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609"/>
  <workbookPr dateCompatibility="0" hidePivotFieldList="1" defaultThemeVersion="202300"/>
  <mc:AlternateContent xmlns:mc="http://schemas.openxmlformats.org/markup-compatibility/2006">
    <mc:Choice Requires="x15">
      <x15ac:absPath xmlns:x15ac="http://schemas.microsoft.com/office/spreadsheetml/2010/11/ac" url="/Users/patriciaquigley/Desktop/Projects/Video Games/"/>
    </mc:Choice>
  </mc:AlternateContent>
  <xr:revisionPtr revIDLastSave="0" documentId="13_ncr:9_{83105B6A-F94A-F74E-B74F-7D7FF6B45B8C}" xr6:coauthVersionLast="47" xr6:coauthVersionMax="47" xr10:uidLastSave="{00000000-0000-0000-0000-000000000000}"/>
  <bookViews>
    <workbookView xWindow="320" yWindow="760" windowWidth="29400" windowHeight="17940" xr2:uid="{332BDFE7-F03F-7947-9475-8314D8E07580}"/>
  </bookViews>
  <sheets>
    <sheet name="Dashboard" sheetId="3" r:id="rId1"/>
    <sheet name="Analysis" sheetId="6" r:id="rId2"/>
    <sheet name="Popularity" sheetId="9" r:id="rId3"/>
    <sheet name="Video_Games Data" sheetId="1" r:id="rId4"/>
    <sheet name="Notes" sheetId="5" r:id="rId5"/>
  </sheets>
  <definedNames>
    <definedName name="_xlnm._FilterDatabase" localSheetId="3" hidden="1">'Video_Games Data'!$A$1:$S$16718</definedName>
    <definedName name="NativeTimeline_Date">#N/A</definedName>
    <definedName name="Slicer_Genre">#N/A</definedName>
  </definedNames>
  <calcPr calcId="191029"/>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14274" i="1"/>
  <c r="F14275" i="1"/>
  <c r="F14276" i="1"/>
  <c r="F14277" i="1"/>
  <c r="F14278" i="1"/>
  <c r="F14279" i="1"/>
  <c r="F14280" i="1"/>
  <c r="F14281" i="1"/>
  <c r="F14282" i="1"/>
  <c r="F14283" i="1"/>
  <c r="F14284" i="1"/>
  <c r="F14285" i="1"/>
  <c r="F14286" i="1"/>
  <c r="F14287" i="1"/>
  <c r="F14288" i="1"/>
  <c r="F14289" i="1"/>
  <c r="F14290" i="1"/>
  <c r="F14291" i="1"/>
  <c r="F14292" i="1"/>
  <c r="F14293" i="1"/>
  <c r="F14294" i="1"/>
  <c r="F14295" i="1"/>
  <c r="F14296" i="1"/>
  <c r="F14297" i="1"/>
  <c r="F14298" i="1"/>
  <c r="F14299" i="1"/>
  <c r="F14300" i="1"/>
  <c r="F14301" i="1"/>
  <c r="F14302" i="1"/>
  <c r="F14303" i="1"/>
  <c r="F14304" i="1"/>
  <c r="F14305" i="1"/>
  <c r="F14306" i="1"/>
  <c r="F14307" i="1"/>
  <c r="F14308" i="1"/>
  <c r="F14309" i="1"/>
  <c r="F14310" i="1"/>
  <c r="F14311" i="1"/>
  <c r="F14312" i="1"/>
  <c r="F14313" i="1"/>
  <c r="F14314" i="1"/>
  <c r="F14315" i="1"/>
  <c r="F14316" i="1"/>
  <c r="F14317" i="1"/>
  <c r="F14318" i="1"/>
  <c r="F14319" i="1"/>
  <c r="F14320" i="1"/>
  <c r="F14321" i="1"/>
  <c r="F14322" i="1"/>
  <c r="F14323" i="1"/>
  <c r="F14324" i="1"/>
  <c r="F14325" i="1"/>
  <c r="F14326" i="1"/>
  <c r="F14327" i="1"/>
  <c r="F14328" i="1"/>
  <c r="F14329" i="1"/>
  <c r="F14330" i="1"/>
  <c r="F14331" i="1"/>
  <c r="F14332" i="1"/>
  <c r="F14333" i="1"/>
  <c r="F14334" i="1"/>
  <c r="F14335" i="1"/>
  <c r="F14336" i="1"/>
  <c r="F14337" i="1"/>
  <c r="F14338" i="1"/>
  <c r="F14339" i="1"/>
  <c r="F14340" i="1"/>
  <c r="F14341" i="1"/>
  <c r="F14342" i="1"/>
  <c r="F14343" i="1"/>
  <c r="F14344" i="1"/>
  <c r="F14345" i="1"/>
  <c r="F14346" i="1"/>
  <c r="F14347" i="1"/>
  <c r="F14348" i="1"/>
  <c r="F14349" i="1"/>
  <c r="F14350" i="1"/>
  <c r="F14351" i="1"/>
  <c r="F14352" i="1"/>
  <c r="F14353" i="1"/>
  <c r="F14354" i="1"/>
  <c r="F14355" i="1"/>
  <c r="F14356" i="1"/>
  <c r="F14357" i="1"/>
  <c r="F14358" i="1"/>
  <c r="F14359" i="1"/>
  <c r="F14360" i="1"/>
  <c r="F14361" i="1"/>
  <c r="F14362" i="1"/>
  <c r="F14363" i="1"/>
  <c r="F14364" i="1"/>
  <c r="F14365" i="1"/>
  <c r="F14366" i="1"/>
  <c r="F14367" i="1"/>
  <c r="F14368" i="1"/>
  <c r="F14369" i="1"/>
  <c r="F14370" i="1"/>
  <c r="F14371" i="1"/>
  <c r="F14372" i="1"/>
  <c r="F14373" i="1"/>
  <c r="F14374" i="1"/>
  <c r="F14375" i="1"/>
  <c r="F14376" i="1"/>
  <c r="F14377" i="1"/>
  <c r="F14378" i="1"/>
  <c r="F14379" i="1"/>
  <c r="F14380" i="1"/>
  <c r="F14381" i="1"/>
  <c r="F14382" i="1"/>
  <c r="F14383" i="1"/>
  <c r="F14384" i="1"/>
  <c r="F14385" i="1"/>
  <c r="F14386" i="1"/>
  <c r="F14387" i="1"/>
  <c r="F14388" i="1"/>
  <c r="F14389" i="1"/>
  <c r="F14390" i="1"/>
  <c r="F14391" i="1"/>
  <c r="F14392" i="1"/>
  <c r="F14393" i="1"/>
  <c r="F14394" i="1"/>
  <c r="F14395" i="1"/>
  <c r="F14396" i="1"/>
  <c r="F14397" i="1"/>
  <c r="F14398" i="1"/>
  <c r="F14399" i="1"/>
  <c r="F14400" i="1"/>
  <c r="F14401" i="1"/>
  <c r="F14402" i="1"/>
  <c r="F14403" i="1"/>
  <c r="F14404" i="1"/>
  <c r="F14405" i="1"/>
  <c r="F14406" i="1"/>
  <c r="F14407" i="1"/>
  <c r="F14408" i="1"/>
  <c r="F14409" i="1"/>
  <c r="F14410" i="1"/>
  <c r="F14411" i="1"/>
  <c r="F14412" i="1"/>
  <c r="F14413" i="1"/>
  <c r="F14414" i="1"/>
  <c r="F14415" i="1"/>
  <c r="F14416" i="1"/>
  <c r="F14417" i="1"/>
  <c r="F14418" i="1"/>
  <c r="F14419" i="1"/>
  <c r="F14420" i="1"/>
  <c r="F14421" i="1"/>
  <c r="F14422" i="1"/>
  <c r="F14423" i="1"/>
  <c r="F14424" i="1"/>
  <c r="F14425" i="1"/>
  <c r="F14426" i="1"/>
  <c r="F14427" i="1"/>
  <c r="F14428" i="1"/>
  <c r="F14429" i="1"/>
  <c r="F14430" i="1"/>
  <c r="F14431" i="1"/>
  <c r="F14432" i="1"/>
  <c r="F14433" i="1"/>
  <c r="F14434" i="1"/>
  <c r="F14435" i="1"/>
  <c r="F14436" i="1"/>
  <c r="F14437" i="1"/>
  <c r="F14438" i="1"/>
  <c r="F14439" i="1"/>
  <c r="F14440" i="1"/>
  <c r="F14441" i="1"/>
  <c r="F14442" i="1"/>
  <c r="F14443" i="1"/>
  <c r="F14444" i="1"/>
  <c r="F14445" i="1"/>
  <c r="F14446" i="1"/>
  <c r="F14447" i="1"/>
  <c r="F14448" i="1"/>
  <c r="F14449" i="1"/>
  <c r="F14450" i="1"/>
  <c r="F14451" i="1"/>
  <c r="F14452" i="1"/>
  <c r="F14453" i="1"/>
  <c r="F14454" i="1"/>
  <c r="F14455" i="1"/>
  <c r="F14456" i="1"/>
  <c r="F14457" i="1"/>
  <c r="F14458" i="1"/>
  <c r="F14459" i="1"/>
  <c r="F14460" i="1"/>
  <c r="F14461" i="1"/>
  <c r="F14462" i="1"/>
  <c r="F14463" i="1"/>
  <c r="F14464" i="1"/>
  <c r="F14465" i="1"/>
  <c r="F14466" i="1"/>
  <c r="F14467" i="1"/>
  <c r="F14468" i="1"/>
  <c r="F14469" i="1"/>
  <c r="F14470" i="1"/>
  <c r="F14471" i="1"/>
  <c r="F14472" i="1"/>
  <c r="F14473" i="1"/>
  <c r="F14474" i="1"/>
  <c r="F14475" i="1"/>
  <c r="F14476" i="1"/>
  <c r="F14477" i="1"/>
  <c r="F14478" i="1"/>
  <c r="F14479" i="1"/>
  <c r="F14480" i="1"/>
  <c r="F14481" i="1"/>
  <c r="F14482" i="1"/>
  <c r="F14483" i="1"/>
  <c r="F14484" i="1"/>
  <c r="F14485" i="1"/>
  <c r="F14486" i="1"/>
  <c r="F14487" i="1"/>
  <c r="F14488" i="1"/>
  <c r="F14489" i="1"/>
  <c r="F14490" i="1"/>
  <c r="F14491" i="1"/>
  <c r="F14492" i="1"/>
  <c r="F14493" i="1"/>
  <c r="F14494" i="1"/>
  <c r="F14495" i="1"/>
  <c r="F14496" i="1"/>
  <c r="F14497" i="1"/>
  <c r="F14498" i="1"/>
  <c r="F14499" i="1"/>
  <c r="F14500" i="1"/>
  <c r="F14501" i="1"/>
  <c r="F14502" i="1"/>
  <c r="F14503" i="1"/>
  <c r="F14504" i="1"/>
  <c r="F14505" i="1"/>
  <c r="F14506" i="1"/>
  <c r="F14507" i="1"/>
  <c r="F14508" i="1"/>
  <c r="F14509" i="1"/>
  <c r="F14510" i="1"/>
  <c r="F14511" i="1"/>
  <c r="F14512" i="1"/>
  <c r="F14513" i="1"/>
  <c r="F14514" i="1"/>
  <c r="F14515" i="1"/>
  <c r="F14516" i="1"/>
  <c r="F14517" i="1"/>
  <c r="F14518" i="1"/>
  <c r="F14519" i="1"/>
  <c r="F14520" i="1"/>
  <c r="F14521" i="1"/>
  <c r="F14522" i="1"/>
  <c r="F14523" i="1"/>
  <c r="F14524" i="1"/>
  <c r="F14525" i="1"/>
  <c r="F14526" i="1"/>
  <c r="F14527" i="1"/>
  <c r="F14528" i="1"/>
  <c r="F14529" i="1"/>
  <c r="F14530" i="1"/>
  <c r="F14531" i="1"/>
  <c r="F14532" i="1"/>
  <c r="F14533" i="1"/>
  <c r="F14534" i="1"/>
  <c r="F14535" i="1"/>
  <c r="F14536" i="1"/>
  <c r="F14537" i="1"/>
  <c r="F14538" i="1"/>
  <c r="F14539" i="1"/>
  <c r="F14540" i="1"/>
  <c r="F14541" i="1"/>
  <c r="F14542" i="1"/>
  <c r="F14543" i="1"/>
  <c r="F14544" i="1"/>
  <c r="F14545" i="1"/>
  <c r="F14546" i="1"/>
  <c r="F14547" i="1"/>
  <c r="F14548" i="1"/>
  <c r="F14549" i="1"/>
  <c r="F14550" i="1"/>
  <c r="F14551" i="1"/>
  <c r="F14552" i="1"/>
  <c r="F14553" i="1"/>
  <c r="F14554" i="1"/>
  <c r="F14555" i="1"/>
  <c r="F14556" i="1"/>
  <c r="F14557" i="1"/>
  <c r="F14558" i="1"/>
  <c r="F14559" i="1"/>
  <c r="F14560" i="1"/>
  <c r="F14561" i="1"/>
  <c r="F14562" i="1"/>
  <c r="F14563" i="1"/>
  <c r="F14564" i="1"/>
  <c r="F14565" i="1"/>
  <c r="F14566" i="1"/>
  <c r="F14567" i="1"/>
  <c r="F14568" i="1"/>
  <c r="F14569" i="1"/>
  <c r="F14570" i="1"/>
  <c r="F14571" i="1"/>
  <c r="F14572" i="1"/>
  <c r="F14573" i="1"/>
  <c r="F14574" i="1"/>
  <c r="F14575" i="1"/>
  <c r="F14576" i="1"/>
  <c r="F14577" i="1"/>
  <c r="F14578" i="1"/>
  <c r="F14579" i="1"/>
  <c r="F14580" i="1"/>
  <c r="F14581" i="1"/>
  <c r="F14582" i="1"/>
  <c r="F14583" i="1"/>
  <c r="F14584" i="1"/>
  <c r="F14585" i="1"/>
  <c r="F14586" i="1"/>
  <c r="F14587" i="1"/>
  <c r="F14588" i="1"/>
  <c r="F14589" i="1"/>
  <c r="F14590" i="1"/>
  <c r="F14591" i="1"/>
  <c r="F14592" i="1"/>
  <c r="F14593" i="1"/>
  <c r="F14594" i="1"/>
  <c r="F14595" i="1"/>
  <c r="F14596" i="1"/>
  <c r="F14597" i="1"/>
  <c r="F14598" i="1"/>
  <c r="F14599" i="1"/>
  <c r="F14600" i="1"/>
  <c r="F14601" i="1"/>
  <c r="F14602" i="1"/>
  <c r="F14603" i="1"/>
  <c r="F14604" i="1"/>
  <c r="F14605" i="1"/>
  <c r="F14606" i="1"/>
  <c r="F14607" i="1"/>
  <c r="F14608" i="1"/>
  <c r="F14609" i="1"/>
  <c r="F14610" i="1"/>
  <c r="F14611" i="1"/>
  <c r="F14612" i="1"/>
  <c r="F14613" i="1"/>
  <c r="F14614" i="1"/>
  <c r="F14615" i="1"/>
  <c r="F14616" i="1"/>
  <c r="F14617" i="1"/>
  <c r="F14618" i="1"/>
  <c r="F14619" i="1"/>
  <c r="F14620" i="1"/>
  <c r="F14621" i="1"/>
  <c r="F14622" i="1"/>
  <c r="F14623" i="1"/>
  <c r="F14624" i="1"/>
  <c r="F14625" i="1"/>
  <c r="F14626" i="1"/>
  <c r="F14627" i="1"/>
  <c r="F14628" i="1"/>
  <c r="F14629" i="1"/>
  <c r="F14630" i="1"/>
  <c r="F14631" i="1"/>
  <c r="F14632" i="1"/>
  <c r="F14633" i="1"/>
  <c r="F14634" i="1"/>
  <c r="F14635" i="1"/>
  <c r="F14636" i="1"/>
  <c r="F14637" i="1"/>
  <c r="F14638" i="1"/>
  <c r="F14639" i="1"/>
  <c r="F14640" i="1"/>
  <c r="F14641" i="1"/>
  <c r="F14642" i="1"/>
  <c r="F14643" i="1"/>
  <c r="F14644" i="1"/>
  <c r="F14645" i="1"/>
  <c r="F14646" i="1"/>
  <c r="F14647" i="1"/>
  <c r="F14648" i="1"/>
  <c r="F14649" i="1"/>
  <c r="F14650" i="1"/>
  <c r="F14651" i="1"/>
  <c r="F14652" i="1"/>
  <c r="F14653" i="1"/>
  <c r="F14654" i="1"/>
  <c r="F14655" i="1"/>
  <c r="F14656" i="1"/>
  <c r="F14657" i="1"/>
  <c r="F14658" i="1"/>
  <c r="F14659" i="1"/>
  <c r="F14660" i="1"/>
  <c r="F14661" i="1"/>
  <c r="F14662" i="1"/>
  <c r="F14663" i="1"/>
  <c r="F14664" i="1"/>
  <c r="F14665" i="1"/>
  <c r="F14666" i="1"/>
  <c r="F14667" i="1"/>
  <c r="F14668" i="1"/>
  <c r="F14669" i="1"/>
  <c r="F14670" i="1"/>
  <c r="F14671" i="1"/>
  <c r="F14672" i="1"/>
  <c r="F14673" i="1"/>
  <c r="F14674" i="1"/>
  <c r="F14675" i="1"/>
  <c r="F14676" i="1"/>
  <c r="F14677" i="1"/>
  <c r="F14678" i="1"/>
  <c r="F14679" i="1"/>
  <c r="F14680" i="1"/>
  <c r="F14681" i="1"/>
  <c r="F14682" i="1"/>
  <c r="F14683" i="1"/>
  <c r="F14684" i="1"/>
  <c r="F14685" i="1"/>
  <c r="F14686" i="1"/>
  <c r="F14687" i="1"/>
  <c r="F14688" i="1"/>
  <c r="F14689" i="1"/>
  <c r="F14690" i="1"/>
  <c r="F14691" i="1"/>
  <c r="F14692" i="1"/>
  <c r="F14693" i="1"/>
  <c r="F14694"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14994" i="1"/>
  <c r="F14995" i="1"/>
  <c r="F14996" i="1"/>
  <c r="F14997" i="1"/>
  <c r="F14998" i="1"/>
  <c r="F14999" i="1"/>
  <c r="F15000" i="1"/>
  <c r="F15001" i="1"/>
  <c r="F15002" i="1"/>
  <c r="F15003" i="1"/>
  <c r="F15004" i="1"/>
  <c r="F15005" i="1"/>
  <c r="F15006" i="1"/>
  <c r="F15007" i="1"/>
  <c r="F15008" i="1"/>
  <c r="F15009" i="1"/>
  <c r="F15010" i="1"/>
  <c r="F15011" i="1"/>
  <c r="F15012" i="1"/>
  <c r="F15013" i="1"/>
  <c r="F15014" i="1"/>
  <c r="F15015" i="1"/>
  <c r="F15016" i="1"/>
  <c r="F15017" i="1"/>
  <c r="F15018" i="1"/>
  <c r="F15019" i="1"/>
  <c r="F15020" i="1"/>
  <c r="F15021" i="1"/>
  <c r="F15022" i="1"/>
  <c r="F15023" i="1"/>
  <c r="F15024" i="1"/>
  <c r="F15025" i="1"/>
  <c r="F15026" i="1"/>
  <c r="F15027" i="1"/>
  <c r="F15028" i="1"/>
  <c r="F15029" i="1"/>
  <c r="F15030" i="1"/>
  <c r="F15031" i="1"/>
  <c r="F15032" i="1"/>
  <c r="F15033" i="1"/>
  <c r="F15034" i="1"/>
  <c r="F15035" i="1"/>
  <c r="F15036" i="1"/>
  <c r="F15037" i="1"/>
  <c r="F15038" i="1"/>
  <c r="F15039" i="1"/>
  <c r="F15040" i="1"/>
  <c r="F15041" i="1"/>
  <c r="F15042" i="1"/>
  <c r="F15043" i="1"/>
  <c r="F15044" i="1"/>
  <c r="F15045" i="1"/>
  <c r="F15046" i="1"/>
  <c r="F15047" i="1"/>
  <c r="F15048" i="1"/>
  <c r="F15049" i="1"/>
  <c r="F15050" i="1"/>
  <c r="F15051" i="1"/>
  <c r="F15052" i="1"/>
  <c r="F15053" i="1"/>
  <c r="F15054" i="1"/>
  <c r="F15055" i="1"/>
  <c r="F15056" i="1"/>
  <c r="F15057" i="1"/>
  <c r="F15058" i="1"/>
  <c r="F15059" i="1"/>
  <c r="F15060" i="1"/>
  <c r="F15061" i="1"/>
  <c r="F15062" i="1"/>
  <c r="F15063" i="1"/>
  <c r="F15064" i="1"/>
  <c r="F15065" i="1"/>
  <c r="F15066" i="1"/>
  <c r="F15067" i="1"/>
  <c r="F15068" i="1"/>
  <c r="F15069" i="1"/>
  <c r="F15070" i="1"/>
  <c r="F15071" i="1"/>
  <c r="F15072" i="1"/>
  <c r="F15073" i="1"/>
  <c r="F15074" i="1"/>
  <c r="F15075" i="1"/>
  <c r="F15076" i="1"/>
  <c r="F15077" i="1"/>
  <c r="F15078" i="1"/>
  <c r="F15079" i="1"/>
  <c r="F15080" i="1"/>
  <c r="F15081" i="1"/>
  <c r="F15082" i="1"/>
  <c r="F15083" i="1"/>
  <c r="F15084" i="1"/>
  <c r="F15085" i="1"/>
  <c r="F15086" i="1"/>
  <c r="F15087" i="1"/>
  <c r="F15088" i="1"/>
  <c r="F15089" i="1"/>
  <c r="F15090" i="1"/>
  <c r="F15091" i="1"/>
  <c r="F15092" i="1"/>
  <c r="F15093" i="1"/>
  <c r="F15094" i="1"/>
  <c r="F15095" i="1"/>
  <c r="F15096" i="1"/>
  <c r="F15097" i="1"/>
  <c r="F15098" i="1"/>
  <c r="F15099" i="1"/>
  <c r="F15100" i="1"/>
  <c r="F15101" i="1"/>
  <c r="F15102" i="1"/>
  <c r="F15103" i="1"/>
  <c r="F15104" i="1"/>
  <c r="F15105" i="1"/>
  <c r="F15106" i="1"/>
  <c r="F15107" i="1"/>
  <c r="F15108" i="1"/>
  <c r="F15109" i="1"/>
  <c r="F15110" i="1"/>
  <c r="F15111" i="1"/>
  <c r="F15112" i="1"/>
  <c r="F15113" i="1"/>
  <c r="F15114" i="1"/>
  <c r="F15115" i="1"/>
  <c r="F15116" i="1"/>
  <c r="F15117" i="1"/>
  <c r="F15118" i="1"/>
  <c r="F15119" i="1"/>
  <c r="F15120" i="1"/>
  <c r="F15121" i="1"/>
  <c r="F15122" i="1"/>
  <c r="F15123" i="1"/>
  <c r="F15124" i="1"/>
  <c r="F15125" i="1"/>
  <c r="F15126" i="1"/>
  <c r="F15127" i="1"/>
  <c r="F15128" i="1"/>
  <c r="F15129" i="1"/>
  <c r="F15130" i="1"/>
  <c r="F15131" i="1"/>
  <c r="F15132" i="1"/>
  <c r="F15133" i="1"/>
  <c r="F15134" i="1"/>
  <c r="F15135" i="1"/>
  <c r="F15136" i="1"/>
  <c r="F15137" i="1"/>
  <c r="F15138" i="1"/>
  <c r="F15139" i="1"/>
  <c r="F15140" i="1"/>
  <c r="F15141" i="1"/>
  <c r="F15142" i="1"/>
  <c r="F15143" i="1"/>
  <c r="F15144" i="1"/>
  <c r="F15145" i="1"/>
  <c r="F15146" i="1"/>
  <c r="F15147" i="1"/>
  <c r="F15148" i="1"/>
  <c r="F15149" i="1"/>
  <c r="F15150" i="1"/>
  <c r="F15151" i="1"/>
  <c r="F15152" i="1"/>
  <c r="F15153" i="1"/>
  <c r="F15154" i="1"/>
  <c r="F15155" i="1"/>
  <c r="F15156" i="1"/>
  <c r="F15157" i="1"/>
  <c r="F15158" i="1"/>
  <c r="F15159" i="1"/>
  <c r="F15160" i="1"/>
  <c r="F15161" i="1"/>
  <c r="F15162" i="1"/>
  <c r="F15163" i="1"/>
  <c r="F15164" i="1"/>
  <c r="F15165" i="1"/>
  <c r="F15166" i="1"/>
  <c r="F15167" i="1"/>
  <c r="F15168" i="1"/>
  <c r="F15169" i="1"/>
  <c r="F15170" i="1"/>
  <c r="F15171" i="1"/>
  <c r="F15172" i="1"/>
  <c r="F15173" i="1"/>
  <c r="F15174" i="1"/>
  <c r="F15175" i="1"/>
  <c r="F15176" i="1"/>
  <c r="F15177" i="1"/>
  <c r="F15178" i="1"/>
  <c r="F15179" i="1"/>
  <c r="F15180" i="1"/>
  <c r="F15181" i="1"/>
  <c r="F15182" i="1"/>
  <c r="F15183" i="1"/>
  <c r="F15184" i="1"/>
  <c r="F15185" i="1"/>
  <c r="F15186" i="1"/>
  <c r="F15187" i="1"/>
  <c r="F15188" i="1"/>
  <c r="F15189" i="1"/>
  <c r="F15190" i="1"/>
  <c r="F15191" i="1"/>
  <c r="F15192" i="1"/>
  <c r="F15193" i="1"/>
  <c r="F15194" i="1"/>
  <c r="F15195" i="1"/>
  <c r="F15196" i="1"/>
  <c r="F15197" i="1"/>
  <c r="F15198" i="1"/>
  <c r="F15199" i="1"/>
  <c r="F15200" i="1"/>
  <c r="F15201" i="1"/>
  <c r="F15202" i="1"/>
  <c r="F15203" i="1"/>
  <c r="F15204" i="1"/>
  <c r="F15205" i="1"/>
  <c r="F15206" i="1"/>
  <c r="F15207" i="1"/>
  <c r="F15208" i="1"/>
  <c r="F15209" i="1"/>
  <c r="F15210" i="1"/>
  <c r="F15211" i="1"/>
  <c r="F15212" i="1"/>
  <c r="F15213" i="1"/>
  <c r="F15214" i="1"/>
  <c r="F15215" i="1"/>
  <c r="F15216" i="1"/>
  <c r="F15217" i="1"/>
  <c r="F15218" i="1"/>
  <c r="F15219" i="1"/>
  <c r="F15220" i="1"/>
  <c r="F15221" i="1"/>
  <c r="F15222" i="1"/>
  <c r="F15223" i="1"/>
  <c r="F15224" i="1"/>
  <c r="F15225" i="1"/>
  <c r="F15226" i="1"/>
  <c r="F15227" i="1"/>
  <c r="F15228" i="1"/>
  <c r="F15229" i="1"/>
  <c r="F15230" i="1"/>
  <c r="F15231" i="1"/>
  <c r="F15232" i="1"/>
  <c r="F15233" i="1"/>
  <c r="F15234" i="1"/>
  <c r="F15235" i="1"/>
  <c r="F15236" i="1"/>
  <c r="F15237" i="1"/>
  <c r="F15238" i="1"/>
  <c r="F15239" i="1"/>
  <c r="F15240" i="1"/>
  <c r="F15241" i="1"/>
  <c r="F15242" i="1"/>
  <c r="F15243" i="1"/>
  <c r="F15244" i="1"/>
  <c r="F15245" i="1"/>
  <c r="F15246" i="1"/>
  <c r="F15247" i="1"/>
  <c r="F15248" i="1"/>
  <c r="F15249" i="1"/>
  <c r="F15250" i="1"/>
  <c r="F15251" i="1"/>
  <c r="F15252" i="1"/>
  <c r="F15253" i="1"/>
  <c r="F15254" i="1"/>
  <c r="F15255" i="1"/>
  <c r="F15256" i="1"/>
  <c r="F15257" i="1"/>
  <c r="F15258" i="1"/>
  <c r="F15259" i="1"/>
  <c r="F15260" i="1"/>
  <c r="F15261" i="1"/>
  <c r="F15262" i="1"/>
  <c r="F15263" i="1"/>
  <c r="F15264" i="1"/>
  <c r="F15265" i="1"/>
  <c r="F15266" i="1"/>
  <c r="F15267" i="1"/>
  <c r="F15268" i="1"/>
  <c r="F15269" i="1"/>
  <c r="F15270" i="1"/>
  <c r="F15271" i="1"/>
  <c r="F15272" i="1"/>
  <c r="F15273" i="1"/>
  <c r="F15274" i="1"/>
  <c r="F15275" i="1"/>
  <c r="F15276" i="1"/>
  <c r="F15277" i="1"/>
  <c r="F15278" i="1"/>
  <c r="F15279" i="1"/>
  <c r="F15280" i="1"/>
  <c r="F15281" i="1"/>
  <c r="F15282" i="1"/>
  <c r="F15283" i="1"/>
  <c r="F15284" i="1"/>
  <c r="F15285" i="1"/>
  <c r="F15286" i="1"/>
  <c r="F15287" i="1"/>
  <c r="F15288" i="1"/>
  <c r="F15289" i="1"/>
  <c r="F15290" i="1"/>
  <c r="F15291" i="1"/>
  <c r="F15292" i="1"/>
  <c r="F15293" i="1"/>
  <c r="F15294" i="1"/>
  <c r="F15295" i="1"/>
  <c r="F15296" i="1"/>
  <c r="F15297" i="1"/>
  <c r="F15298" i="1"/>
  <c r="F15299" i="1"/>
  <c r="F15300" i="1"/>
  <c r="F15301" i="1"/>
  <c r="F15302" i="1"/>
  <c r="F15303" i="1"/>
  <c r="F15304" i="1"/>
  <c r="F15305" i="1"/>
  <c r="F15306" i="1"/>
  <c r="F15307" i="1"/>
  <c r="F15308" i="1"/>
  <c r="F15309" i="1"/>
  <c r="F15310" i="1"/>
  <c r="F15311" i="1"/>
  <c r="F15312" i="1"/>
  <c r="F15313" i="1"/>
  <c r="F15314" i="1"/>
  <c r="F15315" i="1"/>
  <c r="F15316" i="1"/>
  <c r="F15317" i="1"/>
  <c r="F15318" i="1"/>
  <c r="F15319" i="1"/>
  <c r="F15320" i="1"/>
  <c r="F15321" i="1"/>
  <c r="F15322" i="1"/>
  <c r="F15323" i="1"/>
  <c r="F15324" i="1"/>
  <c r="F15325" i="1"/>
  <c r="F15326" i="1"/>
  <c r="F15327" i="1"/>
  <c r="F15328" i="1"/>
  <c r="F15329" i="1"/>
  <c r="F15330" i="1"/>
  <c r="F15331" i="1"/>
  <c r="F15332" i="1"/>
  <c r="F15333" i="1"/>
  <c r="F15334" i="1"/>
  <c r="F15335" i="1"/>
  <c r="F15336" i="1"/>
  <c r="F15337" i="1"/>
  <c r="F15338" i="1"/>
  <c r="F15339" i="1"/>
  <c r="F15340" i="1"/>
  <c r="F15341" i="1"/>
  <c r="F15342" i="1"/>
  <c r="F15343" i="1"/>
  <c r="F15344" i="1"/>
  <c r="F15345" i="1"/>
  <c r="F15346" i="1"/>
  <c r="F15347" i="1"/>
  <c r="F15348" i="1"/>
  <c r="F15349" i="1"/>
  <c r="F15350" i="1"/>
  <c r="F15351" i="1"/>
  <c r="F15352" i="1"/>
  <c r="F15353" i="1"/>
  <c r="F15354" i="1"/>
  <c r="F15355" i="1"/>
  <c r="F15356" i="1"/>
  <c r="F15357" i="1"/>
  <c r="F15358" i="1"/>
  <c r="F15359" i="1"/>
  <c r="F15360" i="1"/>
  <c r="F15361" i="1"/>
  <c r="F15362" i="1"/>
  <c r="F15363" i="1"/>
  <c r="F15364" i="1"/>
  <c r="F15365" i="1"/>
  <c r="F15366" i="1"/>
  <c r="F15367" i="1"/>
  <c r="F15368" i="1"/>
  <c r="F15369" i="1"/>
  <c r="F15370" i="1"/>
  <c r="F15371" i="1"/>
  <c r="F15372" i="1"/>
  <c r="F15373" i="1"/>
  <c r="F15374" i="1"/>
  <c r="F15375" i="1"/>
  <c r="F15376" i="1"/>
  <c r="F15377" i="1"/>
  <c r="F15378" i="1"/>
  <c r="F15379" i="1"/>
  <c r="F15380" i="1"/>
  <c r="F15381" i="1"/>
  <c r="F15382" i="1"/>
  <c r="F15383" i="1"/>
  <c r="F15384" i="1"/>
  <c r="F15385" i="1"/>
  <c r="F15386" i="1"/>
  <c r="F15387" i="1"/>
  <c r="F15388" i="1"/>
  <c r="F15389" i="1"/>
  <c r="F15390" i="1"/>
  <c r="F15391" i="1"/>
  <c r="F15392" i="1"/>
  <c r="F15393" i="1"/>
  <c r="F15394" i="1"/>
  <c r="F15395" i="1"/>
  <c r="F15396" i="1"/>
  <c r="F15397" i="1"/>
  <c r="F15398" i="1"/>
  <c r="F15399" i="1"/>
  <c r="F15400" i="1"/>
  <c r="F15401" i="1"/>
  <c r="F15402" i="1"/>
  <c r="F15403" i="1"/>
  <c r="F15404" i="1"/>
  <c r="F15405" i="1"/>
  <c r="F15406" i="1"/>
  <c r="F15407" i="1"/>
  <c r="F15408" i="1"/>
  <c r="F15409" i="1"/>
  <c r="F15410" i="1"/>
  <c r="F15411" i="1"/>
  <c r="F15412" i="1"/>
  <c r="F15413" i="1"/>
  <c r="F15414" i="1"/>
  <c r="F15415" i="1"/>
  <c r="F15416" i="1"/>
  <c r="F15417" i="1"/>
  <c r="F15418" i="1"/>
  <c r="F15419" i="1"/>
  <c r="F15420" i="1"/>
  <c r="F15421" i="1"/>
  <c r="F15422" i="1"/>
  <c r="F15423" i="1"/>
  <c r="F15424" i="1"/>
  <c r="F15425" i="1"/>
  <c r="F15426" i="1"/>
  <c r="F15427" i="1"/>
  <c r="F15428" i="1"/>
  <c r="F15429" i="1"/>
  <c r="F15430" i="1"/>
  <c r="F15431" i="1"/>
  <c r="F15432" i="1"/>
  <c r="F15433" i="1"/>
  <c r="F15434" i="1"/>
  <c r="F15435" i="1"/>
  <c r="F15436" i="1"/>
  <c r="F15437" i="1"/>
  <c r="F15438" i="1"/>
  <c r="F15439" i="1"/>
  <c r="F15440" i="1"/>
  <c r="F15441" i="1"/>
  <c r="F15442" i="1"/>
  <c r="F15443" i="1"/>
  <c r="F15444" i="1"/>
  <c r="F15445" i="1"/>
  <c r="F15446" i="1"/>
  <c r="F15447" i="1"/>
  <c r="F15448" i="1"/>
  <c r="F15449" i="1"/>
  <c r="F15450" i="1"/>
  <c r="F15451" i="1"/>
  <c r="F15452" i="1"/>
  <c r="F15453" i="1"/>
  <c r="F15454" i="1"/>
  <c r="F15455" i="1"/>
  <c r="F15456" i="1"/>
  <c r="F15457" i="1"/>
  <c r="F15458" i="1"/>
  <c r="F15459" i="1"/>
  <c r="F15460" i="1"/>
  <c r="F15461" i="1"/>
  <c r="F15462" i="1"/>
  <c r="F15463" i="1"/>
  <c r="F15464" i="1"/>
  <c r="F15465" i="1"/>
  <c r="F15466" i="1"/>
  <c r="F15467" i="1"/>
  <c r="F15468" i="1"/>
  <c r="F15469" i="1"/>
  <c r="F15470" i="1"/>
  <c r="F15471" i="1"/>
  <c r="F15472" i="1"/>
  <c r="F15473" i="1"/>
  <c r="F15474" i="1"/>
  <c r="F15475" i="1"/>
  <c r="F15476" i="1"/>
  <c r="F15477" i="1"/>
  <c r="F15478" i="1"/>
  <c r="F15479" i="1"/>
  <c r="F15480" i="1"/>
  <c r="F15481" i="1"/>
  <c r="F15482" i="1"/>
  <c r="F15483" i="1"/>
  <c r="F15484" i="1"/>
  <c r="F15485" i="1"/>
  <c r="F15486" i="1"/>
  <c r="F15487" i="1"/>
  <c r="F15488" i="1"/>
  <c r="F15489" i="1"/>
  <c r="F15490" i="1"/>
  <c r="F15491" i="1"/>
  <c r="F15492" i="1"/>
  <c r="F15493" i="1"/>
  <c r="F15494" i="1"/>
  <c r="F15495" i="1"/>
  <c r="F15496" i="1"/>
  <c r="F15497" i="1"/>
  <c r="F15498" i="1"/>
  <c r="F15499" i="1"/>
  <c r="F15500" i="1"/>
  <c r="F15501" i="1"/>
  <c r="F15502" i="1"/>
  <c r="F15503" i="1"/>
  <c r="F15504" i="1"/>
  <c r="F15505" i="1"/>
  <c r="F15506" i="1"/>
  <c r="F15507" i="1"/>
  <c r="F15508" i="1"/>
  <c r="F15509" i="1"/>
  <c r="F15510" i="1"/>
  <c r="F15511" i="1"/>
  <c r="F15512" i="1"/>
  <c r="F15513" i="1"/>
  <c r="F15514" i="1"/>
  <c r="F15515" i="1"/>
  <c r="F15516" i="1"/>
  <c r="F15517" i="1"/>
  <c r="F15518" i="1"/>
  <c r="F15519" i="1"/>
  <c r="F15520" i="1"/>
  <c r="F15521" i="1"/>
  <c r="F15522" i="1"/>
  <c r="F15523" i="1"/>
  <c r="F15524" i="1"/>
  <c r="F15525" i="1"/>
  <c r="F15526" i="1"/>
  <c r="F15527" i="1"/>
  <c r="F15528" i="1"/>
  <c r="F15529" i="1"/>
  <c r="F15530" i="1"/>
  <c r="F15531" i="1"/>
  <c r="F15532" i="1"/>
  <c r="F15533" i="1"/>
  <c r="F15534" i="1"/>
  <c r="F15535" i="1"/>
  <c r="F15536" i="1"/>
  <c r="F15537" i="1"/>
  <c r="F15538" i="1"/>
  <c r="F15539" i="1"/>
  <c r="F15540" i="1"/>
  <c r="F15541" i="1"/>
  <c r="F15542" i="1"/>
  <c r="F15543" i="1"/>
  <c r="F15544" i="1"/>
  <c r="F15545" i="1"/>
  <c r="F15546" i="1"/>
  <c r="F15547" i="1"/>
  <c r="F15548" i="1"/>
  <c r="F15549" i="1"/>
  <c r="F15550" i="1"/>
  <c r="F15551" i="1"/>
  <c r="F15552" i="1"/>
  <c r="F15553" i="1"/>
  <c r="F15554" i="1"/>
  <c r="F15555" i="1"/>
  <c r="F15556" i="1"/>
  <c r="F15557" i="1"/>
  <c r="F15558" i="1"/>
  <c r="F15559" i="1"/>
  <c r="F15560" i="1"/>
  <c r="F15561" i="1"/>
  <c r="F15562" i="1"/>
  <c r="F15563" i="1"/>
  <c r="F15564" i="1"/>
  <c r="F15565" i="1"/>
  <c r="F15566" i="1"/>
  <c r="F15567" i="1"/>
  <c r="F15568" i="1"/>
  <c r="F15569" i="1"/>
  <c r="F15570" i="1"/>
  <c r="F15571" i="1"/>
  <c r="F15572" i="1"/>
  <c r="F15573" i="1"/>
  <c r="F15574" i="1"/>
  <c r="F15575" i="1"/>
  <c r="F15576" i="1"/>
  <c r="F15577" i="1"/>
  <c r="F15578" i="1"/>
  <c r="F15579" i="1"/>
  <c r="F15580" i="1"/>
  <c r="F15581" i="1"/>
  <c r="F15582" i="1"/>
  <c r="F15583" i="1"/>
  <c r="F15584" i="1"/>
  <c r="F15585" i="1"/>
  <c r="F15586" i="1"/>
  <c r="F15587" i="1"/>
  <c r="F15588" i="1"/>
  <c r="F15589" i="1"/>
  <c r="F15590" i="1"/>
  <c r="F15591" i="1"/>
  <c r="F15592" i="1"/>
  <c r="F15593" i="1"/>
  <c r="F15594" i="1"/>
  <c r="F15595" i="1"/>
  <c r="F15596" i="1"/>
  <c r="F15597" i="1"/>
  <c r="F15598" i="1"/>
  <c r="F15599" i="1"/>
  <c r="F15600" i="1"/>
  <c r="F15601" i="1"/>
  <c r="F15602" i="1"/>
  <c r="F15603" i="1"/>
  <c r="F15604" i="1"/>
  <c r="F15605" i="1"/>
  <c r="F15606" i="1"/>
  <c r="F15607" i="1"/>
  <c r="F15608" i="1"/>
  <c r="F15609" i="1"/>
  <c r="F15610" i="1"/>
  <c r="F15611" i="1"/>
  <c r="F15612" i="1"/>
  <c r="F15613" i="1"/>
  <c r="F15614" i="1"/>
  <c r="F15615" i="1"/>
  <c r="F15616" i="1"/>
  <c r="F15617" i="1"/>
  <c r="F15618" i="1"/>
  <c r="F15619" i="1"/>
  <c r="F15620" i="1"/>
  <c r="F15621" i="1"/>
  <c r="F15622" i="1"/>
  <c r="F15623" i="1"/>
  <c r="F15624" i="1"/>
  <c r="F15625" i="1"/>
  <c r="F15626" i="1"/>
  <c r="F15627" i="1"/>
  <c r="F15628" i="1"/>
  <c r="F15629" i="1"/>
  <c r="F15630" i="1"/>
  <c r="F15631" i="1"/>
  <c r="F15632" i="1"/>
  <c r="F15633" i="1"/>
  <c r="F15634" i="1"/>
  <c r="F15635" i="1"/>
  <c r="F15636" i="1"/>
  <c r="F15637" i="1"/>
  <c r="F15638" i="1"/>
  <c r="F15639" i="1"/>
  <c r="F15640" i="1"/>
  <c r="F15641" i="1"/>
  <c r="F15642" i="1"/>
  <c r="F15643" i="1"/>
  <c r="F15644" i="1"/>
  <c r="F15645" i="1"/>
  <c r="F15646" i="1"/>
  <c r="F15647" i="1"/>
  <c r="F15648" i="1"/>
  <c r="F15649" i="1"/>
  <c r="F15650" i="1"/>
  <c r="F15651" i="1"/>
  <c r="F15652" i="1"/>
  <c r="F15653" i="1"/>
  <c r="F15654" i="1"/>
  <c r="F15655" i="1"/>
  <c r="F15656" i="1"/>
  <c r="F15657" i="1"/>
  <c r="F15658" i="1"/>
  <c r="F15659" i="1"/>
  <c r="F15660" i="1"/>
  <c r="F15661" i="1"/>
  <c r="F15662" i="1"/>
  <c r="F15663" i="1"/>
  <c r="F15664" i="1"/>
  <c r="F15665" i="1"/>
  <c r="F15666" i="1"/>
  <c r="F15667" i="1"/>
  <c r="F15668" i="1"/>
  <c r="F15669" i="1"/>
  <c r="F15670" i="1"/>
  <c r="F15671" i="1"/>
  <c r="F15672" i="1"/>
  <c r="F15673" i="1"/>
  <c r="F15674" i="1"/>
  <c r="F15675" i="1"/>
  <c r="F15676" i="1"/>
  <c r="F15677" i="1"/>
  <c r="F15678" i="1"/>
  <c r="F15679" i="1"/>
  <c r="F15680" i="1"/>
  <c r="F15681" i="1"/>
  <c r="F15682" i="1"/>
  <c r="F15683" i="1"/>
  <c r="F15684" i="1"/>
  <c r="F15685" i="1"/>
  <c r="F15686" i="1"/>
  <c r="F15687" i="1"/>
  <c r="F15688" i="1"/>
  <c r="F15689" i="1"/>
  <c r="F15690" i="1"/>
  <c r="F15691" i="1"/>
  <c r="F15692" i="1"/>
  <c r="F15693" i="1"/>
  <c r="F15694" i="1"/>
  <c r="F15695" i="1"/>
  <c r="F15696" i="1"/>
  <c r="F15697" i="1"/>
  <c r="F15698" i="1"/>
  <c r="F15699" i="1"/>
  <c r="F15700" i="1"/>
  <c r="F15701" i="1"/>
  <c r="F15702" i="1"/>
  <c r="F15703" i="1"/>
  <c r="F15704" i="1"/>
  <c r="F15705" i="1"/>
  <c r="F15706" i="1"/>
  <c r="F15707" i="1"/>
  <c r="F15708" i="1"/>
  <c r="F15709" i="1"/>
  <c r="F15710" i="1"/>
  <c r="F15711" i="1"/>
  <c r="F15712" i="1"/>
  <c r="F15713" i="1"/>
  <c r="F15714" i="1"/>
  <c r="F15715" i="1"/>
  <c r="F15716" i="1"/>
  <c r="F15717" i="1"/>
  <c r="F15718" i="1"/>
  <c r="F15719" i="1"/>
  <c r="F15720" i="1"/>
  <c r="F15721" i="1"/>
  <c r="F15722" i="1"/>
  <c r="F15723" i="1"/>
  <c r="F15724" i="1"/>
  <c r="F15725" i="1"/>
  <c r="F15726" i="1"/>
  <c r="F15727" i="1"/>
  <c r="F15728" i="1"/>
  <c r="F15729" i="1"/>
  <c r="F15730" i="1"/>
  <c r="F15731" i="1"/>
  <c r="F15732" i="1"/>
  <c r="F15733" i="1"/>
  <c r="F15734" i="1"/>
  <c r="F15735" i="1"/>
  <c r="F15736" i="1"/>
  <c r="F15737" i="1"/>
  <c r="F15738" i="1"/>
  <c r="F15739" i="1"/>
  <c r="F15740" i="1"/>
  <c r="F15741" i="1"/>
  <c r="F15742" i="1"/>
  <c r="F15743" i="1"/>
  <c r="F15744" i="1"/>
  <c r="F15745" i="1"/>
  <c r="F15746" i="1"/>
  <c r="F15747" i="1"/>
  <c r="F15748" i="1"/>
  <c r="F15749" i="1"/>
  <c r="F15750" i="1"/>
  <c r="F15751" i="1"/>
  <c r="F15752" i="1"/>
  <c r="F15753" i="1"/>
  <c r="F15754" i="1"/>
  <c r="F15755" i="1"/>
  <c r="F15756" i="1"/>
  <c r="F15757" i="1"/>
  <c r="F15758" i="1"/>
  <c r="F15759" i="1"/>
  <c r="F15760" i="1"/>
  <c r="F15761" i="1"/>
  <c r="F15762" i="1"/>
  <c r="F15763" i="1"/>
  <c r="F15764" i="1"/>
  <c r="F15765" i="1"/>
  <c r="F15766" i="1"/>
  <c r="F15767" i="1"/>
  <c r="F15768" i="1"/>
  <c r="F15769" i="1"/>
  <c r="F15770" i="1"/>
  <c r="F15771" i="1"/>
  <c r="F15772" i="1"/>
  <c r="F15773" i="1"/>
  <c r="F15774" i="1"/>
  <c r="F15775" i="1"/>
  <c r="F15776" i="1"/>
  <c r="F15777" i="1"/>
  <c r="F15778" i="1"/>
  <c r="F15779" i="1"/>
  <c r="F15780" i="1"/>
  <c r="F15781" i="1"/>
  <c r="F15782" i="1"/>
  <c r="F15783" i="1"/>
  <c r="F15784" i="1"/>
  <c r="F15785" i="1"/>
  <c r="F15786" i="1"/>
  <c r="F15787" i="1"/>
  <c r="F15788" i="1"/>
  <c r="F15789" i="1"/>
  <c r="F15790" i="1"/>
  <c r="F15791" i="1"/>
  <c r="F15792" i="1"/>
  <c r="F15793" i="1"/>
  <c r="F15794" i="1"/>
  <c r="F15795" i="1"/>
  <c r="F15796" i="1"/>
  <c r="F15797" i="1"/>
  <c r="F15798" i="1"/>
  <c r="F15799" i="1"/>
  <c r="F15800" i="1"/>
  <c r="F15801" i="1"/>
  <c r="F15802" i="1"/>
  <c r="F15803" i="1"/>
  <c r="F15804" i="1"/>
  <c r="F15805" i="1"/>
  <c r="F15806" i="1"/>
  <c r="F15807" i="1"/>
  <c r="F15808" i="1"/>
  <c r="F15809" i="1"/>
  <c r="F15810" i="1"/>
  <c r="F15811" i="1"/>
  <c r="F15812" i="1"/>
  <c r="F15813" i="1"/>
  <c r="F15814" i="1"/>
  <c r="F15815" i="1"/>
  <c r="F15816" i="1"/>
  <c r="F15817" i="1"/>
  <c r="F15818" i="1"/>
  <c r="F15819" i="1"/>
  <c r="F15820" i="1"/>
  <c r="F15821" i="1"/>
  <c r="F15822" i="1"/>
  <c r="F15823" i="1"/>
  <c r="F15824" i="1"/>
  <c r="F15825" i="1"/>
  <c r="F15826" i="1"/>
  <c r="F15827" i="1"/>
  <c r="F15828" i="1"/>
  <c r="F15829" i="1"/>
  <c r="F15830" i="1"/>
  <c r="F15831" i="1"/>
  <c r="F15832" i="1"/>
  <c r="F15833" i="1"/>
  <c r="F15834" i="1"/>
  <c r="F15835" i="1"/>
  <c r="F15836" i="1"/>
  <c r="F15837" i="1"/>
  <c r="F15838" i="1"/>
  <c r="F15839" i="1"/>
  <c r="F15840" i="1"/>
  <c r="F15841" i="1"/>
  <c r="F15842" i="1"/>
  <c r="F15843" i="1"/>
  <c r="F15844" i="1"/>
  <c r="F15845" i="1"/>
  <c r="F15846" i="1"/>
  <c r="F15847" i="1"/>
  <c r="F15848" i="1"/>
  <c r="F15849" i="1"/>
  <c r="F15850" i="1"/>
  <c r="F15851" i="1"/>
  <c r="F15852" i="1"/>
  <c r="F15853" i="1"/>
  <c r="F15854" i="1"/>
  <c r="F15855" i="1"/>
  <c r="F15856" i="1"/>
  <c r="F15857" i="1"/>
  <c r="F15858" i="1"/>
  <c r="F15859" i="1"/>
  <c r="F15860" i="1"/>
  <c r="F15861" i="1"/>
  <c r="F15862" i="1"/>
  <c r="F15863" i="1"/>
  <c r="F15864" i="1"/>
  <c r="F15865" i="1"/>
  <c r="F15866" i="1"/>
  <c r="F15867" i="1"/>
  <c r="F15868" i="1"/>
  <c r="F15869" i="1"/>
  <c r="F15870" i="1"/>
  <c r="F15871" i="1"/>
  <c r="F15872" i="1"/>
  <c r="F15873" i="1"/>
  <c r="F15874" i="1"/>
  <c r="F15875" i="1"/>
  <c r="F15876" i="1"/>
  <c r="F15877" i="1"/>
  <c r="F15878" i="1"/>
  <c r="F15879" i="1"/>
  <c r="F15880" i="1"/>
  <c r="F15881" i="1"/>
  <c r="F15882" i="1"/>
  <c r="F15883" i="1"/>
  <c r="F15884" i="1"/>
  <c r="F15885" i="1"/>
  <c r="F15886" i="1"/>
  <c r="F15887" i="1"/>
  <c r="F15888" i="1"/>
  <c r="F15889" i="1"/>
  <c r="F15890" i="1"/>
  <c r="F15891" i="1"/>
  <c r="F15892" i="1"/>
  <c r="F15893" i="1"/>
  <c r="F15894" i="1"/>
  <c r="F15895" i="1"/>
  <c r="F15896" i="1"/>
  <c r="F15897" i="1"/>
  <c r="F15898" i="1"/>
  <c r="F15899" i="1"/>
  <c r="F15900" i="1"/>
  <c r="F15901" i="1"/>
  <c r="F15902" i="1"/>
  <c r="F15903" i="1"/>
  <c r="F15904" i="1"/>
  <c r="F15905" i="1"/>
  <c r="F15906" i="1"/>
  <c r="F15907" i="1"/>
  <c r="F15908" i="1"/>
  <c r="F15909" i="1"/>
  <c r="F15910" i="1"/>
  <c r="F15911" i="1"/>
  <c r="F15912" i="1"/>
  <c r="F15913" i="1"/>
  <c r="F15914" i="1"/>
  <c r="F15915" i="1"/>
  <c r="F15916" i="1"/>
  <c r="F15917" i="1"/>
  <c r="F15918" i="1"/>
  <c r="F15919" i="1"/>
  <c r="F15920" i="1"/>
  <c r="F15921" i="1"/>
  <c r="F15922" i="1"/>
  <c r="F15923" i="1"/>
  <c r="F15924" i="1"/>
  <c r="F15925" i="1"/>
  <c r="F15926" i="1"/>
  <c r="F15927" i="1"/>
  <c r="F15928" i="1"/>
  <c r="F15929" i="1"/>
  <c r="F15930" i="1"/>
  <c r="F15931" i="1"/>
  <c r="F15932" i="1"/>
  <c r="F15933" i="1"/>
  <c r="F15934" i="1"/>
  <c r="F15935" i="1"/>
  <c r="F15936" i="1"/>
  <c r="F15937" i="1"/>
  <c r="F15938" i="1"/>
  <c r="F15939" i="1"/>
  <c r="F15940" i="1"/>
  <c r="F15941" i="1"/>
  <c r="F15942" i="1"/>
  <c r="F15943" i="1"/>
  <c r="F15944" i="1"/>
  <c r="F15945" i="1"/>
  <c r="F15946" i="1"/>
  <c r="F15947" i="1"/>
  <c r="F15948" i="1"/>
  <c r="F15949" i="1"/>
  <c r="F15950" i="1"/>
  <c r="F15951" i="1"/>
  <c r="F15952" i="1"/>
  <c r="F15953" i="1"/>
  <c r="F15954" i="1"/>
  <c r="F15955" i="1"/>
  <c r="F15956" i="1"/>
  <c r="F15957" i="1"/>
  <c r="F15958" i="1"/>
  <c r="F15959" i="1"/>
  <c r="F15960" i="1"/>
  <c r="F15961" i="1"/>
  <c r="F15962" i="1"/>
  <c r="F15963" i="1"/>
  <c r="F15964" i="1"/>
  <c r="F15965" i="1"/>
  <c r="F15966" i="1"/>
  <c r="F15967" i="1"/>
  <c r="F15968" i="1"/>
  <c r="F15969" i="1"/>
  <c r="F15970" i="1"/>
  <c r="F15971" i="1"/>
  <c r="F15972" i="1"/>
  <c r="F15973" i="1"/>
  <c r="F15974" i="1"/>
  <c r="F15975" i="1"/>
  <c r="F15976" i="1"/>
  <c r="F15977" i="1"/>
  <c r="F15978" i="1"/>
  <c r="F15979" i="1"/>
  <c r="F15980" i="1"/>
  <c r="F15981" i="1"/>
  <c r="F15982" i="1"/>
  <c r="F15983" i="1"/>
  <c r="F15984" i="1"/>
  <c r="F15985" i="1"/>
  <c r="F15986" i="1"/>
  <c r="F15987" i="1"/>
  <c r="F15988" i="1"/>
  <c r="F15989" i="1"/>
  <c r="F15990" i="1"/>
  <c r="F15991" i="1"/>
  <c r="F15992" i="1"/>
  <c r="F15993" i="1"/>
  <c r="F15994" i="1"/>
  <c r="F15995" i="1"/>
  <c r="F15996" i="1"/>
  <c r="F15997" i="1"/>
  <c r="F15998" i="1"/>
  <c r="F15999" i="1"/>
  <c r="F16000" i="1"/>
  <c r="F16001" i="1"/>
  <c r="F16002" i="1"/>
  <c r="F16003" i="1"/>
  <c r="F16004" i="1"/>
  <c r="F16005" i="1"/>
  <c r="F16006" i="1"/>
  <c r="F16007" i="1"/>
  <c r="F16008" i="1"/>
  <c r="F16009" i="1"/>
  <c r="F16010" i="1"/>
  <c r="F16011" i="1"/>
  <c r="F16012" i="1"/>
  <c r="F16013" i="1"/>
  <c r="F16014" i="1"/>
  <c r="F16015" i="1"/>
  <c r="F16016" i="1"/>
  <c r="F16017" i="1"/>
  <c r="F16018" i="1"/>
  <c r="F16019" i="1"/>
  <c r="F16020" i="1"/>
  <c r="F16021" i="1"/>
  <c r="F16022" i="1"/>
  <c r="F16023" i="1"/>
  <c r="F16024" i="1"/>
  <c r="F16025" i="1"/>
  <c r="F16026" i="1"/>
  <c r="F16027" i="1"/>
  <c r="F16028" i="1"/>
  <c r="F16029" i="1"/>
  <c r="F16030" i="1"/>
  <c r="F16031" i="1"/>
  <c r="F16032" i="1"/>
  <c r="F16033" i="1"/>
  <c r="F16034" i="1"/>
  <c r="F16035" i="1"/>
  <c r="F16036" i="1"/>
  <c r="F16037" i="1"/>
  <c r="F16038" i="1"/>
  <c r="F16039" i="1"/>
  <c r="F16040" i="1"/>
  <c r="F16041" i="1"/>
  <c r="F16042" i="1"/>
  <c r="F16043" i="1"/>
  <c r="F16044" i="1"/>
  <c r="F16045" i="1"/>
  <c r="F16046" i="1"/>
  <c r="F16047" i="1"/>
  <c r="F16048" i="1"/>
  <c r="F16049" i="1"/>
  <c r="F16050" i="1"/>
  <c r="F16051" i="1"/>
  <c r="F16052" i="1"/>
  <c r="F16053" i="1"/>
  <c r="F16054" i="1"/>
  <c r="F16055" i="1"/>
  <c r="F16056" i="1"/>
  <c r="F16057" i="1"/>
  <c r="F16058" i="1"/>
  <c r="F16059" i="1"/>
  <c r="F16060" i="1"/>
  <c r="F16061" i="1"/>
  <c r="F16062" i="1"/>
  <c r="F16063" i="1"/>
  <c r="F16064" i="1"/>
  <c r="F16065" i="1"/>
  <c r="F16066" i="1"/>
  <c r="F16067" i="1"/>
  <c r="F16068" i="1"/>
  <c r="F16069" i="1"/>
  <c r="F16070" i="1"/>
  <c r="F16071" i="1"/>
  <c r="F16072" i="1"/>
  <c r="F16073" i="1"/>
  <c r="F16074" i="1"/>
  <c r="F16075" i="1"/>
  <c r="F16076" i="1"/>
  <c r="F16077" i="1"/>
  <c r="F16078" i="1"/>
  <c r="F16079" i="1"/>
  <c r="F16080" i="1"/>
  <c r="F16081" i="1"/>
  <c r="F16082" i="1"/>
  <c r="F16083" i="1"/>
  <c r="F16084" i="1"/>
  <c r="F16085" i="1"/>
  <c r="F16086" i="1"/>
  <c r="F16087" i="1"/>
  <c r="F16088" i="1"/>
  <c r="F16089" i="1"/>
  <c r="F16090" i="1"/>
  <c r="F16091" i="1"/>
  <c r="F16092" i="1"/>
  <c r="F16093" i="1"/>
  <c r="F16094" i="1"/>
  <c r="F16095" i="1"/>
  <c r="F16096" i="1"/>
  <c r="F16097" i="1"/>
  <c r="F16098" i="1"/>
  <c r="F16099" i="1"/>
  <c r="F16100" i="1"/>
  <c r="F16101" i="1"/>
  <c r="F16102" i="1"/>
  <c r="F16103" i="1"/>
  <c r="F16104" i="1"/>
  <c r="F16105" i="1"/>
  <c r="F16106" i="1"/>
  <c r="F16107" i="1"/>
  <c r="F16108" i="1"/>
  <c r="F16109" i="1"/>
  <c r="F16110" i="1"/>
  <c r="F16111" i="1"/>
  <c r="F16112" i="1"/>
  <c r="F16113" i="1"/>
  <c r="F16114" i="1"/>
  <c r="F16115" i="1"/>
  <c r="F16116" i="1"/>
  <c r="F16117" i="1"/>
  <c r="F16118" i="1"/>
  <c r="F16119" i="1"/>
  <c r="F16120" i="1"/>
  <c r="F16121" i="1"/>
  <c r="F16122" i="1"/>
  <c r="F16123" i="1"/>
  <c r="F16124" i="1"/>
  <c r="F16125" i="1"/>
  <c r="F16126" i="1"/>
  <c r="F16127" i="1"/>
  <c r="F16128" i="1"/>
  <c r="F16129" i="1"/>
  <c r="F16130" i="1"/>
  <c r="F16131" i="1"/>
  <c r="F16132" i="1"/>
  <c r="F16133" i="1"/>
  <c r="F16134" i="1"/>
  <c r="F16135" i="1"/>
  <c r="F16136" i="1"/>
  <c r="F16137" i="1"/>
  <c r="F16138" i="1"/>
  <c r="F16139" i="1"/>
  <c r="F16140" i="1"/>
  <c r="F16141" i="1"/>
  <c r="F16142" i="1"/>
  <c r="F16143" i="1"/>
  <c r="F16144" i="1"/>
  <c r="F16145" i="1"/>
  <c r="F16146" i="1"/>
  <c r="F16147" i="1"/>
  <c r="F16148" i="1"/>
  <c r="F16149" i="1"/>
  <c r="F16150" i="1"/>
  <c r="F16151" i="1"/>
  <c r="F16152" i="1"/>
  <c r="F16153" i="1"/>
  <c r="F16154" i="1"/>
  <c r="F16155" i="1"/>
  <c r="F16156" i="1"/>
  <c r="F16157" i="1"/>
  <c r="F16158" i="1"/>
  <c r="F16159" i="1"/>
  <c r="F16160" i="1"/>
  <c r="F16161" i="1"/>
  <c r="F16162" i="1"/>
  <c r="F16163" i="1"/>
  <c r="F16164" i="1"/>
  <c r="F16165" i="1"/>
  <c r="F16166" i="1"/>
  <c r="F16167" i="1"/>
  <c r="F16168" i="1"/>
  <c r="F16169" i="1"/>
  <c r="F16170" i="1"/>
  <c r="F16171" i="1"/>
  <c r="F16172" i="1"/>
  <c r="F16173" i="1"/>
  <c r="F16174" i="1"/>
  <c r="F16175" i="1"/>
  <c r="F16176" i="1"/>
  <c r="F16177" i="1"/>
  <c r="F16178" i="1"/>
  <c r="F16179" i="1"/>
  <c r="F16180" i="1"/>
  <c r="F16181" i="1"/>
  <c r="F16182" i="1"/>
  <c r="F16183" i="1"/>
  <c r="F16184" i="1"/>
  <c r="F16185" i="1"/>
  <c r="F16186" i="1"/>
  <c r="F16187" i="1"/>
  <c r="F16188" i="1"/>
  <c r="F16189" i="1"/>
  <c r="F16190" i="1"/>
  <c r="F16191" i="1"/>
  <c r="F16192" i="1"/>
  <c r="F16193" i="1"/>
  <c r="F16194" i="1"/>
  <c r="F16195" i="1"/>
  <c r="F16196" i="1"/>
  <c r="F16197" i="1"/>
  <c r="F16198" i="1"/>
  <c r="F16199" i="1"/>
  <c r="F16200" i="1"/>
  <c r="F16201" i="1"/>
  <c r="F16202" i="1"/>
  <c r="F16203" i="1"/>
  <c r="F16204" i="1"/>
  <c r="F16205" i="1"/>
  <c r="F16206" i="1"/>
  <c r="F16207" i="1"/>
  <c r="F16208" i="1"/>
  <c r="F16209" i="1"/>
  <c r="F16210" i="1"/>
  <c r="F16211" i="1"/>
  <c r="F16212" i="1"/>
  <c r="F16213" i="1"/>
  <c r="F16214" i="1"/>
  <c r="F16215" i="1"/>
  <c r="F16216" i="1"/>
  <c r="F16217" i="1"/>
  <c r="F16218" i="1"/>
  <c r="F16219" i="1"/>
  <c r="F16220" i="1"/>
  <c r="F16221" i="1"/>
  <c r="F16222" i="1"/>
  <c r="F16223" i="1"/>
  <c r="F16224" i="1"/>
  <c r="F16225" i="1"/>
  <c r="F16226" i="1"/>
  <c r="F16227" i="1"/>
  <c r="F16228" i="1"/>
  <c r="F16229" i="1"/>
  <c r="F16230" i="1"/>
  <c r="F16231" i="1"/>
  <c r="F16232" i="1"/>
  <c r="F16233" i="1"/>
  <c r="F16234" i="1"/>
  <c r="F16235" i="1"/>
  <c r="F16236" i="1"/>
  <c r="F16237" i="1"/>
  <c r="F16238" i="1"/>
  <c r="F16239" i="1"/>
  <c r="F16240" i="1"/>
  <c r="F16241" i="1"/>
  <c r="F16242" i="1"/>
  <c r="F16243" i="1"/>
  <c r="F16244" i="1"/>
  <c r="F16245" i="1"/>
  <c r="F16246" i="1"/>
  <c r="F16247" i="1"/>
  <c r="F16248" i="1"/>
  <c r="F16249" i="1"/>
  <c r="F16250" i="1"/>
  <c r="F16251" i="1"/>
  <c r="F16252" i="1"/>
  <c r="F16253" i="1"/>
  <c r="F16254" i="1"/>
  <c r="F16255" i="1"/>
  <c r="F16256" i="1"/>
  <c r="F16257" i="1"/>
  <c r="F16258" i="1"/>
  <c r="F16259" i="1"/>
  <c r="F16260" i="1"/>
  <c r="F16261" i="1"/>
  <c r="F16262" i="1"/>
  <c r="F16263" i="1"/>
  <c r="F16264" i="1"/>
  <c r="F16265" i="1"/>
  <c r="F16266" i="1"/>
  <c r="F16267" i="1"/>
  <c r="F16268" i="1"/>
  <c r="F16269" i="1"/>
  <c r="F16270" i="1"/>
  <c r="F16271" i="1"/>
  <c r="F16272" i="1"/>
  <c r="F16273" i="1"/>
  <c r="F16274" i="1"/>
  <c r="F16275" i="1"/>
  <c r="F16276" i="1"/>
  <c r="F16277" i="1"/>
  <c r="F16278" i="1"/>
  <c r="F16279" i="1"/>
  <c r="F16280" i="1"/>
  <c r="F16281" i="1"/>
  <c r="F16282" i="1"/>
  <c r="F16283" i="1"/>
  <c r="F16284" i="1"/>
  <c r="F16285" i="1"/>
  <c r="F16286" i="1"/>
  <c r="F16287" i="1"/>
  <c r="F16288" i="1"/>
  <c r="F16289" i="1"/>
  <c r="F16290" i="1"/>
  <c r="F16291" i="1"/>
  <c r="F16292" i="1"/>
  <c r="F16293" i="1"/>
  <c r="F16294" i="1"/>
  <c r="F16295" i="1"/>
  <c r="F16296" i="1"/>
  <c r="F16297" i="1"/>
  <c r="F16298" i="1"/>
  <c r="F16299" i="1"/>
  <c r="F16300" i="1"/>
  <c r="F16301" i="1"/>
  <c r="F16302" i="1"/>
  <c r="F16303" i="1"/>
  <c r="F16304" i="1"/>
  <c r="F16305" i="1"/>
  <c r="F16306" i="1"/>
  <c r="F16307" i="1"/>
  <c r="F16308" i="1"/>
  <c r="F16309" i="1"/>
  <c r="F16310" i="1"/>
  <c r="F16311" i="1"/>
  <c r="F16312" i="1"/>
  <c r="F16313" i="1"/>
  <c r="F16314" i="1"/>
  <c r="F16315" i="1"/>
  <c r="F16316" i="1"/>
  <c r="F16317" i="1"/>
  <c r="F16318" i="1"/>
  <c r="F16319" i="1"/>
  <c r="F16320" i="1"/>
  <c r="F16321" i="1"/>
  <c r="F16322" i="1"/>
  <c r="F16323" i="1"/>
  <c r="F16324" i="1"/>
  <c r="F16325" i="1"/>
  <c r="F16326" i="1"/>
  <c r="F16327" i="1"/>
  <c r="F16328" i="1"/>
  <c r="F16329" i="1"/>
  <c r="F16330" i="1"/>
  <c r="F16331" i="1"/>
  <c r="F16332" i="1"/>
  <c r="F16333" i="1"/>
  <c r="F16334" i="1"/>
  <c r="F16335" i="1"/>
  <c r="F16336" i="1"/>
  <c r="F16337" i="1"/>
  <c r="F16338" i="1"/>
  <c r="F16339" i="1"/>
  <c r="F16340" i="1"/>
  <c r="F16341" i="1"/>
  <c r="F16342" i="1"/>
  <c r="F16343" i="1"/>
  <c r="F16344" i="1"/>
  <c r="F16345" i="1"/>
  <c r="F16346" i="1"/>
  <c r="F16347" i="1"/>
  <c r="F16348" i="1"/>
  <c r="F16349" i="1"/>
  <c r="F16350" i="1"/>
  <c r="F16351" i="1"/>
  <c r="F16352" i="1"/>
  <c r="F16353" i="1"/>
  <c r="F16354" i="1"/>
  <c r="F16355" i="1"/>
  <c r="F16356" i="1"/>
  <c r="F16357" i="1"/>
  <c r="F16358" i="1"/>
  <c r="F16359" i="1"/>
  <c r="F16360" i="1"/>
  <c r="F16361" i="1"/>
  <c r="F16362" i="1"/>
  <c r="F16363" i="1"/>
  <c r="F16364" i="1"/>
  <c r="F16365" i="1"/>
  <c r="F16366" i="1"/>
  <c r="F16367" i="1"/>
  <c r="F16368" i="1"/>
  <c r="F16369" i="1"/>
  <c r="F16370" i="1"/>
  <c r="F16371" i="1"/>
  <c r="F16372" i="1"/>
  <c r="F16373" i="1"/>
  <c r="F16374" i="1"/>
  <c r="F16375" i="1"/>
  <c r="F16376" i="1"/>
  <c r="F16377" i="1"/>
  <c r="F16378" i="1"/>
  <c r="F16379" i="1"/>
  <c r="F16380" i="1"/>
  <c r="F16381" i="1"/>
  <c r="F16382" i="1"/>
  <c r="F16383" i="1"/>
  <c r="F16384" i="1"/>
  <c r="F16385" i="1"/>
  <c r="F16386" i="1"/>
  <c r="F16387" i="1"/>
  <c r="F16388" i="1"/>
  <c r="F16389" i="1"/>
  <c r="F16390" i="1"/>
  <c r="F16391" i="1"/>
  <c r="F16392" i="1"/>
  <c r="F16393" i="1"/>
  <c r="F16394" i="1"/>
  <c r="F16395" i="1"/>
  <c r="F16396" i="1"/>
  <c r="F16397" i="1"/>
  <c r="F16398" i="1"/>
  <c r="F16399" i="1"/>
  <c r="F16400" i="1"/>
  <c r="F16401" i="1"/>
  <c r="F16402" i="1"/>
  <c r="F16403" i="1"/>
  <c r="F16404" i="1"/>
  <c r="F16405" i="1"/>
  <c r="F16406" i="1"/>
  <c r="F16407" i="1"/>
  <c r="F16408" i="1"/>
  <c r="F16409" i="1"/>
  <c r="F16410" i="1"/>
  <c r="F16411" i="1"/>
  <c r="F16412" i="1"/>
  <c r="F16413" i="1"/>
  <c r="F16414" i="1"/>
  <c r="F16415" i="1"/>
  <c r="F16416" i="1"/>
  <c r="F16417" i="1"/>
  <c r="F16418" i="1"/>
  <c r="F16419" i="1"/>
  <c r="F16420" i="1"/>
  <c r="F16421" i="1"/>
  <c r="F16422" i="1"/>
  <c r="F16423" i="1"/>
  <c r="F16424" i="1"/>
  <c r="F16425" i="1"/>
  <c r="F16426" i="1"/>
  <c r="F16427" i="1"/>
  <c r="F16428" i="1"/>
  <c r="F16429" i="1"/>
  <c r="F16430" i="1"/>
  <c r="F16431" i="1"/>
  <c r="F16432" i="1"/>
  <c r="F16433" i="1"/>
  <c r="F16434" i="1"/>
  <c r="F16435" i="1"/>
  <c r="F16436" i="1"/>
  <c r="F16437" i="1"/>
  <c r="F16438" i="1"/>
  <c r="F16439" i="1"/>
  <c r="F16440" i="1"/>
  <c r="F16441" i="1"/>
  <c r="F16442" i="1"/>
  <c r="F16443" i="1"/>
  <c r="F16444" i="1"/>
  <c r="F16445" i="1"/>
  <c r="F16446" i="1"/>
  <c r="F16447" i="1"/>
  <c r="F16448" i="1"/>
  <c r="F16449" i="1"/>
  <c r="F16450" i="1"/>
  <c r="F16451" i="1"/>
  <c r="F16452" i="1"/>
  <c r="F16453" i="1"/>
  <c r="F16454" i="1"/>
  <c r="F16455" i="1"/>
  <c r="F16456" i="1"/>
  <c r="F16457" i="1"/>
  <c r="F16458" i="1"/>
  <c r="F16459" i="1"/>
  <c r="F16460" i="1"/>
  <c r="F16461" i="1"/>
  <c r="F16462" i="1"/>
  <c r="F16463" i="1"/>
  <c r="F16464" i="1"/>
  <c r="F16465" i="1"/>
  <c r="F16466" i="1"/>
  <c r="F16467" i="1"/>
  <c r="F16468" i="1"/>
  <c r="F16469" i="1"/>
  <c r="F16470" i="1"/>
  <c r="F16471" i="1"/>
  <c r="F16472" i="1"/>
  <c r="F16473" i="1"/>
  <c r="F16474" i="1"/>
  <c r="F16475" i="1"/>
  <c r="F16476" i="1"/>
  <c r="F16477" i="1"/>
  <c r="F16478" i="1"/>
  <c r="F16479" i="1"/>
  <c r="F16480" i="1"/>
  <c r="F16481" i="1"/>
  <c r="F16482" i="1"/>
  <c r="F16483" i="1"/>
  <c r="F16484" i="1"/>
  <c r="F16485" i="1"/>
  <c r="F16486" i="1"/>
  <c r="F16487" i="1"/>
  <c r="F16488" i="1"/>
  <c r="F16489" i="1"/>
  <c r="F16490" i="1"/>
  <c r="F16491" i="1"/>
  <c r="F16492" i="1"/>
  <c r="F16493" i="1"/>
  <c r="F16494" i="1"/>
  <c r="F16495" i="1"/>
  <c r="F16496" i="1"/>
  <c r="F16497" i="1"/>
  <c r="F16498" i="1"/>
  <c r="F16499" i="1"/>
  <c r="F16500" i="1"/>
  <c r="F16501" i="1"/>
  <c r="F16502" i="1"/>
  <c r="F16503" i="1"/>
  <c r="F16504" i="1"/>
  <c r="F16505" i="1"/>
  <c r="F16506" i="1"/>
  <c r="F16507" i="1"/>
  <c r="F16508" i="1"/>
  <c r="F16509" i="1"/>
  <c r="F16510" i="1"/>
  <c r="F16511" i="1"/>
  <c r="F16512" i="1"/>
  <c r="F16513" i="1"/>
  <c r="F16514" i="1"/>
  <c r="F16515" i="1"/>
  <c r="F16516" i="1"/>
  <c r="F16517" i="1"/>
  <c r="F16518" i="1"/>
  <c r="F16519" i="1"/>
  <c r="F16520" i="1"/>
  <c r="F16521" i="1"/>
  <c r="F16522" i="1"/>
  <c r="F16523" i="1"/>
  <c r="F16524" i="1"/>
  <c r="F16525" i="1"/>
  <c r="F16526" i="1"/>
  <c r="F16527" i="1"/>
  <c r="F16528" i="1"/>
  <c r="F16529" i="1"/>
  <c r="F16530" i="1"/>
  <c r="F16531" i="1"/>
  <c r="F16532" i="1"/>
  <c r="F16533" i="1"/>
  <c r="F16534" i="1"/>
  <c r="F16535" i="1"/>
  <c r="F16536" i="1"/>
  <c r="F16537" i="1"/>
  <c r="F16538" i="1"/>
  <c r="F16539" i="1"/>
  <c r="F16540" i="1"/>
  <c r="F16541" i="1"/>
  <c r="F16542" i="1"/>
  <c r="F16543" i="1"/>
  <c r="F16544" i="1"/>
  <c r="F16545" i="1"/>
  <c r="F16546" i="1"/>
  <c r="F16547" i="1"/>
  <c r="F16548" i="1"/>
  <c r="F16549" i="1"/>
  <c r="F16550" i="1"/>
  <c r="F16551" i="1"/>
  <c r="F16552" i="1"/>
  <c r="F16553" i="1"/>
  <c r="F16554" i="1"/>
  <c r="F16555" i="1"/>
  <c r="F16556" i="1"/>
  <c r="F16557" i="1"/>
  <c r="F16558" i="1"/>
  <c r="F16559" i="1"/>
  <c r="F16560" i="1"/>
  <c r="F16561" i="1"/>
  <c r="F16562" i="1"/>
  <c r="F16563" i="1"/>
  <c r="F16564" i="1"/>
  <c r="F16565" i="1"/>
  <c r="F16566" i="1"/>
  <c r="F16567" i="1"/>
  <c r="F16568" i="1"/>
  <c r="F16569" i="1"/>
  <c r="F16570" i="1"/>
  <c r="F16571" i="1"/>
  <c r="F16572" i="1"/>
  <c r="F16573" i="1"/>
  <c r="F16574" i="1"/>
  <c r="F16575" i="1"/>
  <c r="F16576" i="1"/>
  <c r="F16577" i="1"/>
  <c r="F16578" i="1"/>
  <c r="F16579" i="1"/>
  <c r="F16580" i="1"/>
  <c r="F16581" i="1"/>
  <c r="F16582" i="1"/>
  <c r="F16583" i="1"/>
  <c r="F16584" i="1"/>
  <c r="F16585" i="1"/>
  <c r="F16586" i="1"/>
  <c r="F16587" i="1"/>
  <c r="F16588" i="1"/>
  <c r="F16589" i="1"/>
  <c r="F16590" i="1"/>
  <c r="F16591" i="1"/>
  <c r="F16592" i="1"/>
  <c r="F16593" i="1"/>
  <c r="F16594" i="1"/>
  <c r="F16595" i="1"/>
  <c r="F16596" i="1"/>
  <c r="F16597" i="1"/>
  <c r="F16598" i="1"/>
  <c r="F16599" i="1"/>
  <c r="F16600" i="1"/>
  <c r="F16601" i="1"/>
  <c r="F16602" i="1"/>
  <c r="F16603" i="1"/>
  <c r="F16604" i="1"/>
  <c r="F16605" i="1"/>
  <c r="F16606" i="1"/>
  <c r="F16607" i="1"/>
  <c r="F16608" i="1"/>
  <c r="F16609" i="1"/>
  <c r="F16610" i="1"/>
  <c r="F16611" i="1"/>
  <c r="F16612" i="1"/>
  <c r="F16613" i="1"/>
  <c r="F16614" i="1"/>
  <c r="F16615" i="1"/>
  <c r="F16616" i="1"/>
  <c r="F16617" i="1"/>
  <c r="F16618" i="1"/>
  <c r="F16619" i="1"/>
  <c r="F16620" i="1"/>
  <c r="F16621" i="1"/>
  <c r="F16622" i="1"/>
  <c r="F16623" i="1"/>
  <c r="F16624" i="1"/>
  <c r="F16625" i="1"/>
  <c r="F16626" i="1"/>
  <c r="F16627" i="1"/>
  <c r="F16628" i="1"/>
  <c r="F16629" i="1"/>
  <c r="F16630" i="1"/>
  <c r="F16631" i="1"/>
  <c r="F16632" i="1"/>
  <c r="F16633" i="1"/>
  <c r="F16634" i="1"/>
  <c r="F16635" i="1"/>
  <c r="F16636" i="1"/>
  <c r="F16637" i="1"/>
  <c r="F16638" i="1"/>
  <c r="F16639" i="1"/>
  <c r="F16640" i="1"/>
  <c r="F16641" i="1"/>
  <c r="F16642" i="1"/>
  <c r="F16643" i="1"/>
  <c r="F16644" i="1"/>
  <c r="F16645" i="1"/>
  <c r="F16646" i="1"/>
  <c r="F16647" i="1"/>
  <c r="F16648" i="1"/>
  <c r="F16649" i="1"/>
  <c r="F16650" i="1"/>
  <c r="F16651" i="1"/>
  <c r="F16652" i="1"/>
  <c r="F16653" i="1"/>
  <c r="F16654" i="1"/>
  <c r="F16655" i="1"/>
  <c r="F16656" i="1"/>
  <c r="F16657" i="1"/>
  <c r="F16658" i="1"/>
  <c r="F16659" i="1"/>
  <c r="F16660" i="1"/>
  <c r="F16661" i="1"/>
  <c r="F16662" i="1"/>
  <c r="F16663" i="1"/>
  <c r="F16664" i="1"/>
  <c r="F16665" i="1"/>
  <c r="F16666" i="1"/>
  <c r="F16667" i="1"/>
  <c r="F16668" i="1"/>
  <c r="F16669" i="1"/>
  <c r="F16670" i="1"/>
  <c r="F16671" i="1"/>
  <c r="F16672" i="1"/>
  <c r="F16673" i="1"/>
  <c r="F16674" i="1"/>
  <c r="F16675" i="1"/>
  <c r="F16676" i="1"/>
  <c r="F16677" i="1"/>
  <c r="F16678" i="1"/>
  <c r="F16679" i="1"/>
  <c r="F16680" i="1"/>
  <c r="F16681" i="1"/>
  <c r="F16682" i="1"/>
  <c r="F16683" i="1"/>
  <c r="F16684" i="1"/>
  <c r="F16685" i="1"/>
  <c r="F16686" i="1"/>
  <c r="F16687" i="1"/>
  <c r="F16688" i="1"/>
  <c r="F16689" i="1"/>
  <c r="F16690" i="1"/>
  <c r="F16691" i="1"/>
  <c r="F16692" i="1"/>
  <c r="F16693" i="1"/>
  <c r="F16694" i="1"/>
  <c r="F16695" i="1"/>
  <c r="F16696" i="1"/>
  <c r="F16697" i="1"/>
  <c r="F16698" i="1"/>
  <c r="F16699" i="1"/>
  <c r="F16700" i="1"/>
  <c r="F16701" i="1"/>
  <c r="F16702" i="1"/>
  <c r="F16703" i="1"/>
  <c r="F16704" i="1"/>
  <c r="F16705" i="1"/>
  <c r="F16706" i="1"/>
  <c r="F16707" i="1"/>
  <c r="F16708" i="1"/>
  <c r="F16709" i="1"/>
  <c r="F16710" i="1"/>
  <c r="F16711" i="1"/>
  <c r="F16712" i="1"/>
  <c r="F16713" i="1"/>
  <c r="F16714" i="1"/>
  <c r="F16715" i="1"/>
  <c r="F16716" i="1"/>
  <c r="F16717" i="1"/>
  <c r="F16718"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2"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11973" i="1"/>
  <c r="E11974" i="1"/>
  <c r="E11975" i="1"/>
  <c r="E11976" i="1"/>
  <c r="E11977" i="1"/>
  <c r="E11978" i="1"/>
  <c r="E11979" i="1"/>
  <c r="E11980" i="1"/>
  <c r="E11981" i="1"/>
  <c r="E11982" i="1"/>
  <c r="E11983" i="1"/>
  <c r="E11984" i="1"/>
  <c r="E11985" i="1"/>
  <c r="E11986" i="1"/>
  <c r="E11987" i="1"/>
  <c r="E11988" i="1"/>
  <c r="E11989" i="1"/>
  <c r="E11990" i="1"/>
  <c r="E11991" i="1"/>
  <c r="E11992" i="1"/>
  <c r="E11993" i="1"/>
  <c r="E11994" i="1"/>
  <c r="E11995" i="1"/>
  <c r="E11996" i="1"/>
  <c r="E11997" i="1"/>
  <c r="E11998" i="1"/>
  <c r="E11999" i="1"/>
  <c r="E12000" i="1"/>
  <c r="E12001" i="1"/>
  <c r="E12002" i="1"/>
  <c r="E12003" i="1"/>
  <c r="E12004" i="1"/>
  <c r="E12005" i="1"/>
  <c r="E12006" i="1"/>
  <c r="E12007" i="1"/>
  <c r="E12008" i="1"/>
  <c r="E12009" i="1"/>
  <c r="E12010" i="1"/>
  <c r="E12011" i="1"/>
  <c r="E12012" i="1"/>
  <c r="E12013" i="1"/>
  <c r="E12014" i="1"/>
  <c r="E12015" i="1"/>
  <c r="E12016" i="1"/>
  <c r="E12017" i="1"/>
  <c r="E12018" i="1"/>
  <c r="E12019" i="1"/>
  <c r="E12020" i="1"/>
  <c r="E12021" i="1"/>
  <c r="E12022" i="1"/>
  <c r="E12023" i="1"/>
  <c r="E12024" i="1"/>
  <c r="E12025" i="1"/>
  <c r="E12026" i="1"/>
  <c r="E12027" i="1"/>
  <c r="E12028" i="1"/>
  <c r="E12029" i="1"/>
  <c r="E12030" i="1"/>
  <c r="E12031" i="1"/>
  <c r="E12032" i="1"/>
  <c r="E12033" i="1"/>
  <c r="E12034" i="1"/>
  <c r="E12035" i="1"/>
  <c r="E12036" i="1"/>
  <c r="E12037" i="1"/>
  <c r="E12038" i="1"/>
  <c r="E12039" i="1"/>
  <c r="E12040" i="1"/>
  <c r="E12041" i="1"/>
  <c r="E12042" i="1"/>
  <c r="E12043" i="1"/>
  <c r="E12044" i="1"/>
  <c r="E12045" i="1"/>
  <c r="E12046" i="1"/>
  <c r="E12047" i="1"/>
  <c r="E12048" i="1"/>
  <c r="E12049" i="1"/>
  <c r="E12050" i="1"/>
  <c r="E12051" i="1"/>
  <c r="E12052" i="1"/>
  <c r="E12053" i="1"/>
  <c r="E12054" i="1"/>
  <c r="E12055" i="1"/>
  <c r="E12056" i="1"/>
  <c r="E12057" i="1"/>
  <c r="E12058" i="1"/>
  <c r="E12059" i="1"/>
  <c r="E12060" i="1"/>
  <c r="E12061" i="1"/>
  <c r="E12062" i="1"/>
  <c r="E12063" i="1"/>
  <c r="E12064" i="1"/>
  <c r="E12065" i="1"/>
  <c r="E12066" i="1"/>
  <c r="E12067" i="1"/>
  <c r="E12068" i="1"/>
  <c r="E12069" i="1"/>
  <c r="E12070" i="1"/>
  <c r="E12071" i="1"/>
  <c r="E12072" i="1"/>
  <c r="E12073" i="1"/>
  <c r="E12074" i="1"/>
  <c r="E12075" i="1"/>
  <c r="E12076" i="1"/>
  <c r="E12077" i="1"/>
  <c r="E12078" i="1"/>
  <c r="E12079" i="1"/>
  <c r="E12080" i="1"/>
  <c r="E12081" i="1"/>
  <c r="E12082" i="1"/>
  <c r="E12083" i="1"/>
  <c r="E12084" i="1"/>
  <c r="E12085" i="1"/>
  <c r="E12086" i="1"/>
  <c r="E12087" i="1"/>
  <c r="E12088" i="1"/>
  <c r="E12089" i="1"/>
  <c r="E12090" i="1"/>
  <c r="E12091" i="1"/>
  <c r="E12092" i="1"/>
  <c r="E12093" i="1"/>
  <c r="E12094" i="1"/>
  <c r="E12095" i="1"/>
  <c r="E12096" i="1"/>
  <c r="E12097" i="1"/>
  <c r="E12098" i="1"/>
  <c r="E12099" i="1"/>
  <c r="E12100" i="1"/>
  <c r="E12101" i="1"/>
  <c r="E12102" i="1"/>
  <c r="E12103" i="1"/>
  <c r="E12104" i="1"/>
  <c r="E12105" i="1"/>
  <c r="E12106" i="1"/>
  <c r="E12107" i="1"/>
  <c r="E12108" i="1"/>
  <c r="E12109" i="1"/>
  <c r="E12110" i="1"/>
  <c r="E12111" i="1"/>
  <c r="E12112" i="1"/>
  <c r="E12113" i="1"/>
  <c r="E12114" i="1"/>
  <c r="E12115" i="1"/>
  <c r="E12116" i="1"/>
  <c r="E12117" i="1"/>
  <c r="E12118" i="1"/>
  <c r="E12119" i="1"/>
  <c r="E12120" i="1"/>
  <c r="E12121" i="1"/>
  <c r="E12122" i="1"/>
  <c r="E12123" i="1"/>
  <c r="E12124" i="1"/>
  <c r="E12125" i="1"/>
  <c r="E12126" i="1"/>
  <c r="E12127" i="1"/>
  <c r="E12128" i="1"/>
  <c r="E12129" i="1"/>
  <c r="E12130" i="1"/>
  <c r="E12131" i="1"/>
  <c r="E12132" i="1"/>
  <c r="E12133" i="1"/>
  <c r="E12134" i="1"/>
  <c r="E12135" i="1"/>
  <c r="E12136" i="1"/>
  <c r="E12137" i="1"/>
  <c r="E12138" i="1"/>
  <c r="E12139" i="1"/>
  <c r="E12140" i="1"/>
  <c r="E12141" i="1"/>
  <c r="E12142" i="1"/>
  <c r="E12143" i="1"/>
  <c r="E12144" i="1"/>
  <c r="E12145" i="1"/>
  <c r="E12146" i="1"/>
  <c r="E12147" i="1"/>
  <c r="E12148" i="1"/>
  <c r="E12149" i="1"/>
  <c r="E12150" i="1"/>
  <c r="E12151" i="1"/>
  <c r="E12152" i="1"/>
  <c r="E12153" i="1"/>
  <c r="E12154" i="1"/>
  <c r="E12155" i="1"/>
  <c r="E12156" i="1"/>
  <c r="E12157" i="1"/>
  <c r="E12158" i="1"/>
  <c r="E12159" i="1"/>
  <c r="E12160" i="1"/>
  <c r="E12161" i="1"/>
  <c r="E12162" i="1"/>
  <c r="E12163" i="1"/>
  <c r="E12164" i="1"/>
  <c r="E12165" i="1"/>
  <c r="E12166" i="1"/>
  <c r="E12167" i="1"/>
  <c r="E12168" i="1"/>
  <c r="E12169" i="1"/>
  <c r="E12170" i="1"/>
  <c r="E12171" i="1"/>
  <c r="E12172" i="1"/>
  <c r="E12173" i="1"/>
  <c r="E12174" i="1"/>
  <c r="E12175" i="1"/>
  <c r="E12176" i="1"/>
  <c r="E12177" i="1"/>
  <c r="E12178" i="1"/>
  <c r="E12179" i="1"/>
  <c r="E12180" i="1"/>
  <c r="E12181" i="1"/>
  <c r="E12182" i="1"/>
  <c r="E12183" i="1"/>
  <c r="E12184" i="1"/>
  <c r="E12185" i="1"/>
  <c r="E12186" i="1"/>
  <c r="E12187" i="1"/>
  <c r="E12188" i="1"/>
  <c r="E12189" i="1"/>
  <c r="E12190" i="1"/>
  <c r="E12191" i="1"/>
  <c r="E12192" i="1"/>
  <c r="E12193" i="1"/>
  <c r="E12194" i="1"/>
  <c r="E12195" i="1"/>
  <c r="E12196" i="1"/>
  <c r="E12197" i="1"/>
  <c r="E12198" i="1"/>
  <c r="E12199" i="1"/>
  <c r="E12200" i="1"/>
  <c r="E12201" i="1"/>
  <c r="E12202" i="1"/>
  <c r="E12203" i="1"/>
  <c r="E12204" i="1"/>
  <c r="E12205" i="1"/>
  <c r="E12206" i="1"/>
  <c r="E12207" i="1"/>
  <c r="E12208" i="1"/>
  <c r="E12209" i="1"/>
  <c r="E12210" i="1"/>
  <c r="E12211" i="1"/>
  <c r="E12212" i="1"/>
  <c r="E12213" i="1"/>
  <c r="E12214" i="1"/>
  <c r="E12215" i="1"/>
  <c r="E12216" i="1"/>
  <c r="E12217" i="1"/>
  <c r="E12218" i="1"/>
  <c r="E12219" i="1"/>
  <c r="E12220" i="1"/>
  <c r="E12221" i="1"/>
  <c r="E12222" i="1"/>
  <c r="E12223" i="1"/>
  <c r="E12224" i="1"/>
  <c r="E12225" i="1"/>
  <c r="E12226" i="1"/>
  <c r="E12227" i="1"/>
  <c r="E12228" i="1"/>
  <c r="E12229" i="1"/>
  <c r="E12230" i="1"/>
  <c r="E12231" i="1"/>
  <c r="E12232" i="1"/>
  <c r="E12233" i="1"/>
  <c r="E12234" i="1"/>
  <c r="E12235" i="1"/>
  <c r="E12236" i="1"/>
  <c r="E12237" i="1"/>
  <c r="E12238" i="1"/>
  <c r="E12239" i="1"/>
  <c r="E12240" i="1"/>
  <c r="E12241" i="1"/>
  <c r="E12242" i="1"/>
  <c r="E12243" i="1"/>
  <c r="E12244" i="1"/>
  <c r="E12245" i="1"/>
  <c r="E12246" i="1"/>
  <c r="E12247" i="1"/>
  <c r="E12248" i="1"/>
  <c r="E12249" i="1"/>
  <c r="E12250" i="1"/>
  <c r="E12251" i="1"/>
  <c r="E12252" i="1"/>
  <c r="E12253" i="1"/>
  <c r="E12254" i="1"/>
  <c r="E12255" i="1"/>
  <c r="E12256" i="1"/>
  <c r="E12257" i="1"/>
  <c r="E12258" i="1"/>
  <c r="E12259" i="1"/>
  <c r="E12260" i="1"/>
  <c r="E12261" i="1"/>
  <c r="E12262" i="1"/>
  <c r="E12263" i="1"/>
  <c r="E12264" i="1"/>
  <c r="E12265" i="1"/>
  <c r="E12266" i="1"/>
  <c r="E12267" i="1"/>
  <c r="E12268" i="1"/>
  <c r="E12269" i="1"/>
  <c r="E12270" i="1"/>
  <c r="E12271" i="1"/>
  <c r="E12272" i="1"/>
  <c r="E12273" i="1"/>
  <c r="E12274" i="1"/>
  <c r="E12275" i="1"/>
  <c r="E12276" i="1"/>
  <c r="E12277" i="1"/>
  <c r="E12278" i="1"/>
  <c r="E12279" i="1"/>
  <c r="E12280" i="1"/>
  <c r="E12281" i="1"/>
  <c r="E12282" i="1"/>
  <c r="E12283" i="1"/>
  <c r="E12284" i="1"/>
  <c r="E12285" i="1"/>
  <c r="E12286" i="1"/>
  <c r="E12287" i="1"/>
  <c r="E12288" i="1"/>
  <c r="E12289" i="1"/>
  <c r="E12290" i="1"/>
  <c r="E12291" i="1"/>
  <c r="E12292" i="1"/>
  <c r="E12293" i="1"/>
  <c r="E12294" i="1"/>
  <c r="E12295" i="1"/>
  <c r="E12296" i="1"/>
  <c r="E12297" i="1"/>
  <c r="E12298" i="1"/>
  <c r="E12299" i="1"/>
  <c r="E12300" i="1"/>
  <c r="E12301" i="1"/>
  <c r="E12302" i="1"/>
  <c r="E12303" i="1"/>
  <c r="E12304" i="1"/>
  <c r="E12305" i="1"/>
  <c r="E12306" i="1"/>
  <c r="E12307" i="1"/>
  <c r="E12308" i="1"/>
  <c r="E12309" i="1"/>
  <c r="E12310" i="1"/>
  <c r="E12311" i="1"/>
  <c r="E12312" i="1"/>
  <c r="E12313" i="1"/>
  <c r="E12314" i="1"/>
  <c r="E12315" i="1"/>
  <c r="E12316" i="1"/>
  <c r="E12317" i="1"/>
  <c r="E12318" i="1"/>
  <c r="E12319" i="1"/>
  <c r="E12320" i="1"/>
  <c r="E12321" i="1"/>
  <c r="E12322" i="1"/>
  <c r="E12323" i="1"/>
  <c r="E12324" i="1"/>
  <c r="E12325" i="1"/>
  <c r="E12326" i="1"/>
  <c r="E12327" i="1"/>
  <c r="E12328" i="1"/>
  <c r="E12329" i="1"/>
  <c r="E12330" i="1"/>
  <c r="E12331" i="1"/>
  <c r="E12332" i="1"/>
  <c r="E12333" i="1"/>
  <c r="E12334" i="1"/>
  <c r="E12335" i="1"/>
  <c r="E12336" i="1"/>
  <c r="E12337" i="1"/>
  <c r="E12338" i="1"/>
  <c r="E12339" i="1"/>
  <c r="E12340" i="1"/>
  <c r="E12341" i="1"/>
  <c r="E12342" i="1"/>
  <c r="E12343" i="1"/>
  <c r="E12344" i="1"/>
  <c r="E12345" i="1"/>
  <c r="E12346" i="1"/>
  <c r="E12347" i="1"/>
  <c r="E12348" i="1"/>
  <c r="E12349" i="1"/>
  <c r="E12350" i="1"/>
  <c r="E12351" i="1"/>
  <c r="E12352" i="1"/>
  <c r="E12353" i="1"/>
  <c r="E12354" i="1"/>
  <c r="E12355" i="1"/>
  <c r="E12356" i="1"/>
  <c r="E12357" i="1"/>
  <c r="E12358" i="1"/>
  <c r="E12359" i="1"/>
  <c r="E12360" i="1"/>
  <c r="E12361" i="1"/>
  <c r="E12362" i="1"/>
  <c r="E12363" i="1"/>
  <c r="E12364" i="1"/>
  <c r="E12365" i="1"/>
  <c r="E12366" i="1"/>
  <c r="E12367" i="1"/>
  <c r="E12368" i="1"/>
  <c r="E12369" i="1"/>
  <c r="E12370" i="1"/>
  <c r="E12371" i="1"/>
  <c r="E12372" i="1"/>
  <c r="E12373" i="1"/>
  <c r="E12374" i="1"/>
  <c r="E12375" i="1"/>
  <c r="E12376" i="1"/>
  <c r="E12377" i="1"/>
  <c r="E12378" i="1"/>
  <c r="E12379" i="1"/>
  <c r="E12380" i="1"/>
  <c r="E12381" i="1"/>
  <c r="E12382" i="1"/>
  <c r="E12383" i="1"/>
  <c r="E12384" i="1"/>
  <c r="E12385" i="1"/>
  <c r="E12386" i="1"/>
  <c r="E12387" i="1"/>
  <c r="E12388" i="1"/>
  <c r="E12389" i="1"/>
  <c r="E12390" i="1"/>
  <c r="E12391" i="1"/>
  <c r="E12392" i="1"/>
  <c r="E12393" i="1"/>
  <c r="E12394" i="1"/>
  <c r="E12395" i="1"/>
  <c r="E12396" i="1"/>
  <c r="E12397" i="1"/>
  <c r="E12398" i="1"/>
  <c r="E12399" i="1"/>
  <c r="E12400" i="1"/>
  <c r="E12401" i="1"/>
  <c r="E12402" i="1"/>
  <c r="E12403" i="1"/>
  <c r="E12404" i="1"/>
  <c r="E12405" i="1"/>
  <c r="E12406" i="1"/>
  <c r="E12407" i="1"/>
  <c r="E12408" i="1"/>
  <c r="E12409" i="1"/>
  <c r="E12410" i="1"/>
  <c r="E12411" i="1"/>
  <c r="E12412" i="1"/>
  <c r="E12413" i="1"/>
  <c r="E12414" i="1"/>
  <c r="E12415" i="1"/>
  <c r="E12416" i="1"/>
  <c r="E12417" i="1"/>
  <c r="E12418" i="1"/>
  <c r="E12419" i="1"/>
  <c r="E12420" i="1"/>
  <c r="E12421" i="1"/>
  <c r="E12422" i="1"/>
  <c r="E12423" i="1"/>
  <c r="E12424" i="1"/>
  <c r="E12425" i="1"/>
  <c r="E12426" i="1"/>
  <c r="E12427" i="1"/>
  <c r="E12428" i="1"/>
  <c r="E12429" i="1"/>
  <c r="E12430" i="1"/>
  <c r="E12431" i="1"/>
  <c r="E12432" i="1"/>
  <c r="E12433" i="1"/>
  <c r="E12434" i="1"/>
  <c r="E12435" i="1"/>
  <c r="E12436" i="1"/>
  <c r="E12437" i="1"/>
  <c r="E12438" i="1"/>
  <c r="E12439" i="1"/>
  <c r="E12440" i="1"/>
  <c r="E12441" i="1"/>
  <c r="E12442" i="1"/>
  <c r="E12443" i="1"/>
  <c r="E12444" i="1"/>
  <c r="E12445" i="1"/>
  <c r="E12446" i="1"/>
  <c r="E12447" i="1"/>
  <c r="E12448" i="1"/>
  <c r="E12449" i="1"/>
  <c r="E12450" i="1"/>
  <c r="E12451" i="1"/>
  <c r="E12452" i="1"/>
  <c r="E12453" i="1"/>
  <c r="E12454" i="1"/>
  <c r="E12455" i="1"/>
  <c r="E12456" i="1"/>
  <c r="E12457" i="1"/>
  <c r="E12458" i="1"/>
  <c r="E12459" i="1"/>
  <c r="E12460" i="1"/>
  <c r="E12461" i="1"/>
  <c r="E12462" i="1"/>
  <c r="E12463" i="1"/>
  <c r="E12464" i="1"/>
  <c r="E12465" i="1"/>
  <c r="E12466" i="1"/>
  <c r="E12467" i="1"/>
  <c r="E12468" i="1"/>
  <c r="E12469" i="1"/>
  <c r="E12470" i="1"/>
  <c r="E12471" i="1"/>
  <c r="E12472" i="1"/>
  <c r="E12473" i="1"/>
  <c r="E12474" i="1"/>
  <c r="E12475" i="1"/>
  <c r="E12476" i="1"/>
  <c r="E12477" i="1"/>
  <c r="E12478" i="1"/>
  <c r="E12479" i="1"/>
  <c r="E12480" i="1"/>
  <c r="E12481" i="1"/>
  <c r="E12482" i="1"/>
  <c r="E12483" i="1"/>
  <c r="E12484" i="1"/>
  <c r="E12485" i="1"/>
  <c r="E12486" i="1"/>
  <c r="E12487" i="1"/>
  <c r="E12488" i="1"/>
  <c r="E12489" i="1"/>
  <c r="E12490" i="1"/>
  <c r="E12491" i="1"/>
  <c r="E12492" i="1"/>
  <c r="E12493" i="1"/>
  <c r="E12494" i="1"/>
  <c r="E12495" i="1"/>
  <c r="E12496" i="1"/>
  <c r="E12497" i="1"/>
  <c r="E12498" i="1"/>
  <c r="E12499" i="1"/>
  <c r="E12500" i="1"/>
  <c r="E12501" i="1"/>
  <c r="E12502" i="1"/>
  <c r="E12503" i="1"/>
  <c r="E12504" i="1"/>
  <c r="E12505" i="1"/>
  <c r="E12506" i="1"/>
  <c r="E12507" i="1"/>
  <c r="E12508" i="1"/>
  <c r="E12509" i="1"/>
  <c r="E12510" i="1"/>
  <c r="E12511" i="1"/>
  <c r="E12512" i="1"/>
  <c r="E12513" i="1"/>
  <c r="E12514" i="1"/>
  <c r="E12515" i="1"/>
  <c r="E12516" i="1"/>
  <c r="E12517" i="1"/>
  <c r="E12518" i="1"/>
  <c r="E12519" i="1"/>
  <c r="E12520" i="1"/>
  <c r="E12521" i="1"/>
  <c r="E12522" i="1"/>
  <c r="E12523" i="1"/>
  <c r="E12524" i="1"/>
  <c r="E12525" i="1"/>
  <c r="E12526" i="1"/>
  <c r="E12527" i="1"/>
  <c r="E12528" i="1"/>
  <c r="E12529" i="1"/>
  <c r="E12530" i="1"/>
  <c r="E12531" i="1"/>
  <c r="E12532" i="1"/>
  <c r="E12533" i="1"/>
  <c r="E12534" i="1"/>
  <c r="E12535" i="1"/>
  <c r="E12536" i="1"/>
  <c r="E12537" i="1"/>
  <c r="E12538" i="1"/>
  <c r="E12539" i="1"/>
  <c r="E12540" i="1"/>
  <c r="E12541" i="1"/>
  <c r="E12542" i="1"/>
  <c r="E12543" i="1"/>
  <c r="E12544" i="1"/>
  <c r="E12545" i="1"/>
  <c r="E12546" i="1"/>
  <c r="E12547" i="1"/>
  <c r="E12548" i="1"/>
  <c r="E12549" i="1"/>
  <c r="E12550" i="1"/>
  <c r="E12551" i="1"/>
  <c r="E12552" i="1"/>
  <c r="E12553" i="1"/>
  <c r="E12554" i="1"/>
  <c r="E12555" i="1"/>
  <c r="E12556" i="1"/>
  <c r="E12557" i="1"/>
  <c r="E12558" i="1"/>
  <c r="E12559" i="1"/>
  <c r="E12560" i="1"/>
  <c r="E12561" i="1"/>
  <c r="E12562" i="1"/>
  <c r="E12563" i="1"/>
  <c r="E12564" i="1"/>
  <c r="E12565" i="1"/>
  <c r="E12566" i="1"/>
  <c r="E12567" i="1"/>
  <c r="E12568" i="1"/>
  <c r="E12569" i="1"/>
  <c r="E12570" i="1"/>
  <c r="E12571" i="1"/>
  <c r="E12572" i="1"/>
  <c r="E12573" i="1"/>
  <c r="E12574" i="1"/>
  <c r="E12575" i="1"/>
  <c r="E12576" i="1"/>
  <c r="E12577" i="1"/>
  <c r="E12578" i="1"/>
  <c r="E12579" i="1"/>
  <c r="E12580" i="1"/>
  <c r="E12581" i="1"/>
  <c r="E12582" i="1"/>
  <c r="E12583" i="1"/>
  <c r="E12584" i="1"/>
  <c r="E12585" i="1"/>
  <c r="E12586" i="1"/>
  <c r="E12587" i="1"/>
  <c r="E12588" i="1"/>
  <c r="E12589" i="1"/>
  <c r="E12590" i="1"/>
  <c r="E12591" i="1"/>
  <c r="E12592" i="1"/>
  <c r="E12593" i="1"/>
  <c r="E12594" i="1"/>
  <c r="E12595" i="1"/>
  <c r="E12596" i="1"/>
  <c r="E12597" i="1"/>
  <c r="E12598" i="1"/>
  <c r="E12599" i="1"/>
  <c r="E12600" i="1"/>
  <c r="E12601" i="1"/>
  <c r="E12602" i="1"/>
  <c r="E12603" i="1"/>
  <c r="E12604" i="1"/>
  <c r="E12605" i="1"/>
  <c r="E12606" i="1"/>
  <c r="E12607" i="1"/>
  <c r="E12608" i="1"/>
  <c r="E12609" i="1"/>
  <c r="E12610" i="1"/>
  <c r="E12611" i="1"/>
  <c r="E12612" i="1"/>
  <c r="E12613" i="1"/>
  <c r="E12614" i="1"/>
  <c r="E12615" i="1"/>
  <c r="E12616" i="1"/>
  <c r="E12617" i="1"/>
  <c r="E12618" i="1"/>
  <c r="E12619" i="1"/>
  <c r="E12620" i="1"/>
  <c r="E12621" i="1"/>
  <c r="E12622" i="1"/>
  <c r="E12623" i="1"/>
  <c r="E12624" i="1"/>
  <c r="E12625" i="1"/>
  <c r="E12626" i="1"/>
  <c r="E12627" i="1"/>
  <c r="E12628" i="1"/>
  <c r="E12629" i="1"/>
  <c r="E12630" i="1"/>
  <c r="E12631" i="1"/>
  <c r="E12632" i="1"/>
  <c r="E12633" i="1"/>
  <c r="E12634" i="1"/>
  <c r="E12635" i="1"/>
  <c r="E12636" i="1"/>
  <c r="E12637" i="1"/>
  <c r="E12638" i="1"/>
  <c r="E12639" i="1"/>
  <c r="E12640" i="1"/>
  <c r="E12641" i="1"/>
  <c r="E12642" i="1"/>
  <c r="E12643" i="1"/>
  <c r="E12644" i="1"/>
  <c r="E12645" i="1"/>
  <c r="E12646" i="1"/>
  <c r="E12647" i="1"/>
  <c r="E12648" i="1"/>
  <c r="E12649" i="1"/>
  <c r="E12650" i="1"/>
  <c r="E12651" i="1"/>
  <c r="E12652" i="1"/>
  <c r="E12653" i="1"/>
  <c r="E12654" i="1"/>
  <c r="E12655" i="1"/>
  <c r="E12656" i="1"/>
  <c r="E12657" i="1"/>
  <c r="E12658" i="1"/>
  <c r="E12659" i="1"/>
  <c r="E12660" i="1"/>
  <c r="E12661" i="1"/>
  <c r="E12662" i="1"/>
  <c r="E12663" i="1"/>
  <c r="E12664" i="1"/>
  <c r="E12665" i="1"/>
  <c r="E12666" i="1"/>
  <c r="E12667" i="1"/>
  <c r="E12668" i="1"/>
  <c r="E12669" i="1"/>
  <c r="E12670" i="1"/>
  <c r="E12671" i="1"/>
  <c r="E12672" i="1"/>
  <c r="E12673" i="1"/>
  <c r="E12674" i="1"/>
  <c r="E12675" i="1"/>
  <c r="E12676" i="1"/>
  <c r="E12677" i="1"/>
  <c r="E12678" i="1"/>
  <c r="E12679" i="1"/>
  <c r="E12680" i="1"/>
  <c r="E12681" i="1"/>
  <c r="E12682" i="1"/>
  <c r="E12683" i="1"/>
  <c r="E12684" i="1"/>
  <c r="E12685" i="1"/>
  <c r="E12686" i="1"/>
  <c r="E12687" i="1"/>
  <c r="E12688" i="1"/>
  <c r="E12689" i="1"/>
  <c r="E12690" i="1"/>
  <c r="E12691" i="1"/>
  <c r="E12692" i="1"/>
  <c r="E12693" i="1"/>
  <c r="E12694" i="1"/>
  <c r="E12695" i="1"/>
  <c r="E12696" i="1"/>
  <c r="E12697" i="1"/>
  <c r="E12698" i="1"/>
  <c r="E12699" i="1"/>
  <c r="E12700" i="1"/>
  <c r="E12701" i="1"/>
  <c r="E12702" i="1"/>
  <c r="E12703" i="1"/>
  <c r="E12704" i="1"/>
  <c r="E12705" i="1"/>
  <c r="E12706" i="1"/>
  <c r="E12707" i="1"/>
  <c r="E12708" i="1"/>
  <c r="E12709" i="1"/>
  <c r="E12710" i="1"/>
  <c r="E12711" i="1"/>
  <c r="E12712" i="1"/>
  <c r="E12713" i="1"/>
  <c r="E12714" i="1"/>
  <c r="E12715" i="1"/>
  <c r="E12716" i="1"/>
  <c r="E12717" i="1"/>
  <c r="E12718" i="1"/>
  <c r="E12719" i="1"/>
  <c r="E12720" i="1"/>
  <c r="E12721" i="1"/>
  <c r="E12722" i="1"/>
  <c r="E12723" i="1"/>
  <c r="E12724" i="1"/>
  <c r="E12725" i="1"/>
  <c r="E12726" i="1"/>
  <c r="E12727" i="1"/>
  <c r="E12728" i="1"/>
  <c r="E12729" i="1"/>
  <c r="E12730" i="1"/>
  <c r="E12731" i="1"/>
  <c r="E12732" i="1"/>
  <c r="E12733" i="1"/>
  <c r="E12734" i="1"/>
  <c r="E12735" i="1"/>
  <c r="E12736" i="1"/>
  <c r="E12737" i="1"/>
  <c r="E12738" i="1"/>
  <c r="E12739" i="1"/>
  <c r="E12740" i="1"/>
  <c r="E12741" i="1"/>
  <c r="E12742" i="1"/>
  <c r="E12743" i="1"/>
  <c r="E12744" i="1"/>
  <c r="E12745" i="1"/>
  <c r="E12746" i="1"/>
  <c r="E12747" i="1"/>
  <c r="E12748" i="1"/>
  <c r="E12749" i="1"/>
  <c r="E12750" i="1"/>
  <c r="E12751" i="1"/>
  <c r="E12752" i="1"/>
  <c r="E12753" i="1"/>
  <c r="E12754" i="1"/>
  <c r="E12755" i="1"/>
  <c r="E12756" i="1"/>
  <c r="E12757" i="1"/>
  <c r="E12758" i="1"/>
  <c r="E12759" i="1"/>
  <c r="E12760" i="1"/>
  <c r="E12761" i="1"/>
  <c r="E12762" i="1"/>
  <c r="E12763" i="1"/>
  <c r="E12764" i="1"/>
  <c r="E12765" i="1"/>
  <c r="E12766" i="1"/>
  <c r="E12767" i="1"/>
  <c r="E12768" i="1"/>
  <c r="E12769" i="1"/>
  <c r="E12770" i="1"/>
  <c r="E12771" i="1"/>
  <c r="E12772" i="1"/>
  <c r="E12773" i="1"/>
  <c r="E12774" i="1"/>
  <c r="E12775" i="1"/>
  <c r="E12776" i="1"/>
  <c r="E12777" i="1"/>
  <c r="E12778" i="1"/>
  <c r="E12779" i="1"/>
  <c r="E12780" i="1"/>
  <c r="E12781" i="1"/>
  <c r="E12782" i="1"/>
  <c r="E12783" i="1"/>
  <c r="E12784" i="1"/>
  <c r="E12785" i="1"/>
  <c r="E12786" i="1"/>
  <c r="E12787" i="1"/>
  <c r="E12788" i="1"/>
  <c r="E12789" i="1"/>
  <c r="E12790" i="1"/>
  <c r="E12791" i="1"/>
  <c r="E12792" i="1"/>
  <c r="E12793" i="1"/>
  <c r="E12794" i="1"/>
  <c r="E12795" i="1"/>
  <c r="E12796" i="1"/>
  <c r="E12797" i="1"/>
  <c r="E12798" i="1"/>
  <c r="E12799" i="1"/>
  <c r="E12800" i="1"/>
  <c r="E12801" i="1"/>
  <c r="E12802" i="1"/>
  <c r="E12803" i="1"/>
  <c r="E12804" i="1"/>
  <c r="E12805" i="1"/>
  <c r="E12806" i="1"/>
  <c r="E12807" i="1"/>
  <c r="E12808" i="1"/>
  <c r="E12809" i="1"/>
  <c r="E12810" i="1"/>
  <c r="E12811" i="1"/>
  <c r="E12812" i="1"/>
  <c r="E12813" i="1"/>
  <c r="E12814" i="1"/>
  <c r="E12815" i="1"/>
  <c r="E12816" i="1"/>
  <c r="E12817" i="1"/>
  <c r="E12818" i="1"/>
  <c r="E12819" i="1"/>
  <c r="E12820" i="1"/>
  <c r="E12821" i="1"/>
  <c r="E12822" i="1"/>
  <c r="E12823" i="1"/>
  <c r="E12824" i="1"/>
  <c r="E12825" i="1"/>
  <c r="E12826" i="1"/>
  <c r="E12827" i="1"/>
  <c r="E12828" i="1"/>
  <c r="E12829" i="1"/>
  <c r="E12830" i="1"/>
  <c r="E12831" i="1"/>
  <c r="E12832" i="1"/>
  <c r="E12833" i="1"/>
  <c r="E12834" i="1"/>
  <c r="E12835" i="1"/>
  <c r="E12836" i="1"/>
  <c r="E12837" i="1"/>
  <c r="E12838" i="1"/>
  <c r="E12839" i="1"/>
  <c r="E12840" i="1"/>
  <c r="E12841" i="1"/>
  <c r="E12842" i="1"/>
  <c r="E12843" i="1"/>
  <c r="E12844" i="1"/>
  <c r="E12845" i="1"/>
  <c r="E12846" i="1"/>
  <c r="E12847" i="1"/>
  <c r="E12848" i="1"/>
  <c r="E12849" i="1"/>
  <c r="E12850" i="1"/>
  <c r="E12851" i="1"/>
  <c r="E12852" i="1"/>
  <c r="E12853" i="1"/>
  <c r="E12854" i="1"/>
  <c r="E12855" i="1"/>
  <c r="E12856" i="1"/>
  <c r="E12857" i="1"/>
  <c r="E12858" i="1"/>
  <c r="E12859" i="1"/>
  <c r="E12860" i="1"/>
  <c r="E12861" i="1"/>
  <c r="E12862" i="1"/>
  <c r="E12863" i="1"/>
  <c r="E12864" i="1"/>
  <c r="E12865" i="1"/>
  <c r="E12866" i="1"/>
  <c r="E12867" i="1"/>
  <c r="E12868" i="1"/>
  <c r="E12869" i="1"/>
  <c r="E12870" i="1"/>
  <c r="E12871" i="1"/>
  <c r="E12872" i="1"/>
  <c r="E12873" i="1"/>
  <c r="E12874" i="1"/>
  <c r="E12875" i="1"/>
  <c r="E12876" i="1"/>
  <c r="E12877" i="1"/>
  <c r="E12878" i="1"/>
  <c r="E12879" i="1"/>
  <c r="E12880" i="1"/>
  <c r="E12881" i="1"/>
  <c r="E12882" i="1"/>
  <c r="E12883" i="1"/>
  <c r="E12884" i="1"/>
  <c r="E12885" i="1"/>
  <c r="E12886" i="1"/>
  <c r="E12887" i="1"/>
  <c r="E12888" i="1"/>
  <c r="E12889" i="1"/>
  <c r="E12890" i="1"/>
  <c r="E12891" i="1"/>
  <c r="E12892" i="1"/>
  <c r="E12893" i="1"/>
  <c r="E12894" i="1"/>
  <c r="E12895" i="1"/>
  <c r="E12896" i="1"/>
  <c r="E12897" i="1"/>
  <c r="E12898" i="1"/>
  <c r="E12899" i="1"/>
  <c r="E12900" i="1"/>
  <c r="E12901" i="1"/>
  <c r="E12902" i="1"/>
  <c r="E12903" i="1"/>
  <c r="E12904" i="1"/>
  <c r="E12905" i="1"/>
  <c r="E12906" i="1"/>
  <c r="E12907" i="1"/>
  <c r="E12908" i="1"/>
  <c r="E12909" i="1"/>
  <c r="E12910" i="1"/>
  <c r="E12911" i="1"/>
  <c r="E12912" i="1"/>
  <c r="E12913" i="1"/>
  <c r="E12914" i="1"/>
  <c r="E12915" i="1"/>
  <c r="E12916" i="1"/>
  <c r="E12917" i="1"/>
  <c r="E12918" i="1"/>
  <c r="E12919" i="1"/>
  <c r="E12920" i="1"/>
  <c r="E12921" i="1"/>
  <c r="E12922" i="1"/>
  <c r="E12923" i="1"/>
  <c r="E12924" i="1"/>
  <c r="E12925" i="1"/>
  <c r="E12926" i="1"/>
  <c r="E12927" i="1"/>
  <c r="E12928" i="1"/>
  <c r="E12929" i="1"/>
  <c r="E12930" i="1"/>
  <c r="E12931" i="1"/>
  <c r="E12932" i="1"/>
  <c r="E12933" i="1"/>
  <c r="E12934" i="1"/>
  <c r="E12935" i="1"/>
  <c r="E12936" i="1"/>
  <c r="E12937" i="1"/>
  <c r="E12938" i="1"/>
  <c r="E12939" i="1"/>
  <c r="E12940" i="1"/>
  <c r="E12941" i="1"/>
  <c r="E12942" i="1"/>
  <c r="E12943" i="1"/>
  <c r="E12944" i="1"/>
  <c r="E12945" i="1"/>
  <c r="E12946" i="1"/>
  <c r="E12947" i="1"/>
  <c r="E12948" i="1"/>
  <c r="E12949" i="1"/>
  <c r="E12950" i="1"/>
  <c r="E12951" i="1"/>
  <c r="E12952" i="1"/>
  <c r="E12953" i="1"/>
  <c r="E12954" i="1"/>
  <c r="E12955" i="1"/>
  <c r="E12956" i="1"/>
  <c r="E12957" i="1"/>
  <c r="E12958" i="1"/>
  <c r="E12959" i="1"/>
  <c r="E12960" i="1"/>
  <c r="E12961" i="1"/>
  <c r="E12962" i="1"/>
  <c r="E12963" i="1"/>
  <c r="E12964" i="1"/>
  <c r="E12965" i="1"/>
  <c r="E12966" i="1"/>
  <c r="E12967" i="1"/>
  <c r="E12968" i="1"/>
  <c r="E12969" i="1"/>
  <c r="E12970" i="1"/>
  <c r="E12971" i="1"/>
  <c r="E12972" i="1"/>
  <c r="E12973" i="1"/>
  <c r="E12974" i="1"/>
  <c r="E12975" i="1"/>
  <c r="E12976" i="1"/>
  <c r="E12977" i="1"/>
  <c r="E12978" i="1"/>
  <c r="E12979" i="1"/>
  <c r="E12980" i="1"/>
  <c r="E12981" i="1"/>
  <c r="E12982" i="1"/>
  <c r="E12983" i="1"/>
  <c r="E12984" i="1"/>
  <c r="E12985" i="1"/>
  <c r="E12986" i="1"/>
  <c r="E12987" i="1"/>
  <c r="E12988" i="1"/>
  <c r="E12989" i="1"/>
  <c r="E12990" i="1"/>
  <c r="E12991" i="1"/>
  <c r="E12992" i="1"/>
  <c r="E12993" i="1"/>
  <c r="E12994" i="1"/>
  <c r="E12995" i="1"/>
  <c r="E12996" i="1"/>
  <c r="E12997" i="1"/>
  <c r="E12998" i="1"/>
  <c r="E12999" i="1"/>
  <c r="E13000" i="1"/>
  <c r="E13001" i="1"/>
  <c r="E13002" i="1"/>
  <c r="E13003" i="1"/>
  <c r="E13004" i="1"/>
  <c r="E13005" i="1"/>
  <c r="E13006" i="1"/>
  <c r="E13007" i="1"/>
  <c r="E13008" i="1"/>
  <c r="E13009" i="1"/>
  <c r="E13010" i="1"/>
  <c r="E13011" i="1"/>
  <c r="E13012" i="1"/>
  <c r="E13013" i="1"/>
  <c r="E13014" i="1"/>
  <c r="E13015" i="1"/>
  <c r="E13016" i="1"/>
  <c r="E13017" i="1"/>
  <c r="E13018" i="1"/>
  <c r="E13019" i="1"/>
  <c r="E13020" i="1"/>
  <c r="E13021" i="1"/>
  <c r="E13022" i="1"/>
  <c r="E13023" i="1"/>
  <c r="E13024" i="1"/>
  <c r="E13025" i="1"/>
  <c r="E13026" i="1"/>
  <c r="E13027" i="1"/>
  <c r="E13028" i="1"/>
  <c r="E13029" i="1"/>
  <c r="E13030" i="1"/>
  <c r="E13031" i="1"/>
  <c r="E13032" i="1"/>
  <c r="E13033" i="1"/>
  <c r="E13034" i="1"/>
  <c r="E13035" i="1"/>
  <c r="E13036" i="1"/>
  <c r="E13037" i="1"/>
  <c r="E13038" i="1"/>
  <c r="E13039" i="1"/>
  <c r="E13040" i="1"/>
  <c r="E13041" i="1"/>
  <c r="E13042" i="1"/>
  <c r="E13043" i="1"/>
  <c r="E13044" i="1"/>
  <c r="E13045" i="1"/>
  <c r="E13046" i="1"/>
  <c r="E13047" i="1"/>
  <c r="E13048" i="1"/>
  <c r="E13049" i="1"/>
  <c r="E13050" i="1"/>
  <c r="E13051" i="1"/>
  <c r="E13052" i="1"/>
  <c r="E13053" i="1"/>
  <c r="E13054" i="1"/>
  <c r="E13055" i="1"/>
  <c r="E13056" i="1"/>
  <c r="E13057" i="1"/>
  <c r="E13058" i="1"/>
  <c r="E13059" i="1"/>
  <c r="E13060" i="1"/>
  <c r="E13061" i="1"/>
  <c r="E13062" i="1"/>
  <c r="E13063" i="1"/>
  <c r="E13064" i="1"/>
  <c r="E13065" i="1"/>
  <c r="E13066" i="1"/>
  <c r="E13067" i="1"/>
  <c r="E13068" i="1"/>
  <c r="E13069" i="1"/>
  <c r="E13070" i="1"/>
  <c r="E13071" i="1"/>
  <c r="E13072" i="1"/>
  <c r="E13073" i="1"/>
  <c r="E13074" i="1"/>
  <c r="E13075" i="1"/>
  <c r="E13076" i="1"/>
  <c r="E13077" i="1"/>
  <c r="E13078" i="1"/>
  <c r="E13079" i="1"/>
  <c r="E13080" i="1"/>
  <c r="E13081" i="1"/>
  <c r="E13082" i="1"/>
  <c r="E13083" i="1"/>
  <c r="E13084" i="1"/>
  <c r="E13085" i="1"/>
  <c r="E13086" i="1"/>
  <c r="E13087" i="1"/>
  <c r="E13088" i="1"/>
  <c r="E13089" i="1"/>
  <c r="E13090" i="1"/>
  <c r="E13091" i="1"/>
  <c r="E13092" i="1"/>
  <c r="E13093" i="1"/>
  <c r="E13094" i="1"/>
  <c r="E13095" i="1"/>
  <c r="E13096" i="1"/>
  <c r="E13097" i="1"/>
  <c r="E13098" i="1"/>
  <c r="E13099" i="1"/>
  <c r="E13100" i="1"/>
  <c r="E13101" i="1"/>
  <c r="E13102" i="1"/>
  <c r="E13103" i="1"/>
  <c r="E13104" i="1"/>
  <c r="E13105" i="1"/>
  <c r="E13106" i="1"/>
  <c r="E13107" i="1"/>
  <c r="E13108" i="1"/>
  <c r="E13109" i="1"/>
  <c r="E13110" i="1"/>
  <c r="E13111" i="1"/>
  <c r="E13112" i="1"/>
  <c r="E13113" i="1"/>
  <c r="E13114" i="1"/>
  <c r="E13115" i="1"/>
  <c r="E13116" i="1"/>
  <c r="E13117" i="1"/>
  <c r="E13118" i="1"/>
  <c r="E13119" i="1"/>
  <c r="E13120" i="1"/>
  <c r="E13121" i="1"/>
  <c r="E13122" i="1"/>
  <c r="E13123" i="1"/>
  <c r="E13124" i="1"/>
  <c r="E13125" i="1"/>
  <c r="E13126" i="1"/>
  <c r="E13127" i="1"/>
  <c r="E13128" i="1"/>
  <c r="E13129" i="1"/>
  <c r="E13130" i="1"/>
  <c r="E13131" i="1"/>
  <c r="E13132" i="1"/>
  <c r="E13133" i="1"/>
  <c r="E13134" i="1"/>
  <c r="E13135" i="1"/>
  <c r="E13136" i="1"/>
  <c r="E13137" i="1"/>
  <c r="E13138" i="1"/>
  <c r="E13139" i="1"/>
  <c r="E13140" i="1"/>
  <c r="E13141" i="1"/>
  <c r="E13142" i="1"/>
  <c r="E13143" i="1"/>
  <c r="E13144" i="1"/>
  <c r="E13145" i="1"/>
  <c r="E13146" i="1"/>
  <c r="E13147" i="1"/>
  <c r="E13148" i="1"/>
  <c r="E13149" i="1"/>
  <c r="E13150" i="1"/>
  <c r="E13151" i="1"/>
  <c r="E13152" i="1"/>
  <c r="E13153" i="1"/>
  <c r="E13154" i="1"/>
  <c r="E13155" i="1"/>
  <c r="E13156" i="1"/>
  <c r="E13157" i="1"/>
  <c r="E13158" i="1"/>
  <c r="E13159" i="1"/>
  <c r="E13160" i="1"/>
  <c r="E13161" i="1"/>
  <c r="E13162" i="1"/>
  <c r="E13163" i="1"/>
  <c r="E13164" i="1"/>
  <c r="E13165" i="1"/>
  <c r="E13166" i="1"/>
  <c r="E13167" i="1"/>
  <c r="E13168" i="1"/>
  <c r="E13169" i="1"/>
  <c r="E13170" i="1"/>
  <c r="E13171" i="1"/>
  <c r="E13172" i="1"/>
  <c r="E13173" i="1"/>
  <c r="E13174" i="1"/>
  <c r="E13175" i="1"/>
  <c r="E13176" i="1"/>
  <c r="E13177" i="1"/>
  <c r="E13178" i="1"/>
  <c r="E13179" i="1"/>
  <c r="E13180" i="1"/>
  <c r="E13181" i="1"/>
  <c r="E13182" i="1"/>
  <c r="E13183" i="1"/>
  <c r="E13184" i="1"/>
  <c r="E13185" i="1"/>
  <c r="E13186" i="1"/>
  <c r="E13187" i="1"/>
  <c r="E13188" i="1"/>
  <c r="E13189" i="1"/>
  <c r="E13190" i="1"/>
  <c r="E13191" i="1"/>
  <c r="E13192" i="1"/>
  <c r="E13193" i="1"/>
  <c r="E13194" i="1"/>
  <c r="E13195" i="1"/>
  <c r="E13196" i="1"/>
  <c r="E13197" i="1"/>
  <c r="E13198" i="1"/>
  <c r="E13199" i="1"/>
  <c r="E13200" i="1"/>
  <c r="E13201" i="1"/>
  <c r="E13202" i="1"/>
  <c r="E13203" i="1"/>
  <c r="E13204" i="1"/>
  <c r="E13205" i="1"/>
  <c r="E13206" i="1"/>
  <c r="E13207" i="1"/>
  <c r="E13208" i="1"/>
  <c r="E13209" i="1"/>
  <c r="E13210" i="1"/>
  <c r="E13211" i="1"/>
  <c r="E13212" i="1"/>
  <c r="E13213" i="1"/>
  <c r="E13214" i="1"/>
  <c r="E13215" i="1"/>
  <c r="E13216" i="1"/>
  <c r="E13217" i="1"/>
  <c r="E13218" i="1"/>
  <c r="E13219" i="1"/>
  <c r="E13220" i="1"/>
  <c r="E13221" i="1"/>
  <c r="E13222" i="1"/>
  <c r="E13223" i="1"/>
  <c r="E13224" i="1"/>
  <c r="E13225" i="1"/>
  <c r="E13226" i="1"/>
  <c r="E13227" i="1"/>
  <c r="E13228" i="1"/>
  <c r="E13229" i="1"/>
  <c r="E13230" i="1"/>
  <c r="E13231" i="1"/>
  <c r="E13232" i="1"/>
  <c r="E13233" i="1"/>
  <c r="E13234" i="1"/>
  <c r="E13235" i="1"/>
  <c r="E13236" i="1"/>
  <c r="E13237" i="1"/>
  <c r="E13238" i="1"/>
  <c r="E13239" i="1"/>
  <c r="E13240" i="1"/>
  <c r="E13241" i="1"/>
  <c r="E13242" i="1"/>
  <c r="E13243" i="1"/>
  <c r="E13244" i="1"/>
  <c r="E13245" i="1"/>
  <c r="E13246" i="1"/>
  <c r="E13247" i="1"/>
  <c r="E13248" i="1"/>
  <c r="E13249" i="1"/>
  <c r="E13250" i="1"/>
  <c r="E13251" i="1"/>
  <c r="E13252" i="1"/>
  <c r="E13253" i="1"/>
  <c r="E13254" i="1"/>
  <c r="E13255" i="1"/>
  <c r="E13256" i="1"/>
  <c r="E13257" i="1"/>
  <c r="E13258" i="1"/>
  <c r="E13259" i="1"/>
  <c r="E13260" i="1"/>
  <c r="E13261" i="1"/>
  <c r="E13262" i="1"/>
  <c r="E13263" i="1"/>
  <c r="E13264" i="1"/>
  <c r="E13265" i="1"/>
  <c r="E13266" i="1"/>
  <c r="E13267" i="1"/>
  <c r="E13268" i="1"/>
  <c r="E13269" i="1"/>
  <c r="E13270" i="1"/>
  <c r="E13271" i="1"/>
  <c r="E13272" i="1"/>
  <c r="E13273" i="1"/>
  <c r="E13274" i="1"/>
  <c r="E13275" i="1"/>
  <c r="E13276" i="1"/>
  <c r="E13277" i="1"/>
  <c r="E13278" i="1"/>
  <c r="E13279" i="1"/>
  <c r="E13280" i="1"/>
  <c r="E13281" i="1"/>
  <c r="E13282" i="1"/>
  <c r="E13283" i="1"/>
  <c r="E13284" i="1"/>
  <c r="E13285" i="1"/>
  <c r="E13286" i="1"/>
  <c r="E13287" i="1"/>
  <c r="E13288" i="1"/>
  <c r="E13289" i="1"/>
  <c r="E13290" i="1"/>
  <c r="E13291" i="1"/>
  <c r="E13292" i="1"/>
  <c r="E13293" i="1"/>
  <c r="E13294" i="1"/>
  <c r="E13295" i="1"/>
  <c r="E13296" i="1"/>
  <c r="E13297" i="1"/>
  <c r="E13298" i="1"/>
  <c r="E13299" i="1"/>
  <c r="E13300" i="1"/>
  <c r="E13301" i="1"/>
  <c r="E13302" i="1"/>
  <c r="E13303" i="1"/>
  <c r="E13304" i="1"/>
  <c r="E13305" i="1"/>
  <c r="E13306" i="1"/>
  <c r="E13307" i="1"/>
  <c r="E13308" i="1"/>
  <c r="E13309" i="1"/>
  <c r="E13310" i="1"/>
  <c r="E13311" i="1"/>
  <c r="E13312" i="1"/>
  <c r="E13313" i="1"/>
  <c r="E13314" i="1"/>
  <c r="E13315" i="1"/>
  <c r="E13316" i="1"/>
  <c r="E13317" i="1"/>
  <c r="E13318" i="1"/>
  <c r="E13319" i="1"/>
  <c r="E13320" i="1"/>
  <c r="E13321" i="1"/>
  <c r="E13322" i="1"/>
  <c r="E13323" i="1"/>
  <c r="E13324" i="1"/>
  <c r="E13325" i="1"/>
  <c r="E13326" i="1"/>
  <c r="E13327" i="1"/>
  <c r="E13328" i="1"/>
  <c r="E13329" i="1"/>
  <c r="E13330" i="1"/>
  <c r="E13331" i="1"/>
  <c r="E13332" i="1"/>
  <c r="E13333" i="1"/>
  <c r="E13334" i="1"/>
  <c r="E13335" i="1"/>
  <c r="E13336" i="1"/>
  <c r="E13337" i="1"/>
  <c r="E13338" i="1"/>
  <c r="E13339" i="1"/>
  <c r="E13340" i="1"/>
  <c r="E13341" i="1"/>
  <c r="E13342" i="1"/>
  <c r="E13343" i="1"/>
  <c r="E13344" i="1"/>
  <c r="E13345" i="1"/>
  <c r="E13346" i="1"/>
  <c r="E13347" i="1"/>
  <c r="E13348" i="1"/>
  <c r="E13349" i="1"/>
  <c r="E13350" i="1"/>
  <c r="E13351" i="1"/>
  <c r="E13352" i="1"/>
  <c r="E13353" i="1"/>
  <c r="E13354" i="1"/>
  <c r="E13355" i="1"/>
  <c r="E13356" i="1"/>
  <c r="E13357" i="1"/>
  <c r="E13358" i="1"/>
  <c r="E13359" i="1"/>
  <c r="E13360" i="1"/>
  <c r="E13361" i="1"/>
  <c r="E13362" i="1"/>
  <c r="E13363" i="1"/>
  <c r="E13364" i="1"/>
  <c r="E13365" i="1"/>
  <c r="E13366" i="1"/>
  <c r="E13367" i="1"/>
  <c r="E13368" i="1"/>
  <c r="E13369" i="1"/>
  <c r="E13370" i="1"/>
  <c r="E13371" i="1"/>
  <c r="E13372" i="1"/>
  <c r="E13373" i="1"/>
  <c r="E13374" i="1"/>
  <c r="E13375" i="1"/>
  <c r="E13376" i="1"/>
  <c r="E13377" i="1"/>
  <c r="E13378" i="1"/>
  <c r="E13379" i="1"/>
  <c r="E13380" i="1"/>
  <c r="E13381" i="1"/>
  <c r="E13382" i="1"/>
  <c r="E13383" i="1"/>
  <c r="E13384" i="1"/>
  <c r="E13385" i="1"/>
  <c r="E13386" i="1"/>
  <c r="E13387" i="1"/>
  <c r="E13388" i="1"/>
  <c r="E13389" i="1"/>
  <c r="E13390" i="1"/>
  <c r="E13391" i="1"/>
  <c r="E13392" i="1"/>
  <c r="E13393" i="1"/>
  <c r="E13394" i="1"/>
  <c r="E13395" i="1"/>
  <c r="E13396" i="1"/>
  <c r="E13397" i="1"/>
  <c r="E13398" i="1"/>
  <c r="E13399" i="1"/>
  <c r="E13400" i="1"/>
  <c r="E13401" i="1"/>
  <c r="E13402" i="1"/>
  <c r="E13403" i="1"/>
  <c r="E13404" i="1"/>
  <c r="E13405" i="1"/>
  <c r="E13406" i="1"/>
  <c r="E13407" i="1"/>
  <c r="E13408" i="1"/>
  <c r="E13409" i="1"/>
  <c r="E13410" i="1"/>
  <c r="E13411" i="1"/>
  <c r="E13412" i="1"/>
  <c r="E13413" i="1"/>
  <c r="E13414" i="1"/>
  <c r="E13415" i="1"/>
  <c r="E13416" i="1"/>
  <c r="E13417" i="1"/>
  <c r="E13418" i="1"/>
  <c r="E13419" i="1"/>
  <c r="E13420" i="1"/>
  <c r="E13421" i="1"/>
  <c r="E13422" i="1"/>
  <c r="E13423" i="1"/>
  <c r="E13424" i="1"/>
  <c r="E13425" i="1"/>
  <c r="E13426" i="1"/>
  <c r="E13427" i="1"/>
  <c r="E13428" i="1"/>
  <c r="E13429" i="1"/>
  <c r="E13430" i="1"/>
  <c r="E13431" i="1"/>
  <c r="E13432" i="1"/>
  <c r="E13433" i="1"/>
  <c r="E13434" i="1"/>
  <c r="E13435" i="1"/>
  <c r="E13436" i="1"/>
  <c r="E13437" i="1"/>
  <c r="E13438" i="1"/>
  <c r="E13439" i="1"/>
  <c r="E13440" i="1"/>
  <c r="E13441" i="1"/>
  <c r="E13442" i="1"/>
  <c r="E13443" i="1"/>
  <c r="E13444" i="1"/>
  <c r="E13445" i="1"/>
  <c r="E13446" i="1"/>
  <c r="E13447" i="1"/>
  <c r="E13448" i="1"/>
  <c r="E13449" i="1"/>
  <c r="E13450" i="1"/>
  <c r="E13451" i="1"/>
  <c r="E13452" i="1"/>
  <c r="E13453" i="1"/>
  <c r="E13454" i="1"/>
  <c r="E13455" i="1"/>
  <c r="E13456" i="1"/>
  <c r="E13457" i="1"/>
  <c r="E13458" i="1"/>
  <c r="E13459" i="1"/>
  <c r="E13460" i="1"/>
  <c r="E13461" i="1"/>
  <c r="E13462" i="1"/>
  <c r="E13463" i="1"/>
  <c r="E13464" i="1"/>
  <c r="E13465" i="1"/>
  <c r="E13466" i="1"/>
  <c r="E13467" i="1"/>
  <c r="E13468" i="1"/>
  <c r="E13469" i="1"/>
  <c r="E13470" i="1"/>
  <c r="E13471" i="1"/>
  <c r="E13472" i="1"/>
  <c r="E13473" i="1"/>
  <c r="E13474" i="1"/>
  <c r="E13475" i="1"/>
  <c r="E13476" i="1"/>
  <c r="E13477" i="1"/>
  <c r="E13478" i="1"/>
  <c r="E13479" i="1"/>
  <c r="E13480" i="1"/>
  <c r="E13481" i="1"/>
  <c r="E13482" i="1"/>
  <c r="E13483" i="1"/>
  <c r="E13484" i="1"/>
  <c r="E13485" i="1"/>
  <c r="E13486" i="1"/>
  <c r="E13487" i="1"/>
  <c r="E13488" i="1"/>
  <c r="E13489" i="1"/>
  <c r="E13490" i="1"/>
  <c r="E13491" i="1"/>
  <c r="E13492" i="1"/>
  <c r="E13493" i="1"/>
  <c r="E13494" i="1"/>
  <c r="E13495" i="1"/>
  <c r="E13496" i="1"/>
  <c r="E13497" i="1"/>
  <c r="E13498" i="1"/>
  <c r="E13499" i="1"/>
  <c r="E13500" i="1"/>
  <c r="E13501" i="1"/>
  <c r="E13502" i="1"/>
  <c r="E13503" i="1"/>
  <c r="E13504" i="1"/>
  <c r="E13505" i="1"/>
  <c r="E13506" i="1"/>
  <c r="E13507" i="1"/>
  <c r="E13508" i="1"/>
  <c r="E13509" i="1"/>
  <c r="E13510" i="1"/>
  <c r="E13511" i="1"/>
  <c r="E13512" i="1"/>
  <c r="E13513" i="1"/>
  <c r="E13514" i="1"/>
  <c r="E13515" i="1"/>
  <c r="E13516" i="1"/>
  <c r="E13517" i="1"/>
  <c r="E13518" i="1"/>
  <c r="E13519" i="1"/>
  <c r="E13520" i="1"/>
  <c r="E13521" i="1"/>
  <c r="E13522" i="1"/>
  <c r="E13523" i="1"/>
  <c r="E13524" i="1"/>
  <c r="E13525" i="1"/>
  <c r="E13526" i="1"/>
  <c r="E13527" i="1"/>
  <c r="E13528" i="1"/>
  <c r="E13529" i="1"/>
  <c r="E13530" i="1"/>
  <c r="E13531" i="1"/>
  <c r="E13532" i="1"/>
  <c r="E13533" i="1"/>
  <c r="E13534" i="1"/>
  <c r="E13535" i="1"/>
  <c r="E13536" i="1"/>
  <c r="E13537" i="1"/>
  <c r="E13538" i="1"/>
  <c r="E13539" i="1"/>
  <c r="E13540" i="1"/>
  <c r="E13541" i="1"/>
  <c r="E13542" i="1"/>
  <c r="E13543" i="1"/>
  <c r="E13544" i="1"/>
  <c r="E13545" i="1"/>
  <c r="E13546" i="1"/>
  <c r="E13547" i="1"/>
  <c r="E13548" i="1"/>
  <c r="E13549" i="1"/>
  <c r="E13550" i="1"/>
  <c r="E13551" i="1"/>
  <c r="E13552" i="1"/>
  <c r="E13553" i="1"/>
  <c r="E13554" i="1"/>
  <c r="E13555" i="1"/>
  <c r="E13556" i="1"/>
  <c r="E13557" i="1"/>
  <c r="E13558" i="1"/>
  <c r="E13559" i="1"/>
  <c r="E13560" i="1"/>
  <c r="E13561" i="1"/>
  <c r="E13562" i="1"/>
  <c r="E13563" i="1"/>
  <c r="E13564" i="1"/>
  <c r="E13565" i="1"/>
  <c r="E13566" i="1"/>
  <c r="E13567" i="1"/>
  <c r="E13568" i="1"/>
  <c r="E13569" i="1"/>
  <c r="E13570" i="1"/>
  <c r="E13571" i="1"/>
  <c r="E13572" i="1"/>
  <c r="E13573" i="1"/>
  <c r="E13574" i="1"/>
  <c r="E13575" i="1"/>
  <c r="E13576" i="1"/>
  <c r="E13577" i="1"/>
  <c r="E13578" i="1"/>
  <c r="E13579" i="1"/>
  <c r="E13580" i="1"/>
  <c r="E13581" i="1"/>
  <c r="E13582" i="1"/>
  <c r="E13583" i="1"/>
  <c r="E13584" i="1"/>
  <c r="E13585" i="1"/>
  <c r="E13586" i="1"/>
  <c r="E13587" i="1"/>
  <c r="E13588" i="1"/>
  <c r="E13589" i="1"/>
  <c r="E13590" i="1"/>
  <c r="E13591" i="1"/>
  <c r="E13592" i="1"/>
  <c r="E13593" i="1"/>
  <c r="E13594" i="1"/>
  <c r="E13595" i="1"/>
  <c r="E13596" i="1"/>
  <c r="E13597" i="1"/>
  <c r="E13598" i="1"/>
  <c r="E13599" i="1"/>
  <c r="E13600" i="1"/>
  <c r="E13601" i="1"/>
  <c r="E13602" i="1"/>
  <c r="E13603" i="1"/>
  <c r="E13604" i="1"/>
  <c r="E13605" i="1"/>
  <c r="E13606" i="1"/>
  <c r="E13607" i="1"/>
  <c r="E13608" i="1"/>
  <c r="E13609" i="1"/>
  <c r="E13610" i="1"/>
  <c r="E13611" i="1"/>
  <c r="E13612" i="1"/>
  <c r="E13613" i="1"/>
  <c r="E13614" i="1"/>
  <c r="E13615" i="1"/>
  <c r="E13616" i="1"/>
  <c r="E13617" i="1"/>
  <c r="E13618" i="1"/>
  <c r="E13619" i="1"/>
  <c r="E13620" i="1"/>
  <c r="E13621" i="1"/>
  <c r="E13622" i="1"/>
  <c r="E13623" i="1"/>
  <c r="E13624" i="1"/>
  <c r="E13625" i="1"/>
  <c r="E13626" i="1"/>
  <c r="E13627" i="1"/>
  <c r="E13628" i="1"/>
  <c r="E13629" i="1"/>
  <c r="E13630" i="1"/>
  <c r="E13631" i="1"/>
  <c r="E13632" i="1"/>
  <c r="E13633" i="1"/>
  <c r="E13634" i="1"/>
  <c r="E13635" i="1"/>
  <c r="E13636" i="1"/>
  <c r="E13637" i="1"/>
  <c r="E13638" i="1"/>
  <c r="E13639" i="1"/>
  <c r="E13640" i="1"/>
  <c r="E13641" i="1"/>
  <c r="E13642" i="1"/>
  <c r="E13643" i="1"/>
  <c r="E13644" i="1"/>
  <c r="E13645" i="1"/>
  <c r="E13646" i="1"/>
  <c r="E13647" i="1"/>
  <c r="E13648" i="1"/>
  <c r="E13649" i="1"/>
  <c r="E13650" i="1"/>
  <c r="E13651" i="1"/>
  <c r="E13652" i="1"/>
  <c r="E13653" i="1"/>
  <c r="E13654" i="1"/>
  <c r="E13655" i="1"/>
  <c r="E13656" i="1"/>
  <c r="E13657" i="1"/>
  <c r="E13658" i="1"/>
  <c r="E13659" i="1"/>
  <c r="E13660" i="1"/>
  <c r="E13661" i="1"/>
  <c r="E13662" i="1"/>
  <c r="E13663" i="1"/>
  <c r="E13664" i="1"/>
  <c r="E13665" i="1"/>
  <c r="E13666" i="1"/>
  <c r="E13667" i="1"/>
  <c r="E13668" i="1"/>
  <c r="E13669" i="1"/>
  <c r="E13670" i="1"/>
  <c r="E13671" i="1"/>
  <c r="E13672" i="1"/>
  <c r="E13673" i="1"/>
  <c r="E13674" i="1"/>
  <c r="E13675" i="1"/>
  <c r="E13676" i="1"/>
  <c r="E13677" i="1"/>
  <c r="E13678" i="1"/>
  <c r="E13679" i="1"/>
  <c r="E13680" i="1"/>
  <c r="E13681" i="1"/>
  <c r="E13682" i="1"/>
  <c r="E13683" i="1"/>
  <c r="E13684" i="1"/>
  <c r="E13685" i="1"/>
  <c r="E13686" i="1"/>
  <c r="E13687" i="1"/>
  <c r="E13688" i="1"/>
  <c r="E13689" i="1"/>
  <c r="E13690" i="1"/>
  <c r="E13691" i="1"/>
  <c r="E13692" i="1"/>
  <c r="E13693" i="1"/>
  <c r="E13694" i="1"/>
  <c r="E13695" i="1"/>
  <c r="E13696" i="1"/>
  <c r="E13697" i="1"/>
  <c r="E13698" i="1"/>
  <c r="E13699" i="1"/>
  <c r="E13700" i="1"/>
  <c r="E13701" i="1"/>
  <c r="E13702" i="1"/>
  <c r="E13703" i="1"/>
  <c r="E13704" i="1"/>
  <c r="E13705" i="1"/>
  <c r="E13706" i="1"/>
  <c r="E13707" i="1"/>
  <c r="E13708" i="1"/>
  <c r="E13709" i="1"/>
  <c r="E13710" i="1"/>
  <c r="E13711" i="1"/>
  <c r="E13712" i="1"/>
  <c r="E13713" i="1"/>
  <c r="E13714" i="1"/>
  <c r="E13715" i="1"/>
  <c r="E13716" i="1"/>
  <c r="E13717" i="1"/>
  <c r="E13718" i="1"/>
  <c r="E13719" i="1"/>
  <c r="E13720" i="1"/>
  <c r="E13721" i="1"/>
  <c r="E13722" i="1"/>
  <c r="E13723" i="1"/>
  <c r="E13724" i="1"/>
  <c r="E13725" i="1"/>
  <c r="E13726" i="1"/>
  <c r="E13727" i="1"/>
  <c r="E13728" i="1"/>
  <c r="E13729" i="1"/>
  <c r="E13730" i="1"/>
  <c r="E13731" i="1"/>
  <c r="E13732" i="1"/>
  <c r="E13733" i="1"/>
  <c r="E13734" i="1"/>
  <c r="E13735" i="1"/>
  <c r="E13736" i="1"/>
  <c r="E13737" i="1"/>
  <c r="E13738" i="1"/>
  <c r="E13739" i="1"/>
  <c r="E13740" i="1"/>
  <c r="E13741" i="1"/>
  <c r="E13742" i="1"/>
  <c r="E13743" i="1"/>
  <c r="E13744" i="1"/>
  <c r="E13745" i="1"/>
  <c r="E13746" i="1"/>
  <c r="E13747" i="1"/>
  <c r="E13748" i="1"/>
  <c r="E13749" i="1"/>
  <c r="E13750" i="1"/>
  <c r="E13751" i="1"/>
  <c r="E13752" i="1"/>
  <c r="E13753" i="1"/>
  <c r="E13754" i="1"/>
  <c r="E13755" i="1"/>
  <c r="E13756" i="1"/>
  <c r="E13757" i="1"/>
  <c r="E13758" i="1"/>
  <c r="E13759" i="1"/>
  <c r="E13760" i="1"/>
  <c r="E13761" i="1"/>
  <c r="E13762" i="1"/>
  <c r="E13763" i="1"/>
  <c r="E13764" i="1"/>
  <c r="E13765" i="1"/>
  <c r="E13766" i="1"/>
  <c r="E13767" i="1"/>
  <c r="E13768" i="1"/>
  <c r="E13769" i="1"/>
  <c r="E13770" i="1"/>
  <c r="E13771" i="1"/>
  <c r="E13772" i="1"/>
  <c r="E13773" i="1"/>
  <c r="E13774" i="1"/>
  <c r="E13775" i="1"/>
  <c r="E13776" i="1"/>
  <c r="E13777" i="1"/>
  <c r="E13778" i="1"/>
  <c r="E13779" i="1"/>
  <c r="E13780" i="1"/>
  <c r="E13781" i="1"/>
  <c r="E13782" i="1"/>
  <c r="E13783" i="1"/>
  <c r="E13784" i="1"/>
  <c r="E13785" i="1"/>
  <c r="E13786" i="1"/>
  <c r="E13787" i="1"/>
  <c r="E13788" i="1"/>
  <c r="E13789" i="1"/>
  <c r="E13790" i="1"/>
  <c r="E13791" i="1"/>
  <c r="E13792" i="1"/>
  <c r="E13793" i="1"/>
  <c r="E13794" i="1"/>
  <c r="E13795" i="1"/>
  <c r="E13796" i="1"/>
  <c r="E13797" i="1"/>
  <c r="E13798" i="1"/>
  <c r="E13799" i="1"/>
  <c r="E13800" i="1"/>
  <c r="E13801" i="1"/>
  <c r="E13802" i="1"/>
  <c r="E13803" i="1"/>
  <c r="E13804" i="1"/>
  <c r="E13805" i="1"/>
  <c r="E13806" i="1"/>
  <c r="E13807" i="1"/>
  <c r="E13808" i="1"/>
  <c r="E13809" i="1"/>
  <c r="E13810" i="1"/>
  <c r="E13811" i="1"/>
  <c r="E13812" i="1"/>
  <c r="E13813" i="1"/>
  <c r="E13814" i="1"/>
  <c r="E13815" i="1"/>
  <c r="E13816" i="1"/>
  <c r="E13817" i="1"/>
  <c r="E13818" i="1"/>
  <c r="E13819" i="1"/>
  <c r="E13820" i="1"/>
  <c r="E13821" i="1"/>
  <c r="E13822" i="1"/>
  <c r="E13823" i="1"/>
  <c r="E13824" i="1"/>
  <c r="E13825" i="1"/>
  <c r="E13826" i="1"/>
  <c r="E13827" i="1"/>
  <c r="E13828" i="1"/>
  <c r="E13829" i="1"/>
  <c r="E13830" i="1"/>
  <c r="E13831" i="1"/>
  <c r="E13832" i="1"/>
  <c r="E13833" i="1"/>
  <c r="E13834" i="1"/>
  <c r="E13835" i="1"/>
  <c r="E13836" i="1"/>
  <c r="E13837" i="1"/>
  <c r="E13838" i="1"/>
  <c r="E13839" i="1"/>
  <c r="E13840" i="1"/>
  <c r="E13841" i="1"/>
  <c r="E13842" i="1"/>
  <c r="E13843" i="1"/>
  <c r="E13844" i="1"/>
  <c r="E13845" i="1"/>
  <c r="E13846" i="1"/>
  <c r="E13847" i="1"/>
  <c r="E13848" i="1"/>
  <c r="E13849" i="1"/>
  <c r="E13850" i="1"/>
  <c r="E13851" i="1"/>
  <c r="E13852" i="1"/>
  <c r="E13853" i="1"/>
  <c r="E13854" i="1"/>
  <c r="E13855" i="1"/>
  <c r="E13856" i="1"/>
  <c r="E13857" i="1"/>
  <c r="E13858" i="1"/>
  <c r="E13859" i="1"/>
  <c r="E13860" i="1"/>
  <c r="E13861" i="1"/>
  <c r="E13862" i="1"/>
  <c r="E13863" i="1"/>
  <c r="E13864" i="1"/>
  <c r="E13865" i="1"/>
  <c r="E13866" i="1"/>
  <c r="E13867" i="1"/>
  <c r="E13868" i="1"/>
  <c r="E13869" i="1"/>
  <c r="E13870" i="1"/>
  <c r="E13871" i="1"/>
  <c r="E13872" i="1"/>
  <c r="E13873" i="1"/>
  <c r="E13874" i="1"/>
  <c r="E13875" i="1"/>
  <c r="E13876" i="1"/>
  <c r="E13877" i="1"/>
  <c r="E13878" i="1"/>
  <c r="E13879" i="1"/>
  <c r="E13880" i="1"/>
  <c r="E13881" i="1"/>
  <c r="E13882" i="1"/>
  <c r="E13883" i="1"/>
  <c r="E13884" i="1"/>
  <c r="E13885" i="1"/>
  <c r="E13886" i="1"/>
  <c r="E13887" i="1"/>
  <c r="E13888" i="1"/>
  <c r="E13889" i="1"/>
  <c r="E13890" i="1"/>
  <c r="E13891" i="1"/>
  <c r="E13892" i="1"/>
  <c r="E13893" i="1"/>
  <c r="E13894" i="1"/>
  <c r="E13895" i="1"/>
  <c r="E13896" i="1"/>
  <c r="E13897" i="1"/>
  <c r="E13898" i="1"/>
  <c r="E13899" i="1"/>
  <c r="E13900" i="1"/>
  <c r="E13901" i="1"/>
  <c r="E13902" i="1"/>
  <c r="E13903" i="1"/>
  <c r="E13904" i="1"/>
  <c r="E13905" i="1"/>
  <c r="E13906" i="1"/>
  <c r="E13907" i="1"/>
  <c r="E13908" i="1"/>
  <c r="E13909" i="1"/>
  <c r="E13910" i="1"/>
  <c r="E13911" i="1"/>
  <c r="E13912" i="1"/>
  <c r="E13913" i="1"/>
  <c r="E13914" i="1"/>
  <c r="E13915" i="1"/>
  <c r="E13916" i="1"/>
  <c r="E13917" i="1"/>
  <c r="E13918" i="1"/>
  <c r="E13919" i="1"/>
  <c r="E13920" i="1"/>
  <c r="E13921" i="1"/>
  <c r="E13922" i="1"/>
  <c r="E13923" i="1"/>
  <c r="E13924" i="1"/>
  <c r="E13925" i="1"/>
  <c r="E13926" i="1"/>
  <c r="E13927" i="1"/>
  <c r="E13928" i="1"/>
  <c r="E13929" i="1"/>
  <c r="E13930" i="1"/>
  <c r="E13931" i="1"/>
  <c r="E13932" i="1"/>
  <c r="E13933" i="1"/>
  <c r="E13934" i="1"/>
  <c r="E13935" i="1"/>
  <c r="E13936" i="1"/>
  <c r="E13937" i="1"/>
  <c r="E13938" i="1"/>
  <c r="E13939" i="1"/>
  <c r="E13940" i="1"/>
  <c r="E13941" i="1"/>
  <c r="E13942" i="1"/>
  <c r="E13943" i="1"/>
  <c r="E13944" i="1"/>
  <c r="E13945" i="1"/>
  <c r="E13946" i="1"/>
  <c r="E13947" i="1"/>
  <c r="E13948" i="1"/>
  <c r="E13949" i="1"/>
  <c r="E13950" i="1"/>
  <c r="E13951" i="1"/>
  <c r="E13952" i="1"/>
  <c r="E13953" i="1"/>
  <c r="E13954" i="1"/>
  <c r="E13955" i="1"/>
  <c r="E13956" i="1"/>
  <c r="E13957" i="1"/>
  <c r="E13958" i="1"/>
  <c r="E13959" i="1"/>
  <c r="E13960" i="1"/>
  <c r="E13961" i="1"/>
  <c r="E13962" i="1"/>
  <c r="E13963" i="1"/>
  <c r="E13964" i="1"/>
  <c r="E13965" i="1"/>
  <c r="E13966" i="1"/>
  <c r="E13967" i="1"/>
  <c r="E13968" i="1"/>
  <c r="E13969" i="1"/>
  <c r="E13970" i="1"/>
  <c r="E13971" i="1"/>
  <c r="E13972" i="1"/>
  <c r="E13973" i="1"/>
  <c r="E13974" i="1"/>
  <c r="E13975" i="1"/>
  <c r="E13976" i="1"/>
  <c r="E13977" i="1"/>
  <c r="E13978" i="1"/>
  <c r="E13979" i="1"/>
  <c r="E13980" i="1"/>
  <c r="E13981" i="1"/>
  <c r="E13982" i="1"/>
  <c r="E13983" i="1"/>
  <c r="E13984" i="1"/>
  <c r="E13985" i="1"/>
  <c r="E13986" i="1"/>
  <c r="E13987" i="1"/>
  <c r="E13988" i="1"/>
  <c r="E13989" i="1"/>
  <c r="E13990" i="1"/>
  <c r="E13991" i="1"/>
  <c r="E13992" i="1"/>
  <c r="E13993" i="1"/>
  <c r="E13994" i="1"/>
  <c r="E13995" i="1"/>
  <c r="E13996" i="1"/>
  <c r="E13997" i="1"/>
  <c r="E13998" i="1"/>
  <c r="E13999" i="1"/>
  <c r="E14000" i="1"/>
  <c r="E14001" i="1"/>
  <c r="E14002" i="1"/>
  <c r="E14003" i="1"/>
  <c r="E14004" i="1"/>
  <c r="E14005" i="1"/>
  <c r="E14006" i="1"/>
  <c r="E14007" i="1"/>
  <c r="E14008" i="1"/>
  <c r="E14009" i="1"/>
  <c r="E14010" i="1"/>
  <c r="E14011" i="1"/>
  <c r="E14012" i="1"/>
  <c r="E14013" i="1"/>
  <c r="E14014" i="1"/>
  <c r="E14015" i="1"/>
  <c r="E14016" i="1"/>
  <c r="E14017" i="1"/>
  <c r="E14018" i="1"/>
  <c r="E14019" i="1"/>
  <c r="E14020" i="1"/>
  <c r="E14021" i="1"/>
  <c r="E14022" i="1"/>
  <c r="E14023" i="1"/>
  <c r="E14024" i="1"/>
  <c r="E14025" i="1"/>
  <c r="E14026" i="1"/>
  <c r="E14027" i="1"/>
  <c r="E14028" i="1"/>
  <c r="E14029" i="1"/>
  <c r="E14030" i="1"/>
  <c r="E14031" i="1"/>
  <c r="E14032" i="1"/>
  <c r="E14033" i="1"/>
  <c r="E14034" i="1"/>
  <c r="E14035" i="1"/>
  <c r="E14036" i="1"/>
  <c r="E14037" i="1"/>
  <c r="E14038" i="1"/>
  <c r="E14039" i="1"/>
  <c r="E14040" i="1"/>
  <c r="E14041" i="1"/>
  <c r="E14042" i="1"/>
  <c r="E14043" i="1"/>
  <c r="E14044" i="1"/>
  <c r="E14045" i="1"/>
  <c r="E14046" i="1"/>
  <c r="E14047" i="1"/>
  <c r="E14048" i="1"/>
  <c r="E14049" i="1"/>
  <c r="E14050" i="1"/>
  <c r="E14051" i="1"/>
  <c r="E14052" i="1"/>
  <c r="E14053" i="1"/>
  <c r="E14054" i="1"/>
  <c r="E14055" i="1"/>
  <c r="E14056" i="1"/>
  <c r="E14057" i="1"/>
  <c r="E14058" i="1"/>
  <c r="E14059" i="1"/>
  <c r="E14060" i="1"/>
  <c r="E14061" i="1"/>
  <c r="E14062" i="1"/>
  <c r="E14063" i="1"/>
  <c r="E14064" i="1"/>
  <c r="E14065" i="1"/>
  <c r="E14066" i="1"/>
  <c r="E14067" i="1"/>
  <c r="E14068" i="1"/>
  <c r="E14069" i="1"/>
  <c r="E14070" i="1"/>
  <c r="E14071" i="1"/>
  <c r="E14072" i="1"/>
  <c r="E14073" i="1"/>
  <c r="E14074" i="1"/>
  <c r="E14075" i="1"/>
  <c r="E14076" i="1"/>
  <c r="E14077" i="1"/>
  <c r="E14078" i="1"/>
  <c r="E14079" i="1"/>
  <c r="E14080" i="1"/>
  <c r="E14081" i="1"/>
  <c r="E14082" i="1"/>
  <c r="E14083" i="1"/>
  <c r="E14084" i="1"/>
  <c r="E14085" i="1"/>
  <c r="E14086" i="1"/>
  <c r="E14087" i="1"/>
  <c r="E14088" i="1"/>
  <c r="E14089" i="1"/>
  <c r="E14090" i="1"/>
  <c r="E14091" i="1"/>
  <c r="E14092" i="1"/>
  <c r="E14093" i="1"/>
  <c r="E14094" i="1"/>
  <c r="E14095" i="1"/>
  <c r="E14096" i="1"/>
  <c r="E14097" i="1"/>
  <c r="E14098" i="1"/>
  <c r="E14099" i="1"/>
  <c r="E14100" i="1"/>
  <c r="E14101" i="1"/>
  <c r="E14102" i="1"/>
  <c r="E14103" i="1"/>
  <c r="E14104" i="1"/>
  <c r="E14105" i="1"/>
  <c r="E14106" i="1"/>
  <c r="E14107" i="1"/>
  <c r="E14108" i="1"/>
  <c r="E14109" i="1"/>
  <c r="E14110" i="1"/>
  <c r="E14111" i="1"/>
  <c r="E14112" i="1"/>
  <c r="E14113" i="1"/>
  <c r="E14114" i="1"/>
  <c r="E14115" i="1"/>
  <c r="E14116" i="1"/>
  <c r="E14117" i="1"/>
  <c r="E14118" i="1"/>
  <c r="E14119" i="1"/>
  <c r="E14120" i="1"/>
  <c r="E14121" i="1"/>
  <c r="E14122" i="1"/>
  <c r="E14123" i="1"/>
  <c r="E14124" i="1"/>
  <c r="E14125" i="1"/>
  <c r="E14126" i="1"/>
  <c r="E14127" i="1"/>
  <c r="E14128" i="1"/>
  <c r="E14129" i="1"/>
  <c r="E14130" i="1"/>
  <c r="E14131" i="1"/>
  <c r="E14132" i="1"/>
  <c r="E14133" i="1"/>
  <c r="E14134" i="1"/>
  <c r="E14135" i="1"/>
  <c r="E14136" i="1"/>
  <c r="E14137" i="1"/>
  <c r="E14138" i="1"/>
  <c r="E14139" i="1"/>
  <c r="E14140" i="1"/>
  <c r="E14141" i="1"/>
  <c r="E14142" i="1"/>
  <c r="E14143" i="1"/>
  <c r="E14144" i="1"/>
  <c r="E14145" i="1"/>
  <c r="E14146" i="1"/>
  <c r="E14147" i="1"/>
  <c r="E14148" i="1"/>
  <c r="E14149" i="1"/>
  <c r="E14150" i="1"/>
  <c r="E14151" i="1"/>
  <c r="E14152" i="1"/>
  <c r="E14153" i="1"/>
  <c r="E14154" i="1"/>
  <c r="E14155" i="1"/>
  <c r="E14156" i="1"/>
  <c r="E14157" i="1"/>
  <c r="E14158" i="1"/>
  <c r="E14159" i="1"/>
  <c r="E14160" i="1"/>
  <c r="E14161" i="1"/>
  <c r="E14162" i="1"/>
  <c r="E14163" i="1"/>
  <c r="E14164" i="1"/>
  <c r="E14165" i="1"/>
  <c r="E14166" i="1"/>
  <c r="E14167" i="1"/>
  <c r="E14168" i="1"/>
  <c r="E14169" i="1"/>
  <c r="E14170" i="1"/>
  <c r="E14171" i="1"/>
  <c r="E14172" i="1"/>
  <c r="E14173" i="1"/>
  <c r="E14174" i="1"/>
  <c r="E14175" i="1"/>
  <c r="E14176" i="1"/>
  <c r="E14177" i="1"/>
  <c r="E14178" i="1"/>
  <c r="E14179" i="1"/>
  <c r="E14180" i="1"/>
  <c r="E14181" i="1"/>
  <c r="E14182" i="1"/>
  <c r="E14183" i="1"/>
  <c r="E14184" i="1"/>
  <c r="E14185" i="1"/>
  <c r="E14186" i="1"/>
  <c r="E14187" i="1"/>
  <c r="E14188" i="1"/>
  <c r="E14189" i="1"/>
  <c r="E14190" i="1"/>
  <c r="E14191" i="1"/>
  <c r="E14192" i="1"/>
  <c r="E14193" i="1"/>
  <c r="E14194" i="1"/>
  <c r="E14195" i="1"/>
  <c r="E14196" i="1"/>
  <c r="E14197" i="1"/>
  <c r="E14198" i="1"/>
  <c r="E14199" i="1"/>
  <c r="E14200" i="1"/>
  <c r="E14201" i="1"/>
  <c r="E14202" i="1"/>
  <c r="E14203" i="1"/>
  <c r="E14204" i="1"/>
  <c r="E14205" i="1"/>
  <c r="E14206" i="1"/>
  <c r="E14207" i="1"/>
  <c r="E14208" i="1"/>
  <c r="E14209" i="1"/>
  <c r="E14210" i="1"/>
  <c r="E14211" i="1"/>
  <c r="E14212" i="1"/>
  <c r="E14213" i="1"/>
  <c r="E14214" i="1"/>
  <c r="E14215" i="1"/>
  <c r="E14216" i="1"/>
  <c r="E14217" i="1"/>
  <c r="E14218" i="1"/>
  <c r="E14219" i="1"/>
  <c r="E14220" i="1"/>
  <c r="E14221" i="1"/>
  <c r="E14222" i="1"/>
  <c r="E14223" i="1"/>
  <c r="E14224" i="1"/>
  <c r="E14225" i="1"/>
  <c r="E14226" i="1"/>
  <c r="E14227" i="1"/>
  <c r="E14228" i="1"/>
  <c r="E14229" i="1"/>
  <c r="E14230" i="1"/>
  <c r="E14231" i="1"/>
  <c r="E14232" i="1"/>
  <c r="E14233" i="1"/>
  <c r="E14234" i="1"/>
  <c r="E14235" i="1"/>
  <c r="E14236" i="1"/>
  <c r="E14237" i="1"/>
  <c r="E14238" i="1"/>
  <c r="E14239" i="1"/>
  <c r="E14240" i="1"/>
  <c r="E14241" i="1"/>
  <c r="E14242" i="1"/>
  <c r="E14243" i="1"/>
  <c r="E14244" i="1"/>
  <c r="E14245" i="1"/>
  <c r="E14246" i="1"/>
  <c r="E14247" i="1"/>
  <c r="E14248" i="1"/>
  <c r="E14249" i="1"/>
  <c r="E14250" i="1"/>
  <c r="E14251" i="1"/>
  <c r="E14252" i="1"/>
  <c r="E14253" i="1"/>
  <c r="E14254" i="1"/>
  <c r="E14255" i="1"/>
  <c r="E14256" i="1"/>
  <c r="E14257" i="1"/>
  <c r="E14258" i="1"/>
  <c r="E14259" i="1"/>
  <c r="E14260" i="1"/>
  <c r="E14261" i="1"/>
  <c r="E14262" i="1"/>
  <c r="E14263" i="1"/>
  <c r="E14264" i="1"/>
  <c r="E14265" i="1"/>
  <c r="E14266" i="1"/>
  <c r="E14267" i="1"/>
  <c r="E14268" i="1"/>
  <c r="E14269" i="1"/>
  <c r="E14270" i="1"/>
  <c r="E14271" i="1"/>
  <c r="E14272" i="1"/>
  <c r="E14273" i="1"/>
  <c r="E14274" i="1"/>
  <c r="E14275" i="1"/>
  <c r="E14276" i="1"/>
  <c r="E14277" i="1"/>
  <c r="E14278" i="1"/>
  <c r="E14279" i="1"/>
  <c r="E14280" i="1"/>
  <c r="E14281" i="1"/>
  <c r="E14282" i="1"/>
  <c r="E14283" i="1"/>
  <c r="E14284" i="1"/>
  <c r="E14285" i="1"/>
  <c r="E14286" i="1"/>
  <c r="E14287" i="1"/>
  <c r="E14288" i="1"/>
  <c r="E14289" i="1"/>
  <c r="E14290" i="1"/>
  <c r="E14291" i="1"/>
  <c r="E14292" i="1"/>
  <c r="E14293" i="1"/>
  <c r="E14294" i="1"/>
  <c r="E14295" i="1"/>
  <c r="E14296" i="1"/>
  <c r="E14297" i="1"/>
  <c r="E14298" i="1"/>
  <c r="E14299" i="1"/>
  <c r="E14300" i="1"/>
  <c r="E14301" i="1"/>
  <c r="E14302" i="1"/>
  <c r="E14303" i="1"/>
  <c r="E14304" i="1"/>
  <c r="E14305" i="1"/>
  <c r="E14306" i="1"/>
  <c r="E14307" i="1"/>
  <c r="E14308" i="1"/>
  <c r="E14309" i="1"/>
  <c r="E14310" i="1"/>
  <c r="E14311" i="1"/>
  <c r="E14312" i="1"/>
  <c r="E14313" i="1"/>
  <c r="E14314" i="1"/>
  <c r="E14315" i="1"/>
  <c r="E14316" i="1"/>
  <c r="E14317" i="1"/>
  <c r="E14318" i="1"/>
  <c r="E14319" i="1"/>
  <c r="E14320" i="1"/>
  <c r="E14321" i="1"/>
  <c r="E14322" i="1"/>
  <c r="E14323" i="1"/>
  <c r="E14324" i="1"/>
  <c r="E14325" i="1"/>
  <c r="E14326" i="1"/>
  <c r="E14327" i="1"/>
  <c r="E14328" i="1"/>
  <c r="E14329" i="1"/>
  <c r="E14330" i="1"/>
  <c r="E14331" i="1"/>
  <c r="E14332" i="1"/>
  <c r="E14333" i="1"/>
  <c r="E14334" i="1"/>
  <c r="E14335" i="1"/>
  <c r="E14336" i="1"/>
  <c r="E14337" i="1"/>
  <c r="E14338" i="1"/>
  <c r="E14339" i="1"/>
  <c r="E14340" i="1"/>
  <c r="E14341" i="1"/>
  <c r="E14342" i="1"/>
  <c r="E14343" i="1"/>
  <c r="E14344" i="1"/>
  <c r="E14345" i="1"/>
  <c r="E14346" i="1"/>
  <c r="E14347" i="1"/>
  <c r="E14348" i="1"/>
  <c r="E14349" i="1"/>
  <c r="E14350" i="1"/>
  <c r="E14351" i="1"/>
  <c r="E14352" i="1"/>
  <c r="E14353" i="1"/>
  <c r="E14354" i="1"/>
  <c r="E14355" i="1"/>
  <c r="E14356" i="1"/>
  <c r="E14357" i="1"/>
  <c r="E14358" i="1"/>
  <c r="E14359" i="1"/>
  <c r="E14360" i="1"/>
  <c r="E14361" i="1"/>
  <c r="E14362" i="1"/>
  <c r="E14363" i="1"/>
  <c r="E14364" i="1"/>
  <c r="E14365" i="1"/>
  <c r="E14366" i="1"/>
  <c r="E14367" i="1"/>
  <c r="E14368" i="1"/>
  <c r="E14369" i="1"/>
  <c r="E14370" i="1"/>
  <c r="E14371" i="1"/>
  <c r="E14372" i="1"/>
  <c r="E14373" i="1"/>
  <c r="E14374" i="1"/>
  <c r="E14375" i="1"/>
  <c r="E14376" i="1"/>
  <c r="E14377" i="1"/>
  <c r="E14378" i="1"/>
  <c r="E14379" i="1"/>
  <c r="E14380" i="1"/>
  <c r="E14381" i="1"/>
  <c r="E14382" i="1"/>
  <c r="E14383" i="1"/>
  <c r="E14384" i="1"/>
  <c r="E14385" i="1"/>
  <c r="E14386" i="1"/>
  <c r="E14387" i="1"/>
  <c r="E14388" i="1"/>
  <c r="E14389" i="1"/>
  <c r="E14390" i="1"/>
  <c r="E14391" i="1"/>
  <c r="E14392" i="1"/>
  <c r="E14393" i="1"/>
  <c r="E14394" i="1"/>
  <c r="E14395" i="1"/>
  <c r="E14396" i="1"/>
  <c r="E14397" i="1"/>
  <c r="E14398" i="1"/>
  <c r="E14399" i="1"/>
  <c r="E14400" i="1"/>
  <c r="E14401" i="1"/>
  <c r="E14402" i="1"/>
  <c r="E14403" i="1"/>
  <c r="E14404" i="1"/>
  <c r="E14405" i="1"/>
  <c r="E14406" i="1"/>
  <c r="E14407" i="1"/>
  <c r="E14408" i="1"/>
  <c r="E14409" i="1"/>
  <c r="E14410" i="1"/>
  <c r="E14411" i="1"/>
  <c r="E14412" i="1"/>
  <c r="E14413" i="1"/>
  <c r="E14414" i="1"/>
  <c r="E14415" i="1"/>
  <c r="E14416" i="1"/>
  <c r="E14417" i="1"/>
  <c r="E14418" i="1"/>
  <c r="E14419" i="1"/>
  <c r="E14420" i="1"/>
  <c r="E14421" i="1"/>
  <c r="E14422" i="1"/>
  <c r="E14423" i="1"/>
  <c r="E14424" i="1"/>
  <c r="E14425" i="1"/>
  <c r="E14426" i="1"/>
  <c r="E14427" i="1"/>
  <c r="E14428" i="1"/>
  <c r="E14429" i="1"/>
  <c r="E14430" i="1"/>
  <c r="E14431" i="1"/>
  <c r="E14432" i="1"/>
  <c r="E14433" i="1"/>
  <c r="E14434" i="1"/>
  <c r="E14435" i="1"/>
  <c r="E14436" i="1"/>
  <c r="E14437" i="1"/>
  <c r="E14438" i="1"/>
  <c r="E14439" i="1"/>
  <c r="E14440" i="1"/>
  <c r="E14441" i="1"/>
  <c r="E14442" i="1"/>
  <c r="E14443" i="1"/>
  <c r="E14444" i="1"/>
  <c r="E14445" i="1"/>
  <c r="E14446" i="1"/>
  <c r="E14447" i="1"/>
  <c r="E14448" i="1"/>
  <c r="E14449" i="1"/>
  <c r="E14450" i="1"/>
  <c r="E14451" i="1"/>
  <c r="E14452" i="1"/>
  <c r="E14453" i="1"/>
  <c r="E14454" i="1"/>
  <c r="E14455" i="1"/>
  <c r="E14456" i="1"/>
  <c r="E14457" i="1"/>
  <c r="E14458" i="1"/>
  <c r="E14459" i="1"/>
  <c r="E14460" i="1"/>
  <c r="E14461" i="1"/>
  <c r="E14462" i="1"/>
  <c r="E14463" i="1"/>
  <c r="E14464" i="1"/>
  <c r="E14465" i="1"/>
  <c r="E14466" i="1"/>
  <c r="E14467" i="1"/>
  <c r="E14468" i="1"/>
  <c r="E14469" i="1"/>
  <c r="E14470" i="1"/>
  <c r="E14471" i="1"/>
  <c r="E14472" i="1"/>
  <c r="E14473" i="1"/>
  <c r="E14474" i="1"/>
  <c r="E14475" i="1"/>
  <c r="E14476" i="1"/>
  <c r="E14477" i="1"/>
  <c r="E14478" i="1"/>
  <c r="E14479" i="1"/>
  <c r="E14480" i="1"/>
  <c r="E14481" i="1"/>
  <c r="E14482" i="1"/>
  <c r="E14483" i="1"/>
  <c r="E14484" i="1"/>
  <c r="E14485" i="1"/>
  <c r="E14486" i="1"/>
  <c r="E14487" i="1"/>
  <c r="E14488" i="1"/>
  <c r="E14489" i="1"/>
  <c r="E14490" i="1"/>
  <c r="E14491" i="1"/>
  <c r="E14492" i="1"/>
  <c r="E14493" i="1"/>
  <c r="E14494" i="1"/>
  <c r="E14495" i="1"/>
  <c r="E14496" i="1"/>
  <c r="E14497" i="1"/>
  <c r="E14498" i="1"/>
  <c r="E14499" i="1"/>
  <c r="E14500" i="1"/>
  <c r="E14501" i="1"/>
  <c r="E14502" i="1"/>
  <c r="E14503" i="1"/>
  <c r="E14504" i="1"/>
  <c r="E14505" i="1"/>
  <c r="E14506" i="1"/>
  <c r="E14507" i="1"/>
  <c r="E14508" i="1"/>
  <c r="E14509" i="1"/>
  <c r="E14510" i="1"/>
  <c r="E14511" i="1"/>
  <c r="E14512" i="1"/>
  <c r="E14513" i="1"/>
  <c r="E14514" i="1"/>
  <c r="E14515" i="1"/>
  <c r="E14516" i="1"/>
  <c r="E14517" i="1"/>
  <c r="E14518" i="1"/>
  <c r="E14519" i="1"/>
  <c r="E14520" i="1"/>
  <c r="E14521" i="1"/>
  <c r="E14522" i="1"/>
  <c r="E14523" i="1"/>
  <c r="E14524" i="1"/>
  <c r="E14525" i="1"/>
  <c r="E14526" i="1"/>
  <c r="E14527" i="1"/>
  <c r="E14528" i="1"/>
  <c r="E14529" i="1"/>
  <c r="E14530" i="1"/>
  <c r="E14531" i="1"/>
  <c r="E14532" i="1"/>
  <c r="E14533" i="1"/>
  <c r="E14534" i="1"/>
  <c r="E14535" i="1"/>
  <c r="E14536" i="1"/>
  <c r="E14537" i="1"/>
  <c r="E14538" i="1"/>
  <c r="E14539" i="1"/>
  <c r="E14540" i="1"/>
  <c r="E14541" i="1"/>
  <c r="E14542" i="1"/>
  <c r="E14543" i="1"/>
  <c r="E14544" i="1"/>
  <c r="E14545" i="1"/>
  <c r="E14546" i="1"/>
  <c r="E14547" i="1"/>
  <c r="E14548" i="1"/>
  <c r="E14549" i="1"/>
  <c r="E14550" i="1"/>
  <c r="E14551" i="1"/>
  <c r="E14552" i="1"/>
  <c r="E14553" i="1"/>
  <c r="E14554" i="1"/>
  <c r="E14555" i="1"/>
  <c r="E14556" i="1"/>
  <c r="E14557" i="1"/>
  <c r="E14558" i="1"/>
  <c r="E14559" i="1"/>
  <c r="E14560" i="1"/>
  <c r="E14561" i="1"/>
  <c r="E14562" i="1"/>
  <c r="E14563" i="1"/>
  <c r="E14564" i="1"/>
  <c r="E14565" i="1"/>
  <c r="E14566" i="1"/>
  <c r="E14567" i="1"/>
  <c r="E14568" i="1"/>
  <c r="E14569" i="1"/>
  <c r="E14570" i="1"/>
  <c r="E14571" i="1"/>
  <c r="E14572" i="1"/>
  <c r="E14573" i="1"/>
  <c r="E14574" i="1"/>
  <c r="E14575" i="1"/>
  <c r="E14576" i="1"/>
  <c r="E14577" i="1"/>
  <c r="E14578" i="1"/>
  <c r="E14579" i="1"/>
  <c r="E14580" i="1"/>
  <c r="E14581" i="1"/>
  <c r="E14582" i="1"/>
  <c r="E14583" i="1"/>
  <c r="E14584" i="1"/>
  <c r="E14585" i="1"/>
  <c r="E14586" i="1"/>
  <c r="E14587" i="1"/>
  <c r="E14588" i="1"/>
  <c r="E14589" i="1"/>
  <c r="E14590" i="1"/>
  <c r="E14591" i="1"/>
  <c r="E14592" i="1"/>
  <c r="E14593" i="1"/>
  <c r="E14594" i="1"/>
  <c r="E14595" i="1"/>
  <c r="E14596" i="1"/>
  <c r="E14597" i="1"/>
  <c r="E14598" i="1"/>
  <c r="E14599" i="1"/>
  <c r="E14600" i="1"/>
  <c r="E14601" i="1"/>
  <c r="E14602" i="1"/>
  <c r="E14603" i="1"/>
  <c r="E14604" i="1"/>
  <c r="E14605" i="1"/>
  <c r="E14606" i="1"/>
  <c r="E14607" i="1"/>
  <c r="E14608" i="1"/>
  <c r="E14609" i="1"/>
  <c r="E14610" i="1"/>
  <c r="E14611" i="1"/>
  <c r="E14612" i="1"/>
  <c r="E14613" i="1"/>
  <c r="E14614" i="1"/>
  <c r="E14615" i="1"/>
  <c r="E14616" i="1"/>
  <c r="E14617" i="1"/>
  <c r="E14618" i="1"/>
  <c r="E14619" i="1"/>
  <c r="E14620" i="1"/>
  <c r="E14621" i="1"/>
  <c r="E14622" i="1"/>
  <c r="E14623" i="1"/>
  <c r="E14624" i="1"/>
  <c r="E14625" i="1"/>
  <c r="E14626" i="1"/>
  <c r="E14627" i="1"/>
  <c r="E14628" i="1"/>
  <c r="E14629" i="1"/>
  <c r="E14630" i="1"/>
  <c r="E14631" i="1"/>
  <c r="E14632" i="1"/>
  <c r="E14633" i="1"/>
  <c r="E14634" i="1"/>
  <c r="E14635" i="1"/>
  <c r="E14636" i="1"/>
  <c r="E14637" i="1"/>
  <c r="E14638" i="1"/>
  <c r="E14639" i="1"/>
  <c r="E14640" i="1"/>
  <c r="E14641" i="1"/>
  <c r="E14642" i="1"/>
  <c r="E14643" i="1"/>
  <c r="E14644" i="1"/>
  <c r="E14645" i="1"/>
  <c r="E14646" i="1"/>
  <c r="E14647" i="1"/>
  <c r="E14648" i="1"/>
  <c r="E14649" i="1"/>
  <c r="E14650" i="1"/>
  <c r="E14651" i="1"/>
  <c r="E14652" i="1"/>
  <c r="E14653" i="1"/>
  <c r="E14654" i="1"/>
  <c r="E14655" i="1"/>
  <c r="E14656" i="1"/>
  <c r="E14657" i="1"/>
  <c r="E14658" i="1"/>
  <c r="E14659" i="1"/>
  <c r="E14660" i="1"/>
  <c r="E14661" i="1"/>
  <c r="E14662" i="1"/>
  <c r="E14663" i="1"/>
  <c r="E14664" i="1"/>
  <c r="E14665" i="1"/>
  <c r="E14666" i="1"/>
  <c r="E14667" i="1"/>
  <c r="E14668" i="1"/>
  <c r="E14669" i="1"/>
  <c r="E14670" i="1"/>
  <c r="E14671" i="1"/>
  <c r="E14672" i="1"/>
  <c r="E14673" i="1"/>
  <c r="E14674" i="1"/>
  <c r="E14675" i="1"/>
  <c r="E14676" i="1"/>
  <c r="E14677" i="1"/>
  <c r="E14678" i="1"/>
  <c r="E14679" i="1"/>
  <c r="E14680" i="1"/>
  <c r="E14681" i="1"/>
  <c r="E14682" i="1"/>
  <c r="E14683" i="1"/>
  <c r="E14684" i="1"/>
  <c r="E14685" i="1"/>
  <c r="E14686" i="1"/>
  <c r="E14687" i="1"/>
  <c r="E14688" i="1"/>
  <c r="E14689" i="1"/>
  <c r="E14690" i="1"/>
  <c r="E14691" i="1"/>
  <c r="E14692" i="1"/>
  <c r="E14693" i="1"/>
  <c r="E14694" i="1"/>
  <c r="E14695" i="1"/>
  <c r="E14696" i="1"/>
  <c r="E14697" i="1"/>
  <c r="E14698" i="1"/>
  <c r="E14699" i="1"/>
  <c r="E14700" i="1"/>
  <c r="E14701" i="1"/>
  <c r="E14702" i="1"/>
  <c r="E14703" i="1"/>
  <c r="E14704" i="1"/>
  <c r="E14705" i="1"/>
  <c r="E14706" i="1"/>
  <c r="E14707" i="1"/>
  <c r="E14708" i="1"/>
  <c r="E14709" i="1"/>
  <c r="E14710" i="1"/>
  <c r="E14711" i="1"/>
  <c r="E14712" i="1"/>
  <c r="E14713" i="1"/>
  <c r="E14714" i="1"/>
  <c r="E14715" i="1"/>
  <c r="E14716" i="1"/>
  <c r="E14717" i="1"/>
  <c r="E14718" i="1"/>
  <c r="E14719" i="1"/>
  <c r="E14720" i="1"/>
  <c r="E14721" i="1"/>
  <c r="E14722" i="1"/>
  <c r="E14723" i="1"/>
  <c r="E14724" i="1"/>
  <c r="E14725" i="1"/>
  <c r="E14726" i="1"/>
  <c r="E14727" i="1"/>
  <c r="E14728" i="1"/>
  <c r="E14729" i="1"/>
  <c r="E14730" i="1"/>
  <c r="E14731" i="1"/>
  <c r="E14732" i="1"/>
  <c r="E14733" i="1"/>
  <c r="E14734" i="1"/>
  <c r="E14735" i="1"/>
  <c r="E14736" i="1"/>
  <c r="E14737" i="1"/>
  <c r="E14738" i="1"/>
  <c r="E14739" i="1"/>
  <c r="E14740" i="1"/>
  <c r="E14741" i="1"/>
  <c r="E14742" i="1"/>
  <c r="E14743" i="1"/>
  <c r="E14744" i="1"/>
  <c r="E14745" i="1"/>
  <c r="E14746" i="1"/>
  <c r="E14747" i="1"/>
  <c r="E14748" i="1"/>
  <c r="E14749" i="1"/>
  <c r="E14750" i="1"/>
  <c r="E14751" i="1"/>
  <c r="E14752" i="1"/>
  <c r="E14753" i="1"/>
  <c r="E14754" i="1"/>
  <c r="E14755" i="1"/>
  <c r="E14756" i="1"/>
  <c r="E14757" i="1"/>
  <c r="E14758" i="1"/>
  <c r="E14759" i="1"/>
  <c r="E14760" i="1"/>
  <c r="E14761" i="1"/>
  <c r="E14762" i="1"/>
  <c r="E14763" i="1"/>
  <c r="E14764" i="1"/>
  <c r="E14765" i="1"/>
  <c r="E14766" i="1"/>
  <c r="E14767" i="1"/>
  <c r="E14768" i="1"/>
  <c r="E14769" i="1"/>
  <c r="E14770" i="1"/>
  <c r="E14771" i="1"/>
  <c r="E14772" i="1"/>
  <c r="E14773" i="1"/>
  <c r="E14774" i="1"/>
  <c r="E14775" i="1"/>
  <c r="E14776" i="1"/>
  <c r="E14777" i="1"/>
  <c r="E14778" i="1"/>
  <c r="E14779" i="1"/>
  <c r="E14780" i="1"/>
  <c r="E14781" i="1"/>
  <c r="E14782" i="1"/>
  <c r="E14783" i="1"/>
  <c r="E14784" i="1"/>
  <c r="E14785" i="1"/>
  <c r="E14786" i="1"/>
  <c r="E14787" i="1"/>
  <c r="E14788" i="1"/>
  <c r="E14789" i="1"/>
  <c r="E14790" i="1"/>
  <c r="E14791" i="1"/>
  <c r="E14792" i="1"/>
  <c r="E14793" i="1"/>
  <c r="E14794" i="1"/>
  <c r="E14795" i="1"/>
  <c r="E14796" i="1"/>
  <c r="E14797" i="1"/>
  <c r="E14798" i="1"/>
  <c r="E14799" i="1"/>
  <c r="E14800" i="1"/>
  <c r="E14801" i="1"/>
  <c r="E14802" i="1"/>
  <c r="E14803" i="1"/>
  <c r="E14804" i="1"/>
  <c r="E14805" i="1"/>
  <c r="E14806" i="1"/>
  <c r="E14807" i="1"/>
  <c r="E14808" i="1"/>
  <c r="E14809" i="1"/>
  <c r="E14810" i="1"/>
  <c r="E14811" i="1"/>
  <c r="E14812" i="1"/>
  <c r="E14813" i="1"/>
  <c r="E14814" i="1"/>
  <c r="E14815" i="1"/>
  <c r="E14816" i="1"/>
  <c r="E14817" i="1"/>
  <c r="E14818" i="1"/>
  <c r="E14819" i="1"/>
  <c r="E14820" i="1"/>
  <c r="E14821" i="1"/>
  <c r="E14822" i="1"/>
  <c r="E14823" i="1"/>
  <c r="E14824" i="1"/>
  <c r="E14825" i="1"/>
  <c r="E14826" i="1"/>
  <c r="E14827" i="1"/>
  <c r="E14828" i="1"/>
  <c r="E14829" i="1"/>
  <c r="E14830" i="1"/>
  <c r="E14831" i="1"/>
  <c r="E14832" i="1"/>
  <c r="E14833" i="1"/>
  <c r="E14834" i="1"/>
  <c r="E14835" i="1"/>
  <c r="E14836" i="1"/>
  <c r="E14837" i="1"/>
  <c r="E14838" i="1"/>
  <c r="E14839" i="1"/>
  <c r="E14840" i="1"/>
  <c r="E14841" i="1"/>
  <c r="E14842" i="1"/>
  <c r="E14843" i="1"/>
  <c r="E14844" i="1"/>
  <c r="E14845" i="1"/>
  <c r="E14846" i="1"/>
  <c r="E14847" i="1"/>
  <c r="E14848" i="1"/>
  <c r="E14849" i="1"/>
  <c r="E14850" i="1"/>
  <c r="E14851" i="1"/>
  <c r="E14852" i="1"/>
  <c r="E14853" i="1"/>
  <c r="E14854" i="1"/>
  <c r="E14855" i="1"/>
  <c r="E14856" i="1"/>
  <c r="E14857" i="1"/>
  <c r="E14858" i="1"/>
  <c r="E14859" i="1"/>
  <c r="E14860" i="1"/>
  <c r="E14861" i="1"/>
  <c r="E14862" i="1"/>
  <c r="E14863" i="1"/>
  <c r="E14864" i="1"/>
  <c r="E14865" i="1"/>
  <c r="E14866" i="1"/>
  <c r="E14867" i="1"/>
  <c r="E14868" i="1"/>
  <c r="E14869" i="1"/>
  <c r="E14870" i="1"/>
  <c r="E14871" i="1"/>
  <c r="E14872" i="1"/>
  <c r="E14873" i="1"/>
  <c r="E14874" i="1"/>
  <c r="E14875" i="1"/>
  <c r="E14876" i="1"/>
  <c r="E14877" i="1"/>
  <c r="E14878" i="1"/>
  <c r="E14879" i="1"/>
  <c r="E14880" i="1"/>
  <c r="E14881" i="1"/>
  <c r="E14882" i="1"/>
  <c r="E14883" i="1"/>
  <c r="E14884" i="1"/>
  <c r="E14885" i="1"/>
  <c r="E14886" i="1"/>
  <c r="E14887" i="1"/>
  <c r="E14888" i="1"/>
  <c r="E14889" i="1"/>
  <c r="E14890" i="1"/>
  <c r="E14891" i="1"/>
  <c r="E14892" i="1"/>
  <c r="E14893" i="1"/>
  <c r="E14894" i="1"/>
  <c r="E14895" i="1"/>
  <c r="E14896" i="1"/>
  <c r="E14897" i="1"/>
  <c r="E14898" i="1"/>
  <c r="E14899" i="1"/>
  <c r="E14900" i="1"/>
  <c r="E14901" i="1"/>
  <c r="E14902" i="1"/>
  <c r="E14903" i="1"/>
  <c r="E14904" i="1"/>
  <c r="E14905" i="1"/>
  <c r="E14906" i="1"/>
  <c r="E14907" i="1"/>
  <c r="E14908" i="1"/>
  <c r="E14909" i="1"/>
  <c r="E14910" i="1"/>
  <c r="E14911" i="1"/>
  <c r="E14912" i="1"/>
  <c r="E14913" i="1"/>
  <c r="E14914" i="1"/>
  <c r="E14915" i="1"/>
  <c r="E14916" i="1"/>
  <c r="E14917" i="1"/>
  <c r="E14918" i="1"/>
  <c r="E14919" i="1"/>
  <c r="E14920" i="1"/>
  <c r="E14921" i="1"/>
  <c r="E14922" i="1"/>
  <c r="E14923" i="1"/>
  <c r="E14924" i="1"/>
  <c r="E14925" i="1"/>
  <c r="E14926" i="1"/>
  <c r="E14927" i="1"/>
  <c r="E14928" i="1"/>
  <c r="E14929" i="1"/>
  <c r="E14930" i="1"/>
  <c r="E14931" i="1"/>
  <c r="E14932" i="1"/>
  <c r="E14933" i="1"/>
  <c r="E14934" i="1"/>
  <c r="E14935" i="1"/>
  <c r="E14936" i="1"/>
  <c r="E14937" i="1"/>
  <c r="E14938" i="1"/>
  <c r="E14939" i="1"/>
  <c r="E14940" i="1"/>
  <c r="E14941" i="1"/>
  <c r="E14942" i="1"/>
  <c r="E14943" i="1"/>
  <c r="E14944" i="1"/>
  <c r="E14945" i="1"/>
  <c r="E14946" i="1"/>
  <c r="E14947" i="1"/>
  <c r="E14948" i="1"/>
  <c r="E14949" i="1"/>
  <c r="E14950" i="1"/>
  <c r="E14951" i="1"/>
  <c r="E14952" i="1"/>
  <c r="E14953" i="1"/>
  <c r="E14954" i="1"/>
  <c r="E14955" i="1"/>
  <c r="E14956" i="1"/>
  <c r="E14957" i="1"/>
  <c r="E14958" i="1"/>
  <c r="E14959" i="1"/>
  <c r="E14960" i="1"/>
  <c r="E14961" i="1"/>
  <c r="E14962" i="1"/>
  <c r="E14963" i="1"/>
  <c r="E14964" i="1"/>
  <c r="E14965" i="1"/>
  <c r="E14966" i="1"/>
  <c r="E14967" i="1"/>
  <c r="E14968" i="1"/>
  <c r="E14969" i="1"/>
  <c r="E14970" i="1"/>
  <c r="E14971" i="1"/>
  <c r="E14972" i="1"/>
  <c r="E14973" i="1"/>
  <c r="E14974" i="1"/>
  <c r="E14975" i="1"/>
  <c r="E14976" i="1"/>
  <c r="E14977" i="1"/>
  <c r="E14978" i="1"/>
  <c r="E14979" i="1"/>
  <c r="E14980" i="1"/>
  <c r="E14981" i="1"/>
  <c r="E14982" i="1"/>
  <c r="E14983" i="1"/>
  <c r="E14984" i="1"/>
  <c r="E14985" i="1"/>
  <c r="E14986" i="1"/>
  <c r="E14987" i="1"/>
  <c r="E14988" i="1"/>
  <c r="E14989" i="1"/>
  <c r="E14990" i="1"/>
  <c r="E14991" i="1"/>
  <c r="E14992" i="1"/>
  <c r="E14993" i="1"/>
  <c r="E14994" i="1"/>
  <c r="E14995" i="1"/>
  <c r="E14996" i="1"/>
  <c r="E14997" i="1"/>
  <c r="E14998" i="1"/>
  <c r="E14999" i="1"/>
  <c r="E15000" i="1"/>
  <c r="E15001" i="1"/>
  <c r="E15002" i="1"/>
  <c r="E15003" i="1"/>
  <c r="E15004" i="1"/>
  <c r="E15005" i="1"/>
  <c r="E15006" i="1"/>
  <c r="E15007" i="1"/>
  <c r="E15008" i="1"/>
  <c r="E15009" i="1"/>
  <c r="E15010" i="1"/>
  <c r="E15011" i="1"/>
  <c r="E15012" i="1"/>
  <c r="E15013" i="1"/>
  <c r="E15014" i="1"/>
  <c r="E15015" i="1"/>
  <c r="E15016" i="1"/>
  <c r="E15017" i="1"/>
  <c r="E15018" i="1"/>
  <c r="E15019" i="1"/>
  <c r="E15020" i="1"/>
  <c r="E15021" i="1"/>
  <c r="E15022" i="1"/>
  <c r="E15023" i="1"/>
  <c r="E15024" i="1"/>
  <c r="E15025" i="1"/>
  <c r="E15026" i="1"/>
  <c r="E15027" i="1"/>
  <c r="E15028" i="1"/>
  <c r="E15029" i="1"/>
  <c r="E15030" i="1"/>
  <c r="E15031" i="1"/>
  <c r="E15032" i="1"/>
  <c r="E15033" i="1"/>
  <c r="E15034" i="1"/>
  <c r="E15035" i="1"/>
  <c r="E15036" i="1"/>
  <c r="E15037" i="1"/>
  <c r="E15038" i="1"/>
  <c r="E15039" i="1"/>
  <c r="E15040" i="1"/>
  <c r="E15041" i="1"/>
  <c r="E15042" i="1"/>
  <c r="E15043" i="1"/>
  <c r="E15044" i="1"/>
  <c r="E15045" i="1"/>
  <c r="E15046" i="1"/>
  <c r="E15047" i="1"/>
  <c r="E15048" i="1"/>
  <c r="E15049" i="1"/>
  <c r="E15050" i="1"/>
  <c r="E15051" i="1"/>
  <c r="E15052" i="1"/>
  <c r="E15053" i="1"/>
  <c r="E15054" i="1"/>
  <c r="E15055" i="1"/>
  <c r="E15056" i="1"/>
  <c r="E15057" i="1"/>
  <c r="E15058" i="1"/>
  <c r="E15059" i="1"/>
  <c r="E15060" i="1"/>
  <c r="E15061" i="1"/>
  <c r="E15062" i="1"/>
  <c r="E15063" i="1"/>
  <c r="E15064" i="1"/>
  <c r="E15065" i="1"/>
  <c r="E15066" i="1"/>
  <c r="E15067" i="1"/>
  <c r="E15068" i="1"/>
  <c r="E15069" i="1"/>
  <c r="E15070" i="1"/>
  <c r="E15071" i="1"/>
  <c r="E15072" i="1"/>
  <c r="E15073" i="1"/>
  <c r="E15074" i="1"/>
  <c r="E15075" i="1"/>
  <c r="E15076" i="1"/>
  <c r="E15077" i="1"/>
  <c r="E15078" i="1"/>
  <c r="E15079" i="1"/>
  <c r="E15080" i="1"/>
  <c r="E15081" i="1"/>
  <c r="E15082" i="1"/>
  <c r="E15083" i="1"/>
  <c r="E15084" i="1"/>
  <c r="E15085" i="1"/>
  <c r="E15086" i="1"/>
  <c r="E15087" i="1"/>
  <c r="E15088" i="1"/>
  <c r="E15089" i="1"/>
  <c r="E15090" i="1"/>
  <c r="E15091" i="1"/>
  <c r="E15092" i="1"/>
  <c r="E15093" i="1"/>
  <c r="E15094" i="1"/>
  <c r="E15095" i="1"/>
  <c r="E15096" i="1"/>
  <c r="E15097" i="1"/>
  <c r="E15098" i="1"/>
  <c r="E15099" i="1"/>
  <c r="E15100" i="1"/>
  <c r="E15101" i="1"/>
  <c r="E15102" i="1"/>
  <c r="E15103" i="1"/>
  <c r="E15104" i="1"/>
  <c r="E15105" i="1"/>
  <c r="E15106" i="1"/>
  <c r="E15107" i="1"/>
  <c r="E15108" i="1"/>
  <c r="E15109" i="1"/>
  <c r="E15110" i="1"/>
  <c r="E15111" i="1"/>
  <c r="E15112" i="1"/>
  <c r="E15113" i="1"/>
  <c r="E15114" i="1"/>
  <c r="E15115" i="1"/>
  <c r="E15116" i="1"/>
  <c r="E15117" i="1"/>
  <c r="E15118" i="1"/>
  <c r="E15119" i="1"/>
  <c r="E15120" i="1"/>
  <c r="E15121" i="1"/>
  <c r="E15122" i="1"/>
  <c r="E15123" i="1"/>
  <c r="E15124" i="1"/>
  <c r="E15125" i="1"/>
  <c r="E15126" i="1"/>
  <c r="E15127" i="1"/>
  <c r="E15128" i="1"/>
  <c r="E15129" i="1"/>
  <c r="E15130" i="1"/>
  <c r="E15131" i="1"/>
  <c r="E15132" i="1"/>
  <c r="E15133" i="1"/>
  <c r="E15134" i="1"/>
  <c r="E15135" i="1"/>
  <c r="E15136" i="1"/>
  <c r="E15137" i="1"/>
  <c r="E15138" i="1"/>
  <c r="E15139" i="1"/>
  <c r="E15140" i="1"/>
  <c r="E15141" i="1"/>
  <c r="E15142" i="1"/>
  <c r="E15143" i="1"/>
  <c r="E15144" i="1"/>
  <c r="E15145" i="1"/>
  <c r="E15146" i="1"/>
  <c r="E15147" i="1"/>
  <c r="E15148" i="1"/>
  <c r="E15149" i="1"/>
  <c r="E15150" i="1"/>
  <c r="E15151" i="1"/>
  <c r="E15152" i="1"/>
  <c r="E15153" i="1"/>
  <c r="E15154" i="1"/>
  <c r="E15155" i="1"/>
  <c r="E15156" i="1"/>
  <c r="E15157" i="1"/>
  <c r="E15158" i="1"/>
  <c r="E15159" i="1"/>
  <c r="E15160" i="1"/>
  <c r="E15161" i="1"/>
  <c r="E15162" i="1"/>
  <c r="E15163" i="1"/>
  <c r="E15164" i="1"/>
  <c r="E15165" i="1"/>
  <c r="E15166" i="1"/>
  <c r="E15167" i="1"/>
  <c r="E15168" i="1"/>
  <c r="E15169" i="1"/>
  <c r="E15170" i="1"/>
  <c r="E15171" i="1"/>
  <c r="E15172" i="1"/>
  <c r="E15173" i="1"/>
  <c r="E15174" i="1"/>
  <c r="E15175" i="1"/>
  <c r="E15176" i="1"/>
  <c r="E15177" i="1"/>
  <c r="E15178" i="1"/>
  <c r="E15179" i="1"/>
  <c r="E15180" i="1"/>
  <c r="E15181" i="1"/>
  <c r="E15182" i="1"/>
  <c r="E15183" i="1"/>
  <c r="E15184" i="1"/>
  <c r="E15185" i="1"/>
  <c r="E15186" i="1"/>
  <c r="E15187" i="1"/>
  <c r="E15188" i="1"/>
  <c r="E15189" i="1"/>
  <c r="E15190" i="1"/>
  <c r="E15191" i="1"/>
  <c r="E15192" i="1"/>
  <c r="E15193" i="1"/>
  <c r="E15194" i="1"/>
  <c r="E15195" i="1"/>
  <c r="E15196" i="1"/>
  <c r="E15197" i="1"/>
  <c r="E15198" i="1"/>
  <c r="E15199" i="1"/>
  <c r="E15200" i="1"/>
  <c r="E15201" i="1"/>
  <c r="E15202" i="1"/>
  <c r="E15203" i="1"/>
  <c r="E15204" i="1"/>
  <c r="E15205" i="1"/>
  <c r="E15206" i="1"/>
  <c r="E15207" i="1"/>
  <c r="E15208" i="1"/>
  <c r="E15209" i="1"/>
  <c r="E15210" i="1"/>
  <c r="E15211" i="1"/>
  <c r="E15212" i="1"/>
  <c r="E15213" i="1"/>
  <c r="E15214" i="1"/>
  <c r="E15215" i="1"/>
  <c r="E15216" i="1"/>
  <c r="E15217" i="1"/>
  <c r="E15218" i="1"/>
  <c r="E15219" i="1"/>
  <c r="E15220" i="1"/>
  <c r="E15221" i="1"/>
  <c r="E15222" i="1"/>
  <c r="E15223" i="1"/>
  <c r="E15224" i="1"/>
  <c r="E15225" i="1"/>
  <c r="E15226" i="1"/>
  <c r="E15227" i="1"/>
  <c r="E15228" i="1"/>
  <c r="E15229" i="1"/>
  <c r="E15230" i="1"/>
  <c r="E15231" i="1"/>
  <c r="E15232" i="1"/>
  <c r="E15233" i="1"/>
  <c r="E15234" i="1"/>
  <c r="E15235" i="1"/>
  <c r="E15236" i="1"/>
  <c r="E15237" i="1"/>
  <c r="E15238" i="1"/>
  <c r="E15239" i="1"/>
  <c r="E15240" i="1"/>
  <c r="E15241" i="1"/>
  <c r="E15242" i="1"/>
  <c r="E15243" i="1"/>
  <c r="E15244" i="1"/>
  <c r="E15245" i="1"/>
  <c r="E15246" i="1"/>
  <c r="E15247" i="1"/>
  <c r="E15248" i="1"/>
  <c r="E15249" i="1"/>
  <c r="E15250" i="1"/>
  <c r="E15251" i="1"/>
  <c r="E15252" i="1"/>
  <c r="E15253" i="1"/>
  <c r="E15254" i="1"/>
  <c r="E15255" i="1"/>
  <c r="E15256" i="1"/>
  <c r="E15257" i="1"/>
  <c r="E15258" i="1"/>
  <c r="E15259" i="1"/>
  <c r="E15260" i="1"/>
  <c r="E15261" i="1"/>
  <c r="E15262" i="1"/>
  <c r="E15263" i="1"/>
  <c r="E15264" i="1"/>
  <c r="E15265" i="1"/>
  <c r="E15266" i="1"/>
  <c r="E15267" i="1"/>
  <c r="E15268" i="1"/>
  <c r="E15269" i="1"/>
  <c r="E15270" i="1"/>
  <c r="E15271" i="1"/>
  <c r="E15272" i="1"/>
  <c r="E15273" i="1"/>
  <c r="E15274" i="1"/>
  <c r="E15275" i="1"/>
  <c r="E15276" i="1"/>
  <c r="E15277" i="1"/>
  <c r="E15278" i="1"/>
  <c r="E15279" i="1"/>
  <c r="E15280" i="1"/>
  <c r="E15281" i="1"/>
  <c r="E15282" i="1"/>
  <c r="E15283" i="1"/>
  <c r="E15284" i="1"/>
  <c r="E15285" i="1"/>
  <c r="E15286" i="1"/>
  <c r="E15287" i="1"/>
  <c r="E15288" i="1"/>
  <c r="E15289" i="1"/>
  <c r="E15290" i="1"/>
  <c r="E15291" i="1"/>
  <c r="E15292" i="1"/>
  <c r="E15293" i="1"/>
  <c r="E15294" i="1"/>
  <c r="E15295" i="1"/>
  <c r="E15296" i="1"/>
  <c r="E15297" i="1"/>
  <c r="E15298" i="1"/>
  <c r="E15299" i="1"/>
  <c r="E15300" i="1"/>
  <c r="E15301" i="1"/>
  <c r="E15302" i="1"/>
  <c r="E15303" i="1"/>
  <c r="E15304" i="1"/>
  <c r="E15305" i="1"/>
  <c r="E15306" i="1"/>
  <c r="E15307" i="1"/>
  <c r="E15308" i="1"/>
  <c r="E15309" i="1"/>
  <c r="E15310" i="1"/>
  <c r="E15311" i="1"/>
  <c r="E15312" i="1"/>
  <c r="E15313" i="1"/>
  <c r="E15314" i="1"/>
  <c r="E15315" i="1"/>
  <c r="E15316" i="1"/>
  <c r="E15317" i="1"/>
  <c r="E15318" i="1"/>
  <c r="E15319" i="1"/>
  <c r="E15320" i="1"/>
  <c r="E15321" i="1"/>
  <c r="E15322" i="1"/>
  <c r="E15323" i="1"/>
  <c r="E15324" i="1"/>
  <c r="E15325" i="1"/>
  <c r="E15326" i="1"/>
  <c r="E15327" i="1"/>
  <c r="E15328" i="1"/>
  <c r="E15329" i="1"/>
  <c r="E15330" i="1"/>
  <c r="E15331" i="1"/>
  <c r="E15332" i="1"/>
  <c r="E15333" i="1"/>
  <c r="E15334" i="1"/>
  <c r="E15335" i="1"/>
  <c r="E15336" i="1"/>
  <c r="E15337" i="1"/>
  <c r="E15338" i="1"/>
  <c r="E15339" i="1"/>
  <c r="E15340" i="1"/>
  <c r="E15341" i="1"/>
  <c r="E15342" i="1"/>
  <c r="E15343" i="1"/>
  <c r="E15344" i="1"/>
  <c r="E15345" i="1"/>
  <c r="E15346" i="1"/>
  <c r="E15347" i="1"/>
  <c r="E15348" i="1"/>
  <c r="E15349" i="1"/>
  <c r="E15350" i="1"/>
  <c r="E15351" i="1"/>
  <c r="E15352" i="1"/>
  <c r="E15353" i="1"/>
  <c r="E15354" i="1"/>
  <c r="E15355" i="1"/>
  <c r="E15356" i="1"/>
  <c r="E15357" i="1"/>
  <c r="E15358" i="1"/>
  <c r="E15359" i="1"/>
  <c r="E15360" i="1"/>
  <c r="E15361" i="1"/>
  <c r="E15362" i="1"/>
  <c r="E15363" i="1"/>
  <c r="E15364" i="1"/>
  <c r="E15365" i="1"/>
  <c r="E15366" i="1"/>
  <c r="E15367" i="1"/>
  <c r="E15368" i="1"/>
  <c r="E15369" i="1"/>
  <c r="E15370" i="1"/>
  <c r="E15371" i="1"/>
  <c r="E15372" i="1"/>
  <c r="E15373" i="1"/>
  <c r="E15374" i="1"/>
  <c r="E15375" i="1"/>
  <c r="E15376" i="1"/>
  <c r="E15377" i="1"/>
  <c r="E15378" i="1"/>
  <c r="E15379" i="1"/>
  <c r="E15380" i="1"/>
  <c r="E15381" i="1"/>
  <c r="E15382" i="1"/>
  <c r="E15383" i="1"/>
  <c r="E15384" i="1"/>
  <c r="E15385" i="1"/>
  <c r="E15386" i="1"/>
  <c r="E15387" i="1"/>
  <c r="E15388" i="1"/>
  <c r="E15389" i="1"/>
  <c r="E15390" i="1"/>
  <c r="E15391" i="1"/>
  <c r="E15392" i="1"/>
  <c r="E15393" i="1"/>
  <c r="E15394" i="1"/>
  <c r="E15395" i="1"/>
  <c r="E15396" i="1"/>
  <c r="E15397" i="1"/>
  <c r="E15398" i="1"/>
  <c r="E15399" i="1"/>
  <c r="E15400" i="1"/>
  <c r="E15401" i="1"/>
  <c r="E15402" i="1"/>
  <c r="E15403" i="1"/>
  <c r="E15404" i="1"/>
  <c r="E15405" i="1"/>
  <c r="E15406" i="1"/>
  <c r="E15407" i="1"/>
  <c r="E15408" i="1"/>
  <c r="E15409" i="1"/>
  <c r="E15410" i="1"/>
  <c r="E15411" i="1"/>
  <c r="E15412" i="1"/>
  <c r="E15413" i="1"/>
  <c r="E15414" i="1"/>
  <c r="E15415" i="1"/>
  <c r="E15416" i="1"/>
  <c r="E15417" i="1"/>
  <c r="E15418" i="1"/>
  <c r="E15419" i="1"/>
  <c r="E15420" i="1"/>
  <c r="E15421" i="1"/>
  <c r="E15422" i="1"/>
  <c r="E15423" i="1"/>
  <c r="E15424" i="1"/>
  <c r="E15425" i="1"/>
  <c r="E15426" i="1"/>
  <c r="E15427" i="1"/>
  <c r="E15428" i="1"/>
  <c r="E15429" i="1"/>
  <c r="E15430" i="1"/>
  <c r="E15431" i="1"/>
  <c r="E15432" i="1"/>
  <c r="E15433" i="1"/>
  <c r="E15434" i="1"/>
  <c r="E15435" i="1"/>
  <c r="E15436" i="1"/>
  <c r="E15437" i="1"/>
  <c r="E15438" i="1"/>
  <c r="E15439" i="1"/>
  <c r="E15440" i="1"/>
  <c r="E15441" i="1"/>
  <c r="E15442" i="1"/>
  <c r="E15443" i="1"/>
  <c r="E15444" i="1"/>
  <c r="E15445" i="1"/>
  <c r="E15446" i="1"/>
  <c r="E15447" i="1"/>
  <c r="E15448" i="1"/>
  <c r="E15449" i="1"/>
  <c r="E15450" i="1"/>
  <c r="E15451" i="1"/>
  <c r="E15452" i="1"/>
  <c r="E15453" i="1"/>
  <c r="E15454" i="1"/>
  <c r="E15455" i="1"/>
  <c r="E15456" i="1"/>
  <c r="E15457" i="1"/>
  <c r="E15458" i="1"/>
  <c r="E15459" i="1"/>
  <c r="E15460" i="1"/>
  <c r="E15461" i="1"/>
  <c r="E15462" i="1"/>
  <c r="E15463" i="1"/>
  <c r="E15464" i="1"/>
  <c r="E15465" i="1"/>
  <c r="E15466" i="1"/>
  <c r="E15467" i="1"/>
  <c r="E15468" i="1"/>
  <c r="E15469" i="1"/>
  <c r="E15470" i="1"/>
  <c r="E15471" i="1"/>
  <c r="E15472" i="1"/>
  <c r="E15473" i="1"/>
  <c r="E15474" i="1"/>
  <c r="E15475" i="1"/>
  <c r="E15476" i="1"/>
  <c r="E15477" i="1"/>
  <c r="E15478" i="1"/>
  <c r="E15479" i="1"/>
  <c r="E15480" i="1"/>
  <c r="E15481" i="1"/>
  <c r="E15482" i="1"/>
  <c r="E15483" i="1"/>
  <c r="E15484" i="1"/>
  <c r="E15485" i="1"/>
  <c r="E15486" i="1"/>
  <c r="E15487" i="1"/>
  <c r="E15488" i="1"/>
  <c r="E15489" i="1"/>
  <c r="E15490" i="1"/>
  <c r="E15491" i="1"/>
  <c r="E15492" i="1"/>
  <c r="E15493" i="1"/>
  <c r="E15494" i="1"/>
  <c r="E15495" i="1"/>
  <c r="E15496" i="1"/>
  <c r="E15497" i="1"/>
  <c r="E15498" i="1"/>
  <c r="E15499" i="1"/>
  <c r="E15500" i="1"/>
  <c r="E15501" i="1"/>
  <c r="E15502" i="1"/>
  <c r="E15503" i="1"/>
  <c r="E15504" i="1"/>
  <c r="E15505" i="1"/>
  <c r="E15506" i="1"/>
  <c r="E15507" i="1"/>
  <c r="E15508" i="1"/>
  <c r="E15509" i="1"/>
  <c r="E15510" i="1"/>
  <c r="E15511" i="1"/>
  <c r="E15512" i="1"/>
  <c r="E15513" i="1"/>
  <c r="E15514" i="1"/>
  <c r="E15515" i="1"/>
  <c r="E15516" i="1"/>
  <c r="E15517" i="1"/>
  <c r="E15518" i="1"/>
  <c r="E15519" i="1"/>
  <c r="E15520" i="1"/>
  <c r="E15521" i="1"/>
  <c r="E15522" i="1"/>
  <c r="E15523" i="1"/>
  <c r="E15524" i="1"/>
  <c r="E15525" i="1"/>
  <c r="E15526" i="1"/>
  <c r="E15527" i="1"/>
  <c r="E15528" i="1"/>
  <c r="E15529" i="1"/>
  <c r="E15530" i="1"/>
  <c r="E15531" i="1"/>
  <c r="E15532" i="1"/>
  <c r="E15533" i="1"/>
  <c r="E15534" i="1"/>
  <c r="E15535" i="1"/>
  <c r="E15536" i="1"/>
  <c r="E15537" i="1"/>
  <c r="E15538" i="1"/>
  <c r="E15539" i="1"/>
  <c r="E15540" i="1"/>
  <c r="E15541" i="1"/>
  <c r="E15542" i="1"/>
  <c r="E15543" i="1"/>
  <c r="E15544" i="1"/>
  <c r="E15545" i="1"/>
  <c r="E15546" i="1"/>
  <c r="E15547" i="1"/>
  <c r="E15548" i="1"/>
  <c r="E15549" i="1"/>
  <c r="E15550" i="1"/>
  <c r="E15551" i="1"/>
  <c r="E15552" i="1"/>
  <c r="E15553" i="1"/>
  <c r="E15554" i="1"/>
  <c r="E15555" i="1"/>
  <c r="E15556" i="1"/>
  <c r="E15557" i="1"/>
  <c r="E15558" i="1"/>
  <c r="E15559" i="1"/>
  <c r="E15560" i="1"/>
  <c r="E15561" i="1"/>
  <c r="E15562" i="1"/>
  <c r="E15563" i="1"/>
  <c r="E15564" i="1"/>
  <c r="E15565" i="1"/>
  <c r="E15566" i="1"/>
  <c r="E15567" i="1"/>
  <c r="E15568" i="1"/>
  <c r="E15569" i="1"/>
  <c r="E15570" i="1"/>
  <c r="E15571" i="1"/>
  <c r="E15572" i="1"/>
  <c r="E15573" i="1"/>
  <c r="E15574" i="1"/>
  <c r="E15575" i="1"/>
  <c r="E15576" i="1"/>
  <c r="E15577" i="1"/>
  <c r="E15578" i="1"/>
  <c r="E15579" i="1"/>
  <c r="E15580" i="1"/>
  <c r="E15581" i="1"/>
  <c r="E15582" i="1"/>
  <c r="E15583" i="1"/>
  <c r="E15584" i="1"/>
  <c r="E15585" i="1"/>
  <c r="E15586" i="1"/>
  <c r="E15587" i="1"/>
  <c r="E15588" i="1"/>
  <c r="E15589" i="1"/>
  <c r="E15590" i="1"/>
  <c r="E15591" i="1"/>
  <c r="E15592" i="1"/>
  <c r="E15593" i="1"/>
  <c r="E15594" i="1"/>
  <c r="E15595" i="1"/>
  <c r="E15596" i="1"/>
  <c r="E15597" i="1"/>
  <c r="E15598" i="1"/>
  <c r="E15599" i="1"/>
  <c r="E15600" i="1"/>
  <c r="E15601" i="1"/>
  <c r="E15602" i="1"/>
  <c r="E15603" i="1"/>
  <c r="E15604" i="1"/>
  <c r="E15605" i="1"/>
  <c r="E15606" i="1"/>
  <c r="E15607" i="1"/>
  <c r="E15608" i="1"/>
  <c r="E15609" i="1"/>
  <c r="E15610" i="1"/>
  <c r="E15611" i="1"/>
  <c r="E15612" i="1"/>
  <c r="E15613" i="1"/>
  <c r="E15614" i="1"/>
  <c r="E15615" i="1"/>
  <c r="E15616" i="1"/>
  <c r="E15617" i="1"/>
  <c r="E15618" i="1"/>
  <c r="E15619" i="1"/>
  <c r="E15620" i="1"/>
  <c r="E15621" i="1"/>
  <c r="E15622" i="1"/>
  <c r="E15623" i="1"/>
  <c r="E15624" i="1"/>
  <c r="E15625" i="1"/>
  <c r="E15626" i="1"/>
  <c r="E15627" i="1"/>
  <c r="E15628" i="1"/>
  <c r="E15629" i="1"/>
  <c r="E15630" i="1"/>
  <c r="E15631" i="1"/>
  <c r="E15632" i="1"/>
  <c r="E15633" i="1"/>
  <c r="E15634" i="1"/>
  <c r="E15635" i="1"/>
  <c r="E15636" i="1"/>
  <c r="E15637" i="1"/>
  <c r="E15638" i="1"/>
  <c r="E15639" i="1"/>
  <c r="E15640" i="1"/>
  <c r="E15641" i="1"/>
  <c r="E15642" i="1"/>
  <c r="E15643" i="1"/>
  <c r="E15644" i="1"/>
  <c r="E15645" i="1"/>
  <c r="E15646" i="1"/>
  <c r="E15647" i="1"/>
  <c r="E15648" i="1"/>
  <c r="E15649" i="1"/>
  <c r="E15650" i="1"/>
  <c r="E15651" i="1"/>
  <c r="E15652" i="1"/>
  <c r="E15653" i="1"/>
  <c r="E15654" i="1"/>
  <c r="E15655" i="1"/>
  <c r="E15656" i="1"/>
  <c r="E15657" i="1"/>
  <c r="E15658" i="1"/>
  <c r="E15659" i="1"/>
  <c r="E15660" i="1"/>
  <c r="E15661" i="1"/>
  <c r="E15662" i="1"/>
  <c r="E15663" i="1"/>
  <c r="E15664" i="1"/>
  <c r="E15665" i="1"/>
  <c r="E15666" i="1"/>
  <c r="E15667" i="1"/>
  <c r="E15668" i="1"/>
  <c r="E15669" i="1"/>
  <c r="E15670" i="1"/>
  <c r="E15671" i="1"/>
  <c r="E15672" i="1"/>
  <c r="E15673" i="1"/>
  <c r="E15674" i="1"/>
  <c r="E15675" i="1"/>
  <c r="E15676" i="1"/>
  <c r="E15677" i="1"/>
  <c r="E15678" i="1"/>
  <c r="E15679" i="1"/>
  <c r="E15680" i="1"/>
  <c r="E15681" i="1"/>
  <c r="E15682" i="1"/>
  <c r="E15683" i="1"/>
  <c r="E15684" i="1"/>
  <c r="E15685" i="1"/>
  <c r="E15686" i="1"/>
  <c r="E15687" i="1"/>
  <c r="E15688" i="1"/>
  <c r="E15689" i="1"/>
  <c r="E15690" i="1"/>
  <c r="E15691" i="1"/>
  <c r="E15692" i="1"/>
  <c r="E15693" i="1"/>
  <c r="E15694" i="1"/>
  <c r="E15695" i="1"/>
  <c r="E15696" i="1"/>
  <c r="E15697" i="1"/>
  <c r="E15698" i="1"/>
  <c r="E15699" i="1"/>
  <c r="E15700" i="1"/>
  <c r="E15701" i="1"/>
  <c r="E15702" i="1"/>
  <c r="E15703" i="1"/>
  <c r="E15704" i="1"/>
  <c r="E15705" i="1"/>
  <c r="E15706" i="1"/>
  <c r="E15707" i="1"/>
  <c r="E15708" i="1"/>
  <c r="E15709" i="1"/>
  <c r="E15710" i="1"/>
  <c r="E15711" i="1"/>
  <c r="E15712" i="1"/>
  <c r="E15713" i="1"/>
  <c r="E15714" i="1"/>
  <c r="E15715" i="1"/>
  <c r="E15716" i="1"/>
  <c r="E15717" i="1"/>
  <c r="E15718" i="1"/>
  <c r="E15719" i="1"/>
  <c r="E15720" i="1"/>
  <c r="E15721" i="1"/>
  <c r="E15722" i="1"/>
  <c r="E15723" i="1"/>
  <c r="E15724" i="1"/>
  <c r="E15725" i="1"/>
  <c r="E15726" i="1"/>
  <c r="E15727" i="1"/>
  <c r="E15728" i="1"/>
  <c r="E15729" i="1"/>
  <c r="E15730" i="1"/>
  <c r="E15731" i="1"/>
  <c r="E15732" i="1"/>
  <c r="E15733" i="1"/>
  <c r="E15734" i="1"/>
  <c r="E15735" i="1"/>
  <c r="E15736" i="1"/>
  <c r="E15737" i="1"/>
  <c r="E15738" i="1"/>
  <c r="E15739" i="1"/>
  <c r="E15740" i="1"/>
  <c r="E15741" i="1"/>
  <c r="E15742" i="1"/>
  <c r="E15743" i="1"/>
  <c r="E15744" i="1"/>
  <c r="E15745" i="1"/>
  <c r="E15746" i="1"/>
  <c r="E15747" i="1"/>
  <c r="E15748" i="1"/>
  <c r="E15749" i="1"/>
  <c r="E15750" i="1"/>
  <c r="E15751" i="1"/>
  <c r="E15752" i="1"/>
  <c r="E15753" i="1"/>
  <c r="E15754" i="1"/>
  <c r="E15755" i="1"/>
  <c r="E15756" i="1"/>
  <c r="E15757" i="1"/>
  <c r="E15758" i="1"/>
  <c r="E15759" i="1"/>
  <c r="E15760" i="1"/>
  <c r="E15761" i="1"/>
  <c r="E15762" i="1"/>
  <c r="E15763" i="1"/>
  <c r="E15764" i="1"/>
  <c r="E15765" i="1"/>
  <c r="E15766" i="1"/>
  <c r="E15767" i="1"/>
  <c r="E15768" i="1"/>
  <c r="E15769" i="1"/>
  <c r="E15770" i="1"/>
  <c r="E15771" i="1"/>
  <c r="E15772" i="1"/>
  <c r="E15773" i="1"/>
  <c r="E15774" i="1"/>
  <c r="E15775" i="1"/>
  <c r="E15776" i="1"/>
  <c r="E15777" i="1"/>
  <c r="E15778" i="1"/>
  <c r="E15779" i="1"/>
  <c r="E15780" i="1"/>
  <c r="E15781" i="1"/>
  <c r="E15782" i="1"/>
  <c r="E15783" i="1"/>
  <c r="E15784" i="1"/>
  <c r="E15785" i="1"/>
  <c r="E15786" i="1"/>
  <c r="E15787" i="1"/>
  <c r="E15788" i="1"/>
  <c r="E15789" i="1"/>
  <c r="E15790" i="1"/>
  <c r="E15791" i="1"/>
  <c r="E15792" i="1"/>
  <c r="E15793" i="1"/>
  <c r="E15794" i="1"/>
  <c r="E15795" i="1"/>
  <c r="E15796" i="1"/>
  <c r="E15797" i="1"/>
  <c r="E15798" i="1"/>
  <c r="E15799" i="1"/>
  <c r="E15800" i="1"/>
  <c r="E15801" i="1"/>
  <c r="E15802" i="1"/>
  <c r="E15803" i="1"/>
  <c r="E15804" i="1"/>
  <c r="E15805" i="1"/>
  <c r="E15806" i="1"/>
  <c r="E15807" i="1"/>
  <c r="E15808" i="1"/>
  <c r="E15809" i="1"/>
  <c r="E15810" i="1"/>
  <c r="E15811" i="1"/>
  <c r="E15812" i="1"/>
  <c r="E15813" i="1"/>
  <c r="E15814" i="1"/>
  <c r="E15815" i="1"/>
  <c r="E15816" i="1"/>
  <c r="E15817" i="1"/>
  <c r="E15818" i="1"/>
  <c r="E15819" i="1"/>
  <c r="E15820" i="1"/>
  <c r="E15821" i="1"/>
  <c r="E15822" i="1"/>
  <c r="E15823" i="1"/>
  <c r="E15824" i="1"/>
  <c r="E15825" i="1"/>
  <c r="E15826" i="1"/>
  <c r="E15827" i="1"/>
  <c r="E15828" i="1"/>
  <c r="E15829" i="1"/>
  <c r="E15830" i="1"/>
  <c r="E15831" i="1"/>
  <c r="E15832" i="1"/>
  <c r="E15833" i="1"/>
  <c r="E15834" i="1"/>
  <c r="E15835" i="1"/>
  <c r="E15836" i="1"/>
  <c r="E15837" i="1"/>
  <c r="E15838" i="1"/>
  <c r="E15839" i="1"/>
  <c r="E15840" i="1"/>
  <c r="E15841" i="1"/>
  <c r="E15842" i="1"/>
  <c r="E15843" i="1"/>
  <c r="E15844" i="1"/>
  <c r="E15845" i="1"/>
  <c r="E15846" i="1"/>
  <c r="E15847" i="1"/>
  <c r="E15848" i="1"/>
  <c r="E15849" i="1"/>
  <c r="E15850" i="1"/>
  <c r="E15851" i="1"/>
  <c r="E15852" i="1"/>
  <c r="E15853" i="1"/>
  <c r="E15854" i="1"/>
  <c r="E15855" i="1"/>
  <c r="E15856" i="1"/>
  <c r="E15857" i="1"/>
  <c r="E15858" i="1"/>
  <c r="E15859" i="1"/>
  <c r="E15860" i="1"/>
  <c r="E15861" i="1"/>
  <c r="E15862" i="1"/>
  <c r="E15863" i="1"/>
  <c r="E15864" i="1"/>
  <c r="E15865" i="1"/>
  <c r="E15866" i="1"/>
  <c r="E15867" i="1"/>
  <c r="E15868" i="1"/>
  <c r="E15869" i="1"/>
  <c r="E15870" i="1"/>
  <c r="E15871" i="1"/>
  <c r="E15872" i="1"/>
  <c r="E15873" i="1"/>
  <c r="E15874" i="1"/>
  <c r="E15875" i="1"/>
  <c r="E15876" i="1"/>
  <c r="E15877" i="1"/>
  <c r="E15878" i="1"/>
  <c r="E15879" i="1"/>
  <c r="E15880" i="1"/>
  <c r="E15881" i="1"/>
  <c r="E15882" i="1"/>
  <c r="E15883" i="1"/>
  <c r="E15884" i="1"/>
  <c r="E15885" i="1"/>
  <c r="E15886" i="1"/>
  <c r="E15887" i="1"/>
  <c r="E15888" i="1"/>
  <c r="E15889" i="1"/>
  <c r="E15890" i="1"/>
  <c r="E15891" i="1"/>
  <c r="E15892" i="1"/>
  <c r="E15893" i="1"/>
  <c r="E15894" i="1"/>
  <c r="E15895" i="1"/>
  <c r="E15896" i="1"/>
  <c r="E15897" i="1"/>
  <c r="E15898" i="1"/>
  <c r="E15899" i="1"/>
  <c r="E15900" i="1"/>
  <c r="E15901" i="1"/>
  <c r="E15902" i="1"/>
  <c r="E15903" i="1"/>
  <c r="E15904" i="1"/>
  <c r="E15905" i="1"/>
  <c r="E15906" i="1"/>
  <c r="E15907" i="1"/>
  <c r="E15908" i="1"/>
  <c r="E15909" i="1"/>
  <c r="E15910" i="1"/>
  <c r="E15911" i="1"/>
  <c r="E15912" i="1"/>
  <c r="E15913" i="1"/>
  <c r="E15914" i="1"/>
  <c r="E15915" i="1"/>
  <c r="E15916" i="1"/>
  <c r="E15917" i="1"/>
  <c r="E15918" i="1"/>
  <c r="E15919" i="1"/>
  <c r="E15920" i="1"/>
  <c r="E15921" i="1"/>
  <c r="E15922" i="1"/>
  <c r="E15923" i="1"/>
  <c r="E15924" i="1"/>
  <c r="E15925" i="1"/>
  <c r="E15926" i="1"/>
  <c r="E15927" i="1"/>
  <c r="E15928" i="1"/>
  <c r="E15929" i="1"/>
  <c r="E15930" i="1"/>
  <c r="E15931" i="1"/>
  <c r="E15932" i="1"/>
  <c r="E15933" i="1"/>
  <c r="E15934" i="1"/>
  <c r="E15935" i="1"/>
  <c r="E15936" i="1"/>
  <c r="E15937" i="1"/>
  <c r="E15938" i="1"/>
  <c r="E15939" i="1"/>
  <c r="E15940" i="1"/>
  <c r="E15941" i="1"/>
  <c r="E15942" i="1"/>
  <c r="E15943" i="1"/>
  <c r="E15944" i="1"/>
  <c r="E15945" i="1"/>
  <c r="E15946" i="1"/>
  <c r="E15947" i="1"/>
  <c r="E15948" i="1"/>
  <c r="E15949" i="1"/>
  <c r="E15950" i="1"/>
  <c r="E15951" i="1"/>
  <c r="E15952" i="1"/>
  <c r="E15953" i="1"/>
  <c r="E15954" i="1"/>
  <c r="E15955" i="1"/>
  <c r="E15956" i="1"/>
  <c r="E15957" i="1"/>
  <c r="E15958" i="1"/>
  <c r="E15959" i="1"/>
  <c r="E15960" i="1"/>
  <c r="E15961" i="1"/>
  <c r="E15962" i="1"/>
  <c r="E15963" i="1"/>
  <c r="E15964" i="1"/>
  <c r="E15965" i="1"/>
  <c r="E15966" i="1"/>
  <c r="E15967" i="1"/>
  <c r="E15968" i="1"/>
  <c r="E15969" i="1"/>
  <c r="E15970" i="1"/>
  <c r="E15971" i="1"/>
  <c r="E15972" i="1"/>
  <c r="E15973" i="1"/>
  <c r="E15974" i="1"/>
  <c r="E15975" i="1"/>
  <c r="E15976" i="1"/>
  <c r="E15977" i="1"/>
  <c r="E15978" i="1"/>
  <c r="E15979" i="1"/>
  <c r="E15980" i="1"/>
  <c r="E15981" i="1"/>
  <c r="E15982" i="1"/>
  <c r="E15983" i="1"/>
  <c r="E15984" i="1"/>
  <c r="E15985" i="1"/>
  <c r="E15986" i="1"/>
  <c r="E15987" i="1"/>
  <c r="E15988" i="1"/>
  <c r="E15989" i="1"/>
  <c r="E15990" i="1"/>
  <c r="E15991" i="1"/>
  <c r="E15992" i="1"/>
  <c r="E15993" i="1"/>
  <c r="E15994" i="1"/>
  <c r="E15995" i="1"/>
  <c r="E15996" i="1"/>
  <c r="E15997" i="1"/>
  <c r="E15998" i="1"/>
  <c r="E15999" i="1"/>
  <c r="E16000" i="1"/>
  <c r="E16001" i="1"/>
  <c r="E16002" i="1"/>
  <c r="E16003" i="1"/>
  <c r="E16004" i="1"/>
  <c r="E16005" i="1"/>
  <c r="E16006" i="1"/>
  <c r="E16007" i="1"/>
  <c r="E16008" i="1"/>
  <c r="E16009" i="1"/>
  <c r="E16010" i="1"/>
  <c r="E16011" i="1"/>
  <c r="E16012" i="1"/>
  <c r="E16013" i="1"/>
  <c r="E16014" i="1"/>
  <c r="E16015" i="1"/>
  <c r="E16016" i="1"/>
  <c r="E16017" i="1"/>
  <c r="E16018" i="1"/>
  <c r="E16019" i="1"/>
  <c r="E16020" i="1"/>
  <c r="E16021" i="1"/>
  <c r="E16022" i="1"/>
  <c r="E16023" i="1"/>
  <c r="E16024" i="1"/>
  <c r="E16025" i="1"/>
  <c r="E16026" i="1"/>
  <c r="E16027" i="1"/>
  <c r="E16028" i="1"/>
  <c r="E16029" i="1"/>
  <c r="E16030" i="1"/>
  <c r="E16031" i="1"/>
  <c r="E16032" i="1"/>
  <c r="E16033" i="1"/>
  <c r="E16034" i="1"/>
  <c r="E16035" i="1"/>
  <c r="E16036" i="1"/>
  <c r="E16037" i="1"/>
  <c r="E16038" i="1"/>
  <c r="E16039" i="1"/>
  <c r="E16040" i="1"/>
  <c r="E16041" i="1"/>
  <c r="E16042" i="1"/>
  <c r="E16043" i="1"/>
  <c r="E16044" i="1"/>
  <c r="E16045" i="1"/>
  <c r="E16046" i="1"/>
  <c r="E16047" i="1"/>
  <c r="E16048" i="1"/>
  <c r="E16049" i="1"/>
  <c r="E16050" i="1"/>
  <c r="E16051" i="1"/>
  <c r="E16052" i="1"/>
  <c r="E16053" i="1"/>
  <c r="E16054" i="1"/>
  <c r="E16055" i="1"/>
  <c r="E16056" i="1"/>
  <c r="E16057" i="1"/>
  <c r="E16058" i="1"/>
  <c r="E16059" i="1"/>
  <c r="E16060" i="1"/>
  <c r="E16061" i="1"/>
  <c r="E16062" i="1"/>
  <c r="E16063" i="1"/>
  <c r="E16064" i="1"/>
  <c r="E16065" i="1"/>
  <c r="E16066" i="1"/>
  <c r="E16067" i="1"/>
  <c r="E16068" i="1"/>
  <c r="E16069" i="1"/>
  <c r="E16070" i="1"/>
  <c r="E16071" i="1"/>
  <c r="E16072" i="1"/>
  <c r="E16073" i="1"/>
  <c r="E16074" i="1"/>
  <c r="E16075" i="1"/>
  <c r="E16076" i="1"/>
  <c r="E16077" i="1"/>
  <c r="E16078" i="1"/>
  <c r="E16079" i="1"/>
  <c r="E16080" i="1"/>
  <c r="E16081" i="1"/>
  <c r="E16082" i="1"/>
  <c r="E16083" i="1"/>
  <c r="E16084" i="1"/>
  <c r="E16085" i="1"/>
  <c r="E16086" i="1"/>
  <c r="E16087" i="1"/>
  <c r="E16088" i="1"/>
  <c r="E16089" i="1"/>
  <c r="E16090" i="1"/>
  <c r="E16091" i="1"/>
  <c r="E16092" i="1"/>
  <c r="E16093" i="1"/>
  <c r="E16094" i="1"/>
  <c r="E16095" i="1"/>
  <c r="E16096" i="1"/>
  <c r="E16097" i="1"/>
  <c r="E16098" i="1"/>
  <c r="E16099" i="1"/>
  <c r="E16100" i="1"/>
  <c r="E16101" i="1"/>
  <c r="E16102" i="1"/>
  <c r="E16103" i="1"/>
  <c r="E16104" i="1"/>
  <c r="E16105" i="1"/>
  <c r="E16106" i="1"/>
  <c r="E16107" i="1"/>
  <c r="E16108" i="1"/>
  <c r="E16109" i="1"/>
  <c r="E16110" i="1"/>
  <c r="E16111" i="1"/>
  <c r="E16112" i="1"/>
  <c r="E16113" i="1"/>
  <c r="E16114" i="1"/>
  <c r="E16115" i="1"/>
  <c r="E16116" i="1"/>
  <c r="E16117" i="1"/>
  <c r="E16118" i="1"/>
  <c r="E16119" i="1"/>
  <c r="E16120" i="1"/>
  <c r="E16121" i="1"/>
  <c r="E16122" i="1"/>
  <c r="E16123" i="1"/>
  <c r="E16124" i="1"/>
  <c r="E16125" i="1"/>
  <c r="E16126" i="1"/>
  <c r="E16127" i="1"/>
  <c r="E16128" i="1"/>
  <c r="E16129" i="1"/>
  <c r="E16130" i="1"/>
  <c r="E16131" i="1"/>
  <c r="E16132" i="1"/>
  <c r="E16133" i="1"/>
  <c r="E16134" i="1"/>
  <c r="E16135" i="1"/>
  <c r="E16136" i="1"/>
  <c r="E16137" i="1"/>
  <c r="E16138" i="1"/>
  <c r="E16139" i="1"/>
  <c r="E16140" i="1"/>
  <c r="E16141" i="1"/>
  <c r="E16142" i="1"/>
  <c r="E16143" i="1"/>
  <c r="E16144" i="1"/>
  <c r="E16145" i="1"/>
  <c r="E16146" i="1"/>
  <c r="E16147" i="1"/>
  <c r="E16148" i="1"/>
  <c r="E16149" i="1"/>
  <c r="E16150" i="1"/>
  <c r="E16151" i="1"/>
  <c r="E16152" i="1"/>
  <c r="E16153" i="1"/>
  <c r="E16154" i="1"/>
  <c r="E16155" i="1"/>
  <c r="E16156" i="1"/>
  <c r="E16157" i="1"/>
  <c r="E16158" i="1"/>
  <c r="E16159" i="1"/>
  <c r="E16160" i="1"/>
  <c r="E16161" i="1"/>
  <c r="E16162" i="1"/>
  <c r="E16163" i="1"/>
  <c r="E16164" i="1"/>
  <c r="E16165" i="1"/>
  <c r="E16166" i="1"/>
  <c r="E16167" i="1"/>
  <c r="E16168" i="1"/>
  <c r="E16169" i="1"/>
  <c r="E16170" i="1"/>
  <c r="E16171" i="1"/>
  <c r="E16172" i="1"/>
  <c r="E16173" i="1"/>
  <c r="E16174" i="1"/>
  <c r="E16175" i="1"/>
  <c r="E16176" i="1"/>
  <c r="E16177" i="1"/>
  <c r="E16178" i="1"/>
  <c r="E16179" i="1"/>
  <c r="E16180" i="1"/>
  <c r="E16181" i="1"/>
  <c r="E16182" i="1"/>
  <c r="E16183" i="1"/>
  <c r="E16184" i="1"/>
  <c r="E16185" i="1"/>
  <c r="E16186" i="1"/>
  <c r="E16187" i="1"/>
  <c r="E16188" i="1"/>
  <c r="E16189" i="1"/>
  <c r="E16190" i="1"/>
  <c r="E16191" i="1"/>
  <c r="E16192" i="1"/>
  <c r="E16193" i="1"/>
  <c r="E16194" i="1"/>
  <c r="E16195" i="1"/>
  <c r="E16196" i="1"/>
  <c r="E16197" i="1"/>
  <c r="E16198" i="1"/>
  <c r="E16199" i="1"/>
  <c r="E16200" i="1"/>
  <c r="E16201" i="1"/>
  <c r="E16202" i="1"/>
  <c r="E16203" i="1"/>
  <c r="E16204" i="1"/>
  <c r="E16205" i="1"/>
  <c r="E16206" i="1"/>
  <c r="E16207" i="1"/>
  <c r="E16208" i="1"/>
  <c r="E16209" i="1"/>
  <c r="E16210" i="1"/>
  <c r="E16211" i="1"/>
  <c r="E16212" i="1"/>
  <c r="E16213" i="1"/>
  <c r="E16214" i="1"/>
  <c r="E16215" i="1"/>
  <c r="E16216" i="1"/>
  <c r="E16217" i="1"/>
  <c r="E16218" i="1"/>
  <c r="E16219" i="1"/>
  <c r="E16220" i="1"/>
  <c r="E16221" i="1"/>
  <c r="E16222" i="1"/>
  <c r="E16223" i="1"/>
  <c r="E16224" i="1"/>
  <c r="E16225" i="1"/>
  <c r="E16226" i="1"/>
  <c r="E16227" i="1"/>
  <c r="E16228" i="1"/>
  <c r="E16229" i="1"/>
  <c r="E16230" i="1"/>
  <c r="E16231" i="1"/>
  <c r="E16232" i="1"/>
  <c r="E16233" i="1"/>
  <c r="E16234" i="1"/>
  <c r="E16235" i="1"/>
  <c r="E16236" i="1"/>
  <c r="E16237" i="1"/>
  <c r="E16238" i="1"/>
  <c r="E16239" i="1"/>
  <c r="E16240" i="1"/>
  <c r="E16241" i="1"/>
  <c r="E16242" i="1"/>
  <c r="E16243" i="1"/>
  <c r="E16244" i="1"/>
  <c r="E16245" i="1"/>
  <c r="E16246" i="1"/>
  <c r="E16247" i="1"/>
  <c r="E16248" i="1"/>
  <c r="E16249" i="1"/>
  <c r="E16250" i="1"/>
  <c r="E16251" i="1"/>
  <c r="E16252" i="1"/>
  <c r="E16253" i="1"/>
  <c r="E16254" i="1"/>
  <c r="E16255" i="1"/>
  <c r="E16256" i="1"/>
  <c r="E16257" i="1"/>
  <c r="E16258" i="1"/>
  <c r="E16259" i="1"/>
  <c r="E16260" i="1"/>
  <c r="E16261" i="1"/>
  <c r="E16262" i="1"/>
  <c r="E16263" i="1"/>
  <c r="E16264" i="1"/>
  <c r="E16265" i="1"/>
  <c r="E16266" i="1"/>
  <c r="E16267" i="1"/>
  <c r="E16268" i="1"/>
  <c r="E16269" i="1"/>
  <c r="E16270" i="1"/>
  <c r="E16271" i="1"/>
  <c r="E16272" i="1"/>
  <c r="E16273" i="1"/>
  <c r="E16274" i="1"/>
  <c r="E16275" i="1"/>
  <c r="E16276" i="1"/>
  <c r="E16277" i="1"/>
  <c r="E16278" i="1"/>
  <c r="E16279" i="1"/>
  <c r="E16280" i="1"/>
  <c r="E16281" i="1"/>
  <c r="E16282" i="1"/>
  <c r="E16283" i="1"/>
  <c r="E16284" i="1"/>
  <c r="E16285" i="1"/>
  <c r="E16286" i="1"/>
  <c r="E16287" i="1"/>
  <c r="E16288" i="1"/>
  <c r="E16289" i="1"/>
  <c r="E16290" i="1"/>
  <c r="E16291" i="1"/>
  <c r="E16292" i="1"/>
  <c r="E16293" i="1"/>
  <c r="E16294" i="1"/>
  <c r="E16295" i="1"/>
  <c r="E16296" i="1"/>
  <c r="E16297" i="1"/>
  <c r="E16298" i="1"/>
  <c r="E16299" i="1"/>
  <c r="E16300" i="1"/>
  <c r="E16301" i="1"/>
  <c r="E16302" i="1"/>
  <c r="E16303" i="1"/>
  <c r="E16304" i="1"/>
  <c r="E16305" i="1"/>
  <c r="E16306" i="1"/>
  <c r="E16307" i="1"/>
  <c r="E16308" i="1"/>
  <c r="E16309" i="1"/>
  <c r="E16310" i="1"/>
  <c r="E16311" i="1"/>
  <c r="E16312" i="1"/>
  <c r="E16313" i="1"/>
  <c r="E16314" i="1"/>
  <c r="E16315" i="1"/>
  <c r="E16316" i="1"/>
  <c r="E16317" i="1"/>
  <c r="E16318" i="1"/>
  <c r="E16319" i="1"/>
  <c r="E16320" i="1"/>
  <c r="E16321" i="1"/>
  <c r="E16322" i="1"/>
  <c r="E16323" i="1"/>
  <c r="E16324" i="1"/>
  <c r="E16325" i="1"/>
  <c r="E16326" i="1"/>
  <c r="E16327" i="1"/>
  <c r="E16328" i="1"/>
  <c r="E16329" i="1"/>
  <c r="E16330" i="1"/>
  <c r="E16331" i="1"/>
  <c r="E16332" i="1"/>
  <c r="E16333" i="1"/>
  <c r="E16334" i="1"/>
  <c r="E16335" i="1"/>
  <c r="E16336" i="1"/>
  <c r="E16337" i="1"/>
  <c r="E16338" i="1"/>
  <c r="E16339" i="1"/>
  <c r="E16340" i="1"/>
  <c r="E16341" i="1"/>
  <c r="E16342" i="1"/>
  <c r="E16343" i="1"/>
  <c r="E16344" i="1"/>
  <c r="E16345" i="1"/>
  <c r="E16346" i="1"/>
  <c r="E16347" i="1"/>
  <c r="E16348" i="1"/>
  <c r="E16349" i="1"/>
  <c r="E16350" i="1"/>
  <c r="E16351" i="1"/>
  <c r="E16352" i="1"/>
  <c r="E16353" i="1"/>
  <c r="E16354" i="1"/>
  <c r="E16355" i="1"/>
  <c r="E16356" i="1"/>
  <c r="E16357" i="1"/>
  <c r="E16358" i="1"/>
  <c r="E16359" i="1"/>
  <c r="E16360" i="1"/>
  <c r="E16361" i="1"/>
  <c r="E16362" i="1"/>
  <c r="E16363" i="1"/>
  <c r="E16364" i="1"/>
  <c r="E16365" i="1"/>
  <c r="E16366" i="1"/>
  <c r="E16367" i="1"/>
  <c r="E16368" i="1"/>
  <c r="E16369" i="1"/>
  <c r="E16370" i="1"/>
  <c r="E16371" i="1"/>
  <c r="E16372" i="1"/>
  <c r="E16373" i="1"/>
  <c r="E16374" i="1"/>
  <c r="E16375" i="1"/>
  <c r="E16376" i="1"/>
  <c r="E16377" i="1"/>
  <c r="E16378" i="1"/>
  <c r="E16379" i="1"/>
  <c r="E16380" i="1"/>
  <c r="E16381" i="1"/>
  <c r="E16382" i="1"/>
  <c r="E16383" i="1"/>
  <c r="E16384" i="1"/>
  <c r="E16385" i="1"/>
  <c r="E16386" i="1"/>
  <c r="E16387" i="1"/>
  <c r="E16388" i="1"/>
  <c r="E16389" i="1"/>
  <c r="E16390" i="1"/>
  <c r="E16391" i="1"/>
  <c r="E16392" i="1"/>
  <c r="E16393" i="1"/>
  <c r="E16394" i="1"/>
  <c r="E16395" i="1"/>
  <c r="E16396" i="1"/>
  <c r="E16397" i="1"/>
  <c r="E16398" i="1"/>
  <c r="E16399" i="1"/>
  <c r="E16400" i="1"/>
  <c r="E16401" i="1"/>
  <c r="E16402" i="1"/>
  <c r="E16403" i="1"/>
  <c r="E16404" i="1"/>
  <c r="E16405" i="1"/>
  <c r="E16406" i="1"/>
  <c r="E16407" i="1"/>
  <c r="E16408" i="1"/>
  <c r="E16409" i="1"/>
  <c r="E16410" i="1"/>
  <c r="E16411" i="1"/>
  <c r="E16412" i="1"/>
  <c r="E16413" i="1"/>
  <c r="E16414" i="1"/>
  <c r="E16415" i="1"/>
  <c r="E16416" i="1"/>
  <c r="E16417" i="1"/>
  <c r="E16418" i="1"/>
  <c r="E16419" i="1"/>
  <c r="E16420" i="1"/>
  <c r="E16421" i="1"/>
  <c r="E16422" i="1"/>
  <c r="E16423" i="1"/>
  <c r="E16424" i="1"/>
  <c r="E16425" i="1"/>
  <c r="E16426" i="1"/>
  <c r="E16427" i="1"/>
  <c r="E16428" i="1"/>
  <c r="E16429" i="1"/>
  <c r="E16430" i="1"/>
  <c r="E16431" i="1"/>
  <c r="E16432" i="1"/>
  <c r="E16433" i="1"/>
  <c r="E16434" i="1"/>
  <c r="E16435" i="1"/>
  <c r="E16436" i="1"/>
  <c r="E16437" i="1"/>
  <c r="E16438" i="1"/>
  <c r="E16439" i="1"/>
  <c r="E16440" i="1"/>
  <c r="E16441" i="1"/>
  <c r="E16442" i="1"/>
  <c r="E16443" i="1"/>
  <c r="E16444" i="1"/>
  <c r="E16445" i="1"/>
  <c r="E16446" i="1"/>
  <c r="E16447" i="1"/>
  <c r="E16448" i="1"/>
  <c r="E16449" i="1"/>
  <c r="E16450" i="1"/>
  <c r="E16451" i="1"/>
  <c r="E16452" i="1"/>
  <c r="E16453" i="1"/>
  <c r="E16454" i="1"/>
  <c r="E16455" i="1"/>
  <c r="E16456" i="1"/>
  <c r="E16457" i="1"/>
  <c r="E16458" i="1"/>
  <c r="E16459" i="1"/>
  <c r="E16460" i="1"/>
  <c r="E16461" i="1"/>
  <c r="E16462" i="1"/>
  <c r="E16463" i="1"/>
  <c r="E16464" i="1"/>
  <c r="E16465" i="1"/>
  <c r="E16466" i="1"/>
  <c r="E16467" i="1"/>
  <c r="E16468" i="1"/>
  <c r="E16469" i="1"/>
  <c r="E16470" i="1"/>
  <c r="E16471" i="1"/>
  <c r="E16472" i="1"/>
  <c r="E16473" i="1"/>
  <c r="E16474" i="1"/>
  <c r="E16475" i="1"/>
  <c r="E16476" i="1"/>
  <c r="E16477" i="1"/>
  <c r="E16478" i="1"/>
  <c r="E16479" i="1"/>
  <c r="E16480" i="1"/>
  <c r="E16481" i="1"/>
  <c r="E16482" i="1"/>
  <c r="E16483" i="1"/>
  <c r="E16484" i="1"/>
  <c r="E16485" i="1"/>
  <c r="E16486" i="1"/>
  <c r="E16487" i="1"/>
  <c r="E16488" i="1"/>
  <c r="E16489" i="1"/>
  <c r="E16490" i="1"/>
  <c r="E16491" i="1"/>
  <c r="E16492" i="1"/>
  <c r="E16493" i="1"/>
  <c r="E16494" i="1"/>
  <c r="E16495" i="1"/>
  <c r="E16496" i="1"/>
  <c r="E16497" i="1"/>
  <c r="E16498" i="1"/>
  <c r="E16499" i="1"/>
  <c r="E16500" i="1"/>
  <c r="E16501" i="1"/>
  <c r="E16502" i="1"/>
  <c r="E16503" i="1"/>
  <c r="E16504" i="1"/>
  <c r="E16505" i="1"/>
  <c r="E16506" i="1"/>
  <c r="E16507" i="1"/>
  <c r="E16508" i="1"/>
  <c r="E16509" i="1"/>
  <c r="E16510" i="1"/>
  <c r="E16511" i="1"/>
  <c r="E16512" i="1"/>
  <c r="E16513" i="1"/>
  <c r="E16514" i="1"/>
  <c r="E16515" i="1"/>
  <c r="E16516" i="1"/>
  <c r="E16517" i="1"/>
  <c r="E16518" i="1"/>
  <c r="E16519" i="1"/>
  <c r="E16520" i="1"/>
  <c r="E16521" i="1"/>
  <c r="E16522" i="1"/>
  <c r="E16523" i="1"/>
  <c r="E16524" i="1"/>
  <c r="E16525" i="1"/>
  <c r="E16526" i="1"/>
  <c r="E16527" i="1"/>
  <c r="E16528" i="1"/>
  <c r="E16529" i="1"/>
  <c r="E16530" i="1"/>
  <c r="E16531" i="1"/>
  <c r="E16532" i="1"/>
  <c r="E16533" i="1"/>
  <c r="E16534" i="1"/>
  <c r="E16535" i="1"/>
  <c r="E16536" i="1"/>
  <c r="E16537" i="1"/>
  <c r="E16538" i="1"/>
  <c r="E16539" i="1"/>
  <c r="E16540" i="1"/>
  <c r="E16541" i="1"/>
  <c r="E16542" i="1"/>
  <c r="E16543" i="1"/>
  <c r="E16544" i="1"/>
  <c r="E16545" i="1"/>
  <c r="E16546" i="1"/>
  <c r="E16547" i="1"/>
  <c r="E16548" i="1"/>
  <c r="E16549" i="1"/>
  <c r="E16550" i="1"/>
  <c r="E16551" i="1"/>
  <c r="E16552" i="1"/>
  <c r="E16553" i="1"/>
  <c r="E16554" i="1"/>
  <c r="E16555" i="1"/>
  <c r="E16556" i="1"/>
  <c r="E16557" i="1"/>
  <c r="E16558" i="1"/>
  <c r="E16559" i="1"/>
  <c r="E16560" i="1"/>
  <c r="E16561" i="1"/>
  <c r="E16562" i="1"/>
  <c r="E16563" i="1"/>
  <c r="E16564" i="1"/>
  <c r="E16565" i="1"/>
  <c r="E16566" i="1"/>
  <c r="E16567" i="1"/>
  <c r="E16568" i="1"/>
  <c r="E16569" i="1"/>
  <c r="E16570" i="1"/>
  <c r="E16571" i="1"/>
  <c r="E16572" i="1"/>
  <c r="E16573" i="1"/>
  <c r="E16574" i="1"/>
  <c r="E16575" i="1"/>
  <c r="E16576" i="1"/>
  <c r="E16577" i="1"/>
  <c r="E16578" i="1"/>
  <c r="E16579" i="1"/>
  <c r="E16580" i="1"/>
  <c r="E16581" i="1"/>
  <c r="E16582" i="1"/>
  <c r="E16583" i="1"/>
  <c r="E16584" i="1"/>
  <c r="E16585" i="1"/>
  <c r="E16586" i="1"/>
  <c r="E16587" i="1"/>
  <c r="E16588" i="1"/>
  <c r="E16589" i="1"/>
  <c r="E16590" i="1"/>
  <c r="E16591" i="1"/>
  <c r="E16592" i="1"/>
  <c r="E16593" i="1"/>
  <c r="E16594" i="1"/>
  <c r="E16595" i="1"/>
  <c r="E16596" i="1"/>
  <c r="E16597" i="1"/>
  <c r="E16598" i="1"/>
  <c r="E16599" i="1"/>
  <c r="E16600" i="1"/>
  <c r="E16601" i="1"/>
  <c r="E16602" i="1"/>
  <c r="E16603" i="1"/>
  <c r="E16604" i="1"/>
  <c r="E16605" i="1"/>
  <c r="E16606" i="1"/>
  <c r="E16607" i="1"/>
  <c r="E16608" i="1"/>
  <c r="E16609" i="1"/>
  <c r="E16610" i="1"/>
  <c r="E16611" i="1"/>
  <c r="E16612" i="1"/>
  <c r="E16613" i="1"/>
  <c r="E16614" i="1"/>
  <c r="E16615" i="1"/>
  <c r="E16616" i="1"/>
  <c r="E16617" i="1"/>
  <c r="E16618" i="1"/>
  <c r="E16619" i="1"/>
  <c r="E16620" i="1"/>
  <c r="E16621" i="1"/>
  <c r="E16622" i="1"/>
  <c r="E16623" i="1"/>
  <c r="E16624" i="1"/>
  <c r="E16625" i="1"/>
  <c r="E16626" i="1"/>
  <c r="E16627" i="1"/>
  <c r="E16628" i="1"/>
  <c r="E16629" i="1"/>
  <c r="E16630" i="1"/>
  <c r="E16631" i="1"/>
  <c r="E16632" i="1"/>
  <c r="E16633" i="1"/>
  <c r="E16634" i="1"/>
  <c r="E16635" i="1"/>
  <c r="E16636" i="1"/>
  <c r="E16637" i="1"/>
  <c r="E16638" i="1"/>
  <c r="E16639" i="1"/>
  <c r="E16640" i="1"/>
  <c r="E16641" i="1"/>
  <c r="E16642" i="1"/>
  <c r="E16643" i="1"/>
  <c r="E16644" i="1"/>
  <c r="E16645" i="1"/>
  <c r="E16646" i="1"/>
  <c r="E16647" i="1"/>
  <c r="E16648" i="1"/>
  <c r="E16649" i="1"/>
  <c r="E16650" i="1"/>
  <c r="E16651" i="1"/>
  <c r="E16652" i="1"/>
  <c r="E16653" i="1"/>
  <c r="E16654" i="1"/>
  <c r="E16655" i="1"/>
  <c r="E16656" i="1"/>
  <c r="E16657" i="1"/>
  <c r="E16658" i="1"/>
  <c r="E16659" i="1"/>
  <c r="E16660" i="1"/>
  <c r="E16661" i="1"/>
  <c r="E16662" i="1"/>
  <c r="E16663" i="1"/>
  <c r="E16664" i="1"/>
  <c r="E16665" i="1"/>
  <c r="E16666" i="1"/>
  <c r="E16667" i="1"/>
  <c r="E16668" i="1"/>
  <c r="E16669" i="1"/>
  <c r="E16670" i="1"/>
  <c r="E16671" i="1"/>
  <c r="E16672" i="1"/>
  <c r="E16673" i="1"/>
  <c r="E16674" i="1"/>
  <c r="E16675" i="1"/>
  <c r="E16676" i="1"/>
  <c r="E16677" i="1"/>
  <c r="E16678" i="1"/>
  <c r="E16679" i="1"/>
  <c r="E16680" i="1"/>
  <c r="E16681" i="1"/>
  <c r="E16682" i="1"/>
  <c r="E16683" i="1"/>
  <c r="E16684" i="1"/>
  <c r="E16685" i="1"/>
  <c r="E16686" i="1"/>
  <c r="E16687" i="1"/>
  <c r="E16688" i="1"/>
  <c r="E16689" i="1"/>
  <c r="E16690" i="1"/>
  <c r="E16691" i="1"/>
  <c r="E16692" i="1"/>
  <c r="E16693" i="1"/>
  <c r="E16694" i="1"/>
  <c r="E16695" i="1"/>
  <c r="E16696" i="1"/>
  <c r="E16697" i="1"/>
  <c r="E16698" i="1"/>
  <c r="E16699" i="1"/>
  <c r="E16700" i="1"/>
  <c r="E16701" i="1"/>
  <c r="E16702" i="1"/>
  <c r="E16703" i="1"/>
  <c r="E16704" i="1"/>
  <c r="E16705" i="1"/>
  <c r="E16706" i="1"/>
  <c r="E16707" i="1"/>
  <c r="E16708" i="1"/>
  <c r="E16709" i="1"/>
  <c r="E16710" i="1"/>
  <c r="E16711" i="1"/>
  <c r="E16712" i="1"/>
  <c r="E16713" i="1"/>
  <c r="E16714" i="1"/>
  <c r="E16715" i="1"/>
  <c r="E16716" i="1"/>
  <c r="E16717" i="1"/>
  <c r="E16718" i="1"/>
  <c r="E2" i="1"/>
  <c r="J33" i="9"/>
  <c r="E5" i="9"/>
  <c r="E7" i="9"/>
  <c r="E8" i="9"/>
  <c r="J31" i="9"/>
  <c r="E12" i="9"/>
  <c r="J30" i="9"/>
  <c r="E4" i="9"/>
  <c r="J29" i="9"/>
  <c r="E11" i="9"/>
  <c r="J36" i="9"/>
  <c r="E6" i="9"/>
  <c r="E13" i="9"/>
  <c r="J32" i="9"/>
  <c r="J28" i="9"/>
  <c r="E9" i="9"/>
  <c r="D32" i="6"/>
  <c r="E32" i="6"/>
  <c r="F32" i="6"/>
  <c r="J27" i="9"/>
  <c r="E10" i="9"/>
  <c r="J35" i="9"/>
  <c r="J34" i="9"/>
  <c r="L19" i="6" l="1"/>
  <c r="L20" i="6"/>
  <c r="L21" i="6"/>
  <c r="D18" i="6"/>
  <c r="C18" i="6"/>
  <c r="B18" i="6"/>
  <c r="F18" i="6"/>
  <c r="E18" i="6"/>
  <c r="F20" i="6" l="1"/>
  <c r="C19" i="6"/>
  <c r="C21" i="6" s="1"/>
  <c r="D19" i="6"/>
  <c r="D21" i="6" s="1"/>
  <c r="E19" i="6"/>
  <c r="E21" i="6" s="1"/>
  <c r="F21" i="6"/>
  <c r="C32" i="6"/>
  <c r="L22" i="6" l="1"/>
  <c r="E20" i="6"/>
  <c r="D20" i="6"/>
  <c r="C20" i="6"/>
</calcChain>
</file>

<file path=xl/sharedStrings.xml><?xml version="1.0" encoding="utf-8"?>
<sst xmlns="http://purl.oclc.org/ooxml/spreadsheetml/main" count="89639" uniqueCount="13756">
  <si>
    <t>Name</t>
  </si>
  <si>
    <t>Platform</t>
  </si>
  <si>
    <t>Year_of_Release</t>
  </si>
  <si>
    <t>Genre</t>
  </si>
  <si>
    <t>Publisher</t>
  </si>
  <si>
    <t>NA_Sales</t>
  </si>
  <si>
    <t>EU_Sales</t>
  </si>
  <si>
    <t>JP_Sales</t>
  </si>
  <si>
    <t>Other_Sales</t>
  </si>
  <si>
    <t>Global_Sales</t>
  </si>
  <si>
    <t>Critic_Score</t>
  </si>
  <si>
    <t>Critic_Count</t>
  </si>
  <si>
    <t>User_Score</t>
  </si>
  <si>
    <t>User_Count</t>
  </si>
  <si>
    <t>Developer</t>
  </si>
  <si>
    <t>Rating</t>
  </si>
  <si>
    <t>Wii Sports</t>
  </si>
  <si>
    <t>Wii</t>
  </si>
  <si>
    <t>Sports</t>
  </si>
  <si>
    <t>Nintendo</t>
  </si>
  <si>
    <t>E</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</si>
  <si>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</si>
  <si>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</si>
  <si>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</si>
  <si>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</si>
  <si>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</si>
  <si>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</si>
  <si>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</si>
  <si>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</si>
  <si>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</si>
  <si>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</si>
  <si>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</si>
  <si>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</si>
  <si>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</si>
  <si>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</si>
  <si>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</si>
  <si>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</si>
  <si>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</si>
  <si>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</si>
  <si>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</si>
  <si>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</si>
  <si>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</si>
  <si>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</si>
  <si>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Kinect Adventures!</t>
  </si>
  <si>
    <t>X360</t>
  </si>
  <si>
    <t>Microsoft Game Studios</t>
  </si>
  <si>
    <t>Good Science Studio</t>
  </si>
  <si>
    <t>Wii Fit Plus</t>
  </si>
  <si>
    <t>Grand Theft Auto V</t>
  </si>
  <si>
    <t>PS3</t>
  </si>
  <si>
    <t>Action</t>
  </si>
  <si>
    <t>Take-Two Interactive</t>
  </si>
  <si>
    <t>Rockstar North</t>
  </si>
  <si>
    <t>M</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</si>
  <si>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</si>
  <si>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</si>
  <si>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</si>
  <si>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</si>
  <si>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</si>
  <si>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</si>
  <si>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</si>
  <si>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</si>
  <si>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</si>
  <si>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</si>
  <si>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</si>
  <si>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Brain Age 2: More Training in Minutes a Day</t>
  </si>
  <si>
    <t>Pokemon Black/Pokemon White</t>
  </si>
  <si>
    <t>Gran Turismo 3: A-Spec</t>
  </si>
  <si>
    <t>Sony Computer Entertainment</t>
  </si>
  <si>
    <t>Polyphony Digital</t>
  </si>
  <si>
    <t>Call of Duty: Modern Warfare 3</t>
  </si>
  <si>
    <t>Activision</t>
  </si>
  <si>
    <t>Infinity Ward, Sledgehammer Games</t>
  </si>
  <si>
    <t>Pok√©mon Yellow: Special Pikachu Edition</t>
  </si>
  <si>
    <t>Call of Duty: Black Ops 3</t>
  </si>
  <si>
    <t>PS4</t>
  </si>
  <si>
    <t>Call of Duty: Black Ops</t>
  </si>
  <si>
    <t>Treyarch</t>
  </si>
  <si>
    <t>Pokemon X/Pokemon Y</t>
  </si>
  <si>
    <t>3DS</t>
  </si>
  <si>
    <t>Call of Duty: Black Ops II</t>
  </si>
  <si>
    <t>Call of Duty: Modern Warfare 2</t>
  </si>
  <si>
    <t>Infinity Ward</t>
  </si>
  <si>
    <t>Grand Theft Auto III</t>
  </si>
  <si>
    <t>DMA Design</t>
  </si>
  <si>
    <t>Super Smash Bros. Brawl</t>
  </si>
  <si>
    <t>Fighting</t>
  </si>
  <si>
    <t>Game Arts</t>
  </si>
  <si>
    <t>T</t>
  </si>
  <si>
    <t>Mario Kart 7</t>
  </si>
  <si>
    <t>Retro Studios, Entertainment Analysis &amp; Development Division</t>
  </si>
  <si>
    <t>Animal Crossing: Wild World</t>
  </si>
  <si>
    <t>Halo 3</t>
  </si>
  <si>
    <t>Bungie Software, Bungie</t>
  </si>
  <si>
    <t>Super Mario 64</t>
  </si>
  <si>
    <t>N64</t>
  </si>
  <si>
    <t>Pokemon HeartGold/Pokemon SoulSilver</t>
  </si>
  <si>
    <t>Pokemon Omega Ruby/Pokemon Alpha Sapphire</t>
  </si>
  <si>
    <t>Gran Turismo 4</t>
  </si>
  <si>
    <t>Super Mario Galaxy</t>
  </si>
  <si>
    <t>Super Mario Land 2: 6 Golden Coins</t>
  </si>
  <si>
    <t>Adventure</t>
  </si>
  <si>
    <t>Grand Theft Auto IV</t>
  </si>
  <si>
    <t>Gran Turismo</t>
  </si>
  <si>
    <t>PS</t>
  </si>
  <si>
    <t>Super Mario 3D Land</t>
  </si>
  <si>
    <t>Gran Turismo 5</t>
  </si>
  <si>
    <t>Super Mario All-Stars</t>
  </si>
  <si>
    <t>Pokemon FireRed/Pokemon LeafGreen</t>
  </si>
  <si>
    <t>Call of Duty: Ghosts</t>
  </si>
  <si>
    <t>Just Dance 3</t>
  </si>
  <si>
    <t>Ubisoft</t>
  </si>
  <si>
    <t>E10+</t>
  </si>
  <si>
    <t>New Super Mario Bros. 2</t>
  </si>
  <si>
    <t>Mario Kart 64</t>
  </si>
  <si>
    <t>Halo: Reach</t>
  </si>
  <si>
    <t>Bungie</t>
  </si>
  <si>
    <t>Final Fantasy VII</t>
  </si>
  <si>
    <t>SquareSoft</t>
  </si>
  <si>
    <t>Halo 4</t>
  </si>
  <si>
    <t>343 Industries</t>
  </si>
  <si>
    <t>Gran Turismo 2</t>
  </si>
  <si>
    <t>Just Dance 2</t>
  </si>
  <si>
    <t>Call of Duty 4: Modern Warfare</t>
  </si>
  <si>
    <t>Donkey Kong Country</t>
  </si>
  <si>
    <t>Minecraft</t>
  </si>
  <si>
    <t>Animal Crossing: New Leaf</t>
  </si>
  <si>
    <t>Mario Party DS</t>
  </si>
  <si>
    <t>Hudson Soft</t>
  </si>
  <si>
    <t>The Elder Scrolls V: Skyrim</t>
  </si>
  <si>
    <t>Bethesda Softworks</t>
  </si>
  <si>
    <t>Bethesda Game Studios</t>
  </si>
  <si>
    <t>Super Mario Kart</t>
  </si>
  <si>
    <t>FIFA 16</t>
  </si>
  <si>
    <t>Electronic Arts</t>
  </si>
  <si>
    <t>EA Sports</t>
  </si>
  <si>
    <t>Halo 2</t>
  </si>
  <si>
    <t>XB</t>
  </si>
  <si>
    <t>Bungie Software</t>
  </si>
  <si>
    <t>Wii Party</t>
  </si>
  <si>
    <t>Nd Cube</t>
  </si>
  <si>
    <t>Mario Party 8</t>
  </si>
  <si>
    <t>Hudson</t>
  </si>
  <si>
    <t>FIFA Soccer 13</t>
  </si>
  <si>
    <t>GoldenEye 007</t>
  </si>
  <si>
    <t>Pokemon Black 2/Pokemon White 2</t>
  </si>
  <si>
    <t>Final Fantasy X</t>
  </si>
  <si>
    <t>The Sims 3</t>
  </si>
  <si>
    <t>PC</t>
  </si>
  <si>
    <t>The Sims Studio</t>
  </si>
  <si>
    <t>Mario &amp; Sonic at the Olympic Games</t>
  </si>
  <si>
    <t>Sega</t>
  </si>
  <si>
    <t>Star Wars Battlefront (2015)</t>
  </si>
  <si>
    <t>Final Fantasy VIII</t>
  </si>
  <si>
    <t>Pac-Man</t>
  </si>
  <si>
    <t>Atari</t>
  </si>
  <si>
    <t>Pok√©mon Platinum Version</t>
  </si>
  <si>
    <t>Game Freak</t>
  </si>
  <si>
    <t>Grand Theft Auto: Liberty City Stories</t>
  </si>
  <si>
    <t>PSP</t>
  </si>
  <si>
    <t>Rockstar Leeds</t>
  </si>
  <si>
    <t>Call of Duty: Advanced Warfare</t>
  </si>
  <si>
    <t>Sledgehammer Games</t>
  </si>
  <si>
    <t>The Legend of Zelda: Ocarina of Time</t>
  </si>
  <si>
    <t>FIFA 17</t>
  </si>
  <si>
    <t>EA Sports, EA Vancouver</t>
  </si>
  <si>
    <t>Crash Bandicoot 2: Cortex Strikes Back</t>
  </si>
  <si>
    <t>Super Smash Bros. for Wii U and 3DS</t>
  </si>
  <si>
    <t>Super Mario Galaxy 2</t>
  </si>
  <si>
    <t>Nintendo EAD Tokyo</t>
  </si>
  <si>
    <t>Super Mario Bros. 2</t>
  </si>
  <si>
    <t>XOne</t>
  </si>
  <si>
    <t>Call of Duty: World at War</t>
  </si>
  <si>
    <t>Battlefield 3</t>
  </si>
  <si>
    <t>EA DICE</t>
  </si>
  <si>
    <t>Need for Speed Underground</t>
  </si>
  <si>
    <t>EA Black Box</t>
  </si>
  <si>
    <t>Just Dance</t>
  </si>
  <si>
    <t>Ubisoft Paris</t>
  </si>
  <si>
    <t>Fallout 4</t>
  </si>
  <si>
    <t>Tekken 3</t>
  </si>
  <si>
    <t>Namco</t>
  </si>
  <si>
    <t>The Legend of Zelda: Twilight Princess</t>
  </si>
  <si>
    <t>Pokemon Sun/Moon</t>
  </si>
  <si>
    <t>Crash Bandicoot 3: Warped</t>
  </si>
  <si>
    <t>Naughty Dog</t>
  </si>
  <si>
    <t>Mario Kart 8</t>
  </si>
  <si>
    <t>WiiU</t>
  </si>
  <si>
    <t>Super Smash Bros. Melee</t>
  </si>
  <si>
    <t>GC</t>
  </si>
  <si>
    <t>HAL Labs</t>
  </si>
  <si>
    <t>Mario Kart: Double Dash!!</t>
  </si>
  <si>
    <t>Need for Speed Underground 2</t>
  </si>
  <si>
    <t>EA Canada</t>
  </si>
  <si>
    <t>Medal of Honor: Frontline</t>
  </si>
  <si>
    <t>EA LA</t>
  </si>
  <si>
    <t>Crash Bandicoot</t>
  </si>
  <si>
    <t>Just Dance 4</t>
  </si>
  <si>
    <t>Gears of War 2</t>
  </si>
  <si>
    <t>Epic Games</t>
  </si>
  <si>
    <t>Uncharted 3: Drake's Deception</t>
  </si>
  <si>
    <t>Zumba Fitness</t>
  </si>
  <si>
    <t>505 Games</t>
  </si>
  <si>
    <t>tbd</t>
  </si>
  <si>
    <t>Pipeworks Software, Inc.</t>
  </si>
  <si>
    <t>Uncharted 2: Among Thieves</t>
  </si>
  <si>
    <t>FIFA 12</t>
  </si>
  <si>
    <t>Big Brain Academy</t>
  </si>
  <si>
    <t>The Legend of Zelda</t>
  </si>
  <si>
    <t>Red Dead Redemption</t>
  </si>
  <si>
    <t>Rockstar San Diego</t>
  </si>
  <si>
    <t>FIFA 14</t>
  </si>
  <si>
    <t>Assassin's Creed III</t>
  </si>
  <si>
    <t>Donkey Kong Country Returns</t>
  </si>
  <si>
    <t>Retro Studios</t>
  </si>
  <si>
    <t>Halo: Combat Evolved</t>
  </si>
  <si>
    <t>Pok√©mon Emerald Version</t>
  </si>
  <si>
    <t>Kingdom Hearts</t>
  </si>
  <si>
    <t>Pok√©mon Crystal Version</t>
  </si>
  <si>
    <t>Halo 3: ODST</t>
  </si>
  <si>
    <t>Super Mario Sunshine</t>
  </si>
  <si>
    <t>Street Fighter II: The World Warrior</t>
  </si>
  <si>
    <t>Capcom</t>
  </si>
  <si>
    <t>World of Warcraft</t>
  </si>
  <si>
    <t>Blizzard Entertainment</t>
  </si>
  <si>
    <t>Driver</t>
  </si>
  <si>
    <t>GT Interactive</t>
  </si>
  <si>
    <t>Reflections Interactive</t>
  </si>
  <si>
    <t>Gears of War 3</t>
  </si>
  <si>
    <t>Kinect Sports</t>
  </si>
  <si>
    <t>Rare Ltd.</t>
  </si>
  <si>
    <t>Gears of War</t>
  </si>
  <si>
    <t>FIFA 15</t>
  </si>
  <si>
    <t>Metal Gear Solid 2: Sons of Liberty</t>
  </si>
  <si>
    <t>Konami Digital Entertainment</t>
  </si>
  <si>
    <t>KCEJ</t>
  </si>
  <si>
    <t>Sonic the Hedgehog 2</t>
  </si>
  <si>
    <t>GEN</t>
  </si>
  <si>
    <t>Metal Gear Solid</t>
  </si>
  <si>
    <t>Metal Gear Solid 4: Guns of the Patriots</t>
  </si>
  <si>
    <t>Kojima Productions</t>
  </si>
  <si>
    <t>Final Fantasy XII</t>
  </si>
  <si>
    <t>Square Enix</t>
  </si>
  <si>
    <t>The Last of Us</t>
  </si>
  <si>
    <t>Sony Computer Entertainment Europe</t>
  </si>
  <si>
    <t>LittleBigPlanet</t>
  </si>
  <si>
    <t>SCE/WWS, Media Molecule</t>
  </si>
  <si>
    <t>Resident Evil 2</t>
  </si>
  <si>
    <t>Virgin Interactive</t>
  </si>
  <si>
    <t>Dragon Quest IX: Sentinels of the Starry Skies</t>
  </si>
  <si>
    <t>Level 5</t>
  </si>
  <si>
    <t>Tekken 2</t>
  </si>
  <si>
    <t>Destiny</t>
  </si>
  <si>
    <t>LEGO Star Wars: The Complete Saga</t>
  </si>
  <si>
    <t>LucasArts</t>
  </si>
  <si>
    <t>Traveller's Tales</t>
  </si>
  <si>
    <t>Cooking Mama</t>
  </si>
  <si>
    <t>Taito Corporation</t>
  </si>
  <si>
    <t>Super Smash Bros.</t>
  </si>
  <si>
    <t>Assassin's Creed II</t>
  </si>
  <si>
    <t>Ubisoft Montreal</t>
  </si>
  <si>
    <t>Assassin's Creed</t>
  </si>
  <si>
    <t>Forza Motorsport 3</t>
  </si>
  <si>
    <t>Turn 10</t>
  </si>
  <si>
    <t>Super Mario Advance</t>
  </si>
  <si>
    <t>Monster Hunter Freedom Unite</t>
  </si>
  <si>
    <t>Batman: Arkham City</t>
  </si>
  <si>
    <t>Warner Bros. Interactive Entertainment</t>
  </si>
  <si>
    <t>Rocksteady Studios</t>
  </si>
  <si>
    <t>Mario Kart: Super Circuit</t>
  </si>
  <si>
    <t>Intelligent Systems</t>
  </si>
  <si>
    <t>Pokemon Stadium</t>
  </si>
  <si>
    <t>Strategy</t>
  </si>
  <si>
    <t>Crash Bandicoot: The Wrath of Cortex</t>
  </si>
  <si>
    <t>Universal Interactive</t>
  </si>
  <si>
    <t>Uncharted 4: A Thief's End</t>
  </si>
  <si>
    <t>Dr. Mario</t>
  </si>
  <si>
    <t>Final Fantasy XIII</t>
  </si>
  <si>
    <t>Pokemon Pinball</t>
  </si>
  <si>
    <t>Final Fantasy IX</t>
  </si>
  <si>
    <t>Final Fantasy X-2</t>
  </si>
  <si>
    <t>Donkey Kong 64</t>
  </si>
  <si>
    <t>Tomb Raider II</t>
  </si>
  <si>
    <t>Eidos Interactive</t>
  </si>
  <si>
    <t>Core Design Ltd.</t>
  </si>
  <si>
    <t>Madden NFL 2004</t>
  </si>
  <si>
    <t>N/A</t>
  </si>
  <si>
    <t>EA Tiburon</t>
  </si>
  <si>
    <t>Tomodachi Life</t>
  </si>
  <si>
    <t>New Super Mario Bros. U</t>
  </si>
  <si>
    <t>Dragon Quest VIII: Journey of the Cursed King</t>
  </si>
  <si>
    <t>Professor Layton and the Curious Village</t>
  </si>
  <si>
    <t>Super Mario Land 3: Wario Land</t>
  </si>
  <si>
    <t>Donkey Kong Country 2: Diddy's Kong Quest</t>
  </si>
  <si>
    <t>Diablo III</t>
  </si>
  <si>
    <t>Medal of Honor: Rising Sun</t>
  </si>
  <si>
    <t>Kirby's Dream Land</t>
  </si>
  <si>
    <t>Microsoft Flight Simulator</t>
  </si>
  <si>
    <t>Guitar Hero II</t>
  </si>
  <si>
    <t>RedOctane</t>
  </si>
  <si>
    <t>Harmonix Music Systems</t>
  </si>
  <si>
    <t>Fable III</t>
  </si>
  <si>
    <t>Lionhead Studios</t>
  </si>
  <si>
    <t>Resident Evil 5</t>
  </si>
  <si>
    <t>The Legend of Zelda: Phantom Hourglass</t>
  </si>
  <si>
    <t>FIFA Soccer 11</t>
  </si>
  <si>
    <t>Resident Evil</t>
  </si>
  <si>
    <t>Grand Theft Auto: Vice City Stories</t>
  </si>
  <si>
    <t>Tony Hawk's Pro Skater</t>
  </si>
  <si>
    <t>Neversoft Entertainment</t>
  </si>
  <si>
    <t>Warzone 2100</t>
  </si>
  <si>
    <t>Spyro the Dragon</t>
  </si>
  <si>
    <t>Guitar Hero III: Legends of Rock</t>
  </si>
  <si>
    <t>Neversoft Entertainment, BudCat</t>
  </si>
  <si>
    <t>Link's Crossbow Training</t>
  </si>
  <si>
    <t>Pokemon Mystery Dungeon: Explorers of Time/Explorers of Darkness</t>
  </si>
  <si>
    <t>Fallout 3</t>
  </si>
  <si>
    <t>Uncharted: Drake's Fortune</t>
  </si>
  <si>
    <t>Naughty Dog, SCE/WWS</t>
  </si>
  <si>
    <t>Madden NFL 06</t>
  </si>
  <si>
    <t>Diddy Kong Racing</t>
  </si>
  <si>
    <t>Monster Hunter Freedom 3</t>
  </si>
  <si>
    <t>StarCraft II: Wings of Liberty</t>
  </si>
  <si>
    <t>God of War III</t>
  </si>
  <si>
    <t>SCE Santa Monica</t>
  </si>
  <si>
    <t>Crash Team Racing</t>
  </si>
  <si>
    <t>TT Fusion</t>
  </si>
  <si>
    <t>Driver 2</t>
  </si>
  <si>
    <t>The Simpsons: Hit &amp; Run</t>
  </si>
  <si>
    <t>Vivendi Games</t>
  </si>
  <si>
    <t>Tony Hawk's Pro Skater 2</t>
  </si>
  <si>
    <t>The Lord of the Rings: The Two Towers</t>
  </si>
  <si>
    <t>Stormfront Studios</t>
  </si>
  <si>
    <t>Tomb Raider</t>
  </si>
  <si>
    <t>Animal Crossing: City Folk</t>
  </si>
  <si>
    <t>Uncharted: The Nathan Drake Collection</t>
  </si>
  <si>
    <t>Bluepoint Games</t>
  </si>
  <si>
    <t>The Legend of Zelda: A Link to the Past</t>
  </si>
  <si>
    <t>The Legend of Zelda: The Wind Waker</t>
  </si>
  <si>
    <t>Vicarious Visions</t>
  </si>
  <si>
    <t>Luigi's Mansion: Dark Moon</t>
  </si>
  <si>
    <t>Next Level Games</t>
  </si>
  <si>
    <t>Forza Motorsport 4</t>
  </si>
  <si>
    <t>Mario &amp; Sonic at the Olympic Winter Games</t>
  </si>
  <si>
    <t>Madden NFL 2005</t>
  </si>
  <si>
    <t>Pitfall!</t>
  </si>
  <si>
    <t>Madden NFL 07</t>
  </si>
  <si>
    <t>Halo 5: Guardians</t>
  </si>
  <si>
    <t>Spider-Man: The Movie</t>
  </si>
  <si>
    <t>Dragon Quest VII: Warriors of Eden</t>
  </si>
  <si>
    <t>Enix Corporation</t>
  </si>
  <si>
    <t>Call of Duty: Infinite Warfare</t>
  </si>
  <si>
    <t>God of War</t>
  </si>
  <si>
    <t>Splatoon</t>
  </si>
  <si>
    <t>Nintendo Land</t>
  </si>
  <si>
    <t>Tony Hawk's Pro Skater 3</t>
  </si>
  <si>
    <t>Winning Eleven: Pro Evolution Soccer 2007</t>
  </si>
  <si>
    <t>Konami</t>
  </si>
  <si>
    <t>The Elder Scrolls IV: Oblivion</t>
  </si>
  <si>
    <t>Zelda II: The Adventure of Link</t>
  </si>
  <si>
    <t>Need for Speed: Most Wanted</t>
  </si>
  <si>
    <t>Michael Jackson: The Experience</t>
  </si>
  <si>
    <t>Ubisoft Paris, Ubisoft Montpellier</t>
  </si>
  <si>
    <t>High Moon Studios</t>
  </si>
  <si>
    <t>Resistance: Fall of Man</t>
  </si>
  <si>
    <t>Insomniac Games</t>
  </si>
  <si>
    <t>Sonic the Hedgehog</t>
  </si>
  <si>
    <t>Kingdom Hearts II</t>
  </si>
  <si>
    <t>Super Mario 3D World</t>
  </si>
  <si>
    <t>Asteroids</t>
  </si>
  <si>
    <t>Fable II</t>
  </si>
  <si>
    <t>Namco Museum</t>
  </si>
  <si>
    <t>Namco Bandai Games</t>
  </si>
  <si>
    <t>Mass Media</t>
  </si>
  <si>
    <t>Batman: Arkham Asylum</t>
  </si>
  <si>
    <t>Metal Gear Solid 3: Snake Eater</t>
  </si>
  <si>
    <t>Assassin's Creed: Revelations</t>
  </si>
  <si>
    <t>Daxter</t>
  </si>
  <si>
    <t>Ready at Dawn</t>
  </si>
  <si>
    <t>Warcraft II: Tides of Darkness</t>
  </si>
  <si>
    <t>FIFA Soccer 06</t>
  </si>
  <si>
    <t>EyeToy Play</t>
  </si>
  <si>
    <t>SCEE, Zoe Mode</t>
  </si>
  <si>
    <t>Gran Turismo 5 Prologue</t>
  </si>
  <si>
    <t>Teenage Mutant Ninja Turtles</t>
  </si>
  <si>
    <t>Palcom</t>
  </si>
  <si>
    <t>Street Fighter IV</t>
  </si>
  <si>
    <t>Excitebike</t>
  </si>
  <si>
    <t>Frogger</t>
  </si>
  <si>
    <t>Hasbro Interactive</t>
  </si>
  <si>
    <t>Madden NFL 2003</t>
  </si>
  <si>
    <t>Half-Life</t>
  </si>
  <si>
    <t>Valve Software</t>
  </si>
  <si>
    <t>Super Mario World 2: Yoshi's Island</t>
  </si>
  <si>
    <t>FIFA Soccer 07</t>
  </si>
  <si>
    <t>Street Fighter II Turbo</t>
  </si>
  <si>
    <t>World of Warcraft: The Burning Crusade</t>
  </si>
  <si>
    <t>Battlefield 1</t>
  </si>
  <si>
    <t>God of War II</t>
  </si>
  <si>
    <t>World Soccer Winning Eleven 9</t>
  </si>
  <si>
    <t>Fallout: New Vegas</t>
  </si>
  <si>
    <t>Obsidian Entertainment</t>
  </si>
  <si>
    <t>Forza Motorsport 2</t>
  </si>
  <si>
    <t>Carnival Games</t>
  </si>
  <si>
    <t>Cat Daddy Games</t>
  </si>
  <si>
    <t>Watch Dogs</t>
  </si>
  <si>
    <t>Namco Museum Vol.3</t>
  </si>
  <si>
    <t>Tekken Tag Tournament</t>
  </si>
  <si>
    <t>Far Cry 4</t>
  </si>
  <si>
    <t>Star Fox 64</t>
  </si>
  <si>
    <t>Golf</t>
  </si>
  <si>
    <t>Namco Museum: 50th Anniversary</t>
  </si>
  <si>
    <t>Digital Eclipse</t>
  </si>
  <si>
    <t>Left 4 Dead 2</t>
  </si>
  <si>
    <t>The Witcher 3: Wild Hunt</t>
  </si>
  <si>
    <t>CD Projekt Red Studio</t>
  </si>
  <si>
    <t>Assassin's Creed: Unity</t>
  </si>
  <si>
    <t>Ubisoft, Ubisoft Montreal</t>
  </si>
  <si>
    <t>Batman: Arkham Knight</t>
  </si>
  <si>
    <t>The Legend of Zelda: Skyward Sword</t>
  </si>
  <si>
    <t>Professor Layton and the Diabolical Box</t>
  </si>
  <si>
    <t>Donkey Kong Land</t>
  </si>
  <si>
    <t>EA Sports Active</t>
  </si>
  <si>
    <t>Tony Hawk's Underground</t>
  </si>
  <si>
    <t>Monster Hunter 4 Ultimate</t>
  </si>
  <si>
    <t>NBA 2K16</t>
  </si>
  <si>
    <t>Visual Concepts</t>
  </si>
  <si>
    <t>Tekken 5</t>
  </si>
  <si>
    <t>Dragon Warrior III</t>
  </si>
  <si>
    <t>MotorStorm</t>
  </si>
  <si>
    <t>Evolution Studios</t>
  </si>
  <si>
    <t>Nintendogs + cats</t>
  </si>
  <si>
    <t>World Soccer Winning Eleven 8 International</t>
  </si>
  <si>
    <t>KCET</t>
  </si>
  <si>
    <t>Sports Champions</t>
  </si>
  <si>
    <t>SCEA, Zindagi Games</t>
  </si>
  <si>
    <t>Namco Museum Vol.1</t>
  </si>
  <si>
    <t>The Legend of Zelda: Link's Awakening</t>
  </si>
  <si>
    <t>Flash Focus: Vision Training in Minutes a Day</t>
  </si>
  <si>
    <t>Nintendo, Namco Bandai Games</t>
  </si>
  <si>
    <t>Tom Clancy's The Division</t>
  </si>
  <si>
    <t>Massive Entertainment</t>
  </si>
  <si>
    <t>Big Brain Academy: Wii Degree</t>
  </si>
  <si>
    <t>Resident Evil Director's Cut</t>
  </si>
  <si>
    <t>Mario &amp; Luigi: Bowser's Inside Story</t>
  </si>
  <si>
    <t>LEGO Indiana Jones: The Original Adventures</t>
  </si>
  <si>
    <t>The Sims: Unleashed</t>
  </si>
  <si>
    <t>Maxis</t>
  </si>
  <si>
    <t>Ratchet &amp; Clank: Size Matters</t>
  </si>
  <si>
    <t>Harry Potter and the Sorcerer's Stone</t>
  </si>
  <si>
    <t>Argonaut Games</t>
  </si>
  <si>
    <t>Mario &amp; Sonic at the London 2012 Olympic Games</t>
  </si>
  <si>
    <t>Resident Evil 3: Nemesis</t>
  </si>
  <si>
    <t>Super Paper Mario</t>
  </si>
  <si>
    <t>Spyro: Year of the Dragon</t>
  </si>
  <si>
    <t>Assassin's Creed IV: Black Flag</t>
  </si>
  <si>
    <t>FIFA Soccer 2005</t>
  </si>
  <si>
    <t>Pok√©mon Trading Card Game</t>
  </si>
  <si>
    <t>Friend Collection</t>
  </si>
  <si>
    <t>Tony Hawk's Pro Skater 4</t>
  </si>
  <si>
    <t>MySims</t>
  </si>
  <si>
    <t>TOSE</t>
  </si>
  <si>
    <t>Midnight Club 3: DUB Edition</t>
  </si>
  <si>
    <t>Banjo-Kazooie</t>
  </si>
  <si>
    <t>SOCOM: U.S. Navy SEALs</t>
  </si>
  <si>
    <t>Zipper Interactive</t>
  </si>
  <si>
    <t>Jak and Daxter: The Precursor Legacy</t>
  </si>
  <si>
    <t>Pokemon Snap</t>
  </si>
  <si>
    <t>Pro Evolution Soccer 2008</t>
  </si>
  <si>
    <t>Resident Evil 4</t>
  </si>
  <si>
    <t>Guitar Hero: World Tour</t>
  </si>
  <si>
    <t>FIFA Soccer 10</t>
  </si>
  <si>
    <t>Star Wars: Battlefront</t>
  </si>
  <si>
    <t>Pandemic Studios</t>
  </si>
  <si>
    <t>Doom II: Hell on Earth</t>
  </si>
  <si>
    <t>The Simpsons: Road Rage</t>
  </si>
  <si>
    <t>Fox Interactive</t>
  </si>
  <si>
    <t>Luigi's Mansion</t>
  </si>
  <si>
    <t>Battlefield 4</t>
  </si>
  <si>
    <t>Star Wars: Battlefront II</t>
  </si>
  <si>
    <t>Just Dance 2014</t>
  </si>
  <si>
    <t>Cooking Mama 2: Dinner With Friends</t>
  </si>
  <si>
    <t>Office Create</t>
  </si>
  <si>
    <t>WWF SmackDown!</t>
  </si>
  <si>
    <t>THQ</t>
  </si>
  <si>
    <t>Croc: Legend of the Gobbos</t>
  </si>
  <si>
    <t>The Getaway</t>
  </si>
  <si>
    <t>Team Soho</t>
  </si>
  <si>
    <t>Tomb Raider III: Adventures of Lara Croft</t>
  </si>
  <si>
    <t>James Bond 007: Agent Under Fire</t>
  </si>
  <si>
    <t>EA Redwood Shores</t>
  </si>
  <si>
    <t>LEGO Star Wars: The Video Game</t>
  </si>
  <si>
    <t>Rugrats in Paris: The Movie</t>
  </si>
  <si>
    <t>Spyro 2: Ripto's Rage!</t>
  </si>
  <si>
    <t>Left 4 Dead</t>
  </si>
  <si>
    <t>Certain Affinity</t>
  </si>
  <si>
    <t>Donkey Kong Country 3: Dixie Kong's Double Trouble!</t>
  </si>
  <si>
    <t>Kung Fu</t>
  </si>
  <si>
    <t>Assassin's Creed: Brotherhood</t>
  </si>
  <si>
    <t>FIFA Soccer 2004</t>
  </si>
  <si>
    <t>Battlefield: Bad Company 2</t>
  </si>
  <si>
    <t>Guitar Hero: On Tour</t>
  </si>
  <si>
    <t>Clubhouse Games</t>
  </si>
  <si>
    <t>Agenda</t>
  </si>
  <si>
    <t>Monster Hunter 4</t>
  </si>
  <si>
    <t>Borderlands</t>
  </si>
  <si>
    <t>Gearbox Software</t>
  </si>
  <si>
    <t>Tekken 4</t>
  </si>
  <si>
    <t>Final Fantasy III</t>
  </si>
  <si>
    <t>Grand Theft Auto 2</t>
  </si>
  <si>
    <t>Metal Gear Solid V: The Phantom Pain</t>
  </si>
  <si>
    <t>Kojima Productions, Moby Dick Studio</t>
  </si>
  <si>
    <t>Spider-Man 2</t>
  </si>
  <si>
    <t>F-1 Race</t>
  </si>
  <si>
    <t>FIFA Soccer 2003</t>
  </si>
  <si>
    <t>LittleBigPlanet 2</t>
  </si>
  <si>
    <t>Media Molecule</t>
  </si>
  <si>
    <t>Crash Bash</t>
  </si>
  <si>
    <t>Eurocom Entertainment Software</t>
  </si>
  <si>
    <t>Assassin's Creed Syndicate</t>
  </si>
  <si>
    <t>Ubisoft Quebec</t>
  </si>
  <si>
    <t>LEGO Batman: The Videogame</t>
  </si>
  <si>
    <t>WWF War Zone</t>
  </si>
  <si>
    <t>Acclaim Entertainment</t>
  </si>
  <si>
    <t>The Legend of Zelda: Majora's Mask</t>
  </si>
  <si>
    <t>Far Cry 3</t>
  </si>
  <si>
    <t>Rugrats: Search For Reptar</t>
  </si>
  <si>
    <t>English Training: Have Fun Improving Your Skills!</t>
  </si>
  <si>
    <t>James Bond 007: Nightfire</t>
  </si>
  <si>
    <t>Ratchet &amp; Clank</t>
  </si>
  <si>
    <t>Monster Hunter X</t>
  </si>
  <si>
    <t>Star Wars Episode III: Revenge of the Sith</t>
  </si>
  <si>
    <t>Double Helix Games</t>
  </si>
  <si>
    <t>The Legend of Zelda: Spirit Tracks</t>
  </si>
  <si>
    <t>Max Payne</t>
  </si>
  <si>
    <t>Rockstar Toronto</t>
  </si>
  <si>
    <t>The Lord of the Rings: The Return of the King</t>
  </si>
  <si>
    <t>EA Games</t>
  </si>
  <si>
    <t>Yokai Watch 2 Ganso/Honke</t>
  </si>
  <si>
    <t>Gears of War: Ultimate Edition</t>
  </si>
  <si>
    <t>Splash Damage, The Coalition</t>
  </si>
  <si>
    <t>True Crime: Streets of LA</t>
  </si>
  <si>
    <t>Luxoflux, Inc.</t>
  </si>
  <si>
    <t>Professor Layton and the Unwound Future</t>
  </si>
  <si>
    <t>Gran Turismo (PSP)</t>
  </si>
  <si>
    <t>Wii Music</t>
  </si>
  <si>
    <t>Tekken</t>
  </si>
  <si>
    <t>Madden NFL 16</t>
  </si>
  <si>
    <t>Gran Turismo 6</t>
  </si>
  <si>
    <t>Halo: The Master Chief Collection</t>
  </si>
  <si>
    <t>007: Tomorrow Never Dies</t>
  </si>
  <si>
    <t>Super Mario Maker</t>
  </si>
  <si>
    <t>WWF SmackDown! 2: Know Your Role</t>
  </si>
  <si>
    <t>Baseball</t>
  </si>
  <si>
    <t>Killer Instinct</t>
  </si>
  <si>
    <t>Dragon Quest VI: Maboroshi no Daichi</t>
  </si>
  <si>
    <t>God of War: Chains of Olympus</t>
  </si>
  <si>
    <t>Enter the Matrix</t>
  </si>
  <si>
    <t>Shiny Entertainment</t>
  </si>
  <si>
    <t>Crisis Core: Final Fantasy VII</t>
  </si>
  <si>
    <t>Dance Central</t>
  </si>
  <si>
    <t>MTV Games</t>
  </si>
  <si>
    <t>L.A. Noire</t>
  </si>
  <si>
    <t>Team Bondi</t>
  </si>
  <si>
    <t>Ace Combat 04: Shattered Skies</t>
  </si>
  <si>
    <t>Animal Crossing</t>
  </si>
  <si>
    <t>FIFA Soccer 08</t>
  </si>
  <si>
    <t>Club Penguin: Elite Penguin Force</t>
  </si>
  <si>
    <t>Disney Interactive Studios</t>
  </si>
  <si>
    <t>1st Playable Productions</t>
  </si>
  <si>
    <t>Spider-Man</t>
  </si>
  <si>
    <t>Mario Party 9</t>
  </si>
  <si>
    <t>Need for Speed III: Hot Pursuit</t>
  </si>
  <si>
    <t>Star Wars Episode I Racer</t>
  </si>
  <si>
    <t>Sonic Rush</t>
  </si>
  <si>
    <t>Dimps Corporation, Sonic Team</t>
  </si>
  <si>
    <t>Dragon Warrior IV</t>
  </si>
  <si>
    <t>Rhythm Heaven</t>
  </si>
  <si>
    <t>Personal Trainer: Cooking</t>
  </si>
  <si>
    <t>Indies Zero</t>
  </si>
  <si>
    <t>4J Studios</t>
  </si>
  <si>
    <t>The Legend of Zelda: A Link Between Worlds</t>
  </si>
  <si>
    <t>Resident Evil 6</t>
  </si>
  <si>
    <t>Mass Effect 2</t>
  </si>
  <si>
    <t>BioWare</t>
  </si>
  <si>
    <t>Dragon Ball Z: Budokai</t>
  </si>
  <si>
    <t>Dimps Corporation</t>
  </si>
  <si>
    <t>Madden NFL 2002</t>
  </si>
  <si>
    <t>World Class Track Meet</t>
  </si>
  <si>
    <t>Donkey Kong</t>
  </si>
  <si>
    <t>The Sims: Vacation</t>
  </si>
  <si>
    <t>Animal Crossing: Happy Home Designer</t>
  </si>
  <si>
    <t>The Sims 4</t>
  </si>
  <si>
    <t>Borderlands 2</t>
  </si>
  <si>
    <t>Kung Fu Panda</t>
  </si>
  <si>
    <t>Mass Effect 3</t>
  </si>
  <si>
    <t>Heavy Rain</t>
  </si>
  <si>
    <t>Quantic Dream</t>
  </si>
  <si>
    <t>Rayman</t>
  </si>
  <si>
    <t>Saints Row 2</t>
  </si>
  <si>
    <t>Volition Inc.</t>
  </si>
  <si>
    <t>Tom Clancy's Splinter Cell</t>
  </si>
  <si>
    <t>Mike Tyson's Punch-Out!!</t>
  </si>
  <si>
    <t>WWE SmackDown! Shut Your Mouth</t>
  </si>
  <si>
    <t>Killzone 2</t>
  </si>
  <si>
    <t>Guerrilla</t>
  </si>
  <si>
    <t>Epic Mickey</t>
  </si>
  <si>
    <t>Junction Point</t>
  </si>
  <si>
    <t>NBA 2K13</t>
  </si>
  <si>
    <t>Dragon Ball Z: Budokai Tenkaichi 3</t>
  </si>
  <si>
    <t>Spike, Namco Bandai Games</t>
  </si>
  <si>
    <t>wwe Smackdown vs. Raw 2006</t>
  </si>
  <si>
    <t>Star Fox</t>
  </si>
  <si>
    <t>The Sims: Livin Large</t>
  </si>
  <si>
    <t>World Soccer Winning Eleven 6 International</t>
  </si>
  <si>
    <t>Devil May Cry</t>
  </si>
  <si>
    <t>Star Wars: The Old Republic</t>
  </si>
  <si>
    <t>LucasArts, BioWare</t>
  </si>
  <si>
    <t>Middle-Earth: Shadow of Mordor</t>
  </si>
  <si>
    <t>Monolith Productions</t>
  </si>
  <si>
    <t>Sonic Heroes</t>
  </si>
  <si>
    <t>Sonic Team</t>
  </si>
  <si>
    <t>Hitman 2: Silent Assassin</t>
  </si>
  <si>
    <t>Io Interactive</t>
  </si>
  <si>
    <t>Titanfall</t>
  </si>
  <si>
    <t>Respawn Entertainment</t>
  </si>
  <si>
    <t>Wave Race 64</t>
  </si>
  <si>
    <t>SOCOM II: U.S. Navy SEALs</t>
  </si>
  <si>
    <t>WWE SmackDown! vs. RAW 2006</t>
  </si>
  <si>
    <t>Pac-Man Collection</t>
  </si>
  <si>
    <t>inFAMOUS</t>
  </si>
  <si>
    <t>Sucker Punch</t>
  </si>
  <si>
    <t>Kirby Super Star Ultra</t>
  </si>
  <si>
    <t>Mass Effect</t>
  </si>
  <si>
    <t>Sonic Mega Collection Plus</t>
  </si>
  <si>
    <t>World Soccer Winning Eleven 7 International</t>
  </si>
  <si>
    <t>Sega Superstars Tennis</t>
  </si>
  <si>
    <t>Sumo Digital</t>
  </si>
  <si>
    <t>Hot Shots Golf 3</t>
  </si>
  <si>
    <t>Clap Hanz</t>
  </si>
  <si>
    <t>Cooking Mama: Cook Off</t>
  </si>
  <si>
    <t>OfficeCreate</t>
  </si>
  <si>
    <t>Call of Duty: Finest Hour</t>
  </si>
  <si>
    <t>Spark Unlimited</t>
  </si>
  <si>
    <t>WarioWare: Smooth Moves</t>
  </si>
  <si>
    <t>Syphon Filter</t>
  </si>
  <si>
    <t>Imagine: Babyz</t>
  </si>
  <si>
    <t>Colin McRae Rally</t>
  </si>
  <si>
    <t>Codemasters</t>
  </si>
  <si>
    <t>Madden NFL 13</t>
  </si>
  <si>
    <t>The Elder Scrolls III: Morrowind</t>
  </si>
  <si>
    <t>Command &amp; Conquer: Red Alert</t>
  </si>
  <si>
    <t>F-Zero</t>
  </si>
  <si>
    <t>Yoshi's Story</t>
  </si>
  <si>
    <t>Mortal Kombat</t>
  </si>
  <si>
    <t>NetherRealm Studios</t>
  </si>
  <si>
    <t>Madden NFL 10</t>
  </si>
  <si>
    <t>WWE SmackDown! vs. Raw</t>
  </si>
  <si>
    <t>BioShock</t>
  </si>
  <si>
    <t>Irrational Games, 2K Marin</t>
  </si>
  <si>
    <t>Metroid Prime</t>
  </si>
  <si>
    <t>Finding Nemo</t>
  </si>
  <si>
    <t>Zumba Fitness 2</t>
  </si>
  <si>
    <t>Majesco Entertainment</t>
  </si>
  <si>
    <t>Majesco Games, Majesco</t>
  </si>
  <si>
    <t>Myst</t>
  </si>
  <si>
    <t>Red Orb</t>
  </si>
  <si>
    <t>Medal of Honor</t>
  </si>
  <si>
    <t>EA DICE, Danger Close</t>
  </si>
  <si>
    <t>Imagine: Fashion Designer</t>
  </si>
  <si>
    <t>Virtual Toys</t>
  </si>
  <si>
    <t>WWE SmackDown! Here Comes the Pain</t>
  </si>
  <si>
    <t>Hot Shots Golf</t>
  </si>
  <si>
    <t>A Bug's Life</t>
  </si>
  <si>
    <t>WWF SmackDown! Just Bring It</t>
  </si>
  <si>
    <t>inFAMOUS: Second Son</t>
  </si>
  <si>
    <t>Dragon Quest V: Tenkuu no Hanayome</t>
  </si>
  <si>
    <t>Mortal Kombat Trilogy</t>
  </si>
  <si>
    <t>Monster Hunter Tri</t>
  </si>
  <si>
    <t>NBA Street</t>
  </si>
  <si>
    <t>NuFX</t>
  </si>
  <si>
    <t>Jak II</t>
  </si>
  <si>
    <t>Ratchet &amp; Clank: Going Commando</t>
  </si>
  <si>
    <t>Need for Speed: Hot Pursuit</t>
  </si>
  <si>
    <t>Criterion Games</t>
  </si>
  <si>
    <t>Skylanders: Spyro's Adventure</t>
  </si>
  <si>
    <t>Toys for Bob</t>
  </si>
  <si>
    <t>Mortal Kombat X</t>
  </si>
  <si>
    <t>Warner Bros. Interactive Entertainment, NetherRealm Studios</t>
  </si>
  <si>
    <t>The Sims</t>
  </si>
  <si>
    <t>Edge of Reality</t>
  </si>
  <si>
    <t>Killzone 3</t>
  </si>
  <si>
    <t>Star Wars: The Force Unleashed</t>
  </si>
  <si>
    <t>Yoshi's Island DS</t>
  </si>
  <si>
    <t>Artoon</t>
  </si>
  <si>
    <t>Saints Row: The Third</t>
  </si>
  <si>
    <t>Missile Command</t>
  </si>
  <si>
    <t>Mario Paint</t>
  </si>
  <si>
    <t>Tekken 6</t>
  </si>
  <si>
    <t>Pok√©mon Stadium 2</t>
  </si>
  <si>
    <t>Metroid</t>
  </si>
  <si>
    <t>Sonic and the Secret Rings</t>
  </si>
  <si>
    <t>Onimusha: Warlords</t>
  </si>
  <si>
    <t>Mario Party</t>
  </si>
  <si>
    <t>Call of Duty 3</t>
  </si>
  <si>
    <t>Madden NFL 12</t>
  </si>
  <si>
    <t>LEGO Star Wars II: The Original Trilogy</t>
  </si>
  <si>
    <t>Killzone: Shadow Fall</t>
  </si>
  <si>
    <t>Madden NFL 11</t>
  </si>
  <si>
    <t>Burnout 3: Takedown</t>
  </si>
  <si>
    <t>Yokai Watch 2 Shinuchi</t>
  </si>
  <si>
    <t>Arena Entertainment</t>
  </si>
  <si>
    <t>Mario vs. Donkey Kong: Mini-Land Mayhem!</t>
  </si>
  <si>
    <t>Professor Layton and the Last Specter</t>
  </si>
  <si>
    <t>Call Of Duty 2: Big Red One</t>
  </si>
  <si>
    <t>Dreamworks Interactive</t>
  </si>
  <si>
    <t>Fable</t>
  </si>
  <si>
    <t>Big Blue Box</t>
  </si>
  <si>
    <t>Hannah Montana</t>
  </si>
  <si>
    <t>DC Studios</t>
  </si>
  <si>
    <t>Ubisoft Shanghai</t>
  </si>
  <si>
    <t>Super Mario Bros.: The Lost Levels</t>
  </si>
  <si>
    <t>Need for Speed: Shift</t>
  </si>
  <si>
    <t>Slightly Mad Studios</t>
  </si>
  <si>
    <t>Star Wars: Shadows of the Empire</t>
  </si>
  <si>
    <t>Medal of Honor Heroes</t>
  </si>
  <si>
    <t>Team Fusion</t>
  </si>
  <si>
    <t>Final Fantasy XIII-2</t>
  </si>
  <si>
    <t>Midnight Club: Street Racing</t>
  </si>
  <si>
    <t>Angel Studios</t>
  </si>
  <si>
    <t>Skate 3</t>
  </si>
  <si>
    <t>ESPN NFL 2K5</t>
  </si>
  <si>
    <t>Halo Wars</t>
  </si>
  <si>
    <t>Ensemble Studios</t>
  </si>
  <si>
    <t>NBA 2K12</t>
  </si>
  <si>
    <t>Pac-Man: Adventures in Time</t>
  </si>
  <si>
    <t>Dice, Danger Close</t>
  </si>
  <si>
    <t>Harry Potter and the Chamber of Secrets</t>
  </si>
  <si>
    <t>Streets of Rage</t>
  </si>
  <si>
    <t>God of War Collection</t>
  </si>
  <si>
    <t>NBA Live 2005</t>
  </si>
  <si>
    <t>Mario Strikers Charged</t>
  </si>
  <si>
    <t>FIFA Soccer 09</t>
  </si>
  <si>
    <t>Style Savvy</t>
  </si>
  <si>
    <t>syn Sophia</t>
  </si>
  <si>
    <t>WWE SmackDown vs. RAW 2007</t>
  </si>
  <si>
    <t>Yuke's</t>
  </si>
  <si>
    <t>Ratchet &amp; Clank: Up Your Arsenal</t>
  </si>
  <si>
    <t>Madden NFL 08</t>
  </si>
  <si>
    <t>Monster Hunter Freedom 2</t>
  </si>
  <si>
    <t>Ratchet &amp; Clank Future: Tools of Destruction</t>
  </si>
  <si>
    <t>Super Mario All-Stars: Limited Edition</t>
  </si>
  <si>
    <t>Sonic Adventure 2 Battle</t>
  </si>
  <si>
    <t>Dragon Warrior II</t>
  </si>
  <si>
    <t>Ghostbusters: The Video Game (DS Version)</t>
  </si>
  <si>
    <t>Dragon Age: Origins</t>
  </si>
  <si>
    <t>Pok√©mon Colosseum</t>
  </si>
  <si>
    <t>Genius Sonority Inc.</t>
  </si>
  <si>
    <t>Madden NFL 09</t>
  </si>
  <si>
    <t>Space Invaders</t>
  </si>
  <si>
    <t>Crazy Taxi</t>
  </si>
  <si>
    <t>Acclaim Studios Cheltenham</t>
  </si>
  <si>
    <t>Art Academy</t>
  </si>
  <si>
    <t>Headstrong Games</t>
  </si>
  <si>
    <t>NBA 2K14</t>
  </si>
  <si>
    <t>Perfect Dark</t>
  </si>
  <si>
    <t>Skylanders Giants</t>
  </si>
  <si>
    <t>Dragon Warrior</t>
  </si>
  <si>
    <t>Deca Sports</t>
  </si>
  <si>
    <t>CAProduction</t>
  </si>
  <si>
    <t>PES 2009: Pro Evolution Soccer</t>
  </si>
  <si>
    <t>Mario Party 2</t>
  </si>
  <si>
    <t>Marvel: Ultimate Alliance</t>
  </si>
  <si>
    <t>Raven Software</t>
  </si>
  <si>
    <t>Rockstar Games Double Pack: Grand Theft Auto III &amp; Grand Theft Auto Vice City</t>
  </si>
  <si>
    <t>Mortal Kombat: Deadly Alliance</t>
  </si>
  <si>
    <t>Midway Games</t>
  </si>
  <si>
    <t>Midway</t>
  </si>
  <si>
    <t>Game Party</t>
  </si>
  <si>
    <t>Bloodborne</t>
  </si>
  <si>
    <t>From Software</t>
  </si>
  <si>
    <t>Tomb Raider: The Last Revelation</t>
  </si>
  <si>
    <t>Mario Party 4</t>
  </si>
  <si>
    <t>Pure</t>
  </si>
  <si>
    <t>Black Rock Studio</t>
  </si>
  <si>
    <t>Rock Band</t>
  </si>
  <si>
    <t>Resistance 2</t>
  </si>
  <si>
    <t>NBA 2K15</t>
  </si>
  <si>
    <t>Final Fantasy V</t>
  </si>
  <si>
    <t>Final Fantasy Tactics</t>
  </si>
  <si>
    <t>Midnight Club: Los Angeles</t>
  </si>
  <si>
    <t>Twisted Metal 2</t>
  </si>
  <si>
    <t>The Sims: Bustin' Out</t>
  </si>
  <si>
    <t>Riven: The Sequel to Myst</t>
  </si>
  <si>
    <t>Cyan Worlds</t>
  </si>
  <si>
    <t>LEGO Harry Potter: Years 1-4</t>
  </si>
  <si>
    <t>Need for Speed (2015)</t>
  </si>
  <si>
    <t>Ice Hockey</t>
  </si>
  <si>
    <t>Sonic Adventure</t>
  </si>
  <si>
    <t>DC</t>
  </si>
  <si>
    <t>Tom Clancy's Rainbow Six: Vegas 2</t>
  </si>
  <si>
    <t>uDraw Studio</t>
  </si>
  <si>
    <t>Tomb Raider (2013)</t>
  </si>
  <si>
    <t>Need for Speed Carbon: Own the City</t>
  </si>
  <si>
    <t>Dragon Ball Z: Budokai 2</t>
  </si>
  <si>
    <t>pro evolution soccer 2011</t>
  </si>
  <si>
    <t>ATV Offroad Fury</t>
  </si>
  <si>
    <t>Rainbow Studios</t>
  </si>
  <si>
    <t>Dino Crisis</t>
  </si>
  <si>
    <t>Need for Speed: ProStreet</t>
  </si>
  <si>
    <t>Black Box</t>
  </si>
  <si>
    <t>Halo: Combat Evolved Anniversary</t>
  </si>
  <si>
    <t>Tetris Plus</t>
  </si>
  <si>
    <t>JVC</t>
  </si>
  <si>
    <t>Pro Wrestling</t>
  </si>
  <si>
    <t>Theme Hospital</t>
  </si>
  <si>
    <t>Bullfrog Productions</t>
  </si>
  <si>
    <t>K-A</t>
  </si>
  <si>
    <t>Frogger's Adventures: Temple of the Frog</t>
  </si>
  <si>
    <t>Konami Computer Entertainment Hawaii</t>
  </si>
  <si>
    <t>Monopoly</t>
  </si>
  <si>
    <t>Guitar Hero</t>
  </si>
  <si>
    <t>WCW/nWo Revenge</t>
  </si>
  <si>
    <t>Yu-Gi-Oh! The Duelists of the Roses</t>
  </si>
  <si>
    <t>Dead Island</t>
  </si>
  <si>
    <t>Deep Silver</t>
  </si>
  <si>
    <t>Techland</t>
  </si>
  <si>
    <t>Half-Life 2</t>
  </si>
  <si>
    <t>The Incredibles</t>
  </si>
  <si>
    <t>Heavy Iron Studios</t>
  </si>
  <si>
    <t>Tony Hawk's Underground 2</t>
  </si>
  <si>
    <t>Kirby's Dream Land 2</t>
  </si>
  <si>
    <t>Donkey Kong Land II</t>
  </si>
  <si>
    <t>Dragon Warrior Monsters</t>
  </si>
  <si>
    <t>Kinect: Disneyland Adventures</t>
  </si>
  <si>
    <t>Frontier Developments</t>
  </si>
  <si>
    <t>WWE SmackDown vs Raw 2008</t>
  </si>
  <si>
    <t>The Legend of Zelda: Majora's Mask 3D</t>
  </si>
  <si>
    <t>GREZZO</t>
  </si>
  <si>
    <t>Resident Evil - Code: Veronica X</t>
  </si>
  <si>
    <t>Kinect Sports: Season Two</t>
  </si>
  <si>
    <t>Rare Ltd., BigPark</t>
  </si>
  <si>
    <t>My Fitness Coach</t>
  </si>
  <si>
    <t>Mario Tennis</t>
  </si>
  <si>
    <t>Grand Theft Auto</t>
  </si>
  <si>
    <t>James Bond 007: Everything or Nothing</t>
  </si>
  <si>
    <t>Need For Speed: High Stakes</t>
  </si>
  <si>
    <t>Chrono Trigger</t>
  </si>
  <si>
    <t>Guild Wars 2</t>
  </si>
  <si>
    <t>NCSoft</t>
  </si>
  <si>
    <t>ArenaNet</t>
  </si>
  <si>
    <t>Cool Boarders 3</t>
  </si>
  <si>
    <t>989 Studios</t>
  </si>
  <si>
    <t>Paper Mario: Sticker Star</t>
  </si>
  <si>
    <t>WarioWare Touched!</t>
  </si>
  <si>
    <t>Batman: Arkham Origins</t>
  </si>
  <si>
    <t>WB Games Montreal</t>
  </si>
  <si>
    <t>Yokai Watch Busters</t>
  </si>
  <si>
    <t>Pro Evolution Soccer 2010</t>
  </si>
  <si>
    <t>Mario Bros.</t>
  </si>
  <si>
    <t>Pokemon Ranger: Shadows of Almia</t>
  </si>
  <si>
    <t>HAL Labs, Creatures Inc.</t>
  </si>
  <si>
    <t>TOCA Touring Car Championship</t>
  </si>
  <si>
    <t>Kirby: Nightmare in Dream Land</t>
  </si>
  <si>
    <t>Wario Land 4</t>
  </si>
  <si>
    <t>Sonic's Ultimate Genesis Collection</t>
  </si>
  <si>
    <t>Backbone Entertainment</t>
  </si>
  <si>
    <t>Far Cry: Primal</t>
  </si>
  <si>
    <t>Onimusha 2: Samurai's Destiny</t>
  </si>
  <si>
    <t>Cool Boarders 2</t>
  </si>
  <si>
    <t>UEP Systems</t>
  </si>
  <si>
    <t>Paper Mario: The Thousand-Year Door</t>
  </si>
  <si>
    <t>God of War: Ascension</t>
  </si>
  <si>
    <t>Sonic Advance</t>
  </si>
  <si>
    <t>Super Monkey Ball: Banana Blitz</t>
  </si>
  <si>
    <t>Just Dance Kids</t>
  </si>
  <si>
    <t>Exakt</t>
  </si>
  <si>
    <t>New Super Luigi U</t>
  </si>
  <si>
    <t>Spyro: Season of Ice</t>
  </si>
  <si>
    <t>Dissidia: Final Fantasy</t>
  </si>
  <si>
    <t>Madden NFL 25</t>
  </si>
  <si>
    <t>Teenage Mutant Ninja Turtles II: The Arcade Game</t>
  </si>
  <si>
    <t>Dance Dance Revolution X2</t>
  </si>
  <si>
    <t>Prince of Persia: The Sands of Time</t>
  </si>
  <si>
    <t>LEGO Marvel Super Heroes</t>
  </si>
  <si>
    <t>TT Games</t>
  </si>
  <si>
    <t>The Legend of Zelda: Link's Awakening DX</t>
  </si>
  <si>
    <t>Tom Clancy's Rainbow Six: Siege</t>
  </si>
  <si>
    <t>Devil May Cry 3: Dante's Awakening Special Edition</t>
  </si>
  <si>
    <t>Parker Bros.</t>
  </si>
  <si>
    <t>Forza Motorsport 5</t>
  </si>
  <si>
    <t>Rock Band 2</t>
  </si>
  <si>
    <t>Pro Yakyuu Family Stadium</t>
  </si>
  <si>
    <t>Wario Land 3</t>
  </si>
  <si>
    <t>BioShock 2</t>
  </si>
  <si>
    <t>2K Marin</t>
  </si>
  <si>
    <t>High School Musical: Makin' the Cut!</t>
  </si>
  <si>
    <t>Star Wars: Knights of the Old Republic</t>
  </si>
  <si>
    <t>Kirby's Pinball Land</t>
  </si>
  <si>
    <t>Madden NFL 15</t>
  </si>
  <si>
    <t>Pro Evolution Soccer 2012</t>
  </si>
  <si>
    <t>Saints Row</t>
  </si>
  <si>
    <t>Yu-Gi-Oh: Duel Monsters 4</t>
  </si>
  <si>
    <t>ATV Offroad Fury 2</t>
  </si>
  <si>
    <t>Mario &amp; Luigi: Superstar Saga</t>
  </si>
  <si>
    <t>Star Wars: Rogue Squadron</t>
  </si>
  <si>
    <t>Tennis</t>
  </si>
  <si>
    <t>The Sims: House Party</t>
  </si>
  <si>
    <t>Scribblenauts</t>
  </si>
  <si>
    <t>5TH Cell</t>
  </si>
  <si>
    <t>Sonic Unleashed</t>
  </si>
  <si>
    <t>Syphon Filter 2</t>
  </si>
  <si>
    <t>Pokemon Ranger</t>
  </si>
  <si>
    <t>Volleyball</t>
  </si>
  <si>
    <t>Skylanders SWAP Force</t>
  </si>
  <si>
    <t>Beenox</t>
  </si>
  <si>
    <t>Overwatch</t>
  </si>
  <si>
    <t>Hitman: Absolution</t>
  </si>
  <si>
    <t>SimCity 2000</t>
  </si>
  <si>
    <t>R.C. Pro-Am</t>
  </si>
  <si>
    <t>Super Mario RPG: Legend of the Seven Stars</t>
  </si>
  <si>
    <t>Mahjong</t>
  </si>
  <si>
    <t>Demon Attack</t>
  </si>
  <si>
    <t>Imagic</t>
  </si>
  <si>
    <t>Call of Duty: Roads to Victory</t>
  </si>
  <si>
    <t>Amaze Entertainment</t>
  </si>
  <si>
    <t>Dance Dance Revolution Extreme</t>
  </si>
  <si>
    <t>Final Fantasy Tactics Advance</t>
  </si>
  <si>
    <t>Your Shape featuring Jenny McCarthy</t>
  </si>
  <si>
    <t>Project Gotham Racing</t>
  </si>
  <si>
    <t>Bizarre Creations</t>
  </si>
  <si>
    <t>Need for Speed: Hot Pursuit 2</t>
  </si>
  <si>
    <t>Dynasty Warriors 4</t>
  </si>
  <si>
    <t>Tecmo Koei</t>
  </si>
  <si>
    <t>Omega Force</t>
  </si>
  <si>
    <t>Parasite Eve</t>
  </si>
  <si>
    <t>Tetris DS</t>
  </si>
  <si>
    <t>Project Gotham Racing (JP weekly sales)</t>
  </si>
  <si>
    <t>Scooby-Doo! Night of 100 Frights</t>
  </si>
  <si>
    <t>Battlefield: Hardline</t>
  </si>
  <si>
    <t>Visceral Games</t>
  </si>
  <si>
    <t>Devil May Cry 3: Dante's Awakening</t>
  </si>
  <si>
    <t>Derby Stallion</t>
  </si>
  <si>
    <t>ASCII Entertainment</t>
  </si>
  <si>
    <t>NBA 2K11</t>
  </si>
  <si>
    <t>Dying Light</t>
  </si>
  <si>
    <t>Yokai Watch</t>
  </si>
  <si>
    <t>Dead Rising</t>
  </si>
  <si>
    <t>World of Warcraft: Cataclysm</t>
  </si>
  <si>
    <t>Tetris Worlds</t>
  </si>
  <si>
    <t>Blue Planet Software</t>
  </si>
  <si>
    <t>Matrix Software</t>
  </si>
  <si>
    <t>Sim Theme Park</t>
  </si>
  <si>
    <t>Mario Party 5</t>
  </si>
  <si>
    <t>Warcraft: Orcs &amp; Humans</t>
  </si>
  <si>
    <t>Mario &amp; Luigi: Dream Team</t>
  </si>
  <si>
    <t>Portal 2</t>
  </si>
  <si>
    <t>Mario Sports Mix</t>
  </si>
  <si>
    <t>Need for Speed: Most Wanted 5-1-0</t>
  </si>
  <si>
    <t>Spec Ops: Airborne Commando</t>
  </si>
  <si>
    <t>The Sims 2: Pets</t>
  </si>
  <si>
    <t>Full Fat</t>
  </si>
  <si>
    <t>Dance Dance Revolution: Hottest Party</t>
  </si>
  <si>
    <t>DriveClub</t>
  </si>
  <si>
    <t>Yu-Gi-Oh! The Eternal Duelist Soul</t>
  </si>
  <si>
    <t>UFC 2009 Undisputed</t>
  </si>
  <si>
    <t>Metal Gear Solid: Peace Walker</t>
  </si>
  <si>
    <t>Kirby's Epic Yarn</t>
  </si>
  <si>
    <t>Wipeout: The Game</t>
  </si>
  <si>
    <t>Mindscape</t>
  </si>
  <si>
    <t>Pokemon Mystery Dungeon: Red/Blue Rescue Team</t>
  </si>
  <si>
    <t>Helixe</t>
  </si>
  <si>
    <t>R4: Ridge Racer Type 4</t>
  </si>
  <si>
    <t>Kingdom Hearts: Birth by Sleep</t>
  </si>
  <si>
    <t>Tom Clancy's Splinter Cell: Conviction</t>
  </si>
  <si>
    <t>SoulCalibur II</t>
  </si>
  <si>
    <t>Sonic Mega Collection</t>
  </si>
  <si>
    <t>Infogrames</t>
  </si>
  <si>
    <t>Need For Speed: Undercover</t>
  </si>
  <si>
    <t>EA Vancouver</t>
  </si>
  <si>
    <t>Toy Story 3: The Video Game</t>
  </si>
  <si>
    <t>NBA Jam</t>
  </si>
  <si>
    <t>SOCOM: U.S. Navy SEALs: Combined Assault</t>
  </si>
  <si>
    <t>Peter Jackson's King Kong: The Official Game of the Movie</t>
  </si>
  <si>
    <t>Ubisoft Montpellier</t>
  </si>
  <si>
    <t>Dance Central 2</t>
  </si>
  <si>
    <t>PGR4 - Project Gotham Racing 4</t>
  </si>
  <si>
    <t>1080¬∞: TenEighty Snowboarding</t>
  </si>
  <si>
    <t>NBA Live 2004</t>
  </si>
  <si>
    <t>Call of Duty 2</t>
  </si>
  <si>
    <t>Rayman Raving Rabbids: TV Party</t>
  </si>
  <si>
    <t>Pok√©mon Mystery Dungeon: Blue Rescue Team</t>
  </si>
  <si>
    <t>ChunSoft</t>
  </si>
  <si>
    <t>Dark Souls</t>
  </si>
  <si>
    <t>Fire Emblem: Awakening</t>
  </si>
  <si>
    <t>Need for Speed: The Run</t>
  </si>
  <si>
    <t>Just Dance 2015</t>
  </si>
  <si>
    <t>Dragon Age: Inquisition</t>
  </si>
  <si>
    <t>Super Street Fighter II</t>
  </si>
  <si>
    <t>Dead Space</t>
  </si>
  <si>
    <t>Mortal Kombat vs. DC Universe</t>
  </si>
  <si>
    <t>TouchMaster</t>
  </si>
  <si>
    <t>Midway Studios - San Diego</t>
  </si>
  <si>
    <t>Tenchu: Stealth Assassins</t>
  </si>
  <si>
    <t>Acquire</t>
  </si>
  <si>
    <t>Kingdom Hearts 358/2 Days</t>
  </si>
  <si>
    <t>h.a.n.d. Inc.</t>
  </si>
  <si>
    <t>SimCity</t>
  </si>
  <si>
    <t>Need for Speed Rivals</t>
  </si>
  <si>
    <t>Ghost Games</t>
  </si>
  <si>
    <t>Spyro: Enter the Dragonfly</t>
  </si>
  <si>
    <t>Check Six Games</t>
  </si>
  <si>
    <t>Devil May Cry 2</t>
  </si>
  <si>
    <t>E.T.: The Extra Terrestrial</t>
  </si>
  <si>
    <t>Hot Shots Golf: Open Tee</t>
  </si>
  <si>
    <t>PSV</t>
  </si>
  <si>
    <t>Soccer</t>
  </si>
  <si>
    <t>Rad Racer</t>
  </si>
  <si>
    <t>Forza Horizon</t>
  </si>
  <si>
    <t>PLAYGROUND, Playground Games</t>
  </si>
  <si>
    <t>Tom Clancy's Rainbow Six: Vegas</t>
  </si>
  <si>
    <t>Crash Nitro Kart</t>
  </si>
  <si>
    <t>AO</t>
  </si>
  <si>
    <t>Star Wars: Dark Forces</t>
  </si>
  <si>
    <t>NBA Street Vol. 2</t>
  </si>
  <si>
    <t>Def Jam Vendetta</t>
  </si>
  <si>
    <t>Aki Corp.</t>
  </si>
  <si>
    <t>Kirby Squeak Squad</t>
  </si>
  <si>
    <t>Flagship, HAL Labs</t>
  </si>
  <si>
    <t>Burnout Paradise</t>
  </si>
  <si>
    <t>Who wants to be a millionaire</t>
  </si>
  <si>
    <t>Jellyvision</t>
  </si>
  <si>
    <t>Alleyway</t>
  </si>
  <si>
    <t>Scooby Doo and the Cyber Chase</t>
  </si>
  <si>
    <t>Art</t>
  </si>
  <si>
    <t>Dragon Ball Z: Budokai 3</t>
  </si>
  <si>
    <t>Jet Moto 2</t>
  </si>
  <si>
    <t>Tom Clancy's Ghost Recon</t>
  </si>
  <si>
    <t>BioShock Infinite</t>
  </si>
  <si>
    <t>Irrational Games</t>
  </si>
  <si>
    <t>X-Men Legends</t>
  </si>
  <si>
    <t>Mortal Kombat II</t>
  </si>
  <si>
    <t>Virtua Fighter 2</t>
  </si>
  <si>
    <t>SAT</t>
  </si>
  <si>
    <t>Destiny: The Taken King</t>
  </si>
  <si>
    <t>Tetris DX</t>
  </si>
  <si>
    <t>The Legend of Zelda: Oracle of Ages</t>
  </si>
  <si>
    <t>Red Faction</t>
  </si>
  <si>
    <t>The Sims: Makin' Magic</t>
  </si>
  <si>
    <t>Mario Party: Island Tour</t>
  </si>
  <si>
    <t>Nintendo, Nd Cube</t>
  </si>
  <si>
    <t>MX Unleashed</t>
  </si>
  <si>
    <t>PaRappa The Rapper</t>
  </si>
  <si>
    <t>NanaOn-Sha</t>
  </si>
  <si>
    <t>Mario Party 3</t>
  </si>
  <si>
    <t>LittleBigPlanet 3</t>
  </si>
  <si>
    <t>Star Wars Rogue Leader: Rogue Squadron II</t>
  </si>
  <si>
    <t>Factor 5</t>
  </si>
  <si>
    <t>Mario Super Sluggers</t>
  </si>
  <si>
    <t>Game Party 2</t>
  </si>
  <si>
    <t>Yu-Gi-Oh! Forbidden Memories</t>
  </si>
  <si>
    <t>Mortal Kombat: Deception</t>
  </si>
  <si>
    <t>Hot Shots Golf 2</t>
  </si>
  <si>
    <t>Medal of Honor: European Assault (All Region sales)</t>
  </si>
  <si>
    <t>NBA 2K17</t>
  </si>
  <si>
    <t>Toy Story Mania!</t>
  </si>
  <si>
    <t>Papaya Studios</t>
  </si>
  <si>
    <t>WCW Nitro</t>
  </si>
  <si>
    <t>High School Musical: Sing It!</t>
  </si>
  <si>
    <t>Star Fox Adventures</t>
  </si>
  <si>
    <t>FIFA 2000</t>
  </si>
  <si>
    <t>Dynasty Warriors 3</t>
  </si>
  <si>
    <t>The Legend of Zelda: Oracle of Seasons</t>
  </si>
  <si>
    <t>Ratchet &amp; Clank Future: A Crack in Time</t>
  </si>
  <si>
    <t>Shrek 2</t>
  </si>
  <si>
    <t>Turok 2: Seeds of Evil</t>
  </si>
  <si>
    <t>The Legend of Dragoon</t>
  </si>
  <si>
    <t>SCEI</t>
  </si>
  <si>
    <t>SingStar</t>
  </si>
  <si>
    <t>Krome Studios</t>
  </si>
  <si>
    <t>NBA Live 2002</t>
  </si>
  <si>
    <t>Just Cause 3</t>
  </si>
  <si>
    <t>Avalanche Studios</t>
  </si>
  <si>
    <t>Chrono Cross</t>
  </si>
  <si>
    <t>Jak 3</t>
  </si>
  <si>
    <t>Kingdom Hearts: Chain of Memories</t>
  </si>
  <si>
    <t>Jupiter Corporation</t>
  </si>
  <si>
    <t>Pinball</t>
  </si>
  <si>
    <t>Max Payne 3</t>
  </si>
  <si>
    <t>Rockstar Studios</t>
  </si>
  <si>
    <t>Gran Turismo Concept 2001 Tokyo</t>
  </si>
  <si>
    <t>Unknown</t>
  </si>
  <si>
    <t>Phineas and Ferb</t>
  </si>
  <si>
    <t>Altron</t>
  </si>
  <si>
    <t>NCAA Football 06</t>
  </si>
  <si>
    <t>Hey You, Pikachu!</t>
  </si>
  <si>
    <t>Rayman Raving Rabbids 2</t>
  </si>
  <si>
    <t>2 Games in 1: Sonic Advance &amp; ChuChu Rocket!</t>
  </si>
  <si>
    <t>Jet Moto</t>
  </si>
  <si>
    <t>Kirby: Triple Deluxe</t>
  </si>
  <si>
    <t>Secret of Mana</t>
  </si>
  <si>
    <t>GoldenEye 007 (2010)</t>
  </si>
  <si>
    <t>Sonic Classic Collection</t>
  </si>
  <si>
    <t>Creative Assembly</t>
  </si>
  <si>
    <t>Air Combat</t>
  </si>
  <si>
    <t>inFAMOUS 2</t>
  </si>
  <si>
    <t>World of Warcraft: Mists of Pandaria</t>
  </si>
  <si>
    <t>Sonic &amp; Knuckles</t>
  </si>
  <si>
    <t>The Sims: Hot Date</t>
  </si>
  <si>
    <t>Demon's Souls</t>
  </si>
  <si>
    <t>The Orange Box</t>
  </si>
  <si>
    <t>DDRMAX2: Dance Dance Revolution</t>
  </si>
  <si>
    <t>Virtua Fighter 4</t>
  </si>
  <si>
    <t>Sega AM2</t>
  </si>
  <si>
    <t>Mafia III</t>
  </si>
  <si>
    <t>Hangar 13</t>
  </si>
  <si>
    <t>Sly 2: Band of Thieves</t>
  </si>
  <si>
    <t>BudCat</t>
  </si>
  <si>
    <t>Sonic Advance 2</t>
  </si>
  <si>
    <t>NFL GameDay 2000</t>
  </si>
  <si>
    <t>Forza Motorsport 6</t>
  </si>
  <si>
    <t>The Evil Within</t>
  </si>
  <si>
    <t>Tango Gameworks</t>
  </si>
  <si>
    <t>Metroid Prime 3: Corruption</t>
  </si>
  <si>
    <t>Disney's The Lion King</t>
  </si>
  <si>
    <t>Professor Layton and the Mask of Miracle</t>
  </si>
  <si>
    <t>Midnight Club II</t>
  </si>
  <si>
    <t>SpongeBob SquarePants: SuperSponge</t>
  </si>
  <si>
    <t>The Getaway: Black Monday</t>
  </si>
  <si>
    <t>SCEE London Studio</t>
  </si>
  <si>
    <t>50 Cent: Bulletproof</t>
  </si>
  <si>
    <t>Genuine Games</t>
  </si>
  <si>
    <t>Final Fantasy II</t>
  </si>
  <si>
    <t>Square</t>
  </si>
  <si>
    <t>Kirby 64: The Crystal Shards</t>
  </si>
  <si>
    <t>Dead or Alive 3</t>
  </si>
  <si>
    <t>Team Ninja</t>
  </si>
  <si>
    <t>Dragon Quest Monsters: Joker</t>
  </si>
  <si>
    <t>LEGO Star Wars III: The Clone Wars</t>
  </si>
  <si>
    <t>Metroid II: Return of Samus</t>
  </si>
  <si>
    <t>WWF Attitude</t>
  </si>
  <si>
    <t>The SpongeBob SquarePants Movie</t>
  </si>
  <si>
    <t>Golden Sun</t>
  </si>
  <si>
    <t>Camelot Software Planning</t>
  </si>
  <si>
    <t>Sonic the Hedgehog 3</t>
  </si>
  <si>
    <t>Kid Icarus</t>
  </si>
  <si>
    <t>Def Jam: Fight for NY</t>
  </si>
  <si>
    <t>Red Storm Entertainment</t>
  </si>
  <si>
    <t>State of Emergency</t>
  </si>
  <si>
    <t>VIS Entertainment</t>
  </si>
  <si>
    <t>2 Games in 1 Double Pack: The Incredibles / Finding Nemo: The Continuing Adventures</t>
  </si>
  <si>
    <t>The Urbz: Sims in the City</t>
  </si>
  <si>
    <t>Star Wars: Starfighter</t>
  </si>
  <si>
    <t>Madden NFL 2000</t>
  </si>
  <si>
    <t>Pro Evolution Soccer</t>
  </si>
  <si>
    <t>Madden NFL 17</t>
  </si>
  <si>
    <t>Just Cause 2</t>
  </si>
  <si>
    <t>Disney's Aladdin</t>
  </si>
  <si>
    <t>Kirby's Adventure</t>
  </si>
  <si>
    <t>Yoshi</t>
  </si>
  <si>
    <t>The Elder Scrolls Online</t>
  </si>
  <si>
    <t>Crackdown</t>
  </si>
  <si>
    <t>Realtime Worlds</t>
  </si>
  <si>
    <t>Wii Party U</t>
  </si>
  <si>
    <t>Dance Dance Revolution X</t>
  </si>
  <si>
    <t>2 Games in 1: Disney Princess &amp; The Lion King</t>
  </si>
  <si>
    <t>Star Wars Episode I: The Phantom Menace</t>
  </si>
  <si>
    <t>Xenosaga Episode I: Der Wille zur Macht</t>
  </si>
  <si>
    <t>Monolith Soft</t>
  </si>
  <si>
    <t>Kinect Star Wars</t>
  </si>
  <si>
    <t>Terminal Reality</t>
  </si>
  <si>
    <t>Dragon's Dogma</t>
  </si>
  <si>
    <t>Cruis'n USA</t>
  </si>
  <si>
    <t>Madden NFL 99</t>
  </si>
  <si>
    <t>The Order: 1886</t>
  </si>
  <si>
    <t>Ready at Dawn, SCE Santa Monica</t>
  </si>
  <si>
    <t>SSX Tricky</t>
  </si>
  <si>
    <t>Knack</t>
  </si>
  <si>
    <t>SCE Japan Studio</t>
  </si>
  <si>
    <t>Twisted Metal III</t>
  </si>
  <si>
    <t>Dragon Quest VI: Realms of Revelation</t>
  </si>
  <si>
    <t>ArtePiazza</t>
  </si>
  <si>
    <t>Crash Bandicoot: The Huge Adventure</t>
  </si>
  <si>
    <t>The Crew</t>
  </si>
  <si>
    <t>Ubisoft Reflections, Ivory Tower</t>
  </si>
  <si>
    <t>Call of Duty: World at War Final Fronts</t>
  </si>
  <si>
    <t>Star Ocean: Till The End of Time</t>
  </si>
  <si>
    <t>Tri-Ace</t>
  </si>
  <si>
    <t>Dishonored</t>
  </si>
  <si>
    <t>Arkane Studios</t>
  </si>
  <si>
    <t>Toy Story 2: Buzz Lightyear to the Rescue!</t>
  </si>
  <si>
    <t>The Beatles: Rock Band</t>
  </si>
  <si>
    <t>Ace Combat 5: The Unsung War</t>
  </si>
  <si>
    <t>Kanshuu Nippon Joushikiryoku Kentei Kyoukai: Imasara Hito ni wa Kikenai Otona no Joushikiryoku Training DS</t>
  </si>
  <si>
    <t>3d6 Games</t>
  </si>
  <si>
    <t>Imagine: Teacher</t>
  </si>
  <si>
    <t>Magic Pockets</t>
  </si>
  <si>
    <t>Deal or No Deal</t>
  </si>
  <si>
    <t>Artefacts Studio</t>
  </si>
  <si>
    <t>Valve</t>
  </si>
  <si>
    <t>Super Puyo Puyo</t>
  </si>
  <si>
    <t>Banpresto</t>
  </si>
  <si>
    <t>NCAA Football 07</t>
  </si>
  <si>
    <t>The Sims 3: Late Night Expansion Pack</t>
  </si>
  <si>
    <t>No Man's Sky</t>
  </si>
  <si>
    <t>Hello Games</t>
  </si>
  <si>
    <t>Ben 10: Protector of Earth</t>
  </si>
  <si>
    <t>D3Publisher</t>
  </si>
  <si>
    <t>Cabela's Big Game Hunter 2010</t>
  </si>
  <si>
    <t>Activision Value</t>
  </si>
  <si>
    <t>SOCOM 3: U.S. Navy SEALs</t>
  </si>
  <si>
    <t>Jampack Winter '99</t>
  </si>
  <si>
    <t>WCW vs. nWo: World Tour</t>
  </si>
  <si>
    <t>WCW/NWO Thunder</t>
  </si>
  <si>
    <t>Griptonite Games</t>
  </si>
  <si>
    <t>Dragon Ball Z: The Legacy of Goku</t>
  </si>
  <si>
    <t>Webfoot Technologies</t>
  </si>
  <si>
    <t>Cooking Mama 3: Shop &amp; Chop</t>
  </si>
  <si>
    <t>Personal Trainer: Math</t>
  </si>
  <si>
    <t>Game Party 3</t>
  </si>
  <si>
    <t>Farsight Studios</t>
  </si>
  <si>
    <t>World Championship Poker: Featuring Howard Lederer - All In</t>
  </si>
  <si>
    <t>Oxygen Interactive</t>
  </si>
  <si>
    <t>NFL GameDay 98</t>
  </si>
  <si>
    <t>Sonic Colors</t>
  </si>
  <si>
    <t>Yoshi's Cookie</t>
  </si>
  <si>
    <t>Time Crisis</t>
  </si>
  <si>
    <t>Sid Meier's Civilization V</t>
  </si>
  <si>
    <t>Firaxis Games</t>
  </si>
  <si>
    <t xml:space="preserve"> Fire Emblem Fates</t>
  </si>
  <si>
    <t>The Sims: Superstar</t>
  </si>
  <si>
    <t>Metroid Fusion</t>
  </si>
  <si>
    <t>We Ski</t>
  </si>
  <si>
    <t>Bandai Namco Games</t>
  </si>
  <si>
    <t>Star Wars Battlefront: Renegade Squadron</t>
  </si>
  <si>
    <t>Rebellion</t>
  </si>
  <si>
    <t>SSX 3</t>
  </si>
  <si>
    <t>Madden NFL 2001</t>
  </si>
  <si>
    <t>Disney's DuckTales</t>
  </si>
  <si>
    <t>Shaba Games</t>
  </si>
  <si>
    <t>Monsters, Inc.</t>
  </si>
  <si>
    <t>Artificial Mind and Movement</t>
  </si>
  <si>
    <t>PGR: Project Gotham Racing 2</t>
  </si>
  <si>
    <t>Spy Hunter</t>
  </si>
  <si>
    <t>Paradigm Entertainment</t>
  </si>
  <si>
    <t>NCAA Football 2004</t>
  </si>
  <si>
    <t>Fight Night Round 3</t>
  </si>
  <si>
    <t>EA Chicago</t>
  </si>
  <si>
    <t>StarCraft II: Heart of the Swarm</t>
  </si>
  <si>
    <t>SpongeBob SquarePants: Battle for Bikini Bottom</t>
  </si>
  <si>
    <t>Until Dawn</t>
  </si>
  <si>
    <t>SuperMassive Games</t>
  </si>
  <si>
    <t>Big Beach Sports</t>
  </si>
  <si>
    <t>HB Studios Multimedia</t>
  </si>
  <si>
    <t>Street Fighter II': Special Champion Edition</t>
  </si>
  <si>
    <t>SSX</t>
  </si>
  <si>
    <t>EA Sports Big</t>
  </si>
  <si>
    <t>Shaun White Snowboarding: Road Trip</t>
  </si>
  <si>
    <t>NBA Ballers</t>
  </si>
  <si>
    <t>Saints Row IV</t>
  </si>
  <si>
    <t>NBA Live 2003</t>
  </si>
  <si>
    <t>LEGO Batman 2: DC Super Heroes</t>
  </si>
  <si>
    <t>Dragon Ball Z: Budokai Tenkaichi</t>
  </si>
  <si>
    <t>Spike</t>
  </si>
  <si>
    <t>Dark Souls III</t>
  </si>
  <si>
    <t>Ms. Pac-Man</t>
  </si>
  <si>
    <t>Kirby's Return to Dreamland</t>
  </si>
  <si>
    <t>Mario Party 6</t>
  </si>
  <si>
    <t>Super Scope 6</t>
  </si>
  <si>
    <t>Star Wars The Clone Wars: Lightsaber Duels</t>
  </si>
  <si>
    <t>Need for Speed Carbon</t>
  </si>
  <si>
    <t>Heavenly Sword</t>
  </si>
  <si>
    <t>Ninja Theory</t>
  </si>
  <si>
    <t>Kirby &amp; the Amazing Mirror</t>
  </si>
  <si>
    <t>Army of Two</t>
  </si>
  <si>
    <t>EA Montreal</t>
  </si>
  <si>
    <t>Dig Dug</t>
  </si>
  <si>
    <t>Tom Clancy's Rainbow Six</t>
  </si>
  <si>
    <t>Ghosts 'n Goblins</t>
  </si>
  <si>
    <t>Tiger Woods PGA Tour 2003</t>
  </si>
  <si>
    <t>NBA Live 06 (All region sales)</t>
  </si>
  <si>
    <t>Prince of Persia: Warrior Within</t>
  </si>
  <si>
    <t>Beyond: Two Souls</t>
  </si>
  <si>
    <t>Pikmin</t>
  </si>
  <si>
    <t>Tiger Woods PGA Tour 2004</t>
  </si>
  <si>
    <t>Ape Escape</t>
  </si>
  <si>
    <t>NCAA Football 2005</t>
  </si>
  <si>
    <t>Viva Pinata</t>
  </si>
  <si>
    <t>Tony Hawk's American Wasteland (Old all region sales)</t>
  </si>
  <si>
    <t>Kinectimals</t>
  </si>
  <si>
    <t>Kirby Air Ride</t>
  </si>
  <si>
    <t>Sled Storm</t>
  </si>
  <si>
    <t>Dragon Quest IV: Chapters of the Chosen</t>
  </si>
  <si>
    <t>NFL Street 2</t>
  </si>
  <si>
    <t>Yu-Gi-Oh! Duel Monsters</t>
  </si>
  <si>
    <t>Super Mario Strikers</t>
  </si>
  <si>
    <t>Buzz! The Music Quiz</t>
  </si>
  <si>
    <t>Rage</t>
  </si>
  <si>
    <t>id Software</t>
  </si>
  <si>
    <t>Mario Hoops 3 on 3</t>
  </si>
  <si>
    <t>SpongeBob's Atlantis SquarePantis</t>
  </si>
  <si>
    <t>Dollar Dash</t>
  </si>
  <si>
    <t>F-1 World Grand Prix</t>
  </si>
  <si>
    <t>Video System</t>
  </si>
  <si>
    <t>River Raid</t>
  </si>
  <si>
    <t>Silent Hill</t>
  </si>
  <si>
    <t>Disney Infinity</t>
  </si>
  <si>
    <t>Avalanche Software</t>
  </si>
  <si>
    <t>ESPN NBA 2K5</t>
  </si>
  <si>
    <t>Global Star</t>
  </si>
  <si>
    <t>Diablo</t>
  </si>
  <si>
    <t>Far Cry 2</t>
  </si>
  <si>
    <t>Soul Edge</t>
  </si>
  <si>
    <t>NASCAR 2000</t>
  </si>
  <si>
    <t>Pokemon Battle Revolution</t>
  </si>
  <si>
    <t>Kingdom Hearts 3D: Dream Drop Distance</t>
  </si>
  <si>
    <t>Dance Dance Revolution: Hottest Party 2</t>
  </si>
  <si>
    <t>SoulCalibur IV</t>
  </si>
  <si>
    <t>Jampack Summer 2K</t>
  </si>
  <si>
    <t>Sonic Generations</t>
  </si>
  <si>
    <t>Spyro 2: Season of Flame</t>
  </si>
  <si>
    <t>Mario Party 10</t>
  </si>
  <si>
    <t>Devil May Cry 4</t>
  </si>
  <si>
    <t>Dead Rising 3</t>
  </si>
  <si>
    <t>Capcom Vancouver</t>
  </si>
  <si>
    <t>NCAA Football 2002</t>
  </si>
  <si>
    <t>Gears of War: Judgment</t>
  </si>
  <si>
    <t>Guitar Hero: On Tour Decades</t>
  </si>
  <si>
    <t>Conflict: Desert Storm</t>
  </si>
  <si>
    <t>Gotham Games</t>
  </si>
  <si>
    <t>Pivotal Games</t>
  </si>
  <si>
    <t>Mario Party 7</t>
  </si>
  <si>
    <t>Dragon Quest V: Hand of the Heavenly Bride</t>
  </si>
  <si>
    <t>High School Musical 3: Senior Year</t>
  </si>
  <si>
    <t>Smuggler's Run</t>
  </si>
  <si>
    <t>Carnival Games: Mini Golf</t>
  </si>
  <si>
    <t>Donkey Kong Classics</t>
  </si>
  <si>
    <t>Hannah Montana: Music Jam</t>
  </si>
  <si>
    <t>Twisted Metal</t>
  </si>
  <si>
    <t>Final Fight</t>
  </si>
  <si>
    <t>Pokemon Mystery Dungeon: Explorers of Sky</t>
  </si>
  <si>
    <t>Dragon Quest Monsters 2</t>
  </si>
  <si>
    <t>Pokemon Pinball: Ruby &amp; Sapphire</t>
  </si>
  <si>
    <t>MySims Kingdom</t>
  </si>
  <si>
    <t>LEGO Pirates of the Caribbean: The Video Game</t>
  </si>
  <si>
    <t>Stuntman</t>
  </si>
  <si>
    <t>Tom Clancy's Rainbow Six 3</t>
  </si>
  <si>
    <t>007: The World is not Enough</t>
  </si>
  <si>
    <t>Spider-Man 2: Enter: Electro</t>
  </si>
  <si>
    <t>Guitar Hero 5</t>
  </si>
  <si>
    <t>Command &amp; Conquer: Tiberian Sun</t>
  </si>
  <si>
    <t>Westwood Studios</t>
  </si>
  <si>
    <t>Wolfenstein: The New Order</t>
  </si>
  <si>
    <t>MachineGames</t>
  </si>
  <si>
    <t>Mafia II</t>
  </si>
  <si>
    <t>2K Czech</t>
  </si>
  <si>
    <t>Moshi Monsters: Moshling Zoo</t>
  </si>
  <si>
    <t>Mind Candy</t>
  </si>
  <si>
    <t>Dark Cloud</t>
  </si>
  <si>
    <t>Warcraft III: The Frozen Throne</t>
  </si>
  <si>
    <t>Active Life: Outdoor Challenge</t>
  </si>
  <si>
    <t>Tom Clancy's Ghost Recon Advanced Warfighter</t>
  </si>
  <si>
    <t>Ratchet &amp; Clank (2016)</t>
  </si>
  <si>
    <t>MVP Baseball 2005</t>
  </si>
  <si>
    <t>Die Hard Trilogy</t>
  </si>
  <si>
    <t>Uncharted: Golden Abyss</t>
  </si>
  <si>
    <t>Naughty Dog, Sony Bend</t>
  </si>
  <si>
    <t>Go Vacation</t>
  </si>
  <si>
    <t>Pro Evolution Soccer 2013</t>
  </si>
  <si>
    <t>Mortal Kombat 3</t>
  </si>
  <si>
    <t>NFL GameDay 99</t>
  </si>
  <si>
    <t>Mario Golf: Toadstool Tour</t>
  </si>
  <si>
    <t>Tiger Woods 99 PGA Tour Golf</t>
  </si>
  <si>
    <t>Resident Evil: The Umbrella Chronicles</t>
  </si>
  <si>
    <t>Cavia Inc.</t>
  </si>
  <si>
    <t>Knockout Kings</t>
  </si>
  <si>
    <t>The Simpsons Skateboarding</t>
  </si>
  <si>
    <t>The Code Monkeys</t>
  </si>
  <si>
    <t>Donkey Kong Country: Tropical Freeze</t>
  </si>
  <si>
    <t>NASCAR 98</t>
  </si>
  <si>
    <t>Xevious</t>
  </si>
  <si>
    <t>F1 Race</t>
  </si>
  <si>
    <t>NASCAR 99</t>
  </si>
  <si>
    <t>Final Fantasy XIV: A Realm Reborn</t>
  </si>
  <si>
    <t>NBA Live 2000</t>
  </si>
  <si>
    <t>Fight Night Round 4</t>
  </si>
  <si>
    <t>Super Monkey Ball 2</t>
  </si>
  <si>
    <t>Amusement Vision</t>
  </si>
  <si>
    <t>Pac-Man World 2</t>
  </si>
  <si>
    <t>Disney Fairies: Tinker Bell</t>
  </si>
  <si>
    <t>Genius Sonority Inc., Disney Interactive Studios</t>
  </si>
  <si>
    <t>Dead Space 2</t>
  </si>
  <si>
    <t>Puzzle &amp; Dragons</t>
  </si>
  <si>
    <t>GungHo</t>
  </si>
  <si>
    <t>Call of Duty: Modern Warfare: Reflex Edition</t>
  </si>
  <si>
    <t>Mega Man 2</t>
  </si>
  <si>
    <t>Simpsons Wrestling</t>
  </si>
  <si>
    <t>NBA Live 98</t>
  </si>
  <si>
    <t>The Simpsons Game</t>
  </si>
  <si>
    <t>Football Manager 2012</t>
  </si>
  <si>
    <t>Sports Interactive</t>
  </si>
  <si>
    <t>Ni no Kuni: Wrath of the White Witch</t>
  </si>
  <si>
    <t>Tokyo Xtreme Racer Zero</t>
  </si>
  <si>
    <t>Crave Entertainment</t>
  </si>
  <si>
    <t>Genki</t>
  </si>
  <si>
    <t>NFL Blitz</t>
  </si>
  <si>
    <t>Red Faction II</t>
  </si>
  <si>
    <t>Ninja Hattori Kun: Ninja wa Shuugyou Degogiru no Maki</t>
  </si>
  <si>
    <t>WWF No Mercy</t>
  </si>
  <si>
    <t>Ice Climber</t>
  </si>
  <si>
    <t>Sonic CD</t>
  </si>
  <si>
    <t>SCD</t>
  </si>
  <si>
    <t>Star Wars: The Force Unleashed II</t>
  </si>
  <si>
    <t>Pac-Man World</t>
  </si>
  <si>
    <t>Final Fantasy: Crystal Chronicles</t>
  </si>
  <si>
    <t>Dead Rising 2</t>
  </si>
  <si>
    <t>Blue Castle Games</t>
  </si>
  <si>
    <t>Banjo-Tooie</t>
  </si>
  <si>
    <t>Buzz! The BIG Quiz</t>
  </si>
  <si>
    <t>Doom (2016)</t>
  </si>
  <si>
    <t>Dirge of Cerberus: Final Fantasy VII</t>
  </si>
  <si>
    <t>WWF WrestleMania 2000</t>
  </si>
  <si>
    <t>Wario Land II</t>
  </si>
  <si>
    <t>Nintendo World Cup</t>
  </si>
  <si>
    <t>Sonic Rivals 2</t>
  </si>
  <si>
    <t>Bratz: Forever Diamondz</t>
  </si>
  <si>
    <t>Barking Lizards</t>
  </si>
  <si>
    <t>Resistance 3</t>
  </si>
  <si>
    <t>Drawn To Life: SpongeBob SquarePants Edition</t>
  </si>
  <si>
    <t>Disney Sing It: Pop Hits</t>
  </si>
  <si>
    <t>Zoe Mode</t>
  </si>
  <si>
    <t>007: Quantum of Solace</t>
  </si>
  <si>
    <t>Major League Baseball 2K5</t>
  </si>
  <si>
    <t>Kush Games</t>
  </si>
  <si>
    <t>Fight Night 2004</t>
  </si>
  <si>
    <t>Tom Clancy's Splinter Cell: Pandora Tomorrow</t>
  </si>
  <si>
    <t>LEGO City Undercover</t>
  </si>
  <si>
    <t>Imagine: Master Chef</t>
  </si>
  <si>
    <t>Disney Princess</t>
  </si>
  <si>
    <t>Mario Golf</t>
  </si>
  <si>
    <t>Call of Duty Black Ops: Declassified</t>
  </si>
  <si>
    <t>Nihilistic</t>
  </si>
  <si>
    <t>Tom Clancy's Ghost Recon: Future Soldier</t>
  </si>
  <si>
    <t>Xenogears</t>
  </si>
  <si>
    <t>WayForward</t>
  </si>
  <si>
    <t>Super Scribblenauts</t>
  </si>
  <si>
    <t>Midway Arcade Treasures</t>
  </si>
  <si>
    <t>Triple Play 99</t>
  </si>
  <si>
    <t>Super Monkey Ball</t>
  </si>
  <si>
    <t>Coleco</t>
  </si>
  <si>
    <t>Mortal Kombat 4</t>
  </si>
  <si>
    <t>New Play Control! Mario Power Tennis</t>
  </si>
  <si>
    <t>Mario Superstar Baseball</t>
  </si>
  <si>
    <t>Wall-E</t>
  </si>
  <si>
    <t>WCW vs the World</t>
  </si>
  <si>
    <t>Battlefield: Bad Company</t>
  </si>
  <si>
    <t>Homefront</t>
  </si>
  <si>
    <t>Kaos Studios</t>
  </si>
  <si>
    <t>Onimusha 3: Demon Siege</t>
  </si>
  <si>
    <t>Red Dead Revolver</t>
  </si>
  <si>
    <t>Resident Evil: Outbreak</t>
  </si>
  <si>
    <t>Tamagotchi</t>
  </si>
  <si>
    <t>4 Nin uchi Mahjong</t>
  </si>
  <si>
    <t>Dragon Ball Z</t>
  </si>
  <si>
    <t>Game de Hakken!! Tamagotchi 2</t>
  </si>
  <si>
    <t>Namco Museum 64</t>
  </si>
  <si>
    <t>LEGO Battles: Ninjago</t>
  </si>
  <si>
    <t>Hellbent Games</t>
  </si>
  <si>
    <t>Tony Hawk's American Wasteland (Weekly american sales)</t>
  </si>
  <si>
    <t>The House of the Dead 2 &amp; 3 Return</t>
  </si>
  <si>
    <t>SingStar Pop</t>
  </si>
  <si>
    <t>Kirby Super Star</t>
  </si>
  <si>
    <t>Sonic &amp; Sega All-Stars Racing</t>
  </si>
  <si>
    <t>My Word Coach</t>
  </si>
  <si>
    <t>Tiger Woods PGA Tour 2005</t>
  </si>
  <si>
    <t>NCAA Football 2003</t>
  </si>
  <si>
    <t>Frogger 2: Swampy's Revenge</t>
  </si>
  <si>
    <t>Blitz Games</t>
  </si>
  <si>
    <t>Kinect Joy Ride</t>
  </si>
  <si>
    <t>BigPark</t>
  </si>
  <si>
    <t>Smarty Pants</t>
  </si>
  <si>
    <t>Planet Moon Studios</t>
  </si>
  <si>
    <t>SNK vs. Capcom: The Match of the Millennium</t>
  </si>
  <si>
    <t>Disney Princess: Magical Jewels</t>
  </si>
  <si>
    <t>Classic NES Series: Super Mario Bros.</t>
  </si>
  <si>
    <t>Triple Play 2000</t>
  </si>
  <si>
    <t>Anno 2070</t>
  </si>
  <si>
    <t>Blue Byte, Related Designs</t>
  </si>
  <si>
    <t>Hasbro Family Game Night</t>
  </si>
  <si>
    <t>EA Bright Light</t>
  </si>
  <si>
    <t>Sonic Rivals</t>
  </si>
  <si>
    <t>Digital Extremes, 2K Marin</t>
  </si>
  <si>
    <t>Cabela's Big Game Hunter</t>
  </si>
  <si>
    <t>Sand Grain Studios</t>
  </si>
  <si>
    <t>NBA Live 06 (Weekly american sales)</t>
  </si>
  <si>
    <t>SimCity (2013)</t>
  </si>
  <si>
    <t>The Legend of Zelda: The Minish Cap</t>
  </si>
  <si>
    <t>Flagship</t>
  </si>
  <si>
    <t>NFL Street</t>
  </si>
  <si>
    <t>Super Metroid</t>
  </si>
  <si>
    <t>Pro Yakyuu Family Stadium '87</t>
  </si>
  <si>
    <t>Tiger Woods PGA Tour 09 All-Play</t>
  </si>
  <si>
    <t>Metal Gear Rising: Revengeance</t>
  </si>
  <si>
    <t>PlatinumGames</t>
  </si>
  <si>
    <t>Resident Evil (Remake)</t>
  </si>
  <si>
    <t>Rayman Raving Rabbids</t>
  </si>
  <si>
    <t>Dragon Quest Monsters: Joker 2</t>
  </si>
  <si>
    <t>UFC Undisputed 2010</t>
  </si>
  <si>
    <t>Medal of Honor: Warfighter</t>
  </si>
  <si>
    <t>Danger Close</t>
  </si>
  <si>
    <t>Hello Kitty Party</t>
  </si>
  <si>
    <t>Rising Star Games</t>
  </si>
  <si>
    <t>Barnstorm Games</t>
  </si>
  <si>
    <t>Knockout Kings 2000</t>
  </si>
  <si>
    <t>Gran Turismo 4 Prologue</t>
  </si>
  <si>
    <t>Twisted Metal: Black</t>
  </si>
  <si>
    <t>Incognito Inc.</t>
  </si>
  <si>
    <t>NASCAR 2005: Chase for the Cup</t>
  </si>
  <si>
    <t>Exient Entertainment</t>
  </si>
  <si>
    <t>2Xtreme</t>
  </si>
  <si>
    <t>LEGO Indiana Jones 2: The Adventure Continues</t>
  </si>
  <si>
    <t>Ridge Racer</t>
  </si>
  <si>
    <t>Sonic Advance 3</t>
  </si>
  <si>
    <t>Colin McRae Rally 3</t>
  </si>
  <si>
    <t>Forza Horizon 2</t>
  </si>
  <si>
    <t>Playground Games</t>
  </si>
  <si>
    <t>Inazuma Eleven 2</t>
  </si>
  <si>
    <t>Teenage Mutant Ninja Turtles III: The Manhattan Project</t>
  </si>
  <si>
    <t>Dynasty Warriors 5</t>
  </si>
  <si>
    <t>Hannah Montana: Spotlight World Tour</t>
  </si>
  <si>
    <t>Injustice: Gods Among Us</t>
  </si>
  <si>
    <t>Yoshi's New Island</t>
  </si>
  <si>
    <t>Arzest</t>
  </si>
  <si>
    <t>Bravely Default: Flying Fairy</t>
  </si>
  <si>
    <t>Ryse: Son of Rome</t>
  </si>
  <si>
    <t>Crytek</t>
  </si>
  <si>
    <t>Paper Mario</t>
  </si>
  <si>
    <t>Rise of the Tomb Raider</t>
  </si>
  <si>
    <t>Crystal Dynamics</t>
  </si>
  <si>
    <t>Duke Nukem: Time to Kill</t>
  </si>
  <si>
    <t>Sega, Sonic Team</t>
  </si>
  <si>
    <t>Dave Mirra Freestyle BMX 2</t>
  </si>
  <si>
    <t>Z-Axis, Ltd.</t>
  </si>
  <si>
    <t>Bakugan: Battle Brawlers</t>
  </si>
  <si>
    <t>Now Production</t>
  </si>
  <si>
    <t>Deus Ex: Human Revolution</t>
  </si>
  <si>
    <t>Eidos Montreal</t>
  </si>
  <si>
    <t>A Collection of Activision Classic Games for the Atari 2600</t>
  </si>
  <si>
    <t>Final Fantasy XII: Revenant Wings</t>
  </si>
  <si>
    <t>Square Enix, Think and Feel</t>
  </si>
  <si>
    <t>Star Wars Knights of the Old Republic II: The Sith Lords</t>
  </si>
  <si>
    <t>Pocket Monsters Stadium</t>
  </si>
  <si>
    <t>The Sims 2</t>
  </si>
  <si>
    <t>Ridge Racer 7</t>
  </si>
  <si>
    <t>Tom Clancy's Ghost Recon 2</t>
  </si>
  <si>
    <t>Crash Bandicoot 2: N-Tranced</t>
  </si>
  <si>
    <t>SingStar Abba</t>
  </si>
  <si>
    <t>Gradius</t>
  </si>
  <si>
    <t>Dragon Quest III: Soshite Densetsu e...</t>
  </si>
  <si>
    <t>Centipede</t>
  </si>
  <si>
    <t>Dead to Rights</t>
  </si>
  <si>
    <t>WWE '13</t>
  </si>
  <si>
    <t>Dance Dance Revolution (Japan)</t>
  </si>
  <si>
    <t>Hasbro Family Game Night 2</t>
  </si>
  <si>
    <t>Madden NFL 98</t>
  </si>
  <si>
    <t>Gardening Mama</t>
  </si>
  <si>
    <t>MotorStorm: Pacific Rift</t>
  </si>
  <si>
    <t>Samurai Warriors</t>
  </si>
  <si>
    <t>Gears of War 4</t>
  </si>
  <si>
    <t>The Coalition</t>
  </si>
  <si>
    <t>SaGa Frontier</t>
  </si>
  <si>
    <t>SingStar Party</t>
  </si>
  <si>
    <t>Disney Princess: Enchanted Journey</t>
  </si>
  <si>
    <t>Test Drive</t>
  </si>
  <si>
    <t>Pitbull Syndicate</t>
  </si>
  <si>
    <t>Metroid: Other M</t>
  </si>
  <si>
    <t>Crysis 2</t>
  </si>
  <si>
    <t>Marvel vs. Capcom 3: Fate of Two Worlds</t>
  </si>
  <si>
    <t>Doom 3</t>
  </si>
  <si>
    <t>F1 2010</t>
  </si>
  <si>
    <t>Codemasters Birmingham</t>
  </si>
  <si>
    <t>Monster Hunter Freedom</t>
  </si>
  <si>
    <t>Donkey Kong Jungle Beat</t>
  </si>
  <si>
    <t>Lost Planet: Extreme Condition</t>
  </si>
  <si>
    <t>Command &amp; Conquer: Red Alert 2</t>
  </si>
  <si>
    <t>Max Payne 2: The Fall of Max Payne</t>
  </si>
  <si>
    <t>Rockstar Vienna</t>
  </si>
  <si>
    <t>MVP Baseball 2004</t>
  </si>
  <si>
    <t>Yokai Watch 3</t>
  </si>
  <si>
    <t>Ratchet &amp; Clank: Up Your Arsenal (Weekly american sales)</t>
  </si>
  <si>
    <t>Alan Wake</t>
  </si>
  <si>
    <t>Remedy Entertainment</t>
  </si>
  <si>
    <t>Triple Play 2001</t>
  </si>
  <si>
    <t>Metroid Prime 2: Echoes</t>
  </si>
  <si>
    <t>Corvette</t>
  </si>
  <si>
    <t>TDK Mediactive</t>
  </si>
  <si>
    <t>Steel Monkeys</t>
  </si>
  <si>
    <t>Grand Theft Auto: Chinatown Wars</t>
  </si>
  <si>
    <t>World of Warcraft: Wrath of the Lich King</t>
  </si>
  <si>
    <t>Gyromite</t>
  </si>
  <si>
    <t>TOCA 2: Touring Cars</t>
  </si>
  <si>
    <t>NFL 2K3</t>
  </si>
  <si>
    <t>Assassin's Creed III: Liberation</t>
  </si>
  <si>
    <t>Fighting Force</t>
  </si>
  <si>
    <t>Petz Wild Animals: Dolphinz</t>
  </si>
  <si>
    <t>Mega Man Battle Network 4: Red Sun / Blue Moon</t>
  </si>
  <si>
    <t>Your Shape: Fitness Evolved</t>
  </si>
  <si>
    <t>Need for Speed Underground Rivals</t>
  </si>
  <si>
    <t>Madden NFL 97</t>
  </si>
  <si>
    <t>The ICO &amp; Shadow of the Colossus Collection</t>
  </si>
  <si>
    <t>TNN Motor Sports Hardcore 4x4</t>
  </si>
  <si>
    <t>ASC Games</t>
  </si>
  <si>
    <t>MAG: Massive Action Game</t>
  </si>
  <si>
    <t>IHRA Drag Racing 2</t>
  </si>
  <si>
    <t>Madagascar</t>
  </si>
  <si>
    <t>Rugrats Studio Tour</t>
  </si>
  <si>
    <t>Pitfall II: Lost Caverns</t>
  </si>
  <si>
    <t>Turok: Evolution</t>
  </si>
  <si>
    <t>Acclaim</t>
  </si>
  <si>
    <t>[Prototype]</t>
  </si>
  <si>
    <t>Radical Entertainment</t>
  </si>
  <si>
    <t>Yu-Gi-Oh! The Sacred Cards</t>
  </si>
  <si>
    <t>NBA Live 07</t>
  </si>
  <si>
    <t>Yoshi's Woolly World</t>
  </si>
  <si>
    <t>Good-Feel</t>
  </si>
  <si>
    <t>SingStar '80s</t>
  </si>
  <si>
    <t>SCEA</t>
  </si>
  <si>
    <t>Romancing SaGa 3</t>
  </si>
  <si>
    <t>Test Drive 5</t>
  </si>
  <si>
    <t>Accolade</t>
  </si>
  <si>
    <t>Namco Bandai Games America, Namco Bandai Games</t>
  </si>
  <si>
    <t>Digimon World</t>
  </si>
  <si>
    <t>Pokemon Ranger: Guardian Signs</t>
  </si>
  <si>
    <t>Creatures Inc.</t>
  </si>
  <si>
    <t>Mega Man Battle Network 3 Blue / White Version</t>
  </si>
  <si>
    <t>Resident Evil Zero</t>
  </si>
  <si>
    <t>High School Musical 3: Senior Year DANCE!</t>
  </si>
  <si>
    <t>Pirates of the Caribbean: The Curse of the Black Pearl</t>
  </si>
  <si>
    <t>Pocket Studios</t>
  </si>
  <si>
    <t>Mario &amp; Luigi: Partners in Time</t>
  </si>
  <si>
    <t>Namco Museum DS</t>
  </si>
  <si>
    <t>M2</t>
  </si>
  <si>
    <t>Zoo Games</t>
  </si>
  <si>
    <t>Transformers</t>
  </si>
  <si>
    <t>Melbourne House</t>
  </si>
  <si>
    <t>Assassin's Creed: Rogue</t>
  </si>
  <si>
    <t>Ubisoft Sofia</t>
  </si>
  <si>
    <t>EA Playground</t>
  </si>
  <si>
    <t>Midnight Club 3: DUB Edition (America weekly sales)</t>
  </si>
  <si>
    <t>Gold's Gym: Cardio Workout</t>
  </si>
  <si>
    <t>ZeniMax Media</t>
  </si>
  <si>
    <t>Champions of Norrath</t>
  </si>
  <si>
    <t>Sony Online Entertainment</t>
  </si>
  <si>
    <t>Snowblind Studios</t>
  </si>
  <si>
    <t>Yakuman</t>
  </si>
  <si>
    <t>Army Men 3D</t>
  </si>
  <si>
    <t>3DO</t>
  </si>
  <si>
    <t>Imagine: Wedding Designer</t>
  </si>
  <si>
    <t>Lexis Numerique, Virtual Toys</t>
  </si>
  <si>
    <t>Twisted Metal 4</t>
  </si>
  <si>
    <t>Manhunt</t>
  </si>
  <si>
    <t>Silent Hill 2</t>
  </si>
  <si>
    <t>Castlevania: Symphony of the Night</t>
  </si>
  <si>
    <t>Guitar Hero: Aerosmith</t>
  </si>
  <si>
    <t>The LEGO Movie Videogame</t>
  </si>
  <si>
    <t>The Sims 2: Nightlife</t>
  </si>
  <si>
    <t>Dark Souls II</t>
  </si>
  <si>
    <t>Kid Icarus: Uprising</t>
  </si>
  <si>
    <t>Opus, Project Sora</t>
  </si>
  <si>
    <t>Pokemon Mystery Dungeon: Gates to Infinity</t>
  </si>
  <si>
    <t>Nintendo, Spike Chunsoft</t>
  </si>
  <si>
    <t>Road Rash</t>
  </si>
  <si>
    <t>Atlantis</t>
  </si>
  <si>
    <t>NBA 2K9</t>
  </si>
  <si>
    <t>Hogan's Alley</t>
  </si>
  <si>
    <t>Metal Gear Solid V: Ground Zeroes</t>
  </si>
  <si>
    <t>Mystery Case Files: MillionHeir</t>
  </si>
  <si>
    <t>.hack//Infection Part 1</t>
  </si>
  <si>
    <t>CyberConnect2</t>
  </si>
  <si>
    <t>Jillian Michaels' Fitness Ultimatum 2009</t>
  </si>
  <si>
    <t>3G Studios</t>
  </si>
  <si>
    <t>Valkyria Chronicles</t>
  </si>
  <si>
    <t>WWE '12</t>
  </si>
  <si>
    <t>Sonic Adventure DX: Director's Cut</t>
  </si>
  <si>
    <t>Jet Li: Rise to Honor</t>
  </si>
  <si>
    <t>Battle Arena Toshinden</t>
  </si>
  <si>
    <t>Tamsoft</t>
  </si>
  <si>
    <t>THQ, Yuke's</t>
  </si>
  <si>
    <t>Final Fantasy X / X-2 HD Remaster</t>
  </si>
  <si>
    <t>Virtuos</t>
  </si>
  <si>
    <t>EA Sports Active 2</t>
  </si>
  <si>
    <t>Rockstar Games presents Table Tennis</t>
  </si>
  <si>
    <t>Devil Dice</t>
  </si>
  <si>
    <t>Football Manager 2011</t>
  </si>
  <si>
    <t>Brian Lara Cricket</t>
  </si>
  <si>
    <t>Championship Manager 03/04</t>
  </si>
  <si>
    <t>Wheel of Fortune</t>
  </si>
  <si>
    <t>Tamagotchi Connection: Corner Shop</t>
  </si>
  <si>
    <t>Tomb Raider: Underworld</t>
  </si>
  <si>
    <t>Nixxes Software</t>
  </si>
  <si>
    <t>LEGO Battles</t>
  </si>
  <si>
    <t>NBA Live 2001</t>
  </si>
  <si>
    <t>Combat</t>
  </si>
  <si>
    <t>SOCOM: U.S. Navy SEALs Confrontation</t>
  </si>
  <si>
    <t>Slant Six</t>
  </si>
  <si>
    <t>Dragon Ball: Daimaou Fukkatsu</t>
  </si>
  <si>
    <t>Gegege no Kitarou 2: Youkai Gundan no Chousen</t>
  </si>
  <si>
    <t>Reel Fishing</t>
  </si>
  <si>
    <t>Natsume</t>
  </si>
  <si>
    <t>Pokemon XD: Gale of Darkness</t>
  </si>
  <si>
    <t>Black</t>
  </si>
  <si>
    <t>LittleBigPlanet PS Vita</t>
  </si>
  <si>
    <t>Tarsier Studios, Double Eleven</t>
  </si>
  <si>
    <t>Pokemon Super Mystery Dungeon</t>
  </si>
  <si>
    <t>Spike Chunsoft Co. Ltd., Spike Chunsoft</t>
  </si>
  <si>
    <t>RollerCoaster Tycoon 2</t>
  </si>
  <si>
    <t>Chris Sawyer</t>
  </si>
  <si>
    <t>Ratatouille</t>
  </si>
  <si>
    <t>Lara Croft Tomb Raider: The Angel of Darkness</t>
  </si>
  <si>
    <t>Road Rash 3D</t>
  </si>
  <si>
    <t>Ratchet: Deadlocked</t>
  </si>
  <si>
    <t>Winter Sports: The Ultimate Challenge</t>
  </si>
  <si>
    <t>RTL</t>
  </si>
  <si>
    <t>49Games</t>
  </si>
  <si>
    <t>Baldur's Gate: Dark Alliance</t>
  </si>
  <si>
    <t>Oddworld: Abe's Oddysee</t>
  </si>
  <si>
    <t>Oddworld Inhabitants</t>
  </si>
  <si>
    <t>Ridge Racer V</t>
  </si>
  <si>
    <t>WWE SmackDown vs. Raw 2009</t>
  </si>
  <si>
    <t>Tetris 2 (All region sales)</t>
  </si>
  <si>
    <t>LEGO Harry Potter: Years 5-7</t>
  </si>
  <si>
    <t>Transformers: Autobots / Decepticons</t>
  </si>
  <si>
    <t>FIFA Street</t>
  </si>
  <si>
    <t>Frogger: The Great Quest</t>
  </si>
  <si>
    <t>Ninja Gaiden</t>
  </si>
  <si>
    <t>Cars 2</t>
  </si>
  <si>
    <t>Driv3r</t>
  </si>
  <si>
    <t>Assassin's Creed: Bloodlines</t>
  </si>
  <si>
    <t>Disney's Tarzan / Disney's Aladdin in Nasira's Revenge / Disney's The Emperor's New Groove Action Game</t>
  </si>
  <si>
    <t>LEGO The Lord of the Rings</t>
  </si>
  <si>
    <t>Kirby Tilt 'n' Tumble</t>
  </si>
  <si>
    <t>Vigilante 8</t>
  </si>
  <si>
    <t>Hyrule Warriors</t>
  </si>
  <si>
    <t>Castlevania</t>
  </si>
  <si>
    <t>Donkey Kong Country 2</t>
  </si>
  <si>
    <t>WarioWare, Inc.: Mega MicroGame$</t>
  </si>
  <si>
    <t>High Voltage Software</t>
  </si>
  <si>
    <t>2010 FIFA World Cup South Africa</t>
  </si>
  <si>
    <t>Tales of Xillia</t>
  </si>
  <si>
    <t>Diddy Kong Racing DS</t>
  </si>
  <si>
    <t>Mario Power Tennis</t>
  </si>
  <si>
    <t>Intelligent Qube</t>
  </si>
  <si>
    <t>Game &amp; Watch Gallery 2</t>
  </si>
  <si>
    <t>Game &amp; Watch Gallery 3</t>
  </si>
  <si>
    <t>Parfait: Chocolat Second Style</t>
  </si>
  <si>
    <t>Alchemist</t>
  </si>
  <si>
    <t>NBA Live 99</t>
  </si>
  <si>
    <t>Chocobo no Fushigi Dungeon</t>
  </si>
  <si>
    <t>Golden Sun: The Lost Age</t>
  </si>
  <si>
    <t>neo Software</t>
  </si>
  <si>
    <t>WCW Mayhem</t>
  </si>
  <si>
    <t>NBA 2K2</t>
  </si>
  <si>
    <t>NASCAR Thunder 2003</t>
  </si>
  <si>
    <t>Cars</t>
  </si>
  <si>
    <t>Fuzion Frenzy</t>
  </si>
  <si>
    <t>Final Fantasy IV</t>
  </si>
  <si>
    <t>Savage Entertainment</t>
  </si>
  <si>
    <t>Super Street Fighter IV: 3D Edition</t>
  </si>
  <si>
    <t>Sly Cooper and the Thievius Raccoonus</t>
  </si>
  <si>
    <t>WWE 2K16</t>
  </si>
  <si>
    <t>Star Wars Episode 1: Jedi Power Battles</t>
  </si>
  <si>
    <t>Dino Crisis 2</t>
  </si>
  <si>
    <t>The Magical Quest starring Mickey Mouse</t>
  </si>
  <si>
    <t>Dragon Quest IV: Michibikareshi Monotachi</t>
  </si>
  <si>
    <t>Naruto Shippuden: Ultimate Ninja Storm 2</t>
  </si>
  <si>
    <t>Medal of Honor: Airborne</t>
  </si>
  <si>
    <t>Shrek / Shrek 2 2-in-1 Gameboy Advance Video</t>
  </si>
  <si>
    <t>Bayonetta</t>
  </si>
  <si>
    <t>Nex Entertainment</t>
  </si>
  <si>
    <t>Test Drive 4</t>
  </si>
  <si>
    <t>Boom Blox</t>
  </si>
  <si>
    <t>World Soccer Winning Eleven 9 (JP &amp; Others sales)</t>
  </si>
  <si>
    <t>The Lord of the Rings: The Fellowship of the Ring</t>
  </si>
  <si>
    <t>Black Label Games</t>
  </si>
  <si>
    <t>Surreal Software</t>
  </si>
  <si>
    <t>The Sims 2: Castaway</t>
  </si>
  <si>
    <t>ATV Offroad Fury 3</t>
  </si>
  <si>
    <t>SouthPeak Games</t>
  </si>
  <si>
    <t>Climax Group</t>
  </si>
  <si>
    <t>F1 2011</t>
  </si>
  <si>
    <t>Farming Simulator 2015</t>
  </si>
  <si>
    <t>Focus Home Interactive</t>
  </si>
  <si>
    <t>Pikmin 2</t>
  </si>
  <si>
    <t>NFL 2K</t>
  </si>
  <si>
    <t>SolarStriker</t>
  </si>
  <si>
    <t>TwinBee</t>
  </si>
  <si>
    <t>Ganbare Goemon! Karakuri Douchuu</t>
  </si>
  <si>
    <t>Dragon Ball Z: La Legende Saien</t>
  </si>
  <si>
    <t>Locomotive Games</t>
  </si>
  <si>
    <t>NHL 2002</t>
  </si>
  <si>
    <t>Nuclear Strike</t>
  </si>
  <si>
    <t>Captain Toad: Treasure Tracker</t>
  </si>
  <si>
    <t>SpongeBob SquarePants: Revenge of the Flying Dutchman</t>
  </si>
  <si>
    <t>Scarface: The World is Yours</t>
  </si>
  <si>
    <t>Disney's Chip 'n Dale: Rescue Rangers</t>
  </si>
  <si>
    <t>Kobe Bryant in NBA Courtside</t>
  </si>
  <si>
    <t>The Dukes of Hazzard: Racing for Home</t>
  </si>
  <si>
    <t>Disney Sing It</t>
  </si>
  <si>
    <t>Final Fantasy I &amp; II: Dawn of Souls</t>
  </si>
  <si>
    <t>Mario vs. Donkey Kong 2: March of the Minis</t>
  </si>
  <si>
    <t>Nintendo, Nintendo Software Technology</t>
  </si>
  <si>
    <t>Metal Gear Solid: Portable Ops</t>
  </si>
  <si>
    <t>Metal Gear Solid VR Missions</t>
  </si>
  <si>
    <t>Pole Position</t>
  </si>
  <si>
    <t>Shenmue</t>
  </si>
  <si>
    <t>Pro Yakyuu Family Stadium '88</t>
  </si>
  <si>
    <t>One Piece: Pirate Warriors</t>
  </si>
  <si>
    <t>Omega Force, Tecmo Koei Games</t>
  </si>
  <si>
    <t>Super Ghouls 'n Ghosts</t>
  </si>
  <si>
    <t>Soviet Strike</t>
  </si>
  <si>
    <t>Gun</t>
  </si>
  <si>
    <t>Ty the Tasmanian Tiger</t>
  </si>
  <si>
    <t>Resident Evil: Operation Raccoon City</t>
  </si>
  <si>
    <t>Mega Man 3</t>
  </si>
  <si>
    <t>Pok√©Park Wii: Pikachu's Adventure</t>
  </si>
  <si>
    <t>Mad Max (2015)</t>
  </si>
  <si>
    <t>Romancing SaGa 2</t>
  </si>
  <si>
    <t>Mission: Impossible</t>
  </si>
  <si>
    <t>Ocean</t>
  </si>
  <si>
    <t>Cabela's Dangerous Hunts</t>
  </si>
  <si>
    <t>Zoo Digital Publishing</t>
  </si>
  <si>
    <t>Cool Boarders 4</t>
  </si>
  <si>
    <t>WWE SmackDown vs. Raw 2010</t>
  </si>
  <si>
    <t>Rage Racer</t>
  </si>
  <si>
    <t>Spore</t>
  </si>
  <si>
    <t>Destruction Derby 2</t>
  </si>
  <si>
    <t>Psygnosis</t>
  </si>
  <si>
    <t>Mario vs. Donkey Kong</t>
  </si>
  <si>
    <t>Midnight Club 3: DUB Edition Remix</t>
  </si>
  <si>
    <t>Tom Clancy's Ghost Recon: Jungle Storm</t>
  </si>
  <si>
    <t>Bushido Blade</t>
  </si>
  <si>
    <t>Light Weight</t>
  </si>
  <si>
    <t>Mirror's Edge</t>
  </si>
  <si>
    <t>NASCAR Thunder 2002</t>
  </si>
  <si>
    <t>Yu-Gi-Oh! The Sacred Cards (American and Others sales)</t>
  </si>
  <si>
    <t>Sega Rally Championship</t>
  </si>
  <si>
    <t>Jet Force Gemini</t>
  </si>
  <si>
    <t>Mega Man X</t>
  </si>
  <si>
    <t>Test Drive: Off Road</t>
  </si>
  <si>
    <t>Your Shape: Fitness Evolved 2012</t>
  </si>
  <si>
    <t>Final Fantasy Tactics: The War of the Lions</t>
  </si>
  <si>
    <t>Sniper: Ghost Warrior</t>
  </si>
  <si>
    <t>City Interactive</t>
  </si>
  <si>
    <t>Sonic Rush Adventure</t>
  </si>
  <si>
    <t>Worldwide Soccer Manager 2009</t>
  </si>
  <si>
    <t>Gauntlet: Dark Legacy</t>
  </si>
  <si>
    <t>Medal of Honor Heroes 2</t>
  </si>
  <si>
    <t>Bad Boys: Miami Takedown</t>
  </si>
  <si>
    <t>Empire Interactive</t>
  </si>
  <si>
    <t>Wario Land: Shake It!</t>
  </si>
  <si>
    <t>Football Manager 2013</t>
  </si>
  <si>
    <t>Kaboom!</t>
  </si>
  <si>
    <t>Qix</t>
  </si>
  <si>
    <t>Derby Stallion III</t>
  </si>
  <si>
    <t>Doraemon</t>
  </si>
  <si>
    <t>High School Musical 2: Work This Out!</t>
  </si>
  <si>
    <t>Donkey Konga</t>
  </si>
  <si>
    <t>Dragon Quest I &amp; II</t>
  </si>
  <si>
    <t>Tak and the Power of Juju</t>
  </si>
  <si>
    <t>WWE 2K15</t>
  </si>
  <si>
    <t>Success</t>
  </si>
  <si>
    <t>Puyo Puyo Sun Ketteiban</t>
  </si>
  <si>
    <t>Compile</t>
  </si>
  <si>
    <t>Action Bass</t>
  </si>
  <si>
    <t>Vingt-et-un Systems</t>
  </si>
  <si>
    <t>Tenchu: Wrath of Heaven</t>
  </si>
  <si>
    <t>K2 LLC</t>
  </si>
  <si>
    <t>Shadow of the Colossus</t>
  </si>
  <si>
    <t>Brave Fencer Musashi</t>
  </si>
  <si>
    <t>Ninja Gaiden Sigma</t>
  </si>
  <si>
    <t>WWE 2K14</t>
  </si>
  <si>
    <t>Pokemon Rumble Blast</t>
  </si>
  <si>
    <t>Ambrella</t>
  </si>
  <si>
    <t>Dance Dance Revolution Extreme 2</t>
  </si>
  <si>
    <t>Resident Evil - Code: Veronica</t>
  </si>
  <si>
    <t>Super R.C. Pro-Am</t>
  </si>
  <si>
    <t>South Park</t>
  </si>
  <si>
    <t>Commando</t>
  </si>
  <si>
    <t>Pilotwings</t>
  </si>
  <si>
    <t>Hot Shots Golf: Out of Bounds</t>
  </si>
  <si>
    <t>Royal Palace of White Sword and The City of Gentiles</t>
  </si>
  <si>
    <t>Red Dead Redemption: Undead Nightmare</t>
  </si>
  <si>
    <t>Ratchet &amp; Clank: All 4 One</t>
  </si>
  <si>
    <t>Sunset Overdrive</t>
  </si>
  <si>
    <t>Mobile Suit Gundam: Federation vs. Zeon</t>
  </si>
  <si>
    <t>Naruto Shippuden: Ultimate Ninja Storm 4</t>
  </si>
  <si>
    <t>MechAssault</t>
  </si>
  <si>
    <t>Day 1 Studios</t>
  </si>
  <si>
    <t>EA Sports Active: More Workouts</t>
  </si>
  <si>
    <t>Derby Stallion 99</t>
  </si>
  <si>
    <t>Watch Dogs 2</t>
  </si>
  <si>
    <t>Tom Clancy's Rainbow Six 3: Black Arrow</t>
  </si>
  <si>
    <t>Alien: Isolation</t>
  </si>
  <si>
    <t>Jampack Winter '98</t>
  </si>
  <si>
    <t>Fantasy Life</t>
  </si>
  <si>
    <t>Level 5, Brownie Brown</t>
  </si>
  <si>
    <t>Pok√©mon Mystery Dungeon: Red Rescue Team (US weekly sales)</t>
  </si>
  <si>
    <t>The Legend of Zelda: Tri Force Heroes</t>
  </si>
  <si>
    <t>Moon Patrol</t>
  </si>
  <si>
    <t>Supercar Street Challenge</t>
  </si>
  <si>
    <t>Pilotwings 64</t>
  </si>
  <si>
    <t>Rabbids Go Home</t>
  </si>
  <si>
    <t>ModNation Racers</t>
  </si>
  <si>
    <t>United Front Games</t>
  </si>
  <si>
    <t>SOCOM: U.S. Navy SEALs Fireteam Bravo</t>
  </si>
  <si>
    <t>Rocksmith</t>
  </si>
  <si>
    <t>Worldwide Soccer Manager 2008</t>
  </si>
  <si>
    <t>Russel</t>
  </si>
  <si>
    <t>Yakuza 3</t>
  </si>
  <si>
    <t>Ryu ga Gotoku Studios</t>
  </si>
  <si>
    <t>Persona 4: Golden</t>
  </si>
  <si>
    <t>Atlus</t>
  </si>
  <si>
    <t>Crackdown 2</t>
  </si>
  <si>
    <t>Ruffian Games</t>
  </si>
  <si>
    <t>Dragon Age II</t>
  </si>
  <si>
    <t>Counter-Strike</t>
  </si>
  <si>
    <t>Transformers: The Game (XBox 360, PS2, PS3, Wii &amp; PC Versions)</t>
  </si>
  <si>
    <t>Guitar Hero Encore: Rocks The 80s</t>
  </si>
  <si>
    <t>Fight Night Champion</t>
  </si>
  <si>
    <t>Tom Clancy's Splinter Cell: Chaos Theory</t>
  </si>
  <si>
    <t>NBA Jam Tournament Edition</t>
  </si>
  <si>
    <t>Donkey Kong Jr.</t>
  </si>
  <si>
    <t>Arc the Lad</t>
  </si>
  <si>
    <t>Legend of Mana</t>
  </si>
  <si>
    <t>Pikmin 3</t>
  </si>
  <si>
    <t>Dragon Ball: XenoVerse</t>
  </si>
  <si>
    <t>Lumines: Puzzle Fusion</t>
  </si>
  <si>
    <t>Megamania</t>
  </si>
  <si>
    <t>Jungle Hunt</t>
  </si>
  <si>
    <t>Castlevania: Lords of Shadow</t>
  </si>
  <si>
    <t>Mercury Steam</t>
  </si>
  <si>
    <t>Triple Play 98</t>
  </si>
  <si>
    <t>Plants vs. Zombies</t>
  </si>
  <si>
    <t>Mastertronic</t>
  </si>
  <si>
    <t>Lode Runner</t>
  </si>
  <si>
    <t>The Final Fantasy Legend</t>
  </si>
  <si>
    <t>Famicom Jump: Eiyuu Retsuden</t>
  </si>
  <si>
    <t>F-Zero X</t>
  </si>
  <si>
    <t>Popeye</t>
  </si>
  <si>
    <t>Yu-Gi-Oh! Duel Monsters II: Dark Duel Stories</t>
  </si>
  <si>
    <t>Omerta: City of Gangsters</t>
  </si>
  <si>
    <t>SingStar Legends</t>
  </si>
  <si>
    <t>SingStar Rocks!</t>
  </si>
  <si>
    <t>Tales of Symphonia</t>
  </si>
  <si>
    <t>GRID</t>
  </si>
  <si>
    <t>Star Ocean: The Second Story</t>
  </si>
  <si>
    <t>Petz Dogz 2</t>
  </si>
  <si>
    <t>MTO</t>
  </si>
  <si>
    <t>NCAA Football 14</t>
  </si>
  <si>
    <t>Yakuza 2</t>
  </si>
  <si>
    <t>Dragon Ball Z: The Legacy of Goku II</t>
  </si>
  <si>
    <t>NERF N-Strike</t>
  </si>
  <si>
    <t>EA Redwood Shores, EA Salt Lake</t>
  </si>
  <si>
    <t>NFL 2K1</t>
  </si>
  <si>
    <t>BeatMania</t>
  </si>
  <si>
    <t>Untold Legends: Brotherhood of the Blade</t>
  </si>
  <si>
    <t>Project CARS</t>
  </si>
  <si>
    <t>Sonic and the Black Knight</t>
  </si>
  <si>
    <t>The Godfather</t>
  </si>
  <si>
    <t>Sonic Free Riders</t>
  </si>
  <si>
    <t>Star Wars: Bounty Hunter</t>
  </si>
  <si>
    <t>Densha De Go!</t>
  </si>
  <si>
    <t>Taito</t>
  </si>
  <si>
    <t>WWE SmackDown vs. Raw 2011</t>
  </si>
  <si>
    <t>NCAA Football 13</t>
  </si>
  <si>
    <t>Skate 2</t>
  </si>
  <si>
    <t>NFL Blitz 2000</t>
  </si>
  <si>
    <t>NASCAR Thunder 2004</t>
  </si>
  <si>
    <t>Big Sky Software</t>
  </si>
  <si>
    <t>Imagine: Babysitters</t>
  </si>
  <si>
    <t>Visual Impact</t>
  </si>
  <si>
    <t>Namco Museum Battle Collection</t>
  </si>
  <si>
    <t>Fisherman's Bass Club</t>
  </si>
  <si>
    <t>Agetec</t>
  </si>
  <si>
    <t>Empire: Total War</t>
  </si>
  <si>
    <t>Virtua Fighter 5</t>
  </si>
  <si>
    <t>Dante's Inferno</t>
  </si>
  <si>
    <t>Joust</t>
  </si>
  <si>
    <t>Ubisoft Shanghai/Paris</t>
  </si>
  <si>
    <t>Forza Horizon 3</t>
  </si>
  <si>
    <t>Disney Infinity 2.0: Marvel Super Heroes</t>
  </si>
  <si>
    <t>Ready 2 Rumble Boxing</t>
  </si>
  <si>
    <t>Dragon Ball Z: Taiketsu</t>
  </si>
  <si>
    <t>Disney's Lilo &amp; Stitch</t>
  </si>
  <si>
    <t>Star Fox: Assault</t>
  </si>
  <si>
    <t>Plants vs. Zombies: Garden Warfare</t>
  </si>
  <si>
    <t>PopCap</t>
  </si>
  <si>
    <t>Electronic Arts, Rebellion</t>
  </si>
  <si>
    <t>Doko Demo Issyo</t>
  </si>
  <si>
    <t>Imagine: Fashion Designer New York</t>
  </si>
  <si>
    <t>Prince of Persia</t>
  </si>
  <si>
    <t>Championship Manager 99/00</t>
  </si>
  <si>
    <t>Virtua Fighter</t>
  </si>
  <si>
    <t>The Biggest Loser</t>
  </si>
  <si>
    <t>NHL 99</t>
  </si>
  <si>
    <t>SoulCalibur III</t>
  </si>
  <si>
    <t>Tiger Woods PGA Tour 10</t>
  </si>
  <si>
    <t>MySims Agents</t>
  </si>
  <si>
    <t>Ridge Racer Revolution</t>
  </si>
  <si>
    <t>World Tour Soccer</t>
  </si>
  <si>
    <t>SCEE</t>
  </si>
  <si>
    <t>Naruto: Ultimate Ninja Storm</t>
  </si>
  <si>
    <t>Lightning Returns: Final Fantasy XIII</t>
  </si>
  <si>
    <t>Hot Wheels Turbo Racing</t>
  </si>
  <si>
    <t>NCAA Football 99</t>
  </si>
  <si>
    <t>Mortal Kombat: Armageddon</t>
  </si>
  <si>
    <t>Freekstyle</t>
  </si>
  <si>
    <t>Page 44 Studios</t>
  </si>
  <si>
    <t>Spore Creatures</t>
  </si>
  <si>
    <t>Simple 1500 Series Vol. 1: The Mahjong</t>
  </si>
  <si>
    <t>DJ Hero</t>
  </si>
  <si>
    <t>FreeStyleGames</t>
  </si>
  <si>
    <t>Bully: Scholarship Edition</t>
  </si>
  <si>
    <t>Mad Doc Software, Rockstar Vancouver</t>
  </si>
  <si>
    <t>NBA Street V3</t>
  </si>
  <si>
    <t>Worms Armageddon</t>
  </si>
  <si>
    <t>Microprose</t>
  </si>
  <si>
    <t>Hulk</t>
  </si>
  <si>
    <t>NFL Quarterback Club 98</t>
  </si>
  <si>
    <t>Aliens vs Predator</t>
  </si>
  <si>
    <t>Diablo II: Lord of Destruction</t>
  </si>
  <si>
    <t>Blizzard North</t>
  </si>
  <si>
    <t>Endless Ocean</t>
  </si>
  <si>
    <t>Arika</t>
  </si>
  <si>
    <t>Seek and Destroy</t>
  </si>
  <si>
    <t>Play It</t>
  </si>
  <si>
    <t>Barnhouse Effect</t>
  </si>
  <si>
    <t>Darksiders</t>
  </si>
  <si>
    <t>Vigil Games</t>
  </si>
  <si>
    <t>Mercenaries 2: World in Flames</t>
  </si>
  <si>
    <t>Warhawk</t>
  </si>
  <si>
    <t>DiRT 3</t>
  </si>
  <si>
    <t>DiRT</t>
  </si>
  <si>
    <t>n-Space</t>
  </si>
  <si>
    <t>Cosmic Ark</t>
  </si>
  <si>
    <t>Resident Evil: The Darkside Chronicles</t>
  </si>
  <si>
    <t>SOCOM: U.S. Navy SEALs Fireteam Bravo 2</t>
  </si>
  <si>
    <t>Defender</t>
  </si>
  <si>
    <t>Dora the Explorer: Dora Saves the Mermaids</t>
  </si>
  <si>
    <t>Black Lantern Studios</t>
  </si>
  <si>
    <t>Arc the Lad II</t>
  </si>
  <si>
    <t>Tag Team Match M.U.S.C.L.E.</t>
  </si>
  <si>
    <t>Derby Stallion 96</t>
  </si>
  <si>
    <t>Adventure Island</t>
  </si>
  <si>
    <t>NBA 2K3</t>
  </si>
  <si>
    <t>Dave Mirra Freestyle BMX</t>
  </si>
  <si>
    <t>EA Sports UFC</t>
  </si>
  <si>
    <t>Forza Motorsport</t>
  </si>
  <si>
    <t>Virtua Tennis 3</t>
  </si>
  <si>
    <t>Sega AM3</t>
  </si>
  <si>
    <t>Monster Rancher 2</t>
  </si>
  <si>
    <t>Tecmo</t>
  </si>
  <si>
    <t>MVP Baseball 2003</t>
  </si>
  <si>
    <t>Imagine: Animal Doctor</t>
  </si>
  <si>
    <t>Legacy of Kain: Soul Reaver</t>
  </si>
  <si>
    <t>Tales of Destiny</t>
  </si>
  <si>
    <t>Sleeping Dogs</t>
  </si>
  <si>
    <t>ATV: Quad Power Racing</t>
  </si>
  <si>
    <t>Mega Man X4</t>
  </si>
  <si>
    <t>Naruto: Clash of Ninja 2</t>
  </si>
  <si>
    <t>8ing/Raizing</t>
  </si>
  <si>
    <t>Dance Dance Revolution SuperNOVA</t>
  </si>
  <si>
    <t>Bomberman 64</t>
  </si>
  <si>
    <t>Jeremy McGrath Supercross 98</t>
  </si>
  <si>
    <t>F-Zero: Maximum Velocity</t>
  </si>
  <si>
    <t>Electronic Arts, EA Redwood Shores</t>
  </si>
  <si>
    <t>F1 2012</t>
  </si>
  <si>
    <t>Brink</t>
  </si>
  <si>
    <t>Splash Damage</t>
  </si>
  <si>
    <t>MX vs. ATV Unleashed</t>
  </si>
  <si>
    <t>WipEout Pure</t>
  </si>
  <si>
    <t>Studio Liverpool</t>
  </si>
  <si>
    <t>UFC Undisputed 3</t>
  </si>
  <si>
    <t>Tom Clancy's Ghost Recon Advanced Warfighter 2</t>
  </si>
  <si>
    <t>Red Storm Entertainment, Ubisoft Paris</t>
  </si>
  <si>
    <t>Super Princess Peach</t>
  </si>
  <si>
    <t>Guinness World Records: The Videogame</t>
  </si>
  <si>
    <t>NCAA March Madness 2004</t>
  </si>
  <si>
    <t>Donkey Kong Land III</t>
  </si>
  <si>
    <t>Bomberman</t>
  </si>
  <si>
    <t>The Legend of Zelda: Twilight Princess HD</t>
  </si>
  <si>
    <t>Tantalus Interactive, Tantatus, Nintendo</t>
  </si>
  <si>
    <t>Crystal Dynamics, Nixxes Software</t>
  </si>
  <si>
    <t>Street Fighter Alpha 3</t>
  </si>
  <si>
    <t>Junior Brain Trainer</t>
  </si>
  <si>
    <t>GSP</t>
  </si>
  <si>
    <t>Avanquest Software</t>
  </si>
  <si>
    <t>MotorStorm: Arctic Edge</t>
  </si>
  <si>
    <t>Bigbig Studios</t>
  </si>
  <si>
    <t>ZhuZhu Pets</t>
  </si>
  <si>
    <t>Tiger Woods PGA Tour 08</t>
  </si>
  <si>
    <t>EA Salt Lake</t>
  </si>
  <si>
    <t>Final Fight 2</t>
  </si>
  <si>
    <t>The Lost World: Jurassic Park</t>
  </si>
  <si>
    <t>Disney Universe</t>
  </si>
  <si>
    <t>Dance on Broadway</t>
  </si>
  <si>
    <t>Longtail Studios</t>
  </si>
  <si>
    <t>Petz: Catz 2</t>
  </si>
  <si>
    <t>Powerhead Games</t>
  </si>
  <si>
    <t>Bulletstorm</t>
  </si>
  <si>
    <t>Epic Games, People Can Fly</t>
  </si>
  <si>
    <t>Sega, Dimps Corporation</t>
  </si>
  <si>
    <t>Harry Potter and the Prisoner of Azkaban</t>
  </si>
  <si>
    <t>Pokemon Conquest</t>
  </si>
  <si>
    <t>Koei</t>
  </si>
  <si>
    <t>Pong: The Next Level</t>
  </si>
  <si>
    <t>Naruto: Clash of Ninja Revolution</t>
  </si>
  <si>
    <t>Tomy Corporation</t>
  </si>
  <si>
    <t>Disney Fairies: Tinker Bell and the Lost Treasure</t>
  </si>
  <si>
    <t>Hyde</t>
  </si>
  <si>
    <t>Ace Combat 6: Fires of Liberation</t>
  </si>
  <si>
    <t>Project Aces</t>
  </si>
  <si>
    <t>Championship Manager 3</t>
  </si>
  <si>
    <t>Ninja Gaiden II</t>
  </si>
  <si>
    <t>Team Ninja, Tecmo</t>
  </si>
  <si>
    <t>Rayman Legends</t>
  </si>
  <si>
    <t>Oshare Majo Love and Berry: DS Collection</t>
  </si>
  <si>
    <t>Monster Rancher</t>
  </si>
  <si>
    <t>ZombiU</t>
  </si>
  <si>
    <t>Pokken Tournament</t>
  </si>
  <si>
    <t>Ford Racing 2</t>
  </si>
  <si>
    <t>Razorworks Studios</t>
  </si>
  <si>
    <t>Breath of Fire III</t>
  </si>
  <si>
    <t>NERF N-Strike Elite</t>
  </si>
  <si>
    <t>God of War: Ghost of Sparta</t>
  </si>
  <si>
    <t>Dead or Alive 2</t>
  </si>
  <si>
    <t>Game &amp; Watch Gallery</t>
  </si>
  <si>
    <t>Excitebike 64</t>
  </si>
  <si>
    <t>NES Open Tournament Golf</t>
  </si>
  <si>
    <t>Jissen Pachi-Slot Hisshouhou: Hokuto no Ken</t>
  </si>
  <si>
    <t>Sammy Corporation</t>
  </si>
  <si>
    <t>Winning Eleven: Pro Evolution Soccer 2007 (All Region sales)</t>
  </si>
  <si>
    <t>Road &amp; Track Presents: The Need for Speed</t>
  </si>
  <si>
    <t>NFL GameDay 2001</t>
  </si>
  <si>
    <t>989 Sports</t>
  </si>
  <si>
    <t>NBA Live 97</t>
  </si>
  <si>
    <t>Dynasty Warriors 3: Xtreme Legends</t>
  </si>
  <si>
    <t>Rayman Origins</t>
  </si>
  <si>
    <t>UBlart Montpellier</t>
  </si>
  <si>
    <t>Jampack Winter 2000</t>
  </si>
  <si>
    <t>NFL Fever 2002</t>
  </si>
  <si>
    <t>NCAA Football 12</t>
  </si>
  <si>
    <t>Kirby: Mass Attack</t>
  </si>
  <si>
    <t>Haze</t>
  </si>
  <si>
    <t>Free Radical Design</t>
  </si>
  <si>
    <t>Oddworld: Abe's Exoddus</t>
  </si>
  <si>
    <t>The Bouncer</t>
  </si>
  <si>
    <t>DreamFactory</t>
  </si>
  <si>
    <t>DiRT 2</t>
  </si>
  <si>
    <t>Shadow The Hedgehog</t>
  </si>
  <si>
    <t>EyePet</t>
  </si>
  <si>
    <t>Apollo Justice: Ace Attorney</t>
  </si>
  <si>
    <t>Ace Combat X: Skies of Deception</t>
  </si>
  <si>
    <t>Cars: Race-O-Rama</t>
  </si>
  <si>
    <t>Incinerator Games</t>
  </si>
  <si>
    <t>Puzzler Collection</t>
  </si>
  <si>
    <t>Route 1 Games</t>
  </si>
  <si>
    <t>Midnight Club: LA Remix</t>
  </si>
  <si>
    <t>Rockstar London</t>
  </si>
  <si>
    <t>Littlest Pet Shop: Winter</t>
  </si>
  <si>
    <t>Final Fantasy Type-0</t>
  </si>
  <si>
    <t>Tales of Graces f</t>
  </si>
  <si>
    <t>Mario Party Advance</t>
  </si>
  <si>
    <t>Tetris 2</t>
  </si>
  <si>
    <t>Zoo Tycoon DS</t>
  </si>
  <si>
    <t>Air-Sea Battle</t>
  </si>
  <si>
    <t>Dead Space 3</t>
  </si>
  <si>
    <t>Suikoden III</t>
  </si>
  <si>
    <t>Rocksmith 2014</t>
  </si>
  <si>
    <t>Tom Clancy's Splinter Cell: Blacklist</t>
  </si>
  <si>
    <t>Ubisoft Toronto</t>
  </si>
  <si>
    <t>NBA 2K10</t>
  </si>
  <si>
    <t>Fire Emblem</t>
  </si>
  <si>
    <t>Brutal Legend</t>
  </si>
  <si>
    <t>Double Fine Productions</t>
  </si>
  <si>
    <t>Tamagotchi Connection: Corner Shop 2</t>
  </si>
  <si>
    <t>NHL 2004</t>
  </si>
  <si>
    <t>Disney Tangled</t>
  </si>
  <si>
    <t>Band Hero</t>
  </si>
  <si>
    <t>Romancing SaGa</t>
  </si>
  <si>
    <t>Donkey Kong Junior</t>
  </si>
  <si>
    <t>Medal of Honor: Underground</t>
  </si>
  <si>
    <t>Dark Cloud 2</t>
  </si>
  <si>
    <t>Evolve</t>
  </si>
  <si>
    <t>Turtle Rock Studios</t>
  </si>
  <si>
    <t>Dragon Quest X</t>
  </si>
  <si>
    <t>Jampack Summer '99</t>
  </si>
  <si>
    <t>Dance Dance Revolution 2nd ReMIX</t>
  </si>
  <si>
    <t>Star Soldier</t>
  </si>
  <si>
    <t>NHL 2001</t>
  </si>
  <si>
    <t>Farming Simulator 2013</t>
  </si>
  <si>
    <t>Giants Software</t>
  </si>
  <si>
    <t>Guitar Hero: Warriors of Rock</t>
  </si>
  <si>
    <t>Vicarious Visions, Neversoft Entertainment</t>
  </si>
  <si>
    <t>de Blob</t>
  </si>
  <si>
    <t>Blue Tongue Entertainment</t>
  </si>
  <si>
    <t>Dragon Quest Monsters: Terry's Wonderland 3D</t>
  </si>
  <si>
    <t>Shinobi</t>
  </si>
  <si>
    <t>Overworks</t>
  </si>
  <si>
    <t>The Witcher 2: Assassins of Kings</t>
  </si>
  <si>
    <t>Sniper Elite V2</t>
  </si>
  <si>
    <t>Gangs of London</t>
  </si>
  <si>
    <t>Mario Tennis Open</t>
  </si>
  <si>
    <t>PilotWings Resort</t>
  </si>
  <si>
    <t>Monster Games Inc.</t>
  </si>
  <si>
    <t>World Championship Poker</t>
  </si>
  <si>
    <t>Coresoft</t>
  </si>
  <si>
    <t>My Weight Loss Coach</t>
  </si>
  <si>
    <t>PlayStation All-Stars Battle Royale</t>
  </si>
  <si>
    <t>SuperBot Entertainment</t>
  </si>
  <si>
    <t>Scooby-Doo! First Frights</t>
  </si>
  <si>
    <t>Epic Mickey 2: The Power of Two</t>
  </si>
  <si>
    <t>Mega Man Star Force Dragon / Leo / Pegasus</t>
  </si>
  <si>
    <t>Pro Evolution Soccer 2014</t>
  </si>
  <si>
    <t>Yakuza 4</t>
  </si>
  <si>
    <t>Wild ARMs</t>
  </si>
  <si>
    <t>Kessen</t>
  </si>
  <si>
    <t>Driver: San Francisco</t>
  </si>
  <si>
    <t>Ubisoft Reflections</t>
  </si>
  <si>
    <t>Yu-Gi-Oh! Worldwide Edition: Stairway to the Destined Duel</t>
  </si>
  <si>
    <t>NCAA Football 2000</t>
  </si>
  <si>
    <t>Ben 10: Alien Force</t>
  </si>
  <si>
    <t>Koch Media</t>
  </si>
  <si>
    <t>Monkey Bar Games</t>
  </si>
  <si>
    <t>Army of Two: The 40th Day</t>
  </si>
  <si>
    <t>Just Dance 2016</t>
  </si>
  <si>
    <t>Skylanders: Trap Team</t>
  </si>
  <si>
    <t>Lost Planet 2</t>
  </si>
  <si>
    <t>Killzone</t>
  </si>
  <si>
    <t>Colin McRae Rally 04</t>
  </si>
  <si>
    <t>Club Penguin: Game Day!</t>
  </si>
  <si>
    <t>Star Fox 64 3D</t>
  </si>
  <si>
    <t>Midway Presents Arcade's Greatest Hits: The Atari Collection 1</t>
  </si>
  <si>
    <t>Castlevania: Lament of Innocence</t>
  </si>
  <si>
    <t>Destroy All Humans!</t>
  </si>
  <si>
    <t>SaGa Frontier 2</t>
  </si>
  <si>
    <t>Phantasy Star Portable</t>
  </si>
  <si>
    <t>Alfa System</t>
  </si>
  <si>
    <t>NCAA Football 10</t>
  </si>
  <si>
    <t>Tony Hawk: RIDE</t>
  </si>
  <si>
    <t>Buzz Monkey</t>
  </si>
  <si>
    <t>MLB 2000</t>
  </si>
  <si>
    <t>Bully</t>
  </si>
  <si>
    <t>Rockstar Vancouver</t>
  </si>
  <si>
    <t>Hot Shots Golf Fore!</t>
  </si>
  <si>
    <t>MLB 06: The Show</t>
  </si>
  <si>
    <t>SCEA San Diego Studios</t>
  </si>
  <si>
    <t>NHL 2003</t>
  </si>
  <si>
    <t>Naruto Shippuden: Ultimate Ninja Storm 3</t>
  </si>
  <si>
    <t>EA Sports UFC 2</t>
  </si>
  <si>
    <t>Bentley's Hackpack</t>
  </si>
  <si>
    <t>White Knight Chronicles: International Edition</t>
  </si>
  <si>
    <t>Crash City Mayhem</t>
  </si>
  <si>
    <t>Kirby: Planet Robobot</t>
  </si>
  <si>
    <t>Castlevania II: Simon's Quest</t>
  </si>
  <si>
    <t>Mega Man 4</t>
  </si>
  <si>
    <t>Guitar Hero: Metallica</t>
  </si>
  <si>
    <t>MLB 07: The Show</t>
  </si>
  <si>
    <t>Build-A-Bear Workshop</t>
  </si>
  <si>
    <t>Game Factory</t>
  </si>
  <si>
    <t>Neko Entertainment</t>
  </si>
  <si>
    <t>Kingdom Hearts Re:coded</t>
  </si>
  <si>
    <t>Square Enix, h.a.n.d. Inc.</t>
  </si>
  <si>
    <t>Operation Flashpoint: Dragon Rising</t>
  </si>
  <si>
    <t>Inazuma Eleven 3</t>
  </si>
  <si>
    <t>Lego Batman 3: Beyond Gotham</t>
  </si>
  <si>
    <t>Wipeout: In The Zone</t>
  </si>
  <si>
    <t>SnoCross Championship Racing</t>
  </si>
  <si>
    <t>UDS</t>
  </si>
  <si>
    <t>Brothers in Arms: Hell's Highway</t>
  </si>
  <si>
    <t>KCE Studios</t>
  </si>
  <si>
    <t>Disney Magical World</t>
  </si>
  <si>
    <t>Top Gun: Combat Zones</t>
  </si>
  <si>
    <t>Titus</t>
  </si>
  <si>
    <t>Titus Software</t>
  </si>
  <si>
    <t>NCAA Football 11</t>
  </si>
  <si>
    <t>Black Ops Entertainment</t>
  </si>
  <si>
    <t>Monster High: Ghoul Spirit</t>
  </si>
  <si>
    <t>ImaginEngine</t>
  </si>
  <si>
    <t>Phoenix Wright: Ace Attorney</t>
  </si>
  <si>
    <t>MLB 15: The Show</t>
  </si>
  <si>
    <t>South Park: The Stick of Truth</t>
  </si>
  <si>
    <t>NHL 98</t>
  </si>
  <si>
    <t>Space Jam</t>
  </si>
  <si>
    <t>Balloon Fight</t>
  </si>
  <si>
    <t>MLB 12: The Show</t>
  </si>
  <si>
    <t>SpongeBob SquarePants: The Yellow Avenger</t>
  </si>
  <si>
    <t>Tantalus Interactive</t>
  </si>
  <si>
    <t>Wii Play: Motion</t>
  </si>
  <si>
    <t>Sonic Riders</t>
  </si>
  <si>
    <t>Starsky &amp; Hutch</t>
  </si>
  <si>
    <t>Tobal No.1</t>
  </si>
  <si>
    <t>Blue Dragon</t>
  </si>
  <si>
    <t>Mistwalker, Artoon</t>
  </si>
  <si>
    <t>Buzz! Quiz World</t>
  </si>
  <si>
    <t>Harvest Moon 3D: A New Beginning</t>
  </si>
  <si>
    <t>Marvelous Entertainment</t>
  </si>
  <si>
    <t>Marvelous AQL</t>
  </si>
  <si>
    <t>Xpec</t>
  </si>
  <si>
    <t>Street Hoops</t>
  </si>
  <si>
    <t>EA Sports Grand Slam Tennis</t>
  </si>
  <si>
    <t>Nickelodeon Fit</t>
  </si>
  <si>
    <t>Knockout Kings 2002</t>
  </si>
  <si>
    <t>Tom Clancy's EndWar</t>
  </si>
  <si>
    <t>Tokyo Xtreme Racer 3</t>
  </si>
  <si>
    <t>Xenoblade Chronicles</t>
  </si>
  <si>
    <t>Glover</t>
  </si>
  <si>
    <t>Colin McRae Rally 2.0</t>
  </si>
  <si>
    <t>Dynasty Warriors 7</t>
  </si>
  <si>
    <t>Sonic Riders: Zero Gravity</t>
  </si>
  <si>
    <t>AMF Bowling Pinbusters!</t>
  </si>
  <si>
    <t>Super Momotarou Dentetsu III</t>
  </si>
  <si>
    <t>Tiger Woods PGA Tour 2002</t>
  </si>
  <si>
    <t>Lost Odyssey</t>
  </si>
  <si>
    <t>Mistwalker</t>
  </si>
  <si>
    <t>Street Fighter V</t>
  </si>
  <si>
    <t>Mini-Yonku Shining Scorpion: Let's &amp; Go!!</t>
  </si>
  <si>
    <t>MLB 2005</t>
  </si>
  <si>
    <t>Marvel: Ultimate Alliance 2</t>
  </si>
  <si>
    <t>Burnout Revenge</t>
  </si>
  <si>
    <t>Crysis 3</t>
  </si>
  <si>
    <t>Destruction Derby</t>
  </si>
  <si>
    <t>LEGO Jurassic World</t>
  </si>
  <si>
    <t>Avatar: The Game</t>
  </si>
  <si>
    <t>3Xtreme</t>
  </si>
  <si>
    <t>Hot Shots Tennis</t>
  </si>
  <si>
    <t>MX vs. ATV Reflex</t>
  </si>
  <si>
    <t>Spider-Man 3</t>
  </si>
  <si>
    <t>Harry Potter: Quidditch World Cup</t>
  </si>
  <si>
    <t>Blitz: The League</t>
  </si>
  <si>
    <t>The Biggest Loser: Ultimate Workout</t>
  </si>
  <si>
    <t>Blitz Games Studios</t>
  </si>
  <si>
    <t>Castlevania: Circle of the Moon</t>
  </si>
  <si>
    <t>KCEK</t>
  </si>
  <si>
    <t>SOCOM 4: U.S. Navy SEALs</t>
  </si>
  <si>
    <t>Tiger Woods PGA Tour 06</t>
  </si>
  <si>
    <t>Classic NES Series: The Legend of Zelda</t>
  </si>
  <si>
    <t>Fire Emblem: The Sacred Stones</t>
  </si>
  <si>
    <t>TouchMaster 2</t>
  </si>
  <si>
    <t>Pokemon Card GB2: Here Comes Team GR!</t>
  </si>
  <si>
    <t>MLB 16: The Show</t>
  </si>
  <si>
    <t>Killzone: Liberation</t>
  </si>
  <si>
    <t>Ace Combat 2</t>
  </si>
  <si>
    <t>NFL 2K2</t>
  </si>
  <si>
    <t>We Ski &amp; Snowboard</t>
  </si>
  <si>
    <t>Resistance: Retribution</t>
  </si>
  <si>
    <t>Sony Bend</t>
  </si>
  <si>
    <t>Tiger Woods PGA Tour 12: The Masters</t>
  </si>
  <si>
    <t>CSI: Hard Evidence</t>
  </si>
  <si>
    <t>MLB 2001</t>
  </si>
  <si>
    <t>The Jak and Daxter Collection</t>
  </si>
  <si>
    <t>FIFA Soccer 09 All-Play</t>
  </si>
  <si>
    <t>SingStar Anthems</t>
  </si>
  <si>
    <t>Seiken Densetsu 3</t>
  </si>
  <si>
    <t>Fossil Fighters</t>
  </si>
  <si>
    <t>RED Entertainment</t>
  </si>
  <si>
    <t>Buzz! Quiz TV</t>
  </si>
  <si>
    <t>Samba De Amigo</t>
  </si>
  <si>
    <t>Mega Man 8 Anniversary Collector's Edition</t>
  </si>
  <si>
    <t>The Tomb Raider Trilogy</t>
  </si>
  <si>
    <t>Call of Juarez: Bound in Blood</t>
  </si>
  <si>
    <t>Minecraft: Story Mode</t>
  </si>
  <si>
    <t>Mojang</t>
  </si>
  <si>
    <t>NBA 2K6</t>
  </si>
  <si>
    <t>Dissidia 012: Duodecim Final Fantasy</t>
  </si>
  <si>
    <t>Buzz! The Mega Quiz</t>
  </si>
  <si>
    <t>Star Wars: Rebel Assault II - The Hidden Empire</t>
  </si>
  <si>
    <t>CTO SpA</t>
  </si>
  <si>
    <t>Monster 4X4: World Circuit</t>
  </si>
  <si>
    <t>Resident Evil: Revelations</t>
  </si>
  <si>
    <t>Sonic Chronicles: The Dark Brotherhood</t>
  </si>
  <si>
    <t>Rock Band 3</t>
  </si>
  <si>
    <t>ESPN NHL 2K5</t>
  </si>
  <si>
    <t>Borderlands: The Handsome Collection</t>
  </si>
  <si>
    <t>Crimson Skies: High Road to Revenge</t>
  </si>
  <si>
    <t>FASA Studio</t>
  </si>
  <si>
    <t>Spec Ops: Ranger Elite</t>
  </si>
  <si>
    <t>TalonSoft</t>
  </si>
  <si>
    <t>Runecraft</t>
  </si>
  <si>
    <t>Gex</t>
  </si>
  <si>
    <t>F1 2009</t>
  </si>
  <si>
    <t>Derby Stallion II</t>
  </si>
  <si>
    <t>Tom Clancy's Ghost Recon: Island Thunder</t>
  </si>
  <si>
    <t xml:space="preserve">Square Enix </t>
  </si>
  <si>
    <t>Kingdoms of Amalur: Reckoning</t>
  </si>
  <si>
    <t>Big Huge Games</t>
  </si>
  <si>
    <t>Metal Gear Ac!d</t>
  </si>
  <si>
    <t>Need for Speed: V-Rally</t>
  </si>
  <si>
    <t>Monster Strike 3DS</t>
  </si>
  <si>
    <t>mixi, Inc</t>
  </si>
  <si>
    <t>Kingdom Hearts Re: Chain of Memories</t>
  </si>
  <si>
    <t>Phantasy Star Portable 2</t>
  </si>
  <si>
    <t>Peppa Pig: The Game</t>
  </si>
  <si>
    <t>Pinnacle</t>
  </si>
  <si>
    <t>NFL GameDay '97</t>
  </si>
  <si>
    <t>LittleBigPlanet Karting</t>
  </si>
  <si>
    <t>Media Molecule, United Front Games</t>
  </si>
  <si>
    <t>Tony Hawk's Project 8</t>
  </si>
  <si>
    <t>NHL 2000</t>
  </si>
  <si>
    <t>Buzz! Master Quiz</t>
  </si>
  <si>
    <t>Red Faction: Guerrilla</t>
  </si>
  <si>
    <t>Fight Night Round 2</t>
  </si>
  <si>
    <t>SCi</t>
  </si>
  <si>
    <t>Triple Play 2002</t>
  </si>
  <si>
    <t>Cooking Mama: World Kitchen</t>
  </si>
  <si>
    <t>Cooking Mama Limited</t>
  </si>
  <si>
    <t>Vagrant Story</t>
  </si>
  <si>
    <t>Warriors Orochi</t>
  </si>
  <si>
    <t>Enduro</t>
  </si>
  <si>
    <t>Quelle</t>
  </si>
  <si>
    <t>SingStar '90s</t>
  </si>
  <si>
    <t>Wizards of Waverly Place</t>
  </si>
  <si>
    <t>Ghostbusters: The Video Game</t>
  </si>
  <si>
    <t>Red Fly Studio</t>
  </si>
  <si>
    <t>Cygames</t>
  </si>
  <si>
    <t>Beijing 2008</t>
  </si>
  <si>
    <t>Guitar Hero Live</t>
  </si>
  <si>
    <t>Endless Ocean: Blue World</t>
  </si>
  <si>
    <t>Rocky</t>
  </si>
  <si>
    <t>Rage Software</t>
  </si>
  <si>
    <t>Ford Racing</t>
  </si>
  <si>
    <t>Toolbox Design</t>
  </si>
  <si>
    <t>Madden Football 64</t>
  </si>
  <si>
    <t>MLB 99</t>
  </si>
  <si>
    <t>Lemmings</t>
  </si>
  <si>
    <t>Team 17</t>
  </si>
  <si>
    <t>Dynasty Warriors 4: Xtreme Legends</t>
  </si>
  <si>
    <t>Pictionary</t>
  </si>
  <si>
    <t>Army Men: Air Attack</t>
  </si>
  <si>
    <t>Tomb Raider: Anniversary</t>
  </si>
  <si>
    <t>NBA 2K8</t>
  </si>
  <si>
    <t>Street Fighter Alpha 2</t>
  </si>
  <si>
    <t>Castlevania III: Dracula's Curse</t>
  </si>
  <si>
    <t>Rampage World Tour</t>
  </si>
  <si>
    <t>Dragon Ball Z: Burst Limit</t>
  </si>
  <si>
    <t>Dimps Corporation, Namco Bandai Games</t>
  </si>
  <si>
    <t>Gold's Gym: Dance Workout</t>
  </si>
  <si>
    <t>Land Ho!</t>
  </si>
  <si>
    <t>Tekken Tag Tournament 2</t>
  </si>
  <si>
    <t>Ninja Gaiden Sigma 2</t>
  </si>
  <si>
    <t>Ubisoft Annecy</t>
  </si>
  <si>
    <t>Asobo Studio</t>
  </si>
  <si>
    <t>NFL GameDay</t>
  </si>
  <si>
    <t>Burnout 2: Point of Impact</t>
  </si>
  <si>
    <t>Wii Fit U</t>
  </si>
  <si>
    <t>Street Fighter EX3</t>
  </si>
  <si>
    <t>The Legendary Starfy</t>
  </si>
  <si>
    <t>The House of the Dead: Overkill</t>
  </si>
  <si>
    <t>Darksiders II</t>
  </si>
  <si>
    <t>The Lord of the Rings: War in the North</t>
  </si>
  <si>
    <t xml:space="preserve"> Tales of Xillia 2</t>
  </si>
  <si>
    <t>Xenoblade Chronicles X</t>
  </si>
  <si>
    <t>Petz Dogz Fashion</t>
  </si>
  <si>
    <t>ATV Quad Power Racing 2</t>
  </si>
  <si>
    <t>Final Fantasy</t>
  </si>
  <si>
    <t>Rocket Power: Team Rocket Rescue</t>
  </si>
  <si>
    <t>Big Mutha Truckers</t>
  </si>
  <si>
    <t>Eutechnyx</t>
  </si>
  <si>
    <t>Rogue Galaxy</t>
  </si>
  <si>
    <t>ESPN College Hoops 2K5</t>
  </si>
  <si>
    <t>Harry Potter and the Order of the Phoenix</t>
  </si>
  <si>
    <t>Metroid: Zero Mission</t>
  </si>
  <si>
    <t>Burnout Legends</t>
  </si>
  <si>
    <t>Q*bert</t>
  </si>
  <si>
    <t>Blazing Angels: Squadrons of WWII</t>
  </si>
  <si>
    <t>Madden NFL 09 All-Play</t>
  </si>
  <si>
    <t>Ace Combat 3: Electrosphere</t>
  </si>
  <si>
    <t>Dynasty Warriors 2</t>
  </si>
  <si>
    <t>Time Crisis 4</t>
  </si>
  <si>
    <t>Duke Nukem Forever</t>
  </si>
  <si>
    <t>Gearbox Software, 3D Realms</t>
  </si>
  <si>
    <t>Lizzie McGuire 2: Lizzie Diaries</t>
  </si>
  <si>
    <t>FIFA Soccer World Championship</t>
  </si>
  <si>
    <t>Brute Force</t>
  </si>
  <si>
    <t>Digital Anvil</t>
  </si>
  <si>
    <t>Tiger Woods PGA Tour 11</t>
  </si>
  <si>
    <t>Yu-Gi-Oh! Dark Duel Stories</t>
  </si>
  <si>
    <t>The Game of Life</t>
  </si>
  <si>
    <t>Mega Man Legends</t>
  </si>
  <si>
    <t>Sly 3: Honor Among Thieves</t>
  </si>
  <si>
    <t>MLB SlugFest 20-03</t>
  </si>
  <si>
    <t>Need for Speed: Nitro</t>
  </si>
  <si>
    <t>Street Fighter X Tekken</t>
  </si>
  <si>
    <t>MediEvil</t>
  </si>
  <si>
    <t>Casper</t>
  </si>
  <si>
    <t>Interplay</t>
  </si>
  <si>
    <t>Sid Meier's Civilization Revolution</t>
  </si>
  <si>
    <t>Tales of the Abyss</t>
  </si>
  <si>
    <t>Treyarch, Sledgehammer Games</t>
  </si>
  <si>
    <t>God of War Saga</t>
  </si>
  <si>
    <t>DJ Hero 2</t>
  </si>
  <si>
    <t>Harvest Moon: Tree of Tranquility</t>
  </si>
  <si>
    <t>Tony Hawk's Underground 2 Remix</t>
  </si>
  <si>
    <t>EA Seattle</t>
  </si>
  <si>
    <t>Killer Instinct Gold</t>
  </si>
  <si>
    <t>Clu Clu Land</t>
  </si>
  <si>
    <t>Karaoke Revolution Glee</t>
  </si>
  <si>
    <t>I Spy: Fun House</t>
  </si>
  <si>
    <t>Scholastic Inc.</t>
  </si>
  <si>
    <t>Big Blue Bubble Inc.</t>
  </si>
  <si>
    <t>Amped: Freestyle Snowboarding</t>
  </si>
  <si>
    <t>Indie Built</t>
  </si>
  <si>
    <t>The Price is Right</t>
  </si>
  <si>
    <t>Ludia Inc.</t>
  </si>
  <si>
    <t>Custer's Revenge</t>
  </si>
  <si>
    <t>Mystique</t>
  </si>
  <si>
    <t>Stranglehold</t>
  </si>
  <si>
    <t>Rocket Power: Beach Bandits</t>
  </si>
  <si>
    <t>Evolution Games</t>
  </si>
  <si>
    <t>Shin Megami Tensei: Persona 4</t>
  </si>
  <si>
    <t>Atlus Co.</t>
  </si>
  <si>
    <t>Devil May Cry HD Collection</t>
  </si>
  <si>
    <t>Capcom, Pipeworks Software, Inc.</t>
  </si>
  <si>
    <t>Thief (2014)</t>
  </si>
  <si>
    <t>Ready 2 Rumble Boxing: Round 2</t>
  </si>
  <si>
    <t>Dance Central 3</t>
  </si>
  <si>
    <t>Kamaitachi no Yoru</t>
  </si>
  <si>
    <t>Imagine: Rock Star</t>
  </si>
  <si>
    <t>Gevo Entertainment</t>
  </si>
  <si>
    <t>Tales of Destiny II</t>
  </si>
  <si>
    <t>Super Bomberman 2</t>
  </si>
  <si>
    <t>NASCAR 2001</t>
  </si>
  <si>
    <t>Twisted Metal (2012)</t>
  </si>
  <si>
    <t>The Legend of Zelda: Four Swords Adventures</t>
  </si>
  <si>
    <t>Jikkyou Powerful Pro Yakyuu '99 Kaimakuban</t>
  </si>
  <si>
    <t>MediEvil: Resurrection</t>
  </si>
  <si>
    <t>Valkyrie Profile</t>
  </si>
  <si>
    <t>Shaun White Snowboarding</t>
  </si>
  <si>
    <t>Patapon</t>
  </si>
  <si>
    <t>Mega Man</t>
  </si>
  <si>
    <t>Army Men: Sarge's Heroes</t>
  </si>
  <si>
    <t>EarthBound</t>
  </si>
  <si>
    <t>The Next Tetris</t>
  </si>
  <si>
    <t>Battle of Giants: Dinosaurs</t>
  </si>
  <si>
    <t>World Soccer Jikkyou Winning Eleven 3: World Cup France '98</t>
  </si>
  <si>
    <t>Final Fantasy XI: Wings of the Goddess</t>
  </si>
  <si>
    <t>Dragon Ball: Raging Blast 2</t>
  </si>
  <si>
    <t>SingStar Vol. 2</t>
  </si>
  <si>
    <t>Yakuza</t>
  </si>
  <si>
    <t>Disney's The Little Mermaid: Ariel's Undersea Adventure</t>
  </si>
  <si>
    <t>Gorilla Systems</t>
  </si>
  <si>
    <t>Star Wars Rogue Squadron III: Rebel Strike</t>
  </si>
  <si>
    <t>Moto Racer</t>
  </si>
  <si>
    <t>Hitman: Contracts</t>
  </si>
  <si>
    <t>Professor Layton vs Phoenix Wright: Ace Attorney</t>
  </si>
  <si>
    <t>Final Fantasy Anthology</t>
  </si>
  <si>
    <t>Square EA</t>
  </si>
  <si>
    <t>Deca Sports 2</t>
  </si>
  <si>
    <t>Killzone: Mercenary</t>
  </si>
  <si>
    <t>Guerilla Cambridge</t>
  </si>
  <si>
    <t>Super Robot Taisen Œ±</t>
  </si>
  <si>
    <t>Hasbro Family Game Night 3</t>
  </si>
  <si>
    <t>Tales of Destiny 2</t>
  </si>
  <si>
    <t>Capcom's Soccer Shootout</t>
  </si>
  <si>
    <t>Alien</t>
  </si>
  <si>
    <t>20th Century Fox Video Games</t>
  </si>
  <si>
    <t>Dragon Ball Z: Budokai Tenkaichi 2</t>
  </si>
  <si>
    <t>Star Wars The Clone Wars: Republic Heroes</t>
  </si>
  <si>
    <t>Harvest Moon: A Wonderful Life</t>
  </si>
  <si>
    <t>Marvelous</t>
  </si>
  <si>
    <t>All Star Cheer Squad</t>
  </si>
  <si>
    <t>Gorilla Games</t>
  </si>
  <si>
    <t>Momotarou Dentetsu 7</t>
  </si>
  <si>
    <t>Hudson Entertainment</t>
  </si>
  <si>
    <t>DmC: Devil May Cry</t>
  </si>
  <si>
    <t>Motocross Mania</t>
  </si>
  <si>
    <t>Deibus Studios</t>
  </si>
  <si>
    <t>EA Sports Active NFL Training Camp</t>
  </si>
  <si>
    <t>[Prototype 2]</t>
  </si>
  <si>
    <t>Mega Man 5</t>
  </si>
  <si>
    <t>Dance Dance Revolution SuperNOVA 2</t>
  </si>
  <si>
    <t>Armored Core 2</t>
  </si>
  <si>
    <t>The Godfather II</t>
  </si>
  <si>
    <t>Pro Evolution Soccer 2016</t>
  </si>
  <si>
    <t>The Amazing Spider-Man (Console Version)</t>
  </si>
  <si>
    <t>Major League Baseball Featuring Ken Griffey Jr</t>
  </si>
  <si>
    <t>Rare Replay</t>
  </si>
  <si>
    <t>NCAA Football 08</t>
  </si>
  <si>
    <t>Star Ocean: The Last Hope</t>
  </si>
  <si>
    <t>Square Enix, Tri-Ace</t>
  </si>
  <si>
    <t>Invizimals</t>
  </si>
  <si>
    <t>Novarama</t>
  </si>
  <si>
    <t>Sumo Digital, Playground Games</t>
  </si>
  <si>
    <t>The 7th Guest</t>
  </si>
  <si>
    <t>Trilobyte</t>
  </si>
  <si>
    <t>Too Human</t>
  </si>
  <si>
    <t>Silicon Knights</t>
  </si>
  <si>
    <t>Yars' Revenge</t>
  </si>
  <si>
    <t>Secret Agent Barbie: Royal Jewels Mission</t>
  </si>
  <si>
    <t>Digital Illusions</t>
  </si>
  <si>
    <t>Doom</t>
  </si>
  <si>
    <t>Tom Clancy's Splinter Cell: Double Agent</t>
  </si>
  <si>
    <t>Buzz! The Hollywood Quiz</t>
  </si>
  <si>
    <t>Golden Sun: Dark Dawn</t>
  </si>
  <si>
    <t>Marvel vs. Capcom: Clash of Super Heroes</t>
  </si>
  <si>
    <t>Dead Island: Riptide</t>
  </si>
  <si>
    <t>Battle Stations</t>
  </si>
  <si>
    <t>Star Wars The Clone Wars: Jedi Alliance</t>
  </si>
  <si>
    <t>The World Ends With You</t>
  </si>
  <si>
    <t>Drawn to Life</t>
  </si>
  <si>
    <t>NBA 2K7</t>
  </si>
  <si>
    <t>Kush Games, Visual Concepts</t>
  </si>
  <si>
    <t>Torneko no Daibouken: Fushigi no Dungeon</t>
  </si>
  <si>
    <t>Jr. Pac-Man</t>
  </si>
  <si>
    <t>Mario &amp; Sonic at the Sochi 2014 Olympic Winter Games</t>
  </si>
  <si>
    <t>Goldeneye 007: Reloaded</t>
  </si>
  <si>
    <t>NBA ShootOut 98</t>
  </si>
  <si>
    <t>Galaxian</t>
  </si>
  <si>
    <t>Aliens: Colonial Marines</t>
  </si>
  <si>
    <t>Lips</t>
  </si>
  <si>
    <t>iNiS</t>
  </si>
  <si>
    <t>Andretti Racing</t>
  </si>
  <si>
    <t>Caesars Palace 2000: Millennium Gold Edition</t>
  </si>
  <si>
    <t>Air Raid</t>
  </si>
  <si>
    <t>Men-A-Vision</t>
  </si>
  <si>
    <t>MadWorld</t>
  </si>
  <si>
    <t>Perfect Dark Zero</t>
  </si>
  <si>
    <t>Marvel Nemesis: Rise of the Imperfects</t>
  </si>
  <si>
    <t>EA Canada, Nihilistic</t>
  </si>
  <si>
    <t>Boxing</t>
  </si>
  <si>
    <t>Need for Speed: Porsche Unleashed</t>
  </si>
  <si>
    <t>Eden Studios</t>
  </si>
  <si>
    <t>ABBA: You Can Dance</t>
  </si>
  <si>
    <t>UFC Personal Trainer: The Ultimate Fitness System</t>
  </si>
  <si>
    <t>Crystal Castles</t>
  </si>
  <si>
    <t>Worms: Open Warfare</t>
  </si>
  <si>
    <t>Puzzler World</t>
  </si>
  <si>
    <t>Conker's Bad Fur Day</t>
  </si>
  <si>
    <t>Dragon Warrior I&amp;II</t>
  </si>
  <si>
    <t>Star Wars Episode II: Attack of the Clones</t>
  </si>
  <si>
    <t>David A. Palmer Productions</t>
  </si>
  <si>
    <t>Ghost Squad</t>
  </si>
  <si>
    <t>Artificial Mind and Movement, Polygon Magic</t>
  </si>
  <si>
    <t>Conflict: Desert Storm II - Back to Bagdhad</t>
  </si>
  <si>
    <t>Maximo: Ghosts to Glory</t>
  </si>
  <si>
    <t>Donkey Kong Country 3</t>
  </si>
  <si>
    <t>All-Star Baseball 2003</t>
  </si>
  <si>
    <t>Acclaim Studios Austin</t>
  </si>
  <si>
    <t>Unlimited Saga</t>
  </si>
  <si>
    <t>Pokemon Dash</t>
  </si>
  <si>
    <t>Dragon Ball: Raging Blast</t>
  </si>
  <si>
    <t>Twisted Metal: Head On</t>
  </si>
  <si>
    <t>Personal Trainer: Walking</t>
  </si>
  <si>
    <t>Cabela's Deer Hunt: 2004 Season</t>
  </si>
  <si>
    <t>Formula 1</t>
  </si>
  <si>
    <t>Tetris Party Deluxe</t>
  </si>
  <si>
    <t>Tetris Online, Inc</t>
  </si>
  <si>
    <t>Banjo-Kazooie: Nuts &amp; Bolts</t>
  </si>
  <si>
    <t>My Baby Girl</t>
  </si>
  <si>
    <t>Nobilis</t>
  </si>
  <si>
    <t>Dancing Dots</t>
  </si>
  <si>
    <t>Mercenaries: Playground of Destruction</t>
  </si>
  <si>
    <t>The Walking Dead: Season One</t>
  </si>
  <si>
    <t>MTV Celebrity Deathmatch</t>
  </si>
  <si>
    <t>Street Fighter Alpha: Warriors' Dreams</t>
  </si>
  <si>
    <t>ISS Pro Evolution</t>
  </si>
  <si>
    <t>Piranha Games</t>
  </si>
  <si>
    <t>Metroid Prime Hunters</t>
  </si>
  <si>
    <t>Bayonetta 2</t>
  </si>
  <si>
    <t>Star Wars Battlefront: Elite Squadron</t>
  </si>
  <si>
    <t>Sonic &amp; SEGA All-Stars Racing with Banjo-Kazooie</t>
  </si>
  <si>
    <t>Taiko no Tatsujin: Tatakon de Dodon ga Don</t>
  </si>
  <si>
    <t>Mega Man Battle Network 6: Cybeast Falzar / Gregar</t>
  </si>
  <si>
    <t>Syphon Filter: The Omega Strain</t>
  </si>
  <si>
    <t>That's So Raven</t>
  </si>
  <si>
    <t>Marvel vs. Capcom 2: New Age of Heroes</t>
  </si>
  <si>
    <t>LucasArts, Red Fly Studio</t>
  </si>
  <si>
    <t>Legends of Wrestling</t>
  </si>
  <si>
    <t>True Crime: New York City</t>
  </si>
  <si>
    <t>Kane &amp; Lynch: Dead Men</t>
  </si>
  <si>
    <t>Mario &amp; Luigi: Paper Jam</t>
  </si>
  <si>
    <t>Final Fantasy Legend III</t>
  </si>
  <si>
    <t>Harry Potter and the Half-Blood Prince</t>
  </si>
  <si>
    <t>Professor Layton and the Azran Legacy</t>
  </si>
  <si>
    <t>Super Monkey Ball: Touch &amp; Roll</t>
  </si>
  <si>
    <t>Mega Man X5</t>
  </si>
  <si>
    <t>Nintendo Presents: New Style Boutique 2 - Fashion Forward</t>
  </si>
  <si>
    <t>Titanfall 2</t>
  </si>
  <si>
    <t>Genji: Days of the Blade</t>
  </si>
  <si>
    <t>Game Republic</t>
  </si>
  <si>
    <t>Drawn to Life: The Next Chapter</t>
  </si>
  <si>
    <t>PokePark 2: Wonders Beyond</t>
  </si>
  <si>
    <t>SoulCalibur V</t>
  </si>
  <si>
    <t>Project Soul</t>
  </si>
  <si>
    <t>Shark Tale</t>
  </si>
  <si>
    <t>San Francisco Rush: Extreme Racing</t>
  </si>
  <si>
    <t>Zone of the Enders</t>
  </si>
  <si>
    <t>Street Fighter EX Plus Alpha</t>
  </si>
  <si>
    <t>Deer Drive</t>
  </si>
  <si>
    <t>Big Ben Interactive</t>
  </si>
  <si>
    <t>Kouyousha</t>
  </si>
  <si>
    <t>Pro Evolution Soccer 2015</t>
  </si>
  <si>
    <t>We Sing</t>
  </si>
  <si>
    <t>Nordic Games</t>
  </si>
  <si>
    <t>Raving Rabbids: Travel in Time</t>
  </si>
  <si>
    <t>Capcom vs. SNK 2: Mark of the Millennium 2001</t>
  </si>
  <si>
    <t>MVP 06 NCAA Baseball</t>
  </si>
  <si>
    <t>Turok</t>
  </si>
  <si>
    <t>Touchstone</t>
  </si>
  <si>
    <t>Propaganda Games</t>
  </si>
  <si>
    <t>Coded Arms</t>
  </si>
  <si>
    <t>Final Fantasy Tactics A2: Grimoire of the Rift</t>
  </si>
  <si>
    <t>Jump Ultimate Stars</t>
  </si>
  <si>
    <t>Jampack Summer 2001</t>
  </si>
  <si>
    <t>The Lord of the Rings: Conquest</t>
  </si>
  <si>
    <t>Burnout</t>
  </si>
  <si>
    <t>Spectrobes</t>
  </si>
  <si>
    <t>Rhythm Heaven: The Best+</t>
  </si>
  <si>
    <t>Yu-Gi-Oh! Dungeon Dice Monsters</t>
  </si>
  <si>
    <t>Mortal Kombat: Unchained</t>
  </si>
  <si>
    <t>JGI Entertainment</t>
  </si>
  <si>
    <t>Final Fantasy X/X-2 HD Remaster</t>
  </si>
  <si>
    <t>Tiger Woods PGA Tour 2001</t>
  </si>
  <si>
    <t>Dragon Quest Heroes: The World's Tree Woe and the Blight Below</t>
  </si>
  <si>
    <t>Jet Moto 3</t>
  </si>
  <si>
    <t>Ace Combat: Assault Horizon</t>
  </si>
  <si>
    <t>X-Men Origins: Wolverine - Uncaged Edition</t>
  </si>
  <si>
    <t>Unreal Championship</t>
  </si>
  <si>
    <t>Digital Extremes</t>
  </si>
  <si>
    <t>WarioWare: Twisted!</t>
  </si>
  <si>
    <t>Tales of Vesperia</t>
  </si>
  <si>
    <t>MLB 13: The Show</t>
  </si>
  <si>
    <t>Namco Museum Remix</t>
  </si>
  <si>
    <t>Sword of Mana</t>
  </si>
  <si>
    <t>Brownie Brown</t>
  </si>
  <si>
    <t>Resonance of Fate</t>
  </si>
  <si>
    <t>Madagascar: Escape 2 Africa</t>
  </si>
  <si>
    <t>Pirates of the Caribbean: At World's End</t>
  </si>
  <si>
    <t>FIFA: Road to World Cup 98</t>
  </si>
  <si>
    <t>Dragon Ball Z: Ultime Menace</t>
  </si>
  <si>
    <t>Classic NES Series: Donkey Kong</t>
  </si>
  <si>
    <t>Harvest Moon: Animal Parade</t>
  </si>
  <si>
    <t>Split/Second</t>
  </si>
  <si>
    <t>Style Savvy: Trendsetters</t>
  </si>
  <si>
    <t>Croc 2</t>
  </si>
  <si>
    <t>Practise English!</t>
  </si>
  <si>
    <t>Oddworld: Munch's Oddysee</t>
  </si>
  <si>
    <t>Persona 4: Arena</t>
  </si>
  <si>
    <t>Arc System Works</t>
  </si>
  <si>
    <t>Berzerk</t>
  </si>
  <si>
    <t>NHL 11</t>
  </si>
  <si>
    <t>Just Dance Wii</t>
  </si>
  <si>
    <t>Full Spectrum Warrior</t>
  </si>
  <si>
    <t>LEGO Marvel's Avengers</t>
  </si>
  <si>
    <t>Katamari Damacy</t>
  </si>
  <si>
    <t>Beyblade VForce: Ultimate Blader Jam</t>
  </si>
  <si>
    <t>Takara</t>
  </si>
  <si>
    <t>LEGO Dimensions</t>
  </si>
  <si>
    <t>Naruto Shippuden: Ultimate Ninja Storm Generations</t>
  </si>
  <si>
    <t>CyberConnect2, Racjin</t>
  </si>
  <si>
    <t>Shaun Palmer's Pro Snowboarder</t>
  </si>
  <si>
    <t>Dearsoft</t>
  </si>
  <si>
    <t>Harvest Moon DS: Island of Happiness</t>
  </si>
  <si>
    <t>Ultimate Spider-Man</t>
  </si>
  <si>
    <t>Monopoly Streets</t>
  </si>
  <si>
    <t>Imagine: Interior Designer</t>
  </si>
  <si>
    <t>Ratchet &amp; Clank Collection</t>
  </si>
  <si>
    <t>SD Gundam G Generation</t>
  </si>
  <si>
    <t>God Eater</t>
  </si>
  <si>
    <t>Area 51</t>
  </si>
  <si>
    <t>Total War: Rome II</t>
  </si>
  <si>
    <t>NBA Live 08</t>
  </si>
  <si>
    <t>Star Ocean: The Last Hope International</t>
  </si>
  <si>
    <t>Indiana Jones and the Staff of Kings</t>
  </si>
  <si>
    <t>Tiger Woods PGA Tour 07</t>
  </si>
  <si>
    <t>My Little Pony: Pinkie Pie's Party</t>
  </si>
  <si>
    <t>Test Drive 6</t>
  </si>
  <si>
    <t>Major League Baseball 2K7</t>
  </si>
  <si>
    <t>Kouchuu Ouja Mushi King</t>
  </si>
  <si>
    <t>Persona Q: Shadow of the Labyrinth</t>
  </si>
  <si>
    <t>Nippon Ichi Software</t>
  </si>
  <si>
    <t>MLB 14: The Show</t>
  </si>
  <si>
    <t>Sony Computer Entertainment America</t>
  </si>
  <si>
    <t>X-Men: Mutant Academy 2</t>
  </si>
  <si>
    <t>Paradox Development</t>
  </si>
  <si>
    <t>Kirby: Canvas Curse</t>
  </si>
  <si>
    <t>Jampack Winter 2001</t>
  </si>
  <si>
    <t>Kangaroo</t>
  </si>
  <si>
    <t>MLB 09: The Show</t>
  </si>
  <si>
    <t>Borderlands: The Pre-Sequel</t>
  </si>
  <si>
    <t>2K Australia</t>
  </si>
  <si>
    <t>Disney Infinity 3.0</t>
  </si>
  <si>
    <t>Super Monkey Ball Jr.</t>
  </si>
  <si>
    <t>Realism Ltd</t>
  </si>
  <si>
    <t>Mobile Suit Gundam: Encounters in Space</t>
  </si>
  <si>
    <t>Bandai</t>
  </si>
  <si>
    <t>MLB 10: The Show</t>
  </si>
  <si>
    <t>Blur</t>
  </si>
  <si>
    <t>Fear Effect</t>
  </si>
  <si>
    <t>Skate</t>
  </si>
  <si>
    <t>iCarly</t>
  </si>
  <si>
    <t>Human Soft</t>
  </si>
  <si>
    <t>XCOM: Enemy Unknown</t>
  </si>
  <si>
    <t>Virtua Fighter 4: Evolution</t>
  </si>
  <si>
    <t>Crysis</t>
  </si>
  <si>
    <t>Resident Evil: Survivor</t>
  </si>
  <si>
    <t>Super Trucks Racing</t>
  </si>
  <si>
    <t>Jester Interactive</t>
  </si>
  <si>
    <t>Godzilla: Destroy All Monsters Melee</t>
  </si>
  <si>
    <t>Jeremy McGrath Supercross 2000</t>
  </si>
  <si>
    <t>Conker: Live And Reloaded</t>
  </si>
  <si>
    <t>Silent Hill 3</t>
  </si>
  <si>
    <t>Yu-Gi-Oh! The Falsebound Kingdom</t>
  </si>
  <si>
    <t>Equinoxe</t>
  </si>
  <si>
    <t>Scooby-Doo 2: Monsters Unleashed</t>
  </si>
  <si>
    <t>Power Rangers: Dino Thunder</t>
  </si>
  <si>
    <t>Pacific Coast Power &amp; Light</t>
  </si>
  <si>
    <t>Blast Corps</t>
  </si>
  <si>
    <t>LEGO Racers</t>
  </si>
  <si>
    <t>LEGO Media</t>
  </si>
  <si>
    <t>Tactics Ogre: Let Us Cling Together</t>
  </si>
  <si>
    <t>Quest</t>
  </si>
  <si>
    <t>WarioWare, Inc.: Mega Party Game$</t>
  </si>
  <si>
    <t>NBA Live 09</t>
  </si>
  <si>
    <t>Battle Arena Toshinden 2</t>
  </si>
  <si>
    <t>Dragon Ball: Xenoverse 2</t>
  </si>
  <si>
    <t>Dynasty Warriors 6</t>
  </si>
  <si>
    <t>Koei, Omega Force</t>
  </si>
  <si>
    <t>Jeopardy!</t>
  </si>
  <si>
    <t>NCAA Football 09</t>
  </si>
  <si>
    <t>Doom 3: Resurrection of Evil</t>
  </si>
  <si>
    <t>id Software, Nerve Software</t>
  </si>
  <si>
    <t>Dragon Quest Swords: The Masked Queen and the Tower of Mirrors</t>
  </si>
  <si>
    <t>Eighting, Genius Sonority Inc.</t>
  </si>
  <si>
    <t>Two Worlds</t>
  </si>
  <si>
    <t>Reality Pump</t>
  </si>
  <si>
    <t>Super Bomberman 3</t>
  </si>
  <si>
    <t>Command &amp; Conquer: Red Alert Retaliation</t>
  </si>
  <si>
    <t>Star Wars: Obi-Wan</t>
  </si>
  <si>
    <t>Ace Attorney Investigations: Miles Edgeworth</t>
  </si>
  <si>
    <t>Kill.Switch</t>
  </si>
  <si>
    <t>Catherine</t>
  </si>
  <si>
    <t>F-14 Tomcat</t>
  </si>
  <si>
    <t>Virtucraft</t>
  </si>
  <si>
    <t>SplashDown</t>
  </si>
  <si>
    <t>NCAA Football 98</t>
  </si>
  <si>
    <t>Jade Empire</t>
  </si>
  <si>
    <t>Infinite Undiscovery</t>
  </si>
  <si>
    <t>Chocobo's Dungeon 2</t>
  </si>
  <si>
    <t>Lego Star Wars: The Force Awakens</t>
  </si>
  <si>
    <t>NHL 12</t>
  </si>
  <si>
    <t>Advance Wars</t>
  </si>
  <si>
    <t>NCAA Football 2001</t>
  </si>
  <si>
    <t>Mafia</t>
  </si>
  <si>
    <t>Illusion Softworks</t>
  </si>
  <si>
    <t>Hannah Montana: The Movie</t>
  </si>
  <si>
    <t>Ape Escape: On the Loose</t>
  </si>
  <si>
    <t>SCEA, Sims</t>
  </si>
  <si>
    <t>Mobile Suit Gundam: Journey to Jaburo</t>
  </si>
  <si>
    <t>MLB 08: The Show</t>
  </si>
  <si>
    <t>TimeSplitters 2</t>
  </si>
  <si>
    <t>Kalypso</t>
  </si>
  <si>
    <t>Classic NES Series: Zelda II: The Adventure of Link</t>
  </si>
  <si>
    <t>Fire Emblem: Monsh? no Nazo</t>
  </si>
  <si>
    <t>Disney's Chicken Little</t>
  </si>
  <si>
    <t>James Bond 007: Blood Stone</t>
  </si>
  <si>
    <t>King Kong</t>
  </si>
  <si>
    <t>Tigervision</t>
  </si>
  <si>
    <t>Moto Racer 2</t>
  </si>
  <si>
    <t>Metal Gear Solid: Portable Ops Plus</t>
  </si>
  <si>
    <t>LEGO Rock Band</t>
  </si>
  <si>
    <t>Halo 2 Multiplayer Map Pack</t>
  </si>
  <si>
    <t>Mortal Kombat: Shaolin Monks</t>
  </si>
  <si>
    <t>Midway Studios - Los Angeles</t>
  </si>
  <si>
    <t>Transformers: Revenge of the Fallen (XBox 360, PS3, &amp; PC Versions)</t>
  </si>
  <si>
    <t>MotionSports</t>
  </si>
  <si>
    <t>Ubisoft Milan</t>
  </si>
  <si>
    <t>MX vs. ATV Unleashed: On the Edge</t>
  </si>
  <si>
    <t>Mario Pinball Land</t>
  </si>
  <si>
    <t>Fuse Games Limited</t>
  </si>
  <si>
    <t>Mappy</t>
  </si>
  <si>
    <t>J-League Soccer: Prime Goal</t>
  </si>
  <si>
    <t>Pyramid</t>
  </si>
  <si>
    <t>NFL Xtreme</t>
  </si>
  <si>
    <t>The Sims 2: Apartment Pets</t>
  </si>
  <si>
    <t>Prince of Persia: The Forgotten Sands</t>
  </si>
  <si>
    <t>Hypnos Entertainment</t>
  </si>
  <si>
    <t>The Sims: Medieval</t>
  </si>
  <si>
    <t>Top Spin 4</t>
  </si>
  <si>
    <t>Shrek the Third</t>
  </si>
  <si>
    <t>Baldur's Gate: Dark Alliance II</t>
  </si>
  <si>
    <t>Black Isle Studios</t>
  </si>
  <si>
    <t>IL-2 Sturmovik: Birds of Prey</t>
  </si>
  <si>
    <t>Gaijin Entertainment</t>
  </si>
  <si>
    <t>Test Drive Unlimited 2</t>
  </si>
  <si>
    <t>Eden</t>
  </si>
  <si>
    <t>Star Wars: Masters of Teras Kasi</t>
  </si>
  <si>
    <t>World of Zoo</t>
  </si>
  <si>
    <t>Blue Fang Games</t>
  </si>
  <si>
    <t>MX vs. ATV Untamed</t>
  </si>
  <si>
    <t>The Last Remnant</t>
  </si>
  <si>
    <t>Mortal Kombat Mythologies: Sub-Zero</t>
  </si>
  <si>
    <t>The Sly Collection</t>
  </si>
  <si>
    <t>Sanzaru Games</t>
  </si>
  <si>
    <t>Naruto: Clash of Ninja</t>
  </si>
  <si>
    <t>Sniper Elite 3</t>
  </si>
  <si>
    <t>Prince of Persia: The Two Thrones</t>
  </si>
  <si>
    <t>Hot Shots Golf: Open Tee 2</t>
  </si>
  <si>
    <t>Bushido Blade 2</t>
  </si>
  <si>
    <t>Suikoden II</t>
  </si>
  <si>
    <t>Iron Man</t>
  </si>
  <si>
    <t>Secret Level</t>
  </si>
  <si>
    <t>Tourist Trophy: The Real Riding Simulator</t>
  </si>
  <si>
    <t>.hack//Mutation Part 2</t>
  </si>
  <si>
    <t>Cars: Mater-National Championship</t>
  </si>
  <si>
    <t>Midway Arcade Treasures 2</t>
  </si>
  <si>
    <t>Kirby's Dream Collection: Special Edition</t>
  </si>
  <si>
    <t>Return to Castle Wolfenstein: Tides of War</t>
  </si>
  <si>
    <t>Nerve Software</t>
  </si>
  <si>
    <t>RIFT</t>
  </si>
  <si>
    <t>Trion Worlds</t>
  </si>
  <si>
    <t>Street Sk8er</t>
  </si>
  <si>
    <t>BioWare, Demiurge Studios</t>
  </si>
  <si>
    <t>Contra: Legacy of War</t>
  </si>
  <si>
    <t>Fight Night Round 2004</t>
  </si>
  <si>
    <t>Book of Spells</t>
  </si>
  <si>
    <t>Zaidan Houjin Nippon Kanji Nouryoko Kentei Kyoukai Kounin: KanKen DS</t>
  </si>
  <si>
    <t>Rocket Company</t>
  </si>
  <si>
    <t>Spice World</t>
  </si>
  <si>
    <t>Armored Core 3</t>
  </si>
  <si>
    <t>Metro 3D</t>
  </si>
  <si>
    <t>Star Wars: Republic Commando</t>
  </si>
  <si>
    <t>Taiko no Tatsujin Wii</t>
  </si>
  <si>
    <t>London 2012: The Official Video Game of the Olympic Games</t>
  </si>
  <si>
    <t>Wild ARMs 2</t>
  </si>
  <si>
    <t>Terraria</t>
  </si>
  <si>
    <t>Engine Software</t>
  </si>
  <si>
    <t>Red Steel</t>
  </si>
  <si>
    <t>Summer Sports: Paradise Island (Others sales)</t>
  </si>
  <si>
    <t>Need for Speed: Shift 2 Unleashed</t>
  </si>
  <si>
    <t>The Fairly Odd Parents: Breakin Da Rules</t>
  </si>
  <si>
    <t>Virtua Tennis: World Tour (US &amp; Others sales)</t>
  </si>
  <si>
    <t>Unreal Tournament III</t>
  </si>
  <si>
    <t>Adventures of Tron</t>
  </si>
  <si>
    <t>Mattel Interactive</t>
  </si>
  <si>
    <t>Fossil Fighters: Champions</t>
  </si>
  <si>
    <t>RED Entertainment, Artdink</t>
  </si>
  <si>
    <t>The Chronicles of Narnia: The Lion, The Witch and The Wardrobe</t>
  </si>
  <si>
    <t>Command &amp; Conquer: Red Alert 3</t>
  </si>
  <si>
    <t>Zaidan Houjin Nippon Kanji Nouryoku Kentei Kyoukai Koushiki Soft: 200 Mannin no KanKen: Tokoton Kanji Nou</t>
  </si>
  <si>
    <t>IE Institute</t>
  </si>
  <si>
    <t>Pro Pinball: Big Race USA</t>
  </si>
  <si>
    <t>Cunning Developments</t>
  </si>
  <si>
    <t>Final Fantasy Crystal Chronicles: Ring of Fates</t>
  </si>
  <si>
    <t>F1 2015</t>
  </si>
  <si>
    <t>Tony Hawk's Proving Ground</t>
  </si>
  <si>
    <t>The Darkness</t>
  </si>
  <si>
    <t>Starbreeze</t>
  </si>
  <si>
    <t>Country Dance</t>
  </si>
  <si>
    <t>Funbox Media</t>
  </si>
  <si>
    <t>MLB 2004</t>
  </si>
  <si>
    <t>Naruto Shippuden: Ultimate Ninja 4</t>
  </si>
  <si>
    <t>The Sims 3: High-End Loft Stuff</t>
  </si>
  <si>
    <t>Tiger Woods PGA Tour 2000</t>
  </si>
  <si>
    <t>Darkstone</t>
  </si>
  <si>
    <t>Delphine Software International</t>
  </si>
  <si>
    <t>NCAA March Madness 2003</t>
  </si>
  <si>
    <t>Thrillville</t>
  </si>
  <si>
    <t>Lalaloopsy</t>
  </si>
  <si>
    <t>Jikkyou World Soccer 2000 Final Edition</t>
  </si>
  <si>
    <t>Hidden Objects: Mystery Stories</t>
  </si>
  <si>
    <t>NHL 10</t>
  </si>
  <si>
    <t>100 Classic Books</t>
  </si>
  <si>
    <t>Puzzler Brain Games</t>
  </si>
  <si>
    <t>TV Show King Party</t>
  </si>
  <si>
    <t>Gameloft</t>
  </si>
  <si>
    <t>Dragon Quest Monsters: Caravan Heart</t>
  </si>
  <si>
    <t>Strawberry Shortcake: Summertime Adventure</t>
  </si>
  <si>
    <t>Street Fighter Anniversary Collection</t>
  </si>
  <si>
    <t>Legend of Legaia</t>
  </si>
  <si>
    <t>NHL 13</t>
  </si>
  <si>
    <t>Napoleon: Total War</t>
  </si>
  <si>
    <t>Metro: Last Light</t>
  </si>
  <si>
    <t>Keystone Kapers</t>
  </si>
  <si>
    <t>Lollipop Chainsaw</t>
  </si>
  <si>
    <t>Grasshopper Manufacture</t>
  </si>
  <si>
    <t>Shrek: Hassle at the Castle</t>
  </si>
  <si>
    <t>Suikoden IV</t>
  </si>
  <si>
    <t>Gods Eater Burst</t>
  </si>
  <si>
    <t>Shift, Bandai Namco Games</t>
  </si>
  <si>
    <t>Fist of the North Star: Ken's Rage</t>
  </si>
  <si>
    <t>Disney's Kim Possible 2: Drakken's Demise</t>
  </si>
  <si>
    <t>One Piece: Pirate Warriors 2</t>
  </si>
  <si>
    <t>Um Jammer Lammy</t>
  </si>
  <si>
    <t>Brothers In Arms: Road to Hill 30</t>
  </si>
  <si>
    <t>Taiko no Tatsujin DS: Touch de Dokodon!</t>
  </si>
  <si>
    <t>Animaniacs Ten Pin Alley</t>
  </si>
  <si>
    <t>Freedom Wars</t>
  </si>
  <si>
    <t>Dimps Corporation, SCE Japan Studio</t>
  </si>
  <si>
    <t>Club Penguin: Elite Penguin Force - Herbert's Revenge</t>
  </si>
  <si>
    <t>Ratchet &amp; Clank: Into the Nexus</t>
  </si>
  <si>
    <t>Radiata Stories</t>
  </si>
  <si>
    <t>The Biggest Loser: Challenge</t>
  </si>
  <si>
    <t>Peppa Pig: Fun and Games</t>
  </si>
  <si>
    <t>F-Zero GX</t>
  </si>
  <si>
    <t>Scene It? Box Office Smash</t>
  </si>
  <si>
    <t>Krome Studios, Screenlife Games</t>
  </si>
  <si>
    <t>Yoshi Topsy-Turvy</t>
  </si>
  <si>
    <t>Monster Jam: Maximum Destruction</t>
  </si>
  <si>
    <t>Cartoon Network Block Party / Cartoon Network Speedway Double Pack</t>
  </si>
  <si>
    <t>Tiger Woods PGA Tour 09</t>
  </si>
  <si>
    <t>World of Dragon Warrior - Torneko: The Last Hope</t>
  </si>
  <si>
    <t>Advance Wars 2: Black Hole Rising</t>
  </si>
  <si>
    <t>Wario: Master of Disguise</t>
  </si>
  <si>
    <t>Suzak</t>
  </si>
  <si>
    <t>The Last Story</t>
  </si>
  <si>
    <t>Drakengard</t>
  </si>
  <si>
    <t>SingStar Pop Hits</t>
  </si>
  <si>
    <t>Kung-Fu Master</t>
  </si>
  <si>
    <t>Champions: Return to Arms</t>
  </si>
  <si>
    <t>Harry Potter and the Goblet of Fire</t>
  </si>
  <si>
    <t>SingStar R&amp;B</t>
  </si>
  <si>
    <t>Mary-Kate and Ashley: Magical Mystery Mall</t>
  </si>
  <si>
    <t>Super Robot Taisen Impact</t>
  </si>
  <si>
    <t>Farming Simulator 17</t>
  </si>
  <si>
    <t>Crafting Mama</t>
  </si>
  <si>
    <t>Meccha! Taiko no Tatsujin Master DS: 7-tsu no Shima no Daibouken</t>
  </si>
  <si>
    <t>Iron Galaxy Studios</t>
  </si>
  <si>
    <t>Crash Bandicoot Purple: Ripto's Rampage</t>
  </si>
  <si>
    <t>Spyro: A Hero's Tail</t>
  </si>
  <si>
    <t>Crash: Twinsanity</t>
  </si>
  <si>
    <t>GoldenEye: Rogue Agent</t>
  </si>
  <si>
    <t>Paws &amp; Claws: Pet Vet</t>
  </si>
  <si>
    <t>Star Ocean: First Departure</t>
  </si>
  <si>
    <t>X2: Wolverine's Revenge</t>
  </si>
  <si>
    <t>GenePool</t>
  </si>
  <si>
    <t>NBA Live 06</t>
  </si>
  <si>
    <t>Rayman 2: The Great Escape</t>
  </si>
  <si>
    <t>Nicktoons Collection: Game Boy Advance Video Volume 1</t>
  </si>
  <si>
    <t>Rayman 3D</t>
  </si>
  <si>
    <t>Ubisoft Casablanca</t>
  </si>
  <si>
    <t>Football Manager 2014</t>
  </si>
  <si>
    <t>New Play Control! Pikmin</t>
  </si>
  <si>
    <t>Onimusha: Dawn of Dreams</t>
  </si>
  <si>
    <t>Sengoku Basara: Samurai Heroes</t>
  </si>
  <si>
    <t>Stuntman: Ignition</t>
  </si>
  <si>
    <t>Real Heroes: Firefighter</t>
  </si>
  <si>
    <t>Rondomedia</t>
  </si>
  <si>
    <t>Epicenter Studios</t>
  </si>
  <si>
    <t>Dishonored 2</t>
  </si>
  <si>
    <t>Up</t>
  </si>
  <si>
    <t>SpongeBob SquarePants: Game Boy Advance Video Volume 1</t>
  </si>
  <si>
    <t>Konami Collector's Series: Arcade Advanced</t>
  </si>
  <si>
    <t>KCEA</t>
  </si>
  <si>
    <t>Jampack Volume 13 (RP-T)</t>
  </si>
  <si>
    <t>Cruis'n World</t>
  </si>
  <si>
    <t>Dead or Alive 5</t>
  </si>
  <si>
    <t>Lemony Snicket's A Series of Unfortunate Events</t>
  </si>
  <si>
    <t>Adrenium</t>
  </si>
  <si>
    <t>X-Men Legends II: Rise of Apocalypse</t>
  </si>
  <si>
    <t>Nightmare Creatures</t>
  </si>
  <si>
    <t>SingStar Queen</t>
  </si>
  <si>
    <t>Disney Sing It: Party Hits</t>
  </si>
  <si>
    <t>Dragon Quest Monsters Joker 3</t>
  </si>
  <si>
    <t>Tony Hawk's Pro Skater 2x</t>
  </si>
  <si>
    <t>Taiko no Tatsujin: Chibi Dragon to Fushigi na Orb</t>
  </si>
  <si>
    <t>Monster Hunter 2</t>
  </si>
  <si>
    <t>NASCAR 06: Total Team Control</t>
  </si>
  <si>
    <t>Dogz</t>
  </si>
  <si>
    <t>Super Castlevania IV</t>
  </si>
  <si>
    <t>White Knight Chronicles II</t>
  </si>
  <si>
    <t>Mobile Suit Z Gundam: AEUG vs. Titans</t>
  </si>
  <si>
    <t>Juiced 2: Hot Import Nights</t>
  </si>
  <si>
    <t>Juice Games</t>
  </si>
  <si>
    <t>Wolfenstein</t>
  </si>
  <si>
    <t>id Software, Raven Software</t>
  </si>
  <si>
    <t>The Walking Dead: Survival Instinct</t>
  </si>
  <si>
    <t>The Sims 3: Generations</t>
  </si>
  <si>
    <t>Ape Escape 2</t>
  </si>
  <si>
    <t>X-Man</t>
  </si>
  <si>
    <t>Universal Gamex</t>
  </si>
  <si>
    <t>Sega Rally Revo</t>
  </si>
  <si>
    <t>SEGA Racing Studio</t>
  </si>
  <si>
    <t>Shin Megami Tensei: Persona 3 FES</t>
  </si>
  <si>
    <t>FIFA Soccer 2002</t>
  </si>
  <si>
    <t>Angry Birds Trilogy</t>
  </si>
  <si>
    <t>Final Fantasy VII International</t>
  </si>
  <si>
    <t>Condemned 2: Bloodshot</t>
  </si>
  <si>
    <t>Okami</t>
  </si>
  <si>
    <t>Clover Studio</t>
  </si>
  <si>
    <t>Shin Megami Tensei: Persona 3 Portable</t>
  </si>
  <si>
    <t>Ghostlight</t>
  </si>
  <si>
    <t>Crash of the Titans</t>
  </si>
  <si>
    <t>SuperVillain Studios</t>
  </si>
  <si>
    <t>Buzz Lightyear of Star Command</t>
  </si>
  <si>
    <t>NHL 16</t>
  </si>
  <si>
    <t>EA Sports, EA Canada</t>
  </si>
  <si>
    <t>Cabela's Big Game Hunter (2008)</t>
  </si>
  <si>
    <t>MagicWand</t>
  </si>
  <si>
    <t>Nobunaga no Yabou: Haouden</t>
  </si>
  <si>
    <t>Virtua Cop</t>
  </si>
  <si>
    <t>Metal Gear Solid 2: Substance</t>
  </si>
  <si>
    <t>Tony Hawk's American Wasteland</t>
  </si>
  <si>
    <t>WWF in Your House</t>
  </si>
  <si>
    <t>Wild ARMs 3</t>
  </si>
  <si>
    <t>Media Vision, Contrail</t>
  </si>
  <si>
    <t>NBA ShootOut '97</t>
  </si>
  <si>
    <t>Family Feud: 2010 Edition</t>
  </si>
  <si>
    <t>Battlezone</t>
  </si>
  <si>
    <t>Tak 2: The Staff of Dreams</t>
  </si>
  <si>
    <t>Donkey Kong Barrel Blast</t>
  </si>
  <si>
    <t>Paon Corporation</t>
  </si>
  <si>
    <t>The Princess and the Frog</t>
  </si>
  <si>
    <t>Viewtiful Joe</t>
  </si>
  <si>
    <t>Beetle Adventure Racing!</t>
  </si>
  <si>
    <t>Disney's 102 Dalmatians: Puppies to the Rescue</t>
  </si>
  <si>
    <t>Strike Force Bowling</t>
  </si>
  <si>
    <t>Lab Rats Games</t>
  </si>
  <si>
    <t>Halloween</t>
  </si>
  <si>
    <t>Wizard Video Games</t>
  </si>
  <si>
    <t>Red Steel 2</t>
  </si>
  <si>
    <t>Bass Landing</t>
  </si>
  <si>
    <t>XGRA: Extreme G-Racing Association</t>
  </si>
  <si>
    <t>Bolt</t>
  </si>
  <si>
    <t>Mario's Picross</t>
  </si>
  <si>
    <t>Pac-Man Player's Choice Bundle</t>
  </si>
  <si>
    <t>Fighters MEGAMiX</t>
  </si>
  <si>
    <t>Bahamut Lagoon</t>
  </si>
  <si>
    <t>Warriors Orochi 3</t>
  </si>
  <si>
    <t>Toshochu: Run for Money</t>
  </si>
  <si>
    <t>Dragon Quest Monsters: Joker 2 Professional</t>
  </si>
  <si>
    <t>NFL Quarterback Club 99</t>
  </si>
  <si>
    <t>Super Robot Taisen Œ± Gaiden</t>
  </si>
  <si>
    <t>Battle of Giants: Dragons</t>
  </si>
  <si>
    <t>Start the Party!</t>
  </si>
  <si>
    <t>Formula 1: Championship Edition</t>
  </si>
  <si>
    <t>NieR</t>
  </si>
  <si>
    <t>2014 FIFA World Cup Brazil</t>
  </si>
  <si>
    <t>Phoenix Wright: Ace Attorney - Trials and Tribulations</t>
  </si>
  <si>
    <t>SingStar Singalong With Disney</t>
  </si>
  <si>
    <t>NFL Fever 2003</t>
  </si>
  <si>
    <t>Samurai Warriors 2</t>
  </si>
  <si>
    <t>Wet</t>
  </si>
  <si>
    <t>Cooking Mama 4: Kitchen Magic!</t>
  </si>
  <si>
    <t>Scribblenauts: Unlimited</t>
  </si>
  <si>
    <t>The Black Eyed Peas Experience</t>
  </si>
  <si>
    <t>2 Games in 1: Sonic Battle &amp; ChuChu Rocket!</t>
  </si>
  <si>
    <t>Fire Emblem: Shadow Dragon</t>
  </si>
  <si>
    <t>Metroid Prime: Trilogy</t>
  </si>
  <si>
    <t>Robotech: Battlecry</t>
  </si>
  <si>
    <t>Vicious Cycle</t>
  </si>
  <si>
    <t>Dora the Explorer: Super Spies</t>
  </si>
  <si>
    <t>Cinegroupe</t>
  </si>
  <si>
    <t>Advance Wars: Days of Ruin</t>
  </si>
  <si>
    <t>Jak and Daxter: The Lost Frontier</t>
  </si>
  <si>
    <t>High Impact Games</t>
  </si>
  <si>
    <t>Texas Hold 'Em Poker</t>
  </si>
  <si>
    <t>Skyworks Technologies</t>
  </si>
  <si>
    <t>Time Crisis 3</t>
  </si>
  <si>
    <t>Vanquish</t>
  </si>
  <si>
    <t>Ganbaru Watashi no Kakei Diary</t>
  </si>
  <si>
    <t>Tearaway</t>
  </si>
  <si>
    <t>Small Soldiers</t>
  </si>
  <si>
    <t>Duke Nukem: Total Meltdown</t>
  </si>
  <si>
    <t>Robomodo</t>
  </si>
  <si>
    <t>Major League Baseball 2K8</t>
  </si>
  <si>
    <t>Sacred 2: Fallen Angel</t>
  </si>
  <si>
    <t>Ascaron Entertainment GmbH, Ascaron Entertainment</t>
  </si>
  <si>
    <t>Major League Baseball 2K9</t>
  </si>
  <si>
    <t>2K Sports</t>
  </si>
  <si>
    <t>Final Fantasy IV Advance</t>
  </si>
  <si>
    <t>Dragon Ball Z: Ultimate Tenkaichi</t>
  </si>
  <si>
    <t>Petz: Dogz Pack</t>
  </si>
  <si>
    <t>Tomb Raider Chronicles</t>
  </si>
  <si>
    <t>Dragon Ball Z: Buu's Fury</t>
  </si>
  <si>
    <t>Spider-Man: Mysterio's Menace</t>
  </si>
  <si>
    <t>Game &amp; Watch Gallery 4</t>
  </si>
  <si>
    <t>MySims Racing</t>
  </si>
  <si>
    <t>Naruto: Ultimate Ninja</t>
  </si>
  <si>
    <t>Pac-Man Party</t>
  </si>
  <si>
    <t>Cabela's Monster Buck Hunter</t>
  </si>
  <si>
    <t>FUN Labs</t>
  </si>
  <si>
    <t>Monster Trucks</t>
  </si>
  <si>
    <t>Wave Race: Blue Storm</t>
  </si>
  <si>
    <t>Backyard Wrestling: Don't Try This at Home</t>
  </si>
  <si>
    <t>Yakuza: Dead Souls</t>
  </si>
  <si>
    <t>MonHun Nikki: Poka Poka Ailu Mura</t>
  </si>
  <si>
    <t>Kinect Sports Rivals</t>
  </si>
  <si>
    <t>Dynasty Warriors 8</t>
  </si>
  <si>
    <t>Suikoden</t>
  </si>
  <si>
    <t>Secret Agent Clank</t>
  </si>
  <si>
    <t>Fighters Uncaged</t>
  </si>
  <si>
    <t>Rayman Arena</t>
  </si>
  <si>
    <t>Jaws Unleashed</t>
  </si>
  <si>
    <t>Appaloosa Interactive</t>
  </si>
  <si>
    <t>Puyo Puyo Sun</t>
  </si>
  <si>
    <t>International Superstar Soccer 64</t>
  </si>
  <si>
    <t>Mickey's Speedway USA</t>
  </si>
  <si>
    <t>NASCAR Heat 2002</t>
  </si>
  <si>
    <t>The Golden Compass</t>
  </si>
  <si>
    <t>From TV Animation One Piece: Grand Battle 2</t>
  </si>
  <si>
    <t>BeatMania Append 3rdMix</t>
  </si>
  <si>
    <t>Muramasa: The Demon Blade</t>
  </si>
  <si>
    <t>Vanillaware</t>
  </si>
  <si>
    <t>Disney TH!NK Fast: The Ultimate Trivia Showdown</t>
  </si>
  <si>
    <t xml:space="preserve"> Frozen: Olaf's Quest</t>
  </si>
  <si>
    <t>Xena: Warrior Princess</t>
  </si>
  <si>
    <t>Littlest Pet Shop: Garden</t>
  </si>
  <si>
    <t>New Play Control! Pikmin 2</t>
  </si>
  <si>
    <t>LEGO The Hobbit</t>
  </si>
  <si>
    <t>Front Mission</t>
  </si>
  <si>
    <t>WWE 2K17</t>
  </si>
  <si>
    <t>New Play Control! Donkey Kong Jungle Beat</t>
  </si>
  <si>
    <t>Endemol</t>
  </si>
  <si>
    <t>NHL 15</t>
  </si>
  <si>
    <t>Total War: Shogun 2</t>
  </si>
  <si>
    <t>Dai-2-Ji Super Robot Taisen Œ±</t>
  </si>
  <si>
    <t>PGR3 - Project Gotham Racing 3</t>
  </si>
  <si>
    <t>SimCity DS</t>
  </si>
  <si>
    <t>New Carnival Games</t>
  </si>
  <si>
    <t>Hot Wheels: Stunt Track Challenge</t>
  </si>
  <si>
    <t>Littlest Pet Shop: Jungle</t>
  </si>
  <si>
    <t>Dai-3-Ji Super Robot Taisen Œ±: Shuuen no Ginga e</t>
  </si>
  <si>
    <t>Jikkyou Powerful Pro Yakyuu '97 Kaimakuban</t>
  </si>
  <si>
    <t>CyberTiger</t>
  </si>
  <si>
    <t>Jampack Fall 2001</t>
  </si>
  <si>
    <t>Dreamworks Games</t>
  </si>
  <si>
    <t>NFL Blitz 2001</t>
  </si>
  <si>
    <t>Jikkyou Powerful Pro Yakyuu '98 Kaimakuban</t>
  </si>
  <si>
    <t>Yakuza 5</t>
  </si>
  <si>
    <t>BurgerTime</t>
  </si>
  <si>
    <t>2002 FIFA World Cup</t>
  </si>
  <si>
    <t>Smurf: Rescue In Gargamel's Castle</t>
  </si>
  <si>
    <t>Pokemon Trozei!</t>
  </si>
  <si>
    <t>Extreme-G</t>
  </si>
  <si>
    <t>Spelling Challenges and more!</t>
  </si>
  <si>
    <t>Dead or Alive Xtreme Beach Volleyball</t>
  </si>
  <si>
    <t>Tales of Rebirth</t>
  </si>
  <si>
    <t>Silent Hill: Shattered Memories</t>
  </si>
  <si>
    <t>Disney Sing It: Family Hits</t>
  </si>
  <si>
    <t>Barbie: Race &amp; Ride</t>
  </si>
  <si>
    <t>Kane &amp; Lynch 2: Dog Days</t>
  </si>
  <si>
    <t>Asphalt: Urban GT</t>
  </si>
  <si>
    <t>Mega Man Anniversary Collection</t>
  </si>
  <si>
    <t>Atomic Planet Entertainment</t>
  </si>
  <si>
    <t>Harvest Moon: Friends of Mineral Town</t>
  </si>
  <si>
    <t>Backyard NBA Basketball</t>
  </si>
  <si>
    <t>Naruto: The Broken Bond</t>
  </si>
  <si>
    <t>Kirby's Dream Course</t>
  </si>
  <si>
    <t>WarioWare D.I.Y.</t>
  </si>
  <si>
    <t>The Fight: Lights Out</t>
  </si>
  <si>
    <t>Coldwood Interactive</t>
  </si>
  <si>
    <t>Mega Man X7</t>
  </si>
  <si>
    <t>Valuewave Co.,Ltd.</t>
  </si>
  <si>
    <t>SpongeBob SquarePants featuring Nicktoons: Globs of Doom</t>
  </si>
  <si>
    <t>Final Fantasy Anniversary Edition</t>
  </si>
  <si>
    <t>Tokimeki Memorial: Forever with You</t>
  </si>
  <si>
    <t>Lost: Via Domus</t>
  </si>
  <si>
    <t>Top Spin 3</t>
  </si>
  <si>
    <t>Pam Development</t>
  </si>
  <si>
    <t>Game Party in Motion</t>
  </si>
  <si>
    <t>The Lord of the Rings: The Third Age</t>
  </si>
  <si>
    <t>Disney Sing It! High School Musical 3: Senior Year</t>
  </si>
  <si>
    <t>Sonic &amp; All-Stars Racing Transformed</t>
  </si>
  <si>
    <t>MLB 11: The Show</t>
  </si>
  <si>
    <t>Transformers: War for Cybertron (XBox 360, PS3, &amp; PC Versions)</t>
  </si>
  <si>
    <t>Kinect Rush: A Disney Pixar Adventure</t>
  </si>
  <si>
    <t>Sammy Sosa High Heat Baseball 2001</t>
  </si>
  <si>
    <t>Terminator 3: Rise of the Machines</t>
  </si>
  <si>
    <t>Guitar Hero: Smash Hits</t>
  </si>
  <si>
    <t>Tom Clancy's HAWX</t>
  </si>
  <si>
    <t>Ubisoft Romania</t>
  </si>
  <si>
    <t>Alice: Madness Returns</t>
  </si>
  <si>
    <t>Spicy Horse</t>
  </si>
  <si>
    <t>Shin Megami Tensei IV</t>
  </si>
  <si>
    <t>International Superstar Soccer '98</t>
  </si>
  <si>
    <t>FIFA: Road to  World Cup 98</t>
  </si>
  <si>
    <t>World Cup 98</t>
  </si>
  <si>
    <t>NASCAR: Dirt to Daytona</t>
  </si>
  <si>
    <t>Unreal Tournament</t>
  </si>
  <si>
    <t>Digimon World 2</t>
  </si>
  <si>
    <t>Tales of Phantasia</t>
  </si>
  <si>
    <t>Xenosaga Episode II: Jenseits von Gut und B√∂se</t>
  </si>
  <si>
    <t>Gex: Enter the Gecko</t>
  </si>
  <si>
    <t>BMG Interactive Entertainment</t>
  </si>
  <si>
    <t>Shrek 2: Beg for Mercy</t>
  </si>
  <si>
    <t>JoJo's Bizarre Adventure: All Star Battle</t>
  </si>
  <si>
    <t>Contra: Shattered Soldier</t>
  </si>
  <si>
    <t>Championship Motocross featuring Ricky Carmichael</t>
  </si>
  <si>
    <t>Dragon Ball Z: Chou Saiya Densetsu</t>
  </si>
  <si>
    <t>Final Fantasy: The 4 Heroes of Light</t>
  </si>
  <si>
    <t>Fire Emblem: Seisen no Keifu</t>
  </si>
  <si>
    <t>FIFA Soccer</t>
  </si>
  <si>
    <t>Tenchu 2: Birth of the Stealth Assassins</t>
  </si>
  <si>
    <t>Go Diego Go! Great Dinosaur Rescue</t>
  </si>
  <si>
    <t>Naruto: Uzumaki Chronicles 2</t>
  </si>
  <si>
    <t>NHL 06</t>
  </si>
  <si>
    <t>Parasite Eve II</t>
  </si>
  <si>
    <t>Skate it</t>
  </si>
  <si>
    <t>Phineas and Ferb: Across the 2nd Dimension</t>
  </si>
  <si>
    <t>Theme Park</t>
  </si>
  <si>
    <t>Far Cry Instincts</t>
  </si>
  <si>
    <t>ATV Offroad Fury: Blazin' Trails</t>
  </si>
  <si>
    <t>Payday 2</t>
  </si>
  <si>
    <t>Overkill Software</t>
  </si>
  <si>
    <t>Mobile Suit Gundam: Giren no Yabou- Zeon no Keifu</t>
  </si>
  <si>
    <t>Blacksite: Area 51</t>
  </si>
  <si>
    <t>Midway Studios - Austin</t>
  </si>
  <si>
    <t>Spyro Orange: The Cortex Conspiracy</t>
  </si>
  <si>
    <t>Beyond The Beyond</t>
  </si>
  <si>
    <t>Cabela's Dangerous Hunts 2011</t>
  </si>
  <si>
    <t>The Sims 3: World Adventures</t>
  </si>
  <si>
    <t>Mega Man Star Force 2: Zerker x Ninja / Saurian</t>
  </si>
  <si>
    <t>BlazBlue: Calamity Trigger</t>
  </si>
  <si>
    <t>PQube</t>
  </si>
  <si>
    <t>Naruto: Ultimate Ninja 2</t>
  </si>
  <si>
    <t>The Mysterious Murasame Castle</t>
  </si>
  <si>
    <t>NBA Hangtime</t>
  </si>
  <si>
    <t>Blood Wake</t>
  </si>
  <si>
    <t>Dynasty Warriors 5: Xtreme Legends</t>
  </si>
  <si>
    <t>Rapala: We Fish</t>
  </si>
  <si>
    <t>Harvest Moon: Sunshine Islands</t>
  </si>
  <si>
    <t>Jampack Summer 2002</t>
  </si>
  <si>
    <t>FIFA World Cup Germany 2006</t>
  </si>
  <si>
    <t>Wreckless: ThE YaKuza MisSiOns</t>
  </si>
  <si>
    <t>Bunkasha Publishing</t>
  </si>
  <si>
    <t>Super Bomberman</t>
  </si>
  <si>
    <t>Defiance</t>
  </si>
  <si>
    <t>Disgaea 4: A Promise Unforgotten</t>
  </si>
  <si>
    <t>Doom 3 BFG Edition</t>
  </si>
  <si>
    <t>SD Gundam G Generation Neo</t>
  </si>
  <si>
    <t>The Conduit</t>
  </si>
  <si>
    <t>Trivial Pursuit</t>
  </si>
  <si>
    <t>RalliSport Challenge</t>
  </si>
  <si>
    <t>Resident Evil Outbreak File #2</t>
  </si>
  <si>
    <t>Bob the Builder: Can We Fix It?</t>
  </si>
  <si>
    <t>XIII</t>
  </si>
  <si>
    <t>Bratz 4 Real</t>
  </si>
  <si>
    <t>Rune Factory 4</t>
  </si>
  <si>
    <t>Xseed Games</t>
  </si>
  <si>
    <t>Neverland</t>
  </si>
  <si>
    <t>3D Dot Game Heroes</t>
  </si>
  <si>
    <t>Silicon Studio</t>
  </si>
  <si>
    <t>Breath of Fire IV</t>
  </si>
  <si>
    <t>Tales of Zestiria</t>
  </si>
  <si>
    <t>Namco Bandai Games, Bandai Namco Games</t>
  </si>
  <si>
    <t>Odin Sphere</t>
  </si>
  <si>
    <t>Vanilla Ware</t>
  </si>
  <si>
    <t>Petz Wild Animals: Tigerz</t>
  </si>
  <si>
    <t>The Incredible Hulk</t>
  </si>
  <si>
    <t>Ms. Pac-Man Maze Madness</t>
  </si>
  <si>
    <t>Full-Fat</t>
  </si>
  <si>
    <t>Arena Football</t>
  </si>
  <si>
    <t>NHL Hitz 20-02</t>
  </si>
  <si>
    <t>The Legend of Spyro: Dawn of the Dragon</t>
  </si>
  <si>
    <t>Etranges Libellules</t>
  </si>
  <si>
    <t>Classic NES Series: Dr. Mario</t>
  </si>
  <si>
    <t>NCAA March Madness 07</t>
  </si>
  <si>
    <t>Monsters, Inc. Scream Team</t>
  </si>
  <si>
    <t>Warhammer 40,000: Space Marine</t>
  </si>
  <si>
    <t>Relic</t>
  </si>
  <si>
    <t>Harry Potter Collection</t>
  </si>
  <si>
    <t>Yu-Gi-Oh! World Championship Tournament 2004</t>
  </si>
  <si>
    <t>Cabela's Big Game Hunter 2005 Adventures</t>
  </si>
  <si>
    <t>Knockout Kings 2001</t>
  </si>
  <si>
    <t>Battlefield 2: Modern Combat</t>
  </si>
  <si>
    <t>All-Star Baseball 2002</t>
  </si>
  <si>
    <t>Backyard NFL Football</t>
  </si>
  <si>
    <t>Jillian Michaels Fitness Ultimatum 2010</t>
  </si>
  <si>
    <t>Collision Studios</t>
  </si>
  <si>
    <t>NASCAR Rumble</t>
  </si>
  <si>
    <t>WWE Raw 2</t>
  </si>
  <si>
    <t>Anchor</t>
  </si>
  <si>
    <t>Mega Man X2</t>
  </si>
  <si>
    <t>Laguna</t>
  </si>
  <si>
    <t>Manhunt 2</t>
  </si>
  <si>
    <t>Fullmetal Alchemist and the Broken Angel</t>
  </si>
  <si>
    <t>Racjin</t>
  </si>
  <si>
    <t>Hamtaro: Ham-Hams Unite!</t>
  </si>
  <si>
    <t>Batman Begins</t>
  </si>
  <si>
    <t>Yokai Sangokushi</t>
  </si>
  <si>
    <t>Dr. Seuss' The Cat in the Hat</t>
  </si>
  <si>
    <t>Magenta Software</t>
  </si>
  <si>
    <t>Barbie Groovy Games</t>
  </si>
  <si>
    <t>Yu-Gi-Oh! Reshef of Destruction</t>
  </si>
  <si>
    <t>Blinx: The Time Sweeper</t>
  </si>
  <si>
    <t>ESPN NFL Football</t>
  </si>
  <si>
    <t>Fatal Fury Special</t>
  </si>
  <si>
    <t>DS Bimoji Training</t>
  </si>
  <si>
    <t>Gravity Rush</t>
  </si>
  <si>
    <t>Quantum Break</t>
  </si>
  <si>
    <t>Archer Maclean's Mercury</t>
  </si>
  <si>
    <t>Ignition Entertainment</t>
  </si>
  <si>
    <t>Awesome Studios</t>
  </si>
  <si>
    <t>TMNT</t>
  </si>
  <si>
    <t>Behaviour Interactive</t>
  </si>
  <si>
    <t>Soldier of Fortune: Gold Edition</t>
  </si>
  <si>
    <t>Pipe Dream Interactive</t>
  </si>
  <si>
    <t>Final Fantasy IV: The Complete Collection</t>
  </si>
  <si>
    <t>Bullets</t>
  </si>
  <si>
    <t>Frontlines: Fuel of War</t>
  </si>
  <si>
    <t>MX 2002 Featuring Ricky Carmichael</t>
  </si>
  <si>
    <t>Lunar: Silver Star Story Complete</t>
  </si>
  <si>
    <t>Kadokawa Shoten</t>
  </si>
  <si>
    <t>Harvest Moon: The Tale of Two Towns</t>
  </si>
  <si>
    <t>No More Heroes</t>
  </si>
  <si>
    <t>NBA Showtime: NBA on NBC</t>
  </si>
  <si>
    <t>God of War: Origins Collection</t>
  </si>
  <si>
    <t>Dora The Explorer: Dora Saves the Snow Princess</t>
  </si>
  <si>
    <t>Soul Reaver 2</t>
  </si>
  <si>
    <t>Metal Gear Solid 3: Subsistence</t>
  </si>
  <si>
    <t>Aspect</t>
  </si>
  <si>
    <t>The Godfather (old US sales)</t>
  </si>
  <si>
    <t>Enslaved: Odyssey to the West</t>
  </si>
  <si>
    <t>Daytona USA</t>
  </si>
  <si>
    <t>WWF Raw</t>
  </si>
  <si>
    <t>Shin Super Robot Taisen</t>
  </si>
  <si>
    <t>Jump Super Stars</t>
  </si>
  <si>
    <t>The Activision Decathlon</t>
  </si>
  <si>
    <t>Simple 1500 Series Vol. 73: The Invaders ~Space Invaders 1500~</t>
  </si>
  <si>
    <t>Fighting Force 2</t>
  </si>
  <si>
    <t>Sakura Wars</t>
  </si>
  <si>
    <t>Catz</t>
  </si>
  <si>
    <t>Extermination</t>
  </si>
  <si>
    <t>Deep Space</t>
  </si>
  <si>
    <t>Batman: Vengeance</t>
  </si>
  <si>
    <t>Ratchet &amp; Clank: Quest for Booty</t>
  </si>
  <si>
    <t>Derby Stallion 04</t>
  </si>
  <si>
    <t>Enterbrain</t>
  </si>
  <si>
    <t>Rapala Tournament Fishing!</t>
  </si>
  <si>
    <t>Hot Shots Golf: World Invitational</t>
  </si>
  <si>
    <t>Mega Man Zero</t>
  </si>
  <si>
    <t>Inti</t>
  </si>
  <si>
    <t>Contender 2</t>
  </si>
  <si>
    <t>Bam Entertainment</t>
  </si>
  <si>
    <t>Resident Evil: Revelations 2</t>
  </si>
  <si>
    <t>The Amazing Spider-Man 2 (2014)</t>
  </si>
  <si>
    <t>SD Gundam G Generation Zero</t>
  </si>
  <si>
    <t>MX vs. ATV: Alive</t>
  </si>
  <si>
    <t>THQ Digital Studio Phoenix</t>
  </si>
  <si>
    <t>Super Robot Taisen F</t>
  </si>
  <si>
    <t>Purr Pals</t>
  </si>
  <si>
    <t>Brain Toys</t>
  </si>
  <si>
    <t>Soccer Tsuku 2002: J-League Pro Soccer Club o Tsukurou!</t>
  </si>
  <si>
    <t>Secret Agent Clank(US sales)</t>
  </si>
  <si>
    <t>Super Robot Taisen F Kanketsuhen</t>
  </si>
  <si>
    <t>Lips: Number One Hits</t>
  </si>
  <si>
    <t>Grease</t>
  </si>
  <si>
    <t>Jak X: Combat Racing</t>
  </si>
  <si>
    <t>Donkey Kong Jungle Climber</t>
  </si>
  <si>
    <t>American Idol</t>
  </si>
  <si>
    <t>Hothouse Creations</t>
  </si>
  <si>
    <t>Top Gun: Fire at Will!</t>
  </si>
  <si>
    <t>Barbie Horse Adventures: Riding Camp</t>
  </si>
  <si>
    <t>CrossworDS</t>
  </si>
  <si>
    <t>Nuevo Retro Games</t>
  </si>
  <si>
    <t>Viva Pinata: Pocket Paradise</t>
  </si>
  <si>
    <t>Petz Catz Clan</t>
  </si>
  <si>
    <t>Digital Kids</t>
  </si>
  <si>
    <t>ZhuZhu Pets 2: Featuring The Wild Bunch</t>
  </si>
  <si>
    <t>Sly Cooper: Thieves in Time</t>
  </si>
  <si>
    <t>SingStar Summer Party</t>
  </si>
  <si>
    <t>Spec Ops: The Line</t>
  </si>
  <si>
    <t>Yager</t>
  </si>
  <si>
    <t>NHL 14</t>
  </si>
  <si>
    <t>F1 2013</t>
  </si>
  <si>
    <t>Gekikuukan Pro Yakyuu: At the End of the Century 1999</t>
  </si>
  <si>
    <t>Legends of WrestleMania</t>
  </si>
  <si>
    <t>Are You Smarter than a 5th Grader? Make the Grade</t>
  </si>
  <si>
    <t>Medarot 2: Kabuto / Kuwagata Version</t>
  </si>
  <si>
    <t>Imagineer</t>
  </si>
  <si>
    <t>Dance Dance Revolution Ultramix</t>
  </si>
  <si>
    <t>Crash Tag Team Racing</t>
  </si>
  <si>
    <t>Front Mission 4</t>
  </si>
  <si>
    <t>The Fairly Odd Parents: Breakin' Da Rules</t>
  </si>
  <si>
    <t>Ninokuni: Shikkoku no Madoushi</t>
  </si>
  <si>
    <t>F.E.A.R.</t>
  </si>
  <si>
    <t>SRS: Street Racing Syndicate</t>
  </si>
  <si>
    <t>Dragon Ball Z: Shin Budokai</t>
  </si>
  <si>
    <t>Tiger Woods PGA Tour 13</t>
  </si>
  <si>
    <t>Dynasty Warriors: Gundam 3</t>
  </si>
  <si>
    <t>Omega Force, Koei Tecmo Games</t>
  </si>
  <si>
    <t>Action Force</t>
  </si>
  <si>
    <t>CPG Products</t>
  </si>
  <si>
    <t>FIFA 99</t>
  </si>
  <si>
    <t>Gauntlet Legends</t>
  </si>
  <si>
    <t>Kidou Senshi Gundam: Extreme VS</t>
  </si>
  <si>
    <t>System 3 presents Ferrari Challenge Trofeo Pirelli</t>
  </si>
  <si>
    <t>System 3 Arcade Software</t>
  </si>
  <si>
    <t>Tony Hawk: Shred</t>
  </si>
  <si>
    <t>NBA Live 10</t>
  </si>
  <si>
    <t>Metro 2033</t>
  </si>
  <si>
    <t>4A Games</t>
  </si>
  <si>
    <t>Bust A Groove</t>
  </si>
  <si>
    <t>Fire Emblem: Path of Radiance</t>
  </si>
  <si>
    <t>Dragon Quest Characters: Torneko no Daibouken 3: Fushigi no Dungeon</t>
  </si>
  <si>
    <t>Hotel Dusk: Room 215</t>
  </si>
  <si>
    <t>Cing</t>
  </si>
  <si>
    <t>Final Fantasy Explorers</t>
  </si>
  <si>
    <t>Pachi-Slot Aruze Oukoku 2</t>
  </si>
  <si>
    <t>Aruze Corp</t>
  </si>
  <si>
    <t>Bratz: Rock Angelz</t>
  </si>
  <si>
    <t>Greg Hastings' Tournament Paintball</t>
  </si>
  <si>
    <t>WXP</t>
  </si>
  <si>
    <t>World Soccer Winning Eleven 7 International (JP version)</t>
  </si>
  <si>
    <t>ESPN NBA Basketball</t>
  </si>
  <si>
    <t>Two Worlds II</t>
  </si>
  <si>
    <t>Over the Hedge</t>
  </si>
  <si>
    <t>Mat Hoffman's Pro BMX</t>
  </si>
  <si>
    <t>50 Classic Games</t>
  </si>
  <si>
    <t>Destineer</t>
  </si>
  <si>
    <t>Cerasus Media</t>
  </si>
  <si>
    <t>Let's Draw!</t>
  </si>
  <si>
    <t>Petz Nursery</t>
  </si>
  <si>
    <t>The Hobbit</t>
  </si>
  <si>
    <t>Inevitable Entertainment</t>
  </si>
  <si>
    <t>War of the Monsters</t>
  </si>
  <si>
    <t>Harry Potter and the Deathly Hallows - Part 1</t>
  </si>
  <si>
    <t>The Incredible Hulk: Ultimate Destruction</t>
  </si>
  <si>
    <t>Time Crisis: Razing Storm</t>
  </si>
  <si>
    <t>Summer Sports: Paradise Island</t>
  </si>
  <si>
    <t>Sakura Taisen 2 - Kimi, Shinitamou Koto Nakare</t>
  </si>
  <si>
    <t>Time Crisis II</t>
  </si>
  <si>
    <t>Inazuma Eleven GO</t>
  </si>
  <si>
    <t>Clock Tower</t>
  </si>
  <si>
    <t>NCAA March Madness 06</t>
  </si>
  <si>
    <t>Valkyria Chronicles II</t>
  </si>
  <si>
    <t>Jampack Volume 11</t>
  </si>
  <si>
    <t>Tatsunoko vs. Capcom: Ultimate All-Stars</t>
  </si>
  <si>
    <t>Eighting</t>
  </si>
  <si>
    <t>Rune Factory: A Fantasy Harvest Moon</t>
  </si>
  <si>
    <t>Legacy of Kain: Defiance</t>
  </si>
  <si>
    <t>SpongeBob SquarePants: Game Boy Advance Video Volume 2</t>
  </si>
  <si>
    <t>NCAA March Madness 2005</t>
  </si>
  <si>
    <t>007 Racing</t>
  </si>
  <si>
    <t>Conflict: Vietnam</t>
  </si>
  <si>
    <t>Dragon's Crown</t>
  </si>
  <si>
    <t>2 in 1 Combo Pack: Sonic Heroes / Super Monkey Ball Deluxe</t>
  </si>
  <si>
    <t>MLB SlugFest 20-04</t>
  </si>
  <si>
    <t>Gex 3: Deep Cover Gecko</t>
  </si>
  <si>
    <t>NASCAR 09</t>
  </si>
  <si>
    <t>Jampack Vol. 2</t>
  </si>
  <si>
    <t>Virtual Soccer</t>
  </si>
  <si>
    <t>Romance of the Three Kingdoms IV: Wall of Fire</t>
  </si>
  <si>
    <t>Monster Jam: Path of Destruction</t>
  </si>
  <si>
    <t>Winning Post</t>
  </si>
  <si>
    <t>Medal of Honor: European Assault</t>
  </si>
  <si>
    <t>Ty the Tasmanian Tiger 2: Bush Rescue</t>
  </si>
  <si>
    <t>NBA 06</t>
  </si>
  <si>
    <t>SCEA Sports Studio</t>
  </si>
  <si>
    <t>Inazuma Eleven</t>
  </si>
  <si>
    <t>Excite Truck</t>
  </si>
  <si>
    <t>Phoenix Wright: Ace Attorney - Justice for All</t>
  </si>
  <si>
    <t>Magician's Quest: Mysterious Times</t>
  </si>
  <si>
    <t>Hello Kitty: Big City Dreams</t>
  </si>
  <si>
    <t>Mario &amp; Sonic at the Rio 2016 Olympic Games</t>
  </si>
  <si>
    <t>G-Force</t>
  </si>
  <si>
    <t>Keen Games</t>
  </si>
  <si>
    <t>Front Mission 2</t>
  </si>
  <si>
    <t>StarCraft II: Legacy of the Void</t>
  </si>
  <si>
    <t>Jewel Master Egypt</t>
  </si>
  <si>
    <t>Storm City Games</t>
  </si>
  <si>
    <t>Are You Smarter Than A 5th Grader?</t>
  </si>
  <si>
    <t>ValuSoft</t>
  </si>
  <si>
    <t>Oni</t>
  </si>
  <si>
    <t>High Voltage Software, Ubisoft Paris</t>
  </si>
  <si>
    <t>Terminator Salvation</t>
  </si>
  <si>
    <t>GRIN</t>
  </si>
  <si>
    <t>How to Train Your Dragon</t>
  </si>
  <si>
    <t>Juiced</t>
  </si>
  <si>
    <t>The Warriors</t>
  </si>
  <si>
    <t>J-League Soccer: Prime Goal 2</t>
  </si>
  <si>
    <t>Star Fox Command</t>
  </si>
  <si>
    <t>Q-Games</t>
  </si>
  <si>
    <t>Wayne Gretzky's 3D Hockey</t>
  </si>
  <si>
    <t>Pachi-Slot Aruze Oukoku 4</t>
  </si>
  <si>
    <t>Return to Castle Wolfenstein: Operation Resurrection</t>
  </si>
  <si>
    <t>Raster</t>
  </si>
  <si>
    <t>Mario Tennis: Power Tour</t>
  </si>
  <si>
    <t>Seaman</t>
  </si>
  <si>
    <t>Vivarium</t>
  </si>
  <si>
    <t>The Grinch</t>
  </si>
  <si>
    <t>VU Games</t>
  </si>
  <si>
    <t>Littlest Pet Shop 3: Biggest Stars - Blue / Pink / Purple Team</t>
  </si>
  <si>
    <t>F.E.A.R. 2: Project Origin</t>
  </si>
  <si>
    <t>Mystery Dungeon: Shiren the Wanderer</t>
  </si>
  <si>
    <t>GT Pro Series</t>
  </si>
  <si>
    <t>Final Fantasy Chronicles</t>
  </si>
  <si>
    <t>Syphon Filter 3</t>
  </si>
  <si>
    <t>Tales of Symphonia: Dawn of the New World</t>
  </si>
  <si>
    <t>We Love Katamari</t>
  </si>
  <si>
    <t>Sesame Street: Once Upon A Monster</t>
  </si>
  <si>
    <t>We Cheer</t>
  </si>
  <si>
    <t>Machatin, Inc.</t>
  </si>
  <si>
    <t>Point of View</t>
  </si>
  <si>
    <t>Mega Man 6</t>
  </si>
  <si>
    <t>Rory McIlroy PGA Tour</t>
  </si>
  <si>
    <t>SingStar Dance</t>
  </si>
  <si>
    <t>Rival Schools: United By Fate</t>
  </si>
  <si>
    <t>Lords of the Fallen</t>
  </si>
  <si>
    <t>City Interactive, Deck 13</t>
  </si>
  <si>
    <t>Swing Away Golf</t>
  </si>
  <si>
    <t>T&amp;E Soft</t>
  </si>
  <si>
    <t>J-League Pro Soccer Club o Tsukurou! 3</t>
  </si>
  <si>
    <t>Tomb Raider: Legend</t>
  </si>
  <si>
    <t>Freedom Fighters</t>
  </si>
  <si>
    <t>Silent Hill: Origins</t>
  </si>
  <si>
    <t>Climax Group, Climax Studios</t>
  </si>
  <si>
    <t>That's So Raven 2: Supernatural Style</t>
  </si>
  <si>
    <t>The Punisher</t>
  </si>
  <si>
    <t>Kirby and the Rainbow Curse</t>
  </si>
  <si>
    <t>Front Mission 3</t>
  </si>
  <si>
    <t>Kenkou Ouen Recipe 1000: DS Kondate Zenshuu</t>
  </si>
  <si>
    <t>SSX On Tour</t>
  </si>
  <si>
    <t>Disgaea 3: Absence of Justice</t>
  </si>
  <si>
    <t>Way of the Samurai 3</t>
  </si>
  <si>
    <t>Gamebridge</t>
  </si>
  <si>
    <t>The Sims 2: Open for Business</t>
  </si>
  <si>
    <t>Rune Factory 2: A Fantasy Harvest Moon</t>
  </si>
  <si>
    <t>Omega Boost</t>
  </si>
  <si>
    <t>Go Diego Go! Safari Rescue</t>
  </si>
  <si>
    <t>SimAnimals</t>
  </si>
  <si>
    <t>Jampack Winter 2002</t>
  </si>
  <si>
    <t>Way of the Samurai</t>
  </si>
  <si>
    <t>The 3rd Birthday</t>
  </si>
  <si>
    <t>HexaDrive</t>
  </si>
  <si>
    <t>Classic Word Games</t>
  </si>
  <si>
    <t>Fishing Derby</t>
  </si>
  <si>
    <t>Pac-Man Fever</t>
  </si>
  <si>
    <t>Spectrobes: Beyond the Portals</t>
  </si>
  <si>
    <t>Jupiter Corporation, Jupiter Multimedia</t>
  </si>
  <si>
    <t>International Track &amp; Field</t>
  </si>
  <si>
    <t>HSX HyperSonic.Xtreme</t>
  </si>
  <si>
    <t>Midas Interactive Entertainment</t>
  </si>
  <si>
    <t>Blade Interactive</t>
  </si>
  <si>
    <t>Lair</t>
  </si>
  <si>
    <t>Factor 5, SCE/WWS</t>
  </si>
  <si>
    <t>Jikkyou Powerful Pro Yakyuu 10</t>
  </si>
  <si>
    <t>Summoner</t>
  </si>
  <si>
    <t>Soul Sacrifice</t>
  </si>
  <si>
    <t>SCE Japan Studio, comcept</t>
  </si>
  <si>
    <t>Virtual Pool</t>
  </si>
  <si>
    <t>DC Universe Online</t>
  </si>
  <si>
    <t>WBIE</t>
  </si>
  <si>
    <t>Jam With the Band</t>
  </si>
  <si>
    <t>100 All-Time Favorites</t>
  </si>
  <si>
    <t>Major League Baseball 2K10</t>
  </si>
  <si>
    <t>Alice in Wonderland</t>
  </si>
  <si>
    <t>SpongeBob SquarePants: Lights, Camera, Pants!</t>
  </si>
  <si>
    <t>Wrecking Crew</t>
  </si>
  <si>
    <t>Rugrats: Scavenger Hunt</t>
  </si>
  <si>
    <t>International Superstar Soccer 2000 (All region sales)</t>
  </si>
  <si>
    <t>Dai-4-Ji Super Robot Taisen S</t>
  </si>
  <si>
    <t>Disney's Kim Possible: Revenge of Monkey Fist</t>
  </si>
  <si>
    <t>Naruto Shippuden: Clash of Ninja Revolution 3</t>
  </si>
  <si>
    <t>Ace Combat Zero: The Belkan War</t>
  </si>
  <si>
    <t>Dynasty Warriors</t>
  </si>
  <si>
    <t>NHL 07</t>
  </si>
  <si>
    <t>SoulCalibur: Broken Destiny</t>
  </si>
  <si>
    <t>Petz: Hamsterz Life 2</t>
  </si>
  <si>
    <t>The BIGS</t>
  </si>
  <si>
    <t>WS</t>
  </si>
  <si>
    <t>Dragon Ball Z: Supersonic Warriors</t>
  </si>
  <si>
    <t>Silent Hill 4: The Room</t>
  </si>
  <si>
    <t>River Raid II</t>
  </si>
  <si>
    <t>Capcom Classics Collection</t>
  </si>
  <si>
    <t>Monopoly Party</t>
  </si>
  <si>
    <t>NHL FaceOff 98</t>
  </si>
  <si>
    <t>The Saboteur</t>
  </si>
  <si>
    <t>The Adventures of Jimmy Neutron Boy Genius: Attack of the Twonkies</t>
  </si>
  <si>
    <t>Looney Tunes: Back in Action</t>
  </si>
  <si>
    <t>Warthog</t>
  </si>
  <si>
    <t>Monsters vs. Aliens</t>
  </si>
  <si>
    <t>Midnight Magic</t>
  </si>
  <si>
    <t>NHL 09</t>
  </si>
  <si>
    <t>Avatar: The Last Airbender</t>
  </si>
  <si>
    <t>AWE Games</t>
  </si>
  <si>
    <t>Blue's Clues: Blue's Big Musical</t>
  </si>
  <si>
    <t>The Mummy Returns</t>
  </si>
  <si>
    <t>Cars Toon: Mater's Tall Tales</t>
  </si>
  <si>
    <t>Paws &amp; Claws: Dogs &amp; Cats Best Friends</t>
  </si>
  <si>
    <t>Hitman: Blood Money</t>
  </si>
  <si>
    <t>Chopper Command</t>
  </si>
  <si>
    <t>Crash: Mind Over Mutant</t>
  </si>
  <si>
    <t>Activision Anthology</t>
  </si>
  <si>
    <t>Contraband Entertainment</t>
  </si>
  <si>
    <t>Picross DS</t>
  </si>
  <si>
    <t>Final Fantasy II Anniversary Edition</t>
  </si>
  <si>
    <t>Test Drive Unlimited</t>
  </si>
  <si>
    <t>Unit 13</t>
  </si>
  <si>
    <t>R.U.S.E.</t>
  </si>
  <si>
    <t>Eugen Systems</t>
  </si>
  <si>
    <t>Theatrhythm: Final Fantasy</t>
  </si>
  <si>
    <t>Prince of Persia Trilogy</t>
  </si>
  <si>
    <t>Hidden Mysteries: Titanic - Secrets of the Fateful Voyage</t>
  </si>
  <si>
    <t>Star Wars: Jedi Starfighter</t>
  </si>
  <si>
    <t>Tactics Ogre: The Knight of Lodis</t>
  </si>
  <si>
    <t>Super Robot Taisen MX</t>
  </si>
  <si>
    <t>Sega Bass Fishing</t>
  </si>
  <si>
    <t>Bases Loaded '96: Double Header</t>
  </si>
  <si>
    <t>Jaleco</t>
  </si>
  <si>
    <t>Dead or Alive Ultimate</t>
  </si>
  <si>
    <t>RPG Maker</t>
  </si>
  <si>
    <t>Kuusou Kagaku</t>
  </si>
  <si>
    <t>Major League Baseball 2K12</t>
  </si>
  <si>
    <t>Rooms: The Main Building</t>
  </si>
  <si>
    <t>HandMade Game</t>
  </si>
  <si>
    <t>Dance Dance Revolution Universe 2</t>
  </si>
  <si>
    <t>Star Wars: Clone Wars</t>
  </si>
  <si>
    <t>Monster Hunter</t>
  </si>
  <si>
    <t>NBA Street Homecourt</t>
  </si>
  <si>
    <t>SplashDown: Rides Gone Wild</t>
  </si>
  <si>
    <t>Super Famista 5</t>
  </si>
  <si>
    <t>Shrek SuperSlam</t>
  </si>
  <si>
    <t>Rayman Advance</t>
  </si>
  <si>
    <t>Super Robot Taisen Z</t>
  </si>
  <si>
    <t>PoPoLoCrois Monogatari</t>
  </si>
  <si>
    <t>Fantastic 4</t>
  </si>
  <si>
    <t>7 Studios</t>
  </si>
  <si>
    <t>Men in Black II: Alien Escape</t>
  </si>
  <si>
    <t>RealSports Tennis</t>
  </si>
  <si>
    <t>Nicktoons: Attack of the Toybots</t>
  </si>
  <si>
    <t>Blue Tongue</t>
  </si>
  <si>
    <t>Raiders of the Lost Ark</t>
  </si>
  <si>
    <t>Gauntlet</t>
  </si>
  <si>
    <t>Answer Software</t>
  </si>
  <si>
    <t>Ridge Racer 3D</t>
  </si>
  <si>
    <t>Picross 3D</t>
  </si>
  <si>
    <t>Dynasty Warriors: Gundam 2</t>
  </si>
  <si>
    <t>Cars Mater-National Championship</t>
  </si>
  <si>
    <t>Super Monkey Ball 3D</t>
  </si>
  <si>
    <t>Euro Truck Simulator</t>
  </si>
  <si>
    <t>SCS Software</t>
  </si>
  <si>
    <t>SpongeBob SquarePants: Creature from the Krusty Krab</t>
  </si>
  <si>
    <t>Babysitting Mama</t>
  </si>
  <si>
    <t>Bleach: Soul Resurreccion</t>
  </si>
  <si>
    <t>The Matrix: Path of Neo</t>
  </si>
  <si>
    <t>Dragon Ball Z: Supersonic Warriors 2</t>
  </si>
  <si>
    <t>Sonic Lost World</t>
  </si>
  <si>
    <t>WWE Wrestlemania X8</t>
  </si>
  <si>
    <t>Boogie</t>
  </si>
  <si>
    <t>Fire Emblem: Radiant Dawn</t>
  </si>
  <si>
    <t>Plants vs. Zombies: Garden Warfare 2</t>
  </si>
  <si>
    <t>Grandia III</t>
  </si>
  <si>
    <t>Mobile Suit Gundam Seed Destiny: Rengou vs. Z.A.F.T. II Plus</t>
  </si>
  <si>
    <t>Mario &amp; Wario</t>
  </si>
  <si>
    <t>Resident Evil: The Mercenaries 3D</t>
  </si>
  <si>
    <t>FIFA Soccer 64</t>
  </si>
  <si>
    <t>Dreamworks Madagascar Kartz</t>
  </si>
  <si>
    <t>Epic Mickey: Power of Illusion</t>
  </si>
  <si>
    <t>J-League Pro Soccer Club wo Tsukurou! 2</t>
  </si>
  <si>
    <t>Backyard Baseball</t>
  </si>
  <si>
    <t>Humongous Entertainment</t>
  </si>
  <si>
    <t>WipEout Pulse</t>
  </si>
  <si>
    <t>Barbie Horse Adventures: Wild Horse Rescue</t>
  </si>
  <si>
    <t xml:space="preserve">Pokemon Art Academy </t>
  </si>
  <si>
    <t>Taiko no Tatsujin: Appare Sandaime</t>
  </si>
  <si>
    <t>One Piece: Grand Battle!</t>
  </si>
  <si>
    <t>Asphalt 3D</t>
  </si>
  <si>
    <t>Spy Hunter 2</t>
  </si>
  <si>
    <t>Die Hard Trilogy 2: Viva Las Vegas</t>
  </si>
  <si>
    <t>Momotarou Dentetsu X: Kyuushuu-hen mo Arubai</t>
  </si>
  <si>
    <t>Sniper: Art of Victory</t>
  </si>
  <si>
    <t>Tales of Legendia</t>
  </si>
  <si>
    <t>Steel Diver</t>
  </si>
  <si>
    <t>Bravely Second: End Layer</t>
  </si>
  <si>
    <t>Alone in the Dark</t>
  </si>
  <si>
    <t>Football Manager Handheld 2009</t>
  </si>
  <si>
    <t>Puzzle &amp; Dragons Z + Super Mario Bros. Edition</t>
  </si>
  <si>
    <t>Madagascar: Operation Penguin</t>
  </si>
  <si>
    <t>Pocketeers</t>
  </si>
  <si>
    <t>Yu-Gi-Oh! Forbidden Memories (JP sales)</t>
  </si>
  <si>
    <t>Millipede</t>
  </si>
  <si>
    <t>The Legend of the Mystical Ninja</t>
  </si>
  <si>
    <t>Rock Band Unplugged</t>
  </si>
  <si>
    <t>Harmonix Music Systems, Backbone Entertainment</t>
  </si>
  <si>
    <t>Ultimate I Spy</t>
  </si>
  <si>
    <t>Scholastic, Inc.</t>
  </si>
  <si>
    <t>Destroy All Humans! 2</t>
  </si>
  <si>
    <t>Skylanders: SuperChargers</t>
  </si>
  <si>
    <t>ECW Hardcore Revolution</t>
  </si>
  <si>
    <t>You're in the Movies</t>
  </si>
  <si>
    <t>Scene It? Lights Camera Action</t>
  </si>
  <si>
    <t>Screenlife Games, WXP</t>
  </si>
  <si>
    <t>MotorStorm: Apocalypse</t>
  </si>
  <si>
    <t>Dark Sector</t>
  </si>
  <si>
    <t>Wu-Tang: Shaolin Style</t>
  </si>
  <si>
    <t>Mario Golf: World Tour</t>
  </si>
  <si>
    <t>Secret Weapons Over Normandy</t>
  </si>
  <si>
    <t>Totally Games</t>
  </si>
  <si>
    <t>Harvest Moon 64</t>
  </si>
  <si>
    <t>Pack In Soft</t>
  </si>
  <si>
    <t>All-Star Baseball 99</t>
  </si>
  <si>
    <t>Bratz: The Movie</t>
  </si>
  <si>
    <t>Vigilante 8: 2nd Offense</t>
  </si>
  <si>
    <t>Atelier Rorona: Alchemist of Arland</t>
  </si>
  <si>
    <t>Theme Park Roller Coaster</t>
  </si>
  <si>
    <t>Bass Pro Shops: The Strike</t>
  </si>
  <si>
    <t>XS Games</t>
  </si>
  <si>
    <t>Bakugan Battle Brawlers: Defenders of the Core</t>
  </si>
  <si>
    <t>NFL Xtreme 2</t>
  </si>
  <si>
    <t>Major League Baseball 2K13</t>
  </si>
  <si>
    <t>Scrabble 2007 Edition</t>
  </si>
  <si>
    <t>Fortune Street</t>
  </si>
  <si>
    <t>Grand Prix</t>
  </si>
  <si>
    <t>Jake Power: Fireman</t>
  </si>
  <si>
    <t>World of Outlaws: Sprint Cars 2002</t>
  </si>
  <si>
    <t>Ratbag</t>
  </si>
  <si>
    <t>Children of Mana</t>
  </si>
  <si>
    <t>Fantavision</t>
  </si>
  <si>
    <t>SCEJ</t>
  </si>
  <si>
    <t>Double Dragon</t>
  </si>
  <si>
    <t>Alien Trilogy</t>
  </si>
  <si>
    <t>Karate</t>
  </si>
  <si>
    <t>Ultravision</t>
  </si>
  <si>
    <t>X-Men: Next Dimension</t>
  </si>
  <si>
    <t>The Godfather (JP sales)</t>
  </si>
  <si>
    <t>Dynasty Warriors Gundam</t>
  </si>
  <si>
    <t>Super Puyo Puyo 2</t>
  </si>
  <si>
    <t>Rock Band 4</t>
  </si>
  <si>
    <t>WipEout</t>
  </si>
  <si>
    <t>ICO</t>
  </si>
  <si>
    <t>World of Warcraft: Warlords of Draenor</t>
  </si>
  <si>
    <t>Activision Blizzard</t>
  </si>
  <si>
    <t>Ford Racing Off Road</t>
  </si>
  <si>
    <t>Xplosiv</t>
  </si>
  <si>
    <t>Razorworks</t>
  </si>
  <si>
    <t>Dragon Quest 25 Shuunen Kinin: Famicom &amp; Super Famicom Dragon Quest I-II-III</t>
  </si>
  <si>
    <t>Victorious Boxers: Ippo's Road to Glory</t>
  </si>
  <si>
    <t>New</t>
  </si>
  <si>
    <t>Densetsu no Stafi</t>
  </si>
  <si>
    <t>Valkyrie Profile 2: Silmeria</t>
  </si>
  <si>
    <t>Pinball Hall of Fame: The Williams Collection</t>
  </si>
  <si>
    <t>Hot Wheels Velocity X</t>
  </si>
  <si>
    <t>Beyond Games</t>
  </si>
  <si>
    <t>Clash of Elementalists</t>
  </si>
  <si>
    <t>Teyon</t>
  </si>
  <si>
    <t>L.A. Rush</t>
  </si>
  <si>
    <t>Momotarou Dentetsu V</t>
  </si>
  <si>
    <t>Doom 64</t>
  </si>
  <si>
    <t>Bomberman Hero</t>
  </si>
  <si>
    <t>Automobili Lamborghini</t>
  </si>
  <si>
    <t>Quest 64</t>
  </si>
  <si>
    <t>Viva Pinata: Trouble in Paradise</t>
  </si>
  <si>
    <t>NBA Ballers: Phenom</t>
  </si>
  <si>
    <t>Dragon Age Origins: Awakening</t>
  </si>
  <si>
    <t>Shadowrun</t>
  </si>
  <si>
    <t>Crazy Taxi: Fare Wars</t>
  </si>
  <si>
    <t>MTV Music Generator</t>
  </si>
  <si>
    <t>Warhammer 40,000: Dawn of War II</t>
  </si>
  <si>
    <t>Hamsterz Life</t>
  </si>
  <si>
    <t>Emergency Heroes</t>
  </si>
  <si>
    <t>Ubisoft Barcelona, Ubisoft Reflections</t>
  </si>
  <si>
    <t>Super Momotarou Dentetsu DX</t>
  </si>
  <si>
    <t>FlingSmash</t>
  </si>
  <si>
    <t>World Soccer Winning Eleven 8: Liveware Evolution</t>
  </si>
  <si>
    <t>Downhill Domination</t>
  </si>
  <si>
    <t>Dead Space Extraction</t>
  </si>
  <si>
    <t>Eurocom Entertainment Software, Visceral Games</t>
  </si>
  <si>
    <t>Pirates of the Caribbean: Dead Man's Chest</t>
  </si>
  <si>
    <t>Active Life: Extreme Challenge</t>
  </si>
  <si>
    <t>Spider-Man: Friend or Foe</t>
  </si>
  <si>
    <t>World Series of Poker</t>
  </si>
  <si>
    <t>Inazuma Eleven Go 2: Chrono Stone</t>
  </si>
  <si>
    <t>NHL 97</t>
  </si>
  <si>
    <t>Final Fantasy Crystal Chronicles: Echoes of Time</t>
  </si>
  <si>
    <t>Rise of Nightmares</t>
  </si>
  <si>
    <t>Kong: The 8th Wonder of the World</t>
  </si>
  <si>
    <t>Dead or Alive 4</t>
  </si>
  <si>
    <t>Godzilla: Save the Earth</t>
  </si>
  <si>
    <t>Dance Dance Revolution: Mario Mix</t>
  </si>
  <si>
    <t>Metal Gear Solid: The Twin Snakes</t>
  </si>
  <si>
    <t>Art Academy: Lessons for Everyone</t>
  </si>
  <si>
    <t>Nintendo, Headstrong Games</t>
  </si>
  <si>
    <t>Mat Hoffman's Pro BMX 2</t>
  </si>
  <si>
    <t>Metal Gear Solid: The Essential Collection</t>
  </si>
  <si>
    <t>One Piece: Pirate Warriors 3</t>
  </si>
  <si>
    <t>Iridion 3D</t>
  </si>
  <si>
    <t>Shin'en</t>
  </si>
  <si>
    <t>Classic NES Series: Pac-Man</t>
  </si>
  <si>
    <t>Football Manager 2015</t>
  </si>
  <si>
    <t>Petz Sports</t>
  </si>
  <si>
    <t>Imagine: Figure Skater (US sales)</t>
  </si>
  <si>
    <t>SimCity Creator</t>
  </si>
  <si>
    <t>Dragon Ball Z: Collectible Card Game</t>
  </si>
  <si>
    <t>Circus Atari</t>
  </si>
  <si>
    <t>The Sims 3: Ambitions</t>
  </si>
  <si>
    <t>Razor Freestyle Scooter</t>
  </si>
  <si>
    <t>Disney's Kim Possible 3: Team Possible</t>
  </si>
  <si>
    <t>Rygar: The Legendary Adventure</t>
  </si>
  <si>
    <t>Wanadoo</t>
  </si>
  <si>
    <t>Syphon Filter: Logan's Shadow</t>
  </si>
  <si>
    <t>Super Batter Up</t>
  </si>
  <si>
    <t>Kessen II</t>
  </si>
  <si>
    <t>Crayon Shin-Chan: Arashi o Yobu Enji</t>
  </si>
  <si>
    <t>Stuart Little 2</t>
  </si>
  <si>
    <t>Creations</t>
  </si>
  <si>
    <t>SingStar Amped</t>
  </si>
  <si>
    <t>Brothers In Arms: Earned in Blood</t>
  </si>
  <si>
    <t>Dragon Ball Z: Sagas</t>
  </si>
  <si>
    <t>Scooby-Doo</t>
  </si>
  <si>
    <t>Hydro Thunder</t>
  </si>
  <si>
    <t>NHL FaceOff '97</t>
  </si>
  <si>
    <t>Telltale Games</t>
  </si>
  <si>
    <t>Gremlins</t>
  </si>
  <si>
    <t>The Mark of Kri</t>
  </si>
  <si>
    <t>Jampack Winter 2003 (RP-M)</t>
  </si>
  <si>
    <t>Rugrats: Castle Capers</t>
  </si>
  <si>
    <t>Crayola: Treasure Adventures</t>
  </si>
  <si>
    <t>Crave</t>
  </si>
  <si>
    <t>Silent Hill: Downpour</t>
  </si>
  <si>
    <t>Vatra</t>
  </si>
  <si>
    <t>Mega Man Star Force 3: Black Ace / Red Joker</t>
  </si>
  <si>
    <t>Momotarou Dentetsu 11</t>
  </si>
  <si>
    <t>The Sims 3: Outdoor Living Stuff</t>
  </si>
  <si>
    <t>Star Wars: Demolition</t>
  </si>
  <si>
    <t>Bloody Roar II</t>
  </si>
  <si>
    <t>Delta Force: Black Hawk Down</t>
  </si>
  <si>
    <t>NovaLogic</t>
  </si>
  <si>
    <t>.hack//Outbreak Part 3</t>
  </si>
  <si>
    <t>Mother 1+2</t>
  </si>
  <si>
    <t>Boom Blox Bash Party</t>
  </si>
  <si>
    <t>Top Spin</t>
  </si>
  <si>
    <t>Brothers In Arms: D-Day</t>
  </si>
  <si>
    <t>2 Games in 1: SpongeBob SquarePants: SuperSponge &amp; Rugrats Go Wild</t>
  </si>
  <si>
    <t>Jikkyou Powerful Pro Yakyuu 3</t>
  </si>
  <si>
    <t>Jikkyou Powerful Pro Yakyuu 12</t>
  </si>
  <si>
    <t>J-League Excite Stage '95</t>
  </si>
  <si>
    <t>Epoch</t>
  </si>
  <si>
    <t>Vin Diesel: Wheelman</t>
  </si>
  <si>
    <t>Phantasy Star Online Episode I &amp; II</t>
  </si>
  <si>
    <t>The Powerpuff Girls: Relish Rampage</t>
  </si>
  <si>
    <t>BAM! Entertainment</t>
  </si>
  <si>
    <t>Bleach: The Blade of Fate</t>
  </si>
  <si>
    <t>Treasure</t>
  </si>
  <si>
    <t>American Girl: Kit Mystery Challenge!</t>
  </si>
  <si>
    <t>Country Dance 2</t>
  </si>
  <si>
    <t>GameMill Entertainment</t>
  </si>
  <si>
    <t>The Chronicles of Riddick: Escape from Butcher Bay</t>
  </si>
  <si>
    <t>NFL Head Coach</t>
  </si>
  <si>
    <t>Ghostbusters</t>
  </si>
  <si>
    <t>Nickelodeon Team Umizoomi</t>
  </si>
  <si>
    <t>EC</t>
  </si>
  <si>
    <t>NCAA Gamebreaker 99</t>
  </si>
  <si>
    <t>World Stadium 2</t>
  </si>
  <si>
    <t>NHL 2005</t>
  </si>
  <si>
    <t>The New York Times Crosswords</t>
  </si>
  <si>
    <t>Karaoke Revolution Presents American Idol Encore</t>
  </si>
  <si>
    <t>Barbie as The Island Princess</t>
  </si>
  <si>
    <t>Human Soft, Ivolgamus</t>
  </si>
  <si>
    <t>Star Wars Jedi Knight: Jedi Academy</t>
  </si>
  <si>
    <t>Phoenix</t>
  </si>
  <si>
    <t>Dynasty Warriors: Strikeforce</t>
  </si>
  <si>
    <t>Brain Challenge</t>
  </si>
  <si>
    <t>Enemy Territory: Quake Wars</t>
  </si>
  <si>
    <t>Major League Baseball 2K11</t>
  </si>
  <si>
    <t>Harvest Moon DS (US sales)</t>
  </si>
  <si>
    <t>Apocalypse</t>
  </si>
  <si>
    <t>ATV Offroad Fury Pro</t>
  </si>
  <si>
    <t>Burnout Dominator</t>
  </si>
  <si>
    <t>Yu-Gi-Oh! Destiny Board Traveler</t>
  </si>
  <si>
    <t>God Eater 2</t>
  </si>
  <si>
    <t>Scooby-Doo! and the Spooky Swamp</t>
  </si>
  <si>
    <t>World Soccer Winning Eleven 5 Final Evolution</t>
  </si>
  <si>
    <t>Red Faction: Armageddon</t>
  </si>
  <si>
    <t>Sphinx and the Cursed Mummy</t>
  </si>
  <si>
    <t>Fatal Fury 2</t>
  </si>
  <si>
    <t>Pokemon Puzzle League</t>
  </si>
  <si>
    <t>Despicable Me: The Game - Minion Mayhem</t>
  </si>
  <si>
    <t>Tekken Advance</t>
  </si>
  <si>
    <t>Eighting/Raizing</t>
  </si>
  <si>
    <t>Shin Megami Tensei: Persona 3</t>
  </si>
  <si>
    <t>Persona</t>
  </si>
  <si>
    <t>My Fashion Studio</t>
  </si>
  <si>
    <t>Maze Craze: A Game of Cops 'n Robbers</t>
  </si>
  <si>
    <t>Mobile Suit Gundam</t>
  </si>
  <si>
    <t>TNA iMPACT!</t>
  </si>
  <si>
    <t>Bee Movie Game</t>
  </si>
  <si>
    <t>SingStar Take That</t>
  </si>
  <si>
    <t>Final Fantasy Collection</t>
  </si>
  <si>
    <t>Samurai Warriors: Xtreme Legends</t>
  </si>
  <si>
    <t>NHL FaceOff</t>
  </si>
  <si>
    <t>WWE WrestleMania 21</t>
  </si>
  <si>
    <t>Studio Gigante</t>
  </si>
  <si>
    <t>F.E.A.R. 3</t>
  </si>
  <si>
    <t>Defender II</t>
  </si>
  <si>
    <t>WWE Day of Reckoning</t>
  </si>
  <si>
    <t>Walt Disney World Quest: Magical Racing Tour</t>
  </si>
  <si>
    <t>Pro Evolution Soccer 2017</t>
  </si>
  <si>
    <t>Vandal Hearts</t>
  </si>
  <si>
    <t>Dead or Alive: Dimensions</t>
  </si>
  <si>
    <t>We Sing Encore</t>
  </si>
  <si>
    <t>Deadpool</t>
  </si>
  <si>
    <t>Jawbreaker</t>
  </si>
  <si>
    <t>Scooby-Doo! Mystery Mayhem</t>
  </si>
  <si>
    <t>Mario Golf: Advance Tour</t>
  </si>
  <si>
    <t>Celebrity Sports Showdown</t>
  </si>
  <si>
    <t>Disney Guilty Party</t>
  </si>
  <si>
    <t>Wideload Games Inc.</t>
  </si>
  <si>
    <t>Silent Hill: Homecoming</t>
  </si>
  <si>
    <t>Yu-Gi-Oh! Capsule Monster Coliseum</t>
  </si>
  <si>
    <t>Discovery Kids: Kitten Corner</t>
  </si>
  <si>
    <t>Rock Band Country Track Pack</t>
  </si>
  <si>
    <t>Major League Baseball 2K6</t>
  </si>
  <si>
    <t>Brunswick Pro Bowling</t>
  </si>
  <si>
    <t>Farsight Studios, Crave</t>
  </si>
  <si>
    <t>Jampack Volume 13 (RP-M)</t>
  </si>
  <si>
    <t>Teenage Mutant Ninja Turtles 2: Battle Nexus</t>
  </si>
  <si>
    <t>The Thing</t>
  </si>
  <si>
    <t>Computer Artworks</t>
  </si>
  <si>
    <t>Van Helsing</t>
  </si>
  <si>
    <t>Saffire</t>
  </si>
  <si>
    <t>Mario Tennis Ultra Smash</t>
  </si>
  <si>
    <t>Nintendo, Camelot Software Planning</t>
  </si>
  <si>
    <t>Virtua Tennis 4</t>
  </si>
  <si>
    <t>Worms: Open Warfare 2</t>
  </si>
  <si>
    <t>Team 17, Two Tribes</t>
  </si>
  <si>
    <t>Transformers: Revenge of the Fallen (Wii &amp; PS2 Version)</t>
  </si>
  <si>
    <t>Spawn: Armageddon</t>
  </si>
  <si>
    <t>The Godfather (US sales)</t>
  </si>
  <si>
    <t>World Stadium EX</t>
  </si>
  <si>
    <t>Densetsu no Stafi 2</t>
  </si>
  <si>
    <t>Independence Day</t>
  </si>
  <si>
    <t>Chocobo Racing</t>
  </si>
  <si>
    <t>Viking: Battle for Asgard</t>
  </si>
  <si>
    <t>Dragon Quest Heroes: Rocket Slime</t>
  </si>
  <si>
    <t>Square Enix, TOSE</t>
  </si>
  <si>
    <t>Gundam SEED: Federation vs. Z.A.F.T.</t>
  </si>
  <si>
    <t>Blood Omen: Legacy of Kain</t>
  </si>
  <si>
    <t>Super Bomberman 4</t>
  </si>
  <si>
    <t>Family Fest Presents Circus Games</t>
  </si>
  <si>
    <t>Kuju Entertainment</t>
  </si>
  <si>
    <t>Dance Dance Revolution: Hottest Party 3</t>
  </si>
  <si>
    <t>Bomberman II</t>
  </si>
  <si>
    <t>Duke Nukem 64</t>
  </si>
  <si>
    <t>Transformers: Dark of the Moon - Autobots/Decepticons</t>
  </si>
  <si>
    <t>The Urbz: Sims in the City (all regions sales)</t>
  </si>
  <si>
    <t>Super Robot Taisen OG: Original Generations</t>
  </si>
  <si>
    <t>Army Men World War: Final Front</t>
  </si>
  <si>
    <t>Transformers: Fall of Cybertron</t>
  </si>
  <si>
    <t>SOCOM: U.S. Navy SEALs Fireteam Bravo 3</t>
  </si>
  <si>
    <t>Puppy Luv: Spa and Resort</t>
  </si>
  <si>
    <t>Humagade</t>
  </si>
  <si>
    <t>Jikkyou Powerful Pro Yakyuu 9</t>
  </si>
  <si>
    <t>Grind Session</t>
  </si>
  <si>
    <t>Naruto: Gekito Ninja Taisen! 3</t>
  </si>
  <si>
    <t>Wario World</t>
  </si>
  <si>
    <t>Super Breakout</t>
  </si>
  <si>
    <t>Taiko no Tatsujin: Doki! Shinkyoku Darake no Haru Matsuri</t>
  </si>
  <si>
    <t>Samurai Warriors 3</t>
  </si>
  <si>
    <t>Ben 10 Alien Force: Vilgax Attacks</t>
  </si>
  <si>
    <t>Battlebots: Design &amp; Destroy</t>
  </si>
  <si>
    <t>Robert Ludlum's The Bourne Conspiracy</t>
  </si>
  <si>
    <t>Eternal Darkness: Sanity's Requiem</t>
  </si>
  <si>
    <t>Food Network: Cook or Be Cooked</t>
  </si>
  <si>
    <t>Power Rangers: S.P.D.</t>
  </si>
  <si>
    <t>Naruto: Ultimate Ninja 3</t>
  </si>
  <si>
    <t>Thrillville: Off the Rails</t>
  </si>
  <si>
    <t>Jump Start Pet Rescue</t>
  </si>
  <si>
    <t>Knowledge Adventure</t>
  </si>
  <si>
    <t>SingStar Motown</t>
  </si>
  <si>
    <t>Child of Eden</t>
  </si>
  <si>
    <t>Q Entertainment</t>
  </si>
  <si>
    <t>Neon Genesis Evangelion</t>
  </si>
  <si>
    <t>Mobile Suit Gundam: One Year War</t>
  </si>
  <si>
    <t>Spider-Man: Shattered Dimensions</t>
  </si>
  <si>
    <t>Tongari Boushi to Mahou no Otana</t>
  </si>
  <si>
    <t>NFL Blitz 20-03</t>
  </si>
  <si>
    <t>Eternal Sonata</t>
  </si>
  <si>
    <t>Tri-Crescendo</t>
  </si>
  <si>
    <t>Karaoke Revolution</t>
  </si>
  <si>
    <t>Walk it Out!</t>
  </si>
  <si>
    <t>Classic NES Series: Metroid</t>
  </si>
  <si>
    <t>Primal</t>
  </si>
  <si>
    <t>Yu-Gi-Oh! 5D's Tag Force 4</t>
  </si>
  <si>
    <t>Ninja Gaiden 3</t>
  </si>
  <si>
    <t>Master of Illusion</t>
  </si>
  <si>
    <t>Tenyo</t>
  </si>
  <si>
    <t>Spec Ops: Covert Assault</t>
  </si>
  <si>
    <t>Flight Control Rocket</t>
  </si>
  <si>
    <t>Tetris Axis</t>
  </si>
  <si>
    <t>Tetris Online</t>
  </si>
  <si>
    <t>NiGHTS into dreams...</t>
  </si>
  <si>
    <t>LucasArts, Krome Studios</t>
  </si>
  <si>
    <t>Bionicle</t>
  </si>
  <si>
    <t>DanceStar Party</t>
  </si>
  <si>
    <t>Naruto Shippuden: Ultimate Ninja Storm Revolution</t>
  </si>
  <si>
    <t>Naughty Bear</t>
  </si>
  <si>
    <t>MLB 2002</t>
  </si>
  <si>
    <t>Hyperdimension Neptunia</t>
  </si>
  <si>
    <t>Idea Factory, Compile Heart</t>
  </si>
  <si>
    <t>TimeSplitters</t>
  </si>
  <si>
    <t>Barnstorming</t>
  </si>
  <si>
    <t>InuYasha: The Secret of the Cursed Mask</t>
  </si>
  <si>
    <t>Kamui</t>
  </si>
  <si>
    <t>The Powerpuff Girls: Him and Seek</t>
  </si>
  <si>
    <t>Mega Man Zero 2</t>
  </si>
  <si>
    <t>My Spanish Coach</t>
  </si>
  <si>
    <t>Ubisoft, Sensory Sweep</t>
  </si>
  <si>
    <t>Wonder Project J: Kikai no Shonen Pino</t>
  </si>
  <si>
    <t>Dragon Ball Z: Shin Budokai - Another Road</t>
  </si>
  <si>
    <t>The Fairly Odd Parents: Game Boy Advance Video Volume 1</t>
  </si>
  <si>
    <t>Mass Effect Trilogy</t>
  </si>
  <si>
    <t>War Drum Studios</t>
  </si>
  <si>
    <t>Hunter: The Reckoning  Wayward</t>
  </si>
  <si>
    <t>Mischief Makers</t>
  </si>
  <si>
    <t>WipEout 64</t>
  </si>
  <si>
    <t>EyeToy: AntiGrav</t>
  </si>
  <si>
    <t>Dora the Explorer: Dora Puppy</t>
  </si>
  <si>
    <t>EverQuest Online Adventures</t>
  </si>
  <si>
    <t>OkamiDen</t>
  </si>
  <si>
    <t>Cool Boarders</t>
  </si>
  <si>
    <t>Hometown Story</t>
  </si>
  <si>
    <t>TOYBOX</t>
  </si>
  <si>
    <t>Mobile Suit Gundam: Zeonic Front</t>
  </si>
  <si>
    <t>Sunrise Interactive</t>
  </si>
  <si>
    <t>TouchMaster 3</t>
  </si>
  <si>
    <t>Hijinx Studios</t>
  </si>
  <si>
    <t>Dawn of Mana</t>
  </si>
  <si>
    <t>Castlevania: Dawn of Sorrow</t>
  </si>
  <si>
    <t>Barbie: Groom and Glam Pups</t>
  </si>
  <si>
    <t>Game Machine Studios</t>
  </si>
  <si>
    <t>Tales of the World: Radiant Mythology</t>
  </si>
  <si>
    <t>Petz Bunnyz</t>
  </si>
  <si>
    <t>Alpha Protocol</t>
  </si>
  <si>
    <t>Wolfenstein: The Old Blood</t>
  </si>
  <si>
    <t>Mastiff</t>
  </si>
  <si>
    <t>Petz: Horsez 2</t>
  </si>
  <si>
    <t>Remington Great American Bird Hunt</t>
  </si>
  <si>
    <t>Microsoft Flight Simulator X</t>
  </si>
  <si>
    <t>NHL FaceOff 99</t>
  </si>
  <si>
    <t>SEGA Classics Collection</t>
  </si>
  <si>
    <t>Naruto: Ninja Council 3</t>
  </si>
  <si>
    <t>Dai-2-Ji Super Robot Taisen Z: Hakai-hen</t>
  </si>
  <si>
    <t>Neon Genesis Evangelion 2nd Impression</t>
  </si>
  <si>
    <t>Def Jam Icon</t>
  </si>
  <si>
    <t>The Legend of Spyro: The Eternal Night</t>
  </si>
  <si>
    <t>Atelier Totori: The Adventurer of Arland</t>
  </si>
  <si>
    <t>Gust</t>
  </si>
  <si>
    <t>Mega Man Battle Network</t>
  </si>
  <si>
    <t>Juiced: Eliminator</t>
  </si>
  <si>
    <t>25 to Life</t>
  </si>
  <si>
    <t>Ritual Entertainment, Avalanche Software</t>
  </si>
  <si>
    <t>NHL 2K6</t>
  </si>
  <si>
    <t>Dog's Life</t>
  </si>
  <si>
    <t>The X Files</t>
  </si>
  <si>
    <t>Super Wagyan Land</t>
  </si>
  <si>
    <t>Rascal</t>
  </si>
  <si>
    <t>Barbie: Jet, Set &amp; Style!</t>
  </si>
  <si>
    <t>Command &amp; Conquer 3: Tiberium Wars</t>
  </si>
  <si>
    <t>Sin and Punishment: Star Successor</t>
  </si>
  <si>
    <t>Famicom Mini: Super Mario Bros. 2</t>
  </si>
  <si>
    <t>Colony Wars</t>
  </si>
  <si>
    <t>All-Star Baseball 2004</t>
  </si>
  <si>
    <t>Big Strike Bowling</t>
  </si>
  <si>
    <t>Batman: Arkham Origins Blackgate</t>
  </si>
  <si>
    <t>Armature Studio</t>
  </si>
  <si>
    <t>Zone of the Enders HD Collection</t>
  </si>
  <si>
    <t>Grandia</t>
  </si>
  <si>
    <t>ESP</t>
  </si>
  <si>
    <t>Yu-Gi-Oh! 7 Trials to Glory: World Championship Tournament 2005</t>
  </si>
  <si>
    <t>Hot Wheels World Race</t>
  </si>
  <si>
    <t>Avatar: The Last Airbender - The Burning Earth</t>
  </si>
  <si>
    <t>Superman: Shadow of Apokolips</t>
  </si>
  <si>
    <t>Trials Fusion</t>
  </si>
  <si>
    <t>RedLynx</t>
  </si>
  <si>
    <t>American Chopper</t>
  </si>
  <si>
    <t>Creat Studios</t>
  </si>
  <si>
    <t>NASCAR Kart Racing</t>
  </si>
  <si>
    <t>Star Wars Trilogy: Apprentice of the Force</t>
  </si>
  <si>
    <t>JGTC: All-Japan Grand Touring Car Championship</t>
  </si>
  <si>
    <t>TYO</t>
  </si>
  <si>
    <t>Virtua Tennis 4: World Tour</t>
  </si>
  <si>
    <t>Arc the Lad III</t>
  </si>
  <si>
    <t>Just Dance: Summer Party</t>
  </si>
  <si>
    <t>SpongeBob's Truth or Square (US sales)</t>
  </si>
  <si>
    <t>Mobile Suit Gundam: Gundam vs. Gundam</t>
  </si>
  <si>
    <t>Jikkyou Powerful Pro Yakyuu 11</t>
  </si>
  <si>
    <t>Phoenix Games Studio</t>
  </si>
  <si>
    <t>The Adventures of Jimmy Neutron Boy Genius: Jet Fusion</t>
  </si>
  <si>
    <t>Dr. Mario 64</t>
  </si>
  <si>
    <t>Jikkyou Powerful Pro Yakyuu 6</t>
  </si>
  <si>
    <t>Army Men: Sarge's Heroes 2</t>
  </si>
  <si>
    <t>Rush 2: Extreme Racing USA</t>
  </si>
  <si>
    <t>Horsez</t>
  </si>
  <si>
    <t>Dance Dance Revolution Ultramix 2</t>
  </si>
  <si>
    <t>Super Famista 4</t>
  </si>
  <si>
    <t>The Fairly Odd Parents: Game Boy Advance Video Volume 2</t>
  </si>
  <si>
    <t>Cabela's Legendary Adventures</t>
  </si>
  <si>
    <t>Story of Seasons</t>
  </si>
  <si>
    <t>Taiko no Tatsujin DS: Dororon! Youkai Daikessen!!</t>
  </si>
  <si>
    <t>Mega Man X6</t>
  </si>
  <si>
    <t>BloodRayne</t>
  </si>
  <si>
    <t>Kumamon Bomber: Puzzle de Kumamon Taisou</t>
  </si>
  <si>
    <t>Castlevania: Curse of Darkness</t>
  </si>
  <si>
    <t>International Superstar Soccer Pro '98</t>
  </si>
  <si>
    <t>Jimmy Neutron: Boy Genius</t>
  </si>
  <si>
    <t>Double Pack: Finding Nemo / The Incredibles</t>
  </si>
  <si>
    <t>NHL Slapshot</t>
  </si>
  <si>
    <t>Paper Mario: Color Splash</t>
  </si>
  <si>
    <t>Nintendo, Intelligent Systems</t>
  </si>
  <si>
    <t>Valkyrie Profile: Covenant of the Plume</t>
  </si>
  <si>
    <t>Solitaire Overload</t>
  </si>
  <si>
    <t>Telegames</t>
  </si>
  <si>
    <t>TRON: Evolution</t>
  </si>
  <si>
    <t>Lord of the Rings: The Third Age</t>
  </si>
  <si>
    <t>Mega Man Legends 2</t>
  </si>
  <si>
    <t>X-Men vs. Street Fighter</t>
  </si>
  <si>
    <t>Zack &amp; Wiki: Quest for Barbaros' Treasure</t>
  </si>
  <si>
    <t>High Rollers Casino</t>
  </si>
  <si>
    <t>Mud Duck Productions</t>
  </si>
  <si>
    <t>TERA</t>
  </si>
  <si>
    <t>Bluehole Studio</t>
  </si>
  <si>
    <t>Attack on Titan: Humanity in Chains</t>
  </si>
  <si>
    <t>Screenlife</t>
  </si>
  <si>
    <t>Spike Chunsoft</t>
  </si>
  <si>
    <t>The Suffering</t>
  </si>
  <si>
    <t>Cyber Troopers Virtual-On</t>
  </si>
  <si>
    <t>Star Wars Starfighter: Special Edition</t>
  </si>
  <si>
    <t>Animal Crossing: Amiibo Festival</t>
  </si>
  <si>
    <t>Zone of the Enders: The 2nd Runner</t>
  </si>
  <si>
    <t>Jampack Spring 2004 (RP-T)</t>
  </si>
  <si>
    <t>Dexter's Laboratory Deesaster Strikes</t>
  </si>
  <si>
    <t>NFL GameDay 2004</t>
  </si>
  <si>
    <t>Condemned: Criminal Origins</t>
  </si>
  <si>
    <t>Scooby-Doo and the Cyber Chase</t>
  </si>
  <si>
    <t>Sega Rally Championship 2</t>
  </si>
  <si>
    <t>Quake II</t>
  </si>
  <si>
    <t>Wheel of Fortune: 2nd Edition</t>
  </si>
  <si>
    <t>Tom Clancy's Rainbow Six: Lockdown</t>
  </si>
  <si>
    <t>Red Storm Entertainment, Ubisoft Montreal</t>
  </si>
  <si>
    <t>Mobile Suit Gundam: Gundam vs. Gundam NEXT PLUS</t>
  </si>
  <si>
    <t>TimeShift</t>
  </si>
  <si>
    <t>Saber Interactive</t>
  </si>
  <si>
    <t>Cool Boarders 2001</t>
  </si>
  <si>
    <t>Idol Minds</t>
  </si>
  <si>
    <t>Grudge Warriors</t>
  </si>
  <si>
    <t>Maximum Games</t>
  </si>
  <si>
    <t>World Soccer Jikkyou Winning Eleven 2000: U-23 Medal heno Chousen</t>
  </si>
  <si>
    <t>Castlevania: The Dracula X Chronicles</t>
  </si>
  <si>
    <t>Tom Clancy's HAWX 2</t>
  </si>
  <si>
    <t>Itadaki Street DS</t>
  </si>
  <si>
    <t>X-Men: The Official Game</t>
  </si>
  <si>
    <t>Football Manager Handheld 2011</t>
  </si>
  <si>
    <t>300: March to Glory</t>
  </si>
  <si>
    <t>Marvel Super Hero Squad</t>
  </si>
  <si>
    <t>Call of Duty: Modern Warfare: Mobilized</t>
  </si>
  <si>
    <t>E0: Enemy Zero</t>
  </si>
  <si>
    <t>Yu-Gi-Oh! GX: Tag Force 2</t>
  </si>
  <si>
    <t>Nicktoons: Unite!</t>
  </si>
  <si>
    <t>JumpStart: Escape from Adventure Island</t>
  </si>
  <si>
    <t>Knowledge Adventure Inc.</t>
  </si>
  <si>
    <t>Green Day: Rock Band</t>
  </si>
  <si>
    <t>Harmonix Music Systems, Demiurge Studios</t>
  </si>
  <si>
    <t>NASCAR Racing</t>
  </si>
  <si>
    <t>Pioneer LDC</t>
  </si>
  <si>
    <t>Monotaro Dentetsu 2010: Sengoku Ishin no Hero Daishuugou! no Maki</t>
  </si>
  <si>
    <t>Boku no Natsuyasumi 2: Umi no Bouken Hen</t>
  </si>
  <si>
    <t>F1 2014</t>
  </si>
  <si>
    <t>Ogre Battle 64: Person of Lordly Caliber</t>
  </si>
  <si>
    <t>Superman: The New Superman Adventures</t>
  </si>
  <si>
    <t>The Terminator: Dawn of Fate</t>
  </si>
  <si>
    <t>Rogue Galaxy: Director's Cut</t>
  </si>
  <si>
    <t>Armored Core</t>
  </si>
  <si>
    <t>The Smurfs</t>
  </si>
  <si>
    <t>Densha De Go! 2</t>
  </si>
  <si>
    <t>James Patterson Women's Murder Club: Games of Passion</t>
  </si>
  <si>
    <t>Armored Core 2: Another Age</t>
  </si>
  <si>
    <t>Buzz! Junior: Jungle Party</t>
  </si>
  <si>
    <t>God Eater 2: Rage Burst</t>
  </si>
  <si>
    <t>Shift</t>
  </si>
  <si>
    <t>AKB1/48: Idol to Koishitara...</t>
  </si>
  <si>
    <t>Pro Pinball</t>
  </si>
  <si>
    <t>NiGHTS: Journey of Dreams</t>
  </si>
  <si>
    <t>'98 Koshien</t>
  </si>
  <si>
    <t>Magical Company</t>
  </si>
  <si>
    <t>Harvest Moon: Grand Bazaar</t>
  </si>
  <si>
    <t>Yu-Gi-Oh! The Eternal Duelist Soul (JP sales)</t>
  </si>
  <si>
    <t>Hatsune Miku: Project Diva 2nd</t>
  </si>
  <si>
    <t>Monster Jam: Urban Assault</t>
  </si>
  <si>
    <t>Torus Games</t>
  </si>
  <si>
    <t>Mario no Super Picross</t>
  </si>
  <si>
    <t>UEFA Euro 2008 Austria-Switzerland</t>
  </si>
  <si>
    <t>Ed, Edd n Eddy: The Mis-Edventures</t>
  </si>
  <si>
    <t>Jikkyou Powerful Pro Yakuu '94</t>
  </si>
  <si>
    <t>Disney's Tarzan Untamed</t>
  </si>
  <si>
    <t>WWE All Stars</t>
  </si>
  <si>
    <t>Resistance: Burning Skies</t>
  </si>
  <si>
    <t>From Russia With Love</t>
  </si>
  <si>
    <t>Fantastic Pets</t>
  </si>
  <si>
    <t>BlazBlue: Continuum Shift</t>
  </si>
  <si>
    <t>Minority Report: Everybody Runs</t>
  </si>
  <si>
    <t>Katamari Forever</t>
  </si>
  <si>
    <t>Disney's Hercules / Disney's The Jungle Book: Groove Party / A Bug's Life</t>
  </si>
  <si>
    <t>NFL GameDay 2002</t>
  </si>
  <si>
    <t>Pengo</t>
  </si>
  <si>
    <t>Spider-Man: Web of Shadows</t>
  </si>
  <si>
    <t>Mouse Trap</t>
  </si>
  <si>
    <t>Six Flags Fun Park</t>
  </si>
  <si>
    <t>Just Dance Kids 2</t>
  </si>
  <si>
    <t>Beowulf: The Game</t>
  </si>
  <si>
    <t>Rune Factory 3: A Fantasy Harvest Moon</t>
  </si>
  <si>
    <t>Dragon Quest Builders: Revive Alefgard</t>
  </si>
  <si>
    <t>Metal Gear Solid: The Legacy Collection</t>
  </si>
  <si>
    <t>Medarot: Kabuto / Kuwagata Version</t>
  </si>
  <si>
    <t>NFL GameDay 2003</t>
  </si>
  <si>
    <t>Taiko no Tatsujin Wii: Dodon to 2 Yome!</t>
  </si>
  <si>
    <t>Congo Bongo</t>
  </si>
  <si>
    <t>Gauntlet: Seven Sorrows</t>
  </si>
  <si>
    <t>Warriors Orochi 2 (JP sales)</t>
  </si>
  <si>
    <t>Overlord</t>
  </si>
  <si>
    <t>Triumph Studios</t>
  </si>
  <si>
    <t>The Chronicles of Narnia: Prince Caspian</t>
  </si>
  <si>
    <t>The Incredibles: Rise of the Underminer</t>
  </si>
  <si>
    <t>Life is Strange</t>
  </si>
  <si>
    <t>DONTNOD Entertainment</t>
  </si>
  <si>
    <t>Pet in TV</t>
  </si>
  <si>
    <t>Battalion Wars</t>
  </si>
  <si>
    <t>NBA ShootOut 2000</t>
  </si>
  <si>
    <t>Samurai Shodown</t>
  </si>
  <si>
    <t>The Wonderful 101</t>
  </si>
  <si>
    <t>SpongeBob SquigglePants</t>
  </si>
  <si>
    <t>Fighting Vipers</t>
  </si>
  <si>
    <t>Yu-Gi-Oh! 5D's Stardust Accelerator: World Championship 2009</t>
  </si>
  <si>
    <t>NCAA GameBreaker 2000</t>
  </si>
  <si>
    <t>Asura's Wrath</t>
  </si>
  <si>
    <t>AKB1/48: Idol to Guam de Koishitara...</t>
  </si>
  <si>
    <t>NFL Quarterback Club 2000</t>
  </si>
  <si>
    <t>RR64: Ridge Racer 64</t>
  </si>
  <si>
    <t>Top Gear Rally</t>
  </si>
  <si>
    <t>Kemco</t>
  </si>
  <si>
    <t>18 Wheeler: American Pro Trucker</t>
  </si>
  <si>
    <t>Atari Anthology</t>
  </si>
  <si>
    <t>Bugs Bunny: Lost in Time</t>
  </si>
  <si>
    <t>Hot Wheels: Beat That!</t>
  </si>
  <si>
    <t>MLB 2006</t>
  </si>
  <si>
    <t>Ragnarok Odyssey</t>
  </si>
  <si>
    <t>The Gunstringer</t>
  </si>
  <si>
    <t>Twisted Pixel Games</t>
  </si>
  <si>
    <t>Rocket Power: Dream Scheme</t>
  </si>
  <si>
    <t>My Virtual Tutor: Reading Adventure First to Second Grade</t>
  </si>
  <si>
    <t>Mentor Interactive</t>
  </si>
  <si>
    <t>Rampage: Total Destruction</t>
  </si>
  <si>
    <t>Style Lab: Makeover</t>
  </si>
  <si>
    <t>Road Rash: Jailbreak</t>
  </si>
  <si>
    <t>Mother 3</t>
  </si>
  <si>
    <t>Nicktoons: Freeze Frame Frenzy</t>
  </si>
  <si>
    <t>Monster Trucks Mayhem</t>
  </si>
  <si>
    <t>You Don't Know Jack</t>
  </si>
  <si>
    <t>Rapala Pro Bass Fishing 2010</t>
  </si>
  <si>
    <t>Spore Hero</t>
  </si>
  <si>
    <t>Winter Sports 2: The Next Challenge</t>
  </si>
  <si>
    <t>Boku no Natsuyasumi</t>
  </si>
  <si>
    <t>I-Ninja</t>
  </si>
  <si>
    <t>Moshi Monsters: Moshlings Theme Park</t>
  </si>
  <si>
    <t>Zen Studios</t>
  </si>
  <si>
    <t>Command &amp; Conquer</t>
  </si>
  <si>
    <t>Harvest Moon: Save the Homeland</t>
  </si>
  <si>
    <t>Victor Interactive Software</t>
  </si>
  <si>
    <t>SD Gundam G Generation Seed</t>
  </si>
  <si>
    <t>Naruto: Path of the Ninja</t>
  </si>
  <si>
    <t>Speed Racer: The Videogame</t>
  </si>
  <si>
    <t>Castlevania: Portrait of Ruin</t>
  </si>
  <si>
    <t>Suzuki TT Superbikes</t>
  </si>
  <si>
    <t>Rumble Roses</t>
  </si>
  <si>
    <t>Sherlock Holmes: The Mystery of the Mummy</t>
  </si>
  <si>
    <t>Frogwares, Mistic Software</t>
  </si>
  <si>
    <t>Fantastic Four: Rise of the Silver Surfer</t>
  </si>
  <si>
    <t>Littlest Pet Shop</t>
  </si>
  <si>
    <t>Danball Senki</t>
  </si>
  <si>
    <t>No More Heroes 2: Desperate Struggle</t>
  </si>
  <si>
    <t>NASCAR Heat</t>
  </si>
  <si>
    <t>Planet 51</t>
  </si>
  <si>
    <t>Firebrand Games</t>
  </si>
  <si>
    <t>Bloody Roar</t>
  </si>
  <si>
    <t>Bump 'n' Jump</t>
  </si>
  <si>
    <t>Mobile Suit Gundam: Lost War Chronicles</t>
  </si>
  <si>
    <t>Fishing Resort</t>
  </si>
  <si>
    <t>Prope</t>
  </si>
  <si>
    <t>Disney's Brother Bear</t>
  </si>
  <si>
    <t>Armored Core V</t>
  </si>
  <si>
    <t>The House of The Dead III</t>
  </si>
  <si>
    <t>Wow Entertainment</t>
  </si>
  <si>
    <t>Project X Zone</t>
  </si>
  <si>
    <t>Monolith Soft, Banpresto</t>
  </si>
  <si>
    <t>Fire Emblem: Fuuin no Tsurugi</t>
  </si>
  <si>
    <t>Dancing with the Stars: We Dance!</t>
  </si>
  <si>
    <t>Ener-G: Gym Rockets</t>
  </si>
  <si>
    <t>Laser Blast</t>
  </si>
  <si>
    <t>Madden NFL Football</t>
  </si>
  <si>
    <t>Thrasher Presents: Skate and Destroy</t>
  </si>
  <si>
    <t>Donkey Konga 2</t>
  </si>
  <si>
    <t>Tear Ring Saga Yutona Eiyuu Senki</t>
  </si>
  <si>
    <t>Metal Gear Solid HD Edition</t>
  </si>
  <si>
    <t>Taiko no Tatsujin Wii: Ketteiban</t>
  </si>
  <si>
    <t>Combat of Giants: Dinosaurs 3D</t>
  </si>
  <si>
    <t>All-Star Baseball 2000</t>
  </si>
  <si>
    <t>Custom Robo V2</t>
  </si>
  <si>
    <t>Extreme-G: XG2</t>
  </si>
  <si>
    <t>BattleTanx: Global Assault</t>
  </si>
  <si>
    <t>Final Fantasy Crystal Chronicles: The Crystal Bearers</t>
  </si>
  <si>
    <t>Until Dawn: Rush of Blood</t>
  </si>
  <si>
    <t>Chibi-Robo! Plug into Adventure!</t>
  </si>
  <si>
    <t>Super Monkey Ball: Step &amp; Roll</t>
  </si>
  <si>
    <t>Iron Man 2</t>
  </si>
  <si>
    <t>Sega Studios San Francisco</t>
  </si>
  <si>
    <t>Jampack Winter 2003 (RP-T)</t>
  </si>
  <si>
    <t>Kengo: Master of Bushido</t>
  </si>
  <si>
    <t>Blood Omen 2</t>
  </si>
  <si>
    <t>Super Fire ProWrestling</t>
  </si>
  <si>
    <t>Human Entertainment</t>
  </si>
  <si>
    <t>Cabela's Dangerous Hunts 2</t>
  </si>
  <si>
    <t>Disney Princess: Enchanting Storybooks</t>
  </si>
  <si>
    <t>Chessmaster</t>
  </si>
  <si>
    <t>Fatal Fury</t>
  </si>
  <si>
    <t>From TV Animation One Piece: Yume no Lufy Kaizokudan Tanjou!</t>
  </si>
  <si>
    <t>The Darkness II</t>
  </si>
  <si>
    <t>Ice Age 2: The Meltdown</t>
  </si>
  <si>
    <t>Super Famista 3</t>
  </si>
  <si>
    <t>Advance Wars: Dual Strike</t>
  </si>
  <si>
    <t>Auto Modellista</t>
  </si>
  <si>
    <t>WipeOut 3 The Game</t>
  </si>
  <si>
    <t>Tom Clancy's Ghost Recon 2: Summit Strike</t>
  </si>
  <si>
    <t>F1 2016 (Codemasters)</t>
  </si>
  <si>
    <t>Samurai Warriors Chronicles</t>
  </si>
  <si>
    <t>Airlock</t>
  </si>
  <si>
    <t>Data Age</t>
  </si>
  <si>
    <t>Tokimeki Memorial 2</t>
  </si>
  <si>
    <t>Hooked! Again: Real Motion Fishing</t>
  </si>
  <si>
    <t>SpongeBob vs The Big One: Beach Party Cook Off</t>
  </si>
  <si>
    <t>One Piece: Unlimited World Red</t>
  </si>
  <si>
    <t>Ganbarion</t>
  </si>
  <si>
    <t>MotoGP 08</t>
  </si>
  <si>
    <t>Milestone S.r.l</t>
  </si>
  <si>
    <t>Dungeon Siege III</t>
  </si>
  <si>
    <t>Evil Dead: Fistfull of Boomstick</t>
  </si>
  <si>
    <t>Triple Play 97</t>
  </si>
  <si>
    <t>Electronic Arts Victor</t>
  </si>
  <si>
    <t>Super Soccer</t>
  </si>
  <si>
    <t>Shin Megami Tensei: Nocturne</t>
  </si>
  <si>
    <t>Wario Land II (GBC)</t>
  </si>
  <si>
    <t>Bakusou Dekotora Densetsu: Otoko Ippiki Yume Kaidoi</t>
  </si>
  <si>
    <t>Looney Tunes: Acme Arsenal</t>
  </si>
  <si>
    <t>Red Tribe</t>
  </si>
  <si>
    <t>SD Gundam G Generation Spirits</t>
  </si>
  <si>
    <t>Dance Party: Pop Hits</t>
  </si>
  <si>
    <t>The Cat in the Hat</t>
  </si>
  <si>
    <t>Jack of All Games</t>
  </si>
  <si>
    <t>Diner Dash: Sizzle &amp; Serve</t>
  </si>
  <si>
    <t>Shin Megami Tensei: Devil Survivor Overclocked</t>
  </si>
  <si>
    <t>Red Zone Entertainment</t>
  </si>
  <si>
    <t>Naruto: Clash of Ninja Revolution 2</t>
  </si>
  <si>
    <t>Jam Sessions: Sing and Play Guitar (US sales)</t>
  </si>
  <si>
    <t>Mobile Suit Gundam: Giren no Yabou Zeon Dokuritsu Sensouden</t>
  </si>
  <si>
    <t>Ice Age</t>
  </si>
  <si>
    <t>Headhunter</t>
  </si>
  <si>
    <t>Amuze</t>
  </si>
  <si>
    <t>Yoshi Touch &amp; Go</t>
  </si>
  <si>
    <t>Shin Megami Tensei: Devil Summoner</t>
  </si>
  <si>
    <t>Junior Classic Games</t>
  </si>
  <si>
    <t>Avanquest</t>
  </si>
  <si>
    <t>Uacari</t>
  </si>
  <si>
    <t>ESPN Extreme Games</t>
  </si>
  <si>
    <t>Ninja: Shadow of Darkness</t>
  </si>
  <si>
    <t>SD Gundam G Generation-F</t>
  </si>
  <si>
    <t>FlatOut</t>
  </si>
  <si>
    <t>Bugbear</t>
  </si>
  <si>
    <t>Phoenix Wright: Ace Attorney - Dual Destinies</t>
  </si>
  <si>
    <t>Metal Gear Solid: Snake Eater 3D</t>
  </si>
  <si>
    <t>Raving Rabbids: Travel in Time 3D</t>
  </si>
  <si>
    <t>Lilo &amp; Stitch 2: H√§msterviel Havoc</t>
  </si>
  <si>
    <t>LocoRoco</t>
  </si>
  <si>
    <t>Risk: Global Domination</t>
  </si>
  <si>
    <t>Cyberlore Studios</t>
  </si>
  <si>
    <t>Deus Ex: Mankind Divided</t>
  </si>
  <si>
    <t>Mobile Suit Gundam version 2.0</t>
  </si>
  <si>
    <t>Grandia Xtreme</t>
  </si>
  <si>
    <t>Tamagotchi Connection: Corner Shop 3</t>
  </si>
  <si>
    <t>Silent Scope</t>
  </si>
  <si>
    <t>Final Fantasy Adventure</t>
  </si>
  <si>
    <t>Ghost Trick: Phantom Detective</t>
  </si>
  <si>
    <t>MediEvil II</t>
  </si>
  <si>
    <t>Hunter: The Reckoning</t>
  </si>
  <si>
    <t>Rogue Trip: Vacation 2012</t>
  </si>
  <si>
    <t>Phantasy Star √ò</t>
  </si>
  <si>
    <t>Dawn of Discovery</t>
  </si>
  <si>
    <t>Dai-4-Ji Super Robot Taisen</t>
  </si>
  <si>
    <t>Tales of Hearts</t>
  </si>
  <si>
    <t>Get Fit with Mel B</t>
  </si>
  <si>
    <t>Black Bean Games</t>
  </si>
  <si>
    <t>Lightning Fish Games</t>
  </si>
  <si>
    <t>Ice Age: Dawn of the Dinosaurs</t>
  </si>
  <si>
    <t>Pokemon Channel</t>
  </si>
  <si>
    <t>Taiko no Tatsujin Portable DX</t>
  </si>
  <si>
    <t>Etrian Odyssey IV: Legends of the Titans</t>
  </si>
  <si>
    <t>Sesame Street: Elmo's A-to-Zoo Adventure</t>
  </si>
  <si>
    <t>Moto Racer World Tour</t>
  </si>
  <si>
    <t>Virtua Tennis 2009</t>
  </si>
  <si>
    <t>The Dog Island</t>
  </si>
  <si>
    <t>NCAA Final Four 2000</t>
  </si>
  <si>
    <t>Hangman</t>
  </si>
  <si>
    <t>Naruto Shippuden: Ultimate Ninja Heroes 3</t>
  </si>
  <si>
    <t>Cabela's Dangerous Hunts 2009</t>
  </si>
  <si>
    <t>Petz Rescue: Wildlife Vet</t>
  </si>
  <si>
    <t>Age of Empires III</t>
  </si>
  <si>
    <t>Gravitar</t>
  </si>
  <si>
    <t>EyeToy Play 2</t>
  </si>
  <si>
    <t>Mobile Suit Gundam: Extreme VS Full Boost</t>
  </si>
  <si>
    <t>Dance Dance Revolution Ultramix 3</t>
  </si>
  <si>
    <t>Pro Evolution Soccer 2011 3D</t>
  </si>
  <si>
    <t>Wii Sports Club</t>
  </si>
  <si>
    <t>Paws &amp; Claws: Pampered Pets</t>
  </si>
  <si>
    <t>Puppy Palace</t>
  </si>
  <si>
    <t>GRID 2</t>
  </si>
  <si>
    <t>Solaris</t>
  </si>
  <si>
    <t>Super Dragon Ball Z</t>
  </si>
  <si>
    <t>Crafts &amp; Meister</t>
  </si>
  <si>
    <t>Petz Rescue: Ocean Patrol</t>
  </si>
  <si>
    <t>Tobal 2</t>
  </si>
  <si>
    <t>Persona 5</t>
  </si>
  <si>
    <t>NBA Inside Drive 2002</t>
  </si>
  <si>
    <t>Imagine: Party Babyz</t>
  </si>
  <si>
    <t>Kileak: The DNA Imperative</t>
  </si>
  <si>
    <t>Phantasy Star Portable 2: Infinity</t>
  </si>
  <si>
    <t>Monsters, Inc. Scream Arena</t>
  </si>
  <si>
    <t>Reel Fishing III</t>
  </si>
  <si>
    <t>Open Sesame</t>
  </si>
  <si>
    <t>Cabela's Deer Hunt 2005 Season</t>
  </si>
  <si>
    <t>High Heat Major League Baseball 2003</t>
  </si>
  <si>
    <t>Super Formation Soccer 94</t>
  </si>
  <si>
    <t>Kingdom Under Fire: Circle of Doom</t>
  </si>
  <si>
    <t>Blueside</t>
  </si>
  <si>
    <t>Panzer Dragoon</t>
  </si>
  <si>
    <t>Yarudora Series Vol.1: Double Cast</t>
  </si>
  <si>
    <t>Rec Room Games</t>
  </si>
  <si>
    <t>Arcade Moon</t>
  </si>
  <si>
    <t>EA Sports MMA</t>
  </si>
  <si>
    <t>Guitar Hero On Tour: Modern Hits</t>
  </si>
  <si>
    <t>Quake 4</t>
  </si>
  <si>
    <t>Tiger Woods PGA Tour 14</t>
  </si>
  <si>
    <t>Cabela's Big Game Hunter 2012</t>
  </si>
  <si>
    <t>Fushigi no Dungeon: Furai no Shiren 2 - Oni Shuurai! Shiren Shiro!</t>
  </si>
  <si>
    <t>Turok: Rage Wars</t>
  </si>
  <si>
    <t>Scooby-Doo! Classic Creep Capers</t>
  </si>
  <si>
    <t>Dragonfire</t>
  </si>
  <si>
    <t>Custom Robo</t>
  </si>
  <si>
    <t>Noise Inc.</t>
  </si>
  <si>
    <t>BioShock The Collection</t>
  </si>
  <si>
    <t>2K Games</t>
  </si>
  <si>
    <t>Theatrhythm Final Fantasy: Curtain Call</t>
  </si>
  <si>
    <t>Kotoba no Puzzle: Mojipittan DS</t>
  </si>
  <si>
    <t>Rocket League</t>
  </si>
  <si>
    <t>Psyonix</t>
  </si>
  <si>
    <t>Barbie Horse Adventures: Blue Ribbon Race</t>
  </si>
  <si>
    <t>The Legend of Spyro: A New Beginning</t>
  </si>
  <si>
    <t>Imagine: Salon Stylist</t>
  </si>
  <si>
    <t>Playbox Limited</t>
  </si>
  <si>
    <t>Slime MoriMori Dragon Quest: Shougeki No Shippo Dan</t>
  </si>
  <si>
    <t>Hell's Kitchen: The Game</t>
  </si>
  <si>
    <t>DiRT Rally</t>
  </si>
  <si>
    <t>NFL Street 2 Unleashed</t>
  </si>
  <si>
    <t>Super Robot Taisen EX</t>
  </si>
  <si>
    <t>FIFA Street 2</t>
  </si>
  <si>
    <t>Overlord: Dark Legend</t>
  </si>
  <si>
    <t>Bottom of the 9th</t>
  </si>
  <si>
    <t>Shin Megami Tensei II</t>
  </si>
  <si>
    <t>Wanted: Weapons of Fate</t>
  </si>
  <si>
    <t>Xenosaga Episode III: Also sprach Zarathustra</t>
  </si>
  <si>
    <t>Rune Factory: Frontier</t>
  </si>
  <si>
    <t>Virtua Fighter 3tb</t>
  </si>
  <si>
    <t>Medieval II: Total War Gold Edition</t>
  </si>
  <si>
    <t>Mini Ninjas</t>
  </si>
  <si>
    <t>Naruto Shippuden: Ninja Destiny 2</t>
  </si>
  <si>
    <t>Takara Tomy</t>
  </si>
  <si>
    <t>Mini-Yonku GB: Let's &amp; Go!!</t>
  </si>
  <si>
    <t>The House of the Dead: Overkill - Extended Cut</t>
  </si>
  <si>
    <t>Fragile Dreams: Farewell Ruins of the Moon</t>
  </si>
  <si>
    <t>Zero4 Champ RR</t>
  </si>
  <si>
    <t>Media Rings</t>
  </si>
  <si>
    <t>Dragon Ball Z: Infinite World</t>
  </si>
  <si>
    <t>Elite Beat Agents</t>
  </si>
  <si>
    <t>Nonomura Byoin no Hitobito</t>
  </si>
  <si>
    <t>Elf</t>
  </si>
  <si>
    <t>ESPN X Games Skateboarding</t>
  </si>
  <si>
    <t>KCEO</t>
  </si>
  <si>
    <t>Sid Meier's Civilization: Beyond Earth</t>
  </si>
  <si>
    <t>Castlevania: Order of Ecclesia</t>
  </si>
  <si>
    <t>Build-A-Bear Workshop: A Friend Fur All Seasons</t>
  </si>
  <si>
    <t>999: Nine Hours, Nine Persons, Nine Doors</t>
  </si>
  <si>
    <t>Super Fire ProWrestling Special</t>
  </si>
  <si>
    <t>Star Fox: Zero</t>
  </si>
  <si>
    <t>SAW</t>
  </si>
  <si>
    <t>Zombie Studios</t>
  </si>
  <si>
    <t>Yuu Yuu Hakusho</t>
  </si>
  <si>
    <t>Kamaitachi no Yoru 2</t>
  </si>
  <si>
    <t>High Heat Major League Baseball 2004</t>
  </si>
  <si>
    <t>Robots</t>
  </si>
  <si>
    <t>NARC</t>
  </si>
  <si>
    <t>One Piece: Gigant Battle!</t>
  </si>
  <si>
    <t>Dragon Ball Z: Attack of the Saiyans</t>
  </si>
  <si>
    <t>My Horse &amp; Me</t>
  </si>
  <si>
    <t>Bionic Commando</t>
  </si>
  <si>
    <t>Monster Rancher 3</t>
  </si>
  <si>
    <t>Sword Art Online: Lost Song</t>
  </si>
  <si>
    <t>Bandai Namco Games, Artdink</t>
  </si>
  <si>
    <t>MechWarrior 2: 31st Century Combat</t>
  </si>
  <si>
    <t>Zoo Tycoon (2013)</t>
  </si>
  <si>
    <t>Hamtaro: Ham-Ham Heartbreak</t>
  </si>
  <si>
    <t>Pax Softonica</t>
  </si>
  <si>
    <t>Okage: Shadow King</t>
  </si>
  <si>
    <t>Zener Works</t>
  </si>
  <si>
    <t>Mobile Suit Z-Gundam</t>
  </si>
  <si>
    <t>Cubix Robots for Everyone: Clash 'n' Bash</t>
  </si>
  <si>
    <t>Kirby's Dream Land 3</t>
  </si>
  <si>
    <t>Big Bass World Championship</t>
  </si>
  <si>
    <t>Starfish</t>
  </si>
  <si>
    <t>Saban's Power Rangers: Lightspeed Rescue</t>
  </si>
  <si>
    <t>Tetrisphere</t>
  </si>
  <si>
    <t>Jurassic Park</t>
  </si>
  <si>
    <t>Mystical Ninja starring Goemon</t>
  </si>
  <si>
    <t>World's Scariest Police Chases</t>
  </si>
  <si>
    <t>North American Hunting Extravaganza</t>
  </si>
  <si>
    <t>Zushi Games</t>
  </si>
  <si>
    <t>ZhuZhu Pets: Featuring The Wild Bunch</t>
  </si>
  <si>
    <t>MechAssault 2: Lone Wolf</t>
  </si>
  <si>
    <t>Valkyrie Profile: Lenneth</t>
  </si>
  <si>
    <t>Hamster Club 3</t>
  </si>
  <si>
    <t>Jorudan</t>
  </si>
  <si>
    <t>Breath of Fire II</t>
  </si>
  <si>
    <t>Naruto: Ultimate Ninja 3 (JP sales)</t>
  </si>
  <si>
    <t>Rapala Pro Fishing</t>
  </si>
  <si>
    <t>ATV/Monster Truck Mayhem</t>
  </si>
  <si>
    <t>Destination Software, Inc</t>
  </si>
  <si>
    <t>J-League Pro Soccer Club o Tsukurou '04</t>
  </si>
  <si>
    <t>Dai-2-Ji Super Robot Taisen Z Saisei-hen</t>
  </si>
  <si>
    <t>Fossil Fighters: Frontier</t>
  </si>
  <si>
    <t>RED Entertainment, Spike Chunsoft</t>
  </si>
  <si>
    <t>Disney's The Haunted Mansion</t>
  </si>
  <si>
    <t>Arc the Lad: Twilight of the Spirits</t>
  </si>
  <si>
    <t>Cattle Call</t>
  </si>
  <si>
    <t>Dance Dance Revolution 3rdMix</t>
  </si>
  <si>
    <t>Ryu Ga Gotoku Kenzan!</t>
  </si>
  <si>
    <t>Super Robot Taisen A</t>
  </si>
  <si>
    <t>Boxer's Road</t>
  </si>
  <si>
    <t>Frogs And Flies</t>
  </si>
  <si>
    <t>Toriko: Gourmet Survival!</t>
  </si>
  <si>
    <t>South Park Rally</t>
  </si>
  <si>
    <t>Ganbare Goemon 3: Shishi Jyuurokubei no Karakuri Manji Katame</t>
  </si>
  <si>
    <t>Arctic Thunder</t>
  </si>
  <si>
    <t>Inland Productions</t>
  </si>
  <si>
    <t>NHL 2K10</t>
  </si>
  <si>
    <t>J-League Pro Soccer Club o Tsukurou!</t>
  </si>
  <si>
    <t>ESPN: Sports Connection</t>
  </si>
  <si>
    <t>Digging for Dinosaurs</t>
  </si>
  <si>
    <t>CokeM Interactive</t>
  </si>
  <si>
    <t>Formula 1 Championship Edition</t>
  </si>
  <si>
    <t>Shrek</t>
  </si>
  <si>
    <t>Blasto</t>
  </si>
  <si>
    <t>Wipeout 2048</t>
  </si>
  <si>
    <t>Wonder Pets! Save the Animals!</t>
  </si>
  <si>
    <t>Backyard Baseball 2006</t>
  </si>
  <si>
    <t>Cabela's Outdoor Adventures (2006)</t>
  </si>
  <si>
    <t>Trauma Center: Under the Knife</t>
  </si>
  <si>
    <t>ITL</t>
  </si>
  <si>
    <t>Press Your Luck 2010 Edition</t>
  </si>
  <si>
    <t>Earth Defense Force 2025</t>
  </si>
  <si>
    <t>Sandlot</t>
  </si>
  <si>
    <t>Suikoden V</t>
  </si>
  <si>
    <t>Picross 2</t>
  </si>
  <si>
    <t>SOCOM: Tactical Strike</t>
  </si>
  <si>
    <t>Sentouchu: Densetsu no Shinobi to Survival Battle!</t>
  </si>
  <si>
    <t>U-Sing</t>
  </si>
  <si>
    <t>Outlaw Golf 2</t>
  </si>
  <si>
    <t>Hypnotix</t>
  </si>
  <si>
    <t>Momotarou Dentetsu 12</t>
  </si>
  <si>
    <t>LocoRoco 2</t>
  </si>
  <si>
    <t>Football Manager Handheld 2010</t>
  </si>
  <si>
    <t>Disney's Tarzan: Return to the Jungle</t>
  </si>
  <si>
    <t>Batman: Rise of Sin Tzu</t>
  </si>
  <si>
    <t>AMF Bowling World Lanes</t>
  </si>
  <si>
    <t>Vir2L Studios</t>
  </si>
  <si>
    <t>Kinectimals: Now with Bears!</t>
  </si>
  <si>
    <t>Jikkyou Powerful Pro Yakyuu 13</t>
  </si>
  <si>
    <t>Dark Void</t>
  </si>
  <si>
    <t>Airtight Games</t>
  </si>
  <si>
    <t>Mega Man X3</t>
  </si>
  <si>
    <t>Stunt Race FX</t>
  </si>
  <si>
    <t>Bloody Roar 3</t>
  </si>
  <si>
    <t>WWE Crush Hour</t>
  </si>
  <si>
    <t>Persona 2: Eternal Punishment</t>
  </si>
  <si>
    <t>Homefront: The Revolution</t>
  </si>
  <si>
    <t>Deep Silver Dambuster Studios</t>
  </si>
  <si>
    <t>One Piece: Burning Blood</t>
  </si>
  <si>
    <t>Star Wars: Flight of the Falcon</t>
  </si>
  <si>
    <t>One Piece: Gigant Battle 2 Shin Sekai</t>
  </si>
  <si>
    <t>Teenage Mutant Ninja Turtles: Smash-Up</t>
  </si>
  <si>
    <t>Toukiden: The Age of Demons</t>
  </si>
  <si>
    <t>Jikkyou Powerful Pro Yakyuu 2000</t>
  </si>
  <si>
    <t>Dragon Ball Z: Budokai Tenkaichi 2 (JP sales)</t>
  </si>
  <si>
    <t>Football Manager 2016</t>
  </si>
  <si>
    <t>Resident Evil: Dead Aim</t>
  </si>
  <si>
    <t>Command &amp; Conquer: Red Alert 3 Ultimate Edition</t>
  </si>
  <si>
    <t>The Fairly Odd Parents: Shadow Showdown</t>
  </si>
  <si>
    <t>Xbox Music Mixer</t>
  </si>
  <si>
    <t>WildTangent</t>
  </si>
  <si>
    <t>CSI: Deadly Intent - The Hidden Cases</t>
  </si>
  <si>
    <t>College Hoops 2K8</t>
  </si>
  <si>
    <t>Pac-Man All-Stars</t>
  </si>
  <si>
    <t>Guilty Gear X2</t>
  </si>
  <si>
    <t>Chicken Shoot</t>
  </si>
  <si>
    <t>Destination Software</t>
  </si>
  <si>
    <t>From TV Animation One Piece: Tobidase Kaizokudan!</t>
  </si>
  <si>
    <t>The Tale of Despereaux</t>
  </si>
  <si>
    <t>Brash Entertainment</t>
  </si>
  <si>
    <t>Aggressive Inline</t>
  </si>
  <si>
    <t>Mirror's Edge Catalyst</t>
  </si>
  <si>
    <t>Hello Kitty Daily</t>
  </si>
  <si>
    <t>Metal Arms: Glitch in the System</t>
  </si>
  <si>
    <t>Tropico 4</t>
  </si>
  <si>
    <t>Kalypso Media</t>
  </si>
  <si>
    <t>Haemimont</t>
  </si>
  <si>
    <t>Jikkyou Powerful Pro Yakyuu 7</t>
  </si>
  <si>
    <t>Rally Cross 2</t>
  </si>
  <si>
    <t>EverGrace</t>
  </si>
  <si>
    <t>Lunar 2: Eternal Blue Complete</t>
  </si>
  <si>
    <t>Rugrats: Royal Ransom</t>
  </si>
  <si>
    <t>Charlie and the Chocolate Factory</t>
  </si>
  <si>
    <t>High Voltage Software, Backbone Entertainment</t>
  </si>
  <si>
    <t>TrackMania Turbo</t>
  </si>
  <si>
    <t>Nadeo</t>
  </si>
  <si>
    <t>Kurushi Final: Mental Blocks</t>
  </si>
  <si>
    <t>Risk / Battleship / Clue</t>
  </si>
  <si>
    <t>SD Gundam G Generation World</t>
  </si>
  <si>
    <t>The Wild Thornberrys Movie</t>
  </si>
  <si>
    <t>Dynasty Warriors 5 Empires</t>
  </si>
  <si>
    <t>Transformers: Dark of the Moon</t>
  </si>
  <si>
    <t>SoulCalibur</t>
  </si>
  <si>
    <t>WipEout 3</t>
  </si>
  <si>
    <t>SpongeBob's Boating Bash</t>
  </si>
  <si>
    <t>Impulse Games</t>
  </si>
  <si>
    <t>Classic NES Series: Ice Climber</t>
  </si>
  <si>
    <t>Freeway</t>
  </si>
  <si>
    <t>Driver 2 Advance</t>
  </si>
  <si>
    <t>Sennari Interactive</t>
  </si>
  <si>
    <t>Monster Rancher 4</t>
  </si>
  <si>
    <t>Tim Burton's The Nightmare Before Christmas: Oogie's Revenge</t>
  </si>
  <si>
    <t>Iron Storm</t>
  </si>
  <si>
    <t>Battalion Wars 2</t>
  </si>
  <si>
    <t>Marvel Super Heroes</t>
  </si>
  <si>
    <t>Super Bust-A-Move</t>
  </si>
  <si>
    <t>Supreme Commander 2</t>
  </si>
  <si>
    <t>Gas Powered Games</t>
  </si>
  <si>
    <t>Thunderstrike: Operation Phoenix</t>
  </si>
  <si>
    <t>Frostbite</t>
  </si>
  <si>
    <t>Alien's Return</t>
  </si>
  <si>
    <t>ITT Family Games</t>
  </si>
  <si>
    <t>Racquet Sports</t>
  </si>
  <si>
    <t>Company of Heroes 2</t>
  </si>
  <si>
    <t>Trauma Center: Second Opinion</t>
  </si>
  <si>
    <t>DanceDanceRevolution</t>
  </si>
  <si>
    <t>WWE Day of Reckoning 2</t>
  </si>
  <si>
    <t>Fantastic Voyage</t>
  </si>
  <si>
    <t>Vancouver 2010 - The Official Video Game of the Olympic Winter Games</t>
  </si>
  <si>
    <t>Night Warriors: Darkstalkers' Revenge</t>
  </si>
  <si>
    <t>Tantatus</t>
  </si>
  <si>
    <t>Off Road Challenge</t>
  </si>
  <si>
    <t>Tenchu Z</t>
  </si>
  <si>
    <t>Bank Heist</t>
  </si>
  <si>
    <t>Conan</t>
  </si>
  <si>
    <t>Backstreet Billiards</t>
  </si>
  <si>
    <t>Carnival</t>
  </si>
  <si>
    <t>Leisure Suit Larry: Magna Cum Laude</t>
  </si>
  <si>
    <t>Naruto Shippuden: Ultimate Ninja Impact</t>
  </si>
  <si>
    <t>Momotarou Dentetsu DS: Tokyo &amp; Japan</t>
  </si>
  <si>
    <t>Point Blank</t>
  </si>
  <si>
    <t>Tiny Tank</t>
  </si>
  <si>
    <t>Yu-Gi-Oh! 5D's Tag Force 5</t>
  </si>
  <si>
    <t>Tom Clancy's Ghost Recon: Shadow Wars</t>
  </si>
  <si>
    <t>Smart Girl's Party Game</t>
  </si>
  <si>
    <t>James Bond 007: Legends</t>
  </si>
  <si>
    <t>The Sims 3: Town Life Stuff</t>
  </si>
  <si>
    <t>Herbie: Fully Loaded</t>
  </si>
  <si>
    <t>Buena Vista Interactive</t>
  </si>
  <si>
    <t>Kameo: Elements of Power</t>
  </si>
  <si>
    <t>Football Manager Handheld 2008</t>
  </si>
  <si>
    <t>Dynasty Warriors 6 Empires</t>
  </si>
  <si>
    <t>The Shoot</t>
  </si>
  <si>
    <t>Cohort Studios</t>
  </si>
  <si>
    <t>My Baby Boy</t>
  </si>
  <si>
    <t>Puzzle Quest: Challenge of the Warlords</t>
  </si>
  <si>
    <t>Star Ocean: Second Evolution</t>
  </si>
  <si>
    <t>Imagine: Movie Star</t>
  </si>
  <si>
    <t>Ubisoft, Powerhead Games</t>
  </si>
  <si>
    <t>Fade to Black</t>
  </si>
  <si>
    <t>MXRider</t>
  </si>
  <si>
    <t>Disney Magic World 2</t>
  </si>
  <si>
    <t>Angry Birds Star Wars</t>
  </si>
  <si>
    <t>World Championship Poker 2: Featuring Howard Lederer</t>
  </si>
  <si>
    <t>The Eye of Judgment</t>
  </si>
  <si>
    <t>Sengoku Musou 3 Z</t>
  </si>
  <si>
    <t>Ackkstudios</t>
  </si>
  <si>
    <t>Tokyo Highway Battle</t>
  </si>
  <si>
    <t>World of Final Fantasy</t>
  </si>
  <si>
    <t>Beyond Good &amp; Evil</t>
  </si>
  <si>
    <t>Banjo-Kazooie: Grunty's Revenge</t>
  </si>
  <si>
    <t>Bomberman World</t>
  </si>
  <si>
    <t>Bejeweled 3</t>
  </si>
  <si>
    <t>NHL 17</t>
  </si>
  <si>
    <t>EA Canada, EA Vancouver</t>
  </si>
  <si>
    <t>Mega Man ZX Advent</t>
  </si>
  <si>
    <t>Inti Creates</t>
  </si>
  <si>
    <t>Transformers: Revenge of the Fallen (DS Versions)</t>
  </si>
  <si>
    <t>NCAA Basketball 10</t>
  </si>
  <si>
    <t>Star Ocean 5: Integrity and Faithlessness</t>
  </si>
  <si>
    <t>Jeanne d'Arc</t>
  </si>
  <si>
    <t>Deathtrap Dungeon</t>
  </si>
  <si>
    <t>Tales of the World: Radiant Mythology 2</t>
  </si>
  <si>
    <t>Night at the Museum: Battle of the Smithsonian</t>
  </si>
  <si>
    <t>Fizz Factor</t>
  </si>
  <si>
    <t>Harry Potter and the Deathly Hallows - Part 2</t>
  </si>
  <si>
    <t>Ape Escape Academy</t>
  </si>
  <si>
    <t>WWE Wrestlemania XIX</t>
  </si>
  <si>
    <t>Untold Legends: The Warriors Code</t>
  </si>
  <si>
    <t>Klonoa 2: Lunatea's Veil</t>
  </si>
  <si>
    <t>Deus Ex: Invisible War</t>
  </si>
  <si>
    <t>Ion Storm</t>
  </si>
  <si>
    <t>Disney's Treasure Planet</t>
  </si>
  <si>
    <t>The King of Fighters XIII</t>
  </si>
  <si>
    <t>SNK Playmore</t>
  </si>
  <si>
    <t>BeatMania Append GottaMix</t>
  </si>
  <si>
    <t>Fracture</t>
  </si>
  <si>
    <t>Ninja Blade</t>
  </si>
  <si>
    <t>Bookworm</t>
  </si>
  <si>
    <t>PopCap Games</t>
  </si>
  <si>
    <t>Smart Bomb Interactive</t>
  </si>
  <si>
    <t>Kelly Slater's Pro Surfer</t>
  </si>
  <si>
    <t>Sniper: Ghost Warrior 2</t>
  </si>
  <si>
    <t>Amaze Entertainment, Griptonite Games</t>
  </si>
  <si>
    <t>Legends of Wrestling II</t>
  </si>
  <si>
    <t>World Stadium 3</t>
  </si>
  <si>
    <t>Extra Bases</t>
  </si>
  <si>
    <t>Super Power League 2</t>
  </si>
  <si>
    <t>Street Fighter Alpha 3 MAX</t>
  </si>
  <si>
    <t>Classic NES Series: Castlevania</t>
  </si>
  <si>
    <t>GT Advance Championship Racing</t>
  </si>
  <si>
    <t>Way of the Samurai 2</t>
  </si>
  <si>
    <t>Planet Puzzle League</t>
  </si>
  <si>
    <t>BattleTanx</t>
  </si>
  <si>
    <t>Naruto: Rise of a Ninja</t>
  </si>
  <si>
    <t>Hatsune Miku: Project Diva Extend</t>
  </si>
  <si>
    <t>Pitfall 3D: Beyond the Jungle</t>
  </si>
  <si>
    <t>Disgaea 2: Cursed Memories</t>
  </si>
  <si>
    <t>Clock Tower 3</t>
  </si>
  <si>
    <t>SunSoft</t>
  </si>
  <si>
    <t>Battle Dodge Ball</t>
  </si>
  <si>
    <t>Etrian Odyssey</t>
  </si>
  <si>
    <t>Lancarse, Atlus</t>
  </si>
  <si>
    <t>Dragon Ball Z: Extreme Butoden</t>
  </si>
  <si>
    <t>Disgaea: Hour of Darkness</t>
  </si>
  <si>
    <t>NeoGeo Battle Coliseum</t>
  </si>
  <si>
    <t>We Sing Deutsche Hits</t>
  </si>
  <si>
    <t>Parodius</t>
  </si>
  <si>
    <t>The X-Factor</t>
  </si>
  <si>
    <t>Spy Kids 3-D: Game Over</t>
  </si>
  <si>
    <t>Sakura Wars 3: Paris wa Moeteiru ka</t>
  </si>
  <si>
    <t>Capcom Classics Collection Reloaded</t>
  </si>
  <si>
    <t>Capcom, Klein Computer Entertainment</t>
  </si>
  <si>
    <t>NCAA GameBreaker 2001</t>
  </si>
  <si>
    <t>Power Rangers: Ninja Storm</t>
  </si>
  <si>
    <t>Naruto: Gekito Ninja Taisen! 4</t>
  </si>
  <si>
    <t>Kidou Senshi Gundam F91: Formula Senki 0122</t>
  </si>
  <si>
    <t>Zaidan Houjin Nippon Kanji Nouryoku Kentei Kyoukai Kounin: KanKen DS 2 + Jouyou Kanji Jiten</t>
  </si>
  <si>
    <t>SSX Blur</t>
  </si>
  <si>
    <t>DX Game of Life 2</t>
  </si>
  <si>
    <t>Danganronpa: Trigger Happy Havoc</t>
  </si>
  <si>
    <t>NBA Live 96</t>
  </si>
  <si>
    <t>Samurai Warriors 2: Xtreme Legends (JP sales)</t>
  </si>
  <si>
    <t>Teen Titans</t>
  </si>
  <si>
    <t>Def Jam Rapstar</t>
  </si>
  <si>
    <t>Terminal Reality, 4mm Games</t>
  </si>
  <si>
    <t>Frogger II: Threeedeep!</t>
  </si>
  <si>
    <t>Binary Domain</t>
  </si>
  <si>
    <t>Fireball</t>
  </si>
  <si>
    <t>Starpath Corp.</t>
  </si>
  <si>
    <t>Dr. Mario / Puzzle League</t>
  </si>
  <si>
    <t>Family Party: 90 Great Games Party Pack</t>
  </si>
  <si>
    <t>DECA Sports Freedom</t>
  </si>
  <si>
    <t>AI</t>
  </si>
  <si>
    <t>Shin Nippon Pro Wrestling: Toukon Retsuden</t>
  </si>
  <si>
    <t>Golden Axe: Beast Rider</t>
  </si>
  <si>
    <t>Pinball Hall of Fame: The Gottlieb Collection</t>
  </si>
  <si>
    <t>Buzz! The Ultimate Music Quiz</t>
  </si>
  <si>
    <t>Discovery Kids: Puppy Playtime</t>
  </si>
  <si>
    <t>The Witcher: Enhanced Edition</t>
  </si>
  <si>
    <t>Nicktoons: Movin'</t>
  </si>
  <si>
    <t>Mystery Case Files: The Malgrave Incident</t>
  </si>
  <si>
    <t>Chicken Riot</t>
  </si>
  <si>
    <t>One Piece: Romance Dawn - Bouken no Yoake</t>
  </si>
  <si>
    <t>Might &amp; Magic Heroes VI</t>
  </si>
  <si>
    <t>SWAT: Global Strike Team</t>
  </si>
  <si>
    <t>Championship Bass</t>
  </si>
  <si>
    <t>The Adventures of Tintin: The Game</t>
  </si>
  <si>
    <t>Battlestations: Pacific</t>
  </si>
  <si>
    <t>Elebits</t>
  </si>
  <si>
    <t>Style Lab: Jewelry Design</t>
  </si>
  <si>
    <t>Hatsune Miku: Project Mirai DX</t>
  </si>
  <si>
    <t>NHL Breakaway 98</t>
  </si>
  <si>
    <t>Momotarou Dentetsu 20-Shuunen</t>
  </si>
  <si>
    <t>Bratz: Girlz Really Rock</t>
  </si>
  <si>
    <t>Minute to Win It</t>
  </si>
  <si>
    <t>Smack Down Productions</t>
  </si>
  <si>
    <t>Kinetica</t>
  </si>
  <si>
    <t>Bust-A-Move '99</t>
  </si>
  <si>
    <t>Dragon Quest Monsters 1¬∑2</t>
  </si>
  <si>
    <t>Remember Me</t>
  </si>
  <si>
    <t>OverBlood</t>
  </si>
  <si>
    <t>Dead Rising 2: Off the Record</t>
  </si>
  <si>
    <t>ESPN X-Games Pro Boarder</t>
  </si>
  <si>
    <t>Harvest Moon: Back to Nature</t>
  </si>
  <si>
    <t>Naruto: Ultimate Ninja (JP sales)</t>
  </si>
  <si>
    <t>Final Fantasy XI</t>
  </si>
  <si>
    <t xml:space="preserve">Dragon Ball Heroes: Ultimate Mission 2 </t>
  </si>
  <si>
    <t>Overlord II</t>
  </si>
  <si>
    <t>Dance Dance Revolution Universe</t>
  </si>
  <si>
    <t>Go, Diego, Go!: Great Dinosaur Rescue</t>
  </si>
  <si>
    <t>Warhammer 40,000: Squad Command</t>
  </si>
  <si>
    <t>Darkwatch</t>
  </si>
  <si>
    <t>Beautiful Katamari</t>
  </si>
  <si>
    <t>Ben 10 Ultimate Alien: Cosmic Destruction</t>
  </si>
  <si>
    <t>Pony Friends 2</t>
  </si>
  <si>
    <t>My Baby: First Steps</t>
  </si>
  <si>
    <t>Sky Odyssey</t>
  </si>
  <si>
    <t>Nagano Winter Olympics 98</t>
  </si>
  <si>
    <t>Kirby's Block Ball</t>
  </si>
  <si>
    <t>World of Warcraft: Legion</t>
  </si>
  <si>
    <t>Hatsune Miku: Project Diva F 2nd</t>
  </si>
  <si>
    <t>Bleach: Shattered Blade</t>
  </si>
  <si>
    <t>Polygon Magic</t>
  </si>
  <si>
    <t>FIFA Street 3</t>
  </si>
  <si>
    <t>Fortress</t>
  </si>
  <si>
    <t>Disney Fairies: Tinker Bell and the Great Fairy Rescue</t>
  </si>
  <si>
    <t>FIFA 2001 Major League Soccer</t>
  </si>
  <si>
    <t>Operation Flashpoint: Red River</t>
  </si>
  <si>
    <t>Power Rangers Samurai</t>
  </si>
  <si>
    <t>Karaoke Revolution Presents American Idol Encore 2</t>
  </si>
  <si>
    <t>Rally Cross</t>
  </si>
  <si>
    <t>Frogger's Adventures: The Rescue</t>
  </si>
  <si>
    <t>Silent Hill HD Collection</t>
  </si>
  <si>
    <t>Extreme Pinball</t>
  </si>
  <si>
    <t>Singularity</t>
  </si>
  <si>
    <t>Karaoke Revolution Volume 3</t>
  </si>
  <si>
    <t>Buzz Monkey, EA Montreal</t>
  </si>
  <si>
    <t>Seaman: Kindan no Pet - Gaze Hakushi no Jikken Shima</t>
  </si>
  <si>
    <t>Persona 4: Dancing All Night</t>
  </si>
  <si>
    <t>Atlus, Dingo Inc.</t>
  </si>
  <si>
    <t>Carnival Games: Monkey See, Monkey Do!</t>
  </si>
  <si>
    <t>No.1 Muscle Ranking - Kinniku Banzuke Vol. 1: Oregasaikyouno Otokoda!</t>
  </si>
  <si>
    <t>Cartoon Network Collection: Game Boy Advance Video Platinum Edition</t>
  </si>
  <si>
    <t>Ultimate Fighting Championship: Throwdown</t>
  </si>
  <si>
    <t>Opus</t>
  </si>
  <si>
    <t>Wipeout 2</t>
  </si>
  <si>
    <t>SpongeBob SquarePants: Double Pack</t>
  </si>
  <si>
    <t>Tetris 2 + Bombliss</t>
  </si>
  <si>
    <t>BPS</t>
  </si>
  <si>
    <t>Disney's Extreme Skate Adventure</t>
  </si>
  <si>
    <t>Prey</t>
  </si>
  <si>
    <t>Venom Games</t>
  </si>
  <si>
    <t>Ed, Edd n Eddy: Jawbreakers!</t>
  </si>
  <si>
    <t>Dragster</t>
  </si>
  <si>
    <t>Frankenstein's Monster</t>
  </si>
  <si>
    <t>Folklore</t>
  </si>
  <si>
    <t>Game Republic, JapanStudio</t>
  </si>
  <si>
    <t>Derby Stallion DS</t>
  </si>
  <si>
    <t>Murdered: Soul Suspect</t>
  </si>
  <si>
    <t>Dragon Quest Monsters: Battle Road Victory</t>
  </si>
  <si>
    <t>Shin Momotarou Densetsu</t>
  </si>
  <si>
    <t>From TV Animation One Piece: Grand Battle! 3</t>
  </si>
  <si>
    <t>Sega Smash Pack</t>
  </si>
  <si>
    <t>CodeFire</t>
  </si>
  <si>
    <t>All-Star Baseball 2005</t>
  </si>
  <si>
    <t>The Conveni: Ano Machi wo Dokusen Seyo</t>
  </si>
  <si>
    <t>Shin Super Robot Taisen Special Disk</t>
  </si>
  <si>
    <t>Live A Live</t>
  </si>
  <si>
    <t>NFL Fever 2004</t>
  </si>
  <si>
    <t>Bigfoot: Collision Course</t>
  </si>
  <si>
    <t>Kingdom Under Fire: The Crusaders</t>
  </si>
  <si>
    <t>Phantagram</t>
  </si>
  <si>
    <t>4x4 Evolution</t>
  </si>
  <si>
    <t>Gathering of Developers</t>
  </si>
  <si>
    <t>Clive Barker's Jericho</t>
  </si>
  <si>
    <t>Mercury Steam, Alchemic Productions</t>
  </si>
  <si>
    <t>Momotarou Dentetsu Happy</t>
  </si>
  <si>
    <t>Power Rangers: Time Force</t>
  </si>
  <si>
    <t>Romance of the Three Kingdoms VII</t>
  </si>
  <si>
    <t>Goosebumps HorrorLand</t>
  </si>
  <si>
    <t>SScholastic Media</t>
  </si>
  <si>
    <t>Littlest Pet Shop: City Friends</t>
  </si>
  <si>
    <t>Lord of Arcana</t>
  </si>
  <si>
    <t>Access Games</t>
  </si>
  <si>
    <t>Quiz Magic Academy DS</t>
  </si>
  <si>
    <t>Chicken Blaster</t>
  </si>
  <si>
    <t>Dynasty Warriors 4 Empires</t>
  </si>
  <si>
    <t>Shenmue II</t>
  </si>
  <si>
    <t>Heart of Darkness</t>
  </si>
  <si>
    <t>Rugby World Cup 2011</t>
  </si>
  <si>
    <t>Virtua Striker 2</t>
  </si>
  <si>
    <t>F1 Race Stars</t>
  </si>
  <si>
    <t>WarCraft II: The Dark Saga</t>
  </si>
  <si>
    <t>MonHun Nikki: Poka Poka Ailu Mura G</t>
  </si>
  <si>
    <t>Etrian Odyssey III: The Drowned City</t>
  </si>
  <si>
    <t>NBA ShootOut</t>
  </si>
  <si>
    <t>Jikkyou Powerful Pro Yakyuu 14</t>
  </si>
  <si>
    <t>Fishing Master</t>
  </si>
  <si>
    <t>Ganbare Goemon: KiraKira Douchuu - Boku ga Dancer ni Natta Riyuu</t>
  </si>
  <si>
    <t>Jikkyou Powerful Pro Yakyuu Portable 3</t>
  </si>
  <si>
    <t>Digimon World: Dawn / Dusk</t>
  </si>
  <si>
    <t>Sesame Street: Elmo's Letter Adventure</t>
  </si>
  <si>
    <t>NewKidCo</t>
  </si>
  <si>
    <t>Birthday Party Bash</t>
  </si>
  <si>
    <t>NBA Inside Drive 2003</t>
  </si>
  <si>
    <t>Monster Lab</t>
  </si>
  <si>
    <t>Fate/Extra</t>
  </si>
  <si>
    <t>Marvelous Interactive</t>
  </si>
  <si>
    <t>Image Epoch, Imageepoch</t>
  </si>
  <si>
    <t>Drakengard 3</t>
  </si>
  <si>
    <t>J Stars Victory Vs.</t>
  </si>
  <si>
    <t>Jampack: Summer 2003 (RP-M)</t>
  </si>
  <si>
    <t>Alone in the Dark: One-Eyed Jack's Revenge</t>
  </si>
  <si>
    <t>Yu-Gi-Oh! The Dawn of Destiny</t>
  </si>
  <si>
    <t>1001 Touch Games</t>
  </si>
  <si>
    <t>Namco Museum: Virtual Arcade</t>
  </si>
  <si>
    <t>Bust-A-Move Universe</t>
  </si>
  <si>
    <t>Human Head Studios</t>
  </si>
  <si>
    <t>Taiko Drum Master: Don and Katsu's Space-Time Great Adventure</t>
  </si>
  <si>
    <t>Shin Megami Tensei: Devil Survivor 2</t>
  </si>
  <si>
    <t>Einh√§nder</t>
  </si>
  <si>
    <t>Tiny Toon Adventures: The Great Beanstalk</t>
  </si>
  <si>
    <t>Sonic Boom: Rise of Lyric</t>
  </si>
  <si>
    <t>Big Red Button Entertainment</t>
  </si>
  <si>
    <t>The Settlers 7: Paths to a Kingdom</t>
  </si>
  <si>
    <t>Blue Byte</t>
  </si>
  <si>
    <t>Foto Frenzy: Spot The Diffrence</t>
  </si>
  <si>
    <t>Armored Core: Silent Line</t>
  </si>
  <si>
    <t>SD Gundam G Generation Wars</t>
  </si>
  <si>
    <t>Dr. Seuss: How the Grinch Stole Christmas</t>
  </si>
  <si>
    <t>Fuel</t>
  </si>
  <si>
    <t>Panzer Dragoon II Zwei</t>
  </si>
  <si>
    <t>Tropico 5</t>
  </si>
  <si>
    <t>KISS Pinball</t>
  </si>
  <si>
    <t>Wildfire Studios</t>
  </si>
  <si>
    <t>LEGO Legends of Chima: Laval's Journey</t>
  </si>
  <si>
    <t>2 Games in 1: Disney's Brother Bear / The Lion King 1 1/2</t>
  </si>
  <si>
    <t>Super Robot Taisen Complete Box</t>
  </si>
  <si>
    <t>Peppa Pig: Theme Park Fun</t>
  </si>
  <si>
    <t>P2 Games</t>
  </si>
  <si>
    <t>7 Wonders II</t>
  </si>
  <si>
    <t>MumboJumbo</t>
  </si>
  <si>
    <t>Gold's Gym: Cardio Workout (Others sales)</t>
  </si>
  <si>
    <t>Goemon's Great Adventure</t>
  </si>
  <si>
    <t>Bass Hunter 64</t>
  </si>
  <si>
    <t>Doubutsu no Mori</t>
  </si>
  <si>
    <t>Jikkyou Powerful Pro Yakyuu 4</t>
  </si>
  <si>
    <t>Happy Feet</t>
  </si>
  <si>
    <t>Mega Man Maverick Hunter X</t>
  </si>
  <si>
    <t>J-League Winning Eleven 2007: Club Championship</t>
  </si>
  <si>
    <t>Star Wars Jedi Knight II: Jedi Outcast</t>
  </si>
  <si>
    <t>Clash of the Titans</t>
  </si>
  <si>
    <t>Mega Man Battle Network 2</t>
  </si>
  <si>
    <t>Pandora's Tower</t>
  </si>
  <si>
    <t>Mountain King</t>
  </si>
  <si>
    <t>CBS Electronics</t>
  </si>
  <si>
    <t>Jampack Volume 12</t>
  </si>
  <si>
    <t>Lord of the Rings: Battle for Middle-Earth</t>
  </si>
  <si>
    <t>Shin Megami Tensei: Devil Summoner - Soul Hackers</t>
  </si>
  <si>
    <t>MySims SkyHeroes</t>
  </si>
  <si>
    <t>Jonah Lomu Rugby Challenge</t>
  </si>
  <si>
    <t>Home Entertainment Suppliers</t>
  </si>
  <si>
    <t>Sidhe Interactive</t>
  </si>
  <si>
    <t>Demolition Racer</t>
  </si>
  <si>
    <t>SD Gundam G Generation: Overworld</t>
  </si>
  <si>
    <t>Mega Man Zero Collection</t>
  </si>
  <si>
    <t>Inti, Inti Creates</t>
  </si>
  <si>
    <t>NHL FaceOff 2000</t>
  </si>
  <si>
    <t>Star Wars Racer Revenge</t>
  </si>
  <si>
    <t>Yu-Gi-Oh! 5D's World Championship 2010 Reverse of Arcadia</t>
  </si>
  <si>
    <t>NCAA Final Four 2002</t>
  </si>
  <si>
    <t>South Park: Chef's Luv Shack</t>
  </si>
  <si>
    <t>Cabela's Outdoor Adventures (2009)</t>
  </si>
  <si>
    <t>Music Maker</t>
  </si>
  <si>
    <t>Magix</t>
  </si>
  <si>
    <t>Slot Machine</t>
  </si>
  <si>
    <t>Ganbare Goemon 2: Kiteretsu Shougun Magginesu</t>
  </si>
  <si>
    <t>Shrek's Carnival Craze Party Games</t>
  </si>
  <si>
    <t>Astroblast</t>
  </si>
  <si>
    <t>40 Winks</t>
  </si>
  <si>
    <t>Blade II</t>
  </si>
  <si>
    <t>Mucky Foot Productions</t>
  </si>
  <si>
    <t>Calvin Tucker's Redneck Jamboree</t>
  </si>
  <si>
    <t>My Virtual Tutor: Reading Adventure Pre-K to Kindergarten</t>
  </si>
  <si>
    <t>A Collection of Classic Games from the Intellivision</t>
  </si>
  <si>
    <t>Math Play</t>
  </si>
  <si>
    <t>Denyu-Sha</t>
  </si>
  <si>
    <t>Bruce Lee: Quest of the Dragon</t>
  </si>
  <si>
    <t>Ronin Entertainment</t>
  </si>
  <si>
    <t>Spin Jam</t>
  </si>
  <si>
    <t>KuruKuru Kururin</t>
  </si>
  <si>
    <t>Disney's The Emperor's New Groove</t>
  </si>
  <si>
    <t>Disney Interactive</t>
  </si>
  <si>
    <t>Dragon Ball Z: Battle of Z</t>
  </si>
  <si>
    <t>Artdink</t>
  </si>
  <si>
    <t>Disney's Stitch: Experiment 626</t>
  </si>
  <si>
    <t>RPG Tsukuru 2</t>
  </si>
  <si>
    <t>Yuu Yuu Hakusho 2: Kakutou no Sho</t>
  </si>
  <si>
    <t>Orphen: Scion of Sorcery</t>
  </si>
  <si>
    <t>Shade</t>
  </si>
  <si>
    <t>Midtown Madness 3</t>
  </si>
  <si>
    <t>Shrek Swamp Kart Speedway</t>
  </si>
  <si>
    <t>Prolific</t>
  </si>
  <si>
    <t>Gameboy Gallery</t>
  </si>
  <si>
    <t>Contra 4</t>
  </si>
  <si>
    <t>Virtua Cop 2</t>
  </si>
  <si>
    <t>Ehrgeiz</t>
  </si>
  <si>
    <t>Touhoku Daigaku Mirai Kagaku Gijutsu Kyoudou Kenkyuu Center Kawashima Ryuuta Kyouju Kanshu: Nou Ryoku Trainer Portable</t>
  </si>
  <si>
    <t>Spyro: Attack of the Rhynocs</t>
  </si>
  <si>
    <t>Army Men World War: Land, Sea, Air</t>
  </si>
  <si>
    <t>NASCAR 2011: The Game</t>
  </si>
  <si>
    <t>BlazBlue: Chrono Phantasma</t>
  </si>
  <si>
    <t>Dai-2-Ji Super Robot Taisen OG</t>
  </si>
  <si>
    <t>Naruto: Ninja Destiny (US sales)</t>
  </si>
  <si>
    <t>Jumping Flash!</t>
  </si>
  <si>
    <t>Mario Party: Star Rush</t>
  </si>
  <si>
    <t>Karaoke Revolution Party</t>
  </si>
  <si>
    <t>Lizzie McGuire 3: Homecoming Havoc</t>
  </si>
  <si>
    <t>Chaos Legion</t>
  </si>
  <si>
    <t>Puyo Puyo 7</t>
  </si>
  <si>
    <t>Neopets: The Darkest Faerie</t>
  </si>
  <si>
    <t>Blazing Heroes</t>
  </si>
  <si>
    <t>Rhythm Tengoku</t>
  </si>
  <si>
    <t>Super Robot Taisen W</t>
  </si>
  <si>
    <t>Cart World Series</t>
  </si>
  <si>
    <t>Shrek: Forever After</t>
  </si>
  <si>
    <t>Batman: Arkham VR</t>
  </si>
  <si>
    <t>Lumines ll</t>
  </si>
  <si>
    <t>24: The Game</t>
  </si>
  <si>
    <t>SCE Studio Cambridge</t>
  </si>
  <si>
    <t>The Dukes of Hazzard II: Daisy Dukes It Out</t>
  </si>
  <si>
    <t>Sinister Games</t>
  </si>
  <si>
    <t>Famista '91</t>
  </si>
  <si>
    <t>Super Robot Taisen OG: Original Generations Gaiden</t>
  </si>
  <si>
    <t>Decathlete</t>
  </si>
  <si>
    <t>Tom Clancy's Splinter Cell 3D</t>
  </si>
  <si>
    <t>Magna Carta 2</t>
  </si>
  <si>
    <t>Banpresto, SoftMax</t>
  </si>
  <si>
    <t>Looney Tunes: Duck Amuck</t>
  </si>
  <si>
    <t>Shin Megami Tensei: Persona 2: Innocent Sin</t>
  </si>
  <si>
    <t>Romance of the Three Kingdoms VIII</t>
  </si>
  <si>
    <t>Fossil Fighters (JP sales)</t>
  </si>
  <si>
    <t>Daikaijyuu Monogatari</t>
  </si>
  <si>
    <t>Hard Hitter Tennis</t>
  </si>
  <si>
    <t>Mahou</t>
  </si>
  <si>
    <t>Monster Truck Madness 64</t>
  </si>
  <si>
    <t>Crazy Taxi: Catch a Ride</t>
  </si>
  <si>
    <t>Graphic State</t>
  </si>
  <si>
    <t>Nounai Aeshe: IQ Suppli DS</t>
  </si>
  <si>
    <t>PowerUp Heroes</t>
  </si>
  <si>
    <t>Jonas</t>
  </si>
  <si>
    <t>Macross Digital Mission VF-X</t>
  </si>
  <si>
    <t>Rayman 2: Revolution</t>
  </si>
  <si>
    <t>Yu Yu Hakusho Ghost Files: Spirit Detective</t>
  </si>
  <si>
    <t>Super Bomberman 5</t>
  </si>
  <si>
    <t>One Piece Unlimited Cruise SP</t>
  </si>
  <si>
    <t>Army Men: Air Attack 2</t>
  </si>
  <si>
    <t>Pride FC: Fighting Championships</t>
  </si>
  <si>
    <t>Eternal Ring</t>
  </si>
  <si>
    <t>Dragon Force</t>
  </si>
  <si>
    <t>Dynasty Warriors 8: Xtreme Legends</t>
  </si>
  <si>
    <t>Resident Evil Archives: Resident Evil</t>
  </si>
  <si>
    <t>Winning Post 2</t>
  </si>
  <si>
    <t>Star Gladiator Episode: I Final Crusade</t>
  </si>
  <si>
    <t>Dance Dance Revolution Universe 3</t>
  </si>
  <si>
    <t>Showdown: Legends of Wrestling</t>
  </si>
  <si>
    <t>Sword Art Online: Hollow Fragment</t>
  </si>
  <si>
    <t>Imagine: Family Doctor</t>
  </si>
  <si>
    <t>Wizarbox</t>
  </si>
  <si>
    <t>Far East of Eden Zero</t>
  </si>
  <si>
    <t>Taiko no Tatsujin Wii: Minna de Party * 3-Yome!</t>
  </si>
  <si>
    <t>Wacky Races: Crash &amp; Dash</t>
  </si>
  <si>
    <t>Power Pro Kun Pocket 6</t>
  </si>
  <si>
    <t>Power Pro Kun Pocket 10</t>
  </si>
  <si>
    <t>Finding Nemo: The Continuing Adventures</t>
  </si>
  <si>
    <t>Spirit: Stallion of the Cimarron</t>
  </si>
  <si>
    <t>Hyperspace Cowgirls</t>
  </si>
  <si>
    <t>The Suite Life of Zack &amp; Cody: Circle of Spies</t>
  </si>
  <si>
    <t>Future Cop L.A.P.D.</t>
  </si>
  <si>
    <t>MySims Party</t>
  </si>
  <si>
    <t>Hamster Tarou</t>
  </si>
  <si>
    <t>Fist of the North Star: Ken's Rage 2</t>
  </si>
  <si>
    <t>MLB SlugFest Loaded</t>
  </si>
  <si>
    <t>Squinkies</t>
  </si>
  <si>
    <t>Capcom Classics Collection Remixed</t>
  </si>
  <si>
    <t>1701 A.D.</t>
  </si>
  <si>
    <t>Related Designs</t>
  </si>
  <si>
    <t>Little Deviants</t>
  </si>
  <si>
    <t>AMF Bowling 2004</t>
  </si>
  <si>
    <t>N3: Ninety-Nine Nights</t>
  </si>
  <si>
    <t>Radiant Historia</t>
  </si>
  <si>
    <t>Sorcery</t>
  </si>
  <si>
    <t>The Workshop</t>
  </si>
  <si>
    <t>RealSports Boxing</t>
  </si>
  <si>
    <t>Imagine: Makeup Artist</t>
  </si>
  <si>
    <t>Grandia II</t>
  </si>
  <si>
    <t>Shaun White Snowboarding: World Stage</t>
  </si>
  <si>
    <t>Guitar Hero: Van Halen</t>
  </si>
  <si>
    <t>Neversoft Entertainment, Underground Development</t>
  </si>
  <si>
    <t>Batman: The Brave and the Bold the Videogame</t>
  </si>
  <si>
    <t>Phineas and Ferb Ride Again</t>
  </si>
  <si>
    <t>Power Pro Kun Pocket 4</t>
  </si>
  <si>
    <t>Guardian Heroes</t>
  </si>
  <si>
    <t>Outlaw Golf</t>
  </si>
  <si>
    <t>Simon &amp; Schuster</t>
  </si>
  <si>
    <t>Fisherman's Bait 2: Big Ol' Bass</t>
  </si>
  <si>
    <t>Lupin the 3rd: Treasure of the Sorcerer King</t>
  </si>
  <si>
    <t>Kurohyou: Ryu ga Gotoku Shinshou</t>
  </si>
  <si>
    <t>Nicktoons: Battle for Volcano Island</t>
  </si>
  <si>
    <t>WinBack: Covert Operations</t>
  </si>
  <si>
    <t>Kagero: Deception II</t>
  </si>
  <si>
    <t>Syphon Filter: Dark Mirror</t>
  </si>
  <si>
    <t>Jikkyou Powerful Pro Yakyuu 2000 Kaimakuban</t>
  </si>
  <si>
    <t>Invizimals: Shadow Zone</t>
  </si>
  <si>
    <t>Glory of Heracles</t>
  </si>
  <si>
    <t>Rabbids: Alive &amp; Kicking</t>
  </si>
  <si>
    <t>Modnation Racers: Road Trip</t>
  </si>
  <si>
    <t>ExerBeat</t>
  </si>
  <si>
    <t>J-League Victory Goal '96</t>
  </si>
  <si>
    <t>Jeopardy! 2nd Edition</t>
  </si>
  <si>
    <t>SD Gundam G Century</t>
  </si>
  <si>
    <t>Front Mission Evolved</t>
  </si>
  <si>
    <t>Ultimate Marvel vs. Capcom 3</t>
  </si>
  <si>
    <t>Little King's Story</t>
  </si>
  <si>
    <t>Atelier Iris 3: Grand Phantasm (US Sales)</t>
  </si>
  <si>
    <t>Itadaki Street 2: Neon Sign wa Bara Iro ni</t>
  </si>
  <si>
    <t>From TV Animation One Piece: Treasure Battle!</t>
  </si>
  <si>
    <t>Alvin and the Chipmunks: The Squeakquel</t>
  </si>
  <si>
    <t>Dolphin</t>
  </si>
  <si>
    <t>Zoo Tycoon 2 DS</t>
  </si>
  <si>
    <t>UEFA Euro 2016</t>
  </si>
  <si>
    <t>Hamster Club 4: Shigessa Daidassou</t>
  </si>
  <si>
    <t>Imagine: Fashion Designer World Tour</t>
  </si>
  <si>
    <t>Mega Man X8</t>
  </si>
  <si>
    <t>The Chronicles of Riddick: Assault on Dark Athena</t>
  </si>
  <si>
    <t>Ford Mustang: The Legend Lives</t>
  </si>
  <si>
    <t>Fast Food</t>
  </si>
  <si>
    <t>TouchMaster: Connect</t>
  </si>
  <si>
    <t>DoubleTap Games</t>
  </si>
  <si>
    <t>FlatOut: Head On</t>
  </si>
  <si>
    <t>Jikkyou Powerful Pro Yakyuu 8</t>
  </si>
  <si>
    <t>Supercross 2000</t>
  </si>
  <si>
    <t>War Gods</t>
  </si>
  <si>
    <t>Viz</t>
  </si>
  <si>
    <t>Top Gear Overdrive</t>
  </si>
  <si>
    <t>Ken Griffey Jr.'s Slugfest</t>
  </si>
  <si>
    <t>The New Tetris</t>
  </si>
  <si>
    <t>Xena: Warrior Princess - The Talisman of Fate</t>
  </si>
  <si>
    <t>The Godfather: Dons Edition</t>
  </si>
  <si>
    <t>Duel Masters: Sempai Legends</t>
  </si>
  <si>
    <t>Mistic Software</t>
  </si>
  <si>
    <t>John Deere: Harvest in the Heartland</t>
  </si>
  <si>
    <t>Harvest Moon: Magical Melody</t>
  </si>
  <si>
    <t>Heroes of the Pacific</t>
  </si>
  <si>
    <t>IR Gurus</t>
  </si>
  <si>
    <t>Prince of Persia: Rival Swords</t>
  </si>
  <si>
    <t>Trace Memory</t>
  </si>
  <si>
    <t>Just Dance Wii 2</t>
  </si>
  <si>
    <t>Senran Kagura Shinovi Versus: Sh?jo-tachi no Sh?mei</t>
  </si>
  <si>
    <t>DX Game of Life</t>
  </si>
  <si>
    <t>Trauma Center: New Blood</t>
  </si>
  <si>
    <t>Starhawk</t>
  </si>
  <si>
    <t>LightBox Interactive</t>
  </si>
  <si>
    <t>Pirates of the Caribbean</t>
  </si>
  <si>
    <t>Akella</t>
  </si>
  <si>
    <t>Ace Combat: Joint Assault</t>
  </si>
  <si>
    <t>MLB Pennant Race</t>
  </si>
  <si>
    <t>The BIGS 2</t>
  </si>
  <si>
    <t>Turning Point: Fall of Liberty</t>
  </si>
  <si>
    <t>SD Gundam Gaiden: Knight Gundam Monogatari: Ooinaru Isan</t>
  </si>
  <si>
    <t>Karaoke Revolution Glee: Volume 3</t>
  </si>
  <si>
    <t>Sonic Boom: Shattered Crystal</t>
  </si>
  <si>
    <t>Shrek Super Party</t>
  </si>
  <si>
    <t>MLB Power Pros</t>
  </si>
  <si>
    <t>Mah Jong Quest: Expeditions</t>
  </si>
  <si>
    <t>Game Brains</t>
  </si>
  <si>
    <t>Sakura Wars 4: Koi Seyo,Otome</t>
  </si>
  <si>
    <t>Sakura Wars: So Long, My Love</t>
  </si>
  <si>
    <t>Dynasty Tactics</t>
  </si>
  <si>
    <t>Call of Juarez: The Cartel</t>
  </si>
  <si>
    <t>Snowboarding</t>
  </si>
  <si>
    <t>Sesame Street: Cookie's Counting Carnival</t>
  </si>
  <si>
    <t>SimCity 4</t>
  </si>
  <si>
    <t>Dragon Ball Heroes: Ultimate Mission</t>
  </si>
  <si>
    <t>One Piece Unlimited Cruise 2: Awakening of a Hero</t>
  </si>
  <si>
    <t>Surf's Up</t>
  </si>
  <si>
    <t>Looney Tunes Racing</t>
  </si>
  <si>
    <t>Circus Freak</t>
  </si>
  <si>
    <t>Disgaea 5: Alliance of Vengeance</t>
  </si>
  <si>
    <t>Final Fantasy X-2: International + Last Mission</t>
  </si>
  <si>
    <t>Namco Museum Vol.2</t>
  </si>
  <si>
    <t>Rayman 3: Hoodlum Havoc</t>
  </si>
  <si>
    <t>Penguin no Mondai: Saikyou Penguin Densetsu! A Penguin's Troubles</t>
  </si>
  <si>
    <t>Warriors Orochi 2</t>
  </si>
  <si>
    <t>Feel the Magic XY/XX</t>
  </si>
  <si>
    <t>Psi-Ops: The Mindgate Conspiracy</t>
  </si>
  <si>
    <t>Tomba! 2: The Evil Swine Return</t>
  </si>
  <si>
    <t>Dragon Quest: Shounen Yangus to Fushigi no Dungeon</t>
  </si>
  <si>
    <t>Neopets Puzzle Adventure</t>
  </si>
  <si>
    <t>Infinite Interactive</t>
  </si>
  <si>
    <t>BeatMania Append 4thMix: The beat goes on</t>
  </si>
  <si>
    <t>Romance of the Three Kingdoms III: Dragon of Destiny</t>
  </si>
  <si>
    <t>Power Pro Kun Pocket 11</t>
  </si>
  <si>
    <t>Dead Rising: Chop Till You Drop</t>
  </si>
  <si>
    <t>NASCAR 08</t>
  </si>
  <si>
    <t>Battle &amp; Get! Pokemon Typing DS</t>
  </si>
  <si>
    <t>World of Tanks</t>
  </si>
  <si>
    <t>Wargaming.net</t>
  </si>
  <si>
    <t>Links 2004</t>
  </si>
  <si>
    <t>PGA Tour 97</t>
  </si>
  <si>
    <t>Majin and the Forsaken Kingdom</t>
  </si>
  <si>
    <t>Earthworm Jim</t>
  </si>
  <si>
    <t>Game Titan</t>
  </si>
  <si>
    <t>Bratz: Super Babyz</t>
  </si>
  <si>
    <t>Dragon Quest Heroes II: Twin Kings and the Prophecy's End</t>
  </si>
  <si>
    <t>Monster 4x4: Masters of Metal</t>
  </si>
  <si>
    <t>SingStar Country</t>
  </si>
  <si>
    <t>VMX Racing</t>
  </si>
  <si>
    <t>Playmates</t>
  </si>
  <si>
    <t>Harvest Moon DS Cute (US sales)</t>
  </si>
  <si>
    <t>Dragon Ball GT: Transformation</t>
  </si>
  <si>
    <t>Super Fire ProWrestling X</t>
  </si>
  <si>
    <t>International Superstar Soccer</t>
  </si>
  <si>
    <t>Tigger's Honey Hunt</t>
  </si>
  <si>
    <t>Shadow Hearts</t>
  </si>
  <si>
    <t>Sacnoth</t>
  </si>
  <si>
    <t>Haven: Call of the King</t>
  </si>
  <si>
    <t>Yu-Gi-Oh! Double Pack</t>
  </si>
  <si>
    <t>X-Men: Reign of Apocalypse</t>
  </si>
  <si>
    <t>R: Racing Evolution</t>
  </si>
  <si>
    <t>Netsu Chu! Pro Yakyuu 2003</t>
  </si>
  <si>
    <t>Jewel Quest Mysteries: Curse of the Emerald Tear</t>
  </si>
  <si>
    <t>Digimon Adventure: Anode Tamer</t>
  </si>
  <si>
    <t>Hatsune Miku: Project Diva f</t>
  </si>
  <si>
    <t>Fantastic 4: Flame On</t>
  </si>
  <si>
    <t>Divinity: Original Sin</t>
  </si>
  <si>
    <t>The King of Fighters '95</t>
  </si>
  <si>
    <t>F/A-18F Super Hornet</t>
  </si>
  <si>
    <t>Final Fantasy VI Advance</t>
  </si>
  <si>
    <t>Polaris</t>
  </si>
  <si>
    <t>DeathSmiles</t>
  </si>
  <si>
    <t>Cave</t>
  </si>
  <si>
    <t>Baby Pals</t>
  </si>
  <si>
    <t>Fable: The Journey</t>
  </si>
  <si>
    <t>Bratz Ponyz</t>
  </si>
  <si>
    <t>Arcade Hits: Frisky Tom</t>
  </si>
  <si>
    <t>Hamster Corporation</t>
  </si>
  <si>
    <t>Junior Brain Trainer 2</t>
  </si>
  <si>
    <t>Sanuk Games</t>
  </si>
  <si>
    <t>Bladestorm: The Hundred Years' War</t>
  </si>
  <si>
    <t>Chromehounds</t>
  </si>
  <si>
    <t>Unreal Championship 2: The Liandri Conflict</t>
  </si>
  <si>
    <t>Kung Fu Chaos</t>
  </si>
  <si>
    <t>Just Add Monsters</t>
  </si>
  <si>
    <t>Mega Man: Dr. Wily's Revenge</t>
  </si>
  <si>
    <t>Reel Fishing: Angler's Dream</t>
  </si>
  <si>
    <t>Sims</t>
  </si>
  <si>
    <t>Godzilla: Domination!</t>
  </si>
  <si>
    <t>Famista '92</t>
  </si>
  <si>
    <t>Tales of the World: Radiant Mythology 3</t>
  </si>
  <si>
    <t>Jissen Pachi-Slot Hisshouhou! Moujuu-Oh S</t>
  </si>
  <si>
    <t>Jackass the Game</t>
  </si>
  <si>
    <t>Mega Man II</t>
  </si>
  <si>
    <t>Lord of Darkness</t>
  </si>
  <si>
    <t>Carol Vorderman's Sudoku</t>
  </si>
  <si>
    <t>MX SuperFly featuring Ricky Carmichael</t>
  </si>
  <si>
    <t>Assassin's Creed II: Discovery</t>
  </si>
  <si>
    <t>Mission: Impossible - Operation Surma</t>
  </si>
  <si>
    <t>Kung Zhu</t>
  </si>
  <si>
    <t>Pitfall: The Mayan Adventure</t>
  </si>
  <si>
    <t>Driver: Parallel Lines</t>
  </si>
  <si>
    <t>Monster Hunter Stories</t>
  </si>
  <si>
    <t>The Urbz: Sims In the City (US weekly sales)</t>
  </si>
  <si>
    <t>Mega Man ZX</t>
  </si>
  <si>
    <t>Backyard Wrestling 2: There Goes the Neighborhood</t>
  </si>
  <si>
    <t>Dead or Alive</t>
  </si>
  <si>
    <t>Dead to Rights: Retribution</t>
  </si>
  <si>
    <t>Volatile Games</t>
  </si>
  <si>
    <t>Wild ARMs 5</t>
  </si>
  <si>
    <t>Media Vision</t>
  </si>
  <si>
    <t>NFL Blitz 20-02</t>
  </si>
  <si>
    <t>Mega Man 7</t>
  </si>
  <si>
    <t>El Shaddai: Ascension of the Metatron</t>
  </si>
  <si>
    <t>Disney Channel: All Star Party</t>
  </si>
  <si>
    <t>Shrek: Ogres &amp; Dronkeys</t>
  </si>
  <si>
    <t>NBA In The Zone</t>
  </si>
  <si>
    <t>Kenka Bancho: Badass Rumble</t>
  </si>
  <si>
    <t>F1 ROC: Race of Champions</t>
  </si>
  <si>
    <t>Silent Hill 2: Restless Dreams</t>
  </si>
  <si>
    <t>NES Remix</t>
  </si>
  <si>
    <t>Soul Nomad &amp; the World Eaters</t>
  </si>
  <si>
    <t>Bass Strike</t>
  </si>
  <si>
    <t>NHL Hitz 20-03</t>
  </si>
  <si>
    <t>Medieval Moves: Deadmund's Quest</t>
  </si>
  <si>
    <t>Zindagi Games</t>
  </si>
  <si>
    <t>Yu-Gi-Oh! World Championship 2008</t>
  </si>
  <si>
    <t>Real Pool</t>
  </si>
  <si>
    <t>Mister Mosquito</t>
  </si>
  <si>
    <t>Zoom</t>
  </si>
  <si>
    <t>Tom and Jerry Tales</t>
  </si>
  <si>
    <t>Sensory Sweep</t>
  </si>
  <si>
    <t>Kakyuusei</t>
  </si>
  <si>
    <t>Attack on Titan (KOEI)</t>
  </si>
  <si>
    <t>CSI: Deadly Intent</t>
  </si>
  <si>
    <t>Civilization II</t>
  </si>
  <si>
    <t>Dynasty Warriors: Gundam</t>
  </si>
  <si>
    <t>The Smurfs: Dance Party</t>
  </si>
  <si>
    <t>Virtua Fighter 5 Online</t>
  </si>
  <si>
    <t>F-1 Grand Prix</t>
  </si>
  <si>
    <t>Deer Hunter</t>
  </si>
  <si>
    <t>Puyo Puyo! 15th Anniversary</t>
  </si>
  <si>
    <t>Pokemon Box: Ruby &amp; Sapphire</t>
  </si>
  <si>
    <t>Yu-Gi-Oh! Monster Capsule Breed &amp; Battle</t>
  </si>
  <si>
    <t>Wappy Dog</t>
  </si>
  <si>
    <t>Sega Toys</t>
  </si>
  <si>
    <t>Warpath: Jurassic Park</t>
  </si>
  <si>
    <t>Tak and the Guardians of Gross</t>
  </si>
  <si>
    <t>Summer Heat Beach Volleyball</t>
  </si>
  <si>
    <t>NCAA Basketball 09</t>
  </si>
  <si>
    <t>Power Pro Kun Pocket 3</t>
  </si>
  <si>
    <t>Castlevania: Aria of Sorrow</t>
  </si>
  <si>
    <t>Myst III: Exile</t>
  </si>
  <si>
    <t>Presto Studios</t>
  </si>
  <si>
    <t>Shin Megami Tensei: Strange Journey</t>
  </si>
  <si>
    <t>Mobile Suit Gundam Side Story I: Senritsu no Blue</t>
  </si>
  <si>
    <t>Armored Core: Project Phantasma</t>
  </si>
  <si>
    <t>Army of Two: The Devil's Cartel</t>
  </si>
  <si>
    <t>Donkey Kong GB: Dinky Kong &amp; Dixie Kong</t>
  </si>
  <si>
    <t>Kobitodzukan: Kobito Kansatsu Set</t>
  </si>
  <si>
    <t>Nippon Columbia</t>
  </si>
  <si>
    <t>Nichibutsu Arcade Classics</t>
  </si>
  <si>
    <t>Nichibutsu</t>
  </si>
  <si>
    <t>Patapon 3</t>
  </si>
  <si>
    <t>Ace Attorney 6</t>
  </si>
  <si>
    <t>Cabela's Trophy Bucks</t>
  </si>
  <si>
    <t>Moero! Nekketsu Rhythm Damashii: Osu! Tatakae! Ouendan! 2</t>
  </si>
  <si>
    <t>Q-Ball: Billiards Master</t>
  </si>
  <si>
    <t>Ornith</t>
  </si>
  <si>
    <t>Mr. Do!</t>
  </si>
  <si>
    <t>Tao Feng: Fist of the Lotus</t>
  </si>
  <si>
    <t>Shin Nippon Pro Wrestling: Toukon Retsuden 2</t>
  </si>
  <si>
    <t>The Legend of Zelda: The Minish Cap(weekly JP sales)</t>
  </si>
  <si>
    <t>Motocross Maniacs Advance</t>
  </si>
  <si>
    <t>Resident Evil 2: Dual Shock Edition</t>
  </si>
  <si>
    <t>M&amp;M's Blast!</t>
  </si>
  <si>
    <t>Siren: Blood Curse</t>
  </si>
  <si>
    <t>Final Fantasy X International</t>
  </si>
  <si>
    <t>Tiny Toon Adventures: Plucky's Big Adventure</t>
  </si>
  <si>
    <t>Conspiracy Entertainment</t>
  </si>
  <si>
    <t>Indy 500</t>
  </si>
  <si>
    <t>Evil Dead: Hail to the King</t>
  </si>
  <si>
    <t>Dragon Ball GT: Final Bout</t>
  </si>
  <si>
    <t>Burstrick: Wake Boarding!!</t>
  </si>
  <si>
    <t>Dave Mirra Freestyle BMX: Maximum Remix</t>
  </si>
  <si>
    <t>Rock Revolution</t>
  </si>
  <si>
    <t>Zoe Mode, HB Studios Multimedia</t>
  </si>
  <si>
    <t>WWII Aces</t>
  </si>
  <si>
    <t>Activision, FreeStyleGames</t>
  </si>
  <si>
    <t>Beamrider</t>
  </si>
  <si>
    <t>Athens 2004</t>
  </si>
  <si>
    <t>Gunship</t>
  </si>
  <si>
    <t>Jikkyou Powerful Pro Yakyuu Portable 4</t>
  </si>
  <si>
    <t>SD Gundam G Generation Portable</t>
  </si>
  <si>
    <t>Pro Race Driver</t>
  </si>
  <si>
    <t>Sydney 2000</t>
  </si>
  <si>
    <t>Attention To Detail</t>
  </si>
  <si>
    <t>Hot Wheels: Track Attack</t>
  </si>
  <si>
    <t>Baten Kaitos: Eternal Wings and the Lost Ocean</t>
  </si>
  <si>
    <t>Bishoujo Senshi Sailormoon R</t>
  </si>
  <si>
    <t>Slam Dunk: Yonkyo Taiketsu!!</t>
  </si>
  <si>
    <t>Disgaea 3: Absence of Detention</t>
  </si>
  <si>
    <t>Rocky: Legends</t>
  </si>
  <si>
    <t>NickToons: Racing</t>
  </si>
  <si>
    <t>Crawfish Interactive</t>
  </si>
  <si>
    <t>iCarly 2: iJoin The Click!</t>
  </si>
  <si>
    <t>Rockstar Toronto, Rockstar Leeds</t>
  </si>
  <si>
    <t>Flag Capture</t>
  </si>
  <si>
    <t>Bridge</t>
  </si>
  <si>
    <t>Remington Super Slam Hunting: Africa</t>
  </si>
  <si>
    <t>RalliSport Challenge 2</t>
  </si>
  <si>
    <t>Pac-Pix</t>
  </si>
  <si>
    <t>Fushigi no Dungeon: Fuurai no Shiren GB: Tsukikagemura no Kaibutsu</t>
  </si>
  <si>
    <t>Sing Party</t>
  </si>
  <si>
    <t>Wave Rally</t>
  </si>
  <si>
    <t>Sherlock Holmes: Crimes &amp; Punishments</t>
  </si>
  <si>
    <t>Sengoku Basara 4</t>
  </si>
  <si>
    <t>RollerCoaster Tycoon 3</t>
  </si>
  <si>
    <t>WWE Road to WrestleMania X8</t>
  </si>
  <si>
    <t>Yu-Gi-Oh! The Sacred Cards (JP weekly sales)</t>
  </si>
  <si>
    <t>Medarot 3: Kabuto / Kuwagata Version</t>
  </si>
  <si>
    <t>Fullmetal Alchemist 2: Curse of the Crimson Elixir</t>
  </si>
  <si>
    <t>BloodRayne 2</t>
  </si>
  <si>
    <t>The Club</t>
  </si>
  <si>
    <t>Jikkyou Powerful Pro Yakyuu 5</t>
  </si>
  <si>
    <t>NBA Jam 99</t>
  </si>
  <si>
    <t>Shadow Man</t>
  </si>
  <si>
    <t>NBA In The Zone '98</t>
  </si>
  <si>
    <t>Shadow of Rome</t>
  </si>
  <si>
    <t>Rhythm Thief &amp; the Emperor's Treasure</t>
  </si>
  <si>
    <t>One Piece Unlimited Cruise 1: The Treasure Beneath the Waves</t>
  </si>
  <si>
    <t>Tohoku Daigaku Karei Igaku Kenkyuusho - Kawashima Ryuuta Kyouju Kanshuu - Mono Sugoku Nou o Kitaeru 5-Funkan no Oni Training</t>
  </si>
  <si>
    <t>Transformers: Cybertron Adventures</t>
  </si>
  <si>
    <t>NHL 2K11</t>
  </si>
  <si>
    <t>HotGen</t>
  </si>
  <si>
    <t>MotoGP</t>
  </si>
  <si>
    <t>Jikkyou Powerful Pro Yakyuu 2</t>
  </si>
  <si>
    <t>Shadows of the Damned</t>
  </si>
  <si>
    <t>Ratatouille: Food Frenzy</t>
  </si>
  <si>
    <t>Thoroughbred Breeder II</t>
  </si>
  <si>
    <t>Hect</t>
  </si>
  <si>
    <t>Magical Vacation</t>
  </si>
  <si>
    <t>XGIII: Extreme G Racing</t>
  </si>
  <si>
    <t>Superbike 2000</t>
  </si>
  <si>
    <t>Punch-Out!!</t>
  </si>
  <si>
    <t>Despicable Me: The Game</t>
  </si>
  <si>
    <t>Final Fantasy XI: Ultimate Collection</t>
  </si>
  <si>
    <t>Fire Emblem: Shin Monshou no Nazo Hikari to Kage no Eiyuu</t>
  </si>
  <si>
    <t>Connect Four / Perfection / Trouble</t>
  </si>
  <si>
    <t>NFL Street 3</t>
  </si>
  <si>
    <t>Alundra 2: A New Legend Begins</t>
  </si>
  <si>
    <t>Reign of Fire</t>
  </si>
  <si>
    <t>Beyblade: Metal Masters</t>
  </si>
  <si>
    <t>Amble</t>
  </si>
  <si>
    <t>Jikkyou Powerful Pro Yakyuu '98 Ketteiban</t>
  </si>
  <si>
    <t>Littlest Pet Shop: Beach Friends</t>
  </si>
  <si>
    <t>Ultimate NES Remix</t>
  </si>
  <si>
    <t>I Spy: Spooky Mansion</t>
  </si>
  <si>
    <t>Gusto Games</t>
  </si>
  <si>
    <t>Initial D: Special Stage</t>
  </si>
  <si>
    <t>Jurassic Park: Operation Genesis</t>
  </si>
  <si>
    <t>Final Doom</t>
  </si>
  <si>
    <t>NBA ShootOut 2001</t>
  </si>
  <si>
    <t>Pinkalicious</t>
  </si>
  <si>
    <t>GameMill Publishing, 1st Playable Productions</t>
  </si>
  <si>
    <t>Battle Arena Toshinden 3</t>
  </si>
  <si>
    <t>Jade Cocoon: Story of the Tamamayu</t>
  </si>
  <si>
    <t>Super Nazo Puyo: Ruruu no Ruu</t>
  </si>
  <si>
    <t>InuYasha: Feudal Combat</t>
  </si>
  <si>
    <t>Reader Rabbit Kindergarten</t>
  </si>
  <si>
    <t>The Learning Company</t>
  </si>
  <si>
    <t>Duel Masters</t>
  </si>
  <si>
    <t>Super Collapse! 3</t>
  </si>
  <si>
    <t>Mumbo Jumbo</t>
  </si>
  <si>
    <t>Mac Play, MacPlay</t>
  </si>
  <si>
    <t>MotionSports: Adrenaline</t>
  </si>
  <si>
    <t>Ubisoft Vancouver</t>
  </si>
  <si>
    <t>Cake Mania 2: Jill's Next Adventure!</t>
  </si>
  <si>
    <t>AC/DC LIVE: Rock Band Track Pack</t>
  </si>
  <si>
    <t>Jikkyou Powerful Pro Yakyuu 2010</t>
  </si>
  <si>
    <t>Operation Armored Liberty</t>
  </si>
  <si>
    <t>Majesco Games</t>
  </si>
  <si>
    <t>NBA 07</t>
  </si>
  <si>
    <t>My Japanese Coach</t>
  </si>
  <si>
    <t>Are You Smarter than a 5th Grader? Game Time</t>
  </si>
  <si>
    <t>And1 Streetball</t>
  </si>
  <si>
    <t>Section 8</t>
  </si>
  <si>
    <t>TimeGate Studios</t>
  </si>
  <si>
    <t>Summer Athletics: The Ultimate Challenge (US sales)</t>
  </si>
  <si>
    <t>DTP Entertainment</t>
  </si>
  <si>
    <t>Sonic X: Game Boy Advance Video Volume 1</t>
  </si>
  <si>
    <t>Gallop Racer 2: One and Only Road to Victory</t>
  </si>
  <si>
    <t>Lowrider</t>
  </si>
  <si>
    <t>Pacific Century Cyber Works</t>
  </si>
  <si>
    <t>Family Guy: Back to the Multiverse</t>
  </si>
  <si>
    <t>All-Pro Football 2K8</t>
  </si>
  <si>
    <t>Dungeons &amp; Dragons: Eye of the Beholder</t>
  </si>
  <si>
    <t>Fish Tycoon</t>
  </si>
  <si>
    <t>LDW, Big Fish Games</t>
  </si>
  <si>
    <t>Megamind: The Blue Defender</t>
  </si>
  <si>
    <t>Gundam Breaker</t>
  </si>
  <si>
    <t>The House of the Dead 2</t>
  </si>
  <si>
    <t>Batman: Return to Arkham</t>
  </si>
  <si>
    <t>Rocksteady Studios, Virtuos</t>
  </si>
  <si>
    <t>A.C.E.: Another Century's Episode R</t>
  </si>
  <si>
    <t>Rune: Viking Warlord</t>
  </si>
  <si>
    <t>Panzer Dragoon Orta</t>
  </si>
  <si>
    <t>Smilebit</t>
  </si>
  <si>
    <t>Jikkyou Powerful Pro Yakyuu '99 Ketteiban</t>
  </si>
  <si>
    <t>Aikatsu! 2-nin no My Princess</t>
  </si>
  <si>
    <t>King's Field II</t>
  </si>
  <si>
    <t>America's Test Kitchen: Let's Get Cooking</t>
  </si>
  <si>
    <t>NCAA Gamebreaker</t>
  </si>
  <si>
    <t>Battle of Giants: Mutant Insects</t>
  </si>
  <si>
    <t>NPPL: Championship Paintball 2009</t>
  </si>
  <si>
    <t>Suikoden Tierkreis</t>
  </si>
  <si>
    <t>Superman Returns</t>
  </si>
  <si>
    <t>Shin Megami Tensei: Devil Survivor</t>
  </si>
  <si>
    <t>Tomba!</t>
  </si>
  <si>
    <t>Love Plus</t>
  </si>
  <si>
    <t>Tales of Eternia</t>
  </si>
  <si>
    <t>Tales of Innocence</t>
  </si>
  <si>
    <t>Tearaway Unfolded</t>
  </si>
  <si>
    <t>MLB SlugFest 2006</t>
  </si>
  <si>
    <t>Blue Shift</t>
  </si>
  <si>
    <t>Etrian Odyssey II: Heroes of Lagaard</t>
  </si>
  <si>
    <t>Virtua Racing</t>
  </si>
  <si>
    <t>Rugrats: I Gotta Go Party</t>
  </si>
  <si>
    <t>Deadly Premonition</t>
  </si>
  <si>
    <t>DS Bungaku Zenshuu</t>
  </si>
  <si>
    <t>Marvel Super Hero Squad: The Infinity Gauntlet</t>
  </si>
  <si>
    <t>Inazuma Eleven GO 3: Galaxy</t>
  </si>
  <si>
    <t>Ford Racing 3</t>
  </si>
  <si>
    <t>Phantasy Star Universe: Ambition of the Illuminus</t>
  </si>
  <si>
    <t>Jikkyou Powerful Pro Yakyuu 2013</t>
  </si>
  <si>
    <t>The Adventures of Jimmy Neutron Boy Genius vs. Jimmy Negatron</t>
  </si>
  <si>
    <t>Dragon Ball Z: Tenkaichi Tag Team</t>
  </si>
  <si>
    <t>Etrian Odyssey Untold: The Millennium Girl</t>
  </si>
  <si>
    <t>Sengoku Basara 2</t>
  </si>
  <si>
    <t>Hey Arnold! The Movie</t>
  </si>
  <si>
    <t>Final Fantasy V Advance</t>
  </si>
  <si>
    <t>Star Trek: Invasion</t>
  </si>
  <si>
    <t>Tom and Jerry in War of the Whiskers</t>
  </si>
  <si>
    <t>Ace Attorney Investigations 2</t>
  </si>
  <si>
    <t>Dynasty Warriors 7: Xtreme Legends</t>
  </si>
  <si>
    <t>TouchMaster 3(Others sales)</t>
  </si>
  <si>
    <t>Naruto: Ultimate Ninja Heroes</t>
  </si>
  <si>
    <t>Rovio Mobile, Rovio Entertainment</t>
  </si>
  <si>
    <t>Jikkyou Powerful Pro Yakyuu 2011</t>
  </si>
  <si>
    <t>Yu-Gi-Oh! Ultimate Masters: World Championship Tournament 2006</t>
  </si>
  <si>
    <t>Power Pro Kun Pocket 5</t>
  </si>
  <si>
    <t>Battlestations: Midway</t>
  </si>
  <si>
    <t>Konjiki no Gashbell!! Makai no Bookmark</t>
  </si>
  <si>
    <t>Riding Spirits</t>
  </si>
  <si>
    <t>Bust A Groove 2</t>
  </si>
  <si>
    <t>Metro</t>
  </si>
  <si>
    <t>Inazuma Eleven Strikers</t>
  </si>
  <si>
    <t>Hatsune Miku: Project Diva</t>
  </si>
  <si>
    <t>Gundam Battle Universe</t>
  </si>
  <si>
    <t>Sengoku Basara: Battle Heroes</t>
  </si>
  <si>
    <t>Armorines: Project S.W.A.R.M.</t>
  </si>
  <si>
    <t>Star Wars Episode I: Battle for Naboo</t>
  </si>
  <si>
    <t>Duke Nukem: Zero Hour</t>
  </si>
  <si>
    <t>NCAA March Madness 08</t>
  </si>
  <si>
    <t>Armored Core: Nexus</t>
  </si>
  <si>
    <t>Indie Games</t>
  </si>
  <si>
    <t>Dora the Explorer: Dora Saves the Crystal Kingdom</t>
  </si>
  <si>
    <t>Evolution Skateboarding</t>
  </si>
  <si>
    <t>Dora the Explorer: The Search for Pirate Pig's Treasure</t>
  </si>
  <si>
    <t>Yakuza: Ishin</t>
  </si>
  <si>
    <t>Babysitting Mania</t>
  </si>
  <si>
    <t>iWin</t>
  </si>
  <si>
    <t>Scene It? Twilight</t>
  </si>
  <si>
    <t>Outlaw Volleyball</t>
  </si>
  <si>
    <t>RealSports Football</t>
  </si>
  <si>
    <t>Summer Sports 2: Island Sports Party</t>
  </si>
  <si>
    <t>SD Gundam G Generation: Cross Drive</t>
  </si>
  <si>
    <t>Dungeons &amp; Dragons Heroes</t>
  </si>
  <si>
    <t>Imagine: Fashion Party</t>
  </si>
  <si>
    <t>McGrath Vs. Pastrana Freestyle Motocross</t>
  </si>
  <si>
    <t>Treyarch, Shaba Games</t>
  </si>
  <si>
    <t>Legaia 2: Duel Saga</t>
  </si>
  <si>
    <t>Prokion</t>
  </si>
  <si>
    <t>Samurai Warriors 4</t>
  </si>
  <si>
    <t>Classic NES Series: Bomberman</t>
  </si>
  <si>
    <t>Don King Boxing</t>
  </si>
  <si>
    <t>2K Shanghai</t>
  </si>
  <si>
    <t>ExciteBots: Trick Racing</t>
  </si>
  <si>
    <t>A.C.E.: Another Century's Episode</t>
  </si>
  <si>
    <t>Frogger's Journey: The Forgotten Relic</t>
  </si>
  <si>
    <t>Dora the Explorer: Game Boy Advance Video Volume 1</t>
  </si>
  <si>
    <t>Oddworld: Stranger's Wrath</t>
  </si>
  <si>
    <t>King of Fighters: Maximum Impact</t>
  </si>
  <si>
    <t>Marvel Super Heroes vs. Street Fighter</t>
  </si>
  <si>
    <t>Atelier Ayesha: The Alchemist of Dusk</t>
  </si>
  <si>
    <t>Bratz Ponyz 2</t>
  </si>
  <si>
    <t>Battleborn</t>
  </si>
  <si>
    <t>J-League Pro Soccer Club wo Tsukurou!</t>
  </si>
  <si>
    <t>Littlest Pet Shop: Friends</t>
  </si>
  <si>
    <t>Artech Studios</t>
  </si>
  <si>
    <t>We Cheer 2</t>
  </si>
  <si>
    <t>Drakan: The Ancients' Gates</t>
  </si>
  <si>
    <t>Call of Duty: Modern Warfare 3: Defiance</t>
  </si>
  <si>
    <t>Choro Q3</t>
  </si>
  <si>
    <t>Tokyo Jungle</t>
  </si>
  <si>
    <t>Crispy's</t>
  </si>
  <si>
    <t>Puppeteer</t>
  </si>
  <si>
    <t>Bionicle: Matoran Adventures</t>
  </si>
  <si>
    <t>Armored Core: Master of Arena</t>
  </si>
  <si>
    <t>Fire Emblem: Thracia 776</t>
  </si>
  <si>
    <t>Resident Evil: Deadly Silence</t>
  </si>
  <si>
    <t>Desert Falcon</t>
  </si>
  <si>
    <t>Legendary</t>
  </si>
  <si>
    <t>Tengai Makyou: Daishi no Mokushiroku - The Apocalypse IV</t>
  </si>
  <si>
    <t>Rayman DS</t>
  </si>
  <si>
    <t>A.C.E.: Another Century's Episode 3: The Final</t>
  </si>
  <si>
    <t>Liquid Games</t>
  </si>
  <si>
    <t>Zoo Tycoon 2: Ultimate Collection</t>
  </si>
  <si>
    <t>MTX Mototrax</t>
  </si>
  <si>
    <t>Left Field Productions</t>
  </si>
  <si>
    <t>Tomb Raider: Underworld (Others sales)</t>
  </si>
  <si>
    <t>NHL Rock the Rink</t>
  </si>
  <si>
    <t>NBA ShootOut 2004</t>
  </si>
  <si>
    <t>Super Robot Taisen R</t>
  </si>
  <si>
    <t>Nancy Drew: The Mystery of the Clue Bender Society</t>
  </si>
  <si>
    <t>Castlevania: Harmony of Dissonance</t>
  </si>
  <si>
    <t>Formula One 2001</t>
  </si>
  <si>
    <t>Doukyuusei if</t>
  </si>
  <si>
    <t>NEC</t>
  </si>
  <si>
    <t>The Penguins of Madagascar</t>
  </si>
  <si>
    <t>Polarium</t>
  </si>
  <si>
    <t>Mitchell</t>
  </si>
  <si>
    <t>Super Street Fighter II: Turbo Revival</t>
  </si>
  <si>
    <t>Combination Pro Soccer: J-League no Kantoku ni Natte Sekai wo Mezase!!</t>
  </si>
  <si>
    <t>Axela</t>
  </si>
  <si>
    <t>Kidou Senshi Gundam: Giren no Yabou</t>
  </si>
  <si>
    <t>Metroid Prime Pinball</t>
  </si>
  <si>
    <t>Reload: Target Down</t>
  </si>
  <si>
    <t>Crusaders of Might and Magic</t>
  </si>
  <si>
    <t>Bomberman Generation</t>
  </si>
  <si>
    <t>TOCA Race Driver 2: Ultimate Racing Simulator</t>
  </si>
  <si>
    <t>Surfing H3O</t>
  </si>
  <si>
    <t>Romance of the Three Kingdoms II</t>
  </si>
  <si>
    <t>The Suite Life of Zack &amp; Cody: Tipton Trouble</t>
  </si>
  <si>
    <t>Game of Thrones</t>
  </si>
  <si>
    <t>Cyanide, Cyanide Studios</t>
  </si>
  <si>
    <t>Galactic Attack</t>
  </si>
  <si>
    <t>Power Pro Kun Pocket 2</t>
  </si>
  <si>
    <t>Zoo Resort 3D</t>
  </si>
  <si>
    <t>AQ Interactive</t>
  </si>
  <si>
    <t>Smart Girl's Playhouse</t>
  </si>
  <si>
    <t>Starfish SD</t>
  </si>
  <si>
    <t>Walt Disney's The Jungle Book: Rhythm N'Groove</t>
  </si>
  <si>
    <t>Evil Zone</t>
  </si>
  <si>
    <t>Spy Kids Challenger</t>
  </si>
  <si>
    <t>K-ON! Houkago Live!!</t>
  </si>
  <si>
    <t>A. IV Evolution: A Ressha de Ikou 4</t>
  </si>
  <si>
    <t>ArtDink</t>
  </si>
  <si>
    <t>Exhibition</t>
  </si>
  <si>
    <t>Scrabble</t>
  </si>
  <si>
    <t>Silent Hunter 5: Battle of the Atlantic</t>
  </si>
  <si>
    <t>Amped 2</t>
  </si>
  <si>
    <t>Blaster Master: Blasting Again</t>
  </si>
  <si>
    <t>Sunsoft</t>
  </si>
  <si>
    <t>College Hoops 2K6</t>
  </si>
  <si>
    <t>Cartoon Network Collection: Game Boy Advance Video Volume 1</t>
  </si>
  <si>
    <t>NHL 08</t>
  </si>
  <si>
    <t>How to Train Your Dragon 2</t>
  </si>
  <si>
    <t>Little Orbit</t>
  </si>
  <si>
    <t>The Legend of Legacy</t>
  </si>
  <si>
    <t>FuRyu</t>
  </si>
  <si>
    <t>WipEout XL</t>
  </si>
  <si>
    <t>The Powerpuff Girls: Chemical X-Traction</t>
  </si>
  <si>
    <t>Dynasty Warriors 6 (JP sales)</t>
  </si>
  <si>
    <t>Dead or Alive Xtreme 2</t>
  </si>
  <si>
    <t>Ben 10 Triple Pack</t>
  </si>
  <si>
    <t>PlayStation VR Worlds</t>
  </si>
  <si>
    <t>Sony Interactive Entertainment</t>
  </si>
  <si>
    <t>Hunted: The Demon's Forge</t>
  </si>
  <si>
    <t>InXile Entertainment</t>
  </si>
  <si>
    <t>Men of Valor</t>
  </si>
  <si>
    <t>Bomberman Tournament</t>
  </si>
  <si>
    <t>Project Runway</t>
  </si>
  <si>
    <t>Tornado Studios</t>
  </si>
  <si>
    <t>Stainless Games</t>
  </si>
  <si>
    <t>Medal of Honor European Assault</t>
  </si>
  <si>
    <t>Billy Hatcher and the Giant Egg</t>
  </si>
  <si>
    <t>Midway's Greatest Arcade Hits</t>
  </si>
  <si>
    <t>WipEout Fusion</t>
  </si>
  <si>
    <t>Prison Break: The Conspiracy</t>
  </si>
  <si>
    <t>ZootFly</t>
  </si>
  <si>
    <t>Marie no Atelier: Salburg no Renkinjutsushi</t>
  </si>
  <si>
    <t>Golden Nugget Casino</t>
  </si>
  <si>
    <t>Imagine: Ballet Star</t>
  </si>
  <si>
    <t>Anno 2205</t>
  </si>
  <si>
    <t>Ultimate Fighting Championship</t>
  </si>
  <si>
    <t>Animal Paradise</t>
  </si>
  <si>
    <t>Southend Interactive</t>
  </si>
  <si>
    <t>Samurai Shodown II</t>
  </si>
  <si>
    <t>NG</t>
  </si>
  <si>
    <t>SNK</t>
  </si>
  <si>
    <t>My Virtual Tutor: Reading Adventure Kindergarten to First</t>
  </si>
  <si>
    <t>MotoGP '07</t>
  </si>
  <si>
    <t>Fox Sports College Hoops '99</t>
  </si>
  <si>
    <t>MRC: Multi-Racing Championship</t>
  </si>
  <si>
    <t>F1 Pole Position 64</t>
  </si>
  <si>
    <t>Gex 64: Enter the Gecko</t>
  </si>
  <si>
    <t>Wayne Gretzky's 3D Hockey '98</t>
  </si>
  <si>
    <t>NBA Courtside 2 featuring Kobe Bryant</t>
  </si>
  <si>
    <t>Hybrid Heaven</t>
  </si>
  <si>
    <t>Beyblade: Metal Fusion</t>
  </si>
  <si>
    <t>Karaoke Joysound Wii</t>
  </si>
  <si>
    <t>The Mummy: Tomb of the Dragon Emperor</t>
  </si>
  <si>
    <t>Scooby-Doo! Unmasked</t>
  </si>
  <si>
    <t>Penny Racers</t>
  </si>
  <si>
    <t>Caesars Palace II</t>
  </si>
  <si>
    <t>The Bureau: XCOM Declassified</t>
  </si>
  <si>
    <t>World Series Baseball 2K3</t>
  </si>
  <si>
    <t>Pro Yakyuu Team o Tsukurou!</t>
  </si>
  <si>
    <t>Amaze</t>
  </si>
  <si>
    <t>The Outfit</t>
  </si>
  <si>
    <t>Sentimental Graffiti</t>
  </si>
  <si>
    <t>NEC Interchannel</t>
  </si>
  <si>
    <t>Don King Presents: Prizefighter</t>
  </si>
  <si>
    <t>Shin Megami Tensei x Fire Emblem</t>
  </si>
  <si>
    <t>The Backyardigans</t>
  </si>
  <si>
    <t>Yakuza Zero: The Place of Oath</t>
  </si>
  <si>
    <t>Devil Kings</t>
  </si>
  <si>
    <t>Medabots AX: Metabee</t>
  </si>
  <si>
    <t>Tennis no Oji-Sama: Genius Boys Academy</t>
  </si>
  <si>
    <t>Kung Fu Panda 2</t>
  </si>
  <si>
    <t>Spider-Man: Edge of Time</t>
  </si>
  <si>
    <t>Freshly-Picked: Tingle's Rosy Rupeeland</t>
  </si>
  <si>
    <t>Netsu Chu! Pro Yakyuu 2002</t>
  </si>
  <si>
    <t>L.A. Noire: The Complete Edition</t>
  </si>
  <si>
    <t>Porky's</t>
  </si>
  <si>
    <t>America's Army: Rise of a Soldier</t>
  </si>
  <si>
    <t>Daisy Fuentes Pilates</t>
  </si>
  <si>
    <t>F1 2000</t>
  </si>
  <si>
    <t>Pirates of the Caribbean: The Legend of Jack Sparrow</t>
  </si>
  <si>
    <t>Petz: Crazy Monkeyz</t>
  </si>
  <si>
    <t>Y's K</t>
  </si>
  <si>
    <t>WRC: World Rally Championship</t>
  </si>
  <si>
    <t>Littlest Pet Shop: Country Friends</t>
  </si>
  <si>
    <t>Armored Core 4</t>
  </si>
  <si>
    <t>Dune 2000</t>
  </si>
  <si>
    <t>Monster Hunter G</t>
  </si>
  <si>
    <t>SBK Superbike World Championship</t>
  </si>
  <si>
    <t>X-Men Origins: Wolverine</t>
  </si>
  <si>
    <t>Disgaea 2: Dark Hero Days</t>
  </si>
  <si>
    <t>Project Overkill</t>
  </si>
  <si>
    <t>Jumping Flash! 2</t>
  </si>
  <si>
    <t>Nickelodeon Party Blast</t>
  </si>
  <si>
    <t>Data Design Interactive</t>
  </si>
  <si>
    <t>U-Sing: Girls Night</t>
  </si>
  <si>
    <t>Final Fantasy XI: Chains of Promathia</t>
  </si>
  <si>
    <t>Choro Q2</t>
  </si>
  <si>
    <t>Teenage Mutant Ninja Turtles: Danger of the Ooze</t>
  </si>
  <si>
    <t>What Did I Do to Deserve This, My Lord!? 2</t>
  </si>
  <si>
    <t>Butt Ugly Martians: B.K.M. Battles</t>
  </si>
  <si>
    <t>TV Superstars</t>
  </si>
  <si>
    <t>Sorry! / Aggravation / Scrabble Junior</t>
  </si>
  <si>
    <t>Sid Meier's Civilization VI</t>
  </si>
  <si>
    <t>The Walking Dead: Season Two</t>
  </si>
  <si>
    <t>Create</t>
  </si>
  <si>
    <t>NBA Courtside 2002</t>
  </si>
  <si>
    <t>Classic NES Series: Excitebike</t>
  </si>
  <si>
    <t>Classic NES Series: Xevious</t>
  </si>
  <si>
    <t>Avatar: The Last Airbender - Into the Inferno</t>
  </si>
  <si>
    <t>Dora the Explorer: Journey to the Purple Planet</t>
  </si>
  <si>
    <t>Digimon World: Data Squad</t>
  </si>
  <si>
    <t>Bec</t>
  </si>
  <si>
    <t>Io Interactive, Nixxes Software</t>
  </si>
  <si>
    <t>Stella Glow</t>
  </si>
  <si>
    <t>Jikkyou Powerful Pro Yakyuu 2001</t>
  </si>
  <si>
    <t>Mega Man X Collection</t>
  </si>
  <si>
    <t>That's So Raven: Psychic on the Scene</t>
  </si>
  <si>
    <t>Handheld Games</t>
  </si>
  <si>
    <t>Far Cry Instincts Predator</t>
  </si>
  <si>
    <t>Tongari Boushi to Oshare na Mahou Tsukai</t>
  </si>
  <si>
    <t>Onechanbara Z2: Chaos</t>
  </si>
  <si>
    <t>Tamsoft, D3Publisher</t>
  </si>
  <si>
    <t>Panzer General</t>
  </si>
  <si>
    <t>Gallop Racer (JP)</t>
  </si>
  <si>
    <t>Spawn the Eternal</t>
  </si>
  <si>
    <t>MLB</t>
  </si>
  <si>
    <t>Ys: Memories of Celceta</t>
  </si>
  <si>
    <t>Nihon Falcom Corporation</t>
  </si>
  <si>
    <t>Falcom</t>
  </si>
  <si>
    <t>Britney's Dance Beat</t>
  </si>
  <si>
    <t>Metro Graphics</t>
  </si>
  <si>
    <t>Guitar Freaks</t>
  </si>
  <si>
    <t>World Soccer Winning Eleven 7</t>
  </si>
  <si>
    <t>Namco Tennis Smash Court</t>
  </si>
  <si>
    <t>Vexx</t>
  </si>
  <si>
    <t>Ace Combat: Assault Horizon Legacy</t>
  </si>
  <si>
    <t>Marvel vs. Capcom Origins</t>
  </si>
  <si>
    <t>Pro Yaky? Spirits 2011</t>
  </si>
  <si>
    <t>TimeSplitters: Future Perfect</t>
  </si>
  <si>
    <t>Dynasty Warriors Next</t>
  </si>
  <si>
    <t>Atelier Meruru: Alchemist of Arland 3</t>
  </si>
  <si>
    <t>Disney Stitch Jam</t>
  </si>
  <si>
    <t>Genma Onimusha</t>
  </si>
  <si>
    <t>DK: King of Swing</t>
  </si>
  <si>
    <t>K-1 Revenge</t>
  </si>
  <si>
    <t>Xing Entertainment</t>
  </si>
  <si>
    <t>G-Police</t>
  </si>
  <si>
    <t>Command &amp; Conquer 3: Kane's Wrath</t>
  </si>
  <si>
    <t>Percy Jackson and the Olympians: The Lightning Thief</t>
  </si>
  <si>
    <t>Super Monkey Ball Deluxe</t>
  </si>
  <si>
    <t>Lunar: Silver Star Harmony</t>
  </si>
  <si>
    <t>Dancing With The Stars</t>
  </si>
  <si>
    <t>Summon Night 3</t>
  </si>
  <si>
    <t>Pro Yaky? Spirits 2010</t>
  </si>
  <si>
    <t>Chibi-Robo! Zip Lash</t>
  </si>
  <si>
    <t>Jissen Pachi-Slot Hisshouhou! Hokuto no Ken SE</t>
  </si>
  <si>
    <t>Total War: Attila</t>
  </si>
  <si>
    <t>Azurik: Rise of Perathia</t>
  </si>
  <si>
    <t>All Grown Up!: Game Boy Advance Video Volume 1</t>
  </si>
  <si>
    <t>Paws &amp; Claws: Pet Resort</t>
  </si>
  <si>
    <t>Sakura Wars: Atsuki Chishio Ni</t>
  </si>
  <si>
    <t>The Price is Right 2010 Edition</t>
  </si>
  <si>
    <t>Ms. Pac-Man: Maze Madness / Pac-Man World</t>
  </si>
  <si>
    <t>NHRA Championship Drag Racing</t>
  </si>
  <si>
    <t>Lucky Chicken</t>
  </si>
  <si>
    <t>Monster Jam</t>
  </si>
  <si>
    <t>Harvest Moon: Another Wonderful Life</t>
  </si>
  <si>
    <t>Jikkyou Powerful Pro Yakyuu 15</t>
  </si>
  <si>
    <t>Front Line</t>
  </si>
  <si>
    <t>Army Men: Air Combat</t>
  </si>
  <si>
    <t>Paperboy</t>
  </si>
  <si>
    <t>Midway's Greatest Arcade Hits Volume 1</t>
  </si>
  <si>
    <t>Road Rash 64</t>
  </si>
  <si>
    <t>Final Fantasy Fables: Chocobo Tales</t>
  </si>
  <si>
    <t>NCAA College Basketball 2K3</t>
  </si>
  <si>
    <t>Mobile Suit Gundam Battlefield Record U.C.0081</t>
  </si>
  <si>
    <t>Lucky Luke</t>
  </si>
  <si>
    <t>Tony Hawk's American Sk8land</t>
  </si>
  <si>
    <t>Densetsu no Stafi 3</t>
  </si>
  <si>
    <t>Forsaken</t>
  </si>
  <si>
    <t>Imagine: Teacher Class Trip</t>
  </si>
  <si>
    <t>Ratchet &amp; Clank: Going Commando (JP weekly sales)</t>
  </si>
  <si>
    <t>Valhalla Knights</t>
  </si>
  <si>
    <t>Destiny: The Collection</t>
  </si>
  <si>
    <t>Dance Dance Revolution: Disney Channel Edition</t>
  </si>
  <si>
    <t>Checkers</t>
  </si>
  <si>
    <t>Front Mission: Gun Hazard</t>
  </si>
  <si>
    <t>Etrian Mystery Dungeon</t>
  </si>
  <si>
    <t>Zumba Fitness: World Party</t>
  </si>
  <si>
    <t>Luminous Arc</t>
  </si>
  <si>
    <t>Boogie SuperStar</t>
  </si>
  <si>
    <t>4x4 EVO 2</t>
  </si>
  <si>
    <t>XS Airboat Racing</t>
  </si>
  <si>
    <t>Cradle of Rome</t>
  </si>
  <si>
    <t>Avalon Code</t>
  </si>
  <si>
    <t>Matrix Software, Marvelous Entertainment</t>
  </si>
  <si>
    <t>Dora the Explorer: Super Star Adventures</t>
  </si>
  <si>
    <t>Star Trek: The Game</t>
  </si>
  <si>
    <t>Dreamcast Collection</t>
  </si>
  <si>
    <t>Resident Evil Archives: Resident Evil Zero</t>
  </si>
  <si>
    <t>My Street</t>
  </si>
  <si>
    <t>Wild 9</t>
  </si>
  <si>
    <t>Ghost Rider</t>
  </si>
  <si>
    <t>Shadow Hearts: Covenant</t>
  </si>
  <si>
    <t>Nautilus</t>
  </si>
  <si>
    <t>X-Men: Destiny</t>
  </si>
  <si>
    <t>Driver '76</t>
  </si>
  <si>
    <t>Midway Arcade Treasures: Extended Play</t>
  </si>
  <si>
    <t>Nickelodeon Dance</t>
  </si>
  <si>
    <t>PGA Tour 96</t>
  </si>
  <si>
    <t>Covert Ops: Nuclear Dawn</t>
  </si>
  <si>
    <t>Amazing Adventures: The Forgotten Ruins</t>
  </si>
  <si>
    <t>Galaga: Destination Earth</t>
  </si>
  <si>
    <t>The Testament of Sherlock Holmes</t>
  </si>
  <si>
    <t>Frogwares</t>
  </si>
  <si>
    <t>NBA Live 14</t>
  </si>
  <si>
    <t>G.I. Joe: The Rise of Cobra</t>
  </si>
  <si>
    <t>Polly Pocket: Super Splash Island</t>
  </si>
  <si>
    <t>PDC World Championship Darts 2008</t>
  </si>
  <si>
    <t>Sesame Street: Elmo's Number Journey</t>
  </si>
  <si>
    <t>Fallout 3 Game Add-On Pack: Broken Steel and Point Lookout</t>
  </si>
  <si>
    <t>Rampage</t>
  </si>
  <si>
    <t>Dark Cavern</t>
  </si>
  <si>
    <t>Pictionary: Ultimate Edition</t>
  </si>
  <si>
    <t>The Godfather (US &amp; Others sales)</t>
  </si>
  <si>
    <t>We Love Golf!</t>
  </si>
  <si>
    <t>Angry Birds</t>
  </si>
  <si>
    <t>Pure Futbol</t>
  </si>
  <si>
    <t>Imagine: Zookeeper</t>
  </si>
  <si>
    <t>Dood's Big Adventure</t>
  </si>
  <si>
    <t>Afro Samurai</t>
  </si>
  <si>
    <t>Ar tonelico Qoga: Knell of Ar Ciel</t>
  </si>
  <si>
    <t>Broken Sword: Shadow of the Templars - The Director's Cut</t>
  </si>
  <si>
    <t>Revolution Software</t>
  </si>
  <si>
    <t>Divinity II: Ego Draconis</t>
  </si>
  <si>
    <t>Larian Studios</t>
  </si>
  <si>
    <t>Birds of Steel</t>
  </si>
  <si>
    <t>Naruto: Path of the Ninja 2</t>
  </si>
  <si>
    <t>Karaoke Revolution Volume 2</t>
  </si>
  <si>
    <t>Wallace &amp; Gromit in Project Zoo</t>
  </si>
  <si>
    <t>Girls Mode 3: Kirakira Code</t>
  </si>
  <si>
    <t>Love Plus +</t>
  </si>
  <si>
    <t>Disney's A Christmas Carol</t>
  </si>
  <si>
    <t>Mobile Suit Gundam: Climax U.C.</t>
  </si>
  <si>
    <t>Street Fighter EX2 Plus</t>
  </si>
  <si>
    <t>Big Family Games</t>
  </si>
  <si>
    <t>Super Robot Taisen D</t>
  </si>
  <si>
    <t>Jet X20</t>
  </si>
  <si>
    <t>NBA Live 15</t>
  </si>
  <si>
    <t>Buffy the Vampire Slayer</t>
  </si>
  <si>
    <t>Transformers: War for Cybertron (DS Version)</t>
  </si>
  <si>
    <t>Sands of Destruction</t>
  </si>
  <si>
    <t>Viva Pinata: Party Animals</t>
  </si>
  <si>
    <t>Hotel for Dogs</t>
  </si>
  <si>
    <t>Scrabble (Others sales)</t>
  </si>
  <si>
    <t>World Series Baseball</t>
  </si>
  <si>
    <t>Blueshift</t>
  </si>
  <si>
    <t>Test Drive: Eve of Destruction</t>
  </si>
  <si>
    <t>Dynasty Warriors: Gundam Reborn</t>
  </si>
  <si>
    <t>The Legend of Heroes: Trails of Cold Steel</t>
  </si>
  <si>
    <t>Jeremy McGrath Supercross World</t>
  </si>
  <si>
    <t>The Scorpion King: Rise of the Akkadian</t>
  </si>
  <si>
    <t>Loving Life with Hello Kitty &amp; Friends</t>
  </si>
  <si>
    <t>Let's Make a Soccer Team!</t>
  </si>
  <si>
    <t>Meteos</t>
  </si>
  <si>
    <t>All-Star Baseball 2001</t>
  </si>
  <si>
    <t>ESPN NHL Hockey</t>
  </si>
  <si>
    <t>Harvest Moon GB</t>
  </si>
  <si>
    <t>Victor Interactive</t>
  </si>
  <si>
    <t>DiRT Showdown</t>
  </si>
  <si>
    <t>NCAA GameBreaker 2003</t>
  </si>
  <si>
    <t>Gundam Battle Assault</t>
  </si>
  <si>
    <t>Virtua Fighter Kids</t>
  </si>
  <si>
    <t>XCOM 2</t>
  </si>
  <si>
    <t>Lunar: Silver Star Story</t>
  </si>
  <si>
    <t>Tony Hawk's Downhill Jam</t>
  </si>
  <si>
    <t>M&amp;M's Kart Racing</t>
  </si>
  <si>
    <t>Cross Edge</t>
  </si>
  <si>
    <t>Compile Heart</t>
  </si>
  <si>
    <t>Tom Clancy's Rainbow Six: Rogue Spear</t>
  </si>
  <si>
    <t>The Lord of the Rings: Aragorn's Quest</t>
  </si>
  <si>
    <t>NHL FaceOff 2001</t>
  </si>
  <si>
    <t>SolWorks</t>
  </si>
  <si>
    <t>Puss in Boots</t>
  </si>
  <si>
    <t>Yu-Gi-Oh! GX: Duel Academy</t>
  </si>
  <si>
    <t>Tribes: Aerial Assault</t>
  </si>
  <si>
    <t>Game &amp; Wario</t>
  </si>
  <si>
    <t>Colony Wars: Vengeance</t>
  </si>
  <si>
    <t>Jewels of the Tropical Lost Island</t>
  </si>
  <si>
    <t>Sherlock Holmes and the Mystery of Osborne House</t>
  </si>
  <si>
    <t>Ashes Cricket 2009</t>
  </si>
  <si>
    <t>The King of Fighters '95 (CD)</t>
  </si>
  <si>
    <t>Megamind: Mega Team Unite</t>
  </si>
  <si>
    <t>Perfect Weapon</t>
  </si>
  <si>
    <t>American Softworks</t>
  </si>
  <si>
    <t>Rock Band Track Pack Volume 2</t>
  </si>
  <si>
    <t>Grand Slam Tennis 2</t>
  </si>
  <si>
    <t>Airblade</t>
  </si>
  <si>
    <t>Mega Man &amp; Bass</t>
  </si>
  <si>
    <t>Ratchet &amp; Clank: Full Frontal Assault</t>
  </si>
  <si>
    <t>AKB1/149: Love Election</t>
  </si>
  <si>
    <t>Tetris 2 (weekly jp sales)</t>
  </si>
  <si>
    <t>Pro Yakyuu Team o Tsukurou! 2</t>
  </si>
  <si>
    <t>Musou Orochi Z</t>
  </si>
  <si>
    <t>World Series of Poker 2008: Battle for the Bracelets</t>
  </si>
  <si>
    <t>Carnival Island</t>
  </si>
  <si>
    <t>Magic Pixel Games</t>
  </si>
  <si>
    <t>Me &amp; My Katamari</t>
  </si>
  <si>
    <t>What's Cooking? Jamie Oliver</t>
  </si>
  <si>
    <t>Genji: Dawn of the Samurai</t>
  </si>
  <si>
    <t>The Idolm@ster SP: Wandering Star / Perfect Sun / Missing Moon</t>
  </si>
  <si>
    <t>Critical Depth</t>
  </si>
  <si>
    <t>Tales of VS.</t>
  </si>
  <si>
    <t>Saka-Tsuku DS: Touch and Direct</t>
  </si>
  <si>
    <t>The Italian Job</t>
  </si>
  <si>
    <t>Mega Man Battle Network 5: Team Colonel / Protoman</t>
  </si>
  <si>
    <t>TrackMania: Build to Race</t>
  </si>
  <si>
    <t>Ultimate Band</t>
  </si>
  <si>
    <t>Star Ocean</t>
  </si>
  <si>
    <t>Barbie and the Three Musketeers</t>
  </si>
  <si>
    <t>Soldier of Fortune II: Double Helix</t>
  </si>
  <si>
    <t>Gratuitous Games</t>
  </si>
  <si>
    <t>Rock Band Track Pack Volume 1</t>
  </si>
  <si>
    <t>Lunar Knights</t>
  </si>
  <si>
    <t>Naruto: Ninja Council 2 European Version</t>
  </si>
  <si>
    <t>Final Fantasy XI: Treasures of Aht Urhgan</t>
  </si>
  <si>
    <t>Alundra</t>
  </si>
  <si>
    <t>World Soccer Winning Eleven 2010: Aoki Samurai no Chousen</t>
  </si>
  <si>
    <t>Super R-Type</t>
  </si>
  <si>
    <t>Rampage 2: Universal Tour</t>
  </si>
  <si>
    <t>Transformers: Devastation</t>
  </si>
  <si>
    <t>BlowOut</t>
  </si>
  <si>
    <t>NFL Blitz Pro</t>
  </si>
  <si>
    <t>The Raiden Project</t>
  </si>
  <si>
    <t>Tales of Berseria</t>
  </si>
  <si>
    <t>I Love Horses</t>
  </si>
  <si>
    <t>Pocket Fighter</t>
  </si>
  <si>
    <t>Disgaea: Afternoon of Darkness</t>
  </si>
  <si>
    <t>Bicycle Casino 2005</t>
  </si>
  <si>
    <t>Toukiden Kiwami</t>
  </si>
  <si>
    <t>Hello Kitty Seasons</t>
  </si>
  <si>
    <t>Sanrio Digital</t>
  </si>
  <si>
    <t>.hack//G.U. Vol.2//Reminisce</t>
  </si>
  <si>
    <t>Hooked! Real Motion Fishing</t>
  </si>
  <si>
    <t>Rune Factory: Tides of Destiny</t>
  </si>
  <si>
    <t>Ys Seven</t>
  </si>
  <si>
    <t>Falcom Corporation</t>
  </si>
  <si>
    <t>NCAA GameBreaker 2004</t>
  </si>
  <si>
    <t>Lumines: Electronic Symphony</t>
  </si>
  <si>
    <t>The Polar Express</t>
  </si>
  <si>
    <t>Bass Pro Shops: The Hunt</t>
  </si>
  <si>
    <t>Griffin International</t>
  </si>
  <si>
    <t>Buzz! Junior: RoboJam</t>
  </si>
  <si>
    <t>Valhalla Knights 2</t>
  </si>
  <si>
    <t>K2</t>
  </si>
  <si>
    <t>Deca Sports 3</t>
  </si>
  <si>
    <t>Hudson, NATSUME ATARI Inc.</t>
  </si>
  <si>
    <t>Tetris Attack</t>
  </si>
  <si>
    <t>Saint Seiya: Sanctuary Battle</t>
  </si>
  <si>
    <t>NBA ShootOut 2003</t>
  </si>
  <si>
    <t>Shin Nippon Pro Wrestling: Toukon Retsuden 3</t>
  </si>
  <si>
    <t>Big Beach Sports 2</t>
  </si>
  <si>
    <t>Jet Black Games</t>
  </si>
  <si>
    <t>Digimon World DS (JP sales)</t>
  </si>
  <si>
    <t>NHL FaceOff 2003</t>
  </si>
  <si>
    <t>Jersey Devil</t>
  </si>
  <si>
    <t>Rogue Ops</t>
  </si>
  <si>
    <t>Bits Studios</t>
  </si>
  <si>
    <t>3rd Super Robot Wars Z Jigoku Hen</t>
  </si>
  <si>
    <t>Killer is Dead</t>
  </si>
  <si>
    <t>Legion: The Legend of Excalibur</t>
  </si>
  <si>
    <t>Puzzle &amp; Dragons X: God Chapter / Dragon Chapter</t>
  </si>
  <si>
    <t>Gekijouban Macross F: Sayonara no Tsubasa - Hybrid Pack</t>
  </si>
  <si>
    <t>Sword Art Online: Infinity Moment</t>
  </si>
  <si>
    <t>Spartan: Total Warrior</t>
  </si>
  <si>
    <t>EX Monopoly</t>
  </si>
  <si>
    <t>Ultimate Duck Hunting: Hunting &amp; Retrieving Ducks</t>
  </si>
  <si>
    <t>Detn8 Games</t>
  </si>
  <si>
    <t>64 de Hakken! Tamagotchi Minna de Tamagotchi World</t>
  </si>
  <si>
    <t>Family Party: 30 Great Games Winter Fun</t>
  </si>
  <si>
    <t>Mary-Kate and Ashley: Sweet 16 - Licenced to Drive</t>
  </si>
  <si>
    <t>Deadly Duck</t>
  </si>
  <si>
    <t>Assault</t>
  </si>
  <si>
    <t>Bomb</t>
  </si>
  <si>
    <t>Reactor</t>
  </si>
  <si>
    <t>Gundam Battle Chronicle</t>
  </si>
  <si>
    <t>Danball Senki Boost</t>
  </si>
  <si>
    <t>Justice League Heroes</t>
  </si>
  <si>
    <t>101-in-1 Party Megamix Wii</t>
  </si>
  <si>
    <t>Nordcurrent</t>
  </si>
  <si>
    <t>Hatsune Miku: Project Mirai 2</t>
  </si>
  <si>
    <t>Whirl Tour</t>
  </si>
  <si>
    <t>Time Crisis: Crisis Zone</t>
  </si>
  <si>
    <t>Momotarou Dentetsu 15</t>
  </si>
  <si>
    <t>NBA Street: Showdown</t>
  </si>
  <si>
    <t>We Sing Pop!</t>
  </si>
  <si>
    <t>Skies of Arcadia Legends</t>
  </si>
  <si>
    <t>Sengoku Basara 3 Utage</t>
  </si>
  <si>
    <t>Breath of Fire</t>
  </si>
  <si>
    <t>Last Window: The Secret of Cape West</t>
  </si>
  <si>
    <t>Risen 2: Dark Waters</t>
  </si>
  <si>
    <t>Piranha Bytes</t>
  </si>
  <si>
    <t>Petz Monkeyz House</t>
  </si>
  <si>
    <t>Ford vs. Chevy</t>
  </si>
  <si>
    <t>Hamtaro: Ham-Ham Games</t>
  </si>
  <si>
    <t>Alphadream Corporation</t>
  </si>
  <si>
    <t>Danny Phantom: The Ultimate Enemy</t>
  </si>
  <si>
    <t>Cloudy With a Chance of Meatballs</t>
  </si>
  <si>
    <t>Soul Sacrifice Delta</t>
  </si>
  <si>
    <t>Crazy Climber</t>
  </si>
  <si>
    <t>Super Adventure Island</t>
  </si>
  <si>
    <t>Discovery Kids: Dolphin Discovery</t>
  </si>
  <si>
    <t>Bust-A-Move 4</t>
  </si>
  <si>
    <t>Ride</t>
  </si>
  <si>
    <t>Milestone S.r.l.</t>
  </si>
  <si>
    <t>NFL Quarterback Club 97</t>
  </si>
  <si>
    <t>Spirit Camera: The Cursed Memoir</t>
  </si>
  <si>
    <t>Tecmo Koei Games</t>
  </si>
  <si>
    <t>Yu-Gi-Oh! GX: Tag Force 3</t>
  </si>
  <si>
    <t>Galactic Wrestling: Featuring Ultimate Muscle</t>
  </si>
  <si>
    <t>FaceBreaker K.O. Party</t>
  </si>
  <si>
    <t>Dino Stalker</t>
  </si>
  <si>
    <t>Mobile Suit Gundam Seed</t>
  </si>
  <si>
    <t>Rock Band Track Pack: Classic Rock</t>
  </si>
  <si>
    <t>Petz Rescue: Endangered Paradise</t>
  </si>
  <si>
    <t>Phoenix Interactive Entertainment</t>
  </si>
  <si>
    <t>Rapala's Fishing Frenzy</t>
  </si>
  <si>
    <t>Mega Man Zero 3</t>
  </si>
  <si>
    <t>Super Swing Golf</t>
  </si>
  <si>
    <t>Tecmo, Ntreev Soft</t>
  </si>
  <si>
    <t>Luminous Arc 2</t>
  </si>
  <si>
    <t>Barbie Super Sports</t>
  </si>
  <si>
    <t>Nicktoons Collection: Game Boy Advance Video Volume 2</t>
  </si>
  <si>
    <t>Age of Empires: The Age of Kings</t>
  </si>
  <si>
    <t>Duel Masters: Kaijudo Showdown</t>
  </si>
  <si>
    <t>MotoGP 09/10</t>
  </si>
  <si>
    <t>Monumental Games</t>
  </si>
  <si>
    <t>Dinosaur King</t>
  </si>
  <si>
    <t>Climax Entertainment</t>
  </si>
  <si>
    <t>Pitfall: The Big Adventure</t>
  </si>
  <si>
    <t>Chou-Kuukan Night Pro Yakyuu King(higher JP sales)</t>
  </si>
  <si>
    <t>Mega Man 64</t>
  </si>
  <si>
    <t>Ms. Pac-Man: Maze Madness</t>
  </si>
  <si>
    <t>The Sims 4: Get Together</t>
  </si>
  <si>
    <t>Tales of Graces</t>
  </si>
  <si>
    <t>Viewtiful Joe 2</t>
  </si>
  <si>
    <t>All Star Karate</t>
  </si>
  <si>
    <t>Dragon Ball: Origins (JP &amp; incomplete US sales)</t>
  </si>
  <si>
    <t>NBA Jam Extreme</t>
  </si>
  <si>
    <t>Naruto Shippuden: Ninja Council 4</t>
  </si>
  <si>
    <t>Aspect, Takara Tomy</t>
  </si>
  <si>
    <t>Touch the Dead</t>
  </si>
  <si>
    <t>Secret Stash Games</t>
  </si>
  <si>
    <t>Worms: Battle Islands</t>
  </si>
  <si>
    <t>Ragnarok DS</t>
  </si>
  <si>
    <t>NHL Championship 2000</t>
  </si>
  <si>
    <t>ATV Quad Kings</t>
  </si>
  <si>
    <t>Beyond Reality</t>
  </si>
  <si>
    <t>Shellshock: Nam '67</t>
  </si>
  <si>
    <t>Fall Line Studio</t>
  </si>
  <si>
    <t>Kartia: The Word of Fate</t>
  </si>
  <si>
    <t>Karaoke Revolution Glee 2: Road to Regionals</t>
  </si>
  <si>
    <t>Magna Carta: Tears of Blood</t>
  </si>
  <si>
    <t>SoftMax</t>
  </si>
  <si>
    <t>Lethal Skies Elite Pilot: Team SW</t>
  </si>
  <si>
    <t>Bit Town</t>
  </si>
  <si>
    <t>Capcom vs. SNK</t>
  </si>
  <si>
    <t>Aliens vs Predator: Requiem</t>
  </si>
  <si>
    <t>Asphalt: Injection</t>
  </si>
  <si>
    <t>Tamagotchi no KiraKira Omisecchi</t>
  </si>
  <si>
    <t>Family Fest presents: Movie Games</t>
  </si>
  <si>
    <t>Phoenix Entertainment</t>
  </si>
  <si>
    <t>NBA Live 09 All-Play</t>
  </si>
  <si>
    <t>NFL Quarterback Club 2002</t>
  </si>
  <si>
    <t>Kirby's Star Stacker</t>
  </si>
  <si>
    <t>Shin Megami Tensei: Persona</t>
  </si>
  <si>
    <t>Kidz Bop Dance Party! The Video Game</t>
  </si>
  <si>
    <t>Growlanser: Heritage of War</t>
  </si>
  <si>
    <t>Career Soft</t>
  </si>
  <si>
    <t>Imagine: Detective</t>
  </si>
  <si>
    <t>Ubisoft Sao Paulo</t>
  </si>
  <si>
    <t>Rugby 2004</t>
  </si>
  <si>
    <t>Disney's Magical Quest Starring Mickey and Minnie</t>
  </si>
  <si>
    <t xml:space="preserve">Senran Kagura 2: Deep Crimson </t>
  </si>
  <si>
    <t>KORG DS-10 Synthesizer</t>
  </si>
  <si>
    <t>Naruto: Ninja Council</t>
  </si>
  <si>
    <t>DS Nishimura Kyotaro Suspense Shin Tantei Series: Kyoto Atami Zekkai no Kotou - Satsui no Wana</t>
  </si>
  <si>
    <t>Tropico 3</t>
  </si>
  <si>
    <t>Stealth Studios</t>
  </si>
  <si>
    <t>Deadly Creatures</t>
  </si>
  <si>
    <t>CSI: Fatal Conspiracy</t>
  </si>
  <si>
    <t>Jikkyou Powerful Major League</t>
  </si>
  <si>
    <t>Saltwater Sportfishing</t>
  </si>
  <si>
    <t>Yoshi Touch &amp; Go (JP sales)</t>
  </si>
  <si>
    <t>Samurai Jack: The Amulet of Time</t>
  </si>
  <si>
    <t>J-League Winning Eleven 2008: Club Championship</t>
  </si>
  <si>
    <t>Sports Car GT</t>
  </si>
  <si>
    <t>Jackie Chan: Stuntmaster</t>
  </si>
  <si>
    <t>Kanzen Chuuki Pro Yakyuu Greatest Nine</t>
  </si>
  <si>
    <t>Yu-Gi-Oh! GX: Spirit Caller (American Sales)</t>
  </si>
  <si>
    <t>Summer Athletics: The Ultimate Challenge (Others sales)</t>
  </si>
  <si>
    <t>Mobius Entertainment</t>
  </si>
  <si>
    <t>Full Auto</t>
  </si>
  <si>
    <t>Pseudo Interactive</t>
  </si>
  <si>
    <t>Sailor Moon</t>
  </si>
  <si>
    <t>Herdy Gerdy</t>
  </si>
  <si>
    <t>Pass the Pigs</t>
  </si>
  <si>
    <t>Afrika</t>
  </si>
  <si>
    <t>Rhino Studios</t>
  </si>
  <si>
    <t>Ivory Tower</t>
  </si>
  <si>
    <t>Jewel Quest: Expeditions</t>
  </si>
  <si>
    <t>Digimon World Re:Digitize</t>
  </si>
  <si>
    <t>The Legend of Heroes: Trails in the Sky First Chapter</t>
  </si>
  <si>
    <t>Over G Fighters</t>
  </si>
  <si>
    <t>NBA in the Zone 2000</t>
  </si>
  <si>
    <t>Dark Summit</t>
  </si>
  <si>
    <t>Hot Shots Tennis: Get a Grip</t>
  </si>
  <si>
    <t>Cabela's Big Game Hunter: Ultimate Challenge</t>
  </si>
  <si>
    <t>The Dukes of Hazzard: Return of the General Lee</t>
  </si>
  <si>
    <t>Pandemonium!</t>
  </si>
  <si>
    <t>Backbone Vancouver</t>
  </si>
  <si>
    <t>Crash 'N' Burn</t>
  </si>
  <si>
    <t>NBA</t>
  </si>
  <si>
    <t>Pro Yakyuu Greatest Nine '97</t>
  </si>
  <si>
    <t>Nintendo Presents: Crossword Collection</t>
  </si>
  <si>
    <t>Big League Sports</t>
  </si>
  <si>
    <t>Dorabase DS: Dramatic Stadium</t>
  </si>
  <si>
    <t>Disaster Report</t>
  </si>
  <si>
    <t>Irem</t>
  </si>
  <si>
    <t>EVE: burst error</t>
  </si>
  <si>
    <t>Backyard NFL Football '09</t>
  </si>
  <si>
    <t>College Hoops 2K7</t>
  </si>
  <si>
    <t>WCW Backstage Assault</t>
  </si>
  <si>
    <t>Kodiak Interactive</t>
  </si>
  <si>
    <t>Magician's Quest: Town of Magic</t>
  </si>
  <si>
    <t>Wild Wild Racing</t>
  </si>
  <si>
    <t>The Bard's Tale</t>
  </si>
  <si>
    <t>Yoostar2</t>
  </si>
  <si>
    <t>Momotarou Dentetsu 16</t>
  </si>
  <si>
    <t>Robotech: The Macross Saga</t>
  </si>
  <si>
    <t>Transformer: Rise of the Dark Spark</t>
  </si>
  <si>
    <t>Yu Yu Hakusho: Dark Tournament</t>
  </si>
  <si>
    <t>Digital Fiction</t>
  </si>
  <si>
    <t>Gekijouban Macross F: Itsuwarino Utahime - Hybrid Pack</t>
  </si>
  <si>
    <t>Conflict Zone</t>
  </si>
  <si>
    <t>MASA Group</t>
  </si>
  <si>
    <t>Petz: Horse Club</t>
  </si>
  <si>
    <t>Code Name: S.T.E.A.M.</t>
  </si>
  <si>
    <t>TRON: Evolution - Battle Grids</t>
  </si>
  <si>
    <t>Tenchu: Return From Darkness</t>
  </si>
  <si>
    <t>World Poker Tour</t>
  </si>
  <si>
    <t>Neo Contra</t>
  </si>
  <si>
    <t>MVP Baseball</t>
  </si>
  <si>
    <t>Where's Waldo? The Fantastic Journey</t>
  </si>
  <si>
    <t>Classic Media Distribution Limited</t>
  </si>
  <si>
    <t>Ghostbusters II</t>
  </si>
  <si>
    <t>Breakaway IV</t>
  </si>
  <si>
    <t>Sears</t>
  </si>
  <si>
    <t>RealSports Baseball</t>
  </si>
  <si>
    <t>Atelier Escha &amp; Logy: Alchemists of the Dusk Sky</t>
  </si>
  <si>
    <t>LEGO Ninjago: Shadow of Ronin</t>
  </si>
  <si>
    <t>Quake III: Revolution</t>
  </si>
  <si>
    <t>Pac-Man World 3</t>
  </si>
  <si>
    <t>50 Cent: Blood on the Sand</t>
  </si>
  <si>
    <t>Swordfish Studios</t>
  </si>
  <si>
    <t>Naruto: Clash of Ninja (JP sales)</t>
  </si>
  <si>
    <t>Journey</t>
  </si>
  <si>
    <t>ThatGameCompany</t>
  </si>
  <si>
    <t>SingStar Pop Edition</t>
  </si>
  <si>
    <t>SBK X: Superbike World Championship</t>
  </si>
  <si>
    <t>NO√´L: NOT DiGITAL</t>
  </si>
  <si>
    <t>Dragon Ball Z Hyper Dimension</t>
  </si>
  <si>
    <t>Imagine: Boutique Owner</t>
  </si>
  <si>
    <t>Creative Patterns</t>
  </si>
  <si>
    <t>Dragon Ball: Fusions</t>
  </si>
  <si>
    <t>HBO Boxing</t>
  </si>
  <si>
    <t>Osiris Studios</t>
  </si>
  <si>
    <t>Disgaea D2: A Brighter Darkness</t>
  </si>
  <si>
    <t>Front Mission 5: Scars of the War</t>
  </si>
  <si>
    <t>Maximo vs Army of Zin</t>
  </si>
  <si>
    <t>The Fairly OddParents: Breakin' Da Rules</t>
  </si>
  <si>
    <t>Summoner 2</t>
  </si>
  <si>
    <t>The Land Before Time: Big Water Adventure</t>
  </si>
  <si>
    <t>Move Fitness</t>
  </si>
  <si>
    <t>Order Up!</t>
  </si>
  <si>
    <t>Shadow of Destiny</t>
  </si>
  <si>
    <t>The Magic School Bus: Oceans</t>
  </si>
  <si>
    <t>Valkyria Chronicles III: Unrecorded Chronicles</t>
  </si>
  <si>
    <t>Ninja Gaiden: Dragon Sword</t>
  </si>
  <si>
    <t>ClayFighter 63 1/3</t>
  </si>
  <si>
    <t>Cruis'n Exotica</t>
  </si>
  <si>
    <t>Danganronpa Another Episode: Ultra Despair Girls</t>
  </si>
  <si>
    <t>Bastard!! Utsuro Naru Kamigami no Utsuwa</t>
  </si>
  <si>
    <t>Seta Corporation</t>
  </si>
  <si>
    <t>DanceDanceRevolution II</t>
  </si>
  <si>
    <t>The Wolf Among Us</t>
  </si>
  <si>
    <t>Cursed Mountain</t>
  </si>
  <si>
    <t>Deep Silver, Sproing Interactive Media, Sproing</t>
  </si>
  <si>
    <t>Now! That's What I Call Music: Dance &amp; Sing</t>
  </si>
  <si>
    <t>The King of Fighters '96</t>
  </si>
  <si>
    <t>Age of Empires: Mythologies</t>
  </si>
  <si>
    <t>Hidden Mysteries: Buckingham Palace</t>
  </si>
  <si>
    <t>Gunnar Games</t>
  </si>
  <si>
    <t>Heroes of Ruin</t>
  </si>
  <si>
    <t>State of Decay</t>
  </si>
  <si>
    <t>A Boy and His Blob</t>
  </si>
  <si>
    <t>Prince of Persia: Revelations</t>
  </si>
  <si>
    <t>Angel Blade: Neo Tokyo Guardians</t>
  </si>
  <si>
    <t>On Demand</t>
  </si>
  <si>
    <t>Threads of Fate</t>
  </si>
  <si>
    <t>Baja: Edge of Control</t>
  </si>
  <si>
    <t>2XL Games</t>
  </si>
  <si>
    <t>PoPoLoCrois Monogatari II</t>
  </si>
  <si>
    <t>Famicom Mini: Ganbare Goemon! Karakuri Douchuu</t>
  </si>
  <si>
    <t>Deus Ex: The Conspiracy</t>
  </si>
  <si>
    <t>Unreal II: The Awakening</t>
  </si>
  <si>
    <t>Rumble Racing</t>
  </si>
  <si>
    <t>Vampire Rain</t>
  </si>
  <si>
    <t>Yu-Gi-Oh! 5D's World Championship 2011: Over the Nexus</t>
  </si>
  <si>
    <t>J-League Winning Eleven 10 + Europa League 06-07</t>
  </si>
  <si>
    <t>Shrek: Reekin' Havoc</t>
  </si>
  <si>
    <t>Tales of Phantasia: Narikiri Dungeon X</t>
  </si>
  <si>
    <t>JSRF: Jet Set Radio Future</t>
  </si>
  <si>
    <t>Rollcage</t>
  </si>
  <si>
    <t>Hitman: HD Trilogy</t>
  </si>
  <si>
    <t>de Blob 2</t>
  </si>
  <si>
    <t>Champion Jockey: G1 Jockey &amp; Gallop Racer</t>
  </si>
  <si>
    <t>Greg Hastings Paintball 2</t>
  </si>
  <si>
    <t>Super X Studios</t>
  </si>
  <si>
    <t>ESPN Winter X Games: Snowboarding 2002</t>
  </si>
  <si>
    <t>Final Fantasy Fables: Chocobo's Dungeon</t>
  </si>
  <si>
    <t>Project: Snowblind</t>
  </si>
  <si>
    <t>Super Robot Taisen K</t>
  </si>
  <si>
    <t>Jellyvision, Iron Galaxy Studios</t>
  </si>
  <si>
    <t>Mortal Kombat: Special Forces</t>
  </si>
  <si>
    <t>Mega Man Legacy Collection</t>
  </si>
  <si>
    <t>The Last Airbender</t>
  </si>
  <si>
    <t>Tony Hawk's Motion</t>
  </si>
  <si>
    <t>Disney's Planes</t>
  </si>
  <si>
    <t>StokEd</t>
  </si>
  <si>
    <t>Bongfish</t>
  </si>
  <si>
    <t>Shin Megami Tensei: Persona 3 (jp sales)</t>
  </si>
  <si>
    <t>Evil Dead: Regeneration</t>
  </si>
  <si>
    <t>Cranky Pants Games</t>
  </si>
  <si>
    <t>X-Men: Children of the Atom</t>
  </si>
  <si>
    <t>Tiger Woods PGA Tour</t>
  </si>
  <si>
    <t>NHL 2K3</t>
  </si>
  <si>
    <t>Yarudora Series Vol. 2: Kisetsu wo Dakishimete</t>
  </si>
  <si>
    <t>Heisei Kyouiku linkai DS</t>
  </si>
  <si>
    <t>The Naked Brothers Band: The Video Game</t>
  </si>
  <si>
    <t>SpongeBob SquarePants: Game Boy Advance Video Volume 3</t>
  </si>
  <si>
    <t>Final Fight One</t>
  </si>
  <si>
    <t>Sun-Tec</t>
  </si>
  <si>
    <t>Tony Hawk's Pro Skater 5</t>
  </si>
  <si>
    <t>Gallop Racer 2003: A New Breed</t>
  </si>
  <si>
    <t>Frogger 3D</t>
  </si>
  <si>
    <t>Alpha Unit</t>
  </si>
  <si>
    <t>Blue Dragon Plus</t>
  </si>
  <si>
    <t>BeyBlade VForce: Super Tournament Battle</t>
  </si>
  <si>
    <t>Little Battlers eXperience: Baku Boost</t>
  </si>
  <si>
    <t>J-League Pro Soccer Club o Tsukurou! 7 Euro Plus</t>
  </si>
  <si>
    <t>Bugs Bunny &amp; Taz: Time Busters</t>
  </si>
  <si>
    <t>Discovery Kids: Pony Paradise</t>
  </si>
  <si>
    <t>Gimagin Games</t>
  </si>
  <si>
    <t>Jikkyou Powerful Pro Yakyuu 2012</t>
  </si>
  <si>
    <t>Power Rangers: Wild Force</t>
  </si>
  <si>
    <t>Tenchu: Shadow Assassins</t>
  </si>
  <si>
    <t>Lost Planet 3</t>
  </si>
  <si>
    <t>Mary-Kate and Ashley: Girls Night Out</t>
  </si>
  <si>
    <t>Wedding Dash</t>
  </si>
  <si>
    <t>Beyblade G-Revolution</t>
  </si>
  <si>
    <t>Trade &amp; Battle: Card Hero</t>
  </si>
  <si>
    <t>World Championship Cards</t>
  </si>
  <si>
    <t>Capcom Fighting Evolution</t>
  </si>
  <si>
    <t>Assassin's Creed The Ezio Collection</t>
  </si>
  <si>
    <t>SD Gundam GNext</t>
  </si>
  <si>
    <t>Sanzaru Games, Sanzaru Games, Inc.</t>
  </si>
  <si>
    <t>Backyard NFL Football 2006</t>
  </si>
  <si>
    <t>Sloane to MacHale no Nazo no Monogatari</t>
  </si>
  <si>
    <t>Anarchy Reigns</t>
  </si>
  <si>
    <t>Mobile Suit Gundam: Crossfire</t>
  </si>
  <si>
    <t>Sengoku Basara 2 Heroes</t>
  </si>
  <si>
    <t>Buzz! The Schools Quiz</t>
  </si>
  <si>
    <t>Suikoden Tactics</t>
  </si>
  <si>
    <t>EVE Online</t>
  </si>
  <si>
    <t>CCP</t>
  </si>
  <si>
    <t>Phantasy Star Online</t>
  </si>
  <si>
    <t>Crazy Taxi 3: High Roller</t>
  </si>
  <si>
    <t>Hitmaker</t>
  </si>
  <si>
    <t>International Superstar Soccer 2000</t>
  </si>
  <si>
    <t>CandyLand / Chutes &amp; Ladders / Memory</t>
  </si>
  <si>
    <t>The Bible Game</t>
  </si>
  <si>
    <t>Drift King Shutokou Battle '94</t>
  </si>
  <si>
    <t>Shining Blade</t>
  </si>
  <si>
    <t>The Ultimate Red Ball Challenge</t>
  </si>
  <si>
    <t>The King of Fighters Collection: The Orochi Saga</t>
  </si>
  <si>
    <t>PBR: Out of the Chute</t>
  </si>
  <si>
    <t>Jikkyou Powerful Pro Yakyuu 10 Chou Ketteiban: 2003 Memorial</t>
  </si>
  <si>
    <t>Saturday Night Speedway</t>
  </si>
  <si>
    <t>Langrisser III</t>
  </si>
  <si>
    <t>NCS</t>
  </si>
  <si>
    <t>Zombie Army Trilogy</t>
  </si>
  <si>
    <t>Rebellion Developments</t>
  </si>
  <si>
    <t>Samurai Spirits (CD)</t>
  </si>
  <si>
    <t>The Con</t>
  </si>
  <si>
    <t>SCEA, Think and Feel</t>
  </si>
  <si>
    <t>Pitfall: The Lost Expedition</t>
  </si>
  <si>
    <t>Deal or No Deal: The Banker is Back!</t>
  </si>
  <si>
    <t>Rocket Power: Zero Gravity Zone</t>
  </si>
  <si>
    <t>Enchanted Arms</t>
  </si>
  <si>
    <t>Le Mans 24 Hours</t>
  </si>
  <si>
    <t>The Witch and the Hundred Knight</t>
  </si>
  <si>
    <t>ESPN MLB Baseball</t>
  </si>
  <si>
    <t>All Star Pro-Wrestling</t>
  </si>
  <si>
    <t>Dragon Ball Z: Harukanaru Densetsu</t>
  </si>
  <si>
    <t>Harvest Moon: More Friends of Mineral Town</t>
  </si>
  <si>
    <t>Story of Seasons: Good Friends of the Three Villages</t>
  </si>
  <si>
    <t>Mobile Suit Gundam Side Story II: Aoi o Uketsugu Mono</t>
  </si>
  <si>
    <t>Jillian Michaels' Fitness Adventure</t>
  </si>
  <si>
    <t>MicroProse, n-Space</t>
  </si>
  <si>
    <t>Kurohyou 2: Ryu ga Gotoku Ashura Hen</t>
  </si>
  <si>
    <t>Code of Princess</t>
  </si>
  <si>
    <t>Agatsuma Entertainment</t>
  </si>
  <si>
    <t>Studio Saizensen</t>
  </si>
  <si>
    <t>7th Dragon 2020</t>
  </si>
  <si>
    <t>Taiko no Tatsujin: Waku Waku Anime Matsuri</t>
  </si>
  <si>
    <t>We Sing Robbie Williams</t>
  </si>
  <si>
    <t>Dark Messiah of Might and Magic Elements</t>
  </si>
  <si>
    <t>Pyro Studios</t>
  </si>
  <si>
    <t>Dead to Rights II</t>
  </si>
  <si>
    <t>WideScreen Games</t>
  </si>
  <si>
    <t>Super Dodge Ball Advance</t>
  </si>
  <si>
    <t>Ogre Battle Saga Episode Five: The March of the Black Queen</t>
  </si>
  <si>
    <t>The Heavy Rain and Beyond: Two Souls Collection</t>
  </si>
  <si>
    <t>Kung Fu Rider</t>
  </si>
  <si>
    <t>MDK</t>
  </si>
  <si>
    <t>DarkStar One: Broken Alliance</t>
  </si>
  <si>
    <t>Gaming Minds Studios</t>
  </si>
  <si>
    <t>WRC: FIA World Rally Championship</t>
  </si>
  <si>
    <t>Odin Sphere: Leifthrasir</t>
  </si>
  <si>
    <t>Ni Hao, Kai-lan: New Year's Celebration</t>
  </si>
  <si>
    <t>Body and Brain Connection</t>
  </si>
  <si>
    <t>Speed Punks</t>
  </si>
  <si>
    <t>Dragon Ball: Revenge of King Piccolo</t>
  </si>
  <si>
    <t>The Legend of Heroes VII: The Trail of Blue</t>
  </si>
  <si>
    <t>Omega Force, Koei Canada</t>
  </si>
  <si>
    <t>Infinite Space</t>
  </si>
  <si>
    <t>NCAA Final Four 2004</t>
  </si>
  <si>
    <t>Body Harvest</t>
  </si>
  <si>
    <t>Gremlin Interactive Ltd</t>
  </si>
  <si>
    <t>San Francisco Rush 2049</t>
  </si>
  <si>
    <t>Super Robot Taisen 64</t>
  </si>
  <si>
    <t>Snowboard Kids</t>
  </si>
  <si>
    <t>Famista 64</t>
  </si>
  <si>
    <t>Roadsters 99</t>
  </si>
  <si>
    <t>Magical Tetris Challenge</t>
  </si>
  <si>
    <t>Twisted Edge Extreme Snowboarding</t>
  </si>
  <si>
    <t>Disney's Tarzan</t>
  </si>
  <si>
    <t>IHRA Drag Racing 2004</t>
  </si>
  <si>
    <t>Shining Hearts</t>
  </si>
  <si>
    <t>Tekken 3D: Prime Edition</t>
  </si>
  <si>
    <t>Treasure World</t>
  </si>
  <si>
    <t>Aspyr</t>
  </si>
  <si>
    <t>SingStar: Back to the 80s</t>
  </si>
  <si>
    <t>Jissen Pachi-Slot Hisshouhou! Aladdin A</t>
  </si>
  <si>
    <t>Nobunaga no Yabou: Reppuuden</t>
  </si>
  <si>
    <t>Treasure Hunter G</t>
  </si>
  <si>
    <t>Wing Arms</t>
  </si>
  <si>
    <t>Apache: Air Assault</t>
  </si>
  <si>
    <t>Pro Yaky? Spirits 2013</t>
  </si>
  <si>
    <t>Cabela's North American Adventures</t>
  </si>
  <si>
    <t>Wizards of Waverly Place: Spellbound</t>
  </si>
  <si>
    <t>The Cheetah Girls: Passport to Stardom</t>
  </si>
  <si>
    <t>Namco Museum Vol.4</t>
  </si>
  <si>
    <t>Ridge Racer 6</t>
  </si>
  <si>
    <t>My Secret World by Imagine</t>
  </si>
  <si>
    <t>Teenage Mutant Ninja Turtles 3: Mutant Nightmare</t>
  </si>
  <si>
    <t>Record of Agarest War</t>
  </si>
  <si>
    <t>Gladius</t>
  </si>
  <si>
    <t>Earth Defense Force: Insect Armageddon</t>
  </si>
  <si>
    <t>Pro Yaky? Spirits 2012</t>
  </si>
  <si>
    <t>Taiko no Tatsujin: Go! Go! Godaime</t>
  </si>
  <si>
    <t>Taiko Drum Master</t>
  </si>
  <si>
    <t>Bust-A-Move 2 Arcade Edition</t>
  </si>
  <si>
    <t>Tetris Worlds (Online Edition)</t>
  </si>
  <si>
    <t>Total War: Shogun 2 - Fall of the Samurai</t>
  </si>
  <si>
    <t>Dungeon Hunter Alliance</t>
  </si>
  <si>
    <t>Forgotten Realms: Demon Stone</t>
  </si>
  <si>
    <t>Super Baseball Simulator 1.000</t>
  </si>
  <si>
    <t>Culture Brain</t>
  </si>
  <si>
    <t>Soldier of Fortune: Payback</t>
  </si>
  <si>
    <t>Cauldron Ltd.</t>
  </si>
  <si>
    <t>Looney Tunes: Space Race</t>
  </si>
  <si>
    <t>Puzzle Challenge: Crosswords and More!</t>
  </si>
  <si>
    <t>Neighborhood Games</t>
  </si>
  <si>
    <t>Backyard Hockey</t>
  </si>
  <si>
    <t>Silent Hill: Book of Memories</t>
  </si>
  <si>
    <t>Playboy: The Mansion</t>
  </si>
  <si>
    <t>Sid Meier's Pirates!</t>
  </si>
  <si>
    <t>Ore no Shikabane o Koete Yuke</t>
  </si>
  <si>
    <t>Shaman King: Spirit of Shamans</t>
  </si>
  <si>
    <t>Bleach: The 3rd Phantom</t>
  </si>
  <si>
    <t>Sega, Tom Create</t>
  </si>
  <si>
    <t>The Fairly Odd Parents: Enter the Cleft</t>
  </si>
  <si>
    <t>MC Groovz Dance Craze</t>
  </si>
  <si>
    <t>Mad Catz</t>
  </si>
  <si>
    <t>Tom and Jerry in House Trap</t>
  </si>
  <si>
    <t>Untold Legends: Dark Kingdom</t>
  </si>
  <si>
    <t>DS Kageyama Method: Dennou Hanpuku - Masu x Masu Hyaku Masu Keisan</t>
  </si>
  <si>
    <t>Shogakukan</t>
  </si>
  <si>
    <t>Mahjongg Mysteries: Ancient Egypt</t>
  </si>
  <si>
    <t>Aikatsu! Cinderella Lesson</t>
  </si>
  <si>
    <t>UFC: Tapout</t>
  </si>
  <si>
    <t>Predator: Concrete Jungle</t>
  </si>
  <si>
    <t>Cabela's Survival: Shadows of Katmai</t>
  </si>
  <si>
    <t>Arcana Heart 3</t>
  </si>
  <si>
    <t>Examu</t>
  </si>
  <si>
    <t>Big Mutha Truckers 2</t>
  </si>
  <si>
    <t>Shutter Island</t>
  </si>
  <si>
    <t>Merscom LLC</t>
  </si>
  <si>
    <t>Solatorobo: Red the Hunter</t>
  </si>
  <si>
    <t>Mana Khemia 2: Fall of Alchemy</t>
  </si>
  <si>
    <t>The Great Escape</t>
  </si>
  <si>
    <t>Just Dance 2: Extra Songs</t>
  </si>
  <si>
    <t>Castlevania: Lords of Shadow 2</t>
  </si>
  <si>
    <t>Dexter's Lab Chess Challenge</t>
  </si>
  <si>
    <t>CSI: Unsolved!</t>
  </si>
  <si>
    <t>Way of the Samurai 4</t>
  </si>
  <si>
    <t>ESA Foundation Compilation</t>
  </si>
  <si>
    <t>The King of Fighters XI</t>
  </si>
  <si>
    <t>Tom Clancy's Splinter Cell: Essentials</t>
  </si>
  <si>
    <t>Chronicles of Mystery: Curse of the Ancient Temple</t>
  </si>
  <si>
    <t>Dragon Ball Z: Idainaru Dragon Ball Densetsu</t>
  </si>
  <si>
    <t>Family Guy</t>
  </si>
  <si>
    <t>Sniper Elite</t>
  </si>
  <si>
    <t>Yoga Wii</t>
  </si>
  <si>
    <t>JoWood Productions</t>
  </si>
  <si>
    <t>Kouchuu Ouja Mushi King: Greatest Champion e no Michi DS</t>
  </si>
  <si>
    <t>Parlor! Mini 4</t>
  </si>
  <si>
    <t>Nippon Telenet</t>
  </si>
  <si>
    <t>Danganronpa 2: Goodbye Despair</t>
  </si>
  <si>
    <t>Iron Chef America: Supreme Cuisine</t>
  </si>
  <si>
    <t>Steins;Gate</t>
  </si>
  <si>
    <t>Dinotopia: The Timestone Pirates</t>
  </si>
  <si>
    <t>TDK Core</t>
  </si>
  <si>
    <t>RFX Interactive</t>
  </si>
  <si>
    <t>Power Pro Kun Pocket 12</t>
  </si>
  <si>
    <t>Petz Pony: Beauty Pageant</t>
  </si>
  <si>
    <t>J-League Jikkyou Winning Eleven 3</t>
  </si>
  <si>
    <t>No More Heroes: Heroes' Paradise</t>
  </si>
  <si>
    <t>FeelPlus</t>
  </si>
  <si>
    <t>Jissen Pachi-Slot Hisshouhou</t>
  </si>
  <si>
    <t>Shin Megami Tensei IV: Final</t>
  </si>
  <si>
    <t>Captain America: Super Soldier</t>
  </si>
  <si>
    <t>Pac-Man &amp; Galaga Dimensions</t>
  </si>
  <si>
    <t>NCAA Final Four 2003</t>
  </si>
  <si>
    <t>Dream Salon</t>
  </si>
  <si>
    <t>Bound By Flame</t>
  </si>
  <si>
    <t>Spiders</t>
  </si>
  <si>
    <t>We Wish You A Merry Christmas</t>
  </si>
  <si>
    <t>Spectrobes: Origins</t>
  </si>
  <si>
    <t>Great Phoenix Wright: Ace Attorney - Naruhodou Ryuunosuke no Bouken</t>
  </si>
  <si>
    <t>J-League Excite Stage '96</t>
  </si>
  <si>
    <t>Just Dance: Greatest Hits</t>
  </si>
  <si>
    <t>New Love Plus</t>
  </si>
  <si>
    <t>DanceMasters</t>
  </si>
  <si>
    <t>GCP1</t>
  </si>
  <si>
    <t>Breath of Fire: Dragon Quarter</t>
  </si>
  <si>
    <t>Jikkyou J-League Perfect Striker</t>
  </si>
  <si>
    <t>Super Robot Taisen: Scramble Commander</t>
  </si>
  <si>
    <t>Shiren the Wanderer</t>
  </si>
  <si>
    <t>Re-Volt</t>
  </si>
  <si>
    <t>Kan Colle Kai</t>
  </si>
  <si>
    <t>Kadokawa Games</t>
  </si>
  <si>
    <t>Descent</t>
  </si>
  <si>
    <t>Spore Hero Arena</t>
  </si>
  <si>
    <t>Disney's Magical Mirror Starring Mickey Mouse</t>
  </si>
  <si>
    <t>Are You Smarter Than a 5th Grader? Back to School</t>
  </si>
  <si>
    <t>Conflict: Denied Ops</t>
  </si>
  <si>
    <t>The Rise of the Argonauts</t>
  </si>
  <si>
    <t>Barbie Fashion Show: An Eye for Style</t>
  </si>
  <si>
    <t>IHRA Professional Drag Racing 2005</t>
  </si>
  <si>
    <t>Mace Griffin: Bounty Hunter</t>
  </si>
  <si>
    <t>101-in-1 Explosive Megamix</t>
  </si>
  <si>
    <t>Trivial Pursuit unhinged</t>
  </si>
  <si>
    <t>Tales of the World: Narikiri Dungeon 2</t>
  </si>
  <si>
    <t>Fighter Within</t>
  </si>
  <si>
    <t>Aliens versus Predator: Extinction</t>
  </si>
  <si>
    <t>Zono Inc.</t>
  </si>
  <si>
    <t>Silent Scope 2: Dark Silhouette</t>
  </si>
  <si>
    <t>The Spiderwick Chronicles</t>
  </si>
  <si>
    <t>Jikkyou Powerful Pro Yakyuu '96 Kaimakuban</t>
  </si>
  <si>
    <t>Tokimeki Memorial Girl's Side 3rd Story</t>
  </si>
  <si>
    <t>NHL Hitz Pro</t>
  </si>
  <si>
    <t>Allied General</t>
  </si>
  <si>
    <t>SSI</t>
  </si>
  <si>
    <t>Marvel Super Hero Squad: Comic Combat</t>
  </si>
  <si>
    <t>Kamen Rider: Battride War</t>
  </si>
  <si>
    <t>Fire ProWrestling G</t>
  </si>
  <si>
    <t>Space Invaders Extreme 2</t>
  </si>
  <si>
    <t>Quantum Theory</t>
  </si>
  <si>
    <t>GunGriffon</t>
  </si>
  <si>
    <t>SingStar Pop Vol.2</t>
  </si>
  <si>
    <t>SNK Arcade Classics Vol. 1</t>
  </si>
  <si>
    <t>Darkstalkers 3</t>
  </si>
  <si>
    <t>International Cricket 2010</t>
  </si>
  <si>
    <t>Frequency</t>
  </si>
  <si>
    <t>Inazuma Eleven Strikers 2012 Xtreme</t>
  </si>
  <si>
    <t>Dynasty Warriors 8: Empires</t>
  </si>
  <si>
    <t>Software Creations</t>
  </si>
  <si>
    <t>SpongeBob SquigglePants 3D</t>
  </si>
  <si>
    <t>Jampack: Summer 2003 (RP-T)</t>
  </si>
  <si>
    <t>Frogger's Adventures 2: The Lost Wand</t>
  </si>
  <si>
    <t>Sudeki</t>
  </si>
  <si>
    <t>Arc Rise Fantasia</t>
  </si>
  <si>
    <t>Boku no Natsuyasumi 4: Seitouchi Shounen Tanteidan, Boku to Himitsu no Chizu</t>
  </si>
  <si>
    <t>Quake</t>
  </si>
  <si>
    <t>SpongeBob's Surf &amp; Skate Roadtrip</t>
  </si>
  <si>
    <t>Hexen</t>
  </si>
  <si>
    <t>Mace: The Dark Age</t>
  </si>
  <si>
    <t>Puyo Puyo Sun 64</t>
  </si>
  <si>
    <t>AeroFighters Assault</t>
  </si>
  <si>
    <t>Chou-Kuukan Night Pro Yakyuu King (weekly JP sales)</t>
  </si>
  <si>
    <t>Tottadoo! Yoiko no Mujintou Seikatsu</t>
  </si>
  <si>
    <t>Pixel Tales</t>
  </si>
  <si>
    <t>God Eater Resurrection</t>
  </si>
  <si>
    <t>Kenka Banchou 4: Ichinen Sensou</t>
  </si>
  <si>
    <t>Warhammer: Shadow of the Horned Rat</t>
  </si>
  <si>
    <t>Pet Zombies</t>
  </si>
  <si>
    <t>Naruto: Ninja Destiny</t>
  </si>
  <si>
    <t>FaceBreaker</t>
  </si>
  <si>
    <t>ESPN International Track &amp; Field</t>
  </si>
  <si>
    <t>Lunar Legend</t>
  </si>
  <si>
    <t>Magic Rings</t>
  </si>
  <si>
    <t>Conflict: Global Terror</t>
  </si>
  <si>
    <t>Artificial Mind and Movement, EA Redwood Shores</t>
  </si>
  <si>
    <t>Mystery Tales of Time Travel</t>
  </si>
  <si>
    <t>Foreign Media Games</t>
  </si>
  <si>
    <t>Hisshou Pachinko*Pachi-Slot Kouryaku Series Vol. 5: CR Shinseiki Evangelion * Pachi-Slot Shinseiki Evangelion</t>
  </si>
  <si>
    <t>NASCAR Unleashed</t>
  </si>
  <si>
    <t>Santa Cruz Games</t>
  </si>
  <si>
    <t>Death Jr.</t>
  </si>
  <si>
    <t>Arcade Shooting Gallery</t>
  </si>
  <si>
    <t>Phantasy Star Universe</t>
  </si>
  <si>
    <t>Gungrave</t>
  </si>
  <si>
    <t>Schlag den Raab</t>
  </si>
  <si>
    <t>Transworld Surf</t>
  </si>
  <si>
    <t>Tenchu: Fatal Shadows</t>
  </si>
  <si>
    <t>Namco Museum Megamix</t>
  </si>
  <si>
    <t>Chaotic: Shadow Warriors</t>
  </si>
  <si>
    <t>International Soccer</t>
  </si>
  <si>
    <t>Princess Maker: Yumemiru Yosei</t>
  </si>
  <si>
    <t>3rd Super Robot Wars Z: Tengoku-Hen</t>
  </si>
  <si>
    <t>Armored Core: For Answer</t>
  </si>
  <si>
    <t>Big Air</t>
  </si>
  <si>
    <t>Shining Force II</t>
  </si>
  <si>
    <t>Taiko no Tatsujin: Wii U Version!</t>
  </si>
  <si>
    <t>Gallop Racer</t>
  </si>
  <si>
    <t>Sudoku Gridmaster (JP sales)</t>
  </si>
  <si>
    <t>College Slam</t>
  </si>
  <si>
    <t>Nobunaga no Yabou: Souzou</t>
  </si>
  <si>
    <t>The Legend of Heroes: Trails of Cold Steel II</t>
  </si>
  <si>
    <t>Pro Yaky? Spirits 4</t>
  </si>
  <si>
    <t>Tamagotchi Party On!</t>
  </si>
  <si>
    <t>Daigasso! Band Brothers</t>
  </si>
  <si>
    <t>Rise of the Kasai</t>
  </si>
  <si>
    <t>BottleRocket Entertainment</t>
  </si>
  <si>
    <t>Thoroughbred Breeder</t>
  </si>
  <si>
    <t>Momotarou Dentetsu World</t>
  </si>
  <si>
    <t>Singstar: Ultimate Party</t>
  </si>
  <si>
    <t>Beyblade: Metal Fusion - Battle Fortress</t>
  </si>
  <si>
    <t>Risen</t>
  </si>
  <si>
    <t>Nostalgia</t>
  </si>
  <si>
    <t>Chibi-Robo! Park Patrol</t>
  </si>
  <si>
    <t>Skip Ltd.</t>
  </si>
  <si>
    <t>Jurassic: The Hunted</t>
  </si>
  <si>
    <t>Farmtopia</t>
  </si>
  <si>
    <t>Ni Hao, Kai-lan: Super Game Day</t>
  </si>
  <si>
    <t>One Piece: Unlimited Adventure</t>
  </si>
  <si>
    <t>Shaun White Skateboarding</t>
  </si>
  <si>
    <t>Crash &amp; Spyro Superpack</t>
  </si>
  <si>
    <t>Reel Fishing Paradise 3D</t>
  </si>
  <si>
    <t>Kuma-Tomo</t>
  </si>
  <si>
    <t>SME Dynamic Systems Limited</t>
  </si>
  <si>
    <t>ThunderStrike 2</t>
  </si>
  <si>
    <t>Magical ZhuZhu Princess: Carriages &amp; Castles</t>
  </si>
  <si>
    <t>Super Real Mahjong P V</t>
  </si>
  <si>
    <t>Thomas the Tank Engine &amp; Friends</t>
  </si>
  <si>
    <t>Penguin no Mondai X: Tenkuu no 7 Senshi</t>
  </si>
  <si>
    <t>The Scorpion King: Sword of Osiris</t>
  </si>
  <si>
    <t>Jeep Thrills</t>
  </si>
  <si>
    <t>Game Sauce</t>
  </si>
  <si>
    <t>Bubsy 3D</t>
  </si>
  <si>
    <t>NCAA Final Four 2001</t>
  </si>
  <si>
    <t>Robin Hood: Defender of the Crown</t>
  </si>
  <si>
    <t>Cinemaware</t>
  </si>
  <si>
    <t>Face Training</t>
  </si>
  <si>
    <t>SD Gundam GX</t>
  </si>
  <si>
    <t>R-Type Final</t>
  </si>
  <si>
    <t>Jackie Chan Adventures: Legend of the Dark Hand</t>
  </si>
  <si>
    <t>Mathews Bowhunting</t>
  </si>
  <si>
    <t>Phantasy Star Nova</t>
  </si>
  <si>
    <t>Sega GT 2002</t>
  </si>
  <si>
    <t>Air Conflicts: Secret Wars</t>
  </si>
  <si>
    <t>bitComposer Games</t>
  </si>
  <si>
    <t>Games Farm</t>
  </si>
  <si>
    <t>Ty the Tasmanian Tiger 3: Night of the Quinkan</t>
  </si>
  <si>
    <t>Family Feud: 2012 Edition</t>
  </si>
  <si>
    <t>Ubisoft, Ludia Inc.</t>
  </si>
  <si>
    <t>Samurai Warriors 2: Empires</t>
  </si>
  <si>
    <t>J-League Pro Soccer Club o Tsukurou! 5</t>
  </si>
  <si>
    <t>Dance Central: Spotlight</t>
  </si>
  <si>
    <t>Little Battlers eXperience W</t>
  </si>
  <si>
    <t>Warriors: Legends of Troy</t>
  </si>
  <si>
    <t>Tecmo Koei Canada</t>
  </si>
  <si>
    <t>La Pucelle: Tactics</t>
  </si>
  <si>
    <t>Arcania: Gothic 4</t>
  </si>
  <si>
    <t>Spellbound</t>
  </si>
  <si>
    <t>NBA Ballers: Chosen One</t>
  </si>
  <si>
    <t>Disney's Meet the Robinsons</t>
  </si>
  <si>
    <t>Buena Vista Games</t>
  </si>
  <si>
    <t>Sword Art Online: Hollow Realization</t>
  </si>
  <si>
    <t>Star Wars: The Clone Wars &amp; Tetris Worlds</t>
  </si>
  <si>
    <t>The Bee Game</t>
  </si>
  <si>
    <t>Independent Arts</t>
  </si>
  <si>
    <t>Rango: The Video Game</t>
  </si>
  <si>
    <t>EverQuest Online Adventures: Frontiers</t>
  </si>
  <si>
    <t>Godzilla (2015)</t>
  </si>
  <si>
    <t>Fairy Fencer F</t>
  </si>
  <si>
    <t>Treasures of the Deep</t>
  </si>
  <si>
    <t>Phantasy Star Online Ver. 2</t>
  </si>
  <si>
    <t>Hot Wheels: Battle Force 5</t>
  </si>
  <si>
    <t>Go Play: Lumberjacks</t>
  </si>
  <si>
    <t>Panic Button</t>
  </si>
  <si>
    <t>Fight Club</t>
  </si>
  <si>
    <t>Samurai Warriors: State of War</t>
  </si>
  <si>
    <t>Dragon Blade: Wrath of Fire</t>
  </si>
  <si>
    <t>Guilty Gear Xrd: Sign</t>
  </si>
  <si>
    <t>Dance Dance Revolution: Disney Grooves</t>
  </si>
  <si>
    <t>Camping Mama: Outdoor Adventures</t>
  </si>
  <si>
    <t>Harvest Moon: A Wonderful Life Special Edition</t>
  </si>
  <si>
    <t>Sports Illustrated for Kids: Football</t>
  </si>
  <si>
    <t>The Munchables</t>
  </si>
  <si>
    <t>.hack//Quarantine Part 4: The Final Chapter</t>
  </si>
  <si>
    <t>The Smurfs 2</t>
  </si>
  <si>
    <t>Close Combat: First to Fight</t>
  </si>
  <si>
    <t>Indiana Jones and the Emperor's Tomb</t>
  </si>
  <si>
    <t>Buffy the Vampire Slayer: Chaos Bleeds</t>
  </si>
  <si>
    <t>Remington Super Slam Hunting: North America</t>
  </si>
  <si>
    <t>Reel Fishing II</t>
  </si>
  <si>
    <t>Battle of Giants: Dinosaurs Strike</t>
  </si>
  <si>
    <t>Imagine: Babyz Fashion</t>
  </si>
  <si>
    <t>Active Health with Carol Vorderman</t>
  </si>
  <si>
    <t>Driving Emotion Type-S</t>
  </si>
  <si>
    <t>Escape</t>
  </si>
  <si>
    <t>Heavy Fire: Afghanistan</t>
  </si>
  <si>
    <t>Siren</t>
  </si>
  <si>
    <t>Just Dance 2017</t>
  </si>
  <si>
    <t>Super Robot Taisen J</t>
  </si>
  <si>
    <t>Shape Up</t>
  </si>
  <si>
    <t>Nep League DS</t>
  </si>
  <si>
    <t>Happy Cooking</t>
  </si>
  <si>
    <t>Ar tonelico 2: Melody of Metafalica</t>
  </si>
  <si>
    <t>Jewel Master: Cradle of Athena</t>
  </si>
  <si>
    <t>Saw II: Flesh &amp; Blood</t>
  </si>
  <si>
    <t>Hidden Mysteries: Vampire Secrets</t>
  </si>
  <si>
    <t>Astragon</t>
  </si>
  <si>
    <t>Casper: Friends Around the World</t>
  </si>
  <si>
    <t>Jurassic Park III: Island Attack</t>
  </si>
  <si>
    <t>Jikkyou Powerful Pro Baseball 2016</t>
  </si>
  <si>
    <t>Star Trek: Legacy</t>
  </si>
  <si>
    <t>Mad Doc Software</t>
  </si>
  <si>
    <t>GameBoy Wars</t>
  </si>
  <si>
    <t>Amplitude</t>
  </si>
  <si>
    <t>Disgaea DS</t>
  </si>
  <si>
    <t>AirForce Delta Storm</t>
  </si>
  <si>
    <t>Fear Effect 2: Retro Helix</t>
  </si>
  <si>
    <t>Kronos Digital Entertainment</t>
  </si>
  <si>
    <t>Atelier Shallie: Alchemists of the Dusk Sea</t>
  </si>
  <si>
    <t>Mahjong: Journey Quest for Tikal</t>
  </si>
  <si>
    <t>Chocobo no Fushigi Dungeon for WonderSwan</t>
  </si>
  <si>
    <t>International Superstar Soccer 2000 (JP weekly sales)</t>
  </si>
  <si>
    <t>Ringling Bros. and Barnum &amp; Bailey Circus</t>
  </si>
  <si>
    <t>Klonoa: Door to Phantomile</t>
  </si>
  <si>
    <t>Vietcong: Purple Haze</t>
  </si>
  <si>
    <t>Coyote Developments</t>
  </si>
  <si>
    <t>Atari Anniversary Advance</t>
  </si>
  <si>
    <t>Summer Athletics: The Ultimate Challenge</t>
  </si>
  <si>
    <t>Hatsune Miku and Future Stars: Project Mirai</t>
  </si>
  <si>
    <t>Syndicate</t>
  </si>
  <si>
    <t>Zumba Fitness Rush</t>
  </si>
  <si>
    <t>Call of Juarez</t>
  </si>
  <si>
    <t>TalkMan (Japan)</t>
  </si>
  <si>
    <t>Bloody Roar: Primal Fury</t>
  </si>
  <si>
    <t>Mega Man Soccer</t>
  </si>
  <si>
    <t>Mushroom Men: The Spore Wars</t>
  </si>
  <si>
    <t>Saint Seiya: Soldiers' Soul</t>
  </si>
  <si>
    <t>Rabbids Party Collection</t>
  </si>
  <si>
    <t>Corpse Party: Blood Drive</t>
  </si>
  <si>
    <t>5pb</t>
  </si>
  <si>
    <t>My Fitness Coach 2: Exercise and Nutrition</t>
  </si>
  <si>
    <t>Pok√©mon I Choose You / Squirtle Squad Game Boy Advance Video</t>
  </si>
  <si>
    <t>Vampire Savior: The Lord of Vampire</t>
  </si>
  <si>
    <t>Backbreaker</t>
  </si>
  <si>
    <t>NaturalMotion</t>
  </si>
  <si>
    <t xml:space="preserve">MotoGP 14 </t>
  </si>
  <si>
    <t>Hydravision</t>
  </si>
  <si>
    <t>Super Robot Taisen UX</t>
  </si>
  <si>
    <t>Skylanders Imaginators</t>
  </si>
  <si>
    <t>Test Drive Off-Road Wide Open</t>
  </si>
  <si>
    <t>Doctor Who: Return to Earth</t>
  </si>
  <si>
    <t>Asylum Entertainment</t>
  </si>
  <si>
    <t>Battle Commander: Hachibushu Shura no Heihou</t>
  </si>
  <si>
    <t>Jampack Vol. 1</t>
  </si>
  <si>
    <t>Valhalla Knights 3</t>
  </si>
  <si>
    <t>Mega Man X: Command Mission</t>
  </si>
  <si>
    <t>Tokyo Xtreme Racer DRIFT</t>
  </si>
  <si>
    <t>Moon</t>
  </si>
  <si>
    <t>Senran Kagura: Estival Versus</t>
  </si>
  <si>
    <t>Marvelous Inc.</t>
  </si>
  <si>
    <t>Might &amp; Magic: Clash of Heroes</t>
  </si>
  <si>
    <t>GRID Autosport</t>
  </si>
  <si>
    <t>Gokujou Parodius</t>
  </si>
  <si>
    <t>Half-Minute Hero</t>
  </si>
  <si>
    <t>A.C.E.: Another Century's Episode 2</t>
  </si>
  <si>
    <t>Company of Heroes: Anthology</t>
  </si>
  <si>
    <t>Daigasso! Band Brothers P</t>
  </si>
  <si>
    <t>Soccer Tsuku Tokudai Gou: J-League Pro Soccer Club o Tsukurou</t>
  </si>
  <si>
    <t>The Adventures of Cookie &amp; Cream</t>
  </si>
  <si>
    <t>World of Outlaws: Sprint Cars</t>
  </si>
  <si>
    <t>Big Ant Studios</t>
  </si>
  <si>
    <t>Sing4: The Hits Edition</t>
  </si>
  <si>
    <t>SoulCalibur Legends</t>
  </si>
  <si>
    <t>Rio</t>
  </si>
  <si>
    <t>F1 Challenge</t>
  </si>
  <si>
    <t>Squeeballs Party</t>
  </si>
  <si>
    <t>Performance Designed Products</t>
  </si>
  <si>
    <t>Metal Gear Ac!d 2</t>
  </si>
  <si>
    <t>Shadow Madness</t>
  </si>
  <si>
    <t>Backbone Emeryville</t>
  </si>
  <si>
    <t>The Game of Life / Yahtzee / Payday</t>
  </si>
  <si>
    <t>American Chopper 2: Full Throttle</t>
  </si>
  <si>
    <t>Commandos 2: Men of Courage</t>
  </si>
  <si>
    <t>Atari Anniversary Edition Redux</t>
  </si>
  <si>
    <t>Lips: Party Classics</t>
  </si>
  <si>
    <t>Fireblade</t>
  </si>
  <si>
    <t>Brunswick Circuit Pro Bowling</t>
  </si>
  <si>
    <t>Trinity Universe</t>
  </si>
  <si>
    <t>Gust, Idea Factory</t>
  </si>
  <si>
    <t>Pirates: Hunt For Blackbeard's Booty</t>
  </si>
  <si>
    <t>Ball Breakers</t>
  </si>
  <si>
    <t>Lost Toys</t>
  </si>
  <si>
    <t>Mobile Suit Gundam Seed Destiny: Generation of C.E.</t>
  </si>
  <si>
    <t>Splatterhouse</t>
  </si>
  <si>
    <t>EyeToy: Groove</t>
  </si>
  <si>
    <t>Chuck E. Cheese's Party Games</t>
  </si>
  <si>
    <t>UFO Interactive</t>
  </si>
  <si>
    <t>Twisted Metal: Small Brawl</t>
  </si>
  <si>
    <t>Otomedius Excellent</t>
  </si>
  <si>
    <t>Armored Core: Last Raven</t>
  </si>
  <si>
    <t>Hello Kitty: Birthday Adventures</t>
  </si>
  <si>
    <t>OneNine Studios</t>
  </si>
  <si>
    <t>All Grown Up! Express Yourself</t>
  </si>
  <si>
    <t>Escape The Museum</t>
  </si>
  <si>
    <t>Gogii Games</t>
  </si>
  <si>
    <t>K-1 World Grand Prix</t>
  </si>
  <si>
    <t>Kidou Senshi Gundam: Senjou no Kizuna Portable</t>
  </si>
  <si>
    <t>Super Robot Taisen A Portable</t>
  </si>
  <si>
    <t>Naruto Shippuden: Dragon Blade Chronicles</t>
  </si>
  <si>
    <t>Eighting, Takara Tomy</t>
  </si>
  <si>
    <t>Virtua Tennis</t>
  </si>
  <si>
    <t>Cabela's Big Game Hunter: Hunting Party</t>
  </si>
  <si>
    <t>Tales of the Tempest</t>
  </si>
  <si>
    <t>SimCity Creator (JP sales)</t>
  </si>
  <si>
    <t>Biohazard: Revival Selection</t>
  </si>
  <si>
    <t>UFC: Sudden Impact</t>
  </si>
  <si>
    <t>NBA Hoopz</t>
  </si>
  <si>
    <t>Nancy Drew: The Hidden Staircase</t>
  </si>
  <si>
    <t>Speedball 2100</t>
  </si>
  <si>
    <t>Bitmap Brothers</t>
  </si>
  <si>
    <t>Full Auto 2: Battlelines</t>
  </si>
  <si>
    <t>LEGO Island 2: The Brickster's Revenge</t>
  </si>
  <si>
    <t>Backyard Basketball</t>
  </si>
  <si>
    <t>Koei Tecmo Games</t>
  </si>
  <si>
    <t>Summon Night 4</t>
  </si>
  <si>
    <t>Pro Yaky? Spirits 5</t>
  </si>
  <si>
    <t>Back to the Future: The Game</t>
  </si>
  <si>
    <t>Monster 4x4: Stunt Racer</t>
  </si>
  <si>
    <t>Velvet Assassin</t>
  </si>
  <si>
    <t>Replay Studios, ML Enterprises</t>
  </si>
  <si>
    <t>MindJack</t>
  </si>
  <si>
    <t>NBA Starting Five</t>
  </si>
  <si>
    <t>NBA Live 16</t>
  </si>
  <si>
    <t>Dead or Alive Paradise</t>
  </si>
  <si>
    <t>The Suffering: Ties That Bind</t>
  </si>
  <si>
    <t>EyeToy: Kinetic</t>
  </si>
  <si>
    <t>Transformers: Prime</t>
  </si>
  <si>
    <t>Fancy Nancy: Tea Party Time!</t>
  </si>
  <si>
    <t>Project Spark</t>
  </si>
  <si>
    <t>The Wild Thornberrys: Animal Adventures</t>
  </si>
  <si>
    <t>Cabela's Adventure Camp</t>
  </si>
  <si>
    <t>SEGA Bass Fishing Duel</t>
  </si>
  <si>
    <t>Sports Illustrated for Kids: Baseball</t>
  </si>
  <si>
    <t>Mark Davis Pro Bass Challenge</t>
  </si>
  <si>
    <t>Warriors of Might and Magic</t>
  </si>
  <si>
    <t>Rapala Fishing Frenzy 2009</t>
  </si>
  <si>
    <t>Petz: Horseshoe Ranch</t>
  </si>
  <si>
    <t>Open Season</t>
  </si>
  <si>
    <t>Namco Bandai Games, Cellius</t>
  </si>
  <si>
    <t>EyePet &amp; Friends</t>
  </si>
  <si>
    <t>Street Fighter: The Movie</t>
  </si>
  <si>
    <t>Global Defence Force</t>
  </si>
  <si>
    <t>Essential Games</t>
  </si>
  <si>
    <t>WordJong Party</t>
  </si>
  <si>
    <t>Magellan Interactive</t>
  </si>
  <si>
    <t>SaGa 2: Hihou Densetsu - Goddess of Destiny</t>
  </si>
  <si>
    <t>Smash Court Tennis Pro Tournament</t>
  </si>
  <si>
    <t>Super Robot Taisen L</t>
  </si>
  <si>
    <t>Race Pro</t>
  </si>
  <si>
    <t>SimBin</t>
  </si>
  <si>
    <t>The Grim Adventures of Billy &amp; Mandy</t>
  </si>
  <si>
    <t>NBA Inside Drive 2004</t>
  </si>
  <si>
    <t>The King of Fighters '97</t>
  </si>
  <si>
    <t>Time Commando</t>
  </si>
  <si>
    <t>Adeline Software</t>
  </si>
  <si>
    <t>Professional Fisherman's Tour: Northern Hemisphere</t>
  </si>
  <si>
    <t>Kekkaishi: Karasumori Ayakashi Kidan</t>
  </si>
  <si>
    <t>Gretzky NHL 2005</t>
  </si>
  <si>
    <t>MotoGP 15</t>
  </si>
  <si>
    <t>Backyard Sports Football: Rookie Rush</t>
  </si>
  <si>
    <t>Swingin' Ape</t>
  </si>
  <si>
    <t>The Idolm@ster: Shiny Festa - Honey Sound / Funky Note / Groovy Tune</t>
  </si>
  <si>
    <t>Trauma Team</t>
  </si>
  <si>
    <t>The Secret World</t>
  </si>
  <si>
    <t>Funcom</t>
  </si>
  <si>
    <t>ESPN Final Round Golf 2002</t>
  </si>
  <si>
    <t>Konami Computer Entertainment Nagoya</t>
  </si>
  <si>
    <t>MDK2 Armageddon</t>
  </si>
  <si>
    <t>Exhibition Volume 02</t>
  </si>
  <si>
    <t>NHL 2K9</t>
  </si>
  <si>
    <t>I Spy: Castle</t>
  </si>
  <si>
    <t>Disney's Atlantis: The Lost Empire</t>
  </si>
  <si>
    <t>Power Pro Kun Pocket</t>
  </si>
  <si>
    <t>Tamagotchi no Narikiri Challenge</t>
  </si>
  <si>
    <t>Jewel Match</t>
  </si>
  <si>
    <t>PlayV</t>
  </si>
  <si>
    <t>Joindots</t>
  </si>
  <si>
    <t>Space Battleship Yamato: Harukanaru Hoshi Iscandar</t>
  </si>
  <si>
    <t>Lost in Blue 3</t>
  </si>
  <si>
    <t>Sound Novel Evolution 1: Otogirisou Sosei-Hen</t>
  </si>
  <si>
    <t>Stormrise</t>
  </si>
  <si>
    <t>Horrid Henry: Missions of Mischief</t>
  </si>
  <si>
    <t>MX World Tour Featuring Jamie Little</t>
  </si>
  <si>
    <t>Goblin Commander: Unleash the Horde</t>
  </si>
  <si>
    <t>Jaleco Entertainment</t>
  </si>
  <si>
    <t>uDraw Studio: Instant Artist</t>
  </si>
  <si>
    <t>Hello Kitty: Happy Party Pals</t>
  </si>
  <si>
    <t>World Destruction League: Thunder Tanks</t>
  </si>
  <si>
    <t>Backyard Baseball '10</t>
  </si>
  <si>
    <t>Resident Evil Director's Cut: Dual Shock Edition</t>
  </si>
  <si>
    <t>Broken Sword: Shadows of the Templars - The Director's Cut</t>
  </si>
  <si>
    <t>PlayStation Move Heroes</t>
  </si>
  <si>
    <t>RoadKill</t>
  </si>
  <si>
    <t>Hanjuku Eiyuu Tai 3D</t>
  </si>
  <si>
    <t>.hack//G.U. Vol.3//Redemption</t>
  </si>
  <si>
    <t>Super Robot Taisen Compact 2 Dai-1-Bu</t>
  </si>
  <si>
    <t>Tak: The Great Juju Challenge</t>
  </si>
  <si>
    <t>Yu-Gi-Oh! Zexal World Duel Carnival</t>
  </si>
  <si>
    <t>Macross Ultimate Frontier</t>
  </si>
  <si>
    <t>Top Spin 2</t>
  </si>
  <si>
    <t>Hunter: The Reckoning Redeemer</t>
  </si>
  <si>
    <t>Age of Empires III: Complete Collection</t>
  </si>
  <si>
    <t>Tokyo Xtreme Racer</t>
  </si>
  <si>
    <t>Fighter Maker</t>
  </si>
  <si>
    <t>Thief: Deadly Shadows</t>
  </si>
  <si>
    <t>Monkey Island: Special Edition Collection</t>
  </si>
  <si>
    <t>MotoGP 10/11</t>
  </si>
  <si>
    <t>NBA 09: The Inside</t>
  </si>
  <si>
    <t>Mercury Meltdown Revolution</t>
  </si>
  <si>
    <t>Dragon Ball GT: Game Boy Advance Video Volume 1</t>
  </si>
  <si>
    <t>Country Dance: All Stars</t>
  </si>
  <si>
    <t>Let's TAP</t>
  </si>
  <si>
    <t>James Cameron's Dark Angel</t>
  </si>
  <si>
    <t>Mahjong Fight Club</t>
  </si>
  <si>
    <t>Turok 3: Shadow of Oblivion</t>
  </si>
  <si>
    <t>Bomberman 64: The Second Attack!</t>
  </si>
  <si>
    <t>World Driver Championship</t>
  </si>
  <si>
    <t>Project X Zone 2: Brave New World</t>
  </si>
  <si>
    <t>Codename: Kids Next Door: Game Boy Advance Video Volume 1</t>
  </si>
  <si>
    <t>Pok√©mon Beach Blank-out Blastoise / Go West Young Meowth Game Boy Advance Video</t>
  </si>
  <si>
    <t>Gundam Assault Survive</t>
  </si>
  <si>
    <t>Luxor 3</t>
  </si>
  <si>
    <t>Fate/Stay Night [R√©alta Nua]</t>
  </si>
  <si>
    <t>Disney's Home on the Range</t>
  </si>
  <si>
    <t>Conception II: Children of the Seven Stars</t>
  </si>
  <si>
    <t>Space Griffon VF-9</t>
  </si>
  <si>
    <t>Panther Software</t>
  </si>
  <si>
    <t>Professor Heinz Wolff's Gravity</t>
  </si>
  <si>
    <t>.hack//G.U. Vol.1//Rebirth</t>
  </si>
  <si>
    <t>Michael Jackson: The Experience 3D</t>
  </si>
  <si>
    <t>Gyakuten Saiban 3</t>
  </si>
  <si>
    <t>Digimon Story: Cyber Sleuth</t>
  </si>
  <si>
    <t>Gallop Racer 2001</t>
  </si>
  <si>
    <t>Hellboy: The Science of Evil</t>
  </si>
  <si>
    <t>Nightmare Creatures II</t>
  </si>
  <si>
    <t>Bratz Kidz</t>
  </si>
  <si>
    <t>EKO Software</t>
  </si>
  <si>
    <t>N3 II: Ninety-Nine Nights</t>
  </si>
  <si>
    <t>Catwoman</t>
  </si>
  <si>
    <t>Garfield: Lasagna World Tour</t>
  </si>
  <si>
    <t>Blast! Entertainment Ltd</t>
  </si>
  <si>
    <t>Teenage Mutant Ninja Turtles: Game Boy Advance Video Volume 1</t>
  </si>
  <si>
    <t>Bomberman B-Daman</t>
  </si>
  <si>
    <t>Beat Down: Fists of Vengeance</t>
  </si>
  <si>
    <t>Terminator 3: The Redemption</t>
  </si>
  <si>
    <t>Reloaded</t>
  </si>
  <si>
    <t>Sword of the Samurai</t>
  </si>
  <si>
    <t>Bladestorm: Nightmare</t>
  </si>
  <si>
    <t>Fairytale Fights</t>
  </si>
  <si>
    <t>Playlogic Game Factory</t>
  </si>
  <si>
    <t>Playlogic, The Game Factory</t>
  </si>
  <si>
    <t>Naruto Shippuden: Ultimate Ninja 5</t>
  </si>
  <si>
    <t>Shrek Extra Large</t>
  </si>
  <si>
    <t>World Tour Soccer 2006</t>
  </si>
  <si>
    <t>Gunvalkyrie</t>
  </si>
  <si>
    <t>Camp Rock: The Final Jam</t>
  </si>
  <si>
    <t>Jillian Michaels Fitness Ultimatum 2011</t>
  </si>
  <si>
    <t>VR Golf '97</t>
  </si>
  <si>
    <t>Off-World Interceptor Extreme</t>
  </si>
  <si>
    <t>Sumikko Gurashi: Koko ga Ochitsukundesu</t>
  </si>
  <si>
    <t>Disney Golf</t>
  </si>
  <si>
    <t>Fuzion Frenzy 2</t>
  </si>
  <si>
    <t>Demon Gaze</t>
  </si>
  <si>
    <t>Experience Inc.</t>
  </si>
  <si>
    <t>Clock Tower II: The Struggle Within</t>
  </si>
  <si>
    <t>Batman Beyond: Return of the Joker</t>
  </si>
  <si>
    <t>My French Coach</t>
  </si>
  <si>
    <t>Backyard NFL Football '10</t>
  </si>
  <si>
    <t>Mega Man Network Transmission</t>
  </si>
  <si>
    <t>Densetsu no Stafi 4</t>
  </si>
  <si>
    <t>Shin Megami Tensei: Devil Summoner 2 - Raidou Kuzunoha vs. King Abaddon (JP sales)</t>
  </si>
  <si>
    <t>Tokimeki Memorial: Private Collection</t>
  </si>
  <si>
    <t>Magical Starsign (US sales)</t>
  </si>
  <si>
    <t>RC Revenge Pro</t>
  </si>
  <si>
    <t>Buzz! Brain of the UK</t>
  </si>
  <si>
    <t>Far East of Eden II: Manji Maru</t>
  </si>
  <si>
    <t>Time and Eternity</t>
  </si>
  <si>
    <t>Lost Kingdoms</t>
  </si>
  <si>
    <t>Brunswick Cosmic Bowling</t>
  </si>
  <si>
    <t>Pursuit Force: Extreme Justice</t>
  </si>
  <si>
    <t>Matchbox Cross Town Heroes</t>
  </si>
  <si>
    <t>The Cursed Crusade</t>
  </si>
  <si>
    <t>Kylotonn</t>
  </si>
  <si>
    <t>Ridge Racer Unbounded</t>
  </si>
  <si>
    <t>Wolfenstein 3D</t>
  </si>
  <si>
    <t>Stalker Entertainment</t>
  </si>
  <si>
    <t>Nobunaga no Yabou: Tenshoki</t>
  </si>
  <si>
    <t>I'm A Celebrity: Get Me Out of Here!</t>
  </si>
  <si>
    <t>Dementium: The Ward</t>
  </si>
  <si>
    <t>Renegade Kid</t>
  </si>
  <si>
    <t>Mobile Suit Gundam: Extreme VS Force</t>
  </si>
  <si>
    <t>Learning to Spell</t>
  </si>
  <si>
    <t>Sudoku Gridmaster</t>
  </si>
  <si>
    <t>NASCAR '14</t>
  </si>
  <si>
    <t>Super Power League</t>
  </si>
  <si>
    <t>Green Lantern: Rise of the Manhunters</t>
  </si>
  <si>
    <t>Eiconic Games</t>
  </si>
  <si>
    <t>Naval Assault: The Killing Tide</t>
  </si>
  <si>
    <t>NASCAR '15</t>
  </si>
  <si>
    <t>DMi Games</t>
  </si>
  <si>
    <t>Sega Superstars</t>
  </si>
  <si>
    <t>Bomberman Land</t>
  </si>
  <si>
    <t>Ringling Bros. and Barnum &amp; Bailey: Circus Friends</t>
  </si>
  <si>
    <t>Mousetrap / Operation / Simon</t>
  </si>
  <si>
    <t>DSI Games</t>
  </si>
  <si>
    <t>Blitz Games, Human Soft</t>
  </si>
  <si>
    <t>Shawn Johnson Gymnastics</t>
  </si>
  <si>
    <t>Jikkyou Powerful Pro Yakyuu 2014</t>
  </si>
  <si>
    <t>TOEIC Test Training DS</t>
  </si>
  <si>
    <t>Itoi Shigesato no Bass Tsuri No. 1</t>
  </si>
  <si>
    <t>ZhuZhu Puppies</t>
  </si>
  <si>
    <t>Cubivore: Survival of the Fittest</t>
  </si>
  <si>
    <t>7th Dragon III Code: VFD</t>
  </si>
  <si>
    <t>Mr. Do!'s Castle</t>
  </si>
  <si>
    <t>Death Trap</t>
  </si>
  <si>
    <t>Avalon Interactive</t>
  </si>
  <si>
    <t>Armor Ambush</t>
  </si>
  <si>
    <t>Easy Piano</t>
  </si>
  <si>
    <t>Game Life</t>
  </si>
  <si>
    <t>Blood Bowl</t>
  </si>
  <si>
    <t>Cyanide</t>
  </si>
  <si>
    <t>Taz Wanted</t>
  </si>
  <si>
    <t>Sid Meier's Civilization IV</t>
  </si>
  <si>
    <t>Zoo Keeper</t>
  </si>
  <si>
    <t>Buddiez, Inc.</t>
  </si>
  <si>
    <t>Phantasy Star Online 2</t>
  </si>
  <si>
    <t>Vehicular Combat League presents Motor Mayhem</t>
  </si>
  <si>
    <t>Pursuit Force</t>
  </si>
  <si>
    <t>PoPoLoCrois: Hajimari no Bouken</t>
  </si>
  <si>
    <t>Star Wars: Super Bombad Racing</t>
  </si>
  <si>
    <t>Lucas Learning</t>
  </si>
  <si>
    <t>TransFormers Animated: The Game</t>
  </si>
  <si>
    <t>Hamster Heroes</t>
  </si>
  <si>
    <t>Popcorn Arcade</t>
  </si>
  <si>
    <t>Alien Resurrection</t>
  </si>
  <si>
    <t>World Tour Soccer 2005</t>
  </si>
  <si>
    <t>Disney Friends</t>
  </si>
  <si>
    <t>Amaze Entertainment, Walt Disney Japan</t>
  </si>
  <si>
    <t>ESPN College Hoops</t>
  </si>
  <si>
    <t>Dengeki Bunko Fighting Climax</t>
  </si>
  <si>
    <t>Sega, French-Bread</t>
  </si>
  <si>
    <t>F1 Championship Season 2000</t>
  </si>
  <si>
    <t>Leisure Suit Larry: Box Office Bust</t>
  </si>
  <si>
    <t>Pen 1 Grand Prix: Penguin no Mondai Special</t>
  </si>
  <si>
    <t>Zapper: One Wicked Cricket!</t>
  </si>
  <si>
    <t>Kya: Dark Lineage</t>
  </si>
  <si>
    <t>Curious George</t>
  </si>
  <si>
    <t>Stronghold 3</t>
  </si>
  <si>
    <t>FireFly Studios</t>
  </si>
  <si>
    <t>Lethal Skies II</t>
  </si>
  <si>
    <t>Asmik Ace Entertainment, Inc</t>
  </si>
  <si>
    <t>Kamaitachi no Yoru √ó 3</t>
  </si>
  <si>
    <t>Guilty Gear Judgment</t>
  </si>
  <si>
    <t>Tom and Jerry: Infurnal Escape</t>
  </si>
  <si>
    <t>NCAA Football 09 All-Play</t>
  </si>
  <si>
    <t>The Legend of Heroes VII: The Trail of Zero</t>
  </si>
  <si>
    <t>Doctor Lautrec and the Forgotten Knights</t>
  </si>
  <si>
    <t>WinkySoft</t>
  </si>
  <si>
    <t>King's Field</t>
  </si>
  <si>
    <t>Let's Ride: Sunshine Stables</t>
  </si>
  <si>
    <t>World Stadium 4</t>
  </si>
  <si>
    <t>Disney's American Dragon Jake Long: Attack of the Dark Dragon</t>
  </si>
  <si>
    <t>San Goku Shi Taisen DS</t>
  </si>
  <si>
    <t>Kawa no Nushi Tsuri</t>
  </si>
  <si>
    <t>Castlevania Judgment</t>
  </si>
  <si>
    <t>Magic: The Gathering - Battlegrounds</t>
  </si>
  <si>
    <t>N2O: Nitrous Oxide</t>
  </si>
  <si>
    <t>Aliens: Infestation</t>
  </si>
  <si>
    <t>Gearbox Software, WayForward</t>
  </si>
  <si>
    <t>Return to PopoloCrois: A Story of Seasons Fairytale</t>
  </si>
  <si>
    <t>Otogirisou</t>
  </si>
  <si>
    <t>SD Gundam G Generation 3D</t>
  </si>
  <si>
    <t>True Swing Golf</t>
  </si>
  <si>
    <t>Hannah Montana: Rock Out the Show</t>
  </si>
  <si>
    <t>Zoo Hospital</t>
  </si>
  <si>
    <t>Family Feud Decades</t>
  </si>
  <si>
    <t>Ludia</t>
  </si>
  <si>
    <t>Midway Arcade Treasures 3</t>
  </si>
  <si>
    <t>Dr. Muto</t>
  </si>
  <si>
    <t>DS Rakubiki Jiten</t>
  </si>
  <si>
    <t>SeaWorld Adventure Parks: Shamu's Deep Sea Adventure</t>
  </si>
  <si>
    <t>Fatal Frame II: Crimson Butterfly</t>
  </si>
  <si>
    <t>Shadow Man: 2econd Coming</t>
  </si>
  <si>
    <t>Yu-Gi-Oh! 5D's Tag Force 6</t>
  </si>
  <si>
    <t>Wakeboarding Unleashed Featuring Shaun Murray</t>
  </si>
  <si>
    <t>Dewy's Adventure</t>
  </si>
  <si>
    <t>Jikkyou Powerful Pro Yakyuu 3 '97 Haru</t>
  </si>
  <si>
    <t>Alone in the Dark: The New Nightmare</t>
  </si>
  <si>
    <t>Darkworks</t>
  </si>
  <si>
    <t>Flushed Away</t>
  </si>
  <si>
    <t>Summon Night EX-Thesis: Yoake no Tsubasa</t>
  </si>
  <si>
    <t>Hyperdimension Neptunia Victory</t>
  </si>
  <si>
    <t>Pro Yaky? Spirits 3</t>
  </si>
  <si>
    <t>Silent Scope 3</t>
  </si>
  <si>
    <t>Marble Saga: Kororinpa</t>
  </si>
  <si>
    <t>Namco Classic Fighter Collection</t>
  </si>
  <si>
    <t>Namco Bandai Games America</t>
  </si>
  <si>
    <t>International Superstar Soccer Deluxe</t>
  </si>
  <si>
    <t>Family Game Night 4: The Game Show</t>
  </si>
  <si>
    <t>Intellivision Lives!</t>
  </si>
  <si>
    <t>WRC 2: FIA World Rally Championship</t>
  </si>
  <si>
    <t>The King of Fighters XII</t>
  </si>
  <si>
    <t>Tak: Mojo Mistake</t>
  </si>
  <si>
    <t>Dungeon Siege: Throne of Agony</t>
  </si>
  <si>
    <t>SimEarth: The Living Planet</t>
  </si>
  <si>
    <t>Finding Nemo: Escape to the Big Blue</t>
  </si>
  <si>
    <t>Sengoku Basara: Chronicle Heroes</t>
  </si>
  <si>
    <t>Grease Dance</t>
  </si>
  <si>
    <t>Culdcept SAGA</t>
  </si>
  <si>
    <t>Omiya Soft, Jamsworks</t>
  </si>
  <si>
    <t>The Wild Thornberrys: Chimp Chase</t>
  </si>
  <si>
    <t>Power Stakes</t>
  </si>
  <si>
    <t>Aques</t>
  </si>
  <si>
    <t>World Series of Poker: Tournament of Champions 2007 Edition</t>
  </si>
  <si>
    <t>Tom and Jerry in Fists of Furry</t>
  </si>
  <si>
    <t>Destruction Derby 64</t>
  </si>
  <si>
    <t>Starcraft 64</t>
  </si>
  <si>
    <t>Buck Bumble</t>
  </si>
  <si>
    <t>California Speed</t>
  </si>
  <si>
    <t>Wonder Project J2: Koruro no Mori no Josette</t>
  </si>
  <si>
    <t>Asteroids Hyper 64</t>
  </si>
  <si>
    <t>Fighters Destiny</t>
  </si>
  <si>
    <t>Jikkyou Powerful Pro Yakyuu Basic-han 2001</t>
  </si>
  <si>
    <t>Ready 2 Rumble Revolution</t>
  </si>
  <si>
    <t>10tacle Studios</t>
  </si>
  <si>
    <t>Minna no DS Seminar: Kanpeki Kanji Ryoku</t>
  </si>
  <si>
    <t>Macross Ace Frontier</t>
  </si>
  <si>
    <t>Black &amp; Bruised</t>
  </si>
  <si>
    <t>Eragon</t>
  </si>
  <si>
    <t>.hack//G.U. Vol.2//Reminisce (jp sales)</t>
  </si>
  <si>
    <t>Spyro: Shadow Legacy</t>
  </si>
  <si>
    <t>Just Dance: Disney Party</t>
  </si>
  <si>
    <t>Disney Interactive Studios, Land Ho!</t>
  </si>
  <si>
    <t>The Sims 3: Seasons</t>
  </si>
  <si>
    <t>Our House</t>
  </si>
  <si>
    <t>Scarface: Money. Power. Respect.</t>
  </si>
  <si>
    <t>Ghost in the Shell: Stand Alone Complex</t>
  </si>
  <si>
    <t>Battle Soccer: Field no Hasha</t>
  </si>
  <si>
    <t>Yakuza Kiwami</t>
  </si>
  <si>
    <t>Take A Break's: Puzzle Master</t>
  </si>
  <si>
    <t>Ener-G: Dance Squad</t>
  </si>
  <si>
    <t>Lexis Numerique</t>
  </si>
  <si>
    <t>Rudolph the Red-Nosed Reindeer</t>
  </si>
  <si>
    <t>FlatOut 2</t>
  </si>
  <si>
    <t>Naruto: Ultimate Ninja Heroes 2 - The Phantom Fortress</t>
  </si>
  <si>
    <t>FIFA Soccer 96</t>
  </si>
  <si>
    <t>Heroes over Europe</t>
  </si>
  <si>
    <t>Atari, Transmission Games, Atari SA</t>
  </si>
  <si>
    <t>J-League Jikkyou Winning Eleven 2000</t>
  </si>
  <si>
    <t>Eve: The Lost One</t>
  </si>
  <si>
    <t>Konami Krazy Racers</t>
  </si>
  <si>
    <t>Watchmen: The End is Nigh - The Complete Experience</t>
  </si>
  <si>
    <t>Solitaire Overload Plus</t>
  </si>
  <si>
    <t>Saturday Night Slam Masters</t>
  </si>
  <si>
    <t>F-Zero: GP Legend</t>
  </si>
  <si>
    <t>Racing Lagoon</t>
  </si>
  <si>
    <t>Vegas Party</t>
  </si>
  <si>
    <t>Mr. Driller 2</t>
  </si>
  <si>
    <t>Klonoa</t>
  </si>
  <si>
    <t>Putty Squad</t>
  </si>
  <si>
    <t>System 3</t>
  </si>
  <si>
    <t>J-League Pro Soccer Club o Tsukurou! 6: Pride of J</t>
  </si>
  <si>
    <t>Burger Island</t>
  </si>
  <si>
    <t>eGames</t>
  </si>
  <si>
    <t>Field Commander</t>
  </si>
  <si>
    <t>Sony Online Entertainment, Mind Control Software</t>
  </si>
  <si>
    <t>Left Brain Right Brain: Use Both Hands Train Both Sides</t>
  </si>
  <si>
    <t>Around the World in 80 Days</t>
  </si>
  <si>
    <t>BCFX: The Black College Football Xperience, The Doug Williams Edition</t>
  </si>
  <si>
    <t>Custom Robo Arena</t>
  </si>
  <si>
    <t>Ar Nosurge: Ode to an Unborn Star</t>
  </si>
  <si>
    <t>Power Rangers Double Pack</t>
  </si>
  <si>
    <t>Imagine: Ice Champions</t>
  </si>
  <si>
    <t>Pachi-Slot Kanzen Kouryaku 3: Universal Koushiki Gaido Volume 3</t>
  </si>
  <si>
    <t>Syscom</t>
  </si>
  <si>
    <t>FIFA Soccer 97</t>
  </si>
  <si>
    <t>Dragon Ball: Origins 2</t>
  </si>
  <si>
    <t>Psychic Force</t>
  </si>
  <si>
    <t>Trigger Man</t>
  </si>
  <si>
    <t>StarBlade Œ±</t>
  </si>
  <si>
    <t>Kidou Senshi Gundam: Giren no Yabou - Axis no Kyoui</t>
  </si>
  <si>
    <t>Wildstar</t>
  </si>
  <si>
    <t>Carbine Studios</t>
  </si>
  <si>
    <t>Family Party: 30 Great Games Outdoor Fun</t>
  </si>
  <si>
    <t>Spider-Man: Web of Shadows - Amazing Allies Edition</t>
  </si>
  <si>
    <t>Culdcept</t>
  </si>
  <si>
    <t>Amped 3</t>
  </si>
  <si>
    <t>Innocent Life: A Futuristic Harvest Moon</t>
  </si>
  <si>
    <t>Halo Triple Pack</t>
  </si>
  <si>
    <t>Street Racer</t>
  </si>
  <si>
    <t>Bomberman Land Touch! 2</t>
  </si>
  <si>
    <t>Harvest Moon: The Lost Valley</t>
  </si>
  <si>
    <t>Arcana Heart</t>
  </si>
  <si>
    <t>Battlestar Galactica</t>
  </si>
  <si>
    <t>Time Hollow</t>
  </si>
  <si>
    <t>Tenky</t>
  </si>
  <si>
    <t>Medieval Games</t>
  </si>
  <si>
    <t>N-Fusion Interactive Entertainment Corp.</t>
  </si>
  <si>
    <t>Kingdom Hearts: Birth by Sleep - Final Mix</t>
  </si>
  <si>
    <t>Yu-Gi-Oh! 5D's: Duel Transer</t>
  </si>
  <si>
    <t>Jurassic Park: The Game</t>
  </si>
  <si>
    <t>Toriko: Gourmet Monsters!</t>
  </si>
  <si>
    <t>Akiba's Trip: Undead &amp; Undressed</t>
  </si>
  <si>
    <t>The Incredible Hulk: The Pantheon Saga</t>
  </si>
  <si>
    <t>The Idolm@ster 2</t>
  </si>
  <si>
    <t>Monster House</t>
  </si>
  <si>
    <t>Godzilla Unleashed</t>
  </si>
  <si>
    <t>Senran Kagura: Sh?jo-tachi no Shinei</t>
  </si>
  <si>
    <t>Ener-G Horse Riders</t>
  </si>
  <si>
    <t>He-Man: Power of Grayskull</t>
  </si>
  <si>
    <t>Taniko</t>
  </si>
  <si>
    <t>Sherlock Holmes vs. Jack the Ripper</t>
  </si>
  <si>
    <t>Rondo of Swords (US sales)</t>
  </si>
  <si>
    <t>Polaris SnoCross</t>
  </si>
  <si>
    <t>Vatical Entertainment</t>
  </si>
  <si>
    <t>Wing Commander III: Heart of the Tiger</t>
  </si>
  <si>
    <t>Imagine: Music Fest</t>
  </si>
  <si>
    <t>Muppet RaceMania</t>
  </si>
  <si>
    <t>Namco Museum Vol.5</t>
  </si>
  <si>
    <t>Courier Crisis</t>
  </si>
  <si>
    <t>Digimon Battle Spirit 2</t>
  </si>
  <si>
    <t>Winning Post 3</t>
  </si>
  <si>
    <t>Just Sing!</t>
  </si>
  <si>
    <t>Driven</t>
  </si>
  <si>
    <t>James Noir's Hollywood Crimes</t>
  </si>
  <si>
    <t>Warhammer 40,000: Fire Warrior</t>
  </si>
  <si>
    <t>Lufia: Curse of the Sinistrals</t>
  </si>
  <si>
    <t>MTV Music Generator 2</t>
  </si>
  <si>
    <t>Mugen Souls</t>
  </si>
  <si>
    <t>Compile Heart, GCREST</t>
  </si>
  <si>
    <t>Paris-Dakar Rally</t>
  </si>
  <si>
    <t>Broadsword Interactive</t>
  </si>
  <si>
    <t>Atelier Iris: Eternal Mana</t>
  </si>
  <si>
    <t>Blinx 2: Masters of Time &amp; Space</t>
  </si>
  <si>
    <t>Chessmaster: The Art of Learning</t>
  </si>
  <si>
    <t>My Baby 3 &amp; Friends</t>
  </si>
  <si>
    <t>Fantasia: Music Evolved</t>
  </si>
  <si>
    <t>Dragon Ball Z: Harukanaru Densetsu (JP sales)</t>
  </si>
  <si>
    <t>Knockout Kings 2003</t>
  </si>
  <si>
    <t>Digimon World 4</t>
  </si>
  <si>
    <t>Scripps Spelling Bee</t>
  </si>
  <si>
    <t>Go, Diego, Go! Safari Rescue</t>
  </si>
  <si>
    <t>Disney's Story Studio: Disney's Mulan</t>
  </si>
  <si>
    <t>Pressure Cooker</t>
  </si>
  <si>
    <t>Home Run</t>
  </si>
  <si>
    <t>Klax</t>
  </si>
  <si>
    <t>Saturn Bomberman</t>
  </si>
  <si>
    <t>The Godfather: Blackhand Edition</t>
  </si>
  <si>
    <t>Jikkyou Powerful Pro Yakyuu Portable</t>
  </si>
  <si>
    <t>Dragon's Lair Trilogy</t>
  </si>
  <si>
    <t>Naruto: Powerful Shippuden</t>
  </si>
  <si>
    <t>Bust-A-Move Bash!</t>
  </si>
  <si>
    <t>Kingdom Under Fire: Heroes</t>
  </si>
  <si>
    <t>Cartoon Network Collection: Game Boy Advance Video Special Edition</t>
  </si>
  <si>
    <t>Infected</t>
  </si>
  <si>
    <t>Doctor Who: Evacuation Earth</t>
  </si>
  <si>
    <t>Theatrhythm Dragon Quest</t>
  </si>
  <si>
    <t>Streak: Hoverboard Racing</t>
  </si>
  <si>
    <t>Enthusia Professional Racing</t>
  </si>
  <si>
    <t>Get On Da Mic</t>
  </si>
  <si>
    <t>Gunslingers</t>
  </si>
  <si>
    <t>Army Men: Sarge's War</t>
  </si>
  <si>
    <t>Amagami</t>
  </si>
  <si>
    <t>Jikkyou Powerful Pro Yakyuu 2009</t>
  </si>
  <si>
    <t>Block Party</t>
  </si>
  <si>
    <t>Little League World Series Baseball 2009</t>
  </si>
  <si>
    <t>Kidou Senkan Nadesico</t>
  </si>
  <si>
    <t>Blitz: The League II</t>
  </si>
  <si>
    <t>Arcade Zone</t>
  </si>
  <si>
    <t>Project Sylpheed: Arc of Deception</t>
  </si>
  <si>
    <t>Game Arts, Seta Corporation</t>
  </si>
  <si>
    <t>Family Party: Fitness Fun</t>
  </si>
  <si>
    <t>The Secret Saturdays: Beasts of the 5th Sun</t>
  </si>
  <si>
    <t>MLB Power Pros 2008</t>
  </si>
  <si>
    <t>Sonny with a Chance</t>
  </si>
  <si>
    <t>The Fairly Odd Parents: Clash with the Anti-World</t>
  </si>
  <si>
    <t>WordJong</t>
  </si>
  <si>
    <t>White Park Bay Software</t>
  </si>
  <si>
    <t>Tears to Tiara II: Heir of the Overlord</t>
  </si>
  <si>
    <t>Aqua Plus</t>
  </si>
  <si>
    <t>Puzzle Quest: Galactrix</t>
  </si>
  <si>
    <t>Disney's The Lion King: Simba's Mighty Adventure</t>
  </si>
  <si>
    <t>Gundam Breaker 2</t>
  </si>
  <si>
    <t>Samurai Warriors: Katana</t>
  </si>
  <si>
    <t>Kingdom of Paradise</t>
  </si>
  <si>
    <t>All Japan Pro Wrestling featuring Virtua</t>
  </si>
  <si>
    <t>Naruto Shippuden: Legends: Akatsuki Rising</t>
  </si>
  <si>
    <t>Rudra no Hihou</t>
  </si>
  <si>
    <t>Bleach: Dark Souls</t>
  </si>
  <si>
    <t>Zoids: Battle Legends</t>
  </si>
  <si>
    <t>Tokyo Xanadu</t>
  </si>
  <si>
    <t>Serious Sam</t>
  </si>
  <si>
    <t>Croteam</t>
  </si>
  <si>
    <t>Kowloon's Gate</t>
  </si>
  <si>
    <t>Killer7</t>
  </si>
  <si>
    <t>Super Monkey Ball Adventure</t>
  </si>
  <si>
    <t>Suzumiya Haruhi no Yakusoku</t>
  </si>
  <si>
    <t>Shadow Ops: Red Mercury</t>
  </si>
  <si>
    <t>Zombie</t>
  </si>
  <si>
    <t>Indigo Prophecy</t>
  </si>
  <si>
    <t>FIFA 06: Road to FIFA World Cup</t>
  </si>
  <si>
    <t>World League Soccer</t>
  </si>
  <si>
    <t>Final Fantasy XI: Vana'diel Collection 2008</t>
  </si>
  <si>
    <t>Farm Frenzy: Animal Country</t>
  </si>
  <si>
    <t>We Sing UK Hits</t>
  </si>
  <si>
    <t>Le Cortex</t>
  </si>
  <si>
    <t>Samurai Shodown Anthology</t>
  </si>
  <si>
    <t>Musashi: Samurai Legend</t>
  </si>
  <si>
    <t>Build-A-Bear Workshop: Welcome to Hugsville</t>
  </si>
  <si>
    <t>The Game Factory</t>
  </si>
  <si>
    <t>The Oregon Trail</t>
  </si>
  <si>
    <t>Oreshika: Tainted Bloodlines</t>
  </si>
  <si>
    <t>Pok√©mon: Johto Photo Finish: Game Boy Advance Video</t>
  </si>
  <si>
    <t>Adventure Time: Explore the Dungeon Because I Don't Know!</t>
  </si>
  <si>
    <t>F1 2001</t>
  </si>
  <si>
    <t>J-League Victory Goal</t>
  </si>
  <si>
    <t>Countdown: The Game</t>
  </si>
  <si>
    <t>Spongebob Squarepants / Fairly Odd Parents Double Pack</t>
  </si>
  <si>
    <t>Pro Baseball Spirits 2015</t>
  </si>
  <si>
    <t>History Civil War: Secret Missions</t>
  </si>
  <si>
    <t>Dark Rift</t>
  </si>
  <si>
    <t>Vic Tokai</t>
  </si>
  <si>
    <t>Derby Stallion 64</t>
  </si>
  <si>
    <t>Media Factory</t>
  </si>
  <si>
    <t>Doraemon 3: Nobi Dai no Machi SOS!</t>
  </si>
  <si>
    <t>Space Station Silicon Valley</t>
  </si>
  <si>
    <t>Cake Mania: In The Mix!</t>
  </si>
  <si>
    <t>T'ai Fu: Wrath of the Tiger</t>
  </si>
  <si>
    <t>Kids Learn Math: A+ Edition</t>
  </si>
  <si>
    <t>Rock Band: Metal Track Pack</t>
  </si>
  <si>
    <t>Megamind: Ultimate Showdown</t>
  </si>
  <si>
    <t>THQ Australia</t>
  </si>
  <si>
    <t>Space Invaders Extreme</t>
  </si>
  <si>
    <t>Thor: God of Thunder</t>
  </si>
  <si>
    <t>Petz: Dogz Talent Show</t>
  </si>
  <si>
    <t>Ubisoft Nagoya</t>
  </si>
  <si>
    <t>Pro Yaky? Spirits 6</t>
  </si>
  <si>
    <t>Star Trek: Voyager Elite Force</t>
  </si>
  <si>
    <t>Hypnos</t>
  </si>
  <si>
    <t>The Sims Medieval: Pirates and Nobles</t>
  </si>
  <si>
    <t>Brain Boost: Gamma Wave</t>
  </si>
  <si>
    <t>Interchannel</t>
  </si>
  <si>
    <t>Chessmaster II</t>
  </si>
  <si>
    <t>Winning Post 4</t>
  </si>
  <si>
    <t>Castlevania: Lords of Shadow - Mirror of Fate</t>
  </si>
  <si>
    <t>187: Ride or Die</t>
  </si>
  <si>
    <t>Strawberry Shortcake: Game Boy Advance Video Volume 1</t>
  </si>
  <si>
    <t>eJay Clubworld</t>
  </si>
  <si>
    <t>Geist</t>
  </si>
  <si>
    <t>The King of Fighters XIV</t>
  </si>
  <si>
    <t>Cardinal Syn</t>
  </si>
  <si>
    <t>Mobile Suit Gundam Side Story III: Sabakareshi Mono</t>
  </si>
  <si>
    <t>Deponia</t>
  </si>
  <si>
    <t>Daedalic</t>
  </si>
  <si>
    <t>Daedalic Entertainment</t>
  </si>
  <si>
    <t>Metal Gear Solid: Peace Walker HD Edition</t>
  </si>
  <si>
    <t>Genki, Kojima Productions</t>
  </si>
  <si>
    <t>Battle Stadium D.O.N</t>
  </si>
  <si>
    <t>Ridge Racer DS</t>
  </si>
  <si>
    <t>High Velocity Bowling</t>
  </si>
  <si>
    <t>LEGO Harry Potter Collection</t>
  </si>
  <si>
    <t>The Quest Trio</t>
  </si>
  <si>
    <t>No.1 Muscle Ranking - Kinniku Banzuke Vol. 2: Aratanarugenkai Enochousen!</t>
  </si>
  <si>
    <t>Brain Boost: Beta Wave</t>
  </si>
  <si>
    <t>Power Pro Kun Pocket 9</t>
  </si>
  <si>
    <t>Sumikko Gurashi: Omise Hajimerundesu</t>
  </si>
  <si>
    <t>Fugitive Hunter: War on Terror</t>
  </si>
  <si>
    <t>Candace Kane's Candy Factory</t>
  </si>
  <si>
    <t>Blazing Angels 2: Secret Missions of WWII</t>
  </si>
  <si>
    <t>Ore no Imouto ga Konna ni Kawaii wake ga Nai Portable</t>
  </si>
  <si>
    <t>Sam &amp; Max: Season One</t>
  </si>
  <si>
    <t>Backyard Sports: Sandlot Sluggers</t>
  </si>
  <si>
    <t>Nancy Drew: The White Wolf of Icicle Creek</t>
  </si>
  <si>
    <t>Her Interactive</t>
  </si>
  <si>
    <t>Toy Story Racer</t>
  </si>
  <si>
    <t>Disney's Donald Duck: Goin' Quackers</t>
  </si>
  <si>
    <t>Mobile Suit Gundam: Perfect One Year War</t>
  </si>
  <si>
    <t>Galerians</t>
  </si>
  <si>
    <t>Ys: The Oath in Felghana</t>
  </si>
  <si>
    <t>We Dance</t>
  </si>
  <si>
    <t>Nordic Games Publishing</t>
  </si>
  <si>
    <t>Space Camp</t>
  </si>
  <si>
    <t>DrumMania</t>
  </si>
  <si>
    <t>Hoppechan: Tsukutte! Asonde! Punipuni Town!!</t>
  </si>
  <si>
    <t>Yu-Gi-Oh! Nightmare Troubadour (US sales)</t>
  </si>
  <si>
    <t>SpongeBob's Truth or Square</t>
  </si>
  <si>
    <t>THQ, Altron</t>
  </si>
  <si>
    <t>Tamagotchi no Narikiri Channel</t>
  </si>
  <si>
    <t>Power Pro Kun Pocket 1+2</t>
  </si>
  <si>
    <t>Medal of Honor: Infiltrator</t>
  </si>
  <si>
    <t>Netherock Ltd.</t>
  </si>
  <si>
    <t>Blazing Dragons</t>
  </si>
  <si>
    <t>Victorious: Hollywood Arts Debut</t>
  </si>
  <si>
    <t>The Wizard of Oz: Beyond The Yellow Brick Road</t>
  </si>
  <si>
    <t>Baseball Blast!</t>
  </si>
  <si>
    <t>Shin Chan: ¬°Aventuras de Cine!</t>
  </si>
  <si>
    <t>Charm Girls Club: Pajama Party</t>
  </si>
  <si>
    <t>Tamagotchi Collection</t>
  </si>
  <si>
    <t>White Knight Chronicles: Origins</t>
  </si>
  <si>
    <t>Trivial Pursuit: Bet You Know It</t>
  </si>
  <si>
    <t>Turbo Prop Racing</t>
  </si>
  <si>
    <t>Barbie Superpack: Secret Agent / Groovy Games</t>
  </si>
  <si>
    <t>Pac-Man Party 3D</t>
  </si>
  <si>
    <t>Dance Dance Revolution (North America)</t>
  </si>
  <si>
    <t>Darkstalkers Chronicle: The Chaos Tower</t>
  </si>
  <si>
    <t>Mad Dash Racing</t>
  </si>
  <si>
    <t>Summon Night 5</t>
  </si>
  <si>
    <t>Felistella</t>
  </si>
  <si>
    <t>MotoGP 2: Ultimate Racing Technology</t>
  </si>
  <si>
    <t>Black * Rock Shooter: The Game</t>
  </si>
  <si>
    <t>BMX XXX</t>
  </si>
  <si>
    <t>Sonic Advance &amp; Sonic Pinball Party Combo Pack</t>
  </si>
  <si>
    <t>Boktai: The Sun is in Your Hand</t>
  </si>
  <si>
    <t>Making History: The Great War</t>
  </si>
  <si>
    <t>Guilty Gear X2 #Reload</t>
  </si>
  <si>
    <t>Wizardry VII: Gadeia no Houshu</t>
  </si>
  <si>
    <t>ReCore</t>
  </si>
  <si>
    <t>Armature Studio, comcept</t>
  </si>
  <si>
    <t>Elf: The Movie</t>
  </si>
  <si>
    <t>Tamagotchi no Appare! Niji Venture</t>
  </si>
  <si>
    <t>Ultimate Board Game Collection</t>
  </si>
  <si>
    <t>Grabbed by the Ghoulies</t>
  </si>
  <si>
    <t>Shadow Hearts: From The New World</t>
  </si>
  <si>
    <t>Ubisoft Bulgaria</t>
  </si>
  <si>
    <t>Re-Logic</t>
  </si>
  <si>
    <t>Derby Stallion Gold</t>
  </si>
  <si>
    <t>CSI: 3 Dimensions of Murder</t>
  </si>
  <si>
    <t>Barbarian</t>
  </si>
  <si>
    <t>Tennis no Oji-Sama: Aim at The Victory!</t>
  </si>
  <si>
    <t>Rubik's World</t>
  </si>
  <si>
    <t>Two Tribes</t>
  </si>
  <si>
    <t>Record of Agarest War 2</t>
  </si>
  <si>
    <t>QuickSpot</t>
  </si>
  <si>
    <t>Lunar 2: Eternal Blue(sales, but wrong system)</t>
  </si>
  <si>
    <t>Pipe Dreams 3D</t>
  </si>
  <si>
    <t>Sick Puppies</t>
  </si>
  <si>
    <t>Fox Sports Golf '99</t>
  </si>
  <si>
    <t>Power Rangers: Super Legends</t>
  </si>
  <si>
    <t>Sakura Wars GB</t>
  </si>
  <si>
    <t>Shining Force CD</t>
  </si>
  <si>
    <t>Fatal Frame</t>
  </si>
  <si>
    <t>Rayman 3</t>
  </si>
  <si>
    <t>The Fifth Element</t>
  </si>
  <si>
    <t>BlazBlue: Chrono Phantasma Extend</t>
  </si>
  <si>
    <t>Okaeri! Chibi-Robo! Happy Richie Oosouji</t>
  </si>
  <si>
    <t>Wild ARMs 4</t>
  </si>
  <si>
    <t>Casper: Spirit Dimensions</t>
  </si>
  <si>
    <t>Super Robot Taisen OG Saga: Endless Frontier (JP sales)</t>
  </si>
  <si>
    <t>Sengoku Musou 3 Empires</t>
  </si>
  <si>
    <t>Thunder Truck Rally</t>
  </si>
  <si>
    <t>Klonoa: Empire of Dreams</t>
  </si>
  <si>
    <t>SafeCracker: The Ultimate Puzzle Adventure</t>
  </si>
  <si>
    <t>The Adventure Company</t>
  </si>
  <si>
    <t>Firehazard Studio</t>
  </si>
  <si>
    <t>Geometry Wars: Galaxies</t>
  </si>
  <si>
    <t>Famista Returns</t>
  </si>
  <si>
    <t>Adrenalin Misfits</t>
  </si>
  <si>
    <t>Cave Story 3D</t>
  </si>
  <si>
    <t>Nicalis</t>
  </si>
  <si>
    <t>Iron &amp; Blood</t>
  </si>
  <si>
    <t>Mega Man Powered Up</t>
  </si>
  <si>
    <t>Balloon Pop</t>
  </si>
  <si>
    <t>Tommo</t>
  </si>
  <si>
    <t>Class of Heroes</t>
  </si>
  <si>
    <t>Zerodiv</t>
  </si>
  <si>
    <t>Second Sight</t>
  </si>
  <si>
    <t>Heroes of Mana</t>
  </si>
  <si>
    <t>Phantom Brave</t>
  </si>
  <si>
    <t>Liquid Entertainment</t>
  </si>
  <si>
    <t>Championship Motocross 2001 featuring Ricky Carmichael</t>
  </si>
  <si>
    <t>Kenka Banchou 5: Otoko no Housoku</t>
  </si>
  <si>
    <t>Doshin the Giant</t>
  </si>
  <si>
    <t>Star Ocean: Blue Sphere</t>
  </si>
  <si>
    <t>Shrek 2 and Shark Tale 2-in-1 Pack</t>
  </si>
  <si>
    <t>Mojo!</t>
  </si>
  <si>
    <t>Kamen Rider Ryuki</t>
  </si>
  <si>
    <t>Front Mission Alternative</t>
  </si>
  <si>
    <t>World Championship Poker: Howard Lederer - All In</t>
  </si>
  <si>
    <t>Harvest Moon: Hero of Leaf Valley</t>
  </si>
  <si>
    <t>Diner Dash: Flo on the Go</t>
  </si>
  <si>
    <t>Hexyz Force</t>
  </si>
  <si>
    <t>Sting</t>
  </si>
  <si>
    <t>Power Stone</t>
  </si>
  <si>
    <t>Jonny Moseley Mad Trix</t>
  </si>
  <si>
    <t>Uta no * Prince-Sama: Repeat</t>
  </si>
  <si>
    <t>Broccoli</t>
  </si>
  <si>
    <t>Senran Kagura Burst: Guren no Sh?jo-tachi</t>
  </si>
  <si>
    <t>MTV Music Generator 3: This Is the Remix</t>
  </si>
  <si>
    <t>Mix Max</t>
  </si>
  <si>
    <t>Cake Mania 3</t>
  </si>
  <si>
    <t>Sandlot Games, Digital Embryo</t>
  </si>
  <si>
    <t>Zetta Hero Project: Unlosing Ranger vs. Darkdeath Evilman</t>
  </si>
  <si>
    <t>.hack//Link</t>
  </si>
  <si>
    <t>Victorious Boxers: Revolution</t>
  </si>
  <si>
    <t>The Legend of Heroes II: Prophecy of the Moonlight Witch</t>
  </si>
  <si>
    <t>Microvision</t>
  </si>
  <si>
    <t>Hidden Mysteries: Salem Secrets - Witch Trials of 1692</t>
  </si>
  <si>
    <t>Mary-Kate and Ashley: Winners Circle</t>
  </si>
  <si>
    <t>Jewel Quest Solitaire</t>
  </si>
  <si>
    <t>PaRappa The Rapper 2</t>
  </si>
  <si>
    <t>OutRun 2</t>
  </si>
  <si>
    <t>Super Dodgeball Brawlers</t>
  </si>
  <si>
    <t>Million</t>
  </si>
  <si>
    <t>NFL Head Coach 09</t>
  </si>
  <si>
    <t>Soukaigi</t>
  </si>
  <si>
    <t>PANGYA: Fantasy Golf</t>
  </si>
  <si>
    <t>Ntreev Soft</t>
  </si>
  <si>
    <t>Fast Food Panic</t>
  </si>
  <si>
    <t>Dorasu</t>
  </si>
  <si>
    <t>Pipe Mania</t>
  </si>
  <si>
    <t>Xevious 3D/G+</t>
  </si>
  <si>
    <t>Gretzky NHL 06</t>
  </si>
  <si>
    <t>Shonen Jump's Shaman King: Master of Spirits</t>
  </si>
  <si>
    <t>Kid Adventures: Sky Captain</t>
  </si>
  <si>
    <t>Epics</t>
  </si>
  <si>
    <t>Pirates: The Legend of Black Kat</t>
  </si>
  <si>
    <t>Fur Fighters: Viggo's Revenge</t>
  </si>
  <si>
    <t>Krull</t>
  </si>
  <si>
    <t>Yu-Gi-Oh! Monster Capture GB</t>
  </si>
  <si>
    <t>NewU Fitness First Mind Body, Yoga &amp; Pilates Workout</t>
  </si>
  <si>
    <t>The Da Vinci Code</t>
  </si>
  <si>
    <t>Naruto Shippuden: Ninja Destiny 3</t>
  </si>
  <si>
    <t>FrontLine Studios</t>
  </si>
  <si>
    <t>Hero's Saga Laevatein Tactics</t>
  </si>
  <si>
    <t>Cranium Kabookii</t>
  </si>
  <si>
    <t>T.R.A.G. - Tactical Rescue Assault Group: Mission of Mercy</t>
  </si>
  <si>
    <t>Active Life Explorer</t>
  </si>
  <si>
    <t>Naruto RPG 2: Chidori vs Rasengan</t>
  </si>
  <si>
    <t>Our House Party!</t>
  </si>
  <si>
    <t>Project V6</t>
  </si>
  <si>
    <t>General Entertainment</t>
  </si>
  <si>
    <t>Destruction Derby Raw</t>
  </si>
  <si>
    <t>Studio 33</t>
  </si>
  <si>
    <t>World Tour Soccer 2003</t>
  </si>
  <si>
    <t>Akiba's Trip</t>
  </si>
  <si>
    <t>Arctic Tale</t>
  </si>
  <si>
    <t>Bravo Air Race</t>
  </si>
  <si>
    <t>Onimusha Essentials</t>
  </si>
  <si>
    <t>Gundam: The Battle Master</t>
  </si>
  <si>
    <t>Ben 10 Galactic Racing</t>
  </si>
  <si>
    <t>ArmA II</t>
  </si>
  <si>
    <t>Bohemia Interactive</t>
  </si>
  <si>
    <t>¬°Shin Chan Flipa en colores!</t>
  </si>
  <si>
    <t>Cities: Skylines</t>
  </si>
  <si>
    <t>Paradox Interactive</t>
  </si>
  <si>
    <t>Colossal Order</t>
  </si>
  <si>
    <t>Drawn to Life Collection</t>
  </si>
  <si>
    <t>Eternal Poison</t>
  </si>
  <si>
    <t>Flight-Plan</t>
  </si>
  <si>
    <t>Gungrave: Overdose</t>
  </si>
  <si>
    <t>Metal Slug Anthology</t>
  </si>
  <si>
    <t>Kidou Senshi Gundam: Shin Gihren no Yabou</t>
  </si>
  <si>
    <t>Shovel Knight</t>
  </si>
  <si>
    <t>Yacht Club Games</t>
  </si>
  <si>
    <t>NBA ShootOut 2002</t>
  </si>
  <si>
    <t>The Granstream Saga</t>
  </si>
  <si>
    <t>Power Gig: Rise of the SixString</t>
  </si>
  <si>
    <t>Seven45 Studios</t>
  </si>
  <si>
    <t>Mr. Driller: Drill Spirits</t>
  </si>
  <si>
    <t>Bio FREAKS</t>
  </si>
  <si>
    <t>Bassmasters 2000</t>
  </si>
  <si>
    <t>Micro Machines 64 Turbo</t>
  </si>
  <si>
    <t>Holy Invasion of Privacy, Badman! What Did I Do to Deserve This?</t>
  </si>
  <si>
    <t>Eternal Eyes</t>
  </si>
  <si>
    <t>Dream Pinball 3D</t>
  </si>
  <si>
    <t>TopWare Interactive</t>
  </si>
  <si>
    <t>Fate/Unlimited Codes</t>
  </si>
  <si>
    <t>The Operative: No One Lives Forever</t>
  </si>
  <si>
    <t>Gallop &amp; Ride!</t>
  </si>
  <si>
    <t>Epidemic</t>
  </si>
  <si>
    <t>Buck Fever</t>
  </si>
  <si>
    <t>Monster Hunter Diary: Poka Poka Airou Village DX</t>
  </si>
  <si>
    <t>Cabela's African Safari</t>
  </si>
  <si>
    <t>NCAA Basketball Final Four 97</t>
  </si>
  <si>
    <t>Ecco the Dolphin: Defender of the Future</t>
  </si>
  <si>
    <t>Atari's Greatest Hits: Volume 1</t>
  </si>
  <si>
    <t>The Bombing Islands</t>
  </si>
  <si>
    <t>Yogi Bear: The Video Game</t>
  </si>
  <si>
    <t>Earth Defense Force 2: Invaders from Planet Space</t>
  </si>
  <si>
    <t>Just Cause</t>
  </si>
  <si>
    <t>X-Blades</t>
  </si>
  <si>
    <t>Gyakuten Saiban 2</t>
  </si>
  <si>
    <t>Micro Machines</t>
  </si>
  <si>
    <t>TRINITY: Souls of Zill O'll</t>
  </si>
  <si>
    <t>Detective Barbie: The Mystery Cruise</t>
  </si>
  <si>
    <t>Jim Henson's the Muppets: On With the Show!</t>
  </si>
  <si>
    <t>Desire</t>
  </si>
  <si>
    <t>Imadio</t>
  </si>
  <si>
    <t>Asphalt: Urban GT 2</t>
  </si>
  <si>
    <t>Pro Yaky? Spirits 2014</t>
  </si>
  <si>
    <t>Tim Burton's The Nightmare Before Christmas: The Pumpkin King</t>
  </si>
  <si>
    <t>Frank Thomas Big Hurt Baseball</t>
  </si>
  <si>
    <t>Power Pro Kun Pocket 8</t>
  </si>
  <si>
    <t>Enclave</t>
  </si>
  <si>
    <t>Swing! Entertainment</t>
  </si>
  <si>
    <t>Wild ARMs XF</t>
  </si>
  <si>
    <t>7 Days to Die</t>
  </si>
  <si>
    <t>The Fun Pimps Entertainment LLC</t>
  </si>
  <si>
    <t>Dino Crisis 3</t>
  </si>
  <si>
    <t>The King of Fighters '94 (CD)</t>
  </si>
  <si>
    <t>Horse Life Adventures</t>
  </si>
  <si>
    <t>Barbie Explorer</t>
  </si>
  <si>
    <t>Age of Empires: Collector's Edition</t>
  </si>
  <si>
    <t>Agile Warrior F-111X</t>
  </si>
  <si>
    <t>Jikkyou Powerful Pro Yakyuu Wii</t>
  </si>
  <si>
    <t>Dynasty Warriors 7: Empires</t>
  </si>
  <si>
    <t>Super Puzzle Fighter II Turbo</t>
  </si>
  <si>
    <t>Star Wars: Jedi Power Battles</t>
  </si>
  <si>
    <t>Scene It? Bright Lights! Big Screen!</t>
  </si>
  <si>
    <t>Ultimate Muscle - The Kinnikuman Legacy: Legends vs New Generation</t>
  </si>
  <si>
    <t>Space Venus starring Morning Musume</t>
  </si>
  <si>
    <t>Sony Music Entertainment</t>
  </si>
  <si>
    <t>To Heart</t>
  </si>
  <si>
    <t>Let's Cheer</t>
  </si>
  <si>
    <t>RockMan &amp; Forte</t>
  </si>
  <si>
    <t>Doukyuusei</t>
  </si>
  <si>
    <t>TG16</t>
  </si>
  <si>
    <t>Dead Island Definitive Collection</t>
  </si>
  <si>
    <t>Dragon Age: Origins - Ultimate Edition</t>
  </si>
  <si>
    <t>MySims Collection</t>
  </si>
  <si>
    <t>Master Jin Jin's IQ Challenge</t>
  </si>
  <si>
    <t>Astroll</t>
  </si>
  <si>
    <t>The History Channel: Civil War - A Nation Divided</t>
  </si>
  <si>
    <t>FIFA 06 Soccer</t>
  </si>
  <si>
    <t>Farming Simulator 2012</t>
  </si>
  <si>
    <t>Excalibur Publishing</t>
  </si>
  <si>
    <t>Pro Yakyuu Netsu Star 2006</t>
  </si>
  <si>
    <t>Cyber Sled</t>
  </si>
  <si>
    <t>Puyo Puyo!! 20th Anniversary</t>
  </si>
  <si>
    <t>Shining Soul</t>
  </si>
  <si>
    <t>Next Entertainment</t>
  </si>
  <si>
    <t>Brothers: A Tale of Two Sons</t>
  </si>
  <si>
    <t>In the Hunt</t>
  </si>
  <si>
    <t>Daytona USA Championship Circuit Edition</t>
  </si>
  <si>
    <t>Paws &amp; Claws: Pet Vet 2</t>
  </si>
  <si>
    <t>Ape Escape Academy (jp sales)</t>
  </si>
  <si>
    <t>Fear Factor: Unleashed</t>
  </si>
  <si>
    <t>Hip Interactive</t>
  </si>
  <si>
    <t>Hard Rock Casino</t>
  </si>
  <si>
    <t>Houshinengi</t>
  </si>
  <si>
    <t>7th Dragon</t>
  </si>
  <si>
    <t>Bust-A-Move Deluxe</t>
  </si>
  <si>
    <t>Pet Pals: Animal Doctor</t>
  </si>
  <si>
    <t>Legacy Interactive</t>
  </si>
  <si>
    <t>LEGO Island Xtreme Stunts</t>
  </si>
  <si>
    <t>Shining Resonance</t>
  </si>
  <si>
    <t>Transmission Games</t>
  </si>
  <si>
    <t>Alvin and the Chipmunks</t>
  </si>
  <si>
    <t>World Soccer Winning Eleven 9 Bonus Pack</t>
  </si>
  <si>
    <t>UEFA Euro 2004: Portugal</t>
  </si>
  <si>
    <t>Hot Wheels: World Race</t>
  </si>
  <si>
    <t>Lips: I Love The 80s</t>
  </si>
  <si>
    <t>World Tour Soccer 2002</t>
  </si>
  <si>
    <t>Nicktoons: MLB</t>
  </si>
  <si>
    <t>NCIS</t>
  </si>
  <si>
    <t>Travel Games For Dummies</t>
  </si>
  <si>
    <t>Interactive Sampler Disc 6</t>
  </si>
  <si>
    <t>Shinobido 2: Tales of the Ninja</t>
  </si>
  <si>
    <t>Apex</t>
  </si>
  <si>
    <t>Kamen Rider Battle: Ganbaride</t>
  </si>
  <si>
    <t>Persona 4: Arena Ultimax</t>
  </si>
  <si>
    <t>Tomb Raider: The Prophecy</t>
  </si>
  <si>
    <t>Vampire Night</t>
  </si>
  <si>
    <t>Valhalla Knights: Eldar Saga</t>
  </si>
  <si>
    <t>K2, Kurogane</t>
  </si>
  <si>
    <t>Guilty Gear</t>
  </si>
  <si>
    <t>BIT.TRIP SAGA</t>
  </si>
  <si>
    <t>Gaijin Games</t>
  </si>
  <si>
    <t>Mary-Kate and Ashley: Crush Course</t>
  </si>
  <si>
    <t>Where the Wild Things Are</t>
  </si>
  <si>
    <t>Metal Slug 7</t>
  </si>
  <si>
    <t>Disney's Cinderella: Magical Dreams</t>
  </si>
  <si>
    <t>MotoGP '06</t>
  </si>
  <si>
    <t>Beenox, Other Ocean Interactive</t>
  </si>
  <si>
    <t>Gourmet Chef: Cook Your Way to Fame</t>
  </si>
  <si>
    <t>Fashion Studio: Paris Collection</t>
  </si>
  <si>
    <t>Salt Lake 2002</t>
  </si>
  <si>
    <t>Queen's Gate: Spiral Chaos</t>
  </si>
  <si>
    <t>Nayuta no Kiseki</t>
  </si>
  <si>
    <t>Magnetica</t>
  </si>
  <si>
    <t>Red Orchestra 2: Heroes of Stalingrad</t>
  </si>
  <si>
    <t>Tripwire Interactive</t>
  </si>
  <si>
    <t>Backyard Soccer</t>
  </si>
  <si>
    <t>Imagine: Fashion Stylist</t>
  </si>
  <si>
    <t>Final Fantasy XI: Rise of the Zilart</t>
  </si>
  <si>
    <t>Your Shape: Fitness Evolved 2013</t>
  </si>
  <si>
    <t>JV Games Inc.</t>
  </si>
  <si>
    <t>Let's Play Ballerina</t>
  </si>
  <si>
    <t>Nobunaga no Yabou: Tendou</t>
  </si>
  <si>
    <t>Back At The Barnyard: Slop Bucket Games</t>
  </si>
  <si>
    <t>Medalot 7</t>
  </si>
  <si>
    <t>Castlevania Chronicles</t>
  </si>
  <si>
    <t>Suzumiya Haruhi no Tomadoi</t>
  </si>
  <si>
    <t>Bratz</t>
  </si>
  <si>
    <t>King Arthur</t>
  </si>
  <si>
    <t>Hisshou Pachinko*Pachi-Slot Kouryaku Series Vol. 1: CR Shinseiki Evangelion</t>
  </si>
  <si>
    <t>The Guy Game</t>
  </si>
  <si>
    <t>Top Heavy Studios</t>
  </si>
  <si>
    <t>Rurouni Kenshin: Enjou! Kyoto Rinne</t>
  </si>
  <si>
    <t>Rogue Warrior</t>
  </si>
  <si>
    <t>Suikoden: Tsumugareshi Hyakunen no Toki</t>
  </si>
  <si>
    <t>Baseball Advance</t>
  </si>
  <si>
    <t>Shonen Jump's One Piece: Grand Battle</t>
  </si>
  <si>
    <t>Learn Math</t>
  </si>
  <si>
    <t>DreamCatcher Interactive</t>
  </si>
  <si>
    <t>Dreamcatcher</t>
  </si>
  <si>
    <t>Nitrobike</t>
  </si>
  <si>
    <t>Cruise Ship Vacation Games</t>
  </si>
  <si>
    <t>Paperboy / Rampage</t>
  </si>
  <si>
    <t>Shiren the Wanderer 4 - God's Eye and the Demon's Navel</t>
  </si>
  <si>
    <t>Vampire Moon: The Mystery of the Hidden Sun</t>
  </si>
  <si>
    <t>Sentou Kokka Air Land Battle</t>
  </si>
  <si>
    <t>Quick Yoga Training</t>
  </si>
  <si>
    <t>Ubisoft, Moss</t>
  </si>
  <si>
    <t>NTRA Breeders' Cup World Thoroughbred Championships</t>
  </si>
  <si>
    <t>Hulk Hogan's Main Event</t>
  </si>
  <si>
    <t>Destroy All Humans! Big Willy Unleashed</t>
  </si>
  <si>
    <t>Retro Atari Classics</t>
  </si>
  <si>
    <t>Ys: The Ark of Napishtim</t>
  </si>
  <si>
    <t>Azure Dreams</t>
  </si>
  <si>
    <t>Divinity II: The Dragon Knight Saga</t>
  </si>
  <si>
    <t>SingStar Latino</t>
  </si>
  <si>
    <t>NHL 2K8</t>
  </si>
  <si>
    <t>Haunted House</t>
  </si>
  <si>
    <t>Atari, Atari SA</t>
  </si>
  <si>
    <t>Pam Development, 2K Sports</t>
  </si>
  <si>
    <t>Syberia</t>
  </si>
  <si>
    <t>Microids, Dreamcatcher</t>
  </si>
  <si>
    <t>Kurt Warner's Arena Football Unleashed</t>
  </si>
  <si>
    <t>Puzzle Kingdoms</t>
  </si>
  <si>
    <t>Suite PreCure: Melody Collection</t>
  </si>
  <si>
    <t>Shin Megami Tensei: Devil Summoner 2 - Raidou Kuzunoha vs. King Abaddon</t>
  </si>
  <si>
    <t>Castrol Honda Superbike Racing</t>
  </si>
  <si>
    <t>Army Men: Green Rogue</t>
  </si>
  <si>
    <t>Brain Assist</t>
  </si>
  <si>
    <t>Freddi Fish: ABC under the sea</t>
  </si>
  <si>
    <t>Adventures to Go!</t>
  </si>
  <si>
    <t>Monster Rancher DS</t>
  </si>
  <si>
    <t>Superman: The Man of Steel</t>
  </si>
  <si>
    <t>Kororinpa: Marble Mania</t>
  </si>
  <si>
    <t>Ken to Mahou to Gakuen Mono. 3</t>
  </si>
  <si>
    <t>The Flintstones: Bedrock Bowling</t>
  </si>
  <si>
    <t>Chicken Run</t>
  </si>
  <si>
    <t>Fatal Inertia</t>
  </si>
  <si>
    <t>Over the Hedge: Hammy Goes Nuts!</t>
  </si>
  <si>
    <t>Phantom Brave: We Meet Again</t>
  </si>
  <si>
    <t>Shining Force III</t>
  </si>
  <si>
    <t>Jikkyou Powerful Pro Yakyuu 2011 Ketteiban</t>
  </si>
  <si>
    <t>Tales of the Heroes: Twin Brave</t>
  </si>
  <si>
    <t>WWE Survivor Series</t>
  </si>
  <si>
    <t>Kouchuu Ouja Mushi King: Greatest Champion e no Michi DS 2</t>
  </si>
  <si>
    <t>Kung-Fu: High Impact</t>
  </si>
  <si>
    <t>Virtual Air Guitar Company</t>
  </si>
  <si>
    <t>Euro Truck Simulator 2</t>
  </si>
  <si>
    <t>Bakugan: Battle Trainer</t>
  </si>
  <si>
    <t>Super Robot Wars BX</t>
  </si>
  <si>
    <t>Nagano Winter Olympics '98</t>
  </si>
  <si>
    <t>I Spy: Universe</t>
  </si>
  <si>
    <t>Big Blue Bubble Inc., Scholastic, Inc.</t>
  </si>
  <si>
    <t>Ninjatown</t>
  </si>
  <si>
    <t>Venan Entertainment, Cashmere Prod.</t>
  </si>
  <si>
    <t>Warcraft III: Reign of Chaos</t>
  </si>
  <si>
    <t>Winning Post 5</t>
  </si>
  <si>
    <t>Frogger Beyond</t>
  </si>
  <si>
    <t>Lord of the Rings: Tactics</t>
  </si>
  <si>
    <t>RPG Maker II</t>
  </si>
  <si>
    <t>Alone in the Dark: Inferno</t>
  </si>
  <si>
    <t>Gravity Rush Remastered</t>
  </si>
  <si>
    <t>Destruction Derby Arenas</t>
  </si>
  <si>
    <t>Littlest Pet Shop: Spring</t>
  </si>
  <si>
    <t>The Unholy War</t>
  </si>
  <si>
    <t>Rumble Roses XX</t>
  </si>
  <si>
    <t>Total War: WARHAMMER</t>
  </si>
  <si>
    <t>Wantame Music Channel: Doko Demo Style</t>
  </si>
  <si>
    <t>Disney's Winnie the Pooh's Rumbly Tumbly Adventure</t>
  </si>
  <si>
    <t>Shaman King: Power of Spirit</t>
  </si>
  <si>
    <t>Anno 1701: Dawn of Discovery</t>
  </si>
  <si>
    <t>Sunflowers Interactive</t>
  </si>
  <si>
    <t>Soccer Tsuku DS: World Challenge 2010</t>
  </si>
  <si>
    <t>DreamWorks Super Star Kartz</t>
  </si>
  <si>
    <t>Contra III: The Alien Wars</t>
  </si>
  <si>
    <t>The Amazing Race</t>
  </si>
  <si>
    <t>Dead to Rights: Reckoning</t>
  </si>
  <si>
    <t>Slime MoriMori Dragon Quest 3: Taikaizoku to Shippo Dan</t>
  </si>
  <si>
    <t>NBA 08</t>
  </si>
  <si>
    <t>Hasbro Family Fun Pack</t>
  </si>
  <si>
    <t>No Fear Downhill Mountain Biking</t>
  </si>
  <si>
    <t>The IdolM@ster: One for All</t>
  </si>
  <si>
    <t>Fire ProWrestling</t>
  </si>
  <si>
    <t>Eternal Poison (JP sales)</t>
  </si>
  <si>
    <t>Chuck E. Cheese's Game Room</t>
  </si>
  <si>
    <t>Illusion of Gaia</t>
  </si>
  <si>
    <t>Rocksteady Studios, Iron Galaxy Studios</t>
  </si>
  <si>
    <t>Disney's Kim Possible: Kimmunicator</t>
  </si>
  <si>
    <t>Sally's Salon</t>
  </si>
  <si>
    <t>Disruptor</t>
  </si>
  <si>
    <t>Zoobles! Spring to Life!</t>
  </si>
  <si>
    <t>Diablo II</t>
  </si>
  <si>
    <t>Havas Interactive</t>
  </si>
  <si>
    <t>Shrek Smash n' Crash Racing</t>
  </si>
  <si>
    <t>Drakengard 2</t>
  </si>
  <si>
    <t>Grand Knights History</t>
  </si>
  <si>
    <t>Harvest Moon DS (jp sales)</t>
  </si>
  <si>
    <t>Castlevania: Legacy of Darkness</t>
  </si>
  <si>
    <t>Sin and Punishment</t>
  </si>
  <si>
    <t>NBA Jam 2000</t>
  </si>
  <si>
    <t>Venetica</t>
  </si>
  <si>
    <t>Deck 13</t>
  </si>
  <si>
    <t>Rally Fusion: Race of Champions</t>
  </si>
  <si>
    <t>The House of the Dead</t>
  </si>
  <si>
    <t>Cabela's Alaskan Adventure</t>
  </si>
  <si>
    <t>RealSports Volleyball</t>
  </si>
  <si>
    <t>IR Gurus Interactive Ltd.</t>
  </si>
  <si>
    <t>RollerCoaster Tycoon</t>
  </si>
  <si>
    <t>NightCaster</t>
  </si>
  <si>
    <t>Lovely Lisa and Friends</t>
  </si>
  <si>
    <t>Digimon Racing</t>
  </si>
  <si>
    <t>All Star Cheer Squad 2</t>
  </si>
  <si>
    <t>Ape Escape 3</t>
  </si>
  <si>
    <t>Crouching Tiger, Hidden Dragon</t>
  </si>
  <si>
    <t>Final Fantasy XIV: Heavensward</t>
  </si>
  <si>
    <t>Last Bronx</t>
  </si>
  <si>
    <t>Science Papa</t>
  </si>
  <si>
    <t>Momotaro Douchuuki</t>
  </si>
  <si>
    <t>Iridion II</t>
  </si>
  <si>
    <t>Whiplash</t>
  </si>
  <si>
    <t>Family Fortunes</t>
  </si>
  <si>
    <t>Borderlands: Double Game Add-On Pack</t>
  </si>
  <si>
    <t>Farming Simulator 2011</t>
  </si>
  <si>
    <t>BlazBlue: Continuum Shift II</t>
  </si>
  <si>
    <t>Summon Night: Twin Age</t>
  </si>
  <si>
    <t>Spider-Man: Battle for New York</t>
  </si>
  <si>
    <t>Pop'n Music Portable</t>
  </si>
  <si>
    <t>Nintendo Puzzle Collection</t>
  </si>
  <si>
    <t>Destroy All Humans! Path of the Furon</t>
  </si>
  <si>
    <t>Army Men: Soldiers of Misfortune</t>
  </si>
  <si>
    <t>Game Party: Champions</t>
  </si>
  <si>
    <t>Phosphor Games Studio, LLC</t>
  </si>
  <si>
    <t>Otogi: Myth of Demons</t>
  </si>
  <si>
    <t>Margot's Word Brain</t>
  </si>
  <si>
    <t>Slam Games</t>
  </si>
  <si>
    <t>Dreamworks 2-in-1 Party Pack</t>
  </si>
  <si>
    <t>Alter Echo</t>
  </si>
  <si>
    <t>Outrage Games</t>
  </si>
  <si>
    <t>Walt Disney Pictures Presents: The Wild</t>
  </si>
  <si>
    <t>Puzzle de Harvest Moon</t>
  </si>
  <si>
    <t>Platinum Egg</t>
  </si>
  <si>
    <t>Metal Max 3</t>
  </si>
  <si>
    <t>Namco Soccer Prime Goal</t>
  </si>
  <si>
    <t>Monster Hunter Frontier Online</t>
  </si>
  <si>
    <t>Shin Megami Tensei: Digital Devil Saga</t>
  </si>
  <si>
    <t>Deception IV: Blood Ties</t>
  </si>
  <si>
    <t>Assassination Classroom: Grand Siege on Kuro-sensei</t>
  </si>
  <si>
    <t>Puppies 3D</t>
  </si>
  <si>
    <t>The Stronghold Collection</t>
  </si>
  <si>
    <t>Jissen Pachi-Slot Hisshouhou! Aladdin II Evolution</t>
  </si>
  <si>
    <t>Mystic Ark</t>
  </si>
  <si>
    <t>LEGO Racers 2</t>
  </si>
  <si>
    <t>Attention Software</t>
  </si>
  <si>
    <t>Eat Lead: The Return of Matt Hazard</t>
  </si>
  <si>
    <t>Yu-Gi-Oh! Nightmare Troubadour (JP sales)</t>
  </si>
  <si>
    <t>Star Wars: Lethal Alliance</t>
  </si>
  <si>
    <t>Naruto Shippuden: Kizuna Drive</t>
  </si>
  <si>
    <t>Premium Agency</t>
  </si>
  <si>
    <t>Under Night In-Birth</t>
  </si>
  <si>
    <t>Sega GT</t>
  </si>
  <si>
    <t>Steel Battalion: Heavy Armor</t>
  </si>
  <si>
    <t>Fit in Six</t>
  </si>
  <si>
    <t>Gunstar Heroes</t>
  </si>
  <si>
    <t>Tamagotchi no Pichi Pichi Omisecchi</t>
  </si>
  <si>
    <t>Shining Wind</t>
  </si>
  <si>
    <t>Dokapon Kingdom</t>
  </si>
  <si>
    <t>Onechanbara: Bikini Samurai Squad</t>
  </si>
  <si>
    <t>Portal Runner</t>
  </si>
  <si>
    <t>Pok√©mon: For Ho-Oh the Bells Toll!: Game Boy Advance Video</t>
  </si>
  <si>
    <t>Hyperdevotion Noire: Goddess Black Heart</t>
  </si>
  <si>
    <t>Idea Factory</t>
  </si>
  <si>
    <t>Assault: Retribution</t>
  </si>
  <si>
    <t>Telstar</t>
  </si>
  <si>
    <t>City Crisis</t>
  </si>
  <si>
    <t>Smart Boy's Gameroom</t>
  </si>
  <si>
    <t>Victorious: Time to Shine</t>
  </si>
  <si>
    <t>Advent Rising</t>
  </si>
  <si>
    <t>GlyphX Games</t>
  </si>
  <si>
    <t>Surf Riders</t>
  </si>
  <si>
    <t>ACOT</t>
  </si>
  <si>
    <t>Torino 2006</t>
  </si>
  <si>
    <t>Nobunaga no Yabou: Ranseiki</t>
  </si>
  <si>
    <t>Derby Stallion Advance</t>
  </si>
  <si>
    <t>Snood</t>
  </si>
  <si>
    <t>DT Racer</t>
  </si>
  <si>
    <t>Axis Entertainment</t>
  </si>
  <si>
    <t>Soccer Tsuku: Pro Soccer Club o Tsukurou!</t>
  </si>
  <si>
    <t>World Cup Golf: Professional Edition</t>
  </si>
  <si>
    <t>U.S. Gold</t>
  </si>
  <si>
    <t>Black Dawn</t>
  </si>
  <si>
    <t>428: Fuusa Sareta Shibuya de</t>
  </si>
  <si>
    <t>7 Wonders of the Ancient World</t>
  </si>
  <si>
    <t>Funsta</t>
  </si>
  <si>
    <t>Hot Lava Games</t>
  </si>
  <si>
    <t>Top Shot Arcade</t>
  </si>
  <si>
    <t>Twister Mania</t>
  </si>
  <si>
    <t>Drome Racers</t>
  </si>
  <si>
    <t>Gungnir: Mayari no Gunshin to Eiyuu Sensou</t>
  </si>
  <si>
    <t>Fuse (Insomniac)</t>
  </si>
  <si>
    <t>7th Dragon 2020-II</t>
  </si>
  <si>
    <t>Doukyuusei 2</t>
  </si>
  <si>
    <t>Aikatsu! 365 Idol Days</t>
  </si>
  <si>
    <t>SkullMonkeys</t>
  </si>
  <si>
    <t>DreamWorks Interactive</t>
  </si>
  <si>
    <t>Baroque</t>
  </si>
  <si>
    <t>SBK 2011: FIM Superbike World Championship</t>
  </si>
  <si>
    <t>Little Battlers eXperience: Wars</t>
  </si>
  <si>
    <t>Hour of Victory</t>
  </si>
  <si>
    <t>Nfusion</t>
  </si>
  <si>
    <t>Indianapolis 500 Legends</t>
  </si>
  <si>
    <t>Shimano Xtreme Fishing</t>
  </si>
  <si>
    <t>eV Interactive</t>
  </si>
  <si>
    <t>Yu-Gi-Oh! GX: Tag Force</t>
  </si>
  <si>
    <t>Left Brain Right Brain 2</t>
  </si>
  <si>
    <t>Kokolo Corporation</t>
  </si>
  <si>
    <t>Detana TwinBee Yahho! Deluxe Pack</t>
  </si>
  <si>
    <t>Last Ranker</t>
  </si>
  <si>
    <t>Quantum Redshift</t>
  </si>
  <si>
    <t>Curly Monsters</t>
  </si>
  <si>
    <t>The History Channel: Great Battles - Medieval</t>
  </si>
  <si>
    <t>Slitherine Software</t>
  </si>
  <si>
    <t>Smash Court Tennis Pro Tournament 2</t>
  </si>
  <si>
    <t>Brothers in Arms: Double Time</t>
  </si>
  <si>
    <t>Power Pro Kun Pocket 13</t>
  </si>
  <si>
    <t>Armed and Dangerous</t>
  </si>
  <si>
    <t>Teenage Mutant Ninja Turtles: Arcade Attack</t>
  </si>
  <si>
    <t>World Soccer Winning Eleven 2002</t>
  </si>
  <si>
    <t>Actua Tennis</t>
  </si>
  <si>
    <t>Monster Truck Madness</t>
  </si>
  <si>
    <t>Sonic Jam</t>
  </si>
  <si>
    <t>Puella Magi Madoka Magica Portable</t>
  </si>
  <si>
    <t>Peter Jacobsen's Golden Tee Golf</t>
  </si>
  <si>
    <t>Space Bust-A-Move</t>
  </si>
  <si>
    <t>Nippon Daihyou Team no Kantoku ni Narou! Sekaihatsu Soccer RPG</t>
  </si>
  <si>
    <t>Crush3D</t>
  </si>
  <si>
    <t>High Velocity: Mountain Racing Challenge</t>
  </si>
  <si>
    <t>NeverDead</t>
  </si>
  <si>
    <t>Capcom vs. SNK 2: Millionaire Fighting 2001</t>
  </si>
  <si>
    <t>Criticom</t>
  </si>
  <si>
    <t>Charm Girls Club: My Fashion Mall</t>
  </si>
  <si>
    <t>SCORE International Baja 1000: The Official Game</t>
  </si>
  <si>
    <t>Deepak Chopra's Leela</t>
  </si>
  <si>
    <t>Curious Pictures</t>
  </si>
  <si>
    <t>NHL 2K7</t>
  </si>
  <si>
    <t>Go Play: Circus Star</t>
  </si>
  <si>
    <t>Worms 3D</t>
  </si>
  <si>
    <t>Gladiator Begins</t>
  </si>
  <si>
    <t>Clock Tower: The First Fear</t>
  </si>
  <si>
    <t>Kidou Senshi Gundam Seed Battle Destiny</t>
  </si>
  <si>
    <t>Impossible Mission</t>
  </si>
  <si>
    <t>Kilari: Na-san, Mon Meilleur Ami</t>
  </si>
  <si>
    <t>Strikers 1945</t>
  </si>
  <si>
    <t>Psikyo</t>
  </si>
  <si>
    <t>Ochaken no Heya DS</t>
  </si>
  <si>
    <t>Fire ProWrestling S: 6Men Scramble</t>
  </si>
  <si>
    <t>Galidor: Defenders of the Outer Dimension</t>
  </si>
  <si>
    <t>Tiertex Design Studios</t>
  </si>
  <si>
    <t>Pryzm Chapter One: The Dark Unicorn</t>
  </si>
  <si>
    <t>Gundam Battle Royale</t>
  </si>
  <si>
    <t>Zen-Nippon Pro Wrestling: Ouja no Kon</t>
  </si>
  <si>
    <t>Hisshou Pachinko*Pachi-Slot Kouryaku Series Vol. 12: CR Shinseiki Evangelion - Shito, Futatabi</t>
  </si>
  <si>
    <t>Guilty Gear X</t>
  </si>
  <si>
    <t>Obscure: The Aftermath</t>
  </si>
  <si>
    <t>Gotouchi Tetsudou: Gotouchi Chara to Nihon Zenkoku no Tabi</t>
  </si>
  <si>
    <t>Mugen no Frontier: Super Robot Taisen OG Saga EXCEED</t>
  </si>
  <si>
    <t>Etrian Odyssey V</t>
  </si>
  <si>
    <t>Disney's PK: Out of the Shadows</t>
  </si>
  <si>
    <t>Wild Earth: African Safari</t>
  </si>
  <si>
    <t>Echo Night</t>
  </si>
  <si>
    <t>Wild ARMs 5 (jp sales)</t>
  </si>
  <si>
    <t>Record of Agarest War Zero</t>
  </si>
  <si>
    <t>Colony Wars III: Red Sun</t>
  </si>
  <si>
    <t>Magic: The Gathering - Battlemage</t>
  </si>
  <si>
    <t>Backyard Baseball '09</t>
  </si>
  <si>
    <t>The King of Fighters '94</t>
  </si>
  <si>
    <t>DS Yamamura Misa Suspense: Maiko Kogiku - Kisha Katherine - Sougiya Isa Akashi - Koto ni Maru Hana Sanrin: Kyoto Satujin Jinken File</t>
  </si>
  <si>
    <t>All Kamen Rider: Rider Generation</t>
  </si>
  <si>
    <t>The King of Fighters '98 Ultimate Match</t>
  </si>
  <si>
    <t>Graffiti</t>
  </si>
  <si>
    <t>Graffiti Entertainment</t>
  </si>
  <si>
    <t>Guardian's Crusade</t>
  </si>
  <si>
    <t>MotoGP 3 - Official Game of MotoGP</t>
  </si>
  <si>
    <t>Makai Kingdom: Chronicles of the Sacred Tome</t>
  </si>
  <si>
    <t>Gundam Breaker 3</t>
  </si>
  <si>
    <t>Neopets Petpet Adventures: The Wand of Wishing</t>
  </si>
  <si>
    <t>The Ant Bully</t>
  </si>
  <si>
    <t>Bomberman Party Edition</t>
  </si>
  <si>
    <t>SingStar Vol. 3</t>
  </si>
  <si>
    <t>Star Trek: Conquest</t>
  </si>
  <si>
    <t>My Fitness Coach: Club</t>
  </si>
  <si>
    <t>Major League Baseball 2K8 Fantasy All-Stars</t>
  </si>
  <si>
    <t>Deep Fried Entertainment</t>
  </si>
  <si>
    <t>Eyeshield 21: Max Devil Power</t>
  </si>
  <si>
    <t>O.D.T.: Escape... Or Die Trying</t>
  </si>
  <si>
    <t>Break 'Em All</t>
  </si>
  <si>
    <t>Warashi</t>
  </si>
  <si>
    <t>Super Robot Wars OG Saga: Masou Kishin II - Revelation of Evil God</t>
  </si>
  <si>
    <t>Mobile Suit Gundam Seed: Rengou vs. Z.A.F.T. Portable</t>
  </si>
  <si>
    <t>San Goku Shi V</t>
  </si>
  <si>
    <t>Go! Sudoku</t>
  </si>
  <si>
    <t>Daikaijyuu Monogatari II</t>
  </si>
  <si>
    <t>Voodoo Vince</t>
  </si>
  <si>
    <t>Beep Industries</t>
  </si>
  <si>
    <t>Gundam Memories: Tatakai no Kioku</t>
  </si>
  <si>
    <t>Everybody Dance</t>
  </si>
  <si>
    <t>Kaijuu Busters</t>
  </si>
  <si>
    <t>Blackwater</t>
  </si>
  <si>
    <t>Ferrari Challenge Trofeo Pirelli</t>
  </si>
  <si>
    <t>Moshi Monsters: Katsuma Unleashed</t>
  </si>
  <si>
    <t>Virtua Fighter CG Portrait Series Vol.4: Pai Chan</t>
  </si>
  <si>
    <t>Chase: Hollywood Stunt Driver</t>
  </si>
  <si>
    <t>I-Imagine</t>
  </si>
  <si>
    <t>Mobile Suit Gundam Side Story: Missing Link</t>
  </si>
  <si>
    <t>The X Files: Resist or Serve</t>
  </si>
  <si>
    <t xml:space="preserve">Touch My Katamari </t>
  </si>
  <si>
    <t>PixelJunk Monsters Deluxe</t>
  </si>
  <si>
    <t>Saru! Get You! Million Monkeys</t>
  </si>
  <si>
    <t>Legend of the Guardians: The Owls of Ga'Hoole</t>
  </si>
  <si>
    <t>Don Bradman Cricket 14</t>
  </si>
  <si>
    <t>Tru Blu Entertainment</t>
  </si>
  <si>
    <t>Zathura</t>
  </si>
  <si>
    <t>Medarot DS: Kabuto / Kuwagata Ver.</t>
  </si>
  <si>
    <t>Atelier Sophie: The Alchemist of the Mysterious Book</t>
  </si>
  <si>
    <t>Mytran Wars</t>
  </si>
  <si>
    <t>Stormregion</t>
  </si>
  <si>
    <t>Undead Knights</t>
  </si>
  <si>
    <t>Ninja Reflex</t>
  </si>
  <si>
    <t>Cel Damage</t>
  </si>
  <si>
    <t>Lovely Lisa</t>
  </si>
  <si>
    <t>DHM Interactive</t>
  </si>
  <si>
    <t>Dance Paradise</t>
  </si>
  <si>
    <t>Mindscape Inc., Mindscape</t>
  </si>
  <si>
    <t>Supremacy MMA</t>
  </si>
  <si>
    <t>Kung Fu Factory</t>
  </si>
  <si>
    <t>Yamakawa Shuppansha Kanshuu: Shousetsu Nihonshi B</t>
  </si>
  <si>
    <t>The God of War Trilogy</t>
  </si>
  <si>
    <t>Lunar: Dragon Song</t>
  </si>
  <si>
    <t>Game Arts, Japan Art Media (JAM)</t>
  </si>
  <si>
    <t>Breakdown</t>
  </si>
  <si>
    <t>Rush</t>
  </si>
  <si>
    <t>Midway Studios - Newcastle</t>
  </si>
  <si>
    <t>Ecco the Dolphin</t>
  </si>
  <si>
    <t>Solitaire &amp; Mahjong</t>
  </si>
  <si>
    <t>Looney Tunes: Sheep Raider</t>
  </si>
  <si>
    <t>Horse Life</t>
  </si>
  <si>
    <t>Robinson: The Journey</t>
  </si>
  <si>
    <t>Conduit 2</t>
  </si>
  <si>
    <t>Harvest Moon 2 GBC</t>
  </si>
  <si>
    <t>Zenses: Rainforest</t>
  </si>
  <si>
    <t>Hatsune Miku: Project Diva X</t>
  </si>
  <si>
    <t>Deadliest Catch: Sea of Chaos</t>
  </si>
  <si>
    <t>McDROID</t>
  </si>
  <si>
    <t>Gallop Racer 2000</t>
  </si>
  <si>
    <t>Godzilla Unleashed: Double Smash</t>
  </si>
  <si>
    <t>My Farm Around the World</t>
  </si>
  <si>
    <t>BIP Games</t>
  </si>
  <si>
    <t>Macross Triangle Frontier</t>
  </si>
  <si>
    <t>Transformers: War for Cybertron -- Decepticons</t>
  </si>
  <si>
    <t>Rocket: Robot on Wheels</t>
  </si>
  <si>
    <t>Densha De Go! 64</t>
  </si>
  <si>
    <t>NFL QB Club 2001</t>
  </si>
  <si>
    <t>Earthworm Jim 3D</t>
  </si>
  <si>
    <t>Atelier Annie: Alchemists of Sera Island</t>
  </si>
  <si>
    <t>Sega Soccer Slam</t>
  </si>
  <si>
    <t>2 Games in 1 Double Pack: Hot Wheels Velocity X / Hot Wheels World Race</t>
  </si>
  <si>
    <t>Mahou Shoujo Lyrical Nanoha A's Portable: The Gears of Destiny</t>
  </si>
  <si>
    <t>Dodge Racing: Charger vs Challenger</t>
  </si>
  <si>
    <t>EM Studios</t>
  </si>
  <si>
    <t>Fate/Extra CCC</t>
  </si>
  <si>
    <t>Fat Princess: Fistful of Cake</t>
  </si>
  <si>
    <t>MTV Sports: Pure Ride</t>
  </si>
  <si>
    <t>Burning Road</t>
  </si>
  <si>
    <t>FunSoft</t>
  </si>
  <si>
    <t>Sonic Adventure 2</t>
  </si>
  <si>
    <t>IndyCar Series</t>
  </si>
  <si>
    <t>Slayers</t>
  </si>
  <si>
    <t>Super Robot Wars OG Saga: Masou Kishin - The Lord of Elemental</t>
  </si>
  <si>
    <t>Space Chimps</t>
  </si>
  <si>
    <t>Crash Superpack: Crash Bandicoot 2: N-Tranced / Crash Nitro Kart</t>
  </si>
  <si>
    <t>Famicom Mini: TwinBee</t>
  </si>
  <si>
    <t>Gladiator: Sword of Vengeance</t>
  </si>
  <si>
    <t>Acclaim Studios Manchester</t>
  </si>
  <si>
    <t>Rodea the Sky Soldier</t>
  </si>
  <si>
    <t>Prope, Kadokawa</t>
  </si>
  <si>
    <t>The Daring Game for Girls</t>
  </si>
  <si>
    <t>Ultimate Card Games</t>
  </si>
  <si>
    <t>Cosmigo</t>
  </si>
  <si>
    <t>Jikkyou Powerful Pro Yakyuu 8 Ketteiban</t>
  </si>
  <si>
    <t>Academy of Champions: Soccer</t>
  </si>
  <si>
    <t>Overlord: Raising Hell</t>
  </si>
  <si>
    <t>Wallace &amp; Gromit: Curse of the Were-Rabbit</t>
  </si>
  <si>
    <t>Mountain Sports</t>
  </si>
  <si>
    <t>Medarot 4: Kabuto / Kuwagata Version</t>
  </si>
  <si>
    <t>Deca Sports Extreme</t>
  </si>
  <si>
    <t>Kidz Sports: Crazy Golf</t>
  </si>
  <si>
    <t>Mahou Shoujo Lyrical Nanoha A's Portable: The Battle of Aces</t>
  </si>
  <si>
    <t>Onimusha: Blade Warriors</t>
  </si>
  <si>
    <t>One Piece: Super Grand Battle! X</t>
  </si>
  <si>
    <t>Akuji the Heartless</t>
  </si>
  <si>
    <t>Psychonauts</t>
  </si>
  <si>
    <t>Uta no * Prince-Sama: All Star</t>
  </si>
  <si>
    <t>HardBall 5</t>
  </si>
  <si>
    <t>SPS</t>
  </si>
  <si>
    <t>Airborne Troops: Countdown to D-Day</t>
  </si>
  <si>
    <t>MLB Inside Pitch 2003</t>
  </si>
  <si>
    <t>Skate City Heroes</t>
  </si>
  <si>
    <t>Zeroscale</t>
  </si>
  <si>
    <t>The Sky Crawlers: Innocent Aces</t>
  </si>
  <si>
    <t>Battle Arena Toshinden Remix</t>
  </si>
  <si>
    <t>nail'd</t>
  </si>
  <si>
    <t>Lost Magic</t>
  </si>
  <si>
    <t>A.C.E.: Another Century's Episode Portable</t>
  </si>
  <si>
    <t>Jaws: Ultimate Predator</t>
  </si>
  <si>
    <t>Marvel Avengers: Battle for Earth</t>
  </si>
  <si>
    <t>Crime Killer</t>
  </si>
  <si>
    <t>Petz Puppyz &amp; Kittenz</t>
  </si>
  <si>
    <t>Raiden IV</t>
  </si>
  <si>
    <t>Moss</t>
  </si>
  <si>
    <t>SD Gundam G Generation-F.I.F</t>
  </si>
  <si>
    <t>Bishoujo Senshi Sailormoon S: Juugai Rantou!? Shuyaku Soudatsusen</t>
  </si>
  <si>
    <t>Zenses: Ocean</t>
  </si>
  <si>
    <t>Peggle: Dual Shot</t>
  </si>
  <si>
    <t>Cruis'n</t>
  </si>
  <si>
    <t>Samurai Warriors 4-II</t>
  </si>
  <si>
    <t>Harukanaru Augusta 2: Masters</t>
  </si>
  <si>
    <t>SimAnimals Africa</t>
  </si>
  <si>
    <t>Love Live! School Idol Paradise</t>
  </si>
  <si>
    <t>Battles of Prince of Persia</t>
  </si>
  <si>
    <t>The Clique: Diss and Make Up</t>
  </si>
  <si>
    <t>Mobil 1 Rally Championship</t>
  </si>
  <si>
    <t>USA Today Crossword Challenge</t>
  </si>
  <si>
    <t>King of Colosseum (Red): Shin Nippon x Zen Nippon x Pancrase Disc</t>
  </si>
  <si>
    <t>Charm Girls Club: My Perfect Prom</t>
  </si>
  <si>
    <t>Marvel Trading Card Game</t>
  </si>
  <si>
    <t>Rugrats: Totally Angelica</t>
  </si>
  <si>
    <t>Nightshade</t>
  </si>
  <si>
    <t>CSI: Crime Scene Investigation</t>
  </si>
  <si>
    <t>369 Interactive</t>
  </si>
  <si>
    <t>Ultimate Puzzle Games: Sudoku Edition</t>
  </si>
  <si>
    <t>puzzle.tv</t>
  </si>
  <si>
    <t>Onechanbara: Bikini Zombie Slayers</t>
  </si>
  <si>
    <t>Hanagumi Taisen Columns</t>
  </si>
  <si>
    <t>Reality Fighters</t>
  </si>
  <si>
    <t>Petz Fantasy: Moonlight Magic</t>
  </si>
  <si>
    <t>The Price is Right: Decades</t>
  </si>
  <si>
    <t>Power Pro Kun Pocket 14</t>
  </si>
  <si>
    <t>Dragon Ball: Origins</t>
  </si>
  <si>
    <t>After Hours Athletes</t>
  </si>
  <si>
    <t>UN Squadron</t>
  </si>
  <si>
    <t>Tecmo Super Bowl</t>
  </si>
  <si>
    <t>Lunar 2: Eternal Blue</t>
  </si>
  <si>
    <t>NHL Powerplay '96</t>
  </si>
  <si>
    <t>Thousand Arms</t>
  </si>
  <si>
    <t>Barnyard</t>
  </si>
  <si>
    <t>Stolen Song</t>
  </si>
  <si>
    <t>Armored Core: Verdict Day</t>
  </si>
  <si>
    <t>Yattaman DS: BikkuriDokkiri Daisakusen da Koron</t>
  </si>
  <si>
    <t>Harvey Birdman: Attorney at Law</t>
  </si>
  <si>
    <t>My Chinese Coach</t>
  </si>
  <si>
    <t>Lost in Shadow</t>
  </si>
  <si>
    <t>DEATH NOTE: Kira Game</t>
  </si>
  <si>
    <t>Sengoku Cyber: Fujimaru Jigokuhen</t>
  </si>
  <si>
    <t>Hisshou Pachinko*Pachi-Slot Kouryaku Series Vol.10: CR Shinseiki Evangelion: Kiseki no Kachi</t>
  </si>
  <si>
    <t>ASH: Archaic Sealed Heat</t>
  </si>
  <si>
    <t>Dorabase 2: Nettou Ultra Stadium</t>
  </si>
  <si>
    <t>Center Ring Boxing</t>
  </si>
  <si>
    <t>Die Hard: Vendetta</t>
  </si>
  <si>
    <t>NDA Productions</t>
  </si>
  <si>
    <t>F1 2002</t>
  </si>
  <si>
    <t>Visual Sciences</t>
  </si>
  <si>
    <t>Every Extend Extra</t>
  </si>
  <si>
    <t>Darkspore</t>
  </si>
  <si>
    <t>Self-Defense Training Camp</t>
  </si>
  <si>
    <t>Midnight Mysteries: The Edgar Allan Poe Conspiracy</t>
  </si>
  <si>
    <t>GT Advance 2: Rally Racing</t>
  </si>
  <si>
    <t>DOA 2: Dead or Alive 2 Hardcore</t>
  </si>
  <si>
    <t>18 Wheels of Steel: Extreme Trucker 2</t>
  </si>
  <si>
    <t>F1 Racing Championship</t>
  </si>
  <si>
    <t>Dead Man's Hand</t>
  </si>
  <si>
    <t>Smash Cars</t>
  </si>
  <si>
    <t>NASCAR 07</t>
  </si>
  <si>
    <t>Merv Griffin's Crosswords</t>
  </si>
  <si>
    <t>Tecmo Bowl: Kickoff</t>
  </si>
  <si>
    <t>Lost Horizon</t>
  </si>
  <si>
    <t>Animation Arts</t>
  </si>
  <si>
    <t>NFL Tour</t>
  </si>
  <si>
    <t>Rugby 15</t>
  </si>
  <si>
    <t>Bigben Interactive</t>
  </si>
  <si>
    <t>Jikkyou Powerful Pro Yakyuu 12 Ketteiban</t>
  </si>
  <si>
    <t>Melty Blood: Act Cadenza</t>
  </si>
  <si>
    <t>ToeJam &amp; Earl III: Mission to Earth</t>
  </si>
  <si>
    <t>Puzzle Quest 2</t>
  </si>
  <si>
    <t>Phantasy Star Collection</t>
  </si>
  <si>
    <t>Doukoku Shoshite...</t>
  </si>
  <si>
    <t>Data East</t>
  </si>
  <si>
    <t>LEGO Knights' Kingdom</t>
  </si>
  <si>
    <t>Razorback Developments</t>
  </si>
  <si>
    <t>Taiko Drum Master: Tokumori!</t>
  </si>
  <si>
    <t>Disney Art Academy</t>
  </si>
  <si>
    <t>A Witch's Tale</t>
  </si>
  <si>
    <t>Nippon Ichi Software, Hit Maker</t>
  </si>
  <si>
    <t>Hyperdimension Neptunia U: Action Unleashed</t>
  </si>
  <si>
    <t>Idea Factory International</t>
  </si>
  <si>
    <t>Retro Game Challenge</t>
  </si>
  <si>
    <t>NBA Jam 2002</t>
  </si>
  <si>
    <t>Shining Force NEO</t>
  </si>
  <si>
    <t>Pocket Soccer League: Calciobit</t>
  </si>
  <si>
    <t>Tactical Development</t>
  </si>
  <si>
    <t>Primal Rage</t>
  </si>
  <si>
    <t>Time Warner Interactive</t>
  </si>
  <si>
    <t>Heart Catch PreCure! Oshare Collection</t>
  </si>
  <si>
    <t>Monster Madness: Battle for Suburbia</t>
  </si>
  <si>
    <t>Artificial Studios, Immersion Software &amp; Graphics</t>
  </si>
  <si>
    <t>Taito Legends</t>
  </si>
  <si>
    <t>Empire Oxford</t>
  </si>
  <si>
    <t>Mechanic Master</t>
  </si>
  <si>
    <t>Most Wanted Entertainment</t>
  </si>
  <si>
    <t>Funatics Software, Funatics</t>
  </si>
  <si>
    <t>Pac 'n Roll</t>
  </si>
  <si>
    <t>Animal Genius</t>
  </si>
  <si>
    <t>BoomBots</t>
  </si>
  <si>
    <t>Blood Drive</t>
  </si>
  <si>
    <t>World Championship Rugby</t>
  </si>
  <si>
    <t>Phantom Dust</t>
  </si>
  <si>
    <t>Microsoft Game Studios Japan</t>
  </si>
  <si>
    <t>Vacation Isle: Beach Party</t>
  </si>
  <si>
    <t>Shinseiki Evangelion: Koutetsu no Girlfriend</t>
  </si>
  <si>
    <t>Gainax Network Systems</t>
  </si>
  <si>
    <t>Shin Sangoku Musou: Multi Raid 2</t>
  </si>
  <si>
    <t>Growlanser Generations</t>
  </si>
  <si>
    <t>Puyo Puyo Tetris</t>
  </si>
  <si>
    <t>Mega Man Battle Chip Challenge</t>
  </si>
  <si>
    <t>Fatal Frame: Maiden of Black Water</t>
  </si>
  <si>
    <t>Tom Clancy's Splinter Cell Trilogy</t>
  </si>
  <si>
    <t>Cold Winter</t>
  </si>
  <si>
    <t>Ring of Red</t>
  </si>
  <si>
    <t>International Track &amp; Field 2000</t>
  </si>
  <si>
    <t>Stubbs the Zombie in Rebel Without a Pulse</t>
  </si>
  <si>
    <t>Batman: Dark Tomorrow</t>
  </si>
  <si>
    <t>Girl Time</t>
  </si>
  <si>
    <t>Ping Pals</t>
  </si>
  <si>
    <t>Mystery P.I. - Portrait of a Thief</t>
  </si>
  <si>
    <t>Naruto Ultimate Collection</t>
  </si>
  <si>
    <t>The King of Fighters '99</t>
  </si>
  <si>
    <t>Super Run For Money Tousouchuu Atsumare! Saikyou no Tousou Monotachi</t>
  </si>
  <si>
    <t>Mass Destruction</t>
  </si>
  <si>
    <t>Warhammer: Battle March</t>
  </si>
  <si>
    <t>Black Hole Games</t>
  </si>
  <si>
    <t>Super Swing Golf Season 2</t>
  </si>
  <si>
    <t>Garfield's Fun Fest</t>
  </si>
  <si>
    <t>Queen's Blade: Spiral Chaos</t>
  </si>
  <si>
    <t>Desktop Tower Defense</t>
  </si>
  <si>
    <t>Frima Studio</t>
  </si>
  <si>
    <t>Jikkyou Powerful Pro Yakyuu '95</t>
  </si>
  <si>
    <t>Spy vs Spy</t>
  </si>
  <si>
    <t>Coraline</t>
  </si>
  <si>
    <t>Sega Touring Car Championship</t>
  </si>
  <si>
    <t>Cold Fear</t>
  </si>
  <si>
    <t>Zangeki no Reginleiv</t>
  </si>
  <si>
    <t>Zubo</t>
  </si>
  <si>
    <t>Daito Giken Koushiki Pachi-Slot Simulator: Hihouden</t>
  </si>
  <si>
    <t>Daito</t>
  </si>
  <si>
    <t>My SAT Coach with The Princeton Review</t>
  </si>
  <si>
    <t>Murakumo: Renegade Mech Pursuit</t>
  </si>
  <si>
    <t>The Hardy Boys: Treasure on the Tracks</t>
  </si>
  <si>
    <t>Gun Metal</t>
  </si>
  <si>
    <t>Funky Barn</t>
  </si>
  <si>
    <t>Cory in the House</t>
  </si>
  <si>
    <t>Metal Slug 4 &amp; 5</t>
  </si>
  <si>
    <t>ECW Anarchy Rulz</t>
  </si>
  <si>
    <t>InuYasha: A Feudal Fairy Tale</t>
  </si>
  <si>
    <t>Toukiden 2</t>
  </si>
  <si>
    <t>J-League Winning Eleven 9: Asia Championship</t>
  </si>
  <si>
    <t>Sabrina The Teenage Witch: Potion Commotion</t>
  </si>
  <si>
    <t>Happy Feet Two</t>
  </si>
  <si>
    <t>Pocket Pets</t>
  </si>
  <si>
    <t>O3 Entertainment</t>
  </si>
  <si>
    <t>Pac-Man Pinball Advance</t>
  </si>
  <si>
    <t>Yu Yu Hakusho: Tournament Tactics</t>
  </si>
  <si>
    <t>Home Run King</t>
  </si>
  <si>
    <t>To Heart 2: Dungeon Travelers</t>
  </si>
  <si>
    <t>Dementium II</t>
  </si>
  <si>
    <t>Virtua Fighter CG Portrait Series Vol.1: Sarah Bryant</t>
  </si>
  <si>
    <t>EA Tiburon, n-Space</t>
  </si>
  <si>
    <t>Kousoku Card Battle: Card Hero</t>
  </si>
  <si>
    <t>BlazBlue: Calamity Trigger Portable</t>
  </si>
  <si>
    <t>AirForce Delta Strike</t>
  </si>
  <si>
    <t>Tokimeki Memorial: Girl's Side 2nd Season</t>
  </si>
  <si>
    <t>Disney's Peter Pan: Return to Never Land</t>
  </si>
  <si>
    <t>Pimp My Ride</t>
  </si>
  <si>
    <t>Capcom vs. SNK 2 EO</t>
  </si>
  <si>
    <t>Halfbrick Studios</t>
  </si>
  <si>
    <t>Fabulous Finds</t>
  </si>
  <si>
    <t>Let's Play Garden</t>
  </si>
  <si>
    <t>EA Replay</t>
  </si>
  <si>
    <t>Contra Advance: The Alien Wars EX</t>
  </si>
  <si>
    <t>Jake Hunter Detective Story: Memories of the Past</t>
  </si>
  <si>
    <t>WorkJam</t>
  </si>
  <si>
    <t>Void Productions</t>
  </si>
  <si>
    <t>JASF: Jane's Advanced Strike Fighters</t>
  </si>
  <si>
    <t>Trickstar Games</t>
  </si>
  <si>
    <t>The History Channel: Battle for the Pacific</t>
  </si>
  <si>
    <t>Army Men: RTS</t>
  </si>
  <si>
    <t>Mobile Suit Gundam: MS Sensen 0079</t>
  </si>
  <si>
    <t>The Settlers</t>
  </si>
  <si>
    <t>Stronghold</t>
  </si>
  <si>
    <t>NCIS 3D</t>
  </si>
  <si>
    <t>Shin Kamaitachi no Yoru: 11 Hitome no Suspect</t>
  </si>
  <si>
    <t>Yard Sale Hidden Treasures: Sunnyville</t>
  </si>
  <si>
    <t>John Daly's ProStroke Golf</t>
  </si>
  <si>
    <t>O-Games</t>
  </si>
  <si>
    <t>XXX</t>
  </si>
  <si>
    <t>Maximum Force</t>
  </si>
  <si>
    <t>Get Up and Dance</t>
  </si>
  <si>
    <t>Truth or Lies</t>
  </si>
  <si>
    <t>Worms Forts: Under Siege</t>
  </si>
  <si>
    <t>Guitar Rock Tour</t>
  </si>
  <si>
    <t>Puzzler World 2</t>
  </si>
  <si>
    <t>Astro Boy: The Video Game</t>
  </si>
  <si>
    <t>Gabrielle's Ghostly Groove 3D</t>
  </si>
  <si>
    <t>Santa Entertainment</t>
  </si>
  <si>
    <t>Brave Story: New Traveler (US sales)</t>
  </si>
  <si>
    <t>Cake Mania</t>
  </si>
  <si>
    <t>Digital Embryo</t>
  </si>
  <si>
    <t>Tales of Phantasia (PS1 &amp; PSP Versions)</t>
  </si>
  <si>
    <t>Kouchuu Ouja Mushi King: Super Collection</t>
  </si>
  <si>
    <t>Odama</t>
  </si>
  <si>
    <t>PriPara Mezase! Idol Grand Prix No.1!</t>
  </si>
  <si>
    <t>Mobile Light Force 2</t>
  </si>
  <si>
    <t>Naval Ops: Warship Gunner</t>
  </si>
  <si>
    <t>Micro Cabin</t>
  </si>
  <si>
    <t>Soma Bringer</t>
  </si>
  <si>
    <t>Paws &amp; Claws Pet Vet: Australian Adventures</t>
  </si>
  <si>
    <t>Shin Sangoku Musou 6 Special</t>
  </si>
  <si>
    <t>Go! Sudoku (JP sales)</t>
  </si>
  <si>
    <t>Bionicle Heroes</t>
  </si>
  <si>
    <t>The King of Fighters 2000/2001</t>
  </si>
  <si>
    <t>Valkyrie Drive: Bhikkhuni</t>
  </si>
  <si>
    <t>Top Gear Rally 2</t>
  </si>
  <si>
    <t>Chopper Attack</t>
  </si>
  <si>
    <t>Fighting Force 64</t>
  </si>
  <si>
    <t>Lunacy</t>
  </si>
  <si>
    <t>Snowboard Kids 2</t>
  </si>
  <si>
    <t>Batman &amp; Robin</t>
  </si>
  <si>
    <t>Tonic Trouble</t>
  </si>
  <si>
    <t>Nuclear Strike 64</t>
  </si>
  <si>
    <t>Chameleon Twist</t>
  </si>
  <si>
    <t>DualPenSports</t>
  </si>
  <si>
    <t>Big Head Games Ltd.</t>
  </si>
  <si>
    <t>Bodycount</t>
  </si>
  <si>
    <t>Guildford Studio</t>
  </si>
  <si>
    <t>Street Fighter Collection</t>
  </si>
  <si>
    <t>Ninja Assault</t>
  </si>
  <si>
    <t>Winter Stars</t>
  </si>
  <si>
    <t>Hasbro Family Game Night Fun Pack</t>
  </si>
  <si>
    <t>GunGriffon Blaze</t>
  </si>
  <si>
    <t>Frontier Gate</t>
  </si>
  <si>
    <t>Higurashi no Naku Koro ni Matsuri</t>
  </si>
  <si>
    <t>Big Blue Entertainment</t>
  </si>
  <si>
    <t>Top Angler: Real Bass Fishing</t>
  </si>
  <si>
    <t>Xicat Interactive</t>
  </si>
  <si>
    <t>Amaze Entertainment, Vivendi Games</t>
  </si>
  <si>
    <t>Breakout</t>
  </si>
  <si>
    <t>Supersonic Software</t>
  </si>
  <si>
    <t>AKB48+Me</t>
  </si>
  <si>
    <t>Alias</t>
  </si>
  <si>
    <t>Sakura Taisen Hanagumi Tsuushin</t>
  </si>
  <si>
    <t>Famicom Mini: Famicom Tantei Club - Kieta Koukeisha Zenkouhen</t>
  </si>
  <si>
    <t>Calling</t>
  </si>
  <si>
    <t>Yomawari</t>
  </si>
  <si>
    <t>Spyborgs</t>
  </si>
  <si>
    <t>Bionic Games</t>
  </si>
  <si>
    <t>ESA Game Pack</t>
  </si>
  <si>
    <t>Various</t>
  </si>
  <si>
    <t>Outlaw Golf: Nine Holes of Christmas</t>
  </si>
  <si>
    <t>Simon &amp; Schuster Interactive</t>
  </si>
  <si>
    <t>Invizimals: The Lost Tribes</t>
  </si>
  <si>
    <t>NHL Rivals 2004</t>
  </si>
  <si>
    <t>Tyco RC: Assault with a Battery</t>
  </si>
  <si>
    <t>Felony 11-79</t>
  </si>
  <si>
    <t>Machinarium</t>
  </si>
  <si>
    <t>Amanita Design</t>
  </si>
  <si>
    <t>Death Jr.: Root of Evil</t>
  </si>
  <si>
    <t>Classic Road</t>
  </si>
  <si>
    <t>Panzer Dragoon Saga</t>
  </si>
  <si>
    <t>Michael Phelps: Push the Limit</t>
  </si>
  <si>
    <t>Lost in Blue</t>
  </si>
  <si>
    <t>Wasteland 2</t>
  </si>
  <si>
    <t>Smash Court Tennis 3</t>
  </si>
  <si>
    <t>Shining Ark</t>
  </si>
  <si>
    <t>Transformers: Beast Wars Transmetals</t>
  </si>
  <si>
    <t>GiFTPiA</t>
  </si>
  <si>
    <t>My Little Sister Can't Be This Cute Portable</t>
  </si>
  <si>
    <t>Constantine</t>
  </si>
  <si>
    <t>Dynasty Tactics 2</t>
  </si>
  <si>
    <t>Real World Golf</t>
  </si>
  <si>
    <t>Valcon Games</t>
  </si>
  <si>
    <t>Aqua Pacific, In2Games</t>
  </si>
  <si>
    <t>Winter Heat</t>
  </si>
  <si>
    <t>Hole in the Wall: Deluxe Edition</t>
  </si>
  <si>
    <t>Blazblue: Continuum Shift Extend</t>
  </si>
  <si>
    <t>4 Game Fun Pack: Monopoly / Boggle / Yahtzee / Battleship</t>
  </si>
  <si>
    <t>Mushroom Men: Rise of the Fungi</t>
  </si>
  <si>
    <t>ATV: Quad Frenzy</t>
  </si>
  <si>
    <t>Touch Detective 2 1/2</t>
  </si>
  <si>
    <t>BeeWorks</t>
  </si>
  <si>
    <t>Animal Planet: Vet Life</t>
  </si>
  <si>
    <t>Frogger: Helmet Chaos</t>
  </si>
  <si>
    <t>Picross 3D 2</t>
  </si>
  <si>
    <t>Lady Sia</t>
  </si>
  <si>
    <t>Robotech: Invasion</t>
  </si>
  <si>
    <t>Vacation Sports</t>
  </si>
  <si>
    <t>Mere Mortals</t>
  </si>
  <si>
    <t>PDC World Championship Darts: Pro Tour</t>
  </si>
  <si>
    <t>Hollywood Squares</t>
  </si>
  <si>
    <t>Irozuki Tingle no Koi no Balloon Trip</t>
  </si>
  <si>
    <t>Silly Bandz: Play The Craze</t>
  </si>
  <si>
    <t>RIGS: Mechanized Combat League</t>
  </si>
  <si>
    <t>Final Fantasy I &amp; II</t>
  </si>
  <si>
    <t>Langrisser IV</t>
  </si>
  <si>
    <t>FoxKids.com Micro Maniacs Racing</t>
  </si>
  <si>
    <t>Hexen: Beyond Heretic</t>
  </si>
  <si>
    <t>Arcade Party Pak</t>
  </si>
  <si>
    <t>Kotoba no Puzzle: Mojipittan Daijiten</t>
  </si>
  <si>
    <t>Yamaha Supercross</t>
  </si>
  <si>
    <t>Coyote Console</t>
  </si>
  <si>
    <t>Hitman Trilogy</t>
  </si>
  <si>
    <t>Dragon Quest &amp; Final Fantasy in Itadaki Street Portable</t>
  </si>
  <si>
    <t>Railroad Tycoon II</t>
  </si>
  <si>
    <t>PopTop Software</t>
  </si>
  <si>
    <t>The Cheetah Girls: Pop Star Sensations</t>
  </si>
  <si>
    <t>Kirarin * Revolution: Kira Kira Idol Audition</t>
  </si>
  <si>
    <t>Ranma 1/2: Akanekodan Teki Hihou</t>
  </si>
  <si>
    <t>TOHO</t>
  </si>
  <si>
    <t>The Penguins of Madagascar: Dr. Blowhole Returns - Again!</t>
  </si>
  <si>
    <t>Victory Zone</t>
  </si>
  <si>
    <t>Rengoku: The Tower of Purgatory</t>
  </si>
  <si>
    <t>Goal Storm '97</t>
  </si>
  <si>
    <t>Bust-A-Move DS</t>
  </si>
  <si>
    <t>Happy Happening</t>
  </si>
  <si>
    <t>Dynasty Warriors Advance</t>
  </si>
  <si>
    <t>Pachi-Slot Aruze Oukoku 3</t>
  </si>
  <si>
    <t>Tournament Pool</t>
  </si>
  <si>
    <t>Aqua Aqua</t>
  </si>
  <si>
    <t>Zed Two Limited</t>
  </si>
  <si>
    <t>Cats &amp; Dogs: The Revenge of Kitty Galore</t>
  </si>
  <si>
    <t>Mega Man Zero 4</t>
  </si>
  <si>
    <t>Black Bass with Blue Marlin</t>
  </si>
  <si>
    <t>DJ Max Fever</t>
  </si>
  <si>
    <t>PM Studios</t>
  </si>
  <si>
    <t>Pentavision Entertainment</t>
  </si>
  <si>
    <t>Mega Man Battle Network 5: Double Team DS (JP sales)</t>
  </si>
  <si>
    <t>My Boyfriend</t>
  </si>
  <si>
    <t>Utawarerumono: Chiriyukusha e no Komoriuta</t>
  </si>
  <si>
    <t>Hyper Formation Soccer</t>
  </si>
  <si>
    <t>Jupiter Strike</t>
  </si>
  <si>
    <t>Totally Spies! Totally Party</t>
  </si>
  <si>
    <t>Sudokuro</t>
  </si>
  <si>
    <t>ArmA III</t>
  </si>
  <si>
    <t>Saigo no Yakusoku no Monogatari</t>
  </si>
  <si>
    <t>Metal Gear Solid Integral</t>
  </si>
  <si>
    <t>Tetris Evolution</t>
  </si>
  <si>
    <t>Naruto Shippuden: Naruto vs. Sasuke</t>
  </si>
  <si>
    <t>Reef Entertainment</t>
  </si>
  <si>
    <t>Tales of the World: Reve Unitia</t>
  </si>
  <si>
    <t>Jampack Volume 14 (RP-T)</t>
  </si>
  <si>
    <t>Naruto Shippuden 3D: The New Era</t>
  </si>
  <si>
    <t>Woody Woodpecker Racing</t>
  </si>
  <si>
    <t>Martian Gothic: Unification</t>
  </si>
  <si>
    <t>Final Fantasy XII International Zodiac Job System</t>
  </si>
  <si>
    <t>Carnage Heart</t>
  </si>
  <si>
    <t>Grand Theft Auto: Mission Pack #1, London 1969</t>
  </si>
  <si>
    <t>Kamen Rider: Climax Heroes</t>
  </si>
  <si>
    <t>Robotics;Notes</t>
  </si>
  <si>
    <t>Disney Channel Collection Vol. 1</t>
  </si>
  <si>
    <t>Total Immersion Racing</t>
  </si>
  <si>
    <t>The Hardy Boys: The Hidden Theft</t>
  </si>
  <si>
    <t>XPEC Entertainment Inc.</t>
  </si>
  <si>
    <t>Virtual Hydlide</t>
  </si>
  <si>
    <t>Behavior Studios</t>
  </si>
  <si>
    <t>FlatOut: Ultimate Carnage</t>
  </si>
  <si>
    <t>Viewtiful Joe: Double Trouble!</t>
  </si>
  <si>
    <t>Digimon Digital Card Battle</t>
  </si>
  <si>
    <t>Petz Fashion: Dogz &amp; Catz</t>
  </si>
  <si>
    <t>Kuroko's Basketball: Miracle Game</t>
  </si>
  <si>
    <t>Aquapazza: Aquaplus Dream Match</t>
  </si>
  <si>
    <t>Jikkyou Powerful Pro Yakyuu 13 Ketteiban</t>
  </si>
  <si>
    <t>Stronghold Kingdoms</t>
  </si>
  <si>
    <t>Yuusha no Kuse ni Namaikida Or 3D</t>
  </si>
  <si>
    <t>Lucha Libre AAA: Heroes del Ring</t>
  </si>
  <si>
    <t>Immersion Software &amp; Graphics</t>
  </si>
  <si>
    <t>Hysteria Hospital: Emergency Ward</t>
  </si>
  <si>
    <t>Gameinvest</t>
  </si>
  <si>
    <t>Project: Horned Owl</t>
  </si>
  <si>
    <t>Mobile Suit Gundam Age: Universe Accel / Cosmic Drive</t>
  </si>
  <si>
    <t>Pac-Man and the Ghostly Adventures 2</t>
  </si>
  <si>
    <t>Trauma Center: Under the Knife 2</t>
  </si>
  <si>
    <t>Vanguard</t>
  </si>
  <si>
    <t>Dragon Ball Z Super Gokuden: Kakusei-Hen</t>
  </si>
  <si>
    <t>Busou Shinki: Battle Masters Mk. 2</t>
  </si>
  <si>
    <t>Fate/Extella: The Umbral Star</t>
  </si>
  <si>
    <t>Fairy Tail: Portable Guild</t>
  </si>
  <si>
    <t>Big League Sports: Summer</t>
  </si>
  <si>
    <t>Koolhaus Games</t>
  </si>
  <si>
    <t>Brunswick Circuit Pro Bowling 2</t>
  </si>
  <si>
    <t>D</t>
  </si>
  <si>
    <t>Ennichi no Tatsujin</t>
  </si>
  <si>
    <t>Mind Zero</t>
  </si>
  <si>
    <t>Rocky Balboa</t>
  </si>
  <si>
    <t>Wizardry VI: Bane of the Cosmic Forge</t>
  </si>
  <si>
    <t>Power Pocket Koushien</t>
  </si>
  <si>
    <t>Taiko no Tatsujin: V Version</t>
  </si>
  <si>
    <t>Gravity Games Bike: Street Vert Dirt</t>
  </si>
  <si>
    <t>Derby Stallion P</t>
  </si>
  <si>
    <t>Kamen Rider: Battride War II</t>
  </si>
  <si>
    <t>Kenka Bancho Bros: Tokyo Battle Royale</t>
  </si>
  <si>
    <t>UFC: Tapout 2</t>
  </si>
  <si>
    <t>Kirarin * Revolution: Tsukutte Misechao! Kime * Kira Stage</t>
  </si>
  <si>
    <t>The Book of Unwritten Tales</t>
  </si>
  <si>
    <t>HMH Interactive</t>
  </si>
  <si>
    <t>KING Art</t>
  </si>
  <si>
    <t>My First Dollhouse</t>
  </si>
  <si>
    <t>Dreamer Series: Top Model</t>
  </si>
  <si>
    <t>The Godfather: Mob Wars</t>
  </si>
  <si>
    <t>American Girl: Julie Finds a Way</t>
  </si>
  <si>
    <t>Taiko no Tatsujin: Don Don! Mystery Adventure</t>
  </si>
  <si>
    <t>Ski-Doo Snowmobile Challenge</t>
  </si>
  <si>
    <t>F1 Career Challenge</t>
  </si>
  <si>
    <t>Pariah</t>
  </si>
  <si>
    <t>Cabela's Outdoor Adventures</t>
  </si>
  <si>
    <t>Fatal Frame 2: Wii Edition</t>
  </si>
  <si>
    <t>Metal Slug 3</t>
  </si>
  <si>
    <t>Motocross Mania 3</t>
  </si>
  <si>
    <t>Sacred 3</t>
  </si>
  <si>
    <t>Deep Silver, Keen Games</t>
  </si>
  <si>
    <t>Pro Yakyuu Famista DS 2009</t>
  </si>
  <si>
    <t>Banjo-Pilot</t>
  </si>
  <si>
    <t>Gallop Racer 2006</t>
  </si>
  <si>
    <t>inXile Entertainment</t>
  </si>
  <si>
    <t>The First Templar</t>
  </si>
  <si>
    <t>Patapon 2</t>
  </si>
  <si>
    <t>Digimon Story: Lost Evolution</t>
  </si>
  <si>
    <t>Frogger: Ancient Shadow</t>
  </si>
  <si>
    <t>Princess Debut</t>
  </si>
  <si>
    <t>The Bachelor: The Videogame</t>
  </si>
  <si>
    <t>Escape From Monkey Island</t>
  </si>
  <si>
    <t>Disney's Chicken Little: Ace In Action</t>
  </si>
  <si>
    <t>Imagine: Soccer Captain</t>
  </si>
  <si>
    <t>Mickey's Speedway USA (weekly JP sales)</t>
  </si>
  <si>
    <t>Brain Quest: Grades 5 &amp; 6</t>
  </si>
  <si>
    <t>Who Wants to Be a Millionaire: 3rd Edition</t>
  </si>
  <si>
    <t>Boku no Natsuyasumi Portable: Mushi Mushi Hakase to Teppen-yama no Himitsu!!</t>
  </si>
  <si>
    <t>Macross 30: Ginga o Tsunagu Utagoe</t>
  </si>
  <si>
    <t>Kidou Senshi Gundam UC</t>
  </si>
  <si>
    <t>Gretzky NHL</t>
  </si>
  <si>
    <t>Corvette Evolution GT</t>
  </si>
  <si>
    <t>Dropship: United Peace Force</t>
  </si>
  <si>
    <t>Microids</t>
  </si>
  <si>
    <t>G1 Jockey 3</t>
  </si>
  <si>
    <t>Koei/Inis</t>
  </si>
  <si>
    <t>Family Fun Football</t>
  </si>
  <si>
    <t>Seamless Entertainment, Inc.</t>
  </si>
  <si>
    <t>Atsumare! Power Pro Kun no DS Koushien</t>
  </si>
  <si>
    <t>Exit DS</t>
  </si>
  <si>
    <t>Revolution X</t>
  </si>
  <si>
    <t>Riviera: The Promised Land</t>
  </si>
  <si>
    <t>Blades of Time</t>
  </si>
  <si>
    <t>Yggdra Union: We'll Never Fight Alone</t>
  </si>
  <si>
    <t>Dungeon Travelers 2: The Royal Library &amp; The Monster Seal</t>
  </si>
  <si>
    <t>Sesame Street: Ready, Set, Grover!</t>
  </si>
  <si>
    <t>Brooktown High: Senior Year</t>
  </si>
  <si>
    <t>Bujingai: The Forsaken City</t>
  </si>
  <si>
    <t>Doko Demo Issho</t>
  </si>
  <si>
    <t>Universe at War: Earth Assault</t>
  </si>
  <si>
    <t>Petroglyph</t>
  </si>
  <si>
    <t>Barbie in The 12 Dancing Princesses</t>
  </si>
  <si>
    <t>Gem Quest: 4 Elements</t>
  </si>
  <si>
    <t>Joindots, Mastertronic</t>
  </si>
  <si>
    <t>Death By Degrees</t>
  </si>
  <si>
    <t>Just In Time Translations</t>
  </si>
  <si>
    <t>Gouketuji Ichizoku 2: Chottodake Saikyou Densetsu</t>
  </si>
  <si>
    <t>Vandal Hearts II</t>
  </si>
  <si>
    <t>Samurai Warriors Chronicles 2nd</t>
  </si>
  <si>
    <t>Rome: Total War</t>
  </si>
  <si>
    <t>Toaru Majutsu no Index</t>
  </si>
  <si>
    <t>WireWay</t>
  </si>
  <si>
    <t>Uta no Prince-Sama: Music</t>
  </si>
  <si>
    <t>UNO / Skip-Bo / UNO Freefall</t>
  </si>
  <si>
    <t>Culdcept DS</t>
  </si>
  <si>
    <t>NASCAR The Game: Inside Line</t>
  </si>
  <si>
    <t>JU-ON: The Grudge</t>
  </si>
  <si>
    <t>Yu-Gi-Oh! 5D's Wheelie Breakers</t>
  </si>
  <si>
    <t>The King of Fighters: Dream Match 1999</t>
  </si>
  <si>
    <t>Weiss Schwarz Portable</t>
  </si>
  <si>
    <t>Dora's Big Birthday Adventure</t>
  </si>
  <si>
    <t>The Sims 4: City Living</t>
  </si>
  <si>
    <t>Kirarin * Revolution: Mezase! Idol Queen</t>
  </si>
  <si>
    <t>Dungeons &amp; Dragons Tactics</t>
  </si>
  <si>
    <t>America's Next Top Model</t>
  </si>
  <si>
    <t>Arts Software</t>
  </si>
  <si>
    <t>Math Blaster in the Prime Adventure</t>
  </si>
  <si>
    <t>Blue Stinger</t>
  </si>
  <si>
    <t>Shellshock</t>
  </si>
  <si>
    <t>Miami Law</t>
  </si>
  <si>
    <t>Hot Wheels Ultimate Racing</t>
  </si>
  <si>
    <t>Raylight Studios</t>
  </si>
  <si>
    <t>Inazuma Eleven GO Strikers 2013</t>
  </si>
  <si>
    <t>Daito Giken Koushiki Pachi-Slot Simulator: Hihouden - Ossu! Banchou - Yoshimune DS</t>
  </si>
  <si>
    <t>Paon</t>
  </si>
  <si>
    <t>PictoImage</t>
  </si>
  <si>
    <t>Urban Chaos</t>
  </si>
  <si>
    <t>Alvin and the Chipmunks: Chipwrecked</t>
  </si>
  <si>
    <t>Creeper World 3: Arc Eternal</t>
  </si>
  <si>
    <t>DS Kageyama Method: Dennou Hanpuku - Tadashii Kanji Kakitori-Kun</t>
  </si>
  <si>
    <t>Freaky Flyers</t>
  </si>
  <si>
    <t>Baten Kaitos Origins</t>
  </si>
  <si>
    <t>Monolith Soft, Namco Bandai Games</t>
  </si>
  <si>
    <t>E¬∑O¬∑E: Eve of Extinction</t>
  </si>
  <si>
    <t>Penguin no Mondai: The World</t>
  </si>
  <si>
    <t>Hakuouki Portable</t>
  </si>
  <si>
    <t>RLH: Run Like Hell</t>
  </si>
  <si>
    <t>Digital Mayhem</t>
  </si>
  <si>
    <t>Digimon Adventure</t>
  </si>
  <si>
    <t>Scribblenauts Unmasked: A DC Comics Adventure</t>
  </si>
  <si>
    <t>Monster Rancher EVO</t>
  </si>
  <si>
    <t>Football Director DS</t>
  </si>
  <si>
    <t>Project Hacker: Kakusei</t>
  </si>
  <si>
    <t>The Whispered World</t>
  </si>
  <si>
    <t>Olympic Summer Games: Atlanta 1996</t>
  </si>
  <si>
    <t>Tatsunoko vs. Capcom: Cross Generation of Heroes</t>
  </si>
  <si>
    <t>Water Sports</t>
  </si>
  <si>
    <t>Agatha Christie: The ABC Murders</t>
  </si>
  <si>
    <t>KORG DS-10 Synthesizer Plus</t>
  </si>
  <si>
    <t>Darius Gaiden</t>
  </si>
  <si>
    <t>Help Wanted: 50 Wacky Jobs</t>
  </si>
  <si>
    <t>All Kamen Rider: Rider Generation 2</t>
  </si>
  <si>
    <t>Beach Spikers: Virtua Beach Volleyball</t>
  </si>
  <si>
    <t>Draglade</t>
  </si>
  <si>
    <t>Fallout 3 Game Add-On Pack: The Pitt and Operation: Anchorage</t>
  </si>
  <si>
    <t>You Don't Know Jack: Mock 2</t>
  </si>
  <si>
    <t>3D Tank Warfare Simulator Panzer Front</t>
  </si>
  <si>
    <t>Jade Cocoon 2</t>
  </si>
  <si>
    <t>Lord of Apocalypse</t>
  </si>
  <si>
    <t>Igor: The Game</t>
  </si>
  <si>
    <t>CDV Software Entertainment</t>
  </si>
  <si>
    <t>Kabushiki Baibai Trainer: Kabutore!</t>
  </si>
  <si>
    <t>Dancing on Ice</t>
  </si>
  <si>
    <t>Mana Khemia: Student Alliance</t>
  </si>
  <si>
    <t>The Destiny of Zorro</t>
  </si>
  <si>
    <t>Pronto Games</t>
  </si>
  <si>
    <t>Sword &amp; Sorcery</t>
  </si>
  <si>
    <t>RED Entertainment, Compile Heart</t>
  </si>
  <si>
    <t>HOP</t>
  </si>
  <si>
    <t>USA Today Puzzle Craze</t>
  </si>
  <si>
    <t>Machi-Ing Maker 3 x Tousouchuu</t>
  </si>
  <si>
    <t>My Healthy Cooking Coach</t>
  </si>
  <si>
    <t>SNK vs. Capcom: SVC Chaos</t>
  </si>
  <si>
    <t>Master of the Monster Lair</t>
  </si>
  <si>
    <t>Global A</t>
  </si>
  <si>
    <t>Sudoku Mania</t>
  </si>
  <si>
    <t>Codename: Kids Next Door: Operation V.I.D.E.O.G.A.M.E.</t>
  </si>
  <si>
    <t>Choujikuu Yousai Macross: Ai Oboete Imasu ka</t>
  </si>
  <si>
    <t>Vanishing Point</t>
  </si>
  <si>
    <t>Clockwork Games</t>
  </si>
  <si>
    <t>Dragonseeds</t>
  </si>
  <si>
    <t>Nodame Cantabile</t>
  </si>
  <si>
    <t>The History Channel: Civil War - Secret Missions</t>
  </si>
  <si>
    <t>Alien Hominid</t>
  </si>
  <si>
    <t>The Behemoth</t>
  </si>
  <si>
    <t>World Snooker Championship 2007</t>
  </si>
  <si>
    <t>L'Aigle de Guerre</t>
  </si>
  <si>
    <t>Earth Defense Force 2025.1: The Shadow of New Despair</t>
  </si>
  <si>
    <t>Lode Runner 3-D</t>
  </si>
  <si>
    <t>Indy Racing 2000</t>
  </si>
  <si>
    <t>GT64 Championship Edition</t>
  </si>
  <si>
    <t>Milo's Astro Lanes</t>
  </si>
  <si>
    <t>GameTek</t>
  </si>
  <si>
    <t>Aidyn Chronicles: The First Mage</t>
  </si>
  <si>
    <t>Virtual Pool 64</t>
  </si>
  <si>
    <t>Flying Dragon</t>
  </si>
  <si>
    <t>International Superstar Soccer 64 (weekly JP sales)</t>
  </si>
  <si>
    <t>Gekido</t>
  </si>
  <si>
    <t>Hoplite Research</t>
  </si>
  <si>
    <t>Disney's The Jungle Book</t>
  </si>
  <si>
    <t>Tom Clancy's Ghost Recon: Predator</t>
  </si>
  <si>
    <t>Army Men World War: Team Assault</t>
  </si>
  <si>
    <t>Deca Sports DS</t>
  </si>
  <si>
    <t>Bullet Witch</t>
  </si>
  <si>
    <t>Rolling Stone: Drum King</t>
  </si>
  <si>
    <t>NBA Ballers: Rebound</t>
  </si>
  <si>
    <t>Silent Scope Complete</t>
  </si>
  <si>
    <t>King's Field: The Ancient City</t>
  </si>
  <si>
    <t>LEGO Rock Raiders</t>
  </si>
  <si>
    <t>Ghost in the Shell</t>
  </si>
  <si>
    <t>Attack of the Movies 3D</t>
  </si>
  <si>
    <t>Monkey Mischief! Party Time</t>
  </si>
  <si>
    <t>Ivolgamus</t>
  </si>
  <si>
    <t>Tom Clancy's Classic Trilogy</t>
  </si>
  <si>
    <t>Harvest Moon DS Cute (jp sales)</t>
  </si>
  <si>
    <t>Little League World Series Baseball 2010</t>
  </si>
  <si>
    <t>Bleach: Dark Souls (JP sales)</t>
  </si>
  <si>
    <t>Kiku! Kaku! Kotoba o Fuyasu! Hajimete no Eigo Training</t>
  </si>
  <si>
    <t>Benesse</t>
  </si>
  <si>
    <t>Generator Rex: Agent of Providence</t>
  </si>
  <si>
    <t>Sneakers</t>
  </si>
  <si>
    <t>Crime Crackers</t>
  </si>
  <si>
    <t>Micro Machines V3</t>
  </si>
  <si>
    <t>Contact</t>
  </si>
  <si>
    <t>Warhammer 40,000: Dawn of War II - Chaos Rising</t>
  </si>
  <si>
    <t>Sakura Wars 2: Kimi, Shinitamou koto Nakare</t>
  </si>
  <si>
    <t>Idol Janshi Suchie-Pai Remix</t>
  </si>
  <si>
    <t>Exhibition Volume 03</t>
  </si>
  <si>
    <t>Fate/hollow ataraxia</t>
  </si>
  <si>
    <t>Type-Moon</t>
  </si>
  <si>
    <t>Zero4 Champ RR-Z</t>
  </si>
  <si>
    <t>Initial D: Street Stage</t>
  </si>
  <si>
    <t>Tales of Innocence R</t>
  </si>
  <si>
    <t>Lucky * Star: Ryouou Gakuen Outousai</t>
  </si>
  <si>
    <t>Start the Party! Save the World</t>
  </si>
  <si>
    <t>Opoona</t>
  </si>
  <si>
    <t>Naruto Shippuden: Gekito Ninja Taisen! EX</t>
  </si>
  <si>
    <t>Universal Studios Theme Parks Adventure</t>
  </si>
  <si>
    <t>Nihon Keizai Shinbunsha Kanshuu: Shiranai Mamade wa Son o Suru Mono ya Okane no Shikumi DS</t>
  </si>
  <si>
    <t>Piglet's Big Game</t>
  </si>
  <si>
    <t>Doki Denki</t>
  </si>
  <si>
    <t>Real Bout Garou Densetsu</t>
  </si>
  <si>
    <t>Prinny 2: Dawn of Operation Panties, Dood!</t>
  </si>
  <si>
    <t>Project FIFA World Cup</t>
  </si>
  <si>
    <t>Dora &amp; Kai-Lan's Pet Shelter</t>
  </si>
  <si>
    <t>Famicom Mini: Famicom Tantei Club Part II - Ushiro ni Tatsu Shoujo Zenkouhen</t>
  </si>
  <si>
    <t>Nancy Drew: The Model Mysteries</t>
  </si>
  <si>
    <t>THQ, AWE Games</t>
  </si>
  <si>
    <t>Higurashi no Nakukoru ni Kizuna: Dai-Ni-Kan - Sou</t>
  </si>
  <si>
    <t>Cate West: The Vanishing Files</t>
  </si>
  <si>
    <t>Star Trek: Shattered Universe</t>
  </si>
  <si>
    <t>Starsphere Interactive</t>
  </si>
  <si>
    <t>Fifi and the Flowertots</t>
  </si>
  <si>
    <t>The Land Before Time: Great Valley Racing Adventure</t>
  </si>
  <si>
    <t>System Flaw</t>
  </si>
  <si>
    <t>Enjoy Gaming ltd.</t>
  </si>
  <si>
    <t>Ultra Street Fighter IV</t>
  </si>
  <si>
    <t>Other Ocean Interactive</t>
  </si>
  <si>
    <t>EVE: Valkyrie</t>
  </si>
  <si>
    <t>Dragon Ball: Evolution</t>
  </si>
  <si>
    <t>The Crew: Wild Run</t>
  </si>
  <si>
    <t>Pajama Sam: Don't Fear The Dark</t>
  </si>
  <si>
    <t>Blast Chamber</t>
  </si>
  <si>
    <t>Championship Pony</t>
  </si>
  <si>
    <t>Code:Realize - Sousei no Himegimi</t>
  </si>
  <si>
    <t>Natural Doctrine</t>
  </si>
  <si>
    <t>Kadokawa</t>
  </si>
  <si>
    <t>EyeToy: Operation Spy</t>
  </si>
  <si>
    <t>MotoGP 07</t>
  </si>
  <si>
    <t>Milestone</t>
  </si>
  <si>
    <t>Option Tuning Car Battle</t>
  </si>
  <si>
    <t>Ridge Racer 2</t>
  </si>
  <si>
    <t>Derby Jockey 2</t>
  </si>
  <si>
    <t>Asmik Corp</t>
  </si>
  <si>
    <t>Cubic Ninja</t>
  </si>
  <si>
    <t>Famicom Mini: Mappy</t>
  </si>
  <si>
    <t>Descent Maximum</t>
  </si>
  <si>
    <t>Interplay Productions</t>
  </si>
  <si>
    <t>King of Clubs: Mini Golf</t>
  </si>
  <si>
    <t>Harvest Moon: Frantic Farming</t>
  </si>
  <si>
    <t>Petz Hamsterz Superstarz</t>
  </si>
  <si>
    <t>Blue Dragon: Awakened Shadow</t>
  </si>
  <si>
    <t>Shining Force EXA</t>
  </si>
  <si>
    <t>Virtual Pro Wrestling</t>
  </si>
  <si>
    <t>Asmik Ace Entertainment</t>
  </si>
  <si>
    <t>Shadow Tower</t>
  </si>
  <si>
    <t>Digimon World DS</t>
  </si>
  <si>
    <t>Luminous Arc 2 (JP sales)</t>
  </si>
  <si>
    <t>Guilty Gear Isuka</t>
  </si>
  <si>
    <t>The Idolmaster: Platinum Stars</t>
  </si>
  <si>
    <t>Tornado Outbreak</t>
  </si>
  <si>
    <t>Loose Cannon Studios</t>
  </si>
  <si>
    <t>Shadow Master</t>
  </si>
  <si>
    <t>Global Touring Challenge: Africa</t>
  </si>
  <si>
    <t>Makai Shin Trillion</t>
  </si>
  <si>
    <t>Tokimeki Memorial: Taisen Pazurudama</t>
  </si>
  <si>
    <t>Digimon World: Next Order</t>
  </si>
  <si>
    <t>B.B.Studio</t>
  </si>
  <si>
    <t>Who Wants to Be A Millionaire?</t>
  </si>
  <si>
    <t>Operation Abyss: New Tokyo Legacy</t>
  </si>
  <si>
    <t>Man vs. Wild</t>
  </si>
  <si>
    <t>Scientifically Proven</t>
  </si>
  <si>
    <t>Ciel Nosurge: Ushinawareta Hoshi e Sasagu Uta</t>
  </si>
  <si>
    <t>Watchmen: The End is Nigh Part 1 &amp; 2</t>
  </si>
  <si>
    <t>MotoGP 2</t>
  </si>
  <si>
    <t>Pro Yakyuu Famista DS</t>
  </si>
  <si>
    <t>Ultimate Muscle - The Kinnikuman Legacy: The Path of the Superhero</t>
  </si>
  <si>
    <t>Etrian Odyssey 2 Untold: Knight of Fafnir</t>
  </si>
  <si>
    <t>Dora's Cooking Club</t>
  </si>
  <si>
    <t>Heatseeker</t>
  </si>
  <si>
    <t>Ar tonelico: Melody of Elemia</t>
  </si>
  <si>
    <t>Sol Trigger</t>
  </si>
  <si>
    <t>Image Epoch</t>
  </si>
  <si>
    <t>Castlevania Double Pack</t>
  </si>
  <si>
    <t>Ballistic: Ecks vs. Sever</t>
  </si>
  <si>
    <t>Samurai Warriors 4: Empires</t>
  </si>
  <si>
    <t>Steel Battalion</t>
  </si>
  <si>
    <t>Digimon Story: Super Xros Wars Blue/Red</t>
  </si>
  <si>
    <t>Power Stone Collection</t>
  </si>
  <si>
    <t>Cartoon Network: Punch Time Explosion</t>
  </si>
  <si>
    <t>Tennis no Oji-Sama: Motto Gakuensai no Ouji-Sama - More Sweet Edition</t>
  </si>
  <si>
    <t>Bejeweled Twist</t>
  </si>
  <si>
    <t>Blast Works: Build, Trade, Destroy</t>
  </si>
  <si>
    <t>Gokuhou!! Mecha Mote Iinchou: MM Town de Miracle Change!</t>
  </si>
  <si>
    <t>SNK vs. Capcom Card Fighters DS</t>
  </si>
  <si>
    <t>Medieval II: Total War</t>
  </si>
  <si>
    <t>Darkest of Days</t>
  </si>
  <si>
    <t>Phantom EFX</t>
  </si>
  <si>
    <t>8Monkey Labs</t>
  </si>
  <si>
    <t>NASCAR</t>
  </si>
  <si>
    <t>The Voice</t>
  </si>
  <si>
    <t>Shox</t>
  </si>
  <si>
    <t>Unou no Tatsujin: Soukai! Machigai Museum 2</t>
  </si>
  <si>
    <t>Kiniro no Corda 3</t>
  </si>
  <si>
    <t>Neo Atlas</t>
  </si>
  <si>
    <t>Disney's Aladdin in Nasira's Revenge</t>
  </si>
  <si>
    <t>Squinkies 2: Adventure Mall Surprize!</t>
  </si>
  <si>
    <t>Winning Post 6</t>
  </si>
  <si>
    <t>Egg Monster Hero</t>
  </si>
  <si>
    <t>Whacked!</t>
  </si>
  <si>
    <t>thinkSMART</t>
  </si>
  <si>
    <t>Crave, DTP Entertainment</t>
  </si>
  <si>
    <t>National Geographic Challenge!</t>
  </si>
  <si>
    <t>Glory Days 2</t>
  </si>
  <si>
    <t>odenis studio</t>
  </si>
  <si>
    <t>Brain Age: Concentration Training</t>
  </si>
  <si>
    <t>NatGeo Challenge! Wild Life</t>
  </si>
  <si>
    <t>Metal Fight Beyblade</t>
  </si>
  <si>
    <t>Hakuoki: Demon of the Fleeting Blossom</t>
  </si>
  <si>
    <t>Field &amp; Stream: Total Outdoorsman Challenge</t>
  </si>
  <si>
    <t>Speed Kings</t>
  </si>
  <si>
    <t>Dungeons</t>
  </si>
  <si>
    <t>Realmforge Studios</t>
  </si>
  <si>
    <t>Little League World Series Baseball 2008</t>
  </si>
  <si>
    <t>Disney Planes Fire &amp; Rescue</t>
  </si>
  <si>
    <t>Langrisser V: The End of Legend</t>
  </si>
  <si>
    <t>PhotoKano</t>
  </si>
  <si>
    <t>Ouchi Mainichi Tamagotchi</t>
  </si>
  <si>
    <t>Fresh PreCure! Asobi Collection</t>
  </si>
  <si>
    <t>Super Robot Wars OG: The Moon Dwellers</t>
  </si>
  <si>
    <t>Populous: The Beginning</t>
  </si>
  <si>
    <t>Chess</t>
  </si>
  <si>
    <t>Rosco McQueen: Firefighter Extreme</t>
  </si>
  <si>
    <t>Terranigma</t>
  </si>
  <si>
    <t>Burnout Paradise: The Ultimate Box</t>
  </si>
  <si>
    <t>Johnny Bravo in The Hukka-Mega-Mighty-Ultra-Extreme Date-O-Rama</t>
  </si>
  <si>
    <t>Girls und Panzer: I Will Master Tankery</t>
  </si>
  <si>
    <t>Forever Kingdom</t>
  </si>
  <si>
    <t>Blitz: Overtime</t>
  </si>
  <si>
    <t>Altered Beast: Guardian of the Realms</t>
  </si>
  <si>
    <t>Populous DS</t>
  </si>
  <si>
    <t>The Legend of Heroes: A Tear of Vermillion</t>
  </si>
  <si>
    <t>Young Justice: Legacy</t>
  </si>
  <si>
    <t>Freedom Factory Studios</t>
  </si>
  <si>
    <t>Ys VIII: Lacrimosa of Dana</t>
  </si>
  <si>
    <t>Raven Squad: Operation Hidden Dagger</t>
  </si>
  <si>
    <t>Evolved Games</t>
  </si>
  <si>
    <t>Atomic Motion</t>
  </si>
  <si>
    <t>Age of Empires II: The Age of Kings</t>
  </si>
  <si>
    <t>Family Party: 30 Great Games</t>
  </si>
  <si>
    <t>Shining Tears</t>
  </si>
  <si>
    <t>Scaler</t>
  </si>
  <si>
    <t>X-COM: UFO Defense</t>
  </si>
  <si>
    <t>Gradius V</t>
  </si>
  <si>
    <t>Adventure Time: Finn &amp; Jake Investigations</t>
  </si>
  <si>
    <t>Medal of Honor: Vanguard</t>
  </si>
  <si>
    <t>World Cup '98 France: Road to Win</t>
  </si>
  <si>
    <t>Barbie and the Magic of Pegasus</t>
  </si>
  <si>
    <t>Beaterator</t>
  </si>
  <si>
    <t>SD Gundam G Generation DS</t>
  </si>
  <si>
    <t>Retro Game Challenge (US sales)</t>
  </si>
  <si>
    <t>Wordmaster</t>
  </si>
  <si>
    <t>Sarbakan Inc.</t>
  </si>
  <si>
    <t>Bleach: Heat the Soul</t>
  </si>
  <si>
    <t>MegaTagmension Blanc + Neptune VS Zombies</t>
  </si>
  <si>
    <t>SingStar Guitar</t>
  </si>
  <si>
    <t>Code Lyoko: Quest for Infinity</t>
  </si>
  <si>
    <t>World Stadium 5</t>
  </si>
  <si>
    <t>Angry Birds: Rio</t>
  </si>
  <si>
    <t>Championship Foosball</t>
  </si>
  <si>
    <t>ESPN NBA 2Night</t>
  </si>
  <si>
    <t>Uta no Prince-Sama: Debut</t>
  </si>
  <si>
    <t>Galactic Taz Ball</t>
  </si>
  <si>
    <t>Virtua Fighter CG Portrait Series Vol.3: Akira Yuki</t>
  </si>
  <si>
    <t>PAC-MAN and the Ghostly Adventures</t>
  </si>
  <si>
    <t>Digimon Rumble Arena 2</t>
  </si>
  <si>
    <t>Black Ship Games</t>
  </si>
  <si>
    <t>Shockwave Assault</t>
  </si>
  <si>
    <t>Teenage Mutant Ninja Turtles: Mutants in Manhattan</t>
  </si>
  <si>
    <t>Ribbit King</t>
  </si>
  <si>
    <t>Rygar: The Battle of Argus</t>
  </si>
  <si>
    <t>Pro Yakyuu Greatest Nine 98</t>
  </si>
  <si>
    <t>Snood 2: On Vacation</t>
  </si>
  <si>
    <t>Gravity-I</t>
  </si>
  <si>
    <t>Learn Chess</t>
  </si>
  <si>
    <t>Ninja Gaiden Black</t>
  </si>
  <si>
    <t>Bogey: Dead 6</t>
  </si>
  <si>
    <t>Scooby-Doo! Who's Watching Who?</t>
  </si>
  <si>
    <t>Touch Detective</t>
  </si>
  <si>
    <t>Hakuouki: Zuisouroku Portable</t>
  </si>
  <si>
    <t>Imagine: Reporter</t>
  </si>
  <si>
    <t>Puyo Pop Fever (JP sales)</t>
  </si>
  <si>
    <t>Dragon Ball Kai: Ultimate Butouden</t>
  </si>
  <si>
    <t>Yu-Gi-Oh! GX: The Beginning of Destiny (US sales)</t>
  </si>
  <si>
    <t>Shin Megami Tensei</t>
  </si>
  <si>
    <t>InuYasha: Secret of the Divine Jewel</t>
  </si>
  <si>
    <t>The Revenge of Shinobi</t>
  </si>
  <si>
    <t>Bloody Roar 4</t>
  </si>
  <si>
    <t>Let's Ride! Silver Buckle Stables</t>
  </si>
  <si>
    <t>The Story of Noah's Ark</t>
  </si>
  <si>
    <t>Atari Classics Evolved</t>
  </si>
  <si>
    <t>Dragon Tales: Dragon Seek</t>
  </si>
  <si>
    <t>Yourself Fitness</t>
  </si>
  <si>
    <t>responDESIGN</t>
  </si>
  <si>
    <t>Steins;Gate 0</t>
  </si>
  <si>
    <t>Resident Evil Chronicles HD</t>
  </si>
  <si>
    <t>Football Manager 2017</t>
  </si>
  <si>
    <t>Return Fire</t>
  </si>
  <si>
    <t>Wild ARMs: Alter Code F</t>
  </si>
  <si>
    <t>Army Corps of Hell</t>
  </si>
  <si>
    <t>Entersphere, Inc.</t>
  </si>
  <si>
    <t>Bomberman Max 2: Blue Advance</t>
  </si>
  <si>
    <t>Mind Quiz</t>
  </si>
  <si>
    <t>MXGP 2</t>
  </si>
  <si>
    <t>Ultimate Mortal Kombat</t>
  </si>
  <si>
    <t>Hyperdimension Idol Neptunia PP</t>
  </si>
  <si>
    <t>Rapid Reload</t>
  </si>
  <si>
    <t>Alien Monster Bowling League</t>
  </si>
  <si>
    <t>New Legends</t>
  </si>
  <si>
    <t>Infinite Machine</t>
  </si>
  <si>
    <t>Total Overdose: A Gunslinger's Tale in Mexico</t>
  </si>
  <si>
    <t>Deadline Games</t>
  </si>
  <si>
    <t>Island Xtreme Stunts</t>
  </si>
  <si>
    <t>Silicon Dreams</t>
  </si>
  <si>
    <t>Agassi Tennis Generation</t>
  </si>
  <si>
    <t>Aqua Pacific</t>
  </si>
  <si>
    <t>I Love Puppies</t>
  </si>
  <si>
    <t>Metal Slug X</t>
  </si>
  <si>
    <t>ProSoft</t>
  </si>
  <si>
    <t>Running Wild</t>
  </si>
  <si>
    <t>Romance of the Three Kingdoms X</t>
  </si>
  <si>
    <t>Brigandine: The Legend of Forsena</t>
  </si>
  <si>
    <t>Prinny: Can I Really Be the Hero?</t>
  </si>
  <si>
    <t>Sound Novel Machi</t>
  </si>
  <si>
    <t>GripShift</t>
  </si>
  <si>
    <t>Jenga World Tour</t>
  </si>
  <si>
    <t>Fighting Fantasy: The Warlock of Firetop Mountain</t>
  </si>
  <si>
    <t>FIFA 2001: Major League Soccer</t>
  </si>
  <si>
    <t>Jikkyou Powerful Pro Yakyuu 14 Ketteiban</t>
  </si>
  <si>
    <t>Skies of Arcadia</t>
  </si>
  <si>
    <t>Demon Chaos</t>
  </si>
  <si>
    <t>U-Sing  2</t>
  </si>
  <si>
    <t>Road Trip</t>
  </si>
  <si>
    <t>Monopoly Collection</t>
  </si>
  <si>
    <t>Blood of Bahamut</t>
  </si>
  <si>
    <t>Jimmie Johnson's Anything With an Engine</t>
  </si>
  <si>
    <t>Isopod Labs</t>
  </si>
  <si>
    <t>Quiz Magic Academy DS: Futatsu no Jikuu Koku</t>
  </si>
  <si>
    <t>Lilie no Atelier: Salburg no Renkinjutsushi 3</t>
  </si>
  <si>
    <t>Activision, Activision Blizzard</t>
  </si>
  <si>
    <t>Top Gun: Firestorm Advance</t>
  </si>
  <si>
    <t>echochrome</t>
  </si>
  <si>
    <t>SCE/WWS, SCE Japan Studio</t>
  </si>
  <si>
    <t>Project Eden</t>
  </si>
  <si>
    <t>Digimon All-Star Rumble</t>
  </si>
  <si>
    <t>Sonic Boom: Fire &amp; Ice</t>
  </si>
  <si>
    <t>Driver: Renegade</t>
  </si>
  <si>
    <t>NERF N-Strike: Double Blast Bundle</t>
  </si>
  <si>
    <t>Kawasaki Quad Bikes</t>
  </si>
  <si>
    <t>May's Mystery: Forbidden Memories</t>
  </si>
  <si>
    <t>Mastertronic, V5 Play Studio</t>
  </si>
  <si>
    <t>Yaiba: Ninja Gaiden Z</t>
  </si>
  <si>
    <t>Spark Unlimited, comcept</t>
  </si>
  <si>
    <t>Ghosthunter</t>
  </si>
  <si>
    <t>Mimana Iyar Chronicle</t>
  </si>
  <si>
    <t>Seven: Molmorth no Kiheitai</t>
  </si>
  <si>
    <t>Def Jam Fight For NY: The Takeover</t>
  </si>
  <si>
    <t>Doraemon: Nobita to Midori no Kyojinden DS</t>
  </si>
  <si>
    <t>Hello Kitty's Cube Frenzy</t>
  </si>
  <si>
    <t>Culture Publishers</t>
  </si>
  <si>
    <t>Jikkyou Powerful Pro Yakyuu 9 Ketteiban</t>
  </si>
  <si>
    <t>Astro Boy: Omega Factor</t>
  </si>
  <si>
    <t>Disgaea Infinite</t>
  </si>
  <si>
    <t>Karaoke Joysound Wii Super DX: Hitori de Minna de Utai Houdai!</t>
  </si>
  <si>
    <t>Import Tuner Challenge (American sales)</t>
  </si>
  <si>
    <t>Phantom Brave: The Hermuda Triangle</t>
  </si>
  <si>
    <t>Fullmetal Alchemist: Dual Sympathy</t>
  </si>
  <si>
    <t>Cardfight!! Vanguard: Ride to Victory</t>
  </si>
  <si>
    <t>Jikkyou Powerful Pro Yakyuu Portable 2</t>
  </si>
  <si>
    <t>Carnival Games: Wild West 3D</t>
  </si>
  <si>
    <t>Kawashima Ryuuta Kyouju Kanshuu Nouryoku Trainer Portable 2</t>
  </si>
  <si>
    <t>Chameleon</t>
  </si>
  <si>
    <t>Lock's Quest</t>
  </si>
  <si>
    <t>Rugby 2005</t>
  </si>
  <si>
    <t>Ochaken no Heya DS 2</t>
  </si>
  <si>
    <t>Ratchet &amp; Clank Future: Quest for Booty</t>
  </si>
  <si>
    <t>Golden Nugget 64</t>
  </si>
  <si>
    <t>Robotron 64</t>
  </si>
  <si>
    <t>Pokemon Rumble World</t>
  </si>
  <si>
    <t>Ambrella, The Pokemon Company</t>
  </si>
  <si>
    <t>Castlevania Dracula X</t>
  </si>
  <si>
    <t>V-Rally Edition 99</t>
  </si>
  <si>
    <t>Saikyou Habu Shogi</t>
  </si>
  <si>
    <t>Go Play: City Sports</t>
  </si>
  <si>
    <t>Naruto RPG 3: Rejiuu vs Konoha Shoutai</t>
  </si>
  <si>
    <t>Spectral Force Genesis</t>
  </si>
  <si>
    <t>Neverland, Idea Factory</t>
  </si>
  <si>
    <t>Tunnel B1</t>
  </si>
  <si>
    <t>2-in-1 Game Pack: Spider-Man &amp; Spider-Man 2</t>
  </si>
  <si>
    <t>Last Rebellion</t>
  </si>
  <si>
    <t>Hit Maker</t>
  </si>
  <si>
    <t>Porsche Challenge</t>
  </si>
  <si>
    <t>Dragon Ball Z: Shin Butouden</t>
  </si>
  <si>
    <t>Super Robot Taisen MX Portable</t>
  </si>
  <si>
    <t>DriveClub VR</t>
  </si>
  <si>
    <t>Shin Ken to Mah? to Gakuenmono. Toki no Gakuen</t>
  </si>
  <si>
    <t>Uta no Prince-Sama: Music 2</t>
  </si>
  <si>
    <t>Star Wars: Empire at War - Gold Pack</t>
  </si>
  <si>
    <t>SpongeBob: HeroPants</t>
  </si>
  <si>
    <t>Saiyuuki: Kinkaku, Ginkaku no Inbou</t>
  </si>
  <si>
    <t>Bleach: Heat the Soul 6</t>
  </si>
  <si>
    <t>Mugen Keitai Disgaea</t>
  </si>
  <si>
    <t>Red Tribe, Brash Entertainment</t>
  </si>
  <si>
    <t>Action Man-Operation Extreme</t>
  </si>
  <si>
    <t>Fishing Master World Tour</t>
  </si>
  <si>
    <t>Mystic Heroes</t>
  </si>
  <si>
    <t>Pachitte Chonmage Tatsujin 10: Pachinko Fuyu no Sonata</t>
  </si>
  <si>
    <t>Hackberry</t>
  </si>
  <si>
    <t>Sega Casino</t>
  </si>
  <si>
    <t>Black &amp; White 2</t>
  </si>
  <si>
    <t>Captain Tsubasa: Aratanaru Densetsu Joshou</t>
  </si>
  <si>
    <t>Zoids Assault</t>
  </si>
  <si>
    <t>Arslan: The Warriors of Legend</t>
  </si>
  <si>
    <t>Blood: The Last Vampire (Joukan)</t>
  </si>
  <si>
    <t>World Championship Games: A Track &amp; Field Event</t>
  </si>
  <si>
    <t>Clockwork Knight</t>
  </si>
  <si>
    <t>Freestyle Metal X</t>
  </si>
  <si>
    <t>Sidewinder Max</t>
  </si>
  <si>
    <t>Kenka Banchou 2: Full Throttle</t>
  </si>
  <si>
    <t>Dark Angel: Vampire Apocalypse</t>
  </si>
  <si>
    <t>Metro3D</t>
  </si>
  <si>
    <t>Momu-chan Diet Wii: Figurobics by Chon Dayon</t>
  </si>
  <si>
    <t>Damnation</t>
  </si>
  <si>
    <t>Blue Omega</t>
  </si>
  <si>
    <t>No More Heroes: Red Zone</t>
  </si>
  <si>
    <t>Playmobil Circus</t>
  </si>
  <si>
    <t>Super Puzzle Fighter II</t>
  </si>
  <si>
    <t>Family GameShow</t>
  </si>
  <si>
    <t>Zushi Games Ltd</t>
  </si>
  <si>
    <t>2K Play</t>
  </si>
  <si>
    <t>Crayon Shin-Chan Shokkugan! Densetsu o Yobu Omake Daiketsusen!!</t>
  </si>
  <si>
    <t>Kurikin: Nano Island Story</t>
  </si>
  <si>
    <t>Supreme Commander</t>
  </si>
  <si>
    <t>Might &amp; Magic Heroes VII</t>
  </si>
  <si>
    <t>Transworld Snowboarding</t>
  </si>
  <si>
    <t>Housemarque</t>
  </si>
  <si>
    <t>Mahjong Cub3D</t>
  </si>
  <si>
    <t>Crimson Sea</t>
  </si>
  <si>
    <t>EA Canada, Exient Entertainment</t>
  </si>
  <si>
    <t>Naruto Shippuden: Gekito Ninja Taisen! EX 2</t>
  </si>
  <si>
    <t>Red Bull BC One</t>
  </si>
  <si>
    <t>The Weakest Link</t>
  </si>
  <si>
    <t>Activision, Traveller's Tales</t>
  </si>
  <si>
    <t>Rock Band Country Track Pack 2</t>
  </si>
  <si>
    <t>Lethal Enforcers</t>
  </si>
  <si>
    <t>Viewtiful Joe: Red Hot Rumble</t>
  </si>
  <si>
    <t>Romance of the Three Kingdoms XII</t>
  </si>
  <si>
    <t>Ikaruga</t>
  </si>
  <si>
    <t>MLB Superstars</t>
  </si>
  <si>
    <t>Challenge Me: Brain Puzzles 2</t>
  </si>
  <si>
    <t>Remington Super Slam Hunting: Alaska</t>
  </si>
  <si>
    <t>Jack of All Games, eV Interactive</t>
  </si>
  <si>
    <t>Reading Training</t>
  </si>
  <si>
    <t>Nobunaga's Ambition: Iron Triangle</t>
  </si>
  <si>
    <t>Crysis: Maximum Edition</t>
  </si>
  <si>
    <t>Cake Mania: Main Street</t>
  </si>
  <si>
    <t>Roary the Racing Car</t>
  </si>
  <si>
    <t>Harvest Moon: Boy &amp; Girl</t>
  </si>
  <si>
    <t>Dreamer Series: Teacher</t>
  </si>
  <si>
    <t>Knights in the Nightmare</t>
  </si>
  <si>
    <t>Pillow Pets</t>
  </si>
  <si>
    <t>Sengoku Basara 4: Sumeragi</t>
  </si>
  <si>
    <t>El Tigre: The Adventures of Manny Rivera</t>
  </si>
  <si>
    <t>Jambo! Safari Animal Rescue</t>
  </si>
  <si>
    <t>WRC 5: FIA World Rally Championship</t>
  </si>
  <si>
    <t>Petz: Saddle Club</t>
  </si>
  <si>
    <t>Digimon World Re:Digitize Decode</t>
  </si>
  <si>
    <t>MLB 2K9 Fantasy All-Stars</t>
  </si>
  <si>
    <t>Spectral Force 3</t>
  </si>
  <si>
    <t>Sotsugyou Crossworld</t>
  </si>
  <si>
    <t>Hearty Robin</t>
  </si>
  <si>
    <t>Ys I &amp; II Chronicles</t>
  </si>
  <si>
    <t>Risen 3: Titan Lords</t>
  </si>
  <si>
    <t>Bleach GC: Tasogare Ni Mamieru Shinigami</t>
  </si>
  <si>
    <t>Chou Jigen Game Neptune Mk-II</t>
  </si>
  <si>
    <t>Battle Fantasia</t>
  </si>
  <si>
    <t>Jikkyou Powerful Pro Yakyuu 2000 Ketteiban</t>
  </si>
  <si>
    <t>Fire Pro Wrestling Returns</t>
  </si>
  <si>
    <t>S-Neo</t>
  </si>
  <si>
    <t>Henry Hatsworth in the Puzzling Adventure</t>
  </si>
  <si>
    <t>Rollcage Stage II</t>
  </si>
  <si>
    <t>Samurai Warriors 2: Xtreme Legends</t>
  </si>
  <si>
    <t>Karaoke Joysound Wii DX</t>
  </si>
  <si>
    <t>Sloane to MacHale no Nazo no Monogatari 2</t>
  </si>
  <si>
    <t>Game Hits!</t>
  </si>
  <si>
    <t>Tabi no Yubisashi Kaiwachou DS: DS Series 4 America</t>
  </si>
  <si>
    <t>Invasion From Beyond</t>
  </si>
  <si>
    <t>Jumper: Griffin's Story</t>
  </si>
  <si>
    <t>Batman: A Telltale Game Series</t>
  </si>
  <si>
    <t>Mahjong Master</t>
  </si>
  <si>
    <t>Crash Boom Bang!</t>
  </si>
  <si>
    <t>BIT.TRIP COMPLETE</t>
  </si>
  <si>
    <t>L: the proLogue to DEATH NOTE - Rasen no Wana</t>
  </si>
  <si>
    <t>Famicom Mini: Makaimura</t>
  </si>
  <si>
    <t>Kuroko's Basketball: Ties to Future</t>
  </si>
  <si>
    <t>Data East Arcade Classics</t>
  </si>
  <si>
    <t>G1M2</t>
  </si>
  <si>
    <t>Ski and Shoot</t>
  </si>
  <si>
    <t>Wizardry: Tale of the Forsaken Land</t>
  </si>
  <si>
    <t>ShellShock 2: Blood Trails</t>
  </si>
  <si>
    <t>Just Dance Wii U</t>
  </si>
  <si>
    <t>F.E.A.R. Files</t>
  </si>
  <si>
    <t>TimeGate Studios, Day 1 Studios</t>
  </si>
  <si>
    <t>ChuChu Rocket!</t>
  </si>
  <si>
    <t>Codename Tenka</t>
  </si>
  <si>
    <t>Savage Skies</t>
  </si>
  <si>
    <t>iRock Interactive</t>
  </si>
  <si>
    <t>Assassin's Creed Chronicles</t>
  </si>
  <si>
    <t>Climax Studios</t>
  </si>
  <si>
    <t>Lara Croft and the Temple of Osiris</t>
  </si>
  <si>
    <t>Million God</t>
  </si>
  <si>
    <t>Nippon Amuse</t>
  </si>
  <si>
    <t>Cyberia</t>
  </si>
  <si>
    <t>The Sims 2: Apartment Life</t>
  </si>
  <si>
    <t>Age of Mythology</t>
  </si>
  <si>
    <t>Busy Scissors</t>
  </si>
  <si>
    <t>Lost Heroes</t>
  </si>
  <si>
    <t>Astro Boy</t>
  </si>
  <si>
    <t>RollerCoaster Tycoon 3: Platinum</t>
  </si>
  <si>
    <t>SD Gundam G Generation Genesis</t>
  </si>
  <si>
    <t>Wacky World of Sports</t>
  </si>
  <si>
    <t>Tabot</t>
  </si>
  <si>
    <t>Wing Commander IV: The Price of Freedom</t>
  </si>
  <si>
    <t>Origin Systems</t>
  </si>
  <si>
    <t>Charlotte's Web</t>
  </si>
  <si>
    <t>MetropolisMania</t>
  </si>
  <si>
    <t>Indi</t>
  </si>
  <si>
    <t>Mystery Stories: Curse of the Ancient Spirits</t>
  </si>
  <si>
    <t>Shin Megami Tensei: Devil Summoner - Raidou Kuzunoha vs. The Soulless Army</t>
  </si>
  <si>
    <t>Bomberman Land Touch!</t>
  </si>
  <si>
    <t>My Make-Up</t>
  </si>
  <si>
    <t>Princess Maker 2</t>
  </si>
  <si>
    <t>Ephemeral Fantasia</t>
  </si>
  <si>
    <t>1 vs. 100</t>
  </si>
  <si>
    <t>ECI</t>
  </si>
  <si>
    <t>Aibou DS</t>
  </si>
  <si>
    <t>Great Party Games</t>
  </si>
  <si>
    <t>Beat Sketch!</t>
  </si>
  <si>
    <t>Bleach: Heat the Soul 5</t>
  </si>
  <si>
    <t>Koudelka</t>
  </si>
  <si>
    <t>Animal Planet: Emergency Vets</t>
  </si>
  <si>
    <t>SilverBirch Studios</t>
  </si>
  <si>
    <t>IHRA Drag Racing: Sportsman Edition</t>
  </si>
  <si>
    <t>Virtua Fighter CG Portrait Series Vol.2: Jacky Bryant</t>
  </si>
  <si>
    <t>Famicom Mini: Famicom Mukashi Banashi - Shin Oniga Shima Zenkouhen</t>
  </si>
  <si>
    <t>Counter-Strike: Source</t>
  </si>
  <si>
    <t>Puzzle Chronicles</t>
  </si>
  <si>
    <t>Gray Matter</t>
  </si>
  <si>
    <t>Brain Voyage</t>
  </si>
  <si>
    <t>America's Army: True Soldiers</t>
  </si>
  <si>
    <t>Raiden Fighters Aces</t>
  </si>
  <si>
    <t>Gulti</t>
  </si>
  <si>
    <t>My Stop Smoking Coach: Allen Carr's EasyWay</t>
  </si>
  <si>
    <t>Star Wars: Empire at War</t>
  </si>
  <si>
    <t>Pachitte Chonmage Tatsujin 13: Pachinko Hissatsu Shigotojin III</t>
  </si>
  <si>
    <t>BlazBlue Central Fiction</t>
  </si>
  <si>
    <t>Wreckin Crew</t>
  </si>
  <si>
    <t>Famicom Mini: Mario Bros.</t>
  </si>
  <si>
    <t>RockMan EXE 4.5 Real Operation</t>
  </si>
  <si>
    <t>Rescue Heroes: Billy Blazes</t>
  </si>
  <si>
    <t>Tectonic Studios</t>
  </si>
  <si>
    <t>Sega GT Online</t>
  </si>
  <si>
    <t>SingStar: Made In Germany</t>
  </si>
  <si>
    <t>Derby Tsuku: Derby Uma o Tsukurou!</t>
  </si>
  <si>
    <t>Frantix</t>
  </si>
  <si>
    <t>EA Canada, Sensory Sweep</t>
  </si>
  <si>
    <t>Prisoner of War</t>
  </si>
  <si>
    <t>Wide Games</t>
  </si>
  <si>
    <t>Konami Classics Vol. 1</t>
  </si>
  <si>
    <t>Princess Isabella: A Witch's Curse</t>
  </si>
  <si>
    <t>S.C.A.R.S</t>
  </si>
  <si>
    <t>The King of Fighters '98: Dream Match Never Ends</t>
  </si>
  <si>
    <t>The Seven Deadly Sins: Unjust Sin</t>
  </si>
  <si>
    <t>ESPN NFL Primetime 2002</t>
  </si>
  <si>
    <t>Zoids: Legacy</t>
  </si>
  <si>
    <t>Amedio</t>
  </si>
  <si>
    <t>Kidou Senshi Gundam 00</t>
  </si>
  <si>
    <t>Nano Assault</t>
  </si>
  <si>
    <t>Onimusha Tactics</t>
  </si>
  <si>
    <t>Bomberman Jetters</t>
  </si>
  <si>
    <t>Nikoli's Pencil Puzzle</t>
  </si>
  <si>
    <t>NATSUME ATARI Inc.</t>
  </si>
  <si>
    <t>TOCA Race Driver 3</t>
  </si>
  <si>
    <t>Mad Dog McCree: Gunslinger Pack</t>
  </si>
  <si>
    <t>Digital Leisure Inc.</t>
  </si>
  <si>
    <t>Pac-Man Power Pack</t>
  </si>
  <si>
    <t>Ultimate Brain Games</t>
  </si>
  <si>
    <t>Charm Girls Club: My Fashion Show</t>
  </si>
  <si>
    <t>Exit</t>
  </si>
  <si>
    <t>Gundam Seed: Battle Assault</t>
  </si>
  <si>
    <t>Chibi Maruko-Chan: Harikiri 365-Nichi no Maki</t>
  </si>
  <si>
    <t>SaGa 3: Jikuu no Hasha - Shadow or Light</t>
  </si>
  <si>
    <t>Thomas &amp; Friends: Hero of the Rails</t>
  </si>
  <si>
    <t>Wonder World Amusement Park</t>
  </si>
  <si>
    <t>Famicom Mini: Adventure Island</t>
  </si>
  <si>
    <t>RTX Red Rock</t>
  </si>
  <si>
    <t>Tokimeki Memorial: Girl's Side</t>
  </si>
  <si>
    <t>Smart Bomb</t>
  </si>
  <si>
    <t>Edna &amp; Harvey: Harvey's New Eyes</t>
  </si>
  <si>
    <t>Shining Force: Resurrection of the Dark Dragon</t>
  </si>
  <si>
    <t>Shining Soul II</t>
  </si>
  <si>
    <t>Orega Kantoku Da! Gekitou Pennant Race</t>
  </si>
  <si>
    <t>Guilty Gear XX Accent Core Plus</t>
  </si>
  <si>
    <t>The Golf Club</t>
  </si>
  <si>
    <t>Hello Kitty: Roller Rescue</t>
  </si>
  <si>
    <t>Metal Slug Advance</t>
  </si>
  <si>
    <t>Noise Factory</t>
  </si>
  <si>
    <t>Pac-Man World Rally</t>
  </si>
  <si>
    <t>Gradius Galaxies</t>
  </si>
  <si>
    <t>Mobile 21</t>
  </si>
  <si>
    <t>Mortal Kombat Kollection</t>
  </si>
  <si>
    <t>LEGO Soccer Mania</t>
  </si>
  <si>
    <t>Blades of Blood: Samurai Shodown III</t>
  </si>
  <si>
    <t>Gundam the 3D Battle</t>
  </si>
  <si>
    <t>Face Racers: Photo Finish</t>
  </si>
  <si>
    <t>Miami Nights: Singles in the City</t>
  </si>
  <si>
    <t>Godzilla Generations</t>
  </si>
  <si>
    <t>Strider 2</t>
  </si>
  <si>
    <t>Forbidden Siren 2</t>
  </si>
  <si>
    <t>Board Game Classics</t>
  </si>
  <si>
    <t>Invizimals: The Alliance</t>
  </si>
  <si>
    <t>Midnight Play! Pack</t>
  </si>
  <si>
    <t>Junior Mystery Quest</t>
  </si>
  <si>
    <t>Maximum Family Games</t>
  </si>
  <si>
    <t>Death Jr. and the Science Fair of Doom</t>
  </si>
  <si>
    <t>Foundation 9 Entertainment</t>
  </si>
  <si>
    <t>101-in-1 Sports Megamix</t>
  </si>
  <si>
    <t>Shin Megami Tensei: Digital Devil Saga 2</t>
  </si>
  <si>
    <t>Playmobil Pirates</t>
  </si>
  <si>
    <t>Zatch Bell! Mamodo Battles</t>
  </si>
  <si>
    <t>Wildlife Park 3</t>
  </si>
  <si>
    <t>B-Alive</t>
  </si>
  <si>
    <t>Dream Day: Wedding Destinations</t>
  </si>
  <si>
    <t>Agatha Christie: Evil Under the Sun</t>
  </si>
  <si>
    <t>Iron Man / X-O Manowar in Heavy Metal</t>
  </si>
  <si>
    <t>Kamen Rider: Travelers Senki</t>
  </si>
  <si>
    <t>Seventh Chord</t>
  </si>
  <si>
    <t>Derby Stallion 98</t>
  </si>
  <si>
    <t>Pimp My Ride: Street Racing</t>
  </si>
  <si>
    <t>Pretty Rhythm: My Deco Rainbow Wedding</t>
  </si>
  <si>
    <t>Robotron X</t>
  </si>
  <si>
    <t>Naruto Shippuden: Shinobi Rumble</t>
  </si>
  <si>
    <t>Martian Panic</t>
  </si>
  <si>
    <t>J-League Winning Eleven 2009: Club Championship</t>
  </si>
  <si>
    <t>Build 'n Race</t>
  </si>
  <si>
    <t>Icon Games</t>
  </si>
  <si>
    <t>Grand Prix Challenge</t>
  </si>
  <si>
    <t>Meitantei Conan &amp; Kindaichi Shounen no Jikenbou: Meguri au Futari no Meitantei</t>
  </si>
  <si>
    <t>Guilty Gear Xrd -Revelator-</t>
  </si>
  <si>
    <t>PoPoLoCrois (JP sales)</t>
  </si>
  <si>
    <t>Ken to Mahou to Gakuen Mono. 2</t>
  </si>
  <si>
    <t>Knights Contract</t>
  </si>
  <si>
    <t>Kaijuu Busters Powered</t>
  </si>
  <si>
    <t>Initial D: Extreme Stage</t>
  </si>
  <si>
    <t>Pinobee: Wings of Adventure</t>
  </si>
  <si>
    <t>Touch Mechanic</t>
  </si>
  <si>
    <t>Kando Games</t>
  </si>
  <si>
    <t>State of Emergency 2</t>
  </si>
  <si>
    <t>Sushi Academy</t>
  </si>
  <si>
    <t>Gintama Gin-Oh Quest: Gin-San ga Tenshoku Shitari Sekai wo Sukuttari</t>
  </si>
  <si>
    <t>I Am In The Movie</t>
  </si>
  <si>
    <t>Fatal Frame III: The Tormented</t>
  </si>
  <si>
    <t>Zero: Tsukihami no Kamen</t>
  </si>
  <si>
    <t>Seven Samurai 20XX</t>
  </si>
  <si>
    <t>Adventure Time: The Secret of the Nameless Kingdom</t>
  </si>
  <si>
    <t>Hisshou Pachinko*Pachi-Slot Kouryaku Series DS Vol. 2: Shinseiki Evangelion - Shito, Futatabi</t>
  </si>
  <si>
    <t>Ninjabread Man</t>
  </si>
  <si>
    <t>Battlefield 2</t>
  </si>
  <si>
    <t>Slayers Royal</t>
  </si>
  <si>
    <t>Swingerz Golf</t>
  </si>
  <si>
    <t>Telenet</t>
  </si>
  <si>
    <t>Pro Evolution Soccer 2008 (JP sales)</t>
  </si>
  <si>
    <t>Murder in Venice</t>
  </si>
  <si>
    <t>Pretty Rhythm Rainbow Live: Kira Kira My * Design</t>
  </si>
  <si>
    <t>The King of Fighters 2006</t>
  </si>
  <si>
    <t>The Hidden</t>
  </si>
  <si>
    <t>Nobunaga's Ambition: Rise to Power</t>
  </si>
  <si>
    <t>DaGeDar</t>
  </si>
  <si>
    <t>Steins;Gate: Hiyoku Renri no Darling</t>
  </si>
  <si>
    <t>King's Field (Japan)</t>
  </si>
  <si>
    <t>Slam 'n Jam '96 featuring Magic &amp; Kareem</t>
  </si>
  <si>
    <t>Petz: Dogz Family</t>
  </si>
  <si>
    <t>Osaka Studio</t>
  </si>
  <si>
    <t>My English Coach: Para Hispanoparlantes</t>
  </si>
  <si>
    <t>ToraDora Portable!</t>
  </si>
  <si>
    <t>Smuggler's Run: Warzones</t>
  </si>
  <si>
    <t>Kheops Studio</t>
  </si>
  <si>
    <t>Warriors Orochi 3 Hyper</t>
  </si>
  <si>
    <t>Diva Girls: Divas on Ice</t>
  </si>
  <si>
    <t>NBA 10: The Inside</t>
  </si>
  <si>
    <t>Kaidan Restaurant: Ura Menu 100-Sen</t>
  </si>
  <si>
    <t>Qubed</t>
  </si>
  <si>
    <t>R/C Stunt Copter</t>
  </si>
  <si>
    <t>Yamakawa Shuppansha Kanshuu: Shousetsu Sekaishi B</t>
  </si>
  <si>
    <t>Cartoon Network: Punch Time Explosion XL</t>
  </si>
  <si>
    <t>Final Fantasy VI</t>
  </si>
  <si>
    <t>Namco Bandai Games, Monkey Bar Games</t>
  </si>
  <si>
    <t>WSC Real 11: World Snooker Championship</t>
  </si>
  <si>
    <t>Pop'n Music</t>
  </si>
  <si>
    <t>Jikkyou Powerful Major League 2009</t>
  </si>
  <si>
    <t>Space Channel 5 Special Edition</t>
  </si>
  <si>
    <t>UGA</t>
  </si>
  <si>
    <t>The Legend of Alon D'ar</t>
  </si>
  <si>
    <t>Uta no Prince-Sama: All Star After Secret</t>
  </si>
  <si>
    <t>The Sims 3: Fast Lane Stuff</t>
  </si>
  <si>
    <t>Black/Matrix</t>
  </si>
  <si>
    <t>My Friends</t>
  </si>
  <si>
    <t>Abylight</t>
  </si>
  <si>
    <t>Super Robot Taisen OG Saga: Endless Frontier</t>
  </si>
  <si>
    <t>Samurai Shodown Sen</t>
  </si>
  <si>
    <t>NHL Breakaway 99</t>
  </si>
  <si>
    <t>Iggy's Reckin' Balls</t>
  </si>
  <si>
    <t>The Space Bar</t>
  </si>
  <si>
    <t>Knife Edge: NoseGunner</t>
  </si>
  <si>
    <t>Mitsui</t>
  </si>
  <si>
    <t>Wetrix</t>
  </si>
  <si>
    <t>EyeCreate</t>
  </si>
  <si>
    <t>Samurai Western</t>
  </si>
  <si>
    <t>Line Rider 2: Unbound</t>
  </si>
  <si>
    <t>Princess in Love</t>
  </si>
  <si>
    <t>Pro Cycling Manager 2016</t>
  </si>
  <si>
    <t>Sports Collection</t>
  </si>
  <si>
    <t>Captain Tsubasa: New Kick Off</t>
  </si>
  <si>
    <t>Puzzler Mind Gym 3D</t>
  </si>
  <si>
    <t>Warhammer 40,000: Dawn of War II - Retribution</t>
  </si>
  <si>
    <t>Kenshuui Tendo Dokuta</t>
  </si>
  <si>
    <t>Super Sentai Battle: Ranger Cross</t>
  </si>
  <si>
    <t>The Sims 2: Ikea Home Stuff</t>
  </si>
  <si>
    <t>Pilot ni Narou! 2</t>
  </si>
  <si>
    <t>Gradius III and IV</t>
  </si>
  <si>
    <t>Ken to Mahou to Gakuen Mono. Final: Shinnyusei wa Ohimesama</t>
  </si>
  <si>
    <t>Incredible Crisis</t>
  </si>
  <si>
    <t>SingStar Apres-Ski Party 2</t>
  </si>
  <si>
    <t>Samurai Shodown III</t>
  </si>
  <si>
    <t>The King of Fighters EX2: Howling Blood</t>
  </si>
  <si>
    <t>Akiba's Trip Plus</t>
  </si>
  <si>
    <t>Famicom Mini: SD Gundam World Gachapon Senshi - Scramble Wars</t>
  </si>
  <si>
    <t>Little League World Series Baseball: Double Play</t>
  </si>
  <si>
    <t>Kobitodzukan: Kobito no Fushigi - Jikken Set</t>
  </si>
  <si>
    <t>Bakugan: Rise of the Resistance</t>
  </si>
  <si>
    <t>Famicom Mini: Star Soldier</t>
  </si>
  <si>
    <t>Sentimental Graffiti 2</t>
  </si>
  <si>
    <t>Shonen Jump's One Piece: Pirates Carnival</t>
  </si>
  <si>
    <t>Doraemon: Nobita and the Island of Miracles</t>
  </si>
  <si>
    <t>Gekijouban Madoka Magicka: The Battle Pentagram</t>
  </si>
  <si>
    <t>Sentimental Graffiti: First Window</t>
  </si>
  <si>
    <t>Cartoon Network Collection: Game Boy Advance Video Volume 2</t>
  </si>
  <si>
    <t>Tempest 3X</t>
  </si>
  <si>
    <t>Hidden Invasion</t>
  </si>
  <si>
    <t>Toka</t>
  </si>
  <si>
    <t>A-Train</t>
  </si>
  <si>
    <t>Armored Core 3 Portable</t>
  </si>
  <si>
    <t>Bleach: Erabareshi Tamashii</t>
  </si>
  <si>
    <t xml:space="preserve">Sengoku Musou 3: Moushouden </t>
  </si>
  <si>
    <t>Witches &amp; Vampires: The Secrets of Ashburry</t>
  </si>
  <si>
    <t>Crush</t>
  </si>
  <si>
    <t>Discovery Kids: Spider Quest</t>
  </si>
  <si>
    <t>Yuu Yuu Hakusho: Makyo Toitsusen</t>
  </si>
  <si>
    <t>Ogre Battle Series: Tactics Ogre</t>
  </si>
  <si>
    <t>Ultimate Card Games DS</t>
  </si>
  <si>
    <t>Earth Defense Force 2017</t>
  </si>
  <si>
    <t>Boxing Fever</t>
  </si>
  <si>
    <t>The $1 Pyramid</t>
  </si>
  <si>
    <t>Gintama: Gin-San to Issho! Boku no Kabuki Machi Nikki</t>
  </si>
  <si>
    <t>Lost Dimension</t>
  </si>
  <si>
    <t>Indycar Series 2005</t>
  </si>
  <si>
    <t>Drama Queens</t>
  </si>
  <si>
    <t>Wordfish</t>
  </si>
  <si>
    <t>Penny Racers Party: Turbo-Q Speedway</t>
  </si>
  <si>
    <t>Skydiving Extreme</t>
  </si>
  <si>
    <t>Evolution Worlds</t>
  </si>
  <si>
    <t>Far Cry Vengeance</t>
  </si>
  <si>
    <t>Petz Fantasy: Sunshine Magic</t>
  </si>
  <si>
    <t>Code Lyoko: Fall of X.A.N.A.</t>
  </si>
  <si>
    <t>Worms: A Space Oddity</t>
  </si>
  <si>
    <t>Motto! Stitch! DS Rhythm de Rakugaki Daisakusen</t>
  </si>
  <si>
    <t>MLB Front Office Manager</t>
  </si>
  <si>
    <t>Sub Rebellion</t>
  </si>
  <si>
    <t>Horrid Henry's Horrid Adventure</t>
  </si>
  <si>
    <t>X Rebirth</t>
  </si>
  <si>
    <t>Egosoft</t>
  </si>
  <si>
    <t>Striker 96</t>
  </si>
  <si>
    <t>Pocket Dogs</t>
  </si>
  <si>
    <t>Tokimeki Memorial 4</t>
  </si>
  <si>
    <t>Bleach: Heat the Soul 4</t>
  </si>
  <si>
    <t>Song of the Deep</t>
  </si>
  <si>
    <t>Dragon's Dogma Online</t>
  </si>
  <si>
    <t>Real Robots Final Attack</t>
  </si>
  <si>
    <t>New International Track &amp; Field</t>
  </si>
  <si>
    <t>P.N.03 - Product Number Three</t>
  </si>
  <si>
    <t>Boku no Natsuyasumi 3: Hokkoku Hen: Chiisana Boku no Dai Sougen‚Äã</t>
  </si>
  <si>
    <t>Ape Escape: Pumped &amp; Primed</t>
  </si>
  <si>
    <t>Monster Trucks DS</t>
  </si>
  <si>
    <t>FabStyle</t>
  </si>
  <si>
    <t>Outlaw Tennis</t>
  </si>
  <si>
    <t>Medabots Dual: Kabuto / Kuwagata</t>
  </si>
  <si>
    <t>Gadget Racers</t>
  </si>
  <si>
    <t>Phantasy Star Online Episode III: C.A.R.D. Revolution</t>
  </si>
  <si>
    <t>ZhuZhu Babies</t>
  </si>
  <si>
    <t>Bleach: Heat the Soul 7</t>
  </si>
  <si>
    <t>Nanashi no Game</t>
  </si>
  <si>
    <t>Diego's Build &amp; Rescue</t>
  </si>
  <si>
    <t>Auto Destruct</t>
  </si>
  <si>
    <t>Ultimate Ghosts 'n Goblins</t>
  </si>
  <si>
    <t>TrackMania DS</t>
  </si>
  <si>
    <t>Dangerous Ji-San to 1000-nin no Otomodachi Yokoshima</t>
  </si>
  <si>
    <t>GOTHA: Ismailia Seneki</t>
  </si>
  <si>
    <t>Silent Hunter III</t>
  </si>
  <si>
    <t>Alien Syndrome</t>
  </si>
  <si>
    <t>Deep Fear</t>
  </si>
  <si>
    <t>Skeleton Warriors</t>
  </si>
  <si>
    <t>Endgame</t>
  </si>
  <si>
    <t>Criminal Girls: Invite Only</t>
  </si>
  <si>
    <t>Ultimate Duck Hunting</t>
  </si>
  <si>
    <t>Mid Carolina Media</t>
  </si>
  <si>
    <t>Just Dance: Disney Party 2</t>
  </si>
  <si>
    <t>Dreamer Series: Shop Owner</t>
  </si>
  <si>
    <t>Virus</t>
  </si>
  <si>
    <t>Jikkyou Powerful Pro Yakyuu Next</t>
  </si>
  <si>
    <t>The Sims 3: Barnacle Bay</t>
  </si>
  <si>
    <t>Dragon Shadow Spell</t>
  </si>
  <si>
    <t>Dragon Slayer: The Legend of Heroes</t>
  </si>
  <si>
    <t>Sound Novel Tsukuru</t>
  </si>
  <si>
    <t>The Idolm@ster</t>
  </si>
  <si>
    <t>Guilty Gear XX Slash</t>
  </si>
  <si>
    <t>C.O.P.: The Recruit</t>
  </si>
  <si>
    <t>Velez &amp; Dubail</t>
  </si>
  <si>
    <t>Mission Runway</t>
  </si>
  <si>
    <t>THQ, Independent Arts</t>
  </si>
  <si>
    <t>Urban Reign</t>
  </si>
  <si>
    <t>Super Robot Taisen Z Special Disc</t>
  </si>
  <si>
    <t>Slayers Royal 2</t>
  </si>
  <si>
    <t>Soul Bubbles</t>
  </si>
  <si>
    <t>Mekensleep</t>
  </si>
  <si>
    <t>Bangai-O Spirits</t>
  </si>
  <si>
    <t>Valentino Rossi: The Game</t>
  </si>
  <si>
    <t>Milestone, Milestone S.r.l</t>
  </si>
  <si>
    <t>Ultimate Party Challenge</t>
  </si>
  <si>
    <t>Team Elimination Games</t>
  </si>
  <si>
    <t>Whac-A-Mole</t>
  </si>
  <si>
    <t>Samurai Warriors Chronicles 3</t>
  </si>
  <si>
    <t>Dawn of Heroes</t>
  </si>
  <si>
    <t>Wicked Studios</t>
  </si>
  <si>
    <t>Lost in Blue: Shipwrecked</t>
  </si>
  <si>
    <t>Salon Superstar</t>
  </si>
  <si>
    <t>Aliens in the Attic</t>
  </si>
  <si>
    <t>Revistronic</t>
  </si>
  <si>
    <t>Ro-Kyu-Bu!</t>
  </si>
  <si>
    <t>Katekyoo Hitman Reborn! DS: Flame Rumble Kaien Ring Soudatsuen!</t>
  </si>
  <si>
    <t>World Championship Poker: Deluxe Series</t>
  </si>
  <si>
    <t>Stuart Little 3: Big Photo Adventure</t>
  </si>
  <si>
    <t>Serious Sam 3: BFE</t>
  </si>
  <si>
    <t>Ultimate Shooting Collection</t>
  </si>
  <si>
    <t>MileStone Inc.</t>
  </si>
  <si>
    <t>Pro Yakyuu Famista DS 2010</t>
  </si>
  <si>
    <t>Katekyoo Hitman Reborn! DS: Flame Rumble Hyper - Moeyo Mirai</t>
  </si>
  <si>
    <t>Captain Tsubasa</t>
  </si>
  <si>
    <t>Infernal: Hell's Vengeance</t>
  </si>
  <si>
    <t>Metropolis Software</t>
  </si>
  <si>
    <t>No One Can Stop Mr. Domino!</t>
  </si>
  <si>
    <t>GT Advance 3: Pro Concept Racing</t>
  </si>
  <si>
    <t>Duke Nukem: Land of the Babes</t>
  </si>
  <si>
    <t>Majin Tensei</t>
  </si>
  <si>
    <t>Yoru no Nai Kuni</t>
  </si>
  <si>
    <t>Dragon Force II: Kamisarishi Daichi ni</t>
  </si>
  <si>
    <t>Monkey Hero</t>
  </si>
  <si>
    <t>Sumikko Gurashi: Mura o Tsukurundesu</t>
  </si>
  <si>
    <t>Puchi Puchi Virus</t>
  </si>
  <si>
    <t>Krazy Ivan</t>
  </si>
  <si>
    <t>Quo Vadis</t>
  </si>
  <si>
    <t>Glams</t>
  </si>
  <si>
    <t>PQ: Practical Intelligence Quotient</t>
  </si>
  <si>
    <t>Fate/Tiger Colosseum</t>
  </si>
  <si>
    <t>10 Minute Solution</t>
  </si>
  <si>
    <t>Anchor Bay Entertainment</t>
  </si>
  <si>
    <t>Dragon Ball Z: The Legacy of Goku I &amp; II</t>
  </si>
  <si>
    <t>Romance of the Three Kingdoms 13</t>
  </si>
  <si>
    <t>Zero Escape: Zero Time Dilemma</t>
  </si>
  <si>
    <t>Aksys Games</t>
  </si>
  <si>
    <t>Spike Chunsoft, Chime</t>
  </si>
  <si>
    <t>Stella Deus: The Gate of Eternity</t>
  </si>
  <si>
    <t>Pinegrow</t>
  </si>
  <si>
    <t>One Piece: Gear Spirit</t>
  </si>
  <si>
    <t>Tales of Fandom Vol.2</t>
  </si>
  <si>
    <t>Genkai Totsuki Moero Chronicle</t>
  </si>
  <si>
    <t>Minna no Joushiki Ryoku TV</t>
  </si>
  <si>
    <t>P.T.O. IV: Pacific Theater of Operations</t>
  </si>
  <si>
    <t>Bella Sara</t>
  </si>
  <si>
    <t>Tears to Tiara: Garland of the Earth</t>
  </si>
  <si>
    <t>Mind Quiz: Your Brain Coach</t>
  </si>
  <si>
    <t>Elebits: The Adventures of Kai and Zero</t>
  </si>
  <si>
    <t>Aikatsu! My No.1 Stage!</t>
  </si>
  <si>
    <t>Codename: Kids Next Door: Operation S.O.D.A.</t>
  </si>
  <si>
    <t>Far Cry Instincts Evolution</t>
  </si>
  <si>
    <t>Conception: Please Give Birth to My Child!</t>
  </si>
  <si>
    <t>Super Football</t>
  </si>
  <si>
    <t>The Idolmaster: Gravure For You! Vol. 3</t>
  </si>
  <si>
    <t>Cosmic Family</t>
  </si>
  <si>
    <t>Ubisoft Barcelona</t>
  </si>
  <si>
    <t>Tennis no Oji-Sama Gyutto! DokiDoki Survival - Umi to Yama no Love Passion</t>
  </si>
  <si>
    <t>Nicola Kanshuu: Model Oshare * Audition Platina</t>
  </si>
  <si>
    <t>Fairy Tail: Portable Guild 2</t>
  </si>
  <si>
    <t>Party Pigs: Farmyard Games</t>
  </si>
  <si>
    <t>Imagine: My Restaurant</t>
  </si>
  <si>
    <t>Grand Ages: Medieval</t>
  </si>
  <si>
    <t>Wizardry: Llylgamyn Saga</t>
  </si>
  <si>
    <t>Locus</t>
  </si>
  <si>
    <t>Kinnikuman Muscle Grand Prix Max 2: Tokumori</t>
  </si>
  <si>
    <t>Gale Racer</t>
  </si>
  <si>
    <t>In The Groove</t>
  </si>
  <si>
    <t>Roxor Games</t>
  </si>
  <si>
    <t>The Legend of Kage 2</t>
  </si>
  <si>
    <t>World Tour Soccer 06</t>
  </si>
  <si>
    <t>Killer Instinct (2013)</t>
  </si>
  <si>
    <t>Naruto Shippuden: Gekito Ninja Taisen! EX 3</t>
  </si>
  <si>
    <t>Boku no Natsuyasumi Portable 2: Nazo Nazo Shimai to Chinbotsusen no Himitsu</t>
  </si>
  <si>
    <t>Magic Pengel: The Quest for Color</t>
  </si>
  <si>
    <t>Super Baseball</t>
  </si>
  <si>
    <t>Kenka Banchou 6: Soul &amp; Blood</t>
  </si>
  <si>
    <t>Kung Fu Panda: Legendary Warriors</t>
  </si>
  <si>
    <t>Formula One World Championship: Beyond the Limit</t>
  </si>
  <si>
    <t>Medabots 8</t>
  </si>
  <si>
    <t>Hakuouki DS</t>
  </si>
  <si>
    <t>Buster Bros. Collection</t>
  </si>
  <si>
    <t>Agatha Christie: And Then There Were None</t>
  </si>
  <si>
    <t>Sony Computer Science Kenkyuujo Mogi Kenichirou Hakase Kanshuu: Nou ni Kaikan Aha Taiken!</t>
  </si>
  <si>
    <t>Mega Man Battle Network: Operation Shooting Star</t>
  </si>
  <si>
    <t>Futurama</t>
  </si>
  <si>
    <t>Famicom Mini: Hikari Shinwa: Palutena no Kagami</t>
  </si>
  <si>
    <t>Animal Kingdom: Wildlife Expedition</t>
  </si>
  <si>
    <t>Momotarou Dentetsu Tag Match: Yuujou - Doryoku - Shouri no Maki!</t>
  </si>
  <si>
    <t>My First Songs</t>
  </si>
  <si>
    <t>NHL Open Ice</t>
  </si>
  <si>
    <t>Gundam Battle Tactics</t>
  </si>
  <si>
    <t>Touch Detective: Nameko Shigeru</t>
  </si>
  <si>
    <t>Sky Gunner</t>
  </si>
  <si>
    <t>The Hustle: Detroit Streets</t>
  </si>
  <si>
    <t>Real Sound: Kaze no Riguretto</t>
  </si>
  <si>
    <t>Warp</t>
  </si>
  <si>
    <t>Again</t>
  </si>
  <si>
    <t>Escape Dead Island</t>
  </si>
  <si>
    <t>Fatshark AB</t>
  </si>
  <si>
    <t>Torchlight</t>
  </si>
  <si>
    <t>Runic Games</t>
  </si>
  <si>
    <t>Rogue Trooper: Quartz Zone Massacre</t>
  </si>
  <si>
    <t>Hero Bank</t>
  </si>
  <si>
    <t>Winx Club</t>
  </si>
  <si>
    <t>World Party Games</t>
  </si>
  <si>
    <t>Utawarerumono: Itsuwari no Kamen</t>
  </si>
  <si>
    <t>Damage Inc.: Pacific Squadron WWII</t>
  </si>
  <si>
    <t>My Fun Facts Coach</t>
  </si>
  <si>
    <t>The Idolm@ster: Live for You!</t>
  </si>
  <si>
    <t>Tokimeki Memorial Girl's Side Premium: 3rd Story</t>
  </si>
  <si>
    <t>Smashing Drive</t>
  </si>
  <si>
    <t>Mega Man Xtreme</t>
  </si>
  <si>
    <t>Neopica</t>
  </si>
  <si>
    <t>Bomberman Max 2: Red Advance</t>
  </si>
  <si>
    <t>Toy Soldiers: War Chest</t>
  </si>
  <si>
    <t>Godai: Elemental Force</t>
  </si>
  <si>
    <t>Chronicles of Mystery: The Secret Tree of Life</t>
  </si>
  <si>
    <t>Still Life</t>
  </si>
  <si>
    <t>Hang On GP</t>
  </si>
  <si>
    <t>Uprising X</t>
  </si>
  <si>
    <t>Mega Man Xtreme 2</t>
  </si>
  <si>
    <t>Sigma Harmonics</t>
  </si>
  <si>
    <t>Gunblade NY &amp; L.A. Machineguns Arcade Hits Pack</t>
  </si>
  <si>
    <t>The Lord of the Rings: The Battle for Middle-Earth</t>
  </si>
  <si>
    <t>Kessen III</t>
  </si>
  <si>
    <t>Learn Geography</t>
  </si>
  <si>
    <t>Trine Games</t>
  </si>
  <si>
    <t>Harlem Globetrotters: World Tour</t>
  </si>
  <si>
    <t>Summon Night</t>
  </si>
  <si>
    <t>Aero Elite: Combat Academy</t>
  </si>
  <si>
    <t>3 in 1: Solitaire, Mahjong &amp; Tangram</t>
  </si>
  <si>
    <t>Wrath Unleashed</t>
  </si>
  <si>
    <t>Pong / Asteroids / Yars' Revenge</t>
  </si>
  <si>
    <t>Emergency 2012</t>
  </si>
  <si>
    <t>NO√´L: La Neige</t>
  </si>
  <si>
    <t>Busou Shinki: Battle Masters</t>
  </si>
  <si>
    <t>Overlord: Minions</t>
  </si>
  <si>
    <t>Roll Away</t>
  </si>
  <si>
    <t>Derby Jockey: Kishou e no Michi</t>
  </si>
  <si>
    <t>Fairy Fencer F: Advent Dark Force</t>
  </si>
  <si>
    <t>Harukanaru Toki no Naka de 4</t>
  </si>
  <si>
    <t>Roogoo Attack!</t>
  </si>
  <si>
    <t>SpiderMonk</t>
  </si>
  <si>
    <t>Maximum Chase</t>
  </si>
  <si>
    <t>Prey the Stars</t>
  </si>
  <si>
    <t>Koei Canada</t>
  </si>
  <si>
    <t>Winning Post 7 2012</t>
  </si>
  <si>
    <t>Spot Goes to Hollywood</t>
  </si>
  <si>
    <t>G Darius</t>
  </si>
  <si>
    <t>Mucha Lucha! Mascaritas of the Lost Code</t>
  </si>
  <si>
    <t>SD Gundam: Gashapon Wars</t>
  </si>
  <si>
    <t>Hearts of Iron III</t>
  </si>
  <si>
    <t>Paradox Development Studio</t>
  </si>
  <si>
    <t>Picture Perfect Hair Salon</t>
  </si>
  <si>
    <t>River King: Mystic Valley (US sales)</t>
  </si>
  <si>
    <t>Kengo: Legend of The 9</t>
  </si>
  <si>
    <t>Romance of the Three Kingdoms XI</t>
  </si>
  <si>
    <t>Hammerin' Hero</t>
  </si>
  <si>
    <t>Irem Software Engineering</t>
  </si>
  <si>
    <t>Model * Oshare Audition: Dream Girl</t>
  </si>
  <si>
    <t>Lupin Sansei: Shijou Saidai no Zunousen</t>
  </si>
  <si>
    <t>Petz Fantasy 3D</t>
  </si>
  <si>
    <t>Archer Maclean's 3D Pool</t>
  </si>
  <si>
    <t>TMNT: Mutant Melee</t>
  </si>
  <si>
    <t>Combat: Task Force 121</t>
  </si>
  <si>
    <t>Direct Action Games</t>
  </si>
  <si>
    <t>Winning Eleven Playmaker 2010: Aoki Samurai no Chousen</t>
  </si>
  <si>
    <t>Exhibition Volume 4</t>
  </si>
  <si>
    <t>Viewpoint</t>
  </si>
  <si>
    <t>Code Geass: Hangyaku no Lelouch - Lost Colors</t>
  </si>
  <si>
    <t>Disney's Donald Duck Advance</t>
  </si>
  <si>
    <t>Stacked with Daniel Negreanu</t>
  </si>
  <si>
    <t>Myelin Media</t>
  </si>
  <si>
    <t>5000ft</t>
  </si>
  <si>
    <t>Hakuouki: Yuugi Roku</t>
  </si>
  <si>
    <t>The Rub Rabbits!</t>
  </si>
  <si>
    <t>Let's Ride! Friends Forever</t>
  </si>
  <si>
    <t>Circus Maximus: Chariot Wars</t>
  </si>
  <si>
    <t>Squishy Tank</t>
  </si>
  <si>
    <t>Dungeon Maker II: The Hidden War</t>
  </si>
  <si>
    <t>Global A Entertainment</t>
  </si>
  <si>
    <t>Discovery Kids: Parrot Pals</t>
  </si>
  <si>
    <t>Kenyuu Densetsu Yaiba</t>
  </si>
  <si>
    <t>Kidou Senshi Gundam: Giren no Yabou - Axis no Kyoui V</t>
  </si>
  <si>
    <t>Elements of Destruction</t>
  </si>
  <si>
    <t>Serious Sam: Next Encounter</t>
  </si>
  <si>
    <t>Eiken DS</t>
  </si>
  <si>
    <t>Game Center CX: Arino no Chousenjou 2</t>
  </si>
  <si>
    <t>E.X. Troopers</t>
  </si>
  <si>
    <t>The Croods: Prehistoric Party!</t>
  </si>
  <si>
    <t>J Legend Retsuden</t>
  </si>
  <si>
    <t>Port Royale 3</t>
  </si>
  <si>
    <t>Monster Racers</t>
  </si>
  <si>
    <t>The King of Fighters: Evolution</t>
  </si>
  <si>
    <t>DS Uranai Seikatsu</t>
  </si>
  <si>
    <t>Hyperdimension Neptunia Re;Birth 3</t>
  </si>
  <si>
    <t>Pro Farm 1</t>
  </si>
  <si>
    <t>Speed Zone</t>
  </si>
  <si>
    <t>Awesome Play Ltd.</t>
  </si>
  <si>
    <t>Cho~ricchi! Tamagotchi no Puchi Puchi Omisecchi</t>
  </si>
  <si>
    <t>Jewel Time Deluxe</t>
  </si>
  <si>
    <t>The Legend of Heroes: Trails in the Sky Third Chapter</t>
  </si>
  <si>
    <t>Aqua Teen Hunger Force: Zombie Ninja Pro-Am</t>
  </si>
  <si>
    <t>Hannspree Ten Kate Honda: SBK Superbike World Championship</t>
  </si>
  <si>
    <t>Alexi Lalas International Soccer</t>
  </si>
  <si>
    <t>Dream Trigger 3D</t>
  </si>
  <si>
    <t>Art Co., Ltd.</t>
  </si>
  <si>
    <t>Monster Rancher Battle Card: Episode II</t>
  </si>
  <si>
    <t>NCAA College Football 2K3</t>
  </si>
  <si>
    <t>Crayola: Colorful Journey</t>
  </si>
  <si>
    <t>StudioBlack Games</t>
  </si>
  <si>
    <t>Itoi Shigesato no Bass Tsuri No. 1 Ketteihan!</t>
  </si>
  <si>
    <t>Operation Darkness</t>
  </si>
  <si>
    <t>Emily the Strange: Strangerous</t>
  </si>
  <si>
    <t>exozet</t>
  </si>
  <si>
    <t>Famicom Mini: Nazo no Murasame-Jou</t>
  </si>
  <si>
    <t>Galerians: Ash</t>
  </si>
  <si>
    <t>R-Type Command</t>
  </si>
  <si>
    <t>Yoostar on MTV</t>
  </si>
  <si>
    <t>Yoostar Entertainment Group</t>
  </si>
  <si>
    <t>Haunting Ground</t>
  </si>
  <si>
    <t>Mahjong Fight Club DS: Wi-Fi Taiou</t>
  </si>
  <si>
    <t>Hi! Hamtaro - Little Hamsters,big Adventures: Ham-Ham Challenge</t>
  </si>
  <si>
    <t>Grand Kingdom</t>
  </si>
  <si>
    <t>Robocalypse</t>
  </si>
  <si>
    <t>Vogster</t>
  </si>
  <si>
    <t>Vampire Knight DS</t>
  </si>
  <si>
    <t>Disney Sports Skateboarding</t>
  </si>
  <si>
    <t>Homie Rollerz</t>
  </si>
  <si>
    <t>Let's Paint</t>
  </si>
  <si>
    <t>Rugby League 3</t>
  </si>
  <si>
    <t>Alternative Software</t>
  </si>
  <si>
    <t>Magi: The Labyrinth of Beginning</t>
  </si>
  <si>
    <t>I Don't Have Many Friends Portable</t>
  </si>
  <si>
    <t>SimCity 4: Deluxe Edition</t>
  </si>
  <si>
    <t>Jewel Link Chronicles: Legend of Athena</t>
  </si>
  <si>
    <t>CSI: Dark Motives</t>
  </si>
  <si>
    <t>Loons: The Fight For Fame</t>
  </si>
  <si>
    <t>Romance of the Three Kingdoms IX</t>
  </si>
  <si>
    <t>Totaled!</t>
  </si>
  <si>
    <t>Bleach: Heat the Soul 3</t>
  </si>
  <si>
    <t>Ecco: The Tides of Time</t>
  </si>
  <si>
    <t>Make 10: A Journey of Numbers</t>
  </si>
  <si>
    <t>Fantasy Aquarium by DS</t>
  </si>
  <si>
    <t>Mercury Games</t>
  </si>
  <si>
    <t>Machine Head</t>
  </si>
  <si>
    <t>Vanguard Bandits</t>
  </si>
  <si>
    <t>Vampire Legends: Power of Three</t>
  </si>
  <si>
    <t>Child of Light</t>
  </si>
  <si>
    <t>Shin Chan Contra ¬°Los Plastas!</t>
  </si>
  <si>
    <t>Haikyuu!! Tsunage! Itadaki no Keshiki!!</t>
  </si>
  <si>
    <t>Blast Radius</t>
  </si>
  <si>
    <t>ESPN National Hockey Night</t>
  </si>
  <si>
    <t>Tornado</t>
  </si>
  <si>
    <t>Skonec</t>
  </si>
  <si>
    <t>Cut the Rope</t>
  </si>
  <si>
    <t>ZeptoLab</t>
  </si>
  <si>
    <t>Disaster: Day of Crisis</t>
  </si>
  <si>
    <t>Shounen Sunday x Shounen Magazine: Nettou! Dream Nine</t>
  </si>
  <si>
    <t>McFarlane's Evil Prophecy</t>
  </si>
  <si>
    <t>IA/VT Colorful</t>
  </si>
  <si>
    <t>We Sing Rock!</t>
  </si>
  <si>
    <t>Shadowgate 64: Trials of the Four Towers</t>
  </si>
  <si>
    <t>Super Robot Spirits</t>
  </si>
  <si>
    <t>Mia Hamm Soccer 64</t>
  </si>
  <si>
    <t>John Madden Football</t>
  </si>
  <si>
    <t>Caesars Palace Advance: Millennium Gold Edition</t>
  </si>
  <si>
    <t>Aero Gauge</t>
  </si>
  <si>
    <t>Battlezone: Rise of the Black Dogs</t>
  </si>
  <si>
    <t>Teenage Mutant Ninja Turtles: Tournament Fighters</t>
  </si>
  <si>
    <t>Moxie Girlz</t>
  </si>
  <si>
    <t>GunParade Orchestra: Shiro no Shou</t>
  </si>
  <si>
    <t>Zettai Zetsumei Toshi 3: Kowareyuku Machi to Kanojyo no Uta</t>
  </si>
  <si>
    <t>Super Robot Taisen OG Saga: Masou Kishin III - Pride of Justice</t>
  </si>
  <si>
    <t>Dave Mirra BMX Challenge</t>
  </si>
  <si>
    <t>Let's Ride! Dreamer</t>
  </si>
  <si>
    <t>Tecmo's Deception</t>
  </si>
  <si>
    <t>Point Blank DS (JP sales)</t>
  </si>
  <si>
    <t>G-Artists</t>
  </si>
  <si>
    <t>G-Saviour</t>
  </si>
  <si>
    <t>Gintama DS: Yorozuya Daisoudou</t>
  </si>
  <si>
    <t>Drake of the 99 Dragons</t>
  </si>
  <si>
    <t>Idol FX</t>
  </si>
  <si>
    <t>Crayon Shin-Chan: Obaka Daininden - Susume! Kasukabe Ninja Tai!</t>
  </si>
  <si>
    <t>Crimson Sea 2</t>
  </si>
  <si>
    <t>Tokyo Twilight Ghost Hunters</t>
  </si>
  <si>
    <t>Higurashi no Nakukoru ni Kizuna: Dai-Ichi-Kan - Tatari</t>
  </si>
  <si>
    <t>Doraemon: Nobita to Himitsu Dougu Hakubutsukan</t>
  </si>
  <si>
    <t>Ragnarok: Hikari to Yami no Koujo</t>
  </si>
  <si>
    <t>Saint Seiya: Brave Soldiers</t>
  </si>
  <si>
    <t>Digimon World Championship</t>
  </si>
  <si>
    <t>RayStorm</t>
  </si>
  <si>
    <t>Trick DS-han: Kakushi Kami no Sumukan</t>
  </si>
  <si>
    <t>Circuit Breakers</t>
  </si>
  <si>
    <t>Winter Sports 2011</t>
  </si>
  <si>
    <t>futureU: The Prep Game for SAT</t>
  </si>
  <si>
    <t>Colosseum: Road to Freedom</t>
  </si>
  <si>
    <t>Goshow</t>
  </si>
  <si>
    <t>Tank! Tank! Tank!</t>
  </si>
  <si>
    <t>Football Manager 2010</t>
  </si>
  <si>
    <t>Target: Terror</t>
  </si>
  <si>
    <t>Leviathan Games</t>
  </si>
  <si>
    <t>Mugen Souls Z</t>
  </si>
  <si>
    <t>Sprint Cars: Road to Knoxville</t>
  </si>
  <si>
    <t>Crayon Shin-Chan: Densetsu o Yobu Omake no To Shukkugaan!</t>
  </si>
  <si>
    <t>Dream Dance &amp; Cheer</t>
  </si>
  <si>
    <t>Silpheed: The Lost Planet</t>
  </si>
  <si>
    <t>Billy's Boot Camp: Wii de Enjoy Diet!</t>
  </si>
  <si>
    <t>Real Time Conflict: Shogun Empires</t>
  </si>
  <si>
    <t>Box Clever Interactive</t>
  </si>
  <si>
    <t>Hoppechan: Minna de Odekake! Waku Waku Hoppe Land!!</t>
  </si>
  <si>
    <t>Fantastic Four</t>
  </si>
  <si>
    <t>Petz: Hamsterz Bunch</t>
  </si>
  <si>
    <t>Higurashi no Naku Koro ni Matsuri: Kakera Asobi</t>
  </si>
  <si>
    <t>River City Ransom EX</t>
  </si>
  <si>
    <t>San Goku Shi Taisen Ten</t>
  </si>
  <si>
    <t>Ant Nation</t>
  </si>
  <si>
    <t>Fable: The Lost Chapters</t>
  </si>
  <si>
    <t>Fairy Tail: Zelef Kakusei</t>
  </si>
  <si>
    <t>Strike Point</t>
  </si>
  <si>
    <t>Elite</t>
  </si>
  <si>
    <t>Crazy Taxi 2</t>
  </si>
  <si>
    <t>The Sims 2: Seasons</t>
  </si>
  <si>
    <t>Street Fighter II': Special Champion Edition (JP weekly sales)</t>
  </si>
  <si>
    <t>Pizza Delivery Boy</t>
  </si>
  <si>
    <t>Attractive Games</t>
  </si>
  <si>
    <t>Keroro RPG: Kishi to Musha to Densetsu no Kaizoku</t>
  </si>
  <si>
    <t>Famicom Mini: Wrecking Crew</t>
  </si>
  <si>
    <t>Suzumiya Haruhi no Gekidou</t>
  </si>
  <si>
    <t>Lost Heroes 2</t>
  </si>
  <si>
    <t>Heavenly Guardian</t>
  </si>
  <si>
    <t>Dynasty Warriors DS: Fighter's Battle</t>
  </si>
  <si>
    <t>Space Hulk: Vengeance of the Blood Angels</t>
  </si>
  <si>
    <t>Robot Alchemic Drive</t>
  </si>
  <si>
    <t>Alpha and Omega</t>
  </si>
  <si>
    <t>Motor Toon Grand Prix (Japan)</t>
  </si>
  <si>
    <t>Dino Master: Dig Discover Duel</t>
  </si>
  <si>
    <t>Warhammer: Battle For Atluma</t>
  </si>
  <si>
    <t>Sabertooth Games</t>
  </si>
  <si>
    <t>Hikaru no Go: Heian Gensou Ibunroku</t>
  </si>
  <si>
    <t>Eagle Flight</t>
  </si>
  <si>
    <t>Ubisoft, FunHouse</t>
  </si>
  <si>
    <t>Operation: Vietnam</t>
  </si>
  <si>
    <t>OverBlood 2</t>
  </si>
  <si>
    <t>Fighter Maker 2</t>
  </si>
  <si>
    <t>Lifeline</t>
  </si>
  <si>
    <t>Judie no Atelier: Guramnat no Renkinjutsushi</t>
  </si>
  <si>
    <t>Dragon Valor</t>
  </si>
  <si>
    <t>Tokyo Beat Down</t>
  </si>
  <si>
    <t>Microsoft Flight Simulator 2004: A Century of Flight</t>
  </si>
  <si>
    <t>Horrid Henry: The Good, The Bad and The Bugly</t>
  </si>
  <si>
    <t>Firefighter F.D.18</t>
  </si>
  <si>
    <t>Anubis II</t>
  </si>
  <si>
    <t>Goodbye Deponia</t>
  </si>
  <si>
    <t>Legend of Kay</t>
  </si>
  <si>
    <t>DS Nishimura Kyotaro Suspense 2 Shin Tantei Series: Kanazawa Hakodate - Gokkan no Kyoukoku - Fukushuu no Kage</t>
  </si>
  <si>
    <t>The Book of Unwritten Tales 2</t>
  </si>
  <si>
    <t>Jackass the Game DS</t>
  </si>
  <si>
    <t>Jake Power: Handyman</t>
  </si>
  <si>
    <t>My Dress-Up</t>
  </si>
  <si>
    <t>Power Pro GB</t>
  </si>
  <si>
    <t>Beat City</t>
  </si>
  <si>
    <t>Universomo</t>
  </si>
  <si>
    <t>Sudoku Fever</t>
  </si>
  <si>
    <t>Global Star Software</t>
  </si>
  <si>
    <t>Inversion</t>
  </si>
  <si>
    <t>The Putter Golf</t>
  </si>
  <si>
    <t>Super Real Mahjong Graffiti</t>
  </si>
  <si>
    <t>Future Card Buddy Fight: Yuujou no Bakunetsu Fight</t>
  </si>
  <si>
    <t>Ninja Warriors</t>
  </si>
  <si>
    <t>Classic Action: Devilish</t>
  </si>
  <si>
    <t>Zettai Onkan Otoda Master</t>
  </si>
  <si>
    <t>Dragoneer's Aria</t>
  </si>
  <si>
    <t>Xbox Live Arcade Unplugged Volume 1</t>
  </si>
  <si>
    <t>TigerShark</t>
  </si>
  <si>
    <t>Norse by Norsewest: The Return of the Lost Vikings</t>
  </si>
  <si>
    <t>N+</t>
  </si>
  <si>
    <t>Metanet Software Inc., SilverBirch Studios</t>
  </si>
  <si>
    <t>Titanic Mystery</t>
  </si>
  <si>
    <t>Purple Hills</t>
  </si>
  <si>
    <t>Obscure</t>
  </si>
  <si>
    <t>Katekyoo Hitman Reborn! DS: Fate of Heat - Hono no Unmei</t>
  </si>
  <si>
    <t>Shin Lucky * Star: Moe Drill ~Tabidachi~</t>
  </si>
  <si>
    <t>DefCon 5</t>
  </si>
  <si>
    <t>Secret Service: Ultimate Sacrifice</t>
  </si>
  <si>
    <t>Transformer: Rise of the Dark Spark (3DS)</t>
  </si>
  <si>
    <t>Deep Labyrinth</t>
  </si>
  <si>
    <t>Interactive Brains</t>
  </si>
  <si>
    <t>Nichibeikan Pro Yakyuu: Final League</t>
  </si>
  <si>
    <t>God Hand</t>
  </si>
  <si>
    <t>Shin Chan: Las Nuevas Aventuras Para Wii!</t>
  </si>
  <si>
    <t>Junior Classic Books &amp; Fairytales</t>
  </si>
  <si>
    <t>Fatal Fury: Battle Archives Volume 2</t>
  </si>
  <si>
    <t>Freddi Fish: Kelp Seed Mystery</t>
  </si>
  <si>
    <t>RedCard 20-03</t>
  </si>
  <si>
    <t>Brothers in Arms: Furious 4</t>
  </si>
  <si>
    <t>Future Tactics: The Uprising</t>
  </si>
  <si>
    <t>Kanji Sonomama DS Rakubiki Jiten</t>
  </si>
  <si>
    <t>everGirl</t>
  </si>
  <si>
    <t>Heroes Phantasia</t>
  </si>
  <si>
    <t>Top Gun</t>
  </si>
  <si>
    <t>Doublesix</t>
  </si>
  <si>
    <t>Chuugaku Eitango Target 1800 DS</t>
  </si>
  <si>
    <t>Basketball Hall of Fame Ultimate Hoops Challenge</t>
  </si>
  <si>
    <t>World Racing</t>
  </si>
  <si>
    <t>Synetic</t>
  </si>
  <si>
    <t>Disney's Party</t>
  </si>
  <si>
    <t>Jupiter Multimedia</t>
  </si>
  <si>
    <t>Storybook Workshop</t>
  </si>
  <si>
    <t>Card Games</t>
  </si>
  <si>
    <t>Tropix</t>
  </si>
  <si>
    <t>Mega Man: Battle &amp; Chase</t>
  </si>
  <si>
    <t>Winning Post 7 2010</t>
  </si>
  <si>
    <t>Build-A-Bear Workshop: Friendship Valley</t>
  </si>
  <si>
    <t>Daniel X: The Ultimate Power</t>
  </si>
  <si>
    <t>Destrega</t>
  </si>
  <si>
    <t>Fantasy Aquarium World</t>
  </si>
  <si>
    <t>Nobunaga no Yabou: Tendou with Power-Up Kit</t>
  </si>
  <si>
    <t>The Final Round</t>
  </si>
  <si>
    <t>MAPLUS: Portable Navi</t>
  </si>
  <si>
    <t>Edia</t>
  </si>
  <si>
    <t>Order Up!!</t>
  </si>
  <si>
    <t>Reader Rabbit 1st Grade</t>
  </si>
  <si>
    <t>The King of Fighters 02/03</t>
  </si>
  <si>
    <t>Centipede / Breakout / Warlords</t>
  </si>
  <si>
    <t>Epicenter Interactive</t>
  </si>
  <si>
    <t>Lucian Bee's: Justice Yellow / Evil Violet</t>
  </si>
  <si>
    <t>Armored Core: Nine Breaker</t>
  </si>
  <si>
    <t>Doraemon: Nobita no Shin Makai Daibouken DS</t>
  </si>
  <si>
    <t>Gambler Densetsu Tetsuya</t>
  </si>
  <si>
    <t>Athena</t>
  </si>
  <si>
    <t>The Guided Fate Paradox</t>
  </si>
  <si>
    <t>Mayhem 3D</t>
  </si>
  <si>
    <t>Bleach: Hanatareshi Yabou</t>
  </si>
  <si>
    <t>Alex Rider: Stormbreaker</t>
  </si>
  <si>
    <t>Yoake Yori Ruriiro na: Brighter than Dawning Blue</t>
  </si>
  <si>
    <t>Aria</t>
  </si>
  <si>
    <t>Pandemonium 2</t>
  </si>
  <si>
    <t>Gundam Try Age SP</t>
  </si>
  <si>
    <t>WipEout HD Fury</t>
  </si>
  <si>
    <t>Fallout: Brotherhood of Steel</t>
  </si>
  <si>
    <t>Dreamer Series: Pop Star</t>
  </si>
  <si>
    <t>Tivola</t>
  </si>
  <si>
    <t>Penguins of Madagascar</t>
  </si>
  <si>
    <t>12-Sai. Honto no Kimochi</t>
  </si>
  <si>
    <t>Happinet</t>
  </si>
  <si>
    <t>Parlor! Mini 2</t>
  </si>
  <si>
    <t>Flower, Sun, and Rain</t>
  </si>
  <si>
    <t>Gunstar Super Heroes</t>
  </si>
  <si>
    <t>C: The Contra Adventure</t>
  </si>
  <si>
    <t>Interactive Storybook DS Series 1</t>
  </si>
  <si>
    <t>Frogger Advance: The Great Quest</t>
  </si>
  <si>
    <t>Cities XL 2012</t>
  </si>
  <si>
    <t>Monte Cristo Multimedia</t>
  </si>
  <si>
    <t>Dream C Club</t>
  </si>
  <si>
    <t>Pocky &amp; Rocky with Becky</t>
  </si>
  <si>
    <t>Jam Sessions 2</t>
  </si>
  <si>
    <t>Plato</t>
  </si>
  <si>
    <t>Full Spectrum Warrior: Ten Hammers</t>
  </si>
  <si>
    <t>Streets of Rage 3</t>
  </si>
  <si>
    <t>Prince of Persia: The Fallen King</t>
  </si>
  <si>
    <t>My Horse &amp; Me: Riding for Gold</t>
  </si>
  <si>
    <t>Speed Racer</t>
  </si>
  <si>
    <t>Cardfight!! Vanguard: Lock On Victory!!</t>
  </si>
  <si>
    <t>Broken Sword 5: The Serpent's Curse</t>
  </si>
  <si>
    <t>Hot Wheels: Burnin' Rubber</t>
  </si>
  <si>
    <t>Lost in Blue 2</t>
  </si>
  <si>
    <t>Ojyousama Express</t>
  </si>
  <si>
    <t>Media Works</t>
  </si>
  <si>
    <t>Steambot Chronicles: Battle Tournament</t>
  </si>
  <si>
    <t>Wings of War</t>
  </si>
  <si>
    <t>Silver Wish Games</t>
  </si>
  <si>
    <t>RPG Maker 3</t>
  </si>
  <si>
    <t>Runtime</t>
  </si>
  <si>
    <t>Genkai Tokki Monster Monpiece</t>
  </si>
  <si>
    <t>Desert Strike Advance</t>
  </si>
  <si>
    <t>Kabuki Warriors</t>
  </si>
  <si>
    <t>Discworld</t>
  </si>
  <si>
    <t>Motion Explosion!</t>
  </si>
  <si>
    <t>Age of Empires III: The Asian Dynasties</t>
  </si>
  <si>
    <t>Elite Forces: Unit 77</t>
  </si>
  <si>
    <t>Gammick Entertainment</t>
  </si>
  <si>
    <t>DiP Interactive</t>
  </si>
  <si>
    <t>July</t>
  </si>
  <si>
    <t>Fortyfive</t>
  </si>
  <si>
    <t>Crime Lab: Body of Evidence</t>
  </si>
  <si>
    <t>ESPN Winter X-Games: Snowboarding 2002</t>
  </si>
  <si>
    <t>Bleach: Versus Crusade</t>
  </si>
  <si>
    <t>Kanon</t>
  </si>
  <si>
    <t>NanoBreaker</t>
  </si>
  <si>
    <t>Cosmos Chaos!</t>
  </si>
  <si>
    <t>Guitar Freaks 3rdMIX &amp; DrumMania 2ndMIX</t>
  </si>
  <si>
    <t>Taiko no Tatsujin: Atsumete Tomodachi Daisakusen!</t>
  </si>
  <si>
    <t>Miami Vice: The Game</t>
  </si>
  <si>
    <t>Disney's Magical Quest 2 Starring Mickey and Minnie</t>
  </si>
  <si>
    <t>Klein Computer Entertainment</t>
  </si>
  <si>
    <t>Bullet Girls</t>
  </si>
  <si>
    <t>Ikki Tousen: Xross Impact</t>
  </si>
  <si>
    <t>Smart Boy's Toys Club</t>
  </si>
  <si>
    <t>Insecticide</t>
  </si>
  <si>
    <t>Gamecock</t>
  </si>
  <si>
    <t>Super Mahjong 2: Honkaku 4Jin Uchi</t>
  </si>
  <si>
    <t>Imax</t>
  </si>
  <si>
    <t>XGRA: Extreme G Racing Association</t>
  </si>
  <si>
    <t>Mitsukete! Keroro Gunsou: Machigai Sagashi Daisakusen de Arimasu!</t>
  </si>
  <si>
    <t>Family Trainer: Treasure Adventure</t>
  </si>
  <si>
    <t>Pop'n Music Portable 2</t>
  </si>
  <si>
    <t>Kamen Rider: Dragon Knight</t>
  </si>
  <si>
    <t>Ys vs. Sora no Kiseki: Alternative Saga</t>
  </si>
  <si>
    <t>Naruto: Ultimate Ninja Heroes (JP sales)</t>
  </si>
  <si>
    <t>Akagawa Jirou Mystery: Yasoukyoku - Hon ni Manekareta Satsujin</t>
  </si>
  <si>
    <t>Ray Tracers</t>
  </si>
  <si>
    <t>Mario vs. Donkey Kong: Tipping Stars</t>
  </si>
  <si>
    <t>Tournament of Legends</t>
  </si>
  <si>
    <t>Escape from Bug Island</t>
  </si>
  <si>
    <t>Nicola Kanshuu: Model * Oshare Audition</t>
  </si>
  <si>
    <t>Hisshou Pachinko*Pachi-Slot Kouryaku Series Vol. 14: CR Shinseiki Evangelion: Saigo no Mono</t>
  </si>
  <si>
    <t>Cold Stone Creamery: Scoop It Up</t>
  </si>
  <si>
    <t>My Pet Shop</t>
  </si>
  <si>
    <t>Kururin Paradise</t>
  </si>
  <si>
    <t>Gradius Collection</t>
  </si>
  <si>
    <t>Kiniro no Corda 2</t>
  </si>
  <si>
    <t>Dynasty Warriors Vs</t>
  </si>
  <si>
    <t>Gallop Racer 2004</t>
  </si>
  <si>
    <t>Sunrise Eiyuutan R</t>
  </si>
  <si>
    <t>Rayman: Hoodlum's Revenge</t>
  </si>
  <si>
    <t>Mobile Suit Gundam Seed: Never Ending Tomorrow</t>
  </si>
  <si>
    <t>Utawarerumono: Futari no Hakuoro</t>
  </si>
  <si>
    <t>Fishing Master (jp sales)</t>
  </si>
  <si>
    <t>OK! Puzzle Stars</t>
  </si>
  <si>
    <t>Zill O'll Infinite Plus</t>
  </si>
  <si>
    <t>Tonka Rescue Patrol</t>
  </si>
  <si>
    <t>GunGriffon II</t>
  </si>
  <si>
    <t>Crimson Gem Saga</t>
  </si>
  <si>
    <t>IronNos Co.,Ltd.</t>
  </si>
  <si>
    <t>Monster Tale</t>
  </si>
  <si>
    <t>DreamRift</t>
  </si>
  <si>
    <t>Legend of the Dragon</t>
  </si>
  <si>
    <t>Famicom Mini: Balloon Fight</t>
  </si>
  <si>
    <t>Steins;Gate: Senkei Kousoku no Phonogram</t>
  </si>
  <si>
    <t>Seaman 2: Peking Genjin Ikusei Kit</t>
  </si>
  <si>
    <t>Chou Gekijouban Keroro Gunsou 3: Tenkuu Daibouken de Arimasu!</t>
  </si>
  <si>
    <t>Sprung - A Game Where Everyone Scores</t>
  </si>
  <si>
    <t>The Pinball of the Dead</t>
  </si>
  <si>
    <t>Growlanser IV: Over Reloaded</t>
  </si>
  <si>
    <t>Arc the Lad: End of Darkness</t>
  </si>
  <si>
    <t>The King of Route 66</t>
  </si>
  <si>
    <t>Western Riding Academy</t>
  </si>
  <si>
    <t>Snapdragon</t>
  </si>
  <si>
    <t>Bubble Bobble also featuring Rainbow Islands</t>
  </si>
  <si>
    <t>Tokobot</t>
  </si>
  <si>
    <t>Monster Madness: Grave Danger</t>
  </si>
  <si>
    <t>Panzer Tactics</t>
  </si>
  <si>
    <t>10TACLE Studios</t>
  </si>
  <si>
    <t>Robotica</t>
  </si>
  <si>
    <t>Deathrow: Underground Team Combat</t>
  </si>
  <si>
    <t>Paws &amp; Claws: Marine Rescue</t>
  </si>
  <si>
    <t>Land of the Dead: Road to Fiddler's Green</t>
  </si>
  <si>
    <t>Groove Games</t>
  </si>
  <si>
    <t>Brainbox Games</t>
  </si>
  <si>
    <t>R-Types</t>
  </si>
  <si>
    <t>Star Fighter</t>
  </si>
  <si>
    <t>Game Center CX: 3-Choume no Arino</t>
  </si>
  <si>
    <t>Assetto Corsa</t>
  </si>
  <si>
    <t>Kunos Simulazioni</t>
  </si>
  <si>
    <t>Kuukan * Zukei: Hirameki Training - KuuTore</t>
  </si>
  <si>
    <t>Osu! Tatakae! Ouendan</t>
  </si>
  <si>
    <t>Dissidia: Final Fantasy Universal Tuning</t>
  </si>
  <si>
    <t>MBA International</t>
  </si>
  <si>
    <t>Johnny Test</t>
  </si>
  <si>
    <t>505 Games, Sarbakan Inc.</t>
  </si>
  <si>
    <t>Jewels of the Ages</t>
  </si>
  <si>
    <t>Meitantei Conan: Aoki Houseki no Rinbukyoku</t>
  </si>
  <si>
    <t>The Legend of Heroes: Trails in the Sky Second Chapter</t>
  </si>
  <si>
    <t>Tron 2.0: Killer App</t>
  </si>
  <si>
    <t>Jurassic Park III: Park Builder</t>
  </si>
  <si>
    <t xml:space="preserve">Unchained Blades </t>
  </si>
  <si>
    <t>NHL Legacy</t>
  </si>
  <si>
    <t>Rurouni Kenshin: Meiji Kenkaku Romantan Saisen</t>
  </si>
  <si>
    <t>Santa Claus Is Comin' to Town!</t>
  </si>
  <si>
    <t>Octomania</t>
  </si>
  <si>
    <t>Godzilla (2014)</t>
  </si>
  <si>
    <t>Showtime Championship Boxing</t>
  </si>
  <si>
    <t>Nikitova Games</t>
  </si>
  <si>
    <t>LEGO Bionicle</t>
  </si>
  <si>
    <t>Ansatsu Kyoushitsu: Assassin Ikusei Keikaku!!</t>
  </si>
  <si>
    <t>Power Shovel</t>
  </si>
  <si>
    <t>A llI S.V.: A Ressha de Gyoukou 3 Super Version</t>
  </si>
  <si>
    <t>Pack-In-Video</t>
  </si>
  <si>
    <t>My Pet Chimp</t>
  </si>
  <si>
    <t>Chrysler Classic Racing</t>
  </si>
  <si>
    <t>Extra Mile Studios</t>
  </si>
  <si>
    <t>Spy Games: Elevator Mission</t>
  </si>
  <si>
    <t>The Book of Unwritten Tales: The Critter Chronicles</t>
  </si>
  <si>
    <t>Crimson Cow</t>
  </si>
  <si>
    <t>Nitro+</t>
  </si>
  <si>
    <t>Nights of Azure</t>
  </si>
  <si>
    <t>Age of Empires Online</t>
  </si>
  <si>
    <t>Earth Defense Force 2017 Portable</t>
  </si>
  <si>
    <t>Atelier Iris 2: The Azoth Of Destiny</t>
  </si>
  <si>
    <t>Spy Fox in Dry Cereal</t>
  </si>
  <si>
    <t>Humongous Entertainment, Mistic Software</t>
  </si>
  <si>
    <t>There</t>
  </si>
  <si>
    <t>Tokimeki no Houkago</t>
  </si>
  <si>
    <t>Championship Surfer</t>
  </si>
  <si>
    <t>Zumba Fitness Core</t>
  </si>
  <si>
    <t>Di-Gata Defenders</t>
  </si>
  <si>
    <t>Mystic Software</t>
  </si>
  <si>
    <t>Monster Garage</t>
  </si>
  <si>
    <t>ZhuZhu Pets: Quest for Zhu</t>
  </si>
  <si>
    <t>Akai Katana Shin</t>
  </si>
  <si>
    <t>A-Train: City Simulator</t>
  </si>
  <si>
    <t>Tecmo Classic Arcade</t>
  </si>
  <si>
    <t>2 Games in 1: Sonic Pinball Party &amp; Columns Crown</t>
  </si>
  <si>
    <t>Mad Maestro!</t>
  </si>
  <si>
    <t>Densha De Go! 3 Tsuukinhen</t>
  </si>
  <si>
    <t>Biker Mice From Mars</t>
  </si>
  <si>
    <t>From The Abyss</t>
  </si>
  <si>
    <t>Sonic Powered</t>
  </si>
  <si>
    <t>Jewel Quest IV: Heritage</t>
  </si>
  <si>
    <t>Daito Giken Koushiki Pachi-Slot Simulator: Ossu! Banchou Portable</t>
  </si>
  <si>
    <t>Sudoku Ball Detective</t>
  </si>
  <si>
    <t>Whitebear</t>
  </si>
  <si>
    <t>DuckTales: Remastered</t>
  </si>
  <si>
    <t>Giants: Citizen Kabuto</t>
  </si>
  <si>
    <t>Crayon Shin-chan: Arashi o Yobu Kasukabe Eiga Stars!</t>
  </si>
  <si>
    <t>MX vs. ATV Supercross</t>
  </si>
  <si>
    <t>Muppets Party Cruise</t>
  </si>
  <si>
    <t>Higurashi Daybreak Portable</t>
  </si>
  <si>
    <t>Blast Lacrosse</t>
  </si>
  <si>
    <t>Kikou Heidan J-Phoenix</t>
  </si>
  <si>
    <t>Earth Defense Force 4.1: The Shadow of New Despair</t>
  </si>
  <si>
    <t>Shonen Jump's Shaman King: Legacy of the Spirits - Soaring Hawk/Sprinting Wolf</t>
  </si>
  <si>
    <t>Bubble Bobble: Old &amp; New</t>
  </si>
  <si>
    <t>Speed</t>
  </si>
  <si>
    <t>Naruto Shippuden: Gekito Ninja Taisen! Special</t>
  </si>
  <si>
    <t>Jissen Pachislot Secrets! Fist of the North Star F - Seikimatsu Kyuuseishu Densetsu</t>
  </si>
  <si>
    <t>Kekkon: Marriage</t>
  </si>
  <si>
    <t>KimiKiss</t>
  </si>
  <si>
    <t>Nicola Kanshuu: Model * Oshare Audition 2</t>
  </si>
  <si>
    <t>Imagine: Gymnast</t>
  </si>
  <si>
    <t>Hisshou Pachinko*Pachi-Slot Kouryaku Series Portable Vol. 1: Shinseiki Evangelion - Tamashii no Kiseki</t>
  </si>
  <si>
    <t>Challenge Me: Brain Puzzles</t>
  </si>
  <si>
    <t>Shining Force Feather</t>
  </si>
  <si>
    <t>The Technomancer</t>
  </si>
  <si>
    <t>Kurupoto Cool Cool Stars</t>
  </si>
  <si>
    <t>Cocoto Kart Racer</t>
  </si>
  <si>
    <t>Mobile Suit Gundam 00: Gundam Meisters</t>
  </si>
  <si>
    <t>Imagine: Cheerleader</t>
  </si>
  <si>
    <t xml:space="preserve">Nazotoki Battle Tore! Densetsu no Makyuu o Fukkatsu Saseyo! </t>
  </si>
  <si>
    <t>EA Japan Studio</t>
  </si>
  <si>
    <t>Call of Cthulhu: Dark Corners of the Earth</t>
  </si>
  <si>
    <t>Headfirst Productions</t>
  </si>
  <si>
    <t>Super Robot Wars OG Saga Masou Kishin F: Coffin of the End</t>
  </si>
  <si>
    <t>The Next BIG Thing</t>
  </si>
  <si>
    <t>Pendulo Studios</t>
  </si>
  <si>
    <t>Metal Gear Solid: Social Ops</t>
  </si>
  <si>
    <t>Minna no DS Seminar: Kanpeki Eitango Ryoku</t>
  </si>
  <si>
    <t>Kirarin * Revolution: Minna de Odorou Furi Furi Debut!</t>
  </si>
  <si>
    <t>PenPen TriIceLon</t>
  </si>
  <si>
    <t>DropCast</t>
  </si>
  <si>
    <t>Mikoishi</t>
  </si>
  <si>
    <t>Crazy Chicken Tales</t>
  </si>
  <si>
    <t>Hagane no Renkinjutsushi - Fullmetal Alchemist: Yakusoku no Hi e</t>
  </si>
  <si>
    <t>Mega Man Battle Network 5: Double Team DS (US sales)</t>
  </si>
  <si>
    <t>Secret Files: Tunguska</t>
  </si>
  <si>
    <t>10tacle Studios, Fusionsphere Systems</t>
  </si>
  <si>
    <t>EverQuest II: Destiny of Velious</t>
  </si>
  <si>
    <t>Summon Night 6: Lost Borders</t>
  </si>
  <si>
    <t>Summon Night 2</t>
  </si>
  <si>
    <t>Chou Soujuu Mecha MG</t>
  </si>
  <si>
    <t>Grey's Anatomy: The Video Game</t>
  </si>
  <si>
    <t>Arkanoid DS</t>
  </si>
  <si>
    <t>Big Bang Mini</t>
  </si>
  <si>
    <t>Arkedo Studio</t>
  </si>
  <si>
    <t>Rurouni Kenshin: Meiji Kenyaku Romantan - Kansen</t>
  </si>
  <si>
    <t>Chevrolet Camaro: Wild Ride</t>
  </si>
  <si>
    <t>Genkai Tokki: Moero Crystal</t>
  </si>
  <si>
    <t>Project Setsuna</t>
  </si>
  <si>
    <t>Serious Sam II</t>
  </si>
  <si>
    <t>Flipnic: Ultimate Pinball</t>
  </si>
  <si>
    <t>Eigo de Tabisuru: Little Charo</t>
  </si>
  <si>
    <t>Farmind Ltd</t>
  </si>
  <si>
    <t>Dreamer Series: Zoo Keeper</t>
  </si>
  <si>
    <t>D.C. II P.S.: Da Capo II Plus Situation</t>
  </si>
  <si>
    <t>The Witcher</t>
  </si>
  <si>
    <t>Mike Piazza's Strike Zone</t>
  </si>
  <si>
    <t>Star Soldier: Vanishing Earth</t>
  </si>
  <si>
    <t>Top Gear Hyper-Bike</t>
  </si>
  <si>
    <t>Olympic Hockey 98</t>
  </si>
  <si>
    <t>Another Code R: A Journey into Lost Memories</t>
  </si>
  <si>
    <t>Virtual Chess 64</t>
  </si>
  <si>
    <t>Worms Blast</t>
  </si>
  <si>
    <t>Prinny: Can I Really Be The Hero? (US sales)</t>
  </si>
  <si>
    <t>Coded Arms: Contagion</t>
  </si>
  <si>
    <t>Foster's Home for Imaginary Friends: Imagination Invaders</t>
  </si>
  <si>
    <t>Smile PreCure! Let's Go! Marchen World</t>
  </si>
  <si>
    <t>S.T.A.L.K.E.R.: Call of Pripyat</t>
  </si>
  <si>
    <t>GSC Game World</t>
  </si>
  <si>
    <t>Tokyo Xtreme Racer Advance</t>
  </si>
  <si>
    <t>Doraemon: Nobita no Uchuu Eiyuuki</t>
  </si>
  <si>
    <t>Disney's Kim Possible: Global Gemini</t>
  </si>
  <si>
    <t>Rock Blast</t>
  </si>
  <si>
    <t>I Love Beauty: Hollywood Makeover</t>
  </si>
  <si>
    <t>A New Beginning</t>
  </si>
  <si>
    <t>World Cup of Pool</t>
  </si>
  <si>
    <t>Combat Elite: WWII Paratroopers</t>
  </si>
  <si>
    <t>BattleBorne</t>
  </si>
  <si>
    <t>Power Pro Success Legends</t>
  </si>
  <si>
    <t>Killer Loop</t>
  </si>
  <si>
    <t>Cabela's Dangerous Hunts: Ultimate Challenge</t>
  </si>
  <si>
    <t>Worldwide Soccer</t>
  </si>
  <si>
    <t>Toriko: Gourmet Battle!</t>
  </si>
  <si>
    <t>Commandos: Strike Force</t>
  </si>
  <si>
    <t>Mobile Suit Gundam: Gundam vs. Zeta Gundam</t>
  </si>
  <si>
    <t>Guilty Gear X: Advance Edition</t>
  </si>
  <si>
    <t>Fate/Tiger Colosseum Upper</t>
  </si>
  <si>
    <t>Zaidan Houjin Nippon Kanji Nouryoku Kentei Kyoukai Kounin: KanKen DS3 Deluxe</t>
  </si>
  <si>
    <t>Warriors of the Lost Empire</t>
  </si>
  <si>
    <t>Pop Cutie! Street Fashion Simulation</t>
  </si>
  <si>
    <t>Culdcept Revolt</t>
  </si>
  <si>
    <t>Devil's Third</t>
  </si>
  <si>
    <t>Valhalla Game Studios</t>
  </si>
  <si>
    <t>PachiPara 13: Super Umi no Pachi-Pro Fuuunroku</t>
  </si>
  <si>
    <t>World Soccer Winning Eleven 9 (US sales)</t>
  </si>
  <si>
    <t>Star Trek: Tactical Assault</t>
  </si>
  <si>
    <t>Quicksilver Software</t>
  </si>
  <si>
    <t>Winning Post 4 Maximum</t>
  </si>
  <si>
    <t>Xiaolin Showdown</t>
  </si>
  <si>
    <t>Exhibition Volume 5</t>
  </si>
  <si>
    <t>Record of Lodoss War: Eiyuu Sensou</t>
  </si>
  <si>
    <t>Pro Yakyuu Netsu Star 2007</t>
  </si>
  <si>
    <t>Starry ? Sky: In Summer</t>
  </si>
  <si>
    <t>Asgard</t>
  </si>
  <si>
    <t>Klonoa Beach Volleyball</t>
  </si>
  <si>
    <t>Melty Blood: Actress Again</t>
  </si>
  <si>
    <t>Ecole</t>
  </si>
  <si>
    <t>Mahouka Koukou no Rettousei: Out of Order</t>
  </si>
  <si>
    <t>3D Lemmings</t>
  </si>
  <si>
    <t>Hi Hi Puffy AmiYumi: Kaznapped</t>
  </si>
  <si>
    <t>Broken Sword: The Shadow of the Templars</t>
  </si>
  <si>
    <t>Corpse Party: Back to School Edition</t>
  </si>
  <si>
    <t>Tenchi Muyou! Ryoukouki Gokuraku</t>
  </si>
  <si>
    <t>Yumedia</t>
  </si>
  <si>
    <t>Zoo Tycoon: Complete Collection</t>
  </si>
  <si>
    <t>Trapt</t>
  </si>
  <si>
    <t>Splat Renegade Paintball</t>
  </si>
  <si>
    <t>Lord of Magna: Maiden Heaven</t>
  </si>
  <si>
    <t>SpongeBob SquarePants: Plankton's Robotic Revenge</t>
  </si>
  <si>
    <t>Metal Max 4: Gekkou no Diva</t>
  </si>
  <si>
    <t>Magi: Aratanaru Sekai</t>
  </si>
  <si>
    <t>Playmobil Knights</t>
  </si>
  <si>
    <t>PoPoLoCrois</t>
  </si>
  <si>
    <t>Dragon Rage</t>
  </si>
  <si>
    <t>Theresia...</t>
  </si>
  <si>
    <t>Ascaron Entertainment GmbH</t>
  </si>
  <si>
    <t>Dance Sensation!</t>
  </si>
  <si>
    <t>Raw Danger! (JP sales)</t>
  </si>
  <si>
    <t>Archer Maclean Presents: Pool Paradise</t>
  </si>
  <si>
    <t>Tabi no Yubisashi Kaiwachou DS: DS Series 3 Kankoku</t>
  </si>
  <si>
    <t>Backyard Skateboarding 2006</t>
  </si>
  <si>
    <t>Call of Duty: The War Collection</t>
  </si>
  <si>
    <t>Treyarch, Infinity Ward</t>
  </si>
  <si>
    <t>Gegege no Kitarou: Youkai Daigekisen</t>
  </si>
  <si>
    <t>Dig Dug: Digging Strike</t>
  </si>
  <si>
    <t>Emblem of Gundam</t>
  </si>
  <si>
    <t>The Fast and the Furious</t>
  </si>
  <si>
    <t>Satisfashion</t>
  </si>
  <si>
    <t>Imagine: Resort Owner</t>
  </si>
  <si>
    <t>G-Police: Weapons of Justice</t>
  </si>
  <si>
    <t>Paws &amp; Claws: Pampered Pets 2</t>
  </si>
  <si>
    <t>Policenauts</t>
  </si>
  <si>
    <t>Killing Zone</t>
  </si>
  <si>
    <t>Adventures of Lolo</t>
  </si>
  <si>
    <t>HAL Laboratory</t>
  </si>
  <si>
    <t>Quiz! Hexagon II</t>
  </si>
  <si>
    <t>Vampire Rain: Altered Species</t>
  </si>
  <si>
    <t>Racing Gears Advance</t>
  </si>
  <si>
    <t>Orbital Media, Inc.</t>
  </si>
  <si>
    <t>Left Field Productions, Zoo Games</t>
  </si>
  <si>
    <t>Daito Giken Koushiki Pachi-Slot Simulator: Shin Yoshimune</t>
  </si>
  <si>
    <t>Tanjou S Debut</t>
  </si>
  <si>
    <t>Nendoroid Generation</t>
  </si>
  <si>
    <t>Pop'n TwinBee: Rainbow Bell Adventure</t>
  </si>
  <si>
    <t>Mercury Meltdown</t>
  </si>
  <si>
    <t>Exist Archive: The Other Side of the Sky</t>
  </si>
  <si>
    <t>Zoo Tycoon 2</t>
  </si>
  <si>
    <t>Broken Helix</t>
  </si>
  <si>
    <t>Crazy Chicken: Pharaoh's Treasure</t>
  </si>
  <si>
    <t>Phenomedia</t>
  </si>
  <si>
    <t>Katekyoo Hitman Reborn! DS Fate of Heat III - Yuki no Shugosha Raishuu!</t>
  </si>
  <si>
    <t>Brave: A Warrior's Tale</t>
  </si>
  <si>
    <t>Hajime no Ippo Portable: Victorious Spirits</t>
  </si>
  <si>
    <t>Grand Prix Games</t>
  </si>
  <si>
    <t>CMT Presents: Karaoke Revolution Country</t>
  </si>
  <si>
    <t>Katekyoo Hitman Reborn! DS: Flame Rumble Mukuro Kyoushuu</t>
  </si>
  <si>
    <t>Jumble Madness</t>
  </si>
  <si>
    <t>Anino Entertainment</t>
  </si>
  <si>
    <t>Brain Quest: Grades 3 &amp; 4</t>
  </si>
  <si>
    <t>Cid to Chocobo no Fushigi na Dungeon: Toki Wasure no Meikyuu DS+</t>
  </si>
  <si>
    <t>Vitamin X to Z</t>
  </si>
  <si>
    <t>Urban Chaos: Riot Response</t>
  </si>
  <si>
    <t>Tom Clancy's Ghost Recon: Advanced Warfighter</t>
  </si>
  <si>
    <t>Jacqueline Wilson's Tracy Beaker: The Game</t>
  </si>
  <si>
    <t>Teenage Mutant Ninja Turtles II: Back from the Sewers</t>
  </si>
  <si>
    <t>Ivy the Kiwi?</t>
  </si>
  <si>
    <t>Honeycomb Beat</t>
  </si>
  <si>
    <t>Real Bout Garou Densetsu Special: Dominated Mind</t>
  </si>
  <si>
    <t>Minna no Sukkiri</t>
  </si>
  <si>
    <t>Aquarium by DS</t>
  </si>
  <si>
    <t>Chaos Rings III</t>
  </si>
  <si>
    <t>Top Gun: Hard Lock</t>
  </si>
  <si>
    <t>Kamen Rider: Battride War Genesis</t>
  </si>
  <si>
    <t>Mana Khemia: Alchemists of Al-Revis</t>
  </si>
  <si>
    <t>Burning Rangers</t>
  </si>
  <si>
    <t>Flip's Twisted World</t>
  </si>
  <si>
    <t>Katekyoo Hitman Reborn! DS Flame Rumble XX - Kessen! Shin 6 Chouka</t>
  </si>
  <si>
    <t>Interplay Sports Baseball 2000</t>
  </si>
  <si>
    <t>Zone of the Enders: The Fist of Mars</t>
  </si>
  <si>
    <t>Animorphs: Shattered Reality</t>
  </si>
  <si>
    <t>SingleTrac</t>
  </si>
  <si>
    <t>Eikan wa Kimini 2002: Koshien no Kodou</t>
  </si>
  <si>
    <t>DigiCube</t>
  </si>
  <si>
    <t>MX vs. ATV Supercross Encore</t>
  </si>
  <si>
    <t>Gun Showdown</t>
  </si>
  <si>
    <t>Rebellion, Neversoft Entertainment</t>
  </si>
  <si>
    <t>Jissen Pachislot Hisshouhou! Hokuto no Ken Portable SE</t>
  </si>
  <si>
    <t>G1 Jockey 2</t>
  </si>
  <si>
    <t>Mobile Ops: The One Year War</t>
  </si>
  <si>
    <t>Dimps Corporation, Dream Execution</t>
  </si>
  <si>
    <t>Senritsu no Stratus</t>
  </si>
  <si>
    <t>Katekyoo Hitman Reborn! DS Flame Rumble X - Mirai Chou-Bakuhatsu!!</t>
  </si>
  <si>
    <t>Gormiti: The Lords of Nature!</t>
  </si>
  <si>
    <t>S.T.A.L.K.E.R.: Shadow of Chernobyl</t>
  </si>
  <si>
    <t>Nanostray</t>
  </si>
  <si>
    <t>Wantame Fortune Channel</t>
  </si>
  <si>
    <t>Atari's Greatest Hits: Volume 2</t>
  </si>
  <si>
    <t>Evangelion: Jo</t>
  </si>
  <si>
    <t>Bleach: Blade Battlers 2nd</t>
  </si>
  <si>
    <t>Samurai Jack: The Shadow of Aku</t>
  </si>
  <si>
    <t>Men in Black The Series: Crashdown</t>
  </si>
  <si>
    <t>Kamen Rider Kabuto</t>
  </si>
  <si>
    <t>Winx Club: Quest for the Codex</t>
  </si>
  <si>
    <t>Zero Divide</t>
  </si>
  <si>
    <t>Tsugunai: Atonement</t>
  </si>
  <si>
    <t>Rugby World Cup 2015</t>
  </si>
  <si>
    <t>Real Soccer 2009</t>
  </si>
  <si>
    <t>Lost Kingdoms II</t>
  </si>
  <si>
    <t>Blade Dancer: Lineage of Light</t>
  </si>
  <si>
    <t>Hakuoki: Stories of the Shinsengumi</t>
  </si>
  <si>
    <t>Design Factory</t>
  </si>
  <si>
    <t>Kaite Shabette Hajimeyou! Monster Farm DS</t>
  </si>
  <si>
    <t>The Sims 2: University</t>
  </si>
  <si>
    <t>Pheasants Forever Wingshooter</t>
  </si>
  <si>
    <t>Generation of Chaos</t>
  </si>
  <si>
    <t>Broken Sword II: The Smoking Mirror</t>
  </si>
  <si>
    <t>Pump It Up: Exceed</t>
  </si>
  <si>
    <t>Andamiro U.S.A. Corp.</t>
  </si>
  <si>
    <t>World Championship Athletics</t>
  </si>
  <si>
    <t>Hakuouki: Yuugi Roku Ni - Matsuri Hayashi to Taishitachi</t>
  </si>
  <si>
    <t>MotorStorm RC</t>
  </si>
  <si>
    <t>Hisshou Pachinko*Pachi-Slot Kouryaku Series Vol. 11: Shinseiki Evangelion - Magokoro o, Kimi ni</t>
  </si>
  <si>
    <t>KnowWonder</t>
  </si>
  <si>
    <t>Girls RPG: Cinderellife</t>
  </si>
  <si>
    <t>Tom Clancy's Rainbow Six: Critical Hour</t>
  </si>
  <si>
    <t>Scrabble Blast!</t>
  </si>
  <si>
    <t>Scurge: Hive</t>
  </si>
  <si>
    <t>Gintama no Sugoroku</t>
  </si>
  <si>
    <t>Doraemon 4: Nobita to Toki no Okoku</t>
  </si>
  <si>
    <t>Miracle Girls Festival</t>
  </si>
  <si>
    <t>Toaru Kagaku no Chou Denjihou</t>
  </si>
  <si>
    <t>Starwinder: The Ultimate Space Race</t>
  </si>
  <si>
    <t>Angelique Trois</t>
  </si>
  <si>
    <t>Zendoku</t>
  </si>
  <si>
    <t>Zoonami Ltd.</t>
  </si>
  <si>
    <t>Dance Dance Revolution: Mario Mix (JP sales)</t>
  </si>
  <si>
    <t>Winx Club: Mission Enchantix</t>
  </si>
  <si>
    <t>A-Train 6</t>
  </si>
  <si>
    <t>Meitantei Conan: Tantei Ryoku Trainer</t>
  </si>
  <si>
    <t>Dino Pets</t>
  </si>
  <si>
    <t>ESPN International Winter Sports 2002</t>
  </si>
  <si>
    <t>Tennis no Oji-Sama: Doubles no Oji-Sama - Girls, Be Gracious!</t>
  </si>
  <si>
    <t>KimiKiss (ebKore+)</t>
  </si>
  <si>
    <t>Gold and Glory: The Road to El Dorado</t>
  </si>
  <si>
    <t>Choro Q Marine: Q Boat</t>
  </si>
  <si>
    <t>Caligula</t>
  </si>
  <si>
    <t>Aquria</t>
  </si>
  <si>
    <t>BattleBots: Beyond the BattleBox</t>
  </si>
  <si>
    <t>Cave Barn</t>
  </si>
  <si>
    <t>Yuugen Gaisha Brave Company</t>
  </si>
  <si>
    <t>Handball 16</t>
  </si>
  <si>
    <t>Ken to Mahou to Gakuen Mono. 3D</t>
  </si>
  <si>
    <t>Mighty Beanz: Pocket Puzzles</t>
  </si>
  <si>
    <t>Radius9</t>
  </si>
  <si>
    <t>Dreamer Series: Babysitter</t>
  </si>
  <si>
    <t>Zig Zag</t>
  </si>
  <si>
    <t>Ride to Hell</t>
  </si>
  <si>
    <t>Eutechnyx, Deep Silver</t>
  </si>
  <si>
    <t>Friends: The One with All the Trivia</t>
  </si>
  <si>
    <t>Mame Goma 2: Uchi no Ko ga Ichiban!</t>
  </si>
  <si>
    <t>Creative Core</t>
  </si>
  <si>
    <t>Backyard NFL Football '08</t>
  </si>
  <si>
    <t>Gunbird</t>
  </si>
  <si>
    <t>Dream C Club Portable</t>
  </si>
  <si>
    <t>Hail to the Chimp</t>
  </si>
  <si>
    <t>Elemental Gearbolt</t>
  </si>
  <si>
    <t>Nobunaga's Ambition: Sphere of Influence - Sengoku Risshiden</t>
  </si>
  <si>
    <t>WWF Wrestlemania: The Arcade Game</t>
  </si>
  <si>
    <t>Dungeon Explorer: Warriors of Ancient Arts</t>
  </si>
  <si>
    <t>V-Rally 3</t>
  </si>
  <si>
    <t>Pro Yakyuu Famista 2011</t>
  </si>
  <si>
    <t>Impact Racing</t>
  </si>
  <si>
    <t>Titan Quest</t>
  </si>
  <si>
    <t>Iron Lore Entertainment</t>
  </si>
  <si>
    <t>Amazing Island</t>
  </si>
  <si>
    <t>SeaBlade</t>
  </si>
  <si>
    <t>Jikkyou Powerful Pro Yakyuu DreamCast Edition</t>
  </si>
  <si>
    <t>Carmen Sandiego: The Secret of the Stolen Drums</t>
  </si>
  <si>
    <t>Izuna 2: The Unemployed Ninja Returns</t>
  </si>
  <si>
    <t>Ninja Studio</t>
  </si>
  <si>
    <t>Tokyo Mono Harashi: Karasu no Mori Gakuen Kitan</t>
  </si>
  <si>
    <t>Saki: Zenkoku-hen</t>
  </si>
  <si>
    <t>Kaga Create</t>
  </si>
  <si>
    <t>Point Blank DS (US sales)</t>
  </si>
  <si>
    <t>Ski Region Simulator</t>
  </si>
  <si>
    <t>MotoGP 4 - Official Game of MotoGP</t>
  </si>
  <si>
    <t>Gothic 3</t>
  </si>
  <si>
    <t>Roogoo Twisted Towers</t>
  </si>
  <si>
    <t>Kyoukai Senjou no Horizon Portable</t>
  </si>
  <si>
    <t>Shining Force III: Scenario 2</t>
  </si>
  <si>
    <t>History Great Empires: Rome</t>
  </si>
  <si>
    <t>Slitherine</t>
  </si>
  <si>
    <t>Chuck E. Cheese's Playhouse</t>
  </si>
  <si>
    <t>Worms World Party</t>
  </si>
  <si>
    <t>Fluid Studios</t>
  </si>
  <si>
    <t>Medabots: Metabee</t>
  </si>
  <si>
    <t>Final Fight: Streetwise</t>
  </si>
  <si>
    <t>Rebelstar: Tactical Command</t>
  </si>
  <si>
    <t>Codo Games</t>
  </si>
  <si>
    <t>Minna to Kimi no Piramekino!</t>
  </si>
  <si>
    <t>Dungeon Keeper 2</t>
  </si>
  <si>
    <t>Bombastic</t>
  </si>
  <si>
    <t>NHL Powerplay 98</t>
  </si>
  <si>
    <t>My Amusement Park</t>
  </si>
  <si>
    <t>Chocolatier</t>
  </si>
  <si>
    <t>Kid Fit Island Resort</t>
  </si>
  <si>
    <t>Red Wagon Games</t>
  </si>
  <si>
    <t>Jewel Link Chronicles: Mountains of Madness</t>
  </si>
  <si>
    <t>Olympic Soccer: Atlanta 1996</t>
  </si>
  <si>
    <t>Samurai Dou Portable</t>
  </si>
  <si>
    <t>Phantasy Star Online Episode I &amp; II Plus</t>
  </si>
  <si>
    <t>Front Mission 2089: Border of Madness</t>
  </si>
  <si>
    <t>Dual Hearts</t>
  </si>
  <si>
    <t>Chaos;Child</t>
  </si>
  <si>
    <t>Hearts of Iron IV</t>
  </si>
  <si>
    <t>Wing Commander: Prophecy</t>
  </si>
  <si>
    <t>Drivers Ed Portable</t>
  </si>
  <si>
    <t>Marc Ecko's Getting Up: Contents Under Pressure</t>
  </si>
  <si>
    <t>Murder, She Wrote</t>
  </si>
  <si>
    <t>Enemy Front</t>
  </si>
  <si>
    <t>CI Games</t>
  </si>
  <si>
    <t>Hakuouki: Reimeiroku</t>
  </si>
  <si>
    <t>Vertigo</t>
  </si>
  <si>
    <t>Unsolved Crimes</t>
  </si>
  <si>
    <t>Ghostbusters (2016)</t>
  </si>
  <si>
    <t>Shin Sangoku Musou 5 Empires</t>
  </si>
  <si>
    <t>Air Conflicts: Aces of World War II</t>
  </si>
  <si>
    <t>Cowboy Rodeo</t>
  </si>
  <si>
    <t>Carve</t>
  </si>
  <si>
    <t>GunPey</t>
  </si>
  <si>
    <t>GachiTora! Abarenbou Kyoushi in High School</t>
  </si>
  <si>
    <t>Bottom of the 9th '99</t>
  </si>
  <si>
    <t>WTA Tour Tennis</t>
  </si>
  <si>
    <t>Famicom Mini: Dig Dug</t>
  </si>
  <si>
    <t>Naval Ops: Commander</t>
  </si>
  <si>
    <t>The Lost Chronicles of Zerzura</t>
  </si>
  <si>
    <t>Cranberry Production</t>
  </si>
  <si>
    <t>4 Elements</t>
  </si>
  <si>
    <t>Playrix Entertainment</t>
  </si>
  <si>
    <t>Uta no Prince-Sama: Music 3</t>
  </si>
  <si>
    <t>New Prince of Tennis: Go to the Top</t>
  </si>
  <si>
    <t>Virtual Villagers: A New Home</t>
  </si>
  <si>
    <t>LDW</t>
  </si>
  <si>
    <t>Defendin' De Penguin</t>
  </si>
  <si>
    <t>Activision Hits: Remixed</t>
  </si>
  <si>
    <t>Bleach: Blade Battlers</t>
  </si>
  <si>
    <t>Rez</t>
  </si>
  <si>
    <t>Goosebumps: The Game</t>
  </si>
  <si>
    <t>WayForward Technologies</t>
  </si>
  <si>
    <t>Neverland Card Battles</t>
  </si>
  <si>
    <t>Lufia: The Ruins of Lore</t>
  </si>
  <si>
    <t>Airline Tycoon 2</t>
  </si>
  <si>
    <t>Jissen Pachislot Hisshouhou! Hokuto no Ken DS SE</t>
  </si>
  <si>
    <t>Taito Legends Power Up</t>
  </si>
  <si>
    <t>Shaman King: Soul Fight</t>
  </si>
  <si>
    <t>Samurai Deeper Kyo</t>
  </si>
  <si>
    <t>Petz Bunnyz Bunch</t>
  </si>
  <si>
    <t>Medabots: Infinity</t>
  </si>
  <si>
    <t>Criminal Girls 2</t>
  </si>
  <si>
    <t>Omega Labyrinth</t>
  </si>
  <si>
    <t>Jirou Akagawa: Majotachi no Nemuri</t>
  </si>
  <si>
    <t>PopStar Guitar</t>
  </si>
  <si>
    <t>Bust-A-Bloc</t>
  </si>
  <si>
    <t>Pucca Power Up</t>
  </si>
  <si>
    <t>Sitting Ducks</t>
  </si>
  <si>
    <t>LSP Games</t>
  </si>
  <si>
    <t>IL-2 Sturmovik: Cliffs of Dover</t>
  </si>
  <si>
    <t>1C: Maddox Games</t>
  </si>
  <si>
    <t>Nobunaga's Ambition: Sphere of Influence</t>
  </si>
  <si>
    <t>Pretty Cure All Stars Everyone Gather ? Let's Dance!</t>
  </si>
  <si>
    <t>Mountain Bike Adrenaline</t>
  </si>
  <si>
    <t>Fresh 3D</t>
  </si>
  <si>
    <t>Zyuden Sentai Kyoryuger: Game de Gaburincho!!</t>
  </si>
  <si>
    <t>Hi-Octane: The Track Fights Back!</t>
  </si>
  <si>
    <t>Black Sigil: Blade of the Exiled</t>
  </si>
  <si>
    <t>Studio Archcraft</t>
  </si>
  <si>
    <t>Death Jr. II: Root of Evil</t>
  </si>
  <si>
    <t>Mighty No. 9</t>
  </si>
  <si>
    <t>Touch 'N' Play Collection</t>
  </si>
  <si>
    <t>Doraemon 2: Nobita no Toizurando Daibouken</t>
  </si>
  <si>
    <t>Samurai Champloo: Sidetracked</t>
  </si>
  <si>
    <t>Dead or Alive Xtreme 3: Fortune</t>
  </si>
  <si>
    <t>Drill Dozer</t>
  </si>
  <si>
    <t>Katekyoo Hitman Reborn! DS: Shinuki Max! Vongola Carnival!!</t>
  </si>
  <si>
    <t>Metal Fight Beyblade: Bakugami Susanoh Shuurai!</t>
  </si>
  <si>
    <t>Fatal Fury: Wild Ambition</t>
  </si>
  <si>
    <t>Mister Slime</t>
  </si>
  <si>
    <t xml:space="preserve">Winning Post 8 </t>
  </si>
  <si>
    <t>Learn Science</t>
  </si>
  <si>
    <t>Dengeki Gakuen RPG: Cross of Venus</t>
  </si>
  <si>
    <t>ASCII Media Works</t>
  </si>
  <si>
    <t>Judge Dredd</t>
  </si>
  <si>
    <t>Minna no Ennichi</t>
  </si>
  <si>
    <t>Domino Rally</t>
  </si>
  <si>
    <t>Bass Rise</t>
  </si>
  <si>
    <t>Dynamite Headdy</t>
  </si>
  <si>
    <t>Choujikuu Yousai Macross: Do You Remember Love</t>
  </si>
  <si>
    <t>Match 3 Madness</t>
  </si>
  <si>
    <t>Rockin' Pretty</t>
  </si>
  <si>
    <t>Men of War: Assault Squad</t>
  </si>
  <si>
    <t>1C Company</t>
  </si>
  <si>
    <t>THQ, 1C, 1C Company</t>
  </si>
  <si>
    <t>Dragon's Lair 3D: Return to the Lair</t>
  </si>
  <si>
    <t>Rhapsody: A Musical Adventure</t>
  </si>
  <si>
    <t>Growlanser: Heritage of War (jp sales)</t>
  </si>
  <si>
    <t>Myst IV: Revelation</t>
  </si>
  <si>
    <t>Sled Shred featuring the Jamaican Bobsled Team</t>
  </si>
  <si>
    <t>Just For Fun</t>
  </si>
  <si>
    <t>Pachinko Wars II</t>
  </si>
  <si>
    <t>Coconuts Japan</t>
  </si>
  <si>
    <t>Jake Power: Policeman</t>
  </si>
  <si>
    <t>The Nightmare of Druaga: Fushigino Dungeon</t>
  </si>
  <si>
    <t>Animal Planet: Vet Collection</t>
  </si>
  <si>
    <t>Lernerfolg Vorschule: Capt'n Sharky</t>
  </si>
  <si>
    <t>Virtua Striker 2002</t>
  </si>
  <si>
    <t>UEFA Champions League 2006-2007</t>
  </si>
  <si>
    <t>Fate/Unlimited Codes Portable</t>
  </si>
  <si>
    <t>Centipede: Infestation</t>
  </si>
  <si>
    <t>Game no Kanzume Vol 2</t>
  </si>
  <si>
    <t>Luminous Arc Infinity</t>
  </si>
  <si>
    <t>Marvel Entertainment</t>
  </si>
  <si>
    <t>JoJo no Kimy? na B?ken Fantomu Buraddo</t>
  </si>
  <si>
    <t>The Idolmaster 2</t>
  </si>
  <si>
    <t>Powerdrome</t>
  </si>
  <si>
    <t>Dreamer Series: Puppy Trainer</t>
  </si>
  <si>
    <t>SingStar Mallorca Party</t>
  </si>
  <si>
    <t>Pro Yakyuu Spirits 5 Kanzenban</t>
  </si>
  <si>
    <t>Shin Sangoku Musou 5 Special</t>
  </si>
  <si>
    <t>Major Minor's Majestic March</t>
  </si>
  <si>
    <t>Pony Friends: Mini Breeds Edition</t>
  </si>
  <si>
    <t>Eidos Interactive, Tantalus Interactive</t>
  </si>
  <si>
    <t>Otogi 2: Immortal Warriors</t>
  </si>
  <si>
    <t>Neon Studios</t>
  </si>
  <si>
    <t>Walt Disney Pictures Presents Enchanted</t>
  </si>
  <si>
    <t>Myth Makers: Orbs of Doom</t>
  </si>
  <si>
    <t>Koi to Senkyo to Chocolate Portable</t>
  </si>
  <si>
    <t>Strawberry Shortcake: Strawberryland Games</t>
  </si>
  <si>
    <t>Ultra Bust-A-Move</t>
  </si>
  <si>
    <t xml:space="preserve">Killing Floor 2 </t>
  </si>
  <si>
    <t>Ferrari F355 Challenge</t>
  </si>
  <si>
    <t>Mr Bean's Wacky World of Wii</t>
  </si>
  <si>
    <t>Tiny Toon Adventures: Toonenstein - Dare to Scare</t>
  </si>
  <si>
    <t>TV Anime: Fairy Tale Gekitou! Madoushi Kessen</t>
  </si>
  <si>
    <t>Cities in Motion</t>
  </si>
  <si>
    <t>Shifters</t>
  </si>
  <si>
    <t>Samantha Swift and the Hidden Roses of Athena</t>
  </si>
  <si>
    <t>Navarre Corp</t>
  </si>
  <si>
    <t>RPG Tsukuru DS</t>
  </si>
  <si>
    <t>TNA iMPACT: Cross the Line</t>
  </si>
  <si>
    <t>Dramatic Dungeon: Sakura Wars - Kimi Arugatame</t>
  </si>
  <si>
    <t>Princess on Ice</t>
  </si>
  <si>
    <t>Lagoon</t>
  </si>
  <si>
    <t>Jewel Legends: Tree of Life</t>
  </si>
  <si>
    <t>DoDonPachi Resurrection</t>
  </si>
  <si>
    <t>Trick x Logic: Season 1</t>
  </si>
  <si>
    <t>Mawashite Tsunageru Touch Panic</t>
  </si>
  <si>
    <t>MorphX</t>
  </si>
  <si>
    <t>Buka Entertainment, Targem Games</t>
  </si>
  <si>
    <t>Monster! Bass Fishing</t>
  </si>
  <si>
    <t>Sigma Star Saga</t>
  </si>
  <si>
    <t>Imagine Animal Doctor Care Center</t>
  </si>
  <si>
    <t>Air Traffic Chaos</t>
  </si>
  <si>
    <t>Ertain</t>
  </si>
  <si>
    <t>Batman: Gotham City Racer</t>
  </si>
  <si>
    <t>Game of Thrones (Telltale)</t>
  </si>
  <si>
    <t>Sengoku Basara X</t>
  </si>
  <si>
    <t>Imagine: Party Planner</t>
  </si>
  <si>
    <t>Ubisoft Porto Alegre</t>
  </si>
  <si>
    <t>Doraemon: Nobita no Kyouryuu 2006 DS</t>
  </si>
  <si>
    <t>Ontamarama</t>
  </si>
  <si>
    <t>DokiDoki Majo Shinpan!</t>
  </si>
  <si>
    <t>Starry ? Sky: In Spring</t>
  </si>
  <si>
    <t>Armored Core: Formula Front Extreme Battle</t>
  </si>
  <si>
    <t>Downforce</t>
  </si>
  <si>
    <t>SmartDog</t>
  </si>
  <si>
    <t>Little Busters! Converted Edition</t>
  </si>
  <si>
    <t>Prototype</t>
  </si>
  <si>
    <t>Pet Pals: New Leash on Life</t>
  </si>
  <si>
    <t>Nanostray 2</t>
  </si>
  <si>
    <t>Tennis no Oji-Sama: 2005 Crystal Drive</t>
  </si>
  <si>
    <t>Dokapon Journey</t>
  </si>
  <si>
    <t>Summon Night X: Tears Crown</t>
  </si>
  <si>
    <t>Pawly Pets: My Vet Practice</t>
  </si>
  <si>
    <t>Taiho Shichauzo!</t>
  </si>
  <si>
    <t>Phantom Crash</t>
  </si>
  <si>
    <t>Yanya Caballista: City Skater</t>
  </si>
  <si>
    <t>Expendable</t>
  </si>
  <si>
    <t>The Idolmaster: Gravure For You! Vol. 2</t>
  </si>
  <si>
    <t>Arthur! Ready to Race</t>
  </si>
  <si>
    <t>Thunder Force V: Perfect System</t>
  </si>
  <si>
    <t>TechnoSoft</t>
  </si>
  <si>
    <t>The Typing of the Dead</t>
  </si>
  <si>
    <t>Sam &amp; Max: Beyond Time and Space</t>
  </si>
  <si>
    <t>The Idolm@ster: Dearly Stars</t>
  </si>
  <si>
    <t>Shiren the Wanderer 5 Plus: Fortune Tower and the Dice of Fate</t>
  </si>
  <si>
    <t>R.B.I. Baseball 2016</t>
  </si>
  <si>
    <t>MLB.com</t>
  </si>
  <si>
    <t>Bakemonogatari Portable</t>
  </si>
  <si>
    <t>Prism: Light the Way</t>
  </si>
  <si>
    <t>Tenchu: Dark Secret</t>
  </si>
  <si>
    <t>Tabi no Yubisashi Kaiwachou DS: DS Series 2 Chuugoku</t>
  </si>
  <si>
    <t>Bakusou Kyoudai Let's &amp; Go!! Eternal Wings</t>
  </si>
  <si>
    <t>Imagine: Artist</t>
  </si>
  <si>
    <t>Keroro Gunsou: Enshuu da Yo! Zenin Shuugou Part 2</t>
  </si>
  <si>
    <t>NHL Blades of Steel '99</t>
  </si>
  <si>
    <t>Downtown no Gaki no Tsukai Yaarahen de!! Zettai ni Tsukamatte Haikenai Gasu Kurobikari Land</t>
  </si>
  <si>
    <t>Super Heroine Chronicle</t>
  </si>
  <si>
    <t>Philosoma</t>
  </si>
  <si>
    <t>Virtua Fighter CG Portrait Series Vol.5: Wolf Hawkfield</t>
  </si>
  <si>
    <t>Puyo Pop</t>
  </si>
  <si>
    <t>Marriage Royale: Prism Story</t>
  </si>
  <si>
    <t>Kamiwaza</t>
  </si>
  <si>
    <t>Rave Master</t>
  </si>
  <si>
    <t>Kinnikuman Muscle Grand Prix Max</t>
  </si>
  <si>
    <t>Suzuki Super-Bikes II: Riding Challenge</t>
  </si>
  <si>
    <t>Jim Henson's Muppets in Spy Muppets: License to Croak</t>
  </si>
  <si>
    <t>Medal of Honor: European Assault (weekly JP sales)</t>
  </si>
  <si>
    <t>Super Robot Taisen Neo</t>
  </si>
  <si>
    <t>Dual Heroes</t>
  </si>
  <si>
    <t>Fighter Destiny 2</t>
  </si>
  <si>
    <t>Hercules: The Legendary Journeys</t>
  </si>
  <si>
    <t>Chameleon Twist 2</t>
  </si>
  <si>
    <t>OutRun 2006: Coast 2 Coast</t>
  </si>
  <si>
    <t>Blues Brothers 2000</t>
  </si>
  <si>
    <t>Metal Max 2 Reloaded</t>
  </si>
  <si>
    <t>Jewel Master: Cradle of Persia</t>
  </si>
  <si>
    <t>All Star Tennis 99</t>
  </si>
  <si>
    <t>Nounai Aeshe: IQ Suppli DS 2 - Sukkiri King Ketteisen</t>
  </si>
  <si>
    <t>Winning Post World</t>
  </si>
  <si>
    <t>PachiPara 14: Fuu to Kumo to Super Umi in Okinawa</t>
  </si>
  <si>
    <t>Arx Fatalis</t>
  </si>
  <si>
    <t>Mega Minis Volume 3</t>
  </si>
  <si>
    <t>Slam Dunk SD Heat Up!!</t>
  </si>
  <si>
    <t>The Mysterious Case of Dr. Jekyll and Mr. Hyde</t>
  </si>
  <si>
    <t>Dead in the Water</t>
  </si>
  <si>
    <t>Winning Post 7 2013</t>
  </si>
  <si>
    <t>Detective Conan: Prelude from the Past</t>
  </si>
  <si>
    <t>Dr. Seuss: Green Eggs and Ham</t>
  </si>
  <si>
    <t>Guilty Gear Dust Strikers</t>
  </si>
  <si>
    <t>Orcs &amp; Elves</t>
  </si>
  <si>
    <t>Odoru Daisousasen The Game: Sensuikan ni Sennyuu Seyo!</t>
  </si>
  <si>
    <t>Turbo Turtle Adventure</t>
  </si>
  <si>
    <t>Iridon Interactive AB</t>
  </si>
  <si>
    <t>TrackMania Turbo: Build to Race</t>
  </si>
  <si>
    <t>Shinseiki Evangelion 2: Tsukurareshi Sekai - Another Cases</t>
  </si>
  <si>
    <t>Hisshou 777 Fighter: Pachi Slot Eiyu Densetsu</t>
  </si>
  <si>
    <t>Vap</t>
  </si>
  <si>
    <t>Corpse Party: Blood Covered - Repeated Fear</t>
  </si>
  <si>
    <t>Kart Racer</t>
  </si>
  <si>
    <t>Chronicles of the Sword</t>
  </si>
  <si>
    <t>The Lost Vikings</t>
  </si>
  <si>
    <t>Keiba Eight Special</t>
  </si>
  <si>
    <t>Misawa</t>
  </si>
  <si>
    <t>Harukanaru Toki no Naka de 3</t>
  </si>
  <si>
    <t>Reel Fishing: The Great Outdoors</t>
  </si>
  <si>
    <t>Guild 01</t>
  </si>
  <si>
    <t>Tour de France 2011</t>
  </si>
  <si>
    <t>Durarara!! 3-way Standoff</t>
  </si>
  <si>
    <t>Tokimeki Memorial Girl's Side 2nd Kiss</t>
  </si>
  <si>
    <t>Fushigi no Dungeon: Fuurai no Shiren 3 Portable</t>
  </si>
  <si>
    <t>Hokuto no Ken</t>
  </si>
  <si>
    <t>Yu-Gi-Oh! GX: Spirit Caller (Japan Sales)</t>
  </si>
  <si>
    <t>George of the Jungle and the Search for the Secret</t>
  </si>
  <si>
    <t>Stretch Panic</t>
  </si>
  <si>
    <t>Microsoft Flight Simulator X Acceleration Expansion Pack</t>
  </si>
  <si>
    <t>Chousoku Henkei Gyrozetter: Albatross no Tsubasa</t>
  </si>
  <si>
    <t>Blazing Souls: Accelate</t>
  </si>
  <si>
    <t>PQ2: Practical Intelligence Quotient</t>
  </si>
  <si>
    <t>Baku Baku</t>
  </si>
  <si>
    <t>Sword Art Online: Game Director's Edition</t>
  </si>
  <si>
    <t>SD Gundam: Over Galaxian</t>
  </si>
  <si>
    <t>Metroid Prime: Federation Force</t>
  </si>
  <si>
    <t>Next Level Games, Nintendo</t>
  </si>
  <si>
    <t>Smart Kid's Party Fun Pak</t>
  </si>
  <si>
    <t>BeatMania IIDX 3rd Style</t>
  </si>
  <si>
    <t>Hummer Badlands</t>
  </si>
  <si>
    <t>Woody Woodpecker: Escape from Buzz Buzzard Park</t>
  </si>
  <si>
    <t>Lupin III: Lupin ni wa Shi o, Zenigata ni wa Koi o</t>
  </si>
  <si>
    <t>Furu Furu Park</t>
  </si>
  <si>
    <t>Taito Corporation, 505 Games</t>
  </si>
  <si>
    <t>Fushigi? Kagaku: Nazotoki Quiz Training - NazoTore</t>
  </si>
  <si>
    <t>BeatMania IIDX 4th Style: New Songs Collection</t>
  </si>
  <si>
    <t>G1 Grand Prix</t>
  </si>
  <si>
    <t>Resident Evil 4 HD</t>
  </si>
  <si>
    <t>Houkago Shounen</t>
  </si>
  <si>
    <t>Fishdom</t>
  </si>
  <si>
    <t>Classic Dungeon X2</t>
  </si>
  <si>
    <t>Pinball Tycoon</t>
  </si>
  <si>
    <t>Cartoon Network Block Party</t>
  </si>
  <si>
    <t>One Man Band</t>
  </si>
  <si>
    <t>Power Spike Pro Beach Volleyball</t>
  </si>
  <si>
    <t>Carapace</t>
  </si>
  <si>
    <t>White Album: Tsuzurareru Fuyu no Omoide</t>
  </si>
  <si>
    <t>Harukanaru Toki no Naka de: Yumenoukihashi</t>
  </si>
  <si>
    <t>Shinseiki Evangelion- Eva: Yukai na Nakama Tachi</t>
  </si>
  <si>
    <t>SD Gundam: Scad Hammers</t>
  </si>
  <si>
    <t>Spitfire Heroes: Tales of the Royal Air Force</t>
  </si>
  <si>
    <t>Big John Games</t>
  </si>
  <si>
    <t>Saints Row: Gat out of Hell</t>
  </si>
  <si>
    <t>ZooCube</t>
  </si>
  <si>
    <t>PuzzleKings</t>
  </si>
  <si>
    <t>Stunt GP</t>
  </si>
  <si>
    <t>D.Gray-man: Kami no Shitotachi</t>
  </si>
  <si>
    <t>NBA 2K</t>
  </si>
  <si>
    <t>Super Jinsei Game 2</t>
  </si>
  <si>
    <t>Jikkyou Oshaberi Parodius</t>
  </si>
  <si>
    <t>J-League Winning Eleven 2010: Club Championship</t>
  </si>
  <si>
    <t>Johnny Bazookatone</t>
  </si>
  <si>
    <t>Koihime Musou</t>
  </si>
  <si>
    <t>Yeti</t>
  </si>
  <si>
    <t>NASCAR Heat Evolution</t>
  </si>
  <si>
    <t>Dusenberry Martin Racing</t>
  </si>
  <si>
    <t>Cartoon Network Racing</t>
  </si>
  <si>
    <t>Ms Saga: A New Dawn</t>
  </si>
  <si>
    <t>Kekkon Zenya</t>
  </si>
  <si>
    <t>Finny the Fish &amp; the Seven Waters</t>
  </si>
  <si>
    <t>Next Generation of Chaos</t>
  </si>
  <si>
    <t>GrimGrimoire</t>
  </si>
  <si>
    <t>Katekyoo Hitman Reborn! DS: Bongole Shiki Taisen Battle Sugoroku</t>
  </si>
  <si>
    <t>Rock of the Dead</t>
  </si>
  <si>
    <t>Deadliest Catch: Alaskan Storm</t>
  </si>
  <si>
    <t>Liquid Dragon Studios</t>
  </si>
  <si>
    <t>Golden Axe: The Duel</t>
  </si>
  <si>
    <t>J-League '96 Dream Stadium</t>
  </si>
  <si>
    <t>Capcom vs. SNK: Millennium Fight 2000 Pro</t>
  </si>
  <si>
    <t>Crime Life: Gang Wars</t>
  </si>
  <si>
    <t>Tokimeki Memorial: Girls Side 1st Love</t>
  </si>
  <si>
    <t>Warhammer 40,000: Dawn of War</t>
  </si>
  <si>
    <t>Rock 'N Roll Racing</t>
  </si>
  <si>
    <t>Reader Rabbit 2nd Grade</t>
  </si>
  <si>
    <t>Silhouette Mirage</t>
  </si>
  <si>
    <t>Dynasty Warriors Vol. 2</t>
  </si>
  <si>
    <t>Freelancer</t>
  </si>
  <si>
    <t>Treasure Report: Kikai Jikake no Isan</t>
  </si>
  <si>
    <t>Growlanser VI: Precarious World</t>
  </si>
  <si>
    <t>Block Kuzushi</t>
  </si>
  <si>
    <t>Pow</t>
  </si>
  <si>
    <t>American Bass Challenge</t>
  </si>
  <si>
    <t>Ultimate Ghosts 'n Goblins (JP sales)</t>
  </si>
  <si>
    <t>Rugby 06</t>
  </si>
  <si>
    <t>Fatal Frame II: Crimson Butterfly Director's Cut</t>
  </si>
  <si>
    <t>The Lord of the Rings: The Battle for Middle-Earth II</t>
  </si>
  <si>
    <t>Colin McRae Rally 2005</t>
  </si>
  <si>
    <t>Venus &amp; Braves: Majo to Megami to Horobi no Yogen</t>
  </si>
  <si>
    <t>Zoop</t>
  </si>
  <si>
    <t>MediaQuest</t>
  </si>
  <si>
    <t>Saiyuki: Journey West</t>
  </si>
  <si>
    <t>Powerful Golf</t>
  </si>
  <si>
    <t>Detective Conan: Marionette Symphony</t>
  </si>
  <si>
    <t>Amnesia Crowd</t>
  </si>
  <si>
    <t>Pachitte Chonmage Tatsujin 15: Pachinko Fuyu no Sonata 2</t>
  </si>
  <si>
    <t>VR Soccer '96</t>
  </si>
  <si>
    <t>Diabolik Lovers</t>
  </si>
  <si>
    <t>Shugo Chara! 3-tsu no Tamagoto Koisuru Joker</t>
  </si>
  <si>
    <t>Summoner: A Goddess Reborn</t>
  </si>
  <si>
    <t>Pirates vs Ninja Dodgeball</t>
  </si>
  <si>
    <t>Secret Service</t>
  </si>
  <si>
    <t>Tigon</t>
  </si>
  <si>
    <t>Noddy in Toyland</t>
  </si>
  <si>
    <t>Empire Earth</t>
  </si>
  <si>
    <t>Stainless Steel Studios</t>
  </si>
  <si>
    <t>Yu-Gi-Oh! World Championship 2007</t>
  </si>
  <si>
    <t>Worms Reloaded</t>
  </si>
  <si>
    <t>Team17 Software</t>
  </si>
  <si>
    <t>Kiniro no Corda 2 Encore</t>
  </si>
  <si>
    <t>M&amp;M's Adventure</t>
  </si>
  <si>
    <t>ESPN Great Outdoor Games Bass 2002</t>
  </si>
  <si>
    <t>Soul Eater: Plot of Medusa</t>
  </si>
  <si>
    <t>StarCraft</t>
  </si>
  <si>
    <t>Gaist Crusher</t>
  </si>
  <si>
    <t>World Championship Pool 2004</t>
  </si>
  <si>
    <t>Punch King</t>
  </si>
  <si>
    <t>B-Boy</t>
  </si>
  <si>
    <t>Kakuto Chojin</t>
  </si>
  <si>
    <t>Beyond Oasis</t>
  </si>
  <si>
    <t>Rain (2013)</t>
  </si>
  <si>
    <t>Wii de Asobu Chibi-Robo!</t>
  </si>
  <si>
    <t>Jewel Quest Mysteries</t>
  </si>
  <si>
    <t>Tokyo Ghoul: Jail</t>
  </si>
  <si>
    <t>To Heart 2 DX Plus</t>
  </si>
  <si>
    <t>Romance of the Three Kingdoms VI: Awakening of the Dragon</t>
  </si>
  <si>
    <t>Star Driver: Kagayaki no Takuto - Ginga Bishounen Densetsu</t>
  </si>
  <si>
    <t>Naruto: Uzumaki Chronicles 2 (JP sales)</t>
  </si>
  <si>
    <t>Snoopy vs the Red Baron</t>
  </si>
  <si>
    <t>Pet Vet: Down Under</t>
  </si>
  <si>
    <t>Braingame</t>
  </si>
  <si>
    <t>Raze's Hell</t>
  </si>
  <si>
    <t>Far Cry</t>
  </si>
  <si>
    <t>Gem Smashers</t>
  </si>
  <si>
    <t>Frame Studios Interactive</t>
  </si>
  <si>
    <t>Shin Megami Tensei NINE</t>
  </si>
  <si>
    <t>Magic Carpet</t>
  </si>
  <si>
    <t>Hoshigami: Ruining Blue Earth</t>
  </si>
  <si>
    <t>Max Five</t>
  </si>
  <si>
    <t>GunPey DS</t>
  </si>
  <si>
    <t>Test Drive: Ferrari Legends</t>
  </si>
  <si>
    <t>Sushi Go-Round</t>
  </si>
  <si>
    <t>NightCaster II: Equinox</t>
  </si>
  <si>
    <t>Shin Hayarigami</t>
  </si>
  <si>
    <t>Chocobo to Mahou no Ehon: Majo to Shoujo to 5-Jin no Yuusha</t>
  </si>
  <si>
    <t>Ship Simulator Extremes</t>
  </si>
  <si>
    <t>VSTEP</t>
  </si>
  <si>
    <t>Time Crisis: Project Titan</t>
  </si>
  <si>
    <t>Flying Tiger Development</t>
  </si>
  <si>
    <t>Ore-Sama Kingdom: Koi no Manga mo Debut o Mokushise! Doki Doki Love Lesson</t>
  </si>
  <si>
    <t>Crusader: No Remorse</t>
  </si>
  <si>
    <t>Billy the Wizard: Rocket Broomstick Racing</t>
  </si>
  <si>
    <t>Konami Software Shanghai</t>
  </si>
  <si>
    <t>Winter Sports 3: The Great Tournament</t>
  </si>
  <si>
    <t>Tradewest</t>
  </si>
  <si>
    <t>Jewel Quest 5: The Sleepless Star</t>
  </si>
  <si>
    <t>Turok: Dinosaur Hunter</t>
  </si>
  <si>
    <t>MiniCopter: Adventure Flight</t>
  </si>
  <si>
    <t>FIFA Manager 12</t>
  </si>
  <si>
    <t>Bright Future GmbH</t>
  </si>
  <si>
    <t>Gitaroo Man</t>
  </si>
  <si>
    <t>Taiko no Tatsujin Portable 2</t>
  </si>
  <si>
    <t>Super Bubble Pop</t>
  </si>
  <si>
    <t>Apassionata: Die Galanacht der Pferde</t>
  </si>
  <si>
    <t>Battleship / Connect Four / Sorry! / Trouble</t>
  </si>
  <si>
    <t>Time Travelers</t>
  </si>
  <si>
    <t>Amnesia Later</t>
  </si>
  <si>
    <t>Crazy Chicken: Atlantis Quest</t>
  </si>
  <si>
    <t>Test Drive Le Mans</t>
  </si>
  <si>
    <t>Counter Force</t>
  </si>
  <si>
    <t>Hyper-Devbox</t>
  </si>
  <si>
    <t>Hero Bank 2</t>
  </si>
  <si>
    <t>Big Air Freestyle</t>
  </si>
  <si>
    <t>To Love-Ru Trouble Darkness: Battle Ecstasy</t>
  </si>
  <si>
    <t>The Lost Treasures of Alexandria</t>
  </si>
  <si>
    <t>Rimo-Cocoron</t>
  </si>
  <si>
    <t>Mike Tyson Heavyweight Boxing</t>
  </si>
  <si>
    <t>Code Lyoko</t>
  </si>
  <si>
    <t>The Berenstain Bears and the Spooky Old Tree</t>
  </si>
  <si>
    <t>12-Sai. Koisuru Diary</t>
  </si>
  <si>
    <t>Pool Party</t>
  </si>
  <si>
    <t>Hakuouki: Bakumatsu Musou Roku</t>
  </si>
  <si>
    <t>Hiiro no Kakera DS</t>
  </si>
  <si>
    <t>Company of Heroes</t>
  </si>
  <si>
    <t>Arcana Famiglia: La storia della Aracana Famiglia</t>
  </si>
  <si>
    <t>Comfort</t>
  </si>
  <si>
    <t>The Misadventures of Tron Bonne</t>
  </si>
  <si>
    <t>Ride 2</t>
  </si>
  <si>
    <t>Wing Island</t>
  </si>
  <si>
    <t>Silent Hunter: Wolves of the Pacific</t>
  </si>
  <si>
    <t>Brave Story: New Traveller (jp sales)</t>
  </si>
  <si>
    <t>Black Jack vs. Matsudajun</t>
  </si>
  <si>
    <t>Pony Canyon</t>
  </si>
  <si>
    <t>Clever Kids: Creepy Crawlies</t>
  </si>
  <si>
    <t>March of the Penguins</t>
  </si>
  <si>
    <t>SkyRiver Studios</t>
  </si>
  <si>
    <t>Garou Densetsu 3: Road to the Final Victory</t>
  </si>
  <si>
    <t>Lips: Deutsche Partyknaller</t>
  </si>
  <si>
    <t>Boing! Docomodake DS</t>
  </si>
  <si>
    <t>Bleach: Soul Carnival</t>
  </si>
  <si>
    <t>Double Dragon Advance</t>
  </si>
  <si>
    <t>Gummy Bears Mini Golf</t>
  </si>
  <si>
    <t>Color Cross</t>
  </si>
  <si>
    <t>Bubble Bobble Revolution</t>
  </si>
  <si>
    <t>Inspector Gadget: Gadget's Crazy Maze</t>
  </si>
  <si>
    <t>World Fantasista</t>
  </si>
  <si>
    <t>River City Soccer Hooligans</t>
  </si>
  <si>
    <t>Avit-Niigata</t>
  </si>
  <si>
    <t>Tabi no Yubisashi Kaiwachou DS: DS Series 1 Thai</t>
  </si>
  <si>
    <t>Root Letter</t>
  </si>
  <si>
    <t>Pool Hall Pro</t>
  </si>
  <si>
    <t>Cesar Millan's Dog Whisperer</t>
  </si>
  <si>
    <t>Nazo Waku Yakata: Oto no Ma ni Ma ni</t>
  </si>
  <si>
    <t>Choro Q 64 2: Hacha Mecha Grand Prix Race</t>
  </si>
  <si>
    <t>Microsoft Train Simulator</t>
  </si>
  <si>
    <t>Mahjong 3D: Warriors of the Emperor</t>
  </si>
  <si>
    <t>Hakuouki SSL: Sweet School Life</t>
  </si>
  <si>
    <t>Max &amp; the Magic Marker</t>
  </si>
  <si>
    <t>Assassin's Creed: Altair's Chronicles</t>
  </si>
  <si>
    <t>Kimi ni Todoke: Tsutaeru Kimochi</t>
  </si>
  <si>
    <t>Nora to Koku no Koubou: Kiri no Mori no Majo</t>
  </si>
  <si>
    <t>Hitman (2016)</t>
  </si>
  <si>
    <t>Short Track Racing: Trading Paint</t>
  </si>
  <si>
    <t>Galaxy Racers</t>
  </si>
  <si>
    <t>KUNST-STOFF</t>
  </si>
  <si>
    <t>Game no Kanzume Vol 1</t>
  </si>
  <si>
    <t>Rat Attack!</t>
  </si>
  <si>
    <t>Black Mirror 2</t>
  </si>
  <si>
    <t>Pony Friends</t>
  </si>
  <si>
    <t>Danny Phantom: Urban Jungle</t>
  </si>
  <si>
    <t>Summon Night Craft Sword Monogatari: Hajimari no Ishi</t>
  </si>
  <si>
    <t>Sotsugyou II: Neo Generation</t>
  </si>
  <si>
    <t>Riverhillsoft</t>
  </si>
  <si>
    <t>Forza Motorsport 3: Ultimate Edition</t>
  </si>
  <si>
    <t>The King of Fighters 2002: Unlimited Match</t>
  </si>
  <si>
    <t>Looney Tunes: Cartoon Conductor</t>
  </si>
  <si>
    <t>Art of Fighting Anthology</t>
  </si>
  <si>
    <t>Ford Bold Moves Street Racing</t>
  </si>
  <si>
    <t>S√©bastien Loeb Rally Evo</t>
  </si>
  <si>
    <t>Lux-Pain</t>
  </si>
  <si>
    <t>Killaware</t>
  </si>
  <si>
    <t>Rapala Trophies</t>
  </si>
  <si>
    <t>Phoenix Wright: Revived Turnabout</t>
  </si>
  <si>
    <t>Mana Khemia: Alchemists of Al-Revis (JP sales)</t>
  </si>
  <si>
    <t>Active Life: Magical Carnival</t>
  </si>
  <si>
    <t>National Geographic Panda (US sales)</t>
  </si>
  <si>
    <t>Tomoyo After: It's a Wonderful Life CS Edition</t>
  </si>
  <si>
    <t>Virtua Fighter CG Portrait Series Vol.6: Lau Chan</t>
  </si>
  <si>
    <t>Guilty Gear XX Accent Core</t>
  </si>
  <si>
    <t>Nihon Pro Mahjong Kishikai Kanshuu: Pro Ni Naru Mahjong DS</t>
  </si>
  <si>
    <t>Cheer We Go!</t>
  </si>
  <si>
    <t>Monster High: New Ghoul in School</t>
  </si>
  <si>
    <t>Torus Games, Little Orbit</t>
  </si>
  <si>
    <t>Millipede / Super Breakout / Lunar Lander</t>
  </si>
  <si>
    <t>World Trigger: Borderless Mission</t>
  </si>
  <si>
    <t>Assault Rigs</t>
  </si>
  <si>
    <t>Yes! PreCure 5</t>
  </si>
  <si>
    <t>Operation Flashpoint: Elite</t>
  </si>
  <si>
    <t>F84 Games</t>
  </si>
  <si>
    <t>Nanda's Island</t>
  </si>
  <si>
    <t>Roswell Conspiracies: Aliens, Myths &amp; Legends</t>
  </si>
  <si>
    <t>World Championship Spelling</t>
  </si>
  <si>
    <t>Sekai no Gohan Shaberu! DS Oryouri Navi</t>
  </si>
  <si>
    <t>Boktai 2: Solar Boy Django</t>
  </si>
  <si>
    <t>Angelique Duet</t>
  </si>
  <si>
    <t>Nobunaga's Ambition (3DS)</t>
  </si>
  <si>
    <t>Jewel Master: Cradle Of Rome 2</t>
  </si>
  <si>
    <t>Shin Fortune Quest: Sokutaku no Kishi</t>
  </si>
  <si>
    <t>Tsumiki: Block Drop Mania</t>
  </si>
  <si>
    <t>Crushed Baseball</t>
  </si>
  <si>
    <t>Summitsoft</t>
  </si>
  <si>
    <t>Dark Arena</t>
  </si>
  <si>
    <t>TOCA Race Driver 2</t>
  </si>
  <si>
    <t>My Body Coach</t>
  </si>
  <si>
    <t>Shaun the Sheep</t>
  </si>
  <si>
    <t>I.Q. Remix+: Intelligent Qube</t>
  </si>
  <si>
    <t>Growlanser</t>
  </si>
  <si>
    <t>Card Fight!! Vanguard G: Stride to Victory!!</t>
  </si>
  <si>
    <t>Trollz: Hair Affair!</t>
  </si>
  <si>
    <t>Daito Giken Koushiki Pachi-Slot Simulator: Shake II</t>
  </si>
  <si>
    <t>Grand Slam</t>
  </si>
  <si>
    <t>Chou Gekijoban Keroro Gunsou: Gekishin Dragon Warriors de Arimasu!</t>
  </si>
  <si>
    <t>The King of Fighters 2000</t>
  </si>
  <si>
    <t>Playmore</t>
  </si>
  <si>
    <t>Hyperdimension Neptunia mk2</t>
  </si>
  <si>
    <t>The Dark Spire</t>
  </si>
  <si>
    <t>D.C.F.S.: Da Capo Four Seasons</t>
  </si>
  <si>
    <t>Runaway: A Twist of Fate</t>
  </si>
  <si>
    <t>Hanayori Danshi: Koi Seyo Onago</t>
  </si>
  <si>
    <t>Refrain no Chika Meikyuu to Majo no Ryodan</t>
  </si>
  <si>
    <t>Minna ga Shuyaku no NHK Kouhaku Quiz Kassen</t>
  </si>
  <si>
    <t>Sonic the Hedgehog 2 (8-bit)</t>
  </si>
  <si>
    <t>GG</t>
  </si>
  <si>
    <t>Rogue Trooper</t>
  </si>
  <si>
    <t>Spy Fiction</t>
  </si>
  <si>
    <t>Justice League: Chronicles</t>
  </si>
  <si>
    <t>Doko Demo Issho: Let's Gakkou!</t>
  </si>
  <si>
    <t>Honda ATV Fever</t>
  </si>
  <si>
    <t>InterActive Vision Games</t>
  </si>
  <si>
    <t>M&amp;M's Beach Party</t>
  </si>
  <si>
    <t>B's-LOG Party‚ô™</t>
  </si>
  <si>
    <t>Shantae and the Pirate's Curse</t>
  </si>
  <si>
    <t>Yowamushi Pedal</t>
  </si>
  <si>
    <t>Dai Senryaku VII: Modern Military Tactics</t>
  </si>
  <si>
    <t>Kool Kizz</t>
  </si>
  <si>
    <t>SystemSoft</t>
  </si>
  <si>
    <t>White Album 2: Shiawase no Mukougawa</t>
  </si>
  <si>
    <t>Monster Trux Arenas: Special Edition</t>
  </si>
  <si>
    <t>Go Go Ackman 3</t>
  </si>
  <si>
    <t>Advance Guardian Heroes</t>
  </si>
  <si>
    <t>Castle of Shikigami III</t>
  </si>
  <si>
    <t>Star X</t>
  </si>
  <si>
    <t>City Life: World Edition</t>
  </si>
  <si>
    <t>Monte Christo Multimedia</t>
  </si>
  <si>
    <t>The King of Fighters Kyo</t>
  </si>
  <si>
    <t>Record of Agarest War: Marriage</t>
  </si>
  <si>
    <t>San-X Land: Theme Park de Asobou!</t>
  </si>
  <si>
    <t>Corpse Party: Book of Shadows</t>
  </si>
  <si>
    <t>Starry ? Sky: After Spring</t>
  </si>
  <si>
    <t>Tennis no Oji-Sama: DokiDoki Survival - Sanroku no Mystic</t>
  </si>
  <si>
    <t>Mechanic Escape</t>
  </si>
  <si>
    <t>Battle vs. Chess</t>
  </si>
  <si>
    <t>Targem Games, TopWare Interactive</t>
  </si>
  <si>
    <t>Naruto Shippuden: Dairansen! Kage Bunshin Emaki</t>
  </si>
  <si>
    <t>WarTech: Senko no Ronde</t>
  </si>
  <si>
    <t>G.Rev</t>
  </si>
  <si>
    <t>Twilight Syndrome: Kinjiratera Toshi Densetsu</t>
  </si>
  <si>
    <t>True Love Story 3</t>
  </si>
  <si>
    <t>Jerry Rice and Nitus' Dog Football</t>
  </si>
  <si>
    <t>IL-2 Sturmovik: 1946</t>
  </si>
  <si>
    <t>Blood Will Tell: Tezuka Osamu's Dororo</t>
  </si>
  <si>
    <t>Red Ninja: End of Honor</t>
  </si>
  <si>
    <t>Praetorians</t>
  </si>
  <si>
    <t>Kids Learn Music A+ Edition</t>
  </si>
  <si>
    <t>Kanuchi: Shiroki Tsubasa no Shou</t>
  </si>
  <si>
    <t>SX Superstar</t>
  </si>
  <si>
    <t>Katekyoo Hitman Reborn! Battle Arena</t>
  </si>
  <si>
    <t>LEGO Friends</t>
  </si>
  <si>
    <t>Saint Seiya: The Hades</t>
  </si>
  <si>
    <t>Saki Portable</t>
  </si>
  <si>
    <t>Naruto Shippuuden: Shinobi Retsuden III</t>
  </si>
  <si>
    <t>Guild Wars Trilogy</t>
  </si>
  <si>
    <t>SPRay</t>
  </si>
  <si>
    <t>Ore no Imouto ga Konna ni Kawaii Wake ga Nai Happy EnD</t>
  </si>
  <si>
    <t>Nike+ Kinect Training</t>
  </si>
  <si>
    <t>No Rules: Get Phat</t>
  </si>
  <si>
    <t>Battle Rage</t>
  </si>
  <si>
    <t>Zombi Daisuki</t>
  </si>
  <si>
    <t>Doraemon: Shin Nobita no Daimakyou Peko to 5-nin no Tankenta</t>
  </si>
  <si>
    <t>Negima!? Chou Mahora Taisen Kattoiin, Keiyaku Shikkou Dechai masuu</t>
  </si>
  <si>
    <t>Sea Monsters: A Prehistoric Adventure</t>
  </si>
  <si>
    <t>Fusionsphere Systems</t>
  </si>
  <si>
    <t>The Monkey King: The Legend Begins</t>
  </si>
  <si>
    <t>Opera House</t>
  </si>
  <si>
    <t>The Invincible Iron Man</t>
  </si>
  <si>
    <t>Dance Dance Revolution Disney Mix</t>
  </si>
  <si>
    <t>Casual Mania!</t>
  </si>
  <si>
    <t>Foreign Media</t>
  </si>
  <si>
    <t>Maken Shao: Demon Sword</t>
  </si>
  <si>
    <t>Super Robot Taisen OG Infinite Battle</t>
  </si>
  <si>
    <t>BeatMania IIDX 16: Empress + Premium Best</t>
  </si>
  <si>
    <t>Emergency Room: Real Life Rescues</t>
  </si>
  <si>
    <t>FIFA Soccer 2003 (weekly jp sales)</t>
  </si>
  <si>
    <t>High Heat Baseball 2002</t>
  </si>
  <si>
    <t>Nitroplus Blasterz: Heroines Infinite Duel</t>
  </si>
  <si>
    <t>Examu, Marvelous Inc.</t>
  </si>
  <si>
    <t>Puyo Pop Fever</t>
  </si>
  <si>
    <t>Hana to Ikimo no Rittai Zukan</t>
  </si>
  <si>
    <t>Bloody Roar Extreme</t>
  </si>
  <si>
    <t>Clockwork Empires</t>
  </si>
  <si>
    <t>Gaslamp Games</t>
  </si>
  <si>
    <t>RP</t>
  </si>
  <si>
    <t>Tennis Masters Series 2003</t>
  </si>
  <si>
    <t>Capcom, QLOC</t>
  </si>
  <si>
    <t>Dead Head Fred</t>
  </si>
  <si>
    <t>Pocket Pool</t>
  </si>
  <si>
    <t>Jissen Pachislot Hisshouhou! Hokuto no Ken DS</t>
  </si>
  <si>
    <t>Lise no Atelier: Ordre no Renkinjutsushi</t>
  </si>
  <si>
    <t>Myth Makers: Trixie in Toyland</t>
  </si>
  <si>
    <t>Amnesia</t>
  </si>
  <si>
    <t>Tabi no Yubisashi Kaiwachou DS: DS Series 5 Deutsch</t>
  </si>
  <si>
    <t>Great Battle Full Blast</t>
  </si>
  <si>
    <t>Doki Doki! PreCure Narikiri Life!</t>
  </si>
  <si>
    <t>Gravity Falls: Legend of the Gnome Gemulets</t>
  </si>
  <si>
    <t>Ubisoft Osaka</t>
  </si>
  <si>
    <t>Watashi no Relaxuma</t>
  </si>
  <si>
    <t>Phantom Kingdom Portable</t>
  </si>
  <si>
    <t>Way of the Samurai 2 Portable</t>
  </si>
  <si>
    <t>Challenge Me: Maths Workout</t>
  </si>
  <si>
    <t>Code Geass: Hangyaku no Lelouch R2 - Banjou no Geass Gekijou</t>
  </si>
  <si>
    <t>Mortimer Beckett and the Secrets of Spooky Manor</t>
  </si>
  <si>
    <t>Paprikari</t>
  </si>
  <si>
    <t>Unison: Rebels of Rhythm &amp; Dance</t>
  </si>
  <si>
    <t>Tennis no Oji-Sama: DokiDoki Survival - Umibe no Secret</t>
  </si>
  <si>
    <t>WTF: Work Time Fun</t>
  </si>
  <si>
    <t>The Sims Deluxe</t>
  </si>
  <si>
    <t>Fashion Week Jr. Designer</t>
  </si>
  <si>
    <t>B.L.U.E.: Legend of Water</t>
  </si>
  <si>
    <t>Dark Half</t>
  </si>
  <si>
    <t>Horses 3D</t>
  </si>
  <si>
    <t>Bullet Girls 2</t>
  </si>
  <si>
    <t>Deadliest Warrior: Ancient Combat</t>
  </si>
  <si>
    <t>Cloud Imperium Games Corporation</t>
  </si>
  <si>
    <t>Zoo Quest: Puzzle Fun!</t>
  </si>
  <si>
    <t>Civilization Beyond Earth: Rising Tide</t>
  </si>
  <si>
    <t>Hayate no Gotoku! Ojousama Produce Daisakusen Boku Iro ni Somare! Gakkou-Hen</t>
  </si>
  <si>
    <t>Shukufuku no Campanella Portable</t>
  </si>
  <si>
    <t>The Kore Gang</t>
  </si>
  <si>
    <t>Flashpoint Games</t>
  </si>
  <si>
    <t>Snap Dragon Games</t>
  </si>
  <si>
    <t>Duke Nukem Trilogy: Critical Mass</t>
  </si>
  <si>
    <t>Beastly Frantic Foto</t>
  </si>
  <si>
    <t>7Raven Studios</t>
  </si>
  <si>
    <t>Chaos;Head - Love Chu*Chu!</t>
  </si>
  <si>
    <t>Rugby Challenge 3</t>
  </si>
  <si>
    <t>Wicked Witch Software</t>
  </si>
  <si>
    <t>Dungeon Raiders</t>
  </si>
  <si>
    <t>Port Royale 2</t>
  </si>
  <si>
    <t>Company of Heroes: Tales of Valor</t>
  </si>
  <si>
    <t>12Riven: The Psi-Climinal of Integral</t>
  </si>
  <si>
    <t>CyberFront</t>
  </si>
  <si>
    <t>Battle Spirits: Digital Starter</t>
  </si>
  <si>
    <t>Farm Frenzy 3</t>
  </si>
  <si>
    <t>Alawar Entertainment</t>
  </si>
  <si>
    <t>Alawar Entertainment, Inc, Alawar Entertainment</t>
  </si>
  <si>
    <t>Lionel Trains: On Track</t>
  </si>
  <si>
    <t>WarJetz</t>
  </si>
  <si>
    <t>Breeding Stud 2</t>
  </si>
  <si>
    <t>Banushi Life Game: Winner's Circle</t>
  </si>
  <si>
    <t>Stellaris</t>
  </si>
  <si>
    <t>Gakuen Hetalia Portable</t>
  </si>
  <si>
    <t>Chibi Maruko-Chan DS: Maru-Chan no Machi</t>
  </si>
  <si>
    <t>Call of Duty: Modern Warfare Trilogy</t>
  </si>
  <si>
    <t>Riding Stables: The Whitakers present Milton and Friends</t>
  </si>
  <si>
    <t>Paws &amp; Claws: Regal Resort</t>
  </si>
  <si>
    <t>Mazes of Fate DS</t>
  </si>
  <si>
    <t>Sabarasa Entertainment</t>
  </si>
  <si>
    <t>Novastorm</t>
  </si>
  <si>
    <t>PopCap Arcade Vol 1</t>
  </si>
  <si>
    <t>Atari, Slightly Mad Studios, Atari SA</t>
  </si>
  <si>
    <t>Heroes of Might and Magic V</t>
  </si>
  <si>
    <t>Nival Interactive</t>
  </si>
  <si>
    <t>Dead Ball Zone</t>
  </si>
  <si>
    <t>Winning Post World 2010</t>
  </si>
  <si>
    <t>NBA In The Zone '99</t>
  </si>
  <si>
    <t>Do-Konjou Shougakussei: Bon Bita - Hadaka no Choujou Ketsusen!! Bita vs. Dokuro Dei!</t>
  </si>
  <si>
    <t>Haunted Casino</t>
  </si>
  <si>
    <t>Societa</t>
  </si>
  <si>
    <t>Metal Gear Solid: Digital Graphic Novel</t>
  </si>
  <si>
    <t>Ou to Maou to 7-nin no Himegimitachi: Shin Ousama Monogatari</t>
  </si>
  <si>
    <t>Aeon Flux</t>
  </si>
  <si>
    <t>MLB 2K12 / NBA 2K12 Combo Pack</t>
  </si>
  <si>
    <t>Age of Mythology: The Titans</t>
  </si>
  <si>
    <t>S.Y.K Renshouden Portable</t>
  </si>
  <si>
    <t>Psycho-Pass: Mandatory Happiness</t>
  </si>
  <si>
    <t>Metal Max Returns</t>
  </si>
  <si>
    <t>Shattered Union</t>
  </si>
  <si>
    <t>Hanaoni: Yume no Tsudzuki</t>
  </si>
  <si>
    <t>Dolly Kanon Dokidoki Tokimeki Himitsu no Ongaku Katsudou Start Desu!!</t>
  </si>
  <si>
    <t>Company of Heroes: Opposing Fronts</t>
  </si>
  <si>
    <t>Gal*Gun</t>
  </si>
  <si>
    <t>Black &amp; White</t>
  </si>
  <si>
    <t>Ookami Kakushi</t>
  </si>
  <si>
    <t xml:space="preserve"> Haikyu!! Cross Team Match!</t>
  </si>
  <si>
    <t>North American Hunting Extravaganza 2</t>
  </si>
  <si>
    <t>Zen-Nippon GT Senshuken</t>
  </si>
  <si>
    <t>Monaco Grand Prix</t>
  </si>
  <si>
    <t>Rally Challenge 2000</t>
  </si>
  <si>
    <t>Looney Tunes Duck Dodgers Starring: Daffy Duck</t>
  </si>
  <si>
    <t>PD Ultraman Battle Collection 64</t>
  </si>
  <si>
    <t>Deadly Arts</t>
  </si>
  <si>
    <t>Superman: Countdown to Apokolips</t>
  </si>
  <si>
    <t>Sengoku Musou 3 Z Special</t>
  </si>
  <si>
    <t>Kikou Heidan J-Phoenix 2</t>
  </si>
  <si>
    <t>Harukanaru Toki no Naka de 5</t>
  </si>
  <si>
    <t>Worms 4: Mayhem</t>
  </si>
  <si>
    <t>Rise of Nations</t>
  </si>
  <si>
    <t>Point Blank 2</t>
  </si>
  <si>
    <t>Saru! Get You! Pipo Saru Senki</t>
  </si>
  <si>
    <t>Men of War: Vietnam</t>
  </si>
  <si>
    <t>Best Way</t>
  </si>
  <si>
    <t>J.League Pro Soccer Club o Tsukurou! 8 Euro Plus</t>
  </si>
  <si>
    <t>Imperial Glory</t>
  </si>
  <si>
    <t>Imabikisou</t>
  </si>
  <si>
    <t>Hakuouki: Reimeiroku Portable</t>
  </si>
  <si>
    <t>Sega Ages 2500 Series Vol. 33: Fantasy Zone Complete Collection</t>
  </si>
  <si>
    <t>Antz Extreme Racing</t>
  </si>
  <si>
    <t>Motto TOEIC Test DS Training</t>
  </si>
  <si>
    <t>Super Robot Gakuen</t>
  </si>
  <si>
    <t>Atelier Iris 3: Grand Phantasm (JP Sales)</t>
  </si>
  <si>
    <t>Jojo's Fashion Show: Design in a Dash!</t>
  </si>
  <si>
    <t>Mike Tyson Boxing</t>
  </si>
  <si>
    <t>Go Diego Go!: Safari Rescue</t>
  </si>
  <si>
    <t>Metal Slug XX</t>
  </si>
  <si>
    <t>Clannad</t>
  </si>
  <si>
    <t>Patrician IV</t>
  </si>
  <si>
    <t>Katekyoo Hitman Reborn! Battle Arena 2 - Spirits Burst</t>
  </si>
  <si>
    <t>Fisherman's Challenge</t>
  </si>
  <si>
    <t>M4 Limited</t>
  </si>
  <si>
    <t>Akko ni Omakase! Brain Shock</t>
  </si>
  <si>
    <t>Platinum Sudoku</t>
  </si>
  <si>
    <t>King of Fighters: Maximum Impact Regulation A</t>
  </si>
  <si>
    <t>Date A Live: Rine Utopia</t>
  </si>
  <si>
    <t>Durarara!! 3way Standoff: Alley</t>
  </si>
  <si>
    <t>Monster Band</t>
  </si>
  <si>
    <t>Famicom Mini: Clu Clu Land</t>
  </si>
  <si>
    <t>Super Black Bass Fishing</t>
  </si>
  <si>
    <t>Sacred Blaze</t>
  </si>
  <si>
    <t>Painkiller: Hell &amp; Damnation</t>
  </si>
  <si>
    <t>Rollin' Rascals</t>
  </si>
  <si>
    <t>Hoget</t>
  </si>
  <si>
    <t>Haneru no Tobira DS: Tanshuku Tetsudou no Yoru</t>
  </si>
  <si>
    <t>Pure Pinball</t>
  </si>
  <si>
    <t>Thoroughbred Breeder II Plus</t>
  </si>
  <si>
    <t>Hanaoni: Koisomeru Koku - Eikyuu no Shirushi</t>
  </si>
  <si>
    <t>Zac to Ombra: Maboroshi no Yuuenchi</t>
  </si>
  <si>
    <t>Phantom Breaker</t>
  </si>
  <si>
    <t>Delta Factory</t>
  </si>
  <si>
    <t>Daikaijuu Battle: Ultra Coliseum DX - Ultra Senshi Daishuuketsu</t>
  </si>
  <si>
    <t>Valhalla Knights 2: Battle Stance</t>
  </si>
  <si>
    <t>Yuki Yuna is a Hero: Memory of the Forest</t>
  </si>
  <si>
    <t>99 no Namida</t>
  </si>
  <si>
    <t>Cyber Troopers Virtual-On Marz</t>
  </si>
  <si>
    <t>Ookami to Koushinryou: Boku to Horo no Ichinen</t>
  </si>
  <si>
    <t>Headhunter: Redemption</t>
  </si>
  <si>
    <t>The Chase: Felix Meets Felicity</t>
  </si>
  <si>
    <t>Luxor: Pharaoh's Challenge</t>
  </si>
  <si>
    <t>Doraemon: Shin Nobita no Nihon Tanjou</t>
  </si>
  <si>
    <t>Syndicate Wars</t>
  </si>
  <si>
    <t>Sonic PC Collection</t>
  </si>
  <si>
    <t>Draglade (JP sales)</t>
  </si>
  <si>
    <t>Herc's Adventures</t>
  </si>
  <si>
    <t>Tiger Woods PGA Tour Golf</t>
  </si>
  <si>
    <t>SWAT: Target Liberty</t>
  </si>
  <si>
    <t>Twin Strike: Operation Thunder</t>
  </si>
  <si>
    <t>Naps Team</t>
  </si>
  <si>
    <t>Bomberman: Act Zero</t>
  </si>
  <si>
    <t>All Points Bulletin</t>
  </si>
  <si>
    <t>Empire Earth III</t>
  </si>
  <si>
    <t>The Sims 4: Spa Day</t>
  </si>
  <si>
    <t>Hyperdimension Neptunia Victory II</t>
  </si>
  <si>
    <t>Free Running</t>
  </si>
  <si>
    <t>Tsurugi no Machi no Ihoujin: Kuro no Kyuuden</t>
  </si>
  <si>
    <t>Dreamfall: The Longest Journey</t>
  </si>
  <si>
    <t>Tokimeki Mahjong Paradise: Koi no Tenpai Beat</t>
  </si>
  <si>
    <t>Sonnet</t>
  </si>
  <si>
    <t>Blue Roses: Yousei to Aoi Hitomi no Senshitachi</t>
  </si>
  <si>
    <t>Kidou Gekidan Haro Ichiza Gundam Mahjong DS: Oyaji nimo Agarareta koto nai noni!</t>
  </si>
  <si>
    <t>Zatch Bell! Mamodo Fury</t>
  </si>
  <si>
    <t>NHL Blades of Steel 2000</t>
  </si>
  <si>
    <t>Outlaw Volleyball Remixed</t>
  </si>
  <si>
    <t>The Adventures of Darwin</t>
  </si>
  <si>
    <t>Berserk and the Band of the Hawk</t>
  </si>
  <si>
    <t>Just Sing! Vol. 2</t>
  </si>
  <si>
    <t>Klonoa Heroes: Densetsu no Star Medal</t>
  </si>
  <si>
    <t>Pajama Sam: You are What You Eat From Your Head to Your Feet</t>
  </si>
  <si>
    <t>Metal Gear Solid V: The Definitive Experience</t>
  </si>
  <si>
    <t>Jewel Quest Mysteries 2: Trail of the Midnight Heart</t>
  </si>
  <si>
    <t>Brothers In Arms DS</t>
  </si>
  <si>
    <t>Gal Gun: Double Peace</t>
  </si>
  <si>
    <t>Alchemist, Inti Creates</t>
  </si>
  <si>
    <t>Warhammer: Dark Omen</t>
  </si>
  <si>
    <t>Denki Blocks!</t>
  </si>
  <si>
    <t>Mobile Suit Gundam: Mokuba no Kiseki</t>
  </si>
  <si>
    <t>Off-Road Drive</t>
  </si>
  <si>
    <t>Avalon Style</t>
  </si>
  <si>
    <t>A Ressha de Ikou DS</t>
  </si>
  <si>
    <t>Harukanaru Toki no Naka de 4: Aizouban</t>
  </si>
  <si>
    <t>Ballistic</t>
  </si>
  <si>
    <t>City Builder</t>
  </si>
  <si>
    <t>Virtual Play Games</t>
  </si>
  <si>
    <t>Sega Rally 2006</t>
  </si>
  <si>
    <t>Gundam Battle Online</t>
  </si>
  <si>
    <t>Shonen Jump's One Piece: Grand Adventure</t>
  </si>
  <si>
    <t>Holly Hobbie &amp; Friends</t>
  </si>
  <si>
    <t>Stolen</t>
  </si>
  <si>
    <t>Blue 52</t>
  </si>
  <si>
    <t>Glacier2</t>
  </si>
  <si>
    <t>Gitaroo Man Lives!</t>
  </si>
  <si>
    <t>Stoked: Big Air Edition</t>
  </si>
  <si>
    <t>Heathcliff! Frantic Foto</t>
  </si>
  <si>
    <t>Memories Off 6: T-Wave</t>
  </si>
  <si>
    <t>Famicom Remix Best Choice</t>
  </si>
  <si>
    <t>Ide Yosuke no Mahjong Kazoku</t>
  </si>
  <si>
    <t>Jig-A-Pix: Pets</t>
  </si>
  <si>
    <t>R-Type Command (correct US sales)</t>
  </si>
  <si>
    <t>Quiz Mobile Gundam: Toi Senshi DX</t>
  </si>
  <si>
    <t>E.T. The Extra-Terrestrial: Interplanetary Mission</t>
  </si>
  <si>
    <t>Story Hour: Fairy Tales</t>
  </si>
  <si>
    <t>The Movies</t>
  </si>
  <si>
    <t>Countdown Vampires</t>
  </si>
  <si>
    <t>Dynasty Warriors Vol. 2 (JP sales)</t>
  </si>
  <si>
    <t>Crypt Killer</t>
  </si>
  <si>
    <t>Tokumei Sentai Go-Busters</t>
  </si>
  <si>
    <t>Dramatic Soccer Game: Nippon Daihyou Senshu Ninarou!</t>
  </si>
  <si>
    <t>The Idolm@ster: Must Songs - Red Board / Blue Board</t>
  </si>
  <si>
    <t>Train Simulator 2016</t>
  </si>
  <si>
    <t>Dovetail Games</t>
  </si>
  <si>
    <t>PO'ed</t>
  </si>
  <si>
    <t>Battle Hunter</t>
  </si>
  <si>
    <t>Wicked Monster Blast!</t>
  </si>
  <si>
    <t>Adidas Power Soccer</t>
  </si>
  <si>
    <t>Supreme Commander: Forged Alliance</t>
  </si>
  <si>
    <t>Darklight Conflict</t>
  </si>
  <si>
    <t>Dragon Ball: Advanced Adventure</t>
  </si>
  <si>
    <t>Art of Fighting 3: The Path of the Warrior</t>
  </si>
  <si>
    <t>The Ripping Friends</t>
  </si>
  <si>
    <t>Konami Arcade Classics</t>
  </si>
  <si>
    <t>Hunter x Hunter: Wonder Adventure</t>
  </si>
  <si>
    <t>Super Army War</t>
  </si>
  <si>
    <t>Ao no Exorcist: Genkoku no Labyrinth</t>
  </si>
  <si>
    <t>Echo Night Beyond</t>
  </si>
  <si>
    <t>Meteos: Disney Magic</t>
  </si>
  <si>
    <t>Minna no Chizu</t>
  </si>
  <si>
    <t>Zenrin</t>
  </si>
  <si>
    <t>Taikou Risshiden V</t>
  </si>
  <si>
    <t>Suzumiya Haruhi no Tsuisou</t>
  </si>
  <si>
    <t>Beyblade Evolution</t>
  </si>
  <si>
    <t>Greg Hastings' Tournament Paintball Max'd</t>
  </si>
  <si>
    <t>Nightlight Studios</t>
  </si>
  <si>
    <t>Jikkyou World Soccer 2002</t>
  </si>
  <si>
    <t>Sleepover Party</t>
  </si>
  <si>
    <t>Tenshou Gakuen Gekkouroku</t>
  </si>
  <si>
    <t>Little Red Riding Hood's Zombie BBQ</t>
  </si>
  <si>
    <t>EnjoyUp Games</t>
  </si>
  <si>
    <t>Aquanaut's Holiday: Kakusareta Kiroku</t>
  </si>
  <si>
    <t>Texas Hold 'Em Poker DS</t>
  </si>
  <si>
    <t>Magical Starsign (JP sales)</t>
  </si>
  <si>
    <t>Assassin's Creed Chronicles: China</t>
  </si>
  <si>
    <t>DT Carnage</t>
  </si>
  <si>
    <t>Worms: Ultimate Mayhem</t>
  </si>
  <si>
    <t>Rugby 08</t>
  </si>
  <si>
    <t>GoPets: Vacation Island</t>
  </si>
  <si>
    <t>Pia Carrot e Youkoso!! 2.5</t>
  </si>
  <si>
    <t>Caesar IV</t>
  </si>
  <si>
    <t>Tilted Mill</t>
  </si>
  <si>
    <t>Sherlock Holmes: Secret of The Silver Earring</t>
  </si>
  <si>
    <t>Cy Girls</t>
  </si>
  <si>
    <t>Ray Gigant</t>
  </si>
  <si>
    <t>APB Reloaded</t>
  </si>
  <si>
    <t>Iceberg Interactive</t>
  </si>
  <si>
    <t>Reloaded Productions, Reloaded Games Inc.</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</si>
  <si>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</si>
  <si>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</si>
  <si>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</si>
  <si>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</si>
  <si>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</si>
  <si>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</si>
  <si>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NoWay Studio</t>
  </si>
  <si>
    <t>Garfield: The Search for Pooky</t>
  </si>
  <si>
    <t>Galaxy Fight</t>
  </si>
  <si>
    <t>Super Hero Generation</t>
  </si>
  <si>
    <t>Chaos Wars</t>
  </si>
  <si>
    <t>Steambot Chronicles</t>
  </si>
  <si>
    <t>Mr. Driller</t>
  </si>
  <si>
    <t>Toki no Kizuna: Sekigahara Kitan</t>
  </si>
  <si>
    <t>Norn9: Norn + Nonette</t>
  </si>
  <si>
    <t>Simple DS Series Vol. 15: The Kanshikikan 2 - Aratanaru 8-tsu no Jiken wo Touch seyo</t>
  </si>
  <si>
    <t>Gumby vs. the Astrobots</t>
  </si>
  <si>
    <t>Hisshou Pachinko*Pachi-Slot Kouryaku Series Vol. 13: Shinseiki Evangelion - Yakusoku no Toki</t>
  </si>
  <si>
    <t>Summer Challenge: Athletics Tournament</t>
  </si>
  <si>
    <t>Chaos;Head Noah</t>
  </si>
  <si>
    <t>Tears to Tiara Anecdotes: The Secret of Avalon</t>
  </si>
  <si>
    <t>Legasista</t>
  </si>
  <si>
    <t>System Prisma</t>
  </si>
  <si>
    <t>Fatal Fury: Battle Archives Volume 1</t>
  </si>
  <si>
    <t>Logic Machines</t>
  </si>
  <si>
    <t>Nobunaga's Ambition II</t>
  </si>
  <si>
    <t>Harukanaru Toki no Naka de 3: Unmei no Meikyuu Aizouban</t>
  </si>
  <si>
    <t>Fading Shadows</t>
  </si>
  <si>
    <t>Music Maker: Rockstar</t>
  </si>
  <si>
    <t>Minna de Jibun no Setsumeisho: B-Kata, A-Kata, AB-Kata, O-Kata</t>
  </si>
  <si>
    <t>Without Warning</t>
  </si>
  <si>
    <t>CiRCLE</t>
  </si>
  <si>
    <t>Formula 1 06</t>
  </si>
  <si>
    <t>Fighting Vipers 2</t>
  </si>
  <si>
    <t>Richard Burns Rally</t>
  </si>
  <si>
    <t>Napoleon Dynamite: The Game</t>
  </si>
  <si>
    <t>Beatdown: Fists of Vengeance</t>
  </si>
  <si>
    <t>Volition Inc., CD Projekt Red Studio, CD Projekt, CD Projekt Localisation Centre</t>
  </si>
  <si>
    <t>Enchanted Arms (JP sales)</t>
  </si>
  <si>
    <t>Trine 2</t>
  </si>
  <si>
    <t>Frozenbyte, Inc.</t>
  </si>
  <si>
    <t>Monster Force</t>
  </si>
  <si>
    <t>Onsei Kanjou Sokuteiki: Kokoro Scan</t>
  </si>
  <si>
    <t>Sid Meier's Railroads!</t>
  </si>
  <si>
    <t>Clock Zero: Shuuen no Ichibyou Portable</t>
  </si>
  <si>
    <t>Trick x Logic: Season 2</t>
  </si>
  <si>
    <t>San Goku Shi DS 3</t>
  </si>
  <si>
    <t>Hakuouki: Zuisouroku</t>
  </si>
  <si>
    <t>Derby Tsuku 5: Derby Uma o Tsukurou!</t>
  </si>
  <si>
    <t>Teenage Zombies: Invasion of the Alien Brain Thingys</t>
  </si>
  <si>
    <t>InLight Entertainment</t>
  </si>
  <si>
    <t>SD Gundam Force: Showdown!</t>
  </si>
  <si>
    <t>The Treasures of Montezuma</t>
  </si>
  <si>
    <t>Negima!? 3-Jikanme ~Koi to Mahou to Sekaiju Densetsu~</t>
  </si>
  <si>
    <t>Flow: Urban Dance Uprising</t>
  </si>
  <si>
    <t>Ailu de Puzzle</t>
  </si>
  <si>
    <t>Real Soccer 2008</t>
  </si>
  <si>
    <t>Transport Fever</t>
  </si>
  <si>
    <t>Urban Games</t>
  </si>
  <si>
    <t>True Pinball</t>
  </si>
  <si>
    <t>Stadium Games</t>
  </si>
  <si>
    <t>Power Play Pool</t>
  </si>
  <si>
    <t>Phantasy Star Online 2 Episode 4: Deluxe Package</t>
  </si>
  <si>
    <t>J-League Pro Striker 2</t>
  </si>
  <si>
    <t>MC2 Entertainment</t>
  </si>
  <si>
    <t>Mahjong Taikai</t>
  </si>
  <si>
    <t>Super Robot Taisen: Scramble Commander the 2nd</t>
  </si>
  <si>
    <t>Stranger of Sword City</t>
  </si>
  <si>
    <t>Jane's Hotel</t>
  </si>
  <si>
    <t>Espgaluda II Black Label</t>
  </si>
  <si>
    <t>Hot Potato!</t>
  </si>
  <si>
    <t>World of Goo</t>
  </si>
  <si>
    <t>2D Boy</t>
  </si>
  <si>
    <t>Kiniro no Corda 2 f</t>
  </si>
  <si>
    <t>World in Conflict: Complete Edition</t>
  </si>
  <si>
    <t>Deception III: Dark Delusion</t>
  </si>
  <si>
    <t>Ultimate Game Room</t>
  </si>
  <si>
    <t>Warhammer: The End Times - Vermintide</t>
  </si>
  <si>
    <t>Games Workshop</t>
  </si>
  <si>
    <t>DoraMoji: Nobita no Kanji Daisakusen</t>
  </si>
  <si>
    <t>Secret Files 2: Puritas Cordis</t>
  </si>
  <si>
    <t>Fusionsphere Systems, Animation Arts</t>
  </si>
  <si>
    <t>Half-Minute Hero 2</t>
  </si>
  <si>
    <t>Cook Wars</t>
  </si>
  <si>
    <t>Monster Kingdom: Jewel Summoner</t>
  </si>
  <si>
    <t>Gaia (Sony)</t>
  </si>
  <si>
    <t>Railroad Tycoon 3</t>
  </si>
  <si>
    <t>Kuroshitsuji: Phantom &amp; Ghost</t>
  </si>
  <si>
    <t>Fushigi no Dungeon: Fuurai no Shiren 5 - Fortune Tower to Unmei no Dice</t>
  </si>
  <si>
    <t>Macross ? Scramble</t>
  </si>
  <si>
    <t>Shin Koihime Musou: Otome Ryouran * Sangokushi Engi - Shu-Hen</t>
  </si>
  <si>
    <t>Sega Arcade Gallery</t>
  </si>
  <si>
    <t>Tao Adventure: Curse Demon</t>
  </si>
  <si>
    <t>My World, My Way (US sales)</t>
  </si>
  <si>
    <t>S.T.A.L.K.E.R.: Clear Sky</t>
  </si>
  <si>
    <t>Black Stone: Magic &amp; Steel</t>
  </si>
  <si>
    <t>NHRA Drag Racing: Countdown to the Championship</t>
  </si>
  <si>
    <t>Sins of a Solar Empire: Trinity</t>
  </si>
  <si>
    <t>Ironclad Games</t>
  </si>
  <si>
    <t>Harukanaru Toki no Naka de: Maihitoyo</t>
  </si>
  <si>
    <t>Painkiller: Hell Wars</t>
  </si>
  <si>
    <t>People Can Fly</t>
  </si>
  <si>
    <t>Housekeeping</t>
  </si>
  <si>
    <t>My Hero Academia: Battle for All</t>
  </si>
  <si>
    <t>FunkMaster Flex's Digital Hitz Factory</t>
  </si>
  <si>
    <t>Double Value!: ATV Thunder Ridge Riders / Monster Trucks Mayhem</t>
  </si>
  <si>
    <t>Sangoku Koi Senki: Otome no Heihou!</t>
  </si>
  <si>
    <t>Castlevania Bloodlines</t>
  </si>
  <si>
    <t>Hakuouki: Zuisouroku DS</t>
  </si>
  <si>
    <t>100 Classic Games</t>
  </si>
  <si>
    <t>Easy Interactive</t>
  </si>
  <si>
    <t>Luminous Arc 3</t>
  </si>
  <si>
    <t>World in Conflict</t>
  </si>
  <si>
    <t>XBLAZE Code: Embryo</t>
  </si>
  <si>
    <t>The Legend of Heroes: Trails in the Sky SC Evolution</t>
  </si>
  <si>
    <t>Rebel Raiders: Operation Nighthawk</t>
  </si>
  <si>
    <t>Astrology DS</t>
  </si>
  <si>
    <t>Zenkoku Dekotora Matsuri</t>
  </si>
  <si>
    <t>Cooking Mama: My Sweets Shop</t>
  </si>
  <si>
    <t>Super Battle For Money Sentouchuu: Kyuukyoku no Shinobu to Battle Player Choujou Kessen!</t>
  </si>
  <si>
    <t>Alienators: Evolution Continues</t>
  </si>
  <si>
    <t>Onechanbara Z Kagura</t>
  </si>
  <si>
    <t>Dead or Alive Xtreme 3: Venus</t>
  </si>
  <si>
    <t>Gekiatsu!! Pachi Game Tamashi: CR Evangelion - Hajimari no Fukuin</t>
  </si>
  <si>
    <t>Pirates: Duels on the High Seas</t>
  </si>
  <si>
    <t>PriPara Mezameyo! Megami no Dress Design</t>
  </si>
  <si>
    <t>Sengoku Basara: Sanada Yukimura-Den</t>
  </si>
  <si>
    <t>Marines: Modern Urban Combat</t>
  </si>
  <si>
    <t>Infamous: First Light</t>
  </si>
  <si>
    <t>The Idolmaster: Gravure For You! Vol. 4</t>
  </si>
  <si>
    <t>Puyo Pop Fever(us sales)</t>
  </si>
  <si>
    <t>Tour de France 2014</t>
  </si>
  <si>
    <t>Katekyoo Hitman Reborn! DS: Fate of Heat II - Unmei no Futari</t>
  </si>
  <si>
    <t>Deal or No Deal: Special Edition</t>
  </si>
  <si>
    <t>Asterix &amp; Obelix: Kick Buttix</t>
  </si>
  <si>
    <t>Radiant Silvergun</t>
  </si>
  <si>
    <t>The Night of the Rabbit</t>
  </si>
  <si>
    <t>Bounty Hounds</t>
  </si>
  <si>
    <t>Care Bears - Care Quest</t>
  </si>
  <si>
    <t>Even in a Game Listen to Me Girls. I Am Your Father!</t>
  </si>
  <si>
    <t>Tokyo Majin Gakuen: Kenfuuchou</t>
  </si>
  <si>
    <t>Challenge Me: Word Puzzles</t>
  </si>
  <si>
    <t>Boboboubo Boubobo: Ougi 87.5 Bakuretsu Hanage Shinken</t>
  </si>
  <si>
    <t>Zatch Bell! Electric Arena</t>
  </si>
  <si>
    <t>A Game of Thrones: Genesis</t>
  </si>
  <si>
    <t>Gothic Universe</t>
  </si>
  <si>
    <t>Daito Giken Premium Pachi-Slot Collection: Yoshimune</t>
  </si>
  <si>
    <t>Diabolik Lovers: Dark Fate</t>
  </si>
  <si>
    <t>Sky Dancers</t>
  </si>
  <si>
    <t>Deer Drive: Legends</t>
  </si>
  <si>
    <t>Hotel Giant 2</t>
  </si>
  <si>
    <t>Enlight Software</t>
  </si>
  <si>
    <t>Gakusen Toshi Asterisk Festa: Houka Kenran</t>
  </si>
  <si>
    <t>Gekiatsu!! Pachi Game Tamashi Max: Evangelion 7 x Seimei no Kodou</t>
  </si>
  <si>
    <t>Fields</t>
  </si>
  <si>
    <t>Caesar III</t>
  </si>
  <si>
    <t>Impressions Games</t>
  </si>
  <si>
    <t>DarkStar One</t>
  </si>
  <si>
    <t>Wangan Midnight</t>
  </si>
  <si>
    <t>ESPN NBA 2Night 2002</t>
  </si>
  <si>
    <t>Kekkaishi: Kokubourou no Kage</t>
  </si>
  <si>
    <t>Mame Goma: Shiro to Kuro no Meikyuu</t>
  </si>
  <si>
    <t>Trap Gunner: Countdown to Oblivion</t>
  </si>
  <si>
    <t>Simple DS Series Vol. 8: The Kanshikikan - Kinkyuu Shutsudou!! Jiken Genba wo Touch Seyo</t>
  </si>
  <si>
    <t>Harukanaru Toki no Naka de Yumenoukihashi Special</t>
  </si>
  <si>
    <t>Duke Nukem 3D: 20th Anniversary World Tour</t>
  </si>
  <si>
    <t>Tsuyo Kiss: Mighty Heart</t>
  </si>
  <si>
    <t>Princess Soft</t>
  </si>
  <si>
    <t>Sabre Wulf</t>
  </si>
  <si>
    <t>Planescape: Torment</t>
  </si>
  <si>
    <t>Gacharoku</t>
  </si>
  <si>
    <t>Cake Mania: Baker's Challenge</t>
  </si>
  <si>
    <t>Zoo Vet: Endangered Animals</t>
  </si>
  <si>
    <t>Paddington: Adventures in London</t>
  </si>
  <si>
    <t>Ravenscourt</t>
  </si>
  <si>
    <t>Langrisser: Re:Incarnation Tensei</t>
  </si>
  <si>
    <t>Extreme Entertainment Group</t>
  </si>
  <si>
    <t>Atelier Firis: The Alchemist of the Mysterious Journey</t>
  </si>
  <si>
    <t>Original Story from Fairy Tail: Gekitotsu! Kardia Daiseidou</t>
  </si>
  <si>
    <t>SD Gundam G Generation: Gather Beat 2</t>
  </si>
  <si>
    <t>Battle Engine Aquila</t>
  </si>
  <si>
    <t>Special Forces: Nemesis Strike</t>
  </si>
  <si>
    <t>Women's Volleyball Championship</t>
  </si>
  <si>
    <t>Jikkyou Powerful Pro Yakyuu Wii Ketteiban</t>
  </si>
  <si>
    <t>Rakushou! Pachi-Slot Sengen 5: Rio Paradise</t>
  </si>
  <si>
    <t>Crimson Tears</t>
  </si>
  <si>
    <t>Battle Assault 3 featuring Gundam Seed</t>
  </si>
  <si>
    <t>Hayate no Gotoku! Ojousama Produce Daisakusen Boku Iro ni Somare! Oyashiki-Hen</t>
  </si>
  <si>
    <t>Batman Forever: The Arcade Game</t>
  </si>
  <si>
    <t>Romance of the Three Kingdoms (3DS)</t>
  </si>
  <si>
    <t>Living Legends: Frozen Beauty</t>
  </si>
  <si>
    <t>Big Fish Games</t>
  </si>
  <si>
    <t>Makai Senki Disgaea 4: Fuuka &amp; Desco-hen Hajime Mashita</t>
  </si>
  <si>
    <t>Superstars V8 Racing</t>
  </si>
  <si>
    <t>Detective Conan: Phantom Rhapsody</t>
  </si>
  <si>
    <t>Mashiro Iro Symphony: *mutsu-no-hana</t>
  </si>
  <si>
    <t>Monster Guardians</t>
  </si>
  <si>
    <t>Sunday vs Magazine Shuuketsu! Choujou Daikessen</t>
  </si>
  <si>
    <t>An American Tail: Fievel's Gold Rush</t>
  </si>
  <si>
    <t>Magna Carta Portable</t>
  </si>
  <si>
    <t>Diabolik Lovers: More Blood</t>
  </si>
  <si>
    <t>Swords</t>
  </si>
  <si>
    <t>Super Dodgeball Brawlers (jp sales)</t>
  </si>
  <si>
    <t>Makai Senki Disgaea Portable: Tsuushin Taisen Hajime Mashita</t>
  </si>
  <si>
    <t>Crazy Chicken: Star Karts</t>
  </si>
  <si>
    <t>JoJo's Bizarre Adventure: Eyes of Heaven</t>
  </si>
  <si>
    <t>M&amp;Ms Shell Shocked</t>
  </si>
  <si>
    <t>Berkeley</t>
  </si>
  <si>
    <t>K-On! After School Live!! HD Ver.</t>
  </si>
  <si>
    <t>Metal Gear Solid: The Essential Collection (JP sales)</t>
  </si>
  <si>
    <t>Ukiyo no Shishi</t>
  </si>
  <si>
    <t>3D Baseball</t>
  </si>
  <si>
    <t>Pachitte Chonmage Tatsujin 12: Pachinko Ultraman</t>
  </si>
  <si>
    <t>First Queen: Ornic Senki</t>
  </si>
  <si>
    <t>Dream C Club Zero</t>
  </si>
  <si>
    <t>Shining Stars</t>
  </si>
  <si>
    <t>Medabots 9: Metabee / Rokusho</t>
  </si>
  <si>
    <t>The Void</t>
  </si>
  <si>
    <t>Mamba Games</t>
  </si>
  <si>
    <t>Ice-Pick Lodge</t>
  </si>
  <si>
    <t>Tail Concerto</t>
  </si>
  <si>
    <t>Supreme Ruler: Cold War</t>
  </si>
  <si>
    <t>BattleGoat Studios</t>
  </si>
  <si>
    <t>Rise of Nations: Rise of Legends</t>
  </si>
  <si>
    <t>James Pond: Codename Robocod</t>
  </si>
  <si>
    <t>Yumi's Odd Odyssey</t>
  </si>
  <si>
    <t>Might &amp; Magic X: Legacy</t>
  </si>
  <si>
    <t>Night Head: The Labyrinth</t>
  </si>
  <si>
    <t>Fuji</t>
  </si>
  <si>
    <t>Emma at the Farm</t>
  </si>
  <si>
    <t>Utawarerumono Portable</t>
  </si>
  <si>
    <t>Gaia Saver Hero Saidai no Sakusen</t>
  </si>
  <si>
    <t>EverBlue 2</t>
  </si>
  <si>
    <t>Kevin Van Dam: Big Bass Challenge</t>
  </si>
  <si>
    <t>Sacra Terra: Angelic Night</t>
  </si>
  <si>
    <t>Viva Media, Viva Media, LLC</t>
  </si>
  <si>
    <t>Higurashi no Naku Koro ni Kizuna: Dai-San-Kan - Rasen</t>
  </si>
  <si>
    <t>7 Wonders: Treasures of Seven</t>
  </si>
  <si>
    <t>YoKai Watch Dance: Just Dance Special Version</t>
  </si>
  <si>
    <t>Safari Adventures: Africa</t>
  </si>
  <si>
    <t>Junior Island Adventure</t>
  </si>
  <si>
    <t>CyberPlanet Interactive Public Co., Ltd., Maximum Family Games</t>
  </si>
  <si>
    <t>Clever Kids: Pirates</t>
  </si>
  <si>
    <t>Daito Giken Koushiki Pachi-Slot Simulator: Yoshimune Portable</t>
  </si>
  <si>
    <t>Yumeiro Patissiere: My Sweets Cooking</t>
  </si>
  <si>
    <t>Electroplankton</t>
  </si>
  <si>
    <t>PowerSlave</t>
  </si>
  <si>
    <t>Championship Manager Season 01/02</t>
  </si>
  <si>
    <t>Project Gotham Racing 2 (JP weekly sales)</t>
  </si>
  <si>
    <t>Maximum Racing: Drag &amp; Stock Racer</t>
  </si>
  <si>
    <t>CT Special Forces</t>
  </si>
  <si>
    <t>LSP</t>
  </si>
  <si>
    <t>Let's Sing 2016</t>
  </si>
  <si>
    <t>FuRyu Corporation</t>
  </si>
  <si>
    <t>Voxler</t>
  </si>
  <si>
    <t>Casino Chaos With Las Vegas Players Collection</t>
  </si>
  <si>
    <t>Jewel Master: Cradle of Rome</t>
  </si>
  <si>
    <t>Nancy Drew: Alibi In Ashes</t>
  </si>
  <si>
    <t>FIFA World Cup: Germany 2006</t>
  </si>
  <si>
    <t>Crash Time: Autobahn Pusuit</t>
  </si>
  <si>
    <t>Earthworm Jim 2</t>
  </si>
  <si>
    <t>Super Empire</t>
  </si>
  <si>
    <t>Angler's Club: Ultimate Bass Fishing 3D</t>
  </si>
  <si>
    <t>Dungeon Maker: Hunting Ground</t>
  </si>
  <si>
    <t>Zoo Tycoon</t>
  </si>
  <si>
    <t>Tamagotchi no Doki Doki Dream Omisecchi</t>
  </si>
  <si>
    <t>Toushin Toshi</t>
  </si>
  <si>
    <t>imageepoch Inc.</t>
  </si>
  <si>
    <t>Suujin Taisen</t>
  </si>
  <si>
    <t>Street Supremacy</t>
  </si>
  <si>
    <t>Best Friends Tonight</t>
  </si>
  <si>
    <t>Just Flight</t>
  </si>
  <si>
    <t>Fritz Chess</t>
  </si>
  <si>
    <t>River King: Mystic Valley (jp sales)</t>
  </si>
  <si>
    <t>Beyond the Labyrinth</t>
  </si>
  <si>
    <t>Volition Inc., Reactor Zero</t>
  </si>
  <si>
    <t>.hack: Sekai no Mukou ni + Versus</t>
  </si>
  <si>
    <t>Medarot 9: Kabuto Ver. / Kuwagata Ver.</t>
  </si>
  <si>
    <t>Disney Sports Soccer</t>
  </si>
  <si>
    <t>Cooking Mama 5: Bon Appetit!</t>
  </si>
  <si>
    <t>Mame Goma: Honobo no Nikki</t>
  </si>
  <si>
    <t>Disney's Hide &amp; Sneak</t>
  </si>
  <si>
    <t>Eidos Montreal, Nixxes Software</t>
  </si>
  <si>
    <t>Nobunaga no Yabou: Kakushin with Power-Up Kit</t>
  </si>
  <si>
    <t>Astonishia Story</t>
  </si>
  <si>
    <t>Sonnori</t>
  </si>
  <si>
    <t>Raw Danger!</t>
  </si>
  <si>
    <t>Monster Rancher Hop-A-Bout</t>
  </si>
  <si>
    <t>3DS Classic Collection</t>
  </si>
  <si>
    <t>Custom Beat Battle: Draglade 2</t>
  </si>
  <si>
    <t>Gotouchi Kenkei DS</t>
  </si>
  <si>
    <t>The Sims 2: Glamour Life Stuff</t>
  </si>
  <si>
    <t>Bikkuriman Daijiten</t>
  </si>
  <si>
    <t>Accel World: Ginyoku no Kakusei</t>
  </si>
  <si>
    <t>Elf Bowling 1 &amp; 2</t>
  </si>
  <si>
    <t>Turbo: Super Stunt Squad</t>
  </si>
  <si>
    <t>GunGriffon: Allied Strike</t>
  </si>
  <si>
    <t>Mystery Case Files: Ravenhearst</t>
  </si>
  <si>
    <t>Vitamin X Evolution</t>
  </si>
  <si>
    <t>Saru! Get You! SaruSaru Daisakusen</t>
  </si>
  <si>
    <t>Barbie and Her Sisters Puppy Rescue</t>
  </si>
  <si>
    <t>Arthur and the Invisibles</t>
  </si>
  <si>
    <t>The Flintstones: Big Trouble in Bedrock</t>
  </si>
  <si>
    <t>RACE On</t>
  </si>
  <si>
    <t>PopCap Arcade Vol 2</t>
  </si>
  <si>
    <t>Sekai no Hate Made Itte Q! Chinjuu Hunter Mono no Daibouken</t>
  </si>
  <si>
    <t>Majesty 2: The Fantasy Kingdom Sim</t>
  </si>
  <si>
    <t>1C, Ino-Co, 1C Company</t>
  </si>
  <si>
    <t>Silverlicious</t>
  </si>
  <si>
    <t>Smart Girl's Winter Wonderland</t>
  </si>
  <si>
    <t>BeatMania IIDX 14 Gold</t>
  </si>
  <si>
    <t>Big Ichigeki! Pachi-Slot Taikouryku Universal Museum</t>
  </si>
  <si>
    <t>ASK</t>
  </si>
  <si>
    <t>Toriko: Ultimate Survival</t>
  </si>
  <si>
    <t>Vegas Casino</t>
  </si>
  <si>
    <t>Magnin &amp; Associates</t>
  </si>
  <si>
    <t>The Binding of Isaac</t>
  </si>
  <si>
    <t>Edmund McMillen, Florian Himsl</t>
  </si>
  <si>
    <t>Madou Monogatari</t>
  </si>
  <si>
    <t>Maximum Racing: GP Classic Racing</t>
  </si>
  <si>
    <t>Togainu no Chi: True Blood</t>
  </si>
  <si>
    <t>Castlevania: Lords of Shadow - Reverie</t>
  </si>
  <si>
    <t>Onna no Ko to Misshitsu ni Itara **shichau Kamoshirenai</t>
  </si>
  <si>
    <t>Tork: Prehistoric Punk</t>
  </si>
  <si>
    <t>Tiwak</t>
  </si>
  <si>
    <t>Chicken Shoot 2</t>
  </si>
  <si>
    <t>Zuxxez</t>
  </si>
  <si>
    <t>Tokyo Xanadu eX+</t>
  </si>
  <si>
    <t>Airship Q</t>
  </si>
  <si>
    <t>A Good Librarian Like a Good Shepherd: Library Party</t>
  </si>
  <si>
    <t>Flipper Critters</t>
  </si>
  <si>
    <t>River City Super Sports Challenge</t>
  </si>
  <si>
    <t>Sea Park Tycoon</t>
  </si>
  <si>
    <t>Underground Pool</t>
  </si>
  <si>
    <t>Pachinko Kamen Rider: Shocker Zenmetsu Daisakusen</t>
  </si>
  <si>
    <t>Travel Coach: Europe 1</t>
  </si>
  <si>
    <t>Jikandia: The Timeless Land</t>
  </si>
  <si>
    <t>Opus Studio</t>
  </si>
  <si>
    <t>Classic Dungeon: Fuyoku no Masoujin</t>
  </si>
  <si>
    <t>Rampo</t>
  </si>
  <si>
    <t>Toy Shop</t>
  </si>
  <si>
    <t>Gameinvest, Seed Studios, Lda</t>
  </si>
  <si>
    <t>SuperCar Challenge</t>
  </si>
  <si>
    <t>My Pet Shop (JP sales)</t>
  </si>
  <si>
    <t>Prison Architect</t>
  </si>
  <si>
    <t>Introversion Software</t>
  </si>
  <si>
    <t>Introversion, Double Eleven</t>
  </si>
  <si>
    <t>Hallowed Legends: Samhain</t>
  </si>
  <si>
    <t>Exstetra</t>
  </si>
  <si>
    <t>Hakuoki Zuisouroku Omokage Hana</t>
  </si>
  <si>
    <t>Beastly</t>
  </si>
  <si>
    <t>Gokujou!! Mecha Mote Iinchou: MM My Best Friend!</t>
  </si>
  <si>
    <t>Rome: Total War - Gold Edition</t>
  </si>
  <si>
    <t>Atelier Shallie Plus: Alchemists of the Dusk Sea</t>
  </si>
  <si>
    <t>Hiiro no Kakera 2: Hisui no Shizuku</t>
  </si>
  <si>
    <t>Summer Athletics 2009</t>
  </si>
  <si>
    <t>PriPara &amp; Pretty Rhythm: PriPara de Tsukaeru Oshare Item 1450!</t>
  </si>
  <si>
    <t>Sorcery Saga: The Curse of the Great Curry God</t>
  </si>
  <si>
    <t>Cabela's Big Game Hunter: Pro Hunts</t>
  </si>
  <si>
    <t>Hajime no Ippo: The Fighting! (2014)</t>
  </si>
  <si>
    <t>Dance Factory</t>
  </si>
  <si>
    <t>Totally Spies!</t>
  </si>
  <si>
    <t>Jig-A-Pix: Wild World</t>
  </si>
  <si>
    <t>DragonHeart: Fire &amp; Steel</t>
  </si>
  <si>
    <t>Nishijin Pachinko Monogatari 2</t>
  </si>
  <si>
    <t>KSS</t>
  </si>
  <si>
    <t>Hyperdimension Neptunia Re;Birth 2</t>
  </si>
  <si>
    <t>The Legend of Heroes III: Song of the Ocean</t>
  </si>
  <si>
    <t>Combat Mission: Shock Force</t>
  </si>
  <si>
    <t>Big Time Software</t>
  </si>
  <si>
    <t>Alia's Carnival! Sacrament</t>
  </si>
  <si>
    <t>dramatic create</t>
  </si>
  <si>
    <t>Mushihimesama Futari Ver 1.5</t>
  </si>
  <si>
    <t>Toaru Majutsu no Kagaku no Ensemble</t>
  </si>
  <si>
    <t>Brothers Conflict: Brilliant Blue</t>
  </si>
  <si>
    <t>Garfield: A Tale of Two Kitties</t>
  </si>
  <si>
    <t>Men of War</t>
  </si>
  <si>
    <t>Eyeshield 21: Field Saikyou no Senshi Tachi</t>
  </si>
  <si>
    <t>Fullmetal Alchemist: Brotherhood</t>
  </si>
  <si>
    <t>Bad Apple Wars</t>
  </si>
  <si>
    <t>Otomate</t>
  </si>
  <si>
    <t>To LoveRu Trouble: Waku Waku! Rinkangakkou-Hen</t>
  </si>
  <si>
    <t>House M.D.</t>
  </si>
  <si>
    <t>thinkSMART FAMILY!</t>
  </si>
  <si>
    <t>Ultimate Block Party</t>
  </si>
  <si>
    <t>Magicpot</t>
  </si>
  <si>
    <t>Last Escort: Club Katze</t>
  </si>
  <si>
    <t>Renai Revenge</t>
  </si>
  <si>
    <t>TGL</t>
  </si>
  <si>
    <t>Mahjong 300</t>
  </si>
  <si>
    <t>Shin Koihime Musou: Otome Ryouran * Sangokushi Engi - Wei-Hen</t>
  </si>
  <si>
    <t>Konami Classics Series: Arcade Hits</t>
  </si>
  <si>
    <t>Infinite Stratos 2: Ignition Hearts</t>
  </si>
  <si>
    <t>Otometeki Koi Kakumei * Love Revo</t>
  </si>
  <si>
    <t>Super Meat Boy: Ultra Edition!</t>
  </si>
  <si>
    <t>Otomedius Gorgeous</t>
  </si>
  <si>
    <t>Egg Mania: Eggstreme Madness</t>
  </si>
  <si>
    <t>Alter Ego</t>
  </si>
  <si>
    <t>Zero Escape: Virtue's Last Reward</t>
  </si>
  <si>
    <t>Darkstalkers Resurrection</t>
  </si>
  <si>
    <t>Highschool Terra Story</t>
  </si>
  <si>
    <t>KID</t>
  </si>
  <si>
    <t>Emergency! Disaster Rescue Squad</t>
  </si>
  <si>
    <t>Neverwinter Nights</t>
  </si>
  <si>
    <t>Suggoi! Arcana Heart 2</t>
  </si>
  <si>
    <t>Crazy Machines</t>
  </si>
  <si>
    <t xml:space="preserve">Ebikore Photo Kano Kiss </t>
  </si>
  <si>
    <t>East India Company Collection</t>
  </si>
  <si>
    <t>Nitro Games</t>
  </si>
  <si>
    <t>Mother Goose no Himitsu no Yakata</t>
  </si>
  <si>
    <t>Quinrose</t>
  </si>
  <si>
    <t>Fast &amp; Furious: Showdown</t>
  </si>
  <si>
    <t>Winning Post 7 2009</t>
  </si>
  <si>
    <t>Puzzle &amp; Action: Tant-R</t>
  </si>
  <si>
    <t>Kekkaishi: Kokubourou Shuurai</t>
  </si>
  <si>
    <t>Galleon: Islands of Mystery</t>
  </si>
  <si>
    <t>Confounding Factor</t>
  </si>
  <si>
    <t>Montessori Music</t>
  </si>
  <si>
    <t>Will</t>
  </si>
  <si>
    <t>World Sports Competition</t>
  </si>
  <si>
    <t>Shugo Chara! Amunonijiro Chara Change</t>
  </si>
  <si>
    <t>Renai 0 Kilometer</t>
  </si>
  <si>
    <t>Sunny Garcia Surfing</t>
  </si>
  <si>
    <t>Far East of Eden Shinden</t>
  </si>
  <si>
    <t>Tantei Jinguuji Saburo DS: Kienai Kokoro</t>
  </si>
  <si>
    <t>Lock On: Modern Air Combat</t>
  </si>
  <si>
    <t>Eagle Dynamics</t>
  </si>
  <si>
    <t>MotorHead</t>
  </si>
  <si>
    <t>Ao no Kanata no Four Rhythm</t>
  </si>
  <si>
    <t>StormLover</t>
  </si>
  <si>
    <t>Gloria Union</t>
  </si>
  <si>
    <t>Gensou Suikoden I &amp; II</t>
  </si>
  <si>
    <t>Worms: WMD</t>
  </si>
  <si>
    <t>Sold Out</t>
  </si>
  <si>
    <t>Eyeshield 21: DevilBats DevilDays</t>
  </si>
  <si>
    <t>Jyuzaengi: Engetsu Sangokuden</t>
  </si>
  <si>
    <t>Shin Sangoku Musou Online: Kamishou Ranbu</t>
  </si>
  <si>
    <t>Rabbids Land</t>
  </si>
  <si>
    <t>Dancing Blade II: Tears of Eden</t>
  </si>
  <si>
    <t>Kokoro no Kokoron</t>
  </si>
  <si>
    <t>Hiiro no Kakera 3: Aoikuro no Kusabi</t>
  </si>
  <si>
    <t>BeatMania IIDX 13: DistorteD</t>
  </si>
  <si>
    <t>Guild Wars</t>
  </si>
  <si>
    <t>Go! Go! Hypergrind</t>
  </si>
  <si>
    <t>Great Edo Blacksmith</t>
  </si>
  <si>
    <t>Keshisasu-Kun: Battle Kas-tival</t>
  </si>
  <si>
    <t>Kaidan Restaurant: Zoku! Shin Menu 100-Sen</t>
  </si>
  <si>
    <t>Peak Performance</t>
  </si>
  <si>
    <t>Take On Helicopters</t>
  </si>
  <si>
    <t>Kyokugen Dasshutsu ADV: Zennin Shiboudesu</t>
  </si>
  <si>
    <t>DokiDoki Majo Shinpan! 2</t>
  </si>
  <si>
    <t>S.L.A.I.: Steel Lancer Arena International</t>
  </si>
  <si>
    <t>Nacho Libre</t>
  </si>
  <si>
    <t xml:space="preserve">Power Rangers Super Megaforce </t>
  </si>
  <si>
    <t>Homeworld 2</t>
  </si>
  <si>
    <t>Zoboomafoo: Leapin' Lemurs!</t>
  </si>
  <si>
    <t>Encore</t>
  </si>
  <si>
    <t>Dennou Senki Virtual-On Force</t>
  </si>
  <si>
    <t>Nettou! Powerful Koushien</t>
  </si>
  <si>
    <t>Graffiti Kingdom</t>
  </si>
  <si>
    <t>King Arthur II</t>
  </si>
  <si>
    <t>Armored Core SL: Silent Line Portable</t>
  </si>
  <si>
    <t>Looney Tunes: Galactic Sports</t>
  </si>
  <si>
    <t>To LoveRu Trouble: Doki Doki! Rinkaigakkou-Hen</t>
  </si>
  <si>
    <t>Lethal Enforcers I &amp; II</t>
  </si>
  <si>
    <t>Bubble Bobble Evolution</t>
  </si>
  <si>
    <t>Klonoa 2: Dream Champ Tournament</t>
  </si>
  <si>
    <t>Who Wants to be a Millionaire: 1st Edition</t>
  </si>
  <si>
    <t>Minna no Golf Jou Vol.1</t>
  </si>
  <si>
    <t>Ducati World Racing Challenge</t>
  </si>
  <si>
    <t>Super Collapse! II</t>
  </si>
  <si>
    <t>Pop'n Music 14 Fever!</t>
  </si>
  <si>
    <t>Golden Nugget Casino / Texas Hold 'Em Double Pack</t>
  </si>
  <si>
    <t>Judie no Atelier: Guramnat no Renkinjutsu - Toraware no Morito</t>
  </si>
  <si>
    <t>Lux-Pain (JP sales)</t>
  </si>
  <si>
    <t>Away: Shuffle Dungeon</t>
  </si>
  <si>
    <t>Big Mountain 2000</t>
  </si>
  <si>
    <t>Starshot: Space Circus Fever</t>
  </si>
  <si>
    <t>Charlie Blasts Territory</t>
  </si>
  <si>
    <t>Senko no Ronde DUO</t>
  </si>
  <si>
    <t>Knights of Honor</t>
  </si>
  <si>
    <t>Sunflowers</t>
  </si>
  <si>
    <t>Black Sea Studios</t>
  </si>
  <si>
    <t>CIMA: The Enemy</t>
  </si>
  <si>
    <t>Tokimeki Memorial Girl's Side 1st Love Plus</t>
  </si>
  <si>
    <t>The Inner World</t>
  </si>
  <si>
    <t>Headup Games</t>
  </si>
  <si>
    <t>Katekyoo Hitman Reborn! Kizuna no Tag Battle</t>
  </si>
  <si>
    <t>Code Geass: Hangyaku no Lelouch</t>
  </si>
  <si>
    <t>Engine Software, Re-Logic</t>
  </si>
  <si>
    <t>Hudson x GReeeeN Live!? DeeeeS!?</t>
  </si>
  <si>
    <t>Daibakushou: Jinsei Gekijou</t>
  </si>
  <si>
    <t>Marble Madness / Klax</t>
  </si>
  <si>
    <t>Downstream Panic!</t>
  </si>
  <si>
    <t>Suzumiya Haruhi no Chokuretsu</t>
  </si>
  <si>
    <t>DJ Max Portable 3</t>
  </si>
  <si>
    <t>PM Studios Inc., Pentavision Entertainment</t>
  </si>
  <si>
    <t>Boot Camp Academy</t>
  </si>
  <si>
    <t>The Idolmaster: Gravure For You! Vol. 5</t>
  </si>
  <si>
    <t>S.Y.K Renshouden</t>
  </si>
  <si>
    <t>Empire Earth II</t>
  </si>
  <si>
    <t>Hiiro no Kakera: Shin Tamayori Hime Denshou - Piece of Future</t>
  </si>
  <si>
    <t>Pet Alien: An Intergalactic Puzzlepalooza</t>
  </si>
  <si>
    <t>Nectaris: Military Madness</t>
  </si>
  <si>
    <t>Galaxy Angel II: Mugen Kairou no Kagi</t>
  </si>
  <si>
    <t>D.C.I.F.: Da Capo Innocent Finale</t>
  </si>
  <si>
    <t>Sweets</t>
  </si>
  <si>
    <t>Konpeki no Kantai</t>
  </si>
  <si>
    <t>BRAHMA Force: The Assault on Beltlogger 9</t>
  </si>
  <si>
    <t>Tenka-bito</t>
  </si>
  <si>
    <t>Hot Pixel</t>
  </si>
  <si>
    <t>zSlide</t>
  </si>
  <si>
    <t>Doodle Hex</t>
  </si>
  <si>
    <t>Tragnarion Studios</t>
  </si>
  <si>
    <t>Hyperdimension Neptunia Vs. Sega Hard Girls: Yume no Gattai Special</t>
  </si>
  <si>
    <t>Katekyoo Hitman Reborn! DS: Ore ga Boss! Saikyou Family Taisen</t>
  </si>
  <si>
    <t>Codename: Panzers Cold War</t>
  </si>
  <si>
    <t>Samurai Spirits: Tenkaichi Kenkakuden</t>
  </si>
  <si>
    <t>Robo Pit</t>
  </si>
  <si>
    <t>Kokopeli Digital Studios</t>
  </si>
  <si>
    <t>Story Hour: Adventures</t>
  </si>
  <si>
    <t>Muv-Luv Alternative: Total Eclipse</t>
  </si>
  <si>
    <t>R-Type III: The Third Lightning</t>
  </si>
  <si>
    <t>Heathcliff! The Fast and the Furriest</t>
  </si>
  <si>
    <t>Darius Burst: Chronicle Saviours</t>
  </si>
  <si>
    <t>Blokus Portable: Steambot Championship</t>
  </si>
  <si>
    <t>Medabots Girls Mission: Metabee Ver. / Rokusho Ver.</t>
  </si>
  <si>
    <t>Hakuouki</t>
  </si>
  <si>
    <t>Atomic Betty</t>
  </si>
  <si>
    <t>Big Blue Bubble Inc., Breakthrough New Media</t>
  </si>
  <si>
    <t>Princess Natasha: Student, Secret Agent, Princess</t>
  </si>
  <si>
    <t>Monster Hunter Frontier Online: Season 10</t>
  </si>
  <si>
    <t>Street Jam Basketball</t>
  </si>
  <si>
    <t>Prograph</t>
  </si>
  <si>
    <t>Armored Core: Last Raven Portable</t>
  </si>
  <si>
    <t>Master of Monsters: Disciples of Gaia</t>
  </si>
  <si>
    <t>Virtual Pool: Tournament Edition</t>
  </si>
  <si>
    <t>Celeris</t>
  </si>
  <si>
    <t>Phantasy Star Online 2: Episode 3 Deluxe Package</t>
  </si>
  <si>
    <t>Nippon no Asoko de</t>
  </si>
  <si>
    <t>Higurashi no Naku Koro ni Iki</t>
  </si>
  <si>
    <t>Harley-Davidson: Road Trip</t>
  </si>
  <si>
    <t>MeiQ no Chika Ni Shisu: A Maze to Eradicate Them All</t>
  </si>
  <si>
    <t>MapleStory DS</t>
  </si>
  <si>
    <t>Nexon</t>
  </si>
  <si>
    <t>Playmobil Top Agents</t>
  </si>
  <si>
    <t>Popeye: Rush for Spinach</t>
  </si>
  <si>
    <t>Blue Breaker: Ken Yorimo Hohoemi o</t>
  </si>
  <si>
    <t>PCFX</t>
  </si>
  <si>
    <t>BeatMania IIDX 15: DJ Troopers</t>
  </si>
  <si>
    <t>Gekiatsu!! Pachi Game Tamashi Vol. 1: CR Evangelion - Shinjitsu no Tsubasa</t>
  </si>
  <si>
    <t>Planet of the Apes</t>
  </si>
  <si>
    <t>OZMAFIA!! -vivace-</t>
  </si>
  <si>
    <t>Drake &amp; Josh: Talent Showdown</t>
  </si>
  <si>
    <t>Hissatsu Pachinko Collection 3</t>
  </si>
  <si>
    <t>Kung Fu Panda: Showdown of Legendary Legends</t>
  </si>
  <si>
    <t>Vicious Cycle, Little Orbit</t>
  </si>
  <si>
    <t>Oumagatoki: Kaidan Romance</t>
  </si>
  <si>
    <t>GTR Evolution</t>
  </si>
  <si>
    <t>Mahjong Kakutou Club: Zenkoku Taisenban</t>
  </si>
  <si>
    <t>Hayate no Gotoku! Nightmare Paradise</t>
  </si>
  <si>
    <t>Sins of a Solar Empire</t>
  </si>
  <si>
    <t>New Tokyo Legacy: Operation Babel</t>
  </si>
  <si>
    <t>HappinessCharge PreCure! Kawarun Collection</t>
  </si>
  <si>
    <t>Nanashi no Game Me</t>
  </si>
  <si>
    <t>DICE: DNA Integrated Cybernetic Enterprises</t>
  </si>
  <si>
    <t>Treasure Gaust: Gaust Diver Crimson Red / Deep Purple</t>
  </si>
  <si>
    <t>Megpoid the Music#</t>
  </si>
  <si>
    <t>Boulder Dash: Rocks!</t>
  </si>
  <si>
    <t>Grid Runner</t>
  </si>
  <si>
    <t>Saihai no Yukue</t>
  </si>
  <si>
    <t>Metal Dungeon</t>
  </si>
  <si>
    <t>Guitar Freaks V &amp; DrumMania V</t>
  </si>
  <si>
    <t>Tago Akira no Atama no Taisou Dai-1-Shuu: Nazotoki Sekai Isshuu Ryokou</t>
  </si>
  <si>
    <t>Triple Pack: Xbox Live Arcade Compilation</t>
  </si>
  <si>
    <t>Gekido Advance: Kintaro's Revenge</t>
  </si>
  <si>
    <t>Power Poke Dash</t>
  </si>
  <si>
    <t>Hisshou Pachinko*Pachi-Slot Kouryaku Series DS Vol. 4: Shinseiki Evangelion - Saigo no Mono</t>
  </si>
  <si>
    <t>Detective Opera: Milky Holmes 2</t>
  </si>
  <si>
    <t>BushiRoad</t>
  </si>
  <si>
    <t>Nisekoi: Yomeiri!?</t>
  </si>
  <si>
    <t>Blaze Union: Story to Reach the Future</t>
  </si>
  <si>
    <t>Commander: Conquest of the Americas</t>
  </si>
  <si>
    <t>Race Driver 2006</t>
  </si>
  <si>
    <t>Higurashi no Naku Koro ni Kizuna: Dai-Yon-Kan - Kizuna</t>
  </si>
  <si>
    <t>Samurai Warriors: Sanada Maru</t>
  </si>
  <si>
    <t>Buffy the Vampire Slayer: Wrath of the Darkhul King</t>
  </si>
  <si>
    <t>Battlefield 1942: The WW II Anthology</t>
  </si>
  <si>
    <t>Genkai Tokki: Seven Pirates</t>
  </si>
  <si>
    <t>Gekiatsu!! Pachi Game Tamashi Vol. 2: CR Evangelion - Shinjitsu no Tsubasa</t>
  </si>
  <si>
    <t>Parfait</t>
  </si>
  <si>
    <t>Roadsters</t>
  </si>
  <si>
    <t>DeathSmiles II</t>
  </si>
  <si>
    <t>The Great Mystery Hidden Object Package 5</t>
  </si>
  <si>
    <t>Kenka Bancho Otome</t>
  </si>
  <si>
    <t>Calcio Bit</t>
  </si>
  <si>
    <t>Whiteout</t>
  </si>
  <si>
    <t>Galaxy Angel II: Zettairyouiki no Tobira</t>
  </si>
  <si>
    <t>Hyakumanton no Bara Bara</t>
  </si>
  <si>
    <t>Superdimension Neptune vs Sega Hard Girls</t>
  </si>
  <si>
    <t>The Talos Principle</t>
  </si>
  <si>
    <t>Devolver Digital</t>
  </si>
  <si>
    <t>Hajime no Ippo: The Fighting</t>
  </si>
  <si>
    <t>Sokukoku no Kusabi: Hiiro no Kakera 3 Portable</t>
  </si>
  <si>
    <t>Spectral Souls: Resurrection of the Ethereal Empires</t>
  </si>
  <si>
    <t>Syberia II</t>
  </si>
  <si>
    <t>Motor Trend presents Lotus Challenge</t>
  </si>
  <si>
    <t>Braid</t>
  </si>
  <si>
    <t>Number None</t>
  </si>
  <si>
    <t>Number None Inc., Knockout Games</t>
  </si>
  <si>
    <t>Gudetama: Hanjuku de Tanomuwa</t>
  </si>
  <si>
    <t>Bleach DS 4th: Flame Bringer</t>
  </si>
  <si>
    <t>Pacific Liberator</t>
  </si>
  <si>
    <t>Team6 Game Studios</t>
  </si>
  <si>
    <t>Tago Akira no Atama no Taisou Dai-2-Shuu: Ginga Oudan Nazotoki Adventure</t>
  </si>
  <si>
    <t>The King of Fighters Portable '94~'98: Chapter of Orochi</t>
  </si>
  <si>
    <t>Turn It Around</t>
  </si>
  <si>
    <t>Nisenochigiri: Omoide no Saki e</t>
  </si>
  <si>
    <t>Jack Keane</t>
  </si>
  <si>
    <t>Girls Only</t>
  </si>
  <si>
    <t>In Cold Blood</t>
  </si>
  <si>
    <t>Kamigami no Asobi</t>
  </si>
  <si>
    <t>Harukanaru Toki no Naka de 6</t>
  </si>
  <si>
    <t>Kong: King of Atlantis</t>
  </si>
  <si>
    <t>Kidou Senshi V Gundam</t>
  </si>
  <si>
    <t>Ganbare Goemon: Toukai Douchuu Ooedo Tengurigaeshi no Maki</t>
  </si>
  <si>
    <t>Wrestle Angels: Survivor 2</t>
  </si>
  <si>
    <t>Tryfirst</t>
  </si>
  <si>
    <t>Mega Minis Volume 2</t>
  </si>
  <si>
    <t>Tsuku Monogatari</t>
  </si>
  <si>
    <t>Vitamin Z</t>
  </si>
  <si>
    <t>Kaitou Tenshi Twin Angel: Toki to Sekai no Meikyuu</t>
  </si>
  <si>
    <t>Shin Koihime Musou: Otome Ryouran * Sangokushi Engi - Wu-Hen</t>
  </si>
  <si>
    <t>Targem Games</t>
  </si>
  <si>
    <t>Harukanaru Toki no Naka de 5: Kazahanaki</t>
  </si>
  <si>
    <t>The Island of Dr. Frankenstein</t>
  </si>
  <si>
    <t>Nobunaga no Yabou DS 2</t>
  </si>
  <si>
    <t>The IdolM@ster: Gravure For You! Vol. 6</t>
  </si>
  <si>
    <t>Metal Saga: Hagane no Kisetsu</t>
  </si>
  <si>
    <t>Animaniacs: The Great Edgar Hunt</t>
  </si>
  <si>
    <t>SingStar Fussballhits</t>
  </si>
  <si>
    <t>Yahari Game Demo Ore no Seishun Love-Kome wa Machigatteiru. Zoku</t>
  </si>
  <si>
    <t>Dream Club Zero Portable</t>
  </si>
  <si>
    <t>Bus Simulator 16</t>
  </si>
  <si>
    <t>Still Alive Studios</t>
  </si>
  <si>
    <t>Mystery Trackers: The Void</t>
  </si>
  <si>
    <t>Diabolik Lovers: Lunatic Parade</t>
  </si>
  <si>
    <t>Battle Arena Toshinden URA</t>
  </si>
  <si>
    <t>Betty Boop's Double Shift</t>
  </si>
  <si>
    <t>Labyrinth Cross Blood: Infinity</t>
  </si>
  <si>
    <t>Super Duper Sumos</t>
  </si>
  <si>
    <t>UK Truck Simulator</t>
  </si>
  <si>
    <t>CID The Dummy</t>
  </si>
  <si>
    <t>Twelve Games</t>
  </si>
  <si>
    <t>MechAssault: Phantom War</t>
  </si>
  <si>
    <t>Loading Human</t>
  </si>
  <si>
    <t>The Settlers II 10th Anniversary</t>
  </si>
  <si>
    <t>The Last Guy</t>
  </si>
  <si>
    <t>Kangokutou Mary Skelter</t>
  </si>
  <si>
    <t>101-in-1 Sports Party Megamix</t>
  </si>
  <si>
    <t>Akane Iro ni Somaru Saka Parallel</t>
  </si>
  <si>
    <t>GN Software</t>
  </si>
  <si>
    <t>Otome wa Oanesama ni Koi Shiteru Portable: 2-Jin no Elder</t>
  </si>
  <si>
    <t>Monster Hunter Frontier Online: Forward 1</t>
  </si>
  <si>
    <t>SingStar Chartbreaker</t>
  </si>
  <si>
    <t>Botanicula</t>
  </si>
  <si>
    <t>D1 Professional Drift Grand Prix Series</t>
  </si>
  <si>
    <t>Timeshock! Pro Pinball</t>
  </si>
  <si>
    <t>Little Bears</t>
  </si>
  <si>
    <t>Starry ? Sky: In Winter</t>
  </si>
  <si>
    <t>Rush Hour</t>
  </si>
  <si>
    <t>Pro Cast Sports Fishing</t>
  </si>
  <si>
    <t>Gintama: Banji Oku Chuubu!</t>
  </si>
  <si>
    <t>Saka Agari Hurricane Portable</t>
  </si>
  <si>
    <t>Negima!? Dream Tactic Yumemiru Otome Princess</t>
  </si>
  <si>
    <t>Rugby League Live</t>
  </si>
  <si>
    <t>Cossacks: European Wars</t>
  </si>
  <si>
    <t>Strategy First</t>
  </si>
  <si>
    <t>Yuusha Shisu.</t>
  </si>
  <si>
    <t>Dakar 2: The World's Ultimate Rally</t>
  </si>
  <si>
    <t>Kisuato</t>
  </si>
  <si>
    <t>Hanayaka Kana, Ware ga Ichizoku Twin Pack</t>
  </si>
  <si>
    <t>1000 Cooking Recipes from ELLE √† table</t>
  </si>
  <si>
    <t>Machineworks Northwest, WXP</t>
  </si>
  <si>
    <t>Dave Mirra Freestyle BMX 3</t>
  </si>
  <si>
    <t>Himoutou! Umaru-Chan: Himoutou Ikusei Keikaku</t>
  </si>
  <si>
    <t>Kintaihi Shounen no Jiken: Kyakusen Eris-Gou no Sangeki</t>
  </si>
  <si>
    <t>Eco Creatures: Save The Forest</t>
  </si>
  <si>
    <t>Headlock</t>
  </si>
  <si>
    <t>Kaizoku Sentai Gokaiger: Atsumete Henshin! 35 Sentai!</t>
  </si>
  <si>
    <t>Dragon Tamer: Sound Spirit</t>
  </si>
  <si>
    <t>Dream Girl Premier</t>
  </si>
  <si>
    <t>Kiniro no Corda 2 f Encore</t>
  </si>
  <si>
    <t>La Pucelle: Ragnarok</t>
  </si>
  <si>
    <t>Darius II</t>
  </si>
  <si>
    <t>Bleach: Soul Carnival 2</t>
  </si>
  <si>
    <t>ParaParaParadise</t>
  </si>
  <si>
    <t>Warhammer: Mark of Chaos</t>
  </si>
  <si>
    <t>Tiger &amp; Bunny: On-Air Jack!</t>
  </si>
  <si>
    <t>Eureka Seven AO: Jungfrau no Hanabanatachi</t>
  </si>
  <si>
    <t>The Battle of Yuu Yuu Hakusho: Shitou! Ankoku Bujutsukai! 120%</t>
  </si>
  <si>
    <t>Warship Gunner 2</t>
  </si>
  <si>
    <t>Gotcha Force</t>
  </si>
  <si>
    <t>Battlefield Vietnam</t>
  </si>
  <si>
    <t>The Perfect Golf</t>
  </si>
  <si>
    <t>Wrestle Kingdom</t>
  </si>
  <si>
    <t>Demon Driver: Time to Burn Rubber!</t>
  </si>
  <si>
    <t>Age of Conan: Rise of the Godslayer</t>
  </si>
  <si>
    <t>The Peanuts Movie: Snoopy's Grand Adventure</t>
  </si>
  <si>
    <t>Activision, Behaviour Interactive</t>
  </si>
  <si>
    <t>Mahou Sensei Negima! Kagai Jugyou ~Otome no Dokidoki Beachside~</t>
  </si>
  <si>
    <t>Nekketsu Kouha Kunio-Kun SP: Rantou Kyousoukyoku</t>
  </si>
  <si>
    <t>Brothers Conflict: Passion Pink</t>
  </si>
  <si>
    <t>Kuryuu Youma Gakuenki Recharge</t>
  </si>
  <si>
    <t>Jet Grind Radio</t>
  </si>
  <si>
    <t>Prince of Persia (2008)</t>
  </si>
  <si>
    <t>My Frogger: Toy Trials</t>
  </si>
  <si>
    <t>Strike Witches: Aoi no Dengekisen - Shin Taichou Funtousuru!</t>
  </si>
  <si>
    <t>Magicka</t>
  </si>
  <si>
    <t>Arrowhead Game Studios</t>
  </si>
  <si>
    <t>The Adventures of Lomax</t>
  </si>
  <si>
    <t>Under the Skin</t>
  </si>
  <si>
    <t>Emily Archer and the Curse of Tutankhamun</t>
  </si>
  <si>
    <t>Kabu Trader Shun</t>
  </si>
  <si>
    <t>Hermie Hopperhead: Scrap Panic</t>
  </si>
  <si>
    <t>Poy Poy</t>
  </si>
  <si>
    <t>AMNESIA World</t>
  </si>
  <si>
    <t>DrumMania 7th Mix</t>
  </si>
  <si>
    <t>Runabout 3: Neo Age</t>
  </si>
  <si>
    <t>Resident Evil 5 HD</t>
  </si>
  <si>
    <t>Aegis of Earth: Protonovus Assault</t>
  </si>
  <si>
    <t>Teddy Together</t>
  </si>
  <si>
    <t>Clannad: Mitsumi Mamoru Sakamichi de - Gekan</t>
  </si>
  <si>
    <t>Guild Wars: Nightfall</t>
  </si>
  <si>
    <t>Sengoku Efuda Yuugi: Hototogisu Tairan</t>
  </si>
  <si>
    <t>Ookiku Furikabutte: Honto no Ace ni Nareru kamo</t>
  </si>
  <si>
    <t>Touch Shot! Love Application</t>
  </si>
  <si>
    <t>Nanotek Warrior</t>
  </si>
  <si>
    <t>Galileo</t>
  </si>
  <si>
    <t>God Eater Off Shot: Lindow-hen Twin Pack &amp; Animation Vol. 2</t>
  </si>
  <si>
    <t>Sandlot Games</t>
  </si>
  <si>
    <t>Captain Tsubasa J: The Way to World Youth</t>
  </si>
  <si>
    <t>One Piece: Daikaizoku Coliseum</t>
  </si>
  <si>
    <t>Renegade Racers</t>
  </si>
  <si>
    <t>The Legend of Korra (3DS)</t>
  </si>
  <si>
    <t>The Sims 2: Bon Voyage</t>
  </si>
  <si>
    <t>AniMates!</t>
  </si>
  <si>
    <t>Lexicon Entertainment</t>
  </si>
  <si>
    <t>Franklin the Turtle</t>
  </si>
  <si>
    <t>Senran Kagura: Bon App√©tit!</t>
  </si>
  <si>
    <t>My Ballet Studio</t>
  </si>
  <si>
    <t>Gauntlet / Rampart</t>
  </si>
  <si>
    <t>EC Interactive Games</t>
  </si>
  <si>
    <t>River King: Wonderful Journey</t>
  </si>
  <si>
    <t>Sengoku Otome: Legend Battle</t>
  </si>
  <si>
    <t>RollerCoaster Tycoon 2: Triple Thrill Pack</t>
  </si>
  <si>
    <t>Frontier Developments, Various</t>
  </si>
  <si>
    <t>Justice League Heroes: The Flash</t>
  </si>
  <si>
    <t>Pop Cutie! Street Fashion Simulation (JP sales)</t>
  </si>
  <si>
    <t>Harvest Moon: Skytree Village</t>
  </si>
  <si>
    <t>Age of Empires III: Gold Edition</t>
  </si>
  <si>
    <t>Bae Yong-joon to Manabu Kankokugo DS</t>
  </si>
  <si>
    <t>World War II Combat: Road To Berlin</t>
  </si>
  <si>
    <t>Metal Saga</t>
  </si>
  <si>
    <t>Crea-Tech</t>
  </si>
  <si>
    <t>Divinity II: Flames of Vengeance</t>
  </si>
  <si>
    <t>Battlefield 2142</t>
  </si>
  <si>
    <t>Imagine: Sweet 16</t>
  </si>
  <si>
    <t>Last Escort 2: Shinya no Amai Toge</t>
  </si>
  <si>
    <t>Pop'n Music 13 Carnival</t>
  </si>
  <si>
    <t>Monster Mayhem: Build and Battle</t>
  </si>
  <si>
    <t>Tokushu Houdoubu</t>
  </si>
  <si>
    <t>My DoItAll</t>
  </si>
  <si>
    <t>Shakugan no Shana</t>
  </si>
  <si>
    <t>Hokuto no Ken: Hokuto Shinken Denshousha no Michi</t>
  </si>
  <si>
    <t>Kawasaki Snowmobiles</t>
  </si>
  <si>
    <t>X3: Terran Conflict</t>
  </si>
  <si>
    <t>The King of Fighters: Maximum Impact - Maniax</t>
  </si>
  <si>
    <t>Wand of Fortune 2: Jikuu ni Shizumu Mokushiroku</t>
  </si>
  <si>
    <t>HotBrain</t>
  </si>
  <si>
    <t>Hankou Shashin</t>
  </si>
  <si>
    <t>Marker Man Adventures</t>
  </si>
  <si>
    <t>Glyphic Entertainment</t>
  </si>
  <si>
    <t>Monster Hunter Frontier Online: Forward 2</t>
  </si>
  <si>
    <t>Agatha Christie's The ABC Murders</t>
  </si>
  <si>
    <t>Moyashimon DS</t>
  </si>
  <si>
    <t>Ocean Commander</t>
  </si>
  <si>
    <t>Cyber Planet</t>
  </si>
  <si>
    <t>ZigZagIsland</t>
  </si>
  <si>
    <t>Atari Flashback Classics: Volume 1</t>
  </si>
  <si>
    <t>A Ressha de Gyoukou 2001</t>
  </si>
  <si>
    <t>Starry ? Sky: In Autumn</t>
  </si>
  <si>
    <t>TV Anime Idolm@ster: Cinderella Girls G4U! Pack Vol.9</t>
  </si>
  <si>
    <t>Pitball</t>
  </si>
  <si>
    <t>D.C. III: Da Capo III</t>
  </si>
  <si>
    <t>Combat Wings: The Great Battles of WWII</t>
  </si>
  <si>
    <t>Judge Dredd: Dredd Vs Death</t>
  </si>
  <si>
    <t>Ducati Moto</t>
  </si>
  <si>
    <t>SWAT 4</t>
  </si>
  <si>
    <t>Wand of Fortune 2 FD: Kimi ni Sasageru Epilogue</t>
  </si>
  <si>
    <t>Heroes of Hellas 2: Olympia</t>
  </si>
  <si>
    <t>Battlefield 1942</t>
  </si>
  <si>
    <t>Tenkaichi * Sengoku Lovers</t>
  </si>
  <si>
    <t>Daito Giken Koushiki Pachi-Slot Simulator Hihouden: Taiyou o Motomeru Monotachi</t>
  </si>
  <si>
    <t>Jissen Pachi-Slot Hisshouhou! Hokuto no Ken 2</t>
  </si>
  <si>
    <t>Bode Miller Alpine Skiing</t>
  </si>
  <si>
    <t>Magicka Collection</t>
  </si>
  <si>
    <t>Mahou Sensei Negima! Private Lesson 2: Ojama Shimasu Parasite de Chu</t>
  </si>
  <si>
    <t>R-Type Delta</t>
  </si>
  <si>
    <t>Petz: Catz Playground</t>
  </si>
  <si>
    <t>Senjou no Waltz</t>
  </si>
  <si>
    <t>Angelique: Maren no Rokukishi</t>
  </si>
  <si>
    <t>Secrets of the Titanic</t>
  </si>
  <si>
    <t>Captain Morgane and the Golden Turtle</t>
  </si>
  <si>
    <t>Soul Eater: Battle Resonance</t>
  </si>
  <si>
    <t>Hisshou Pachinko*Pachi-slot Kouryaku Series DS Vol. 3: Shinseiki Evangelion - Yakusoku no Toki</t>
  </si>
  <si>
    <t>The Great Battle Gaiden 2: Matsuri da Wasshoi</t>
  </si>
  <si>
    <t>Shinseiki Evangelion Ayanami Ikusei Keikaku DS with Asuka Hokan Keikaku</t>
  </si>
  <si>
    <t>Rock 'N' Roll Adventures</t>
  </si>
  <si>
    <t>Legend of Kay Anniversary</t>
  </si>
  <si>
    <t>Neon Studios, Kaiko</t>
  </si>
  <si>
    <t xml:space="preserve"> Beyblade Burst</t>
  </si>
  <si>
    <t>Dungeon Siege II</t>
  </si>
  <si>
    <t>Doki Oki</t>
  </si>
  <si>
    <t>Gakuen Alice: WakuWaku * Happy Friends</t>
  </si>
  <si>
    <t>Kids Station</t>
  </si>
  <si>
    <t>Konohana 2: Todoke Kanai Requiem</t>
  </si>
  <si>
    <t>Derby Time 2006</t>
  </si>
  <si>
    <t>I Heart Geeks</t>
  </si>
  <si>
    <t>Let's Dance with Mel B</t>
  </si>
  <si>
    <t>Licensed 4U</t>
  </si>
  <si>
    <t>MAPLUS: Portable Navi 3</t>
  </si>
  <si>
    <t>Neverwinter Nights Diamond</t>
  </si>
  <si>
    <t>DEATH NOTE: L o Tsugu Mono</t>
  </si>
  <si>
    <t>Spy Hunter / Super Sprint</t>
  </si>
  <si>
    <t>Demon Gaze 2</t>
  </si>
  <si>
    <t>Clover no Kuni no Alice: Wonderful Wonder World</t>
  </si>
  <si>
    <t>Otometeki Koi Kakumei * Love Revo! Portable</t>
  </si>
  <si>
    <t>Room Zoom: Race for Impact</t>
  </si>
  <si>
    <t>Yahari Game Demo Ore no Seishun Love-Kome Hamachi Gatteiru</t>
  </si>
  <si>
    <t>Tube Slider</t>
  </si>
  <si>
    <t>America Oudan Ultra-Quiz</t>
  </si>
  <si>
    <t>DoDonPachi Dai-Oujou: Black Label Extra</t>
  </si>
  <si>
    <t>Shinseiki Evangelion: Battle Orchestra</t>
  </si>
  <si>
    <t>My Animal Centre</t>
  </si>
  <si>
    <t>Blade Arcus from Shining EX</t>
  </si>
  <si>
    <t>TV Anime Idolm@ster: Cinderella Girls G4U! Pack Vol.6</t>
  </si>
  <si>
    <t>Yes! Precure 5 Go Go Zenin Shu Go! Dream Festival</t>
  </si>
  <si>
    <t>Battlefield 2: Modern Combat(JP sales)</t>
  </si>
  <si>
    <t>Petz: Dolphinz Encounter</t>
  </si>
  <si>
    <t>The Idolmaster: Gravure For You! Vol.7</t>
  </si>
  <si>
    <t>Stake: Fortune Fighters</t>
  </si>
  <si>
    <t>Gameness Art Software</t>
  </si>
  <si>
    <t>Assault Suit Leynos</t>
  </si>
  <si>
    <t>Dracue</t>
  </si>
  <si>
    <t>Umineko no Naku Koro ni San: Shinjitsu to Gensou no Yasoukyoku</t>
  </si>
  <si>
    <t>Serious Sam Advance</t>
  </si>
  <si>
    <t>Pop'n Music 12 Iroha</t>
  </si>
  <si>
    <t>Foto Showdown</t>
  </si>
  <si>
    <t>Juusanshi Engi Engetsu Sangokuden 2</t>
  </si>
  <si>
    <t>BeatMania IIDX 11: IIDX Red</t>
  </si>
  <si>
    <t>Road Trip: The Arcade Edition</t>
  </si>
  <si>
    <t>Alien Breed Trilogy</t>
  </si>
  <si>
    <t>Virtua Tennis: World Tour (jp sales)</t>
  </si>
  <si>
    <t>Cold War</t>
  </si>
  <si>
    <t>Mindware Studios</t>
  </si>
  <si>
    <t>Ano Hi Mita Hana no Namae o Bokutachi wa Mada Shiranai</t>
  </si>
  <si>
    <t>Steel Battalion: Line of Contact</t>
  </si>
  <si>
    <t>Reco Love: Blue Ocean</t>
  </si>
  <si>
    <t>Ken to Mahou to Gakuen Mono. 2G</t>
  </si>
  <si>
    <t>Kami Naru Kimi to</t>
  </si>
  <si>
    <t>Spy Hunter: Nowhere To Run</t>
  </si>
  <si>
    <t>Ikki Tousen: Eloquent Fist</t>
  </si>
  <si>
    <t>Omega Quintet</t>
  </si>
  <si>
    <t>Disney's Magical Quest 3 Starring Mickey and Donald</t>
  </si>
  <si>
    <t>TV Anime Idolm@ster: Cinderella Girls G4U! Pack Vol.1</t>
  </si>
  <si>
    <t>Strike Witches 2: Iyasu Naosu Punipunisuru</t>
  </si>
  <si>
    <t>Diabolik Lovers: Vandead Carnival</t>
  </si>
  <si>
    <t>Bunmei Haruka: Aoiza Ibunroku</t>
  </si>
  <si>
    <t>Atari Flashback Classics: Volume 2</t>
  </si>
  <si>
    <t>Vantage Master Portable</t>
  </si>
  <si>
    <t>Lilpri DS: Hime-Chen! Apple Pink</t>
  </si>
  <si>
    <t>Moto Racer DS</t>
  </si>
  <si>
    <t>Neverwinter Nights 2</t>
  </si>
  <si>
    <t>O.M.G. 26 - Our Mini Games</t>
  </si>
  <si>
    <t>Hisshou Pachinko*Pachi-Slot Kouryaku Series DS Vol. 1: Shinseiki Evangelion - Magokoro o, Kimi ni</t>
  </si>
  <si>
    <t>PopCap Hits! Vol 2</t>
  </si>
  <si>
    <t>Star Wars: Empire at War - Forces of Corruption</t>
  </si>
  <si>
    <t>Warhammer Online: Age of Reckoning</t>
  </si>
  <si>
    <t>GOA</t>
  </si>
  <si>
    <t>EA Mythic</t>
  </si>
  <si>
    <t>Bomberman Fantasy Race</t>
  </si>
  <si>
    <t>AMF Xtreme Bowling</t>
  </si>
  <si>
    <t>Atomic Planet Entertainment, Mud Duck Productions</t>
  </si>
  <si>
    <t>Carnage Heart EXA</t>
  </si>
  <si>
    <t>Worms</t>
  </si>
  <si>
    <t>Capcom Digital Collection</t>
  </si>
  <si>
    <t>Bust-A-Move</t>
  </si>
  <si>
    <t>Bugriders: The Race of Kings</t>
  </si>
  <si>
    <t>The Settlers: Rise of an Empire</t>
  </si>
  <si>
    <t>Payout Poker &amp; Casino</t>
  </si>
  <si>
    <t>Sheep</t>
  </si>
  <si>
    <t>Minds-Eye Productions</t>
  </si>
  <si>
    <t>Wii de Asobu: Metroid Prime</t>
  </si>
  <si>
    <t>Tank Beat</t>
  </si>
  <si>
    <t>Wangan Midnight Portable</t>
  </si>
  <si>
    <t>Who Wants to be a Millionaire: 2nd Edition</t>
  </si>
  <si>
    <t>Rugby League Live 3</t>
  </si>
  <si>
    <t>Cross Ange: Tenshi to Ryuu no Rondo tr.</t>
  </si>
  <si>
    <t>Tropico Reloaded</t>
  </si>
  <si>
    <t>Canvas 2</t>
  </si>
  <si>
    <t>Pony Luv</t>
  </si>
  <si>
    <t>Memories Off: Sorekara Again</t>
  </si>
  <si>
    <t>11eyes: CrossOver</t>
  </si>
  <si>
    <t>ParaWorld</t>
  </si>
  <si>
    <t>SEK Ost</t>
  </si>
  <si>
    <t>Chuck E. Cheese's Sports Games</t>
  </si>
  <si>
    <t>Puppet Show 3: Lost Town</t>
  </si>
  <si>
    <t>Stronghold 2 Deluxe</t>
  </si>
  <si>
    <t>Winning Post 8 2015</t>
  </si>
  <si>
    <t>Peter Pan in Disney's Return to Never Land</t>
  </si>
  <si>
    <t>Xenosaga I¬∑II</t>
  </si>
  <si>
    <t>Mesaze!! Tsuri Master: Sekai ni Challenge! Hen</t>
  </si>
  <si>
    <t>La Corda d'Oro 4</t>
  </si>
  <si>
    <t>Kuusen II</t>
  </si>
  <si>
    <t>Cross Channel: In Memory of All People</t>
  </si>
  <si>
    <t>Ghost Pirates of Vooju Island</t>
  </si>
  <si>
    <t>Autumn Moon</t>
  </si>
  <si>
    <t>Clannad: Mitsumi Mamoru Sakamichi de - Joukan</t>
  </si>
  <si>
    <t>Are You Alice?</t>
  </si>
  <si>
    <t>Bella Sara 2 - The Magic of Drasilmare</t>
  </si>
  <si>
    <t>Dance Dance Revolution: Hottest Party 5</t>
  </si>
  <si>
    <t>Rengoku II:  The Stairway To H.E.A.V.E.N.</t>
  </si>
  <si>
    <t>Kensei: Sacred Fist</t>
  </si>
  <si>
    <t>Okashi na Shima no Peter Pan: Sweet Never Land</t>
  </si>
  <si>
    <t>Urakata Hakuoki</t>
  </si>
  <si>
    <t>Here They Lie</t>
  </si>
  <si>
    <t>The Tangentlemen</t>
  </si>
  <si>
    <t>Gift: Prism</t>
  </si>
  <si>
    <t>Legacy of Ys: Books I &amp; II</t>
  </si>
  <si>
    <t>Shanghai: True Valor</t>
  </si>
  <si>
    <t>Supermodel Makeover by Lauren Luke</t>
  </si>
  <si>
    <t>Pharaoh</t>
  </si>
  <si>
    <t>Major Dream: Major DS Dream Baseball</t>
  </si>
  <si>
    <t>Escape the Emerald Star</t>
  </si>
  <si>
    <t>Thunderbirds</t>
  </si>
  <si>
    <t>TV Total Events</t>
  </si>
  <si>
    <t>7G//AMES</t>
  </si>
  <si>
    <t>Vitamin Z Revolution</t>
  </si>
  <si>
    <t>Aria: The Origination ~Aoi Wakusei no El Cielo~</t>
  </si>
  <si>
    <t>Inkheart</t>
  </si>
  <si>
    <t>Lunatic Dawn Tempest</t>
  </si>
  <si>
    <t>Strike Witches: Shirogane no Tsubasa</t>
  </si>
  <si>
    <t>Luxor: The Wrath of Set</t>
  </si>
  <si>
    <t>Board Game: Top Shop</t>
  </si>
  <si>
    <t>Bigfoot King of Crush</t>
  </si>
  <si>
    <t>NANA: Live Staff Daiboshuu! Shoshinsha Kangei</t>
  </si>
  <si>
    <t>Demigod</t>
  </si>
  <si>
    <t>Cocoto Magic Circus</t>
  </si>
  <si>
    <t>Europa Universalis III Complete</t>
  </si>
  <si>
    <t>Zero no Tsukaima: Shou-akuma to Harukaze no Concerto</t>
  </si>
  <si>
    <t>Dunamis 15</t>
  </si>
  <si>
    <t>DemiKids: Dark Version</t>
  </si>
  <si>
    <t>Resident Evil: Umbrella Corps</t>
  </si>
  <si>
    <t>Mage Knight: Destiny's Soldier</t>
  </si>
  <si>
    <t>Fishdom 2 Deluxe</t>
  </si>
  <si>
    <t>Blender Bros.</t>
  </si>
  <si>
    <t>Treasure Chase</t>
  </si>
  <si>
    <t>Suzumiya Haruhi no Heiretsu</t>
  </si>
  <si>
    <t>Stronghold Crusader Extreme</t>
  </si>
  <si>
    <t>Nanatsuiro * Drops Pure!!</t>
  </si>
  <si>
    <t>DemiKids: Light Version</t>
  </si>
  <si>
    <t>Multimedia Intelligence Transfer</t>
  </si>
  <si>
    <t>Pe-Jongju to Manabu Kankokugo DS: Test-Hen</t>
  </si>
  <si>
    <t>Cities XL 2011</t>
  </si>
  <si>
    <t>Bottom of the 9th '97</t>
  </si>
  <si>
    <t>Shaman King: Chou Senjiryokketsu 3</t>
  </si>
  <si>
    <t>King Records</t>
  </si>
  <si>
    <t>Rapala for Kinect</t>
  </si>
  <si>
    <t>Hyakka Hyakurou: Sengoku Ninpoujou</t>
  </si>
  <si>
    <t>HatsuKare * Renai Debut Sengen!</t>
  </si>
  <si>
    <t>QUIZ PARTY</t>
  </si>
  <si>
    <t>SimCity Societies</t>
  </si>
  <si>
    <t>Winx Club: Rockstars</t>
  </si>
  <si>
    <t>Rainbow S.p.A.</t>
  </si>
  <si>
    <t>Star Trek Online</t>
  </si>
  <si>
    <t>Cryptic Studios</t>
  </si>
  <si>
    <t>Kingdom: Ikkitousen no Ken</t>
  </si>
  <si>
    <t>Wrestle Kingdom 2: Pro Wrestling Sekai Taisen</t>
  </si>
  <si>
    <t>RayCrisis: Series Termination</t>
  </si>
  <si>
    <t>Bomberman Story DS</t>
  </si>
  <si>
    <t>Anima - Gate of Memories</t>
  </si>
  <si>
    <t>Edge Entertainment, Anima Project</t>
  </si>
  <si>
    <t>Ikki Tousen: Shining Dragon</t>
  </si>
  <si>
    <t>Kimi ga Aruji de Shitsuji ga Ore de: Oshie Nikki</t>
  </si>
  <si>
    <t>Minato Station</t>
  </si>
  <si>
    <t>Toxic Grind</t>
  </si>
  <si>
    <t>Tropico 4: Modern Times</t>
  </si>
  <si>
    <t>Daito Giken Koushiki Pachi-Slot Simulator: Hihouden - Fuujirareta Megami Portable</t>
  </si>
  <si>
    <t>ScrapLand</t>
  </si>
  <si>
    <t>Geten no Hana</t>
  </si>
  <si>
    <t>Harukanaru Toki no Naka de 3 with Izayoiki Aizouban</t>
  </si>
  <si>
    <t>Indianapolis 500 Evolution</t>
  </si>
  <si>
    <t>D.Gray-man: Sousha no Shikaku</t>
  </si>
  <si>
    <t>FAKT Software</t>
  </si>
  <si>
    <t>Ookami to Koushinryou: Omiowataru Kaze</t>
  </si>
  <si>
    <t>School Days LxH</t>
  </si>
  <si>
    <t>IL-2 Sturmovik: Forgotten Battles</t>
  </si>
  <si>
    <t>1C, 1C Company</t>
  </si>
  <si>
    <t>Serious Sam HD: Gold Edition</t>
  </si>
  <si>
    <t>Big Idea's VeggieTales: LarryBoy and the Bad Apple</t>
  </si>
  <si>
    <t>Neo Angelique</t>
  </si>
  <si>
    <t>Namco Museum Battle Collection (JP sales)</t>
  </si>
  <si>
    <t>Ceville</t>
  </si>
  <si>
    <t>Boxed Dream</t>
  </si>
  <si>
    <t>Brandish: The Dark Revenant</t>
  </si>
  <si>
    <t>Thomas and Friends: Steaming around Sodor</t>
  </si>
  <si>
    <t>Summon Night: Swordcraft Story</t>
  </si>
  <si>
    <t>Samurai Shodown V</t>
  </si>
  <si>
    <t>Falcon 4.0: Allied Force</t>
  </si>
  <si>
    <t>Graphsim Entertainment</t>
  </si>
  <si>
    <t>Lead Pursuit</t>
  </si>
  <si>
    <t>Minna no Chizu 2</t>
  </si>
  <si>
    <t>Pro Fishing Challenge</t>
  </si>
  <si>
    <t>Franklin's Great Adventures</t>
  </si>
  <si>
    <t>Phoenix Wright: Ace Attorney Trilogy</t>
  </si>
  <si>
    <t>Princess Saver! Eternal Love for My Lady</t>
  </si>
  <si>
    <t>Jitsumei Jikkyou Keiba Dream Classic 2002</t>
  </si>
  <si>
    <t>To Love-Ru Trouble: Darkness - True Princess</t>
  </si>
  <si>
    <t>Tokyo Mew Mew</t>
  </si>
  <si>
    <t>Kawasaki Jet Ski</t>
  </si>
  <si>
    <t>Interactive Storybook DS Series 3</t>
  </si>
  <si>
    <t>Twinkle * Crusaders GoGo!</t>
  </si>
  <si>
    <t>Moujuutsukai to Oujisama: Snow Bride Portable</t>
  </si>
  <si>
    <t>Rule of Rose</t>
  </si>
  <si>
    <t>Punchline, Shirogumi</t>
  </si>
  <si>
    <t>Bejeweled 2 Deluxe</t>
  </si>
  <si>
    <t>Dino Dini's Kick Off Revival</t>
  </si>
  <si>
    <t>The Digital Lounge, Dino Dini</t>
  </si>
  <si>
    <t>GT Legends</t>
  </si>
  <si>
    <t>Monster High 13 Wishes</t>
  </si>
  <si>
    <t>Ukiyo no Roushi</t>
  </si>
  <si>
    <t>Uta Kumi 575</t>
  </si>
  <si>
    <t>The Professor's Brain Trainer: Logic</t>
  </si>
  <si>
    <t>Catan</t>
  </si>
  <si>
    <t>Jewel Match 2</t>
  </si>
  <si>
    <t>Hisshou Pachinko * Pachi-Slot Kouryaku Series Portable Vol. 2: CR Evangelion - Hajimari no Fukuin</t>
  </si>
  <si>
    <t>Totally Spies! 2: Undercover</t>
  </si>
  <si>
    <t>Black Rose Valkyrie</t>
  </si>
  <si>
    <t>Warriors of the Lost Empire (JP sales)</t>
  </si>
  <si>
    <t>Jojo's Bizarre Adventure</t>
  </si>
  <si>
    <t>Evolution Snowboarding</t>
  </si>
  <si>
    <t>Jissen Pachinko Hisshouhou! CR Sakura Taisen</t>
  </si>
  <si>
    <t>Zillions of Enemy X: Zetsukai no Crusade</t>
  </si>
  <si>
    <t>Super Nazo Puyo Tsuu: Ruruu no Tetsuwan Hanjyouki</t>
  </si>
  <si>
    <t>Happiness! De-Lucks</t>
  </si>
  <si>
    <t>Doki Majo Plus</t>
  </si>
  <si>
    <t>Eureka Seven Vol. 2: The New Vision</t>
  </si>
  <si>
    <t>Love Once: Mermaid's Tears</t>
  </si>
  <si>
    <t>Simple 2500 Series Portable!! Vol. 12: The Hohei 2: Senyuu yo, Sakini Ike</t>
  </si>
  <si>
    <t>Shippuu Mahou Daisakusen: Kingdom-Grandprix</t>
  </si>
  <si>
    <t>Gaga</t>
  </si>
  <si>
    <t>Saint</t>
  </si>
  <si>
    <t>Yamasa Digi Portable: Matsuri no Tatsujin - Win-Chan no Natsumatsuri</t>
  </si>
  <si>
    <t>Yamasa Entertainment</t>
  </si>
  <si>
    <t>Let's Play Flight Attendant</t>
  </si>
  <si>
    <t>Quiz Present Variety Q-Sama!! DS: Pressure Study x Atama Gai Kunaru Drill SP</t>
  </si>
  <si>
    <t>Plenty</t>
  </si>
  <si>
    <t>Motto! SoniComi</t>
  </si>
  <si>
    <t>Heart no Kuni no Alice Anniversary Ver.: Wonderful Wonder World</t>
  </si>
  <si>
    <t>PachiPara 15: Super Umi Monogatari in Okinawa 2</t>
  </si>
  <si>
    <t>Knight's Apprentice: Memorick's Adventures</t>
  </si>
  <si>
    <t>Akai Ito DS</t>
  </si>
  <si>
    <t>Natsuiro no Sunadokei</t>
  </si>
  <si>
    <t>Freedom Wings</t>
  </si>
  <si>
    <t>Beluga Computer</t>
  </si>
  <si>
    <t>Unreal Anthology</t>
  </si>
  <si>
    <t>Jissen Pachi-Slot Hisshouhou! Mister Magic Neo</t>
  </si>
  <si>
    <t>Triple Crown Championship Snowboarding</t>
  </si>
  <si>
    <t>Dream Chronicles</t>
  </si>
  <si>
    <t>Kat Games</t>
  </si>
  <si>
    <t>18 Wheels of Steel: Extreme Trucker</t>
  </si>
  <si>
    <t>X3: Terran War Pack</t>
  </si>
  <si>
    <t>Geon Cube</t>
  </si>
  <si>
    <t>Strawdog Studios</t>
  </si>
  <si>
    <t>Steal Princess</t>
  </si>
  <si>
    <t>Ballblazer Champions</t>
  </si>
  <si>
    <t>Azada</t>
  </si>
  <si>
    <t>Gochuumon wa Usagi Desu ka?? Wonderful Party!</t>
  </si>
  <si>
    <t>Koisuru Otome to Shugo no Tate: The Shield of AIGIS</t>
  </si>
  <si>
    <t>Galaxy Angel II: Eigou Kaiki no Koku</t>
  </si>
  <si>
    <t>Moujuutsukai to Oujisama Portable</t>
  </si>
  <si>
    <t>Genroh</t>
  </si>
  <si>
    <t>Otome wa Oanesama Boku ni Koi Shiteru Portable</t>
  </si>
  <si>
    <t>Iron Phoenix</t>
  </si>
  <si>
    <t>InterServ International</t>
  </si>
  <si>
    <t>Kuon</t>
  </si>
  <si>
    <t>Kannou Mukashi Banashi Portable</t>
  </si>
  <si>
    <t>Tennis no Oji-Sama: Driving Smash! Side King</t>
  </si>
  <si>
    <t>Umineko no Naku Koro ni: Majo to Suiri no Rinbukyoku</t>
  </si>
  <si>
    <t>Rose to Tasogare no Kojou</t>
  </si>
  <si>
    <t>Tale of a Hero</t>
  </si>
  <si>
    <t>UnchainBlades EXXiV</t>
  </si>
  <si>
    <t>Mount &amp; Blade</t>
  </si>
  <si>
    <t>Mind over Matter</t>
  </si>
  <si>
    <t>Dies Irae: Amantes Amentes</t>
  </si>
  <si>
    <t>Views</t>
  </si>
  <si>
    <t>The Idolmaster: Gravure For You! Vol.9</t>
  </si>
  <si>
    <t>Casper's Scare School: Classroom Capers</t>
  </si>
  <si>
    <t>Discovery Kids: Snake Safari</t>
  </si>
  <si>
    <t>Heavy Fire: The Chosen Few 3D</t>
  </si>
  <si>
    <t>The Settlers IV</t>
  </si>
  <si>
    <t>Ryu-koku</t>
  </si>
  <si>
    <t>Dungeon Defenders</t>
  </si>
  <si>
    <t>Trendy Entertainment</t>
  </si>
  <si>
    <t>Maji de Manabu: LEC de Ukaru - DS Hishou Boki 3-Kyuu</t>
  </si>
  <si>
    <t>GunParade Orchestra: Midori no Shou</t>
  </si>
  <si>
    <t>Group S Challenge</t>
  </si>
  <si>
    <t>G1 Jockey Wii</t>
  </si>
  <si>
    <t>Shooter: Starfighter Sanvein</t>
  </si>
  <si>
    <t>Sakura Wars 1 &amp; 2</t>
  </si>
  <si>
    <t>Dragon's Lair</t>
  </si>
  <si>
    <t>United Coders, Wizardry Engineering</t>
  </si>
  <si>
    <t>Mata Hari: Betrayal is only a Kiss Away</t>
  </si>
  <si>
    <t>Cities in Motion Collection</t>
  </si>
  <si>
    <t>Date A Live: Arusu Install</t>
  </si>
  <si>
    <t>Farm Frenzy</t>
  </si>
  <si>
    <t>Melesta</t>
  </si>
  <si>
    <t>Tengen Toppa Gurren-Lagann</t>
  </si>
  <si>
    <t>Sugoi Hebereke</t>
  </si>
  <si>
    <t>Pebble Beach Golf Links</t>
  </si>
  <si>
    <t>Veggy World</t>
  </si>
  <si>
    <t>Balls of Fury</t>
  </si>
  <si>
    <t>Higurashi Daybreak Portable Mega Edition</t>
  </si>
  <si>
    <t>Shinken de Watashi ni Koi Shinasai! R</t>
  </si>
  <si>
    <t>Command &amp; Conquer: The First Decade</t>
  </si>
  <si>
    <t>Shiratsuyu no Kai</t>
  </si>
  <si>
    <t>Rugby League Team Manager 2015</t>
  </si>
  <si>
    <t>World Neverland 2in1 Portable: Olerud Kingdom &amp; Republic of Pluto</t>
  </si>
  <si>
    <t>fonfun</t>
  </si>
  <si>
    <t>Taito Legends 2</t>
  </si>
  <si>
    <t>Touhou Genso Rondo: Bullet Ballet</t>
  </si>
  <si>
    <t>Mediascape, CUBETYPE</t>
  </si>
  <si>
    <t>Renai Banchou: Inochi Meishi, Koiseyo Otome! Love is Power!!!</t>
  </si>
  <si>
    <t>Jinsei Game Wii</t>
  </si>
  <si>
    <t>So Blonde</t>
  </si>
  <si>
    <t>The Sims: Complete Collection</t>
  </si>
  <si>
    <t>Motto Hayaku! Seikaku Ni! Suu Sense Keisan Ryuoku Up Training - SuuTore</t>
  </si>
  <si>
    <t>SBK: Snowboard Kids</t>
  </si>
  <si>
    <t>Gekka Ryouran Romance</t>
  </si>
  <si>
    <t>Guess the Logos</t>
  </si>
  <si>
    <t>Ore no Yome: Anata Dake no Hanayome</t>
  </si>
  <si>
    <t>NightTruth: Explanation of the Paranormal - The Making of Nighttruth: Voice Selection</t>
  </si>
  <si>
    <t>Final Approach 2: 1st Priority</t>
  </si>
  <si>
    <t>Mind Your Language: Learn English! / French! / German! / Spanish! /Japanese!</t>
  </si>
  <si>
    <t>Homeworld</t>
  </si>
  <si>
    <t>Moujuutsukai to Oujisama: Snow Bride</t>
  </si>
  <si>
    <t>Detective Jinguuji Saburo: Ronde Revenge</t>
  </si>
  <si>
    <t>Meitantei Evangelion</t>
  </si>
  <si>
    <t>Tsuyo Kiss 2 Portable</t>
  </si>
  <si>
    <t>NetRevo</t>
  </si>
  <si>
    <t>Paragon</t>
  </si>
  <si>
    <t>Order of War</t>
  </si>
  <si>
    <t>Butt-Ugly Martians: Zoom or Doom!</t>
  </si>
  <si>
    <t>Mar Heaven: Karudea no Akuma</t>
  </si>
  <si>
    <t>Vampire Mansion: Linda Hyde</t>
  </si>
  <si>
    <t>Brain Dead 13</t>
  </si>
  <si>
    <t>Maximum Capacity: Hotel Giant</t>
  </si>
  <si>
    <t>JoWooD Entertainment AG</t>
  </si>
  <si>
    <t>Sacred Gold</t>
  </si>
  <si>
    <t>Shaberu! DS Oryouri Navi: Marugoto Teikoku Hotel: Saikouhou no Ryouri-chou ga Oshieru Katei Ryouri</t>
  </si>
  <si>
    <t>T.A.C. Heroes : Big Red One</t>
  </si>
  <si>
    <t>The King of Fighters NeoWave</t>
  </si>
  <si>
    <t>Dungeons &amp; Dragons: Shadow over Mystara</t>
  </si>
  <si>
    <t>Super PickUps</t>
  </si>
  <si>
    <t>Command &amp; Conquer 3: Deluxe Edition</t>
  </si>
  <si>
    <t>Legend: Hand of God</t>
  </si>
  <si>
    <t>Master Creating</t>
  </si>
  <si>
    <t>Negima!? Chou Mahora Taisen Chuu: Checkiin Zenin Shuugou! Yappari Onsen Kichaimashitaa</t>
  </si>
  <si>
    <t>Aquanaut's Holiday</t>
  </si>
  <si>
    <t>Hakuoki: Shinkai - Hana no Shou</t>
  </si>
  <si>
    <t>Hot 'n' Cold</t>
  </si>
  <si>
    <t>Nisenochigiri</t>
  </si>
  <si>
    <t>Small Rockets</t>
  </si>
  <si>
    <t>Last Escort</t>
  </si>
  <si>
    <t>Kikou Heidan J-Phoenix: Cobalt Shoutaihen</t>
  </si>
  <si>
    <t>World Championship Poker featuring Howard Lederer: All In</t>
  </si>
  <si>
    <t>Meikyuu Cross Blood: Reloaded</t>
  </si>
  <si>
    <t>Livly Garden</t>
  </si>
  <si>
    <t>Nicktoons Collection: Game Boy Advance Video Volume 3</t>
  </si>
  <si>
    <t>The Awakened Fate Ultimatum</t>
  </si>
  <si>
    <t>Xblaze: Lost Memories</t>
  </si>
  <si>
    <t>Elminage III: Ankoku no Shito to Yaiyou no Kyuuden</t>
  </si>
  <si>
    <t>Commando: Steel Disaster</t>
  </si>
  <si>
    <t>Mana Comp. Soft.</t>
  </si>
  <si>
    <t>Aria: The Natural ~Tooi Yume no Mirage~</t>
  </si>
  <si>
    <t>Fallout Trilogy</t>
  </si>
  <si>
    <t>Katekyoo Hitman Reborn! Dream Hyper Battle! Wii</t>
  </si>
  <si>
    <t>Natalie Brooks: Mystery at Hillcrest High</t>
  </si>
  <si>
    <t>Gal Gun</t>
  </si>
  <si>
    <t>Hakuouki: Yuugi Roku DS</t>
  </si>
  <si>
    <t>Shonen Jump's Shaman King: Master of Spirits 2</t>
  </si>
  <si>
    <t>Toki no Kizuna: Hanayui Tsuzuri</t>
  </si>
  <si>
    <t>Rinne no Lagrange: Kamogawa Days</t>
  </si>
  <si>
    <t>Code R</t>
  </si>
  <si>
    <t>Quintet</t>
  </si>
  <si>
    <t>The Idolmaster: Gravure For You! Vol.8</t>
  </si>
  <si>
    <t>Spirits and Demons: 5 Game Pack</t>
  </si>
  <si>
    <t>Focus Multimedia</t>
  </si>
  <si>
    <t>Disney Sports Football</t>
  </si>
  <si>
    <t>Chicken Hunter</t>
  </si>
  <si>
    <t>Phoenix Games</t>
  </si>
  <si>
    <t>Net High</t>
  </si>
  <si>
    <t>Marvelous Games</t>
  </si>
  <si>
    <t>Kao Challengers</t>
  </si>
  <si>
    <t>Hakuoki: Shinkai - Furi no Shou</t>
  </si>
  <si>
    <t>Jake Hunter: Detective Chronicles</t>
  </si>
  <si>
    <t>Demolition Company: Gold Edition</t>
  </si>
  <si>
    <t>Onechanbara Special</t>
  </si>
  <si>
    <t>Daikaijuu Battle: Ultra Coliseum</t>
  </si>
  <si>
    <t>Saki: Achiga-Hen Portable</t>
  </si>
  <si>
    <t>Minna de Dokusho: Keatai Shousetsu Desu</t>
  </si>
  <si>
    <t>Dorart</t>
  </si>
  <si>
    <t>Polar Bowler</t>
  </si>
  <si>
    <t>Prehistorik Man</t>
  </si>
  <si>
    <t>Chicago Enforcer</t>
  </si>
  <si>
    <t>Touchdown Entertainment</t>
  </si>
  <si>
    <t>TV Anime Idolm@ster: Cinderella Girls G4U! Pack Vol.7</t>
  </si>
  <si>
    <t>The Lord of the Rings Online: Mines of Moria</t>
  </si>
  <si>
    <t>Codemasters Online</t>
  </si>
  <si>
    <t>Turbine Inc.</t>
  </si>
  <si>
    <t>Jinguuji Saburou DS: Akai Chou</t>
  </si>
  <si>
    <t>Carmageddon: Max Damage</t>
  </si>
  <si>
    <t>Dance Dance Revolution Extra Mix</t>
  </si>
  <si>
    <t>Meitantei Conan: Kieta Hakase to Machigai Sagashi no Tou</t>
  </si>
  <si>
    <t>Nobunaga's Ambition: Tenshouki with Power-Up Kit HD Version</t>
  </si>
  <si>
    <t>Super Bowling</t>
  </si>
  <si>
    <t>Kawaii Koinu DS 3</t>
  </si>
  <si>
    <t>Hoppie</t>
  </si>
  <si>
    <t>Chuugen no Hasha: Sangoku Shouseiden</t>
  </si>
  <si>
    <t>Largo Winch .// Commando Sar</t>
  </si>
  <si>
    <t>Joker no Kuni no Alice: Wonderful Wonder World</t>
  </si>
  <si>
    <t>Cross Treasures</t>
  </si>
  <si>
    <t>Painkiller</t>
  </si>
  <si>
    <t>Ruff Trigger: The Vanocore Conspiracy</t>
  </si>
  <si>
    <t>Playstos Entertainment</t>
  </si>
  <si>
    <t>Casper's Scare School: Spooky Sports Day</t>
  </si>
  <si>
    <t>War Leaders: Clash of Nations</t>
  </si>
  <si>
    <t>Enigma Software Productions</t>
  </si>
  <si>
    <t>Ferrari Challenge Trofeo Pirelli Deluxe</t>
  </si>
  <si>
    <t>Silent Bomber</t>
  </si>
  <si>
    <t>Samurai &amp; Dragons</t>
  </si>
  <si>
    <t>Elminage Original: Majo to Megami to Kamigami no Yubiwa</t>
  </si>
  <si>
    <t>TalkMan</t>
  </si>
  <si>
    <t>RollerCoaster Tycoon World</t>
  </si>
  <si>
    <t>Nvizzio Creations</t>
  </si>
  <si>
    <t>Oil Rush</t>
  </si>
  <si>
    <t>Unigine Corp, Russia</t>
  </si>
  <si>
    <t>Darksiders: Warmastered Edition</t>
  </si>
  <si>
    <t>Uta no * Prince-Sama</t>
  </si>
  <si>
    <t>Elminage Gothic: Ulm Zakir to Yami no Gishiki</t>
  </si>
  <si>
    <t>Planetarium Creator Ohira Takayuki Kanshuu: HomeStar Portable - 21st Century Star Navigator</t>
  </si>
  <si>
    <t>Crayon Shin-Chan: Uchuu de Achoo!? Yuujou no Oba-Karate!!</t>
  </si>
  <si>
    <t>Mushishi: Amefuru Sato</t>
  </si>
  <si>
    <t>Timmy Time</t>
  </si>
  <si>
    <t>Arcana Famiglia: Vascello Phantasma no Majutsushi</t>
  </si>
  <si>
    <t>Airport Simulator</t>
  </si>
  <si>
    <t>Winning Post 7: Maximum 2007</t>
  </si>
  <si>
    <t>ESPN MLS ExtraTime 2002</t>
  </si>
  <si>
    <t>Strike Witches: Anata to Dekiru Koto - A Little Peaceful Days</t>
  </si>
  <si>
    <t>Vitamin R</t>
  </si>
  <si>
    <t>Angelique Retour</t>
  </si>
  <si>
    <t>Hellgate: London</t>
  </si>
  <si>
    <t>Flagship Studios</t>
  </si>
  <si>
    <t>Gakuen K: Wonderful School Days</t>
  </si>
  <si>
    <t>Dragon Ball Z: Buu's Fury / Dragon Ball GT: Transformation</t>
  </si>
  <si>
    <t>Guitar Freaks V2 &amp; DrumMania V2</t>
  </si>
  <si>
    <t>Puzzle City</t>
  </si>
  <si>
    <t>Dance! It's Your Stage</t>
  </si>
  <si>
    <t>CV Casting Voice</t>
  </si>
  <si>
    <t>Pastel Chime Continue</t>
  </si>
  <si>
    <t>Zwei!!</t>
  </si>
  <si>
    <t>The Sims 2: Happy Holiday Stuff</t>
  </si>
  <si>
    <t>Ro-Kyu-Bu! Lost Secret</t>
  </si>
  <si>
    <t>Tenkai Knights: Brave Battle</t>
  </si>
  <si>
    <t>Malice</t>
  </si>
  <si>
    <t>Devil Survivor: Over Clock</t>
  </si>
  <si>
    <t>Sega Ages 2500 Series Vol. 32: Phantasy Star Complete Collection</t>
  </si>
  <si>
    <t>Kokoro Connect: Yochi Random</t>
  </si>
  <si>
    <t>Warship Gunner 2 Portable</t>
  </si>
  <si>
    <t>Downtown Nekketsu Jidaigek</t>
  </si>
  <si>
    <t>B-17: Fortress in the Sky</t>
  </si>
  <si>
    <t>Spanish for Everyone!</t>
  </si>
  <si>
    <t>Battle Princess of Arcadias</t>
  </si>
  <si>
    <t>ApolloSoft</t>
  </si>
  <si>
    <t>Chuck E. Cheese's Super Collection</t>
  </si>
  <si>
    <t>Uchuu Keiji Tamashii: The Space Sheriff Spirits</t>
  </si>
  <si>
    <t>X-Plane 10 Global</t>
  </si>
  <si>
    <t>Aerosoft</t>
  </si>
  <si>
    <t>Drakensang: The Dark Eye</t>
  </si>
  <si>
    <t>Car Battler Joe</t>
  </si>
  <si>
    <t>Ancient</t>
  </si>
  <si>
    <t>StormLover Karen!!</t>
  </si>
  <si>
    <t>Ten Pin Alley 2</t>
  </si>
  <si>
    <t>Coded Soul: Uke Keigareshi Idea</t>
  </si>
  <si>
    <t>AIR</t>
  </si>
  <si>
    <t>Hana to Otome ni Shukufuku o: Harekaze no Okurimono</t>
  </si>
  <si>
    <t>Otoko Yukaku</t>
  </si>
  <si>
    <t>Mount &amp; Blade Collection</t>
  </si>
  <si>
    <t>TV Anime Idolm@ster: Cinderella Girls G4U! Pack Vol.5</t>
  </si>
  <si>
    <t>Virtua Pro Football</t>
  </si>
  <si>
    <t>Date-A-Live Twin Edition: Rio Reincarnation</t>
  </si>
  <si>
    <t>Adidas Power Soccer 98</t>
  </si>
  <si>
    <t>Natsuiro High School: Seishun Hakusho</t>
  </si>
  <si>
    <t>Yu-Gi-Oh! 5D's Wheelie Breakers (JP sales)</t>
  </si>
  <si>
    <t>Heroes VS</t>
  </si>
  <si>
    <t>Sotsugyou II: Neo Generation Special</t>
  </si>
  <si>
    <t>Imageworks</t>
  </si>
  <si>
    <t>Tsuki ni Yori Sou Otome no Sahou: Hidamari no Hibi</t>
  </si>
  <si>
    <t>Kazoku Keikaku</t>
  </si>
  <si>
    <t>Super Fruit Fall</t>
  </si>
  <si>
    <t>Jelly Belly: Ballistic Beans</t>
  </si>
  <si>
    <t>Army Rescue</t>
  </si>
  <si>
    <t>UFO Interactive, CyberPlanet Interactive Public Co., Ltd.</t>
  </si>
  <si>
    <t>Tom Clancy's Splinter Cell Classic Trilogy HD</t>
  </si>
  <si>
    <t>UFO: Trilogy</t>
  </si>
  <si>
    <t>Amatsumi Sora ni! Kumo no Hatate ni</t>
  </si>
  <si>
    <t>Dark Tales: Edgar Allan Poe's The Premature Burial</t>
  </si>
  <si>
    <t>Aoishiro</t>
  </si>
  <si>
    <t>Mount &amp; Blade: Warband</t>
  </si>
  <si>
    <t>Virtual Kasparov</t>
  </si>
  <si>
    <t>PC Engine Best Collection: Tengai Makyou Collection</t>
  </si>
  <si>
    <t>Crysis: Warhead</t>
  </si>
  <si>
    <t>Worldwide Soccer Manager 2007</t>
  </si>
  <si>
    <t>Zettai Meikyuu Grimm: Nanatsu no Kagi to Rakuen no Otome</t>
  </si>
  <si>
    <t>Karin Entertainment</t>
  </si>
  <si>
    <t>The Sims 2: Family Fun Stuff</t>
  </si>
  <si>
    <t>Dreamer Series: Horse Trainer</t>
  </si>
  <si>
    <t>Hogs of War</t>
  </si>
  <si>
    <t>Infogrames Sheffield</t>
  </si>
  <si>
    <t>Elven Legacy</t>
  </si>
  <si>
    <t>1C:Ino-Co</t>
  </si>
  <si>
    <t>Katekyoo Hitman Reborn! Dream Hyper Battle!</t>
  </si>
  <si>
    <t>Muchi Muchi Pork &amp; Pink Sweets</t>
  </si>
  <si>
    <t>Trapped Dead</t>
  </si>
  <si>
    <t>Headup Games, Crenetic Studios</t>
  </si>
  <si>
    <t>Meiji Toukyou Renka</t>
  </si>
  <si>
    <t>Point Blank 3</t>
  </si>
  <si>
    <t>Tose Software</t>
  </si>
  <si>
    <t>Mushihimesama</t>
  </si>
  <si>
    <t>Higurashi no Naku Koro ni: Jan</t>
  </si>
  <si>
    <t>Elvandia Story</t>
  </si>
  <si>
    <t>Winning Post 8 2016</t>
  </si>
  <si>
    <t>Soukoku no Kusabi: Hiiro no Kakera 3 - Ashita e no Tobira</t>
  </si>
  <si>
    <t>Triggerheart Excelica Enhanced</t>
  </si>
  <si>
    <t>Vietcong</t>
  </si>
  <si>
    <t>Pterodon</t>
  </si>
  <si>
    <t>Nervous Brickdown</t>
  </si>
  <si>
    <t>Puzzle Star Sweep</t>
  </si>
  <si>
    <t>Battle Spirits: Kiseki no Hasha</t>
  </si>
  <si>
    <t>Maximum Racing: Crash Car Racer</t>
  </si>
  <si>
    <t>The Conveni 4</t>
  </si>
  <si>
    <t>The Cheetah Girls</t>
  </si>
  <si>
    <t>Charlie's Angels</t>
  </si>
  <si>
    <t>Niko Puchi Girls Runway</t>
  </si>
  <si>
    <t>Seitokai no Ichizon: DS-suru Seitokai</t>
  </si>
  <si>
    <t>Teenage Mutant Ninja Turtles Double Pack</t>
  </si>
  <si>
    <t>Prism Ark: Awake</t>
  </si>
  <si>
    <t>TV Anime Idolm@ster: Cinderella Girls G4U! Pack Vol.8</t>
  </si>
  <si>
    <t>Rozen Maiden: Duellwalzer</t>
  </si>
  <si>
    <t>Winter Blast: 9 Snow &amp; Ice Games</t>
  </si>
  <si>
    <t>Coven and Labyrinth of Refrain</t>
  </si>
  <si>
    <t>Uppers</t>
  </si>
  <si>
    <t>Shrek / Shark Tale Game Boy Advance Video</t>
  </si>
  <si>
    <t>Lovely x Cation 1 &amp; 2</t>
  </si>
  <si>
    <t>Starship Troopers</t>
  </si>
  <si>
    <t>Strangelite</t>
  </si>
  <si>
    <t>Downtown Nekketsu Koushinkyoku: Soreyuke Daiundoukai All-Star Special</t>
  </si>
  <si>
    <t>Ginga Fukei Densetsu: Sapphire</t>
  </si>
  <si>
    <t>Katekyoo Hitman Reborn!! Let's Ansatsu!? Nerawareta 10 Daime!</t>
  </si>
  <si>
    <t>The Mummy</t>
  </si>
  <si>
    <t>Guitar Freaks V3 &amp; DrumMania V3</t>
  </si>
  <si>
    <t>The Crow: City of Angels</t>
  </si>
  <si>
    <t>Military History: Commander - Europe at War</t>
  </si>
  <si>
    <t>Snow Portable</t>
  </si>
  <si>
    <t>Poyo Poyo Kansatsu Nikki</t>
  </si>
  <si>
    <t>Jinsei Game DS</t>
  </si>
  <si>
    <t>Guitar Freaks &amp; DrumMania: Masterpiece Gold</t>
  </si>
  <si>
    <t>7 Roses: A Darkness Rises</t>
  </si>
  <si>
    <t>Nil Admirari no Tenbin: Teito Genwaku Toukidan</t>
  </si>
  <si>
    <t>Broken Sword: The Sleeping Dragon</t>
  </si>
  <si>
    <t>Reversal Challenge</t>
  </si>
  <si>
    <t>Tycoon City: New York</t>
  </si>
  <si>
    <t>Deep Red</t>
  </si>
  <si>
    <t>Miyako</t>
  </si>
  <si>
    <t>Motto NUGA-CEL!</t>
  </si>
  <si>
    <t>Yu-Gi-Oh! GX: The Beginning of Destiny (JP sales)</t>
  </si>
  <si>
    <t>Super Dodge Ball</t>
  </si>
  <si>
    <t>Technos Japan Corporation</t>
  </si>
  <si>
    <t>Gon: BakuBakuBakuBaku Adventure</t>
  </si>
  <si>
    <t>Style Book: Junior City</t>
  </si>
  <si>
    <t>Earth Seeker</t>
  </si>
  <si>
    <t>Warhammer 40,000: Dawn of War: Soulstorm</t>
  </si>
  <si>
    <t>IGT Slots: Lucky Larry's Lobstermania</t>
  </si>
  <si>
    <t>Masque Publishing</t>
  </si>
  <si>
    <t>Atlantic Quest</t>
  </si>
  <si>
    <t>Bakumatsu Rock: Ultra Soul</t>
  </si>
  <si>
    <t>Barbie as the Princess and the Pauper</t>
  </si>
  <si>
    <t>Tantei Opera: Milky Holmes</t>
  </si>
  <si>
    <t>PopCap Hits!</t>
  </si>
  <si>
    <t>Entaku no Seito: The Eternal Legend</t>
  </si>
  <si>
    <t>New Atelier Rorona: Hajimari no Monogatari</t>
  </si>
  <si>
    <t>WorldShift</t>
  </si>
  <si>
    <t>My Hero: Doctor</t>
  </si>
  <si>
    <t>Rainbow Islands Revolution</t>
  </si>
  <si>
    <t>Sega Ages 2500 Series Vol. 29: Monster World Complete Collection</t>
  </si>
  <si>
    <t>Pillars of Eternity</t>
  </si>
  <si>
    <t>Metal Fight Beyblade Portable: Chouzetsu Tensei Vulcan Horses</t>
  </si>
  <si>
    <t>Moshi, Kono Sekai ni Kami-sama ga Iru to suru Naraba.</t>
  </si>
  <si>
    <t>Germany's Next Topmodel 2011</t>
  </si>
  <si>
    <t>Arabians Lost: The Engagement on Desert</t>
  </si>
  <si>
    <t>Densha de Go! Tokubetsu-hen: Fukkatsu Shouwa no Yamatesen</t>
  </si>
  <si>
    <t>Garfield Gets Real</t>
  </si>
  <si>
    <t>PAWS</t>
  </si>
  <si>
    <t>SD Gundam Sangokuden Brave Battle Warriors: Shin Mirisha Taisen</t>
  </si>
  <si>
    <t>Gakken DS: Shin TOEIC Test Kanzen Kouryaku</t>
  </si>
  <si>
    <t>Gakken</t>
  </si>
  <si>
    <t>Summon Night Granthese: Horobi no Ken to Yakusoku no Kishi</t>
  </si>
  <si>
    <t>Crime Scene</t>
  </si>
  <si>
    <t>White Birds Productions</t>
  </si>
  <si>
    <t>Puzzle Guzzle</t>
  </si>
  <si>
    <t>Starry ? Sky: After Summer</t>
  </si>
  <si>
    <t>Empire Deluxe</t>
  </si>
  <si>
    <t>New World Computing</t>
  </si>
  <si>
    <t>Farsight Technologies</t>
  </si>
  <si>
    <t>Gallop Racer Inbreed</t>
  </si>
  <si>
    <t>Tranji</t>
  </si>
  <si>
    <t>Ketsui: Kizuna Jigoku Tachi Extra</t>
  </si>
  <si>
    <t>Frisbee Disc Freestyle / Frisbee Disc Golf</t>
  </si>
  <si>
    <t>The King of Fighters Collection: The Orochi Saga (JP sales)</t>
  </si>
  <si>
    <t>Suzumiya Haruhi-Chan no Mahjong</t>
  </si>
  <si>
    <t>Commandos 3: Destination Berlin</t>
  </si>
  <si>
    <t>Tsuki no Hikari: Shizumeru Kane no Satsujin</t>
  </si>
  <si>
    <t>Chili Con Carnage</t>
  </si>
  <si>
    <t>Writing and Speaking Beautiful Japanese DS</t>
  </si>
  <si>
    <t>Sega Ages 2500 Series Vol. 26: Dynamite Deka</t>
  </si>
  <si>
    <t>Kong: The Animated Series</t>
  </si>
  <si>
    <t>Planet Interactive</t>
  </si>
  <si>
    <t>Vicious Cycle, Infinite Interactive</t>
  </si>
  <si>
    <t>Koisuru Otome to Shugo no Tate Portable</t>
  </si>
  <si>
    <t>PachiPara 3D: Ooumi Monogatari 2 - Pachi Pro Fuuunroku Hana</t>
  </si>
  <si>
    <t>Garfield's Nightmare</t>
  </si>
  <si>
    <t>Shounen Onmyouji: Tsubasa Yoima, Ten e Kaere</t>
  </si>
  <si>
    <t>Bakumatsu Renka: Karyuu Kenshi-den</t>
  </si>
  <si>
    <t>Grisaia no Rakuen: Le Eden de la Grisaia</t>
  </si>
  <si>
    <t>Iridium Runners</t>
  </si>
  <si>
    <t>Nodame Cantabile: Tanoshii Ongaku no Jikan Desu</t>
  </si>
  <si>
    <t>Tiny Toon Adventures: Wacky Stackers</t>
  </si>
  <si>
    <t>Princess Frontier Portable</t>
  </si>
  <si>
    <t>Touch Detective (JP sales)</t>
  </si>
  <si>
    <t>Emergency Mayhem</t>
  </si>
  <si>
    <t>Mary King's Riding School</t>
  </si>
  <si>
    <t>Voodoo Chronicles: First Sign</t>
  </si>
  <si>
    <t>Rising Zan: The Samurai Gunman</t>
  </si>
  <si>
    <t>Uru: Ages Beyond Myst</t>
  </si>
  <si>
    <t>Prince of Stride</t>
  </si>
  <si>
    <t>Robopon 2: Cross Version</t>
  </si>
  <si>
    <t>Mai-Otome Hime: Otome Butou Shi</t>
  </si>
  <si>
    <t>Ben 10 Omniverse 2</t>
  </si>
  <si>
    <t>Ultimate Puzzle Games</t>
  </si>
  <si>
    <t>Telegames, Inc.</t>
  </si>
  <si>
    <t>Kimikare: New Semester</t>
  </si>
  <si>
    <t>Katekyoo Hitman Reborn! Kindan no Yami no Delta</t>
  </si>
  <si>
    <t>Prototype: Biohazard Bundle</t>
  </si>
  <si>
    <t>RoboCop</t>
  </si>
  <si>
    <t>Haneru no Tobira Wii: Girigirissu</t>
  </si>
  <si>
    <t>Elminage II: Sousei no Megami to Unmei no Daichi</t>
  </si>
  <si>
    <t>Aqua Panic!</t>
  </si>
  <si>
    <t>Blazing Souls</t>
  </si>
  <si>
    <t>Blood Bowl: Legendary Edition</t>
  </si>
  <si>
    <t>Invizimals: The Lost Kingdom</t>
  </si>
  <si>
    <t>Seinaru Kana: Orichalcum no Na no Motoni</t>
  </si>
  <si>
    <t>Tail of the Sun</t>
  </si>
  <si>
    <t>Revolution: 25th Anniversary Collection</t>
  </si>
  <si>
    <t>Barnyard Blast: Swine of the Night</t>
  </si>
  <si>
    <t>Sanuk Software Co., Ltd., Sanuk Games</t>
  </si>
  <si>
    <t>Space Channel 5: Ulala's Cosmic Attack</t>
  </si>
  <si>
    <t>Still Life 2</t>
  </si>
  <si>
    <t>GameCo</t>
  </si>
  <si>
    <t>Virtua Quest</t>
  </si>
  <si>
    <t>Disney Sports Basketball</t>
  </si>
  <si>
    <t>Ozzy &amp; Drix</t>
  </si>
  <si>
    <t>Nobunaga no Yabou: Soutensoku with Power-Up Kit</t>
  </si>
  <si>
    <t>Yamasa Digi World SP: Moeyo! Kung Fu Shukujo</t>
  </si>
  <si>
    <t>Castle Shikigami 2</t>
  </si>
  <si>
    <t>Wizardry Twin Pack</t>
  </si>
  <si>
    <t>Rabbids Invasion: The Interactive TV Show</t>
  </si>
  <si>
    <t>Gadget Racers (PAL)</t>
  </si>
  <si>
    <t>Moe Star: Moeru Toudai Eigojuku</t>
  </si>
  <si>
    <t>Mirai Shounen</t>
  </si>
  <si>
    <t>The Cube</t>
  </si>
  <si>
    <t>Bejeweled Blitz</t>
  </si>
  <si>
    <t>Peggle Nights</t>
  </si>
  <si>
    <t>Pulse Racer</t>
  </si>
  <si>
    <t>Tegami Bachi: Kokoro Tsumugu Mono e</t>
  </si>
  <si>
    <t>Spirits &amp; Spells</t>
  </si>
  <si>
    <t>Agatha Christie: Death on the Nile</t>
  </si>
  <si>
    <t>Oberon Media</t>
  </si>
  <si>
    <t>Antiphona no Seikahime: Tenshi no Gakufu Op.A</t>
  </si>
  <si>
    <t>Mystery Tales 2: The Spirit Mask</t>
  </si>
  <si>
    <t>Combat Flight Simulator 3: Battle for Europe</t>
  </si>
  <si>
    <t>TV Anime Idolm@ster: Cinderella Girls G4U! Pack Vol.2</t>
  </si>
  <si>
    <t>Eyeshield 21: Portable Edition</t>
  </si>
  <si>
    <t>Taishou Moebius Line Vitable</t>
  </si>
  <si>
    <t>Kabushiki Baibai Trainer: Kabutore! Next</t>
  </si>
  <si>
    <t>Machi: Unmei no Kousaten</t>
  </si>
  <si>
    <t>Golden Nugget Casino DS</t>
  </si>
  <si>
    <t>Machi-ing Maker 4</t>
  </si>
  <si>
    <t>World Class Rugby 2: Kokunai Gekitou Hen '93</t>
  </si>
  <si>
    <t>Ketsui Death Label</t>
  </si>
  <si>
    <t>This War of Mine</t>
  </si>
  <si>
    <t>Mechanic Master 2</t>
  </si>
  <si>
    <t>SD Gundam Force</t>
  </si>
  <si>
    <t>Abunai: Koi no Sousa Shitsu</t>
  </si>
  <si>
    <t>Shonen Jump's Yu-Gi-Oh! GX Card Almanac</t>
  </si>
  <si>
    <t>Hisshou Pachinko*Pachi-Slot Kouryaku Series Vol. 9: CR Fever Captain Harlock</t>
  </si>
  <si>
    <t>Myth Makers: Super Kart GP</t>
  </si>
  <si>
    <t>Canada Hunt</t>
  </si>
  <si>
    <t>Virtual Play Inc.</t>
  </si>
  <si>
    <t>Planetarian: Chiisana Hoshi no Yume</t>
  </si>
  <si>
    <t>GA - Geijutsuka Art Design Class: Slapstick Wonder Land</t>
  </si>
  <si>
    <t>Roommate Asami: Okusama wa Joshikousei</t>
  </si>
  <si>
    <t>Datam Polystar</t>
  </si>
  <si>
    <t>Cabbage Patch Kids: The Patch Puppy Rescue</t>
  </si>
  <si>
    <t>Pirates: Legend of the Black Buccaneer</t>
  </si>
  <si>
    <t>East India Company</t>
  </si>
  <si>
    <t>Ultraman Star Chronicles</t>
  </si>
  <si>
    <t>Amagoushi no Yakata</t>
  </si>
  <si>
    <t>TV Anime Idolm@ster: Cinderella Girls G4U! Pack Vol.3</t>
  </si>
  <si>
    <t>Ginga Tetsudou 999 DS</t>
  </si>
  <si>
    <t>Aedis Eclipse: Generation of Chaos</t>
  </si>
  <si>
    <t>Koihime Enbu</t>
  </si>
  <si>
    <t>Franklin: A Birthday Surprise</t>
  </si>
  <si>
    <t>Suzunone Seven: Rebirth Knot</t>
  </si>
  <si>
    <t>Hanayaka Kana, Ware ga Ichizoku: Tasogare Polarstar</t>
  </si>
  <si>
    <t>Zoids Dash</t>
  </si>
  <si>
    <t>Digimon Rumble Arena</t>
  </si>
  <si>
    <t>Vitamin X Evolution Plus</t>
  </si>
  <si>
    <t>NEVES</t>
  </si>
  <si>
    <t>Yuke's, Yuke's Company of America</t>
  </si>
  <si>
    <t>Dynasty Warriors: Eiketsuden</t>
  </si>
  <si>
    <t>Wild West Shootout</t>
  </si>
  <si>
    <t>MuvLuv Double Pack</t>
  </si>
  <si>
    <t>Super Speed Machines</t>
  </si>
  <si>
    <t>Nano Diver</t>
  </si>
  <si>
    <t>Mary King's Riding School 2</t>
  </si>
  <si>
    <t>Elkrone no Atelier: Dear for Otomate</t>
  </si>
  <si>
    <t>Top Gear RPM Tuning</t>
  </si>
  <si>
    <t>Babylon Software</t>
  </si>
  <si>
    <t>Memories Off: Yubikiri no Kioku</t>
  </si>
  <si>
    <t>Otometeki Koi Kakumei * Love Revo!! DS</t>
  </si>
  <si>
    <t>TV Anime Idolm@ster: Cinderella Girls G4U! Pack Vol.4</t>
  </si>
  <si>
    <t>Clock Zero: Shuuen no Ichibyou - ExTime</t>
  </si>
  <si>
    <t>Cross + Channel</t>
  </si>
  <si>
    <t>Mark McMorris Infinite Air</t>
  </si>
  <si>
    <t>Shin Hayarigami 2</t>
  </si>
  <si>
    <t>Kochira Katsushikaku Kameari Kouenmae Hashutsujo: Machiteba Tengoku! Makereba Jigoku! Ryoutsuryuu Ikkakusenkin Daisakusen!</t>
  </si>
  <si>
    <t>Micro Machines V4</t>
  </si>
  <si>
    <t>Root Infinity Rexx</t>
  </si>
  <si>
    <t>Dungeons - The Dark Lord</t>
  </si>
  <si>
    <t>Zero no Tsukaima: Muma ga Tsumugu Yokaze no Nocturne</t>
  </si>
  <si>
    <t>Memories Off: Yubikiri no Kikou</t>
  </si>
  <si>
    <t>Hurry Up Hedgehog!</t>
  </si>
  <si>
    <t>L.G.S: Shinsetsu Houshinengi</t>
  </si>
  <si>
    <t>One Piece Mansion</t>
  </si>
  <si>
    <t>Discworld II: Mortality Bytes!</t>
  </si>
  <si>
    <t>Uchi no 3 Shimai DS</t>
  </si>
  <si>
    <t>Airline Tycoon</t>
  </si>
  <si>
    <t>Soul Eater: Monotone Princess</t>
  </si>
  <si>
    <t>Kaleidoeve</t>
  </si>
  <si>
    <t>HuneX</t>
  </si>
  <si>
    <t>Metal Fight Beyblade: Choujou Kessen! Big Bang Bladers</t>
  </si>
  <si>
    <t>Moujuutsukai to Oujisama</t>
  </si>
  <si>
    <t>Rocksmith 2014 Edition Remastered</t>
  </si>
  <si>
    <t>Bomberman 2</t>
  </si>
  <si>
    <t>Unreal Tournament 2004</t>
  </si>
  <si>
    <t>Shinseiki GPX Cyber Formula: Road To The INFINITY 4</t>
  </si>
  <si>
    <t>Cube</t>
  </si>
  <si>
    <t>Metia Interactive</t>
  </si>
  <si>
    <t>Pirates of the Burning Sea</t>
  </si>
  <si>
    <t>Flying Lab Software</t>
  </si>
  <si>
    <t>Army Men: Major Malfunction</t>
  </si>
  <si>
    <t>Sansuu Puzzle de Migaku: Gakken Otona no Shikou Sense</t>
  </si>
  <si>
    <t>Yoake Yori Ruriiro na Portable</t>
  </si>
  <si>
    <t>Big Bass Fishing</t>
  </si>
  <si>
    <t>Storm Lover 2nd V</t>
  </si>
  <si>
    <t>Reine des Fleurs</t>
  </si>
  <si>
    <t>Densha de Go! Shinkansen EX: Sanyou Shinkansen-hen</t>
  </si>
  <si>
    <t>Namco Museum 50th Anniversary (JP sales)</t>
  </si>
  <si>
    <t>The Haunted: Hell's Reach</t>
  </si>
  <si>
    <t>Visco</t>
  </si>
  <si>
    <t>Disciples III: Renaissance</t>
  </si>
  <si>
    <t>The Longest Journey</t>
  </si>
  <si>
    <t>Mana Khemia 2: Ochita Gakuen to Renkinjutsushi Tachi Portable+</t>
  </si>
  <si>
    <t>Let's Pilates!</t>
  </si>
  <si>
    <t>Vanpool</t>
  </si>
  <si>
    <t>Irritating Stick</t>
  </si>
  <si>
    <t>Saurus</t>
  </si>
  <si>
    <t>Chou!! Super Nep League DS</t>
  </si>
  <si>
    <t>Simple 2000 Series Vol. 105: The Maid Fuku to Kikanjuu</t>
  </si>
  <si>
    <t>Platypus</t>
  </si>
  <si>
    <t>Squashy Software</t>
  </si>
  <si>
    <t>Davis Cup Tennis</t>
  </si>
  <si>
    <t>Hokus Pokus</t>
  </si>
  <si>
    <t>Pro Rally</t>
  </si>
  <si>
    <t>Kimi ni Todoke: Sodateru Omoi</t>
  </si>
  <si>
    <t>Elven Legacy Collection</t>
  </si>
  <si>
    <t>Hands On! Tangrams</t>
  </si>
  <si>
    <t>Brave Story: Boku no Kioku to Negai</t>
  </si>
  <si>
    <t>Zombie Hunters 2</t>
  </si>
  <si>
    <t>Memories Off #5: Encore</t>
  </si>
  <si>
    <t>Custom Drive</t>
  </si>
  <si>
    <t>Tsuyo Kiss 2 Gakki: Swift Love</t>
  </si>
  <si>
    <t>Revolution (Japan)</t>
  </si>
  <si>
    <t>Konductra</t>
  </si>
  <si>
    <t>oeFun</t>
  </si>
  <si>
    <t>Cookie &amp; Cream</t>
  </si>
  <si>
    <t>Psychedelica of the Black Butterfly</t>
  </si>
  <si>
    <t>Stronghold Legends</t>
  </si>
  <si>
    <t>Let's Yoga!</t>
  </si>
  <si>
    <t>Busou Renkin: Youkoso Papillon Park e</t>
  </si>
  <si>
    <t>Ore wa Shoujo Mangaka</t>
  </si>
  <si>
    <t>Giza10</t>
  </si>
  <si>
    <t>Exhibition Volume 6</t>
  </si>
  <si>
    <t>Oshiri Kajiri Mushi no Rhythm Lesson DS: Kawai Ongaku Kyoushitsu Kanshuu</t>
  </si>
  <si>
    <t>Kuma no Pooh-San: 100 Acre no Mori no Cooking Book</t>
  </si>
  <si>
    <t>Collar x Malice</t>
  </si>
  <si>
    <t>Kao the Kangaroo Round 2</t>
  </si>
  <si>
    <t>Tate Interactive</t>
  </si>
  <si>
    <t>The Dark Hills of Cherai</t>
  </si>
  <si>
    <t>ChaYoWo Games</t>
  </si>
  <si>
    <t>Pirates PlundArrr</t>
  </si>
  <si>
    <t>Boomzap</t>
  </si>
  <si>
    <t>Zoey 101: Field Trip Fiasco</t>
  </si>
  <si>
    <t xml:space="preserve">Dream C Club: GoGo </t>
  </si>
  <si>
    <t>Usavichi: Game no Jikan</t>
  </si>
  <si>
    <t>Battle Spirits: Hero's Soul</t>
  </si>
  <si>
    <t>Pachi-Slot Higrashi no Naku Koro ni Matsuri</t>
  </si>
  <si>
    <t>Otona no Renai Shousetsu: Harlequin Selection</t>
  </si>
  <si>
    <t>W.L.O. Sekai Renai Kikousen</t>
  </si>
  <si>
    <t>New Interpretation Stranger of Sword City</t>
  </si>
  <si>
    <t>Final Fantasy XI: All-In-One Pack 2006</t>
  </si>
  <si>
    <t>Pippa Funnell: Ranch Rescue</t>
  </si>
  <si>
    <t>Joint Operations: Combined Arms</t>
  </si>
  <si>
    <t>Kadenz fermata//Akkord:fortissimo</t>
  </si>
  <si>
    <t>Poupee Girl DS 2: Elegant Mint / Sweet Pink Style</t>
  </si>
  <si>
    <t>Alvion</t>
  </si>
  <si>
    <t>Professional Farmer 2016</t>
  </si>
  <si>
    <t>Sarah: Keeper of the Unicorn</t>
  </si>
  <si>
    <t>Storm Lover 2nd</t>
  </si>
  <si>
    <t>Dragon Booster</t>
  </si>
  <si>
    <t>Dragon's Dogma Online: Season 2</t>
  </si>
  <si>
    <t>Gaist Crusher God</t>
  </si>
  <si>
    <t>DJ Star</t>
  </si>
  <si>
    <t>Arcana Famiglia 2</t>
  </si>
  <si>
    <t>Shinkyoku Soukai Polyphonica</t>
  </si>
  <si>
    <t>Post Mortem</t>
  </si>
  <si>
    <t>Kiss Bell</t>
  </si>
  <si>
    <t>Giga</t>
  </si>
  <si>
    <t>San Goku Shi DS 2</t>
  </si>
  <si>
    <t>Strongest Tokyo University Shogi DS</t>
  </si>
  <si>
    <t>Mycom</t>
  </si>
  <si>
    <t>Shin Sangoku Musou Online: Souten Ranbu</t>
  </si>
  <si>
    <t>Thunder Force VI</t>
  </si>
  <si>
    <t>Full House Kiss 2</t>
  </si>
  <si>
    <t>Dinotopia: The Sunstone Odyssey</t>
  </si>
  <si>
    <t>Daito Giken Koushiki Pachi-Slot Simulator: Ossu! Misao + Maguro Densetsu Portable</t>
  </si>
  <si>
    <t>PachiPara 3D</t>
  </si>
  <si>
    <t>Earth Defense Force 2017 (old JP sales)</t>
  </si>
  <si>
    <t>I Doll U</t>
  </si>
  <si>
    <t>Sengoku Hime: Senran ni Mau Otometachi</t>
  </si>
  <si>
    <t>GTI Club: Supermini Festa!</t>
  </si>
  <si>
    <t>Paranormal Pursuit: The Gifted One</t>
  </si>
  <si>
    <t>Logris Games</t>
  </si>
  <si>
    <t>Command &amp; Conquer Collection</t>
  </si>
  <si>
    <t>Marvel Superheroes 3D: Grandmaster's Challenge</t>
  </si>
  <si>
    <t>A Vampyre Story</t>
  </si>
  <si>
    <t>Monster Trux Offroad</t>
  </si>
  <si>
    <t>The Sims 4: Luxury Party Stuff</t>
  </si>
  <si>
    <t>Achtung Panzer: Kharkov 1943</t>
  </si>
  <si>
    <t>Sora no Otoshimono Forte: Dreamy Season</t>
  </si>
  <si>
    <t>Hiiro no Kakera Portable</t>
  </si>
  <si>
    <t>Yuu Yuu Hakusho DS: Ankoku Bujutsukai Hen</t>
  </si>
  <si>
    <t>Wand of Fortune R</t>
  </si>
  <si>
    <t>Majesty 2 Collection</t>
  </si>
  <si>
    <t>Ino-Co</t>
  </si>
  <si>
    <t>God Eater Off Shot: Soma Shikkuzaru-hen Twin Pack &amp; Animation Vol.4</t>
  </si>
  <si>
    <t>God Eater Off Shot:Shiou-hen Twin Pack &amp; Animation Vol.5</t>
  </si>
  <si>
    <t>Nogizaka Haruka no Himitsu Cosplay, Hajime Mashita</t>
  </si>
  <si>
    <t>Triggerheart Exelica</t>
  </si>
  <si>
    <t>Jet Impulse</t>
  </si>
  <si>
    <t>Games Explosion!</t>
  </si>
  <si>
    <t>Gummy Bears Magical Medallion</t>
  </si>
  <si>
    <t>Saenai Kanojo no Sodatekata: Blessing Flowers</t>
  </si>
  <si>
    <t>Tennis no Oji-Sama: Card Hunter</t>
  </si>
  <si>
    <t>Brave: The Video Game</t>
  </si>
  <si>
    <t>Night Wizard the Video Game: Denial of the World</t>
  </si>
  <si>
    <t>Portable Island: Tenohira Resort</t>
  </si>
  <si>
    <t>Sengoku Efuda Yuugi: Hototogisu Ran</t>
  </si>
  <si>
    <t>Tokyo Friend Park II DS</t>
  </si>
  <si>
    <t xml:space="preserve">Adventure Time: The Secret of the Nameless </t>
  </si>
  <si>
    <t>Shin Hisui no Shizuku: Hiiro no Kakera 2 Portable</t>
  </si>
  <si>
    <t>Robopon 2: Ring Version</t>
  </si>
  <si>
    <t>Red 5 Software</t>
  </si>
  <si>
    <t>Sid Meier's Civilization Revolution 2+</t>
  </si>
  <si>
    <t>Dream Dancer</t>
  </si>
  <si>
    <t>CyberPlanet Interactive Public Co., Ltd.</t>
  </si>
  <si>
    <t>Moe Moe 2-ji Taisen (Ryoku) * Deluxe</t>
  </si>
  <si>
    <t>System Soft</t>
  </si>
  <si>
    <t>Dragon Tales: Dragon Adventures</t>
  </si>
  <si>
    <t>Powerbike</t>
  </si>
  <si>
    <t>Violet no Atelier: Gramnad no Renkinjutsushi 2 - Gunjou no Omoide</t>
  </si>
  <si>
    <t>Elminage II DS Remix: Sousei no Megami to Unmai no Daichi</t>
  </si>
  <si>
    <t>Gaku ? Ou: The Royal Seven Stars</t>
  </si>
  <si>
    <t>Online Chess Kingdoms</t>
  </si>
  <si>
    <t>Rayman 10th Anniversary</t>
  </si>
  <si>
    <t>RollerCoaster Tycoon: Gold Edition</t>
  </si>
  <si>
    <t>Race Driver: Create &amp; Race</t>
  </si>
  <si>
    <t>Storm Lover Kai!!</t>
  </si>
  <si>
    <t>Minna to Issho</t>
  </si>
  <si>
    <t>Nurarihyon no Mago: Hyakki Ryouran Taisen</t>
  </si>
  <si>
    <t>Enkaku Sousa: Sana e no 23 Hiai</t>
  </si>
  <si>
    <t>Pac-Man Championship Edition 2 + Arcade Game Series</t>
  </si>
  <si>
    <t>Command &amp; Conquer 4: Tiberian Twilight</t>
  </si>
  <si>
    <t>Katekyoo Hitman Reborn! DS: Mafia Daishuugou Bongole Festival</t>
  </si>
  <si>
    <t>Grisaia no Meikyuu: Le Labyrinthe de la Grisaia</t>
  </si>
  <si>
    <t>Oyaku de Asoberu DS Ehon: Ukkari Penelope</t>
  </si>
  <si>
    <t>Iron Soldier 3</t>
  </si>
  <si>
    <t>UNO 52</t>
  </si>
  <si>
    <t>Tiger &amp; Bunny: Hero's Day</t>
  </si>
  <si>
    <t>Pachinko Kaou: Misora Hibari</t>
  </si>
  <si>
    <t>Accel World: Kasoku no Chouten</t>
  </si>
  <si>
    <t>Poupee Girl DS</t>
  </si>
  <si>
    <t>Choro Q</t>
  </si>
  <si>
    <t>Narcissus: Moshimo Ashita ga Runara</t>
  </si>
  <si>
    <t>Girl Friend Beta: Kimi to Sugosu Natsuyasumi</t>
  </si>
  <si>
    <t>Sharin no Kuni, Himawari no Shoujo</t>
  </si>
  <si>
    <t>Simple DS Series Vol. 42: The Haioku Byoutou</t>
  </si>
  <si>
    <t>Drone Tactics</t>
  </si>
  <si>
    <t>So-Ra-No-Wo-To: Otome no Gojuusou</t>
  </si>
  <si>
    <t>Technic Beat</t>
  </si>
  <si>
    <t>Worldwide Soccer Manager 2006</t>
  </si>
  <si>
    <t>I Love Horses: Rider's Paradise</t>
  </si>
  <si>
    <t>Yume Neko DS</t>
  </si>
  <si>
    <t>Memories Off 6: Next Relation</t>
  </si>
  <si>
    <t>Meiji Toukyou Renka: Twilight Kiss</t>
  </si>
  <si>
    <t>Scared Rider Xechs</t>
  </si>
  <si>
    <t>4 Play Collection - Dark Mysteries</t>
  </si>
  <si>
    <t>Vitamin X: Detective B6</t>
  </si>
  <si>
    <t>Misshitsu no Sacrifice</t>
  </si>
  <si>
    <t>Evil Genius</t>
  </si>
  <si>
    <t>Elixir Studios</t>
  </si>
  <si>
    <t>Ouran Koukou Host Bu</t>
  </si>
  <si>
    <t>King's Quest: The Complete Collection</t>
  </si>
  <si>
    <t>The Odd Gentlemen</t>
  </si>
  <si>
    <t>Lotus Challenge</t>
  </si>
  <si>
    <t>Imperium Romanum</t>
  </si>
  <si>
    <t>Football Manager 2007</t>
  </si>
  <si>
    <t>Ferrari: The Race Experience</t>
  </si>
  <si>
    <t>Dragon Zakura DS</t>
  </si>
  <si>
    <t>Chameleon: To Dye For!</t>
  </si>
  <si>
    <t>Sora no Otoshimono: DokiDoki Summer Vacation</t>
  </si>
  <si>
    <t>Shinseiki Evangelion: Battle Orchestra Portable</t>
  </si>
  <si>
    <t>Blackthorne</t>
  </si>
  <si>
    <t>DokuSui: DokiDoki Suikoden</t>
  </si>
  <si>
    <t>Contrast</t>
  </si>
  <si>
    <t>Compulsion Games</t>
  </si>
  <si>
    <t>Bomberman (jp sales)</t>
  </si>
  <si>
    <t>S.Y.K: Shinsetsu Saiyuuki</t>
  </si>
  <si>
    <t>Black Cat</t>
  </si>
  <si>
    <t>Smart Kid's Mega Game Mix</t>
  </si>
  <si>
    <t>Space Invaders Revolution</t>
  </si>
  <si>
    <t>Wiffle Ball Advance</t>
  </si>
  <si>
    <t>Red Stone DS: Akaki Ishi ni Michibikareshi Monotachi</t>
  </si>
  <si>
    <t>Wand of Fortune: Mirai e no Prologue Portable</t>
  </si>
  <si>
    <t>Secret Game Portable</t>
  </si>
  <si>
    <t>Kimi no Yuusha</t>
  </si>
  <si>
    <t>Tom Clancy's  Ghost Recon Advanced Warfighter (weekly JP sales)</t>
  </si>
  <si>
    <t>Period Cube: Torikago no Amadeus</t>
  </si>
  <si>
    <t>Nobunaga no Yabou Online: Houou no Shou</t>
  </si>
  <si>
    <t>Cosmetic Paradise: Make no Kiseki</t>
  </si>
  <si>
    <t>Legoland</t>
  </si>
  <si>
    <t>Nobunaga no Yabou DS</t>
  </si>
  <si>
    <t>Wand of Fortune Portable</t>
  </si>
  <si>
    <t>Sengoku</t>
  </si>
  <si>
    <t>Republique</t>
  </si>
  <si>
    <t>Camouflaj, LLC</t>
  </si>
  <si>
    <t>Sousaku Alice to Oujisama!</t>
  </si>
  <si>
    <t>Ship Simulator 2008</t>
  </si>
  <si>
    <t>Lighthouse Interactive</t>
  </si>
  <si>
    <t>Rengoku II: The Stairway to H.E.A.V.E.N. (jp sales)</t>
  </si>
  <si>
    <t>Simple DS Series Vol. 14: The Jidousha Kyoushuujo DS</t>
  </si>
  <si>
    <t>Postman Pat: Special Delivery Service</t>
  </si>
  <si>
    <t>Himawari: Pebble in the Sky Portable</t>
  </si>
  <si>
    <t>Rise of Flight: Iron Cross Edition</t>
  </si>
  <si>
    <t>777 Studios</t>
  </si>
  <si>
    <t>Katekyoo Hitman Reborn Nerae!? Ring x Bongole Returns</t>
  </si>
  <si>
    <t>Kono Aozora ni Yakusoku o: Tenohira no Rakuen</t>
  </si>
  <si>
    <t>Guild Wars: Factions</t>
  </si>
  <si>
    <t>Shinobi Koutsutsu</t>
  </si>
  <si>
    <t>WinBack 2: Project Poseidon</t>
  </si>
  <si>
    <t>Kaitou Rousseau</t>
  </si>
  <si>
    <t>GunParade Orchestra: Ao no Shou</t>
  </si>
  <si>
    <t>Super Stardust Ultra VR</t>
  </si>
  <si>
    <t>Total War Attila: Tyrants &amp; Kings</t>
  </si>
  <si>
    <t>Wizardry XTH: Unlimited Students</t>
  </si>
  <si>
    <t>Michaelsoft</t>
  </si>
  <si>
    <t>Instant Brain</t>
  </si>
  <si>
    <t>Coronation Street: The Mystery of the Missing Hotpot Recipe</t>
  </si>
  <si>
    <t>Azure Striker Gunvolt</t>
  </si>
  <si>
    <t>Magic Encyclopedia: Moonlight</t>
  </si>
  <si>
    <t>SoulLink Extension</t>
  </si>
  <si>
    <t>Codename: Panzers Phase Two</t>
  </si>
  <si>
    <t>Winning Post 7 Maximum 2008</t>
  </si>
  <si>
    <t>Samurai Shodown Anthology (JP sales)</t>
  </si>
  <si>
    <t>Alfa Romeo Racing Italiano</t>
  </si>
  <si>
    <t>Pachi-Slot Teiou: Golgo 13 Las Vegas (JP sales, but wrong system)</t>
  </si>
  <si>
    <t>Media Entertainment</t>
  </si>
  <si>
    <t>Kaitou Joker: Toki o Koeru Kaitou to Ushinawareta Houseki</t>
  </si>
  <si>
    <t>Super Robot Taisen XO</t>
  </si>
  <si>
    <t>Aquaman: Battle for Atlantis</t>
  </si>
  <si>
    <t>Raven's Cry</t>
  </si>
  <si>
    <t>Pachitte Chonmage Tatsujin 16: Pachinko Hissatsu Shigotojin III</t>
  </si>
  <si>
    <t>Unreal Tournament 2003</t>
  </si>
  <si>
    <t>Neverwinter Nights 2: Mask of the Betrayer</t>
  </si>
  <si>
    <t>Mortal Kombat: Tournament Edition</t>
  </si>
  <si>
    <t>Diary Girl</t>
  </si>
  <si>
    <t>Shitsuji ga Aruji o Erabu Toki</t>
  </si>
  <si>
    <t>War for the Overworld</t>
  </si>
  <si>
    <t>Subterranean Games</t>
  </si>
  <si>
    <t>Best Of Tests</t>
  </si>
  <si>
    <t>Infinite Stratos 2: Love and Purge</t>
  </si>
  <si>
    <t>Umihara Kawase Jun: Second Edition Kanzenban</t>
  </si>
  <si>
    <t>Genterprise</t>
  </si>
  <si>
    <t>Psycho-Pass</t>
  </si>
  <si>
    <t>Fab 5 Soccer</t>
  </si>
  <si>
    <t>Destiny Links</t>
  </si>
  <si>
    <t>Pro Angler Moves</t>
  </si>
  <si>
    <t>Interworks Unlimited, Inc.</t>
  </si>
  <si>
    <t>Sakura Sakura: Haru Urara</t>
  </si>
  <si>
    <t>Uta no * Prince-Sama: Sweet Serenade</t>
  </si>
  <si>
    <t>Road Trip: Shifting Gears</t>
  </si>
  <si>
    <t>Rewrite</t>
  </si>
  <si>
    <t>Major Dream: Major Wii Nagero! Gyroball!!</t>
  </si>
  <si>
    <t>Iza, Shutsujin! Koisen</t>
  </si>
  <si>
    <t>DMA Design, Rockstar North</t>
  </si>
  <si>
    <t>Hiiro no Kakera: Shin Tamayori Hime Denshou</t>
  </si>
  <si>
    <t>Datenshi no Amai Yuuwaku x Kaikan Phrase</t>
  </si>
  <si>
    <t>Grooverider: Slot Car Thunder</t>
  </si>
  <si>
    <t>King of the Jungle</t>
  </si>
  <si>
    <t>Bakumatsu Koihana: Shinsengumi DS</t>
  </si>
  <si>
    <t>Digger Simulator</t>
  </si>
  <si>
    <t>Miyako: Awayuki no Utage</t>
  </si>
  <si>
    <t>LifeSigns: Surgical Unit</t>
  </si>
  <si>
    <t>Konami Classics Vol. 2</t>
  </si>
  <si>
    <t>Spidersoft, Spiders</t>
  </si>
  <si>
    <t>Football Manager Live</t>
  </si>
  <si>
    <t>Marginal #4: Idol of Supernova</t>
  </si>
  <si>
    <t>Tobidase! Kagaku-kun Chikyuu Daitanken! Nazo no Chinkai Seibutsu ni Idome!</t>
  </si>
  <si>
    <t>Kana: Imouto</t>
  </si>
  <si>
    <t>Rock N' Roll Racing</t>
  </si>
  <si>
    <t>Impossible Creatures</t>
  </si>
  <si>
    <t>Football Academy</t>
  </si>
  <si>
    <t>GoGo's Crazy Bones</t>
  </si>
  <si>
    <t>Norn + Nonette: Last Era</t>
  </si>
  <si>
    <t>Games Around the World</t>
  </si>
  <si>
    <t>Hitotsu Tobashi Renai V</t>
  </si>
  <si>
    <t>Blitzkrieg 2 Anthology</t>
  </si>
  <si>
    <t>1C, Various, 1C Company</t>
  </si>
  <si>
    <t>DoDonPachi Saidaioujou</t>
  </si>
  <si>
    <t>Fuuraiki 3</t>
  </si>
  <si>
    <t>1/2 Summer +</t>
  </si>
  <si>
    <t>SBK09 Superbike World Championship</t>
  </si>
  <si>
    <t>Tears to Tiara: Kakan no Daichi Portable</t>
  </si>
  <si>
    <t>Tantei Jinguuji Saburo DS: Fuserareta Shinjitsu</t>
  </si>
  <si>
    <t>Monster Rancher Advance 2</t>
  </si>
  <si>
    <t>Tecmo, Graphic Research</t>
  </si>
  <si>
    <t>Big Hero 6: Battle in the Bay</t>
  </si>
  <si>
    <t>Dr. Slump &amp; Arale-Chan</t>
  </si>
  <si>
    <t>Umineko no Naku Koro ni Portable 1</t>
  </si>
  <si>
    <t>Festa!! Hyper Girls Party</t>
  </si>
  <si>
    <t>Geten no Hana: Yume Akari</t>
  </si>
  <si>
    <t>Kikiite Hajimaru: Eigo Kaiwa Training - KikiTore</t>
  </si>
  <si>
    <t>Vanark</t>
  </si>
  <si>
    <t>Game Book DS: Sword World 2.0</t>
  </si>
  <si>
    <t>Fernbus Simulator</t>
  </si>
  <si>
    <t>TML-Studios</t>
  </si>
  <si>
    <t>Furious Karting</t>
  </si>
  <si>
    <t>IL-2 Sturmovik</t>
  </si>
  <si>
    <t>Pet Shop Monogatari DS 2</t>
  </si>
  <si>
    <t>Monkey Madness: Island Escape</t>
  </si>
  <si>
    <t>Chokkan! Asonde Relaxuma</t>
  </si>
  <si>
    <t>Hot Wheels: Stunt Track Challenge / World Race</t>
  </si>
  <si>
    <t>Minna no Conveni</t>
  </si>
  <si>
    <t>Azure Striker Gunvolt: Striker Pack</t>
  </si>
  <si>
    <t>SoulCalibur Legends (JP sales)</t>
  </si>
  <si>
    <t>Theatre Of War</t>
  </si>
  <si>
    <t>Battlefront.com, 1C, 1C Company</t>
  </si>
  <si>
    <t>Izumo 2</t>
  </si>
  <si>
    <t>Entaku no Seito: Students of Round</t>
  </si>
  <si>
    <t>Smiley World: Island Challenge</t>
  </si>
  <si>
    <t>PC Engine Best Collention: Ginga Ojousama Densetsu Collection</t>
  </si>
  <si>
    <t>Isshoni Gohan. Portable</t>
  </si>
  <si>
    <t>Boost On</t>
  </si>
  <si>
    <t>King of Fighters 2002: Unlimited Match Tougeki Ver.</t>
  </si>
  <si>
    <t>Hanayamata: Yosakoi Live</t>
  </si>
  <si>
    <t>htoL#NiQ: The Firefly Diary</t>
  </si>
  <si>
    <t>Rosario to Vampire: Tanabata no Miss Youkai Gakuen</t>
  </si>
  <si>
    <t>Ouka Sengoku Portable</t>
  </si>
  <si>
    <t>Shepherd's Crossing</t>
  </si>
  <si>
    <t>Dark Parables: The Exiled Prince</t>
  </si>
  <si>
    <t>Blue Tea Games</t>
  </si>
  <si>
    <t>Tactics Layer: Ritina Guard Senki</t>
  </si>
  <si>
    <t>Hyakka Yakou</t>
  </si>
  <si>
    <t>San-X Character Channel: All-Star Daishuugou!</t>
  </si>
  <si>
    <t>Fuun Shinsengumi Bakumatsuden Portable</t>
  </si>
  <si>
    <t>Doki-Doki Universe</t>
  </si>
  <si>
    <t>Sega Golf Club: Miyazato San Kyoudai Naizou</t>
  </si>
  <si>
    <t>Rozen Maiden: Gebetgarten</t>
  </si>
  <si>
    <t>Sangoku Koi Senki: Omoide Gaeshi - CS Edition</t>
  </si>
  <si>
    <t>Homeworld Remastered Collection</t>
  </si>
  <si>
    <t>Princess Arthur</t>
  </si>
  <si>
    <t>Brain Exercise With Dr. Kawashima</t>
  </si>
  <si>
    <t>Sherlock Holmes: The Devil's Daughter</t>
  </si>
  <si>
    <t>Sakura-Sou no Pet na Kanojo</t>
  </si>
  <si>
    <t>Fatal Fury: Battle Archives Volume 2 (JP sales)</t>
  </si>
  <si>
    <t>Toro to Morimori</t>
  </si>
  <si>
    <t>Tantei Jinguuji Saburo: Hai to Diamond</t>
  </si>
  <si>
    <t>Truck Racer</t>
  </si>
  <si>
    <t>Shorts</t>
  </si>
  <si>
    <t>K-1 Grand Prix</t>
  </si>
  <si>
    <t>Rave Master: Special Attack Force!</t>
  </si>
  <si>
    <t>Simple 2000 Series Vol. 120: The Saigo no Nippon Tsuwamono</t>
  </si>
  <si>
    <t>Football Manager 2005</t>
  </si>
  <si>
    <t>Hakuoki: Reimeiroku DS</t>
  </si>
  <si>
    <t>BattleForge</t>
  </si>
  <si>
    <t>EA Phenomic</t>
  </si>
  <si>
    <t>Turbo Trainz</t>
  </si>
  <si>
    <t>Ro-Kyu-Bu! Secret Photo Op</t>
  </si>
  <si>
    <t>Caladrius</t>
  </si>
  <si>
    <t>Duel Love: Koisuru Otome wa Shouri no Megami</t>
  </si>
  <si>
    <t>Super Robot Monkey Team: Game Boy Advance Video Volume 1</t>
  </si>
  <si>
    <t>Mystery Legends: Beauty and the Beast</t>
  </si>
  <si>
    <t>Bunmei Kaika: Aoiza Ibunroku Saien</t>
  </si>
  <si>
    <t>Groovin' Blocks</t>
  </si>
  <si>
    <t>Empty Clip Studios</t>
  </si>
  <si>
    <t>Aa Megami-samaa</t>
  </si>
  <si>
    <t>Rail Simulator</t>
  </si>
  <si>
    <t>Bakumatsu Rock</t>
  </si>
  <si>
    <t>Family Jockey</t>
  </si>
  <si>
    <t>Thunder Alley</t>
  </si>
  <si>
    <t>Resistance Dual Pack</t>
  </si>
  <si>
    <t>Nyaruko-San: Nafushigatai Game no You na Mono</t>
  </si>
  <si>
    <t>Soshite Kono Uchuu ni Kirameku Kimi no Shi XXX</t>
  </si>
  <si>
    <t>Victory Spike</t>
  </si>
  <si>
    <t>Double Sequence: The Q-Virus Invasion</t>
  </si>
  <si>
    <t>Next Wave Team</t>
  </si>
  <si>
    <t>Densetsu no Yuusha no Densetsu: Legendary Saga</t>
  </si>
  <si>
    <t>Hi Hi Puffy AmiYumi: The Genie &amp; the Amp</t>
  </si>
  <si>
    <t>Zero no Tsukaima: Maigo no Period to Ikusen no Symphony</t>
  </si>
  <si>
    <t>Dance with Devils</t>
  </si>
  <si>
    <t>Battle Worlds: Kronos</t>
  </si>
  <si>
    <t>Hiiro no Kakera: Shin Tamayori Hime Denshou Portable</t>
  </si>
  <si>
    <t>Kao the Kangaroo</t>
  </si>
  <si>
    <t>Jewel Quest II</t>
  </si>
  <si>
    <t>Builder's Block</t>
  </si>
  <si>
    <t>EON Digital Entertainment</t>
  </si>
  <si>
    <t>Seisou no Amazones</t>
  </si>
  <si>
    <t>Mahjong Taikai IV</t>
  </si>
  <si>
    <t>F.E.A.R. Perseus Mandate</t>
  </si>
  <si>
    <t>Farming Simulator 15 Expansion Pack</t>
  </si>
  <si>
    <t>Lumo</t>
  </si>
  <si>
    <t>Triple Eh? Ltd</t>
  </si>
  <si>
    <t>Chou Ezaru wa Akai Hana: Koi wa Tsuki ni Shirube Kareru</t>
  </si>
  <si>
    <t>Agarest Senki: Re-appearance</t>
  </si>
  <si>
    <t>Ultraman Fighting Evolution 0</t>
  </si>
  <si>
    <t>Gokuhou!! Mecha Mote Iinchou: Girls Motekawa Box</t>
  </si>
  <si>
    <t>Deus Ex</t>
  </si>
  <si>
    <t>Jinsei Game Q DS: Shouwa no Dekigoto</t>
  </si>
  <si>
    <t>Strider (2014)</t>
  </si>
  <si>
    <t>Doraemon Wii: Himitsu Douguou Ketteisen!</t>
  </si>
  <si>
    <t>Goku Makaimura Kai</t>
  </si>
  <si>
    <t>No Fate! Only the Power of Will</t>
  </si>
  <si>
    <t>Makai Senki Disgaea 3 Append Disc: Raspberyl-hen Hajime Mashita</t>
  </si>
  <si>
    <t>PDC World Championship Darts 2009</t>
  </si>
  <si>
    <t>Crows: Burning Edge</t>
  </si>
  <si>
    <t>Simple DS Series Vol. 41: The Bakudan Shori-Han</t>
  </si>
  <si>
    <t>Nitroplus</t>
  </si>
  <si>
    <t>Kurogane Kaikitan</t>
  </si>
  <si>
    <t>Naxat Soft Reachmania Vol. 1: CR Galaxy Angel</t>
  </si>
  <si>
    <t>Naxat Soft</t>
  </si>
  <si>
    <t>Hanayaka Kana, Ware ga Ichizoku</t>
  </si>
  <si>
    <t>Mamoru-kun wa Norowarete Shimatta!</t>
  </si>
  <si>
    <t>Myself; Yourself</t>
  </si>
  <si>
    <t>Sengoku Hime 2 Arashi: Hyakubana Senran Tatsukaze no Gotoku</t>
  </si>
  <si>
    <t>Curse of the Amsterdam Diamond</t>
  </si>
  <si>
    <t>Dokuro</t>
  </si>
  <si>
    <t>Starry ? Sky: After Autumn</t>
  </si>
  <si>
    <t>Dragon Quest X: All in One Package</t>
  </si>
  <si>
    <t>Headgate</t>
  </si>
  <si>
    <t>Slide Adventure: Mag Kid</t>
  </si>
  <si>
    <t>My Little Baby</t>
  </si>
  <si>
    <t>dtp Young Entertainment AG</t>
  </si>
  <si>
    <t>Jan Sangoku Musou</t>
  </si>
  <si>
    <t>Brothers Conflict: Precious Baby</t>
  </si>
  <si>
    <t>Kono Aozora ni Yakusoku o: Melody of the Sun and Sea</t>
  </si>
  <si>
    <t>Fatal Fury: Battle Archives Volume 1 (JP sales)</t>
  </si>
  <si>
    <t>Rakushou! Pachi-Slot Sengen 6: Rio 2 Cruising Vanadis</t>
  </si>
  <si>
    <t>Kamaitachi no Yoru 2: Tokubetsu Hen</t>
  </si>
  <si>
    <t>CT Special Forces 2: Back in the Trenches</t>
  </si>
  <si>
    <t>Durarara!! Relay</t>
  </si>
  <si>
    <t>Root Double: Before Crime After Days</t>
  </si>
  <si>
    <t>ef - a fairy tale of the two.</t>
  </si>
  <si>
    <t>FairlyLife: MiracleDays</t>
  </si>
  <si>
    <t>Piacci</t>
  </si>
  <si>
    <t>Goat Simulator</t>
  </si>
  <si>
    <t>Coffee Stain Studios</t>
  </si>
  <si>
    <t>Death Connection Portable</t>
  </si>
  <si>
    <t>Rainbow Islands: Revolution</t>
  </si>
  <si>
    <t>Rakushou! Pachi-Slot Sengen 4</t>
  </si>
  <si>
    <t>Moe Moe 2-Ji Daisenryaku 2</t>
  </si>
  <si>
    <t>Tsuyo Kiss 3 Portable</t>
  </si>
  <si>
    <t>Championship Manager 2010</t>
  </si>
  <si>
    <t>Moto Racer Advance</t>
  </si>
  <si>
    <t>Duel Masters: Shadow of the Code</t>
  </si>
  <si>
    <t>Happy Dance Collection</t>
  </si>
  <si>
    <t>Army Men: Air Combat - The Elite Missions</t>
  </si>
  <si>
    <t>Rally Championship</t>
  </si>
  <si>
    <t>Binary Star</t>
  </si>
  <si>
    <t>Musou Tourou</t>
  </si>
  <si>
    <t>Gakuen Hetalia</t>
  </si>
  <si>
    <t>Really? Really! DS</t>
  </si>
  <si>
    <t>Daiya no Kuni no Alice: Wonderful Mirror World</t>
  </si>
  <si>
    <t>Touch Detective 3: Does Funghi Dream of Bananas?</t>
  </si>
  <si>
    <t>Tringo</t>
  </si>
  <si>
    <t>Jam Sessions: Sing and Play Guitar (jp sales)</t>
  </si>
  <si>
    <t>Cities: Skylines Snowfall</t>
  </si>
  <si>
    <t>RalliSport Challenge(JP sales)</t>
  </si>
  <si>
    <t>Ultraman Fighting Evolution 3</t>
  </si>
  <si>
    <t>Rondo of Swords (jp sales)</t>
  </si>
  <si>
    <t>Element Hunter</t>
  </si>
  <si>
    <t>Shinseiki Evangelion: Koutetsu no Girlfriend Tokubetsu-Hen Portable</t>
  </si>
  <si>
    <t>Nakayoshi All-Stars: Mezase Gakuen Idol</t>
  </si>
  <si>
    <t>Kamigami no Asobi InFinite</t>
  </si>
  <si>
    <t>Fullmetal Alchemist: Prince of the Dawn</t>
  </si>
  <si>
    <t>H2O+: Footprints in the Sand</t>
  </si>
  <si>
    <t>Fashionable Puppy: Oshare na Koinu DS</t>
  </si>
  <si>
    <t>Sekirei: Mirai Kara no Okurimono</t>
  </si>
  <si>
    <t>The Humans: Meet the Ancestors!</t>
  </si>
  <si>
    <t>Dungeons &amp; Dragons: Neverwinter Nights - Complete</t>
  </si>
  <si>
    <t>Idol Janshi Suchie-Pai IV</t>
  </si>
  <si>
    <t>Natsuzora no Monologue</t>
  </si>
  <si>
    <t>Kenka Banchou Portable</t>
  </si>
  <si>
    <t>The Train Giant</t>
  </si>
  <si>
    <t>Ascaron Entertainment</t>
  </si>
  <si>
    <t>Ishin Renka: Ryouma Gaiden</t>
  </si>
  <si>
    <t>Act of Aggression</t>
  </si>
  <si>
    <t>Shirahana no Ori: Hiiro no Kakera 4 - Shiki no Uta</t>
  </si>
  <si>
    <t>Fallout Anthology</t>
  </si>
  <si>
    <t>Monster Bomber</t>
  </si>
  <si>
    <t>Hakuouki: Shinsengumi Kitan</t>
  </si>
  <si>
    <t>Fate/kaleid liner Prisma Illya</t>
  </si>
  <si>
    <t>Wand of Fortune</t>
  </si>
  <si>
    <t>Minds and Mystery: 5 Game Pack</t>
  </si>
  <si>
    <t>S.Y.K: Shinsetsu Saiyuuki Portable</t>
  </si>
  <si>
    <t>Cross Edge Dash</t>
  </si>
  <si>
    <t>Meru Purana</t>
  </si>
  <si>
    <t>Fullmetal Alchemist: Trading Card Game</t>
  </si>
  <si>
    <t>Gobliiins 4</t>
  </si>
  <si>
    <t>Societe Pollene</t>
  </si>
  <si>
    <t>Akatsuki no Amaneka to Aoi Kyojin</t>
  </si>
  <si>
    <t>Darkened Skye</t>
  </si>
  <si>
    <t>Boston Animation</t>
  </si>
  <si>
    <t>Cartoon Network Battle Crashers</t>
  </si>
  <si>
    <t>Wand of Fortune: Mirai e no Prologue</t>
  </si>
  <si>
    <t>Nova Usagi no Game de Ryuugaku!? DS</t>
  </si>
  <si>
    <t>Heart no Kuni no Alice</t>
  </si>
  <si>
    <t>San-X: Chara Sagashi Land</t>
  </si>
  <si>
    <t>Poker for Dummies</t>
  </si>
  <si>
    <t>Super Dungeon Bros</t>
  </si>
  <si>
    <t>React Games</t>
  </si>
  <si>
    <t>Command &amp; Conquer Renegade</t>
  </si>
  <si>
    <t>Memories Off</t>
  </si>
  <si>
    <t>Tenchu San Portable</t>
  </si>
  <si>
    <t>Pippa Funnell 2: Farm Adventures</t>
  </si>
  <si>
    <t>Vitamin X</t>
  </si>
  <si>
    <t>The Wild West</t>
  </si>
  <si>
    <t>thinkSMART: Chess for Kids</t>
  </si>
  <si>
    <t>Saint Seiya Omega: Ultimate Cosmo</t>
  </si>
  <si>
    <t>God Eater Off Shot: Tachibana Sakuya-hen Twin Pack &amp; Animation Vol.7</t>
  </si>
  <si>
    <t>Sakigake!! Otokojuku - Nihon yo, Kore ga Otoko Dearu!</t>
  </si>
  <si>
    <t>River City Ransom SP</t>
  </si>
  <si>
    <t>Aladdin Magic Racer</t>
  </si>
  <si>
    <t>Bigben Interactive, Red Wagon Games</t>
  </si>
  <si>
    <t>Teenage Mutant Ninja Turtles (3DS)</t>
  </si>
  <si>
    <t>Time Leap</t>
  </si>
  <si>
    <t>World Heroes Anthology</t>
  </si>
  <si>
    <t>Art Academy: Home Studio</t>
  </si>
  <si>
    <t>th!nk Logic Trainer</t>
  </si>
  <si>
    <t>Tennis no Oji-Sama: Doubles no Oji-Sama - Boys, Be Glorious!</t>
  </si>
  <si>
    <t>Uchida Yasuou Mystery: Meitantei Senken Mitsuhiko Series: Fukutoshin Renzoku Satsujin Jiken</t>
  </si>
  <si>
    <t>Routes PE</t>
  </si>
  <si>
    <t>Railfan</t>
  </si>
  <si>
    <t>Ongakukan</t>
  </si>
  <si>
    <t>SoniPro</t>
  </si>
  <si>
    <t>Akatsuki no Goei Trinity</t>
  </si>
  <si>
    <t>Tropico 3: Gold Edition</t>
  </si>
  <si>
    <t>Icewind Dale II</t>
  </si>
  <si>
    <t>Golden Time: Vivid Memories</t>
  </si>
  <si>
    <t>Shinseiki Evangelion: Koutetsu no Girlfriend 2nd Portable</t>
  </si>
  <si>
    <t>Dungeons 2</t>
  </si>
  <si>
    <t>Tenjin Ranman: Happy GO Lucky!!</t>
  </si>
  <si>
    <t>Hoshigami: Ruining Blue Earth Remix</t>
  </si>
  <si>
    <t>Getsuei Gakuen: kou</t>
  </si>
  <si>
    <t>The Cages: Pro Style Batting Practice</t>
  </si>
  <si>
    <t>Zettai Kaikyuu Gakuen: Eden with Roses and Phantasm</t>
  </si>
  <si>
    <t>Hotel Giant DS</t>
  </si>
  <si>
    <t>Shin Sangoku Musou 4 Special</t>
  </si>
  <si>
    <t>Grand Prix Legends</t>
  </si>
  <si>
    <t>Papyrus</t>
  </si>
  <si>
    <t>Bullet Soul: Tama Tamashii</t>
  </si>
  <si>
    <t>G1 Jockey 4 2007</t>
  </si>
  <si>
    <t>Element Girl: Love, Fashion and Friends</t>
  </si>
  <si>
    <t>Heart no Kuni no Alice: Wonderful Twin World</t>
  </si>
  <si>
    <t>Wade Hixton's Counter Punch</t>
  </si>
  <si>
    <t>Inferno Games</t>
  </si>
  <si>
    <t>Junjou Romanchika: Koi no Doki Doki Daisakusen</t>
  </si>
  <si>
    <t>Shin Koihime Musou: Otome Taisen * Sangokushi Engi</t>
  </si>
  <si>
    <t>Farming Simulator 2014</t>
  </si>
  <si>
    <t>Horse Life 4: My Horse, My Friend, My Champion</t>
  </si>
  <si>
    <t>Shijyou Saikyou no Deshi Kenichi: Gekitou! Ragnarok Hachikengou</t>
  </si>
  <si>
    <t>Juggler DS</t>
  </si>
  <si>
    <t>Commseed</t>
  </si>
  <si>
    <t>Naruto Shippuden: Ultimate Ninja Storm Collection</t>
  </si>
  <si>
    <t>Outdoors Unleashed: Alaska 3D</t>
  </si>
  <si>
    <t>Vitamin Y</t>
  </si>
  <si>
    <t>Magicians Academy</t>
  </si>
  <si>
    <t>Memories Off #5: Togireta Film</t>
  </si>
  <si>
    <t>The Eye of Judgment: Legends</t>
  </si>
  <si>
    <t>Lucian Bee's: Resurrection Supernova</t>
  </si>
  <si>
    <t>King's Bounty: Armored Princess</t>
  </si>
  <si>
    <t>Katauri Interactive</t>
  </si>
  <si>
    <t>The Amazing Spider-Man (DS &amp; Mobile Versions)</t>
  </si>
  <si>
    <t>Smart Boy's Winter Wonderland</t>
  </si>
  <si>
    <t>Captain Rainbow</t>
  </si>
  <si>
    <t>DoDonPachi Daifukkatsu: Black Label</t>
  </si>
  <si>
    <t>Space Raiders</t>
  </si>
  <si>
    <t>Shinobi, Koi Utsutsu: Setsugetsuka Koi Emaki</t>
  </si>
  <si>
    <t>Ishin no Arashi: Shippuu Ryuumeden</t>
  </si>
  <si>
    <t>Dengeki Gakuen RPG: Cross of Venus Special</t>
  </si>
  <si>
    <t>Muv-Luv Alternative</t>
  </si>
  <si>
    <t>Irotoridori no Sekai: World's End Re-Birth</t>
  </si>
  <si>
    <t>Taishou x Alice: All in One</t>
  </si>
  <si>
    <t>High Moon Studios, Mercenary Technologies</t>
  </si>
  <si>
    <t>Farming 2017 - The Simulation</t>
  </si>
  <si>
    <t>UIG Entertainment</t>
  </si>
  <si>
    <t>Koi Sentai Love &amp; Peace the P.S.P: Power Zenkai! Special Youso Tenkomori de Portable Ka Daisakusen de Aru!</t>
  </si>
  <si>
    <t>Case Closed: One Truth Prevails</t>
  </si>
  <si>
    <t xml:space="preserve">Slotter Mania P: Tetsuya Shinjuku vs Ueno </t>
  </si>
  <si>
    <t xml:space="preserve">Winx Club: Saving Alfea </t>
  </si>
  <si>
    <t>Daito Giken Koushiki Pachi-Slot Simulator: 24 - Twenty-Four</t>
  </si>
  <si>
    <t>Unending Bloody Call</t>
  </si>
  <si>
    <t>Shutsugeki! Otometachi no Senjou 2: Ikusabana no Kizuna</t>
  </si>
  <si>
    <t>Legends of Oz: Dorothy's Return</t>
  </si>
  <si>
    <t>The Land Before Time: Into the Mysterious Beyond</t>
  </si>
  <si>
    <t>Satomi Hakkenden: Hachi Tamanoki</t>
  </si>
  <si>
    <t>Shinigami to Shoujo</t>
  </si>
  <si>
    <t>Takuyo</t>
  </si>
  <si>
    <t>Naraku no Shiro</t>
  </si>
  <si>
    <t>Mystereet</t>
  </si>
  <si>
    <t>Samurai Shodown: Warrios Rage</t>
  </si>
  <si>
    <t>Mario &amp; Luigi: Paper Jam &amp; Mario Kart 7 Double Pack</t>
  </si>
  <si>
    <t>Romeo Vs. Juliet</t>
  </si>
  <si>
    <t>Palais de Reine</t>
  </si>
  <si>
    <t>Interchannel-Holon</t>
  </si>
  <si>
    <t>Dragon Ball Z for Kinect</t>
  </si>
  <si>
    <t>Balloon Pop 2</t>
  </si>
  <si>
    <t>National Geographic Panda (JP sales)</t>
  </si>
  <si>
    <t>Codename: Panzers Complete Collection</t>
  </si>
  <si>
    <t>Knights in the Nightmare: DHE Series Special Pack</t>
  </si>
  <si>
    <t>Trine</t>
  </si>
  <si>
    <t>DJ Max Technika Tune</t>
  </si>
  <si>
    <t>Norn + Nonette: Act Tune</t>
  </si>
  <si>
    <t>Crossroad Crisis</t>
  </si>
  <si>
    <t>Tengai Makyo: Dai Yon no Mokushiroku</t>
  </si>
  <si>
    <t>The Ultimate Battle of the Sexes</t>
  </si>
  <si>
    <t>Karnaaj Rally</t>
  </si>
  <si>
    <t>Infinite Dreams, Paragon 5</t>
  </si>
  <si>
    <t>Shirogane no Soleil: Contract to the Future - Mirai e no Keiyaku</t>
  </si>
  <si>
    <t>Style Book: Cinnamoroll</t>
  </si>
  <si>
    <t>The Treasures of Mystery Island 3 Pack - Save Mystery Island!</t>
  </si>
  <si>
    <t>Blazer Drive</t>
  </si>
  <si>
    <t>Onigokko! Portable</t>
  </si>
  <si>
    <t>WSC REAL 09: World Snooker Championship</t>
  </si>
  <si>
    <t>Hospital Tycoon</t>
  </si>
  <si>
    <t>Big Red Software</t>
  </si>
  <si>
    <t>Hoshizora no Comic Garden</t>
  </si>
  <si>
    <t>Hirameki Action: Chibikko Wagyan no Daiki na Bouken</t>
  </si>
  <si>
    <t>Eve: Burst Error R</t>
  </si>
  <si>
    <t>Red Flagship</t>
  </si>
  <si>
    <t>Mushi Bugyou</t>
  </si>
  <si>
    <t>Real Crimes: The Unicorn Killer</t>
  </si>
  <si>
    <t>Agatha Christie: Peril at End House</t>
  </si>
  <si>
    <t xml:space="preserve">Fast Racing Neo </t>
  </si>
  <si>
    <t>Nintendogs and Cats Golden Retriever and New Friends</t>
  </si>
  <si>
    <t>Summer Athletics</t>
  </si>
  <si>
    <t>Imagine Figure Skater (JP sales)</t>
  </si>
  <si>
    <t>Dramatical Murder Re:code</t>
  </si>
  <si>
    <t>Driving Simulator 2011</t>
  </si>
  <si>
    <t>Hyakki Yagyou Kaidan Romance</t>
  </si>
  <si>
    <t>Bookworm Deluxe</t>
  </si>
  <si>
    <t>Hakuoki: Reimeiroku - Omouhase Kara</t>
  </si>
  <si>
    <t>E.T. The Extra-Terrestrial</t>
  </si>
  <si>
    <t>Mahou Sensei Negima!? Neo-Pactio Fight!!</t>
  </si>
  <si>
    <t>Sweet Honey Coming</t>
  </si>
  <si>
    <t>Psychic Detective</t>
  </si>
  <si>
    <t>Hanasaku Manimani</t>
  </si>
  <si>
    <t>Fujiko F. Fujio Characters: Great Assembly! Slightly Fantastic Slapstick Party</t>
  </si>
  <si>
    <t>Super Robot Taisen: Original Generation</t>
  </si>
  <si>
    <t>Sugar + Spice! Anoko no Suteki na Nanimokamo</t>
  </si>
  <si>
    <t>Kanokon: Esuii</t>
  </si>
  <si>
    <t>Tsukigime Ranko's Longest Day</t>
  </si>
  <si>
    <t>Original Frisbee Disc Sports: Ultimate &amp; Golf</t>
  </si>
  <si>
    <t>G1 Jockey 4 2008</t>
  </si>
  <si>
    <t>Aikatsu Stars! My Special Appeal</t>
  </si>
  <si>
    <t>End of Nations</t>
  </si>
  <si>
    <t>XI Coliseum</t>
  </si>
  <si>
    <t>Kyoukai no Shirayuki</t>
  </si>
  <si>
    <t>Worms 2</t>
  </si>
  <si>
    <t>Grisaia no Kajitsu: La Fruit de la Grisaia</t>
  </si>
  <si>
    <t>Scarlett: Nichijou no Kyoukaisen</t>
  </si>
  <si>
    <t>7'scarlet</t>
  </si>
  <si>
    <t>Help Wanted: 50 Wacky Jobs (jp sales)</t>
  </si>
  <si>
    <t>Yattaman Wii: BikkuriDokkiri Machine de Mou Race da Koron</t>
  </si>
  <si>
    <t>Neo Angelique Special</t>
  </si>
  <si>
    <t>Outdoors Unleashed: Africa 3D</t>
  </si>
  <si>
    <t>Real Rode</t>
  </si>
  <si>
    <t>PGA European Tour</t>
  </si>
  <si>
    <t>Carmageddon 64</t>
  </si>
  <si>
    <t>Planet Monsters</t>
  </si>
  <si>
    <t>Breach</t>
  </si>
  <si>
    <t>Atomic Games</t>
  </si>
  <si>
    <t>Bust-A-Move 3000</t>
  </si>
  <si>
    <t>Mega Brain Boost</t>
  </si>
  <si>
    <t>The Longest 5 Minutes</t>
  </si>
  <si>
    <t>Mezase!! Tsuri Master DS</t>
  </si>
  <si>
    <t>Eiyuu Densetsu: Sora no Kiseki Material Collection Portable</t>
  </si>
  <si>
    <t>STORM: Frontline Nation</t>
  </si>
  <si>
    <t>Strawberry Nauts</t>
  </si>
  <si>
    <t>Plushees</t>
  </si>
  <si>
    <t>15 Days</t>
  </si>
  <si>
    <t>Aiyoku no Eustia</t>
  </si>
  <si>
    <t>Woody Woodpecker in Crazy Castle 5</t>
  </si>
  <si>
    <t>LMA Manager 2007</t>
  </si>
  <si>
    <t>Haitaka no Psychedelica</t>
  </si>
  <si>
    <t>Date</t>
  </si>
  <si>
    <t>I wanted to have a timeline on my dashboard, therefore, I needed a date column.</t>
  </si>
  <si>
    <t>DATE(RANDBETWEEN(1988, 2022), RANDBETWEEN(1,12), RANDBETWEEN(1,31))</t>
  </si>
  <si>
    <t>The second is radomizing the months</t>
  </si>
  <si>
    <t>I used the functions DATE and RANDBETWEEN to accomplish this</t>
  </si>
  <si>
    <t>The first parameter is the (bottom,top) starting from and ending years</t>
  </si>
  <si>
    <t xml:space="preserve">The combination of these functions gets me a random date (mm/dd/yyyy) between 1988 and 2022 </t>
  </si>
  <si>
    <t>Row Labels</t>
  </si>
  <si>
    <t>Grand Total</t>
  </si>
  <si>
    <t>Sum of Global_Sales</t>
  </si>
  <si>
    <t>Sum of Other_Sales</t>
  </si>
  <si>
    <t>Sum of JP_Sales</t>
  </si>
  <si>
    <t>Sum of EU_Sales</t>
  </si>
  <si>
    <t>Sum of NA_Sales</t>
  </si>
  <si>
    <t>Other</t>
  </si>
  <si>
    <t>Percentage</t>
  </si>
  <si>
    <t>year</t>
  </si>
  <si>
    <t>month</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</si>
  <si>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</si>
  <si>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</si>
  <si>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</si>
  <si>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</si>
  <si>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</si>
  <si>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</si>
  <si>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</si>
  <si>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</si>
  <si>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</si>
  <si>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</si>
  <si>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</si>
  <si>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</si>
  <si>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</si>
  <si>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</si>
  <si>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</si>
  <si>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</si>
  <si>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</si>
  <si>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</si>
  <si>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</si>
  <si>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</si>
  <si>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</si>
  <si>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</si>
  <si>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</si>
  <si>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</si>
  <si>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</si>
  <si>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</si>
  <si>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</si>
  <si>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</si>
  <si>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</si>
  <si>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</si>
  <si>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</si>
  <si>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</si>
  <si>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</si>
  <si>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</si>
  <si>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</si>
  <si>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NA </t>
  </si>
  <si>
    <t xml:space="preserve">EU </t>
  </si>
  <si>
    <t xml:space="preserve">JP </t>
  </si>
  <si>
    <t>Sales By Region - Pie</t>
  </si>
  <si>
    <t>POPULARITY BY PLATFORM</t>
  </si>
  <si>
    <t>POPULARITY BY PUBLISHERS</t>
  </si>
  <si>
    <t>STATIC CHART - GENRE</t>
  </si>
  <si>
    <t>This allowed me to extract the month from the date I created</t>
  </si>
  <si>
    <t>I did the same for year (for fun)</t>
  </si>
  <si>
    <t>TEXT(col_row_of_date,"mmm")</t>
  </si>
  <si>
    <t xml:space="preserve"> </t>
  </si>
  <si>
    <t>Third is randomizing the days -- It is worth noting that this function takes into account that not all months have 31 days</t>
  </si>
  <si>
    <t>DATE and RANDBETWEEN</t>
  </si>
  <si>
    <t>An amazing dashboard created for persons wanting to create the next big gaming app! The request from the client was to find the most popular genre, for the most widely used platform that has a history of performing very well targeted regions. Come see if I've done well by my hypothetical clients!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</si>
</sst>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4"/>
      <color theme="1"/>
      <name val="Arial"/>
      <family val="2"/>
    </font>
    <font>
      <i/>
      <sz val="14"/>
      <color theme="1"/>
      <name val="Arial"/>
      <family val="2"/>
    </font>
    <font>
      <b/>
      <sz val="14"/>
      <color theme="1"/>
      <name val="Arial"/>
      <family val="2"/>
    </font>
    <font>
      <b/>
      <sz val="12"/>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1E1E1E"/>
        <bgColor indexed="64"/>
      </patternFill>
    </fill>
    <fill>
      <patternFill patternType="solid">
        <fgColor theme="3" tint="0.749992370372631"/>
        <bgColor indexed="64"/>
      </patternFill>
    </fill>
    <fill>
      <patternFill patternType="solid">
        <fgColor rgb="FFFFFF00"/>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14" fontId="0" fillId="0" borderId="0" xfId="0" applyNumberFormat="1"/>
    <xf numFmtId="0" fontId="18" fillId="0" borderId="0" xfId="0" applyFont="1"/>
    <xf numFmtId="0" fontId="20" fillId="0" borderId="0" xfId="0" applyFont="1"/>
    <xf numFmtId="0" fontId="19" fillId="0" borderId="0" xfId="0" applyFont="1"/>
    <xf numFmtId="0" fontId="0" fillId="0" borderId="0" xfId="0" pivotButton="1"/>
    <xf numFmtId="0" fontId="0" fillId="0" borderId="0" xfId="0" applyAlignment="1">
      <alignment horizontal="left"/>
    </xf>
    <xf numFmtId="0" fontId="0" fillId="33" borderId="0" xfId="0" applyFill="1" applyAlignment="1">
      <alignment horizontal="left"/>
    </xf>
    <xf numFmtId="0" fontId="0" fillId="33" borderId="0" xfId="0" applyFill="1"/>
    <xf numFmtId="0" fontId="0" fillId="34" borderId="0" xfId="0" applyFill="1"/>
    <xf numFmtId="0" fontId="0" fillId="35" borderId="0" xfId="0" applyFill="1"/>
    <xf numFmtId="9" fontId="0" fillId="0" borderId="0" xfId="42" applyFont="1"/>
    <xf numFmtId="164" fontId="0" fillId="0" borderId="0" xfId="42" applyNumberFormat="1" applyFont="1"/>
    <xf numFmtId="164" fontId="0" fillId="0" borderId="0" xfId="0" applyNumberFormat="1"/>
    <xf numFmtId="0" fontId="21" fillId="36" borderId="0" xfId="0" applyFont="1" applyFill="1"/>
    <xf numFmtId="0" fontId="0" fillId="36"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5F5F5"/>
      <color rgb="FF1E88E5"/>
      <color rgb="FF1E1E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purl.oclc.org/ooxml/officeDocument/relationships/worksheet" Target="worksheets/sheet3.xml"/><Relationship Id="rId7" Type="http://schemas.microsoft.com/office/2007/relationships/slicerCache" Target="slicerCaches/slicerCache1.xml"/><Relationship Id="rId12"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pivotCacheDefinition" Target="pivotCache/pivotCacheDefinition1.xml"/><Relationship Id="rId11" Type="http://purl.oclc.org/ooxml/officeDocument/relationships/sharedStrings" Target="sharedStrings.xml"/><Relationship Id="rId5" Type="http://purl.oclc.org/ooxml/officeDocument/relationships/worksheet" Target="worksheets/sheet5.xml"/><Relationship Id="rId10" Type="http://purl.oclc.org/ooxml/officeDocument/relationships/styles" Target="styles.xml"/><Relationship Id="rId4" Type="http://purl.oclc.org/ooxml/officeDocument/relationships/worksheet" Target="worksheets/sheet4.xml"/><Relationship Id="rId9" Type="http://purl.oclc.org/ooxml/officeDocument/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[Video_Games_Project_Excel.xlsx]Analysis!PivotTable2</c:name>
    <c:fmtId val="9"/>
  </c:pivotSource>
  <c:chart>
    <c:autoTitleDeleted val="1"/>
    <c:pivotFmts>
      <c:pivotFmt>
        <c:idx val="0"/>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44450" cap="rnd" cmpd="sng" algn="ctr">
            <a:solidFill>
              <a:schemeClr val="accent1"/>
            </a:solidFill>
            <a:prstDash val="sysDot"/>
            <a:miter lim="800%"/>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Analysis!$B$34</c:f>
              <c:strCache>
                <c:ptCount val="1"/>
                <c:pt idx="0">
                  <c:v>Total</c:v>
                </c:pt>
              </c:strCache>
            </c:strRef>
          </c:tx>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Pt>
            <c:idx val="2"/>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0-E1C7-7647-B504-92F33D79A2EB}"/>
              </c:ext>
            </c:extLst>
          </c:dPt>
          <c:dPt>
            <c:idx val="3"/>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1-E1C7-7647-B504-92F33D79A2EB}"/>
              </c:ext>
            </c:extLst>
          </c:dPt>
          <c:dPt>
            <c:idx val="5"/>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2-E1C7-7647-B504-92F33D79A2EB}"/>
              </c:ext>
            </c:extLst>
          </c:dPt>
          <c:dPt>
            <c:idx val="8"/>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3-E1C7-7647-B504-92F33D79A2EB}"/>
              </c:ext>
            </c:extLst>
          </c:dPt>
          <c:dPt>
            <c:idx val="12"/>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4-E1C7-7647-B504-92F33D79A2EB}"/>
              </c:ext>
            </c:extLst>
          </c:dPt>
          <c:dPt>
            <c:idx val="14"/>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5-E1C7-7647-B504-92F33D79A2EB}"/>
              </c:ext>
            </c:extLst>
          </c:dPt>
          <c:dPt>
            <c:idx val="16"/>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6-E1C7-7647-B504-92F33D79A2EB}"/>
              </c:ext>
            </c:extLst>
          </c:dPt>
          <c:dPt>
            <c:idx val="19"/>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7-E1C7-7647-B504-92F33D79A2EB}"/>
              </c:ext>
            </c:extLst>
          </c:dPt>
          <c:dPt>
            <c:idx val="24"/>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8-E1C7-7647-B504-92F33D79A2EB}"/>
              </c:ext>
            </c:extLst>
          </c:dPt>
          <c:dPt>
            <c:idx val="25"/>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9-E1C7-7647-B504-92F33D79A2EB}"/>
              </c:ext>
            </c:extLst>
          </c:dPt>
          <c:dPt>
            <c:idx val="28"/>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A-E1C7-7647-B504-92F33D79A2EB}"/>
              </c:ext>
            </c:extLst>
          </c:dPt>
          <c:dPt>
            <c:idx val="32"/>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B-E1C7-7647-B504-92F33D79A2EB}"/>
              </c:ext>
            </c:extLst>
          </c:dPt>
          <c:dLbls>
            <c:dLbl>
              <c:idx val="2"/>
              <c:delete val="1"/>
              <c:extLst>
                <c:ext xmlns:c15="http://schemas.microsoft.com/office/drawing/2012/chart" uri="{CE6537A1-D6FC-4f65-9D91-7224C49458BB}"/>
                <c:ext xmlns:c16="http://schemas.microsoft.com/office/drawing/2014/chart" uri="{C3380CC4-5D6E-409C-BE32-E72D297353CC}">
                  <c16:uniqueId val="{00000000-E1C7-7647-B504-92F33D79A2EB}"/>
                </c:ext>
              </c:extLst>
            </c:dLbl>
            <c:dLbl>
              <c:idx val="3"/>
              <c:delete val="1"/>
              <c:extLst>
                <c:ext xmlns:c15="http://schemas.microsoft.com/office/drawing/2012/chart" uri="{CE6537A1-D6FC-4f65-9D91-7224C49458BB}"/>
                <c:ext xmlns:c16="http://schemas.microsoft.com/office/drawing/2014/chart" uri="{C3380CC4-5D6E-409C-BE32-E72D297353CC}">
                  <c16:uniqueId val="{00000001-E1C7-7647-B504-92F33D79A2EB}"/>
                </c:ext>
              </c:extLst>
            </c:dLbl>
            <c:dLbl>
              <c:idx val="5"/>
              <c:delete val="1"/>
              <c:extLst>
                <c:ext xmlns:c15="http://schemas.microsoft.com/office/drawing/2012/chart" uri="{CE6537A1-D6FC-4f65-9D91-7224C49458BB}"/>
                <c:ext xmlns:c16="http://schemas.microsoft.com/office/drawing/2014/chart" uri="{C3380CC4-5D6E-409C-BE32-E72D297353CC}">
                  <c16:uniqueId val="{00000002-E1C7-7647-B504-92F33D79A2EB}"/>
                </c:ext>
              </c:extLst>
            </c:dLbl>
            <c:dLbl>
              <c:idx val="8"/>
              <c:delete val="1"/>
              <c:extLst>
                <c:ext xmlns:c15="http://schemas.microsoft.com/office/drawing/2012/chart" uri="{CE6537A1-D6FC-4f65-9D91-7224C49458BB}"/>
                <c:ext xmlns:c16="http://schemas.microsoft.com/office/drawing/2014/chart" uri="{C3380CC4-5D6E-409C-BE32-E72D297353CC}">
                  <c16:uniqueId val="{00000003-E1C7-7647-B504-92F33D79A2EB}"/>
                </c:ext>
              </c:extLst>
            </c:dLbl>
            <c:dLbl>
              <c:idx val="12"/>
              <c:delete val="1"/>
              <c:extLst>
                <c:ext xmlns:c15="http://schemas.microsoft.com/office/drawing/2012/chart" uri="{CE6537A1-D6FC-4f65-9D91-7224C49458BB}"/>
                <c:ext xmlns:c16="http://schemas.microsoft.com/office/drawing/2014/chart" uri="{C3380CC4-5D6E-409C-BE32-E72D297353CC}">
                  <c16:uniqueId val="{00000004-E1C7-7647-B504-92F33D79A2EB}"/>
                </c:ext>
              </c:extLst>
            </c:dLbl>
            <c:dLbl>
              <c:idx val="14"/>
              <c:delete val="1"/>
              <c:extLst>
                <c:ext xmlns:c15="http://schemas.microsoft.com/office/drawing/2012/chart" uri="{CE6537A1-D6FC-4f65-9D91-7224C49458BB}"/>
                <c:ext xmlns:c16="http://schemas.microsoft.com/office/drawing/2014/chart" uri="{C3380CC4-5D6E-409C-BE32-E72D297353CC}">
                  <c16:uniqueId val="{00000005-E1C7-7647-B504-92F33D79A2EB}"/>
                </c:ext>
              </c:extLst>
            </c:dLbl>
            <c:dLbl>
              <c:idx val="16"/>
              <c:delete val="1"/>
              <c:extLst>
                <c:ext xmlns:c15="http://schemas.microsoft.com/office/drawing/2012/chart" uri="{CE6537A1-D6FC-4f65-9D91-7224C49458BB}"/>
                <c:ext xmlns:c16="http://schemas.microsoft.com/office/drawing/2014/chart" uri="{C3380CC4-5D6E-409C-BE32-E72D297353CC}">
                  <c16:uniqueId val="{00000006-E1C7-7647-B504-92F33D79A2EB}"/>
                </c:ext>
              </c:extLst>
            </c:dLbl>
            <c:dLbl>
              <c:idx val="19"/>
              <c:delete val="1"/>
              <c:extLst>
                <c:ext xmlns:c15="http://schemas.microsoft.com/office/drawing/2012/chart" uri="{CE6537A1-D6FC-4f65-9D91-7224C49458BB}"/>
                <c:ext xmlns:c16="http://schemas.microsoft.com/office/drawing/2014/chart" uri="{C3380CC4-5D6E-409C-BE32-E72D297353CC}">
                  <c16:uniqueId val="{00000007-E1C7-7647-B504-92F33D79A2EB}"/>
                </c:ext>
              </c:extLst>
            </c:dLbl>
            <c:dLbl>
              <c:idx val="24"/>
              <c:delete val="1"/>
              <c:extLst>
                <c:ext xmlns:c15="http://schemas.microsoft.com/office/drawing/2012/chart" uri="{CE6537A1-D6FC-4f65-9D91-7224C49458BB}"/>
                <c:ext xmlns:c16="http://schemas.microsoft.com/office/drawing/2014/chart" uri="{C3380CC4-5D6E-409C-BE32-E72D297353CC}">
                  <c16:uniqueId val="{00000008-E1C7-7647-B504-92F33D79A2EB}"/>
                </c:ext>
              </c:extLst>
            </c:dLbl>
            <c:dLbl>
              <c:idx val="25"/>
              <c:delete val="1"/>
              <c:extLst>
                <c:ext xmlns:c15="http://schemas.microsoft.com/office/drawing/2012/chart" uri="{CE6537A1-D6FC-4f65-9D91-7224C49458BB}"/>
                <c:ext xmlns:c16="http://schemas.microsoft.com/office/drawing/2014/chart" uri="{C3380CC4-5D6E-409C-BE32-E72D297353CC}">
                  <c16:uniqueId val="{00000009-E1C7-7647-B504-92F33D79A2EB}"/>
                </c:ext>
              </c:extLst>
            </c:dLbl>
            <c:dLbl>
              <c:idx val="28"/>
              <c:delete val="1"/>
              <c:extLst>
                <c:ext xmlns:c15="http://schemas.microsoft.com/office/drawing/2012/chart" uri="{CE6537A1-D6FC-4f65-9D91-7224C49458BB}"/>
                <c:ext xmlns:c16="http://schemas.microsoft.com/office/drawing/2014/chart" uri="{C3380CC4-5D6E-409C-BE32-E72D297353CC}">
                  <c16:uniqueId val="{0000000A-E1C7-7647-B504-92F33D79A2EB}"/>
                </c:ext>
              </c:extLst>
            </c:dLbl>
            <c:dLbl>
              <c:idx val="32"/>
              <c:delete val="1"/>
              <c:extLst>
                <c:ext xmlns:c15="http://schemas.microsoft.com/office/drawing/2012/chart" uri="{CE6537A1-D6FC-4f65-9D91-7224C49458BB}"/>
                <c:ext xmlns:c16="http://schemas.microsoft.com/office/drawing/2014/chart" uri="{C3380CC4-5D6E-409C-BE32-E72D297353CC}">
                  <c16:uniqueId val="{0000000B-E1C7-7647-B504-92F33D79A2EB}"/>
                </c:ext>
              </c:extLst>
            </c:dLbl>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2">
                        <a:lumMod val="10%"/>
                        <a:lumOff val="9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
                        </a:schemeClr>
                      </a:solidFill>
                      <a:round/>
                    </a:ln>
                    <a:effectLst/>
                  </c:spPr>
                </c15:leaderLines>
              </c:ext>
            </c:extLst>
          </c:dLbls>
          <c:cat>
            <c:strRef>
              <c:f>Analysis!$A$35:$A$70</c:f>
              <c:strCache>
                <c:ptCount val="35"/>
                <c:pt idx="0">
                  <c:v>1988</c:v>
                </c:pt>
                <c:pt idx="1">
                  <c:v>1989</c:v>
                </c:pt>
                <c:pt idx="2">
                  <c:v>1990</c:v>
                </c:pt>
                <c:pt idx="3">
                  <c:v>1991</c:v>
                </c:pt>
                <c:pt idx="4">
                  <c:v>1992</c:v>
                </c:pt>
                <c:pt idx="5">
                  <c:v>1993</c:v>
                </c:pt>
                <c:pt idx="6">
                  <c:v>1994</c:v>
                </c:pt>
                <c:pt idx="7">
                  <c:v>1995</c:v>
                </c:pt>
                <c:pt idx="8">
                  <c:v>1996</c:v>
                </c:pt>
                <c:pt idx="9">
                  <c:v>1997</c:v>
                </c:pt>
                <c:pt idx="10">
                  <c:v>1998</c:v>
                </c:pt>
                <c:pt idx="11">
                  <c:v>1999</c:v>
                </c:pt>
                <c:pt idx="12">
                  <c:v>2000</c:v>
                </c:pt>
                <c:pt idx="13">
                  <c:v>2001</c:v>
                </c:pt>
                <c:pt idx="14">
                  <c:v>2002</c:v>
                </c:pt>
                <c:pt idx="15">
                  <c:v>2003</c:v>
                </c:pt>
                <c:pt idx="16">
                  <c:v>2004</c:v>
                </c:pt>
                <c:pt idx="17">
                  <c:v>2005</c:v>
                </c:pt>
                <c:pt idx="18">
                  <c:v>2006</c:v>
                </c:pt>
                <c:pt idx="19">
                  <c:v>2007</c:v>
                </c:pt>
                <c:pt idx="20">
                  <c:v>2008</c:v>
                </c:pt>
                <c:pt idx="21">
                  <c:v>2009</c:v>
                </c:pt>
                <c:pt idx="22">
                  <c:v>2010</c:v>
                </c:pt>
                <c:pt idx="23">
                  <c:v>2011</c:v>
                </c:pt>
                <c:pt idx="24">
                  <c:v>2012</c:v>
                </c:pt>
                <c:pt idx="25">
                  <c:v>2013</c:v>
                </c:pt>
                <c:pt idx="26">
                  <c:v>2014</c:v>
                </c:pt>
                <c:pt idx="27">
                  <c:v>2015</c:v>
                </c:pt>
                <c:pt idx="28">
                  <c:v>2016</c:v>
                </c:pt>
                <c:pt idx="29">
                  <c:v>2017</c:v>
                </c:pt>
                <c:pt idx="30">
                  <c:v>2018</c:v>
                </c:pt>
                <c:pt idx="31">
                  <c:v>2019</c:v>
                </c:pt>
                <c:pt idx="32">
                  <c:v>2020</c:v>
                </c:pt>
                <c:pt idx="33">
                  <c:v>2021</c:v>
                </c:pt>
                <c:pt idx="34">
                  <c:v>2022</c:v>
                </c:pt>
              </c:strCache>
            </c:strRef>
          </c:cat>
          <c:val>
            <c:numRef>
              <c:f>Analysis!$B$35:$B$70</c:f>
              <c:numCache>
                <c:formatCode>General</c:formatCode>
                <c:ptCount val="35"/>
                <c:pt idx="0">
                  <c:v>232.5100000000003</c:v>
                </c:pt>
                <c:pt idx="1">
                  <c:v>199.05000000000021</c:v>
                </c:pt>
                <c:pt idx="2">
                  <c:v>221.09000000000009</c:v>
                </c:pt>
                <c:pt idx="3">
                  <c:v>229.45000000000027</c:v>
                </c:pt>
                <c:pt idx="4">
                  <c:v>266.19999999999874</c:v>
                </c:pt>
                <c:pt idx="5">
                  <c:v>242.31000000000006</c:v>
                </c:pt>
                <c:pt idx="6">
                  <c:v>273.6499999999993</c:v>
                </c:pt>
                <c:pt idx="7">
                  <c:v>220.06999999999994</c:v>
                </c:pt>
                <c:pt idx="8">
                  <c:v>303.40999999999838</c:v>
                </c:pt>
                <c:pt idx="9">
                  <c:v>319.88999999999834</c:v>
                </c:pt>
                <c:pt idx="10">
                  <c:v>258.92999999999921</c:v>
                </c:pt>
                <c:pt idx="11">
                  <c:v>307.57999999999896</c:v>
                </c:pt>
                <c:pt idx="12">
                  <c:v>304.7099999999989</c:v>
                </c:pt>
                <c:pt idx="13">
                  <c:v>219.19000000000017</c:v>
                </c:pt>
                <c:pt idx="14">
                  <c:v>246.47000000000031</c:v>
                </c:pt>
                <c:pt idx="15">
                  <c:v>267.48999999999887</c:v>
                </c:pt>
                <c:pt idx="16">
                  <c:v>227.0200000000001</c:v>
                </c:pt>
                <c:pt idx="17">
                  <c:v>284.86999999999921</c:v>
                </c:pt>
                <c:pt idx="18">
                  <c:v>241.92000000000058</c:v>
                </c:pt>
                <c:pt idx="19">
                  <c:v>239.28000000000054</c:v>
                </c:pt>
                <c:pt idx="20">
                  <c:v>258.19999999999891</c:v>
                </c:pt>
                <c:pt idx="21">
                  <c:v>289.93999999999949</c:v>
                </c:pt>
                <c:pt idx="22">
                  <c:v>224.30000000000032</c:v>
                </c:pt>
                <c:pt idx="23">
                  <c:v>255.96000000000004</c:v>
                </c:pt>
                <c:pt idx="24">
                  <c:v>260.47999999999934</c:v>
                </c:pt>
                <c:pt idx="25">
                  <c:v>253.81000000000012</c:v>
                </c:pt>
                <c:pt idx="26">
                  <c:v>202.81000000000037</c:v>
                </c:pt>
                <c:pt idx="27">
                  <c:v>258.23999999999944</c:v>
                </c:pt>
                <c:pt idx="28">
                  <c:v>243.66000000000039</c:v>
                </c:pt>
                <c:pt idx="29">
                  <c:v>330.15999999999838</c:v>
                </c:pt>
                <c:pt idx="30">
                  <c:v>225.03000000000031</c:v>
                </c:pt>
                <c:pt idx="31">
                  <c:v>301.77999999999878</c:v>
                </c:pt>
                <c:pt idx="32">
                  <c:v>243.0800000000003</c:v>
                </c:pt>
                <c:pt idx="33">
                  <c:v>253.63000000000019</c:v>
                </c:pt>
                <c:pt idx="34">
                  <c:v>211.71000000000009</c:v>
                </c:pt>
              </c:numCache>
            </c:numRef>
          </c:val>
          <c:smooth val="0"/>
          <c:extLst>
            <c:ext xmlns:c16="http://schemas.microsoft.com/office/drawing/2014/chart" uri="{C3380CC4-5D6E-409C-BE32-E72D297353CC}">
              <c16:uniqueId val="{0000000C-E1C7-7647-B504-92F33D79A2EB}"/>
            </c:ext>
          </c:extLst>
        </c:ser>
        <c:dLbls>
          <c:showLegendKey val="0"/>
          <c:showVal val="0"/>
          <c:showCatName val="0"/>
          <c:showSerName val="0"/>
          <c:showPercent val="0"/>
          <c:showBubbleSize val="0"/>
        </c:dLbls>
        <c:marker val="1"/>
        <c:smooth val="0"/>
        <c:axId val="679618943"/>
        <c:axId val="964303071"/>
      </c:lineChart>
      <c:catAx>
        <c:axId val="679618943"/>
        <c:scaling>
          <c:orientation val="minMax"/>
        </c:scaling>
        <c:delete val="0"/>
        <c:axPos val="b"/>
        <c:numFmt formatCode="General" sourceLinked="1"/>
        <c:majorTickMark val="none"/>
        <c:minorTickMark val="none"/>
        <c:tickLblPos val="nextTo"/>
        <c:spPr>
          <a:noFill/>
          <a:ln>
            <a:noFill/>
          </a:ln>
          <a:effectLst/>
        </c:spPr>
        <c:txPr>
          <a:bodyPr rot="2700000" spcFirstLastPara="1" vertOverflow="ellipsis" wrap="square" anchor="ctr" anchorCtr="1"/>
          <a:lstStyle/>
          <a:p>
            <a:pPr>
              <a:defRPr sz="950" b="1" i="0" u="none" strike="noStrike" kern="1200" baseline="0%">
                <a:solidFill>
                  <a:schemeClr val="bg2">
                    <a:lumMod val="90%"/>
                  </a:schemeClr>
                </a:solidFill>
                <a:effectLst>
                  <a:glow rad="228600">
                    <a:schemeClr val="accent1">
                      <a:satMod val="175%"/>
                      <a:alpha val="40%"/>
                    </a:schemeClr>
                  </a:glow>
                </a:effectLst>
                <a:latin typeface="+mj-lt"/>
                <a:ea typeface="+mn-ea"/>
                <a:cs typeface="+mn-cs"/>
              </a:defRPr>
            </a:pPr>
            <a:endParaRPr lang="en-US"/>
          </a:p>
        </c:txPr>
        <c:crossAx val="964303071"/>
        <c:crosses val="autoZero"/>
        <c:auto val="1"/>
        <c:lblAlgn val="ctr"/>
        <c:lblOffset val="100"/>
        <c:tickLblSkip val="3"/>
        <c:noMultiLvlLbl val="0"/>
      </c:catAx>
      <c:valAx>
        <c:axId val="964303071"/>
        <c:scaling>
          <c:orientation val="minMax"/>
          <c:min val="160"/>
        </c:scaling>
        <c:delete val="1"/>
        <c:axPos val="l"/>
        <c:numFmt formatCode="General" sourceLinked="1"/>
        <c:majorTickMark val="none"/>
        <c:minorTickMark val="none"/>
        <c:tickLblPos val="nextTo"/>
        <c:crossAx val="679618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
        <a:lumOff val="15%"/>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10%"/>
                        <a:lumOff val="9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Popularity!$D$4:$D$13</c:f>
              <c:strCache>
                <c:ptCount val="10"/>
                <c:pt idx="0">
                  <c:v>PS2</c:v>
                </c:pt>
                <c:pt idx="1">
                  <c:v>X360</c:v>
                </c:pt>
                <c:pt idx="2">
                  <c:v>PS3</c:v>
                </c:pt>
                <c:pt idx="3">
                  <c:v>Wii</c:v>
                </c:pt>
                <c:pt idx="4">
                  <c:v>DS</c:v>
                </c:pt>
                <c:pt idx="5">
                  <c:v>PS</c:v>
                </c:pt>
                <c:pt idx="6">
                  <c:v>GBA</c:v>
                </c:pt>
                <c:pt idx="7">
                  <c:v>PS4</c:v>
                </c:pt>
                <c:pt idx="8">
                  <c:v>PSP</c:v>
                </c:pt>
                <c:pt idx="9">
                  <c:v>PC</c:v>
                </c:pt>
              </c:strCache>
            </c:strRef>
          </c:cat>
          <c:val>
            <c:numRef>
              <c:f>Popularity!$E$4:$E$13</c:f>
              <c:numCache>
                <c:formatCode>General</c:formatCode>
                <c:ptCount val="10"/>
                <c:pt idx="0">
                  <c:v>6.7</c:v>
                </c:pt>
                <c:pt idx="1">
                  <c:v>0.82000000000000006</c:v>
                </c:pt>
                <c:pt idx="2">
                  <c:v>1.4100000000000001</c:v>
                </c:pt>
                <c:pt idx="3">
                  <c:v>0.29000000000000004</c:v>
                </c:pt>
                <c:pt idx="4">
                  <c:v>1.01</c:v>
                </c:pt>
                <c:pt idx="5">
                  <c:v>3.05</c:v>
                </c:pt>
                <c:pt idx="6">
                  <c:v>0.01</c:v>
                </c:pt>
                <c:pt idx="7">
                  <c:v>0.91</c:v>
                </c:pt>
                <c:pt idx="8">
                  <c:v>1.45</c:v>
                </c:pt>
                <c:pt idx="9">
                  <c:v>0</c:v>
                </c:pt>
              </c:numCache>
            </c:numRef>
          </c:val>
          <c:extLst>
            <c:ext xmlns:c16="http://schemas.microsoft.com/office/drawing/2014/chart" uri="{C3380CC4-5D6E-409C-BE32-E72D297353CC}">
              <c16:uniqueId val="{00000000-8776-1044-97CF-D59D2C286AC1}"/>
            </c:ext>
          </c:extLst>
        </c:ser>
        <c:dLbls>
          <c:showLegendKey val="0"/>
          <c:showVal val="0"/>
          <c:showCatName val="0"/>
          <c:showSerName val="0"/>
          <c:showPercent val="0"/>
          <c:showBubbleSize val="0"/>
        </c:dLbls>
        <c:gapWidth val="170"/>
        <c:axId val="777649839"/>
        <c:axId val="777651551"/>
      </c:barChart>
      <c:catAx>
        <c:axId val="7776498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endParaRPr lang="en-US"/>
          </a:p>
        </c:txPr>
        <c:crossAx val="777651551"/>
        <c:crosses val="autoZero"/>
        <c:auto val="0"/>
        <c:lblAlgn val="ctr"/>
        <c:lblOffset val="100"/>
        <c:noMultiLvlLbl val="0"/>
      </c:catAx>
      <c:valAx>
        <c:axId val="777651551"/>
        <c:scaling>
          <c:orientation val="minMax"/>
        </c:scaling>
        <c:delete val="1"/>
        <c:axPos val="b"/>
        <c:numFmt formatCode="General" sourceLinked="1"/>
        <c:majorTickMark val="none"/>
        <c:minorTickMark val="none"/>
        <c:tickLblPos val="nextTo"/>
        <c:crossAx val="77764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
        <a:lumOff val="15%"/>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lumMod val="10%"/>
                        <a:lumOff val="9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Popularity!$I$27:$I$36</c:f>
              <c:strCache>
                <c:ptCount val="10"/>
                <c:pt idx="0">
                  <c:v>Nintendo</c:v>
                </c:pt>
                <c:pt idx="1">
                  <c:v>Electronic Arts</c:v>
                </c:pt>
                <c:pt idx="2">
                  <c:v>Ubisoft</c:v>
                </c:pt>
                <c:pt idx="3">
                  <c:v>Microsoft Game Studios</c:v>
                </c:pt>
                <c:pt idx="4">
                  <c:v>Capcom</c:v>
                </c:pt>
                <c:pt idx="5">
                  <c:v>THQ</c:v>
                </c:pt>
                <c:pt idx="6">
                  <c:v>Activision</c:v>
                </c:pt>
                <c:pt idx="7">
                  <c:v>Sony Computer Entertainment</c:v>
                </c:pt>
                <c:pt idx="8">
                  <c:v>Sega</c:v>
                </c:pt>
                <c:pt idx="9">
                  <c:v>Square Enix</c:v>
                </c:pt>
              </c:strCache>
            </c:strRef>
          </c:cat>
          <c:val>
            <c:numRef>
              <c:f>Popularity!$J$27:$J$36</c:f>
              <c:numCache>
                <c:formatCode>General</c:formatCode>
                <c:ptCount val="10"/>
                <c:pt idx="0">
                  <c:v>0.37</c:v>
                </c:pt>
                <c:pt idx="1">
                  <c:v>1.27</c:v>
                </c:pt>
                <c:pt idx="2">
                  <c:v>0</c:v>
                </c:pt>
                <c:pt idx="3">
                  <c:v>0</c:v>
                </c:pt>
                <c:pt idx="4">
                  <c:v>1.69</c:v>
                </c:pt>
                <c:pt idx="5">
                  <c:v>2.52</c:v>
                </c:pt>
                <c:pt idx="6">
                  <c:v>0</c:v>
                </c:pt>
                <c:pt idx="7">
                  <c:v>2.0700000000000003</c:v>
                </c:pt>
                <c:pt idx="8">
                  <c:v>1.75</c:v>
                </c:pt>
                <c:pt idx="9">
                  <c:v>0</c:v>
                </c:pt>
              </c:numCache>
            </c:numRef>
          </c:val>
          <c:extLst>
            <c:ext xmlns:c16="http://schemas.microsoft.com/office/drawing/2014/chart" uri="{C3380CC4-5D6E-409C-BE32-E72D297353CC}">
              <c16:uniqueId val="{00000000-1003-C843-B61C-F38A9121F547}"/>
            </c:ext>
          </c:extLst>
        </c:ser>
        <c:dLbls>
          <c:showLegendKey val="0"/>
          <c:showVal val="0"/>
          <c:showCatName val="0"/>
          <c:showSerName val="0"/>
          <c:showPercent val="0"/>
          <c:showBubbleSize val="0"/>
        </c:dLbls>
        <c:gapWidth val="182"/>
        <c:axId val="668408112"/>
        <c:axId val="668410928"/>
      </c:barChart>
      <c:catAx>
        <c:axId val="6684081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endParaRPr lang="en-US"/>
          </a:p>
        </c:txPr>
        <c:crossAx val="668410928"/>
        <c:crosses val="autoZero"/>
        <c:auto val="1"/>
        <c:lblAlgn val="ctr"/>
        <c:lblOffset val="100"/>
        <c:noMultiLvlLbl val="0"/>
      </c:catAx>
      <c:valAx>
        <c:axId val="668410928"/>
        <c:scaling>
          <c:orientation val="minMax"/>
        </c:scaling>
        <c:delete val="1"/>
        <c:axPos val="b"/>
        <c:numFmt formatCode="General" sourceLinked="1"/>
        <c:majorTickMark val="none"/>
        <c:minorTickMark val="none"/>
        <c:tickLblPos val="nextTo"/>
        <c:crossAx val="66840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
        <a:lumOff val="15%"/>
      </a:schemeClr>
    </a:solidFill>
    <a:ln w="9525" cap="flat" cmpd="sng" algn="ctr">
      <a:noFill/>
      <a:round/>
    </a:ln>
    <a:effectLst/>
    <a:scene3d>
      <a:camera prst="orthographicFront"/>
      <a:lightRig rig="threePt" dir="t"/>
    </a:scene3d>
    <a:sp3d>
      <a:bevelT/>
    </a:sp3d>
  </c:spPr>
  <c:txPr>
    <a:bodyPr/>
    <a:lstStyle/>
    <a:p>
      <a:pPr>
        <a:defRPr sz="1050" b="1" i="0" baseline="0%">
          <a:solidFill>
            <a:schemeClr val="tx2">
              <a:lumMod val="10%"/>
              <a:lumOff val="90%"/>
            </a:schemeClr>
          </a:solidFill>
        </a:defRPr>
      </a:pPr>
      <a:endParaRPr lang="en-US"/>
    </a:p>
  </c:txPr>
  <c:printSettings>
    <c:headerFooter/>
    <c:pageMargins b="0.75" l="0.7" r="0.7" t="0.75" header="0.3" footer="0.3"/>
    <c:pageSetup/>
  </c:printSettings>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58%"/>
                </a:schemeClr>
              </a:solidFill>
              <a:ln w="19050">
                <a:solidFill>
                  <a:schemeClr val="lt1"/>
                </a:solidFill>
              </a:ln>
              <a:effectLst/>
            </c:spPr>
            <c:extLst>
              <c:ext xmlns:c16="http://schemas.microsoft.com/office/drawing/2014/chart" uri="{C3380CC4-5D6E-409C-BE32-E72D297353CC}">
                <c16:uniqueId val="{00000001-73D2-C348-9512-DDDAEEAEB9CC}"/>
              </c:ext>
            </c:extLst>
          </c:dPt>
          <c:dPt>
            <c:idx val="1"/>
            <c:bubble3D val="0"/>
            <c:spPr>
              <a:solidFill>
                <a:schemeClr val="accent1">
                  <a:shade val="86%"/>
                </a:schemeClr>
              </a:solidFill>
              <a:ln w="19050">
                <a:solidFill>
                  <a:schemeClr val="lt1"/>
                </a:solidFill>
              </a:ln>
              <a:effectLst/>
            </c:spPr>
            <c:extLst>
              <c:ext xmlns:c16="http://schemas.microsoft.com/office/drawing/2014/chart" uri="{C3380CC4-5D6E-409C-BE32-E72D297353CC}">
                <c16:uniqueId val="{00000003-73D2-C348-9512-DDDAEEAEB9CC}"/>
              </c:ext>
            </c:extLst>
          </c:dPt>
          <c:dPt>
            <c:idx val="2"/>
            <c:bubble3D val="0"/>
            <c:spPr>
              <a:solidFill>
                <a:schemeClr val="accent1">
                  <a:tint val="86%"/>
                </a:schemeClr>
              </a:solidFill>
              <a:ln w="19050">
                <a:solidFill>
                  <a:schemeClr val="lt1"/>
                </a:solidFill>
              </a:ln>
              <a:effectLst/>
            </c:spPr>
            <c:extLst>
              <c:ext xmlns:c16="http://schemas.microsoft.com/office/drawing/2014/chart" uri="{C3380CC4-5D6E-409C-BE32-E72D297353CC}">
                <c16:uniqueId val="{00000005-73D2-C348-9512-DDDAEEAEB9CC}"/>
              </c:ext>
            </c:extLst>
          </c:dPt>
          <c:dPt>
            <c:idx val="3"/>
            <c:bubble3D val="0"/>
            <c:spPr>
              <a:solidFill>
                <a:schemeClr val="accent1">
                  <a:tint val="58%"/>
                </a:schemeClr>
              </a:solidFill>
              <a:ln w="19050">
                <a:solidFill>
                  <a:schemeClr val="lt1"/>
                </a:solidFill>
              </a:ln>
              <a:effectLst/>
            </c:spPr>
            <c:extLst>
              <c:ext xmlns:c16="http://schemas.microsoft.com/office/drawing/2014/chart" uri="{C3380CC4-5D6E-409C-BE32-E72D297353CC}">
                <c16:uniqueId val="{00000007-73D2-C348-9512-DDDAEEAEB9CC}"/>
              </c:ext>
            </c:extLst>
          </c:dPt>
          <c:dLbls>
            <c:dLbl>
              <c:idx val="0"/>
              <c:layout>
                <c:manualLayout>
                  <c:x val="0.16670838020247469"/>
                  <c:y val="1.4692102440683287E-2"/>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fld id="{D42C9D48-82C1-914F-B9BA-0C5349281C5E}" type="CATEGORYNAME">
                      <a:rPr lang="en-US" sz="1200" b="1">
                        <a:solidFill>
                          <a:schemeClr val="tx2">
                            <a:lumMod val="10%"/>
                            <a:lumOff val="90%"/>
                          </a:schemeClr>
                        </a:solidFill>
                        <a:effectLst>
                          <a:glow rad="228600">
                            <a:schemeClr val="accent1">
                              <a:satMod val="175%"/>
                              <a:alpha val="40%"/>
                            </a:schemeClr>
                          </a:glow>
                        </a:effectLst>
                      </a:rPr>
                      <a:pPr>
                        <a:defRPr sz="1200" b="1">
                          <a:solidFill>
                            <a:schemeClr val="tx2">
                              <a:lumMod val="10%"/>
                              <a:lumOff val="90%"/>
                            </a:schemeClr>
                          </a:solidFill>
                          <a:effectLst>
                            <a:glow rad="228600">
                              <a:schemeClr val="accent1">
                                <a:satMod val="175%"/>
                                <a:alpha val="40%"/>
                              </a:schemeClr>
                            </a:glow>
                          </a:effectLst>
                        </a:defRPr>
                      </a:pPr>
                      <a:t>[CATEGORY NAME]</a:t>
                    </a:fld>
                    <a:endParaRPr lang="en-US" sz="1200" b="1" baseline="0%">
                      <a:solidFill>
                        <a:schemeClr val="tx2">
                          <a:lumMod val="10%"/>
                          <a:lumOff val="90%"/>
                        </a:schemeClr>
                      </a:solidFill>
                      <a:effectLst>
                        <a:glow rad="228600">
                          <a:schemeClr val="accent1">
                            <a:satMod val="175%"/>
                            <a:alpha val="40%"/>
                          </a:schemeClr>
                        </a:glow>
                      </a:effectLst>
                    </a:endParaRPr>
                  </a:p>
                  <a:p>
                    <a:pPr>
                      <a:defRPr sz="1200" b="1">
                        <a:solidFill>
                          <a:schemeClr val="tx2">
                            <a:lumMod val="10%"/>
                            <a:lumOff val="90%"/>
                          </a:schemeClr>
                        </a:solidFill>
                        <a:effectLst>
                          <a:glow rad="228600">
                            <a:schemeClr val="accent1">
                              <a:satMod val="175%"/>
                              <a:alpha val="40%"/>
                            </a:schemeClr>
                          </a:glow>
                        </a:effectLst>
                      </a:defRPr>
                    </a:pPr>
                    <a:r>
                      <a:rPr lang="en-US" sz="1200" b="1" baseline="0%">
                        <a:solidFill>
                          <a:schemeClr val="tx2">
                            <a:lumMod val="10%"/>
                            <a:lumOff val="90%"/>
                          </a:schemeClr>
                        </a:solidFill>
                        <a:effectLst>
                          <a:glow rad="228600">
                            <a:schemeClr val="accent1">
                              <a:satMod val="175%"/>
                              <a:alpha val="40%"/>
                            </a:schemeClr>
                          </a:glow>
                        </a:effectLst>
                      </a:rPr>
                      <a:t> </a:t>
                    </a:r>
                    <a:fld id="{399DA0C5-CA39-0C43-A2EF-89D0BD4FB34F}" type="VALUE">
                      <a:rPr lang="en-US" sz="1200" b="1" baseline="0%">
                        <a:solidFill>
                          <a:schemeClr val="tx2">
                            <a:lumMod val="10%"/>
                            <a:lumOff val="90%"/>
                          </a:schemeClr>
                        </a:solidFill>
                        <a:effectLst>
                          <a:glow rad="228600">
                            <a:schemeClr val="accent1">
                              <a:satMod val="175%"/>
                              <a:alpha val="40%"/>
                            </a:schemeClr>
                          </a:glow>
                        </a:effectLst>
                      </a:rPr>
                      <a:pPr>
                        <a:defRPr sz="1200" b="1">
                          <a:solidFill>
                            <a:schemeClr val="tx2">
                              <a:lumMod val="10%"/>
                              <a:lumOff val="90%"/>
                            </a:schemeClr>
                          </a:solidFill>
                          <a:effectLst>
                            <a:glow rad="228600">
                              <a:schemeClr val="accent1">
                                <a:satMod val="175%"/>
                                <a:alpha val="40%"/>
                              </a:schemeClr>
                            </a:glow>
                          </a:effectLst>
                        </a:defRPr>
                      </a:pPr>
                      <a:t>[VALUE]</a:t>
                    </a:fld>
                    <a:endParaRPr lang="en-US" sz="1200" b="1" baseline="0%">
                      <a:solidFill>
                        <a:schemeClr val="tx2">
                          <a:lumMod val="10%"/>
                          <a:lumOff val="90%"/>
                        </a:schemeClr>
                      </a:solidFill>
                      <a:effectLst>
                        <a:glow rad="228600">
                          <a:schemeClr val="accent1">
                            <a:satMod val="175%"/>
                            <a:alpha val="40%"/>
                          </a:schemeClr>
                        </a:glow>
                      </a:effectLst>
                    </a:endParaRP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2326637741710857"/>
                      <c:h val="0.166877556003174"/>
                    </c:manualLayout>
                  </c15:layout>
                  <c15:dlblFieldTable/>
                  <c15:showDataLabelsRange val="0"/>
                </c:ext>
                <c:ext xmlns:c16="http://schemas.microsoft.com/office/drawing/2014/chart" uri="{C3380CC4-5D6E-409C-BE32-E72D297353CC}">
                  <c16:uniqueId val="{00000001-73D2-C348-9512-DDDAEEAEB9CC}"/>
                </c:ext>
              </c:extLst>
            </c:dLbl>
            <c:dLbl>
              <c:idx val="1"/>
              <c:layout>
                <c:manualLayout>
                  <c:x val="-0.12504208179334728"/>
                  <c:y val="0.14125068668741989"/>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fld id="{1873B51C-6EA9-B641-B7FE-0C199ED6197A}" type="CATEGORYNAME">
                      <a:rPr lang="en-US" sz="1200" b="1">
                        <a:solidFill>
                          <a:schemeClr val="tx2">
                            <a:lumMod val="10%"/>
                            <a:lumOff val="90%"/>
                          </a:schemeClr>
                        </a:solidFill>
                        <a:effectLst>
                          <a:glow rad="228600">
                            <a:schemeClr val="accent1">
                              <a:satMod val="175%"/>
                              <a:alpha val="40%"/>
                            </a:schemeClr>
                          </a:glow>
                        </a:effectLst>
                      </a:rPr>
                      <a:pPr>
                        <a:defRPr sz="1200" b="1">
                          <a:solidFill>
                            <a:schemeClr val="tx2">
                              <a:lumMod val="10%"/>
                              <a:lumOff val="90%"/>
                            </a:schemeClr>
                          </a:solidFill>
                          <a:effectLst>
                            <a:glow rad="228600">
                              <a:schemeClr val="accent1">
                                <a:satMod val="175%"/>
                                <a:alpha val="40%"/>
                              </a:schemeClr>
                            </a:glow>
                          </a:effectLst>
                        </a:defRPr>
                      </a:pPr>
                      <a:t>[CATEGORY NAME]</a:t>
                    </a:fld>
                    <a:endParaRPr lang="en-US" sz="1200" b="1" baseline="0%">
                      <a:solidFill>
                        <a:schemeClr val="tx2">
                          <a:lumMod val="10%"/>
                          <a:lumOff val="90%"/>
                        </a:schemeClr>
                      </a:solidFill>
                      <a:effectLst>
                        <a:glow rad="228600">
                          <a:schemeClr val="accent1">
                            <a:satMod val="175%"/>
                            <a:alpha val="40%"/>
                          </a:schemeClr>
                        </a:glow>
                      </a:effectLst>
                    </a:endParaRPr>
                  </a:p>
                  <a:p>
                    <a:pPr>
                      <a:defRPr sz="1200" b="1">
                        <a:solidFill>
                          <a:schemeClr val="tx2">
                            <a:lumMod val="10%"/>
                            <a:lumOff val="90%"/>
                          </a:schemeClr>
                        </a:solidFill>
                        <a:effectLst>
                          <a:glow rad="228600">
                            <a:schemeClr val="accent1">
                              <a:satMod val="175%"/>
                              <a:alpha val="40%"/>
                            </a:schemeClr>
                          </a:glow>
                        </a:effectLst>
                      </a:defRPr>
                    </a:pPr>
                    <a:r>
                      <a:rPr lang="en-US" sz="1200" b="1" baseline="0%">
                        <a:solidFill>
                          <a:schemeClr val="tx2">
                            <a:lumMod val="10%"/>
                            <a:lumOff val="90%"/>
                          </a:schemeClr>
                        </a:solidFill>
                        <a:effectLst>
                          <a:glow rad="228600">
                            <a:schemeClr val="accent1">
                              <a:satMod val="175%"/>
                              <a:alpha val="40%"/>
                            </a:schemeClr>
                          </a:glow>
                        </a:effectLst>
                      </a:rPr>
                      <a:t> </a:t>
                    </a:r>
                    <a:fld id="{8F9E81B1-59BB-BC48-B01C-1C071DE6488F}" type="VALUE">
                      <a:rPr lang="en-US" sz="1200" b="1" baseline="0%">
                        <a:solidFill>
                          <a:schemeClr val="tx2">
                            <a:lumMod val="10%"/>
                            <a:lumOff val="90%"/>
                          </a:schemeClr>
                        </a:solidFill>
                        <a:effectLst>
                          <a:glow rad="228600">
                            <a:schemeClr val="accent1">
                              <a:satMod val="175%"/>
                              <a:alpha val="40%"/>
                            </a:schemeClr>
                          </a:glow>
                        </a:effectLst>
                      </a:rPr>
                      <a:pPr>
                        <a:defRPr sz="1200" b="1">
                          <a:solidFill>
                            <a:schemeClr val="tx2">
                              <a:lumMod val="10%"/>
                              <a:lumOff val="90%"/>
                            </a:schemeClr>
                          </a:solidFill>
                          <a:effectLst>
                            <a:glow rad="228600">
                              <a:schemeClr val="accent1">
                                <a:satMod val="175%"/>
                                <a:alpha val="40%"/>
                              </a:schemeClr>
                            </a:glow>
                          </a:effectLst>
                        </a:defRPr>
                      </a:pPr>
                      <a:t>[VALUE]</a:t>
                    </a:fld>
                    <a:endParaRPr lang="en-US" sz="1200" b="1" baseline="0%">
                      <a:solidFill>
                        <a:schemeClr val="tx2">
                          <a:lumMod val="10%"/>
                          <a:lumOff val="90%"/>
                        </a:schemeClr>
                      </a:solidFill>
                      <a:effectLst>
                        <a:glow rad="228600">
                          <a:schemeClr val="accent1">
                            <a:satMod val="175%"/>
                            <a:alpha val="40%"/>
                          </a:schemeClr>
                        </a:glow>
                      </a:effectLst>
                    </a:endParaRP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4294444444444446"/>
                      <c:h val="0.16196777486147565"/>
                    </c:manualLayout>
                  </c15:layout>
                  <c15:dlblFieldTable/>
                  <c15:showDataLabelsRange val="0"/>
                </c:ext>
                <c:ext xmlns:c16="http://schemas.microsoft.com/office/drawing/2014/chart" uri="{C3380CC4-5D6E-409C-BE32-E72D297353CC}">
                  <c16:uniqueId val="{00000003-73D2-C348-9512-DDDAEEAEB9CC}"/>
                </c:ext>
              </c:extLst>
            </c:dLbl>
            <c:dLbl>
              <c:idx val="2"/>
              <c:layout>
                <c:manualLayout>
                  <c:x val="-0.17917794873855053"/>
                  <c:y val="4.7968713213173324E-3"/>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fld id="{4793F61D-7CB9-5943-8309-996E789A8126}" type="CATEGORYNAME">
                      <a:rPr lang="en-US" sz="1200" b="1">
                        <a:solidFill>
                          <a:schemeClr val="tx2">
                            <a:lumMod val="10%"/>
                            <a:lumOff val="90%"/>
                          </a:schemeClr>
                        </a:solidFill>
                        <a:effectLst>
                          <a:glow rad="228600">
                            <a:schemeClr val="accent1">
                              <a:satMod val="175%"/>
                              <a:alpha val="40%"/>
                            </a:schemeClr>
                          </a:glow>
                        </a:effectLst>
                      </a:rPr>
                      <a:pPr>
                        <a:defRPr sz="1200" b="1">
                          <a:solidFill>
                            <a:schemeClr val="tx2">
                              <a:lumMod val="10%"/>
                              <a:lumOff val="90%"/>
                            </a:schemeClr>
                          </a:solidFill>
                          <a:effectLst>
                            <a:glow rad="228600">
                              <a:schemeClr val="accent1">
                                <a:satMod val="175%"/>
                                <a:alpha val="40%"/>
                              </a:schemeClr>
                            </a:glow>
                          </a:effectLst>
                        </a:defRPr>
                      </a:pPr>
                      <a:t>[CATEGORY NAME]</a:t>
                    </a:fld>
                    <a:endParaRPr lang="en-US" sz="1200" b="1" baseline="0%">
                      <a:solidFill>
                        <a:schemeClr val="tx2">
                          <a:lumMod val="10%"/>
                          <a:lumOff val="90%"/>
                        </a:schemeClr>
                      </a:solidFill>
                      <a:effectLst>
                        <a:glow rad="228600">
                          <a:schemeClr val="accent1">
                            <a:satMod val="175%"/>
                            <a:alpha val="40%"/>
                          </a:schemeClr>
                        </a:glow>
                      </a:effectLst>
                    </a:endParaRPr>
                  </a:p>
                  <a:p>
                    <a:pPr>
                      <a:defRPr sz="1200" b="1">
                        <a:solidFill>
                          <a:schemeClr val="tx2">
                            <a:lumMod val="10%"/>
                            <a:lumOff val="90%"/>
                          </a:schemeClr>
                        </a:solidFill>
                        <a:effectLst>
                          <a:glow rad="228600">
                            <a:schemeClr val="accent1">
                              <a:satMod val="175%"/>
                              <a:alpha val="40%"/>
                            </a:schemeClr>
                          </a:glow>
                        </a:effectLst>
                      </a:defRPr>
                    </a:pPr>
                    <a:fld id="{FB613001-15F9-5D47-A777-66E8A0059BA7}" type="VALUE">
                      <a:rPr lang="en-US" sz="1200" b="1" baseline="0%">
                        <a:solidFill>
                          <a:schemeClr val="tx2">
                            <a:lumMod val="10%"/>
                            <a:lumOff val="90%"/>
                          </a:schemeClr>
                        </a:solidFill>
                        <a:effectLst>
                          <a:glow rad="228600">
                            <a:schemeClr val="accent1">
                              <a:satMod val="175%"/>
                              <a:alpha val="40%"/>
                            </a:schemeClr>
                          </a:glow>
                        </a:effectLst>
                      </a:rPr>
                      <a:pPr>
                        <a:defRPr sz="1200" b="1">
                          <a:solidFill>
                            <a:schemeClr val="tx2">
                              <a:lumMod val="10%"/>
                              <a:lumOff val="90%"/>
                            </a:schemeClr>
                          </a:solidFill>
                          <a:effectLst>
                            <a:glow rad="228600">
                              <a:schemeClr val="accent1">
                                <a:satMod val="175%"/>
                                <a:alpha val="40%"/>
                              </a:schemeClr>
                            </a:glow>
                          </a:effectLst>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2998631649702322"/>
                      <c:h val="0.16966153061802522"/>
                    </c:manualLayout>
                  </c15:layout>
                  <c15:dlblFieldTable/>
                  <c15:showDataLabelsRange val="0"/>
                </c:ext>
                <c:ext xmlns:c16="http://schemas.microsoft.com/office/drawing/2014/chart" uri="{C3380CC4-5D6E-409C-BE32-E72D297353CC}">
                  <c16:uniqueId val="{00000005-73D2-C348-9512-DDDAEEAEB9CC}"/>
                </c:ext>
              </c:extLst>
            </c:dLbl>
            <c:dLbl>
              <c:idx val="3"/>
              <c:layout>
                <c:manualLayout>
                  <c:x val="-3.4777438534468956E-2"/>
                  <c:y val="-9.020469824992805E-2"/>
                </c:manualLayout>
              </c:layout>
              <c:tx>
                <c:rich>
                  <a:bodyPr rot="0" spcFirstLastPara="1" vertOverflow="ellipsis" vert="horz" wrap="square" lIns="38100" tIns="19050" rIns="38100" bIns="19050" anchor="ctr" anchorCtr="1">
                    <a:noAutofit/>
                  </a:bodyPr>
                  <a:lstStyle/>
                  <a:p>
                    <a:pPr>
                      <a:defRPr sz="120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fld id="{AD20820C-40B2-3D4C-A48A-4C5FB83969D4}" type="CATEGORYNAME">
                      <a:rPr lang="en-US">
                        <a:effectLst>
                          <a:glow rad="228600">
                            <a:schemeClr val="accent1">
                              <a:satMod val="175%"/>
                              <a:alpha val="40%"/>
                            </a:schemeClr>
                          </a:glow>
                        </a:effectLst>
                      </a:rPr>
                      <a:pPr>
                        <a:defRPr sz="1200" b="1">
                          <a:solidFill>
                            <a:schemeClr val="tx2">
                              <a:lumMod val="10%"/>
                              <a:lumOff val="90%"/>
                            </a:schemeClr>
                          </a:solidFill>
                          <a:effectLst>
                            <a:glow rad="228600">
                              <a:schemeClr val="accent1">
                                <a:satMod val="175%"/>
                                <a:alpha val="40%"/>
                              </a:schemeClr>
                            </a:glow>
                          </a:effectLst>
                        </a:defRPr>
                      </a:pPr>
                      <a:t>[CATEGORY NAME]</a:t>
                    </a:fld>
                    <a:endParaRPr lang="en-US" baseline="0%">
                      <a:effectLst>
                        <a:glow rad="228600">
                          <a:schemeClr val="accent1">
                            <a:satMod val="175%"/>
                            <a:alpha val="40%"/>
                          </a:schemeClr>
                        </a:glow>
                      </a:effectLst>
                    </a:endParaRPr>
                  </a:p>
                  <a:p>
                    <a:pPr>
                      <a:defRPr sz="1200" b="1">
                        <a:solidFill>
                          <a:schemeClr val="tx2">
                            <a:lumMod val="10%"/>
                            <a:lumOff val="90%"/>
                          </a:schemeClr>
                        </a:solidFill>
                        <a:effectLst>
                          <a:glow rad="228600">
                            <a:schemeClr val="accent1">
                              <a:satMod val="175%"/>
                              <a:alpha val="40%"/>
                            </a:schemeClr>
                          </a:glow>
                        </a:effectLst>
                      </a:defRPr>
                    </a:pPr>
                    <a:r>
                      <a:rPr lang="en-US" baseline="0%">
                        <a:effectLst>
                          <a:glow rad="228600">
                            <a:schemeClr val="accent1">
                              <a:satMod val="175%"/>
                              <a:alpha val="40%"/>
                            </a:schemeClr>
                          </a:glow>
                        </a:effectLst>
                      </a:rPr>
                      <a:t> </a:t>
                    </a:r>
                    <a:fld id="{1B135BEA-4934-0D41-8C33-D5BC72508031}" type="VALUE">
                      <a:rPr lang="en-US" baseline="0%">
                        <a:effectLst>
                          <a:glow rad="228600">
                            <a:schemeClr val="accent1">
                              <a:satMod val="175%"/>
                              <a:alpha val="40%"/>
                            </a:schemeClr>
                          </a:glow>
                        </a:effectLst>
                      </a:rPr>
                      <a:pPr>
                        <a:defRPr sz="1200" b="1">
                          <a:solidFill>
                            <a:schemeClr val="tx2">
                              <a:lumMod val="10%"/>
                              <a:lumOff val="90%"/>
                            </a:schemeClr>
                          </a:solidFill>
                          <a:effectLst>
                            <a:glow rad="228600">
                              <a:schemeClr val="accent1">
                                <a:satMod val="175%"/>
                                <a:alpha val="40%"/>
                              </a:schemeClr>
                            </a:glow>
                          </a:effectLst>
                        </a:defRPr>
                      </a:pPr>
                      <a:t>[VALUE]</a:t>
                    </a:fld>
                    <a:endParaRPr lang="en-US" baseline="0%">
                      <a:effectLst>
                        <a:glow rad="228600">
                          <a:schemeClr val="accent1">
                            <a:satMod val="175%"/>
                            <a:alpha val="40%"/>
                          </a:schemeClr>
                        </a:glow>
                      </a:effectLst>
                    </a:endParaRPr>
                  </a:p>
                </c:rich>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2533163265306121"/>
                      <c:h val="0.13388704318936878"/>
                    </c:manualLayout>
                  </c15:layout>
                  <c15:dlblFieldTable/>
                  <c15:showDataLabelsRange val="0"/>
                </c:ext>
                <c:ext xmlns:c16="http://schemas.microsoft.com/office/drawing/2014/chart" uri="{C3380CC4-5D6E-409C-BE32-E72D297353CC}">
                  <c16:uniqueId val="{00000007-73D2-C348-9512-DDDAEEAEB9C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Analysis!$K$19:$K$22</c:f>
              <c:strCache>
                <c:ptCount val="4"/>
                <c:pt idx="0">
                  <c:v>NA </c:v>
                </c:pt>
                <c:pt idx="1">
                  <c:v>EU </c:v>
                </c:pt>
                <c:pt idx="2">
                  <c:v>JP </c:v>
                </c:pt>
                <c:pt idx="3">
                  <c:v>Other</c:v>
                </c:pt>
              </c:strCache>
            </c:strRef>
          </c:cat>
          <c:val>
            <c:numRef>
              <c:f>Analysis!$L$19:$L$22</c:f>
              <c:numCache>
                <c:formatCode>0%</c:formatCode>
                <c:ptCount val="4"/>
                <c:pt idx="0">
                  <c:v>0.5141612200435729</c:v>
                </c:pt>
                <c:pt idx="1">
                  <c:v>0.16122004357298475</c:v>
                </c:pt>
                <c:pt idx="2">
                  <c:v>0.22178649237472764</c:v>
                </c:pt>
                <c:pt idx="3">
                  <c:v>0.10152505446623093</c:v>
                </c:pt>
              </c:numCache>
            </c:numRef>
          </c:val>
          <c:extLst>
            <c:ext xmlns:c16="http://schemas.microsoft.com/office/drawing/2014/chart" uri="{C3380CC4-5D6E-409C-BE32-E72D297353CC}">
              <c16:uniqueId val="{00000008-73D2-C348-9512-DDDAEEAEB9CC}"/>
            </c:ext>
          </c:extLst>
        </c:ser>
        <c:dLbls>
          <c:showLegendKey val="0"/>
          <c:showVal val="0"/>
          <c:showCatName val="0"/>
          <c:showSerName val="0"/>
          <c:showPercent val="0"/>
          <c:showBubbleSize val="0"/>
          <c:showLeaderLines val="1"/>
        </c:dLbls>
        <c:firstSliceAng val="0"/>
        <c:holeSize val="75"/>
      </c:doughnutChart>
      <c:spPr>
        <a:noFill/>
        <a:ln w="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
        <a:lumOff val="15%"/>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10%"/>
                        <a:lumOff val="9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Analysis!$M$3:$M$14</c:f>
              <c:strCache>
                <c:ptCount val="12"/>
                <c:pt idx="0">
                  <c:v>Racing</c:v>
                </c:pt>
                <c:pt idx="1">
                  <c:v>Action</c:v>
                </c:pt>
                <c:pt idx="2">
                  <c:v>Shooter</c:v>
                </c:pt>
                <c:pt idx="3">
                  <c:v>Sports</c:v>
                </c:pt>
                <c:pt idx="4">
                  <c:v>Misc</c:v>
                </c:pt>
                <c:pt idx="5">
                  <c:v>Role-Playing</c:v>
                </c:pt>
                <c:pt idx="6">
                  <c:v>Platform</c:v>
                </c:pt>
                <c:pt idx="7">
                  <c:v>Fighting</c:v>
                </c:pt>
                <c:pt idx="8">
                  <c:v>Simulation</c:v>
                </c:pt>
                <c:pt idx="9">
                  <c:v>Adventure</c:v>
                </c:pt>
                <c:pt idx="10">
                  <c:v>Strategy</c:v>
                </c:pt>
                <c:pt idx="11">
                  <c:v>Puzzle</c:v>
                </c:pt>
              </c:strCache>
            </c:strRef>
          </c:cat>
          <c:val>
            <c:numRef>
              <c:f>Analysis!$N$3:$N$14</c:f>
              <c:numCache>
                <c:formatCode>General</c:formatCode>
                <c:ptCount val="12"/>
                <c:pt idx="0">
                  <c:v>40.409999999999997</c:v>
                </c:pt>
                <c:pt idx="1">
                  <c:v>35.92</c:v>
                </c:pt>
                <c:pt idx="2">
                  <c:v>29.51</c:v>
                </c:pt>
                <c:pt idx="3">
                  <c:v>29.21</c:v>
                </c:pt>
                <c:pt idx="4">
                  <c:v>24.52</c:v>
                </c:pt>
                <c:pt idx="5">
                  <c:v>19.89</c:v>
                </c:pt>
                <c:pt idx="6">
                  <c:v>16.53</c:v>
                </c:pt>
                <c:pt idx="7">
                  <c:v>14.07</c:v>
                </c:pt>
                <c:pt idx="8">
                  <c:v>7.08</c:v>
                </c:pt>
                <c:pt idx="9">
                  <c:v>6.21</c:v>
                </c:pt>
                <c:pt idx="10">
                  <c:v>3.2</c:v>
                </c:pt>
                <c:pt idx="11">
                  <c:v>2.9</c:v>
                </c:pt>
              </c:numCache>
            </c:numRef>
          </c:val>
          <c:extLst>
            <c:ext xmlns:c16="http://schemas.microsoft.com/office/drawing/2014/chart" uri="{C3380CC4-5D6E-409C-BE32-E72D297353CC}">
              <c16:uniqueId val="{00000000-4002-CB46-968C-BE31C1772F00}"/>
            </c:ext>
          </c:extLst>
        </c:ser>
        <c:dLbls>
          <c:showLegendKey val="0"/>
          <c:showVal val="0"/>
          <c:showCatName val="0"/>
          <c:showSerName val="0"/>
          <c:showPercent val="0"/>
          <c:showBubbleSize val="0"/>
        </c:dLbls>
        <c:gapWidth val="219"/>
        <c:overlap val="-27"/>
        <c:axId val="668838880"/>
        <c:axId val="668840592"/>
      </c:barChart>
      <c:catAx>
        <c:axId val="6688388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2">
                    <a:lumMod val="10%"/>
                    <a:lumOff val="90%"/>
                  </a:schemeClr>
                </a:solidFill>
                <a:effectLst>
                  <a:glow rad="228600">
                    <a:schemeClr val="accent1">
                      <a:satMod val="175%"/>
                      <a:alpha val="40%"/>
                    </a:schemeClr>
                  </a:glow>
                </a:effectLst>
                <a:latin typeface="+mn-lt"/>
                <a:ea typeface="+mn-ea"/>
                <a:cs typeface="+mn-cs"/>
              </a:defRPr>
            </a:pPr>
            <a:endParaRPr lang="en-US"/>
          </a:p>
        </c:txPr>
        <c:crossAx val="668840592"/>
        <c:crosses val="autoZero"/>
        <c:auto val="1"/>
        <c:lblAlgn val="ctr"/>
        <c:lblOffset val="100"/>
        <c:noMultiLvlLbl val="0"/>
      </c:catAx>
      <c:valAx>
        <c:axId val="668840592"/>
        <c:scaling>
          <c:orientation val="minMax"/>
        </c:scaling>
        <c:delete val="1"/>
        <c:axPos val="l"/>
        <c:numFmt formatCode="General" sourceLinked="1"/>
        <c:majorTickMark val="none"/>
        <c:minorTickMark val="none"/>
        <c:tickLblPos val="nextTo"/>
        <c:crossAx val="66883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
        <a:lumOff val="15%"/>
      </a:schemeClr>
    </a:soli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769230769230771E-2"/>
          <c:y val="0.22077922077922077"/>
          <c:w val="0.89230769230769236"/>
          <c:h val="0.75324675324675328"/>
        </c:manualLayout>
      </c:layout>
      <c:doughnutChart>
        <c:varyColors val="1"/>
        <c:ser>
          <c:idx val="0"/>
          <c:order val="0"/>
          <c:spPr>
            <a:solidFill>
              <a:schemeClr val="accent1">
                <a:lumMod val="20%"/>
                <a:lumOff val="80%"/>
              </a:schemeClr>
            </a:solidFill>
          </c:spPr>
          <c:dPt>
            <c:idx val="0"/>
            <c:bubble3D val="0"/>
            <c:spPr>
              <a:solidFill>
                <a:schemeClr val="accent1">
                  <a:lumMod val="20%"/>
                  <a:lumOff val="80%"/>
                </a:schemeClr>
              </a:solidFill>
              <a:ln w="19050">
                <a:solidFill>
                  <a:schemeClr val="lt1"/>
                </a:solidFill>
              </a:ln>
              <a:effectLst/>
            </c:spPr>
            <c:extLst>
              <c:ext xmlns:c16="http://schemas.microsoft.com/office/drawing/2014/chart" uri="{C3380CC4-5D6E-409C-BE32-E72D297353CC}">
                <c16:uniqueId val="{00000001-C687-C544-98D2-27C78D160BB5}"/>
              </c:ext>
            </c:extLst>
          </c:dPt>
          <c:dPt>
            <c:idx val="1"/>
            <c:bubble3D val="0"/>
            <c:spPr>
              <a:solidFill>
                <a:schemeClr val="tx2">
                  <a:lumMod val="75%"/>
                  <a:lumOff val="25%"/>
                </a:schemeClr>
              </a:solidFill>
              <a:ln w="19050">
                <a:solidFill>
                  <a:schemeClr val="lt1"/>
                </a:solidFill>
              </a:ln>
              <a:effectLst/>
            </c:spPr>
            <c:extLst>
              <c:ext xmlns:c16="http://schemas.microsoft.com/office/drawing/2014/chart" uri="{C3380CC4-5D6E-409C-BE32-E72D297353CC}">
                <c16:uniqueId val="{00000003-C687-C544-98D2-27C78D160BB5}"/>
              </c:ext>
            </c:extLst>
          </c:dPt>
          <c:val>
            <c:numRef>
              <c:f>Analysis!$F$20:$F$21</c:f>
              <c:numCache>
                <c:formatCode>General</c:formatCode>
                <c:ptCount val="2"/>
                <c:pt idx="0">
                  <c:v>0.10150537634408603</c:v>
                </c:pt>
                <c:pt idx="1">
                  <c:v>5.0653594771241828</c:v>
                </c:pt>
              </c:numCache>
            </c:numRef>
          </c:val>
          <c:extLst>
            <c:ext xmlns:c16="http://schemas.microsoft.com/office/drawing/2014/chart" uri="{C3380CC4-5D6E-409C-BE32-E72D297353CC}">
              <c16:uniqueId val="{00000004-C687-C544-98D2-27C78D160BB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769230769230771E-2"/>
          <c:y val="0.22077922077922077"/>
          <c:w val="0.89230769230769236"/>
          <c:h val="0.75324675324675328"/>
        </c:manualLayout>
      </c:layout>
      <c:doughnutChart>
        <c:varyColors val="1"/>
        <c:ser>
          <c:idx val="0"/>
          <c:order val="0"/>
          <c:spPr>
            <a:solidFill>
              <a:schemeClr val="accent1">
                <a:lumMod val="20%"/>
                <a:lumOff val="80%"/>
              </a:schemeClr>
            </a:solidFill>
          </c:spPr>
          <c:dPt>
            <c:idx val="0"/>
            <c:bubble3D val="0"/>
            <c:spPr>
              <a:solidFill>
                <a:schemeClr val="accent1">
                  <a:lumMod val="20%"/>
                  <a:lumOff val="80%"/>
                </a:schemeClr>
              </a:solidFill>
              <a:ln w="19050">
                <a:solidFill>
                  <a:schemeClr val="lt1"/>
                </a:solidFill>
              </a:ln>
              <a:effectLst/>
            </c:spPr>
            <c:extLst>
              <c:ext xmlns:c16="http://schemas.microsoft.com/office/drawing/2014/chart" uri="{C3380CC4-5D6E-409C-BE32-E72D297353CC}">
                <c16:uniqueId val="{00000001-4F43-3543-B981-DA41EA2F70B9}"/>
              </c:ext>
            </c:extLst>
          </c:dPt>
          <c:dPt>
            <c:idx val="1"/>
            <c:bubble3D val="0"/>
            <c:spPr>
              <a:solidFill>
                <a:schemeClr val="tx2">
                  <a:lumMod val="75%"/>
                  <a:lumOff val="25%"/>
                </a:schemeClr>
              </a:solidFill>
              <a:ln w="19050">
                <a:solidFill>
                  <a:schemeClr val="lt1"/>
                </a:solidFill>
              </a:ln>
              <a:effectLst/>
            </c:spPr>
            <c:extLst>
              <c:ext xmlns:c16="http://schemas.microsoft.com/office/drawing/2014/chart" uri="{C3380CC4-5D6E-409C-BE32-E72D297353CC}">
                <c16:uniqueId val="{00000003-4F43-3543-B981-DA41EA2F70B9}"/>
              </c:ext>
            </c:extLst>
          </c:dPt>
          <c:val>
            <c:numRef>
              <c:f>Analysis!$E$20:$E$21</c:f>
              <c:numCache>
                <c:formatCode>General</c:formatCode>
                <c:ptCount val="2"/>
                <c:pt idx="0">
                  <c:v>0.19220779220779222</c:v>
                </c:pt>
                <c:pt idx="1">
                  <c:v>0.83877995642701531</c:v>
                </c:pt>
              </c:numCache>
            </c:numRef>
          </c:val>
          <c:extLst>
            <c:ext xmlns:c16="http://schemas.microsoft.com/office/drawing/2014/chart" uri="{C3380CC4-5D6E-409C-BE32-E72D297353CC}">
              <c16:uniqueId val="{00000004-4F43-3543-B981-DA41EA2F70B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769230769230771E-2"/>
          <c:y val="0.22077922077922077"/>
          <c:w val="0.89230769230769236"/>
          <c:h val="0.75324675324675328"/>
        </c:manualLayout>
      </c:layout>
      <c:doughnutChart>
        <c:varyColors val="1"/>
        <c:ser>
          <c:idx val="0"/>
          <c:order val="0"/>
          <c:spPr>
            <a:solidFill>
              <a:schemeClr val="accent1">
                <a:lumMod val="20%"/>
                <a:lumOff val="80%"/>
              </a:schemeClr>
            </a:solidFill>
          </c:spPr>
          <c:dPt>
            <c:idx val="0"/>
            <c:bubble3D val="0"/>
            <c:spPr>
              <a:solidFill>
                <a:schemeClr val="accent1">
                  <a:lumMod val="20%"/>
                  <a:lumOff val="80%"/>
                </a:schemeClr>
              </a:solidFill>
              <a:ln w="19050">
                <a:solidFill>
                  <a:schemeClr val="lt1"/>
                </a:solidFill>
              </a:ln>
              <a:effectLst/>
            </c:spPr>
            <c:extLst>
              <c:ext xmlns:c16="http://schemas.microsoft.com/office/drawing/2014/chart" uri="{C3380CC4-5D6E-409C-BE32-E72D297353CC}">
                <c16:uniqueId val="{00000001-6B13-3D46-B458-37EDE60588CD}"/>
              </c:ext>
            </c:extLst>
          </c:dPt>
          <c:dPt>
            <c:idx val="1"/>
            <c:bubble3D val="0"/>
            <c:spPr>
              <a:solidFill>
                <a:schemeClr val="tx2">
                  <a:lumMod val="75%"/>
                  <a:lumOff val="25%"/>
                </a:schemeClr>
              </a:solidFill>
              <a:ln w="19050">
                <a:solidFill>
                  <a:schemeClr val="lt1"/>
                </a:solidFill>
              </a:ln>
              <a:effectLst/>
            </c:spPr>
            <c:extLst>
              <c:ext xmlns:c16="http://schemas.microsoft.com/office/drawing/2014/chart" uri="{C3380CC4-5D6E-409C-BE32-E72D297353CC}">
                <c16:uniqueId val="{00000003-6B13-3D46-B458-37EDE60588CD}"/>
              </c:ext>
            </c:extLst>
          </c:dPt>
          <c:val>
            <c:numRef>
              <c:f>Analysis!$D$20:$D$21</c:f>
              <c:numCache>
                <c:formatCode>General</c:formatCode>
                <c:ptCount val="2"/>
                <c:pt idx="0">
                  <c:v>0.28499440089585659</c:v>
                </c:pt>
                <c:pt idx="1">
                  <c:v>0.77821350762527242</c:v>
                </c:pt>
              </c:numCache>
            </c:numRef>
          </c:val>
          <c:extLst>
            <c:ext xmlns:c16="http://schemas.microsoft.com/office/drawing/2014/chart" uri="{C3380CC4-5D6E-409C-BE32-E72D297353CC}">
              <c16:uniqueId val="{00000004-6B13-3D46-B458-37EDE60588C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769230769230771E-2"/>
          <c:y val="0.22077922077922077"/>
          <c:w val="0.89230769230769236"/>
          <c:h val="0.75324675324675328"/>
        </c:manualLayout>
      </c:layout>
      <c:doughnutChart>
        <c:varyColors val="1"/>
        <c:ser>
          <c:idx val="0"/>
          <c:order val="0"/>
          <c:spPr>
            <a:solidFill>
              <a:schemeClr val="accent1">
                <a:lumMod val="20%"/>
                <a:lumOff val="80%"/>
              </a:schemeClr>
            </a:solidFill>
          </c:spPr>
          <c:dPt>
            <c:idx val="0"/>
            <c:bubble3D val="0"/>
            <c:spPr>
              <a:solidFill>
                <a:schemeClr val="accent1">
                  <a:lumMod val="20%"/>
                  <a:lumOff val="80%"/>
                </a:schemeClr>
              </a:solidFill>
              <a:ln w="19050">
                <a:solidFill>
                  <a:schemeClr val="lt1"/>
                </a:solidFill>
              </a:ln>
              <a:effectLst/>
            </c:spPr>
            <c:extLst>
              <c:ext xmlns:c16="http://schemas.microsoft.com/office/drawing/2014/chart" uri="{C3380CC4-5D6E-409C-BE32-E72D297353CC}">
                <c16:uniqueId val="{00000001-7E74-CC43-86A1-2D6A9771229B}"/>
              </c:ext>
            </c:extLst>
          </c:dPt>
          <c:dPt>
            <c:idx val="1"/>
            <c:bubble3D val="0"/>
            <c:spPr>
              <a:solidFill>
                <a:schemeClr val="tx2">
                  <a:lumMod val="75%"/>
                  <a:lumOff val="25%"/>
                </a:schemeClr>
              </a:solidFill>
              <a:ln w="19050">
                <a:solidFill>
                  <a:schemeClr val="lt1"/>
                </a:solidFill>
              </a:ln>
              <a:effectLst/>
            </c:spPr>
            <c:extLst>
              <c:ext xmlns:c16="http://schemas.microsoft.com/office/drawing/2014/chart" uri="{C3380CC4-5D6E-409C-BE32-E72D297353CC}">
                <c16:uniqueId val="{00000003-7E74-CC43-86A1-2D6A9771229B}"/>
              </c:ext>
            </c:extLst>
          </c:dPt>
          <c:val>
            <c:numRef>
              <c:f>Analysis!$C$20:$C$21</c:f>
              <c:numCache>
                <c:formatCode>General</c:formatCode>
                <c:ptCount val="2"/>
                <c:pt idx="0">
                  <c:v>0.11299709020368572</c:v>
                </c:pt>
                <c:pt idx="1">
                  <c:v>0.89847494553376916</c:v>
                </c:pt>
              </c:numCache>
            </c:numRef>
          </c:val>
          <c:extLst>
            <c:ext xmlns:c16="http://schemas.microsoft.com/office/drawing/2014/chart" uri="{C3380CC4-5D6E-409C-BE32-E72D297353CC}">
              <c16:uniqueId val="{00000004-7E74-CC43-86A1-2D6A9771229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AE-3349-8117-1848FA9841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AE-3349-8117-1848FA9841A4}"/>
              </c:ext>
            </c:extLst>
          </c:dPt>
          <c:val>
            <c:numRef>
              <c:f>Analysis!$C$20:$C$21</c:f>
              <c:numCache>
                <c:formatCode>General</c:formatCode>
                <c:ptCount val="2"/>
                <c:pt idx="0">
                  <c:v>0.11299709020368572</c:v>
                </c:pt>
                <c:pt idx="1">
                  <c:v>0.89847494553376916</c:v>
                </c:pt>
              </c:numCache>
            </c:numRef>
          </c:val>
          <c:extLst>
            <c:ext xmlns:c16="http://schemas.microsoft.com/office/drawing/2014/chart" uri="{C3380CC4-5D6E-409C-BE32-E72D297353CC}">
              <c16:uniqueId val="{00000000-29C8-224E-B976-D0BEF466DF0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4D-C240-BEC4-1BFEF2301B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4D-C240-BEC4-1BFEF2301BC1}"/>
              </c:ext>
            </c:extLst>
          </c:dPt>
          <c:val>
            <c:numRef>
              <c:f>Analysis!$D$20:$D$21</c:f>
              <c:numCache>
                <c:formatCode>General</c:formatCode>
                <c:ptCount val="2"/>
                <c:pt idx="0">
                  <c:v>0.28499440089585659</c:v>
                </c:pt>
                <c:pt idx="1">
                  <c:v>0.77821350762527242</c:v>
                </c:pt>
              </c:numCache>
            </c:numRef>
          </c:val>
          <c:extLst>
            <c:ext xmlns:c16="http://schemas.microsoft.com/office/drawing/2014/chart" uri="{C3380CC4-5D6E-409C-BE32-E72D297353CC}">
              <c16:uniqueId val="{00000000-D557-934B-804E-0A6F9EE42FF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08-F048-B47A-A331A07702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08-F048-B47A-A331A07702C2}"/>
              </c:ext>
            </c:extLst>
          </c:dPt>
          <c:val>
            <c:numRef>
              <c:f>Analysis!$E$20:$E$21</c:f>
              <c:numCache>
                <c:formatCode>General</c:formatCode>
                <c:ptCount val="2"/>
                <c:pt idx="0">
                  <c:v>0.19220779220779222</c:v>
                </c:pt>
                <c:pt idx="1">
                  <c:v>0.83877995642701531</c:v>
                </c:pt>
              </c:numCache>
            </c:numRef>
          </c:val>
          <c:extLst>
            <c:ext xmlns:c16="http://schemas.microsoft.com/office/drawing/2014/chart" uri="{C3380CC4-5D6E-409C-BE32-E72D297353CC}">
              <c16:uniqueId val="{00000000-84CB-B74D-B403-22DE44EC2EE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E-DF46-9036-437F4D24B4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E-DF46-9036-437F4D24B481}"/>
              </c:ext>
            </c:extLst>
          </c:dPt>
          <c:val>
            <c:numRef>
              <c:f>Analysis!$F$20:$F$21</c:f>
              <c:numCache>
                <c:formatCode>General</c:formatCode>
                <c:ptCount val="2"/>
                <c:pt idx="0">
                  <c:v>0.10150537634408603</c:v>
                </c:pt>
                <c:pt idx="1">
                  <c:v>5.0653594771241828</c:v>
                </c:pt>
              </c:numCache>
            </c:numRef>
          </c:val>
          <c:extLst>
            <c:ext xmlns:c16="http://schemas.microsoft.com/office/drawing/2014/chart" uri="{C3380CC4-5D6E-409C-BE32-E72D297353CC}">
              <c16:uniqueId val="{00000000-C973-C142-9F68-FC96C7842E8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[Video_Games_Project_Excel.xlsx]Analysis!PivotTable2</c:name>
    <c:fmtId val="4"/>
  </c:pivotSource>
  <c:chart>
    <c:autoTitleDeleted val="1"/>
    <c:pivotFmts>
      <c:pivotFmt>
        <c:idx val="0"/>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Analysis!$B$34</c:f>
              <c:strCache>
                <c:ptCount val="1"/>
                <c:pt idx="0">
                  <c:v>Total</c:v>
                </c:pt>
              </c:strCache>
            </c:strRef>
          </c:tx>
          <c:spPr>
            <a:ln w="44450" cap="rnd">
              <a:solidFill>
                <a:schemeClr val="accent1"/>
              </a:solidFill>
              <a:prstDash val="sysDot"/>
            </a:ln>
            <a:effectLst>
              <a:glow rad="139700">
                <a:schemeClr val="accent1">
                  <a:satMod val="175%"/>
                  <a:alpha val="14%"/>
                </a:schemeClr>
              </a:glow>
            </a:effectLst>
          </c:spPr>
          <c:marker>
            <c:symbol val="circle"/>
            <c:size val="4"/>
            <c:spPr>
              <a:solidFill>
                <a:schemeClr val="accent1">
                  <a:lumMod val="60%"/>
                  <a:lumOff val="40%"/>
                </a:schemeClr>
              </a:solidFill>
              <a:ln>
                <a:noFill/>
              </a:ln>
              <a:effectLst>
                <a:glow rad="63500">
                  <a:schemeClr val="accent1">
                    <a:satMod val="175%"/>
                    <a:alpha val="25%"/>
                  </a:schemeClr>
                </a:glow>
              </a:effectLst>
            </c:spPr>
          </c:marker>
          <c:dPt>
            <c:idx val="2"/>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2-1CB8-CC42-98E6-5B7076931204}"/>
              </c:ext>
            </c:extLst>
          </c:dPt>
          <c:dPt>
            <c:idx val="3"/>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6-1CB8-CC42-98E6-5B7076931204}"/>
              </c:ext>
            </c:extLst>
          </c:dPt>
          <c:dPt>
            <c:idx val="5"/>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3-1CB8-CC42-98E6-5B7076931204}"/>
              </c:ext>
            </c:extLst>
          </c:dPt>
          <c:dPt>
            <c:idx val="8"/>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4-1CB8-CC42-98E6-5B7076931204}"/>
              </c:ext>
            </c:extLst>
          </c:dPt>
          <c:dPt>
            <c:idx val="12"/>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7-1CB8-CC42-98E6-5B7076931204}"/>
              </c:ext>
            </c:extLst>
          </c:dPt>
          <c:dPt>
            <c:idx val="14"/>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8-1CB8-CC42-98E6-5B7076931204}"/>
              </c:ext>
            </c:extLst>
          </c:dPt>
          <c:dPt>
            <c:idx val="16"/>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9-1CB8-CC42-98E6-5B7076931204}"/>
              </c:ext>
            </c:extLst>
          </c:dPt>
          <c:dPt>
            <c:idx val="19"/>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A-1CB8-CC42-98E6-5B7076931204}"/>
              </c:ext>
            </c:extLst>
          </c:dPt>
          <c:dPt>
            <c:idx val="24"/>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C-1CB8-CC42-98E6-5B7076931204}"/>
              </c:ext>
            </c:extLst>
          </c:dPt>
          <c:dPt>
            <c:idx val="25"/>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D-1CB8-CC42-98E6-5B7076931204}"/>
              </c:ext>
            </c:extLst>
          </c:dPt>
          <c:dPt>
            <c:idx val="28"/>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E-1CB8-CC42-98E6-5B7076931204}"/>
              </c:ext>
            </c:extLst>
          </c:dPt>
          <c:dPt>
            <c:idx val="32"/>
            <c:marker>
              <c:symbol val="circle"/>
              <c:size val="4"/>
              <c:spPr>
                <a:solidFill>
                  <a:schemeClr val="accent1">
                    <a:lumMod val="60%"/>
                    <a:lumOff val="40%"/>
                  </a:schemeClr>
                </a:solidFill>
                <a:ln>
                  <a:noFill/>
                </a:ln>
                <a:effectLst>
                  <a:glow rad="63500">
                    <a:schemeClr val="accent1">
                      <a:satMod val="175%"/>
                      <a:alpha val="25%"/>
                    </a:schemeClr>
                  </a:glow>
                </a:effectLst>
              </c:spPr>
            </c:marker>
            <c:bubble3D val="0"/>
            <c:spPr>
              <a:ln w="44450" cap="rnd">
                <a:solidFill>
                  <a:schemeClr val="accent1"/>
                </a:solidFill>
                <a:prstDash val="sysDot"/>
              </a:ln>
              <a:effectLst>
                <a:glow rad="139700">
                  <a:schemeClr val="accent1">
                    <a:satMod val="175%"/>
                    <a:alpha val="14%"/>
                  </a:schemeClr>
                </a:glow>
              </a:effectLst>
            </c:spPr>
            <c:extLst>
              <c:ext xmlns:c16="http://schemas.microsoft.com/office/drawing/2014/chart" uri="{C3380CC4-5D6E-409C-BE32-E72D297353CC}">
                <c16:uniqueId val="{0000000F-1CB8-CC42-98E6-5B7076931204}"/>
              </c:ext>
            </c:extLst>
          </c:dPt>
          <c:dLbls>
            <c:dLbl>
              <c:idx val="2"/>
              <c:delete val="1"/>
              <c:extLst>
                <c:ext xmlns:c15="http://schemas.microsoft.com/office/drawing/2012/chart" uri="{CE6537A1-D6FC-4f65-9D91-7224C49458BB}"/>
                <c:ext xmlns:c16="http://schemas.microsoft.com/office/drawing/2014/chart" uri="{C3380CC4-5D6E-409C-BE32-E72D297353CC}">
                  <c16:uniqueId val="{00000002-1CB8-CC42-98E6-5B7076931204}"/>
                </c:ext>
              </c:extLst>
            </c:dLbl>
            <c:dLbl>
              <c:idx val="3"/>
              <c:delete val="1"/>
              <c:extLst>
                <c:ext xmlns:c15="http://schemas.microsoft.com/office/drawing/2012/chart" uri="{CE6537A1-D6FC-4f65-9D91-7224C49458BB}"/>
                <c:ext xmlns:c16="http://schemas.microsoft.com/office/drawing/2014/chart" uri="{C3380CC4-5D6E-409C-BE32-E72D297353CC}">
                  <c16:uniqueId val="{00000006-1CB8-CC42-98E6-5B7076931204}"/>
                </c:ext>
              </c:extLst>
            </c:dLbl>
            <c:dLbl>
              <c:idx val="5"/>
              <c:delete val="1"/>
              <c:extLst>
                <c:ext xmlns:c15="http://schemas.microsoft.com/office/drawing/2012/chart" uri="{CE6537A1-D6FC-4f65-9D91-7224C49458BB}"/>
                <c:ext xmlns:c16="http://schemas.microsoft.com/office/drawing/2014/chart" uri="{C3380CC4-5D6E-409C-BE32-E72D297353CC}">
                  <c16:uniqueId val="{00000003-1CB8-CC42-98E6-5B7076931204}"/>
                </c:ext>
              </c:extLst>
            </c:dLbl>
            <c:dLbl>
              <c:idx val="8"/>
              <c:delete val="1"/>
              <c:extLst>
                <c:ext xmlns:c15="http://schemas.microsoft.com/office/drawing/2012/chart" uri="{CE6537A1-D6FC-4f65-9D91-7224C49458BB}"/>
                <c:ext xmlns:c16="http://schemas.microsoft.com/office/drawing/2014/chart" uri="{C3380CC4-5D6E-409C-BE32-E72D297353CC}">
                  <c16:uniqueId val="{00000004-1CB8-CC42-98E6-5B7076931204}"/>
                </c:ext>
              </c:extLst>
            </c:dLbl>
            <c:dLbl>
              <c:idx val="12"/>
              <c:delete val="1"/>
              <c:extLst>
                <c:ext xmlns:c15="http://schemas.microsoft.com/office/drawing/2012/chart" uri="{CE6537A1-D6FC-4f65-9D91-7224C49458BB}"/>
                <c:ext xmlns:c16="http://schemas.microsoft.com/office/drawing/2014/chart" uri="{C3380CC4-5D6E-409C-BE32-E72D297353CC}">
                  <c16:uniqueId val="{00000007-1CB8-CC42-98E6-5B7076931204}"/>
                </c:ext>
              </c:extLst>
            </c:dLbl>
            <c:dLbl>
              <c:idx val="14"/>
              <c:delete val="1"/>
              <c:extLst>
                <c:ext xmlns:c15="http://schemas.microsoft.com/office/drawing/2012/chart" uri="{CE6537A1-D6FC-4f65-9D91-7224C49458BB}"/>
                <c:ext xmlns:c16="http://schemas.microsoft.com/office/drawing/2014/chart" uri="{C3380CC4-5D6E-409C-BE32-E72D297353CC}">
                  <c16:uniqueId val="{00000008-1CB8-CC42-98E6-5B7076931204}"/>
                </c:ext>
              </c:extLst>
            </c:dLbl>
            <c:dLbl>
              <c:idx val="16"/>
              <c:delete val="1"/>
              <c:extLst>
                <c:ext xmlns:c15="http://schemas.microsoft.com/office/drawing/2012/chart" uri="{CE6537A1-D6FC-4f65-9D91-7224C49458BB}"/>
                <c:ext xmlns:c16="http://schemas.microsoft.com/office/drawing/2014/chart" uri="{C3380CC4-5D6E-409C-BE32-E72D297353CC}">
                  <c16:uniqueId val="{00000009-1CB8-CC42-98E6-5B7076931204}"/>
                </c:ext>
              </c:extLst>
            </c:dLbl>
            <c:dLbl>
              <c:idx val="19"/>
              <c:delete val="1"/>
              <c:extLst>
                <c:ext xmlns:c15="http://schemas.microsoft.com/office/drawing/2012/chart" uri="{CE6537A1-D6FC-4f65-9D91-7224C49458BB}"/>
                <c:ext xmlns:c16="http://schemas.microsoft.com/office/drawing/2014/chart" uri="{C3380CC4-5D6E-409C-BE32-E72D297353CC}">
                  <c16:uniqueId val="{0000000A-1CB8-CC42-98E6-5B7076931204}"/>
                </c:ext>
              </c:extLst>
            </c:dLbl>
            <c:dLbl>
              <c:idx val="24"/>
              <c:delete val="1"/>
              <c:extLst>
                <c:ext xmlns:c15="http://schemas.microsoft.com/office/drawing/2012/chart" uri="{CE6537A1-D6FC-4f65-9D91-7224C49458BB}"/>
                <c:ext xmlns:c16="http://schemas.microsoft.com/office/drawing/2014/chart" uri="{C3380CC4-5D6E-409C-BE32-E72D297353CC}">
                  <c16:uniqueId val="{0000000C-1CB8-CC42-98E6-5B7076931204}"/>
                </c:ext>
              </c:extLst>
            </c:dLbl>
            <c:dLbl>
              <c:idx val="25"/>
              <c:delete val="1"/>
              <c:extLst>
                <c:ext xmlns:c15="http://schemas.microsoft.com/office/drawing/2012/chart" uri="{CE6537A1-D6FC-4f65-9D91-7224C49458BB}"/>
                <c:ext xmlns:c16="http://schemas.microsoft.com/office/drawing/2014/chart" uri="{C3380CC4-5D6E-409C-BE32-E72D297353CC}">
                  <c16:uniqueId val="{0000000D-1CB8-CC42-98E6-5B7076931204}"/>
                </c:ext>
              </c:extLst>
            </c:dLbl>
            <c:dLbl>
              <c:idx val="28"/>
              <c:delete val="1"/>
              <c:extLst>
                <c:ext xmlns:c15="http://schemas.microsoft.com/office/drawing/2012/chart" uri="{CE6537A1-D6FC-4f65-9D91-7224C49458BB}"/>
                <c:ext xmlns:c16="http://schemas.microsoft.com/office/drawing/2014/chart" uri="{C3380CC4-5D6E-409C-BE32-E72D297353CC}">
                  <c16:uniqueId val="{0000000E-1CB8-CC42-98E6-5B7076931204}"/>
                </c:ext>
              </c:extLst>
            </c:dLbl>
            <c:dLbl>
              <c:idx val="32"/>
              <c:delete val="1"/>
              <c:extLst>
                <c:ext xmlns:c15="http://schemas.microsoft.com/office/drawing/2012/chart" uri="{CE6537A1-D6FC-4f65-9D91-7224C49458BB}"/>
                <c:ext xmlns:c16="http://schemas.microsoft.com/office/drawing/2014/chart" uri="{C3380CC4-5D6E-409C-BE32-E72D297353CC}">
                  <c16:uniqueId val="{0000000F-1CB8-CC42-98E6-5B70769312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
                        </a:schemeClr>
                      </a:solidFill>
                      <a:round/>
                    </a:ln>
                    <a:effectLst/>
                  </c:spPr>
                </c15:leaderLines>
              </c:ext>
            </c:extLst>
          </c:dLbls>
          <c:cat>
            <c:strRef>
              <c:f>Analysis!$A$35:$A$70</c:f>
              <c:strCache>
                <c:ptCount val="35"/>
                <c:pt idx="0">
                  <c:v>1988</c:v>
                </c:pt>
                <c:pt idx="1">
                  <c:v>1989</c:v>
                </c:pt>
                <c:pt idx="2">
                  <c:v>1990</c:v>
                </c:pt>
                <c:pt idx="3">
                  <c:v>1991</c:v>
                </c:pt>
                <c:pt idx="4">
                  <c:v>1992</c:v>
                </c:pt>
                <c:pt idx="5">
                  <c:v>1993</c:v>
                </c:pt>
                <c:pt idx="6">
                  <c:v>1994</c:v>
                </c:pt>
                <c:pt idx="7">
                  <c:v>1995</c:v>
                </c:pt>
                <c:pt idx="8">
                  <c:v>1996</c:v>
                </c:pt>
                <c:pt idx="9">
                  <c:v>1997</c:v>
                </c:pt>
                <c:pt idx="10">
                  <c:v>1998</c:v>
                </c:pt>
                <c:pt idx="11">
                  <c:v>1999</c:v>
                </c:pt>
                <c:pt idx="12">
                  <c:v>2000</c:v>
                </c:pt>
                <c:pt idx="13">
                  <c:v>2001</c:v>
                </c:pt>
                <c:pt idx="14">
                  <c:v>2002</c:v>
                </c:pt>
                <c:pt idx="15">
                  <c:v>2003</c:v>
                </c:pt>
                <c:pt idx="16">
                  <c:v>2004</c:v>
                </c:pt>
                <c:pt idx="17">
                  <c:v>2005</c:v>
                </c:pt>
                <c:pt idx="18">
                  <c:v>2006</c:v>
                </c:pt>
                <c:pt idx="19">
                  <c:v>2007</c:v>
                </c:pt>
                <c:pt idx="20">
                  <c:v>2008</c:v>
                </c:pt>
                <c:pt idx="21">
                  <c:v>2009</c:v>
                </c:pt>
                <c:pt idx="22">
                  <c:v>2010</c:v>
                </c:pt>
                <c:pt idx="23">
                  <c:v>2011</c:v>
                </c:pt>
                <c:pt idx="24">
                  <c:v>2012</c:v>
                </c:pt>
                <c:pt idx="25">
                  <c:v>2013</c:v>
                </c:pt>
                <c:pt idx="26">
                  <c:v>2014</c:v>
                </c:pt>
                <c:pt idx="27">
                  <c:v>2015</c:v>
                </c:pt>
                <c:pt idx="28">
                  <c:v>2016</c:v>
                </c:pt>
                <c:pt idx="29">
                  <c:v>2017</c:v>
                </c:pt>
                <c:pt idx="30">
                  <c:v>2018</c:v>
                </c:pt>
                <c:pt idx="31">
                  <c:v>2019</c:v>
                </c:pt>
                <c:pt idx="32">
                  <c:v>2020</c:v>
                </c:pt>
                <c:pt idx="33">
                  <c:v>2021</c:v>
                </c:pt>
                <c:pt idx="34">
                  <c:v>2022</c:v>
                </c:pt>
              </c:strCache>
            </c:strRef>
          </c:cat>
          <c:val>
            <c:numRef>
              <c:f>Analysis!$B$35:$B$70</c:f>
              <c:numCache>
                <c:formatCode>General</c:formatCode>
                <c:ptCount val="35"/>
                <c:pt idx="0">
                  <c:v>232.5100000000003</c:v>
                </c:pt>
                <c:pt idx="1">
                  <c:v>199.05000000000021</c:v>
                </c:pt>
                <c:pt idx="2">
                  <c:v>221.09000000000009</c:v>
                </c:pt>
                <c:pt idx="3">
                  <c:v>229.45000000000027</c:v>
                </c:pt>
                <c:pt idx="4">
                  <c:v>266.19999999999874</c:v>
                </c:pt>
                <c:pt idx="5">
                  <c:v>242.31000000000006</c:v>
                </c:pt>
                <c:pt idx="6">
                  <c:v>273.6499999999993</c:v>
                </c:pt>
                <c:pt idx="7">
                  <c:v>220.06999999999994</c:v>
                </c:pt>
                <c:pt idx="8">
                  <c:v>303.40999999999838</c:v>
                </c:pt>
                <c:pt idx="9">
                  <c:v>319.88999999999834</c:v>
                </c:pt>
                <c:pt idx="10">
                  <c:v>258.92999999999921</c:v>
                </c:pt>
                <c:pt idx="11">
                  <c:v>307.57999999999896</c:v>
                </c:pt>
                <c:pt idx="12">
                  <c:v>304.7099999999989</c:v>
                </c:pt>
                <c:pt idx="13">
                  <c:v>219.19000000000017</c:v>
                </c:pt>
                <c:pt idx="14">
                  <c:v>246.47000000000031</c:v>
                </c:pt>
                <c:pt idx="15">
                  <c:v>267.48999999999887</c:v>
                </c:pt>
                <c:pt idx="16">
                  <c:v>227.0200000000001</c:v>
                </c:pt>
                <c:pt idx="17">
                  <c:v>284.86999999999921</c:v>
                </c:pt>
                <c:pt idx="18">
                  <c:v>241.92000000000058</c:v>
                </c:pt>
                <c:pt idx="19">
                  <c:v>239.28000000000054</c:v>
                </c:pt>
                <c:pt idx="20">
                  <c:v>258.19999999999891</c:v>
                </c:pt>
                <c:pt idx="21">
                  <c:v>289.93999999999949</c:v>
                </c:pt>
                <c:pt idx="22">
                  <c:v>224.30000000000032</c:v>
                </c:pt>
                <c:pt idx="23">
                  <c:v>255.96000000000004</c:v>
                </c:pt>
                <c:pt idx="24">
                  <c:v>260.47999999999934</c:v>
                </c:pt>
                <c:pt idx="25">
                  <c:v>253.81000000000012</c:v>
                </c:pt>
                <c:pt idx="26">
                  <c:v>202.81000000000037</c:v>
                </c:pt>
                <c:pt idx="27">
                  <c:v>258.23999999999944</c:v>
                </c:pt>
                <c:pt idx="28">
                  <c:v>243.66000000000039</c:v>
                </c:pt>
                <c:pt idx="29">
                  <c:v>330.15999999999838</c:v>
                </c:pt>
                <c:pt idx="30">
                  <c:v>225.03000000000031</c:v>
                </c:pt>
                <c:pt idx="31">
                  <c:v>301.77999999999878</c:v>
                </c:pt>
                <c:pt idx="32">
                  <c:v>243.0800000000003</c:v>
                </c:pt>
                <c:pt idx="33">
                  <c:v>253.63000000000019</c:v>
                </c:pt>
                <c:pt idx="34">
                  <c:v>211.71000000000009</c:v>
                </c:pt>
              </c:numCache>
            </c:numRef>
          </c:val>
          <c:smooth val="0"/>
          <c:extLst>
            <c:ext xmlns:c16="http://schemas.microsoft.com/office/drawing/2014/chart" uri="{C3380CC4-5D6E-409C-BE32-E72D297353CC}">
              <c16:uniqueId val="{00000000-1CB8-CC42-98E6-5B7076931204}"/>
            </c:ext>
          </c:extLst>
        </c:ser>
        <c:dLbls>
          <c:showLegendKey val="0"/>
          <c:showVal val="0"/>
          <c:showCatName val="0"/>
          <c:showSerName val="0"/>
          <c:showPercent val="0"/>
          <c:showBubbleSize val="0"/>
        </c:dLbls>
        <c:marker val="1"/>
        <c:smooth val="0"/>
        <c:axId val="679618943"/>
        <c:axId val="964303071"/>
      </c:lineChart>
      <c:catAx>
        <c:axId val="679618943"/>
        <c:scaling>
          <c:orientation val="minMax"/>
        </c:scaling>
        <c:delete val="0"/>
        <c:axPos val="b"/>
        <c:numFmt formatCode="General" sourceLinked="1"/>
        <c:majorTickMark val="none"/>
        <c:minorTickMark val="none"/>
        <c:tickLblPos val="nextTo"/>
        <c:spPr>
          <a:noFill/>
          <a:ln>
            <a:noFill/>
          </a:ln>
          <a:effectLst/>
        </c:spPr>
        <c:txPr>
          <a:bodyPr rot="2700000" spcFirstLastPara="1" vertOverflow="ellipsis" wrap="square" anchor="ctr" anchorCtr="1"/>
          <a:lstStyle/>
          <a:p>
            <a:pPr>
              <a:defRPr sz="900" b="0" i="0" u="none" strike="noStrike" kern="1200" baseline="0%">
                <a:solidFill>
                  <a:schemeClr val="lt1">
                    <a:lumMod val="75%"/>
                  </a:schemeClr>
                </a:solidFill>
                <a:latin typeface="+mn-lt"/>
                <a:ea typeface="+mn-ea"/>
                <a:cs typeface="+mn-cs"/>
              </a:defRPr>
            </a:pPr>
            <a:endParaRPr lang="en-US"/>
          </a:p>
        </c:txPr>
        <c:crossAx val="964303071"/>
        <c:crosses val="autoZero"/>
        <c:auto val="1"/>
        <c:lblAlgn val="ctr"/>
        <c:lblOffset val="100"/>
        <c:tickLblSkip val="2"/>
        <c:noMultiLvlLbl val="0"/>
      </c:catAx>
      <c:valAx>
        <c:axId val="964303071"/>
        <c:scaling>
          <c:orientation val="minMax"/>
          <c:min val="160"/>
        </c:scaling>
        <c:delete val="1"/>
        <c:axPos val="l"/>
        <c:numFmt formatCode="General" sourceLinked="1"/>
        <c:majorTickMark val="none"/>
        <c:minorTickMark val="none"/>
        <c:tickLblPos val="nextTo"/>
        <c:crossAx val="679618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
        <a:lumOff val="25%"/>
      </a:schemeClr>
    </a:solidFill>
    <a:ln w="9525" cap="flat" cmpd="sng" algn="ctr">
      <a:solidFill>
        <a:schemeClr val="dk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71-4141-9574-175A5778AB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871-4141-9574-175A5778AB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6871-4141-9574-175A5778AB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6871-4141-9574-175A5778AB8C}"/>
              </c:ext>
            </c:extLst>
          </c:dPt>
          <c:dLbls>
            <c:dLbl>
              <c:idx val="0"/>
              <c:layout>
                <c:manualLayout>
                  <c:x val="8.8888888888888892E-2"/>
                  <c:y val="5.7570531416366408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
                            <a:lumOff val="25%"/>
                          </a:schemeClr>
                        </a:solidFill>
                        <a:latin typeface="+mn-lt"/>
                        <a:ea typeface="+mn-ea"/>
                        <a:cs typeface="+mn-cs"/>
                      </a:defRPr>
                    </a:pPr>
                    <a:fld id="{D42C9D48-82C1-914F-B9BA-0C5349281C5E}" type="CATEGORYNAME">
                      <a:rPr lang="en-US" sz="1100" b="1"/>
                      <a:pPr>
                        <a:defRPr sz="1100" b="1"/>
                      </a:pPr>
                      <a:t>[CATEGORY NAME]</a:t>
                    </a:fld>
                    <a:endParaRPr lang="en-US" sz="1100" b="1" baseline="0%"/>
                  </a:p>
                  <a:p>
                    <a:pPr>
                      <a:defRPr sz="1100" b="1"/>
                    </a:pPr>
                    <a:r>
                      <a:rPr lang="en-US" sz="1100" b="1" baseline="0%"/>
                      <a:t> </a:t>
                    </a:r>
                    <a:fld id="{399DA0C5-CA39-0C43-A2EF-89D0BD4FB34F}" type="VALUE">
                      <a:rPr lang="en-US" sz="1100" b="1" baseline="0%"/>
                      <a:pPr>
                        <a:defRPr sz="1100" b="1"/>
                      </a:pPr>
                      <a:t>[VALUE]</a:t>
                    </a:fld>
                    <a:endParaRPr lang="en-US" sz="1100" b="1" baseline="0%"/>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
                          <a:lumOff val="25%"/>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9.6055555555555561E-2"/>
                      <c:h val="0.14749784819407696"/>
                    </c:manualLayout>
                  </c15:layout>
                  <c15:dlblFieldTable/>
                  <c15:showDataLabelsRange val="0"/>
                </c:ext>
                <c:ext xmlns:c16="http://schemas.microsoft.com/office/drawing/2014/chart" uri="{C3380CC4-5D6E-409C-BE32-E72D297353CC}">
                  <c16:uniqueId val="{00000001-6871-4141-9574-175A5778AB8C}"/>
                </c:ext>
              </c:extLst>
            </c:dLbl>
            <c:dLbl>
              <c:idx val="1"/>
              <c:layout>
                <c:manualLayout>
                  <c:x val="-0.12361111111111112"/>
                  <c:y val="8.1018518518518517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
                            <a:lumOff val="25%"/>
                          </a:schemeClr>
                        </a:solidFill>
                        <a:latin typeface="+mn-lt"/>
                        <a:ea typeface="+mn-ea"/>
                        <a:cs typeface="+mn-cs"/>
                      </a:defRPr>
                    </a:pPr>
                    <a:fld id="{1873B51C-6EA9-B641-B7FE-0C199ED6197A}" type="CATEGORYNAME">
                      <a:rPr lang="en-US" sz="1100" b="1"/>
                      <a:pPr>
                        <a:defRPr sz="1100" b="1"/>
                      </a:pPr>
                      <a:t>[CATEGORY NAME]</a:t>
                    </a:fld>
                    <a:endParaRPr lang="en-US" sz="1100" b="1" baseline="0%"/>
                  </a:p>
                  <a:p>
                    <a:pPr>
                      <a:defRPr sz="1100" b="1"/>
                    </a:pPr>
                    <a:r>
                      <a:rPr lang="en-US" sz="1100" b="1" baseline="0%"/>
                      <a:t> </a:t>
                    </a:r>
                    <a:fld id="{8F9E81B1-59BB-BC48-B01C-1C071DE6488F}" type="VALUE">
                      <a:rPr lang="en-US" sz="1100" b="1" baseline="0%"/>
                      <a:pPr>
                        <a:defRPr sz="1100" b="1"/>
                      </a:pPr>
                      <a:t>[VALUE]</a:t>
                    </a:fld>
                    <a:endParaRPr lang="en-US" sz="1100" b="1" baseline="0%"/>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
                          <a:lumOff val="25%"/>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4294444444444446"/>
                      <c:h val="0.16196777486147565"/>
                    </c:manualLayout>
                  </c15:layout>
                  <c15:dlblFieldTable/>
                  <c15:showDataLabelsRange val="0"/>
                </c:ext>
                <c:ext xmlns:c16="http://schemas.microsoft.com/office/drawing/2014/chart" uri="{C3380CC4-5D6E-409C-BE32-E72D297353CC}">
                  <c16:uniqueId val="{00000004-6871-4141-9574-175A5778AB8C}"/>
                </c:ext>
              </c:extLst>
            </c:dLbl>
            <c:dLbl>
              <c:idx val="2"/>
              <c:layout>
                <c:manualLayout>
                  <c:x val="-0.12638888888888888"/>
                  <c:y val="-2.3148330417031248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
                            <a:lumOff val="25%"/>
                          </a:schemeClr>
                        </a:solidFill>
                        <a:latin typeface="+mn-lt"/>
                        <a:ea typeface="+mn-ea"/>
                        <a:cs typeface="+mn-cs"/>
                      </a:defRPr>
                    </a:pPr>
                    <a:fld id="{4793F61D-7CB9-5943-8309-996E789A8126}" type="CATEGORYNAME">
                      <a:rPr lang="en-US" sz="1100" b="1"/>
                      <a:pPr>
                        <a:defRPr sz="1100" b="1"/>
                      </a:pPr>
                      <a:t>[CATEGORY NAME]</a:t>
                    </a:fld>
                    <a:endParaRPr lang="en-US" sz="1100" b="1" baseline="0%"/>
                  </a:p>
                  <a:p>
                    <a:pPr>
                      <a:defRPr sz="1100" b="1"/>
                    </a:pPr>
                    <a:fld id="{FB613001-15F9-5D47-A777-66E8A0059BA7}" type="VALUE">
                      <a:rPr lang="en-US" sz="1100" b="1" baseline="0%"/>
                      <a:pPr>
                        <a:defRPr sz="1100" b="1"/>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
                          <a:lumOff val="25%"/>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2998622047244093"/>
                      <c:h val="0.14807888597258673"/>
                    </c:manualLayout>
                  </c15:layout>
                  <c15:dlblFieldTable/>
                  <c15:showDataLabelsRange val="0"/>
                </c:ext>
                <c:ext xmlns:c16="http://schemas.microsoft.com/office/drawing/2014/chart" uri="{C3380CC4-5D6E-409C-BE32-E72D297353CC}">
                  <c16:uniqueId val="{00000003-6871-4141-9574-175A5778AB8C}"/>
                </c:ext>
              </c:extLst>
            </c:dLbl>
            <c:dLbl>
              <c:idx val="3"/>
              <c:layout>
                <c:manualLayout>
                  <c:x val="-2.7777777777777828E-2"/>
                  <c:y val="-9.7222222222222238E-2"/>
                </c:manualLayout>
              </c:layout>
              <c:tx>
                <c:rich>
                  <a:bodyPr/>
                  <a:lstStyle/>
                  <a:p>
                    <a:fld id="{AD20820C-40B2-3D4C-A48A-4C5FB83969D4}" type="CATEGORYNAME">
                      <a:rPr lang="en-US"/>
                      <a:pPr/>
                      <a:t>[CATEGORY NAME]</a:t>
                    </a:fld>
                    <a:endParaRPr lang="en-US" baseline="0%"/>
                  </a:p>
                  <a:p>
                    <a:r>
                      <a:rPr lang="en-US" baseline="0%"/>
                      <a:t> </a:t>
                    </a:r>
                    <a:fld id="{1B135BEA-4934-0D41-8C33-D5BC72508031}"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871-4141-9574-175A5778AB8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
                        <a:lumOff val="25%"/>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Analysis!$K$19:$K$22</c:f>
              <c:strCache>
                <c:ptCount val="4"/>
                <c:pt idx="0">
                  <c:v>NA </c:v>
                </c:pt>
                <c:pt idx="1">
                  <c:v>EU </c:v>
                </c:pt>
                <c:pt idx="2">
                  <c:v>JP </c:v>
                </c:pt>
                <c:pt idx="3">
                  <c:v>Other</c:v>
                </c:pt>
              </c:strCache>
            </c:strRef>
          </c:cat>
          <c:val>
            <c:numRef>
              <c:f>Analysis!$L$19:$L$22</c:f>
              <c:numCache>
                <c:formatCode>0%</c:formatCode>
                <c:ptCount val="4"/>
                <c:pt idx="0">
                  <c:v>0.5141612200435729</c:v>
                </c:pt>
                <c:pt idx="1">
                  <c:v>0.16122004357298475</c:v>
                </c:pt>
                <c:pt idx="2">
                  <c:v>0.22178649237472764</c:v>
                </c:pt>
                <c:pt idx="3">
                  <c:v>0.10152505446623093</c:v>
                </c:pt>
              </c:numCache>
            </c:numRef>
          </c:val>
          <c:extLst>
            <c:ext xmlns:c16="http://schemas.microsoft.com/office/drawing/2014/chart" uri="{C3380CC4-5D6E-409C-BE32-E72D297353CC}">
              <c16:uniqueId val="{00000000-6871-4141-9574-175A5778AB8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Analysis!$M$3:$M$14</c:f>
              <c:strCache>
                <c:ptCount val="12"/>
                <c:pt idx="0">
                  <c:v>Racing</c:v>
                </c:pt>
                <c:pt idx="1">
                  <c:v>Action</c:v>
                </c:pt>
                <c:pt idx="2">
                  <c:v>Shooter</c:v>
                </c:pt>
                <c:pt idx="3">
                  <c:v>Sports</c:v>
                </c:pt>
                <c:pt idx="4">
                  <c:v>Misc</c:v>
                </c:pt>
                <c:pt idx="5">
                  <c:v>Role-Playing</c:v>
                </c:pt>
                <c:pt idx="6">
                  <c:v>Platform</c:v>
                </c:pt>
                <c:pt idx="7">
                  <c:v>Fighting</c:v>
                </c:pt>
                <c:pt idx="8">
                  <c:v>Simulation</c:v>
                </c:pt>
                <c:pt idx="9">
                  <c:v>Adventure</c:v>
                </c:pt>
                <c:pt idx="10">
                  <c:v>Strategy</c:v>
                </c:pt>
                <c:pt idx="11">
                  <c:v>Puzzle</c:v>
                </c:pt>
              </c:strCache>
            </c:strRef>
          </c:cat>
          <c:val>
            <c:numRef>
              <c:f>Analysis!$N$3:$N$14</c:f>
              <c:numCache>
                <c:formatCode>General</c:formatCode>
                <c:ptCount val="12"/>
                <c:pt idx="0">
                  <c:v>40.409999999999997</c:v>
                </c:pt>
                <c:pt idx="1">
                  <c:v>35.92</c:v>
                </c:pt>
                <c:pt idx="2">
                  <c:v>29.51</c:v>
                </c:pt>
                <c:pt idx="3">
                  <c:v>29.21</c:v>
                </c:pt>
                <c:pt idx="4">
                  <c:v>24.52</c:v>
                </c:pt>
                <c:pt idx="5">
                  <c:v>19.89</c:v>
                </c:pt>
                <c:pt idx="6">
                  <c:v>16.53</c:v>
                </c:pt>
                <c:pt idx="7">
                  <c:v>14.07</c:v>
                </c:pt>
                <c:pt idx="8">
                  <c:v>7.08</c:v>
                </c:pt>
                <c:pt idx="9">
                  <c:v>6.21</c:v>
                </c:pt>
                <c:pt idx="10">
                  <c:v>3.2</c:v>
                </c:pt>
                <c:pt idx="11">
                  <c:v>2.9</c:v>
                </c:pt>
              </c:numCache>
            </c:numRef>
          </c:val>
          <c:extLst>
            <c:ext xmlns:c16="http://schemas.microsoft.com/office/drawing/2014/chart" uri="{C3380CC4-5D6E-409C-BE32-E72D297353CC}">
              <c16:uniqueId val="{00000000-70B4-3048-BAAE-CFE74B6711EC}"/>
            </c:ext>
          </c:extLst>
        </c:ser>
        <c:dLbls>
          <c:showLegendKey val="0"/>
          <c:showVal val="0"/>
          <c:showCatName val="0"/>
          <c:showSerName val="0"/>
          <c:showPercent val="0"/>
          <c:showBubbleSize val="0"/>
        </c:dLbls>
        <c:gapWidth val="219"/>
        <c:overlap val="-27"/>
        <c:axId val="668838880"/>
        <c:axId val="668840592"/>
      </c:barChart>
      <c:catAx>
        <c:axId val="668838880"/>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68840592"/>
        <c:crosses val="autoZero"/>
        <c:auto val="1"/>
        <c:lblAlgn val="ctr"/>
        <c:lblOffset val="100"/>
        <c:noMultiLvlLbl val="0"/>
      </c:catAx>
      <c:valAx>
        <c:axId val="668840592"/>
        <c:scaling>
          <c:orientation val="minMax"/>
        </c:scaling>
        <c:delete val="1"/>
        <c:axPos val="l"/>
        <c:numFmt formatCode="General" sourceLinked="1"/>
        <c:majorTickMark val="none"/>
        <c:minorTickMark val="none"/>
        <c:tickLblPos val="nextTo"/>
        <c:crossAx val="66883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Popularity!$D$4:$D$13</c:f>
              <c:strCache>
                <c:ptCount val="10"/>
                <c:pt idx="0">
                  <c:v>PS2</c:v>
                </c:pt>
                <c:pt idx="1">
                  <c:v>X360</c:v>
                </c:pt>
                <c:pt idx="2">
                  <c:v>PS3</c:v>
                </c:pt>
                <c:pt idx="3">
                  <c:v>Wii</c:v>
                </c:pt>
                <c:pt idx="4">
                  <c:v>DS</c:v>
                </c:pt>
                <c:pt idx="5">
                  <c:v>PS</c:v>
                </c:pt>
                <c:pt idx="6">
                  <c:v>GBA</c:v>
                </c:pt>
                <c:pt idx="7">
                  <c:v>PS4</c:v>
                </c:pt>
                <c:pt idx="8">
                  <c:v>PSP</c:v>
                </c:pt>
                <c:pt idx="9">
                  <c:v>PC</c:v>
                </c:pt>
              </c:strCache>
            </c:strRef>
          </c:cat>
          <c:val>
            <c:numRef>
              <c:f>Popularity!$E$4:$E$13</c:f>
              <c:numCache>
                <c:formatCode>General</c:formatCode>
                <c:ptCount val="10"/>
                <c:pt idx="0">
                  <c:v>6.7</c:v>
                </c:pt>
                <c:pt idx="1">
                  <c:v>0.82000000000000006</c:v>
                </c:pt>
                <c:pt idx="2">
                  <c:v>1.4100000000000001</c:v>
                </c:pt>
                <c:pt idx="3">
                  <c:v>0.29000000000000004</c:v>
                </c:pt>
                <c:pt idx="4">
                  <c:v>1.01</c:v>
                </c:pt>
                <c:pt idx="5">
                  <c:v>3.05</c:v>
                </c:pt>
                <c:pt idx="6">
                  <c:v>0.01</c:v>
                </c:pt>
                <c:pt idx="7">
                  <c:v>0.91</c:v>
                </c:pt>
                <c:pt idx="8">
                  <c:v>1.45</c:v>
                </c:pt>
                <c:pt idx="9">
                  <c:v>0</c:v>
                </c:pt>
              </c:numCache>
            </c:numRef>
          </c:val>
          <c:extLst>
            <c:ext xmlns:c16="http://schemas.microsoft.com/office/drawing/2014/chart" uri="{C3380CC4-5D6E-409C-BE32-E72D297353CC}">
              <c16:uniqueId val="{00000000-CB3C-DF48-B1C7-B9D4299623C7}"/>
            </c:ext>
          </c:extLst>
        </c:ser>
        <c:dLbls>
          <c:showLegendKey val="0"/>
          <c:showVal val="0"/>
          <c:showCatName val="0"/>
          <c:showSerName val="0"/>
          <c:showPercent val="0"/>
          <c:showBubbleSize val="0"/>
        </c:dLbls>
        <c:gapWidth val="182"/>
        <c:axId val="777649839"/>
        <c:axId val="777651551"/>
      </c:barChart>
      <c:catAx>
        <c:axId val="777649839"/>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777651551"/>
        <c:crosses val="autoZero"/>
        <c:auto val="1"/>
        <c:lblAlgn val="ctr"/>
        <c:lblOffset val="100"/>
        <c:noMultiLvlLbl val="0"/>
      </c:catAx>
      <c:valAx>
        <c:axId val="777651551"/>
        <c:scaling>
          <c:orientation val="minMax"/>
        </c:scaling>
        <c:delete val="1"/>
        <c:axPos val="b"/>
        <c:numFmt formatCode="General" sourceLinked="1"/>
        <c:majorTickMark val="none"/>
        <c:minorTickMark val="none"/>
        <c:tickLblPos val="nextTo"/>
        <c:crossAx val="77764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Popularity!$I$27:$I$36</c:f>
              <c:strCache>
                <c:ptCount val="10"/>
                <c:pt idx="0">
                  <c:v>Nintendo</c:v>
                </c:pt>
                <c:pt idx="1">
                  <c:v>Electronic Arts</c:v>
                </c:pt>
                <c:pt idx="2">
                  <c:v>Ubisoft</c:v>
                </c:pt>
                <c:pt idx="3">
                  <c:v>Microsoft Game Studios</c:v>
                </c:pt>
                <c:pt idx="4">
                  <c:v>Capcom</c:v>
                </c:pt>
                <c:pt idx="5">
                  <c:v>THQ</c:v>
                </c:pt>
                <c:pt idx="6">
                  <c:v>Activision</c:v>
                </c:pt>
                <c:pt idx="7">
                  <c:v>Sony Computer Entertainment</c:v>
                </c:pt>
                <c:pt idx="8">
                  <c:v>Sega</c:v>
                </c:pt>
                <c:pt idx="9">
                  <c:v>Square Enix</c:v>
                </c:pt>
              </c:strCache>
            </c:strRef>
          </c:cat>
          <c:val>
            <c:numRef>
              <c:f>Popularity!$J$27:$J$36</c:f>
              <c:numCache>
                <c:formatCode>General</c:formatCode>
                <c:ptCount val="10"/>
                <c:pt idx="0">
                  <c:v>0.37</c:v>
                </c:pt>
                <c:pt idx="1">
                  <c:v>1.27</c:v>
                </c:pt>
                <c:pt idx="2">
                  <c:v>0</c:v>
                </c:pt>
                <c:pt idx="3">
                  <c:v>0</c:v>
                </c:pt>
                <c:pt idx="4">
                  <c:v>1.69</c:v>
                </c:pt>
                <c:pt idx="5">
                  <c:v>2.52</c:v>
                </c:pt>
                <c:pt idx="6">
                  <c:v>0</c:v>
                </c:pt>
                <c:pt idx="7">
                  <c:v>2.0700000000000003</c:v>
                </c:pt>
                <c:pt idx="8">
                  <c:v>1.75</c:v>
                </c:pt>
                <c:pt idx="9">
                  <c:v>0</c:v>
                </c:pt>
              </c:numCache>
            </c:numRef>
          </c:val>
          <c:extLst>
            <c:ext xmlns:c16="http://schemas.microsoft.com/office/drawing/2014/chart" uri="{C3380CC4-5D6E-409C-BE32-E72D297353CC}">
              <c16:uniqueId val="{00000000-3AB4-7346-98F6-AA400E2A15D8}"/>
            </c:ext>
          </c:extLst>
        </c:ser>
        <c:dLbls>
          <c:showLegendKey val="0"/>
          <c:showVal val="0"/>
          <c:showCatName val="0"/>
          <c:showSerName val="0"/>
          <c:showPercent val="0"/>
          <c:showBubbleSize val="0"/>
        </c:dLbls>
        <c:gapWidth val="182"/>
        <c:axId val="668408112"/>
        <c:axId val="668410928"/>
      </c:barChart>
      <c:catAx>
        <c:axId val="668408112"/>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68410928"/>
        <c:crosses val="autoZero"/>
        <c:auto val="1"/>
        <c:lblAlgn val="ctr"/>
        <c:lblOffset val="100"/>
        <c:noMultiLvlLbl val="0"/>
      </c:catAx>
      <c:valAx>
        <c:axId val="668410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6840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withinLinear" id="14">
  <a:schemeClr val="accent1"/>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9.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0.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36">
  <cs:axisTitle>
    <cs:lnRef idx="0"/>
    <cs:fillRef idx="0"/>
    <cs:effectRef idx="0"/>
    <cs:fontRef idx="minor">
      <a:schemeClr val="lt1">
        <a:lumMod val="75%"/>
      </a:schemeClr>
    </cs:fontRef>
    <cs:defRPr sz="900" b="1" kern="1200"/>
  </cs:axisTitle>
  <cs:categoryAxis>
    <cs:lnRef idx="0"/>
    <cs:fillRef idx="0"/>
    <cs:effectRef idx="0"/>
    <cs:fontRef idx="minor">
      <a:schemeClr val="lt1">
        <a:lumMod val="75%"/>
      </a:schemeClr>
    </cs:fontRef>
    <cs:defRPr sz="900" kern="1200"/>
  </cs:categoryAxis>
  <cs:chartArea>
    <cs:lnRef idx="0"/>
    <cs:fillRef idx="0"/>
    <cs:effectRef idx="0"/>
    <cs:fontRef idx="minor">
      <a:schemeClr val="dk1"/>
    </cs:fontRef>
    <cs:spPr>
      <a:solidFill>
        <a:schemeClr val="dk1">
          <a:lumMod val="75%"/>
          <a:lumOff val="25%"/>
        </a:schemeClr>
      </a:solidFill>
      <a:ln w="9525" cap="flat" cmpd="sng" algn="ctr">
        <a:solidFill>
          <a:schemeClr val="dk1">
            <a:lumMod val="15%"/>
            <a:lumOff val="85%"/>
          </a:schemeClr>
        </a:solidFill>
        <a:round/>
      </a:ln>
    </cs:spPr>
    <cs:defRPr sz="900" kern="1200"/>
  </cs:chartArea>
  <cs:dataLabel>
    <cs:lnRef idx="0"/>
    <cs:fillRef idx="0"/>
    <cs:effectRef idx="0"/>
    <cs:fontRef idx="minor">
      <a:schemeClr val="lt1">
        <a:lumMod val="75%"/>
      </a:schemeClr>
    </cs:fontRef>
    <cs:defRPr sz="900" kern="1200"/>
  </cs:dataLabel>
  <cs:dataLabelCallout>
    <cs:lnRef idx="0"/>
    <cs:fillRef idx="0"/>
    <cs:effectRef idx="0"/>
    <cs:fontRef idx="minor">
      <a:schemeClr val="lt1">
        <a:lumMod val="15%"/>
        <a:lumOff val="85%"/>
      </a:schemeClr>
    </cs:fontRef>
    <cs:spPr>
      <a:solidFill>
        <a:schemeClr val="dk1">
          <a:lumMod val="65%"/>
          <a:lumOff val="35%"/>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
      </a:ln>
      <a:effectLst>
        <a:glow rad="63500">
          <a:schemeClr val="phClr">
            <a:satMod val="175%"/>
            <a:alpha val="25%"/>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
      </a:ln>
      <a:effectLst>
        <a:glow rad="63500">
          <a:schemeClr val="phClr">
            <a:satMod val="175%"/>
            <a:alpha val="25%"/>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
            <a:alpha val="14%"/>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
          <a:lumOff val="40%"/>
        </a:schemeClr>
      </a:solidFill>
      <a:effectLst>
        <a:glow rad="63500">
          <a:schemeClr val="phClr">
            <a:satMod val="175%"/>
            <a:alpha val="25%"/>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
      </a:schemeClr>
    </cs:fontRef>
    <cs:spPr>
      <a:ln w="9525">
        <a:solidFill>
          <a:schemeClr val="dk1">
            <a:lumMod val="50%"/>
            <a:lumOff val="50%"/>
          </a:schemeClr>
        </a:solidFill>
      </a:ln>
    </cs:spPr>
    <cs:defRPr sz="900" kern="1200"/>
  </cs:dataTable>
  <cs:downBar>
    <cs:lnRef idx="0"/>
    <cs:fillRef idx="0"/>
    <cs:effectRef idx="0"/>
    <cs:fontRef idx="minor">
      <a:schemeClr val="lt1"/>
    </cs:fontRef>
    <cs:spPr>
      <a:solidFill>
        <a:schemeClr val="dk1">
          <a:lumMod val="50%"/>
          <a:lumOff val="50%"/>
        </a:schemeClr>
      </a:solidFill>
      <a:ln w="9525">
        <a:solidFill>
          <a:schemeClr val="dk1">
            <a:lumMod val="75%"/>
          </a:schemeClr>
        </a:solidFill>
        <a:round/>
      </a:ln>
    </cs:spPr>
  </cs:downBar>
  <cs:dropLine>
    <cs:lnRef idx="0"/>
    <cs:fillRef idx="0"/>
    <cs:effectRef idx="0"/>
    <cs:fontRef idx="minor">
      <a:schemeClr val="dk1"/>
    </cs:fontRef>
    <cs:spPr>
      <a:ln w="9525">
        <a:solidFill>
          <a:schemeClr val="lt1">
            <a:lumMod val="50%"/>
          </a:schemeClr>
        </a:solidFill>
        <a:round/>
      </a:ln>
    </cs:spPr>
  </cs:dropLine>
  <cs:errorBar>
    <cs:lnRef idx="0"/>
    <cs:fillRef idx="0"/>
    <cs:effectRef idx="0"/>
    <cs:fontRef idx="minor">
      <a:schemeClr val="dk1"/>
    </cs:fontRef>
    <cs:spPr>
      <a:ln w="9525">
        <a:solidFill>
          <a:schemeClr val="lt1">
            <a:lumMod val="5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
              <a:schemeClr val="dk1">
                <a:lumMod val="75%"/>
                <a:lumOff val="25%"/>
              </a:schemeClr>
            </a:gs>
            <a:gs pos="0%">
              <a:schemeClr val="dk1">
                <a:lumMod val="65%"/>
                <a:lumOff val="35%"/>
              </a:schemeClr>
            </a:gs>
          </a:gsLst>
          <a:lin ang="5400000" scaled="0"/>
        </a:gradFill>
        <a:round/>
      </a:ln>
    </cs:spPr>
  </cs:gridlineMajor>
  <cs:gridlineMinor>
    <cs:lnRef idx="0"/>
    <cs:fillRef idx="0"/>
    <cs:effectRef idx="0"/>
    <cs:fontRef idx="minor">
      <a:schemeClr val="dk1"/>
    </cs:fontRef>
    <cs:spPr>
      <a:ln w="9525" cap="flat" cmpd="sng" algn="ctr">
        <a:gradFill>
          <a:gsLst>
            <a:gs pos="100%">
              <a:schemeClr val="dk1">
                <a:lumMod val="75%"/>
                <a:lumOff val="25%"/>
                <a:alpha val="25%"/>
              </a:schemeClr>
            </a:gs>
            <a:gs pos="0%">
              <a:schemeClr val="dk1">
                <a:lumMod val="65%"/>
                <a:lumOff val="35%"/>
                <a:alpha val="25%"/>
              </a:schemeClr>
            </a:gs>
          </a:gsLst>
          <a:lin ang="5400000" scaled="0"/>
        </a:gradFill>
        <a:round/>
      </a:ln>
    </cs:spPr>
  </cs:gridlineMinor>
  <cs:hiLoLine>
    <cs:lnRef idx="0"/>
    <cs:fillRef idx="0"/>
    <cs:effectRef idx="0"/>
    <cs:fontRef idx="minor">
      <a:schemeClr val="dk1"/>
    </cs:fontRef>
    <cs:spPr>
      <a:ln w="9525">
        <a:solidFill>
          <a:schemeClr val="lt1">
            <a:lumMod val="50%"/>
          </a:schemeClr>
        </a:solidFill>
        <a:round/>
      </a:ln>
    </cs:spPr>
  </cs:hiLoLine>
  <cs:leaderLine>
    <cs:lnRef idx="0"/>
    <cs:fillRef idx="0"/>
    <cs:effectRef idx="0"/>
    <cs:fontRef idx="minor">
      <a:schemeClr val="dk1"/>
    </cs:fontRef>
    <cs:spPr>
      <a:ln w="9525">
        <a:solidFill>
          <a:schemeClr val="lt1">
            <a:lumMod val="50%"/>
          </a:schemeClr>
        </a:solidFill>
        <a:round/>
      </a:ln>
    </cs:spPr>
  </cs:leaderLine>
  <cs:legend>
    <cs:lnRef idx="0"/>
    <cs:fillRef idx="0"/>
    <cs:effectRef idx="0"/>
    <cs:fontRef idx="minor">
      <a:schemeClr val="lt1">
        <a:lumMod val="75%"/>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
      </a:schemeClr>
    </cs:fontRef>
    <cs:defRPr sz="900" kern="1200"/>
  </cs:seriesAxis>
  <cs:seriesLine>
    <cs:lnRef idx="0"/>
    <cs:fillRef idx="0"/>
    <cs:effectRef idx="0"/>
    <cs:fontRef idx="minor">
      <a:schemeClr val="dk1"/>
    </cs:fontRef>
    <cs:spPr>
      <a:ln w="9525">
        <a:solidFill>
          <a:schemeClr val="lt1">
            <a:lumMod val="50%"/>
          </a:schemeClr>
        </a:solidFill>
        <a:round/>
      </a:ln>
    </cs:spPr>
  </cs:seriesLine>
  <cs:title>
    <cs:lnRef idx="0"/>
    <cs:fillRef idx="0"/>
    <cs:effectRef idx="0"/>
    <cs:fontRef idx="minor">
      <a:schemeClr val="lt1">
        <a:lumMod val="85%"/>
      </a:schemeClr>
    </cs:fontRef>
    <cs:defRPr sz="1400" b="1" kern="1200" cap="none" baseline="0%"/>
  </cs:title>
  <cs:trendline>
    <cs:lnRef idx="0">
      <cs:styleClr val="auto"/>
    </cs:lnRef>
    <cs:fillRef idx="0"/>
    <cs:effectRef idx="0"/>
    <cs:fontRef idx="minor">
      <a:schemeClr val="lt1"/>
    </cs:fontRef>
    <cs:spPr>
      <a:ln w="25400" cap="rnd">
        <a:solidFill>
          <a:schemeClr val="phClr">
            <a:alpha val="50%"/>
          </a:schemeClr>
        </a:solidFill>
      </a:ln>
    </cs:spPr>
  </cs:trendline>
  <cs:trendlineLabel>
    <cs:lnRef idx="0"/>
    <cs:fillRef idx="0"/>
    <cs:effectRef idx="0"/>
    <cs:fontRef idx="minor">
      <a:schemeClr val="lt1">
        <a:lumMod val="75%"/>
      </a:schemeClr>
    </cs:fontRef>
    <cs:defRPr sz="900" kern="1200"/>
  </cs:trendlineLabel>
  <cs:upBar>
    <cs:lnRef idx="0"/>
    <cs:fillRef idx="0"/>
    <cs:effectRef idx="0"/>
    <cs:fontRef idx="minor">
      <a:schemeClr val="dk1"/>
    </cs:fontRef>
    <cs:spPr>
      <a:solidFill>
        <a:schemeClr val="lt1">
          <a:lumMod val="85%"/>
        </a:schemeClr>
      </a:solidFill>
      <a:ln w="9525">
        <a:solidFill>
          <a:schemeClr val="dk1">
            <a:lumMod val="50%"/>
          </a:schemeClr>
        </a:solidFill>
        <a:round/>
      </a:ln>
    </cs:spPr>
  </cs:upBar>
  <cs:valueAxis>
    <cs:lnRef idx="0"/>
    <cs:fillRef idx="0"/>
    <cs:effectRef idx="0"/>
    <cs:fontRef idx="minor">
      <a:schemeClr val="lt1">
        <a:lumMod val="75%"/>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purl.oclc.org/ooxml/drawingml/main" id="236">
  <cs:axisTitle>
    <cs:lnRef idx="0"/>
    <cs:fillRef idx="0"/>
    <cs:effectRef idx="0"/>
    <cs:fontRef idx="minor">
      <a:schemeClr val="lt1">
        <a:lumMod val="75%"/>
      </a:schemeClr>
    </cs:fontRef>
    <cs:defRPr sz="900" b="1" kern="1200"/>
  </cs:axisTitle>
  <cs:categoryAxis>
    <cs:lnRef idx="0"/>
    <cs:fillRef idx="0"/>
    <cs:effectRef idx="0"/>
    <cs:fontRef idx="minor">
      <a:schemeClr val="lt1">
        <a:lumMod val="75%"/>
      </a:schemeClr>
    </cs:fontRef>
    <cs:defRPr sz="900" kern="1200"/>
  </cs:categoryAxis>
  <cs:chartArea>
    <cs:lnRef idx="0"/>
    <cs:fillRef idx="0"/>
    <cs:effectRef idx="0"/>
    <cs:fontRef idx="minor">
      <a:schemeClr val="dk1"/>
    </cs:fontRef>
    <cs:spPr>
      <a:solidFill>
        <a:schemeClr val="dk1">
          <a:lumMod val="75%"/>
          <a:lumOff val="25%"/>
        </a:schemeClr>
      </a:solidFill>
      <a:ln w="9525" cap="flat" cmpd="sng" algn="ctr">
        <a:solidFill>
          <a:schemeClr val="dk1">
            <a:lumMod val="15%"/>
            <a:lumOff val="85%"/>
          </a:schemeClr>
        </a:solidFill>
        <a:round/>
      </a:ln>
    </cs:spPr>
    <cs:defRPr sz="900" kern="1200"/>
  </cs:chartArea>
  <cs:dataLabel>
    <cs:lnRef idx="0"/>
    <cs:fillRef idx="0"/>
    <cs:effectRef idx="0"/>
    <cs:fontRef idx="minor">
      <a:schemeClr val="lt1">
        <a:lumMod val="75%"/>
      </a:schemeClr>
    </cs:fontRef>
    <cs:defRPr sz="900" kern="1200"/>
  </cs:dataLabel>
  <cs:dataLabelCallout>
    <cs:lnRef idx="0"/>
    <cs:fillRef idx="0"/>
    <cs:effectRef idx="0"/>
    <cs:fontRef idx="minor">
      <a:schemeClr val="lt1">
        <a:lumMod val="15%"/>
        <a:lumOff val="85%"/>
      </a:schemeClr>
    </cs:fontRef>
    <cs:spPr>
      <a:solidFill>
        <a:schemeClr val="dk1">
          <a:lumMod val="65%"/>
          <a:lumOff val="35%"/>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
      </a:ln>
      <a:effectLst>
        <a:glow rad="63500">
          <a:schemeClr val="phClr">
            <a:satMod val="175%"/>
            <a:alpha val="25%"/>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
      </a:ln>
      <a:effectLst>
        <a:glow rad="63500">
          <a:schemeClr val="phClr">
            <a:satMod val="175%"/>
            <a:alpha val="25%"/>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
            <a:alpha val="14%"/>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
          <a:lumOff val="40%"/>
        </a:schemeClr>
      </a:solidFill>
      <a:effectLst>
        <a:glow rad="63500">
          <a:schemeClr val="phClr">
            <a:satMod val="175%"/>
            <a:alpha val="25%"/>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
      </a:schemeClr>
    </cs:fontRef>
    <cs:spPr>
      <a:ln w="9525">
        <a:solidFill>
          <a:schemeClr val="dk1">
            <a:lumMod val="50%"/>
            <a:lumOff val="50%"/>
          </a:schemeClr>
        </a:solidFill>
      </a:ln>
    </cs:spPr>
    <cs:defRPr sz="900" kern="1200"/>
  </cs:dataTable>
  <cs:downBar>
    <cs:lnRef idx="0"/>
    <cs:fillRef idx="0"/>
    <cs:effectRef idx="0"/>
    <cs:fontRef idx="minor">
      <a:schemeClr val="lt1"/>
    </cs:fontRef>
    <cs:spPr>
      <a:solidFill>
        <a:schemeClr val="dk1">
          <a:lumMod val="50%"/>
          <a:lumOff val="50%"/>
        </a:schemeClr>
      </a:solidFill>
      <a:ln w="9525">
        <a:solidFill>
          <a:schemeClr val="dk1">
            <a:lumMod val="75%"/>
          </a:schemeClr>
        </a:solidFill>
        <a:round/>
      </a:ln>
    </cs:spPr>
  </cs:downBar>
  <cs:dropLine>
    <cs:lnRef idx="0"/>
    <cs:fillRef idx="0"/>
    <cs:effectRef idx="0"/>
    <cs:fontRef idx="minor">
      <a:schemeClr val="dk1"/>
    </cs:fontRef>
    <cs:spPr>
      <a:ln w="9525">
        <a:solidFill>
          <a:schemeClr val="lt1">
            <a:lumMod val="50%"/>
          </a:schemeClr>
        </a:solidFill>
        <a:round/>
      </a:ln>
    </cs:spPr>
  </cs:dropLine>
  <cs:errorBar>
    <cs:lnRef idx="0"/>
    <cs:fillRef idx="0"/>
    <cs:effectRef idx="0"/>
    <cs:fontRef idx="minor">
      <a:schemeClr val="dk1"/>
    </cs:fontRef>
    <cs:spPr>
      <a:ln w="9525">
        <a:solidFill>
          <a:schemeClr val="lt1">
            <a:lumMod val="5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
              <a:schemeClr val="dk1">
                <a:lumMod val="75%"/>
                <a:lumOff val="25%"/>
              </a:schemeClr>
            </a:gs>
            <a:gs pos="0%">
              <a:schemeClr val="dk1">
                <a:lumMod val="65%"/>
                <a:lumOff val="35%"/>
              </a:schemeClr>
            </a:gs>
          </a:gsLst>
          <a:lin ang="5400000" scaled="0"/>
        </a:gradFill>
        <a:round/>
      </a:ln>
    </cs:spPr>
  </cs:gridlineMajor>
  <cs:gridlineMinor>
    <cs:lnRef idx="0"/>
    <cs:fillRef idx="0"/>
    <cs:effectRef idx="0"/>
    <cs:fontRef idx="minor">
      <a:schemeClr val="dk1"/>
    </cs:fontRef>
    <cs:spPr>
      <a:ln w="9525" cap="flat" cmpd="sng" algn="ctr">
        <a:gradFill>
          <a:gsLst>
            <a:gs pos="100%">
              <a:schemeClr val="dk1">
                <a:lumMod val="75%"/>
                <a:lumOff val="25%"/>
                <a:alpha val="25%"/>
              </a:schemeClr>
            </a:gs>
            <a:gs pos="0%">
              <a:schemeClr val="dk1">
                <a:lumMod val="65%"/>
                <a:lumOff val="35%"/>
                <a:alpha val="25%"/>
              </a:schemeClr>
            </a:gs>
          </a:gsLst>
          <a:lin ang="5400000" scaled="0"/>
        </a:gradFill>
        <a:round/>
      </a:ln>
    </cs:spPr>
  </cs:gridlineMinor>
  <cs:hiLoLine>
    <cs:lnRef idx="0"/>
    <cs:fillRef idx="0"/>
    <cs:effectRef idx="0"/>
    <cs:fontRef idx="minor">
      <a:schemeClr val="dk1"/>
    </cs:fontRef>
    <cs:spPr>
      <a:ln w="9525">
        <a:solidFill>
          <a:schemeClr val="lt1">
            <a:lumMod val="50%"/>
          </a:schemeClr>
        </a:solidFill>
        <a:round/>
      </a:ln>
    </cs:spPr>
  </cs:hiLoLine>
  <cs:leaderLine>
    <cs:lnRef idx="0"/>
    <cs:fillRef idx="0"/>
    <cs:effectRef idx="0"/>
    <cs:fontRef idx="minor">
      <a:schemeClr val="dk1"/>
    </cs:fontRef>
    <cs:spPr>
      <a:ln w="9525">
        <a:solidFill>
          <a:schemeClr val="lt1">
            <a:lumMod val="50%"/>
          </a:schemeClr>
        </a:solidFill>
        <a:round/>
      </a:ln>
    </cs:spPr>
  </cs:leaderLine>
  <cs:legend>
    <cs:lnRef idx="0"/>
    <cs:fillRef idx="0"/>
    <cs:effectRef idx="0"/>
    <cs:fontRef idx="minor">
      <a:schemeClr val="lt1">
        <a:lumMod val="75%"/>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
      </a:schemeClr>
    </cs:fontRef>
    <cs:defRPr sz="900" kern="1200"/>
  </cs:seriesAxis>
  <cs:seriesLine>
    <cs:lnRef idx="0"/>
    <cs:fillRef idx="0"/>
    <cs:effectRef idx="0"/>
    <cs:fontRef idx="minor">
      <a:schemeClr val="dk1"/>
    </cs:fontRef>
    <cs:spPr>
      <a:ln w="9525">
        <a:solidFill>
          <a:schemeClr val="lt1">
            <a:lumMod val="50%"/>
          </a:schemeClr>
        </a:solidFill>
        <a:round/>
      </a:ln>
    </cs:spPr>
  </cs:seriesLine>
  <cs:title>
    <cs:lnRef idx="0"/>
    <cs:fillRef idx="0"/>
    <cs:effectRef idx="0"/>
    <cs:fontRef idx="minor">
      <a:schemeClr val="lt1">
        <a:lumMod val="85%"/>
      </a:schemeClr>
    </cs:fontRef>
    <cs:defRPr sz="1400" b="1" kern="1200" cap="none" baseline="0%"/>
  </cs:title>
  <cs:trendline>
    <cs:lnRef idx="0">
      <cs:styleClr val="auto"/>
    </cs:lnRef>
    <cs:fillRef idx="0"/>
    <cs:effectRef idx="0"/>
    <cs:fontRef idx="minor">
      <a:schemeClr val="lt1"/>
    </cs:fontRef>
    <cs:spPr>
      <a:ln w="25400" cap="rnd">
        <a:solidFill>
          <a:schemeClr val="phClr">
            <a:alpha val="50%"/>
          </a:schemeClr>
        </a:solidFill>
      </a:ln>
    </cs:spPr>
  </cs:trendline>
  <cs:trendlineLabel>
    <cs:lnRef idx="0"/>
    <cs:fillRef idx="0"/>
    <cs:effectRef idx="0"/>
    <cs:fontRef idx="minor">
      <a:schemeClr val="lt1">
        <a:lumMod val="75%"/>
      </a:schemeClr>
    </cs:fontRef>
    <cs:defRPr sz="900" kern="1200"/>
  </cs:trendlineLabel>
  <cs:upBar>
    <cs:lnRef idx="0"/>
    <cs:fillRef idx="0"/>
    <cs:effectRef idx="0"/>
    <cs:fontRef idx="minor">
      <a:schemeClr val="dk1"/>
    </cs:fontRef>
    <cs:spPr>
      <a:solidFill>
        <a:schemeClr val="lt1">
          <a:lumMod val="85%"/>
        </a:schemeClr>
      </a:solidFill>
      <a:ln w="9525">
        <a:solidFill>
          <a:schemeClr val="dk1">
            <a:lumMod val="50%"/>
          </a:schemeClr>
        </a:solidFill>
        <a:round/>
      </a:ln>
    </cs:spPr>
  </cs:upBar>
  <cs:valueAxis>
    <cs:lnRef idx="0"/>
    <cs:fillRef idx="0"/>
    <cs:effectRef idx="0"/>
    <cs:fontRef idx="minor">
      <a:schemeClr val="lt1">
        <a:lumMod val="75%"/>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purl.oclc.org/ooxml/officeDocument/relationships/chart" Target="../charts/chart8.xml"/><Relationship Id="rId3" Type="http://purl.oclc.org/ooxml/officeDocument/relationships/chart" Target="../charts/chart3.xml"/><Relationship Id="rId7" Type="http://purl.oclc.org/ooxml/officeDocument/relationships/chart" Target="../charts/chart7.xml"/><Relationship Id="rId2" Type="http://purl.oclc.org/ooxml/officeDocument/relationships/chart" Target="../charts/chart2.xml"/><Relationship Id="rId1" Type="http://purl.oclc.org/ooxml/officeDocument/relationships/chart" Target="../charts/chart1.xml"/><Relationship Id="rId6" Type="http://purl.oclc.org/ooxml/officeDocument/relationships/chart" Target="../charts/chart6.xml"/><Relationship Id="rId5" Type="http://purl.oclc.org/ooxml/officeDocument/relationships/chart" Target="../charts/chart5.xml"/><Relationship Id="rId4" Type="http://purl.oclc.org/ooxml/officeDocument/relationships/chart" Target="../charts/chart4.xml"/><Relationship Id="rId9" Type="http://purl.oclc.org/ooxml/officeDocument/relationships/chart" Target="../charts/chart9.xml"/></Relationships>
</file>

<file path=xl/drawings/_rels/drawing2.xml.rels><?xml version="1.0" encoding="UTF-8" standalone="yes"?>
<Relationships xmlns="http://schemas.openxmlformats.org/package/2006/relationships"><Relationship Id="rId3" Type="http://purl.oclc.org/ooxml/officeDocument/relationships/chart" Target="../charts/chart12.xml"/><Relationship Id="rId7" Type="http://purl.oclc.org/ooxml/officeDocument/relationships/chart" Target="../charts/chart16.xml"/><Relationship Id="rId2" Type="http://purl.oclc.org/ooxml/officeDocument/relationships/chart" Target="../charts/chart11.xml"/><Relationship Id="rId1" Type="http://purl.oclc.org/ooxml/officeDocument/relationships/chart" Target="../charts/chart10.xml"/><Relationship Id="rId6" Type="http://purl.oclc.org/ooxml/officeDocument/relationships/chart" Target="../charts/chart15.xml"/><Relationship Id="rId5" Type="http://purl.oclc.org/ooxml/officeDocument/relationships/chart" Target="../charts/chart14.xml"/><Relationship Id="rId4" Type="http://purl.oclc.org/ooxml/officeDocument/relationships/chart" Target="../charts/chart13.xml"/></Relationships>
</file>

<file path=xl/drawings/_rels/drawing3.xml.rels><?xml version="1.0" encoding="UTF-8" standalone="yes"?>
<Relationships xmlns="http://schemas.openxmlformats.org/package/2006/relationships"><Relationship Id="rId2" Type="http://purl.oclc.org/ooxml/officeDocument/relationships/chart" Target="../charts/chart18.xml"/><Relationship Id="rId1" Type="http://purl.oclc.org/ooxml/officeDocument/relationships/chart" Target="../charts/chart17.xml"/></Relationships>
</file>

<file path=xl/drawings/drawing1.xml><?xml version="1.0" encoding="utf-8"?>
<xdr:wsDr xmlns:xdr="http://purl.oclc.org/ooxml/drawingml/spreadsheetDrawing" xmlns:a="http://purl.oclc.org/ooxml/drawingml/main">
  <xdr:twoCellAnchor>
    <xdr:from>
      <xdr:col>3</xdr:col>
      <xdr:colOff>558800</xdr:colOff>
      <xdr:row>8</xdr:row>
      <xdr:rowOff>88900</xdr:rowOff>
    </xdr:from>
    <xdr:to>
      <xdr:col>6</xdr:col>
      <xdr:colOff>774700</xdr:colOff>
      <xdr:row>15</xdr:row>
      <xdr:rowOff>101600</xdr:rowOff>
    </xdr:to>
    <xdr:sp macro="" textlink="">
      <xdr:nvSpPr>
        <xdr:cNvPr id="2" name="TextBox 1">
          <a:extLst>
            <a:ext uri="{FF2B5EF4-FFF2-40B4-BE49-F238E27FC236}">
              <a16:creationId xmlns:a16="http://schemas.microsoft.com/office/drawing/2014/main" id="{DFF71E73-F162-DB4A-BDB8-025E29AA0952}"/>
            </a:ext>
          </a:extLst>
        </xdr:cNvPr>
        <xdr:cNvSpPr txBox="1"/>
      </xdr:nvSpPr>
      <xdr:spPr>
        <a:xfrm>
          <a:off x="3860800" y="495300"/>
          <a:ext cx="2692400" cy="1435100"/>
        </a:xfrm>
        <a:prstGeom prst="rect">
          <a:avLst/>
        </a:prstGeom>
        <a:solidFill>
          <a:schemeClr val="tx1">
            <a:lumMod val="85%"/>
            <a:lumOff val="15%"/>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latin typeface="+mj-lt"/>
          </a:endParaRPr>
        </a:p>
      </xdr:txBody>
    </xdr:sp>
    <xdr:clientData/>
  </xdr:twoCellAnchor>
  <xdr:twoCellAnchor>
    <xdr:from>
      <xdr:col>3</xdr:col>
      <xdr:colOff>609600</xdr:colOff>
      <xdr:row>8</xdr:row>
      <xdr:rowOff>139700</xdr:rowOff>
    </xdr:from>
    <xdr:to>
      <xdr:col>5</xdr:col>
      <xdr:colOff>685800</xdr:colOff>
      <xdr:row>10</xdr:row>
      <xdr:rowOff>101600</xdr:rowOff>
    </xdr:to>
    <xdr:sp macro="" textlink="">
      <xdr:nvSpPr>
        <xdr:cNvPr id="16" name="TextBox 15">
          <a:extLst>
            <a:ext uri="{FF2B5EF4-FFF2-40B4-BE49-F238E27FC236}">
              <a16:creationId xmlns:a16="http://schemas.microsoft.com/office/drawing/2014/main" id="{DC2F0661-F2E9-024B-BD13-7B44BDB24FA1}"/>
            </a:ext>
          </a:extLst>
        </xdr:cNvPr>
        <xdr:cNvSpPr txBox="1"/>
      </xdr:nvSpPr>
      <xdr:spPr>
        <a:xfrm>
          <a:off x="3911600" y="546100"/>
          <a:ext cx="17272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5F5F5"/>
              </a:solidFill>
              <a:effectLst>
                <a:glow rad="228600">
                  <a:schemeClr val="accent1">
                    <a:satMod val="175%"/>
                    <a:alpha val="40%"/>
                  </a:schemeClr>
                </a:glow>
              </a:effectLst>
              <a:latin typeface="Arial" panose="020B0604020202020204" pitchFamily="34" charset="0"/>
              <a:ea typeface="Apple Symbols" panose="02000000000000000000" pitchFamily="2" charset="-79"/>
              <a:cs typeface="Arial" panose="020B0604020202020204" pitchFamily="34" charset="0"/>
            </a:rPr>
            <a:t>Global</a:t>
          </a:r>
          <a:r>
            <a:rPr lang="en-US" sz="1600" b="1" baseline="0%">
              <a:solidFill>
                <a:srgbClr val="F5F5F5"/>
              </a:solidFill>
              <a:effectLst>
                <a:glow rad="228600">
                  <a:schemeClr val="accent1">
                    <a:satMod val="175%"/>
                    <a:alpha val="40%"/>
                  </a:schemeClr>
                </a:glow>
              </a:effectLst>
              <a:latin typeface="Arial" panose="020B0604020202020204" pitchFamily="34" charset="0"/>
              <a:ea typeface="Apple Symbols" panose="02000000000000000000" pitchFamily="2" charset="-79"/>
              <a:cs typeface="Arial" panose="020B0604020202020204" pitchFamily="34" charset="0"/>
            </a:rPr>
            <a:t> Sales</a:t>
          </a:r>
          <a:endParaRPr lang="en-US" sz="1600" b="1">
            <a:solidFill>
              <a:srgbClr val="F5F5F5"/>
            </a:solidFill>
            <a:effectLst>
              <a:glow rad="228600">
                <a:schemeClr val="accent1">
                  <a:satMod val="175%"/>
                  <a:alpha val="40%"/>
                </a:schemeClr>
              </a:glow>
            </a:effectLst>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3</xdr:col>
      <xdr:colOff>609600</xdr:colOff>
      <xdr:row>10</xdr:row>
      <xdr:rowOff>139700</xdr:rowOff>
    </xdr:from>
    <xdr:to>
      <xdr:col>5</xdr:col>
      <xdr:colOff>495300</xdr:colOff>
      <xdr:row>15</xdr:row>
      <xdr:rowOff>50800</xdr:rowOff>
    </xdr:to>
    <xdr:sp macro="" textlink="Analysis!B10">
      <xdr:nvSpPr>
        <xdr:cNvPr id="17" name="TextBox 16">
          <a:extLst>
            <a:ext uri="{FF2B5EF4-FFF2-40B4-BE49-F238E27FC236}">
              <a16:creationId xmlns:a16="http://schemas.microsoft.com/office/drawing/2014/main" id="{9F842C11-34E9-524A-900B-1E6E8D4C6F05}"/>
            </a:ext>
          </a:extLst>
        </xdr:cNvPr>
        <xdr:cNvSpPr txBox="1"/>
      </xdr:nvSpPr>
      <xdr:spPr>
        <a:xfrm>
          <a:off x="3086100" y="2171700"/>
          <a:ext cx="1536700"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A2FC0B-C932-2046-8947-7FC83209F9C4}" type="TxLink">
            <a:rPr lang="en-US" sz="2000" b="1" i="0" u="none" strike="noStrike">
              <a:solidFill>
                <a:schemeClr val="tx2">
                  <a:lumMod val="10%"/>
                  <a:lumOff val="90%"/>
                </a:schemeClr>
              </a:solidFill>
              <a:latin typeface="Aptos Narrow"/>
              <a:ea typeface="Apple Symbols" panose="02000000000000000000" pitchFamily="2" charset="-79"/>
              <a:cs typeface="Arial" panose="020B0604020202020204" pitchFamily="34" charset="0"/>
            </a:rPr>
            <a:pPr/>
            <a:t> </a:t>
          </a:fld>
          <a:endParaRPr lang="en-US" sz="2000" b="1">
            <a:solidFill>
              <a:schemeClr val="tx2">
                <a:lumMod val="10%"/>
                <a:lumOff val="90%"/>
              </a:schemeClr>
            </a:solidFill>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3</xdr:col>
      <xdr:colOff>596900</xdr:colOff>
      <xdr:row>1</xdr:row>
      <xdr:rowOff>88900</xdr:rowOff>
    </xdr:from>
    <xdr:to>
      <xdr:col>20</xdr:col>
      <xdr:colOff>114300</xdr:colOff>
      <xdr:row>7</xdr:row>
      <xdr:rowOff>114300</xdr:rowOff>
    </xdr:to>
    <xdr:sp macro="" textlink="">
      <xdr:nvSpPr>
        <xdr:cNvPr id="12" name="TextBox 11">
          <a:extLst>
            <a:ext uri="{FF2B5EF4-FFF2-40B4-BE49-F238E27FC236}">
              <a16:creationId xmlns:a16="http://schemas.microsoft.com/office/drawing/2014/main" id="{44EFBDA9-EF6E-5746-9EF5-7E91B0A6C3D3}"/>
            </a:ext>
          </a:extLst>
        </xdr:cNvPr>
        <xdr:cNvSpPr txBox="1"/>
      </xdr:nvSpPr>
      <xdr:spPr>
        <a:xfrm>
          <a:off x="3898900" y="292100"/>
          <a:ext cx="13550900" cy="1244600"/>
        </a:xfrm>
        <a:prstGeom prst="rect">
          <a:avLst/>
        </a:prstGeom>
        <a:solidFill>
          <a:schemeClr val="tx1">
            <a:lumMod val="85%"/>
            <a:lumOff val="15%"/>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solidFill>
                <a:schemeClr val="tx2">
                  <a:lumMod val="10%"/>
                  <a:lumOff val="90%"/>
                </a:schemeClr>
              </a:solidFill>
              <a:effectLst>
                <a:glow rad="228600">
                  <a:schemeClr val="accent1">
                    <a:satMod val="175%"/>
                    <a:alpha val="40%"/>
                  </a:schemeClr>
                </a:glow>
              </a:effectLst>
            </a:rPr>
            <a:t>VIDEO GAME INDUSTRY</a:t>
          </a:r>
          <a:r>
            <a:rPr lang="en-US" sz="4400" b="1" baseline="0%">
              <a:solidFill>
                <a:schemeClr val="tx2">
                  <a:lumMod val="10%"/>
                  <a:lumOff val="90%"/>
                </a:schemeClr>
              </a:solidFill>
              <a:effectLst>
                <a:glow rad="228600">
                  <a:schemeClr val="accent1">
                    <a:satMod val="175%"/>
                    <a:alpha val="40%"/>
                  </a:schemeClr>
                </a:glow>
              </a:effectLst>
            </a:rPr>
            <a:t> ANALYSIS</a:t>
          </a:r>
          <a:endParaRPr lang="en-US" sz="4400" b="1">
            <a:solidFill>
              <a:schemeClr val="tx2">
                <a:lumMod val="10%"/>
                <a:lumOff val="90%"/>
              </a:schemeClr>
            </a:solidFill>
            <a:effectLst>
              <a:glow rad="228600">
                <a:schemeClr val="accent1">
                  <a:satMod val="175%"/>
                  <a:alpha val="40%"/>
                </a:schemeClr>
              </a:glow>
            </a:effectLst>
          </a:endParaRPr>
        </a:p>
      </xdr:txBody>
    </xdr:sp>
    <xdr:clientData/>
  </xdr:twoCellAnchor>
  <xdr:twoCellAnchor editAs="oneCell">
    <xdr:from>
      <xdr:col>0</xdr:col>
      <xdr:colOff>38100</xdr:colOff>
      <xdr:row>30</xdr:row>
      <xdr:rowOff>88900</xdr:rowOff>
    </xdr:from>
    <xdr:to>
      <xdr:col>2</xdr:col>
      <xdr:colOff>673100</xdr:colOff>
      <xdr:row>36</xdr:row>
      <xdr:rowOff>190500</xdr:rowOff>
    </xdr:to>
    <mc:AlternateContent xmlns:mc="http://schemas.openxmlformats.org/markup-compatibility/2006" xmlns:tsle="http://schemas.microsoft.com/office/drawing/2012/timeslicer">
      <mc:Choice Requires="tsle">
        <xdr:graphicFrame macro="">
          <xdr:nvGraphicFramePr>
            <xdr:cNvPr id="14" name="Date 1">
              <a:extLst>
                <a:ext uri="{FF2B5EF4-FFF2-40B4-BE49-F238E27FC236}">
                  <a16:creationId xmlns:a16="http://schemas.microsoft.com/office/drawing/2014/main" id="{4C34A774-4DBA-7646-BA47-4E2D4B527427}"/>
                </a:ext>
              </a:extLst>
            </xdr:cNvPr>
            <xdr:cNvGraphicFramePr/>
          </xdr:nvGraphicFramePr>
          <xdr:xfrm>
            <a:off x="0" y="0"/>
            <a:ext cx="0" cy="0"/>
          </xdr:xfrm>
          <a:graphic>
            <a:graphicData uri="http://schemas.microsoft.com/office/drawing/2012/timeslicer">
              <tsle:timeslicer name="Date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38100" y="6184900"/>
              <a:ext cx="22860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558800</xdr:colOff>
      <xdr:row>17</xdr:row>
      <xdr:rowOff>88900</xdr:rowOff>
    </xdr:from>
    <xdr:to>
      <xdr:col>20</xdr:col>
      <xdr:colOff>152400</xdr:colOff>
      <xdr:row>27</xdr:row>
      <xdr:rowOff>0</xdr:rowOff>
    </xdr:to>
    <xdr:graphicFrame macro="">
      <xdr:nvGraphicFramePr>
        <xdr:cNvPr id="18" name="Chart 17">
          <a:extLst>
            <a:ext uri="{FF2B5EF4-FFF2-40B4-BE49-F238E27FC236}">
              <a16:creationId xmlns:a16="http://schemas.microsoft.com/office/drawing/2014/main" id="{6FB28C42-619B-0341-A983-CA5B1E478C26}"/>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0</xdr:col>
      <xdr:colOff>38100</xdr:colOff>
      <xdr:row>37</xdr:row>
      <xdr:rowOff>152400</xdr:rowOff>
    </xdr:from>
    <xdr:to>
      <xdr:col>2</xdr:col>
      <xdr:colOff>673100</xdr:colOff>
      <xdr:row>50</xdr:row>
      <xdr:rowOff>130172</xdr:rowOff>
    </xdr:to>
    <mc:AlternateContent xmlns:mc="http://schemas.openxmlformats.org/markup-compatibility/2006" xmlns:a14="http://schemas.microsoft.com/office/drawing/2010/main">
      <mc:Choice Requires="a14">
        <xdr:graphicFrame macro="">
          <xdr:nvGraphicFramePr>
            <xdr:cNvPr id="28" name="Genre 1">
              <a:extLst>
                <a:ext uri="{FF2B5EF4-FFF2-40B4-BE49-F238E27FC236}">
                  <a16:creationId xmlns:a16="http://schemas.microsoft.com/office/drawing/2014/main" id="{68E66B09-DABB-8246-B85D-B0B14ECF3161}"/>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38100" y="7670800"/>
              <a:ext cx="22860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558800</xdr:colOff>
      <xdr:row>53</xdr:row>
      <xdr:rowOff>0</xdr:rowOff>
    </xdr:from>
    <xdr:to>
      <xdr:col>10</xdr:col>
      <xdr:colOff>127000</xdr:colOff>
      <xdr:row>71</xdr:row>
      <xdr:rowOff>127000</xdr:rowOff>
    </xdr:to>
    <xdr:graphicFrame macro="">
      <xdr:nvGraphicFramePr>
        <xdr:cNvPr id="13" name="Chart 12">
          <a:extLst>
            <a:ext uri="{FF2B5EF4-FFF2-40B4-BE49-F238E27FC236}">
              <a16:creationId xmlns:a16="http://schemas.microsoft.com/office/drawing/2014/main" id="{445CB32C-0E79-4240-A8B6-B14E83ED4A12}"/>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3</xdr:col>
      <xdr:colOff>457200</xdr:colOff>
      <xdr:row>51</xdr:row>
      <xdr:rowOff>0</xdr:rowOff>
    </xdr:from>
    <xdr:to>
      <xdr:col>6</xdr:col>
      <xdr:colOff>444500</xdr:colOff>
      <xdr:row>52</xdr:row>
      <xdr:rowOff>139700</xdr:rowOff>
    </xdr:to>
    <xdr:sp macro="" textlink="">
      <xdr:nvSpPr>
        <xdr:cNvPr id="15" name="TextBox 14">
          <a:extLst>
            <a:ext uri="{FF2B5EF4-FFF2-40B4-BE49-F238E27FC236}">
              <a16:creationId xmlns:a16="http://schemas.microsoft.com/office/drawing/2014/main" id="{B8DC9AF6-AE9B-75B9-7BE5-5496C1F505B5}"/>
            </a:ext>
          </a:extLst>
        </xdr:cNvPr>
        <xdr:cNvSpPr txBox="1"/>
      </xdr:nvSpPr>
      <xdr:spPr>
        <a:xfrm>
          <a:off x="2933700" y="10363200"/>
          <a:ext cx="24638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10%"/>
                  <a:lumOff val="90%"/>
                </a:schemeClr>
              </a:solidFill>
              <a:effectLst>
                <a:glow rad="228600">
                  <a:schemeClr val="accent1">
                    <a:satMod val="175%"/>
                    <a:alpha val="40%"/>
                  </a:schemeClr>
                </a:glow>
              </a:effectLst>
            </a:rPr>
            <a:t>Highest</a:t>
          </a:r>
          <a:r>
            <a:rPr lang="en-US" sz="1600" b="1" baseline="0%">
              <a:solidFill>
                <a:schemeClr val="tx2">
                  <a:lumMod val="10%"/>
                  <a:lumOff val="90%"/>
                </a:schemeClr>
              </a:solidFill>
              <a:effectLst>
                <a:glow rad="228600">
                  <a:schemeClr val="accent1">
                    <a:satMod val="175%"/>
                    <a:alpha val="40%"/>
                  </a:schemeClr>
                </a:glow>
              </a:effectLst>
            </a:rPr>
            <a:t> Selling Platforms</a:t>
          </a:r>
          <a:endParaRPr lang="en-US" sz="1600" b="1">
            <a:solidFill>
              <a:schemeClr val="tx2">
                <a:lumMod val="10%"/>
                <a:lumOff val="90%"/>
              </a:schemeClr>
            </a:solidFill>
            <a:effectLst>
              <a:glow rad="228600">
                <a:schemeClr val="accent1">
                  <a:satMod val="175%"/>
                  <a:alpha val="40%"/>
                </a:schemeClr>
              </a:glow>
            </a:effectLst>
          </a:endParaRPr>
        </a:p>
      </xdr:txBody>
    </xdr:sp>
    <xdr:clientData/>
  </xdr:twoCellAnchor>
  <xdr:twoCellAnchor>
    <xdr:from>
      <xdr:col>10</xdr:col>
      <xdr:colOff>241300</xdr:colOff>
      <xdr:row>53</xdr:row>
      <xdr:rowOff>25400</xdr:rowOff>
    </xdr:from>
    <xdr:to>
      <xdr:col>20</xdr:col>
      <xdr:colOff>177800</xdr:colOff>
      <xdr:row>71</xdr:row>
      <xdr:rowOff>114300</xdr:rowOff>
    </xdr:to>
    <xdr:graphicFrame macro="">
      <xdr:nvGraphicFramePr>
        <xdr:cNvPr id="31" name="Chart 30">
          <a:extLst>
            <a:ext uri="{FF2B5EF4-FFF2-40B4-BE49-F238E27FC236}">
              <a16:creationId xmlns:a16="http://schemas.microsoft.com/office/drawing/2014/main" id="{41E9525E-6A95-ED4B-8293-E6973242539A}"/>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10</xdr:col>
      <xdr:colOff>206991</xdr:colOff>
      <xdr:row>51</xdr:row>
      <xdr:rowOff>0</xdr:rowOff>
    </xdr:from>
    <xdr:to>
      <xdr:col>13</xdr:col>
      <xdr:colOff>139700</xdr:colOff>
      <xdr:row>52</xdr:row>
      <xdr:rowOff>152400</xdr:rowOff>
    </xdr:to>
    <xdr:sp macro="" textlink="">
      <xdr:nvSpPr>
        <xdr:cNvPr id="32" name="TextBox 31">
          <a:extLst>
            <a:ext uri="{FF2B5EF4-FFF2-40B4-BE49-F238E27FC236}">
              <a16:creationId xmlns:a16="http://schemas.microsoft.com/office/drawing/2014/main" id="{7CF841F8-0297-AD43-851E-792D8A8DAA6C}"/>
            </a:ext>
          </a:extLst>
        </xdr:cNvPr>
        <xdr:cNvSpPr txBox="1"/>
      </xdr:nvSpPr>
      <xdr:spPr>
        <a:xfrm>
          <a:off x="8461991" y="10363200"/>
          <a:ext cx="2409209"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10%"/>
                  <a:lumOff val="90%"/>
                </a:schemeClr>
              </a:solidFill>
              <a:effectLst>
                <a:glow rad="228600">
                  <a:schemeClr val="accent1">
                    <a:satMod val="175%"/>
                    <a:alpha val="40%"/>
                  </a:schemeClr>
                </a:glow>
              </a:effectLst>
            </a:rPr>
            <a:t>Highest</a:t>
          </a:r>
          <a:r>
            <a:rPr lang="en-US" sz="1600" b="1" baseline="0%">
              <a:solidFill>
                <a:schemeClr val="tx2">
                  <a:lumMod val="10%"/>
                  <a:lumOff val="90%"/>
                </a:schemeClr>
              </a:solidFill>
              <a:effectLst>
                <a:glow rad="228600">
                  <a:schemeClr val="accent1">
                    <a:satMod val="175%"/>
                    <a:alpha val="40%"/>
                  </a:schemeClr>
                </a:glow>
              </a:effectLst>
            </a:rPr>
            <a:t> Selling Publisher</a:t>
          </a:r>
          <a:endParaRPr lang="en-US" sz="1600" b="1">
            <a:solidFill>
              <a:schemeClr val="tx2">
                <a:lumMod val="10%"/>
                <a:lumOff val="90%"/>
              </a:schemeClr>
            </a:solidFill>
            <a:effectLst>
              <a:glow rad="228600">
                <a:schemeClr val="accent1">
                  <a:satMod val="175%"/>
                  <a:alpha val="40%"/>
                </a:schemeClr>
              </a:glow>
            </a:effectLst>
          </a:endParaRPr>
        </a:p>
      </xdr:txBody>
    </xdr:sp>
    <xdr:clientData/>
  </xdr:twoCellAnchor>
  <xdr:twoCellAnchor>
    <xdr:from>
      <xdr:col>3</xdr:col>
      <xdr:colOff>635000</xdr:colOff>
      <xdr:row>30</xdr:row>
      <xdr:rowOff>38100</xdr:rowOff>
    </xdr:from>
    <xdr:to>
      <xdr:col>9</xdr:col>
      <xdr:colOff>660400</xdr:colOff>
      <xdr:row>49</xdr:row>
      <xdr:rowOff>165100</xdr:rowOff>
    </xdr:to>
    <xdr:graphicFrame macro="">
      <xdr:nvGraphicFramePr>
        <xdr:cNvPr id="33" name="Chart 32">
          <a:extLst>
            <a:ext uri="{FF2B5EF4-FFF2-40B4-BE49-F238E27FC236}">
              <a16:creationId xmlns:a16="http://schemas.microsoft.com/office/drawing/2014/main" id="{2E8A7457-012B-5F44-8E92-273B1A0FABF8}"/>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3</xdr:col>
      <xdr:colOff>571500</xdr:colOff>
      <xdr:row>28</xdr:row>
      <xdr:rowOff>12700</xdr:rowOff>
    </xdr:from>
    <xdr:to>
      <xdr:col>6</xdr:col>
      <xdr:colOff>228600</xdr:colOff>
      <xdr:row>30</xdr:row>
      <xdr:rowOff>0</xdr:rowOff>
    </xdr:to>
    <xdr:sp macro="" textlink="">
      <xdr:nvSpPr>
        <xdr:cNvPr id="34" name="TextBox 33">
          <a:extLst>
            <a:ext uri="{FF2B5EF4-FFF2-40B4-BE49-F238E27FC236}">
              <a16:creationId xmlns:a16="http://schemas.microsoft.com/office/drawing/2014/main" id="{16E36178-8BC2-2D4D-89C8-8F08A579C3C8}"/>
            </a:ext>
          </a:extLst>
        </xdr:cNvPr>
        <xdr:cNvSpPr txBox="1"/>
      </xdr:nvSpPr>
      <xdr:spPr>
        <a:xfrm>
          <a:off x="3048000" y="5702300"/>
          <a:ext cx="21336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10%"/>
                  <a:lumOff val="90%"/>
                </a:schemeClr>
              </a:solidFill>
              <a:effectLst>
                <a:glow rad="228600">
                  <a:schemeClr val="accent1">
                    <a:satMod val="175%"/>
                    <a:alpha val="40%"/>
                  </a:schemeClr>
                </a:glow>
              </a:effectLst>
            </a:rPr>
            <a:t>Sales</a:t>
          </a:r>
          <a:r>
            <a:rPr lang="en-US" sz="1600" b="1" baseline="0%">
              <a:solidFill>
                <a:schemeClr val="tx2">
                  <a:lumMod val="10%"/>
                  <a:lumOff val="90%"/>
                </a:schemeClr>
              </a:solidFill>
              <a:effectLst>
                <a:glow rad="228600">
                  <a:schemeClr val="accent1">
                    <a:satMod val="175%"/>
                    <a:alpha val="40%"/>
                  </a:schemeClr>
                </a:glow>
              </a:effectLst>
            </a:rPr>
            <a:t> By Region</a:t>
          </a:r>
          <a:endParaRPr lang="en-US" sz="1600" b="1">
            <a:solidFill>
              <a:schemeClr val="tx2">
                <a:lumMod val="10%"/>
                <a:lumOff val="90%"/>
              </a:schemeClr>
            </a:solidFill>
            <a:effectLst>
              <a:glow rad="228600">
                <a:schemeClr val="accent1">
                  <a:satMod val="175%"/>
                  <a:alpha val="40%"/>
                </a:schemeClr>
              </a:glow>
            </a:effectLst>
          </a:endParaRPr>
        </a:p>
      </xdr:txBody>
    </xdr:sp>
    <xdr:clientData/>
  </xdr:twoCellAnchor>
  <xdr:twoCellAnchor>
    <xdr:from>
      <xdr:col>10</xdr:col>
      <xdr:colOff>196542</xdr:colOff>
      <xdr:row>28</xdr:row>
      <xdr:rowOff>0</xdr:rowOff>
    </xdr:from>
    <xdr:to>
      <xdr:col>13</xdr:col>
      <xdr:colOff>12700</xdr:colOff>
      <xdr:row>30</xdr:row>
      <xdr:rowOff>0</xdr:rowOff>
    </xdr:to>
    <xdr:sp macro="" textlink="">
      <xdr:nvSpPr>
        <xdr:cNvPr id="36" name="TextBox 35">
          <a:extLst>
            <a:ext uri="{FF2B5EF4-FFF2-40B4-BE49-F238E27FC236}">
              <a16:creationId xmlns:a16="http://schemas.microsoft.com/office/drawing/2014/main" id="{E2F5FD1A-E165-824A-A8FA-99EE70F74BB2}"/>
            </a:ext>
          </a:extLst>
        </xdr:cNvPr>
        <xdr:cNvSpPr txBox="1"/>
      </xdr:nvSpPr>
      <xdr:spPr>
        <a:xfrm>
          <a:off x="8451542" y="5689600"/>
          <a:ext cx="2292658"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10%"/>
                  <a:lumOff val="90%"/>
                </a:schemeClr>
              </a:solidFill>
              <a:effectLst>
                <a:glow rad="228600">
                  <a:schemeClr val="accent1">
                    <a:satMod val="175%"/>
                    <a:alpha val="40%"/>
                  </a:schemeClr>
                </a:glow>
              </a:effectLst>
            </a:rPr>
            <a:t>Highest Sales</a:t>
          </a:r>
          <a:r>
            <a:rPr lang="en-US" sz="1600" b="1" baseline="0%">
              <a:solidFill>
                <a:schemeClr val="tx2">
                  <a:lumMod val="10%"/>
                  <a:lumOff val="90%"/>
                </a:schemeClr>
              </a:solidFill>
              <a:effectLst>
                <a:glow rad="228600">
                  <a:schemeClr val="accent1">
                    <a:satMod val="175%"/>
                    <a:alpha val="40%"/>
                  </a:schemeClr>
                </a:glow>
              </a:effectLst>
            </a:rPr>
            <a:t> By Region</a:t>
          </a:r>
          <a:endParaRPr lang="en-US" sz="1600" b="1">
            <a:solidFill>
              <a:schemeClr val="tx2">
                <a:lumMod val="10%"/>
                <a:lumOff val="90%"/>
              </a:schemeClr>
            </a:solidFill>
            <a:effectLst>
              <a:glow rad="228600">
                <a:schemeClr val="accent1">
                  <a:satMod val="175%"/>
                  <a:alpha val="40%"/>
                </a:schemeClr>
              </a:glow>
            </a:effectLst>
          </a:endParaRPr>
        </a:p>
      </xdr:txBody>
    </xdr:sp>
    <xdr:clientData/>
  </xdr:twoCellAnchor>
  <xdr:twoCellAnchor>
    <xdr:from>
      <xdr:col>10</xdr:col>
      <xdr:colOff>250846</xdr:colOff>
      <xdr:row>30</xdr:row>
      <xdr:rowOff>12700</xdr:rowOff>
    </xdr:from>
    <xdr:to>
      <xdr:col>20</xdr:col>
      <xdr:colOff>63499</xdr:colOff>
      <xdr:row>49</xdr:row>
      <xdr:rowOff>165100</xdr:rowOff>
    </xdr:to>
    <xdr:graphicFrame macro="">
      <xdr:nvGraphicFramePr>
        <xdr:cNvPr id="37" name="Chart 36">
          <a:extLst>
            <a:ext uri="{FF2B5EF4-FFF2-40B4-BE49-F238E27FC236}">
              <a16:creationId xmlns:a16="http://schemas.microsoft.com/office/drawing/2014/main" id="{459D9D34-BF73-1249-9E73-1C6D4A6A339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xdr:from>
      <xdr:col>6</xdr:col>
      <xdr:colOff>812800</xdr:colOff>
      <xdr:row>8</xdr:row>
      <xdr:rowOff>88900</xdr:rowOff>
    </xdr:from>
    <xdr:to>
      <xdr:col>10</xdr:col>
      <xdr:colOff>203200</xdr:colOff>
      <xdr:row>15</xdr:row>
      <xdr:rowOff>101600</xdr:rowOff>
    </xdr:to>
    <xdr:sp macro="" textlink="">
      <xdr:nvSpPr>
        <xdr:cNvPr id="38" name="TextBox 37">
          <a:extLst>
            <a:ext uri="{FF2B5EF4-FFF2-40B4-BE49-F238E27FC236}">
              <a16:creationId xmlns:a16="http://schemas.microsoft.com/office/drawing/2014/main" id="{EE7BAD1C-100A-6E4D-90DC-BBF7F2316C82}"/>
            </a:ext>
          </a:extLst>
        </xdr:cNvPr>
        <xdr:cNvSpPr txBox="1"/>
      </xdr:nvSpPr>
      <xdr:spPr>
        <a:xfrm>
          <a:off x="6591300" y="495300"/>
          <a:ext cx="2692400" cy="1435100"/>
        </a:xfrm>
        <a:prstGeom prst="rect">
          <a:avLst/>
        </a:prstGeom>
        <a:solidFill>
          <a:schemeClr val="tx1">
            <a:lumMod val="85%"/>
            <a:lumOff val="15%"/>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latin typeface="+mj-lt"/>
          </a:endParaRPr>
        </a:p>
      </xdr:txBody>
    </xdr:sp>
    <xdr:clientData/>
  </xdr:twoCellAnchor>
  <xdr:twoCellAnchor>
    <xdr:from>
      <xdr:col>10</xdr:col>
      <xdr:colOff>241300</xdr:colOff>
      <xdr:row>8</xdr:row>
      <xdr:rowOff>88900</xdr:rowOff>
    </xdr:from>
    <xdr:to>
      <xdr:col>13</xdr:col>
      <xdr:colOff>457200</xdr:colOff>
      <xdr:row>15</xdr:row>
      <xdr:rowOff>101600</xdr:rowOff>
    </xdr:to>
    <xdr:sp macro="" textlink="">
      <xdr:nvSpPr>
        <xdr:cNvPr id="39" name="TextBox 38">
          <a:extLst>
            <a:ext uri="{FF2B5EF4-FFF2-40B4-BE49-F238E27FC236}">
              <a16:creationId xmlns:a16="http://schemas.microsoft.com/office/drawing/2014/main" id="{2881B805-866B-5448-A185-67784E6345C5}"/>
            </a:ext>
          </a:extLst>
        </xdr:cNvPr>
        <xdr:cNvSpPr txBox="1"/>
      </xdr:nvSpPr>
      <xdr:spPr>
        <a:xfrm>
          <a:off x="9321800" y="495300"/>
          <a:ext cx="2692400" cy="1435100"/>
        </a:xfrm>
        <a:prstGeom prst="rect">
          <a:avLst/>
        </a:prstGeom>
        <a:solidFill>
          <a:schemeClr val="tx1">
            <a:lumMod val="85%"/>
            <a:lumOff val="15%"/>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latin typeface="+mj-lt"/>
          </a:endParaRPr>
        </a:p>
      </xdr:txBody>
    </xdr:sp>
    <xdr:clientData/>
  </xdr:twoCellAnchor>
  <xdr:twoCellAnchor>
    <xdr:from>
      <xdr:col>13</xdr:col>
      <xdr:colOff>495300</xdr:colOff>
      <xdr:row>8</xdr:row>
      <xdr:rowOff>88900</xdr:rowOff>
    </xdr:from>
    <xdr:to>
      <xdr:col>16</xdr:col>
      <xdr:colOff>711200</xdr:colOff>
      <xdr:row>15</xdr:row>
      <xdr:rowOff>101600</xdr:rowOff>
    </xdr:to>
    <xdr:sp macro="" textlink="">
      <xdr:nvSpPr>
        <xdr:cNvPr id="40" name="TextBox 39">
          <a:extLst>
            <a:ext uri="{FF2B5EF4-FFF2-40B4-BE49-F238E27FC236}">
              <a16:creationId xmlns:a16="http://schemas.microsoft.com/office/drawing/2014/main" id="{07064EDA-7E85-C849-9236-F24BE9569B2E}"/>
            </a:ext>
          </a:extLst>
        </xdr:cNvPr>
        <xdr:cNvSpPr txBox="1"/>
      </xdr:nvSpPr>
      <xdr:spPr>
        <a:xfrm>
          <a:off x="12052300" y="495300"/>
          <a:ext cx="2692400" cy="1435100"/>
        </a:xfrm>
        <a:prstGeom prst="rect">
          <a:avLst/>
        </a:prstGeom>
        <a:solidFill>
          <a:schemeClr val="tx1">
            <a:lumMod val="85%"/>
            <a:lumOff val="15%"/>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latin typeface="+mj-lt"/>
          </a:endParaRPr>
        </a:p>
      </xdr:txBody>
    </xdr:sp>
    <xdr:clientData/>
  </xdr:twoCellAnchor>
  <xdr:twoCellAnchor>
    <xdr:from>
      <xdr:col>16</xdr:col>
      <xdr:colOff>749300</xdr:colOff>
      <xdr:row>8</xdr:row>
      <xdr:rowOff>88900</xdr:rowOff>
    </xdr:from>
    <xdr:to>
      <xdr:col>20</xdr:col>
      <xdr:colOff>139700</xdr:colOff>
      <xdr:row>15</xdr:row>
      <xdr:rowOff>101600</xdr:rowOff>
    </xdr:to>
    <xdr:sp macro="" textlink="">
      <xdr:nvSpPr>
        <xdr:cNvPr id="41" name="TextBox 40">
          <a:extLst>
            <a:ext uri="{FF2B5EF4-FFF2-40B4-BE49-F238E27FC236}">
              <a16:creationId xmlns:a16="http://schemas.microsoft.com/office/drawing/2014/main" id="{05F91202-EBE5-0F43-94B7-B4FFCDCC6FB5}"/>
            </a:ext>
          </a:extLst>
        </xdr:cNvPr>
        <xdr:cNvSpPr txBox="1"/>
      </xdr:nvSpPr>
      <xdr:spPr>
        <a:xfrm>
          <a:off x="14782800" y="495300"/>
          <a:ext cx="2692400" cy="1435100"/>
        </a:xfrm>
        <a:prstGeom prst="rect">
          <a:avLst/>
        </a:prstGeom>
        <a:solidFill>
          <a:schemeClr val="tx1">
            <a:lumMod val="85%"/>
            <a:lumOff val="15%"/>
          </a:schemeClr>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latin typeface="+mj-lt"/>
          </a:endParaRPr>
        </a:p>
      </xdr:txBody>
    </xdr:sp>
    <xdr:clientData/>
  </xdr:twoCellAnchor>
  <xdr:twoCellAnchor>
    <xdr:from>
      <xdr:col>7</xdr:col>
      <xdr:colOff>0</xdr:colOff>
      <xdr:row>8</xdr:row>
      <xdr:rowOff>139700</xdr:rowOff>
    </xdr:from>
    <xdr:to>
      <xdr:col>9</xdr:col>
      <xdr:colOff>76200</xdr:colOff>
      <xdr:row>10</xdr:row>
      <xdr:rowOff>101600</xdr:rowOff>
    </xdr:to>
    <xdr:sp macro="" textlink="">
      <xdr:nvSpPr>
        <xdr:cNvPr id="42" name="TextBox 41">
          <a:extLst>
            <a:ext uri="{FF2B5EF4-FFF2-40B4-BE49-F238E27FC236}">
              <a16:creationId xmlns:a16="http://schemas.microsoft.com/office/drawing/2014/main" id="{15DC0217-E759-A04D-9FEF-0A4CA32C28A3}"/>
            </a:ext>
          </a:extLst>
        </xdr:cNvPr>
        <xdr:cNvSpPr txBox="1"/>
      </xdr:nvSpPr>
      <xdr:spPr>
        <a:xfrm>
          <a:off x="6604000" y="546100"/>
          <a:ext cx="17272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5F5F5"/>
              </a:solidFill>
              <a:effectLst>
                <a:glow rad="228600">
                  <a:schemeClr val="accent1">
                    <a:satMod val="175%"/>
                    <a:alpha val="40%"/>
                  </a:schemeClr>
                </a:glow>
              </a:effectLst>
              <a:latin typeface="Arial" panose="020B0604020202020204" pitchFamily="34" charset="0"/>
              <a:ea typeface="Apple Symbols" panose="02000000000000000000" pitchFamily="2" charset="-79"/>
              <a:cs typeface="Arial" panose="020B0604020202020204" pitchFamily="34" charset="0"/>
            </a:rPr>
            <a:t>North American</a:t>
          </a:r>
        </a:p>
      </xdr:txBody>
    </xdr:sp>
    <xdr:clientData/>
  </xdr:twoCellAnchor>
  <xdr:twoCellAnchor>
    <xdr:from>
      <xdr:col>7</xdr:col>
      <xdr:colOff>0</xdr:colOff>
      <xdr:row>10</xdr:row>
      <xdr:rowOff>139700</xdr:rowOff>
    </xdr:from>
    <xdr:to>
      <xdr:col>7</xdr:col>
      <xdr:colOff>762000</xdr:colOff>
      <xdr:row>12</xdr:row>
      <xdr:rowOff>101600</xdr:rowOff>
    </xdr:to>
    <xdr:sp macro="" textlink="Analysis!F10">
      <xdr:nvSpPr>
        <xdr:cNvPr id="43" name="TextBox 42">
          <a:extLst>
            <a:ext uri="{FF2B5EF4-FFF2-40B4-BE49-F238E27FC236}">
              <a16:creationId xmlns:a16="http://schemas.microsoft.com/office/drawing/2014/main" id="{2D3FF991-B5F1-944C-B0CE-47E0509113BB}"/>
            </a:ext>
          </a:extLst>
        </xdr:cNvPr>
        <xdr:cNvSpPr txBox="1"/>
      </xdr:nvSpPr>
      <xdr:spPr>
        <a:xfrm>
          <a:off x="6604000" y="952500"/>
          <a:ext cx="7620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718A3D-0000-9A40-AB0F-994C7DE779B9}" type="TxLink">
            <a:rPr lang="en-US" sz="2000" b="1" i="0" u="none" strike="noStrike">
              <a:solidFill>
                <a:schemeClr val="tx2">
                  <a:lumMod val="10%"/>
                  <a:lumOff val="90%"/>
                </a:schemeClr>
              </a:solidFill>
              <a:latin typeface="Aptos Narrow"/>
              <a:ea typeface="Apple Symbols" panose="02000000000000000000" pitchFamily="2" charset="-79"/>
              <a:cs typeface="Arial" panose="020B0604020202020204" pitchFamily="34" charset="0"/>
            </a:rPr>
            <a:pPr/>
            <a:t> </a:t>
          </a:fld>
          <a:endParaRPr lang="en-US" sz="2000" b="1">
            <a:solidFill>
              <a:schemeClr val="tx2">
                <a:lumMod val="10%"/>
                <a:lumOff val="90%"/>
              </a:schemeClr>
            </a:solidFill>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8</xdr:col>
      <xdr:colOff>584200</xdr:colOff>
      <xdr:row>8</xdr:row>
      <xdr:rowOff>152400</xdr:rowOff>
    </xdr:from>
    <xdr:to>
      <xdr:col>10</xdr:col>
      <xdr:colOff>152400</xdr:colOff>
      <xdr:row>15</xdr:row>
      <xdr:rowOff>50800</xdr:rowOff>
    </xdr:to>
    <xdr:graphicFrame macro="">
      <xdr:nvGraphicFramePr>
        <xdr:cNvPr id="44" name="Chart 43">
          <a:extLst>
            <a:ext uri="{FF2B5EF4-FFF2-40B4-BE49-F238E27FC236}">
              <a16:creationId xmlns:a16="http://schemas.microsoft.com/office/drawing/2014/main" id="{AA73D9D5-1B62-1D42-82D3-795BAC19834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6"/>
        </a:graphicData>
      </a:graphic>
    </xdr:graphicFrame>
    <xdr:clientData/>
  </xdr:twoCellAnchor>
  <xdr:twoCellAnchor>
    <xdr:from>
      <xdr:col>10</xdr:col>
      <xdr:colOff>279400</xdr:colOff>
      <xdr:row>8</xdr:row>
      <xdr:rowOff>139700</xdr:rowOff>
    </xdr:from>
    <xdr:to>
      <xdr:col>12</xdr:col>
      <xdr:colOff>355600</xdr:colOff>
      <xdr:row>10</xdr:row>
      <xdr:rowOff>101600</xdr:rowOff>
    </xdr:to>
    <xdr:sp macro="" textlink="">
      <xdr:nvSpPr>
        <xdr:cNvPr id="46" name="TextBox 45">
          <a:extLst>
            <a:ext uri="{FF2B5EF4-FFF2-40B4-BE49-F238E27FC236}">
              <a16:creationId xmlns:a16="http://schemas.microsoft.com/office/drawing/2014/main" id="{93350F8C-1BAB-1B40-9265-9F7C31E48434}"/>
            </a:ext>
          </a:extLst>
        </xdr:cNvPr>
        <xdr:cNvSpPr txBox="1"/>
      </xdr:nvSpPr>
      <xdr:spPr>
        <a:xfrm>
          <a:off x="9359900" y="546100"/>
          <a:ext cx="17272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5F5F5"/>
              </a:solidFill>
              <a:effectLst>
                <a:glow rad="228600">
                  <a:schemeClr val="accent1">
                    <a:satMod val="175%"/>
                    <a:alpha val="40%"/>
                  </a:schemeClr>
                </a:glow>
              </a:effectLst>
              <a:latin typeface="Arial" panose="020B0604020202020204" pitchFamily="34" charset="0"/>
              <a:ea typeface="Apple Symbols" panose="02000000000000000000" pitchFamily="2" charset="-79"/>
              <a:cs typeface="Arial" panose="020B0604020202020204" pitchFamily="34" charset="0"/>
            </a:rPr>
            <a:t>Europe</a:t>
          </a:r>
        </a:p>
      </xdr:txBody>
    </xdr:sp>
    <xdr:clientData/>
  </xdr:twoCellAnchor>
  <xdr:twoCellAnchor>
    <xdr:from>
      <xdr:col>10</xdr:col>
      <xdr:colOff>279400</xdr:colOff>
      <xdr:row>10</xdr:row>
      <xdr:rowOff>139700</xdr:rowOff>
    </xdr:from>
    <xdr:to>
      <xdr:col>11</xdr:col>
      <xdr:colOff>177800</xdr:colOff>
      <xdr:row>12</xdr:row>
      <xdr:rowOff>101600</xdr:rowOff>
    </xdr:to>
    <xdr:sp macro="" textlink="Analysis!E10">
      <xdr:nvSpPr>
        <xdr:cNvPr id="47" name="TextBox 46">
          <a:extLst>
            <a:ext uri="{FF2B5EF4-FFF2-40B4-BE49-F238E27FC236}">
              <a16:creationId xmlns:a16="http://schemas.microsoft.com/office/drawing/2014/main" id="{5D991129-ACD4-8745-B86C-16C7B1EF37B0}"/>
            </a:ext>
          </a:extLst>
        </xdr:cNvPr>
        <xdr:cNvSpPr txBox="1"/>
      </xdr:nvSpPr>
      <xdr:spPr>
        <a:xfrm>
          <a:off x="9359900" y="952500"/>
          <a:ext cx="7239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531910-345A-D046-9F7F-83CA99E7431F}" type="TxLink">
            <a:rPr lang="en-US" sz="2000" b="1" i="0" u="none" strike="noStrike">
              <a:solidFill>
                <a:schemeClr val="tx2">
                  <a:lumMod val="10%"/>
                  <a:lumOff val="90%"/>
                </a:schemeClr>
              </a:solidFill>
              <a:latin typeface="Aptos Narrow"/>
              <a:ea typeface="Apple Symbols" panose="02000000000000000000" pitchFamily="2" charset="-79"/>
              <a:cs typeface="Arial" panose="020B0604020202020204" pitchFamily="34" charset="0"/>
            </a:rPr>
            <a:pPr/>
            <a:t> </a:t>
          </a:fld>
          <a:endParaRPr lang="en-US" sz="2000" b="1">
            <a:solidFill>
              <a:schemeClr val="tx2">
                <a:lumMod val="10%"/>
                <a:lumOff val="90%"/>
              </a:schemeClr>
            </a:solidFill>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11</xdr:col>
      <xdr:colOff>774700</xdr:colOff>
      <xdr:row>8</xdr:row>
      <xdr:rowOff>63500</xdr:rowOff>
    </xdr:from>
    <xdr:to>
      <xdr:col>13</xdr:col>
      <xdr:colOff>444500</xdr:colOff>
      <xdr:row>15</xdr:row>
      <xdr:rowOff>25400</xdr:rowOff>
    </xdr:to>
    <xdr:graphicFrame macro="">
      <xdr:nvGraphicFramePr>
        <xdr:cNvPr id="48" name="Chart 47">
          <a:extLst>
            <a:ext uri="{FF2B5EF4-FFF2-40B4-BE49-F238E27FC236}">
              <a16:creationId xmlns:a16="http://schemas.microsoft.com/office/drawing/2014/main" id="{F6820FF0-6C2B-9045-958F-5D181D37C443}"/>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7"/>
        </a:graphicData>
      </a:graphic>
    </xdr:graphicFrame>
    <xdr:clientData/>
  </xdr:twoCellAnchor>
  <xdr:twoCellAnchor>
    <xdr:from>
      <xdr:col>13</xdr:col>
      <xdr:colOff>508000</xdr:colOff>
      <xdr:row>8</xdr:row>
      <xdr:rowOff>139700</xdr:rowOff>
    </xdr:from>
    <xdr:to>
      <xdr:col>15</xdr:col>
      <xdr:colOff>584200</xdr:colOff>
      <xdr:row>10</xdr:row>
      <xdr:rowOff>101600</xdr:rowOff>
    </xdr:to>
    <xdr:sp macro="" textlink="">
      <xdr:nvSpPr>
        <xdr:cNvPr id="50" name="TextBox 49">
          <a:extLst>
            <a:ext uri="{FF2B5EF4-FFF2-40B4-BE49-F238E27FC236}">
              <a16:creationId xmlns:a16="http://schemas.microsoft.com/office/drawing/2014/main" id="{04D2F59C-8292-0144-A6CA-31C198B1D880}"/>
            </a:ext>
          </a:extLst>
        </xdr:cNvPr>
        <xdr:cNvSpPr txBox="1"/>
      </xdr:nvSpPr>
      <xdr:spPr>
        <a:xfrm>
          <a:off x="12065000" y="546100"/>
          <a:ext cx="17272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5F5F5"/>
              </a:solidFill>
              <a:effectLst>
                <a:glow rad="228600">
                  <a:schemeClr val="accent1">
                    <a:satMod val="175%"/>
                    <a:alpha val="40%"/>
                  </a:schemeClr>
                </a:glow>
              </a:effectLst>
              <a:latin typeface="Arial" panose="020B0604020202020204" pitchFamily="34" charset="0"/>
              <a:ea typeface="Apple Symbols" panose="02000000000000000000" pitchFamily="2" charset="-79"/>
              <a:cs typeface="Arial" panose="020B0604020202020204" pitchFamily="34" charset="0"/>
            </a:rPr>
            <a:t>Japan</a:t>
          </a:r>
        </a:p>
      </xdr:txBody>
    </xdr:sp>
    <xdr:clientData/>
  </xdr:twoCellAnchor>
  <xdr:twoCellAnchor>
    <xdr:from>
      <xdr:col>13</xdr:col>
      <xdr:colOff>508000</xdr:colOff>
      <xdr:row>10</xdr:row>
      <xdr:rowOff>139700</xdr:rowOff>
    </xdr:from>
    <xdr:to>
      <xdr:col>14</xdr:col>
      <xdr:colOff>444500</xdr:colOff>
      <xdr:row>12</xdr:row>
      <xdr:rowOff>101600</xdr:rowOff>
    </xdr:to>
    <xdr:sp macro="" textlink="Analysis!D10">
      <xdr:nvSpPr>
        <xdr:cNvPr id="51" name="TextBox 50">
          <a:extLst>
            <a:ext uri="{FF2B5EF4-FFF2-40B4-BE49-F238E27FC236}">
              <a16:creationId xmlns:a16="http://schemas.microsoft.com/office/drawing/2014/main" id="{954FE212-34CC-AA44-A237-92BF884EAD27}"/>
            </a:ext>
          </a:extLst>
        </xdr:cNvPr>
        <xdr:cNvSpPr txBox="1"/>
      </xdr:nvSpPr>
      <xdr:spPr>
        <a:xfrm>
          <a:off x="12065000" y="952500"/>
          <a:ext cx="7620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C40D36-A04C-E84C-AB6B-A4E555C4B82A}" type="TxLink">
            <a:rPr lang="en-US" sz="2000" b="1" i="0" u="none" strike="noStrike">
              <a:solidFill>
                <a:schemeClr val="tx2">
                  <a:lumMod val="10%"/>
                  <a:lumOff val="90%"/>
                </a:schemeClr>
              </a:solidFill>
              <a:latin typeface="Aptos Narrow"/>
              <a:ea typeface="Apple Symbols" panose="02000000000000000000" pitchFamily="2" charset="-79"/>
              <a:cs typeface="Arial" panose="020B0604020202020204" pitchFamily="34" charset="0"/>
            </a:rPr>
            <a:pPr/>
            <a:t> </a:t>
          </a:fld>
          <a:endParaRPr lang="en-US" sz="2000" b="1">
            <a:solidFill>
              <a:schemeClr val="tx2">
                <a:lumMod val="10%"/>
                <a:lumOff val="90%"/>
              </a:schemeClr>
            </a:solidFill>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14</xdr:col>
      <xdr:colOff>812800</xdr:colOff>
      <xdr:row>8</xdr:row>
      <xdr:rowOff>127000</xdr:rowOff>
    </xdr:from>
    <xdr:to>
      <xdr:col>16</xdr:col>
      <xdr:colOff>685800</xdr:colOff>
      <xdr:row>15</xdr:row>
      <xdr:rowOff>38100</xdr:rowOff>
    </xdr:to>
    <xdr:graphicFrame macro="">
      <xdr:nvGraphicFramePr>
        <xdr:cNvPr id="52" name="Chart 51">
          <a:extLst>
            <a:ext uri="{FF2B5EF4-FFF2-40B4-BE49-F238E27FC236}">
              <a16:creationId xmlns:a16="http://schemas.microsoft.com/office/drawing/2014/main" id="{1CA9816A-A5EA-2543-BDE7-53F9FA7FEE5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8"/>
        </a:graphicData>
      </a:graphic>
    </xdr:graphicFrame>
    <xdr:clientData/>
  </xdr:twoCellAnchor>
  <xdr:twoCellAnchor>
    <xdr:from>
      <xdr:col>16</xdr:col>
      <xdr:colOff>749300</xdr:colOff>
      <xdr:row>8</xdr:row>
      <xdr:rowOff>139700</xdr:rowOff>
    </xdr:from>
    <xdr:to>
      <xdr:col>19</xdr:col>
      <xdr:colOff>0</xdr:colOff>
      <xdr:row>10</xdr:row>
      <xdr:rowOff>101600</xdr:rowOff>
    </xdr:to>
    <xdr:sp macro="" textlink="">
      <xdr:nvSpPr>
        <xdr:cNvPr id="54" name="TextBox 53">
          <a:extLst>
            <a:ext uri="{FF2B5EF4-FFF2-40B4-BE49-F238E27FC236}">
              <a16:creationId xmlns:a16="http://schemas.microsoft.com/office/drawing/2014/main" id="{8AC17778-2C15-554D-A268-40E8075CA7D9}"/>
            </a:ext>
          </a:extLst>
        </xdr:cNvPr>
        <xdr:cNvSpPr txBox="1"/>
      </xdr:nvSpPr>
      <xdr:spPr>
        <a:xfrm>
          <a:off x="14782800" y="546100"/>
          <a:ext cx="17272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5F5F5"/>
              </a:solidFill>
              <a:effectLst>
                <a:glow rad="228600">
                  <a:schemeClr val="accent1">
                    <a:satMod val="175%"/>
                    <a:alpha val="40%"/>
                  </a:schemeClr>
                </a:glow>
              </a:effectLst>
              <a:latin typeface="Arial" panose="020B0604020202020204" pitchFamily="34" charset="0"/>
              <a:ea typeface="Apple Symbols" panose="02000000000000000000" pitchFamily="2" charset="-79"/>
              <a:cs typeface="Arial" panose="020B0604020202020204" pitchFamily="34" charset="0"/>
            </a:rPr>
            <a:t>Other</a:t>
          </a:r>
        </a:p>
      </xdr:txBody>
    </xdr:sp>
    <xdr:clientData/>
  </xdr:twoCellAnchor>
  <xdr:twoCellAnchor>
    <xdr:from>
      <xdr:col>16</xdr:col>
      <xdr:colOff>749300</xdr:colOff>
      <xdr:row>10</xdr:row>
      <xdr:rowOff>139700</xdr:rowOff>
    </xdr:from>
    <xdr:to>
      <xdr:col>17</xdr:col>
      <xdr:colOff>685800</xdr:colOff>
      <xdr:row>12</xdr:row>
      <xdr:rowOff>101600</xdr:rowOff>
    </xdr:to>
    <xdr:sp macro="" textlink="Analysis!C10">
      <xdr:nvSpPr>
        <xdr:cNvPr id="55" name="TextBox 54">
          <a:extLst>
            <a:ext uri="{FF2B5EF4-FFF2-40B4-BE49-F238E27FC236}">
              <a16:creationId xmlns:a16="http://schemas.microsoft.com/office/drawing/2014/main" id="{D794E935-EF36-1849-8AE6-532DF4FDCD9B}"/>
            </a:ext>
          </a:extLst>
        </xdr:cNvPr>
        <xdr:cNvSpPr txBox="1"/>
      </xdr:nvSpPr>
      <xdr:spPr>
        <a:xfrm>
          <a:off x="14782800" y="952500"/>
          <a:ext cx="7620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4FCB13-367B-B444-A388-78A0043BBA0B}" type="TxLink">
            <a:rPr lang="en-US" sz="2000" b="1" i="0" u="none" strike="noStrike">
              <a:solidFill>
                <a:schemeClr val="tx2">
                  <a:lumMod val="10%"/>
                  <a:lumOff val="90%"/>
                </a:schemeClr>
              </a:solidFill>
              <a:latin typeface="Aptos Narrow"/>
              <a:ea typeface="Apple Symbols" panose="02000000000000000000" pitchFamily="2" charset="-79"/>
              <a:cs typeface="Arial" panose="020B0604020202020204" pitchFamily="34" charset="0"/>
            </a:rPr>
            <a:pPr/>
            <a:t> </a:t>
          </a:fld>
          <a:endParaRPr lang="en-US" sz="2000" b="1">
            <a:solidFill>
              <a:schemeClr val="tx2">
                <a:lumMod val="10%"/>
                <a:lumOff val="90%"/>
              </a:schemeClr>
            </a:solidFill>
            <a:latin typeface="Arial" panose="020B0604020202020204" pitchFamily="34" charset="0"/>
            <a:ea typeface="Apple Symbols" panose="02000000000000000000" pitchFamily="2" charset="-79"/>
            <a:cs typeface="Arial" panose="020B0604020202020204" pitchFamily="34" charset="0"/>
          </a:endParaRPr>
        </a:p>
      </xdr:txBody>
    </xdr:sp>
    <xdr:clientData/>
  </xdr:twoCellAnchor>
  <xdr:twoCellAnchor>
    <xdr:from>
      <xdr:col>18</xdr:col>
      <xdr:colOff>279400</xdr:colOff>
      <xdr:row>8</xdr:row>
      <xdr:rowOff>38100</xdr:rowOff>
    </xdr:from>
    <xdr:to>
      <xdr:col>20</xdr:col>
      <xdr:colOff>127000</xdr:colOff>
      <xdr:row>15</xdr:row>
      <xdr:rowOff>38100</xdr:rowOff>
    </xdr:to>
    <xdr:graphicFrame macro="">
      <xdr:nvGraphicFramePr>
        <xdr:cNvPr id="56" name="Chart 55">
          <a:extLst>
            <a:ext uri="{FF2B5EF4-FFF2-40B4-BE49-F238E27FC236}">
              <a16:creationId xmlns:a16="http://schemas.microsoft.com/office/drawing/2014/main" id="{F46BB4CA-91CD-FE43-A092-2053B3F0EA52}"/>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9"/>
        </a:graphicData>
      </a:graphic>
    </xdr:graphicFrame>
    <xdr:clientData/>
  </xdr:twoCellAnchor>
  <xdr:twoCellAnchor>
    <xdr:from>
      <xdr:col>9</xdr:col>
      <xdr:colOff>50800</xdr:colOff>
      <xdr:row>11</xdr:row>
      <xdr:rowOff>165100</xdr:rowOff>
    </xdr:from>
    <xdr:to>
      <xdr:col>9</xdr:col>
      <xdr:colOff>647700</xdr:colOff>
      <xdr:row>13</xdr:row>
      <xdr:rowOff>63500</xdr:rowOff>
    </xdr:to>
    <xdr:sp macro="" textlink="Analysis!F32">
      <xdr:nvSpPr>
        <xdr:cNvPr id="59" name="TextBox 58">
          <a:extLst>
            <a:ext uri="{FF2B5EF4-FFF2-40B4-BE49-F238E27FC236}">
              <a16:creationId xmlns:a16="http://schemas.microsoft.com/office/drawing/2014/main" id="{AB099C78-E2B9-E4BE-A3F5-56E75FD583A6}"/>
            </a:ext>
          </a:extLst>
        </xdr:cNvPr>
        <xdr:cNvSpPr txBox="1"/>
      </xdr:nvSpPr>
      <xdr:spPr>
        <a:xfrm>
          <a:off x="7480300" y="2400300"/>
          <a:ext cx="59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833350-7F2D-9F43-8461-BFAB60674942}" type="TxLink">
            <a:rPr lang="en-US" sz="1200" b="1" i="0" u="none" strike="noStrike">
              <a:solidFill>
                <a:schemeClr val="bg2"/>
              </a:solidFill>
              <a:effectLst>
                <a:glow rad="228600">
                  <a:schemeClr val="accent1">
                    <a:satMod val="175%"/>
                    <a:alpha val="40%"/>
                  </a:schemeClr>
                </a:glow>
              </a:effectLst>
              <a:latin typeface="Aptos Narrow"/>
            </a:rPr>
            <a:pPr algn="ctr"/>
            <a:t>51.4%</a:t>
          </a:fld>
          <a:endParaRPr lang="en-US" sz="1200" b="1">
            <a:solidFill>
              <a:schemeClr val="bg2"/>
            </a:solidFill>
            <a:effectLst>
              <a:glow rad="228600">
                <a:schemeClr val="accent1">
                  <a:satMod val="175%"/>
                  <a:alpha val="40%"/>
                </a:schemeClr>
              </a:glow>
            </a:effectLst>
          </a:endParaRPr>
        </a:p>
      </xdr:txBody>
    </xdr:sp>
    <xdr:clientData/>
  </xdr:twoCellAnchor>
  <xdr:twoCellAnchor>
    <xdr:from>
      <xdr:col>12</xdr:col>
      <xdr:colOff>279400</xdr:colOff>
      <xdr:row>11</xdr:row>
      <xdr:rowOff>139700</xdr:rowOff>
    </xdr:from>
    <xdr:to>
      <xdr:col>13</xdr:col>
      <xdr:colOff>50800</xdr:colOff>
      <xdr:row>13</xdr:row>
      <xdr:rowOff>38100</xdr:rowOff>
    </xdr:to>
    <xdr:sp macro="" textlink="Analysis!E32">
      <xdr:nvSpPr>
        <xdr:cNvPr id="63" name="TextBox 62">
          <a:extLst>
            <a:ext uri="{FF2B5EF4-FFF2-40B4-BE49-F238E27FC236}">
              <a16:creationId xmlns:a16="http://schemas.microsoft.com/office/drawing/2014/main" id="{2161D599-E821-A542-A3BA-54308752AE81}"/>
            </a:ext>
          </a:extLst>
        </xdr:cNvPr>
        <xdr:cNvSpPr txBox="1"/>
      </xdr:nvSpPr>
      <xdr:spPr>
        <a:xfrm>
          <a:off x="11010900" y="1155700"/>
          <a:ext cx="59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B400AA-0375-0F43-B89E-E2381DD799AF}" type="TxLink">
            <a:rPr lang="en-US" sz="1200" b="1" i="0" u="none" strike="noStrike">
              <a:solidFill>
                <a:schemeClr val="bg2"/>
              </a:solidFill>
              <a:effectLst>
                <a:glow rad="228600">
                  <a:schemeClr val="accent1">
                    <a:satMod val="175%"/>
                    <a:alpha val="40%"/>
                  </a:schemeClr>
                </a:glow>
              </a:effectLst>
              <a:latin typeface="Aptos Narrow"/>
            </a:rPr>
            <a:pPr algn="ctr"/>
            <a:t>16.1%</a:t>
          </a:fld>
          <a:endParaRPr lang="en-US" sz="1200" b="1">
            <a:solidFill>
              <a:schemeClr val="bg2"/>
            </a:solidFill>
            <a:effectLst>
              <a:glow rad="228600">
                <a:schemeClr val="accent1">
                  <a:satMod val="175%"/>
                  <a:alpha val="40%"/>
                </a:schemeClr>
              </a:glow>
            </a:effectLst>
          </a:endParaRPr>
        </a:p>
      </xdr:txBody>
    </xdr:sp>
    <xdr:clientData/>
  </xdr:twoCellAnchor>
  <xdr:twoCellAnchor>
    <xdr:from>
      <xdr:col>15</xdr:col>
      <xdr:colOff>419100</xdr:colOff>
      <xdr:row>11</xdr:row>
      <xdr:rowOff>152400</xdr:rowOff>
    </xdr:from>
    <xdr:to>
      <xdr:col>16</xdr:col>
      <xdr:colOff>190500</xdr:colOff>
      <xdr:row>13</xdr:row>
      <xdr:rowOff>50800</xdr:rowOff>
    </xdr:to>
    <xdr:sp macro="" textlink="Analysis!D32">
      <xdr:nvSpPr>
        <xdr:cNvPr id="64" name="TextBox 63">
          <a:extLst>
            <a:ext uri="{FF2B5EF4-FFF2-40B4-BE49-F238E27FC236}">
              <a16:creationId xmlns:a16="http://schemas.microsoft.com/office/drawing/2014/main" id="{26665A47-D695-DC46-B62A-D3E19FA69F80}"/>
            </a:ext>
          </a:extLst>
        </xdr:cNvPr>
        <xdr:cNvSpPr txBox="1"/>
      </xdr:nvSpPr>
      <xdr:spPr>
        <a:xfrm>
          <a:off x="12801600" y="2387600"/>
          <a:ext cx="59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B6E292-BC84-FE42-9405-373BB8244F8A}" type="TxLink">
            <a:rPr lang="en-US" sz="1200" b="1" i="0" u="none" strike="noStrike">
              <a:solidFill>
                <a:schemeClr val="bg2"/>
              </a:solidFill>
              <a:effectLst>
                <a:glow rad="228600">
                  <a:schemeClr val="accent1">
                    <a:satMod val="175%"/>
                    <a:alpha val="40%"/>
                  </a:schemeClr>
                </a:glow>
              </a:effectLst>
              <a:latin typeface="Aptos Narrow"/>
            </a:rPr>
            <a:pPr algn="ctr"/>
            <a:t>22.2%</a:t>
          </a:fld>
          <a:endParaRPr lang="en-US" sz="1200" b="1">
            <a:solidFill>
              <a:schemeClr val="bg2"/>
            </a:solidFill>
            <a:effectLst>
              <a:glow rad="228600">
                <a:schemeClr val="accent1">
                  <a:satMod val="175%"/>
                  <a:alpha val="40%"/>
                </a:schemeClr>
              </a:glow>
            </a:effectLst>
          </a:endParaRPr>
        </a:p>
      </xdr:txBody>
    </xdr:sp>
    <xdr:clientData/>
  </xdr:twoCellAnchor>
  <xdr:twoCellAnchor>
    <xdr:from>
      <xdr:col>18</xdr:col>
      <xdr:colOff>698500</xdr:colOff>
      <xdr:row>11</xdr:row>
      <xdr:rowOff>127000</xdr:rowOff>
    </xdr:from>
    <xdr:to>
      <xdr:col>19</xdr:col>
      <xdr:colOff>469900</xdr:colOff>
      <xdr:row>13</xdr:row>
      <xdr:rowOff>25400</xdr:rowOff>
    </xdr:to>
    <xdr:sp macro="" textlink="Analysis!C32">
      <xdr:nvSpPr>
        <xdr:cNvPr id="65" name="TextBox 64">
          <a:extLst>
            <a:ext uri="{FF2B5EF4-FFF2-40B4-BE49-F238E27FC236}">
              <a16:creationId xmlns:a16="http://schemas.microsoft.com/office/drawing/2014/main" id="{CFD880E1-9166-4A46-8991-D0387EF19BAC}"/>
            </a:ext>
          </a:extLst>
        </xdr:cNvPr>
        <xdr:cNvSpPr txBox="1"/>
      </xdr:nvSpPr>
      <xdr:spPr>
        <a:xfrm>
          <a:off x="15557500" y="2362200"/>
          <a:ext cx="596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F3CF89-CBC4-C04B-B04C-B1643AC99A71}" type="TxLink">
            <a:rPr lang="en-US" sz="1200" b="1" i="0" u="none" strike="noStrike">
              <a:solidFill>
                <a:schemeClr val="bg2"/>
              </a:solidFill>
              <a:effectLst>
                <a:glow rad="228600">
                  <a:schemeClr val="accent1">
                    <a:satMod val="175%"/>
                    <a:alpha val="40%"/>
                  </a:schemeClr>
                </a:glow>
              </a:effectLst>
              <a:latin typeface="Aptos Narrow"/>
            </a:rPr>
            <a:pPr algn="ctr"/>
            <a:t>10.2%</a:t>
          </a:fld>
          <a:endParaRPr lang="en-US" sz="1200" b="1">
            <a:solidFill>
              <a:schemeClr val="bg2"/>
            </a:solidFill>
            <a:effectLst>
              <a:glow rad="228600">
                <a:schemeClr val="accent1">
                  <a:satMod val="175%"/>
                  <a:alpha val="40%"/>
                </a:schemeClr>
              </a:glow>
            </a:effectLst>
          </a:endParaRPr>
        </a:p>
      </xdr:txBody>
    </xdr:sp>
    <xdr:clientData/>
  </xdr:twoCellAnchor>
</xdr:wsDr>
</file>

<file path=xl/drawings/drawing2.xml><?xml version="1.0" encoding="utf-8"?>
<xdr:wsDr xmlns:xdr="http://purl.oclc.org/ooxml/drawingml/spreadsheetDrawing" xmlns:a="http://purl.oclc.org/ooxml/drawingml/main">
  <xdr:twoCellAnchor>
    <xdr:from>
      <xdr:col>1</xdr:col>
      <xdr:colOff>425450</xdr:colOff>
      <xdr:row>22</xdr:row>
      <xdr:rowOff>184150</xdr:rowOff>
    </xdr:from>
    <xdr:to>
      <xdr:col>2</xdr:col>
      <xdr:colOff>215900</xdr:colOff>
      <xdr:row>29</xdr:row>
      <xdr:rowOff>0</xdr:rowOff>
    </xdr:to>
    <xdr:graphicFrame macro="">
      <xdr:nvGraphicFramePr>
        <xdr:cNvPr id="5" name="Chart 4">
          <a:extLst>
            <a:ext uri="{FF2B5EF4-FFF2-40B4-BE49-F238E27FC236}">
              <a16:creationId xmlns:a16="http://schemas.microsoft.com/office/drawing/2014/main" id="{4CEB6629-E7AA-D4BF-B86A-06353B91716D}"/>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2</xdr:col>
      <xdr:colOff>1016000</xdr:colOff>
      <xdr:row>22</xdr:row>
      <xdr:rowOff>184150</xdr:rowOff>
    </xdr:from>
    <xdr:to>
      <xdr:col>3</xdr:col>
      <xdr:colOff>977900</xdr:colOff>
      <xdr:row>28</xdr:row>
      <xdr:rowOff>177800</xdr:rowOff>
    </xdr:to>
    <xdr:graphicFrame macro="">
      <xdr:nvGraphicFramePr>
        <xdr:cNvPr id="7" name="Chart 6">
          <a:extLst>
            <a:ext uri="{FF2B5EF4-FFF2-40B4-BE49-F238E27FC236}">
              <a16:creationId xmlns:a16="http://schemas.microsoft.com/office/drawing/2014/main" id="{226BD6ED-431B-366B-D211-96E0C87DF003}"/>
            </a:ext>
          </a:extLst>
        </xdr:cNvPr>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4</xdr:col>
      <xdr:colOff>330200</xdr:colOff>
      <xdr:row>22</xdr:row>
      <xdr:rowOff>177800</xdr:rowOff>
    </xdr:from>
    <xdr:to>
      <xdr:col>5</xdr:col>
      <xdr:colOff>520700</xdr:colOff>
      <xdr:row>28</xdr:row>
      <xdr:rowOff>165100</xdr:rowOff>
    </xdr:to>
    <xdr:graphicFrame macro="">
      <xdr:nvGraphicFramePr>
        <xdr:cNvPr id="8" name="Chart 7">
          <a:extLst>
            <a:ext uri="{FF2B5EF4-FFF2-40B4-BE49-F238E27FC236}">
              <a16:creationId xmlns:a16="http://schemas.microsoft.com/office/drawing/2014/main" id="{9C66DD2F-2CBD-3B06-4D23-1CF144F1F8AB}"/>
            </a:ext>
          </a:extLst>
        </xdr:cNvPr>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6</xdr:col>
      <xdr:colOff>0</xdr:colOff>
      <xdr:row>22</xdr:row>
      <xdr:rowOff>171450</xdr:rowOff>
    </xdr:from>
    <xdr:to>
      <xdr:col>7</xdr:col>
      <xdr:colOff>495300</xdr:colOff>
      <xdr:row>28</xdr:row>
      <xdr:rowOff>139700</xdr:rowOff>
    </xdr:to>
    <xdr:graphicFrame macro="">
      <xdr:nvGraphicFramePr>
        <xdr:cNvPr id="9" name="Chart 8">
          <a:extLst>
            <a:ext uri="{FF2B5EF4-FFF2-40B4-BE49-F238E27FC236}">
              <a16:creationId xmlns:a16="http://schemas.microsoft.com/office/drawing/2014/main" id="{E79BF2FE-2A03-9EC9-2155-C78B41513530}"/>
            </a:ext>
          </a:extLst>
        </xdr:cNvPr>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2</xdr:col>
      <xdr:colOff>1270000</xdr:colOff>
      <xdr:row>43</xdr:row>
      <xdr:rowOff>19050</xdr:rowOff>
    </xdr:from>
    <xdr:to>
      <xdr:col>13</xdr:col>
      <xdr:colOff>266700</xdr:colOff>
      <xdr:row>54</xdr:row>
      <xdr:rowOff>63500</xdr:rowOff>
    </xdr:to>
    <xdr:graphicFrame macro="">
      <xdr:nvGraphicFramePr>
        <xdr:cNvPr id="4" name="Chart 3">
          <a:extLst>
            <a:ext uri="{FF2B5EF4-FFF2-40B4-BE49-F238E27FC236}">
              <a16:creationId xmlns:a16="http://schemas.microsoft.com/office/drawing/2014/main" id="{29C6C5EE-FC28-AE1E-EF2A-8DE5B10FDD3F}"/>
            </a:ext>
          </a:extLst>
        </xdr:cNvPr>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editAs="oneCell">
    <xdr:from>
      <xdr:col>6</xdr:col>
      <xdr:colOff>480568</xdr:colOff>
      <xdr:row>2</xdr:row>
      <xdr:rowOff>50800</xdr:rowOff>
    </xdr:from>
    <xdr:to>
      <xdr:col>10</xdr:col>
      <xdr:colOff>518668</xdr:colOff>
      <xdr:row>8</xdr:row>
      <xdr:rowOff>152400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39B8863B-3FA2-43FA-6818-3F7D1D761BED}"/>
                </a:ext>
              </a:extLst>
            </xdr:cNvPr>
            <xdr:cNvGraphicFramePr/>
          </xdr:nvGraphicFramePr>
          <xdr:xfrm>
            <a:off x="0" y="0"/>
            <a:ext cx="0" cy="0"/>
          </xdr:xfrm>
          <a:graphic>
            <a:graphicData uri="http://schemas.microsoft.com/office/drawing/2012/timeslicer">
              <tsle:timeslicer name="Date"/>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7518400" y="457200"/>
              <a:ext cx="3340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457200</xdr:colOff>
      <xdr:row>9</xdr:row>
      <xdr:rowOff>76200</xdr:rowOff>
    </xdr:from>
    <xdr:to>
      <xdr:col>8</xdr:col>
      <xdr:colOff>635000</xdr:colOff>
      <xdr:row>22</xdr:row>
      <xdr:rowOff>53972</xdr:rowOff>
    </xdr:to>
    <mc:AlternateContent xmlns:mc="http://schemas.openxmlformats.org/markup-compatibility/2006" xmlns:a14="http://schemas.microsoft.com/office/drawing/2010/main">
      <mc:Choice Requires="a14">
        <xdr:graphicFrame macro="">
          <xdr:nvGraphicFramePr>
            <xdr:cNvPr id="10" name="Genre">
              <a:extLst>
                <a:ext uri="{FF2B5EF4-FFF2-40B4-BE49-F238E27FC236}">
                  <a16:creationId xmlns:a16="http://schemas.microsoft.com/office/drawing/2014/main" id="{3BDDBC55-21B3-826E-A049-7E87B9C328D2}"/>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7493000" y="1905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12700</xdr:colOff>
      <xdr:row>23</xdr:row>
      <xdr:rowOff>63500</xdr:rowOff>
    </xdr:from>
    <xdr:to>
      <xdr:col>13</xdr:col>
      <xdr:colOff>457200</xdr:colOff>
      <xdr:row>38</xdr:row>
      <xdr:rowOff>152400</xdr:rowOff>
    </xdr:to>
    <xdr:graphicFrame macro="">
      <xdr:nvGraphicFramePr>
        <xdr:cNvPr id="3" name="Chart 2">
          <a:extLst>
            <a:ext uri="{FF2B5EF4-FFF2-40B4-BE49-F238E27FC236}">
              <a16:creationId xmlns:a16="http://schemas.microsoft.com/office/drawing/2014/main" id="{F08F4A23-9820-0EE5-6B03-8FC1953F2D35}"/>
            </a:ext>
          </a:extLst>
        </xdr:cNvPr>
        <xdr:cNvGraphicFramePr/>
      </xdr:nvGraphicFramePr>
      <xdr:xfrm>
        <a:off x="0" y="0"/>
        <a:ext cx="0" cy="0"/>
      </xdr:xfrm>
      <a:graphic>
        <a:graphicData uri="http://purl.oclc.org/ooxml/drawingml/chart">
          <c:chart xmlns:c="http://purl.oclc.org/ooxml/drawingml/chart" xmlns:r="http://purl.oclc.org/ooxml/officeDocument/relationships" r:id="rId6"/>
        </a:graphicData>
      </a:graphic>
    </xdr:graphicFrame>
    <xdr:clientData/>
  </xdr:twoCellAnchor>
  <xdr:twoCellAnchor>
    <xdr:from>
      <xdr:col>14</xdr:col>
      <xdr:colOff>158750</xdr:colOff>
      <xdr:row>1</xdr:row>
      <xdr:rowOff>184150</xdr:rowOff>
    </xdr:from>
    <xdr:to>
      <xdr:col>19</xdr:col>
      <xdr:colOff>603250</xdr:colOff>
      <xdr:row>15</xdr:row>
      <xdr:rowOff>82550</xdr:rowOff>
    </xdr:to>
    <xdr:graphicFrame macro="">
      <xdr:nvGraphicFramePr>
        <xdr:cNvPr id="17" name="Chart 16">
          <a:extLst>
            <a:ext uri="{FF2B5EF4-FFF2-40B4-BE49-F238E27FC236}">
              <a16:creationId xmlns:a16="http://schemas.microsoft.com/office/drawing/2014/main" id="{75929AA5-A132-CA0D-19A9-F145A25A8778}"/>
            </a:ext>
          </a:extLst>
        </xdr:cNvPr>
        <xdr:cNvGraphicFramePr/>
      </xdr:nvGraphicFramePr>
      <xdr:xfrm>
        <a:off x="0" y="0"/>
        <a:ext cx="0" cy="0"/>
      </xdr:xfrm>
      <a:graphic>
        <a:graphicData uri="http://purl.oclc.org/ooxml/drawingml/chart">
          <c:chart xmlns:c="http://purl.oclc.org/ooxml/drawingml/chart" xmlns:r="http://purl.oclc.org/ooxml/officeDocument/relationships" r:id="rId7"/>
        </a:graphicData>
      </a:graphic>
    </xdr:graphicFrame>
    <xdr:clientData/>
  </xdr:twoCellAnchor>
</xdr:wsDr>
</file>

<file path=xl/drawings/drawing3.xml><?xml version="1.0" encoding="utf-8"?>
<xdr:wsDr xmlns:xdr="http://purl.oclc.org/ooxml/drawingml/spreadsheetDrawing" xmlns:a="http://purl.oclc.org/ooxml/drawingml/main">
  <xdr:twoCellAnchor>
    <xdr:from>
      <xdr:col>5</xdr:col>
      <xdr:colOff>317500</xdr:colOff>
      <xdr:row>2</xdr:row>
      <xdr:rowOff>196850</xdr:rowOff>
    </xdr:from>
    <xdr:to>
      <xdr:col>10</xdr:col>
      <xdr:colOff>444500</xdr:colOff>
      <xdr:row>16</xdr:row>
      <xdr:rowOff>95250</xdr:rowOff>
    </xdr:to>
    <xdr:graphicFrame macro="">
      <xdr:nvGraphicFramePr>
        <xdr:cNvPr id="7" name="Chart 6">
          <a:extLst>
            <a:ext uri="{FF2B5EF4-FFF2-40B4-BE49-F238E27FC236}">
              <a16:creationId xmlns:a16="http://schemas.microsoft.com/office/drawing/2014/main" id="{A6895BD9-1E0C-4A90-0E00-11F41ECD522C}"/>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11</xdr:col>
      <xdr:colOff>31750</xdr:colOff>
      <xdr:row>25</xdr:row>
      <xdr:rowOff>31750</xdr:rowOff>
    </xdr:from>
    <xdr:to>
      <xdr:col>20</xdr:col>
      <xdr:colOff>31750</xdr:colOff>
      <xdr:row>38</xdr:row>
      <xdr:rowOff>133350</xdr:rowOff>
    </xdr:to>
    <xdr:graphicFrame macro="">
      <xdr:nvGraphicFramePr>
        <xdr:cNvPr id="2" name="Chart 1">
          <a:extLst>
            <a:ext uri="{FF2B5EF4-FFF2-40B4-BE49-F238E27FC236}">
              <a16:creationId xmlns:a16="http://schemas.microsoft.com/office/drawing/2014/main" id="{6A4ADC7D-25F4-AB48-F48B-D884C81BE332}"/>
            </a:ext>
          </a:extLst>
        </xdr:cNvPr>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patricia quigley" refreshedDateIso="2024-07-03T22:35:19.95000026654451975" createdVersion="8" refreshedVersion="8" minRefreshableVersion="3" recordCount="16717" xr:uid="{9313A7C0-0533-2841-A3DD-E8BBCB2855AF}">
  <cacheSource type="worksheet">
    <worksheetSource ref="A1:S16718" sheet="Video_Games Data"/>
  </cacheSource>
  <cacheFields count="20">
    <cacheField name="Name" numFmtId="0">
      <sharedItems containsMixedTypes="1" containsNumber="1" containsInteger="1" minValue="1942" maxValue="1942"/>
    </cacheField>
    <cacheField name="Platform" numFmtId="0">
      <sharedItems containsMixedTypes="1" containsNumber="1" containsInteger="1" minValue="2600" maxValue="2600" count="31">
        <s v="Wii"/>
        <s v="NES"/>
        <s v="GB"/>
        <s v="DS"/>
        <s v="X360"/>
        <s v="PS3"/>
        <s v="PS2"/>
        <s v="SNES"/>
        <s v="GBA"/>
        <s v="PS4"/>
        <s v="3DS"/>
        <s v="N64"/>
        <s v="PS"/>
        <s v="XB"/>
        <s v="PC"/>
        <n v="2600"/>
        <s v="PSP"/>
        <s v="XOne"/>
        <s v="WiiU"/>
        <s v="GC"/>
        <s v="GEN"/>
        <s v="DC"/>
        <s v="PSV"/>
        <s v="SAT"/>
        <s v="SCD"/>
        <s v="WS"/>
        <s v="NG"/>
        <s v="TG16"/>
        <s v="3DO"/>
        <s v="GG"/>
        <s v="PCFX"/>
      </sharedItems>
    </cacheField>
    <cacheField name="Year_of_Release" numFmtId="0">
      <sharedItems containsMixedTypes="1" containsNumber="1" containsInteger="1" minValue="1980" maxValue="2020"/>
    </cacheField>
    <cacheField name="Date" numFmtId="14">
      <sharedItems containsSemiMixedTypes="0" containsNonDate="0" containsDate="1" containsString="0" minDate="1988-01-04T00:00:00" maxDate="2023-01-01T00:00:00" count="9300">
        <d v="1999-10-03T00:00:00"/>
        <d v="2017-05-11T00:00:00"/>
        <d v="2019-12-21T00:00:00"/>
        <d v="1994-05-18T00:00:00"/>
        <d v="1992-04-04T00:00:00"/>
        <d v="2016-03-09T00:00:00"/>
        <d v="2022-06-09T00:00:00"/>
        <d v="2000-07-11T00:00:00"/>
        <d v="2017-07-05T00:00:00"/>
        <d v="2011-11-13T00:00:00"/>
        <d v="2015-04-11T00:00:00"/>
        <d v="1991-11-20T00:00:00"/>
        <d v="2003-08-24T00:00:00"/>
        <d v="1997-12-30T00:00:00"/>
        <d v="2000-11-18T00:00:00"/>
        <d v="2019-01-21T00:00:00"/>
        <d v="2012-04-19T00:00:00"/>
        <d v="2021-11-05T00:00:00"/>
        <d v="2019-11-24T00:00:00"/>
        <d v="2004-03-01T00:00:00"/>
        <d v="2005-09-28T00:00:00"/>
        <d v="2013-11-26T00:00:00"/>
        <d v="2007-05-21T00:00:00"/>
        <d v="2012-12-06T00:00:00"/>
        <d v="2017-09-26T00:00:00"/>
        <d v="2002-02-28T00:00:00"/>
        <d v="2015-12-16T00:00:00"/>
        <d v="2006-05-26T00:00:00"/>
        <d v="2007-02-22T00:00:00"/>
        <d v="2010-05-26T00:00:00"/>
        <d v="1997-09-18T00:00:00"/>
        <d v="1999-10-27T00:00:00"/>
        <d v="2000-10-10T00:00:00"/>
        <d v="2016-05-01T00:00:00"/>
        <d v="2018-03-20T00:00:00"/>
        <d v="2014-05-15T00:00:00"/>
        <d v="2011-08-09T00:00:00"/>
        <d v="2003-01-05T00:00:00"/>
        <d v="2021-04-17T00:00:00"/>
        <d v="2017-10-18T00:00:00"/>
        <d v="2005-08-05T00:00:00"/>
        <d v="2013-12-07T00:00:00"/>
        <d v="1999-11-09T00:00:00"/>
        <d v="2017-09-01T00:00:00"/>
        <d v="2015-04-04T00:00:00"/>
        <d v="2010-03-01T00:00:00"/>
        <d v="1997-04-15T00:00:00"/>
        <d v="1989-10-10T00:00:00"/>
        <d v="1994-12-28T00:00:00"/>
        <d v="1996-04-19T00:00:00"/>
        <d v="2005-04-26T00:00:00"/>
        <d v="1996-02-07T00:00:00"/>
        <d v="2008-12-30T00:00:00"/>
        <d v="1993-01-10T00:00:00"/>
        <d v="2012-06-17T00:00:00"/>
        <d v="1997-01-13T00:00:00"/>
        <d v="1992-03-17T00:00:00"/>
        <d v="1995-08-28T00:00:00"/>
        <d v="2009-01-25T00:00:00"/>
        <d v="2015-04-26T00:00:00"/>
        <d v="1996-05-02T00:00:00"/>
        <d v="2005-02-12T00:00:00"/>
        <d v="2008-02-12T00:00:00"/>
        <d v="2018-01-18T00:00:00"/>
        <d v="1989-05-09T00:00:00"/>
        <d v="2011-12-06T00:00:00"/>
        <d v="1993-08-23T00:00:00"/>
        <d v="1990-12-28T00:00:00"/>
        <d v="1995-09-02T00:00:00"/>
        <d v="2014-02-26T00:00:00"/>
        <d v="2005-01-13T00:00:00"/>
        <d v="2020-12-04T00:00:00"/>
        <d v="1995-11-06T00:00:00"/>
        <d v="2000-05-13T00:00:00"/>
        <d v="2002-03-18T00:00:00"/>
        <d v="2003-07-06T00:00:00"/>
        <d v="2009-09-01T00:00:00"/>
        <d v="1998-10-26T00:00:00"/>
        <d v="1999-01-29T00:00:00"/>
        <d v="2008-03-15T00:00:00"/>
        <d v="1991-09-27T00:00:00"/>
        <d v="1996-07-04T00:00:00"/>
        <d v="1992-06-27T00:00:00"/>
        <d v="2000-11-02T00:00:00"/>
        <d v="2008-08-21T00:00:00"/>
        <d v="1999-04-12T00:00:00"/>
        <d v="1988-02-26T00:00:00"/>
        <d v="1996-06-21T00:00:00"/>
        <d v="2002-04-16T00:00:00"/>
        <d v="2001-12-23T00:00:00"/>
        <d v="1997-07-10T00:00:00"/>
        <d v="2018-10-25T00:00:00"/>
        <d v="1988-10-11T00:00:00"/>
        <d v="1988-08-17T00:00:00"/>
        <d v="2006-09-30T00:00:00"/>
        <d v="1990-12-07T00:00:00"/>
        <d v="2003-04-28T00:00:00"/>
        <d v="2021-03-26T00:00:00"/>
        <d v="2013-10-20T00:00:00"/>
        <d v="2003-12-05T00:00:00"/>
        <d v="2002-05-30T00:00:00"/>
        <d v="2013-01-18T00:00:00"/>
        <d v="1998-11-28T00:00:00"/>
        <d v="2006-06-28T00:00:00"/>
        <d v="2012-06-21T00:00:00"/>
        <d v="2005-11-25T00:00:00"/>
        <d v="2021-05-15T00:00:00"/>
        <d v="2013-10-29T00:00:00"/>
        <d v="2016-12-06T00:00:00"/>
        <d v="1993-01-21T00:00:00"/>
        <d v="1996-01-20T00:00:00"/>
        <d v="2009-08-16T00:00:00"/>
        <d v="2020-12-01T00:00:00"/>
        <d v="2015-01-17T00:00:00"/>
        <d v="2013-04-05T00:00:00"/>
        <d v="2002-08-12T00:00:00"/>
        <d v="1994-10-13T00:00:00"/>
        <d v="2008-09-19T00:00:00"/>
        <d v="2017-07-23T00:00:00"/>
        <d v="1991-04-01T00:00:00"/>
        <d v="1991-11-02T00:00:00"/>
        <d v="2006-06-15T00:00:00"/>
        <d v="1994-03-09T00:00:00"/>
        <d v="2008-03-21T00:00:00"/>
        <d v="2022-01-27T00:00:00"/>
        <d v="2020-03-20T00:00:00"/>
        <d v="1994-04-19T00:00:00"/>
        <d v="2012-04-14T00:00:00"/>
        <d v="1997-06-14T00:00:00"/>
        <d v="2008-06-29T00:00:00"/>
        <d v="2018-08-02T00:00:00"/>
        <d v="2003-01-28T00:00:00"/>
        <d v="1988-03-07T00:00:00"/>
        <d v="1999-03-13T00:00:00"/>
        <d v="2000-08-11T00:00:00"/>
        <d v="1990-10-29T00:00:00"/>
        <d v="2005-07-15T00:00:00"/>
        <d v="1996-11-16T00:00:00"/>
        <d v="2004-12-08T00:00:00"/>
        <d v="2002-03-27T00:00:00"/>
        <d v="2021-10-16T00:00:00"/>
        <d v="1996-04-26T00:00:00"/>
        <d v="1997-08-24T00:00:00"/>
        <d v="1995-04-07T00:00:00"/>
        <d v="2009-06-06T00:00:00"/>
        <d v="2002-07-17T00:00:00"/>
        <d v="2015-02-28T00:00:00"/>
        <d v="1995-07-30T00:00:00"/>
        <d v="1998-12-07T00:00:00"/>
        <d v="2008-05-30T00:00:00"/>
        <d v="1997-11-06T00:00:00"/>
        <d v="2013-09-14T00:00:00"/>
        <d v="2016-09-26T00:00:00"/>
        <d v="2009-09-17T00:00:00"/>
        <d v="1993-12-09T00:00:00"/>
        <d v="1994-09-20T00:00:00"/>
        <d v="1994-05-29T00:00:00"/>
        <d v="2011-07-20T00:00:00"/>
        <d v="1993-11-15T00:00:00"/>
        <d v="2022-08-31T00:00:00"/>
        <d v="1998-03-14T00:00:00"/>
        <d v="1996-07-15T00:00:00"/>
        <d v="2018-12-14T00:00:00"/>
        <d v="1988-10-24T00:00:00"/>
        <d v="1998-11-13T00:00:00"/>
        <d v="1990-02-01T00:00:00"/>
        <d v="2019-09-18T00:00:00"/>
        <d v="1997-02-20T00:00:00"/>
        <d v="2004-03-02T00:00:00"/>
        <d v="2017-12-04T00:00:00"/>
        <d v="1997-02-28T00:00:00"/>
        <d v="1998-03-30T00:00:00"/>
        <d v="2020-09-17T00:00:00"/>
        <d v="2010-07-21T00:00:00"/>
        <d v="1994-03-18T00:00:00"/>
        <d v="2020-01-22T00:00:00"/>
        <d v="2009-01-02T00:00:00"/>
        <d v="2015-10-26T00:00:00"/>
        <d v="2001-07-26T00:00:00"/>
        <d v="2015-06-17T00:00:00"/>
        <d v="2007-03-25T00:00:00"/>
        <d v="2018-07-31T00:00:00"/>
        <d v="2004-05-28T00:00:00"/>
        <d v="2000-12-15T00:00:00"/>
        <d v="2001-10-27T00:00:00"/>
        <d v="2018-05-16T00:00:00"/>
        <d v="2008-04-10T00:00:00"/>
        <d v="2021-07-25T00:00:00"/>
        <d v="2003-04-07T00:00:00"/>
        <d v="2006-10-22T00:00:00"/>
        <d v="2001-09-04T00:00:00"/>
        <d v="1992-11-29T00:00:00"/>
        <d v="2002-12-11T00:00:00"/>
        <d v="2013-04-01T00:00:00"/>
        <d v="2022-02-01T00:00:00"/>
        <d v="2012-04-29T00:00:00"/>
        <d v="1988-08-15T00:00:00"/>
        <d v="2018-06-20T00:00:00"/>
        <d v="2009-03-10T00:00:00"/>
        <d v="2017-11-08T00:00:00"/>
        <d v="1989-09-14T00:00:00"/>
        <d v="2007-12-30T00:00:00"/>
        <d v="1992-09-10T00:00:00"/>
        <d v="2012-01-26T00:00:00"/>
        <d v="1994-04-20T00:00:00"/>
        <d v="2018-03-09T00:00:00"/>
        <d v="2011-06-01T00:00:00"/>
        <d v="1992-02-02T00:00:00"/>
        <d v="2014-01-10T00:00:00"/>
        <d v="1997-09-02T00:00:00"/>
        <d v="2017-03-21T00:00:00"/>
        <d v="2010-08-21T00:00:00"/>
        <d v="1999-06-21T00:00:00"/>
        <d v="2005-03-02T00:00:00"/>
        <d v="2009-07-11T00:00:00"/>
        <d v="1991-01-17T00:00:00"/>
        <d v="2010-05-22T00:00:00"/>
        <d v="2001-04-02T00:00:00"/>
        <d v="2009-03-02T00:00:00"/>
        <d v="1993-04-13T00:00:00"/>
        <d v="2008-08-22T00:00:00"/>
        <d v="1988-07-06T00:00:00"/>
        <d v="2014-03-25T00:00:00"/>
        <d v="2014-03-18T00:00:00"/>
        <d v="2002-07-11T00:00:00"/>
        <d v="2016-03-25T00:00:00"/>
        <d v="2010-01-28T00:00:00"/>
        <d v="1996-09-15T00:00:00"/>
        <d v="2001-02-07T00:00:00"/>
        <d v="2005-09-09T00:00:00"/>
        <d v="2009-06-29T00:00:00"/>
        <d v="1998-07-20T00:00:00"/>
        <d v="2019-08-05T00:00:00"/>
        <d v="2000-02-08T00:00:00"/>
        <d v="1997-09-05T00:00:00"/>
        <d v="2017-07-22T00:00:00"/>
        <d v="2011-01-18T00:00:00"/>
        <d v="1992-08-22T00:00:00"/>
        <d v="2006-10-01T00:00:00"/>
        <d v="2004-02-20T00:00:00"/>
        <d v="1991-02-02T00:00:00"/>
        <d v="2002-01-25T00:00:00"/>
        <d v="2003-02-27T00:00:00"/>
        <d v="1991-08-09T00:00:00"/>
        <d v="2014-11-19T00:00:00"/>
        <d v="2000-10-04T00:00:00"/>
        <d v="2005-04-16T00:00:00"/>
        <d v="1992-09-13T00:00:00"/>
        <d v="2019-03-02T00:00:00"/>
        <d v="1992-07-11T00:00:00"/>
        <d v="1996-12-31T00:00:00"/>
        <d v="2014-05-28T00:00:00"/>
        <d v="1996-01-09T00:00:00"/>
        <d v="1995-03-16T00:00:00"/>
        <d v="2005-02-23T00:00:00"/>
        <d v="2002-08-15T00:00:00"/>
        <d v="1990-10-15T00:00:00"/>
        <d v="2004-01-07T00:00:00"/>
        <d v="2003-06-24T00:00:00"/>
        <d v="2003-09-28T00:00:00"/>
        <d v="2016-05-16T00:00:00"/>
        <d v="2012-03-09T00:00:00"/>
        <d v="2018-02-24T00:00:00"/>
        <d v="2020-07-01T00:00:00"/>
        <d v="1991-11-24T00:00:00"/>
        <d v="2005-11-19T00:00:00"/>
        <d v="2019-05-01T00:00:00"/>
        <d v="2022-04-08T00:00:00"/>
        <d v="2011-08-29T00:00:00"/>
        <d v="1995-09-11T00:00:00"/>
        <d v="1992-04-22T00:00:00"/>
        <d v="2017-03-05T00:00:00"/>
        <d v="2022-09-22T00:00:00"/>
        <d v="1998-07-28T00:00:00"/>
        <d v="1993-08-12T00:00:00"/>
        <d v="1989-07-12T00:00:00"/>
        <d v="2022-10-27T00:00:00"/>
        <d v="1996-03-27T00:00:00"/>
        <d v="1997-07-29T00:00:00"/>
        <d v="1991-12-23T00:00:00"/>
        <d v="2011-10-04T00:00:00"/>
        <d v="2009-11-23T00:00:00"/>
        <d v="2006-03-10T00:00:00"/>
        <d v="1990-01-17T00:00:00"/>
        <d v="2001-10-31T00:00:00"/>
        <d v="2022-07-13T00:00:00"/>
        <d v="2000-03-17T00:00:00"/>
        <d v="2004-07-30T00:00:00"/>
        <d v="2003-05-12T00:00:00"/>
        <d v="2002-09-29T00:00:00"/>
        <d v="2021-11-29T00:00:00"/>
        <d v="2012-10-09T00:00:00"/>
        <d v="2020-06-19T00:00:00"/>
        <d v="2022-07-10T00:00:00"/>
        <d v="2004-09-29T00:00:00"/>
        <d v="2019-02-10T00:00:00"/>
        <d v="2015-03-11T00:00:00"/>
        <d v="1992-08-25T00:00:00"/>
        <d v="2009-03-14T00:00:00"/>
        <d v="1989-04-21T00:00:00"/>
        <d v="1993-02-01T00:00:00"/>
        <d v="1999-08-08T00:00:00"/>
        <d v="2021-08-12T00:00:00"/>
        <d v="2008-12-21T00:00:00"/>
        <d v="2000-03-13T00:00:00"/>
        <d v="1998-11-11T00:00:00"/>
        <d v="2011-07-17T00:00:00"/>
        <d v="1998-10-01T00:00:00"/>
        <d v="1997-01-18T00:00:00"/>
        <d v="2005-02-11T00:00:00"/>
        <d v="2019-11-02T00:00:00"/>
        <d v="1992-12-02T00:00:00"/>
        <d v="2018-04-06T00:00:00"/>
        <d v="2020-12-07T00:00:00"/>
        <d v="2012-01-22T00:00:00"/>
        <d v="2008-06-06T00:00:00"/>
        <d v="2011-10-16T00:00:00"/>
        <d v="1996-12-29T00:00:00"/>
        <d v="2009-02-19T00:00:00"/>
        <d v="2015-02-07T00:00:00"/>
        <d v="1999-06-23T00:00:00"/>
        <d v="2020-12-11T00:00:00"/>
        <d v="1998-06-23T00:00:00"/>
        <d v="2005-07-23T00:00:00"/>
        <d v="2010-11-23T00:00:00"/>
        <d v="2018-08-12T00:00:00"/>
        <d v="1998-02-02T00:00:00"/>
        <d v="1999-12-28T00:00:00"/>
        <d v="2017-07-15T00:00:00"/>
        <d v="1998-09-23T00:00:00"/>
        <d v="1998-11-05T00:00:00"/>
        <d v="2006-03-12T00:00:00"/>
        <d v="2021-04-29T00:00:00"/>
        <d v="1989-10-22T00:00:00"/>
        <d v="1998-06-26T00:00:00"/>
        <d v="2012-09-09T00:00:00"/>
        <d v="2021-07-15T00:00:00"/>
        <d v="2000-05-16T00:00:00"/>
        <d v="2002-01-06T00:00:00"/>
        <d v="2000-08-28T00:00:00"/>
        <d v="1991-12-29T00:00:00"/>
        <d v="1988-02-28T00:00:00"/>
        <d v="1996-11-08T00:00:00"/>
        <d v="1993-10-30T00:00:00"/>
        <d v="2022-12-29T00:00:00"/>
        <d v="1995-05-20T00:00:00"/>
        <d v="2016-07-13T00:00:00"/>
        <d v="2004-12-22T00:00:00"/>
        <d v="2020-08-20T00:00:00"/>
        <d v="2011-09-11T00:00:00"/>
        <d v="2001-05-09T00:00:00"/>
        <d v="2009-07-07T00:00:00"/>
        <d v="2009-02-10T00:00:00"/>
        <d v="2005-09-20T00:00:00"/>
        <d v="2009-12-16T00:00:00"/>
        <d v="2005-06-30T00:00:00"/>
        <d v="2003-06-17T00:00:00"/>
        <d v="2012-04-09T00:00:00"/>
        <d v="2009-09-23T00:00:00"/>
        <d v="2012-06-08T00:00:00"/>
        <d v="2016-02-06T00:00:00"/>
        <d v="2011-08-24T00:00:00"/>
        <d v="1997-04-28T00:00:00"/>
        <d v="2001-02-11T00:00:00"/>
        <d v="1994-06-20T00:00:00"/>
        <d v="2001-06-29T00:00:00"/>
        <d v="1993-08-19T00:00:00"/>
        <d v="1997-06-13T00:00:00"/>
        <d v="1990-02-09T00:00:00"/>
        <d v="2009-04-15T00:00:00"/>
        <d v="1990-07-16T00:00:00"/>
        <d v="1989-07-23T00:00:00"/>
        <d v="2007-04-28T00:00:00"/>
        <d v="1988-05-14T00:00:00"/>
        <d v="2009-01-11T00:00:00"/>
        <d v="2017-09-11T00:00:00"/>
        <d v="1992-06-08T00:00:00"/>
        <d v="2011-04-24T00:00:00"/>
        <d v="1999-02-05T00:00:00"/>
        <d v="1996-06-29T00:00:00"/>
        <d v="2001-03-03T00:00:00"/>
        <d v="2003-01-12T00:00:00"/>
        <d v="2002-06-09T00:00:00"/>
        <d v="2007-03-01T00:00:00"/>
        <d v="1998-09-10T00:00:00"/>
        <d v="2005-03-29T00:00:00"/>
        <d v="1998-07-08T00:00:00"/>
        <d v="2018-01-23T00:00:00"/>
        <d v="2007-03-20T00:00:00"/>
        <d v="1988-05-16T00:00:00"/>
        <d v="1997-10-18T00:00:00"/>
        <d v="2013-10-01T00:00:00"/>
        <d v="2006-05-13T00:00:00"/>
        <d v="2019-04-22T00:00:00"/>
        <d v="2001-03-14T00:00:00"/>
        <d v="2015-08-29T00:00:00"/>
        <d v="2022-10-04T00:00:00"/>
        <d v="1991-04-02T00:00:00"/>
        <d v="1998-04-22T00:00:00"/>
        <d v="1989-05-27T00:00:00"/>
        <d v="2020-01-03T00:00:00"/>
        <d v="1995-12-27T00:00:00"/>
        <d v="2003-08-25T00:00:00"/>
        <d v="2017-02-08T00:00:00"/>
        <d v="2002-01-20T00:00:00"/>
        <d v="1990-08-21T00:00:00"/>
        <d v="1991-04-19T00:00:00"/>
        <d v="2005-10-26T00:00:00"/>
        <d v="1997-12-14T00:00:00"/>
        <d v="1994-03-26T00:00:00"/>
        <d v="2013-07-05T00:00:00"/>
        <d v="2019-12-23T00:00:00"/>
        <d v="2002-07-05T00:00:00"/>
        <d v="2018-11-05T00:00:00"/>
        <d v="2013-03-31T00:00:00"/>
        <d v="1997-11-17T00:00:00"/>
        <d v="2011-12-01T00:00:00"/>
        <d v="1989-07-28T00:00:00"/>
        <d v="1998-10-28T00:00:00"/>
        <d v="1993-07-01T00:00:00"/>
        <d v="2007-07-15T00:00:00"/>
        <d v="2020-10-03T00:00:00"/>
        <d v="2012-05-10T00:00:00"/>
        <d v="2001-04-05T00:00:00"/>
        <d v="1989-08-19T00:00:00"/>
        <d v="2006-12-09T00:00:00"/>
        <d v="2006-06-14T00:00:00"/>
        <d v="2018-01-27T00:00:00"/>
        <d v="2021-04-06T00:00:00"/>
        <d v="2019-12-09T00:00:00"/>
        <d v="2005-11-14T00:00:00"/>
        <d v="1994-06-08T00:00:00"/>
        <d v="2018-03-10T00:00:00"/>
        <d v="2010-02-11T00:00:00"/>
        <d v="2013-03-20T00:00:00"/>
        <d v="1994-12-14T00:00:00"/>
        <d v="1998-12-10T00:00:00"/>
        <d v="1996-11-03T00:00:00"/>
        <d v="2008-12-29T00:00:00"/>
        <d v="1988-05-25T00:00:00"/>
        <d v="2006-12-29T00:00:00"/>
        <d v="1996-05-16T00:00:00"/>
        <d v="2001-07-13T00:00:00"/>
        <d v="2009-12-11T00:00:00"/>
        <d v="2021-07-06T00:00:00"/>
        <d v="1990-04-23T00:00:00"/>
        <d v="1998-07-30T00:00:00"/>
        <d v="2006-03-01T00:00:00"/>
        <d v="1996-08-18T00:00:00"/>
        <d v="2010-11-05T00:00:00"/>
        <d v="2004-11-30T00:00:00"/>
        <d v="2016-01-30T00:00:00"/>
        <d v="1992-08-18T00:00:00"/>
        <d v="2009-04-24T00:00:00"/>
        <d v="2019-08-09T00:00:00"/>
        <d v="1989-05-03T00:00:00"/>
        <d v="1994-08-02T00:00:00"/>
        <d v="2007-07-26T00:00:00"/>
        <d v="1988-03-23T00:00:00"/>
        <d v="2009-01-18T00:00:00"/>
        <d v="2013-01-30T00:00:00"/>
        <d v="2006-11-25T00:00:00"/>
        <d v="1997-07-13T00:00:00"/>
        <d v="2003-10-17T00:00:00"/>
        <d v="2020-01-02T00:00:00"/>
        <d v="1991-04-30T00:00:00"/>
        <d v="2009-08-15T00:00:00"/>
        <d v="2010-09-24T00:00:00"/>
        <d v="2015-02-04T00:00:00"/>
        <d v="1995-09-06T00:00:00"/>
        <d v="1997-09-20T00:00:00"/>
        <d v="2004-06-19T00:00:00"/>
        <d v="1994-05-07T00:00:00"/>
        <d v="2020-01-10T00:00:00"/>
        <d v="1998-07-05T00:00:00"/>
        <d v="1990-10-20T00:00:00"/>
        <d v="2019-08-23T00:00:00"/>
        <d v="2006-05-01T00:00:00"/>
        <d v="2000-11-06T00:00:00"/>
        <d v="2021-04-10T00:00:00"/>
        <d v="2021-09-09T00:00:00"/>
        <d v="2006-03-02T00:00:00"/>
        <d v="2005-09-14T00:00:00"/>
        <d v="2002-04-02T00:00:00"/>
        <d v="2011-09-30T00:00:00"/>
        <d v="2013-11-17T00:00:00"/>
        <d v="1990-01-31T00:00:00"/>
        <d v="2002-01-12T00:00:00"/>
        <d v="2021-12-10T00:00:00"/>
        <d v="2002-08-11T00:00:00"/>
        <d v="2019-05-18T00:00:00"/>
        <d v="2010-08-17T00:00:00"/>
        <d v="2004-01-25T00:00:00"/>
        <d v="1991-04-26T00:00:00"/>
        <d v="2003-06-19T00:00:00"/>
        <d v="2009-05-11T00:00:00"/>
        <d v="1994-12-06T00:00:00"/>
        <d v="2009-01-04T00:00:00"/>
        <d v="2022-05-01T00:00:00"/>
        <d v="2016-04-21T00:00:00"/>
        <d v="1997-03-13T00:00:00"/>
        <d v="2000-02-02T00:00:00"/>
        <d v="2018-07-25T00:00:00"/>
        <d v="1990-07-08T00:00:00"/>
        <d v="2006-05-17T00:00:00"/>
        <d v="2017-12-10T00:00:00"/>
        <d v="2004-01-12T00:00:00"/>
        <d v="2013-09-16T00:00:00"/>
        <d v="2017-09-30T00:00:00"/>
        <d v="2015-10-07T00:00:00"/>
        <d v="2009-11-15T00:00:00"/>
        <d v="2008-07-30T00:00:00"/>
        <d v="2000-06-13T00:00:00"/>
        <d v="2007-11-08T00:00:00"/>
        <d v="1996-06-14T00:00:00"/>
        <d v="1997-07-28T00:00:00"/>
        <d v="2020-06-20T00:00:00"/>
        <d v="2018-02-15T00:00:00"/>
        <d v="2013-08-12T00:00:00"/>
        <d v="2009-11-30T00:00:00"/>
        <d v="1996-03-03T00:00:00"/>
        <d v="2021-06-24T00:00:00"/>
        <d v="2001-01-19T00:00:00"/>
        <d v="2017-06-21T00:00:00"/>
        <d v="2015-08-04T00:00:00"/>
        <d v="2003-07-26T00:00:00"/>
        <d v="1998-06-12T00:00:00"/>
        <d v="2014-12-22T00:00:00"/>
        <d v="1988-04-30T00:00:00"/>
        <d v="1989-12-13T00:00:00"/>
        <d v="2004-11-25T00:00:00"/>
        <d v="1993-07-10T00:00:00"/>
        <d v="1998-10-07T00:00:00"/>
        <d v="2008-02-08T00:00:00"/>
        <d v="1996-09-20T00:00:00"/>
        <d v="2001-05-22T00:00:00"/>
        <d v="2017-12-09T00:00:00"/>
        <d v="1994-07-13T00:00:00"/>
        <d v="1996-02-18T00:00:00"/>
        <d v="2012-04-04T00:00:00"/>
        <d v="2019-08-29T00:00:00"/>
        <d v="1999-08-17T00:00:00"/>
        <d v="2016-06-21T00:00:00"/>
        <d v="1996-08-31T00:00:00"/>
        <d v="2008-07-17T00:00:00"/>
        <d v="1993-11-09T00:00:00"/>
        <d v="2022-07-16T00:00:00"/>
        <d v="1995-03-02T00:00:00"/>
        <d v="2014-02-27T00:00:00"/>
        <d v="2015-03-09T00:00:00"/>
        <d v="2012-02-05T00:00:00"/>
        <d v="1993-03-25T00:00:00"/>
        <d v="1997-07-24T00:00:00"/>
        <d v="2016-05-09T00:00:00"/>
        <d v="2018-06-14T00:00:00"/>
        <d v="2020-01-29T00:00:00"/>
        <d v="2007-08-12T00:00:00"/>
        <d v="1998-02-01T00:00:00"/>
        <d v="2013-05-08T00:00:00"/>
        <d v="1988-01-15T00:00:00"/>
        <d v="1988-04-14T00:00:00"/>
        <d v="2002-10-06T00:00:00"/>
        <d v="1999-09-07T00:00:00"/>
        <d v="2019-09-05T00:00:00"/>
        <d v="2017-08-16T00:00:00"/>
        <d v="2000-07-15T00:00:00"/>
        <d v="2019-11-18T00:00:00"/>
        <d v="1998-05-15T00:00:00"/>
        <d v="2012-03-15T00:00:00"/>
        <d v="2021-04-04T00:00:00"/>
        <d v="2005-02-13T00:00:00"/>
        <d v="2020-02-26T00:00:00"/>
        <d v="1992-06-01T00:00:00"/>
        <d v="2008-01-05T00:00:00"/>
        <d v="2004-03-13T00:00:00"/>
        <d v="2022-08-02T00:00:00"/>
        <d v="1995-07-10T00:00:00"/>
        <d v="1999-04-05T00:00:00"/>
        <d v="1993-01-18T00:00:00"/>
        <d v="2019-10-01T00:00:00"/>
        <d v="2009-02-14T00:00:00"/>
        <d v="1997-11-14T00:00:00"/>
        <d v="2017-01-13T00:00:00"/>
        <d v="1995-10-19T00:00:00"/>
        <d v="2011-05-17T00:00:00"/>
        <d v="2021-05-22T00:00:00"/>
        <d v="1989-03-04T00:00:00"/>
        <d v="2008-04-24T00:00:00"/>
        <d v="1990-04-17T00:00:00"/>
        <d v="2001-10-16T00:00:00"/>
        <d v="2009-07-05T00:00:00"/>
        <d v="2006-01-16T00:00:00"/>
        <d v="1988-09-19T00:00:00"/>
        <d v="2011-11-10T00:00:00"/>
        <d v="2019-12-10T00:00:00"/>
        <d v="2013-08-26T00:00:00"/>
        <d v="1989-03-01T00:00:00"/>
        <d v="2010-10-06T00:00:00"/>
        <d v="2000-11-09T00:00:00"/>
        <d v="1992-12-30T00:00:00"/>
        <d v="2003-05-25T00:00:00"/>
        <d v="1997-06-18T00:00:00"/>
        <d v="1988-03-26T00:00:00"/>
        <d v="2000-01-30T00:00:00"/>
        <d v="2007-04-29T00:00:00"/>
        <d v="1990-06-22T00:00:00"/>
        <d v="1988-10-28T00:00:00"/>
        <d v="2006-01-17T00:00:00"/>
        <d v="2004-09-02T00:00:00"/>
        <d v="2011-10-19T00:00:00"/>
        <d v="2017-12-08T00:00:00"/>
        <d v="1997-04-30T00:00:00"/>
        <d v="1992-06-26T00:00:00"/>
        <d v="2007-04-26T00:00:00"/>
        <d v="2009-04-26T00:00:00"/>
        <d v="2009-10-20T00:00:00"/>
        <d v="2006-01-01T00:00:00"/>
        <d v="2009-05-13T00:00:00"/>
        <d v="2021-07-19T00:00:00"/>
        <d v="2012-05-22T00:00:00"/>
        <d v="2011-02-15T00:00:00"/>
        <d v="2017-09-23T00:00:00"/>
        <d v="1996-02-13T00:00:00"/>
        <d v="2018-07-02T00:00:00"/>
        <d v="2008-02-18T00:00:00"/>
        <d v="1992-04-16T00:00:00"/>
        <d v="2004-06-09T00:00:00"/>
        <d v="2008-06-10T00:00:00"/>
        <d v="2004-10-21T00:00:00"/>
        <d v="2006-04-06T00:00:00"/>
        <d v="1995-01-14T00:00:00"/>
        <d v="2010-06-29T00:00:00"/>
        <d v="2009-03-31T00:00:00"/>
        <d v="2022-08-05T00:00:00"/>
        <d v="2005-08-04T00:00:00"/>
        <d v="2004-07-23T00:00:00"/>
        <d v="1993-03-06T00:00:00"/>
        <d v="1992-07-25T00:00:00"/>
        <d v="2014-03-08T00:00:00"/>
        <d v="1992-05-14T00:00:00"/>
        <d v="1994-06-14T00:00:00"/>
        <d v="2007-05-22T00:00:00"/>
        <d v="2020-09-07T00:00:00"/>
        <d v="2019-02-01T00:00:00"/>
        <d v="1990-07-07T00:00:00"/>
        <d v="2020-10-07T00:00:00"/>
        <d v="2002-07-20T00:00:00"/>
        <d v="1989-02-21T00:00:00"/>
        <d v="1991-10-30T00:00:00"/>
        <d v="2001-03-12T00:00:00"/>
        <d v="2016-05-12T00:00:00"/>
        <d v="2008-09-21T00:00:00"/>
        <d v="1993-11-21T00:00:00"/>
        <d v="2002-11-06T00:00:00"/>
        <d v="1993-07-08T00:00:00"/>
        <d v="1993-01-13T00:00:00"/>
        <d v="2013-07-31T00:00:00"/>
        <d v="1996-02-15T00:00:00"/>
        <d v="2000-10-14T00:00:00"/>
        <d v="2006-11-07T00:00:00"/>
        <d v="2022-02-09T00:00:00"/>
        <d v="2017-02-02T00:00:00"/>
        <d v="1989-05-30T00:00:00"/>
        <d v="1997-08-21T00:00:00"/>
        <d v="1989-10-05T00:00:00"/>
        <d v="2009-01-12T00:00:00"/>
        <d v="1990-03-13T00:00:00"/>
        <d v="2004-09-08T00:00:00"/>
        <d v="2020-06-09T00:00:00"/>
        <d v="2017-05-05T00:00:00"/>
        <d v="2014-05-16T00:00:00"/>
        <d v="2001-09-11T00:00:00"/>
        <d v="2022-10-02T00:00:00"/>
        <d v="1998-01-22T00:00:00"/>
        <d v="2001-05-08T00:00:00"/>
        <d v="2010-01-15T00:00:00"/>
        <d v="2020-06-24T00:00:00"/>
        <d v="1996-08-17T00:00:00"/>
        <d v="2017-06-28T00:00:00"/>
        <d v="2014-07-02T00:00:00"/>
        <d v="1996-06-23T00:00:00"/>
        <d v="2009-04-05T00:00:00"/>
        <d v="1991-05-04T00:00:00"/>
        <d v="2014-09-23T00:00:00"/>
        <d v="1995-10-09T00:00:00"/>
        <d v="2007-12-29T00:00:00"/>
        <d v="2003-10-23T00:00:00"/>
        <d v="1988-12-30T00:00:00"/>
        <d v="2000-06-09T00:00:00"/>
        <d v="2008-07-01T00:00:00"/>
        <d v="2015-10-29T00:00:00"/>
        <d v="1994-01-10T00:00:00"/>
        <d v="1988-01-05T00:00:00"/>
        <d v="1994-05-19T00:00:00"/>
        <d v="2000-04-20T00:00:00"/>
        <d v="2006-12-05T00:00:00"/>
        <d v="2008-10-16T00:00:00"/>
        <d v="2018-10-14T00:00:00"/>
        <d v="2008-10-24T00:00:00"/>
        <d v="2017-11-11T00:00:00"/>
        <d v="2000-04-23T00:00:00"/>
        <d v="2019-12-28T00:00:00"/>
        <d v="2012-08-06T00:00:00"/>
        <d v="1989-12-17T00:00:00"/>
        <d v="2019-05-25T00:00:00"/>
        <d v="2008-08-17T00:00:00"/>
        <d v="2015-03-19T00:00:00"/>
        <d v="2010-02-28T00:00:00"/>
        <d v="2016-05-28T00:00:00"/>
        <d v="2012-11-09T00:00:00"/>
        <d v="1990-10-19T00:00:00"/>
        <d v="2013-10-15T00:00:00"/>
        <d v="1997-08-23T00:00:00"/>
        <d v="2011-08-28T00:00:00"/>
        <d v="2019-10-05T00:00:00"/>
        <d v="2013-08-27T00:00:00"/>
        <d v="1997-11-09T00:00:00"/>
        <d v="2012-01-05T00:00:00"/>
        <d v="2014-02-01T00:00:00"/>
        <d v="1993-11-14T00:00:00"/>
        <d v="1991-09-15T00:00:00"/>
        <d v="2000-04-01T00:00:00"/>
        <d v="2000-12-12T00:00:00"/>
        <d v="2016-10-07T00:00:00"/>
        <d v="1994-05-31T00:00:00"/>
        <d v="2014-01-26T00:00:00"/>
        <d v="2018-04-27T00:00:00"/>
        <d v="2015-08-14T00:00:00"/>
        <d v="2012-03-30T00:00:00"/>
        <d v="2007-09-26T00:00:00"/>
        <d v="1998-02-19T00:00:00"/>
        <d v="1993-10-29T00:00:00"/>
        <d v="2004-06-27T00:00:00"/>
        <d v="2020-11-04T00:00:00"/>
        <d v="2022-12-16T00:00:00"/>
        <d v="2005-09-12T00:00:00"/>
        <d v="2005-09-26T00:00:00"/>
        <d v="2017-10-11T00:00:00"/>
        <d v="2019-10-30T00:00:00"/>
        <d v="2009-11-20T00:00:00"/>
        <d v="1991-05-31T00:00:00"/>
        <d v="2014-04-30T00:00:00"/>
        <d v="1998-07-13T00:00:00"/>
        <d v="2002-09-07T00:00:00"/>
        <d v="2010-04-27T00:00:00"/>
        <d v="2018-02-23T00:00:00"/>
        <d v="1993-09-03T00:00:00"/>
        <d v="2021-02-20T00:00:00"/>
        <d v="1995-10-04T00:00:00"/>
        <d v="2001-02-17T00:00:00"/>
        <d v="1999-04-11T00:00:00"/>
        <d v="2014-04-11T00:00:00"/>
        <d v="1996-09-01T00:00:00"/>
        <d v="2004-04-04T00:00:00"/>
        <d v="1998-05-08T00:00:00"/>
        <d v="2017-03-19T00:00:00"/>
        <d v="1992-06-19T00:00:00"/>
        <d v="2000-12-26T00:00:00"/>
        <d v="2021-08-10T00:00:00"/>
        <d v="2011-07-21T00:00:00"/>
        <d v="2020-03-24T00:00:00"/>
        <d v="1998-12-28T00:00:00"/>
        <d v="1999-02-21T00:00:00"/>
        <d v="2020-07-06T00:00:00"/>
        <d v="2013-08-07T00:00:00"/>
        <d v="1990-07-09T00:00:00"/>
        <d v="1991-07-06T00:00:00"/>
        <d v="2004-12-19T00:00:00"/>
        <d v="2009-09-13T00:00:00"/>
        <d v="2019-08-27T00:00:00"/>
        <d v="1992-01-21T00:00:00"/>
        <d v="2019-12-12T00:00:00"/>
        <d v="2016-03-08T00:00:00"/>
        <d v="2011-07-19T00:00:00"/>
        <d v="2002-05-20T00:00:00"/>
        <d v="2015-02-13T00:00:00"/>
        <d v="2009-04-19T00:00:00"/>
        <d v="2003-03-23T00:00:00"/>
        <d v="2017-10-26T00:00:00"/>
        <d v="2000-05-02T00:00:00"/>
        <d v="2020-10-01T00:00:00"/>
        <d v="2021-09-30T00:00:00"/>
        <d v="2011-10-26T00:00:00"/>
        <d v="2015-04-20T00:00:00"/>
        <d v="2002-01-21T00:00:00"/>
        <d v="2003-04-27T00:00:00"/>
        <d v="2016-04-20T00:00:00"/>
        <d v="2006-12-31T00:00:00"/>
        <d v="2006-07-01T00:00:00"/>
        <d v="2022-05-12T00:00:00"/>
        <d v="2021-07-26T00:00:00"/>
        <d v="2022-01-16T00:00:00"/>
        <d v="2022-08-27T00:00:00"/>
        <d v="2019-04-09T00:00:00"/>
        <d v="1996-09-30T00:00:00"/>
        <d v="2018-07-10T00:00:00"/>
        <d v="1992-12-15T00:00:00"/>
        <d v="2009-11-04T00:00:00"/>
        <d v="2003-11-03T00:00:00"/>
        <d v="2017-03-06T00:00:00"/>
        <d v="1989-12-05T00:00:00"/>
        <d v="2000-09-01T00:00:00"/>
        <d v="2009-06-22T00:00:00"/>
        <d v="1997-01-06T00:00:00"/>
        <d v="2010-01-20T00:00:00"/>
        <d v="1992-06-02T00:00:00"/>
        <d v="1989-05-06T00:00:00"/>
        <d v="2001-02-01T00:00:00"/>
        <d v="2021-03-01T00:00:00"/>
        <d v="2011-03-23T00:00:00"/>
        <d v="2016-10-25T00:00:00"/>
        <d v="1998-03-29T00:00:00"/>
        <d v="1989-01-30T00:00:00"/>
        <d v="2006-06-13T00:00:00"/>
        <d v="2004-04-07T00:00:00"/>
        <d v="2019-09-19T00:00:00"/>
        <d v="2020-03-17T00:00:00"/>
        <d v="2021-08-01T00:00:00"/>
        <d v="2003-03-04T00:00:00"/>
        <d v="2009-08-08T00:00:00"/>
        <d v="2022-01-15T00:00:00"/>
        <d v="1993-10-03T00:00:00"/>
        <d v="1990-08-24T00:00:00"/>
        <d v="1996-08-23T00:00:00"/>
        <d v="1998-11-06T00:00:00"/>
        <d v="2010-02-18T00:00:00"/>
        <d v="1998-11-19T00:00:00"/>
        <d v="2008-07-15T00:00:00"/>
        <d v="1990-05-20T00:00:00"/>
        <d v="1999-01-02T00:00:00"/>
        <d v="2002-12-05T00:00:00"/>
        <d v="2010-05-19T00:00:00"/>
        <d v="2013-01-21T00:00:00"/>
        <d v="1999-05-09T00:00:00"/>
        <d v="1996-08-19T00:00:00"/>
        <d v="2002-03-12T00:00:00"/>
        <d v="2020-02-23T00:00:00"/>
        <d v="2012-11-24T00:00:00"/>
        <d v="2003-04-17T00:00:00"/>
        <d v="1989-12-08T00:00:00"/>
        <d v="2019-11-15T00:00:00"/>
        <d v="2022-08-25T00:00:00"/>
        <d v="1990-03-23T00:00:00"/>
        <d v="1998-12-12T00:00:00"/>
        <d v="1991-08-27T00:00:00"/>
        <d v="2010-09-21T00:00:00"/>
        <d v="1992-03-19T00:00:00"/>
        <d v="1996-08-26T00:00:00"/>
        <d v="2001-11-18T00:00:00"/>
        <d v="2005-05-16T00:00:00"/>
        <d v="1993-02-08T00:00:00"/>
        <d v="2021-12-17T00:00:00"/>
        <d v="2011-12-08T00:00:00"/>
        <d v="2001-05-31T00:00:00"/>
        <d v="1993-08-24T00:00:00"/>
        <d v="1989-10-09T00:00:00"/>
        <d v="2003-12-22T00:00:00"/>
        <d v="2014-11-29T00:00:00"/>
        <d v="1996-04-14T00:00:00"/>
        <d v="1996-09-25T00:00:00"/>
        <d v="2005-10-28T00:00:00"/>
        <d v="2012-09-06T00:00:00"/>
        <d v="2018-10-11T00:00:00"/>
        <d v="2008-06-13T00:00:00"/>
        <d v="2008-06-11T00:00:00"/>
        <d v="2005-11-06T00:00:00"/>
        <d v="2008-01-04T00:00:00"/>
        <d v="2006-09-02T00:00:00"/>
        <d v="1992-10-21T00:00:00"/>
        <d v="2002-09-24T00:00:00"/>
        <d v="1998-09-29T00:00:00"/>
        <d v="1990-01-30T00:00:00"/>
        <d v="2021-05-25T00:00:00"/>
        <d v="1991-08-05T00:00:00"/>
        <d v="2014-02-03T00:00:00"/>
        <d v="1995-06-19T00:00:00"/>
        <d v="2013-06-15T00:00:00"/>
        <d v="1990-12-26T00:00:00"/>
        <d v="1995-07-31T00:00:00"/>
        <d v="2017-12-25T00:00:00"/>
        <d v="2013-05-10T00:00:00"/>
        <d v="1998-11-14T00:00:00"/>
        <d v="2005-06-19T00:00:00"/>
        <d v="2005-08-28T00:00:00"/>
        <d v="2015-08-11T00:00:00"/>
        <d v="2011-03-10T00:00:00"/>
        <d v="2011-05-06T00:00:00"/>
        <d v="2001-01-13T00:00:00"/>
        <d v="2020-01-08T00:00:00"/>
        <d v="2007-01-28T00:00:00"/>
        <d v="1988-01-08T00:00:00"/>
        <d v="2002-03-14T00:00:00"/>
        <d v="2003-03-02T00:00:00"/>
        <d v="2006-04-01T00:00:00"/>
        <d v="1999-10-07T00:00:00"/>
        <d v="2000-05-08T00:00:00"/>
        <d v="2019-06-07T00:00:00"/>
        <d v="2022-02-13T00:00:00"/>
        <d v="2005-03-16T00:00:00"/>
        <d v="1994-09-12T00:00:00"/>
        <d v="2007-07-05T00:00:00"/>
        <d v="1994-10-31T00:00:00"/>
        <d v="2001-05-20T00:00:00"/>
        <d v="2012-05-29T00:00:00"/>
        <d v="2003-08-16T00:00:00"/>
        <d v="2008-05-11T00:00:00"/>
        <d v="1992-10-05T00:00:00"/>
        <d v="1988-02-07T00:00:00"/>
        <d v="2015-03-17T00:00:00"/>
        <d v="2013-05-01T00:00:00"/>
        <d v="2012-12-03T00:00:00"/>
        <d v="1998-12-26T00:00:00"/>
        <d v="2001-05-16T00:00:00"/>
        <d v="2013-05-04T00:00:00"/>
        <d v="1990-08-10T00:00:00"/>
        <d v="2000-05-01T00:00:00"/>
        <d v="1991-12-25T00:00:00"/>
        <d v="2019-04-19T00:00:00"/>
        <d v="1993-11-07T00:00:00"/>
        <d v="1996-01-22T00:00:00"/>
        <d v="2016-12-22T00:00:00"/>
        <d v="2016-05-18T00:00:00"/>
        <d v="1988-11-02T00:00:00"/>
        <d v="2012-01-07T00:00:00"/>
        <d v="2014-09-28T00:00:00"/>
        <d v="2014-10-09T00:00:00"/>
        <d v="1993-12-13T00:00:00"/>
        <d v="2020-02-16T00:00:00"/>
        <d v="1998-02-10T00:00:00"/>
        <d v="2013-12-25T00:00:00"/>
        <d v="1996-12-28T00:00:00"/>
        <d v="1991-10-20T00:00:00"/>
        <d v="1990-04-13T00:00:00"/>
        <d v="1999-02-12T00:00:00"/>
        <d v="2003-09-11T00:00:00"/>
        <d v="1994-05-30T00:00:00"/>
        <d v="2017-11-13T00:00:00"/>
        <d v="2010-01-23T00:00:00"/>
        <d v="1993-06-22T00:00:00"/>
        <d v="2016-01-05T00:00:00"/>
        <d v="2003-04-05T00:00:00"/>
        <d v="2007-03-18T00:00:00"/>
        <d v="2009-07-23T00:00:00"/>
        <d v="2016-08-15T00:00:00"/>
        <d v="2003-02-18T00:00:00"/>
        <d v="2006-12-28T00:00:00"/>
        <d v="2008-01-19T00:00:00"/>
        <d v="2009-06-23T00:00:00"/>
        <d v="2014-10-04T00:00:00"/>
        <d v="1988-05-08T00:00:00"/>
        <d v="2008-09-12T00:00:00"/>
        <d v="2014-04-13T00:00:00"/>
        <d v="2018-12-02T00:00:00"/>
        <d v="1988-10-16T00:00:00"/>
        <d v="2016-08-12T00:00:00"/>
        <d v="1991-09-08T00:00:00"/>
        <d v="2012-01-12T00:00:00"/>
        <d v="2021-12-02T00:00:00"/>
        <d v="2001-06-28T00:00:00"/>
        <d v="1996-05-03T00:00:00"/>
        <d v="2022-08-11T00:00:00"/>
        <d v="2019-06-29T00:00:00"/>
        <d v="2016-07-22T00:00:00"/>
        <d v="2015-03-08T00:00:00"/>
        <d v="2003-06-30T00:00:00"/>
        <d v="2007-08-16T00:00:00"/>
        <d v="2016-06-09T00:00:00"/>
        <d v="2019-01-27T00:00:00"/>
        <d v="1991-11-11T00:00:00"/>
        <d v="2010-06-21T00:00:00"/>
        <d v="1995-01-27T00:00:00"/>
        <d v="1997-03-23T00:00:00"/>
        <d v="1997-11-19T00:00:00"/>
        <d v="1994-07-12T00:00:00"/>
        <d v="1989-12-06T00:00:00"/>
        <d v="2019-11-16T00:00:00"/>
        <d v="2002-12-01T00:00:00"/>
        <d v="2007-09-29T00:00:00"/>
        <d v="2001-10-05T00:00:00"/>
        <d v="2017-06-10T00:00:00"/>
        <d v="2004-08-12T00:00:00"/>
        <d v="2017-07-24T00:00:00"/>
        <d v="2010-10-11T00:00:00"/>
        <d v="1996-03-09T00:00:00"/>
        <d v="1993-07-13T00:00:00"/>
        <d v="1999-10-11T00:00:00"/>
        <d v="1997-02-26T00:00:00"/>
        <d v="1999-04-19T00:00:00"/>
        <d v="1995-04-28T00:00:00"/>
        <d v="2011-12-10T00:00:00"/>
        <d v="1993-10-19T00:00:00"/>
        <d v="2014-04-14T00:00:00"/>
        <d v="2010-11-30T00:00:00"/>
        <d v="2021-06-18T00:00:00"/>
        <d v="1994-03-24T00:00:00"/>
        <d v="1998-09-28T00:00:00"/>
        <d v="2016-04-16T00:00:00"/>
        <d v="2002-06-23T00:00:00"/>
        <d v="2010-03-31T00:00:00"/>
        <d v="1988-12-28T00:00:00"/>
        <d v="1988-03-24T00:00:00"/>
        <d v="1996-10-22T00:00:00"/>
        <d v="2008-10-25T00:00:00"/>
        <d v="2014-02-25T00:00:00"/>
        <d v="2007-01-13T00:00:00"/>
        <d v="1994-02-11T00:00:00"/>
        <d v="1994-01-20T00:00:00"/>
        <d v="2004-03-08T00:00:00"/>
        <d v="2009-09-26T00:00:00"/>
        <d v="1999-10-02T00:00:00"/>
        <d v="1991-09-22T00:00:00"/>
        <d v="2016-03-03T00:00:00"/>
        <d v="1995-01-01T00:00:00"/>
        <d v="2019-05-21T00:00:00"/>
        <d v="1998-07-24T00:00:00"/>
        <d v="1990-07-06T00:00:00"/>
        <d v="2007-05-02T00:00:00"/>
        <d v="2005-11-29T00:00:00"/>
        <d v="1989-11-03T00:00:00"/>
        <d v="2020-03-19T00:00:00"/>
        <d v="1999-02-13T00:00:00"/>
        <d v="2016-12-19T00:00:00"/>
        <d v="2019-07-11T00:00:00"/>
        <d v="1992-11-08T00:00:00"/>
        <d v="1997-01-21T00:00:00"/>
        <d v="2017-01-01T00:00:00"/>
        <d v="2012-03-14T00:00:00"/>
        <d v="2020-11-18T00:00:00"/>
        <d v="2017-02-07T00:00:00"/>
        <d v="2016-11-29T00:00:00"/>
        <d v="2013-02-12T00:00:00"/>
        <d v="2015-01-26T00:00:00"/>
        <d v="1997-09-10T00:00:00"/>
        <d v="1995-07-16T00:00:00"/>
        <d v="1996-03-31T00:00:00"/>
        <d v="1994-12-03T00:00:00"/>
        <d v="2022-03-25T00:00:00"/>
        <d v="1989-02-09T00:00:00"/>
        <d v="2009-11-28T00:00:00"/>
        <d v="1988-05-12T00:00:00"/>
        <d v="2016-05-24T00:00:00"/>
        <d v="1992-08-10T00:00:00"/>
        <d v="2013-01-08T00:00:00"/>
        <d v="2002-04-20T00:00:00"/>
        <d v="2015-01-14T00:00:00"/>
        <d v="2001-04-27T00:00:00"/>
        <d v="2007-07-12T00:00:00"/>
        <d v="1988-07-12T00:00:00"/>
        <d v="2015-09-26T00:00:00"/>
        <d v="2020-03-08T00:00:00"/>
        <d v="2013-01-26T00:00:00"/>
        <d v="2006-10-15T00:00:00"/>
        <d v="2022-10-24T00:00:00"/>
        <d v="2006-03-27T00:00:00"/>
        <d v="1995-03-25T00:00:00"/>
        <d v="2004-11-05T00:00:00"/>
        <d v="2013-11-28T00:00:00"/>
        <d v="1997-03-17T00:00:00"/>
        <d v="2005-06-29T00:00:00"/>
        <d v="2007-07-30T00:00:00"/>
        <d v="2018-11-15T00:00:00"/>
        <d v="2003-09-24T00:00:00"/>
        <d v="2002-10-17T00:00:00"/>
        <d v="2006-10-26T00:00:00"/>
        <d v="1992-05-26T00:00:00"/>
        <d v="2008-06-26T00:00:00"/>
        <d v="2007-05-01T00:00:00"/>
        <d v="2014-01-18T00:00:00"/>
        <d v="2000-08-20T00:00:00"/>
        <d v="1999-02-06T00:00:00"/>
        <d v="1998-01-04T00:00:00"/>
        <d v="1993-01-14T00:00:00"/>
        <d v="2000-04-19T00:00:00"/>
        <d v="1990-03-21T00:00:00"/>
        <d v="2018-09-17T00:00:00"/>
        <d v="1995-08-31T00:00:00"/>
        <d v="2001-06-25T00:00:00"/>
        <d v="2010-10-22T00:00:00"/>
        <d v="2003-03-06T00:00:00"/>
        <d v="2010-07-22T00:00:00"/>
        <d v="2010-05-14T00:00:00"/>
        <d v="2000-12-30T00:00:00"/>
        <d v="2005-04-19T00:00:00"/>
        <d v="2003-01-21T00:00:00"/>
        <d v="1990-12-01T00:00:00"/>
        <d v="2012-11-07T00:00:00"/>
        <d v="1988-11-15T00:00:00"/>
        <d v="1992-12-11T00:00:00"/>
        <d v="2004-02-27T00:00:00"/>
        <d v="2016-01-29T00:00:00"/>
        <d v="2001-03-22T00:00:00"/>
        <d v="1995-08-30T00:00:00"/>
        <d v="1994-08-24T00:00:00"/>
        <d v="1993-10-14T00:00:00"/>
        <d v="2001-12-12T00:00:00"/>
        <d v="2013-01-01T00:00:00"/>
        <d v="1994-08-12T00:00:00"/>
        <d v="2010-02-25T00:00:00"/>
        <d v="1998-12-03T00:00:00"/>
        <d v="2004-06-29T00:00:00"/>
        <d v="2013-07-01T00:00:00"/>
        <d v="2006-05-05T00:00:00"/>
        <d v="2008-05-22T00:00:00"/>
        <d v="1996-12-10T00:00:00"/>
        <d v="1999-04-18T00:00:00"/>
        <d v="2005-12-20T00:00:00"/>
        <d v="2015-01-13T00:00:00"/>
        <d v="2000-04-11T00:00:00"/>
        <d v="2005-12-17T00:00:00"/>
        <d v="1996-12-20T00:00:00"/>
        <d v="1991-04-23T00:00:00"/>
        <d v="2000-07-13T00:00:00"/>
        <d v="2000-08-19T00:00:00"/>
        <d v="2005-07-10T00:00:00"/>
        <d v="1995-03-10T00:00:00"/>
        <d v="1994-07-20T00:00:00"/>
        <d v="2018-04-03T00:00:00"/>
        <d v="2017-06-30T00:00:00"/>
        <d v="2006-03-19T00:00:00"/>
        <d v="2005-01-20T00:00:00"/>
        <d v="1992-01-08T00:00:00"/>
        <d v="2021-10-20T00:00:00"/>
        <d v="2019-02-12T00:00:00"/>
        <d v="1993-12-27T00:00:00"/>
        <d v="2009-07-12T00:00:00"/>
        <d v="2015-09-19T00:00:00"/>
        <d v="2000-12-02T00:00:00"/>
        <d v="2003-01-17T00:00:00"/>
        <d v="2021-06-12T00:00:00"/>
        <d v="1994-07-01T00:00:00"/>
        <d v="2010-08-04T00:00:00"/>
        <d v="1995-01-19T00:00:00"/>
        <d v="1993-11-19T00:00:00"/>
        <d v="1989-10-17T00:00:00"/>
        <d v="2000-07-04T00:00:00"/>
        <d v="2011-10-10T00:00:00"/>
        <d v="1988-07-02T00:00:00"/>
        <d v="2021-08-29T00:00:00"/>
        <d v="2001-07-24T00:00:00"/>
        <d v="2020-12-19T00:00:00"/>
        <d v="1998-03-19T00:00:00"/>
        <d v="2009-01-10T00:00:00"/>
        <d v="2009-08-12T00:00:00"/>
        <d v="2006-11-05T00:00:00"/>
        <d v="2011-11-30T00:00:00"/>
        <d v="2013-06-09T00:00:00"/>
        <d v="2004-02-16T00:00:00"/>
        <d v="2013-12-22T00:00:00"/>
        <d v="1991-03-11T00:00:00"/>
        <d v="2008-01-03T00:00:00"/>
        <d v="2008-04-14T00:00:00"/>
        <d v="2004-04-30T00:00:00"/>
        <d v="2020-05-25T00:00:00"/>
        <d v="2020-12-03T00:00:00"/>
        <d v="1994-04-15T00:00:00"/>
        <d v="2016-04-08T00:00:00"/>
        <d v="2003-01-19T00:00:00"/>
        <d v="1995-10-25T00:00:00"/>
        <d v="2000-02-07T00:00:00"/>
        <d v="2000-06-08T00:00:00"/>
        <d v="1995-09-12T00:00:00"/>
        <d v="2021-06-04T00:00:00"/>
        <d v="1999-08-07T00:00:00"/>
        <d v="2016-10-12T00:00:00"/>
        <d v="2016-11-20T00:00:00"/>
        <d v="2010-11-03T00:00:00"/>
        <d v="1999-09-25T00:00:00"/>
        <d v="2007-04-09T00:00:00"/>
        <d v="2009-01-17T00:00:00"/>
        <d v="2003-10-31T00:00:00"/>
        <d v="1988-12-01T00:00:00"/>
        <d v="1997-10-24T00:00:00"/>
        <d v="2001-02-10T00:00:00"/>
        <d v="1999-06-13T00:00:00"/>
        <d v="2012-05-14T00:00:00"/>
        <d v="2009-11-10T00:00:00"/>
        <d v="2012-07-17T00:00:00"/>
        <d v="2021-11-20T00:00:00"/>
        <d v="2004-05-19T00:00:00"/>
        <d v="2008-01-22T00:00:00"/>
        <d v="2005-08-17T00:00:00"/>
        <d v="2021-12-22T00:00:00"/>
        <d v="1999-08-09T00:00:00"/>
        <d v="2010-12-14T00:00:00"/>
        <d v="2011-09-09T00:00:00"/>
        <d v="1998-02-04T00:00:00"/>
        <d v="2015-12-01T00:00:00"/>
        <d v="2014-12-19T00:00:00"/>
        <d v="2003-02-10T00:00:00"/>
        <d v="2003-05-14T00:00:00"/>
        <d v="2020-05-11T00:00:00"/>
        <d v="2021-05-20T00:00:00"/>
        <d v="1992-04-19T00:00:00"/>
        <d v="2003-07-28T00:00:00"/>
        <d v="2011-08-06T00:00:00"/>
        <d v="1996-06-09T00:00:00"/>
        <d v="2007-09-24T00:00:00"/>
        <d v="1990-06-28T00:00:00"/>
        <d v="2017-01-07T00:00:00"/>
        <d v="1988-05-15T00:00:00"/>
        <d v="1997-03-02T00:00:00"/>
        <d v="1989-03-25T00:00:00"/>
        <d v="2015-02-17T00:00:00"/>
        <d v="2000-08-04T00:00:00"/>
        <d v="2022-05-05T00:00:00"/>
        <d v="2019-08-18T00:00:00"/>
        <d v="1994-07-29T00:00:00"/>
        <d v="2016-03-05T00:00:00"/>
        <d v="2009-08-22T00:00:00"/>
        <d v="1991-05-22T00:00:00"/>
        <d v="1998-03-11T00:00:00"/>
        <d v="2008-09-10T00:00:00"/>
        <d v="2013-08-24T00:00:00"/>
        <d v="2013-10-19T00:00:00"/>
        <d v="2007-12-05T00:00:00"/>
        <d v="2007-04-12T00:00:00"/>
        <d v="2006-11-04T00:00:00"/>
        <d v="1989-06-30T00:00:00"/>
        <d v="1991-11-27T00:00:00"/>
        <d v="1994-11-26T00:00:00"/>
        <d v="1995-11-18T00:00:00"/>
        <d v="1995-12-07T00:00:00"/>
        <d v="2019-10-14T00:00:00"/>
        <d v="1996-08-02T00:00:00"/>
        <d v="2009-12-03T00:00:00"/>
        <d v="2001-12-14T00:00:00"/>
        <d v="2012-12-18T00:00:00"/>
        <d v="2005-09-16T00:00:00"/>
        <d v="2017-10-16T00:00:00"/>
        <d v="2001-08-12T00:00:00"/>
        <d v="2020-11-23T00:00:00"/>
        <d v="2018-12-01T00:00:00"/>
        <d v="2009-05-15T00:00:00"/>
        <d v="2016-06-05T00:00:00"/>
        <d v="1996-02-05T00:00:00"/>
        <d v="2004-06-03T00:00:00"/>
        <d v="1988-05-11T00:00:00"/>
        <d v="1989-06-05T00:00:00"/>
        <d v="2005-05-02T00:00:00"/>
        <d v="2020-09-24T00:00:00"/>
        <d v="2007-09-25T00:00:00"/>
        <d v="2013-08-20T00:00:00"/>
        <d v="2000-11-17T00:00:00"/>
        <d v="1996-01-17T00:00:00"/>
        <d v="2020-08-05T00:00:00"/>
        <d v="1993-06-23T00:00:00"/>
        <d v="1996-09-23T00:00:00"/>
        <d v="1990-08-31T00:00:00"/>
        <d v="1998-09-18T00:00:00"/>
        <d v="2009-03-19T00:00:00"/>
        <d v="1991-09-01T00:00:00"/>
        <d v="2017-10-09T00:00:00"/>
        <d v="1992-05-11T00:00:00"/>
        <d v="1992-06-24T00:00:00"/>
        <d v="2007-08-26T00:00:00"/>
        <d v="2019-07-01T00:00:00"/>
        <d v="2017-12-27T00:00:00"/>
        <d v="2005-01-25T00:00:00"/>
        <d v="2008-03-16T00:00:00"/>
        <d v="1997-05-03T00:00:00"/>
        <d v="2020-11-06T00:00:00"/>
        <d v="2018-08-04T00:00:00"/>
        <d v="2019-11-20T00:00:00"/>
        <d v="1995-02-25T00:00:00"/>
        <d v="1996-12-17T00:00:00"/>
        <d v="2022-05-24T00:00:00"/>
        <d v="2000-06-07T00:00:00"/>
        <d v="2007-12-06T00:00:00"/>
        <d v="2007-06-02T00:00:00"/>
        <d v="1988-04-08T00:00:00"/>
        <d v="2011-11-12T00:00:00"/>
        <d v="2021-03-17T00:00:00"/>
        <d v="2017-06-16T00:00:00"/>
        <d v="2016-11-24T00:00:00"/>
        <d v="1998-06-18T00:00:00"/>
        <d v="2020-04-27T00:00:00"/>
        <d v="2000-06-25T00:00:00"/>
        <d v="2012-03-06T00:00:00"/>
        <d v="2004-09-16T00:00:00"/>
        <d v="2012-10-16T00:00:00"/>
        <d v="1999-07-09T00:00:00"/>
        <d v="2017-05-07T00:00:00"/>
        <d v="2017-06-04T00:00:00"/>
        <d v="1988-07-03T00:00:00"/>
        <d v="2003-03-16T00:00:00"/>
        <d v="2014-01-15T00:00:00"/>
        <d v="1999-08-10T00:00:00"/>
        <d v="1996-12-26T00:00:00"/>
        <d v="1996-07-30T00:00:00"/>
        <d v="2007-10-09T00:00:00"/>
        <d v="2013-01-22T00:00:00"/>
        <d v="2005-12-04T00:00:00"/>
        <d v="2002-06-15T00:00:00"/>
        <d v="2013-02-08T00:00:00"/>
        <d v="2012-12-16T00:00:00"/>
        <d v="2000-08-13T00:00:00"/>
        <d v="2015-01-11T00:00:00"/>
        <d v="2005-05-13T00:00:00"/>
        <d v="1990-11-19T00:00:00"/>
        <d v="2011-07-02T00:00:00"/>
        <d v="2010-03-10T00:00:00"/>
        <d v="2018-07-01T00:00:00"/>
        <d v="2016-04-09T00:00:00"/>
        <d v="2010-01-11T00:00:00"/>
        <d v="1993-01-05T00:00:00"/>
        <d v="2014-05-27T00:00:00"/>
        <d v="2012-06-03T00:00:00"/>
        <d v="2004-05-14T00:00:00"/>
        <d v="2000-10-30T00:00:00"/>
        <d v="2008-08-23T00:00:00"/>
        <d v="2009-12-27T00:00:00"/>
        <d v="1999-04-22T00:00:00"/>
        <d v="2011-02-16T00:00:00"/>
        <d v="1993-03-08T00:00:00"/>
        <d v="1990-06-04T00:00:00"/>
        <d v="1998-06-03T00:00:00"/>
        <d v="2021-11-24T00:00:00"/>
        <d v="1991-06-29T00:00:00"/>
        <d v="2021-06-14T00:00:00"/>
        <d v="1996-03-13T00:00:00"/>
        <d v="2008-06-20T00:00:00"/>
        <d v="2006-11-13T00:00:00"/>
        <d v="2017-10-27T00:00:00"/>
        <d v="2021-07-07T00:00:00"/>
        <d v="2006-12-25T00:00:00"/>
        <d v="1995-04-27T00:00:00"/>
        <d v="1992-04-30T00:00:00"/>
        <d v="2015-02-24T00:00:00"/>
        <d v="1997-12-29T00:00:00"/>
        <d v="2017-12-31T00:00:00"/>
        <d v="2008-01-27T00:00:00"/>
        <d v="2015-11-22T00:00:00"/>
        <d v="1992-01-26T00:00:00"/>
        <d v="1992-07-18T00:00:00"/>
        <d v="1990-01-27T00:00:00"/>
        <d v="2020-11-02T00:00:00"/>
        <d v="2010-01-26T00:00:00"/>
        <d v="2022-02-04T00:00:00"/>
        <d v="2005-04-23T00:00:00"/>
        <d v="1996-01-06T00:00:00"/>
        <d v="1993-04-22T00:00:00"/>
        <d v="1989-01-01T00:00:00"/>
        <d v="2019-03-13T00:00:00"/>
        <d v="2020-01-19T00:00:00"/>
        <d v="1990-01-26T00:00:00"/>
        <d v="1997-12-11T00:00:00"/>
        <d v="2017-01-03T00:00:00"/>
        <d v="2002-09-16T00:00:00"/>
        <d v="1997-06-07T00:00:00"/>
        <d v="2014-04-04T00:00:00"/>
        <d v="2012-05-30T00:00:00"/>
        <d v="1989-09-11T00:00:00"/>
        <d v="2015-05-22T00:00:00"/>
        <d v="1994-10-27T00:00:00"/>
        <d v="2019-11-19T00:00:00"/>
        <d v="2002-11-19T00:00:00"/>
        <d v="2009-02-24T00:00:00"/>
        <d v="1988-03-05T00:00:00"/>
        <d v="2000-12-01T00:00:00"/>
        <d v="2000-04-25T00:00:00"/>
        <d v="2000-02-18T00:00:00"/>
        <d v="1993-03-17T00:00:00"/>
        <d v="1995-02-26T00:00:00"/>
        <d v="1992-04-27T00:00:00"/>
        <d v="1995-05-26T00:00:00"/>
        <d v="1991-10-23T00:00:00"/>
        <d v="1991-11-28T00:00:00"/>
        <d v="2011-02-22T00:00:00"/>
        <d v="1990-04-22T00:00:00"/>
        <d v="1995-04-29T00:00:00"/>
        <d v="2002-02-24T00:00:00"/>
        <d v="2008-09-08T00:00:00"/>
        <d v="2008-07-31T00:00:00"/>
        <d v="1992-07-23T00:00:00"/>
        <d v="1998-02-25T00:00:00"/>
        <d v="1989-11-25T00:00:00"/>
        <d v="2004-12-18T00:00:00"/>
        <d v="2000-06-18T00:00:00"/>
        <d v="2013-06-12T00:00:00"/>
        <d v="1996-05-01T00:00:00"/>
        <d v="2021-06-11T00:00:00"/>
        <d v="1993-06-02T00:00:00"/>
        <d v="2021-09-16T00:00:00"/>
        <d v="2015-01-09T00:00:00"/>
        <d v="2010-06-06T00:00:00"/>
        <d v="1990-12-11T00:00:00"/>
        <d v="2010-04-19T00:00:00"/>
        <d v="2011-07-29T00:00:00"/>
        <d v="2013-01-03T00:00:00"/>
        <d v="2020-11-12T00:00:00"/>
        <d v="1988-06-29T00:00:00"/>
        <d v="2010-11-04T00:00:00"/>
        <d v="2006-04-26T00:00:00"/>
        <d v="1997-10-03T00:00:00"/>
        <d v="2014-10-26T00:00:00"/>
        <d v="1989-07-22T00:00:00"/>
        <d v="2019-03-08T00:00:00"/>
        <d v="1995-07-22T00:00:00"/>
        <d v="2000-10-01T00:00:00"/>
        <d v="2019-05-17T00:00:00"/>
        <d v="2008-02-21T00:00:00"/>
        <d v="2018-07-26T00:00:00"/>
        <d v="1988-11-27T00:00:00"/>
        <d v="2015-11-06T00:00:00"/>
        <d v="2001-12-10T00:00:00"/>
        <d v="1997-03-31T00:00:00"/>
        <d v="2007-02-21T00:00:00"/>
        <d v="2021-05-28T00:00:00"/>
        <d v="2004-06-05T00:00:00"/>
        <d v="2021-07-01T00:00:00"/>
        <d v="2000-08-03T00:00:00"/>
        <d v="2007-07-20T00:00:00"/>
        <d v="2013-09-19T00:00:00"/>
        <d v="2009-06-08T00:00:00"/>
        <d v="1998-05-25T00:00:00"/>
        <d v="2022-03-28T00:00:00"/>
        <d v="2021-07-18T00:00:00"/>
        <d v="1996-11-04T00:00:00"/>
        <d v="1989-05-17T00:00:00"/>
        <d v="1988-12-20T00:00:00"/>
        <d v="1995-03-28T00:00:00"/>
        <d v="2001-12-07T00:00:00"/>
        <d v="2011-12-21T00:00:00"/>
        <d v="2019-12-22T00:00:00"/>
        <d v="1994-09-05T00:00:00"/>
        <d v="1992-10-04T00:00:00"/>
        <d v="2013-04-28T00:00:00"/>
        <d v="1997-10-09T00:00:00"/>
        <d v="2010-02-07T00:00:00"/>
        <d v="2013-03-26T00:00:00"/>
        <d v="2013-08-09T00:00:00"/>
        <d v="2004-04-25T00:00:00"/>
        <d v="1996-11-11T00:00:00"/>
        <d v="2017-05-17T00:00:00"/>
        <d v="1997-09-11T00:00:00"/>
        <d v="1989-06-20T00:00:00"/>
        <d v="1998-01-06T00:00:00"/>
        <d v="2016-01-10T00:00:00"/>
        <d v="2007-01-07T00:00:00"/>
        <d v="1996-08-24T00:00:00"/>
        <d v="2020-07-29T00:00:00"/>
        <d v="1995-12-06T00:00:00"/>
        <d v="2011-05-08T00:00:00"/>
        <d v="2001-12-25T00:00:00"/>
        <d v="1990-03-03T00:00:00"/>
        <d v="1996-10-29T00:00:00"/>
        <d v="2013-03-17T00:00:00"/>
        <d v="2016-03-19T00:00:00"/>
        <d v="1993-10-06T00:00:00"/>
        <d v="2022-06-21T00:00:00"/>
        <d v="1988-01-24T00:00:00"/>
        <d v="1999-09-29T00:00:00"/>
        <d v="1992-11-15T00:00:00"/>
        <d v="2012-08-20T00:00:00"/>
        <d v="2003-10-11T00:00:00"/>
        <d v="2015-10-09T00:00:00"/>
        <d v="2014-11-12T00:00:00"/>
        <d v="2009-05-10T00:00:00"/>
        <d v="2010-11-07T00:00:00"/>
        <d v="2019-03-25T00:00:00"/>
        <d v="2004-07-24T00:00:00"/>
        <d v="2002-05-17T00:00:00"/>
        <d v="1999-12-04T00:00:00"/>
        <d v="2008-06-08T00:00:00"/>
        <d v="1992-10-22T00:00:00"/>
        <d v="2005-12-02T00:00:00"/>
        <d v="1993-06-05T00:00:00"/>
        <d v="2010-09-03T00:00:00"/>
        <d v="1995-01-18T00:00:00"/>
        <d v="2020-03-30T00:00:00"/>
        <d v="2008-02-06T00:00:00"/>
        <d v="2005-06-20T00:00:00"/>
        <d v="1991-08-22T00:00:00"/>
        <d v="2007-05-18T00:00:00"/>
        <d v="1999-12-23T00:00:00"/>
        <d v="2003-08-03T00:00:00"/>
        <d v="1993-12-17T00:00:00"/>
        <d v="2007-10-27T00:00:00"/>
        <d v="1993-05-02T00:00:00"/>
        <d v="2016-11-09T00:00:00"/>
        <d v="2005-08-25T00:00:00"/>
        <d v="2014-10-07T00:00:00"/>
        <d v="2013-02-18T00:00:00"/>
        <d v="2020-01-16T00:00:00"/>
        <d v="1994-05-01T00:00:00"/>
        <d v="2009-03-01T00:00:00"/>
        <d v="1997-04-07T00:00:00"/>
        <d v="2008-09-13T00:00:00"/>
        <d v="2014-10-19T00:00:00"/>
        <d v="2016-02-18T00:00:00"/>
        <d v="2021-10-23T00:00:00"/>
        <d v="1992-03-28T00:00:00"/>
        <d v="1995-03-09T00:00:00"/>
        <d v="1996-11-07T00:00:00"/>
        <d v="1992-01-16T00:00:00"/>
        <d v="2020-02-22T00:00:00"/>
        <d v="2018-04-23T00:00:00"/>
        <d v="2004-07-16T00:00:00"/>
        <d v="1997-03-01T00:00:00"/>
        <d v="2008-06-09T00:00:00"/>
        <d v="2009-11-12T00:00:00"/>
        <d v="2015-09-03T00:00:00"/>
        <d v="1996-12-15T00:00:00"/>
        <d v="2006-06-25T00:00:00"/>
        <d v="2002-03-01T00:00:00"/>
        <d v="1999-07-27T00:00:00"/>
        <d v="2008-11-05T00:00:00"/>
        <d v="2017-10-15T00:00:00"/>
        <d v="2022-12-22T00:00:00"/>
        <d v="2007-01-26T00:00:00"/>
        <d v="2018-03-08T00:00:00"/>
        <d v="2002-12-26T00:00:00"/>
        <d v="1994-10-24T00:00:00"/>
        <d v="2020-12-30T00:00:00"/>
        <d v="1997-12-01T00:00:00"/>
        <d v="2017-04-02T00:00:00"/>
        <d v="2021-07-27T00:00:00"/>
        <d v="2016-01-03T00:00:00"/>
        <d v="1996-01-11T00:00:00"/>
        <d v="1995-06-01T00:00:00"/>
        <d v="2010-03-20T00:00:00"/>
        <d v="1994-06-23T00:00:00"/>
        <d v="1991-09-04T00:00:00"/>
        <d v="1990-03-01T00:00:00"/>
        <d v="2006-01-24T00:00:00"/>
        <d v="2001-12-08T00:00:00"/>
        <d v="1998-11-25T00:00:00"/>
        <d v="2007-07-03T00:00:00"/>
        <d v="2000-06-28T00:00:00"/>
        <d v="2009-10-21T00:00:00"/>
        <d v="2010-11-20T00:00:00"/>
        <d v="2012-11-14T00:00:00"/>
        <d v="2017-01-04T00:00:00"/>
        <d v="1988-09-24T00:00:00"/>
        <d v="2003-10-26T00:00:00"/>
        <d v="2010-04-02T00:00:00"/>
        <d v="1996-07-05T00:00:00"/>
        <d v="1999-02-08T00:00:00"/>
        <d v="2015-02-19T00:00:00"/>
        <d v="2004-10-13T00:00:00"/>
        <d v="2008-05-25T00:00:00"/>
        <d v="2002-06-19T00:00:00"/>
        <d v="1990-05-01T00:00:00"/>
        <d v="2010-06-12T00:00:00"/>
        <d v="1988-10-02T00:00:00"/>
        <d v="1990-07-27T00:00:00"/>
        <d v="1998-06-28T00:00:00"/>
        <d v="1990-09-21T00:00:00"/>
        <d v="2002-08-17T00:00:00"/>
        <d v="2018-08-10T00:00:00"/>
        <d v="1994-12-30T00:00:00"/>
        <d v="2000-05-06T00:00:00"/>
        <d v="2020-06-14T00:00:00"/>
        <d v="2001-09-21T00:00:00"/>
        <d v="2005-03-09T00:00:00"/>
        <d v="2020-04-01T00:00:00"/>
        <d v="2008-11-21T00:00:00"/>
        <d v="2016-01-19T00:00:00"/>
        <d v="1995-06-29T00:00:00"/>
        <d v="2014-10-27T00:00:00"/>
        <d v="2000-11-05T00:00:00"/>
        <d v="2003-11-24T00:00:00"/>
        <d v="2021-10-18T00:00:00"/>
        <d v="1994-06-06T00:00:00"/>
        <d v="2021-09-21T00:00:00"/>
        <d v="1994-05-06T00:00:00"/>
        <d v="1989-07-04T00:00:00"/>
        <d v="1988-02-06T00:00:00"/>
        <d v="1994-01-13T00:00:00"/>
        <d v="2014-03-20T00:00:00"/>
        <d v="2007-10-26T00:00:00"/>
        <d v="1997-11-24T00:00:00"/>
        <d v="2002-07-22T00:00:00"/>
        <d v="2008-01-15T00:00:00"/>
        <d v="2005-04-27T00:00:00"/>
        <d v="2020-11-27T00:00:00"/>
        <d v="2007-10-28T00:00:00"/>
        <d v="2018-09-30T00:00:00"/>
        <d v="1989-12-02T00:00:00"/>
        <d v="2009-03-24T00:00:00"/>
        <d v="1998-10-24T00:00:00"/>
        <d v="2018-06-02T00:00:00"/>
        <d v="2016-02-03T00:00:00"/>
        <d v="1991-01-08T00:00:00"/>
        <d v="2004-04-17T00:00:00"/>
        <d v="1991-09-24T00:00:00"/>
        <d v="2015-10-19T00:00:00"/>
        <d v="1988-01-04T00:00:00"/>
        <d v="2017-09-15T00:00:00"/>
        <d v="2022-10-26T00:00:00"/>
        <d v="1993-06-29T00:00:00"/>
        <d v="2012-08-23T00:00:00"/>
        <d v="2012-11-03T00:00:00"/>
        <d v="2017-08-22T00:00:00"/>
        <d v="2019-07-06T00:00:00"/>
        <d v="1998-06-20T00:00:00"/>
        <d v="1993-05-01T00:00:00"/>
        <d v="2015-04-18T00:00:00"/>
        <d v="1991-08-17T00:00:00"/>
        <d v="1990-01-03T00:00:00"/>
        <d v="1998-03-08T00:00:00"/>
        <d v="1993-09-24T00:00:00"/>
        <d v="2020-02-03T00:00:00"/>
        <d v="1999-12-31T00:00:00"/>
        <d v="2012-10-01T00:00:00"/>
        <d v="2003-12-09T00:00:00"/>
        <d v="1990-01-22T00:00:00"/>
        <d v="1997-03-30T00:00:00"/>
        <d v="2009-04-29T00:00:00"/>
        <d v="2007-12-14T00:00:00"/>
        <d v="2011-09-24T00:00:00"/>
        <d v="1993-11-24T00:00:00"/>
        <d v="2019-04-12T00:00:00"/>
        <d v="1995-08-20T00:00:00"/>
        <d v="1998-12-09T00:00:00"/>
        <d v="1995-06-04T00:00:00"/>
        <d v="2013-02-22T00:00:00"/>
        <d v="2012-05-09T00:00:00"/>
        <d v="2008-08-26T00:00:00"/>
        <d v="2022-11-17T00:00:00"/>
        <d v="2011-04-28T00:00:00"/>
        <d v="2019-02-14T00:00:00"/>
        <d v="1997-10-23T00:00:00"/>
        <d v="2011-06-09T00:00:00"/>
        <d v="1998-04-08T00:00:00"/>
        <d v="1991-10-22T00:00:00"/>
        <d v="2021-02-17T00:00:00"/>
        <d v="2012-07-13T00:00:00"/>
        <d v="2009-03-09T00:00:00"/>
        <d v="1995-01-16T00:00:00"/>
        <d v="2002-04-17T00:00:00"/>
        <d v="1991-04-22T00:00:00"/>
        <d v="1991-02-08T00:00:00"/>
        <d v="1997-11-01T00:00:00"/>
        <d v="1999-09-27T00:00:00"/>
        <d v="2006-06-05T00:00:00"/>
        <d v="2012-07-04T00:00:00"/>
        <d v="2019-03-07T00:00:00"/>
        <d v="2016-07-26T00:00:00"/>
        <d v="2014-07-21T00:00:00"/>
        <d v="2018-05-11T00:00:00"/>
        <d v="2015-03-21T00:00:00"/>
        <d v="1988-02-09T00:00:00"/>
        <d v="1990-05-02T00:00:00"/>
        <d v="2020-05-02T00:00:00"/>
        <d v="2018-12-22T00:00:00"/>
        <d v="2011-12-17T00:00:00"/>
        <d v="2012-08-10T00:00:00"/>
        <d v="2003-12-01T00:00:00"/>
        <d v="2019-10-08T00:00:00"/>
        <d v="2019-06-14T00:00:00"/>
        <d v="2011-01-16T00:00:00"/>
        <d v="2007-04-03T00:00:00"/>
        <d v="1988-12-05T00:00:00"/>
        <d v="2018-01-15T00:00:00"/>
        <d v="2007-02-03T00:00:00"/>
        <d v="2002-08-18T00:00:00"/>
        <d v="1991-10-19T00:00:00"/>
        <d v="2011-06-18T00:00:00"/>
        <d v="2016-03-21T00:00:00"/>
        <d v="2002-06-29T00:00:00"/>
        <d v="1988-09-12T00:00:00"/>
        <d v="1999-11-15T00:00:00"/>
        <d v="2005-10-23T00:00:00"/>
        <d v="2005-07-21T00:00:00"/>
        <d v="2016-10-23T00:00:00"/>
        <d v="2009-03-12T00:00:00"/>
        <d v="2021-12-24T00:00:00"/>
        <d v="1995-02-23T00:00:00"/>
        <d v="1988-04-10T00:00:00"/>
        <d v="1988-06-17T00:00:00"/>
        <d v="2004-08-20T00:00:00"/>
        <d v="2020-12-06T00:00:00"/>
        <d v="1989-03-27T00:00:00"/>
        <d v="2012-07-25T00:00:00"/>
        <d v="2011-10-15T00:00:00"/>
        <d v="2015-04-03T00:00:00"/>
        <d v="1999-05-26T00:00:00"/>
        <d v="1996-02-23T00:00:00"/>
        <d v="2008-02-25T00:00:00"/>
        <d v="2011-10-01T00:00:00"/>
        <d v="2022-07-26T00:00:00"/>
        <d v="1996-10-26T00:00:00"/>
        <d v="1993-03-05T00:00:00"/>
        <d v="2004-09-23T00:00:00"/>
        <d v="2012-10-15T00:00:00"/>
        <d v="2002-09-20T00:00:00"/>
        <d v="1997-09-09T00:00:00"/>
        <d v="2002-08-05T00:00:00"/>
        <d v="2020-12-31T00:00:00"/>
        <d v="2016-06-28T00:00:00"/>
        <d v="2004-09-05T00:00:00"/>
        <d v="2012-11-01T00:00:00"/>
        <d v="2002-09-12T00:00:00"/>
        <d v="2012-04-07T00:00:00"/>
        <d v="2001-09-20T00:00:00"/>
        <d v="2021-12-06T00:00:00"/>
        <d v="2010-12-25T00:00:00"/>
        <d v="2019-10-13T00:00:00"/>
        <d v="2001-05-19T00:00:00"/>
        <d v="1996-10-07T00:00:00"/>
        <d v="1993-01-30T00:00:00"/>
        <d v="1995-03-29T00:00:00"/>
        <d v="1990-05-04T00:00:00"/>
        <d v="1990-07-13T00:00:00"/>
        <d v="2010-07-24T00:00:00"/>
        <d v="2002-03-31T00:00:00"/>
        <d v="2007-01-09T00:00:00"/>
        <d v="2020-01-01T00:00:00"/>
        <d v="1999-10-26T00:00:00"/>
        <d v="2011-01-24T00:00:00"/>
        <d v="2004-03-27T00:00:00"/>
        <d v="2012-07-22T00:00:00"/>
        <d v="1990-06-01T00:00:00"/>
        <d v="2016-09-18T00:00:00"/>
        <d v="1992-04-20T00:00:00"/>
        <d v="2011-08-10T00:00:00"/>
        <d v="2021-02-02T00:00:00"/>
        <d v="2012-12-31T00:00:00"/>
        <d v="2018-09-21T00:00:00"/>
        <d v="2010-08-13T00:00:00"/>
        <d v="2021-06-01T00:00:00"/>
        <d v="1991-01-05T00:00:00"/>
        <d v="1994-06-04T00:00:00"/>
        <d v="2012-12-22T00:00:00"/>
        <d v="1994-08-27T00:00:00"/>
        <d v="1994-06-07T00:00:00"/>
        <d v="2019-07-03T00:00:00"/>
        <d v="2016-05-14T00:00:00"/>
        <d v="1996-03-07T00:00:00"/>
        <d v="2009-11-07T00:00:00"/>
        <d v="2013-09-17T00:00:00"/>
        <d v="1988-07-15T00:00:00"/>
        <d v="2020-03-10T00:00:00"/>
        <d v="1997-05-23T00:00:00"/>
        <d v="1994-07-21T00:00:00"/>
        <d v="1988-07-23T00:00:00"/>
        <d v="2018-04-28T00:00:00"/>
        <d v="1996-04-07T00:00:00"/>
        <d v="2011-03-02T00:00:00"/>
        <d v="2009-10-09T00:00:00"/>
        <d v="2008-01-06T00:00:00"/>
        <d v="1999-07-15T00:00:00"/>
        <d v="2019-09-28T00:00:00"/>
        <d v="2021-04-18T00:00:00"/>
        <d v="2014-07-12T00:00:00"/>
        <d v="1992-05-16T00:00:00"/>
        <d v="2019-11-13T00:00:00"/>
        <d v="1992-04-10T00:00:00"/>
        <d v="2012-11-17T00:00:00"/>
        <d v="1989-06-22T00:00:00"/>
        <d v="2016-07-25T00:00:00"/>
        <d v="1992-10-17T00:00:00"/>
        <d v="1995-03-04T00:00:00"/>
        <d v="2019-10-24T00:00:00"/>
        <d v="1993-05-12T00:00:00"/>
        <d v="2005-02-09T00:00:00"/>
        <d v="1990-12-21T00:00:00"/>
        <d v="2006-10-13T00:00:00"/>
        <d v="2007-08-11T00:00:00"/>
        <d v="2016-05-27T00:00:00"/>
        <d v="2007-08-06T00:00:00"/>
        <d v="1988-09-10T00:00:00"/>
        <d v="1997-03-03T00:00:00"/>
        <d v="2000-02-03T00:00:00"/>
        <d v="1996-05-13T00:00:00"/>
        <d v="2014-07-11T00:00:00"/>
        <d v="2009-10-07T00:00:00"/>
        <d v="2006-01-06T00:00:00"/>
        <d v="1988-07-21T00:00:00"/>
        <d v="1991-09-11T00:00:00"/>
        <d v="1993-09-07T00:00:00"/>
        <d v="2022-08-19T00:00:00"/>
        <d v="2004-08-05T00:00:00"/>
        <d v="2002-08-25T00:00:00"/>
        <d v="2012-01-16T00:00:00"/>
        <d v="2005-06-23T00:00:00"/>
        <d v="1993-04-07T00:00:00"/>
        <d v="2013-03-10T00:00:00"/>
        <d v="1995-12-16T00:00:00"/>
        <d v="2007-10-14T00:00:00"/>
        <d v="2005-06-12T00:00:00"/>
        <d v="2005-05-15T00:00:00"/>
        <d v="2018-09-20T00:00:00"/>
        <d v="2009-09-14T00:00:00"/>
        <d v="1991-06-21T00:00:00"/>
        <d v="2003-11-22T00:00:00"/>
        <d v="2012-06-05T00:00:00"/>
        <d v="2018-04-22T00:00:00"/>
        <d v="2002-09-26T00:00:00"/>
        <d v="2014-05-06T00:00:00"/>
        <d v="2008-11-01T00:00:00"/>
        <d v="1997-04-23T00:00:00"/>
        <d v="1996-05-28T00:00:00"/>
        <d v="1994-09-16T00:00:00"/>
        <d v="1988-07-25T00:00:00"/>
        <d v="2019-01-06T00:00:00"/>
        <d v="2007-10-20T00:00:00"/>
        <d v="2008-05-17T00:00:00"/>
        <d v="2010-10-15T00:00:00"/>
        <d v="1989-02-10T00:00:00"/>
        <d v="1994-05-10T00:00:00"/>
        <d v="2003-08-05T00:00:00"/>
        <d v="2008-09-05T00:00:00"/>
        <d v="2017-10-05T00:00:00"/>
        <d v="2021-01-04T00:00:00"/>
        <d v="2011-09-15T00:00:00"/>
        <d v="1990-10-06T00:00:00"/>
        <d v="2021-03-20T00:00:00"/>
        <d v="1988-08-30T00:00:00"/>
        <d v="2007-05-06T00:00:00"/>
        <d v="2011-05-27T00:00:00"/>
        <d v="2001-08-09T00:00:00"/>
        <d v="1992-05-02T00:00:00"/>
        <d v="2020-03-03T00:00:00"/>
        <d v="1999-08-30T00:00:00"/>
        <d v="1990-10-16T00:00:00"/>
        <d v="2014-04-05T00:00:00"/>
        <d v="2003-06-09T00:00:00"/>
        <d v="1997-05-30T00:00:00"/>
        <d v="1990-05-24T00:00:00"/>
        <d v="2006-01-30T00:00:00"/>
        <d v="2007-10-25T00:00:00"/>
        <d v="2017-11-01T00:00:00"/>
        <d v="2008-11-24T00:00:00"/>
        <d v="1993-02-13T00:00:00"/>
        <d v="1988-06-22T00:00:00"/>
        <d v="2017-06-06T00:00:00"/>
        <d v="1991-06-06T00:00:00"/>
        <d v="1996-04-09T00:00:00"/>
        <d v="2003-07-16T00:00:00"/>
        <d v="2015-03-16T00:00:00"/>
        <d v="1990-04-15T00:00:00"/>
        <d v="2007-06-08T00:00:00"/>
        <d v="2003-12-08T00:00:00"/>
        <d v="2009-01-06T00:00:00"/>
        <d v="1998-09-27T00:00:00"/>
        <d v="2021-11-23T00:00:00"/>
        <d v="2016-01-14T00:00:00"/>
        <d v="1993-01-16T00:00:00"/>
        <d v="1990-08-02T00:00:00"/>
        <d v="1988-08-23T00:00:00"/>
        <d v="2015-12-09T00:00:00"/>
        <d v="1992-07-02T00:00:00"/>
        <d v="2010-07-16T00:00:00"/>
        <d v="2002-03-04T00:00:00"/>
        <d v="1994-01-04T00:00:00"/>
        <d v="2014-03-22T00:00:00"/>
        <d v="2005-08-29T00:00:00"/>
        <d v="2016-02-25T00:00:00"/>
        <d v="2001-01-26T00:00:00"/>
        <d v="1990-10-03T00:00:00"/>
        <d v="2021-05-05T00:00:00"/>
        <d v="2012-12-05T00:00:00"/>
        <d v="2017-10-01T00:00:00"/>
        <d v="1997-09-01T00:00:00"/>
        <d v="2021-04-13T00:00:00"/>
        <d v="2011-01-05T00:00:00"/>
        <d v="1988-11-17T00:00:00"/>
        <d v="2015-04-21T00:00:00"/>
        <d v="2011-06-15T00:00:00"/>
        <d v="2013-07-11T00:00:00"/>
        <d v="2006-10-23T00:00:00"/>
        <d v="2011-07-07T00:00:00"/>
        <d v="2010-07-26T00:00:00"/>
        <d v="1995-09-10T00:00:00"/>
        <d v="2017-09-19T00:00:00"/>
        <d v="1993-11-11T00:00:00"/>
        <d v="2008-09-17T00:00:00"/>
        <d v="2015-11-24T00:00:00"/>
        <d v="2017-12-20T00:00:00"/>
        <d v="2001-03-07T00:00:00"/>
        <d v="1994-02-06T00:00:00"/>
        <d v="2010-06-24T00:00:00"/>
        <d v="1991-12-19T00:00:00"/>
        <d v="2009-10-24T00:00:00"/>
        <d v="2009-09-10T00:00:00"/>
        <d v="2020-08-16T00:00:00"/>
        <d v="2013-08-18T00:00:00"/>
        <d v="2011-04-07T00:00:00"/>
        <d v="2015-02-16T00:00:00"/>
        <d v="2022-03-01T00:00:00"/>
        <d v="1995-12-28T00:00:00"/>
        <d v="2018-12-27T00:00:00"/>
        <d v="2004-05-20T00:00:00"/>
        <d v="2007-12-02T00:00:00"/>
        <d v="1993-07-25T00:00:00"/>
        <d v="1989-08-06T00:00:00"/>
        <d v="1991-03-20T00:00:00"/>
        <d v="2001-12-26T00:00:00"/>
        <d v="1997-12-09T00:00:00"/>
        <d v="2000-04-09T00:00:00"/>
        <d v="2007-06-26T00:00:00"/>
        <d v="1991-03-13T00:00:00"/>
        <d v="2014-10-24T00:00:00"/>
        <d v="2018-05-02T00:00:00"/>
        <d v="2001-02-18T00:00:00"/>
        <d v="2014-08-24T00:00:00"/>
        <d v="1993-07-17T00:00:00"/>
        <d v="1991-12-21T00:00:00"/>
        <d v="1999-11-02T00:00:00"/>
        <d v="1997-03-22T00:00:00"/>
        <d v="2015-01-06T00:00:00"/>
        <d v="2004-03-09T00:00:00"/>
        <d v="2018-11-11T00:00:00"/>
        <d v="2021-02-05T00:00:00"/>
        <d v="2022-02-24T00:00:00"/>
        <d v="2004-05-27T00:00:00"/>
        <d v="2008-12-23T00:00:00"/>
        <d v="1994-01-17T00:00:00"/>
        <d v="2004-10-29T00:00:00"/>
        <d v="2005-10-29T00:00:00"/>
        <d v="1994-08-01T00:00:00"/>
        <d v="2010-01-22T00:00:00"/>
        <d v="2017-09-06T00:00:00"/>
        <d v="2009-01-01T00:00:00"/>
        <d v="2007-06-13T00:00:00"/>
        <d v="1999-01-16T00:00:00"/>
        <d v="2004-05-21T00:00:00"/>
        <d v="2003-07-19T00:00:00"/>
        <d v="2019-11-21T00:00:00"/>
        <d v="1988-11-22T00:00:00"/>
        <d v="1994-06-09T00:00:00"/>
        <d v="1996-04-18T00:00:00"/>
        <d v="2005-10-07T00:00:00"/>
        <d v="1997-08-13T00:00:00"/>
        <d v="2020-06-16T00:00:00"/>
        <d v="1995-06-09T00:00:00"/>
        <d v="2006-02-11T00:00:00"/>
        <d v="2010-03-15T00:00:00"/>
        <d v="2006-07-19T00:00:00"/>
        <d v="1996-05-04T00:00:00"/>
        <d v="1997-01-14T00:00:00"/>
        <d v="2015-10-01T00:00:00"/>
        <d v="2000-11-26T00:00:00"/>
        <d v="2006-01-21T00:00:00"/>
        <d v="1989-08-13T00:00:00"/>
        <d v="2004-05-06T00:00:00"/>
        <d v="2003-08-06T00:00:00"/>
        <d v="2006-06-11T00:00:00"/>
        <d v="1998-07-21T00:00:00"/>
        <d v="2012-11-12T00:00:00"/>
        <d v="2019-02-06T00:00:00"/>
        <d v="1997-12-20T00:00:00"/>
        <d v="1992-02-13T00:00:00"/>
        <d v="1992-05-27T00:00:00"/>
        <d v="2006-09-06T00:00:00"/>
        <d v="2003-12-30T00:00:00"/>
        <d v="2005-03-06T00:00:00"/>
        <d v="2010-01-16T00:00:00"/>
        <d v="2015-10-11T00:00:00"/>
        <d v="1991-09-02T00:00:00"/>
        <d v="2010-03-08T00:00:00"/>
        <d v="2006-02-07T00:00:00"/>
        <d v="2007-08-09T00:00:00"/>
        <d v="2015-10-31T00:00:00"/>
        <d v="2017-03-11T00:00:00"/>
        <d v="2000-08-01T00:00:00"/>
        <d v="2001-09-07T00:00:00"/>
        <d v="2002-10-27T00:00:00"/>
        <d v="2003-11-19T00:00:00"/>
        <d v="1988-06-09T00:00:00"/>
        <d v="2016-10-04T00:00:00"/>
        <d v="1993-02-03T00:00:00"/>
        <d v="2004-09-10T00:00:00"/>
        <d v="2019-01-20T00:00:00"/>
        <d v="2020-08-25T00:00:00"/>
        <d v="2003-10-02T00:00:00"/>
        <d v="1998-08-12T00:00:00"/>
        <d v="2001-02-02T00:00:00"/>
        <d v="1997-05-06T00:00:00"/>
        <d v="1993-04-28T00:00:00"/>
        <d v="1996-02-12T00:00:00"/>
        <d v="2002-06-06T00:00:00"/>
        <d v="2000-01-25T00:00:00"/>
        <d v="2017-10-12T00:00:00"/>
        <d v="2010-09-09T00:00:00"/>
        <d v="2000-04-16T00:00:00"/>
        <d v="1996-09-03T00:00:00"/>
        <d v="2012-02-19T00:00:00"/>
        <d v="1989-10-04T00:00:00"/>
        <d v="1999-05-18T00:00:00"/>
        <d v="1991-06-13T00:00:00"/>
        <d v="2009-04-06T00:00:00"/>
        <d v="2015-06-22T00:00:00"/>
        <d v="1995-04-15T00:00:00"/>
        <d v="1994-06-11T00:00:00"/>
        <d v="1999-08-14T00:00:00"/>
        <d v="2007-08-22T00:00:00"/>
        <d v="2021-07-17T00:00:00"/>
        <d v="2001-06-17T00:00:00"/>
        <d v="1995-07-21T00:00:00"/>
        <d v="2020-10-30T00:00:00"/>
        <d v="2015-05-16T00:00:00"/>
        <d v="1990-03-15T00:00:00"/>
        <d v="2001-02-19T00:00:00"/>
        <d v="2016-10-15T00:00:00"/>
        <d v="1997-09-30T00:00:00"/>
        <d v="1990-11-20T00:00:00"/>
        <d v="2014-05-24T00:00:00"/>
        <d v="1992-03-20T00:00:00"/>
        <d v="1990-08-28T00:00:00"/>
        <d v="2007-05-29T00:00:00"/>
        <d v="2019-11-11T00:00:00"/>
        <d v="1990-08-23T00:00:00"/>
        <d v="1994-07-02T00:00:00"/>
        <d v="2017-08-24T00:00:00"/>
        <d v="2009-02-03T00:00:00"/>
        <d v="1992-04-24T00:00:00"/>
        <d v="2009-07-18T00:00:00"/>
        <d v="2017-05-26T00:00:00"/>
        <d v="2007-08-19T00:00:00"/>
        <d v="2009-05-03T00:00:00"/>
        <d v="1991-02-10T00:00:00"/>
        <d v="2021-03-04T00:00:00"/>
        <d v="2004-11-04T00:00:00"/>
        <d v="1989-04-13T00:00:00"/>
        <d v="1996-04-15T00:00:00"/>
        <d v="1997-02-13T00:00:00"/>
        <d v="2014-06-22T00:00:00"/>
        <d v="2018-07-13T00:00:00"/>
        <d v="1989-11-23T00:00:00"/>
        <d v="2019-08-16T00:00:00"/>
        <d v="1994-12-23T00:00:00"/>
        <d v="2006-06-30T00:00:00"/>
        <d v="1988-04-13T00:00:00"/>
        <d v="2021-09-24T00:00:00"/>
        <d v="1994-05-05T00:00:00"/>
        <d v="2002-11-20T00:00:00"/>
        <d v="2008-03-24T00:00:00"/>
        <d v="2019-01-25T00:00:00"/>
        <d v="2019-01-05T00:00:00"/>
        <d v="2005-07-27T00:00:00"/>
        <d v="1994-09-01T00:00:00"/>
        <d v="2005-01-29T00:00:00"/>
        <d v="2011-09-23T00:00:00"/>
        <d v="2003-03-21T00:00:00"/>
        <d v="1995-01-28T00:00:00"/>
        <d v="1996-10-16T00:00:00"/>
        <d v="2009-08-29T00:00:00"/>
        <d v="1997-07-08T00:00:00"/>
        <d v="1996-08-10T00:00:00"/>
        <d v="2018-12-04T00:00:00"/>
        <d v="1992-10-28T00:00:00"/>
        <d v="1993-08-27T00:00:00"/>
        <d v="2019-12-30T00:00:00"/>
        <d v="2020-03-12T00:00:00"/>
        <d v="2020-03-26T00:00:00"/>
        <d v="1997-07-30T00:00:00"/>
        <d v="1997-11-28T00:00:00"/>
        <d v="1988-10-03T00:00:00"/>
        <d v="2000-10-18T00:00:00"/>
        <d v="2004-05-15T00:00:00"/>
        <d v="2012-07-24T00:00:00"/>
        <d v="2019-06-06T00:00:00"/>
        <d v="1993-11-23T00:00:00"/>
        <d v="2016-04-14T00:00:00"/>
        <d v="2018-03-15T00:00:00"/>
        <d v="1990-06-24T00:00:00"/>
        <d v="2011-04-04T00:00:00"/>
        <d v="1989-01-26T00:00:00"/>
        <d v="2019-10-31T00:00:00"/>
        <d v="2011-01-14T00:00:00"/>
        <d v="1996-01-26T00:00:00"/>
        <d v="2022-10-20T00:00:00"/>
        <d v="1988-04-02T00:00:00"/>
        <d v="2016-11-02T00:00:00"/>
        <d v="1996-07-28T00:00:00"/>
        <d v="2020-06-17T00:00:00"/>
        <d v="1991-07-29T00:00:00"/>
        <d v="2005-07-02T00:00:00"/>
        <d v="2008-09-29T00:00:00"/>
        <d v="2020-04-24T00:00:00"/>
        <d v="1994-07-07T00:00:00"/>
        <d v="2004-07-09T00:00:00"/>
        <d v="1989-06-29T00:00:00"/>
        <d v="1989-11-18T00:00:00"/>
        <d v="1993-12-05T00:00:00"/>
        <d v="2003-08-02T00:00:00"/>
        <d v="1997-05-25T00:00:00"/>
        <d v="1999-05-22T00:00:00"/>
        <d v="2019-12-25T00:00:00"/>
        <d v="2019-05-30T00:00:00"/>
        <d v="2013-12-30T00:00:00"/>
        <d v="2001-10-18T00:00:00"/>
        <d v="1999-09-11T00:00:00"/>
        <d v="2000-09-08T00:00:00"/>
        <d v="1992-10-16T00:00:00"/>
        <d v="2019-06-20T00:00:00"/>
        <d v="1994-08-29T00:00:00"/>
        <d v="2009-05-24T00:00:00"/>
        <d v="1996-04-05T00:00:00"/>
        <d v="1993-09-06T00:00:00"/>
        <d v="2001-12-20T00:00:00"/>
        <d v="2013-10-31T00:00:00"/>
        <d v="2006-04-11T00:00:00"/>
        <d v="2006-10-09T00:00:00"/>
        <d v="2010-09-18T00:00:00"/>
        <d v="2012-10-14T00:00:00"/>
        <d v="2017-01-19T00:00:00"/>
        <d v="2020-11-19T00:00:00"/>
        <d v="2003-09-12T00:00:00"/>
        <d v="2006-05-24T00:00:00"/>
        <d v="2017-02-16T00:00:00"/>
        <d v="2003-07-31T00:00:00"/>
        <d v="2007-05-04T00:00:00"/>
        <d v="2014-04-10T00:00:00"/>
        <d v="2010-05-10T00:00:00"/>
        <d v="1997-01-23T00:00:00"/>
        <d v="1998-04-11T00:00:00"/>
        <d v="1992-04-15T00:00:00"/>
        <d v="1992-02-05T00:00:00"/>
        <d v="2011-05-04T00:00:00"/>
        <d v="1996-08-22T00:00:00"/>
        <d v="1991-05-09T00:00:00"/>
        <d v="1989-06-06T00:00:00"/>
        <d v="2002-11-05T00:00:00"/>
        <d v="2003-07-25T00:00:00"/>
        <d v="2009-12-05T00:00:00"/>
        <d v="2020-05-07T00:00:00"/>
        <d v="2012-08-28T00:00:00"/>
        <d v="2015-03-31T00:00:00"/>
        <d v="1994-08-11T00:00:00"/>
        <d v="1999-06-27T00:00:00"/>
        <d v="2011-01-23T00:00:00"/>
        <d v="2022-06-13T00:00:00"/>
        <d v="2008-03-01T00:00:00"/>
        <d v="1997-07-14T00:00:00"/>
        <d v="2022-09-19T00:00:00"/>
        <d v="1993-06-21T00:00:00"/>
        <d v="1997-04-20T00:00:00"/>
        <d v="2010-06-10T00:00:00"/>
        <d v="1992-05-25T00:00:00"/>
        <d v="1997-12-17T00:00:00"/>
        <d v="2014-06-08T00:00:00"/>
        <d v="2011-04-03T00:00:00"/>
        <d v="1997-07-15T00:00:00"/>
        <d v="2004-08-28T00:00:00"/>
        <d v="2007-09-20T00:00:00"/>
        <d v="2006-06-27T00:00:00"/>
        <d v="2020-07-21T00:00:00"/>
        <d v="2009-11-22T00:00:00"/>
        <d v="1988-06-19T00:00:00"/>
        <d v="1989-07-16T00:00:00"/>
        <d v="1994-01-09T00:00:00"/>
        <d v="1992-09-07T00:00:00"/>
        <d v="2010-05-01T00:00:00"/>
        <d v="2015-11-07T00:00:00"/>
        <d v="2022-02-14T00:00:00"/>
        <d v="2011-07-25T00:00:00"/>
        <d v="2017-12-15T00:00:00"/>
        <d v="2016-02-12T00:00:00"/>
        <d v="2014-10-23T00:00:00"/>
        <d v="1990-04-03T00:00:00"/>
        <d v="1993-02-09T00:00:00"/>
        <d v="2014-03-11T00:00:00"/>
        <d v="1999-03-01T00:00:00"/>
        <d v="1994-08-20T00:00:00"/>
        <d v="2002-12-03T00:00:00"/>
        <d v="2005-06-01T00:00:00"/>
        <d v="1990-05-21T00:00:00"/>
        <d v="2009-08-14T00:00:00"/>
        <d v="1996-09-13T00:00:00"/>
        <d v="1997-10-04T00:00:00"/>
        <d v="2014-05-14T00:00:00"/>
        <d v="1995-03-30T00:00:00"/>
        <d v="2015-06-16T00:00:00"/>
        <d v="2005-07-03T00:00:00"/>
        <d v="1990-02-28T00:00:00"/>
        <d v="1993-01-17T00:00:00"/>
        <d v="2015-07-12T00:00:00"/>
        <d v="2001-12-19T00:00:00"/>
        <d v="2012-12-27T00:00:00"/>
        <d v="1997-11-30T00:00:00"/>
        <d v="2002-11-04T00:00:00"/>
        <d v="2022-06-15T00:00:00"/>
        <d v="1995-08-09T00:00:00"/>
        <d v="2018-03-06T00:00:00"/>
        <d v="2005-12-16T00:00:00"/>
        <d v="2006-07-18T00:00:00"/>
        <d v="1993-03-13T00:00:00"/>
        <d v="1992-12-18T00:00:00"/>
        <d v="2006-08-16T00:00:00"/>
        <d v="1997-06-22T00:00:00"/>
        <d v="2007-01-23T00:00:00"/>
        <d v="1999-07-02T00:00:00"/>
        <d v="1992-07-17T00:00:00"/>
        <d v="2012-05-01T00:00:00"/>
        <d v="2007-12-11T00:00:00"/>
        <d v="2017-04-11T00:00:00"/>
        <d v="1992-11-19T00:00:00"/>
        <d v="2021-01-03T00:00:00"/>
        <d v="2020-04-21T00:00:00"/>
        <d v="1993-03-09T00:00:00"/>
        <d v="1996-06-18T00:00:00"/>
        <d v="2007-09-17T00:00:00"/>
        <d v="2005-12-12T00:00:00"/>
        <d v="2015-07-26T00:00:00"/>
        <d v="2021-04-22T00:00:00"/>
        <d v="2006-05-08T00:00:00"/>
        <d v="2003-09-08T00:00:00"/>
        <d v="2015-04-19T00:00:00"/>
        <d v="2010-10-01T00:00:00"/>
        <d v="1991-01-01T00:00:00"/>
        <d v="2021-02-04T00:00:00"/>
        <d v="2018-04-15T00:00:00"/>
        <d v="2016-06-20T00:00:00"/>
        <d v="2019-02-08T00:00:00"/>
        <d v="2008-08-10T00:00:00"/>
        <d v="1990-04-24T00:00:00"/>
        <d v="2004-08-25T00:00:00"/>
        <d v="2006-07-21T00:00:00"/>
        <d v="2016-08-17T00:00:00"/>
        <d v="2018-03-28T00:00:00"/>
        <d v="2019-01-19T00:00:00"/>
        <d v="1999-10-15T00:00:00"/>
        <d v="2008-02-29T00:00:00"/>
        <d v="2017-09-18T00:00:00"/>
        <d v="1992-04-06T00:00:00"/>
        <d v="2007-03-13T00:00:00"/>
        <d v="2006-02-12T00:00:00"/>
        <d v="2020-04-06T00:00:00"/>
        <d v="2004-06-14T00:00:00"/>
        <d v="2014-03-05T00:00:00"/>
        <d v="2005-01-06T00:00:00"/>
        <d v="2008-05-20T00:00:00"/>
        <d v="1997-07-26T00:00:00"/>
        <d v="2003-06-14T00:00:00"/>
        <d v="1999-03-30T00:00:00"/>
        <d v="2002-05-15T00:00:00"/>
        <d v="2007-10-21T00:00:00"/>
        <d v="2017-06-23T00:00:00"/>
        <d v="1997-06-04T00:00:00"/>
        <d v="2020-01-28T00:00:00"/>
        <d v="1998-05-10T00:00:00"/>
        <d v="1993-09-14T00:00:00"/>
        <d v="2016-09-07T00:00:00"/>
        <d v="2006-04-13T00:00:00"/>
        <d v="2000-05-20T00:00:00"/>
        <d v="2013-05-02T00:00:00"/>
        <d v="2005-11-07T00:00:00"/>
        <d v="2002-03-03T00:00:00"/>
        <d v="2001-07-08T00:00:00"/>
        <d v="2018-02-14T00:00:00"/>
        <d v="2019-01-30T00:00:00"/>
        <d v="2005-09-11T00:00:00"/>
        <d v="2013-05-05T00:00:00"/>
        <d v="2009-02-20T00:00:00"/>
        <d v="2011-12-22T00:00:00"/>
        <d v="2010-12-09T00:00:00"/>
        <d v="2006-05-27T00:00:00"/>
        <d v="2019-08-20T00:00:00"/>
        <d v="1989-09-24T00:00:00"/>
        <d v="1990-12-15T00:00:00"/>
        <d v="2005-12-06T00:00:00"/>
        <d v="2015-07-29T00:00:00"/>
        <d v="2018-03-16T00:00:00"/>
        <d v="1991-12-02T00:00:00"/>
        <d v="2013-01-04T00:00:00"/>
        <d v="2005-05-17T00:00:00"/>
        <d v="2020-03-01T00:00:00"/>
        <d v="2012-07-26T00:00:00"/>
        <d v="1990-02-22T00:00:00"/>
        <d v="2008-02-11T00:00:00"/>
        <d v="1995-11-08T00:00:00"/>
        <d v="2020-09-14T00:00:00"/>
        <d v="2015-01-20T00:00:00"/>
        <d v="1997-10-06T00:00:00"/>
        <d v="2022-11-08T00:00:00"/>
        <d v="1999-07-01T00:00:00"/>
        <d v="1992-10-31T00:00:00"/>
        <d v="1992-06-13T00:00:00"/>
        <d v="2022-12-27T00:00:00"/>
        <d v="1993-10-28T00:00:00"/>
        <d v="2014-07-22T00:00:00"/>
        <d v="2006-05-07T00:00:00"/>
        <d v="2012-08-07T00:00:00"/>
        <d v="2017-08-15T00:00:00"/>
        <d v="2017-11-04T00:00:00"/>
        <d v="2022-04-26T00:00:00"/>
        <d v="2007-02-01T00:00:00"/>
        <d v="2010-10-20T00:00:00"/>
        <d v="2016-03-10T00:00:00"/>
        <d v="2013-04-12T00:00:00"/>
        <d v="1993-07-18T00:00:00"/>
        <d v="2003-04-25T00:00:00"/>
        <d v="2022-02-16T00:00:00"/>
        <d v="1995-09-13T00:00:00"/>
        <d v="2002-11-17T00:00:00"/>
        <d v="2012-03-21T00:00:00"/>
        <d v="2004-04-28T00:00:00"/>
        <d v="2010-03-07T00:00:00"/>
        <d v="2001-08-08T00:00:00"/>
        <d v="2003-04-22T00:00:00"/>
        <d v="2019-04-02T00:00:00"/>
        <d v="1988-02-05T00:00:00"/>
        <d v="2002-06-03T00:00:00"/>
        <d v="2006-04-16T00:00:00"/>
        <d v="2001-04-23T00:00:00"/>
        <d v="2016-09-15T00:00:00"/>
        <d v="2007-08-14T00:00:00"/>
        <d v="2021-02-11T00:00:00"/>
        <d v="2012-10-31T00:00:00"/>
        <d v="2005-11-27T00:00:00"/>
        <d v="1998-02-13T00:00:00"/>
        <d v="2012-12-28T00:00:00"/>
        <d v="1994-02-10T00:00:00"/>
        <d v="2003-05-10T00:00:00"/>
        <d v="2006-03-06T00:00:00"/>
        <d v="2015-09-11T00:00:00"/>
        <d v="2018-09-19T00:00:00"/>
        <d v="1988-04-26T00:00:00"/>
        <d v="2020-05-17T00:00:00"/>
        <d v="1999-10-01T00:00:00"/>
        <d v="2021-04-03T00:00:00"/>
        <d v="2005-07-14T00:00:00"/>
        <d v="1995-11-13T00:00:00"/>
        <d v="1989-04-22T00:00:00"/>
        <d v="2017-05-27T00:00:00"/>
        <d v="1991-12-16T00:00:00"/>
        <d v="2003-03-17T00:00:00"/>
        <d v="2010-03-17T00:00:00"/>
        <d v="1989-07-21T00:00:00"/>
        <d v="2006-05-06T00:00:00"/>
        <d v="2010-08-12T00:00:00"/>
        <d v="1995-08-04T00:00:00"/>
        <d v="1988-07-27T00:00:00"/>
        <d v="2000-06-02T00:00:00"/>
        <d v="1996-07-09T00:00:00"/>
        <d v="2016-10-22T00:00:00"/>
        <d v="2015-07-14T00:00:00"/>
        <d v="1997-03-06T00:00:00"/>
        <d v="2017-03-12T00:00:00"/>
        <d v="2007-03-23T00:00:00"/>
        <d v="1997-04-06T00:00:00"/>
        <d v="2007-01-24T00:00:00"/>
        <d v="1994-01-14T00:00:00"/>
        <d v="2022-10-23T00:00:00"/>
        <d v="2005-08-21T00:00:00"/>
        <d v="2011-01-29T00:00:00"/>
        <d v="2014-10-25T00:00:00"/>
        <d v="2013-05-28T00:00:00"/>
        <d v="2011-10-22T00:00:00"/>
        <d v="2006-06-02T00:00:00"/>
        <d v="2019-09-07T00:00:00"/>
        <d v="2000-04-27T00:00:00"/>
        <d v="1998-12-29T00:00:00"/>
        <d v="1994-01-19T00:00:00"/>
        <d v="1995-02-27T00:00:00"/>
        <d v="2022-03-09T00:00:00"/>
        <d v="2007-11-21T00:00:00"/>
        <d v="2008-12-02T00:00:00"/>
        <d v="2015-03-22T00:00:00"/>
        <d v="1989-03-14T00:00:00"/>
        <d v="2004-07-07T00:00:00"/>
        <d v="2011-09-04T00:00:00"/>
        <d v="2017-09-07T00:00:00"/>
        <d v="2015-06-08T00:00:00"/>
        <d v="2020-08-13T00:00:00"/>
        <d v="2001-07-10T00:00:00"/>
        <d v="2004-10-20T00:00:00"/>
        <d v="1993-03-04T00:00:00"/>
        <d v="2022-03-22T00:00:00"/>
        <d v="2001-09-29T00:00:00"/>
        <d v="1991-02-05T00:00:00"/>
        <d v="2002-01-24T00:00:00"/>
        <d v="1997-07-17T00:00:00"/>
        <d v="1999-07-25T00:00:00"/>
        <d v="2018-05-18T00:00:00"/>
        <d v="2019-03-26T00:00:00"/>
        <d v="2010-12-20T00:00:00"/>
        <d v="2006-05-31T00:00:00"/>
        <d v="1988-09-23T00:00:00"/>
        <d v="2001-02-24T00:00:00"/>
        <d v="1998-12-27T00:00:00"/>
        <d v="2000-09-29T00:00:00"/>
        <d v="2004-02-18T00:00:00"/>
        <d v="1989-12-25T00:00:00"/>
        <d v="1991-08-29T00:00:00"/>
        <d v="1991-03-02T00:00:00"/>
        <d v="2006-06-10T00:00:00"/>
        <d v="2010-12-27T00:00:00"/>
        <d v="1996-11-28T00:00:00"/>
        <d v="2003-03-13T00:00:00"/>
        <d v="1999-06-20T00:00:00"/>
        <d v="1988-09-04T00:00:00"/>
        <d v="1994-07-17T00:00:00"/>
        <d v="1999-07-28T00:00:00"/>
        <d v="1994-03-31T00:00:00"/>
        <d v="2001-09-09T00:00:00"/>
        <d v="2006-06-04T00:00:00"/>
        <d v="1998-08-30T00:00:00"/>
        <d v="2008-08-18T00:00:00"/>
        <d v="2018-04-25T00:00:00"/>
        <d v="2000-11-04T00:00:00"/>
        <d v="2020-04-05T00:00:00"/>
        <d v="2018-10-18T00:00:00"/>
        <d v="2001-06-04T00:00:00"/>
        <d v="2012-08-01T00:00:00"/>
        <d v="1993-04-18T00:00:00"/>
        <d v="2013-09-27T00:00:00"/>
        <d v="2015-11-03T00:00:00"/>
        <d v="1988-03-15T00:00:00"/>
        <d v="2011-03-21T00:00:00"/>
        <d v="2011-09-06T00:00:00"/>
        <d v="2018-11-08T00:00:00"/>
        <d v="2022-09-27T00:00:00"/>
        <d v="1998-11-07T00:00:00"/>
        <d v="1999-07-07T00:00:00"/>
        <d v="2000-10-15T00:00:00"/>
        <d v="1988-06-01T00:00:00"/>
        <d v="1994-04-28T00:00:00"/>
        <d v="1998-08-06T00:00:00"/>
        <d v="2011-04-06T00:00:00"/>
        <d v="1988-03-31T00:00:00"/>
        <d v="1989-12-23T00:00:00"/>
        <d v="2018-09-14T00:00:00"/>
        <d v="2006-08-04T00:00:00"/>
        <d v="2012-06-04T00:00:00"/>
        <d v="1993-09-22T00:00:00"/>
        <d v="1996-12-25T00:00:00"/>
        <d v="2001-11-11T00:00:00"/>
        <d v="1998-11-22T00:00:00"/>
        <d v="1993-11-17T00:00:00"/>
        <d v="1993-10-26T00:00:00"/>
        <d v="2009-02-17T00:00:00"/>
        <d v="2018-11-02T00:00:00"/>
        <d v="2000-02-25T00:00:00"/>
        <d v="1991-06-03T00:00:00"/>
        <d v="2021-04-07T00:00:00"/>
        <d v="2014-09-25T00:00:00"/>
        <d v="2011-06-04T00:00:00"/>
        <d v="1994-11-28T00:00:00"/>
        <d v="2002-11-14T00:00:00"/>
        <d v="1995-07-19T00:00:00"/>
        <d v="2018-04-19T00:00:00"/>
        <d v="2001-04-24T00:00:00"/>
        <d v="1993-03-12T00:00:00"/>
        <d v="2021-06-06T00:00:00"/>
        <d v="2019-04-26T00:00:00"/>
        <d v="1995-04-20T00:00:00"/>
        <d v="2010-11-10T00:00:00"/>
        <d v="2007-05-20T00:00:00"/>
        <d v="1998-05-28T00:00:00"/>
        <d v="2005-05-20T00:00:00"/>
        <d v="1990-12-17T00:00:00"/>
        <d v="2000-09-21T00:00:00"/>
        <d v="2021-07-13T00:00:00"/>
        <d v="1988-01-28T00:00:00"/>
        <d v="1996-01-13T00:00:00"/>
        <d v="1992-10-15T00:00:00"/>
        <d v="2020-06-21T00:00:00"/>
        <d v="2004-04-13T00:00:00"/>
        <d v="2001-06-05T00:00:00"/>
        <d v="2017-10-04T00:00:00"/>
        <d v="1997-05-28T00:00:00"/>
        <d v="2020-12-14T00:00:00"/>
        <d v="1992-10-10T00:00:00"/>
        <d v="2012-09-12T00:00:00"/>
        <d v="1997-12-28T00:00:00"/>
        <d v="2003-08-08T00:00:00"/>
        <d v="2008-03-27T00:00:00"/>
        <d v="1999-05-31T00:00:00"/>
        <d v="2020-07-12T00:00:00"/>
        <d v="1989-02-05T00:00:00"/>
        <d v="2006-05-20T00:00:00"/>
        <d v="2007-03-19T00:00:00"/>
        <d v="1989-08-12T00:00:00"/>
        <d v="2012-10-13T00:00:00"/>
        <d v="2019-04-21T00:00:00"/>
        <d v="2003-11-07T00:00:00"/>
        <d v="2003-06-28T00:00:00"/>
        <d v="1993-11-02T00:00:00"/>
        <d v="1992-09-28T00:00:00"/>
        <d v="1992-09-20T00:00:00"/>
        <d v="2020-09-30T00:00:00"/>
        <d v="1990-03-22T00:00:00"/>
        <d v="2011-03-26T00:00:00"/>
        <d v="2009-03-07T00:00:00"/>
        <d v="2010-11-24T00:00:00"/>
        <d v="2012-05-18T00:00:00"/>
        <d v="2015-07-21T00:00:00"/>
        <d v="1994-12-22T00:00:00"/>
        <d v="1990-07-02T00:00:00"/>
        <d v="1999-02-19T00:00:00"/>
        <d v="2006-07-06T00:00:00"/>
        <d v="2001-11-28T00:00:00"/>
        <d v="2020-02-11T00:00:00"/>
        <d v="2015-10-23T00:00:00"/>
        <d v="1998-08-07T00:00:00"/>
        <d v="1992-01-28T00:00:00"/>
        <d v="2000-10-08T00:00:00"/>
        <d v="1994-11-19T00:00:00"/>
        <d v="1990-11-28T00:00:00"/>
        <d v="2001-12-29T00:00:00"/>
        <d v="2013-02-26T00:00:00"/>
        <d v="2019-03-11T00:00:00"/>
        <d v="2007-10-03T00:00:00"/>
        <d v="2004-01-16T00:00:00"/>
        <d v="2020-02-20T00:00:00"/>
        <d v="2016-01-18T00:00:00"/>
        <d v="2017-08-12T00:00:00"/>
        <d v="2006-07-27T00:00:00"/>
        <d v="2010-06-30T00:00:00"/>
        <d v="2004-12-14T00:00:00"/>
        <d v="1994-07-26T00:00:00"/>
        <d v="2003-08-10T00:00:00"/>
        <d v="2001-10-15T00:00:00"/>
        <d v="1999-02-28T00:00:00"/>
        <d v="2004-02-13T00:00:00"/>
        <d v="2009-01-26T00:00:00"/>
        <d v="1999-06-25T00:00:00"/>
        <d v="1991-03-15T00:00:00"/>
        <d v="1992-04-17T00:00:00"/>
        <d v="2022-07-25T00:00:00"/>
        <d v="2012-11-21T00:00:00"/>
        <d v="2014-02-16T00:00:00"/>
        <d v="2008-02-26T00:00:00"/>
        <d v="1998-04-07T00:00:00"/>
        <d v="2007-11-07T00:00:00"/>
        <d v="2012-08-13T00:00:00"/>
        <d v="2012-10-05T00:00:00"/>
        <d v="1992-02-14T00:00:00"/>
        <d v="2009-10-27T00:00:00"/>
        <d v="2015-07-09T00:00:00"/>
        <d v="1996-06-24T00:00:00"/>
        <d v="2018-06-16T00:00:00"/>
        <d v="1995-01-06T00:00:00"/>
        <d v="1990-12-27T00:00:00"/>
        <d v="2011-01-21T00:00:00"/>
        <d v="1999-11-17T00:00:00"/>
        <d v="2013-11-11T00:00:00"/>
        <d v="1993-02-02T00:00:00"/>
        <d v="2016-12-01T00:00:00"/>
        <d v="2012-07-05T00:00:00"/>
        <d v="2001-01-14T00:00:00"/>
        <d v="1999-12-17T00:00:00"/>
        <d v="2003-01-04T00:00:00"/>
        <d v="2006-08-15T00:00:00"/>
        <d v="2020-02-19T00:00:00"/>
        <d v="2012-07-02T00:00:00"/>
        <d v="1994-05-04T00:00:00"/>
        <d v="2010-09-06T00:00:00"/>
        <d v="2000-10-19T00:00:00"/>
        <d v="1999-06-14T00:00:00"/>
        <d v="2011-01-07T00:00:00"/>
        <d v="2008-03-09T00:00:00"/>
        <d v="2004-04-02T00:00:00"/>
        <d v="2008-12-11T00:00:00"/>
        <d v="2008-04-19T00:00:00"/>
        <d v="2005-01-09T00:00:00"/>
        <d v="2001-02-15T00:00:00"/>
        <d v="2021-03-18T00:00:00"/>
        <d v="2014-12-28T00:00:00"/>
        <d v="1999-08-15T00:00:00"/>
        <d v="2005-05-03T00:00:00"/>
        <d v="1996-04-24T00:00:00"/>
        <d v="2003-10-10T00:00:00"/>
        <d v="1999-11-30T00:00:00"/>
        <d v="1999-11-06T00:00:00"/>
        <d v="2020-11-26T00:00:00"/>
        <d v="2019-02-18T00:00:00"/>
        <d v="2006-03-09T00:00:00"/>
        <d v="2004-07-05T00:00:00"/>
        <d v="1995-02-21T00:00:00"/>
        <d v="2003-10-03T00:00:00"/>
        <d v="2012-12-01T00:00:00"/>
        <d v="1993-08-14T00:00:00"/>
        <d v="1989-06-26T00:00:00"/>
        <d v="2004-06-24T00:00:00"/>
        <d v="2018-02-27T00:00:00"/>
        <d v="2022-11-22T00:00:00"/>
        <d v="2009-07-01T00:00:00"/>
        <d v="2001-06-07T00:00:00"/>
        <d v="1989-07-07T00:00:00"/>
        <d v="2015-05-01T00:00:00"/>
        <d v="2010-10-21T00:00:00"/>
        <d v="1990-02-26T00:00:00"/>
        <d v="1988-05-02T00:00:00"/>
        <d v="2017-04-07T00:00:00"/>
        <d v="1988-11-23T00:00:00"/>
        <d v="1989-11-24T00:00:00"/>
        <d v="2017-03-28T00:00:00"/>
        <d v="2016-12-16T00:00:00"/>
        <d v="1993-03-01T00:00:00"/>
        <d v="2019-07-24T00:00:00"/>
        <d v="2017-03-17T00:00:00"/>
        <d v="1999-12-14T00:00:00"/>
        <d v="1993-06-20T00:00:00"/>
        <d v="1993-04-20T00:00:00"/>
        <d v="2020-05-03T00:00:00"/>
        <d v="2009-08-03T00:00:00"/>
        <d v="1997-05-12T00:00:00"/>
        <d v="2014-06-19T00:00:00"/>
        <d v="1999-01-05T00:00:00"/>
        <d v="1998-05-24T00:00:00"/>
        <d v="2004-08-22T00:00:00"/>
        <d v="2003-02-14T00:00:00"/>
        <d v="1997-02-06T00:00:00"/>
        <d v="2021-09-06T00:00:00"/>
        <d v="2005-07-20T00:00:00"/>
        <d v="2014-09-30T00:00:00"/>
        <d v="2007-09-02T00:00:00"/>
        <d v="2022-03-21T00:00:00"/>
        <d v="2008-08-05T00:00:00"/>
        <d v="2022-11-09T00:00:00"/>
        <d v="2004-05-16T00:00:00"/>
        <d v="1991-07-08T00:00:00"/>
        <d v="1992-05-17T00:00:00"/>
        <d v="1988-12-25T00:00:00"/>
        <d v="1992-07-12T00:00:00"/>
        <d v="1997-12-03T00:00:00"/>
        <d v="2006-07-26T00:00:00"/>
        <d v="2020-11-22T00:00:00"/>
        <d v="2001-08-21T00:00:00"/>
        <d v="2005-04-24T00:00:00"/>
        <d v="2007-02-07T00:00:00"/>
        <d v="1996-04-02T00:00:00"/>
        <d v="2021-09-02T00:00:00"/>
        <d v="1996-06-07T00:00:00"/>
        <d v="2020-09-29T00:00:00"/>
        <d v="1990-12-22T00:00:00"/>
        <d v="2006-11-08T00:00:00"/>
        <d v="2015-03-05T00:00:00"/>
        <d v="2018-12-06T00:00:00"/>
        <d v="2014-09-10T00:00:00"/>
        <d v="1993-05-07T00:00:00"/>
        <d v="2003-12-18T00:00:00"/>
        <d v="2012-12-09T00:00:00"/>
        <d v="1998-03-31T00:00:00"/>
        <d v="1990-10-07T00:00:00"/>
        <d v="2008-01-26T00:00:00"/>
        <d v="1988-07-20T00:00:00"/>
        <d v="1998-05-29T00:00:00"/>
        <d v="2012-08-08T00:00:00"/>
        <d v="2022-01-25T00:00:00"/>
        <d v="2010-09-11T00:00:00"/>
        <d v="1993-12-01T00:00:00"/>
        <d v="1989-11-19T00:00:00"/>
        <d v="2015-03-02T00:00:00"/>
        <d v="2013-05-17T00:00:00"/>
        <d v="2000-08-08T00:00:00"/>
        <d v="1996-03-30T00:00:00"/>
        <d v="2017-02-19T00:00:00"/>
        <d v="2009-11-06T00:00:00"/>
        <d v="2003-11-23T00:00:00"/>
        <d v="2014-08-26T00:00:00"/>
        <d v="2013-05-18T00:00:00"/>
        <d v="2005-08-16T00:00:00"/>
        <d v="2015-07-10T00:00:00"/>
        <d v="2012-12-02T00:00:00"/>
        <d v="2005-04-09T00:00:00"/>
        <d v="2009-09-28T00:00:00"/>
        <d v="2003-05-16T00:00:00"/>
        <d v="2007-08-27T00:00:00"/>
        <d v="2015-08-06T00:00:00"/>
        <d v="2008-09-30T00:00:00"/>
        <d v="1996-02-29T00:00:00"/>
        <d v="1995-10-31T00:00:00"/>
        <d v="1996-04-25T00:00:00"/>
        <d v="2012-11-25T00:00:00"/>
        <d v="2013-07-02T00:00:00"/>
        <d v="1998-06-21T00:00:00"/>
        <d v="2019-03-10T00:00:00"/>
        <d v="1999-03-10T00:00:00"/>
        <d v="1989-06-28T00:00:00"/>
        <d v="2000-10-28T00:00:00"/>
        <d v="2008-03-07T00:00:00"/>
        <d v="2013-10-25T00:00:00"/>
        <d v="2013-06-11T00:00:00"/>
        <d v="2017-06-20T00:00:00"/>
        <d v="1993-07-14T00:00:00"/>
        <d v="2017-09-16T00:00:00"/>
        <d v="2003-07-24T00:00:00"/>
        <d v="2011-05-11T00:00:00"/>
        <d v="2000-03-06T00:00:00"/>
        <d v="1988-07-30T00:00:00"/>
        <d v="1991-03-24T00:00:00"/>
        <d v="1989-09-04T00:00:00"/>
        <d v="1988-12-31T00:00:00"/>
        <d v="2018-11-18T00:00:00"/>
        <d v="1997-09-26T00:00:00"/>
        <d v="2020-04-25T00:00:00"/>
        <d v="1998-01-02T00:00:00"/>
        <d v="1991-03-26T00:00:00"/>
        <d v="1997-06-24T00:00:00"/>
        <d v="1996-09-14T00:00:00"/>
        <d v="1994-01-01T00:00:00"/>
        <d v="2013-10-30T00:00:00"/>
        <d v="2009-04-08T00:00:00"/>
        <d v="2017-06-18T00:00:00"/>
        <d v="2014-06-23T00:00:00"/>
        <d v="1989-07-09T00:00:00"/>
        <d v="2013-07-10T00:00:00"/>
        <d v="1999-04-25T00:00:00"/>
        <d v="2005-09-29T00:00:00"/>
        <d v="2006-12-22T00:00:00"/>
        <d v="2018-02-08T00:00:00"/>
        <d v="2002-01-07T00:00:00"/>
        <d v="2001-08-16T00:00:00"/>
        <d v="2013-07-16T00:00:00"/>
        <d v="2004-06-22T00:00:00"/>
        <d v="2007-05-30T00:00:00"/>
        <d v="1988-10-27T00:00:00"/>
        <d v="2010-10-14T00:00:00"/>
        <d v="2001-03-02T00:00:00"/>
        <d v="2012-07-16T00:00:00"/>
        <d v="1991-04-28T00:00:00"/>
        <d v="2021-07-31T00:00:00"/>
        <d v="2007-12-25T00:00:00"/>
        <d v="2006-10-04T00:00:00"/>
        <d v="2019-12-16T00:00:00"/>
        <d v="1994-04-12T00:00:00"/>
        <d v="1992-11-20T00:00:00"/>
        <d v="2021-08-22T00:00:00"/>
        <d v="1990-02-23T00:00:00"/>
        <d v="1988-01-19T00:00:00"/>
        <d v="1996-05-10T00:00:00"/>
        <d v="1999-12-15T00:00:00"/>
        <d v="1990-06-05T00:00:00"/>
        <d v="1991-07-20T00:00:00"/>
        <d v="2014-07-05T00:00:00"/>
        <d v="1998-04-29T00:00:00"/>
        <d v="2013-07-06T00:00:00"/>
        <d v="2001-08-15T00:00:00"/>
        <d v="2018-02-01T00:00:00"/>
        <d v="2022-11-03T00:00:00"/>
        <d v="2014-02-18T00:00:00"/>
        <d v="2017-08-01T00:00:00"/>
        <d v="2008-04-03T00:00:00"/>
        <d v="1997-11-26T00:00:00"/>
        <d v="2000-05-26T00:00:00"/>
        <d v="1993-08-18T00:00:00"/>
        <d v="2001-11-26T00:00:00"/>
        <d v="1999-06-03T00:00:00"/>
        <d v="1995-01-02T00:00:00"/>
        <d v="2013-02-11T00:00:00"/>
        <d v="1988-10-14T00:00:00"/>
        <d v="1994-01-27T00:00:00"/>
        <d v="2005-08-27T00:00:00"/>
        <d v="1995-08-25T00:00:00"/>
        <d v="1989-10-13T00:00:00"/>
        <d v="2008-04-17T00:00:00"/>
        <d v="2000-03-31T00:00:00"/>
        <d v="2014-10-05T00:00:00"/>
        <d v="2005-08-14T00:00:00"/>
        <d v="2009-07-10T00:00:00"/>
        <d v="2006-08-10T00:00:00"/>
        <d v="1997-05-10T00:00:00"/>
        <d v="1999-04-14T00:00:00"/>
        <d v="2010-09-12T00:00:00"/>
        <d v="2005-10-15T00:00:00"/>
        <d v="2002-07-03T00:00:00"/>
        <d v="2009-11-21T00:00:00"/>
        <d v="2007-03-14T00:00:00"/>
        <d v="2009-04-23T00:00:00"/>
        <d v="2005-04-05T00:00:00"/>
        <d v="2002-02-07T00:00:00"/>
        <d v="2012-05-17T00:00:00"/>
        <d v="1988-05-31T00:00:00"/>
        <d v="2021-06-29T00:00:00"/>
        <d v="2013-04-16T00:00:00"/>
        <d v="1999-06-02T00:00:00"/>
        <d v="2019-04-23T00:00:00"/>
        <d v="2000-04-03T00:00:00"/>
        <d v="2008-02-17T00:00:00"/>
        <d v="1990-05-16T00:00:00"/>
        <d v="2019-07-26T00:00:00"/>
        <d v="1992-06-09T00:00:00"/>
        <d v="2002-06-08T00:00:00"/>
        <d v="2005-09-13T00:00:00"/>
        <d v="1997-06-10T00:00:00"/>
        <d v="2018-10-07T00:00:00"/>
        <d v="2011-05-13T00:00:00"/>
        <d v="1992-06-29T00:00:00"/>
        <d v="2007-06-21T00:00:00"/>
        <d v="1992-05-01T00:00:00"/>
        <d v="2012-03-16T00:00:00"/>
        <d v="2002-12-22T00:00:00"/>
        <d v="2001-01-01T00:00:00"/>
        <d v="1992-01-02T00:00:00"/>
        <d v="1989-12-19T00:00:00"/>
        <d v="2007-04-25T00:00:00"/>
        <d v="2004-10-12T00:00:00"/>
        <d v="2006-04-21T00:00:00"/>
        <d v="2013-12-01T00:00:00"/>
        <d v="2009-03-25T00:00:00"/>
        <d v="2010-02-23T00:00:00"/>
        <d v="2018-04-18T00:00:00"/>
        <d v="2000-11-29T00:00:00"/>
        <d v="1994-07-28T00:00:00"/>
        <d v="1996-06-22T00:00:00"/>
        <d v="2006-02-15T00:00:00"/>
        <d v="2001-07-21T00:00:00"/>
        <d v="2013-12-21T00:00:00"/>
        <d v="2001-04-20T00:00:00"/>
        <d v="2009-10-10T00:00:00"/>
        <d v="2006-08-05T00:00:00"/>
        <d v="2011-03-17T00:00:00"/>
        <d v="1997-01-04T00:00:00"/>
        <d v="2005-06-26T00:00:00"/>
        <d v="2000-08-31T00:00:00"/>
        <d v="1996-09-19T00:00:00"/>
        <d v="1993-10-07T00:00:00"/>
        <d v="1988-03-01T00:00:00"/>
        <d v="2008-01-29T00:00:00"/>
        <d v="1988-03-12T00:00:00"/>
        <d v="2009-12-17T00:00:00"/>
        <d v="2005-05-14T00:00:00"/>
        <d v="2007-09-09T00:00:00"/>
        <d v="2002-02-04T00:00:00"/>
        <d v="1994-01-21T00:00:00"/>
        <d v="2014-03-12T00:00:00"/>
        <d v="2020-01-24T00:00:00"/>
        <d v="1999-02-10T00:00:00"/>
        <d v="2020-01-09T00:00:00"/>
        <d v="2010-05-21T00:00:00"/>
        <d v="1995-12-21T00:00:00"/>
        <d v="1998-08-23T00:00:00"/>
        <d v="2020-07-24T00:00:00"/>
        <d v="1988-04-19T00:00:00"/>
        <d v="2007-08-17T00:00:00"/>
        <d v="1992-09-25T00:00:00"/>
        <d v="2006-07-14T00:00:00"/>
        <d v="1988-11-29T00:00:00"/>
        <d v="2019-09-08T00:00:00"/>
        <d v="1992-02-09T00:00:00"/>
        <d v="2010-02-06T00:00:00"/>
        <d v="2000-11-07T00:00:00"/>
        <d v="2002-11-12T00:00:00"/>
        <d v="2011-06-23T00:00:00"/>
        <d v="1995-03-26T00:00:00"/>
        <d v="2004-11-07T00:00:00"/>
        <d v="2022-01-14T00:00:00"/>
        <d v="2003-06-13T00:00:00"/>
        <d v="2010-07-08T00:00:00"/>
        <d v="2019-02-24T00:00:00"/>
        <d v="1991-05-27T00:00:00"/>
        <d v="2016-07-27T00:00:00"/>
        <d v="1990-08-09T00:00:00"/>
        <d v="2018-05-06T00:00:00"/>
        <d v="1991-12-12T00:00:00"/>
        <d v="1994-11-22T00:00:00"/>
        <d v="2004-12-27T00:00:00"/>
        <d v="1999-03-20T00:00:00"/>
        <d v="2007-12-24T00:00:00"/>
        <d v="1999-04-23T00:00:00"/>
        <d v="2005-11-15T00:00:00"/>
        <d v="1992-04-29T00:00:00"/>
        <d v="1996-02-24T00:00:00"/>
        <d v="2003-07-10T00:00:00"/>
        <d v="1991-05-19T00:00:00"/>
        <d v="2015-09-07T00:00:00"/>
        <d v="2011-10-20T00:00:00"/>
        <d v="1988-04-23T00:00:00"/>
        <d v="2017-09-22T00:00:00"/>
        <d v="1989-01-22T00:00:00"/>
        <d v="1995-07-01T00:00:00"/>
        <d v="1998-12-17T00:00:00"/>
        <d v="2015-04-05T00:00:00"/>
        <d v="2002-07-31T00:00:00"/>
        <d v="1994-01-23T00:00:00"/>
        <d v="1992-08-20T00:00:00"/>
        <d v="2002-07-21T00:00:00"/>
        <d v="2022-12-24T00:00:00"/>
        <d v="1990-11-07T00:00:00"/>
        <d v="1993-12-03T00:00:00"/>
        <d v="1992-07-22T00:00:00"/>
        <d v="1991-02-21T00:00:00"/>
        <d v="1995-02-15T00:00:00"/>
        <d v="2016-02-22T00:00:00"/>
        <d v="2000-12-11T00:00:00"/>
        <d v="2007-07-08T00:00:00"/>
        <d v="1995-02-24T00:00:00"/>
        <d v="2002-12-09T00:00:00"/>
        <d v="2001-09-28T00:00:00"/>
        <d v="2002-09-22T00:00:00"/>
        <d v="2021-08-09T00:00:00"/>
        <d v="2005-06-18T00:00:00"/>
        <d v="2014-10-02T00:00:00"/>
        <d v="2001-09-02T00:00:00"/>
        <d v="2014-08-19T00:00:00"/>
        <d v="1998-10-09T00:00:00"/>
        <d v="1991-01-12T00:00:00"/>
        <d v="2009-10-01T00:00:00"/>
        <d v="2019-08-12T00:00:00"/>
        <d v="1998-02-06T00:00:00"/>
        <d v="2013-06-28T00:00:00"/>
        <d v="2017-04-15T00:00:00"/>
        <d v="1995-08-07T00:00:00"/>
        <d v="1998-08-10T00:00:00"/>
        <d v="1997-02-01T00:00:00"/>
        <d v="1995-04-11T00:00:00"/>
        <d v="2003-09-18T00:00:00"/>
        <d v="1993-08-29T00:00:00"/>
        <d v="1996-08-30T00:00:00"/>
        <d v="2005-03-03T00:00:00"/>
        <d v="2011-06-24T00:00:00"/>
        <d v="2015-06-23T00:00:00"/>
        <d v="1997-12-07T00:00:00"/>
        <d v="2016-12-14T00:00:00"/>
        <d v="2017-06-22T00:00:00"/>
        <d v="2007-02-20T00:00:00"/>
        <d v="2012-09-15T00:00:00"/>
        <d v="2017-06-01T00:00:00"/>
        <d v="2001-04-10T00:00:00"/>
        <d v="2018-07-19T00:00:00"/>
        <d v="1988-10-31T00:00:00"/>
        <d v="2015-08-19T00:00:00"/>
        <d v="2013-06-23T00:00:00"/>
        <d v="2017-03-20T00:00:00"/>
        <d v="1995-10-22T00:00:00"/>
        <d v="2021-11-17T00:00:00"/>
        <d v="2013-08-15T00:00:00"/>
        <d v="1994-10-01T00:00:00"/>
        <d v="2000-11-14T00:00:00"/>
        <d v="2011-02-20T00:00:00"/>
        <d v="2003-03-08T00:00:00"/>
        <d v="1988-04-12T00:00:00"/>
        <d v="2017-04-30T00:00:00"/>
        <d v="2019-05-10T00:00:00"/>
        <d v="2015-10-10T00:00:00"/>
        <d v="2022-01-08T00:00:00"/>
        <d v="2018-08-22T00:00:00"/>
        <d v="2011-12-24T00:00:00"/>
        <d v="2014-11-15T00:00:00"/>
        <d v="2001-03-28T00:00:00"/>
        <d v="2005-09-03T00:00:00"/>
        <d v="1990-06-17T00:00:00"/>
        <d v="1994-03-16T00:00:00"/>
        <d v="1993-10-24T00:00:00"/>
        <d v="2012-03-24T00:00:00"/>
        <d v="1995-07-05T00:00:00"/>
        <d v="2001-06-22T00:00:00"/>
        <d v="2020-11-05T00:00:00"/>
        <d v="2019-02-11T00:00:00"/>
        <d v="1993-11-26T00:00:00"/>
        <d v="2000-03-12T00:00:00"/>
        <d v="2017-11-22T00:00:00"/>
        <d v="2006-08-09T00:00:00"/>
        <d v="2008-08-20T00:00:00"/>
        <d v="2005-08-01T00:00:00"/>
        <d v="1991-11-22T00:00:00"/>
        <d v="2022-07-07T00:00:00"/>
        <d v="1995-05-13T00:00:00"/>
        <d v="1992-12-25T00:00:00"/>
        <d v="2003-09-26T00:00:00"/>
        <d v="2007-03-04T00:00:00"/>
        <d v="2016-10-09T00:00:00"/>
        <d v="2003-07-07T00:00:00"/>
        <d v="2018-12-21T00:00:00"/>
        <d v="2015-05-23T00:00:00"/>
        <d v="2006-08-19T00:00:00"/>
        <d v="2003-10-22T00:00:00"/>
        <d v="1995-09-22T00:00:00"/>
        <d v="2001-01-10T00:00:00"/>
        <d v="1990-06-07T00:00:00"/>
        <d v="2016-07-20T00:00:00"/>
        <d v="2001-11-25T00:00:00"/>
        <d v="1996-06-04T00:00:00"/>
        <d v="1988-06-04T00:00:00"/>
        <d v="2008-08-02T00:00:00"/>
        <d v="2020-04-17T00:00:00"/>
        <d v="2002-10-16T00:00:00"/>
        <d v="1991-07-26T00:00:00"/>
        <d v="2000-08-12T00:00:00"/>
        <d v="2004-08-21T00:00:00"/>
        <d v="2008-02-10T00:00:00"/>
        <d v="1992-02-12T00:00:00"/>
        <d v="2016-05-20T00:00:00"/>
        <d v="2006-10-05T00:00:00"/>
        <d v="2001-12-06T00:00:00"/>
        <d v="2009-04-07T00:00:00"/>
        <d v="2016-08-06T00:00:00"/>
        <d v="1993-09-28T00:00:00"/>
        <d v="2014-01-17T00:00:00"/>
        <d v="1988-12-02T00:00:00"/>
        <d v="2015-06-26T00:00:00"/>
        <d v="1994-08-15T00:00:00"/>
        <d v="2013-08-14T00:00:00"/>
        <d v="2019-05-24T00:00:00"/>
        <d v="1992-03-16T00:00:00"/>
        <d v="2009-07-14T00:00:00"/>
        <d v="2015-02-10T00:00:00"/>
        <d v="1996-10-28T00:00:00"/>
        <d v="1992-04-08T00:00:00"/>
        <d v="1994-04-16T00:00:00"/>
        <d v="2017-01-16T00:00:00"/>
        <d v="2018-07-08T00:00:00"/>
        <d v="2017-11-16T00:00:00"/>
        <d v="2003-06-07T00:00:00"/>
        <d v="2011-02-01T00:00:00"/>
        <d v="2016-07-23T00:00:00"/>
        <d v="2000-06-30T00:00:00"/>
        <d v="1998-12-20T00:00:00"/>
        <d v="2020-12-09T00:00:00"/>
        <d v="2008-12-16T00:00:00"/>
        <d v="2010-07-14T00:00:00"/>
        <d v="2021-06-22T00:00:00"/>
        <d v="1988-07-29T00:00:00"/>
        <d v="2012-08-19T00:00:00"/>
        <d v="2015-01-22T00:00:00"/>
        <d v="2005-06-08T00:00:00"/>
        <d v="1988-05-22T00:00:00"/>
        <d v="2015-11-26T00:00:00"/>
        <d v="1999-07-14T00:00:00"/>
        <d v="2012-07-20T00:00:00"/>
        <d v="2010-12-05T00:00:00"/>
        <d v="2012-12-12T00:00:00"/>
        <d v="2020-11-11T00:00:00"/>
        <d v="1990-04-29T00:00:00"/>
        <d v="2019-12-14T00:00:00"/>
        <d v="2001-08-17T00:00:00"/>
        <d v="2017-11-21T00:00:00"/>
        <d v="1991-01-16T00:00:00"/>
        <d v="1997-04-05T00:00:00"/>
        <d v="1997-05-22T00:00:00"/>
        <d v="2020-07-15T00:00:00"/>
        <d v="2018-05-30T00:00:00"/>
        <d v="1997-12-21T00:00:00"/>
        <d v="1990-04-02T00:00:00"/>
        <d v="2007-02-02T00:00:00"/>
        <d v="2014-06-12T00:00:00"/>
        <d v="2019-04-28T00:00:00"/>
        <d v="2004-09-27T00:00:00"/>
        <d v="2012-10-04T00:00:00"/>
        <d v="1990-05-12T00:00:00"/>
        <d v="2011-05-15T00:00:00"/>
        <d v="1999-06-26T00:00:00"/>
        <d v="1990-11-10T00:00:00"/>
        <d v="1996-01-31T00:00:00"/>
        <d v="2017-09-27T00:00:00"/>
        <d v="1998-07-27T00:00:00"/>
        <d v="1989-10-11T00:00:00"/>
        <d v="1992-09-23T00:00:00"/>
        <d v="2014-08-06T00:00:00"/>
        <d v="2002-05-14T00:00:00"/>
        <d v="2006-10-08T00:00:00"/>
        <d v="1992-05-10T00:00:00"/>
        <d v="2015-05-15T00:00:00"/>
        <d v="2009-11-16T00:00:00"/>
        <d v="1992-01-22T00:00:00"/>
        <d v="2018-11-03T00:00:00"/>
        <d v="2006-01-10T00:00:00"/>
        <d v="1992-11-27T00:00:00"/>
        <d v="2009-01-31T00:00:00"/>
        <d v="1999-07-26T00:00:00"/>
        <d v="1990-02-16T00:00:00"/>
        <d v="2013-03-29T00:00:00"/>
        <d v="1990-03-26T00:00:00"/>
        <d v="1993-02-06T00:00:00"/>
        <d v="2017-01-11T00:00:00"/>
        <d v="1999-05-01T00:00:00"/>
        <d v="1999-07-17T00:00:00"/>
        <d v="2007-04-04T00:00:00"/>
        <d v="2020-06-01T00:00:00"/>
        <d v="2016-01-20T00:00:00"/>
        <d v="1996-11-27T00:00:00"/>
        <d v="1988-04-28T00:00:00"/>
        <d v="2019-08-31T00:00:00"/>
        <d v="2021-07-02T00:00:00"/>
        <d v="2005-02-05T00:00:00"/>
        <d v="2017-03-07T00:00:00"/>
        <d v="1997-10-31T00:00:00"/>
        <d v="2022-09-14T00:00:00"/>
        <d v="1999-09-05T00:00:00"/>
        <d v="1988-01-25T00:00:00"/>
        <d v="1993-04-27T00:00:00"/>
        <d v="1993-11-28T00:00:00"/>
        <d v="2010-07-31T00:00:00"/>
        <d v="2005-11-23T00:00:00"/>
        <d v="1991-09-06T00:00:00"/>
        <d v="2014-09-11T00:00:00"/>
        <d v="2019-09-25T00:00:00"/>
        <d v="2019-09-15T00:00:00"/>
        <d v="1997-10-16T00:00:00"/>
        <d v="2010-06-01T00:00:00"/>
        <d v="2014-10-01T00:00:00"/>
        <d v="2014-12-13T00:00:00"/>
        <d v="1998-02-27T00:00:00"/>
        <d v="1989-04-19T00:00:00"/>
        <d v="2014-02-11T00:00:00"/>
        <d v="1992-10-02T00:00:00"/>
        <d v="1999-12-30T00:00:00"/>
        <d v="2015-12-26T00:00:00"/>
        <d v="2020-07-16T00:00:00"/>
        <d v="1994-05-03T00:00:00"/>
        <d v="1991-06-26T00:00:00"/>
        <d v="1999-03-12T00:00:00"/>
        <d v="2000-03-29T00:00:00"/>
        <d v="2012-05-11T00:00:00"/>
        <d v="2013-02-28T00:00:00"/>
        <d v="2007-08-18T00:00:00"/>
        <d v="2006-05-30T00:00:00"/>
        <d v="2021-01-10T00:00:00"/>
        <d v="2008-03-12T00:00:00"/>
        <d v="2016-05-30T00:00:00"/>
        <d v="2004-08-17T00:00:00"/>
        <d v="2009-10-14T00:00:00"/>
        <d v="1995-05-29T00:00:00"/>
        <d v="2005-02-01T00:00:00"/>
        <d v="2014-07-23T00:00:00"/>
        <d v="2015-10-27T00:00:00"/>
        <d v="1989-07-01T00:00:00"/>
        <d v="1993-12-07T00:00:00"/>
        <d v="2011-03-13T00:00:00"/>
        <d v="2006-04-12T00:00:00"/>
        <d v="2002-10-10T00:00:00"/>
        <d v="2011-06-12T00:00:00"/>
        <d v="2003-11-13T00:00:00"/>
        <d v="2009-03-11T00:00:00"/>
        <d v="1991-04-06T00:00:00"/>
        <d v="1990-01-04T00:00:00"/>
        <d v="2002-01-28T00:00:00"/>
        <d v="2022-01-23T00:00:00"/>
        <d v="2018-07-03T00:00:00"/>
        <d v="2015-09-20T00:00:00"/>
        <d v="2001-07-03T00:00:00"/>
        <d v="2013-11-01T00:00:00"/>
        <d v="1998-11-30T00:00:00"/>
        <d v="2008-03-13T00:00:00"/>
        <d v="2003-07-08T00:00:00"/>
        <d v="2014-07-29T00:00:00"/>
        <d v="1988-07-13T00:00:00"/>
        <d v="2013-02-15T00:00:00"/>
        <d v="2007-07-18T00:00:00"/>
        <d v="1999-12-21T00:00:00"/>
        <d v="1989-02-12T00:00:00"/>
        <d v="1990-06-02T00:00:00"/>
        <d v="2001-06-15T00:00:00"/>
        <d v="2003-05-01T00:00:00"/>
        <d v="1998-06-25T00:00:00"/>
        <d v="1999-07-12T00:00:00"/>
        <d v="2019-04-08T00:00:00"/>
        <d v="1991-09-19T00:00:00"/>
        <d v="2022-10-28T00:00:00"/>
        <d v="2020-06-13T00:00:00"/>
        <d v="2018-06-15T00:00:00"/>
        <d v="1998-07-31T00:00:00"/>
        <d v="2016-05-21T00:00:00"/>
        <d v="2005-05-01T00:00:00"/>
        <d v="2016-12-12T00:00:00"/>
        <d v="2020-04-11T00:00:00"/>
        <d v="2002-01-10T00:00:00"/>
        <d v="2021-10-10T00:00:00"/>
        <d v="1999-10-29T00:00:00"/>
        <d v="1993-04-16T00:00:00"/>
        <d v="1991-10-27T00:00:00"/>
        <d v="1995-01-31T00:00:00"/>
        <d v="2004-11-24T00:00:00"/>
        <d v="2005-01-31T00:00:00"/>
        <d v="1988-06-06T00:00:00"/>
        <d v="2011-02-06T00:00:00"/>
        <d v="2017-03-22T00:00:00"/>
        <d v="2000-01-29T00:00:00"/>
        <d v="1993-06-18T00:00:00"/>
        <d v="2016-02-10T00:00:00"/>
        <d v="2014-09-16T00:00:00"/>
        <d v="2021-03-28T00:00:00"/>
        <d v="2011-08-07T00:00:00"/>
        <d v="2004-11-11T00:00:00"/>
        <d v="1990-09-27T00:00:00"/>
        <d v="2006-09-22T00:00:00"/>
        <d v="2011-06-22T00:00:00"/>
        <d v="2008-07-10T00:00:00"/>
        <d v="1988-06-05T00:00:00"/>
        <d v="2015-03-01T00:00:00"/>
        <d v="1991-04-10T00:00:00"/>
        <d v="2016-07-16T00:00:00"/>
        <d v="2018-06-17T00:00:00"/>
        <d v="2010-11-01T00:00:00"/>
        <d v="1990-08-08T00:00:00"/>
        <d v="2013-10-26T00:00:00"/>
        <d v="1990-10-21T00:00:00"/>
        <d v="2008-09-04T00:00:00"/>
        <d v="1989-09-26T00:00:00"/>
        <d v="2010-02-02T00:00:00"/>
        <d v="2013-08-02T00:00:00"/>
        <d v="2007-11-24T00:00:00"/>
        <d v="2010-04-23T00:00:00"/>
        <d v="2003-05-02T00:00:00"/>
        <d v="1997-10-22T00:00:00"/>
        <d v="2001-09-13T00:00:00"/>
        <d v="2018-05-04T00:00:00"/>
        <d v="1993-09-16T00:00:00"/>
        <d v="1997-04-02T00:00:00"/>
        <d v="2019-12-18T00:00:00"/>
        <d v="1989-12-22T00:00:00"/>
        <d v="2022-12-23T00:00:00"/>
        <d v="1993-11-05T00:00:00"/>
        <d v="1990-07-25T00:00:00"/>
        <d v="1989-11-30T00:00:00"/>
        <d v="1997-02-09T00:00:00"/>
        <d v="2005-09-17T00:00:00"/>
        <d v="2006-08-26T00:00:00"/>
        <d v="1999-06-29T00:00:00"/>
        <d v="2011-06-29T00:00:00"/>
        <d v="1991-10-07T00:00:00"/>
        <d v="2007-10-10T00:00:00"/>
        <d v="1999-04-30T00:00:00"/>
        <d v="1995-12-19T00:00:00"/>
        <d v="1989-01-07T00:00:00"/>
        <d v="1995-09-08T00:00:00"/>
        <d v="2016-05-13T00:00:00"/>
        <d v="1990-08-16T00:00:00"/>
        <d v="1999-02-22T00:00:00"/>
        <d v="2005-09-04T00:00:00"/>
        <d v="2005-03-01T00:00:00"/>
        <d v="2002-08-19T00:00:00"/>
        <d v="2000-09-07T00:00:00"/>
        <d v="2001-06-01T00:00:00"/>
        <d v="2006-07-15T00:00:00"/>
        <d v="1992-08-01T00:00:00"/>
        <d v="2015-01-12T00:00:00"/>
        <d v="1993-09-19T00:00:00"/>
        <d v="1995-06-02T00:00:00"/>
        <d v="2007-11-13T00:00:00"/>
        <d v="2015-10-02T00:00:00"/>
        <d v="1994-10-23T00:00:00"/>
        <d v="1996-05-20T00:00:00"/>
        <d v="2008-11-17T00:00:00"/>
        <d v="2014-10-08T00:00:00"/>
        <d v="2019-05-04T00:00:00"/>
        <d v="2015-04-15T00:00:00"/>
        <d v="1997-10-29T00:00:00"/>
        <d v="1990-02-24T00:00:00"/>
        <d v="2018-03-23T00:00:00"/>
        <d v="2016-11-28T00:00:00"/>
        <d v="2013-05-21T00:00:00"/>
        <d v="1989-02-11T00:00:00"/>
        <d v="1992-06-22T00:00:00"/>
        <d v="2000-09-14T00:00:00"/>
        <d v="2003-12-27T00:00:00"/>
        <d v="2014-02-24T00:00:00"/>
        <d v="2012-08-25T00:00:00"/>
        <d v="2021-04-30T00:00:00"/>
        <d v="1996-10-24T00:00:00"/>
        <d v="1996-01-10T00:00:00"/>
        <d v="1996-09-16T00:00:00"/>
        <d v="2021-01-19T00:00:00"/>
        <d v="2001-12-24T00:00:00"/>
        <d v="2011-08-12T00:00:00"/>
        <d v="1992-05-24T00:00:00"/>
        <d v="2018-01-21T00:00:00"/>
        <d v="2016-01-27T00:00:00"/>
        <d v="2022-04-24T00:00:00"/>
        <d v="2014-11-16T00:00:00"/>
        <d v="2004-02-24T00:00:00"/>
        <d v="1990-01-21T00:00:00"/>
        <d v="1989-03-02T00:00:00"/>
        <d v="1996-12-09T00:00:00"/>
        <d v="2004-04-09T00:00:00"/>
        <d v="2015-04-13T00:00:00"/>
        <d v="2013-02-17T00:00:00"/>
        <d v="2000-01-28T00:00:00"/>
        <d v="1989-11-04T00:00:00"/>
        <d v="2015-01-16T00:00:00"/>
        <d v="1997-08-03T00:00:00"/>
        <d v="1996-04-28T00:00:00"/>
        <d v="1990-09-15T00:00:00"/>
        <d v="2004-11-09T00:00:00"/>
        <d v="2002-11-21T00:00:00"/>
        <d v="2022-05-19T00:00:00"/>
        <d v="2014-07-01T00:00:00"/>
        <d v="1991-02-17T00:00:00"/>
        <d v="2000-07-28T00:00:00"/>
        <d v="2017-11-12T00:00:00"/>
        <d v="1999-12-08T00:00:00"/>
        <d v="2000-10-17T00:00:00"/>
        <d v="2015-03-03T00:00:00"/>
        <d v="2016-10-13T00:00:00"/>
        <d v="1996-10-30T00:00:00"/>
        <d v="2010-02-09T00:00:00"/>
        <d v="1997-03-18T00:00:00"/>
        <d v="1994-11-07T00:00:00"/>
        <d v="2003-04-19T00:00:00"/>
        <d v="1990-07-19T00:00:00"/>
        <d v="2007-11-29T00:00:00"/>
        <d v="1995-12-10T00:00:00"/>
        <d v="1994-08-19T00:00:00"/>
        <d v="2012-05-26T00:00:00"/>
        <d v="1996-02-04T00:00:00"/>
        <d v="2008-09-15T00:00:00"/>
        <d v="1997-11-20T00:00:00"/>
        <d v="2017-02-09T00:00:00"/>
        <d v="1990-06-15T00:00:00"/>
        <d v="1990-02-17T00:00:00"/>
        <d v="1993-04-11T00:00:00"/>
        <d v="2010-07-28T00:00:00"/>
        <d v="2013-04-20T00:00:00"/>
        <d v="1998-09-26T00:00:00"/>
        <d v="2006-01-05T00:00:00"/>
        <d v="2010-01-13T00:00:00"/>
        <d v="2018-11-25T00:00:00"/>
        <d v="2007-01-14T00:00:00"/>
        <d v="2015-10-13T00:00:00"/>
        <d v="1997-11-21T00:00:00"/>
        <d v="1992-07-30T00:00:00"/>
        <d v="2008-05-09T00:00:00"/>
        <d v="1991-11-07T00:00:00"/>
        <d v="1995-03-31T00:00:00"/>
        <d v="2017-02-14T00:00:00"/>
        <d v="2011-07-03T00:00:00"/>
        <d v="2010-08-22T00:00:00"/>
        <d v="2003-10-04T00:00:00"/>
        <d v="2008-03-08T00:00:00"/>
        <d v="1990-03-27T00:00:00"/>
        <d v="2013-05-12T00:00:00"/>
        <d v="1997-06-11T00:00:00"/>
        <d v="2012-11-04T00:00:00"/>
        <d v="1996-11-30T00:00:00"/>
        <d v="2005-09-01T00:00:00"/>
        <d v="2021-08-26T00:00:00"/>
        <d v="1992-08-06T00:00:00"/>
        <d v="1989-01-23T00:00:00"/>
        <d v="2019-08-13T00:00:00"/>
        <d v="2022-10-17T00:00:00"/>
        <d v="1996-07-10T00:00:00"/>
        <d v="1993-09-12T00:00:00"/>
        <d v="2013-04-30T00:00:00"/>
        <d v="2007-06-01T00:00:00"/>
        <d v="2018-03-07T00:00:00"/>
        <d v="2005-12-19T00:00:00"/>
        <d v="2005-04-01T00:00:00"/>
        <d v="2013-12-16T00:00:00"/>
        <d v="2007-10-17T00:00:00"/>
        <d v="2004-02-01T00:00:00"/>
        <d v="2008-05-05T00:00:00"/>
        <d v="1989-01-06T00:00:00"/>
        <d v="1998-11-10T00:00:00"/>
        <d v="1992-06-07T00:00:00"/>
        <d v="2014-07-24T00:00:00"/>
        <d v="2010-05-02T00:00:00"/>
        <d v="2014-06-13T00:00:00"/>
        <d v="2004-05-22T00:00:00"/>
        <d v="2001-03-29T00:00:00"/>
        <d v="1993-09-20T00:00:00"/>
        <d v="1989-03-03T00:00:00"/>
        <d v="2007-09-16T00:00:00"/>
        <d v="1990-12-03T00:00:00"/>
        <d v="1994-10-25T00:00:00"/>
        <d v="2021-02-21T00:00:00"/>
        <d v="2006-08-12T00:00:00"/>
        <d v="1988-08-06T00:00:00"/>
        <d v="2015-01-27T00:00:00"/>
        <d v="2017-11-19T00:00:00"/>
        <d v="1991-07-19T00:00:00"/>
        <d v="1993-03-22T00:00:00"/>
        <d v="2014-09-24T00:00:00"/>
        <d v="2007-09-08T00:00:00"/>
        <d v="2000-05-25T00:00:00"/>
        <d v="1997-01-11T00:00:00"/>
        <d v="2020-05-16T00:00:00"/>
        <d v="2016-06-15T00:00:00"/>
        <d v="1991-02-26T00:00:00"/>
        <d v="2014-06-10T00:00:00"/>
        <d v="2018-09-29T00:00:00"/>
        <d v="2011-06-13T00:00:00"/>
        <d v="2012-05-19T00:00:00"/>
        <d v="2021-07-28T00:00:00"/>
        <d v="1998-09-16T00:00:00"/>
        <d v="2012-01-20T00:00:00"/>
        <d v="2014-06-21T00:00:00"/>
        <d v="2022-05-30T00:00:00"/>
        <d v="2000-08-06T00:00:00"/>
        <d v="2000-11-13T00:00:00"/>
        <d v="2015-05-31T00:00:00"/>
        <d v="1997-11-12T00:00:00"/>
        <d v="2022-07-05T00:00:00"/>
        <d v="2021-03-14T00:00:00"/>
        <d v="1992-12-01T00:00:00"/>
        <d v="2014-08-18T00:00:00"/>
        <d v="1988-03-19T00:00:00"/>
        <d v="1994-03-08T00:00:00"/>
        <d v="2009-03-04T00:00:00"/>
        <d v="1995-09-17T00:00:00"/>
        <d v="1999-02-01T00:00:00"/>
        <d v="2005-11-24T00:00:00"/>
        <d v="1989-01-24T00:00:00"/>
        <d v="2020-02-07T00:00:00"/>
        <d v="1997-05-31T00:00:00"/>
        <d v="2015-01-19T00:00:00"/>
        <d v="2006-03-15T00:00:00"/>
        <d v="1991-06-23T00:00:00"/>
        <d v="2003-02-05T00:00:00"/>
        <d v="2010-11-28T00:00:00"/>
        <d v="2001-03-16T00:00:00"/>
        <d v="1989-01-08T00:00:00"/>
        <d v="2003-05-28T00:00:00"/>
        <d v="2010-06-09T00:00:00"/>
        <d v="1992-01-23T00:00:00"/>
        <d v="1989-04-25T00:00:00"/>
        <d v="2018-04-17T00:00:00"/>
        <d v="1997-04-01T00:00:00"/>
        <d v="1990-07-15T00:00:00"/>
        <d v="2002-02-03T00:00:00"/>
        <d v="1998-01-30T00:00:00"/>
        <d v="2020-06-06T00:00:00"/>
        <d v="2015-12-13T00:00:00"/>
        <d v="1999-03-27T00:00:00"/>
        <d v="2007-01-25T00:00:00"/>
        <d v="1991-04-12T00:00:00"/>
        <d v="2015-08-15T00:00:00"/>
        <d v="2002-06-14T00:00:00"/>
        <d v="2016-08-03T00:00:00"/>
        <d v="2016-06-06T00:00:00"/>
        <d v="2001-06-23T00:00:00"/>
        <d v="2015-12-08T00:00:00"/>
        <d v="2018-06-11T00:00:00"/>
        <d v="2004-05-09T00:00:00"/>
        <d v="2008-11-06T00:00:00"/>
        <d v="2018-07-20T00:00:00"/>
        <d v="2021-10-03T00:00:00"/>
        <d v="2006-01-11T00:00:00"/>
        <d v="2014-10-13T00:00:00"/>
        <d v="1992-10-26T00:00:00"/>
        <d v="2016-09-25T00:00:00"/>
        <d v="2012-04-17T00:00:00"/>
        <d v="2018-07-18T00:00:00"/>
        <d v="1991-12-05T00:00:00"/>
        <d v="2007-11-09T00:00:00"/>
        <d v="2010-02-20T00:00:00"/>
        <d v="1995-04-21T00:00:00"/>
        <d v="1992-12-20T00:00:00"/>
        <d v="1998-11-20T00:00:00"/>
        <d v="2019-06-21T00:00:00"/>
        <d v="2018-02-19T00:00:00"/>
        <d v="2019-02-07T00:00:00"/>
        <d v="1998-05-31T00:00:00"/>
        <d v="1994-03-15T00:00:00"/>
        <d v="2019-11-26T00:00:00"/>
        <d v="2003-01-20T00:00:00"/>
        <d v="2005-08-31T00:00:00"/>
        <d v="1996-05-17T00:00:00"/>
        <d v="2016-12-09T00:00:00"/>
        <d v="1988-07-04T00:00:00"/>
        <d v="1992-02-19T00:00:00"/>
        <d v="1997-05-24T00:00:00"/>
        <d v="2016-08-02T00:00:00"/>
        <d v="1996-11-26T00:00:00"/>
        <d v="2022-11-29T00:00:00"/>
        <d v="2008-07-08T00:00:00"/>
        <d v="1996-08-29T00:00:00"/>
        <d v="2017-06-08T00:00:00"/>
        <d v="1996-09-05T00:00:00"/>
        <d v="1994-09-28T00:00:00"/>
        <d v="2012-02-07T00:00:00"/>
        <d v="2014-12-12T00:00:00"/>
        <d v="2014-03-06T00:00:00"/>
        <d v="2005-09-21T00:00:00"/>
        <d v="1991-08-12T00:00:00"/>
        <d v="2019-10-29T00:00:00"/>
        <d v="1991-07-11T00:00:00"/>
        <d v="2022-08-17T00:00:00"/>
        <d v="2006-04-20T00:00:00"/>
        <d v="2012-04-26T00:00:00"/>
        <d v="2015-02-06T00:00:00"/>
        <d v="2022-10-09T00:00:00"/>
        <d v="1999-07-10T00:00:00"/>
        <d v="1993-11-27T00:00:00"/>
        <d v="1988-12-04T00:00:00"/>
        <d v="1990-08-03T00:00:00"/>
        <d v="1994-02-23T00:00:00"/>
        <d v="2012-09-24T00:00:00"/>
        <d v="2017-02-03T00:00:00"/>
        <d v="1993-07-24T00:00:00"/>
        <d v="2017-05-04T00:00:00"/>
        <d v="1994-04-13T00:00:00"/>
        <d v="2009-02-05T00:00:00"/>
        <d v="2006-07-28T00:00:00"/>
        <d v="1998-09-06T00:00:00"/>
        <d v="1999-05-03T00:00:00"/>
        <d v="2006-02-28T00:00:00"/>
        <d v="1993-06-16T00:00:00"/>
        <d v="2011-01-12T00:00:00"/>
        <d v="2010-01-24T00:00:00"/>
        <d v="2013-06-07T00:00:00"/>
        <d v="2015-11-25T00:00:00"/>
        <d v="1999-11-13T00:00:00"/>
        <d v="2008-07-29T00:00:00"/>
        <d v="2022-07-12T00:00:00"/>
        <d v="1993-08-26T00:00:00"/>
        <d v="1990-01-28T00:00:00"/>
        <d v="2005-12-10T00:00:00"/>
        <d v="2004-03-11T00:00:00"/>
        <d v="2012-09-21T00:00:00"/>
        <d v="1990-01-02T00:00:00"/>
        <d v="1997-11-04T00:00:00"/>
        <d v="2003-01-03T00:00:00"/>
        <d v="1995-06-23T00:00:00"/>
        <d v="1988-02-17T00:00:00"/>
        <d v="2011-11-01T00:00:00"/>
        <d v="2001-10-25T00:00:00"/>
        <d v="2001-09-19T00:00:00"/>
        <d v="2021-03-23T00:00:00"/>
        <d v="2010-10-17T00:00:00"/>
        <d v="2019-04-20T00:00:00"/>
        <d v="1991-07-17T00:00:00"/>
        <d v="2020-12-23T00:00:00"/>
        <d v="1991-12-15T00:00:00"/>
        <d v="2007-03-09T00:00:00"/>
        <d v="2019-11-06T00:00:00"/>
        <d v="2016-01-28T00:00:00"/>
        <d v="1992-08-12T00:00:00"/>
        <d v="2014-04-16T00:00:00"/>
        <d v="2017-12-24T00:00:00"/>
        <d v="2002-04-07T00:00:00"/>
        <d v="2017-07-27T00:00:00"/>
        <d v="1988-07-17T00:00:00"/>
        <d v="1989-12-20T00:00:00"/>
        <d v="2017-02-24T00:00:00"/>
        <d v="2009-01-22T00:00:00"/>
        <d v="2012-05-05T00:00:00"/>
        <d v="2013-11-15T00:00:00"/>
        <d v="1992-01-07T00:00:00"/>
        <d v="1995-02-22T00:00:00"/>
        <d v="2011-01-31T00:00:00"/>
        <d v="2013-08-01T00:00:00"/>
        <d v="2017-05-29T00:00:00"/>
        <d v="2006-01-13T00:00:00"/>
        <d v="2005-01-16T00:00:00"/>
        <d v="2012-02-17T00:00:00"/>
        <d v="2019-09-14T00:00:00"/>
        <d v="2000-05-12T00:00:00"/>
        <d v="2015-08-28T00:00:00"/>
        <d v="2005-09-19T00:00:00"/>
        <d v="2004-05-02T00:00:00"/>
        <d v="2018-07-16T00:00:00"/>
        <d v="1989-05-11T00:00:00"/>
        <d v="1990-02-07T00:00:00"/>
        <d v="1992-03-02T00:00:00"/>
        <d v="2011-01-09T00:00:00"/>
        <d v="2021-03-03T00:00:00"/>
        <d v="1994-01-11T00:00:00"/>
        <d v="2022-01-01T00:00:00"/>
        <d v="2013-09-08T00:00:00"/>
        <d v="2020-03-18T00:00:00"/>
        <d v="2011-12-23T00:00:00"/>
        <d v="1988-05-01T00:00:00"/>
        <d v="2013-03-22T00:00:00"/>
        <d v="1994-11-23T00:00:00"/>
        <d v="1995-08-27T00:00:00"/>
        <d v="1989-08-20T00:00:00"/>
        <d v="2021-06-20T00:00:00"/>
        <d v="2011-02-27T00:00:00"/>
        <d v="2013-07-19T00:00:00"/>
        <d v="1993-11-06T00:00:00"/>
        <d v="2017-09-17T00:00:00"/>
        <d v="2009-07-22T00:00:00"/>
        <d v="2013-03-14T00:00:00"/>
        <d v="2009-02-23T00:00:00"/>
        <d v="2007-01-16T00:00:00"/>
        <d v="2003-06-04T00:00:00"/>
        <d v="1988-09-20T00:00:00"/>
        <d v="2021-09-15T00:00:00"/>
        <d v="2021-03-08T00:00:00"/>
        <d v="1991-03-03T00:00:00"/>
        <d v="2004-05-11T00:00:00"/>
        <d v="2014-10-14T00:00:00"/>
        <d v="1995-03-05T00:00:00"/>
        <d v="2009-06-13T00:00:00"/>
        <d v="1992-10-07T00:00:00"/>
        <d v="2020-02-06T00:00:00"/>
        <d v="2017-07-19T00:00:00"/>
        <d v="1988-02-02T00:00:00"/>
        <d v="2007-12-01T00:00:00"/>
        <d v="2002-01-11T00:00:00"/>
        <d v="2014-02-23T00:00:00"/>
        <d v="1996-10-03T00:00:00"/>
        <d v="2017-08-13T00:00:00"/>
        <d v="1997-05-17T00:00:00"/>
        <d v="2008-09-18T00:00:00"/>
        <d v="2012-06-28T00:00:00"/>
        <d v="1989-10-28T00:00:00"/>
        <d v="2004-10-06T00:00:00"/>
        <d v="1993-04-12T00:00:00"/>
        <d v="2019-01-03T00:00:00"/>
        <d v="2010-08-09T00:00:00"/>
        <d v="1998-05-23T00:00:00"/>
        <d v="2017-04-25T00:00:00"/>
        <d v="2014-04-07T00:00:00"/>
        <d v="2010-12-03T00:00:00"/>
        <d v="1990-11-25T00:00:00"/>
        <d v="2009-12-21T00:00:00"/>
        <d v="2005-06-02T00:00:00"/>
        <d v="2006-05-02T00:00:00"/>
        <d v="2012-08-04T00:00:00"/>
        <d v="2017-04-04T00:00:00"/>
        <d v="2011-09-10T00:00:00"/>
        <d v="2001-05-01T00:00:00"/>
        <d v="2006-08-03T00:00:00"/>
        <d v="2003-09-27T00:00:00"/>
        <d v="2005-06-10T00:00:00"/>
        <d v="2006-09-17T00:00:00"/>
        <d v="2014-08-17T00:00:00"/>
        <d v="2010-01-01T00:00:00"/>
        <d v="1989-10-16T00:00:00"/>
        <d v="2007-05-16T00:00:00"/>
        <d v="2002-12-30T00:00:00"/>
        <d v="1994-11-18T00:00:00"/>
        <d v="2002-10-09T00:00:00"/>
        <d v="2005-01-30T00:00:00"/>
        <d v="2000-04-06T00:00:00"/>
        <d v="2005-05-18T00:00:00"/>
        <d v="2004-09-11T00:00:00"/>
        <d v="1992-04-01T00:00:00"/>
        <d v="2004-04-01T00:00:00"/>
        <d v="2012-01-13T00:00:00"/>
        <d v="2021-01-12T00:00:00"/>
        <d v="1990-04-06T00:00:00"/>
        <d v="1998-09-11T00:00:00"/>
        <d v="2001-06-13T00:00:00"/>
        <d v="2011-02-19T00:00:00"/>
        <d v="2015-04-23T00:00:00"/>
        <d v="2010-07-10T00:00:00"/>
        <d v="1990-02-05T00:00:00"/>
        <d v="2019-10-06T00:00:00"/>
        <d v="1999-09-03T00:00:00"/>
        <d v="1998-12-23T00:00:00"/>
        <d v="1994-04-03T00:00:00"/>
        <d v="1988-11-13T00:00:00"/>
        <d v="2007-04-22T00:00:00"/>
        <d v="1996-08-06T00:00:00"/>
        <d v="2014-06-18T00:00:00"/>
        <d v="2010-02-15T00:00:00"/>
        <d v="2022-07-14T00:00:00"/>
        <d v="1990-05-22T00:00:00"/>
        <d v="1997-11-08T00:00:00"/>
        <d v="1997-04-27T00:00:00"/>
        <d v="1993-08-13T00:00:00"/>
        <d v="2002-10-29T00:00:00"/>
        <d v="2004-12-12T00:00:00"/>
        <d v="1991-07-28T00:00:00"/>
        <d v="2013-04-22T00:00:00"/>
        <d v="1990-01-06T00:00:00"/>
        <d v="1988-09-07T00:00:00"/>
        <d v="2010-12-26T00:00:00"/>
        <d v="2022-08-01T00:00:00"/>
        <d v="2003-12-12T00:00:00"/>
        <d v="2008-04-09T00:00:00"/>
        <d v="1994-09-19T00:00:00"/>
        <d v="2020-10-28T00:00:00"/>
        <d v="1990-12-29T00:00:00"/>
        <d v="2009-03-17T00:00:00"/>
        <d v="2016-03-28T00:00:00"/>
        <d v="2007-03-30T00:00:00"/>
        <d v="2017-07-04T00:00:00"/>
        <d v="2013-05-27T00:00:00"/>
        <d v="2000-11-27T00:00:00"/>
        <d v="1991-03-23T00:00:00"/>
        <d v="2018-04-24T00:00:00"/>
        <d v="2005-07-16T00:00:00"/>
        <d v="2001-08-26T00:00:00"/>
        <d v="2004-01-27T00:00:00"/>
        <d v="1997-03-04T00:00:00"/>
        <d v="2019-07-25T00:00:00"/>
        <d v="2004-09-15T00:00:00"/>
        <d v="2017-06-24T00:00:00"/>
        <d v="2002-10-01T00:00:00"/>
        <d v="2019-03-03T00:00:00"/>
        <d v="2018-11-07T00:00:00"/>
        <d v="1990-09-09T00:00:00"/>
        <d v="2004-12-06T00:00:00"/>
        <d v="2022-12-02T00:00:00"/>
        <d v="2006-06-01T00:00:00"/>
        <d v="2014-05-19T00:00:00"/>
        <d v="2005-01-21T00:00:00"/>
        <d v="2022-05-13T00:00:00"/>
        <d v="2001-07-06T00:00:00"/>
        <d v="2014-04-25T00:00:00"/>
        <d v="2022-01-24T00:00:00"/>
        <d v="1989-08-15T00:00:00"/>
        <d v="2015-01-15T00:00:00"/>
        <d v="1995-04-30T00:00:00"/>
        <d v="2014-10-11T00:00:00"/>
        <d v="1999-09-02T00:00:00"/>
        <d v="2002-03-17T00:00:00"/>
        <d v="2005-10-22T00:00:00"/>
        <d v="2002-10-05T00:00:00"/>
        <d v="2002-09-13T00:00:00"/>
        <d v="2013-10-17T00:00:00"/>
        <d v="2020-09-25T00:00:00"/>
        <d v="1989-06-21T00:00:00"/>
        <d v="2010-11-14T00:00:00"/>
        <d v="1999-12-16T00:00:00"/>
        <d v="2017-03-04T00:00:00"/>
        <d v="1989-03-23T00:00:00"/>
        <d v="2001-11-03T00:00:00"/>
        <d v="2003-09-19T00:00:00"/>
        <d v="2011-02-13T00:00:00"/>
        <d v="2010-04-28T00:00:00"/>
        <d v="1989-12-10T00:00:00"/>
        <d v="2000-05-09T00:00:00"/>
        <d v="2009-04-25T00:00:00"/>
        <d v="2008-03-31T00:00:00"/>
        <d v="1988-12-06T00:00:00"/>
        <d v="2002-07-19T00:00:00"/>
        <d v="1999-09-14T00:00:00"/>
        <d v="1992-05-30T00:00:00"/>
        <d v="1996-09-09T00:00:00"/>
        <d v="2014-08-16T00:00:00"/>
        <d v="2019-12-13T00:00:00"/>
        <d v="2014-08-13T00:00:00"/>
        <d v="2022-08-14T00:00:00"/>
        <d v="2001-05-30T00:00:00"/>
        <d v="2017-01-28T00:00:00"/>
        <d v="2022-10-01T00:00:00"/>
        <d v="2013-05-31T00:00:00"/>
        <d v="2014-08-14T00:00:00"/>
        <d v="1997-10-01T00:00:00"/>
        <d v="2014-06-28T00:00:00"/>
        <d v="1994-08-18T00:00:00"/>
        <d v="1995-11-24T00:00:00"/>
        <d v="2012-04-22T00:00:00"/>
        <d v="1997-01-10T00:00:00"/>
        <d v="2003-04-04T00:00:00"/>
        <d v="2012-03-17T00:00:00"/>
        <d v="2010-03-03T00:00:00"/>
        <d v="1989-02-17T00:00:00"/>
        <d v="2007-06-20T00:00:00"/>
        <d v="1998-09-17T00:00:00"/>
        <d v="1988-06-11T00:00:00"/>
        <d v="2000-09-22T00:00:00"/>
        <d v="1993-12-10T00:00:00"/>
        <d v="1989-06-03T00:00:00"/>
        <d v="1998-04-06T00:00:00"/>
        <d v="1988-03-02T00:00:00"/>
        <d v="2020-02-09T00:00:00"/>
        <d v="2008-09-09T00:00:00"/>
        <d v="2002-11-28T00:00:00"/>
        <d v="2002-09-23T00:00:00"/>
        <d v="2019-01-09T00:00:00"/>
        <d v="1991-01-23T00:00:00"/>
        <d v="2016-09-17T00:00:00"/>
        <d v="2001-07-16T00:00:00"/>
        <d v="1989-05-25T00:00:00"/>
        <d v="2000-05-27T00:00:00"/>
        <d v="1991-11-26T00:00:00"/>
        <d v="1998-05-16T00:00:00"/>
        <d v="2020-11-25T00:00:00"/>
        <d v="2004-11-28T00:00:00"/>
        <d v="1995-04-10T00:00:00"/>
        <d v="2009-04-16T00:00:00"/>
        <d v="2018-04-09T00:00:00"/>
        <d v="1993-07-28T00:00:00"/>
        <d v="1993-09-25T00:00:00"/>
        <d v="2012-11-15T00:00:00"/>
        <d v="2006-07-05T00:00:00"/>
        <d v="2001-04-11T00:00:00"/>
        <d v="2009-03-29T00:00:00"/>
        <d v="1994-03-22T00:00:00"/>
        <d v="1996-07-06T00:00:00"/>
        <d v="1996-08-01T00:00:00"/>
        <d v="2006-05-25T00:00:00"/>
        <d v="1998-03-18T00:00:00"/>
        <d v="2013-03-15T00:00:00"/>
        <d v="2007-06-22T00:00:00"/>
        <d v="1994-06-24T00:00:00"/>
        <d v="1999-12-11T00:00:00"/>
        <d v="2014-02-07T00:00:00"/>
        <d v="2009-03-13T00:00:00"/>
        <d v="1996-10-21T00:00:00"/>
        <d v="1992-02-22T00:00:00"/>
        <d v="2017-04-01T00:00:00"/>
        <d v="1998-07-07T00:00:00"/>
        <d v="2006-09-15T00:00:00"/>
        <d v="2017-01-17T00:00:00"/>
        <d v="2009-04-02T00:00:00"/>
        <d v="1991-09-28T00:00:00"/>
        <d v="2007-12-23T00:00:00"/>
        <d v="1994-09-23T00:00:00"/>
        <d v="2008-05-12T00:00:00"/>
        <d v="2019-08-22T00:00:00"/>
        <d v="2012-07-15T00:00:00"/>
        <d v="2022-02-11T00:00:00"/>
        <d v="1991-08-11T00:00:00"/>
        <d v="2017-03-03T00:00:00"/>
        <d v="2020-03-06T00:00:00"/>
        <d v="2001-12-01T00:00:00"/>
        <d v="1991-11-19T00:00:00"/>
        <d v="1998-01-14T00:00:00"/>
        <d v="2005-03-08T00:00:00"/>
        <d v="2005-11-16T00:00:00"/>
        <d v="2016-02-20T00:00:00"/>
        <d v="2002-09-01T00:00:00"/>
        <d v="1995-12-01T00:00:00"/>
        <d v="1991-02-25T00:00:00"/>
        <d v="1991-09-05T00:00:00"/>
        <d v="1995-05-07T00:00:00"/>
        <d v="2000-01-16T00:00:00"/>
        <d v="2003-08-12T00:00:00"/>
        <d v="2002-06-07T00:00:00"/>
        <d v="2013-04-10T00:00:00"/>
        <d v="2020-03-11T00:00:00"/>
        <d v="2015-09-28T00:00:00"/>
        <d v="2010-05-20T00:00:00"/>
        <d v="2021-01-18T00:00:00"/>
        <d v="2012-01-25T00:00:00"/>
        <d v="2008-05-28T00:00:00"/>
        <d v="1994-09-07T00:00:00"/>
        <d v="2019-08-17T00:00:00"/>
        <d v="2002-04-21T00:00:00"/>
        <d v="2007-01-20T00:00:00"/>
        <d v="2013-11-29T00:00:00"/>
        <d v="1990-03-02T00:00:00"/>
        <d v="2000-06-04T00:00:00"/>
        <d v="2012-01-28T00:00:00"/>
        <d v="1995-11-05T00:00:00"/>
        <d v="2021-11-19T00:00:00"/>
        <d v="2004-01-17T00:00:00"/>
        <d v="2017-05-20T00:00:00"/>
        <d v="2005-08-19T00:00:00"/>
        <d v="1990-02-21T00:00:00"/>
        <d v="2012-03-03T00:00:00"/>
        <d v="2012-01-17T00:00:00"/>
        <d v="2022-10-11T00:00:00"/>
        <d v="1994-03-01T00:00:00"/>
        <d v="2022-07-03T00:00:00"/>
        <d v="2003-10-15T00:00:00"/>
        <d v="2015-04-24T00:00:00"/>
        <d v="1994-11-25T00:00:00"/>
        <d v="1990-09-25T00:00:00"/>
        <d v="2022-03-27T00:00:00"/>
        <d v="2006-01-20T00:00:00"/>
        <d v="2018-08-24T00:00:00"/>
        <d v="2004-08-01T00:00:00"/>
        <d v="2022-02-17T00:00:00"/>
        <d v="1995-09-18T00:00:00"/>
        <d v="1988-02-18T00:00:00"/>
        <d v="1994-12-09T00:00:00"/>
        <d v="2002-08-27T00:00:00"/>
        <d v="2019-08-28T00:00:00"/>
        <d v="2012-02-16T00:00:00"/>
        <d v="2008-12-06T00:00:00"/>
        <d v="2005-10-19T00:00:00"/>
        <d v="2016-01-13T00:00:00"/>
        <d v="2014-06-30T00:00:00"/>
        <d v="2004-12-29T00:00:00"/>
        <d v="2009-08-11T00:00:00"/>
        <d v="1991-01-19T00:00:00"/>
        <d v="1995-07-02T00:00:00"/>
        <d v="1990-08-18T00:00:00"/>
        <d v="1989-12-09T00:00:00"/>
        <d v="2002-02-01T00:00:00"/>
        <d v="2013-01-17T00:00:00"/>
        <d v="1999-07-13T00:00:00"/>
        <d v="2005-03-26T00:00:00"/>
        <d v="2019-02-25T00:00:00"/>
        <d v="1994-05-02T00:00:00"/>
        <d v="2006-07-03T00:00:00"/>
        <d v="2007-03-07T00:00:00"/>
        <d v="2017-03-24T00:00:00"/>
        <d v="2004-11-03T00:00:00"/>
        <d v="2002-06-17T00:00:00"/>
        <d v="2005-10-06T00:00:00"/>
        <d v="2008-06-22T00:00:00"/>
        <d v="2003-10-05T00:00:00"/>
        <d v="1991-12-11T00:00:00"/>
        <d v="2001-01-15T00:00:00"/>
        <d v="2006-09-26T00:00:00"/>
        <d v="2014-06-09T00:00:00"/>
        <d v="2008-11-26T00:00:00"/>
        <d v="2016-04-17T00:00:00"/>
        <d v="2015-08-08T00:00:00"/>
        <d v="1991-03-01T00:00:00"/>
        <d v="2004-07-28T00:00:00"/>
        <d v="1991-11-12T00:00:00"/>
        <d v="2016-10-08T00:00:00"/>
        <d v="2013-07-09T00:00:00"/>
        <d v="1998-12-01T00:00:00"/>
        <d v="1988-10-21T00:00:00"/>
        <d v="2011-07-15T00:00:00"/>
        <d v="2015-05-17T00:00:00"/>
        <d v="1997-02-14T00:00:00"/>
        <d v="1989-01-03T00:00:00"/>
        <d v="2013-11-05T00:00:00"/>
        <d v="2016-09-03T00:00:00"/>
        <d v="1989-02-20T00:00:00"/>
        <d v="2018-10-20T00:00:00"/>
        <d v="1996-10-04T00:00:00"/>
        <d v="2008-10-19T00:00:00"/>
        <d v="2016-04-19T00:00:00"/>
        <d v="2004-06-23T00:00:00"/>
        <d v="2006-04-14T00:00:00"/>
        <d v="2001-11-20T00:00:00"/>
        <d v="2011-12-18T00:00:00"/>
        <d v="2001-10-19T00:00:00"/>
        <d v="2008-09-01T00:00:00"/>
        <d v="1999-03-21T00:00:00"/>
        <d v="2014-05-13T00:00:00"/>
        <d v="2021-10-30T00:00:00"/>
        <d v="2018-11-19T00:00:00"/>
        <d v="1993-02-07T00:00:00"/>
        <d v="2011-05-19T00:00:00"/>
        <d v="2020-10-23T00:00:00"/>
        <d v="2019-03-30T00:00:00"/>
        <d v="1988-12-24T00:00:00"/>
        <d v="2022-09-29T00:00:00"/>
        <d v="2008-01-07T00:00:00"/>
        <d v="2000-07-10T00:00:00"/>
        <d v="2003-12-21T00:00:00"/>
        <d v="2012-03-31T00:00:00"/>
        <d v="2009-05-25T00:00:00"/>
        <d v="1988-03-09T00:00:00"/>
        <d v="2014-11-03T00:00:00"/>
        <d v="2001-04-17T00:00:00"/>
        <d v="1994-10-10T00:00:00"/>
        <d v="1989-10-18T00:00:00"/>
        <d v="2015-10-08T00:00:00"/>
        <d v="2011-10-27T00:00:00"/>
        <d v="2004-01-14T00:00:00"/>
        <d v="1990-10-23T00:00:00"/>
        <d v="2006-01-09T00:00:00"/>
        <d v="2002-06-13T00:00:00"/>
        <d v="2001-09-30T00:00:00"/>
        <d v="2000-01-13T00:00:00"/>
        <d v="2006-11-01T00:00:00"/>
        <d v="1996-12-08T00:00:00"/>
        <d v="2010-12-01T00:00:00"/>
        <d v="2003-10-24T00:00:00"/>
        <d v="2015-09-12T00:00:00"/>
        <d v="2018-06-09T00:00:00"/>
        <d v="2021-04-26T00:00:00"/>
        <d v="1995-07-17T00:00:00"/>
        <d v="2015-02-09T00:00:00"/>
        <d v="2022-09-04T00:00:00"/>
        <d v="2009-04-13T00:00:00"/>
        <d v="1994-10-28T00:00:00"/>
        <d v="2008-07-09T00:00:00"/>
        <d v="2005-01-24T00:00:00"/>
        <d v="1995-05-02T00:00:00"/>
        <d v="2018-08-14T00:00:00"/>
        <d v="2018-07-07T00:00:00"/>
        <d v="2017-09-05T00:00:00"/>
        <d v="2001-01-24T00:00:00"/>
        <d v="2010-12-06T00:00:00"/>
        <d v="2021-09-26T00:00:00"/>
        <d v="2007-11-10T00:00:00"/>
        <d v="2007-02-19T00:00:00"/>
        <d v="1996-08-27T00:00:00"/>
        <d v="2004-09-09T00:00:00"/>
        <d v="2001-04-13T00:00:00"/>
        <d v="1998-10-16T00:00:00"/>
        <d v="2000-06-12T00:00:00"/>
        <d v="2007-01-19T00:00:00"/>
        <d v="1994-04-07T00:00:00"/>
        <d v="1999-12-02T00:00:00"/>
        <d v="1989-02-13T00:00:00"/>
        <d v="2011-04-20T00:00:00"/>
        <d v="2002-08-14T00:00:00"/>
        <d v="2014-11-07T00:00:00"/>
        <d v="1996-05-07T00:00:00"/>
        <d v="2007-08-24T00:00:00"/>
        <d v="2018-04-11T00:00:00"/>
        <d v="2012-08-11T00:00:00"/>
        <d v="2020-12-22T00:00:00"/>
        <d v="2000-01-21T00:00:00"/>
        <d v="1998-12-02T00:00:00"/>
        <d v="1991-05-05T00:00:00"/>
        <d v="1989-04-26T00:00:00"/>
        <d v="1995-12-09T00:00:00"/>
        <d v="1995-10-20T00:00:00"/>
        <d v="2016-08-16T00:00:00"/>
        <d v="2021-08-16T00:00:00"/>
        <d v="2016-10-03T00:00:00"/>
        <d v="1990-01-19T00:00:00"/>
        <d v="1992-07-27T00:00:00"/>
        <d v="2009-08-07T00:00:00"/>
        <d v="2013-08-17T00:00:00"/>
        <d v="2015-09-25T00:00:00"/>
        <d v="2022-09-26T00:00:00"/>
        <d v="1994-03-05T00:00:00"/>
        <d v="1991-02-03T00:00:00"/>
        <d v="1992-11-25T00:00:00"/>
        <d v="2012-07-23T00:00:00"/>
        <d v="2017-02-22T00:00:00"/>
        <d v="2015-08-02T00:00:00"/>
        <d v="1992-11-23T00:00:00"/>
        <d v="1989-09-29T00:00:00"/>
        <d v="2006-09-14T00:00:00"/>
        <d v="1989-07-19T00:00:00"/>
        <d v="1989-08-30T00:00:00"/>
        <d v="2013-03-21T00:00:00"/>
        <d v="2021-09-11T00:00:00"/>
        <d v="2010-10-13T00:00:00"/>
        <d v="2002-09-11T00:00:00"/>
        <d v="2009-07-16T00:00:00"/>
        <d v="2020-05-04T00:00:00"/>
        <d v="2006-06-07T00:00:00"/>
        <d v="2021-07-14T00:00:00"/>
        <d v="2000-02-14T00:00:00"/>
        <d v="1993-06-01T00:00:00"/>
        <d v="2009-12-23T00:00:00"/>
        <d v="1991-04-07T00:00:00"/>
        <d v="2002-08-09T00:00:00"/>
        <d v="2010-05-09T00:00:00"/>
        <d v="1995-12-04T00:00:00"/>
        <d v="1996-07-25T00:00:00"/>
        <d v="1995-07-14T00:00:00"/>
        <d v="2006-09-28T00:00:00"/>
        <d v="2016-01-08T00:00:00"/>
        <d v="1991-06-01T00:00:00"/>
        <d v="1994-04-18T00:00:00"/>
        <d v="2010-12-28T00:00:00"/>
        <d v="2006-07-22T00:00:00"/>
        <d v="2014-04-24T00:00:00"/>
        <d v="2006-11-23T00:00:00"/>
        <d v="1988-01-21T00:00:00"/>
        <d v="1997-09-24T00:00:00"/>
        <d v="2008-02-02T00:00:00"/>
        <d v="1990-08-05T00:00:00"/>
        <d v="2002-08-30T00:00:00"/>
        <d v="1996-07-31T00:00:00"/>
        <d v="1994-01-28T00:00:00"/>
        <d v="1992-02-16T00:00:00"/>
        <d v="2004-11-27T00:00:00"/>
        <d v="2018-12-24T00:00:00"/>
        <d v="1993-09-11T00:00:00"/>
        <d v="2008-11-11T00:00:00"/>
        <d v="2011-09-17T00:00:00"/>
        <d v="2005-10-12T00:00:00"/>
        <d v="2018-04-01T00:00:00"/>
        <d v="2020-06-07T00:00:00"/>
        <d v="1997-10-27T00:00:00"/>
        <d v="2019-12-19T00:00:00"/>
        <d v="2015-02-22T00:00:00"/>
        <d v="1998-01-26T00:00:00"/>
        <d v="2016-07-24T00:00:00"/>
        <d v="2004-03-15T00:00:00"/>
        <d v="2017-01-14T00:00:00"/>
        <d v="2017-10-13T00:00:00"/>
        <d v="1989-08-09T00:00:00"/>
        <d v="1988-11-28T00:00:00"/>
        <d v="2007-05-25T00:00:00"/>
        <d v="2000-02-06T00:00:00"/>
        <d v="2022-02-03T00:00:00"/>
        <d v="1990-10-30T00:00:00"/>
        <d v="2010-02-27T00:00:00"/>
        <d v="2016-06-26T00:00:00"/>
        <d v="1992-06-03T00:00:00"/>
        <d v="1989-11-15T00:00:00"/>
        <d v="1991-04-15T00:00:00"/>
        <d v="1988-08-18T00:00:00"/>
        <d v="2004-06-17T00:00:00"/>
        <d v="2007-03-10T00:00:00"/>
        <d v="2021-08-25T00:00:00"/>
        <d v="2011-04-25T00:00:00"/>
        <d v="2019-02-23T00:00:00"/>
        <d v="2008-11-08T00:00:00"/>
        <d v="2009-02-02T00:00:00"/>
        <d v="2002-09-05T00:00:00"/>
        <d v="2017-03-16T00:00:00"/>
        <d v="1995-10-30T00:00:00"/>
        <d v="2017-04-26T00:00:00"/>
        <d v="2007-04-30T00:00:00"/>
        <d v="2005-01-14T00:00:00"/>
        <d v="2008-12-19T00:00:00"/>
        <d v="2003-09-23T00:00:00"/>
        <d v="2003-05-22T00:00:00"/>
        <d v="1993-11-22T00:00:00"/>
        <d v="2007-10-18T00:00:00"/>
        <d v="2004-12-21T00:00:00"/>
        <d v="1999-07-30T00:00:00"/>
        <d v="2008-11-14T00:00:00"/>
        <d v="2011-05-03T00:00:00"/>
        <d v="2003-05-30T00:00:00"/>
        <d v="2011-05-16T00:00:00"/>
        <d v="2001-12-11T00:00:00"/>
        <d v="2000-12-22T00:00:00"/>
        <d v="2007-01-05T00:00:00"/>
        <d v="2010-07-30T00:00:00"/>
        <d v="2018-10-26T00:00:00"/>
        <d v="2021-09-08T00:00:00"/>
        <d v="1997-01-09T00:00:00"/>
        <d v="2014-10-03T00:00:00"/>
        <d v="1992-06-23T00:00:00"/>
        <d v="2019-10-03T00:00:00"/>
        <d v="2016-11-01T00:00:00"/>
        <d v="1990-06-06T00:00:00"/>
        <d v="2001-03-19T00:00:00"/>
        <d v="1993-09-29T00:00:00"/>
        <d v="1992-04-05T00:00:00"/>
        <d v="1989-05-04T00:00:00"/>
        <d v="2013-05-23T00:00:00"/>
        <d v="2017-02-21T00:00:00"/>
        <d v="1994-07-11T00:00:00"/>
        <d v="2004-08-23T00:00:00"/>
        <d v="2017-10-24T00:00:00"/>
        <d v="2018-08-28T00:00:00"/>
        <d v="2016-04-18T00:00:00"/>
        <d v="1995-10-07T00:00:00"/>
        <d v="1993-10-21T00:00:00"/>
        <d v="2012-02-06T00:00:00"/>
        <d v="1999-11-23T00:00:00"/>
        <d v="1989-08-04T00:00:00"/>
        <d v="2007-04-02T00:00:00"/>
        <d v="2022-09-16T00:00:00"/>
        <d v="2021-10-06T00:00:00"/>
        <d v="2012-04-06T00:00:00"/>
        <d v="2015-04-08T00:00:00"/>
        <d v="1991-06-22T00:00:00"/>
        <d v="2010-09-15T00:00:00"/>
        <d v="2003-04-20T00:00:00"/>
        <d v="2012-06-15T00:00:00"/>
        <d v="1994-10-04T00:00:00"/>
        <d v="1991-10-01T00:00:00"/>
        <d v="1995-10-26T00:00:00"/>
        <d v="1995-11-21T00:00:00"/>
        <d v="2014-05-25T00:00:00"/>
        <d v="1993-05-30T00:00:00"/>
        <d v="2017-07-10T00:00:00"/>
        <d v="1991-07-10T00:00:00"/>
        <d v="1988-01-14T00:00:00"/>
        <d v="2011-08-22T00:00:00"/>
        <d v="2004-12-28T00:00:00"/>
        <d v="1997-01-26T00:00:00"/>
        <d v="2000-08-07T00:00:00"/>
        <d v="1998-09-12T00:00:00"/>
        <d v="1993-03-23T00:00:00"/>
        <d v="2019-08-14T00:00:00"/>
        <d v="1996-05-27T00:00:00"/>
        <d v="2016-01-02T00:00:00"/>
        <d v="2014-07-14T00:00:00"/>
        <d v="2014-10-31T00:00:00"/>
        <d v="2021-08-31T00:00:00"/>
        <d v="1993-06-17T00:00:00"/>
        <d v="2019-02-22T00:00:00"/>
        <d v="1999-03-02T00:00:00"/>
        <d v="1997-08-01T00:00:00"/>
        <d v="2013-07-12T00:00:00"/>
        <d v="2020-10-04T00:00:00"/>
        <d v="2006-11-03T00:00:00"/>
        <d v="1999-04-24T00:00:00"/>
        <d v="1995-04-13T00:00:00"/>
        <d v="1991-12-20T00:00:00"/>
        <d v="1994-04-08T00:00:00"/>
        <d v="2014-03-16T00:00:00"/>
        <d v="2014-11-21T00:00:00"/>
        <d v="2008-03-10T00:00:00"/>
        <d v="2005-12-25T00:00:00"/>
        <d v="2005-10-13T00:00:00"/>
        <d v="1989-07-05T00:00:00"/>
        <d v="2000-01-06T00:00:00"/>
        <d v="2017-12-28T00:00:00"/>
        <d v="1988-04-21T00:00:00"/>
        <d v="1994-03-13T00:00:00"/>
        <d v="1997-04-18T00:00:00"/>
        <d v="2014-01-06T00:00:00"/>
        <d v="1999-05-12T00:00:00"/>
        <d v="2014-12-16T00:00:00"/>
        <d v="1989-03-21T00:00:00"/>
        <d v="2004-04-05T00:00:00"/>
        <d v="2022-09-17T00:00:00"/>
        <d v="1992-12-14T00:00:00"/>
        <d v="2017-01-15T00:00:00"/>
        <d v="2020-06-27T00:00:00"/>
        <d v="2005-09-08T00:00:00"/>
        <d v="2012-01-02T00:00:00"/>
        <d v="1992-08-02T00:00:00"/>
        <d v="1994-07-16T00:00:00"/>
        <d v="1988-06-10T00:00:00"/>
        <d v="2018-04-04T00:00:00"/>
        <d v="2014-01-27T00:00:00"/>
        <d v="1988-07-08T00:00:00"/>
        <d v="1996-03-20T00:00:00"/>
        <d v="2018-07-30T00:00:00"/>
        <d v="2009-03-16T00:00:00"/>
        <d v="2013-07-03T00:00:00"/>
        <d v="1993-12-08T00:00:00"/>
        <d v="2019-03-28T00:00:00"/>
        <d v="1996-12-01T00:00:00"/>
        <d v="2012-03-22T00:00:00"/>
        <d v="2004-01-05T00:00:00"/>
        <d v="2004-11-15T00:00:00"/>
        <d v="2013-03-09T00:00:00"/>
        <d v="2007-06-25T00:00:00"/>
        <d v="2006-08-29T00:00:00"/>
        <d v="1995-03-18T00:00:00"/>
        <d v="2006-10-07T00:00:00"/>
        <d v="2008-01-10T00:00:00"/>
        <d v="2012-01-01T00:00:00"/>
        <d v="2000-12-07T00:00:00"/>
        <d v="2022-03-10T00:00:00"/>
        <d v="2015-11-28T00:00:00"/>
        <d v="2016-12-29T00:00:00"/>
        <d v="1993-10-22T00:00:00"/>
        <d v="2022-01-13T00:00:00"/>
        <d v="2016-04-24T00:00:00"/>
        <d v="2003-04-15T00:00:00"/>
        <d v="2004-10-27T00:00:00"/>
        <d v="2003-03-07T00:00:00"/>
        <d v="1997-03-07T00:00:00"/>
        <d v="2012-03-02T00:00:00"/>
        <d v="1994-03-10T00:00:00"/>
        <d v="2009-12-06T00:00:00"/>
        <d v="2011-08-30T00:00:00"/>
        <d v="1993-05-22T00:00:00"/>
        <d v="1988-10-17T00:00:00"/>
        <d v="2006-11-16T00:00:00"/>
        <d v="2019-04-14T00:00:00"/>
        <d v="2000-11-10T00:00:00"/>
        <d v="2020-11-08T00:00:00"/>
        <d v="2016-01-24T00:00:00"/>
        <d v="1993-03-03T00:00:00"/>
        <d v="2022-01-04T00:00:00"/>
        <d v="2002-10-21T00:00:00"/>
        <d v="2005-12-21T00:00:00"/>
        <d v="2021-10-29T00:00:00"/>
        <d v="2001-05-26T00:00:00"/>
        <d v="1994-11-11T00:00:00"/>
        <d v="2012-12-08T00:00:00"/>
        <d v="2006-05-10T00:00:00"/>
        <d v="2000-12-16T00:00:00"/>
        <d v="2022-03-31T00:00:00"/>
        <d v="2003-04-01T00:00:00"/>
        <d v="2018-06-26T00:00:00"/>
        <d v="2001-11-23T00:00:00"/>
        <d v="1994-04-06T00:00:00"/>
        <d v="2018-04-07T00:00:00"/>
        <d v="2019-09-20T00:00:00"/>
        <d v="2017-06-14T00:00:00"/>
        <d v="2020-10-24T00:00:00"/>
        <d v="1998-06-05T00:00:00"/>
        <d v="1992-07-15T00:00:00"/>
        <d v="2007-01-10T00:00:00"/>
        <d v="1994-07-06T00:00:00"/>
        <d v="2012-06-22T00:00:00"/>
        <d v="2016-09-13T00:00:00"/>
        <d v="1998-05-03T00:00:00"/>
        <d v="2013-12-26T00:00:00"/>
        <d v="1989-03-12T00:00:00"/>
        <d v="1990-11-27T00:00:00"/>
        <d v="2011-11-17T00:00:00"/>
        <d v="2014-05-12T00:00:00"/>
        <d v="1998-04-27T00:00:00"/>
        <d v="1991-07-13T00:00:00"/>
        <d v="1996-07-27T00:00:00"/>
        <d v="1997-07-06T00:00:00"/>
        <d v="2000-10-12T00:00:00"/>
        <d v="2004-04-11T00:00:00"/>
        <d v="2003-11-12T00:00:00"/>
        <d v="2020-02-28T00:00:00"/>
        <d v="2018-02-20T00:00:00"/>
        <d v="2015-08-31T00:00:00"/>
        <d v="2004-07-12T00:00:00"/>
        <d v="1999-07-03T00:00:00"/>
        <d v="2007-02-18T00:00:00"/>
        <d v="2007-12-12T00:00:00"/>
        <d v="2016-03-12T00:00:00"/>
        <d v="2000-06-23T00:00:00"/>
        <d v="1994-10-15T00:00:00"/>
        <d v="2001-03-08T00:00:00"/>
        <d v="2004-01-06T00:00:00"/>
        <d v="2019-04-30T00:00:00"/>
        <d v="2014-06-11T00:00:00"/>
        <d v="2008-09-24T00:00:00"/>
        <d v="2019-08-21T00:00:00"/>
        <d v="1992-03-27T00:00:00"/>
        <d v="2011-10-11T00:00:00"/>
        <d v="2005-10-02T00:00:00"/>
        <d v="1992-08-14T00:00:00"/>
        <d v="1988-02-27T00:00:00"/>
        <d v="1992-08-29T00:00:00"/>
        <d v="2001-08-31T00:00:00"/>
        <d v="2013-01-12T00:00:00"/>
        <d v="2004-05-01T00:00:00"/>
        <d v="2005-03-14T00:00:00"/>
        <d v="1989-03-29T00:00:00"/>
        <d v="2010-03-23T00:00:00"/>
        <d v="2004-07-15T00:00:00"/>
        <d v="1991-05-23T00:00:00"/>
        <d v="2004-05-08T00:00:00"/>
        <d v="2018-04-08T00:00:00"/>
        <d v="2017-09-03T00:00:00"/>
        <d v="2011-03-15T00:00:00"/>
        <d v="2004-08-31T00:00:00"/>
        <d v="2012-08-26T00:00:00"/>
        <d v="2022-04-15T00:00:00"/>
        <d v="2014-12-24T00:00:00"/>
        <d v="1989-12-30T00:00:00"/>
        <d v="2001-05-05T00:00:00"/>
        <d v="2006-05-16T00:00:00"/>
        <d v="2013-09-15T00:00:00"/>
        <d v="2019-09-24T00:00:00"/>
        <d v="1998-12-22T00:00:00"/>
        <d v="2000-01-01T00:00:00"/>
        <d v="2022-11-27T00:00:00"/>
        <d v="1999-02-16T00:00:00"/>
        <d v="1991-10-15T00:00:00"/>
        <d v="2021-07-10T00:00:00"/>
        <d v="2015-07-19T00:00:00"/>
        <d v="2010-10-09T00:00:00"/>
        <d v="1994-04-04T00:00:00"/>
        <d v="2011-06-28T00:00:00"/>
        <d v="2010-12-19T00:00:00"/>
        <d v="1997-10-15T00:00:00"/>
        <d v="1999-11-25T00:00:00"/>
        <d v="2016-06-24T00:00:00"/>
        <d v="2000-08-09T00:00:00"/>
        <d v="2017-01-08T00:00:00"/>
        <d v="2006-01-12T00:00:00"/>
        <d v="2002-04-06T00:00:00"/>
        <d v="2022-03-03T00:00:00"/>
        <d v="1991-08-02T00:00:00"/>
        <d v="2013-08-30T00:00:00"/>
        <d v="2007-09-10T00:00:00"/>
        <d v="1988-03-04T00:00:00"/>
        <d v="2020-03-31T00:00:00"/>
        <d v="1991-10-11T00:00:00"/>
        <d v="2018-11-21T00:00:00"/>
        <d v="2007-07-01T00:00:00"/>
        <d v="2020-08-11T00:00:00"/>
        <d v="2015-11-30T00:00:00"/>
        <d v="2008-10-15T00:00:00"/>
        <d v="1996-03-15T00:00:00"/>
        <d v="2005-02-22T00:00:00"/>
        <d v="2020-08-06T00:00:00"/>
        <d v="2003-05-26T00:00:00"/>
        <d v="1994-03-07T00:00:00"/>
        <d v="2021-05-07T00:00:00"/>
        <d v="2020-03-13T00:00:00"/>
        <d v="2021-01-05T00:00:00"/>
        <d v="1988-07-16T00:00:00"/>
        <d v="2009-05-06T00:00:00"/>
        <d v="2000-02-21T00:00:00"/>
        <d v="1999-01-22T00:00:00"/>
        <d v="2012-01-31T00:00:00"/>
        <d v="2013-08-08T00:00:00"/>
        <d v="1990-02-03T00:00:00"/>
        <d v="2020-04-13T00:00:00"/>
        <d v="2000-04-17T00:00:00"/>
        <d v="2018-05-01T00:00:00"/>
        <d v="1999-12-27T00:00:00"/>
        <d v="2007-06-11T00:00:00"/>
        <d v="1990-04-08T00:00:00"/>
        <d v="2014-12-31T00:00:00"/>
        <d v="2010-04-15T00:00:00"/>
        <d v="2007-06-30T00:00:00"/>
        <d v="1994-09-15T00:00:00"/>
        <d v="2009-04-10T00:00:00"/>
        <d v="1991-12-13T00:00:00"/>
        <d v="2003-10-07T00:00:00"/>
        <d v="2013-05-16T00:00:00"/>
        <d v="2020-03-04T00:00:00"/>
        <d v="2022-10-21T00:00:00"/>
        <d v="2019-02-09T00:00:00"/>
        <d v="2010-08-02T00:00:00"/>
        <d v="2002-02-17T00:00:00"/>
        <d v="2017-02-23T00:00:00"/>
        <d v="2010-09-27T00:00:00"/>
        <d v="2002-12-31T00:00:00"/>
        <d v="2016-03-07T00:00:00"/>
        <d v="1989-03-13T00:00:00"/>
        <d v="1998-12-19T00:00:00"/>
        <d v="2000-07-21T00:00:00"/>
        <d v="2004-10-03T00:00:00"/>
        <d v="2012-09-29T00:00:00"/>
        <d v="2000-10-25T00:00:00"/>
        <d v="2020-08-28T00:00:00"/>
        <d v="2008-03-26T00:00:00"/>
        <d v="2001-01-03T00:00:00"/>
        <d v="2014-07-31T00:00:00"/>
        <d v="1988-03-20T00:00:00"/>
        <d v="1995-12-26T00:00:00"/>
        <d v="1998-11-17T00:00:00"/>
        <d v="1999-08-05T00:00:00"/>
        <d v="1996-06-20T00:00:00"/>
        <d v="2016-10-31T00:00:00"/>
        <d v="2007-04-15T00:00:00"/>
        <d v="2003-02-13T00:00:00"/>
        <d v="2002-01-14T00:00:00"/>
        <d v="2004-01-10T00:00:00"/>
        <d v="1996-06-17T00:00:00"/>
        <d v="1994-09-13T00:00:00"/>
        <d v="1991-04-16T00:00:00"/>
        <d v="2000-10-21T00:00:00"/>
        <d v="2021-02-01T00:00:00"/>
        <d v="2002-10-12T00:00:00"/>
        <d v="1990-06-08T00:00:00"/>
        <d v="2002-09-02T00:00:00"/>
        <d v="2001-06-10T00:00:00"/>
        <d v="2003-04-21T00:00:00"/>
        <d v="1989-01-20T00:00:00"/>
        <d v="2014-07-19T00:00:00"/>
        <d v="2006-08-31T00:00:00"/>
        <d v="2020-06-28T00:00:00"/>
        <d v="1988-03-18T00:00:00"/>
        <d v="2013-07-27T00:00:00"/>
        <d v="1993-07-06T00:00:00"/>
        <d v="2022-10-07T00:00:00"/>
        <d v="2002-09-19T00:00:00"/>
        <d v="2012-04-24T00:00:00"/>
        <d v="2004-10-14T00:00:00"/>
        <d v="2011-02-08T00:00:00"/>
        <d v="1993-01-24T00:00:00"/>
        <d v="2012-02-09T00:00:00"/>
        <d v="2015-12-11T00:00:00"/>
        <d v="2021-11-02T00:00:00"/>
        <d v="2006-08-02T00:00:00"/>
        <d v="2021-08-21T00:00:00"/>
        <d v="2012-10-06T00:00:00"/>
        <d v="1997-06-29T00:00:00"/>
        <d v="2020-08-19T00:00:00"/>
        <d v="2017-05-12T00:00:00"/>
        <d v="2003-06-25T00:00:00"/>
        <d v="2021-05-26T00:00:00"/>
        <d v="2016-10-11T00:00:00"/>
        <d v="2015-08-26T00:00:00"/>
        <d v="2010-09-20T00:00:00"/>
        <d v="2012-06-12T00:00:00"/>
        <d v="2021-03-30T00:00:00"/>
        <d v="2002-10-20T00:00:00"/>
        <d v="1992-09-16T00:00:00"/>
        <d v="1994-05-14T00:00:00"/>
        <d v="1989-05-14T00:00:00"/>
        <d v="1993-04-06T00:00:00"/>
        <d v="2007-11-11T00:00:00"/>
        <d v="2018-03-04T00:00:00"/>
        <d v="2018-05-09T00:00:00"/>
        <d v="1998-05-12T00:00:00"/>
        <d v="2008-03-05T00:00:00"/>
        <d v="1997-06-30T00:00:00"/>
        <d v="2004-06-20T00:00:00"/>
        <d v="1991-05-14T00:00:00"/>
        <d v="1995-08-29T00:00:00"/>
        <d v="2007-12-28T00:00:00"/>
        <d v="2021-01-09T00:00:00"/>
        <d v="1991-08-30T00:00:00"/>
        <d v="2002-06-25T00:00:00"/>
        <d v="2001-07-22T00:00:00"/>
        <d v="2018-05-12T00:00:00"/>
        <d v="2003-03-10T00:00:00"/>
        <d v="1992-01-12T00:00:00"/>
        <d v="2005-03-10T00:00:00"/>
        <d v="1996-04-03T00:00:00"/>
        <d v="2019-01-16T00:00:00"/>
        <d v="2008-09-26T00:00:00"/>
        <d v="2010-12-15T00:00:00"/>
        <d v="2005-11-08T00:00:00"/>
        <d v="2001-03-10T00:00:00"/>
        <d v="2003-08-14T00:00:00"/>
        <d v="2003-10-27T00:00:00"/>
        <d v="2003-04-12T00:00:00"/>
        <d v="2022-11-20T00:00:00"/>
        <d v="2000-08-05T00:00:00"/>
        <d v="2007-08-20T00:00:00"/>
        <d v="1997-07-04T00:00:00"/>
        <d v="2016-10-20T00:00:00"/>
        <d v="1990-05-31T00:00:00"/>
        <d v="1993-08-05T00:00:00"/>
        <d v="1998-10-14T00:00:00"/>
        <d v="2021-05-16T00:00:00"/>
        <d v="2013-08-13T00:00:00"/>
        <d v="1991-07-07T00:00:00"/>
        <d v="2005-09-05T00:00:00"/>
        <d v="1998-08-15T00:00:00"/>
        <d v="2012-06-18T00:00:00"/>
        <d v="1999-10-10T00:00:00"/>
        <d v="1990-10-22T00:00:00"/>
        <d v="1998-02-16T00:00:00"/>
        <d v="2022-02-23T00:00:00"/>
        <d v="1990-04-19T00:00:00"/>
        <d v="2015-01-07T00:00:00"/>
        <d v="2016-06-04T00:00:00"/>
        <d v="1993-12-30T00:00:00"/>
        <d v="1991-12-31T00:00:00"/>
        <d v="2014-01-30T00:00:00"/>
        <d v="1989-09-19T00:00:00"/>
        <d v="2000-03-01T00:00:00"/>
        <d v="1993-12-22T00:00:00"/>
        <d v="2006-09-05T00:00:00"/>
        <d v="2011-02-21T00:00:00"/>
        <d v="1994-11-12T00:00:00"/>
        <d v="2011-01-15T00:00:00"/>
        <d v="2010-06-13T00:00:00"/>
        <d v="2015-07-04T00:00:00"/>
        <d v="2022-10-03T00:00:00"/>
        <d v="2001-08-06T00:00:00"/>
        <d v="1991-02-16T00:00:00"/>
        <d v="1999-05-11T00:00:00"/>
        <d v="2008-05-26T00:00:00"/>
        <d v="1990-09-26T00:00:00"/>
        <d v="2016-06-07T00:00:00"/>
        <d v="1997-05-21T00:00:00"/>
        <d v="2008-04-26T00:00:00"/>
        <d v="2014-08-22T00:00:00"/>
        <d v="2002-12-08T00:00:00"/>
        <d v="1997-01-03T00:00:00"/>
        <d v="1998-11-18T00:00:00"/>
        <d v="2022-08-23T00:00:00"/>
        <d v="2012-10-26T00:00:00"/>
        <d v="2021-10-09T00:00:00"/>
        <d v="2011-04-02T00:00:00"/>
        <d v="2008-11-29T00:00:00"/>
        <d v="1997-10-28T00:00:00"/>
        <d v="2013-07-17T00:00:00"/>
        <d v="2018-09-25T00:00:00"/>
        <d v="2018-12-25T00:00:00"/>
        <d v="1994-05-13T00:00:00"/>
        <d v="2019-10-10T00:00:00"/>
        <d v="2013-10-07T00:00:00"/>
        <d v="1994-06-30T00:00:00"/>
        <d v="1993-01-15T00:00:00"/>
        <d v="2013-10-21T00:00:00"/>
        <d v="2000-03-23T00:00:00"/>
        <d v="2021-12-14T00:00:00"/>
        <d v="1997-05-11T00:00:00"/>
        <d v="1998-10-23T00:00:00"/>
        <d v="1994-10-26T00:00:00"/>
        <d v="2016-03-02T00:00:00"/>
        <d v="2004-06-11T00:00:00"/>
        <d v="2012-05-16T00:00:00"/>
        <d v="2017-04-19T00:00:00"/>
        <d v="1996-10-12T00:00:00"/>
        <d v="1990-07-12T00:00:00"/>
        <d v="1998-02-11T00:00:00"/>
        <d v="1997-08-14T00:00:00"/>
        <d v="1997-10-20T00:00:00"/>
        <d v="2002-07-28T00:00:00"/>
        <d v="1988-10-07T00:00:00"/>
        <d v="1994-02-28T00:00:00"/>
        <d v="2021-03-22T00:00:00"/>
        <d v="2007-09-19T00:00:00"/>
        <d v="2012-02-04T00:00:00"/>
        <d v="2018-02-05T00:00:00"/>
        <d v="2003-06-20T00:00:00"/>
        <d v="1994-08-31T00:00:00"/>
        <d v="2012-04-05T00:00:00"/>
        <d v="2003-08-18T00:00:00"/>
        <d v="2007-10-24T00:00:00"/>
        <d v="2020-08-22T00:00:00"/>
        <d v="2022-04-10T00:00:00"/>
        <d v="1996-10-18T00:00:00"/>
        <d v="1999-03-04T00:00:00"/>
        <d v="2003-09-09T00:00:00"/>
        <d v="1997-06-15T00:00:00"/>
        <d v="2007-05-11T00:00:00"/>
        <d v="1992-04-03T00:00:00"/>
        <d v="2017-11-02T00:00:00"/>
        <d v="1992-05-13T00:00:00"/>
        <d v="2012-08-12T00:00:00"/>
        <d v="2002-05-05T00:00:00"/>
        <d v="2011-12-02T00:00:00"/>
        <d v="1997-02-15T00:00:00"/>
        <d v="2011-02-09T00:00:00"/>
        <d v="2011-07-13T00:00:00"/>
        <d v="2010-01-03T00:00:00"/>
        <d v="1997-03-05T00:00:00"/>
        <d v="1994-11-29T00:00:00"/>
        <d v="2000-12-04T00:00:00"/>
        <d v="2008-12-01T00:00:00"/>
        <d v="2011-08-16T00:00:00"/>
        <d v="1988-05-29T00:00:00"/>
        <d v="2006-01-28T00:00:00"/>
        <d v="2022-06-23T00:00:00"/>
        <d v="2022-04-20T00:00:00"/>
        <d v="1992-06-10T00:00:00"/>
        <d v="2019-12-08T00:00:00"/>
        <d v="2002-04-19T00:00:00"/>
        <d v="2005-03-30T00:00:00"/>
        <d v="1991-04-04T00:00:00"/>
        <d v="2012-08-17T00:00:00"/>
        <d v="2003-08-19T00:00:00"/>
        <d v="2012-07-08T00:00:00"/>
        <d v="2007-04-20T00:00:00"/>
        <d v="1997-04-14T00:00:00"/>
        <d v="2009-03-30T00:00:00"/>
        <d v="2016-12-20T00:00:00"/>
        <d v="2009-06-21T00:00:00"/>
        <d v="2019-10-11T00:00:00"/>
        <d v="1989-07-02T00:00:00"/>
        <d v="1995-10-16T00:00:00"/>
        <d v="1996-07-07T00:00:00"/>
        <d v="2018-09-23T00:00:00"/>
        <d v="2020-10-27T00:00:00"/>
        <d v="1996-01-25T00:00:00"/>
        <d v="1996-07-13T00:00:00"/>
        <d v="2001-07-14T00:00:00"/>
        <d v="1998-04-19T00:00:00"/>
        <d v="2000-07-14T00:00:00"/>
        <d v="2004-08-10T00:00:00"/>
        <d v="2001-09-12T00:00:00"/>
        <d v="2005-04-08T00:00:00"/>
        <d v="2002-12-20T00:00:00"/>
        <d v="2009-05-18T00:00:00"/>
        <d v="2018-08-17T00:00:00"/>
        <d v="1992-01-25T00:00:00"/>
        <d v="2016-08-10T00:00:00"/>
        <d v="2008-02-16T00:00:00"/>
        <d v="2015-05-27T00:00:00"/>
        <d v="2001-12-21T00:00:00"/>
        <d v="2019-10-22T00:00:00"/>
        <d v="2012-03-01T00:00:00"/>
        <d v="1994-10-02T00:00:00"/>
        <d v="2011-10-29T00:00:00"/>
        <d v="1997-02-25T00:00:00"/>
        <d v="2019-10-28T00:00:00"/>
        <d v="1999-11-16T00:00:00"/>
        <d v="1993-05-24T00:00:00"/>
        <d v="2014-04-28T00:00:00"/>
        <d v="2000-03-02T00:00:00"/>
        <d v="1995-08-06T00:00:00"/>
        <d v="2011-10-24T00:00:00"/>
        <d v="2021-05-12T00:00:00"/>
        <d v="1998-04-23T00:00:00"/>
        <d v="1988-12-07T00:00:00"/>
        <d v="1990-08-01T00:00:00"/>
        <d v="2018-05-15T00:00:00"/>
        <d v="2014-10-15T00:00:00"/>
        <d v="2006-02-25T00:00:00"/>
        <d v="2017-08-26T00:00:00"/>
        <d v="2001-08-24T00:00:00"/>
        <d v="2001-04-06T00:00:00"/>
        <d v="1993-03-27T00:00:00"/>
        <d v="1990-05-15T00:00:00"/>
        <d v="2006-01-15T00:00:00"/>
        <d v="2021-02-03T00:00:00"/>
        <d v="2020-02-08T00:00:00"/>
        <d v="2016-02-16T00:00:00"/>
        <d v="1995-07-08T00:00:00"/>
        <d v="2008-10-09T00:00:00"/>
        <d v="1990-09-17T00:00:00"/>
        <d v="2008-01-09T00:00:00"/>
        <d v="2021-06-25T00:00:00"/>
        <d v="2010-08-15T00:00:00"/>
        <d v="2011-02-25T00:00:00"/>
        <d v="1992-02-17T00:00:00"/>
        <d v="1988-03-27T00:00:00"/>
        <d v="2014-03-01T00:00:00"/>
        <d v="2004-05-12T00:00:00"/>
        <d v="2003-11-16T00:00:00"/>
        <d v="2009-08-21T00:00:00"/>
        <d v="1994-06-18T00:00:00"/>
        <d v="2006-01-27T00:00:00"/>
        <d v="2010-09-26T00:00:00"/>
        <d v="1989-02-27T00:00:00"/>
        <d v="2007-09-05T00:00:00"/>
        <d v="2021-02-08T00:00:00"/>
        <d v="2016-03-13T00:00:00"/>
        <d v="1997-03-09T00:00:00"/>
        <d v="2007-05-05T00:00:00"/>
        <d v="2016-03-26T00:00:00"/>
        <d v="1995-08-10T00:00:00"/>
        <d v="2016-09-02T00:00:00"/>
        <d v="2008-10-11T00:00:00"/>
        <d v="2003-10-28T00:00:00"/>
        <d v="1997-01-07T00:00:00"/>
        <d v="2001-11-08T00:00:00"/>
        <d v="1988-11-12T00:00:00"/>
        <d v="2019-07-16T00:00:00"/>
        <d v="2000-10-22T00:00:00"/>
        <d v="1994-06-26T00:00:00"/>
        <d v="2013-01-19T00:00:00"/>
        <d v="2009-08-01T00:00:00"/>
        <d v="1994-10-17T00:00:00"/>
        <d v="2012-11-19T00:00:00"/>
        <d v="2012-03-13T00:00:00"/>
        <d v="2004-09-24T00:00:00"/>
        <d v="2016-04-06T00:00:00"/>
        <d v="1997-02-05T00:00:00"/>
        <d v="2011-08-17T00:00:00"/>
        <d v="2008-10-23T00:00:00"/>
        <d v="2019-07-22T00:00:00"/>
        <d v="1994-09-18T00:00:00"/>
        <d v="2018-12-13T00:00:00"/>
        <d v="2006-02-23T00:00:00"/>
        <d v="1990-03-30T00:00:00"/>
        <d v="2008-11-25T00:00:00"/>
        <d v="2010-12-29T00:00:00"/>
        <d v="1994-04-21T00:00:00"/>
        <d v="2000-03-26T00:00:00"/>
        <d v="2010-01-25T00:00:00"/>
        <d v="2001-01-29T00:00:00"/>
        <d v="1988-08-08T00:00:00"/>
        <d v="2011-05-24T00:00:00"/>
        <d v="2009-07-24T00:00:00"/>
        <d v="2021-12-26T00:00:00"/>
        <d v="1994-03-02T00:00:00"/>
        <d v="2003-12-26T00:00:00"/>
        <d v="1993-07-22T00:00:00"/>
        <d v="1989-01-05T00:00:00"/>
        <d v="2020-10-11T00:00:00"/>
        <d v="1993-01-31T00:00:00"/>
        <d v="1990-09-24T00:00:00"/>
        <d v="2006-11-17T00:00:00"/>
        <d v="2006-09-20T00:00:00"/>
        <d v="2012-04-08T00:00:00"/>
        <d v="1992-05-31T00:00:00"/>
        <d v="2006-01-25T00:00:00"/>
        <d v="2022-01-09T00:00:00"/>
        <d v="2006-01-18T00:00:00"/>
        <d v="2018-09-24T00:00:00"/>
        <d v="2015-06-24T00:00:00"/>
        <d v="2007-08-04T00:00:00"/>
        <d v="2020-04-09T00:00:00"/>
        <d v="1996-05-18T00:00:00"/>
        <d v="1992-04-25T00:00:00"/>
        <d v="1996-09-12T00:00:00"/>
        <d v="1992-06-12T00:00:00"/>
        <d v="1996-07-14T00:00:00"/>
        <d v="2021-02-22T00:00:00"/>
        <d v="1995-01-20T00:00:00"/>
        <d v="1999-10-31T00:00:00"/>
        <d v="2000-03-28T00:00:00"/>
        <d v="2000-11-20T00:00:00"/>
        <d v="1988-10-25T00:00:00"/>
        <d v="2003-10-20T00:00:00"/>
        <d v="2021-08-03T00:00:00"/>
        <d v="2019-11-03T00:00:00"/>
        <d v="2022-10-10T00:00:00"/>
        <d v="2007-09-23T00:00:00"/>
        <d v="1991-07-09T00:00:00"/>
        <d v="2014-11-22T00:00:00"/>
        <d v="1988-12-21T00:00:00"/>
        <d v="1990-10-12T00:00:00"/>
        <d v="2004-12-23T00:00:00"/>
        <d v="1992-11-07T00:00:00"/>
        <d v="2012-08-03T00:00:00"/>
        <d v="2018-09-13T00:00:00"/>
        <d v="1988-04-22T00:00:00"/>
        <d v="2008-08-11T00:00:00"/>
        <d v="2004-07-27T00:00:00"/>
        <d v="2011-06-10T00:00:00"/>
        <d v="2022-09-06T00:00:00"/>
        <d v="2018-07-22T00:00:00"/>
        <d v="1995-04-14T00:00:00"/>
        <d v="1995-12-12T00:00:00"/>
        <d v="2004-02-15T00:00:00"/>
        <d v="2009-03-27T00:00:00"/>
        <d v="2014-08-08T00:00:00"/>
        <d v="2018-11-14T00:00:00"/>
        <d v="2022-10-31T00:00:00"/>
        <d v="2000-11-25T00:00:00"/>
        <d v="2002-06-01T00:00:00"/>
        <d v="1994-11-24T00:00:00"/>
        <d v="2020-03-23T00:00:00"/>
        <d v="2009-06-19T00:00:00"/>
        <d v="2001-07-11T00:00:00"/>
        <d v="2008-07-20T00:00:00"/>
        <d v="2022-07-11T00:00:00"/>
        <d v="2010-07-13T00:00:00"/>
        <d v="1992-07-14T00:00:00"/>
        <d v="2008-02-05T00:00:00"/>
        <d v="2007-08-30T00:00:00"/>
        <d v="2004-09-18T00:00:00"/>
        <d v="2020-07-20T00:00:00"/>
        <d v="2018-08-20T00:00:00"/>
        <d v="1992-12-24T00:00:00"/>
        <d v="2021-04-25T00:00:00"/>
        <d v="1993-07-15T00:00:00"/>
        <d v="1993-03-24T00:00:00"/>
        <d v="2007-07-28T00:00:00"/>
        <d v="2010-04-10T00:00:00"/>
        <d v="2018-07-24T00:00:00"/>
        <d v="2006-08-22T00:00:00"/>
        <d v="1999-11-19T00:00:00"/>
        <d v="2022-06-05T00:00:00"/>
        <d v="1994-02-07T00:00:00"/>
        <d v="2008-07-26T00:00:00"/>
        <d v="2004-02-21T00:00:00"/>
        <d v="2014-03-15T00:00:00"/>
        <d v="1994-08-26T00:00:00"/>
        <d v="1995-10-05T00:00:00"/>
        <d v="2001-02-21T00:00:00"/>
        <d v="2004-06-12T00:00:00"/>
        <d v="1994-01-26T00:00:00"/>
        <d v="1990-01-08T00:00:00"/>
        <d v="2017-02-11T00:00:00"/>
        <d v="2000-05-18T00:00:00"/>
        <d v="2006-05-12T00:00:00"/>
        <d v="2014-01-12T00:00:00"/>
        <d v="1991-07-03T00:00:00"/>
        <d v="2013-02-13T00:00:00"/>
        <d v="1994-12-07T00:00:00"/>
        <d v="2008-10-13T00:00:00"/>
        <d v="2000-05-30T00:00:00"/>
        <d v="2008-01-28T00:00:00"/>
        <d v="2002-09-21T00:00:00"/>
        <d v="1990-11-04T00:00:00"/>
        <d v="1991-02-09T00:00:00"/>
        <d v="1996-07-01T00:00:00"/>
        <d v="1996-10-17T00:00:00"/>
        <d v="2015-10-12T00:00:00"/>
        <d v="1997-03-29T00:00:00"/>
        <d v="2009-07-13T00:00:00"/>
        <d v="1990-12-08T00:00:00"/>
        <d v="2012-12-14T00:00:00"/>
        <d v="2016-02-23T00:00:00"/>
        <d v="2000-07-02T00:00:00"/>
        <d v="2006-03-24T00:00:00"/>
        <d v="2015-02-18T00:00:00"/>
        <d v="2011-07-06T00:00:00"/>
        <d v="1989-12-24T00:00:00"/>
        <d v="2018-12-26T00:00:00"/>
        <d v="2010-04-14T00:00:00"/>
        <d v="2015-03-15T00:00:00"/>
        <d v="2015-12-15T00:00:00"/>
        <d v="2022-08-22T00:00:00"/>
        <d v="2016-07-07T00:00:00"/>
        <d v="2013-07-14T00:00:00"/>
        <d v="1990-09-30T00:00:00"/>
        <d v="1991-04-08T00:00:00"/>
        <d v="1992-10-01T00:00:00"/>
        <d v="2019-08-10T00:00:00"/>
        <d v="2021-09-25T00:00:00"/>
        <d v="2014-12-10T00:00:00"/>
        <d v="1994-08-03T00:00:00"/>
        <d v="2019-06-04T00:00:00"/>
        <d v="2019-01-11T00:00:00"/>
        <d v="1988-02-23T00:00:00"/>
        <d v="2011-04-19T00:00:00"/>
        <d v="1993-03-28T00:00:00"/>
        <d v="2008-10-06T00:00:00"/>
        <d v="2012-09-03T00:00:00"/>
        <d v="2009-05-07T00:00:00"/>
        <d v="1994-12-11T00:00:00"/>
        <d v="2022-02-19T00:00:00"/>
        <d v="2022-08-03T00:00:00"/>
        <d v="2001-11-27T00:00:00"/>
        <d v="2003-07-14T00:00:00"/>
        <d v="2017-07-01T00:00:00"/>
        <d v="2020-06-05T00:00:00"/>
        <d v="2016-11-25T00:00:00"/>
        <d v="2019-08-30T00:00:00"/>
        <d v="1993-03-02T00:00:00"/>
        <d v="2000-06-21T00:00:00"/>
        <d v="2017-10-10T00:00:00"/>
        <d v="1991-09-14T00:00:00"/>
        <d v="2003-07-17T00:00:00"/>
        <d v="2016-07-29T00:00:00"/>
        <d v="2022-12-11T00:00:00"/>
        <d v="2001-03-23T00:00:00"/>
        <d v="1995-09-15T00:00:00"/>
        <d v="1992-09-12T00:00:00"/>
        <d v="2011-06-30T00:00:00"/>
        <d v="2009-06-05T00:00:00"/>
        <d v="1990-12-09T00:00:00"/>
        <d v="1991-04-17T00:00:00"/>
        <d v="1994-01-18T00:00:00"/>
        <d v="1991-01-07T00:00:00"/>
        <d v="1989-01-21T00:00:00"/>
        <d v="2002-02-05T00:00:00"/>
        <d v="1996-06-10T00:00:00"/>
        <d v="2006-12-26T00:00:00"/>
        <d v="2016-10-26T00:00:00"/>
        <d v="1998-02-08T00:00:00"/>
        <d v="2021-06-10T00:00:00"/>
        <d v="1999-09-23T00:00:00"/>
        <d v="2013-01-15T00:00:00"/>
        <d v="2001-10-26T00:00:00"/>
        <d v="1988-01-30T00:00:00"/>
        <d v="2017-04-24T00:00:00"/>
        <d v="2021-03-10T00:00:00"/>
        <d v="2016-12-23T00:00:00"/>
        <d v="2018-12-29T00:00:00"/>
        <d v="1992-12-13T00:00:00"/>
        <d v="1993-01-08T00:00:00"/>
        <d v="2008-04-20T00:00:00"/>
        <d v="2009-05-28T00:00:00"/>
        <d v="2000-05-04T00:00:00"/>
        <d v="2010-07-18T00:00:00"/>
        <d v="1998-06-06T00:00:00"/>
        <d v="1992-06-05T00:00:00"/>
        <d v="2018-01-04T00:00:00"/>
        <d v="2010-09-07T00:00:00"/>
        <d v="2014-02-20T00:00:00"/>
        <d v="1993-06-27T00:00:00"/>
        <d v="2012-07-06T00:00:00"/>
        <d v="1996-05-12T00:00:00"/>
        <d v="2008-02-14T00:00:00"/>
        <d v="2019-11-25T00:00:00"/>
        <d v="2008-07-28T00:00:00"/>
        <d v="2015-10-03T00:00:00"/>
        <d v="2022-03-12T00:00:00"/>
        <d v="2013-11-19T00:00:00"/>
        <d v="1998-05-07T00:00:00"/>
        <d v="1995-06-21T00:00:00"/>
        <d v="1994-07-25T00:00:00"/>
        <d v="1989-08-26T00:00:00"/>
        <d v="1991-10-08T00:00:00"/>
        <d v="2013-03-30T00:00:00"/>
        <d v="2005-01-01T00:00:00"/>
        <d v="1990-03-06T00:00:00"/>
        <d v="1991-03-12T00:00:00"/>
        <d v="2012-02-23T00:00:00"/>
        <d v="2020-07-30T00:00:00"/>
        <d v="2019-08-25T00:00:00"/>
        <d v="2003-03-25T00:00:00"/>
        <d v="1989-09-06T00:00:00"/>
        <d v="2016-05-05T00:00:00"/>
        <d v="2018-04-14T00:00:00"/>
        <d v="2000-07-30T00:00:00"/>
        <d v="2012-11-29T00:00:00"/>
        <d v="2021-07-08T00:00:00"/>
        <d v="2016-11-26T00:00:00"/>
        <d v="1997-03-14T00:00:00"/>
        <d v="2006-04-03T00:00:00"/>
        <d v="2015-05-18T00:00:00"/>
        <d v="2005-12-13T00:00:00"/>
        <d v="2020-05-06T00:00:00"/>
        <d v="2010-08-27T00:00:00"/>
        <d v="1995-09-26T00:00:00"/>
        <d v="2001-10-24T00:00:00"/>
        <d v="2017-04-13T00:00:00"/>
        <d v="2016-01-04T00:00:00"/>
        <d v="1994-09-29T00:00:00"/>
        <d v="2015-02-05T00:00:00"/>
        <d v="2004-03-21T00:00:00"/>
        <d v="1999-11-28T00:00:00"/>
        <d v="1988-11-25T00:00:00"/>
        <d v="2000-03-10T00:00:00"/>
        <d v="1998-07-15T00:00:00"/>
        <d v="1995-01-03T00:00:00"/>
        <d v="1999-05-04T00:00:00"/>
        <d v="2001-07-29T00:00:00"/>
        <d v="2009-09-02T00:00:00"/>
        <d v="1997-05-29T00:00:00"/>
        <d v="1988-05-20T00:00:00"/>
        <d v="1994-03-12T00:00:00"/>
        <d v="2017-08-02T00:00:00"/>
        <d v="2021-11-26T00:00:00"/>
        <d v="2010-02-21T00:00:00"/>
        <d v="1995-08-05T00:00:00"/>
        <d v="1998-04-28T00:00:00"/>
        <d v="2015-03-14T00:00:00"/>
        <d v="2020-07-22T00:00:00"/>
        <d v="2021-01-08T00:00:00"/>
        <d v="1991-11-13T00:00:00"/>
        <d v="1999-06-16T00:00:00"/>
        <d v="1997-04-11T00:00:00"/>
        <d v="1996-12-24T00:00:00"/>
        <d v="2009-04-09T00:00:00"/>
        <d v="1991-02-13T00:00:00"/>
        <d v="2003-10-01T00:00:00"/>
        <d v="2007-06-17T00:00:00"/>
        <d v="2005-04-30T00:00:00"/>
        <d v="2016-09-11T00:00:00"/>
        <d v="2020-10-09T00:00:00"/>
        <d v="1992-07-26T00:00:00"/>
        <d v="2012-01-10T00:00:00"/>
        <d v="2019-03-06T00:00:00"/>
        <d v="2015-03-12T00:00:00"/>
        <d v="2006-05-22T00:00:00"/>
        <d v="1994-08-14T00:00:00"/>
        <d v="2007-11-05T00:00:00"/>
        <d v="1998-04-16T00:00:00"/>
        <d v="2019-09-16T00:00:00"/>
        <d v="2000-12-27T00:00:00"/>
        <d v="2004-05-04T00:00:00"/>
        <d v="1988-08-29T00:00:00"/>
        <d v="2015-06-06T00:00:00"/>
        <d v="1990-11-13T00:00:00"/>
        <d v="2019-11-27T00:00:00"/>
        <d v="1999-01-11T00:00:00"/>
        <d v="1996-12-06T00:00:00"/>
        <d v="2015-11-17T00:00:00"/>
        <d v="2004-06-21T00:00:00"/>
        <d v="2004-07-08T00:00:00"/>
        <d v="2015-12-27T00:00:00"/>
        <d v="2001-12-04T00:00:00"/>
        <d v="2021-12-15T00:00:00"/>
        <d v="2008-04-29T00:00:00"/>
        <d v="2009-12-15T00:00:00"/>
        <d v="1990-04-11T00:00:00"/>
        <d v="2001-02-20T00:00:00"/>
        <d v="1993-05-23T00:00:00"/>
        <d v="1988-04-16T00:00:00"/>
        <d v="2006-09-01T00:00:00"/>
        <d v="2018-08-21T00:00:00"/>
        <d v="2005-07-26T00:00:00"/>
        <d v="1988-03-30T00:00:00"/>
        <d v="1994-09-03T00:00:00"/>
        <d v="1992-06-14T00:00:00"/>
        <d v="2015-07-15T00:00:00"/>
        <d v="2017-04-06T00:00:00"/>
        <d v="1996-10-15T00:00:00"/>
        <d v="2003-09-20T00:00:00"/>
        <d v="2007-10-11T00:00:00"/>
        <d v="2007-09-12T00:00:00"/>
        <d v="1998-05-20T00:00:00"/>
        <d v="2006-07-04T00:00:00"/>
        <d v="1989-02-03T00:00:00"/>
        <d v="2005-04-21T00:00:00"/>
        <d v="2007-09-14T00:00:00"/>
        <d v="1990-07-31T00:00:00"/>
        <d v="2005-04-13T00:00:00"/>
        <d v="1999-02-25T00:00:00"/>
        <d v="2009-02-06T00:00:00"/>
        <d v="2000-11-30T00:00:00"/>
        <d v="1989-06-07T00:00:00"/>
        <d v="2004-09-07T00:00:00"/>
        <d v="1998-03-12T00:00:00"/>
        <d v="2015-05-19T00:00:00"/>
        <d v="2010-05-31T00:00:00"/>
        <d v="2007-04-05T00:00:00"/>
        <d v="1993-09-17T00:00:00"/>
        <d v="2001-11-02T00:00:00"/>
        <d v="2009-07-28T00:00:00"/>
        <d v="2002-12-23T00:00:00"/>
        <d v="2004-12-16T00:00:00"/>
        <d v="1988-08-21T00:00:00"/>
        <d v="1988-02-16T00:00:00"/>
        <d v="2011-04-08T00:00:00"/>
        <d v="1996-01-08T00:00:00"/>
        <d v="2004-08-30T00:00:00"/>
        <d v="1991-05-24T00:00:00"/>
        <d v="1995-04-02T00:00:00"/>
        <d v="2017-09-25T00:00:00"/>
        <d v="2019-11-14T00:00:00"/>
        <d v="2013-09-12T00:00:00"/>
        <d v="1993-07-27T00:00:00"/>
        <d v="1996-05-21T00:00:00"/>
        <d v="1998-11-04T00:00:00"/>
        <d v="2000-10-23T00:00:00"/>
        <d v="2016-12-04T00:00:00"/>
        <d v="1992-09-24T00:00:00"/>
        <d v="2010-07-02T00:00:00"/>
        <d v="2010-02-01T00:00:00"/>
        <d v="2013-01-31T00:00:00"/>
        <d v="1988-11-04T00:00:00"/>
        <d v="1995-06-24T00:00:00"/>
        <d v="2001-08-05T00:00:00"/>
        <d v="1998-04-04T00:00:00"/>
        <d v="2018-11-17T00:00:00"/>
        <d v="1996-07-20T00:00:00"/>
        <d v="2015-05-10T00:00:00"/>
        <d v="2011-01-01T00:00:00"/>
        <d v="2005-06-06T00:00:00"/>
        <d v="2011-03-09T00:00:00"/>
        <d v="1996-04-22T00:00:00"/>
        <d v="2007-07-09T00:00:00"/>
        <d v="2015-03-27T00:00:00"/>
        <d v="1999-02-04T00:00:00"/>
        <d v="1992-02-11T00:00:00"/>
        <d v="2017-09-29T00:00:00"/>
        <d v="2006-07-07T00:00:00"/>
        <d v="1992-05-15T00:00:00"/>
        <d v="1991-01-29T00:00:00"/>
        <d v="2006-10-18T00:00:00"/>
        <d v="2015-09-09T00:00:00"/>
        <d v="1999-10-28T00:00:00"/>
        <d v="2013-06-29T00:00:00"/>
        <d v="2002-12-21T00:00:00"/>
        <d v="2021-07-03T00:00:00"/>
        <d v="2022-06-28T00:00:00"/>
        <d v="1990-11-14T00:00:00"/>
        <d v="2020-12-17T00:00:00"/>
        <d v="1991-11-09T00:00:00"/>
        <d v="1990-06-11T00:00:00"/>
        <d v="1998-05-02T00:00:00"/>
        <d v="2010-04-13T00:00:00"/>
        <d v="1998-03-10T00:00:00"/>
        <d v="1992-11-17T00:00:00"/>
        <d v="1988-07-31T00:00:00"/>
        <d v="2011-12-07T00:00:00"/>
        <d v="2018-12-12T00:00:00"/>
        <d v="2013-08-06T00:00:00"/>
        <d v="1996-03-19T00:00:00"/>
        <d v="2008-07-24T00:00:00"/>
        <d v="2022-12-17T00:00:00"/>
        <d v="2005-10-09T00:00:00"/>
        <d v="2011-11-05T00:00:00"/>
        <d v="2016-04-10T00:00:00"/>
        <d v="1993-07-11T00:00:00"/>
        <d v="2015-07-27T00:00:00"/>
        <d v="2004-04-27T00:00:00"/>
        <d v="1994-04-01T00:00:00"/>
        <d v="2020-10-16T00:00:00"/>
        <d v="2002-09-18T00:00:00"/>
        <d v="2016-11-18T00:00:00"/>
        <d v="2014-01-21T00:00:00"/>
        <d v="2011-04-01T00:00:00"/>
        <d v="1999-03-18T00:00:00"/>
        <d v="2002-03-20T00:00:00"/>
        <d v="2002-09-28T00:00:00"/>
        <d v="1992-09-18T00:00:00"/>
        <d v="1995-09-27T00:00:00"/>
        <d v="1999-09-20T00:00:00"/>
        <d v="2010-04-01T00:00:00"/>
        <d v="1999-10-21T00:00:00"/>
        <d v="1992-10-29T00:00:00"/>
        <d v="2006-08-11T00:00:00"/>
        <d v="2013-02-04T00:00:00"/>
        <d v="1989-07-17T00:00:00"/>
        <d v="2015-12-03T00:00:00"/>
        <d v="2002-05-10T00:00:00"/>
        <d v="2006-10-28T00:00:00"/>
        <d v="2016-01-25T00:00:00"/>
        <d v="2012-04-01T00:00:00"/>
        <d v="2013-04-19T00:00:00"/>
        <d v="2001-05-03T00:00:00"/>
        <d v="1997-09-07T00:00:00"/>
        <d v="1994-11-05T00:00:00"/>
        <d v="1989-02-23T00:00:00"/>
        <d v="2001-01-25T00:00:00"/>
        <d v="2001-05-17T00:00:00"/>
        <d v="1999-08-21T00:00:00"/>
        <d v="2018-09-22T00:00:00"/>
        <d v="1993-10-11T00:00:00"/>
        <d v="2013-03-01T00:00:00"/>
        <d v="1994-06-17T00:00:00"/>
        <d v="2009-12-14T00:00:00"/>
        <d v="2018-02-10T00:00:00"/>
        <d v="2022-10-19T00:00:00"/>
        <d v="1989-06-12T00:00:00"/>
        <d v="1996-02-19T00:00:00"/>
        <d v="1995-03-01T00:00:00"/>
        <d v="2008-07-16T00:00:00"/>
        <d v="2017-02-15T00:00:00"/>
        <d v="1994-04-25T00:00:00"/>
        <d v="1994-12-01T00:00:00"/>
        <d v="2018-11-28T00:00:00"/>
        <d v="1993-07-31T00:00:00"/>
        <d v="2002-04-28T00:00:00"/>
        <d v="2004-08-18T00:00:00"/>
        <d v="2020-08-09T00:00:00"/>
        <d v="2015-05-03T00:00:00"/>
        <d v="1999-01-28T00:00:00"/>
        <d v="2020-06-29T00:00:00"/>
        <d v="1995-10-17T00:00:00"/>
        <d v="2013-10-16T00:00:00"/>
        <d v="2012-12-10T00:00:00"/>
        <d v="2011-05-07T00:00:00"/>
        <d v="2014-06-24T00:00:00"/>
        <d v="2022-10-29T00:00:00"/>
        <d v="1992-05-08T00:00:00"/>
        <d v="2011-03-29T00:00:00"/>
        <d v="2015-04-28T00:00:00"/>
        <d v="2000-01-18T00:00:00"/>
        <d v="2005-05-25T00:00:00"/>
        <d v="2010-03-02T00:00:00"/>
        <d v="1992-03-18T00:00:00"/>
        <d v="1988-11-30T00:00:00"/>
        <d v="2012-09-25T00:00:00"/>
        <d v="2018-11-26T00:00:00"/>
        <d v="2021-04-16T00:00:00"/>
        <d v="1995-03-12T00:00:00"/>
        <d v="2010-11-16T00:00:00"/>
        <d v="1988-08-31T00:00:00"/>
        <d v="2001-08-01T00:00:00"/>
        <d v="2013-02-06T00:00:00"/>
        <d v="2016-07-01T00:00:00"/>
        <d v="2007-10-15T00:00:00"/>
        <d v="1996-05-26T00:00:00"/>
        <d v="1996-01-18T00:00:00"/>
        <d v="1991-05-08T00:00:00"/>
        <d v="2011-09-05T00:00:00"/>
        <d v="2011-06-19T00:00:00"/>
        <d v="2006-04-28T00:00:00"/>
        <d v="2013-05-24T00:00:00"/>
        <d v="1996-11-17T00:00:00"/>
        <d v="2009-01-03T00:00:00"/>
        <d v="2010-02-26T00:00:00"/>
        <d v="2015-06-28T00:00:00"/>
        <d v="2003-11-01T00:00:00"/>
        <d v="2016-11-14T00:00:00"/>
        <d v="2013-06-20T00:00:00"/>
        <d v="1998-12-24T00:00:00"/>
        <d v="2012-01-30T00:00:00"/>
        <d v="2006-06-16T00:00:00"/>
        <d v="1999-07-29T00:00:00"/>
        <d v="2016-04-02T00:00:00"/>
        <d v="2000-12-10T00:00:00"/>
        <d v="1998-03-21T00:00:00"/>
        <d v="1993-04-29T00:00:00"/>
        <d v="1996-06-01T00:00:00"/>
        <d v="2021-05-13T00:00:00"/>
        <d v="2001-11-05T00:00:00"/>
        <d v="2018-03-19T00:00:00"/>
        <d v="2022-11-05T00:00:00"/>
        <d v="2010-11-18T00:00:00"/>
        <d v="2016-06-19T00:00:00"/>
        <d v="1997-05-27T00:00:00"/>
        <d v="2018-11-27T00:00:00"/>
        <d v="1991-11-03T00:00:00"/>
        <d v="1996-04-20T00:00:00"/>
        <d v="1998-08-28T00:00:00"/>
        <d v="2014-02-08T00:00:00"/>
        <d v="2012-05-03T00:00:00"/>
        <d v="2009-01-16T00:00:00"/>
        <d v="2013-12-02T00:00:00"/>
        <d v="2011-04-11T00:00:00"/>
        <d v="2002-02-23T00:00:00"/>
        <d v="2015-04-10T00:00:00"/>
        <d v="2016-03-16T00:00:00"/>
        <d v="2003-03-27T00:00:00"/>
        <d v="1995-05-25T00:00:00"/>
        <d v="2021-02-10T00:00:00"/>
        <d v="1993-02-15T00:00:00"/>
        <d v="1992-11-26T00:00:00"/>
        <d v="1996-04-01T00:00:00"/>
        <d v="2005-11-11T00:00:00"/>
        <d v="2013-11-21T00:00:00"/>
        <d v="1995-01-07T00:00:00"/>
        <d v="2008-06-14T00:00:00"/>
        <d v="2017-12-21T00:00:00"/>
        <d v="2004-01-29T00:00:00"/>
        <d v="1994-02-27T00:00:00"/>
        <d v="1999-11-21T00:00:00"/>
        <d v="2003-02-12T00:00:00"/>
        <d v="2011-01-30T00:00:00"/>
        <d v="1989-04-30T00:00:00"/>
        <d v="2007-07-24T00:00:00"/>
        <d v="1996-03-06T00:00:00"/>
        <d v="2015-08-13T00:00:00"/>
        <d v="2009-01-09T00:00:00"/>
        <d v="1997-12-25T00:00:00"/>
        <d v="2002-10-26T00:00:00"/>
        <d v="2012-03-08T00:00:00"/>
        <d v="2022-04-04T00:00:00"/>
        <d v="1993-11-08T00:00:00"/>
        <d v="1993-12-23T00:00:00"/>
        <d v="1995-10-18T00:00:00"/>
        <d v="1991-02-04T00:00:00"/>
        <d v="1998-08-20T00:00:00"/>
        <d v="1990-01-14T00:00:00"/>
        <d v="2013-01-09T00:00:00"/>
        <d v="2006-12-19T00:00:00"/>
        <d v="1996-12-30T00:00:00"/>
        <d v="1997-06-25T00:00:00"/>
        <d v="1995-12-03T00:00:00"/>
        <d v="2011-09-26T00:00:00"/>
        <d v="2011-03-19T00:00:00"/>
        <d v="1993-01-07T00:00:00"/>
        <d v="2014-08-07T00:00:00"/>
        <d v="2003-03-19T00:00:00"/>
        <d v="2010-08-06T00:00:00"/>
        <d v="1995-04-16T00:00:00"/>
        <d v="1992-03-05T00:00:00"/>
        <d v="2022-06-07T00:00:00"/>
        <d v="2009-04-21T00:00:00"/>
        <d v="1999-03-03T00:00:00"/>
        <d v="2018-12-15T00:00:00"/>
        <d v="2001-07-23T00:00:00"/>
        <d v="2005-03-04T00:00:00"/>
        <d v="1991-03-04T00:00:00"/>
        <d v="2003-09-14T00:00:00"/>
        <d v="1992-04-13T00:00:00"/>
        <d v="2000-01-23T00:00:00"/>
        <d v="1994-10-19T00:00:00"/>
        <d v="1988-01-26T00:00:00"/>
        <d v="2011-03-30T00:00:00"/>
        <d v="2009-01-19T00:00:00"/>
        <d v="2021-04-28T00:00:00"/>
        <d v="2016-12-26T00:00:00"/>
        <d v="2003-10-06T00:00:00"/>
        <d v="2015-07-18T00:00:00"/>
        <d v="2018-06-13T00:00:00"/>
        <d v="2005-10-17T00:00:00"/>
        <d v="1994-02-20T00:00:00"/>
        <d v="1998-10-29T00:00:00"/>
        <d v="2017-03-14T00:00:00"/>
        <d v="1991-03-17T00:00:00"/>
        <d v="2015-08-24T00:00:00"/>
        <d v="2011-11-29T00:00:00"/>
        <d v="1992-07-07T00:00:00"/>
        <d v="2013-07-07T00:00:00"/>
        <d v="1999-06-06T00:00:00"/>
        <d v="2016-03-18T00:00:00"/>
        <d v="2008-03-03T00:00:00"/>
        <d v="2009-05-17T00:00:00"/>
        <d v="2002-01-27T00:00:00"/>
        <d v="1999-12-19T00:00:00"/>
        <d v="2015-03-29T00:00:00"/>
        <d v="2000-09-27T00:00:00"/>
        <d v="1997-02-11T00:00:00"/>
        <d v="1989-03-19T00:00:00"/>
        <d v="2013-08-16T00:00:00"/>
        <d v="2014-02-02T00:00:00"/>
        <d v="2020-02-24T00:00:00"/>
        <d v="2017-12-22T00:00:00"/>
        <d v="2021-08-05T00:00:00"/>
        <d v="2010-02-13T00:00:00"/>
        <d v="2010-11-08T00:00:00"/>
        <d v="2006-04-27T00:00:00"/>
        <d v="2013-01-28T00:00:00"/>
        <d v="2000-06-11T00:00:00"/>
        <d v="2007-07-07T00:00:00"/>
        <d v="2016-01-23T00:00:00"/>
        <d v="2009-06-30T00:00:00"/>
        <d v="2022-11-16T00:00:00"/>
        <d v="2000-02-17T00:00:00"/>
        <d v="2015-09-15T00:00:00"/>
        <d v="1990-11-29T00:00:00"/>
        <d v="2019-12-31T00:00:00"/>
        <d v="2011-07-08T00:00:00"/>
        <d v="2010-11-12T00:00:00"/>
        <d v="2004-10-10T00:00:00"/>
        <d v="2020-08-29T00:00:00"/>
        <d v="2003-06-26T00:00:00"/>
        <d v="2010-07-29T00:00:00"/>
        <d v="2004-07-31T00:00:00"/>
        <d v="1995-05-30T00:00:00"/>
        <d v="2000-04-12T00:00:00"/>
        <d v="2010-07-27T00:00:00"/>
        <d v="2019-04-13T00:00:00"/>
        <d v="1993-08-07T00:00:00"/>
        <d v="2010-08-28T00:00:00"/>
        <d v="2005-08-15T00:00:00"/>
        <d v="1991-10-03T00:00:00"/>
        <d v="2017-03-23T00:00:00"/>
        <d v="1994-11-06T00:00:00"/>
        <d v="2009-06-24T00:00:00"/>
        <d v="1991-02-11T00:00:00"/>
        <d v="2001-01-27T00:00:00"/>
        <d v="2015-06-20T00:00:00"/>
        <d v="2003-12-06T00:00:00"/>
        <d v="1995-07-18T00:00:00"/>
        <d v="1992-11-11T00:00:00"/>
        <d v="1995-12-25T00:00:00"/>
        <d v="2021-06-17T00:00:00"/>
        <d v="1997-08-29T00:00:00"/>
        <d v="2002-03-19T00:00:00"/>
        <d v="2000-02-28T00:00:00"/>
        <d v="2015-06-25T00:00:00"/>
        <d v="2009-09-27T00:00:00"/>
        <d v="1994-11-27T00:00:00"/>
        <d v="2020-10-22T00:00:00"/>
        <d v="2021-09-12T00:00:00"/>
        <d v="1993-11-20T00:00:00"/>
        <d v="2015-10-14T00:00:00"/>
        <d v="1988-11-07T00:00:00"/>
        <d v="2015-02-26T00:00:00"/>
        <d v="1996-04-29T00:00:00"/>
        <d v="2015-09-21T00:00:00"/>
        <d v="2015-07-24T00:00:00"/>
        <d v="1998-02-03T00:00:00"/>
        <d v="2014-06-20T00:00:00"/>
        <d v="2012-02-08T00:00:00"/>
        <d v="2008-10-03T00:00:00"/>
        <d v="1991-09-09T00:00:00"/>
        <d v="2020-05-29T00:00:00"/>
        <d v="1988-04-18T00:00:00"/>
        <d v="2011-03-27T00:00:00"/>
        <d v="1991-11-30T00:00:00"/>
        <d v="1993-01-22T00:00:00"/>
        <d v="2022-03-07T00:00:00"/>
        <d v="1999-06-18T00:00:00"/>
        <d v="2002-08-03T00:00:00"/>
        <d v="1998-03-24T00:00:00"/>
        <d v="2019-05-26T00:00:00"/>
        <d v="2021-03-24T00:00:00"/>
        <d v="2003-08-23T00:00:00"/>
        <d v="2010-06-14T00:00:00"/>
        <d v="2020-01-07T00:00:00"/>
        <d v="2021-12-11T00:00:00"/>
        <d v="2000-11-11T00:00:00"/>
        <d v="2007-03-26T00:00:00"/>
        <d v="2008-08-29T00:00:00"/>
        <d v="1988-11-18T00:00:00"/>
        <d v="2017-05-01T00:00:00"/>
        <d v="2001-07-01T00:00:00"/>
        <d v="2013-09-26T00:00:00"/>
        <d v="2019-02-19T00:00:00"/>
        <d v="2011-11-11T00:00:00"/>
        <d v="2022-06-18T00:00:00"/>
        <d v="2010-08-08T00:00:00"/>
        <d v="1998-11-08T00:00:00"/>
        <d v="1992-07-04T00:00:00"/>
        <d v="1995-02-02T00:00:00"/>
        <d v="2013-01-25T00:00:00"/>
        <d v="2015-03-30T00:00:00"/>
        <d v="2018-07-28T00:00:00"/>
        <d v="2021-11-30T00:00:00"/>
        <d v="2011-03-06T00:00:00"/>
        <d v="2008-02-13T00:00:00"/>
        <d v="2006-04-22T00:00:00"/>
        <d v="1992-01-04T00:00:00"/>
        <d v="2012-10-03T00:00:00"/>
        <d v="1992-12-19T00:00:00"/>
        <d v="1994-05-17T00:00:00"/>
        <d v="2001-10-06T00:00:00"/>
        <d v="2019-04-10T00:00:00"/>
        <d v="1995-11-03T00:00:00"/>
        <d v="1995-08-23T00:00:00"/>
        <d v="2011-05-05T00:00:00"/>
        <d v="2018-07-21T00:00:00"/>
        <d v="2022-05-22T00:00:00"/>
        <d v="2017-05-19T00:00:00"/>
        <d v="2004-02-19T00:00:00"/>
        <d v="1990-11-11T00:00:00"/>
        <d v="2008-10-21T00:00:00"/>
        <d v="1994-10-16T00:00:00"/>
        <d v="2016-10-10T00:00:00"/>
        <d v="1990-12-31T00:00:00"/>
        <d v="2003-07-21T00:00:00"/>
        <d v="1999-09-10T00:00:00"/>
        <d v="2000-09-05T00:00:00"/>
        <d v="1999-09-21T00:00:00"/>
        <d v="2021-07-11T00:00:00"/>
        <d v="2021-10-28T00:00:00"/>
        <d v="2005-02-24T00:00:00"/>
        <d v="2020-01-13T00:00:00"/>
        <d v="2021-09-23T00:00:00"/>
        <d v="1989-09-16T00:00:00"/>
        <d v="1992-02-28T00:00:00"/>
        <d v="1998-01-18T00:00:00"/>
        <d v="2005-01-10T00:00:00"/>
        <d v="2014-05-01T00:00:00"/>
        <d v="2008-04-15T00:00:00"/>
        <d v="2008-04-05T00:00:00"/>
        <d v="1994-09-21T00:00:00"/>
        <d v="2020-01-23T00:00:00"/>
        <d v="2002-03-10T00:00:00"/>
        <d v="2008-12-08T00:00:00"/>
        <d v="2013-11-09T00:00:00"/>
        <d v="2004-08-09T00:00:00"/>
        <d v="2007-11-22T00:00:00"/>
        <d v="1999-12-12T00:00:00"/>
        <d v="1997-05-18T00:00:00"/>
        <d v="1996-05-14T00:00:00"/>
        <d v="1993-10-16T00:00:00"/>
        <d v="1991-02-01T00:00:00"/>
        <d v="2009-09-20T00:00:00"/>
        <d v="1998-06-11T00:00:00"/>
        <d v="1991-03-09T00:00:00"/>
        <d v="2000-04-14T00:00:00"/>
        <d v="2022-04-30T00:00:00"/>
        <d v="1990-05-05T00:00:00"/>
        <d v="1999-01-25T00:00:00"/>
        <d v="1995-08-16T00:00:00"/>
        <d v="2009-04-11T00:00:00"/>
        <d v="2011-01-19T00:00:00"/>
        <d v="2003-05-31T00:00:00"/>
        <d v="1999-11-03T00:00:00"/>
        <d v="2001-03-09T00:00:00"/>
        <d v="2010-04-21T00:00:00"/>
        <d v="2015-12-19T00:00:00"/>
        <d v="2017-07-13T00:00:00"/>
        <d v="2012-01-03T00:00:00"/>
        <d v="2020-03-16T00:00:00"/>
        <d v="1988-06-27T00:00:00"/>
        <d v="2022-10-13T00:00:00"/>
        <d v="2011-04-21T00:00:00"/>
        <d v="2006-03-05T00:00:00"/>
        <d v="1989-11-14T00:00:00"/>
        <d v="1998-12-06T00:00:00"/>
        <d v="2019-03-18T00:00:00"/>
        <d v="2003-09-25T00:00:00"/>
        <d v="1997-02-19T00:00:00"/>
        <d v="2021-05-29T00:00:00"/>
        <d v="1992-02-10T00:00:00"/>
        <d v="2000-04-15T00:00:00"/>
        <d v="2011-04-30T00:00:00"/>
        <d v="2011-10-31T00:00:00"/>
        <d v="1996-09-21T00:00:00"/>
        <d v="2010-08-30T00:00:00"/>
        <d v="1994-06-27T00:00:00"/>
        <d v="2020-05-10T00:00:00"/>
        <d v="2012-03-27T00:00:00"/>
        <d v="1996-08-09T00:00:00"/>
        <d v="2008-07-21T00:00:00"/>
        <d v="2000-06-19T00:00:00"/>
        <d v="2021-04-09T00:00:00"/>
        <d v="1995-03-17T00:00:00"/>
        <d v="2011-05-25T00:00:00"/>
        <d v="2000-05-11T00:00:00"/>
        <d v="2021-10-25T00:00:00"/>
        <d v="1999-03-17T00:00:00"/>
        <d v="2008-08-09T00:00:00"/>
        <d v="2021-11-13T00:00:00"/>
        <d v="2003-03-01T00:00:00"/>
        <d v="1995-08-15T00:00:00"/>
        <d v="2006-11-11T00:00:00"/>
        <d v="1996-02-06T00:00:00"/>
        <d v="2001-07-17T00:00:00"/>
        <d v="2020-05-18T00:00:00"/>
        <d v="2016-02-27T00:00:00"/>
        <d v="1998-02-09T00:00:00"/>
        <d v="2005-08-11T00:00:00"/>
        <d v="1989-05-01T00:00:00"/>
        <d v="2007-08-07T00:00:00"/>
        <d v="2005-07-29T00:00:00"/>
        <d v="2019-08-01T00:00:00"/>
        <d v="1989-05-18T00:00:00"/>
        <d v="2018-03-05T00:00:00"/>
        <d v="2017-07-16T00:00:00"/>
        <d v="2011-08-15T00:00:00"/>
        <d v="2012-07-01T00:00:00"/>
        <d v="2000-04-02T00:00:00"/>
        <d v="1989-03-30T00:00:00"/>
        <d v="2012-06-29T00:00:00"/>
        <d v="1988-01-16T00:00:00"/>
        <d v="1993-09-08T00:00:00"/>
        <d v="1993-05-10T00:00:00"/>
        <d v="2000-07-22T00:00:00"/>
        <d v="2007-08-15T00:00:00"/>
        <d v="2003-07-20T00:00:00"/>
        <d v="2013-11-16T00:00:00"/>
        <d v="2002-05-16T00:00:00"/>
        <d v="1997-01-22T00:00:00"/>
        <d v="2015-07-23T00:00:00"/>
        <d v="2009-01-24T00:00:00"/>
        <d v="2015-04-07T00:00:00"/>
        <d v="2013-03-03T00:00:00"/>
        <d v="1992-06-30T00:00:00"/>
        <d v="2007-12-09T00:00:00"/>
        <d v="2017-12-06T00:00:00"/>
        <d v="2015-02-03T00:00:00"/>
        <d v="1996-04-08T00:00:00"/>
        <d v="2003-08-01T00:00:00"/>
        <d v="2016-11-08T00:00:00"/>
        <d v="2005-12-22T00:00:00"/>
        <d v="2011-04-09T00:00:00"/>
        <d v="1989-06-11T00:00:00"/>
        <d v="1988-05-06T00:00:00"/>
        <d v="1996-01-07T00:00:00"/>
        <d v="1990-09-18T00:00:00"/>
        <d v="2010-06-20T00:00:00"/>
        <d v="2020-05-01T00:00:00"/>
        <d v="2003-10-25T00:00:00"/>
        <d v="2022-12-30T00:00:00"/>
        <d v="2007-06-15T00:00:00"/>
        <d v="1995-04-09T00:00:00"/>
        <d v="2005-10-10T00:00:00"/>
        <d v="1993-11-04T00:00:00"/>
        <d v="2012-02-11T00:00:00"/>
        <d v="1992-11-06T00:00:00"/>
        <d v="2014-07-13T00:00:00"/>
        <d v="2016-07-15T00:00:00"/>
        <d v="2005-07-17T00:00:00"/>
        <d v="2021-11-22T00:00:00"/>
        <d v="1997-06-03T00:00:00"/>
        <d v="1989-07-15T00:00:00"/>
        <d v="1998-02-28T00:00:00"/>
        <d v="2022-04-22T00:00:00"/>
        <d v="2004-12-01T00:00:00"/>
        <d v="1993-03-15T00:00:00"/>
        <d v="2006-11-27T00:00:00"/>
        <d v="2005-11-22T00:00:00"/>
        <d v="1997-07-02T00:00:00"/>
        <d v="2018-09-28T00:00:00"/>
        <d v="1992-11-03T00:00:00"/>
        <d v="1992-06-25T00:00:00"/>
        <d v="2011-11-08T00:00:00"/>
        <d v="2002-03-25T00:00:00"/>
        <d v="2014-12-23T00:00:00"/>
        <d v="2010-10-19T00:00:00"/>
        <d v="1990-10-25T00:00:00"/>
        <d v="1989-10-08T00:00:00"/>
        <d v="1996-03-17T00:00:00"/>
        <d v="1999-01-07T00:00:00"/>
        <d v="1997-01-29T00:00:00"/>
        <d v="2019-08-02T00:00:00"/>
        <d v="2013-05-11T00:00:00"/>
        <d v="2006-10-21T00:00:00"/>
        <d v="2005-09-22T00:00:00"/>
        <d v="2020-01-14T00:00:00"/>
        <d v="2012-01-18T00:00:00"/>
        <d v="2021-12-01T00:00:00"/>
        <d v="2018-08-19T00:00:00"/>
        <d v="1996-01-03T00:00:00"/>
        <d v="1991-02-23T00:00:00"/>
        <d v="1989-08-05T00:00:00"/>
        <d v="2007-03-27T00:00:00"/>
        <d v="2012-06-30T00:00:00"/>
        <d v="2013-12-14T00:00:00"/>
        <d v="2004-08-14T00:00:00"/>
        <d v="2009-11-24T00:00:00"/>
        <d v="1999-09-17T00:00:00"/>
        <d v="2015-12-06T00:00:00"/>
        <d v="1995-11-12T00:00:00"/>
        <d v="2017-02-04T00:00:00"/>
        <d v="1994-07-24T00:00:00"/>
        <d v="2015-08-03T00:00:00"/>
        <d v="1989-11-13T00:00:00"/>
        <d v="2010-12-30T00:00:00"/>
        <d v="1998-05-04T00:00:00"/>
        <d v="1991-03-06T00:00:00"/>
        <d v="2010-07-11T00:00:00"/>
        <d v="2004-09-14T00:00:00"/>
        <d v="1997-09-04T00:00:00"/>
        <d v="1989-06-09T00:00:00"/>
        <d v="1989-08-08T00:00:00"/>
        <d v="2013-09-30T00:00:00"/>
        <d v="2006-10-19T00:00:00"/>
        <d v="2009-10-13T00:00:00"/>
        <d v="2004-08-27T00:00:00"/>
        <d v="1993-02-17T00:00:00"/>
        <d v="2022-12-05T00:00:00"/>
        <d v="2016-08-11T00:00:00"/>
        <d v="2019-02-17T00:00:00"/>
        <d v="2006-09-13T00:00:00"/>
        <d v="1997-02-22T00:00:00"/>
        <d v="1991-10-13T00:00:00"/>
        <d v="2000-07-07T00:00:00"/>
        <d v="1989-02-02T00:00:00"/>
        <d v="1994-08-08T00:00:00"/>
        <d v="2005-11-03T00:00:00"/>
        <d v="2013-10-02T00:00:00"/>
        <d v="2005-08-07T00:00:00"/>
        <d v="1998-11-12T00:00:00"/>
        <d v="2019-10-17T00:00:00"/>
        <d v="2012-09-26T00:00:00"/>
        <d v="1995-05-21T00:00:00"/>
        <d v="2022-12-01T00:00:00"/>
        <d v="1999-07-11T00:00:00"/>
        <d v="1992-06-06T00:00:00"/>
        <d v="2015-11-19T00:00:00"/>
        <d v="2018-06-05T00:00:00"/>
        <d v="2022-05-11T00:00:00"/>
        <d v="2021-11-15T00:00:00"/>
        <d v="2017-07-09T00:00:00"/>
        <d v="2020-03-05T00:00:00"/>
        <d v="2013-04-02T00:00:00"/>
        <d v="2002-10-30T00:00:00"/>
        <d v="1993-01-23T00:00:00"/>
        <d v="2016-12-13T00:00:00"/>
        <d v="1996-05-25T00:00:00"/>
        <d v="1996-01-12T00:00:00"/>
        <d v="2016-11-15T00:00:00"/>
        <d v="1994-06-25T00:00:00"/>
        <d v="1988-07-11T00:00:00"/>
        <d v="2004-11-18T00:00:00"/>
        <d v="2017-04-14T00:00:00"/>
        <d v="1990-04-09T00:00:00"/>
        <d v="2004-09-25T00:00:00"/>
        <d v="1999-11-07T00:00:00"/>
        <d v="2000-11-19T00:00:00"/>
        <d v="1989-10-01T00:00:00"/>
        <d v="2020-07-07T00:00:00"/>
        <d v="2021-03-16T00:00:00"/>
        <d v="2016-09-14T00:00:00"/>
        <d v="2006-12-06T00:00:00"/>
        <d v="2020-06-08T00:00:00"/>
        <d v="1994-01-15T00:00:00"/>
        <d v="1992-03-21T00:00:00"/>
        <d v="1989-03-26T00:00:00"/>
        <d v="2017-04-21T00:00:00"/>
        <d v="1997-01-12T00:00:00"/>
        <d v="2013-12-23T00:00:00"/>
        <d v="1990-11-17T00:00:00"/>
        <d v="2012-02-13T00:00:00"/>
        <d v="2019-04-24T00:00:00"/>
        <d v="2018-04-29T00:00:00"/>
        <d v="2000-03-11T00:00:00"/>
        <d v="2016-03-24T00:00:00"/>
        <d v="2005-03-28T00:00:00"/>
        <d v="2016-01-12T00:00:00"/>
        <d v="2014-12-25T00:00:00"/>
        <d v="2008-04-11T00:00:00"/>
        <d v="1997-04-08T00:00:00"/>
        <d v="2017-07-30T00:00:00"/>
        <d v="2013-03-18T00:00:00"/>
        <d v="1996-10-13T00:00:00"/>
        <d v="2020-08-07T00:00:00"/>
        <d v="2013-10-27T00:00:00"/>
        <d v="2002-06-28T00:00:00"/>
        <d v="2005-03-12T00:00:00"/>
        <d v="2022-01-22T00:00:00"/>
        <d v="1996-01-16T00:00:00"/>
        <d v="2015-09-24T00:00:00"/>
        <d v="1996-06-12T00:00:00"/>
        <d v="2011-05-31T00:00:00"/>
        <d v="2017-11-30T00:00:00"/>
        <d v="1997-02-23T00:00:00"/>
        <d v="2000-02-19T00:00:00"/>
        <d v="2013-06-02T00:00:00"/>
        <d v="1994-09-09T00:00:00"/>
        <d v="2010-04-24T00:00:00"/>
        <d v="2005-10-01T00:00:00"/>
        <d v="2018-11-29T00:00:00"/>
        <d v="2014-01-19T00:00:00"/>
        <d v="1992-10-19T00:00:00"/>
        <d v="1995-06-03T00:00:00"/>
        <d v="1993-07-03T00:00:00"/>
        <d v="2011-12-20T00:00:00"/>
        <d v="2022-01-12T00:00:00"/>
        <d v="1994-08-04T00:00:00"/>
        <d v="1995-07-09T00:00:00"/>
        <d v="2005-08-20T00:00:00"/>
        <d v="2022-02-18T00:00:00"/>
        <d v="2002-06-22T00:00:00"/>
        <d v="1991-07-27T00:00:00"/>
        <d v="2019-09-26T00:00:00"/>
        <d v="1993-04-01T00:00:00"/>
        <d v="1995-01-10T00:00:00"/>
        <d v="2009-06-25T00:00:00"/>
        <d v="1993-09-26T00:00:00"/>
        <d v="2014-04-02T00:00:00"/>
        <d v="2004-12-03T00:00:00"/>
        <d v="2011-04-29T00:00:00"/>
        <d v="2002-12-18T00:00:00"/>
        <d v="1999-08-13T00:00:00"/>
        <d v="1999-02-27T00:00:00"/>
        <d v="1996-01-30T00:00:00"/>
        <d v="1988-05-30T00:00:00"/>
        <d v="2022-03-15T00:00:00"/>
        <d v="2001-03-26T00:00:00"/>
        <d v="1997-04-21T00:00:00"/>
        <d v="2014-06-15T00:00:00"/>
        <d v="2001-08-02T00:00:00"/>
        <d v="2007-12-13T00:00:00"/>
        <d v="1994-02-24T00:00:00"/>
        <d v="1998-08-04T00:00:00"/>
        <d v="1997-08-31T00:00:00"/>
        <d v="1996-02-03T00:00:00"/>
        <d v="2000-10-07T00:00:00"/>
        <d v="2015-05-02T00:00:00"/>
        <d v="2020-07-25T00:00:00"/>
        <d v="2018-01-30T00:00:00"/>
        <d v="1995-09-20T00:00:00"/>
        <d v="2003-09-03T00:00:00"/>
        <d v="2007-11-17T00:00:00"/>
        <d v="1992-06-15T00:00:00"/>
        <d v="2011-03-28T00:00:00"/>
        <d v="1998-10-27T00:00:00"/>
        <d v="1992-07-31T00:00:00"/>
        <d v="2000-04-29T00:00:00"/>
        <d v="1995-06-18T00:00:00"/>
        <d v="1995-06-20T00:00:00"/>
        <d v="2007-07-17T00:00:00"/>
        <d v="1993-02-04T00:00:00"/>
        <d v="2009-02-08T00:00:00"/>
        <d v="2003-08-09T00:00:00"/>
        <d v="2013-05-14T00:00:00"/>
        <d v="2010-08-07T00:00:00"/>
        <d v="2014-06-02T00:00:00"/>
        <d v="2007-12-08T00:00:00"/>
        <d v="1996-01-23T00:00:00"/>
        <d v="2006-08-20T00:00:00"/>
        <d v="2017-02-18T00:00:00"/>
        <d v="2021-01-24T00:00:00"/>
        <d v="2001-02-08T00:00:00"/>
        <d v="1998-09-15T00:00:00"/>
        <d v="2017-06-11T00:00:00"/>
        <d v="1995-01-05T00:00:00"/>
        <d v="1994-05-15T00:00:00"/>
        <d v="1994-03-14T00:00:00"/>
        <d v="1992-09-14T00:00:00"/>
        <d v="2000-09-17T00:00:00"/>
        <d v="1997-03-21T00:00:00"/>
        <d v="1997-05-07T00:00:00"/>
        <d v="2022-09-15T00:00:00"/>
        <d v="2007-10-22T00:00:00"/>
        <d v="2021-05-03T00:00:00"/>
        <d v="2003-01-13T00:00:00"/>
        <d v="2011-07-30T00:00:00"/>
        <d v="2019-02-13T00:00:00"/>
        <d v="2006-04-19T00:00:00"/>
        <d v="2009-08-05T00:00:00"/>
        <d v="2020-06-23T00:00:00"/>
        <d v="2010-06-23T00:00:00"/>
        <d v="2001-10-14T00:00:00"/>
        <d v="2013-06-24T00:00:00"/>
        <d v="2011-01-25T00:00:00"/>
        <d v="1994-05-27T00:00:00"/>
        <d v="2000-03-19T00:00:00"/>
        <d v="2004-03-18T00:00:00"/>
        <d v="2013-12-24T00:00:00"/>
        <d v="2010-04-05T00:00:00"/>
        <d v="1994-06-12T00:00:00"/>
        <d v="2000-10-09T00:00:00"/>
        <d v="2000-08-23T00:00:00"/>
        <d v="2004-07-13T00:00:00"/>
        <d v="2011-04-18T00:00:00"/>
        <d v="2020-10-20T00:00:00"/>
        <d v="1989-10-31T00:00:00"/>
        <d v="1990-08-15T00:00:00"/>
        <d v="1997-06-08T00:00:00"/>
        <d v="2017-04-03T00:00:00"/>
        <d v="2017-12-30T00:00:00"/>
        <d v="2002-02-15T00:00:00"/>
        <d v="2019-07-02T00:00:00"/>
        <d v="2019-03-19T00:00:00"/>
        <d v="2002-03-26T00:00:00"/>
        <d v="2008-06-27T00:00:00"/>
        <d v="2007-07-21T00:00:00"/>
        <d v="2022-01-11T00:00:00"/>
        <d v="1993-10-12T00:00:00"/>
        <d v="2022-09-13T00:00:00"/>
        <d v="2001-10-12T00:00:00"/>
        <d v="1999-06-05T00:00:00"/>
        <d v="1999-12-13T00:00:00"/>
        <d v="2022-09-03T00:00:00"/>
        <d v="2003-03-03T00:00:00"/>
        <d v="1996-07-23T00:00:00"/>
        <d v="2008-03-29T00:00:00"/>
        <d v="1991-01-22T00:00:00"/>
        <d v="1999-11-22T00:00:00"/>
        <d v="2005-05-05T00:00:00"/>
        <d v="1990-03-24T00:00:00"/>
        <d v="2007-03-08T00:00:00"/>
        <d v="2007-11-02T00:00:00"/>
        <d v="2018-11-20T00:00:00"/>
        <d v="2011-09-01T00:00:00"/>
        <d v="2016-12-18T00:00:00"/>
        <d v="1990-07-10T00:00:00"/>
        <d v="2018-09-01T00:00:00"/>
        <d v="1991-10-28T00:00:00"/>
        <d v="2000-01-14T00:00:00"/>
        <d v="2007-05-23T00:00:00"/>
        <d v="2020-09-10T00:00:00"/>
        <d v="2007-05-28T00:00:00"/>
        <d v="1993-01-02T00:00:00"/>
        <d v="2021-08-28T00:00:00"/>
        <d v="1997-12-05T00:00:00"/>
        <d v="2003-05-20T00:00:00"/>
        <d v="2021-10-19T00:00:00"/>
        <d v="1989-09-15T00:00:00"/>
        <d v="1993-08-02T00:00:00"/>
        <d v="2020-03-09T00:00:00"/>
        <d v="1989-03-16T00:00:00"/>
        <d v="1996-07-16T00:00:00"/>
        <d v="2010-01-27T00:00:00"/>
        <d v="1997-11-07T00:00:00"/>
        <d v="2018-01-01T00:00:00"/>
        <d v="2004-04-12T00:00:00"/>
        <d v="1991-09-26T00:00:00"/>
        <d v="2018-05-23T00:00:00"/>
        <d v="2013-12-17T00:00:00"/>
        <d v="1990-01-07T00:00:00"/>
        <d v="1996-05-19T00:00:00"/>
        <d v="2004-04-20T00:00:00"/>
        <d v="2013-04-04T00:00:00"/>
        <d v="2007-12-03T00:00:00"/>
        <d v="2010-06-08T00:00:00"/>
        <d v="1996-07-12T00:00:00"/>
        <d v="2018-08-08T00:00:00"/>
        <d v="1991-11-18T00:00:00"/>
        <d v="2001-02-05T00:00:00"/>
        <d v="2011-09-12T00:00:00"/>
        <d v="1995-04-05T00:00:00"/>
        <d v="2015-06-12T00:00:00"/>
        <d v="1998-12-04T00:00:00"/>
        <d v="1994-02-21T00:00:00"/>
        <d v="1990-08-25T00:00:00"/>
        <d v="2010-10-28T00:00:00"/>
        <d v="2002-02-27T00:00:00"/>
        <d v="2015-04-02T00:00:00"/>
        <d v="2015-04-25T00:00:00"/>
        <d v="1997-08-20T00:00:00"/>
        <d v="2007-01-27T00:00:00"/>
        <d v="2000-01-03T00:00:00"/>
        <d v="2022-12-28T00:00:00"/>
        <d v="2021-09-14T00:00:00"/>
        <d v="1989-11-16T00:00:00"/>
        <d v="1997-11-15T00:00:00"/>
        <d v="2018-05-31T00:00:00"/>
        <d v="1997-12-08T00:00:00"/>
        <d v="2001-09-24T00:00:00"/>
        <d v="2021-04-01T00:00:00"/>
        <d v="2019-07-30T00:00:00"/>
        <d v="2020-01-11T00:00:00"/>
        <d v="2013-09-02T00:00:00"/>
        <d v="2004-11-26T00:00:00"/>
        <d v="2013-04-18T00:00:00"/>
        <d v="2009-02-15T00:00:00"/>
        <d v="2002-05-26T00:00:00"/>
        <d v="2008-01-31T00:00:00"/>
        <d v="1998-07-25T00:00:00"/>
        <d v="2012-12-25T00:00:00"/>
        <d v="2003-11-11T00:00:00"/>
        <d v="2008-04-27T00:00:00"/>
        <d v="2014-09-02T00:00:00"/>
        <d v="2002-02-06T00:00:00"/>
        <d v="1989-07-26T00:00:00"/>
        <d v="1989-07-31T00:00:00"/>
        <d v="2012-01-04T00:00:00"/>
        <d v="2001-03-01T00:00:00"/>
        <d v="2014-03-30T00:00:00"/>
        <d v="1990-04-12T00:00:00"/>
        <d v="2008-08-06T00:00:00"/>
        <d v="2001-08-22T00:00:00"/>
        <d v="2019-07-20T00:00:00"/>
        <d v="2014-11-09T00:00:00"/>
        <d v="2004-10-17T00:00:00"/>
        <d v="1999-09-22T00:00:00"/>
        <d v="2008-03-19T00:00:00"/>
        <d v="2016-09-01T00:00:00"/>
        <d v="2012-06-25T00:00:00"/>
        <d v="2009-07-30T00:00:00"/>
        <d v="2009-06-14T00:00:00"/>
        <d v="2018-11-23T00:00:00"/>
        <d v="2018-01-06T00:00:00"/>
        <d v="1998-04-12T00:00:00"/>
        <d v="2009-08-27T00:00:00"/>
        <d v="1992-03-11T00:00:00"/>
        <d v="1994-07-08T00:00:00"/>
        <d v="2014-07-18T00:00:00"/>
        <d v="2021-06-26T00:00:00"/>
        <d v="2016-12-10T00:00:00"/>
        <d v="1989-10-12T00:00:00"/>
        <d v="2008-05-10T00:00:00"/>
        <d v="2006-04-17T00:00:00"/>
        <d v="2004-11-29T00:00:00"/>
        <d v="2002-10-04T00:00:00"/>
        <d v="1993-04-17T00:00:00"/>
        <d v="2006-01-19T00:00:00"/>
        <d v="2022-09-23T00:00:00"/>
        <d v="2000-06-06T00:00:00"/>
        <d v="2011-07-27T00:00:00"/>
        <d v="2006-03-08T00:00:00"/>
        <d v="2017-07-03T00:00:00"/>
        <d v="1994-04-26T00:00:00"/>
        <d v="2021-08-08T00:00:00"/>
        <d v="2005-12-03T00:00:00"/>
        <d v="2005-11-02T00:00:00"/>
        <d v="2017-01-10T00:00:00"/>
        <d v="2020-03-07T00:00:00"/>
        <d v="1990-07-14T00:00:00"/>
        <d v="2009-09-22T00:00:00"/>
        <d v="2003-09-06T00:00:00"/>
        <d v="2001-10-20T00:00:00"/>
        <d v="2018-01-13T00:00:00"/>
        <d v="1997-02-17T00:00:00"/>
        <d v="1991-05-03T00:00:00"/>
        <d v="1990-11-08T00:00:00"/>
        <d v="1989-02-01T00:00:00"/>
        <d v="1988-06-18T00:00:00"/>
        <d v="2007-08-02T00:00:00"/>
        <d v="1997-11-10T00:00:00"/>
        <d v="2005-09-15T00:00:00"/>
        <d v="1997-11-05T00:00:00"/>
        <d v="1990-12-25T00:00:00"/>
        <d v="1998-12-15T00:00:00"/>
        <d v="2000-12-05T00:00:00"/>
        <d v="2006-05-21T00:00:00"/>
        <d v="1998-09-20T00:00:00"/>
        <d v="2019-08-24T00:00:00"/>
        <d v="2010-12-24T00:00:00"/>
        <d v="1999-12-24T00:00:00"/>
        <d v="2014-08-12T00:00:00"/>
        <d v="2006-08-24T00:00:00"/>
        <d v="2000-08-24T00:00:00"/>
        <d v="1990-07-20T00:00:00"/>
        <d v="1996-03-18T00:00:00"/>
        <d v="2009-01-15T00:00:00"/>
        <d v="2004-03-28T00:00:00"/>
        <d v="2005-04-03T00:00:00"/>
        <d v="2006-05-29T00:00:00"/>
        <d v="2007-05-17T00:00:00"/>
        <d v="2014-12-09T00:00:00"/>
        <d v="2002-03-29T00:00:00"/>
        <d v="2021-11-09T00:00:00"/>
        <d v="2013-03-16T00:00:00"/>
        <d v="1998-07-16T00:00:00"/>
        <d v="1991-02-19T00:00:00"/>
        <d v="1990-11-18T00:00:00"/>
        <d v="2022-11-07T00:00:00"/>
        <d v="2004-09-01T00:00:00"/>
        <d v="2009-08-24T00:00:00"/>
        <d v="2004-04-10T00:00:00"/>
        <d v="2012-08-24T00:00:00"/>
        <d v="1999-11-18T00:00:00"/>
        <d v="2020-01-05T00:00:00"/>
        <d v="2003-11-05T00:00:00"/>
        <d v="1999-09-09T00:00:00"/>
        <d v="1991-10-31T00:00:00"/>
        <d v="2002-04-10T00:00:00"/>
        <d v="1996-08-21T00:00:00"/>
        <d v="2011-02-28T00:00:00"/>
        <d v="2021-01-27T00:00:00"/>
        <d v="2017-03-26T00:00:00"/>
        <d v="2017-08-27T00:00:00"/>
        <d v="1989-01-18T00:00:00"/>
        <d v="2000-03-08T00:00:00"/>
        <d v="1997-09-16T00:00:00"/>
        <d v="1993-07-29T00:00:00"/>
        <d v="2017-04-23T00:00:00"/>
        <d v="2014-07-17T00:00:00"/>
        <d v="2013-06-26T00:00:00"/>
        <d v="2020-07-03T00:00:00"/>
        <d v="1991-12-07T00:00:00"/>
        <d v="2022-12-19T00:00:00"/>
        <d v="2012-12-04T00:00:00"/>
        <d v="1993-05-13T00:00:00"/>
        <d v="1996-08-15T00:00:00"/>
        <d v="2015-05-26T00:00:00"/>
        <d v="1995-08-12T00:00:00"/>
        <d v="2019-03-05T00:00:00"/>
        <d v="2005-10-21T00:00:00"/>
        <d v="1991-02-07T00:00:00"/>
        <d v="2018-05-24T00:00:00"/>
        <d v="2013-01-06T00:00:00"/>
        <d v="2010-02-10T00:00:00"/>
        <d v="1988-05-18T00:00:00"/>
        <d v="2004-06-18T00:00:00"/>
        <d v="2008-08-25T00:00:00"/>
        <d v="1992-05-29T00:00:00"/>
        <d v="2009-06-11T00:00:00"/>
        <d v="1994-04-24T00:00:00"/>
        <d v="1999-03-25T00:00:00"/>
        <d v="2015-05-14T00:00:00"/>
        <d v="2001-11-22T00:00:00"/>
        <d v="1993-08-08T00:00:00"/>
        <d v="2016-09-12T00:00:00"/>
        <d v="2012-08-18T00:00:00"/>
        <d v="2010-02-03T00:00:00"/>
        <d v="1994-03-03T00:00:00"/>
        <d v="2003-03-28T00:00:00"/>
        <d v="2000-07-29T00:00:00"/>
        <d v="2022-09-18T00:00:00"/>
        <d v="2002-12-07T00:00:00"/>
        <d v="2003-06-21T00:00:00"/>
        <d v="2018-10-22T00:00:00"/>
        <d v="2022-12-14T00:00:00"/>
        <d v="2002-06-27T00:00:00"/>
        <d v="1998-03-04T00:00:00"/>
        <d v="2000-04-21T00:00:00"/>
        <d v="2010-08-24T00:00:00"/>
        <d v="2019-07-28T00:00:00"/>
        <d v="2013-05-26T00:00:00"/>
        <d v="2006-04-10T00:00:00"/>
        <d v="2020-07-10T00:00:00"/>
        <d v="2004-12-26T00:00:00"/>
        <d v="1990-01-10T00:00:00"/>
        <d v="2003-02-04T00:00:00"/>
        <d v="1999-09-16T00:00:00"/>
        <d v="2008-05-21T00:00:00"/>
        <d v="2022-07-01T00:00:00"/>
        <d v="1988-09-02T00:00:00"/>
        <d v="1999-02-11T00:00:00"/>
        <d v="1998-09-07T00:00:00"/>
        <d v="1993-06-07T00:00:00"/>
        <d v="1988-05-10T00:00:00"/>
        <d v="2010-11-17T00:00:00"/>
        <d v="2000-01-04T00:00:00"/>
        <d v="2003-11-14T00:00:00"/>
        <d v="2021-10-04T00:00:00"/>
        <d v="2014-01-09T00:00:00"/>
        <d v="2002-11-15T00:00:00"/>
        <d v="2019-10-02T00:00:00"/>
        <d v="2021-08-30T00:00:00"/>
        <d v="2001-08-23T00:00:00"/>
        <d v="1988-09-13T00:00:00"/>
        <d v="1997-01-24T00:00:00"/>
        <d v="2013-02-07T00:00:00"/>
        <d v="1989-11-10T00:00:00"/>
        <d v="2019-10-16T00:00:00"/>
        <d v="2001-07-15T00:00:00"/>
        <d v="1993-03-19T00:00:00"/>
        <d v="1996-12-11T00:00:00"/>
        <d v="2015-04-22T00:00:00"/>
        <d v="2015-09-08T00:00:00"/>
        <d v="1992-07-06T00:00:00"/>
        <d v="2002-11-01T00:00:00"/>
        <d v="2009-04-22T00:00:00"/>
        <d v="1991-05-12T00:00:00"/>
        <d v="1992-07-09T00:00:00"/>
        <d v="1996-05-09T00:00:00"/>
        <d v="2009-05-08T00:00:00"/>
        <d v="1997-04-10T00:00:00"/>
        <d v="2011-02-18T00:00:00"/>
        <d v="1994-02-13T00:00:00"/>
        <d v="2022-09-28T00:00:00"/>
        <d v="2010-02-24T00:00:00"/>
        <d v="1995-07-28T00:00:00"/>
        <d v="2016-10-01T00:00:00"/>
        <d v="1992-12-27T00:00:00"/>
        <d v="1999-07-08T00:00:00"/>
        <d v="2017-06-03T00:00:00"/>
        <d v="2018-02-04T00:00:00"/>
        <d v="2021-01-06T00:00:00"/>
        <d v="2007-03-05T00:00:00"/>
        <d v="2018-01-03T00:00:00"/>
        <d v="1988-03-13T00:00:00"/>
        <d v="1998-10-15T00:00:00"/>
        <d v="2006-01-23T00:00:00"/>
        <d v="1993-12-15T00:00:00"/>
        <d v="2003-03-31T00:00:00"/>
        <d v="2014-05-05T00:00:00"/>
        <d v="1994-02-09T00:00:00"/>
        <d v="2019-11-23T00:00:00"/>
        <d v="2004-11-02T00:00:00"/>
        <d v="2017-03-15T00:00:00"/>
        <d v="2012-09-16T00:00:00"/>
        <d v="1990-09-19T00:00:00"/>
        <d v="2022-02-22T00:00:00"/>
        <d v="2001-04-03T00:00:00"/>
        <d v="2012-03-07T00:00:00"/>
        <d v="2004-01-28T00:00:00"/>
        <d v="2008-03-30T00:00:00"/>
        <d v="2006-07-08T00:00:00"/>
        <d v="2007-05-19T00:00:00"/>
        <d v="2017-11-27T00:00:00"/>
        <d v="2011-12-09T00:00:00"/>
        <d v="2014-03-26T00:00:00"/>
        <d v="2018-12-20T00:00:00"/>
        <d v="1995-11-27T00:00:00"/>
        <d v="2003-02-09T00:00:00"/>
        <d v="1993-04-15T00:00:00"/>
        <d v="2020-12-02T00:00:00"/>
        <d v="1989-04-20T00:00:00"/>
        <d v="2018-05-19T00:00:00"/>
        <d v="1994-10-29T00:00:00"/>
        <d v="2014-11-01T00:00:00"/>
        <d v="2007-06-10T00:00:00"/>
        <d v="2001-06-09T00:00:00"/>
        <d v="2002-09-06T00:00:00"/>
        <d v="2011-01-26T00:00:00"/>
        <d v="1993-07-26T00:00:00"/>
        <d v="2022-06-01T00:00:00"/>
        <d v="2003-02-28T00:00:00"/>
        <d v="1994-12-04T00:00:00"/>
        <d v="2006-09-12T00:00:00"/>
        <d v="1996-09-11T00:00:00"/>
        <d v="2022-08-21T00:00:00"/>
        <d v="2001-04-12T00:00:00"/>
        <d v="2004-01-24T00:00:00"/>
        <d v="2020-08-23T00:00:00"/>
        <d v="2001-07-07T00:00:00"/>
        <d v="1990-12-05T00:00:00"/>
        <d v="2008-10-14T00:00:00"/>
        <d v="2009-12-20T00:00:00"/>
        <d v="1988-02-11T00:00:00"/>
        <d v="1990-06-14T00:00:00"/>
        <d v="1992-12-31T00:00:00"/>
        <d v="2006-08-25T00:00:00"/>
        <d v="1997-04-17T00:00:00"/>
        <d v="2015-10-20T00:00:00"/>
        <d v="2011-08-02T00:00:00"/>
        <d v="2007-01-02T00:00:00"/>
        <d v="2011-05-18T00:00:00"/>
        <d v="2017-01-21T00:00:00"/>
        <d v="2007-12-16T00:00:00"/>
        <d v="1990-04-07T00:00:00"/>
        <d v="2011-08-25T00:00:00"/>
        <d v="2001-08-30T00:00:00"/>
        <d v="1998-05-22T00:00:00"/>
        <d v="2019-03-24T00:00:00"/>
        <d v="1998-11-26T00:00:00"/>
        <d v="2009-07-25T00:00:00"/>
        <d v="2020-05-08T00:00:00"/>
        <d v="2013-09-18T00:00:00"/>
        <d v="2010-11-21T00:00:00"/>
        <d v="2009-05-04T00:00:00"/>
        <d v="2000-02-27T00:00:00"/>
        <d v="2013-12-19T00:00:00"/>
        <d v="2004-07-21T00:00:00"/>
        <d v="2012-11-16T00:00:00"/>
        <d v="1991-05-06T00:00:00"/>
        <d v="2009-06-18T00:00:00"/>
        <d v="2003-06-01T00:00:00"/>
        <d v="1995-04-12T00:00:00"/>
        <d v="2009-12-25T00:00:00"/>
        <d v="2006-01-26T00:00:00"/>
        <d v="1992-10-03T00:00:00"/>
        <d v="1991-06-16T00:00:00"/>
        <d v="2006-04-29T00:00:00"/>
        <d v="2006-10-16T00:00:00"/>
        <d v="1993-05-03T00:00:00"/>
        <d v="1992-10-27T00:00:00"/>
        <d v="1989-05-08T00:00:00"/>
        <d v="2007-03-12T00:00:00"/>
        <d v="2000-04-10T00:00:00"/>
        <d v="2018-12-17T00:00:00"/>
        <d v="1992-10-14T00:00:00"/>
        <d v="1989-01-27T00:00:00"/>
        <d v="2006-09-07T00:00:00"/>
        <d v="2010-09-23T00:00:00"/>
        <d v="2020-04-02T00:00:00"/>
        <d v="2002-04-11T00:00:00"/>
        <d v="1989-11-28T00:00:00"/>
        <d v="2013-09-29T00:00:00"/>
        <d v="2003-02-17T00:00:00"/>
        <d v="2016-06-11T00:00:00"/>
        <d v="1988-11-10T00:00:00"/>
        <d v="1999-05-21T00:00:00"/>
        <d v="1991-04-13T00:00:00"/>
        <d v="1997-03-25T00:00:00"/>
        <d v="2011-02-10T00:00:00"/>
        <d v="2005-02-08T00:00:00"/>
        <d v="2018-04-30T00:00:00"/>
        <d v="2022-05-15T00:00:00"/>
        <d v="1996-11-09T00:00:00"/>
        <d v="1991-06-15T00:00:00"/>
        <d v="2015-10-16T00:00:00"/>
        <d v="2010-11-26T00:00:00"/>
        <d v="1996-01-15T00:00:00"/>
        <d v="2003-10-18T00:00:00"/>
        <d v="2007-06-29T00:00:00"/>
        <d v="2001-12-15T00:00:00"/>
        <d v="2000-06-22T00:00:00"/>
        <d v="2018-06-18T00:00:00"/>
        <d v="1999-07-05T00:00:00"/>
        <d v="2020-12-29T00:00:00"/>
        <d v="2010-02-16T00:00:00"/>
        <d v="1995-08-26T00:00:00"/>
        <d v="2005-05-23T00:00:00"/>
        <d v="1992-12-10T00:00:00"/>
        <d v="2001-07-02T00:00:00"/>
        <d v="2008-06-03T00:00:00"/>
        <d v="2020-09-02T00:00:00"/>
        <d v="2007-03-24T00:00:00"/>
        <d v="2009-09-07T00:00:00"/>
        <d v="2010-03-22T00:00:00"/>
        <d v="2008-06-16T00:00:00"/>
        <d v="2005-08-24T00:00:00"/>
        <d v="1995-06-12T00:00:00"/>
        <d v="2015-11-20T00:00:00"/>
        <d v="2011-11-07T00:00:00"/>
        <d v="1989-06-23T00:00:00"/>
        <d v="2022-06-14T00:00:00"/>
        <d v="2002-07-16T00:00:00"/>
        <d v="2003-11-18T00:00:00"/>
        <d v="2020-10-21T00:00:00"/>
        <d v="2010-05-15T00:00:00"/>
        <d v="2014-02-21T00:00:00"/>
        <d v="2013-03-04T00:00:00"/>
        <d v="1991-07-01T00:00:00"/>
        <d v="2014-04-15T00:00:00"/>
        <d v="1999-12-29T00:00:00"/>
        <d v="2007-05-14T00:00:00"/>
        <d v="1988-08-02T00:00:00"/>
        <d v="1988-03-17T00:00:00"/>
        <d v="2000-02-22T00:00:00"/>
        <d v="2007-11-12T00:00:00"/>
        <d v="2020-01-21T00:00:00"/>
        <d v="1995-09-21T00:00:00"/>
        <d v="2014-08-10T00:00:00"/>
        <d v="2007-07-22T00:00:00"/>
        <d v="2002-05-01T00:00:00"/>
        <d v="1995-02-14T00:00:00"/>
        <d v="1990-10-10T00:00:00"/>
        <d v="2000-09-02T00:00:00"/>
        <d v="2001-10-29T00:00:00"/>
        <d v="2007-02-06T00:00:00"/>
        <d v="2018-01-12T00:00:00"/>
        <d v="2022-04-03T00:00:00"/>
        <d v="2001-05-15T00:00:00"/>
        <d v="2000-10-16T00:00:00"/>
        <d v="1988-06-08T00:00:00"/>
        <d v="2010-10-30T00:00:00"/>
        <d v="2022-04-19T00:00:00"/>
        <d v="2020-01-20T00:00:00"/>
        <d v="2020-12-28T00:00:00"/>
        <d v="2006-02-06T00:00:00"/>
        <d v="1991-11-14T00:00:00"/>
        <d v="1989-04-05T00:00:00"/>
        <d v="2007-12-20T00:00:00"/>
        <d v="1999-01-09T00:00:00"/>
        <d v="2010-08-11T00:00:00"/>
        <d v="1991-03-28T00:00:00"/>
        <d v="2008-11-28T00:00:00"/>
        <d v="2000-02-15T00:00:00"/>
        <d v="2003-01-11T00:00:00"/>
        <d v="2001-06-19T00:00:00"/>
        <d v="2007-11-01T00:00:00"/>
        <d v="2015-06-05T00:00:00"/>
        <d v="2010-12-08T00:00:00"/>
        <d v="1998-01-27T00:00:00"/>
        <d v="2003-10-09T00:00:00"/>
        <d v="2019-04-03T00:00:00"/>
        <d v="1995-12-15T00:00:00"/>
        <d v="2008-06-17T00:00:00"/>
        <d v="2002-01-31T00:00:00"/>
        <d v="1990-02-20T00:00:00"/>
        <d v="2005-02-21T00:00:00"/>
        <d v="1997-04-04T00:00:00"/>
        <d v="1989-04-24T00:00:00"/>
        <d v="1991-08-03T00:00:00"/>
        <d v="1994-03-04T00:00:00"/>
        <d v="2000-06-14T00:00:00"/>
        <d v="2017-05-18T00:00:00"/>
        <d v="1994-12-16T00:00:00"/>
        <d v="1997-07-12T00:00:00"/>
        <d v="2016-09-30T00:00:00"/>
        <d v="2015-07-03T00:00:00"/>
        <d v="2006-01-14T00:00:00"/>
        <d v="2010-08-19T00:00:00"/>
        <d v="1998-03-05T00:00:00"/>
        <d v="2010-12-22T00:00:00"/>
        <d v="2012-10-11T00:00:00"/>
        <d v="2011-09-02T00:00:00"/>
        <d v="1993-01-29T00:00:00"/>
        <d v="1991-06-19T00:00:00"/>
        <d v="2010-03-14T00:00:00"/>
        <d v="1994-09-22T00:00:00"/>
        <d v="1995-03-20T00:00:00"/>
        <d v="2004-11-01T00:00:00"/>
        <d v="2007-02-23T00:00:00"/>
        <d v="2012-12-07T00:00:00"/>
        <d v="2006-02-10T00:00:00"/>
        <d v="2006-05-23T00:00:00"/>
        <d v="2011-02-12T00:00:00"/>
        <d v="2018-09-04T00:00:00"/>
        <d v="1995-01-09T00:00:00"/>
        <d v="1992-08-09T00:00:00"/>
        <d v="1992-07-08T00:00:00"/>
        <d v="2003-01-24T00:00:00"/>
        <d v="1994-02-22T00:00:00"/>
        <d v="2011-09-29T00:00:00"/>
        <d v="2006-11-30T00:00:00"/>
        <d v="1993-02-28T00:00:00"/>
        <d v="2012-11-23T00:00:00"/>
        <d v="2018-05-25T00:00:00"/>
        <d v="1995-02-20T00:00:00"/>
        <d v="2017-06-09T00:00:00"/>
        <d v="2021-01-11T00:00:00"/>
        <d v="1990-01-05T00:00:00"/>
        <d v="1997-10-30T00:00:00"/>
        <d v="2018-07-06T00:00:00"/>
        <d v="2011-06-17T00:00:00"/>
        <d v="2007-07-31T00:00:00"/>
        <d v="1990-10-13T00:00:00"/>
        <d v="2012-08-21T00:00:00"/>
        <d v="2012-10-29T00:00:00"/>
        <d v="1994-03-23T00:00:00"/>
        <d v="2002-08-21T00:00:00"/>
        <d v="2016-01-21T00:00:00"/>
        <d v="2022-12-15T00:00:00"/>
        <d v="1989-10-21T00:00:00"/>
        <d v="1999-10-12T00:00:00"/>
        <d v="2021-04-11T00:00:00"/>
        <d v="2010-04-29T00:00:00"/>
        <d v="2019-01-29T00:00:00"/>
        <d v="2002-02-19T00:00:00"/>
        <d v="1996-04-11T00:00:00"/>
        <d v="1997-11-25T00:00:00"/>
        <d v="2008-04-02T00:00:00"/>
        <d v="2012-04-12T00:00:00"/>
        <d v="2018-09-15T00:00:00"/>
        <d v="2014-09-07T00:00:00"/>
        <d v="1996-07-19T00:00:00"/>
        <d v="2017-08-25T00:00:00"/>
        <d v="2005-08-10T00:00:00"/>
        <d v="1992-10-12T00:00:00"/>
        <d v="2006-01-04T00:00:00"/>
        <d v="2022-11-02T00:00:00"/>
        <d v="1992-04-18T00:00:00"/>
        <d v="2022-06-02T00:00:00"/>
        <d v="2008-09-14T00:00:00"/>
        <d v="1998-09-24T00:00:00"/>
        <d v="2021-12-18T00:00:00"/>
        <d v="2020-08-26T00:00:00"/>
        <d v="1989-12-26T00:00:00"/>
        <d v="2009-01-23T00:00:00"/>
        <d v="1994-07-22T00:00:00"/>
        <d v="1995-11-22T00:00:00"/>
        <d v="2008-07-11T00:00:00"/>
        <d v="1991-12-08T00:00:00"/>
        <d v="2021-08-14T00:00:00"/>
        <d v="2020-11-14T00:00:00"/>
        <d v="1988-12-19T00:00:00"/>
        <d v="2012-11-06T00:00:00"/>
        <d v="2000-05-17T00:00:00"/>
        <d v="2004-01-19T00:00:00"/>
        <d v="1990-04-05T00:00:00"/>
        <d v="2022-05-23T00:00:00"/>
        <d v="2022-06-26T00:00:00"/>
        <d v="2002-06-05T00:00:00"/>
        <d v="1998-06-27T00:00:00"/>
        <d v="2003-10-21T00:00:00"/>
        <d v="1988-04-17T00:00:00"/>
        <d v="2003-06-12T00:00:00"/>
        <d v="2006-12-27T00:00:00"/>
        <d v="2015-04-16T00:00:00"/>
        <d v="2007-07-25T00:00:00"/>
        <d v="2021-01-31T00:00:00"/>
        <d v="2015-12-22T00:00:00"/>
        <d v="2000-11-03T00:00:00"/>
        <d v="2019-11-17T00:00:00"/>
        <d v="2001-09-17T00:00:00"/>
        <d v="2013-11-23T00:00:00"/>
        <d v="2003-11-02T00:00:00"/>
        <d v="1992-01-05T00:00:00"/>
        <d v="2015-03-20T00:00:00"/>
        <d v="2021-08-02T00:00:00"/>
        <d v="1990-07-28T00:00:00"/>
        <d v="1999-08-27T00:00:00"/>
        <d v="2014-09-05T00:00:00"/>
        <d v="1996-03-26T00:00:00"/>
        <d v="2002-04-18T00:00:00"/>
        <d v="2022-04-05T00:00:00"/>
        <d v="1991-03-08T00:00:00"/>
        <d v="2012-08-29T00:00:00"/>
        <d v="2009-12-07T00:00:00"/>
        <d v="1996-02-27T00:00:00"/>
        <d v="2008-07-18T00:00:00"/>
        <d v="2011-07-16T00:00:00"/>
        <d v="1996-04-16T00:00:00"/>
        <d v="2003-07-22T00:00:00"/>
        <d v="1988-07-01T00:00:00"/>
        <d v="2010-06-04T00:00:00"/>
        <d v="2012-04-27T00:00:00"/>
        <d v="1997-12-19T00:00:00"/>
        <d v="1998-06-07T00:00:00"/>
        <d v="1989-07-14T00:00:00"/>
        <d v="1988-03-16T00:00:00"/>
        <d v="2015-05-21T00:00:00"/>
        <d v="2022-11-12T00:00:00"/>
        <d v="1993-04-10T00:00:00"/>
        <d v="2021-10-08T00:00:00"/>
        <d v="2007-10-01T00:00:00"/>
        <d v="2011-11-20T00:00:00"/>
        <d v="1988-08-05T00:00:00"/>
        <d v="2002-12-19T00:00:00"/>
        <d v="2003-02-20T00:00:00"/>
        <d v="1988-11-26T00:00:00"/>
        <d v="2009-06-28T00:00:00"/>
        <d v="1992-07-20T00:00:00"/>
        <d v="1989-08-14T00:00:00"/>
        <d v="2009-07-19T00:00:00"/>
        <d v="1991-12-24T00:00:00"/>
        <d v="1998-06-14T00:00:00"/>
        <d v="2001-07-19T00:00:00"/>
        <d v="1989-05-10T00:00:00"/>
        <d v="2016-11-17T00:00:00"/>
        <d v="2006-07-11T00:00:00"/>
        <d v="2021-05-06T00:00:00"/>
        <d v="2016-02-05T00:00:00"/>
        <d v="2017-07-06T00:00:00"/>
        <d v="2022-06-03T00:00:00"/>
        <d v="2002-04-12T00:00:00"/>
        <d v="2002-03-05T00:00:00"/>
        <d v="2016-12-11T00:00:00"/>
        <d v="1995-05-10T00:00:00"/>
        <d v="1997-07-11T00:00:00"/>
        <d v="1995-01-25T00:00:00"/>
        <d v="2022-07-30T00:00:00"/>
        <d v="2018-07-14T00:00:00"/>
        <d v="2013-07-30T00:00:00"/>
        <d v="2010-03-30T00:00:00"/>
        <d v="2001-11-15T00:00:00"/>
        <d v="1995-06-26T00:00:00"/>
        <d v="2021-03-02T00:00:00"/>
        <d v="2015-01-03T00:00:00"/>
        <d v="2009-12-02T00:00:00"/>
        <d v="1997-07-05T00:00:00"/>
        <d v="1995-06-10T00:00:00"/>
        <d v="2012-02-01T00:00:00"/>
        <d v="2009-02-07T00:00:00"/>
        <d v="2007-08-29T00:00:00"/>
        <d v="1996-12-21T00:00:00"/>
        <d v="2000-04-22T00:00:00"/>
        <d v="1993-01-26T00:00:00"/>
        <d v="1995-03-14T00:00:00"/>
        <d v="1991-08-15T00:00:00"/>
        <d v="2018-01-19T00:00:00"/>
        <d v="2005-05-31T00:00:00"/>
        <d v="2018-06-28T00:00:00"/>
        <d v="2020-05-13T00:00:00"/>
        <d v="2020-10-05T00:00:00"/>
        <d v="1999-08-18T00:00:00"/>
        <d v="2015-01-30T00:00:00"/>
        <d v="1996-03-05T00:00:00"/>
        <d v="2009-08-30T00:00:00"/>
        <d v="2016-10-14T00:00:00"/>
        <d v="2007-07-02T00:00:00"/>
        <d v="1992-09-30T00:00:00"/>
        <d v="2022-04-25T00:00:00"/>
        <d v="1991-05-25T00:00:00"/>
        <d v="2010-12-17T00:00:00"/>
        <d v="1997-03-26T00:00:00"/>
        <d v="2000-02-04T00:00:00"/>
        <d v="2009-12-12T00:00:00"/>
        <d v="2009-06-07T00:00:00"/>
        <d v="2021-03-31T00:00:00"/>
        <d v="1990-08-19T00:00:00"/>
        <d v="2022-07-04T00:00:00"/>
        <d v="2017-08-11T00:00:00"/>
        <d v="1990-02-19T00:00:00"/>
        <d v="1994-06-22T00:00:00"/>
        <d v="1995-04-08T00:00:00"/>
        <d v="2000-04-05T00:00:00"/>
        <d v="1997-06-17T00:00:00"/>
        <d v="1991-01-02T00:00:00"/>
        <d v="2000-09-19T00:00:00"/>
        <d v="2004-04-22T00:00:00"/>
        <d v="2000-12-21T00:00:00"/>
        <d v="1992-03-13T00:00:00"/>
        <d v="1991-03-19T00:00:00"/>
        <d v="2019-11-05T00:00:00"/>
        <d v="1999-01-06T00:00:00"/>
        <d v="1989-06-02T00:00:00"/>
        <d v="1993-09-10T00:00:00"/>
        <d v="1993-03-14T00:00:00"/>
        <d v="1998-07-22T00:00:00"/>
        <d v="1989-03-24T00:00:00"/>
        <d v="2018-10-06T00:00:00"/>
        <d v="2008-04-01T00:00:00"/>
        <d v="2016-10-17T00:00:00"/>
        <d v="2000-07-01T00:00:00"/>
        <d v="2002-10-03T00:00:00"/>
        <d v="1989-11-06T00:00:00"/>
        <d v="2016-02-19T00:00:00"/>
        <d v="1996-02-22T00:00:00"/>
        <d v="1997-03-10T00:00:00"/>
        <d v="2007-09-28T00:00:00"/>
        <d v="1991-12-27T00:00:00"/>
        <d v="2013-01-02T00:00:00"/>
        <d v="2008-01-14T00:00:00"/>
        <d v="1989-12-15T00:00:00"/>
        <d v="2022-07-17T00:00:00"/>
        <d v="1991-01-26T00:00:00"/>
        <d v="2008-04-12T00:00:00"/>
        <d v="1995-06-13T00:00:00"/>
        <d v="2009-10-23T00:00:00"/>
        <d v="1993-10-17T00:00:00"/>
        <d v="1993-05-14T00:00:00"/>
        <d v="2003-12-10T00:00:00"/>
        <d v="2018-02-26T00:00:00"/>
        <d v="2007-11-19T00:00:00"/>
        <d v="1991-04-03T00:00:00"/>
        <d v="2010-11-09T00:00:00"/>
        <d v="1990-09-12T00:00:00"/>
        <d v="2008-08-15T00:00:00"/>
        <d v="1999-02-20T00:00:00"/>
        <d v="1996-06-16T00:00:00"/>
        <d v="2019-03-21T00:00:00"/>
        <d v="2003-05-05T00:00:00"/>
        <d v="2014-10-16T00:00:00"/>
        <d v="1990-02-14T00:00:00"/>
        <d v="2020-10-26T00:00:00"/>
        <d v="1989-03-08T00:00:00"/>
        <d v="2006-04-18T00:00:00"/>
        <d v="2005-03-11T00:00:00"/>
        <d v="1994-01-12T00:00:00"/>
        <d v="1989-09-05T00:00:00"/>
        <d v="2020-06-03T00:00:00"/>
        <d v="1992-07-29T00:00:00"/>
        <d v="1993-06-08T00:00:00"/>
        <d v="1992-06-21T00:00:00"/>
        <d v="1991-12-10T00:00:00"/>
        <d v="2021-04-20T00:00:00"/>
        <d v="1997-07-19T00:00:00"/>
        <d v="1998-06-19T00:00:00"/>
        <d v="2006-03-18T00:00:00"/>
        <d v="2008-12-05T00:00:00"/>
        <d v="1996-02-28T00:00:00"/>
        <d v="1989-12-04T00:00:00"/>
        <d v="1990-09-02T00:00:00"/>
        <d v="2005-07-18T00:00:00"/>
        <d v="2000-05-23T00:00:00"/>
        <d v="1988-11-09T00:00:00"/>
        <d v="2010-07-15T00:00:00"/>
        <d v="1995-12-18T00:00:00"/>
        <d v="2022-11-04T00:00:00"/>
        <d v="1995-12-11T00:00:00"/>
        <d v="2020-05-19T00:00:00"/>
        <d v="2003-03-24T00:00:00"/>
        <d v="2008-10-26T00:00:00"/>
        <d v="2008-12-22T00:00:00"/>
        <d v="2016-04-01T00:00:00"/>
        <d v="2014-06-01T00:00:00"/>
        <d v="2013-04-25T00:00:00"/>
        <d v="2015-08-10T00:00:00"/>
        <d v="2000-10-05T00:00:00"/>
        <d v="2018-11-30T00:00:00"/>
        <d v="1988-09-22T00:00:00"/>
        <d v="2000-08-26T00:00:00"/>
        <d v="2000-12-29T00:00:00"/>
        <d v="2001-09-23T00:00:00"/>
        <d v="2016-04-13T00:00:00"/>
        <d v="1992-03-08T00:00:00"/>
        <d v="2000-05-28T00:00:00"/>
        <d v="2016-10-05T00:00:00"/>
        <d v="2005-08-12T00:00:00"/>
        <d v="2009-02-09T00:00:00"/>
        <d v="2020-10-29T00:00:00"/>
        <d v="2017-12-29T00:00:00"/>
        <d v="2018-12-08T00:00:00"/>
        <d v="2022-04-11T00:00:00"/>
        <d v="2016-03-11T00:00:00"/>
        <d v="2011-03-12T00:00:00"/>
        <d v="1994-06-02T00:00:00"/>
        <d v="2008-05-01T00:00:00"/>
        <d v="2010-03-09T00:00:00"/>
        <d v="2009-03-03T00:00:00"/>
        <d v="2019-03-15T00:00:00"/>
        <d v="2001-11-21T00:00:00"/>
        <d v="1998-01-13T00:00:00"/>
        <d v="1991-04-21T00:00:00"/>
        <d v="1990-07-21T00:00:00"/>
        <d v="2021-01-30T00:00:00"/>
        <d v="2007-01-21T00:00:00"/>
        <d v="2019-04-16T00:00:00"/>
        <d v="2021-12-27T00:00:00"/>
        <d v="2019-06-19T00:00:00"/>
        <d v="1998-08-01T00:00:00"/>
        <d v="1997-03-12T00:00:00"/>
        <d v="2012-06-20T00:00:00"/>
        <d v="2002-03-02T00:00:00"/>
        <d v="2014-09-17T00:00:00"/>
        <d v="1988-11-11T00:00:00"/>
        <d v="1989-10-25T00:00:00"/>
        <d v="1996-09-02T00:00:00"/>
        <d v="1989-04-29T00:00:00"/>
        <d v="1993-05-26T00:00:00"/>
        <d v="2001-07-30T00:00:00"/>
        <d v="2006-08-01T00:00:00"/>
        <d v="1991-06-12T00:00:00"/>
        <d v="2005-02-07T00:00:00"/>
        <d v="2018-01-10T00:00:00"/>
        <d v="2003-05-04T00:00:00"/>
        <d v="1991-01-04T00:00:00"/>
        <d v="1988-11-05T00:00:00"/>
        <d v="2021-03-13T00:00:00"/>
        <d v="2022-02-25T00:00:00"/>
        <d v="1995-10-01T00:00:00"/>
        <d v="2011-02-03T00:00:00"/>
        <d v="2006-12-12T00:00:00"/>
        <d v="2014-11-18T00:00:00"/>
        <d v="1998-10-17T00:00:00"/>
        <d v="2016-02-14T00:00:00"/>
        <d v="1990-09-13T00:00:00"/>
        <d v="2021-02-09T00:00:00"/>
        <d v="2011-11-06T00:00:00"/>
        <d v="1998-04-14T00:00:00"/>
        <d v="1989-04-12T00:00:00"/>
        <d v="2006-12-04T00:00:00"/>
        <d v="2013-12-09T00:00:00"/>
        <d v="2008-10-22T00:00:00"/>
        <d v="1992-02-29T00:00:00"/>
        <d v="1988-10-22T00:00:00"/>
        <d v="1993-06-24T00:00:00"/>
        <d v="2022-01-07T00:00:00"/>
        <d v="2002-08-13T00:00:00"/>
        <d v="2011-12-03T00:00:00"/>
        <d v="2021-06-15T00:00:00"/>
        <d v="1993-04-19T00:00:00"/>
        <d v="1999-06-30T00:00:00"/>
        <d v="2007-03-15T00:00:00"/>
        <d v="2018-08-09T00:00:00"/>
        <d v="2019-07-07T00:00:00"/>
        <d v="1999-01-12T00:00:00"/>
        <d v="2016-04-05T00:00:00"/>
        <d v="2009-10-26T00:00:00"/>
        <d v="2015-06-09T00:00:00"/>
        <d v="1989-10-26T00:00:00"/>
        <d v="1998-01-11T00:00:00"/>
        <d v="1992-04-28T00:00:00"/>
        <d v="2017-09-02T00:00:00"/>
        <d v="1995-09-30T00:00:00"/>
        <d v="1989-07-06T00:00:00"/>
        <d v="2019-06-30T00:00:00"/>
        <d v="2014-12-03T00:00:00"/>
        <d v="2004-10-31T00:00:00"/>
        <d v="2014-08-25T00:00:00"/>
        <d v="2005-02-16T00:00:00"/>
        <d v="2014-12-27T00:00:00"/>
        <d v="2017-12-13T00:00:00"/>
        <d v="2014-06-04T00:00:00"/>
        <d v="1991-08-20T00:00:00"/>
        <d v="1997-11-23T00:00:00"/>
        <d v="1989-01-28T00:00:00"/>
        <d v="2012-11-20T00:00:00"/>
        <d v="2010-02-17T00:00:00"/>
        <d v="2006-08-14T00:00:00"/>
        <d v="2019-06-27T00:00:00"/>
        <d v="1990-09-28T00:00:00"/>
        <d v="2007-04-10T00:00:00"/>
        <d v="2017-05-15T00:00:00"/>
        <d v="2003-06-02T00:00:00"/>
        <d v="2009-02-04T00:00:00"/>
        <d v="2021-11-12T00:00:00"/>
        <d v="2001-05-02T00:00:00"/>
        <d v="2013-03-06T00:00:00"/>
        <d v="2018-05-20T00:00:00"/>
        <d v="2001-11-06T00:00:00"/>
        <d v="1998-02-07T00:00:00"/>
        <d v="2022-08-15T00:00:00"/>
        <d v="2021-10-15T00:00:00"/>
        <d v="2016-01-16T00:00:00"/>
        <d v="2021-05-04T00:00:00"/>
        <d v="1993-11-25T00:00:00"/>
        <d v="1998-04-10T00:00:00"/>
        <d v="2011-12-14T00:00:00"/>
        <d v="2005-12-08T00:00:00"/>
        <d v="2008-06-19T00:00:00"/>
        <d v="2010-06-02T00:00:00"/>
        <d v="1998-02-15T00:00:00"/>
        <d v="2003-01-14T00:00:00"/>
        <d v="2020-09-20T00:00:00"/>
        <d v="1989-11-09T00:00:00"/>
        <d v="1999-01-17T00:00:00"/>
        <d v="2002-03-22T00:00:00"/>
        <d v="2001-04-28T00:00:00"/>
        <d v="2007-10-08T00:00:00"/>
        <d v="2003-11-30T00:00:00"/>
        <d v="1992-09-22T00:00:00"/>
        <d v="2001-12-28T00:00:00"/>
        <d v="1999-03-15T00:00:00"/>
        <d v="2000-09-11T00:00:00"/>
        <d v="1998-07-29T00:00:00"/>
        <d v="1997-06-01T00:00:00"/>
        <d v="2003-10-19T00:00:00"/>
        <d v="2009-02-22T00:00:00"/>
        <d v="1988-06-12T00:00:00"/>
        <d v="2017-07-17T00:00:00"/>
        <d v="2017-02-12T00:00:00"/>
        <d v="2001-06-18T00:00:00"/>
        <d v="2006-07-13T00:00:00"/>
        <d v="2019-06-24T00:00:00"/>
        <d v="2008-10-01T00:00:00"/>
        <d v="1995-01-26T00:00:00"/>
        <d v="2014-12-04T00:00:00"/>
        <d v="2000-09-16T00:00:00"/>
        <d v="2022-06-10T00:00:00"/>
        <d v="2022-03-17T00:00:00"/>
        <d v="1997-01-25T00:00:00"/>
        <d v="2004-02-28T00:00:00"/>
        <d v="2012-12-26T00:00:00"/>
        <d v="2002-01-19T00:00:00"/>
        <d v="2001-12-09T00:00:00"/>
        <d v="1997-02-16T00:00:00"/>
        <d v="2016-07-12T00:00:00"/>
        <d v="2006-10-24T00:00:00"/>
        <d v="1999-02-14T00:00:00"/>
        <d v="2005-11-26T00:00:00"/>
        <d v="1993-08-20T00:00:00"/>
        <d v="1992-09-19T00:00:00"/>
        <d v="1994-01-02T00:00:00"/>
        <d v="2017-05-13T00:00:00"/>
        <d v="1996-10-19T00:00:00"/>
        <d v="1998-07-26T00:00:00"/>
        <d v="2018-02-13T00:00:00"/>
        <d v="2017-08-28T00:00:00"/>
        <d v="2019-05-06T00:00:00"/>
        <d v="1998-05-21T00:00:00"/>
        <d v="1992-10-11T00:00:00"/>
        <d v="1994-01-29T00:00:00"/>
        <d v="2009-09-29T00:00:00"/>
        <d v="1995-08-14T00:00:00"/>
        <d v="1995-03-03T00:00:00"/>
        <d v="1989-07-29T00:00:00"/>
        <d v="1990-12-23T00:00:00"/>
        <d v="2018-08-31T00:00:00"/>
        <d v="2022-10-30T00:00:00"/>
        <d v="2002-12-04T00:00:00"/>
        <d v="2007-04-21T00:00:00"/>
        <d v="2010-06-15T00:00:00"/>
        <d v="2014-10-29T00:00:00"/>
        <d v="2008-09-11T00:00:00"/>
        <d v="1988-12-13T00:00:00"/>
        <d v="2001-10-10T00:00:00"/>
        <d v="2012-01-27T00:00:00"/>
        <d v="2014-05-29T00:00:00"/>
        <d v="2013-07-18T00:00:00"/>
        <d v="1991-06-14T00:00:00"/>
        <d v="2009-03-15T00:00:00"/>
        <d v="1995-11-10T00:00:00"/>
        <d v="2000-05-22T00:00:00"/>
        <d v="2019-01-26T00:00:00"/>
        <d v="1997-09-06T00:00:00"/>
        <d v="2002-03-16T00:00:00"/>
        <d v="2017-09-21T00:00:00"/>
        <d v="1989-12-21T00:00:00"/>
        <d v="2020-12-12T00:00:00"/>
        <d v="1997-01-31T00:00:00"/>
        <d v="1997-08-15T00:00:00"/>
        <d v="2006-01-22T00:00:00"/>
        <d v="2007-11-06T00:00:00"/>
        <d v="2002-12-25T00:00:00"/>
        <d v="1993-06-25T00:00:00"/>
        <d v="1994-05-25T00:00:00"/>
        <d v="1989-03-17T00:00:00"/>
        <d v="2017-10-29T00:00:00"/>
        <d v="2018-03-21T00:00:00"/>
        <d v="2011-04-05T00:00:00"/>
        <d v="2022-07-22T00:00:00"/>
        <d v="2012-07-29T00:00:00"/>
        <d v="2006-07-30T00:00:00"/>
        <d v="1990-05-18T00:00:00"/>
        <d v="2020-12-24T00:00:00"/>
        <d v="2004-12-10T00:00:00"/>
        <d v="2005-11-30T00:00:00"/>
        <d v="1993-12-18T00:00:00"/>
        <d v="2019-03-31T00:00:00"/>
        <d v="2018-07-04T00:00:00"/>
        <d v="2008-12-14T00:00:00"/>
        <d v="1997-07-21T00:00:00"/>
        <d v="2014-10-30T00:00:00"/>
        <d v="1992-03-09T00:00:00"/>
        <d v="2010-06-03T00:00:00"/>
        <d v="2015-06-07T00:00:00"/>
        <d v="1996-12-22T00:00:00"/>
        <d v="2006-08-08T00:00:00"/>
        <d v="1989-11-07T00:00:00"/>
        <d v="2019-07-12T00:00:00"/>
        <d v="2014-09-08T00:00:00"/>
        <d v="2019-10-15T00:00:00"/>
        <d v="1997-11-27T00:00:00"/>
        <d v="1991-12-01T00:00:00"/>
        <d v="2007-08-23T00:00:00"/>
        <d v="2016-08-28T00:00:00"/>
        <d v="2016-01-06T00:00:00"/>
        <d v="2012-04-25T00:00:00"/>
        <d v="1999-06-12T00:00:00"/>
        <d v="1995-12-31T00:00:00"/>
        <d v="1997-07-01T00:00:00"/>
        <d v="2017-05-23T00:00:00"/>
        <d v="1992-05-21T00:00:00"/>
        <d v="1995-05-08T00:00:00"/>
        <d v="2020-01-15T00:00:00"/>
        <d v="1989-12-27T00:00:00"/>
        <d v="2000-06-20T00:00:00"/>
        <d v="2002-03-11T00:00:00"/>
        <d v="2020-11-15T00:00:00"/>
        <d v="2002-09-14T00:00:00"/>
        <d v="2008-01-11T00:00:00"/>
        <d v="1997-10-21T00:00:00"/>
        <d v="2009-10-12T00:00:00"/>
        <d v="2017-05-16T00:00:00"/>
        <d v="2007-10-05T00:00:00"/>
        <d v="2011-09-22T00:00:00"/>
        <d v="2003-05-18T00:00:00"/>
        <d v="1998-09-04T00:00:00"/>
        <d v="1997-06-20T00:00:00"/>
        <d v="2019-07-13T00:00:00"/>
        <d v="2014-08-31T00:00:00"/>
        <d v="1999-01-18T00:00:00"/>
        <d v="2007-10-07T00:00:00"/>
        <d v="1998-11-24T00:00:00"/>
        <d v="1997-03-24T00:00:00"/>
        <d v="1994-02-26T00:00:00"/>
        <d v="1988-12-08T00:00:00"/>
        <d v="2014-11-17T00:00:00"/>
        <d v="2008-01-13T00:00:00"/>
        <d v="2008-11-12T00:00:00"/>
        <d v="2006-03-14T00:00:00"/>
        <d v="1988-11-19T00:00:00"/>
        <d v="2020-12-25T00:00:00"/>
        <d v="1993-10-04T00:00:00"/>
        <d v="2010-06-07T00:00:00"/>
        <d v="2004-01-30T00:00:00"/>
        <d v="2005-03-19T00:00:00"/>
        <d v="2010-06-05T00:00:00"/>
        <d v="1990-06-10T00:00:00"/>
        <d v="1991-10-17T00:00:00"/>
        <d v="1998-10-31T00:00:00"/>
        <d v="2022-01-20T00:00:00"/>
        <d v="2002-09-10T00:00:00"/>
        <d v="2003-03-14T00:00:00"/>
        <d v="1999-02-02T00:00:00"/>
        <d v="2016-10-19T00:00:00"/>
        <d v="2022-08-06T00:00:00"/>
        <d v="2006-09-27T00:00:00"/>
        <d v="2003-12-20T00:00:00"/>
        <d v="1990-10-27T00:00:00"/>
        <d v="2004-12-25T00:00:00"/>
        <d v="2012-09-20T00:00:00"/>
        <d v="2006-12-08T00:00:00"/>
        <d v="2001-12-27T00:00:00"/>
        <d v="2013-05-29T00:00:00"/>
        <d v="2019-11-10T00:00:00"/>
        <d v="2011-01-22T00:00:00"/>
        <d v="2019-07-08T00:00:00"/>
        <d v="1996-08-03T00:00:00"/>
        <d v="2012-07-12T00:00:00"/>
        <d v="2019-04-07T00:00:00"/>
        <d v="1989-07-11T00:00:00"/>
        <d v="2014-08-23T00:00:00"/>
        <d v="2008-07-23T00:00:00"/>
        <d v="2011-05-02T00:00:00"/>
        <d v="2008-03-04T00:00:00"/>
        <d v="1988-09-08T00:00:00"/>
        <d v="1998-06-15T00:00:00"/>
        <d v="1988-09-03T00:00:00"/>
        <d v="1991-10-26T00:00:00"/>
        <d v="2013-07-08T00:00:00"/>
        <d v="2010-05-23T00:00:00"/>
        <d v="1991-04-05T00:00:00"/>
        <d v="2008-05-15T00:00:00"/>
        <d v="2016-07-19T00:00:00"/>
        <d v="1988-01-23T00:00:00"/>
        <d v="2008-11-07T00:00:00"/>
        <d v="2003-03-29T00:00:00"/>
        <d v="1994-12-20T00:00:00"/>
        <d v="2000-12-06T00:00:00"/>
        <d v="1993-08-04T00:00:00"/>
        <d v="2022-09-30T00:00:00"/>
        <d v="1989-12-18T00:00:00"/>
        <d v="2009-05-01T00:00:00"/>
        <d v="1988-07-10T00:00:00"/>
        <d v="2002-08-22T00:00:00"/>
        <d v="1994-09-24T00:00:00"/>
        <d v="1989-10-06T00:00:00"/>
        <d v="2008-12-09T00:00:00"/>
        <d v="1995-09-03T00:00:00"/>
        <d v="1999-10-08T00:00:00"/>
        <d v="1993-04-14T00:00:00"/>
        <d v="2009-04-04T00:00:00"/>
        <d v="2014-11-13T00:00:00"/>
        <d v="2014-03-29T00:00:00"/>
        <d v="2000-01-15T00:00:00"/>
        <d v="1997-01-17T00:00:00"/>
        <d v="2016-06-12T00:00:00"/>
        <d v="2014-05-21T00:00:00"/>
        <d v="1995-03-15T00:00:00"/>
        <d v="2011-03-03T00:00:00"/>
        <d v="2000-08-18T00:00:00"/>
        <d v="2015-04-30T00:00:00"/>
        <d v="2008-03-02T00:00:00"/>
        <d v="2003-01-29T00:00:00"/>
        <d v="2011-01-13T00:00:00"/>
        <d v="2019-09-27T00:00:00"/>
        <d v="2015-01-05T00:00:00"/>
        <d v="1993-10-08T00:00:00"/>
        <d v="2006-09-19T00:00:00"/>
        <d v="1999-07-16T00:00:00"/>
        <d v="1994-07-04T00:00:00"/>
        <d v="2015-01-25T00:00:00"/>
        <d v="1994-10-08T00:00:00"/>
        <d v="1991-01-14T00:00:00"/>
        <d v="1992-03-03T00:00:00"/>
        <d v="2011-04-12T00:00:00"/>
        <d v="2012-02-25T00:00:00"/>
        <d v="1990-02-15T00:00:00"/>
        <d v="1999-09-04T00:00:00"/>
        <d v="2013-09-21T00:00:00"/>
        <d v="1999-04-20T00:00:00"/>
        <d v="2019-06-05T00:00:00"/>
        <d v="1993-12-12T00:00:00"/>
        <d v="2016-08-25T00:00:00"/>
        <d v="1996-05-29T00:00:00"/>
        <d v="2020-02-25T00:00:00"/>
        <d v="1994-03-20T00:00:00"/>
        <d v="2011-08-19T00:00:00"/>
        <d v="2009-03-26T00:00:00"/>
        <d v="2001-08-27T00:00:00"/>
        <d v="2008-06-28T00:00:00"/>
        <d v="2006-04-15T00:00:00"/>
        <d v="1999-08-29T00:00:00"/>
        <d v="2013-01-23T00:00:00"/>
        <d v="1992-11-04T00:00:00"/>
        <d v="2009-10-30T00:00:00"/>
        <d v="2008-04-06T00:00:00"/>
        <d v="2007-03-02T00:00:00"/>
        <d v="2002-07-26T00:00:00"/>
        <d v="2009-10-15T00:00:00"/>
        <d v="2002-10-02T00:00:00"/>
        <d v="1989-05-21T00:00:00"/>
        <d v="1996-12-23T00:00:00"/>
        <d v="1994-02-17T00:00:00"/>
        <d v="1998-12-05T00:00:00"/>
        <d v="2003-02-24T00:00:00"/>
        <d v="2009-05-23T00:00:00"/>
        <d v="2020-01-17T00:00:00"/>
        <d v="2007-04-11T00:00:00"/>
        <d v="2017-06-26T00:00:00"/>
        <d v="2022-03-02T00:00:00"/>
        <d v="2002-04-22T00:00:00"/>
        <d v="1995-02-17T00:00:00"/>
        <d v="2014-09-29T00:00:00"/>
        <d v="2021-06-09T00:00:00"/>
        <d v="1995-05-27T00:00:00"/>
        <d v="2007-03-28T00:00:00"/>
        <d v="1996-11-12T00:00:00"/>
        <d v="1994-05-20T00:00:00"/>
        <d v="2008-12-27T00:00:00"/>
        <d v="2001-12-31T00:00:00"/>
        <d v="1998-08-19T00:00:00"/>
        <d v="2003-07-27T00:00:00"/>
        <d v="2011-12-16T00:00:00"/>
        <d v="2021-09-13T00:00:00"/>
        <d v="2003-04-06T00:00:00"/>
        <d v="2018-10-09T00:00:00"/>
        <d v="2005-01-11T00:00:00"/>
        <d v="2010-10-04T00:00:00"/>
        <d v="2003-05-24T00:00:00"/>
        <d v="2006-02-14T00:00:00"/>
        <d v="1994-01-03T00:00:00"/>
        <d v="2009-10-29T00:00:00"/>
        <d v="2011-02-05T00:00:00"/>
        <d v="2022-11-11T00:00:00"/>
        <d v="1991-06-25T00:00:00"/>
        <d v="2001-04-30T00:00:00"/>
        <d v="2019-01-22T00:00:00"/>
        <d v="2015-10-30T00:00:00"/>
        <d v="2007-05-10T00:00:00"/>
        <d v="2010-10-18T00:00:00"/>
        <d v="2019-07-14T00:00:00"/>
        <d v="2007-07-16T00:00:00"/>
        <d v="2022-09-20T00:00:00"/>
        <d v="2006-06-22T00:00:00"/>
        <d v="2005-11-18T00:00:00"/>
        <d v="1988-03-25T00:00:00"/>
        <d v="2001-05-11T00:00:00"/>
        <d v="1993-07-30T00:00:00"/>
        <d v="2001-03-21T00:00:00"/>
        <d v="1988-11-24T00:00:00"/>
        <d v="2002-07-09T00:00:00"/>
        <d v="2003-04-16T00:00:00"/>
        <d v="2012-12-17T00:00:00"/>
        <d v="2021-02-06T00:00:00"/>
        <d v="1989-02-18T00:00:00"/>
        <d v="2018-03-03T00:00:00"/>
        <d v="2017-12-23T00:00:00"/>
        <d v="1988-07-19T00:00:00"/>
        <d v="2002-10-15T00:00:00"/>
        <d v="1994-05-26T00:00:00"/>
        <d v="2017-08-09T00:00:00"/>
        <d v="2019-12-26T00:00:00"/>
        <d v="2019-09-04T00:00:00"/>
        <d v="2006-10-29T00:00:00"/>
        <d v="1999-05-16T00:00:00"/>
        <d v="2008-11-20T00:00:00"/>
        <d v="2016-06-02T00:00:00"/>
        <d v="2018-02-28T00:00:00"/>
        <d v="2017-08-03T00:00:00"/>
        <d v="1998-01-28T00:00:00"/>
        <d v="2010-01-04T00:00:00"/>
        <d v="2020-05-14T00:00:00"/>
        <d v="2018-09-10T00:00:00"/>
        <d v="2014-08-30T00:00:00"/>
        <d v="2017-01-23T00:00:00"/>
        <d v="2022-02-28T00:00:00"/>
        <d v="2010-10-12T00:00:00"/>
        <d v="2015-02-08T00:00:00"/>
        <d v="1996-06-26T00:00:00"/>
        <d v="2007-04-13T00:00:00"/>
        <d v="2001-09-16T00:00:00"/>
        <d v="2013-06-27T00:00:00"/>
        <d v="1999-03-08T00:00:00"/>
        <d v="2017-02-17T00:00:00"/>
        <d v="2017-04-12T00:00:00"/>
        <d v="1988-04-25T00:00:00"/>
        <d v="1991-10-02T00:00:00"/>
        <d v="2015-10-15T00:00:00"/>
        <d v="1993-10-13T00:00:00"/>
        <d v="1989-12-29T00:00:00"/>
        <d v="2003-11-17T00:00:00"/>
        <d v="2007-05-13T00:00:00"/>
        <d v="2018-09-03T00:00:00"/>
        <d v="1995-04-06T00:00:00"/>
        <d v="1993-02-16T00:00:00"/>
        <d v="1989-04-03T00:00:00"/>
        <d v="2016-02-26T00:00:00"/>
        <d v="2002-12-15T00:00:00"/>
        <d v="1989-11-08T00:00:00"/>
        <d v="1991-05-01T00:00:00"/>
        <d v="2007-11-18T00:00:00"/>
        <d v="1993-12-28T00:00:00"/>
        <d v="1988-02-21T00:00:00"/>
        <d v="1995-10-02T00:00:00"/>
        <d v="2020-08-14T00:00:00"/>
        <d v="1996-12-03T00:00:00"/>
        <d v="1989-04-10T00:00:00"/>
        <d v="2020-06-10T00:00:00"/>
        <d v="1990-02-08T00:00:00"/>
        <d v="2003-10-12T00:00:00"/>
        <d v="1995-05-28T00:00:00"/>
        <d v="2001-07-31T00:00:00"/>
        <d v="2003-10-16T00:00:00"/>
        <d v="1999-10-16T00:00:00"/>
        <d v="2007-02-11T00:00:00"/>
        <d v="2008-08-08T00:00:00"/>
        <d v="2004-02-25T00:00:00"/>
        <d v="2015-02-14T00:00:00"/>
        <d v="1991-02-20T00:00:00"/>
        <d v="2021-11-25T00:00:00"/>
        <d v="1994-11-16T00:00:00"/>
        <d v="1988-09-11T00:00:00"/>
        <d v="2011-09-13T00:00:00"/>
        <d v="2014-08-11T00:00:00"/>
        <d v="2007-06-04T00:00:00"/>
        <d v="2005-12-30T00:00:00"/>
        <d v="2009-01-28T00:00:00"/>
        <d v="1992-08-26T00:00:00"/>
        <d v="2003-12-28T00:00:00"/>
        <d v="2020-04-08T00:00:00"/>
        <d v="2015-09-14T00:00:00"/>
        <d v="1998-12-16T00:00:00"/>
        <d v="2008-11-19T00:00:00"/>
        <d v="2002-01-22T00:00:00"/>
        <d v="1994-07-18T00:00:00"/>
        <d v="2000-09-06T00:00:00"/>
        <d v="2021-04-12T00:00:00"/>
        <d v="2022-05-04T00:00:00"/>
        <d v="1995-11-25T00:00:00"/>
        <d v="2022-04-27T00:00:00"/>
        <d v="1996-06-19T00:00:00"/>
        <d v="2009-10-28T00:00:00"/>
        <d v="1989-05-23T00:00:00"/>
        <d v="2016-12-15T00:00:00"/>
        <d v="2018-05-17T00:00:00"/>
        <d v="2007-08-08T00:00:00"/>
        <d v="2016-04-04T00:00:00"/>
        <d v="2006-05-03T00:00:00"/>
        <d v="1991-12-30T00:00:00"/>
        <d v="2021-10-01T00:00:00"/>
        <d v="2013-05-06T00:00:00"/>
        <d v="2020-05-30T00:00:00"/>
        <d v="1992-03-01T00:00:00"/>
        <d v="2008-01-02T00:00:00"/>
        <d v="2020-06-11T00:00:00"/>
        <d v="2012-12-15T00:00:00"/>
        <d v="2015-01-28T00:00:00"/>
        <d v="2009-09-21T00:00:00"/>
        <d v="2000-03-18T00:00:00"/>
        <d v="2011-12-19T00:00:00"/>
        <d v="2008-08-14T00:00:00"/>
        <d v="2016-02-29T00:00:00"/>
        <d v="1992-09-11T00:00:00"/>
        <d v="1990-08-12T00:00:00"/>
        <d v="1995-12-08T00:00:00"/>
        <d v="1995-12-24T00:00:00"/>
        <d v="2020-06-04T00:00:00"/>
        <d v="2020-07-04T00:00:00"/>
        <d v="2010-01-02T00:00:00"/>
        <d v="2021-05-02T00:00:00"/>
        <d v="2014-06-17T00:00:00"/>
        <d v="1996-08-28T00:00:00"/>
        <d v="1988-12-23T00:00:00"/>
        <d v="1989-10-07T00:00:00"/>
        <d v="2013-11-10T00:00:00"/>
        <d v="2011-05-21T00:00:00"/>
        <d v="1995-05-03T00:00:00"/>
        <d v="2013-07-26T00:00:00"/>
        <d v="1992-08-03T00:00:00"/>
        <d v="2002-05-12T00:00:00"/>
        <d v="1997-09-13T00:00:00"/>
        <d v="2007-10-23T00:00:00"/>
        <d v="2016-10-16T00:00:00"/>
        <d v="2013-04-29T00:00:00"/>
        <d v="1989-02-26T00:00:00"/>
        <d v="1999-04-28T00:00:00"/>
        <d v="1993-08-28T00:00:00"/>
        <d v="1992-07-05T00:00:00"/>
        <d v="2019-01-24T00:00:00"/>
        <d v="2021-01-25T00:00:00"/>
        <d v="1999-05-30T00:00:00"/>
        <d v="1989-02-15T00:00:00"/>
        <d v="1989-12-01T00:00:00"/>
        <d v="1989-12-07T00:00:00"/>
        <d v="2013-01-07T00:00:00"/>
        <d v="2005-08-30T00:00:00"/>
        <d v="1992-11-13T00:00:00"/>
        <d v="2007-03-11T00:00:00"/>
        <d v="2018-06-24T00:00:00"/>
        <d v="2017-09-13T00:00:00"/>
        <d v="2011-12-26T00:00:00"/>
        <d v="2020-04-20T00:00:00"/>
        <d v="1989-09-21T00:00:00"/>
        <d v="2021-06-27T00:00:00"/>
        <d v="2006-11-12T00:00:00"/>
        <d v="1994-08-21T00:00:00"/>
        <d v="2009-08-19T00:00:00"/>
        <d v="1994-10-07T00:00:00"/>
        <d v="1994-12-17T00:00:00"/>
        <d v="1997-04-24T00:00:00"/>
        <d v="2022-04-14T00:00:00"/>
        <d v="2014-11-30T00:00:00"/>
        <d v="2002-09-25T00:00:00"/>
        <d v="2007-04-19T00:00:00"/>
        <d v="2019-06-13T00:00:00"/>
        <d v="1998-03-15T00:00:00"/>
        <d v="2021-10-26T00:00:00"/>
        <d v="1990-11-21T00:00:00"/>
        <d v="2014-09-04T00:00:00"/>
        <d v="2005-05-29T00:00:00"/>
        <d v="2000-03-15T00:00:00"/>
        <d v="1988-05-27T00:00:00"/>
        <d v="1996-11-25T00:00:00"/>
        <d v="2016-05-29T00:00:00"/>
        <d v="2013-02-02T00:00:00"/>
        <d v="2000-07-12T00:00:00"/>
        <d v="2022-04-29T00:00:00"/>
        <d v="2019-11-01T00:00:00"/>
        <d v="2005-02-15T00:00:00"/>
        <d v="1994-07-10T00:00:00"/>
        <d v="1998-08-09T00:00:00"/>
        <d v="2009-12-08T00:00:00"/>
        <d v="1992-12-29T00:00:00"/>
        <d v="2022-02-07T00:00:00"/>
        <d v="2016-10-06T00:00:00"/>
        <d v="2019-09-02T00:00:00"/>
        <d v="2011-06-05T00:00:00"/>
        <d v="2017-10-30T00:00:00"/>
        <d v="1992-09-08T00:00:00"/>
        <d v="2016-03-15T00:00:00"/>
        <d v="2006-03-23T00:00:00"/>
        <d v="2003-02-26T00:00:00"/>
        <d v="2011-08-20T00:00:00"/>
        <d v="2016-04-25T00:00:00"/>
        <d v="1994-12-29T00:00:00"/>
        <d v="2015-01-18T00:00:00"/>
        <d v="2022-05-03T00:00:00"/>
        <d v="2008-06-05T00:00:00"/>
        <d v="2019-07-04T00:00:00"/>
        <d v="2013-09-20T00:00:00"/>
        <d v="2021-03-09T00:00:00"/>
        <d v="2001-12-22T00:00:00"/>
        <d v="1992-11-18T00:00:00"/>
        <d v="2000-04-26T00:00:00"/>
        <d v="2014-01-13T00:00:00"/>
        <d v="2021-03-06T00:00:00"/>
        <d v="2004-02-17T00:00:00"/>
        <d v="1999-03-29T00:00:00"/>
        <d v="2017-07-25T00:00:00"/>
        <d v="1999-09-13T00:00:00"/>
        <d v="1992-09-04T00:00:00"/>
        <d v="2019-05-13T00:00:00"/>
        <d v="2018-02-11T00:00:00"/>
        <d v="2021-02-15T00:00:00"/>
        <d v="2012-07-07T00:00:00"/>
        <d v="2018-03-13T00:00:00"/>
        <d v="2015-12-07T00:00:00"/>
        <d v="2003-07-29T00:00:00"/>
        <d v="1993-06-15T00:00:00"/>
        <d v="1989-02-25T00:00:00"/>
        <d v="2002-01-29T00:00:00"/>
        <d v="2000-12-28T00:00:00"/>
        <d v="1994-06-13T00:00:00"/>
        <d v="1999-08-22T00:00:00"/>
        <d v="2007-03-06T00:00:00"/>
        <d v="2009-12-19T00:00:00"/>
        <d v="2010-08-29T00:00:00"/>
        <d v="2006-11-28T00:00:00"/>
        <d v="2000-07-26T00:00:00"/>
        <d v="2003-02-01T00:00:00"/>
        <d v="2016-10-18T00:00:00"/>
        <d v="1995-12-23T00:00:00"/>
        <d v="2009-08-18T00:00:00"/>
        <d v="1999-02-03T00:00:00"/>
        <d v="2008-05-14T00:00:00"/>
        <d v="1994-02-01T00:00:00"/>
        <d v="2002-02-20T00:00:00"/>
        <d v="2005-01-05T00:00:00"/>
        <d v="2017-11-26T00:00:00"/>
        <d v="1998-01-21T00:00:00"/>
        <d v="1996-11-18T00:00:00"/>
        <d v="2017-11-09T00:00:00"/>
        <d v="1993-08-03T00:00:00"/>
        <d v="2013-06-01T00:00:00"/>
        <d v="2017-09-04T00:00:00"/>
        <d v="1996-07-24T00:00:00"/>
        <d v="2020-02-17T00:00:00"/>
        <d v="1996-07-17T00:00:00"/>
        <d v="2007-08-28T00:00:00"/>
        <d v="1989-08-21T00:00:00"/>
        <d v="1991-12-03T00:00:00"/>
        <d v="1992-01-03T00:00:00"/>
        <d v="1998-01-23T00:00:00"/>
        <d v="1994-08-13T00:00:00"/>
        <d v="1997-06-12T00:00:00"/>
        <d v="1993-02-18T00:00:00"/>
        <d v="2014-07-28T00:00:00"/>
        <d v="2021-03-12T00:00:00"/>
        <d v="2014-02-14T00:00:00"/>
        <d v="2002-09-30T00:00:00"/>
        <d v="1999-05-24T00:00:00"/>
        <d v="2017-09-28T00:00:00"/>
        <d v="2013-10-10T00:00:00"/>
        <d v="2005-05-08T00:00:00"/>
        <d v="1998-05-11T00:00:00"/>
        <d v="1999-05-13T00:00:00"/>
        <d v="2014-02-28T00:00:00"/>
        <d v="2006-11-18T00:00:00"/>
        <d v="1998-08-26T00:00:00"/>
        <d v="2002-07-08T00:00:00"/>
        <d v="1994-07-09T00:00:00"/>
        <d v="1989-08-01T00:00:00"/>
        <d v="2002-08-26T00:00:00"/>
        <d v="1990-07-30T00:00:00"/>
        <d v="2020-09-18T00:00:00"/>
        <d v="2007-11-03T00:00:00"/>
        <d v="2008-03-23T00:00:00"/>
        <d v="1996-01-01T00:00:00"/>
        <d v="2000-07-09T00:00:00"/>
        <d v="2019-10-27T00:00:00"/>
        <d v="1990-09-20T00:00:00"/>
        <d v="2016-08-18T00:00:00"/>
        <d v="2015-10-05T00:00:00"/>
        <d v="2000-01-09T00:00:00"/>
        <d v="1990-11-22T00:00:00"/>
        <d v="2007-05-07T00:00:00"/>
        <d v="1999-10-20T00:00:00"/>
        <d v="1998-04-17T00:00:00"/>
        <d v="2004-09-04T00:00:00"/>
        <d v="2004-10-30T00:00:00"/>
        <d v="1995-08-22T00:00:00"/>
        <d v="2008-03-25T00:00:00"/>
        <d v="1995-05-05T00:00:00"/>
        <d v="2018-03-30T00:00:00"/>
        <d v="2005-02-04T00:00:00"/>
        <d v="2007-06-05T00:00:00"/>
        <d v="2000-07-08T00:00:00"/>
        <d v="1989-12-14T00:00:00"/>
        <d v="1989-05-15T00:00:00"/>
        <d v="1991-02-18T00:00:00"/>
        <d v="2004-09-21T00:00:00"/>
        <d v="1991-09-10T00:00:00"/>
        <d v="2007-01-03T00:00:00"/>
        <d v="2015-05-20T00:00:00"/>
        <d v="2008-10-18T00:00:00"/>
        <d v="2006-12-16T00:00:00"/>
        <d v="1994-08-28T00:00:00"/>
        <d v="2008-12-26T00:00:00"/>
        <d v="1990-08-22T00:00:00"/>
        <d v="1995-11-17T00:00:00"/>
        <d v="2005-09-25T00:00:00"/>
        <d v="1995-01-22T00:00:00"/>
        <d v="1998-04-01T00:00:00"/>
        <d v="2017-06-25T00:00:00"/>
        <d v="2004-08-19T00:00:00"/>
        <d v="1992-07-01T00:00:00"/>
        <d v="2012-05-27T00:00:00"/>
        <d v="2022-08-20T00:00:00"/>
        <d v="2018-11-13T00:00:00"/>
        <d v="2016-06-08T00:00:00"/>
        <d v="1992-09-02T00:00:00"/>
        <d v="2021-07-24T00:00:00"/>
        <d v="2013-09-28T00:00:00"/>
        <d v="2011-04-14T00:00:00"/>
        <d v="2003-12-03T00:00:00"/>
        <d v="1995-08-19T00:00:00"/>
        <d v="1998-09-08T00:00:00"/>
        <d v="2006-02-26T00:00:00"/>
        <d v="1988-01-09T00:00:00"/>
        <d v="2020-03-22T00:00:00"/>
        <d v="1993-05-31T00:00:00"/>
        <d v="2001-04-07T00:00:00"/>
        <d v="1997-04-09T00:00:00"/>
        <d v="2020-04-10T00:00:00"/>
        <d v="2003-01-15T00:00:00"/>
        <d v="1989-04-07T00:00:00"/>
        <d v="2011-09-18T00:00:00"/>
        <d v="2019-08-08T00:00:00"/>
        <d v="1996-09-17T00:00:00"/>
        <d v="2003-06-22T00:00:00"/>
        <d v="2017-12-26T00:00:00"/>
        <d v="1989-06-25T00:00:00"/>
        <d v="1989-07-24T00:00:00"/>
        <d v="2000-10-20T00:00:00"/>
        <d v="2000-01-12T00:00:00"/>
        <d v="2018-03-29T00:00:00"/>
        <d v="2002-12-02T00:00:00"/>
        <d v="2019-07-23T00:00:00"/>
        <d v="2017-05-09T00:00:00"/>
        <d v="2011-06-26T00:00:00"/>
        <d v="2021-08-11T00:00:00"/>
        <d v="2009-02-25T00:00:00"/>
        <d v="2021-09-10T00:00:00"/>
        <d v="2001-07-28T00:00:00"/>
        <d v="2017-02-25T00:00:00"/>
        <d v="1991-09-18T00:00:00"/>
        <d v="2020-11-13T00:00:00"/>
        <d v="1990-08-27T00:00:00"/>
        <d v="1996-10-01T00:00:00"/>
        <d v="1996-02-17T00:00:00"/>
        <d v="2009-01-08T00:00:00"/>
        <d v="2017-08-18T00:00:00"/>
        <d v="1999-02-26T00:00:00"/>
        <d v="2014-05-20T00:00:00"/>
        <d v="2016-02-07T00:00:00"/>
        <d v="2003-03-26T00:00:00"/>
        <d v="2002-08-31T00:00:00"/>
        <d v="2022-07-29T00:00:00"/>
        <d v="2001-05-27T00:00:00"/>
        <d v="2009-06-04T00:00:00"/>
        <d v="2012-01-19T00:00:00"/>
        <d v="1988-11-08T00:00:00"/>
        <d v="1993-04-04T00:00:00"/>
        <d v="2010-06-28T00:00:00"/>
        <d v="2005-12-23T00:00:00"/>
        <d v="1994-01-07T00:00:00"/>
        <d v="2011-10-05T00:00:00"/>
        <d v="2014-02-10T00:00:00"/>
        <d v="1990-02-02T00:00:00"/>
        <d v="2015-06-29T00:00:00"/>
        <d v="1995-10-08T00:00:00"/>
        <d v="2012-10-17T00:00:00"/>
        <d v="2019-09-01T00:00:00"/>
        <d v="1992-03-25T00:00:00"/>
        <d v="1992-11-14T00:00:00"/>
        <d v="2003-09-16T00:00:00"/>
        <d v="1988-08-27T00:00:00"/>
        <d v="2010-03-18T00:00:00"/>
        <d v="2022-06-06T00:00:00"/>
        <d v="1991-08-08T00:00:00"/>
        <d v="2018-05-14T00:00:00"/>
        <d v="2010-07-04T00:00:00"/>
        <d v="2014-11-14T00:00:00"/>
        <d v="1999-07-20T00:00:00"/>
        <d v="2007-04-01T00:00:00"/>
        <d v="1988-04-04T00:00:00"/>
        <d v="2005-03-31T00:00:00"/>
        <d v="2006-06-26T00:00:00"/>
        <d v="2010-12-23T00:00:00"/>
        <d v="2006-02-16T00:00:00"/>
        <d v="1988-04-05T00:00:00"/>
        <d v="2012-05-21T00:00:00"/>
        <d v="1989-07-10T00:00:00"/>
        <d v="2017-10-14T00:00:00"/>
        <d v="2006-03-29T00:00:00"/>
        <d v="2002-04-03T00:00:00"/>
        <d v="2016-02-04T00:00:00"/>
        <d v="1991-06-05T00:00:00"/>
        <d v="1993-10-01T00:00:00"/>
        <d v="2012-03-05T00:00:00"/>
        <d v="1996-02-10T00:00:00"/>
        <d v="1995-09-16T00:00:00"/>
        <d v="1991-06-24T00:00:00"/>
        <d v="2004-05-18T00:00:00"/>
        <d v="2002-07-04T00:00:00"/>
        <d v="2012-06-19T00:00:00"/>
        <d v="2014-04-01T00:00:00"/>
        <d v="2022-03-18T00:00:00"/>
        <d v="1993-04-08T00:00:00"/>
        <d v="2001-01-06T00:00:00"/>
        <d v="2002-06-18T00:00:00"/>
        <d v="1991-12-22T00:00:00"/>
        <d v="2019-05-07T00:00:00"/>
        <d v="2013-12-10T00:00:00"/>
        <d v="1994-02-15T00:00:00"/>
        <d v="1999-01-19T00:00:00"/>
        <d v="2015-07-01T00:00:00"/>
        <d v="1989-08-29T00:00:00"/>
        <d v="2002-05-06T00:00:00"/>
        <d v="2001-02-22T00:00:00"/>
        <d v="2006-03-20T00:00:00"/>
        <d v="2021-12-08T00:00:00"/>
        <d v="2005-07-28T00:00:00"/>
        <d v="1993-06-19T00:00:00"/>
        <d v="2018-09-09T00:00:00"/>
        <d v="1993-10-05T00:00:00"/>
        <d v="2021-06-28T00:00:00"/>
        <d v="2000-05-03T00:00:00"/>
        <d v="2000-09-10T00:00:00"/>
        <d v="2014-09-13T00:00:00"/>
        <d v="2014-04-20T00:00:00"/>
        <d v="2022-05-28T00:00:00"/>
        <d v="1995-12-02T00:00:00"/>
        <d v="2019-07-19T00:00:00"/>
        <d v="1991-12-04T00:00:00"/>
        <d v="1990-05-03T00:00:00"/>
        <d v="2002-09-04T00:00:00"/>
        <d v="2022-02-08T00:00:00"/>
        <d v="1999-11-12T00:00:00"/>
        <d v="2022-09-10T00:00:00"/>
        <d v="1998-01-03T00:00:00"/>
        <d v="1992-03-29T00:00:00"/>
        <d v="2003-01-06T00:00:00"/>
        <d v="2000-01-05T00:00:00"/>
        <d v="2020-08-27T00:00:00"/>
        <d v="2000-11-15T00:00:00"/>
        <d v="2008-10-08T00:00:00"/>
        <d v="2009-08-10T00:00:00"/>
        <d v="2006-12-17T00:00:00"/>
        <d v="2012-09-30T00:00:00"/>
        <d v="1993-06-09T00:00:00"/>
        <d v="1989-01-10T00:00:00"/>
        <d v="2014-10-18T00:00:00"/>
        <d v="1993-12-11T00:00:00"/>
        <d v="2004-01-02T00:00:00"/>
        <d v="2004-07-10T00:00:00"/>
        <d v="1997-06-23T00:00:00"/>
        <d v="2014-05-30T00:00:00"/>
        <d v="2020-11-28T00:00:00"/>
        <d v="1996-12-16T00:00:00"/>
        <d v="2000-03-14T00:00:00"/>
        <d v="1992-02-01T00:00:00"/>
        <d v="1988-02-20T00:00:00"/>
        <d v="1994-06-21T00:00:00"/>
        <d v="2022-08-24T00:00:00"/>
        <d v="2013-10-11T00:00:00"/>
        <d v="2011-06-14T00:00:00"/>
        <d v="2005-12-27T00:00:00"/>
        <d v="2013-08-19T00:00:00"/>
        <d v="1998-07-03T00:00:00"/>
        <d v="2016-11-03T00:00:00"/>
        <d v="2008-05-13T00:00:00"/>
        <d v="2002-02-11T00:00:00"/>
        <d v="1990-03-29T00:00:00"/>
        <d v="2008-02-03T00:00:00"/>
        <d v="2019-08-15T00:00:00"/>
        <d v="2013-10-13T00:00:00"/>
        <d v="2003-04-14T00:00:00"/>
        <d v="2008-06-15T00:00:00"/>
        <d v="1993-04-30T00:00:00"/>
        <d v="1991-11-01T00:00:00"/>
        <d v="2016-09-22T00:00:00"/>
        <d v="2001-08-11T00:00:00"/>
        <d v="2014-12-02T00:00:00"/>
        <d v="2001-05-25T00:00:00"/>
        <d v="2001-11-24T00:00:00"/>
        <d v="2007-09-03T00:00:00"/>
        <d v="2014-10-21T00:00:00"/>
        <d v="1998-03-03T00:00:00"/>
        <d v="2022-07-24T00:00:00"/>
        <d v="1991-01-31T00:00:00"/>
        <d v="2003-09-10T00:00:00"/>
        <d v="1992-07-28T00:00:00"/>
        <d v="2013-11-12T00:00:00"/>
        <d v="1995-09-05T00:00:00"/>
        <d v="2000-01-27T00:00:00"/>
        <d v="2016-07-10T00:00:00"/>
        <d v="1989-07-20T00:00:00"/>
        <d v="2005-08-18T00:00:00"/>
        <d v="2007-07-23T00:00:00"/>
        <d v="2020-01-31T00:00:00"/>
        <d v="1997-08-26T00:00:00"/>
        <d v="2003-01-02T00:00:00"/>
        <d v="2012-11-05T00:00:00"/>
        <d v="2001-02-03T00:00:00"/>
        <d v="2003-10-08T00:00:00"/>
        <d v="2013-06-03T00:00:00"/>
        <d v="1998-10-08T00:00:00"/>
        <d v="1993-08-01T00:00:00"/>
        <d v="2015-05-04T00:00:00"/>
        <d v="1998-09-19T00:00:00"/>
        <d v="2001-07-18T00:00:00"/>
        <d v="2000-09-25T00:00:00"/>
        <d v="2019-01-23T00:00:00"/>
        <d v="1991-11-16T00:00:00"/>
        <d v="1997-01-28T00:00:00"/>
        <d v="1988-07-24T00:00:00"/>
        <d v="2018-07-09T00:00:00"/>
        <d v="2019-06-15T00:00:00"/>
        <d v="2010-09-04T00:00:00"/>
        <d v="1998-02-26T00:00:00"/>
        <d v="2009-05-26T00:00:00"/>
        <d v="1995-10-29T00:00:00"/>
        <d v="2002-04-14T00:00:00"/>
        <d v="2006-06-17T00:00:00"/>
        <d v="2014-01-28T00:00:00"/>
        <d v="2005-04-18T00:00:00"/>
        <d v="2002-01-13T00:00:00"/>
        <d v="2018-01-11T00:00:00"/>
        <d v="2021-05-17T00:00:00"/>
        <d v="2005-09-10T00:00:00"/>
        <d v="1995-01-30T00:00:00"/>
        <d v="2020-02-18T00:00:00"/>
        <d v="2002-04-15T00:00:00"/>
        <d v="2010-08-03T00:00:00"/>
        <d v="1991-05-15T00:00:00"/>
        <d v="1990-03-16T00:00:00"/>
        <d v="2021-08-27T00:00:00"/>
        <d v="1990-12-04T00:00:00"/>
        <d v="1991-04-09T00:00:00"/>
        <d v="2018-06-12T00:00:00"/>
        <d v="2005-07-24T00:00:00"/>
        <d v="2002-11-24T00:00:00"/>
        <d v="1998-03-02T00:00:00"/>
        <d v="2011-05-26T00:00:00"/>
        <d v="2006-05-15T00:00:00"/>
        <d v="2022-01-17T00:00:00"/>
        <d v="1992-12-23T00:00:00"/>
        <d v="1989-04-11T00:00:00"/>
        <d v="2013-04-09T00:00:00"/>
        <d v="1991-03-14T00:00:00"/>
        <d v="2020-03-25T00:00:00"/>
        <d v="2014-07-06T00:00:00"/>
        <d v="1990-07-23T00:00:00"/>
        <d v="2013-12-29T00:00:00"/>
        <d v="1992-09-03T00:00:00"/>
        <d v="2013-02-19T00:00:00"/>
        <d v="1996-01-19T00:00:00"/>
        <d v="1989-09-09T00:00:00"/>
        <d v="2002-06-11T00:00:00"/>
        <d v="2017-05-31T00:00:00"/>
        <d v="1991-06-28T00:00:00"/>
        <d v="2017-05-14T00:00:00"/>
        <d v="2001-03-20T00:00:00"/>
        <d v="2003-08-17T00:00:00"/>
        <d v="2020-02-14T00:00:00"/>
        <d v="2016-04-12T00:00:00"/>
        <d v="2010-03-05T00:00:00"/>
        <d v="2010-01-17T00:00:00"/>
        <d v="1991-03-05T00:00:00"/>
        <d v="2018-01-26T00:00:00"/>
        <d v="2001-06-16T00:00:00"/>
        <d v="2004-10-26T00:00:00"/>
        <d v="2009-11-02T00:00:00"/>
        <d v="2017-01-02T00:00:00"/>
        <d v="2012-06-24T00:00:00"/>
        <d v="1991-05-20T00:00:00"/>
        <d v="1999-05-27T00:00:00"/>
        <d v="2019-03-04T00:00:00"/>
        <d v="1994-03-11T00:00:00"/>
        <d v="2014-12-07T00:00:00"/>
        <d v="1989-09-20T00:00:00"/>
        <d v="2006-10-14T00:00:00"/>
        <d v="2016-05-23T00:00:00"/>
        <d v="2015-05-06T00:00:00"/>
        <d v="1997-03-19T00:00:00"/>
        <d v="2020-07-17T00:00:00"/>
        <d v="1996-01-02T00:00:00"/>
        <d v="2008-07-05T00:00:00"/>
        <d v="2007-04-07T00:00:00"/>
        <d v="2021-03-15T00:00:00"/>
        <d v="1995-03-22T00:00:00"/>
        <d v="2014-02-15T00:00:00"/>
        <d v="2006-10-02T00:00:00"/>
        <d v="1993-05-17T00:00:00"/>
        <d v="1988-09-16T00:00:00"/>
        <d v="2008-08-27T00:00:00"/>
        <d v="2012-01-21T00:00:00"/>
        <d v="2008-08-30T00:00:00"/>
        <d v="2022-06-30T00:00:00"/>
        <d v="2013-01-24T00:00:00"/>
        <d v="1991-10-21T00:00:00"/>
        <d v="1990-06-19T00:00:00"/>
        <d v="1991-03-16T00:00:00"/>
        <d v="2022-07-02T00:00:00"/>
        <d v="2007-01-30T00:00:00"/>
        <d v="2001-03-17T00:00:00"/>
        <d v="1996-08-07T00:00:00"/>
        <d v="2011-09-25T00:00:00"/>
        <d v="2013-07-24T00:00:00"/>
        <d v="1993-05-19T00:00:00"/>
        <d v="2001-09-05T00:00:00"/>
        <d v="2005-02-26T00:00:00"/>
        <d v="2022-03-08T00:00:00"/>
        <d v="2016-06-27T00:00:00"/>
        <d v="2000-07-05T00:00:00"/>
        <d v="1994-04-05T00:00:00"/>
        <d v="1994-05-11T00:00:00"/>
        <d v="2003-04-29T00:00:00"/>
        <d v="1989-05-19T00:00:00"/>
        <d v="2012-07-28T00:00:00"/>
        <d v="1994-03-19T00:00:00"/>
        <d v="2020-07-26T00:00:00"/>
        <d v="2016-06-29T00:00:00"/>
        <d v="2020-04-26T00:00:00"/>
        <d v="2013-04-26T00:00:00"/>
        <d v="2013-11-30T00:00:00"/>
        <d v="1999-07-04T00:00:00"/>
        <d v="2004-06-13T00:00:00"/>
        <d v="2011-11-14T00:00:00"/>
        <d v="2003-11-20T00:00:00"/>
        <d v="2013-11-07T00:00:00"/>
        <d v="2003-09-15T00:00:00"/>
        <d v="1989-09-17T00:00:00"/>
        <d v="2022-08-30T00:00:00"/>
        <d v="2009-09-24T00:00:00"/>
        <d v="2008-07-13T00:00:00"/>
        <d v="2002-11-25T00:00:00"/>
        <d v="2009-02-28T00:00:00"/>
        <d v="1991-07-18T00:00:00"/>
        <d v="2017-08-19T00:00:00"/>
        <d v="2010-08-10T00:00:00"/>
        <d v="2020-09-22T00:00:00"/>
        <d v="2014-04-21T00:00:00"/>
        <d v="2022-05-06T00:00:00"/>
        <d v="1990-07-05T00:00:00"/>
        <d v="2007-05-27T00:00:00"/>
        <d v="1989-08-03T00:00:00"/>
        <d v="2001-01-07T00:00:00"/>
        <d v="1991-02-28T00:00:00"/>
        <d v="2004-04-15T00:00:00"/>
        <d v="1989-08-24T00:00:00"/>
        <d v="2016-12-05T00:00:00"/>
        <d v="1994-03-25T00:00:00"/>
        <d v="2011-07-12T00:00:00"/>
        <d v="2020-05-20T00:00:00"/>
        <d v="2016-08-09T00:00:00"/>
        <d v="1990-04-26T00:00:00"/>
        <d v="2018-11-22T00:00:00"/>
        <d v="1994-09-27T00:00:00"/>
        <d v="2006-06-08T00:00:00"/>
        <d v="2022-05-16T00:00:00"/>
        <d v="2013-04-21T00:00:00"/>
        <d v="1993-06-14T00:00:00"/>
        <d v="1988-12-27T00:00:00"/>
        <d v="2007-02-14T00:00:00"/>
        <d v="2001-10-13T00:00:00"/>
        <d v="2018-01-16T00:00:00"/>
        <d v="2021-04-14T00:00:00"/>
        <d v="1998-10-06T00:00:00"/>
        <d v="2006-07-09T00:00:00"/>
        <d v="2022-12-10T00:00:00"/>
        <d v="2015-12-31T00:00:00"/>
        <d v="2004-10-23T00:00:00"/>
        <d v="1999-10-23T00:00:00"/>
        <d v="2007-09-11T00:00:00"/>
        <d v="2021-03-11T00:00:00"/>
        <d v="2020-01-04T00:00:00"/>
        <d v="2013-01-20T00:00:00"/>
        <d v="1994-09-06T00:00:00"/>
        <d v="1990-07-22T00:00:00"/>
        <d v="1994-12-31T00:00:00"/>
        <d v="2022-06-29T00:00:00"/>
        <d v="1990-05-30T00:00:00"/>
        <d v="1992-08-23T00:00:00"/>
        <d v="1999-12-07T00:00:00"/>
        <d v="2001-08-14T00:00:00"/>
        <d v="1991-01-06T00:00:00"/>
        <d v="2005-10-08T00:00:00"/>
        <d v="2016-06-22T00:00:00"/>
        <d v="2021-04-21T00:00:00"/>
        <d v="1996-03-29T00:00:00"/>
        <d v="2004-05-07T00:00:00"/>
        <d v="2005-08-08T00:00:00"/>
        <d v="2014-11-02T00:00:00"/>
        <d v="2014-01-29T00:00:00"/>
        <d v="2004-11-06T00:00:00"/>
        <d v="2012-08-22T00:00:00"/>
        <d v="2021-08-04T00:00:00"/>
        <d v="2014-08-01T00:00:00"/>
        <d v="1989-04-15T00:00:00"/>
        <d v="2008-12-07T00:00:00"/>
        <d v="2016-06-17T00:00:00"/>
        <d v="2011-08-01T00:00:00"/>
        <d v="2020-05-15T00:00:00"/>
        <d v="1998-03-22T00:00:00"/>
        <d v="1992-05-23T00:00:00"/>
        <d v="2016-05-15T00:00:00"/>
        <d v="2006-02-09T00:00:00"/>
        <d v="1993-12-21T00:00:00"/>
        <d v="2018-09-12T00:00:00"/>
        <d v="1990-11-05T00:00:00"/>
        <d v="2003-05-11T00:00:00"/>
        <d v="2002-11-09T00:00:00"/>
        <d v="2011-05-20T00:00:00"/>
        <d v="2019-05-22T00:00:00"/>
        <d v="2004-09-06T00:00:00"/>
        <d v="2020-02-15T00:00:00"/>
        <d v="2017-08-14T00:00:00"/>
        <d v="2014-01-05T00:00:00"/>
        <d v="2009-07-02T00:00:00"/>
        <d v="2002-10-08T00:00:00"/>
        <d v="2015-10-17T00:00:00"/>
        <d v="2002-07-24T00:00:00"/>
        <d v="1999-11-27T00:00:00"/>
        <d v="2013-04-06T00:00:00"/>
        <d v="1993-08-16T00:00:00"/>
        <d v="2011-06-02T00:00:00"/>
        <d v="1988-08-14T00:00:00"/>
        <d v="2021-09-22T00:00:00"/>
        <d v="2003-04-10T00:00:00"/>
        <d v="1999-05-10T00:00:00"/>
        <d v="1997-10-19T00:00:00"/>
        <d v="2004-02-05T00:00:00"/>
        <d v="2007-09-21T00:00:00"/>
        <d v="2001-03-15T00:00:00"/>
        <d v="1990-09-29T00:00:00"/>
        <d v="2009-10-03T00:00:00"/>
        <d v="2014-08-09T00:00:00"/>
        <d v="1988-08-12T00:00:00"/>
        <d v="2006-05-11T00:00:00"/>
        <d v="2016-08-04T00:00:00"/>
        <d v="1998-01-01T00:00:00"/>
        <d v="1994-09-17T00:00:00"/>
        <d v="2017-08-20T00:00:00"/>
        <d v="2015-10-28T00:00:00"/>
        <d v="2003-01-07T00:00:00"/>
        <d v="2008-11-03T00:00:00"/>
        <d v="1994-03-17T00:00:00"/>
        <d v="1989-10-23T00:00:00"/>
        <d v="2020-08-08T00:00:00"/>
        <d v="2021-06-02T00:00:00"/>
        <d v="2022-12-03T00:00:00"/>
        <d v="2004-07-14T00:00:00"/>
        <d v="1998-07-04T00:00:00"/>
        <d v="2021-01-16T00:00:00"/>
        <d v="2017-01-26T00:00:00"/>
        <d v="2015-07-22T00:00:00"/>
        <d v="2016-11-10T00:00:00"/>
        <d v="1993-09-05T00:00:00"/>
        <d v="2000-07-17T00:00:00"/>
        <d v="1993-05-09T00:00:00"/>
        <d v="1992-03-07T00:00:00"/>
        <d v="1997-04-03T00:00:00"/>
        <d v="2016-05-03T00:00:00"/>
        <d v="2015-02-20T00:00:00"/>
        <d v="2009-06-02T00:00:00"/>
        <d v="1999-10-14T00:00:00"/>
        <d v="1995-12-05T00:00:00"/>
        <d v="2016-07-31T00:00:00"/>
        <d v="2010-02-04T00:00:00"/>
        <d v="1999-09-08T00:00:00"/>
        <d v="2014-11-26T00:00:00"/>
        <d v="1996-12-02T00:00:00"/>
        <d v="2018-06-01T00:00:00"/>
        <d v="2022-03-29T00:00:00"/>
        <d v="2006-04-02T00:00:00"/>
        <d v="2001-07-25T00:00:00"/>
        <d v="2019-11-28T00:00:00"/>
        <d v="2004-12-13T00:00:00"/>
        <d v="2006-11-06T00:00:00"/>
        <d v="2006-10-11T00:00:00"/>
        <d v="1999-07-22T00:00:00"/>
        <d v="1995-09-09T00:00:00"/>
        <d v="2002-12-12T00:00:00"/>
        <d v="1988-06-26T00:00:00"/>
        <d v="2001-02-26T00:00:00"/>
        <d v="2013-12-15T00:00:00"/>
        <d v="2021-12-13T00:00:00"/>
        <d v="2020-10-31T00:00:00"/>
        <d v="2003-09-04T00:00:00"/>
        <d v="1995-05-12T00:00:00"/>
        <d v="2019-02-05T00:00:00"/>
        <d v="2019-01-02T00:00:00"/>
        <d v="2010-07-05T00:00:00"/>
        <d v="2007-10-30T00:00:00"/>
        <d v="2007-01-29T00:00:00"/>
        <d v="1999-08-25T00:00:00"/>
        <d v="2021-05-01T00:00:00"/>
        <d v="2011-08-11T00:00:00"/>
        <d v="2011-08-03T00:00:00"/>
        <d v="2015-01-08T00:00:00"/>
        <d v="2016-12-28T00:00:00"/>
        <d v="2008-06-24T00:00:00"/>
        <d v="2018-01-08T00:00:00"/>
        <d v="2014-07-04T00:00:00"/>
        <d v="1995-06-06T00:00:00"/>
        <d v="2021-03-19T00:00:00"/>
        <d v="2015-06-21T00:00:00"/>
        <d v="2015-06-27T00:00:00"/>
        <d v="1993-02-11T00:00:00"/>
        <d v="2021-11-10T00:00:00"/>
        <d v="2003-02-02T00:00:00"/>
        <d v="2010-10-08T00:00:00"/>
        <d v="2010-10-07T00:00:00"/>
        <d v="2016-09-20T00:00:00"/>
        <d v="2015-12-29T00:00:00"/>
        <d v="2002-12-16T00:00:00"/>
        <d v="1995-05-19T00:00:00"/>
        <d v="1988-02-14T00:00:00"/>
        <d v="1989-01-14T00:00:00"/>
        <d v="1989-03-07T00:00:00"/>
        <d v="2015-12-20T00:00:00"/>
        <d v="2017-04-22T00:00:00"/>
        <d v="2010-08-23T00:00:00"/>
        <d v="1991-02-27T00:00:00"/>
        <d v="1998-01-17T00:00:00"/>
        <d v="2022-01-30T00:00:00"/>
        <d v="1998-09-30T00:00:00"/>
        <d v="2019-05-23T00:00:00"/>
        <d v="2016-11-04T00:00:00"/>
        <d v="1991-10-10T00:00:00"/>
        <d v="2014-06-29T00:00:00"/>
        <d v="2019-08-11T00:00:00"/>
        <d v="1992-08-30T00:00:00"/>
        <d v="1998-11-27T00:00:00"/>
        <d v="2007-09-27T00:00:00"/>
        <d v="2017-03-08T00:00:00"/>
        <d v="1999-02-18T00:00:00"/>
        <d v="2009-03-06T00:00:00"/>
        <d v="1994-03-06T00:00:00"/>
        <d v="1997-08-25T00:00:00"/>
        <d v="2002-10-13T00:00:00"/>
        <d v="2010-11-29T00:00:00"/>
        <d v="1992-05-22T00:00:00"/>
        <d v="1998-08-31T00:00:00"/>
        <d v="1994-05-12T00:00:00"/>
        <d v="2019-06-12T00:00:00"/>
        <d v="2009-08-17T00:00:00"/>
        <d v="2001-10-11T00:00:00"/>
        <d v="2008-12-25T00:00:00"/>
        <d v="2014-01-02T00:00:00"/>
        <d v="2017-09-14T00:00:00"/>
        <d v="2004-08-16T00:00:00"/>
        <d v="1989-12-03T00:00:00"/>
        <d v="2000-03-03T00:00:00"/>
        <d v="2002-05-11T00:00:00"/>
        <d v="1991-09-23T00:00:00"/>
        <d v="2016-02-13T00:00:00"/>
        <d v="2009-04-03T00:00:00"/>
        <d v="1988-12-09T00:00:00"/>
        <d v="2008-08-07T00:00:00"/>
        <d v="2012-10-28T00:00:00"/>
        <d v="2010-12-02T00:00:00"/>
        <d v="1989-01-09T00:00:00"/>
        <d v="1998-07-17T00:00:00"/>
        <d v="1995-04-17T00:00:00"/>
        <d v="1999-12-22T00:00:00"/>
        <d v="1999-04-17T00:00:00"/>
        <d v="2003-06-18T00:00:00"/>
        <d v="2005-09-24T00:00:00"/>
        <d v="2020-12-18T00:00:00"/>
        <d v="2022-07-28T00:00:00"/>
        <d v="1992-05-28T00:00:00"/>
        <d v="2000-05-07T00:00:00"/>
        <d v="2016-06-03T00:00:00"/>
        <d v="1993-01-25T00:00:00"/>
        <d v="2022-02-05T00:00:00"/>
        <d v="1995-08-08T00:00:00"/>
        <d v="2019-12-05T00:00:00"/>
        <d v="2002-01-30T00:00:00"/>
        <d v="2009-05-19T00:00:00"/>
        <d v="2006-10-10T00:00:00"/>
        <d v="2012-02-03T00:00:00"/>
        <d v="2022-12-07T00:00:00"/>
        <d v="2006-02-20T00:00:00"/>
        <d v="2007-03-16T00:00:00"/>
        <d v="1999-10-19T00:00:00"/>
        <d v="1995-02-01T00:00:00"/>
        <d v="2004-02-14T00:00:00"/>
        <d v="1990-10-11T00:00:00"/>
        <d v="2012-01-14T00:00:00"/>
        <d v="2014-08-21T00:00:00"/>
        <d v="2012-10-19T00:00:00"/>
        <d v="2016-12-30T00:00:00"/>
        <d v="2018-10-08T00:00:00"/>
        <d v="2006-09-16T00:00:00"/>
        <d v="2019-09-21T00:00:00"/>
        <d v="2012-12-30T00:00:00"/>
        <d v="1997-06-02T00:00:00"/>
        <d v="2010-01-30T00:00:00"/>
        <d v="2012-12-13T00:00:00"/>
        <d v="1995-04-24T00:00:00"/>
        <d v="2019-09-12T00:00:00"/>
        <d v="1995-08-24T00:00:00"/>
        <d v="2010-09-08T00:00:00"/>
        <d v="2004-07-02T00:00:00"/>
        <d v="1999-01-27T00:00:00"/>
        <d v="2011-07-11T00:00:00"/>
        <d v="1999-03-16T00:00:00"/>
        <d v="2003-03-12T00:00:00"/>
        <d v="2020-09-03T00:00:00"/>
        <d v="2012-08-27T00:00:00"/>
        <d v="1988-05-19T00:00:00"/>
        <d v="2019-04-01T00:00:00"/>
        <d v="2010-04-30T00:00:00"/>
        <d v="1989-08-31T00:00:00"/>
        <d v="2022-11-01T00:00:00"/>
        <d v="1998-08-13T00:00:00"/>
        <d v="2002-05-27T00:00:00"/>
        <d v="2003-12-15T00:00:00"/>
        <d v="1993-06-06T00:00:00"/>
        <d v="1989-10-03T00:00:00"/>
        <d v="2010-05-07T00:00:00"/>
        <d v="2016-12-03T00:00:00"/>
        <d v="1999-08-03T00:00:00"/>
        <d v="2005-09-18T00:00:00"/>
        <d v="2018-07-12T00:00:00"/>
        <d v="1993-03-20T00:00:00"/>
        <d v="1992-08-07T00:00:00"/>
        <d v="2021-07-22T00:00:00"/>
        <d v="1994-10-18T00:00:00"/>
        <d v="2021-11-21T00:00:00"/>
        <d v="2008-03-20T00:00:00"/>
        <d v="1988-06-14T00:00:00"/>
        <d v="2019-04-15T00:00:00"/>
        <d v="1997-05-14T00:00:00"/>
        <d v="1991-08-31T00:00:00"/>
        <d v="2004-03-26T00:00:00"/>
        <d v="2021-12-31T00:00:00"/>
        <d v="2010-10-27T00:00:00"/>
        <d v="2001-09-27T00:00:00"/>
        <d v="2017-08-23T00:00:00"/>
        <d v="2021-04-05T00:00:00"/>
        <d v="2008-03-14T00:00:00"/>
        <d v="1993-12-19T00:00:00"/>
        <d v="2004-06-16T00:00:00"/>
        <d v="2012-07-21T00:00:00"/>
        <d v="2018-01-28T00:00:00"/>
        <d v="2009-08-04T00:00:00"/>
        <d v="1995-02-19T00:00:00"/>
        <d v="2009-10-18T00:00:00"/>
        <d v="2009-06-16T00:00:00"/>
        <d v="2014-06-03T00:00:00"/>
        <d v="1993-05-25T00:00:00"/>
        <d v="2017-01-18T00:00:00"/>
        <d v="1990-11-30T00:00:00"/>
        <d v="2006-06-06T00:00:00"/>
        <d v="1989-09-10T00:00:00"/>
        <d v="2004-09-20T00:00:00"/>
        <d v="2016-09-28T00:00:00"/>
        <d v="2014-04-03T00:00:00"/>
        <d v="2010-11-11T00:00:00"/>
        <d v="1989-12-12T00:00:00"/>
        <d v="2007-04-08T00:00:00"/>
        <d v="2010-12-18T00:00:00"/>
        <d v="1993-08-17T00:00:00"/>
        <d v="2013-07-28T00:00:00"/>
        <d v="2020-07-02T00:00:00"/>
        <d v="2000-12-09T00:00:00"/>
        <d v="2008-09-25T00:00:00"/>
        <d v="2017-12-16T00:00:00"/>
        <d v="2016-03-01T00:00:00"/>
        <d v="2011-09-20T00:00:00"/>
        <d v="2018-09-16T00:00:00"/>
        <d v="1992-03-30T00:00:00"/>
        <d v="1997-08-27T00:00:00"/>
        <d v="2017-09-08T00:00:00"/>
        <d v="1999-01-20T00:00:00"/>
        <d v="1990-06-09T00:00:00"/>
        <d v="1998-08-02T00:00:00"/>
        <d v="2003-12-19T00:00:00"/>
        <d v="2018-02-09T00:00:00"/>
        <d v="2013-09-24T00:00:00"/>
        <d v="2021-02-19T00:00:00"/>
        <d v="2022-10-12T00:00:00"/>
        <d v="2004-02-08T00:00:00"/>
        <d v="2001-08-04T00:00:00"/>
        <d v="2006-07-23T00:00:00"/>
        <d v="2015-06-01T00:00:00"/>
        <d v="1994-08-06T00:00:00"/>
        <d v="2011-07-22T00:00:00"/>
        <d v="1992-02-18T00:00:00"/>
        <d v="1991-08-01T00:00:00"/>
        <d v="2000-08-14T00:00:00"/>
        <d v="2015-08-30T00:00:00"/>
        <d v="1997-01-08T00:00:00"/>
        <d v="2018-09-06T00:00:00"/>
        <d v="1993-07-20T00:00:00"/>
        <d v="2014-06-07T00:00:00"/>
        <d v="2004-12-20T00:00:00"/>
        <d v="2011-02-17T00:00:00"/>
        <d v="2008-04-08T00:00:00"/>
        <d v="1997-05-02T00:00:00"/>
        <d v="2012-06-16T00:00:00"/>
        <d v="2002-04-25T00:00:00"/>
        <d v="2019-05-31T00:00:00"/>
        <d v="1993-02-24T00:00:00"/>
        <d v="1989-04-16T00:00:00"/>
        <d v="1989-02-24T00:00:00"/>
        <d v="2016-05-26T00:00:00"/>
        <d v="2018-05-28T00:00:00"/>
        <d v="2020-10-19T00:00:00"/>
        <d v="1998-09-02T00:00:00"/>
        <d v="2017-03-18T00:00:00"/>
        <d v="2012-10-12T00:00:00"/>
        <d v="2012-12-11T00:00:00"/>
        <d v="2010-03-29T00:00:00"/>
        <d v="2000-07-19T00:00:00"/>
        <d v="2004-01-01T00:00:00"/>
        <d v="2018-11-12T00:00:00"/>
        <d v="2009-09-15T00:00:00"/>
        <d v="1999-07-21T00:00:00"/>
        <d v="2009-12-10T00:00:00"/>
        <d v="2005-07-08T00:00:00"/>
        <d v="1988-09-17T00:00:00"/>
        <d v="1992-12-22T00:00:00"/>
        <d v="1990-11-09T00:00:00"/>
        <d v="2012-08-30T00:00:00"/>
        <d v="2004-08-13T00:00:00"/>
        <d v="2003-02-25T00:00:00"/>
        <d v="2018-10-30T00:00:00"/>
        <d v="1999-09-24T00:00:00"/>
        <d v="1988-09-06T00:00:00"/>
        <d v="1990-05-10T00:00:00"/>
        <d v="2017-12-11T00:00:00"/>
        <d v="2021-01-29T00:00:00"/>
        <d v="1993-06-13T00:00:00"/>
        <d v="2013-12-28T00:00:00"/>
        <d v="1998-02-21T00:00:00"/>
        <d v="2000-06-01T00:00:00"/>
        <d v="1994-06-01T00:00:00"/>
        <d v="2014-09-22T00:00:00"/>
        <d v="2006-10-17T00:00:00"/>
        <d v="2005-03-13T00:00:00"/>
        <d v="1998-08-17T00:00:00"/>
        <d v="2010-07-17T00:00:00"/>
        <d v="1996-03-16T00:00:00"/>
        <d v="1988-10-08T00:00:00"/>
        <d v="1991-10-09T00:00:00"/>
        <d v="2004-09-28T00:00:00"/>
        <d v="2009-05-14T00:00:00"/>
        <d v="1991-07-25T00:00:00"/>
        <d v="1995-12-29T00:00:00"/>
        <d v="2005-06-03T00:00:00"/>
        <d v="2017-08-17T00:00:00"/>
        <d v="2017-02-01T00:00:00"/>
        <d v="2000-01-20T00:00:00"/>
        <d v="1994-04-29T00:00:00"/>
        <d v="2006-11-15T00:00:00"/>
        <d v="2001-02-23T00:00:00"/>
        <d v="2014-03-09T00:00:00"/>
        <d v="2011-11-18T00:00:00"/>
        <d v="2002-02-13T00:00:00"/>
        <d v="1995-01-21T00:00:00"/>
        <d v="1999-09-06T00:00:00"/>
        <d v="2001-05-10T00:00:00"/>
        <d v="2010-01-10T00:00:00"/>
        <d v="1999-06-24T00:00:00"/>
        <d v="2006-04-23T00:00:00"/>
        <d v="1996-10-11T00:00:00"/>
        <d v="2020-10-10T00:00:00"/>
        <d v="2013-12-18T00:00:00"/>
        <d v="1996-12-18T00:00:00"/>
        <d v="2015-05-05T00:00:00"/>
        <d v="1998-02-24T00:00:00"/>
        <d v="2011-05-12T00:00:00"/>
        <d v="1994-11-01T00:00:00"/>
        <d v="2000-04-07T00:00:00"/>
        <d v="2002-03-07T00:00:00"/>
        <d v="2008-06-23T00:00:00"/>
        <d v="1999-04-08T00:00:00"/>
        <d v="1998-01-05T00:00:00"/>
        <d v="2008-11-13T00:00:00"/>
        <d v="2022-04-16T00:00:00"/>
        <d v="2008-05-02T00:00:00"/>
        <d v="2021-12-21T00:00:00"/>
        <d v="2000-05-21T00:00:00"/>
        <d v="2006-10-30T00:00:00"/>
        <d v="2011-03-04T00:00:00"/>
        <d v="2022-10-16T00:00:00"/>
        <d v="2020-09-16T00:00:00"/>
        <d v="1991-06-11T00:00:00"/>
        <d v="2006-07-10T00:00:00"/>
        <d v="2017-08-29T00:00:00"/>
        <d v="2011-02-04T00:00:00"/>
        <d v="2002-04-09T00:00:00"/>
        <d v="1992-04-26T00:00:00"/>
        <d v="1998-07-06T00:00:00"/>
        <d v="2000-01-22T00:00:00"/>
        <d v="2018-08-05T00:00:00"/>
        <d v="2013-12-27T00:00:00"/>
        <d v="2007-08-13T00:00:00"/>
        <d v="1993-03-26T00:00:00"/>
        <d v="2011-03-31T00:00:00"/>
        <d v="2004-11-19T00:00:00"/>
        <d v="2010-12-13T00:00:00"/>
        <d v="2013-12-08T00:00:00"/>
        <d v="2009-11-11T00:00:00"/>
        <d v="2019-02-20T00:00:00"/>
        <d v="2021-10-11T00:00:00"/>
        <d v="1993-11-12T00:00:00"/>
        <d v="2004-05-25T00:00:00"/>
        <d v="1994-12-25T00:00:00"/>
        <d v="2017-12-12T00:00:00"/>
        <d v="2014-11-20T00:00:00"/>
        <d v="2002-10-18T00:00:00"/>
        <d v="2001-02-14T00:00:00"/>
        <d v="2002-08-28T00:00:00"/>
        <d v="2010-08-18T00:00:00"/>
        <d v="2004-02-03T00:00:00"/>
        <d v="2021-08-15T00:00:00"/>
        <d v="2016-12-02T00:00:00"/>
        <d v="2012-05-25T00:00:00"/>
        <d v="2004-11-22T00:00:00"/>
        <d v="2017-07-21T00:00:00"/>
        <d v="2000-08-15T00:00:00"/>
        <d v="2000-08-30T00:00:00"/>
        <d v="2005-04-04T00:00:00"/>
        <d v="2018-06-22T00:00:00"/>
        <d v="2001-11-16T00:00:00"/>
        <d v="1995-09-19T00:00:00"/>
        <d v="2001-06-21T00:00:00"/>
        <d v="2000-06-03T00:00:00"/>
        <d v="2008-05-04T00:00:00"/>
        <d v="2010-10-24T00:00:00"/>
        <d v="1995-06-30T00:00:00"/>
        <d v="1988-12-11T00:00:00"/>
        <d v="1991-05-17T00:00:00"/>
        <d v="2014-07-03T00:00:00"/>
        <d v="2007-10-13T00:00:00"/>
        <d v="2014-03-28T00:00:00"/>
        <d v="1997-02-10T00:00:00"/>
        <d v="1988-08-25T00:00:00"/>
        <d v="2005-04-20T00:00:00"/>
        <d v="2018-08-06T00:00:00"/>
        <d v="2014-08-29T00:00:00"/>
        <d v="1991-04-25T00:00:00"/>
        <d v="2018-12-03T00:00:00"/>
        <d v="2015-09-23T00:00:00"/>
        <d v="2013-12-20T00:00:00"/>
        <d v="2012-09-08T00:00:00"/>
        <d v="2006-08-27T00:00:00"/>
        <d v="1996-05-22T00:00:00"/>
        <d v="2018-08-15T00:00:00"/>
        <d v="2007-05-26T00:00:00"/>
        <d v="2016-12-31T00:00:00"/>
        <d v="2015-05-12T00:00:00"/>
        <d v="2011-03-20T00:00:00"/>
        <d v="1998-05-01T00:00:00"/>
        <d v="2015-07-25T00:00:00"/>
        <d v="1994-09-26T00:00:00"/>
        <d v="1997-09-12T00:00:00"/>
        <d v="1993-06-28T00:00:00"/>
        <d v="2015-03-07T00:00:00"/>
        <d v="1997-12-10T00:00:00"/>
        <d v="1990-07-17T00:00:00"/>
        <d v="2007-11-20T00:00:00"/>
        <d v="1992-01-13T00:00:00"/>
        <d v="2006-03-13T00:00:00"/>
        <d v="2019-06-23T00:00:00"/>
        <d v="2018-10-21T00:00:00"/>
        <d v="1995-07-06T00:00:00"/>
        <d v="1996-07-08T00:00:00"/>
        <d v="2009-01-07T00:00:00"/>
        <d v="2022-08-26T00:00:00"/>
        <d v="2011-06-27T00:00:00"/>
        <d v="2004-12-09T00:00:00"/>
        <d v="2014-12-08T00:00:00"/>
        <d v="2020-05-05T00:00:00"/>
        <d v="1999-05-23T00:00:00"/>
        <d v="1989-09-07T00:00:00"/>
        <d v="1988-10-26T00:00:00"/>
        <d v="2017-01-22T00:00:00"/>
        <d v="2001-01-12T00:00:00"/>
        <d v="2005-12-18T00:00:00"/>
        <d v="2018-04-26T00:00:00"/>
        <d v="1997-04-26T00:00:00"/>
        <d v="2006-02-24T00:00:00"/>
        <d v="2015-02-12T00:00:00"/>
        <d v="2016-07-21T00:00:00"/>
        <d v="2009-12-26T00:00:00"/>
        <d v="2019-06-22T00:00:00"/>
        <d v="2006-03-26T00:00:00"/>
        <d v="2013-01-11T00:00:00"/>
        <d v="2016-07-02T00:00:00"/>
        <d v="2010-09-25T00:00:00"/>
        <d v="2007-07-19T00:00:00"/>
        <d v="2003-09-02T00:00:00"/>
        <d v="1992-07-24T00:00:00"/>
        <d v="2019-06-01T00:00:00"/>
        <d v="2013-08-23T00:00:00"/>
        <d v="1993-01-04T00:00:00"/>
        <d v="2000-12-14T00:00:00"/>
        <d v="1990-05-06T00:00:00"/>
        <d v="2021-11-18T00:00:00"/>
        <d v="1997-03-08T00:00:00"/>
        <d v="1994-04-30T00:00:00"/>
        <d v="1990-11-12T00:00:00"/>
        <d v="2006-03-03T00:00:00"/>
        <d v="2014-12-15T00:00:00"/>
        <d v="1992-11-28T00:00:00"/>
        <d v="2016-11-22T00:00:00"/>
        <d v="1989-05-16T00:00:00"/>
        <d v="2016-06-10T00:00:00"/>
        <d v="2011-10-14T00:00:00"/>
        <d v="2009-08-28T00:00:00"/>
        <d v="1990-08-13T00:00:00"/>
        <d v="2020-07-28T00:00:00"/>
        <d v="2015-09-10T00:00:00"/>
        <d v="1990-02-18T00:00:00"/>
        <d v="2005-02-17T00:00:00"/>
        <d v="2017-03-30T00:00:00"/>
        <d v="2016-10-28T00:00:00"/>
        <d v="1999-05-28T00:00:00"/>
        <d v="2022-06-12T00:00:00"/>
        <d v="2018-08-30T00:00:00"/>
        <d v="2009-11-01T00:00:00"/>
        <d v="2008-10-10T00:00:00"/>
        <d v="2021-12-09T00:00:00"/>
        <d v="2018-09-07T00:00:00"/>
        <d v="2004-07-06T00:00:00"/>
        <d v="1997-04-29T00:00:00"/>
        <d v="2019-04-05T00:00:00"/>
        <d v="2011-09-28T00:00:00"/>
        <d v="2014-09-01T00:00:00"/>
        <d v="1999-01-31T00:00:00"/>
        <d v="2006-03-17T00:00:00"/>
        <d v="1993-10-27T00:00:00"/>
        <d v="2005-10-14T00:00:00"/>
        <d v="2017-07-26T00:00:00"/>
        <d v="1996-11-15T00:00:00"/>
        <d v="1998-01-09T00:00:00"/>
        <d v="2022-09-24T00:00:00"/>
        <d v="1990-09-14T00:00:00"/>
        <d v="2019-02-28T00:00:00"/>
        <d v="2001-10-02T00:00:00"/>
        <d v="2015-05-11T00:00:00"/>
        <d v="1989-09-13T00:00:00"/>
        <d v="2019-07-29T00:00:00"/>
        <d v="2013-12-12T00:00:00"/>
        <d v="2022-01-31T00:00:00"/>
        <d v="1988-03-28T00:00:00"/>
        <d v="2014-01-03T00:00:00"/>
        <d v="1992-10-24T00:00:00"/>
        <d v="2020-02-29T00:00:00"/>
        <d v="2007-05-03T00:00:00"/>
        <d v="2000-06-26T00:00:00"/>
        <d v="2022-01-02T00:00:00"/>
        <d v="1990-01-29T00:00:00"/>
        <d v="1999-01-23T00:00:00"/>
        <d v="2020-08-24T00:00:00"/>
        <d v="2005-10-25T00:00:00"/>
        <d v="2017-06-17T00:00:00"/>
        <d v="2007-09-06T00:00:00"/>
        <d v="1991-03-22T00:00:00"/>
        <d v="1998-07-23T00:00:00"/>
        <d v="2004-03-12T00:00:00"/>
        <d v="2017-12-17T00:00:00"/>
        <d v="2021-09-05T00:00:00"/>
        <d v="1991-05-29T00:00:00"/>
        <d v="2014-02-06T00:00:00"/>
        <d v="1997-08-06T00:00:00"/>
        <d v="2001-04-25T00:00:00"/>
        <d v="2000-12-17T00:00:00"/>
        <d v="1994-07-30T00:00:00"/>
        <d v="1993-09-15T00:00:00"/>
        <d v="1994-08-23T00:00:00"/>
        <d v="1988-10-05T00:00:00"/>
        <d v="2001-08-28T00:00:00"/>
        <d v="2017-01-31T00:00:00"/>
        <d v="2002-11-23T00:00:00"/>
        <d v="2014-06-25T00:00:00"/>
        <d v="2018-10-27T00:00:00"/>
        <d v="2021-04-19T00:00:00"/>
        <d v="2006-08-17T00:00:00"/>
        <d v="2018-10-31T00:00:00"/>
        <d v="1999-01-14T00:00:00"/>
        <d v="1996-10-20T00:00:00"/>
        <d v="2009-09-03T00:00:00"/>
        <d v="2017-10-02T00:00:00"/>
        <d v="2013-05-20T00:00:00"/>
        <d v="1989-08-25T00:00:00"/>
        <d v="1993-10-25T00:00:00"/>
        <d v="1990-07-04T00:00:00"/>
        <d v="2022-11-15T00:00:00"/>
        <d v="2003-07-03T00:00:00"/>
        <d v="2001-03-30T00:00:00"/>
        <d v="2020-04-29T00:00:00"/>
        <d v="2020-02-27T00:00:00"/>
        <d v="1988-03-06T00:00:00"/>
        <d v="1995-08-11T00:00:00"/>
        <d v="1996-03-22T00:00:00"/>
        <d v="1993-12-26T00:00:00"/>
        <d v="2018-04-05T00:00:00"/>
        <d v="1994-01-30T00:00:00"/>
        <d v="2007-03-31T00:00:00"/>
        <d v="2010-04-07T00:00:00"/>
        <d v="1990-12-10T00:00:00"/>
        <d v="2021-11-28T00:00:00"/>
        <d v="1997-10-26T00:00:00"/>
        <d v="2014-09-09T00:00:00"/>
        <d v="2017-05-22T00:00:00"/>
        <d v="2018-02-06T00:00:00"/>
        <d v="2011-09-27T00:00:00"/>
        <d v="1995-11-01T00:00:00"/>
        <d v="1990-05-29T00:00:00"/>
        <d v="2013-11-25T00:00:00"/>
        <d v="1988-02-29T00:00:00"/>
        <d v="2008-04-04T00:00:00"/>
        <d v="1989-11-01T00:00:00"/>
        <d v="2000-09-18T00:00:00"/>
        <d v="2018-02-21T00:00:00"/>
        <d v="1996-10-14T00:00:00"/>
        <d v="2002-06-24T00:00:00"/>
        <d v="2014-08-04T00:00:00"/>
        <d v="2010-04-12T00:00:00"/>
        <d v="2007-08-01T00:00:00"/>
        <d v="2021-07-30T00:00:00"/>
        <d v="1989-08-02T00:00:00"/>
        <d v="2011-09-19T00:00:00"/>
        <d v="2013-06-13T00:00:00"/>
        <d v="1995-07-27T00:00:00"/>
        <d v="2010-05-24T00:00:00"/>
        <d v="2002-02-02T00:00:00"/>
        <d v="1998-01-07T00:00:00"/>
        <d v="2002-07-10T00:00:00"/>
        <d v="2021-05-31T00:00:00"/>
        <d v="2010-05-30T00:00:00"/>
        <d v="2020-07-05T00:00:00"/>
        <d v="1995-03-24T00:00:00"/>
        <d v="1994-08-05T00:00:00"/>
        <d v="2006-04-30T00:00:00"/>
        <d v="2001-05-12T00:00:00"/>
        <d v="2020-01-06T00:00:00"/>
        <d v="2000-03-21T00:00:00"/>
        <d v="2015-12-14T00:00:00"/>
        <d v="1989-03-05T00:00:00"/>
        <d v="2003-09-30T00:00:00"/>
        <d v="2016-02-01T00:00:00"/>
        <d v="2004-09-03T00:00:00"/>
        <d v="2001-01-16T00:00:00"/>
        <d v="1994-11-08T00:00:00"/>
        <d v="1990-04-20T00:00:00"/>
        <d v="1991-05-02T00:00:00"/>
        <d v="2009-09-30T00:00:00"/>
        <d v="2016-09-29T00:00:00"/>
        <d v="1989-04-28T00:00:00"/>
        <d v="2013-05-03T00:00:00"/>
        <d v="1997-02-24T00:00:00"/>
        <d v="2007-02-04T00:00:00"/>
        <d v="2000-03-30T00:00:00"/>
        <d v="2009-12-22T00:00:00"/>
        <d v="1988-08-01T00:00:00"/>
        <d v="2019-02-26T00:00:00"/>
        <d v="1995-01-24T00:00:00"/>
        <d v="2002-07-01T00:00:00"/>
        <d v="2001-10-23T00:00:00"/>
        <d v="2019-03-16T00:00:00"/>
        <d v="2021-01-07T00:00:00"/>
        <d v="2014-09-12T00:00:00"/>
        <d v="1997-03-15T00:00:00"/>
        <d v="1990-05-13T00:00:00"/>
        <d v="1998-10-22T00:00:00"/>
        <d v="1989-06-13T00:00:00"/>
        <d v="2003-08-31T00:00:00"/>
        <d v="2002-05-09T00:00:00"/>
        <d v="2003-06-03T00:00:00"/>
        <d v="2011-10-12T00:00:00"/>
        <d v="2013-07-15T00:00:00"/>
        <d v="2020-09-11T00:00:00"/>
        <d v="2010-11-22T00:00:00"/>
        <d v="2003-09-21T00:00:00"/>
        <d v="2000-01-24T00:00:00"/>
        <d v="1995-11-16T00:00:00"/>
        <d v="2002-01-03T00:00:00"/>
        <d v="2003-08-26T00:00:00"/>
        <d v="1991-07-23T00:00:00"/>
        <d v="2004-06-28T00:00:00"/>
        <d v="2021-03-07T00:00:00"/>
        <d v="2009-11-13T00:00:00"/>
        <d v="2012-11-10T00:00:00"/>
        <d v="2002-04-26T00:00:00"/>
        <d v="2012-04-13T00:00:00"/>
        <d v="2007-04-14T00:00:00"/>
        <d v="2018-12-05T00:00:00"/>
        <d v="2014-05-18T00:00:00"/>
        <d v="1993-10-23T00:00:00"/>
        <d v="1990-12-14T00:00:00"/>
        <d v="2002-07-30T00:00:00"/>
        <d v="2008-06-02T00:00:00"/>
        <d v="1991-06-09T00:00:00"/>
        <d v="2001-02-25T00:00:00"/>
        <d v="1988-07-09T00:00:00"/>
        <d v="1991-10-05T00:00:00"/>
        <d v="2003-04-02T00:00:00"/>
        <d v="2009-06-12T00:00:00"/>
        <d v="2007-06-14T00:00:00"/>
        <d v="1990-01-24T00:00:00"/>
        <d v="2011-12-27T00:00:00"/>
        <d v="2022-02-15T00:00:00"/>
        <d v="2015-05-24T00:00:00"/>
        <d v="1995-09-24T00:00:00"/>
        <d v="2013-04-24T00:00:00"/>
        <d v="2018-06-27T00:00:00"/>
        <d v="1992-09-06T00:00:00"/>
        <d v="2008-06-21T00:00:00"/>
        <d v="2004-02-10T00:00:00"/>
        <d v="2002-08-23T00:00:00"/>
        <d v="2011-11-24T00:00:00"/>
        <d v="2003-05-17T00:00:00"/>
        <d v="2015-06-04T00:00:00"/>
        <d v="2006-12-20T00:00:00"/>
        <d v="1988-10-23T00:00:00"/>
        <d v="2009-03-18T00:00:00"/>
        <d v="2000-02-26T00:00:00"/>
        <d v="1997-05-01T00:00:00"/>
        <d v="1998-07-01T00:00:00"/>
        <d v="2008-02-20T00:00:00"/>
        <d v="1989-03-22T00:00:00"/>
        <d v="1990-04-04T00:00:00"/>
        <d v="2013-12-11T00:00:00"/>
        <d v="2011-03-24T00:00:00"/>
        <d v="2015-06-19T00:00:00"/>
        <d v="1997-04-25T00:00:00"/>
        <d v="2012-07-18T00:00:00"/>
        <d v="2021-07-09T00:00:00"/>
        <d v="1993-05-05T00:00:00"/>
        <d v="2009-07-09T00:00:00"/>
        <d v="1990-06-29T00:00:00"/>
        <d v="2012-09-19T00:00:00"/>
        <d v="1996-03-08T00:00:00"/>
        <d v="2015-08-16T00:00:00"/>
        <d v="2008-09-16T00:00:00"/>
        <d v="1988-05-09T00:00:00"/>
        <d v="2012-03-19T00:00:00"/>
        <d v="2020-06-18T00:00:00"/>
        <d v="2017-05-10T00:00:00"/>
        <d v="1995-10-10T00:00:00"/>
        <d v="2006-06-09T00:00:00"/>
        <d v="1998-05-06T00:00:00"/>
        <d v="2015-11-27T00:00:00"/>
        <d v="2019-01-31T00:00:00"/>
        <d v="2019-08-26T00:00:00"/>
        <d v="1992-12-04T00:00:00"/>
        <d v="1997-05-04T00:00:00"/>
        <d v="1990-06-23T00:00:00"/>
        <d v="2017-11-14T00:00:00"/>
        <d v="2021-10-05T00:00:00"/>
        <d v="2017-04-08T00:00:00"/>
        <d v="2021-05-27T00:00:00"/>
        <d v="2012-02-22T00:00:00"/>
        <d v="2000-06-27T00:00:00"/>
        <d v="2014-09-26T00:00:00"/>
        <d v="1993-10-20T00:00:00"/>
        <d v="2010-03-11T00:00:00"/>
        <d v="2011-05-01T00:00:00"/>
        <d v="1988-08-26T00:00:00"/>
        <d v="2005-02-18T00:00:00"/>
        <d v="2003-04-11T00:00:00"/>
        <d v="2010-02-22T00:00:00"/>
        <d v="2009-08-13T00:00:00"/>
        <d v="2014-05-09T00:00:00"/>
        <d v="2022-05-18T00:00:00"/>
        <d v="1999-04-07T00:00:00"/>
        <d v="2006-04-05T00:00:00"/>
        <d v="2001-11-04T00:00:00"/>
        <d v="2010-10-03T00:00:00"/>
        <d v="2006-03-31T00:00:00"/>
        <d v="1989-02-04T00:00:00"/>
        <d v="1998-05-05T00:00:00"/>
        <d v="2016-01-22T00:00:00"/>
        <d v="1993-06-30T00:00:00"/>
        <d v="2008-01-17T00:00:00"/>
        <d v="2005-04-29T00:00:00"/>
        <d v="1996-02-14T00:00:00"/>
        <d v="2009-05-16T00:00:00"/>
        <d v="1990-05-19T00:00:00"/>
        <d v="1999-04-09T00:00:00"/>
        <d v="2021-07-16T00:00:00"/>
        <d v="1990-11-23T00:00:00"/>
        <d v="2021-03-05T00:00:00"/>
        <d v="2016-05-19T00:00:00"/>
        <d v="1989-09-27T00:00:00"/>
        <d v="2004-02-04T00:00:00"/>
        <d v="2005-01-27T00:00:00"/>
        <d v="2010-05-27T00:00:00"/>
        <d v="2006-12-18T00:00:00"/>
        <d v="2011-07-24T00:00:00"/>
        <d v="2022-06-27T00:00:00"/>
        <d v="2001-05-06T00:00:00"/>
        <d v="2021-10-17T00:00:00"/>
        <d v="1992-01-30T00:00:00"/>
        <d v="2014-05-10T00:00:00"/>
        <d v="1996-10-25T00:00:00"/>
        <d v="1988-12-10T00:00:00"/>
        <d v="1989-09-22T00:00:00"/>
        <d v="2012-09-22T00:00:00"/>
        <d v="1996-05-24T00:00:00"/>
        <d v="1995-02-07T00:00:00"/>
        <d v="2010-02-05T00:00:00"/>
        <d v="1999-05-07T00:00:00"/>
        <d v="2021-07-29T00:00:00"/>
        <d v="2011-09-21T00:00:00"/>
        <d v="2011-11-22T00:00:00"/>
        <d v="2006-12-30T00:00:00"/>
        <d v="2015-01-23T00:00:00"/>
        <d v="1995-11-26T00:00:00"/>
        <d v="2013-09-01T00:00:00"/>
        <d v="2003-02-23T00:00:00"/>
        <d v="2010-08-25T00:00:00"/>
        <d v="2009-04-18T00:00:00"/>
        <d v="1994-09-04T00:00:00"/>
        <d v="2014-12-18T00:00:00"/>
        <d v="2022-01-18T00:00:00"/>
        <d v="1997-02-04T00:00:00"/>
        <d v="1997-02-07T00:00:00"/>
        <d v="2009-06-03T00:00:00"/>
        <d v="2011-10-07T00:00:00"/>
        <d v="2009-11-05T00:00:00"/>
        <d v="1999-05-08T00:00:00"/>
        <d v="2007-03-03T00:00:00"/>
        <d v="1990-10-05T00:00:00"/>
        <d v="2003-02-16T00:00:00"/>
        <d v="2004-08-06T00:00:00"/>
        <d v="2006-11-22T00:00:00"/>
        <d v="2020-08-04T00:00:00"/>
        <d v="2001-07-05T00:00:00"/>
        <d v="2012-05-08T00:00:00"/>
        <d v="2017-11-28T00:00:00"/>
        <d v="2009-01-05T00:00:00"/>
        <d v="1994-09-10T00:00:00"/>
        <d v="2004-05-31T00:00:00"/>
        <d v="2003-11-27T00:00:00"/>
        <d v="1995-03-06T00:00:00"/>
        <d v="2003-08-20T00:00:00"/>
        <d v="2016-03-17T00:00:00"/>
        <d v="2022-01-05T00:00:00"/>
        <d v="1988-08-16T00:00:00"/>
        <d v="2014-05-11T00:00:00"/>
        <d v="1992-03-23T00:00:00"/>
        <d v="1995-02-06T00:00:00"/>
        <d v="2002-02-12T00:00:00"/>
        <d v="2017-07-20T00:00:00"/>
        <d v="2014-10-22T00:00:00"/>
        <d v="2004-05-24T00:00:00"/>
        <d v="2001-10-30T00:00:00"/>
        <d v="2016-10-29T00:00:00"/>
        <d v="2009-08-20T00:00:00"/>
        <d v="2006-04-04T00:00:00"/>
        <d v="2022-02-10T00:00:00"/>
        <d v="2010-12-21T00:00:00"/>
        <d v="2010-03-21T00:00:00"/>
        <d v="2000-07-27T00:00:00"/>
        <d v="1994-12-15T00:00:00"/>
        <d v="2022-12-13T00:00:00"/>
        <d v="2014-03-04T00:00:00"/>
        <d v="1995-08-03T00:00:00"/>
        <d v="2018-04-12T00:00:00"/>
        <d v="2022-08-18T00:00:00"/>
        <d v="2016-06-14T00:00:00"/>
        <d v="2014-04-06T00:00:00"/>
        <d v="1996-02-16T00:00:00"/>
        <d v="1995-10-21T00:00:00"/>
        <d v="2002-05-22T00:00:00"/>
        <d v="2016-03-27T00:00:00"/>
        <d v="2001-04-22T00:00:00"/>
        <d v="1991-08-07T00:00:00"/>
        <d v="2004-07-18T00:00:00"/>
        <d v="2010-10-25T00:00:00"/>
        <d v="2004-07-11T00:00:00"/>
        <d v="2004-03-30T00:00:00"/>
        <d v="1998-08-21T00:00:00"/>
        <d v="2008-01-30T00:00:00"/>
        <d v="2021-01-14T00:00:00"/>
        <d v="1992-10-13T00:00:00"/>
        <d v="2022-06-24T00:00:00"/>
        <d v="2001-12-17T00:00:00"/>
        <d v="1988-11-20T00:00:00"/>
        <d v="1999-03-06T00:00:00"/>
        <d v="2002-07-12T00:00:00"/>
        <d v="1999-09-28T00:00:00"/>
        <d v="2008-01-16T00:00:00"/>
        <d v="2017-03-10T00:00:00"/>
        <d v="2002-09-03T00:00:00"/>
        <d v="2020-11-10T00:00:00"/>
        <d v="2007-09-22T00:00:00"/>
        <d v="1998-08-29T00:00:00"/>
        <d v="2008-06-25T00:00:00"/>
        <d v="2018-01-22T00:00:00"/>
        <d v="1994-05-22T00:00:00"/>
        <d v="1993-09-09T00:00:00"/>
        <d v="2014-07-09T00:00:00"/>
        <d v="2005-04-14T00:00:00"/>
        <d v="1997-04-16T00:00:00"/>
        <d v="2013-11-20T00:00:00"/>
        <d v="1990-08-07T00:00:00"/>
        <d v="1998-04-05T00:00:00"/>
        <d v="2021-11-14T00:00:00"/>
        <d v="2022-07-18T00:00:00"/>
        <d v="2019-01-04T00:00:00"/>
        <d v="1993-11-01T00:00:00"/>
        <d v="2003-03-30T00:00:00"/>
        <d v="2006-06-19T00:00:00"/>
        <d v="1990-02-27T00:00:00"/>
        <d v="2004-10-18T00:00:00"/>
        <d v="2016-08-23T00:00:00"/>
        <d v="2000-02-13T00:00:00"/>
        <d v="1995-11-19T00:00:00"/>
        <d v="2012-02-14T00:00:00"/>
        <d v="2006-01-31T00:00:00"/>
        <d v="1991-01-09T00:00:00"/>
        <d v="2019-05-08T00:00:00"/>
        <d v="2010-08-20T00:00:00"/>
        <d v="1997-12-31T00:00:00"/>
        <d v="2022-09-09T00:00:00"/>
        <d v="2022-04-02T00:00:00"/>
        <d v="1998-10-10T00:00:00"/>
        <d v="2011-05-23T00:00:00"/>
        <d v="1994-03-29T00:00:00"/>
        <d v="2006-12-24T00:00:00"/>
        <d v="1996-02-25T00:00:00"/>
        <d v="1995-03-27T00:00:00"/>
        <d v="2005-10-31T00:00:00"/>
        <d v="1992-12-21T00:00:00"/>
        <d v="2001-10-17T00:00:00"/>
        <d v="1998-12-18T00:00:00"/>
        <d v="2005-03-25T00:00:00"/>
        <d v="2005-04-25T00:00:00"/>
        <d v="2010-02-12T00:00:00"/>
        <d v="2015-11-04T00:00:00"/>
        <d v="1989-04-17T00:00:00"/>
        <d v="1999-07-23T00:00:00"/>
        <d v="2013-01-16T00:00:00"/>
        <d v="1996-05-30T00:00:00"/>
        <d v="2017-02-13T00:00:00"/>
        <d v="2004-11-20T00:00:00"/>
        <d v="2004-11-23T00:00:00"/>
        <d v="2007-01-17T00:00:00"/>
        <d v="2015-07-16T00:00:00"/>
        <d v="2010-03-25T00:00:00"/>
        <d v="2004-02-06T00:00:00"/>
        <d v="1999-03-23T00:00:00"/>
        <d v="2005-01-12T00:00:00"/>
        <d v="1990-06-03T00:00:00"/>
        <d v="2005-12-11T00:00:00"/>
        <d v="1995-06-14T00:00:00"/>
        <d v="1998-08-27T00:00:00"/>
        <d v="1994-12-08T00:00:00"/>
        <d v="1995-03-08T00:00:00"/>
        <d v="2013-08-03T00:00:00"/>
        <d v="2001-02-13T00:00:00"/>
        <d v="2013-07-22T00:00:00"/>
        <d v="2020-03-27T00:00:00"/>
        <d v="1996-09-06T00:00:00"/>
        <d v="2001-03-04T00:00:00"/>
        <d v="1992-02-08T00:00:00"/>
        <d v="1997-07-23T00:00:00"/>
        <d v="1995-08-17T00:00:00"/>
        <d v="1996-03-10T00:00:00"/>
        <d v="2017-10-17T00:00:00"/>
        <d v="2003-04-08T00:00:00"/>
        <d v="1997-10-11T00:00:00"/>
        <d v="2018-06-30T00:00:00"/>
        <d v="2002-02-09T00:00:00"/>
        <d v="2000-02-23T00:00:00"/>
        <d v="2008-06-18T00:00:00"/>
        <d v="2019-07-31T00:00:00"/>
        <d v="2004-03-20T00:00:00"/>
        <d v="1998-07-02T00:00:00"/>
        <d v="2000-01-19T00:00:00"/>
        <d v="2008-08-16T00:00:00"/>
        <d v="2011-05-10T00:00:00"/>
        <d v="2009-03-05T00:00:00"/>
        <d v="1995-09-23T00:00:00"/>
        <d v="2005-06-28T00:00:00"/>
        <d v="2014-09-06T00:00:00"/>
        <d v="2022-09-11T00:00:00"/>
        <d v="2020-11-17T00:00:00"/>
        <d v="1994-10-21T00:00:00"/>
        <d v="2021-02-14T00:00:00"/>
        <d v="2006-02-08T00:00:00"/>
        <d v="2002-03-08T00:00:00"/>
        <d v="2016-07-03T00:00:00"/>
        <d v="2004-06-04T00:00:00"/>
        <d v="2008-07-27T00:00:00"/>
        <d v="2004-03-17T00:00:00"/>
        <d v="2017-04-16T00:00:00"/>
        <d v="2003-12-17T00:00:00"/>
        <d v="2000-09-26T00:00:00"/>
        <d v="2007-03-21T00:00:00"/>
        <d v="1994-04-17T00:00:00"/>
        <d v="1995-09-01T00:00:00"/>
        <d v="2015-06-10T00:00:00"/>
        <d v="1997-08-28T00:00:00"/>
        <d v="2001-03-18T00:00:00"/>
        <d v="2012-02-28T00:00:00"/>
        <d v="2007-12-18T00:00:00"/>
        <d v="2015-07-07T00:00:00"/>
        <d v="2001-06-20T00:00:00"/>
        <d v="2014-11-05T00:00:00"/>
        <d v="1988-10-01T00:00:00"/>
        <d v="2009-05-31T00:00:00"/>
        <d v="2020-02-12T00:00:00"/>
        <d v="1988-01-29T00:00:00"/>
        <d v="2000-07-03T00:00:00"/>
        <d v="2008-06-01T00:00:00"/>
        <d v="2014-05-04T00:00:00"/>
        <d v="2018-07-11T00:00:00"/>
        <d v="1995-11-07T00:00:00"/>
        <d v="2002-04-27T00:00:00"/>
        <d v="2003-07-01T00:00:00"/>
        <d v="2008-07-22T00:00:00"/>
        <d v="1995-10-24T00:00:00"/>
        <d v="2013-02-23T00:00:00"/>
        <d v="1993-11-16T00:00:00"/>
        <d v="2016-08-07T00:00:00"/>
        <d v="2001-01-21T00:00:00"/>
        <d v="2000-03-25T00:00:00"/>
        <d v="2008-06-12T00:00:00"/>
        <d v="1997-10-13T00:00:00"/>
        <d v="2014-11-08T00:00:00"/>
        <d v="2021-12-07T00:00:00"/>
        <d v="2013-11-06T00:00:00"/>
        <d v="2002-01-04T00:00:00"/>
        <d v="1999-02-24T00:00:00"/>
        <d v="2016-05-11T00:00:00"/>
        <d v="1994-12-24T00:00:00"/>
        <d v="2004-05-26T00:00:00"/>
        <d v="2018-03-27T00:00:00"/>
        <d v="1990-09-06T00:00:00"/>
        <d v="2012-03-10T00:00:00"/>
        <d v="2022-02-20T00:00:00"/>
        <d v="2014-10-06T00:00:00"/>
        <d v="2012-11-28T00:00:00"/>
        <d v="1994-01-08T00:00:00"/>
        <d v="2015-08-25T00:00:00"/>
        <d v="2010-09-13T00:00:00"/>
        <d v="2006-12-10T00:00:00"/>
        <d v="2003-03-11T00:00:00"/>
        <d v="2021-08-19T00:00:00"/>
        <d v="1998-02-22T00:00:00"/>
        <d v="1997-10-25T00:00:00"/>
        <d v="2009-03-22T00:00:00"/>
        <d v="2002-02-14T00:00:00"/>
        <d v="2010-01-09T00:00:00"/>
        <d v="2003-10-29T00:00:00"/>
        <d v="2010-11-15T00:00:00"/>
        <d v="2005-05-22T00:00:00"/>
        <d v="2016-08-21T00:00:00"/>
        <d v="2004-03-06T00:00:00"/>
        <d v="2002-07-15T00:00:00"/>
        <d v="1999-02-23T00:00:00"/>
        <d v="2011-04-17T00:00:00"/>
        <d v="1988-05-17T00:00:00"/>
        <d v="2001-11-17T00:00:00"/>
        <d v="2015-03-04T00:00:00"/>
        <d v="2002-12-28T00:00:00"/>
        <d v="2021-05-18T00:00:00"/>
        <d v="2006-03-25T00:00:00"/>
        <d v="2009-08-31T00:00:00"/>
        <d v="2016-07-18T00:00:00"/>
        <d v="2005-01-03T00:00:00"/>
        <d v="2017-11-17T00:00:00"/>
        <d v="1992-01-29T00:00:00"/>
        <d v="2017-10-23T00:00:00"/>
        <d v="2002-02-18T00:00:00"/>
        <d v="2017-07-11T00:00:00"/>
        <d v="2021-10-21T00:00:00"/>
        <d v="2020-09-09T00:00:00"/>
        <d v="1994-05-24T00:00:00"/>
        <d v="2013-07-29T00:00:00"/>
        <d v="2004-06-25T00:00:00"/>
        <d v="1989-08-28T00:00:00"/>
        <d v="2018-02-22T00:00:00"/>
        <d v="1999-12-01T00:00:00"/>
        <d v="2001-07-09T00:00:00"/>
        <d v="2018-05-22T00:00:00"/>
        <d v="2007-05-31T00:00:00"/>
        <d v="1988-06-16T00:00:00"/>
        <d v="2009-02-26T00:00:00"/>
        <d v="2010-01-21T00:00:00"/>
        <d v="2007-06-12T00:00:00"/>
        <d v="1989-10-27T00:00:00"/>
        <d v="1990-10-04T00:00:00"/>
        <d v="2014-09-20T00:00:00"/>
        <d v="2002-01-23T00:00:00"/>
        <d v="2017-04-20T00:00:00"/>
        <d v="1997-12-06T00:00:00"/>
        <d v="2008-09-02T00:00:00"/>
        <d v="1991-09-12T00:00:00"/>
        <d v="1997-11-11T00:00:00"/>
        <d v="1993-06-10T00:00:00"/>
        <d v="2008-11-15T00:00:00"/>
        <d v="2021-03-29T00:00:00"/>
        <d v="1997-07-18T00:00:00"/>
        <d v="2015-01-31T00:00:00"/>
        <d v="2018-12-10T00:00:00"/>
        <d v="2006-11-09T00:00:00"/>
        <d v="2020-01-26T00:00:00"/>
        <d v="2018-06-25T00:00:00"/>
        <d v="2003-08-04T00:00:00"/>
        <d v="2015-01-10T00:00:00"/>
        <d v="1992-01-09T00:00:00"/>
        <d v="1997-09-15T00:00:00"/>
        <d v="1994-04-09T00:00:00"/>
        <d v="2020-05-22T00:00:00"/>
        <d v="2016-08-29T00:00:00"/>
        <d v="2006-09-10T00:00:00"/>
        <d v="2000-12-13T00:00:00"/>
        <d v="1996-02-01T00:00:00"/>
        <d v="2003-01-30T00:00:00"/>
        <d v="2007-01-08T00:00:00"/>
        <d v="2019-04-27T00:00:00"/>
        <d v="2010-09-28T00:00:00"/>
        <d v="2012-10-23T00:00:00"/>
        <d v="2010-06-26T00:00:00"/>
        <d v="2006-02-17T00:00:00"/>
        <d v="2022-05-25T00:00:00"/>
        <d v="1997-10-17T00:00:00"/>
        <d v="2007-07-04T00:00:00"/>
        <d v="2002-03-24T00:00:00"/>
        <d v="2010-05-18T00:00:00"/>
        <d v="1999-01-26T00:00:00"/>
        <d v="2013-07-21T00:00:00"/>
        <d v="2011-07-31T00:00:00"/>
        <d v="1991-12-09T00:00:00"/>
        <d v="2001-04-19T00:00:00"/>
        <d v="2007-10-29T00:00:00"/>
        <d v="2015-12-24T00:00:00"/>
        <d v="1995-09-14T00:00:00"/>
        <d v="2009-10-06T00:00:00"/>
        <d v="1994-11-04T00:00:00"/>
        <d v="2014-02-05T00:00:00"/>
        <d v="2003-01-16T00:00:00"/>
        <d v="2022-08-12T00:00:00"/>
        <d v="2017-11-24T00:00:00"/>
        <d v="2002-11-29T00:00:00"/>
        <d v="1990-08-17T00:00:00"/>
        <d v="2014-12-21T00:00:00"/>
        <d v="2004-11-12T00:00:00"/>
        <d v="2013-02-09T00:00:00"/>
        <d v="2020-07-31T00:00:00"/>
        <d v="2002-09-27T00:00:00"/>
        <d v="2006-11-02T00:00:00"/>
        <d v="2012-06-27T00:00:00"/>
        <d v="2004-04-19T00:00:00"/>
        <d v="2004-08-04T00:00:00"/>
        <d v="2006-02-05T00:00:00"/>
        <d v="2012-09-28T00:00:00"/>
        <d v="2002-02-25T00:00:00"/>
        <d v="1988-08-09T00:00:00"/>
        <d v="1988-01-27T00:00:00"/>
        <d v="2022-12-08T00:00:00"/>
        <d v="2008-02-09T00:00:00"/>
        <d v="1996-05-08T00:00:00"/>
        <d v="1992-11-02T00:00:00"/>
        <d v="2021-10-24T00:00:00"/>
        <d v="1998-09-09T00:00:00"/>
        <d v="2000-10-24T00:00:00"/>
        <d v="2015-11-18T00:00:00"/>
        <d v="2006-06-29T00:00:00"/>
        <d v="1996-12-05T00:00:00"/>
        <d v="2002-04-29T00:00:00"/>
        <d v="2016-04-22T00:00:00"/>
        <d v="2011-01-17T00:00:00"/>
        <d v="2004-01-08T00:00:00"/>
        <d v="2011-02-26T00:00:00"/>
        <d v="2014-04-19T00:00:00"/>
        <d v="2020-07-08T00:00:00"/>
        <d v="2021-06-13T00:00:00"/>
        <d v="2005-02-19T00:00:00"/>
        <d v="1988-11-14T00:00:00"/>
        <d v="2020-08-01T00:00:00"/>
        <d v="2022-02-27T00:00:00"/>
        <d v="2012-04-21T00:00:00"/>
        <d v="1992-01-24T00:00:00"/>
        <d v="2022-07-15T00:00:00"/>
        <d v="1998-06-29T00:00:00"/>
        <d v="1988-05-28T00:00:00"/>
        <d v="2014-02-17T00:00:00"/>
        <d v="2000-11-23T00:00:00"/>
        <d v="2014-02-13T00:00:00"/>
        <d v="2015-05-07T00:00:00"/>
        <d v="2005-07-07T00:00:00"/>
        <d v="1988-07-28T00:00:00"/>
        <d v="1992-05-05T00:00:00"/>
        <d v="2009-09-11T00:00:00"/>
        <d v="1994-06-10T00:00:00"/>
        <d v="2002-07-25T00:00:00"/>
        <d v="1997-10-12T00:00:00"/>
        <d v="1998-12-14T00:00:00"/>
        <d v="2009-10-08T00:00:00"/>
        <d v="1995-09-29T00:00:00"/>
        <d v="2008-12-20T00:00:00"/>
        <d v="1988-08-19T00:00:00"/>
        <d v="2002-07-06T00:00:00"/>
        <d v="2021-12-03T00:00:00"/>
        <d v="2007-12-17T00:00:00"/>
        <d v="1999-12-06T00:00:00"/>
        <d v="2012-04-02T00:00:00"/>
        <d v="2013-07-25T00:00:00"/>
        <d v="2018-08-26T00:00:00"/>
        <d v="2007-11-23T00:00:00"/>
        <d v="2015-09-01T00:00:00"/>
        <d v="2000-08-22T00:00:00"/>
        <d v="1995-09-28T00:00:00"/>
        <d v="2000-07-24T00:00:00"/>
        <d v="2005-05-06T00:00:00"/>
        <d v="2006-09-18T00:00:00"/>
        <d v="2017-04-27T00:00:00"/>
        <d v="2022-11-13T00:00:00"/>
        <d v="2002-05-23T00:00:00"/>
        <d v="2017-04-17T00:00:00"/>
        <d v="1996-12-19T00:00:00"/>
        <d v="1999-01-04T00:00:00"/>
        <d v="2005-03-05T00:00:00"/>
        <d v="1990-12-18T00:00:00"/>
        <d v="2014-02-12T00:00:00"/>
        <d v="2020-10-17T00:00:00"/>
        <d v="2021-10-12T00:00:00"/>
        <d v="1993-07-21T00:00:00"/>
        <d v="2004-06-06T00:00:00"/>
        <d v="1990-05-09T00:00:00"/>
        <d v="2002-02-10T00:00:00"/>
        <d v="2001-10-21T00:00:00"/>
        <d v="2005-01-19T00:00:00"/>
        <d v="2017-04-09T00:00:00"/>
        <d v="1997-01-01T00:00:00"/>
        <d v="2015-06-13T00:00:00"/>
        <d v="2001-02-09T00:00:00"/>
        <d v="1990-11-03T00:00:00"/>
        <d v="1997-06-26T00:00:00"/>
        <d v="2017-05-30T00:00:00"/>
        <d v="2004-08-26T00:00:00"/>
        <d v="2016-05-02T00:00:00"/>
        <d v="2012-02-21T00:00:00"/>
        <d v="2010-09-30T00:00:00"/>
        <d v="2021-12-20T00:00:00"/>
        <d v="1998-01-31T00:00:00"/>
        <d v="2007-09-04T00:00:00"/>
        <d v="2017-10-22T00:00:00"/>
        <d v="2014-03-03T00:00:00"/>
        <d v="2008-03-06T00:00:00"/>
        <d v="2018-02-03T00:00:00"/>
        <d v="2007-03-17T00:00:00"/>
        <d v="2006-07-12T00:00:00"/>
        <d v="2007-06-23T00:00:00"/>
        <d v="2009-07-04T00:00:00"/>
        <d v="2007-08-05T00:00:00"/>
        <d v="1995-02-04T00:00:00"/>
        <d v="1996-01-24T00:00:00"/>
        <d v="1999-05-06T00:00:00"/>
        <d v="2019-05-29T00:00:00"/>
        <d v="2005-04-11T00:00:00"/>
        <d v="1989-08-07T00:00:00"/>
        <d v="2010-09-05T00:00:00"/>
        <d v="1988-06-28T00:00:00"/>
        <d v="1990-12-20T00:00:00"/>
        <d v="1991-08-25T00:00:00"/>
        <d v="1993-11-18T00:00:00"/>
        <d v="2005-10-04T00:00:00"/>
        <d v="2019-06-02T00:00:00"/>
        <d v="2008-10-12T00:00:00"/>
        <d v="2007-12-26T00:00:00"/>
        <d v="2000-01-07T00:00:00"/>
        <d v="2022-06-17T00:00:00"/>
        <d v="1999-05-14T00:00:00"/>
        <d v="2012-05-06T00:00:00"/>
        <d v="2002-03-28T00:00:00"/>
        <d v="2005-07-13T00:00:00"/>
        <d v="2002-05-07T00:00:00"/>
        <d v="2022-01-19T00:00:00"/>
        <d v="2009-05-05T00:00:00"/>
        <d v="2001-06-24T00:00:00"/>
        <d v="1989-06-19T00:00:00"/>
        <d v="2002-11-26T00:00:00"/>
        <d v="1989-12-28T00:00:00"/>
        <d v="2019-10-07T00:00:00"/>
        <d v="2020-06-12T00:00:00"/>
        <d v="2012-05-23T00:00:00"/>
        <d v="2022-05-31T00:00:00"/>
        <d v="2015-03-24T00:00:00"/>
        <d v="2003-11-09T00:00:00"/>
        <d v="2022-09-07T00:00:00"/>
        <d v="2002-08-07T00:00:00"/>
        <d v="1997-02-21T00:00:00"/>
        <d v="1996-01-04T00:00:00"/>
        <d v="1994-10-22T00:00:00"/>
        <d v="2005-08-03T00:00:00"/>
        <d v="2000-10-27T00:00:00"/>
        <d v="2011-04-23T00:00:00"/>
        <d v="2014-10-12T00:00:00"/>
        <d v="2021-10-22T00:00:00"/>
        <d v="1996-06-15T00:00:00"/>
        <d v="1996-05-06T00:00:00"/>
        <d v="2019-12-07T00:00:00"/>
        <d v="2018-09-05T00:00:00"/>
        <d v="2017-05-24T00:00:00"/>
        <d v="2001-04-14T00:00:00"/>
        <d v="1992-11-05T00:00:00"/>
        <d v="2003-04-18T00:00:00"/>
        <d v="1997-05-15T00:00:00"/>
        <d v="1999-08-16T00:00:00"/>
        <d v="1997-04-12T00:00:00"/>
        <d v="2001-01-02T00:00:00"/>
        <d v="2014-03-19T00:00:00"/>
        <d v="1999-12-10T00:00:00"/>
        <d v="2018-12-23T00:00:00"/>
        <d v="1996-01-29T00:00:00"/>
        <d v="2019-11-30T00:00:00"/>
        <d v="2010-07-03T00:00:00"/>
        <d v="2005-11-10T00:00:00"/>
        <d v="1994-06-05T00:00:00"/>
        <d v="2007-06-18T00:00:00"/>
        <d v="2012-04-18T00:00:00"/>
        <d v="2000-08-29T00:00:00"/>
        <d v="2001-06-14T00:00:00"/>
        <d v="1988-02-08T00:00:00"/>
        <d v="2016-07-08T00:00:00"/>
        <d v="2006-04-24T00:00:00"/>
        <d v="2004-01-31T00:00:00"/>
        <d v="2013-09-11T00:00:00"/>
        <d v="2013-03-07T00:00:00"/>
        <d v="1995-11-29T00:00:00"/>
        <d v="2011-01-10T00:00:00"/>
        <d v="2003-01-25T00:00:00"/>
        <d v="1998-02-23T00:00:00"/>
        <d v="2008-09-28T00:00:00"/>
        <d v="2002-01-26T00:00:00"/>
        <d v="2020-09-15T00:00:00"/>
        <d v="2007-08-10T00:00:00"/>
        <d v="2012-08-16T00:00:00"/>
        <d v="2022-12-31T00:00:00"/>
        <d v="1995-05-04T00:00:00"/>
        <d v="2016-01-01T00:00:00"/>
        <d v="1995-02-11T00:00:00"/>
        <d v="1994-01-05T00:00:00"/>
        <d v="1998-03-28T00:00:00"/>
        <d v="1999-07-19T00:00:00"/>
        <d v="1996-07-11T00:00:00"/>
        <d v="2001-09-22T00:00:00"/>
        <d v="2000-01-08T00:00:00"/>
        <d v="1989-06-01T00:00:00"/>
        <d v="2012-01-29T00:00:00"/>
        <d v="2007-10-04T00:00:00"/>
        <d v="2011-10-09T00:00:00"/>
        <d v="2014-10-28T00:00:00"/>
        <d v="1990-01-01T00:00:00"/>
        <d v="2018-02-07T00:00:00"/>
        <d v="2004-10-15T00:00:00"/>
        <d v="2013-10-18T00:00:00"/>
        <d v="2012-06-11T00:00:00"/>
        <d v="2005-03-27T00:00:00"/>
        <d v="1991-01-11T00:00:00"/>
        <d v="1996-03-11T00:00:00"/>
        <d v="2010-05-05T00:00:00"/>
        <d v="2008-08-31T00:00:00"/>
        <d v="2008-12-10T00:00:00"/>
        <d v="2002-06-21T00:00:00"/>
        <d v="2022-06-11T00:00:00"/>
        <d v="2009-04-14T00:00:00"/>
        <d v="2007-02-17T00:00:00"/>
        <d v="2005-02-06T00:00:00"/>
        <d v="2002-07-23T00:00:00"/>
        <d v="2022-07-09T00:00:00"/>
        <d v="2012-02-27T00:00:00"/>
        <d v="2012-08-02T00:00:00"/>
        <d v="2002-05-21T00:00:00"/>
        <d v="2021-06-30T00:00:00"/>
        <d v="1993-02-05T00:00:00"/>
        <d v="1991-07-02T00:00:00"/>
        <d v="2006-11-29T00:00:00"/>
        <d v="1999-05-29T00:00:00"/>
        <d v="1996-07-22T00:00:00"/>
        <d v="1995-05-24T00:00:00"/>
        <d v="2011-07-28T00:00:00"/>
        <d v="2016-09-19T00:00:00"/>
        <d v="2005-07-25T00:00:00"/>
        <d v="1991-01-10T00:00:00"/>
        <d v="2010-09-01T00:00:00"/>
        <d v="2006-05-14T00:00:00"/>
        <d v="2001-01-11T00:00:00"/>
        <d v="2020-04-14T00:00:00"/>
        <d v="1998-12-13T00:00:00"/>
        <d v="2019-01-13T00:00:00"/>
        <d v="1989-04-23T00:00:00"/>
        <d v="1988-10-20T00:00:00"/>
        <d v="2013-06-19T00:00:00"/>
        <d v="2014-03-14T00:00:00"/>
        <d v="2008-02-19T00:00:00"/>
        <d v="2019-08-06T00:00:00"/>
        <d v="2018-05-21T00:00:00"/>
        <d v="2004-04-03T00:00:00"/>
        <d v="2000-12-19T00:00:00"/>
        <d v="2018-01-09T00:00:00"/>
        <d v="2000-05-14T00:00:00"/>
        <d v="2010-02-19T00:00:00"/>
        <d v="1996-11-23T00:00:00"/>
        <d v="2016-05-08T00:00:00"/>
        <d v="2005-01-23T00:00:00"/>
        <d v="2000-02-24T00:00:00"/>
        <d v="2000-07-06T00:00:00"/>
        <d v="2007-04-24T00:00:00"/>
        <d v="2004-03-16T00:00:00"/>
        <d v="1998-09-14T00:00:00"/>
        <d v="2005-12-28T00:00:00"/>
        <d v="2006-04-08T00:00:00"/>
        <d v="2022-07-21T00:00:00"/>
        <d v="1998-08-08T00:00:00"/>
        <d v="2012-07-10T00:00:00"/>
        <d v="2016-02-28T00:00:00"/>
        <d v="2009-10-02T00:00:00"/>
        <d v="1988-03-03T00:00:00"/>
        <d v="2020-07-18T00:00:00"/>
        <d v="2014-05-26T00:00:00"/>
        <d v="1991-02-06T00:00:00"/>
        <d v="2014-09-19T00:00:00"/>
        <d v="1991-05-18T00:00:00"/>
        <d v="2016-03-23T00:00:00"/>
        <d v="2000-03-04T00:00:00"/>
        <d v="2019-09-23T00:00:00"/>
        <d v="1988-01-20T00:00:00"/>
        <d v="1988-05-04T00:00:00"/>
        <d v="1990-06-20T00:00:00"/>
        <d v="2018-02-17T00:00:00"/>
        <d v="2017-02-05T00:00:00"/>
        <d v="2009-05-20T00:00:00"/>
        <d v="2002-05-31T00:00:00"/>
        <d v="1989-10-20T00:00:00"/>
        <d v="2018-03-22T00:00:00"/>
        <d v="1994-11-17T00:00:00"/>
        <d v="1995-02-05T00:00:00"/>
        <d v="1995-02-03T00:00:00"/>
        <d v="2010-10-29T00:00:00"/>
        <d v="2010-05-29T00:00:00"/>
        <d v="2018-05-29T00:00:00"/>
        <d v="2015-03-10T00:00:00"/>
        <d v="2009-05-12T00:00:00"/>
        <d v="2001-05-13T00:00:00"/>
        <d v="2007-08-31T00:00:00"/>
        <d v="2010-04-18T00:00:00"/>
        <d v="2015-01-01T00:00:00"/>
        <d v="2013-08-21T00:00:00"/>
        <d v="2009-04-17T00:00:00"/>
        <d v="2013-05-15T00:00:00"/>
        <d v="1990-12-12T00:00:00"/>
        <d v="1988-04-03T00:00:00"/>
        <d v="2005-01-22T00:00:00"/>
        <d v="2005-10-27T00:00:00"/>
        <d v="1993-02-23T00:00:00"/>
        <d v="2021-02-23T00:00:00"/>
        <d v="2013-01-14T00:00:00"/>
        <d v="2000-08-25T00:00:00"/>
        <d v="1995-04-25T00:00:00"/>
        <d v="1989-07-08T00:00:00"/>
        <d v="2004-01-21T00:00:00"/>
        <d v="1998-01-19T00:00:00"/>
        <d v="2011-03-16T00:00:00"/>
        <d v="2003-08-07T00:00:00"/>
        <d v="2018-06-08T00:00:00"/>
        <d v="1990-08-14T00:00:00"/>
        <d v="1997-02-18T00:00:00"/>
        <d v="2002-11-03T00:00:00"/>
        <d v="1989-06-18T00:00:00"/>
        <d v="1994-03-27T00:00:00"/>
        <d v="2011-10-06T00:00:00"/>
        <d v="2002-10-28T00:00:00"/>
        <d v="2011-02-24T00:00:00"/>
        <d v="2001-11-19T00:00:00"/>
        <d v="2014-11-04T00:00:00"/>
        <d v="1995-01-13T00:00:00"/>
        <d v="2000-07-25T00:00:00"/>
        <d v="2009-10-31T00:00:00"/>
        <d v="1998-08-25T00:00:00"/>
        <d v="2021-12-16T00:00:00"/>
        <d v="2005-06-17T00:00:00"/>
        <d v="1991-11-06T00:00:00"/>
        <d v="1993-10-09T00:00:00"/>
        <d v="2021-01-22T00:00:00"/>
        <d v="2008-07-19T00:00:00"/>
        <d v="2013-01-29T00:00:00"/>
        <d v="1989-11-26T00:00:00"/>
        <d v="2010-08-14T00:00:00"/>
        <d v="2015-03-28T00:00:00"/>
        <d v="2017-08-06T00:00:00"/>
        <d v="2022-03-06T00:00:00"/>
        <d v="2011-06-21T00:00:00"/>
        <d v="2016-12-27T00:00:00"/>
        <d v="2000-01-11T00:00:00"/>
        <d v="2011-08-14T00:00:00"/>
        <d v="2019-03-20T00:00:00"/>
        <d v="1995-11-23T00:00:00"/>
        <d v="1993-12-16T00:00:00"/>
        <d v="2015-04-14T00:00:00"/>
        <d v="2002-08-06T00:00:00"/>
        <d v="1994-02-02T00:00:00"/>
        <d v="2013-11-18T00:00:00"/>
        <d v="2011-08-26T00:00:00"/>
        <d v="1990-12-06T00:00:00"/>
        <d v="2000-02-10T00:00:00"/>
        <d v="1988-08-28T00:00:00"/>
        <d v="2016-06-23T00:00:00"/>
        <d v="1990-03-12T00:00:00"/>
        <d v="2010-09-22T00:00:00"/>
        <d v="2011-07-23T00:00:00"/>
        <d v="2019-10-20T00:00:00"/>
        <d v="2010-01-06T00:00:00"/>
        <d v="1995-02-08T00:00:00"/>
        <d v="2003-02-15T00:00:00"/>
        <d v="2010-05-06T00:00:00"/>
        <d v="2001-11-29T00:00:00"/>
        <d v="2000-11-24T00:00:00"/>
        <d v="2017-06-13T00:00:00"/>
        <d v="2017-11-23T00:00:00"/>
        <d v="2012-04-28T00:00:00"/>
        <d v="2009-12-13T00:00:00"/>
        <d v="2015-07-02T00:00:00"/>
        <d v="2020-08-17T00:00:00"/>
        <d v="2008-08-12T00:00:00"/>
        <d v="2010-10-16T00:00:00"/>
        <d v="2000-03-09T00:00:00"/>
        <d v="2015-01-04T00:00:00"/>
        <d v="2000-09-20T00:00:00"/>
        <d v="1998-01-15T00:00:00"/>
        <d v="1990-01-23T00:00:00"/>
        <d v="2020-02-05T00:00:00"/>
        <d v="2017-09-10T00:00:00"/>
        <d v="2002-06-20T00:00:00"/>
        <d v="1999-03-07T00:00:00"/>
        <d v="1999-11-24T00:00:00"/>
        <d v="2008-04-28T00:00:00"/>
        <d v="2019-07-10T00:00:00"/>
        <d v="1992-02-21T00:00:00"/>
        <d v="1992-02-20T00:00:00"/>
        <d v="1998-09-13T00:00:00"/>
        <d v="1995-11-15T00:00:00"/>
        <d v="2004-03-23T00:00:00"/>
        <d v="1988-04-15T00:00:00"/>
        <d v="1989-07-25T00:00:00"/>
        <d v="1991-06-04T00:00:00"/>
        <d v="2010-05-12T00:00:00"/>
        <d v="1990-08-04T00:00:00"/>
        <d v="1988-02-10T00:00:00"/>
        <d v="1988-10-06T00:00:00"/>
        <d v="2000-06-16T00:00:00"/>
        <d v="2011-02-23T00:00:00"/>
        <d v="2012-06-07T00:00:00"/>
        <d v="1991-11-08T00:00:00"/>
        <d v="2004-03-19T00:00:00"/>
        <d v="1998-12-25T00:00:00"/>
        <d v="2012-07-14T00:00:00"/>
        <d v="2000-01-26T00:00:00"/>
        <d v="2022-11-24T00:00:00"/>
        <d v="1989-05-26T00:00:00"/>
        <d v="2012-09-18T00:00:00"/>
        <d v="1997-05-09T00:00:00"/>
        <d v="2000-06-15T00:00:00"/>
        <d v="1994-08-16T00:00:00"/>
        <d v="1991-10-04T00:00:00"/>
        <d v="2021-08-23T00:00:00"/>
        <d v="2013-08-25T00:00:00"/>
        <d v="2005-06-05T00:00:00"/>
        <d v="2022-08-16T00:00:00"/>
        <d v="1995-07-12T00:00:00"/>
        <d v="1992-07-21T00:00:00"/>
        <d v="2016-05-10T00:00:00"/>
        <d v="2022-12-06T00:00:00"/>
        <d v="2002-05-08T00:00:00"/>
        <d v="1996-02-02T00:00:00"/>
        <d v="2002-03-15T00:00:00"/>
        <d v="2011-10-30T00:00:00"/>
        <d v="2005-01-26T00:00:00"/>
        <d v="1996-01-14T00:00:00"/>
        <d v="1988-08-20T00:00:00"/>
        <d v="1993-02-10T00:00:00"/>
        <d v="2009-12-01T00:00:00"/>
        <d v="2001-02-06T00:00:00"/>
        <d v="1995-04-04T00:00:00"/>
        <d v="2007-11-30T00:00:00"/>
        <d v="2011-04-22T00:00:00"/>
        <d v="1993-05-28T00:00:00"/>
        <d v="2006-02-21T00:00:00"/>
        <d v="2013-03-25T00:00:00"/>
        <d v="2019-06-03T00:00:00"/>
        <d v="2021-01-15T00:00:00"/>
        <d v="2003-06-11T00:00:00"/>
        <d v="1995-11-30T00:00:00"/>
        <d v="1997-05-26T00:00:00"/>
        <d v="2000-10-26T00:00:00"/>
        <d v="2017-05-02T00:00:00"/>
        <d v="2018-10-03T00:00:00"/>
        <d v="2011-03-07T00:00:00"/>
        <d v="1992-02-27T00:00:00"/>
        <d v="1996-09-10T00:00:00"/>
        <d v="1995-05-31T00:00:00"/>
        <d v="2016-08-08T00:00:00"/>
        <d v="2016-08-31T00:00:00"/>
        <d v="2021-04-24T00:00:00"/>
        <d v="1995-08-18T00:00:00"/>
        <d v="2003-11-21T00:00:00"/>
        <d v="1998-02-18T00:00:00"/>
        <d v="2022-12-18T00:00:00"/>
        <d v="1997-01-19T00:00:00"/>
        <d v="1993-08-10T00:00:00"/>
        <d v="2019-03-14T00:00:00"/>
        <d v="2004-03-29T00:00:00"/>
      </sharedItems>
    </cacheField>
    <cacheField name="year" numFmtId="14">
      <sharedItems containsNonDate="0" count="35">
        <s v="1999"/>
        <s v="2017"/>
        <s v="2019"/>
        <s v="1994"/>
        <s v="1992"/>
        <s v="2016"/>
        <s v="2022"/>
        <s v="2000"/>
        <s v="2011"/>
        <s v="2015"/>
        <s v="1991"/>
        <s v="2003"/>
        <s v="1997"/>
        <s v="2012"/>
        <s v="2021"/>
        <s v="2004"/>
        <s v="2005"/>
        <s v="2013"/>
        <s v="2007"/>
        <s v="2002"/>
        <s v="2006"/>
        <s v="2010"/>
        <s v="2018"/>
        <s v="2014"/>
        <s v="1989"/>
        <s v="1996"/>
        <s v="2008"/>
        <s v="1993"/>
        <s v="1995"/>
        <s v="2009"/>
        <s v="1990"/>
        <s v="2020"/>
        <s v="1998"/>
        <s v="1988"/>
        <s v="2001"/>
      </sharedItems>
    </cacheField>
    <cacheField name="month" numFmtId="14">
      <sharedItems containsNonDate="0"/>
    </cacheField>
    <cacheField name="Genre" numFmtId="0">
      <sharedItems count="12">
        <s v="Sports"/>
        <s v="Platform"/>
        <s v="Racing"/>
        <s v="Role-Playing"/>
        <s v="Puzzle"/>
        <s v="Misc"/>
        <s v="Shooter"/>
        <s v="Simulation"/>
        <s v="Action"/>
        <s v="Fighting"/>
        <s v="Adventure"/>
        <s v="Strategy"/>
      </sharedItems>
    </cacheField>
    <cacheField name="Publisher" numFmtId="0">
      <sharedItems count="582">
        <s v="Nintendo"/>
        <s v="Microsoft Game Studios"/>
        <s v="Take-Two Interactive"/>
        <s v="Sony Computer Entertainment"/>
        <s v="Activision"/>
        <s v="Ubisoft"/>
        <s v="Bethesda Softworks"/>
        <s v="Electronic Arts"/>
        <s v="Sega"/>
        <s v="SquareSoft"/>
        <s v="Atari"/>
        <s v="505 Games"/>
        <s v="Capcom"/>
        <s v="GT Interactive"/>
        <s v="Konami Digital Entertainment"/>
        <s v="Square Enix"/>
        <s v="Sony Computer Entertainment Europe"/>
        <s v="Virgin Interactive"/>
        <s v="LucasArts"/>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N/A"/>
        <s v="Codemasters"/>
        <s v="Majesco Entertainment"/>
        <s v="Red Orb"/>
        <s v="Level 5"/>
        <s v="Arena Entertainment"/>
        <s v="Midway Games"/>
        <s v="JVC"/>
        <s v="Deep Silver"/>
        <s v="NCSoft"/>
        <s v="989 Studios"/>
        <s v="UEP Systems"/>
        <s v="Parker Bros."/>
        <s v="Maxis"/>
        <s v="Imagic"/>
        <s v="Tecmo Koei"/>
        <s v="ASCII Entertainment"/>
        <s v="Valve Software"/>
        <s v="Mindscape"/>
        <s v="Infogrames"/>
        <s v="Unknown"/>
        <s v="Square"/>
        <s v="Valve"/>
        <s v="Banpresto"/>
        <s v="Hello Games"/>
        <s v="D3Publisher"/>
        <s v="Activision Value"/>
        <s v="Oxygen Interactive"/>
        <s v="Red Storm Entertainment"/>
        <s v="Video System"/>
        <s v="Global Star"/>
        <s v="Gotham Games"/>
        <s v="Westwood Studios"/>
        <s v="GungHo"/>
        <s v="Crave Entertainment"/>
        <s v="Hudson Soft"/>
        <s v="Coleco"/>
        <s v="Rising Star Games"/>
        <s v="TDK Mediactive"/>
        <s v="ASC Games"/>
        <s v="Accolade"/>
        <s v="Zoo Games"/>
        <s v="Sony Online Entertainment"/>
        <s v="3DO"/>
        <s v="Natsume"/>
        <s v="RTL"/>
        <s v="Alchemist"/>
        <s v="Black Label Games"/>
        <s v="SouthPeak Games"/>
        <s v="Focus Home Interactive"/>
        <s v="Ocean"/>
        <s v="Zoo Digital Publishing"/>
        <s v="Psygnosis"/>
        <s v="City Interactive"/>
        <s v="Empire Interactive"/>
        <s v="Success"/>
        <s v="Compile"/>
        <s v="Russel"/>
        <s v="Atlus"/>
        <s v="Mastertronic"/>
        <s v="Slightly Mad Studios"/>
        <s v="Taito"/>
        <s v="Agetec"/>
        <s v="Microprose"/>
        <s v="Play It"/>
        <s v="GSP"/>
        <s v="Tomy Corporation"/>
        <s v="Sammy Corporation"/>
        <s v="Koch Media"/>
        <s v="Game Factory"/>
        <s v="Titus"/>
        <s v="Marvelous Entertainment"/>
        <s v="Genki"/>
        <s v="Mojang"/>
        <s v="CTO SpA"/>
        <s v="TalonSoft"/>
        <s v="Crystal Dynamics"/>
        <s v="Square Enix "/>
        <s v="mixi, Inc"/>
        <s v="Pinnacle"/>
        <s v="SCi"/>
        <s v="Quelle"/>
        <s v="Rage Software"/>
        <s v="Ubisoft Annecy"/>
        <s v="Interplay"/>
        <s v="Scholastic Inc."/>
        <s v="Mystique"/>
        <s v="ChunSoft"/>
        <s v="Square EA"/>
        <s v="20th Century Fox Video Games"/>
        <s v="Hudson Entertainment"/>
        <s v="Men-A-Vision"/>
        <s v="Nobilis"/>
        <s v="Avanquest Software"/>
        <s v="Big Ben Interactive"/>
        <s v="Nordic Games"/>
        <s v="Touchstone"/>
        <s v="Spike"/>
        <s v="Nippon Ichi Software"/>
        <s v="Sony Computer Entertainment America"/>
        <s v="Jester Interactive"/>
        <s v="LEGO Media"/>
        <s v="Quest"/>
        <s v="Illusion Softworks"/>
        <s v="Tigervision"/>
        <s v="Rocket Company"/>
        <s v="Metro 3D"/>
        <s v="Mattel Interactive"/>
        <s v="IE Institute"/>
        <s v="Funbox Media"/>
        <s v="Rondomedia"/>
        <s v="Universal Gamex"/>
        <s v="Ghostlight"/>
        <s v="Wizard Video Games"/>
        <s v="BMG Interactive Entertainment"/>
        <s v="PQube"/>
        <s v="Trion Worlds"/>
        <s v="Xseed Games"/>
        <s v="Laguna"/>
        <s v="Takara"/>
        <s v="Ignition Entertainment"/>
        <s v="Kadokawa Shoten"/>
        <s v="Enterbrain"/>
        <s v="Imagineer"/>
        <s v="CPG Products"/>
        <s v="System 3 Arcade Software"/>
        <s v="Aruze Corp"/>
        <s v="Destineer"/>
        <s v="Gamebridge"/>
        <s v="Midas Interactive Entertainment"/>
        <s v="Jaleco"/>
        <s v="Answer Software"/>
        <s v="Pack In Soft"/>
        <s v="XS Games"/>
        <s v="Rebellion"/>
        <s v="Ultravision"/>
        <s v="Harmonix Music Systems"/>
        <s v="Activision Blizzard"/>
        <s v="Xplosiv"/>
        <s v="Wanadoo"/>
        <s v="Telltale Games"/>
        <s v="NovaLogic"/>
        <s v="Epoch"/>
        <s v="BAM! Entertainment"/>
        <s v="GameMill Entertainment"/>
        <s v="Knowledge Adventure"/>
        <s v="Tetris Online"/>
        <s v="Mastiff"/>
        <s v="ESP"/>
        <s v="TYO"/>
        <s v="Telegames"/>
        <s v="Mud Duck Productions"/>
        <s v="Screenlife"/>
        <s v="Pioneer LDC"/>
        <s v="Magical Company"/>
        <s v="Kemco"/>
        <s v="Mentor Interactive"/>
        <s v="Human Entertainment"/>
        <s v="Data Age"/>
        <s v="Electronic Arts Victor"/>
        <s v="Jack of All Games"/>
        <s v="Avanquest"/>
        <s v="Black Bean Games"/>
        <s v="989 Sports"/>
        <s v="Takara Tomy"/>
        <s v="Media Rings"/>
        <s v="Elf"/>
        <s v="Starfish"/>
        <s v="Zushi Games"/>
        <s v="Jorudan"/>
        <s v="Destination Software, Inc"/>
        <s v="New"/>
        <s v="Brash Entertainment"/>
        <s v="Kalypso Media"/>
        <s v="ITT Family Games"/>
        <s v="Ackkstudios"/>
        <s v="PopCap Games"/>
        <s v="Starpath Corp."/>
        <s v="BPS"/>
        <s v="Gathering of Developers"/>
        <s v="NewKidCo"/>
        <s v="Marvelous Interactive"/>
        <s v="Storm City Games"/>
        <s v="CokeM Interactive"/>
        <s v="P2 Games"/>
        <s v="CBS Electronics"/>
        <s v="Home Entertainment Suppliers"/>
        <s v="Magix"/>
        <s v="Arc System Works"/>
        <s v="Angel Studios"/>
        <s v="Wargaming.net"/>
        <s v="Playmates"/>
        <s v="SNK Playmore"/>
        <s v="Hamster Corporation"/>
        <s v="From Software"/>
        <s v="Nippon Columbia"/>
        <s v="Nichibutsu"/>
        <s v="Conspiracy Entertainment"/>
        <s v="Hect"/>
        <s v="Mumbo Jumbo"/>
        <s v="DTP Entertainment"/>
        <s v="Pacific Century Cyber Works"/>
        <s v="Indie Games"/>
        <s v="Liquid Games"/>
        <s v="NEC"/>
        <s v="Axela"/>
        <s v="ArtDink"/>
        <s v="Sunsoft"/>
        <s v="Little Orbit"/>
        <s v="FuRyu"/>
        <s v="Gust"/>
        <s v="SNK"/>
        <s v="NEC Interchannel"/>
        <s v="Nihon Falcom Corporation"/>
        <s v="Xing Entertainment"/>
        <s v="ValuSoft"/>
        <s v="Victor Interactive"/>
        <s v="American Softworks"/>
        <s v="Falcom Corporation"/>
        <s v="Detn8 Games"/>
        <s v="Bomb"/>
        <s v="Nordcurrent"/>
        <s v="Milestone S.r.l."/>
        <s v="AQ Interactive"/>
        <s v="Sears"/>
        <s v="Seta Corporation"/>
        <s v="On Demand"/>
        <s v="CCP"/>
        <s v="NCS"/>
        <s v="Rebellion Developments"/>
        <s v="Agatsuma Entertainment"/>
        <s v="Gremlin Interactive Ltd"/>
        <s v="Aspyr"/>
        <s v="Compile Heart"/>
        <s v="Culture Brain"/>
        <s v="Mad Catz"/>
        <s v="Shogakukan"/>
        <s v="Merscom LLC"/>
        <s v="JoWood Productions"/>
        <s v="Nippon Telenet"/>
        <s v="TDK Core"/>
        <s v="Kadokawa Games"/>
        <s v="SSI"/>
        <s v="Foreign Media Games"/>
        <s v="Core Design Ltd."/>
        <s v="bitComposer Games"/>
        <s v="Astragon"/>
        <s v="Asylum Entertainment"/>
        <s v="Performance Designed Products"/>
        <s v="UFO Interactive"/>
        <s v="Essential Games"/>
        <s v="Adeline Software"/>
        <s v="Funcom"/>
        <s v="PlayV"/>
        <s v="Panther Software"/>
        <s v="Blast! Entertainment Ltd"/>
        <s v="Playlogic Game Factory"/>
        <s v="DSI Games"/>
        <s v="Avalon Interactive"/>
        <s v="Game Life"/>
        <s v="Popcorn Arcade"/>
        <s v="Aques"/>
        <s v="System 3"/>
        <s v="Syscom"/>
        <s v="Vir2L Studios"/>
        <s v="Vatical Entertainment"/>
        <s v="Neko Entertainment"/>
        <s v="White Park Bay Software"/>
        <s v="Vic Tokai"/>
        <s v="Media Factory"/>
        <s v="Daedalic"/>
        <s v="Game Arts"/>
        <s v="The Adventure Company"/>
        <s v="EA Games"/>
        <s v="Acquire"/>
        <s v="Broccoli"/>
        <s v="General Entertainment"/>
        <s v="Paradox Interactive"/>
        <s v="Yacht Club Games"/>
        <s v="Imadio"/>
        <s v="Swing! Entertainment"/>
        <s v="Sony Music Entertainment"/>
        <s v="Aqua Plus"/>
        <s v="Excalibur Publishing"/>
        <s v="Hip Interactive"/>
        <s v="Tripwire Interactive"/>
        <s v="DreamCatcher Interactive"/>
        <s v="SCS Software"/>
        <s v="Havas Interactive"/>
        <s v="Sting"/>
        <s v="Idea Factory"/>
        <s v="Telstar"/>
        <s v="U.S. Gold"/>
        <s v="Funsta"/>
        <s v="DreamWorks Interactive"/>
        <s v="Slitherine Software"/>
        <s v="MTO"/>
        <s v="Graffiti"/>
        <s v="Tru Blu Entertainment"/>
        <s v="DHM Interactive"/>
        <s v="Crytek"/>
        <s v="FunSoft"/>
        <s v="Data Design Interactive"/>
        <s v="SPS"/>
        <s v="Moss"/>
        <s v="T&amp;E Soft"/>
        <s v="NDA Productions"/>
        <s v="Bigben Interactive"/>
        <s v="Data East"/>
        <s v="Idea Factory International"/>
        <s v="Time Warner Interactive"/>
        <s v="Gainax Network Systems"/>
        <s v="Daito"/>
        <s v="O3 Entertainment"/>
        <s v="O-Games"/>
        <s v="Gameloft"/>
        <s v="Xicat Interactive"/>
        <s v="Simon &amp; Schuster Interactive"/>
        <s v="Valcon Games"/>
        <s v="PopTop Software"/>
        <s v="TOHO"/>
        <s v="PM Studios"/>
        <s v="Bohemia Interactive"/>
        <s v="Reef Entertainment"/>
        <s v="5pb"/>
        <s v="HMH Interactive"/>
        <s v="inXile Entertainment"/>
        <s v="Cave"/>
        <s v="Microids"/>
        <s v="Paon"/>
        <s v="CDV Software Entertainment"/>
        <s v="Micro Cabin"/>
        <s v="GameTek"/>
        <s v="Benesse"/>
        <s v="Type-Moon"/>
        <s v="Enjoy Gaming ltd."/>
        <s v="Asmik Corp"/>
        <s v="Interplay Productions"/>
        <s v="Asmik Ace Entertainment"/>
        <s v="Image Epoch"/>
        <s v="Phantom EFX"/>
        <s v="Evolved Games"/>
        <s v="responDESIGN"/>
        <s v="Griffin International"/>
        <s v="Culture Publishers"/>
        <s v="Hackberry"/>
        <s v="Hearty Robin"/>
        <s v="Nippon Amuse"/>
        <s v="Origin Systems"/>
        <s v="Seventh Chord"/>
        <s v="Abylight"/>
        <s v="Mitsui"/>
        <s v="Insomniac Games"/>
        <s v="Flight-Plan"/>
        <s v="Milestone"/>
        <s v="Glams"/>
        <s v="Aksys Games"/>
        <s v="Locus"/>
        <s v="Warp"/>
        <s v="Irem Software Engineering"/>
        <s v="Myelin Media"/>
        <s v="Global A Entertainment"/>
        <s v="Alternative Software"/>
        <s v="Mercury Games"/>
        <s v="Sunrise Interactive"/>
        <s v="Elite"/>
        <s v="Evolution Games"/>
        <s v="Daedalic Entertainment"/>
        <s v="Edia"/>
        <s v="Athena"/>
        <s v="Aria"/>
        <s v="Tivola"/>
        <s v="Happinet"/>
        <s v="Tommo"/>
        <s v="Altron"/>
        <s v="Revolution Software"/>
        <s v="Media Works"/>
        <s v="Fortyfive"/>
        <s v="Gamecock"/>
        <s v="Imax"/>
        <s v="10TACLE Studios"/>
        <s v="Groove Games"/>
        <s v="Pack-In-Video"/>
        <s v="Crimson Cow"/>
        <s v="iWin"/>
        <s v="Asgard"/>
        <s v="Ecole"/>
        <s v="Yumedia"/>
        <s v="Ascaron Entertainment GmbH"/>
        <s v="HAL Laboratory"/>
        <s v="Phenomedia"/>
        <s v="Grand Prix Games"/>
        <s v="DigiCube"/>
        <s v="Creative Core"/>
        <s v="Kaga Create"/>
        <s v="WayForward Technologies"/>
        <s v="LSP Games"/>
        <s v="ASCII Media Works"/>
        <s v="1C Company"/>
        <s v="Coconuts Japan"/>
        <s v="Arika"/>
        <s v="Marvel Entertainment"/>
        <s v="Ertain"/>
        <s v="Prototype"/>
        <s v="Phantagram"/>
        <s v="The Learning Company"/>
        <s v="TechnoSoft"/>
        <s v="MLB.com"/>
        <s v="Vap"/>
        <s v="Misawa"/>
        <s v="Yeti"/>
        <s v="Dusenberry Martin Racing"/>
        <s v="Navarre Corp"/>
        <s v="Pow"/>
        <s v="MediaQuest"/>
        <s v="Team17 Software"/>
        <s v="Max Five"/>
        <s v="Tradewest"/>
        <s v="Comfort"/>
        <s v="Milestone S.r.l"/>
        <s v="Pony Canyon"/>
        <s v="Riverhillsoft"/>
        <s v="Summitsoft"/>
        <s v="Playmore"/>
        <s v="Kool Kizz"/>
        <s v="Monte Christo Multimedia"/>
        <s v="TopWare Interactive"/>
        <s v="Legacy Interactive"/>
        <s v="Cloud Imperium Games Corporation"/>
        <s v="Flashpoint Games"/>
        <s v="CyberFront"/>
        <s v="Alawar Entertainment"/>
        <s v="Societa"/>
        <s v="Interchannel"/>
        <s v="Experience Inc."/>
        <s v="Sonnet"/>
        <s v="Virtual Play Games"/>
        <s v="Zenrin"/>
        <s v="Iceberg Interactive"/>
        <s v="Ivolgamus"/>
        <s v="MC2 Entertainment"/>
        <s v="2D Boy"/>
        <s v="Games Workshop"/>
        <s v="Kando Games"/>
        <s v="Office Create"/>
        <s v="Maximum Family Games"/>
        <s v="Fields"/>
        <s v="Gearbox Software"/>
        <s v="Princess Soft"/>
        <s v="Extreme Entertainment Group"/>
        <s v="Big Fish Games"/>
        <s v="Berkeley"/>
        <s v="Mamba Games"/>
        <s v="Fuji"/>
        <s v="FuRyu Corporation"/>
        <s v="Her Interactive"/>
        <s v="imageepoch Inc."/>
        <s v="Just Flight"/>
        <s v="Kamui"/>
        <s v="ASK"/>
        <s v="Cygames"/>
        <s v="Introversion Software"/>
        <s v="49Games"/>
        <s v="KSS"/>
        <s v="dramatic create"/>
        <s v="TGL"/>
        <s v="KID"/>
        <s v="Quinrose"/>
        <s v="Sold Out"/>
        <s v="Encore"/>
        <s v="G.Rev"/>
        <s v="Sunflowers"/>
        <s v="Headup Games"/>
        <s v="Sweets"/>
        <s v="Kokopeli Digital Studios"/>
        <s v="id Software"/>
        <s v="Nexon"/>
        <s v="BushiRoad"/>
        <s v="Devolver Digital"/>
        <s v="Number None"/>
        <s v="Tryfirst"/>
        <s v="GN Software"/>
        <s v="Yuke's"/>
        <s v="Strategy First"/>
        <s v="Lexicon Entertainment"/>
        <s v="Paon Corporation"/>
        <s v="Kids Station"/>
        <s v="Licensed 4U"/>
        <s v="GOA"/>
        <s v="7G//AMES"/>
        <s v="King Records"/>
        <s v="Minato Station"/>
        <s v="Graphsim Entertainment"/>
        <s v="Easy Interactive"/>
        <s v="Gaga"/>
        <s v="Yamasa Entertainment"/>
        <s v="Plenty"/>
        <s v="Views"/>
        <s v="Blue Byte"/>
        <s v="fonfun"/>
        <s v="NetRevo"/>
        <s v="Epic Games"/>
        <s v="Quintet"/>
        <s v="Focus Multimedia"/>
        <s v="Phoenix Games"/>
        <s v="Marvelous Games"/>
        <s v="Dorart"/>
        <s v="Codemasters Online"/>
        <s v="Stainless Games"/>
        <s v="Aerosoft"/>
        <s v="Imageworks"/>
        <s v="Karin Entertainment"/>
        <s v="Technos Japan Corporation"/>
        <s v="Masque Publishing"/>
        <s v="Gakken"/>
        <s v="New World Computing"/>
        <s v="Mirai Shounen"/>
        <s v="Datam Polystar"/>
        <s v="HuneX"/>
        <s v="Visco"/>
        <s v="Saurus"/>
        <s v="Revolution (Japan)"/>
        <s v="Giza10"/>
        <s v="Alvion"/>
        <s v="Giga"/>
        <s v="Mycom"/>
        <s v="Warashi"/>
        <s v="System Soft"/>
        <s v="RED Entertainment"/>
        <s v="Lighthouse Interactive"/>
        <s v="Michaelsoft"/>
        <s v="Media Entertainment"/>
        <s v="Genterprise"/>
        <s v="Interworks Unlimited, Inc."/>
        <s v="Inti Creates"/>
        <s v="Boost On"/>
        <s v="EON Digital Entertainment"/>
        <s v="Nitroplus"/>
        <s v="Naxat Soft"/>
        <s v="Piacci"/>
        <s v="Paradox Development"/>
        <s v="Otomate"/>
        <s v="Ascaron Entertainment"/>
        <s v="Ongakukan"/>
        <s v="Commseed"/>
        <s v="UIG Entertainment"/>
        <s v="Takuyo"/>
        <s v="Interchannel-Holon"/>
        <s v="Red Flagship"/>
      </sharedItems>
    </cacheField>
    <cacheField name="NA_Sales" numFmtId="0">
      <sharedItems containsSemiMixedTypes="0" containsString="0" containsNumber="1" minValue="0" maxValue="41.36" count="402">
        <n v="41.36"/>
        <n v="29.08"/>
        <n v="15.68"/>
        <n v="15.61"/>
        <n v="11.27"/>
        <n v="23.2"/>
        <n v="11.28"/>
        <n v="13.96"/>
        <n v="14.44"/>
        <n v="26.93"/>
        <n v="9.0500000000000007"/>
        <n v="9.7100000000000009"/>
        <n v="9"/>
        <n v="8.92"/>
        <n v="15"/>
        <n v="9.01"/>
        <n v="7.02"/>
        <n v="9.43"/>
        <n v="12.78"/>
        <n v="4.74"/>
        <n v="6.38"/>
        <n v="10.83"/>
        <n v="9.5399999999999991"/>
        <n v="9.66"/>
        <n v="8.41"/>
        <n v="6.06"/>
        <n v="3.43"/>
        <n v="5.51"/>
        <n v="6.85"/>
        <n v="9.0399999999999991"/>
        <n v="5.89"/>
        <n v="6.03"/>
        <n v="9.6999999999999993"/>
        <n v="5.28"/>
        <n v="4.99"/>
        <n v="8.25"/>
        <n v="8.52"/>
        <n v="5.54"/>
        <n v="6.99"/>
        <n v="6.62"/>
        <n v="5.03"/>
        <n v="5.99"/>
        <n v="3.96"/>
        <n v="2.5"/>
        <n v="7.97"/>
        <n v="6.91"/>
        <n v="4.34"/>
        <n v="4.3499999999999996"/>
        <n v="3.01"/>
        <n v="6.16"/>
        <n v="6.76"/>
        <n v="4.0199999999999996"/>
        <n v="4.8899999999999997"/>
        <n v="2.96"/>
        <n v="4.76"/>
        <n v="5.01"/>
        <n v="6.73"/>
        <n v="5.95"/>
        <n v="3.66"/>
        <n v="5.55"/>
        <n v="7.04"/>
        <n v="6.65"/>
        <n v="3.88"/>
        <n v="5.8"/>
        <n v="4.0999999999999996"/>
        <n v="5.93"/>
        <n v="4.3600000000000003"/>
        <n v="5.7"/>
        <n v="2.0299999999999998"/>
        <n v="4.4000000000000004"/>
        <n v="5.05"/>
        <n v="3.54"/>
        <n v="1.1200000000000001"/>
        <n v="6.82"/>
        <n v="1.75"/>
        <n v="3.74"/>
        <n v="1.06"/>
        <n v="2.79"/>
        <n v="2.91"/>
        <n v="0.99"/>
        <n v="2.57"/>
        <n v="2.99"/>
        <n v="2.2799999999999998"/>
        <n v="7.28"/>
        <n v="2.76"/>
        <n v="2.9"/>
        <n v="2.81"/>
        <n v="0.66"/>
        <n v="3.78"/>
        <n v="3.27"/>
        <n v="3.56"/>
        <n v="5.39"/>
        <n v="4.59"/>
        <n v="4.8099999999999996"/>
        <n v="4.46"/>
        <n v="3.48"/>
        <n v="2.85"/>
        <n v="2.5299999999999998"/>
        <n v="2.98"/>
        <n v="3.68"/>
        <n v="3.15"/>
        <n v="4.41"/>
        <n v="4.12"/>
        <n v="2.71"/>
        <n v="2.93"/>
        <n v="3.23"/>
        <n v="4.05"/>
        <n v="4.1500000000000004"/>
        <n v="2.77"/>
        <n v="3.45"/>
        <n v="3.11"/>
        <n v="0.84"/>
        <n v="1.66"/>
        <n v="0.78"/>
        <n v="2.64"/>
        <n v="3.17"/>
        <n v="4.9800000000000004"/>
        <n v="2.5499999999999998"/>
        <n v="3.64"/>
        <n v="3.7"/>
        <n v="4.01"/>
        <n v="2.4700000000000002"/>
        <n v="0.08"/>
        <n v="3.92"/>
        <n v="0.8"/>
        <n v="2.4500000000000002"/>
        <n v="4.47"/>
        <n v="3.18"/>
        <n v="2.63"/>
        <n v="1.88"/>
        <n v="2.41"/>
        <n v="2.8"/>
        <n v="0.63"/>
        <n v="2.2599999999999998"/>
        <n v="2.4900000000000002"/>
        <n v="3.57"/>
        <n v="3.07"/>
        <n v="2.97"/>
        <n v="2.95"/>
        <n v="2.54"/>
        <n v="3.28"/>
        <n v="3.14"/>
        <n v="0.47"/>
        <n v="2.62"/>
        <n v="3.21"/>
        <n v="2.0699999999999998"/>
        <n v="2.73"/>
        <n v="1.85"/>
        <n v="2.1800000000000002"/>
        <n v="1.74"/>
        <n v="3.02"/>
        <n v="1.62"/>
        <n v="3.13"/>
        <n v="1.92"/>
        <n v="3.33"/>
        <n v="3.22"/>
        <n v="2.2999999999999998"/>
        <n v="4.26"/>
        <n v="0.97"/>
        <n v="0.65"/>
        <n v="1.21"/>
        <n v="1.0900000000000001"/>
        <n v="2.1"/>
        <n v="2.44"/>
        <n v="1.98"/>
        <n v="3.81"/>
        <n v="3.59"/>
        <n v="1.63"/>
        <n v="1.96"/>
        <n v="3.4"/>
        <n v="0.61"/>
        <n v="2.0499999999999998"/>
        <n v="1.7"/>
        <n v="3.42"/>
        <n v="3.36"/>
        <n v="3.49"/>
        <n v="3.05"/>
        <n v="1.83"/>
        <n v="2.31"/>
        <n v="3.98"/>
        <n v="0"/>
        <n v="2.6"/>
        <n v="1.91"/>
        <n v="2.74"/>
        <n v="2.83"/>
        <n v="2.36"/>
        <n v="1.73"/>
        <n v="1.94"/>
        <n v="2.29"/>
        <n v="1.82"/>
        <n v="2.42"/>
        <n v="3.04"/>
        <n v="1.8"/>
        <n v="2.08"/>
        <n v="1.87"/>
        <n v="4.18"/>
        <n v="3.19"/>
        <n v="4.21"/>
        <n v="3.63"/>
        <n v="2.78"/>
        <n v="0.2"/>
        <n v="1.61"/>
        <n v="1.54"/>
        <n v="2.52"/>
        <n v="2.66"/>
        <n v="0.1"/>
        <n v="2.82"/>
        <n v="2.19"/>
        <n v="1.56"/>
        <n v="3.03"/>
        <n v="2.2000000000000002"/>
        <n v="2.09"/>
        <n v="2.11"/>
        <n v="1.48"/>
        <n v="4"/>
        <n v="0.57999999999999996"/>
        <n v="2.5099999999999998"/>
        <n v="3"/>
        <n v="2.2400000000000002"/>
        <n v="1.46"/>
        <n v="1.41"/>
        <n v="0.92"/>
        <n v="0.88"/>
        <n v="1.28"/>
        <n v="2.25"/>
        <n v="3.38"/>
        <n v="2.04"/>
        <n v="3.79"/>
        <n v="4.03"/>
        <n v="1.65"/>
        <n v="0.71"/>
        <n v="1.42"/>
        <n v="1.1000000000000001"/>
        <n v="2.3199999999999998"/>
        <n v="0.12"/>
        <n v="2.35"/>
        <n v="2.12"/>
        <n v="1.4"/>
        <n v="1.68"/>
        <n v="1.1299999999999999"/>
        <n v="1.22"/>
        <n v="2.67"/>
        <n v="1.02"/>
        <n v="1.19"/>
        <n v="1.53"/>
        <n v="2.15"/>
        <n v="0.9"/>
        <n v="1.97"/>
        <n v="0.68"/>
        <n v="1.1599999999999999"/>
        <n v="0.93"/>
        <n v="1.44"/>
        <n v="0.16"/>
        <n v="2.13"/>
        <n v="2.21"/>
        <n v="1.78"/>
        <n v="0.86"/>
        <n v="1.35"/>
        <n v="1.05"/>
        <n v="2.23"/>
        <n v="2.4"/>
        <n v="1.37"/>
        <n v="1.3"/>
        <n v="1.95"/>
        <n v="1.93"/>
        <n v="1.33"/>
        <n v="1.49"/>
        <n v="1.58"/>
        <n v="0.05"/>
        <n v="0.6"/>
        <n v="2.02"/>
        <n v="2.38"/>
        <n v="1.6"/>
        <n v="2.0099999999999998"/>
        <n v="1.57"/>
        <n v="1.23"/>
        <n v="1.9"/>
        <n v="2.14"/>
        <n v="1.17"/>
        <n v="2.27"/>
        <n v="1.64"/>
        <n v="0.59"/>
        <n v="1.55"/>
        <n v="0.46"/>
        <n v="0.81"/>
        <n v="1.45"/>
        <n v="0.27"/>
        <n v="1.47"/>
        <n v="1.99"/>
        <n v="1.5"/>
        <n v="0.09"/>
        <n v="2.61"/>
        <n v="1.89"/>
        <n v="0.5"/>
        <n v="0.89"/>
        <n v="0.95"/>
        <n v="2.34"/>
        <n v="0.72"/>
        <n v="1.72"/>
        <n v="1.18"/>
        <n v="1.76"/>
        <n v="0.73"/>
        <n v="1.27"/>
        <n v="2.06"/>
        <n v="0.55000000000000004"/>
        <n v="1.52"/>
        <n v="1.69"/>
        <n v="2.17"/>
        <n v="0.51"/>
        <n v="1"/>
        <n v="1.29"/>
        <n v="1.38"/>
        <n v="1.1499999999999999"/>
        <n v="1.67"/>
        <n v="1.36"/>
        <n v="1.01"/>
        <n v="1.04"/>
        <n v="1.84"/>
        <n v="2.2200000000000002"/>
        <n v="0.79"/>
        <n v="1.51"/>
        <n v="1.07"/>
        <n v="1.32"/>
        <n v="1.59"/>
        <n v="0.02"/>
        <n v="0.28999999999999998"/>
        <n v="1.25"/>
        <n v="2.56"/>
        <n v="1.43"/>
        <n v="1.2"/>
        <n v="0.41"/>
        <n v="0.28000000000000003"/>
        <n v="0.43"/>
        <n v="0.69"/>
        <n v="2"/>
        <n v="0.76"/>
        <n v="1.86"/>
        <n v="0.48"/>
        <n v="0.62"/>
        <n v="1.31"/>
        <n v="0.37"/>
        <n v="0.15"/>
        <n v="0.64"/>
        <n v="0.26"/>
        <n v="0.49"/>
        <n v="1.1100000000000001"/>
        <n v="0.13"/>
        <n v="1.81"/>
        <n v="1.03"/>
        <n v="1.26"/>
        <n v="0.87"/>
        <n v="0.77"/>
        <n v="0.96"/>
        <n v="1.39"/>
        <n v="1.08"/>
        <n v="0.85"/>
        <n v="0.91"/>
        <n v="0.3"/>
        <n v="0.38"/>
        <n v="0.94"/>
        <n v="7.0000000000000007E-2"/>
        <n v="1.34"/>
        <n v="1.24"/>
        <n v="0.34"/>
        <n v="0.14000000000000001"/>
        <n v="0.01"/>
        <n v="0.52"/>
        <n v="0.82"/>
        <n v="0.83"/>
        <n v="0.11"/>
        <n v="0.25"/>
        <n v="1.77"/>
        <n v="0.36"/>
        <n v="0.75"/>
        <n v="0.74"/>
        <n v="0.18"/>
        <n v="0.22"/>
        <n v="0.53"/>
        <n v="0.42"/>
        <n v="0.32"/>
        <n v="0.39"/>
        <n v="0.24"/>
        <n v="0.23"/>
        <n v="0.06"/>
        <n v="0.45"/>
        <n v="0.7"/>
        <n v="0.67"/>
        <n v="0.35"/>
        <n v="0.56000000000000005"/>
        <n v="1.1399999999999999"/>
        <n v="0.98"/>
        <n v="0.56999999999999995"/>
        <n v="0.54"/>
        <n v="0.04"/>
        <n v="0.17"/>
        <n v="0.44"/>
        <n v="0.03"/>
        <n v="0.33"/>
        <n v="0.31"/>
        <n v="0.4"/>
        <n v="0.21"/>
        <n v="0.19"/>
      </sharedItems>
    </cacheField>
    <cacheField name="EU_Sales" numFmtId="0">
      <sharedItems containsSemiMixedTypes="0" containsString="0" containsNumber="1" minValue="0" maxValue="28.96" count="307">
        <n v="28.96"/>
        <n v="3.58"/>
        <n v="12.76"/>
        <n v="10.93"/>
        <n v="8.89"/>
        <n v="2.2599999999999998"/>
        <n v="9.14"/>
        <n v="9.18"/>
        <n v="6.94"/>
        <n v="0.63"/>
        <n v="10.95"/>
        <n v="7.47"/>
        <n v="6.18"/>
        <n v="8.0299999999999994"/>
        <n v="4.8899999999999997"/>
        <n v="8.49"/>
        <n v="9.09"/>
        <n v="0.4"/>
        <n v="3.75"/>
        <n v="9.1999999999999993"/>
        <n v="4.46"/>
        <n v="2.71"/>
        <n v="3.44"/>
        <n v="5.14"/>
        <n v="5.49"/>
        <n v="3.9"/>
        <n v="5.35"/>
        <n v="3.17"/>
        <n v="5.09"/>
        <n v="4.24"/>
        <n v="5.04"/>
        <n v="5.86"/>
        <n v="3.68"/>
        <n v="4.1900000000000004"/>
        <n v="5.73"/>
        <n v="3.59"/>
        <n v="4.51"/>
        <n v="2.5499999999999998"/>
        <n v="4.0199999999999996"/>
        <n v="4.37"/>
        <n v="6.31"/>
        <n v="3.45"/>
        <n v="2.81"/>
        <n v="2.85"/>
        <n v="3.49"/>
        <n v="0.01"/>
        <n v="3.35"/>
        <n v="2.04"/>
        <n v="3.07"/>
        <n v="3.87"/>
        <n v="3"/>
        <n v="4.82"/>
        <n v="3.64"/>
        <n v="2.15"/>
        <n v="3.69"/>
        <n v="2.65"/>
        <n v="2.56"/>
        <n v="3.11"/>
        <n v="3.14"/>
        <n v="1.94"/>
        <n v="1.95"/>
        <n v="2.4700000000000002"/>
        <n v="2.2799999999999998"/>
        <n v="3.42"/>
        <n v="3.63"/>
        <n v="2.36"/>
        <n v="1.71"/>
        <n v="1.85"/>
        <n v="2.79"/>
        <n v="1.24"/>
        <n v="6.12"/>
        <n v="1.53"/>
        <n v="3.47"/>
        <n v="2.2400000000000002"/>
        <n v="5.01"/>
        <n v="2.0099999999999998"/>
        <n v="1.72"/>
        <n v="2.0699999999999998"/>
        <n v="6.42"/>
        <n v="3.86"/>
        <n v="0.45"/>
        <n v="3.48"/>
        <n v="1.89"/>
        <n v="5.75"/>
        <n v="2.17"/>
        <n v="1.37"/>
        <n v="2.35"/>
        <n v="1.18"/>
        <n v="2.11"/>
        <n v="1.88"/>
        <n v="2.83"/>
        <n v="2.99"/>
        <n v="2.89"/>
        <n v="3.27"/>
        <n v="2.2200000000000002"/>
        <n v="2.14"/>
        <n v="1.45"/>
        <n v="1.75"/>
        <n v="1.04"/>
        <n v="1.77"/>
        <n v="3.02"/>
        <n v="2.75"/>
        <n v="2.16"/>
        <n v="1.9"/>
        <n v="2.59"/>
        <n v="2.2000000000000002"/>
        <n v="4.3"/>
        <n v="0.93"/>
        <n v="2.5299999999999998"/>
        <n v="2.52"/>
        <n v="1.79"/>
        <n v="1.3"/>
        <n v="2.6"/>
        <n v="1.58"/>
        <n v="1.2"/>
        <n v="1.56"/>
        <n v="1.34"/>
        <n v="1.26"/>
        <n v="0.83"/>
        <n v="6.21"/>
        <n v="2.8"/>
        <n v="1.59"/>
        <n v="1.73"/>
        <n v="4.33"/>
        <n v="1.83"/>
        <n v="0"/>
        <n v="2.1800000000000002"/>
        <n v="1.98"/>
        <n v="1.47"/>
        <n v="0.67"/>
        <n v="1.55"/>
        <n v="1.91"/>
        <n v="0.69"/>
        <n v="0.6"/>
        <n v="1.93"/>
        <n v="1.64"/>
        <n v="0.55000000000000004"/>
        <n v="2.19"/>
        <n v="1.1100000000000001"/>
        <n v="2.29"/>
        <n v="2.5"/>
        <n v="0.96"/>
        <n v="1.21"/>
        <n v="1.1200000000000001"/>
        <n v="0.77"/>
        <n v="1.69"/>
        <n v="1.08"/>
        <n v="0.79"/>
        <n v="2.37"/>
        <n v="2.46"/>
        <n v="0.26"/>
        <n v="0.75"/>
        <n v="1.25"/>
        <n v="2.4300000000000002"/>
        <n v="0.98"/>
        <n v="0.74"/>
        <n v="2.23"/>
        <n v="0.61"/>
        <n v="2.4500000000000002"/>
        <n v="1.41"/>
        <n v="1.8"/>
        <n v="3.28"/>
        <n v="1.1599999999999999"/>
        <n v="1.99"/>
        <n v="1.38"/>
        <n v="1.36"/>
        <n v="1.17"/>
        <n v="1.19"/>
        <n v="0.99"/>
        <n v="1.68"/>
        <n v="2"/>
        <n v="1.33"/>
        <n v="1.57"/>
        <n v="1.48"/>
        <n v="2.1"/>
        <n v="1.27"/>
        <n v="1.97"/>
        <n v="0.91"/>
        <n v="1.39"/>
        <n v="1.96"/>
        <n v="0.24"/>
        <n v="1.51"/>
        <n v="0.14000000000000001"/>
        <n v="1.29"/>
        <n v="2.39"/>
        <n v="1.03"/>
        <n v="0.5"/>
        <n v="0.57999999999999996"/>
        <n v="1.31"/>
        <n v="2.02"/>
        <n v="1.32"/>
        <n v="1.01"/>
        <n v="2.27"/>
        <n v="2.2999999999999998"/>
        <n v="1.82"/>
        <n v="2.78"/>
        <n v="0.44"/>
        <n v="0.48"/>
        <n v="0.27"/>
        <n v="0.21"/>
        <n v="2.48"/>
        <n v="0.51"/>
        <n v="1.52"/>
        <n v="0.04"/>
        <n v="0.28000000000000003"/>
        <n v="1.35"/>
        <n v="0.87"/>
        <n v="2.13"/>
        <n v="1.1299999999999999"/>
        <n v="1.76"/>
        <n v="0.76"/>
        <n v="2.12"/>
        <n v="0.66"/>
        <n v="1.6"/>
        <n v="1.44"/>
        <n v="1.43"/>
        <n v="1.7"/>
        <n v="0.47"/>
        <n v="1.87"/>
        <n v="0.86"/>
        <n v="0.73"/>
        <n v="1.28"/>
        <n v="0.81"/>
        <n v="1.0900000000000001"/>
        <n v="0.68"/>
        <n v="1.22"/>
        <n v="1.4"/>
        <n v="1.02"/>
        <n v="1.49"/>
        <n v="1.1399999999999999"/>
        <n v="0.49"/>
        <n v="0.9"/>
        <n v="0.38"/>
        <n v="1.42"/>
        <n v="0.95"/>
        <n v="1.62"/>
        <n v="0.71"/>
        <n v="1.05"/>
        <n v="0.92"/>
        <n v="0.33"/>
        <n v="0.3"/>
        <n v="1.67"/>
        <n v="1"/>
        <n v="0.89"/>
        <n v="0.1"/>
        <n v="0.72"/>
        <n v="0.59"/>
        <n v="0.56000000000000005"/>
        <n v="0.16"/>
        <n v="0.97"/>
        <n v="0.62"/>
        <n v="0.85"/>
        <n v="0.94"/>
        <n v="0.88"/>
        <n v="0.84"/>
        <n v="1.06"/>
        <n v="0.2"/>
        <n v="1.1499999999999999"/>
        <n v="0.8"/>
        <n v="1.1000000000000001"/>
        <n v="0.7"/>
        <n v="1.92"/>
        <n v="0.32"/>
        <n v="0.15"/>
        <n v="0.53"/>
        <n v="0.09"/>
        <n v="1.46"/>
        <n v="0.28999999999999998"/>
        <n v="0.22"/>
        <n v="1.23"/>
        <n v="7.0000000000000007E-2"/>
        <n v="0.17"/>
        <n v="0.54"/>
        <n v="0.36"/>
        <n v="0.31"/>
        <n v="1.84"/>
        <n v="0.52"/>
        <n v="0.11"/>
        <n v="0.64"/>
        <n v="0.12"/>
        <n v="2.0499999999999998"/>
        <n v="1.63"/>
        <n v="0.82"/>
        <n v="0.08"/>
        <n v="0.56999999999999995"/>
        <n v="1.65"/>
        <n v="0.19"/>
        <n v="0.02"/>
        <n v="0.43"/>
        <n v="0.25"/>
        <n v="1.5"/>
        <n v="0.18"/>
        <n v="0.39"/>
        <n v="0.13"/>
        <n v="1.07"/>
        <n v="0.46"/>
        <n v="0.41"/>
        <n v="0.06"/>
        <n v="0.03"/>
        <n v="0.37"/>
        <n v="0.05"/>
        <n v="0.23"/>
        <n v="0.65"/>
        <n v="0.42"/>
        <n v="0.34"/>
        <n v="0.35"/>
        <n v="0.78"/>
      </sharedItems>
    </cacheField>
    <cacheField name="JP_Sales" numFmtId="0">
      <sharedItems containsSemiMixedTypes="0" containsString="0" containsNumber="1" minValue="0" maxValue="10.220000000000001" count="244">
        <n v="3.77"/>
        <n v="6.81"/>
        <n v="3.79"/>
        <n v="3.28"/>
        <n v="10.220000000000001"/>
        <n v="4.22"/>
        <n v="6.5"/>
        <n v="2.93"/>
        <n v="4.7"/>
        <n v="0.28000000000000003"/>
        <n v="1.93"/>
        <n v="4.13"/>
        <n v="7.2"/>
        <n v="3.6"/>
        <n v="0.24"/>
        <n v="2.5299999999999998"/>
        <n v="0.98"/>
        <n v="0.41"/>
        <n v="3.54"/>
        <n v="4.16"/>
        <n v="6.04"/>
        <n v="4.18"/>
        <n v="3.84"/>
        <n v="0.06"/>
        <n v="0.47"/>
        <n v="5.38"/>
        <n v="5.32"/>
        <n v="5.65"/>
        <n v="1.87"/>
        <n v="0.13"/>
        <n v="3.12"/>
        <n v="0.36"/>
        <n v="0.11"/>
        <n v="4.3499999999999996"/>
        <n v="0.65"/>
        <n v="7.0000000000000007E-2"/>
        <n v="0.08"/>
        <n v="0.49"/>
        <n v="0.3"/>
        <n v="2.66"/>
        <n v="2.69"/>
        <n v="0.48"/>
        <n v="0.38"/>
        <n v="5.33"/>
        <n v="1.91"/>
        <n v="3.96"/>
        <n v="3.1"/>
        <n v="1.1000000000000001"/>
        <n v="1.2"/>
        <n v="0.14000000000000001"/>
        <n v="2.54"/>
        <n v="2.14"/>
        <n v="0.81"/>
        <n v="2.12"/>
        <n v="0.44"/>
        <n v="3.15"/>
        <n v="1.25"/>
        <n v="0.04"/>
        <n v="0"/>
        <n v="2.4700000000000002"/>
        <n v="2.23"/>
        <n v="1.69"/>
        <n v="0.01"/>
        <n v="3"/>
        <n v="0.02"/>
        <n v="4.3899999999999997"/>
        <n v="1.98"/>
        <n v="0.1"/>
        <n v="3.81"/>
        <n v="0.05"/>
        <n v="2.4900000000000002"/>
        <n v="1.58"/>
        <n v="3.14"/>
        <n v="2.73"/>
        <n v="0.66"/>
        <n v="0.22"/>
        <n v="3.63"/>
        <n v="1.45"/>
        <n v="1.31"/>
        <n v="2.4300000000000002"/>
        <n v="0.7"/>
        <n v="0.35"/>
        <n v="1.4"/>
        <n v="0.6"/>
        <n v="2.2599999999999998"/>
        <n v="1.42"/>
        <n v="1.28"/>
        <n v="1.39"/>
        <n v="0.87"/>
        <n v="0.17"/>
        <n v="0.94"/>
        <n v="0.19"/>
        <n v="0.21"/>
        <n v="1.6"/>
        <n v="0.16"/>
        <n v="1.03"/>
        <n v="0.25"/>
        <n v="2.06"/>
        <n v="1.49"/>
        <n v="1.29"/>
        <n v="0.09"/>
        <n v="2.87"/>
        <n v="0.03"/>
        <n v="0.78"/>
        <n v="0.83"/>
        <n v="2.33"/>
        <n v="2.02"/>
        <n v="1.36"/>
        <n v="1.81"/>
        <n v="1.97"/>
        <n v="0.91"/>
        <n v="0.99"/>
        <n v="0.95"/>
        <n v="2"/>
        <n v="1.01"/>
        <n v="2.78"/>
        <n v="2.11"/>
        <n v="1.0900000000000001"/>
        <n v="0.2"/>
        <n v="1.9"/>
        <n v="1.27"/>
        <n v="3.61"/>
        <n v="1.57"/>
        <n v="2.2000000000000002"/>
        <n v="1.7"/>
        <n v="1.08"/>
        <n v="0.15"/>
        <n v="1.1100000000000001"/>
        <n v="0.28999999999999998"/>
        <n v="1.54"/>
        <n v="0.12"/>
        <n v="0.89"/>
        <n v="4.87"/>
        <n v="1.52"/>
        <n v="1.32"/>
        <n v="1.1499999999999999"/>
        <n v="4.0999999999999996"/>
        <n v="1.46"/>
        <n v="0.46"/>
        <n v="1.05"/>
        <n v="1.61"/>
        <n v="0.26"/>
        <n v="1.38"/>
        <n v="0.62"/>
        <n v="0.73"/>
        <n v="0.56999999999999995"/>
        <n v="0.31"/>
        <n v="0.57999999999999996"/>
        <n v="1.76"/>
        <n v="2.1"/>
        <n v="0.9"/>
        <n v="0.51"/>
        <n v="0.64"/>
        <n v="2.46"/>
        <n v="0.23"/>
        <n v="0.37"/>
        <n v="0.92"/>
        <n v="1.07"/>
        <n v="2.62"/>
        <n v="1.1200000000000001"/>
        <n v="0.54"/>
        <n v="0.27"/>
        <n v="0.59"/>
        <n v="3.67"/>
        <n v="0.55000000000000004"/>
        <n v="1.75"/>
        <n v="3.44"/>
        <n v="0.33"/>
        <n v="2.5499999999999998"/>
        <n v="2.3199999999999998"/>
        <n v="2.79"/>
        <n v="0.74"/>
        <n v="3.18"/>
        <n v="0.82"/>
        <n v="0.77"/>
        <n v="0.4"/>
        <n v="2.35"/>
        <n v="3.19"/>
        <n v="0.8"/>
        <n v="0.76"/>
        <n v="3.03"/>
        <n v="0.88"/>
        <n v="0.45"/>
        <n v="1.1599999999999999"/>
        <n v="0.34"/>
        <n v="1.19"/>
        <n v="1.1299999999999999"/>
        <n v="2.13"/>
        <n v="1.96"/>
        <n v="0.71"/>
        <n v="1.04"/>
        <n v="2.68"/>
        <n v="0.68"/>
        <n v="2.65"/>
        <n v="0.96"/>
        <n v="2.41"/>
        <n v="0.52"/>
        <n v="0.18"/>
        <n v="1.34"/>
        <n v="1.48"/>
        <n v="2.34"/>
        <n v="1.06"/>
        <n v="1.21"/>
        <n v="2.29"/>
        <n v="1.63"/>
        <n v="2.0499999999999998"/>
        <n v="2.17"/>
        <n v="1.56"/>
        <n v="1.35"/>
        <n v="1.33"/>
        <n v="0.63"/>
        <n v="0.79"/>
        <n v="0.75"/>
        <n v="0.53"/>
        <n v="1.53"/>
        <n v="1.3"/>
        <n v="0.39"/>
        <n v="0.69"/>
        <n v="0.42"/>
        <n v="0.93"/>
        <n v="0.56000000000000005"/>
        <n v="0.84"/>
        <n v="0.72"/>
        <n v="0.32"/>
        <n v="1.71"/>
        <n v="1.65"/>
        <n v="0.61"/>
        <n v="1.51"/>
        <n v="1.5"/>
        <n v="1.44"/>
        <n v="1.24"/>
        <n v="1.18"/>
        <n v="1.37"/>
        <n v="1"/>
        <n v="1.26"/>
        <n v="0.85"/>
        <n v="0.43"/>
        <n v="0.67"/>
        <n v="1.1399999999999999"/>
        <n v="0.86"/>
        <n v="1.17"/>
        <n v="0.5"/>
        <n v="1.02"/>
        <n v="0.97"/>
      </sharedItems>
    </cacheField>
    <cacheField name="Other_Sales" numFmtId="0">
      <sharedItems containsSemiMixedTypes="0" containsString="0" containsNumber="1" minValue="0" maxValue="10.57" count="155">
        <n v="8.4499999999999993"/>
        <n v="0.77"/>
        <n v="3.29"/>
        <n v="2.95"/>
        <n v="1"/>
        <n v="0.57999999999999996"/>
        <n v="2.88"/>
        <n v="2.84"/>
        <n v="2.2400000000000002"/>
        <n v="0.47"/>
        <n v="2.74"/>
        <n v="1.9"/>
        <n v="0.71"/>
        <n v="2.15"/>
        <n v="1.69"/>
        <n v="1.77"/>
        <n v="3.96"/>
        <n v="10.57"/>
        <n v="0.55000000000000004"/>
        <n v="2.04"/>
        <n v="1.36"/>
        <n v="0.42"/>
        <n v="0.46"/>
        <n v="1.41"/>
        <n v="1.78"/>
        <n v="0.5"/>
        <n v="1.18"/>
        <n v="0.8"/>
        <n v="1.1599999999999999"/>
        <n v="1.32"/>
        <n v="0.59"/>
        <n v="2.38"/>
        <n v="1.1299999999999999"/>
        <n v="0.78"/>
        <n v="2.42"/>
        <n v="1.1200000000000001"/>
        <n v="1.28"/>
        <n v="1.57"/>
        <n v="1.3"/>
        <n v="1.01"/>
        <n v="0.91"/>
        <n v="1.79"/>
        <n v="1.97"/>
        <n v="0.86"/>
        <n v="1.21"/>
        <n v="0.23"/>
        <n v="0.76"/>
        <n v="0.74"/>
        <n v="7.53"/>
        <n v="0.28999999999999998"/>
        <n v="1.03"/>
        <n v="0.52"/>
        <n v="2.11"/>
        <n v="1.6"/>
        <n v="1.61"/>
        <n v="0.35"/>
        <n v="0.97"/>
        <n v="1.06"/>
        <n v="0.63"/>
        <n v="0.15"/>
        <n v="0.79"/>
        <n v="0.96"/>
        <n v="1.25"/>
        <n v="0.9"/>
        <n v="0.81"/>
        <n v="0.39"/>
        <n v="0.68"/>
        <n v="0.85"/>
        <n v="0.18"/>
        <n v="0.08"/>
        <n v="0.67"/>
        <n v="0.7"/>
        <n v="0.41"/>
        <n v="0.33"/>
        <n v="0.6"/>
        <n v="0.54"/>
        <n v="1.73"/>
        <n v="1.23"/>
        <n v="0.16"/>
        <n v="1.1100000000000001"/>
        <n v="0.31"/>
        <n v="0.48"/>
        <n v="0.62"/>
        <n v="0.19"/>
        <n v="0.69"/>
        <n v="1.02"/>
        <n v="0.73"/>
        <n v="1.08"/>
        <n v="0.45"/>
        <n v="0.28000000000000003"/>
        <n v="0.51"/>
        <n v="0.22"/>
        <n v="1.0900000000000001"/>
        <n v="0.99"/>
        <n v="0.3"/>
        <n v="0.64"/>
        <n v="0.66"/>
        <n v="0.98"/>
        <n v="1.39"/>
        <n v="0.14000000000000001"/>
        <n v="1.37"/>
        <n v="7.0000000000000007E-2"/>
        <n v="0.21"/>
        <n v="0.61"/>
        <n v="0.17"/>
        <n v="0.12"/>
        <n v="0"/>
        <n v="0.72"/>
        <n v="0.24"/>
        <n v="0.82"/>
        <n v="1.74"/>
        <n v="0.87"/>
        <n v="0.92"/>
        <n v="0.56999999999999995"/>
        <n v="0.11"/>
        <n v="0.04"/>
        <n v="0.56000000000000005"/>
        <n v="0.2"/>
        <n v="0.34"/>
        <n v="0.09"/>
        <n v="0.83"/>
        <n v="0.44"/>
        <n v="0.06"/>
        <n v="0.32"/>
        <n v="0.38"/>
        <n v="1.48"/>
        <n v="0.37"/>
        <n v="0.1"/>
        <n v="0.25"/>
        <n v="0.36"/>
        <n v="0.13"/>
        <n v="0.43"/>
        <n v="0.05"/>
        <n v="0.02"/>
        <n v="0.26"/>
        <n v="0.4"/>
        <n v="0.75"/>
        <n v="1.93"/>
        <n v="0.84"/>
        <n v="0.53"/>
        <n v="0.89"/>
        <n v="1.67"/>
        <n v="0.27"/>
        <n v="2.93"/>
        <n v="0.49"/>
        <n v="0.01"/>
        <n v="2.46"/>
        <n v="0.03"/>
        <n v="1.51"/>
        <n v="2.0499999999999998"/>
        <n v="1.68"/>
        <n v="1.82"/>
        <n v="1.33"/>
        <n v="0.94"/>
        <n v="0.93"/>
      </sharedItems>
    </cacheField>
    <cacheField name="Global_Sales" numFmtId="0">
      <sharedItems containsSemiMixedTypes="0" containsString="0" containsNumber="1" minValue="0.01" maxValue="82.53" count="629">
        <n v="82.53"/>
        <n v="40.24"/>
        <n v="35.520000000000003"/>
        <n v="32.770000000000003"/>
        <n v="31.37"/>
        <n v="30.26"/>
        <n v="29.8"/>
        <n v="28.92"/>
        <n v="28.32"/>
        <n v="28.31"/>
        <n v="24.67"/>
        <n v="23.21"/>
        <n v="23.1"/>
        <n v="22.7"/>
        <n v="21.81"/>
        <n v="21.79"/>
        <n v="21.04"/>
        <n v="20.81"/>
        <n v="20.61"/>
        <n v="20.149999999999999"/>
        <n v="18.25"/>
        <n v="18.14"/>
        <n v="17.28"/>
        <n v="16.27"/>
        <n v="16.149999999999999"/>
        <n v="15.85"/>
        <n v="15.29"/>
        <n v="15.14"/>
        <n v="14.98"/>
        <n v="14.73"/>
        <n v="14.64"/>
        <n v="14.63"/>
        <n v="14.61"/>
        <n v="14.6"/>
        <n v="13.79"/>
        <n v="13.67"/>
        <n v="13.47"/>
        <n v="13.32"/>
        <n v="13.1"/>
        <n v="12.84"/>
        <n v="12.66"/>
        <n v="12.63"/>
        <n v="12.61"/>
        <n v="12.13"/>
        <n v="12.12"/>
        <n v="11.89"/>
        <n v="11.77"/>
        <n v="11.68"/>
        <n v="11.66"/>
        <n v="11.35"/>
        <n v="11.18"/>
        <n v="11.01"/>
        <n v="10.95"/>
        <n v="10.81"/>
        <n v="10.7"/>
        <n v="10.6"/>
        <n v="10.55"/>
        <n v="10.5"/>
        <n v="10.49"/>
        <n v="10.3"/>
        <n v="10.25"/>
        <n v="10.119999999999999"/>
        <n v="9.9"/>
        <n v="9.8699999999999992"/>
        <n v="9.86"/>
        <n v="9.7200000000000006"/>
        <n v="9.7100000000000009"/>
        <n v="9.49"/>
        <n v="9.44"/>
        <n v="9.36"/>
        <n v="9.31"/>
        <n v="9.3000000000000007"/>
        <n v="9.18"/>
        <n v="9.16"/>
        <n v="8.91"/>
        <n v="8.7899999999999991"/>
        <n v="8.76"/>
        <n v="8.57"/>
        <n v="8.49"/>
        <n v="8.3800000000000008"/>
        <n v="8.27"/>
        <n v="8.16"/>
        <n v="8.09"/>
        <n v="8.07"/>
        <n v="8.0500000000000007"/>
        <n v="8.01"/>
        <n v="7.99"/>
        <n v="7.98"/>
        <n v="7.86"/>
        <n v="7.81"/>
        <n v="7.72"/>
        <n v="7.69"/>
        <n v="7.66"/>
        <n v="7.6"/>
        <n v="7.59"/>
        <n v="7.58"/>
        <n v="7.55"/>
        <n v="7.51"/>
        <n v="7.46"/>
        <n v="7.39"/>
        <n v="7.38"/>
        <n v="7.32"/>
        <n v="7.2"/>
        <n v="7.17"/>
        <n v="7.16"/>
        <n v="7.15"/>
        <n v="7.14"/>
        <n v="7.13"/>
        <n v="7.09"/>
        <n v="7.07"/>
        <n v="6.95"/>
        <n v="6.9"/>
        <n v="6.83"/>
        <n v="6.82"/>
        <n v="6.76"/>
        <n v="6.75"/>
        <n v="6.74"/>
        <n v="6.71"/>
        <n v="6.68"/>
        <n v="6.66"/>
        <n v="6.65"/>
        <n v="6.62"/>
        <n v="6.51"/>
        <n v="6.49"/>
        <n v="6.47"/>
        <n v="6.45"/>
        <n v="6.44"/>
        <n v="6.43"/>
        <n v="6.41"/>
        <n v="6.4"/>
        <n v="6.39"/>
        <n v="6.34"/>
        <n v="6.32"/>
        <n v="6.31"/>
        <n v="6.3"/>
        <n v="6.29"/>
        <n v="6.27"/>
        <n v="6.21"/>
        <n v="6.19"/>
        <n v="6.09"/>
        <n v="6.08"/>
        <n v="6.05"/>
        <n v="6.03"/>
        <n v="5.99"/>
        <n v="5.95"/>
        <n v="5.87"/>
        <n v="5.82"/>
        <n v="5.78"/>
        <n v="5.74"/>
        <n v="5.64"/>
        <n v="5.63"/>
        <n v="5.58"/>
        <n v="5.55"/>
        <n v="5.54"/>
        <n v="5.49"/>
        <n v="5.48"/>
        <n v="5.47"/>
        <n v="5.46"/>
        <n v="5.45"/>
        <n v="5.42"/>
        <n v="5.39"/>
        <n v="5.38"/>
        <n v="5.34"/>
        <n v="5.33"/>
        <n v="5.31"/>
        <n v="5.3"/>
        <n v="5.29"/>
        <n v="5.27"/>
        <n v="5.26"/>
        <n v="5.24"/>
        <n v="5.23"/>
        <n v="5.22"/>
        <n v="5.21"/>
        <n v="5.2"/>
        <n v="5.19"/>
        <n v="5.16"/>
        <n v="5.15"/>
        <n v="5.14"/>
        <n v="5.13"/>
        <n v="5.12"/>
        <n v="5.0999999999999996"/>
        <n v="5.09"/>
        <n v="5.08"/>
        <n v="5.07"/>
        <n v="5.05"/>
        <n v="5.03"/>
        <n v="5.0199999999999996"/>
        <n v="5.01"/>
        <n v="5"/>
        <n v="4.9800000000000004"/>
        <n v="4.93"/>
        <n v="4.92"/>
        <n v="4.91"/>
        <n v="4.88"/>
        <n v="4.87"/>
        <n v="4.8499999999999996"/>
        <n v="4.84"/>
        <n v="4.82"/>
        <n v="4.8"/>
        <n v="4.79"/>
        <n v="4.76"/>
        <n v="4.7300000000000004"/>
        <n v="4.71"/>
        <n v="4.7"/>
        <n v="4.68"/>
        <n v="4.67"/>
        <n v="4.63"/>
        <n v="4.62"/>
        <n v="4.6100000000000003"/>
        <n v="4.5999999999999996"/>
        <n v="4.59"/>
        <n v="4.57"/>
        <n v="4.53"/>
        <n v="4.5"/>
        <n v="4.49"/>
        <n v="4.4800000000000004"/>
        <n v="4.47"/>
        <n v="4.46"/>
        <n v="4.45"/>
        <n v="4.43"/>
        <n v="4.42"/>
        <n v="4.41"/>
        <n v="4.3899999999999997"/>
        <n v="4.38"/>
        <n v="4.37"/>
        <n v="4.3600000000000003"/>
        <n v="4.34"/>
        <n v="4.33"/>
        <n v="4.32"/>
        <n v="4.3099999999999996"/>
        <n v="4.29"/>
        <n v="4.28"/>
        <n v="4.2699999999999996"/>
        <n v="4.24"/>
        <n v="4.2300000000000004"/>
        <n v="4.22"/>
        <n v="4.21"/>
        <n v="4.2"/>
        <n v="4.1900000000000004"/>
        <n v="4.18"/>
        <n v="4.17"/>
        <n v="4.16"/>
        <n v="4.1399999999999997"/>
        <n v="4.12"/>
        <n v="4.1100000000000003"/>
        <n v="4.0999999999999996"/>
        <n v="4.09"/>
        <n v="4.08"/>
        <n v="4.07"/>
        <n v="4.0599999999999996"/>
        <n v="4.05"/>
        <n v="4.04"/>
        <n v="4.03"/>
        <n v="4.01"/>
        <n v="3.98"/>
        <n v="3.97"/>
        <n v="3.96"/>
        <n v="3.95"/>
        <n v="3.94"/>
        <n v="3.91"/>
        <n v="3.9"/>
        <n v="3.89"/>
        <n v="3.88"/>
        <n v="3.87"/>
        <n v="3.85"/>
        <n v="3.84"/>
        <n v="3.83"/>
        <n v="3.8"/>
        <n v="3.79"/>
        <n v="3.77"/>
        <n v="3.76"/>
        <n v="3.74"/>
        <n v="3.73"/>
        <n v="3.72"/>
        <n v="3.71"/>
        <n v="3.7"/>
        <n v="3.67"/>
        <n v="3.66"/>
        <n v="3.65"/>
        <n v="3.64"/>
        <n v="3.63"/>
        <n v="3.62"/>
        <n v="3.61"/>
        <n v="3.6"/>
        <n v="3.59"/>
        <n v="3.58"/>
        <n v="3.56"/>
        <n v="3.54"/>
        <n v="3.53"/>
        <n v="3.52"/>
        <n v="3.51"/>
        <n v="3.5"/>
        <n v="3.49"/>
        <n v="3.48"/>
        <n v="3.47"/>
        <n v="3.46"/>
        <n v="3.45"/>
        <n v="3.44"/>
        <n v="3.42"/>
        <n v="3.41"/>
        <n v="3.4"/>
        <n v="3.39"/>
        <n v="3.38"/>
        <n v="3.37"/>
        <n v="3.36"/>
        <n v="3.35"/>
        <n v="3.34"/>
        <n v="3.33"/>
        <n v="3.32"/>
        <n v="3.31"/>
        <n v="3.3"/>
        <n v="3.28"/>
        <n v="3.27"/>
        <n v="3.26"/>
        <n v="3.25"/>
        <n v="3.24"/>
        <n v="3.23"/>
        <n v="3.21"/>
        <n v="3.2"/>
        <n v="3.19"/>
        <n v="3.18"/>
        <n v="3.17"/>
        <n v="3.15"/>
        <n v="3.14"/>
        <n v="3.13"/>
        <n v="3.12"/>
        <n v="3.11"/>
        <n v="3.1"/>
        <n v="3.09"/>
        <n v="3.08"/>
        <n v="3.07"/>
        <n v="3.06"/>
        <n v="3.05"/>
        <n v="3.04"/>
        <n v="3.03"/>
        <n v="3.02"/>
        <n v="3.01"/>
        <n v="3"/>
        <n v="2.99"/>
        <n v="2.96"/>
        <n v="2.95"/>
        <n v="2.94"/>
        <n v="2.93"/>
        <n v="2.92"/>
        <n v="2.91"/>
        <n v="2.9"/>
        <n v="2.89"/>
        <n v="2.88"/>
        <n v="2.87"/>
        <n v="2.86"/>
        <n v="2.85"/>
        <n v="2.84"/>
        <n v="2.83"/>
        <n v="2.82"/>
        <n v="2.81"/>
        <n v="2.8"/>
        <n v="2.79"/>
        <n v="2.78"/>
        <n v="2.77"/>
        <n v="2.76"/>
        <n v="2.75"/>
        <n v="2.73"/>
        <n v="2.71"/>
        <n v="2.7"/>
        <n v="2.69"/>
        <n v="2.68"/>
        <n v="2.67"/>
        <n v="2.66"/>
        <n v="2.65"/>
        <n v="2.63"/>
        <n v="2.62"/>
        <n v="2.61"/>
        <n v="2.6"/>
        <n v="2.59"/>
        <n v="2.58"/>
        <n v="2.57"/>
        <n v="2.56"/>
        <n v="2.54"/>
        <n v="2.5299999999999998"/>
        <n v="2.52"/>
        <n v="2.5"/>
        <n v="2.4900000000000002"/>
        <n v="2.48"/>
        <n v="2.4700000000000002"/>
        <n v="2.46"/>
        <n v="2.4500000000000002"/>
        <n v="2.44"/>
        <n v="2.4300000000000002"/>
        <n v="2.42"/>
        <n v="2.41"/>
        <n v="2.4"/>
        <n v="2.39"/>
        <n v="2.38"/>
        <n v="2.37"/>
        <n v="2.36"/>
        <n v="2.35"/>
        <n v="2.34"/>
        <n v="2.3199999999999998"/>
        <n v="2.31"/>
        <n v="2.2999999999999998"/>
        <n v="2.29"/>
        <n v="2.2799999999999998"/>
        <n v="2.27"/>
        <n v="2.2599999999999998"/>
        <n v="2.25"/>
        <n v="2.2400000000000002"/>
        <n v="2.23"/>
        <n v="2.2200000000000002"/>
        <n v="2.21"/>
        <n v="2.2000000000000002"/>
        <n v="2.19"/>
        <n v="2.1800000000000002"/>
        <n v="2.17"/>
        <n v="2.16"/>
        <n v="2.15"/>
        <n v="2.14"/>
        <n v="2.13"/>
        <n v="2.12"/>
        <n v="2.11"/>
        <n v="2.1"/>
        <n v="2.09"/>
        <n v="2.08"/>
        <n v="2.0699999999999998"/>
        <n v="2.06"/>
        <n v="2.0499999999999998"/>
        <n v="2.04"/>
        <n v="2.0299999999999998"/>
        <n v="2.02"/>
        <n v="2.0099999999999998"/>
        <n v="2"/>
        <n v="1.99"/>
        <n v="1.98"/>
        <n v="1.97"/>
        <n v="1.96"/>
        <n v="1.95"/>
        <n v="1.94"/>
        <n v="1.93"/>
        <n v="1.92"/>
        <n v="1.91"/>
        <n v="1.9"/>
        <n v="1.89"/>
        <n v="1.88"/>
        <n v="1.87"/>
        <n v="1.86"/>
        <n v="1.85"/>
        <n v="1.84"/>
        <n v="1.83"/>
        <n v="1.82"/>
        <n v="1.81"/>
        <n v="1.8"/>
        <n v="1.79"/>
        <n v="1.78"/>
        <n v="1.77"/>
        <n v="1.76"/>
        <n v="1.75"/>
        <n v="1.74"/>
        <n v="1.73"/>
        <n v="1.72"/>
        <n v="1.71"/>
        <n v="1.7"/>
        <n v="1.69"/>
        <n v="1.68"/>
        <n v="1.67"/>
        <n v="1.66"/>
        <n v="1.65"/>
        <n v="1.64"/>
        <n v="1.63"/>
        <n v="1.62"/>
        <n v="1.61"/>
        <n v="1.6"/>
        <n v="1.59"/>
        <n v="1.58"/>
        <n v="1.57"/>
        <n v="1.56"/>
        <n v="1.55"/>
        <n v="1.54"/>
        <n v="1.53"/>
        <n v="1.52"/>
        <n v="1.51"/>
        <n v="1.5"/>
        <n v="1.49"/>
        <n v="1.48"/>
        <n v="1.47"/>
        <n v="1.46"/>
        <n v="1.45"/>
        <n v="1.44"/>
        <n v="1.43"/>
        <n v="1.42"/>
        <n v="1.41"/>
        <n v="1.4"/>
        <n v="1.39"/>
        <n v="1.38"/>
        <n v="1.37"/>
        <n v="1.36"/>
        <n v="1.35"/>
        <n v="1.34"/>
        <n v="1.33"/>
        <n v="1.32"/>
        <n v="1.31"/>
        <n v="1.3"/>
        <n v="1.29"/>
        <n v="1.28"/>
        <n v="1.27"/>
        <n v="1.26"/>
        <n v="1.25"/>
        <n v="1.24"/>
        <n v="1.23"/>
        <n v="1.22"/>
        <n v="1.21"/>
        <n v="1.2"/>
        <n v="1.19"/>
        <n v="1.18"/>
        <n v="1.17"/>
        <n v="1.1599999999999999"/>
        <n v="1.1499999999999999"/>
        <n v="1.1399999999999999"/>
        <n v="1.1299999999999999"/>
        <n v="1.1200000000000001"/>
        <n v="1.1100000000000001"/>
        <n v="1.1000000000000001"/>
        <n v="1.0900000000000001"/>
        <n v="1.08"/>
        <n v="1.07"/>
        <n v="1.06"/>
        <n v="1.05"/>
        <n v="1.04"/>
        <n v="1.03"/>
        <n v="1.02"/>
        <n v="1.01"/>
        <n v="1"/>
        <n v="0.99"/>
        <n v="0.98"/>
        <n v="0.97"/>
        <n v="0.96"/>
        <n v="0.95"/>
        <n v="0.94"/>
        <n v="0.93"/>
        <n v="0.92"/>
        <n v="0.91"/>
        <n v="0.9"/>
        <n v="0.89"/>
        <n v="0.88"/>
        <n v="0.87"/>
        <n v="0.86"/>
        <n v="0.85"/>
        <n v="0.84"/>
        <n v="0.83"/>
        <n v="0.82"/>
        <n v="0.81"/>
        <n v="0.8"/>
        <n v="0.79"/>
        <n v="0.78"/>
        <n v="0.77"/>
        <n v="0.76"/>
        <n v="0.75"/>
        <n v="0.74"/>
        <n v="0.73"/>
        <n v="0.72"/>
        <n v="0.71"/>
        <n v="0.7"/>
        <n v="0.69"/>
        <n v="0.68"/>
        <n v="0.67"/>
        <n v="0.66"/>
        <n v="0.65"/>
        <n v="0.64"/>
        <n v="0.63"/>
        <n v="0.62"/>
        <n v="0.61"/>
        <n v="0.6"/>
        <n v="0.59"/>
        <n v="0.57999999999999996"/>
        <n v="0.56999999999999995"/>
        <n v="0.56000000000000005"/>
        <n v="0.55000000000000004"/>
        <n v="0.54"/>
        <n v="0.53"/>
        <n v="0.52"/>
        <n v="0.51"/>
        <n v="0.5"/>
        <n v="0.49"/>
        <n v="0.48"/>
        <n v="0.47"/>
        <n v="0.46"/>
        <n v="0.45"/>
        <n v="0.44"/>
        <n v="0.43"/>
        <n v="0.42"/>
        <n v="0.41"/>
        <n v="0.4"/>
        <n v="0.39"/>
        <n v="0.38"/>
        <n v="0.37"/>
        <n v="0.36"/>
        <n v="0.35"/>
        <n v="0.34"/>
        <n v="0.33"/>
        <n v="0.32"/>
        <n v="0.31"/>
        <n v="0.3"/>
        <n v="0.28999999999999998"/>
        <n v="0.28000000000000003"/>
        <n v="0.27"/>
        <n v="0.26"/>
        <n v="0.25"/>
        <n v="0.24"/>
        <n v="0.23"/>
        <n v="0.22"/>
        <n v="0.21"/>
        <n v="0.2"/>
        <n v="0.19"/>
        <n v="0.18"/>
        <n v="0.17"/>
        <n v="0.16"/>
        <n v="0.15"/>
        <n v="0.14000000000000001"/>
        <n v="0.13"/>
        <n v="0.12"/>
        <n v="0.11"/>
        <n v="0.1"/>
        <n v="0.09"/>
        <n v="0.08"/>
        <n v="7.0000000000000007E-2"/>
        <n v="0.06"/>
        <n v="0.05"/>
        <n v="0.04"/>
        <n v="0.03"/>
        <n v="0.02"/>
        <n v="0.01"/>
      </sharedItems>
    </cacheField>
    <cacheField name="Critic_Score" numFmtId="0">
      <sharedItems containsString="0" containsBlank="1" containsNumber="1" containsInteger="1" minValue="13" maxValue="98"/>
    </cacheField>
    <cacheField name="Critic_Count" numFmtId="0">
      <sharedItems containsString="0" containsBlank="1" containsNumber="1" containsInteger="1" minValue="3" maxValue="113"/>
    </cacheField>
    <cacheField name="User_Score" numFmtId="0">
      <sharedItems containsBlank="1" containsMixedTypes="1" containsNumber="1" minValue="0" maxValue="9.6999999999999993"/>
    </cacheField>
    <cacheField name="User_Count" numFmtId="0">
      <sharedItems containsString="0" containsBlank="1" containsNumber="1" containsInteger="1" minValue="4" maxValue="10665"/>
    </cacheField>
    <cacheField name="Developer" numFmtId="0">
      <sharedItems containsBlank="1" containsMixedTypes="1" containsNumber="1" containsInteger="1" minValue="2015" maxValue="2015"/>
    </cacheField>
    <cacheField name="Rating" numFmtId="0">
      <sharedItems containsBlank="1"/>
    </cacheField>
    <cacheField name="NA Sales" numFmtId="0" formula=" 0" databaseField="0"/>
  </cacheFields>
  <extLst>
    <ext xmlns:x14="http://schemas.microsoft.com/office/spreadsheetml/2009/9/main" uri="{725AE2AE-9491-48be-B2B4-4EB974FC3084}">
      <x14:pivotCacheDefinition pivotCacheId="2137335138"/>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6717">
  <r>
    <s v="Wii Sports"/>
    <x v="0"/>
    <n v="2006"/>
    <x v="0"/>
    <x v="0"/>
    <s v="Oct"/>
    <x v="0"/>
    <x v="0"/>
    <x v="0"/>
    <x v="0"/>
    <x v="0"/>
    <x v="0"/>
    <x v="0"/>
    <n v="76"/>
    <n v="51"/>
    <n v="8"/>
    <n v="322"/>
    <s v="Nintendo"/>
    <s v="E"/>
  </r>
  <r>
    <s v="Super Mario Bros."/>
    <x v="1"/>
    <n v="1985"/>
    <x v="1"/>
    <x v="1"/>
    <s v="May"/>
    <x v="1"/>
    <x v="0"/>
    <x v="1"/>
    <x v="1"/>
    <x v="1"/>
    <x v="1"/>
    <x v="1"/>
    <m/>
    <m/>
    <m/>
    <m/>
    <m/>
    <m/>
  </r>
  <r>
    <s v="Mario Kart Wii"/>
    <x v="0"/>
    <n v="2008"/>
    <x v="2"/>
    <x v="2"/>
    <s v="Dec"/>
    <x v="2"/>
    <x v="0"/>
    <x v="2"/>
    <x v="2"/>
    <x v="2"/>
    <x v="2"/>
    <x v="2"/>
    <n v="82"/>
    <n v="73"/>
    <n v="8.3000000000000007"/>
    <n v="709"/>
    <s v="Nintendo"/>
    <s v="E"/>
  </r>
  <r>
    <s v="Wii Sports Resort"/>
    <x v="0"/>
    <n v="2009"/>
    <x v="3"/>
    <x v="3"/>
    <s v="May"/>
    <x v="0"/>
    <x v="0"/>
    <x v="3"/>
    <x v="3"/>
    <x v="3"/>
    <x v="3"/>
    <x v="3"/>
    <n v="80"/>
    <n v="73"/>
    <n v="8"/>
    <n v="192"/>
    <s v="Nintendo"/>
    <s v="E"/>
  </r>
  <r>
    <s v="Pokemon Red/Pokemon Blue"/>
    <x v="2"/>
    <n v="1996"/>
    <x v="4"/>
    <x v="4"/>
    <s v="Apr"/>
    <x v="3"/>
    <x v="0"/>
    <x v="4"/>
    <x v="4"/>
    <x v="4"/>
    <x v="4"/>
    <x v="4"/>
    <m/>
    <m/>
    <m/>
    <m/>
    <m/>
    <m/>
  </r>
  <r>
    <s v="Tetris"/>
    <x v="2"/>
    <n v="1989"/>
    <x v="5"/>
    <x v="5"/>
    <s v="Mar"/>
    <x v="4"/>
    <x v="0"/>
    <x v="5"/>
    <x v="5"/>
    <x v="5"/>
    <x v="5"/>
    <x v="5"/>
    <m/>
    <m/>
    <m/>
    <m/>
    <m/>
    <m/>
  </r>
  <r>
    <s v="New Super Mario Bros."/>
    <x v="3"/>
    <n v="2006"/>
    <x v="6"/>
    <x v="6"/>
    <s v="Jun"/>
    <x v="1"/>
    <x v="0"/>
    <x v="6"/>
    <x v="6"/>
    <x v="6"/>
    <x v="6"/>
    <x v="6"/>
    <n v="89"/>
    <n v="65"/>
    <n v="8.5"/>
    <n v="431"/>
    <s v="Nintendo"/>
    <s v="E"/>
  </r>
  <r>
    <s v="Wii Play"/>
    <x v="0"/>
    <n v="2006"/>
    <x v="7"/>
    <x v="7"/>
    <s v="Jul"/>
    <x v="5"/>
    <x v="0"/>
    <x v="7"/>
    <x v="7"/>
    <x v="7"/>
    <x v="7"/>
    <x v="7"/>
    <n v="58"/>
    <n v="41"/>
    <n v="6.6"/>
    <n v="129"/>
    <s v="Nintendo"/>
    <s v="E"/>
  </r>
  <r>
    <s v="New Super Mario Bros. Wii"/>
    <x v="0"/>
    <n v="2009"/>
    <x v="8"/>
    <x v="1"/>
    <s v="Jul"/>
    <x v="1"/>
    <x v="0"/>
    <x v="8"/>
    <x v="8"/>
    <x v="8"/>
    <x v="8"/>
    <x v="8"/>
    <n v="87"/>
    <n v="80"/>
    <n v="8.4"/>
    <n v="594"/>
    <s v="Nintendo"/>
    <s v="E"/>
  </r>
  <r>
    <s v="Duck Hunt"/>
    <x v="1"/>
    <n v="1984"/>
    <x v="9"/>
    <x v="8"/>
    <s v="Nov"/>
    <x v="6"/>
    <x v="0"/>
    <x v="9"/>
    <x v="9"/>
    <x v="9"/>
    <x v="9"/>
    <x v="9"/>
    <m/>
    <m/>
    <m/>
    <m/>
    <m/>
    <m/>
  </r>
  <r>
    <s v="Nintendogs"/>
    <x v="3"/>
    <n v="2005"/>
    <x v="10"/>
    <x v="9"/>
    <s v="Apr"/>
    <x v="7"/>
    <x v="0"/>
    <x v="10"/>
    <x v="10"/>
    <x v="10"/>
    <x v="10"/>
    <x v="10"/>
    <m/>
    <m/>
    <m/>
    <m/>
    <m/>
    <m/>
  </r>
  <r>
    <s v="Mario Kart DS"/>
    <x v="3"/>
    <n v="2005"/>
    <x v="11"/>
    <x v="10"/>
    <s v="Nov"/>
    <x v="2"/>
    <x v="0"/>
    <x v="11"/>
    <x v="11"/>
    <x v="11"/>
    <x v="11"/>
    <x v="11"/>
    <n v="91"/>
    <n v="64"/>
    <n v="8.6"/>
    <n v="464"/>
    <s v="Nintendo"/>
    <s v="E"/>
  </r>
  <r>
    <s v="Pokemon Gold/Pokemon Silver"/>
    <x v="2"/>
    <n v="1999"/>
    <x v="12"/>
    <x v="11"/>
    <s v="Aug"/>
    <x v="3"/>
    <x v="0"/>
    <x v="12"/>
    <x v="12"/>
    <x v="12"/>
    <x v="12"/>
    <x v="12"/>
    <m/>
    <m/>
    <m/>
    <m/>
    <m/>
    <m/>
  </r>
  <r>
    <s v="Wii Fit"/>
    <x v="0"/>
    <n v="2007"/>
    <x v="13"/>
    <x v="12"/>
    <s v="Dec"/>
    <x v="0"/>
    <x v="0"/>
    <x v="13"/>
    <x v="13"/>
    <x v="13"/>
    <x v="13"/>
    <x v="13"/>
    <n v="80"/>
    <n v="63"/>
    <n v="7.7"/>
    <n v="146"/>
    <s v="Nintendo"/>
    <s v="E"/>
  </r>
  <r>
    <s v="Kinect Adventures!"/>
    <x v="4"/>
    <n v="2010"/>
    <x v="14"/>
    <x v="7"/>
    <s v="Nov"/>
    <x v="5"/>
    <x v="1"/>
    <x v="14"/>
    <x v="14"/>
    <x v="14"/>
    <x v="14"/>
    <x v="14"/>
    <n v="61"/>
    <n v="45"/>
    <n v="6.3"/>
    <n v="106"/>
    <s v="Good Science Studio"/>
    <s v="E"/>
  </r>
  <r>
    <s v="Wii Fit Plus"/>
    <x v="0"/>
    <n v="2009"/>
    <x v="15"/>
    <x v="2"/>
    <s v="Jan"/>
    <x v="0"/>
    <x v="0"/>
    <x v="15"/>
    <x v="15"/>
    <x v="15"/>
    <x v="15"/>
    <x v="15"/>
    <n v="80"/>
    <n v="33"/>
    <n v="7.4"/>
    <n v="52"/>
    <s v="Nintendo"/>
    <s v="E"/>
  </r>
  <r>
    <s v="Grand Theft Auto V"/>
    <x v="5"/>
    <n v="2013"/>
    <x v="16"/>
    <x v="13"/>
    <s v="Apr"/>
    <x v="8"/>
    <x v="2"/>
    <x v="16"/>
    <x v="16"/>
    <x v="16"/>
    <x v="16"/>
    <x v="16"/>
    <n v="97"/>
    <n v="50"/>
    <n v="8.1999999999999993"/>
    <n v="3994"/>
    <s v="Rockstar North"/>
    <s v="M"/>
  </r>
  <r>
    <s v="Grand Theft Auto: San Andreas"/>
    <x v="6"/>
    <n v="2004"/>
    <x v="17"/>
    <x v="14"/>
    <s v="Nov"/>
    <x v="8"/>
    <x v="2"/>
    <x v="17"/>
    <x v="17"/>
    <x v="17"/>
    <x v="17"/>
    <x v="17"/>
    <n v="95"/>
    <n v="80"/>
    <n v="9"/>
    <n v="1588"/>
    <s v="Rockstar North"/>
    <s v="M"/>
  </r>
  <r>
    <s v="Super Mario World"/>
    <x v="7"/>
    <n v="1990"/>
    <x v="18"/>
    <x v="2"/>
    <s v="Nov"/>
    <x v="1"/>
    <x v="0"/>
    <x v="18"/>
    <x v="18"/>
    <x v="18"/>
    <x v="18"/>
    <x v="18"/>
    <m/>
    <m/>
    <m/>
    <m/>
    <m/>
    <m/>
  </r>
  <r>
    <s v="Brain Age: Train Your Brain in Minutes a Day"/>
    <x v="3"/>
    <n v="2005"/>
    <x v="19"/>
    <x v="15"/>
    <s v="Mar"/>
    <x v="5"/>
    <x v="0"/>
    <x v="19"/>
    <x v="19"/>
    <x v="19"/>
    <x v="19"/>
    <x v="19"/>
    <n v="77"/>
    <n v="58"/>
    <n v="7.9"/>
    <n v="50"/>
    <s v="Nintendo"/>
    <s v="E"/>
  </r>
  <r>
    <s v="Pokemon Diamond/Pokemon Pearl"/>
    <x v="3"/>
    <n v="2006"/>
    <x v="20"/>
    <x v="16"/>
    <s v="Sep"/>
    <x v="3"/>
    <x v="0"/>
    <x v="20"/>
    <x v="20"/>
    <x v="20"/>
    <x v="20"/>
    <x v="20"/>
    <m/>
    <m/>
    <m/>
    <m/>
    <m/>
    <m/>
  </r>
  <r>
    <s v="Super Mario Land"/>
    <x v="2"/>
    <n v="1989"/>
    <x v="21"/>
    <x v="17"/>
    <s v="Nov"/>
    <x v="1"/>
    <x v="0"/>
    <x v="21"/>
    <x v="21"/>
    <x v="21"/>
    <x v="21"/>
    <x v="21"/>
    <m/>
    <m/>
    <m/>
    <m/>
    <m/>
    <m/>
  </r>
  <r>
    <s v="Super Mario Bros. 3"/>
    <x v="1"/>
    <n v="1988"/>
    <x v="22"/>
    <x v="18"/>
    <s v="May"/>
    <x v="1"/>
    <x v="0"/>
    <x v="22"/>
    <x v="22"/>
    <x v="22"/>
    <x v="22"/>
    <x v="22"/>
    <m/>
    <m/>
    <m/>
    <m/>
    <m/>
    <m/>
  </r>
  <r>
    <s v="Grand Theft Auto V"/>
    <x v="4"/>
    <n v="2013"/>
    <x v="23"/>
    <x v="13"/>
    <s v="Dec"/>
    <x v="8"/>
    <x v="2"/>
    <x v="23"/>
    <x v="23"/>
    <x v="23"/>
    <x v="23"/>
    <x v="23"/>
    <n v="97"/>
    <n v="58"/>
    <n v="8.1"/>
    <n v="3711"/>
    <s v="Rockstar North"/>
    <s v="M"/>
  </r>
  <r>
    <s v="Grand Theft Auto: Vice City"/>
    <x v="6"/>
    <n v="2002"/>
    <x v="24"/>
    <x v="1"/>
    <s v="Sep"/>
    <x v="8"/>
    <x v="2"/>
    <x v="24"/>
    <x v="24"/>
    <x v="24"/>
    <x v="24"/>
    <x v="24"/>
    <n v="95"/>
    <n v="62"/>
    <n v="8.6999999999999993"/>
    <n v="730"/>
    <s v="Rockstar North"/>
    <s v="M"/>
  </r>
  <r>
    <s v="Pokemon Ruby/Pokemon Sapphire"/>
    <x v="8"/>
    <n v="2002"/>
    <x v="25"/>
    <x v="19"/>
    <s v="Feb"/>
    <x v="3"/>
    <x v="0"/>
    <x v="25"/>
    <x v="25"/>
    <x v="25"/>
    <x v="25"/>
    <x v="25"/>
    <m/>
    <m/>
    <m/>
    <m/>
    <m/>
    <m/>
  </r>
  <r>
    <s v="Brain Age 2: More Training in Minutes a Day"/>
    <x v="3"/>
    <n v="2005"/>
    <x v="26"/>
    <x v="9"/>
    <s v="Dec"/>
    <x v="4"/>
    <x v="0"/>
    <x v="26"/>
    <x v="26"/>
    <x v="26"/>
    <x v="26"/>
    <x v="26"/>
    <n v="77"/>
    <n v="37"/>
    <n v="7.1"/>
    <n v="19"/>
    <s v="Nintendo"/>
    <s v="E"/>
  </r>
  <r>
    <s v="Pokemon Black/Pokemon White"/>
    <x v="3"/>
    <n v="2010"/>
    <x v="27"/>
    <x v="20"/>
    <s v="May"/>
    <x v="3"/>
    <x v="0"/>
    <x v="27"/>
    <x v="27"/>
    <x v="27"/>
    <x v="27"/>
    <x v="27"/>
    <m/>
    <m/>
    <m/>
    <m/>
    <m/>
    <m/>
  </r>
  <r>
    <s v="Gran Turismo 3: A-Spec"/>
    <x v="6"/>
    <n v="2001"/>
    <x v="28"/>
    <x v="18"/>
    <s v="Feb"/>
    <x v="2"/>
    <x v="3"/>
    <x v="28"/>
    <x v="28"/>
    <x v="28"/>
    <x v="28"/>
    <x v="28"/>
    <n v="95"/>
    <n v="54"/>
    <n v="8.4"/>
    <n v="314"/>
    <s v="Polyphony Digital"/>
    <s v="E"/>
  </r>
  <r>
    <s v="Call of Duty: Modern Warfare 3"/>
    <x v="4"/>
    <n v="2011"/>
    <x v="29"/>
    <x v="21"/>
    <s v="May"/>
    <x v="6"/>
    <x v="4"/>
    <x v="29"/>
    <x v="29"/>
    <x v="29"/>
    <x v="29"/>
    <x v="29"/>
    <n v="88"/>
    <n v="81"/>
    <n v="3.4"/>
    <n v="8713"/>
    <s v="Infinity Ward, Sledgehammer Games"/>
    <s v="M"/>
  </r>
  <r>
    <s v="Pok√©mon Yellow: Special Pikachu Edition"/>
    <x v="2"/>
    <n v="1998"/>
    <x v="30"/>
    <x v="12"/>
    <s v="Sep"/>
    <x v="3"/>
    <x v="0"/>
    <x v="30"/>
    <x v="30"/>
    <x v="30"/>
    <x v="30"/>
    <x v="30"/>
    <m/>
    <m/>
    <m/>
    <m/>
    <m/>
    <m/>
  </r>
  <r>
    <s v="Call of Duty: Black Ops 3"/>
    <x v="9"/>
    <n v="2015"/>
    <x v="31"/>
    <x v="0"/>
    <s v="Oct"/>
    <x v="6"/>
    <x v="4"/>
    <x v="31"/>
    <x v="31"/>
    <x v="31"/>
    <x v="31"/>
    <x v="31"/>
    <m/>
    <m/>
    <m/>
    <m/>
    <m/>
    <m/>
  </r>
  <r>
    <s v="Call of Duty: Black Ops"/>
    <x v="4"/>
    <n v="2010"/>
    <x v="32"/>
    <x v="7"/>
    <s v="Oct"/>
    <x v="6"/>
    <x v="4"/>
    <x v="32"/>
    <x v="32"/>
    <x v="32"/>
    <x v="32"/>
    <x v="32"/>
    <n v="87"/>
    <n v="89"/>
    <n v="6.3"/>
    <n v="1454"/>
    <s v="Treyarch"/>
    <s v="M"/>
  </r>
  <r>
    <s v="Pokemon X/Pokemon Y"/>
    <x v="10"/>
    <n v="2013"/>
    <x v="33"/>
    <x v="5"/>
    <s v="May"/>
    <x v="3"/>
    <x v="0"/>
    <x v="33"/>
    <x v="33"/>
    <x v="33"/>
    <x v="33"/>
    <x v="33"/>
    <m/>
    <m/>
    <m/>
    <m/>
    <m/>
    <m/>
  </r>
  <r>
    <s v="Call of Duty: Black Ops II"/>
    <x v="5"/>
    <n v="2012"/>
    <x v="34"/>
    <x v="22"/>
    <s v="Mar"/>
    <x v="6"/>
    <x v="4"/>
    <x v="34"/>
    <x v="34"/>
    <x v="34"/>
    <x v="34"/>
    <x v="34"/>
    <n v="83"/>
    <n v="21"/>
    <n v="5.3"/>
    <n v="922"/>
    <s v="Treyarch"/>
    <s v="M"/>
  </r>
  <r>
    <s v="Call of Duty: Black Ops II"/>
    <x v="4"/>
    <n v="2012"/>
    <x v="35"/>
    <x v="23"/>
    <s v="May"/>
    <x v="6"/>
    <x v="4"/>
    <x v="35"/>
    <x v="29"/>
    <x v="35"/>
    <x v="35"/>
    <x v="35"/>
    <n v="83"/>
    <n v="73"/>
    <n v="4.8"/>
    <n v="2256"/>
    <s v="Treyarch"/>
    <s v="M"/>
  </r>
  <r>
    <s v="Call of Duty: Modern Warfare 2"/>
    <x v="4"/>
    <n v="2009"/>
    <x v="36"/>
    <x v="8"/>
    <s v="Aug"/>
    <x v="6"/>
    <x v="4"/>
    <x v="36"/>
    <x v="35"/>
    <x v="36"/>
    <x v="36"/>
    <x v="36"/>
    <n v="94"/>
    <n v="100"/>
    <n v="6.3"/>
    <n v="2698"/>
    <s v="Infinity Ward"/>
    <s v="M"/>
  </r>
  <r>
    <s v="Call of Duty: Modern Warfare 3"/>
    <x v="5"/>
    <n v="2011"/>
    <x v="37"/>
    <x v="11"/>
    <s v="Jan"/>
    <x v="6"/>
    <x v="4"/>
    <x v="37"/>
    <x v="34"/>
    <x v="37"/>
    <x v="37"/>
    <x v="37"/>
    <n v="88"/>
    <n v="39"/>
    <n v="3.2"/>
    <n v="5234"/>
    <s v="Infinity Ward, Sledgehammer Games"/>
    <s v="M"/>
  </r>
  <r>
    <s v="Grand Theft Auto III"/>
    <x v="6"/>
    <n v="2001"/>
    <x v="38"/>
    <x v="14"/>
    <s v="Apr"/>
    <x v="8"/>
    <x v="2"/>
    <x v="38"/>
    <x v="36"/>
    <x v="38"/>
    <x v="38"/>
    <x v="38"/>
    <n v="97"/>
    <n v="56"/>
    <n v="8.5"/>
    <n v="664"/>
    <s v="DMA Design"/>
    <s v="M"/>
  </r>
  <r>
    <s v="Super Smash Bros. Brawl"/>
    <x v="0"/>
    <n v="2008"/>
    <x v="39"/>
    <x v="1"/>
    <s v="Oct"/>
    <x v="9"/>
    <x v="0"/>
    <x v="39"/>
    <x v="37"/>
    <x v="39"/>
    <x v="39"/>
    <x v="39"/>
    <n v="93"/>
    <n v="81"/>
    <n v="8.9"/>
    <n v="1662"/>
    <s v="Game Arts"/>
    <s v="T"/>
  </r>
  <r>
    <s v="Mario Kart 7"/>
    <x v="10"/>
    <n v="2011"/>
    <x v="40"/>
    <x v="16"/>
    <s v="Aug"/>
    <x v="2"/>
    <x v="0"/>
    <x v="40"/>
    <x v="38"/>
    <x v="40"/>
    <x v="40"/>
    <x v="40"/>
    <n v="85"/>
    <n v="73"/>
    <n v="8.1999999999999993"/>
    <n v="632"/>
    <s v="Retro Studios, Entertainment Analysis &amp; Development Division"/>
    <s v="E"/>
  </r>
  <r>
    <s v="Call of Duty: Black Ops"/>
    <x v="5"/>
    <n v="2010"/>
    <x v="41"/>
    <x v="17"/>
    <s v="Dec"/>
    <x v="6"/>
    <x v="4"/>
    <x v="41"/>
    <x v="39"/>
    <x v="41"/>
    <x v="41"/>
    <x v="41"/>
    <n v="88"/>
    <n v="58"/>
    <n v="6.4"/>
    <n v="1094"/>
    <s v="Treyarch"/>
    <s v="M"/>
  </r>
  <r>
    <s v="Grand Theft Auto V"/>
    <x v="9"/>
    <n v="2014"/>
    <x v="42"/>
    <x v="0"/>
    <s v="Nov"/>
    <x v="8"/>
    <x v="2"/>
    <x v="42"/>
    <x v="40"/>
    <x v="42"/>
    <x v="42"/>
    <x v="42"/>
    <n v="97"/>
    <n v="66"/>
    <n v="8.3000000000000007"/>
    <n v="2899"/>
    <s v="Rockstar North"/>
    <s v="M"/>
  </r>
  <r>
    <s v="Animal Crossing: Wild World"/>
    <x v="3"/>
    <n v="2005"/>
    <x v="43"/>
    <x v="1"/>
    <s v="Sep"/>
    <x v="7"/>
    <x v="0"/>
    <x v="43"/>
    <x v="41"/>
    <x v="43"/>
    <x v="43"/>
    <x v="43"/>
    <n v="86"/>
    <n v="57"/>
    <n v="8.6999999999999993"/>
    <n v="242"/>
    <s v="Nintendo"/>
    <s v="E"/>
  </r>
  <r>
    <s v="Halo 3"/>
    <x v="4"/>
    <n v="2007"/>
    <x v="44"/>
    <x v="9"/>
    <s v="Apr"/>
    <x v="6"/>
    <x v="1"/>
    <x v="44"/>
    <x v="42"/>
    <x v="29"/>
    <x v="44"/>
    <x v="44"/>
    <n v="94"/>
    <n v="86"/>
    <n v="7.8"/>
    <n v="4100"/>
    <s v="Bungie Software, Bungie"/>
    <s v="M"/>
  </r>
  <r>
    <s v="Super Mario 64"/>
    <x v="11"/>
    <n v="1996"/>
    <x v="45"/>
    <x v="21"/>
    <s v="Mar"/>
    <x v="1"/>
    <x v="0"/>
    <x v="45"/>
    <x v="43"/>
    <x v="44"/>
    <x v="45"/>
    <x v="45"/>
    <m/>
    <m/>
    <m/>
    <m/>
    <m/>
    <m/>
  </r>
  <r>
    <s v="Pokemon HeartGold/Pokemon SoulSilver"/>
    <x v="3"/>
    <n v="2009"/>
    <x v="46"/>
    <x v="12"/>
    <s v="Apr"/>
    <x v="8"/>
    <x v="0"/>
    <x v="46"/>
    <x v="21"/>
    <x v="45"/>
    <x v="46"/>
    <x v="46"/>
    <m/>
    <m/>
    <m/>
    <m/>
    <m/>
    <m/>
  </r>
  <r>
    <s v="Pokemon Omega Ruby/Pokemon Alpha Sapphire"/>
    <x v="10"/>
    <n v="2014"/>
    <x v="47"/>
    <x v="24"/>
    <s v="Oct"/>
    <x v="3"/>
    <x v="0"/>
    <x v="47"/>
    <x v="44"/>
    <x v="46"/>
    <x v="47"/>
    <x v="47"/>
    <m/>
    <m/>
    <m/>
    <m/>
    <m/>
    <m/>
  </r>
  <r>
    <s v="Gran Turismo 4"/>
    <x v="6"/>
    <n v="2004"/>
    <x v="48"/>
    <x v="3"/>
    <s v="Dec"/>
    <x v="2"/>
    <x v="3"/>
    <x v="48"/>
    <x v="45"/>
    <x v="47"/>
    <x v="48"/>
    <x v="48"/>
    <n v="89"/>
    <n v="74"/>
    <n v="8.5"/>
    <n v="272"/>
    <s v="Polyphony Digital"/>
    <s v="E"/>
  </r>
  <r>
    <s v="Super Mario Galaxy"/>
    <x v="0"/>
    <n v="2007"/>
    <x v="49"/>
    <x v="25"/>
    <s v="Apr"/>
    <x v="1"/>
    <x v="0"/>
    <x v="25"/>
    <x v="46"/>
    <x v="48"/>
    <x v="47"/>
    <x v="49"/>
    <n v="97"/>
    <n v="73"/>
    <n v="8.9"/>
    <n v="2147"/>
    <s v="Nintendo"/>
    <s v="E"/>
  </r>
  <r>
    <s v="Super Mario Land 2: 6 Golden Coins"/>
    <x v="2"/>
    <n v="1992"/>
    <x v="50"/>
    <x v="16"/>
    <s v="Apr"/>
    <x v="10"/>
    <x v="0"/>
    <x v="49"/>
    <x v="47"/>
    <x v="40"/>
    <x v="49"/>
    <x v="50"/>
    <m/>
    <m/>
    <m/>
    <m/>
    <m/>
    <m/>
  </r>
  <r>
    <s v="Grand Theft Auto IV"/>
    <x v="4"/>
    <n v="2008"/>
    <x v="51"/>
    <x v="25"/>
    <s v="Feb"/>
    <x v="8"/>
    <x v="2"/>
    <x v="50"/>
    <x v="48"/>
    <x v="49"/>
    <x v="50"/>
    <x v="51"/>
    <n v="98"/>
    <n v="86"/>
    <n v="7.9"/>
    <n v="2951"/>
    <s v="Rockstar North"/>
    <s v="M"/>
  </r>
  <r>
    <s v="Gran Turismo"/>
    <x v="12"/>
    <n v="1997"/>
    <x v="52"/>
    <x v="26"/>
    <s v="Dec"/>
    <x v="2"/>
    <x v="3"/>
    <x v="51"/>
    <x v="49"/>
    <x v="50"/>
    <x v="51"/>
    <x v="52"/>
    <n v="96"/>
    <n v="16"/>
    <n v="8.6999999999999993"/>
    <n v="138"/>
    <s v="Polyphony Digital"/>
    <s v="E"/>
  </r>
  <r>
    <s v="Super Mario 3D Land"/>
    <x v="10"/>
    <n v="2011"/>
    <x v="53"/>
    <x v="27"/>
    <s v="Jan"/>
    <x v="1"/>
    <x v="0"/>
    <x v="52"/>
    <x v="50"/>
    <x v="51"/>
    <x v="33"/>
    <x v="53"/>
    <n v="90"/>
    <n v="82"/>
    <n v="8.4"/>
    <n v="921"/>
    <s v="Nintendo"/>
    <s v="E"/>
  </r>
  <r>
    <s v="Gran Turismo 5"/>
    <x v="5"/>
    <n v="2010"/>
    <x v="54"/>
    <x v="13"/>
    <s v="Jun"/>
    <x v="2"/>
    <x v="3"/>
    <x v="53"/>
    <x v="51"/>
    <x v="52"/>
    <x v="52"/>
    <x v="54"/>
    <n v="84"/>
    <n v="82"/>
    <n v="7.5"/>
    <n v="1112"/>
    <s v="Polyphony Digital"/>
    <s v="E"/>
  </r>
  <r>
    <s v="Call of Duty: Modern Warfare 2"/>
    <x v="5"/>
    <n v="2009"/>
    <x v="55"/>
    <x v="12"/>
    <s v="Jan"/>
    <x v="6"/>
    <x v="4"/>
    <x v="34"/>
    <x v="52"/>
    <x v="42"/>
    <x v="53"/>
    <x v="55"/>
    <n v="94"/>
    <n v="67"/>
    <n v="6.3"/>
    <n v="2073"/>
    <s v="Infinity Ward"/>
    <s v="M"/>
  </r>
  <r>
    <s v="Super Mario All-Stars"/>
    <x v="7"/>
    <n v="1993"/>
    <x v="56"/>
    <x v="4"/>
    <s v="Mar"/>
    <x v="1"/>
    <x v="0"/>
    <x v="41"/>
    <x v="53"/>
    <x v="53"/>
    <x v="49"/>
    <x v="56"/>
    <m/>
    <m/>
    <m/>
    <m/>
    <m/>
    <m/>
  </r>
  <r>
    <s v="Grand Theft Auto IV"/>
    <x v="5"/>
    <n v="2008"/>
    <x v="57"/>
    <x v="28"/>
    <s v="Aug"/>
    <x v="8"/>
    <x v="2"/>
    <x v="54"/>
    <x v="54"/>
    <x v="54"/>
    <x v="54"/>
    <x v="57"/>
    <n v="98"/>
    <n v="64"/>
    <n v="7.5"/>
    <n v="2833"/>
    <s v="Rockstar North"/>
    <s v="M"/>
  </r>
  <r>
    <s v="Pokemon FireRed/Pokemon LeafGreen"/>
    <x v="8"/>
    <n v="2004"/>
    <x v="58"/>
    <x v="29"/>
    <s v="Jan"/>
    <x v="3"/>
    <x v="0"/>
    <x v="46"/>
    <x v="55"/>
    <x v="55"/>
    <x v="55"/>
    <x v="58"/>
    <m/>
    <m/>
    <m/>
    <m/>
    <m/>
    <m/>
  </r>
  <r>
    <s v="Super Mario 64"/>
    <x v="3"/>
    <n v="2004"/>
    <x v="59"/>
    <x v="9"/>
    <s v="Apr"/>
    <x v="1"/>
    <x v="0"/>
    <x v="55"/>
    <x v="48"/>
    <x v="56"/>
    <x v="56"/>
    <x v="59"/>
    <m/>
    <m/>
    <m/>
    <m/>
    <m/>
    <m/>
  </r>
  <r>
    <s v="Call of Duty: Ghosts"/>
    <x v="4"/>
    <n v="2013"/>
    <x v="60"/>
    <x v="25"/>
    <s v="May"/>
    <x v="6"/>
    <x v="4"/>
    <x v="56"/>
    <x v="56"/>
    <x v="57"/>
    <x v="40"/>
    <x v="60"/>
    <n v="73"/>
    <n v="29"/>
    <n v="2.6"/>
    <n v="2117"/>
    <s v="Infinity Ward"/>
    <s v="M"/>
  </r>
  <r>
    <s v="Just Dance 3"/>
    <x v="0"/>
    <n v="2011"/>
    <x v="61"/>
    <x v="16"/>
    <s v="Feb"/>
    <x v="5"/>
    <x v="5"/>
    <x v="57"/>
    <x v="57"/>
    <x v="58"/>
    <x v="57"/>
    <x v="61"/>
    <n v="74"/>
    <n v="15"/>
    <n v="7.8"/>
    <n v="16"/>
    <s v="Ubisoft"/>
    <s v="E10+"/>
  </r>
  <r>
    <s v="New Super Mario Bros. 2"/>
    <x v="10"/>
    <n v="2012"/>
    <x v="62"/>
    <x v="26"/>
    <s v="Feb"/>
    <x v="1"/>
    <x v="0"/>
    <x v="58"/>
    <x v="58"/>
    <x v="59"/>
    <x v="58"/>
    <x v="62"/>
    <n v="78"/>
    <n v="70"/>
    <n v="7.2"/>
    <n v="424"/>
    <s v="Nintendo"/>
    <s v="E"/>
  </r>
  <r>
    <s v="Mario Kart 64"/>
    <x v="11"/>
    <n v="1996"/>
    <x v="63"/>
    <x v="22"/>
    <s v="Jan"/>
    <x v="2"/>
    <x v="0"/>
    <x v="59"/>
    <x v="59"/>
    <x v="60"/>
    <x v="59"/>
    <x v="63"/>
    <m/>
    <m/>
    <m/>
    <m/>
    <m/>
    <m/>
  </r>
  <r>
    <s v="Halo: Reach"/>
    <x v="4"/>
    <n v="2010"/>
    <x v="64"/>
    <x v="24"/>
    <s v="May"/>
    <x v="6"/>
    <x v="1"/>
    <x v="60"/>
    <x v="60"/>
    <x v="36"/>
    <x v="60"/>
    <x v="64"/>
    <n v="91"/>
    <n v="99"/>
    <n v="7.9"/>
    <n v="2045"/>
    <s v="Bungie"/>
    <s v="M"/>
  </r>
  <r>
    <s v="Final Fantasy VII"/>
    <x v="12"/>
    <n v="1997"/>
    <x v="65"/>
    <x v="8"/>
    <s v="Dec"/>
    <x v="3"/>
    <x v="3"/>
    <x v="48"/>
    <x v="61"/>
    <x v="3"/>
    <x v="61"/>
    <x v="65"/>
    <n v="92"/>
    <n v="20"/>
    <n v="9.1999999999999993"/>
    <n v="1282"/>
    <s v="SquareSoft"/>
    <s v="T"/>
  </r>
  <r>
    <s v="Halo 4"/>
    <x v="4"/>
    <n v="2012"/>
    <x v="66"/>
    <x v="27"/>
    <s v="Aug"/>
    <x v="6"/>
    <x v="1"/>
    <x v="61"/>
    <x v="62"/>
    <x v="57"/>
    <x v="47"/>
    <x v="66"/>
    <n v="87"/>
    <n v="87"/>
    <n v="7"/>
    <n v="3260"/>
    <s v="343 Industries"/>
    <s v="M"/>
  </r>
  <r>
    <s v="Gran Turismo 2"/>
    <x v="12"/>
    <n v="1999"/>
    <x v="67"/>
    <x v="30"/>
    <s v="Dec"/>
    <x v="2"/>
    <x v="3"/>
    <x v="62"/>
    <x v="63"/>
    <x v="61"/>
    <x v="25"/>
    <x v="67"/>
    <n v="93"/>
    <n v="23"/>
    <n v="9"/>
    <n v="135"/>
    <s v="Polyphony Digital"/>
    <s v="T"/>
  </r>
  <r>
    <s v="Just Dance 2"/>
    <x v="0"/>
    <n v="2010"/>
    <x v="68"/>
    <x v="28"/>
    <s v="Sep"/>
    <x v="5"/>
    <x v="5"/>
    <x v="63"/>
    <x v="43"/>
    <x v="62"/>
    <x v="33"/>
    <x v="68"/>
    <n v="74"/>
    <n v="24"/>
    <n v="7.3"/>
    <n v="24"/>
    <s v="Ubisoft"/>
    <s v="E10+"/>
  </r>
  <r>
    <s v="Call of Duty: Ghosts"/>
    <x v="5"/>
    <n v="2013"/>
    <x v="69"/>
    <x v="23"/>
    <s v="Feb"/>
    <x v="6"/>
    <x v="4"/>
    <x v="64"/>
    <x v="64"/>
    <x v="42"/>
    <x v="62"/>
    <x v="69"/>
    <n v="71"/>
    <n v="10"/>
    <n v="2.6"/>
    <n v="1047"/>
    <s v="Infinity Ward"/>
    <s v="M"/>
  </r>
  <r>
    <s v="Call of Duty 4: Modern Warfare"/>
    <x v="4"/>
    <n v="2007"/>
    <x v="70"/>
    <x v="16"/>
    <s v="Jan"/>
    <x v="6"/>
    <x v="4"/>
    <x v="65"/>
    <x v="65"/>
    <x v="29"/>
    <x v="63"/>
    <x v="70"/>
    <n v="94"/>
    <n v="70"/>
    <n v="8.4"/>
    <n v="1320"/>
    <s v="Infinity Ward"/>
    <s v="M"/>
  </r>
  <r>
    <s v="Donkey Kong Country"/>
    <x v="7"/>
    <n v="1994"/>
    <x v="71"/>
    <x v="31"/>
    <s v="Dec"/>
    <x v="1"/>
    <x v="0"/>
    <x v="66"/>
    <x v="66"/>
    <x v="63"/>
    <x v="45"/>
    <x v="71"/>
    <m/>
    <m/>
    <m/>
    <m/>
    <m/>
    <m/>
  </r>
  <r>
    <s v="Minecraft"/>
    <x v="4"/>
    <n v="2013"/>
    <x v="72"/>
    <x v="28"/>
    <s v="Nov"/>
    <x v="5"/>
    <x v="1"/>
    <x v="67"/>
    <x v="55"/>
    <x v="64"/>
    <x v="64"/>
    <x v="72"/>
    <m/>
    <m/>
    <m/>
    <m/>
    <m/>
    <m/>
  </r>
  <r>
    <s v="Animal Crossing: New Leaf"/>
    <x v="10"/>
    <n v="2012"/>
    <x v="73"/>
    <x v="7"/>
    <s v="May"/>
    <x v="7"/>
    <x v="0"/>
    <x v="68"/>
    <x v="65"/>
    <x v="65"/>
    <x v="65"/>
    <x v="73"/>
    <n v="88"/>
    <n v="70"/>
    <n v="8.6999999999999993"/>
    <n v="626"/>
    <s v="Nintendo"/>
    <s v="E"/>
  </r>
  <r>
    <s v="Mario Party DS"/>
    <x v="3"/>
    <n v="2007"/>
    <x v="74"/>
    <x v="19"/>
    <s v="Mar"/>
    <x v="5"/>
    <x v="0"/>
    <x v="69"/>
    <x v="67"/>
    <x v="66"/>
    <x v="66"/>
    <x v="74"/>
    <n v="72"/>
    <n v="27"/>
    <n v="7.8"/>
    <n v="85"/>
    <s v="Hudson Soft"/>
    <s v="E"/>
  </r>
  <r>
    <s v="The Elder Scrolls V: Skyrim"/>
    <x v="4"/>
    <n v="2011"/>
    <x v="75"/>
    <x v="11"/>
    <s v="Jul"/>
    <x v="3"/>
    <x v="6"/>
    <x v="70"/>
    <x v="68"/>
    <x v="67"/>
    <x v="67"/>
    <x v="75"/>
    <n v="96"/>
    <n v="89"/>
    <n v="8.4"/>
    <n v="3589"/>
    <s v="Bethesda Game Studios"/>
    <s v="M"/>
  </r>
  <r>
    <s v="Super Mario Kart"/>
    <x v="7"/>
    <n v="1992"/>
    <x v="76"/>
    <x v="29"/>
    <s v="Sep"/>
    <x v="2"/>
    <x v="0"/>
    <x v="71"/>
    <x v="69"/>
    <x v="68"/>
    <x v="68"/>
    <x v="76"/>
    <m/>
    <m/>
    <m/>
    <m/>
    <m/>
    <m/>
  </r>
  <r>
    <s v="FIFA 16"/>
    <x v="9"/>
    <n v="2015"/>
    <x v="77"/>
    <x v="32"/>
    <s v="Oct"/>
    <x v="0"/>
    <x v="7"/>
    <x v="72"/>
    <x v="70"/>
    <x v="23"/>
    <x v="36"/>
    <x v="77"/>
    <n v="82"/>
    <n v="42"/>
    <n v="4.3"/>
    <n v="896"/>
    <s v="EA Sports"/>
    <s v="E"/>
  </r>
  <r>
    <s v="Halo 2"/>
    <x v="13"/>
    <n v="2004"/>
    <x v="78"/>
    <x v="0"/>
    <s v="Jan"/>
    <x v="6"/>
    <x v="1"/>
    <x v="73"/>
    <x v="71"/>
    <x v="69"/>
    <x v="69"/>
    <x v="78"/>
    <n v="95"/>
    <n v="91"/>
    <n v="8.1999999999999993"/>
    <n v="1218"/>
    <s v="Bungie Software"/>
    <s v="M"/>
  </r>
  <r>
    <s v="Wii Party"/>
    <x v="0"/>
    <n v="2010"/>
    <x v="79"/>
    <x v="26"/>
    <s v="Mar"/>
    <x v="5"/>
    <x v="0"/>
    <x v="74"/>
    <x v="72"/>
    <x v="70"/>
    <x v="70"/>
    <x v="79"/>
    <n v="68"/>
    <n v="42"/>
    <n v="7.4"/>
    <n v="54"/>
    <s v="Nd Cube"/>
    <s v="E"/>
  </r>
  <r>
    <s v="Mario Party 8"/>
    <x v="0"/>
    <n v="2007"/>
    <x v="80"/>
    <x v="10"/>
    <s v="Sep"/>
    <x v="5"/>
    <x v="0"/>
    <x v="75"/>
    <x v="73"/>
    <x v="71"/>
    <x v="71"/>
    <x v="80"/>
    <n v="62"/>
    <n v="41"/>
    <n v="6.3"/>
    <n v="190"/>
    <s v="Hudson"/>
    <s v="E"/>
  </r>
  <r>
    <s v="FIFA Soccer 13"/>
    <x v="5"/>
    <n v="2012"/>
    <x v="81"/>
    <x v="25"/>
    <s v="Jul"/>
    <x v="8"/>
    <x v="7"/>
    <x v="76"/>
    <x v="74"/>
    <x v="29"/>
    <x v="42"/>
    <x v="81"/>
    <n v="88"/>
    <n v="37"/>
    <n v="6.6"/>
    <n v="348"/>
    <s v="Electronic Arts"/>
    <s v="E"/>
  </r>
  <r>
    <s v="GoldenEye 007"/>
    <x v="11"/>
    <n v="1997"/>
    <x v="82"/>
    <x v="4"/>
    <s v="Jun"/>
    <x v="6"/>
    <x v="0"/>
    <x v="63"/>
    <x v="75"/>
    <x v="29"/>
    <x v="59"/>
    <x v="82"/>
    <m/>
    <m/>
    <m/>
    <m/>
    <m/>
    <m/>
  </r>
  <r>
    <s v="Pokemon Black 2/Pokemon White 2"/>
    <x v="3"/>
    <n v="2012"/>
    <x v="83"/>
    <x v="7"/>
    <s v="Nov"/>
    <x v="3"/>
    <x v="0"/>
    <x v="77"/>
    <x v="76"/>
    <x v="72"/>
    <x v="72"/>
    <x v="83"/>
    <m/>
    <m/>
    <m/>
    <m/>
    <m/>
    <m/>
  </r>
  <r>
    <s v="Final Fantasy X"/>
    <x v="6"/>
    <n v="2001"/>
    <x v="84"/>
    <x v="26"/>
    <s v="Aug"/>
    <x v="3"/>
    <x v="3"/>
    <x v="78"/>
    <x v="77"/>
    <x v="73"/>
    <x v="73"/>
    <x v="84"/>
    <n v="92"/>
    <n v="53"/>
    <n v="8.6999999999999993"/>
    <n v="1056"/>
    <s v="SquareSoft"/>
    <s v="T"/>
  </r>
  <r>
    <s v="The Sims 3"/>
    <x v="14"/>
    <n v="2009"/>
    <x v="85"/>
    <x v="0"/>
    <s v="Apr"/>
    <x v="7"/>
    <x v="7"/>
    <x v="79"/>
    <x v="78"/>
    <x v="58"/>
    <x v="74"/>
    <x v="85"/>
    <n v="86"/>
    <n v="75"/>
    <n v="7.6"/>
    <n v="886"/>
    <s v="The Sims Studio"/>
    <s v="T"/>
  </r>
  <r>
    <s v="Mario &amp; Sonic at the Olympic Games"/>
    <x v="0"/>
    <n v="2007"/>
    <x v="86"/>
    <x v="33"/>
    <s v="Feb"/>
    <x v="0"/>
    <x v="8"/>
    <x v="80"/>
    <x v="79"/>
    <x v="74"/>
    <x v="40"/>
    <x v="86"/>
    <m/>
    <m/>
    <m/>
    <m/>
    <m/>
    <m/>
  </r>
  <r>
    <s v="Star Wars Battlefront (2015)"/>
    <x v="9"/>
    <n v="2015"/>
    <x v="87"/>
    <x v="25"/>
    <s v="Jun"/>
    <x v="6"/>
    <x v="7"/>
    <x v="81"/>
    <x v="44"/>
    <x v="75"/>
    <x v="36"/>
    <x v="87"/>
    <m/>
    <m/>
    <m/>
    <m/>
    <m/>
    <m/>
  </r>
  <r>
    <s v="Final Fantasy VIII"/>
    <x v="12"/>
    <n v="1999"/>
    <x v="88"/>
    <x v="19"/>
    <s v="Apr"/>
    <x v="3"/>
    <x v="9"/>
    <x v="82"/>
    <x v="76"/>
    <x v="76"/>
    <x v="45"/>
    <x v="88"/>
    <n v="90"/>
    <n v="24"/>
    <n v="8.6"/>
    <n v="644"/>
    <s v="SquareSoft"/>
    <s v="T"/>
  </r>
  <r>
    <s v="Pac-Man"/>
    <x v="15"/>
    <n v="1982"/>
    <x v="89"/>
    <x v="34"/>
    <s v="Dec"/>
    <x v="4"/>
    <x v="10"/>
    <x v="83"/>
    <x v="80"/>
    <x v="58"/>
    <x v="69"/>
    <x v="89"/>
    <m/>
    <m/>
    <m/>
    <m/>
    <m/>
    <m/>
  </r>
  <r>
    <s v="Pok√©mon Platinum Version"/>
    <x v="3"/>
    <n v="2008"/>
    <x v="90"/>
    <x v="12"/>
    <s v="Jul"/>
    <x v="3"/>
    <x v="0"/>
    <x v="84"/>
    <x v="76"/>
    <x v="40"/>
    <x v="75"/>
    <x v="90"/>
    <n v="83"/>
    <n v="46"/>
    <n v="8.5"/>
    <n v="203"/>
    <s v="Game Freak"/>
    <s v="E"/>
  </r>
  <r>
    <s v="Grand Theft Auto: Liberty City Stories"/>
    <x v="16"/>
    <n v="2005"/>
    <x v="91"/>
    <x v="22"/>
    <s v="Oct"/>
    <x v="8"/>
    <x v="2"/>
    <x v="85"/>
    <x v="42"/>
    <x v="14"/>
    <x v="76"/>
    <x v="91"/>
    <n v="88"/>
    <n v="65"/>
    <n v="7.6"/>
    <n v="451"/>
    <s v="Rockstar Leeds"/>
    <s v="M"/>
  </r>
  <r>
    <s v="Call of Duty: Advanced Warfare"/>
    <x v="9"/>
    <n v="2014"/>
    <x v="92"/>
    <x v="33"/>
    <s v="Oct"/>
    <x v="6"/>
    <x v="4"/>
    <x v="86"/>
    <x v="81"/>
    <x v="49"/>
    <x v="77"/>
    <x v="92"/>
    <n v="83"/>
    <n v="39"/>
    <n v="5.7"/>
    <n v="1443"/>
    <s v="Sledgehammer Games"/>
    <s v="M"/>
  </r>
  <r>
    <s v="The Legend of Zelda: Ocarina of Time"/>
    <x v="11"/>
    <n v="1998"/>
    <x v="93"/>
    <x v="33"/>
    <s v="Aug"/>
    <x v="8"/>
    <x v="0"/>
    <x v="64"/>
    <x v="82"/>
    <x v="77"/>
    <x v="78"/>
    <x v="93"/>
    <m/>
    <m/>
    <m/>
    <m/>
    <m/>
    <m/>
  </r>
  <r>
    <s v="FIFA 17"/>
    <x v="9"/>
    <n v="2016"/>
    <x v="94"/>
    <x v="20"/>
    <s v="Sep"/>
    <x v="0"/>
    <x v="7"/>
    <x v="87"/>
    <x v="83"/>
    <x v="36"/>
    <x v="79"/>
    <x v="94"/>
    <n v="85"/>
    <n v="41"/>
    <n v="5"/>
    <n v="398"/>
    <s v="EA Sports, EA Vancouver"/>
    <s v="E"/>
  </r>
  <r>
    <s v="Crash Bandicoot 2: Cortex Strikes Back"/>
    <x v="12"/>
    <n v="1997"/>
    <x v="95"/>
    <x v="30"/>
    <s v="Dec"/>
    <x v="1"/>
    <x v="3"/>
    <x v="88"/>
    <x v="84"/>
    <x v="78"/>
    <x v="80"/>
    <x v="95"/>
    <m/>
    <m/>
    <m/>
    <m/>
    <m/>
    <m/>
  </r>
  <r>
    <s v="Super Smash Bros. for Wii U and 3DS"/>
    <x v="10"/>
    <n v="2014"/>
    <x v="96"/>
    <x v="11"/>
    <s v="Apr"/>
    <x v="9"/>
    <x v="0"/>
    <x v="89"/>
    <x v="85"/>
    <x v="79"/>
    <x v="81"/>
    <x v="96"/>
    <m/>
    <m/>
    <m/>
    <m/>
    <m/>
    <m/>
  </r>
  <r>
    <s v="Super Mario Galaxy 2"/>
    <x v="0"/>
    <n v="2010"/>
    <x v="97"/>
    <x v="14"/>
    <s v="Mar"/>
    <x v="1"/>
    <x v="0"/>
    <x v="90"/>
    <x v="86"/>
    <x v="16"/>
    <x v="82"/>
    <x v="97"/>
    <n v="97"/>
    <n v="87"/>
    <n v="9.1"/>
    <n v="1854"/>
    <s v="Nintendo EAD Tokyo"/>
    <s v="E"/>
  </r>
  <r>
    <s v="Super Mario Bros. 2"/>
    <x v="1"/>
    <n v="1988"/>
    <x v="98"/>
    <x v="17"/>
    <s v="Oct"/>
    <x v="1"/>
    <x v="0"/>
    <x v="91"/>
    <x v="87"/>
    <x v="80"/>
    <x v="83"/>
    <x v="98"/>
    <m/>
    <m/>
    <m/>
    <m/>
    <m/>
    <m/>
  </r>
  <r>
    <s v="Call of Duty: Black Ops 3"/>
    <x v="17"/>
    <n v="2015"/>
    <x v="99"/>
    <x v="11"/>
    <s v="Dec"/>
    <x v="6"/>
    <x v="4"/>
    <x v="92"/>
    <x v="88"/>
    <x v="62"/>
    <x v="66"/>
    <x v="99"/>
    <m/>
    <m/>
    <m/>
    <m/>
    <m/>
    <m/>
  </r>
  <r>
    <s v="Call of Duty: World at War"/>
    <x v="4"/>
    <n v="2008"/>
    <x v="100"/>
    <x v="19"/>
    <s v="May"/>
    <x v="6"/>
    <x v="4"/>
    <x v="93"/>
    <x v="89"/>
    <x v="58"/>
    <x v="84"/>
    <x v="100"/>
    <n v="84"/>
    <n v="84"/>
    <n v="7.6"/>
    <n v="580"/>
    <s v="Treyarch"/>
    <s v="M"/>
  </r>
  <r>
    <s v="Battlefield 3"/>
    <x v="4"/>
    <n v="2011"/>
    <x v="101"/>
    <x v="17"/>
    <s v="Jan"/>
    <x v="6"/>
    <x v="7"/>
    <x v="94"/>
    <x v="88"/>
    <x v="23"/>
    <x v="84"/>
    <x v="101"/>
    <n v="84"/>
    <n v="57"/>
    <n v="7.4"/>
    <n v="2142"/>
    <s v="EA DICE"/>
    <s v="M"/>
  </r>
  <r>
    <s v="Need for Speed Underground"/>
    <x v="6"/>
    <n v="2003"/>
    <x v="102"/>
    <x v="32"/>
    <s v="Nov"/>
    <x v="2"/>
    <x v="7"/>
    <x v="89"/>
    <x v="90"/>
    <x v="36"/>
    <x v="85"/>
    <x v="102"/>
    <n v="85"/>
    <n v="33"/>
    <n v="8.6"/>
    <n v="171"/>
    <s v="EA Black Box"/>
    <s v="E"/>
  </r>
  <r>
    <s v="Just Dance"/>
    <x v="0"/>
    <n v="2009"/>
    <x v="103"/>
    <x v="20"/>
    <s v="Jun"/>
    <x v="5"/>
    <x v="5"/>
    <x v="95"/>
    <x v="91"/>
    <x v="58"/>
    <x v="86"/>
    <x v="102"/>
    <n v="49"/>
    <n v="21"/>
    <n v="8"/>
    <n v="110"/>
    <s v="Ubisoft Paris"/>
    <s v="E10+"/>
  </r>
  <r>
    <s v="Battlefield 3"/>
    <x v="5"/>
    <n v="2011"/>
    <x v="104"/>
    <x v="13"/>
    <s v="Jun"/>
    <x v="6"/>
    <x v="7"/>
    <x v="96"/>
    <x v="92"/>
    <x v="81"/>
    <x v="87"/>
    <x v="103"/>
    <n v="85"/>
    <n v="38"/>
    <n v="7.5"/>
    <n v="1761"/>
    <s v="EA DICE"/>
    <s v="M"/>
  </r>
  <r>
    <s v="Fallout 4"/>
    <x v="9"/>
    <n v="2015"/>
    <x v="105"/>
    <x v="16"/>
    <s v="Nov"/>
    <x v="3"/>
    <x v="6"/>
    <x v="97"/>
    <x v="93"/>
    <x v="14"/>
    <x v="32"/>
    <x v="104"/>
    <n v="87"/>
    <n v="58"/>
    <n v="6.5"/>
    <n v="4228"/>
    <s v="Bethesda Game Studios"/>
    <s v="M"/>
  </r>
  <r>
    <s v="Tekken 3"/>
    <x v="12"/>
    <n v="1998"/>
    <x v="106"/>
    <x v="14"/>
    <s v="May"/>
    <x v="9"/>
    <x v="3"/>
    <x v="89"/>
    <x v="94"/>
    <x v="82"/>
    <x v="49"/>
    <x v="104"/>
    <n v="96"/>
    <n v="15"/>
    <n v="9.1"/>
    <n v="367"/>
    <s v="Namco"/>
    <s v="T"/>
  </r>
  <r>
    <s v="The Legend of Zelda: Twilight Princess"/>
    <x v="0"/>
    <n v="2006"/>
    <x v="107"/>
    <x v="17"/>
    <s v="Oct"/>
    <x v="8"/>
    <x v="0"/>
    <x v="75"/>
    <x v="95"/>
    <x v="83"/>
    <x v="66"/>
    <x v="105"/>
    <n v="95"/>
    <n v="73"/>
    <n v="9"/>
    <n v="1658"/>
    <s v="Nintendo"/>
    <s v="T"/>
  </r>
  <r>
    <s v="Pokemon Sun/Moon"/>
    <x v="10"/>
    <n v="2016"/>
    <x v="108"/>
    <x v="5"/>
    <s v="Dec"/>
    <x v="3"/>
    <x v="0"/>
    <x v="98"/>
    <x v="96"/>
    <x v="84"/>
    <x v="88"/>
    <x v="106"/>
    <m/>
    <m/>
    <m/>
    <m/>
    <m/>
    <m/>
  </r>
  <r>
    <s v="Crash Bandicoot 3: Warped"/>
    <x v="12"/>
    <n v="1998"/>
    <x v="109"/>
    <x v="27"/>
    <s v="Jan"/>
    <x v="1"/>
    <x v="3"/>
    <x v="99"/>
    <x v="97"/>
    <x v="85"/>
    <x v="89"/>
    <x v="107"/>
    <n v="91"/>
    <n v="12"/>
    <n v="8.9"/>
    <n v="432"/>
    <s v="Naughty Dog"/>
    <s v="E"/>
  </r>
  <r>
    <s v="Mario Kart 8"/>
    <x v="18"/>
    <n v="2014"/>
    <x v="110"/>
    <x v="25"/>
    <s v="Jan"/>
    <x v="2"/>
    <x v="0"/>
    <x v="100"/>
    <x v="53"/>
    <x v="86"/>
    <x v="90"/>
    <x v="108"/>
    <n v="88"/>
    <n v="82"/>
    <n v="9.1"/>
    <n v="1599"/>
    <s v="Nintendo"/>
    <s v="E"/>
  </r>
  <r>
    <s v="Super Smash Bros. Melee"/>
    <x v="19"/>
    <n v="2001"/>
    <x v="111"/>
    <x v="29"/>
    <s v="Aug"/>
    <x v="9"/>
    <x v="0"/>
    <x v="101"/>
    <x v="98"/>
    <x v="87"/>
    <x v="91"/>
    <x v="109"/>
    <n v="92"/>
    <n v="38"/>
    <n v="9.1"/>
    <n v="568"/>
    <s v="HAL Labs"/>
    <s v="T"/>
  </r>
  <r>
    <s v="Mario Kart: Double Dash!!"/>
    <x v="19"/>
    <n v="2003"/>
    <x v="112"/>
    <x v="31"/>
    <s v="Dec"/>
    <x v="2"/>
    <x v="0"/>
    <x v="102"/>
    <x v="99"/>
    <x v="88"/>
    <x v="83"/>
    <x v="110"/>
    <m/>
    <m/>
    <m/>
    <m/>
    <m/>
    <m/>
  </r>
  <r>
    <s v="Need for Speed Underground 2"/>
    <x v="6"/>
    <n v="2004"/>
    <x v="113"/>
    <x v="9"/>
    <s v="Jan"/>
    <x v="2"/>
    <x v="7"/>
    <x v="103"/>
    <x v="100"/>
    <x v="36"/>
    <x v="92"/>
    <x v="111"/>
    <n v="82"/>
    <n v="39"/>
    <n v="8.6"/>
    <n v="132"/>
    <s v="EA Canada"/>
    <s v="E"/>
  </r>
  <r>
    <s v="Medal of Honor: Frontline"/>
    <x v="6"/>
    <n v="2002"/>
    <x v="114"/>
    <x v="17"/>
    <s v="Apr"/>
    <x v="6"/>
    <x v="7"/>
    <x v="104"/>
    <x v="101"/>
    <x v="89"/>
    <x v="93"/>
    <x v="112"/>
    <n v="88"/>
    <n v="29"/>
    <n v="8.5"/>
    <n v="135"/>
    <s v="EA LA"/>
    <s v="T"/>
  </r>
  <r>
    <s v="Crash Bandicoot"/>
    <x v="12"/>
    <n v="1996"/>
    <x v="115"/>
    <x v="19"/>
    <s v="Aug"/>
    <x v="1"/>
    <x v="3"/>
    <x v="105"/>
    <x v="86"/>
    <x v="90"/>
    <x v="94"/>
    <x v="113"/>
    <m/>
    <m/>
    <m/>
    <m/>
    <m/>
    <m/>
  </r>
  <r>
    <s v="Just Dance 4"/>
    <x v="0"/>
    <n v="2012"/>
    <x v="116"/>
    <x v="3"/>
    <s v="Oct"/>
    <x v="5"/>
    <x v="5"/>
    <x v="106"/>
    <x v="102"/>
    <x v="58"/>
    <x v="18"/>
    <x v="114"/>
    <n v="74"/>
    <n v="10"/>
    <n v="7.3"/>
    <n v="28"/>
    <s v="Ubisoft"/>
    <s v="E10+"/>
  </r>
  <r>
    <s v="Gears of War 2"/>
    <x v="4"/>
    <n v="2008"/>
    <x v="117"/>
    <x v="26"/>
    <s v="Sep"/>
    <x v="6"/>
    <x v="1"/>
    <x v="107"/>
    <x v="103"/>
    <x v="23"/>
    <x v="95"/>
    <x v="115"/>
    <n v="93"/>
    <n v="90"/>
    <n v="7.7"/>
    <n v="2739"/>
    <s v="Epic Games"/>
    <s v="M"/>
  </r>
  <r>
    <s v="Uncharted 3: Drake's Deception"/>
    <x v="5"/>
    <n v="2011"/>
    <x v="118"/>
    <x v="1"/>
    <s v="Jul"/>
    <x v="8"/>
    <x v="3"/>
    <x v="108"/>
    <x v="101"/>
    <x v="91"/>
    <x v="50"/>
    <x v="116"/>
    <n v="92"/>
    <n v="97"/>
    <n v="8.3000000000000007"/>
    <n v="3712"/>
    <s v="Naughty Dog"/>
    <s v="T"/>
  </r>
  <r>
    <s v="Zumba Fitness"/>
    <x v="0"/>
    <n v="2010"/>
    <x v="119"/>
    <x v="10"/>
    <s v="Apr"/>
    <x v="0"/>
    <x v="11"/>
    <x v="109"/>
    <x v="104"/>
    <x v="58"/>
    <x v="96"/>
    <x v="117"/>
    <m/>
    <m/>
    <s v="tbd"/>
    <m/>
    <s v="Pipeworks Software, Inc."/>
    <s v="E"/>
  </r>
  <r>
    <s v="Call of Duty 4: Modern Warfare"/>
    <x v="5"/>
    <n v="2007"/>
    <x v="120"/>
    <x v="10"/>
    <s v="Nov"/>
    <x v="6"/>
    <x v="4"/>
    <x v="110"/>
    <x v="5"/>
    <x v="9"/>
    <x v="50"/>
    <x v="118"/>
    <n v="94"/>
    <n v="44"/>
    <n v="8.4"/>
    <n v="993"/>
    <s v="Infinity Ward"/>
    <s v="M"/>
  </r>
  <r>
    <s v="Uncharted 2: Among Thieves"/>
    <x v="5"/>
    <n v="2009"/>
    <x v="121"/>
    <x v="20"/>
    <s v="Jun"/>
    <x v="8"/>
    <x v="3"/>
    <x v="89"/>
    <x v="105"/>
    <x v="92"/>
    <x v="97"/>
    <x v="119"/>
    <n v="96"/>
    <n v="105"/>
    <n v="8.8000000000000007"/>
    <n v="5187"/>
    <s v="Naughty Dog"/>
    <s v="T"/>
  </r>
  <r>
    <s v="FIFA 12"/>
    <x v="5"/>
    <n v="2011"/>
    <x v="122"/>
    <x v="3"/>
    <s v="Mar"/>
    <x v="0"/>
    <x v="7"/>
    <x v="111"/>
    <x v="106"/>
    <x v="32"/>
    <x v="98"/>
    <x v="120"/>
    <m/>
    <m/>
    <m/>
    <m/>
    <m/>
    <m/>
  </r>
  <r>
    <s v="Big Brain Academy"/>
    <x v="3"/>
    <n v="2005"/>
    <x v="123"/>
    <x v="26"/>
    <s v="Mar"/>
    <x v="5"/>
    <x v="0"/>
    <x v="112"/>
    <x v="101"/>
    <x v="93"/>
    <x v="82"/>
    <x v="121"/>
    <n v="74"/>
    <n v="45"/>
    <n v="7.4"/>
    <n v="27"/>
    <s v="Nintendo"/>
    <s v="E"/>
  </r>
  <r>
    <s v="The Legend of Zelda"/>
    <x v="1"/>
    <n v="1986"/>
    <x v="124"/>
    <x v="6"/>
    <s v="Jan"/>
    <x v="8"/>
    <x v="0"/>
    <x v="75"/>
    <x v="107"/>
    <x v="61"/>
    <x v="99"/>
    <x v="122"/>
    <m/>
    <m/>
    <m/>
    <m/>
    <m/>
    <m/>
  </r>
  <r>
    <s v="Red Dead Redemption"/>
    <x v="5"/>
    <n v="2010"/>
    <x v="125"/>
    <x v="31"/>
    <s v="Mar"/>
    <x v="8"/>
    <x v="2"/>
    <x v="77"/>
    <x v="108"/>
    <x v="89"/>
    <x v="93"/>
    <x v="123"/>
    <n v="95"/>
    <n v="73"/>
    <n v="8.8000000000000007"/>
    <n v="2456"/>
    <s v="Rockstar San Diego"/>
    <s v="M"/>
  </r>
  <r>
    <s v="FIFA 14"/>
    <x v="5"/>
    <n v="2013"/>
    <x v="126"/>
    <x v="3"/>
    <s v="Apr"/>
    <x v="0"/>
    <x v="7"/>
    <x v="113"/>
    <x v="29"/>
    <x v="35"/>
    <x v="100"/>
    <x v="124"/>
    <n v="86"/>
    <n v="37"/>
    <n v="4.3"/>
    <n v="576"/>
    <s v="EA Canada"/>
    <s v="E"/>
  </r>
  <r>
    <s v="Assassin's Creed III"/>
    <x v="5"/>
    <n v="2012"/>
    <x v="127"/>
    <x v="13"/>
    <s v="Apr"/>
    <x v="8"/>
    <x v="5"/>
    <x v="114"/>
    <x v="109"/>
    <x v="94"/>
    <x v="35"/>
    <x v="125"/>
    <n v="85"/>
    <n v="41"/>
    <n v="6.9"/>
    <n v="1307"/>
    <s v="Ubisoft"/>
    <s v="M"/>
  </r>
  <r>
    <s v="Donkey Kong Country Returns"/>
    <x v="0"/>
    <n v="2010"/>
    <x v="128"/>
    <x v="12"/>
    <s v="Jun"/>
    <x v="1"/>
    <x v="0"/>
    <x v="115"/>
    <x v="110"/>
    <x v="95"/>
    <x v="22"/>
    <x v="126"/>
    <n v="87"/>
    <n v="77"/>
    <n v="8.6"/>
    <n v="368"/>
    <s v="Retro Studios"/>
    <s v="E"/>
  </r>
  <r>
    <s v="Halo: Combat Evolved"/>
    <x v="13"/>
    <n v="2001"/>
    <x v="129"/>
    <x v="26"/>
    <s v="Jun"/>
    <x v="6"/>
    <x v="1"/>
    <x v="116"/>
    <x v="111"/>
    <x v="36"/>
    <x v="101"/>
    <x v="127"/>
    <n v="97"/>
    <n v="68"/>
    <n v="8.6"/>
    <n v="1283"/>
    <s v="Bungie Software"/>
    <s v="M"/>
  </r>
  <r>
    <s v="The Elder Scrolls V: Skyrim"/>
    <x v="5"/>
    <n v="2011"/>
    <x v="130"/>
    <x v="22"/>
    <s v="Aug"/>
    <x v="3"/>
    <x v="6"/>
    <x v="117"/>
    <x v="112"/>
    <x v="96"/>
    <x v="4"/>
    <x v="128"/>
    <n v="92"/>
    <n v="16"/>
    <n v="6.4"/>
    <n v="2527"/>
    <s v="Bethesda Game Studios"/>
    <s v="M"/>
  </r>
  <r>
    <s v="Pok√©mon Emerald Version"/>
    <x v="8"/>
    <n v="2004"/>
    <x v="131"/>
    <x v="11"/>
    <s v="Jan"/>
    <x v="3"/>
    <x v="0"/>
    <x v="80"/>
    <x v="113"/>
    <x v="97"/>
    <x v="102"/>
    <x v="128"/>
    <n v="76"/>
    <n v="28"/>
    <n v="9"/>
    <n v="222"/>
    <s v="Game Freak"/>
    <s v="E"/>
  </r>
  <r>
    <s v="Kingdom Hearts"/>
    <x v="6"/>
    <n v="2002"/>
    <x v="132"/>
    <x v="33"/>
    <s v="Mar"/>
    <x v="3"/>
    <x v="3"/>
    <x v="118"/>
    <x v="114"/>
    <x v="98"/>
    <x v="101"/>
    <x v="129"/>
    <n v="85"/>
    <n v="46"/>
    <n v="8.8000000000000007"/>
    <n v="597"/>
    <s v="SquareSoft"/>
    <s v="E"/>
  </r>
  <r>
    <s v="Pok√©mon Crystal Version"/>
    <x v="2"/>
    <n v="2000"/>
    <x v="133"/>
    <x v="0"/>
    <s v="Mar"/>
    <x v="3"/>
    <x v="0"/>
    <x v="117"/>
    <x v="115"/>
    <x v="99"/>
    <x v="93"/>
    <x v="130"/>
    <m/>
    <m/>
    <m/>
    <m/>
    <m/>
    <m/>
  </r>
  <r>
    <s v="Halo 3: ODST"/>
    <x v="4"/>
    <n v="2009"/>
    <x v="134"/>
    <x v="7"/>
    <s v="Aug"/>
    <x v="6"/>
    <x v="1"/>
    <x v="46"/>
    <x v="116"/>
    <x v="23"/>
    <x v="103"/>
    <x v="131"/>
    <n v="83"/>
    <n v="94"/>
    <n v="7.1"/>
    <n v="1163"/>
    <s v="Bungie Software, Bungie"/>
    <s v="M"/>
  </r>
  <r>
    <s v="Red Dead Redemption"/>
    <x v="4"/>
    <n v="2010"/>
    <x v="135"/>
    <x v="30"/>
    <s v="Oct"/>
    <x v="8"/>
    <x v="2"/>
    <x v="119"/>
    <x v="60"/>
    <x v="100"/>
    <x v="5"/>
    <x v="132"/>
    <n v="95"/>
    <n v="96"/>
    <n v="9"/>
    <n v="2316"/>
    <s v="Rockstar San Diego"/>
    <s v="M"/>
  </r>
  <r>
    <s v="Super Mario Sunshine"/>
    <x v="19"/>
    <n v="2002"/>
    <x v="136"/>
    <x v="16"/>
    <s v="Jul"/>
    <x v="1"/>
    <x v="0"/>
    <x v="120"/>
    <x v="117"/>
    <x v="88"/>
    <x v="104"/>
    <x v="133"/>
    <n v="92"/>
    <n v="61"/>
    <n v="8.6"/>
    <n v="439"/>
    <s v="Nintendo"/>
    <s v="E"/>
  </r>
  <r>
    <s v="Street Fighter II: The World Warrior"/>
    <x v="7"/>
    <n v="1992"/>
    <x v="137"/>
    <x v="25"/>
    <s v="Nov"/>
    <x v="9"/>
    <x v="12"/>
    <x v="121"/>
    <x v="118"/>
    <x v="101"/>
    <x v="105"/>
    <x v="134"/>
    <m/>
    <m/>
    <m/>
    <m/>
    <m/>
    <m/>
  </r>
  <r>
    <s v="World of Warcraft"/>
    <x v="14"/>
    <n v="2004"/>
    <x v="138"/>
    <x v="15"/>
    <s v="Dec"/>
    <x v="3"/>
    <x v="4"/>
    <x v="122"/>
    <x v="119"/>
    <x v="58"/>
    <x v="106"/>
    <x v="135"/>
    <n v="93"/>
    <n v="57"/>
    <n v="7.3"/>
    <n v="2182"/>
    <s v="Blizzard Entertainment"/>
    <s v="T"/>
  </r>
  <r>
    <s v="Driver"/>
    <x v="12"/>
    <n v="1999"/>
    <x v="139"/>
    <x v="19"/>
    <s v="Mar"/>
    <x v="8"/>
    <x v="13"/>
    <x v="110"/>
    <x v="120"/>
    <x v="64"/>
    <x v="73"/>
    <x v="136"/>
    <n v="87"/>
    <n v="22"/>
    <n v="8.1"/>
    <n v="78"/>
    <s v="Reflections Interactive"/>
    <s v="T"/>
  </r>
  <r>
    <s v="Gears of War 3"/>
    <x v="4"/>
    <n v="2011"/>
    <x v="140"/>
    <x v="14"/>
    <s v="Oct"/>
    <x v="6"/>
    <x v="1"/>
    <x v="106"/>
    <x v="121"/>
    <x v="35"/>
    <x v="25"/>
    <x v="137"/>
    <n v="91"/>
    <n v="96"/>
    <n v="7.8"/>
    <n v="1504"/>
    <s v="Epic Games"/>
    <s v="M"/>
  </r>
  <r>
    <s v="Kinect Sports"/>
    <x v="4"/>
    <n v="2010"/>
    <x v="141"/>
    <x v="25"/>
    <s v="Apr"/>
    <x v="0"/>
    <x v="1"/>
    <x v="123"/>
    <x v="122"/>
    <x v="102"/>
    <x v="90"/>
    <x v="138"/>
    <n v="73"/>
    <n v="51"/>
    <n v="7.4"/>
    <n v="95"/>
    <s v="Rare Ltd."/>
    <s v="E10+"/>
  </r>
  <r>
    <s v="Gears of War"/>
    <x v="4"/>
    <n v="2006"/>
    <x v="142"/>
    <x v="12"/>
    <s v="Aug"/>
    <x v="6"/>
    <x v="1"/>
    <x v="71"/>
    <x v="89"/>
    <x v="35"/>
    <x v="74"/>
    <x v="139"/>
    <n v="94"/>
    <n v="88"/>
    <n v="8.3000000000000007"/>
    <n v="2295"/>
    <s v="Epic Games"/>
    <s v="M"/>
  </r>
  <r>
    <s v="FIFA 15"/>
    <x v="9"/>
    <n v="2014"/>
    <x v="143"/>
    <x v="28"/>
    <s v="Apr"/>
    <x v="0"/>
    <x v="7"/>
    <x v="124"/>
    <x v="123"/>
    <x v="69"/>
    <x v="63"/>
    <x v="140"/>
    <n v="82"/>
    <n v="47"/>
    <n v="5.7"/>
    <n v="988"/>
    <s v="EA Sports"/>
    <s v="E"/>
  </r>
  <r>
    <s v="Metal Gear Solid 2: Sons of Liberty"/>
    <x v="6"/>
    <n v="2001"/>
    <x v="144"/>
    <x v="29"/>
    <s v="Jun"/>
    <x v="8"/>
    <x v="14"/>
    <x v="125"/>
    <x v="75"/>
    <x v="88"/>
    <x v="107"/>
    <x v="141"/>
    <n v="96"/>
    <n v="42"/>
    <n v="8.6999999999999993"/>
    <n v="1026"/>
    <s v="KCEJ"/>
    <s v="M"/>
  </r>
  <r>
    <s v="Sonic the Hedgehog 2"/>
    <x v="20"/>
    <n v="1992"/>
    <x v="145"/>
    <x v="19"/>
    <s v="Jul"/>
    <x v="1"/>
    <x v="8"/>
    <x v="126"/>
    <x v="114"/>
    <x v="94"/>
    <x v="83"/>
    <x v="142"/>
    <m/>
    <m/>
    <m/>
    <m/>
    <m/>
    <m/>
  </r>
  <r>
    <s v="Metal Gear Solid"/>
    <x v="12"/>
    <n v="1998"/>
    <x v="146"/>
    <x v="9"/>
    <s v="Feb"/>
    <x v="8"/>
    <x v="14"/>
    <x v="127"/>
    <x v="124"/>
    <x v="103"/>
    <x v="108"/>
    <x v="142"/>
    <n v="94"/>
    <n v="20"/>
    <n v="9.4"/>
    <n v="918"/>
    <s v="KCEJ"/>
    <s v="M"/>
  </r>
  <r>
    <s v="Metal Gear Solid 4: Guns of the Patriots"/>
    <x v="5"/>
    <n v="2008"/>
    <x v="147"/>
    <x v="28"/>
    <s v="Jul"/>
    <x v="8"/>
    <x v="14"/>
    <x v="128"/>
    <x v="66"/>
    <x v="104"/>
    <x v="109"/>
    <x v="143"/>
    <n v="94"/>
    <n v="82"/>
    <n v="8.6999999999999993"/>
    <n v="3558"/>
    <s v="Kojima Productions"/>
    <s v="M"/>
  </r>
  <r>
    <s v="Final Fantasy XII"/>
    <x v="6"/>
    <n v="2006"/>
    <x v="148"/>
    <x v="32"/>
    <s v="Dec"/>
    <x v="3"/>
    <x v="15"/>
    <x v="129"/>
    <x v="125"/>
    <x v="105"/>
    <x v="110"/>
    <x v="144"/>
    <n v="92"/>
    <n v="64"/>
    <n v="7.6"/>
    <n v="972"/>
    <s v="Square Enix"/>
    <s v="T"/>
  </r>
  <r>
    <s v="The Last of Us"/>
    <x v="5"/>
    <n v="2013"/>
    <x v="149"/>
    <x v="26"/>
    <s v="May"/>
    <x v="8"/>
    <x v="16"/>
    <x v="130"/>
    <x v="126"/>
    <x v="9"/>
    <x v="93"/>
    <x v="145"/>
    <n v="95"/>
    <n v="98"/>
    <n v="9.1"/>
    <n v="8003"/>
    <s v="Naughty Dog"/>
    <s v="M"/>
  </r>
  <r>
    <s v="LittleBigPlanet"/>
    <x v="5"/>
    <n v="2008"/>
    <x v="150"/>
    <x v="12"/>
    <s v="Nov"/>
    <x v="1"/>
    <x v="3"/>
    <x v="131"/>
    <x v="127"/>
    <x v="89"/>
    <x v="111"/>
    <x v="146"/>
    <n v="95"/>
    <n v="85"/>
    <n v="6.8"/>
    <n v="5311"/>
    <s v="SCE/WWS, Media Molecule"/>
    <s v="E"/>
  </r>
  <r>
    <s v="Resident Evil 2"/>
    <x v="12"/>
    <n v="1998"/>
    <x v="151"/>
    <x v="17"/>
    <s v="Sep"/>
    <x v="8"/>
    <x v="17"/>
    <x v="129"/>
    <x v="128"/>
    <x v="106"/>
    <x v="88"/>
    <x v="146"/>
    <n v="89"/>
    <n v="13"/>
    <n v="9.1999999999999993"/>
    <n v="364"/>
    <s v="Capcom"/>
    <s v="M"/>
  </r>
  <r>
    <s v="Dragon Quest IX: Sentinels of the Starry Skies"/>
    <x v="3"/>
    <n v="2009"/>
    <x v="152"/>
    <x v="5"/>
    <s v="Sep"/>
    <x v="3"/>
    <x v="0"/>
    <x v="132"/>
    <x v="129"/>
    <x v="33"/>
    <x v="59"/>
    <x v="147"/>
    <n v="87"/>
    <n v="65"/>
    <n v="8.8000000000000007"/>
    <n v="197"/>
    <s v="Level 5"/>
    <s v="E10+"/>
  </r>
  <r>
    <s v="Tekken 2"/>
    <x v="12"/>
    <n v="1996"/>
    <x v="153"/>
    <x v="29"/>
    <s v="Sep"/>
    <x v="9"/>
    <x v="3"/>
    <x v="133"/>
    <x v="82"/>
    <x v="107"/>
    <x v="45"/>
    <x v="148"/>
    <n v="89"/>
    <n v="8"/>
    <n v="8.9"/>
    <n v="102"/>
    <s v="Namco"/>
    <s v="T"/>
  </r>
  <r>
    <s v="Destiny"/>
    <x v="9"/>
    <n v="2014"/>
    <x v="154"/>
    <x v="27"/>
    <s v="Dec"/>
    <x v="6"/>
    <x v="4"/>
    <x v="134"/>
    <x v="77"/>
    <x v="94"/>
    <x v="112"/>
    <x v="149"/>
    <n v="76"/>
    <n v="95"/>
    <n v="6.1"/>
    <n v="5380"/>
    <s v="Bungie Software, Bungie"/>
    <s v="T"/>
  </r>
  <r>
    <s v="LEGO Star Wars: The Complete Saga"/>
    <x v="0"/>
    <n v="2007"/>
    <x v="155"/>
    <x v="3"/>
    <s v="Sep"/>
    <x v="8"/>
    <x v="18"/>
    <x v="135"/>
    <x v="130"/>
    <x v="58"/>
    <x v="90"/>
    <x v="149"/>
    <n v="80"/>
    <n v="17"/>
    <n v="8.9"/>
    <n v="62"/>
    <s v="Traveller's Tales"/>
    <s v="E10+"/>
  </r>
  <r>
    <s v="Cooking Mama"/>
    <x v="3"/>
    <n v="2006"/>
    <x v="156"/>
    <x v="3"/>
    <s v="May"/>
    <x v="7"/>
    <x v="11"/>
    <x v="136"/>
    <x v="131"/>
    <x v="35"/>
    <x v="113"/>
    <x v="150"/>
    <n v="67"/>
    <n v="35"/>
    <n v="7.2"/>
    <n v="21"/>
    <s v="Taito Corporation"/>
    <s v="E"/>
  </r>
  <r>
    <s v="Tetris"/>
    <x v="1"/>
    <n v="1988"/>
    <x v="157"/>
    <x v="8"/>
    <s v="Jul"/>
    <x v="4"/>
    <x v="0"/>
    <x v="137"/>
    <x v="132"/>
    <x v="108"/>
    <x v="114"/>
    <x v="151"/>
    <m/>
    <m/>
    <m/>
    <m/>
    <m/>
    <m/>
  </r>
  <r>
    <s v="Super Smash Bros."/>
    <x v="11"/>
    <n v="1999"/>
    <x v="158"/>
    <x v="27"/>
    <s v="Nov"/>
    <x v="9"/>
    <x v="0"/>
    <x v="138"/>
    <x v="133"/>
    <x v="109"/>
    <x v="115"/>
    <x v="152"/>
    <m/>
    <m/>
    <m/>
    <m/>
    <m/>
    <m/>
  </r>
  <r>
    <s v="Assassin's Creed II"/>
    <x v="5"/>
    <n v="2009"/>
    <x v="159"/>
    <x v="6"/>
    <s v="Aug"/>
    <x v="8"/>
    <x v="5"/>
    <x v="139"/>
    <x v="134"/>
    <x v="92"/>
    <x v="43"/>
    <x v="152"/>
    <n v="91"/>
    <n v="70"/>
    <n v="8.6"/>
    <n v="1202"/>
    <s v="Ubisoft Montreal"/>
    <s v="M"/>
  </r>
  <r>
    <s v="Assassin's Creed"/>
    <x v="4"/>
    <n v="2007"/>
    <x v="160"/>
    <x v="32"/>
    <s v="Mar"/>
    <x v="10"/>
    <x v="5"/>
    <x v="140"/>
    <x v="135"/>
    <x v="35"/>
    <x v="116"/>
    <x v="153"/>
    <n v="81"/>
    <n v="77"/>
    <n v="7.7"/>
    <n v="1074"/>
    <s v="Ubisoft Montreal"/>
    <s v="M"/>
  </r>
  <r>
    <s v="Forza Motorsport 3"/>
    <x v="4"/>
    <n v="2009"/>
    <x v="161"/>
    <x v="25"/>
    <s v="Jul"/>
    <x v="2"/>
    <x v="1"/>
    <x v="81"/>
    <x v="103"/>
    <x v="67"/>
    <x v="25"/>
    <x v="154"/>
    <n v="92"/>
    <n v="90"/>
    <n v="8"/>
    <n v="516"/>
    <s v="Turn 10"/>
    <s v="E"/>
  </r>
  <r>
    <s v="Super Mario Advance"/>
    <x v="8"/>
    <n v="2001"/>
    <x v="162"/>
    <x v="22"/>
    <s v="Dec"/>
    <x v="1"/>
    <x v="0"/>
    <x v="141"/>
    <x v="69"/>
    <x v="110"/>
    <x v="117"/>
    <x v="154"/>
    <n v="84"/>
    <n v="19"/>
    <n v="7.8"/>
    <n v="41"/>
    <s v="Nintendo"/>
    <s v="E"/>
  </r>
  <r>
    <s v="Monster Hunter Freedom Unite"/>
    <x v="16"/>
    <n v="2008"/>
    <x v="163"/>
    <x v="33"/>
    <s v="Oct"/>
    <x v="3"/>
    <x v="12"/>
    <x v="142"/>
    <x v="136"/>
    <x v="11"/>
    <x v="118"/>
    <x v="155"/>
    <n v="81"/>
    <n v="48"/>
    <n v="8.6999999999999993"/>
    <n v="124"/>
    <s v="Capcom"/>
    <s v="T"/>
  </r>
  <r>
    <s v="Batman: Arkham City"/>
    <x v="5"/>
    <n v="2011"/>
    <x v="164"/>
    <x v="32"/>
    <s v="Nov"/>
    <x v="8"/>
    <x v="19"/>
    <x v="103"/>
    <x v="67"/>
    <x v="32"/>
    <x v="64"/>
    <x v="155"/>
    <n v="96"/>
    <n v="42"/>
    <n v="8.6"/>
    <n v="2162"/>
    <s v="Rocksteady Studios"/>
    <s v="T"/>
  </r>
  <r>
    <s v="Grand Theft Auto V"/>
    <x v="17"/>
    <n v="2014"/>
    <x v="165"/>
    <x v="30"/>
    <s v="Feb"/>
    <x v="8"/>
    <x v="2"/>
    <x v="86"/>
    <x v="137"/>
    <x v="58"/>
    <x v="9"/>
    <x v="155"/>
    <n v="97"/>
    <n v="14"/>
    <n v="7.9"/>
    <n v="764"/>
    <s v="Rockstar North"/>
    <s v="M"/>
  </r>
  <r>
    <s v="Mario Kart: Super Circuit"/>
    <x v="8"/>
    <n v="2001"/>
    <x v="166"/>
    <x v="2"/>
    <s v="Sep"/>
    <x v="2"/>
    <x v="0"/>
    <x v="143"/>
    <x v="135"/>
    <x v="111"/>
    <x v="45"/>
    <x v="156"/>
    <n v="93"/>
    <n v="24"/>
    <n v="8.3000000000000007"/>
    <n v="108"/>
    <s v="Intelligent Systems"/>
    <s v="E"/>
  </r>
  <r>
    <s v="Super Mario World"/>
    <x v="8"/>
    <n v="2001"/>
    <x v="167"/>
    <x v="12"/>
    <s v="Feb"/>
    <x v="1"/>
    <x v="0"/>
    <x v="144"/>
    <x v="138"/>
    <x v="112"/>
    <x v="117"/>
    <x v="157"/>
    <m/>
    <m/>
    <m/>
    <m/>
    <m/>
    <m/>
  </r>
  <r>
    <s v="Pokemon Stadium"/>
    <x v="11"/>
    <n v="1999"/>
    <x v="168"/>
    <x v="15"/>
    <s v="Mar"/>
    <x v="11"/>
    <x v="0"/>
    <x v="127"/>
    <x v="69"/>
    <x v="90"/>
    <x v="119"/>
    <x v="158"/>
    <m/>
    <m/>
    <m/>
    <m/>
    <m/>
    <m/>
  </r>
  <r>
    <s v="Crash Bandicoot: The Wrath of Cortex"/>
    <x v="6"/>
    <n v="2001"/>
    <x v="169"/>
    <x v="1"/>
    <s v="Dec"/>
    <x v="1"/>
    <x v="20"/>
    <x v="145"/>
    <x v="139"/>
    <x v="14"/>
    <x v="109"/>
    <x v="159"/>
    <n v="66"/>
    <n v="22"/>
    <n v="7.1"/>
    <n v="156"/>
    <s v="Traveller's Tales"/>
    <s v="E"/>
  </r>
  <r>
    <s v="Call of Duty: World at War"/>
    <x v="5"/>
    <n v="2008"/>
    <x v="170"/>
    <x v="12"/>
    <s v="Feb"/>
    <x v="6"/>
    <x v="4"/>
    <x v="146"/>
    <x v="124"/>
    <x v="58"/>
    <x v="120"/>
    <x v="160"/>
    <n v="85"/>
    <n v="45"/>
    <n v="7.6"/>
    <n v="409"/>
    <s v="Treyarch"/>
    <s v="M"/>
  </r>
  <r>
    <s v="Uncharted 4: A Thief's End"/>
    <x v="9"/>
    <n v="2016"/>
    <x v="171"/>
    <x v="32"/>
    <s v="Mar"/>
    <x v="6"/>
    <x v="3"/>
    <x v="147"/>
    <x v="140"/>
    <x v="91"/>
    <x v="67"/>
    <x v="161"/>
    <n v="93"/>
    <n v="113"/>
    <n v="7.9"/>
    <n v="7064"/>
    <s v="Naughty Dog"/>
    <s v="T"/>
  </r>
  <r>
    <s v="Dr. Mario"/>
    <x v="2"/>
    <n v="1989"/>
    <x v="172"/>
    <x v="31"/>
    <s v="Sep"/>
    <x v="4"/>
    <x v="0"/>
    <x v="148"/>
    <x v="141"/>
    <x v="113"/>
    <x v="117"/>
    <x v="162"/>
    <m/>
    <m/>
    <m/>
    <m/>
    <m/>
    <m/>
  </r>
  <r>
    <s v="Final Fantasy XIII"/>
    <x v="5"/>
    <n v="2009"/>
    <x v="173"/>
    <x v="21"/>
    <s v="Jul"/>
    <x v="3"/>
    <x v="15"/>
    <x v="149"/>
    <x v="142"/>
    <x v="28"/>
    <x v="90"/>
    <x v="163"/>
    <n v="83"/>
    <n v="83"/>
    <n v="7.3"/>
    <n v="2483"/>
    <s v="Square Enix"/>
    <s v="T"/>
  </r>
  <r>
    <s v="Pokemon Pinball"/>
    <x v="2"/>
    <n v="1999"/>
    <x v="174"/>
    <x v="3"/>
    <s v="Mar"/>
    <x v="5"/>
    <x v="0"/>
    <x v="150"/>
    <x v="143"/>
    <x v="114"/>
    <x v="78"/>
    <x v="164"/>
    <m/>
    <m/>
    <m/>
    <m/>
    <m/>
    <m/>
  </r>
  <r>
    <s v="Final Fantasy IX"/>
    <x v="12"/>
    <n v="2000"/>
    <x v="175"/>
    <x v="31"/>
    <s v="Jan"/>
    <x v="3"/>
    <x v="9"/>
    <x v="151"/>
    <x v="144"/>
    <x v="115"/>
    <x v="99"/>
    <x v="165"/>
    <n v="94"/>
    <n v="22"/>
    <n v="8.9"/>
    <n v="779"/>
    <s v="SquareSoft"/>
    <s v="T"/>
  </r>
  <r>
    <s v="Assassin's Creed III"/>
    <x v="4"/>
    <n v="2012"/>
    <x v="176"/>
    <x v="29"/>
    <s v="Jan"/>
    <x v="8"/>
    <x v="5"/>
    <x v="152"/>
    <x v="145"/>
    <x v="102"/>
    <x v="121"/>
    <x v="166"/>
    <n v="84"/>
    <n v="61"/>
    <n v="6.7"/>
    <n v="1196"/>
    <s v="Ubisoft"/>
    <s v="M"/>
  </r>
  <r>
    <s v="Final Fantasy X-2"/>
    <x v="6"/>
    <n v="2003"/>
    <x v="177"/>
    <x v="9"/>
    <s v="Oct"/>
    <x v="3"/>
    <x v="7"/>
    <x v="153"/>
    <x v="146"/>
    <x v="116"/>
    <x v="104"/>
    <x v="166"/>
    <n v="85"/>
    <n v="45"/>
    <n v="6.6"/>
    <n v="400"/>
    <s v="SquareSoft"/>
    <s v="T"/>
  </r>
  <r>
    <s v="Donkey Kong 64"/>
    <x v="11"/>
    <n v="1999"/>
    <x v="178"/>
    <x v="34"/>
    <s v="Jul"/>
    <x v="1"/>
    <x v="0"/>
    <x v="154"/>
    <x v="147"/>
    <x v="117"/>
    <x v="122"/>
    <x v="167"/>
    <m/>
    <m/>
    <m/>
    <m/>
    <m/>
    <m/>
  </r>
  <r>
    <s v="Call of Duty: Advanced Warfare"/>
    <x v="17"/>
    <n v="2014"/>
    <x v="179"/>
    <x v="9"/>
    <s v="Jun"/>
    <x v="6"/>
    <x v="4"/>
    <x v="155"/>
    <x v="130"/>
    <x v="62"/>
    <x v="81"/>
    <x v="167"/>
    <n v="81"/>
    <n v="53"/>
    <n v="5.4"/>
    <n v="898"/>
    <s v="Sledgehammer Games"/>
    <s v="M"/>
  </r>
  <r>
    <s v="Minecraft"/>
    <x v="5"/>
    <n v="2014"/>
    <x v="180"/>
    <x v="18"/>
    <s v="Mar"/>
    <x v="5"/>
    <x v="3"/>
    <x v="68"/>
    <x v="148"/>
    <x v="58"/>
    <x v="111"/>
    <x v="168"/>
    <m/>
    <m/>
    <m/>
    <m/>
    <m/>
    <m/>
  </r>
  <r>
    <s v="Assassin's Creed II"/>
    <x v="4"/>
    <n v="2009"/>
    <x v="181"/>
    <x v="22"/>
    <s v="Jul"/>
    <x v="8"/>
    <x v="5"/>
    <x v="110"/>
    <x v="130"/>
    <x v="36"/>
    <x v="90"/>
    <x v="168"/>
    <n v="90"/>
    <n v="82"/>
    <n v="8.8000000000000007"/>
    <n v="1305"/>
    <s v="Ubisoft Montreal"/>
    <s v="M"/>
  </r>
  <r>
    <s v="Tomb Raider II"/>
    <x v="12"/>
    <n v="1997"/>
    <x v="182"/>
    <x v="15"/>
    <s v="May"/>
    <x v="8"/>
    <x v="21"/>
    <x v="156"/>
    <x v="149"/>
    <x v="118"/>
    <x v="89"/>
    <x v="169"/>
    <n v="85"/>
    <n v="13"/>
    <m/>
    <m/>
    <s v="Core Design Ltd."/>
    <s v="T"/>
  </r>
  <r>
    <s v="Madden NFL 2004"/>
    <x v="6"/>
    <s v="N/A"/>
    <x v="183"/>
    <x v="7"/>
    <s v="Dec"/>
    <x v="0"/>
    <x v="7"/>
    <x v="157"/>
    <x v="150"/>
    <x v="62"/>
    <x v="12"/>
    <x v="170"/>
    <n v="94"/>
    <n v="29"/>
    <n v="8.5"/>
    <n v="140"/>
    <s v="EA Tiburon"/>
    <s v="E"/>
  </r>
  <r>
    <s v="Tomodachi Life"/>
    <x v="10"/>
    <n v="2013"/>
    <x v="184"/>
    <x v="34"/>
    <s v="Oct"/>
    <x v="7"/>
    <x v="0"/>
    <x v="158"/>
    <x v="88"/>
    <x v="119"/>
    <x v="108"/>
    <x v="170"/>
    <m/>
    <m/>
    <m/>
    <m/>
    <m/>
    <m/>
  </r>
  <r>
    <s v="New Super Mario Bros. U"/>
    <x v="18"/>
    <n v="2012"/>
    <x v="185"/>
    <x v="22"/>
    <s v="May"/>
    <x v="1"/>
    <x v="0"/>
    <x v="156"/>
    <x v="116"/>
    <x v="120"/>
    <x v="123"/>
    <x v="171"/>
    <n v="84"/>
    <n v="70"/>
    <n v="8.1"/>
    <n v="733"/>
    <s v="Nintendo"/>
    <s v="E"/>
  </r>
  <r>
    <s v="Dragon Quest VIII: Journey of the Cursed King"/>
    <x v="6"/>
    <n v="2004"/>
    <x v="186"/>
    <x v="26"/>
    <s v="Apr"/>
    <x v="3"/>
    <x v="15"/>
    <x v="159"/>
    <x v="151"/>
    <x v="121"/>
    <x v="117"/>
    <x v="172"/>
    <n v="89"/>
    <n v="63"/>
    <n v="8.8000000000000007"/>
    <n v="245"/>
    <s v="Level 5"/>
    <s v="T"/>
  </r>
  <r>
    <s v="Super Mario Bros. 3"/>
    <x v="8"/>
    <n v="2003"/>
    <x v="187"/>
    <x v="14"/>
    <s v="Jul"/>
    <x v="1"/>
    <x v="0"/>
    <x v="104"/>
    <x v="152"/>
    <x v="104"/>
    <x v="117"/>
    <x v="173"/>
    <m/>
    <m/>
    <m/>
    <m/>
    <m/>
    <m/>
  </r>
  <r>
    <s v="Professor Layton and the Curious Village"/>
    <x v="3"/>
    <n v="2007"/>
    <x v="188"/>
    <x v="11"/>
    <s v="Apr"/>
    <x v="4"/>
    <x v="0"/>
    <x v="160"/>
    <x v="153"/>
    <x v="95"/>
    <x v="51"/>
    <x v="174"/>
    <n v="85"/>
    <n v="72"/>
    <n v="8.6"/>
    <n v="147"/>
    <s v="Level 5"/>
    <s v="E"/>
  </r>
  <r>
    <s v="Super Mario Land 3: Wario Land"/>
    <x v="2"/>
    <n v="1994"/>
    <x v="189"/>
    <x v="20"/>
    <s v="Oct"/>
    <x v="1"/>
    <x v="0"/>
    <x v="134"/>
    <x v="154"/>
    <x v="122"/>
    <x v="59"/>
    <x v="174"/>
    <m/>
    <m/>
    <m/>
    <m/>
    <m/>
    <m/>
  </r>
  <r>
    <s v="FIFA Soccer 13"/>
    <x v="4"/>
    <n v="2012"/>
    <x v="190"/>
    <x v="34"/>
    <s v="Sep"/>
    <x v="8"/>
    <x v="7"/>
    <x v="161"/>
    <x v="72"/>
    <x v="102"/>
    <x v="113"/>
    <x v="175"/>
    <n v="90"/>
    <n v="48"/>
    <n v="6.1"/>
    <n v="403"/>
    <s v="Electronic Arts"/>
    <s v="E"/>
  </r>
  <r>
    <s v="Donkey Kong Country 2: Diddy's Kong Quest"/>
    <x v="7"/>
    <n v="1995"/>
    <x v="191"/>
    <x v="4"/>
    <s v="Nov"/>
    <x v="1"/>
    <x v="0"/>
    <x v="162"/>
    <x v="155"/>
    <x v="123"/>
    <x v="114"/>
    <x v="176"/>
    <m/>
    <m/>
    <m/>
    <m/>
    <m/>
    <m/>
  </r>
  <r>
    <s v="Diablo III"/>
    <x v="14"/>
    <n v="2012"/>
    <x v="192"/>
    <x v="19"/>
    <s v="Dec"/>
    <x v="3"/>
    <x v="4"/>
    <x v="163"/>
    <x v="102"/>
    <x v="58"/>
    <x v="75"/>
    <x v="177"/>
    <n v="88"/>
    <n v="86"/>
    <n v="4"/>
    <n v="9629"/>
    <s v="Blizzard Entertainment"/>
    <s v="M"/>
  </r>
  <r>
    <s v="Medal of Honor: Rising Sun"/>
    <x v="6"/>
    <n v="2003"/>
    <x v="193"/>
    <x v="17"/>
    <s v="Apr"/>
    <x v="6"/>
    <x v="7"/>
    <x v="164"/>
    <x v="156"/>
    <x v="29"/>
    <x v="27"/>
    <x v="178"/>
    <n v="68"/>
    <n v="30"/>
    <n v="7.6"/>
    <n v="100"/>
    <s v="EA LA"/>
    <s v="T"/>
  </r>
  <r>
    <s v="Kirby's Dream Land"/>
    <x v="2"/>
    <n v="1992"/>
    <x v="194"/>
    <x v="6"/>
    <s v="Feb"/>
    <x v="1"/>
    <x v="0"/>
    <x v="103"/>
    <x v="157"/>
    <x v="124"/>
    <x v="114"/>
    <x v="178"/>
    <m/>
    <m/>
    <m/>
    <m/>
    <m/>
    <m/>
  </r>
  <r>
    <s v="Microsoft Flight Simulator"/>
    <x v="14"/>
    <n v="1996"/>
    <x v="195"/>
    <x v="13"/>
    <s v="Apr"/>
    <x v="7"/>
    <x v="1"/>
    <x v="155"/>
    <x v="145"/>
    <x v="58"/>
    <x v="117"/>
    <x v="179"/>
    <m/>
    <m/>
    <m/>
    <m/>
    <m/>
    <m/>
  </r>
  <r>
    <s v="Guitar Hero II"/>
    <x v="6"/>
    <n v="2006"/>
    <x v="196"/>
    <x v="33"/>
    <s v="Aug"/>
    <x v="5"/>
    <x v="22"/>
    <x v="165"/>
    <x v="9"/>
    <x v="58"/>
    <x v="66"/>
    <x v="179"/>
    <n v="92"/>
    <n v="69"/>
    <n v="8.5"/>
    <n v="112"/>
    <s v="Harmonix Music Systems"/>
    <s v="T"/>
  </r>
  <r>
    <s v="Fable III"/>
    <x v="4"/>
    <n v="2010"/>
    <x v="197"/>
    <x v="22"/>
    <s v="Jun"/>
    <x v="3"/>
    <x v="1"/>
    <x v="166"/>
    <x v="146"/>
    <x v="69"/>
    <x v="124"/>
    <x v="180"/>
    <n v="80"/>
    <n v="88"/>
    <n v="6.5"/>
    <n v="604"/>
    <s v="Lionhead Studios"/>
    <s v="M"/>
  </r>
  <r>
    <s v="Mario &amp; Sonic at the Olympic Games"/>
    <x v="3"/>
    <n v="2008"/>
    <x v="198"/>
    <x v="29"/>
    <s v="Mar"/>
    <x v="0"/>
    <x v="8"/>
    <x v="167"/>
    <x v="158"/>
    <x v="54"/>
    <x v="113"/>
    <x v="181"/>
    <m/>
    <m/>
    <m/>
    <m/>
    <m/>
    <m/>
  </r>
  <r>
    <s v="Resident Evil 5"/>
    <x v="5"/>
    <n v="2009"/>
    <x v="199"/>
    <x v="1"/>
    <s v="Nov"/>
    <x v="8"/>
    <x v="12"/>
    <x v="168"/>
    <x v="159"/>
    <x v="125"/>
    <x v="95"/>
    <x v="181"/>
    <n v="84"/>
    <n v="76"/>
    <n v="7.5"/>
    <n v="667"/>
    <s v="Capcom"/>
    <s v="M"/>
  </r>
  <r>
    <s v="The Legend of Zelda: Phantom Hourglass"/>
    <x v="3"/>
    <n v="2007"/>
    <x v="200"/>
    <x v="24"/>
    <s v="Sep"/>
    <x v="8"/>
    <x v="0"/>
    <x v="147"/>
    <x v="160"/>
    <x v="112"/>
    <x v="81"/>
    <x v="182"/>
    <n v="90"/>
    <n v="57"/>
    <n v="8"/>
    <n v="416"/>
    <s v="Nintendo"/>
    <s v="E"/>
  </r>
  <r>
    <s v="Super Mario Bros."/>
    <x v="2"/>
    <n v="1999"/>
    <x v="201"/>
    <x v="18"/>
    <s v="Dec"/>
    <x v="1"/>
    <x v="0"/>
    <x v="169"/>
    <x v="111"/>
    <x v="126"/>
    <x v="91"/>
    <x v="183"/>
    <m/>
    <m/>
    <m/>
    <m/>
    <m/>
    <m/>
  </r>
  <r>
    <s v="FIFA Soccer 11"/>
    <x v="5"/>
    <n v="2010"/>
    <x v="202"/>
    <x v="4"/>
    <s v="Sep"/>
    <x v="0"/>
    <x v="7"/>
    <x v="170"/>
    <x v="161"/>
    <x v="23"/>
    <x v="35"/>
    <x v="183"/>
    <n v="89"/>
    <n v="51"/>
    <n v="8"/>
    <n v="233"/>
    <s v="EA Sports"/>
    <s v="E"/>
  </r>
  <r>
    <s v="Resident Evil"/>
    <x v="12"/>
    <n v="1996"/>
    <x v="203"/>
    <x v="13"/>
    <s v="Jan"/>
    <x v="8"/>
    <x v="17"/>
    <x v="171"/>
    <x v="162"/>
    <x v="127"/>
    <x v="86"/>
    <x v="184"/>
    <n v="91"/>
    <n v="8"/>
    <n v="9"/>
    <n v="266"/>
    <s v="Capcom"/>
    <s v="M"/>
  </r>
  <r>
    <s v="Grand Theft Auto: Vice City Stories"/>
    <x v="16"/>
    <n v="2006"/>
    <x v="204"/>
    <x v="3"/>
    <s v="Apr"/>
    <x v="8"/>
    <x v="2"/>
    <x v="172"/>
    <x v="163"/>
    <x v="94"/>
    <x v="26"/>
    <x v="185"/>
    <n v="86"/>
    <n v="50"/>
    <n v="8"/>
    <n v="150"/>
    <s v="Rockstar Leeds"/>
    <s v="M"/>
  </r>
  <r>
    <s v="Tony Hawk's Pro Skater"/>
    <x v="12"/>
    <n v="1999"/>
    <x v="205"/>
    <x v="22"/>
    <s v="Mar"/>
    <x v="0"/>
    <x v="4"/>
    <x v="173"/>
    <x v="164"/>
    <x v="64"/>
    <x v="117"/>
    <x v="186"/>
    <n v="92"/>
    <n v="18"/>
    <n v="9.1999999999999993"/>
    <n v="69"/>
    <s v="Neversoft Entertainment"/>
    <s v="T"/>
  </r>
  <r>
    <s v="Warzone 2100"/>
    <x v="12"/>
    <n v="1999"/>
    <x v="206"/>
    <x v="8"/>
    <s v="Jun"/>
    <x v="11"/>
    <x v="21"/>
    <x v="77"/>
    <x v="82"/>
    <x v="58"/>
    <x v="73"/>
    <x v="187"/>
    <m/>
    <m/>
    <m/>
    <m/>
    <m/>
    <m/>
  </r>
  <r>
    <s v="Spyro the Dragon"/>
    <x v="12"/>
    <n v="1998"/>
    <x v="207"/>
    <x v="4"/>
    <s v="Feb"/>
    <x v="1"/>
    <x v="3"/>
    <x v="174"/>
    <x v="165"/>
    <x v="35"/>
    <x v="102"/>
    <x v="188"/>
    <m/>
    <m/>
    <m/>
    <m/>
    <m/>
    <m/>
  </r>
  <r>
    <s v="Guitar Hero III: Legends of Rock"/>
    <x v="6"/>
    <n v="2007"/>
    <x v="208"/>
    <x v="23"/>
    <s v="Jan"/>
    <x v="5"/>
    <x v="4"/>
    <x v="175"/>
    <x v="45"/>
    <x v="62"/>
    <x v="125"/>
    <x v="189"/>
    <n v="82"/>
    <n v="24"/>
    <n v="8.1999999999999993"/>
    <n v="46"/>
    <s v="Neversoft Entertainment, BudCat"/>
    <s v="T"/>
  </r>
  <r>
    <s v="Link's Crossbow Training"/>
    <x v="0"/>
    <n v="2007"/>
    <x v="209"/>
    <x v="12"/>
    <s v="Sep"/>
    <x v="6"/>
    <x v="0"/>
    <x v="176"/>
    <x v="166"/>
    <x v="128"/>
    <x v="22"/>
    <x v="189"/>
    <n v="68"/>
    <n v="34"/>
    <n v="7.1"/>
    <n v="47"/>
    <s v="Nintendo"/>
    <s v="T"/>
  </r>
  <r>
    <s v="Pokemon Mystery Dungeon: Explorers of Time/Explorers of Darkness"/>
    <x v="3"/>
    <n v="2007"/>
    <x v="210"/>
    <x v="1"/>
    <s v="Mar"/>
    <x v="3"/>
    <x v="0"/>
    <x v="177"/>
    <x v="167"/>
    <x v="129"/>
    <x v="126"/>
    <x v="190"/>
    <m/>
    <m/>
    <m/>
    <m/>
    <m/>
    <m/>
  </r>
  <r>
    <s v="Fallout 3"/>
    <x v="4"/>
    <n v="2008"/>
    <x v="211"/>
    <x v="21"/>
    <s v="Aug"/>
    <x v="3"/>
    <x v="6"/>
    <x v="169"/>
    <x v="168"/>
    <x v="100"/>
    <x v="88"/>
    <x v="190"/>
    <n v="93"/>
    <n v="84"/>
    <n v="8.5"/>
    <n v="1655"/>
    <s v="Bethesda Game Studios"/>
    <s v="M"/>
  </r>
  <r>
    <s v="Uncharted: Drake's Fortune"/>
    <x v="5"/>
    <n v="2007"/>
    <x v="212"/>
    <x v="0"/>
    <s v="Jun"/>
    <x v="8"/>
    <x v="3"/>
    <x v="178"/>
    <x v="76"/>
    <x v="130"/>
    <x v="1"/>
    <x v="191"/>
    <n v="88"/>
    <n v="66"/>
    <n v="8.1"/>
    <n v="2306"/>
    <s v="Naughty Dog, SCE/WWS"/>
    <s v="T"/>
  </r>
  <r>
    <s v="Madden NFL 06"/>
    <x v="6"/>
    <n v="2005"/>
    <x v="213"/>
    <x v="16"/>
    <s v="Mar"/>
    <x v="0"/>
    <x v="7"/>
    <x v="179"/>
    <x v="150"/>
    <x v="62"/>
    <x v="96"/>
    <x v="192"/>
    <n v="88"/>
    <n v="29"/>
    <n v="8"/>
    <n v="121"/>
    <s v="EA Sports"/>
    <s v="E"/>
  </r>
  <r>
    <s v="Diddy Kong Racing"/>
    <x v="11"/>
    <n v="1997"/>
    <x v="214"/>
    <x v="29"/>
    <s v="Jul"/>
    <x v="2"/>
    <x v="0"/>
    <x v="78"/>
    <x v="168"/>
    <x v="131"/>
    <x v="127"/>
    <x v="193"/>
    <m/>
    <m/>
    <m/>
    <m/>
    <m/>
    <m/>
  </r>
  <r>
    <s v="Monster Hunter Freedom 3"/>
    <x v="16"/>
    <n v="2010"/>
    <x v="215"/>
    <x v="10"/>
    <s v="Jan"/>
    <x v="3"/>
    <x v="12"/>
    <x v="180"/>
    <x v="125"/>
    <x v="132"/>
    <x v="106"/>
    <x v="194"/>
    <m/>
    <m/>
    <m/>
    <m/>
    <m/>
    <m/>
  </r>
  <r>
    <s v="Super Smash Bros. for Wii U and 3DS"/>
    <x v="18"/>
    <n v="2014"/>
    <x v="216"/>
    <x v="21"/>
    <s v="May"/>
    <x v="9"/>
    <x v="0"/>
    <x v="181"/>
    <x v="146"/>
    <x v="52"/>
    <x v="124"/>
    <x v="194"/>
    <m/>
    <m/>
    <m/>
    <m/>
    <m/>
    <m/>
  </r>
  <r>
    <s v="Dr. Mario"/>
    <x v="1"/>
    <n v="1990"/>
    <x v="217"/>
    <x v="34"/>
    <s v="Apr"/>
    <x v="4"/>
    <x v="0"/>
    <x v="143"/>
    <x v="133"/>
    <x v="133"/>
    <x v="127"/>
    <x v="195"/>
    <m/>
    <m/>
    <m/>
    <m/>
    <m/>
    <m/>
  </r>
  <r>
    <s v="StarCraft II: Wings of Liberty"/>
    <x v="14"/>
    <n v="2010"/>
    <x v="218"/>
    <x v="29"/>
    <s v="Mar"/>
    <x v="11"/>
    <x v="4"/>
    <x v="80"/>
    <x v="169"/>
    <x v="58"/>
    <x v="5"/>
    <x v="196"/>
    <n v="93"/>
    <n v="82"/>
    <n v="8.1999999999999993"/>
    <n v="3052"/>
    <s v="Blizzard Entertainment"/>
    <s v="T"/>
  </r>
  <r>
    <s v="Assassin's Creed"/>
    <x v="5"/>
    <n v="2007"/>
    <x v="219"/>
    <x v="27"/>
    <s v="Apr"/>
    <x v="10"/>
    <x v="5"/>
    <x v="182"/>
    <x v="170"/>
    <x v="100"/>
    <x v="109"/>
    <x v="197"/>
    <n v="81"/>
    <n v="40"/>
    <n v="7.3"/>
    <n v="769"/>
    <s v="Ubisoft Montreal"/>
    <s v="M"/>
  </r>
  <r>
    <s v="God of War III"/>
    <x v="5"/>
    <n v="2010"/>
    <x v="220"/>
    <x v="26"/>
    <s v="Aug"/>
    <x v="8"/>
    <x v="3"/>
    <x v="183"/>
    <x v="171"/>
    <x v="130"/>
    <x v="103"/>
    <x v="198"/>
    <n v="92"/>
    <n v="101"/>
    <n v="8.6999999999999993"/>
    <n v="2633"/>
    <s v="SCE Santa Monica"/>
    <s v="M"/>
  </r>
  <r>
    <s v="Crash Team Racing"/>
    <x v="12"/>
    <n v="1999"/>
    <x v="221"/>
    <x v="33"/>
    <s v="Jul"/>
    <x v="2"/>
    <x v="3"/>
    <x v="80"/>
    <x v="172"/>
    <x v="54"/>
    <x v="102"/>
    <x v="199"/>
    <n v="88"/>
    <n v="20"/>
    <n v="9"/>
    <n v="233"/>
    <s v="Naughty Dog"/>
    <s v="E"/>
  </r>
  <r>
    <s v="LEGO Star Wars: The Complete Saga"/>
    <x v="3"/>
    <n v="2007"/>
    <x v="222"/>
    <x v="23"/>
    <s v="Mar"/>
    <x v="8"/>
    <x v="18"/>
    <x v="184"/>
    <x v="173"/>
    <x v="58"/>
    <x v="88"/>
    <x v="200"/>
    <n v="80"/>
    <n v="9"/>
    <n v="5.4"/>
    <n v="46"/>
    <s v="TT Fusion"/>
    <s v="E"/>
  </r>
  <r>
    <s v="Driver 2"/>
    <x v="12"/>
    <n v="2000"/>
    <x v="223"/>
    <x v="23"/>
    <s v="Mar"/>
    <x v="8"/>
    <x v="10"/>
    <x v="185"/>
    <x v="174"/>
    <x v="64"/>
    <x v="128"/>
    <x v="201"/>
    <n v="62"/>
    <n v="14"/>
    <n v="7.7"/>
    <n v="92"/>
    <s v="Reflections Interactive"/>
    <s v="T"/>
  </r>
  <r>
    <s v="Batman: Arkham City"/>
    <x v="4"/>
    <n v="2011"/>
    <x v="224"/>
    <x v="19"/>
    <s v="Jul"/>
    <x v="8"/>
    <x v="19"/>
    <x v="81"/>
    <x v="175"/>
    <x v="57"/>
    <x v="21"/>
    <x v="201"/>
    <n v="94"/>
    <n v="87"/>
    <n v="8.6999999999999993"/>
    <n v="1472"/>
    <s v="Rocksteady Studios"/>
    <s v="T"/>
  </r>
  <r>
    <s v="The Last of Us"/>
    <x v="9"/>
    <n v="2014"/>
    <x v="225"/>
    <x v="5"/>
    <s v="Mar"/>
    <x v="8"/>
    <x v="3"/>
    <x v="129"/>
    <x v="170"/>
    <x v="35"/>
    <x v="1"/>
    <x v="202"/>
    <m/>
    <m/>
    <m/>
    <m/>
    <m/>
    <m/>
  </r>
  <r>
    <s v="The Simpsons: Hit &amp; Run"/>
    <x v="6"/>
    <n v="2003"/>
    <x v="226"/>
    <x v="21"/>
    <s v="Jan"/>
    <x v="2"/>
    <x v="23"/>
    <x v="186"/>
    <x v="137"/>
    <x v="58"/>
    <x v="60"/>
    <x v="203"/>
    <m/>
    <m/>
    <m/>
    <m/>
    <m/>
    <m/>
  </r>
  <r>
    <s v="Tony Hawk's Pro Skater 2"/>
    <x v="12"/>
    <n v="2000"/>
    <x v="227"/>
    <x v="25"/>
    <s v="Sep"/>
    <x v="0"/>
    <x v="4"/>
    <x v="176"/>
    <x v="159"/>
    <x v="64"/>
    <x v="117"/>
    <x v="204"/>
    <n v="98"/>
    <n v="19"/>
    <n v="7.7"/>
    <n v="299"/>
    <s v="Neversoft Entertainment"/>
    <s v="T"/>
  </r>
  <r>
    <s v="The Lord of the Rings: The Two Towers"/>
    <x v="6"/>
    <n v="2002"/>
    <x v="228"/>
    <x v="34"/>
    <s v="Feb"/>
    <x v="8"/>
    <x v="7"/>
    <x v="187"/>
    <x v="60"/>
    <x v="36"/>
    <x v="71"/>
    <x v="205"/>
    <n v="82"/>
    <n v="32"/>
    <n v="8.1999999999999993"/>
    <n v="78"/>
    <s v="Stormfront Studios"/>
    <s v="T"/>
  </r>
  <r>
    <s v="Tomb Raider"/>
    <x v="12"/>
    <n v="1996"/>
    <x v="229"/>
    <x v="16"/>
    <s v="Sep"/>
    <x v="8"/>
    <x v="21"/>
    <x v="188"/>
    <x v="176"/>
    <x v="29"/>
    <x v="108"/>
    <x v="206"/>
    <n v="91"/>
    <n v="13"/>
    <n v="8.6"/>
    <n v="147"/>
    <s v="Core Design Ltd."/>
    <s v="T"/>
  </r>
  <r>
    <s v="Animal Crossing: City Folk"/>
    <x v="0"/>
    <n v="2008"/>
    <x v="230"/>
    <x v="29"/>
    <s v="Jun"/>
    <x v="7"/>
    <x v="0"/>
    <x v="189"/>
    <x v="143"/>
    <x v="134"/>
    <x v="129"/>
    <x v="207"/>
    <n v="73"/>
    <n v="50"/>
    <n v="7.6"/>
    <n v="119"/>
    <s v="Nintendo"/>
    <s v="E"/>
  </r>
  <r>
    <s v="Uncharted: The Nathan Drake Collection"/>
    <x v="9"/>
    <n v="2015"/>
    <x v="231"/>
    <x v="32"/>
    <s v="Jul"/>
    <x v="8"/>
    <x v="3"/>
    <x v="145"/>
    <x v="66"/>
    <x v="36"/>
    <x v="46"/>
    <x v="207"/>
    <n v="86"/>
    <n v="78"/>
    <n v="8.1"/>
    <n v="1264"/>
    <s v="Bluepoint Games"/>
    <s v="T"/>
  </r>
  <r>
    <s v="The Legend of Zelda: A Link to the Past"/>
    <x v="7"/>
    <n v="1991"/>
    <x v="232"/>
    <x v="2"/>
    <s v="Aug"/>
    <x v="8"/>
    <x v="0"/>
    <x v="190"/>
    <x v="177"/>
    <x v="135"/>
    <x v="130"/>
    <x v="208"/>
    <m/>
    <m/>
    <m/>
    <m/>
    <m/>
    <m/>
  </r>
  <r>
    <s v="The Legend of Zelda: The Wind Waker"/>
    <x v="19"/>
    <n v="2002"/>
    <x v="233"/>
    <x v="7"/>
    <s v="Feb"/>
    <x v="8"/>
    <x v="0"/>
    <x v="181"/>
    <x v="168"/>
    <x v="131"/>
    <x v="130"/>
    <x v="209"/>
    <n v="96"/>
    <n v="80"/>
    <n v="8.9"/>
    <n v="968"/>
    <s v="Nintendo"/>
    <s v="E"/>
  </r>
  <r>
    <s v="Guitar Hero III: Legends of Rock"/>
    <x v="0"/>
    <n v="2007"/>
    <x v="234"/>
    <x v="12"/>
    <s v="Sep"/>
    <x v="5"/>
    <x v="4"/>
    <x v="191"/>
    <x v="138"/>
    <x v="58"/>
    <x v="131"/>
    <x v="209"/>
    <n v="86"/>
    <n v="36"/>
    <n v="8.4"/>
    <n v="87"/>
    <s v="Vicarious Visions"/>
    <s v="T"/>
  </r>
  <r>
    <s v="Luigi's Mansion: Dark Moon"/>
    <x v="10"/>
    <n v="2013"/>
    <x v="235"/>
    <x v="1"/>
    <s v="Jul"/>
    <x v="8"/>
    <x v="0"/>
    <x v="192"/>
    <x v="178"/>
    <x v="127"/>
    <x v="49"/>
    <x v="210"/>
    <n v="86"/>
    <n v="74"/>
    <n v="8.4"/>
    <n v="458"/>
    <s v="Next Level Games"/>
    <s v="E"/>
  </r>
  <r>
    <s v="Forza Motorsport 4"/>
    <x v="4"/>
    <n v="2011"/>
    <x v="236"/>
    <x v="8"/>
    <s v="Jan"/>
    <x v="2"/>
    <x v="1"/>
    <x v="193"/>
    <x v="176"/>
    <x v="23"/>
    <x v="22"/>
    <x v="211"/>
    <n v="91"/>
    <n v="83"/>
    <n v="8.1999999999999993"/>
    <n v="617"/>
    <s v="Turn 10"/>
    <s v="E"/>
  </r>
  <r>
    <s v="Mario &amp; Sonic at the Olympic Winter Games"/>
    <x v="0"/>
    <n v="2009"/>
    <x v="237"/>
    <x v="4"/>
    <s v="Aug"/>
    <x v="0"/>
    <x v="8"/>
    <x v="194"/>
    <x v="179"/>
    <x v="75"/>
    <x v="81"/>
    <x v="212"/>
    <m/>
    <m/>
    <m/>
    <m/>
    <m/>
    <m/>
  </r>
  <r>
    <s v="Madden NFL 2005"/>
    <x v="6"/>
    <n v="2004"/>
    <x v="238"/>
    <x v="20"/>
    <s v="Oct"/>
    <x v="0"/>
    <x v="7"/>
    <x v="195"/>
    <x v="150"/>
    <x v="62"/>
    <x v="69"/>
    <x v="212"/>
    <n v="91"/>
    <n v="30"/>
    <n v="7.9"/>
    <n v="78"/>
    <s v="EA Tiburon"/>
    <s v="E"/>
  </r>
  <r>
    <s v="Guitar Hero III: Legends of Rock"/>
    <x v="4"/>
    <n v="2007"/>
    <x v="239"/>
    <x v="15"/>
    <s v="Feb"/>
    <x v="5"/>
    <x v="4"/>
    <x v="196"/>
    <x v="177"/>
    <x v="62"/>
    <x v="21"/>
    <x v="212"/>
    <n v="85"/>
    <n v="69"/>
    <n v="7.9"/>
    <n v="165"/>
    <s v="Neversoft Entertainment"/>
    <s v="T"/>
  </r>
  <r>
    <s v="Pitfall!"/>
    <x v="15"/>
    <n v="1981"/>
    <x v="240"/>
    <x v="10"/>
    <s v="Feb"/>
    <x v="1"/>
    <x v="4"/>
    <x v="197"/>
    <x v="180"/>
    <x v="58"/>
    <x v="132"/>
    <x v="213"/>
    <m/>
    <m/>
    <m/>
    <m/>
    <m/>
    <m/>
  </r>
  <r>
    <s v="Madden NFL 07"/>
    <x v="6"/>
    <n v="2006"/>
    <x v="241"/>
    <x v="19"/>
    <s v="Jan"/>
    <x v="0"/>
    <x v="7"/>
    <x v="198"/>
    <x v="180"/>
    <x v="62"/>
    <x v="103"/>
    <x v="214"/>
    <n v="84"/>
    <n v="29"/>
    <n v="8.1999999999999993"/>
    <n v="39"/>
    <s v="EA Sports"/>
    <s v="E"/>
  </r>
  <r>
    <s v="Halo 5: Guardians"/>
    <x v="17"/>
    <n v="2015"/>
    <x v="242"/>
    <x v="11"/>
    <s v="Feb"/>
    <x v="6"/>
    <x v="1"/>
    <x v="199"/>
    <x v="175"/>
    <x v="102"/>
    <x v="72"/>
    <x v="215"/>
    <n v="84"/>
    <n v="101"/>
    <n v="6.4"/>
    <n v="2438"/>
    <s v="343 Industries"/>
    <s v="T"/>
  </r>
  <r>
    <s v="Spider-Man: The Movie"/>
    <x v="6"/>
    <n v="2002"/>
    <x v="243"/>
    <x v="10"/>
    <s v="Aug"/>
    <x v="8"/>
    <x v="4"/>
    <x v="103"/>
    <x v="181"/>
    <x v="102"/>
    <x v="45"/>
    <x v="215"/>
    <n v="76"/>
    <n v="25"/>
    <n v="7.9"/>
    <n v="41"/>
    <s v="Treyarch"/>
    <s v="E"/>
  </r>
  <r>
    <s v="Dragon Quest VII: Warriors of Eden"/>
    <x v="12"/>
    <n v="2000"/>
    <x v="244"/>
    <x v="23"/>
    <s v="Nov"/>
    <x v="3"/>
    <x v="24"/>
    <x v="200"/>
    <x v="182"/>
    <x v="136"/>
    <x v="133"/>
    <x v="216"/>
    <m/>
    <m/>
    <m/>
    <m/>
    <m/>
    <m/>
  </r>
  <r>
    <s v="Call of Duty: Infinite Warfare"/>
    <x v="9"/>
    <n v="2016"/>
    <x v="245"/>
    <x v="7"/>
    <s v="Oct"/>
    <x v="6"/>
    <x v="4"/>
    <x v="201"/>
    <x v="170"/>
    <x v="126"/>
    <x v="12"/>
    <x v="217"/>
    <n v="77"/>
    <n v="82"/>
    <n v="3.4"/>
    <n v="1129"/>
    <s v="Infinity Ward"/>
    <s v="M"/>
  </r>
  <r>
    <s v="God of War"/>
    <x v="6"/>
    <n v="2005"/>
    <x v="246"/>
    <x v="16"/>
    <s v="Apr"/>
    <x v="8"/>
    <x v="3"/>
    <x v="103"/>
    <x v="183"/>
    <x v="64"/>
    <x v="131"/>
    <x v="218"/>
    <n v="94"/>
    <n v="75"/>
    <n v="8.9"/>
    <n v="997"/>
    <s v="SCE Santa Monica"/>
    <s v="M"/>
  </r>
  <r>
    <s v="Splatoon"/>
    <x v="18"/>
    <n v="2015"/>
    <x v="247"/>
    <x v="4"/>
    <s v="Sep"/>
    <x v="6"/>
    <x v="0"/>
    <x v="202"/>
    <x v="87"/>
    <x v="137"/>
    <x v="134"/>
    <x v="219"/>
    <n v="81"/>
    <n v="88"/>
    <n v="8.5"/>
    <n v="1184"/>
    <s v="Nintendo"/>
    <s v="E10+"/>
  </r>
  <r>
    <s v="Nintendo Land"/>
    <x v="18"/>
    <n v="2012"/>
    <x v="248"/>
    <x v="2"/>
    <s v="Mar"/>
    <x v="5"/>
    <x v="0"/>
    <x v="203"/>
    <x v="138"/>
    <x v="138"/>
    <x v="73"/>
    <x v="220"/>
    <n v="77"/>
    <n v="61"/>
    <n v="7.9"/>
    <n v="471"/>
    <s v="Nintendo"/>
    <s v="E10+"/>
  </r>
  <r>
    <s v="Tony Hawk's Pro Skater 3"/>
    <x v="6"/>
    <n v="2001"/>
    <x v="249"/>
    <x v="4"/>
    <s v="Jul"/>
    <x v="0"/>
    <x v="4"/>
    <x v="204"/>
    <x v="183"/>
    <x v="62"/>
    <x v="22"/>
    <x v="221"/>
    <n v="97"/>
    <n v="34"/>
    <n v="7.5"/>
    <n v="298"/>
    <s v="Neversoft Entertainment"/>
    <s v="T"/>
  </r>
  <r>
    <s v="Winning Eleven: Pro Evolution Soccer 2007"/>
    <x v="6"/>
    <n v="2006"/>
    <x v="250"/>
    <x v="25"/>
    <s v="Dec"/>
    <x v="0"/>
    <x v="14"/>
    <x v="205"/>
    <x v="184"/>
    <x v="139"/>
    <x v="43"/>
    <x v="222"/>
    <n v="86"/>
    <n v="19"/>
    <n v="8.9"/>
    <n v="33"/>
    <s v="Konami"/>
    <s v="E"/>
  </r>
  <r>
    <s v="The Elder Scrolls IV: Oblivion"/>
    <x v="4"/>
    <n v="2006"/>
    <x v="251"/>
    <x v="23"/>
    <s v="May"/>
    <x v="3"/>
    <x v="2"/>
    <x v="206"/>
    <x v="185"/>
    <x v="29"/>
    <x v="135"/>
    <x v="223"/>
    <n v="94"/>
    <n v="90"/>
    <n v="8.6999999999999993"/>
    <n v="1109"/>
    <s v="Bethesda Softworks"/>
    <s v="M"/>
  </r>
  <r>
    <s v="Zelda II: The Adventure of Link"/>
    <x v="1"/>
    <n v="1987"/>
    <x v="252"/>
    <x v="25"/>
    <s v="Jan"/>
    <x v="10"/>
    <x v="0"/>
    <x v="207"/>
    <x v="186"/>
    <x v="140"/>
    <x v="69"/>
    <x v="223"/>
    <m/>
    <m/>
    <m/>
    <m/>
    <m/>
    <m/>
  </r>
  <r>
    <s v="Need for Speed: Most Wanted"/>
    <x v="6"/>
    <n v="2005"/>
    <x v="253"/>
    <x v="28"/>
    <s v="Mar"/>
    <x v="2"/>
    <x v="7"/>
    <x v="68"/>
    <x v="110"/>
    <x v="36"/>
    <x v="9"/>
    <x v="224"/>
    <n v="82"/>
    <n v="36"/>
    <n v="9.1"/>
    <n v="137"/>
    <s v="EA Canada"/>
    <s v="T"/>
  </r>
  <r>
    <s v="Michael Jackson: The Experience"/>
    <x v="0"/>
    <n v="2010"/>
    <x v="254"/>
    <x v="16"/>
    <s v="Feb"/>
    <x v="5"/>
    <x v="5"/>
    <x v="114"/>
    <x v="171"/>
    <x v="62"/>
    <x v="65"/>
    <x v="225"/>
    <n v="56"/>
    <n v="37"/>
    <n v="8.3000000000000007"/>
    <n v="31"/>
    <s v="Ubisoft Paris, Ubisoft Montpellier"/>
    <s v="E10+"/>
  </r>
  <r>
    <s v="Call of Duty: Advanced Warfare"/>
    <x v="5"/>
    <n v="2014"/>
    <x v="255"/>
    <x v="19"/>
    <s v="Aug"/>
    <x v="6"/>
    <x v="4"/>
    <x v="208"/>
    <x v="134"/>
    <x v="91"/>
    <x v="66"/>
    <x v="225"/>
    <m/>
    <m/>
    <n v="4.8"/>
    <n v="207"/>
    <s v="High Moon Studios"/>
    <s v="M"/>
  </r>
  <r>
    <s v="Resistance: Fall of Man"/>
    <x v="5"/>
    <n v="2006"/>
    <x v="256"/>
    <x v="30"/>
    <s v="Oct"/>
    <x v="6"/>
    <x v="3"/>
    <x v="149"/>
    <x v="76"/>
    <x v="49"/>
    <x v="136"/>
    <x v="226"/>
    <n v="86"/>
    <n v="70"/>
    <n v="8.1"/>
    <n v="715"/>
    <s v="Insomniac Games"/>
    <s v="M"/>
  </r>
  <r>
    <s v="Sonic the Hedgehog"/>
    <x v="20"/>
    <n v="1991"/>
    <x v="257"/>
    <x v="15"/>
    <s v="Jan"/>
    <x v="1"/>
    <x v="8"/>
    <x v="209"/>
    <x v="177"/>
    <x v="141"/>
    <x v="130"/>
    <x v="226"/>
    <m/>
    <m/>
    <m/>
    <m/>
    <m/>
    <m/>
  </r>
  <r>
    <s v="Kingdom Hearts II"/>
    <x v="6"/>
    <n v="2005"/>
    <x v="258"/>
    <x v="11"/>
    <s v="Jun"/>
    <x v="3"/>
    <x v="15"/>
    <x v="210"/>
    <x v="187"/>
    <x v="142"/>
    <x v="104"/>
    <x v="227"/>
    <n v="87"/>
    <n v="64"/>
    <n v="9"/>
    <n v="766"/>
    <s v="Square Enix"/>
    <s v="E10+"/>
  </r>
  <r>
    <s v="The Legend of Zelda: Ocarina of Time"/>
    <x v="10"/>
    <n v="2011"/>
    <x v="259"/>
    <x v="11"/>
    <s v="Sep"/>
    <x v="8"/>
    <x v="0"/>
    <x v="211"/>
    <x v="188"/>
    <x v="143"/>
    <x v="80"/>
    <x v="227"/>
    <m/>
    <m/>
    <m/>
    <m/>
    <m/>
    <m/>
  </r>
  <r>
    <s v="Super Mario 3D World"/>
    <x v="18"/>
    <n v="2013"/>
    <x v="260"/>
    <x v="5"/>
    <s v="May"/>
    <x v="1"/>
    <x v="0"/>
    <x v="212"/>
    <x v="162"/>
    <x v="144"/>
    <x v="123"/>
    <x v="228"/>
    <n v="93"/>
    <n v="83"/>
    <n v="9"/>
    <n v="1607"/>
    <s v="Nintendo"/>
    <s v="E"/>
  </r>
  <r>
    <s v="Minecraft"/>
    <x v="9"/>
    <n v="2014"/>
    <x v="261"/>
    <x v="13"/>
    <s v="Mar"/>
    <x v="5"/>
    <x v="16"/>
    <x v="213"/>
    <x v="189"/>
    <x v="49"/>
    <x v="66"/>
    <x v="228"/>
    <m/>
    <m/>
    <m/>
    <m/>
    <m/>
    <m/>
  </r>
  <r>
    <s v="Asteroids"/>
    <x v="15"/>
    <n v="1980"/>
    <x v="262"/>
    <x v="22"/>
    <s v="Feb"/>
    <x v="6"/>
    <x v="10"/>
    <x v="214"/>
    <x v="150"/>
    <x v="58"/>
    <x v="132"/>
    <x v="229"/>
    <m/>
    <m/>
    <m/>
    <m/>
    <m/>
    <m/>
  </r>
  <r>
    <s v="Call of Duty: Advanced Warfare"/>
    <x v="4"/>
    <n v="2014"/>
    <x v="263"/>
    <x v="31"/>
    <s v="Jul"/>
    <x v="6"/>
    <x v="4"/>
    <x v="108"/>
    <x v="138"/>
    <x v="58"/>
    <x v="135"/>
    <x v="230"/>
    <m/>
    <m/>
    <n v="4.9000000000000004"/>
    <n v="221"/>
    <s v="High Moon Studios"/>
    <s v="M"/>
  </r>
  <r>
    <s v="FIFA 15"/>
    <x v="5"/>
    <n v="2014"/>
    <x v="264"/>
    <x v="10"/>
    <s v="Nov"/>
    <x v="0"/>
    <x v="7"/>
    <x v="215"/>
    <x v="100"/>
    <x v="57"/>
    <x v="95"/>
    <x v="231"/>
    <m/>
    <m/>
    <n v="4.5"/>
    <n v="109"/>
    <s v="EA Sports"/>
    <s v="E"/>
  </r>
  <r>
    <s v="Fable II"/>
    <x v="4"/>
    <n v="2008"/>
    <x v="265"/>
    <x v="16"/>
    <s v="Nov"/>
    <x v="3"/>
    <x v="1"/>
    <x v="216"/>
    <x v="69"/>
    <x v="32"/>
    <x v="72"/>
    <x v="232"/>
    <n v="89"/>
    <n v="95"/>
    <n v="6.5"/>
    <n v="2423"/>
    <s v="Lionhead Studios"/>
    <s v="M"/>
  </r>
  <r>
    <s v="Namco Museum"/>
    <x v="8"/>
    <n v="2001"/>
    <x v="266"/>
    <x v="2"/>
    <s v="May"/>
    <x v="5"/>
    <x v="25"/>
    <x v="217"/>
    <x v="138"/>
    <x v="69"/>
    <x v="101"/>
    <x v="233"/>
    <n v="79"/>
    <n v="10"/>
    <n v="7.3"/>
    <n v="6"/>
    <s v="Mass Media"/>
    <s v="E"/>
  </r>
  <r>
    <s v="Batman: Arkham Asylum"/>
    <x v="5"/>
    <n v="2009"/>
    <x v="171"/>
    <x v="32"/>
    <s v="Mar"/>
    <x v="8"/>
    <x v="21"/>
    <x v="218"/>
    <x v="188"/>
    <x v="35"/>
    <x v="103"/>
    <x v="234"/>
    <n v="91"/>
    <n v="70"/>
    <n v="8.9"/>
    <n v="1122"/>
    <s v="Rocksteady Studios"/>
    <s v="T"/>
  </r>
  <r>
    <s v="Metal Gear Solid 3: Snake Eater"/>
    <x v="6"/>
    <n v="2004"/>
    <x v="267"/>
    <x v="6"/>
    <s v="Apr"/>
    <x v="8"/>
    <x v="14"/>
    <x v="219"/>
    <x v="125"/>
    <x v="104"/>
    <x v="137"/>
    <x v="234"/>
    <n v="91"/>
    <n v="68"/>
    <n v="9.3000000000000007"/>
    <n v="955"/>
    <s v="KCEJ"/>
    <s v="M"/>
  </r>
  <r>
    <s v="Assassin's Creed: Revelations"/>
    <x v="5"/>
    <n v="2011"/>
    <x v="57"/>
    <x v="28"/>
    <s v="Aug"/>
    <x v="8"/>
    <x v="5"/>
    <x v="220"/>
    <x v="75"/>
    <x v="67"/>
    <x v="71"/>
    <x v="235"/>
    <n v="80"/>
    <n v="39"/>
    <n v="7.5"/>
    <n v="613"/>
    <s v="Ubisoft Montreal"/>
    <s v="M"/>
  </r>
  <r>
    <s v="Fallout 4"/>
    <x v="17"/>
    <n v="2015"/>
    <x v="268"/>
    <x v="8"/>
    <s v="Aug"/>
    <x v="3"/>
    <x v="6"/>
    <x v="216"/>
    <x v="190"/>
    <x v="62"/>
    <x v="124"/>
    <x v="235"/>
    <n v="88"/>
    <n v="39"/>
    <n v="6.2"/>
    <n v="1749"/>
    <s v="Bethesda Game Studios"/>
    <s v="M"/>
  </r>
  <r>
    <s v="FIFA 14"/>
    <x v="4"/>
    <n v="2013"/>
    <x v="269"/>
    <x v="28"/>
    <s v="Sep"/>
    <x v="0"/>
    <x v="7"/>
    <x v="221"/>
    <x v="92"/>
    <x v="62"/>
    <x v="135"/>
    <x v="235"/>
    <n v="84"/>
    <n v="41"/>
    <n v="4.2"/>
    <n v="435"/>
    <s v="EA Canada"/>
    <s v="E"/>
  </r>
  <r>
    <s v="Daxter"/>
    <x v="16"/>
    <n v="2006"/>
    <x v="270"/>
    <x v="4"/>
    <s v="Apr"/>
    <x v="1"/>
    <x v="3"/>
    <x v="125"/>
    <x v="191"/>
    <x v="58"/>
    <x v="136"/>
    <x v="236"/>
    <n v="85"/>
    <n v="59"/>
    <n v="8.6999999999999993"/>
    <n v="109"/>
    <s v="Ready at Dawn"/>
    <s v="E10+"/>
  </r>
  <r>
    <s v="Warcraft II: Tides of Darkness"/>
    <x v="14"/>
    <n v="1995"/>
    <x v="271"/>
    <x v="1"/>
    <s v="Mar"/>
    <x v="11"/>
    <x v="4"/>
    <x v="172"/>
    <x v="192"/>
    <x v="58"/>
    <x v="45"/>
    <x v="236"/>
    <m/>
    <m/>
    <m/>
    <m/>
    <m/>
    <m/>
  </r>
  <r>
    <s v="FIFA Soccer 06"/>
    <x v="6"/>
    <n v="2005"/>
    <x v="272"/>
    <x v="6"/>
    <s v="Sep"/>
    <x v="0"/>
    <x v="7"/>
    <x v="113"/>
    <x v="37"/>
    <x v="57"/>
    <x v="138"/>
    <x v="236"/>
    <n v="80"/>
    <n v="32"/>
    <n v="7.8"/>
    <n v="47"/>
    <s v="EA Canada"/>
    <s v="E"/>
  </r>
  <r>
    <s v="EyeToy Play"/>
    <x v="6"/>
    <n v="2003"/>
    <x v="273"/>
    <x v="32"/>
    <s v="Jul"/>
    <x v="5"/>
    <x v="3"/>
    <x v="222"/>
    <x v="193"/>
    <x v="118"/>
    <x v="120"/>
    <x v="237"/>
    <n v="80"/>
    <n v="32"/>
    <n v="7.5"/>
    <n v="22"/>
    <s v="SCEE, Zoe Mode"/>
    <s v="E"/>
  </r>
  <r>
    <s v="Gran Turismo 5 Prologue"/>
    <x v="5"/>
    <n v="2007"/>
    <x v="274"/>
    <x v="27"/>
    <s v="Aug"/>
    <x v="2"/>
    <x v="3"/>
    <x v="223"/>
    <x v="194"/>
    <x v="145"/>
    <x v="51"/>
    <x v="238"/>
    <n v="80"/>
    <n v="67"/>
    <n v="7.1"/>
    <n v="120"/>
    <s v="Polyphony Digital"/>
    <s v="E"/>
  </r>
  <r>
    <s v="Assassin's Creed: Revelations"/>
    <x v="4"/>
    <n v="2011"/>
    <x v="275"/>
    <x v="24"/>
    <s v="Jul"/>
    <x v="8"/>
    <x v="5"/>
    <x v="224"/>
    <x v="128"/>
    <x v="57"/>
    <x v="131"/>
    <x v="238"/>
    <n v="80"/>
    <n v="77"/>
    <n v="7.2"/>
    <n v="564"/>
    <s v="Ubisoft Montreal"/>
    <s v="M"/>
  </r>
  <r>
    <s v="FIFA 12"/>
    <x v="4"/>
    <n v="2011"/>
    <x v="276"/>
    <x v="6"/>
    <s v="Oct"/>
    <x v="0"/>
    <x v="7"/>
    <x v="111"/>
    <x v="195"/>
    <x v="64"/>
    <x v="139"/>
    <x v="239"/>
    <m/>
    <m/>
    <m/>
    <m/>
    <m/>
    <m/>
  </r>
  <r>
    <s v="Teenage Mutant Ninja Turtles"/>
    <x v="1"/>
    <n v="1989"/>
    <x v="277"/>
    <x v="25"/>
    <s v="Mar"/>
    <x v="8"/>
    <x v="26"/>
    <x v="225"/>
    <x v="196"/>
    <x v="146"/>
    <x v="115"/>
    <x v="240"/>
    <m/>
    <m/>
    <m/>
    <m/>
    <m/>
    <m/>
  </r>
  <r>
    <s v="Street Fighter IV"/>
    <x v="5"/>
    <n v="2009"/>
    <x v="278"/>
    <x v="12"/>
    <s v="Jul"/>
    <x v="9"/>
    <x v="12"/>
    <x v="68"/>
    <x v="98"/>
    <x v="147"/>
    <x v="51"/>
    <x v="241"/>
    <n v="94"/>
    <n v="61"/>
    <n v="7.3"/>
    <n v="330"/>
    <s v="Capcom"/>
    <s v="T"/>
  </r>
  <r>
    <s v="Excitebike"/>
    <x v="1"/>
    <n v="1984"/>
    <x v="279"/>
    <x v="10"/>
    <s v="Dec"/>
    <x v="2"/>
    <x v="0"/>
    <x v="226"/>
    <x v="197"/>
    <x v="122"/>
    <x v="101"/>
    <x v="241"/>
    <m/>
    <m/>
    <m/>
    <m/>
    <m/>
    <m/>
  </r>
  <r>
    <s v="Frogger"/>
    <x v="12"/>
    <n v="1997"/>
    <x v="280"/>
    <x v="8"/>
    <s v="Oct"/>
    <x v="8"/>
    <x v="27"/>
    <x v="227"/>
    <x v="198"/>
    <x v="58"/>
    <x v="114"/>
    <x v="241"/>
    <m/>
    <m/>
    <m/>
    <m/>
    <m/>
    <m/>
  </r>
  <r>
    <s v="Madden NFL 2003"/>
    <x v="6"/>
    <n v="2002"/>
    <x v="224"/>
    <x v="19"/>
    <s v="Jul"/>
    <x v="0"/>
    <x v="7"/>
    <x v="174"/>
    <x v="199"/>
    <x v="62"/>
    <x v="116"/>
    <x v="242"/>
    <n v="95"/>
    <n v="25"/>
    <n v="7.7"/>
    <n v="65"/>
    <s v="EA Sports"/>
    <s v="E"/>
  </r>
  <r>
    <s v="Half-Life"/>
    <x v="14"/>
    <n v="1997"/>
    <x v="281"/>
    <x v="29"/>
    <s v="Nov"/>
    <x v="6"/>
    <x v="23"/>
    <x v="228"/>
    <x v="125"/>
    <x v="100"/>
    <x v="106"/>
    <x v="243"/>
    <n v="96"/>
    <n v="24"/>
    <n v="9.1"/>
    <n v="3161"/>
    <s v="Valve Software"/>
    <s v="M"/>
  </r>
  <r>
    <s v="Super Mario World 2: Yoshi's Island"/>
    <x v="7"/>
    <n v="1995"/>
    <x v="282"/>
    <x v="20"/>
    <s v="Mar"/>
    <x v="1"/>
    <x v="0"/>
    <x v="229"/>
    <x v="157"/>
    <x v="148"/>
    <x v="119"/>
    <x v="243"/>
    <m/>
    <m/>
    <m/>
    <m/>
    <m/>
    <m/>
  </r>
  <r>
    <s v="FIFA Soccer 07"/>
    <x v="6"/>
    <n v="2006"/>
    <x v="283"/>
    <x v="30"/>
    <s v="Jan"/>
    <x v="0"/>
    <x v="7"/>
    <x v="230"/>
    <x v="200"/>
    <x v="102"/>
    <x v="140"/>
    <x v="244"/>
    <m/>
    <m/>
    <m/>
    <m/>
    <m/>
    <m/>
  </r>
  <r>
    <s v="Street Fighter II Turbo"/>
    <x v="7"/>
    <n v="1992"/>
    <x v="284"/>
    <x v="34"/>
    <s v="Oct"/>
    <x v="9"/>
    <x v="12"/>
    <x v="231"/>
    <x v="201"/>
    <x v="149"/>
    <x v="101"/>
    <x v="245"/>
    <m/>
    <m/>
    <m/>
    <m/>
    <m/>
    <m/>
  </r>
  <r>
    <s v="World of Warcraft: The Burning Crusade"/>
    <x v="14"/>
    <n v="2007"/>
    <x v="285"/>
    <x v="6"/>
    <s v="Jul"/>
    <x v="3"/>
    <x v="4"/>
    <x v="80"/>
    <x v="202"/>
    <x v="58"/>
    <x v="106"/>
    <x v="246"/>
    <n v="91"/>
    <n v="46"/>
    <n v="7.9"/>
    <n v="785"/>
    <s v="Blizzard Entertainment"/>
    <s v="T"/>
  </r>
  <r>
    <s v="Battlefield 1"/>
    <x v="9"/>
    <n v="2016"/>
    <x v="286"/>
    <x v="7"/>
    <s v="Mar"/>
    <x v="6"/>
    <x v="7"/>
    <x v="232"/>
    <x v="53"/>
    <x v="92"/>
    <x v="103"/>
    <x v="247"/>
    <n v="88"/>
    <n v="31"/>
    <n v="8.4"/>
    <n v="809"/>
    <s v="EA DICE"/>
    <s v="M"/>
  </r>
  <r>
    <s v="God of War II"/>
    <x v="6"/>
    <n v="2007"/>
    <x v="164"/>
    <x v="32"/>
    <s v="Nov"/>
    <x v="8"/>
    <x v="3"/>
    <x v="233"/>
    <x v="203"/>
    <x v="57"/>
    <x v="141"/>
    <x v="248"/>
    <n v="93"/>
    <n v="70"/>
    <n v="8.9"/>
    <n v="709"/>
    <s v="SCE Santa Monica"/>
    <s v="M"/>
  </r>
  <r>
    <s v="World Soccer Winning Eleven 9"/>
    <x v="6"/>
    <n v="2005"/>
    <x v="287"/>
    <x v="15"/>
    <s v="Jul"/>
    <x v="0"/>
    <x v="14"/>
    <x v="234"/>
    <x v="5"/>
    <x v="150"/>
    <x v="1"/>
    <x v="249"/>
    <m/>
    <m/>
    <n v="8.1999999999999993"/>
    <n v="23"/>
    <s v="Konami"/>
    <s v="E"/>
  </r>
  <r>
    <s v="Fallout: New Vegas"/>
    <x v="4"/>
    <n v="2010"/>
    <x v="288"/>
    <x v="11"/>
    <s v="May"/>
    <x v="3"/>
    <x v="6"/>
    <x v="204"/>
    <x v="185"/>
    <x v="57"/>
    <x v="73"/>
    <x v="250"/>
    <n v="84"/>
    <n v="81"/>
    <n v="8.1"/>
    <n v="769"/>
    <s v="Obsidian Entertainment"/>
    <s v="M"/>
  </r>
  <r>
    <s v="Forza Motorsport 2"/>
    <x v="4"/>
    <n v="2007"/>
    <x v="147"/>
    <x v="28"/>
    <s v="Jul"/>
    <x v="2"/>
    <x v="1"/>
    <x v="235"/>
    <x v="175"/>
    <x v="102"/>
    <x v="72"/>
    <x v="250"/>
    <n v="90"/>
    <n v="66"/>
    <n v="8.3000000000000007"/>
    <n v="381"/>
    <s v="Turn 10"/>
    <s v="E"/>
  </r>
  <r>
    <s v="Carnival Games"/>
    <x v="0"/>
    <n v="2007"/>
    <x v="289"/>
    <x v="19"/>
    <s v="Sep"/>
    <x v="5"/>
    <x v="2"/>
    <x v="236"/>
    <x v="128"/>
    <x v="69"/>
    <x v="21"/>
    <x v="250"/>
    <n v="56"/>
    <n v="27"/>
    <n v="6"/>
    <n v="44"/>
    <s v="Cat Daddy Games"/>
    <s v="E"/>
  </r>
  <r>
    <s v="Watch Dogs"/>
    <x v="9"/>
    <n v="2014"/>
    <x v="290"/>
    <x v="14"/>
    <s v="Nov"/>
    <x v="8"/>
    <x v="5"/>
    <x v="237"/>
    <x v="103"/>
    <x v="32"/>
    <x v="95"/>
    <x v="250"/>
    <n v="80"/>
    <n v="80"/>
    <n v="6.3"/>
    <n v="2996"/>
    <s v="Ubisoft Montreal"/>
    <s v="M"/>
  </r>
  <r>
    <s v="Namco Museum Vol.3"/>
    <x v="12"/>
    <n v="1996"/>
    <x v="291"/>
    <x v="13"/>
    <s v="Oct"/>
    <x v="5"/>
    <x v="3"/>
    <x v="82"/>
    <x v="130"/>
    <x v="94"/>
    <x v="122"/>
    <x v="250"/>
    <m/>
    <m/>
    <m/>
    <m/>
    <m/>
    <m/>
  </r>
  <r>
    <s v="Tekken Tag Tournament"/>
    <x v="6"/>
    <n v="2000"/>
    <x v="292"/>
    <x v="31"/>
    <s v="Jun"/>
    <x v="9"/>
    <x v="25"/>
    <x v="238"/>
    <x v="181"/>
    <x v="151"/>
    <x v="55"/>
    <x v="250"/>
    <n v="85"/>
    <n v="25"/>
    <n v="8.5"/>
    <n v="117"/>
    <s v="Namco"/>
    <s v="T"/>
  </r>
  <r>
    <s v="Far Cry 4"/>
    <x v="9"/>
    <n v="2014"/>
    <x v="293"/>
    <x v="6"/>
    <s v="Jul"/>
    <x v="6"/>
    <x v="5"/>
    <x v="239"/>
    <x v="126"/>
    <x v="67"/>
    <x v="58"/>
    <x v="251"/>
    <n v="85"/>
    <n v="83"/>
    <n v="7.7"/>
    <n v="1653"/>
    <s v="Ubisoft Montreal"/>
    <s v="M"/>
  </r>
  <r>
    <s v="Star Fox 64"/>
    <x v="11"/>
    <n v="1997"/>
    <x v="294"/>
    <x v="15"/>
    <s v="Sep"/>
    <x v="6"/>
    <x v="0"/>
    <x v="199"/>
    <x v="187"/>
    <x v="152"/>
    <x v="115"/>
    <x v="252"/>
    <m/>
    <m/>
    <m/>
    <m/>
    <m/>
    <m/>
  </r>
  <r>
    <s v="Golf"/>
    <x v="1"/>
    <n v="1984"/>
    <x v="295"/>
    <x v="2"/>
    <s v="Feb"/>
    <x v="0"/>
    <x v="0"/>
    <x v="240"/>
    <x v="204"/>
    <x v="153"/>
    <x v="115"/>
    <x v="253"/>
    <m/>
    <m/>
    <m/>
    <m/>
    <m/>
    <m/>
  </r>
  <r>
    <s v="Namco Museum: 50th Anniversary"/>
    <x v="6"/>
    <n v="2005"/>
    <x v="296"/>
    <x v="9"/>
    <s v="Mar"/>
    <x v="5"/>
    <x v="25"/>
    <x v="193"/>
    <x v="205"/>
    <x v="58"/>
    <x v="75"/>
    <x v="254"/>
    <n v="61"/>
    <n v="21"/>
    <s v="tbd"/>
    <m/>
    <s v="Digital Eclipse"/>
    <s v="E10+"/>
  </r>
  <r>
    <s v="Left 4 Dead 2"/>
    <x v="4"/>
    <n v="2009"/>
    <x v="297"/>
    <x v="4"/>
    <s v="Aug"/>
    <x v="6"/>
    <x v="7"/>
    <x v="241"/>
    <x v="206"/>
    <x v="69"/>
    <x v="124"/>
    <x v="255"/>
    <n v="89"/>
    <n v="76"/>
    <n v="8.6"/>
    <n v="681"/>
    <s v="Valve Software"/>
    <s v="M"/>
  </r>
  <r>
    <s v="The Witcher 3: Wild Hunt"/>
    <x v="9"/>
    <n v="2015"/>
    <x v="298"/>
    <x v="29"/>
    <s v="Mar"/>
    <x v="3"/>
    <x v="25"/>
    <x v="242"/>
    <x v="207"/>
    <x v="154"/>
    <x v="30"/>
    <x v="255"/>
    <n v="92"/>
    <n v="79"/>
    <n v="9.1999999999999993"/>
    <n v="10179"/>
    <s v="CD Projekt Red Studio"/>
    <s v="M"/>
  </r>
  <r>
    <s v="Assassin's Creed: Unity"/>
    <x v="9"/>
    <n v="2014"/>
    <x v="299"/>
    <x v="24"/>
    <s v="Apr"/>
    <x v="8"/>
    <x v="5"/>
    <x v="243"/>
    <x v="77"/>
    <x v="36"/>
    <x v="82"/>
    <x v="256"/>
    <n v="70"/>
    <n v="40"/>
    <n v="4.9000000000000004"/>
    <n v="2050"/>
    <s v="Ubisoft, Ubisoft Montreal"/>
    <s v="M"/>
  </r>
  <r>
    <s v="Batman: Arkham Knight"/>
    <x v="9"/>
    <n v="2015"/>
    <x v="300"/>
    <x v="27"/>
    <s v="Feb"/>
    <x v="8"/>
    <x v="19"/>
    <x v="244"/>
    <x v="145"/>
    <x v="67"/>
    <x v="95"/>
    <x v="257"/>
    <n v="87"/>
    <n v="89"/>
    <n v="7.6"/>
    <n v="2679"/>
    <s v="Rocksteady Studios"/>
    <s v="M"/>
  </r>
  <r>
    <s v="The Legend of Zelda: Skyward Sword"/>
    <x v="0"/>
    <n v="2011"/>
    <x v="301"/>
    <x v="0"/>
    <s v="Aug"/>
    <x v="8"/>
    <x v="0"/>
    <x v="68"/>
    <x v="162"/>
    <x v="155"/>
    <x v="124"/>
    <x v="257"/>
    <n v="93"/>
    <n v="81"/>
    <n v="8"/>
    <n v="1958"/>
    <s v="Nintendo"/>
    <s v="E10+"/>
  </r>
  <r>
    <s v="Fallout 3"/>
    <x v="5"/>
    <n v="2008"/>
    <x v="302"/>
    <x v="14"/>
    <s v="Aug"/>
    <x v="3"/>
    <x v="6"/>
    <x v="245"/>
    <x v="208"/>
    <x v="35"/>
    <x v="30"/>
    <x v="258"/>
    <n v="90"/>
    <n v="57"/>
    <n v="8"/>
    <n v="910"/>
    <s v="Bethesda Game Studios"/>
    <s v="M"/>
  </r>
  <r>
    <s v="Professor Layton and the Diabolical Box"/>
    <x v="3"/>
    <n v="2007"/>
    <x v="303"/>
    <x v="26"/>
    <s v="Dec"/>
    <x v="4"/>
    <x v="0"/>
    <x v="246"/>
    <x v="209"/>
    <x v="156"/>
    <x v="126"/>
    <x v="258"/>
    <n v="84"/>
    <n v="65"/>
    <n v="8.8000000000000007"/>
    <n v="72"/>
    <s v="Level 5"/>
    <s v="E10+"/>
  </r>
  <r>
    <s v="Donkey Kong Land"/>
    <x v="2"/>
    <n v="1994"/>
    <x v="304"/>
    <x v="7"/>
    <s v="Mar"/>
    <x v="1"/>
    <x v="0"/>
    <x v="247"/>
    <x v="210"/>
    <x v="157"/>
    <x v="114"/>
    <x v="259"/>
    <m/>
    <m/>
    <m/>
    <m/>
    <m/>
    <m/>
  </r>
  <r>
    <s v="EA Sports Active"/>
    <x v="0"/>
    <n v="2009"/>
    <x v="305"/>
    <x v="32"/>
    <s v="Nov"/>
    <x v="0"/>
    <x v="7"/>
    <x v="211"/>
    <x v="205"/>
    <x v="23"/>
    <x v="135"/>
    <x v="260"/>
    <n v="81"/>
    <n v="27"/>
    <n v="8.6999999999999993"/>
    <n v="39"/>
    <s v="EA Canada"/>
    <s v="E"/>
  </r>
  <r>
    <s v="Tony Hawk's Underground"/>
    <x v="6"/>
    <n v="2003"/>
    <x v="306"/>
    <x v="8"/>
    <s v="Jul"/>
    <x v="0"/>
    <x v="4"/>
    <x v="188"/>
    <x v="166"/>
    <x v="62"/>
    <x v="21"/>
    <x v="260"/>
    <n v="90"/>
    <n v="38"/>
    <n v="8.6999999999999993"/>
    <n v="121"/>
    <s v="Neversoft Entertainment"/>
    <s v="T"/>
  </r>
  <r>
    <s v="Monster Hunter 4 Ultimate"/>
    <x v="10"/>
    <n v="2014"/>
    <x v="307"/>
    <x v="32"/>
    <s v="Oct"/>
    <x v="3"/>
    <x v="0"/>
    <x v="248"/>
    <x v="197"/>
    <x v="158"/>
    <x v="114"/>
    <x v="261"/>
    <n v="86"/>
    <n v="80"/>
    <n v="8.6999999999999993"/>
    <n v="348"/>
    <s v="Capcom"/>
    <s v="T"/>
  </r>
  <r>
    <s v="The Elder Scrolls V: Skyrim"/>
    <x v="14"/>
    <n v="2011"/>
    <x v="308"/>
    <x v="12"/>
    <s v="Jan"/>
    <x v="3"/>
    <x v="6"/>
    <x v="249"/>
    <x v="211"/>
    <x v="58"/>
    <x v="74"/>
    <x v="262"/>
    <n v="94"/>
    <n v="32"/>
    <n v="8.1"/>
    <n v="9073"/>
    <s v="Bethesda Game Studios"/>
    <s v="M"/>
  </r>
  <r>
    <s v="NBA 2K16"/>
    <x v="9"/>
    <n v="2015"/>
    <x v="309"/>
    <x v="16"/>
    <s v="Feb"/>
    <x v="0"/>
    <x v="2"/>
    <x v="134"/>
    <x v="212"/>
    <x v="102"/>
    <x v="84"/>
    <x v="262"/>
    <n v="87"/>
    <n v="51"/>
    <n v="6.7"/>
    <n v="364"/>
    <s v="Visual Concepts"/>
    <s v="E10+"/>
  </r>
  <r>
    <s v="Tekken 5"/>
    <x v="6"/>
    <n v="2005"/>
    <x v="310"/>
    <x v="2"/>
    <s v="Nov"/>
    <x v="9"/>
    <x v="25"/>
    <x v="250"/>
    <x v="59"/>
    <x v="146"/>
    <x v="71"/>
    <x v="263"/>
    <n v="88"/>
    <n v="62"/>
    <n v="8.6"/>
    <n v="229"/>
    <s v="Namco"/>
    <s v="T"/>
  </r>
  <r>
    <s v="Dragon Warrior III"/>
    <x v="1"/>
    <n v="1988"/>
    <x v="311"/>
    <x v="4"/>
    <s v="Dec"/>
    <x v="3"/>
    <x v="24"/>
    <x v="205"/>
    <x v="125"/>
    <x v="0"/>
    <x v="106"/>
    <x v="263"/>
    <m/>
    <m/>
    <m/>
    <m/>
    <m/>
    <m/>
  </r>
  <r>
    <s v="MotorStorm"/>
    <x v="5"/>
    <n v="2006"/>
    <x v="312"/>
    <x v="22"/>
    <s v="Apr"/>
    <x v="2"/>
    <x v="3"/>
    <x v="244"/>
    <x v="213"/>
    <x v="23"/>
    <x v="70"/>
    <x v="263"/>
    <n v="84"/>
    <n v="9"/>
    <n v="7.4"/>
    <n v="220"/>
    <s v="Evolution Studios"/>
    <s v="T"/>
  </r>
  <r>
    <s v="Nintendogs + cats"/>
    <x v="10"/>
    <n v="2011"/>
    <x v="313"/>
    <x v="31"/>
    <s v="Dec"/>
    <x v="7"/>
    <x v="0"/>
    <x v="251"/>
    <x v="159"/>
    <x v="144"/>
    <x v="142"/>
    <x v="264"/>
    <m/>
    <m/>
    <m/>
    <m/>
    <m/>
    <m/>
  </r>
  <r>
    <s v="World Soccer Winning Eleven 8 International"/>
    <x v="6"/>
    <n v="2004"/>
    <x v="314"/>
    <x v="13"/>
    <s v="Jan"/>
    <x v="0"/>
    <x v="14"/>
    <x v="252"/>
    <x v="82"/>
    <x v="159"/>
    <x v="66"/>
    <x v="264"/>
    <n v="91"/>
    <n v="26"/>
    <n v="9.1"/>
    <n v="38"/>
    <s v="KCET"/>
    <s v="E"/>
  </r>
  <r>
    <s v="Sports Champions"/>
    <x v="5"/>
    <n v="2010"/>
    <x v="315"/>
    <x v="26"/>
    <s v="Jun"/>
    <x v="0"/>
    <x v="3"/>
    <x v="253"/>
    <x v="143"/>
    <x v="67"/>
    <x v="25"/>
    <x v="265"/>
    <n v="76"/>
    <n v="64"/>
    <n v="7.9"/>
    <n v="104"/>
    <s v="SCEA, Zindagi Games"/>
    <s v="E10+"/>
  </r>
  <r>
    <s v="Namco Museum Vol.1"/>
    <x v="12"/>
    <n v="1995"/>
    <x v="316"/>
    <x v="8"/>
    <s v="Oct"/>
    <x v="5"/>
    <x v="3"/>
    <x v="236"/>
    <x v="214"/>
    <x v="75"/>
    <x v="122"/>
    <x v="265"/>
    <m/>
    <m/>
    <m/>
    <m/>
    <m/>
    <m/>
  </r>
  <r>
    <s v="The Legend of Zelda: Link's Awakening"/>
    <x v="2"/>
    <n v="1992"/>
    <x v="317"/>
    <x v="25"/>
    <s v="Dec"/>
    <x v="8"/>
    <x v="0"/>
    <x v="254"/>
    <x v="141"/>
    <x v="160"/>
    <x v="130"/>
    <x v="266"/>
    <m/>
    <m/>
    <m/>
    <m/>
    <m/>
    <m/>
  </r>
  <r>
    <s v="Call of Duty: Ghosts"/>
    <x v="9"/>
    <n v="2013"/>
    <x v="318"/>
    <x v="29"/>
    <s v="Feb"/>
    <x v="6"/>
    <x v="4"/>
    <x v="255"/>
    <x v="215"/>
    <x v="69"/>
    <x v="113"/>
    <x v="266"/>
    <n v="78"/>
    <n v="49"/>
    <n v="3.7"/>
    <n v="1564"/>
    <s v="Infinity Ward"/>
    <s v="M"/>
  </r>
  <r>
    <s v="Flash Focus: Vision Training in Minutes a Day"/>
    <x v="3"/>
    <n v="2007"/>
    <x v="319"/>
    <x v="9"/>
    <s v="Feb"/>
    <x v="5"/>
    <x v="0"/>
    <x v="256"/>
    <x v="115"/>
    <x v="139"/>
    <x v="55"/>
    <x v="266"/>
    <n v="59"/>
    <n v="22"/>
    <n v="4"/>
    <n v="4"/>
    <s v="Nintendo, Namco Bandai Games"/>
    <s v="E"/>
  </r>
  <r>
    <s v="Tom Clancy's The Division"/>
    <x v="9"/>
    <n v="2016"/>
    <x v="320"/>
    <x v="0"/>
    <s v="Jun"/>
    <x v="6"/>
    <x v="5"/>
    <x v="257"/>
    <x v="216"/>
    <x v="126"/>
    <x v="74"/>
    <x v="267"/>
    <n v="80"/>
    <n v="64"/>
    <n v="7"/>
    <n v="2219"/>
    <s v="Massive Entertainment"/>
    <s v="M"/>
  </r>
  <r>
    <s v="Big Brain Academy: Wii Degree"/>
    <x v="0"/>
    <n v="2007"/>
    <x v="321"/>
    <x v="31"/>
    <s v="Dec"/>
    <x v="5"/>
    <x v="0"/>
    <x v="258"/>
    <x v="131"/>
    <x v="17"/>
    <x v="21"/>
    <x v="268"/>
    <n v="68"/>
    <n v="33"/>
    <n v="6.9"/>
    <n v="39"/>
    <s v="Nintendo"/>
    <s v="E"/>
  </r>
  <r>
    <s v="Resident Evil Director's Cut"/>
    <x v="12"/>
    <n v="1996"/>
    <x v="322"/>
    <x v="32"/>
    <s v="Jun"/>
    <x v="8"/>
    <x v="17"/>
    <x v="189"/>
    <x v="69"/>
    <x v="24"/>
    <x v="128"/>
    <x v="269"/>
    <m/>
    <m/>
    <m/>
    <m/>
    <m/>
    <m/>
  </r>
  <r>
    <s v="Mario &amp; Luigi: Bowser's Inside Story"/>
    <x v="3"/>
    <n v="2009"/>
    <x v="323"/>
    <x v="16"/>
    <s v="Jul"/>
    <x v="3"/>
    <x v="0"/>
    <x v="259"/>
    <x v="217"/>
    <x v="52"/>
    <x v="134"/>
    <x v="269"/>
    <m/>
    <m/>
    <m/>
    <m/>
    <m/>
    <m/>
  </r>
  <r>
    <s v="LEGO Indiana Jones: The Original Adventures"/>
    <x v="4"/>
    <n v="2008"/>
    <x v="324"/>
    <x v="21"/>
    <s v="Nov"/>
    <x v="8"/>
    <x v="4"/>
    <x v="260"/>
    <x v="191"/>
    <x v="58"/>
    <x v="129"/>
    <x v="270"/>
    <n v="77"/>
    <n v="60"/>
    <n v="7.5"/>
    <n v="66"/>
    <s v="Traveller's Tales"/>
    <s v="E10+"/>
  </r>
  <r>
    <s v="The Sims: Unleashed"/>
    <x v="14"/>
    <n v="2002"/>
    <x v="325"/>
    <x v="22"/>
    <s v="Aug"/>
    <x v="7"/>
    <x v="7"/>
    <x v="68"/>
    <x v="115"/>
    <x v="58"/>
    <x v="104"/>
    <x v="270"/>
    <n v="79"/>
    <n v="21"/>
    <n v="8"/>
    <n v="29"/>
    <s v="Maxis"/>
    <s v="T"/>
  </r>
  <r>
    <s v="Ratchet &amp; Clank: Size Matters"/>
    <x v="16"/>
    <n v="2007"/>
    <x v="326"/>
    <x v="32"/>
    <s v="Feb"/>
    <x v="1"/>
    <x v="3"/>
    <x v="237"/>
    <x v="178"/>
    <x v="67"/>
    <x v="43"/>
    <x v="271"/>
    <m/>
    <m/>
    <m/>
    <m/>
    <m/>
    <m/>
  </r>
  <r>
    <s v="Harry Potter and the Sorcerer's Stone"/>
    <x v="12"/>
    <n v="2001"/>
    <x v="327"/>
    <x v="0"/>
    <s v="Dec"/>
    <x v="8"/>
    <x v="7"/>
    <x v="261"/>
    <x v="170"/>
    <x v="49"/>
    <x v="91"/>
    <x v="272"/>
    <n v="64"/>
    <n v="11"/>
    <n v="7.5"/>
    <n v="41"/>
    <s v="Argonaut Games"/>
    <s v="E"/>
  </r>
  <r>
    <s v="Mario &amp; Sonic at the London 2012 Olympic Games"/>
    <x v="0"/>
    <n v="2011"/>
    <x v="328"/>
    <x v="1"/>
    <s v="Jul"/>
    <x v="0"/>
    <x v="8"/>
    <x v="72"/>
    <x v="218"/>
    <x v="161"/>
    <x v="88"/>
    <x v="273"/>
    <m/>
    <m/>
    <m/>
    <m/>
    <m/>
    <m/>
  </r>
  <r>
    <s v="Resident Evil 3: Nemesis"/>
    <x v="12"/>
    <n v="1999"/>
    <x v="329"/>
    <x v="32"/>
    <s v="Sep"/>
    <x v="8"/>
    <x v="21"/>
    <x v="262"/>
    <x v="144"/>
    <x v="129"/>
    <x v="114"/>
    <x v="273"/>
    <m/>
    <m/>
    <m/>
    <m/>
    <m/>
    <m/>
  </r>
  <r>
    <s v="Super Paper Mario"/>
    <x v="0"/>
    <n v="2007"/>
    <x v="330"/>
    <x v="32"/>
    <s v="Nov"/>
    <x v="1"/>
    <x v="0"/>
    <x v="263"/>
    <x v="219"/>
    <x v="162"/>
    <x v="80"/>
    <x v="274"/>
    <n v="85"/>
    <n v="56"/>
    <n v="7.9"/>
    <n v="417"/>
    <s v="Intelligent Systems"/>
    <s v="E"/>
  </r>
  <r>
    <s v="Spyro: Year of the Dragon"/>
    <x v="12"/>
    <n v="2000"/>
    <x v="331"/>
    <x v="20"/>
    <s v="Mar"/>
    <x v="1"/>
    <x v="3"/>
    <x v="264"/>
    <x v="113"/>
    <x v="58"/>
    <x v="83"/>
    <x v="274"/>
    <n v="91"/>
    <n v="15"/>
    <n v="8.8000000000000007"/>
    <n v="207"/>
    <s v="Insomniac Games"/>
    <s v="E"/>
  </r>
  <r>
    <s v="Assassin's Creed IV: Black Flag"/>
    <x v="5"/>
    <n v="2013"/>
    <x v="332"/>
    <x v="14"/>
    <s v="Apr"/>
    <x v="8"/>
    <x v="5"/>
    <x v="265"/>
    <x v="169"/>
    <x v="29"/>
    <x v="113"/>
    <x v="274"/>
    <n v="88"/>
    <n v="36"/>
    <n v="8.1"/>
    <n v="840"/>
    <s v="Ubisoft"/>
    <s v="M"/>
  </r>
  <r>
    <s v="FIFA Soccer 2005"/>
    <x v="6"/>
    <n v="2004"/>
    <x v="333"/>
    <x v="24"/>
    <s v="Oct"/>
    <x v="0"/>
    <x v="7"/>
    <x v="215"/>
    <x v="200"/>
    <x v="57"/>
    <x v="30"/>
    <x v="275"/>
    <n v="81"/>
    <n v="27"/>
    <n v="7.6"/>
    <n v="56"/>
    <s v="EA Canada"/>
    <s v="E"/>
  </r>
  <r>
    <s v="Pok√©mon Trading Card Game"/>
    <x v="2"/>
    <n v="1998"/>
    <x v="334"/>
    <x v="32"/>
    <s v="Jun"/>
    <x v="11"/>
    <x v="0"/>
    <x v="266"/>
    <x v="220"/>
    <x v="142"/>
    <x v="127"/>
    <x v="275"/>
    <m/>
    <m/>
    <m/>
    <m/>
    <m/>
    <m/>
  </r>
  <r>
    <s v="Friend Collection"/>
    <x v="3"/>
    <n v="2009"/>
    <x v="335"/>
    <x v="13"/>
    <s v="Sep"/>
    <x v="5"/>
    <x v="0"/>
    <x v="180"/>
    <x v="125"/>
    <x v="163"/>
    <x v="106"/>
    <x v="276"/>
    <m/>
    <m/>
    <m/>
    <m/>
    <m/>
    <m/>
  </r>
  <r>
    <s v="Tony Hawk's Pro Skater 4"/>
    <x v="6"/>
    <n v="2002"/>
    <x v="336"/>
    <x v="14"/>
    <s v="Jul"/>
    <x v="0"/>
    <x v="4"/>
    <x v="253"/>
    <x v="87"/>
    <x v="62"/>
    <x v="55"/>
    <x v="276"/>
    <n v="94"/>
    <n v="27"/>
    <n v="8.5"/>
    <n v="128"/>
    <s v="Neversoft Entertainment"/>
    <s v="T"/>
  </r>
  <r>
    <s v="Star Wars Battlefront (2015)"/>
    <x v="17"/>
    <n v="2015"/>
    <x v="337"/>
    <x v="7"/>
    <s v="May"/>
    <x v="6"/>
    <x v="7"/>
    <x v="226"/>
    <x v="221"/>
    <x v="64"/>
    <x v="123"/>
    <x v="277"/>
    <m/>
    <m/>
    <m/>
    <m/>
    <m/>
    <m/>
  </r>
  <r>
    <s v="MySims"/>
    <x v="3"/>
    <n v="2007"/>
    <x v="338"/>
    <x v="19"/>
    <s v="Jan"/>
    <x v="7"/>
    <x v="7"/>
    <x v="267"/>
    <x v="121"/>
    <x v="36"/>
    <x v="72"/>
    <x v="277"/>
    <n v="67"/>
    <n v="15"/>
    <n v="7.3"/>
    <n v="13"/>
    <s v="TOSE"/>
    <s v="E"/>
  </r>
  <r>
    <s v="Midnight Club 3: DUB Edition"/>
    <x v="16"/>
    <n v="2005"/>
    <x v="339"/>
    <x v="7"/>
    <s v="Aug"/>
    <x v="2"/>
    <x v="2"/>
    <x v="229"/>
    <x v="142"/>
    <x v="58"/>
    <x v="60"/>
    <x v="278"/>
    <n v="74"/>
    <n v="34"/>
    <n v="8.4"/>
    <n v="31"/>
    <s v="Rockstar Leeds"/>
    <s v="E10+"/>
  </r>
  <r>
    <s v="Banjo-Kazooie"/>
    <x v="11"/>
    <n v="1998"/>
    <x v="340"/>
    <x v="10"/>
    <s v="Dec"/>
    <x v="1"/>
    <x v="0"/>
    <x v="194"/>
    <x v="208"/>
    <x v="164"/>
    <x v="127"/>
    <x v="278"/>
    <m/>
    <m/>
    <m/>
    <m/>
    <m/>
    <m/>
  </r>
  <r>
    <s v="SOCOM: U.S. Navy SEALs"/>
    <x v="6"/>
    <n v="2002"/>
    <x v="341"/>
    <x v="33"/>
    <s v="Feb"/>
    <x v="6"/>
    <x v="3"/>
    <x v="97"/>
    <x v="222"/>
    <x v="23"/>
    <x v="108"/>
    <x v="278"/>
    <n v="82"/>
    <n v="42"/>
    <n v="7.9"/>
    <n v="82"/>
    <s v="Zipper Interactive"/>
    <s v="M"/>
  </r>
  <r>
    <s v="Jak and Daxter: The Precursor Legacy"/>
    <x v="6"/>
    <n v="2001"/>
    <x v="342"/>
    <x v="25"/>
    <s v="Nov"/>
    <x v="1"/>
    <x v="3"/>
    <x v="193"/>
    <x v="223"/>
    <x v="126"/>
    <x v="73"/>
    <x v="279"/>
    <n v="90"/>
    <n v="35"/>
    <n v="8.6999999999999993"/>
    <n v="312"/>
    <s v="Naughty Dog"/>
    <s v="E"/>
  </r>
  <r>
    <s v="Pokemon Snap"/>
    <x v="11"/>
    <n v="1999"/>
    <x v="343"/>
    <x v="27"/>
    <s v="Oct"/>
    <x v="7"/>
    <x v="0"/>
    <x v="259"/>
    <x v="224"/>
    <x v="74"/>
    <x v="122"/>
    <x v="280"/>
    <m/>
    <m/>
    <m/>
    <m/>
    <m/>
    <m/>
  </r>
  <r>
    <s v="Pro Evolution Soccer 2008"/>
    <x v="6"/>
    <n v="2007"/>
    <x v="96"/>
    <x v="11"/>
    <s v="Apr"/>
    <x v="0"/>
    <x v="14"/>
    <x v="268"/>
    <x v="125"/>
    <x v="152"/>
    <x v="143"/>
    <x v="280"/>
    <n v="82"/>
    <n v="10"/>
    <n v="7.9"/>
    <n v="38"/>
    <s v="Konami"/>
    <s v="E"/>
  </r>
  <r>
    <s v="Resident Evil 4"/>
    <x v="6"/>
    <n v="2005"/>
    <x v="344"/>
    <x v="6"/>
    <s v="Dec"/>
    <x v="8"/>
    <x v="12"/>
    <x v="193"/>
    <x v="118"/>
    <x v="138"/>
    <x v="128"/>
    <x v="281"/>
    <n v="96"/>
    <n v="38"/>
    <n v="8.9"/>
    <n v="1013"/>
    <s v="Capcom"/>
    <s v="M"/>
  </r>
  <r>
    <s v="Guitar Hero: World Tour"/>
    <x v="0"/>
    <n v="2008"/>
    <x v="345"/>
    <x v="28"/>
    <s v="May"/>
    <x v="5"/>
    <x v="4"/>
    <x v="233"/>
    <x v="141"/>
    <x v="58"/>
    <x v="118"/>
    <x v="281"/>
    <n v="86"/>
    <n v="18"/>
    <n v="7.6"/>
    <n v="71"/>
    <s v="Vicarious Visions"/>
    <s v="T"/>
  </r>
  <r>
    <s v="FIFA Soccer 10"/>
    <x v="5"/>
    <n v="2009"/>
    <x v="346"/>
    <x v="5"/>
    <s v="Jul"/>
    <x v="0"/>
    <x v="7"/>
    <x v="269"/>
    <x v="158"/>
    <x v="69"/>
    <x v="51"/>
    <x v="281"/>
    <n v="91"/>
    <n v="56"/>
    <n v="7.6"/>
    <n v="203"/>
    <s v="EA Sports"/>
    <s v="E"/>
  </r>
  <r>
    <s v="Star Wars: Battlefront"/>
    <x v="6"/>
    <n v="2004"/>
    <x v="347"/>
    <x v="15"/>
    <s v="Dec"/>
    <x v="6"/>
    <x v="18"/>
    <x v="264"/>
    <x v="225"/>
    <x v="102"/>
    <x v="121"/>
    <x v="282"/>
    <n v="82"/>
    <n v="36"/>
    <n v="8.6999999999999993"/>
    <n v="142"/>
    <s v="Pandemic Studios"/>
    <s v="T"/>
  </r>
  <r>
    <s v="Doom II: Hell on Earth"/>
    <x v="14"/>
    <n v="1994"/>
    <x v="348"/>
    <x v="31"/>
    <s v="Aug"/>
    <x v="6"/>
    <x v="17"/>
    <x v="171"/>
    <x v="226"/>
    <x v="58"/>
    <x v="78"/>
    <x v="282"/>
    <m/>
    <m/>
    <m/>
    <m/>
    <m/>
    <m/>
  </r>
  <r>
    <s v="The Simpsons: Road Rage"/>
    <x v="6"/>
    <n v="2001"/>
    <x v="349"/>
    <x v="8"/>
    <s v="Sep"/>
    <x v="2"/>
    <x v="7"/>
    <x v="270"/>
    <x v="166"/>
    <x v="58"/>
    <x v="21"/>
    <x v="282"/>
    <n v="64"/>
    <n v="23"/>
    <n v="7.7"/>
    <n v="32"/>
    <s v="Fox Interactive"/>
    <s v="T"/>
  </r>
  <r>
    <s v="Luigi's Mansion"/>
    <x v="19"/>
    <n v="2001"/>
    <x v="350"/>
    <x v="34"/>
    <s v="May"/>
    <x v="8"/>
    <x v="0"/>
    <x v="271"/>
    <x v="129"/>
    <x v="138"/>
    <x v="127"/>
    <x v="283"/>
    <n v="78"/>
    <n v="34"/>
    <n v="8.5"/>
    <n v="161"/>
    <s v="Nintendo"/>
    <s v="E"/>
  </r>
  <r>
    <s v="Battlefield 4"/>
    <x v="9"/>
    <n v="2013"/>
    <x v="55"/>
    <x v="12"/>
    <s v="Jan"/>
    <x v="6"/>
    <x v="7"/>
    <x v="257"/>
    <x v="130"/>
    <x v="89"/>
    <x v="90"/>
    <x v="284"/>
    <n v="85"/>
    <n v="18"/>
    <n v="6.9"/>
    <n v="1580"/>
    <s v="EA DICE"/>
    <s v="M"/>
  </r>
  <r>
    <s v="Star Wars: Battlefront II"/>
    <x v="6"/>
    <n v="2005"/>
    <x v="351"/>
    <x v="29"/>
    <s v="Jul"/>
    <x v="6"/>
    <x v="18"/>
    <x v="148"/>
    <x v="227"/>
    <x v="102"/>
    <x v="126"/>
    <x v="284"/>
    <n v="84"/>
    <n v="30"/>
    <n v="9"/>
    <n v="268"/>
    <s v="Pandemic Studios"/>
    <s v="T"/>
  </r>
  <r>
    <s v="Just Dance 2014"/>
    <x v="0"/>
    <n v="2013"/>
    <x v="352"/>
    <x v="29"/>
    <s v="Feb"/>
    <x v="5"/>
    <x v="5"/>
    <x v="129"/>
    <x v="178"/>
    <x v="58"/>
    <x v="80"/>
    <x v="284"/>
    <m/>
    <m/>
    <n v="6.2"/>
    <n v="10"/>
    <s v="Ubisoft"/>
    <s v="E10+"/>
  </r>
  <r>
    <s v="Cooking Mama 2: Dinner With Friends"/>
    <x v="3"/>
    <n v="2007"/>
    <x v="353"/>
    <x v="16"/>
    <s v="Sep"/>
    <x v="7"/>
    <x v="11"/>
    <x v="272"/>
    <x v="228"/>
    <x v="67"/>
    <x v="65"/>
    <x v="285"/>
    <n v="70"/>
    <n v="39"/>
    <n v="8"/>
    <n v="9"/>
    <s v="Office Create"/>
    <s v="E"/>
  </r>
  <r>
    <s v="WWF SmackDown!"/>
    <x v="12"/>
    <n v="2000"/>
    <x v="354"/>
    <x v="29"/>
    <s v="Dec"/>
    <x v="9"/>
    <x v="28"/>
    <x v="273"/>
    <x v="205"/>
    <x v="23"/>
    <x v="78"/>
    <x v="285"/>
    <m/>
    <m/>
    <m/>
    <m/>
    <m/>
    <m/>
  </r>
  <r>
    <s v="Croc: Legend of the Gobbos"/>
    <x v="12"/>
    <n v="1997"/>
    <x v="355"/>
    <x v="16"/>
    <s v="Jun"/>
    <x v="1"/>
    <x v="29"/>
    <x v="274"/>
    <x v="110"/>
    <x v="58"/>
    <x v="117"/>
    <x v="286"/>
    <m/>
    <m/>
    <m/>
    <m/>
    <m/>
    <m/>
  </r>
  <r>
    <s v="Grand Theft Auto: Liberty City Stories"/>
    <x v="6"/>
    <n v="2006"/>
    <x v="356"/>
    <x v="11"/>
    <s v="Jun"/>
    <x v="8"/>
    <x v="2"/>
    <x v="208"/>
    <x v="226"/>
    <x v="35"/>
    <x v="25"/>
    <x v="287"/>
    <n v="78"/>
    <n v="49"/>
    <n v="7.8"/>
    <n v="112"/>
    <s v="Rockstar Leeds"/>
    <s v="M"/>
  </r>
  <r>
    <s v="The Getaway"/>
    <x v="6"/>
    <n v="2002"/>
    <x v="357"/>
    <x v="13"/>
    <s v="Apr"/>
    <x v="8"/>
    <x v="3"/>
    <x v="275"/>
    <x v="99"/>
    <x v="69"/>
    <x v="144"/>
    <x v="287"/>
    <n v="72"/>
    <n v="49"/>
    <n v="6.8"/>
    <n v="88"/>
    <s v="Team Soho"/>
    <s v="M"/>
  </r>
  <r>
    <s v="Tomb Raider III: Adventures of Lara Croft"/>
    <x v="12"/>
    <n v="1997"/>
    <x v="358"/>
    <x v="29"/>
    <s v="Sep"/>
    <x v="8"/>
    <x v="21"/>
    <x v="112"/>
    <x v="113"/>
    <x v="130"/>
    <x v="68"/>
    <x v="287"/>
    <m/>
    <m/>
    <m/>
    <m/>
    <m/>
    <m/>
  </r>
  <r>
    <s v="James Bond 007: Agent Under Fire"/>
    <x v="6"/>
    <n v="2001"/>
    <x v="359"/>
    <x v="13"/>
    <s v="Jun"/>
    <x v="6"/>
    <x v="7"/>
    <x v="276"/>
    <x v="208"/>
    <x v="67"/>
    <x v="72"/>
    <x v="288"/>
    <n v="72"/>
    <n v="27"/>
    <n v="7.9"/>
    <n v="48"/>
    <s v="EA Redwood Shores"/>
    <s v="T"/>
  </r>
  <r>
    <s v="LEGO Star Wars: The Video Game"/>
    <x v="6"/>
    <n v="2005"/>
    <x v="360"/>
    <x v="5"/>
    <s v="Feb"/>
    <x v="8"/>
    <x v="21"/>
    <x v="164"/>
    <x v="229"/>
    <x v="62"/>
    <x v="72"/>
    <x v="288"/>
    <m/>
    <m/>
    <m/>
    <m/>
    <m/>
    <m/>
  </r>
  <r>
    <s v="Rugrats in Paris: The Movie"/>
    <x v="12"/>
    <n v="2000"/>
    <x v="361"/>
    <x v="8"/>
    <s v="Aug"/>
    <x v="8"/>
    <x v="28"/>
    <x v="168"/>
    <x v="171"/>
    <x v="58"/>
    <x v="45"/>
    <x v="289"/>
    <m/>
    <m/>
    <m/>
    <m/>
    <m/>
    <m/>
  </r>
  <r>
    <s v="FIFA Soccer 11"/>
    <x v="4"/>
    <n v="2010"/>
    <x v="362"/>
    <x v="12"/>
    <s v="Apr"/>
    <x v="0"/>
    <x v="7"/>
    <x v="230"/>
    <x v="184"/>
    <x v="64"/>
    <x v="135"/>
    <x v="289"/>
    <n v="88"/>
    <n v="66"/>
    <n v="7.5"/>
    <n v="155"/>
    <s v="EA Sports"/>
    <s v="E"/>
  </r>
  <r>
    <s v="Spyro 2: Ripto's Rage!"/>
    <x v="12"/>
    <n v="1999"/>
    <x v="363"/>
    <x v="34"/>
    <s v="Feb"/>
    <x v="1"/>
    <x v="3"/>
    <x v="277"/>
    <x v="142"/>
    <x v="62"/>
    <x v="104"/>
    <x v="289"/>
    <m/>
    <m/>
    <m/>
    <m/>
    <m/>
    <m/>
  </r>
  <r>
    <s v="Left 4 Dead"/>
    <x v="4"/>
    <n v="2008"/>
    <x v="364"/>
    <x v="3"/>
    <s v="Jun"/>
    <x v="6"/>
    <x v="7"/>
    <x v="204"/>
    <x v="230"/>
    <x v="69"/>
    <x v="94"/>
    <x v="290"/>
    <n v="89"/>
    <n v="67"/>
    <n v="7.9"/>
    <n v="1309"/>
    <s v="Certain Affinity"/>
    <s v="M"/>
  </r>
  <r>
    <s v="Donkey Kong Country 3: Dixie Kong's Double Trouble!"/>
    <x v="7"/>
    <n v="1996"/>
    <x v="365"/>
    <x v="34"/>
    <s v="Jun"/>
    <x v="1"/>
    <x v="0"/>
    <x v="278"/>
    <x v="186"/>
    <x v="165"/>
    <x v="69"/>
    <x v="290"/>
    <m/>
    <m/>
    <m/>
    <m/>
    <m/>
    <m/>
  </r>
  <r>
    <s v="Assassin's Creed: Unity"/>
    <x v="17"/>
    <n v="2014"/>
    <x v="366"/>
    <x v="27"/>
    <s v="Aug"/>
    <x v="8"/>
    <x v="5"/>
    <x v="279"/>
    <x v="231"/>
    <x v="58"/>
    <x v="73"/>
    <x v="291"/>
    <n v="72"/>
    <n v="59"/>
    <n v="4.0999999999999996"/>
    <n v="1005"/>
    <s v="Ubisoft, Ubisoft Montreal"/>
    <s v="M"/>
  </r>
  <r>
    <s v="Kung Fu"/>
    <x v="1"/>
    <n v="1985"/>
    <x v="367"/>
    <x v="12"/>
    <s v="Jun"/>
    <x v="8"/>
    <x v="0"/>
    <x v="280"/>
    <x v="232"/>
    <x v="85"/>
    <x v="122"/>
    <x v="291"/>
    <m/>
    <m/>
    <m/>
    <m/>
    <m/>
    <m/>
  </r>
  <r>
    <s v="Resident Evil 5"/>
    <x v="4"/>
    <n v="2009"/>
    <x v="368"/>
    <x v="30"/>
    <s v="Feb"/>
    <x v="8"/>
    <x v="12"/>
    <x v="212"/>
    <x v="107"/>
    <x v="130"/>
    <x v="118"/>
    <x v="291"/>
    <n v="83"/>
    <n v="91"/>
    <n v="7.5"/>
    <n v="523"/>
    <s v="Capcom"/>
    <s v="M"/>
  </r>
  <r>
    <s v="Assassin's Creed: Brotherhood"/>
    <x v="4"/>
    <n v="2010"/>
    <x v="369"/>
    <x v="29"/>
    <s v="Apr"/>
    <x v="8"/>
    <x v="5"/>
    <x v="96"/>
    <x v="232"/>
    <x v="102"/>
    <x v="108"/>
    <x v="292"/>
    <n v="89"/>
    <n v="81"/>
    <n v="8.3000000000000007"/>
    <n v="693"/>
    <s v="Ubisoft Montreal"/>
    <s v="M"/>
  </r>
  <r>
    <s v="FIFA Soccer 2004"/>
    <x v="6"/>
    <s v="N/A"/>
    <x v="370"/>
    <x v="30"/>
    <s v="Jul"/>
    <x v="0"/>
    <x v="7"/>
    <x v="281"/>
    <x v="65"/>
    <x v="57"/>
    <x v="90"/>
    <x v="292"/>
    <n v="84"/>
    <n v="20"/>
    <n v="6.4"/>
    <n v="76"/>
    <s v="EA Canada"/>
    <s v="E"/>
  </r>
  <r>
    <s v="Battlefield 4"/>
    <x v="5"/>
    <n v="2013"/>
    <x v="371"/>
    <x v="24"/>
    <s v="Jul"/>
    <x v="6"/>
    <x v="7"/>
    <x v="262"/>
    <x v="233"/>
    <x v="161"/>
    <x v="25"/>
    <x v="292"/>
    <n v="80"/>
    <n v="14"/>
    <n v="5.8"/>
    <n v="579"/>
    <s v="EA DICE"/>
    <s v="M"/>
  </r>
  <r>
    <s v="Batman: Arkham Asylum"/>
    <x v="4"/>
    <n v="2009"/>
    <x v="372"/>
    <x v="18"/>
    <s v="Apr"/>
    <x v="8"/>
    <x v="21"/>
    <x v="210"/>
    <x v="234"/>
    <x v="64"/>
    <x v="80"/>
    <x v="293"/>
    <n v="92"/>
    <n v="78"/>
    <n v="8.6999999999999993"/>
    <n v="1080"/>
    <s v="Rocksteady Studios"/>
    <s v="T"/>
  </r>
  <r>
    <s v="Battlefield 4"/>
    <x v="4"/>
    <n v="2013"/>
    <x v="373"/>
    <x v="33"/>
    <s v="May"/>
    <x v="6"/>
    <x v="7"/>
    <x v="245"/>
    <x v="191"/>
    <x v="64"/>
    <x v="80"/>
    <x v="293"/>
    <n v="79"/>
    <n v="21"/>
    <n v="5.6"/>
    <n v="542"/>
    <s v="EA DICE"/>
    <s v="M"/>
  </r>
  <r>
    <s v="Battlefield: Bad Company 2"/>
    <x v="4"/>
    <n v="2010"/>
    <x v="374"/>
    <x v="29"/>
    <s v="Jan"/>
    <x v="6"/>
    <x v="7"/>
    <x v="162"/>
    <x v="191"/>
    <x v="57"/>
    <x v="123"/>
    <x v="294"/>
    <n v="88"/>
    <n v="75"/>
    <n v="8.6"/>
    <n v="869"/>
    <s v="EA DICE"/>
    <s v="M"/>
  </r>
  <r>
    <s v="Mario &amp; Sonic at the Olympic Winter Games"/>
    <x v="3"/>
    <n v="2009"/>
    <x v="375"/>
    <x v="1"/>
    <s v="Sep"/>
    <x v="0"/>
    <x v="8"/>
    <x v="160"/>
    <x v="235"/>
    <x v="161"/>
    <x v="126"/>
    <x v="295"/>
    <m/>
    <m/>
    <m/>
    <m/>
    <m/>
    <m/>
  </r>
  <r>
    <s v="Guitar Hero: On Tour"/>
    <x v="3"/>
    <n v="2008"/>
    <x v="376"/>
    <x v="4"/>
    <s v="Jun"/>
    <x v="5"/>
    <x v="4"/>
    <x v="162"/>
    <x v="191"/>
    <x v="62"/>
    <x v="55"/>
    <x v="295"/>
    <n v="71"/>
    <n v="70"/>
    <n v="8.8000000000000007"/>
    <n v="29"/>
    <s v="Vicarious Visions"/>
    <s v="E10+"/>
  </r>
  <r>
    <s v="Clubhouse Games"/>
    <x v="3"/>
    <n v="2006"/>
    <x v="377"/>
    <x v="8"/>
    <s v="Apr"/>
    <x v="5"/>
    <x v="0"/>
    <x v="281"/>
    <x v="110"/>
    <x v="144"/>
    <x v="118"/>
    <x v="296"/>
    <n v="83"/>
    <n v="30"/>
    <n v="8.4"/>
    <n v="28"/>
    <s v="Agenda"/>
    <s v="E"/>
  </r>
  <r>
    <s v="Monster Hunter 4"/>
    <x v="10"/>
    <n v="2013"/>
    <x v="378"/>
    <x v="0"/>
    <s v="Feb"/>
    <x v="3"/>
    <x v="12"/>
    <x v="180"/>
    <x v="125"/>
    <x v="166"/>
    <x v="106"/>
    <x v="297"/>
    <m/>
    <m/>
    <m/>
    <m/>
    <m/>
    <m/>
  </r>
  <r>
    <s v="Borderlands"/>
    <x v="4"/>
    <n v="2009"/>
    <x v="379"/>
    <x v="25"/>
    <s v="Jun"/>
    <x v="6"/>
    <x v="2"/>
    <x v="260"/>
    <x v="236"/>
    <x v="102"/>
    <x v="49"/>
    <x v="297"/>
    <n v="84"/>
    <n v="83"/>
    <n v="8.1999999999999993"/>
    <n v="715"/>
    <s v="Gearbox Software"/>
    <s v="M"/>
  </r>
  <r>
    <s v="Tekken 4"/>
    <x v="6"/>
    <n v="2002"/>
    <x v="380"/>
    <x v="34"/>
    <s v="Mar"/>
    <x v="9"/>
    <x v="25"/>
    <x v="282"/>
    <x v="175"/>
    <x v="167"/>
    <x v="49"/>
    <x v="297"/>
    <n v="79"/>
    <n v="23"/>
    <n v="8.3000000000000007"/>
    <n v="126"/>
    <s v="Namco"/>
    <s v="T"/>
  </r>
  <r>
    <s v="Final Fantasy III"/>
    <x v="7"/>
    <n v="1994"/>
    <x v="381"/>
    <x v="11"/>
    <s v="Jan"/>
    <x v="3"/>
    <x v="9"/>
    <x v="256"/>
    <x v="125"/>
    <x v="168"/>
    <x v="133"/>
    <x v="298"/>
    <m/>
    <m/>
    <m/>
    <m/>
    <m/>
    <m/>
  </r>
  <r>
    <s v="Grand Theft Auto 2"/>
    <x v="12"/>
    <n v="1998"/>
    <x v="382"/>
    <x v="19"/>
    <s v="Jun"/>
    <x v="8"/>
    <x v="2"/>
    <x v="239"/>
    <x v="77"/>
    <x v="58"/>
    <x v="91"/>
    <x v="298"/>
    <n v="70"/>
    <n v="15"/>
    <n v="8"/>
    <n v="67"/>
    <s v="DMA Design"/>
    <s v="T"/>
  </r>
  <r>
    <s v="Metal Gear Solid V: The Phantom Pain"/>
    <x v="9"/>
    <n v="2015"/>
    <x v="383"/>
    <x v="18"/>
    <s v="Mar"/>
    <x v="8"/>
    <x v="14"/>
    <x v="161"/>
    <x v="165"/>
    <x v="37"/>
    <x v="81"/>
    <x v="299"/>
    <n v="93"/>
    <n v="86"/>
    <n v="8.1999999999999993"/>
    <n v="3943"/>
    <s v="Kojima Productions, Moby Dick Studio"/>
    <s v="M"/>
  </r>
  <r>
    <s v="Spider-Man 2"/>
    <x v="6"/>
    <n v="2004"/>
    <x v="384"/>
    <x v="32"/>
    <s v="Sep"/>
    <x v="8"/>
    <x v="4"/>
    <x v="74"/>
    <x v="114"/>
    <x v="64"/>
    <x v="131"/>
    <x v="299"/>
    <n v="80"/>
    <n v="50"/>
    <n v="8.9"/>
    <n v="106"/>
    <s v="Treyarch"/>
    <s v="T"/>
  </r>
  <r>
    <s v="F-1 Race"/>
    <x v="2"/>
    <n v="1990"/>
    <x v="385"/>
    <x v="16"/>
    <s v="Mar"/>
    <x v="2"/>
    <x v="0"/>
    <x v="186"/>
    <x v="132"/>
    <x v="162"/>
    <x v="135"/>
    <x v="299"/>
    <m/>
    <m/>
    <m/>
    <m/>
    <m/>
    <m/>
  </r>
  <r>
    <s v="FIFA Soccer 2003"/>
    <x v="6"/>
    <n v="2002"/>
    <x v="386"/>
    <x v="32"/>
    <s v="Jul"/>
    <x v="0"/>
    <x v="7"/>
    <x v="283"/>
    <x v="62"/>
    <x v="69"/>
    <x v="103"/>
    <x v="300"/>
    <n v="88"/>
    <n v="15"/>
    <n v="6.7"/>
    <n v="35"/>
    <s v="EA Canada"/>
    <s v="E"/>
  </r>
  <r>
    <s v="LittleBigPlanet 2"/>
    <x v="5"/>
    <n v="2011"/>
    <x v="387"/>
    <x v="22"/>
    <s v="Jan"/>
    <x v="1"/>
    <x v="3"/>
    <x v="177"/>
    <x v="237"/>
    <x v="23"/>
    <x v="22"/>
    <x v="301"/>
    <n v="91"/>
    <n v="86"/>
    <n v="8.4"/>
    <n v="657"/>
    <s v="Media Molecule"/>
    <s v="E"/>
  </r>
  <r>
    <s v="Crash Bash"/>
    <x v="12"/>
    <n v="2000"/>
    <x v="388"/>
    <x v="18"/>
    <s v="Mar"/>
    <x v="5"/>
    <x v="3"/>
    <x v="208"/>
    <x v="128"/>
    <x v="91"/>
    <x v="104"/>
    <x v="301"/>
    <n v="68"/>
    <n v="12"/>
    <n v="8.1999999999999993"/>
    <n v="99"/>
    <s v="Eurocom Entertainment Software"/>
    <s v="E"/>
  </r>
  <r>
    <s v="Assassin's Creed Syndicate"/>
    <x v="9"/>
    <n v="2015"/>
    <x v="389"/>
    <x v="33"/>
    <s v="May"/>
    <x v="8"/>
    <x v="5"/>
    <x v="284"/>
    <x v="163"/>
    <x v="35"/>
    <x v="51"/>
    <x v="301"/>
    <n v="76"/>
    <n v="86"/>
    <n v="6.8"/>
    <n v="1319"/>
    <s v="Ubisoft Quebec"/>
    <s v="M"/>
  </r>
  <r>
    <s v="LEGO Batman: The Videogame"/>
    <x v="4"/>
    <n v="2008"/>
    <x v="390"/>
    <x v="12"/>
    <s v="Oct"/>
    <x v="8"/>
    <x v="19"/>
    <x v="226"/>
    <x v="227"/>
    <x v="58"/>
    <x v="123"/>
    <x v="302"/>
    <n v="76"/>
    <n v="49"/>
    <n v="7.9"/>
    <n v="75"/>
    <s v="Traveller's Tales"/>
    <s v="E10+"/>
  </r>
  <r>
    <s v="Destiny"/>
    <x v="17"/>
    <n v="2014"/>
    <x v="391"/>
    <x v="17"/>
    <s v="Oct"/>
    <x v="6"/>
    <x v="4"/>
    <x v="277"/>
    <x v="238"/>
    <x v="58"/>
    <x v="80"/>
    <x v="303"/>
    <n v="75"/>
    <n v="11"/>
    <n v="5.5"/>
    <n v="1735"/>
    <s v="Bungie Software, Bungie"/>
    <s v="T"/>
  </r>
  <r>
    <s v="WWF War Zone"/>
    <x v="12"/>
    <n v="1998"/>
    <x v="392"/>
    <x v="20"/>
    <s v="May"/>
    <x v="9"/>
    <x v="30"/>
    <x v="121"/>
    <x v="210"/>
    <x v="58"/>
    <x v="130"/>
    <x v="304"/>
    <m/>
    <m/>
    <m/>
    <m/>
    <m/>
    <m/>
  </r>
  <r>
    <s v="The Legend of Zelda: Majora's Mask"/>
    <x v="11"/>
    <n v="2000"/>
    <x v="393"/>
    <x v="2"/>
    <s v="Apr"/>
    <x v="8"/>
    <x v="0"/>
    <x v="276"/>
    <x v="129"/>
    <x v="144"/>
    <x v="122"/>
    <x v="304"/>
    <m/>
    <m/>
    <m/>
    <m/>
    <m/>
    <m/>
  </r>
  <r>
    <s v="Far Cry 3"/>
    <x v="5"/>
    <n v="2012"/>
    <x v="394"/>
    <x v="34"/>
    <s v="Mar"/>
    <x v="6"/>
    <x v="5"/>
    <x v="222"/>
    <x v="216"/>
    <x v="67"/>
    <x v="70"/>
    <x v="305"/>
    <n v="90"/>
    <n v="32"/>
    <n v="8.5"/>
    <n v="1041"/>
    <s v="Ubisoft Montreal"/>
    <s v="M"/>
  </r>
  <r>
    <s v="Rugrats: Search For Reptar"/>
    <x v="12"/>
    <n v="1998"/>
    <x v="395"/>
    <x v="9"/>
    <s v="Aug"/>
    <x v="10"/>
    <x v="28"/>
    <x v="167"/>
    <x v="71"/>
    <x v="58"/>
    <x v="68"/>
    <x v="306"/>
    <m/>
    <m/>
    <m/>
    <m/>
    <m/>
    <m/>
  </r>
  <r>
    <s v="English Training: Have Fun Improving Your Skills!"/>
    <x v="3"/>
    <n v="2006"/>
    <x v="396"/>
    <x v="6"/>
    <s v="Oct"/>
    <x v="5"/>
    <x v="0"/>
    <x v="180"/>
    <x v="168"/>
    <x v="169"/>
    <x v="133"/>
    <x v="307"/>
    <m/>
    <m/>
    <m/>
    <m/>
    <m/>
    <m/>
  </r>
  <r>
    <s v="James Bond 007: Nightfire"/>
    <x v="6"/>
    <n v="2002"/>
    <x v="397"/>
    <x v="10"/>
    <s v="Apr"/>
    <x v="6"/>
    <x v="7"/>
    <x v="285"/>
    <x v="183"/>
    <x v="130"/>
    <x v="22"/>
    <x v="307"/>
    <n v="77"/>
    <n v="20"/>
    <n v="8.5"/>
    <n v="66"/>
    <s v="Eurocom Entertainment Software"/>
    <s v="T"/>
  </r>
  <r>
    <s v="Ratchet &amp; Clank"/>
    <x v="6"/>
    <n v="2002"/>
    <x v="398"/>
    <x v="32"/>
    <s v="Apr"/>
    <x v="1"/>
    <x v="3"/>
    <x v="251"/>
    <x v="191"/>
    <x v="145"/>
    <x v="94"/>
    <x v="307"/>
    <m/>
    <m/>
    <m/>
    <m/>
    <m/>
    <m/>
  </r>
  <r>
    <s v="Monster Hunter X"/>
    <x v="10"/>
    <n v="2015"/>
    <x v="399"/>
    <x v="24"/>
    <s v="May"/>
    <x v="8"/>
    <x v="12"/>
    <x v="286"/>
    <x v="199"/>
    <x v="170"/>
    <x v="132"/>
    <x v="308"/>
    <m/>
    <m/>
    <m/>
    <m/>
    <m/>
    <m/>
  </r>
  <r>
    <s v="Star Wars Episode III: Revenge of the Sith"/>
    <x v="6"/>
    <n v="2005"/>
    <x v="400"/>
    <x v="31"/>
    <s v="Jan"/>
    <x v="8"/>
    <x v="18"/>
    <x v="287"/>
    <x v="178"/>
    <x v="102"/>
    <x v="131"/>
    <x v="308"/>
    <n v="60"/>
    <n v="34"/>
    <n v="7.2"/>
    <n v="82"/>
    <s v="Double Helix Games"/>
    <s v="T"/>
  </r>
  <r>
    <s v="The Legend of Zelda: Spirit Tracks"/>
    <x v="3"/>
    <n v="2009"/>
    <x v="401"/>
    <x v="28"/>
    <s v="Dec"/>
    <x v="8"/>
    <x v="0"/>
    <x v="237"/>
    <x v="177"/>
    <x v="171"/>
    <x v="134"/>
    <x v="309"/>
    <n v="87"/>
    <n v="75"/>
    <n v="7.8"/>
    <n v="228"/>
    <s v="Nintendo"/>
    <s v="E10+"/>
  </r>
  <r>
    <s v="Max Payne"/>
    <x v="6"/>
    <n v="2001"/>
    <x v="402"/>
    <x v="11"/>
    <s v="Aug"/>
    <x v="6"/>
    <x v="2"/>
    <x v="288"/>
    <x v="237"/>
    <x v="69"/>
    <x v="91"/>
    <x v="309"/>
    <n v="80"/>
    <n v="21"/>
    <n v="8.5"/>
    <n v="86"/>
    <s v="Rockstar Toronto"/>
    <s v="M"/>
  </r>
  <r>
    <s v="Assassin's Creed IV: Black Flag"/>
    <x v="4"/>
    <n v="2013"/>
    <x v="403"/>
    <x v="1"/>
    <s v="Feb"/>
    <x v="8"/>
    <x v="5"/>
    <x v="276"/>
    <x v="138"/>
    <x v="62"/>
    <x v="49"/>
    <x v="310"/>
    <n v="86"/>
    <n v="35"/>
    <n v="7.9"/>
    <n v="701"/>
    <s v="Ubisoft"/>
    <s v="M"/>
  </r>
  <r>
    <s v="The Lord of the Rings: The Return of the King"/>
    <x v="6"/>
    <n v="2003"/>
    <x v="404"/>
    <x v="19"/>
    <s v="Jan"/>
    <x v="8"/>
    <x v="7"/>
    <x v="289"/>
    <x v="221"/>
    <x v="69"/>
    <x v="22"/>
    <x v="311"/>
    <n v="85"/>
    <n v="31"/>
    <n v="8.6999999999999993"/>
    <n v="105"/>
    <s v="EA Games"/>
    <s v="T"/>
  </r>
  <r>
    <s v="Yokai Watch 2 Ganso/Honke"/>
    <x v="10"/>
    <n v="2014"/>
    <x v="405"/>
    <x v="30"/>
    <s v="Aug"/>
    <x v="3"/>
    <x v="0"/>
    <x v="290"/>
    <x v="125"/>
    <x v="172"/>
    <x v="145"/>
    <x v="311"/>
    <m/>
    <m/>
    <m/>
    <m/>
    <m/>
    <m/>
  </r>
  <r>
    <s v="Gears of War: Ultimate Edition"/>
    <x v="17"/>
    <n v="2015"/>
    <x v="406"/>
    <x v="10"/>
    <s v="Apr"/>
    <x v="6"/>
    <x v="1"/>
    <x v="291"/>
    <x v="239"/>
    <x v="58"/>
    <x v="118"/>
    <x v="311"/>
    <n v="82"/>
    <n v="74"/>
    <n v="7.5"/>
    <n v="563"/>
    <s v="Splash Damage, The Coalition"/>
    <s v="M"/>
  </r>
  <r>
    <s v="True Crime: Streets of LA"/>
    <x v="6"/>
    <n v="2003"/>
    <x v="407"/>
    <x v="16"/>
    <s v="Oct"/>
    <x v="8"/>
    <x v="4"/>
    <x v="292"/>
    <x v="237"/>
    <x v="64"/>
    <x v="80"/>
    <x v="312"/>
    <n v="77"/>
    <n v="39"/>
    <n v="8"/>
    <n v="94"/>
    <s v="Luxoflux, Inc."/>
    <s v="M"/>
  </r>
  <r>
    <s v="Professor Layton and the Unwound Future"/>
    <x v="3"/>
    <n v="2008"/>
    <x v="408"/>
    <x v="12"/>
    <s v="Dec"/>
    <x v="4"/>
    <x v="0"/>
    <x v="269"/>
    <x v="172"/>
    <x v="173"/>
    <x v="142"/>
    <x v="313"/>
    <n v="86"/>
    <n v="62"/>
    <n v="9.1999999999999993"/>
    <n v="111"/>
    <s v="Level 5"/>
    <s v="E10+"/>
  </r>
  <r>
    <s v="Gran Turismo (PSP)"/>
    <x v="16"/>
    <n v="2009"/>
    <x v="409"/>
    <x v="3"/>
    <s v="Mar"/>
    <x v="2"/>
    <x v="3"/>
    <x v="293"/>
    <x v="113"/>
    <x v="146"/>
    <x v="111"/>
    <x v="314"/>
    <m/>
    <m/>
    <m/>
    <m/>
    <m/>
    <m/>
  </r>
  <r>
    <s v="FIFA 16"/>
    <x v="17"/>
    <n v="2015"/>
    <x v="410"/>
    <x v="17"/>
    <s v="Jul"/>
    <x v="0"/>
    <x v="7"/>
    <x v="294"/>
    <x v="211"/>
    <x v="58"/>
    <x v="108"/>
    <x v="314"/>
    <n v="84"/>
    <n v="45"/>
    <n v="4.4000000000000004"/>
    <n v="459"/>
    <s v="EA Sports"/>
    <s v="E"/>
  </r>
  <r>
    <s v="Wii Music"/>
    <x v="0"/>
    <n v="2008"/>
    <x v="411"/>
    <x v="2"/>
    <s v="Dec"/>
    <x v="5"/>
    <x v="0"/>
    <x v="257"/>
    <x v="138"/>
    <x v="138"/>
    <x v="123"/>
    <x v="314"/>
    <n v="63"/>
    <n v="43"/>
    <n v="4.5999999999999996"/>
    <n v="116"/>
    <s v="Nintendo"/>
    <s v="E"/>
  </r>
  <r>
    <s v="Tekken"/>
    <x v="12"/>
    <n v="1995"/>
    <x v="412"/>
    <x v="19"/>
    <s v="Jul"/>
    <x v="9"/>
    <x v="3"/>
    <x v="295"/>
    <x v="111"/>
    <x v="174"/>
    <x v="91"/>
    <x v="315"/>
    <m/>
    <m/>
    <m/>
    <m/>
    <m/>
    <m/>
  </r>
  <r>
    <s v="Madden NFL 16"/>
    <x v="9"/>
    <n v="2015"/>
    <x v="413"/>
    <x v="22"/>
    <s v="Nov"/>
    <x v="0"/>
    <x v="7"/>
    <x v="296"/>
    <x v="240"/>
    <x v="58"/>
    <x v="74"/>
    <x v="315"/>
    <n v="83"/>
    <n v="37"/>
    <n v="5.9"/>
    <n v="180"/>
    <s v="EA Sports"/>
    <s v="E"/>
  </r>
  <r>
    <s v="Gran Turismo 6"/>
    <x v="5"/>
    <n v="2013"/>
    <x v="414"/>
    <x v="17"/>
    <s v="Mar"/>
    <x v="2"/>
    <x v="3"/>
    <x v="297"/>
    <x v="241"/>
    <x v="175"/>
    <x v="121"/>
    <x v="316"/>
    <n v="81"/>
    <n v="81"/>
    <n v="7.7"/>
    <n v="758"/>
    <s v="Polyphony Digital"/>
    <s v="E"/>
  </r>
  <r>
    <s v="Halo: The Master Chief Collection"/>
    <x v="17"/>
    <n v="2014"/>
    <x v="415"/>
    <x v="12"/>
    <s v="Nov"/>
    <x v="6"/>
    <x v="1"/>
    <x v="182"/>
    <x v="242"/>
    <x v="102"/>
    <x v="49"/>
    <x v="316"/>
    <n v="85"/>
    <n v="69"/>
    <n v="7.2"/>
    <n v="1267"/>
    <s v="343 Industries"/>
    <s v="M"/>
  </r>
  <r>
    <s v="007: Tomorrow Never Dies"/>
    <x v="12"/>
    <n v="1999"/>
    <x v="416"/>
    <x v="8"/>
    <s v="Dec"/>
    <x v="6"/>
    <x v="7"/>
    <x v="298"/>
    <x v="171"/>
    <x v="58"/>
    <x v="78"/>
    <x v="317"/>
    <m/>
    <m/>
    <m/>
    <m/>
    <m/>
    <m/>
  </r>
  <r>
    <s v="Super Mario Maker"/>
    <x v="18"/>
    <n v="2015"/>
    <x v="417"/>
    <x v="24"/>
    <s v="Jul"/>
    <x v="1"/>
    <x v="0"/>
    <x v="299"/>
    <x v="243"/>
    <x v="90"/>
    <x v="117"/>
    <x v="317"/>
    <n v="88"/>
    <n v="85"/>
    <n v="8.6999999999999993"/>
    <n v="691"/>
    <s v="Nintendo"/>
    <s v="E"/>
  </r>
  <r>
    <s v="WWF SmackDown! 2: Know Your Role"/>
    <x v="12"/>
    <n v="2000"/>
    <x v="418"/>
    <x v="32"/>
    <s v="Oct"/>
    <x v="9"/>
    <x v="28"/>
    <x v="300"/>
    <x v="142"/>
    <x v="35"/>
    <x v="78"/>
    <x v="318"/>
    <m/>
    <m/>
    <m/>
    <m/>
    <m/>
    <m/>
  </r>
  <r>
    <s v="Baseball"/>
    <x v="1"/>
    <n v="1983"/>
    <x v="419"/>
    <x v="27"/>
    <s v="Jul"/>
    <x v="0"/>
    <x v="0"/>
    <x v="301"/>
    <x v="244"/>
    <x v="176"/>
    <x v="133"/>
    <x v="318"/>
    <m/>
    <m/>
    <m/>
    <m/>
    <m/>
    <m/>
  </r>
  <r>
    <s v="Killer Instinct"/>
    <x v="7"/>
    <n v="1995"/>
    <x v="420"/>
    <x v="18"/>
    <s v="Jul"/>
    <x v="9"/>
    <x v="0"/>
    <x v="133"/>
    <x v="245"/>
    <x v="130"/>
    <x v="127"/>
    <x v="318"/>
    <m/>
    <m/>
    <m/>
    <m/>
    <m/>
    <m/>
  </r>
  <r>
    <s v="Dragon Quest VI: Maboroshi no Daichi"/>
    <x v="7"/>
    <n v="1995"/>
    <x v="421"/>
    <x v="31"/>
    <s v="Oct"/>
    <x v="3"/>
    <x v="24"/>
    <x v="180"/>
    <x v="125"/>
    <x v="177"/>
    <x v="106"/>
    <x v="319"/>
    <m/>
    <m/>
    <m/>
    <m/>
    <m/>
    <m/>
  </r>
  <r>
    <s v="God of War: Chains of Olympus"/>
    <x v="16"/>
    <n v="2008"/>
    <x v="422"/>
    <x v="13"/>
    <s v="May"/>
    <x v="8"/>
    <x v="3"/>
    <x v="213"/>
    <x v="242"/>
    <x v="57"/>
    <x v="96"/>
    <x v="320"/>
    <n v="91"/>
    <n v="79"/>
    <n v="8.6"/>
    <n v="565"/>
    <s v="Ready at Dawn"/>
    <s v="M"/>
  </r>
  <r>
    <s v="Enter the Matrix"/>
    <x v="6"/>
    <n v="2003"/>
    <x v="423"/>
    <x v="34"/>
    <s v="Apr"/>
    <x v="8"/>
    <x v="10"/>
    <x v="255"/>
    <x v="143"/>
    <x v="100"/>
    <x v="83"/>
    <x v="320"/>
    <n v="62"/>
    <n v="30"/>
    <n v="8.1"/>
    <n v="137"/>
    <s v="Shiny Entertainment"/>
    <s v="T"/>
  </r>
  <r>
    <s v="Crisis Core: Final Fantasy VII"/>
    <x v="16"/>
    <n v="2007"/>
    <x v="424"/>
    <x v="24"/>
    <s v="Aug"/>
    <x v="3"/>
    <x v="15"/>
    <x v="257"/>
    <x v="246"/>
    <x v="178"/>
    <x v="131"/>
    <x v="320"/>
    <n v="83"/>
    <n v="67"/>
    <n v="8"/>
    <n v="463"/>
    <s v="Square Enix"/>
    <s v="T"/>
  </r>
  <r>
    <s v="Dance Central"/>
    <x v="4"/>
    <n v="2010"/>
    <x v="425"/>
    <x v="20"/>
    <s v="Dec"/>
    <x v="5"/>
    <x v="31"/>
    <x v="245"/>
    <x v="210"/>
    <x v="62"/>
    <x v="134"/>
    <x v="321"/>
    <n v="82"/>
    <n v="63"/>
    <n v="7.6"/>
    <n v="85"/>
    <s v="Harmonix Music Systems"/>
    <s v="T"/>
  </r>
  <r>
    <s v="L.A. Noire"/>
    <x v="5"/>
    <n v="2011"/>
    <x v="426"/>
    <x v="20"/>
    <s v="Jun"/>
    <x v="10"/>
    <x v="2"/>
    <x v="302"/>
    <x v="183"/>
    <x v="130"/>
    <x v="144"/>
    <x v="321"/>
    <n v="89"/>
    <n v="78"/>
    <n v="7.7"/>
    <n v="1010"/>
    <s v="Team Bondi"/>
    <s v="M"/>
  </r>
  <r>
    <s v="Ace Combat 04: Shattered Skies"/>
    <x v="6"/>
    <n v="2001"/>
    <x v="427"/>
    <x v="22"/>
    <s v="Jan"/>
    <x v="7"/>
    <x v="16"/>
    <x v="303"/>
    <x v="247"/>
    <x v="42"/>
    <x v="104"/>
    <x v="321"/>
    <n v="89"/>
    <n v="22"/>
    <n v="9.1"/>
    <n v="95"/>
    <s v="Namco"/>
    <s v="E"/>
  </r>
  <r>
    <s v="Animal Crossing"/>
    <x v="19"/>
    <n v="2001"/>
    <x v="428"/>
    <x v="14"/>
    <s v="Apr"/>
    <x v="7"/>
    <x v="0"/>
    <x v="153"/>
    <x v="248"/>
    <x v="111"/>
    <x v="119"/>
    <x v="322"/>
    <n v="87"/>
    <n v="42"/>
    <n v="8.9"/>
    <n v="137"/>
    <s v="Nintendo"/>
    <s v="E"/>
  </r>
  <r>
    <s v="FIFA Soccer 08"/>
    <x v="6"/>
    <n v="2007"/>
    <x v="429"/>
    <x v="2"/>
    <s v="Dec"/>
    <x v="0"/>
    <x v="7"/>
    <x v="248"/>
    <x v="125"/>
    <x v="58"/>
    <x v="146"/>
    <x v="323"/>
    <n v="83"/>
    <n v="12"/>
    <n v="6.5"/>
    <n v="36"/>
    <s v="EA Canada"/>
    <s v="E"/>
  </r>
  <r>
    <s v="Club Penguin: Elite Penguin Force"/>
    <x v="3"/>
    <n v="2008"/>
    <x v="430"/>
    <x v="16"/>
    <s v="Nov"/>
    <x v="10"/>
    <x v="32"/>
    <x v="194"/>
    <x v="249"/>
    <x v="58"/>
    <x v="94"/>
    <x v="323"/>
    <m/>
    <m/>
    <n v="8"/>
    <n v="37"/>
    <s v="1st Playable Productions"/>
    <s v="E"/>
  </r>
  <r>
    <s v="Spider-Man"/>
    <x v="12"/>
    <n v="2000"/>
    <x v="431"/>
    <x v="3"/>
    <s v="Jun"/>
    <x v="8"/>
    <x v="4"/>
    <x v="172"/>
    <x v="152"/>
    <x v="64"/>
    <x v="78"/>
    <x v="324"/>
    <n v="87"/>
    <n v="19"/>
    <n v="9"/>
    <n v="107"/>
    <s v="Neversoft Entertainment"/>
    <s v="E"/>
  </r>
  <r>
    <s v="Mario Party 9"/>
    <x v="0"/>
    <n v="2012"/>
    <x v="432"/>
    <x v="22"/>
    <s v="Mar"/>
    <x v="5"/>
    <x v="0"/>
    <x v="76"/>
    <x v="223"/>
    <x v="179"/>
    <x v="91"/>
    <x v="324"/>
    <n v="73"/>
    <n v="45"/>
    <n v="6.8"/>
    <n v="155"/>
    <s v="Nd Cube"/>
    <s v="E"/>
  </r>
  <r>
    <s v="Need for Speed III: Hot Pursuit"/>
    <x v="12"/>
    <n v="1998"/>
    <x v="433"/>
    <x v="21"/>
    <s v="Feb"/>
    <x v="2"/>
    <x v="7"/>
    <x v="277"/>
    <x v="219"/>
    <x v="58"/>
    <x v="130"/>
    <x v="325"/>
    <n v="88"/>
    <n v="13"/>
    <m/>
    <m/>
    <s v="EA Canada"/>
    <s v="E"/>
  </r>
  <r>
    <s v="Star Wars Episode I Racer"/>
    <x v="11"/>
    <n v="1999"/>
    <x v="434"/>
    <x v="17"/>
    <s v="Mar"/>
    <x v="2"/>
    <x v="0"/>
    <x v="178"/>
    <x v="250"/>
    <x v="49"/>
    <x v="115"/>
    <x v="325"/>
    <m/>
    <m/>
    <m/>
    <m/>
    <m/>
    <m/>
  </r>
  <r>
    <s v="Sonic Rush"/>
    <x v="3"/>
    <n v="2005"/>
    <x v="435"/>
    <x v="3"/>
    <s v="Dec"/>
    <x v="1"/>
    <x v="8"/>
    <x v="160"/>
    <x v="115"/>
    <x v="23"/>
    <x v="49"/>
    <x v="325"/>
    <n v="82"/>
    <n v="43"/>
    <n v="8.5"/>
    <n v="101"/>
    <s v="Dimps Corporation, Sonic Team"/>
    <s v="E"/>
  </r>
  <r>
    <s v="Dragon Warrior IV"/>
    <x v="1"/>
    <n v="1990"/>
    <x v="436"/>
    <x v="32"/>
    <s v="Dec"/>
    <x v="3"/>
    <x v="24"/>
    <x v="122"/>
    <x v="125"/>
    <x v="180"/>
    <x v="145"/>
    <x v="325"/>
    <m/>
    <m/>
    <m/>
    <m/>
    <m/>
    <m/>
  </r>
  <r>
    <s v="Rhythm Heaven"/>
    <x v="3"/>
    <n v="2008"/>
    <x v="437"/>
    <x v="25"/>
    <s v="Nov"/>
    <x v="5"/>
    <x v="0"/>
    <x v="304"/>
    <x v="186"/>
    <x v="10"/>
    <x v="130"/>
    <x v="326"/>
    <n v="83"/>
    <n v="48"/>
    <n v="9"/>
    <n v="63"/>
    <s v="Nintendo"/>
    <s v="E"/>
  </r>
  <r>
    <s v="Fallout: New Vegas"/>
    <x v="5"/>
    <n v="2010"/>
    <x v="438"/>
    <x v="26"/>
    <s v="Dec"/>
    <x v="3"/>
    <x v="6"/>
    <x v="305"/>
    <x v="185"/>
    <x v="67"/>
    <x v="22"/>
    <x v="326"/>
    <n v="82"/>
    <n v="57"/>
    <n v="7.8"/>
    <n v="492"/>
    <s v="Obsidian Entertainment"/>
    <s v="M"/>
  </r>
  <r>
    <s v="Personal Trainer: Cooking"/>
    <x v="3"/>
    <n v="2006"/>
    <x v="439"/>
    <x v="33"/>
    <s v="May"/>
    <x v="5"/>
    <x v="0"/>
    <x v="246"/>
    <x v="242"/>
    <x v="95"/>
    <x v="104"/>
    <x v="326"/>
    <n v="81"/>
    <n v="12"/>
    <n v="7.8"/>
    <n v="10"/>
    <s v="Indies Zero"/>
    <s v="E"/>
  </r>
  <r>
    <s v="The Elder Scrolls IV: Oblivion"/>
    <x v="5"/>
    <n v="2007"/>
    <x v="440"/>
    <x v="20"/>
    <s v="Dec"/>
    <x v="3"/>
    <x v="5"/>
    <x v="306"/>
    <x v="251"/>
    <x v="49"/>
    <x v="131"/>
    <x v="327"/>
    <n v="93"/>
    <n v="45"/>
    <n v="8"/>
    <n v="604"/>
    <s v="4J Studios"/>
    <s v="M"/>
  </r>
  <r>
    <s v="The Legend of Zelda: A Link Between Worlds"/>
    <x v="10"/>
    <n v="2013"/>
    <x v="441"/>
    <x v="25"/>
    <s v="May"/>
    <x v="8"/>
    <x v="0"/>
    <x v="237"/>
    <x v="191"/>
    <x v="138"/>
    <x v="45"/>
    <x v="327"/>
    <n v="91"/>
    <n v="81"/>
    <n v="8.9"/>
    <n v="1057"/>
    <s v="Nintendo"/>
    <s v="E"/>
  </r>
  <r>
    <s v="Resident Evil 6"/>
    <x v="5"/>
    <n v="2012"/>
    <x v="442"/>
    <x v="34"/>
    <s v="Jul"/>
    <x v="6"/>
    <x v="12"/>
    <x v="222"/>
    <x v="252"/>
    <x v="181"/>
    <x v="135"/>
    <x v="327"/>
    <n v="74"/>
    <n v="34"/>
    <n v="5.4"/>
    <n v="1304"/>
    <s v="Capcom"/>
    <s v="M"/>
  </r>
  <r>
    <s v="Mass Effect 2"/>
    <x v="4"/>
    <n v="2010"/>
    <x v="443"/>
    <x v="29"/>
    <s v="Dec"/>
    <x v="3"/>
    <x v="7"/>
    <x v="288"/>
    <x v="222"/>
    <x v="102"/>
    <x v="142"/>
    <x v="327"/>
    <n v="96"/>
    <n v="98"/>
    <n v="8.9"/>
    <n v="3143"/>
    <s v="BioWare"/>
    <s v="M"/>
  </r>
  <r>
    <s v="Dragon Ball Z: Budokai"/>
    <x v="6"/>
    <n v="2002"/>
    <x v="444"/>
    <x v="14"/>
    <s v="Jul"/>
    <x v="9"/>
    <x v="10"/>
    <x v="307"/>
    <x v="204"/>
    <x v="164"/>
    <x v="69"/>
    <x v="328"/>
    <n v="67"/>
    <n v="28"/>
    <n v="7.9"/>
    <n v="71"/>
    <s v="Dimps Corporation"/>
    <s v="T"/>
  </r>
  <r>
    <s v="Madden NFL 2002"/>
    <x v="6"/>
    <n v="2001"/>
    <x v="445"/>
    <x v="30"/>
    <s v="Apr"/>
    <x v="0"/>
    <x v="7"/>
    <x v="43"/>
    <x v="248"/>
    <x v="62"/>
    <x v="21"/>
    <x v="329"/>
    <n v="94"/>
    <n v="23"/>
    <n v="7.9"/>
    <n v="46"/>
    <s v="EA Sports"/>
    <s v="E"/>
  </r>
  <r>
    <s v="World Class Track Meet"/>
    <x v="1"/>
    <n v="1986"/>
    <x v="98"/>
    <x v="17"/>
    <s v="Oct"/>
    <x v="0"/>
    <x v="25"/>
    <x v="153"/>
    <x v="80"/>
    <x v="152"/>
    <x v="101"/>
    <x v="329"/>
    <m/>
    <m/>
    <m/>
    <m/>
    <m/>
    <m/>
  </r>
  <r>
    <s v="Donkey Kong"/>
    <x v="2"/>
    <n v="1994"/>
    <x v="207"/>
    <x v="4"/>
    <s v="Feb"/>
    <x v="1"/>
    <x v="0"/>
    <x v="274"/>
    <x v="250"/>
    <x v="164"/>
    <x v="118"/>
    <x v="330"/>
    <m/>
    <m/>
    <m/>
    <m/>
    <m/>
    <m/>
  </r>
  <r>
    <s v="The Sims: Vacation"/>
    <x v="14"/>
    <n v="2002"/>
    <x v="446"/>
    <x v="32"/>
    <s v="Jul"/>
    <x v="7"/>
    <x v="7"/>
    <x v="298"/>
    <x v="142"/>
    <x v="58"/>
    <x v="99"/>
    <x v="330"/>
    <n v="75"/>
    <n v="18"/>
    <n v="7.8"/>
    <n v="22"/>
    <s v="Maxis"/>
    <s v="T"/>
  </r>
  <r>
    <s v="LEGO Batman: The Videogame"/>
    <x v="0"/>
    <s v="N/A"/>
    <x v="447"/>
    <x v="20"/>
    <s v="Mar"/>
    <x v="8"/>
    <x v="19"/>
    <x v="192"/>
    <x v="249"/>
    <x v="58"/>
    <x v="49"/>
    <x v="331"/>
    <n v="74"/>
    <n v="17"/>
    <n v="7.9"/>
    <n v="22"/>
    <s v="Traveller's Tales"/>
    <s v="E10+"/>
  </r>
  <r>
    <s v="Animal Crossing: Happy Home Designer"/>
    <x v="10"/>
    <n v="2015"/>
    <x v="448"/>
    <x v="25"/>
    <s v="Aug"/>
    <x v="7"/>
    <x v="0"/>
    <x v="308"/>
    <x v="227"/>
    <x v="82"/>
    <x v="105"/>
    <x v="332"/>
    <n v="66"/>
    <n v="60"/>
    <n v="6.9"/>
    <n v="106"/>
    <s v="Nintendo"/>
    <s v="E"/>
  </r>
  <r>
    <s v="The Sims 4"/>
    <x v="14"/>
    <n v="2014"/>
    <x v="449"/>
    <x v="21"/>
    <s v="Nov"/>
    <x v="7"/>
    <x v="7"/>
    <x v="309"/>
    <x v="194"/>
    <x v="58"/>
    <x v="45"/>
    <x v="332"/>
    <n v="70"/>
    <n v="74"/>
    <n v="3.9"/>
    <n v="2057"/>
    <s v="Maxis"/>
    <s v="T"/>
  </r>
  <r>
    <s v="Borderlands 2"/>
    <x v="4"/>
    <n v="2012"/>
    <x v="450"/>
    <x v="15"/>
    <s v="Nov"/>
    <x v="6"/>
    <x v="2"/>
    <x v="292"/>
    <x v="253"/>
    <x v="57"/>
    <x v="128"/>
    <x v="332"/>
    <n v="89"/>
    <n v="59"/>
    <n v="8.1999999999999993"/>
    <n v="892"/>
    <s v="Gearbox Software"/>
    <s v="M"/>
  </r>
  <r>
    <s v="LEGO Batman: The Videogame"/>
    <x v="3"/>
    <n v="2008"/>
    <x v="451"/>
    <x v="5"/>
    <s v="Jan"/>
    <x v="8"/>
    <x v="19"/>
    <x v="74"/>
    <x v="191"/>
    <x v="58"/>
    <x v="49"/>
    <x v="332"/>
    <n v="72"/>
    <n v="16"/>
    <n v="8"/>
    <n v="16"/>
    <s v="TT Fusion"/>
    <s v="E10+"/>
  </r>
  <r>
    <s v="Kung Fu Panda"/>
    <x v="4"/>
    <n v="2008"/>
    <x v="452"/>
    <x v="4"/>
    <s v="Aug"/>
    <x v="8"/>
    <x v="4"/>
    <x v="182"/>
    <x v="254"/>
    <x v="58"/>
    <x v="49"/>
    <x v="333"/>
    <n v="75"/>
    <n v="42"/>
    <n v="7.4"/>
    <n v="32"/>
    <s v="Luxoflux, Inc."/>
    <s v="E10+"/>
  </r>
  <r>
    <s v="Mass Effect 3"/>
    <x v="4"/>
    <n v="2012"/>
    <x v="453"/>
    <x v="29"/>
    <s v="Apr"/>
    <x v="3"/>
    <x v="7"/>
    <x v="187"/>
    <x v="254"/>
    <x v="102"/>
    <x v="108"/>
    <x v="333"/>
    <n v="93"/>
    <n v="74"/>
    <n v="5.8"/>
    <n v="3725"/>
    <s v="BioWare"/>
    <s v="M"/>
  </r>
  <r>
    <s v="Heavy Rain"/>
    <x v="5"/>
    <n v="2010"/>
    <x v="454"/>
    <x v="2"/>
    <s v="Aug"/>
    <x v="10"/>
    <x v="3"/>
    <x v="310"/>
    <x v="142"/>
    <x v="23"/>
    <x v="9"/>
    <x v="334"/>
    <n v="87"/>
    <n v="107"/>
    <n v="7.7"/>
    <n v="2759"/>
    <s v="Quantic Dream"/>
    <s v="M"/>
  </r>
  <r>
    <s v="Rayman"/>
    <x v="12"/>
    <n v="1995"/>
    <x v="455"/>
    <x v="24"/>
    <s v="May"/>
    <x v="1"/>
    <x v="5"/>
    <x v="202"/>
    <x v="171"/>
    <x v="58"/>
    <x v="78"/>
    <x v="334"/>
    <m/>
    <m/>
    <m/>
    <m/>
    <m/>
    <m/>
  </r>
  <r>
    <s v="Saints Row 2"/>
    <x v="4"/>
    <n v="2008"/>
    <x v="456"/>
    <x v="3"/>
    <s v="Aug"/>
    <x v="8"/>
    <x v="28"/>
    <x v="187"/>
    <x v="147"/>
    <x v="64"/>
    <x v="89"/>
    <x v="334"/>
    <n v="81"/>
    <n v="75"/>
    <n v="8.1"/>
    <n v="307"/>
    <s v="Volition Inc."/>
    <s v="M"/>
  </r>
  <r>
    <s v="Tom Clancy's Splinter Cell"/>
    <x v="13"/>
    <n v="2002"/>
    <x v="457"/>
    <x v="18"/>
    <s v="Jul"/>
    <x v="8"/>
    <x v="5"/>
    <x v="147"/>
    <x v="98"/>
    <x v="58"/>
    <x v="130"/>
    <x v="335"/>
    <n v="93"/>
    <n v="46"/>
    <n v="8.5"/>
    <n v="121"/>
    <s v="Ubisoft Montreal"/>
    <s v="T"/>
  </r>
  <r>
    <s v="Mike Tyson's Punch-Out!!"/>
    <x v="1"/>
    <n v="1987"/>
    <x v="458"/>
    <x v="33"/>
    <s v="Mar"/>
    <x v="9"/>
    <x v="0"/>
    <x v="68"/>
    <x v="217"/>
    <x v="182"/>
    <x v="101"/>
    <x v="335"/>
    <m/>
    <m/>
    <m/>
    <m/>
    <m/>
    <m/>
  </r>
  <r>
    <s v="WWE SmackDown! Shut Your Mouth"/>
    <x v="6"/>
    <n v="2002"/>
    <x v="459"/>
    <x v="29"/>
    <s v="Jan"/>
    <x v="0"/>
    <x v="28"/>
    <x v="285"/>
    <x v="208"/>
    <x v="35"/>
    <x v="124"/>
    <x v="335"/>
    <m/>
    <m/>
    <m/>
    <m/>
    <m/>
    <m/>
  </r>
  <r>
    <s v="FIFA 14"/>
    <x v="9"/>
    <n v="2013"/>
    <x v="460"/>
    <x v="17"/>
    <s v="Jan"/>
    <x v="0"/>
    <x v="7"/>
    <x v="170"/>
    <x v="67"/>
    <x v="32"/>
    <x v="121"/>
    <x v="336"/>
    <n v="87"/>
    <n v="26"/>
    <n v="6.3"/>
    <n v="616"/>
    <s v="EA Canada"/>
    <s v="E"/>
  </r>
  <r>
    <s v="Killzone 2"/>
    <x v="5"/>
    <n v="2009"/>
    <x v="461"/>
    <x v="20"/>
    <s v="Nov"/>
    <x v="6"/>
    <x v="3"/>
    <x v="237"/>
    <x v="255"/>
    <x v="36"/>
    <x v="9"/>
    <x v="336"/>
    <n v="91"/>
    <n v="94"/>
    <n v="8.1"/>
    <n v="1505"/>
    <s v="Guerrilla"/>
    <s v="M"/>
  </r>
  <r>
    <s v="Far Cry 3"/>
    <x v="4"/>
    <n v="2012"/>
    <x v="462"/>
    <x v="12"/>
    <s v="Jul"/>
    <x v="6"/>
    <x v="5"/>
    <x v="311"/>
    <x v="190"/>
    <x v="64"/>
    <x v="89"/>
    <x v="337"/>
    <n v="91"/>
    <n v="39"/>
    <n v="8.6"/>
    <n v="1247"/>
    <s v="Ubisoft Montreal"/>
    <s v="M"/>
  </r>
  <r>
    <s v="Epic Mickey"/>
    <x v="0"/>
    <n v="2010"/>
    <x v="463"/>
    <x v="11"/>
    <s v="Oct"/>
    <x v="1"/>
    <x v="32"/>
    <x v="226"/>
    <x v="9"/>
    <x v="130"/>
    <x v="91"/>
    <x v="337"/>
    <n v="73"/>
    <n v="78"/>
    <n v="7"/>
    <n v="131"/>
    <s v="Junction Point"/>
    <s v="E"/>
  </r>
  <r>
    <s v="NBA 2K13"/>
    <x v="4"/>
    <n v="2012"/>
    <x v="464"/>
    <x v="31"/>
    <s v="Jan"/>
    <x v="0"/>
    <x v="2"/>
    <x v="181"/>
    <x v="256"/>
    <x v="62"/>
    <x v="83"/>
    <x v="337"/>
    <n v="88"/>
    <n v="41"/>
    <n v="7.2"/>
    <n v="131"/>
    <s v="Visual Concepts"/>
    <s v="E"/>
  </r>
  <r>
    <s v="Dragon Ball Z: Budokai Tenkaichi 3"/>
    <x v="6"/>
    <n v="2007"/>
    <x v="465"/>
    <x v="10"/>
    <s v="Apr"/>
    <x v="9"/>
    <x v="10"/>
    <x v="312"/>
    <x v="125"/>
    <x v="179"/>
    <x v="92"/>
    <x v="337"/>
    <n v="73"/>
    <n v="24"/>
    <n v="9.1999999999999993"/>
    <n v="173"/>
    <s v="Spike, Namco Bandai Games"/>
    <s v="T"/>
  </r>
  <r>
    <s v="wwe Smackdown vs. Raw 2006"/>
    <x v="6"/>
    <s v="N/A"/>
    <x v="466"/>
    <x v="29"/>
    <s v="Aug"/>
    <x v="9"/>
    <x v="33"/>
    <x v="274"/>
    <x v="227"/>
    <x v="58"/>
    <x v="72"/>
    <x v="337"/>
    <m/>
    <m/>
    <m/>
    <m/>
    <m/>
    <m/>
  </r>
  <r>
    <s v="Star Fox"/>
    <x v="7"/>
    <n v="1993"/>
    <x v="467"/>
    <x v="21"/>
    <s v="Sep"/>
    <x v="6"/>
    <x v="0"/>
    <x v="201"/>
    <x v="201"/>
    <x v="178"/>
    <x v="101"/>
    <x v="338"/>
    <m/>
    <m/>
    <m/>
    <m/>
    <m/>
    <m/>
  </r>
  <r>
    <s v="The Sims: Livin Large"/>
    <x v="14"/>
    <n v="2000"/>
    <x v="468"/>
    <x v="9"/>
    <s v="Feb"/>
    <x v="5"/>
    <x v="7"/>
    <x v="313"/>
    <x v="87"/>
    <x v="58"/>
    <x v="130"/>
    <x v="338"/>
    <n v="82"/>
    <n v="23"/>
    <n v="6.6"/>
    <n v="20"/>
    <s v="Maxis"/>
    <s v="T"/>
  </r>
  <r>
    <s v="World Soccer Winning Eleven 6 International"/>
    <x v="6"/>
    <n v="2002"/>
    <x v="469"/>
    <x v="28"/>
    <s v="Sep"/>
    <x v="0"/>
    <x v="14"/>
    <x v="234"/>
    <x v="117"/>
    <x v="183"/>
    <x v="88"/>
    <x v="338"/>
    <n v="93"/>
    <n v="24"/>
    <n v="9.1"/>
    <n v="65"/>
    <s v="KCET"/>
    <s v="E"/>
  </r>
  <r>
    <s v="Devil May Cry"/>
    <x v="6"/>
    <n v="2001"/>
    <x v="337"/>
    <x v="7"/>
    <s v="May"/>
    <x v="8"/>
    <x v="12"/>
    <x v="314"/>
    <x v="219"/>
    <x v="152"/>
    <x v="130"/>
    <x v="338"/>
    <n v="94"/>
    <n v="37"/>
    <n v="8.5"/>
    <n v="466"/>
    <s v="Capcom"/>
    <s v="M"/>
  </r>
  <r>
    <s v="Star Wars: The Old Republic"/>
    <x v="14"/>
    <n v="2011"/>
    <x v="470"/>
    <x v="12"/>
    <s v="Sep"/>
    <x v="3"/>
    <x v="7"/>
    <x v="267"/>
    <x v="191"/>
    <x v="58"/>
    <x v="124"/>
    <x v="339"/>
    <n v="85"/>
    <n v="73"/>
    <n v="5.9"/>
    <n v="2748"/>
    <s v="LucasArts, BioWare"/>
    <s v="T"/>
  </r>
  <r>
    <s v="Middle-Earth: Shadow of Mordor"/>
    <x v="9"/>
    <n v="2014"/>
    <x v="471"/>
    <x v="15"/>
    <s v="Jun"/>
    <x v="8"/>
    <x v="19"/>
    <x v="315"/>
    <x v="215"/>
    <x v="69"/>
    <x v="9"/>
    <x v="339"/>
    <n v="84"/>
    <n v="85"/>
    <n v="8.1"/>
    <n v="1886"/>
    <s v="Monolith Productions"/>
    <s v="M"/>
  </r>
  <r>
    <s v="Sonic Heroes"/>
    <x v="6"/>
    <n v="2003"/>
    <x v="472"/>
    <x v="3"/>
    <s v="May"/>
    <x v="1"/>
    <x v="8"/>
    <x v="316"/>
    <x v="85"/>
    <x v="23"/>
    <x v="144"/>
    <x v="339"/>
    <n v="64"/>
    <n v="29"/>
    <n v="7.8"/>
    <n v="94"/>
    <s v="Sonic Team"/>
    <s v="E"/>
  </r>
  <r>
    <s v="Hitman 2: Silent Assassin"/>
    <x v="6"/>
    <n v="2002"/>
    <x v="473"/>
    <x v="31"/>
    <s v="Jan"/>
    <x v="8"/>
    <x v="21"/>
    <x v="314"/>
    <x v="257"/>
    <x v="57"/>
    <x v="72"/>
    <x v="339"/>
    <n v="85"/>
    <n v="19"/>
    <n v="7.8"/>
    <n v="78"/>
    <s v="Io Interactive"/>
    <s v="M"/>
  </r>
  <r>
    <s v="Titanfall"/>
    <x v="17"/>
    <n v="2014"/>
    <x v="474"/>
    <x v="32"/>
    <s v="Jul"/>
    <x v="6"/>
    <x v="7"/>
    <x v="317"/>
    <x v="258"/>
    <x v="57"/>
    <x v="142"/>
    <x v="340"/>
    <n v="86"/>
    <n v="68"/>
    <n v="6.4"/>
    <n v="2658"/>
    <s v="Respawn Entertainment"/>
    <s v="M"/>
  </r>
  <r>
    <s v="Battlefield: Bad Company 2"/>
    <x v="5"/>
    <n v="2010"/>
    <x v="475"/>
    <x v="30"/>
    <s v="Oct"/>
    <x v="6"/>
    <x v="7"/>
    <x v="265"/>
    <x v="259"/>
    <x v="36"/>
    <x v="121"/>
    <x v="340"/>
    <n v="88"/>
    <n v="59"/>
    <n v="8.5"/>
    <n v="572"/>
    <s v="EA DICE"/>
    <s v="M"/>
  </r>
  <r>
    <s v="Wave Race 64"/>
    <x v="11"/>
    <n v="1996"/>
    <x v="476"/>
    <x v="2"/>
    <s v="Aug"/>
    <x v="2"/>
    <x v="0"/>
    <x v="164"/>
    <x v="187"/>
    <x v="184"/>
    <x v="115"/>
    <x v="341"/>
    <m/>
    <m/>
    <m/>
    <m/>
    <m/>
    <m/>
  </r>
  <r>
    <s v="SOCOM II: U.S. Navy SEALs"/>
    <x v="6"/>
    <n v="2003"/>
    <x v="477"/>
    <x v="20"/>
    <s v="May"/>
    <x v="6"/>
    <x v="3"/>
    <x v="318"/>
    <x v="201"/>
    <x v="23"/>
    <x v="59"/>
    <x v="341"/>
    <n v="87"/>
    <n v="42"/>
    <n v="9"/>
    <n v="93"/>
    <s v="Zipper Interactive"/>
    <s v="M"/>
  </r>
  <r>
    <s v="WWE SmackDown! vs. RAW 2006"/>
    <x v="6"/>
    <n v="2005"/>
    <x v="478"/>
    <x v="7"/>
    <s v="Nov"/>
    <x v="9"/>
    <x v="28"/>
    <x v="285"/>
    <x v="138"/>
    <x v="57"/>
    <x v="73"/>
    <x v="341"/>
    <m/>
    <m/>
    <m/>
    <m/>
    <m/>
    <m/>
  </r>
  <r>
    <s v="Pac-Man Collection"/>
    <x v="8"/>
    <n v="2001"/>
    <x v="122"/>
    <x v="3"/>
    <s v="Mar"/>
    <x v="4"/>
    <x v="10"/>
    <x v="145"/>
    <x v="144"/>
    <x v="69"/>
    <x v="132"/>
    <x v="341"/>
    <n v="79"/>
    <n v="13"/>
    <n v="7.8"/>
    <n v="4"/>
    <s v="Mass Media"/>
    <s v="E"/>
  </r>
  <r>
    <s v="Street Fighter IV"/>
    <x v="4"/>
    <n v="2009"/>
    <x v="479"/>
    <x v="14"/>
    <s v="Apr"/>
    <x v="9"/>
    <x v="12"/>
    <x v="189"/>
    <x v="260"/>
    <x v="126"/>
    <x v="134"/>
    <x v="341"/>
    <n v="93"/>
    <n v="77"/>
    <n v="7.3"/>
    <n v="292"/>
    <s v="Capcom"/>
    <s v="T"/>
  </r>
  <r>
    <s v="inFAMOUS"/>
    <x v="5"/>
    <n v="2009"/>
    <x v="480"/>
    <x v="14"/>
    <s v="Sep"/>
    <x v="8"/>
    <x v="3"/>
    <x v="300"/>
    <x v="224"/>
    <x v="130"/>
    <x v="126"/>
    <x v="342"/>
    <n v="85"/>
    <n v="98"/>
    <n v="8.3000000000000007"/>
    <n v="1172"/>
    <s v="Sucker Punch"/>
    <s v="T"/>
  </r>
  <r>
    <s v="Kirby Super Star Ultra"/>
    <x v="3"/>
    <n v="2008"/>
    <x v="481"/>
    <x v="20"/>
    <s v="Mar"/>
    <x v="1"/>
    <x v="0"/>
    <x v="282"/>
    <x v="203"/>
    <x v="185"/>
    <x v="59"/>
    <x v="343"/>
    <n v="76"/>
    <n v="40"/>
    <n v="8.8000000000000007"/>
    <n v="76"/>
    <s v="HAL Labs"/>
    <s v="E"/>
  </r>
  <r>
    <s v="Call of Duty: Ghosts"/>
    <x v="17"/>
    <n v="2013"/>
    <x v="482"/>
    <x v="16"/>
    <s v="Sep"/>
    <x v="6"/>
    <x v="4"/>
    <x v="129"/>
    <x v="144"/>
    <x v="58"/>
    <x v="142"/>
    <x v="343"/>
    <n v="78"/>
    <n v="7"/>
    <n v="4.3"/>
    <n v="700"/>
    <s v="Infinity Ward"/>
    <s v="M"/>
  </r>
  <r>
    <s v="FIFA 15"/>
    <x v="4"/>
    <n v="2014"/>
    <x v="483"/>
    <x v="19"/>
    <s v="Apr"/>
    <x v="0"/>
    <x v="7"/>
    <x v="319"/>
    <x v="261"/>
    <x v="58"/>
    <x v="102"/>
    <x v="343"/>
    <m/>
    <m/>
    <n v="4.2"/>
    <n v="85"/>
    <s v="EA Sports"/>
    <s v="E"/>
  </r>
  <r>
    <s v="Super Mario World 2: Yoshi's Island"/>
    <x v="8"/>
    <n v="2002"/>
    <x v="484"/>
    <x v="8"/>
    <s v="Sep"/>
    <x v="1"/>
    <x v="0"/>
    <x v="74"/>
    <x v="80"/>
    <x v="143"/>
    <x v="119"/>
    <x v="344"/>
    <m/>
    <m/>
    <m/>
    <m/>
    <m/>
    <m/>
  </r>
  <r>
    <s v="Mass Effect"/>
    <x v="4"/>
    <n v="2007"/>
    <x v="485"/>
    <x v="17"/>
    <s v="Nov"/>
    <x v="3"/>
    <x v="1"/>
    <x v="177"/>
    <x v="147"/>
    <x v="102"/>
    <x v="142"/>
    <x v="344"/>
    <n v="91"/>
    <n v="74"/>
    <n v="8.6999999999999993"/>
    <n v="1692"/>
    <s v="BioWare"/>
    <s v="M"/>
  </r>
  <r>
    <s v="Sonic Mega Collection Plus"/>
    <x v="6"/>
    <n v="2004"/>
    <x v="486"/>
    <x v="30"/>
    <s v="Jan"/>
    <x v="5"/>
    <x v="8"/>
    <x v="202"/>
    <x v="229"/>
    <x v="58"/>
    <x v="91"/>
    <x v="345"/>
    <n v="73"/>
    <n v="21"/>
    <n v="8.6"/>
    <n v="30"/>
    <s v="Sonic Team"/>
    <s v="E"/>
  </r>
  <r>
    <s v="World Soccer Winning Eleven 7 International"/>
    <x v="6"/>
    <n v="2003"/>
    <x v="487"/>
    <x v="19"/>
    <s v="Jan"/>
    <x v="0"/>
    <x v="14"/>
    <x v="122"/>
    <x v="69"/>
    <x v="186"/>
    <x v="88"/>
    <x v="345"/>
    <n v="93"/>
    <n v="28"/>
    <n v="9"/>
    <n v="45"/>
    <s v="KCET"/>
    <s v="E"/>
  </r>
  <r>
    <s v="Sega Superstars Tennis"/>
    <x v="4"/>
    <n v="2008"/>
    <x v="488"/>
    <x v="14"/>
    <s v="Dec"/>
    <x v="0"/>
    <x v="8"/>
    <x v="74"/>
    <x v="219"/>
    <x v="58"/>
    <x v="89"/>
    <x v="346"/>
    <n v="67"/>
    <n v="45"/>
    <n v="6.8"/>
    <n v="18"/>
    <s v="Sumo Digital"/>
    <s v="E10+"/>
  </r>
  <r>
    <s v="Hot Shots Golf 3"/>
    <x v="6"/>
    <n v="2001"/>
    <x v="489"/>
    <x v="19"/>
    <s v="Aug"/>
    <x v="0"/>
    <x v="3"/>
    <x v="79"/>
    <x v="262"/>
    <x v="142"/>
    <x v="117"/>
    <x v="346"/>
    <n v="85"/>
    <n v="30"/>
    <n v="8.9"/>
    <n v="16"/>
    <s v="Clap Hanz"/>
    <s v="E"/>
  </r>
  <r>
    <s v="Cooking Mama: Cook Off"/>
    <x v="0"/>
    <n v="2007"/>
    <x v="490"/>
    <x v="2"/>
    <s v="May"/>
    <x v="7"/>
    <x v="11"/>
    <x v="220"/>
    <x v="143"/>
    <x v="69"/>
    <x v="94"/>
    <x v="346"/>
    <n v="61"/>
    <n v="37"/>
    <n v="5.3"/>
    <n v="23"/>
    <s v="OfficeCreate"/>
    <s v="E"/>
  </r>
  <r>
    <s v="Call of Duty: Finest Hour"/>
    <x v="6"/>
    <n v="2004"/>
    <x v="491"/>
    <x v="21"/>
    <s v="Aug"/>
    <x v="6"/>
    <x v="4"/>
    <x v="320"/>
    <x v="143"/>
    <x v="62"/>
    <x v="108"/>
    <x v="346"/>
    <n v="76"/>
    <n v="49"/>
    <n v="7.7"/>
    <n v="69"/>
    <s v="Spark Unlimited"/>
    <s v="T"/>
  </r>
  <r>
    <s v="WarioWare: Smooth Moves"/>
    <x v="0"/>
    <n v="2006"/>
    <x v="492"/>
    <x v="15"/>
    <s v="Jan"/>
    <x v="4"/>
    <x v="0"/>
    <x v="256"/>
    <x v="98"/>
    <x v="144"/>
    <x v="134"/>
    <x v="346"/>
    <n v="83"/>
    <n v="61"/>
    <n v="7.4"/>
    <n v="179"/>
    <s v="Intelligent Systems"/>
    <s v="E10+"/>
  </r>
  <r>
    <s v="Syphon Filter"/>
    <x v="12"/>
    <n v="1999"/>
    <x v="493"/>
    <x v="10"/>
    <s v="Apr"/>
    <x v="6"/>
    <x v="3"/>
    <x v="68"/>
    <x v="245"/>
    <x v="64"/>
    <x v="114"/>
    <x v="347"/>
    <m/>
    <m/>
    <m/>
    <m/>
    <m/>
    <m/>
  </r>
  <r>
    <s v="Imagine: Babyz"/>
    <x v="3"/>
    <n v="2007"/>
    <x v="494"/>
    <x v="11"/>
    <s v="Jun"/>
    <x v="7"/>
    <x v="5"/>
    <x v="262"/>
    <x v="117"/>
    <x v="58"/>
    <x v="80"/>
    <x v="348"/>
    <m/>
    <m/>
    <n v="7.7"/>
    <n v="15"/>
    <s v="Ubisoft"/>
    <s v="E"/>
  </r>
  <r>
    <s v="Colin McRae Rally"/>
    <x v="12"/>
    <n v="1998"/>
    <x v="495"/>
    <x v="29"/>
    <s v="May"/>
    <x v="2"/>
    <x v="34"/>
    <x v="290"/>
    <x v="153"/>
    <x v="130"/>
    <x v="91"/>
    <x v="348"/>
    <m/>
    <m/>
    <m/>
    <m/>
    <m/>
    <m/>
  </r>
  <r>
    <s v="Madden NFL 13"/>
    <x v="4"/>
    <n v="2012"/>
    <x v="496"/>
    <x v="3"/>
    <s v="Dec"/>
    <x v="0"/>
    <x v="7"/>
    <x v="97"/>
    <x v="263"/>
    <x v="58"/>
    <x v="104"/>
    <x v="349"/>
    <n v="81"/>
    <n v="36"/>
    <n v="5.8"/>
    <n v="179"/>
    <s v="EA Tiburon"/>
    <s v="E"/>
  </r>
  <r>
    <s v="The Elder Scrolls III: Morrowind"/>
    <x v="13"/>
    <n v="2002"/>
    <x v="497"/>
    <x v="29"/>
    <s v="Jan"/>
    <x v="3"/>
    <x v="5"/>
    <x v="211"/>
    <x v="9"/>
    <x v="102"/>
    <x v="114"/>
    <x v="349"/>
    <n v="87"/>
    <n v="34"/>
    <n v="8.6999999999999993"/>
    <n v="111"/>
    <s v="Bethesda Softworks"/>
    <s v="T"/>
  </r>
  <r>
    <s v="Assassin's Creed IV: Black Flag"/>
    <x v="9"/>
    <n v="2013"/>
    <x v="498"/>
    <x v="6"/>
    <s v="May"/>
    <x v="8"/>
    <x v="5"/>
    <x v="321"/>
    <x v="188"/>
    <x v="23"/>
    <x v="21"/>
    <x v="350"/>
    <n v="83"/>
    <n v="29"/>
    <n v="7.8"/>
    <n v="1530"/>
    <s v="Ubisoft"/>
    <s v="M"/>
  </r>
  <r>
    <s v="Command &amp; Conquer: Red Alert"/>
    <x v="14"/>
    <n v="1996"/>
    <x v="499"/>
    <x v="5"/>
    <s v="Apr"/>
    <x v="11"/>
    <x v="17"/>
    <x v="261"/>
    <x v="116"/>
    <x v="58"/>
    <x v="99"/>
    <x v="350"/>
    <m/>
    <m/>
    <m/>
    <m/>
    <m/>
    <m/>
  </r>
  <r>
    <s v="F-Zero"/>
    <x v="7"/>
    <n v="1990"/>
    <x v="500"/>
    <x v="12"/>
    <s v="Mar"/>
    <x v="2"/>
    <x v="0"/>
    <x v="261"/>
    <x v="201"/>
    <x v="131"/>
    <x v="101"/>
    <x v="350"/>
    <m/>
    <m/>
    <m/>
    <m/>
    <m/>
    <m/>
  </r>
  <r>
    <s v="Yoshi's Story"/>
    <x v="11"/>
    <n v="1997"/>
    <x v="501"/>
    <x v="7"/>
    <s v="Feb"/>
    <x v="1"/>
    <x v="0"/>
    <x v="310"/>
    <x v="264"/>
    <x v="16"/>
    <x v="132"/>
    <x v="350"/>
    <m/>
    <m/>
    <m/>
    <m/>
    <m/>
    <m/>
  </r>
  <r>
    <s v="Mortal Kombat"/>
    <x v="5"/>
    <n v="2011"/>
    <x v="502"/>
    <x v="22"/>
    <s v="Jul"/>
    <x v="9"/>
    <x v="19"/>
    <x v="164"/>
    <x v="264"/>
    <x v="58"/>
    <x v="118"/>
    <x v="351"/>
    <n v="84"/>
    <n v="60"/>
    <n v="8.4"/>
    <n v="494"/>
    <s v="NetherRealm Studios"/>
    <s v="M"/>
  </r>
  <r>
    <s v="Madden NFL 10"/>
    <x v="4"/>
    <n v="2009"/>
    <x v="503"/>
    <x v="30"/>
    <s v="Jul"/>
    <x v="0"/>
    <x v="7"/>
    <x v="203"/>
    <x v="265"/>
    <x v="58"/>
    <x v="91"/>
    <x v="352"/>
    <n v="85"/>
    <n v="58"/>
    <n v="6.1"/>
    <n v="90"/>
    <s v="EA Tiburon"/>
    <s v="E"/>
  </r>
  <r>
    <s v="WWE SmackDown! vs. Raw"/>
    <x v="6"/>
    <n v="2002"/>
    <x v="504"/>
    <x v="20"/>
    <s v="May"/>
    <x v="9"/>
    <x v="28"/>
    <x v="322"/>
    <x v="146"/>
    <x v="57"/>
    <x v="65"/>
    <x v="352"/>
    <m/>
    <m/>
    <m/>
    <m/>
    <m/>
    <m/>
  </r>
  <r>
    <s v="BioShock"/>
    <x v="4"/>
    <n v="2007"/>
    <x v="505"/>
    <x v="1"/>
    <s v="Dec"/>
    <x v="6"/>
    <x v="2"/>
    <x v="229"/>
    <x v="251"/>
    <x v="69"/>
    <x v="89"/>
    <x v="352"/>
    <n v="96"/>
    <n v="88"/>
    <n v="8.9"/>
    <n v="2249"/>
    <s v="Irrational Games, 2K Marin"/>
    <s v="M"/>
  </r>
  <r>
    <s v="Metroid Prime"/>
    <x v="19"/>
    <n v="2002"/>
    <x v="506"/>
    <x v="15"/>
    <s v="Jan"/>
    <x v="6"/>
    <x v="0"/>
    <x v="168"/>
    <x v="129"/>
    <x v="67"/>
    <x v="119"/>
    <x v="353"/>
    <n v="97"/>
    <n v="70"/>
    <n v="9.3000000000000007"/>
    <n v="747"/>
    <s v="Retro Studios"/>
    <s v="T"/>
  </r>
  <r>
    <s v="Assassin's Creed: Brotherhood"/>
    <x v="5"/>
    <n v="2010"/>
    <x v="507"/>
    <x v="17"/>
    <s v="Sep"/>
    <x v="8"/>
    <x v="5"/>
    <x v="194"/>
    <x v="136"/>
    <x v="32"/>
    <x v="49"/>
    <x v="353"/>
    <n v="90"/>
    <n v="59"/>
    <n v="8.1999999999999993"/>
    <n v="791"/>
    <s v="Ubisoft Montreal"/>
    <s v="M"/>
  </r>
  <r>
    <s v="Finding Nemo"/>
    <x v="8"/>
    <n v="2003"/>
    <x v="508"/>
    <x v="1"/>
    <s v="Sep"/>
    <x v="8"/>
    <x v="28"/>
    <x v="323"/>
    <x v="237"/>
    <x v="57"/>
    <x v="99"/>
    <x v="353"/>
    <m/>
    <m/>
    <n v="7"/>
    <n v="8"/>
    <s v="Vicarious Visions"/>
    <s v="E"/>
  </r>
  <r>
    <s v="Zumba Fitness 2"/>
    <x v="0"/>
    <n v="2011"/>
    <x v="509"/>
    <x v="9"/>
    <s v="Oct"/>
    <x v="0"/>
    <x v="35"/>
    <x v="320"/>
    <x v="185"/>
    <x v="58"/>
    <x v="142"/>
    <x v="354"/>
    <m/>
    <m/>
    <s v="tbd"/>
    <m/>
    <s v="Majesco Games, Majesco"/>
    <s v="T"/>
  </r>
  <r>
    <s v="Myst"/>
    <x v="14"/>
    <n v="1994"/>
    <x v="510"/>
    <x v="29"/>
    <s v="Nov"/>
    <x v="10"/>
    <x v="36"/>
    <x v="324"/>
    <x v="68"/>
    <x v="58"/>
    <x v="106"/>
    <x v="354"/>
    <m/>
    <m/>
    <m/>
    <m/>
    <m/>
    <m/>
  </r>
  <r>
    <s v="Medal of Honor"/>
    <x v="5"/>
    <n v="2010"/>
    <x v="511"/>
    <x v="26"/>
    <s v="Jul"/>
    <x v="6"/>
    <x v="7"/>
    <x v="223"/>
    <x v="98"/>
    <x v="35"/>
    <x v="21"/>
    <x v="354"/>
    <n v="75"/>
    <n v="56"/>
    <n v="7.5"/>
    <n v="286"/>
    <s v="EA DICE, Danger Close"/>
    <s v="M"/>
  </r>
  <r>
    <s v="Need for Speed: Most Wanted"/>
    <x v="5"/>
    <n v="2012"/>
    <x v="512"/>
    <x v="7"/>
    <s v="Jun"/>
    <x v="2"/>
    <x v="7"/>
    <x v="230"/>
    <x v="266"/>
    <x v="23"/>
    <x v="5"/>
    <x v="354"/>
    <m/>
    <m/>
    <m/>
    <m/>
    <m/>
    <m/>
  </r>
  <r>
    <s v="Imagine: Fashion Designer"/>
    <x v="3"/>
    <n v="2007"/>
    <x v="431"/>
    <x v="3"/>
    <s v="Jun"/>
    <x v="7"/>
    <x v="5"/>
    <x v="322"/>
    <x v="167"/>
    <x v="58"/>
    <x v="94"/>
    <x v="355"/>
    <m/>
    <m/>
    <n v="7.6"/>
    <n v="7"/>
    <s v="Virtual Toys"/>
    <s v="E"/>
  </r>
  <r>
    <s v="WWE SmackDown! Here Comes the Pain"/>
    <x v="6"/>
    <n v="2003"/>
    <x v="513"/>
    <x v="18"/>
    <s v="Nov"/>
    <x v="9"/>
    <x v="28"/>
    <x v="322"/>
    <x v="255"/>
    <x v="57"/>
    <x v="124"/>
    <x v="355"/>
    <m/>
    <m/>
    <m/>
    <m/>
    <m/>
    <m/>
  </r>
  <r>
    <s v="Hot Shots Golf"/>
    <x v="12"/>
    <n v="1997"/>
    <x v="328"/>
    <x v="1"/>
    <s v="Jul"/>
    <x v="0"/>
    <x v="3"/>
    <x v="325"/>
    <x v="256"/>
    <x v="187"/>
    <x v="68"/>
    <x v="356"/>
    <m/>
    <m/>
    <m/>
    <m/>
    <m/>
    <m/>
  </r>
  <r>
    <s v="A Bug's Life"/>
    <x v="12"/>
    <n v="1998"/>
    <x v="514"/>
    <x v="25"/>
    <s v="Jun"/>
    <x v="1"/>
    <x v="3"/>
    <x v="168"/>
    <x v="245"/>
    <x v="58"/>
    <x v="114"/>
    <x v="356"/>
    <m/>
    <m/>
    <m/>
    <m/>
    <m/>
    <m/>
  </r>
  <r>
    <s v="WWF SmackDown! Just Bring It"/>
    <x v="6"/>
    <n v="2001"/>
    <x v="515"/>
    <x v="12"/>
    <s v="Jul"/>
    <x v="9"/>
    <x v="28"/>
    <x v="243"/>
    <x v="257"/>
    <x v="57"/>
    <x v="72"/>
    <x v="356"/>
    <m/>
    <m/>
    <m/>
    <m/>
    <m/>
    <m/>
  </r>
  <r>
    <s v="inFAMOUS: Second Son"/>
    <x v="9"/>
    <n v="2014"/>
    <x v="516"/>
    <x v="31"/>
    <s v="Jun"/>
    <x v="8"/>
    <x v="3"/>
    <x v="223"/>
    <x v="154"/>
    <x v="35"/>
    <x v="22"/>
    <x v="356"/>
    <n v="80"/>
    <n v="90"/>
    <n v="7.9"/>
    <n v="2944"/>
    <s v="Sucker Punch"/>
    <s v="T"/>
  </r>
  <r>
    <s v="Dragon Quest V: Tenkuu no Hanayome"/>
    <x v="7"/>
    <n v="1992"/>
    <x v="517"/>
    <x v="22"/>
    <s v="Feb"/>
    <x v="3"/>
    <x v="24"/>
    <x v="180"/>
    <x v="125"/>
    <x v="115"/>
    <x v="145"/>
    <x v="356"/>
    <m/>
    <m/>
    <m/>
    <m/>
    <m/>
    <m/>
  </r>
  <r>
    <s v="Mortal Kombat Trilogy"/>
    <x v="12"/>
    <n v="1996"/>
    <x v="289"/>
    <x v="19"/>
    <s v="Sep"/>
    <x v="9"/>
    <x v="13"/>
    <x v="164"/>
    <x v="260"/>
    <x v="58"/>
    <x v="114"/>
    <x v="356"/>
    <m/>
    <m/>
    <m/>
    <m/>
    <m/>
    <m/>
  </r>
  <r>
    <s v="Monster Hunter Tri"/>
    <x v="10"/>
    <n v="2011"/>
    <x v="518"/>
    <x v="17"/>
    <s v="Aug"/>
    <x v="3"/>
    <x v="0"/>
    <x v="283"/>
    <x v="267"/>
    <x v="188"/>
    <x v="101"/>
    <x v="356"/>
    <m/>
    <m/>
    <m/>
    <m/>
    <m/>
    <m/>
  </r>
  <r>
    <s v="NBA Street"/>
    <x v="6"/>
    <n v="2001"/>
    <x v="519"/>
    <x v="29"/>
    <s v="Nov"/>
    <x v="0"/>
    <x v="7"/>
    <x v="207"/>
    <x v="268"/>
    <x v="58"/>
    <x v="124"/>
    <x v="356"/>
    <n v="89"/>
    <n v="22"/>
    <n v="8.6"/>
    <n v="39"/>
    <s v="NuFX"/>
    <s v="E"/>
  </r>
  <r>
    <s v="Jak II"/>
    <x v="6"/>
    <n v="2003"/>
    <x v="520"/>
    <x v="25"/>
    <s v="Mar"/>
    <x v="1"/>
    <x v="3"/>
    <x v="238"/>
    <x v="155"/>
    <x v="58"/>
    <x v="129"/>
    <x v="357"/>
    <n v="87"/>
    <n v="47"/>
    <n v="8.1999999999999993"/>
    <n v="241"/>
    <s v="Naughty Dog"/>
    <s v="T"/>
  </r>
  <r>
    <s v="Ratchet &amp; Clank: Going Commando"/>
    <x v="6"/>
    <n v="2003"/>
    <x v="521"/>
    <x v="14"/>
    <s v="Jun"/>
    <x v="1"/>
    <x v="3"/>
    <x v="251"/>
    <x v="118"/>
    <x v="141"/>
    <x v="128"/>
    <x v="357"/>
    <m/>
    <m/>
    <m/>
    <m/>
    <m/>
    <m/>
  </r>
  <r>
    <s v="Need for Speed: Hot Pursuit"/>
    <x v="5"/>
    <n v="2010"/>
    <x v="522"/>
    <x v="34"/>
    <s v="Jan"/>
    <x v="2"/>
    <x v="7"/>
    <x v="258"/>
    <x v="269"/>
    <x v="102"/>
    <x v="9"/>
    <x v="357"/>
    <n v="89"/>
    <n v="59"/>
    <n v="7.2"/>
    <n v="301"/>
    <s v="Criterion Games"/>
    <s v="E10+"/>
  </r>
  <r>
    <s v="Skylanders: Spyro's Adventure"/>
    <x v="0"/>
    <n v="2011"/>
    <x v="523"/>
    <x v="1"/>
    <s v="Jun"/>
    <x v="8"/>
    <x v="4"/>
    <x v="257"/>
    <x v="208"/>
    <x v="58"/>
    <x v="94"/>
    <x v="357"/>
    <n v="81"/>
    <n v="11"/>
    <n v="5.6"/>
    <n v="31"/>
    <s v="Toys for Bob"/>
    <s v="E10+"/>
  </r>
  <r>
    <s v="Battlefield 3"/>
    <x v="14"/>
    <n v="2011"/>
    <x v="524"/>
    <x v="9"/>
    <s v="Aug"/>
    <x v="6"/>
    <x v="7"/>
    <x v="294"/>
    <x v="215"/>
    <x v="58"/>
    <x v="22"/>
    <x v="357"/>
    <n v="89"/>
    <n v="61"/>
    <n v="7.5"/>
    <n v="4926"/>
    <s v="EA DICE"/>
    <s v="M"/>
  </r>
  <r>
    <s v="Mortal Kombat X"/>
    <x v="9"/>
    <n v="2015"/>
    <x v="525"/>
    <x v="11"/>
    <s v="Jul"/>
    <x v="9"/>
    <x v="19"/>
    <x v="289"/>
    <x v="258"/>
    <x v="58"/>
    <x v="81"/>
    <x v="357"/>
    <n v="83"/>
    <n v="81"/>
    <n v="7.7"/>
    <n v="836"/>
    <s v="Warner Bros. Interactive Entertainment, NetherRealm Studios"/>
    <s v="M"/>
  </r>
  <r>
    <s v="The Sims"/>
    <x v="6"/>
    <n v="2003"/>
    <x v="526"/>
    <x v="32"/>
    <s v="Jun"/>
    <x v="7"/>
    <x v="7"/>
    <x v="220"/>
    <x v="143"/>
    <x v="58"/>
    <x v="108"/>
    <x v="358"/>
    <n v="83"/>
    <n v="33"/>
    <n v="7.7"/>
    <n v="46"/>
    <s v="Edge of Reality"/>
    <s v="T"/>
  </r>
  <r>
    <s v="Killzone 3"/>
    <x v="5"/>
    <n v="2011"/>
    <x v="527"/>
    <x v="23"/>
    <s v="Dec"/>
    <x v="6"/>
    <x v="3"/>
    <x v="285"/>
    <x v="219"/>
    <x v="100"/>
    <x v="124"/>
    <x v="358"/>
    <n v="84"/>
    <n v="85"/>
    <n v="7.9"/>
    <n v="942"/>
    <s v="Guerrilla"/>
    <s v="M"/>
  </r>
  <r>
    <s v="Star Wars: The Force Unleashed"/>
    <x v="4"/>
    <n v="2008"/>
    <x v="528"/>
    <x v="33"/>
    <s v="Apr"/>
    <x v="8"/>
    <x v="18"/>
    <x v="149"/>
    <x v="144"/>
    <x v="58"/>
    <x v="134"/>
    <x v="358"/>
    <n v="73"/>
    <n v="74"/>
    <n v="6.7"/>
    <n v="389"/>
    <s v="LucasArts"/>
    <s v="T"/>
  </r>
  <r>
    <s v="Minecraft"/>
    <x v="17"/>
    <n v="2014"/>
    <x v="529"/>
    <x v="24"/>
    <s v="Dec"/>
    <x v="5"/>
    <x v="1"/>
    <x v="201"/>
    <x v="231"/>
    <x v="58"/>
    <x v="128"/>
    <x v="359"/>
    <m/>
    <m/>
    <m/>
    <m/>
    <m/>
    <m/>
  </r>
  <r>
    <s v="Yoshi's Island DS"/>
    <x v="3"/>
    <n v="2006"/>
    <x v="337"/>
    <x v="7"/>
    <s v="May"/>
    <x v="1"/>
    <x v="0"/>
    <x v="285"/>
    <x v="270"/>
    <x v="47"/>
    <x v="59"/>
    <x v="359"/>
    <n v="81"/>
    <n v="42"/>
    <n v="7.4"/>
    <n v="67"/>
    <s v="Artoon"/>
    <s v="E"/>
  </r>
  <r>
    <s v="Saints Row: The Third"/>
    <x v="4"/>
    <n v="2011"/>
    <x v="530"/>
    <x v="15"/>
    <s v="Nov"/>
    <x v="8"/>
    <x v="28"/>
    <x v="326"/>
    <x v="229"/>
    <x v="35"/>
    <x v="94"/>
    <x v="359"/>
    <n v="84"/>
    <n v="70"/>
    <n v="7.6"/>
    <n v="490"/>
    <s v="Volition Inc."/>
    <s v="M"/>
  </r>
  <r>
    <s v="Missile Command"/>
    <x v="15"/>
    <n v="1980"/>
    <x v="531"/>
    <x v="27"/>
    <s v="Jul"/>
    <x v="6"/>
    <x v="10"/>
    <x v="327"/>
    <x v="271"/>
    <x v="58"/>
    <x v="147"/>
    <x v="359"/>
    <m/>
    <m/>
    <m/>
    <m/>
    <m/>
    <m/>
  </r>
  <r>
    <s v="Mario Paint"/>
    <x v="7"/>
    <n v="1992"/>
    <x v="532"/>
    <x v="32"/>
    <s v="Oct"/>
    <x v="5"/>
    <x v="0"/>
    <x v="328"/>
    <x v="272"/>
    <x v="189"/>
    <x v="101"/>
    <x v="360"/>
    <m/>
    <m/>
    <m/>
    <m/>
    <m/>
    <m/>
  </r>
  <r>
    <s v="Tekken 6"/>
    <x v="5"/>
    <n v="2009"/>
    <x v="533"/>
    <x v="26"/>
    <s v="Feb"/>
    <x v="9"/>
    <x v="25"/>
    <x v="329"/>
    <x v="249"/>
    <x v="89"/>
    <x v="21"/>
    <x v="360"/>
    <n v="79"/>
    <n v="63"/>
    <n v="7.4"/>
    <n v="211"/>
    <s v="Namco Bandai Games"/>
    <s v="T"/>
  </r>
  <r>
    <s v="Pok√©mon Stadium 2"/>
    <x v="11"/>
    <n v="2000"/>
    <x v="534"/>
    <x v="25"/>
    <s v="Sep"/>
    <x v="11"/>
    <x v="0"/>
    <x v="242"/>
    <x v="273"/>
    <x v="186"/>
    <x v="45"/>
    <x v="361"/>
    <m/>
    <m/>
    <m/>
    <m/>
    <m/>
    <m/>
  </r>
  <r>
    <s v="Metroid"/>
    <x v="1"/>
    <n v="1986"/>
    <x v="535"/>
    <x v="34"/>
    <s v="May"/>
    <x v="8"/>
    <x v="0"/>
    <x v="265"/>
    <x v="274"/>
    <x v="190"/>
    <x v="132"/>
    <x v="361"/>
    <m/>
    <m/>
    <m/>
    <m/>
    <m/>
    <m/>
  </r>
  <r>
    <s v="Sonic and the Secret Rings"/>
    <x v="0"/>
    <n v="2007"/>
    <x v="536"/>
    <x v="1"/>
    <s v="Dec"/>
    <x v="1"/>
    <x v="8"/>
    <x v="160"/>
    <x v="167"/>
    <x v="57"/>
    <x v="49"/>
    <x v="361"/>
    <n v="69"/>
    <n v="44"/>
    <n v="6.6"/>
    <n v="174"/>
    <s v="Sonic Team"/>
    <s v="E"/>
  </r>
  <r>
    <s v="FIFA 16"/>
    <x v="5"/>
    <n v="2015"/>
    <x v="537"/>
    <x v="3"/>
    <s v="Jul"/>
    <x v="0"/>
    <x v="7"/>
    <x v="330"/>
    <x v="275"/>
    <x v="69"/>
    <x v="135"/>
    <x v="362"/>
    <m/>
    <m/>
    <n v="3.2"/>
    <n v="58"/>
    <s v="EA Sports"/>
    <s v="E"/>
  </r>
  <r>
    <s v="The Legend of Zelda: A Link to the Past"/>
    <x v="8"/>
    <n v="2002"/>
    <x v="538"/>
    <x v="25"/>
    <s v="Feb"/>
    <x v="8"/>
    <x v="0"/>
    <x v="74"/>
    <x v="276"/>
    <x v="167"/>
    <x v="127"/>
    <x v="363"/>
    <n v="95"/>
    <n v="30"/>
    <n v="9.1"/>
    <n v="314"/>
    <s v="Capcom"/>
    <s v="E"/>
  </r>
  <r>
    <s v="Onimusha: Warlords"/>
    <x v="6"/>
    <n v="2001"/>
    <x v="539"/>
    <x v="13"/>
    <s v="Apr"/>
    <x v="8"/>
    <x v="17"/>
    <x v="79"/>
    <x v="197"/>
    <x v="117"/>
    <x v="99"/>
    <x v="363"/>
    <n v="86"/>
    <n v="23"/>
    <n v="8.1999999999999993"/>
    <n v="56"/>
    <s v="Capcom"/>
    <s v="M"/>
  </r>
  <r>
    <s v="Mario Party"/>
    <x v="11"/>
    <n v="1998"/>
    <x v="540"/>
    <x v="2"/>
    <s v="Aug"/>
    <x v="5"/>
    <x v="0"/>
    <x v="326"/>
    <x v="264"/>
    <x v="88"/>
    <x v="132"/>
    <x v="363"/>
    <m/>
    <m/>
    <m/>
    <m/>
    <m/>
    <m/>
  </r>
  <r>
    <s v="L.A. Noire"/>
    <x v="4"/>
    <n v="2011"/>
    <x v="541"/>
    <x v="0"/>
    <s v="Aug"/>
    <x v="10"/>
    <x v="2"/>
    <x v="305"/>
    <x v="238"/>
    <x v="64"/>
    <x v="108"/>
    <x v="363"/>
    <n v="89"/>
    <n v="83"/>
    <n v="7.8"/>
    <n v="893"/>
    <s v="Team Bondi"/>
    <s v="M"/>
  </r>
  <r>
    <s v="Call of Duty 3"/>
    <x v="4"/>
    <n v="2006"/>
    <x v="542"/>
    <x v="5"/>
    <s v="Jun"/>
    <x v="6"/>
    <x v="4"/>
    <x v="266"/>
    <x v="238"/>
    <x v="64"/>
    <x v="142"/>
    <x v="363"/>
    <n v="82"/>
    <n v="71"/>
    <n v="6.5"/>
    <n v="233"/>
    <s v="Treyarch"/>
    <s v="T"/>
  </r>
  <r>
    <s v="Madden NFL 12"/>
    <x v="4"/>
    <n v="2011"/>
    <x v="543"/>
    <x v="25"/>
    <s v="Aug"/>
    <x v="0"/>
    <x v="7"/>
    <x v="190"/>
    <x v="277"/>
    <x v="58"/>
    <x v="78"/>
    <x v="364"/>
    <n v="78"/>
    <n v="55"/>
    <n v="5.9"/>
    <n v="94"/>
    <s v="EA Tiburon"/>
    <s v="E"/>
  </r>
  <r>
    <s v="LEGO Star Wars II: The Original Trilogy"/>
    <x v="6"/>
    <n v="2006"/>
    <x v="544"/>
    <x v="26"/>
    <s v="Jul"/>
    <x v="8"/>
    <x v="18"/>
    <x v="147"/>
    <x v="278"/>
    <x v="62"/>
    <x v="83"/>
    <x v="364"/>
    <n v="84"/>
    <n v="32"/>
    <n v="9"/>
    <n v="41"/>
    <s v="Traveller's Tales"/>
    <s v="E10+"/>
  </r>
  <r>
    <s v="Killzone: Shadow Fall"/>
    <x v="9"/>
    <n v="2013"/>
    <x v="545"/>
    <x v="27"/>
    <s v="Nov"/>
    <x v="6"/>
    <x v="3"/>
    <x v="294"/>
    <x v="171"/>
    <x v="36"/>
    <x v="65"/>
    <x v="364"/>
    <n v="73"/>
    <n v="88"/>
    <n v="6.8"/>
    <n v="2102"/>
    <s v="Guerrilla"/>
    <s v="M"/>
  </r>
  <r>
    <s v="Madden NFL 11"/>
    <x v="4"/>
    <n v="2010"/>
    <x v="546"/>
    <x v="6"/>
    <s v="Jul"/>
    <x v="0"/>
    <x v="7"/>
    <x v="271"/>
    <x v="279"/>
    <x v="58"/>
    <x v="68"/>
    <x v="364"/>
    <n v="84"/>
    <n v="47"/>
    <n v="5.7"/>
    <n v="120"/>
    <s v="EA Tiburon"/>
    <s v="E"/>
  </r>
  <r>
    <s v="Burnout 3: Takedown"/>
    <x v="6"/>
    <n v="2004"/>
    <x v="547"/>
    <x v="28"/>
    <s v="Mar"/>
    <x v="2"/>
    <x v="7"/>
    <x v="275"/>
    <x v="138"/>
    <x v="58"/>
    <x v="118"/>
    <x v="365"/>
    <n v="93"/>
    <n v="52"/>
    <n v="9.1"/>
    <n v="271"/>
    <s v="Criterion Games"/>
    <s v="T"/>
  </r>
  <r>
    <s v="Yokai Watch 2 Shinuchi"/>
    <x v="10"/>
    <n v="2014"/>
    <x v="548"/>
    <x v="23"/>
    <s v="Feb"/>
    <x v="3"/>
    <x v="37"/>
    <x v="180"/>
    <x v="125"/>
    <x v="191"/>
    <x v="106"/>
    <x v="365"/>
    <m/>
    <m/>
    <m/>
    <m/>
    <m/>
    <m/>
  </r>
  <r>
    <s v="Mortal Kombat"/>
    <x v="20"/>
    <n v="1992"/>
    <x v="549"/>
    <x v="9"/>
    <s v="Mar"/>
    <x v="9"/>
    <x v="38"/>
    <x v="263"/>
    <x v="9"/>
    <x v="58"/>
    <x v="119"/>
    <x v="366"/>
    <m/>
    <m/>
    <m/>
    <m/>
    <m/>
    <m/>
  </r>
  <r>
    <s v="Mario vs. Donkey Kong: Mini-Land Mayhem!"/>
    <x v="3"/>
    <n v="2010"/>
    <x v="550"/>
    <x v="13"/>
    <s v="Feb"/>
    <x v="4"/>
    <x v="0"/>
    <x v="167"/>
    <x v="201"/>
    <x v="81"/>
    <x v="68"/>
    <x v="366"/>
    <n v="79"/>
    <n v="51"/>
    <n v="7.7"/>
    <n v="18"/>
    <s v="Nintendo"/>
    <s v="E"/>
  </r>
  <r>
    <s v="Professor Layton and the Last Specter"/>
    <x v="3"/>
    <n v="2009"/>
    <x v="551"/>
    <x v="27"/>
    <s v="Mar"/>
    <x v="4"/>
    <x v="0"/>
    <x v="331"/>
    <x v="178"/>
    <x v="192"/>
    <x v="123"/>
    <x v="366"/>
    <n v="83"/>
    <n v="58"/>
    <n v="8.6999999999999993"/>
    <n v="52"/>
    <s v="Level 5"/>
    <s v="E10+"/>
  </r>
  <r>
    <s v="Call Of Duty 2: Big Red One"/>
    <x v="6"/>
    <n v="2005"/>
    <x v="552"/>
    <x v="12"/>
    <s v="Jul"/>
    <x v="6"/>
    <x v="4"/>
    <x v="213"/>
    <x v="238"/>
    <x v="62"/>
    <x v="134"/>
    <x v="366"/>
    <n v="77"/>
    <n v="39"/>
    <n v="8.1999999999999993"/>
    <n v="69"/>
    <s v="Treyarch"/>
    <s v="T"/>
  </r>
  <r>
    <s v="Medal of Honor"/>
    <x v="12"/>
    <n v="1998"/>
    <x v="553"/>
    <x v="5"/>
    <s v="May"/>
    <x v="6"/>
    <x v="7"/>
    <x v="251"/>
    <x v="223"/>
    <x v="58"/>
    <x v="99"/>
    <x v="366"/>
    <n v="92"/>
    <n v="17"/>
    <n v="8.6"/>
    <n v="80"/>
    <s v="Dreamworks Interactive"/>
    <s v="T"/>
  </r>
  <r>
    <s v="Fable"/>
    <x v="13"/>
    <n v="2004"/>
    <x v="554"/>
    <x v="22"/>
    <s v="Jun"/>
    <x v="3"/>
    <x v="1"/>
    <x v="288"/>
    <x v="187"/>
    <x v="58"/>
    <x v="119"/>
    <x v="367"/>
    <n v="85"/>
    <n v="87"/>
    <n v="8.5"/>
    <n v="268"/>
    <s v="Big Blue Box"/>
    <s v="M"/>
  </r>
  <r>
    <s v="Guitar Hero: World Tour"/>
    <x v="4"/>
    <n v="2008"/>
    <x v="555"/>
    <x v="31"/>
    <s v="Jan"/>
    <x v="5"/>
    <x v="4"/>
    <x v="255"/>
    <x v="9"/>
    <x v="58"/>
    <x v="128"/>
    <x v="367"/>
    <n v="85"/>
    <n v="67"/>
    <n v="6.3"/>
    <n v="171"/>
    <s v="Neversoft Entertainment"/>
    <s v="T"/>
  </r>
  <r>
    <s v="FIFA 17"/>
    <x v="17"/>
    <n v="2016"/>
    <x v="556"/>
    <x v="18"/>
    <s v="Aug"/>
    <x v="0"/>
    <x v="7"/>
    <x v="332"/>
    <x v="280"/>
    <x v="58"/>
    <x v="104"/>
    <x v="368"/>
    <n v="84"/>
    <n v="50"/>
    <n v="5.5"/>
    <n v="201"/>
    <s v="EA Sports, EA Vancouver"/>
    <s v="E"/>
  </r>
  <r>
    <s v="Hannah Montana"/>
    <x v="3"/>
    <n v="2006"/>
    <x v="557"/>
    <x v="32"/>
    <s v="Feb"/>
    <x v="8"/>
    <x v="32"/>
    <x v="323"/>
    <x v="258"/>
    <x v="58"/>
    <x v="134"/>
    <x v="368"/>
    <m/>
    <m/>
    <n v="6.7"/>
    <n v="10"/>
    <s v="DC Studios"/>
    <s v="E"/>
  </r>
  <r>
    <s v="Tom Clancy's Splinter Cell"/>
    <x v="6"/>
    <n v="2003"/>
    <x v="558"/>
    <x v="17"/>
    <s v="May"/>
    <x v="8"/>
    <x v="5"/>
    <x v="312"/>
    <x v="138"/>
    <x v="58"/>
    <x v="135"/>
    <x v="368"/>
    <n v="89"/>
    <n v="24"/>
    <n v="7.7"/>
    <n v="102"/>
    <s v="Ubisoft Shanghai"/>
    <s v="T"/>
  </r>
  <r>
    <s v="Super Mario Bros.: The Lost Levels"/>
    <x v="1"/>
    <n v="1986"/>
    <x v="559"/>
    <x v="33"/>
    <s v="Jan"/>
    <x v="1"/>
    <x v="0"/>
    <x v="180"/>
    <x v="125"/>
    <x v="193"/>
    <x v="106"/>
    <x v="368"/>
    <m/>
    <m/>
    <m/>
    <m/>
    <m/>
    <m/>
  </r>
  <r>
    <s v="Need for Speed: Shift"/>
    <x v="5"/>
    <n v="2009"/>
    <x v="560"/>
    <x v="33"/>
    <s v="Apr"/>
    <x v="2"/>
    <x v="7"/>
    <x v="333"/>
    <x v="226"/>
    <x v="57"/>
    <x v="51"/>
    <x v="368"/>
    <n v="84"/>
    <n v="55"/>
    <n v="6.9"/>
    <n v="113"/>
    <s v="Slightly Mad Studios"/>
    <s v="E"/>
  </r>
  <r>
    <s v="Star Wars: Shadows of the Empire"/>
    <x v="11"/>
    <n v="1996"/>
    <x v="561"/>
    <x v="19"/>
    <s v="Oct"/>
    <x v="8"/>
    <x v="0"/>
    <x v="334"/>
    <x v="186"/>
    <x v="130"/>
    <x v="147"/>
    <x v="368"/>
    <m/>
    <m/>
    <m/>
    <m/>
    <m/>
    <m/>
  </r>
  <r>
    <s v="Medal of Honor Heroes"/>
    <x v="16"/>
    <n v="2006"/>
    <x v="405"/>
    <x v="30"/>
    <s v="Aug"/>
    <x v="6"/>
    <x v="7"/>
    <x v="256"/>
    <x v="138"/>
    <x v="62"/>
    <x v="96"/>
    <x v="368"/>
    <n v="71"/>
    <n v="24"/>
    <n v="7.9"/>
    <n v="47"/>
    <s v="Team Fusion"/>
    <s v="T"/>
  </r>
  <r>
    <s v="Final Fantasy XIII-2"/>
    <x v="5"/>
    <n v="2011"/>
    <x v="562"/>
    <x v="0"/>
    <s v="Sep"/>
    <x v="3"/>
    <x v="15"/>
    <x v="113"/>
    <x v="220"/>
    <x v="131"/>
    <x v="45"/>
    <x v="369"/>
    <n v="79"/>
    <n v="53"/>
    <n v="6.6"/>
    <n v="707"/>
    <s v="Square Enix"/>
    <s v="T"/>
  </r>
  <r>
    <s v="Midnight Club: Street Racing"/>
    <x v="6"/>
    <n v="2000"/>
    <x v="563"/>
    <x v="2"/>
    <s v="Sep"/>
    <x v="2"/>
    <x v="2"/>
    <x v="334"/>
    <x v="217"/>
    <x v="64"/>
    <x v="99"/>
    <x v="369"/>
    <n v="78"/>
    <n v="18"/>
    <n v="7.8"/>
    <n v="21"/>
    <s v="Angel Studios"/>
    <s v="T"/>
  </r>
  <r>
    <s v="Skate 3"/>
    <x v="4"/>
    <n v="2010"/>
    <x v="564"/>
    <x v="1"/>
    <s v="Aug"/>
    <x v="0"/>
    <x v="7"/>
    <x v="287"/>
    <x v="107"/>
    <x v="58"/>
    <x v="108"/>
    <x v="369"/>
    <n v="80"/>
    <n v="65"/>
    <n v="8"/>
    <n v="127"/>
    <s v="EA Black Box"/>
    <s v="T"/>
  </r>
  <r>
    <s v="ESPN NFL 2K5"/>
    <x v="6"/>
    <n v="2004"/>
    <x v="565"/>
    <x v="7"/>
    <s v="Jul"/>
    <x v="0"/>
    <x v="8"/>
    <x v="245"/>
    <x v="279"/>
    <x v="58"/>
    <x v="129"/>
    <x v="370"/>
    <n v="90"/>
    <n v="37"/>
    <n v="8.1999999999999993"/>
    <n v="84"/>
    <s v="Visual Concepts"/>
    <s v="E"/>
  </r>
  <r>
    <s v="Halo Wars"/>
    <x v="4"/>
    <n v="2009"/>
    <x v="566"/>
    <x v="2"/>
    <s v="Nov"/>
    <x v="11"/>
    <x v="1"/>
    <x v="202"/>
    <x v="258"/>
    <x v="57"/>
    <x v="108"/>
    <x v="370"/>
    <n v="82"/>
    <n v="92"/>
    <n v="7.2"/>
    <n v="454"/>
    <s v="Ensemble Studios"/>
    <s v="T"/>
  </r>
  <r>
    <s v="NBA 2K12"/>
    <x v="4"/>
    <n v="2011"/>
    <x v="567"/>
    <x v="32"/>
    <s v="May"/>
    <x v="0"/>
    <x v="2"/>
    <x v="178"/>
    <x v="182"/>
    <x v="62"/>
    <x v="78"/>
    <x v="370"/>
    <n v="90"/>
    <n v="42"/>
    <n v="7.7"/>
    <n v="134"/>
    <s v="Visual Concepts"/>
    <s v="E"/>
  </r>
  <r>
    <s v="Pac-Man: Adventures in Time"/>
    <x v="16"/>
    <n v="2006"/>
    <x v="568"/>
    <x v="13"/>
    <s v="Mar"/>
    <x v="9"/>
    <x v="3"/>
    <x v="335"/>
    <x v="223"/>
    <x v="130"/>
    <x v="95"/>
    <x v="370"/>
    <m/>
    <m/>
    <m/>
    <m/>
    <m/>
    <m/>
  </r>
  <r>
    <s v="FIFA Soccer 10"/>
    <x v="4"/>
    <n v="2009"/>
    <x v="534"/>
    <x v="25"/>
    <s v="Sep"/>
    <x v="0"/>
    <x v="7"/>
    <x v="281"/>
    <x v="110"/>
    <x v="62"/>
    <x v="45"/>
    <x v="370"/>
    <n v="90"/>
    <n v="63"/>
    <n v="7.5"/>
    <n v="133"/>
    <s v="EA Sports"/>
    <s v="E"/>
  </r>
  <r>
    <s v="Medal of Honor"/>
    <x v="4"/>
    <n v="2010"/>
    <x v="569"/>
    <x v="14"/>
    <s v="Apr"/>
    <x v="6"/>
    <x v="7"/>
    <x v="208"/>
    <x v="258"/>
    <x v="57"/>
    <x v="102"/>
    <x v="371"/>
    <n v="74"/>
    <n v="71"/>
    <n v="6.7"/>
    <n v="288"/>
    <s v="Dice, Danger Close"/>
    <s v="M"/>
  </r>
  <r>
    <s v="Harry Potter and the Chamber of Secrets"/>
    <x v="6"/>
    <n v="2002"/>
    <x v="570"/>
    <x v="16"/>
    <s v="Feb"/>
    <x v="8"/>
    <x v="7"/>
    <x v="246"/>
    <x v="225"/>
    <x v="57"/>
    <x v="121"/>
    <x v="371"/>
    <n v="71"/>
    <n v="16"/>
    <n v="7.6"/>
    <n v="49"/>
    <s v="Electronic Arts"/>
    <s v="E"/>
  </r>
  <r>
    <s v="Streets of Rage"/>
    <x v="20"/>
    <n v="1990"/>
    <x v="571"/>
    <x v="31"/>
    <s v="Feb"/>
    <x v="8"/>
    <x v="8"/>
    <x v="336"/>
    <x v="136"/>
    <x v="32"/>
    <x v="69"/>
    <x v="372"/>
    <m/>
    <m/>
    <m/>
    <m/>
    <m/>
    <m/>
  </r>
  <r>
    <s v="God of War Collection"/>
    <x v="5"/>
    <n v="2009"/>
    <x v="572"/>
    <x v="4"/>
    <s v="Jun"/>
    <x v="8"/>
    <x v="3"/>
    <x v="172"/>
    <x v="196"/>
    <x v="23"/>
    <x v="135"/>
    <x v="372"/>
    <n v="91"/>
    <n v="50"/>
    <n v="8.6999999999999993"/>
    <n v="529"/>
    <s v="Bluepoint Games"/>
    <s v="M"/>
  </r>
  <r>
    <s v="NBA Live 2005"/>
    <x v="6"/>
    <n v="2004"/>
    <x v="573"/>
    <x v="26"/>
    <s v="Jan"/>
    <x v="0"/>
    <x v="7"/>
    <x v="68"/>
    <x v="199"/>
    <x v="58"/>
    <x v="55"/>
    <x v="373"/>
    <n v="84"/>
    <n v="21"/>
    <n v="8.1"/>
    <n v="44"/>
    <s v="EA Canada"/>
    <s v="E"/>
  </r>
  <r>
    <s v="Mario Strikers Charged"/>
    <x v="0"/>
    <n v="2007"/>
    <x v="574"/>
    <x v="15"/>
    <s v="Mar"/>
    <x v="0"/>
    <x v="0"/>
    <x v="258"/>
    <x v="237"/>
    <x v="14"/>
    <x v="108"/>
    <x v="374"/>
    <n v="79"/>
    <n v="47"/>
    <n v="8"/>
    <n v="124"/>
    <s v="Next Level Games"/>
    <s v="E10+"/>
  </r>
  <r>
    <s v="FIFA Soccer 09"/>
    <x v="5"/>
    <n v="2008"/>
    <x v="575"/>
    <x v="6"/>
    <s v="Aug"/>
    <x v="0"/>
    <x v="7"/>
    <x v="337"/>
    <x v="281"/>
    <x v="57"/>
    <x v="131"/>
    <x v="374"/>
    <n v="87"/>
    <n v="42"/>
    <n v="7.5"/>
    <n v="108"/>
    <s v="EA Canada"/>
    <s v="E"/>
  </r>
  <r>
    <s v="Style Savvy"/>
    <x v="3"/>
    <n v="2008"/>
    <x v="576"/>
    <x v="28"/>
    <s v="Jul"/>
    <x v="7"/>
    <x v="0"/>
    <x v="338"/>
    <x v="282"/>
    <x v="194"/>
    <x v="68"/>
    <x v="374"/>
    <n v="73"/>
    <n v="4"/>
    <n v="7.7"/>
    <n v="7"/>
    <s v="syn Sophia"/>
    <s v="E"/>
  </r>
  <r>
    <s v="WWE SmackDown vs. RAW 2007"/>
    <x v="6"/>
    <n v="2006"/>
    <x v="577"/>
    <x v="0"/>
    <s v="Apr"/>
    <x v="9"/>
    <x v="28"/>
    <x v="237"/>
    <x v="253"/>
    <x v="102"/>
    <x v="134"/>
    <x v="374"/>
    <n v="80"/>
    <n v="27"/>
    <n v="8.6"/>
    <n v="57"/>
    <s v="Yuke's"/>
    <s v="T"/>
  </r>
  <r>
    <s v="LEGO Star Wars: The Complete Saga"/>
    <x v="4"/>
    <n v="2007"/>
    <x v="578"/>
    <x v="27"/>
    <s v="Jan"/>
    <x v="8"/>
    <x v="18"/>
    <x v="244"/>
    <x v="222"/>
    <x v="58"/>
    <x v="108"/>
    <x v="375"/>
    <n v="80"/>
    <n v="24"/>
    <n v="7.4"/>
    <n v="114"/>
    <s v="Traveller's Tales"/>
    <s v="E10+"/>
  </r>
  <r>
    <s v="Ratchet &amp; Clank: Up Your Arsenal"/>
    <x v="6"/>
    <n v="2004"/>
    <x v="579"/>
    <x v="2"/>
    <s v="Oct"/>
    <x v="1"/>
    <x v="3"/>
    <x v="339"/>
    <x v="155"/>
    <x v="146"/>
    <x v="91"/>
    <x v="375"/>
    <m/>
    <m/>
    <m/>
    <m/>
    <m/>
    <m/>
  </r>
  <r>
    <s v="Madden NFL 08"/>
    <x v="6"/>
    <n v="2007"/>
    <x v="580"/>
    <x v="29"/>
    <s v="Feb"/>
    <x v="0"/>
    <x v="7"/>
    <x v="277"/>
    <x v="283"/>
    <x v="58"/>
    <x v="55"/>
    <x v="375"/>
    <n v="78"/>
    <n v="11"/>
    <n v="7.8"/>
    <n v="17"/>
    <s v="EA Tiburon"/>
    <s v="E"/>
  </r>
  <r>
    <s v="Monster Hunter Freedom 2"/>
    <x v="16"/>
    <n v="2007"/>
    <x v="581"/>
    <x v="12"/>
    <s v="Nov"/>
    <x v="3"/>
    <x v="12"/>
    <x v="340"/>
    <x v="198"/>
    <x v="165"/>
    <x v="68"/>
    <x v="375"/>
    <n v="72"/>
    <n v="38"/>
    <n v="8.6999999999999993"/>
    <n v="83"/>
    <s v="Capcom"/>
    <s v="T"/>
  </r>
  <r>
    <s v="Ratchet &amp; Clank Future: Tools of Destruction"/>
    <x v="5"/>
    <n v="2007"/>
    <x v="582"/>
    <x v="1"/>
    <s v="Jan"/>
    <x v="1"/>
    <x v="3"/>
    <x v="250"/>
    <x v="259"/>
    <x v="36"/>
    <x v="88"/>
    <x v="376"/>
    <m/>
    <m/>
    <m/>
    <m/>
    <m/>
    <m/>
  </r>
  <r>
    <s v="Super Mario All-Stars: Limited Edition"/>
    <x v="0"/>
    <n v="2010"/>
    <x v="583"/>
    <x v="28"/>
    <s v="Oct"/>
    <x v="1"/>
    <x v="0"/>
    <x v="79"/>
    <x v="276"/>
    <x v="156"/>
    <x v="99"/>
    <x v="376"/>
    <m/>
    <m/>
    <m/>
    <m/>
    <m/>
    <m/>
  </r>
  <r>
    <s v="Sonic Adventure 2 Battle"/>
    <x v="19"/>
    <n v="2001"/>
    <x v="584"/>
    <x v="8"/>
    <s v="May"/>
    <x v="1"/>
    <x v="8"/>
    <x v="172"/>
    <x v="246"/>
    <x v="92"/>
    <x v="101"/>
    <x v="376"/>
    <n v="73"/>
    <n v="28"/>
    <n v="8.3000000000000007"/>
    <n v="179"/>
    <s v="Sonic Team"/>
    <s v="E"/>
  </r>
  <r>
    <s v="Dragon Warrior II"/>
    <x v="1"/>
    <n v="1987"/>
    <x v="585"/>
    <x v="14"/>
    <s v="May"/>
    <x v="3"/>
    <x v="24"/>
    <x v="341"/>
    <x v="125"/>
    <x v="195"/>
    <x v="106"/>
    <x v="376"/>
    <m/>
    <m/>
    <m/>
    <m/>
    <m/>
    <m/>
  </r>
  <r>
    <s v="Ghostbusters: The Video Game (DS Version)"/>
    <x v="4"/>
    <n v="2009"/>
    <x v="408"/>
    <x v="12"/>
    <s v="Dec"/>
    <x v="8"/>
    <x v="2"/>
    <x v="316"/>
    <x v="225"/>
    <x v="102"/>
    <x v="142"/>
    <x v="376"/>
    <m/>
    <m/>
    <m/>
    <m/>
    <m/>
    <m/>
  </r>
  <r>
    <s v="Madden NFL 13"/>
    <x v="5"/>
    <n v="2012"/>
    <x v="586"/>
    <x v="24"/>
    <s v="Mar"/>
    <x v="0"/>
    <x v="7"/>
    <x v="212"/>
    <x v="268"/>
    <x v="58"/>
    <x v="45"/>
    <x v="376"/>
    <n v="83"/>
    <n v="22"/>
    <n v="5.5"/>
    <n v="101"/>
    <s v="EA Tiburon"/>
    <s v="E"/>
  </r>
  <r>
    <s v="Dragon Age: Origins"/>
    <x v="4"/>
    <n v="2009"/>
    <x v="587"/>
    <x v="26"/>
    <s v="Apr"/>
    <x v="3"/>
    <x v="7"/>
    <x v="300"/>
    <x v="136"/>
    <x v="102"/>
    <x v="91"/>
    <x v="376"/>
    <n v="86"/>
    <n v="68"/>
    <n v="7.9"/>
    <n v="725"/>
    <s v="BioWare"/>
    <s v="M"/>
  </r>
  <r>
    <s v="Pok√©mon Colosseum"/>
    <x v="19"/>
    <n v="2003"/>
    <x v="588"/>
    <x v="30"/>
    <s v="Apr"/>
    <x v="3"/>
    <x v="0"/>
    <x v="160"/>
    <x v="284"/>
    <x v="80"/>
    <x v="101"/>
    <x v="377"/>
    <n v="73"/>
    <n v="37"/>
    <n v="8"/>
    <n v="89"/>
    <s v="Genius Sonority Inc."/>
    <s v="E"/>
  </r>
  <r>
    <s v="LittleBigPlanet"/>
    <x v="16"/>
    <n v="2009"/>
    <x v="391"/>
    <x v="17"/>
    <s v="Oct"/>
    <x v="1"/>
    <x v="3"/>
    <x v="342"/>
    <x v="225"/>
    <x v="62"/>
    <x v="70"/>
    <x v="377"/>
    <n v="87"/>
    <n v="68"/>
    <n v="7.8"/>
    <n v="98"/>
    <s v="SCE/WWS, Media Molecule"/>
    <s v="E10+"/>
  </r>
  <r>
    <s v="Madden NFL 09"/>
    <x v="4"/>
    <n v="2008"/>
    <x v="589"/>
    <x v="34"/>
    <s v="Oct"/>
    <x v="0"/>
    <x v="7"/>
    <x v="254"/>
    <x v="279"/>
    <x v="58"/>
    <x v="117"/>
    <x v="378"/>
    <n v="83"/>
    <n v="50"/>
    <n v="7"/>
    <n v="125"/>
    <s v="EA Tiburon"/>
    <s v="E"/>
  </r>
  <r>
    <s v="Space Invaders"/>
    <x v="15"/>
    <s v="N/A"/>
    <x v="590"/>
    <x v="29"/>
    <s v="Jul"/>
    <x v="6"/>
    <x v="10"/>
    <x v="185"/>
    <x v="182"/>
    <x v="58"/>
    <x v="147"/>
    <x v="378"/>
    <m/>
    <m/>
    <m/>
    <m/>
    <m/>
    <m/>
  </r>
  <r>
    <s v="Crazy Taxi"/>
    <x v="6"/>
    <n v="2001"/>
    <x v="254"/>
    <x v="16"/>
    <s v="Feb"/>
    <x v="2"/>
    <x v="30"/>
    <x v="239"/>
    <x v="143"/>
    <x v="23"/>
    <x v="91"/>
    <x v="379"/>
    <n v="80"/>
    <n v="15"/>
    <n v="7.9"/>
    <n v="46"/>
    <s v="Acclaim Studios Cheltenham"/>
    <s v="T"/>
  </r>
  <r>
    <s v="Art Academy"/>
    <x v="3"/>
    <n v="2010"/>
    <x v="286"/>
    <x v="7"/>
    <s v="Mar"/>
    <x v="5"/>
    <x v="0"/>
    <x v="343"/>
    <x v="285"/>
    <x v="167"/>
    <x v="89"/>
    <x v="379"/>
    <n v="75"/>
    <n v="15"/>
    <n v="8"/>
    <n v="5"/>
    <s v="Headstrong Games"/>
    <s v="E"/>
  </r>
  <r>
    <s v="NBA 2K14"/>
    <x v="4"/>
    <n v="2013"/>
    <x v="591"/>
    <x v="20"/>
    <s v="Jan"/>
    <x v="0"/>
    <x v="2"/>
    <x v="162"/>
    <x v="286"/>
    <x v="58"/>
    <x v="45"/>
    <x v="379"/>
    <n v="87"/>
    <n v="23"/>
    <n v="4.9000000000000004"/>
    <n v="150"/>
    <s v="Visual Concepts"/>
    <s v="E"/>
  </r>
  <r>
    <s v="Perfect Dark"/>
    <x v="11"/>
    <n v="2000"/>
    <x v="592"/>
    <x v="33"/>
    <s v="Sep"/>
    <x v="8"/>
    <x v="0"/>
    <x v="282"/>
    <x v="151"/>
    <x v="94"/>
    <x v="122"/>
    <x v="379"/>
    <m/>
    <m/>
    <m/>
    <m/>
    <m/>
    <m/>
  </r>
  <r>
    <s v="Skylanders Giants"/>
    <x v="0"/>
    <n v="2012"/>
    <x v="593"/>
    <x v="8"/>
    <s v="Nov"/>
    <x v="8"/>
    <x v="4"/>
    <x v="213"/>
    <x v="118"/>
    <x v="58"/>
    <x v="102"/>
    <x v="379"/>
    <n v="78"/>
    <n v="8"/>
    <n v="7"/>
    <n v="20"/>
    <s v="Toys for Bob"/>
    <s v="E10+"/>
  </r>
  <r>
    <s v="Dragon Warrior"/>
    <x v="1"/>
    <n v="1986"/>
    <x v="594"/>
    <x v="2"/>
    <s v="Dec"/>
    <x v="3"/>
    <x v="12"/>
    <x v="344"/>
    <x v="125"/>
    <x v="196"/>
    <x v="148"/>
    <x v="379"/>
    <m/>
    <m/>
    <m/>
    <m/>
    <m/>
    <m/>
  </r>
  <r>
    <s v="Deca Sports"/>
    <x v="0"/>
    <n v="2008"/>
    <x v="595"/>
    <x v="17"/>
    <s v="Aug"/>
    <x v="0"/>
    <x v="14"/>
    <x v="345"/>
    <x v="251"/>
    <x v="128"/>
    <x v="128"/>
    <x v="380"/>
    <n v="50"/>
    <n v="23"/>
    <n v="5.4"/>
    <n v="16"/>
    <s v="CAProduction"/>
    <s v="E"/>
  </r>
  <r>
    <s v="PES 2009: Pro Evolution Soccer"/>
    <x v="6"/>
    <n v="2008"/>
    <x v="251"/>
    <x v="23"/>
    <s v="May"/>
    <x v="0"/>
    <x v="14"/>
    <x v="346"/>
    <x v="270"/>
    <x v="141"/>
    <x v="149"/>
    <x v="380"/>
    <m/>
    <m/>
    <m/>
    <m/>
    <m/>
    <m/>
  </r>
  <r>
    <s v="Mario Party 2"/>
    <x v="11"/>
    <n v="1999"/>
    <x v="596"/>
    <x v="24"/>
    <s v="Mar"/>
    <x v="5"/>
    <x v="0"/>
    <x v="223"/>
    <x v="182"/>
    <x v="125"/>
    <x v="145"/>
    <x v="380"/>
    <m/>
    <m/>
    <m/>
    <m/>
    <m/>
    <m/>
  </r>
  <r>
    <s v="Marvel: Ultimate Alliance"/>
    <x v="4"/>
    <n v="2006"/>
    <x v="597"/>
    <x v="21"/>
    <s v="Oct"/>
    <x v="3"/>
    <x v="4"/>
    <x v="188"/>
    <x v="287"/>
    <x v="58"/>
    <x v="83"/>
    <x v="380"/>
    <n v="82"/>
    <n v="68"/>
    <n v="7.5"/>
    <n v="120"/>
    <s v="Raven Software"/>
    <s v="T"/>
  </r>
  <r>
    <s v="Rockstar Games Double Pack: Grand Theft Auto III &amp; Grand Theft Auto Vice City"/>
    <x v="13"/>
    <n v="2003"/>
    <x v="598"/>
    <x v="7"/>
    <s v="Nov"/>
    <x v="8"/>
    <x v="2"/>
    <x v="317"/>
    <x v="247"/>
    <x v="58"/>
    <x v="119"/>
    <x v="381"/>
    <m/>
    <m/>
    <m/>
    <m/>
    <m/>
    <m/>
  </r>
  <r>
    <s v="Mortal Kombat: Deadly Alliance"/>
    <x v="6"/>
    <n v="2002"/>
    <x v="599"/>
    <x v="4"/>
    <s v="Dec"/>
    <x v="9"/>
    <x v="39"/>
    <x v="347"/>
    <x v="276"/>
    <x v="58"/>
    <x v="59"/>
    <x v="381"/>
    <n v="79"/>
    <n v="31"/>
    <n v="8.8000000000000007"/>
    <n v="96"/>
    <s v="Midway"/>
    <s v="M"/>
  </r>
  <r>
    <s v="Game Party"/>
    <x v="0"/>
    <n v="2007"/>
    <x v="600"/>
    <x v="11"/>
    <s v="May"/>
    <x v="5"/>
    <x v="39"/>
    <x v="287"/>
    <x v="144"/>
    <x v="58"/>
    <x v="108"/>
    <x v="382"/>
    <n v="25"/>
    <n v="8"/>
    <n v="4.3"/>
    <n v="26"/>
    <s v="Midway"/>
    <s v="E"/>
  </r>
  <r>
    <s v="Bloodborne"/>
    <x v="9"/>
    <n v="2015"/>
    <x v="601"/>
    <x v="12"/>
    <s v="Jun"/>
    <x v="8"/>
    <x v="3"/>
    <x v="348"/>
    <x v="222"/>
    <x v="141"/>
    <x v="124"/>
    <x v="382"/>
    <n v="92"/>
    <n v="100"/>
    <n v="8.6"/>
    <n v="6383"/>
    <s v="From Software"/>
    <s v="M"/>
  </r>
  <r>
    <s v="Tomb Raider: The Last Revelation"/>
    <x v="12"/>
    <n v="1998"/>
    <x v="602"/>
    <x v="33"/>
    <s v="Mar"/>
    <x v="8"/>
    <x v="21"/>
    <x v="312"/>
    <x v="229"/>
    <x v="23"/>
    <x v="130"/>
    <x v="382"/>
    <m/>
    <m/>
    <m/>
    <m/>
    <m/>
    <m/>
  </r>
  <r>
    <s v="Mario Party 4"/>
    <x v="19"/>
    <n v="2002"/>
    <x v="603"/>
    <x v="7"/>
    <s v="Jan"/>
    <x v="5"/>
    <x v="0"/>
    <x v="239"/>
    <x v="273"/>
    <x v="156"/>
    <x v="101"/>
    <x v="383"/>
    <n v="70"/>
    <n v="26"/>
    <n v="7.4"/>
    <n v="74"/>
    <s v="Hudson"/>
    <s v="E"/>
  </r>
  <r>
    <s v="Pure"/>
    <x v="4"/>
    <n v="2008"/>
    <x v="604"/>
    <x v="18"/>
    <s v="Apr"/>
    <x v="2"/>
    <x v="32"/>
    <x v="311"/>
    <x v="254"/>
    <x v="58"/>
    <x v="128"/>
    <x v="383"/>
    <n v="85"/>
    <n v="55"/>
    <n v="7.7"/>
    <n v="83"/>
    <s v="Black Rock Studio"/>
    <s v="E"/>
  </r>
  <r>
    <s v="Rock Band"/>
    <x v="4"/>
    <s v="N/A"/>
    <x v="605"/>
    <x v="30"/>
    <s v="Jun"/>
    <x v="5"/>
    <x v="7"/>
    <x v="264"/>
    <x v="239"/>
    <x v="58"/>
    <x v="102"/>
    <x v="383"/>
    <n v="92"/>
    <n v="72"/>
    <n v="8.1999999999999993"/>
    <n v="178"/>
    <s v="Harmonix Music Systems"/>
    <s v="T"/>
  </r>
  <r>
    <s v="NBA 2K13"/>
    <x v="5"/>
    <n v="2012"/>
    <x v="606"/>
    <x v="33"/>
    <s v="Oct"/>
    <x v="0"/>
    <x v="2"/>
    <x v="186"/>
    <x v="288"/>
    <x v="69"/>
    <x v="142"/>
    <x v="383"/>
    <n v="90"/>
    <n v="26"/>
    <n v="8"/>
    <n v="99"/>
    <s v="Visual Concepts"/>
    <s v="E"/>
  </r>
  <r>
    <s v="Saints Row: The Third"/>
    <x v="5"/>
    <n v="2011"/>
    <x v="607"/>
    <x v="20"/>
    <s v="Jan"/>
    <x v="8"/>
    <x v="28"/>
    <x v="256"/>
    <x v="98"/>
    <x v="197"/>
    <x v="124"/>
    <x v="383"/>
    <n v="82"/>
    <n v="50"/>
    <n v="7.7"/>
    <n v="384"/>
    <s v="Volition Inc."/>
    <s v="M"/>
  </r>
  <r>
    <s v="Resistance 2"/>
    <x v="5"/>
    <n v="2008"/>
    <x v="608"/>
    <x v="15"/>
    <s v="Sep"/>
    <x v="6"/>
    <x v="3"/>
    <x v="312"/>
    <x v="254"/>
    <x v="67"/>
    <x v="124"/>
    <x v="384"/>
    <n v="87"/>
    <n v="79"/>
    <n v="6.1"/>
    <n v="1889"/>
    <s v="Insomniac Games"/>
    <s v="M"/>
  </r>
  <r>
    <s v="NBA 2K15"/>
    <x v="9"/>
    <n v="2014"/>
    <x v="609"/>
    <x v="8"/>
    <s v="Oct"/>
    <x v="0"/>
    <x v="2"/>
    <x v="287"/>
    <x v="272"/>
    <x v="62"/>
    <x v="131"/>
    <x v="385"/>
    <n v="83"/>
    <n v="50"/>
    <n v="7"/>
    <n v="291"/>
    <s v="Visual Concepts"/>
    <s v="E"/>
  </r>
  <r>
    <s v="Final Fantasy V"/>
    <x v="7"/>
    <n v="1992"/>
    <x v="610"/>
    <x v="1"/>
    <s v="Dec"/>
    <x v="3"/>
    <x v="9"/>
    <x v="180"/>
    <x v="125"/>
    <x v="79"/>
    <x v="133"/>
    <x v="385"/>
    <m/>
    <m/>
    <m/>
    <m/>
    <m/>
    <m/>
  </r>
  <r>
    <s v="Final Fantasy Tactics"/>
    <x v="12"/>
    <n v="1997"/>
    <x v="611"/>
    <x v="12"/>
    <s v="Apr"/>
    <x v="3"/>
    <x v="9"/>
    <x v="250"/>
    <x v="279"/>
    <x v="198"/>
    <x v="122"/>
    <x v="385"/>
    <n v="83"/>
    <n v="12"/>
    <n v="8.1999999999999993"/>
    <n v="190"/>
    <s v="SquareSoft"/>
    <s v="T"/>
  </r>
  <r>
    <s v="Midnight Club: Los Angeles"/>
    <x v="5"/>
    <n v="2008"/>
    <x v="612"/>
    <x v="4"/>
    <s v="Jun"/>
    <x v="2"/>
    <x v="2"/>
    <x v="208"/>
    <x v="264"/>
    <x v="69"/>
    <x v="80"/>
    <x v="385"/>
    <n v="82"/>
    <n v="50"/>
    <n v="8.1999999999999993"/>
    <n v="100"/>
    <s v="Rockstar San Diego"/>
    <s v="T"/>
  </r>
  <r>
    <s v="Twisted Metal 2"/>
    <x v="12"/>
    <n v="1996"/>
    <x v="613"/>
    <x v="18"/>
    <s v="Apr"/>
    <x v="2"/>
    <x v="3"/>
    <x v="236"/>
    <x v="289"/>
    <x v="58"/>
    <x v="101"/>
    <x v="386"/>
    <m/>
    <m/>
    <m/>
    <m/>
    <m/>
    <m/>
  </r>
  <r>
    <s v="The Sims: Bustin' Out"/>
    <x v="6"/>
    <n v="2003"/>
    <x v="614"/>
    <x v="29"/>
    <s v="Apr"/>
    <x v="7"/>
    <x v="7"/>
    <x v="321"/>
    <x v="167"/>
    <x v="58"/>
    <x v="68"/>
    <x v="387"/>
    <n v="81"/>
    <n v="26"/>
    <n v="8.4"/>
    <n v="42"/>
    <s v="Maxis"/>
    <s v="T"/>
  </r>
  <r>
    <s v="Riven: The Sequel to Myst"/>
    <x v="14"/>
    <n v="1997"/>
    <x v="615"/>
    <x v="29"/>
    <s v="Oct"/>
    <x v="10"/>
    <x v="36"/>
    <x v="305"/>
    <x v="282"/>
    <x v="58"/>
    <x v="127"/>
    <x v="387"/>
    <n v="83"/>
    <n v="12"/>
    <m/>
    <m/>
    <s v="Cyan Worlds"/>
    <s v="E"/>
  </r>
  <r>
    <s v="LEGO Harry Potter: Years 1-4"/>
    <x v="0"/>
    <n v="2010"/>
    <x v="616"/>
    <x v="20"/>
    <s v="Jan"/>
    <x v="8"/>
    <x v="19"/>
    <x v="223"/>
    <x v="107"/>
    <x v="58"/>
    <x v="91"/>
    <x v="387"/>
    <n v="79"/>
    <n v="13"/>
    <n v="8"/>
    <n v="34"/>
    <s v="Traveller's Tales"/>
    <s v="E10+"/>
  </r>
  <r>
    <s v="Need for Speed (2015)"/>
    <x v="9"/>
    <n v="2015"/>
    <x v="617"/>
    <x v="29"/>
    <s v="May"/>
    <x v="2"/>
    <x v="7"/>
    <x v="293"/>
    <x v="290"/>
    <x v="69"/>
    <x v="126"/>
    <x v="387"/>
    <m/>
    <m/>
    <m/>
    <m/>
    <m/>
    <m/>
  </r>
  <r>
    <s v="Call of Duty: Infinite Warfare"/>
    <x v="17"/>
    <n v="2016"/>
    <x v="618"/>
    <x v="14"/>
    <s v="Jul"/>
    <x v="6"/>
    <x v="4"/>
    <x v="219"/>
    <x v="155"/>
    <x v="58"/>
    <x v="91"/>
    <x v="388"/>
    <n v="78"/>
    <n v="17"/>
    <n v="3.1"/>
    <n v="290"/>
    <s v="Infinity Ward"/>
    <s v="M"/>
  </r>
  <r>
    <s v="Madden NFL 16"/>
    <x v="17"/>
    <n v="2015"/>
    <x v="619"/>
    <x v="13"/>
    <s v="May"/>
    <x v="0"/>
    <x v="7"/>
    <x v="193"/>
    <x v="283"/>
    <x v="58"/>
    <x v="134"/>
    <x v="388"/>
    <n v="84"/>
    <n v="23"/>
    <n v="6.1"/>
    <n v="124"/>
    <s v="EA Sports"/>
    <s v="E"/>
  </r>
  <r>
    <s v="Ice Hockey"/>
    <x v="1"/>
    <n v="1988"/>
    <x v="620"/>
    <x v="8"/>
    <s v="Feb"/>
    <x v="0"/>
    <x v="0"/>
    <x v="302"/>
    <x v="262"/>
    <x v="103"/>
    <x v="132"/>
    <x v="388"/>
    <m/>
    <m/>
    <m/>
    <m/>
    <m/>
    <m/>
  </r>
  <r>
    <s v="Sonic Adventure"/>
    <x v="21"/>
    <n v="1998"/>
    <x v="621"/>
    <x v="1"/>
    <s v="Sep"/>
    <x v="1"/>
    <x v="8"/>
    <x v="349"/>
    <x v="157"/>
    <x v="138"/>
    <x v="69"/>
    <x v="388"/>
    <m/>
    <m/>
    <m/>
    <m/>
    <m/>
    <m/>
  </r>
  <r>
    <s v="Tom Clancy's Rainbow Six: Vegas 2"/>
    <x v="4"/>
    <n v="2008"/>
    <x v="622"/>
    <x v="25"/>
    <s v="Feb"/>
    <x v="6"/>
    <x v="5"/>
    <x v="208"/>
    <x v="133"/>
    <x v="64"/>
    <x v="45"/>
    <x v="388"/>
    <n v="82"/>
    <n v="66"/>
    <n v="7.8"/>
    <n v="176"/>
    <s v="Ubisoft Montreal"/>
    <s v="M"/>
  </r>
  <r>
    <s v="uDraw Studio"/>
    <x v="0"/>
    <n v="2010"/>
    <x v="623"/>
    <x v="22"/>
    <s v="Jul"/>
    <x v="5"/>
    <x v="28"/>
    <x v="229"/>
    <x v="284"/>
    <x v="58"/>
    <x v="117"/>
    <x v="388"/>
    <n v="71"/>
    <n v="9"/>
    <s v="tbd"/>
    <m/>
    <s v="THQ"/>
    <s v="E"/>
  </r>
  <r>
    <s v="Tomb Raider (2013)"/>
    <x v="5"/>
    <n v="2013"/>
    <x v="624"/>
    <x v="26"/>
    <s v="Feb"/>
    <x v="8"/>
    <x v="15"/>
    <x v="269"/>
    <x v="117"/>
    <x v="36"/>
    <x v="81"/>
    <x v="388"/>
    <m/>
    <m/>
    <m/>
    <m/>
    <m/>
    <m/>
  </r>
  <r>
    <s v="Need for Speed Carbon: Own the City"/>
    <x v="16"/>
    <n v="2006"/>
    <x v="625"/>
    <x v="4"/>
    <s v="Apr"/>
    <x v="2"/>
    <x v="7"/>
    <x v="350"/>
    <x v="249"/>
    <x v="58"/>
    <x v="5"/>
    <x v="388"/>
    <n v="73"/>
    <n v="14"/>
    <n v="7.9"/>
    <n v="39"/>
    <s v="EA Canada"/>
    <s v="E10+"/>
  </r>
  <r>
    <s v="Dragon Ball Z: Budokai 2"/>
    <x v="6"/>
    <n v="2003"/>
    <x v="626"/>
    <x v="15"/>
    <s v="Jun"/>
    <x v="9"/>
    <x v="10"/>
    <x v="167"/>
    <x v="268"/>
    <x v="151"/>
    <x v="122"/>
    <x v="389"/>
    <n v="66"/>
    <n v="28"/>
    <n v="8.1999999999999993"/>
    <n v="92"/>
    <s v="Dimps Corporation"/>
    <s v="T"/>
  </r>
  <r>
    <s v="pro evolution soccer 2011"/>
    <x v="5"/>
    <n v="2010"/>
    <x v="627"/>
    <x v="26"/>
    <s v="Jun"/>
    <x v="0"/>
    <x v="14"/>
    <x v="325"/>
    <x v="166"/>
    <x v="160"/>
    <x v="72"/>
    <x v="389"/>
    <n v="77"/>
    <n v="40"/>
    <n v="6.8"/>
    <n v="85"/>
    <s v="Konami"/>
    <s v="E"/>
  </r>
  <r>
    <s v="ATV Offroad Fury"/>
    <x v="6"/>
    <n v="2001"/>
    <x v="628"/>
    <x v="15"/>
    <s v="Oct"/>
    <x v="2"/>
    <x v="3"/>
    <x v="145"/>
    <x v="150"/>
    <x v="58"/>
    <x v="69"/>
    <x v="389"/>
    <n v="82"/>
    <n v="16"/>
    <n v="8.4"/>
    <n v="53"/>
    <s v="Rainbow Studios"/>
    <s v="E"/>
  </r>
  <r>
    <s v="Dino Crisis"/>
    <x v="12"/>
    <n v="1998"/>
    <x v="629"/>
    <x v="20"/>
    <s v="Apr"/>
    <x v="8"/>
    <x v="12"/>
    <x v="284"/>
    <x v="210"/>
    <x v="80"/>
    <x v="99"/>
    <x v="389"/>
    <m/>
    <m/>
    <m/>
    <m/>
    <m/>
    <m/>
  </r>
  <r>
    <s v="Need for Speed: ProStreet"/>
    <x v="6"/>
    <n v="2007"/>
    <x v="630"/>
    <x v="28"/>
    <s v="Jan"/>
    <x v="2"/>
    <x v="7"/>
    <x v="333"/>
    <x v="125"/>
    <x v="57"/>
    <x v="150"/>
    <x v="389"/>
    <n v="62"/>
    <n v="11"/>
    <n v="6.2"/>
    <n v="34"/>
    <s v="Black Box"/>
    <s v="E10+"/>
  </r>
  <r>
    <s v="Halo: Combat Evolved Anniversary"/>
    <x v="4"/>
    <n v="2011"/>
    <x v="631"/>
    <x v="21"/>
    <s v="Jun"/>
    <x v="6"/>
    <x v="1"/>
    <x v="251"/>
    <x v="260"/>
    <x v="57"/>
    <x v="91"/>
    <x v="390"/>
    <n v="82"/>
    <n v="73"/>
    <n v="8.1"/>
    <n v="487"/>
    <s v="343 Industries"/>
    <s v="M"/>
  </r>
  <r>
    <s v="Tetris Plus"/>
    <x v="12"/>
    <n v="1996"/>
    <x v="632"/>
    <x v="29"/>
    <s v="Mar"/>
    <x v="4"/>
    <x v="40"/>
    <x v="162"/>
    <x v="180"/>
    <x v="58"/>
    <x v="101"/>
    <x v="390"/>
    <m/>
    <m/>
    <m/>
    <m/>
    <m/>
    <m/>
  </r>
  <r>
    <s v="Pro Wrestling"/>
    <x v="1"/>
    <n v="1987"/>
    <x v="633"/>
    <x v="6"/>
    <s v="Aug"/>
    <x v="9"/>
    <x v="0"/>
    <x v="351"/>
    <x v="291"/>
    <x v="85"/>
    <x v="147"/>
    <x v="390"/>
    <m/>
    <m/>
    <m/>
    <m/>
    <m/>
    <m/>
  </r>
  <r>
    <s v="Theme Hospital"/>
    <x v="14"/>
    <n v="1997"/>
    <x v="634"/>
    <x v="16"/>
    <s v="Aug"/>
    <x v="11"/>
    <x v="7"/>
    <x v="156"/>
    <x v="244"/>
    <x v="58"/>
    <x v="106"/>
    <x v="390"/>
    <m/>
    <m/>
    <n v="9"/>
    <n v="90"/>
    <s v="Bullfrog Productions"/>
    <s v="K-A"/>
  </r>
  <r>
    <s v="Frogger's Adventures: Temple of the Frog"/>
    <x v="8"/>
    <s v="N/A"/>
    <x v="477"/>
    <x v="20"/>
    <s v="May"/>
    <x v="10"/>
    <x v="14"/>
    <x v="245"/>
    <x v="291"/>
    <x v="58"/>
    <x v="101"/>
    <x v="391"/>
    <n v="73"/>
    <n v="4"/>
    <s v="tbd"/>
    <m/>
    <s v="Konami Computer Entertainment Hawaii"/>
    <s v="E"/>
  </r>
  <r>
    <s v="Monopoly"/>
    <x v="14"/>
    <n v="1994"/>
    <x v="635"/>
    <x v="15"/>
    <s v="Jul"/>
    <x v="5"/>
    <x v="27"/>
    <x v="266"/>
    <x v="222"/>
    <x v="58"/>
    <x v="127"/>
    <x v="391"/>
    <m/>
    <m/>
    <m/>
    <m/>
    <m/>
    <m/>
  </r>
  <r>
    <s v="Guitar Hero"/>
    <x v="6"/>
    <n v="2005"/>
    <x v="636"/>
    <x v="27"/>
    <s v="Mar"/>
    <x v="5"/>
    <x v="22"/>
    <x v="313"/>
    <x v="157"/>
    <x v="102"/>
    <x v="101"/>
    <x v="392"/>
    <n v="91"/>
    <n v="65"/>
    <n v="8.6999999999999993"/>
    <n v="173"/>
    <s v="Harmonix Music Systems"/>
    <s v="T"/>
  </r>
  <r>
    <s v="Madden NFL 11"/>
    <x v="5"/>
    <n v="2010"/>
    <x v="637"/>
    <x v="4"/>
    <s v="Jul"/>
    <x v="0"/>
    <x v="7"/>
    <x v="226"/>
    <x v="263"/>
    <x v="58"/>
    <x v="117"/>
    <x v="392"/>
    <n v="83"/>
    <n v="36"/>
    <n v="6.1"/>
    <n v="68"/>
    <s v="EA Tiburon"/>
    <s v="E"/>
  </r>
  <r>
    <s v="WCW/nWo Revenge"/>
    <x v="11"/>
    <n v="1998"/>
    <x v="638"/>
    <x v="23"/>
    <s v="Mar"/>
    <x v="9"/>
    <x v="28"/>
    <x v="187"/>
    <x v="292"/>
    <x v="102"/>
    <x v="133"/>
    <x v="392"/>
    <m/>
    <m/>
    <m/>
    <m/>
    <m/>
    <m/>
  </r>
  <r>
    <s v="Yu-Gi-Oh! The Duelists of the Roses"/>
    <x v="6"/>
    <n v="2001"/>
    <x v="639"/>
    <x v="4"/>
    <s v="May"/>
    <x v="5"/>
    <x v="14"/>
    <x v="249"/>
    <x v="177"/>
    <x v="58"/>
    <x v="94"/>
    <x v="392"/>
    <m/>
    <m/>
    <m/>
    <m/>
    <m/>
    <m/>
  </r>
  <r>
    <s v="Dead Island"/>
    <x v="4"/>
    <n v="2011"/>
    <x v="640"/>
    <x v="3"/>
    <s v="Jun"/>
    <x v="8"/>
    <x v="41"/>
    <x v="213"/>
    <x v="132"/>
    <x v="58"/>
    <x v="117"/>
    <x v="393"/>
    <n v="71"/>
    <n v="75"/>
    <n v="6.9"/>
    <n v="627"/>
    <s v="Techland"/>
    <s v="M"/>
  </r>
  <r>
    <s v="Half-Life 2"/>
    <x v="14"/>
    <n v="2004"/>
    <x v="641"/>
    <x v="18"/>
    <s v="May"/>
    <x v="6"/>
    <x v="23"/>
    <x v="82"/>
    <x v="287"/>
    <x v="36"/>
    <x v="106"/>
    <x v="393"/>
    <n v="96"/>
    <n v="81"/>
    <n v="9.1"/>
    <n v="8665"/>
    <s v="Valve Software"/>
    <s v="M"/>
  </r>
  <r>
    <s v="The Incredibles"/>
    <x v="6"/>
    <n v="2004"/>
    <x v="642"/>
    <x v="31"/>
    <s v="Sep"/>
    <x v="8"/>
    <x v="28"/>
    <x v="352"/>
    <x v="146"/>
    <x v="57"/>
    <x v="94"/>
    <x v="393"/>
    <n v="62"/>
    <n v="36"/>
    <n v="7.6"/>
    <n v="22"/>
    <s v="Heavy Iron Studios"/>
    <s v="T"/>
  </r>
  <r>
    <s v="Madden NFL 08"/>
    <x v="4"/>
    <n v="2007"/>
    <x v="643"/>
    <x v="2"/>
    <s v="Feb"/>
    <x v="0"/>
    <x v="7"/>
    <x v="148"/>
    <x v="45"/>
    <x v="58"/>
    <x v="68"/>
    <x v="393"/>
    <n v="85"/>
    <n v="46"/>
    <n v="6.4"/>
    <n v="108"/>
    <s v="EA Tiburon"/>
    <s v="E"/>
  </r>
  <r>
    <s v="Tony Hawk's Underground 2"/>
    <x v="6"/>
    <n v="2004"/>
    <x v="644"/>
    <x v="30"/>
    <s v="Jul"/>
    <x v="0"/>
    <x v="4"/>
    <x v="326"/>
    <x v="219"/>
    <x v="62"/>
    <x v="134"/>
    <x v="393"/>
    <n v="83"/>
    <n v="59"/>
    <n v="8.8000000000000007"/>
    <n v="55"/>
    <s v="Neversoft Entertainment"/>
    <s v="T"/>
  </r>
  <r>
    <s v="Zumba Fitness"/>
    <x v="4"/>
    <n v="2010"/>
    <x v="450"/>
    <x v="15"/>
    <s v="Nov"/>
    <x v="0"/>
    <x v="11"/>
    <x v="149"/>
    <x v="80"/>
    <x v="58"/>
    <x v="68"/>
    <x v="393"/>
    <n v="42"/>
    <n v="10"/>
    <n v="5.5"/>
    <n v="16"/>
    <s v="Pipeworks Software, Inc."/>
    <s v="E"/>
  </r>
  <r>
    <s v="Madden NFL 10"/>
    <x v="5"/>
    <n v="2009"/>
    <x v="645"/>
    <x v="31"/>
    <s v="Oct"/>
    <x v="0"/>
    <x v="7"/>
    <x v="68"/>
    <x v="293"/>
    <x v="58"/>
    <x v="102"/>
    <x v="393"/>
    <n v="85"/>
    <n v="41"/>
    <n v="6.8"/>
    <n v="58"/>
    <s v="EA Tiburon"/>
    <s v="E"/>
  </r>
  <r>
    <s v="Kirby's Dream Land 2"/>
    <x v="2"/>
    <n v="1995"/>
    <x v="646"/>
    <x v="19"/>
    <s v="Jul"/>
    <x v="1"/>
    <x v="0"/>
    <x v="333"/>
    <x v="182"/>
    <x v="199"/>
    <x v="132"/>
    <x v="394"/>
    <m/>
    <m/>
    <m/>
    <m/>
    <m/>
    <m/>
  </r>
  <r>
    <s v="Midnight Club: Los Angeles"/>
    <x v="4"/>
    <n v="2008"/>
    <x v="647"/>
    <x v="24"/>
    <s v="Feb"/>
    <x v="2"/>
    <x v="2"/>
    <x v="238"/>
    <x v="80"/>
    <x v="62"/>
    <x v="102"/>
    <x v="395"/>
    <n v="81"/>
    <n v="66"/>
    <n v="8.5"/>
    <n v="142"/>
    <s v="Rockstar San Diego"/>
    <s v="T"/>
  </r>
  <r>
    <s v="Donkey Kong Land II"/>
    <x v="2"/>
    <n v="1996"/>
    <x v="648"/>
    <x v="10"/>
    <s v="Oct"/>
    <x v="1"/>
    <x v="0"/>
    <x v="353"/>
    <x v="197"/>
    <x v="175"/>
    <x v="69"/>
    <x v="395"/>
    <m/>
    <m/>
    <m/>
    <m/>
    <m/>
    <m/>
  </r>
  <r>
    <s v="Dragon Warrior Monsters"/>
    <x v="2"/>
    <n v="1998"/>
    <x v="649"/>
    <x v="34"/>
    <s v="Mar"/>
    <x v="3"/>
    <x v="21"/>
    <x v="180"/>
    <x v="125"/>
    <x v="200"/>
    <x v="145"/>
    <x v="395"/>
    <m/>
    <m/>
    <m/>
    <m/>
    <m/>
    <m/>
  </r>
  <r>
    <s v="Kinect: Disneyland Adventures"/>
    <x v="4"/>
    <n v="2011"/>
    <x v="650"/>
    <x v="5"/>
    <s v="May"/>
    <x v="5"/>
    <x v="1"/>
    <x v="186"/>
    <x v="288"/>
    <x v="64"/>
    <x v="104"/>
    <x v="395"/>
    <n v="73"/>
    <n v="33"/>
    <n v="2.9"/>
    <n v="67"/>
    <s v="Frontier Developments"/>
    <s v="E10+"/>
  </r>
  <r>
    <s v="WWE SmackDown vs Raw 2008"/>
    <x v="6"/>
    <n v="2007"/>
    <x v="651"/>
    <x v="26"/>
    <s v="Sep"/>
    <x v="9"/>
    <x v="28"/>
    <x v="221"/>
    <x v="125"/>
    <x v="62"/>
    <x v="23"/>
    <x v="396"/>
    <n v="71"/>
    <n v="11"/>
    <n v="7.2"/>
    <n v="31"/>
    <s v="Yuke's"/>
    <s v="T"/>
  </r>
  <r>
    <s v="The Legend of Zelda: Majora's Mask 3D"/>
    <x v="10"/>
    <n v="2015"/>
    <x v="652"/>
    <x v="27"/>
    <s v="Nov"/>
    <x v="8"/>
    <x v="0"/>
    <x v="312"/>
    <x v="136"/>
    <x v="24"/>
    <x v="104"/>
    <x v="396"/>
    <n v="89"/>
    <n v="82"/>
    <n v="9"/>
    <n v="478"/>
    <s v="GREZZO"/>
    <s v="E10+"/>
  </r>
  <r>
    <s v="LEGO Indiana Jones: The Original Adventures"/>
    <x v="0"/>
    <s v="N/A"/>
    <x v="653"/>
    <x v="19"/>
    <s v="Nov"/>
    <x v="8"/>
    <x v="18"/>
    <x v="320"/>
    <x v="157"/>
    <x v="58"/>
    <x v="102"/>
    <x v="396"/>
    <n v="78"/>
    <n v="22"/>
    <n v="6.6"/>
    <n v="28"/>
    <s v="Traveller's Tales"/>
    <s v="E10+"/>
  </r>
  <r>
    <s v="Resident Evil - Code: Veronica X"/>
    <x v="6"/>
    <n v="2001"/>
    <x v="654"/>
    <x v="27"/>
    <s v="Jul"/>
    <x v="8"/>
    <x v="12"/>
    <x v="354"/>
    <x v="260"/>
    <x v="184"/>
    <x v="102"/>
    <x v="396"/>
    <n v="84"/>
    <n v="21"/>
    <n v="8.4"/>
    <n v="189"/>
    <s v="Capcom"/>
    <s v="M"/>
  </r>
  <r>
    <s v="NBA 2K16"/>
    <x v="17"/>
    <n v="2015"/>
    <x v="655"/>
    <x v="27"/>
    <s v="Jan"/>
    <x v="0"/>
    <x v="2"/>
    <x v="263"/>
    <x v="263"/>
    <x v="58"/>
    <x v="108"/>
    <x v="396"/>
    <n v="86"/>
    <n v="14"/>
    <n v="6.2"/>
    <n v="115"/>
    <s v="Visual Concepts"/>
    <s v="E10+"/>
  </r>
  <r>
    <s v="Kinect Sports: Season Two"/>
    <x v="4"/>
    <n v="2011"/>
    <x v="656"/>
    <x v="17"/>
    <s v="Jul"/>
    <x v="0"/>
    <x v="1"/>
    <x v="311"/>
    <x v="245"/>
    <x v="64"/>
    <x v="91"/>
    <x v="396"/>
    <n v="66"/>
    <n v="46"/>
    <n v="6.5"/>
    <n v="39"/>
    <s v="Rare Ltd., BigPark"/>
    <s v="E"/>
  </r>
  <r>
    <s v="My Fitness Coach"/>
    <x v="0"/>
    <n v="2008"/>
    <x v="657"/>
    <x v="25"/>
    <s v="Feb"/>
    <x v="0"/>
    <x v="5"/>
    <x v="299"/>
    <x v="231"/>
    <x v="58"/>
    <x v="108"/>
    <x v="397"/>
    <m/>
    <m/>
    <n v="8.6"/>
    <n v="16"/>
    <s v="Ubisoft"/>
    <s v="E"/>
  </r>
  <r>
    <s v="Mario Tennis"/>
    <x v="11"/>
    <n v="2000"/>
    <x v="658"/>
    <x v="7"/>
    <s v="Oct"/>
    <x v="0"/>
    <x v="0"/>
    <x v="113"/>
    <x v="17"/>
    <x v="201"/>
    <x v="101"/>
    <x v="397"/>
    <m/>
    <m/>
    <m/>
    <m/>
    <m/>
    <m/>
  </r>
  <r>
    <s v="Grand Theft Auto"/>
    <x v="12"/>
    <n v="1997"/>
    <x v="659"/>
    <x v="20"/>
    <s v="Nov"/>
    <x v="8"/>
    <x v="2"/>
    <x v="319"/>
    <x v="205"/>
    <x v="57"/>
    <x v="99"/>
    <x v="397"/>
    <m/>
    <m/>
    <m/>
    <m/>
    <m/>
    <m/>
  </r>
  <r>
    <s v="James Bond 007: Everything or Nothing"/>
    <x v="6"/>
    <n v="2004"/>
    <x v="660"/>
    <x v="6"/>
    <s v="Feb"/>
    <x v="6"/>
    <x v="7"/>
    <x v="355"/>
    <x v="255"/>
    <x v="100"/>
    <x v="123"/>
    <x v="398"/>
    <n v="84"/>
    <n v="42"/>
    <n v="9.1"/>
    <n v="51"/>
    <s v="EA Redwood Shores"/>
    <s v="T"/>
  </r>
  <r>
    <s v="Need For Speed: High Stakes"/>
    <x v="12"/>
    <n v="1999"/>
    <x v="661"/>
    <x v="1"/>
    <s v="Feb"/>
    <x v="2"/>
    <x v="7"/>
    <x v="267"/>
    <x v="278"/>
    <x v="58"/>
    <x v="119"/>
    <x v="398"/>
    <n v="86"/>
    <n v="14"/>
    <n v="8.5"/>
    <n v="28"/>
    <s v="EA Canada"/>
    <s v="E"/>
  </r>
  <r>
    <s v="Chrono Trigger"/>
    <x v="7"/>
    <n v="1995"/>
    <x v="662"/>
    <x v="24"/>
    <s v="May"/>
    <x v="3"/>
    <x v="9"/>
    <x v="331"/>
    <x v="125"/>
    <x v="106"/>
    <x v="145"/>
    <x v="398"/>
    <m/>
    <m/>
    <m/>
    <m/>
    <m/>
    <m/>
  </r>
  <r>
    <s v="Guild Wars 2"/>
    <x v="14"/>
    <n v="2012"/>
    <x v="663"/>
    <x v="12"/>
    <s v="Aug"/>
    <x v="8"/>
    <x v="42"/>
    <x v="352"/>
    <x v="294"/>
    <x v="58"/>
    <x v="142"/>
    <x v="398"/>
    <n v="90"/>
    <n v="69"/>
    <n v="7.9"/>
    <n v="2954"/>
    <s v="ArenaNet"/>
    <s v="T"/>
  </r>
  <r>
    <s v="Cool Boarders 3"/>
    <x v="12"/>
    <n v="1998"/>
    <x v="664"/>
    <x v="24"/>
    <s v="Oct"/>
    <x v="0"/>
    <x v="43"/>
    <x v="229"/>
    <x v="295"/>
    <x v="67"/>
    <x v="127"/>
    <x v="398"/>
    <m/>
    <m/>
    <m/>
    <m/>
    <m/>
    <m/>
  </r>
  <r>
    <s v="Paper Mario: Sticker Star"/>
    <x v="10"/>
    <n v="2012"/>
    <x v="665"/>
    <x v="29"/>
    <s v="Jan"/>
    <x v="3"/>
    <x v="0"/>
    <x v="72"/>
    <x v="296"/>
    <x v="152"/>
    <x v="99"/>
    <x v="399"/>
    <n v="75"/>
    <n v="69"/>
    <n v="5.6"/>
    <n v="382"/>
    <s v="Intelligent Systems"/>
    <s v="E"/>
  </r>
  <r>
    <s v="WarioWare Touched!"/>
    <x v="3"/>
    <n v="2004"/>
    <x v="666"/>
    <x v="30"/>
    <s v="Mar"/>
    <x v="4"/>
    <x v="0"/>
    <x v="308"/>
    <x v="80"/>
    <x v="202"/>
    <x v="130"/>
    <x v="399"/>
    <m/>
    <m/>
    <m/>
    <m/>
    <m/>
    <m/>
  </r>
  <r>
    <s v="Batman: Arkham Origins"/>
    <x v="5"/>
    <n v="2013"/>
    <x v="667"/>
    <x v="15"/>
    <s v="Sep"/>
    <x v="8"/>
    <x v="19"/>
    <x v="321"/>
    <x v="258"/>
    <x v="57"/>
    <x v="124"/>
    <x v="400"/>
    <n v="76"/>
    <n v="46"/>
    <n v="7.7"/>
    <n v="668"/>
    <s v="WB Games Montreal"/>
    <s v="T"/>
  </r>
  <r>
    <s v="Tomb Raider II"/>
    <x v="14"/>
    <n v="1997"/>
    <x v="668"/>
    <x v="31"/>
    <s v="Jun"/>
    <x v="8"/>
    <x v="21"/>
    <x v="356"/>
    <x v="152"/>
    <x v="58"/>
    <x v="130"/>
    <x v="400"/>
    <m/>
    <m/>
    <n v="8.3000000000000007"/>
    <n v="37"/>
    <s v="Core Design Ltd."/>
    <m/>
  </r>
  <r>
    <s v="Yokai Watch Busters"/>
    <x v="10"/>
    <n v="2015"/>
    <x v="669"/>
    <x v="1"/>
    <s v="May"/>
    <x v="8"/>
    <x v="37"/>
    <x v="180"/>
    <x v="125"/>
    <x v="203"/>
    <x v="106"/>
    <x v="400"/>
    <m/>
    <m/>
    <m/>
    <m/>
    <m/>
    <m/>
  </r>
  <r>
    <s v="LEGO Star Wars: The Complete Saga"/>
    <x v="5"/>
    <n v="2007"/>
    <x v="354"/>
    <x v="29"/>
    <s v="Dec"/>
    <x v="8"/>
    <x v="18"/>
    <x v="242"/>
    <x v="231"/>
    <x v="58"/>
    <x v="129"/>
    <x v="400"/>
    <n v="80"/>
    <n v="18"/>
    <n v="6.7"/>
    <n v="87"/>
    <s v="Traveller's Tales"/>
    <s v="E10+"/>
  </r>
  <r>
    <s v="Need for Speed Underground 2"/>
    <x v="13"/>
    <n v="2004"/>
    <x v="670"/>
    <x v="23"/>
    <s v="May"/>
    <x v="2"/>
    <x v="7"/>
    <x v="311"/>
    <x v="258"/>
    <x v="58"/>
    <x v="127"/>
    <x v="401"/>
    <n v="77"/>
    <n v="35"/>
    <n v="8.6999999999999993"/>
    <n v="27"/>
    <s v="EA Canada"/>
    <s v="E"/>
  </r>
  <r>
    <s v="Pro Evolution Soccer 2010"/>
    <x v="5"/>
    <n v="2009"/>
    <x v="671"/>
    <x v="34"/>
    <s v="Sep"/>
    <x v="0"/>
    <x v="14"/>
    <x v="357"/>
    <x v="175"/>
    <x v="138"/>
    <x v="134"/>
    <x v="401"/>
    <n v="78"/>
    <n v="42"/>
    <n v="6.7"/>
    <n v="76"/>
    <s v="Konami"/>
    <s v="E"/>
  </r>
  <r>
    <s v="Mario Bros."/>
    <x v="1"/>
    <n v="1983"/>
    <x v="672"/>
    <x v="6"/>
    <s v="Oct"/>
    <x v="1"/>
    <x v="0"/>
    <x v="308"/>
    <x v="279"/>
    <x v="204"/>
    <x v="133"/>
    <x v="401"/>
    <m/>
    <m/>
    <m/>
    <m/>
    <m/>
    <m/>
  </r>
  <r>
    <s v="FIFA Soccer 09"/>
    <x v="6"/>
    <n v="2008"/>
    <x v="673"/>
    <x v="32"/>
    <s v="Jan"/>
    <x v="0"/>
    <x v="7"/>
    <x v="358"/>
    <x v="270"/>
    <x v="62"/>
    <x v="151"/>
    <x v="401"/>
    <n v="82"/>
    <n v="8"/>
    <n v="6.9"/>
    <n v="20"/>
    <s v="EA Canada"/>
    <s v="E"/>
  </r>
  <r>
    <s v="LEGO Harry Potter: Years 1-4"/>
    <x v="3"/>
    <n v="2010"/>
    <x v="674"/>
    <x v="34"/>
    <s v="May"/>
    <x v="8"/>
    <x v="19"/>
    <x v="321"/>
    <x v="168"/>
    <x v="58"/>
    <x v="91"/>
    <x v="401"/>
    <n v="72"/>
    <n v="7"/>
    <n v="7.2"/>
    <n v="6"/>
    <s v="TT Fusion"/>
    <s v="E10+"/>
  </r>
  <r>
    <s v="The Sims 3"/>
    <x v="4"/>
    <n v="2010"/>
    <x v="675"/>
    <x v="21"/>
    <s v="Jan"/>
    <x v="7"/>
    <x v="7"/>
    <x v="302"/>
    <x v="222"/>
    <x v="58"/>
    <x v="117"/>
    <x v="401"/>
    <n v="76"/>
    <n v="42"/>
    <n v="7.1"/>
    <n v="71"/>
    <s v="The Sims Studio"/>
    <s v="T"/>
  </r>
  <r>
    <s v="Pokemon Ranger: Shadows of Almia"/>
    <x v="3"/>
    <n v="2008"/>
    <x v="424"/>
    <x v="24"/>
    <s v="Aug"/>
    <x v="3"/>
    <x v="0"/>
    <x v="359"/>
    <x v="264"/>
    <x v="143"/>
    <x v="68"/>
    <x v="401"/>
    <n v="68"/>
    <n v="24"/>
    <n v="8.1999999999999993"/>
    <n v="27"/>
    <s v="HAL Labs, Creatures Inc."/>
    <s v="E"/>
  </r>
  <r>
    <s v="TOCA Touring Car Championship"/>
    <x v="12"/>
    <n v="1997"/>
    <x v="354"/>
    <x v="29"/>
    <s v="Dec"/>
    <x v="2"/>
    <x v="34"/>
    <x v="360"/>
    <x v="170"/>
    <x v="64"/>
    <x v="68"/>
    <x v="401"/>
    <m/>
    <m/>
    <m/>
    <m/>
    <m/>
    <m/>
  </r>
  <r>
    <s v="Dead Island"/>
    <x v="5"/>
    <n v="2011"/>
    <x v="676"/>
    <x v="31"/>
    <s v="Jun"/>
    <x v="8"/>
    <x v="41"/>
    <x v="354"/>
    <x v="220"/>
    <x v="126"/>
    <x v="80"/>
    <x v="402"/>
    <n v="71"/>
    <n v="41"/>
    <n v="6.6"/>
    <n v="405"/>
    <s v="Techland"/>
    <s v="M"/>
  </r>
  <r>
    <s v="Kirby: Nightmare in Dream Land"/>
    <x v="8"/>
    <n v="2002"/>
    <x v="677"/>
    <x v="25"/>
    <s v="Aug"/>
    <x v="1"/>
    <x v="0"/>
    <x v="240"/>
    <x v="244"/>
    <x v="110"/>
    <x v="115"/>
    <x v="402"/>
    <n v="81"/>
    <n v="24"/>
    <n v="8.9"/>
    <n v="54"/>
    <s v="HAL Labs"/>
    <s v="E"/>
  </r>
  <r>
    <s v="Wario Land 4"/>
    <x v="8"/>
    <n v="2001"/>
    <x v="678"/>
    <x v="1"/>
    <s v="Jun"/>
    <x v="1"/>
    <x v="0"/>
    <x v="246"/>
    <x v="220"/>
    <x v="160"/>
    <x v="119"/>
    <x v="403"/>
    <n v="88"/>
    <n v="17"/>
    <n v="8.9"/>
    <n v="42"/>
    <s v="Nintendo"/>
    <s v="E"/>
  </r>
  <r>
    <s v="Sonic's Ultimate Genesis Collection"/>
    <x v="5"/>
    <n v="2009"/>
    <x v="679"/>
    <x v="23"/>
    <s v="Jul"/>
    <x v="5"/>
    <x v="8"/>
    <x v="361"/>
    <x v="133"/>
    <x v="58"/>
    <x v="80"/>
    <x v="403"/>
    <n v="80"/>
    <n v="35"/>
    <n v="8.6"/>
    <n v="43"/>
    <s v="Backbone Entertainment"/>
    <s v="E10+"/>
  </r>
  <r>
    <s v="Far Cry: Primal"/>
    <x v="9"/>
    <n v="2016"/>
    <x v="680"/>
    <x v="25"/>
    <s v="Jun"/>
    <x v="8"/>
    <x v="5"/>
    <x v="269"/>
    <x v="152"/>
    <x v="23"/>
    <x v="55"/>
    <x v="403"/>
    <n v="76"/>
    <n v="91"/>
    <n v="6.3"/>
    <n v="635"/>
    <s v="Ubisoft Montreal"/>
    <s v="M"/>
  </r>
  <r>
    <s v="Battlefield 1"/>
    <x v="17"/>
    <n v="2016"/>
    <x v="681"/>
    <x v="29"/>
    <s v="Apr"/>
    <x v="6"/>
    <x v="7"/>
    <x v="223"/>
    <x v="144"/>
    <x v="58"/>
    <x v="117"/>
    <x v="404"/>
    <n v="87"/>
    <n v="37"/>
    <n v="8.1999999999999993"/>
    <n v="440"/>
    <s v="EA DICE"/>
    <s v="M"/>
  </r>
  <r>
    <s v="Onimusha 2: Samurai's Destiny"/>
    <x v="6"/>
    <n v="2002"/>
    <x v="682"/>
    <x v="10"/>
    <s v="May"/>
    <x v="10"/>
    <x v="12"/>
    <x v="338"/>
    <x v="196"/>
    <x v="201"/>
    <x v="130"/>
    <x v="404"/>
    <n v="84"/>
    <n v="31"/>
    <n v="9"/>
    <n v="52"/>
    <s v="Capcom"/>
    <s v="M"/>
  </r>
  <r>
    <s v="Cool Boarders 2"/>
    <x v="12"/>
    <n v="1997"/>
    <x v="683"/>
    <x v="23"/>
    <s v="Sep"/>
    <x v="0"/>
    <x v="44"/>
    <x v="305"/>
    <x v="295"/>
    <x v="118"/>
    <x v="69"/>
    <x v="404"/>
    <m/>
    <m/>
    <m/>
    <m/>
    <m/>
    <m/>
  </r>
  <r>
    <s v="Paper Mario: The Thousand-Year Door"/>
    <x v="19"/>
    <n v="2004"/>
    <x v="684"/>
    <x v="28"/>
    <s v="Oct"/>
    <x v="3"/>
    <x v="0"/>
    <x v="213"/>
    <x v="289"/>
    <x v="138"/>
    <x v="122"/>
    <x v="404"/>
    <n v="87"/>
    <n v="55"/>
    <n v="9.4"/>
    <n v="306"/>
    <s v="Intelligent Systems"/>
    <s v="E"/>
  </r>
  <r>
    <s v="Madden NFL 12"/>
    <x v="5"/>
    <n v="2011"/>
    <x v="685"/>
    <x v="18"/>
    <s v="Dec"/>
    <x v="0"/>
    <x v="7"/>
    <x v="264"/>
    <x v="263"/>
    <x v="58"/>
    <x v="104"/>
    <x v="404"/>
    <n v="79"/>
    <n v="31"/>
    <n v="5.5"/>
    <n v="56"/>
    <s v="EA Tiburon"/>
    <s v="E"/>
  </r>
  <r>
    <s v="God of War: Ascension"/>
    <x v="5"/>
    <n v="2013"/>
    <x v="686"/>
    <x v="11"/>
    <s v="Oct"/>
    <x v="8"/>
    <x v="3"/>
    <x v="275"/>
    <x v="9"/>
    <x v="57"/>
    <x v="55"/>
    <x v="404"/>
    <n v="80"/>
    <n v="89"/>
    <n v="7.5"/>
    <n v="914"/>
    <s v="SCE Santa Monica"/>
    <s v="M"/>
  </r>
  <r>
    <s v="Guitar Hero III: Legends of Rock"/>
    <x v="5"/>
    <n v="2007"/>
    <x v="687"/>
    <x v="33"/>
    <s v="Dec"/>
    <x v="5"/>
    <x v="4"/>
    <x v="237"/>
    <x v="264"/>
    <x v="64"/>
    <x v="94"/>
    <x v="405"/>
    <n v="83"/>
    <n v="45"/>
    <n v="7.8"/>
    <n v="52"/>
    <s v="Neversoft Entertainment"/>
    <s v="T"/>
  </r>
  <r>
    <s v="Sonic Advance"/>
    <x v="8"/>
    <n v="2001"/>
    <x v="688"/>
    <x v="7"/>
    <s v="Jun"/>
    <x v="1"/>
    <x v="8"/>
    <x v="243"/>
    <x v="236"/>
    <x v="75"/>
    <x v="130"/>
    <x v="405"/>
    <n v="87"/>
    <n v="22"/>
    <n v="8.1"/>
    <n v="48"/>
    <s v="Sonic Team"/>
    <s v="E"/>
  </r>
  <r>
    <s v="Super Monkey Ball: Banana Blitz"/>
    <x v="0"/>
    <n v="2006"/>
    <x v="689"/>
    <x v="26"/>
    <s v="Jul"/>
    <x v="5"/>
    <x v="8"/>
    <x v="258"/>
    <x v="177"/>
    <x v="57"/>
    <x v="108"/>
    <x v="405"/>
    <n v="74"/>
    <n v="53"/>
    <n v="5.7"/>
    <n v="72"/>
    <s v="Sega"/>
    <s v="E"/>
  </r>
  <r>
    <s v="Just Dance Kids"/>
    <x v="0"/>
    <n v="2010"/>
    <x v="690"/>
    <x v="9"/>
    <s v="Oct"/>
    <x v="5"/>
    <x v="5"/>
    <x v="305"/>
    <x v="272"/>
    <x v="58"/>
    <x v="68"/>
    <x v="405"/>
    <m/>
    <m/>
    <s v="tbd"/>
    <m/>
    <s v="Ubisoft"/>
    <s v="E"/>
  </r>
  <r>
    <s v="Call of Duty 3"/>
    <x v="0"/>
    <s v="N/A"/>
    <x v="691"/>
    <x v="3"/>
    <s v="Jan"/>
    <x v="6"/>
    <x v="4"/>
    <x v="278"/>
    <x v="254"/>
    <x v="58"/>
    <x v="45"/>
    <x v="405"/>
    <n v="69"/>
    <n v="42"/>
    <n v="6.7"/>
    <n v="61"/>
    <s v="Exakt"/>
    <s v="T"/>
  </r>
  <r>
    <s v="New Super Luigi U"/>
    <x v="18"/>
    <n v="2013"/>
    <x v="692"/>
    <x v="33"/>
    <s v="Jan"/>
    <x v="1"/>
    <x v="0"/>
    <x v="326"/>
    <x v="250"/>
    <x v="197"/>
    <x v="68"/>
    <x v="405"/>
    <n v="77"/>
    <n v="59"/>
    <n v="7.9"/>
    <n v="288"/>
    <s v="Nintendo"/>
    <s v="E"/>
  </r>
  <r>
    <s v="Assassin's Creed IV: Black Flag"/>
    <x v="17"/>
    <n v="2013"/>
    <x v="693"/>
    <x v="3"/>
    <s v="May"/>
    <x v="8"/>
    <x v="5"/>
    <x v="213"/>
    <x v="136"/>
    <x v="58"/>
    <x v="102"/>
    <x v="406"/>
    <m/>
    <m/>
    <n v="7.4"/>
    <n v="355"/>
    <s v="Ubisoft"/>
    <s v="M"/>
  </r>
  <r>
    <s v="Spyro: Season of Ice"/>
    <x v="8"/>
    <n v="2001"/>
    <x v="694"/>
    <x v="7"/>
    <s v="Apr"/>
    <x v="1"/>
    <x v="23"/>
    <x v="310"/>
    <x v="118"/>
    <x v="58"/>
    <x v="114"/>
    <x v="406"/>
    <n v="74"/>
    <n v="16"/>
    <n v="8"/>
    <n v="13"/>
    <s v="Digital Eclipse"/>
    <s v="E"/>
  </r>
  <r>
    <s v="Dissidia: Final Fantasy"/>
    <x v="16"/>
    <n v="2008"/>
    <x v="695"/>
    <x v="20"/>
    <s v="Dec"/>
    <x v="9"/>
    <x v="15"/>
    <x v="308"/>
    <x v="186"/>
    <x v="110"/>
    <x v="80"/>
    <x v="406"/>
    <n v="79"/>
    <n v="61"/>
    <n v="8"/>
    <n v="139"/>
    <s v="Square Enix"/>
    <s v="T"/>
  </r>
  <r>
    <s v="Madden NFL 25"/>
    <x v="4"/>
    <n v="2013"/>
    <x v="696"/>
    <x v="26"/>
    <s v="Oct"/>
    <x v="0"/>
    <x v="7"/>
    <x v="164"/>
    <x v="297"/>
    <x v="58"/>
    <x v="83"/>
    <x v="406"/>
    <n v="80"/>
    <n v="32"/>
    <n v="5.6"/>
    <n v="136"/>
    <s v="EA Sports"/>
    <s v="E"/>
  </r>
  <r>
    <s v="Teenage Mutant Ninja Turtles II: The Arcade Game"/>
    <x v="1"/>
    <n v="1990"/>
    <x v="697"/>
    <x v="22"/>
    <s v="Oct"/>
    <x v="8"/>
    <x v="14"/>
    <x v="149"/>
    <x v="289"/>
    <x v="92"/>
    <x v="147"/>
    <x v="406"/>
    <m/>
    <m/>
    <m/>
    <m/>
    <m/>
    <m/>
  </r>
  <r>
    <s v="Dance Dance Revolution X2"/>
    <x v="6"/>
    <n v="2009"/>
    <x v="698"/>
    <x v="26"/>
    <s v="Oct"/>
    <x v="7"/>
    <x v="14"/>
    <x v="161"/>
    <x v="251"/>
    <x v="58"/>
    <x v="89"/>
    <x v="406"/>
    <m/>
    <m/>
    <s v="tbd"/>
    <m/>
    <s v="Konami"/>
    <s v="E10+"/>
  </r>
  <r>
    <s v="Borderlands 2"/>
    <x v="5"/>
    <n v="2012"/>
    <x v="699"/>
    <x v="1"/>
    <s v="Nov"/>
    <x v="6"/>
    <x v="2"/>
    <x v="258"/>
    <x v="245"/>
    <x v="67"/>
    <x v="55"/>
    <x v="406"/>
    <n v="91"/>
    <n v="25"/>
    <n v="8.1999999999999993"/>
    <n v="858"/>
    <s v="Gearbox Software"/>
    <s v="M"/>
  </r>
  <r>
    <s v="Prince of Persia: The Sands of Time"/>
    <x v="6"/>
    <n v="2003"/>
    <x v="700"/>
    <x v="7"/>
    <s v="Apr"/>
    <x v="8"/>
    <x v="5"/>
    <x v="222"/>
    <x v="185"/>
    <x v="58"/>
    <x v="80"/>
    <x v="407"/>
    <n v="92"/>
    <n v="44"/>
    <n v="8.8000000000000007"/>
    <n v="204"/>
    <s v="Ubisoft"/>
    <s v="T"/>
  </r>
  <r>
    <s v="Monster Hunter Tri"/>
    <x v="0"/>
    <n v="2009"/>
    <x v="701"/>
    <x v="2"/>
    <s v="Dec"/>
    <x v="3"/>
    <x v="0"/>
    <x v="159"/>
    <x v="17"/>
    <x v="139"/>
    <x v="114"/>
    <x v="407"/>
    <n v="84"/>
    <n v="70"/>
    <n v="8.6"/>
    <n v="219"/>
    <s v="Capcom"/>
    <s v="T"/>
  </r>
  <r>
    <s v="LEGO Marvel Super Heroes"/>
    <x v="4"/>
    <n v="2013"/>
    <x v="702"/>
    <x v="13"/>
    <s v="Aug"/>
    <x v="8"/>
    <x v="19"/>
    <x v="362"/>
    <x v="147"/>
    <x v="58"/>
    <x v="83"/>
    <x v="407"/>
    <n v="80"/>
    <n v="37"/>
    <n v="7.6"/>
    <n v="127"/>
    <s v="TT Games"/>
    <s v="E10+"/>
  </r>
  <r>
    <s v="The Legend of Zelda: Link's Awakening DX"/>
    <x v="2"/>
    <n v="1998"/>
    <x v="703"/>
    <x v="24"/>
    <s v="Dec"/>
    <x v="10"/>
    <x v="0"/>
    <x v="309"/>
    <x v="9"/>
    <x v="182"/>
    <x v="130"/>
    <x v="407"/>
    <m/>
    <m/>
    <m/>
    <m/>
    <m/>
    <m/>
  </r>
  <r>
    <s v="Resident Evil 4"/>
    <x v="0"/>
    <n v="2007"/>
    <x v="624"/>
    <x v="26"/>
    <s v="Feb"/>
    <x v="8"/>
    <x v="12"/>
    <x v="322"/>
    <x v="247"/>
    <x v="49"/>
    <x v="117"/>
    <x v="407"/>
    <m/>
    <m/>
    <m/>
    <m/>
    <m/>
    <m/>
  </r>
  <r>
    <s v="Tom Clancy's Rainbow Six: Siege"/>
    <x v="9"/>
    <n v="2015"/>
    <x v="704"/>
    <x v="2"/>
    <s v="May"/>
    <x v="6"/>
    <x v="5"/>
    <x v="304"/>
    <x v="167"/>
    <x v="49"/>
    <x v="73"/>
    <x v="408"/>
    <n v="73"/>
    <n v="40"/>
    <n v="7.3"/>
    <n v="480"/>
    <s v="Ubisoft Montreal"/>
    <s v="M"/>
  </r>
  <r>
    <s v="Star Wars: The Force Unleashed"/>
    <x v="5"/>
    <n v="2008"/>
    <x v="705"/>
    <x v="26"/>
    <s v="Aug"/>
    <x v="8"/>
    <x v="18"/>
    <x v="315"/>
    <x v="251"/>
    <x v="58"/>
    <x v="55"/>
    <x v="408"/>
    <n v="71"/>
    <n v="47"/>
    <n v="6.6"/>
    <n v="233"/>
    <s v="LucasArts"/>
    <s v="T"/>
  </r>
  <r>
    <s v="Devil May Cry 3: Dante's Awakening Special Edition"/>
    <x v="6"/>
    <n v="2006"/>
    <x v="706"/>
    <x v="9"/>
    <s v="Mar"/>
    <x v="8"/>
    <x v="12"/>
    <x v="76"/>
    <x v="282"/>
    <x v="69"/>
    <x v="89"/>
    <x v="408"/>
    <m/>
    <m/>
    <m/>
    <m/>
    <m/>
    <m/>
  </r>
  <r>
    <s v="Frogger"/>
    <x v="15"/>
    <n v="1981"/>
    <x v="707"/>
    <x v="21"/>
    <s v="Feb"/>
    <x v="8"/>
    <x v="45"/>
    <x v="303"/>
    <x v="279"/>
    <x v="58"/>
    <x v="133"/>
    <x v="409"/>
    <m/>
    <m/>
    <m/>
    <m/>
    <m/>
    <m/>
  </r>
  <r>
    <s v="Guitar Hero II"/>
    <x v="4"/>
    <n v="2007"/>
    <x v="708"/>
    <x v="5"/>
    <s v="May"/>
    <x v="5"/>
    <x v="4"/>
    <x v="273"/>
    <x v="287"/>
    <x v="58"/>
    <x v="104"/>
    <x v="409"/>
    <n v="92"/>
    <n v="55"/>
    <n v="8.1"/>
    <n v="220"/>
    <s v="Harmonix Music Systems"/>
    <s v="T"/>
  </r>
  <r>
    <s v="Forza Motorsport 5"/>
    <x v="17"/>
    <n v="2013"/>
    <x v="709"/>
    <x v="13"/>
    <s v="Nov"/>
    <x v="2"/>
    <x v="1"/>
    <x v="160"/>
    <x v="147"/>
    <x v="62"/>
    <x v="83"/>
    <x v="409"/>
    <n v="79"/>
    <n v="76"/>
    <n v="5.9"/>
    <n v="1095"/>
    <s v="Turn 10"/>
    <s v="E"/>
  </r>
  <r>
    <s v="Rock Band 2"/>
    <x v="4"/>
    <n v="2008"/>
    <x v="710"/>
    <x v="30"/>
    <s v="Oct"/>
    <x v="5"/>
    <x v="7"/>
    <x v="255"/>
    <x v="180"/>
    <x v="58"/>
    <x v="68"/>
    <x v="409"/>
    <n v="92"/>
    <n v="69"/>
    <n v="8.3000000000000007"/>
    <n v="156"/>
    <s v="Harmonix Music Systems"/>
    <s v="T"/>
  </r>
  <r>
    <s v="Pro Yakyuu Family Stadium"/>
    <x v="1"/>
    <n v="1986"/>
    <x v="650"/>
    <x v="5"/>
    <s v="May"/>
    <x v="0"/>
    <x v="25"/>
    <x v="341"/>
    <x v="125"/>
    <x v="205"/>
    <x v="106"/>
    <x v="409"/>
    <m/>
    <m/>
    <m/>
    <m/>
    <m/>
    <m/>
  </r>
  <r>
    <s v="Wario Land 3"/>
    <x v="2"/>
    <n v="2000"/>
    <x v="711"/>
    <x v="17"/>
    <s v="Oct"/>
    <x v="1"/>
    <x v="0"/>
    <x v="345"/>
    <x v="201"/>
    <x v="184"/>
    <x v="45"/>
    <x v="409"/>
    <m/>
    <m/>
    <m/>
    <m/>
    <m/>
    <m/>
  </r>
  <r>
    <s v="Need for Speed: Hot Pursuit"/>
    <x v="4"/>
    <n v="2010"/>
    <x v="712"/>
    <x v="12"/>
    <s v="Aug"/>
    <x v="2"/>
    <x v="7"/>
    <x v="348"/>
    <x v="141"/>
    <x v="58"/>
    <x v="102"/>
    <x v="409"/>
    <n v="88"/>
    <n v="73"/>
    <n v="7"/>
    <n v="206"/>
    <s v="Criterion Games"/>
    <s v="E10+"/>
  </r>
  <r>
    <s v="LEGO Indiana Jones: The Original Adventures"/>
    <x v="3"/>
    <n v="2008"/>
    <x v="713"/>
    <x v="8"/>
    <s v="Aug"/>
    <x v="8"/>
    <x v="4"/>
    <x v="237"/>
    <x v="246"/>
    <x v="58"/>
    <x v="117"/>
    <x v="409"/>
    <n v="80"/>
    <n v="15"/>
    <n v="7.9"/>
    <n v="16"/>
    <s v="TT Fusion"/>
    <s v="E"/>
  </r>
  <r>
    <s v="BioShock 2"/>
    <x v="4"/>
    <n v="2010"/>
    <x v="714"/>
    <x v="2"/>
    <s v="Oct"/>
    <x v="6"/>
    <x v="2"/>
    <x v="285"/>
    <x v="272"/>
    <x v="64"/>
    <x v="83"/>
    <x v="409"/>
    <n v="88"/>
    <n v="93"/>
    <n v="8.1999999999999993"/>
    <n v="573"/>
    <s v="2K Marin"/>
    <s v="M"/>
  </r>
  <r>
    <s v="High School Musical: Makin' the Cut!"/>
    <x v="3"/>
    <n v="2007"/>
    <x v="715"/>
    <x v="17"/>
    <s v="Aug"/>
    <x v="4"/>
    <x v="32"/>
    <x v="76"/>
    <x v="231"/>
    <x v="58"/>
    <x v="45"/>
    <x v="409"/>
    <m/>
    <m/>
    <m/>
    <m/>
    <m/>
    <m/>
  </r>
  <r>
    <s v="Star Wars: Knights of the Old Republic"/>
    <x v="13"/>
    <n v="2003"/>
    <x v="716"/>
    <x v="12"/>
    <s v="Nov"/>
    <x v="3"/>
    <x v="4"/>
    <x v="238"/>
    <x v="196"/>
    <x v="58"/>
    <x v="69"/>
    <x v="410"/>
    <n v="94"/>
    <n v="72"/>
    <n v="9.1999999999999993"/>
    <n v="317"/>
    <s v="BioWare"/>
    <s v="T"/>
  </r>
  <r>
    <s v="Kirby's Pinball Land"/>
    <x v="2"/>
    <n v="1992"/>
    <x v="717"/>
    <x v="13"/>
    <s v="Jan"/>
    <x v="5"/>
    <x v="0"/>
    <x v="350"/>
    <x v="271"/>
    <x v="47"/>
    <x v="132"/>
    <x v="410"/>
    <m/>
    <m/>
    <m/>
    <m/>
    <m/>
    <m/>
  </r>
  <r>
    <s v="Donkey Kong Country"/>
    <x v="2"/>
    <n v="2000"/>
    <x v="718"/>
    <x v="23"/>
    <s v="Feb"/>
    <x v="1"/>
    <x v="0"/>
    <x v="316"/>
    <x v="245"/>
    <x v="38"/>
    <x v="130"/>
    <x v="410"/>
    <m/>
    <m/>
    <m/>
    <m/>
    <m/>
    <m/>
  </r>
  <r>
    <s v="Madden NFL 15"/>
    <x v="9"/>
    <n v="2014"/>
    <x v="719"/>
    <x v="27"/>
    <s v="Nov"/>
    <x v="0"/>
    <x v="7"/>
    <x v="202"/>
    <x v="289"/>
    <x v="58"/>
    <x v="135"/>
    <x v="410"/>
    <n v="81"/>
    <n v="37"/>
    <n v="6.1"/>
    <n v="208"/>
    <s v="EA Sports"/>
    <s v="E"/>
  </r>
  <r>
    <s v="Pro Evolution Soccer 2012"/>
    <x v="5"/>
    <n v="2011"/>
    <x v="720"/>
    <x v="10"/>
    <s v="Sep"/>
    <x v="8"/>
    <x v="14"/>
    <x v="363"/>
    <x v="141"/>
    <x v="164"/>
    <x v="73"/>
    <x v="410"/>
    <n v="80"/>
    <n v="41"/>
    <n v="6.6"/>
    <n v="132"/>
    <s v="Konami"/>
    <s v="E"/>
  </r>
  <r>
    <s v="Saints Row"/>
    <x v="4"/>
    <n v="2006"/>
    <x v="721"/>
    <x v="7"/>
    <s v="Apr"/>
    <x v="8"/>
    <x v="28"/>
    <x v="278"/>
    <x v="144"/>
    <x v="64"/>
    <x v="91"/>
    <x v="411"/>
    <n v="81"/>
    <n v="74"/>
    <n v="7.5"/>
    <n v="211"/>
    <s v="Volition Inc."/>
    <s v="M"/>
  </r>
  <r>
    <s v="Yu-Gi-Oh: Duel Monsters 4"/>
    <x v="2"/>
    <n v="2000"/>
    <x v="722"/>
    <x v="7"/>
    <s v="Dec"/>
    <x v="3"/>
    <x v="14"/>
    <x v="180"/>
    <x v="125"/>
    <x v="206"/>
    <x v="145"/>
    <x v="411"/>
    <m/>
    <m/>
    <m/>
    <m/>
    <m/>
    <m/>
  </r>
  <r>
    <s v="ATV Offroad Fury 2"/>
    <x v="6"/>
    <n v="2002"/>
    <x v="723"/>
    <x v="5"/>
    <s v="Oct"/>
    <x v="2"/>
    <x v="28"/>
    <x v="153"/>
    <x v="256"/>
    <x v="58"/>
    <x v="122"/>
    <x v="411"/>
    <n v="82"/>
    <n v="26"/>
    <n v="8.9"/>
    <n v="28"/>
    <s v="Rainbow Studios"/>
    <s v="E"/>
  </r>
  <r>
    <s v="FIFA 15"/>
    <x v="17"/>
    <n v="2014"/>
    <x v="724"/>
    <x v="3"/>
    <s v="May"/>
    <x v="0"/>
    <x v="7"/>
    <x v="269"/>
    <x v="233"/>
    <x v="58"/>
    <x v="78"/>
    <x v="411"/>
    <n v="82"/>
    <n v="33"/>
    <n v="5.4"/>
    <n v="347"/>
    <s v="EA Sports"/>
    <s v="E"/>
  </r>
  <r>
    <s v="Mario &amp; Luigi: Superstar Saga"/>
    <x v="8"/>
    <n v="2003"/>
    <x v="725"/>
    <x v="23"/>
    <s v="Jan"/>
    <x v="3"/>
    <x v="0"/>
    <x v="213"/>
    <x v="271"/>
    <x v="24"/>
    <x v="122"/>
    <x v="412"/>
    <m/>
    <m/>
    <m/>
    <m/>
    <m/>
    <m/>
  </r>
  <r>
    <s v="Star Wars: Rogue Squadron"/>
    <x v="11"/>
    <n v="1998"/>
    <x v="726"/>
    <x v="22"/>
    <s v="Apr"/>
    <x v="7"/>
    <x v="0"/>
    <x v="272"/>
    <x v="295"/>
    <x v="36"/>
    <x v="147"/>
    <x v="412"/>
    <m/>
    <m/>
    <m/>
    <m/>
    <m/>
    <m/>
  </r>
  <r>
    <s v="Tennis"/>
    <x v="1"/>
    <n v="1984"/>
    <x v="727"/>
    <x v="9"/>
    <s v="Aug"/>
    <x v="0"/>
    <x v="0"/>
    <x v="337"/>
    <x v="277"/>
    <x v="207"/>
    <x v="133"/>
    <x v="412"/>
    <m/>
    <m/>
    <m/>
    <m/>
    <m/>
    <m/>
  </r>
  <r>
    <s v="Tom Clancy's The Division"/>
    <x v="17"/>
    <n v="2016"/>
    <x v="728"/>
    <x v="13"/>
    <s v="Mar"/>
    <x v="6"/>
    <x v="5"/>
    <x v="310"/>
    <x v="224"/>
    <x v="58"/>
    <x v="117"/>
    <x v="413"/>
    <n v="80"/>
    <n v="33"/>
    <n v="6.9"/>
    <n v="614"/>
    <s v="Massive Entertainment"/>
    <s v="M"/>
  </r>
  <r>
    <s v="Final Fantasy XIII"/>
    <x v="4"/>
    <n v="2010"/>
    <x v="729"/>
    <x v="18"/>
    <s v="Sep"/>
    <x v="3"/>
    <x v="15"/>
    <x v="223"/>
    <x v="129"/>
    <x v="62"/>
    <x v="102"/>
    <x v="413"/>
    <n v="82"/>
    <n v="54"/>
    <n v="6.3"/>
    <n v="539"/>
    <s v="Square Enix"/>
    <s v="T"/>
  </r>
  <r>
    <s v="The Sims: House Party"/>
    <x v="14"/>
    <n v="2001"/>
    <x v="730"/>
    <x v="32"/>
    <s v="Feb"/>
    <x v="7"/>
    <x v="7"/>
    <x v="275"/>
    <x v="118"/>
    <x v="58"/>
    <x v="127"/>
    <x v="413"/>
    <n v="74"/>
    <n v="17"/>
    <n v="7.9"/>
    <n v="30"/>
    <s v="Maxis"/>
    <s v="T"/>
  </r>
  <r>
    <s v="Scribblenauts"/>
    <x v="3"/>
    <n v="2009"/>
    <x v="731"/>
    <x v="27"/>
    <s v="Oct"/>
    <x v="4"/>
    <x v="19"/>
    <x v="313"/>
    <x v="240"/>
    <x v="64"/>
    <x v="68"/>
    <x v="413"/>
    <n v="79"/>
    <n v="72"/>
    <n v="7.6"/>
    <n v="110"/>
    <s v="5TH Cell"/>
    <s v="E10+"/>
  </r>
  <r>
    <s v="Sonic Unleashed"/>
    <x v="0"/>
    <n v="2008"/>
    <x v="732"/>
    <x v="15"/>
    <s v="Jun"/>
    <x v="1"/>
    <x v="8"/>
    <x v="349"/>
    <x v="129"/>
    <x v="64"/>
    <x v="102"/>
    <x v="413"/>
    <n v="66"/>
    <n v="30"/>
    <n v="7.3"/>
    <n v="136"/>
    <s v="Sonic Team"/>
    <s v="E10+"/>
  </r>
  <r>
    <s v="Syphon Filter 2"/>
    <x v="12"/>
    <n v="2000"/>
    <x v="733"/>
    <x v="31"/>
    <s v="Nov"/>
    <x v="6"/>
    <x v="3"/>
    <x v="289"/>
    <x v="136"/>
    <x v="64"/>
    <x v="69"/>
    <x v="414"/>
    <m/>
    <m/>
    <m/>
    <m/>
    <m/>
    <m/>
  </r>
  <r>
    <s v="Pokemon Ranger"/>
    <x v="3"/>
    <n v="2006"/>
    <x v="734"/>
    <x v="6"/>
    <s v="Dec"/>
    <x v="3"/>
    <x v="0"/>
    <x v="223"/>
    <x v="298"/>
    <x v="144"/>
    <x v="105"/>
    <x v="414"/>
    <n v="69"/>
    <n v="21"/>
    <n v="7.6"/>
    <n v="50"/>
    <s v="HAL Labs"/>
    <s v="E"/>
  </r>
  <r>
    <s v="Volleyball"/>
    <x v="1"/>
    <n v="1987"/>
    <x v="735"/>
    <x v="16"/>
    <s v="Sep"/>
    <x v="0"/>
    <x v="0"/>
    <x v="364"/>
    <x v="298"/>
    <x v="66"/>
    <x v="106"/>
    <x v="414"/>
    <m/>
    <m/>
    <m/>
    <m/>
    <m/>
    <m/>
  </r>
  <r>
    <s v="Skylanders SWAP Force"/>
    <x v="0"/>
    <n v="2013"/>
    <x v="736"/>
    <x v="16"/>
    <s v="Sep"/>
    <x v="1"/>
    <x v="4"/>
    <x v="160"/>
    <x v="151"/>
    <x v="58"/>
    <x v="83"/>
    <x v="414"/>
    <m/>
    <m/>
    <n v="6.6"/>
    <n v="5"/>
    <s v="Beenox"/>
    <s v="E10+"/>
  </r>
  <r>
    <s v="Overwatch"/>
    <x v="9"/>
    <n v="2016"/>
    <x v="737"/>
    <x v="1"/>
    <s v="Oct"/>
    <x v="6"/>
    <x v="4"/>
    <x v="284"/>
    <x v="251"/>
    <x v="126"/>
    <x v="73"/>
    <x v="415"/>
    <n v="90"/>
    <n v="31"/>
    <n v="6.1"/>
    <n v="1358"/>
    <s v="Blizzard Entertainment"/>
    <s v="T"/>
  </r>
  <r>
    <s v="Hitman: Absolution"/>
    <x v="5"/>
    <n v="2012"/>
    <x v="738"/>
    <x v="2"/>
    <s v="Oct"/>
    <x v="8"/>
    <x v="15"/>
    <x v="281"/>
    <x v="237"/>
    <x v="35"/>
    <x v="121"/>
    <x v="415"/>
    <n v="83"/>
    <n v="30"/>
    <n v="7.5"/>
    <n v="511"/>
    <s v="Io Interactive"/>
    <s v="M"/>
  </r>
  <r>
    <s v="SimCity 2000"/>
    <x v="14"/>
    <n v="1992"/>
    <x v="739"/>
    <x v="29"/>
    <s v="Nov"/>
    <x v="7"/>
    <x v="46"/>
    <x v="329"/>
    <x v="254"/>
    <x v="58"/>
    <x v="127"/>
    <x v="415"/>
    <m/>
    <m/>
    <m/>
    <m/>
    <m/>
    <m/>
  </r>
  <r>
    <s v="R.C. Pro-Am"/>
    <x v="1"/>
    <n v="1988"/>
    <x v="740"/>
    <x v="10"/>
    <s v="May"/>
    <x v="2"/>
    <x v="0"/>
    <x v="287"/>
    <x v="232"/>
    <x v="91"/>
    <x v="127"/>
    <x v="415"/>
    <m/>
    <m/>
    <m/>
    <m/>
    <m/>
    <m/>
  </r>
  <r>
    <s v="Super Mario RPG: Legend of the Seven Stars"/>
    <x v="7"/>
    <n v="1996"/>
    <x v="702"/>
    <x v="13"/>
    <s v="Aug"/>
    <x v="3"/>
    <x v="0"/>
    <x v="87"/>
    <x v="125"/>
    <x v="77"/>
    <x v="147"/>
    <x v="415"/>
    <m/>
    <m/>
    <m/>
    <m/>
    <m/>
    <m/>
  </r>
  <r>
    <s v="Mahjong"/>
    <x v="1"/>
    <n v="1983"/>
    <x v="741"/>
    <x v="23"/>
    <s v="Apr"/>
    <x v="5"/>
    <x v="0"/>
    <x v="365"/>
    <x v="125"/>
    <x v="187"/>
    <x v="106"/>
    <x v="415"/>
    <m/>
    <m/>
    <m/>
    <m/>
    <m/>
    <m/>
  </r>
  <r>
    <s v="Demon Attack"/>
    <x v="15"/>
    <n v="1981"/>
    <x v="742"/>
    <x v="32"/>
    <s v="Jul"/>
    <x v="6"/>
    <x v="47"/>
    <x v="288"/>
    <x v="279"/>
    <x v="58"/>
    <x v="133"/>
    <x v="416"/>
    <m/>
    <m/>
    <m/>
    <m/>
    <m/>
    <m/>
  </r>
  <r>
    <s v="Call of Duty: Roads to Victory"/>
    <x v="16"/>
    <n v="2007"/>
    <x v="743"/>
    <x v="19"/>
    <s v="Sep"/>
    <x v="6"/>
    <x v="4"/>
    <x v="366"/>
    <x v="227"/>
    <x v="58"/>
    <x v="30"/>
    <x v="416"/>
    <n v="64"/>
    <n v="45"/>
    <n v="7.5"/>
    <n v="30"/>
    <s v="Amaze Entertainment"/>
    <s v="T"/>
  </r>
  <r>
    <s v="Dance Dance Revolution Extreme"/>
    <x v="6"/>
    <n v="2004"/>
    <x v="744"/>
    <x v="21"/>
    <s v="Apr"/>
    <x v="7"/>
    <x v="14"/>
    <x v="316"/>
    <x v="222"/>
    <x v="58"/>
    <x v="142"/>
    <x v="416"/>
    <n v="77"/>
    <n v="26"/>
    <n v="9"/>
    <n v="20"/>
    <s v="KCET"/>
    <s v="E"/>
  </r>
  <r>
    <s v="Final Fantasy Tactics Advance"/>
    <x v="8"/>
    <n v="2003"/>
    <x v="745"/>
    <x v="22"/>
    <s v="Feb"/>
    <x v="3"/>
    <x v="9"/>
    <x v="367"/>
    <x v="299"/>
    <x v="131"/>
    <x v="132"/>
    <x v="416"/>
    <n v="87"/>
    <n v="44"/>
    <n v="7.8"/>
    <n v="212"/>
    <s v="Square Enix"/>
    <s v="E"/>
  </r>
  <r>
    <s v="Your Shape featuring Jenny McCarthy"/>
    <x v="0"/>
    <n v="2009"/>
    <x v="746"/>
    <x v="27"/>
    <s v="Sep"/>
    <x v="0"/>
    <x v="5"/>
    <x v="266"/>
    <x v="295"/>
    <x v="58"/>
    <x v="68"/>
    <x v="417"/>
    <n v="62"/>
    <n v="5"/>
    <n v="5.2"/>
    <n v="54"/>
    <s v="Ubisoft"/>
    <s v="E"/>
  </r>
  <r>
    <s v="Project Gotham Racing"/>
    <x v="13"/>
    <n v="2001"/>
    <x v="747"/>
    <x v="14"/>
    <s v="Feb"/>
    <x v="2"/>
    <x v="1"/>
    <x v="261"/>
    <x v="157"/>
    <x v="69"/>
    <x v="119"/>
    <x v="417"/>
    <n v="85"/>
    <n v="35"/>
    <n v="8.1999999999999993"/>
    <n v="28"/>
    <s v="Bizarre Creations"/>
    <s v="E"/>
  </r>
  <r>
    <s v="Golf"/>
    <x v="2"/>
    <n v="1989"/>
    <x v="748"/>
    <x v="28"/>
    <s v="Oct"/>
    <x v="0"/>
    <x v="0"/>
    <x v="368"/>
    <x v="239"/>
    <x v="156"/>
    <x v="115"/>
    <x v="417"/>
    <m/>
    <m/>
    <m/>
    <m/>
    <m/>
    <m/>
  </r>
  <r>
    <s v="NBA 2K12"/>
    <x v="5"/>
    <n v="2011"/>
    <x v="749"/>
    <x v="34"/>
    <s v="Feb"/>
    <x v="0"/>
    <x v="2"/>
    <x v="151"/>
    <x v="150"/>
    <x v="69"/>
    <x v="68"/>
    <x v="418"/>
    <n v="90"/>
    <n v="38"/>
    <n v="6.7"/>
    <n v="127"/>
    <s v="Visual Concepts"/>
    <s v="E"/>
  </r>
  <r>
    <s v="Tony Hawk's Pro Skater"/>
    <x v="11"/>
    <n v="2000"/>
    <x v="750"/>
    <x v="0"/>
    <s v="Apr"/>
    <x v="0"/>
    <x v="4"/>
    <x v="238"/>
    <x v="17"/>
    <x v="58"/>
    <x v="147"/>
    <x v="418"/>
    <m/>
    <m/>
    <m/>
    <m/>
    <m/>
    <m/>
  </r>
  <r>
    <s v="Need for Speed: Hot Pursuit 2"/>
    <x v="6"/>
    <n v="2002"/>
    <x v="751"/>
    <x v="23"/>
    <s v="Apr"/>
    <x v="2"/>
    <x v="7"/>
    <x v="238"/>
    <x v="274"/>
    <x v="64"/>
    <x v="119"/>
    <x v="418"/>
    <n v="89"/>
    <n v="31"/>
    <n v="8.5"/>
    <n v="92"/>
    <s v="Black Box"/>
    <s v="E"/>
  </r>
  <r>
    <s v="PES 2009: Pro Evolution Soccer"/>
    <x v="5"/>
    <n v="2008"/>
    <x v="752"/>
    <x v="25"/>
    <s v="Sep"/>
    <x v="0"/>
    <x v="14"/>
    <x v="369"/>
    <x v="171"/>
    <x v="175"/>
    <x v="134"/>
    <x v="418"/>
    <m/>
    <m/>
    <m/>
    <m/>
    <m/>
    <m/>
  </r>
  <r>
    <s v="Dynasty Warriors 4"/>
    <x v="6"/>
    <n v="2003"/>
    <x v="753"/>
    <x v="15"/>
    <s v="Apr"/>
    <x v="8"/>
    <x v="48"/>
    <x v="132"/>
    <x v="199"/>
    <x v="186"/>
    <x v="130"/>
    <x v="418"/>
    <n v="78"/>
    <n v="24"/>
    <n v="9.3000000000000007"/>
    <n v="201"/>
    <s v="Omega Force"/>
    <s v="T"/>
  </r>
  <r>
    <s v="NBA 2K14"/>
    <x v="5"/>
    <n v="2013"/>
    <x v="754"/>
    <x v="32"/>
    <s v="May"/>
    <x v="0"/>
    <x v="2"/>
    <x v="251"/>
    <x v="274"/>
    <x v="57"/>
    <x v="123"/>
    <x v="418"/>
    <n v="84"/>
    <n v="26"/>
    <n v="4.9000000000000004"/>
    <n v="142"/>
    <s v="Visual Concepts"/>
    <s v="E"/>
  </r>
  <r>
    <s v="Parasite Eve"/>
    <x v="12"/>
    <n v="1998"/>
    <x v="294"/>
    <x v="15"/>
    <s v="Sep"/>
    <x v="3"/>
    <x v="9"/>
    <x v="359"/>
    <x v="270"/>
    <x v="139"/>
    <x v="115"/>
    <x v="419"/>
    <n v="81"/>
    <n v="17"/>
    <n v="8.9"/>
    <n v="89"/>
    <s v="SquareSoft"/>
    <s v="M"/>
  </r>
  <r>
    <s v="Tetris DS"/>
    <x v="3"/>
    <n v="2006"/>
    <x v="132"/>
    <x v="33"/>
    <s v="Mar"/>
    <x v="4"/>
    <x v="0"/>
    <x v="132"/>
    <x v="300"/>
    <x v="208"/>
    <x v="69"/>
    <x v="419"/>
    <n v="84"/>
    <n v="56"/>
    <n v="8.6999999999999993"/>
    <n v="44"/>
    <s v="Nintendo"/>
    <s v="E"/>
  </r>
  <r>
    <s v="Project Gotham Racing (JP weekly sales)"/>
    <x v="13"/>
    <n v="2002"/>
    <x v="755"/>
    <x v="1"/>
    <s v="Mar"/>
    <x v="8"/>
    <x v="1"/>
    <x v="202"/>
    <x v="196"/>
    <x v="57"/>
    <x v="101"/>
    <x v="419"/>
    <m/>
    <m/>
    <m/>
    <m/>
    <m/>
    <m/>
  </r>
  <r>
    <s v="Scooby-Doo! Night of 100 Frights"/>
    <x v="6"/>
    <n v="2002"/>
    <x v="756"/>
    <x v="4"/>
    <s v="Jun"/>
    <x v="1"/>
    <x v="28"/>
    <x v="278"/>
    <x v="245"/>
    <x v="58"/>
    <x v="91"/>
    <x v="419"/>
    <m/>
    <m/>
    <m/>
    <m/>
    <m/>
    <m/>
  </r>
  <r>
    <s v="Battlefield: Hardline"/>
    <x v="9"/>
    <n v="2015"/>
    <x v="757"/>
    <x v="7"/>
    <s v="Dec"/>
    <x v="6"/>
    <x v="7"/>
    <x v="230"/>
    <x v="252"/>
    <x v="49"/>
    <x v="123"/>
    <x v="419"/>
    <n v="73"/>
    <n v="46"/>
    <n v="5"/>
    <n v="845"/>
    <s v="Visceral Games"/>
    <s v="M"/>
  </r>
  <r>
    <s v="Mortal Kombat"/>
    <x v="4"/>
    <n v="2011"/>
    <x v="758"/>
    <x v="14"/>
    <s v="Aug"/>
    <x v="9"/>
    <x v="19"/>
    <x v="167"/>
    <x v="274"/>
    <x v="58"/>
    <x v="78"/>
    <x v="419"/>
    <n v="86"/>
    <n v="66"/>
    <n v="8.3000000000000007"/>
    <n v="382"/>
    <s v="NetherRealm Studios"/>
    <s v="M"/>
  </r>
  <r>
    <s v="Borderlands"/>
    <x v="5"/>
    <n v="2009"/>
    <x v="759"/>
    <x v="8"/>
    <s v="Jul"/>
    <x v="6"/>
    <x v="2"/>
    <x v="329"/>
    <x v="133"/>
    <x v="58"/>
    <x v="49"/>
    <x v="420"/>
    <n v="83"/>
    <n v="58"/>
    <n v="7.9"/>
    <n v="427"/>
    <s v="Gearbox Software"/>
    <s v="M"/>
  </r>
  <r>
    <s v="Devil May Cry 3: Dante's Awakening"/>
    <x v="6"/>
    <n v="2005"/>
    <x v="79"/>
    <x v="26"/>
    <s v="Mar"/>
    <x v="8"/>
    <x v="12"/>
    <x v="79"/>
    <x v="9"/>
    <x v="128"/>
    <x v="83"/>
    <x v="420"/>
    <n v="84"/>
    <n v="60"/>
    <n v="9"/>
    <n v="212"/>
    <s v="Capcom"/>
    <s v="M"/>
  </r>
  <r>
    <s v="Derby Stallion"/>
    <x v="12"/>
    <n v="1997"/>
    <x v="760"/>
    <x v="31"/>
    <s v="Mar"/>
    <x v="0"/>
    <x v="49"/>
    <x v="180"/>
    <x v="125"/>
    <x v="188"/>
    <x v="99"/>
    <x v="420"/>
    <m/>
    <m/>
    <m/>
    <m/>
    <m/>
    <m/>
  </r>
  <r>
    <s v="NBA 2K11"/>
    <x v="4"/>
    <n v="2010"/>
    <x v="761"/>
    <x v="32"/>
    <s v="Dec"/>
    <x v="8"/>
    <x v="2"/>
    <x v="317"/>
    <x v="279"/>
    <x v="62"/>
    <x v="130"/>
    <x v="420"/>
    <n v="89"/>
    <n v="50"/>
    <n v="8.1"/>
    <n v="100"/>
    <s v="Visual Concepts"/>
    <s v="E"/>
  </r>
  <r>
    <s v="Finding Nemo"/>
    <x v="6"/>
    <n v="2003"/>
    <x v="762"/>
    <x v="0"/>
    <s v="Feb"/>
    <x v="8"/>
    <x v="28"/>
    <x v="349"/>
    <x v="133"/>
    <x v="69"/>
    <x v="68"/>
    <x v="420"/>
    <m/>
    <m/>
    <m/>
    <m/>
    <m/>
    <m/>
  </r>
  <r>
    <s v="Dying Light"/>
    <x v="9"/>
    <n v="2015"/>
    <x v="763"/>
    <x v="31"/>
    <s v="Jul"/>
    <x v="8"/>
    <x v="19"/>
    <x v="352"/>
    <x v="129"/>
    <x v="130"/>
    <x v="118"/>
    <x v="420"/>
    <n v="74"/>
    <n v="58"/>
    <n v="7.9"/>
    <n v="1287"/>
    <s v="Techland"/>
    <s v="M"/>
  </r>
  <r>
    <s v="Yokai Watch"/>
    <x v="10"/>
    <n v="2013"/>
    <x v="764"/>
    <x v="17"/>
    <s v="Aug"/>
    <x v="3"/>
    <x v="0"/>
    <x v="370"/>
    <x v="80"/>
    <x v="209"/>
    <x v="132"/>
    <x v="420"/>
    <m/>
    <m/>
    <m/>
    <m/>
    <m/>
    <m/>
  </r>
  <r>
    <s v="Dead Rising"/>
    <x v="4"/>
    <n v="2006"/>
    <x v="765"/>
    <x v="30"/>
    <s v="Jul"/>
    <x v="8"/>
    <x v="12"/>
    <x v="249"/>
    <x v="278"/>
    <x v="36"/>
    <x v="117"/>
    <x v="421"/>
    <n v="85"/>
    <n v="82"/>
    <n v="7.6"/>
    <n v="520"/>
    <s v="Capcom"/>
    <s v="M"/>
  </r>
  <r>
    <s v="World of Warcraft: Cataclysm"/>
    <x v="14"/>
    <n v="2010"/>
    <x v="766"/>
    <x v="10"/>
    <s v="Jul"/>
    <x v="3"/>
    <x v="4"/>
    <x v="371"/>
    <x v="262"/>
    <x v="58"/>
    <x v="106"/>
    <x v="421"/>
    <n v="90"/>
    <n v="53"/>
    <n v="5.6"/>
    <n v="953"/>
    <s v="Blizzard Entertainment"/>
    <s v="T"/>
  </r>
  <r>
    <s v="Tetris Worlds"/>
    <x v="6"/>
    <n v="2002"/>
    <x v="767"/>
    <x v="15"/>
    <s v="Dec"/>
    <x v="4"/>
    <x v="28"/>
    <x v="345"/>
    <x v="236"/>
    <x v="58"/>
    <x v="142"/>
    <x v="421"/>
    <n v="44"/>
    <n v="7"/>
    <n v="6.2"/>
    <n v="11"/>
    <s v="Blue Planet Software"/>
    <s v="E"/>
  </r>
  <r>
    <s v="Final Fantasy III"/>
    <x v="3"/>
    <n v="2006"/>
    <x v="768"/>
    <x v="29"/>
    <s v="Sep"/>
    <x v="3"/>
    <x v="15"/>
    <x v="294"/>
    <x v="203"/>
    <x v="157"/>
    <x v="119"/>
    <x v="421"/>
    <n v="77"/>
    <n v="45"/>
    <n v="7.1"/>
    <n v="136"/>
    <s v="Matrix Software"/>
    <s v="E10+"/>
  </r>
  <r>
    <s v="Sim Theme Park"/>
    <x v="14"/>
    <n v="1998"/>
    <x v="769"/>
    <x v="2"/>
    <s v="Aug"/>
    <x v="11"/>
    <x v="7"/>
    <x v="226"/>
    <x v="203"/>
    <x v="58"/>
    <x v="106"/>
    <x v="421"/>
    <m/>
    <m/>
    <n v="8.3000000000000007"/>
    <n v="14"/>
    <s v="Bullfrog Productions"/>
    <s v="E"/>
  </r>
  <r>
    <s v="Mario Party 5"/>
    <x v="19"/>
    <n v="2003"/>
    <x v="770"/>
    <x v="4"/>
    <s v="Jan"/>
    <x v="5"/>
    <x v="0"/>
    <x v="158"/>
    <x v="239"/>
    <x v="144"/>
    <x v="122"/>
    <x v="421"/>
    <n v="69"/>
    <n v="33"/>
    <n v="8.1999999999999993"/>
    <n v="57"/>
    <s v="Hudson"/>
    <s v="E"/>
  </r>
  <r>
    <s v="Rock Band"/>
    <x v="0"/>
    <s v="N/A"/>
    <x v="771"/>
    <x v="2"/>
    <s v="Dec"/>
    <x v="5"/>
    <x v="31"/>
    <x v="265"/>
    <x v="247"/>
    <x v="58"/>
    <x v="117"/>
    <x v="421"/>
    <n v="80"/>
    <n v="21"/>
    <n v="6.3"/>
    <n v="37"/>
    <s v="Harmonix Music Systems"/>
    <s v="T"/>
  </r>
  <r>
    <s v="Warcraft: Orcs &amp; Humans"/>
    <x v="14"/>
    <n v="1994"/>
    <x v="772"/>
    <x v="5"/>
    <s v="Mar"/>
    <x v="11"/>
    <x v="4"/>
    <x v="294"/>
    <x v="146"/>
    <x v="58"/>
    <x v="114"/>
    <x v="421"/>
    <m/>
    <m/>
    <m/>
    <m/>
    <m/>
    <m/>
  </r>
  <r>
    <s v="Mario &amp; Luigi: Dream Team"/>
    <x v="10"/>
    <n v="2013"/>
    <x v="773"/>
    <x v="8"/>
    <s v="Jul"/>
    <x v="3"/>
    <x v="0"/>
    <x v="294"/>
    <x v="187"/>
    <x v="138"/>
    <x v="99"/>
    <x v="421"/>
    <m/>
    <m/>
    <m/>
    <m/>
    <m/>
    <m/>
  </r>
  <r>
    <s v="Portal 2"/>
    <x v="4"/>
    <n v="2011"/>
    <x v="774"/>
    <x v="19"/>
    <s v="May"/>
    <x v="6"/>
    <x v="50"/>
    <x v="220"/>
    <x v="230"/>
    <x v="62"/>
    <x v="104"/>
    <x v="421"/>
    <n v="95"/>
    <n v="66"/>
    <n v="8.5"/>
    <n v="997"/>
    <s v="Valve Software"/>
    <s v="E10+"/>
  </r>
  <r>
    <s v="Mario Sports Mix"/>
    <x v="0"/>
    <n v="2010"/>
    <x v="775"/>
    <x v="9"/>
    <s v="Feb"/>
    <x v="0"/>
    <x v="0"/>
    <x v="222"/>
    <x v="196"/>
    <x v="210"/>
    <x v="105"/>
    <x v="421"/>
    <n v="64"/>
    <n v="54"/>
    <n v="7.1"/>
    <n v="34"/>
    <s v="Square Enix"/>
    <s v="E"/>
  </r>
  <r>
    <s v="Need for Speed: Most Wanted 5-1-0"/>
    <x v="16"/>
    <n v="2005"/>
    <x v="776"/>
    <x v="29"/>
    <s v="Apr"/>
    <x v="2"/>
    <x v="7"/>
    <x v="371"/>
    <x v="279"/>
    <x v="64"/>
    <x v="104"/>
    <x v="422"/>
    <n v="72"/>
    <n v="21"/>
    <n v="7.8"/>
    <n v="54"/>
    <s v="EA Canada"/>
    <s v="E10+"/>
  </r>
  <r>
    <s v="Spec Ops: Airborne Commando"/>
    <x v="12"/>
    <n v="2002"/>
    <x v="777"/>
    <x v="11"/>
    <s v="Mar"/>
    <x v="6"/>
    <x v="2"/>
    <x v="202"/>
    <x v="295"/>
    <x v="58"/>
    <x v="69"/>
    <x v="422"/>
    <m/>
    <m/>
    <m/>
    <m/>
    <m/>
    <m/>
  </r>
  <r>
    <s v="The Sims 2: Pets"/>
    <x v="3"/>
    <n v="2006"/>
    <x v="778"/>
    <x v="1"/>
    <s v="Oct"/>
    <x v="7"/>
    <x v="7"/>
    <x v="221"/>
    <x v="107"/>
    <x v="58"/>
    <x v="91"/>
    <x v="422"/>
    <n v="49"/>
    <n v="5"/>
    <n v="5.2"/>
    <n v="24"/>
    <s v="Full Fat"/>
    <s v="E"/>
  </r>
  <r>
    <s v="Dance Dance Revolution: Hottest Party"/>
    <x v="0"/>
    <n v="2007"/>
    <x v="779"/>
    <x v="7"/>
    <s v="May"/>
    <x v="7"/>
    <x v="14"/>
    <x v="257"/>
    <x v="276"/>
    <x v="58"/>
    <x v="83"/>
    <x v="422"/>
    <n v="73"/>
    <n v="16"/>
    <n v="7.1"/>
    <n v="27"/>
    <s v="Konami"/>
    <s v="E10+"/>
  </r>
  <r>
    <s v="DriveClub"/>
    <x v="9"/>
    <n v="2014"/>
    <x v="780"/>
    <x v="31"/>
    <s v="Oct"/>
    <x v="2"/>
    <x v="3"/>
    <x v="372"/>
    <x v="164"/>
    <x v="64"/>
    <x v="80"/>
    <x v="422"/>
    <n v="71"/>
    <n v="85"/>
    <n v="6.1"/>
    <n v="1571"/>
    <s v="Evolution Studios"/>
    <s v="E"/>
  </r>
  <r>
    <s v="Yu-Gi-Oh! The Eternal Duelist Soul"/>
    <x v="8"/>
    <n v="2001"/>
    <x v="781"/>
    <x v="14"/>
    <s v="Sep"/>
    <x v="11"/>
    <x v="14"/>
    <x v="280"/>
    <x v="273"/>
    <x v="58"/>
    <x v="101"/>
    <x v="422"/>
    <m/>
    <m/>
    <m/>
    <m/>
    <m/>
    <m/>
  </r>
  <r>
    <s v="UFC 2009 Undisputed"/>
    <x v="4"/>
    <n v="2009"/>
    <x v="66"/>
    <x v="27"/>
    <s v="Aug"/>
    <x v="9"/>
    <x v="28"/>
    <x v="213"/>
    <x v="292"/>
    <x v="58"/>
    <x v="83"/>
    <x v="423"/>
    <n v="83"/>
    <n v="68"/>
    <n v="7.9"/>
    <n v="51"/>
    <s v="Yuke's"/>
    <s v="T"/>
  </r>
  <r>
    <s v="Metal Gear Solid: Peace Walker"/>
    <x v="16"/>
    <n v="2010"/>
    <x v="522"/>
    <x v="34"/>
    <s v="Jan"/>
    <x v="8"/>
    <x v="14"/>
    <x v="283"/>
    <x v="296"/>
    <x v="194"/>
    <x v="108"/>
    <x v="423"/>
    <n v="89"/>
    <n v="66"/>
    <n v="8.9"/>
    <n v="443"/>
    <s v="Kojima Productions"/>
    <s v="T"/>
  </r>
  <r>
    <s v="Kirby's Epic Yarn"/>
    <x v="0"/>
    <n v="2010"/>
    <x v="356"/>
    <x v="11"/>
    <s v="Jun"/>
    <x v="1"/>
    <x v="0"/>
    <x v="231"/>
    <x v="265"/>
    <x v="182"/>
    <x v="127"/>
    <x v="423"/>
    <m/>
    <m/>
    <m/>
    <m/>
    <m/>
    <m/>
  </r>
  <r>
    <s v="Wipeout: The Game"/>
    <x v="0"/>
    <n v="2009"/>
    <x v="782"/>
    <x v="8"/>
    <s v="Oct"/>
    <x v="5"/>
    <x v="51"/>
    <x v="187"/>
    <x v="125"/>
    <x v="58"/>
    <x v="105"/>
    <x v="423"/>
    <m/>
    <m/>
    <m/>
    <m/>
    <m/>
    <m/>
  </r>
  <r>
    <s v="Pokemon Mystery Dungeon: Red/Blue Rescue Team"/>
    <x v="8"/>
    <n v="2005"/>
    <x v="783"/>
    <x v="9"/>
    <s v="Apr"/>
    <x v="3"/>
    <x v="0"/>
    <x v="230"/>
    <x v="276"/>
    <x v="171"/>
    <x v="69"/>
    <x v="423"/>
    <m/>
    <m/>
    <m/>
    <m/>
    <m/>
    <m/>
  </r>
  <r>
    <s v="The Incredibles"/>
    <x v="8"/>
    <n v="2004"/>
    <x v="784"/>
    <x v="19"/>
    <s v="Jan"/>
    <x v="8"/>
    <x v="28"/>
    <x v="312"/>
    <x v="144"/>
    <x v="57"/>
    <x v="127"/>
    <x v="423"/>
    <n v="55"/>
    <n v="13"/>
    <s v="tbd"/>
    <m/>
    <s v="Helixe"/>
    <s v="E"/>
  </r>
  <r>
    <s v="R4: Ridge Racer Type 4"/>
    <x v="12"/>
    <n v="1998"/>
    <x v="785"/>
    <x v="11"/>
    <s v="Apr"/>
    <x v="2"/>
    <x v="25"/>
    <x v="248"/>
    <x v="295"/>
    <x v="211"/>
    <x v="130"/>
    <x v="423"/>
    <n v="88"/>
    <n v="18"/>
    <n v="9.1999999999999993"/>
    <n v="21"/>
    <s v="Namco"/>
    <m/>
  </r>
  <r>
    <s v="Kingdom Hearts: Birth by Sleep"/>
    <x v="16"/>
    <n v="2010"/>
    <x v="786"/>
    <x v="5"/>
    <s v="Apr"/>
    <x v="3"/>
    <x v="15"/>
    <x v="132"/>
    <x v="296"/>
    <x v="212"/>
    <x v="134"/>
    <x v="423"/>
    <n v="82"/>
    <n v="62"/>
    <n v="8.6"/>
    <n v="208"/>
    <s v="Square Enix"/>
    <s v="E10+"/>
  </r>
  <r>
    <s v="Tom Clancy's Splinter Cell: Conviction"/>
    <x v="4"/>
    <n v="2010"/>
    <x v="787"/>
    <x v="20"/>
    <s v="Dec"/>
    <x v="8"/>
    <x v="5"/>
    <x v="329"/>
    <x v="250"/>
    <x v="57"/>
    <x v="83"/>
    <x v="423"/>
    <m/>
    <m/>
    <m/>
    <m/>
    <m/>
    <m/>
  </r>
  <r>
    <s v="SoulCalibur II"/>
    <x v="6"/>
    <n v="2003"/>
    <x v="788"/>
    <x v="20"/>
    <s v="Jul"/>
    <x v="9"/>
    <x v="25"/>
    <x v="76"/>
    <x v="250"/>
    <x v="29"/>
    <x v="128"/>
    <x v="423"/>
    <n v="92"/>
    <n v="41"/>
    <n v="8.8000000000000007"/>
    <n v="120"/>
    <s v="Namco"/>
    <s v="T"/>
  </r>
  <r>
    <s v="Need for Speed: ProStreet"/>
    <x v="4"/>
    <n v="2007"/>
    <x v="613"/>
    <x v="18"/>
    <s v="Apr"/>
    <x v="2"/>
    <x v="7"/>
    <x v="316"/>
    <x v="147"/>
    <x v="62"/>
    <x v="102"/>
    <x v="424"/>
    <n v="72"/>
    <n v="42"/>
    <n v="7.1"/>
    <n v="78"/>
    <s v="EA Black Box"/>
    <s v="E10+"/>
  </r>
  <r>
    <s v="Sonic Mega Collection"/>
    <x v="19"/>
    <n v="2002"/>
    <x v="789"/>
    <x v="6"/>
    <s v="May"/>
    <x v="5"/>
    <x v="52"/>
    <x v="287"/>
    <x v="197"/>
    <x v="69"/>
    <x v="122"/>
    <x v="424"/>
    <n v="75"/>
    <n v="26"/>
    <n v="8.8000000000000007"/>
    <n v="41"/>
    <s v="Sonic Team"/>
    <s v="E"/>
  </r>
  <r>
    <s v="Ghostbusters: The Video Game (DS Version)"/>
    <x v="5"/>
    <n v="2010"/>
    <x v="790"/>
    <x v="14"/>
    <s v="Jul"/>
    <x v="8"/>
    <x v="2"/>
    <x v="269"/>
    <x v="141"/>
    <x v="29"/>
    <x v="129"/>
    <x v="424"/>
    <m/>
    <m/>
    <m/>
    <m/>
    <m/>
    <m/>
  </r>
  <r>
    <s v="Madden NFL 15"/>
    <x v="4"/>
    <n v="2014"/>
    <x v="791"/>
    <x v="6"/>
    <s v="Jan"/>
    <x v="0"/>
    <x v="7"/>
    <x v="371"/>
    <x v="297"/>
    <x v="58"/>
    <x v="91"/>
    <x v="424"/>
    <m/>
    <m/>
    <n v="5.5"/>
    <n v="29"/>
    <s v="EA Sports"/>
    <s v="E"/>
  </r>
  <r>
    <s v="Need For Speed: Undercover"/>
    <x v="5"/>
    <n v="2008"/>
    <x v="792"/>
    <x v="6"/>
    <s v="Aug"/>
    <x v="2"/>
    <x v="7"/>
    <x v="132"/>
    <x v="242"/>
    <x v="69"/>
    <x v="124"/>
    <x v="424"/>
    <n v="59"/>
    <n v="40"/>
    <n v="5.9"/>
    <n v="71"/>
    <s v="EA Vancouver"/>
    <s v="T"/>
  </r>
  <r>
    <s v="Toy Story 3: The Video Game"/>
    <x v="3"/>
    <n v="2010"/>
    <x v="793"/>
    <x v="2"/>
    <s v="Apr"/>
    <x v="8"/>
    <x v="32"/>
    <x v="294"/>
    <x v="252"/>
    <x v="64"/>
    <x v="102"/>
    <x v="424"/>
    <m/>
    <m/>
    <m/>
    <m/>
    <m/>
    <m/>
  </r>
  <r>
    <s v="NBA Jam"/>
    <x v="20"/>
    <n v="1992"/>
    <x v="794"/>
    <x v="25"/>
    <s v="Sep"/>
    <x v="0"/>
    <x v="38"/>
    <x v="74"/>
    <x v="289"/>
    <x v="58"/>
    <x v="132"/>
    <x v="424"/>
    <m/>
    <m/>
    <m/>
    <m/>
    <m/>
    <m/>
  </r>
  <r>
    <s v="SOCOM: U.S. Navy SEALs: Combined Assault"/>
    <x v="6"/>
    <n v="2006"/>
    <x v="795"/>
    <x v="22"/>
    <s v="Jul"/>
    <x v="6"/>
    <x v="3"/>
    <x v="149"/>
    <x v="287"/>
    <x v="58"/>
    <x v="89"/>
    <x v="425"/>
    <n v="72"/>
    <n v="38"/>
    <n v="9"/>
    <n v="34"/>
    <s v="Zipper Interactive"/>
    <s v="T"/>
  </r>
  <r>
    <s v="Peter Jackson's King Kong: The Official Game of the Movie"/>
    <x v="6"/>
    <n v="2005"/>
    <x v="796"/>
    <x v="4"/>
    <s v="Dec"/>
    <x v="8"/>
    <x v="5"/>
    <x v="230"/>
    <x v="227"/>
    <x v="58"/>
    <x v="80"/>
    <x v="425"/>
    <n v="82"/>
    <n v="41"/>
    <n v="8.1999999999999993"/>
    <n v="68"/>
    <s v="Ubisoft Montpellier"/>
    <s v="T"/>
  </r>
  <r>
    <s v="Need for Speed: ProStreet"/>
    <x v="5"/>
    <n v="2007"/>
    <x v="797"/>
    <x v="29"/>
    <s v="Nov"/>
    <x v="2"/>
    <x v="7"/>
    <x v="301"/>
    <x v="177"/>
    <x v="57"/>
    <x v="129"/>
    <x v="425"/>
    <n v="73"/>
    <n v="26"/>
    <n v="6"/>
    <n v="43"/>
    <s v="EA Black Box"/>
    <s v="E10+"/>
  </r>
  <r>
    <s v="Donkey Kong Country"/>
    <x v="8"/>
    <n v="2003"/>
    <x v="798"/>
    <x v="11"/>
    <s v="Nov"/>
    <x v="1"/>
    <x v="0"/>
    <x v="329"/>
    <x v="197"/>
    <x v="128"/>
    <x v="101"/>
    <x v="425"/>
    <n v="78"/>
    <n v="26"/>
    <n v="8.9"/>
    <n v="53"/>
    <s v="Rare Ltd."/>
    <s v="E"/>
  </r>
  <r>
    <s v="Dance Central 2"/>
    <x v="4"/>
    <n v="2011"/>
    <x v="799"/>
    <x v="1"/>
    <s v="Mar"/>
    <x v="5"/>
    <x v="1"/>
    <x v="285"/>
    <x v="296"/>
    <x v="62"/>
    <x v="78"/>
    <x v="425"/>
    <n v="86"/>
    <n v="56"/>
    <n v="8.1999999999999993"/>
    <n v="63"/>
    <s v="Harmonix Music Systems"/>
    <s v="T"/>
  </r>
  <r>
    <s v="PGR4 - Project Gotham Racing 4"/>
    <x v="4"/>
    <n v="2007"/>
    <x v="800"/>
    <x v="24"/>
    <s v="Dec"/>
    <x v="2"/>
    <x v="1"/>
    <x v="337"/>
    <x v="221"/>
    <x v="64"/>
    <x v="128"/>
    <x v="425"/>
    <m/>
    <m/>
    <m/>
    <m/>
    <m/>
    <m/>
  </r>
  <r>
    <s v="1080¬∞: TenEighty Snowboarding"/>
    <x v="11"/>
    <n v="1998"/>
    <x v="801"/>
    <x v="7"/>
    <s v="Sep"/>
    <x v="0"/>
    <x v="0"/>
    <x v="326"/>
    <x v="157"/>
    <x v="29"/>
    <x v="132"/>
    <x v="426"/>
    <m/>
    <m/>
    <m/>
    <m/>
    <m/>
    <m/>
  </r>
  <r>
    <s v="Carnival Games"/>
    <x v="3"/>
    <n v="2008"/>
    <x v="802"/>
    <x v="29"/>
    <s v="Jun"/>
    <x v="5"/>
    <x v="2"/>
    <x v="160"/>
    <x v="9"/>
    <x v="58"/>
    <x v="83"/>
    <x v="426"/>
    <n v="48"/>
    <n v="11"/>
    <n v="3.3"/>
    <n v="4"/>
    <s v="Cat Daddy Games"/>
    <s v="E"/>
  </r>
  <r>
    <s v="NBA Live 2004"/>
    <x v="6"/>
    <n v="2003"/>
    <x v="803"/>
    <x v="12"/>
    <s v="Jan"/>
    <x v="0"/>
    <x v="7"/>
    <x v="274"/>
    <x v="291"/>
    <x v="58"/>
    <x v="142"/>
    <x v="426"/>
    <n v="86"/>
    <n v="19"/>
    <n v="7.7"/>
    <n v="41"/>
    <s v="EA Sports"/>
    <s v="E"/>
  </r>
  <r>
    <s v="Call of Duty 2"/>
    <x v="4"/>
    <n v="2005"/>
    <x v="804"/>
    <x v="21"/>
    <s v="Jan"/>
    <x v="6"/>
    <x v="4"/>
    <x v="189"/>
    <x v="203"/>
    <x v="62"/>
    <x v="78"/>
    <x v="426"/>
    <n v="89"/>
    <n v="65"/>
    <n v="8.1"/>
    <n v="307"/>
    <s v="Infinity Ward"/>
    <s v="T"/>
  </r>
  <r>
    <s v="Rayman Raving Rabbids: TV Party"/>
    <x v="0"/>
    <n v="2008"/>
    <x v="805"/>
    <x v="4"/>
    <s v="Jun"/>
    <x v="5"/>
    <x v="5"/>
    <x v="297"/>
    <x v="146"/>
    <x v="58"/>
    <x v="45"/>
    <x v="426"/>
    <n v="73"/>
    <n v="24"/>
    <n v="7.7"/>
    <n v="29"/>
    <s v="Ubisoft Paris, Ubisoft Montpellier"/>
    <s v="E10+"/>
  </r>
  <r>
    <s v="Pok√©mon Mystery Dungeon: Blue Rescue Team"/>
    <x v="3"/>
    <n v="2005"/>
    <x v="806"/>
    <x v="24"/>
    <s v="May"/>
    <x v="3"/>
    <x v="0"/>
    <x v="312"/>
    <x v="203"/>
    <x v="104"/>
    <x v="106"/>
    <x v="427"/>
    <n v="62"/>
    <n v="34"/>
    <n v="8.1"/>
    <n v="97"/>
    <s v="ChunSoft"/>
    <s v="E"/>
  </r>
  <r>
    <s v="Dark Souls"/>
    <x v="5"/>
    <n v="2011"/>
    <x v="807"/>
    <x v="34"/>
    <s v="Feb"/>
    <x v="3"/>
    <x v="25"/>
    <x v="373"/>
    <x v="201"/>
    <x v="160"/>
    <x v="91"/>
    <x v="427"/>
    <n v="89"/>
    <n v="54"/>
    <n v="8.6999999999999993"/>
    <n v="1397"/>
    <s v="From Software"/>
    <s v="M"/>
  </r>
  <r>
    <s v="Just Dance 3"/>
    <x v="4"/>
    <n v="2011"/>
    <x v="808"/>
    <x v="14"/>
    <s v="Mar"/>
    <x v="5"/>
    <x v="5"/>
    <x v="287"/>
    <x v="292"/>
    <x v="58"/>
    <x v="78"/>
    <x v="427"/>
    <n v="70"/>
    <n v="34"/>
    <n v="7.7"/>
    <n v="17"/>
    <s v="Ubisoft"/>
    <s v="E10+"/>
  </r>
  <r>
    <s v="Battlefield 4"/>
    <x v="17"/>
    <n v="2013"/>
    <x v="809"/>
    <x v="8"/>
    <s v="Mar"/>
    <x v="6"/>
    <x v="7"/>
    <x v="326"/>
    <x v="187"/>
    <x v="58"/>
    <x v="83"/>
    <x v="427"/>
    <n v="81"/>
    <n v="5"/>
    <n v="6.6"/>
    <n v="480"/>
    <s v="EA DICE"/>
    <s v="M"/>
  </r>
  <r>
    <s v="Fire Emblem: Awakening"/>
    <x v="10"/>
    <n v="2012"/>
    <x v="810"/>
    <x v="5"/>
    <s v="Oct"/>
    <x v="3"/>
    <x v="0"/>
    <x v="246"/>
    <x v="80"/>
    <x v="160"/>
    <x v="130"/>
    <x v="428"/>
    <n v="92"/>
    <n v="72"/>
    <n v="9.1"/>
    <n v="1130"/>
    <s v="Intelligent Systems"/>
    <s v="T"/>
  </r>
  <r>
    <s v="Need for Speed: The Run"/>
    <x v="5"/>
    <n v="2011"/>
    <x v="811"/>
    <x v="32"/>
    <s v="Mar"/>
    <x v="8"/>
    <x v="7"/>
    <x v="215"/>
    <x v="98"/>
    <x v="102"/>
    <x v="129"/>
    <x v="428"/>
    <n v="64"/>
    <n v="48"/>
    <n v="6.4"/>
    <n v="182"/>
    <s v="Black Box"/>
    <s v="T"/>
  </r>
  <r>
    <s v="Just Dance 2015"/>
    <x v="0"/>
    <n v="2014"/>
    <x v="812"/>
    <x v="24"/>
    <s v="Jan"/>
    <x v="5"/>
    <x v="5"/>
    <x v="79"/>
    <x v="251"/>
    <x v="58"/>
    <x v="104"/>
    <x v="428"/>
    <m/>
    <m/>
    <n v="8.4"/>
    <n v="5"/>
    <s v="Ubisoft"/>
    <s v="E10+"/>
  </r>
  <r>
    <s v="Dragon Age: Inquisition"/>
    <x v="9"/>
    <n v="2014"/>
    <x v="813"/>
    <x v="20"/>
    <s v="Jun"/>
    <x v="3"/>
    <x v="7"/>
    <x v="301"/>
    <x v="253"/>
    <x v="36"/>
    <x v="123"/>
    <x v="428"/>
    <n v="89"/>
    <n v="43"/>
    <n v="7.4"/>
    <n v="1984"/>
    <s v="BioWare"/>
    <s v="M"/>
  </r>
  <r>
    <s v="Super Street Fighter II"/>
    <x v="7"/>
    <n v="1993"/>
    <x v="814"/>
    <x v="15"/>
    <s v="Apr"/>
    <x v="9"/>
    <x v="0"/>
    <x v="366"/>
    <x v="248"/>
    <x v="99"/>
    <x v="147"/>
    <x v="429"/>
    <m/>
    <m/>
    <m/>
    <m/>
    <m/>
    <m/>
  </r>
  <r>
    <s v="Dead Space"/>
    <x v="5"/>
    <n v="2008"/>
    <x v="815"/>
    <x v="2"/>
    <s v="Sep"/>
    <x v="8"/>
    <x v="7"/>
    <x v="258"/>
    <x v="212"/>
    <x v="58"/>
    <x v="49"/>
    <x v="429"/>
    <n v="88"/>
    <n v="67"/>
    <n v="8.8000000000000007"/>
    <n v="545"/>
    <s v="EA Redwood Shores"/>
    <s v="M"/>
  </r>
  <r>
    <s v="Mortal Kombat vs. DC Universe"/>
    <x v="5"/>
    <n v="2008"/>
    <x v="816"/>
    <x v="31"/>
    <s v="Mar"/>
    <x v="9"/>
    <x v="39"/>
    <x v="213"/>
    <x v="204"/>
    <x v="58"/>
    <x v="45"/>
    <x v="429"/>
    <n v="76"/>
    <n v="44"/>
    <n v="7.1"/>
    <n v="107"/>
    <s v="Midway"/>
    <s v="T"/>
  </r>
  <r>
    <s v="TouchMaster"/>
    <x v="3"/>
    <n v="2007"/>
    <x v="817"/>
    <x v="14"/>
    <s v="Aug"/>
    <x v="4"/>
    <x v="39"/>
    <x v="337"/>
    <x v="175"/>
    <x v="58"/>
    <x v="108"/>
    <x v="429"/>
    <n v="71"/>
    <n v="19"/>
    <n v="5.7"/>
    <n v="9"/>
    <s v="Midway Studios - San Diego"/>
    <s v="E10+"/>
  </r>
  <r>
    <s v="Tenchu: Stealth Assassins"/>
    <x v="12"/>
    <n v="1997"/>
    <x v="818"/>
    <x v="11"/>
    <s v="Mar"/>
    <x v="8"/>
    <x v="4"/>
    <x v="295"/>
    <x v="278"/>
    <x v="161"/>
    <x v="130"/>
    <x v="430"/>
    <n v="87"/>
    <n v="14"/>
    <n v="8.8000000000000007"/>
    <n v="45"/>
    <s v="Acquire"/>
    <s v="M"/>
  </r>
  <r>
    <s v="Tennis"/>
    <x v="2"/>
    <n v="1989"/>
    <x v="819"/>
    <x v="29"/>
    <s v="Aug"/>
    <x v="0"/>
    <x v="0"/>
    <x v="373"/>
    <x v="240"/>
    <x v="150"/>
    <x v="115"/>
    <x v="430"/>
    <m/>
    <m/>
    <m/>
    <m/>
    <m/>
    <m/>
  </r>
  <r>
    <s v="Harry Potter and the Chamber of Secrets"/>
    <x v="8"/>
    <n v="2002"/>
    <x v="801"/>
    <x v="7"/>
    <s v="Sep"/>
    <x v="8"/>
    <x v="7"/>
    <x v="160"/>
    <x v="278"/>
    <x v="69"/>
    <x v="119"/>
    <x v="430"/>
    <n v="76"/>
    <n v="11"/>
    <n v="7.9"/>
    <n v="14"/>
    <s v="Eurocom Entertainment Software"/>
    <s v="E"/>
  </r>
  <r>
    <s v="Kingdom Hearts 358/2 Days"/>
    <x v="3"/>
    <n v="2009"/>
    <x v="392"/>
    <x v="20"/>
    <s v="May"/>
    <x v="3"/>
    <x v="15"/>
    <x v="76"/>
    <x v="150"/>
    <x v="213"/>
    <x v="130"/>
    <x v="431"/>
    <n v="75"/>
    <n v="53"/>
    <n v="7.8"/>
    <n v="162"/>
    <s v="h.a.n.d. Inc."/>
    <s v="E10+"/>
  </r>
  <r>
    <s v="Skate 3"/>
    <x v="5"/>
    <n v="2010"/>
    <x v="820"/>
    <x v="6"/>
    <s v="Jan"/>
    <x v="0"/>
    <x v="7"/>
    <x v="319"/>
    <x v="253"/>
    <x v="58"/>
    <x v="123"/>
    <x v="431"/>
    <n v="80"/>
    <n v="46"/>
    <n v="7.6"/>
    <n v="82"/>
    <s v="EA Black Box"/>
    <s v="T"/>
  </r>
  <r>
    <s v="SimCity"/>
    <x v="7"/>
    <n v="1991"/>
    <x v="821"/>
    <x v="27"/>
    <s v="Oct"/>
    <x v="7"/>
    <x v="0"/>
    <x v="250"/>
    <x v="198"/>
    <x v="212"/>
    <x v="115"/>
    <x v="431"/>
    <m/>
    <m/>
    <m/>
    <m/>
    <m/>
    <m/>
  </r>
  <r>
    <s v="Harry Potter and the Chamber of Secrets"/>
    <x v="12"/>
    <n v="2002"/>
    <x v="822"/>
    <x v="30"/>
    <s v="Aug"/>
    <x v="8"/>
    <x v="7"/>
    <x v="373"/>
    <x v="223"/>
    <x v="64"/>
    <x v="105"/>
    <x v="431"/>
    <m/>
    <m/>
    <n v="8.5"/>
    <n v="33"/>
    <s v="Argonaut Games"/>
    <s v="E"/>
  </r>
  <r>
    <s v="Need for Speed Rivals"/>
    <x v="9"/>
    <n v="2013"/>
    <x v="823"/>
    <x v="25"/>
    <s v="Aug"/>
    <x v="2"/>
    <x v="7"/>
    <x v="301"/>
    <x v="238"/>
    <x v="102"/>
    <x v="94"/>
    <x v="431"/>
    <n v="80"/>
    <n v="53"/>
    <n v="6.2"/>
    <n v="667"/>
    <s v="Ghost Games"/>
    <s v="E10+"/>
  </r>
  <r>
    <s v="Spyro: Enter the Dragonfly"/>
    <x v="6"/>
    <n v="2002"/>
    <x v="824"/>
    <x v="32"/>
    <s v="Nov"/>
    <x v="1"/>
    <x v="20"/>
    <x v="374"/>
    <x v="234"/>
    <x v="58"/>
    <x v="89"/>
    <x v="432"/>
    <n v="56"/>
    <n v="20"/>
    <n v="4.0999999999999996"/>
    <n v="95"/>
    <s v="Check Six Games"/>
    <s v="E"/>
  </r>
  <r>
    <s v="Devil May Cry 2"/>
    <x v="6"/>
    <n v="2003"/>
    <x v="825"/>
    <x v="21"/>
    <s v="Feb"/>
    <x v="8"/>
    <x v="12"/>
    <x v="230"/>
    <x v="187"/>
    <x v="151"/>
    <x v="104"/>
    <x v="432"/>
    <n v="68"/>
    <n v="40"/>
    <n v="6.6"/>
    <n v="167"/>
    <s v="Capcom"/>
    <s v="M"/>
  </r>
  <r>
    <s v="E.T.: The Extra Terrestrial"/>
    <x v="15"/>
    <n v="1981"/>
    <x v="826"/>
    <x v="32"/>
    <s v="Nov"/>
    <x v="8"/>
    <x v="10"/>
    <x v="317"/>
    <x v="277"/>
    <x v="58"/>
    <x v="133"/>
    <x v="432"/>
    <m/>
    <m/>
    <m/>
    <m/>
    <m/>
    <m/>
  </r>
  <r>
    <s v="Hot Shots Golf: Open Tee"/>
    <x v="16"/>
    <n v="2004"/>
    <x v="827"/>
    <x v="26"/>
    <s v="Jul"/>
    <x v="0"/>
    <x v="3"/>
    <x v="293"/>
    <x v="186"/>
    <x v="210"/>
    <x v="73"/>
    <x v="433"/>
    <n v="81"/>
    <n v="57"/>
    <n v="8.6999999999999993"/>
    <n v="34"/>
    <s v="Clap Hanz"/>
    <s v="E10+"/>
  </r>
  <r>
    <s v="Minecraft"/>
    <x v="22"/>
    <n v="2014"/>
    <x v="828"/>
    <x v="30"/>
    <s v="May"/>
    <x v="5"/>
    <x v="16"/>
    <x v="375"/>
    <x v="278"/>
    <x v="150"/>
    <x v="108"/>
    <x v="433"/>
    <m/>
    <m/>
    <m/>
    <m/>
    <m/>
    <m/>
  </r>
  <r>
    <s v="Soccer"/>
    <x v="1"/>
    <n v="1985"/>
    <x v="829"/>
    <x v="0"/>
    <s v="Jan"/>
    <x v="0"/>
    <x v="0"/>
    <x v="375"/>
    <x v="301"/>
    <x v="214"/>
    <x v="133"/>
    <x v="433"/>
    <m/>
    <m/>
    <m/>
    <m/>
    <m/>
    <m/>
  </r>
  <r>
    <s v="Rad Racer"/>
    <x v="1"/>
    <n v="1986"/>
    <x v="407"/>
    <x v="16"/>
    <s v="Oct"/>
    <x v="2"/>
    <x v="0"/>
    <x v="239"/>
    <x v="299"/>
    <x v="17"/>
    <x v="132"/>
    <x v="433"/>
    <m/>
    <m/>
    <m/>
    <m/>
    <m/>
    <m/>
  </r>
  <r>
    <s v="Forza Horizon"/>
    <x v="4"/>
    <n v="2012"/>
    <x v="830"/>
    <x v="19"/>
    <s v="Dec"/>
    <x v="2"/>
    <x v="1"/>
    <x v="367"/>
    <x v="107"/>
    <x v="57"/>
    <x v="68"/>
    <x v="433"/>
    <n v="85"/>
    <n v="83"/>
    <n v="8.4"/>
    <n v="431"/>
    <s v="PLAYGROUND, Playground Games"/>
    <s v="T"/>
  </r>
  <r>
    <s v="Tom Clancy's Rainbow Six: Vegas"/>
    <x v="4"/>
    <n v="2006"/>
    <x v="831"/>
    <x v="21"/>
    <s v="May"/>
    <x v="6"/>
    <x v="5"/>
    <x v="161"/>
    <x v="302"/>
    <x v="64"/>
    <x v="117"/>
    <x v="434"/>
    <n v="88"/>
    <n v="69"/>
    <n v="8.3000000000000007"/>
    <n v="225"/>
    <s v="Ubisoft Montreal"/>
    <s v="M"/>
  </r>
  <r>
    <s v="Crash Nitro Kart"/>
    <x v="6"/>
    <n v="2003"/>
    <x v="832"/>
    <x v="17"/>
    <s v="Jan"/>
    <x v="2"/>
    <x v="23"/>
    <x v="374"/>
    <x v="191"/>
    <x v="58"/>
    <x v="117"/>
    <x v="434"/>
    <n v="69"/>
    <n v="24"/>
    <n v="7.7"/>
    <n v="59"/>
    <s v="Vicarious Visions"/>
    <s v="E"/>
  </r>
  <r>
    <s v="Resident Evil 6"/>
    <x v="4"/>
    <n v="2012"/>
    <x v="833"/>
    <x v="0"/>
    <s v="May"/>
    <x v="6"/>
    <x v="12"/>
    <x v="72"/>
    <x v="133"/>
    <x v="35"/>
    <x v="78"/>
    <x v="434"/>
    <n v="67"/>
    <n v="71"/>
    <n v="5"/>
    <n v="1407"/>
    <s v="Capcom"/>
    <s v="M"/>
  </r>
  <r>
    <s v="Grand Theft Auto: San Andreas"/>
    <x v="13"/>
    <n v="2005"/>
    <x v="834"/>
    <x v="25"/>
    <s v="Aug"/>
    <x v="8"/>
    <x v="2"/>
    <x v="349"/>
    <x v="157"/>
    <x v="58"/>
    <x v="119"/>
    <x v="434"/>
    <n v="93"/>
    <n v="58"/>
    <n v="8.6"/>
    <n v="118"/>
    <s v="Rockstar North"/>
    <s v="AO"/>
  </r>
  <r>
    <s v="Star Wars: Dark Forces"/>
    <x v="14"/>
    <n v="1994"/>
    <x v="835"/>
    <x v="19"/>
    <s v="Mar"/>
    <x v="6"/>
    <x v="18"/>
    <x v="161"/>
    <x v="144"/>
    <x v="58"/>
    <x v="119"/>
    <x v="434"/>
    <m/>
    <m/>
    <m/>
    <m/>
    <m/>
    <m/>
  </r>
  <r>
    <s v="NBA Street Vol. 2"/>
    <x v="6"/>
    <n v="2003"/>
    <x v="836"/>
    <x v="31"/>
    <s v="Feb"/>
    <x v="0"/>
    <x v="7"/>
    <x v="306"/>
    <x v="256"/>
    <x v="58"/>
    <x v="122"/>
    <x v="434"/>
    <n v="90"/>
    <n v="31"/>
    <n v="8.8000000000000007"/>
    <n v="70"/>
    <s v="Electronic Arts"/>
    <s v="E"/>
  </r>
  <r>
    <s v="Def Jam Vendetta"/>
    <x v="6"/>
    <n v="2003"/>
    <x v="837"/>
    <x v="13"/>
    <s v="Nov"/>
    <x v="9"/>
    <x v="7"/>
    <x v="295"/>
    <x v="155"/>
    <x v="58"/>
    <x v="128"/>
    <x v="435"/>
    <n v="80"/>
    <n v="33"/>
    <n v="8.9"/>
    <n v="41"/>
    <s v="Aki Corp."/>
    <s v="T"/>
  </r>
  <r>
    <s v="Kirby Squeak Squad"/>
    <x v="3"/>
    <n v="2006"/>
    <x v="838"/>
    <x v="11"/>
    <s v="Apr"/>
    <x v="1"/>
    <x v="0"/>
    <x v="113"/>
    <x v="287"/>
    <x v="139"/>
    <x v="69"/>
    <x v="435"/>
    <n v="71"/>
    <n v="29"/>
    <n v="8.1"/>
    <n v="41"/>
    <s v="Flagship, HAL Labs"/>
    <s v="E"/>
  </r>
  <r>
    <s v="Burnout Paradise"/>
    <x v="5"/>
    <n v="2008"/>
    <x v="839"/>
    <x v="24"/>
    <s v="Dec"/>
    <x v="2"/>
    <x v="7"/>
    <x v="315"/>
    <x v="250"/>
    <x v="64"/>
    <x v="49"/>
    <x v="435"/>
    <n v="87"/>
    <n v="55"/>
    <n v="7.7"/>
    <n v="455"/>
    <s v="Criterion Games"/>
    <s v="E10+"/>
  </r>
  <r>
    <s v="Who wants to be a millionaire"/>
    <x v="14"/>
    <n v="1999"/>
    <x v="840"/>
    <x v="2"/>
    <s v="Nov"/>
    <x v="5"/>
    <x v="32"/>
    <x v="187"/>
    <x v="125"/>
    <x v="58"/>
    <x v="106"/>
    <x v="435"/>
    <m/>
    <m/>
    <s v="tbd"/>
    <m/>
    <s v="Jellyvision"/>
    <s v="E"/>
  </r>
  <r>
    <s v="Alleyway"/>
    <x v="2"/>
    <n v="1989"/>
    <x v="841"/>
    <x v="6"/>
    <s v="Aug"/>
    <x v="4"/>
    <x v="0"/>
    <x v="352"/>
    <x v="232"/>
    <x v="164"/>
    <x v="132"/>
    <x v="435"/>
    <m/>
    <m/>
    <m/>
    <m/>
    <m/>
    <m/>
  </r>
  <r>
    <s v="Scooby Doo and the Cyber Chase"/>
    <x v="12"/>
    <n v="2001"/>
    <x v="842"/>
    <x v="30"/>
    <s v="Mar"/>
    <x v="10"/>
    <x v="28"/>
    <x v="281"/>
    <x v="269"/>
    <x v="58"/>
    <x v="130"/>
    <x v="435"/>
    <m/>
    <m/>
    <n v="7.4"/>
    <n v="10"/>
    <s v="Art"/>
    <s v="E"/>
  </r>
  <r>
    <s v="The Sims 3"/>
    <x v="5"/>
    <n v="2010"/>
    <x v="843"/>
    <x v="32"/>
    <s v="Dec"/>
    <x v="7"/>
    <x v="7"/>
    <x v="301"/>
    <x v="243"/>
    <x v="64"/>
    <x v="94"/>
    <x v="435"/>
    <n v="78"/>
    <n v="39"/>
    <n v="6.4"/>
    <n v="55"/>
    <s v="The Sims Studio"/>
    <s v="T"/>
  </r>
  <r>
    <s v="FIFA Soccer 09"/>
    <x v="4"/>
    <n v="2008"/>
    <x v="844"/>
    <x v="10"/>
    <s v="Aug"/>
    <x v="0"/>
    <x v="7"/>
    <x v="344"/>
    <x v="117"/>
    <x v="62"/>
    <x v="68"/>
    <x v="435"/>
    <n v="87"/>
    <n v="51"/>
    <n v="8"/>
    <n v="106"/>
    <s v="EA Canada"/>
    <s v="E"/>
  </r>
  <r>
    <s v="Dragon Ball Z: Budokai 3"/>
    <x v="6"/>
    <n v="2004"/>
    <x v="845"/>
    <x v="21"/>
    <s v="Sep"/>
    <x v="9"/>
    <x v="10"/>
    <x v="161"/>
    <x v="263"/>
    <x v="34"/>
    <x v="115"/>
    <x v="435"/>
    <n v="77"/>
    <n v="32"/>
    <n v="8.9"/>
    <n v="137"/>
    <s v="Dimps Corporation"/>
    <s v="T"/>
  </r>
  <r>
    <s v="Call of Duty: World at War"/>
    <x v="0"/>
    <n v="2008"/>
    <x v="846"/>
    <x v="4"/>
    <s v="Mar"/>
    <x v="6"/>
    <x v="4"/>
    <x v="278"/>
    <x v="187"/>
    <x v="58"/>
    <x v="68"/>
    <x v="435"/>
    <n v="83"/>
    <n v="19"/>
    <n v="7.6"/>
    <n v="78"/>
    <s v="Exakt"/>
    <s v="M"/>
  </r>
  <r>
    <s v="Jet Moto 2"/>
    <x v="12"/>
    <n v="1997"/>
    <x v="847"/>
    <x v="25"/>
    <s v="Aug"/>
    <x v="2"/>
    <x v="3"/>
    <x v="220"/>
    <x v="303"/>
    <x v="102"/>
    <x v="101"/>
    <x v="435"/>
    <m/>
    <m/>
    <m/>
    <m/>
    <m/>
    <m/>
  </r>
  <r>
    <s v="Tom Clancy's Ghost Recon"/>
    <x v="6"/>
    <n v="2002"/>
    <x v="848"/>
    <x v="34"/>
    <s v="Nov"/>
    <x v="6"/>
    <x v="5"/>
    <x v="231"/>
    <x v="17"/>
    <x v="58"/>
    <x v="105"/>
    <x v="435"/>
    <n v="63"/>
    <n v="18"/>
    <n v="8.3000000000000007"/>
    <n v="22"/>
    <s v="Ubisoft"/>
    <s v="M"/>
  </r>
  <r>
    <s v="BioShock Infinite"/>
    <x v="4"/>
    <n v="2013"/>
    <x v="849"/>
    <x v="16"/>
    <s v="May"/>
    <x v="6"/>
    <x v="2"/>
    <x v="240"/>
    <x v="272"/>
    <x v="64"/>
    <x v="78"/>
    <x v="436"/>
    <n v="93"/>
    <n v="33"/>
    <n v="8.5"/>
    <n v="1647"/>
    <s v="Irrational Games"/>
    <s v="M"/>
  </r>
  <r>
    <s v="X-Men Legends"/>
    <x v="6"/>
    <n v="2004"/>
    <x v="850"/>
    <x v="27"/>
    <s v="Feb"/>
    <x v="3"/>
    <x v="4"/>
    <x v="309"/>
    <x v="245"/>
    <x v="58"/>
    <x v="102"/>
    <x v="436"/>
    <n v="79"/>
    <n v="48"/>
    <n v="8.5"/>
    <n v="69"/>
    <s v="Raven Software"/>
    <s v="T"/>
  </r>
  <r>
    <s v="Mortal Kombat II"/>
    <x v="7"/>
    <n v="1993"/>
    <x v="851"/>
    <x v="14"/>
    <s v="Dec"/>
    <x v="9"/>
    <x v="30"/>
    <x v="213"/>
    <x v="292"/>
    <x v="58"/>
    <x v="122"/>
    <x v="436"/>
    <m/>
    <m/>
    <m/>
    <m/>
    <m/>
    <m/>
  </r>
  <r>
    <s v="Virtua Fighter 2"/>
    <x v="23"/>
    <n v="1995"/>
    <x v="852"/>
    <x v="8"/>
    <s v="Dec"/>
    <x v="9"/>
    <x v="8"/>
    <x v="363"/>
    <x v="150"/>
    <x v="215"/>
    <x v="147"/>
    <x v="436"/>
    <m/>
    <m/>
    <m/>
    <m/>
    <m/>
    <m/>
  </r>
  <r>
    <s v="Mortal Kombat vs. DC Universe"/>
    <x v="4"/>
    <n v="2008"/>
    <x v="853"/>
    <x v="34"/>
    <s v="May"/>
    <x v="9"/>
    <x v="39"/>
    <x v="244"/>
    <x v="301"/>
    <x v="58"/>
    <x v="78"/>
    <x v="436"/>
    <n v="72"/>
    <n v="61"/>
    <n v="7.5"/>
    <n v="87"/>
    <s v="Midway"/>
    <s v="T"/>
  </r>
  <r>
    <s v="Destiny: The Taken King"/>
    <x v="9"/>
    <n v="2015"/>
    <x v="854"/>
    <x v="27"/>
    <s v="Aug"/>
    <x v="6"/>
    <x v="4"/>
    <x v="113"/>
    <x v="147"/>
    <x v="57"/>
    <x v="80"/>
    <x v="436"/>
    <n v="86"/>
    <n v="81"/>
    <n v="6"/>
    <n v="1079"/>
    <s v="Bungie"/>
    <s v="T"/>
  </r>
  <r>
    <s v="Tetris DX"/>
    <x v="2"/>
    <n v="1998"/>
    <x v="855"/>
    <x v="24"/>
    <s v="Oct"/>
    <x v="4"/>
    <x v="0"/>
    <x v="76"/>
    <x v="133"/>
    <x v="118"/>
    <x v="101"/>
    <x v="436"/>
    <m/>
    <m/>
    <m/>
    <m/>
    <m/>
    <m/>
  </r>
  <r>
    <s v="The Legend of Zelda: Oracle of Ages"/>
    <x v="2"/>
    <n v="2001"/>
    <x v="856"/>
    <x v="11"/>
    <s v="Dec"/>
    <x v="8"/>
    <x v="0"/>
    <x v="221"/>
    <x v="264"/>
    <x v="17"/>
    <x v="122"/>
    <x v="437"/>
    <m/>
    <m/>
    <m/>
    <m/>
    <m/>
    <m/>
  </r>
  <r>
    <s v="Destiny"/>
    <x v="4"/>
    <n v="2014"/>
    <x v="857"/>
    <x v="23"/>
    <s v="Nov"/>
    <x v="6"/>
    <x v="4"/>
    <x v="339"/>
    <x v="288"/>
    <x v="58"/>
    <x v="68"/>
    <x v="437"/>
    <m/>
    <m/>
    <n v="4.7"/>
    <n v="504"/>
    <s v="Bungie"/>
    <s v="T"/>
  </r>
  <r>
    <s v="Red Faction"/>
    <x v="6"/>
    <n v="2001"/>
    <x v="858"/>
    <x v="25"/>
    <s v="Apr"/>
    <x v="6"/>
    <x v="28"/>
    <x v="335"/>
    <x v="141"/>
    <x v="58"/>
    <x v="117"/>
    <x v="437"/>
    <n v="88"/>
    <n v="25"/>
    <n v="8"/>
    <n v="69"/>
    <s v="Volition Inc."/>
    <s v="M"/>
  </r>
  <r>
    <s v="The Sims: Makin' Magic"/>
    <x v="14"/>
    <n v="2003"/>
    <x v="859"/>
    <x v="25"/>
    <s v="Sep"/>
    <x v="7"/>
    <x v="7"/>
    <x v="348"/>
    <x v="258"/>
    <x v="58"/>
    <x v="119"/>
    <x v="437"/>
    <n v="80"/>
    <n v="22"/>
    <n v="8.6"/>
    <n v="31"/>
    <s v="Maxis"/>
    <s v="T"/>
  </r>
  <r>
    <s v="Mario Party: Island Tour"/>
    <x v="10"/>
    <n v="2013"/>
    <x v="860"/>
    <x v="16"/>
    <s v="Oct"/>
    <x v="5"/>
    <x v="0"/>
    <x v="338"/>
    <x v="278"/>
    <x v="164"/>
    <x v="114"/>
    <x v="437"/>
    <n v="57"/>
    <n v="47"/>
    <n v="6.3"/>
    <n v="117"/>
    <s v="Nintendo, Nd Cube"/>
    <s v="E"/>
  </r>
  <r>
    <s v="MX Unleashed"/>
    <x v="6"/>
    <n v="2004"/>
    <x v="861"/>
    <x v="13"/>
    <s v="Sep"/>
    <x v="2"/>
    <x v="28"/>
    <x v="359"/>
    <x v="220"/>
    <x v="58"/>
    <x v="128"/>
    <x v="437"/>
    <n v="80"/>
    <n v="18"/>
    <n v="9.1999999999999993"/>
    <n v="46"/>
    <s v="Rainbow Studios"/>
    <s v="E"/>
  </r>
  <r>
    <s v="PaRappa The Rapper"/>
    <x v="12"/>
    <n v="1996"/>
    <x v="862"/>
    <x v="22"/>
    <s v="Oct"/>
    <x v="5"/>
    <x v="3"/>
    <x v="343"/>
    <x v="248"/>
    <x v="137"/>
    <x v="147"/>
    <x v="437"/>
    <n v="92"/>
    <n v="15"/>
    <n v="7.4"/>
    <n v="48"/>
    <s v="NanaOn-Sha"/>
    <s v="K-A"/>
  </r>
  <r>
    <s v="Guitar Hero: World Tour"/>
    <x v="5"/>
    <n v="2008"/>
    <x v="863"/>
    <x v="26"/>
    <s v="Jun"/>
    <x v="5"/>
    <x v="4"/>
    <x v="232"/>
    <x v="136"/>
    <x v="58"/>
    <x v="142"/>
    <x v="437"/>
    <n v="84"/>
    <n v="43"/>
    <n v="7.5"/>
    <n v="80"/>
    <s v="Neversoft Entertainment"/>
    <s v="T"/>
  </r>
  <r>
    <s v="Need for Speed: Shift"/>
    <x v="4"/>
    <n v="2009"/>
    <x v="864"/>
    <x v="26"/>
    <s v="Jun"/>
    <x v="2"/>
    <x v="7"/>
    <x v="301"/>
    <x v="141"/>
    <x v="62"/>
    <x v="91"/>
    <x v="438"/>
    <n v="83"/>
    <n v="75"/>
    <n v="6.5"/>
    <n v="134"/>
    <s v="Slightly Mad Studios"/>
    <s v="E"/>
  </r>
  <r>
    <s v="Mario Party 3"/>
    <x v="11"/>
    <n v="2000"/>
    <x v="865"/>
    <x v="16"/>
    <s v="Nov"/>
    <x v="5"/>
    <x v="0"/>
    <x v="297"/>
    <x v="248"/>
    <x v="114"/>
    <x v="133"/>
    <x v="438"/>
    <m/>
    <m/>
    <m/>
    <m/>
    <m/>
    <m/>
  </r>
  <r>
    <s v="Diablo III"/>
    <x v="5"/>
    <n v="2013"/>
    <x v="866"/>
    <x v="26"/>
    <s v="Jan"/>
    <x v="3"/>
    <x v="4"/>
    <x v="297"/>
    <x v="151"/>
    <x v="126"/>
    <x v="49"/>
    <x v="438"/>
    <n v="86"/>
    <n v="43"/>
    <n v="6.4"/>
    <n v="557"/>
    <s v="Blizzard Entertainment"/>
    <s v="M"/>
  </r>
  <r>
    <s v="LittleBigPlanet 3"/>
    <x v="9"/>
    <n v="2014"/>
    <x v="867"/>
    <x v="20"/>
    <s v="Sep"/>
    <x v="1"/>
    <x v="3"/>
    <x v="87"/>
    <x v="107"/>
    <x v="62"/>
    <x v="80"/>
    <x v="438"/>
    <n v="79"/>
    <n v="78"/>
    <n v="7.1"/>
    <n v="506"/>
    <s v="Sumo Digital"/>
    <s v="E"/>
  </r>
  <r>
    <s v="Star Wars Rogue Leader: Rogue Squadron II"/>
    <x v="19"/>
    <n v="2001"/>
    <x v="868"/>
    <x v="4"/>
    <s v="Oct"/>
    <x v="7"/>
    <x v="18"/>
    <x v="348"/>
    <x v="151"/>
    <x v="102"/>
    <x v="119"/>
    <x v="439"/>
    <n v="90"/>
    <n v="45"/>
    <n v="8.6"/>
    <n v="80"/>
    <s v="Factor 5"/>
    <s v="T"/>
  </r>
  <r>
    <s v="Tomb Raider (2013)"/>
    <x v="4"/>
    <n v="2013"/>
    <x v="869"/>
    <x v="19"/>
    <s v="Sep"/>
    <x v="8"/>
    <x v="15"/>
    <x v="256"/>
    <x v="254"/>
    <x v="62"/>
    <x v="104"/>
    <x v="440"/>
    <m/>
    <m/>
    <m/>
    <m/>
    <m/>
    <m/>
  </r>
  <r>
    <s v="Mario Super Sluggers"/>
    <x v="0"/>
    <n v="2008"/>
    <x v="870"/>
    <x v="32"/>
    <s v="Sep"/>
    <x v="0"/>
    <x v="0"/>
    <x v="213"/>
    <x v="125"/>
    <x v="128"/>
    <x v="105"/>
    <x v="440"/>
    <n v="69"/>
    <n v="31"/>
    <n v="7.8"/>
    <n v="58"/>
    <s v="Namco Bandai Games"/>
    <s v="E"/>
  </r>
  <r>
    <s v="Donkey Kong Country Returns"/>
    <x v="10"/>
    <n v="2013"/>
    <x v="871"/>
    <x v="30"/>
    <s v="Jan"/>
    <x v="1"/>
    <x v="0"/>
    <x v="374"/>
    <x v="250"/>
    <x v="17"/>
    <x v="130"/>
    <x v="440"/>
    <m/>
    <m/>
    <m/>
    <m/>
    <m/>
    <m/>
  </r>
  <r>
    <s v="Monopoly"/>
    <x v="0"/>
    <n v="2008"/>
    <x v="872"/>
    <x v="14"/>
    <s v="May"/>
    <x v="5"/>
    <x v="7"/>
    <x v="256"/>
    <x v="118"/>
    <x v="58"/>
    <x v="117"/>
    <x v="440"/>
    <n v="70"/>
    <n v="11"/>
    <n v="7.8"/>
    <n v="17"/>
    <s v="Electronic Arts"/>
    <s v="E"/>
  </r>
  <r>
    <s v="Madden NFL 09"/>
    <x v="5"/>
    <n v="2008"/>
    <x v="873"/>
    <x v="10"/>
    <s v="Aug"/>
    <x v="0"/>
    <x v="7"/>
    <x v="208"/>
    <x v="182"/>
    <x v="58"/>
    <x v="68"/>
    <x v="441"/>
    <n v="85"/>
    <n v="38"/>
    <n v="4.4000000000000004"/>
    <n v="132"/>
    <s v="EA Tiburon"/>
    <s v="E"/>
  </r>
  <r>
    <s v="Batman: Arkham Origins"/>
    <x v="4"/>
    <n v="2013"/>
    <x v="874"/>
    <x v="23"/>
    <s v="Feb"/>
    <x v="8"/>
    <x v="19"/>
    <x v="312"/>
    <x v="247"/>
    <x v="58"/>
    <x v="104"/>
    <x v="441"/>
    <n v="74"/>
    <n v="46"/>
    <n v="7.5"/>
    <n v="685"/>
    <s v="WB Games Montreal"/>
    <s v="T"/>
  </r>
  <r>
    <s v="Game Party 2"/>
    <x v="0"/>
    <n v="2008"/>
    <x v="875"/>
    <x v="28"/>
    <s v="Jun"/>
    <x v="5"/>
    <x v="39"/>
    <x v="223"/>
    <x v="288"/>
    <x v="58"/>
    <x v="104"/>
    <x v="441"/>
    <n v="29"/>
    <n v="7"/>
    <n v="4.5999999999999996"/>
    <n v="7"/>
    <s v="Midway"/>
    <s v="E"/>
  </r>
  <r>
    <s v="Yu-Gi-Oh! Forbidden Memories"/>
    <x v="12"/>
    <n v="1999"/>
    <x v="876"/>
    <x v="17"/>
    <s v="Jun"/>
    <x v="3"/>
    <x v="14"/>
    <x v="261"/>
    <x v="196"/>
    <x v="58"/>
    <x v="69"/>
    <x v="441"/>
    <m/>
    <m/>
    <m/>
    <m/>
    <m/>
    <m/>
  </r>
  <r>
    <s v="Mortal Kombat: Deception"/>
    <x v="6"/>
    <n v="2004"/>
    <x v="729"/>
    <x v="18"/>
    <s v="Sep"/>
    <x v="9"/>
    <x v="39"/>
    <x v="221"/>
    <x v="245"/>
    <x v="58"/>
    <x v="108"/>
    <x v="441"/>
    <n v="81"/>
    <n v="43"/>
    <n v="8.5"/>
    <n v="90"/>
    <s v="Midway"/>
    <s v="M"/>
  </r>
  <r>
    <s v="Hot Shots Golf 2"/>
    <x v="12"/>
    <n v="1999"/>
    <x v="877"/>
    <x v="30"/>
    <s v="Dec"/>
    <x v="0"/>
    <x v="3"/>
    <x v="370"/>
    <x v="279"/>
    <x v="199"/>
    <x v="147"/>
    <x v="441"/>
    <m/>
    <m/>
    <m/>
    <m/>
    <m/>
    <m/>
  </r>
  <r>
    <s v="Medal of Honor: European Assault (All Region sales)"/>
    <x v="6"/>
    <n v="2005"/>
    <x v="878"/>
    <x v="28"/>
    <s v="Jul"/>
    <x v="6"/>
    <x v="7"/>
    <x v="294"/>
    <x v="132"/>
    <x v="100"/>
    <x v="102"/>
    <x v="441"/>
    <m/>
    <m/>
    <m/>
    <m/>
    <m/>
    <m/>
  </r>
  <r>
    <s v="NBA 2K17"/>
    <x v="9"/>
    <n v="2016"/>
    <x v="879"/>
    <x v="1"/>
    <s v="Dec"/>
    <x v="0"/>
    <x v="2"/>
    <x v="326"/>
    <x v="198"/>
    <x v="64"/>
    <x v="118"/>
    <x v="441"/>
    <n v="88"/>
    <n v="47"/>
    <n v="6.7"/>
    <n v="162"/>
    <s v="Visual Concepts"/>
    <s v="E"/>
  </r>
  <r>
    <s v="Toy Story Mania!"/>
    <x v="0"/>
    <n v="2009"/>
    <x v="880"/>
    <x v="17"/>
    <s v="May"/>
    <x v="5"/>
    <x v="32"/>
    <x v="316"/>
    <x v="212"/>
    <x v="58"/>
    <x v="68"/>
    <x v="441"/>
    <n v="49"/>
    <n v="15"/>
    <n v="6.6"/>
    <n v="13"/>
    <s v="Papaya Studios"/>
    <s v="E"/>
  </r>
  <r>
    <s v="WCW Nitro"/>
    <x v="12"/>
    <n v="1998"/>
    <x v="881"/>
    <x v="32"/>
    <s v="Nov"/>
    <x v="9"/>
    <x v="28"/>
    <x v="231"/>
    <x v="273"/>
    <x v="102"/>
    <x v="101"/>
    <x v="441"/>
    <m/>
    <m/>
    <m/>
    <m/>
    <m/>
    <m/>
  </r>
  <r>
    <s v="High School Musical: Sing It!"/>
    <x v="6"/>
    <n v="2007"/>
    <x v="882"/>
    <x v="16"/>
    <s v="Jun"/>
    <x v="5"/>
    <x v="32"/>
    <x v="142"/>
    <x v="283"/>
    <x v="58"/>
    <x v="152"/>
    <x v="442"/>
    <m/>
    <m/>
    <m/>
    <m/>
    <m/>
    <m/>
  </r>
  <r>
    <s v="Star Fox Adventures"/>
    <x v="19"/>
    <n v="2002"/>
    <x v="883"/>
    <x v="16"/>
    <s v="Aug"/>
    <x v="10"/>
    <x v="0"/>
    <x v="352"/>
    <x v="264"/>
    <x v="38"/>
    <x v="119"/>
    <x v="442"/>
    <n v="82"/>
    <n v="39"/>
    <n v="7.7"/>
    <n v="145"/>
    <s v="Rare Ltd."/>
    <s v="T"/>
  </r>
  <r>
    <s v="FIFA 2000"/>
    <x v="12"/>
    <n v="1998"/>
    <x v="884"/>
    <x v="9"/>
    <s v="Aug"/>
    <x v="0"/>
    <x v="7"/>
    <x v="376"/>
    <x v="128"/>
    <x v="57"/>
    <x v="99"/>
    <x v="442"/>
    <m/>
    <m/>
    <m/>
    <m/>
    <m/>
    <m/>
  </r>
  <r>
    <s v="Madden NFL 25"/>
    <x v="5"/>
    <n v="2013"/>
    <x v="420"/>
    <x v="18"/>
    <s v="Jul"/>
    <x v="0"/>
    <x v="7"/>
    <x v="272"/>
    <x v="298"/>
    <x v="58"/>
    <x v="108"/>
    <x v="442"/>
    <n v="76"/>
    <n v="19"/>
    <n v="4.0999999999999996"/>
    <n v="91"/>
    <s v="EA Sports"/>
    <s v="E"/>
  </r>
  <r>
    <s v="Dynasty Warriors 3"/>
    <x v="6"/>
    <n v="2001"/>
    <x v="885"/>
    <x v="8"/>
    <s v="Mar"/>
    <x v="8"/>
    <x v="28"/>
    <x v="377"/>
    <x v="248"/>
    <x v="157"/>
    <x v="127"/>
    <x v="442"/>
    <n v="78"/>
    <n v="17"/>
    <n v="9.1"/>
    <n v="90"/>
    <s v="Omega Force"/>
    <s v="T"/>
  </r>
  <r>
    <s v="The Legend of Zelda: Oracle of Seasons"/>
    <x v="2"/>
    <n v="2001"/>
    <x v="886"/>
    <x v="8"/>
    <s v="May"/>
    <x v="10"/>
    <x v="0"/>
    <x v="350"/>
    <x v="276"/>
    <x v="17"/>
    <x v="122"/>
    <x v="443"/>
    <m/>
    <m/>
    <m/>
    <m/>
    <m/>
    <m/>
  </r>
  <r>
    <s v="Ratchet &amp; Clank Future: A Crack in Time"/>
    <x v="5"/>
    <n v="2009"/>
    <x v="887"/>
    <x v="34"/>
    <s v="Jan"/>
    <x v="1"/>
    <x v="3"/>
    <x v="258"/>
    <x v="264"/>
    <x v="102"/>
    <x v="134"/>
    <x v="443"/>
    <m/>
    <m/>
    <m/>
    <m/>
    <m/>
    <m/>
  </r>
  <r>
    <s v="Madden NFL 06"/>
    <x v="13"/>
    <n v="2005"/>
    <x v="888"/>
    <x v="31"/>
    <s v="Jan"/>
    <x v="0"/>
    <x v="7"/>
    <x v="74"/>
    <x v="298"/>
    <x v="58"/>
    <x v="69"/>
    <x v="443"/>
    <n v="86"/>
    <n v="39"/>
    <n v="6.7"/>
    <n v="41"/>
    <s v="EA Sports"/>
    <s v="E"/>
  </r>
  <r>
    <s v="Shrek 2"/>
    <x v="6"/>
    <n v="2004"/>
    <x v="889"/>
    <x v="18"/>
    <s v="Jan"/>
    <x v="1"/>
    <x v="4"/>
    <x v="72"/>
    <x v="132"/>
    <x v="102"/>
    <x v="133"/>
    <x v="443"/>
    <n v="71"/>
    <n v="32"/>
    <n v="8.5"/>
    <n v="24"/>
    <s v="Luxoflux, Inc."/>
    <s v="E"/>
  </r>
  <r>
    <s v="Turok 2: Seeds of Evil"/>
    <x v="11"/>
    <n v="1997"/>
    <x v="890"/>
    <x v="33"/>
    <s v="Jan"/>
    <x v="1"/>
    <x v="30"/>
    <x v="261"/>
    <x v="296"/>
    <x v="57"/>
    <x v="115"/>
    <x v="443"/>
    <m/>
    <m/>
    <m/>
    <m/>
    <m/>
    <m/>
  </r>
  <r>
    <s v="The Legend of Dragoon"/>
    <x v="12"/>
    <n v="1999"/>
    <x v="891"/>
    <x v="19"/>
    <s v="Mar"/>
    <x v="3"/>
    <x v="3"/>
    <x v="359"/>
    <x v="196"/>
    <x v="216"/>
    <x v="127"/>
    <x v="443"/>
    <n v="74"/>
    <n v="12"/>
    <n v="8.4"/>
    <n v="248"/>
    <s v="SCEI"/>
    <s v="T"/>
  </r>
  <r>
    <s v="SingStar"/>
    <x v="6"/>
    <n v="2004"/>
    <x v="892"/>
    <x v="11"/>
    <s v="Mar"/>
    <x v="5"/>
    <x v="3"/>
    <x v="180"/>
    <x v="85"/>
    <x v="58"/>
    <x v="144"/>
    <x v="443"/>
    <m/>
    <m/>
    <m/>
    <m/>
    <m/>
    <m/>
  </r>
  <r>
    <s v="Star Wars: The Force Unleashed"/>
    <x v="0"/>
    <n v="2008"/>
    <x v="422"/>
    <x v="13"/>
    <s v="May"/>
    <x v="8"/>
    <x v="18"/>
    <x v="345"/>
    <x v="247"/>
    <x v="58"/>
    <x v="68"/>
    <x v="443"/>
    <n v="71"/>
    <n v="18"/>
    <n v="7.9"/>
    <n v="75"/>
    <s v="Krome Studios"/>
    <s v="T"/>
  </r>
  <r>
    <s v="NBA Live 2002"/>
    <x v="6"/>
    <n v="2001"/>
    <x v="893"/>
    <x v="20"/>
    <s v="Apr"/>
    <x v="0"/>
    <x v="7"/>
    <x v="356"/>
    <x v="236"/>
    <x v="58"/>
    <x v="108"/>
    <x v="443"/>
    <n v="70"/>
    <n v="16"/>
    <n v="7.4"/>
    <n v="8"/>
    <s v="Electronic Arts"/>
    <s v="E"/>
  </r>
  <r>
    <s v="Just Cause 3"/>
    <x v="9"/>
    <n v="2015"/>
    <x v="894"/>
    <x v="0"/>
    <s v="Oct"/>
    <x v="8"/>
    <x v="15"/>
    <x v="142"/>
    <x v="185"/>
    <x v="35"/>
    <x v="89"/>
    <x v="443"/>
    <n v="73"/>
    <n v="42"/>
    <n v="6.5"/>
    <n v="403"/>
    <s v="Avalanche Studios"/>
    <s v="M"/>
  </r>
  <r>
    <s v="Chrono Cross"/>
    <x v="12"/>
    <n v="1999"/>
    <x v="895"/>
    <x v="7"/>
    <s v="May"/>
    <x v="3"/>
    <x v="9"/>
    <x v="338"/>
    <x v="303"/>
    <x v="217"/>
    <x v="105"/>
    <x v="443"/>
    <n v="94"/>
    <n v="16"/>
    <n v="8.1"/>
    <n v="297"/>
    <s v="SquareSoft"/>
    <s v="T"/>
  </r>
  <r>
    <s v="Jak 3"/>
    <x v="6"/>
    <n v="2004"/>
    <x v="896"/>
    <x v="2"/>
    <s v="Jun"/>
    <x v="1"/>
    <x v="3"/>
    <x v="265"/>
    <x v="230"/>
    <x v="58"/>
    <x v="147"/>
    <x v="444"/>
    <n v="84"/>
    <n v="55"/>
    <n v="8.6"/>
    <n v="246"/>
    <s v="Naughty Dog"/>
    <s v="T"/>
  </r>
  <r>
    <s v="Kingdom Hearts: Chain of Memories"/>
    <x v="8"/>
    <n v="2004"/>
    <x v="897"/>
    <x v="6"/>
    <s v="Feb"/>
    <x v="3"/>
    <x v="15"/>
    <x v="349"/>
    <x v="291"/>
    <x v="81"/>
    <x v="122"/>
    <x v="444"/>
    <n v="76"/>
    <n v="37"/>
    <n v="7.9"/>
    <n v="84"/>
    <s v="Jupiter Corporation"/>
    <s v="E"/>
  </r>
  <r>
    <s v="Pinball"/>
    <x v="1"/>
    <n v="1984"/>
    <x v="841"/>
    <x v="6"/>
    <s v="Aug"/>
    <x v="8"/>
    <x v="0"/>
    <x v="124"/>
    <x v="286"/>
    <x v="104"/>
    <x v="147"/>
    <x v="444"/>
    <m/>
    <m/>
    <m/>
    <m/>
    <m/>
    <m/>
  </r>
  <r>
    <s v="Max Payne 3"/>
    <x v="5"/>
    <n v="2012"/>
    <x v="898"/>
    <x v="16"/>
    <s v="Mar"/>
    <x v="6"/>
    <x v="2"/>
    <x v="281"/>
    <x v="243"/>
    <x v="23"/>
    <x v="94"/>
    <x v="444"/>
    <n v="87"/>
    <n v="31"/>
    <n v="7.8"/>
    <n v="790"/>
    <s v="Rockstar Studios"/>
    <s v="M"/>
  </r>
  <r>
    <s v="Gran Turismo Concept 2001 Tokyo"/>
    <x v="6"/>
    <n v="2001"/>
    <x v="899"/>
    <x v="3"/>
    <s v="Sep"/>
    <x v="2"/>
    <x v="53"/>
    <x v="180"/>
    <x v="259"/>
    <x v="218"/>
    <x v="73"/>
    <x v="445"/>
    <m/>
    <m/>
    <m/>
    <m/>
    <m/>
    <m/>
  </r>
  <r>
    <s v="LEGO Marvel Super Heroes"/>
    <x v="5"/>
    <n v="2013"/>
    <x v="900"/>
    <x v="18"/>
    <s v="Jul"/>
    <x v="8"/>
    <x v="19"/>
    <x v="351"/>
    <x v="210"/>
    <x v="62"/>
    <x v="49"/>
    <x v="445"/>
    <n v="82"/>
    <n v="22"/>
    <n v="7.9"/>
    <n v="76"/>
    <s v="TT Games"/>
    <s v="E10+"/>
  </r>
  <r>
    <s v="Phineas and Ferb"/>
    <x v="3"/>
    <n v="2009"/>
    <x v="901"/>
    <x v="3"/>
    <s v="Oct"/>
    <x v="8"/>
    <x v="32"/>
    <x v="322"/>
    <x v="299"/>
    <x v="58"/>
    <x v="59"/>
    <x v="445"/>
    <n v="80"/>
    <n v="4"/>
    <n v="4.5"/>
    <n v="8"/>
    <s v="Altron"/>
    <s v="E"/>
  </r>
  <r>
    <s v="NCAA Football 06"/>
    <x v="6"/>
    <n v="2005"/>
    <x v="902"/>
    <x v="34"/>
    <s v="May"/>
    <x v="0"/>
    <x v="7"/>
    <x v="244"/>
    <x v="300"/>
    <x v="58"/>
    <x v="128"/>
    <x v="445"/>
    <n v="87"/>
    <n v="25"/>
    <n v="8.5"/>
    <n v="36"/>
    <s v="EA Sports"/>
    <s v="E"/>
  </r>
  <r>
    <s v="Hey You, Pikachu!"/>
    <x v="11"/>
    <n v="1998"/>
    <x v="903"/>
    <x v="13"/>
    <s v="May"/>
    <x v="7"/>
    <x v="0"/>
    <x v="368"/>
    <x v="297"/>
    <x v="219"/>
    <x v="106"/>
    <x v="446"/>
    <m/>
    <m/>
    <m/>
    <m/>
    <m/>
    <m/>
  </r>
  <r>
    <s v="Rayman Raving Rabbids 2"/>
    <x v="0"/>
    <n v="2007"/>
    <x v="904"/>
    <x v="11"/>
    <s v="Aug"/>
    <x v="5"/>
    <x v="5"/>
    <x v="367"/>
    <x v="282"/>
    <x v="58"/>
    <x v="117"/>
    <x v="446"/>
    <n v="67"/>
    <n v="25"/>
    <n v="8.3000000000000007"/>
    <n v="66"/>
    <s v="Ubisoft Montpellier"/>
    <s v="E10+"/>
  </r>
  <r>
    <s v="2 Games in 1: Sonic Advance &amp; ChuChu Rocket!"/>
    <x v="8"/>
    <n v="2005"/>
    <x v="905"/>
    <x v="26"/>
    <s v="May"/>
    <x v="5"/>
    <x v="28"/>
    <x v="339"/>
    <x v="230"/>
    <x v="58"/>
    <x v="147"/>
    <x v="446"/>
    <m/>
    <m/>
    <m/>
    <m/>
    <m/>
    <m/>
  </r>
  <r>
    <s v="Jet Moto"/>
    <x v="12"/>
    <n v="1996"/>
    <x v="906"/>
    <x v="4"/>
    <s v="Oct"/>
    <x v="2"/>
    <x v="3"/>
    <x v="265"/>
    <x v="17"/>
    <x v="102"/>
    <x v="101"/>
    <x v="446"/>
    <m/>
    <m/>
    <m/>
    <m/>
    <m/>
    <m/>
  </r>
  <r>
    <s v="Kirby: Triple Deluxe"/>
    <x v="10"/>
    <n v="2014"/>
    <x v="907"/>
    <x v="33"/>
    <s v="Feb"/>
    <x v="1"/>
    <x v="0"/>
    <x v="170"/>
    <x v="304"/>
    <x v="211"/>
    <x v="119"/>
    <x v="446"/>
    <n v="80"/>
    <n v="68"/>
    <n v="8.8000000000000007"/>
    <n v="206"/>
    <s v="HAL Labs"/>
    <s v="E"/>
  </r>
  <r>
    <s v="Secret of Mana"/>
    <x v="7"/>
    <n v="1993"/>
    <x v="908"/>
    <x v="9"/>
    <s v="Mar"/>
    <x v="3"/>
    <x v="9"/>
    <x v="370"/>
    <x v="270"/>
    <x v="98"/>
    <x v="133"/>
    <x v="446"/>
    <m/>
    <m/>
    <m/>
    <m/>
    <m/>
    <m/>
  </r>
  <r>
    <s v="GoldenEye 007 (2010)"/>
    <x v="0"/>
    <n v="2010"/>
    <x v="909"/>
    <x v="17"/>
    <s v="May"/>
    <x v="8"/>
    <x v="4"/>
    <x v="111"/>
    <x v="260"/>
    <x v="29"/>
    <x v="78"/>
    <x v="446"/>
    <m/>
    <m/>
    <m/>
    <m/>
    <m/>
    <m/>
  </r>
  <r>
    <s v="Sonic Classic Collection"/>
    <x v="3"/>
    <n v="2010"/>
    <x v="910"/>
    <x v="13"/>
    <s v="Dec"/>
    <x v="1"/>
    <x v="8"/>
    <x v="221"/>
    <x v="220"/>
    <x v="58"/>
    <x v="104"/>
    <x v="446"/>
    <n v="70"/>
    <n v="24"/>
    <n v="7.5"/>
    <n v="28"/>
    <s v="Creative Assembly"/>
    <s v="E"/>
  </r>
  <r>
    <s v="Air Combat"/>
    <x v="12"/>
    <n v="1995"/>
    <x v="911"/>
    <x v="32"/>
    <s v="Dec"/>
    <x v="7"/>
    <x v="3"/>
    <x v="221"/>
    <x v="239"/>
    <x v="196"/>
    <x v="132"/>
    <x v="446"/>
    <m/>
    <m/>
    <m/>
    <m/>
    <m/>
    <m/>
  </r>
  <r>
    <s v="Diablo III"/>
    <x v="9"/>
    <n v="2014"/>
    <x v="912"/>
    <x v="34"/>
    <s v="May"/>
    <x v="3"/>
    <x v="4"/>
    <x v="308"/>
    <x v="154"/>
    <x v="23"/>
    <x v="89"/>
    <x v="447"/>
    <m/>
    <m/>
    <m/>
    <m/>
    <s v="Blizzard Entertainment"/>
    <s v="M"/>
  </r>
  <r>
    <s v="inFAMOUS 2"/>
    <x v="5"/>
    <n v="2011"/>
    <x v="913"/>
    <x v="17"/>
    <s v="May"/>
    <x v="8"/>
    <x v="3"/>
    <x v="258"/>
    <x v="217"/>
    <x v="36"/>
    <x v="91"/>
    <x v="447"/>
    <n v="83"/>
    <n v="90"/>
    <n v="8.4"/>
    <n v="932"/>
    <s v="Sucker Punch"/>
    <s v="T"/>
  </r>
  <r>
    <s v="World of Warcraft: Mists of Pandaria"/>
    <x v="14"/>
    <n v="2012"/>
    <x v="914"/>
    <x v="30"/>
    <s v="Aug"/>
    <x v="3"/>
    <x v="4"/>
    <x v="111"/>
    <x v="210"/>
    <x v="58"/>
    <x v="91"/>
    <x v="447"/>
    <n v="82"/>
    <n v="42"/>
    <n v="4.8"/>
    <n v="1265"/>
    <s v="Blizzard Entertainment"/>
    <s v="T"/>
  </r>
  <r>
    <s v="Sonic &amp; Knuckles"/>
    <x v="20"/>
    <n v="1994"/>
    <x v="915"/>
    <x v="7"/>
    <s v="May"/>
    <x v="1"/>
    <x v="8"/>
    <x v="362"/>
    <x v="288"/>
    <x v="102"/>
    <x v="105"/>
    <x v="447"/>
    <m/>
    <m/>
    <m/>
    <m/>
    <m/>
    <m/>
  </r>
  <r>
    <s v="Namco Museum"/>
    <x v="6"/>
    <n v="2001"/>
    <x v="916"/>
    <x v="10"/>
    <s v="Dec"/>
    <x v="5"/>
    <x v="25"/>
    <x v="186"/>
    <x v="270"/>
    <x v="58"/>
    <x v="133"/>
    <x v="447"/>
    <n v="72"/>
    <n v="9"/>
    <n v="6"/>
    <n v="5"/>
    <s v="Mass Media"/>
    <s v="E"/>
  </r>
  <r>
    <s v="The Sims: Hot Date"/>
    <x v="14"/>
    <n v="2001"/>
    <x v="917"/>
    <x v="2"/>
    <s v="Apr"/>
    <x v="7"/>
    <x v="7"/>
    <x v="347"/>
    <x v="125"/>
    <x v="58"/>
    <x v="106"/>
    <x v="447"/>
    <n v="85"/>
    <n v="17"/>
    <n v="7.9"/>
    <n v="70"/>
    <s v="Maxis"/>
    <s v="T"/>
  </r>
  <r>
    <s v="Demon's Souls"/>
    <x v="5"/>
    <n v="2009"/>
    <x v="918"/>
    <x v="27"/>
    <s v="Nov"/>
    <x v="3"/>
    <x v="25"/>
    <x v="158"/>
    <x v="239"/>
    <x v="81"/>
    <x v="104"/>
    <x v="447"/>
    <n v="89"/>
    <n v="81"/>
    <n v="8.9"/>
    <n v="1441"/>
    <s v="From Software"/>
    <s v="M"/>
  </r>
  <r>
    <s v="The Orange Box"/>
    <x v="4"/>
    <n v="2007"/>
    <x v="919"/>
    <x v="25"/>
    <s v="Jan"/>
    <x v="6"/>
    <x v="7"/>
    <x v="161"/>
    <x v="264"/>
    <x v="64"/>
    <x v="104"/>
    <x v="447"/>
    <n v="96"/>
    <n v="54"/>
    <n v="8.9"/>
    <n v="797"/>
    <s v="Valve Software"/>
    <s v="M"/>
  </r>
  <r>
    <s v="DDRMAX2: Dance Dance Revolution"/>
    <x v="6"/>
    <n v="2003"/>
    <x v="920"/>
    <x v="5"/>
    <s v="Dec"/>
    <x v="7"/>
    <x v="14"/>
    <x v="258"/>
    <x v="246"/>
    <x v="58"/>
    <x v="68"/>
    <x v="448"/>
    <n v="82"/>
    <n v="27"/>
    <n v="8.1999999999999993"/>
    <n v="11"/>
    <s v="Konami"/>
    <s v="E"/>
  </r>
  <r>
    <s v="Crazy Taxi"/>
    <x v="21"/>
    <n v="2000"/>
    <x v="921"/>
    <x v="5"/>
    <s v="May"/>
    <x v="2"/>
    <x v="8"/>
    <x v="232"/>
    <x v="201"/>
    <x v="130"/>
    <x v="69"/>
    <x v="448"/>
    <m/>
    <m/>
    <m/>
    <m/>
    <m/>
    <m/>
  </r>
  <r>
    <s v="Virtua Fighter 4"/>
    <x v="6"/>
    <n v="2002"/>
    <x v="922"/>
    <x v="33"/>
    <s v="Nov"/>
    <x v="9"/>
    <x v="8"/>
    <x v="113"/>
    <x v="196"/>
    <x v="220"/>
    <x v="115"/>
    <x v="448"/>
    <n v="94"/>
    <n v="36"/>
    <n v="8"/>
    <n v="84"/>
    <s v="Sega AM2"/>
    <s v="T"/>
  </r>
  <r>
    <s v="Mafia III"/>
    <x v="9"/>
    <n v="2016"/>
    <x v="923"/>
    <x v="13"/>
    <s v="Jan"/>
    <x v="8"/>
    <x v="2"/>
    <x v="378"/>
    <x v="146"/>
    <x v="102"/>
    <x v="89"/>
    <x v="448"/>
    <n v="68"/>
    <n v="66"/>
    <n v="5.0999999999999996"/>
    <n v="1147"/>
    <s v="Hangar 13"/>
    <s v="M"/>
  </r>
  <r>
    <s v="Sly 2: Band of Thieves"/>
    <x v="6"/>
    <n v="2004"/>
    <x v="924"/>
    <x v="23"/>
    <s v="Sep"/>
    <x v="1"/>
    <x v="3"/>
    <x v="222"/>
    <x v="132"/>
    <x v="58"/>
    <x v="45"/>
    <x v="448"/>
    <n v="88"/>
    <n v="64"/>
    <n v="9"/>
    <n v="178"/>
    <s v="Sucker Punch"/>
    <s v="E"/>
  </r>
  <r>
    <s v="Guitar Hero: World Tour"/>
    <x v="6"/>
    <n v="2008"/>
    <x v="925"/>
    <x v="23"/>
    <s v="Oct"/>
    <x v="5"/>
    <x v="4"/>
    <x v="309"/>
    <x v="298"/>
    <x v="58"/>
    <x v="1"/>
    <x v="449"/>
    <m/>
    <m/>
    <n v="8"/>
    <n v="13"/>
    <s v="BudCat"/>
    <s v="T"/>
  </r>
  <r>
    <s v="Sonic Advance 2"/>
    <x v="8"/>
    <n v="2002"/>
    <x v="926"/>
    <x v="27"/>
    <s v="Dec"/>
    <x v="1"/>
    <x v="8"/>
    <x v="250"/>
    <x v="246"/>
    <x v="92"/>
    <x v="101"/>
    <x v="449"/>
    <n v="83"/>
    <n v="23"/>
    <n v="8.3000000000000007"/>
    <n v="46"/>
    <s v="Dimps Corporation"/>
    <s v="E"/>
  </r>
  <r>
    <s v="Madden NFL 07"/>
    <x v="4"/>
    <n v="2006"/>
    <x v="927"/>
    <x v="31"/>
    <s v="Feb"/>
    <x v="0"/>
    <x v="7"/>
    <x v="112"/>
    <x v="125"/>
    <x v="62"/>
    <x v="130"/>
    <x v="449"/>
    <n v="80"/>
    <n v="54"/>
    <n v="6"/>
    <n v="148"/>
    <s v="EA Tiburon"/>
    <s v="E"/>
  </r>
  <r>
    <s v="NFL GameDay 2000"/>
    <x v="12"/>
    <n v="1999"/>
    <x v="819"/>
    <x v="29"/>
    <s v="Aug"/>
    <x v="0"/>
    <x v="43"/>
    <x v="309"/>
    <x v="224"/>
    <x v="58"/>
    <x v="105"/>
    <x v="449"/>
    <m/>
    <m/>
    <m/>
    <m/>
    <m/>
    <m/>
  </r>
  <r>
    <s v="NBA 2K11"/>
    <x v="5"/>
    <n v="2010"/>
    <x v="928"/>
    <x v="32"/>
    <s v="Feb"/>
    <x v="8"/>
    <x v="2"/>
    <x v="220"/>
    <x v="256"/>
    <x v="102"/>
    <x v="78"/>
    <x v="449"/>
    <n v="89"/>
    <n v="46"/>
    <n v="7.6"/>
    <n v="105"/>
    <s v="Visual Concepts"/>
    <s v="E"/>
  </r>
  <r>
    <s v="Forza Motorsport 6"/>
    <x v="17"/>
    <n v="2015"/>
    <x v="929"/>
    <x v="17"/>
    <s v="Dec"/>
    <x v="2"/>
    <x v="1"/>
    <x v="301"/>
    <x v="231"/>
    <x v="102"/>
    <x v="99"/>
    <x v="449"/>
    <n v="87"/>
    <n v="85"/>
    <n v="7.9"/>
    <n v="863"/>
    <s v="Turn 10"/>
    <s v="E"/>
  </r>
  <r>
    <s v="The Evil Within"/>
    <x v="9"/>
    <n v="2014"/>
    <x v="930"/>
    <x v="25"/>
    <s v="Dec"/>
    <x v="8"/>
    <x v="6"/>
    <x v="304"/>
    <x v="219"/>
    <x v="32"/>
    <x v="142"/>
    <x v="450"/>
    <n v="75"/>
    <n v="65"/>
    <n v="7.3"/>
    <n v="1223"/>
    <s v="Tango Gameworks"/>
    <s v="M"/>
  </r>
  <r>
    <s v="Metroid Prime 3: Corruption"/>
    <x v="0"/>
    <n v="2007"/>
    <x v="931"/>
    <x v="10"/>
    <s v="Oct"/>
    <x v="6"/>
    <x v="0"/>
    <x v="294"/>
    <x v="155"/>
    <x v="35"/>
    <x v="119"/>
    <x v="450"/>
    <n v="90"/>
    <n v="62"/>
    <n v="8.9"/>
    <n v="491"/>
    <s v="Retro Studios"/>
    <s v="T"/>
  </r>
  <r>
    <s v="The Legend of Zelda: The Wind Waker"/>
    <x v="18"/>
    <n v="2013"/>
    <x v="932"/>
    <x v="30"/>
    <s v="Apr"/>
    <x v="8"/>
    <x v="0"/>
    <x v="221"/>
    <x v="133"/>
    <x v="49"/>
    <x v="99"/>
    <x v="450"/>
    <m/>
    <m/>
    <m/>
    <m/>
    <m/>
    <m/>
  </r>
  <r>
    <s v="Disney's The Lion King"/>
    <x v="7"/>
    <n v="1994"/>
    <x v="933"/>
    <x v="0"/>
    <s v="Feb"/>
    <x v="1"/>
    <x v="17"/>
    <x v="349"/>
    <x v="292"/>
    <x v="36"/>
    <x v="122"/>
    <x v="450"/>
    <m/>
    <m/>
    <m/>
    <m/>
    <m/>
    <m/>
  </r>
  <r>
    <s v="Professor Layton and the Mask of Miracle"/>
    <x v="10"/>
    <n v="2011"/>
    <x v="934"/>
    <x v="11"/>
    <s v="Sep"/>
    <x v="4"/>
    <x v="0"/>
    <x v="379"/>
    <x v="249"/>
    <x v="31"/>
    <x v="130"/>
    <x v="450"/>
    <m/>
    <m/>
    <m/>
    <m/>
    <m/>
    <m/>
  </r>
  <r>
    <s v="Midnight Club II"/>
    <x v="6"/>
    <n v="2003"/>
    <x v="935"/>
    <x v="3"/>
    <s v="May"/>
    <x v="2"/>
    <x v="2"/>
    <x v="326"/>
    <x v="267"/>
    <x v="58"/>
    <x v="108"/>
    <x v="451"/>
    <n v="85"/>
    <n v="41"/>
    <n v="8.5"/>
    <n v="47"/>
    <s v="Rockstar San Diego"/>
    <s v="T"/>
  </r>
  <r>
    <s v="SpongeBob SquarePants: SuperSponge"/>
    <x v="12"/>
    <n v="2001"/>
    <x v="936"/>
    <x v="1"/>
    <s v="Nov"/>
    <x v="8"/>
    <x v="28"/>
    <x v="72"/>
    <x v="187"/>
    <x v="58"/>
    <x v="69"/>
    <x v="451"/>
    <m/>
    <m/>
    <m/>
    <m/>
    <m/>
    <m/>
  </r>
  <r>
    <s v="The Getaway: Black Monday"/>
    <x v="6"/>
    <n v="2004"/>
    <x v="937"/>
    <x v="21"/>
    <s v="Jan"/>
    <x v="8"/>
    <x v="3"/>
    <x v="380"/>
    <x v="191"/>
    <x v="64"/>
    <x v="129"/>
    <x v="451"/>
    <n v="57"/>
    <n v="53"/>
    <n v="7.6"/>
    <n v="47"/>
    <s v="SCEE London Studio"/>
    <s v="M"/>
  </r>
  <r>
    <s v="50 Cent: Bulletproof"/>
    <x v="6"/>
    <n v="2005"/>
    <x v="938"/>
    <x v="27"/>
    <s v="Jun"/>
    <x v="8"/>
    <x v="23"/>
    <x v="355"/>
    <x v="210"/>
    <x v="58"/>
    <x v="78"/>
    <x v="452"/>
    <n v="47"/>
    <n v="21"/>
    <n v="6.6"/>
    <n v="129"/>
    <s v="Genuine Games"/>
    <s v="M"/>
  </r>
  <r>
    <s v="Final Fantasy II"/>
    <x v="7"/>
    <n v="1991"/>
    <x v="939"/>
    <x v="5"/>
    <s v="Jan"/>
    <x v="3"/>
    <x v="54"/>
    <x v="381"/>
    <x v="265"/>
    <x v="209"/>
    <x v="105"/>
    <x v="452"/>
    <m/>
    <m/>
    <m/>
    <m/>
    <m/>
    <m/>
  </r>
  <r>
    <s v="Kirby 64: The Crystal Shards"/>
    <x v="11"/>
    <n v="2000"/>
    <x v="940"/>
    <x v="11"/>
    <s v="Apr"/>
    <x v="1"/>
    <x v="0"/>
    <x v="132"/>
    <x v="297"/>
    <x v="95"/>
    <x v="115"/>
    <x v="452"/>
    <m/>
    <m/>
    <m/>
    <m/>
    <m/>
    <m/>
  </r>
  <r>
    <s v="Dead or Alive 3"/>
    <x v="13"/>
    <n v="2001"/>
    <x v="941"/>
    <x v="18"/>
    <s v="Mar"/>
    <x v="9"/>
    <x v="1"/>
    <x v="243"/>
    <x v="267"/>
    <x v="14"/>
    <x v="122"/>
    <x v="452"/>
    <n v="87"/>
    <n v="35"/>
    <n v="8.6"/>
    <n v="44"/>
    <s v="Team Ninja"/>
    <s v="T"/>
  </r>
  <r>
    <s v="Dragon Quest Monsters: Joker"/>
    <x v="3"/>
    <n v="2006"/>
    <x v="942"/>
    <x v="29"/>
    <s v="Jul"/>
    <x v="3"/>
    <x v="15"/>
    <x v="382"/>
    <x v="287"/>
    <x v="98"/>
    <x v="133"/>
    <x v="453"/>
    <n v="75"/>
    <n v="30"/>
    <n v="7.4"/>
    <n v="27"/>
    <s v="TOSE"/>
    <s v="E10+"/>
  </r>
  <r>
    <s v="LEGO Star Wars III: The Clone Wars"/>
    <x v="0"/>
    <n v="2011"/>
    <x v="943"/>
    <x v="5"/>
    <s v="Aug"/>
    <x v="8"/>
    <x v="18"/>
    <x v="315"/>
    <x v="133"/>
    <x v="58"/>
    <x v="59"/>
    <x v="453"/>
    <n v="76"/>
    <n v="7"/>
    <n v="7.7"/>
    <n v="10"/>
    <s v="Traveller's Tales"/>
    <s v="E10+"/>
  </r>
  <r>
    <s v="High School Musical: Sing It!"/>
    <x v="0"/>
    <n v="2007"/>
    <x v="944"/>
    <x v="11"/>
    <s v="Feb"/>
    <x v="5"/>
    <x v="32"/>
    <x v="312"/>
    <x v="80"/>
    <x v="58"/>
    <x v="78"/>
    <x v="453"/>
    <m/>
    <m/>
    <m/>
    <m/>
    <m/>
    <m/>
  </r>
  <r>
    <s v="Metroid II: Return of Samus"/>
    <x v="2"/>
    <n v="1991"/>
    <x v="945"/>
    <x v="20"/>
    <s v="Dec"/>
    <x v="10"/>
    <x v="0"/>
    <x v="355"/>
    <x v="274"/>
    <x v="220"/>
    <x v="115"/>
    <x v="453"/>
    <m/>
    <m/>
    <m/>
    <m/>
    <m/>
    <m/>
  </r>
  <r>
    <s v="WWF Attitude"/>
    <x v="12"/>
    <n v="1998"/>
    <x v="946"/>
    <x v="26"/>
    <s v="Jan"/>
    <x v="9"/>
    <x v="30"/>
    <x v="302"/>
    <x v="303"/>
    <x v="58"/>
    <x v="101"/>
    <x v="453"/>
    <m/>
    <m/>
    <m/>
    <m/>
    <m/>
    <m/>
  </r>
  <r>
    <s v="UFC 2009 Undisputed"/>
    <x v="5"/>
    <n v="2009"/>
    <x v="947"/>
    <x v="29"/>
    <s v="Jun"/>
    <x v="9"/>
    <x v="28"/>
    <x v="321"/>
    <x v="196"/>
    <x v="62"/>
    <x v="108"/>
    <x v="453"/>
    <n v="84"/>
    <n v="58"/>
    <n v="8.1"/>
    <n v="47"/>
    <s v="THQ"/>
    <s v="T"/>
  </r>
  <r>
    <s v="The SpongeBob SquarePants Movie"/>
    <x v="6"/>
    <n v="2004"/>
    <x v="948"/>
    <x v="23"/>
    <s v="Oct"/>
    <x v="1"/>
    <x v="28"/>
    <x v="76"/>
    <x v="272"/>
    <x v="58"/>
    <x v="78"/>
    <x v="453"/>
    <n v="75"/>
    <n v="5"/>
    <n v="9"/>
    <n v="54"/>
    <s v="Heavy Iron Studios"/>
    <s v="E"/>
  </r>
  <r>
    <s v="Golden Sun"/>
    <x v="8"/>
    <n v="2001"/>
    <x v="949"/>
    <x v="33"/>
    <s v="May"/>
    <x v="3"/>
    <x v="0"/>
    <x v="250"/>
    <x v="232"/>
    <x v="175"/>
    <x v="122"/>
    <x v="453"/>
    <n v="91"/>
    <n v="29"/>
    <n v="9.3000000000000007"/>
    <n v="198"/>
    <s v="Camelot Software Planning"/>
    <s v="E"/>
  </r>
  <r>
    <s v="Sonic the Hedgehog 3"/>
    <x v="20"/>
    <n v="1994"/>
    <x v="950"/>
    <x v="26"/>
    <s v="Sep"/>
    <x v="1"/>
    <x v="8"/>
    <x v="242"/>
    <x v="217"/>
    <x v="118"/>
    <x v="101"/>
    <x v="453"/>
    <m/>
    <m/>
    <m/>
    <m/>
    <m/>
    <m/>
  </r>
  <r>
    <s v="Kid Icarus"/>
    <x v="1"/>
    <n v="1986"/>
    <x v="951"/>
    <x v="23"/>
    <s v="Apr"/>
    <x v="1"/>
    <x v="0"/>
    <x v="377"/>
    <x v="279"/>
    <x v="117"/>
    <x v="133"/>
    <x v="453"/>
    <m/>
    <m/>
    <m/>
    <m/>
    <m/>
    <m/>
  </r>
  <r>
    <s v="Def Jam: Fight for NY"/>
    <x v="6"/>
    <n v="2004"/>
    <x v="952"/>
    <x v="22"/>
    <s v="Dec"/>
    <x v="9"/>
    <x v="7"/>
    <x v="256"/>
    <x v="129"/>
    <x v="58"/>
    <x v="91"/>
    <x v="453"/>
    <n v="83"/>
    <n v="46"/>
    <n v="8.9"/>
    <n v="73"/>
    <s v="Aki Corp."/>
    <s v="M"/>
  </r>
  <r>
    <s v="Tom Clancy's Ghost Recon"/>
    <x v="13"/>
    <n v="2002"/>
    <x v="953"/>
    <x v="33"/>
    <s v="Oct"/>
    <x v="6"/>
    <x v="5"/>
    <x v="275"/>
    <x v="295"/>
    <x v="58"/>
    <x v="101"/>
    <x v="453"/>
    <n v="84"/>
    <n v="29"/>
    <n v="6.1"/>
    <n v="27"/>
    <s v="Red Storm Entertainment"/>
    <s v="M"/>
  </r>
  <r>
    <s v="State of Emergency"/>
    <x v="6"/>
    <n v="2002"/>
    <x v="954"/>
    <x v="5"/>
    <s v="Aug"/>
    <x v="8"/>
    <x v="2"/>
    <x v="256"/>
    <x v="129"/>
    <x v="58"/>
    <x v="91"/>
    <x v="453"/>
    <n v="71"/>
    <n v="34"/>
    <n v="5.7"/>
    <n v="33"/>
    <s v="VIS Entertainment"/>
    <s v="M"/>
  </r>
  <r>
    <s v="2 Games in 1 Double Pack: The Incredibles / Finding Nemo: The Continuing Adventures"/>
    <x v="8"/>
    <n v="2007"/>
    <x v="955"/>
    <x v="10"/>
    <s v="Sep"/>
    <x v="8"/>
    <x v="28"/>
    <x v="349"/>
    <x v="217"/>
    <x v="58"/>
    <x v="147"/>
    <x v="453"/>
    <m/>
    <m/>
    <m/>
    <m/>
    <m/>
    <m/>
  </r>
  <r>
    <s v="The Urbz: Sims in the City"/>
    <x v="6"/>
    <n v="2004"/>
    <x v="558"/>
    <x v="17"/>
    <s v="May"/>
    <x v="7"/>
    <x v="7"/>
    <x v="366"/>
    <x v="234"/>
    <x v="58"/>
    <x v="49"/>
    <x v="453"/>
    <n v="70"/>
    <n v="25"/>
    <n v="8.1999999999999993"/>
    <n v="24"/>
    <s v="Maxis"/>
    <s v="T"/>
  </r>
  <r>
    <s v="Star Wars: Starfighter"/>
    <x v="6"/>
    <n v="2001"/>
    <x v="956"/>
    <x v="13"/>
    <s v="Jan"/>
    <x v="7"/>
    <x v="4"/>
    <x v="170"/>
    <x v="206"/>
    <x v="64"/>
    <x v="134"/>
    <x v="453"/>
    <n v="84"/>
    <n v="25"/>
    <n v="8"/>
    <n v="21"/>
    <s v="LucasArts"/>
    <s v="T"/>
  </r>
  <r>
    <s v="Madden NFL 2000"/>
    <x v="12"/>
    <n v="1998"/>
    <x v="957"/>
    <x v="14"/>
    <s v="Dec"/>
    <x v="0"/>
    <x v="7"/>
    <x v="238"/>
    <x v="203"/>
    <x v="58"/>
    <x v="115"/>
    <x v="454"/>
    <m/>
    <m/>
    <m/>
    <m/>
    <m/>
    <m/>
  </r>
  <r>
    <s v="Star Wars: Battlefront"/>
    <x v="13"/>
    <n v="2004"/>
    <x v="958"/>
    <x v="34"/>
    <s v="Jun"/>
    <x v="6"/>
    <x v="4"/>
    <x v="362"/>
    <x v="80"/>
    <x v="58"/>
    <x v="101"/>
    <x v="454"/>
    <n v="80"/>
    <n v="55"/>
    <n v="9.1"/>
    <n v="57"/>
    <s v="Pandemic Studios"/>
    <s v="T"/>
  </r>
  <r>
    <s v="Pro Evolution Soccer"/>
    <x v="6"/>
    <n v="2001"/>
    <x v="959"/>
    <x v="25"/>
    <s v="May"/>
    <x v="0"/>
    <x v="14"/>
    <x v="383"/>
    <x v="231"/>
    <x v="213"/>
    <x v="142"/>
    <x v="454"/>
    <m/>
    <m/>
    <m/>
    <m/>
    <m/>
    <m/>
  </r>
  <r>
    <s v="Madden NFL 17"/>
    <x v="9"/>
    <n v="2016"/>
    <x v="960"/>
    <x v="6"/>
    <s v="Aug"/>
    <x v="0"/>
    <x v="7"/>
    <x v="326"/>
    <x v="271"/>
    <x v="58"/>
    <x v="123"/>
    <x v="454"/>
    <n v="82"/>
    <n v="35"/>
    <n v="4.9000000000000004"/>
    <n v="83"/>
    <s v="EA Sports"/>
    <s v="E"/>
  </r>
  <r>
    <s v="Just Cause 2"/>
    <x v="5"/>
    <n v="2010"/>
    <x v="961"/>
    <x v="2"/>
    <s v="Jun"/>
    <x v="8"/>
    <x v="15"/>
    <x v="384"/>
    <x v="238"/>
    <x v="23"/>
    <x v="123"/>
    <x v="454"/>
    <n v="83"/>
    <n v="66"/>
    <n v="8"/>
    <n v="291"/>
    <s v="Avalanche Studios"/>
    <s v="M"/>
  </r>
  <r>
    <s v="Disney's Aladdin"/>
    <x v="7"/>
    <n v="1993"/>
    <x v="962"/>
    <x v="5"/>
    <s v="Jul"/>
    <x v="1"/>
    <x v="12"/>
    <x v="359"/>
    <x v="304"/>
    <x v="92"/>
    <x v="142"/>
    <x v="454"/>
    <m/>
    <m/>
    <m/>
    <m/>
    <m/>
    <m/>
  </r>
  <r>
    <s v="Kirby's Adventure"/>
    <x v="1"/>
    <n v="1993"/>
    <x v="963"/>
    <x v="9"/>
    <s v="Mar"/>
    <x v="1"/>
    <x v="0"/>
    <x v="319"/>
    <x v="182"/>
    <x v="178"/>
    <x v="133"/>
    <x v="454"/>
    <m/>
    <m/>
    <m/>
    <m/>
    <m/>
    <m/>
  </r>
  <r>
    <s v="Yoshi"/>
    <x v="1"/>
    <n v="1991"/>
    <x v="608"/>
    <x v="15"/>
    <s v="Sep"/>
    <x v="4"/>
    <x v="0"/>
    <x v="385"/>
    <x v="293"/>
    <x v="110"/>
    <x v="145"/>
    <x v="454"/>
    <m/>
    <m/>
    <m/>
    <m/>
    <m/>
    <m/>
  </r>
  <r>
    <s v="The Elder Scrolls Online"/>
    <x v="9"/>
    <n v="2015"/>
    <x v="964"/>
    <x v="11"/>
    <s v="Jun"/>
    <x v="3"/>
    <x v="6"/>
    <x v="386"/>
    <x v="147"/>
    <x v="58"/>
    <x v="49"/>
    <x v="454"/>
    <m/>
    <m/>
    <m/>
    <m/>
    <m/>
    <m/>
  </r>
  <r>
    <s v="FIFA Soccer 08"/>
    <x v="5"/>
    <n v="2007"/>
    <x v="965"/>
    <x v="18"/>
    <s v="Aug"/>
    <x v="0"/>
    <x v="7"/>
    <x v="387"/>
    <x v="255"/>
    <x v="64"/>
    <x v="80"/>
    <x v="454"/>
    <n v="81"/>
    <n v="28"/>
    <n v="7.1"/>
    <n v="47"/>
    <s v="EA Canada"/>
    <s v="E"/>
  </r>
  <r>
    <s v="Crackdown"/>
    <x v="4"/>
    <n v="2007"/>
    <x v="966"/>
    <x v="5"/>
    <s v="Jun"/>
    <x v="6"/>
    <x v="1"/>
    <x v="309"/>
    <x v="264"/>
    <x v="102"/>
    <x v="68"/>
    <x v="454"/>
    <n v="83"/>
    <n v="75"/>
    <n v="8"/>
    <n v="340"/>
    <s v="Realtime Worlds"/>
    <s v="M"/>
  </r>
  <r>
    <s v="Wii Party U"/>
    <x v="18"/>
    <n v="2013"/>
    <x v="967"/>
    <x v="2"/>
    <s v="Jan"/>
    <x v="5"/>
    <x v="0"/>
    <x v="357"/>
    <x v="247"/>
    <x v="221"/>
    <x v="132"/>
    <x v="454"/>
    <n v="65"/>
    <n v="38"/>
    <n v="6.8"/>
    <n v="135"/>
    <s v="Nd Cube"/>
    <s v="E"/>
  </r>
  <r>
    <s v="Dance Dance Revolution X"/>
    <x v="6"/>
    <n v="2008"/>
    <x v="516"/>
    <x v="31"/>
    <s v="Jun"/>
    <x v="7"/>
    <x v="14"/>
    <x v="355"/>
    <x v="212"/>
    <x v="62"/>
    <x v="91"/>
    <x v="454"/>
    <n v="55"/>
    <n v="6"/>
    <n v="6.2"/>
    <n v="6"/>
    <s v="Konami"/>
    <s v="E10+"/>
  </r>
  <r>
    <s v="2 Games in 1: Disney Princess &amp; The Lion King"/>
    <x v="8"/>
    <n v="2004"/>
    <x v="968"/>
    <x v="10"/>
    <s v="Nov"/>
    <x v="5"/>
    <x v="28"/>
    <x v="326"/>
    <x v="295"/>
    <x v="58"/>
    <x v="147"/>
    <x v="454"/>
    <m/>
    <m/>
    <m/>
    <m/>
    <m/>
    <m/>
  </r>
  <r>
    <s v="Kingdom Hearts"/>
    <x v="5"/>
    <n v="2013"/>
    <x v="969"/>
    <x v="21"/>
    <s v="Jun"/>
    <x v="3"/>
    <x v="15"/>
    <x v="246"/>
    <x v="305"/>
    <x v="96"/>
    <x v="108"/>
    <x v="455"/>
    <m/>
    <m/>
    <m/>
    <m/>
    <m/>
    <m/>
  </r>
  <r>
    <s v="Star Wars Episode I: The Phantom Menace"/>
    <x v="12"/>
    <n v="1999"/>
    <x v="970"/>
    <x v="28"/>
    <s v="Jan"/>
    <x v="10"/>
    <x v="18"/>
    <x v="297"/>
    <x v="243"/>
    <x v="57"/>
    <x v="127"/>
    <x v="455"/>
    <m/>
    <m/>
    <m/>
    <m/>
    <m/>
    <m/>
  </r>
  <r>
    <s v="Xenosaga Episode I: Der Wille zur Macht"/>
    <x v="6"/>
    <n v="2002"/>
    <x v="971"/>
    <x v="12"/>
    <s v="Mar"/>
    <x v="3"/>
    <x v="25"/>
    <x v="132"/>
    <x v="230"/>
    <x v="182"/>
    <x v="104"/>
    <x v="455"/>
    <n v="83"/>
    <n v="35"/>
    <n v="8.6999999999999993"/>
    <n v="99"/>
    <s v="Monolith Soft"/>
    <s v="T"/>
  </r>
  <r>
    <s v="Watch Dogs"/>
    <x v="5"/>
    <n v="2014"/>
    <x v="972"/>
    <x v="12"/>
    <s v="Nov"/>
    <x v="8"/>
    <x v="5"/>
    <x v="388"/>
    <x v="222"/>
    <x v="67"/>
    <x v="142"/>
    <x v="455"/>
    <m/>
    <m/>
    <n v="5.0999999999999996"/>
    <n v="383"/>
    <s v="Ubisoft Montreal"/>
    <s v="M"/>
  </r>
  <r>
    <s v="Kinect Star Wars"/>
    <x v="4"/>
    <n v="2012"/>
    <x v="973"/>
    <x v="3"/>
    <s v="Jul"/>
    <x v="8"/>
    <x v="1"/>
    <x v="258"/>
    <x v="276"/>
    <x v="102"/>
    <x v="99"/>
    <x v="455"/>
    <n v="55"/>
    <n v="61"/>
    <n v="3.5"/>
    <n v="145"/>
    <s v="Terminal Reality"/>
    <s v="T"/>
  </r>
  <r>
    <s v="Dragon's Dogma"/>
    <x v="5"/>
    <n v="2012"/>
    <x v="974"/>
    <x v="24"/>
    <s v="Dec"/>
    <x v="3"/>
    <x v="12"/>
    <x v="330"/>
    <x v="196"/>
    <x v="222"/>
    <x v="104"/>
    <x v="455"/>
    <n v="78"/>
    <n v="38"/>
    <n v="8.3000000000000007"/>
    <n v="444"/>
    <s v="Capcom"/>
    <s v="M"/>
  </r>
  <r>
    <s v="Cruis'n USA"/>
    <x v="11"/>
    <n v="1996"/>
    <x v="975"/>
    <x v="2"/>
    <s v="Nov"/>
    <x v="2"/>
    <x v="0"/>
    <x v="306"/>
    <x v="203"/>
    <x v="58"/>
    <x v="145"/>
    <x v="455"/>
    <m/>
    <m/>
    <m/>
    <m/>
    <m/>
    <m/>
  </r>
  <r>
    <s v="Madden NFL 99"/>
    <x v="12"/>
    <n v="1998"/>
    <x v="976"/>
    <x v="19"/>
    <s v="Dec"/>
    <x v="0"/>
    <x v="7"/>
    <x v="112"/>
    <x v="203"/>
    <x v="58"/>
    <x v="115"/>
    <x v="455"/>
    <m/>
    <m/>
    <m/>
    <m/>
    <m/>
    <m/>
  </r>
  <r>
    <s v="The Order: 1886"/>
    <x v="9"/>
    <n v="2015"/>
    <x v="977"/>
    <x v="18"/>
    <s v="Sep"/>
    <x v="6"/>
    <x v="3"/>
    <x v="170"/>
    <x v="306"/>
    <x v="23"/>
    <x v="142"/>
    <x v="455"/>
    <n v="63"/>
    <n v="94"/>
    <n v="6.6"/>
    <n v="3172"/>
    <s v="Ready at Dawn, SCE Santa Monica"/>
    <s v="M"/>
  </r>
  <r>
    <s v="SSX Tricky"/>
    <x v="6"/>
    <n v="2001"/>
    <x v="392"/>
    <x v="20"/>
    <s v="May"/>
    <x v="0"/>
    <x v="7"/>
    <x v="355"/>
    <x v="212"/>
    <x v="58"/>
    <x v="91"/>
    <x v="456"/>
    <n v="92"/>
    <n v="33"/>
    <n v="8.9"/>
    <n v="71"/>
    <s v="EA Canada"/>
    <s v="E"/>
  </r>
  <r>
    <s v="Knack"/>
    <x v="9"/>
    <n v="2013"/>
    <x v="978"/>
    <x v="34"/>
    <s v="Oct"/>
    <x v="1"/>
    <x v="16"/>
    <x v="332"/>
    <x v="224"/>
    <x v="218"/>
    <x v="117"/>
    <x v="456"/>
    <n v="54"/>
    <n v="83"/>
    <n v="6.5"/>
    <n v="1074"/>
    <s v="SCE Japan Studio"/>
    <s v="E10+"/>
  </r>
  <r>
    <s v="Twisted Metal III"/>
    <x v="12"/>
    <n v="1998"/>
    <x v="979"/>
    <x v="1"/>
    <s v="Jun"/>
    <x v="8"/>
    <x v="43"/>
    <x v="213"/>
    <x v="256"/>
    <x v="58"/>
    <x v="132"/>
    <x v="456"/>
    <m/>
    <m/>
    <m/>
    <m/>
    <m/>
    <m/>
  </r>
  <r>
    <s v="Harry Potter and the Sorcerer's Stone"/>
    <x v="2"/>
    <n v="2001"/>
    <x v="980"/>
    <x v="15"/>
    <s v="Aug"/>
    <x v="8"/>
    <x v="7"/>
    <x v="359"/>
    <x v="250"/>
    <x v="67"/>
    <x v="101"/>
    <x v="456"/>
    <m/>
    <m/>
    <m/>
    <m/>
    <m/>
    <m/>
  </r>
  <r>
    <s v="Dragon Quest VI: Realms of Revelation"/>
    <x v="3"/>
    <n v="2010"/>
    <x v="981"/>
    <x v="1"/>
    <s v="Jul"/>
    <x v="3"/>
    <x v="0"/>
    <x v="200"/>
    <x v="182"/>
    <x v="208"/>
    <x v="147"/>
    <x v="456"/>
    <n v="78"/>
    <n v="41"/>
    <n v="8.1"/>
    <n v="31"/>
    <s v="ArtePiazza"/>
    <s v="T"/>
  </r>
  <r>
    <s v="Crash Bandicoot: The Huge Adventure"/>
    <x v="8"/>
    <n v="2002"/>
    <x v="982"/>
    <x v="21"/>
    <s v="Oct"/>
    <x v="1"/>
    <x v="20"/>
    <x v="295"/>
    <x v="260"/>
    <x v="58"/>
    <x v="69"/>
    <x v="456"/>
    <n v="78"/>
    <n v="18"/>
    <n v="7.9"/>
    <n v="27"/>
    <s v="Vicarious Visions"/>
    <s v="E"/>
  </r>
  <r>
    <s v="Hitman: Absolution"/>
    <x v="4"/>
    <n v="2012"/>
    <x v="983"/>
    <x v="25"/>
    <s v="Mar"/>
    <x v="8"/>
    <x v="15"/>
    <x v="248"/>
    <x v="253"/>
    <x v="62"/>
    <x v="104"/>
    <x v="456"/>
    <n v="79"/>
    <n v="51"/>
    <n v="7.1"/>
    <n v="453"/>
    <s v="Io Interactive"/>
    <s v="M"/>
  </r>
  <r>
    <s v="Rockstar Games Double Pack: Grand Theft Auto III &amp; Grand Theft Auto Vice City"/>
    <x v="6"/>
    <n v="2003"/>
    <x v="984"/>
    <x v="27"/>
    <s v="Jul"/>
    <x v="8"/>
    <x v="2"/>
    <x v="355"/>
    <x v="212"/>
    <x v="58"/>
    <x v="91"/>
    <x v="457"/>
    <m/>
    <m/>
    <m/>
    <m/>
    <m/>
    <m/>
  </r>
  <r>
    <s v="The Crew"/>
    <x v="9"/>
    <n v="2014"/>
    <x v="985"/>
    <x v="0"/>
    <s v="Oct"/>
    <x v="2"/>
    <x v="5"/>
    <x v="387"/>
    <x v="146"/>
    <x v="102"/>
    <x v="134"/>
    <x v="457"/>
    <n v="61"/>
    <n v="60"/>
    <n v="5.4"/>
    <n v="575"/>
    <s v="Ubisoft Reflections, Ivory Tower"/>
    <s v="T"/>
  </r>
  <r>
    <s v="Call of Duty: World at War Final Fronts"/>
    <x v="6"/>
    <n v="2008"/>
    <x v="986"/>
    <x v="12"/>
    <s v="Feb"/>
    <x v="6"/>
    <x v="4"/>
    <x v="170"/>
    <x v="291"/>
    <x v="58"/>
    <x v="153"/>
    <x v="457"/>
    <m/>
    <m/>
    <m/>
    <m/>
    <m/>
    <m/>
  </r>
  <r>
    <s v="NBA 2K15"/>
    <x v="17"/>
    <n v="2014"/>
    <x v="987"/>
    <x v="0"/>
    <s v="Apr"/>
    <x v="0"/>
    <x v="2"/>
    <x v="261"/>
    <x v="291"/>
    <x v="58"/>
    <x v="68"/>
    <x v="457"/>
    <n v="82"/>
    <n v="9"/>
    <n v="6.3"/>
    <n v="101"/>
    <s v="Visual Concepts"/>
    <s v="E"/>
  </r>
  <r>
    <s v="Madden NFL 2005"/>
    <x v="13"/>
    <n v="2004"/>
    <x v="988"/>
    <x v="28"/>
    <s v="Apr"/>
    <x v="0"/>
    <x v="7"/>
    <x v="201"/>
    <x v="298"/>
    <x v="58"/>
    <x v="69"/>
    <x v="457"/>
    <n v="91"/>
    <n v="39"/>
    <n v="7.6"/>
    <n v="26"/>
    <s v="EA Tiburon"/>
    <s v="E"/>
  </r>
  <r>
    <s v="Star Ocean: Till The End of Time"/>
    <x v="6"/>
    <n v="2003"/>
    <x v="989"/>
    <x v="8"/>
    <s v="Dec"/>
    <x v="3"/>
    <x v="5"/>
    <x v="124"/>
    <x v="199"/>
    <x v="164"/>
    <x v="59"/>
    <x v="457"/>
    <n v="80"/>
    <n v="55"/>
    <n v="7.7"/>
    <n v="134"/>
    <s v="Tri-Ace"/>
    <s v="T"/>
  </r>
  <r>
    <s v="Call of Duty: Modern Warfare 3"/>
    <x v="14"/>
    <n v="2011"/>
    <x v="990"/>
    <x v="27"/>
    <s v="Oct"/>
    <x v="6"/>
    <x v="4"/>
    <x v="330"/>
    <x v="154"/>
    <x v="58"/>
    <x v="123"/>
    <x v="457"/>
    <n v="78"/>
    <n v="26"/>
    <n v="2.5"/>
    <n v="5664"/>
    <s v="Infinity Ward, Sledgehammer Games"/>
    <s v="M"/>
  </r>
  <r>
    <s v="Dishonored"/>
    <x v="4"/>
    <n v="2012"/>
    <x v="991"/>
    <x v="23"/>
    <s v="Apr"/>
    <x v="8"/>
    <x v="6"/>
    <x v="76"/>
    <x v="186"/>
    <x v="62"/>
    <x v="99"/>
    <x v="458"/>
    <n v="88"/>
    <n v="56"/>
    <n v="7.9"/>
    <n v="815"/>
    <s v="Arkane Studios"/>
    <s v="M"/>
  </r>
  <r>
    <s v="Toy Story 2: Buzz Lightyear to the Rescue!"/>
    <x v="12"/>
    <n v="1998"/>
    <x v="992"/>
    <x v="21"/>
    <s v="Nov"/>
    <x v="1"/>
    <x v="4"/>
    <x v="79"/>
    <x v="278"/>
    <x v="58"/>
    <x v="69"/>
    <x v="458"/>
    <m/>
    <m/>
    <m/>
    <m/>
    <m/>
    <m/>
  </r>
  <r>
    <s v="The Beatles: Rock Band"/>
    <x v="0"/>
    <n v="2009"/>
    <x v="993"/>
    <x v="14"/>
    <s v="Jun"/>
    <x v="5"/>
    <x v="31"/>
    <x v="278"/>
    <x v="292"/>
    <x v="58"/>
    <x v="59"/>
    <x v="458"/>
    <n v="89"/>
    <n v="25"/>
    <n v="8.9"/>
    <n v="43"/>
    <s v="Harmonix Music Systems"/>
    <s v="T"/>
  </r>
  <r>
    <s v="Ace Combat 5: The Unsung War"/>
    <x v="6"/>
    <n v="2004"/>
    <x v="994"/>
    <x v="3"/>
    <s v="Mar"/>
    <x v="7"/>
    <x v="16"/>
    <x v="222"/>
    <x v="304"/>
    <x v="223"/>
    <x v="68"/>
    <x v="458"/>
    <n v="84"/>
    <n v="57"/>
    <n v="9.1"/>
    <n v="81"/>
    <s v="Namco"/>
    <s v="T"/>
  </r>
  <r>
    <s v="Need for Speed Underground"/>
    <x v="13"/>
    <n v="2003"/>
    <x v="995"/>
    <x v="32"/>
    <s v="Sep"/>
    <x v="2"/>
    <x v="7"/>
    <x v="161"/>
    <x v="136"/>
    <x v="58"/>
    <x v="101"/>
    <x v="458"/>
    <n v="83"/>
    <n v="25"/>
    <n v="8.6999999999999993"/>
    <n v="35"/>
    <s v="Electronic Arts"/>
    <s v="E"/>
  </r>
  <r>
    <s v="Kanshuu Nippon Joushikiryoku Kentei Kyoukai: Imasara Hito ni wa Kikenai Otona no Joushikiryoku Training DS"/>
    <x v="3"/>
    <n v="2006"/>
    <x v="996"/>
    <x v="5"/>
    <s v="Apr"/>
    <x v="5"/>
    <x v="0"/>
    <x v="180"/>
    <x v="125"/>
    <x v="224"/>
    <x v="106"/>
    <x v="458"/>
    <m/>
    <m/>
    <m/>
    <m/>
    <m/>
    <m/>
  </r>
  <r>
    <s v="Tetris Worlds"/>
    <x v="8"/>
    <n v="2001"/>
    <x v="997"/>
    <x v="19"/>
    <s v="Jun"/>
    <x v="4"/>
    <x v="28"/>
    <x v="326"/>
    <x v="292"/>
    <x v="58"/>
    <x v="122"/>
    <x v="458"/>
    <n v="65"/>
    <n v="10"/>
    <s v="tbd"/>
    <m/>
    <s v="3d6 Games"/>
    <s v="E"/>
  </r>
  <r>
    <s v="Imagine: Teacher"/>
    <x v="3"/>
    <n v="2008"/>
    <x v="998"/>
    <x v="21"/>
    <s v="Mar"/>
    <x v="7"/>
    <x v="5"/>
    <x v="385"/>
    <x v="282"/>
    <x v="58"/>
    <x v="83"/>
    <x v="458"/>
    <m/>
    <m/>
    <s v="tbd"/>
    <m/>
    <s v="Magic Pockets"/>
    <s v="E"/>
  </r>
  <r>
    <s v="Call of Duty: Black Ops 3"/>
    <x v="4"/>
    <n v="2015"/>
    <x v="999"/>
    <x v="33"/>
    <s v="Dec"/>
    <x v="6"/>
    <x v="4"/>
    <x v="389"/>
    <x v="17"/>
    <x v="58"/>
    <x v="78"/>
    <x v="458"/>
    <m/>
    <m/>
    <m/>
    <m/>
    <m/>
    <m/>
  </r>
  <r>
    <s v="Deal or No Deal"/>
    <x v="3"/>
    <n v="2007"/>
    <x v="1000"/>
    <x v="33"/>
    <s v="Mar"/>
    <x v="5"/>
    <x v="51"/>
    <x v="312"/>
    <x v="17"/>
    <x v="58"/>
    <x v="59"/>
    <x v="459"/>
    <n v="20"/>
    <n v="13"/>
    <n v="1.9"/>
    <n v="41"/>
    <s v="Artefacts Studio"/>
    <s v="E"/>
  </r>
  <r>
    <s v="FIFA Soccer 10"/>
    <x v="6"/>
    <n v="2009"/>
    <x v="1001"/>
    <x v="25"/>
    <s v="Oct"/>
    <x v="0"/>
    <x v="7"/>
    <x v="382"/>
    <x v="180"/>
    <x v="58"/>
    <x v="77"/>
    <x v="459"/>
    <m/>
    <m/>
    <n v="8.4"/>
    <n v="9"/>
    <s v="EA Sports"/>
    <s v="E"/>
  </r>
  <r>
    <s v="Portal 2"/>
    <x v="5"/>
    <n v="2011"/>
    <x v="1002"/>
    <x v="26"/>
    <s v="Oct"/>
    <x v="6"/>
    <x v="55"/>
    <x v="368"/>
    <x v="133"/>
    <x v="64"/>
    <x v="108"/>
    <x v="459"/>
    <n v="95"/>
    <n v="54"/>
    <n v="8.4"/>
    <n v="937"/>
    <s v="Valve Software"/>
    <s v="E10+"/>
  </r>
  <r>
    <s v="Super Puyo Puyo"/>
    <x v="7"/>
    <n v="1993"/>
    <x v="1003"/>
    <x v="23"/>
    <s v="Feb"/>
    <x v="4"/>
    <x v="56"/>
    <x v="180"/>
    <x v="125"/>
    <x v="61"/>
    <x v="145"/>
    <x v="459"/>
    <m/>
    <m/>
    <m/>
    <m/>
    <m/>
    <m/>
  </r>
  <r>
    <s v="NCAA Football 07"/>
    <x v="6"/>
    <n v="2006"/>
    <x v="1004"/>
    <x v="18"/>
    <s v="Jan"/>
    <x v="0"/>
    <x v="7"/>
    <x v="220"/>
    <x v="300"/>
    <x v="58"/>
    <x v="45"/>
    <x v="459"/>
    <n v="87"/>
    <n v="18"/>
    <n v="8.6"/>
    <n v="23"/>
    <s v="EA Sports"/>
    <s v="E"/>
  </r>
  <r>
    <s v="The Sims 3: Late Night Expansion Pack"/>
    <x v="14"/>
    <n v="2010"/>
    <x v="1005"/>
    <x v="3"/>
    <s v="Feb"/>
    <x v="7"/>
    <x v="7"/>
    <x v="281"/>
    <x v="206"/>
    <x v="58"/>
    <x v="45"/>
    <x v="459"/>
    <n v="74"/>
    <n v="17"/>
    <n v="5.3"/>
    <n v="77"/>
    <s v="The Sims Studio"/>
    <s v="T"/>
  </r>
  <r>
    <s v="No Man's Sky"/>
    <x v="9"/>
    <n v="2016"/>
    <x v="1006"/>
    <x v="3"/>
    <s v="Jan"/>
    <x v="8"/>
    <x v="57"/>
    <x v="132"/>
    <x v="210"/>
    <x v="102"/>
    <x v="142"/>
    <x v="459"/>
    <n v="71"/>
    <n v="94"/>
    <n v="4.5"/>
    <n v="5096"/>
    <s v="Hello Games"/>
    <s v="T"/>
  </r>
  <r>
    <s v="Ben 10: Protector of Earth"/>
    <x v="3"/>
    <n v="2007"/>
    <x v="1007"/>
    <x v="15"/>
    <s v="Mar"/>
    <x v="8"/>
    <x v="58"/>
    <x v="248"/>
    <x v="282"/>
    <x v="58"/>
    <x v="83"/>
    <x v="459"/>
    <m/>
    <m/>
    <m/>
    <m/>
    <m/>
    <m/>
  </r>
  <r>
    <s v="Cabela's Big Game Hunter 2010"/>
    <x v="0"/>
    <n v="2009"/>
    <x v="1008"/>
    <x v="29"/>
    <s v="Sep"/>
    <x v="0"/>
    <x v="59"/>
    <x v="267"/>
    <x v="125"/>
    <x v="58"/>
    <x v="105"/>
    <x v="460"/>
    <m/>
    <m/>
    <n v="7.8"/>
    <n v="4"/>
    <s v="Activision"/>
    <s v="T"/>
  </r>
  <r>
    <s v="SOCOM 3: U.S. Navy SEALs"/>
    <x v="6"/>
    <n v="2005"/>
    <x v="1009"/>
    <x v="0"/>
    <s v="Oct"/>
    <x v="6"/>
    <x v="3"/>
    <x v="240"/>
    <x v="304"/>
    <x v="57"/>
    <x v="127"/>
    <x v="460"/>
    <n v="82"/>
    <n v="59"/>
    <n v="8.8000000000000007"/>
    <n v="64"/>
    <s v="Zipper Interactive"/>
    <s v="M"/>
  </r>
  <r>
    <s v="BioShock Infinite"/>
    <x v="5"/>
    <n v="2013"/>
    <x v="1010"/>
    <x v="10"/>
    <s v="Sep"/>
    <x v="6"/>
    <x v="2"/>
    <x v="297"/>
    <x v="302"/>
    <x v="57"/>
    <x v="89"/>
    <x v="460"/>
    <n v="94"/>
    <n v="27"/>
    <n v="8.5"/>
    <n v="1863"/>
    <s v="Irrational Games"/>
    <s v="M"/>
  </r>
  <r>
    <s v="Jampack Winter '99"/>
    <x v="12"/>
    <n v="1999"/>
    <x v="1011"/>
    <x v="5"/>
    <s v="Mar"/>
    <x v="5"/>
    <x v="3"/>
    <x v="359"/>
    <x v="278"/>
    <x v="58"/>
    <x v="114"/>
    <x v="460"/>
    <m/>
    <m/>
    <m/>
    <m/>
    <m/>
    <m/>
  </r>
  <r>
    <s v="Call of Duty: Black Ops 3"/>
    <x v="5"/>
    <n v="2015"/>
    <x v="1012"/>
    <x v="28"/>
    <s v="Jan"/>
    <x v="6"/>
    <x v="4"/>
    <x v="344"/>
    <x v="206"/>
    <x v="35"/>
    <x v="134"/>
    <x v="460"/>
    <m/>
    <m/>
    <m/>
    <m/>
    <m/>
    <m/>
  </r>
  <r>
    <s v="WCW vs. nWo: World Tour"/>
    <x v="11"/>
    <n v="1997"/>
    <x v="1013"/>
    <x v="2"/>
    <s v="May"/>
    <x v="9"/>
    <x v="28"/>
    <x v="261"/>
    <x v="204"/>
    <x v="102"/>
    <x v="133"/>
    <x v="460"/>
    <m/>
    <m/>
    <m/>
    <m/>
    <m/>
    <m/>
  </r>
  <r>
    <s v="WCW/NWO Thunder"/>
    <x v="12"/>
    <n v="1998"/>
    <x v="1014"/>
    <x v="32"/>
    <s v="Jul"/>
    <x v="9"/>
    <x v="28"/>
    <x v="232"/>
    <x v="197"/>
    <x v="57"/>
    <x v="101"/>
    <x v="460"/>
    <m/>
    <m/>
    <m/>
    <m/>
    <m/>
    <m/>
  </r>
  <r>
    <s v="Harry Potter and the Sorcerer's Stone"/>
    <x v="8"/>
    <n v="2001"/>
    <x v="1015"/>
    <x v="30"/>
    <s v="Jul"/>
    <x v="8"/>
    <x v="7"/>
    <x v="350"/>
    <x v="212"/>
    <x v="36"/>
    <x v="69"/>
    <x v="460"/>
    <n v="64"/>
    <n v="8"/>
    <n v="7.1"/>
    <n v="7"/>
    <s v="Griptonite Games"/>
    <s v="E"/>
  </r>
  <r>
    <s v="Dragon Ball Z: The Legacy of Goku"/>
    <x v="8"/>
    <n v="2002"/>
    <x v="701"/>
    <x v="2"/>
    <s v="Dec"/>
    <x v="3"/>
    <x v="52"/>
    <x v="305"/>
    <x v="279"/>
    <x v="58"/>
    <x v="132"/>
    <x v="460"/>
    <n v="53"/>
    <n v="15"/>
    <n v="6.9"/>
    <n v="28"/>
    <s v="Webfoot Technologies"/>
    <s v="E"/>
  </r>
  <r>
    <s v="Cooking Mama 3: Shop &amp; Chop"/>
    <x v="3"/>
    <n v="2009"/>
    <x v="1016"/>
    <x v="18"/>
    <s v="May"/>
    <x v="7"/>
    <x v="11"/>
    <x v="319"/>
    <x v="302"/>
    <x v="36"/>
    <x v="104"/>
    <x v="460"/>
    <m/>
    <m/>
    <m/>
    <m/>
    <m/>
    <m/>
  </r>
  <r>
    <s v="Resident Evil 4"/>
    <x v="19"/>
    <n v="2005"/>
    <x v="1017"/>
    <x v="16"/>
    <s v="Nov"/>
    <x v="8"/>
    <x v="12"/>
    <x v="390"/>
    <x v="303"/>
    <x v="75"/>
    <x v="122"/>
    <x v="460"/>
    <n v="96"/>
    <n v="82"/>
    <n v="9.4"/>
    <n v="767"/>
    <s v="Capcom"/>
    <s v="M"/>
  </r>
  <r>
    <s v="Personal Trainer: Math"/>
    <x v="3"/>
    <n v="2007"/>
    <x v="1018"/>
    <x v="24"/>
    <s v="Nov"/>
    <x v="4"/>
    <x v="0"/>
    <x v="337"/>
    <x v="143"/>
    <x v="58"/>
    <x v="69"/>
    <x v="460"/>
    <n v="63"/>
    <n v="11"/>
    <s v="tbd"/>
    <m/>
    <s v="Jupiter Corporation"/>
    <s v="E"/>
  </r>
  <r>
    <s v="Game Party 3"/>
    <x v="0"/>
    <n v="2009"/>
    <x v="1019"/>
    <x v="31"/>
    <s v="Mar"/>
    <x v="4"/>
    <x v="19"/>
    <x v="237"/>
    <x v="248"/>
    <x v="58"/>
    <x v="105"/>
    <x v="461"/>
    <n v="37"/>
    <n v="4"/>
    <s v="tbd"/>
    <m/>
    <s v="Farsight Studios"/>
    <s v="E"/>
  </r>
  <r>
    <s v="Need For Speed: Undercover"/>
    <x v="4"/>
    <n v="2008"/>
    <x v="1020"/>
    <x v="0"/>
    <s v="Feb"/>
    <x v="2"/>
    <x v="7"/>
    <x v="319"/>
    <x v="260"/>
    <x v="62"/>
    <x v="68"/>
    <x v="461"/>
    <n v="64"/>
    <n v="62"/>
    <n v="5.9"/>
    <n v="104"/>
    <s v="EA Vancouver"/>
    <s v="T"/>
  </r>
  <r>
    <s v="World Championship Poker: Featuring Howard Lederer - All In"/>
    <x v="6"/>
    <n v="2006"/>
    <x v="114"/>
    <x v="17"/>
    <s v="Apr"/>
    <x v="5"/>
    <x v="60"/>
    <x v="367"/>
    <x v="278"/>
    <x v="58"/>
    <x v="91"/>
    <x v="461"/>
    <m/>
    <m/>
    <m/>
    <m/>
    <m/>
    <m/>
  </r>
  <r>
    <s v="NFL GameDay 98"/>
    <x v="12"/>
    <n v="1997"/>
    <x v="1021"/>
    <x v="5"/>
    <s v="Dec"/>
    <x v="0"/>
    <x v="3"/>
    <x v="267"/>
    <x v="297"/>
    <x v="58"/>
    <x v="115"/>
    <x v="461"/>
    <m/>
    <m/>
    <m/>
    <m/>
    <m/>
    <m/>
  </r>
  <r>
    <s v="Sonic Colors"/>
    <x v="0"/>
    <n v="2010"/>
    <x v="1022"/>
    <x v="2"/>
    <s v="Jul"/>
    <x v="1"/>
    <x v="8"/>
    <x v="221"/>
    <x v="133"/>
    <x v="62"/>
    <x v="59"/>
    <x v="461"/>
    <n v="78"/>
    <n v="58"/>
    <n v="8.5"/>
    <n v="301"/>
    <s v="Sonic Team"/>
    <s v="E"/>
  </r>
  <r>
    <s v="Saints Row 2"/>
    <x v="5"/>
    <n v="2008"/>
    <x v="1023"/>
    <x v="4"/>
    <s v="Nov"/>
    <x v="8"/>
    <x v="28"/>
    <x v="222"/>
    <x v="272"/>
    <x v="64"/>
    <x v="128"/>
    <x v="461"/>
    <n v="82"/>
    <n v="50"/>
    <n v="7.9"/>
    <n v="135"/>
    <s v="Volition Inc."/>
    <s v="M"/>
  </r>
  <r>
    <s v="Yoshi's Cookie"/>
    <x v="2"/>
    <n v="1992"/>
    <x v="1024"/>
    <x v="12"/>
    <s v="Jan"/>
    <x v="4"/>
    <x v="0"/>
    <x v="281"/>
    <x v="180"/>
    <x v="173"/>
    <x v="147"/>
    <x v="461"/>
    <m/>
    <m/>
    <m/>
    <m/>
    <m/>
    <m/>
  </r>
  <r>
    <s v="Time Crisis"/>
    <x v="12"/>
    <n v="1997"/>
    <x v="1025"/>
    <x v="1"/>
    <s v="Jan"/>
    <x v="6"/>
    <x v="25"/>
    <x v="358"/>
    <x v="206"/>
    <x v="167"/>
    <x v="127"/>
    <x v="461"/>
    <m/>
    <m/>
    <m/>
    <m/>
    <m/>
    <m/>
  </r>
  <r>
    <s v="Sid Meier's Civilization V"/>
    <x v="14"/>
    <n v="2010"/>
    <x v="1026"/>
    <x v="13"/>
    <s v="Mar"/>
    <x v="11"/>
    <x v="2"/>
    <x v="390"/>
    <x v="276"/>
    <x v="58"/>
    <x v="104"/>
    <x v="461"/>
    <n v="90"/>
    <n v="70"/>
    <n v="7.9"/>
    <n v="2280"/>
    <s v="Firaxis Games"/>
    <s v="E10+"/>
  </r>
  <r>
    <s v=" Fire Emblem Fates"/>
    <x v="10"/>
    <n v="2015"/>
    <x v="1027"/>
    <x v="31"/>
    <s v="Nov"/>
    <x v="3"/>
    <x v="0"/>
    <x v="284"/>
    <x v="301"/>
    <x v="196"/>
    <x v="114"/>
    <x v="461"/>
    <m/>
    <m/>
    <m/>
    <m/>
    <m/>
    <m/>
  </r>
  <r>
    <s v="The Sims: Superstar"/>
    <x v="14"/>
    <n v="2003"/>
    <x v="817"/>
    <x v="14"/>
    <s v="Aug"/>
    <x v="7"/>
    <x v="7"/>
    <x v="313"/>
    <x v="125"/>
    <x v="58"/>
    <x v="106"/>
    <x v="461"/>
    <n v="79"/>
    <n v="20"/>
    <n v="8.1999999999999993"/>
    <n v="25"/>
    <s v="Maxis"/>
    <s v="T"/>
  </r>
  <r>
    <s v="Metroid Fusion"/>
    <x v="8"/>
    <n v="2002"/>
    <x v="1028"/>
    <x v="1"/>
    <s v="Feb"/>
    <x v="8"/>
    <x v="0"/>
    <x v="299"/>
    <x v="198"/>
    <x v="89"/>
    <x v="122"/>
    <x v="461"/>
    <n v="92"/>
    <n v="44"/>
    <n v="9.1"/>
    <n v="200"/>
    <s v="Nintendo"/>
    <s v="E"/>
  </r>
  <r>
    <s v="We Ski"/>
    <x v="0"/>
    <n v="2008"/>
    <x v="968"/>
    <x v="10"/>
    <s v="Nov"/>
    <x v="0"/>
    <x v="25"/>
    <x v="158"/>
    <x v="17"/>
    <x v="49"/>
    <x v="59"/>
    <x v="462"/>
    <n v="67"/>
    <n v="32"/>
    <n v="8.5"/>
    <n v="12"/>
    <s v="Bandai Namco Games"/>
    <s v="E"/>
  </r>
  <r>
    <s v="Star Wars Battlefront: Renegade Squadron"/>
    <x v="16"/>
    <n v="2007"/>
    <x v="1029"/>
    <x v="5"/>
    <s v="Nov"/>
    <x v="6"/>
    <x v="18"/>
    <x v="246"/>
    <x v="295"/>
    <x v="58"/>
    <x v="123"/>
    <x v="462"/>
    <n v="73"/>
    <n v="35"/>
    <n v="7.9"/>
    <n v="46"/>
    <s v="Rebellion"/>
    <s v="T"/>
  </r>
  <r>
    <s v="SSX 3"/>
    <x v="6"/>
    <n v="2003"/>
    <x v="1030"/>
    <x v="17"/>
    <s v="Feb"/>
    <x v="0"/>
    <x v="7"/>
    <x v="250"/>
    <x v="276"/>
    <x v="58"/>
    <x v="91"/>
    <x v="462"/>
    <n v="93"/>
    <n v="41"/>
    <n v="9.1"/>
    <n v="125"/>
    <s v="EA Canada"/>
    <s v="E"/>
  </r>
  <r>
    <s v="Madden NFL 2001"/>
    <x v="12"/>
    <n v="2000"/>
    <x v="1031"/>
    <x v="9"/>
    <s v="Jan"/>
    <x v="0"/>
    <x v="7"/>
    <x v="267"/>
    <x v="300"/>
    <x v="58"/>
    <x v="115"/>
    <x v="462"/>
    <n v="90"/>
    <n v="14"/>
    <n v="6.8"/>
    <n v="4"/>
    <s v="EA Sports"/>
    <s v="E"/>
  </r>
  <r>
    <s v="Star Wars: Battlefront II"/>
    <x v="13"/>
    <n v="2005"/>
    <x v="1032"/>
    <x v="12"/>
    <s v="Sep"/>
    <x v="6"/>
    <x v="4"/>
    <x v="240"/>
    <x v="292"/>
    <x v="58"/>
    <x v="122"/>
    <x v="462"/>
    <n v="83"/>
    <n v="40"/>
    <n v="8.9"/>
    <n v="106"/>
    <s v="Pandemic Studios"/>
    <s v="T"/>
  </r>
  <r>
    <s v="Disney's DuckTales"/>
    <x v="1"/>
    <n v="1989"/>
    <x v="1033"/>
    <x v="28"/>
    <s v="Jul"/>
    <x v="1"/>
    <x v="12"/>
    <x v="356"/>
    <x v="240"/>
    <x v="218"/>
    <x v="115"/>
    <x v="462"/>
    <m/>
    <m/>
    <m/>
    <m/>
    <m/>
    <m/>
  </r>
  <r>
    <s v="Tony Hawk's Pro Skater 3"/>
    <x v="12"/>
    <n v="2001"/>
    <x v="1034"/>
    <x v="25"/>
    <s v="Mar"/>
    <x v="0"/>
    <x v="4"/>
    <x v="161"/>
    <x v="230"/>
    <x v="64"/>
    <x v="101"/>
    <x v="462"/>
    <n v="87"/>
    <n v="10"/>
    <n v="8.3000000000000007"/>
    <n v="36"/>
    <s v="Shaba Games"/>
    <s v="E"/>
  </r>
  <r>
    <s v="Monsters, Inc."/>
    <x v="8"/>
    <n v="2001"/>
    <x v="1035"/>
    <x v="3"/>
    <s v="Dec"/>
    <x v="10"/>
    <x v="28"/>
    <x v="281"/>
    <x v="234"/>
    <x v="102"/>
    <x v="127"/>
    <x v="462"/>
    <m/>
    <m/>
    <s v="tbd"/>
    <m/>
    <s v="Artificial Mind and Movement"/>
    <s v="E"/>
  </r>
  <r>
    <s v="PGR: Project Gotham Racing 2"/>
    <x v="13"/>
    <n v="2003"/>
    <x v="1036"/>
    <x v="6"/>
    <s v="Mar"/>
    <x v="2"/>
    <x v="1"/>
    <x v="158"/>
    <x v="246"/>
    <x v="57"/>
    <x v="101"/>
    <x v="462"/>
    <m/>
    <m/>
    <m/>
    <m/>
    <m/>
    <m/>
  </r>
  <r>
    <s v="Dragon Age: Origins"/>
    <x v="5"/>
    <n v="2009"/>
    <x v="1037"/>
    <x v="24"/>
    <s v="Feb"/>
    <x v="3"/>
    <x v="7"/>
    <x v="352"/>
    <x v="303"/>
    <x v="36"/>
    <x v="102"/>
    <x v="462"/>
    <n v="87"/>
    <n v="41"/>
    <n v="7.9"/>
    <n v="597"/>
    <s v="BioWare"/>
    <s v="M"/>
  </r>
  <r>
    <s v="Spy Hunter"/>
    <x v="6"/>
    <n v="2001"/>
    <x v="1038"/>
    <x v="29"/>
    <s v="Nov"/>
    <x v="2"/>
    <x v="39"/>
    <x v="239"/>
    <x v="262"/>
    <x v="58"/>
    <x v="91"/>
    <x v="462"/>
    <n v="84"/>
    <n v="28"/>
    <n v="7.8"/>
    <n v="13"/>
    <s v="Paradigm Entertainment"/>
    <s v="T"/>
  </r>
  <r>
    <s v="NCAA Football 2004"/>
    <x v="6"/>
    <n v="2003"/>
    <x v="1039"/>
    <x v="33"/>
    <s v="May"/>
    <x v="0"/>
    <x v="7"/>
    <x v="257"/>
    <x v="265"/>
    <x v="58"/>
    <x v="45"/>
    <x v="462"/>
    <n v="94"/>
    <n v="15"/>
    <n v="8.8000000000000007"/>
    <n v="81"/>
    <s v="EA Sports"/>
    <s v="E"/>
  </r>
  <r>
    <s v="Fight Night Round 3"/>
    <x v="5"/>
    <n v="2006"/>
    <x v="1040"/>
    <x v="5"/>
    <s v="May"/>
    <x v="9"/>
    <x v="7"/>
    <x v="284"/>
    <x v="187"/>
    <x v="62"/>
    <x v="134"/>
    <x v="462"/>
    <n v="83"/>
    <n v="37"/>
    <n v="7.9"/>
    <n v="24"/>
    <s v="EA Chicago"/>
    <s v="T"/>
  </r>
  <r>
    <s v="StarCraft II: Heart of the Swarm"/>
    <x v="14"/>
    <n v="2013"/>
    <x v="1041"/>
    <x v="4"/>
    <s v="Aug"/>
    <x v="11"/>
    <x v="4"/>
    <x v="368"/>
    <x v="212"/>
    <x v="58"/>
    <x v="68"/>
    <x v="462"/>
    <n v="86"/>
    <n v="68"/>
    <n v="7.9"/>
    <n v="1346"/>
    <s v="Blizzard Entertainment"/>
    <s v="T"/>
  </r>
  <r>
    <s v="SpongeBob SquarePants: Battle for Bikini Bottom"/>
    <x v="6"/>
    <n v="2003"/>
    <x v="1042"/>
    <x v="17"/>
    <s v="Jan"/>
    <x v="1"/>
    <x v="28"/>
    <x v="354"/>
    <x v="80"/>
    <x v="58"/>
    <x v="99"/>
    <x v="462"/>
    <n v="71"/>
    <n v="9"/>
    <n v="9"/>
    <n v="85"/>
    <s v="Heavy Iron Studios"/>
    <s v="E"/>
  </r>
  <r>
    <s v="Until Dawn"/>
    <x v="9"/>
    <n v="2015"/>
    <x v="1043"/>
    <x v="19"/>
    <s v="Apr"/>
    <x v="10"/>
    <x v="16"/>
    <x v="384"/>
    <x v="231"/>
    <x v="69"/>
    <x v="134"/>
    <x v="463"/>
    <n v="79"/>
    <n v="103"/>
    <n v="8.1999999999999993"/>
    <n v="2161"/>
    <s v="SuperMassive Games"/>
    <s v="M"/>
  </r>
  <r>
    <s v="Big Beach Sports"/>
    <x v="0"/>
    <n v="2008"/>
    <x v="1044"/>
    <x v="9"/>
    <s v="Jan"/>
    <x v="0"/>
    <x v="28"/>
    <x v="384"/>
    <x v="227"/>
    <x v="58"/>
    <x v="117"/>
    <x v="463"/>
    <n v="44"/>
    <n v="17"/>
    <n v="8"/>
    <n v="41"/>
    <s v="HB Studios Multimedia"/>
    <s v="E"/>
  </r>
  <r>
    <s v="Street Fighter II': Special Champion Edition"/>
    <x v="20"/>
    <n v="1992"/>
    <x v="677"/>
    <x v="25"/>
    <s v="Aug"/>
    <x v="9"/>
    <x v="8"/>
    <x v="309"/>
    <x v="240"/>
    <x v="146"/>
    <x v="115"/>
    <x v="463"/>
    <m/>
    <m/>
    <m/>
    <m/>
    <m/>
    <m/>
  </r>
  <r>
    <s v="SSX"/>
    <x v="6"/>
    <n v="2000"/>
    <x v="1045"/>
    <x v="34"/>
    <s v="Apr"/>
    <x v="0"/>
    <x v="7"/>
    <x v="113"/>
    <x v="157"/>
    <x v="23"/>
    <x v="117"/>
    <x v="463"/>
    <n v="93"/>
    <n v="35"/>
    <n v="8.3000000000000007"/>
    <n v="33"/>
    <s v="EA Sports Big"/>
    <s v="E"/>
  </r>
  <r>
    <s v="Shaun White Snowboarding: Road Trip"/>
    <x v="0"/>
    <n v="2008"/>
    <x v="1046"/>
    <x v="18"/>
    <s v="Jul"/>
    <x v="0"/>
    <x v="5"/>
    <x v="250"/>
    <x v="247"/>
    <x v="58"/>
    <x v="78"/>
    <x v="463"/>
    <n v="78"/>
    <n v="28"/>
    <n v="8.6999999999999993"/>
    <n v="22"/>
    <s v="Ubisoft"/>
    <s v="E10+"/>
  </r>
  <r>
    <s v="NBA Ballers"/>
    <x v="6"/>
    <n v="2004"/>
    <x v="1047"/>
    <x v="33"/>
    <s v="Jul"/>
    <x v="0"/>
    <x v="39"/>
    <x v="284"/>
    <x v="9"/>
    <x v="58"/>
    <x v="102"/>
    <x v="463"/>
    <n v="83"/>
    <n v="44"/>
    <n v="9.1999999999999993"/>
    <n v="19"/>
    <s v="Midway"/>
    <s v="E"/>
  </r>
  <r>
    <s v="Saints Row IV"/>
    <x v="4"/>
    <n v="2013"/>
    <x v="1048"/>
    <x v="9"/>
    <s v="Sep"/>
    <x v="8"/>
    <x v="41"/>
    <x v="315"/>
    <x v="186"/>
    <x v="62"/>
    <x v="130"/>
    <x v="463"/>
    <n v="81"/>
    <n v="42"/>
    <n v="6.5"/>
    <n v="325"/>
    <s v="Volition Inc."/>
    <s v="M"/>
  </r>
  <r>
    <s v="NBA Live 2003"/>
    <x v="6"/>
    <n v="2002"/>
    <x v="1049"/>
    <x v="31"/>
    <s v="Mar"/>
    <x v="0"/>
    <x v="7"/>
    <x v="326"/>
    <x v="263"/>
    <x v="102"/>
    <x v="91"/>
    <x v="463"/>
    <n v="83"/>
    <n v="22"/>
    <n v="8.3000000000000007"/>
    <n v="28"/>
    <s v="EA Canada"/>
    <s v="E"/>
  </r>
  <r>
    <s v="LEGO Batman 2: DC Super Heroes"/>
    <x v="4"/>
    <n v="2012"/>
    <x v="1050"/>
    <x v="17"/>
    <s v="Jan"/>
    <x v="8"/>
    <x v="19"/>
    <x v="246"/>
    <x v="157"/>
    <x v="58"/>
    <x v="59"/>
    <x v="463"/>
    <n v="79"/>
    <n v="59"/>
    <n v="7.2"/>
    <n v="114"/>
    <s v="TT Games"/>
    <s v="E10+"/>
  </r>
  <r>
    <s v="Dragon Ball Z: Budokai Tenkaichi"/>
    <x v="6"/>
    <n v="2005"/>
    <x v="1051"/>
    <x v="20"/>
    <s v="Oct"/>
    <x v="9"/>
    <x v="10"/>
    <x v="352"/>
    <x v="279"/>
    <x v="160"/>
    <x v="115"/>
    <x v="463"/>
    <n v="72"/>
    <n v="29"/>
    <n v="8.4"/>
    <n v="71"/>
    <s v="Spike"/>
    <s v="T"/>
  </r>
  <r>
    <s v="Dark Souls III"/>
    <x v="9"/>
    <n v="2016"/>
    <x v="1052"/>
    <x v="6"/>
    <s v="Oct"/>
    <x v="3"/>
    <x v="25"/>
    <x v="159"/>
    <x v="80"/>
    <x v="184"/>
    <x v="91"/>
    <x v="464"/>
    <n v="89"/>
    <n v="69"/>
    <n v="8.8000000000000007"/>
    <n v="1940"/>
    <s v="From Software"/>
    <s v="M"/>
  </r>
  <r>
    <s v="Ms. Pac-Man"/>
    <x v="15"/>
    <n v="1981"/>
    <x v="1053"/>
    <x v="20"/>
    <s v="Mar"/>
    <x v="4"/>
    <x v="10"/>
    <x v="202"/>
    <x v="244"/>
    <x v="58"/>
    <x v="133"/>
    <x v="464"/>
    <m/>
    <m/>
    <m/>
    <m/>
    <m/>
    <m/>
  </r>
  <r>
    <s v="Kirby's Return to Dreamland"/>
    <x v="0"/>
    <n v="2011"/>
    <x v="1054"/>
    <x v="28"/>
    <s v="Mar"/>
    <x v="1"/>
    <x v="0"/>
    <x v="215"/>
    <x v="199"/>
    <x v="211"/>
    <x v="101"/>
    <x v="464"/>
    <n v="77"/>
    <n v="49"/>
    <n v="8.5"/>
    <n v="156"/>
    <s v="HAL Labs"/>
    <s v="E10+"/>
  </r>
  <r>
    <s v="Mario Party 6"/>
    <x v="19"/>
    <n v="2004"/>
    <x v="1055"/>
    <x v="15"/>
    <s v="Nov"/>
    <x v="5"/>
    <x v="0"/>
    <x v="246"/>
    <x v="277"/>
    <x v="83"/>
    <x v="132"/>
    <x v="464"/>
    <n v="71"/>
    <n v="33"/>
    <n v="7.9"/>
    <n v="51"/>
    <s v="Hudson Soft"/>
    <s v="E"/>
  </r>
  <r>
    <s v="Super Scope 6"/>
    <x v="7"/>
    <n v="1991"/>
    <x v="1056"/>
    <x v="17"/>
    <s v="Nov"/>
    <x v="6"/>
    <x v="0"/>
    <x v="76"/>
    <x v="232"/>
    <x v="126"/>
    <x v="132"/>
    <x v="464"/>
    <m/>
    <m/>
    <m/>
    <m/>
    <m/>
    <m/>
  </r>
  <r>
    <s v="Star Wars The Clone Wars: Lightsaber Duels"/>
    <x v="0"/>
    <n v="2008"/>
    <x v="1057"/>
    <x v="12"/>
    <s v="Mar"/>
    <x v="8"/>
    <x v="18"/>
    <x v="160"/>
    <x v="240"/>
    <x v="58"/>
    <x v="99"/>
    <x v="464"/>
    <n v="56"/>
    <n v="24"/>
    <n v="6.7"/>
    <n v="18"/>
    <s v="Krome Studios"/>
    <s v="T"/>
  </r>
  <r>
    <s v="Need for Speed Carbon"/>
    <x v="4"/>
    <n v="2006"/>
    <x v="1058"/>
    <x v="16"/>
    <s v="Jun"/>
    <x v="2"/>
    <x v="7"/>
    <x v="335"/>
    <x v="132"/>
    <x v="64"/>
    <x v="68"/>
    <x v="464"/>
    <n v="77"/>
    <n v="52"/>
    <n v="6.3"/>
    <n v="82"/>
    <s v="EA Canada"/>
    <s v="E10+"/>
  </r>
  <r>
    <s v="Heavenly Sword"/>
    <x v="5"/>
    <n v="2007"/>
    <x v="1059"/>
    <x v="18"/>
    <s v="Jul"/>
    <x v="8"/>
    <x v="3"/>
    <x v="391"/>
    <x v="245"/>
    <x v="23"/>
    <x v="49"/>
    <x v="464"/>
    <n v="79"/>
    <n v="64"/>
    <n v="8.3000000000000007"/>
    <n v="544"/>
    <s v="Ninja Theory"/>
    <s v="T"/>
  </r>
  <r>
    <s v="Dragon Quest V: Tenkuu no Hanayome"/>
    <x v="6"/>
    <n v="2004"/>
    <x v="1060"/>
    <x v="22"/>
    <s v="Nov"/>
    <x v="3"/>
    <x v="24"/>
    <x v="180"/>
    <x v="125"/>
    <x v="225"/>
    <x v="106"/>
    <x v="464"/>
    <m/>
    <m/>
    <m/>
    <m/>
    <m/>
    <m/>
  </r>
  <r>
    <s v="MySims"/>
    <x v="0"/>
    <n v="2007"/>
    <x v="1061"/>
    <x v="11"/>
    <s v="Sep"/>
    <x v="7"/>
    <x v="7"/>
    <x v="246"/>
    <x v="272"/>
    <x v="57"/>
    <x v="104"/>
    <x v="464"/>
    <n v="68"/>
    <n v="38"/>
    <n v="7.2"/>
    <n v="56"/>
    <s v="EA Redwood Shores"/>
    <s v="E"/>
  </r>
  <r>
    <s v="Kirby &amp; the Amazing Mirror"/>
    <x v="8"/>
    <n v="2004"/>
    <x v="1062"/>
    <x v="19"/>
    <s v="Oct"/>
    <x v="1"/>
    <x v="0"/>
    <x v="124"/>
    <x v="300"/>
    <x v="179"/>
    <x v="147"/>
    <x v="465"/>
    <m/>
    <m/>
    <m/>
    <m/>
    <m/>
    <m/>
  </r>
  <r>
    <s v="Army of Two"/>
    <x v="4"/>
    <n v="2008"/>
    <x v="1063"/>
    <x v="20"/>
    <s v="Oct"/>
    <x v="6"/>
    <x v="7"/>
    <x v="161"/>
    <x v="299"/>
    <x v="64"/>
    <x v="78"/>
    <x v="465"/>
    <n v="72"/>
    <n v="76"/>
    <n v="7.6"/>
    <n v="233"/>
    <s v="EA Montreal"/>
    <s v="M"/>
  </r>
  <r>
    <s v="Dig Dug"/>
    <x v="15"/>
    <n v="1982"/>
    <x v="1064"/>
    <x v="4"/>
    <s v="May"/>
    <x v="4"/>
    <x v="10"/>
    <x v="305"/>
    <x v="244"/>
    <x v="58"/>
    <x v="133"/>
    <x v="465"/>
    <m/>
    <m/>
    <m/>
    <m/>
    <m/>
    <m/>
  </r>
  <r>
    <s v="Tom Clancy's Rainbow Six"/>
    <x v="12"/>
    <n v="1999"/>
    <x v="1065"/>
    <x v="26"/>
    <s v="Jun"/>
    <x v="6"/>
    <x v="61"/>
    <x v="250"/>
    <x v="9"/>
    <x v="58"/>
    <x v="69"/>
    <x v="465"/>
    <m/>
    <m/>
    <m/>
    <m/>
    <m/>
    <m/>
  </r>
  <r>
    <s v="Ghosts 'n Goblins"/>
    <x v="1"/>
    <n v="1986"/>
    <x v="1066"/>
    <x v="18"/>
    <s v="May"/>
    <x v="8"/>
    <x v="12"/>
    <x v="374"/>
    <x v="150"/>
    <x v="226"/>
    <x v="147"/>
    <x v="465"/>
    <m/>
    <m/>
    <m/>
    <m/>
    <m/>
    <m/>
  </r>
  <r>
    <s v="Tiger Woods PGA Tour 2003"/>
    <x v="6"/>
    <n v="2002"/>
    <x v="1067"/>
    <x v="23"/>
    <s v="Jan"/>
    <x v="0"/>
    <x v="7"/>
    <x v="124"/>
    <x v="9"/>
    <x v="58"/>
    <x v="102"/>
    <x v="465"/>
    <n v="88"/>
    <n v="18"/>
    <n v="8.9"/>
    <n v="18"/>
    <s v="EA Sports"/>
    <s v="E"/>
  </r>
  <r>
    <s v="NBA Live 06 (All region sales)"/>
    <x v="6"/>
    <n v="2005"/>
    <x v="1068"/>
    <x v="7"/>
    <s v="Aug"/>
    <x v="0"/>
    <x v="7"/>
    <x v="251"/>
    <x v="263"/>
    <x v="58"/>
    <x v="132"/>
    <x v="465"/>
    <m/>
    <m/>
    <m/>
    <m/>
    <m/>
    <m/>
  </r>
  <r>
    <s v="Prince of Persia: Warrior Within"/>
    <x v="6"/>
    <n v="2004"/>
    <x v="1069"/>
    <x v="0"/>
    <s v="Feb"/>
    <x v="8"/>
    <x v="5"/>
    <x v="392"/>
    <x v="253"/>
    <x v="58"/>
    <x v="91"/>
    <x v="465"/>
    <n v="83"/>
    <n v="51"/>
    <n v="8.5"/>
    <n v="120"/>
    <s v="Ubisoft Montreal"/>
    <s v="M"/>
  </r>
  <r>
    <s v="Far Cry 4"/>
    <x v="17"/>
    <n v="2014"/>
    <x v="1070"/>
    <x v="32"/>
    <s v="Jan"/>
    <x v="6"/>
    <x v="5"/>
    <x v="124"/>
    <x v="132"/>
    <x v="62"/>
    <x v="99"/>
    <x v="466"/>
    <n v="82"/>
    <n v="15"/>
    <n v="7.5"/>
    <n v="383"/>
    <s v="Ubisoft Montreal"/>
    <s v="M"/>
  </r>
  <r>
    <s v="ESPN NFL 2K5"/>
    <x v="13"/>
    <n v="2004"/>
    <x v="1071"/>
    <x v="27"/>
    <s v="Jan"/>
    <x v="0"/>
    <x v="8"/>
    <x v="202"/>
    <x v="287"/>
    <x v="58"/>
    <x v="101"/>
    <x v="466"/>
    <n v="92"/>
    <n v="42"/>
    <n v="9.1"/>
    <n v="93"/>
    <s v="Visual Concepts"/>
    <s v="E"/>
  </r>
  <r>
    <s v="Beyond: Two Souls"/>
    <x v="5"/>
    <n v="2013"/>
    <x v="1072"/>
    <x v="7"/>
    <s v="Apr"/>
    <x v="10"/>
    <x v="3"/>
    <x v="366"/>
    <x v="258"/>
    <x v="23"/>
    <x v="134"/>
    <x v="466"/>
    <n v="70"/>
    <n v="98"/>
    <n v="8.1"/>
    <n v="2652"/>
    <s v="Quantic Dream"/>
    <s v="M"/>
  </r>
  <r>
    <s v="Pikmin"/>
    <x v="19"/>
    <n v="2001"/>
    <x v="1073"/>
    <x v="30"/>
    <s v="Mar"/>
    <x v="11"/>
    <x v="0"/>
    <x v="113"/>
    <x v="289"/>
    <x v="220"/>
    <x v="115"/>
    <x v="466"/>
    <n v="89"/>
    <n v="39"/>
    <n v="8.6999999999999993"/>
    <n v="121"/>
    <s v="Nintendo"/>
    <s v="E"/>
  </r>
  <r>
    <s v="Tiger Woods PGA Tour 2004"/>
    <x v="6"/>
    <n v="2003"/>
    <x v="1074"/>
    <x v="22"/>
    <s v="Sep"/>
    <x v="0"/>
    <x v="7"/>
    <x v="299"/>
    <x v="304"/>
    <x v="58"/>
    <x v="127"/>
    <x v="466"/>
    <n v="89"/>
    <n v="23"/>
    <n v="8.8000000000000007"/>
    <n v="40"/>
    <s v="EA Sports"/>
    <s v="E"/>
  </r>
  <r>
    <s v="NBA 2K15"/>
    <x v="4"/>
    <n v="2014"/>
    <x v="1075"/>
    <x v="28"/>
    <s v="Aug"/>
    <x v="0"/>
    <x v="2"/>
    <x v="257"/>
    <x v="277"/>
    <x v="58"/>
    <x v="104"/>
    <x v="466"/>
    <m/>
    <m/>
    <n v="3"/>
    <n v="40"/>
    <s v="Visual Concepts"/>
    <s v="E"/>
  </r>
  <r>
    <s v="Call of Duty: Black Ops"/>
    <x v="14"/>
    <s v="N/A"/>
    <x v="1076"/>
    <x v="34"/>
    <s v="Jun"/>
    <x v="6"/>
    <x v="4"/>
    <x v="215"/>
    <x v="222"/>
    <x v="58"/>
    <x v="45"/>
    <x v="466"/>
    <n v="81"/>
    <n v="29"/>
    <n v="5.2"/>
    <n v="1651"/>
    <s v="Treyarch"/>
    <s v="M"/>
  </r>
  <r>
    <s v="Ape Escape"/>
    <x v="12"/>
    <n v="1999"/>
    <x v="1077"/>
    <x v="21"/>
    <s v="Oct"/>
    <x v="1"/>
    <x v="3"/>
    <x v="230"/>
    <x v="197"/>
    <x v="223"/>
    <x v="114"/>
    <x v="466"/>
    <n v="90"/>
    <n v="19"/>
    <n v="8.8000000000000007"/>
    <n v="53"/>
    <s v="SCEI"/>
    <s v="E"/>
  </r>
  <r>
    <s v="NCAA Football 2005"/>
    <x v="6"/>
    <n v="2004"/>
    <x v="1078"/>
    <x v="11"/>
    <s v="Mar"/>
    <x v="0"/>
    <x v="7"/>
    <x v="322"/>
    <x v="265"/>
    <x v="58"/>
    <x v="91"/>
    <x v="467"/>
    <n v="88"/>
    <n v="29"/>
    <n v="8.8000000000000007"/>
    <n v="35"/>
    <s v="EA Tiburon"/>
    <s v="E"/>
  </r>
  <r>
    <s v="Max Payne 3"/>
    <x v="4"/>
    <n v="2012"/>
    <x v="1079"/>
    <x v="21"/>
    <s v="Jul"/>
    <x v="6"/>
    <x v="2"/>
    <x v="256"/>
    <x v="250"/>
    <x v="62"/>
    <x v="130"/>
    <x v="467"/>
    <n v="86"/>
    <n v="80"/>
    <n v="7.8"/>
    <n v="869"/>
    <s v="Rockstar Studios"/>
    <s v="M"/>
  </r>
  <r>
    <s v="Viva Pinata"/>
    <x v="4"/>
    <n v="2006"/>
    <x v="1080"/>
    <x v="21"/>
    <s v="May"/>
    <x v="7"/>
    <x v="1"/>
    <x v="384"/>
    <x v="234"/>
    <x v="64"/>
    <x v="117"/>
    <x v="467"/>
    <n v="84"/>
    <n v="65"/>
    <n v="8"/>
    <n v="131"/>
    <s v="Rare Ltd."/>
    <s v="E"/>
  </r>
  <r>
    <s v="Tony Hawk's American Wasteland (Old all region sales)"/>
    <x v="6"/>
    <n v="2005"/>
    <x v="1081"/>
    <x v="7"/>
    <s v="Dec"/>
    <x v="0"/>
    <x v="4"/>
    <x v="124"/>
    <x v="9"/>
    <x v="62"/>
    <x v="83"/>
    <x v="467"/>
    <m/>
    <m/>
    <m/>
    <m/>
    <m/>
    <m/>
  </r>
  <r>
    <s v="Kinectimals"/>
    <x v="4"/>
    <n v="2010"/>
    <x v="1082"/>
    <x v="16"/>
    <s v="Apr"/>
    <x v="7"/>
    <x v="1"/>
    <x v="242"/>
    <x v="295"/>
    <x v="58"/>
    <x v="130"/>
    <x v="467"/>
    <n v="74"/>
    <n v="50"/>
    <n v="3.1"/>
    <n v="69"/>
    <s v="Frontier Developments"/>
    <s v="E"/>
  </r>
  <r>
    <s v="Kirby Air Ride"/>
    <x v="19"/>
    <n v="2003"/>
    <x v="1083"/>
    <x v="11"/>
    <s v="Jan"/>
    <x v="2"/>
    <x v="0"/>
    <x v="315"/>
    <x v="277"/>
    <x v="182"/>
    <x v="115"/>
    <x v="467"/>
    <n v="61"/>
    <n v="28"/>
    <n v="7.9"/>
    <n v="69"/>
    <s v="HAL Labs"/>
    <s v="E"/>
  </r>
  <r>
    <s v="LEGO Marvel Super Heroes"/>
    <x v="9"/>
    <n v="2013"/>
    <x v="1084"/>
    <x v="30"/>
    <s v="Dec"/>
    <x v="8"/>
    <x v="19"/>
    <x v="281"/>
    <x v="210"/>
    <x v="62"/>
    <x v="134"/>
    <x v="467"/>
    <n v="83"/>
    <n v="22"/>
    <n v="7.7"/>
    <n v="262"/>
    <s v="TT Games"/>
    <s v="E10+"/>
  </r>
  <r>
    <s v="Sled Storm"/>
    <x v="12"/>
    <n v="1998"/>
    <x v="1085"/>
    <x v="13"/>
    <s v="Nov"/>
    <x v="2"/>
    <x v="7"/>
    <x v="246"/>
    <x v="157"/>
    <x v="58"/>
    <x v="114"/>
    <x v="467"/>
    <m/>
    <m/>
    <m/>
    <m/>
    <m/>
    <m/>
  </r>
  <r>
    <s v="Destiny"/>
    <x v="5"/>
    <n v="2014"/>
    <x v="1086"/>
    <x v="33"/>
    <s v="Nov"/>
    <x v="6"/>
    <x v="4"/>
    <x v="248"/>
    <x v="247"/>
    <x v="130"/>
    <x v="128"/>
    <x v="467"/>
    <m/>
    <m/>
    <n v="4.5"/>
    <n v="445"/>
    <s v="Bungie"/>
    <s v="T"/>
  </r>
  <r>
    <s v="Rock Band"/>
    <x v="5"/>
    <s v="N/A"/>
    <x v="1087"/>
    <x v="4"/>
    <s v="Dec"/>
    <x v="5"/>
    <x v="7"/>
    <x v="79"/>
    <x v="296"/>
    <x v="58"/>
    <x v="91"/>
    <x v="467"/>
    <n v="92"/>
    <n v="35"/>
    <n v="8.4"/>
    <n v="107"/>
    <s v="Harmonix Music Systems"/>
    <s v="T"/>
  </r>
  <r>
    <s v="Dragon Quest IV: Chapters of the Chosen"/>
    <x v="3"/>
    <n v="2007"/>
    <x v="1088"/>
    <x v="15"/>
    <s v="Feb"/>
    <x v="3"/>
    <x v="15"/>
    <x v="357"/>
    <x v="287"/>
    <x v="120"/>
    <x v="147"/>
    <x v="467"/>
    <n v="80"/>
    <n v="44"/>
    <n v="7.9"/>
    <n v="50"/>
    <s v="ArtePiazza"/>
    <s v="E10+"/>
  </r>
  <r>
    <s v="NFL Street 2"/>
    <x v="6"/>
    <n v="2004"/>
    <x v="1089"/>
    <x v="5"/>
    <s v="Jan"/>
    <x v="0"/>
    <x v="7"/>
    <x v="319"/>
    <x v="250"/>
    <x v="58"/>
    <x v="102"/>
    <x v="468"/>
    <n v="77"/>
    <n v="33"/>
    <n v="8.6999999999999993"/>
    <n v="20"/>
    <s v="EA Tiburon"/>
    <s v="E"/>
  </r>
  <r>
    <s v="Baseball"/>
    <x v="2"/>
    <n v="1989"/>
    <x v="1090"/>
    <x v="34"/>
    <s v="Mar"/>
    <x v="0"/>
    <x v="0"/>
    <x v="87"/>
    <x v="198"/>
    <x v="34"/>
    <x v="147"/>
    <x v="468"/>
    <m/>
    <m/>
    <m/>
    <m/>
    <m/>
    <m/>
  </r>
  <r>
    <s v="Yu-Gi-Oh! Duel Monsters"/>
    <x v="2"/>
    <n v="1998"/>
    <x v="1091"/>
    <x v="28"/>
    <s v="Aug"/>
    <x v="11"/>
    <x v="14"/>
    <x v="180"/>
    <x v="125"/>
    <x v="140"/>
    <x v="145"/>
    <x v="468"/>
    <m/>
    <m/>
    <m/>
    <m/>
    <m/>
    <m/>
  </r>
  <r>
    <s v="Super Mario Strikers"/>
    <x v="19"/>
    <n v="2005"/>
    <x v="1092"/>
    <x v="3"/>
    <s v="Aug"/>
    <x v="0"/>
    <x v="0"/>
    <x v="390"/>
    <x v="232"/>
    <x v="118"/>
    <x v="115"/>
    <x v="468"/>
    <n v="76"/>
    <n v="39"/>
    <n v="8.6999999999999993"/>
    <n v="55"/>
    <s v="Next Level Games"/>
    <s v="E"/>
  </r>
  <r>
    <s v="Buzz! The Music Quiz"/>
    <x v="6"/>
    <n v="2005"/>
    <x v="1093"/>
    <x v="27"/>
    <s v="Oct"/>
    <x v="5"/>
    <x v="3"/>
    <x v="180"/>
    <x v="87"/>
    <x v="58"/>
    <x v="131"/>
    <x v="468"/>
    <m/>
    <m/>
    <m/>
    <m/>
    <m/>
    <m/>
  </r>
  <r>
    <s v="Rage"/>
    <x v="4"/>
    <n v="2011"/>
    <x v="1094"/>
    <x v="34"/>
    <s v="Dec"/>
    <x v="6"/>
    <x v="6"/>
    <x v="367"/>
    <x v="133"/>
    <x v="102"/>
    <x v="59"/>
    <x v="469"/>
    <n v="81"/>
    <n v="77"/>
    <n v="6.7"/>
    <n v="559"/>
    <s v="id Software"/>
    <s v="M"/>
  </r>
  <r>
    <s v="Mario Hoops 3 on 3"/>
    <x v="3"/>
    <n v="2006"/>
    <x v="1095"/>
    <x v="17"/>
    <s v="Jan"/>
    <x v="0"/>
    <x v="0"/>
    <x v="390"/>
    <x v="203"/>
    <x v="37"/>
    <x v="119"/>
    <x v="469"/>
    <n v="69"/>
    <n v="40"/>
    <n v="8"/>
    <n v="37"/>
    <s v="Square Enix"/>
    <s v="E"/>
  </r>
  <r>
    <s v="SpongeBob's Atlantis SquarePantis"/>
    <x v="3"/>
    <n v="2007"/>
    <x v="1096"/>
    <x v="3"/>
    <s v="Aug"/>
    <x v="8"/>
    <x v="28"/>
    <x v="266"/>
    <x v="125"/>
    <x v="58"/>
    <x v="114"/>
    <x v="469"/>
    <n v="64"/>
    <n v="5"/>
    <s v="tbd"/>
    <m/>
    <s v="THQ"/>
    <s v="E"/>
  </r>
  <r>
    <s v="Dollar Dash"/>
    <x v="6"/>
    <n v="2005"/>
    <x v="1097"/>
    <x v="21"/>
    <s v="Feb"/>
    <x v="8"/>
    <x v="2"/>
    <x v="262"/>
    <x v="301"/>
    <x v="58"/>
    <x v="101"/>
    <x v="469"/>
    <m/>
    <m/>
    <m/>
    <m/>
    <m/>
    <m/>
  </r>
  <r>
    <s v="F-1 World Grand Prix"/>
    <x v="11"/>
    <n v="1998"/>
    <x v="1098"/>
    <x v="32"/>
    <s v="Dec"/>
    <x v="2"/>
    <x v="62"/>
    <x v="283"/>
    <x v="141"/>
    <x v="100"/>
    <x v="69"/>
    <x v="469"/>
    <m/>
    <m/>
    <m/>
    <m/>
    <m/>
    <m/>
  </r>
  <r>
    <s v="River Raid"/>
    <x v="15"/>
    <n v="1981"/>
    <x v="1099"/>
    <x v="15"/>
    <s v="Jun"/>
    <x v="6"/>
    <x v="4"/>
    <x v="266"/>
    <x v="265"/>
    <x v="58"/>
    <x v="133"/>
    <x v="469"/>
    <m/>
    <m/>
    <m/>
    <m/>
    <m/>
    <m/>
  </r>
  <r>
    <s v="Just Cause 2"/>
    <x v="4"/>
    <n v="2010"/>
    <x v="1100"/>
    <x v="17"/>
    <s v="Jul"/>
    <x v="8"/>
    <x v="15"/>
    <x v="281"/>
    <x v="118"/>
    <x v="64"/>
    <x v="104"/>
    <x v="469"/>
    <n v="81"/>
    <n v="74"/>
    <n v="8"/>
    <n v="267"/>
    <s v="Avalanche Studios"/>
    <s v="M"/>
  </r>
  <r>
    <s v="Silent Hill"/>
    <x v="12"/>
    <n v="1999"/>
    <x v="1101"/>
    <x v="20"/>
    <s v="May"/>
    <x v="8"/>
    <x v="14"/>
    <x v="230"/>
    <x v="197"/>
    <x v="38"/>
    <x v="127"/>
    <x v="469"/>
    <n v="86"/>
    <n v="17"/>
    <n v="9.1999999999999993"/>
    <n v="326"/>
    <s v="KCET"/>
    <s v="M"/>
  </r>
  <r>
    <s v="Sonic Heroes"/>
    <x v="19"/>
    <n v="2003"/>
    <x v="1102"/>
    <x v="26"/>
    <s v="May"/>
    <x v="1"/>
    <x v="8"/>
    <x v="258"/>
    <x v="196"/>
    <x v="23"/>
    <x v="115"/>
    <x v="469"/>
    <n v="72"/>
    <n v="49"/>
    <n v="7.8"/>
    <n v="125"/>
    <s v="Sonic Team"/>
    <s v="E"/>
  </r>
  <r>
    <s v="Disney Infinity"/>
    <x v="0"/>
    <n v="2013"/>
    <x v="1103"/>
    <x v="25"/>
    <s v="Dec"/>
    <x v="8"/>
    <x v="32"/>
    <x v="258"/>
    <x v="296"/>
    <x v="58"/>
    <x v="99"/>
    <x v="469"/>
    <m/>
    <m/>
    <n v="4.2"/>
    <n v="24"/>
    <s v="Avalanche Software"/>
    <s v="E10+"/>
  </r>
  <r>
    <s v="ESPN NBA 2K5"/>
    <x v="6"/>
    <n v="2004"/>
    <x v="1104"/>
    <x v="0"/>
    <s v="Apr"/>
    <x v="0"/>
    <x v="63"/>
    <x v="349"/>
    <x v="279"/>
    <x v="58"/>
    <x v="102"/>
    <x v="470"/>
    <n v="83"/>
    <n v="24"/>
    <n v="7.5"/>
    <n v="36"/>
    <s v="Visual Concepts"/>
    <s v="E"/>
  </r>
  <r>
    <s v="Diablo"/>
    <x v="14"/>
    <n v="1996"/>
    <x v="1105"/>
    <x v="16"/>
    <s v="Dec"/>
    <x v="3"/>
    <x v="4"/>
    <x v="365"/>
    <x v="113"/>
    <x v="58"/>
    <x v="106"/>
    <x v="470"/>
    <n v="94"/>
    <n v="12"/>
    <n v="8.6999999999999993"/>
    <n v="850"/>
    <s v="Blizzard Entertainment"/>
    <s v="M"/>
  </r>
  <r>
    <s v="Far Cry 2"/>
    <x v="4"/>
    <n v="2008"/>
    <x v="1106"/>
    <x v="9"/>
    <s v="Jan"/>
    <x v="8"/>
    <x v="5"/>
    <x v="230"/>
    <x v="132"/>
    <x v="64"/>
    <x v="68"/>
    <x v="470"/>
    <n v="85"/>
    <n v="75"/>
    <n v="6.7"/>
    <n v="288"/>
    <s v="Ubisoft Montreal"/>
    <s v="M"/>
  </r>
  <r>
    <s v="The Legend of Zelda: Twilight Princess"/>
    <x v="19"/>
    <n v="2006"/>
    <x v="1107"/>
    <x v="7"/>
    <s v="Apr"/>
    <x v="8"/>
    <x v="0"/>
    <x v="312"/>
    <x v="273"/>
    <x v="57"/>
    <x v="115"/>
    <x v="470"/>
    <n v="96"/>
    <n v="16"/>
    <n v="9.1999999999999993"/>
    <n v="568"/>
    <s v="Nintendo"/>
    <s v="T"/>
  </r>
  <r>
    <s v="Soul Edge"/>
    <x v="12"/>
    <n v="1996"/>
    <x v="868"/>
    <x v="4"/>
    <s v="Oct"/>
    <x v="9"/>
    <x v="3"/>
    <x v="170"/>
    <x v="296"/>
    <x v="138"/>
    <x v="127"/>
    <x v="470"/>
    <m/>
    <m/>
    <m/>
    <m/>
    <m/>
    <m/>
  </r>
  <r>
    <s v="Mario Bros."/>
    <x v="15"/>
    <n v="1982"/>
    <x v="1108"/>
    <x v="16"/>
    <s v="Dec"/>
    <x v="1"/>
    <x v="10"/>
    <x v="213"/>
    <x v="265"/>
    <x v="58"/>
    <x v="133"/>
    <x v="470"/>
    <m/>
    <m/>
    <m/>
    <m/>
    <m/>
    <m/>
  </r>
  <r>
    <s v="Pro Evolution Soccer 2008"/>
    <x v="5"/>
    <n v="2007"/>
    <x v="1109"/>
    <x v="25"/>
    <s v="Dec"/>
    <x v="0"/>
    <x v="14"/>
    <x v="393"/>
    <x v="259"/>
    <x v="223"/>
    <x v="130"/>
    <x v="470"/>
    <n v="74"/>
    <n v="19"/>
    <n v="6.1"/>
    <n v="47"/>
    <s v="Konami"/>
    <s v="E"/>
  </r>
  <r>
    <s v="NASCAR 2000"/>
    <x v="12"/>
    <n v="1999"/>
    <x v="1110"/>
    <x v="10"/>
    <s v="Apr"/>
    <x v="2"/>
    <x v="7"/>
    <x v="222"/>
    <x v="133"/>
    <x v="58"/>
    <x v="127"/>
    <x v="470"/>
    <m/>
    <m/>
    <m/>
    <m/>
    <m/>
    <m/>
  </r>
  <r>
    <s v="Pokemon Battle Revolution"/>
    <x v="0"/>
    <n v="2006"/>
    <x v="1111"/>
    <x v="7"/>
    <s v="Jul"/>
    <x v="3"/>
    <x v="0"/>
    <x v="113"/>
    <x v="299"/>
    <x v="38"/>
    <x v="130"/>
    <x v="471"/>
    <n v="53"/>
    <n v="34"/>
    <n v="6.7"/>
    <n v="106"/>
    <s v="Genius Sonority Inc."/>
    <s v="E"/>
  </r>
  <r>
    <s v="Kingdom Hearts 3D: Dream Drop Distance"/>
    <x v="10"/>
    <n v="2012"/>
    <x v="1112"/>
    <x v="7"/>
    <s v="Aug"/>
    <x v="8"/>
    <x v="15"/>
    <x v="222"/>
    <x v="150"/>
    <x v="184"/>
    <x v="127"/>
    <x v="471"/>
    <n v="75"/>
    <n v="54"/>
    <n v="8.1999999999999993"/>
    <n v="267"/>
    <s v="Square Enix"/>
    <s v="E10+"/>
  </r>
  <r>
    <s v="Dance Dance Revolution: Hottest Party 2"/>
    <x v="0"/>
    <n v="2008"/>
    <x v="1113"/>
    <x v="16"/>
    <s v="Jul"/>
    <x v="7"/>
    <x v="14"/>
    <x v="359"/>
    <x v="197"/>
    <x v="62"/>
    <x v="59"/>
    <x v="471"/>
    <n v="69"/>
    <n v="8"/>
    <n v="6.8"/>
    <n v="6"/>
    <s v="Konami"/>
    <s v="E10+"/>
  </r>
  <r>
    <s v="SoulCalibur IV"/>
    <x v="4"/>
    <n v="2008"/>
    <x v="1114"/>
    <x v="28"/>
    <s v="Mar"/>
    <x v="9"/>
    <x v="5"/>
    <x v="221"/>
    <x v="288"/>
    <x v="35"/>
    <x v="59"/>
    <x v="471"/>
    <n v="85"/>
    <n v="62"/>
    <n v="7.9"/>
    <n v="157"/>
    <s v="Namco"/>
    <s v="T"/>
  </r>
  <r>
    <s v="Jampack Summer 2K"/>
    <x v="12"/>
    <n v="2000"/>
    <x v="1115"/>
    <x v="3"/>
    <s v="Jul"/>
    <x v="5"/>
    <x v="3"/>
    <x v="222"/>
    <x v="133"/>
    <x v="58"/>
    <x v="127"/>
    <x v="471"/>
    <m/>
    <m/>
    <m/>
    <m/>
    <m/>
    <m/>
  </r>
  <r>
    <s v="Sonic Generations"/>
    <x v="5"/>
    <n v="2011"/>
    <x v="1116"/>
    <x v="22"/>
    <s v="Apr"/>
    <x v="1"/>
    <x v="8"/>
    <x v="269"/>
    <x v="132"/>
    <x v="64"/>
    <x v="134"/>
    <x v="471"/>
    <n v="76"/>
    <n v="38"/>
    <n v="8.1999999999999993"/>
    <n v="253"/>
    <s v="Sega"/>
    <s v="E"/>
  </r>
  <r>
    <s v="Spyro 2: Season of Flame"/>
    <x v="8"/>
    <n v="2002"/>
    <x v="1117"/>
    <x v="1"/>
    <s v="Jun"/>
    <x v="1"/>
    <x v="23"/>
    <x v="355"/>
    <x v="302"/>
    <x v="58"/>
    <x v="69"/>
    <x v="471"/>
    <n v="76"/>
    <n v="18"/>
    <n v="7.6"/>
    <n v="13"/>
    <s v="Digital Eclipse"/>
    <s v="E"/>
  </r>
  <r>
    <s v="Mario Party 10"/>
    <x v="18"/>
    <n v="2015"/>
    <x v="1118"/>
    <x v="20"/>
    <s v="Mar"/>
    <x v="5"/>
    <x v="0"/>
    <x v="333"/>
    <x v="264"/>
    <x v="14"/>
    <x v="105"/>
    <x v="471"/>
    <n v="66"/>
    <n v="66"/>
    <n v="6.5"/>
    <n v="279"/>
    <s v="Nintendo, Nd Cube"/>
    <s v="E"/>
  </r>
  <r>
    <s v="Devil May Cry 4"/>
    <x v="5"/>
    <n v="2008"/>
    <x v="1119"/>
    <x v="16"/>
    <s v="Jan"/>
    <x v="8"/>
    <x v="12"/>
    <x v="215"/>
    <x v="80"/>
    <x v="184"/>
    <x v="117"/>
    <x v="472"/>
    <n v="84"/>
    <n v="63"/>
    <n v="8.1999999999999993"/>
    <n v="311"/>
    <s v="Capcom"/>
    <s v="M"/>
  </r>
  <r>
    <s v="Dead Rising 3"/>
    <x v="17"/>
    <n v="2013"/>
    <x v="1120"/>
    <x v="4"/>
    <s v="Jan"/>
    <x v="8"/>
    <x v="1"/>
    <x v="76"/>
    <x v="305"/>
    <x v="62"/>
    <x v="59"/>
    <x v="472"/>
    <n v="78"/>
    <n v="69"/>
    <n v="6.8"/>
    <n v="908"/>
    <s v="Capcom Vancouver"/>
    <s v="M"/>
  </r>
  <r>
    <s v="Pro Evolution Soccer 2010"/>
    <x v="6"/>
    <n v="2009"/>
    <x v="1121"/>
    <x v="14"/>
    <s v="Oct"/>
    <x v="0"/>
    <x v="14"/>
    <x v="205"/>
    <x v="291"/>
    <x v="130"/>
    <x v="28"/>
    <x v="472"/>
    <m/>
    <m/>
    <n v="8.1"/>
    <n v="15"/>
    <s v="Konami"/>
    <s v="E"/>
  </r>
  <r>
    <s v="NCAA Football 2002"/>
    <x v="6"/>
    <n v="2001"/>
    <x v="1122"/>
    <x v="2"/>
    <s v="Feb"/>
    <x v="0"/>
    <x v="7"/>
    <x v="351"/>
    <x v="133"/>
    <x v="58"/>
    <x v="117"/>
    <x v="472"/>
    <n v="90"/>
    <n v="18"/>
    <n v="8.6999999999999993"/>
    <n v="24"/>
    <s v="EA Sports"/>
    <s v="E"/>
  </r>
  <r>
    <s v="Gears of War: Judgment"/>
    <x v="4"/>
    <n v="2013"/>
    <x v="1123"/>
    <x v="27"/>
    <s v="Dec"/>
    <x v="6"/>
    <x v="1"/>
    <x v="221"/>
    <x v="186"/>
    <x v="102"/>
    <x v="105"/>
    <x v="472"/>
    <n v="79"/>
    <n v="81"/>
    <n v="5.4"/>
    <n v="779"/>
    <s v="Epic Games"/>
    <s v="M"/>
  </r>
  <r>
    <s v="Watch Dogs"/>
    <x v="17"/>
    <n v="2014"/>
    <x v="1027"/>
    <x v="31"/>
    <s v="Nov"/>
    <x v="8"/>
    <x v="5"/>
    <x v="246"/>
    <x v="264"/>
    <x v="58"/>
    <x v="99"/>
    <x v="472"/>
    <n v="78"/>
    <n v="15"/>
    <n v="5.8"/>
    <n v="712"/>
    <s v="Ubisoft Montreal"/>
    <s v="M"/>
  </r>
  <r>
    <s v="Guitar Hero: On Tour Decades"/>
    <x v="3"/>
    <n v="2008"/>
    <x v="1124"/>
    <x v="29"/>
    <s v="Jul"/>
    <x v="5"/>
    <x v="4"/>
    <x v="111"/>
    <x v="284"/>
    <x v="58"/>
    <x v="78"/>
    <x v="472"/>
    <n v="72"/>
    <n v="40"/>
    <n v="8"/>
    <n v="5"/>
    <s v="Vicarious Visions"/>
    <s v="E10+"/>
  </r>
  <r>
    <s v="FIFA 16"/>
    <x v="4"/>
    <n v="2015"/>
    <x v="1125"/>
    <x v="9"/>
    <s v="Sep"/>
    <x v="0"/>
    <x v="7"/>
    <x v="391"/>
    <x v="253"/>
    <x v="58"/>
    <x v="105"/>
    <x v="472"/>
    <m/>
    <m/>
    <n v="2.9"/>
    <n v="45"/>
    <s v="EA Sports"/>
    <s v="E"/>
  </r>
  <r>
    <s v="Madden NFL 15"/>
    <x v="17"/>
    <n v="2014"/>
    <x v="1126"/>
    <x v="7"/>
    <s v="Dec"/>
    <x v="0"/>
    <x v="7"/>
    <x v="339"/>
    <x v="265"/>
    <x v="58"/>
    <x v="78"/>
    <x v="472"/>
    <n v="80"/>
    <n v="19"/>
    <n v="6.4"/>
    <n v="138"/>
    <s v="EA Sports"/>
    <s v="E"/>
  </r>
  <r>
    <s v="Conflict: Desert Storm"/>
    <x v="6"/>
    <n v="2002"/>
    <x v="1127"/>
    <x v="11"/>
    <s v="Jan"/>
    <x v="6"/>
    <x v="64"/>
    <x v="390"/>
    <x v="264"/>
    <x v="58"/>
    <x v="122"/>
    <x v="472"/>
    <n v="55"/>
    <n v="10"/>
    <n v="8.6"/>
    <n v="45"/>
    <s v="Pivotal Games"/>
    <s v="T"/>
  </r>
  <r>
    <s v="Mario Party 7"/>
    <x v="19"/>
    <n v="2005"/>
    <x v="926"/>
    <x v="27"/>
    <s v="Dec"/>
    <x v="5"/>
    <x v="0"/>
    <x v="295"/>
    <x v="277"/>
    <x v="138"/>
    <x v="115"/>
    <x v="472"/>
    <n v="64"/>
    <n v="25"/>
    <n v="7.9"/>
    <n v="53"/>
    <s v="Hudson"/>
    <s v="E"/>
  </r>
  <r>
    <s v="Dragon Quest V: Hand of the Heavenly Bride"/>
    <x v="3"/>
    <n v="2008"/>
    <x v="1128"/>
    <x v="14"/>
    <s v="Jun"/>
    <x v="3"/>
    <x v="15"/>
    <x v="394"/>
    <x v="287"/>
    <x v="107"/>
    <x v="133"/>
    <x v="472"/>
    <n v="84"/>
    <n v="46"/>
    <n v="8.5"/>
    <n v="57"/>
    <s v="ArtePiazza"/>
    <s v="E10+"/>
  </r>
  <r>
    <s v="High School Musical 3: Senior Year"/>
    <x v="3"/>
    <n v="2008"/>
    <x v="1129"/>
    <x v="3"/>
    <s v="Jul"/>
    <x v="5"/>
    <x v="32"/>
    <x v="132"/>
    <x v="210"/>
    <x v="58"/>
    <x v="104"/>
    <x v="473"/>
    <m/>
    <m/>
    <m/>
    <m/>
    <m/>
    <m/>
  </r>
  <r>
    <s v="Smuggler's Run"/>
    <x v="6"/>
    <n v="2000"/>
    <x v="1130"/>
    <x v="21"/>
    <s v="Aug"/>
    <x v="2"/>
    <x v="2"/>
    <x v="351"/>
    <x v="133"/>
    <x v="58"/>
    <x v="117"/>
    <x v="473"/>
    <n v="79"/>
    <n v="21"/>
    <n v="6.8"/>
    <n v="18"/>
    <s v="Rockstar San Diego"/>
    <s v="T"/>
  </r>
  <r>
    <s v="Fight Night Round 3"/>
    <x v="6"/>
    <n v="2006"/>
    <x v="1131"/>
    <x v="28"/>
    <s v="Jan"/>
    <x v="9"/>
    <x v="7"/>
    <x v="321"/>
    <x v="17"/>
    <x v="58"/>
    <x v="127"/>
    <x v="473"/>
    <n v="84"/>
    <n v="32"/>
    <n v="8.1"/>
    <n v="41"/>
    <s v="EA Chicago"/>
    <s v="T"/>
  </r>
  <r>
    <s v="Need for Speed: Most Wanted"/>
    <x v="4"/>
    <n v="2012"/>
    <x v="10"/>
    <x v="9"/>
    <s v="Apr"/>
    <x v="2"/>
    <x v="7"/>
    <x v="338"/>
    <x v="306"/>
    <x v="62"/>
    <x v="59"/>
    <x v="473"/>
    <n v="83"/>
    <n v="54"/>
    <n v="8.5"/>
    <n v="134"/>
    <s v="EA Canada"/>
    <s v="T"/>
  </r>
  <r>
    <s v="Carnival Games: Mini Golf"/>
    <x v="0"/>
    <n v="2008"/>
    <x v="1132"/>
    <x v="27"/>
    <s v="Nov"/>
    <x v="0"/>
    <x v="2"/>
    <x v="256"/>
    <x v="272"/>
    <x v="58"/>
    <x v="59"/>
    <x v="473"/>
    <n v="38"/>
    <n v="10"/>
    <n v="5.7"/>
    <n v="7"/>
    <s v="Cat Daddy Games"/>
    <s v="E"/>
  </r>
  <r>
    <s v="Donkey Kong Classics"/>
    <x v="1"/>
    <n v="1988"/>
    <x v="1133"/>
    <x v="24"/>
    <s v="Oct"/>
    <x v="1"/>
    <x v="0"/>
    <x v="281"/>
    <x v="182"/>
    <x v="52"/>
    <x v="133"/>
    <x v="473"/>
    <m/>
    <m/>
    <m/>
    <m/>
    <m/>
    <m/>
  </r>
  <r>
    <s v="Hannah Montana: Music Jam"/>
    <x v="3"/>
    <n v="2007"/>
    <x v="1134"/>
    <x v="7"/>
    <s v="Jul"/>
    <x v="8"/>
    <x v="32"/>
    <x v="258"/>
    <x v="273"/>
    <x v="58"/>
    <x v="59"/>
    <x v="473"/>
    <m/>
    <m/>
    <m/>
    <m/>
    <m/>
    <m/>
  </r>
  <r>
    <s v="Twisted Metal"/>
    <x v="12"/>
    <n v="1995"/>
    <x v="1001"/>
    <x v="25"/>
    <s v="Oct"/>
    <x v="8"/>
    <x v="3"/>
    <x v="322"/>
    <x v="286"/>
    <x v="58"/>
    <x v="132"/>
    <x v="473"/>
    <m/>
    <m/>
    <m/>
    <m/>
    <m/>
    <m/>
  </r>
  <r>
    <s v="Final Fight"/>
    <x v="7"/>
    <n v="1990"/>
    <x v="376"/>
    <x v="4"/>
    <s v="Jun"/>
    <x v="8"/>
    <x v="12"/>
    <x v="386"/>
    <x v="271"/>
    <x v="217"/>
    <x v="147"/>
    <x v="473"/>
    <m/>
    <m/>
    <m/>
    <m/>
    <m/>
    <m/>
  </r>
  <r>
    <s v="Pokemon Mystery Dungeon: Explorers of Sky"/>
    <x v="3"/>
    <n v="2009"/>
    <x v="1135"/>
    <x v="8"/>
    <s v="Oct"/>
    <x v="3"/>
    <x v="0"/>
    <x v="391"/>
    <x v="288"/>
    <x v="54"/>
    <x v="105"/>
    <x v="473"/>
    <n v="54"/>
    <n v="26"/>
    <n v="9"/>
    <n v="133"/>
    <s v="ChunSoft"/>
    <s v="E"/>
  </r>
  <r>
    <s v="Dragon Quest Monsters 2"/>
    <x v="2"/>
    <n v="2001"/>
    <x v="355"/>
    <x v="16"/>
    <s v="Jun"/>
    <x v="3"/>
    <x v="24"/>
    <x v="180"/>
    <x v="125"/>
    <x v="207"/>
    <x v="106"/>
    <x v="473"/>
    <m/>
    <m/>
    <m/>
    <m/>
    <m/>
    <m/>
  </r>
  <r>
    <s v="Pokemon Pinball: Ruby &amp; Sapphire"/>
    <x v="8"/>
    <n v="2003"/>
    <x v="1136"/>
    <x v="33"/>
    <s v="Jul"/>
    <x v="5"/>
    <x v="0"/>
    <x v="248"/>
    <x v="232"/>
    <x v="54"/>
    <x v="132"/>
    <x v="473"/>
    <m/>
    <m/>
    <m/>
    <m/>
    <m/>
    <m/>
  </r>
  <r>
    <s v="MySims Kingdom"/>
    <x v="3"/>
    <n v="2008"/>
    <x v="1137"/>
    <x v="14"/>
    <s v="Aug"/>
    <x v="7"/>
    <x v="7"/>
    <x v="124"/>
    <x v="246"/>
    <x v="62"/>
    <x v="78"/>
    <x v="474"/>
    <n v="58"/>
    <n v="9"/>
    <s v="tbd"/>
    <m/>
    <s v="TOSE"/>
    <s v="E"/>
  </r>
  <r>
    <s v="LEGO Pirates of the Caribbean: The Video Game"/>
    <x v="0"/>
    <n v="2011"/>
    <x v="1138"/>
    <x v="34"/>
    <s v="Jul"/>
    <x v="8"/>
    <x v="32"/>
    <x v="301"/>
    <x v="129"/>
    <x v="58"/>
    <x v="59"/>
    <x v="474"/>
    <n v="73"/>
    <n v="14"/>
    <n v="7"/>
    <n v="13"/>
    <s v="Traveller's Tales"/>
    <s v="E10+"/>
  </r>
  <r>
    <s v="Stuntman"/>
    <x v="6"/>
    <n v="2002"/>
    <x v="1139"/>
    <x v="31"/>
    <s v="Dec"/>
    <x v="2"/>
    <x v="10"/>
    <x v="335"/>
    <x v="246"/>
    <x v="58"/>
    <x v="117"/>
    <x v="474"/>
    <n v="71"/>
    <n v="37"/>
    <n v="5.7"/>
    <n v="36"/>
    <s v="Reflections Interactive"/>
    <s v="T"/>
  </r>
  <r>
    <s v="Tom Clancy's Rainbow Six 3"/>
    <x v="13"/>
    <n v="2003"/>
    <x v="1140"/>
    <x v="32"/>
    <s v="Mar"/>
    <x v="6"/>
    <x v="5"/>
    <x v="356"/>
    <x v="284"/>
    <x v="58"/>
    <x v="101"/>
    <x v="474"/>
    <n v="86"/>
    <n v="39"/>
    <n v="8.5"/>
    <n v="31"/>
    <s v="Ubisoft"/>
    <s v="M"/>
  </r>
  <r>
    <s v="LEGO Harry Potter: Years 1-4"/>
    <x v="4"/>
    <n v="2010"/>
    <x v="1141"/>
    <x v="29"/>
    <s v="Jan"/>
    <x v="8"/>
    <x v="19"/>
    <x v="295"/>
    <x v="295"/>
    <x v="58"/>
    <x v="99"/>
    <x v="474"/>
    <n v="79"/>
    <n v="58"/>
    <n v="8"/>
    <n v="62"/>
    <s v="Traveller's Tales"/>
    <s v="E10+"/>
  </r>
  <r>
    <s v="007: The World is not Enough"/>
    <x v="11"/>
    <n v="2000"/>
    <x v="124"/>
    <x v="6"/>
    <s v="Jan"/>
    <x v="8"/>
    <x v="7"/>
    <x v="239"/>
    <x v="232"/>
    <x v="64"/>
    <x v="147"/>
    <x v="474"/>
    <m/>
    <m/>
    <m/>
    <m/>
    <m/>
    <m/>
  </r>
  <r>
    <s v="Spider-Man 2: Enter: Electro"/>
    <x v="12"/>
    <n v="2001"/>
    <x v="1004"/>
    <x v="18"/>
    <s v="Jan"/>
    <x v="8"/>
    <x v="4"/>
    <x v="391"/>
    <x v="206"/>
    <x v="64"/>
    <x v="119"/>
    <x v="474"/>
    <n v="74"/>
    <n v="15"/>
    <n v="8.6999999999999993"/>
    <n v="35"/>
    <s v="Vicarious Visions"/>
    <s v="E"/>
  </r>
  <r>
    <s v="Guitar Hero 5"/>
    <x v="0"/>
    <n v="2009"/>
    <x v="1142"/>
    <x v="29"/>
    <s v="Aug"/>
    <x v="5"/>
    <x v="4"/>
    <x v="221"/>
    <x v="197"/>
    <x v="58"/>
    <x v="59"/>
    <x v="474"/>
    <n v="89"/>
    <n v="25"/>
    <n v="6.9"/>
    <n v="49"/>
    <s v="Vicarious Visions"/>
    <s v="T"/>
  </r>
  <r>
    <s v="Command &amp; Conquer: Tiberian Sun"/>
    <x v="14"/>
    <n v="1999"/>
    <x v="733"/>
    <x v="31"/>
    <s v="Nov"/>
    <x v="11"/>
    <x v="65"/>
    <x v="282"/>
    <x v="125"/>
    <x v="58"/>
    <x v="106"/>
    <x v="474"/>
    <m/>
    <m/>
    <m/>
    <m/>
    <m/>
    <m/>
  </r>
  <r>
    <s v="Wolfenstein: The New Order"/>
    <x v="9"/>
    <n v="2014"/>
    <x v="1143"/>
    <x v="20"/>
    <s v="Nov"/>
    <x v="6"/>
    <x v="6"/>
    <x v="142"/>
    <x v="258"/>
    <x v="102"/>
    <x v="108"/>
    <x v="474"/>
    <n v="79"/>
    <n v="73"/>
    <n v="8.1"/>
    <n v="1116"/>
    <s v="MachineGames"/>
    <s v="M"/>
  </r>
  <r>
    <s v="Mafia II"/>
    <x v="4"/>
    <n v="2010"/>
    <x v="895"/>
    <x v="7"/>
    <s v="May"/>
    <x v="8"/>
    <x v="2"/>
    <x v="355"/>
    <x v="136"/>
    <x v="58"/>
    <x v="59"/>
    <x v="474"/>
    <n v="74"/>
    <n v="79"/>
    <n v="7.8"/>
    <n v="458"/>
    <s v="2K Czech"/>
    <s v="M"/>
  </r>
  <r>
    <s v="Moshi Monsters: Moshling Zoo"/>
    <x v="3"/>
    <n v="2011"/>
    <x v="1094"/>
    <x v="34"/>
    <s v="Dec"/>
    <x v="5"/>
    <x v="4"/>
    <x v="340"/>
    <x v="141"/>
    <x v="58"/>
    <x v="102"/>
    <x v="475"/>
    <m/>
    <m/>
    <s v="tbd"/>
    <m/>
    <s v="Mind Candy"/>
    <s v="E"/>
  </r>
  <r>
    <s v="BioShock 2"/>
    <x v="5"/>
    <n v="2010"/>
    <x v="1144"/>
    <x v="8"/>
    <s v="Nov"/>
    <x v="6"/>
    <x v="2"/>
    <x v="355"/>
    <x v="295"/>
    <x v="64"/>
    <x v="91"/>
    <x v="475"/>
    <n v="88"/>
    <n v="62"/>
    <n v="8.1999999999999993"/>
    <n v="492"/>
    <s v="2K Marin"/>
    <s v="M"/>
  </r>
  <r>
    <s v="Dark Cloud"/>
    <x v="6"/>
    <n v="2000"/>
    <x v="1145"/>
    <x v="17"/>
    <s v="Jun"/>
    <x v="3"/>
    <x v="3"/>
    <x v="368"/>
    <x v="196"/>
    <x v="36"/>
    <x v="83"/>
    <x v="475"/>
    <n v="80"/>
    <n v="27"/>
    <n v="8.1999999999999993"/>
    <n v="99"/>
    <s v="Level 5"/>
    <s v="T"/>
  </r>
  <r>
    <s v="Warcraft III: The Frozen Throne"/>
    <x v="14"/>
    <n v="2003"/>
    <x v="1146"/>
    <x v="15"/>
    <s v="Feb"/>
    <x v="11"/>
    <x v="4"/>
    <x v="215"/>
    <x v="206"/>
    <x v="58"/>
    <x v="119"/>
    <x v="475"/>
    <n v="88"/>
    <n v="23"/>
    <n v="9"/>
    <n v="713"/>
    <s v="Blizzard Entertainment"/>
    <s v="T"/>
  </r>
  <r>
    <s v="Active Life: Outdoor Challenge"/>
    <x v="0"/>
    <n v="2008"/>
    <x v="1147"/>
    <x v="17"/>
    <s v="Dec"/>
    <x v="0"/>
    <x v="10"/>
    <x v="113"/>
    <x v="288"/>
    <x v="91"/>
    <x v="99"/>
    <x v="475"/>
    <n v="69"/>
    <n v="6"/>
    <n v="8.1"/>
    <n v="14"/>
    <s v="h.a.n.d. Inc."/>
    <s v="E"/>
  </r>
  <r>
    <s v="Tom Clancy's Ghost Recon Advanced Warfighter"/>
    <x v="4"/>
    <n v="2006"/>
    <x v="1148"/>
    <x v="10"/>
    <s v="Mar"/>
    <x v="6"/>
    <x v="5"/>
    <x v="237"/>
    <x v="287"/>
    <x v="64"/>
    <x v="127"/>
    <x v="475"/>
    <n v="90"/>
    <n v="78"/>
    <n v="8"/>
    <n v="215"/>
    <s v="Ubisoft Paris"/>
    <s v="T"/>
  </r>
  <r>
    <s v="Ratchet &amp; Clank (2016)"/>
    <x v="9"/>
    <n v="2016"/>
    <x v="1149"/>
    <x v="26"/>
    <s v="Jan"/>
    <x v="1"/>
    <x v="3"/>
    <x v="293"/>
    <x v="210"/>
    <x v="57"/>
    <x v="108"/>
    <x v="475"/>
    <m/>
    <m/>
    <m/>
    <m/>
    <m/>
    <m/>
  </r>
  <r>
    <s v="MVP Baseball 2005"/>
    <x v="6"/>
    <n v="2005"/>
    <x v="1150"/>
    <x v="26"/>
    <s v="Apr"/>
    <x v="0"/>
    <x v="7"/>
    <x v="349"/>
    <x v="270"/>
    <x v="58"/>
    <x v="102"/>
    <x v="475"/>
    <n v="87"/>
    <n v="25"/>
    <n v="8.6"/>
    <n v="47"/>
    <s v="EA Sports"/>
    <s v="E"/>
  </r>
  <r>
    <s v="Die Hard Trilogy"/>
    <x v="12"/>
    <n v="1996"/>
    <x v="1151"/>
    <x v="15"/>
    <s v="Apr"/>
    <x v="6"/>
    <x v="29"/>
    <x v="355"/>
    <x v="187"/>
    <x v="58"/>
    <x v="127"/>
    <x v="475"/>
    <m/>
    <m/>
    <m/>
    <m/>
    <m/>
    <m/>
  </r>
  <r>
    <s v="Uncharted: Golden Abyss"/>
    <x v="22"/>
    <n v="2011"/>
    <x v="1152"/>
    <x v="31"/>
    <s v="May"/>
    <x v="6"/>
    <x v="3"/>
    <x v="377"/>
    <x v="212"/>
    <x v="29"/>
    <x v="91"/>
    <x v="476"/>
    <n v="80"/>
    <n v="80"/>
    <n v="7.4"/>
    <n v="770"/>
    <s v="Naughty Dog, Sony Bend"/>
    <s v="T"/>
  </r>
  <r>
    <s v="Go Vacation"/>
    <x v="0"/>
    <n v="2011"/>
    <x v="1153"/>
    <x v="31"/>
    <s v="Dec"/>
    <x v="5"/>
    <x v="25"/>
    <x v="378"/>
    <x v="302"/>
    <x v="167"/>
    <x v="99"/>
    <x v="476"/>
    <n v="64"/>
    <n v="28"/>
    <n v="7.8"/>
    <n v="13"/>
    <s v="Namco Bandai Games"/>
    <s v="E10+"/>
  </r>
  <r>
    <s v="Pro Evolution Soccer 2013"/>
    <x v="5"/>
    <n v="2012"/>
    <x v="1154"/>
    <x v="3"/>
    <s v="Apr"/>
    <x v="0"/>
    <x v="14"/>
    <x v="375"/>
    <x v="9"/>
    <x v="37"/>
    <x v="108"/>
    <x v="476"/>
    <n v="82"/>
    <n v="37"/>
    <n v="6.7"/>
    <n v="146"/>
    <s v="Konami"/>
    <s v="E"/>
  </r>
  <r>
    <s v="Mortal Kombat 3"/>
    <x v="7"/>
    <n v="1994"/>
    <x v="1155"/>
    <x v="5"/>
    <s v="Apr"/>
    <x v="9"/>
    <x v="30"/>
    <x v="243"/>
    <x v="267"/>
    <x v="58"/>
    <x v="132"/>
    <x v="476"/>
    <m/>
    <m/>
    <m/>
    <m/>
    <m/>
    <m/>
  </r>
  <r>
    <s v="NFL GameDay 99"/>
    <x v="12"/>
    <n v="1998"/>
    <x v="1156"/>
    <x v="11"/>
    <s v="Jan"/>
    <x v="0"/>
    <x v="43"/>
    <x v="251"/>
    <x v="300"/>
    <x v="58"/>
    <x v="115"/>
    <x v="476"/>
    <m/>
    <m/>
    <m/>
    <m/>
    <m/>
    <m/>
  </r>
  <r>
    <s v="Dishonored"/>
    <x v="5"/>
    <n v="2012"/>
    <x v="1157"/>
    <x v="28"/>
    <s v="Oct"/>
    <x v="8"/>
    <x v="6"/>
    <x v="297"/>
    <x v="276"/>
    <x v="57"/>
    <x v="128"/>
    <x v="476"/>
    <n v="89"/>
    <n v="35"/>
    <n v="7.9"/>
    <n v="781"/>
    <s v="Arkane Studios"/>
    <s v="M"/>
  </r>
  <r>
    <s v="Mario Golf: Toadstool Tour"/>
    <x v="19"/>
    <n v="2003"/>
    <x v="1158"/>
    <x v="7"/>
    <s v="Feb"/>
    <x v="0"/>
    <x v="0"/>
    <x v="161"/>
    <x v="263"/>
    <x v="96"/>
    <x v="115"/>
    <x v="476"/>
    <n v="81"/>
    <n v="49"/>
    <n v="8"/>
    <n v="56"/>
    <s v="Camelot Software Planning"/>
    <s v="E"/>
  </r>
  <r>
    <s v="Tiger Woods 99 PGA Tour Golf"/>
    <x v="12"/>
    <n v="1997"/>
    <x v="1159"/>
    <x v="7"/>
    <s v="Jun"/>
    <x v="0"/>
    <x v="7"/>
    <x v="355"/>
    <x v="187"/>
    <x v="58"/>
    <x v="127"/>
    <x v="476"/>
    <m/>
    <m/>
    <m/>
    <m/>
    <m/>
    <m/>
  </r>
  <r>
    <s v="Call of Duty: Black Ops II"/>
    <x v="14"/>
    <n v="2012"/>
    <x v="1160"/>
    <x v="28"/>
    <s v="Sep"/>
    <x v="6"/>
    <x v="4"/>
    <x v="342"/>
    <x v="132"/>
    <x v="58"/>
    <x v="83"/>
    <x v="476"/>
    <n v="74"/>
    <n v="11"/>
    <n v="4.2"/>
    <n v="1635"/>
    <s v="Treyarch"/>
    <s v="M"/>
  </r>
  <r>
    <s v="Resident Evil: The Umbrella Chronicles"/>
    <x v="0"/>
    <n v="2007"/>
    <x v="1161"/>
    <x v="14"/>
    <s v="Jun"/>
    <x v="8"/>
    <x v="12"/>
    <x v="386"/>
    <x v="288"/>
    <x v="128"/>
    <x v="99"/>
    <x v="477"/>
    <n v="75"/>
    <n v="47"/>
    <n v="7.6"/>
    <n v="122"/>
    <s v="Cavia Inc."/>
    <s v="M"/>
  </r>
  <r>
    <s v="Knockout Kings"/>
    <x v="12"/>
    <n v="1997"/>
    <x v="1162"/>
    <x v="0"/>
    <s v="Aug"/>
    <x v="9"/>
    <x v="7"/>
    <x v="321"/>
    <x v="292"/>
    <x v="58"/>
    <x v="122"/>
    <x v="477"/>
    <m/>
    <m/>
    <m/>
    <m/>
    <m/>
    <m/>
  </r>
  <r>
    <s v="The Simpsons Skateboarding"/>
    <x v="6"/>
    <n v="2002"/>
    <x v="1163"/>
    <x v="5"/>
    <s v="Oct"/>
    <x v="0"/>
    <x v="7"/>
    <x v="372"/>
    <x v="231"/>
    <x v="58"/>
    <x v="142"/>
    <x v="477"/>
    <n v="38"/>
    <n v="21"/>
    <n v="5"/>
    <n v="26"/>
    <s v="The Code Monkeys"/>
    <s v="T"/>
  </r>
  <r>
    <s v="Donkey Kong Country: Tropical Freeze"/>
    <x v="18"/>
    <n v="2014"/>
    <x v="1164"/>
    <x v="5"/>
    <s v="Nov"/>
    <x v="1"/>
    <x v="0"/>
    <x v="385"/>
    <x v="136"/>
    <x v="94"/>
    <x v="105"/>
    <x v="477"/>
    <n v="83"/>
    <n v="77"/>
    <n v="8.9"/>
    <n v="712"/>
    <s v="Retro Studios"/>
    <s v="E"/>
  </r>
  <r>
    <s v="NASCAR 98"/>
    <x v="12"/>
    <n v="1996"/>
    <x v="1165"/>
    <x v="21"/>
    <s v="Nov"/>
    <x v="2"/>
    <x v="7"/>
    <x v="328"/>
    <x v="300"/>
    <x v="58"/>
    <x v="115"/>
    <x v="477"/>
    <m/>
    <m/>
    <m/>
    <m/>
    <m/>
    <m/>
  </r>
  <r>
    <s v="Xevious"/>
    <x v="1"/>
    <n v="1984"/>
    <x v="1166"/>
    <x v="0"/>
    <s v="Sep"/>
    <x v="6"/>
    <x v="25"/>
    <x v="375"/>
    <x v="297"/>
    <x v="120"/>
    <x v="145"/>
    <x v="477"/>
    <m/>
    <m/>
    <m/>
    <m/>
    <m/>
    <m/>
  </r>
  <r>
    <s v="F1 Race"/>
    <x v="1"/>
    <n v="1984"/>
    <x v="1167"/>
    <x v="18"/>
    <s v="Apr"/>
    <x v="2"/>
    <x v="0"/>
    <x v="180"/>
    <x v="125"/>
    <x v="133"/>
    <x v="106"/>
    <x v="477"/>
    <m/>
    <m/>
    <m/>
    <m/>
    <m/>
    <m/>
  </r>
  <r>
    <s v="NASCAR 99"/>
    <x v="12"/>
    <n v="1998"/>
    <x v="1168"/>
    <x v="29"/>
    <s v="Jan"/>
    <x v="2"/>
    <x v="7"/>
    <x v="285"/>
    <x v="203"/>
    <x v="58"/>
    <x v="115"/>
    <x v="477"/>
    <m/>
    <m/>
    <m/>
    <m/>
    <m/>
    <m/>
  </r>
  <r>
    <s v="Final Fantasy XIV: A Realm Reborn"/>
    <x v="14"/>
    <n v="2010"/>
    <x v="1169"/>
    <x v="11"/>
    <s v="Oct"/>
    <x v="3"/>
    <x v="15"/>
    <x v="222"/>
    <x v="197"/>
    <x v="58"/>
    <x v="104"/>
    <x v="477"/>
    <m/>
    <m/>
    <m/>
    <m/>
    <m/>
    <m/>
  </r>
  <r>
    <s v="NBA Live 2000"/>
    <x v="12"/>
    <n v="1998"/>
    <x v="1170"/>
    <x v="33"/>
    <s v="Dec"/>
    <x v="0"/>
    <x v="7"/>
    <x v="328"/>
    <x v="300"/>
    <x v="58"/>
    <x v="147"/>
    <x v="477"/>
    <m/>
    <m/>
    <m/>
    <m/>
    <m/>
    <m/>
  </r>
  <r>
    <s v="Fight Night Round 4"/>
    <x v="5"/>
    <n v="2009"/>
    <x v="1171"/>
    <x v="12"/>
    <s v="Oct"/>
    <x v="9"/>
    <x v="7"/>
    <x v="221"/>
    <x v="17"/>
    <x v="58"/>
    <x v="117"/>
    <x v="477"/>
    <n v="88"/>
    <n v="46"/>
    <n v="7.6"/>
    <n v="95"/>
    <s v="EA Canada"/>
    <s v="T"/>
  </r>
  <r>
    <s v="Super Monkey Ball 2"/>
    <x v="19"/>
    <n v="2002"/>
    <x v="578"/>
    <x v="27"/>
    <s v="Jan"/>
    <x v="4"/>
    <x v="10"/>
    <x v="345"/>
    <x v="274"/>
    <x v="23"/>
    <x v="115"/>
    <x v="477"/>
    <n v="87"/>
    <n v="34"/>
    <n v="8.5"/>
    <n v="51"/>
    <s v="Amusement Vision"/>
    <s v="E"/>
  </r>
  <r>
    <s v="Pac-Man World 2"/>
    <x v="6"/>
    <n v="2002"/>
    <x v="1172"/>
    <x v="34"/>
    <s v="Feb"/>
    <x v="8"/>
    <x v="25"/>
    <x v="349"/>
    <x v="300"/>
    <x v="58"/>
    <x v="102"/>
    <x v="478"/>
    <n v="73"/>
    <n v="19"/>
    <n v="7.8"/>
    <n v="26"/>
    <s v="Namco"/>
    <s v="E"/>
  </r>
  <r>
    <s v="Disney Fairies: Tinker Bell"/>
    <x v="3"/>
    <n v="2008"/>
    <x v="1173"/>
    <x v="0"/>
    <s v="Jun"/>
    <x v="10"/>
    <x v="32"/>
    <x v="355"/>
    <x v="201"/>
    <x v="62"/>
    <x v="59"/>
    <x v="478"/>
    <m/>
    <m/>
    <n v="7.8"/>
    <n v="5"/>
    <s v="Genius Sonority Inc., Disney Interactive Studios"/>
    <s v="E"/>
  </r>
  <r>
    <s v="MySims Kingdom"/>
    <x v="0"/>
    <n v="2008"/>
    <x v="1174"/>
    <x v="13"/>
    <s v="May"/>
    <x v="7"/>
    <x v="7"/>
    <x v="385"/>
    <x v="278"/>
    <x v="62"/>
    <x v="78"/>
    <x v="478"/>
    <n v="76"/>
    <n v="19"/>
    <n v="8.1"/>
    <n v="24"/>
    <s v="EA Redwood Shores"/>
    <s v="E"/>
  </r>
  <r>
    <s v="Dead Space 2"/>
    <x v="4"/>
    <n v="2011"/>
    <x v="1175"/>
    <x v="29"/>
    <s v="Nov"/>
    <x v="6"/>
    <x v="7"/>
    <x v="359"/>
    <x v="196"/>
    <x v="58"/>
    <x v="130"/>
    <x v="478"/>
    <n v="90"/>
    <n v="83"/>
    <n v="8.6"/>
    <n v="679"/>
    <s v="Visceral Games"/>
    <s v="M"/>
  </r>
  <r>
    <s v="Puzzle &amp; Dragons"/>
    <x v="10"/>
    <n v="2013"/>
    <x v="1176"/>
    <x v="13"/>
    <s v="Jul"/>
    <x v="3"/>
    <x v="66"/>
    <x v="180"/>
    <x v="125"/>
    <x v="227"/>
    <x v="106"/>
    <x v="478"/>
    <m/>
    <m/>
    <m/>
    <m/>
    <m/>
    <m/>
  </r>
  <r>
    <s v="Call of Duty: Modern Warfare: Reflex Edition"/>
    <x v="0"/>
    <n v="2009"/>
    <x v="1177"/>
    <x v="14"/>
    <s v="Nov"/>
    <x v="6"/>
    <x v="4"/>
    <x v="359"/>
    <x v="288"/>
    <x v="58"/>
    <x v="99"/>
    <x v="478"/>
    <m/>
    <m/>
    <m/>
    <m/>
    <m/>
    <m/>
  </r>
  <r>
    <s v="Mega Man 2"/>
    <x v="1"/>
    <n v="1988"/>
    <x v="1178"/>
    <x v="15"/>
    <s v="May"/>
    <x v="8"/>
    <x v="12"/>
    <x v="250"/>
    <x v="263"/>
    <x v="218"/>
    <x v="145"/>
    <x v="478"/>
    <m/>
    <m/>
    <m/>
    <m/>
    <m/>
    <m/>
  </r>
  <r>
    <s v="Simpsons Wrestling"/>
    <x v="12"/>
    <n v="2001"/>
    <x v="1179"/>
    <x v="26"/>
    <s v="Jan"/>
    <x v="9"/>
    <x v="7"/>
    <x v="382"/>
    <x v="162"/>
    <x v="58"/>
    <x v="114"/>
    <x v="478"/>
    <m/>
    <m/>
    <m/>
    <m/>
    <m/>
    <m/>
  </r>
  <r>
    <s v="NBA Live 98"/>
    <x v="12"/>
    <n v="1997"/>
    <x v="1180"/>
    <x v="16"/>
    <s v="Aug"/>
    <x v="0"/>
    <x v="7"/>
    <x v="220"/>
    <x v="297"/>
    <x v="58"/>
    <x v="115"/>
    <x v="478"/>
    <m/>
    <m/>
    <m/>
    <m/>
    <m/>
    <m/>
  </r>
  <r>
    <s v="The Simpsons Game"/>
    <x v="6"/>
    <n v="2007"/>
    <x v="1181"/>
    <x v="14"/>
    <s v="Dec"/>
    <x v="8"/>
    <x v="7"/>
    <x v="387"/>
    <x v="298"/>
    <x v="58"/>
    <x v="32"/>
    <x v="478"/>
    <n v="68"/>
    <n v="10"/>
    <n v="8.1999999999999993"/>
    <n v="27"/>
    <s v="Electronic Arts"/>
    <s v="T"/>
  </r>
  <r>
    <s v="Monopoly"/>
    <x v="12"/>
    <n v="1997"/>
    <x v="1182"/>
    <x v="0"/>
    <s v="Aug"/>
    <x v="5"/>
    <x v="27"/>
    <x v="299"/>
    <x v="198"/>
    <x v="58"/>
    <x v="132"/>
    <x v="478"/>
    <m/>
    <m/>
    <m/>
    <m/>
    <m/>
    <m/>
  </r>
  <r>
    <s v="The Simpsons Game"/>
    <x v="3"/>
    <n v="2007"/>
    <x v="1183"/>
    <x v="21"/>
    <s v="Dec"/>
    <x v="8"/>
    <x v="7"/>
    <x v="388"/>
    <x v="144"/>
    <x v="58"/>
    <x v="104"/>
    <x v="478"/>
    <n v="69"/>
    <n v="17"/>
    <n v="7.3"/>
    <n v="18"/>
    <s v="Griptonite Games"/>
    <s v="T"/>
  </r>
  <r>
    <s v="Football Manager 2012"/>
    <x v="14"/>
    <n v="2011"/>
    <x v="1184"/>
    <x v="8"/>
    <s v="Sep"/>
    <x v="0"/>
    <x v="8"/>
    <x v="324"/>
    <x v="162"/>
    <x v="58"/>
    <x v="73"/>
    <x v="478"/>
    <n v="84"/>
    <n v="45"/>
    <n v="8"/>
    <n v="172"/>
    <s v="Sports Interactive"/>
    <s v="E"/>
  </r>
  <r>
    <s v="Ni no Kuni: Wrath of the White Witch"/>
    <x v="5"/>
    <n v="2011"/>
    <x v="1185"/>
    <x v="32"/>
    <s v="Feb"/>
    <x v="3"/>
    <x v="25"/>
    <x v="269"/>
    <x v="217"/>
    <x v="92"/>
    <x v="45"/>
    <x v="478"/>
    <n v="85"/>
    <n v="89"/>
    <n v="8.6"/>
    <n v="984"/>
    <s v="Level 5"/>
    <s v="E10+"/>
  </r>
  <r>
    <s v="SoulCalibur II"/>
    <x v="19"/>
    <n v="2003"/>
    <x v="1186"/>
    <x v="9"/>
    <s v="Dec"/>
    <x v="9"/>
    <x v="25"/>
    <x v="79"/>
    <x v="262"/>
    <x v="32"/>
    <x v="69"/>
    <x v="479"/>
    <n v="93"/>
    <n v="45"/>
    <n v="9.1"/>
    <n v="135"/>
    <s v="Namco"/>
    <s v="T"/>
  </r>
  <r>
    <s v="Call of Duty 3"/>
    <x v="5"/>
    <n v="2006"/>
    <x v="1187"/>
    <x v="23"/>
    <s v="Dec"/>
    <x v="6"/>
    <x v="4"/>
    <x v="269"/>
    <x v="250"/>
    <x v="102"/>
    <x v="134"/>
    <x v="479"/>
    <n v="80"/>
    <n v="43"/>
    <n v="6.9"/>
    <n v="92"/>
    <s v="Treyarch"/>
    <s v="T"/>
  </r>
  <r>
    <s v="Tokyo Xtreme Racer Zero"/>
    <x v="6"/>
    <n v="2000"/>
    <x v="1188"/>
    <x v="11"/>
    <s v="Feb"/>
    <x v="2"/>
    <x v="67"/>
    <x v="87"/>
    <x v="276"/>
    <x v="126"/>
    <x v="104"/>
    <x v="479"/>
    <n v="76"/>
    <n v="15"/>
    <n v="8.9"/>
    <n v="64"/>
    <s v="Genki"/>
    <s v="E"/>
  </r>
  <r>
    <s v="NFL Blitz"/>
    <x v="12"/>
    <n v="1998"/>
    <x v="1189"/>
    <x v="11"/>
    <s v="May"/>
    <x v="0"/>
    <x v="39"/>
    <x v="220"/>
    <x v="300"/>
    <x v="58"/>
    <x v="115"/>
    <x v="479"/>
    <m/>
    <m/>
    <m/>
    <m/>
    <m/>
    <m/>
  </r>
  <r>
    <s v="Red Faction II"/>
    <x v="6"/>
    <n v="2002"/>
    <x v="1190"/>
    <x v="31"/>
    <s v="May"/>
    <x v="6"/>
    <x v="28"/>
    <x v="344"/>
    <x v="306"/>
    <x v="58"/>
    <x v="45"/>
    <x v="479"/>
    <n v="84"/>
    <n v="30"/>
    <n v="8.3000000000000007"/>
    <n v="35"/>
    <s v="Volition Inc."/>
    <s v="M"/>
  </r>
  <r>
    <s v="Madden NFL 2001"/>
    <x v="6"/>
    <n v="2000"/>
    <x v="1191"/>
    <x v="14"/>
    <s v="May"/>
    <x v="0"/>
    <x v="7"/>
    <x v="243"/>
    <x v="270"/>
    <x v="69"/>
    <x v="117"/>
    <x v="479"/>
    <n v="91"/>
    <n v="25"/>
    <n v="7.7"/>
    <n v="7"/>
    <s v="EA Sports"/>
    <s v="E"/>
  </r>
  <r>
    <s v="Ninja Hattori Kun: Ninja wa Shuugyou Degogiru no Maki"/>
    <x v="1"/>
    <n v="1986"/>
    <x v="1192"/>
    <x v="4"/>
    <s v="Apr"/>
    <x v="1"/>
    <x v="68"/>
    <x v="180"/>
    <x v="125"/>
    <x v="228"/>
    <x v="106"/>
    <x v="479"/>
    <m/>
    <m/>
    <m/>
    <m/>
    <m/>
    <m/>
  </r>
  <r>
    <s v="WWF No Mercy"/>
    <x v="11"/>
    <n v="2000"/>
    <x v="1193"/>
    <x v="11"/>
    <s v="Jul"/>
    <x v="9"/>
    <x v="28"/>
    <x v="329"/>
    <x v="198"/>
    <x v="64"/>
    <x v="133"/>
    <x v="479"/>
    <m/>
    <m/>
    <m/>
    <m/>
    <m/>
    <m/>
  </r>
  <r>
    <s v="Ice Climber"/>
    <x v="1"/>
    <n v="1985"/>
    <x v="1194"/>
    <x v="8"/>
    <s v="Aug"/>
    <x v="1"/>
    <x v="0"/>
    <x v="283"/>
    <x v="244"/>
    <x v="156"/>
    <x v="133"/>
    <x v="479"/>
    <m/>
    <m/>
    <m/>
    <m/>
    <m/>
    <m/>
  </r>
  <r>
    <s v="Sonic CD"/>
    <x v="24"/>
    <n v="1993"/>
    <x v="1195"/>
    <x v="25"/>
    <s v="Jun"/>
    <x v="1"/>
    <x v="8"/>
    <x v="309"/>
    <x v="273"/>
    <x v="100"/>
    <x v="132"/>
    <x v="479"/>
    <m/>
    <m/>
    <m/>
    <m/>
    <m/>
    <m/>
  </r>
  <r>
    <s v="Star Wars: The Force Unleashed II"/>
    <x v="5"/>
    <n v="2010"/>
    <x v="1196"/>
    <x v="18"/>
    <s v="Sep"/>
    <x v="8"/>
    <x v="18"/>
    <x v="124"/>
    <x v="230"/>
    <x v="58"/>
    <x v="102"/>
    <x v="479"/>
    <n v="63"/>
    <n v="41"/>
    <n v="6.8"/>
    <n v="121"/>
    <s v="LucasArts"/>
    <s v="T"/>
  </r>
  <r>
    <s v="Pac-Man World"/>
    <x v="12"/>
    <n v="1998"/>
    <x v="1197"/>
    <x v="30"/>
    <s v="Jun"/>
    <x v="8"/>
    <x v="25"/>
    <x v="160"/>
    <x v="182"/>
    <x v="67"/>
    <x v="115"/>
    <x v="479"/>
    <m/>
    <m/>
    <m/>
    <m/>
    <m/>
    <m/>
  </r>
  <r>
    <s v="Rock Band 2"/>
    <x v="5"/>
    <n v="2008"/>
    <x v="1198"/>
    <x v="1"/>
    <s v="Jan"/>
    <x v="5"/>
    <x v="31"/>
    <x v="239"/>
    <x v="256"/>
    <x v="58"/>
    <x v="78"/>
    <x v="480"/>
    <n v="91"/>
    <n v="24"/>
    <n v="7.9"/>
    <n v="88"/>
    <s v="Harmonix Music Systems"/>
    <s v="T"/>
  </r>
  <r>
    <s v="Final Fantasy: Crystal Chronicles"/>
    <x v="19"/>
    <n v="2003"/>
    <x v="1199"/>
    <x v="33"/>
    <s v="May"/>
    <x v="3"/>
    <x v="0"/>
    <x v="297"/>
    <x v="232"/>
    <x v="31"/>
    <x v="115"/>
    <x v="480"/>
    <n v="80"/>
    <n v="55"/>
    <n v="8.1"/>
    <n v="94"/>
    <s v="Square Enix"/>
    <s v="T"/>
  </r>
  <r>
    <s v="Medal of Honor: Frontline"/>
    <x v="13"/>
    <n v="2002"/>
    <x v="1200"/>
    <x v="12"/>
    <s v="Mar"/>
    <x v="6"/>
    <x v="7"/>
    <x v="309"/>
    <x v="288"/>
    <x v="58"/>
    <x v="122"/>
    <x v="480"/>
    <n v="81"/>
    <n v="18"/>
    <n v="6.9"/>
    <n v="23"/>
    <s v="EA LA"/>
    <s v="T"/>
  </r>
  <r>
    <s v="Madden NFL 09"/>
    <x v="6"/>
    <n v="2008"/>
    <x v="1201"/>
    <x v="24"/>
    <s v="Mar"/>
    <x v="0"/>
    <x v="7"/>
    <x v="240"/>
    <x v="125"/>
    <x v="58"/>
    <x v="142"/>
    <x v="480"/>
    <n v="67"/>
    <n v="4"/>
    <n v="7"/>
    <n v="24"/>
    <s v="EA Tiburon"/>
    <s v="E"/>
  </r>
  <r>
    <s v="Dead Rising 2"/>
    <x v="4"/>
    <n v="2010"/>
    <x v="1202"/>
    <x v="9"/>
    <s v="Feb"/>
    <x v="8"/>
    <x v="12"/>
    <x v="373"/>
    <x v="276"/>
    <x v="100"/>
    <x v="105"/>
    <x v="480"/>
    <n v="79"/>
    <n v="76"/>
    <n v="6.9"/>
    <n v="216"/>
    <s v="Blue Castle Games"/>
    <s v="M"/>
  </r>
  <r>
    <s v="Banjo-Tooie"/>
    <x v="11"/>
    <n v="2000"/>
    <x v="1203"/>
    <x v="7"/>
    <s v="Aug"/>
    <x v="1"/>
    <x v="0"/>
    <x v="367"/>
    <x v="273"/>
    <x v="96"/>
    <x v="122"/>
    <x v="480"/>
    <m/>
    <m/>
    <m/>
    <m/>
    <m/>
    <m/>
  </r>
  <r>
    <s v="Buzz! The BIG Quiz"/>
    <x v="6"/>
    <n v="2006"/>
    <x v="1204"/>
    <x v="6"/>
    <s v="May"/>
    <x v="5"/>
    <x v="3"/>
    <x v="180"/>
    <x v="259"/>
    <x v="58"/>
    <x v="65"/>
    <x v="480"/>
    <m/>
    <m/>
    <m/>
    <m/>
    <m/>
    <m/>
  </r>
  <r>
    <s v="Mafia II"/>
    <x v="5"/>
    <n v="2010"/>
    <x v="1205"/>
    <x v="2"/>
    <s v="Aug"/>
    <x v="8"/>
    <x v="2"/>
    <x v="293"/>
    <x v="132"/>
    <x v="57"/>
    <x v="134"/>
    <x v="480"/>
    <n v="75"/>
    <n v="61"/>
    <n v="7.7"/>
    <n v="297"/>
    <s v="2K Czech"/>
    <s v="M"/>
  </r>
  <r>
    <s v="Batman: Arkham Knight"/>
    <x v="17"/>
    <n v="2015"/>
    <x v="1206"/>
    <x v="3"/>
    <s v="Jul"/>
    <x v="8"/>
    <x v="19"/>
    <x v="222"/>
    <x v="217"/>
    <x v="58"/>
    <x v="99"/>
    <x v="480"/>
    <n v="85"/>
    <n v="16"/>
    <n v="6.6"/>
    <n v="694"/>
    <s v="Rocksteady Studios"/>
    <s v="M"/>
  </r>
  <r>
    <s v="Doom (2016)"/>
    <x v="9"/>
    <n v="2016"/>
    <x v="1207"/>
    <x v="5"/>
    <s v="Mar"/>
    <x v="6"/>
    <x v="6"/>
    <x v="392"/>
    <x v="132"/>
    <x v="64"/>
    <x v="108"/>
    <x v="480"/>
    <m/>
    <m/>
    <m/>
    <m/>
    <m/>
    <m/>
  </r>
  <r>
    <s v="Dirge of Cerberus: Final Fantasy VII"/>
    <x v="6"/>
    <n v="2006"/>
    <x v="1208"/>
    <x v="29"/>
    <s v="Aug"/>
    <x v="6"/>
    <x v="15"/>
    <x v="142"/>
    <x v="299"/>
    <x v="196"/>
    <x v="105"/>
    <x v="481"/>
    <n v="57"/>
    <n v="51"/>
    <n v="6.9"/>
    <n v="103"/>
    <s v="Square Enix"/>
    <s v="T"/>
  </r>
  <r>
    <s v="WWF WrestleMania 2000"/>
    <x v="11"/>
    <n v="1999"/>
    <x v="1209"/>
    <x v="10"/>
    <s v="May"/>
    <x v="9"/>
    <x v="28"/>
    <x v="329"/>
    <x v="289"/>
    <x v="64"/>
    <x v="133"/>
    <x v="481"/>
    <m/>
    <m/>
    <m/>
    <m/>
    <m/>
    <m/>
  </r>
  <r>
    <s v="Wario Land II"/>
    <x v="2"/>
    <n v="1997"/>
    <x v="1210"/>
    <x v="32"/>
    <s v="Mar"/>
    <x v="1"/>
    <x v="0"/>
    <x v="385"/>
    <x v="305"/>
    <x v="216"/>
    <x v="115"/>
    <x v="481"/>
    <m/>
    <m/>
    <m/>
    <m/>
    <m/>
    <m/>
  </r>
  <r>
    <s v="Nintendo World Cup"/>
    <x v="1"/>
    <n v="1990"/>
    <x v="1211"/>
    <x v="26"/>
    <s v="Sep"/>
    <x v="0"/>
    <x v="0"/>
    <x v="331"/>
    <x v="186"/>
    <x v="34"/>
    <x v="132"/>
    <x v="481"/>
    <m/>
    <m/>
    <m/>
    <m/>
    <m/>
    <m/>
  </r>
  <r>
    <s v="Sonic Rivals 2"/>
    <x v="16"/>
    <n v="2007"/>
    <x v="1212"/>
    <x v="17"/>
    <s v="Aug"/>
    <x v="2"/>
    <x v="8"/>
    <x v="395"/>
    <x v="129"/>
    <x v="58"/>
    <x v="126"/>
    <x v="481"/>
    <n v="60"/>
    <n v="24"/>
    <n v="7.8"/>
    <n v="35"/>
    <s v="Backbone Entertainment"/>
    <s v="E"/>
  </r>
  <r>
    <s v="Bratz: Forever Diamondz"/>
    <x v="3"/>
    <n v="2006"/>
    <x v="1213"/>
    <x v="17"/>
    <s v="Oct"/>
    <x v="10"/>
    <x v="28"/>
    <x v="332"/>
    <x v="253"/>
    <x v="58"/>
    <x v="68"/>
    <x v="481"/>
    <m/>
    <m/>
    <n v="6.5"/>
    <n v="4"/>
    <s v="Barking Lizards"/>
    <s v="E"/>
  </r>
  <r>
    <s v="Resistance 3"/>
    <x v="5"/>
    <n v="2011"/>
    <x v="1214"/>
    <x v="18"/>
    <s v="Dec"/>
    <x v="6"/>
    <x v="3"/>
    <x v="342"/>
    <x v="284"/>
    <x v="69"/>
    <x v="91"/>
    <x v="481"/>
    <n v="83"/>
    <n v="91"/>
    <n v="7.8"/>
    <n v="543"/>
    <s v="Insomniac Games"/>
    <s v="M"/>
  </r>
  <r>
    <s v="Drawn To Life: SpongeBob SquarePants Edition"/>
    <x v="3"/>
    <n v="2008"/>
    <x v="1215"/>
    <x v="18"/>
    <s v="Apr"/>
    <x v="10"/>
    <x v="28"/>
    <x v="79"/>
    <x v="305"/>
    <x v="58"/>
    <x v="130"/>
    <x v="481"/>
    <n v="68"/>
    <n v="12"/>
    <n v="5.5"/>
    <n v="4"/>
    <s v="Altron"/>
    <s v="E"/>
  </r>
  <r>
    <s v="Disney Sing It: Pop Hits"/>
    <x v="0"/>
    <n v="2009"/>
    <x v="1216"/>
    <x v="20"/>
    <s v="Nov"/>
    <x v="5"/>
    <x v="32"/>
    <x v="321"/>
    <x v="204"/>
    <x v="58"/>
    <x v="130"/>
    <x v="481"/>
    <m/>
    <m/>
    <s v="tbd"/>
    <m/>
    <s v="Zoe Mode"/>
    <s v="E"/>
  </r>
  <r>
    <s v="007: Quantum of Solace"/>
    <x v="4"/>
    <n v="2008"/>
    <x v="1217"/>
    <x v="24"/>
    <s v="Jun"/>
    <x v="8"/>
    <x v="4"/>
    <x v="367"/>
    <x v="201"/>
    <x v="62"/>
    <x v="99"/>
    <x v="481"/>
    <n v="65"/>
    <n v="69"/>
    <n v="7.1"/>
    <n v="71"/>
    <s v="Treyarch"/>
    <s v="T"/>
  </r>
  <r>
    <s v="Major League Baseball 2K5"/>
    <x v="6"/>
    <n v="2005"/>
    <x v="1218"/>
    <x v="10"/>
    <s v="Nov"/>
    <x v="0"/>
    <x v="2"/>
    <x v="297"/>
    <x v="247"/>
    <x v="58"/>
    <x v="83"/>
    <x v="481"/>
    <n v="82"/>
    <n v="19"/>
    <n v="7.4"/>
    <n v="20"/>
    <s v="Kush Games"/>
    <s v="E"/>
  </r>
  <r>
    <s v="Fight Night 2004"/>
    <x v="6"/>
    <n v="2004"/>
    <x v="1219"/>
    <x v="3"/>
    <s v="Nov"/>
    <x v="9"/>
    <x v="7"/>
    <x v="354"/>
    <x v="256"/>
    <x v="58"/>
    <x v="117"/>
    <x v="481"/>
    <n v="85"/>
    <n v="43"/>
    <n v="9"/>
    <n v="25"/>
    <s v="EA Sports"/>
    <s v="T"/>
  </r>
  <r>
    <s v="LEGO Star Wars III: The Clone Wars"/>
    <x v="4"/>
    <n v="2011"/>
    <x v="1220"/>
    <x v="28"/>
    <s v="Nov"/>
    <x v="8"/>
    <x v="18"/>
    <x v="111"/>
    <x v="201"/>
    <x v="58"/>
    <x v="130"/>
    <x v="481"/>
    <n v="75"/>
    <n v="43"/>
    <n v="7.8"/>
    <n v="42"/>
    <s v="Traveller's Tales"/>
    <s v="E10+"/>
  </r>
  <r>
    <s v="Tom Clancy's Splinter Cell: Pandora Tomorrow"/>
    <x v="13"/>
    <n v="2004"/>
    <x v="1221"/>
    <x v="28"/>
    <s v="Dec"/>
    <x v="8"/>
    <x v="5"/>
    <x v="367"/>
    <x v="246"/>
    <x v="58"/>
    <x v="101"/>
    <x v="481"/>
    <n v="93"/>
    <n v="74"/>
    <n v="8.6"/>
    <n v="68"/>
    <s v="Ubisoft Shanghai"/>
    <s v="T"/>
  </r>
  <r>
    <s v="LEGO City Undercover"/>
    <x v="10"/>
    <n v="2013"/>
    <x v="1222"/>
    <x v="2"/>
    <s v="Oct"/>
    <x v="1"/>
    <x v="0"/>
    <x v="366"/>
    <x v="144"/>
    <x v="35"/>
    <x v="114"/>
    <x v="482"/>
    <m/>
    <m/>
    <m/>
    <m/>
    <m/>
    <m/>
  </r>
  <r>
    <s v="Imagine: Master Chef"/>
    <x v="3"/>
    <n v="2007"/>
    <x v="1223"/>
    <x v="25"/>
    <s v="Aug"/>
    <x v="7"/>
    <x v="5"/>
    <x v="380"/>
    <x v="177"/>
    <x v="58"/>
    <x v="104"/>
    <x v="482"/>
    <m/>
    <m/>
    <s v="tbd"/>
    <m/>
    <s v="Ubisoft"/>
    <s v="E"/>
  </r>
  <r>
    <s v="Disney Princess"/>
    <x v="8"/>
    <n v="2003"/>
    <x v="1224"/>
    <x v="29"/>
    <s v="Dec"/>
    <x v="1"/>
    <x v="28"/>
    <x v="316"/>
    <x v="299"/>
    <x v="58"/>
    <x v="122"/>
    <x v="482"/>
    <m/>
    <m/>
    <s v="tbd"/>
    <m/>
    <s v="Art"/>
    <s v="E"/>
  </r>
  <r>
    <s v="Mario Golf"/>
    <x v="11"/>
    <n v="1999"/>
    <x v="191"/>
    <x v="4"/>
    <s v="Nov"/>
    <x v="8"/>
    <x v="0"/>
    <x v="338"/>
    <x v="291"/>
    <x v="34"/>
    <x v="133"/>
    <x v="482"/>
    <m/>
    <m/>
    <m/>
    <m/>
    <m/>
    <m/>
  </r>
  <r>
    <s v="Call of Duty Black Ops: Declassified"/>
    <x v="22"/>
    <n v="2012"/>
    <x v="1225"/>
    <x v="34"/>
    <s v="Dec"/>
    <x v="8"/>
    <x v="4"/>
    <x v="230"/>
    <x v="288"/>
    <x v="35"/>
    <x v="134"/>
    <x v="482"/>
    <n v="33"/>
    <n v="58"/>
    <n v="4.8"/>
    <n v="479"/>
    <s v="Nihilistic"/>
    <s v="M"/>
  </r>
  <r>
    <s v="Tom Clancy's Ghost Recon: Future Soldier"/>
    <x v="4"/>
    <n v="2012"/>
    <x v="1226"/>
    <x v="13"/>
    <s v="Dec"/>
    <x v="6"/>
    <x v="5"/>
    <x v="250"/>
    <x v="17"/>
    <x v="64"/>
    <x v="105"/>
    <x v="482"/>
    <n v="79"/>
    <n v="75"/>
    <n v="7.2"/>
    <n v="334"/>
    <s v="Ubisoft Paris"/>
    <s v="M"/>
  </r>
  <r>
    <s v="Fight Night Round 3"/>
    <x v="4"/>
    <n v="2006"/>
    <x v="914"/>
    <x v="30"/>
    <s v="Aug"/>
    <x v="9"/>
    <x v="7"/>
    <x v="265"/>
    <x v="298"/>
    <x v="62"/>
    <x v="127"/>
    <x v="482"/>
    <n v="86"/>
    <n v="67"/>
    <n v="8.8000000000000007"/>
    <n v="264"/>
    <s v="EA Chicago"/>
    <s v="T"/>
  </r>
  <r>
    <s v="Xenogears"/>
    <x v="12"/>
    <n v="1998"/>
    <x v="1025"/>
    <x v="1"/>
    <s v="Jan"/>
    <x v="3"/>
    <x v="9"/>
    <x v="325"/>
    <x v="286"/>
    <x v="131"/>
    <x v="127"/>
    <x v="483"/>
    <n v="84"/>
    <n v="15"/>
    <n v="8.4"/>
    <n v="204"/>
    <s v="SquareSoft"/>
    <s v="T"/>
  </r>
  <r>
    <s v="The SpongeBob SquarePants Movie"/>
    <x v="8"/>
    <n v="2004"/>
    <x v="1227"/>
    <x v="16"/>
    <s v="Sep"/>
    <x v="1"/>
    <x v="28"/>
    <x v="242"/>
    <x v="232"/>
    <x v="58"/>
    <x v="122"/>
    <x v="483"/>
    <m/>
    <m/>
    <s v="tbd"/>
    <m/>
    <s v="WayForward"/>
    <s v="E"/>
  </r>
  <r>
    <s v="Super Scribblenauts"/>
    <x v="3"/>
    <n v="2010"/>
    <x v="1228"/>
    <x v="1"/>
    <s v="Oct"/>
    <x v="4"/>
    <x v="19"/>
    <x v="76"/>
    <x v="267"/>
    <x v="58"/>
    <x v="114"/>
    <x v="483"/>
    <n v="81"/>
    <n v="53"/>
    <n v="8.1999999999999993"/>
    <n v="46"/>
    <s v="5TH Cell"/>
    <s v="E10+"/>
  </r>
  <r>
    <s v="Midway Arcade Treasures"/>
    <x v="6"/>
    <n v="2003"/>
    <x v="1229"/>
    <x v="34"/>
    <s v="Aug"/>
    <x v="5"/>
    <x v="39"/>
    <x v="297"/>
    <x v="247"/>
    <x v="58"/>
    <x v="83"/>
    <x v="483"/>
    <n v="76"/>
    <n v="22"/>
    <s v="tbd"/>
    <m/>
    <s v="Midway"/>
    <s v="T"/>
  </r>
  <r>
    <s v="Triple Play 99"/>
    <x v="12"/>
    <s v="N/A"/>
    <x v="1230"/>
    <x v="31"/>
    <s v="Nov"/>
    <x v="0"/>
    <x v="33"/>
    <x v="284"/>
    <x v="136"/>
    <x v="58"/>
    <x v="127"/>
    <x v="483"/>
    <m/>
    <m/>
    <m/>
    <m/>
    <m/>
    <m/>
  </r>
  <r>
    <s v="Dragon Quest VII: Warriors of Eden"/>
    <x v="10"/>
    <n v="2013"/>
    <x v="1231"/>
    <x v="22"/>
    <s v="Dec"/>
    <x v="3"/>
    <x v="15"/>
    <x v="383"/>
    <x v="265"/>
    <x v="215"/>
    <x v="145"/>
    <x v="483"/>
    <m/>
    <m/>
    <m/>
    <m/>
    <m/>
    <m/>
  </r>
  <r>
    <s v="Super Monkey Ball"/>
    <x v="19"/>
    <n v="2001"/>
    <x v="1232"/>
    <x v="29"/>
    <s v="May"/>
    <x v="4"/>
    <x v="10"/>
    <x v="295"/>
    <x v="299"/>
    <x v="67"/>
    <x v="115"/>
    <x v="483"/>
    <n v="87"/>
    <n v="28"/>
    <n v="7.9"/>
    <n v="46"/>
    <s v="Amusement Vision"/>
    <s v="E"/>
  </r>
  <r>
    <s v="SoulCalibur IV"/>
    <x v="5"/>
    <n v="2008"/>
    <x v="1233"/>
    <x v="5"/>
    <s v="Jun"/>
    <x v="9"/>
    <x v="5"/>
    <x v="297"/>
    <x v="17"/>
    <x v="49"/>
    <x v="117"/>
    <x v="483"/>
    <n v="85"/>
    <n v="65"/>
    <n v="7.9"/>
    <n v="129"/>
    <s v="Namco"/>
    <s v="T"/>
  </r>
  <r>
    <s v="Donkey Kong"/>
    <x v="15"/>
    <n v="1981"/>
    <x v="1234"/>
    <x v="25"/>
    <s v="Feb"/>
    <x v="1"/>
    <x v="69"/>
    <x v="314"/>
    <x v="283"/>
    <x v="58"/>
    <x v="133"/>
    <x v="483"/>
    <m/>
    <m/>
    <m/>
    <m/>
    <m/>
    <m/>
  </r>
  <r>
    <s v="Mortal Kombat 4"/>
    <x v="12"/>
    <n v="1998"/>
    <x v="1235"/>
    <x v="15"/>
    <s v="Jun"/>
    <x v="9"/>
    <x v="13"/>
    <x v="284"/>
    <x v="136"/>
    <x v="58"/>
    <x v="127"/>
    <x v="483"/>
    <m/>
    <m/>
    <m/>
    <m/>
    <m/>
    <m/>
  </r>
  <r>
    <s v="New Play Control! Mario Power Tennis"/>
    <x v="0"/>
    <n v="2009"/>
    <x v="930"/>
    <x v="25"/>
    <s v="Dec"/>
    <x v="0"/>
    <x v="0"/>
    <x v="387"/>
    <x v="132"/>
    <x v="9"/>
    <x v="99"/>
    <x v="483"/>
    <m/>
    <m/>
    <m/>
    <m/>
    <m/>
    <m/>
  </r>
  <r>
    <s v="Mario Superstar Baseball"/>
    <x v="19"/>
    <n v="2005"/>
    <x v="1236"/>
    <x v="33"/>
    <s v="May"/>
    <x v="0"/>
    <x v="0"/>
    <x v="250"/>
    <x v="180"/>
    <x v="96"/>
    <x v="115"/>
    <x v="483"/>
    <n v="76"/>
    <n v="38"/>
    <n v="8.6"/>
    <n v="41"/>
    <s v="Namco"/>
    <s v="E"/>
  </r>
  <r>
    <s v="Wall-E"/>
    <x v="3"/>
    <n v="2008"/>
    <x v="1237"/>
    <x v="24"/>
    <s v="Jun"/>
    <x v="1"/>
    <x v="28"/>
    <x v="283"/>
    <x v="282"/>
    <x v="58"/>
    <x v="104"/>
    <x v="483"/>
    <n v="54"/>
    <n v="15"/>
    <s v="tbd"/>
    <m/>
    <s v="Helixe"/>
    <s v="E"/>
  </r>
  <r>
    <s v="WCW vs the World"/>
    <x v="12"/>
    <n v="1998"/>
    <x v="1238"/>
    <x v="16"/>
    <s v="May"/>
    <x v="9"/>
    <x v="28"/>
    <x v="278"/>
    <x v="256"/>
    <x v="57"/>
    <x v="132"/>
    <x v="483"/>
    <m/>
    <m/>
    <m/>
    <m/>
    <m/>
    <m/>
  </r>
  <r>
    <s v="Battlefield: Bad Company"/>
    <x v="4"/>
    <n v="2008"/>
    <x v="1239"/>
    <x v="31"/>
    <s v="Sep"/>
    <x v="6"/>
    <x v="7"/>
    <x v="284"/>
    <x v="295"/>
    <x v="57"/>
    <x v="59"/>
    <x v="483"/>
    <n v="83"/>
    <n v="70"/>
    <n v="7.7"/>
    <n v="263"/>
    <s v="EA DICE"/>
    <s v="T"/>
  </r>
  <r>
    <s v="Homefront"/>
    <x v="4"/>
    <n v="2011"/>
    <x v="1240"/>
    <x v="18"/>
    <s v="Sep"/>
    <x v="6"/>
    <x v="28"/>
    <x v="368"/>
    <x v="197"/>
    <x v="64"/>
    <x v="105"/>
    <x v="484"/>
    <n v="70"/>
    <n v="85"/>
    <n v="6"/>
    <n v="399"/>
    <s v="Kaos Studios"/>
    <s v="M"/>
  </r>
  <r>
    <s v="Onimusha 3: Demon Siege"/>
    <x v="6"/>
    <n v="2004"/>
    <x v="1241"/>
    <x v="17"/>
    <s v="Aug"/>
    <x v="8"/>
    <x v="12"/>
    <x v="340"/>
    <x v="217"/>
    <x v="160"/>
    <x v="101"/>
    <x v="484"/>
    <n v="85"/>
    <n v="53"/>
    <n v="8.6"/>
    <n v="73"/>
    <s v="Capcom"/>
    <s v="M"/>
  </r>
  <r>
    <s v="Madden NFL 15"/>
    <x v="5"/>
    <n v="2014"/>
    <x v="1242"/>
    <x v="7"/>
    <s v="Nov"/>
    <x v="0"/>
    <x v="7"/>
    <x v="354"/>
    <x v="277"/>
    <x v="58"/>
    <x v="142"/>
    <x v="484"/>
    <m/>
    <m/>
    <n v="2.7"/>
    <n v="13"/>
    <s v="EA Sports"/>
    <s v="E"/>
  </r>
  <r>
    <s v="Red Dead Revolver"/>
    <x v="6"/>
    <n v="2004"/>
    <x v="1243"/>
    <x v="25"/>
    <s v="Jan"/>
    <x v="6"/>
    <x v="2"/>
    <x v="230"/>
    <x v="136"/>
    <x v="58"/>
    <x v="83"/>
    <x v="484"/>
    <n v="73"/>
    <n v="42"/>
    <n v="7.8"/>
    <n v="70"/>
    <s v="Rockstar San Diego"/>
    <s v="M"/>
  </r>
  <r>
    <s v="Resident Evil: Outbreak"/>
    <x v="6"/>
    <n v="2003"/>
    <x v="1244"/>
    <x v="31"/>
    <s v="Aug"/>
    <x v="8"/>
    <x v="12"/>
    <x v="392"/>
    <x v="305"/>
    <x v="138"/>
    <x v="127"/>
    <x v="484"/>
    <n v="71"/>
    <n v="40"/>
    <n v="8.3000000000000007"/>
    <n v="94"/>
    <s v="Capcom"/>
    <s v="M"/>
  </r>
  <r>
    <s v="Tamagotchi"/>
    <x v="2"/>
    <n v="1996"/>
    <x v="1245"/>
    <x v="27"/>
    <s v="Jun"/>
    <x v="7"/>
    <x v="25"/>
    <x v="180"/>
    <x v="125"/>
    <x v="229"/>
    <x v="145"/>
    <x v="484"/>
    <m/>
    <m/>
    <m/>
    <m/>
    <m/>
    <m/>
  </r>
  <r>
    <s v="4 Nin uchi Mahjong"/>
    <x v="1"/>
    <n v="1984"/>
    <x v="1246"/>
    <x v="25"/>
    <s v="Sep"/>
    <x v="5"/>
    <x v="0"/>
    <x v="180"/>
    <x v="125"/>
    <x v="77"/>
    <x v="106"/>
    <x v="484"/>
    <m/>
    <m/>
    <m/>
    <m/>
    <m/>
    <m/>
  </r>
  <r>
    <s v="Dragon Ball Z"/>
    <x v="7"/>
    <n v="1993"/>
    <x v="1247"/>
    <x v="30"/>
    <s v="Aug"/>
    <x v="9"/>
    <x v="25"/>
    <x v="180"/>
    <x v="125"/>
    <x v="77"/>
    <x v="106"/>
    <x v="484"/>
    <m/>
    <m/>
    <m/>
    <m/>
    <m/>
    <m/>
  </r>
  <r>
    <s v="Game de Hakken!! Tamagotchi 2"/>
    <x v="2"/>
    <n v="1997"/>
    <x v="1248"/>
    <x v="32"/>
    <s v="Sep"/>
    <x v="7"/>
    <x v="25"/>
    <x v="180"/>
    <x v="125"/>
    <x v="229"/>
    <x v="145"/>
    <x v="484"/>
    <m/>
    <m/>
    <m/>
    <m/>
    <m/>
    <m/>
  </r>
  <r>
    <s v="Namco Museum 64"/>
    <x v="11"/>
    <n v="1999"/>
    <x v="1249"/>
    <x v="29"/>
    <s v="Mar"/>
    <x v="5"/>
    <x v="25"/>
    <x v="362"/>
    <x v="271"/>
    <x v="102"/>
    <x v="145"/>
    <x v="484"/>
    <m/>
    <m/>
    <m/>
    <m/>
    <m/>
    <m/>
  </r>
  <r>
    <s v="Mass Effect 2"/>
    <x v="5"/>
    <n v="2011"/>
    <x v="1250"/>
    <x v="10"/>
    <s v="Sep"/>
    <x v="3"/>
    <x v="7"/>
    <x v="113"/>
    <x v="80"/>
    <x v="102"/>
    <x v="83"/>
    <x v="484"/>
    <n v="94"/>
    <n v="62"/>
    <n v="8.5"/>
    <n v="1081"/>
    <s v="BioWare"/>
    <s v="M"/>
  </r>
  <r>
    <s v="LEGO Battles: Ninjago"/>
    <x v="3"/>
    <n v="2011"/>
    <x v="1251"/>
    <x v="1"/>
    <s v="Oct"/>
    <x v="11"/>
    <x v="19"/>
    <x v="242"/>
    <x v="262"/>
    <x v="58"/>
    <x v="114"/>
    <x v="484"/>
    <n v="59"/>
    <n v="14"/>
    <n v="6.9"/>
    <n v="11"/>
    <s v="Hellbent Games"/>
    <s v="E"/>
  </r>
  <r>
    <s v="Tony Hawk's American Wasteland (Weekly american sales)"/>
    <x v="6"/>
    <n v="2005"/>
    <x v="1252"/>
    <x v="4"/>
    <s v="May"/>
    <x v="0"/>
    <x v="4"/>
    <x v="311"/>
    <x v="300"/>
    <x v="58"/>
    <x v="133"/>
    <x v="484"/>
    <m/>
    <m/>
    <m/>
    <m/>
    <m/>
    <m/>
  </r>
  <r>
    <s v="NBA 2K14"/>
    <x v="9"/>
    <n v="2013"/>
    <x v="1253"/>
    <x v="4"/>
    <s v="Jun"/>
    <x v="0"/>
    <x v="2"/>
    <x v="294"/>
    <x v="274"/>
    <x v="62"/>
    <x v="45"/>
    <x v="484"/>
    <n v="85"/>
    <n v="20"/>
    <n v="6.5"/>
    <n v="368"/>
    <s v="Visual Concepts"/>
    <s v="E"/>
  </r>
  <r>
    <s v="The House of the Dead 2 &amp; 3 Return"/>
    <x v="0"/>
    <n v="2008"/>
    <x v="1254"/>
    <x v="18"/>
    <s v="Aug"/>
    <x v="6"/>
    <x v="8"/>
    <x v="351"/>
    <x v="230"/>
    <x v="102"/>
    <x v="59"/>
    <x v="485"/>
    <m/>
    <m/>
    <m/>
    <m/>
    <m/>
    <m/>
  </r>
  <r>
    <s v="SingStar Pop"/>
    <x v="6"/>
    <n v="2007"/>
    <x v="1255"/>
    <x v="2"/>
    <s v="Jul"/>
    <x v="5"/>
    <x v="3"/>
    <x v="393"/>
    <x v="146"/>
    <x v="58"/>
    <x v="123"/>
    <x v="485"/>
    <n v="73"/>
    <n v="13"/>
    <n v="7.5"/>
    <n v="8"/>
    <s v="SCEE London Studio"/>
    <s v="E10+"/>
  </r>
  <r>
    <s v="Kirby Super Star"/>
    <x v="7"/>
    <n v="1996"/>
    <x v="1256"/>
    <x v="1"/>
    <s v="Dec"/>
    <x v="1"/>
    <x v="0"/>
    <x v="343"/>
    <x v="270"/>
    <x v="117"/>
    <x v="133"/>
    <x v="485"/>
    <m/>
    <m/>
    <m/>
    <m/>
    <m/>
    <m/>
  </r>
  <r>
    <s v="Sonic &amp; Sega All-Stars Racing"/>
    <x v="0"/>
    <n v="2010"/>
    <x v="1257"/>
    <x v="16"/>
    <s v="Jan"/>
    <x v="2"/>
    <x v="8"/>
    <x v="170"/>
    <x v="224"/>
    <x v="58"/>
    <x v="59"/>
    <x v="485"/>
    <m/>
    <m/>
    <m/>
    <m/>
    <m/>
    <m/>
  </r>
  <r>
    <s v="Disney Infinity"/>
    <x v="4"/>
    <n v="2013"/>
    <x v="1258"/>
    <x v="26"/>
    <s v="Mar"/>
    <x v="8"/>
    <x v="32"/>
    <x v="158"/>
    <x v="304"/>
    <x v="58"/>
    <x v="130"/>
    <x v="485"/>
    <n v="74"/>
    <n v="38"/>
    <n v="6.5"/>
    <n v="79"/>
    <s v="Avalanche Software"/>
    <s v="E10+"/>
  </r>
  <r>
    <s v="My Word Coach"/>
    <x v="3"/>
    <n v="2007"/>
    <x v="38"/>
    <x v="14"/>
    <s v="Apr"/>
    <x v="5"/>
    <x v="5"/>
    <x v="340"/>
    <x v="243"/>
    <x v="58"/>
    <x v="68"/>
    <x v="485"/>
    <n v="71"/>
    <n v="7"/>
    <n v="6.8"/>
    <n v="5"/>
    <s v="Ubisoft"/>
    <s v="E"/>
  </r>
  <r>
    <s v="Tiger Woods PGA Tour 2005"/>
    <x v="6"/>
    <n v="2004"/>
    <x v="1259"/>
    <x v="12"/>
    <s v="May"/>
    <x v="0"/>
    <x v="7"/>
    <x v="348"/>
    <x v="262"/>
    <x v="58"/>
    <x v="119"/>
    <x v="485"/>
    <n v="88"/>
    <n v="30"/>
    <n v="8.1999999999999993"/>
    <n v="20"/>
    <s v="EA Sports"/>
    <s v="E"/>
  </r>
  <r>
    <s v="NCAA Football 2003"/>
    <x v="6"/>
    <n v="2002"/>
    <x v="1260"/>
    <x v="31"/>
    <s v="Nov"/>
    <x v="0"/>
    <x v="7"/>
    <x v="249"/>
    <x v="283"/>
    <x v="58"/>
    <x v="83"/>
    <x v="485"/>
    <n v="91"/>
    <n v="19"/>
    <n v="8.6"/>
    <n v="27"/>
    <s v="EA Sports"/>
    <s v="E"/>
  </r>
  <r>
    <s v="Star Wars: The Force Unleashed II"/>
    <x v="4"/>
    <n v="2010"/>
    <x v="1200"/>
    <x v="12"/>
    <s v="Mar"/>
    <x v="8"/>
    <x v="18"/>
    <x v="295"/>
    <x v="299"/>
    <x v="58"/>
    <x v="114"/>
    <x v="486"/>
    <n v="61"/>
    <n v="59"/>
    <n v="5.7"/>
    <n v="180"/>
    <s v="LucasArts"/>
    <s v="T"/>
  </r>
  <r>
    <s v="Frogger 2: Swampy's Revenge"/>
    <x v="12"/>
    <n v="1999"/>
    <x v="1261"/>
    <x v="22"/>
    <s v="Aug"/>
    <x v="8"/>
    <x v="27"/>
    <x v="124"/>
    <x v="272"/>
    <x v="58"/>
    <x v="119"/>
    <x v="486"/>
    <n v="77"/>
    <n v="4"/>
    <n v="7.9"/>
    <n v="8"/>
    <s v="Blitz Games"/>
    <s v="E"/>
  </r>
  <r>
    <s v="WWE SmackDown vs Raw 2008"/>
    <x v="4"/>
    <n v="2007"/>
    <x v="1077"/>
    <x v="21"/>
    <s v="Oct"/>
    <x v="9"/>
    <x v="28"/>
    <x v="221"/>
    <x v="232"/>
    <x v="58"/>
    <x v="130"/>
    <x v="486"/>
    <n v="71"/>
    <n v="41"/>
    <n v="6.8"/>
    <n v="48"/>
    <s v="Yuke's"/>
    <s v="T"/>
  </r>
  <r>
    <s v="Kinect Joy Ride"/>
    <x v="4"/>
    <n v="2010"/>
    <x v="1262"/>
    <x v="2"/>
    <s v="Nov"/>
    <x v="2"/>
    <x v="1"/>
    <x v="221"/>
    <x v="292"/>
    <x v="58"/>
    <x v="105"/>
    <x v="486"/>
    <n v="52"/>
    <n v="46"/>
    <n v="5"/>
    <n v="20"/>
    <s v="BigPark"/>
    <s v="E"/>
  </r>
  <r>
    <s v="Smarty Pants"/>
    <x v="0"/>
    <n v="2007"/>
    <x v="1263"/>
    <x v="28"/>
    <s v="Feb"/>
    <x v="5"/>
    <x v="7"/>
    <x v="366"/>
    <x v="151"/>
    <x v="58"/>
    <x v="78"/>
    <x v="486"/>
    <n v="65"/>
    <n v="26"/>
    <n v="7.6"/>
    <n v="10"/>
    <s v="Planet Moon Studios"/>
    <s v="E"/>
  </r>
  <r>
    <s v="SNK vs. Capcom: The Match of the Millennium"/>
    <x v="16"/>
    <n v="2006"/>
    <x v="1264"/>
    <x v="25"/>
    <s v="Dec"/>
    <x v="9"/>
    <x v="8"/>
    <x v="377"/>
    <x v="284"/>
    <x v="58"/>
    <x v="118"/>
    <x v="486"/>
    <m/>
    <m/>
    <m/>
    <m/>
    <m/>
    <m/>
  </r>
  <r>
    <s v="Disney's DuckTales"/>
    <x v="2"/>
    <n v="1988"/>
    <x v="1265"/>
    <x v="6"/>
    <s v="May"/>
    <x v="1"/>
    <x v="12"/>
    <x v="367"/>
    <x v="301"/>
    <x v="81"/>
    <x v="147"/>
    <x v="486"/>
    <m/>
    <m/>
    <m/>
    <m/>
    <m/>
    <m/>
  </r>
  <r>
    <s v="Disney Princess: Magical Jewels"/>
    <x v="3"/>
    <n v="2007"/>
    <x v="1266"/>
    <x v="7"/>
    <s v="Jun"/>
    <x v="10"/>
    <x v="32"/>
    <x v="72"/>
    <x v="286"/>
    <x v="58"/>
    <x v="114"/>
    <x v="486"/>
    <m/>
    <m/>
    <s v="tbd"/>
    <m/>
    <s v="1st Playable Productions"/>
    <s v="E"/>
  </r>
  <r>
    <s v="Classic NES Series: Super Mario Bros."/>
    <x v="8"/>
    <n v="2004"/>
    <x v="7"/>
    <x v="7"/>
    <s v="Jul"/>
    <x v="1"/>
    <x v="0"/>
    <x v="180"/>
    <x v="125"/>
    <x v="87"/>
    <x v="147"/>
    <x v="486"/>
    <n v="84"/>
    <n v="14"/>
    <n v="8.6"/>
    <n v="44"/>
    <s v="Nintendo"/>
    <s v="E"/>
  </r>
  <r>
    <s v="Triple Play 2000"/>
    <x v="12"/>
    <n v="1999"/>
    <x v="1267"/>
    <x v="18"/>
    <s v="Dec"/>
    <x v="0"/>
    <x v="7"/>
    <x v="319"/>
    <x v="272"/>
    <x v="58"/>
    <x v="119"/>
    <x v="486"/>
    <m/>
    <m/>
    <m/>
    <m/>
    <m/>
    <m/>
  </r>
  <r>
    <s v="Anno 2070"/>
    <x v="14"/>
    <n v="2011"/>
    <x v="1268"/>
    <x v="18"/>
    <s v="Jun"/>
    <x v="11"/>
    <x v="5"/>
    <x v="180"/>
    <x v="208"/>
    <x v="58"/>
    <x v="49"/>
    <x v="486"/>
    <n v="83"/>
    <n v="33"/>
    <n v="7"/>
    <n v="493"/>
    <s v="Blue Byte, Related Designs"/>
    <s v="T"/>
  </r>
  <r>
    <s v="Hasbro Family Game Night"/>
    <x v="0"/>
    <n v="2008"/>
    <x v="1269"/>
    <x v="33"/>
    <s v="Apr"/>
    <x v="4"/>
    <x v="7"/>
    <x v="352"/>
    <x v="239"/>
    <x v="58"/>
    <x v="130"/>
    <x v="486"/>
    <n v="63"/>
    <n v="12"/>
    <n v="7.5"/>
    <n v="11"/>
    <s v="EA Bright Light"/>
    <s v="E"/>
  </r>
  <r>
    <s v="Sonic Rivals"/>
    <x v="16"/>
    <n v="2006"/>
    <x v="1270"/>
    <x v="8"/>
    <s v="Nov"/>
    <x v="2"/>
    <x v="8"/>
    <x v="301"/>
    <x v="303"/>
    <x v="58"/>
    <x v="142"/>
    <x v="487"/>
    <n v="64"/>
    <n v="25"/>
    <n v="7.8"/>
    <n v="38"/>
    <s v="Backbone Entertainment"/>
    <s v="E"/>
  </r>
  <r>
    <s v="BioShock"/>
    <x v="5"/>
    <n v="2008"/>
    <x v="1271"/>
    <x v="14"/>
    <s v="Mar"/>
    <x v="6"/>
    <x v="2"/>
    <x v="373"/>
    <x v="295"/>
    <x v="62"/>
    <x v="117"/>
    <x v="487"/>
    <n v="94"/>
    <n v="51"/>
    <n v="8.6999999999999993"/>
    <n v="881"/>
    <s v="Digital Extremes, 2K Marin"/>
    <s v="M"/>
  </r>
  <r>
    <s v="Mass Effect 3"/>
    <x v="5"/>
    <n v="2012"/>
    <x v="1272"/>
    <x v="1"/>
    <s v="Jun"/>
    <x v="3"/>
    <x v="7"/>
    <x v="132"/>
    <x v="247"/>
    <x v="102"/>
    <x v="117"/>
    <x v="487"/>
    <n v="93"/>
    <n v="30"/>
    <n v="5.5"/>
    <n v="1849"/>
    <s v="BioWare"/>
    <s v="M"/>
  </r>
  <r>
    <s v="Cabela's Big Game Hunter"/>
    <x v="6"/>
    <n v="2002"/>
    <x v="1273"/>
    <x v="5"/>
    <s v="Nov"/>
    <x v="0"/>
    <x v="4"/>
    <x v="385"/>
    <x v="272"/>
    <x v="58"/>
    <x v="68"/>
    <x v="487"/>
    <n v="59"/>
    <n v="7"/>
    <n v="7.8"/>
    <n v="12"/>
    <s v="Sand Grain Studios"/>
    <s v="T"/>
  </r>
  <r>
    <s v="NBA Live 06 (Weekly american sales)"/>
    <x v="6"/>
    <n v="2005"/>
    <x v="1274"/>
    <x v="32"/>
    <s v="Jun"/>
    <x v="0"/>
    <x v="7"/>
    <x v="257"/>
    <x v="300"/>
    <x v="58"/>
    <x v="133"/>
    <x v="487"/>
    <m/>
    <m/>
    <m/>
    <m/>
    <m/>
    <m/>
  </r>
  <r>
    <s v="SimCity (2013)"/>
    <x v="14"/>
    <n v="2013"/>
    <x v="41"/>
    <x v="17"/>
    <s v="Dec"/>
    <x v="7"/>
    <x v="7"/>
    <x v="337"/>
    <x v="144"/>
    <x v="58"/>
    <x v="104"/>
    <x v="487"/>
    <n v="64"/>
    <n v="75"/>
    <n v="2.2000000000000002"/>
    <n v="4572"/>
    <s v="Maxis"/>
    <s v="E10+"/>
  </r>
  <r>
    <s v="The Legend of Zelda: The Minish Cap"/>
    <x v="8"/>
    <n v="2004"/>
    <x v="1275"/>
    <x v="31"/>
    <s v="Apr"/>
    <x v="8"/>
    <x v="0"/>
    <x v="294"/>
    <x v="268"/>
    <x v="75"/>
    <x v="127"/>
    <x v="487"/>
    <n v="89"/>
    <n v="56"/>
    <n v="9"/>
    <n v="203"/>
    <s v="Flagship"/>
    <s v="E"/>
  </r>
  <r>
    <s v="NFL Street"/>
    <x v="6"/>
    <n v="2004"/>
    <x v="1276"/>
    <x v="7"/>
    <s v="Jun"/>
    <x v="0"/>
    <x v="7"/>
    <x v="312"/>
    <x v="283"/>
    <x v="58"/>
    <x v="83"/>
    <x v="487"/>
    <n v="80"/>
    <n v="36"/>
    <n v="8.9"/>
    <n v="45"/>
    <s v="EA Tiburon"/>
    <s v="E"/>
  </r>
  <r>
    <s v="Super Metroid"/>
    <x v="7"/>
    <n v="1994"/>
    <x v="499"/>
    <x v="5"/>
    <s v="Apr"/>
    <x v="8"/>
    <x v="0"/>
    <x v="391"/>
    <x v="279"/>
    <x v="189"/>
    <x v="133"/>
    <x v="487"/>
    <m/>
    <m/>
    <m/>
    <m/>
    <m/>
    <m/>
  </r>
  <r>
    <s v="Pro Yakyuu Family Stadium '87"/>
    <x v="1"/>
    <n v="1987"/>
    <x v="1277"/>
    <x v="13"/>
    <s v="Mar"/>
    <x v="0"/>
    <x v="25"/>
    <x v="234"/>
    <x v="125"/>
    <x v="215"/>
    <x v="106"/>
    <x v="487"/>
    <m/>
    <m/>
    <m/>
    <m/>
    <m/>
    <m/>
  </r>
  <r>
    <s v="Dead Space 2"/>
    <x v="5"/>
    <n v="2011"/>
    <x v="1278"/>
    <x v="15"/>
    <s v="Sep"/>
    <x v="6"/>
    <x v="7"/>
    <x v="301"/>
    <x v="197"/>
    <x v="58"/>
    <x v="102"/>
    <x v="487"/>
    <n v="89"/>
    <n v="78"/>
    <n v="8.4"/>
    <n v="535"/>
    <s v="Visceral Games"/>
    <s v="M"/>
  </r>
  <r>
    <s v="Tiger Woods PGA Tour 09 All-Play"/>
    <x v="0"/>
    <n v="2008"/>
    <x v="1279"/>
    <x v="13"/>
    <s v="Oct"/>
    <x v="0"/>
    <x v="7"/>
    <x v="124"/>
    <x v="217"/>
    <x v="58"/>
    <x v="99"/>
    <x v="487"/>
    <n v="81"/>
    <n v="18"/>
    <n v="8.6999999999999993"/>
    <n v="34"/>
    <s v="EA Tiburon"/>
    <s v="E"/>
  </r>
  <r>
    <s v="Metal Gear Rising: Revengeance"/>
    <x v="5"/>
    <n v="2013"/>
    <x v="1280"/>
    <x v="0"/>
    <s v="Jul"/>
    <x v="8"/>
    <x v="14"/>
    <x v="384"/>
    <x v="299"/>
    <x v="54"/>
    <x v="78"/>
    <x v="487"/>
    <n v="80"/>
    <n v="61"/>
    <n v="7.9"/>
    <n v="746"/>
    <s v="PlatinumGames"/>
    <s v="M"/>
  </r>
  <r>
    <s v="Resident Evil (Remake)"/>
    <x v="19"/>
    <n v="2002"/>
    <x v="1281"/>
    <x v="1"/>
    <s v="May"/>
    <x v="8"/>
    <x v="12"/>
    <x v="132"/>
    <x v="232"/>
    <x v="81"/>
    <x v="132"/>
    <x v="487"/>
    <m/>
    <m/>
    <m/>
    <m/>
    <m/>
    <m/>
  </r>
  <r>
    <s v="Rayman Raving Rabbids"/>
    <x v="0"/>
    <n v="2006"/>
    <x v="1282"/>
    <x v="1"/>
    <s v="Jun"/>
    <x v="5"/>
    <x v="5"/>
    <x v="240"/>
    <x v="297"/>
    <x v="64"/>
    <x v="114"/>
    <x v="487"/>
    <n v="76"/>
    <n v="54"/>
    <n v="7.9"/>
    <n v="116"/>
    <s v="Ubisoft Montpellier"/>
    <s v="E"/>
  </r>
  <r>
    <s v="Dragon Quest Monsters: Joker 2"/>
    <x v="3"/>
    <n v="2010"/>
    <x v="1283"/>
    <x v="33"/>
    <s v="Jul"/>
    <x v="3"/>
    <x v="15"/>
    <x v="290"/>
    <x v="270"/>
    <x v="230"/>
    <x v="133"/>
    <x v="488"/>
    <n v="77"/>
    <n v="33"/>
    <n v="7.3"/>
    <n v="15"/>
    <s v="TOSE"/>
    <s v="E"/>
  </r>
  <r>
    <s v="UFC Undisputed 2010"/>
    <x v="5"/>
    <n v="2010"/>
    <x v="1284"/>
    <x v="11"/>
    <s v="Mar"/>
    <x v="9"/>
    <x v="28"/>
    <x v="124"/>
    <x v="17"/>
    <x v="64"/>
    <x v="68"/>
    <x v="488"/>
    <n v="85"/>
    <n v="54"/>
    <n v="7.2"/>
    <n v="48"/>
    <s v="Yuke's"/>
    <s v="T"/>
  </r>
  <r>
    <s v="LEGO Star Wars: The Video Game"/>
    <x v="19"/>
    <n v="2005"/>
    <x v="1285"/>
    <x v="23"/>
    <s v="Jan"/>
    <x v="8"/>
    <x v="21"/>
    <x v="161"/>
    <x v="204"/>
    <x v="58"/>
    <x v="115"/>
    <x v="488"/>
    <m/>
    <m/>
    <m/>
    <m/>
    <m/>
    <m/>
  </r>
  <r>
    <s v="Medal of Honor: Warfighter"/>
    <x v="5"/>
    <n v="2012"/>
    <x v="1286"/>
    <x v="0"/>
    <s v="Aug"/>
    <x v="8"/>
    <x v="7"/>
    <x v="337"/>
    <x v="250"/>
    <x v="23"/>
    <x v="134"/>
    <x v="488"/>
    <n v="55"/>
    <n v="22"/>
    <n v="6"/>
    <n v="250"/>
    <s v="Danger Close"/>
    <s v="M"/>
  </r>
  <r>
    <s v="Disney's The Lion King"/>
    <x v="20"/>
    <n v="1994"/>
    <x v="1287"/>
    <x v="25"/>
    <s v="Dec"/>
    <x v="1"/>
    <x v="17"/>
    <x v="158"/>
    <x v="299"/>
    <x v="102"/>
    <x v="132"/>
    <x v="488"/>
    <m/>
    <m/>
    <m/>
    <m/>
    <m/>
    <m/>
  </r>
  <r>
    <s v="Sonic's Ultimate Genesis Collection"/>
    <x v="4"/>
    <n v="2009"/>
    <x v="1288"/>
    <x v="25"/>
    <s v="Jul"/>
    <x v="5"/>
    <x v="8"/>
    <x v="355"/>
    <x v="288"/>
    <x v="58"/>
    <x v="130"/>
    <x v="488"/>
    <n v="79"/>
    <n v="45"/>
    <n v="8.5"/>
    <n v="40"/>
    <s v="Backbone Entertainment"/>
    <s v="E10+"/>
  </r>
  <r>
    <s v="Hello Kitty Party"/>
    <x v="3"/>
    <n v="2007"/>
    <x v="1289"/>
    <x v="18"/>
    <s v="Oct"/>
    <x v="5"/>
    <x v="70"/>
    <x v="113"/>
    <x v="201"/>
    <x v="58"/>
    <x v="105"/>
    <x v="488"/>
    <m/>
    <m/>
    <s v="tbd"/>
    <m/>
    <s v="Barnstorm Games"/>
    <s v="E"/>
  </r>
  <r>
    <s v="The Sims 3"/>
    <x v="0"/>
    <n v="2010"/>
    <x v="1290"/>
    <x v="17"/>
    <s v="Jan"/>
    <x v="7"/>
    <x v="7"/>
    <x v="391"/>
    <x v="132"/>
    <x v="58"/>
    <x v="99"/>
    <x v="488"/>
    <m/>
    <m/>
    <n v="2.5"/>
    <n v="31"/>
    <s v="The Sims Studio"/>
    <s v="T"/>
  </r>
  <r>
    <s v="Knockout Kings 2000"/>
    <x v="12"/>
    <n v="1999"/>
    <x v="1291"/>
    <x v="16"/>
    <s v="Dec"/>
    <x v="9"/>
    <x v="7"/>
    <x v="242"/>
    <x v="304"/>
    <x v="58"/>
    <x v="132"/>
    <x v="488"/>
    <m/>
    <m/>
    <m/>
    <m/>
    <m/>
    <m/>
  </r>
  <r>
    <s v="Gran Turismo 4 Prologue"/>
    <x v="6"/>
    <n v="2003"/>
    <x v="1292"/>
    <x v="19"/>
    <s v="Jun"/>
    <x v="2"/>
    <x v="3"/>
    <x v="180"/>
    <x v="217"/>
    <x v="174"/>
    <x v="104"/>
    <x v="488"/>
    <m/>
    <m/>
    <m/>
    <m/>
    <m/>
    <m/>
  </r>
  <r>
    <s v="Diablo III"/>
    <x v="4"/>
    <n v="2013"/>
    <x v="1293"/>
    <x v="17"/>
    <s v="Feb"/>
    <x v="3"/>
    <x v="4"/>
    <x v="246"/>
    <x v="292"/>
    <x v="58"/>
    <x v="105"/>
    <x v="488"/>
    <n v="87"/>
    <n v="42"/>
    <n v="6.6"/>
    <n v="384"/>
    <s v="Blizzard Entertainment"/>
    <s v="M"/>
  </r>
  <r>
    <s v="Twisted Metal: Black"/>
    <x v="6"/>
    <n v="2001"/>
    <x v="1294"/>
    <x v="13"/>
    <s v="Dec"/>
    <x v="2"/>
    <x v="3"/>
    <x v="243"/>
    <x v="271"/>
    <x v="58"/>
    <x v="132"/>
    <x v="488"/>
    <n v="91"/>
    <n v="15"/>
    <n v="8.4"/>
    <n v="98"/>
    <s v="Incognito Inc."/>
    <s v="M"/>
  </r>
  <r>
    <s v="NASCAR 2005: Chase for the Cup"/>
    <x v="6"/>
    <n v="2004"/>
    <x v="854"/>
    <x v="27"/>
    <s v="Aug"/>
    <x v="2"/>
    <x v="7"/>
    <x v="333"/>
    <x v="272"/>
    <x v="58"/>
    <x v="68"/>
    <x v="488"/>
    <n v="87"/>
    <n v="19"/>
    <n v="8.4"/>
    <n v="15"/>
    <s v="EA Tiburon"/>
    <s v="E"/>
  </r>
  <r>
    <s v="Fight Night Round 4"/>
    <x v="4"/>
    <n v="2009"/>
    <x v="1295"/>
    <x v="7"/>
    <s v="Aug"/>
    <x v="9"/>
    <x v="7"/>
    <x v="295"/>
    <x v="239"/>
    <x v="58"/>
    <x v="130"/>
    <x v="489"/>
    <n v="87"/>
    <n v="76"/>
    <n v="8.1"/>
    <n v="86"/>
    <s v="EA Canada"/>
    <s v="T"/>
  </r>
  <r>
    <s v="Spider-Man: The Movie"/>
    <x v="13"/>
    <n v="2002"/>
    <x v="1296"/>
    <x v="9"/>
    <s v="Jan"/>
    <x v="8"/>
    <x v="4"/>
    <x v="321"/>
    <x v="204"/>
    <x v="58"/>
    <x v="132"/>
    <x v="489"/>
    <n v="79"/>
    <n v="29"/>
    <n v="7.5"/>
    <n v="11"/>
    <s v="Treyarch"/>
    <s v="E"/>
  </r>
  <r>
    <s v="LEGO Star Wars II: The Original Trilogy"/>
    <x v="16"/>
    <n v="2006"/>
    <x v="1297"/>
    <x v="16"/>
    <s v="May"/>
    <x v="8"/>
    <x v="18"/>
    <x v="215"/>
    <x v="186"/>
    <x v="58"/>
    <x v="123"/>
    <x v="489"/>
    <n v="83"/>
    <n v="11"/>
    <n v="8.6"/>
    <n v="26"/>
    <s v="Traveller's Tales"/>
    <s v="E10+"/>
  </r>
  <r>
    <s v="Dead Space"/>
    <x v="4"/>
    <n v="2008"/>
    <x v="1298"/>
    <x v="30"/>
    <s v="Nov"/>
    <x v="8"/>
    <x v="7"/>
    <x v="294"/>
    <x v="292"/>
    <x v="58"/>
    <x v="130"/>
    <x v="489"/>
    <n v="89"/>
    <n v="79"/>
    <n v="8.6999999999999993"/>
    <n v="768"/>
    <s v="EA Redwood Shores"/>
    <s v="M"/>
  </r>
  <r>
    <s v="Need For Speed: Undercover"/>
    <x v="6"/>
    <n v="2008"/>
    <x v="1299"/>
    <x v="8"/>
    <s v="Jul"/>
    <x v="2"/>
    <x v="7"/>
    <x v="358"/>
    <x v="283"/>
    <x v="102"/>
    <x v="154"/>
    <x v="489"/>
    <m/>
    <m/>
    <n v="6.5"/>
    <n v="38"/>
    <s v="Exient Entertainment"/>
    <s v="T"/>
  </r>
  <r>
    <s v="2Xtreme"/>
    <x v="12"/>
    <n v="1996"/>
    <x v="1300"/>
    <x v="21"/>
    <s v="Mar"/>
    <x v="0"/>
    <x v="3"/>
    <x v="312"/>
    <x v="256"/>
    <x v="58"/>
    <x v="132"/>
    <x v="489"/>
    <m/>
    <m/>
    <m/>
    <m/>
    <m/>
    <m/>
  </r>
  <r>
    <s v="LEGO Indiana Jones 2: The Adventure Continues"/>
    <x v="0"/>
    <n v="2009"/>
    <x v="1301"/>
    <x v="22"/>
    <s v="Jul"/>
    <x v="8"/>
    <x v="4"/>
    <x v="246"/>
    <x v="232"/>
    <x v="58"/>
    <x v="105"/>
    <x v="489"/>
    <n v="72"/>
    <n v="13"/>
    <n v="6.1"/>
    <n v="14"/>
    <s v="Traveller's Tales"/>
    <s v="E10+"/>
  </r>
  <r>
    <s v="Ridge Racer"/>
    <x v="16"/>
    <n v="2004"/>
    <x v="1302"/>
    <x v="5"/>
    <s v="Apr"/>
    <x v="2"/>
    <x v="3"/>
    <x v="372"/>
    <x v="196"/>
    <x v="223"/>
    <x v="142"/>
    <x v="489"/>
    <n v="88"/>
    <n v="58"/>
    <n v="8.1999999999999993"/>
    <n v="65"/>
    <s v="Namco"/>
    <s v="E"/>
  </r>
  <r>
    <s v="Sonic Advance 3"/>
    <x v="8"/>
    <n v="2004"/>
    <x v="1303"/>
    <x v="21"/>
    <s v="Jan"/>
    <x v="1"/>
    <x v="28"/>
    <x v="374"/>
    <x v="276"/>
    <x v="36"/>
    <x v="122"/>
    <x v="489"/>
    <n v="79"/>
    <n v="30"/>
    <n v="8.4"/>
    <n v="34"/>
    <s v="Dimps Corporation"/>
    <s v="E"/>
  </r>
  <r>
    <s v="Final Fantasy III"/>
    <x v="1"/>
    <n v="1990"/>
    <x v="1304"/>
    <x v="27"/>
    <s v="Jan"/>
    <x v="3"/>
    <x v="9"/>
    <x v="180"/>
    <x v="125"/>
    <x v="87"/>
    <x v="145"/>
    <x v="489"/>
    <m/>
    <m/>
    <m/>
    <m/>
    <m/>
    <m/>
  </r>
  <r>
    <s v="Tomb Raider (2013)"/>
    <x v="9"/>
    <n v="2014"/>
    <x v="1305"/>
    <x v="23"/>
    <s v="May"/>
    <x v="8"/>
    <x v="15"/>
    <x v="142"/>
    <x v="302"/>
    <x v="23"/>
    <x v="91"/>
    <x v="489"/>
    <m/>
    <m/>
    <m/>
    <m/>
    <m/>
    <m/>
  </r>
  <r>
    <s v="Colin McRae Rally 3"/>
    <x v="6"/>
    <n v="2002"/>
    <x v="1306"/>
    <x v="13"/>
    <s v="Jun"/>
    <x v="2"/>
    <x v="34"/>
    <x v="396"/>
    <x v="237"/>
    <x v="64"/>
    <x v="94"/>
    <x v="489"/>
    <n v="86"/>
    <n v="25"/>
    <n v="7.7"/>
    <n v="24"/>
    <s v="Codemasters"/>
    <s v="E"/>
  </r>
  <r>
    <s v="Forza Horizon 2"/>
    <x v="17"/>
    <n v="2014"/>
    <x v="1307"/>
    <x v="15"/>
    <s v="May"/>
    <x v="2"/>
    <x v="1"/>
    <x v="293"/>
    <x v="306"/>
    <x v="62"/>
    <x v="114"/>
    <x v="489"/>
    <n v="86"/>
    <n v="85"/>
    <n v="8.1999999999999993"/>
    <n v="977"/>
    <s v="Playground Games"/>
    <s v="E10+"/>
  </r>
  <r>
    <s v="Madden NFL 2002"/>
    <x v="12"/>
    <n v="2001"/>
    <x v="1308"/>
    <x v="7"/>
    <s v="Oct"/>
    <x v="0"/>
    <x v="7"/>
    <x v="113"/>
    <x v="264"/>
    <x v="58"/>
    <x v="119"/>
    <x v="490"/>
    <n v="88"/>
    <n v="9"/>
    <n v="8"/>
    <n v="7"/>
    <s v="EA Sports"/>
    <s v="E"/>
  </r>
  <r>
    <s v="Inazuma Eleven 2"/>
    <x v="3"/>
    <n v="2009"/>
    <x v="1309"/>
    <x v="26"/>
    <s v="Aug"/>
    <x v="3"/>
    <x v="0"/>
    <x v="180"/>
    <x v="286"/>
    <x v="231"/>
    <x v="147"/>
    <x v="490"/>
    <m/>
    <m/>
    <m/>
    <m/>
    <m/>
    <m/>
  </r>
  <r>
    <s v="NBA Jam"/>
    <x v="7"/>
    <n v="1994"/>
    <x v="1310"/>
    <x v="29"/>
    <s v="Dec"/>
    <x v="0"/>
    <x v="30"/>
    <x v="243"/>
    <x v="248"/>
    <x v="58"/>
    <x v="147"/>
    <x v="490"/>
    <m/>
    <m/>
    <m/>
    <m/>
    <m/>
    <m/>
  </r>
  <r>
    <s v="Teenage Mutant Ninja Turtles III: The Manhattan Project"/>
    <x v="1"/>
    <n v="1991"/>
    <x v="1311"/>
    <x v="0"/>
    <s v="Apr"/>
    <x v="8"/>
    <x v="14"/>
    <x v="258"/>
    <x v="271"/>
    <x v="126"/>
    <x v="133"/>
    <x v="490"/>
    <m/>
    <m/>
    <m/>
    <m/>
    <m/>
    <m/>
  </r>
  <r>
    <s v="Dynasty Warriors 5"/>
    <x v="6"/>
    <n v="2005"/>
    <x v="1312"/>
    <x v="8"/>
    <s v="Feb"/>
    <x v="8"/>
    <x v="48"/>
    <x v="381"/>
    <x v="291"/>
    <x v="110"/>
    <x v="122"/>
    <x v="490"/>
    <n v="69"/>
    <n v="29"/>
    <n v="8.8000000000000007"/>
    <n v="68"/>
    <s v="Omega Force"/>
    <s v="T"/>
  </r>
  <r>
    <s v="Hannah Montana: Spotlight World Tour"/>
    <x v="0"/>
    <n v="2007"/>
    <x v="1313"/>
    <x v="27"/>
    <s v="Mar"/>
    <x v="8"/>
    <x v="32"/>
    <x v="350"/>
    <x v="232"/>
    <x v="58"/>
    <x v="130"/>
    <x v="490"/>
    <m/>
    <m/>
    <m/>
    <m/>
    <m/>
    <m/>
  </r>
  <r>
    <s v="Injustice: Gods Among Us"/>
    <x v="4"/>
    <n v="2013"/>
    <x v="226"/>
    <x v="21"/>
    <s v="Jan"/>
    <x v="9"/>
    <x v="19"/>
    <x v="158"/>
    <x v="240"/>
    <x v="58"/>
    <x v="114"/>
    <x v="491"/>
    <n v="81"/>
    <n v="63"/>
    <n v="7.9"/>
    <n v="362"/>
    <s v="NetherRealm Studios"/>
    <s v="T"/>
  </r>
  <r>
    <s v="Far Cry 2"/>
    <x v="5"/>
    <n v="2008"/>
    <x v="1314"/>
    <x v="30"/>
    <s v="Jun"/>
    <x v="8"/>
    <x v="5"/>
    <x v="332"/>
    <x v="132"/>
    <x v="62"/>
    <x v="134"/>
    <x v="491"/>
    <n v="85"/>
    <n v="49"/>
    <n v="6.4"/>
    <n v="241"/>
    <s v="Ubisoft Montreal"/>
    <s v="M"/>
  </r>
  <r>
    <s v="Yoshi's New Island"/>
    <x v="10"/>
    <n v="2014"/>
    <x v="1315"/>
    <x v="32"/>
    <s v="Jun"/>
    <x v="1"/>
    <x v="0"/>
    <x v="337"/>
    <x v="264"/>
    <x v="9"/>
    <x v="119"/>
    <x v="491"/>
    <n v="64"/>
    <n v="71"/>
    <n v="6.1"/>
    <n v="155"/>
    <s v="Arzest"/>
    <s v="E"/>
  </r>
  <r>
    <s v="LEGO Batman 2: DC Super Heroes"/>
    <x v="0"/>
    <n v="2012"/>
    <x v="1316"/>
    <x v="14"/>
    <s v="Nov"/>
    <x v="8"/>
    <x v="19"/>
    <x v="246"/>
    <x v="299"/>
    <x v="58"/>
    <x v="114"/>
    <x v="491"/>
    <m/>
    <m/>
    <n v="7.1"/>
    <n v="12"/>
    <s v="TT Games"/>
    <s v="E10+"/>
  </r>
  <r>
    <s v="True Crime: Streets of LA"/>
    <x v="13"/>
    <n v="2003"/>
    <x v="1317"/>
    <x v="10"/>
    <s v="Jun"/>
    <x v="8"/>
    <x v="4"/>
    <x v="352"/>
    <x v="299"/>
    <x v="58"/>
    <x v="132"/>
    <x v="491"/>
    <n v="77"/>
    <n v="39"/>
    <n v="7.8"/>
    <n v="28"/>
    <s v="Luxoflux, Inc."/>
    <s v="M"/>
  </r>
  <r>
    <s v="Toy Story 3: The Video Game"/>
    <x v="0"/>
    <n v="2010"/>
    <x v="1318"/>
    <x v="14"/>
    <s v="Jun"/>
    <x v="8"/>
    <x v="32"/>
    <x v="132"/>
    <x v="250"/>
    <x v="58"/>
    <x v="99"/>
    <x v="491"/>
    <m/>
    <m/>
    <m/>
    <m/>
    <m/>
    <m/>
  </r>
  <r>
    <s v="Bravely Default: Flying Fairy"/>
    <x v="10"/>
    <n v="2012"/>
    <x v="817"/>
    <x v="14"/>
    <s v="Aug"/>
    <x v="3"/>
    <x v="0"/>
    <x v="293"/>
    <x v="262"/>
    <x v="37"/>
    <x v="69"/>
    <x v="491"/>
    <m/>
    <m/>
    <m/>
    <m/>
    <m/>
    <m/>
  </r>
  <r>
    <s v="Ryse: Son of Rome"/>
    <x v="17"/>
    <n v="2013"/>
    <x v="321"/>
    <x v="31"/>
    <s v="Dec"/>
    <x v="8"/>
    <x v="1"/>
    <x v="368"/>
    <x v="288"/>
    <x v="58"/>
    <x v="130"/>
    <x v="491"/>
    <n v="60"/>
    <n v="77"/>
    <n v="6.1"/>
    <n v="1409"/>
    <s v="Crytek"/>
    <s v="M"/>
  </r>
  <r>
    <s v="Mortal Kombat X"/>
    <x v="17"/>
    <n v="2015"/>
    <x v="1319"/>
    <x v="25"/>
    <s v="Mar"/>
    <x v="9"/>
    <x v="19"/>
    <x v="348"/>
    <x v="199"/>
    <x v="58"/>
    <x v="99"/>
    <x v="491"/>
    <n v="86"/>
    <n v="21"/>
    <n v="7.3"/>
    <n v="279"/>
    <s v="Warner Bros. Interactive Entertainment, NetherRealm Studios"/>
    <s v="M"/>
  </r>
  <r>
    <s v="Paper Mario"/>
    <x v="11"/>
    <n v="2000"/>
    <x v="116"/>
    <x v="3"/>
    <s v="Oct"/>
    <x v="3"/>
    <x v="0"/>
    <x v="215"/>
    <x v="291"/>
    <x v="162"/>
    <x v="133"/>
    <x v="491"/>
    <m/>
    <m/>
    <m/>
    <m/>
    <m/>
    <m/>
  </r>
  <r>
    <s v="Rise of the Tomb Raider"/>
    <x v="17"/>
    <n v="2015"/>
    <x v="1320"/>
    <x v="26"/>
    <s v="Jun"/>
    <x v="10"/>
    <x v="15"/>
    <x v="304"/>
    <x v="260"/>
    <x v="64"/>
    <x v="114"/>
    <x v="491"/>
    <n v="86"/>
    <n v="102"/>
    <n v="8"/>
    <n v="1288"/>
    <s v="Crystal Dynamics"/>
    <s v="M"/>
  </r>
  <r>
    <s v="Duke Nukem: Time to Kill"/>
    <x v="12"/>
    <n v="1998"/>
    <x v="1152"/>
    <x v="31"/>
    <s v="May"/>
    <x v="6"/>
    <x v="2"/>
    <x v="351"/>
    <x v="272"/>
    <x v="58"/>
    <x v="101"/>
    <x v="491"/>
    <m/>
    <m/>
    <m/>
    <m/>
    <m/>
    <m/>
  </r>
  <r>
    <s v="Sonic Generations"/>
    <x v="4"/>
    <n v="2011"/>
    <x v="1321"/>
    <x v="20"/>
    <s v="Nov"/>
    <x v="1"/>
    <x v="8"/>
    <x v="230"/>
    <x v="264"/>
    <x v="58"/>
    <x v="130"/>
    <x v="491"/>
    <n v="77"/>
    <n v="49"/>
    <n v="8.3000000000000007"/>
    <n v="340"/>
    <s v="Sega, Sonic Team"/>
    <s v="E"/>
  </r>
  <r>
    <s v="Dave Mirra Freestyle BMX 2"/>
    <x v="6"/>
    <n v="2001"/>
    <x v="1322"/>
    <x v="1"/>
    <s v="Oct"/>
    <x v="0"/>
    <x v="30"/>
    <x v="386"/>
    <x v="264"/>
    <x v="58"/>
    <x v="68"/>
    <x v="491"/>
    <n v="81"/>
    <n v="21"/>
    <n v="8.1"/>
    <n v="18"/>
    <s v="Z-Axis, Ltd."/>
    <s v="T"/>
  </r>
  <r>
    <s v="Bakugan: Battle Brawlers"/>
    <x v="3"/>
    <n v="2009"/>
    <x v="1323"/>
    <x v="14"/>
    <s v="Jul"/>
    <x v="8"/>
    <x v="4"/>
    <x v="349"/>
    <x v="287"/>
    <x v="58"/>
    <x v="127"/>
    <x v="491"/>
    <n v="60"/>
    <n v="6"/>
    <n v="6.7"/>
    <n v="7"/>
    <s v="Now Production"/>
    <s v="E"/>
  </r>
  <r>
    <s v="LEGO Indiana Jones: The Original Adventures"/>
    <x v="6"/>
    <n v="2008"/>
    <x v="1324"/>
    <x v="20"/>
    <s v="Dec"/>
    <x v="8"/>
    <x v="18"/>
    <x v="269"/>
    <x v="45"/>
    <x v="58"/>
    <x v="46"/>
    <x v="492"/>
    <n v="77"/>
    <n v="12"/>
    <n v="8.4"/>
    <n v="16"/>
    <s v="Traveller's Tales"/>
    <s v="E10+"/>
  </r>
  <r>
    <s v="Deus Ex: Human Revolution"/>
    <x v="4"/>
    <n v="2011"/>
    <x v="1325"/>
    <x v="28"/>
    <s v="Apr"/>
    <x v="6"/>
    <x v="15"/>
    <x v="335"/>
    <x v="217"/>
    <x v="64"/>
    <x v="105"/>
    <x v="492"/>
    <n v="89"/>
    <n v="70"/>
    <n v="8.3000000000000007"/>
    <n v="684"/>
    <s v="Eidos Montreal"/>
    <s v="M"/>
  </r>
  <r>
    <s v="A Collection of Activision Classic Games for the Atari 2600"/>
    <x v="12"/>
    <n v="1998"/>
    <x v="1326"/>
    <x v="4"/>
    <s v="Apr"/>
    <x v="5"/>
    <x v="4"/>
    <x v="335"/>
    <x v="276"/>
    <x v="58"/>
    <x v="119"/>
    <x v="492"/>
    <m/>
    <m/>
    <m/>
    <m/>
    <m/>
    <m/>
  </r>
  <r>
    <s v="Final Fantasy XII: Revenant Wings"/>
    <x v="3"/>
    <n v="2007"/>
    <x v="1327"/>
    <x v="9"/>
    <s v="Feb"/>
    <x v="3"/>
    <x v="15"/>
    <x v="397"/>
    <x v="296"/>
    <x v="160"/>
    <x v="127"/>
    <x v="492"/>
    <n v="81"/>
    <n v="44"/>
    <n v="6.1"/>
    <n v="60"/>
    <s v="Square Enix, Think and Feel"/>
    <s v="E10+"/>
  </r>
  <r>
    <s v="Call of Duty: Black Ops"/>
    <x v="0"/>
    <n v="2010"/>
    <x v="859"/>
    <x v="25"/>
    <s v="Sep"/>
    <x v="6"/>
    <x v="4"/>
    <x v="124"/>
    <x v="80"/>
    <x v="58"/>
    <x v="105"/>
    <x v="492"/>
    <n v="80"/>
    <n v="25"/>
    <n v="5.8"/>
    <n v="87"/>
    <s v="Treyarch"/>
    <s v="M"/>
  </r>
  <r>
    <s v="Deus Ex: Human Revolution"/>
    <x v="5"/>
    <n v="2011"/>
    <x v="1328"/>
    <x v="12"/>
    <s v="Dec"/>
    <x v="6"/>
    <x v="15"/>
    <x v="293"/>
    <x v="246"/>
    <x v="35"/>
    <x v="91"/>
    <x v="492"/>
    <n v="89"/>
    <n v="50"/>
    <n v="8.1999999999999993"/>
    <n v="682"/>
    <s v="Eidos Montreal"/>
    <s v="M"/>
  </r>
  <r>
    <s v="Star Wars Knights of the Old Republic II: The Sith Lords"/>
    <x v="13"/>
    <n v="2004"/>
    <x v="1329"/>
    <x v="1"/>
    <s v="Dec"/>
    <x v="3"/>
    <x v="4"/>
    <x v="79"/>
    <x v="239"/>
    <x v="58"/>
    <x v="132"/>
    <x v="492"/>
    <n v="86"/>
    <n v="67"/>
    <n v="8.6"/>
    <n v="140"/>
    <s v="Obsidian Entertainment"/>
    <s v="T"/>
  </r>
  <r>
    <s v="Pocket Monsters Stadium"/>
    <x v="11"/>
    <n v="1998"/>
    <x v="1330"/>
    <x v="26"/>
    <s v="Jan"/>
    <x v="11"/>
    <x v="0"/>
    <x v="180"/>
    <x v="125"/>
    <x v="232"/>
    <x v="106"/>
    <x v="492"/>
    <m/>
    <m/>
    <m/>
    <m/>
    <m/>
    <m/>
  </r>
  <r>
    <s v="The Sims 2"/>
    <x v="16"/>
    <n v="2005"/>
    <x v="1331"/>
    <x v="9"/>
    <s v="Nov"/>
    <x v="7"/>
    <x v="7"/>
    <x v="344"/>
    <x v="136"/>
    <x v="58"/>
    <x v="73"/>
    <x v="492"/>
    <n v="65"/>
    <n v="17"/>
    <n v="6.9"/>
    <n v="32"/>
    <s v="Maxis"/>
    <s v="T"/>
  </r>
  <r>
    <s v="Dead Rising 2"/>
    <x v="5"/>
    <n v="2010"/>
    <x v="1332"/>
    <x v="4"/>
    <s v="Jan"/>
    <x v="8"/>
    <x v="12"/>
    <x v="332"/>
    <x v="247"/>
    <x v="126"/>
    <x v="102"/>
    <x v="493"/>
    <n v="80"/>
    <n v="54"/>
    <n v="6.7"/>
    <n v="178"/>
    <s v="Blue Castle Games"/>
    <s v="M"/>
  </r>
  <r>
    <s v="Ridge Racer 7"/>
    <x v="5"/>
    <n v="2006"/>
    <x v="1333"/>
    <x v="4"/>
    <s v="Jul"/>
    <x v="2"/>
    <x v="25"/>
    <x v="381"/>
    <x v="260"/>
    <x v="94"/>
    <x v="134"/>
    <x v="493"/>
    <n v="78"/>
    <n v="45"/>
    <n v="7.1"/>
    <n v="52"/>
    <s v="Namco Bandai Games"/>
    <s v="E"/>
  </r>
  <r>
    <s v="Tom Clancy's Ghost Recon 2"/>
    <x v="13"/>
    <n v="2004"/>
    <x v="1334"/>
    <x v="30"/>
    <s v="Jan"/>
    <x v="6"/>
    <x v="5"/>
    <x v="256"/>
    <x v="80"/>
    <x v="58"/>
    <x v="122"/>
    <x v="493"/>
    <n v="80"/>
    <n v="53"/>
    <n v="8.9"/>
    <n v="58"/>
    <s v="Red Storm Entertainment"/>
    <s v="T"/>
  </r>
  <r>
    <s v="Need for Speed: The Run"/>
    <x v="4"/>
    <n v="2011"/>
    <x v="1335"/>
    <x v="31"/>
    <s v="Nov"/>
    <x v="8"/>
    <x v="7"/>
    <x v="132"/>
    <x v="284"/>
    <x v="58"/>
    <x v="59"/>
    <x v="493"/>
    <n v="68"/>
    <n v="65"/>
    <n v="6"/>
    <n v="160"/>
    <s v="Black Box"/>
    <s v="T"/>
  </r>
  <r>
    <s v="Crash Bandicoot 2: N-Tranced"/>
    <x v="8"/>
    <n v="2003"/>
    <x v="1336"/>
    <x v="21"/>
    <s v="Jan"/>
    <x v="1"/>
    <x v="23"/>
    <x v="132"/>
    <x v="212"/>
    <x v="58"/>
    <x v="101"/>
    <x v="493"/>
    <n v="75"/>
    <n v="21"/>
    <n v="7.8"/>
    <n v="30"/>
    <s v="Vicarious Visions"/>
    <s v="E"/>
  </r>
  <r>
    <s v="Titanfall"/>
    <x v="4"/>
    <n v="2014"/>
    <x v="1337"/>
    <x v="6"/>
    <s v="Feb"/>
    <x v="6"/>
    <x v="7"/>
    <x v="350"/>
    <x v="304"/>
    <x v="64"/>
    <x v="130"/>
    <x v="493"/>
    <n v="83"/>
    <n v="21"/>
    <n v="5.9"/>
    <n v="371"/>
    <s v="Bluepoint Games"/>
    <s v="M"/>
  </r>
  <r>
    <s v="SingStar Abba"/>
    <x v="6"/>
    <n v="2008"/>
    <x v="1338"/>
    <x v="16"/>
    <s v="Apr"/>
    <x v="5"/>
    <x v="3"/>
    <x v="382"/>
    <x v="203"/>
    <x v="58"/>
    <x v="92"/>
    <x v="493"/>
    <n v="64"/>
    <n v="11"/>
    <s v="tbd"/>
    <m/>
    <s v="SCEE London Studio"/>
    <s v="T"/>
  </r>
  <r>
    <s v="Gradius"/>
    <x v="1"/>
    <n v="1986"/>
    <x v="1339"/>
    <x v="25"/>
    <s v="Jan"/>
    <x v="6"/>
    <x v="14"/>
    <x v="286"/>
    <x v="283"/>
    <x v="233"/>
    <x v="145"/>
    <x v="493"/>
    <m/>
    <m/>
    <m/>
    <m/>
    <m/>
    <m/>
  </r>
  <r>
    <s v="Dragon Quest III: Soshite Densetsu e..."/>
    <x v="7"/>
    <n v="1996"/>
    <x v="1340"/>
    <x v="27"/>
    <s v="Apr"/>
    <x v="3"/>
    <x v="24"/>
    <x v="180"/>
    <x v="125"/>
    <x v="107"/>
    <x v="106"/>
    <x v="493"/>
    <m/>
    <m/>
    <m/>
    <m/>
    <m/>
    <m/>
  </r>
  <r>
    <s v="Centipede"/>
    <x v="15"/>
    <n v="1981"/>
    <x v="1341"/>
    <x v="24"/>
    <s v="Jan"/>
    <x v="6"/>
    <x v="10"/>
    <x v="349"/>
    <x v="283"/>
    <x v="58"/>
    <x v="145"/>
    <x v="493"/>
    <m/>
    <m/>
    <m/>
    <m/>
    <m/>
    <m/>
  </r>
  <r>
    <s v="Dead to Rights"/>
    <x v="6"/>
    <n v="2002"/>
    <x v="1134"/>
    <x v="7"/>
    <s v="Jul"/>
    <x v="6"/>
    <x v="7"/>
    <x v="386"/>
    <x v="276"/>
    <x v="58"/>
    <x v="104"/>
    <x v="493"/>
    <n v="73"/>
    <n v="20"/>
    <n v="8.9"/>
    <n v="36"/>
    <s v="Namco"/>
    <s v="M"/>
  </r>
  <r>
    <s v="WWE '13"/>
    <x v="5"/>
    <n v="2012"/>
    <x v="1342"/>
    <x v="2"/>
    <s v="Mar"/>
    <x v="8"/>
    <x v="28"/>
    <x v="308"/>
    <x v="133"/>
    <x v="58"/>
    <x v="128"/>
    <x v="494"/>
    <n v="76"/>
    <n v="24"/>
    <n v="8.1"/>
    <n v="99"/>
    <s v="THQ"/>
    <s v="T"/>
  </r>
  <r>
    <s v="Dance Dance Revolution (Japan)"/>
    <x v="12"/>
    <n v="1999"/>
    <x v="1343"/>
    <x v="31"/>
    <s v="Jan"/>
    <x v="7"/>
    <x v="14"/>
    <x v="180"/>
    <x v="125"/>
    <x v="234"/>
    <x v="119"/>
    <x v="494"/>
    <m/>
    <m/>
    <m/>
    <m/>
    <m/>
    <m/>
  </r>
  <r>
    <s v="Hasbro Family Game Night 2"/>
    <x v="0"/>
    <n v="2009"/>
    <x v="303"/>
    <x v="26"/>
    <s v="Dec"/>
    <x v="5"/>
    <x v="7"/>
    <x v="385"/>
    <x v="276"/>
    <x v="58"/>
    <x v="130"/>
    <x v="494"/>
    <n v="63"/>
    <n v="16"/>
    <n v="6.3"/>
    <n v="6"/>
    <s v="Electronic Arts"/>
    <s v="E"/>
  </r>
  <r>
    <s v="Madden NFL 98"/>
    <x v="12"/>
    <n v="1997"/>
    <x v="1344"/>
    <x v="30"/>
    <s v="Jan"/>
    <x v="0"/>
    <x v="7"/>
    <x v="310"/>
    <x v="298"/>
    <x v="58"/>
    <x v="147"/>
    <x v="494"/>
    <m/>
    <m/>
    <m/>
    <m/>
    <m/>
    <m/>
  </r>
  <r>
    <s v="Gardening Mama"/>
    <x v="3"/>
    <n v="2009"/>
    <x v="1345"/>
    <x v="12"/>
    <s v="Dec"/>
    <x v="4"/>
    <x v="11"/>
    <x v="319"/>
    <x v="303"/>
    <x v="62"/>
    <x v="130"/>
    <x v="494"/>
    <n v="60"/>
    <n v="17"/>
    <n v="9.3000000000000007"/>
    <n v="4"/>
    <s v="Taito Corporation"/>
    <s v="E"/>
  </r>
  <r>
    <s v="Burnout Paradise"/>
    <x v="4"/>
    <n v="2008"/>
    <x v="1346"/>
    <x v="1"/>
    <s v="Jan"/>
    <x v="2"/>
    <x v="7"/>
    <x v="132"/>
    <x v="284"/>
    <x v="62"/>
    <x v="99"/>
    <x v="494"/>
    <n v="88"/>
    <n v="68"/>
    <n v="6.9"/>
    <n v="279"/>
    <s v="Criterion Games"/>
    <s v="E10+"/>
  </r>
  <r>
    <s v="Middle-Earth: Shadow of Mordor"/>
    <x v="17"/>
    <n v="2014"/>
    <x v="590"/>
    <x v="29"/>
    <s v="Jul"/>
    <x v="8"/>
    <x v="19"/>
    <x v="301"/>
    <x v="186"/>
    <x v="62"/>
    <x v="105"/>
    <x v="494"/>
    <n v="87"/>
    <n v="12"/>
    <n v="8"/>
    <n v="585"/>
    <s v="Monolith Productions"/>
    <s v="M"/>
  </r>
  <r>
    <s v="MotorStorm: Pacific Rift"/>
    <x v="5"/>
    <n v="2008"/>
    <x v="1347"/>
    <x v="19"/>
    <s v="Sep"/>
    <x v="2"/>
    <x v="3"/>
    <x v="332"/>
    <x v="302"/>
    <x v="64"/>
    <x v="128"/>
    <x v="494"/>
    <n v="82"/>
    <n v="63"/>
    <n v="8"/>
    <n v="318"/>
    <s v="Evolution Studios"/>
    <s v="T"/>
  </r>
  <r>
    <s v="Samurai Warriors"/>
    <x v="6"/>
    <n v="2004"/>
    <x v="1348"/>
    <x v="12"/>
    <s v="Jun"/>
    <x v="8"/>
    <x v="7"/>
    <x v="376"/>
    <x v="300"/>
    <x v="201"/>
    <x v="133"/>
    <x v="494"/>
    <n v="73"/>
    <n v="37"/>
    <n v="8.6999999999999993"/>
    <n v="23"/>
    <s v="Omega Force"/>
    <s v="T"/>
  </r>
  <r>
    <s v="Battlefield 4"/>
    <x v="14"/>
    <n v="2013"/>
    <x v="1349"/>
    <x v="23"/>
    <s v="Apr"/>
    <x v="6"/>
    <x v="7"/>
    <x v="380"/>
    <x v="206"/>
    <x v="58"/>
    <x v="127"/>
    <x v="494"/>
    <n v="81"/>
    <n v="52"/>
    <n v="6"/>
    <n v="3517"/>
    <s v="EA DICE"/>
    <s v="M"/>
  </r>
  <r>
    <s v="The Simpsons: Hit &amp; Run"/>
    <x v="13"/>
    <n v="2003"/>
    <x v="1350"/>
    <x v="13"/>
    <s v="May"/>
    <x v="2"/>
    <x v="23"/>
    <x v="385"/>
    <x v="187"/>
    <x v="58"/>
    <x v="101"/>
    <x v="494"/>
    <m/>
    <m/>
    <m/>
    <m/>
    <m/>
    <m/>
  </r>
  <r>
    <s v="Gears of War 4"/>
    <x v="17"/>
    <n v="2016"/>
    <x v="1351"/>
    <x v="24"/>
    <s v="Sep"/>
    <x v="6"/>
    <x v="1"/>
    <x v="113"/>
    <x v="196"/>
    <x v="58"/>
    <x v="105"/>
    <x v="494"/>
    <n v="84"/>
    <n v="96"/>
    <n v="6.2"/>
    <n v="815"/>
    <s v="The Coalition"/>
    <s v="M"/>
  </r>
  <r>
    <s v="SaGa Frontier"/>
    <x v="12"/>
    <n v="1997"/>
    <x v="1352"/>
    <x v="9"/>
    <s v="May"/>
    <x v="3"/>
    <x v="9"/>
    <x v="341"/>
    <x v="203"/>
    <x v="157"/>
    <x v="119"/>
    <x v="494"/>
    <m/>
    <m/>
    <m/>
    <m/>
    <m/>
    <m/>
  </r>
  <r>
    <s v="SingStar Party"/>
    <x v="6"/>
    <n v="2004"/>
    <x v="1353"/>
    <x v="3"/>
    <s v="Oct"/>
    <x v="5"/>
    <x v="3"/>
    <x v="180"/>
    <x v="98"/>
    <x v="58"/>
    <x v="80"/>
    <x v="494"/>
    <m/>
    <m/>
    <m/>
    <m/>
    <m/>
    <m/>
  </r>
  <r>
    <s v="FIFA Soccer 08"/>
    <x v="16"/>
    <n v="2007"/>
    <x v="1354"/>
    <x v="2"/>
    <s v="Nov"/>
    <x v="0"/>
    <x v="7"/>
    <x v="200"/>
    <x v="210"/>
    <x v="58"/>
    <x v="65"/>
    <x v="494"/>
    <n v="79"/>
    <n v="7"/>
    <n v="7.4"/>
    <n v="15"/>
    <s v="EA Canada"/>
    <s v="E"/>
  </r>
  <r>
    <s v="FIFA Soccer 09"/>
    <x v="16"/>
    <n v="2008"/>
    <x v="1355"/>
    <x v="19"/>
    <s v="Nov"/>
    <x v="0"/>
    <x v="7"/>
    <x v="382"/>
    <x v="220"/>
    <x v="64"/>
    <x v="126"/>
    <x v="494"/>
    <n v="84"/>
    <n v="8"/>
    <n v="8.9"/>
    <n v="21"/>
    <s v="EA Canada"/>
    <s v="E"/>
  </r>
  <r>
    <s v="Disney Princess: Enchanted Journey"/>
    <x v="0"/>
    <n v="2007"/>
    <x v="1356"/>
    <x v="29"/>
    <s v="Feb"/>
    <x v="10"/>
    <x v="32"/>
    <x v="240"/>
    <x v="298"/>
    <x v="58"/>
    <x v="119"/>
    <x v="494"/>
    <m/>
    <m/>
    <n v="4.3"/>
    <n v="4"/>
    <s v="Papaya Studios"/>
    <s v="E"/>
  </r>
  <r>
    <s v="FIFA Soccer 08"/>
    <x v="4"/>
    <n v="2007"/>
    <x v="1357"/>
    <x v="33"/>
    <s v="Mar"/>
    <x v="0"/>
    <x v="7"/>
    <x v="398"/>
    <x v="243"/>
    <x v="62"/>
    <x v="99"/>
    <x v="494"/>
    <n v="82"/>
    <n v="43"/>
    <n v="7.9"/>
    <n v="57"/>
    <s v="EA Canada"/>
    <s v="E"/>
  </r>
  <r>
    <s v="Test Drive"/>
    <x v="6"/>
    <n v="2002"/>
    <x v="1358"/>
    <x v="7"/>
    <s v="Dec"/>
    <x v="2"/>
    <x v="10"/>
    <x v="295"/>
    <x v="199"/>
    <x v="62"/>
    <x v="68"/>
    <x v="495"/>
    <n v="73"/>
    <n v="19"/>
    <n v="7.4"/>
    <n v="23"/>
    <s v="Pitbull Syndicate"/>
    <s v="T"/>
  </r>
  <r>
    <s v="Devil May Cry 4"/>
    <x v="4"/>
    <n v="2008"/>
    <x v="1359"/>
    <x v="7"/>
    <s v="Apr"/>
    <x v="8"/>
    <x v="12"/>
    <x v="319"/>
    <x v="304"/>
    <x v="36"/>
    <x v="130"/>
    <x v="495"/>
    <n v="84"/>
    <n v="61"/>
    <n v="8"/>
    <n v="248"/>
    <s v="Capcom"/>
    <s v="M"/>
  </r>
  <r>
    <s v="Tom Clancy's Rainbow Six: Vegas 2"/>
    <x v="5"/>
    <n v="2008"/>
    <x v="1360"/>
    <x v="7"/>
    <s v="Feb"/>
    <x v="6"/>
    <x v="5"/>
    <x v="87"/>
    <x v="196"/>
    <x v="57"/>
    <x v="102"/>
    <x v="495"/>
    <n v="81"/>
    <n v="32"/>
    <n v="7.9"/>
    <n v="93"/>
    <s v="Ubisoft Montreal"/>
    <s v="M"/>
  </r>
  <r>
    <s v="Metroid: Other M"/>
    <x v="0"/>
    <n v="2010"/>
    <x v="1361"/>
    <x v="27"/>
    <s v="Mar"/>
    <x v="8"/>
    <x v="0"/>
    <x v="355"/>
    <x v="198"/>
    <x v="29"/>
    <x v="127"/>
    <x v="495"/>
    <n v="79"/>
    <n v="71"/>
    <n v="6.5"/>
    <n v="482"/>
    <s v="Team Ninja"/>
    <s v="T"/>
  </r>
  <r>
    <s v="Crysis 2"/>
    <x v="4"/>
    <n v="2011"/>
    <x v="1362"/>
    <x v="28"/>
    <s v="Feb"/>
    <x v="8"/>
    <x v="7"/>
    <x v="230"/>
    <x v="230"/>
    <x v="64"/>
    <x v="105"/>
    <x v="495"/>
    <n v="84"/>
    <n v="72"/>
    <n v="7.5"/>
    <n v="533"/>
    <s v="Crytek"/>
    <s v="M"/>
  </r>
  <r>
    <s v="Chrono Trigger"/>
    <x v="3"/>
    <n v="2008"/>
    <x v="1363"/>
    <x v="4"/>
    <s v="Apr"/>
    <x v="3"/>
    <x v="15"/>
    <x v="170"/>
    <x v="248"/>
    <x v="37"/>
    <x v="69"/>
    <x v="495"/>
    <n v="92"/>
    <n v="57"/>
    <n v="8.9"/>
    <n v="440"/>
    <s v="TOSE"/>
    <s v="E10+"/>
  </r>
  <r>
    <s v="Marvel vs. Capcom 3: Fate of Two Worlds"/>
    <x v="5"/>
    <n v="2011"/>
    <x v="796"/>
    <x v="4"/>
    <s v="Dec"/>
    <x v="9"/>
    <x v="12"/>
    <x v="284"/>
    <x v="204"/>
    <x v="32"/>
    <x v="99"/>
    <x v="495"/>
    <n v="84"/>
    <n v="56"/>
    <n v="7.3"/>
    <n v="147"/>
    <s v="Capcom"/>
    <s v="T"/>
  </r>
  <r>
    <s v="Mortal Kombat 3"/>
    <x v="20"/>
    <n v="1994"/>
    <x v="1364"/>
    <x v="28"/>
    <s v="May"/>
    <x v="9"/>
    <x v="30"/>
    <x v="348"/>
    <x v="198"/>
    <x v="58"/>
    <x v="115"/>
    <x v="495"/>
    <m/>
    <m/>
    <m/>
    <m/>
    <m/>
    <m/>
  </r>
  <r>
    <s v="Doom 3"/>
    <x v="13"/>
    <n v="2005"/>
    <x v="480"/>
    <x v="14"/>
    <s v="Sep"/>
    <x v="6"/>
    <x v="4"/>
    <x v="355"/>
    <x v="288"/>
    <x v="58"/>
    <x v="122"/>
    <x v="495"/>
    <n v="88"/>
    <n v="71"/>
    <n v="7.4"/>
    <n v="116"/>
    <s v="Vicarious Visions"/>
    <s v="M"/>
  </r>
  <r>
    <s v="Tom Clancy's Rainbow Six: Siege"/>
    <x v="17"/>
    <n v="2015"/>
    <x v="1365"/>
    <x v="10"/>
    <s v="Oct"/>
    <x v="6"/>
    <x v="5"/>
    <x v="351"/>
    <x v="80"/>
    <x v="58"/>
    <x v="105"/>
    <x v="495"/>
    <n v="74"/>
    <n v="24"/>
    <n v="6.9"/>
    <n v="252"/>
    <s v="Ubisoft Montreal"/>
    <s v="M"/>
  </r>
  <r>
    <s v="F1 2010"/>
    <x v="5"/>
    <n v="2010"/>
    <x v="1366"/>
    <x v="10"/>
    <s v="Nov"/>
    <x v="2"/>
    <x v="34"/>
    <x v="370"/>
    <x v="151"/>
    <x v="36"/>
    <x v="134"/>
    <x v="495"/>
    <n v="84"/>
    <n v="46"/>
    <n v="7.8"/>
    <n v="83"/>
    <s v="Codemasters Birmingham"/>
    <s v="E"/>
  </r>
  <r>
    <s v="Monster Hunter Freedom"/>
    <x v="16"/>
    <n v="2005"/>
    <x v="1367"/>
    <x v="8"/>
    <s v="Feb"/>
    <x v="3"/>
    <x v="12"/>
    <x v="381"/>
    <x v="298"/>
    <x v="95"/>
    <x v="115"/>
    <x v="495"/>
    <n v="71"/>
    <n v="34"/>
    <n v="8.6"/>
    <n v="78"/>
    <s v="Capcom"/>
    <s v="T"/>
  </r>
  <r>
    <s v="Donkey Kong Jungle Beat"/>
    <x v="19"/>
    <n v="2004"/>
    <x v="1368"/>
    <x v="30"/>
    <s v="Apr"/>
    <x v="1"/>
    <x v="0"/>
    <x v="111"/>
    <x v="268"/>
    <x v="14"/>
    <x v="115"/>
    <x v="495"/>
    <n v="80"/>
    <n v="49"/>
    <n v="8.3000000000000007"/>
    <n v="30"/>
    <s v="Nintendo"/>
    <s v="E10+"/>
  </r>
  <r>
    <s v="Need for Speed Carbon"/>
    <x v="6"/>
    <n v="2006"/>
    <x v="1369"/>
    <x v="28"/>
    <s v="Apr"/>
    <x v="2"/>
    <x v="7"/>
    <x v="240"/>
    <x v="300"/>
    <x v="69"/>
    <x v="145"/>
    <x v="495"/>
    <n v="74"/>
    <n v="26"/>
    <n v="8.4"/>
    <n v="60"/>
    <s v="EA Canada"/>
    <s v="E10+"/>
  </r>
  <r>
    <s v="Lost Planet: Extreme Condition"/>
    <x v="4"/>
    <n v="2006"/>
    <x v="1370"/>
    <x v="19"/>
    <s v="Feb"/>
    <x v="6"/>
    <x v="12"/>
    <x v="161"/>
    <x v="203"/>
    <x v="67"/>
    <x v="127"/>
    <x v="495"/>
    <n v="79"/>
    <n v="76"/>
    <n v="7.1"/>
    <n v="187"/>
    <s v="Capcom"/>
    <s v="T"/>
  </r>
  <r>
    <s v="Command &amp; Conquer: Red Alert 2"/>
    <x v="14"/>
    <n v="2000"/>
    <x v="1371"/>
    <x v="26"/>
    <s v="Sep"/>
    <x v="11"/>
    <x v="7"/>
    <x v="322"/>
    <x v="287"/>
    <x v="58"/>
    <x v="106"/>
    <x v="495"/>
    <m/>
    <m/>
    <m/>
    <m/>
    <m/>
    <m/>
  </r>
  <r>
    <s v="NBA 2K15"/>
    <x v="5"/>
    <n v="2014"/>
    <x v="1372"/>
    <x v="26"/>
    <s v="Jul"/>
    <x v="0"/>
    <x v="2"/>
    <x v="350"/>
    <x v="199"/>
    <x v="64"/>
    <x v="108"/>
    <x v="495"/>
    <m/>
    <m/>
    <n v="3.5"/>
    <n v="22"/>
    <s v="Visual Concepts"/>
    <s v="E"/>
  </r>
  <r>
    <s v="Max Payne 2: The Fall of Max Payne"/>
    <x v="6"/>
    <n v="2003"/>
    <x v="1373"/>
    <x v="4"/>
    <s v="Jul"/>
    <x v="6"/>
    <x v="2"/>
    <x v="159"/>
    <x v="201"/>
    <x v="58"/>
    <x v="104"/>
    <x v="495"/>
    <n v="73"/>
    <n v="27"/>
    <n v="8.1999999999999993"/>
    <n v="63"/>
    <s v="Rockstar Vienna"/>
    <s v="M"/>
  </r>
  <r>
    <s v="Battlefield: Bad Company"/>
    <x v="5"/>
    <n v="2008"/>
    <x v="1374"/>
    <x v="32"/>
    <s v="Feb"/>
    <x v="6"/>
    <x v="7"/>
    <x v="335"/>
    <x v="305"/>
    <x v="69"/>
    <x v="68"/>
    <x v="495"/>
    <n v="84"/>
    <n v="50"/>
    <n v="8.1"/>
    <n v="203"/>
    <s v="EA DICE"/>
    <s v="T"/>
  </r>
  <r>
    <s v="MVP Baseball 2004"/>
    <x v="6"/>
    <n v="2004"/>
    <x v="1375"/>
    <x v="24"/>
    <s v="Nov"/>
    <x v="0"/>
    <x v="7"/>
    <x v="232"/>
    <x v="297"/>
    <x v="58"/>
    <x v="68"/>
    <x v="495"/>
    <n v="90"/>
    <n v="28"/>
    <n v="8.6"/>
    <n v="51"/>
    <s v="EA Sports"/>
    <s v="E"/>
  </r>
  <r>
    <s v="Yokai Watch 3"/>
    <x v="10"/>
    <n v="2016"/>
    <x v="1376"/>
    <x v="15"/>
    <s v="Dec"/>
    <x v="8"/>
    <x v="37"/>
    <x v="180"/>
    <x v="125"/>
    <x v="209"/>
    <x v="106"/>
    <x v="496"/>
    <m/>
    <m/>
    <m/>
    <m/>
    <m/>
    <m/>
  </r>
  <r>
    <s v="Ratchet &amp; Clank: Up Your Arsenal (Weekly american sales)"/>
    <x v="6"/>
    <n v="2004"/>
    <x v="1377"/>
    <x v="7"/>
    <s v="Jun"/>
    <x v="1"/>
    <x v="3"/>
    <x v="302"/>
    <x v="300"/>
    <x v="58"/>
    <x v="133"/>
    <x v="496"/>
    <m/>
    <m/>
    <m/>
    <m/>
    <m/>
    <m/>
  </r>
  <r>
    <s v="Alan Wake"/>
    <x v="4"/>
    <n v="2010"/>
    <x v="1378"/>
    <x v="17"/>
    <s v="Jun"/>
    <x v="8"/>
    <x v="1"/>
    <x v="87"/>
    <x v="186"/>
    <x v="69"/>
    <x v="130"/>
    <x v="496"/>
    <n v="83"/>
    <n v="100"/>
    <n v="8.1"/>
    <n v="1156"/>
    <s v="Remedy Entertainment"/>
    <s v="T"/>
  </r>
  <r>
    <s v="Spider-Man: The Movie"/>
    <x v="8"/>
    <n v="2002"/>
    <x v="218"/>
    <x v="29"/>
    <s v="Mar"/>
    <x v="8"/>
    <x v="4"/>
    <x v="221"/>
    <x v="305"/>
    <x v="62"/>
    <x v="132"/>
    <x v="496"/>
    <m/>
    <m/>
    <m/>
    <m/>
    <m/>
    <m/>
  </r>
  <r>
    <s v="WWF War Zone"/>
    <x v="11"/>
    <n v="1998"/>
    <x v="1379"/>
    <x v="25"/>
    <s v="May"/>
    <x v="9"/>
    <x v="30"/>
    <x v="354"/>
    <x v="180"/>
    <x v="58"/>
    <x v="133"/>
    <x v="496"/>
    <m/>
    <m/>
    <m/>
    <m/>
    <m/>
    <m/>
  </r>
  <r>
    <s v="Tony Hawk's Pro Skater"/>
    <x v="2"/>
    <n v="2000"/>
    <x v="1380"/>
    <x v="14"/>
    <s v="Jun"/>
    <x v="0"/>
    <x v="4"/>
    <x v="246"/>
    <x v="232"/>
    <x v="62"/>
    <x v="132"/>
    <x v="496"/>
    <m/>
    <m/>
    <m/>
    <m/>
    <m/>
    <m/>
  </r>
  <r>
    <s v="The Sims: Bustin' Out"/>
    <x v="8"/>
    <n v="2003"/>
    <x v="166"/>
    <x v="2"/>
    <s v="Sep"/>
    <x v="7"/>
    <x v="7"/>
    <x v="250"/>
    <x v="305"/>
    <x v="58"/>
    <x v="122"/>
    <x v="496"/>
    <m/>
    <m/>
    <m/>
    <m/>
    <m/>
    <m/>
  </r>
  <r>
    <s v="Triple Play 2001"/>
    <x v="12"/>
    <n v="2000"/>
    <x v="1381"/>
    <x v="27"/>
    <s v="Jun"/>
    <x v="0"/>
    <x v="7"/>
    <x v="374"/>
    <x v="186"/>
    <x v="58"/>
    <x v="119"/>
    <x v="496"/>
    <m/>
    <m/>
    <m/>
    <m/>
    <m/>
    <m/>
  </r>
  <r>
    <s v="Metroid Prime 2: Echoes"/>
    <x v="19"/>
    <n v="2004"/>
    <x v="1382"/>
    <x v="14"/>
    <s v="Sep"/>
    <x v="6"/>
    <x v="0"/>
    <x v="350"/>
    <x v="305"/>
    <x v="35"/>
    <x v="115"/>
    <x v="496"/>
    <n v="92"/>
    <n v="60"/>
    <n v="8.8000000000000007"/>
    <n v="279"/>
    <s v="Retro Studios"/>
    <s v="T"/>
  </r>
  <r>
    <s v="The Elder Scrolls V: Skyrim"/>
    <x v="9"/>
    <n v="2016"/>
    <x v="1383"/>
    <x v="9"/>
    <s v="Jan"/>
    <x v="3"/>
    <x v="6"/>
    <x v="337"/>
    <x v="246"/>
    <x v="57"/>
    <x v="102"/>
    <x v="496"/>
    <m/>
    <m/>
    <m/>
    <m/>
    <m/>
    <m/>
  </r>
  <r>
    <s v="Corvette"/>
    <x v="6"/>
    <n v="2004"/>
    <x v="1384"/>
    <x v="21"/>
    <s v="Jun"/>
    <x v="2"/>
    <x v="71"/>
    <x v="159"/>
    <x v="201"/>
    <x v="58"/>
    <x v="104"/>
    <x v="496"/>
    <n v="57"/>
    <n v="15"/>
    <n v="6.5"/>
    <n v="21"/>
    <s v="Steel Monkeys"/>
    <s v="E"/>
  </r>
  <r>
    <s v="WWE SmackDown vs Raw 2008"/>
    <x v="5"/>
    <n v="2007"/>
    <x v="1385"/>
    <x v="30"/>
    <s v="Dec"/>
    <x v="9"/>
    <x v="28"/>
    <x v="338"/>
    <x v="230"/>
    <x v="62"/>
    <x v="117"/>
    <x v="496"/>
    <n v="74"/>
    <n v="27"/>
    <n v="7.3"/>
    <n v="41"/>
    <s v="Yuke's"/>
    <s v="T"/>
  </r>
  <r>
    <s v="Skylanders SWAP Force"/>
    <x v="4"/>
    <n v="2013"/>
    <x v="1275"/>
    <x v="31"/>
    <s v="Apr"/>
    <x v="1"/>
    <x v="4"/>
    <x v="256"/>
    <x v="304"/>
    <x v="58"/>
    <x v="105"/>
    <x v="497"/>
    <n v="83"/>
    <n v="37"/>
    <n v="5.7"/>
    <n v="45"/>
    <s v="Vicarious Visions"/>
    <s v="E10+"/>
  </r>
  <r>
    <s v="Grand Theft Auto: Chinatown Wars"/>
    <x v="3"/>
    <n v="2009"/>
    <x v="1386"/>
    <x v="21"/>
    <s v="Apr"/>
    <x v="8"/>
    <x v="2"/>
    <x v="215"/>
    <x v="247"/>
    <x v="69"/>
    <x v="99"/>
    <x v="497"/>
    <n v="93"/>
    <n v="85"/>
    <n v="8.3000000000000007"/>
    <n v="280"/>
    <s v="Rockstar Leeds"/>
    <s v="M"/>
  </r>
  <r>
    <s v="UFC Undisputed 2010"/>
    <x v="4"/>
    <n v="2010"/>
    <x v="1387"/>
    <x v="8"/>
    <s v="Jul"/>
    <x v="9"/>
    <x v="28"/>
    <x v="246"/>
    <x v="274"/>
    <x v="58"/>
    <x v="114"/>
    <x v="497"/>
    <n v="84"/>
    <n v="70"/>
    <n v="6.7"/>
    <n v="80"/>
    <s v="Yuke's"/>
    <s v="T"/>
  </r>
  <r>
    <s v="World of Warcraft: Wrath of the Lich King"/>
    <x v="14"/>
    <n v="2008"/>
    <x v="1388"/>
    <x v="17"/>
    <s v="Jan"/>
    <x v="3"/>
    <x v="4"/>
    <x v="365"/>
    <x v="293"/>
    <x v="58"/>
    <x v="26"/>
    <x v="497"/>
    <n v="91"/>
    <n v="47"/>
    <n v="7.5"/>
    <n v="930"/>
    <s v="Blizzard Entertainment"/>
    <s v="T"/>
  </r>
  <r>
    <s v="Gyromite"/>
    <x v="1"/>
    <n v="1985"/>
    <x v="1389"/>
    <x v="31"/>
    <s v="Nov"/>
    <x v="4"/>
    <x v="0"/>
    <x v="301"/>
    <x v="248"/>
    <x v="175"/>
    <x v="147"/>
    <x v="497"/>
    <m/>
    <m/>
    <m/>
    <m/>
    <m/>
    <m/>
  </r>
  <r>
    <s v="TOCA 2: Touring Cars"/>
    <x v="12"/>
    <n v="1998"/>
    <x v="1390"/>
    <x v="33"/>
    <s v="Jun"/>
    <x v="2"/>
    <x v="34"/>
    <x v="396"/>
    <x v="162"/>
    <x v="64"/>
    <x v="114"/>
    <x v="497"/>
    <m/>
    <m/>
    <m/>
    <m/>
    <m/>
    <m/>
  </r>
  <r>
    <s v="NFL 2K3"/>
    <x v="6"/>
    <n v="2002"/>
    <x v="1391"/>
    <x v="21"/>
    <s v="Nov"/>
    <x v="0"/>
    <x v="10"/>
    <x v="76"/>
    <x v="283"/>
    <x v="58"/>
    <x v="68"/>
    <x v="497"/>
    <n v="93"/>
    <n v="20"/>
    <n v="7.4"/>
    <n v="25"/>
    <s v="Visual Concepts"/>
    <s v="E"/>
  </r>
  <r>
    <s v="Assassin's Creed III: Liberation"/>
    <x v="22"/>
    <n v="2012"/>
    <x v="786"/>
    <x v="5"/>
    <s v="Apr"/>
    <x v="8"/>
    <x v="5"/>
    <x v="377"/>
    <x v="197"/>
    <x v="23"/>
    <x v="108"/>
    <x v="497"/>
    <n v="70"/>
    <n v="71"/>
    <n v="7.2"/>
    <n v="318"/>
    <s v="Ubisoft"/>
    <s v="M"/>
  </r>
  <r>
    <s v="Fighting Force"/>
    <x v="12"/>
    <n v="1997"/>
    <x v="1392"/>
    <x v="20"/>
    <s v="Apr"/>
    <x v="9"/>
    <x v="21"/>
    <x v="301"/>
    <x v="186"/>
    <x v="58"/>
    <x v="119"/>
    <x v="497"/>
    <m/>
    <m/>
    <m/>
    <m/>
    <m/>
    <m/>
  </r>
  <r>
    <s v="Petz Wild Animals: Dolphinz"/>
    <x v="3"/>
    <n v="2007"/>
    <x v="1393"/>
    <x v="12"/>
    <s v="Oct"/>
    <x v="7"/>
    <x v="5"/>
    <x v="230"/>
    <x v="197"/>
    <x v="58"/>
    <x v="130"/>
    <x v="497"/>
    <m/>
    <m/>
    <s v="tbd"/>
    <m/>
    <s v="Magic Pockets"/>
    <s v="E"/>
  </r>
  <r>
    <s v="Mega Man Battle Network 4: Red Sun / Blue Moon"/>
    <x v="8"/>
    <n v="2003"/>
    <x v="1394"/>
    <x v="23"/>
    <s v="Oct"/>
    <x v="3"/>
    <x v="12"/>
    <x v="398"/>
    <x v="203"/>
    <x v="194"/>
    <x v="145"/>
    <x v="497"/>
    <m/>
    <m/>
    <m/>
    <m/>
    <m/>
    <m/>
  </r>
  <r>
    <s v="Your Shape: Fitness Evolved"/>
    <x v="4"/>
    <n v="2010"/>
    <x v="1236"/>
    <x v="33"/>
    <s v="May"/>
    <x v="0"/>
    <x v="5"/>
    <x v="319"/>
    <x v="296"/>
    <x v="58"/>
    <x v="114"/>
    <x v="497"/>
    <n v="73"/>
    <n v="32"/>
    <n v="7.5"/>
    <n v="25"/>
    <s v="Ubisoft Montreal"/>
    <s v="E"/>
  </r>
  <r>
    <s v="Need for Speed Underground Rivals"/>
    <x v="16"/>
    <n v="2005"/>
    <x v="1395"/>
    <x v="24"/>
    <s v="Jul"/>
    <x v="2"/>
    <x v="7"/>
    <x v="333"/>
    <x v="299"/>
    <x v="64"/>
    <x v="108"/>
    <x v="497"/>
    <n v="74"/>
    <n v="36"/>
    <n v="8.5"/>
    <n v="38"/>
    <s v="Team Fusion"/>
    <s v="E"/>
  </r>
  <r>
    <s v="Madden NFL 97"/>
    <x v="12"/>
    <n v="1996"/>
    <x v="1295"/>
    <x v="7"/>
    <s v="Aug"/>
    <x v="0"/>
    <x v="7"/>
    <x v="301"/>
    <x v="186"/>
    <x v="58"/>
    <x v="119"/>
    <x v="497"/>
    <m/>
    <m/>
    <m/>
    <m/>
    <m/>
    <m/>
  </r>
  <r>
    <s v="The ICO &amp; Shadow of the Colossus Collection"/>
    <x v="5"/>
    <n v="2011"/>
    <x v="1396"/>
    <x v="2"/>
    <s v="Mar"/>
    <x v="10"/>
    <x v="3"/>
    <x v="386"/>
    <x v="304"/>
    <x v="29"/>
    <x v="104"/>
    <x v="498"/>
    <m/>
    <m/>
    <m/>
    <m/>
    <m/>
    <m/>
  </r>
  <r>
    <s v="TNN Motor Sports Hardcore 4x4"/>
    <x v="12"/>
    <n v="1996"/>
    <x v="1397"/>
    <x v="28"/>
    <s v="Jul"/>
    <x v="2"/>
    <x v="72"/>
    <x v="301"/>
    <x v="186"/>
    <x v="58"/>
    <x v="119"/>
    <x v="498"/>
    <m/>
    <m/>
    <m/>
    <m/>
    <m/>
    <m/>
  </r>
  <r>
    <s v="MAG: Massive Action Game"/>
    <x v="5"/>
    <n v="2010"/>
    <x v="1398"/>
    <x v="7"/>
    <s v="Oct"/>
    <x v="6"/>
    <x v="3"/>
    <x v="351"/>
    <x v="267"/>
    <x v="100"/>
    <x v="78"/>
    <x v="498"/>
    <m/>
    <m/>
    <m/>
    <m/>
    <m/>
    <m/>
  </r>
  <r>
    <s v="IHRA Drag Racing 2"/>
    <x v="6"/>
    <n v="2002"/>
    <x v="1399"/>
    <x v="2"/>
    <s v="May"/>
    <x v="2"/>
    <x v="6"/>
    <x v="342"/>
    <x v="186"/>
    <x v="58"/>
    <x v="104"/>
    <x v="498"/>
    <m/>
    <m/>
    <n v="7.4"/>
    <n v="63"/>
    <s v="Bethesda Softworks"/>
    <s v="E"/>
  </r>
  <r>
    <s v="Rage"/>
    <x v="5"/>
    <n v="2011"/>
    <x v="1400"/>
    <x v="26"/>
    <s v="Feb"/>
    <x v="6"/>
    <x v="6"/>
    <x v="142"/>
    <x v="187"/>
    <x v="23"/>
    <x v="117"/>
    <x v="498"/>
    <n v="81"/>
    <n v="37"/>
    <n v="6.2"/>
    <n v="353"/>
    <s v="id Software"/>
    <s v="M"/>
  </r>
  <r>
    <s v="LEGO Harry Potter: Years 1-4"/>
    <x v="5"/>
    <n v="2010"/>
    <x v="1401"/>
    <x v="22"/>
    <s v="Jul"/>
    <x v="8"/>
    <x v="19"/>
    <x v="304"/>
    <x v="136"/>
    <x v="58"/>
    <x v="102"/>
    <x v="498"/>
    <n v="79"/>
    <n v="42"/>
    <n v="8"/>
    <n v="52"/>
    <s v="Traveller's Tales"/>
    <s v="E10+"/>
  </r>
  <r>
    <s v="Madagascar"/>
    <x v="6"/>
    <n v="2005"/>
    <x v="1402"/>
    <x v="33"/>
    <s v="Nov"/>
    <x v="1"/>
    <x v="4"/>
    <x v="113"/>
    <x v="80"/>
    <x v="58"/>
    <x v="101"/>
    <x v="498"/>
    <n v="69"/>
    <n v="25"/>
    <n v="7.4"/>
    <n v="25"/>
    <s v="Toys for Bob"/>
    <s v="E10+"/>
  </r>
  <r>
    <s v="The Witcher 3: Wild Hunt"/>
    <x v="17"/>
    <n v="2015"/>
    <x v="1403"/>
    <x v="9"/>
    <s v="Nov"/>
    <x v="3"/>
    <x v="25"/>
    <x v="333"/>
    <x v="186"/>
    <x v="58"/>
    <x v="114"/>
    <x v="498"/>
    <n v="91"/>
    <n v="13"/>
    <n v="9.1999999999999993"/>
    <n v="3963"/>
    <s v="CD Projekt Red Studio"/>
    <s v="M"/>
  </r>
  <r>
    <s v="Rugrats Studio Tour"/>
    <x v="12"/>
    <n v="1999"/>
    <x v="1404"/>
    <x v="34"/>
    <s v="Dec"/>
    <x v="10"/>
    <x v="28"/>
    <x v="391"/>
    <x v="129"/>
    <x v="58"/>
    <x v="101"/>
    <x v="498"/>
    <m/>
    <m/>
    <m/>
    <m/>
    <m/>
    <m/>
  </r>
  <r>
    <s v="Pitfall II: Lost Caverns"/>
    <x v="15"/>
    <n v="1983"/>
    <x v="530"/>
    <x v="15"/>
    <s v="Nov"/>
    <x v="1"/>
    <x v="4"/>
    <x v="240"/>
    <x v="270"/>
    <x v="58"/>
    <x v="133"/>
    <x v="498"/>
    <m/>
    <m/>
    <m/>
    <m/>
    <m/>
    <m/>
  </r>
  <r>
    <s v="Turok: Evolution"/>
    <x v="6"/>
    <n v="2002"/>
    <x v="1405"/>
    <x v="12"/>
    <s v="Mar"/>
    <x v="6"/>
    <x v="30"/>
    <x v="342"/>
    <x v="186"/>
    <x v="58"/>
    <x v="104"/>
    <x v="498"/>
    <n v="61"/>
    <n v="20"/>
    <n v="7.3"/>
    <n v="27"/>
    <s v="Acclaim"/>
    <s v="M"/>
  </r>
  <r>
    <s v="[Prototype]"/>
    <x v="4"/>
    <n v="2009"/>
    <x v="1406"/>
    <x v="18"/>
    <s v="Feb"/>
    <x v="8"/>
    <x v="4"/>
    <x v="111"/>
    <x v="305"/>
    <x v="58"/>
    <x v="105"/>
    <x v="498"/>
    <n v="78"/>
    <n v="83"/>
    <n v="7.8"/>
    <n v="356"/>
    <s v="Radical Entertainment"/>
    <s v="M"/>
  </r>
  <r>
    <s v="Burnout 3: Takedown"/>
    <x v="13"/>
    <n v="2004"/>
    <x v="1407"/>
    <x v="14"/>
    <s v="May"/>
    <x v="2"/>
    <x v="7"/>
    <x v="111"/>
    <x v="288"/>
    <x v="58"/>
    <x v="115"/>
    <x v="498"/>
    <n v="94"/>
    <n v="76"/>
    <n v="7.2"/>
    <n v="139"/>
    <s v="Criterion Games"/>
    <s v="T"/>
  </r>
  <r>
    <s v="The Beatles: Rock Band"/>
    <x v="4"/>
    <n v="2009"/>
    <x v="165"/>
    <x v="30"/>
    <s v="Feb"/>
    <x v="5"/>
    <x v="31"/>
    <x v="158"/>
    <x v="301"/>
    <x v="58"/>
    <x v="114"/>
    <x v="499"/>
    <n v="89"/>
    <n v="76"/>
    <n v="8.6"/>
    <n v="127"/>
    <s v="Harmonix Music Systems"/>
    <s v="T"/>
  </r>
  <r>
    <s v="Adventure"/>
    <x v="15"/>
    <s v="N/A"/>
    <x v="1408"/>
    <x v="15"/>
    <s v="Jun"/>
    <x v="10"/>
    <x v="10"/>
    <x v="160"/>
    <x v="283"/>
    <x v="58"/>
    <x v="145"/>
    <x v="499"/>
    <m/>
    <m/>
    <m/>
    <m/>
    <m/>
    <m/>
  </r>
  <r>
    <s v="Yu-Gi-Oh! The Sacred Cards"/>
    <x v="8"/>
    <n v="2002"/>
    <x v="1161"/>
    <x v="14"/>
    <s v="Jun"/>
    <x v="3"/>
    <x v="14"/>
    <x v="359"/>
    <x v="305"/>
    <x v="58"/>
    <x v="133"/>
    <x v="499"/>
    <m/>
    <m/>
    <m/>
    <m/>
    <m/>
    <m/>
  </r>
  <r>
    <s v="NBA Live 07"/>
    <x v="6"/>
    <n v="2006"/>
    <x v="1409"/>
    <x v="14"/>
    <s v="Jul"/>
    <x v="0"/>
    <x v="7"/>
    <x v="321"/>
    <x v="203"/>
    <x v="64"/>
    <x v="104"/>
    <x v="499"/>
    <n v="63"/>
    <n v="12"/>
    <n v="6"/>
    <n v="39"/>
    <s v="EA Sports"/>
    <s v="E"/>
  </r>
  <r>
    <s v="Yoshi's Woolly World"/>
    <x v="18"/>
    <n v="2015"/>
    <x v="1410"/>
    <x v="7"/>
    <s v="Aug"/>
    <x v="1"/>
    <x v="0"/>
    <x v="338"/>
    <x v="217"/>
    <x v="32"/>
    <x v="127"/>
    <x v="499"/>
    <n v="78"/>
    <n v="83"/>
    <n v="8.5"/>
    <n v="376"/>
    <s v="Good-Feel"/>
    <s v="E"/>
  </r>
  <r>
    <s v="Skylanders Giants"/>
    <x v="4"/>
    <n v="2012"/>
    <x v="1411"/>
    <x v="18"/>
    <s v="Jul"/>
    <x v="8"/>
    <x v="4"/>
    <x v="373"/>
    <x v="196"/>
    <x v="58"/>
    <x v="114"/>
    <x v="499"/>
    <n v="80"/>
    <n v="35"/>
    <n v="6.6"/>
    <n v="38"/>
    <s v="Toys for Bob"/>
    <s v="E10+"/>
  </r>
  <r>
    <s v="SingStar '80s"/>
    <x v="6"/>
    <n v="2005"/>
    <x v="1412"/>
    <x v="17"/>
    <s v="Sep"/>
    <x v="5"/>
    <x v="3"/>
    <x v="286"/>
    <x v="287"/>
    <x v="58"/>
    <x v="85"/>
    <x v="499"/>
    <n v="78"/>
    <n v="22"/>
    <n v="8.3000000000000007"/>
    <n v="6"/>
    <s v="SCEA"/>
    <s v="T"/>
  </r>
  <r>
    <s v="Romancing SaGa 3"/>
    <x v="7"/>
    <n v="1995"/>
    <x v="1413"/>
    <x v="29"/>
    <s v="Jun"/>
    <x v="3"/>
    <x v="9"/>
    <x v="180"/>
    <x v="125"/>
    <x v="99"/>
    <x v="145"/>
    <x v="499"/>
    <m/>
    <m/>
    <m/>
    <m/>
    <m/>
    <m/>
  </r>
  <r>
    <s v="Test Drive 5"/>
    <x v="12"/>
    <n v="1997"/>
    <x v="1414"/>
    <x v="32"/>
    <s v="May"/>
    <x v="2"/>
    <x v="73"/>
    <x v="258"/>
    <x v="256"/>
    <x v="58"/>
    <x v="132"/>
    <x v="499"/>
    <m/>
    <m/>
    <m/>
    <m/>
    <m/>
    <m/>
  </r>
  <r>
    <s v="Tekken 6"/>
    <x v="4"/>
    <n v="2009"/>
    <x v="1415"/>
    <x v="6"/>
    <s v="Mar"/>
    <x v="9"/>
    <x v="25"/>
    <x v="230"/>
    <x v="296"/>
    <x v="69"/>
    <x v="105"/>
    <x v="499"/>
    <n v="80"/>
    <n v="59"/>
    <n v="7"/>
    <n v="132"/>
    <s v="Namco Bandai Games America, Namco Bandai Games"/>
    <s v="T"/>
  </r>
  <r>
    <s v="Assassin's Creed Syndicate"/>
    <x v="17"/>
    <n v="2015"/>
    <x v="1416"/>
    <x v="14"/>
    <s v="Jul"/>
    <x v="8"/>
    <x v="5"/>
    <x v="338"/>
    <x v="247"/>
    <x v="58"/>
    <x v="114"/>
    <x v="499"/>
    <n v="78"/>
    <n v="22"/>
    <n v="6.1"/>
    <n v="402"/>
    <s v="Ubisoft Quebec"/>
    <s v="M"/>
  </r>
  <r>
    <s v="Digimon World"/>
    <x v="12"/>
    <n v="1999"/>
    <x v="1417"/>
    <x v="25"/>
    <s v="Nov"/>
    <x v="3"/>
    <x v="25"/>
    <x v="388"/>
    <x v="232"/>
    <x v="9"/>
    <x v="69"/>
    <x v="499"/>
    <m/>
    <m/>
    <m/>
    <m/>
    <m/>
    <m/>
  </r>
  <r>
    <s v="Far Cry 4"/>
    <x v="5"/>
    <n v="2014"/>
    <x v="1418"/>
    <x v="24"/>
    <s v="May"/>
    <x v="6"/>
    <x v="5"/>
    <x v="363"/>
    <x v="224"/>
    <x v="36"/>
    <x v="83"/>
    <x v="500"/>
    <m/>
    <m/>
    <n v="7.3"/>
    <n v="113"/>
    <s v="Ubisoft Montreal"/>
    <s v="M"/>
  </r>
  <r>
    <s v="Pokemon Ranger: Guardian Signs"/>
    <x v="3"/>
    <n v="2010"/>
    <x v="1419"/>
    <x v="33"/>
    <s v="Dec"/>
    <x v="3"/>
    <x v="0"/>
    <x v="293"/>
    <x v="248"/>
    <x v="147"/>
    <x v="132"/>
    <x v="500"/>
    <n v="68"/>
    <n v="25"/>
    <n v="8.1999999999999993"/>
    <n v="25"/>
    <s v="Creatures Inc."/>
    <s v="E"/>
  </r>
  <r>
    <s v="LEGO Batman: The Videogame"/>
    <x v="5"/>
    <n v="2008"/>
    <x v="1420"/>
    <x v="28"/>
    <s v="Mar"/>
    <x v="8"/>
    <x v="19"/>
    <x v="297"/>
    <x v="292"/>
    <x v="58"/>
    <x v="83"/>
    <x v="500"/>
    <n v="75"/>
    <n v="24"/>
    <n v="7.7"/>
    <n v="33"/>
    <s v="Traveller's Tales"/>
    <s v="E10+"/>
  </r>
  <r>
    <s v="Mega Man Battle Network 3 Blue / White Version"/>
    <x v="8"/>
    <n v="2002"/>
    <x v="1421"/>
    <x v="34"/>
    <s v="Dec"/>
    <x v="3"/>
    <x v="12"/>
    <x v="380"/>
    <x v="287"/>
    <x v="235"/>
    <x v="147"/>
    <x v="500"/>
    <m/>
    <m/>
    <m/>
    <m/>
    <m/>
    <m/>
  </r>
  <r>
    <s v="Resident Evil Zero"/>
    <x v="19"/>
    <n v="2002"/>
    <x v="1422"/>
    <x v="8"/>
    <s v="Dec"/>
    <x v="8"/>
    <x v="12"/>
    <x v="392"/>
    <x v="198"/>
    <x v="182"/>
    <x v="115"/>
    <x v="500"/>
    <m/>
    <m/>
    <m/>
    <m/>
    <m/>
    <m/>
  </r>
  <r>
    <s v="High School Musical 3: Senior Year DANCE!"/>
    <x v="0"/>
    <n v="2008"/>
    <x v="1423"/>
    <x v="2"/>
    <s v="Dec"/>
    <x v="5"/>
    <x v="32"/>
    <x v="386"/>
    <x v="230"/>
    <x v="58"/>
    <x v="130"/>
    <x v="500"/>
    <m/>
    <m/>
    <m/>
    <m/>
    <m/>
    <m/>
  </r>
  <r>
    <s v="Crysis 2"/>
    <x v="5"/>
    <n v="2011"/>
    <x v="1424"/>
    <x v="3"/>
    <s v="Sep"/>
    <x v="8"/>
    <x v="7"/>
    <x v="283"/>
    <x v="247"/>
    <x v="23"/>
    <x v="102"/>
    <x v="500"/>
    <n v="85"/>
    <n v="54"/>
    <n v="7.2"/>
    <n v="406"/>
    <s v="Crytek"/>
    <s v="M"/>
  </r>
  <r>
    <s v="Pirates of the Caribbean: The Curse of the Black Pearl"/>
    <x v="8"/>
    <n v="2003"/>
    <x v="1425"/>
    <x v="4"/>
    <s v="Oct"/>
    <x v="1"/>
    <x v="71"/>
    <x v="250"/>
    <x v="304"/>
    <x v="58"/>
    <x v="133"/>
    <x v="500"/>
    <n v="49"/>
    <n v="10"/>
    <n v="6.2"/>
    <n v="5"/>
    <s v="Pocket Studios"/>
    <s v="E"/>
  </r>
  <r>
    <s v="Mario &amp; Luigi: Partners in Time"/>
    <x v="3"/>
    <n v="2005"/>
    <x v="16"/>
    <x v="13"/>
    <s v="Apr"/>
    <x v="3"/>
    <x v="0"/>
    <x v="374"/>
    <x v="300"/>
    <x v="236"/>
    <x v="101"/>
    <x v="500"/>
    <m/>
    <m/>
    <m/>
    <m/>
    <m/>
    <m/>
  </r>
  <r>
    <s v="Namco Museum DS"/>
    <x v="3"/>
    <n v="2007"/>
    <x v="1426"/>
    <x v="17"/>
    <s v="Apr"/>
    <x v="5"/>
    <x v="10"/>
    <x v="239"/>
    <x v="45"/>
    <x v="23"/>
    <x v="119"/>
    <x v="500"/>
    <n v="67"/>
    <n v="19"/>
    <n v="5.9"/>
    <n v="8"/>
    <s v="M2"/>
    <s v="E"/>
  </r>
  <r>
    <s v="Deal or No Deal"/>
    <x v="0"/>
    <n v="2009"/>
    <x v="1427"/>
    <x v="12"/>
    <s v="Oct"/>
    <x v="5"/>
    <x v="74"/>
    <x v="329"/>
    <x v="125"/>
    <x v="58"/>
    <x v="119"/>
    <x v="500"/>
    <n v="56"/>
    <n v="4"/>
    <n v="5"/>
    <n v="5"/>
    <s v="Artefacts Studio"/>
    <s v="E"/>
  </r>
  <r>
    <s v="Transformers"/>
    <x v="6"/>
    <n v="2004"/>
    <x v="1428"/>
    <x v="21"/>
    <s v="Feb"/>
    <x v="6"/>
    <x v="10"/>
    <x v="132"/>
    <x v="230"/>
    <x v="58"/>
    <x v="78"/>
    <x v="500"/>
    <n v="75"/>
    <n v="51"/>
    <n v="8.6"/>
    <n v="27"/>
    <s v="Melbourne House"/>
    <s v="T"/>
  </r>
  <r>
    <s v="Dying Light"/>
    <x v="17"/>
    <n v="2015"/>
    <x v="1429"/>
    <x v="17"/>
    <s v="Mar"/>
    <x v="8"/>
    <x v="19"/>
    <x v="256"/>
    <x v="240"/>
    <x v="62"/>
    <x v="105"/>
    <x v="500"/>
    <n v="74"/>
    <n v="26"/>
    <n v="7.8"/>
    <n v="387"/>
    <s v="Techland"/>
    <s v="M"/>
  </r>
  <r>
    <s v="Fallout 4"/>
    <x v="14"/>
    <n v="2015"/>
    <x v="587"/>
    <x v="26"/>
    <s v="Apr"/>
    <x v="3"/>
    <x v="6"/>
    <x v="308"/>
    <x v="129"/>
    <x v="58"/>
    <x v="127"/>
    <x v="500"/>
    <n v="84"/>
    <n v="38"/>
    <n v="5.4"/>
    <n v="7512"/>
    <s v="Bethesda Game Studios"/>
    <s v="M"/>
  </r>
  <r>
    <s v="Sonic Colors"/>
    <x v="3"/>
    <n v="2010"/>
    <x v="1430"/>
    <x v="17"/>
    <s v="Aug"/>
    <x v="1"/>
    <x v="8"/>
    <x v="333"/>
    <x v="217"/>
    <x v="62"/>
    <x v="105"/>
    <x v="500"/>
    <n v="79"/>
    <n v="26"/>
    <n v="7.9"/>
    <n v="66"/>
    <s v="Dimps Corporation"/>
    <s v="E"/>
  </r>
  <r>
    <s v="Assassin's Creed: Rogue"/>
    <x v="5"/>
    <n v="2014"/>
    <x v="1431"/>
    <x v="15"/>
    <s v="Apr"/>
    <x v="8"/>
    <x v="5"/>
    <x v="283"/>
    <x v="247"/>
    <x v="23"/>
    <x v="117"/>
    <x v="500"/>
    <n v="72"/>
    <n v="53"/>
    <n v="7.5"/>
    <n v="292"/>
    <s v="Ubisoft Sofia"/>
    <s v="M"/>
  </r>
  <r>
    <s v="EA Playground"/>
    <x v="0"/>
    <n v="2007"/>
    <x v="1432"/>
    <x v="25"/>
    <s v="Nov"/>
    <x v="0"/>
    <x v="7"/>
    <x v="248"/>
    <x v="217"/>
    <x v="58"/>
    <x v="130"/>
    <x v="500"/>
    <n v="66"/>
    <n v="32"/>
    <n v="7.6"/>
    <n v="30"/>
    <s v="EA Canada"/>
    <s v="E"/>
  </r>
  <r>
    <s v="Midnight Club 3: DUB Edition (America weekly sales)"/>
    <x v="6"/>
    <n v="2005"/>
    <x v="1433"/>
    <x v="1"/>
    <s v="May"/>
    <x v="2"/>
    <x v="2"/>
    <x v="240"/>
    <x v="300"/>
    <x v="58"/>
    <x v="145"/>
    <x v="500"/>
    <m/>
    <m/>
    <m/>
    <m/>
    <m/>
    <m/>
  </r>
  <r>
    <s v="Gold's Gym: Cardio Workout"/>
    <x v="0"/>
    <n v="2008"/>
    <x v="880"/>
    <x v="17"/>
    <s v="May"/>
    <x v="0"/>
    <x v="5"/>
    <x v="232"/>
    <x v="298"/>
    <x v="23"/>
    <x v="119"/>
    <x v="501"/>
    <m/>
    <m/>
    <n v="8.4"/>
    <n v="13"/>
    <s v="Ubisoft"/>
    <s v="E"/>
  </r>
  <r>
    <s v="The Elder Scrolls Online"/>
    <x v="17"/>
    <n v="2015"/>
    <x v="1434"/>
    <x v="12"/>
    <s v="Sep"/>
    <x v="3"/>
    <x v="6"/>
    <x v="113"/>
    <x v="232"/>
    <x v="58"/>
    <x v="105"/>
    <x v="501"/>
    <n v="77"/>
    <n v="11"/>
    <n v="8.4"/>
    <n v="613"/>
    <s v="ZeniMax Media"/>
    <s v="M"/>
  </r>
  <r>
    <s v="Champions of Norrath"/>
    <x v="6"/>
    <n v="2004"/>
    <x v="1435"/>
    <x v="24"/>
    <s v="Jun"/>
    <x v="3"/>
    <x v="75"/>
    <x v="132"/>
    <x v="230"/>
    <x v="58"/>
    <x v="78"/>
    <x v="501"/>
    <n v="85"/>
    <n v="51"/>
    <n v="8.4"/>
    <n v="57"/>
    <s v="Snowblind Studios"/>
    <s v="T"/>
  </r>
  <r>
    <s v="LEGO Batman: The Videogame"/>
    <x v="16"/>
    <s v="N/A"/>
    <x v="1436"/>
    <x v="32"/>
    <s v="Jan"/>
    <x v="8"/>
    <x v="19"/>
    <x v="391"/>
    <x v="196"/>
    <x v="58"/>
    <x v="142"/>
    <x v="501"/>
    <n v="73"/>
    <n v="5"/>
    <n v="7.4"/>
    <n v="10"/>
    <s v="Traveller's Tales"/>
    <s v="E10+"/>
  </r>
  <r>
    <s v="Yakuman"/>
    <x v="2"/>
    <n v="1989"/>
    <x v="1437"/>
    <x v="5"/>
    <s v="Jan"/>
    <x v="5"/>
    <x v="0"/>
    <x v="180"/>
    <x v="125"/>
    <x v="86"/>
    <x v="106"/>
    <x v="501"/>
    <m/>
    <m/>
    <m/>
    <m/>
    <m/>
    <m/>
  </r>
  <r>
    <s v="Army Men 3D"/>
    <x v="12"/>
    <n v="1999"/>
    <x v="601"/>
    <x v="12"/>
    <s v="Jun"/>
    <x v="8"/>
    <x v="76"/>
    <x v="232"/>
    <x v="182"/>
    <x v="58"/>
    <x v="115"/>
    <x v="501"/>
    <m/>
    <m/>
    <m/>
    <m/>
    <m/>
    <m/>
  </r>
  <r>
    <s v="Imagine: Wedding Designer"/>
    <x v="3"/>
    <n v="2008"/>
    <x v="1438"/>
    <x v="18"/>
    <s v="Jan"/>
    <x v="7"/>
    <x v="5"/>
    <x v="304"/>
    <x v="246"/>
    <x v="58"/>
    <x v="99"/>
    <x v="501"/>
    <m/>
    <m/>
    <s v="tbd"/>
    <m/>
    <s v="Lexis Numerique, Virtual Toys"/>
    <s v="E"/>
  </r>
  <r>
    <s v="Twisted Metal 4"/>
    <x v="12"/>
    <n v="1999"/>
    <x v="1439"/>
    <x v="25"/>
    <s v="Aug"/>
    <x v="2"/>
    <x v="43"/>
    <x v="321"/>
    <x v="248"/>
    <x v="58"/>
    <x v="115"/>
    <x v="501"/>
    <m/>
    <m/>
    <m/>
    <m/>
    <m/>
    <m/>
  </r>
  <r>
    <s v="Manhunt"/>
    <x v="6"/>
    <n v="2003"/>
    <x v="1440"/>
    <x v="31"/>
    <s v="Jul"/>
    <x v="8"/>
    <x v="2"/>
    <x v="132"/>
    <x v="230"/>
    <x v="58"/>
    <x v="78"/>
    <x v="501"/>
    <n v="76"/>
    <n v="47"/>
    <n v="8.3000000000000007"/>
    <n v="136"/>
    <s v="Rockstar North"/>
    <s v="M"/>
  </r>
  <r>
    <s v="Need for Speed Carbon"/>
    <x v="0"/>
    <n v="2006"/>
    <x v="1441"/>
    <x v="28"/>
    <s v="Dec"/>
    <x v="2"/>
    <x v="7"/>
    <x v="384"/>
    <x v="212"/>
    <x v="64"/>
    <x v="59"/>
    <x v="501"/>
    <n v="67"/>
    <n v="21"/>
    <n v="7.3"/>
    <n v="26"/>
    <s v="EA Canada"/>
    <s v="E10+"/>
  </r>
  <r>
    <s v="Silent Hill 2"/>
    <x v="6"/>
    <n v="2001"/>
    <x v="1442"/>
    <x v="8"/>
    <s v="May"/>
    <x v="8"/>
    <x v="14"/>
    <x v="338"/>
    <x v="230"/>
    <x v="58"/>
    <x v="78"/>
    <x v="501"/>
    <n v="89"/>
    <n v="34"/>
    <n v="8.9"/>
    <n v="557"/>
    <s v="KCET"/>
    <s v="M"/>
  </r>
  <r>
    <s v="Castlevania: Symphony of the Night"/>
    <x v="12"/>
    <n v="1997"/>
    <x v="1443"/>
    <x v="34"/>
    <s v="Dec"/>
    <x v="1"/>
    <x v="14"/>
    <x v="215"/>
    <x v="17"/>
    <x v="92"/>
    <x v="69"/>
    <x v="502"/>
    <n v="93"/>
    <n v="12"/>
    <n v="9.4"/>
    <n v="358"/>
    <s v="Konami"/>
    <s v="T"/>
  </r>
  <r>
    <s v="Guitar Hero: Aerosmith"/>
    <x v="0"/>
    <n v="2008"/>
    <x v="212"/>
    <x v="0"/>
    <s v="Jun"/>
    <x v="5"/>
    <x v="4"/>
    <x v="348"/>
    <x v="182"/>
    <x v="58"/>
    <x v="127"/>
    <x v="502"/>
    <n v="73"/>
    <n v="16"/>
    <n v="7.2"/>
    <n v="19"/>
    <s v="Vicarious Visions"/>
    <s v="T"/>
  </r>
  <r>
    <s v="The LEGO Movie Videogame"/>
    <x v="4"/>
    <n v="2014"/>
    <x v="1444"/>
    <x v="30"/>
    <s v="Mar"/>
    <x v="8"/>
    <x v="19"/>
    <x v="333"/>
    <x v="217"/>
    <x v="58"/>
    <x v="114"/>
    <x v="502"/>
    <n v="69"/>
    <n v="8"/>
    <n v="7.2"/>
    <n v="26"/>
    <s v="TT Games"/>
    <s v="E10+"/>
  </r>
  <r>
    <s v="The Sims 2: Nightlife"/>
    <x v="14"/>
    <n v="2005"/>
    <x v="1445"/>
    <x v="25"/>
    <s v="Oct"/>
    <x v="7"/>
    <x v="7"/>
    <x v="240"/>
    <x v="300"/>
    <x v="58"/>
    <x v="106"/>
    <x v="502"/>
    <n v="76"/>
    <n v="31"/>
    <n v="6.6"/>
    <n v="71"/>
    <s v="Maxis"/>
    <s v="T"/>
  </r>
  <r>
    <s v="Dark Souls II"/>
    <x v="5"/>
    <n v="2014"/>
    <x v="1446"/>
    <x v="17"/>
    <s v="Mar"/>
    <x v="3"/>
    <x v="25"/>
    <x v="399"/>
    <x v="239"/>
    <x v="175"/>
    <x v="59"/>
    <x v="502"/>
    <n v="91"/>
    <n v="69"/>
    <n v="8.1"/>
    <n v="1107"/>
    <s v="From Software"/>
    <s v="T"/>
  </r>
  <r>
    <s v="Kid Icarus: Uprising"/>
    <x v="10"/>
    <n v="2012"/>
    <x v="1447"/>
    <x v="5"/>
    <s v="Mar"/>
    <x v="8"/>
    <x v="0"/>
    <x v="337"/>
    <x v="305"/>
    <x v="31"/>
    <x v="101"/>
    <x v="502"/>
    <n v="83"/>
    <n v="75"/>
    <n v="8.6999999999999993"/>
    <n v="487"/>
    <s v="Opus, Project Sora"/>
    <s v="E10+"/>
  </r>
  <r>
    <s v="Pokemon Mystery Dungeon: Gates to Infinity"/>
    <x v="10"/>
    <n v="2012"/>
    <x v="1448"/>
    <x v="27"/>
    <s v="Oct"/>
    <x v="3"/>
    <x v="0"/>
    <x v="395"/>
    <x v="267"/>
    <x v="24"/>
    <x v="101"/>
    <x v="502"/>
    <n v="59"/>
    <n v="46"/>
    <n v="6.3"/>
    <n v="134"/>
    <s v="Nintendo, Spike Chunsoft"/>
    <s v="E"/>
  </r>
  <r>
    <s v="LEGO Batman: The Videogame"/>
    <x v="6"/>
    <n v="2008"/>
    <x v="1449"/>
    <x v="6"/>
    <s v="Jun"/>
    <x v="8"/>
    <x v="19"/>
    <x v="297"/>
    <x v="298"/>
    <x v="58"/>
    <x v="51"/>
    <x v="502"/>
    <n v="77"/>
    <n v="8"/>
    <n v="8.9"/>
    <n v="17"/>
    <s v="Traveller's Tales"/>
    <s v="E10+"/>
  </r>
  <r>
    <s v="Road Rash"/>
    <x v="12"/>
    <n v="1995"/>
    <x v="1450"/>
    <x v="33"/>
    <s v="Jan"/>
    <x v="2"/>
    <x v="7"/>
    <x v="230"/>
    <x v="197"/>
    <x v="58"/>
    <x v="69"/>
    <x v="502"/>
    <m/>
    <m/>
    <m/>
    <m/>
    <m/>
    <m/>
  </r>
  <r>
    <s v="Atlantis"/>
    <x v="15"/>
    <n v="1981"/>
    <x v="1451"/>
    <x v="0"/>
    <s v="Sep"/>
    <x v="6"/>
    <x v="47"/>
    <x v="299"/>
    <x v="283"/>
    <x v="58"/>
    <x v="145"/>
    <x v="502"/>
    <m/>
    <m/>
    <m/>
    <m/>
    <m/>
    <m/>
  </r>
  <r>
    <s v="NBA 2K9"/>
    <x v="4"/>
    <n v="2008"/>
    <x v="1452"/>
    <x v="4"/>
    <s v="Nov"/>
    <x v="0"/>
    <x v="2"/>
    <x v="309"/>
    <x v="248"/>
    <x v="58"/>
    <x v="114"/>
    <x v="502"/>
    <n v="84"/>
    <n v="32"/>
    <n v="7.2"/>
    <n v="44"/>
    <s v="Visual Concepts"/>
    <s v="E"/>
  </r>
  <r>
    <s v="Tony Hawk's Underground"/>
    <x v="13"/>
    <n v="2003"/>
    <x v="1453"/>
    <x v="13"/>
    <s v="Aug"/>
    <x v="0"/>
    <x v="4"/>
    <x v="355"/>
    <x v="299"/>
    <x v="58"/>
    <x v="132"/>
    <x v="502"/>
    <n v="85"/>
    <n v="33"/>
    <n v="9.1"/>
    <n v="26"/>
    <s v="Neversoft Entertainment"/>
    <s v="T"/>
  </r>
  <r>
    <s v="Hogan's Alley"/>
    <x v="1"/>
    <n v="1984"/>
    <x v="1454"/>
    <x v="11"/>
    <s v="Oct"/>
    <x v="6"/>
    <x v="0"/>
    <x v="248"/>
    <x v="248"/>
    <x v="17"/>
    <x v="133"/>
    <x v="502"/>
    <m/>
    <m/>
    <m/>
    <m/>
    <m/>
    <m/>
  </r>
  <r>
    <s v="Metal Gear Solid V: Ground Zeroes"/>
    <x v="9"/>
    <n v="2014"/>
    <x v="1455"/>
    <x v="9"/>
    <s v="Oct"/>
    <x v="8"/>
    <x v="14"/>
    <x v="384"/>
    <x v="217"/>
    <x v="89"/>
    <x v="68"/>
    <x v="502"/>
    <n v="75"/>
    <n v="70"/>
    <n v="6.2"/>
    <n v="1311"/>
    <s v="Kojima Productions"/>
    <s v="M"/>
  </r>
  <r>
    <s v="Mystery Case Files: MillionHeir"/>
    <x v="3"/>
    <n v="2008"/>
    <x v="1456"/>
    <x v="23"/>
    <s v="Nov"/>
    <x v="10"/>
    <x v="0"/>
    <x v="373"/>
    <x v="292"/>
    <x v="58"/>
    <x v="105"/>
    <x v="502"/>
    <n v="65"/>
    <n v="28"/>
    <s v="tbd"/>
    <m/>
    <s v="Griptonite Games"/>
    <s v="E"/>
  </r>
  <r>
    <s v=".hack//Infection Part 1"/>
    <x v="6"/>
    <n v="2002"/>
    <x v="1457"/>
    <x v="29"/>
    <s v="May"/>
    <x v="3"/>
    <x v="10"/>
    <x v="344"/>
    <x v="232"/>
    <x v="141"/>
    <x v="130"/>
    <x v="502"/>
    <n v="75"/>
    <n v="35"/>
    <n v="8.5"/>
    <n v="60"/>
    <s v="CyberConnect2"/>
    <s v="T"/>
  </r>
  <r>
    <s v="Jillian Michaels' Fitness Ultimatum 2009"/>
    <x v="0"/>
    <n v="2008"/>
    <x v="1458"/>
    <x v="21"/>
    <s v="Nov"/>
    <x v="0"/>
    <x v="41"/>
    <x v="352"/>
    <x v="256"/>
    <x v="58"/>
    <x v="114"/>
    <x v="502"/>
    <n v="30"/>
    <n v="4"/>
    <n v="2"/>
    <n v="23"/>
    <s v="3G Studios"/>
    <s v="E"/>
  </r>
  <r>
    <s v="Valkyria Chronicles"/>
    <x v="5"/>
    <n v="2008"/>
    <x v="1459"/>
    <x v="2"/>
    <s v="Mar"/>
    <x v="3"/>
    <x v="8"/>
    <x v="230"/>
    <x v="286"/>
    <x v="14"/>
    <x v="130"/>
    <x v="502"/>
    <n v="86"/>
    <n v="60"/>
    <n v="8.6"/>
    <n v="433"/>
    <s v="Sega"/>
    <s v="T"/>
  </r>
  <r>
    <s v="WWE '12"/>
    <x v="4"/>
    <n v="2011"/>
    <x v="1354"/>
    <x v="2"/>
    <s v="Nov"/>
    <x v="9"/>
    <x v="28"/>
    <x v="374"/>
    <x v="17"/>
    <x v="58"/>
    <x v="105"/>
    <x v="502"/>
    <n v="71"/>
    <n v="52"/>
    <n v="6.3"/>
    <n v="89"/>
    <s v="Yuke's"/>
    <s v="T"/>
  </r>
  <r>
    <s v="Sonic Adventure DX: Director's Cut"/>
    <x v="19"/>
    <n v="2003"/>
    <x v="1460"/>
    <x v="15"/>
    <s v="Jul"/>
    <x v="1"/>
    <x v="8"/>
    <x v="350"/>
    <x v="240"/>
    <x v="23"/>
    <x v="147"/>
    <x v="502"/>
    <n v="57"/>
    <n v="27"/>
    <n v="7.9"/>
    <n v="139"/>
    <s v="Sonic Team"/>
    <s v="E"/>
  </r>
  <r>
    <s v="Jet Li: Rise to Honor"/>
    <x v="6"/>
    <n v="2004"/>
    <x v="1461"/>
    <x v="19"/>
    <s v="May"/>
    <x v="8"/>
    <x v="3"/>
    <x v="338"/>
    <x v="197"/>
    <x v="58"/>
    <x v="78"/>
    <x v="502"/>
    <m/>
    <m/>
    <m/>
    <m/>
    <m/>
    <m/>
  </r>
  <r>
    <s v="Battle Arena Toshinden"/>
    <x v="12"/>
    <n v="1994"/>
    <x v="1462"/>
    <x v="0"/>
    <s v="Dec"/>
    <x v="9"/>
    <x v="3"/>
    <x v="380"/>
    <x v="150"/>
    <x v="213"/>
    <x v="69"/>
    <x v="502"/>
    <n v="69"/>
    <n v="4"/>
    <n v="6.3"/>
    <n v="4"/>
    <s v="Tamsoft"/>
    <s v="T"/>
  </r>
  <r>
    <s v="WWE '13"/>
    <x v="4"/>
    <n v="2012"/>
    <x v="1463"/>
    <x v="26"/>
    <s v="Jun"/>
    <x v="8"/>
    <x v="28"/>
    <x v="297"/>
    <x v="196"/>
    <x v="58"/>
    <x v="114"/>
    <x v="502"/>
    <n v="78"/>
    <n v="46"/>
    <n v="8"/>
    <n v="110"/>
    <s v="THQ, Yuke's"/>
    <s v="T"/>
  </r>
  <r>
    <s v="Final Fantasy X / X-2 HD Remaster"/>
    <x v="5"/>
    <n v="2013"/>
    <x v="1464"/>
    <x v="4"/>
    <s v="Oct"/>
    <x v="3"/>
    <x v="15"/>
    <x v="332"/>
    <x v="273"/>
    <x v="223"/>
    <x v="78"/>
    <x v="502"/>
    <n v="85"/>
    <n v="50"/>
    <n v="8.5"/>
    <n v="332"/>
    <s v="Virtuos"/>
    <s v="T"/>
  </r>
  <r>
    <s v="Need for Speed Rivals"/>
    <x v="5"/>
    <n v="2013"/>
    <x v="1465"/>
    <x v="16"/>
    <s v="Dec"/>
    <x v="2"/>
    <x v="7"/>
    <x v="397"/>
    <x v="132"/>
    <x v="69"/>
    <x v="83"/>
    <x v="502"/>
    <n v="80"/>
    <n v="6"/>
    <n v="4.9000000000000004"/>
    <n v="123"/>
    <s v="Ghost Games"/>
    <s v="E10+"/>
  </r>
  <r>
    <s v="EA Sports Active 2"/>
    <x v="0"/>
    <n v="2010"/>
    <x v="1466"/>
    <x v="27"/>
    <s v="Jun"/>
    <x v="0"/>
    <x v="7"/>
    <x v="335"/>
    <x v="292"/>
    <x v="58"/>
    <x v="114"/>
    <x v="503"/>
    <n v="79"/>
    <n v="8"/>
    <n v="8.1"/>
    <n v="22"/>
    <s v="EA Canada"/>
    <s v="E"/>
  </r>
  <r>
    <s v="Rockstar Games presents Table Tennis"/>
    <x v="0"/>
    <n v="2007"/>
    <x v="1467"/>
    <x v="21"/>
    <s v="Sep"/>
    <x v="0"/>
    <x v="2"/>
    <x v="380"/>
    <x v="245"/>
    <x v="58"/>
    <x v="59"/>
    <x v="503"/>
    <n v="68"/>
    <n v="36"/>
    <n v="5.8"/>
    <n v="21"/>
    <s v="Rockstar San Diego"/>
    <s v="E"/>
  </r>
  <r>
    <s v="Devil Dice"/>
    <x v="12"/>
    <n v="1998"/>
    <x v="1468"/>
    <x v="28"/>
    <s v="Jan"/>
    <x v="4"/>
    <x v="28"/>
    <x v="268"/>
    <x v="298"/>
    <x v="47"/>
    <x v="69"/>
    <x v="503"/>
    <m/>
    <m/>
    <m/>
    <m/>
    <m/>
    <m/>
  </r>
  <r>
    <s v="Football Manager 2011"/>
    <x v="14"/>
    <n v="2010"/>
    <x v="1469"/>
    <x v="31"/>
    <s v="Mar"/>
    <x v="0"/>
    <x v="8"/>
    <x v="180"/>
    <x v="191"/>
    <x v="58"/>
    <x v="128"/>
    <x v="503"/>
    <n v="85"/>
    <n v="23"/>
    <n v="8.4"/>
    <n v="77"/>
    <s v="Sports Interactive"/>
    <s v="E"/>
  </r>
  <r>
    <s v="Brian Lara Cricket"/>
    <x v="12"/>
    <n v="1998"/>
    <x v="1470"/>
    <x v="26"/>
    <s v="Feb"/>
    <x v="0"/>
    <x v="34"/>
    <x v="324"/>
    <x v="208"/>
    <x v="62"/>
    <x v="127"/>
    <x v="503"/>
    <m/>
    <m/>
    <m/>
    <m/>
    <m/>
    <m/>
  </r>
  <r>
    <s v="Championship Manager 03/04"/>
    <x v="14"/>
    <n v="2003"/>
    <x v="1471"/>
    <x v="16"/>
    <s v="Jun"/>
    <x v="0"/>
    <x v="21"/>
    <x v="180"/>
    <x v="257"/>
    <x v="58"/>
    <x v="114"/>
    <x v="503"/>
    <m/>
    <m/>
    <m/>
    <m/>
    <m/>
    <m/>
  </r>
  <r>
    <s v="Wheel of Fortune"/>
    <x v="12"/>
    <n v="1998"/>
    <x v="1472"/>
    <x v="10"/>
    <s v="Aug"/>
    <x v="5"/>
    <x v="27"/>
    <x v="79"/>
    <x v="268"/>
    <x v="58"/>
    <x v="115"/>
    <x v="503"/>
    <m/>
    <m/>
    <m/>
    <m/>
    <m/>
    <m/>
  </r>
  <r>
    <s v="Tamagotchi Connection: Corner Shop"/>
    <x v="3"/>
    <n v="2005"/>
    <x v="1473"/>
    <x v="18"/>
    <s v="May"/>
    <x v="7"/>
    <x v="10"/>
    <x v="205"/>
    <x v="287"/>
    <x v="159"/>
    <x v="145"/>
    <x v="503"/>
    <n v="59"/>
    <n v="20"/>
    <n v="7.7"/>
    <n v="6"/>
    <s v="NanaOn-Sha"/>
    <s v="E"/>
  </r>
  <r>
    <s v="Tomb Raider: Underworld"/>
    <x v="5"/>
    <n v="2008"/>
    <x v="1474"/>
    <x v="0"/>
    <s v="Dec"/>
    <x v="8"/>
    <x v="21"/>
    <x v="384"/>
    <x v="136"/>
    <x v="69"/>
    <x v="91"/>
    <x v="503"/>
    <n v="75"/>
    <n v="42"/>
    <n v="7.2"/>
    <n v="166"/>
    <s v="Nixxes Software"/>
    <s v="T"/>
  </r>
  <r>
    <s v="Kung Fu Panda"/>
    <x v="3"/>
    <n v="2008"/>
    <x v="857"/>
    <x v="23"/>
    <s v="Nov"/>
    <x v="8"/>
    <x v="4"/>
    <x v="388"/>
    <x v="247"/>
    <x v="58"/>
    <x v="99"/>
    <x v="504"/>
    <m/>
    <m/>
    <m/>
    <m/>
    <m/>
    <m/>
  </r>
  <r>
    <s v="LEGO Battles"/>
    <x v="3"/>
    <n v="2009"/>
    <x v="1475"/>
    <x v="11"/>
    <s v="Aug"/>
    <x v="11"/>
    <x v="19"/>
    <x v="351"/>
    <x v="299"/>
    <x v="58"/>
    <x v="114"/>
    <x v="504"/>
    <n v="65"/>
    <n v="29"/>
    <n v="8.9"/>
    <n v="51"/>
    <s v="Hellbent Games"/>
    <s v="E"/>
  </r>
  <r>
    <s v="NBA Live 2001"/>
    <x v="12"/>
    <n v="2000"/>
    <x v="482"/>
    <x v="16"/>
    <s v="Sep"/>
    <x v="0"/>
    <x v="7"/>
    <x v="385"/>
    <x v="217"/>
    <x v="58"/>
    <x v="69"/>
    <x v="504"/>
    <n v="86"/>
    <n v="10"/>
    <n v="8"/>
    <n v="6"/>
    <s v="EA Sports"/>
    <s v="E"/>
  </r>
  <r>
    <s v="Saints Row IV"/>
    <x v="5"/>
    <n v="2013"/>
    <x v="1292"/>
    <x v="19"/>
    <s v="Jun"/>
    <x v="8"/>
    <x v="41"/>
    <x v="388"/>
    <x v="296"/>
    <x v="100"/>
    <x v="83"/>
    <x v="504"/>
    <n v="76"/>
    <n v="26"/>
    <n v="6.3"/>
    <n v="278"/>
    <s v="Volition Inc."/>
    <s v="M"/>
  </r>
  <r>
    <s v="Star Wars: The Force Unleashed"/>
    <x v="6"/>
    <n v="2008"/>
    <x v="1476"/>
    <x v="27"/>
    <s v="Dec"/>
    <x v="8"/>
    <x v="18"/>
    <x v="344"/>
    <x v="125"/>
    <x v="62"/>
    <x v="136"/>
    <x v="504"/>
    <n v="68"/>
    <n v="7"/>
    <n v="7.4"/>
    <n v="33"/>
    <s v="Krome Studios"/>
    <s v="T"/>
  </r>
  <r>
    <s v="Combat"/>
    <x v="15"/>
    <s v="N/A"/>
    <x v="1477"/>
    <x v="18"/>
    <s v="Oct"/>
    <x v="8"/>
    <x v="10"/>
    <x v="278"/>
    <x v="270"/>
    <x v="58"/>
    <x v="145"/>
    <x v="504"/>
    <m/>
    <m/>
    <m/>
    <m/>
    <m/>
    <m/>
  </r>
  <r>
    <s v="Watch Dogs"/>
    <x v="4"/>
    <n v="2014"/>
    <x v="1478"/>
    <x v="27"/>
    <s v="May"/>
    <x v="8"/>
    <x v="5"/>
    <x v="297"/>
    <x v="296"/>
    <x v="62"/>
    <x v="114"/>
    <x v="504"/>
    <m/>
    <m/>
    <n v="5"/>
    <n v="332"/>
    <s v="Ubisoft Montreal"/>
    <s v="M"/>
  </r>
  <r>
    <s v="SOCOM: U.S. Navy SEALs Confrontation"/>
    <x v="5"/>
    <n v="2008"/>
    <x v="1479"/>
    <x v="5"/>
    <s v="Nov"/>
    <x v="6"/>
    <x v="3"/>
    <x v="359"/>
    <x v="248"/>
    <x v="64"/>
    <x v="130"/>
    <x v="504"/>
    <n v="63"/>
    <n v="64"/>
    <n v="6.9"/>
    <n v="223"/>
    <s v="Slant Six"/>
    <s v="M"/>
  </r>
  <r>
    <s v="Dragon Ball: Daimaou Fukkatsu"/>
    <x v="1"/>
    <n v="1988"/>
    <x v="658"/>
    <x v="7"/>
    <s v="Oct"/>
    <x v="3"/>
    <x v="25"/>
    <x v="180"/>
    <x v="125"/>
    <x v="56"/>
    <x v="106"/>
    <x v="504"/>
    <m/>
    <m/>
    <m/>
    <m/>
    <m/>
    <m/>
  </r>
  <r>
    <s v="Gegege no Kitarou 2: Youkai Gundan no Chousen"/>
    <x v="1"/>
    <n v="1987"/>
    <x v="1480"/>
    <x v="16"/>
    <s v="Aug"/>
    <x v="3"/>
    <x v="25"/>
    <x v="180"/>
    <x v="125"/>
    <x v="56"/>
    <x v="106"/>
    <x v="504"/>
    <m/>
    <m/>
    <m/>
    <m/>
    <m/>
    <m/>
  </r>
  <r>
    <s v="Reel Fishing"/>
    <x v="12"/>
    <n v="1996"/>
    <x v="1481"/>
    <x v="23"/>
    <s v="Oct"/>
    <x v="0"/>
    <x v="77"/>
    <x v="79"/>
    <x v="293"/>
    <x v="67"/>
    <x v="115"/>
    <x v="504"/>
    <m/>
    <m/>
    <m/>
    <m/>
    <m/>
    <m/>
  </r>
  <r>
    <s v="Need for Speed: Most Wanted"/>
    <x v="4"/>
    <n v="2005"/>
    <x v="1482"/>
    <x v="17"/>
    <s v="Feb"/>
    <x v="2"/>
    <x v="7"/>
    <x v="309"/>
    <x v="293"/>
    <x v="64"/>
    <x v="127"/>
    <x v="504"/>
    <n v="83"/>
    <n v="54"/>
    <n v="8.5"/>
    <n v="134"/>
    <s v="EA Canada"/>
    <s v="T"/>
  </r>
  <r>
    <s v="Pokemon XD: Gale of Darkness"/>
    <x v="19"/>
    <n v="2005"/>
    <x v="1483"/>
    <x v="31"/>
    <s v="Jan"/>
    <x v="3"/>
    <x v="0"/>
    <x v="230"/>
    <x v="286"/>
    <x v="146"/>
    <x v="147"/>
    <x v="504"/>
    <n v="64"/>
    <n v="27"/>
    <n v="8.3000000000000007"/>
    <n v="74"/>
    <s v="Genius Sonority Inc."/>
    <s v="E"/>
  </r>
  <r>
    <s v="Black"/>
    <x v="6"/>
    <n v="2006"/>
    <x v="1484"/>
    <x v="3"/>
    <s v="May"/>
    <x v="6"/>
    <x v="7"/>
    <x v="315"/>
    <x v="203"/>
    <x v="102"/>
    <x v="78"/>
    <x v="504"/>
    <n v="79"/>
    <n v="62"/>
    <n v="8.4"/>
    <n v="194"/>
    <s v="Criterion Games"/>
    <s v="M"/>
  </r>
  <r>
    <s v="Tom Clancy's Rainbow Six: Vegas"/>
    <x v="5"/>
    <n v="2007"/>
    <x v="1485"/>
    <x v="29"/>
    <s v="Mar"/>
    <x v="6"/>
    <x v="5"/>
    <x v="142"/>
    <x v="264"/>
    <x v="102"/>
    <x v="91"/>
    <x v="504"/>
    <n v="86"/>
    <n v="32"/>
    <n v="7.6"/>
    <n v="81"/>
    <s v="Ubisoft Montreal"/>
    <s v="M"/>
  </r>
  <r>
    <s v="LittleBigPlanet PS Vita"/>
    <x v="22"/>
    <n v="2012"/>
    <x v="1486"/>
    <x v="12"/>
    <s v="Apr"/>
    <x v="1"/>
    <x v="3"/>
    <x v="387"/>
    <x v="157"/>
    <x v="64"/>
    <x v="142"/>
    <x v="504"/>
    <n v="88"/>
    <n v="71"/>
    <n v="8.6"/>
    <n v="348"/>
    <s v="Tarsier Studios, Double Eleven"/>
    <s v="E"/>
  </r>
  <r>
    <s v="Pokemon Super Mystery Dungeon"/>
    <x v="10"/>
    <n v="2015"/>
    <x v="1487"/>
    <x v="26"/>
    <s v="Sep"/>
    <x v="3"/>
    <x v="0"/>
    <x v="337"/>
    <x v="305"/>
    <x v="184"/>
    <x v="69"/>
    <x v="504"/>
    <n v="69"/>
    <n v="44"/>
    <n v="8.8000000000000007"/>
    <n v="190"/>
    <s v="Spike Chunsoft Co. Ltd., Spike Chunsoft"/>
    <s v="E"/>
  </r>
  <r>
    <s v="RollerCoaster Tycoon 2"/>
    <x v="14"/>
    <n v="2002"/>
    <x v="1488"/>
    <x v="23"/>
    <s v="Oct"/>
    <x v="11"/>
    <x v="10"/>
    <x v="243"/>
    <x v="300"/>
    <x v="58"/>
    <x v="106"/>
    <x v="504"/>
    <n v="74"/>
    <n v="22"/>
    <n v="8.5"/>
    <n v="135"/>
    <s v="Chris Sawyer"/>
    <s v="E"/>
  </r>
  <r>
    <s v="Ratatouille"/>
    <x v="3"/>
    <n v="2007"/>
    <x v="1489"/>
    <x v="5"/>
    <s v="Feb"/>
    <x v="8"/>
    <x v="28"/>
    <x v="344"/>
    <x v="250"/>
    <x v="58"/>
    <x v="99"/>
    <x v="504"/>
    <m/>
    <m/>
    <m/>
    <m/>
    <m/>
    <m/>
  </r>
  <r>
    <s v="Lara Croft Tomb Raider: The Angel of Darkness"/>
    <x v="6"/>
    <n v="2003"/>
    <x v="1490"/>
    <x v="14"/>
    <s v="Oct"/>
    <x v="8"/>
    <x v="21"/>
    <x v="170"/>
    <x v="197"/>
    <x v="58"/>
    <x v="78"/>
    <x v="504"/>
    <n v="52"/>
    <n v="37"/>
    <n v="6.2"/>
    <n v="106"/>
    <s v="Core Design Ltd."/>
    <s v="T"/>
  </r>
  <r>
    <s v="Tom Clancy's Splinter Cell: Pandora Tomorrow"/>
    <x v="6"/>
    <n v="2004"/>
    <x v="1491"/>
    <x v="4"/>
    <s v="Mar"/>
    <x v="8"/>
    <x v="5"/>
    <x v="366"/>
    <x v="247"/>
    <x v="58"/>
    <x v="104"/>
    <x v="504"/>
    <n v="87"/>
    <n v="45"/>
    <n v="8.6"/>
    <n v="34"/>
    <s v="Ubisoft Shanghai"/>
    <s v="T"/>
  </r>
  <r>
    <s v="Road Rash 3D"/>
    <x v="12"/>
    <n v="1998"/>
    <x v="1013"/>
    <x v="2"/>
    <s v="May"/>
    <x v="2"/>
    <x v="7"/>
    <x v="258"/>
    <x v="248"/>
    <x v="58"/>
    <x v="115"/>
    <x v="504"/>
    <m/>
    <m/>
    <m/>
    <m/>
    <m/>
    <m/>
  </r>
  <r>
    <s v="Ratchet: Deadlocked"/>
    <x v="6"/>
    <n v="2005"/>
    <x v="1492"/>
    <x v="28"/>
    <s v="Mar"/>
    <x v="6"/>
    <x v="3"/>
    <x v="355"/>
    <x v="298"/>
    <x v="75"/>
    <x v="99"/>
    <x v="505"/>
    <n v="81"/>
    <n v="51"/>
    <n v="8.9"/>
    <n v="155"/>
    <s v="Insomniac Games"/>
    <s v="T"/>
  </r>
  <r>
    <s v="Winter Sports: The Ultimate Challenge"/>
    <x v="0"/>
    <n v="2007"/>
    <x v="1493"/>
    <x v="25"/>
    <s v="Nov"/>
    <x v="0"/>
    <x v="78"/>
    <x v="384"/>
    <x v="129"/>
    <x v="58"/>
    <x v="105"/>
    <x v="505"/>
    <n v="52"/>
    <n v="15"/>
    <n v="6.8"/>
    <n v="4"/>
    <s v="49Games"/>
    <s v="E"/>
  </r>
  <r>
    <s v="Baldur's Gate: Dark Alliance"/>
    <x v="6"/>
    <n v="2001"/>
    <x v="1494"/>
    <x v="4"/>
    <s v="Jan"/>
    <x v="3"/>
    <x v="17"/>
    <x v="170"/>
    <x v="197"/>
    <x v="58"/>
    <x v="78"/>
    <x v="505"/>
    <n v="87"/>
    <n v="29"/>
    <n v="8.3000000000000007"/>
    <n v="90"/>
    <s v="Snowblind Studios"/>
    <s v="T"/>
  </r>
  <r>
    <s v="Oddworld: Abe's Oddysee"/>
    <x v="12"/>
    <n v="1997"/>
    <x v="1495"/>
    <x v="31"/>
    <s v="Feb"/>
    <x v="1"/>
    <x v="13"/>
    <x v="373"/>
    <x v="196"/>
    <x v="58"/>
    <x v="122"/>
    <x v="505"/>
    <n v="85"/>
    <n v="10"/>
    <n v="9"/>
    <n v="96"/>
    <s v="Oddworld Inhabitants"/>
    <s v="T"/>
  </r>
  <r>
    <s v="Ridge Racer V"/>
    <x v="6"/>
    <n v="2000"/>
    <x v="1496"/>
    <x v="22"/>
    <s v="Apr"/>
    <x v="8"/>
    <x v="25"/>
    <x v="381"/>
    <x v="286"/>
    <x v="212"/>
    <x v="122"/>
    <x v="505"/>
    <n v="78"/>
    <n v="20"/>
    <n v="7.7"/>
    <n v="6"/>
    <s v="Namco"/>
    <s v="E"/>
  </r>
  <r>
    <s v="WWE SmackDown vs. Raw 2009"/>
    <x v="6"/>
    <n v="2008"/>
    <x v="1497"/>
    <x v="15"/>
    <s v="Jul"/>
    <x v="9"/>
    <x v="28"/>
    <x v="333"/>
    <x v="125"/>
    <x v="58"/>
    <x v="18"/>
    <x v="505"/>
    <n v="78"/>
    <n v="9"/>
    <n v="6.9"/>
    <n v="34"/>
    <s v="Yuke's"/>
    <s v="T"/>
  </r>
  <r>
    <s v="Tetris 2 (All region sales)"/>
    <x v="2"/>
    <n v="1992"/>
    <x v="1498"/>
    <x v="12"/>
    <s v="Mar"/>
    <x v="4"/>
    <x v="0"/>
    <x v="388"/>
    <x v="268"/>
    <x v="236"/>
    <x v="147"/>
    <x v="505"/>
    <m/>
    <m/>
    <m/>
    <m/>
    <m/>
    <m/>
  </r>
  <r>
    <s v="LEGO Harry Potter: Years 5-7"/>
    <x v="0"/>
    <s v="N/A"/>
    <x v="508"/>
    <x v="1"/>
    <s v="Sep"/>
    <x v="8"/>
    <x v="19"/>
    <x v="333"/>
    <x v="303"/>
    <x v="58"/>
    <x v="105"/>
    <x v="505"/>
    <n v="76"/>
    <n v="8"/>
    <n v="7.8"/>
    <n v="13"/>
    <s v="Traveller's Tales"/>
    <s v="E10+"/>
  </r>
  <r>
    <s v="Star Wars Episode III: Revenge of the Sith"/>
    <x v="13"/>
    <n v="2005"/>
    <x v="1499"/>
    <x v="26"/>
    <s v="Jun"/>
    <x v="8"/>
    <x v="4"/>
    <x v="367"/>
    <x v="232"/>
    <x v="58"/>
    <x v="115"/>
    <x v="505"/>
    <n v="61"/>
    <n v="44"/>
    <n v="8.1"/>
    <n v="54"/>
    <s v="Double Helix Games"/>
    <s v="T"/>
  </r>
  <r>
    <s v="[Prototype]"/>
    <x v="5"/>
    <n v="2009"/>
    <x v="1500"/>
    <x v="29"/>
    <s v="Nov"/>
    <x v="8"/>
    <x v="4"/>
    <x v="159"/>
    <x v="17"/>
    <x v="58"/>
    <x v="83"/>
    <x v="505"/>
    <n v="79"/>
    <n v="53"/>
    <n v="7.7"/>
    <n v="308"/>
    <s v="Radical Entertainment"/>
    <s v="M"/>
  </r>
  <r>
    <s v="Transformers: Autobots / Decepticons"/>
    <x v="3"/>
    <n v="2007"/>
    <x v="1501"/>
    <x v="9"/>
    <s v="Sep"/>
    <x v="8"/>
    <x v="4"/>
    <x v="72"/>
    <x v="287"/>
    <x v="58"/>
    <x v="119"/>
    <x v="505"/>
    <m/>
    <m/>
    <m/>
    <m/>
    <m/>
    <m/>
  </r>
  <r>
    <s v="FIFA Street"/>
    <x v="5"/>
    <n v="2012"/>
    <x v="173"/>
    <x v="21"/>
    <s v="Jul"/>
    <x v="0"/>
    <x v="7"/>
    <x v="234"/>
    <x v="243"/>
    <x v="58"/>
    <x v="45"/>
    <x v="506"/>
    <n v="76"/>
    <n v="36"/>
    <n v="6.4"/>
    <n v="66"/>
    <s v="EA Sports"/>
    <s v="E"/>
  </r>
  <r>
    <s v="Frogger: The Great Quest"/>
    <x v="6"/>
    <n v="2001"/>
    <x v="1502"/>
    <x v="25"/>
    <s v="Dec"/>
    <x v="1"/>
    <x v="14"/>
    <x v="269"/>
    <x v="217"/>
    <x v="58"/>
    <x v="78"/>
    <x v="506"/>
    <n v="32"/>
    <n v="6"/>
    <n v="4.5999999999999996"/>
    <n v="29"/>
    <s v="Konami"/>
    <s v="E"/>
  </r>
  <r>
    <s v="Madden NFL 17"/>
    <x v="17"/>
    <n v="2016"/>
    <x v="1503"/>
    <x v="20"/>
    <s v="Jun"/>
    <x v="0"/>
    <x v="7"/>
    <x v="354"/>
    <x v="287"/>
    <x v="58"/>
    <x v="130"/>
    <x v="506"/>
    <n v="83"/>
    <n v="30"/>
    <n v="5.9"/>
    <n v="39"/>
    <s v="EA Sports"/>
    <s v="E"/>
  </r>
  <r>
    <s v="Ninja Gaiden"/>
    <x v="13"/>
    <n v="2004"/>
    <x v="1504"/>
    <x v="19"/>
    <s v="Mar"/>
    <x v="8"/>
    <x v="1"/>
    <x v="221"/>
    <x v="256"/>
    <x v="35"/>
    <x v="115"/>
    <x v="506"/>
    <n v="91"/>
    <n v="89"/>
    <n v="8.8000000000000007"/>
    <n v="152"/>
    <s v="Team Ninja"/>
    <s v="M"/>
  </r>
  <r>
    <s v="Cars 2"/>
    <x v="3"/>
    <n v="2011"/>
    <x v="1505"/>
    <x v="0"/>
    <s v="Jul"/>
    <x v="2"/>
    <x v="32"/>
    <x v="248"/>
    <x v="17"/>
    <x v="57"/>
    <x v="114"/>
    <x v="506"/>
    <m/>
    <m/>
    <m/>
    <m/>
    <m/>
    <m/>
  </r>
  <r>
    <s v="Crash Bandicoot: The Wrath of Cortex"/>
    <x v="13"/>
    <n v="2002"/>
    <x v="1506"/>
    <x v="26"/>
    <s v="Nov"/>
    <x v="1"/>
    <x v="20"/>
    <x v="281"/>
    <x v="284"/>
    <x v="58"/>
    <x v="101"/>
    <x v="506"/>
    <n v="70"/>
    <n v="16"/>
    <n v="8.1"/>
    <n v="19"/>
    <s v="Traveller's Tales"/>
    <s v="E"/>
  </r>
  <r>
    <s v="Driv3r"/>
    <x v="6"/>
    <n v="2004"/>
    <x v="1507"/>
    <x v="1"/>
    <s v="Oct"/>
    <x v="2"/>
    <x v="10"/>
    <x v="269"/>
    <x v="217"/>
    <x v="58"/>
    <x v="78"/>
    <x v="506"/>
    <n v="57"/>
    <n v="51"/>
    <n v="5.5"/>
    <n v="102"/>
    <s v="Reflections Interactive"/>
    <s v="M"/>
  </r>
  <r>
    <s v="Assassin's Creed: Bloodlines"/>
    <x v="16"/>
    <n v="2009"/>
    <x v="1508"/>
    <x v="6"/>
    <s v="Dec"/>
    <x v="8"/>
    <x v="5"/>
    <x v="332"/>
    <x v="217"/>
    <x v="69"/>
    <x v="89"/>
    <x v="506"/>
    <n v="63"/>
    <n v="38"/>
    <n v="7.2"/>
    <n v="69"/>
    <s v="Griptonite Games"/>
    <s v="M"/>
  </r>
  <r>
    <s v="Disney's Tarzan / Disney's Aladdin in Nasira's Revenge / Disney's The Emperor's New Groove Action Game"/>
    <x v="12"/>
    <n v="2003"/>
    <x v="1509"/>
    <x v="18"/>
    <s v="Jan"/>
    <x v="5"/>
    <x v="3"/>
    <x v="333"/>
    <x v="217"/>
    <x v="58"/>
    <x v="69"/>
    <x v="506"/>
    <m/>
    <m/>
    <m/>
    <m/>
    <m/>
    <m/>
  </r>
  <r>
    <s v="Kingdom Hearts II"/>
    <x v="5"/>
    <n v="2014"/>
    <x v="1510"/>
    <x v="22"/>
    <s v="Mar"/>
    <x v="3"/>
    <x v="15"/>
    <x v="366"/>
    <x v="305"/>
    <x v="197"/>
    <x v="68"/>
    <x v="506"/>
    <m/>
    <m/>
    <m/>
    <m/>
    <m/>
    <m/>
  </r>
  <r>
    <s v="LEGO The Lord of the Rings"/>
    <x v="4"/>
    <n v="2012"/>
    <x v="626"/>
    <x v="15"/>
    <s v="Jun"/>
    <x v="8"/>
    <x v="19"/>
    <x v="342"/>
    <x v="230"/>
    <x v="58"/>
    <x v="114"/>
    <x v="506"/>
    <n v="80"/>
    <n v="49"/>
    <n v="8.5"/>
    <n v="73"/>
    <s v="TT Games"/>
    <s v="E10+"/>
  </r>
  <r>
    <s v="Kirby Tilt 'n' Tumble"/>
    <x v="2"/>
    <n v="2000"/>
    <x v="265"/>
    <x v="16"/>
    <s v="Nov"/>
    <x v="4"/>
    <x v="0"/>
    <x v="325"/>
    <x v="271"/>
    <x v="212"/>
    <x v="133"/>
    <x v="506"/>
    <m/>
    <m/>
    <m/>
    <m/>
    <m/>
    <m/>
  </r>
  <r>
    <s v="SpongeBob SquarePants: Battle for Bikini Bottom"/>
    <x v="8"/>
    <n v="2003"/>
    <x v="1511"/>
    <x v="19"/>
    <s v="Dec"/>
    <x v="1"/>
    <x v="28"/>
    <x v="222"/>
    <x v="239"/>
    <x v="58"/>
    <x v="133"/>
    <x v="506"/>
    <m/>
    <m/>
    <n v="7.3"/>
    <n v="6"/>
    <s v="Vicarious Visions"/>
    <s v="E"/>
  </r>
  <r>
    <s v="Vigilante 8"/>
    <x v="12"/>
    <n v="1998"/>
    <x v="1512"/>
    <x v="3"/>
    <s v="Oct"/>
    <x v="2"/>
    <x v="4"/>
    <x v="248"/>
    <x v="217"/>
    <x v="58"/>
    <x v="69"/>
    <x v="506"/>
    <m/>
    <m/>
    <m/>
    <m/>
    <m/>
    <m/>
  </r>
  <r>
    <s v="Hyrule Warriors"/>
    <x v="18"/>
    <n v="2014"/>
    <x v="1513"/>
    <x v="31"/>
    <s v="Dec"/>
    <x v="8"/>
    <x v="0"/>
    <x v="215"/>
    <x v="303"/>
    <x v="29"/>
    <x v="127"/>
    <x v="506"/>
    <n v="76"/>
    <n v="81"/>
    <n v="8.3000000000000007"/>
    <n v="662"/>
    <s v="Omega Force"/>
    <s v="T"/>
  </r>
  <r>
    <s v="Castlevania"/>
    <x v="1"/>
    <n v="1986"/>
    <x v="18"/>
    <x v="2"/>
    <s v="Nov"/>
    <x v="1"/>
    <x v="14"/>
    <x v="392"/>
    <x v="297"/>
    <x v="143"/>
    <x v="145"/>
    <x v="506"/>
    <m/>
    <m/>
    <m/>
    <m/>
    <m/>
    <m/>
  </r>
  <r>
    <s v="Donkey Kong Country 2"/>
    <x v="8"/>
    <n v="2004"/>
    <x v="1514"/>
    <x v="12"/>
    <s v="Dec"/>
    <x v="1"/>
    <x v="0"/>
    <x v="319"/>
    <x v="198"/>
    <x v="130"/>
    <x v="115"/>
    <x v="506"/>
    <n v="80"/>
    <n v="22"/>
    <n v="9.1"/>
    <n v="37"/>
    <s v="Rare Ltd."/>
    <s v="E"/>
  </r>
  <r>
    <s v="Guitar Hero: Aerosmith"/>
    <x v="4"/>
    <n v="2008"/>
    <x v="1515"/>
    <x v="1"/>
    <s v="Apr"/>
    <x v="5"/>
    <x v="4"/>
    <x v="309"/>
    <x v="293"/>
    <x v="58"/>
    <x v="127"/>
    <x v="506"/>
    <n v="70"/>
    <n v="59"/>
    <n v="6.7"/>
    <n v="48"/>
    <s v="Neversoft Entertainment"/>
    <s v="T"/>
  </r>
  <r>
    <s v="WarioWare, Inc.: Mega MicroGame$"/>
    <x v="8"/>
    <n v="2003"/>
    <x v="1516"/>
    <x v="14"/>
    <s v="Jul"/>
    <x v="4"/>
    <x v="0"/>
    <x v="399"/>
    <x v="277"/>
    <x v="80"/>
    <x v="133"/>
    <x v="506"/>
    <m/>
    <m/>
    <m/>
    <m/>
    <m/>
    <m/>
  </r>
  <r>
    <s v="Need for Speed Carbon"/>
    <x v="5"/>
    <n v="2006"/>
    <x v="1517"/>
    <x v="5"/>
    <s v="Jan"/>
    <x v="2"/>
    <x v="7"/>
    <x v="344"/>
    <x v="186"/>
    <x v="102"/>
    <x v="117"/>
    <x v="506"/>
    <n v="75"/>
    <n v="31"/>
    <n v="7.3"/>
    <n v="42"/>
    <s v="EA Canada"/>
    <s v="E10+"/>
  </r>
  <r>
    <s v="Ben 10: Protector of Earth"/>
    <x v="0"/>
    <n v="2007"/>
    <x v="1518"/>
    <x v="25"/>
    <s v="Jan"/>
    <x v="8"/>
    <x v="58"/>
    <x v="392"/>
    <x v="136"/>
    <x v="58"/>
    <x v="130"/>
    <x v="506"/>
    <n v="63"/>
    <n v="6"/>
    <n v="7.7"/>
    <n v="9"/>
    <s v="High Voltage Software"/>
    <s v="E10+"/>
  </r>
  <r>
    <s v="2010 FIFA World Cup South Africa"/>
    <x v="5"/>
    <n v="2010"/>
    <x v="1189"/>
    <x v="11"/>
    <s v="May"/>
    <x v="0"/>
    <x v="7"/>
    <x v="357"/>
    <x v="278"/>
    <x v="35"/>
    <x v="91"/>
    <x v="506"/>
    <n v="82"/>
    <n v="56"/>
    <n v="7.8"/>
    <n v="57"/>
    <s v="EA Canada"/>
    <s v="E"/>
  </r>
  <r>
    <s v="Tales of Xillia"/>
    <x v="5"/>
    <n v="2011"/>
    <x v="1519"/>
    <x v="28"/>
    <s v="Jun"/>
    <x v="3"/>
    <x v="25"/>
    <x v="325"/>
    <x v="291"/>
    <x v="237"/>
    <x v="119"/>
    <x v="507"/>
    <n v="78"/>
    <n v="65"/>
    <n v="8.1999999999999993"/>
    <n v="468"/>
    <s v="Bandai Namco Games"/>
    <s v="T"/>
  </r>
  <r>
    <s v="Diddy Kong Racing DS"/>
    <x v="3"/>
    <n v="2007"/>
    <x v="447"/>
    <x v="20"/>
    <s v="Mar"/>
    <x v="2"/>
    <x v="0"/>
    <x v="161"/>
    <x v="298"/>
    <x v="58"/>
    <x v="119"/>
    <x v="507"/>
    <n v="63"/>
    <n v="39"/>
    <n v="7.5"/>
    <n v="27"/>
    <s v="Rare Ltd."/>
    <s v="E"/>
  </r>
  <r>
    <s v="Mario Power Tennis"/>
    <x v="19"/>
    <n v="2004"/>
    <x v="1520"/>
    <x v="21"/>
    <s v="Mar"/>
    <x v="0"/>
    <x v="0"/>
    <x v="215"/>
    <x v="248"/>
    <x v="138"/>
    <x v="147"/>
    <x v="507"/>
    <n v="80"/>
    <n v="43"/>
    <n v="8.5"/>
    <n v="48"/>
    <s v="Camelot Software Planning"/>
    <s v="E"/>
  </r>
  <r>
    <s v="Intelligent Qube"/>
    <x v="12"/>
    <n v="1997"/>
    <x v="1521"/>
    <x v="3"/>
    <s v="Jun"/>
    <x v="4"/>
    <x v="3"/>
    <x v="346"/>
    <x v="270"/>
    <x v="233"/>
    <x v="133"/>
    <x v="507"/>
    <m/>
    <m/>
    <m/>
    <m/>
    <m/>
    <m/>
  </r>
  <r>
    <s v="Pac-Man"/>
    <x v="1"/>
    <n v="1984"/>
    <x v="1522"/>
    <x v="10"/>
    <s v="Sep"/>
    <x v="4"/>
    <x v="25"/>
    <x v="286"/>
    <x v="283"/>
    <x v="235"/>
    <x v="133"/>
    <x v="507"/>
    <m/>
    <m/>
    <m/>
    <m/>
    <m/>
    <m/>
  </r>
  <r>
    <s v="Game &amp; Watch Gallery 2"/>
    <x v="2"/>
    <n v="1997"/>
    <x v="1523"/>
    <x v="30"/>
    <s v="Mar"/>
    <x v="5"/>
    <x v="0"/>
    <x v="335"/>
    <x v="240"/>
    <x v="130"/>
    <x v="115"/>
    <x v="507"/>
    <m/>
    <m/>
    <m/>
    <m/>
    <m/>
    <m/>
  </r>
  <r>
    <s v="Game &amp; Watch Gallery 3"/>
    <x v="2"/>
    <n v="1999"/>
    <x v="1524"/>
    <x v="20"/>
    <s v="Jan"/>
    <x v="5"/>
    <x v="0"/>
    <x v="319"/>
    <x v="274"/>
    <x v="36"/>
    <x v="115"/>
    <x v="507"/>
    <m/>
    <m/>
    <m/>
    <m/>
    <m/>
    <m/>
  </r>
  <r>
    <s v="Parfait: Chocolat Second Style"/>
    <x v="6"/>
    <n v="2006"/>
    <x v="1525"/>
    <x v="34"/>
    <s v="Dec"/>
    <x v="10"/>
    <x v="79"/>
    <x v="281"/>
    <x v="295"/>
    <x v="62"/>
    <x v="59"/>
    <x v="507"/>
    <m/>
    <m/>
    <m/>
    <m/>
    <m/>
    <m/>
  </r>
  <r>
    <s v="NBA Live 99"/>
    <x v="12"/>
    <n v="1997"/>
    <x v="1526"/>
    <x v="32"/>
    <s v="Nov"/>
    <x v="0"/>
    <x v="7"/>
    <x v="239"/>
    <x v="300"/>
    <x v="58"/>
    <x v="147"/>
    <x v="507"/>
    <m/>
    <m/>
    <m/>
    <m/>
    <m/>
    <m/>
  </r>
  <r>
    <s v="Chocobo no Fushigi Dungeon"/>
    <x v="12"/>
    <n v="1997"/>
    <x v="1527"/>
    <x v="18"/>
    <s v="Jul"/>
    <x v="3"/>
    <x v="9"/>
    <x v="180"/>
    <x v="125"/>
    <x v="238"/>
    <x v="69"/>
    <x v="507"/>
    <m/>
    <m/>
    <m/>
    <m/>
    <m/>
    <m/>
  </r>
  <r>
    <s v="Golden Sun: The Lost Age"/>
    <x v="8"/>
    <n v="2002"/>
    <x v="1528"/>
    <x v="7"/>
    <s v="Jun"/>
    <x v="3"/>
    <x v="0"/>
    <x v="170"/>
    <x v="198"/>
    <x v="161"/>
    <x v="101"/>
    <x v="507"/>
    <n v="86"/>
    <n v="29"/>
    <n v="9.5"/>
    <n v="150"/>
    <s v="Camelot Software Planning"/>
    <s v="E"/>
  </r>
  <r>
    <s v="SimCity 2000"/>
    <x v="12"/>
    <n v="1996"/>
    <x v="550"/>
    <x v="13"/>
    <s v="Feb"/>
    <x v="7"/>
    <x v="46"/>
    <x v="248"/>
    <x v="295"/>
    <x v="58"/>
    <x v="69"/>
    <x v="507"/>
    <m/>
    <m/>
    <m/>
    <m/>
    <m/>
    <m/>
  </r>
  <r>
    <s v="Max Payne"/>
    <x v="13"/>
    <n v="2001"/>
    <x v="1529"/>
    <x v="29"/>
    <s v="Oct"/>
    <x v="6"/>
    <x v="2"/>
    <x v="390"/>
    <x v="286"/>
    <x v="58"/>
    <x v="132"/>
    <x v="507"/>
    <n v="89"/>
    <n v="24"/>
    <n v="8.3000000000000007"/>
    <n v="61"/>
    <s v="neo Software"/>
    <s v="M"/>
  </r>
  <r>
    <s v="WCW Mayhem"/>
    <x v="12"/>
    <n v="1998"/>
    <x v="1530"/>
    <x v="21"/>
    <s v="Nov"/>
    <x v="9"/>
    <x v="7"/>
    <x v="248"/>
    <x v="295"/>
    <x v="58"/>
    <x v="69"/>
    <x v="507"/>
    <m/>
    <m/>
    <m/>
    <m/>
    <m/>
    <m/>
  </r>
  <r>
    <s v="NBA 2K2"/>
    <x v="6"/>
    <n v="2002"/>
    <x v="1531"/>
    <x v="13"/>
    <s v="Nov"/>
    <x v="0"/>
    <x v="8"/>
    <x v="281"/>
    <x v="295"/>
    <x v="62"/>
    <x v="59"/>
    <x v="507"/>
    <n v="89"/>
    <n v="19"/>
    <n v="7.8"/>
    <n v="16"/>
    <s v="Visual Concepts"/>
    <s v="E"/>
  </r>
  <r>
    <s v="NASCAR Thunder 2003"/>
    <x v="6"/>
    <s v="N/A"/>
    <x v="1532"/>
    <x v="1"/>
    <s v="Jan"/>
    <x v="2"/>
    <x v="53"/>
    <x v="269"/>
    <x v="295"/>
    <x v="58"/>
    <x v="78"/>
    <x v="507"/>
    <n v="84"/>
    <n v="16"/>
    <n v="8.6999999999999993"/>
    <n v="17"/>
    <s v="EA Sports"/>
    <s v="E"/>
  </r>
  <r>
    <s v="Cars"/>
    <x v="6"/>
    <n v="2006"/>
    <x v="1533"/>
    <x v="33"/>
    <s v="Sep"/>
    <x v="2"/>
    <x v="28"/>
    <x v="315"/>
    <x v="203"/>
    <x v="58"/>
    <x v="78"/>
    <x v="508"/>
    <n v="71"/>
    <n v="30"/>
    <n v="8.4"/>
    <n v="12"/>
    <s v="Rainbow Studios"/>
    <s v="E"/>
  </r>
  <r>
    <s v="Fuzion Frenzy"/>
    <x v="13"/>
    <n v="2001"/>
    <x v="1534"/>
    <x v="11"/>
    <s v="Oct"/>
    <x v="5"/>
    <x v="1"/>
    <x v="250"/>
    <x v="180"/>
    <x v="58"/>
    <x v="115"/>
    <x v="508"/>
    <n v="70"/>
    <n v="28"/>
    <n v="6.9"/>
    <n v="16"/>
    <s v="Blitz Games"/>
    <s v="E"/>
  </r>
  <r>
    <s v="Call of Duty: Finest Hour"/>
    <x v="13"/>
    <n v="2004"/>
    <x v="1535"/>
    <x v="21"/>
    <s v="Apr"/>
    <x v="6"/>
    <x v="4"/>
    <x v="113"/>
    <x v="17"/>
    <x v="58"/>
    <x v="115"/>
    <x v="508"/>
    <n v="73"/>
    <n v="55"/>
    <n v="7.8"/>
    <n v="22"/>
    <s v="Spark Unlimited"/>
    <s v="T"/>
  </r>
  <r>
    <s v="Final Fantasy IV"/>
    <x v="3"/>
    <n v="2007"/>
    <x v="1536"/>
    <x v="25"/>
    <s v="Jul"/>
    <x v="7"/>
    <x v="15"/>
    <x v="308"/>
    <x v="203"/>
    <x v="143"/>
    <x v="132"/>
    <x v="508"/>
    <n v="85"/>
    <n v="52"/>
    <n v="7.7"/>
    <n v="164"/>
    <s v="Matrix Software"/>
    <s v="E10+"/>
  </r>
  <r>
    <s v="Star Wars: Battlefront II"/>
    <x v="16"/>
    <n v="2005"/>
    <x v="1537"/>
    <x v="0"/>
    <s v="Feb"/>
    <x v="6"/>
    <x v="18"/>
    <x v="258"/>
    <x v="300"/>
    <x v="62"/>
    <x v="127"/>
    <x v="508"/>
    <n v="69"/>
    <n v="22"/>
    <n v="8.5"/>
    <n v="111"/>
    <s v="Savage Entertainment"/>
    <s v="T"/>
  </r>
  <r>
    <s v="Super Street Fighter IV: 3D Edition"/>
    <x v="10"/>
    <n v="2011"/>
    <x v="1538"/>
    <x v="9"/>
    <s v="Feb"/>
    <x v="9"/>
    <x v="12"/>
    <x v="304"/>
    <x v="196"/>
    <x v="49"/>
    <x v="119"/>
    <x v="508"/>
    <n v="85"/>
    <n v="69"/>
    <n v="8.1"/>
    <n v="206"/>
    <s v="Capcom"/>
    <s v="T"/>
  </r>
  <r>
    <s v="Sly Cooper and the Thievius Raccoonus"/>
    <x v="6"/>
    <n v="2002"/>
    <x v="1539"/>
    <x v="15"/>
    <s v="Oct"/>
    <x v="1"/>
    <x v="3"/>
    <x v="348"/>
    <x v="182"/>
    <x v="58"/>
    <x v="115"/>
    <x v="508"/>
    <n v="86"/>
    <n v="41"/>
    <n v="8.6"/>
    <n v="184"/>
    <s v="Sucker Punch"/>
    <s v="E"/>
  </r>
  <r>
    <s v="WWE 2K16"/>
    <x v="9"/>
    <n v="2015"/>
    <x v="1540"/>
    <x v="26"/>
    <s v="May"/>
    <x v="0"/>
    <x v="2"/>
    <x v="330"/>
    <x v="133"/>
    <x v="58"/>
    <x v="117"/>
    <x v="508"/>
    <n v="73"/>
    <n v="47"/>
    <n v="7.4"/>
    <n v="237"/>
    <s v="Yuke's"/>
    <s v="T"/>
  </r>
  <r>
    <s v="Star Wars Episode 1: Jedi Power Battles"/>
    <x v="12"/>
    <n v="1999"/>
    <x v="1541"/>
    <x v="19"/>
    <s v="Jun"/>
    <x v="8"/>
    <x v="18"/>
    <x v="87"/>
    <x v="197"/>
    <x v="62"/>
    <x v="122"/>
    <x v="508"/>
    <m/>
    <m/>
    <m/>
    <m/>
    <m/>
    <m/>
  </r>
  <r>
    <s v="Dino Crisis 2"/>
    <x v="12"/>
    <n v="2000"/>
    <x v="1542"/>
    <x v="30"/>
    <s v="May"/>
    <x v="8"/>
    <x v="17"/>
    <x v="363"/>
    <x v="230"/>
    <x v="9"/>
    <x v="127"/>
    <x v="508"/>
    <n v="86"/>
    <n v="13"/>
    <n v="9"/>
    <n v="91"/>
    <s v="Capcom"/>
    <s v="M"/>
  </r>
  <r>
    <s v="The Magical Quest starring Mickey Mouse"/>
    <x v="7"/>
    <n v="1992"/>
    <x v="1543"/>
    <x v="21"/>
    <s v="Jun"/>
    <x v="1"/>
    <x v="12"/>
    <x v="87"/>
    <x v="271"/>
    <x v="81"/>
    <x v="147"/>
    <x v="508"/>
    <m/>
    <m/>
    <m/>
    <m/>
    <m/>
    <m/>
  </r>
  <r>
    <s v="Dragon Quest IV: Michibikareshi Monotachi"/>
    <x v="12"/>
    <n v="2001"/>
    <x v="1544"/>
    <x v="33"/>
    <s v="Oct"/>
    <x v="3"/>
    <x v="24"/>
    <x v="180"/>
    <x v="125"/>
    <x v="48"/>
    <x v="145"/>
    <x v="508"/>
    <m/>
    <m/>
    <m/>
    <m/>
    <m/>
    <m/>
  </r>
  <r>
    <s v="Need for Speed Underground"/>
    <x v="19"/>
    <n v="2003"/>
    <x v="1545"/>
    <x v="30"/>
    <s v="Jul"/>
    <x v="2"/>
    <x v="7"/>
    <x v="333"/>
    <x v="197"/>
    <x v="62"/>
    <x v="147"/>
    <x v="508"/>
    <n v="83"/>
    <n v="24"/>
    <n v="9"/>
    <n v="45"/>
    <s v="Electronic Arts"/>
    <s v="E"/>
  </r>
  <r>
    <s v="Naruto Shippuden: Ultimate Ninja Storm 2"/>
    <x v="5"/>
    <n v="2010"/>
    <x v="1546"/>
    <x v="32"/>
    <s v="Jun"/>
    <x v="9"/>
    <x v="25"/>
    <x v="378"/>
    <x v="295"/>
    <x v="126"/>
    <x v="68"/>
    <x v="508"/>
    <n v="76"/>
    <n v="34"/>
    <n v="8.3000000000000007"/>
    <n v="130"/>
    <s v="CyberConnect2"/>
    <s v="T"/>
  </r>
  <r>
    <s v="Medal of Honor: Airborne"/>
    <x v="5"/>
    <n v="2007"/>
    <x v="1547"/>
    <x v="30"/>
    <s v="Sep"/>
    <x v="6"/>
    <x v="7"/>
    <x v="370"/>
    <x v="132"/>
    <x v="102"/>
    <x v="128"/>
    <x v="508"/>
    <n v="75"/>
    <n v="16"/>
    <n v="7.6"/>
    <n v="39"/>
    <s v="Electronic Arts"/>
    <s v="T"/>
  </r>
  <r>
    <s v="Battlefield: Hardline"/>
    <x v="17"/>
    <n v="2015"/>
    <x v="1548"/>
    <x v="19"/>
    <s v="Aug"/>
    <x v="6"/>
    <x v="7"/>
    <x v="297"/>
    <x v="299"/>
    <x v="62"/>
    <x v="114"/>
    <x v="508"/>
    <n v="71"/>
    <n v="27"/>
    <n v="5.0999999999999996"/>
    <n v="299"/>
    <s v="Visceral Games"/>
    <s v="M"/>
  </r>
  <r>
    <s v="Shrek / Shrek 2 2-in-1 Gameboy Advance Video"/>
    <x v="8"/>
    <n v="2007"/>
    <x v="1549"/>
    <x v="22"/>
    <s v="Aug"/>
    <x v="5"/>
    <x v="33"/>
    <x v="350"/>
    <x v="262"/>
    <x v="58"/>
    <x v="133"/>
    <x v="508"/>
    <m/>
    <m/>
    <m/>
    <m/>
    <m/>
    <m/>
  </r>
  <r>
    <s v="Bayonetta"/>
    <x v="5"/>
    <n v="2009"/>
    <x v="1550"/>
    <x v="3"/>
    <s v="Dec"/>
    <x v="8"/>
    <x v="8"/>
    <x v="395"/>
    <x v="292"/>
    <x v="92"/>
    <x v="78"/>
    <x v="508"/>
    <n v="87"/>
    <n v="54"/>
    <n v="7.7"/>
    <n v="355"/>
    <s v="Nex Entertainment"/>
    <s v="M"/>
  </r>
  <r>
    <s v="Test Drive 4"/>
    <x v="12"/>
    <n v="1997"/>
    <x v="1551"/>
    <x v="7"/>
    <s v="May"/>
    <x v="2"/>
    <x v="7"/>
    <x v="386"/>
    <x v="295"/>
    <x v="58"/>
    <x v="69"/>
    <x v="508"/>
    <m/>
    <m/>
    <m/>
    <m/>
    <m/>
    <m/>
  </r>
  <r>
    <s v="Boom Blox"/>
    <x v="0"/>
    <n v="2008"/>
    <x v="1552"/>
    <x v="31"/>
    <s v="Jun"/>
    <x v="4"/>
    <x v="7"/>
    <x v="230"/>
    <x v="232"/>
    <x v="58"/>
    <x v="105"/>
    <x v="508"/>
    <n v="85"/>
    <n v="61"/>
    <n v="8.6"/>
    <n v="105"/>
    <s v="EA LA"/>
    <s v="E"/>
  </r>
  <r>
    <s v="World Soccer Winning Eleven 9 (JP &amp; Others sales)"/>
    <x v="16"/>
    <n v="2005"/>
    <x v="116"/>
    <x v="3"/>
    <s v="Oct"/>
    <x v="0"/>
    <x v="14"/>
    <x v="365"/>
    <x v="253"/>
    <x v="146"/>
    <x v="106"/>
    <x v="509"/>
    <m/>
    <m/>
    <m/>
    <m/>
    <m/>
    <m/>
  </r>
  <r>
    <s v="The Lord of the Rings: The Fellowship of the Ring"/>
    <x v="6"/>
    <n v="2002"/>
    <x v="1553"/>
    <x v="34"/>
    <s v="Sep"/>
    <x v="8"/>
    <x v="80"/>
    <x v="281"/>
    <x v="295"/>
    <x v="58"/>
    <x v="59"/>
    <x v="509"/>
    <n v="59"/>
    <n v="19"/>
    <n v="5.0999999999999996"/>
    <n v="20"/>
    <s v="Surreal Software"/>
    <s v="T"/>
  </r>
  <r>
    <s v="The Sims 2: Castaway"/>
    <x v="0"/>
    <n v="2007"/>
    <x v="1554"/>
    <x v="16"/>
    <s v="Mar"/>
    <x v="7"/>
    <x v="7"/>
    <x v="395"/>
    <x v="9"/>
    <x v="58"/>
    <x v="99"/>
    <x v="509"/>
    <n v="73"/>
    <n v="19"/>
    <n v="8.1999999999999993"/>
    <n v="10"/>
    <s v="Maxis"/>
    <s v="T"/>
  </r>
  <r>
    <s v="FIFA Soccer 07"/>
    <x v="16"/>
    <n v="2006"/>
    <x v="1555"/>
    <x v="31"/>
    <s v="Apr"/>
    <x v="0"/>
    <x v="7"/>
    <x v="370"/>
    <x v="278"/>
    <x v="58"/>
    <x v="80"/>
    <x v="509"/>
    <m/>
    <m/>
    <m/>
    <m/>
    <m/>
    <m/>
  </r>
  <r>
    <s v="ATV Offroad Fury 3"/>
    <x v="6"/>
    <n v="2004"/>
    <x v="1556"/>
    <x v="26"/>
    <s v="Nov"/>
    <x v="2"/>
    <x v="81"/>
    <x v="309"/>
    <x v="203"/>
    <x v="58"/>
    <x v="78"/>
    <x v="509"/>
    <n v="78"/>
    <n v="37"/>
    <n v="8.4"/>
    <n v="16"/>
    <s v="Climax Group"/>
    <s v="E"/>
  </r>
  <r>
    <s v="F1 2011"/>
    <x v="5"/>
    <n v="2011"/>
    <x v="1557"/>
    <x v="5"/>
    <s v="Jan"/>
    <x v="2"/>
    <x v="34"/>
    <x v="234"/>
    <x v="155"/>
    <x v="32"/>
    <x v="108"/>
    <x v="509"/>
    <n v="82"/>
    <n v="36"/>
    <n v="7.1"/>
    <n v="55"/>
    <s v="Codemasters"/>
    <s v="E"/>
  </r>
  <r>
    <s v="Farming Simulator 2015"/>
    <x v="14"/>
    <n v="2014"/>
    <x v="744"/>
    <x v="21"/>
    <s v="Apr"/>
    <x v="7"/>
    <x v="82"/>
    <x v="122"/>
    <x v="98"/>
    <x v="58"/>
    <x v="101"/>
    <x v="509"/>
    <m/>
    <m/>
    <m/>
    <m/>
    <m/>
    <m/>
  </r>
  <r>
    <s v="Pikmin 2"/>
    <x v="19"/>
    <n v="2004"/>
    <x v="1558"/>
    <x v="28"/>
    <s v="Jun"/>
    <x v="11"/>
    <x v="0"/>
    <x v="337"/>
    <x v="293"/>
    <x v="220"/>
    <x v="147"/>
    <x v="509"/>
    <n v="90"/>
    <n v="54"/>
    <n v="9.1"/>
    <n v="137"/>
    <s v="Nintendo"/>
    <s v="E"/>
  </r>
  <r>
    <s v="NFL 2K"/>
    <x v="21"/>
    <n v="1999"/>
    <x v="90"/>
    <x v="12"/>
    <s v="Jul"/>
    <x v="0"/>
    <x v="8"/>
    <x v="72"/>
    <x v="300"/>
    <x v="58"/>
    <x v="133"/>
    <x v="509"/>
    <m/>
    <m/>
    <m/>
    <m/>
    <m/>
    <m/>
  </r>
  <r>
    <s v="SolarStriker"/>
    <x v="2"/>
    <n v="1989"/>
    <x v="1559"/>
    <x v="23"/>
    <s v="Oct"/>
    <x v="6"/>
    <x v="0"/>
    <x v="399"/>
    <x v="292"/>
    <x v="31"/>
    <x v="115"/>
    <x v="509"/>
    <m/>
    <m/>
    <m/>
    <m/>
    <m/>
    <m/>
  </r>
  <r>
    <s v="TwinBee"/>
    <x v="1"/>
    <n v="1986"/>
    <x v="1560"/>
    <x v="7"/>
    <s v="Nov"/>
    <x v="6"/>
    <x v="14"/>
    <x v="180"/>
    <x v="125"/>
    <x v="48"/>
    <x v="106"/>
    <x v="509"/>
    <m/>
    <m/>
    <m/>
    <m/>
    <m/>
    <m/>
  </r>
  <r>
    <s v="Ganbare Goemon! Karakuri Douchuu"/>
    <x v="1"/>
    <n v="1986"/>
    <x v="1561"/>
    <x v="11"/>
    <s v="Nov"/>
    <x v="1"/>
    <x v="14"/>
    <x v="180"/>
    <x v="125"/>
    <x v="48"/>
    <x v="106"/>
    <x v="509"/>
    <m/>
    <m/>
    <m/>
    <m/>
    <m/>
    <m/>
  </r>
  <r>
    <s v="Dragon Ball Z: La Legende Saien"/>
    <x v="7"/>
    <n v="1993"/>
    <x v="1562"/>
    <x v="14"/>
    <s v="Oct"/>
    <x v="9"/>
    <x v="25"/>
    <x v="180"/>
    <x v="125"/>
    <x v="48"/>
    <x v="106"/>
    <x v="509"/>
    <m/>
    <m/>
    <m/>
    <m/>
    <m/>
    <m/>
  </r>
  <r>
    <s v="Enter the Matrix"/>
    <x v="13"/>
    <n v="2003"/>
    <x v="1563"/>
    <x v="3"/>
    <s v="Jun"/>
    <x v="8"/>
    <x v="10"/>
    <x v="297"/>
    <x v="288"/>
    <x v="62"/>
    <x v="115"/>
    <x v="509"/>
    <n v="65"/>
    <n v="33"/>
    <n v="7.1"/>
    <n v="75"/>
    <s v="Shiny Entertainment"/>
    <s v="T"/>
  </r>
  <r>
    <s v="Cars"/>
    <x v="16"/>
    <n v="2006"/>
    <x v="1564"/>
    <x v="14"/>
    <s v="Sep"/>
    <x v="2"/>
    <x v="28"/>
    <x v="297"/>
    <x v="204"/>
    <x v="58"/>
    <x v="117"/>
    <x v="509"/>
    <n v="70"/>
    <n v="17"/>
    <n v="7"/>
    <n v="4"/>
    <s v="Locomotive Games"/>
    <s v="E"/>
  </r>
  <r>
    <s v="NHL 2002"/>
    <x v="6"/>
    <n v="2001"/>
    <x v="1565"/>
    <x v="3"/>
    <s v="May"/>
    <x v="0"/>
    <x v="7"/>
    <x v="281"/>
    <x v="295"/>
    <x v="58"/>
    <x v="59"/>
    <x v="509"/>
    <n v="92"/>
    <n v="22"/>
    <n v="8.5"/>
    <n v="26"/>
    <s v="EA Sports"/>
    <s v="E"/>
  </r>
  <r>
    <s v="FIFA Soccer 11"/>
    <x v="16"/>
    <n v="2010"/>
    <x v="1566"/>
    <x v="24"/>
    <s v="Jul"/>
    <x v="0"/>
    <x v="7"/>
    <x v="346"/>
    <x v="132"/>
    <x v="62"/>
    <x v="129"/>
    <x v="509"/>
    <n v="68"/>
    <n v="6"/>
    <n v="5.4"/>
    <n v="9"/>
    <s v="EA Sports"/>
    <s v="E"/>
  </r>
  <r>
    <s v="Nuclear Strike"/>
    <x v="12"/>
    <n v="1997"/>
    <x v="1567"/>
    <x v="33"/>
    <s v="Feb"/>
    <x v="7"/>
    <x v="7"/>
    <x v="87"/>
    <x v="80"/>
    <x v="58"/>
    <x v="69"/>
    <x v="510"/>
    <m/>
    <m/>
    <m/>
    <m/>
    <m/>
    <m/>
  </r>
  <r>
    <s v="The Simpsons: Road Rage"/>
    <x v="8"/>
    <n v="2003"/>
    <x v="1568"/>
    <x v="3"/>
    <s v="Jan"/>
    <x v="2"/>
    <x v="28"/>
    <x v="256"/>
    <x v="262"/>
    <x v="58"/>
    <x v="133"/>
    <x v="510"/>
    <n v="55"/>
    <n v="14"/>
    <n v="6.8"/>
    <n v="9"/>
    <s v="Altron"/>
    <s v="E"/>
  </r>
  <r>
    <s v="LEGO Batman 2: DC Super Heroes"/>
    <x v="5"/>
    <n v="2012"/>
    <x v="1569"/>
    <x v="23"/>
    <s v="Mar"/>
    <x v="8"/>
    <x v="19"/>
    <x v="293"/>
    <x v="186"/>
    <x v="58"/>
    <x v="83"/>
    <x v="510"/>
    <n v="81"/>
    <n v="28"/>
    <n v="7.5"/>
    <n v="81"/>
    <s v="Traveller's Tales"/>
    <s v="E10+"/>
  </r>
  <r>
    <s v="Captain Toad: Treasure Tracker"/>
    <x v="18"/>
    <n v="2014"/>
    <x v="1570"/>
    <x v="18"/>
    <s v="Oct"/>
    <x v="4"/>
    <x v="0"/>
    <x v="377"/>
    <x v="232"/>
    <x v="91"/>
    <x v="119"/>
    <x v="510"/>
    <n v="81"/>
    <n v="78"/>
    <n v="8.6"/>
    <n v="377"/>
    <s v="Nintendo EAD Tokyo"/>
    <s v="E"/>
  </r>
  <r>
    <s v="SpongeBob SquarePants: Revenge of the Flying Dutchman"/>
    <x v="8"/>
    <n v="2002"/>
    <x v="1571"/>
    <x v="12"/>
    <s v="Nov"/>
    <x v="1"/>
    <x v="28"/>
    <x v="221"/>
    <x v="301"/>
    <x v="58"/>
    <x v="115"/>
    <x v="510"/>
    <n v="71"/>
    <n v="4"/>
    <n v="7.7"/>
    <n v="7"/>
    <s v="Vicarious Visions"/>
    <s v="E"/>
  </r>
  <r>
    <s v="Pro Evolution Soccer 2008"/>
    <x v="0"/>
    <n v="2008"/>
    <x v="626"/>
    <x v="15"/>
    <s v="Jun"/>
    <x v="0"/>
    <x v="14"/>
    <x v="290"/>
    <x v="254"/>
    <x v="32"/>
    <x v="59"/>
    <x v="510"/>
    <n v="83"/>
    <n v="19"/>
    <n v="8.4"/>
    <n v="43"/>
    <s v="Konami"/>
    <s v="E"/>
  </r>
  <r>
    <s v="Destiny: The Taken King"/>
    <x v="17"/>
    <n v="2015"/>
    <x v="1572"/>
    <x v="19"/>
    <s v="Jul"/>
    <x v="6"/>
    <x v="4"/>
    <x v="355"/>
    <x v="301"/>
    <x v="58"/>
    <x v="105"/>
    <x v="510"/>
    <n v="89"/>
    <n v="11"/>
    <n v="5.2"/>
    <n v="393"/>
    <s v="Bungie Software, Bungie"/>
    <s v="T"/>
  </r>
  <r>
    <s v="Scarface: The World is Yours"/>
    <x v="6"/>
    <n v="2006"/>
    <x v="251"/>
    <x v="23"/>
    <s v="May"/>
    <x v="8"/>
    <x v="23"/>
    <x v="79"/>
    <x v="203"/>
    <x v="58"/>
    <x v="78"/>
    <x v="510"/>
    <n v="75"/>
    <n v="46"/>
    <n v="8.6"/>
    <n v="113"/>
    <s v="Radical Entertainment"/>
    <s v="M"/>
  </r>
  <r>
    <s v="Disney's Chip 'n Dale: Rescue Rangers"/>
    <x v="1"/>
    <n v="1990"/>
    <x v="1573"/>
    <x v="26"/>
    <s v="Jan"/>
    <x v="1"/>
    <x v="12"/>
    <x v="248"/>
    <x v="182"/>
    <x v="81"/>
    <x v="133"/>
    <x v="510"/>
    <m/>
    <m/>
    <m/>
    <m/>
    <m/>
    <m/>
  </r>
  <r>
    <s v="Kobe Bryant in NBA Courtside"/>
    <x v="11"/>
    <n v="1998"/>
    <x v="1574"/>
    <x v="16"/>
    <s v="Apr"/>
    <x v="0"/>
    <x v="0"/>
    <x v="242"/>
    <x v="293"/>
    <x v="57"/>
    <x v="145"/>
    <x v="510"/>
    <m/>
    <m/>
    <m/>
    <m/>
    <m/>
    <m/>
  </r>
  <r>
    <s v="The Dukes of Hazzard: Racing for Home"/>
    <x v="12"/>
    <n v="1999"/>
    <x v="1575"/>
    <x v="31"/>
    <s v="Nov"/>
    <x v="2"/>
    <x v="5"/>
    <x v="79"/>
    <x v="248"/>
    <x v="58"/>
    <x v="115"/>
    <x v="510"/>
    <m/>
    <m/>
    <m/>
    <m/>
    <m/>
    <m/>
  </r>
  <r>
    <s v="Hitman 2: Silent Assassin"/>
    <x v="13"/>
    <s v="N/A"/>
    <x v="1576"/>
    <x v="18"/>
    <s v="Oct"/>
    <x v="8"/>
    <x v="21"/>
    <x v="335"/>
    <x v="232"/>
    <x v="58"/>
    <x v="132"/>
    <x v="510"/>
    <n v="84"/>
    <n v="23"/>
    <n v="8"/>
    <n v="19"/>
    <s v="Io Interactive"/>
    <s v="M"/>
  </r>
  <r>
    <s v="Disney Sing It"/>
    <x v="0"/>
    <n v="2008"/>
    <x v="1297"/>
    <x v="16"/>
    <s v="May"/>
    <x v="5"/>
    <x v="32"/>
    <x v="351"/>
    <x v="274"/>
    <x v="58"/>
    <x v="114"/>
    <x v="510"/>
    <m/>
    <m/>
    <s v="tbd"/>
    <m/>
    <s v="Zoe Mode"/>
    <s v="E"/>
  </r>
  <r>
    <s v="WWE SmackDown vs Raw 2008"/>
    <x v="16"/>
    <n v="2007"/>
    <x v="392"/>
    <x v="20"/>
    <s v="May"/>
    <x v="9"/>
    <x v="28"/>
    <x v="384"/>
    <x v="217"/>
    <x v="58"/>
    <x v="89"/>
    <x v="510"/>
    <n v="68"/>
    <n v="11"/>
    <n v="7.8"/>
    <n v="15"/>
    <s v="Yuke's"/>
    <s v="T"/>
  </r>
  <r>
    <s v="Spider-Man: The Movie"/>
    <x v="19"/>
    <n v="2002"/>
    <x v="1577"/>
    <x v="22"/>
    <s v="Sep"/>
    <x v="8"/>
    <x v="4"/>
    <x v="256"/>
    <x v="198"/>
    <x v="62"/>
    <x v="115"/>
    <x v="510"/>
    <n v="76"/>
    <n v="14"/>
    <n v="7.3"/>
    <n v="11"/>
    <s v="Treyarch"/>
    <s v="E"/>
  </r>
  <r>
    <s v="Final Fantasy I &amp; II: Dawn of Souls"/>
    <x v="8"/>
    <n v="2004"/>
    <x v="1578"/>
    <x v="24"/>
    <s v="Dec"/>
    <x v="3"/>
    <x v="0"/>
    <x v="342"/>
    <x v="180"/>
    <x v="128"/>
    <x v="133"/>
    <x v="510"/>
    <m/>
    <m/>
    <m/>
    <m/>
    <m/>
    <m/>
  </r>
  <r>
    <s v="Mario vs. Donkey Kong 2: March of the Minis"/>
    <x v="3"/>
    <n v="2006"/>
    <x v="1255"/>
    <x v="2"/>
    <s v="Jul"/>
    <x v="4"/>
    <x v="0"/>
    <x v="301"/>
    <x v="298"/>
    <x v="31"/>
    <x v="101"/>
    <x v="510"/>
    <n v="76"/>
    <n v="32"/>
    <n v="7.9"/>
    <n v="17"/>
    <s v="Nintendo, Nintendo Software Technology"/>
    <s v="E"/>
  </r>
  <r>
    <s v="Metal Gear Solid: Portable Ops"/>
    <x v="16"/>
    <n v="2006"/>
    <x v="1579"/>
    <x v="29"/>
    <s v="Mar"/>
    <x v="8"/>
    <x v="14"/>
    <x v="358"/>
    <x v="305"/>
    <x v="42"/>
    <x v="69"/>
    <x v="511"/>
    <n v="87"/>
    <n v="54"/>
    <n v="8.1999999999999993"/>
    <n v="147"/>
    <s v="Kojima Productions"/>
    <s v="M"/>
  </r>
  <r>
    <s v="Metal Gear Solid VR Missions"/>
    <x v="12"/>
    <n v="1999"/>
    <x v="1580"/>
    <x v="32"/>
    <s v="Oct"/>
    <x v="10"/>
    <x v="14"/>
    <x v="87"/>
    <x v="80"/>
    <x v="58"/>
    <x v="69"/>
    <x v="511"/>
    <m/>
    <m/>
    <m/>
    <m/>
    <m/>
    <m/>
  </r>
  <r>
    <s v="LEGO Indiana Jones 2: The Adventure Continues"/>
    <x v="3"/>
    <n v="2009"/>
    <x v="1581"/>
    <x v="22"/>
    <s v="Jun"/>
    <x v="8"/>
    <x v="4"/>
    <x v="159"/>
    <x v="303"/>
    <x v="58"/>
    <x v="114"/>
    <x v="511"/>
    <n v="59"/>
    <n v="4"/>
    <s v="tbd"/>
    <m/>
    <s v="TT Fusion"/>
    <s v="E"/>
  </r>
  <r>
    <s v="Mario &amp; Sonic at the London 2012 Olympic Games"/>
    <x v="10"/>
    <n v="2012"/>
    <x v="1582"/>
    <x v="5"/>
    <s v="Feb"/>
    <x v="0"/>
    <x v="8"/>
    <x v="375"/>
    <x v="278"/>
    <x v="161"/>
    <x v="119"/>
    <x v="511"/>
    <m/>
    <m/>
    <m/>
    <m/>
    <m/>
    <m/>
  </r>
  <r>
    <s v="Pole Position"/>
    <x v="15"/>
    <n v="1982"/>
    <x v="1583"/>
    <x v="10"/>
    <s v="Jan"/>
    <x v="2"/>
    <x v="10"/>
    <x v="232"/>
    <x v="270"/>
    <x v="58"/>
    <x v="145"/>
    <x v="511"/>
    <m/>
    <m/>
    <m/>
    <m/>
    <m/>
    <m/>
  </r>
  <r>
    <s v="Injustice: Gods Among Us"/>
    <x v="5"/>
    <n v="2013"/>
    <x v="1584"/>
    <x v="15"/>
    <s v="Apr"/>
    <x v="9"/>
    <x v="19"/>
    <x v="337"/>
    <x v="186"/>
    <x v="62"/>
    <x v="117"/>
    <x v="511"/>
    <n v="78"/>
    <n v="37"/>
    <n v="7.9"/>
    <n v="282"/>
    <s v="NetherRealm Studios"/>
    <s v="T"/>
  </r>
  <r>
    <s v="Mario Tennis"/>
    <x v="2"/>
    <n v="2000"/>
    <x v="1144"/>
    <x v="8"/>
    <s v="Nov"/>
    <x v="0"/>
    <x v="0"/>
    <x v="293"/>
    <x v="291"/>
    <x v="54"/>
    <x v="122"/>
    <x v="511"/>
    <m/>
    <m/>
    <m/>
    <m/>
    <m/>
    <m/>
  </r>
  <r>
    <s v="Shenmue"/>
    <x v="21"/>
    <n v="1999"/>
    <x v="1585"/>
    <x v="10"/>
    <s v="Sep"/>
    <x v="10"/>
    <x v="8"/>
    <x v="366"/>
    <x v="180"/>
    <x v="42"/>
    <x v="115"/>
    <x v="511"/>
    <n v="88"/>
    <n v="9"/>
    <n v="9.4"/>
    <n v="201"/>
    <s v="Sega AM2"/>
    <s v="T"/>
  </r>
  <r>
    <s v="Pro Yakyuu Family Stadium '88"/>
    <x v="1"/>
    <n v="1988"/>
    <x v="1586"/>
    <x v="9"/>
    <s v="Oct"/>
    <x v="0"/>
    <x v="25"/>
    <x v="205"/>
    <x v="125"/>
    <x v="125"/>
    <x v="106"/>
    <x v="511"/>
    <m/>
    <m/>
    <m/>
    <m/>
    <m/>
    <m/>
  </r>
  <r>
    <s v="Just Dance 4"/>
    <x v="4"/>
    <n v="2012"/>
    <x v="1587"/>
    <x v="33"/>
    <s v="Jan"/>
    <x v="5"/>
    <x v="5"/>
    <x v="246"/>
    <x v="286"/>
    <x v="58"/>
    <x v="119"/>
    <x v="511"/>
    <n v="77"/>
    <n v="23"/>
    <n v="7.7"/>
    <n v="36"/>
    <s v="Ubisoft"/>
    <s v="E10+"/>
  </r>
  <r>
    <s v="Tony Hawk's Pro Skater 2"/>
    <x v="8"/>
    <n v="2001"/>
    <x v="1588"/>
    <x v="1"/>
    <s v="Sep"/>
    <x v="0"/>
    <x v="4"/>
    <x v="355"/>
    <x v="274"/>
    <x v="58"/>
    <x v="133"/>
    <x v="511"/>
    <n v="95"/>
    <n v="16"/>
    <n v="7.5"/>
    <n v="22"/>
    <s v="Vicarious Visions"/>
    <s v="E"/>
  </r>
  <r>
    <s v="One Piece: Pirate Warriors"/>
    <x v="5"/>
    <n v="2012"/>
    <x v="1589"/>
    <x v="6"/>
    <s v="Oct"/>
    <x v="8"/>
    <x v="25"/>
    <x v="365"/>
    <x v="301"/>
    <x v="239"/>
    <x v="69"/>
    <x v="511"/>
    <n v="64"/>
    <n v="33"/>
    <n v="6.5"/>
    <n v="55"/>
    <s v="Omega Force, Tecmo Koei Games"/>
    <s v="T"/>
  </r>
  <r>
    <s v="Super Ghouls 'n Ghosts"/>
    <x v="7"/>
    <n v="1991"/>
    <x v="1590"/>
    <x v="27"/>
    <s v="Jun"/>
    <x v="1"/>
    <x v="12"/>
    <x v="293"/>
    <x v="182"/>
    <x v="196"/>
    <x v="133"/>
    <x v="511"/>
    <m/>
    <m/>
    <m/>
    <m/>
    <m/>
    <m/>
  </r>
  <r>
    <s v="Soviet Strike"/>
    <x v="12"/>
    <n v="1996"/>
    <x v="1591"/>
    <x v="13"/>
    <s v="Aug"/>
    <x v="7"/>
    <x v="7"/>
    <x v="159"/>
    <x v="196"/>
    <x v="58"/>
    <x v="69"/>
    <x v="512"/>
    <m/>
    <m/>
    <m/>
    <m/>
    <m/>
    <m/>
  </r>
  <r>
    <s v="Gun"/>
    <x v="6"/>
    <n v="2005"/>
    <x v="1592"/>
    <x v="13"/>
    <s v="Nov"/>
    <x v="6"/>
    <x v="4"/>
    <x v="390"/>
    <x v="203"/>
    <x v="58"/>
    <x v="78"/>
    <x v="512"/>
    <n v="77"/>
    <n v="43"/>
    <n v="8.6999999999999993"/>
    <n v="70"/>
    <s v="Neversoft Entertainment"/>
    <s v="M"/>
  </r>
  <r>
    <s v="Ty the Tasmanian Tiger"/>
    <x v="6"/>
    <n v="2002"/>
    <x v="1593"/>
    <x v="1"/>
    <s v="Aug"/>
    <x v="1"/>
    <x v="7"/>
    <x v="391"/>
    <x v="80"/>
    <x v="58"/>
    <x v="59"/>
    <x v="512"/>
    <n v="70"/>
    <n v="14"/>
    <n v="8.8000000000000007"/>
    <n v="60"/>
    <s v="Krome Studios"/>
    <s v="E"/>
  </r>
  <r>
    <s v="Resident Evil: Operation Raccoon City"/>
    <x v="5"/>
    <n v="2012"/>
    <x v="1594"/>
    <x v="2"/>
    <s v="Jul"/>
    <x v="8"/>
    <x v="12"/>
    <x v="337"/>
    <x v="180"/>
    <x v="31"/>
    <x v="127"/>
    <x v="512"/>
    <n v="52"/>
    <n v="36"/>
    <n v="4.9000000000000004"/>
    <n v="222"/>
    <s v="Slant Six"/>
    <s v="M"/>
  </r>
  <r>
    <s v="Mega Man 3"/>
    <x v="1"/>
    <n v="1990"/>
    <x v="911"/>
    <x v="32"/>
    <s v="Dec"/>
    <x v="1"/>
    <x v="12"/>
    <x v="248"/>
    <x v="244"/>
    <x v="216"/>
    <x v="106"/>
    <x v="512"/>
    <m/>
    <m/>
    <m/>
    <m/>
    <m/>
    <m/>
  </r>
  <r>
    <s v="LEGO Indiana Jones: The Original Adventures"/>
    <x v="16"/>
    <n v="2008"/>
    <x v="1595"/>
    <x v="32"/>
    <s v="Jun"/>
    <x v="8"/>
    <x v="18"/>
    <x v="399"/>
    <x v="197"/>
    <x v="58"/>
    <x v="49"/>
    <x v="512"/>
    <n v="76"/>
    <n v="8"/>
    <n v="7.6"/>
    <n v="11"/>
    <s v="Traveller's Tales"/>
    <s v="E10+"/>
  </r>
  <r>
    <s v="Pok√©Park Wii: Pikachu's Adventure"/>
    <x v="0"/>
    <n v="2009"/>
    <x v="1596"/>
    <x v="27"/>
    <s v="May"/>
    <x v="10"/>
    <x v="0"/>
    <x v="377"/>
    <x v="248"/>
    <x v="218"/>
    <x v="122"/>
    <x v="512"/>
    <n v="62"/>
    <n v="22"/>
    <n v="7.2"/>
    <n v="36"/>
    <s v="Creatures Inc."/>
    <s v="E"/>
  </r>
  <r>
    <s v="WWE '12"/>
    <x v="5"/>
    <n v="2011"/>
    <x v="1597"/>
    <x v="9"/>
    <s v="Apr"/>
    <x v="9"/>
    <x v="28"/>
    <x v="377"/>
    <x v="80"/>
    <x v="64"/>
    <x v="104"/>
    <x v="512"/>
    <n v="72"/>
    <n v="28"/>
    <n v="6.9"/>
    <n v="80"/>
    <s v="Yuke's"/>
    <s v="T"/>
  </r>
  <r>
    <s v="Mad Max (2015)"/>
    <x v="9"/>
    <n v="2015"/>
    <x v="1598"/>
    <x v="10"/>
    <s v="Aug"/>
    <x v="8"/>
    <x v="19"/>
    <x v="372"/>
    <x v="246"/>
    <x v="57"/>
    <x v="68"/>
    <x v="512"/>
    <m/>
    <m/>
    <m/>
    <m/>
    <m/>
    <m/>
  </r>
  <r>
    <s v="Romancing SaGa 2"/>
    <x v="7"/>
    <n v="1993"/>
    <x v="1599"/>
    <x v="30"/>
    <s v="Jan"/>
    <x v="3"/>
    <x v="9"/>
    <x v="180"/>
    <x v="125"/>
    <x v="240"/>
    <x v="106"/>
    <x v="512"/>
    <m/>
    <m/>
    <m/>
    <m/>
    <m/>
    <m/>
  </r>
  <r>
    <s v="Mission: Impossible"/>
    <x v="11"/>
    <n v="1997"/>
    <x v="1600"/>
    <x v="32"/>
    <s v="Mar"/>
    <x v="8"/>
    <x v="83"/>
    <x v="374"/>
    <x v="232"/>
    <x v="64"/>
    <x v="147"/>
    <x v="512"/>
    <m/>
    <m/>
    <m/>
    <m/>
    <m/>
    <m/>
  </r>
  <r>
    <s v="Cabela's Dangerous Hunts"/>
    <x v="6"/>
    <n v="2003"/>
    <x v="194"/>
    <x v="6"/>
    <s v="Feb"/>
    <x v="0"/>
    <x v="84"/>
    <x v="391"/>
    <x v="80"/>
    <x v="58"/>
    <x v="59"/>
    <x v="512"/>
    <n v="57"/>
    <n v="4"/>
    <n v="8.4"/>
    <n v="37"/>
    <s v="Sand Grain Studios"/>
    <s v="T"/>
  </r>
  <r>
    <s v="Grand Theft Auto V"/>
    <x v="14"/>
    <n v="2015"/>
    <x v="1601"/>
    <x v="27"/>
    <s v="Sep"/>
    <x v="8"/>
    <x v="2"/>
    <x v="380"/>
    <x v="132"/>
    <x v="58"/>
    <x v="119"/>
    <x v="512"/>
    <n v="96"/>
    <n v="57"/>
    <n v="7.9"/>
    <n v="3756"/>
    <s v="Rockstar North"/>
    <s v="M"/>
  </r>
  <r>
    <s v="Fallout: New Vegas"/>
    <x v="14"/>
    <n v="2010"/>
    <x v="1602"/>
    <x v="31"/>
    <s v="Feb"/>
    <x v="3"/>
    <x v="6"/>
    <x v="281"/>
    <x v="80"/>
    <x v="58"/>
    <x v="99"/>
    <x v="512"/>
    <n v="84"/>
    <n v="39"/>
    <n v="8.6"/>
    <n v="2754"/>
    <s v="Obsidian Entertainment"/>
    <s v="M"/>
  </r>
  <r>
    <s v="Cool Boarders 4"/>
    <x v="12"/>
    <n v="1998"/>
    <x v="1603"/>
    <x v="0"/>
    <s v="Dec"/>
    <x v="0"/>
    <x v="43"/>
    <x v="159"/>
    <x v="196"/>
    <x v="58"/>
    <x v="69"/>
    <x v="512"/>
    <m/>
    <m/>
    <m/>
    <m/>
    <m/>
    <m/>
  </r>
  <r>
    <s v="WWE SmackDown vs. Raw 2010"/>
    <x v="5"/>
    <n v="2009"/>
    <x v="1604"/>
    <x v="13"/>
    <s v="Oct"/>
    <x v="9"/>
    <x v="28"/>
    <x v="337"/>
    <x v="197"/>
    <x v="62"/>
    <x v="117"/>
    <x v="512"/>
    <n v="81"/>
    <n v="38"/>
    <n v="8.1"/>
    <n v="55"/>
    <s v="Yuke's"/>
    <s v="T"/>
  </r>
  <r>
    <s v="Rage Racer"/>
    <x v="12"/>
    <n v="1996"/>
    <x v="1605"/>
    <x v="11"/>
    <s v="Dec"/>
    <x v="2"/>
    <x v="3"/>
    <x v="252"/>
    <x v="277"/>
    <x v="104"/>
    <x v="69"/>
    <x v="512"/>
    <m/>
    <m/>
    <m/>
    <m/>
    <m/>
    <m/>
  </r>
  <r>
    <s v="Medal of Honor: Rising Sun"/>
    <x v="13"/>
    <n v="2003"/>
    <x v="1181"/>
    <x v="14"/>
    <s v="Dec"/>
    <x v="6"/>
    <x v="7"/>
    <x v="335"/>
    <x v="273"/>
    <x v="58"/>
    <x v="132"/>
    <x v="512"/>
    <n v="65"/>
    <n v="23"/>
    <n v="5.8"/>
    <n v="28"/>
    <s v="EA LA"/>
    <s v="T"/>
  </r>
  <r>
    <s v="Army of Two"/>
    <x v="5"/>
    <n v="2008"/>
    <x v="1606"/>
    <x v="30"/>
    <s v="Jan"/>
    <x v="6"/>
    <x v="7"/>
    <x v="374"/>
    <x v="150"/>
    <x v="64"/>
    <x v="59"/>
    <x v="512"/>
    <n v="74"/>
    <n v="43"/>
    <n v="7.3"/>
    <n v="118"/>
    <s v="EA Montreal"/>
    <s v="M"/>
  </r>
  <r>
    <s v="Spore"/>
    <x v="14"/>
    <n v="2008"/>
    <x v="1607"/>
    <x v="12"/>
    <s v="Mar"/>
    <x v="11"/>
    <x v="7"/>
    <x v="396"/>
    <x v="255"/>
    <x v="58"/>
    <x v="69"/>
    <x v="512"/>
    <n v="84"/>
    <n v="75"/>
    <n v="5.3"/>
    <n v="1711"/>
    <s v="Maxis"/>
    <s v="E10+"/>
  </r>
  <r>
    <s v="Destruction Derby 2"/>
    <x v="12"/>
    <n v="1996"/>
    <x v="1608"/>
    <x v="29"/>
    <s v="Apr"/>
    <x v="2"/>
    <x v="85"/>
    <x v="159"/>
    <x v="196"/>
    <x v="58"/>
    <x v="69"/>
    <x v="512"/>
    <m/>
    <m/>
    <m/>
    <m/>
    <m/>
    <m/>
  </r>
  <r>
    <s v="Mario vs. Donkey Kong"/>
    <x v="8"/>
    <n v="2004"/>
    <x v="1609"/>
    <x v="18"/>
    <s v="Dec"/>
    <x v="4"/>
    <x v="0"/>
    <x v="248"/>
    <x v="289"/>
    <x v="92"/>
    <x v="133"/>
    <x v="512"/>
    <n v="81"/>
    <n v="43"/>
    <n v="8"/>
    <n v="31"/>
    <s v="Nintendo"/>
    <s v="E"/>
  </r>
  <r>
    <s v="LEGO Star Wars III: The Clone Wars"/>
    <x v="5"/>
    <n v="2011"/>
    <x v="1610"/>
    <x v="8"/>
    <s v="Sep"/>
    <x v="8"/>
    <x v="18"/>
    <x v="366"/>
    <x v="295"/>
    <x v="58"/>
    <x v="83"/>
    <x v="513"/>
    <n v="76"/>
    <n v="36"/>
    <n v="7.3"/>
    <n v="34"/>
    <s v="Traveller's Tales"/>
    <s v="E10+"/>
  </r>
  <r>
    <s v="Midnight Club 3: DUB Edition Remix"/>
    <x v="6"/>
    <n v="2006"/>
    <x v="1611"/>
    <x v="27"/>
    <s v="Nov"/>
    <x v="2"/>
    <x v="2"/>
    <x v="158"/>
    <x v="203"/>
    <x v="58"/>
    <x v="78"/>
    <x v="513"/>
    <n v="85"/>
    <n v="19"/>
    <n v="8.9"/>
    <n v="53"/>
    <s v="Rockstar San Diego"/>
    <s v="E10+"/>
  </r>
  <r>
    <s v="Tom Clancy's Ghost Recon: Jungle Storm"/>
    <x v="6"/>
    <n v="2004"/>
    <x v="1612"/>
    <x v="2"/>
    <s v="Apr"/>
    <x v="6"/>
    <x v="5"/>
    <x v="391"/>
    <x v="196"/>
    <x v="58"/>
    <x v="59"/>
    <x v="513"/>
    <n v="70"/>
    <n v="31"/>
    <n v="6.3"/>
    <n v="24"/>
    <s v="Red Storm Entertainment"/>
    <s v="T"/>
  </r>
  <r>
    <s v="Bushido Blade"/>
    <x v="12"/>
    <n v="1997"/>
    <x v="1613"/>
    <x v="28"/>
    <s v="Aug"/>
    <x v="9"/>
    <x v="3"/>
    <x v="380"/>
    <x v="198"/>
    <x v="236"/>
    <x v="69"/>
    <x v="513"/>
    <n v="83"/>
    <n v="13"/>
    <n v="7.9"/>
    <n v="16"/>
    <s v="Light Weight"/>
    <s v="T"/>
  </r>
  <r>
    <s v="Mirror's Edge"/>
    <x v="4"/>
    <n v="2008"/>
    <x v="1614"/>
    <x v="32"/>
    <s v="Dec"/>
    <x v="1"/>
    <x v="7"/>
    <x v="308"/>
    <x v="201"/>
    <x v="62"/>
    <x v="130"/>
    <x v="513"/>
    <n v="79"/>
    <n v="82"/>
    <n v="7.6"/>
    <n v="328"/>
    <s v="EA DICE"/>
    <s v="T"/>
  </r>
  <r>
    <s v="Sonic the Hedgehog"/>
    <x v="5"/>
    <n v="2006"/>
    <x v="1615"/>
    <x v="28"/>
    <s v="Jun"/>
    <x v="1"/>
    <x v="8"/>
    <x v="330"/>
    <x v="297"/>
    <x v="57"/>
    <x v="96"/>
    <x v="513"/>
    <n v="43"/>
    <n v="17"/>
    <n v="4.0999999999999996"/>
    <n v="176"/>
    <s v="Sonic Team"/>
    <s v="E10+"/>
  </r>
  <r>
    <s v="NASCAR Thunder 2002"/>
    <x v="6"/>
    <n v="2001"/>
    <x v="1616"/>
    <x v="17"/>
    <s v="Feb"/>
    <x v="2"/>
    <x v="7"/>
    <x v="391"/>
    <x v="196"/>
    <x v="58"/>
    <x v="59"/>
    <x v="513"/>
    <n v="85"/>
    <n v="17"/>
    <n v="8.5"/>
    <n v="22"/>
    <s v="EA Sports"/>
    <s v="E"/>
  </r>
  <r>
    <s v="Yu-Gi-Oh! The Sacred Cards (American and Others sales)"/>
    <x v="8"/>
    <n v="2002"/>
    <x v="1617"/>
    <x v="13"/>
    <s v="May"/>
    <x v="3"/>
    <x v="14"/>
    <x v="111"/>
    <x v="198"/>
    <x v="58"/>
    <x v="132"/>
    <x v="513"/>
    <m/>
    <m/>
    <m/>
    <m/>
    <m/>
    <m/>
  </r>
  <r>
    <s v="Sega Rally Championship"/>
    <x v="23"/>
    <n v="1995"/>
    <x v="1618"/>
    <x v="26"/>
    <s v="Aug"/>
    <x v="2"/>
    <x v="8"/>
    <x v="400"/>
    <x v="248"/>
    <x v="174"/>
    <x v="133"/>
    <x v="513"/>
    <m/>
    <m/>
    <m/>
    <m/>
    <m/>
    <m/>
  </r>
  <r>
    <s v="Jet Force Gemini"/>
    <x v="11"/>
    <n v="1999"/>
    <x v="1619"/>
    <x v="6"/>
    <s v="Nov"/>
    <x v="6"/>
    <x v="0"/>
    <x v="113"/>
    <x v="204"/>
    <x v="35"/>
    <x v="133"/>
    <x v="513"/>
    <m/>
    <m/>
    <m/>
    <m/>
    <m/>
    <m/>
  </r>
  <r>
    <s v="Mega Man X"/>
    <x v="7"/>
    <n v="1993"/>
    <x v="1620"/>
    <x v="8"/>
    <s v="Apr"/>
    <x v="1"/>
    <x v="12"/>
    <x v="391"/>
    <x v="283"/>
    <x v="241"/>
    <x v="145"/>
    <x v="513"/>
    <m/>
    <m/>
    <m/>
    <m/>
    <m/>
    <m/>
  </r>
  <r>
    <s v="Test Drive: Off Road"/>
    <x v="12"/>
    <n v="1997"/>
    <x v="1621"/>
    <x v="2"/>
    <s v="Feb"/>
    <x v="2"/>
    <x v="21"/>
    <x v="159"/>
    <x v="196"/>
    <x v="58"/>
    <x v="69"/>
    <x v="513"/>
    <m/>
    <m/>
    <m/>
    <m/>
    <m/>
    <m/>
  </r>
  <r>
    <s v="Your Shape: Fitness Evolved 2012"/>
    <x v="4"/>
    <n v="2011"/>
    <x v="1622"/>
    <x v="12"/>
    <s v="Oct"/>
    <x v="0"/>
    <x v="5"/>
    <x v="385"/>
    <x v="273"/>
    <x v="58"/>
    <x v="127"/>
    <x v="513"/>
    <n v="77"/>
    <n v="13"/>
    <n v="7.6"/>
    <n v="21"/>
    <s v="Ubisoft"/>
    <s v="E"/>
  </r>
  <r>
    <s v="FIFA 14"/>
    <x v="17"/>
    <n v="2013"/>
    <x v="1565"/>
    <x v="3"/>
    <s v="May"/>
    <x v="0"/>
    <x v="7"/>
    <x v="330"/>
    <x v="212"/>
    <x v="58"/>
    <x v="119"/>
    <x v="513"/>
    <n v="88"/>
    <n v="22"/>
    <n v="5.8"/>
    <n v="328"/>
    <s v="EA Canada"/>
    <s v="E"/>
  </r>
  <r>
    <s v="Final Fantasy Tactics: The War of the Lions"/>
    <x v="16"/>
    <n v="2007"/>
    <x v="1623"/>
    <x v="8"/>
    <s v="Jun"/>
    <x v="3"/>
    <x v="15"/>
    <x v="384"/>
    <x v="180"/>
    <x v="38"/>
    <x v="78"/>
    <x v="513"/>
    <n v="88"/>
    <n v="41"/>
    <n v="8"/>
    <n v="238"/>
    <s v="TOSE"/>
    <s v="T"/>
  </r>
  <r>
    <s v="LEGO Star Wars: The Video Game"/>
    <x v="13"/>
    <n v="2005"/>
    <x v="1624"/>
    <x v="32"/>
    <s v="Apr"/>
    <x v="8"/>
    <x v="21"/>
    <x v="368"/>
    <x v="204"/>
    <x v="58"/>
    <x v="132"/>
    <x v="513"/>
    <m/>
    <m/>
    <m/>
    <m/>
    <m/>
    <m/>
  </r>
  <r>
    <s v="Sniper: Ghost Warrior"/>
    <x v="4"/>
    <n v="2010"/>
    <x v="1625"/>
    <x v="10"/>
    <s v="Oct"/>
    <x v="6"/>
    <x v="86"/>
    <x v="392"/>
    <x v="186"/>
    <x v="58"/>
    <x v="105"/>
    <x v="513"/>
    <n v="45"/>
    <n v="39"/>
    <n v="5.8"/>
    <n v="89"/>
    <s v="City Interactive"/>
    <s v="M"/>
  </r>
  <r>
    <s v="Sonic Rush Adventure"/>
    <x v="3"/>
    <n v="2007"/>
    <x v="1626"/>
    <x v="14"/>
    <s v="Feb"/>
    <x v="1"/>
    <x v="8"/>
    <x v="377"/>
    <x v="197"/>
    <x v="62"/>
    <x v="105"/>
    <x v="514"/>
    <n v="78"/>
    <n v="32"/>
    <n v="8.1999999999999993"/>
    <n v="66"/>
    <s v="Dimps Corporation"/>
    <s v="E"/>
  </r>
  <r>
    <s v="Worldwide Soccer Manager 2009"/>
    <x v="14"/>
    <n v="2008"/>
    <x v="1627"/>
    <x v="13"/>
    <s v="Jul"/>
    <x v="7"/>
    <x v="8"/>
    <x v="180"/>
    <x v="229"/>
    <x v="58"/>
    <x v="145"/>
    <x v="514"/>
    <n v="83"/>
    <n v="29"/>
    <n v="8.1"/>
    <n v="30"/>
    <s v="Sports Interactive"/>
    <s v="E"/>
  </r>
  <r>
    <s v="Gauntlet: Dark Legacy"/>
    <x v="6"/>
    <n v="2001"/>
    <x v="1571"/>
    <x v="12"/>
    <s v="Nov"/>
    <x v="8"/>
    <x v="39"/>
    <x v="388"/>
    <x v="196"/>
    <x v="58"/>
    <x v="59"/>
    <x v="514"/>
    <n v="73"/>
    <n v="15"/>
    <n v="8.3000000000000007"/>
    <n v="30"/>
    <s v="Midway"/>
    <s v="T"/>
  </r>
  <r>
    <s v="Medal of Honor Heroes 2"/>
    <x v="16"/>
    <n v="2007"/>
    <x v="1628"/>
    <x v="29"/>
    <s v="Mar"/>
    <x v="6"/>
    <x v="7"/>
    <x v="293"/>
    <x v="292"/>
    <x v="64"/>
    <x v="128"/>
    <x v="514"/>
    <n v="69"/>
    <n v="20"/>
    <n v="7.3"/>
    <n v="30"/>
    <s v="EA LA"/>
    <s v="T"/>
  </r>
  <r>
    <s v="Bad Boys: Miami Takedown"/>
    <x v="6"/>
    <n v="2004"/>
    <x v="828"/>
    <x v="30"/>
    <s v="May"/>
    <x v="6"/>
    <x v="87"/>
    <x v="388"/>
    <x v="196"/>
    <x v="58"/>
    <x v="59"/>
    <x v="514"/>
    <n v="43"/>
    <n v="5"/>
    <n v="3.4"/>
    <n v="13"/>
    <s v="Blitz Games"/>
    <s v="M"/>
  </r>
  <r>
    <s v="Wario Land: Shake It!"/>
    <x v="0"/>
    <n v="2008"/>
    <x v="1629"/>
    <x v="28"/>
    <s v="Jan"/>
    <x v="1"/>
    <x v="0"/>
    <x v="281"/>
    <x v="274"/>
    <x v="126"/>
    <x v="127"/>
    <x v="514"/>
    <m/>
    <m/>
    <m/>
    <m/>
    <m/>
    <m/>
  </r>
  <r>
    <s v="Football Manager 2013"/>
    <x v="14"/>
    <n v="2012"/>
    <x v="1630"/>
    <x v="19"/>
    <s v="Apr"/>
    <x v="0"/>
    <x v="8"/>
    <x v="180"/>
    <x v="234"/>
    <x v="58"/>
    <x v="102"/>
    <x v="514"/>
    <n v="86"/>
    <n v="37"/>
    <n v="6.7"/>
    <n v="228"/>
    <s v="Sports Interactive"/>
    <m/>
  </r>
  <r>
    <s v="Kaboom!"/>
    <x v="15"/>
    <n v="1980"/>
    <x v="1631"/>
    <x v="10"/>
    <s v="Apr"/>
    <x v="5"/>
    <x v="4"/>
    <x v="321"/>
    <x v="270"/>
    <x v="58"/>
    <x v="145"/>
    <x v="514"/>
    <m/>
    <m/>
    <m/>
    <m/>
    <m/>
    <m/>
  </r>
  <r>
    <s v="Medal of Honor: Warfighter"/>
    <x v="4"/>
    <n v="2012"/>
    <x v="1632"/>
    <x v="10"/>
    <s v="Feb"/>
    <x v="8"/>
    <x v="7"/>
    <x v="281"/>
    <x v="80"/>
    <x v="62"/>
    <x v="127"/>
    <x v="514"/>
    <n v="53"/>
    <n v="43"/>
    <n v="5.4"/>
    <n v="437"/>
    <s v="Danger Close"/>
    <s v="M"/>
  </r>
  <r>
    <s v="Qix"/>
    <x v="2"/>
    <n v="1990"/>
    <x v="1633"/>
    <x v="12"/>
    <s v="Nov"/>
    <x v="4"/>
    <x v="0"/>
    <x v="308"/>
    <x v="256"/>
    <x v="17"/>
    <x v="147"/>
    <x v="514"/>
    <m/>
    <m/>
    <m/>
    <m/>
    <m/>
    <m/>
  </r>
  <r>
    <s v="Derby Stallion III"/>
    <x v="7"/>
    <n v="1995"/>
    <x v="1634"/>
    <x v="0"/>
    <s v="Sep"/>
    <x v="0"/>
    <x v="49"/>
    <x v="180"/>
    <x v="125"/>
    <x v="135"/>
    <x v="106"/>
    <x v="514"/>
    <m/>
    <m/>
    <m/>
    <m/>
    <m/>
    <m/>
  </r>
  <r>
    <s v="Doraemon"/>
    <x v="1"/>
    <n v="1986"/>
    <x v="1635"/>
    <x v="20"/>
    <s v="Jun"/>
    <x v="8"/>
    <x v="68"/>
    <x v="180"/>
    <x v="125"/>
    <x v="135"/>
    <x v="106"/>
    <x v="514"/>
    <m/>
    <m/>
    <m/>
    <m/>
    <m/>
    <m/>
  </r>
  <r>
    <s v="High School Musical 2: Work This Out!"/>
    <x v="3"/>
    <n v="2008"/>
    <x v="1636"/>
    <x v="13"/>
    <s v="Jul"/>
    <x v="5"/>
    <x v="32"/>
    <x v="293"/>
    <x v="276"/>
    <x v="58"/>
    <x v="130"/>
    <x v="514"/>
    <m/>
    <m/>
    <m/>
    <m/>
    <m/>
    <m/>
  </r>
  <r>
    <s v="FIFA Soccer 10"/>
    <x v="16"/>
    <n v="2009"/>
    <x v="1637"/>
    <x v="2"/>
    <s v="Mar"/>
    <x v="0"/>
    <x v="7"/>
    <x v="341"/>
    <x v="129"/>
    <x v="62"/>
    <x v="80"/>
    <x v="514"/>
    <n v="83"/>
    <n v="9"/>
    <n v="7.9"/>
    <n v="14"/>
    <s v="EA Sports"/>
    <s v="E"/>
  </r>
  <r>
    <s v="Donkey Konga"/>
    <x v="19"/>
    <n v="2003"/>
    <x v="1638"/>
    <x v="5"/>
    <s v="Jul"/>
    <x v="5"/>
    <x v="0"/>
    <x v="293"/>
    <x v="248"/>
    <x v="138"/>
    <x v="147"/>
    <x v="514"/>
    <n v="76"/>
    <n v="55"/>
    <n v="8.3000000000000007"/>
    <n v="21"/>
    <s v="Namco"/>
    <s v="E"/>
  </r>
  <r>
    <s v="Call of Duty 4: Modern Warfare"/>
    <x v="14"/>
    <n v="2007"/>
    <x v="1639"/>
    <x v="23"/>
    <s v="Jul"/>
    <x v="6"/>
    <x v="4"/>
    <x v="180"/>
    <x v="143"/>
    <x v="58"/>
    <x v="147"/>
    <x v="514"/>
    <n v="92"/>
    <n v="40"/>
    <n v="8.5"/>
    <n v="2360"/>
    <s v="Infinity Ward"/>
    <s v="M"/>
  </r>
  <r>
    <s v="Dragon Quest I &amp; II"/>
    <x v="7"/>
    <n v="1993"/>
    <x v="1640"/>
    <x v="22"/>
    <s v="May"/>
    <x v="3"/>
    <x v="24"/>
    <x v="180"/>
    <x v="125"/>
    <x v="135"/>
    <x v="106"/>
    <x v="514"/>
    <m/>
    <m/>
    <m/>
    <m/>
    <m/>
    <m/>
  </r>
  <r>
    <s v="Tak and the Power of Juju"/>
    <x v="6"/>
    <n v="2003"/>
    <x v="1641"/>
    <x v="9"/>
    <s v="Mar"/>
    <x v="1"/>
    <x v="28"/>
    <x v="388"/>
    <x v="196"/>
    <x v="58"/>
    <x v="59"/>
    <x v="514"/>
    <n v="68"/>
    <n v="28"/>
    <n v="9"/>
    <n v="28"/>
    <s v="Avalanche Software"/>
    <s v="E"/>
  </r>
  <r>
    <s v="WWE 2K15"/>
    <x v="9"/>
    <n v="2014"/>
    <x v="86"/>
    <x v="33"/>
    <s v="Feb"/>
    <x v="0"/>
    <x v="2"/>
    <x v="380"/>
    <x v="284"/>
    <x v="58"/>
    <x v="83"/>
    <x v="514"/>
    <n v="62"/>
    <n v="44"/>
    <n v="5.0999999999999996"/>
    <n v="164"/>
    <s v="Yuke's"/>
    <s v="T"/>
  </r>
  <r>
    <s v="Asteroids"/>
    <x v="12"/>
    <n v="1998"/>
    <x v="259"/>
    <x v="11"/>
    <s v="Sep"/>
    <x v="6"/>
    <x v="88"/>
    <x v="342"/>
    <x v="288"/>
    <x v="58"/>
    <x v="101"/>
    <x v="514"/>
    <m/>
    <m/>
    <m/>
    <m/>
    <m/>
    <m/>
  </r>
  <r>
    <s v="Puyo Puyo Sun Ketteiban"/>
    <x v="12"/>
    <n v="1997"/>
    <x v="1642"/>
    <x v="33"/>
    <s v="Feb"/>
    <x v="4"/>
    <x v="89"/>
    <x v="180"/>
    <x v="125"/>
    <x v="157"/>
    <x v="101"/>
    <x v="514"/>
    <m/>
    <m/>
    <m/>
    <m/>
    <m/>
    <m/>
  </r>
  <r>
    <s v="Action Bass"/>
    <x v="12"/>
    <n v="2000"/>
    <x v="1643"/>
    <x v="30"/>
    <s v="May"/>
    <x v="8"/>
    <x v="2"/>
    <x v="342"/>
    <x v="288"/>
    <x v="58"/>
    <x v="101"/>
    <x v="515"/>
    <n v="51"/>
    <n v="8"/>
    <s v="tbd"/>
    <m/>
    <s v="Vingt-et-un Systems"/>
    <s v="E"/>
  </r>
  <r>
    <s v="Tenchu: Wrath of Heaven"/>
    <x v="6"/>
    <n v="2003"/>
    <x v="1466"/>
    <x v="27"/>
    <s v="Jun"/>
    <x v="8"/>
    <x v="4"/>
    <x v="395"/>
    <x v="304"/>
    <x v="96"/>
    <x v="114"/>
    <x v="515"/>
    <n v="79"/>
    <n v="33"/>
    <n v="8.4"/>
    <n v="38"/>
    <s v="K2 LLC"/>
    <s v="M"/>
  </r>
  <r>
    <s v="Shadow of the Colossus"/>
    <x v="6"/>
    <n v="2005"/>
    <x v="1644"/>
    <x v="31"/>
    <s v="May"/>
    <x v="8"/>
    <x v="3"/>
    <x v="113"/>
    <x v="298"/>
    <x v="118"/>
    <x v="130"/>
    <x v="515"/>
    <n v="91"/>
    <n v="77"/>
    <n v="9.1"/>
    <n v="933"/>
    <s v="SCE Japan Studio"/>
    <s v="T"/>
  </r>
  <r>
    <s v="Brave Fencer Musashi"/>
    <x v="12"/>
    <n v="1998"/>
    <x v="1645"/>
    <x v="22"/>
    <s v="Dec"/>
    <x v="3"/>
    <x v="9"/>
    <x v="370"/>
    <x v="271"/>
    <x v="34"/>
    <x v="101"/>
    <x v="515"/>
    <n v="81"/>
    <n v="12"/>
    <n v="8.5"/>
    <n v="17"/>
    <s v="SquareSoft"/>
    <s v="E"/>
  </r>
  <r>
    <s v="Ninja Gaiden Sigma"/>
    <x v="5"/>
    <n v="2007"/>
    <x v="1646"/>
    <x v="8"/>
    <s v="Dec"/>
    <x v="8"/>
    <x v="21"/>
    <x v="391"/>
    <x v="262"/>
    <x v="100"/>
    <x v="78"/>
    <x v="515"/>
    <n v="88"/>
    <n v="46"/>
    <n v="7.5"/>
    <n v="155"/>
    <s v="Team Ninja"/>
    <s v="M"/>
  </r>
  <r>
    <s v="WWE 2K14"/>
    <x v="5"/>
    <n v="2013"/>
    <x v="1077"/>
    <x v="21"/>
    <s v="Oct"/>
    <x v="0"/>
    <x v="2"/>
    <x v="344"/>
    <x v="295"/>
    <x v="58"/>
    <x v="83"/>
    <x v="515"/>
    <n v="74"/>
    <n v="22"/>
    <n v="7.5"/>
    <n v="121"/>
    <s v="Yuke's"/>
    <s v="T"/>
  </r>
  <r>
    <s v="Pokemon Rumble Blast"/>
    <x v="10"/>
    <n v="2011"/>
    <x v="1647"/>
    <x v="13"/>
    <s v="Aug"/>
    <x v="8"/>
    <x v="0"/>
    <x v="142"/>
    <x v="150"/>
    <x v="81"/>
    <x v="101"/>
    <x v="515"/>
    <n v="56"/>
    <n v="36"/>
    <n v="7.1"/>
    <n v="50"/>
    <s v="Ambrella"/>
    <s v="E10+"/>
  </r>
  <r>
    <s v="007: Quantum of Solace"/>
    <x v="5"/>
    <n v="2008"/>
    <x v="1648"/>
    <x v="11"/>
    <s v="Dec"/>
    <x v="8"/>
    <x v="4"/>
    <x v="332"/>
    <x v="201"/>
    <x v="64"/>
    <x v="83"/>
    <x v="515"/>
    <n v="65"/>
    <n v="42"/>
    <n v="6.6"/>
    <n v="47"/>
    <s v="Treyarch"/>
    <s v="T"/>
  </r>
  <r>
    <s v="Dance Dance Revolution Extreme 2"/>
    <x v="6"/>
    <n v="2005"/>
    <x v="1649"/>
    <x v="2"/>
    <s v="Oct"/>
    <x v="7"/>
    <x v="14"/>
    <x v="295"/>
    <x v="203"/>
    <x v="58"/>
    <x v="78"/>
    <x v="515"/>
    <n v="76"/>
    <n v="27"/>
    <n v="9"/>
    <n v="21"/>
    <s v="Konami Computer Entertainment Hawaii"/>
    <s v="E10+"/>
  </r>
  <r>
    <s v="Resident Evil - Code: Veronica"/>
    <x v="21"/>
    <n v="2000"/>
    <x v="1650"/>
    <x v="2"/>
    <s v="Jun"/>
    <x v="8"/>
    <x v="21"/>
    <x v="330"/>
    <x v="301"/>
    <x v="24"/>
    <x v="147"/>
    <x v="515"/>
    <m/>
    <m/>
    <m/>
    <m/>
    <m/>
    <m/>
  </r>
  <r>
    <s v="Super R.C. Pro-Am"/>
    <x v="2"/>
    <n v="1991"/>
    <x v="1651"/>
    <x v="8"/>
    <s v="Jan"/>
    <x v="2"/>
    <x v="0"/>
    <x v="215"/>
    <x v="299"/>
    <x v="126"/>
    <x v="115"/>
    <x v="515"/>
    <m/>
    <m/>
    <m/>
    <m/>
    <m/>
    <m/>
  </r>
  <r>
    <s v="South Park"/>
    <x v="11"/>
    <n v="1998"/>
    <x v="1652"/>
    <x v="18"/>
    <s v="Apr"/>
    <x v="6"/>
    <x v="30"/>
    <x v="246"/>
    <x v="301"/>
    <x v="58"/>
    <x v="133"/>
    <x v="515"/>
    <m/>
    <m/>
    <m/>
    <m/>
    <m/>
    <m/>
  </r>
  <r>
    <s v="Commando"/>
    <x v="1"/>
    <n v="1986"/>
    <x v="1653"/>
    <x v="33"/>
    <s v="Dec"/>
    <x v="8"/>
    <x v="12"/>
    <x v="230"/>
    <x v="248"/>
    <x v="96"/>
    <x v="147"/>
    <x v="515"/>
    <m/>
    <m/>
    <m/>
    <m/>
    <m/>
    <m/>
  </r>
  <r>
    <s v="Pilotwings"/>
    <x v="7"/>
    <n v="1990"/>
    <x v="1654"/>
    <x v="22"/>
    <s v="Jan"/>
    <x v="7"/>
    <x v="0"/>
    <x v="283"/>
    <x v="271"/>
    <x v="41"/>
    <x v="133"/>
    <x v="515"/>
    <m/>
    <m/>
    <m/>
    <m/>
    <m/>
    <m/>
  </r>
  <r>
    <s v="The Lord of the Rings: The Return of the King"/>
    <x v="13"/>
    <n v="2003"/>
    <x v="1655"/>
    <x v="18"/>
    <s v="Feb"/>
    <x v="8"/>
    <x v="7"/>
    <x v="230"/>
    <x v="232"/>
    <x v="58"/>
    <x v="132"/>
    <x v="515"/>
    <n v="84"/>
    <n v="31"/>
    <n v="9.1"/>
    <n v="31"/>
    <s v="EA Games"/>
    <s v="T"/>
  </r>
  <r>
    <s v="LEGO Star Wars: The Video Game"/>
    <x v="8"/>
    <n v="2005"/>
    <x v="1656"/>
    <x v="19"/>
    <s v="Aug"/>
    <x v="8"/>
    <x v="21"/>
    <x v="367"/>
    <x v="240"/>
    <x v="58"/>
    <x v="133"/>
    <x v="515"/>
    <m/>
    <m/>
    <m/>
    <m/>
    <m/>
    <m/>
  </r>
  <r>
    <s v="Hot Shots Golf: Out of Bounds"/>
    <x v="5"/>
    <n v="2007"/>
    <x v="233"/>
    <x v="7"/>
    <s v="Feb"/>
    <x v="0"/>
    <x v="3"/>
    <x v="398"/>
    <x v="298"/>
    <x v="179"/>
    <x v="115"/>
    <x v="515"/>
    <n v="81"/>
    <n v="66"/>
    <n v="8.8000000000000007"/>
    <n v="32"/>
    <s v="Clap Hanz"/>
    <s v="E"/>
  </r>
  <r>
    <s v="Royal Palace of White Sword and The City of Gentiles"/>
    <x v="6"/>
    <n v="2005"/>
    <x v="1657"/>
    <x v="10"/>
    <s v="Oct"/>
    <x v="3"/>
    <x v="2"/>
    <x v="180"/>
    <x v="201"/>
    <x v="58"/>
    <x v="82"/>
    <x v="515"/>
    <m/>
    <m/>
    <m/>
    <m/>
    <m/>
    <m/>
  </r>
  <r>
    <s v="Red Dead Redemption: Undead Nightmare"/>
    <x v="5"/>
    <n v="2010"/>
    <x v="1658"/>
    <x v="8"/>
    <s v="Jun"/>
    <x v="8"/>
    <x v="2"/>
    <x v="384"/>
    <x v="80"/>
    <x v="23"/>
    <x v="68"/>
    <x v="515"/>
    <m/>
    <m/>
    <n v="7.4"/>
    <n v="17"/>
    <s v="Rockstar San Diego"/>
    <s v="M"/>
  </r>
  <r>
    <s v="Ratchet &amp; Clank: All 4 One"/>
    <x v="5"/>
    <n v="2011"/>
    <x v="1659"/>
    <x v="5"/>
    <s v="Mar"/>
    <x v="1"/>
    <x v="3"/>
    <x v="373"/>
    <x v="199"/>
    <x v="69"/>
    <x v="105"/>
    <x v="515"/>
    <m/>
    <m/>
    <m/>
    <m/>
    <m/>
    <m/>
  </r>
  <r>
    <s v="Sunset Overdrive"/>
    <x v="17"/>
    <n v="2014"/>
    <x v="1660"/>
    <x v="19"/>
    <s v="Jun"/>
    <x v="6"/>
    <x v="1"/>
    <x v="132"/>
    <x v="17"/>
    <x v="58"/>
    <x v="127"/>
    <x v="515"/>
    <n v="81"/>
    <n v="89"/>
    <n v="7.7"/>
    <n v="1137"/>
    <s v="Insomniac Games"/>
    <s v="M"/>
  </r>
  <r>
    <s v="Mobile Suit Gundam: Federation vs. Zeon"/>
    <x v="6"/>
    <n v="2001"/>
    <x v="1661"/>
    <x v="33"/>
    <s v="Sep"/>
    <x v="7"/>
    <x v="10"/>
    <x v="234"/>
    <x v="244"/>
    <x v="181"/>
    <x v="147"/>
    <x v="515"/>
    <n v="73"/>
    <n v="15"/>
    <n v="8.8000000000000007"/>
    <n v="32"/>
    <s v="Capcom"/>
    <s v="T"/>
  </r>
  <r>
    <s v="Need for Speed Underground 2"/>
    <x v="19"/>
    <n v="2004"/>
    <x v="1662"/>
    <x v="0"/>
    <s v="Nov"/>
    <x v="2"/>
    <x v="7"/>
    <x v="385"/>
    <x v="292"/>
    <x v="62"/>
    <x v="147"/>
    <x v="515"/>
    <m/>
    <m/>
    <m/>
    <m/>
    <m/>
    <m/>
  </r>
  <r>
    <s v="Naruto Shippuden: Ultimate Ninja Storm 4"/>
    <x v="9"/>
    <n v="2016"/>
    <x v="1663"/>
    <x v="16"/>
    <s v="Oct"/>
    <x v="9"/>
    <x v="25"/>
    <x v="330"/>
    <x v="80"/>
    <x v="32"/>
    <x v="104"/>
    <x v="515"/>
    <n v="79"/>
    <n v="60"/>
    <n v="8.1999999999999993"/>
    <n v="201"/>
    <s v="CyberConnect2"/>
    <s v="T"/>
  </r>
  <r>
    <s v="MechAssault"/>
    <x v="13"/>
    <n v="2002"/>
    <x v="1664"/>
    <x v="16"/>
    <s v="Jul"/>
    <x v="7"/>
    <x v="1"/>
    <x v="315"/>
    <x v="244"/>
    <x v="58"/>
    <x v="147"/>
    <x v="516"/>
    <n v="87"/>
    <n v="32"/>
    <n v="8"/>
    <n v="47"/>
    <s v="Day 1 Studios"/>
    <s v="T"/>
  </r>
  <r>
    <s v="EA Sports Active: More Workouts"/>
    <x v="0"/>
    <n v="2009"/>
    <x v="1665"/>
    <x v="5"/>
    <s v="Oct"/>
    <x v="0"/>
    <x v="7"/>
    <x v="335"/>
    <x v="198"/>
    <x v="58"/>
    <x v="127"/>
    <x v="516"/>
    <n v="80"/>
    <n v="15"/>
    <s v="tbd"/>
    <m/>
    <s v="Electronic Arts"/>
    <s v="E"/>
  </r>
  <r>
    <s v="Derby Stallion 99"/>
    <x v="12"/>
    <n v="1999"/>
    <x v="1666"/>
    <x v="29"/>
    <s v="Mar"/>
    <x v="0"/>
    <x v="49"/>
    <x v="180"/>
    <x v="125"/>
    <x v="201"/>
    <x v="101"/>
    <x v="516"/>
    <m/>
    <m/>
    <m/>
    <m/>
    <m/>
    <m/>
  </r>
  <r>
    <s v="Cars"/>
    <x v="8"/>
    <n v="2006"/>
    <x v="1667"/>
    <x v="14"/>
    <s v="Dec"/>
    <x v="2"/>
    <x v="28"/>
    <x v="284"/>
    <x v="240"/>
    <x v="58"/>
    <x v="133"/>
    <x v="516"/>
    <n v="50"/>
    <n v="8"/>
    <n v="4.7"/>
    <n v="6"/>
    <s v="Helixe"/>
    <s v="E"/>
  </r>
  <r>
    <s v="Watch Dogs 2"/>
    <x v="9"/>
    <n v="2016"/>
    <x v="1668"/>
    <x v="28"/>
    <s v="Feb"/>
    <x v="8"/>
    <x v="5"/>
    <x v="340"/>
    <x v="187"/>
    <x v="58"/>
    <x v="68"/>
    <x v="516"/>
    <n v="83"/>
    <n v="88"/>
    <n v="7.8"/>
    <n v="621"/>
    <s v="Ubisoft Montreal"/>
    <s v="M"/>
  </r>
  <r>
    <s v="LEGO Star Wars III: The Clone Wars"/>
    <x v="10"/>
    <n v="2011"/>
    <x v="1669"/>
    <x v="33"/>
    <s v="Apr"/>
    <x v="8"/>
    <x v="18"/>
    <x v="170"/>
    <x v="288"/>
    <x v="58"/>
    <x v="119"/>
    <x v="516"/>
    <n v="67"/>
    <n v="25"/>
    <n v="6.1"/>
    <n v="31"/>
    <s v="Traveller's Tales"/>
    <s v="E10+"/>
  </r>
  <r>
    <s v="Tom Clancy's Rainbow Six 3: Black Arrow"/>
    <x v="13"/>
    <n v="2004"/>
    <x v="1670"/>
    <x v="33"/>
    <s v="Jun"/>
    <x v="6"/>
    <x v="5"/>
    <x v="79"/>
    <x v="279"/>
    <x v="58"/>
    <x v="133"/>
    <x v="516"/>
    <n v="84"/>
    <n v="55"/>
    <n v="8.6"/>
    <n v="14"/>
    <s v="Ubisoft Montreal"/>
    <s v="M"/>
  </r>
  <r>
    <s v="Donkey Kong"/>
    <x v="1"/>
    <n v="1983"/>
    <x v="1671"/>
    <x v="15"/>
    <s v="Aug"/>
    <x v="1"/>
    <x v="0"/>
    <x v="382"/>
    <x v="300"/>
    <x v="221"/>
    <x v="145"/>
    <x v="516"/>
    <m/>
    <m/>
    <m/>
    <m/>
    <m/>
    <m/>
  </r>
  <r>
    <s v="Mirror's Edge"/>
    <x v="5"/>
    <n v="2008"/>
    <x v="679"/>
    <x v="23"/>
    <s v="Jul"/>
    <x v="1"/>
    <x v="7"/>
    <x v="398"/>
    <x v="187"/>
    <x v="64"/>
    <x v="91"/>
    <x v="516"/>
    <n v="79"/>
    <n v="66"/>
    <n v="7.8"/>
    <n v="362"/>
    <s v="EA DICE"/>
    <s v="T"/>
  </r>
  <r>
    <s v="Guitar Hero 5"/>
    <x v="4"/>
    <n v="2009"/>
    <x v="961"/>
    <x v="2"/>
    <s v="Jun"/>
    <x v="5"/>
    <x v="4"/>
    <x v="159"/>
    <x v="299"/>
    <x v="58"/>
    <x v="114"/>
    <x v="516"/>
    <n v="85"/>
    <n v="69"/>
    <n v="6.8"/>
    <n v="108"/>
    <s v="Neversoft Entertainment"/>
    <s v="T"/>
  </r>
  <r>
    <s v="Alien: Isolation"/>
    <x v="9"/>
    <n v="2014"/>
    <x v="1672"/>
    <x v="31"/>
    <s v="Dec"/>
    <x v="6"/>
    <x v="8"/>
    <x v="363"/>
    <x v="284"/>
    <x v="57"/>
    <x v="104"/>
    <x v="516"/>
    <n v="79"/>
    <n v="50"/>
    <n v="8.1"/>
    <n v="795"/>
    <s v="Creative Assembly"/>
    <s v="M"/>
  </r>
  <r>
    <s v="Jampack Winter '98"/>
    <x v="12"/>
    <n v="1998"/>
    <x v="1673"/>
    <x v="24"/>
    <s v="Mar"/>
    <x v="5"/>
    <x v="3"/>
    <x v="132"/>
    <x v="288"/>
    <x v="58"/>
    <x v="101"/>
    <x v="516"/>
    <m/>
    <m/>
    <m/>
    <m/>
    <m/>
    <m/>
  </r>
  <r>
    <s v="Fantasy Life"/>
    <x v="10"/>
    <n v="2012"/>
    <x v="1674"/>
    <x v="13"/>
    <s v="Jul"/>
    <x v="3"/>
    <x v="0"/>
    <x v="397"/>
    <x v="299"/>
    <x v="155"/>
    <x v="122"/>
    <x v="516"/>
    <n v="73"/>
    <n v="51"/>
    <n v="8.6"/>
    <n v="209"/>
    <s v="Level 5, Brownie Brown"/>
    <s v="E10+"/>
  </r>
  <r>
    <s v="Pok√©mon Mystery Dungeon: Red Rescue Team (US weekly sales)"/>
    <x v="8"/>
    <n v="2005"/>
    <x v="1675"/>
    <x v="8"/>
    <s v="Oct"/>
    <x v="3"/>
    <x v="0"/>
    <x v="284"/>
    <x v="240"/>
    <x v="58"/>
    <x v="133"/>
    <x v="516"/>
    <m/>
    <m/>
    <m/>
    <m/>
    <m/>
    <m/>
  </r>
  <r>
    <s v="SingStar"/>
    <x v="5"/>
    <n v="2007"/>
    <x v="1676"/>
    <x v="9"/>
    <s v="Apr"/>
    <x v="5"/>
    <x v="3"/>
    <x v="384"/>
    <x v="247"/>
    <x v="58"/>
    <x v="105"/>
    <x v="516"/>
    <n v="82"/>
    <n v="48"/>
    <n v="5.9"/>
    <n v="15"/>
    <s v="SCEE London Studio"/>
    <s v="T"/>
  </r>
  <r>
    <s v="The Legend of Zelda: Tri Force Heroes"/>
    <x v="10"/>
    <n v="2015"/>
    <x v="1677"/>
    <x v="0"/>
    <s v="May"/>
    <x v="8"/>
    <x v="0"/>
    <x v="377"/>
    <x v="239"/>
    <x v="89"/>
    <x v="69"/>
    <x v="517"/>
    <n v="73"/>
    <n v="73"/>
    <n v="7.6"/>
    <n v="179"/>
    <s v="Nintendo"/>
    <s v="E"/>
  </r>
  <r>
    <s v="Moon Patrol"/>
    <x v="15"/>
    <n v="1982"/>
    <x v="1678"/>
    <x v="25"/>
    <s v="Feb"/>
    <x v="6"/>
    <x v="10"/>
    <x v="258"/>
    <x v="297"/>
    <x v="58"/>
    <x v="145"/>
    <x v="517"/>
    <m/>
    <m/>
    <m/>
    <m/>
    <m/>
    <m/>
  </r>
  <r>
    <s v="Supercar Street Challenge"/>
    <x v="6"/>
    <n v="2001"/>
    <x v="1679"/>
    <x v="26"/>
    <s v="Feb"/>
    <x v="2"/>
    <x v="4"/>
    <x v="304"/>
    <x v="288"/>
    <x v="58"/>
    <x v="99"/>
    <x v="517"/>
    <n v="57"/>
    <n v="15"/>
    <n v="7.6"/>
    <n v="9"/>
    <s v="Exakt"/>
    <s v="E"/>
  </r>
  <r>
    <s v="Pilotwings 64"/>
    <x v="11"/>
    <n v="1996"/>
    <x v="45"/>
    <x v="21"/>
    <s v="Mar"/>
    <x v="7"/>
    <x v="0"/>
    <x v="388"/>
    <x v="180"/>
    <x v="38"/>
    <x v="133"/>
    <x v="517"/>
    <m/>
    <m/>
    <m/>
    <m/>
    <m/>
    <m/>
  </r>
  <r>
    <s v="Rabbids Go Home"/>
    <x v="0"/>
    <n v="2009"/>
    <x v="1680"/>
    <x v="8"/>
    <s v="Oct"/>
    <x v="1"/>
    <x v="5"/>
    <x v="370"/>
    <x v="155"/>
    <x v="58"/>
    <x v="99"/>
    <x v="517"/>
    <n v="78"/>
    <n v="50"/>
    <n v="8.3000000000000007"/>
    <n v="32"/>
    <s v="Ubisoft Montpellier"/>
    <s v="E10+"/>
  </r>
  <r>
    <s v="ModNation Racers"/>
    <x v="5"/>
    <n v="2010"/>
    <x v="1681"/>
    <x v="6"/>
    <s v="Jul"/>
    <x v="2"/>
    <x v="3"/>
    <x v="293"/>
    <x v="17"/>
    <x v="23"/>
    <x v="78"/>
    <x v="517"/>
    <n v="82"/>
    <n v="85"/>
    <n v="8.4"/>
    <n v="201"/>
    <s v="United Front Games"/>
    <s v="E"/>
  </r>
  <r>
    <s v="SOCOM: U.S. Navy SEALs Fireteam Bravo"/>
    <x v="16"/>
    <n v="2005"/>
    <x v="286"/>
    <x v="7"/>
    <s v="Mar"/>
    <x v="6"/>
    <x v="3"/>
    <x v="348"/>
    <x v="125"/>
    <x v="62"/>
    <x v="69"/>
    <x v="517"/>
    <n v="82"/>
    <n v="44"/>
    <n v="8.6"/>
    <n v="63"/>
    <s v="Zipper Interactive"/>
    <s v="M"/>
  </r>
  <r>
    <s v="Rocksmith"/>
    <x v="5"/>
    <n v="2011"/>
    <x v="1682"/>
    <x v="25"/>
    <s v="Oct"/>
    <x v="5"/>
    <x v="5"/>
    <x v="377"/>
    <x v="273"/>
    <x v="100"/>
    <x v="59"/>
    <x v="517"/>
    <n v="80"/>
    <n v="27"/>
    <n v="8.3000000000000007"/>
    <n v="52"/>
    <s v="Ubisoft"/>
    <s v="T"/>
  </r>
  <r>
    <s v="Call Of Duty 2: Big Red One"/>
    <x v="13"/>
    <n v="2005"/>
    <x v="1683"/>
    <x v="27"/>
    <s v="Mar"/>
    <x v="6"/>
    <x v="4"/>
    <x v="87"/>
    <x v="17"/>
    <x v="58"/>
    <x v="132"/>
    <x v="517"/>
    <n v="78"/>
    <n v="46"/>
    <n v="5.0999999999999996"/>
    <n v="27"/>
    <s v="Treyarch"/>
    <s v="T"/>
  </r>
  <r>
    <s v="Yoshi's Cookie"/>
    <x v="1"/>
    <n v="1992"/>
    <x v="1684"/>
    <x v="15"/>
    <s v="Sep"/>
    <x v="4"/>
    <x v="0"/>
    <x v="330"/>
    <x v="297"/>
    <x v="210"/>
    <x v="133"/>
    <x v="517"/>
    <m/>
    <m/>
    <m/>
    <m/>
    <m/>
    <m/>
  </r>
  <r>
    <s v="Rocksmith"/>
    <x v="4"/>
    <n v="2011"/>
    <x v="1685"/>
    <x v="13"/>
    <s v="Oct"/>
    <x v="5"/>
    <x v="5"/>
    <x v="111"/>
    <x v="286"/>
    <x v="62"/>
    <x v="69"/>
    <x v="517"/>
    <n v="77"/>
    <n v="30"/>
    <n v="8.1999999999999993"/>
    <n v="62"/>
    <s v="Ubisoft"/>
    <s v="T"/>
  </r>
  <r>
    <s v="Guitar Hero 5"/>
    <x v="6"/>
    <n v="2009"/>
    <x v="1686"/>
    <x v="19"/>
    <s v="Sep"/>
    <x v="5"/>
    <x v="4"/>
    <x v="331"/>
    <x v="240"/>
    <x v="58"/>
    <x v="75"/>
    <x v="517"/>
    <n v="71"/>
    <n v="4"/>
    <n v="2.6"/>
    <n v="10"/>
    <s v="BudCat"/>
    <s v="T"/>
  </r>
  <r>
    <s v="Worldwide Soccer Manager 2008"/>
    <x v="14"/>
    <n v="2007"/>
    <x v="1687"/>
    <x v="12"/>
    <s v="Sep"/>
    <x v="0"/>
    <x v="90"/>
    <x v="180"/>
    <x v="143"/>
    <x v="58"/>
    <x v="106"/>
    <x v="517"/>
    <n v="86"/>
    <n v="15"/>
    <n v="8"/>
    <n v="19"/>
    <s v="Sports Interactive"/>
    <s v="E"/>
  </r>
  <r>
    <s v="Yakuza 3"/>
    <x v="5"/>
    <n v="2009"/>
    <x v="1688"/>
    <x v="19"/>
    <s v="Aug"/>
    <x v="8"/>
    <x v="8"/>
    <x v="400"/>
    <x v="256"/>
    <x v="143"/>
    <x v="69"/>
    <x v="517"/>
    <n v="79"/>
    <n v="77"/>
    <n v="8.1"/>
    <n v="165"/>
    <s v="Ryu ga Gotoku Studios"/>
    <s v="M"/>
  </r>
  <r>
    <s v="Persona 4: Golden"/>
    <x v="22"/>
    <n v="2012"/>
    <x v="1689"/>
    <x v="31"/>
    <s v="Dec"/>
    <x v="3"/>
    <x v="91"/>
    <x v="372"/>
    <x v="301"/>
    <x v="42"/>
    <x v="59"/>
    <x v="517"/>
    <n v="93"/>
    <n v="61"/>
    <n v="9.1999999999999993"/>
    <n v="1228"/>
    <s v="Atlus"/>
    <s v="M"/>
  </r>
  <r>
    <s v="Spider-Man 2"/>
    <x v="13"/>
    <n v="2004"/>
    <x v="1690"/>
    <x v="5"/>
    <s v="Jun"/>
    <x v="8"/>
    <x v="4"/>
    <x v="367"/>
    <x v="150"/>
    <x v="58"/>
    <x v="115"/>
    <x v="517"/>
    <n v="83"/>
    <n v="60"/>
    <n v="8.3000000000000007"/>
    <n v="40"/>
    <s v="Treyarch"/>
    <s v="T"/>
  </r>
  <r>
    <s v="Crackdown 2"/>
    <x v="4"/>
    <n v="2010"/>
    <x v="1691"/>
    <x v="15"/>
    <s v="Sep"/>
    <x v="6"/>
    <x v="1"/>
    <x v="132"/>
    <x v="273"/>
    <x v="64"/>
    <x v="127"/>
    <x v="517"/>
    <n v="70"/>
    <n v="91"/>
    <n v="6"/>
    <n v="202"/>
    <s v="Ruffian Games"/>
    <s v="M"/>
  </r>
  <r>
    <s v="The Beatles: Rock Band"/>
    <x v="5"/>
    <n v="2009"/>
    <x v="1692"/>
    <x v="13"/>
    <s v="Nov"/>
    <x v="5"/>
    <x v="31"/>
    <x v="386"/>
    <x v="267"/>
    <x v="58"/>
    <x v="59"/>
    <x v="517"/>
    <n v="88"/>
    <n v="60"/>
    <n v="8.6999999999999993"/>
    <n v="59"/>
    <s v="Harmonix Music Systems"/>
    <s v="T"/>
  </r>
  <r>
    <s v="Dragon Age II"/>
    <x v="4"/>
    <n v="2011"/>
    <x v="1693"/>
    <x v="19"/>
    <s v="Sep"/>
    <x v="8"/>
    <x v="7"/>
    <x v="297"/>
    <x v="267"/>
    <x v="62"/>
    <x v="119"/>
    <x v="518"/>
    <n v="79"/>
    <n v="75"/>
    <n v="4.5"/>
    <n v="2380"/>
    <s v="BioWare"/>
    <s v="M"/>
  </r>
  <r>
    <s v="Counter-Strike"/>
    <x v="13"/>
    <n v="2003"/>
    <x v="1694"/>
    <x v="13"/>
    <s v="Apr"/>
    <x v="6"/>
    <x v="1"/>
    <x v="355"/>
    <x v="301"/>
    <x v="58"/>
    <x v="115"/>
    <x v="518"/>
    <n v="74"/>
    <n v="38"/>
    <n v="7.6"/>
    <n v="51"/>
    <s v="Valve Software"/>
    <s v="M"/>
  </r>
  <r>
    <s v="Transformers: The Game (XBox 360, PS2, PS3, Wii &amp; PC Versions)"/>
    <x v="6"/>
    <n v="2007"/>
    <x v="1695"/>
    <x v="34"/>
    <s v="Sep"/>
    <x v="8"/>
    <x v="4"/>
    <x v="132"/>
    <x v="299"/>
    <x v="58"/>
    <x v="114"/>
    <x v="518"/>
    <m/>
    <m/>
    <m/>
    <m/>
    <m/>
    <m/>
  </r>
  <r>
    <s v="Guitar Hero Encore: Rocks The 80s"/>
    <x v="6"/>
    <n v="2007"/>
    <x v="1696"/>
    <x v="14"/>
    <s v="Dec"/>
    <x v="5"/>
    <x v="22"/>
    <x v="221"/>
    <x v="203"/>
    <x v="58"/>
    <x v="59"/>
    <x v="518"/>
    <n v="69"/>
    <n v="50"/>
    <n v="6.3"/>
    <n v="31"/>
    <s v="Harmonix Music Systems"/>
    <s v="T"/>
  </r>
  <r>
    <s v="Fight Night Champion"/>
    <x v="5"/>
    <n v="2011"/>
    <x v="1697"/>
    <x v="21"/>
    <s v="Dec"/>
    <x v="9"/>
    <x v="7"/>
    <x v="384"/>
    <x v="230"/>
    <x v="58"/>
    <x v="68"/>
    <x v="518"/>
    <n v="84"/>
    <n v="52"/>
    <n v="7.3"/>
    <n v="95"/>
    <s v="EA Canada"/>
    <s v="M"/>
  </r>
  <r>
    <s v="Rock Band"/>
    <x v="6"/>
    <s v="N/A"/>
    <x v="1698"/>
    <x v="2"/>
    <s v="Oct"/>
    <x v="5"/>
    <x v="7"/>
    <x v="230"/>
    <x v="297"/>
    <x v="58"/>
    <x v="55"/>
    <x v="518"/>
    <n v="82"/>
    <n v="8"/>
    <n v="6.8"/>
    <n v="13"/>
    <s v="Harmonix Music Systems"/>
    <s v="T"/>
  </r>
  <r>
    <s v="Tom Clancy's Splinter Cell: Chaos Theory"/>
    <x v="13"/>
    <n v="2005"/>
    <x v="1699"/>
    <x v="34"/>
    <s v="May"/>
    <x v="8"/>
    <x v="5"/>
    <x v="248"/>
    <x v="232"/>
    <x v="58"/>
    <x v="132"/>
    <x v="518"/>
    <n v="94"/>
    <n v="70"/>
    <n v="9"/>
    <n v="160"/>
    <s v="Ubisoft Montreal"/>
    <s v="M"/>
  </r>
  <r>
    <s v="NBA Jam Tournament Edition"/>
    <x v="20"/>
    <n v="1994"/>
    <x v="1700"/>
    <x v="25"/>
    <s v="Oct"/>
    <x v="0"/>
    <x v="30"/>
    <x v="295"/>
    <x v="182"/>
    <x v="58"/>
    <x v="147"/>
    <x v="518"/>
    <m/>
    <m/>
    <m/>
    <m/>
    <m/>
    <m/>
  </r>
  <r>
    <s v="Donkey Kong Jr."/>
    <x v="1"/>
    <n v="1983"/>
    <x v="1701"/>
    <x v="27"/>
    <s v="Jan"/>
    <x v="1"/>
    <x v="0"/>
    <x v="397"/>
    <x v="270"/>
    <x v="80"/>
    <x v="145"/>
    <x v="518"/>
    <m/>
    <m/>
    <m/>
    <m/>
    <m/>
    <m/>
  </r>
  <r>
    <s v="Arc the Lad"/>
    <x v="12"/>
    <n v="1995"/>
    <x v="1702"/>
    <x v="28"/>
    <s v="Mar"/>
    <x v="3"/>
    <x v="3"/>
    <x v="180"/>
    <x v="125"/>
    <x v="47"/>
    <x v="145"/>
    <x v="518"/>
    <m/>
    <m/>
    <m/>
    <m/>
    <m/>
    <m/>
  </r>
  <r>
    <s v="Legend of Mana"/>
    <x v="12"/>
    <n v="1999"/>
    <x v="1703"/>
    <x v="30"/>
    <s v="May"/>
    <x v="3"/>
    <x v="9"/>
    <x v="375"/>
    <x v="293"/>
    <x v="144"/>
    <x v="101"/>
    <x v="518"/>
    <m/>
    <m/>
    <m/>
    <m/>
    <m/>
    <m/>
  </r>
  <r>
    <s v="Pikmin 3"/>
    <x v="18"/>
    <n v="2013"/>
    <x v="1704"/>
    <x v="30"/>
    <s v="Jul"/>
    <x v="11"/>
    <x v="0"/>
    <x v="395"/>
    <x v="262"/>
    <x v="128"/>
    <x v="101"/>
    <x v="518"/>
    <n v="87"/>
    <n v="79"/>
    <n v="8.6999999999999993"/>
    <n v="664"/>
    <s v="Nintendo"/>
    <s v="E10+"/>
  </r>
  <r>
    <s v="WWE 2K14"/>
    <x v="4"/>
    <n v="2013"/>
    <x v="1705"/>
    <x v="21"/>
    <s v="Jul"/>
    <x v="0"/>
    <x v="2"/>
    <x v="342"/>
    <x v="299"/>
    <x v="58"/>
    <x v="127"/>
    <x v="518"/>
    <n v="75"/>
    <n v="43"/>
    <n v="7.7"/>
    <n v="100"/>
    <s v="Yuke's"/>
    <s v="T"/>
  </r>
  <r>
    <s v="Dragon Ball: XenoVerse"/>
    <x v="9"/>
    <n v="2015"/>
    <x v="1706"/>
    <x v="19"/>
    <s v="Mar"/>
    <x v="9"/>
    <x v="25"/>
    <x v="357"/>
    <x v="276"/>
    <x v="130"/>
    <x v="78"/>
    <x v="518"/>
    <n v="69"/>
    <n v="50"/>
    <n v="7.7"/>
    <n v="598"/>
    <s v="Dimps Corporation"/>
    <s v="T"/>
  </r>
  <r>
    <s v="Lumines: Puzzle Fusion"/>
    <x v="16"/>
    <n v="2004"/>
    <x v="1707"/>
    <x v="18"/>
    <s v="Jan"/>
    <x v="4"/>
    <x v="5"/>
    <x v="366"/>
    <x v="305"/>
    <x v="58"/>
    <x v="45"/>
    <x v="518"/>
    <m/>
    <m/>
    <m/>
    <m/>
    <m/>
    <m/>
  </r>
  <r>
    <s v="Megamania"/>
    <x v="15"/>
    <n v="1981"/>
    <x v="1708"/>
    <x v="31"/>
    <s v="Jan"/>
    <x v="6"/>
    <x v="4"/>
    <x v="348"/>
    <x v="297"/>
    <x v="58"/>
    <x v="145"/>
    <x v="519"/>
    <m/>
    <m/>
    <m/>
    <m/>
    <m/>
    <m/>
  </r>
  <r>
    <s v="Jungle Hunt"/>
    <x v="15"/>
    <n v="1982"/>
    <x v="1709"/>
    <x v="0"/>
    <s v="Oct"/>
    <x v="1"/>
    <x v="10"/>
    <x v="348"/>
    <x v="297"/>
    <x v="58"/>
    <x v="145"/>
    <x v="519"/>
    <m/>
    <m/>
    <m/>
    <m/>
    <m/>
    <m/>
  </r>
  <r>
    <s v="Castlevania: Lords of Shadow"/>
    <x v="5"/>
    <n v="2010"/>
    <x v="1710"/>
    <x v="8"/>
    <s v="Jan"/>
    <x v="8"/>
    <x v="14"/>
    <x v="293"/>
    <x v="305"/>
    <x v="67"/>
    <x v="59"/>
    <x v="519"/>
    <n v="85"/>
    <n v="62"/>
    <n v="8"/>
    <n v="468"/>
    <s v="Mercury Steam"/>
    <s v="M"/>
  </r>
  <r>
    <s v="Triple Play 98"/>
    <x v="12"/>
    <n v="1997"/>
    <x v="1711"/>
    <x v="15"/>
    <s v="Mar"/>
    <x v="0"/>
    <x v="7"/>
    <x v="170"/>
    <x v="303"/>
    <x v="58"/>
    <x v="101"/>
    <x v="519"/>
    <m/>
    <m/>
    <m/>
    <m/>
    <m/>
    <m/>
  </r>
  <r>
    <s v="Plants vs. Zombies"/>
    <x v="3"/>
    <n v="2011"/>
    <x v="1442"/>
    <x v="8"/>
    <s v="May"/>
    <x v="11"/>
    <x v="92"/>
    <x v="246"/>
    <x v="279"/>
    <x v="58"/>
    <x v="69"/>
    <x v="519"/>
    <n v="81"/>
    <n v="23"/>
    <n v="7.4"/>
    <n v="29"/>
    <s v="TOSE"/>
    <s v="E10+"/>
  </r>
  <r>
    <s v="Lode Runner"/>
    <x v="1"/>
    <n v="1984"/>
    <x v="1712"/>
    <x v="13"/>
    <s v="Jul"/>
    <x v="4"/>
    <x v="68"/>
    <x v="180"/>
    <x v="125"/>
    <x v="47"/>
    <x v="106"/>
    <x v="519"/>
    <m/>
    <m/>
    <m/>
    <m/>
    <m/>
    <m/>
  </r>
  <r>
    <s v="The Final Fantasy Legend"/>
    <x v="2"/>
    <n v="1989"/>
    <x v="1713"/>
    <x v="30"/>
    <s v="Jun"/>
    <x v="3"/>
    <x v="9"/>
    <x v="180"/>
    <x v="125"/>
    <x v="47"/>
    <x v="106"/>
    <x v="519"/>
    <m/>
    <m/>
    <m/>
    <m/>
    <m/>
    <m/>
  </r>
  <r>
    <s v="Famicom Jump: Eiyuu Retsuden"/>
    <x v="1"/>
    <n v="1989"/>
    <x v="1714"/>
    <x v="5"/>
    <s v="Sep"/>
    <x v="3"/>
    <x v="25"/>
    <x v="180"/>
    <x v="125"/>
    <x v="47"/>
    <x v="106"/>
    <x v="519"/>
    <m/>
    <m/>
    <m/>
    <m/>
    <m/>
    <m/>
  </r>
  <r>
    <s v="F-Zero X"/>
    <x v="11"/>
    <n v="1998"/>
    <x v="1715"/>
    <x v="4"/>
    <s v="Apr"/>
    <x v="2"/>
    <x v="0"/>
    <x v="384"/>
    <x v="239"/>
    <x v="128"/>
    <x v="147"/>
    <x v="519"/>
    <m/>
    <m/>
    <m/>
    <m/>
    <m/>
    <m/>
  </r>
  <r>
    <s v="Popeye"/>
    <x v="1"/>
    <n v="1983"/>
    <x v="1716"/>
    <x v="8"/>
    <s v="Aug"/>
    <x v="1"/>
    <x v="0"/>
    <x v="308"/>
    <x v="279"/>
    <x v="182"/>
    <x v="133"/>
    <x v="519"/>
    <m/>
    <m/>
    <m/>
    <m/>
    <m/>
    <m/>
  </r>
  <r>
    <s v="Yu-Gi-Oh! Duel Monsters II: Dark Duel Stories"/>
    <x v="2"/>
    <n v="1999"/>
    <x v="1717"/>
    <x v="14"/>
    <s v="Feb"/>
    <x v="11"/>
    <x v="14"/>
    <x v="180"/>
    <x v="125"/>
    <x v="47"/>
    <x v="106"/>
    <x v="519"/>
    <m/>
    <m/>
    <m/>
    <m/>
    <m/>
    <m/>
  </r>
  <r>
    <s v="Omerta: City of Gangsters"/>
    <x v="5"/>
    <n v="2011"/>
    <x v="186"/>
    <x v="26"/>
    <s v="Apr"/>
    <x v="7"/>
    <x v="14"/>
    <x v="366"/>
    <x v="303"/>
    <x v="58"/>
    <x v="59"/>
    <x v="519"/>
    <m/>
    <m/>
    <m/>
    <m/>
    <m/>
    <m/>
  </r>
  <r>
    <s v="NBA Live 2001"/>
    <x v="6"/>
    <n v="2001"/>
    <x v="1718"/>
    <x v="13"/>
    <s v="Dec"/>
    <x v="0"/>
    <x v="7"/>
    <x v="366"/>
    <x v="17"/>
    <x v="57"/>
    <x v="130"/>
    <x v="519"/>
    <n v="74"/>
    <n v="18"/>
    <s v="tbd"/>
    <m/>
    <s v="EA Sports"/>
    <s v="E"/>
  </r>
  <r>
    <s v="SingStar Legends"/>
    <x v="6"/>
    <n v="2006"/>
    <x v="1719"/>
    <x v="22"/>
    <s v="Sep"/>
    <x v="5"/>
    <x v="3"/>
    <x v="234"/>
    <x v="151"/>
    <x v="58"/>
    <x v="45"/>
    <x v="519"/>
    <n v="76"/>
    <n v="25"/>
    <s v="tbd"/>
    <m/>
    <s v="SCEE London Studio"/>
    <s v="T"/>
  </r>
  <r>
    <s v="SingStar Rocks!"/>
    <x v="6"/>
    <n v="2006"/>
    <x v="1720"/>
    <x v="21"/>
    <s v="Aug"/>
    <x v="5"/>
    <x v="3"/>
    <x v="180"/>
    <x v="254"/>
    <x v="58"/>
    <x v="128"/>
    <x v="519"/>
    <m/>
    <m/>
    <m/>
    <m/>
    <m/>
    <m/>
  </r>
  <r>
    <s v="Tales of Symphonia"/>
    <x v="19"/>
    <n v="2003"/>
    <x v="1721"/>
    <x v="14"/>
    <s v="Jun"/>
    <x v="3"/>
    <x v="0"/>
    <x v="392"/>
    <x v="199"/>
    <x v="146"/>
    <x v="115"/>
    <x v="519"/>
    <n v="86"/>
    <n v="60"/>
    <n v="8.5"/>
    <n v="176"/>
    <s v="Namco"/>
    <s v="T"/>
  </r>
  <r>
    <s v="LEGO City Undercover"/>
    <x v="18"/>
    <n v="2013"/>
    <x v="811"/>
    <x v="32"/>
    <s v="Mar"/>
    <x v="1"/>
    <x v="0"/>
    <x v="142"/>
    <x v="303"/>
    <x v="29"/>
    <x v="69"/>
    <x v="519"/>
    <n v="80"/>
    <n v="66"/>
    <n v="8.1999999999999993"/>
    <n v="283"/>
    <s v="TT Games"/>
    <s v="E10+"/>
  </r>
  <r>
    <s v="Need for Speed: ProStreet"/>
    <x v="0"/>
    <n v="2007"/>
    <x v="1722"/>
    <x v="10"/>
    <s v="Jan"/>
    <x v="2"/>
    <x v="7"/>
    <x v="377"/>
    <x v="80"/>
    <x v="58"/>
    <x v="105"/>
    <x v="519"/>
    <n v="61"/>
    <n v="16"/>
    <n v="6.9"/>
    <n v="14"/>
    <s v="EA Games"/>
    <s v="E10+"/>
  </r>
  <r>
    <s v="GRID"/>
    <x v="5"/>
    <n v="2008"/>
    <x v="1130"/>
    <x v="21"/>
    <s v="Aug"/>
    <x v="2"/>
    <x v="34"/>
    <x v="398"/>
    <x v="247"/>
    <x v="102"/>
    <x v="117"/>
    <x v="519"/>
    <n v="87"/>
    <n v="39"/>
    <n v="8.1"/>
    <n v="109"/>
    <s v="Codemasters"/>
    <s v="E"/>
  </r>
  <r>
    <s v="Medal of Honor: Airborne"/>
    <x v="4"/>
    <n v="2007"/>
    <x v="1723"/>
    <x v="3"/>
    <s v="Jun"/>
    <x v="6"/>
    <x v="7"/>
    <x v="384"/>
    <x v="276"/>
    <x v="62"/>
    <x v="105"/>
    <x v="519"/>
    <n v="73"/>
    <n v="54"/>
    <n v="6.7"/>
    <n v="77"/>
    <s v="Electronic Arts"/>
    <s v="T"/>
  </r>
  <r>
    <s v="Star Ocean: The Second Story"/>
    <x v="12"/>
    <n v="1998"/>
    <x v="1724"/>
    <x v="13"/>
    <s v="Dec"/>
    <x v="3"/>
    <x v="3"/>
    <x v="343"/>
    <x v="244"/>
    <x v="222"/>
    <x v="133"/>
    <x v="519"/>
    <n v="80"/>
    <n v="13"/>
    <n v="8.5"/>
    <n v="44"/>
    <s v="Tri-Ace"/>
    <s v="E"/>
  </r>
  <r>
    <s v="Petz Dogz 2"/>
    <x v="3"/>
    <n v="2007"/>
    <x v="1725"/>
    <x v="3"/>
    <s v="Aug"/>
    <x v="7"/>
    <x v="5"/>
    <x v="283"/>
    <x v="201"/>
    <x v="58"/>
    <x v="105"/>
    <x v="519"/>
    <m/>
    <m/>
    <s v="tbd"/>
    <m/>
    <s v="MTO"/>
    <s v="E"/>
  </r>
  <r>
    <s v="NCAA Football 14"/>
    <x v="4"/>
    <n v="2013"/>
    <x v="1726"/>
    <x v="3"/>
    <s v="Jun"/>
    <x v="0"/>
    <x v="7"/>
    <x v="315"/>
    <x v="125"/>
    <x v="58"/>
    <x v="69"/>
    <x v="520"/>
    <n v="77"/>
    <n v="18"/>
    <n v="5.8"/>
    <n v="74"/>
    <s v="EA Tiburon"/>
    <s v="E"/>
  </r>
  <r>
    <s v="Yakuza 2"/>
    <x v="6"/>
    <n v="2006"/>
    <x v="1727"/>
    <x v="2"/>
    <s v="Jul"/>
    <x v="10"/>
    <x v="8"/>
    <x v="268"/>
    <x v="203"/>
    <x v="221"/>
    <x v="78"/>
    <x v="520"/>
    <n v="77"/>
    <n v="34"/>
    <n v="8.1"/>
    <n v="52"/>
    <s v="Amusement Vision"/>
    <s v="M"/>
  </r>
  <r>
    <s v="Guitar Hero 5"/>
    <x v="5"/>
    <n v="2009"/>
    <x v="808"/>
    <x v="14"/>
    <s v="Mar"/>
    <x v="5"/>
    <x v="4"/>
    <x v="377"/>
    <x v="292"/>
    <x v="58"/>
    <x v="104"/>
    <x v="520"/>
    <n v="86"/>
    <n v="54"/>
    <n v="5.7"/>
    <n v="87"/>
    <s v="Neversoft Entertainment"/>
    <s v="T"/>
  </r>
  <r>
    <s v="Dragon Ball Z: The Legacy of Goku II"/>
    <x v="8"/>
    <n v="2003"/>
    <x v="1728"/>
    <x v="5"/>
    <s v="May"/>
    <x v="3"/>
    <x v="10"/>
    <x v="113"/>
    <x v="267"/>
    <x v="58"/>
    <x v="133"/>
    <x v="520"/>
    <n v="75"/>
    <n v="21"/>
    <n v="8.9"/>
    <n v="39"/>
    <s v="Webfoot Technologies"/>
    <s v="E"/>
  </r>
  <r>
    <s v="NERF N-Strike"/>
    <x v="0"/>
    <n v="2008"/>
    <x v="1729"/>
    <x v="25"/>
    <s v="Mar"/>
    <x v="6"/>
    <x v="7"/>
    <x v="356"/>
    <x v="265"/>
    <x v="58"/>
    <x v="119"/>
    <x v="520"/>
    <n v="66"/>
    <n v="13"/>
    <n v="4.4000000000000004"/>
    <n v="7"/>
    <s v="EA Redwood Shores, EA Salt Lake"/>
    <s v="E10+"/>
  </r>
  <r>
    <s v="NFL 2K1"/>
    <x v="21"/>
    <n v="2000"/>
    <x v="1730"/>
    <x v="29"/>
    <s v="Nov"/>
    <x v="0"/>
    <x v="8"/>
    <x v="242"/>
    <x v="300"/>
    <x v="58"/>
    <x v="133"/>
    <x v="520"/>
    <n v="97"/>
    <n v="22"/>
    <n v="6"/>
    <n v="47"/>
    <s v="Visual Concepts"/>
    <s v="E"/>
  </r>
  <r>
    <s v="BeatMania"/>
    <x v="12"/>
    <n v="1998"/>
    <x v="1731"/>
    <x v="17"/>
    <s v="Sep"/>
    <x v="7"/>
    <x v="14"/>
    <x v="180"/>
    <x v="125"/>
    <x v="157"/>
    <x v="133"/>
    <x v="520"/>
    <m/>
    <m/>
    <m/>
    <m/>
    <m/>
    <m/>
  </r>
  <r>
    <s v="Untold Legends: Brotherhood of the Blade"/>
    <x v="16"/>
    <n v="2005"/>
    <x v="1732"/>
    <x v="33"/>
    <s v="Jul"/>
    <x v="3"/>
    <x v="4"/>
    <x v="392"/>
    <x v="239"/>
    <x v="62"/>
    <x v="91"/>
    <x v="520"/>
    <n v="68"/>
    <n v="51"/>
    <n v="7.6"/>
    <n v="58"/>
    <s v="Sony Online Entertainment"/>
    <s v="T"/>
  </r>
  <r>
    <s v="Project CARS"/>
    <x v="9"/>
    <n v="2015"/>
    <x v="1733"/>
    <x v="31"/>
    <s v="Mar"/>
    <x v="2"/>
    <x v="93"/>
    <x v="200"/>
    <x v="260"/>
    <x v="64"/>
    <x v="78"/>
    <x v="520"/>
    <n v="83"/>
    <n v="37"/>
    <n v="6.6"/>
    <n v="363"/>
    <s v="Slightly Mad Studios"/>
    <s v="E"/>
  </r>
  <r>
    <s v="Madden NFL 2004"/>
    <x v="13"/>
    <n v="2003"/>
    <x v="48"/>
    <x v="3"/>
    <s v="Dec"/>
    <x v="0"/>
    <x v="7"/>
    <x v="242"/>
    <x v="287"/>
    <x v="58"/>
    <x v="132"/>
    <x v="520"/>
    <n v="92"/>
    <n v="27"/>
    <n v="8.3000000000000007"/>
    <n v="48"/>
    <s v="EA Tiburon"/>
    <s v="E"/>
  </r>
  <r>
    <s v="Sonic and the Black Knight"/>
    <x v="0"/>
    <n v="2009"/>
    <x v="1734"/>
    <x v="12"/>
    <s v="May"/>
    <x v="1"/>
    <x v="8"/>
    <x v="342"/>
    <x v="304"/>
    <x v="62"/>
    <x v="127"/>
    <x v="520"/>
    <n v="54"/>
    <n v="51"/>
    <n v="6.9"/>
    <n v="198"/>
    <s v="Sonic Team"/>
    <s v="E10+"/>
  </r>
  <r>
    <s v="The Godfather"/>
    <x v="6"/>
    <n v="2006"/>
    <x v="1735"/>
    <x v="3"/>
    <s v="Jul"/>
    <x v="8"/>
    <x v="7"/>
    <x v="294"/>
    <x v="298"/>
    <x v="62"/>
    <x v="59"/>
    <x v="520"/>
    <n v="75"/>
    <n v="56"/>
    <n v="8.3000000000000007"/>
    <n v="99"/>
    <s v="Electronic Arts"/>
    <s v="M"/>
  </r>
  <r>
    <s v="Sonic Free Riders"/>
    <x v="4"/>
    <n v="2010"/>
    <x v="1736"/>
    <x v="33"/>
    <s v="Jul"/>
    <x v="2"/>
    <x v="8"/>
    <x v="374"/>
    <x v="289"/>
    <x v="58"/>
    <x v="119"/>
    <x v="520"/>
    <n v="47"/>
    <n v="52"/>
    <n v="2.1"/>
    <n v="98"/>
    <s v="Sega"/>
    <s v="E"/>
  </r>
  <r>
    <s v="Star Wars: Bounty Hunter"/>
    <x v="6"/>
    <n v="2002"/>
    <x v="1737"/>
    <x v="22"/>
    <s v="Apr"/>
    <x v="6"/>
    <x v="18"/>
    <x v="377"/>
    <x v="303"/>
    <x v="58"/>
    <x v="99"/>
    <x v="520"/>
    <n v="65"/>
    <n v="32"/>
    <n v="8.3000000000000007"/>
    <n v="33"/>
    <s v="LucasArts"/>
    <s v="T"/>
  </r>
  <r>
    <s v="Densha De Go!"/>
    <x v="12"/>
    <n v="1997"/>
    <x v="1738"/>
    <x v="25"/>
    <s v="Apr"/>
    <x v="7"/>
    <x v="94"/>
    <x v="180"/>
    <x v="125"/>
    <x v="242"/>
    <x v="101"/>
    <x v="520"/>
    <m/>
    <m/>
    <m/>
    <m/>
    <m/>
    <m/>
  </r>
  <r>
    <s v="WWE SmackDown vs. Raw 2011"/>
    <x v="5"/>
    <n v="2010"/>
    <x v="1739"/>
    <x v="8"/>
    <s v="Mar"/>
    <x v="9"/>
    <x v="28"/>
    <x v="395"/>
    <x v="295"/>
    <x v="62"/>
    <x v="68"/>
    <x v="520"/>
    <n v="74"/>
    <n v="42"/>
    <n v="6.9"/>
    <n v="41"/>
    <s v="Yuke's"/>
    <s v="T"/>
  </r>
  <r>
    <s v="LEGO Star Wars III: The Clone Wars"/>
    <x v="3"/>
    <n v="2011"/>
    <x v="1740"/>
    <x v="29"/>
    <s v="Oct"/>
    <x v="8"/>
    <x v="18"/>
    <x v="170"/>
    <x v="232"/>
    <x v="58"/>
    <x v="127"/>
    <x v="520"/>
    <n v="66"/>
    <n v="8"/>
    <s v="tbd"/>
    <m/>
    <s v="Traveller's Tales"/>
    <s v="E"/>
  </r>
  <r>
    <s v="NCAA Football 13"/>
    <x v="4"/>
    <n v="2012"/>
    <x v="1741"/>
    <x v="26"/>
    <s v="Jan"/>
    <x v="8"/>
    <x v="7"/>
    <x v="242"/>
    <x v="125"/>
    <x v="58"/>
    <x v="101"/>
    <x v="520"/>
    <n v="76"/>
    <n v="20"/>
    <n v="5.5"/>
    <n v="65"/>
    <s v="EA Tiburon"/>
    <s v="E"/>
  </r>
  <r>
    <s v="Skate 2"/>
    <x v="4"/>
    <n v="2009"/>
    <x v="1742"/>
    <x v="0"/>
    <s v="Jul"/>
    <x v="0"/>
    <x v="7"/>
    <x v="367"/>
    <x v="271"/>
    <x v="62"/>
    <x v="119"/>
    <x v="520"/>
    <n v="84"/>
    <n v="70"/>
    <n v="8"/>
    <n v="72"/>
    <s v="EA Black Box"/>
    <s v="T"/>
  </r>
  <r>
    <s v="NFL Blitz 2000"/>
    <x v="12"/>
    <n v="1998"/>
    <x v="1743"/>
    <x v="2"/>
    <s v="Sep"/>
    <x v="0"/>
    <x v="39"/>
    <x v="269"/>
    <x v="296"/>
    <x v="58"/>
    <x v="101"/>
    <x v="520"/>
    <m/>
    <m/>
    <m/>
    <m/>
    <m/>
    <m/>
  </r>
  <r>
    <s v="NASCAR Thunder 2004"/>
    <x v="6"/>
    <n v="2003"/>
    <x v="1744"/>
    <x v="14"/>
    <s v="Apr"/>
    <x v="2"/>
    <x v="7"/>
    <x v="377"/>
    <x v="296"/>
    <x v="58"/>
    <x v="99"/>
    <x v="521"/>
    <n v="88"/>
    <n v="15"/>
    <n v="8.9"/>
    <n v="77"/>
    <s v="EA Tiburon"/>
    <s v="E"/>
  </r>
  <r>
    <s v="SpongeBob SquarePants: Revenge of the Flying Dutchman"/>
    <x v="6"/>
    <n v="2002"/>
    <x v="1745"/>
    <x v="23"/>
    <s v="Jul"/>
    <x v="1"/>
    <x v="28"/>
    <x v="377"/>
    <x v="296"/>
    <x v="58"/>
    <x v="99"/>
    <x v="521"/>
    <m/>
    <m/>
    <n v="6.6"/>
    <n v="41"/>
    <s v="Big Sky Software"/>
    <s v="E"/>
  </r>
  <r>
    <s v="Imagine: Babysitters"/>
    <x v="3"/>
    <n v="2008"/>
    <x v="1746"/>
    <x v="4"/>
    <s v="May"/>
    <x v="7"/>
    <x v="5"/>
    <x v="132"/>
    <x v="305"/>
    <x v="58"/>
    <x v="127"/>
    <x v="521"/>
    <m/>
    <m/>
    <s v="tbd"/>
    <m/>
    <s v="Visual Impact"/>
    <s v="E"/>
  </r>
  <r>
    <s v="Namco Museum Battle Collection"/>
    <x v="16"/>
    <n v="2005"/>
    <x v="1747"/>
    <x v="2"/>
    <s v="Nov"/>
    <x v="5"/>
    <x v="3"/>
    <x v="373"/>
    <x v="291"/>
    <x v="58"/>
    <x v="78"/>
    <x v="521"/>
    <n v="73"/>
    <n v="28"/>
    <n v="7.2"/>
    <n v="9"/>
    <s v="TOSE"/>
    <s v="E10+"/>
  </r>
  <r>
    <s v="Fisherman's Bass Club"/>
    <x v="6"/>
    <n v="2002"/>
    <x v="1748"/>
    <x v="4"/>
    <s v="Apr"/>
    <x v="0"/>
    <x v="95"/>
    <x v="377"/>
    <x v="296"/>
    <x v="58"/>
    <x v="99"/>
    <x v="521"/>
    <m/>
    <m/>
    <s v="tbd"/>
    <m/>
    <s v="Vingt-et-un Systems"/>
    <s v="E"/>
  </r>
  <r>
    <s v="Empire: Total War"/>
    <x v="14"/>
    <n v="2009"/>
    <x v="1749"/>
    <x v="13"/>
    <s v="Nov"/>
    <x v="11"/>
    <x v="8"/>
    <x v="365"/>
    <x v="249"/>
    <x v="58"/>
    <x v="127"/>
    <x v="521"/>
    <n v="90"/>
    <n v="62"/>
    <n v="6.9"/>
    <n v="2981"/>
    <s v="Creative Assembly"/>
    <s v="T"/>
  </r>
  <r>
    <s v="Virtua Fighter 5"/>
    <x v="5"/>
    <n v="2007"/>
    <x v="1750"/>
    <x v="24"/>
    <s v="Jun"/>
    <x v="9"/>
    <x v="8"/>
    <x v="325"/>
    <x v="201"/>
    <x v="36"/>
    <x v="117"/>
    <x v="521"/>
    <n v="85"/>
    <n v="47"/>
    <n v="7.4"/>
    <n v="67"/>
    <s v="Sega AM2"/>
    <s v="T"/>
  </r>
  <r>
    <s v="Dante's Inferno"/>
    <x v="5"/>
    <n v="2010"/>
    <x v="660"/>
    <x v="6"/>
    <s v="Feb"/>
    <x v="8"/>
    <x v="7"/>
    <x v="342"/>
    <x v="204"/>
    <x v="57"/>
    <x v="130"/>
    <x v="521"/>
    <n v="75"/>
    <n v="69"/>
    <n v="7.5"/>
    <n v="265"/>
    <s v="Visceral Games"/>
    <s v="M"/>
  </r>
  <r>
    <s v="Toy Story 3: The Video Game"/>
    <x v="5"/>
    <n v="2010"/>
    <x v="1632"/>
    <x v="10"/>
    <s v="Feb"/>
    <x v="8"/>
    <x v="32"/>
    <x v="308"/>
    <x v="17"/>
    <x v="58"/>
    <x v="78"/>
    <x v="521"/>
    <m/>
    <m/>
    <m/>
    <m/>
    <m/>
    <m/>
  </r>
  <r>
    <s v="Joust"/>
    <x v="15"/>
    <n v="1982"/>
    <x v="1751"/>
    <x v="5"/>
    <s v="Jul"/>
    <x v="1"/>
    <x v="10"/>
    <x v="315"/>
    <x v="297"/>
    <x v="58"/>
    <x v="145"/>
    <x v="521"/>
    <m/>
    <m/>
    <m/>
    <m/>
    <m/>
    <m/>
  </r>
  <r>
    <s v="Tom Clancy's Ghost Recon 2"/>
    <x v="6"/>
    <n v="2004"/>
    <x v="1752"/>
    <x v="4"/>
    <s v="Oct"/>
    <x v="6"/>
    <x v="5"/>
    <x v="342"/>
    <x v="304"/>
    <x v="58"/>
    <x v="127"/>
    <x v="521"/>
    <n v="58"/>
    <n v="21"/>
    <n v="6"/>
    <n v="19"/>
    <s v="Ubisoft Shanghai/Paris"/>
    <s v="T"/>
  </r>
  <r>
    <s v="Final Fantasy XIV: A Realm Reborn"/>
    <x v="5"/>
    <n v="2013"/>
    <x v="1753"/>
    <x v="28"/>
    <s v="Mar"/>
    <x v="3"/>
    <x v="15"/>
    <x v="340"/>
    <x v="240"/>
    <x v="9"/>
    <x v="130"/>
    <x v="521"/>
    <m/>
    <m/>
    <m/>
    <m/>
    <m/>
    <m/>
  </r>
  <r>
    <s v="Forza Horizon 3"/>
    <x v="17"/>
    <n v="2016"/>
    <x v="1754"/>
    <x v="2"/>
    <s v="Oct"/>
    <x v="2"/>
    <x v="1"/>
    <x v="378"/>
    <x v="187"/>
    <x v="58"/>
    <x v="69"/>
    <x v="521"/>
    <n v="91"/>
    <n v="90"/>
    <n v="7.4"/>
    <n v="594"/>
    <s v="Playground Games"/>
    <s v="E"/>
  </r>
  <r>
    <s v="Disney Infinity 2.0: Marvel Super Heroes"/>
    <x v="4"/>
    <n v="2014"/>
    <x v="1755"/>
    <x v="27"/>
    <s v="May"/>
    <x v="8"/>
    <x v="32"/>
    <x v="342"/>
    <x v="304"/>
    <x v="58"/>
    <x v="127"/>
    <x v="521"/>
    <m/>
    <m/>
    <m/>
    <m/>
    <m/>
    <m/>
  </r>
  <r>
    <s v="Ready 2 Rumble Boxing"/>
    <x v="12"/>
    <n v="1998"/>
    <x v="1756"/>
    <x v="16"/>
    <s v="Feb"/>
    <x v="0"/>
    <x v="39"/>
    <x v="269"/>
    <x v="296"/>
    <x v="58"/>
    <x v="101"/>
    <x v="521"/>
    <m/>
    <m/>
    <m/>
    <m/>
    <m/>
    <m/>
  </r>
  <r>
    <s v="Star Wars: The Force Unleashed"/>
    <x v="16"/>
    <n v="2008"/>
    <x v="1757"/>
    <x v="30"/>
    <s v="Dec"/>
    <x v="8"/>
    <x v="18"/>
    <x v="332"/>
    <x v="17"/>
    <x v="58"/>
    <x v="108"/>
    <x v="521"/>
    <n v="70"/>
    <n v="10"/>
    <n v="8.1"/>
    <n v="49"/>
    <s v="Krome Studios"/>
    <s v="T"/>
  </r>
  <r>
    <s v="Dragon Ball Z: Taiketsu"/>
    <x v="8"/>
    <n v="2003"/>
    <x v="1758"/>
    <x v="20"/>
    <s v="Oct"/>
    <x v="9"/>
    <x v="10"/>
    <x v="351"/>
    <x v="267"/>
    <x v="58"/>
    <x v="133"/>
    <x v="521"/>
    <n v="40"/>
    <n v="23"/>
    <n v="6.1"/>
    <n v="22"/>
    <s v="Webfoot Technologies"/>
    <s v="T"/>
  </r>
  <r>
    <s v="Disney's Lilo &amp; Stitch"/>
    <x v="8"/>
    <n v="2002"/>
    <x v="1759"/>
    <x v="18"/>
    <s v="Aug"/>
    <x v="1"/>
    <x v="5"/>
    <x v="351"/>
    <x v="267"/>
    <x v="58"/>
    <x v="133"/>
    <x v="521"/>
    <m/>
    <m/>
    <m/>
    <m/>
    <m/>
    <m/>
  </r>
  <r>
    <s v="Star Fox: Assault"/>
    <x v="19"/>
    <n v="2005"/>
    <x v="1760"/>
    <x v="5"/>
    <s v="May"/>
    <x v="6"/>
    <x v="0"/>
    <x v="248"/>
    <x v="291"/>
    <x v="91"/>
    <x v="147"/>
    <x v="521"/>
    <n v="67"/>
    <n v="59"/>
    <n v="8.1"/>
    <n v="106"/>
    <s v="Namco"/>
    <s v="T"/>
  </r>
  <r>
    <s v="Plants vs. Zombies: Garden Warfare"/>
    <x v="4"/>
    <n v="2014"/>
    <x v="1761"/>
    <x v="18"/>
    <s v="Aug"/>
    <x v="6"/>
    <x v="7"/>
    <x v="308"/>
    <x v="217"/>
    <x v="58"/>
    <x v="119"/>
    <x v="521"/>
    <n v="69"/>
    <n v="6"/>
    <n v="7.3"/>
    <n v="121"/>
    <s v="PopCap"/>
    <s v="E10+"/>
  </r>
  <r>
    <s v="The Simpsons Game"/>
    <x v="16"/>
    <n v="2007"/>
    <x v="1762"/>
    <x v="33"/>
    <s v="Sep"/>
    <x v="8"/>
    <x v="7"/>
    <x v="381"/>
    <x v="272"/>
    <x v="58"/>
    <x v="94"/>
    <x v="522"/>
    <n v="59"/>
    <n v="7"/>
    <n v="6.7"/>
    <n v="15"/>
    <s v="Electronic Arts, Rebellion"/>
    <s v="T"/>
  </r>
  <r>
    <s v="Doko Demo Issyo"/>
    <x v="12"/>
    <n v="1999"/>
    <x v="1763"/>
    <x v="12"/>
    <s v="Mar"/>
    <x v="5"/>
    <x v="3"/>
    <x v="180"/>
    <x v="125"/>
    <x v="233"/>
    <x v="101"/>
    <x v="522"/>
    <m/>
    <m/>
    <m/>
    <m/>
    <m/>
    <m/>
  </r>
  <r>
    <s v="LEGO Star Wars II: The Original Trilogy"/>
    <x v="3"/>
    <n v="2006"/>
    <x v="1764"/>
    <x v="7"/>
    <s v="Feb"/>
    <x v="8"/>
    <x v="18"/>
    <x v="352"/>
    <x v="298"/>
    <x v="58"/>
    <x v="69"/>
    <x v="522"/>
    <n v="47"/>
    <n v="9"/>
    <n v="5"/>
    <n v="38"/>
    <s v="Amaze Entertainment"/>
    <s v="E"/>
  </r>
  <r>
    <s v="Call of Duty 3"/>
    <x v="6"/>
    <n v="2006"/>
    <x v="1765"/>
    <x v="25"/>
    <s v="May"/>
    <x v="6"/>
    <x v="4"/>
    <x v="294"/>
    <x v="298"/>
    <x v="58"/>
    <x v="59"/>
    <x v="522"/>
    <n v="82"/>
    <n v="14"/>
    <n v="7.4"/>
    <n v="83"/>
    <s v="Treyarch"/>
    <s v="T"/>
  </r>
  <r>
    <s v="FIFA Soccer 11"/>
    <x v="0"/>
    <n v="2010"/>
    <x v="1766"/>
    <x v="23"/>
    <s v="Jul"/>
    <x v="0"/>
    <x v="7"/>
    <x v="343"/>
    <x v="132"/>
    <x v="58"/>
    <x v="105"/>
    <x v="522"/>
    <n v="73"/>
    <n v="17"/>
    <n v="7.3"/>
    <n v="8"/>
    <s v="EA Sports"/>
    <s v="E"/>
  </r>
  <r>
    <s v="Imagine: Fashion Designer New York"/>
    <x v="3"/>
    <n v="2008"/>
    <x v="1767"/>
    <x v="29"/>
    <s v="Oct"/>
    <x v="7"/>
    <x v="5"/>
    <x v="159"/>
    <x v="262"/>
    <x v="58"/>
    <x v="127"/>
    <x v="522"/>
    <m/>
    <m/>
    <s v="tbd"/>
    <m/>
    <s v="Lexis Numerique, Virtual Toys"/>
    <s v="E"/>
  </r>
  <r>
    <s v="Prince of Persia"/>
    <x v="5"/>
    <n v="2008"/>
    <x v="1768"/>
    <x v="20"/>
    <s v="Jan"/>
    <x v="8"/>
    <x v="5"/>
    <x v="142"/>
    <x v="17"/>
    <x v="102"/>
    <x v="104"/>
    <x v="522"/>
    <n v="85"/>
    <n v="59"/>
    <n v="7.3"/>
    <n v="245"/>
    <s v="Ubisoft Montreal"/>
    <s v="T"/>
  </r>
  <r>
    <s v="Championship Manager 99/00"/>
    <x v="14"/>
    <n v="1999"/>
    <x v="1769"/>
    <x v="33"/>
    <s v="Jul"/>
    <x v="0"/>
    <x v="21"/>
    <x v="180"/>
    <x v="154"/>
    <x v="58"/>
    <x v="119"/>
    <x v="522"/>
    <m/>
    <m/>
    <m/>
    <m/>
    <m/>
    <m/>
  </r>
  <r>
    <s v="Virtua Fighter"/>
    <x v="23"/>
    <n v="1994"/>
    <x v="1770"/>
    <x v="10"/>
    <s v="Sep"/>
    <x v="9"/>
    <x v="8"/>
    <x v="394"/>
    <x v="279"/>
    <x v="174"/>
    <x v="133"/>
    <x v="522"/>
    <m/>
    <m/>
    <m/>
    <m/>
    <m/>
    <m/>
  </r>
  <r>
    <s v="WWE SmackDown vs. Raw 2010"/>
    <x v="6"/>
    <n v="2009"/>
    <x v="519"/>
    <x v="29"/>
    <s v="Nov"/>
    <x v="9"/>
    <x v="28"/>
    <x v="377"/>
    <x v="45"/>
    <x v="58"/>
    <x v="75"/>
    <x v="522"/>
    <m/>
    <m/>
    <n v="7.7"/>
    <n v="31"/>
    <s v="Yuke's"/>
    <s v="T"/>
  </r>
  <r>
    <s v="The Biggest Loser"/>
    <x v="0"/>
    <n v="2009"/>
    <x v="1771"/>
    <x v="27"/>
    <s v="Sep"/>
    <x v="0"/>
    <x v="28"/>
    <x v="256"/>
    <x v="279"/>
    <x v="58"/>
    <x v="119"/>
    <x v="522"/>
    <m/>
    <m/>
    <m/>
    <m/>
    <m/>
    <m/>
  </r>
  <r>
    <s v="Marvel vs. Capcom 3: Fate of Two Worlds"/>
    <x v="4"/>
    <n v="2011"/>
    <x v="1772"/>
    <x v="6"/>
    <s v="Aug"/>
    <x v="9"/>
    <x v="12"/>
    <x v="319"/>
    <x v="291"/>
    <x v="102"/>
    <x v="101"/>
    <x v="522"/>
    <m/>
    <m/>
    <m/>
    <m/>
    <m/>
    <m/>
  </r>
  <r>
    <s v="Tomb Raider: Underworld"/>
    <x v="4"/>
    <n v="2008"/>
    <x v="1773"/>
    <x v="15"/>
    <s v="Aug"/>
    <x v="8"/>
    <x v="21"/>
    <x v="377"/>
    <x v="303"/>
    <x v="62"/>
    <x v="114"/>
    <x v="522"/>
    <n v="76"/>
    <n v="57"/>
    <n v="6.6"/>
    <n v="198"/>
    <s v="Crystal Dynamics"/>
    <s v="T"/>
  </r>
  <r>
    <s v="NHL 99"/>
    <x v="12"/>
    <n v="1997"/>
    <x v="1263"/>
    <x v="28"/>
    <s v="Feb"/>
    <x v="0"/>
    <x v="7"/>
    <x v="281"/>
    <x v="17"/>
    <x v="58"/>
    <x v="101"/>
    <x v="522"/>
    <m/>
    <m/>
    <m/>
    <m/>
    <m/>
    <m/>
  </r>
  <r>
    <s v="Pro Evolution Soccer 2008"/>
    <x v="4"/>
    <n v="2007"/>
    <x v="1774"/>
    <x v="19"/>
    <s v="Aug"/>
    <x v="0"/>
    <x v="14"/>
    <x v="122"/>
    <x v="231"/>
    <x v="57"/>
    <x v="132"/>
    <x v="522"/>
    <n v="76"/>
    <n v="29"/>
    <n v="7.8"/>
    <n v="36"/>
    <s v="Konami"/>
    <s v="E"/>
  </r>
  <r>
    <s v="SoulCalibur III"/>
    <x v="6"/>
    <n v="2005"/>
    <x v="1775"/>
    <x v="13"/>
    <s v="Jan"/>
    <x v="9"/>
    <x v="25"/>
    <x v="374"/>
    <x v="263"/>
    <x v="29"/>
    <x v="132"/>
    <x v="522"/>
    <n v="86"/>
    <n v="57"/>
    <n v="8.4"/>
    <n v="96"/>
    <s v="Namco"/>
    <s v="T"/>
  </r>
  <r>
    <s v="Tiger Woods PGA Tour 10"/>
    <x v="0"/>
    <n v="2009"/>
    <x v="1776"/>
    <x v="16"/>
    <s v="Jun"/>
    <x v="0"/>
    <x v="7"/>
    <x v="269"/>
    <x v="273"/>
    <x v="58"/>
    <x v="114"/>
    <x v="522"/>
    <n v="88"/>
    <n v="44"/>
    <n v="8.8000000000000007"/>
    <n v="57"/>
    <s v="EA Tiburon"/>
    <s v="E"/>
  </r>
  <r>
    <s v="MySims Agents"/>
    <x v="3"/>
    <n v="2009"/>
    <x v="1777"/>
    <x v="27"/>
    <s v="Apr"/>
    <x v="10"/>
    <x v="7"/>
    <x v="392"/>
    <x v="303"/>
    <x v="58"/>
    <x v="114"/>
    <x v="522"/>
    <n v="60"/>
    <n v="5"/>
    <s v="tbd"/>
    <m/>
    <s v="TOSE"/>
    <s v="E"/>
  </r>
  <r>
    <s v="Ridge Racer Revolution"/>
    <x v="12"/>
    <n v="1995"/>
    <x v="1778"/>
    <x v="17"/>
    <s v="Mar"/>
    <x v="2"/>
    <x v="3"/>
    <x v="394"/>
    <x v="279"/>
    <x v="189"/>
    <x v="101"/>
    <x v="522"/>
    <m/>
    <m/>
    <m/>
    <m/>
    <m/>
    <m/>
  </r>
  <r>
    <s v="World Tour Soccer"/>
    <x v="16"/>
    <n v="2005"/>
    <x v="1779"/>
    <x v="28"/>
    <s v="Dec"/>
    <x v="0"/>
    <x v="3"/>
    <x v="205"/>
    <x v="9"/>
    <x v="58"/>
    <x v="118"/>
    <x v="522"/>
    <n v="70"/>
    <n v="31"/>
    <n v="5.6"/>
    <n v="5"/>
    <s v="SCEE"/>
    <s v="E"/>
  </r>
  <r>
    <s v="Naruto: Ultimate Ninja Storm"/>
    <x v="5"/>
    <n v="2008"/>
    <x v="1780"/>
    <x v="18"/>
    <s v="Oct"/>
    <x v="9"/>
    <x v="25"/>
    <x v="344"/>
    <x v="304"/>
    <x v="100"/>
    <x v="59"/>
    <x v="522"/>
    <n v="75"/>
    <n v="32"/>
    <n v="8.6"/>
    <n v="95"/>
    <s v="CyberConnect2"/>
    <s v="T"/>
  </r>
  <r>
    <s v="Red Dead Redemption: Undead Nightmare"/>
    <x v="4"/>
    <n v="2010"/>
    <x v="1781"/>
    <x v="16"/>
    <s v="Jun"/>
    <x v="8"/>
    <x v="2"/>
    <x v="391"/>
    <x v="232"/>
    <x v="64"/>
    <x v="127"/>
    <x v="522"/>
    <m/>
    <m/>
    <n v="7.6"/>
    <n v="18"/>
    <s v="Rockstar San Diego"/>
    <s v="M"/>
  </r>
  <r>
    <s v="Lightning Returns: Final Fantasy XIII"/>
    <x v="5"/>
    <n v="2013"/>
    <x v="1782"/>
    <x v="16"/>
    <s v="May"/>
    <x v="3"/>
    <x v="15"/>
    <x v="398"/>
    <x v="256"/>
    <x v="182"/>
    <x v="114"/>
    <x v="522"/>
    <n v="66"/>
    <n v="62"/>
    <n v="5.9"/>
    <n v="552"/>
    <s v="Square Enix"/>
    <s v="T"/>
  </r>
  <r>
    <s v="Hot Wheels Turbo Racing"/>
    <x v="12"/>
    <n v="1999"/>
    <x v="1783"/>
    <x v="22"/>
    <s v="Sep"/>
    <x v="2"/>
    <x v="7"/>
    <x v="281"/>
    <x v="17"/>
    <x v="58"/>
    <x v="101"/>
    <x v="522"/>
    <m/>
    <m/>
    <m/>
    <m/>
    <m/>
    <m/>
  </r>
  <r>
    <s v="NCAA Football 99"/>
    <x v="12"/>
    <n v="1998"/>
    <x v="1784"/>
    <x v="29"/>
    <s v="Sep"/>
    <x v="0"/>
    <x v="7"/>
    <x v="281"/>
    <x v="17"/>
    <x v="58"/>
    <x v="101"/>
    <x v="523"/>
    <m/>
    <m/>
    <m/>
    <m/>
    <m/>
    <m/>
  </r>
  <r>
    <s v="Mortal Kombat: Armageddon"/>
    <x v="6"/>
    <n v="2006"/>
    <x v="1785"/>
    <x v="10"/>
    <s v="Jun"/>
    <x v="9"/>
    <x v="39"/>
    <x v="222"/>
    <x v="203"/>
    <x v="58"/>
    <x v="99"/>
    <x v="523"/>
    <n v="75"/>
    <n v="43"/>
    <n v="8.5"/>
    <n v="84"/>
    <s v="Midway"/>
    <s v="M"/>
  </r>
  <r>
    <s v="Freekstyle"/>
    <x v="6"/>
    <n v="2002"/>
    <x v="1786"/>
    <x v="11"/>
    <s v="Nov"/>
    <x v="2"/>
    <x v="7"/>
    <x v="366"/>
    <x v="296"/>
    <x v="58"/>
    <x v="99"/>
    <x v="523"/>
    <n v="81"/>
    <n v="25"/>
    <n v="7.3"/>
    <n v="14"/>
    <s v="Page 44 Studios"/>
    <s v="E"/>
  </r>
  <r>
    <s v="Grand Theft Auto: Chinatown Wars"/>
    <x v="16"/>
    <n v="2009"/>
    <x v="1787"/>
    <x v="13"/>
    <s v="Jun"/>
    <x v="8"/>
    <x v="2"/>
    <x v="331"/>
    <x v="230"/>
    <x v="102"/>
    <x v="142"/>
    <x v="523"/>
    <n v="90"/>
    <n v="77"/>
    <n v="7.3"/>
    <n v="146"/>
    <s v="Rockstar Leeds"/>
    <s v="M"/>
  </r>
  <r>
    <s v="Spore Creatures"/>
    <x v="3"/>
    <n v="2008"/>
    <x v="1788"/>
    <x v="22"/>
    <s v="Apr"/>
    <x v="7"/>
    <x v="7"/>
    <x v="87"/>
    <x v="240"/>
    <x v="58"/>
    <x v="127"/>
    <x v="523"/>
    <n v="65"/>
    <n v="20"/>
    <n v="6.5"/>
    <n v="21"/>
    <s v="Griptonite Games"/>
    <s v="E"/>
  </r>
  <r>
    <s v="The Orange Box"/>
    <x v="5"/>
    <n v="2007"/>
    <x v="1789"/>
    <x v="19"/>
    <s v="Sep"/>
    <x v="6"/>
    <x v="7"/>
    <x v="331"/>
    <x v="187"/>
    <x v="58"/>
    <x v="102"/>
    <x v="523"/>
    <n v="89"/>
    <n v="21"/>
    <n v="8.4"/>
    <n v="188"/>
    <s v="EA Games"/>
    <s v="M"/>
  </r>
  <r>
    <s v="Simple 1500 Series Vol. 1: The Mahjong"/>
    <x v="12"/>
    <n v="1998"/>
    <x v="1790"/>
    <x v="23"/>
    <s v="May"/>
    <x v="5"/>
    <x v="58"/>
    <x v="180"/>
    <x v="125"/>
    <x v="111"/>
    <x v="101"/>
    <x v="523"/>
    <m/>
    <m/>
    <m/>
    <m/>
    <m/>
    <m/>
  </r>
  <r>
    <s v="DJ Hero"/>
    <x v="4"/>
    <n v="2009"/>
    <x v="1791"/>
    <x v="26"/>
    <s v="Nov"/>
    <x v="5"/>
    <x v="4"/>
    <x v="388"/>
    <x v="292"/>
    <x v="58"/>
    <x v="114"/>
    <x v="523"/>
    <n v="84"/>
    <n v="72"/>
    <n v="8"/>
    <n v="42"/>
    <s v="FreeStyleGames"/>
    <s v="T"/>
  </r>
  <r>
    <s v="Bully: Scholarship Edition"/>
    <x v="4"/>
    <n v="2008"/>
    <x v="1792"/>
    <x v="12"/>
    <s v="Apr"/>
    <x v="8"/>
    <x v="2"/>
    <x v="377"/>
    <x v="17"/>
    <x v="102"/>
    <x v="114"/>
    <x v="523"/>
    <n v="80"/>
    <n v="56"/>
    <n v="8.3000000000000007"/>
    <n v="154"/>
    <s v="Mad Doc Software, Rockstar Vancouver"/>
    <s v="T"/>
  </r>
  <r>
    <s v="NBA Street V3"/>
    <x v="6"/>
    <n v="2005"/>
    <x v="1793"/>
    <x v="25"/>
    <s v="May"/>
    <x v="0"/>
    <x v="7"/>
    <x v="366"/>
    <x v="296"/>
    <x v="58"/>
    <x v="99"/>
    <x v="523"/>
    <n v="89"/>
    <n v="36"/>
    <n v="8.6999999999999993"/>
    <n v="37"/>
    <s v="EA Canada"/>
    <s v="E"/>
  </r>
  <r>
    <s v="Worms Armageddon"/>
    <x v="12"/>
    <n v="1999"/>
    <x v="1794"/>
    <x v="3"/>
    <s v="Sep"/>
    <x v="11"/>
    <x v="96"/>
    <x v="375"/>
    <x v="222"/>
    <x v="58"/>
    <x v="69"/>
    <x v="523"/>
    <m/>
    <m/>
    <m/>
    <m/>
    <m/>
    <m/>
  </r>
  <r>
    <s v="Hulk"/>
    <x v="6"/>
    <n v="2003"/>
    <x v="1491"/>
    <x v="4"/>
    <s v="Mar"/>
    <x v="8"/>
    <x v="20"/>
    <x v="366"/>
    <x v="296"/>
    <x v="58"/>
    <x v="99"/>
    <x v="523"/>
    <n v="71"/>
    <n v="28"/>
    <n v="8.3000000000000007"/>
    <n v="22"/>
    <s v="Radical Entertainment"/>
    <s v="T"/>
  </r>
  <r>
    <s v="Overwatch"/>
    <x v="17"/>
    <n v="2016"/>
    <x v="1795"/>
    <x v="33"/>
    <s v="Jul"/>
    <x v="6"/>
    <x v="4"/>
    <x v="132"/>
    <x v="239"/>
    <x v="58"/>
    <x v="127"/>
    <x v="523"/>
    <n v="91"/>
    <n v="18"/>
    <n v="5.6"/>
    <n v="668"/>
    <s v="Blizzard Entertainment"/>
    <s v="T"/>
  </r>
  <r>
    <s v="NFL Quarterback Club 98"/>
    <x v="11"/>
    <n v="1997"/>
    <x v="1796"/>
    <x v="2"/>
    <s v="Jan"/>
    <x v="0"/>
    <x v="30"/>
    <x v="315"/>
    <x v="300"/>
    <x v="58"/>
    <x v="145"/>
    <x v="523"/>
    <m/>
    <m/>
    <m/>
    <m/>
    <m/>
    <m/>
  </r>
  <r>
    <s v="NFL Blitz"/>
    <x v="11"/>
    <n v="1998"/>
    <x v="1797"/>
    <x v="18"/>
    <s v="Oct"/>
    <x v="0"/>
    <x v="39"/>
    <x v="242"/>
    <x v="203"/>
    <x v="58"/>
    <x v="145"/>
    <x v="523"/>
    <m/>
    <m/>
    <m/>
    <m/>
    <m/>
    <m/>
  </r>
  <r>
    <s v="Aliens vs Predator"/>
    <x v="4"/>
    <n v="2010"/>
    <x v="1798"/>
    <x v="26"/>
    <s v="May"/>
    <x v="6"/>
    <x v="8"/>
    <x v="304"/>
    <x v="17"/>
    <x v="58"/>
    <x v="114"/>
    <x v="523"/>
    <n v="64"/>
    <n v="64"/>
    <n v="7.3"/>
    <n v="247"/>
    <s v="Rebellion"/>
    <s v="M"/>
  </r>
  <r>
    <s v="Skylanders Giants"/>
    <x v="5"/>
    <n v="2012"/>
    <x v="1799"/>
    <x v="21"/>
    <s v="Oct"/>
    <x v="8"/>
    <x v="4"/>
    <x v="372"/>
    <x v="230"/>
    <x v="58"/>
    <x v="117"/>
    <x v="523"/>
    <n v="77"/>
    <n v="21"/>
    <n v="6.3"/>
    <n v="18"/>
    <s v="Toys for Bob"/>
    <s v="E10+"/>
  </r>
  <r>
    <s v="Diablo II: Lord of Destruction"/>
    <x v="14"/>
    <n v="2001"/>
    <x v="1800"/>
    <x v="24"/>
    <s v="Feb"/>
    <x v="3"/>
    <x v="23"/>
    <x v="348"/>
    <x v="287"/>
    <x v="58"/>
    <x v="106"/>
    <x v="523"/>
    <n v="87"/>
    <n v="21"/>
    <n v="9.1"/>
    <n v="639"/>
    <s v="Blizzard North"/>
    <s v="M"/>
  </r>
  <r>
    <s v="Endless Ocean"/>
    <x v="0"/>
    <n v="2007"/>
    <x v="1801"/>
    <x v="3"/>
    <s v="May"/>
    <x v="10"/>
    <x v="0"/>
    <x v="332"/>
    <x v="295"/>
    <x v="100"/>
    <x v="119"/>
    <x v="523"/>
    <n v="72"/>
    <n v="42"/>
    <n v="8.1"/>
    <n v="61"/>
    <s v="Arika"/>
    <s v="E"/>
  </r>
  <r>
    <s v="Spider-Man 2"/>
    <x v="8"/>
    <n v="2004"/>
    <x v="1802"/>
    <x v="11"/>
    <s v="Aug"/>
    <x v="8"/>
    <x v="4"/>
    <x v="335"/>
    <x v="204"/>
    <x v="58"/>
    <x v="133"/>
    <x v="523"/>
    <n v="65"/>
    <n v="12"/>
    <n v="7.7"/>
    <n v="6"/>
    <s v="Digital Eclipse"/>
    <s v="E"/>
  </r>
  <r>
    <s v="Seek and Destroy"/>
    <x v="6"/>
    <n v="2002"/>
    <x v="1803"/>
    <x v="26"/>
    <s v="Sep"/>
    <x v="2"/>
    <x v="97"/>
    <x v="366"/>
    <x v="17"/>
    <x v="58"/>
    <x v="99"/>
    <x v="523"/>
    <n v="63"/>
    <n v="9"/>
    <n v="8.8000000000000007"/>
    <n v="10"/>
    <s v="Barnhouse Effect"/>
    <s v="T"/>
  </r>
  <r>
    <s v="Darksiders"/>
    <x v="4"/>
    <n v="2010"/>
    <x v="453"/>
    <x v="29"/>
    <s v="Apr"/>
    <x v="8"/>
    <x v="28"/>
    <x v="386"/>
    <x v="204"/>
    <x v="62"/>
    <x v="127"/>
    <x v="523"/>
    <n v="83"/>
    <n v="81"/>
    <n v="7.9"/>
    <n v="292"/>
    <s v="Vigil Games"/>
    <s v="M"/>
  </r>
  <r>
    <s v="Mercenaries 2: World in Flames"/>
    <x v="4"/>
    <n v="2008"/>
    <x v="1804"/>
    <x v="1"/>
    <s v="Oct"/>
    <x v="6"/>
    <x v="7"/>
    <x v="159"/>
    <x v="240"/>
    <x v="62"/>
    <x v="127"/>
    <x v="523"/>
    <n v="72"/>
    <n v="69"/>
    <n v="7.2"/>
    <n v="152"/>
    <s v="Pandemic Studios"/>
    <s v="T"/>
  </r>
  <r>
    <s v="LEGO Marvel Super Heroes"/>
    <x v="17"/>
    <n v="2013"/>
    <x v="1805"/>
    <x v="14"/>
    <s v="Jan"/>
    <x v="8"/>
    <x v="19"/>
    <x v="170"/>
    <x v="305"/>
    <x v="58"/>
    <x v="119"/>
    <x v="523"/>
    <m/>
    <m/>
    <n v="6.8"/>
    <n v="73"/>
    <s v="TT Games"/>
    <s v="E10+"/>
  </r>
  <r>
    <s v="Warhawk"/>
    <x v="5"/>
    <n v="2007"/>
    <x v="1806"/>
    <x v="8"/>
    <s v="Sep"/>
    <x v="7"/>
    <x v="3"/>
    <x v="344"/>
    <x v="292"/>
    <x v="58"/>
    <x v="104"/>
    <x v="523"/>
    <n v="84"/>
    <n v="50"/>
    <n v="8.4"/>
    <n v="183"/>
    <s v="Incognito Inc."/>
    <s v="T"/>
  </r>
  <r>
    <s v="DiRT 3"/>
    <x v="5"/>
    <n v="2011"/>
    <x v="1807"/>
    <x v="30"/>
    <s v="Oct"/>
    <x v="2"/>
    <x v="34"/>
    <x v="286"/>
    <x v="284"/>
    <x v="62"/>
    <x v="117"/>
    <x v="523"/>
    <n v="87"/>
    <n v="52"/>
    <n v="7.1"/>
    <n v="122"/>
    <s v="Codemasters"/>
    <s v="T"/>
  </r>
  <r>
    <s v="Sega Superstars Tennis"/>
    <x v="0"/>
    <n v="2008"/>
    <x v="1808"/>
    <x v="14"/>
    <s v="Mar"/>
    <x v="0"/>
    <x v="8"/>
    <x v="331"/>
    <x v="302"/>
    <x v="58"/>
    <x v="130"/>
    <x v="524"/>
    <n v="71"/>
    <n v="24"/>
    <n v="7"/>
    <n v="16"/>
    <s v="Sumo Digital"/>
    <s v="E10+"/>
  </r>
  <r>
    <s v="DiRT"/>
    <x v="5"/>
    <n v="2007"/>
    <x v="1809"/>
    <x v="33"/>
    <s v="Aug"/>
    <x v="2"/>
    <x v="34"/>
    <x v="252"/>
    <x v="212"/>
    <x v="58"/>
    <x v="45"/>
    <x v="524"/>
    <n v="83"/>
    <n v="32"/>
    <n v="8"/>
    <n v="32"/>
    <s v="Codemasters"/>
    <s v="E"/>
  </r>
  <r>
    <s v="Call of Duty 4: Modern Warfare"/>
    <x v="3"/>
    <n v="2007"/>
    <x v="1810"/>
    <x v="18"/>
    <s v="May"/>
    <x v="6"/>
    <x v="4"/>
    <x v="295"/>
    <x v="45"/>
    <x v="62"/>
    <x v="69"/>
    <x v="524"/>
    <n v="75"/>
    <n v="22"/>
    <n v="6.9"/>
    <n v="36"/>
    <s v="n-Space"/>
    <s v="T"/>
  </r>
  <r>
    <s v="Cosmic Ark"/>
    <x v="15"/>
    <n v="1981"/>
    <x v="1811"/>
    <x v="8"/>
    <s v="May"/>
    <x v="6"/>
    <x v="47"/>
    <x v="79"/>
    <x v="300"/>
    <x v="58"/>
    <x v="145"/>
    <x v="524"/>
    <m/>
    <m/>
    <m/>
    <m/>
    <m/>
    <m/>
  </r>
  <r>
    <s v="Resident Evil: The Darkside Chronicles"/>
    <x v="0"/>
    <n v="2009"/>
    <x v="1812"/>
    <x v="34"/>
    <s v="Aug"/>
    <x v="8"/>
    <x v="12"/>
    <x v="283"/>
    <x v="274"/>
    <x v="118"/>
    <x v="119"/>
    <x v="524"/>
    <n v="75"/>
    <n v="55"/>
    <n v="8"/>
    <n v="60"/>
    <s v="Cavia Inc."/>
    <s v="M"/>
  </r>
  <r>
    <s v="SOCOM: U.S. Navy SEALs Fireteam Bravo 2"/>
    <x v="16"/>
    <n v="2006"/>
    <x v="1813"/>
    <x v="4"/>
    <s v="May"/>
    <x v="6"/>
    <x v="3"/>
    <x v="284"/>
    <x v="277"/>
    <x v="58"/>
    <x v="130"/>
    <x v="524"/>
    <n v="81"/>
    <n v="31"/>
    <n v="9"/>
    <n v="36"/>
    <s v="Zipper Interactive"/>
    <s v="T"/>
  </r>
  <r>
    <s v="Defender"/>
    <x v="15"/>
    <n v="1980"/>
    <x v="1814"/>
    <x v="31"/>
    <s v="Mar"/>
    <x v="5"/>
    <x v="10"/>
    <x v="79"/>
    <x v="300"/>
    <x v="58"/>
    <x v="145"/>
    <x v="524"/>
    <m/>
    <m/>
    <m/>
    <m/>
    <m/>
    <m/>
  </r>
  <r>
    <s v="Dora the Explorer: Dora Saves the Mermaids"/>
    <x v="3"/>
    <n v="2007"/>
    <x v="1815"/>
    <x v="0"/>
    <s v="Aug"/>
    <x v="1"/>
    <x v="2"/>
    <x v="158"/>
    <x v="45"/>
    <x v="58"/>
    <x v="101"/>
    <x v="524"/>
    <n v="44"/>
    <n v="5"/>
    <s v="tbd"/>
    <m/>
    <s v="Black Lantern Studios"/>
    <s v="E"/>
  </r>
  <r>
    <s v="Arc the Lad II"/>
    <x v="12"/>
    <n v="1996"/>
    <x v="1614"/>
    <x v="32"/>
    <s v="Dec"/>
    <x v="3"/>
    <x v="3"/>
    <x v="180"/>
    <x v="125"/>
    <x v="156"/>
    <x v="130"/>
    <x v="524"/>
    <m/>
    <m/>
    <m/>
    <m/>
    <m/>
    <m/>
  </r>
  <r>
    <s v="Tag Team Match M.U.S.C.L.E."/>
    <x v="1"/>
    <n v="1985"/>
    <x v="1816"/>
    <x v="30"/>
    <s v="Oct"/>
    <x v="9"/>
    <x v="25"/>
    <x v="180"/>
    <x v="125"/>
    <x v="139"/>
    <x v="106"/>
    <x v="524"/>
    <m/>
    <m/>
    <m/>
    <m/>
    <m/>
    <m/>
  </r>
  <r>
    <s v="Derby Stallion 96"/>
    <x v="7"/>
    <n v="1996"/>
    <x v="1817"/>
    <x v="23"/>
    <s v="Apr"/>
    <x v="0"/>
    <x v="49"/>
    <x v="180"/>
    <x v="125"/>
    <x v="190"/>
    <x v="145"/>
    <x v="524"/>
    <m/>
    <m/>
    <m/>
    <m/>
    <m/>
    <m/>
  </r>
  <r>
    <s v="Adventure Island"/>
    <x v="1"/>
    <n v="1986"/>
    <x v="1818"/>
    <x v="11"/>
    <s v="Jun"/>
    <x v="1"/>
    <x v="68"/>
    <x v="180"/>
    <x v="125"/>
    <x v="139"/>
    <x v="106"/>
    <x v="524"/>
    <m/>
    <m/>
    <m/>
    <m/>
    <m/>
    <m/>
  </r>
  <r>
    <s v="NBA 2K3"/>
    <x v="6"/>
    <n v="2002"/>
    <x v="1819"/>
    <x v="12"/>
    <s v="May"/>
    <x v="0"/>
    <x v="8"/>
    <x v="308"/>
    <x v="17"/>
    <x v="58"/>
    <x v="130"/>
    <x v="524"/>
    <n v="89"/>
    <n v="21"/>
    <n v="8"/>
    <n v="22"/>
    <s v="Visual Concepts"/>
    <s v="E"/>
  </r>
  <r>
    <s v="LEGO The Lord of the Rings"/>
    <x v="5"/>
    <n v="2012"/>
    <x v="1820"/>
    <x v="30"/>
    <s v="May"/>
    <x v="8"/>
    <x v="19"/>
    <x v="340"/>
    <x v="230"/>
    <x v="58"/>
    <x v="83"/>
    <x v="524"/>
    <n v="82"/>
    <n v="16"/>
    <n v="8.3000000000000007"/>
    <n v="85"/>
    <s v="TT Games"/>
    <s v="E10+"/>
  </r>
  <r>
    <s v="The Simpsons: Road Rage"/>
    <x v="13"/>
    <n v="2001"/>
    <x v="1821"/>
    <x v="20"/>
    <s v="Jan"/>
    <x v="2"/>
    <x v="7"/>
    <x v="113"/>
    <x v="150"/>
    <x v="58"/>
    <x v="145"/>
    <x v="524"/>
    <n v="61"/>
    <n v="17"/>
    <n v="8.3000000000000007"/>
    <n v="6"/>
    <s v="Fox Interactive"/>
    <s v="T"/>
  </r>
  <r>
    <s v="Dave Mirra Freestyle BMX"/>
    <x v="12"/>
    <n v="2000"/>
    <x v="1822"/>
    <x v="18"/>
    <s v="Oct"/>
    <x v="0"/>
    <x v="30"/>
    <x v="356"/>
    <x v="277"/>
    <x v="58"/>
    <x v="147"/>
    <x v="524"/>
    <n v="82"/>
    <n v="14"/>
    <n v="8.4"/>
    <n v="5"/>
    <s v="Z-Axis, Ltd."/>
    <s v="E"/>
  </r>
  <r>
    <s v="EA Sports UFC"/>
    <x v="9"/>
    <n v="2014"/>
    <x v="1823"/>
    <x v="1"/>
    <s v="Nov"/>
    <x v="0"/>
    <x v="7"/>
    <x v="283"/>
    <x v="296"/>
    <x v="62"/>
    <x v="104"/>
    <x v="524"/>
    <n v="70"/>
    <n v="57"/>
    <n v="6.1"/>
    <n v="279"/>
    <s v="EA Sports"/>
    <s v="T"/>
  </r>
  <r>
    <s v="Forza Motorsport"/>
    <x v="13"/>
    <n v="2005"/>
    <x v="1824"/>
    <x v="26"/>
    <s v="Nov"/>
    <x v="2"/>
    <x v="1"/>
    <x v="366"/>
    <x v="201"/>
    <x v="58"/>
    <x v="133"/>
    <x v="524"/>
    <n v="92"/>
    <n v="73"/>
    <n v="7.6"/>
    <n v="213"/>
    <s v="Microsoft Game Studios"/>
    <s v="E"/>
  </r>
  <r>
    <s v="Virtua Tennis 3"/>
    <x v="5"/>
    <n v="2007"/>
    <x v="1825"/>
    <x v="27"/>
    <s v="Feb"/>
    <x v="0"/>
    <x v="8"/>
    <x v="382"/>
    <x v="187"/>
    <x v="102"/>
    <x v="102"/>
    <x v="524"/>
    <n v="80"/>
    <n v="35"/>
    <n v="7.9"/>
    <n v="32"/>
    <s v="Sega AM3"/>
    <s v="E"/>
  </r>
  <r>
    <s v="Monster Rancher 2"/>
    <x v="12"/>
    <n v="1998"/>
    <x v="1826"/>
    <x v="33"/>
    <s v="Jun"/>
    <x v="7"/>
    <x v="3"/>
    <x v="401"/>
    <x v="293"/>
    <x v="74"/>
    <x v="101"/>
    <x v="524"/>
    <n v="83"/>
    <n v="6"/>
    <m/>
    <m/>
    <s v="Tecmo"/>
    <s v="E"/>
  </r>
  <r>
    <s v="MVP Baseball 2003"/>
    <x v="6"/>
    <n v="2003"/>
    <x v="1357"/>
    <x v="33"/>
    <s v="Mar"/>
    <x v="0"/>
    <x v="7"/>
    <x v="308"/>
    <x v="17"/>
    <x v="58"/>
    <x v="130"/>
    <x v="525"/>
    <n v="81"/>
    <n v="22"/>
    <n v="8.9"/>
    <n v="17"/>
    <s v="EA Sports"/>
    <s v="E"/>
  </r>
  <r>
    <s v="Imagine: Animal Doctor"/>
    <x v="3"/>
    <n v="2007"/>
    <x v="1827"/>
    <x v="1"/>
    <s v="Jun"/>
    <x v="7"/>
    <x v="5"/>
    <x v="384"/>
    <x v="197"/>
    <x v="58"/>
    <x v="114"/>
    <x v="525"/>
    <m/>
    <m/>
    <n v="7.4"/>
    <n v="5"/>
    <s v="Virtual Toys"/>
    <s v="E"/>
  </r>
  <r>
    <s v="Legacy of Kain: Soul Reaver"/>
    <x v="12"/>
    <s v="N/A"/>
    <x v="1828"/>
    <x v="10"/>
    <s v="Jun"/>
    <x v="8"/>
    <x v="21"/>
    <x v="215"/>
    <x v="17"/>
    <x v="58"/>
    <x v="101"/>
    <x v="525"/>
    <n v="91"/>
    <n v="17"/>
    <n v="9"/>
    <n v="132"/>
    <s v="Crystal Dynamics"/>
    <s v="T"/>
  </r>
  <r>
    <s v="WWE SmackDown vs. Raw 2010"/>
    <x v="4"/>
    <n v="2009"/>
    <x v="1829"/>
    <x v="25"/>
    <s v="Apr"/>
    <x v="9"/>
    <x v="28"/>
    <x v="388"/>
    <x v="299"/>
    <x v="62"/>
    <x v="127"/>
    <x v="525"/>
    <n v="80"/>
    <n v="59"/>
    <n v="8.4"/>
    <n v="36"/>
    <s v="Yuke's"/>
    <s v="T"/>
  </r>
  <r>
    <s v="Tales of Destiny"/>
    <x v="12"/>
    <n v="1997"/>
    <x v="1830"/>
    <x v="11"/>
    <s v="Jul"/>
    <x v="3"/>
    <x v="25"/>
    <x v="290"/>
    <x v="297"/>
    <x v="104"/>
    <x v="101"/>
    <x v="525"/>
    <m/>
    <m/>
    <m/>
    <m/>
    <m/>
    <m/>
  </r>
  <r>
    <s v="Sleeping Dogs"/>
    <x v="5"/>
    <n v="2012"/>
    <x v="1831"/>
    <x v="9"/>
    <s v="Mar"/>
    <x v="8"/>
    <x v="15"/>
    <x v="398"/>
    <x v="230"/>
    <x v="69"/>
    <x v="83"/>
    <x v="525"/>
    <n v="83"/>
    <n v="40"/>
    <n v="7.7"/>
    <n v="645"/>
    <s v="United Front Games"/>
    <s v="M"/>
  </r>
  <r>
    <s v="ATV: Quad Power Racing"/>
    <x v="12"/>
    <n v="2000"/>
    <x v="1832"/>
    <x v="30"/>
    <s v="Apr"/>
    <x v="2"/>
    <x v="30"/>
    <x v="215"/>
    <x v="292"/>
    <x v="58"/>
    <x v="101"/>
    <x v="525"/>
    <n v="42"/>
    <n v="9"/>
    <s v="tbd"/>
    <m/>
    <s v="Climax Group"/>
    <s v="E"/>
  </r>
  <r>
    <s v="Mega Man X4"/>
    <x v="12"/>
    <n v="1996"/>
    <x v="1833"/>
    <x v="18"/>
    <s v="Jun"/>
    <x v="8"/>
    <x v="17"/>
    <x v="384"/>
    <x v="240"/>
    <x v="75"/>
    <x v="101"/>
    <x v="525"/>
    <m/>
    <m/>
    <m/>
    <m/>
    <m/>
    <m/>
  </r>
  <r>
    <s v="Naruto: Clash of Ninja 2"/>
    <x v="19"/>
    <n v="2003"/>
    <x v="1834"/>
    <x v="11"/>
    <s v="Dec"/>
    <x v="9"/>
    <x v="0"/>
    <x v="395"/>
    <x v="279"/>
    <x v="182"/>
    <x v="147"/>
    <x v="525"/>
    <n v="74"/>
    <n v="22"/>
    <n v="8.9"/>
    <n v="39"/>
    <s v="8ing/Raizing"/>
    <s v="T"/>
  </r>
  <r>
    <s v="Dance Dance Revolution SuperNOVA"/>
    <x v="6"/>
    <n v="2006"/>
    <x v="1835"/>
    <x v="29"/>
    <s v="Jan"/>
    <x v="7"/>
    <x v="14"/>
    <x v="350"/>
    <x v="298"/>
    <x v="58"/>
    <x v="99"/>
    <x v="525"/>
    <n v="73"/>
    <n v="25"/>
    <n v="8.6999999999999993"/>
    <n v="6"/>
    <s v="Konami"/>
    <s v="E10+"/>
  </r>
  <r>
    <s v="Aliens vs Predator"/>
    <x v="5"/>
    <n v="2010"/>
    <x v="1231"/>
    <x v="22"/>
    <s v="Dec"/>
    <x v="6"/>
    <x v="8"/>
    <x v="330"/>
    <x v="295"/>
    <x v="58"/>
    <x v="68"/>
    <x v="525"/>
    <n v="65"/>
    <n v="57"/>
    <n v="7.3"/>
    <n v="168"/>
    <s v="Rebellion"/>
    <s v="M"/>
  </r>
  <r>
    <s v="Bomberman 64"/>
    <x v="11"/>
    <n v="1997"/>
    <x v="1836"/>
    <x v="32"/>
    <s v="Sep"/>
    <x v="4"/>
    <x v="68"/>
    <x v="293"/>
    <x v="256"/>
    <x v="146"/>
    <x v="147"/>
    <x v="525"/>
    <m/>
    <m/>
    <m/>
    <m/>
    <m/>
    <m/>
  </r>
  <r>
    <s v="Jeremy McGrath Supercross 98"/>
    <x v="12"/>
    <n v="1998"/>
    <x v="1837"/>
    <x v="14"/>
    <s v="Nov"/>
    <x v="2"/>
    <x v="30"/>
    <x v="356"/>
    <x v="244"/>
    <x v="58"/>
    <x v="147"/>
    <x v="525"/>
    <m/>
    <m/>
    <m/>
    <m/>
    <m/>
    <m/>
  </r>
  <r>
    <s v="F-Zero: Maximum Velocity"/>
    <x v="8"/>
    <n v="2001"/>
    <x v="1838"/>
    <x v="5"/>
    <s v="Jan"/>
    <x v="2"/>
    <x v="0"/>
    <x v="380"/>
    <x v="248"/>
    <x v="155"/>
    <x v="105"/>
    <x v="525"/>
    <n v="86"/>
    <n v="19"/>
    <n v="8.5"/>
    <n v="22"/>
    <s v="Nd Cube"/>
    <s v="E"/>
  </r>
  <r>
    <s v="Sonic the Hedgehog"/>
    <x v="4"/>
    <n v="2006"/>
    <x v="1839"/>
    <x v="27"/>
    <s v="Jan"/>
    <x v="1"/>
    <x v="8"/>
    <x v="395"/>
    <x v="197"/>
    <x v="58"/>
    <x v="114"/>
    <x v="525"/>
    <n v="46"/>
    <n v="38"/>
    <n v="4.4000000000000004"/>
    <n v="455"/>
    <s v="Sega"/>
    <s v="E10+"/>
  </r>
  <r>
    <s v="Sonic &amp; Sega All-Stars Racing"/>
    <x v="3"/>
    <n v="2010"/>
    <x v="1840"/>
    <x v="30"/>
    <s v="Aug"/>
    <x v="2"/>
    <x v="8"/>
    <x v="332"/>
    <x v="186"/>
    <x v="58"/>
    <x v="114"/>
    <x v="525"/>
    <m/>
    <m/>
    <m/>
    <m/>
    <m/>
    <m/>
  </r>
  <r>
    <s v="Need for Speed: Most Wanted"/>
    <x v="13"/>
    <n v="2005"/>
    <x v="1841"/>
    <x v="33"/>
    <s v="Aug"/>
    <x v="2"/>
    <x v="7"/>
    <x v="377"/>
    <x v="295"/>
    <x v="58"/>
    <x v="132"/>
    <x v="525"/>
    <n v="83"/>
    <n v="32"/>
    <n v="8.8000000000000007"/>
    <n v="29"/>
    <s v="EA Canada"/>
    <s v="T"/>
  </r>
  <r>
    <s v="The Simpsons Game"/>
    <x v="4"/>
    <n v="2007"/>
    <x v="1842"/>
    <x v="9"/>
    <s v="Dec"/>
    <x v="8"/>
    <x v="7"/>
    <x v="392"/>
    <x v="292"/>
    <x v="58"/>
    <x v="114"/>
    <x v="526"/>
    <n v="71"/>
    <n v="52"/>
    <n v="7.7"/>
    <n v="71"/>
    <s v="Electronic Arts, EA Redwood Shores"/>
    <s v="T"/>
  </r>
  <r>
    <s v="F1 2012"/>
    <x v="5"/>
    <n v="2012"/>
    <x v="1843"/>
    <x v="4"/>
    <s v="Jul"/>
    <x v="2"/>
    <x v="34"/>
    <x v="234"/>
    <x v="9"/>
    <x v="69"/>
    <x v="45"/>
    <x v="526"/>
    <n v="81"/>
    <n v="23"/>
    <n v="7.5"/>
    <n v="54"/>
    <s v="Codemasters"/>
    <s v="E"/>
  </r>
  <r>
    <s v="Brink"/>
    <x v="4"/>
    <n v="2011"/>
    <x v="970"/>
    <x v="28"/>
    <s v="Jan"/>
    <x v="6"/>
    <x v="6"/>
    <x v="281"/>
    <x v="305"/>
    <x v="62"/>
    <x v="119"/>
    <x v="526"/>
    <n v="68"/>
    <n v="85"/>
    <n v="5.8"/>
    <n v="404"/>
    <s v="Splash Damage"/>
    <s v="T"/>
  </r>
  <r>
    <s v="MX vs. ATV Unleashed"/>
    <x v="6"/>
    <n v="2005"/>
    <x v="1844"/>
    <x v="21"/>
    <s v="Jul"/>
    <x v="2"/>
    <x v="28"/>
    <x v="256"/>
    <x v="298"/>
    <x v="58"/>
    <x v="99"/>
    <x v="526"/>
    <n v="79"/>
    <n v="30"/>
    <n v="8.4"/>
    <n v="17"/>
    <s v="Rainbow Studios"/>
    <s v="E"/>
  </r>
  <r>
    <s v="WipEout Pure"/>
    <x v="16"/>
    <n v="2005"/>
    <x v="1845"/>
    <x v="19"/>
    <s v="Mar"/>
    <x v="2"/>
    <x v="3"/>
    <x v="142"/>
    <x v="304"/>
    <x v="58"/>
    <x v="45"/>
    <x v="526"/>
    <n v="88"/>
    <n v="56"/>
    <n v="7.9"/>
    <n v="102"/>
    <s v="Studio Liverpool"/>
    <s v="E"/>
  </r>
  <r>
    <s v="UFC Undisputed 3"/>
    <x v="5"/>
    <n v="2012"/>
    <x v="1846"/>
    <x v="3"/>
    <s v="Jan"/>
    <x v="8"/>
    <x v="28"/>
    <x v="304"/>
    <x v="262"/>
    <x v="102"/>
    <x v="130"/>
    <x v="526"/>
    <n v="86"/>
    <n v="30"/>
    <n v="7.4"/>
    <n v="92"/>
    <s v="Yuke's"/>
    <s v="T"/>
  </r>
  <r>
    <s v="LEGO Pirates of the Caribbean: The Video Game"/>
    <x v="4"/>
    <n v="2011"/>
    <x v="1847"/>
    <x v="23"/>
    <s v="Mar"/>
    <x v="8"/>
    <x v="32"/>
    <x v="392"/>
    <x v="292"/>
    <x v="58"/>
    <x v="119"/>
    <x v="526"/>
    <n v="73"/>
    <n v="54"/>
    <n v="7"/>
    <n v="31"/>
    <s v="Traveller's Tales"/>
    <s v="E10+"/>
  </r>
  <r>
    <s v="Tom Clancy's Ghost Recon Advanced Warfighter 2"/>
    <x v="5"/>
    <n v="2007"/>
    <x v="1848"/>
    <x v="16"/>
    <s v="Aug"/>
    <x v="6"/>
    <x v="5"/>
    <x v="363"/>
    <x v="197"/>
    <x v="64"/>
    <x v="83"/>
    <x v="526"/>
    <n v="84"/>
    <n v="29"/>
    <n v="8.1"/>
    <n v="41"/>
    <s v="Red Storm Entertainment, Ubisoft Paris"/>
    <s v="T"/>
  </r>
  <r>
    <s v="Super Princess Peach"/>
    <x v="3"/>
    <n v="2005"/>
    <x v="1849"/>
    <x v="5"/>
    <s v="Feb"/>
    <x v="1"/>
    <x v="0"/>
    <x v="385"/>
    <x v="300"/>
    <x v="92"/>
    <x v="101"/>
    <x v="526"/>
    <n v="75"/>
    <n v="48"/>
    <n v="7.6"/>
    <n v="33"/>
    <s v="TOSE"/>
    <s v="E"/>
  </r>
  <r>
    <s v="Guinness World Records: The Videogame"/>
    <x v="0"/>
    <n v="2008"/>
    <x v="1850"/>
    <x v="34"/>
    <s v="Jan"/>
    <x v="8"/>
    <x v="19"/>
    <x v="283"/>
    <x v="217"/>
    <x v="58"/>
    <x v="114"/>
    <x v="526"/>
    <n v="67"/>
    <n v="12"/>
    <n v="7"/>
    <n v="8"/>
    <s v="TT Fusion"/>
    <s v="E10+"/>
  </r>
  <r>
    <s v="NCAA March Madness 2004"/>
    <x v="6"/>
    <n v="2003"/>
    <x v="1851"/>
    <x v="30"/>
    <s v="Oct"/>
    <x v="0"/>
    <x v="7"/>
    <x v="293"/>
    <x v="292"/>
    <x v="58"/>
    <x v="130"/>
    <x v="526"/>
    <n v="82"/>
    <n v="16"/>
    <n v="8.8000000000000007"/>
    <n v="12"/>
    <s v="NuFX"/>
    <s v="E"/>
  </r>
  <r>
    <s v="Donkey Kong Land III"/>
    <x v="2"/>
    <s v="N/A"/>
    <x v="1852"/>
    <x v="14"/>
    <s v="May"/>
    <x v="1"/>
    <x v="0"/>
    <x v="248"/>
    <x v="274"/>
    <x v="58"/>
    <x v="115"/>
    <x v="526"/>
    <m/>
    <m/>
    <m/>
    <m/>
    <m/>
    <m/>
  </r>
  <r>
    <s v="Bomberman"/>
    <x v="1"/>
    <n v="1985"/>
    <x v="1853"/>
    <x v="13"/>
    <s v="Dec"/>
    <x v="4"/>
    <x v="68"/>
    <x v="375"/>
    <x v="125"/>
    <x v="235"/>
    <x v="106"/>
    <x v="526"/>
    <m/>
    <m/>
    <m/>
    <m/>
    <m/>
    <m/>
  </r>
  <r>
    <s v="The Legend of Zelda: Twilight Princess HD"/>
    <x v="18"/>
    <n v="2016"/>
    <x v="1854"/>
    <x v="1"/>
    <s v="Oct"/>
    <x v="8"/>
    <x v="0"/>
    <x v="388"/>
    <x v="240"/>
    <x v="36"/>
    <x v="119"/>
    <x v="526"/>
    <n v="86"/>
    <n v="74"/>
    <n v="8.4"/>
    <n v="329"/>
    <s v="Tantalus Interactive, Tantatus, Nintendo"/>
    <s v="T"/>
  </r>
  <r>
    <s v="LEGO Indiana Jones: The Original Adventures"/>
    <x v="5"/>
    <n v="2008"/>
    <x v="1855"/>
    <x v="12"/>
    <s v="Sep"/>
    <x v="8"/>
    <x v="4"/>
    <x v="395"/>
    <x v="303"/>
    <x v="58"/>
    <x v="104"/>
    <x v="526"/>
    <n v="77"/>
    <n v="36"/>
    <n v="7.7"/>
    <n v="30"/>
    <s v="Traveller's Tales"/>
    <s v="E10+"/>
  </r>
  <r>
    <s v="Tomb Raider"/>
    <x v="14"/>
    <n v="1996"/>
    <x v="1856"/>
    <x v="14"/>
    <s v="Apr"/>
    <x v="8"/>
    <x v="21"/>
    <x v="352"/>
    <x v="270"/>
    <x v="58"/>
    <x v="106"/>
    <x v="526"/>
    <n v="86"/>
    <n v="18"/>
    <n v="8.5"/>
    <n v="3552"/>
    <s v="Crystal Dynamics, Nixxes Software"/>
    <s v="M"/>
  </r>
  <r>
    <s v="Street Fighter Alpha 3"/>
    <x v="12"/>
    <n v="1998"/>
    <x v="1857"/>
    <x v="8"/>
    <s v="Jan"/>
    <x v="9"/>
    <x v="17"/>
    <x v="358"/>
    <x v="279"/>
    <x v="151"/>
    <x v="133"/>
    <x v="526"/>
    <n v="93"/>
    <n v="12"/>
    <n v="8.5"/>
    <n v="46"/>
    <s v="Capcom"/>
    <s v="T"/>
  </r>
  <r>
    <s v="MySims Agents"/>
    <x v="0"/>
    <n v="2009"/>
    <x v="1858"/>
    <x v="33"/>
    <s v="Nov"/>
    <x v="10"/>
    <x v="7"/>
    <x v="170"/>
    <x v="262"/>
    <x v="58"/>
    <x v="127"/>
    <x v="526"/>
    <n v="78"/>
    <n v="28"/>
    <n v="8.6"/>
    <n v="28"/>
    <s v="Electronic Arts"/>
    <s v="E"/>
  </r>
  <r>
    <s v="Junior Brain Trainer"/>
    <x v="3"/>
    <n v="2008"/>
    <x v="387"/>
    <x v="22"/>
    <s v="Jan"/>
    <x v="5"/>
    <x v="98"/>
    <x v="382"/>
    <x v="236"/>
    <x v="58"/>
    <x v="119"/>
    <x v="526"/>
    <m/>
    <m/>
    <s v="tbd"/>
    <m/>
    <s v="Avanquest Software"/>
    <s v="E"/>
  </r>
  <r>
    <s v="MotorStorm: Arctic Edge"/>
    <x v="16"/>
    <n v="2009"/>
    <x v="1419"/>
    <x v="33"/>
    <s v="Dec"/>
    <x v="2"/>
    <x v="3"/>
    <x v="252"/>
    <x v="284"/>
    <x v="58"/>
    <x v="49"/>
    <x v="527"/>
    <n v="79"/>
    <n v="58"/>
    <n v="8.8000000000000007"/>
    <n v="39"/>
    <s v="Bigbig Studios"/>
    <s v="T"/>
  </r>
  <r>
    <s v="FIFA Soccer 08"/>
    <x v="0"/>
    <n v="2007"/>
    <x v="1859"/>
    <x v="9"/>
    <s v="Apr"/>
    <x v="0"/>
    <x v="7"/>
    <x v="379"/>
    <x v="246"/>
    <x v="62"/>
    <x v="114"/>
    <x v="527"/>
    <n v="65"/>
    <n v="13"/>
    <n v="6.1"/>
    <n v="26"/>
    <s v="EA Canada"/>
    <s v="E"/>
  </r>
  <r>
    <s v="ZhuZhu Pets"/>
    <x v="3"/>
    <n v="2010"/>
    <x v="1860"/>
    <x v="8"/>
    <s v="Jun"/>
    <x v="7"/>
    <x v="4"/>
    <x v="386"/>
    <x v="150"/>
    <x v="58"/>
    <x v="119"/>
    <x v="527"/>
    <m/>
    <m/>
    <s v="tbd"/>
    <m/>
    <s v="Black Lantern Studios"/>
    <s v="E"/>
  </r>
  <r>
    <s v="Tiger Woods PGA Tour 08"/>
    <x v="0"/>
    <n v="2007"/>
    <x v="1176"/>
    <x v="13"/>
    <s v="Jul"/>
    <x v="0"/>
    <x v="7"/>
    <x v="250"/>
    <x v="45"/>
    <x v="58"/>
    <x v="69"/>
    <x v="527"/>
    <n v="72"/>
    <n v="24"/>
    <n v="7"/>
    <n v="22"/>
    <s v="EA Salt Lake"/>
    <s v="E"/>
  </r>
  <r>
    <s v="Dragon Ball Z: Budokai Tenkaichi 3"/>
    <x v="0"/>
    <n v="2007"/>
    <x v="1861"/>
    <x v="17"/>
    <s v="Jul"/>
    <x v="9"/>
    <x v="10"/>
    <x v="379"/>
    <x v="273"/>
    <x v="141"/>
    <x v="119"/>
    <x v="527"/>
    <n v="72"/>
    <n v="27"/>
    <n v="8.4"/>
    <n v="61"/>
    <s v="Spike, Namco Bandai Games"/>
    <s v="T"/>
  </r>
  <r>
    <s v="Shrek 2"/>
    <x v="19"/>
    <n v="2004"/>
    <x v="1862"/>
    <x v="20"/>
    <s v="Oct"/>
    <x v="1"/>
    <x v="4"/>
    <x v="301"/>
    <x v="150"/>
    <x v="62"/>
    <x v="147"/>
    <x v="527"/>
    <n v="70"/>
    <n v="25"/>
    <n v="6.4"/>
    <n v="14"/>
    <s v="Luxoflux, Inc."/>
    <s v="E"/>
  </r>
  <r>
    <s v="NBA 2K17"/>
    <x v="17"/>
    <n v="2016"/>
    <x v="1863"/>
    <x v="8"/>
    <s v="Jul"/>
    <x v="0"/>
    <x v="2"/>
    <x v="256"/>
    <x v="297"/>
    <x v="58"/>
    <x v="114"/>
    <x v="527"/>
    <n v="90"/>
    <n v="17"/>
    <n v="6.2"/>
    <n v="91"/>
    <s v="Visual Concepts"/>
    <s v="E"/>
  </r>
  <r>
    <s v="Tom Clancy's Ghost Recon Advanced Warfighter 2"/>
    <x v="4"/>
    <n v="2007"/>
    <x v="1864"/>
    <x v="21"/>
    <s v="Jul"/>
    <x v="6"/>
    <x v="5"/>
    <x v="350"/>
    <x v="300"/>
    <x v="64"/>
    <x v="69"/>
    <x v="527"/>
    <n v="86"/>
    <n v="58"/>
    <n v="8.1"/>
    <n v="89"/>
    <s v="Red Storm Entertainment, Ubisoft Paris"/>
    <s v="T"/>
  </r>
  <r>
    <s v="Sonic Unleashed"/>
    <x v="5"/>
    <n v="2008"/>
    <x v="1865"/>
    <x v="28"/>
    <s v="Sep"/>
    <x v="1"/>
    <x v="8"/>
    <x v="388"/>
    <x v="262"/>
    <x v="62"/>
    <x v="99"/>
    <x v="527"/>
    <n v="54"/>
    <n v="24"/>
    <n v="7.9"/>
    <n v="130"/>
    <s v="Sonic Team"/>
    <s v="E10+"/>
  </r>
  <r>
    <s v="Final Fight 2"/>
    <x v="7"/>
    <n v="1993"/>
    <x v="1866"/>
    <x v="1"/>
    <s v="Sep"/>
    <x v="8"/>
    <x v="12"/>
    <x v="380"/>
    <x v="279"/>
    <x v="37"/>
    <x v="133"/>
    <x v="527"/>
    <m/>
    <m/>
    <m/>
    <m/>
    <m/>
    <m/>
  </r>
  <r>
    <s v="The Lost World: Jurassic Park"/>
    <x v="12"/>
    <n v="1997"/>
    <x v="1867"/>
    <x v="27"/>
    <s v="Nov"/>
    <x v="8"/>
    <x v="7"/>
    <x v="391"/>
    <x v="292"/>
    <x v="58"/>
    <x v="101"/>
    <x v="527"/>
    <m/>
    <m/>
    <m/>
    <m/>
    <m/>
    <m/>
  </r>
  <r>
    <s v="Disney Universe"/>
    <x v="0"/>
    <n v="2011"/>
    <x v="1868"/>
    <x v="26"/>
    <s v="Sep"/>
    <x v="8"/>
    <x v="32"/>
    <x v="342"/>
    <x v="204"/>
    <x v="58"/>
    <x v="127"/>
    <x v="527"/>
    <n v="61"/>
    <n v="11"/>
    <n v="6"/>
    <n v="5"/>
    <s v="Eurocom Entertainment Software"/>
    <s v="E10+"/>
  </r>
  <r>
    <s v="Dance on Broadway"/>
    <x v="0"/>
    <n v="2010"/>
    <x v="1869"/>
    <x v="9"/>
    <s v="Nov"/>
    <x v="5"/>
    <x v="5"/>
    <x v="370"/>
    <x v="302"/>
    <x v="58"/>
    <x v="105"/>
    <x v="527"/>
    <n v="48"/>
    <n v="6"/>
    <n v="3.3"/>
    <n v="4"/>
    <s v="Longtail Studios"/>
    <s v="E10+"/>
  </r>
  <r>
    <s v="LEGO Indiana Jones 2: The Adventure Continues"/>
    <x v="4"/>
    <n v="2009"/>
    <x v="1870"/>
    <x v="1"/>
    <s v="Dec"/>
    <x v="8"/>
    <x v="4"/>
    <x v="338"/>
    <x v="274"/>
    <x v="58"/>
    <x v="119"/>
    <x v="527"/>
    <n v="71"/>
    <n v="41"/>
    <n v="7.4"/>
    <n v="25"/>
    <s v="Traveller's Tales"/>
    <s v="E10+"/>
  </r>
  <r>
    <s v="Petz: Catz 2"/>
    <x v="3"/>
    <n v="2007"/>
    <x v="1871"/>
    <x v="34"/>
    <s v="Mar"/>
    <x v="7"/>
    <x v="5"/>
    <x v="308"/>
    <x v="17"/>
    <x v="58"/>
    <x v="114"/>
    <x v="527"/>
    <m/>
    <m/>
    <n v="9"/>
    <n v="4"/>
    <s v="Powerhead Games"/>
    <s v="E"/>
  </r>
  <r>
    <s v="Bulletstorm"/>
    <x v="4"/>
    <n v="2011"/>
    <x v="1872"/>
    <x v="3"/>
    <s v="Feb"/>
    <x v="6"/>
    <x v="7"/>
    <x v="170"/>
    <x v="262"/>
    <x v="62"/>
    <x v="69"/>
    <x v="527"/>
    <n v="84"/>
    <n v="83"/>
    <n v="7.6"/>
    <n v="439"/>
    <s v="Epic Games, People Can Fly"/>
    <s v="M"/>
  </r>
  <r>
    <s v="Skylanders SWAP Force"/>
    <x v="5"/>
    <n v="2013"/>
    <x v="1366"/>
    <x v="10"/>
    <s v="Nov"/>
    <x v="1"/>
    <x v="4"/>
    <x v="332"/>
    <x v="303"/>
    <x v="58"/>
    <x v="104"/>
    <x v="527"/>
    <n v="83"/>
    <n v="31"/>
    <n v="5.3"/>
    <n v="33"/>
    <s v="Vicarious Visions"/>
    <s v="E10+"/>
  </r>
  <r>
    <s v="Madden NFL 07"/>
    <x v="13"/>
    <n v="2006"/>
    <x v="1873"/>
    <x v="21"/>
    <s v="Jun"/>
    <x v="0"/>
    <x v="7"/>
    <x v="158"/>
    <x v="298"/>
    <x v="58"/>
    <x v="147"/>
    <x v="527"/>
    <n v="83"/>
    <n v="27"/>
    <n v="8.6999999999999993"/>
    <n v="6"/>
    <s v="EA Tiburon"/>
    <s v="E"/>
  </r>
  <r>
    <s v="Sonic Generations"/>
    <x v="10"/>
    <n v="2011"/>
    <x v="1874"/>
    <x v="10"/>
    <s v="Dec"/>
    <x v="1"/>
    <x v="8"/>
    <x v="395"/>
    <x v="217"/>
    <x v="62"/>
    <x v="119"/>
    <x v="527"/>
    <n v="66"/>
    <n v="29"/>
    <n v="6.9"/>
    <n v="108"/>
    <s v="Sega, Dimps Corporation"/>
    <s v="E"/>
  </r>
  <r>
    <s v="Rock Band 2"/>
    <x v="0"/>
    <n v="2008"/>
    <x v="1875"/>
    <x v="29"/>
    <s v="Oct"/>
    <x v="5"/>
    <x v="31"/>
    <x v="250"/>
    <x v="45"/>
    <x v="58"/>
    <x v="69"/>
    <x v="527"/>
    <n v="92"/>
    <n v="10"/>
    <n v="7.7"/>
    <n v="45"/>
    <s v="Harmonix Music Systems"/>
    <s v="T"/>
  </r>
  <r>
    <s v="Harry Potter and the Prisoner of Azkaban"/>
    <x v="6"/>
    <n v="2004"/>
    <x v="1876"/>
    <x v="29"/>
    <s v="Sep"/>
    <x v="8"/>
    <x v="7"/>
    <x v="293"/>
    <x v="292"/>
    <x v="58"/>
    <x v="130"/>
    <x v="527"/>
    <n v="70"/>
    <n v="29"/>
    <n v="8.6999999999999993"/>
    <n v="29"/>
    <s v="EA Games"/>
    <s v="E"/>
  </r>
  <r>
    <s v="Pokemon Conquest"/>
    <x v="3"/>
    <n v="2012"/>
    <x v="1016"/>
    <x v="18"/>
    <s v="May"/>
    <x v="3"/>
    <x v="0"/>
    <x v="388"/>
    <x v="300"/>
    <x v="155"/>
    <x v="115"/>
    <x v="527"/>
    <n v="80"/>
    <n v="40"/>
    <n v="8.1999999999999993"/>
    <n v="89"/>
    <s v="Koei"/>
    <s v="E"/>
  </r>
  <r>
    <s v="Wall-E"/>
    <x v="0"/>
    <n v="2008"/>
    <x v="1877"/>
    <x v="31"/>
    <s v="Aug"/>
    <x v="1"/>
    <x v="28"/>
    <x v="308"/>
    <x v="17"/>
    <x v="58"/>
    <x v="114"/>
    <x v="528"/>
    <n v="51"/>
    <n v="18"/>
    <n v="3.6"/>
    <n v="8"/>
    <s v="Heavy Iron Studios"/>
    <s v="E"/>
  </r>
  <r>
    <s v="Pong: The Next Level"/>
    <x v="12"/>
    <n v="1998"/>
    <x v="1878"/>
    <x v="17"/>
    <s v="Aug"/>
    <x v="4"/>
    <x v="27"/>
    <x v="388"/>
    <x v="232"/>
    <x v="58"/>
    <x v="101"/>
    <x v="528"/>
    <m/>
    <m/>
    <m/>
    <m/>
    <m/>
    <m/>
  </r>
  <r>
    <s v="Naruto: Clash of Ninja Revolution"/>
    <x v="0"/>
    <n v="2007"/>
    <x v="46"/>
    <x v="12"/>
    <s v="Apr"/>
    <x v="9"/>
    <x v="99"/>
    <x v="395"/>
    <x v="295"/>
    <x v="58"/>
    <x v="114"/>
    <x v="528"/>
    <n v="74"/>
    <n v="23"/>
    <n v="8"/>
    <n v="27"/>
    <s v="8ing/Raizing"/>
    <s v="T"/>
  </r>
  <r>
    <s v="Disney Fairies: Tinker Bell and the Lost Treasure"/>
    <x v="3"/>
    <n v="2009"/>
    <x v="1879"/>
    <x v="8"/>
    <s v="Apr"/>
    <x v="10"/>
    <x v="32"/>
    <x v="388"/>
    <x v="304"/>
    <x v="64"/>
    <x v="119"/>
    <x v="528"/>
    <m/>
    <m/>
    <s v="tbd"/>
    <m/>
    <s v="Hyde"/>
    <s v="E"/>
  </r>
  <r>
    <s v="Ace Combat 6: Fires of Liberation"/>
    <x v="4"/>
    <n v="2007"/>
    <x v="1278"/>
    <x v="15"/>
    <s v="Sep"/>
    <x v="7"/>
    <x v="10"/>
    <x v="333"/>
    <x v="203"/>
    <x v="75"/>
    <x v="122"/>
    <x v="528"/>
    <n v="80"/>
    <n v="54"/>
    <n v="7.9"/>
    <n v="101"/>
    <s v="Project Aces"/>
    <s v="T"/>
  </r>
  <r>
    <s v="The Simpsons Game"/>
    <x v="0"/>
    <n v="2007"/>
    <x v="1880"/>
    <x v="9"/>
    <s v="Feb"/>
    <x v="8"/>
    <x v="7"/>
    <x v="384"/>
    <x v="295"/>
    <x v="58"/>
    <x v="114"/>
    <x v="528"/>
    <n v="64"/>
    <n v="19"/>
    <n v="6.1"/>
    <n v="38"/>
    <s v="Electronic Arts, Rebellion"/>
    <s v="T"/>
  </r>
  <r>
    <s v="NBA Jam Tournament Edition"/>
    <x v="7"/>
    <n v="1995"/>
    <x v="1881"/>
    <x v="6"/>
    <s v="Mar"/>
    <x v="0"/>
    <x v="30"/>
    <x v="350"/>
    <x v="279"/>
    <x v="58"/>
    <x v="133"/>
    <x v="528"/>
    <m/>
    <m/>
    <m/>
    <m/>
    <m/>
    <m/>
  </r>
  <r>
    <s v="Championship Manager 3"/>
    <x v="14"/>
    <n v="2003"/>
    <x v="1882"/>
    <x v="28"/>
    <s v="Dec"/>
    <x v="0"/>
    <x v="21"/>
    <x v="180"/>
    <x v="107"/>
    <x v="58"/>
    <x v="69"/>
    <x v="528"/>
    <m/>
    <m/>
    <m/>
    <m/>
    <m/>
    <m/>
  </r>
  <r>
    <s v="Need for Speed: Most Wanted"/>
    <x v="22"/>
    <n v="2012"/>
    <x v="1883"/>
    <x v="22"/>
    <s v="Dec"/>
    <x v="2"/>
    <x v="7"/>
    <x v="397"/>
    <x v="80"/>
    <x v="62"/>
    <x v="91"/>
    <x v="528"/>
    <m/>
    <m/>
    <m/>
    <m/>
    <m/>
    <m/>
  </r>
  <r>
    <s v="Ninja Gaiden II"/>
    <x v="4"/>
    <n v="2008"/>
    <x v="1884"/>
    <x v="15"/>
    <s v="May"/>
    <x v="8"/>
    <x v="48"/>
    <x v="159"/>
    <x v="268"/>
    <x v="69"/>
    <x v="127"/>
    <x v="528"/>
    <n v="81"/>
    <n v="74"/>
    <n v="8"/>
    <n v="302"/>
    <s v="Team Ninja, Tecmo"/>
    <s v="M"/>
  </r>
  <r>
    <s v="Assassin's Creed: Rogue"/>
    <x v="4"/>
    <n v="2014"/>
    <x v="1885"/>
    <x v="18"/>
    <s v="Dec"/>
    <x v="8"/>
    <x v="5"/>
    <x v="215"/>
    <x v="304"/>
    <x v="58"/>
    <x v="119"/>
    <x v="528"/>
    <n v="72"/>
    <n v="32"/>
    <n v="7.3"/>
    <n v="318"/>
    <s v="Ubisoft"/>
    <s v="M"/>
  </r>
  <r>
    <s v="Rayman Legends"/>
    <x v="9"/>
    <n v="2014"/>
    <x v="1886"/>
    <x v="27"/>
    <s v="Jul"/>
    <x v="1"/>
    <x v="5"/>
    <x v="376"/>
    <x v="278"/>
    <x v="58"/>
    <x v="78"/>
    <x v="528"/>
    <n v="90"/>
    <n v="16"/>
    <n v="8.5"/>
    <n v="525"/>
    <s v="Ubisoft Montpellier"/>
    <s v="E10+"/>
  </r>
  <r>
    <s v="Oshare Majo Love and Berry: DS Collection"/>
    <x v="3"/>
    <n v="2006"/>
    <x v="1887"/>
    <x v="24"/>
    <s v="Aug"/>
    <x v="5"/>
    <x v="8"/>
    <x v="180"/>
    <x v="125"/>
    <x v="114"/>
    <x v="106"/>
    <x v="528"/>
    <m/>
    <m/>
    <m/>
    <m/>
    <m/>
    <m/>
  </r>
  <r>
    <s v="Prince of Persia"/>
    <x v="4"/>
    <n v="2008"/>
    <x v="1106"/>
    <x v="9"/>
    <s v="Jan"/>
    <x v="8"/>
    <x v="5"/>
    <x v="392"/>
    <x v="304"/>
    <x v="64"/>
    <x v="127"/>
    <x v="528"/>
    <n v="81"/>
    <n v="73"/>
    <n v="7"/>
    <n v="189"/>
    <s v="Ubisoft Montreal"/>
    <s v="T"/>
  </r>
  <r>
    <s v="Monster Rancher"/>
    <x v="12"/>
    <n v="1997"/>
    <x v="1888"/>
    <x v="10"/>
    <s v="Mar"/>
    <x v="7"/>
    <x v="48"/>
    <x v="234"/>
    <x v="283"/>
    <x v="171"/>
    <x v="101"/>
    <x v="528"/>
    <n v="86"/>
    <n v="5"/>
    <n v="8.3000000000000007"/>
    <n v="10"/>
    <s v="Tecmo"/>
    <m/>
  </r>
  <r>
    <s v="ZombiU"/>
    <x v="18"/>
    <n v="2012"/>
    <x v="1889"/>
    <x v="34"/>
    <s v="Dec"/>
    <x v="8"/>
    <x v="5"/>
    <x v="366"/>
    <x v="273"/>
    <x v="69"/>
    <x v="69"/>
    <x v="528"/>
    <n v="77"/>
    <n v="70"/>
    <n v="7.7"/>
    <n v="758"/>
    <s v="Ubisoft Montpellier"/>
    <s v="M"/>
  </r>
  <r>
    <s v="Pokken Tournament"/>
    <x v="18"/>
    <n v="2016"/>
    <x v="1890"/>
    <x v="12"/>
    <s v="Dec"/>
    <x v="9"/>
    <x v="25"/>
    <x v="293"/>
    <x v="150"/>
    <x v="89"/>
    <x v="69"/>
    <x v="528"/>
    <n v="76"/>
    <n v="74"/>
    <n v="8"/>
    <n v="273"/>
    <s v="Bandai Namco Games"/>
    <s v="E10+"/>
  </r>
  <r>
    <s v="Ford Racing 2"/>
    <x v="6"/>
    <n v="2003"/>
    <x v="1502"/>
    <x v="25"/>
    <s v="Dec"/>
    <x v="2"/>
    <x v="87"/>
    <x v="344"/>
    <x v="232"/>
    <x v="58"/>
    <x v="130"/>
    <x v="529"/>
    <n v="51"/>
    <n v="5"/>
    <n v="8"/>
    <n v="8"/>
    <s v="Razorworks Studios"/>
    <s v="E"/>
  </r>
  <r>
    <s v="Breath of Fire III"/>
    <x v="12"/>
    <n v="1997"/>
    <x v="1891"/>
    <x v="7"/>
    <s v="Apr"/>
    <x v="3"/>
    <x v="12"/>
    <x v="325"/>
    <x v="286"/>
    <x v="138"/>
    <x v="101"/>
    <x v="529"/>
    <m/>
    <m/>
    <m/>
    <m/>
    <m/>
    <m/>
  </r>
  <r>
    <s v="NERF N-Strike Elite"/>
    <x v="0"/>
    <n v="2009"/>
    <x v="1892"/>
    <x v="18"/>
    <s v="Jun"/>
    <x v="6"/>
    <x v="7"/>
    <x v="250"/>
    <x v="125"/>
    <x v="58"/>
    <x v="101"/>
    <x v="529"/>
    <n v="67"/>
    <n v="12"/>
    <n v="4.5"/>
    <n v="6"/>
    <s v="EA Salt Lake"/>
    <s v="E10+"/>
  </r>
  <r>
    <s v="God of War: Ghost of Sparta"/>
    <x v="16"/>
    <n v="2010"/>
    <x v="1893"/>
    <x v="10"/>
    <s v="Mar"/>
    <x v="8"/>
    <x v="3"/>
    <x v="330"/>
    <x v="305"/>
    <x v="102"/>
    <x v="102"/>
    <x v="529"/>
    <n v="86"/>
    <n v="73"/>
    <n v="8.4"/>
    <n v="255"/>
    <s v="Ready at Dawn"/>
    <s v="M"/>
  </r>
  <r>
    <s v="Dead or Alive 2"/>
    <x v="6"/>
    <n v="2000"/>
    <x v="1894"/>
    <x v="23"/>
    <s v="Oct"/>
    <x v="9"/>
    <x v="48"/>
    <x v="357"/>
    <x v="180"/>
    <x v="42"/>
    <x v="69"/>
    <x v="529"/>
    <m/>
    <m/>
    <m/>
    <m/>
    <m/>
    <m/>
  </r>
  <r>
    <n v="1942"/>
    <x v="1"/>
    <n v="1985"/>
    <x v="1895"/>
    <x v="22"/>
    <s v="May"/>
    <x v="6"/>
    <x v="12"/>
    <x v="159"/>
    <x v="182"/>
    <x v="92"/>
    <x v="106"/>
    <x v="529"/>
    <m/>
    <m/>
    <m/>
    <m/>
    <m/>
    <m/>
  </r>
  <r>
    <s v="Game &amp; Watch Gallery"/>
    <x v="2"/>
    <n v="1997"/>
    <x v="1896"/>
    <x v="34"/>
    <s v="Feb"/>
    <x v="5"/>
    <x v="0"/>
    <x v="132"/>
    <x v="289"/>
    <x v="100"/>
    <x v="147"/>
    <x v="529"/>
    <m/>
    <m/>
    <m/>
    <m/>
    <m/>
    <m/>
  </r>
  <r>
    <s v="Excitebike 64"/>
    <x v="11"/>
    <n v="2000"/>
    <x v="1897"/>
    <x v="23"/>
    <s v="Aug"/>
    <x v="2"/>
    <x v="0"/>
    <x v="159"/>
    <x v="263"/>
    <x v="91"/>
    <x v="145"/>
    <x v="529"/>
    <m/>
    <m/>
    <m/>
    <m/>
    <m/>
    <m/>
  </r>
  <r>
    <s v="NES Open Tournament Golf"/>
    <x v="1"/>
    <n v="1991"/>
    <x v="876"/>
    <x v="17"/>
    <s v="Jun"/>
    <x v="0"/>
    <x v="0"/>
    <x v="330"/>
    <x v="244"/>
    <x v="24"/>
    <x v="133"/>
    <x v="529"/>
    <m/>
    <m/>
    <m/>
    <m/>
    <m/>
    <m/>
  </r>
  <r>
    <s v="Jissen Pachi-Slot Hisshouhou: Hokuto no Ken"/>
    <x v="6"/>
    <n v="2004"/>
    <x v="1898"/>
    <x v="27"/>
    <s v="Jul"/>
    <x v="5"/>
    <x v="100"/>
    <x v="180"/>
    <x v="125"/>
    <x v="233"/>
    <x v="106"/>
    <x v="529"/>
    <m/>
    <m/>
    <m/>
    <m/>
    <m/>
    <m/>
  </r>
  <r>
    <s v="SoulCalibur II"/>
    <x v="13"/>
    <n v="2003"/>
    <x v="1899"/>
    <x v="10"/>
    <s v="Dec"/>
    <x v="9"/>
    <x v="25"/>
    <x v="113"/>
    <x v="291"/>
    <x v="102"/>
    <x v="106"/>
    <x v="529"/>
    <n v="92"/>
    <n v="39"/>
    <n v="8.9"/>
    <n v="54"/>
    <s v="Namco"/>
    <s v="T"/>
  </r>
  <r>
    <s v="PES 2009: Pro Evolution Soccer"/>
    <x v="4"/>
    <n v="2008"/>
    <x v="1900"/>
    <x v="0"/>
    <s v="Nov"/>
    <x v="0"/>
    <x v="14"/>
    <x v="346"/>
    <x v="210"/>
    <x v="102"/>
    <x v="119"/>
    <x v="529"/>
    <m/>
    <m/>
    <m/>
    <m/>
    <m/>
    <m/>
  </r>
  <r>
    <s v="Winning Eleven: Pro Evolution Soccer 2007 (All Region sales)"/>
    <x v="4"/>
    <n v="2006"/>
    <x v="1901"/>
    <x v="12"/>
    <s v="Mar"/>
    <x v="0"/>
    <x v="14"/>
    <x v="122"/>
    <x v="231"/>
    <x v="64"/>
    <x v="106"/>
    <x v="529"/>
    <m/>
    <m/>
    <m/>
    <m/>
    <m/>
    <m/>
  </r>
  <r>
    <s v="Road &amp; Track Presents: The Need for Speed"/>
    <x v="12"/>
    <n v="1995"/>
    <x v="1902"/>
    <x v="9"/>
    <s v="Jan"/>
    <x v="2"/>
    <x v="7"/>
    <x v="388"/>
    <x v="232"/>
    <x v="58"/>
    <x v="101"/>
    <x v="529"/>
    <m/>
    <m/>
    <m/>
    <m/>
    <m/>
    <m/>
  </r>
  <r>
    <s v="NFL GameDay 2001"/>
    <x v="12"/>
    <n v="2000"/>
    <x v="1903"/>
    <x v="15"/>
    <s v="Mar"/>
    <x v="0"/>
    <x v="3"/>
    <x v="388"/>
    <x v="232"/>
    <x v="58"/>
    <x v="101"/>
    <x v="529"/>
    <n v="73"/>
    <n v="10"/>
    <s v="tbd"/>
    <m/>
    <s v="989 Sports"/>
    <s v="E"/>
  </r>
  <r>
    <s v="NBA Live 97"/>
    <x v="12"/>
    <n v="1996"/>
    <x v="1904"/>
    <x v="22"/>
    <s v="Nov"/>
    <x v="0"/>
    <x v="7"/>
    <x v="304"/>
    <x v="232"/>
    <x v="58"/>
    <x v="101"/>
    <x v="529"/>
    <m/>
    <m/>
    <m/>
    <m/>
    <m/>
    <m/>
  </r>
  <r>
    <s v="Dynasty Warriors 3: Xtreme Legends"/>
    <x v="6"/>
    <n v="2002"/>
    <x v="1905"/>
    <x v="14"/>
    <s v="Feb"/>
    <x v="8"/>
    <x v="48"/>
    <x v="346"/>
    <x v="244"/>
    <x v="171"/>
    <x v="147"/>
    <x v="529"/>
    <n v="72"/>
    <n v="16"/>
    <n v="9.3000000000000007"/>
    <n v="54"/>
    <s v="Omega Force"/>
    <s v="T"/>
  </r>
  <r>
    <s v="Rayman Origins"/>
    <x v="5"/>
    <n v="2011"/>
    <x v="1906"/>
    <x v="6"/>
    <s v="Feb"/>
    <x v="1"/>
    <x v="5"/>
    <x v="397"/>
    <x v="230"/>
    <x v="62"/>
    <x v="104"/>
    <x v="529"/>
    <n v="87"/>
    <n v="43"/>
    <n v="8.4"/>
    <n v="238"/>
    <s v="UBlart Montpellier"/>
    <s v="E10+"/>
  </r>
  <r>
    <s v="Jampack Winter 2000"/>
    <x v="12"/>
    <n v="2000"/>
    <x v="1907"/>
    <x v="15"/>
    <s v="May"/>
    <x v="5"/>
    <x v="3"/>
    <x v="304"/>
    <x v="232"/>
    <x v="58"/>
    <x v="101"/>
    <x v="529"/>
    <m/>
    <m/>
    <m/>
    <m/>
    <m/>
    <m/>
  </r>
  <r>
    <s v="NFL Fever 2002"/>
    <x v="13"/>
    <n v="2000"/>
    <x v="1501"/>
    <x v="9"/>
    <s v="Sep"/>
    <x v="0"/>
    <x v="1"/>
    <x v="374"/>
    <x v="199"/>
    <x v="58"/>
    <x v="115"/>
    <x v="530"/>
    <n v="79"/>
    <n v="24"/>
    <n v="8.5"/>
    <n v="10"/>
    <s v="Microsoft Game Studios"/>
    <s v="E"/>
  </r>
  <r>
    <s v="Just Dance 2014"/>
    <x v="4"/>
    <n v="2013"/>
    <x v="1527"/>
    <x v="18"/>
    <s v="Jul"/>
    <x v="5"/>
    <x v="5"/>
    <x v="297"/>
    <x v="271"/>
    <x v="58"/>
    <x v="127"/>
    <x v="530"/>
    <n v="79"/>
    <n v="16"/>
    <n v="7.8"/>
    <n v="33"/>
    <s v="Ubisoft"/>
    <s v="E10+"/>
  </r>
  <r>
    <s v="NCAA Football 12"/>
    <x v="4"/>
    <n v="2011"/>
    <x v="1908"/>
    <x v="26"/>
    <s v="Dec"/>
    <x v="0"/>
    <x v="7"/>
    <x v="359"/>
    <x v="125"/>
    <x v="58"/>
    <x v="122"/>
    <x v="530"/>
    <n v="82"/>
    <n v="25"/>
    <n v="6.6"/>
    <n v="49"/>
    <s v="EA Sports"/>
    <s v="E"/>
  </r>
  <r>
    <s v="The Simpsons: Hit &amp; Run"/>
    <x v="19"/>
    <n v="2003"/>
    <x v="1909"/>
    <x v="3"/>
    <s v="Jan"/>
    <x v="2"/>
    <x v="23"/>
    <x v="351"/>
    <x v="256"/>
    <x v="58"/>
    <x v="147"/>
    <x v="530"/>
    <m/>
    <m/>
    <m/>
    <m/>
    <m/>
    <m/>
  </r>
  <r>
    <s v="UFC Undisputed 3"/>
    <x v="4"/>
    <n v="2012"/>
    <x v="1910"/>
    <x v="15"/>
    <s v="Oct"/>
    <x v="8"/>
    <x v="28"/>
    <x v="297"/>
    <x v="256"/>
    <x v="58"/>
    <x v="69"/>
    <x v="530"/>
    <n v="85"/>
    <n v="60"/>
    <n v="7.6"/>
    <n v="88"/>
    <s v="Yuke's"/>
    <s v="T"/>
  </r>
  <r>
    <s v="Kirby: Mass Attack"/>
    <x v="3"/>
    <n v="2011"/>
    <x v="1911"/>
    <x v="16"/>
    <s v="Oct"/>
    <x v="1"/>
    <x v="0"/>
    <x v="337"/>
    <x v="297"/>
    <x v="17"/>
    <x v="132"/>
    <x v="530"/>
    <n v="83"/>
    <n v="46"/>
    <n v="8.6"/>
    <n v="55"/>
    <s v="HAL Labs"/>
    <s v="E"/>
  </r>
  <r>
    <s v="Haze"/>
    <x v="5"/>
    <n v="2008"/>
    <x v="1656"/>
    <x v="19"/>
    <s v="Aug"/>
    <x v="6"/>
    <x v="5"/>
    <x v="344"/>
    <x v="239"/>
    <x v="64"/>
    <x v="59"/>
    <x v="530"/>
    <n v="55"/>
    <n v="65"/>
    <n v="6.5"/>
    <n v="294"/>
    <s v="Free Radical Design"/>
    <s v="M"/>
  </r>
  <r>
    <s v="Oddworld: Abe's Exoddus"/>
    <x v="12"/>
    <n v="1998"/>
    <x v="1912"/>
    <x v="3"/>
    <s v="Aug"/>
    <x v="1"/>
    <x v="13"/>
    <x v="304"/>
    <x v="232"/>
    <x v="58"/>
    <x v="122"/>
    <x v="530"/>
    <n v="88"/>
    <n v="13"/>
    <n v="9.1"/>
    <n v="69"/>
    <s v="Oddworld Inhabitants"/>
    <s v="T"/>
  </r>
  <r>
    <s v="The Bouncer"/>
    <x v="6"/>
    <n v="2000"/>
    <x v="1913"/>
    <x v="21"/>
    <s v="Jan"/>
    <x v="8"/>
    <x v="3"/>
    <x v="357"/>
    <x v="301"/>
    <x v="42"/>
    <x v="69"/>
    <x v="530"/>
    <n v="66"/>
    <n v="20"/>
    <n v="8"/>
    <n v="35"/>
    <s v="DreamFactory"/>
    <s v="T"/>
  </r>
  <r>
    <s v="DiRT 2"/>
    <x v="5"/>
    <n v="2009"/>
    <x v="1914"/>
    <x v="1"/>
    <s v="Sep"/>
    <x v="2"/>
    <x v="34"/>
    <x v="286"/>
    <x v="276"/>
    <x v="58"/>
    <x v="83"/>
    <x v="530"/>
    <n v="87"/>
    <n v="63"/>
    <n v="8.1999999999999993"/>
    <n v="94"/>
    <s v="Codemasters"/>
    <s v="T"/>
  </r>
  <r>
    <s v="Guitar Hero: Aerosmith"/>
    <x v="5"/>
    <n v="2008"/>
    <x v="1915"/>
    <x v="29"/>
    <s v="Jan"/>
    <x v="5"/>
    <x v="4"/>
    <x v="301"/>
    <x v="263"/>
    <x v="58"/>
    <x v="114"/>
    <x v="530"/>
    <n v="70"/>
    <n v="39"/>
    <n v="5"/>
    <n v="26"/>
    <s v="Neversoft Entertainment"/>
    <s v="T"/>
  </r>
  <r>
    <s v="Shadow The Hedgehog"/>
    <x v="19"/>
    <n v="2005"/>
    <x v="1916"/>
    <x v="18"/>
    <s v="Jun"/>
    <x v="1"/>
    <x v="8"/>
    <x v="335"/>
    <x v="256"/>
    <x v="58"/>
    <x v="147"/>
    <x v="530"/>
    <n v="51"/>
    <n v="22"/>
    <n v="6.6"/>
    <n v="120"/>
    <s v="Sonic Team"/>
    <s v="E10+"/>
  </r>
  <r>
    <s v="EyePet"/>
    <x v="5"/>
    <n v="2009"/>
    <x v="1917"/>
    <x v="0"/>
    <s v="Jan"/>
    <x v="7"/>
    <x v="3"/>
    <x v="387"/>
    <x v="276"/>
    <x v="57"/>
    <x v="69"/>
    <x v="530"/>
    <n v="70"/>
    <n v="35"/>
    <n v="8.1999999999999993"/>
    <n v="20"/>
    <s v="SCEE London Studio"/>
    <s v="E"/>
  </r>
  <r>
    <s v="Apollo Justice: Ace Attorney"/>
    <x v="3"/>
    <n v="2007"/>
    <x v="750"/>
    <x v="0"/>
    <s v="Apr"/>
    <x v="10"/>
    <x v="12"/>
    <x v="331"/>
    <x v="203"/>
    <x v="152"/>
    <x v="147"/>
    <x v="530"/>
    <n v="78"/>
    <n v="48"/>
    <n v="8.1"/>
    <n v="84"/>
    <s v="Capcom"/>
    <s v="T"/>
  </r>
  <r>
    <s v="Ace Combat X: Skies of Deception"/>
    <x v="16"/>
    <n v="2006"/>
    <x v="1918"/>
    <x v="15"/>
    <s v="May"/>
    <x v="7"/>
    <x v="25"/>
    <x v="340"/>
    <x v="240"/>
    <x v="130"/>
    <x v="83"/>
    <x v="530"/>
    <n v="75"/>
    <n v="26"/>
    <n v="8.3000000000000007"/>
    <n v="30"/>
    <s v="Project Aces"/>
    <s v="T"/>
  </r>
  <r>
    <s v="Dark Souls"/>
    <x v="4"/>
    <n v="2011"/>
    <x v="1919"/>
    <x v="11"/>
    <s v="Jul"/>
    <x v="3"/>
    <x v="25"/>
    <x v="342"/>
    <x v="198"/>
    <x v="58"/>
    <x v="119"/>
    <x v="530"/>
    <n v="89"/>
    <n v="66"/>
    <n v="8.4"/>
    <n v="1106"/>
    <s v="From Software"/>
    <s v="M"/>
  </r>
  <r>
    <s v="Cars: Race-O-Rama"/>
    <x v="0"/>
    <n v="2009"/>
    <x v="1920"/>
    <x v="2"/>
    <s v="Nov"/>
    <x v="2"/>
    <x v="28"/>
    <x v="170"/>
    <x v="267"/>
    <x v="58"/>
    <x v="119"/>
    <x v="530"/>
    <n v="58"/>
    <n v="7"/>
    <s v="tbd"/>
    <m/>
    <s v="Incinerator Games"/>
    <s v="E"/>
  </r>
  <r>
    <s v="Puzzler Collection"/>
    <x v="3"/>
    <n v="2008"/>
    <x v="999"/>
    <x v="33"/>
    <s v="Dec"/>
    <x v="4"/>
    <x v="5"/>
    <x v="252"/>
    <x v="306"/>
    <x v="58"/>
    <x v="115"/>
    <x v="530"/>
    <n v="71"/>
    <n v="5"/>
    <s v="tbd"/>
    <m/>
    <s v="Route 1 Games"/>
    <s v="E"/>
  </r>
  <r>
    <s v="Midnight Club: LA Remix"/>
    <x v="16"/>
    <n v="2008"/>
    <x v="1921"/>
    <x v="33"/>
    <s v="Nov"/>
    <x v="2"/>
    <x v="2"/>
    <x v="366"/>
    <x v="198"/>
    <x v="58"/>
    <x v="83"/>
    <x v="531"/>
    <n v="79"/>
    <n v="26"/>
    <n v="8.6999999999999993"/>
    <n v="43"/>
    <s v="Rockstar London"/>
    <s v="T"/>
  </r>
  <r>
    <s v="Pro Evolution Soccer 2008"/>
    <x v="16"/>
    <n v="2008"/>
    <x v="1922"/>
    <x v="3"/>
    <s v="Jun"/>
    <x v="0"/>
    <x v="14"/>
    <x v="324"/>
    <x v="264"/>
    <x v="91"/>
    <x v="128"/>
    <x v="531"/>
    <n v="80"/>
    <n v="17"/>
    <n v="6.8"/>
    <n v="11"/>
    <s v="Konami"/>
    <s v="E"/>
  </r>
  <r>
    <s v="Littlest Pet Shop: Winter"/>
    <x v="3"/>
    <n v="2008"/>
    <x v="1923"/>
    <x v="25"/>
    <s v="Apr"/>
    <x v="7"/>
    <x v="7"/>
    <x v="215"/>
    <x v="274"/>
    <x v="58"/>
    <x v="127"/>
    <x v="531"/>
    <m/>
    <m/>
    <s v="tbd"/>
    <m/>
    <s v="Electronic Arts"/>
    <s v="E"/>
  </r>
  <r>
    <s v="Final Fantasy Type-0"/>
    <x v="9"/>
    <n v="2015"/>
    <x v="1924"/>
    <x v="16"/>
    <s v="Oct"/>
    <x v="3"/>
    <x v="15"/>
    <x v="340"/>
    <x v="262"/>
    <x v="126"/>
    <x v="99"/>
    <x v="531"/>
    <m/>
    <m/>
    <m/>
    <m/>
    <m/>
    <m/>
  </r>
  <r>
    <s v="FIFA Soccer 10"/>
    <x v="0"/>
    <n v="2009"/>
    <x v="1925"/>
    <x v="12"/>
    <s v="Aug"/>
    <x v="0"/>
    <x v="7"/>
    <x v="382"/>
    <x v="278"/>
    <x v="58"/>
    <x v="114"/>
    <x v="531"/>
    <n v="75"/>
    <n v="21"/>
    <n v="6.2"/>
    <n v="17"/>
    <s v="EA Sports"/>
    <s v="E"/>
  </r>
  <r>
    <s v="Tales of Graces f"/>
    <x v="5"/>
    <n v="2010"/>
    <x v="1926"/>
    <x v="31"/>
    <s v="Jun"/>
    <x v="3"/>
    <x v="25"/>
    <x v="331"/>
    <x v="291"/>
    <x v="182"/>
    <x v="101"/>
    <x v="531"/>
    <n v="77"/>
    <n v="55"/>
    <n v="8.1999999999999993"/>
    <n v="336"/>
    <s v="Namco Bandai Games"/>
    <s v="T"/>
  </r>
  <r>
    <s v="Fallout 3"/>
    <x v="14"/>
    <n v="2008"/>
    <x v="1927"/>
    <x v="28"/>
    <s v="Jun"/>
    <x v="3"/>
    <x v="6"/>
    <x v="324"/>
    <x v="253"/>
    <x v="58"/>
    <x v="69"/>
    <x v="531"/>
    <n v="91"/>
    <n v="48"/>
    <n v="7.9"/>
    <n v="3450"/>
    <s v="Bethesda Game Studios"/>
    <s v="M"/>
  </r>
  <r>
    <s v="Mario Party Advance"/>
    <x v="8"/>
    <n v="2005"/>
    <x v="1928"/>
    <x v="20"/>
    <s v="Feb"/>
    <x v="5"/>
    <x v="0"/>
    <x v="293"/>
    <x v="286"/>
    <x v="9"/>
    <x v="133"/>
    <x v="531"/>
    <n v="54"/>
    <n v="27"/>
    <n v="5.4"/>
    <n v="34"/>
    <s v="Hudson"/>
    <s v="E"/>
  </r>
  <r>
    <s v="Tetris 2"/>
    <x v="1"/>
    <n v="1993"/>
    <x v="1929"/>
    <x v="21"/>
    <s v="Mar"/>
    <x v="4"/>
    <x v="0"/>
    <x v="338"/>
    <x v="293"/>
    <x v="92"/>
    <x v="133"/>
    <x v="531"/>
    <m/>
    <m/>
    <m/>
    <m/>
    <m/>
    <m/>
  </r>
  <r>
    <s v="Zoo Tycoon DS"/>
    <x v="3"/>
    <n v="2005"/>
    <x v="297"/>
    <x v="4"/>
    <s v="Aug"/>
    <x v="11"/>
    <x v="28"/>
    <x v="256"/>
    <x v="298"/>
    <x v="62"/>
    <x v="69"/>
    <x v="531"/>
    <n v="44"/>
    <n v="19"/>
    <n v="6.6"/>
    <n v="25"/>
    <s v="Altron"/>
    <s v="E"/>
  </r>
  <r>
    <s v="NASCAR 99"/>
    <x v="11"/>
    <n v="1998"/>
    <x v="1930"/>
    <x v="20"/>
    <s v="Jul"/>
    <x v="2"/>
    <x v="7"/>
    <x v="359"/>
    <x v="203"/>
    <x v="58"/>
    <x v="145"/>
    <x v="531"/>
    <m/>
    <m/>
    <m/>
    <m/>
    <m/>
    <m/>
  </r>
  <r>
    <s v="WWE SmackDown vs Raw 2008"/>
    <x v="0"/>
    <n v="2007"/>
    <x v="1931"/>
    <x v="25"/>
    <s v="May"/>
    <x v="9"/>
    <x v="28"/>
    <x v="358"/>
    <x v="186"/>
    <x v="58"/>
    <x v="114"/>
    <x v="531"/>
    <n v="59"/>
    <n v="13"/>
    <n v="5.9"/>
    <n v="18"/>
    <s v="Yuke's"/>
    <s v="T"/>
  </r>
  <r>
    <s v="Air-Sea Battle"/>
    <x v="15"/>
    <s v="N/A"/>
    <x v="1932"/>
    <x v="12"/>
    <s v="Jan"/>
    <x v="6"/>
    <x v="10"/>
    <x v="356"/>
    <x v="297"/>
    <x v="58"/>
    <x v="145"/>
    <x v="531"/>
    <m/>
    <m/>
    <m/>
    <m/>
    <m/>
    <m/>
  </r>
  <r>
    <s v="Dead Space 3"/>
    <x v="4"/>
    <n v="2013"/>
    <x v="1933"/>
    <x v="9"/>
    <s v="Oct"/>
    <x v="8"/>
    <x v="7"/>
    <x v="342"/>
    <x v="150"/>
    <x v="58"/>
    <x v="69"/>
    <x v="531"/>
    <n v="78"/>
    <n v="68"/>
    <n v="6.4"/>
    <n v="694"/>
    <s v="Visceral Games"/>
    <s v="M"/>
  </r>
  <r>
    <s v="Suikoden III"/>
    <x v="6"/>
    <s v="N/A"/>
    <x v="1934"/>
    <x v="7"/>
    <s v="Nov"/>
    <x v="3"/>
    <x v="53"/>
    <x v="325"/>
    <x v="301"/>
    <x v="42"/>
    <x v="69"/>
    <x v="531"/>
    <n v="86"/>
    <n v="23"/>
    <n v="7.7"/>
    <n v="113"/>
    <s v="KCET"/>
    <s v="T"/>
  </r>
  <r>
    <s v="Rocksmith 2014"/>
    <x v="5"/>
    <n v="2013"/>
    <x v="1935"/>
    <x v="20"/>
    <s v="Jan"/>
    <x v="5"/>
    <x v="5"/>
    <x v="377"/>
    <x v="180"/>
    <x v="69"/>
    <x v="78"/>
    <x v="531"/>
    <m/>
    <m/>
    <m/>
    <m/>
    <m/>
    <m/>
  </r>
  <r>
    <s v="Tom Clancy's Splinter Cell: Blacklist"/>
    <x v="4"/>
    <n v="2013"/>
    <x v="1936"/>
    <x v="24"/>
    <s v="Aug"/>
    <x v="8"/>
    <x v="5"/>
    <x v="391"/>
    <x v="262"/>
    <x v="62"/>
    <x v="69"/>
    <x v="531"/>
    <n v="82"/>
    <n v="58"/>
    <n v="7.5"/>
    <n v="383"/>
    <s v="Ubisoft Toronto"/>
    <s v="M"/>
  </r>
  <r>
    <s v="Madden NFL 10"/>
    <x v="6"/>
    <n v="2009"/>
    <x v="1937"/>
    <x v="15"/>
    <s v="May"/>
    <x v="0"/>
    <x v="7"/>
    <x v="222"/>
    <x v="125"/>
    <x v="58"/>
    <x v="127"/>
    <x v="531"/>
    <m/>
    <m/>
    <n v="7.2"/>
    <n v="6"/>
    <s v="EA Tiburon"/>
    <s v="E"/>
  </r>
  <r>
    <s v="NBA 2K10"/>
    <x v="4"/>
    <n v="2009"/>
    <x v="688"/>
    <x v="7"/>
    <s v="Jun"/>
    <x v="0"/>
    <x v="2"/>
    <x v="222"/>
    <x v="287"/>
    <x v="58"/>
    <x v="69"/>
    <x v="532"/>
    <n v="82"/>
    <n v="46"/>
    <n v="7.6"/>
    <n v="34"/>
    <s v="Visual Concepts"/>
    <s v="E"/>
  </r>
  <r>
    <s v="NCAA Football 06"/>
    <x v="13"/>
    <n v="2005"/>
    <x v="1938"/>
    <x v="11"/>
    <s v="Aug"/>
    <x v="0"/>
    <x v="7"/>
    <x v="301"/>
    <x v="199"/>
    <x v="58"/>
    <x v="147"/>
    <x v="532"/>
    <n v="87"/>
    <n v="38"/>
    <n v="8.3000000000000007"/>
    <n v="27"/>
    <s v="EA Sports"/>
    <s v="E"/>
  </r>
  <r>
    <s v="Madden NFL 16"/>
    <x v="4"/>
    <n v="2015"/>
    <x v="1939"/>
    <x v="20"/>
    <s v="Jun"/>
    <x v="0"/>
    <x v="7"/>
    <x v="355"/>
    <x v="287"/>
    <x v="58"/>
    <x v="127"/>
    <x v="532"/>
    <m/>
    <m/>
    <n v="5.0999999999999996"/>
    <n v="12"/>
    <s v="EA Sports"/>
    <s v="E"/>
  </r>
  <r>
    <s v="Grand Theft Auto: San Andreas"/>
    <x v="14"/>
    <n v="2005"/>
    <x v="1940"/>
    <x v="32"/>
    <s v="Jul"/>
    <x v="8"/>
    <x v="2"/>
    <x v="180"/>
    <x v="107"/>
    <x v="58"/>
    <x v="115"/>
    <x v="532"/>
    <n v="93"/>
    <n v="47"/>
    <n v="8.9"/>
    <n v="1841"/>
    <s v="Rockstar North"/>
    <s v="M"/>
  </r>
  <r>
    <s v="Madden NFL 08"/>
    <x v="5"/>
    <n v="2007"/>
    <x v="1941"/>
    <x v="13"/>
    <s v="Nov"/>
    <x v="0"/>
    <x v="7"/>
    <x v="294"/>
    <x v="125"/>
    <x v="58"/>
    <x v="69"/>
    <x v="532"/>
    <n v="81"/>
    <n v="31"/>
    <n v="5.3"/>
    <n v="33"/>
    <s v="EA Tiburon"/>
    <s v="E"/>
  </r>
  <r>
    <s v="Fire Emblem"/>
    <x v="8"/>
    <n v="2003"/>
    <x v="1000"/>
    <x v="33"/>
    <s v="Mar"/>
    <x v="11"/>
    <x v="0"/>
    <x v="344"/>
    <x v="291"/>
    <x v="128"/>
    <x v="145"/>
    <x v="532"/>
    <n v="88"/>
    <n v="31"/>
    <n v="9.1999999999999993"/>
    <n v="144"/>
    <s v="Intelligent Systems"/>
    <s v="E"/>
  </r>
  <r>
    <s v="Brutal Legend"/>
    <x v="4"/>
    <n v="2009"/>
    <x v="1372"/>
    <x v="26"/>
    <s v="Jul"/>
    <x v="8"/>
    <x v="7"/>
    <x v="338"/>
    <x v="150"/>
    <x v="58"/>
    <x v="119"/>
    <x v="532"/>
    <n v="82"/>
    <n v="88"/>
    <n v="8"/>
    <n v="268"/>
    <s v="Double Fine Productions"/>
    <s v="M"/>
  </r>
  <r>
    <s v="Disney Infinity"/>
    <x v="5"/>
    <n v="2013"/>
    <x v="1942"/>
    <x v="2"/>
    <s v="Feb"/>
    <x v="8"/>
    <x v="32"/>
    <x v="344"/>
    <x v="262"/>
    <x v="58"/>
    <x v="78"/>
    <x v="532"/>
    <n v="75"/>
    <n v="21"/>
    <n v="5.9"/>
    <n v="47"/>
    <s v="Avalanche Software"/>
    <s v="E10+"/>
  </r>
  <r>
    <s v="Tamagotchi Connection: Corner Shop 2"/>
    <x v="3"/>
    <n v="2006"/>
    <x v="1943"/>
    <x v="12"/>
    <s v="Dec"/>
    <x v="7"/>
    <x v="25"/>
    <x v="290"/>
    <x v="45"/>
    <x v="239"/>
    <x v="145"/>
    <x v="532"/>
    <n v="66"/>
    <n v="9"/>
    <s v="tbd"/>
    <m/>
    <s v="NanaOn-Sha"/>
    <s v="E"/>
  </r>
  <r>
    <s v="NHL 2004"/>
    <x v="6"/>
    <n v="2003"/>
    <x v="1944"/>
    <x v="4"/>
    <s v="Feb"/>
    <x v="0"/>
    <x v="7"/>
    <x v="142"/>
    <x v="299"/>
    <x v="58"/>
    <x v="105"/>
    <x v="532"/>
    <n v="85"/>
    <n v="19"/>
    <n v="7.6"/>
    <n v="53"/>
    <s v="EA Sports"/>
    <s v="E"/>
  </r>
  <r>
    <s v="Grand Theft Auto: Vice City Stories"/>
    <x v="6"/>
    <n v="2007"/>
    <x v="1945"/>
    <x v="4"/>
    <s v="May"/>
    <x v="8"/>
    <x v="2"/>
    <x v="113"/>
    <x v="298"/>
    <x v="102"/>
    <x v="130"/>
    <x v="532"/>
    <n v="75"/>
    <n v="37"/>
    <n v="7.9"/>
    <n v="67"/>
    <s v="Rockstar Leeds"/>
    <s v="M"/>
  </r>
  <r>
    <s v="Disney Tangled"/>
    <x v="3"/>
    <n v="2010"/>
    <x v="243"/>
    <x v="10"/>
    <s v="Aug"/>
    <x v="8"/>
    <x v="32"/>
    <x v="377"/>
    <x v="305"/>
    <x v="58"/>
    <x v="119"/>
    <x v="532"/>
    <m/>
    <m/>
    <m/>
    <m/>
    <m/>
    <m/>
  </r>
  <r>
    <s v="Wheel of Fortune"/>
    <x v="0"/>
    <n v="2010"/>
    <x v="766"/>
    <x v="10"/>
    <s v="Jul"/>
    <x v="5"/>
    <x v="28"/>
    <x v="256"/>
    <x v="203"/>
    <x v="58"/>
    <x v="122"/>
    <x v="532"/>
    <m/>
    <m/>
    <n v="7.6"/>
    <n v="5"/>
    <s v="THQ"/>
    <s v="E"/>
  </r>
  <r>
    <s v="FIFA Soccer 2005"/>
    <x v="13"/>
    <n v="2004"/>
    <x v="1946"/>
    <x v="20"/>
    <s v="Sep"/>
    <x v="0"/>
    <x v="7"/>
    <x v="397"/>
    <x v="133"/>
    <x v="58"/>
    <x v="115"/>
    <x v="532"/>
    <n v="81"/>
    <n v="34"/>
    <n v="8.6999999999999993"/>
    <n v="23"/>
    <s v="EA Canada"/>
    <s v="E"/>
  </r>
  <r>
    <s v="Mass Effect 3"/>
    <x v="14"/>
    <n v="2012"/>
    <x v="1947"/>
    <x v="11"/>
    <s v="Dec"/>
    <x v="3"/>
    <x v="7"/>
    <x v="399"/>
    <x v="196"/>
    <x v="58"/>
    <x v="105"/>
    <x v="532"/>
    <n v="89"/>
    <n v="23"/>
    <n v="5.5"/>
    <n v="5926"/>
    <s v="BioWare"/>
    <s v="M"/>
  </r>
  <r>
    <s v="Cars"/>
    <x v="3"/>
    <n v="2006"/>
    <x v="1528"/>
    <x v="7"/>
    <s v="Jun"/>
    <x v="2"/>
    <x v="28"/>
    <x v="355"/>
    <x v="203"/>
    <x v="58"/>
    <x v="101"/>
    <x v="532"/>
    <n v="54"/>
    <n v="17"/>
    <n v="2.1"/>
    <n v="11"/>
    <s v="Helixe"/>
    <s v="E"/>
  </r>
  <r>
    <s v="Band Hero"/>
    <x v="0"/>
    <n v="2009"/>
    <x v="1948"/>
    <x v="16"/>
    <s v="Mar"/>
    <x v="5"/>
    <x v="4"/>
    <x v="281"/>
    <x v="267"/>
    <x v="58"/>
    <x v="119"/>
    <x v="532"/>
    <n v="79"/>
    <n v="20"/>
    <n v="6.6"/>
    <n v="15"/>
    <s v="Vicarious Visions"/>
    <s v="E10+"/>
  </r>
  <r>
    <s v="Romancing SaGa"/>
    <x v="7"/>
    <n v="1992"/>
    <x v="1949"/>
    <x v="21"/>
    <s v="Jan"/>
    <x v="3"/>
    <x v="9"/>
    <x v="180"/>
    <x v="125"/>
    <x v="243"/>
    <x v="106"/>
    <x v="532"/>
    <m/>
    <m/>
    <m/>
    <m/>
    <m/>
    <m/>
  </r>
  <r>
    <s v="Skylanders: Spyro's Adventure"/>
    <x v="4"/>
    <n v="2011"/>
    <x v="1950"/>
    <x v="9"/>
    <s v="Oct"/>
    <x v="8"/>
    <x v="4"/>
    <x v="377"/>
    <x v="304"/>
    <x v="58"/>
    <x v="127"/>
    <x v="532"/>
    <n v="78"/>
    <n v="35"/>
    <n v="5.2"/>
    <n v="53"/>
    <s v="Toys for Bob"/>
    <s v="E10+"/>
  </r>
  <r>
    <s v="Donkey Kong Junior"/>
    <x v="15"/>
    <n v="1981"/>
    <x v="1951"/>
    <x v="10"/>
    <s v="Sep"/>
    <x v="1"/>
    <x v="10"/>
    <x v="246"/>
    <x v="300"/>
    <x v="58"/>
    <x v="145"/>
    <x v="532"/>
    <m/>
    <m/>
    <m/>
    <m/>
    <m/>
    <m/>
  </r>
  <r>
    <s v="LEGO Harry Potter: Years 5-7"/>
    <x v="4"/>
    <s v="N/A"/>
    <x v="478"/>
    <x v="7"/>
    <s v="Nov"/>
    <x v="8"/>
    <x v="19"/>
    <x v="308"/>
    <x v="299"/>
    <x v="58"/>
    <x v="119"/>
    <x v="532"/>
    <n v="77"/>
    <n v="35"/>
    <n v="7.9"/>
    <n v="39"/>
    <s v="Traveller's Tales"/>
    <s v="E10+"/>
  </r>
  <r>
    <s v="LEGO Star Wars II: The Original Trilogy"/>
    <x v="19"/>
    <n v="2006"/>
    <x v="1952"/>
    <x v="21"/>
    <s v="Mar"/>
    <x v="8"/>
    <x v="18"/>
    <x v="373"/>
    <x v="286"/>
    <x v="58"/>
    <x v="147"/>
    <x v="532"/>
    <n v="84"/>
    <n v="25"/>
    <n v="9.1"/>
    <n v="16"/>
    <s v="Traveller's Tales"/>
    <s v="E10+"/>
  </r>
  <r>
    <s v="Medal of Honor: Underground"/>
    <x v="12"/>
    <n v="2000"/>
    <x v="1953"/>
    <x v="20"/>
    <s v="Feb"/>
    <x v="6"/>
    <x v="7"/>
    <x v="392"/>
    <x v="299"/>
    <x v="58"/>
    <x v="122"/>
    <x v="532"/>
    <n v="86"/>
    <n v="16"/>
    <n v="9"/>
    <n v="44"/>
    <s v="Dreamworks Interactive"/>
    <s v="T"/>
  </r>
  <r>
    <s v="Dark Cloud 2"/>
    <x v="6"/>
    <n v="2002"/>
    <x v="1954"/>
    <x v="18"/>
    <s v="Aug"/>
    <x v="3"/>
    <x v="3"/>
    <x v="358"/>
    <x v="289"/>
    <x v="141"/>
    <x v="101"/>
    <x v="533"/>
    <n v="87"/>
    <n v="41"/>
    <n v="9.1"/>
    <n v="174"/>
    <s v="Level 5"/>
    <s v="T"/>
  </r>
  <r>
    <s v="Far Cry 3"/>
    <x v="14"/>
    <n v="2012"/>
    <x v="1955"/>
    <x v="9"/>
    <s v="Oct"/>
    <x v="6"/>
    <x v="5"/>
    <x v="376"/>
    <x v="250"/>
    <x v="58"/>
    <x v="105"/>
    <x v="533"/>
    <n v="88"/>
    <n v="43"/>
    <n v="8.1999999999999993"/>
    <n v="3183"/>
    <s v="Ubisoft Montreal"/>
    <s v="M"/>
  </r>
  <r>
    <s v="Evolve"/>
    <x v="9"/>
    <n v="2015"/>
    <x v="1956"/>
    <x v="1"/>
    <s v="Mar"/>
    <x v="6"/>
    <x v="2"/>
    <x v="372"/>
    <x v="296"/>
    <x v="69"/>
    <x v="59"/>
    <x v="533"/>
    <n v="76"/>
    <n v="46"/>
    <n v="4.3"/>
    <n v="894"/>
    <s v="Turtle Rock Studios"/>
    <s v="M"/>
  </r>
  <r>
    <s v="Dead Space 3"/>
    <x v="5"/>
    <n v="2013"/>
    <x v="1957"/>
    <x v="7"/>
    <s v="Aug"/>
    <x v="8"/>
    <x v="7"/>
    <x v="395"/>
    <x v="273"/>
    <x v="58"/>
    <x v="78"/>
    <x v="533"/>
    <n v="76"/>
    <n v="37"/>
    <n v="6.4"/>
    <n v="522"/>
    <s v="Visceral Games"/>
    <s v="M"/>
  </r>
  <r>
    <s v="Dragon Quest X"/>
    <x v="0"/>
    <n v="2012"/>
    <x v="1958"/>
    <x v="34"/>
    <s v="Sep"/>
    <x v="3"/>
    <x v="15"/>
    <x v="180"/>
    <x v="125"/>
    <x v="194"/>
    <x v="106"/>
    <x v="533"/>
    <m/>
    <m/>
    <m/>
    <m/>
    <s v="Square Enix"/>
    <m/>
  </r>
  <r>
    <s v="Jampack Summer '99"/>
    <x v="12"/>
    <n v="1999"/>
    <x v="1959"/>
    <x v="19"/>
    <s v="Oct"/>
    <x v="5"/>
    <x v="3"/>
    <x v="392"/>
    <x v="273"/>
    <x v="58"/>
    <x v="122"/>
    <x v="533"/>
    <m/>
    <m/>
    <m/>
    <m/>
    <m/>
    <m/>
  </r>
  <r>
    <s v="Dance Dance Revolution 2nd ReMIX"/>
    <x v="12"/>
    <n v="1999"/>
    <x v="1960"/>
    <x v="11"/>
    <s v="Nov"/>
    <x v="7"/>
    <x v="14"/>
    <x v="180"/>
    <x v="125"/>
    <x v="150"/>
    <x v="122"/>
    <x v="533"/>
    <m/>
    <m/>
    <m/>
    <m/>
    <m/>
    <m/>
  </r>
  <r>
    <s v="Mortal Kombat Trilogy"/>
    <x v="11"/>
    <n v="1996"/>
    <x v="1961"/>
    <x v="33"/>
    <s v="Jun"/>
    <x v="9"/>
    <x v="13"/>
    <x v="297"/>
    <x v="268"/>
    <x v="58"/>
    <x v="133"/>
    <x v="533"/>
    <m/>
    <m/>
    <m/>
    <m/>
    <m/>
    <m/>
  </r>
  <r>
    <s v="Star Soldier"/>
    <x v="1"/>
    <n v="1986"/>
    <x v="1962"/>
    <x v="5"/>
    <s v="Oct"/>
    <x v="6"/>
    <x v="68"/>
    <x v="379"/>
    <x v="297"/>
    <x v="145"/>
    <x v="145"/>
    <x v="533"/>
    <m/>
    <m/>
    <m/>
    <m/>
    <m/>
    <m/>
  </r>
  <r>
    <s v="NHL 2001"/>
    <x v="6"/>
    <n v="2000"/>
    <x v="1963"/>
    <x v="27"/>
    <s v="Feb"/>
    <x v="0"/>
    <x v="7"/>
    <x v="142"/>
    <x v="299"/>
    <x v="58"/>
    <x v="105"/>
    <x v="533"/>
    <n v="85"/>
    <n v="22"/>
    <n v="8.1"/>
    <n v="9"/>
    <s v="EA Sports"/>
    <s v="E"/>
  </r>
  <r>
    <s v="Farming Simulator 2013"/>
    <x v="14"/>
    <n v="2012"/>
    <x v="1964"/>
    <x v="15"/>
    <s v="Sep"/>
    <x v="7"/>
    <x v="82"/>
    <x v="180"/>
    <x v="222"/>
    <x v="58"/>
    <x v="59"/>
    <x v="533"/>
    <n v="65"/>
    <n v="12"/>
    <n v="7.5"/>
    <n v="111"/>
    <s v="Giants Software"/>
    <s v="E"/>
  </r>
  <r>
    <s v="Guitar Hero: Warriors of Rock"/>
    <x v="0"/>
    <n v="2010"/>
    <x v="1965"/>
    <x v="2"/>
    <s v="Jan"/>
    <x v="5"/>
    <x v="4"/>
    <x v="142"/>
    <x v="17"/>
    <x v="58"/>
    <x v="119"/>
    <x v="533"/>
    <n v="77"/>
    <n v="26"/>
    <n v="7.5"/>
    <n v="17"/>
    <s v="Vicarious Visions, Neversoft Entertainment"/>
    <s v="T"/>
  </r>
  <r>
    <s v="de Blob"/>
    <x v="0"/>
    <n v="2008"/>
    <x v="1966"/>
    <x v="31"/>
    <s v="Aug"/>
    <x v="1"/>
    <x v="28"/>
    <x v="344"/>
    <x v="299"/>
    <x v="58"/>
    <x v="127"/>
    <x v="533"/>
    <n v="82"/>
    <n v="48"/>
    <n v="8.6"/>
    <n v="73"/>
    <s v="Blue Tongue Entertainment"/>
    <s v="E"/>
  </r>
  <r>
    <s v="Dragon Quest Monsters: Terry's Wonderland 3D"/>
    <x v="10"/>
    <n v="2012"/>
    <x v="1812"/>
    <x v="34"/>
    <s v="Aug"/>
    <x v="3"/>
    <x v="15"/>
    <x v="180"/>
    <x v="125"/>
    <x v="194"/>
    <x v="106"/>
    <x v="533"/>
    <m/>
    <m/>
    <m/>
    <m/>
    <m/>
    <m/>
  </r>
  <r>
    <s v="Shinobi"/>
    <x v="6"/>
    <n v="2002"/>
    <x v="1967"/>
    <x v="11"/>
    <s v="Oct"/>
    <x v="1"/>
    <x v="3"/>
    <x v="372"/>
    <x v="204"/>
    <x v="75"/>
    <x v="119"/>
    <x v="533"/>
    <n v="71"/>
    <n v="33"/>
    <n v="7.9"/>
    <n v="43"/>
    <s v="Overworks"/>
    <s v="M"/>
  </r>
  <r>
    <s v="Mortal Kombat: Deadly Alliance"/>
    <x v="13"/>
    <n v="2002"/>
    <x v="519"/>
    <x v="29"/>
    <s v="Nov"/>
    <x v="9"/>
    <x v="39"/>
    <x v="351"/>
    <x v="263"/>
    <x v="58"/>
    <x v="115"/>
    <x v="533"/>
    <n v="81"/>
    <n v="27"/>
    <n v="8.4"/>
    <n v="24"/>
    <s v="Midway"/>
    <s v="M"/>
  </r>
  <r>
    <s v="The Witcher 2: Assassins of Kings"/>
    <x v="14"/>
    <n v="2011"/>
    <x v="1968"/>
    <x v="32"/>
    <s v="Aug"/>
    <x v="8"/>
    <x v="25"/>
    <x v="370"/>
    <x v="247"/>
    <x v="58"/>
    <x v="99"/>
    <x v="533"/>
    <n v="88"/>
    <n v="76"/>
    <n v="8.5"/>
    <n v="4378"/>
    <s v="CD Projekt Red Studio"/>
    <s v="M"/>
  </r>
  <r>
    <s v="Sniper Elite V2"/>
    <x v="5"/>
    <n v="2012"/>
    <x v="1969"/>
    <x v="34"/>
    <s v="Feb"/>
    <x v="6"/>
    <x v="11"/>
    <x v="358"/>
    <x v="232"/>
    <x v="23"/>
    <x v="99"/>
    <x v="533"/>
    <n v="70"/>
    <n v="21"/>
    <n v="6.9"/>
    <n v="92"/>
    <s v="Rebellion"/>
    <s v="M"/>
  </r>
  <r>
    <s v="ESPN NBA 2K5"/>
    <x v="13"/>
    <n v="2004"/>
    <x v="1970"/>
    <x v="12"/>
    <s v="May"/>
    <x v="0"/>
    <x v="63"/>
    <x v="222"/>
    <x v="203"/>
    <x v="58"/>
    <x v="115"/>
    <x v="534"/>
    <n v="85"/>
    <n v="28"/>
    <n v="8.6999999999999993"/>
    <n v="22"/>
    <s v="Visual Concepts"/>
    <s v="E"/>
  </r>
  <r>
    <s v="Gangs of London"/>
    <x v="16"/>
    <n v="2006"/>
    <x v="1971"/>
    <x v="27"/>
    <s v="Apr"/>
    <x v="10"/>
    <x v="3"/>
    <x v="357"/>
    <x v="288"/>
    <x v="58"/>
    <x v="91"/>
    <x v="534"/>
    <n v="52"/>
    <n v="47"/>
    <n v="6.7"/>
    <n v="18"/>
    <s v="SCEE London Studio"/>
    <s v="M"/>
  </r>
  <r>
    <s v="Mario Tennis Open"/>
    <x v="10"/>
    <n v="2012"/>
    <x v="1972"/>
    <x v="25"/>
    <s v="Feb"/>
    <x v="0"/>
    <x v="0"/>
    <x v="343"/>
    <x v="267"/>
    <x v="184"/>
    <x v="132"/>
    <x v="534"/>
    <n v="69"/>
    <n v="58"/>
    <n v="6.9"/>
    <n v="110"/>
    <s v="Camelot Software Planning"/>
    <s v="E"/>
  </r>
  <r>
    <s v="PilotWings Resort"/>
    <x v="10"/>
    <n v="2011"/>
    <x v="1973"/>
    <x v="19"/>
    <s v="Jun"/>
    <x v="7"/>
    <x v="0"/>
    <x v="399"/>
    <x v="273"/>
    <x v="29"/>
    <x v="101"/>
    <x v="534"/>
    <n v="71"/>
    <n v="64"/>
    <n v="7.4"/>
    <n v="88"/>
    <s v="Monster Games Inc."/>
    <s v="E"/>
  </r>
  <r>
    <s v="Wheel of Fortune"/>
    <x v="6"/>
    <s v="N/A"/>
    <x v="1974"/>
    <x v="7"/>
    <s v="Jan"/>
    <x v="5"/>
    <x v="53"/>
    <x v="142"/>
    <x v="273"/>
    <x v="58"/>
    <x v="105"/>
    <x v="534"/>
    <m/>
    <m/>
    <s v="tbd"/>
    <m/>
    <s v="Atari"/>
    <s v="E"/>
  </r>
  <r>
    <s v="World Championship Poker"/>
    <x v="6"/>
    <n v="2004"/>
    <x v="1975"/>
    <x v="1"/>
    <s v="Oct"/>
    <x v="5"/>
    <x v="97"/>
    <x v="124"/>
    <x v="298"/>
    <x v="58"/>
    <x v="130"/>
    <x v="534"/>
    <n v="60"/>
    <n v="8"/>
    <n v="7.7"/>
    <n v="11"/>
    <s v="Coresoft"/>
    <s v="E"/>
  </r>
  <r>
    <s v="My Weight Loss Coach"/>
    <x v="3"/>
    <n v="2008"/>
    <x v="1043"/>
    <x v="19"/>
    <s v="Apr"/>
    <x v="0"/>
    <x v="5"/>
    <x v="357"/>
    <x v="272"/>
    <x v="58"/>
    <x v="114"/>
    <x v="534"/>
    <n v="63"/>
    <n v="4"/>
    <n v="7.6"/>
    <n v="7"/>
    <s v="Ubisoft Montreal"/>
    <s v="E"/>
  </r>
  <r>
    <s v="Tom Clancy's Splinter Cell: Chaos Theory"/>
    <x v="6"/>
    <n v="2005"/>
    <x v="1976"/>
    <x v="21"/>
    <s v="Sep"/>
    <x v="8"/>
    <x v="5"/>
    <x v="372"/>
    <x v="80"/>
    <x v="58"/>
    <x v="99"/>
    <x v="534"/>
    <n v="87"/>
    <n v="29"/>
    <n v="8.6"/>
    <n v="53"/>
    <s v="Ubisoft Montreal"/>
    <s v="M"/>
  </r>
  <r>
    <s v="Sonic Unleashed"/>
    <x v="4"/>
    <n v="2008"/>
    <x v="1977"/>
    <x v="7"/>
    <s v="Apr"/>
    <x v="1"/>
    <x v="8"/>
    <x v="392"/>
    <x v="262"/>
    <x v="58"/>
    <x v="119"/>
    <x v="534"/>
    <n v="60"/>
    <n v="50"/>
    <n v="7.8"/>
    <n v="238"/>
    <s v="Sonic Team"/>
    <s v="E10+"/>
  </r>
  <r>
    <s v="SpongeBob SquarePants: Battle for Bikini Bottom"/>
    <x v="19"/>
    <n v="2003"/>
    <x v="1978"/>
    <x v="25"/>
    <s v="Sep"/>
    <x v="1"/>
    <x v="28"/>
    <x v="374"/>
    <x v="286"/>
    <x v="58"/>
    <x v="147"/>
    <x v="534"/>
    <n v="71"/>
    <n v="10"/>
    <n v="8.6"/>
    <n v="34"/>
    <s v="Heavy Iron Studios"/>
    <s v="E"/>
  </r>
  <r>
    <s v="Disney Infinity 2.0: Marvel Super Heroes"/>
    <x v="5"/>
    <n v="2014"/>
    <x v="1979"/>
    <x v="13"/>
    <s v="Feb"/>
    <x v="8"/>
    <x v="32"/>
    <x v="283"/>
    <x v="239"/>
    <x v="58"/>
    <x v="78"/>
    <x v="534"/>
    <m/>
    <m/>
    <m/>
    <m/>
    <m/>
    <m/>
  </r>
  <r>
    <s v="PlayStation All-Stars Battle Royale"/>
    <x v="5"/>
    <n v="2012"/>
    <x v="1980"/>
    <x v="24"/>
    <s v="Oct"/>
    <x v="8"/>
    <x v="3"/>
    <x v="293"/>
    <x v="198"/>
    <x v="57"/>
    <x v="59"/>
    <x v="534"/>
    <n v="74"/>
    <n v="69"/>
    <n v="7.3"/>
    <n v="540"/>
    <s v="SuperBot Entertainment"/>
    <s v="T"/>
  </r>
  <r>
    <s v="Scooby-Doo! First Frights"/>
    <x v="0"/>
    <n v="2009"/>
    <x v="1284"/>
    <x v="11"/>
    <s v="Mar"/>
    <x v="8"/>
    <x v="19"/>
    <x v="111"/>
    <x v="203"/>
    <x v="58"/>
    <x v="101"/>
    <x v="534"/>
    <m/>
    <m/>
    <m/>
    <m/>
    <m/>
    <m/>
  </r>
  <r>
    <s v="Epic Mickey 2: The Power of Two"/>
    <x v="0"/>
    <n v="2012"/>
    <x v="1981"/>
    <x v="0"/>
    <s v="May"/>
    <x v="8"/>
    <x v="32"/>
    <x v="386"/>
    <x v="199"/>
    <x v="58"/>
    <x v="101"/>
    <x v="534"/>
    <m/>
    <m/>
    <m/>
    <m/>
    <m/>
    <m/>
  </r>
  <r>
    <s v="Mega Man Star Force Dragon / Leo / Pegasus"/>
    <x v="3"/>
    <n v="2006"/>
    <x v="1982"/>
    <x v="10"/>
    <s v="Jun"/>
    <x v="8"/>
    <x v="12"/>
    <x v="380"/>
    <x v="125"/>
    <x v="213"/>
    <x v="147"/>
    <x v="534"/>
    <m/>
    <m/>
    <m/>
    <m/>
    <m/>
    <m/>
  </r>
  <r>
    <s v="Pro Evolution Soccer 2014"/>
    <x v="5"/>
    <n v="2013"/>
    <x v="1983"/>
    <x v="29"/>
    <s v="Apr"/>
    <x v="8"/>
    <x v="14"/>
    <x v="396"/>
    <x v="296"/>
    <x v="151"/>
    <x v="106"/>
    <x v="534"/>
    <n v="78"/>
    <n v="39"/>
    <n v="4.0999999999999996"/>
    <n v="303"/>
    <s v="Konami"/>
    <s v="E"/>
  </r>
  <r>
    <s v="Yakuza 4"/>
    <x v="5"/>
    <s v="N/A"/>
    <x v="1984"/>
    <x v="9"/>
    <s v="Jun"/>
    <x v="8"/>
    <x v="8"/>
    <x v="341"/>
    <x v="293"/>
    <x v="210"/>
    <x v="132"/>
    <x v="534"/>
    <n v="78"/>
    <n v="59"/>
    <n v="8"/>
    <n v="177"/>
    <s v="Ryu ga Gotoku Studios"/>
    <s v="M"/>
  </r>
  <r>
    <s v="Wild ARMs"/>
    <x v="12"/>
    <n v="1996"/>
    <x v="1985"/>
    <x v="28"/>
    <s v="Apr"/>
    <x v="3"/>
    <x v="3"/>
    <x v="343"/>
    <x v="271"/>
    <x v="138"/>
    <x v="122"/>
    <x v="534"/>
    <m/>
    <m/>
    <m/>
    <m/>
    <m/>
    <m/>
  </r>
  <r>
    <s v="Tom Clancy's Ghost Recon: Future Soldier"/>
    <x v="5"/>
    <n v="2012"/>
    <x v="1986"/>
    <x v="3"/>
    <s v="Jun"/>
    <x v="6"/>
    <x v="5"/>
    <x v="330"/>
    <x v="262"/>
    <x v="100"/>
    <x v="105"/>
    <x v="534"/>
    <n v="79"/>
    <n v="18"/>
    <n v="6.9"/>
    <n v="156"/>
    <s v="Ubisoft Paris"/>
    <s v="M"/>
  </r>
  <r>
    <s v="Kessen"/>
    <x v="6"/>
    <n v="2000"/>
    <x v="1987"/>
    <x v="0"/>
    <s v="Aug"/>
    <x v="11"/>
    <x v="7"/>
    <x v="286"/>
    <x v="199"/>
    <x v="17"/>
    <x v="101"/>
    <x v="534"/>
    <n v="75"/>
    <n v="20"/>
    <n v="8.4"/>
    <n v="12"/>
    <s v="Koei"/>
    <s v="T"/>
  </r>
  <r>
    <s v="Driver: San Francisco"/>
    <x v="5"/>
    <n v="2011"/>
    <x v="1988"/>
    <x v="18"/>
    <s v="Aug"/>
    <x v="2"/>
    <x v="5"/>
    <x v="381"/>
    <x v="276"/>
    <x v="62"/>
    <x v="68"/>
    <x v="534"/>
    <n v="79"/>
    <n v="53"/>
    <n v="7.7"/>
    <n v="114"/>
    <s v="Ubisoft Reflections"/>
    <s v="T"/>
  </r>
  <r>
    <s v="Yu-Gi-Oh! Worldwide Edition: Stairway to the Destined Duel"/>
    <x v="8"/>
    <n v="2003"/>
    <x v="1989"/>
    <x v="14"/>
    <s v="Jul"/>
    <x v="5"/>
    <x v="14"/>
    <x v="248"/>
    <x v="289"/>
    <x v="58"/>
    <x v="133"/>
    <x v="534"/>
    <m/>
    <m/>
    <m/>
    <m/>
    <m/>
    <m/>
  </r>
  <r>
    <s v="NCAA Football 2000"/>
    <x v="12"/>
    <n v="1999"/>
    <x v="1990"/>
    <x v="34"/>
    <s v="Jun"/>
    <x v="0"/>
    <x v="7"/>
    <x v="377"/>
    <x v="273"/>
    <x v="58"/>
    <x v="122"/>
    <x v="534"/>
    <m/>
    <m/>
    <m/>
    <m/>
    <m/>
    <m/>
  </r>
  <r>
    <s v="Ben 10: Alien Force"/>
    <x v="3"/>
    <n v="2008"/>
    <x v="1991"/>
    <x v="28"/>
    <s v="Jul"/>
    <x v="8"/>
    <x v="101"/>
    <x v="159"/>
    <x v="268"/>
    <x v="58"/>
    <x v="119"/>
    <x v="534"/>
    <m/>
    <m/>
    <n v="2.8"/>
    <n v="4"/>
    <s v="Monkey Bar Games"/>
    <s v="E"/>
  </r>
  <r>
    <s v="Army of Two: The 40th Day"/>
    <x v="4"/>
    <n v="2010"/>
    <x v="1992"/>
    <x v="31"/>
    <s v="Oct"/>
    <x v="6"/>
    <x v="7"/>
    <x v="338"/>
    <x v="180"/>
    <x v="58"/>
    <x v="119"/>
    <x v="534"/>
    <n v="73"/>
    <n v="79"/>
    <n v="7.3"/>
    <n v="126"/>
    <s v="EA Montreal"/>
    <s v="M"/>
  </r>
  <r>
    <s v="Sonic &amp; Sega All-Stars Racing"/>
    <x v="5"/>
    <n v="2010"/>
    <x v="1993"/>
    <x v="9"/>
    <s v="May"/>
    <x v="2"/>
    <x v="8"/>
    <x v="372"/>
    <x v="288"/>
    <x v="58"/>
    <x v="78"/>
    <x v="534"/>
    <m/>
    <m/>
    <m/>
    <m/>
    <m/>
    <m/>
  </r>
  <r>
    <s v="Just Dance 2016"/>
    <x v="0"/>
    <n v="2015"/>
    <x v="1994"/>
    <x v="30"/>
    <s v="Mar"/>
    <x v="5"/>
    <x v="5"/>
    <x v="330"/>
    <x v="295"/>
    <x v="58"/>
    <x v="69"/>
    <x v="534"/>
    <m/>
    <m/>
    <s v="tbd"/>
    <m/>
    <s v="Ubisoft"/>
    <s v="E10+"/>
  </r>
  <r>
    <s v="Skylanders: Trap Team"/>
    <x v="0"/>
    <n v="2014"/>
    <x v="1995"/>
    <x v="34"/>
    <s v="Feb"/>
    <x v="8"/>
    <x v="4"/>
    <x v="330"/>
    <x v="295"/>
    <x v="58"/>
    <x v="69"/>
    <x v="534"/>
    <m/>
    <m/>
    <s v="tbd"/>
    <m/>
    <s v="Toys for Bob"/>
    <s v="E10+"/>
  </r>
  <r>
    <s v="Lost Planet 2"/>
    <x v="5"/>
    <n v="2010"/>
    <x v="1996"/>
    <x v="5"/>
    <s v="Oct"/>
    <x v="6"/>
    <x v="12"/>
    <x v="325"/>
    <x v="239"/>
    <x v="118"/>
    <x v="130"/>
    <x v="534"/>
    <n v="68"/>
    <n v="56"/>
    <n v="6.9"/>
    <n v="62"/>
    <s v="Capcom"/>
    <s v="T"/>
  </r>
  <r>
    <s v="LEGO Pirates of the Caribbean: The Video Game"/>
    <x v="5"/>
    <n v="2011"/>
    <x v="1459"/>
    <x v="2"/>
    <s v="Mar"/>
    <x v="8"/>
    <x v="32"/>
    <x v="372"/>
    <x v="288"/>
    <x v="58"/>
    <x v="78"/>
    <x v="534"/>
    <n v="73"/>
    <n v="42"/>
    <n v="7.1"/>
    <n v="34"/>
    <s v="Traveller's Tales"/>
    <s v="E10+"/>
  </r>
  <r>
    <s v="NBA 2K16"/>
    <x v="4"/>
    <n v="2015"/>
    <x v="1997"/>
    <x v="12"/>
    <s v="Sep"/>
    <x v="0"/>
    <x v="2"/>
    <x v="319"/>
    <x v="300"/>
    <x v="58"/>
    <x v="127"/>
    <x v="535"/>
    <m/>
    <m/>
    <n v="3.2"/>
    <n v="24"/>
    <s v="Visual Concepts"/>
    <s v="E"/>
  </r>
  <r>
    <s v="Killzone"/>
    <x v="6"/>
    <n v="2004"/>
    <x v="1998"/>
    <x v="30"/>
    <s v="Nov"/>
    <x v="6"/>
    <x v="3"/>
    <x v="319"/>
    <x v="298"/>
    <x v="58"/>
    <x v="130"/>
    <x v="535"/>
    <n v="70"/>
    <n v="67"/>
    <n v="7.4"/>
    <n v="254"/>
    <s v="Guerrilla"/>
    <s v="M"/>
  </r>
  <r>
    <s v="Colin McRae Rally 04"/>
    <x v="6"/>
    <n v="2003"/>
    <x v="1154"/>
    <x v="3"/>
    <s v="Apr"/>
    <x v="2"/>
    <x v="34"/>
    <x v="365"/>
    <x v="236"/>
    <x v="62"/>
    <x v="102"/>
    <x v="535"/>
    <m/>
    <m/>
    <m/>
    <m/>
    <m/>
    <m/>
  </r>
  <r>
    <s v="Club Penguin: Game Day!"/>
    <x v="0"/>
    <n v="2010"/>
    <x v="807"/>
    <x v="34"/>
    <s v="Feb"/>
    <x v="0"/>
    <x v="32"/>
    <x v="392"/>
    <x v="262"/>
    <x v="58"/>
    <x v="69"/>
    <x v="535"/>
    <m/>
    <m/>
    <m/>
    <m/>
    <m/>
    <m/>
  </r>
  <r>
    <s v="The SpongeBob SquarePants Movie"/>
    <x v="19"/>
    <n v="2004"/>
    <x v="1999"/>
    <x v="23"/>
    <s v="May"/>
    <x v="1"/>
    <x v="28"/>
    <x v="301"/>
    <x v="286"/>
    <x v="58"/>
    <x v="147"/>
    <x v="535"/>
    <n v="73"/>
    <n v="9"/>
    <n v="7.8"/>
    <n v="13"/>
    <s v="Heavy Iron Studios"/>
    <s v="E"/>
  </r>
  <r>
    <s v="Star Fox 64 3D"/>
    <x v="10"/>
    <n v="2011"/>
    <x v="1666"/>
    <x v="29"/>
    <s v="Mar"/>
    <x v="6"/>
    <x v="0"/>
    <x v="337"/>
    <x v="198"/>
    <x v="29"/>
    <x v="122"/>
    <x v="535"/>
    <n v="81"/>
    <n v="65"/>
    <n v="8.1999999999999993"/>
    <n v="231"/>
    <s v="Nintendo"/>
    <s v="E10+"/>
  </r>
  <r>
    <s v="Midway Presents Arcade's Greatest Hits: The Atari Collection 1"/>
    <x v="12"/>
    <n v="1996"/>
    <x v="2000"/>
    <x v="4"/>
    <s v="Mar"/>
    <x v="5"/>
    <x v="13"/>
    <x v="366"/>
    <x v="273"/>
    <x v="58"/>
    <x v="122"/>
    <x v="535"/>
    <m/>
    <m/>
    <m/>
    <m/>
    <m/>
    <m/>
  </r>
  <r>
    <s v="Castlevania: Lament of Innocence"/>
    <x v="6"/>
    <n v="2003"/>
    <x v="2001"/>
    <x v="30"/>
    <s v="Aug"/>
    <x v="8"/>
    <x v="14"/>
    <x v="283"/>
    <x v="273"/>
    <x v="58"/>
    <x v="105"/>
    <x v="535"/>
    <n v="79"/>
    <n v="45"/>
    <n v="8.4"/>
    <n v="74"/>
    <s v="KCET"/>
    <s v="M"/>
  </r>
  <r>
    <s v="Rocksmith 2014"/>
    <x v="4"/>
    <n v="2013"/>
    <x v="2002"/>
    <x v="18"/>
    <s v="May"/>
    <x v="5"/>
    <x v="5"/>
    <x v="333"/>
    <x v="248"/>
    <x v="58"/>
    <x v="119"/>
    <x v="535"/>
    <m/>
    <m/>
    <m/>
    <m/>
    <m/>
    <m/>
  </r>
  <r>
    <s v="Tom Clancy's Splinter Cell: Blacklist"/>
    <x v="5"/>
    <n v="2013"/>
    <x v="1487"/>
    <x v="26"/>
    <s v="Sep"/>
    <x v="8"/>
    <x v="5"/>
    <x v="363"/>
    <x v="292"/>
    <x v="23"/>
    <x v="59"/>
    <x v="535"/>
    <n v="84"/>
    <n v="27"/>
    <n v="7.7"/>
    <n v="314"/>
    <s v="Ubisoft Toronto"/>
    <s v="M"/>
  </r>
  <r>
    <s v="Destroy All Humans!"/>
    <x v="6"/>
    <n v="2005"/>
    <x v="1028"/>
    <x v="1"/>
    <s v="Feb"/>
    <x v="6"/>
    <x v="28"/>
    <x v="113"/>
    <x v="298"/>
    <x v="58"/>
    <x v="130"/>
    <x v="535"/>
    <m/>
    <m/>
    <m/>
    <m/>
    <m/>
    <m/>
  </r>
  <r>
    <s v="Skylanders: Spyro's Adventure"/>
    <x v="5"/>
    <n v="2011"/>
    <x v="2003"/>
    <x v="2"/>
    <s v="Nov"/>
    <x v="8"/>
    <x v="4"/>
    <x v="380"/>
    <x v="292"/>
    <x v="58"/>
    <x v="78"/>
    <x v="535"/>
    <n v="77"/>
    <n v="18"/>
    <n v="4.8"/>
    <n v="42"/>
    <s v="Toys for Bob"/>
    <s v="E10+"/>
  </r>
  <r>
    <s v="MVP Baseball 2005"/>
    <x v="13"/>
    <n v="2005"/>
    <x v="2004"/>
    <x v="30"/>
    <s v="Aug"/>
    <x v="0"/>
    <x v="7"/>
    <x v="385"/>
    <x v="256"/>
    <x v="58"/>
    <x v="147"/>
    <x v="535"/>
    <n v="86"/>
    <n v="35"/>
    <m/>
    <m/>
    <s v="EA Sports"/>
    <m/>
  </r>
  <r>
    <s v="SaGa Frontier 2"/>
    <x v="12"/>
    <n v="1999"/>
    <x v="2005"/>
    <x v="3"/>
    <s v="Jul"/>
    <x v="3"/>
    <x v="9"/>
    <x v="205"/>
    <x v="270"/>
    <x v="189"/>
    <x v="122"/>
    <x v="535"/>
    <m/>
    <m/>
    <m/>
    <m/>
    <m/>
    <m/>
  </r>
  <r>
    <s v="Phantasy Star Portable"/>
    <x v="16"/>
    <n v="2008"/>
    <x v="2006"/>
    <x v="1"/>
    <s v="Aug"/>
    <x v="3"/>
    <x v="8"/>
    <x v="401"/>
    <x v="297"/>
    <x v="210"/>
    <x v="132"/>
    <x v="535"/>
    <n v="64"/>
    <n v="38"/>
    <n v="7.8"/>
    <n v="19"/>
    <s v="Alfa System"/>
    <s v="T"/>
  </r>
  <r>
    <s v="WWE SmackDown vs. Raw 2009"/>
    <x v="5"/>
    <n v="2008"/>
    <x v="2007"/>
    <x v="29"/>
    <s v="Feb"/>
    <x v="9"/>
    <x v="28"/>
    <x v="308"/>
    <x v="240"/>
    <x v="62"/>
    <x v="105"/>
    <x v="535"/>
    <n v="78"/>
    <n v="37"/>
    <n v="7"/>
    <n v="49"/>
    <s v="Yuke's"/>
    <s v="T"/>
  </r>
  <r>
    <s v="NCAA Football 10"/>
    <x v="4"/>
    <n v="2009"/>
    <x v="2008"/>
    <x v="4"/>
    <s v="Apr"/>
    <x v="0"/>
    <x v="7"/>
    <x v="350"/>
    <x v="125"/>
    <x v="58"/>
    <x v="101"/>
    <x v="535"/>
    <n v="83"/>
    <n v="26"/>
    <n v="6.7"/>
    <n v="37"/>
    <s v="EA Tiburon"/>
    <s v="E"/>
  </r>
  <r>
    <s v="Brutal Legend"/>
    <x v="5"/>
    <n v="2009"/>
    <x v="304"/>
    <x v="7"/>
    <s v="Mar"/>
    <x v="8"/>
    <x v="7"/>
    <x v="392"/>
    <x v="198"/>
    <x v="58"/>
    <x v="130"/>
    <x v="535"/>
    <n v="83"/>
    <n v="61"/>
    <n v="7.6"/>
    <n v="162"/>
    <s v="Double Fine Productions"/>
    <s v="M"/>
  </r>
  <r>
    <s v="Tony Hawk: RIDE"/>
    <x v="0"/>
    <n v="2009"/>
    <x v="2009"/>
    <x v="29"/>
    <s v="Jul"/>
    <x v="0"/>
    <x v="4"/>
    <x v="333"/>
    <x v="271"/>
    <x v="58"/>
    <x v="69"/>
    <x v="535"/>
    <n v="47"/>
    <n v="15"/>
    <n v="4.5"/>
    <n v="21"/>
    <s v="Buzz Monkey"/>
    <s v="E10+"/>
  </r>
  <r>
    <s v="MLB 2000"/>
    <x v="12"/>
    <n v="1999"/>
    <x v="2010"/>
    <x v="1"/>
    <s v="May"/>
    <x v="0"/>
    <x v="3"/>
    <x v="366"/>
    <x v="305"/>
    <x v="58"/>
    <x v="122"/>
    <x v="535"/>
    <m/>
    <m/>
    <m/>
    <m/>
    <m/>
    <m/>
  </r>
  <r>
    <s v="Bully"/>
    <x v="6"/>
    <n v="2006"/>
    <x v="2011"/>
    <x v="18"/>
    <s v="Aug"/>
    <x v="8"/>
    <x v="2"/>
    <x v="373"/>
    <x v="298"/>
    <x v="57"/>
    <x v="105"/>
    <x v="535"/>
    <n v="87"/>
    <n v="69"/>
    <n v="9.1"/>
    <n v="293"/>
    <s v="Rockstar Vancouver"/>
    <s v="T"/>
  </r>
  <r>
    <s v="Rise of the Tomb Raider"/>
    <x v="9"/>
    <n v="2016"/>
    <x v="2012"/>
    <x v="29"/>
    <s v="May"/>
    <x v="10"/>
    <x v="15"/>
    <x v="382"/>
    <x v="264"/>
    <x v="57"/>
    <x v="99"/>
    <x v="535"/>
    <m/>
    <m/>
    <m/>
    <m/>
    <m/>
    <m/>
  </r>
  <r>
    <s v="Prince of Persia: The Sands of Time"/>
    <x v="13"/>
    <n v="2003"/>
    <x v="2013"/>
    <x v="10"/>
    <s v="Feb"/>
    <x v="8"/>
    <x v="5"/>
    <x v="391"/>
    <x v="239"/>
    <x v="58"/>
    <x v="115"/>
    <x v="535"/>
    <n v="92"/>
    <n v="41"/>
    <n v="7.8"/>
    <n v="72"/>
    <s v="Ubisoft"/>
    <s v="T"/>
  </r>
  <r>
    <s v="Hot Shots Golf Fore!"/>
    <x v="6"/>
    <n v="2003"/>
    <x v="2014"/>
    <x v="14"/>
    <s v="Mar"/>
    <x v="0"/>
    <x v="3"/>
    <x v="283"/>
    <x v="273"/>
    <x v="58"/>
    <x v="105"/>
    <x v="535"/>
    <m/>
    <m/>
    <m/>
    <m/>
    <m/>
    <m/>
  </r>
  <r>
    <s v="MLB 06: The Show"/>
    <x v="6"/>
    <n v="2006"/>
    <x v="2015"/>
    <x v="15"/>
    <s v="Nov"/>
    <x v="0"/>
    <x v="3"/>
    <x v="113"/>
    <x v="298"/>
    <x v="58"/>
    <x v="130"/>
    <x v="535"/>
    <n v="83"/>
    <n v="30"/>
    <n v="8.9"/>
    <n v="31"/>
    <s v="SCEA San Diego Studios"/>
    <s v="E"/>
  </r>
  <r>
    <s v="NHL 2003"/>
    <x v="6"/>
    <n v="2002"/>
    <x v="2016"/>
    <x v="24"/>
    <s v="Apr"/>
    <x v="0"/>
    <x v="7"/>
    <x v="283"/>
    <x v="273"/>
    <x v="58"/>
    <x v="105"/>
    <x v="536"/>
    <n v="79"/>
    <n v="20"/>
    <n v="6.8"/>
    <n v="18"/>
    <s v="EA Sports"/>
    <s v="E"/>
  </r>
  <r>
    <s v="Naruto Shippuden: Ultimate Ninja Storm 3"/>
    <x v="5"/>
    <n v="2013"/>
    <x v="2017"/>
    <x v="25"/>
    <s v="Apr"/>
    <x v="9"/>
    <x v="25"/>
    <x v="379"/>
    <x v="262"/>
    <x v="126"/>
    <x v="59"/>
    <x v="536"/>
    <n v="77"/>
    <n v="32"/>
    <n v="7.9"/>
    <n v="187"/>
    <s v="CyberConnect2"/>
    <s v="T"/>
  </r>
  <r>
    <s v="EA Sports UFC 2"/>
    <x v="9"/>
    <n v="2016"/>
    <x v="2018"/>
    <x v="12"/>
    <s v="Feb"/>
    <x v="0"/>
    <x v="7"/>
    <x v="325"/>
    <x v="230"/>
    <x v="58"/>
    <x v="59"/>
    <x v="536"/>
    <n v="79"/>
    <n v="38"/>
    <n v="6.2"/>
    <n v="157"/>
    <s v="EA Sports"/>
    <s v="T"/>
  </r>
  <r>
    <s v="The Sims 2"/>
    <x v="3"/>
    <n v="2005"/>
    <x v="2019"/>
    <x v="23"/>
    <s v="Jun"/>
    <x v="7"/>
    <x v="7"/>
    <x v="284"/>
    <x v="300"/>
    <x v="58"/>
    <x v="101"/>
    <x v="536"/>
    <n v="70"/>
    <n v="13"/>
    <n v="6.1"/>
    <n v="24"/>
    <s v="Griptonite Games"/>
    <s v="E10+"/>
  </r>
  <r>
    <s v="Bentley's Hackpack"/>
    <x v="8"/>
    <n v="2005"/>
    <x v="2020"/>
    <x v="22"/>
    <s v="Jul"/>
    <x v="5"/>
    <x v="33"/>
    <x v="386"/>
    <x v="289"/>
    <x v="58"/>
    <x v="133"/>
    <x v="536"/>
    <m/>
    <m/>
    <m/>
    <m/>
    <m/>
    <m/>
  </r>
  <r>
    <s v="Tony Hawk's Pro Skater 4"/>
    <x v="13"/>
    <n v="2002"/>
    <x v="2021"/>
    <x v="24"/>
    <s v="Nov"/>
    <x v="0"/>
    <x v="4"/>
    <x v="281"/>
    <x v="240"/>
    <x v="58"/>
    <x v="115"/>
    <x v="536"/>
    <n v="90"/>
    <n v="25"/>
    <n v="8.5"/>
    <n v="21"/>
    <s v="Neversoft Entertainment"/>
    <s v="T"/>
  </r>
  <r>
    <s v="Dragon Age: Inquisition"/>
    <x v="17"/>
    <n v="2014"/>
    <x v="2022"/>
    <x v="2"/>
    <s v="Aug"/>
    <x v="3"/>
    <x v="7"/>
    <x v="388"/>
    <x v="204"/>
    <x v="58"/>
    <x v="119"/>
    <x v="536"/>
    <n v="85"/>
    <n v="28"/>
    <n v="6.9"/>
    <n v="703"/>
    <s v="BioWare"/>
    <s v="M"/>
  </r>
  <r>
    <s v="White Knight Chronicles: International Edition"/>
    <x v="5"/>
    <n v="2008"/>
    <x v="2023"/>
    <x v="3"/>
    <s v="Dec"/>
    <x v="3"/>
    <x v="3"/>
    <x v="397"/>
    <x v="248"/>
    <x v="31"/>
    <x v="69"/>
    <x v="536"/>
    <n v="64"/>
    <n v="77"/>
    <n v="7.5"/>
    <n v="213"/>
    <s v="Level 5"/>
    <s v="T"/>
  </r>
  <r>
    <s v="SingStar Abba"/>
    <x v="5"/>
    <n v="2008"/>
    <x v="2024"/>
    <x v="20"/>
    <s v="Jun"/>
    <x v="5"/>
    <x v="3"/>
    <x v="286"/>
    <x v="186"/>
    <x v="58"/>
    <x v="78"/>
    <x v="536"/>
    <n v="70"/>
    <n v="26"/>
    <n v="5.5"/>
    <n v="4"/>
    <s v="SCEE London Studio"/>
    <s v="T"/>
  </r>
  <r>
    <s v="Crash City Mayhem"/>
    <x v="8"/>
    <n v="2004"/>
    <x v="1296"/>
    <x v="9"/>
    <s v="Jan"/>
    <x v="2"/>
    <x v="28"/>
    <x v="386"/>
    <x v="289"/>
    <x v="58"/>
    <x v="133"/>
    <x v="536"/>
    <m/>
    <m/>
    <m/>
    <m/>
    <m/>
    <m/>
  </r>
  <r>
    <s v="Spider-Man"/>
    <x v="15"/>
    <n v="1981"/>
    <x v="2025"/>
    <x v="33"/>
    <s v="Apr"/>
    <x v="8"/>
    <x v="45"/>
    <x v="350"/>
    <x v="300"/>
    <x v="58"/>
    <x v="145"/>
    <x v="536"/>
    <m/>
    <m/>
    <m/>
    <m/>
    <m/>
    <m/>
  </r>
  <r>
    <s v="Kirby: Planet Robobot"/>
    <x v="10"/>
    <n v="2016"/>
    <x v="2026"/>
    <x v="14"/>
    <s v="Sep"/>
    <x v="8"/>
    <x v="0"/>
    <x v="331"/>
    <x v="182"/>
    <x v="24"/>
    <x v="115"/>
    <x v="536"/>
    <n v="81"/>
    <n v="71"/>
    <n v="8.6999999999999993"/>
    <n v="87"/>
    <s v="HAL Labs"/>
    <s v="E"/>
  </r>
  <r>
    <s v="Toy Story 2: Buzz Lightyear to the Rescue!"/>
    <x v="11"/>
    <n v="1999"/>
    <x v="2027"/>
    <x v="3"/>
    <s v="May"/>
    <x v="1"/>
    <x v="4"/>
    <x v="230"/>
    <x v="256"/>
    <x v="58"/>
    <x v="145"/>
    <x v="536"/>
    <m/>
    <m/>
    <m/>
    <m/>
    <m/>
    <m/>
  </r>
  <r>
    <s v="Castlevania II: Simon's Quest"/>
    <x v="1"/>
    <n v="1987"/>
    <x v="2028"/>
    <x v="19"/>
    <s v="Nov"/>
    <x v="1"/>
    <x v="14"/>
    <x v="384"/>
    <x v="297"/>
    <x v="218"/>
    <x v="106"/>
    <x v="536"/>
    <m/>
    <m/>
    <m/>
    <m/>
    <m/>
    <m/>
  </r>
  <r>
    <s v="Mega Man 4"/>
    <x v="1"/>
    <n v="1991"/>
    <x v="2029"/>
    <x v="26"/>
    <s v="Mar"/>
    <x v="1"/>
    <x v="12"/>
    <x v="308"/>
    <x v="265"/>
    <x v="223"/>
    <x v="145"/>
    <x v="536"/>
    <m/>
    <m/>
    <m/>
    <m/>
    <m/>
    <m/>
  </r>
  <r>
    <s v="Guitar Hero: Metallica"/>
    <x v="0"/>
    <n v="2009"/>
    <x v="2030"/>
    <x v="2"/>
    <s v="Jan"/>
    <x v="5"/>
    <x v="4"/>
    <x v="399"/>
    <x v="288"/>
    <x v="58"/>
    <x v="127"/>
    <x v="536"/>
    <n v="85"/>
    <n v="20"/>
    <n v="8.6"/>
    <n v="17"/>
    <s v="Neversoft Entertainment"/>
    <s v="T"/>
  </r>
  <r>
    <s v="Teenage Mutant Ninja Turtles"/>
    <x v="8"/>
    <n v="2003"/>
    <x v="2031"/>
    <x v="2"/>
    <s v="Jan"/>
    <x v="8"/>
    <x v="53"/>
    <x v="386"/>
    <x v="289"/>
    <x v="58"/>
    <x v="133"/>
    <x v="536"/>
    <n v="71"/>
    <n v="16"/>
    <n v="8.8000000000000007"/>
    <n v="8"/>
    <s v="Konami"/>
    <s v="E"/>
  </r>
  <r>
    <s v="Bayonetta"/>
    <x v="4"/>
    <n v="2009"/>
    <x v="1335"/>
    <x v="31"/>
    <s v="Nov"/>
    <x v="8"/>
    <x v="8"/>
    <x v="308"/>
    <x v="289"/>
    <x v="100"/>
    <x v="69"/>
    <x v="536"/>
    <n v="90"/>
    <n v="86"/>
    <n v="8"/>
    <n v="597"/>
    <s v="PlatinumGames"/>
    <s v="M"/>
  </r>
  <r>
    <s v="MLB 07: The Show"/>
    <x v="6"/>
    <n v="2007"/>
    <x v="2032"/>
    <x v="16"/>
    <s v="Jul"/>
    <x v="0"/>
    <x v="3"/>
    <x v="351"/>
    <x v="298"/>
    <x v="58"/>
    <x v="130"/>
    <x v="536"/>
    <n v="83"/>
    <n v="25"/>
    <n v="8.6"/>
    <n v="19"/>
    <s v="SCEA"/>
    <s v="E"/>
  </r>
  <r>
    <s v="Cars"/>
    <x v="19"/>
    <n v="2006"/>
    <x v="218"/>
    <x v="29"/>
    <s v="Mar"/>
    <x v="2"/>
    <x v="28"/>
    <x v="297"/>
    <x v="286"/>
    <x v="58"/>
    <x v="147"/>
    <x v="536"/>
    <n v="71"/>
    <n v="21"/>
    <n v="7"/>
    <n v="5"/>
    <s v="Rainbow Studios"/>
    <s v="E"/>
  </r>
  <r>
    <s v="Build-A-Bear Workshop"/>
    <x v="3"/>
    <n v="2007"/>
    <x v="2033"/>
    <x v="3"/>
    <s v="Sep"/>
    <x v="7"/>
    <x v="102"/>
    <x v="355"/>
    <x v="45"/>
    <x v="58"/>
    <x v="101"/>
    <x v="536"/>
    <n v="61"/>
    <n v="11"/>
    <n v="4.8"/>
    <n v="5"/>
    <s v="Neko Entertainment"/>
    <s v="E"/>
  </r>
  <r>
    <s v="Kingdom Hearts Re:coded"/>
    <x v="3"/>
    <n v="2010"/>
    <x v="2034"/>
    <x v="16"/>
    <s v="Jan"/>
    <x v="3"/>
    <x v="15"/>
    <x v="377"/>
    <x v="265"/>
    <x v="161"/>
    <x v="132"/>
    <x v="536"/>
    <n v="66"/>
    <n v="58"/>
    <n v="7"/>
    <n v="76"/>
    <s v="Square Enix, h.a.n.d. Inc."/>
    <s v="E10+"/>
  </r>
  <r>
    <s v="Operation Flashpoint: Dragon Rising"/>
    <x v="4"/>
    <n v="2009"/>
    <x v="1083"/>
    <x v="11"/>
    <s v="Jan"/>
    <x v="6"/>
    <x v="34"/>
    <x v="372"/>
    <x v="80"/>
    <x v="64"/>
    <x v="127"/>
    <x v="536"/>
    <n v="77"/>
    <n v="47"/>
    <n v="7.8"/>
    <n v="112"/>
    <s v="Codemasters"/>
    <s v="M"/>
  </r>
  <r>
    <s v="Inazuma Eleven 3"/>
    <x v="3"/>
    <n v="2010"/>
    <x v="2035"/>
    <x v="8"/>
    <s v="Sep"/>
    <x v="3"/>
    <x v="37"/>
    <x v="180"/>
    <x v="125"/>
    <x v="219"/>
    <x v="106"/>
    <x v="536"/>
    <m/>
    <m/>
    <m/>
    <m/>
    <m/>
    <m/>
  </r>
  <r>
    <s v="Lego Batman 3: Beyond Gotham"/>
    <x v="9"/>
    <n v="2014"/>
    <x v="2036"/>
    <x v="11"/>
    <s v="Mar"/>
    <x v="8"/>
    <x v="19"/>
    <x v="340"/>
    <x v="17"/>
    <x v="58"/>
    <x v="59"/>
    <x v="536"/>
    <n v="73"/>
    <n v="43"/>
    <n v="7.1"/>
    <n v="75"/>
    <s v="TT Games"/>
    <s v="E10+"/>
  </r>
  <r>
    <s v="Wipeout: In The Zone"/>
    <x v="4"/>
    <n v="2011"/>
    <x v="2037"/>
    <x v="28"/>
    <s v="Jan"/>
    <x v="5"/>
    <x v="4"/>
    <x v="350"/>
    <x v="125"/>
    <x v="58"/>
    <x v="122"/>
    <x v="536"/>
    <n v="39"/>
    <n v="5"/>
    <n v="5.6"/>
    <n v="8"/>
    <s v="Activision"/>
    <s v="E10+"/>
  </r>
  <r>
    <s v="SnoCross Championship Racing"/>
    <x v="12"/>
    <n v="1999"/>
    <x v="2038"/>
    <x v="25"/>
    <s v="Oct"/>
    <x v="2"/>
    <x v="5"/>
    <x v="366"/>
    <x v="305"/>
    <x v="58"/>
    <x v="122"/>
    <x v="536"/>
    <n v="66"/>
    <n v="8"/>
    <s v="tbd"/>
    <m/>
    <s v="UDS"/>
    <s v="E"/>
  </r>
  <r>
    <s v="Brothers in Arms: Hell's Highway"/>
    <x v="5"/>
    <n v="2008"/>
    <x v="2039"/>
    <x v="29"/>
    <s v="Aug"/>
    <x v="6"/>
    <x v="5"/>
    <x v="395"/>
    <x v="304"/>
    <x v="58"/>
    <x v="59"/>
    <x v="536"/>
    <n v="76"/>
    <n v="48"/>
    <n v="8"/>
    <n v="70"/>
    <s v="Gearbox Software"/>
    <s v="M"/>
  </r>
  <r>
    <s v="The LEGO Movie Videogame"/>
    <x v="5"/>
    <n v="2014"/>
    <x v="2040"/>
    <x v="12"/>
    <s v="Jul"/>
    <x v="8"/>
    <x v="19"/>
    <x v="397"/>
    <x v="288"/>
    <x v="64"/>
    <x v="59"/>
    <x v="536"/>
    <n v="80"/>
    <n v="5"/>
    <n v="6.8"/>
    <n v="12"/>
    <s v="TT Games"/>
    <s v="E10+"/>
  </r>
  <r>
    <s v="Assassin's Creed III"/>
    <x v="14"/>
    <n v="2012"/>
    <x v="2041"/>
    <x v="25"/>
    <s v="Aug"/>
    <x v="8"/>
    <x v="5"/>
    <x v="331"/>
    <x v="264"/>
    <x v="58"/>
    <x v="105"/>
    <x v="536"/>
    <n v="80"/>
    <n v="21"/>
    <n v="6.2"/>
    <n v="1489"/>
    <s v="Ubisoft"/>
    <s v="M"/>
  </r>
  <r>
    <s v="Borderlands 2"/>
    <x v="14"/>
    <n v="2012"/>
    <x v="2042"/>
    <x v="22"/>
    <s v="Dec"/>
    <x v="6"/>
    <x v="2"/>
    <x v="378"/>
    <x v="296"/>
    <x v="58"/>
    <x v="127"/>
    <x v="536"/>
    <n v="89"/>
    <n v="38"/>
    <n v="8.1999999999999993"/>
    <n v="2482"/>
    <s v="Gearbox Software"/>
    <s v="M"/>
  </r>
  <r>
    <s v="Teenage Mutant Ninja Turtles"/>
    <x v="6"/>
    <n v="2003"/>
    <x v="2043"/>
    <x v="4"/>
    <s v="Oct"/>
    <x v="8"/>
    <x v="14"/>
    <x v="384"/>
    <x v="305"/>
    <x v="58"/>
    <x v="105"/>
    <x v="537"/>
    <n v="59"/>
    <n v="29"/>
    <n v="8.6999999999999993"/>
    <n v="31"/>
    <s v="KCE Studios"/>
    <s v="E"/>
  </r>
  <r>
    <s v="Disney Magical World"/>
    <x v="10"/>
    <n v="2013"/>
    <x v="788"/>
    <x v="20"/>
    <s v="Jul"/>
    <x v="10"/>
    <x v="0"/>
    <x v="394"/>
    <x v="256"/>
    <x v="213"/>
    <x v="147"/>
    <x v="537"/>
    <n v="71"/>
    <n v="27"/>
    <n v="7.5"/>
    <n v="21"/>
    <s v="h.a.n.d. Inc."/>
    <s v="E"/>
  </r>
  <r>
    <s v="Top Gun: Combat Zones"/>
    <x v="6"/>
    <n v="2001"/>
    <x v="2044"/>
    <x v="27"/>
    <s v="Aug"/>
    <x v="7"/>
    <x v="103"/>
    <x v="384"/>
    <x v="305"/>
    <x v="58"/>
    <x v="105"/>
    <x v="537"/>
    <n v="63"/>
    <n v="17"/>
    <n v="3.3"/>
    <n v="9"/>
    <s v="Titus Software"/>
    <s v="E"/>
  </r>
  <r>
    <s v="NCAA Football 11"/>
    <x v="4"/>
    <n v="2010"/>
    <x v="2045"/>
    <x v="2"/>
    <s v="Dec"/>
    <x v="0"/>
    <x v="7"/>
    <x v="256"/>
    <x v="125"/>
    <x v="58"/>
    <x v="122"/>
    <x v="537"/>
    <n v="86"/>
    <n v="29"/>
    <n v="7.1"/>
    <n v="70"/>
    <s v="EA Tiburon"/>
    <s v="E"/>
  </r>
  <r>
    <s v="007: The World is not Enough"/>
    <x v="12"/>
    <n v="2000"/>
    <x v="2046"/>
    <x v="31"/>
    <s v="Mar"/>
    <x v="8"/>
    <x v="7"/>
    <x v="308"/>
    <x v="305"/>
    <x v="58"/>
    <x v="122"/>
    <x v="537"/>
    <n v="61"/>
    <n v="11"/>
    <n v="6.7"/>
    <n v="44"/>
    <s v="Black Ops Entertainment"/>
    <s v="T"/>
  </r>
  <r>
    <s v="Cars"/>
    <x v="0"/>
    <n v="2006"/>
    <x v="2047"/>
    <x v="31"/>
    <s v="Mar"/>
    <x v="2"/>
    <x v="28"/>
    <x v="368"/>
    <x v="298"/>
    <x v="58"/>
    <x v="101"/>
    <x v="537"/>
    <n v="65"/>
    <n v="13"/>
    <s v="tbd"/>
    <m/>
    <s v="Rainbow Studios"/>
    <s v="E"/>
  </r>
  <r>
    <s v="Monster High: Ghoul Spirit"/>
    <x v="3"/>
    <n v="2011"/>
    <x v="2048"/>
    <x v="12"/>
    <s v="Jul"/>
    <x v="5"/>
    <x v="28"/>
    <x v="333"/>
    <x v="248"/>
    <x v="58"/>
    <x v="101"/>
    <x v="537"/>
    <m/>
    <m/>
    <s v="tbd"/>
    <m/>
    <s v="ImaginEngine"/>
    <s v="E"/>
  </r>
  <r>
    <s v="Phoenix Wright: Ace Attorney"/>
    <x v="3"/>
    <n v="2005"/>
    <x v="2049"/>
    <x v="12"/>
    <s v="Nov"/>
    <x v="10"/>
    <x v="12"/>
    <x v="395"/>
    <x v="300"/>
    <x v="216"/>
    <x v="132"/>
    <x v="537"/>
    <n v="81"/>
    <n v="53"/>
    <n v="9.1999999999999993"/>
    <n v="203"/>
    <s v="Capcom"/>
    <s v="T"/>
  </r>
  <r>
    <s v="MLB 15: The Show"/>
    <x v="9"/>
    <n v="2015"/>
    <x v="1728"/>
    <x v="5"/>
    <s v="May"/>
    <x v="0"/>
    <x v="3"/>
    <x v="248"/>
    <x v="283"/>
    <x v="58"/>
    <x v="104"/>
    <x v="537"/>
    <n v="80"/>
    <n v="44"/>
    <n v="7.8"/>
    <n v="190"/>
    <s v="SCEA San Diego Studios"/>
    <s v="E"/>
  </r>
  <r>
    <s v="South Park: The Stick of Truth"/>
    <x v="5"/>
    <n v="2014"/>
    <x v="2050"/>
    <x v="33"/>
    <s v="Oct"/>
    <x v="3"/>
    <x v="5"/>
    <x v="332"/>
    <x v="304"/>
    <x v="58"/>
    <x v="78"/>
    <x v="537"/>
    <n v="85"/>
    <n v="31"/>
    <n v="8.5"/>
    <n v="575"/>
    <s v="Obsidian Entertainment"/>
    <s v="M"/>
  </r>
  <r>
    <s v="South Park: The Stick of Truth"/>
    <x v="4"/>
    <n v="2014"/>
    <x v="2051"/>
    <x v="7"/>
    <s v="Oct"/>
    <x v="3"/>
    <x v="5"/>
    <x v="215"/>
    <x v="150"/>
    <x v="58"/>
    <x v="119"/>
    <x v="537"/>
    <n v="82"/>
    <n v="33"/>
    <n v="8.4"/>
    <n v="363"/>
    <s v="Obsidian Entertainment"/>
    <s v="M"/>
  </r>
  <r>
    <s v="NHL 98"/>
    <x v="12"/>
    <n v="1997"/>
    <x v="2052"/>
    <x v="15"/>
    <s v="May"/>
    <x v="0"/>
    <x v="7"/>
    <x v="308"/>
    <x v="305"/>
    <x v="58"/>
    <x v="122"/>
    <x v="537"/>
    <m/>
    <m/>
    <m/>
    <m/>
    <m/>
    <m/>
  </r>
  <r>
    <s v="Space Jam"/>
    <x v="12"/>
    <n v="1996"/>
    <x v="833"/>
    <x v="0"/>
    <s v="May"/>
    <x v="0"/>
    <x v="30"/>
    <x v="308"/>
    <x v="305"/>
    <x v="58"/>
    <x v="122"/>
    <x v="537"/>
    <m/>
    <m/>
    <m/>
    <m/>
    <m/>
    <m/>
  </r>
  <r>
    <s v="Balloon Fight"/>
    <x v="1"/>
    <n v="1985"/>
    <x v="2053"/>
    <x v="13"/>
    <s v="Jul"/>
    <x v="1"/>
    <x v="0"/>
    <x v="380"/>
    <x v="265"/>
    <x v="236"/>
    <x v="145"/>
    <x v="537"/>
    <m/>
    <m/>
    <m/>
    <m/>
    <m/>
    <m/>
  </r>
  <r>
    <s v="Knockout Kings 2000"/>
    <x v="11"/>
    <n v="1999"/>
    <x v="1218"/>
    <x v="10"/>
    <s v="Nov"/>
    <x v="9"/>
    <x v="7"/>
    <x v="132"/>
    <x v="198"/>
    <x v="58"/>
    <x v="133"/>
    <x v="537"/>
    <m/>
    <m/>
    <m/>
    <m/>
    <m/>
    <m/>
  </r>
  <r>
    <s v="MLB 12: The Show"/>
    <x v="5"/>
    <n v="2012"/>
    <x v="2054"/>
    <x v="2"/>
    <s v="Jun"/>
    <x v="0"/>
    <x v="3"/>
    <x v="256"/>
    <x v="125"/>
    <x v="58"/>
    <x v="122"/>
    <x v="537"/>
    <n v="87"/>
    <n v="23"/>
    <n v="7.5"/>
    <n v="75"/>
    <s v="SCEA San Diego Studios"/>
    <s v="E"/>
  </r>
  <r>
    <s v="SpongeBob SquarePants: The Yellow Avenger"/>
    <x v="16"/>
    <n v="2006"/>
    <x v="2055"/>
    <x v="27"/>
    <s v="Nov"/>
    <x v="8"/>
    <x v="28"/>
    <x v="304"/>
    <x v="199"/>
    <x v="58"/>
    <x v="78"/>
    <x v="537"/>
    <n v="48"/>
    <n v="9"/>
    <n v="6.4"/>
    <n v="13"/>
    <s v="Tantalus Interactive"/>
    <s v="E"/>
  </r>
  <r>
    <s v="Dante's Inferno"/>
    <x v="4"/>
    <n v="2010"/>
    <x v="355"/>
    <x v="16"/>
    <s v="Jun"/>
    <x v="8"/>
    <x v="7"/>
    <x v="132"/>
    <x v="256"/>
    <x v="64"/>
    <x v="101"/>
    <x v="537"/>
    <n v="73"/>
    <n v="71"/>
    <n v="7.7"/>
    <n v="224"/>
    <s v="Visceral Games"/>
    <s v="M"/>
  </r>
  <r>
    <s v="Wii Play: Motion"/>
    <x v="0"/>
    <n v="2011"/>
    <x v="88"/>
    <x v="19"/>
    <s v="Apr"/>
    <x v="5"/>
    <x v="0"/>
    <x v="382"/>
    <x v="303"/>
    <x v="197"/>
    <x v="119"/>
    <x v="537"/>
    <n v="60"/>
    <n v="34"/>
    <n v="6.1"/>
    <n v="16"/>
    <s v="Nintendo"/>
    <s v="E10+"/>
  </r>
  <r>
    <s v="WWE SmackDown vs. Raw 2009"/>
    <x v="4"/>
    <n v="2008"/>
    <x v="2056"/>
    <x v="5"/>
    <s v="Apr"/>
    <x v="9"/>
    <x v="28"/>
    <x v="215"/>
    <x v="150"/>
    <x v="58"/>
    <x v="69"/>
    <x v="537"/>
    <n v="79"/>
    <n v="47"/>
    <n v="7.1"/>
    <n v="34"/>
    <s v="Yuke's"/>
    <s v="T"/>
  </r>
  <r>
    <s v="Sonic Riders"/>
    <x v="19"/>
    <n v="2006"/>
    <x v="2057"/>
    <x v="22"/>
    <s v="Mar"/>
    <x v="2"/>
    <x v="8"/>
    <x v="230"/>
    <x v="291"/>
    <x v="58"/>
    <x v="147"/>
    <x v="537"/>
    <n v="59"/>
    <n v="32"/>
    <n v="8"/>
    <n v="46"/>
    <s v="Sonic Team"/>
    <s v="E"/>
  </r>
  <r>
    <s v="Starsky &amp; Hutch"/>
    <x v="6"/>
    <n v="2003"/>
    <x v="2058"/>
    <x v="30"/>
    <s v="Jun"/>
    <x v="2"/>
    <x v="87"/>
    <x v="384"/>
    <x v="305"/>
    <x v="58"/>
    <x v="105"/>
    <x v="537"/>
    <m/>
    <m/>
    <m/>
    <m/>
    <m/>
    <m/>
  </r>
  <r>
    <s v="Tobal No.1"/>
    <x v="12"/>
    <n v="1996"/>
    <x v="2059"/>
    <x v="8"/>
    <s v="Apr"/>
    <x v="9"/>
    <x v="3"/>
    <x v="234"/>
    <x v="283"/>
    <x v="74"/>
    <x v="122"/>
    <x v="537"/>
    <m/>
    <m/>
    <m/>
    <m/>
    <m/>
    <m/>
  </r>
  <r>
    <s v="Blue Dragon"/>
    <x v="4"/>
    <n v="2006"/>
    <x v="2060"/>
    <x v="24"/>
    <s v="Jan"/>
    <x v="3"/>
    <x v="1"/>
    <x v="357"/>
    <x v="262"/>
    <x v="92"/>
    <x v="69"/>
    <x v="537"/>
    <n v="79"/>
    <n v="56"/>
    <n v="7.8"/>
    <n v="161"/>
    <s v="Mistwalker, Artoon"/>
    <s v="T"/>
  </r>
  <r>
    <s v="Buzz! Quiz World"/>
    <x v="5"/>
    <n v="2009"/>
    <x v="2061"/>
    <x v="2"/>
    <s v="Oct"/>
    <x v="5"/>
    <x v="3"/>
    <x v="252"/>
    <x v="284"/>
    <x v="58"/>
    <x v="83"/>
    <x v="538"/>
    <m/>
    <m/>
    <m/>
    <m/>
    <m/>
    <m/>
  </r>
  <r>
    <s v="Harvest Moon 3D: A New Beginning"/>
    <x v="10"/>
    <n v="2012"/>
    <x v="2062"/>
    <x v="8"/>
    <s v="Jan"/>
    <x v="8"/>
    <x v="104"/>
    <x v="330"/>
    <x v="271"/>
    <x v="38"/>
    <x v="132"/>
    <x v="538"/>
    <n v="74"/>
    <n v="21"/>
    <n v="8.1999999999999993"/>
    <n v="62"/>
    <s v="Marvelous AQL"/>
    <s v="E"/>
  </r>
  <r>
    <s v="Kung Fu Panda"/>
    <x v="0"/>
    <n v="2008"/>
    <x v="2063"/>
    <x v="25"/>
    <s v="Jan"/>
    <x v="8"/>
    <x v="4"/>
    <x v="293"/>
    <x v="262"/>
    <x v="58"/>
    <x v="119"/>
    <x v="538"/>
    <n v="70"/>
    <n v="20"/>
    <n v="6.7"/>
    <n v="7"/>
    <s v="Xpec"/>
    <s v="E10+"/>
  </r>
  <r>
    <s v="Street Hoops"/>
    <x v="6"/>
    <n v="2002"/>
    <x v="2064"/>
    <x v="6"/>
    <s v="Oct"/>
    <x v="0"/>
    <x v="4"/>
    <x v="384"/>
    <x v="305"/>
    <x v="58"/>
    <x v="105"/>
    <x v="538"/>
    <m/>
    <m/>
    <m/>
    <m/>
    <m/>
    <m/>
  </r>
  <r>
    <s v="EA Sports Grand Slam Tennis"/>
    <x v="0"/>
    <n v="2009"/>
    <x v="2065"/>
    <x v="33"/>
    <s v="Apr"/>
    <x v="0"/>
    <x v="7"/>
    <x v="331"/>
    <x v="201"/>
    <x v="64"/>
    <x v="114"/>
    <x v="538"/>
    <m/>
    <m/>
    <m/>
    <m/>
    <m/>
    <m/>
  </r>
  <r>
    <s v="EA Sports Active 2"/>
    <x v="5"/>
    <n v="2010"/>
    <x v="2066"/>
    <x v="5"/>
    <s v="Nov"/>
    <x v="0"/>
    <x v="7"/>
    <x v="366"/>
    <x v="198"/>
    <x v="58"/>
    <x v="105"/>
    <x v="538"/>
    <n v="78"/>
    <n v="20"/>
    <n v="5.4"/>
    <n v="14"/>
    <s v="EA Canada"/>
    <s v="E"/>
  </r>
  <r>
    <s v="Nickelodeon Fit"/>
    <x v="0"/>
    <n v="2010"/>
    <x v="2067"/>
    <x v="25"/>
    <s v="Jul"/>
    <x v="0"/>
    <x v="2"/>
    <x v="335"/>
    <x v="265"/>
    <x v="58"/>
    <x v="122"/>
    <x v="538"/>
    <m/>
    <m/>
    <s v="tbd"/>
    <m/>
    <s v="High Voltage Software"/>
    <s v="E"/>
  </r>
  <r>
    <s v="Knockout Kings 2002"/>
    <x v="6"/>
    <n v="2002"/>
    <x v="2068"/>
    <x v="31"/>
    <s v="Jun"/>
    <x v="0"/>
    <x v="7"/>
    <x v="384"/>
    <x v="305"/>
    <x v="58"/>
    <x v="105"/>
    <x v="538"/>
    <n v="76"/>
    <n v="23"/>
    <n v="8.1"/>
    <n v="12"/>
    <s v="Electronic Arts"/>
    <s v="T"/>
  </r>
  <r>
    <s v="Injustice: Gods Among Us"/>
    <x v="9"/>
    <n v="2013"/>
    <x v="2069"/>
    <x v="10"/>
    <s v="Jul"/>
    <x v="9"/>
    <x v="19"/>
    <x v="283"/>
    <x v="240"/>
    <x v="58"/>
    <x v="78"/>
    <x v="538"/>
    <m/>
    <m/>
    <m/>
    <m/>
    <m/>
    <m/>
  </r>
  <r>
    <s v="Tom Clancy's EndWar"/>
    <x v="4"/>
    <n v="2008"/>
    <x v="2070"/>
    <x v="16"/>
    <s v="Jul"/>
    <x v="11"/>
    <x v="5"/>
    <x v="215"/>
    <x v="180"/>
    <x v="62"/>
    <x v="119"/>
    <x v="538"/>
    <n v="77"/>
    <n v="63"/>
    <n v="7.2"/>
    <n v="53"/>
    <s v="Ubisoft Shanghai"/>
    <s v="T"/>
  </r>
  <r>
    <s v="LEGO Harry Potter: Years 5-7"/>
    <x v="5"/>
    <s v="N/A"/>
    <x v="67"/>
    <x v="30"/>
    <s v="Dec"/>
    <x v="8"/>
    <x v="19"/>
    <x v="372"/>
    <x v="296"/>
    <x v="58"/>
    <x v="59"/>
    <x v="538"/>
    <n v="76"/>
    <n v="27"/>
    <n v="8.3000000000000007"/>
    <n v="48"/>
    <s v="Traveller's Tales"/>
    <s v="E10+"/>
  </r>
  <r>
    <s v="Tokyo Xtreme Racer 3"/>
    <x v="6"/>
    <n v="2003"/>
    <x v="2071"/>
    <x v="26"/>
    <s v="Sep"/>
    <x v="2"/>
    <x v="105"/>
    <x v="387"/>
    <x v="198"/>
    <x v="92"/>
    <x v="119"/>
    <x v="538"/>
    <n v="63"/>
    <n v="15"/>
    <n v="8.9"/>
    <n v="23"/>
    <s v="Genki"/>
    <s v="E"/>
  </r>
  <r>
    <s v="Xenoblade Chronicles"/>
    <x v="0"/>
    <n v="2010"/>
    <x v="2072"/>
    <x v="31"/>
    <s v="Apr"/>
    <x v="3"/>
    <x v="0"/>
    <x v="332"/>
    <x v="289"/>
    <x v="94"/>
    <x v="101"/>
    <x v="538"/>
    <n v="92"/>
    <n v="59"/>
    <n v="8.9"/>
    <n v="950"/>
    <s v="Monolith Soft"/>
    <s v="T"/>
  </r>
  <r>
    <s v="Assassin's Creed"/>
    <x v="14"/>
    <n v="2008"/>
    <x v="2073"/>
    <x v="3"/>
    <s v="Jul"/>
    <x v="10"/>
    <x v="5"/>
    <x v="365"/>
    <x v="118"/>
    <x v="58"/>
    <x v="101"/>
    <x v="538"/>
    <m/>
    <m/>
    <m/>
    <m/>
    <m/>
    <m/>
  </r>
  <r>
    <s v="Glover"/>
    <x v="11"/>
    <n v="1998"/>
    <x v="2074"/>
    <x v="15"/>
    <s v="Jul"/>
    <x v="1"/>
    <x v="27"/>
    <x v="297"/>
    <x v="271"/>
    <x v="58"/>
    <x v="145"/>
    <x v="538"/>
    <m/>
    <m/>
    <m/>
    <m/>
    <m/>
    <m/>
  </r>
  <r>
    <s v="Colin McRae Rally 2.0"/>
    <x v="12"/>
    <n v="2000"/>
    <x v="2075"/>
    <x v="24"/>
    <s v="Jun"/>
    <x v="2"/>
    <x v="34"/>
    <x v="324"/>
    <x v="258"/>
    <x v="64"/>
    <x v="101"/>
    <x v="538"/>
    <n v="90"/>
    <n v="13"/>
    <n v="8.6999999999999993"/>
    <n v="31"/>
    <s v="Codemasters"/>
    <s v="E"/>
  </r>
  <r>
    <s v="Dynasty Warriors 7"/>
    <x v="5"/>
    <n v="2011"/>
    <x v="1459"/>
    <x v="2"/>
    <s v="Mar"/>
    <x v="8"/>
    <x v="48"/>
    <x v="370"/>
    <x v="293"/>
    <x v="138"/>
    <x v="122"/>
    <x v="538"/>
    <n v="57"/>
    <n v="25"/>
    <n v="7.4"/>
    <n v="57"/>
    <s v="Omega Force"/>
    <s v="T"/>
  </r>
  <r>
    <s v="NBA 2K14"/>
    <x v="17"/>
    <n v="2013"/>
    <x v="28"/>
    <x v="18"/>
    <s v="Feb"/>
    <x v="0"/>
    <x v="2"/>
    <x v="385"/>
    <x v="277"/>
    <x v="58"/>
    <x v="119"/>
    <x v="538"/>
    <n v="86"/>
    <n v="15"/>
    <n v="5.7"/>
    <n v="183"/>
    <s v="Visual Concepts"/>
    <s v="E"/>
  </r>
  <r>
    <s v="Namco Museum"/>
    <x v="13"/>
    <s v="N/A"/>
    <x v="2076"/>
    <x v="24"/>
    <s v="Nov"/>
    <x v="5"/>
    <x v="53"/>
    <x v="351"/>
    <x v="277"/>
    <x v="58"/>
    <x v="115"/>
    <x v="538"/>
    <n v="59"/>
    <n v="7"/>
    <s v="tbd"/>
    <m/>
    <s v="Mass Media"/>
    <s v="E"/>
  </r>
  <r>
    <s v="SSX"/>
    <x v="5"/>
    <n v="2012"/>
    <x v="2077"/>
    <x v="27"/>
    <s v="Dec"/>
    <x v="0"/>
    <x v="7"/>
    <x v="387"/>
    <x v="296"/>
    <x v="64"/>
    <x v="99"/>
    <x v="538"/>
    <n v="81"/>
    <n v="38"/>
    <n v="6.8"/>
    <n v="110"/>
    <s v="EA Canada"/>
    <s v="E"/>
  </r>
  <r>
    <s v="Sonic Riders: Zero Gravity"/>
    <x v="0"/>
    <n v="2008"/>
    <x v="2078"/>
    <x v="11"/>
    <s v="Aug"/>
    <x v="2"/>
    <x v="8"/>
    <x v="337"/>
    <x v="262"/>
    <x v="64"/>
    <x v="119"/>
    <x v="538"/>
    <n v="56"/>
    <n v="26"/>
    <n v="8.1"/>
    <n v="57"/>
    <s v="Sonic Team"/>
    <s v="E"/>
  </r>
  <r>
    <s v="AMF Bowling Pinbusters!"/>
    <x v="0"/>
    <n v="2007"/>
    <x v="222"/>
    <x v="23"/>
    <s v="Mar"/>
    <x v="0"/>
    <x v="6"/>
    <x v="111"/>
    <x v="125"/>
    <x v="58"/>
    <x v="101"/>
    <x v="538"/>
    <m/>
    <m/>
    <m/>
    <m/>
    <m/>
    <m/>
  </r>
  <r>
    <s v="Super Momotarou Dentetsu III"/>
    <x v="7"/>
    <n v="1994"/>
    <x v="954"/>
    <x v="5"/>
    <s v="Aug"/>
    <x v="7"/>
    <x v="68"/>
    <x v="180"/>
    <x v="125"/>
    <x v="110"/>
    <x v="106"/>
    <x v="538"/>
    <m/>
    <m/>
    <m/>
    <m/>
    <m/>
    <m/>
  </r>
  <r>
    <s v="Sonic Mega Collection Plus"/>
    <x v="13"/>
    <n v="2004"/>
    <x v="268"/>
    <x v="8"/>
    <s v="Aug"/>
    <x v="5"/>
    <x v="8"/>
    <x v="170"/>
    <x v="150"/>
    <x v="58"/>
    <x v="115"/>
    <x v="538"/>
    <n v="75"/>
    <n v="20"/>
    <n v="7.9"/>
    <n v="12"/>
    <s v="Sonic Team"/>
    <s v="E"/>
  </r>
  <r>
    <s v="Operation Flashpoint: Dragon Rising"/>
    <x v="5"/>
    <n v="2009"/>
    <x v="2079"/>
    <x v="12"/>
    <s v="May"/>
    <x v="6"/>
    <x v="34"/>
    <x v="382"/>
    <x v="295"/>
    <x v="69"/>
    <x v="104"/>
    <x v="538"/>
    <n v="76"/>
    <n v="42"/>
    <n v="6.5"/>
    <n v="53"/>
    <s v="Codemasters"/>
    <s v="M"/>
  </r>
  <r>
    <s v="Tiger Woods PGA Tour 2002"/>
    <x v="6"/>
    <n v="2002"/>
    <x v="2080"/>
    <x v="0"/>
    <s v="May"/>
    <x v="0"/>
    <x v="7"/>
    <x v="395"/>
    <x v="305"/>
    <x v="58"/>
    <x v="105"/>
    <x v="539"/>
    <n v="80"/>
    <n v="23"/>
    <n v="7.6"/>
    <n v="5"/>
    <s v="EA Sports"/>
    <s v="E"/>
  </r>
  <r>
    <s v="Lost Odyssey"/>
    <x v="4"/>
    <n v="2007"/>
    <x v="2081"/>
    <x v="2"/>
    <s v="Dec"/>
    <x v="3"/>
    <x v="1"/>
    <x v="384"/>
    <x v="150"/>
    <x v="32"/>
    <x v="69"/>
    <x v="539"/>
    <n v="78"/>
    <n v="68"/>
    <n v="8.3000000000000007"/>
    <n v="432"/>
    <s v="Mistwalker"/>
    <s v="T"/>
  </r>
  <r>
    <s v="Street Fighter V"/>
    <x v="9"/>
    <n v="2016"/>
    <x v="2082"/>
    <x v="2"/>
    <s v="May"/>
    <x v="9"/>
    <x v="12"/>
    <x v="399"/>
    <x v="204"/>
    <x v="36"/>
    <x v="99"/>
    <x v="539"/>
    <n v="77"/>
    <n v="80"/>
    <n v="3.4"/>
    <n v="1221"/>
    <s v="Capcom"/>
    <s v="T"/>
  </r>
  <r>
    <s v="Just Cause 3"/>
    <x v="17"/>
    <n v="2015"/>
    <x v="2083"/>
    <x v="17"/>
    <s v="Dec"/>
    <x v="8"/>
    <x v="15"/>
    <x v="395"/>
    <x v="292"/>
    <x v="58"/>
    <x v="69"/>
    <x v="539"/>
    <n v="71"/>
    <n v="24"/>
    <n v="7"/>
    <n v="186"/>
    <s v="Avalanche Studios"/>
    <s v="M"/>
  </r>
  <r>
    <s v="Mini-Yonku Shining Scorpion: Let's &amp; Go!!"/>
    <x v="7"/>
    <n v="1996"/>
    <x v="2084"/>
    <x v="34"/>
    <s v="Oct"/>
    <x v="2"/>
    <x v="49"/>
    <x v="180"/>
    <x v="125"/>
    <x v="150"/>
    <x v="106"/>
    <x v="539"/>
    <m/>
    <m/>
    <m/>
    <m/>
    <m/>
    <m/>
  </r>
  <r>
    <s v="MLB 2005"/>
    <x v="6"/>
    <n v="2004"/>
    <x v="2085"/>
    <x v="0"/>
    <s v="Sep"/>
    <x v="0"/>
    <x v="3"/>
    <x v="395"/>
    <x v="305"/>
    <x v="58"/>
    <x v="105"/>
    <x v="539"/>
    <n v="78"/>
    <n v="36"/>
    <n v="7.6"/>
    <n v="9"/>
    <s v="989 Sports"/>
    <s v="E"/>
  </r>
  <r>
    <s v="Marvel: Ultimate Alliance 2"/>
    <x v="4"/>
    <n v="2009"/>
    <x v="2086"/>
    <x v="7"/>
    <s v="Sep"/>
    <x v="3"/>
    <x v="4"/>
    <x v="248"/>
    <x v="263"/>
    <x v="58"/>
    <x v="69"/>
    <x v="539"/>
    <n v="73"/>
    <n v="75"/>
    <n v="7.3"/>
    <n v="82"/>
    <s v="Vicarious Visions"/>
    <s v="T"/>
  </r>
  <r>
    <s v="Burnout Revenge"/>
    <x v="6"/>
    <n v="2005"/>
    <x v="2087"/>
    <x v="4"/>
    <s v="Oct"/>
    <x v="2"/>
    <x v="7"/>
    <x v="373"/>
    <x v="298"/>
    <x v="58"/>
    <x v="105"/>
    <x v="539"/>
    <n v="90"/>
    <n v="52"/>
    <n v="8.8000000000000007"/>
    <n v="114"/>
    <s v="Criterion Games"/>
    <s v="E10+"/>
  </r>
  <r>
    <s v="Crysis 3"/>
    <x v="4"/>
    <n v="2013"/>
    <x v="2088"/>
    <x v="2"/>
    <s v="Jun"/>
    <x v="6"/>
    <x v="7"/>
    <x v="308"/>
    <x v="274"/>
    <x v="62"/>
    <x v="69"/>
    <x v="539"/>
    <n v="76"/>
    <n v="45"/>
    <n v="6.7"/>
    <n v="344"/>
    <s v="Crytek"/>
    <s v="M"/>
  </r>
  <r>
    <s v="Far Cry 4"/>
    <x v="4"/>
    <n v="2014"/>
    <x v="1035"/>
    <x v="3"/>
    <s v="Dec"/>
    <x v="6"/>
    <x v="5"/>
    <x v="384"/>
    <x v="299"/>
    <x v="58"/>
    <x v="69"/>
    <x v="539"/>
    <m/>
    <m/>
    <n v="7"/>
    <n v="109"/>
    <s v="Ubisoft Montreal"/>
    <s v="M"/>
  </r>
  <r>
    <s v="The Witcher 2: Assassins of Kings"/>
    <x v="4"/>
    <n v="2012"/>
    <x v="2089"/>
    <x v="3"/>
    <s v="Aug"/>
    <x v="8"/>
    <x v="25"/>
    <x v="337"/>
    <x v="262"/>
    <x v="64"/>
    <x v="69"/>
    <x v="539"/>
    <n v="88"/>
    <n v="82"/>
    <n v="8.3000000000000007"/>
    <n v="818"/>
    <s v="CD Projekt Red Studio"/>
    <s v="M"/>
  </r>
  <r>
    <s v="Homefront"/>
    <x v="5"/>
    <n v="2011"/>
    <x v="1643"/>
    <x v="30"/>
    <s v="May"/>
    <x v="6"/>
    <x v="28"/>
    <x v="379"/>
    <x v="292"/>
    <x v="57"/>
    <x v="59"/>
    <x v="539"/>
    <n v="70"/>
    <n v="60"/>
    <n v="5.7"/>
    <n v="174"/>
    <s v="Kaos Studios"/>
    <s v="M"/>
  </r>
  <r>
    <s v="Destruction Derby"/>
    <x v="12"/>
    <n v="1995"/>
    <x v="1643"/>
    <x v="30"/>
    <s v="May"/>
    <x v="2"/>
    <x v="85"/>
    <x v="293"/>
    <x v="304"/>
    <x v="58"/>
    <x v="122"/>
    <x v="539"/>
    <m/>
    <m/>
    <m/>
    <m/>
    <m/>
    <m/>
  </r>
  <r>
    <s v="LEGO Jurassic World"/>
    <x v="9"/>
    <n v="2015"/>
    <x v="2090"/>
    <x v="29"/>
    <s v="May"/>
    <x v="8"/>
    <x v="19"/>
    <x v="379"/>
    <x v="303"/>
    <x v="64"/>
    <x v="99"/>
    <x v="539"/>
    <n v="70"/>
    <n v="46"/>
    <n v="7"/>
    <n v="80"/>
    <s v="TT Games"/>
    <s v="E10+"/>
  </r>
  <r>
    <s v="Avatar: The Game"/>
    <x v="5"/>
    <n v="2009"/>
    <x v="2091"/>
    <x v="25"/>
    <s v="Apr"/>
    <x v="8"/>
    <x v="5"/>
    <x v="379"/>
    <x v="303"/>
    <x v="58"/>
    <x v="78"/>
    <x v="539"/>
    <m/>
    <m/>
    <m/>
    <m/>
    <m/>
    <m/>
  </r>
  <r>
    <s v="The Elder Scrolls Online"/>
    <x v="14"/>
    <n v="2014"/>
    <x v="2092"/>
    <x v="27"/>
    <s v="Sep"/>
    <x v="3"/>
    <x v="6"/>
    <x v="379"/>
    <x v="201"/>
    <x v="58"/>
    <x v="101"/>
    <x v="539"/>
    <n v="71"/>
    <n v="64"/>
    <n v="5.7"/>
    <n v="2421"/>
    <s v="ZeniMax Media"/>
    <s v="M"/>
  </r>
  <r>
    <s v="3Xtreme"/>
    <x v="12"/>
    <n v="1999"/>
    <x v="2093"/>
    <x v="34"/>
    <s v="Dec"/>
    <x v="8"/>
    <x v="43"/>
    <x v="293"/>
    <x v="304"/>
    <x v="58"/>
    <x v="122"/>
    <x v="539"/>
    <m/>
    <m/>
    <m/>
    <m/>
    <m/>
    <m/>
  </r>
  <r>
    <s v="Hot Shots Tennis"/>
    <x v="6"/>
    <n v="2006"/>
    <x v="1874"/>
    <x v="10"/>
    <s v="Dec"/>
    <x v="0"/>
    <x v="3"/>
    <x v="394"/>
    <x v="293"/>
    <x v="164"/>
    <x v="132"/>
    <x v="539"/>
    <n v="70"/>
    <n v="44"/>
    <n v="8.1"/>
    <n v="8"/>
    <s v="Clap Hanz"/>
    <s v="E"/>
  </r>
  <r>
    <s v="MX vs. ATV Reflex"/>
    <x v="5"/>
    <n v="2009"/>
    <x v="2094"/>
    <x v="17"/>
    <s v="Oct"/>
    <x v="2"/>
    <x v="28"/>
    <x v="366"/>
    <x v="289"/>
    <x v="58"/>
    <x v="105"/>
    <x v="539"/>
    <n v="74"/>
    <n v="44"/>
    <n v="7.4"/>
    <n v="10"/>
    <s v="Rainbow Studios"/>
    <s v="E"/>
  </r>
  <r>
    <s v="Madden NFL 25"/>
    <x v="9"/>
    <n v="2013"/>
    <x v="2095"/>
    <x v="20"/>
    <s v="Apr"/>
    <x v="0"/>
    <x v="7"/>
    <x v="132"/>
    <x v="293"/>
    <x v="58"/>
    <x v="59"/>
    <x v="539"/>
    <n v="74"/>
    <n v="13"/>
    <n v="5.2"/>
    <n v="118"/>
    <s v="EA Sports"/>
    <s v="E"/>
  </r>
  <r>
    <s v="Sonic Heroes"/>
    <x v="13"/>
    <n v="2003"/>
    <x v="2096"/>
    <x v="20"/>
    <s v="Oct"/>
    <x v="1"/>
    <x v="8"/>
    <x v="330"/>
    <x v="288"/>
    <x v="62"/>
    <x v="132"/>
    <x v="539"/>
    <n v="73"/>
    <n v="28"/>
    <n v="7.6"/>
    <n v="34"/>
    <s v="Sonic Team"/>
    <s v="E"/>
  </r>
  <r>
    <s v="Madden NFL 99"/>
    <x v="11"/>
    <n v="1998"/>
    <x v="2097"/>
    <x v="21"/>
    <s v="Sep"/>
    <x v="0"/>
    <x v="7"/>
    <x v="111"/>
    <x v="300"/>
    <x v="58"/>
    <x v="145"/>
    <x v="539"/>
    <m/>
    <m/>
    <m/>
    <m/>
    <m/>
    <m/>
  </r>
  <r>
    <s v="Spider-Man 3"/>
    <x v="6"/>
    <n v="2007"/>
    <x v="2098"/>
    <x v="13"/>
    <s v="Oct"/>
    <x v="1"/>
    <x v="4"/>
    <x v="374"/>
    <x v="298"/>
    <x v="62"/>
    <x v="105"/>
    <x v="539"/>
    <n v="50"/>
    <n v="14"/>
    <n v="6.5"/>
    <n v="28"/>
    <s v="Vicarious Visions"/>
    <s v="T"/>
  </r>
  <r>
    <s v="James Bond 007: Agent Under Fire"/>
    <x v="13"/>
    <n v="2002"/>
    <x v="701"/>
    <x v="2"/>
    <s v="Dec"/>
    <x v="6"/>
    <x v="7"/>
    <x v="159"/>
    <x v="268"/>
    <x v="58"/>
    <x v="147"/>
    <x v="539"/>
    <n v="71"/>
    <n v="16"/>
    <n v="7.5"/>
    <n v="15"/>
    <s v="Electronic Arts"/>
    <s v="T"/>
  </r>
  <r>
    <s v="LEGO Pirates of the Caribbean: The Video Game"/>
    <x v="3"/>
    <n v="2011"/>
    <x v="1644"/>
    <x v="31"/>
    <s v="May"/>
    <x v="8"/>
    <x v="32"/>
    <x v="363"/>
    <x v="295"/>
    <x v="58"/>
    <x v="127"/>
    <x v="539"/>
    <n v="69"/>
    <n v="5"/>
    <s v="tbd"/>
    <m/>
    <s v="Traveller's Tales"/>
    <s v="E10+"/>
  </r>
  <r>
    <s v="LEGO Marvel Super Heroes"/>
    <x v="10"/>
    <n v="2013"/>
    <x v="2099"/>
    <x v="1"/>
    <s v="Jan"/>
    <x v="8"/>
    <x v="19"/>
    <x v="378"/>
    <x v="273"/>
    <x v="57"/>
    <x v="101"/>
    <x v="539"/>
    <n v="61"/>
    <n v="4"/>
    <n v="5.2"/>
    <n v="11"/>
    <s v="TT Games"/>
    <s v="E10+"/>
  </r>
  <r>
    <s v="DJ Hero"/>
    <x v="5"/>
    <n v="2009"/>
    <x v="2100"/>
    <x v="31"/>
    <s v="Nov"/>
    <x v="5"/>
    <x v="4"/>
    <x v="378"/>
    <x v="304"/>
    <x v="58"/>
    <x v="99"/>
    <x v="539"/>
    <n v="86"/>
    <n v="53"/>
    <n v="7.8"/>
    <n v="49"/>
    <s v="FreeStyleGames"/>
    <s v="T"/>
  </r>
  <r>
    <s v="Skylanders: Trap Team"/>
    <x v="4"/>
    <n v="2014"/>
    <x v="2101"/>
    <x v="11"/>
    <s v="Sep"/>
    <x v="8"/>
    <x v="4"/>
    <x v="392"/>
    <x v="198"/>
    <x v="58"/>
    <x v="69"/>
    <x v="539"/>
    <m/>
    <m/>
    <s v="tbd"/>
    <m/>
    <s v="Toys for Bob"/>
    <s v="E10+"/>
  </r>
  <r>
    <s v="X-Men Legends"/>
    <x v="13"/>
    <n v="2004"/>
    <x v="2102"/>
    <x v="20"/>
    <s v="May"/>
    <x v="3"/>
    <x v="4"/>
    <x v="338"/>
    <x v="180"/>
    <x v="58"/>
    <x v="115"/>
    <x v="539"/>
    <n v="82"/>
    <n v="63"/>
    <n v="8.5"/>
    <n v="14"/>
    <s v="Raven Software"/>
    <s v="T"/>
  </r>
  <r>
    <s v="NBA Live 2005"/>
    <x v="13"/>
    <n v="2004"/>
    <x v="2103"/>
    <x v="1"/>
    <s v="Feb"/>
    <x v="0"/>
    <x v="7"/>
    <x v="284"/>
    <x v="300"/>
    <x v="58"/>
    <x v="115"/>
    <x v="539"/>
    <n v="85"/>
    <n v="28"/>
    <n v="7.6"/>
    <n v="14"/>
    <s v="EA Canada"/>
    <s v="E"/>
  </r>
  <r>
    <s v="Harry Potter: Quidditch World Cup"/>
    <x v="6"/>
    <n v="2003"/>
    <x v="2104"/>
    <x v="11"/>
    <s v="Jul"/>
    <x v="0"/>
    <x v="7"/>
    <x v="395"/>
    <x v="304"/>
    <x v="58"/>
    <x v="114"/>
    <x v="539"/>
    <n v="68"/>
    <n v="21"/>
    <n v="6.6"/>
    <n v="27"/>
    <s v="Magic Pockets"/>
    <s v="E"/>
  </r>
  <r>
    <s v="LEGO The Lord of the Rings"/>
    <x v="0"/>
    <n v="2012"/>
    <x v="2105"/>
    <x v="18"/>
    <s v="May"/>
    <x v="8"/>
    <x v="19"/>
    <x v="337"/>
    <x v="304"/>
    <x v="58"/>
    <x v="101"/>
    <x v="539"/>
    <m/>
    <m/>
    <n v="7.2"/>
    <n v="21"/>
    <s v="TT Games"/>
    <s v="E10+"/>
  </r>
  <r>
    <s v="Madagascar"/>
    <x v="8"/>
    <n v="2005"/>
    <x v="943"/>
    <x v="5"/>
    <s v="Aug"/>
    <x v="1"/>
    <x v="4"/>
    <x v="338"/>
    <x v="180"/>
    <x v="58"/>
    <x v="147"/>
    <x v="540"/>
    <n v="71"/>
    <n v="6"/>
    <s v="tbd"/>
    <m/>
    <s v="Vicarious Visions"/>
    <s v="E"/>
  </r>
  <r>
    <s v="Blitz: The League"/>
    <x v="6"/>
    <n v="2005"/>
    <x v="2106"/>
    <x v="23"/>
    <s v="Apr"/>
    <x v="0"/>
    <x v="53"/>
    <x v="374"/>
    <x v="298"/>
    <x v="58"/>
    <x v="105"/>
    <x v="540"/>
    <n v="76"/>
    <n v="25"/>
    <n v="8"/>
    <n v="20"/>
    <s v="Midway"/>
    <s v="M"/>
  </r>
  <r>
    <s v="The Biggest Loser: Ultimate Workout"/>
    <x v="4"/>
    <n v="2010"/>
    <x v="2107"/>
    <x v="21"/>
    <s v="May"/>
    <x v="0"/>
    <x v="28"/>
    <x v="301"/>
    <x v="244"/>
    <x v="58"/>
    <x v="122"/>
    <x v="540"/>
    <n v="68"/>
    <n v="11"/>
    <s v="tbd"/>
    <m/>
    <s v="Blitz Games Studios"/>
    <s v="E"/>
  </r>
  <r>
    <s v="Castlevania: Circle of the Moon"/>
    <x v="8"/>
    <n v="2001"/>
    <x v="2108"/>
    <x v="12"/>
    <s v="Jan"/>
    <x v="1"/>
    <x v="14"/>
    <x v="269"/>
    <x v="268"/>
    <x v="69"/>
    <x v="133"/>
    <x v="540"/>
    <n v="91"/>
    <n v="22"/>
    <n v="8.5"/>
    <n v="59"/>
    <s v="KCEK"/>
    <s v="T"/>
  </r>
  <r>
    <s v="SOCOM 4: U.S. Navy SEALs"/>
    <x v="5"/>
    <n v="2011"/>
    <x v="2109"/>
    <x v="32"/>
    <s v="Apr"/>
    <x v="6"/>
    <x v="3"/>
    <x v="87"/>
    <x v="277"/>
    <x v="57"/>
    <x v="69"/>
    <x v="540"/>
    <n v="67"/>
    <n v="64"/>
    <n v="6.3"/>
    <n v="121"/>
    <s v="Zipper Interactive"/>
    <s v="M"/>
  </r>
  <r>
    <s v="Tiger Woods PGA Tour 06"/>
    <x v="6"/>
    <n v="2005"/>
    <x v="540"/>
    <x v="2"/>
    <s v="Aug"/>
    <x v="0"/>
    <x v="7"/>
    <x v="374"/>
    <x v="298"/>
    <x v="58"/>
    <x v="105"/>
    <x v="540"/>
    <n v="83"/>
    <n v="29"/>
    <n v="6.2"/>
    <n v="16"/>
    <s v="EA Sports"/>
    <s v="E"/>
  </r>
  <r>
    <s v="FIFA Street"/>
    <x v="4"/>
    <n v="2012"/>
    <x v="2110"/>
    <x v="4"/>
    <s v="Apr"/>
    <x v="0"/>
    <x v="7"/>
    <x v="394"/>
    <x v="250"/>
    <x v="58"/>
    <x v="127"/>
    <x v="540"/>
    <n v="77"/>
    <n v="47"/>
    <n v="6.7"/>
    <n v="58"/>
    <s v="EA Sports"/>
    <s v="E"/>
  </r>
  <r>
    <s v="Classic NES Series: The Legend of Zelda"/>
    <x v="8"/>
    <n v="2004"/>
    <x v="2111"/>
    <x v="4"/>
    <s v="Feb"/>
    <x v="10"/>
    <x v="0"/>
    <x v="283"/>
    <x v="271"/>
    <x v="14"/>
    <x v="133"/>
    <x v="540"/>
    <n v="84"/>
    <n v="16"/>
    <n v="8.6"/>
    <n v="58"/>
    <s v="Nintendo"/>
    <s v="E"/>
  </r>
  <r>
    <s v="Fire Emblem: The Sacred Stones"/>
    <x v="8"/>
    <n v="2004"/>
    <x v="2112"/>
    <x v="8"/>
    <s v="May"/>
    <x v="11"/>
    <x v="0"/>
    <x v="378"/>
    <x v="248"/>
    <x v="38"/>
    <x v="133"/>
    <x v="540"/>
    <n v="85"/>
    <n v="38"/>
    <n v="9.1"/>
    <n v="132"/>
    <s v="Intelligent Systems"/>
    <s v="E"/>
  </r>
  <r>
    <s v="Cars 2"/>
    <x v="0"/>
    <n v="2011"/>
    <x v="1147"/>
    <x v="17"/>
    <s v="Dec"/>
    <x v="2"/>
    <x v="32"/>
    <x v="332"/>
    <x v="299"/>
    <x v="58"/>
    <x v="119"/>
    <x v="540"/>
    <m/>
    <m/>
    <m/>
    <m/>
    <m/>
    <m/>
  </r>
  <r>
    <s v="TouchMaster 2"/>
    <x v="3"/>
    <n v="2008"/>
    <x v="1744"/>
    <x v="14"/>
    <s v="Apr"/>
    <x v="4"/>
    <x v="39"/>
    <x v="357"/>
    <x v="230"/>
    <x v="58"/>
    <x v="127"/>
    <x v="540"/>
    <n v="76"/>
    <n v="8"/>
    <s v="tbd"/>
    <m/>
    <s v="Midway Studios - San Diego"/>
    <s v="E"/>
  </r>
  <r>
    <s v="Pokemon Card GB2: Here Comes Team GR!"/>
    <x v="2"/>
    <n v="2001"/>
    <x v="2113"/>
    <x v="25"/>
    <s v="Aug"/>
    <x v="11"/>
    <x v="0"/>
    <x v="180"/>
    <x v="125"/>
    <x v="131"/>
    <x v="106"/>
    <x v="540"/>
    <m/>
    <m/>
    <m/>
    <m/>
    <m/>
    <m/>
  </r>
  <r>
    <s v="MLB 16: The Show"/>
    <x v="9"/>
    <n v="2016"/>
    <x v="2114"/>
    <x v="10"/>
    <s v="May"/>
    <x v="8"/>
    <x v="3"/>
    <x v="297"/>
    <x v="125"/>
    <x v="58"/>
    <x v="104"/>
    <x v="540"/>
    <m/>
    <m/>
    <m/>
    <m/>
    <m/>
    <m/>
  </r>
  <r>
    <s v="Killzone: Liberation"/>
    <x v="16"/>
    <n v="2006"/>
    <x v="1672"/>
    <x v="31"/>
    <s v="Dec"/>
    <x v="6"/>
    <x v="3"/>
    <x v="395"/>
    <x v="198"/>
    <x v="58"/>
    <x v="68"/>
    <x v="540"/>
    <n v="77"/>
    <n v="56"/>
    <n v="8.3000000000000007"/>
    <n v="80"/>
    <s v="Guerrilla"/>
    <s v="T"/>
  </r>
  <r>
    <s v="Finding Nemo"/>
    <x v="19"/>
    <n v="2003"/>
    <x v="2115"/>
    <x v="24"/>
    <s v="Jun"/>
    <x v="8"/>
    <x v="28"/>
    <x v="333"/>
    <x v="291"/>
    <x v="58"/>
    <x v="133"/>
    <x v="540"/>
    <n v="62"/>
    <n v="11"/>
    <n v="5.5"/>
    <n v="8"/>
    <s v="Traveller's Tales"/>
    <s v="E"/>
  </r>
  <r>
    <s v="Lego Batman 3: Beyond Gotham"/>
    <x v="4"/>
    <n v="2014"/>
    <x v="2116"/>
    <x v="19"/>
    <s v="Nov"/>
    <x v="8"/>
    <x v="19"/>
    <x v="337"/>
    <x v="239"/>
    <x v="58"/>
    <x v="69"/>
    <x v="540"/>
    <m/>
    <m/>
    <n v="6.8"/>
    <n v="14"/>
    <s v="TT Games"/>
    <s v="E10+"/>
  </r>
  <r>
    <s v="Ace Combat 2"/>
    <x v="12"/>
    <n v="1997"/>
    <x v="2117"/>
    <x v="11"/>
    <s v="Jul"/>
    <x v="7"/>
    <x v="3"/>
    <x v="252"/>
    <x v="277"/>
    <x v="220"/>
    <x v="122"/>
    <x v="540"/>
    <n v="83"/>
    <n v="10"/>
    <n v="8.1999999999999993"/>
    <n v="22"/>
    <s v="Namco"/>
    <s v="T"/>
  </r>
  <r>
    <s v="NFL 2K2"/>
    <x v="6"/>
    <n v="2001"/>
    <x v="2118"/>
    <x v="29"/>
    <s v="Dec"/>
    <x v="0"/>
    <x v="8"/>
    <x v="395"/>
    <x v="304"/>
    <x v="58"/>
    <x v="114"/>
    <x v="540"/>
    <n v="85"/>
    <n v="16"/>
    <n v="7.5"/>
    <n v="6"/>
    <s v="Visual Concepts"/>
    <s v="E"/>
  </r>
  <r>
    <s v="Pure"/>
    <x v="5"/>
    <n v="2008"/>
    <x v="2119"/>
    <x v="31"/>
    <s v="May"/>
    <x v="2"/>
    <x v="32"/>
    <x v="378"/>
    <x v="239"/>
    <x v="58"/>
    <x v="99"/>
    <x v="540"/>
    <n v="83"/>
    <n v="43"/>
    <n v="7.8"/>
    <n v="30"/>
    <s v="Black Rock Studio"/>
    <s v="E"/>
  </r>
  <r>
    <s v="We Ski &amp; Snowboard"/>
    <x v="0"/>
    <n v="2008"/>
    <x v="2120"/>
    <x v="13"/>
    <s v="Aug"/>
    <x v="0"/>
    <x v="10"/>
    <x v="358"/>
    <x v="267"/>
    <x v="126"/>
    <x v="69"/>
    <x v="540"/>
    <m/>
    <m/>
    <m/>
    <m/>
    <m/>
    <m/>
  </r>
  <r>
    <s v="Resistance: Retribution"/>
    <x v="16"/>
    <n v="2009"/>
    <x v="2121"/>
    <x v="9"/>
    <s v="Mar"/>
    <x v="6"/>
    <x v="3"/>
    <x v="286"/>
    <x v="305"/>
    <x v="69"/>
    <x v="102"/>
    <x v="540"/>
    <n v="81"/>
    <n v="67"/>
    <n v="8.1"/>
    <n v="84"/>
    <s v="Sony Bend"/>
    <s v="M"/>
  </r>
  <r>
    <s v="Call of Duty: World at War"/>
    <x v="3"/>
    <n v="2008"/>
    <x v="2122"/>
    <x v="3"/>
    <s v="Aug"/>
    <x v="6"/>
    <x v="4"/>
    <x v="388"/>
    <x v="289"/>
    <x v="58"/>
    <x v="69"/>
    <x v="540"/>
    <n v="75"/>
    <n v="12"/>
    <n v="7.8"/>
    <n v="20"/>
    <s v="n-Space"/>
    <s v="T"/>
  </r>
  <r>
    <s v="Tiger Woods PGA Tour 12: The Masters"/>
    <x v="5"/>
    <n v="2011"/>
    <x v="2123"/>
    <x v="0"/>
    <s v="Jun"/>
    <x v="0"/>
    <x v="7"/>
    <x v="366"/>
    <x v="289"/>
    <x v="58"/>
    <x v="114"/>
    <x v="540"/>
    <n v="80"/>
    <n v="41"/>
    <n v="7.3"/>
    <n v="17"/>
    <s v="Electronic Arts"/>
    <s v="E"/>
  </r>
  <r>
    <s v="CSI: Hard Evidence"/>
    <x v="0"/>
    <n v="2008"/>
    <x v="2124"/>
    <x v="8"/>
    <s v="Jan"/>
    <x v="10"/>
    <x v="5"/>
    <x v="372"/>
    <x v="288"/>
    <x v="58"/>
    <x v="127"/>
    <x v="540"/>
    <m/>
    <m/>
    <m/>
    <m/>
    <m/>
    <m/>
  </r>
  <r>
    <s v="MLB 2001"/>
    <x v="12"/>
    <n v="2000"/>
    <x v="190"/>
    <x v="34"/>
    <s v="Sep"/>
    <x v="0"/>
    <x v="3"/>
    <x v="344"/>
    <x v="304"/>
    <x v="58"/>
    <x v="122"/>
    <x v="540"/>
    <m/>
    <m/>
    <m/>
    <m/>
    <m/>
    <m/>
  </r>
  <r>
    <s v="The Jak and Daxter Collection"/>
    <x v="5"/>
    <n v="2012"/>
    <x v="2125"/>
    <x v="6"/>
    <s v="Jun"/>
    <x v="1"/>
    <x v="3"/>
    <x v="269"/>
    <x v="291"/>
    <x v="58"/>
    <x v="114"/>
    <x v="540"/>
    <m/>
    <m/>
    <m/>
    <m/>
    <m/>
    <m/>
  </r>
  <r>
    <s v="FIFA Soccer 09 All-Play"/>
    <x v="0"/>
    <n v="2008"/>
    <x v="2126"/>
    <x v="26"/>
    <s v="Mar"/>
    <x v="0"/>
    <x v="7"/>
    <x v="331"/>
    <x v="201"/>
    <x v="58"/>
    <x v="119"/>
    <x v="540"/>
    <n v="80"/>
    <n v="18"/>
    <n v="8.4"/>
    <n v="22"/>
    <s v="EA Canada"/>
    <s v="E"/>
  </r>
  <r>
    <s v="SingStar Anthems"/>
    <x v="6"/>
    <n v="2006"/>
    <x v="2127"/>
    <x v="12"/>
    <s v="Jul"/>
    <x v="5"/>
    <x v="3"/>
    <x v="180"/>
    <x v="224"/>
    <x v="58"/>
    <x v="117"/>
    <x v="540"/>
    <m/>
    <m/>
    <m/>
    <m/>
    <m/>
    <m/>
  </r>
  <r>
    <s v="LEGO Indiana Jones 2: The Adventure Continues"/>
    <x v="5"/>
    <n v="2009"/>
    <x v="2128"/>
    <x v="6"/>
    <s v="Sep"/>
    <x v="8"/>
    <x v="4"/>
    <x v="142"/>
    <x v="267"/>
    <x v="58"/>
    <x v="130"/>
    <x v="540"/>
    <n v="70"/>
    <n v="25"/>
    <n v="7.1"/>
    <n v="16"/>
    <s v="Traveller's Tales"/>
    <s v="E10+"/>
  </r>
  <r>
    <s v="Seiken Densetsu 3"/>
    <x v="7"/>
    <n v="1995"/>
    <x v="1984"/>
    <x v="9"/>
    <s v="Jun"/>
    <x v="3"/>
    <x v="9"/>
    <x v="180"/>
    <x v="125"/>
    <x v="131"/>
    <x v="106"/>
    <x v="540"/>
    <m/>
    <m/>
    <m/>
    <m/>
    <m/>
    <m/>
  </r>
  <r>
    <s v="Fossil Fighters"/>
    <x v="3"/>
    <n v="2008"/>
    <x v="2129"/>
    <x v="27"/>
    <s v="Jun"/>
    <x v="3"/>
    <x v="0"/>
    <x v="368"/>
    <x v="125"/>
    <x v="58"/>
    <x v="122"/>
    <x v="540"/>
    <n v="70"/>
    <n v="17"/>
    <n v="7.9"/>
    <n v="15"/>
    <s v="RED Entertainment"/>
    <s v="E"/>
  </r>
  <r>
    <s v="Buzz! Quiz TV"/>
    <x v="5"/>
    <n v="2008"/>
    <x v="2130"/>
    <x v="12"/>
    <s v="Apr"/>
    <x v="5"/>
    <x v="3"/>
    <x v="331"/>
    <x v="217"/>
    <x v="58"/>
    <x v="130"/>
    <x v="540"/>
    <m/>
    <m/>
    <m/>
    <m/>
    <m/>
    <m/>
  </r>
  <r>
    <s v="NCAA Football 13"/>
    <x v="5"/>
    <n v="2012"/>
    <x v="868"/>
    <x v="4"/>
    <s v="Oct"/>
    <x v="8"/>
    <x v="7"/>
    <x v="367"/>
    <x v="125"/>
    <x v="58"/>
    <x v="101"/>
    <x v="540"/>
    <n v="79"/>
    <n v="9"/>
    <n v="4.0999999999999996"/>
    <n v="34"/>
    <s v="EA Tiburon"/>
    <s v="E"/>
  </r>
  <r>
    <s v="Samba De Amigo"/>
    <x v="0"/>
    <n v="2008"/>
    <x v="648"/>
    <x v="10"/>
    <s v="Oct"/>
    <x v="5"/>
    <x v="8"/>
    <x v="330"/>
    <x v="299"/>
    <x v="62"/>
    <x v="119"/>
    <x v="541"/>
    <n v="68"/>
    <n v="43"/>
    <n v="8.1"/>
    <n v="40"/>
    <s v="Gearbox Software"/>
    <s v="E"/>
  </r>
  <r>
    <s v="Mega Man 8 Anniversary Collector's Edition"/>
    <x v="12"/>
    <n v="1996"/>
    <x v="2131"/>
    <x v="21"/>
    <s v="Jun"/>
    <x v="1"/>
    <x v="12"/>
    <x v="395"/>
    <x v="240"/>
    <x v="100"/>
    <x v="122"/>
    <x v="541"/>
    <m/>
    <m/>
    <m/>
    <m/>
    <m/>
    <m/>
  </r>
  <r>
    <s v="The Simpsons Game"/>
    <x v="5"/>
    <n v="2007"/>
    <x v="2132"/>
    <x v="4"/>
    <s v="May"/>
    <x v="8"/>
    <x v="7"/>
    <x v="358"/>
    <x v="273"/>
    <x v="58"/>
    <x v="59"/>
    <x v="541"/>
    <n v="71"/>
    <n v="30"/>
    <n v="7.5"/>
    <n v="49"/>
    <s v="EA Redwood Shores"/>
    <s v="T"/>
  </r>
  <r>
    <s v="Call of Duty: Modern Warfare 2"/>
    <x v="14"/>
    <n v="2009"/>
    <x v="2133"/>
    <x v="12"/>
    <s v="Dec"/>
    <x v="6"/>
    <x v="4"/>
    <x v="365"/>
    <x v="147"/>
    <x v="58"/>
    <x v="119"/>
    <x v="541"/>
    <n v="86"/>
    <n v="40"/>
    <n v="4.2"/>
    <n v="6430"/>
    <s v="Infinity Ward"/>
    <s v="M"/>
  </r>
  <r>
    <s v="The Tomb Raider Trilogy"/>
    <x v="5"/>
    <n v="2011"/>
    <x v="2134"/>
    <x v="23"/>
    <s v="Jun"/>
    <x v="8"/>
    <x v="15"/>
    <x v="286"/>
    <x v="295"/>
    <x v="58"/>
    <x v="59"/>
    <x v="541"/>
    <n v="78"/>
    <n v="37"/>
    <n v="8.1"/>
    <n v="60"/>
    <s v="Crystal Dynamics"/>
    <s v="T"/>
  </r>
  <r>
    <s v="F1 2010"/>
    <x v="4"/>
    <n v="2010"/>
    <x v="2135"/>
    <x v="8"/>
    <s v="Apr"/>
    <x v="2"/>
    <x v="34"/>
    <x v="375"/>
    <x v="246"/>
    <x v="62"/>
    <x v="127"/>
    <x v="541"/>
    <n v="84"/>
    <n v="43"/>
    <n v="7.5"/>
    <n v="65"/>
    <s v="Codemasters Birmingham"/>
    <s v="E"/>
  </r>
  <r>
    <s v="Call of Juarez: Bound in Blood"/>
    <x v="5"/>
    <n v="2009"/>
    <x v="2136"/>
    <x v="12"/>
    <s v="Jul"/>
    <x v="6"/>
    <x v="5"/>
    <x v="387"/>
    <x v="299"/>
    <x v="62"/>
    <x v="59"/>
    <x v="541"/>
    <n v="78"/>
    <n v="47"/>
    <n v="7.8"/>
    <n v="91"/>
    <s v="Techland"/>
    <s v="M"/>
  </r>
  <r>
    <s v="Minecraft: Story Mode"/>
    <x v="4"/>
    <n v="2015"/>
    <x v="706"/>
    <x v="9"/>
    <s v="Mar"/>
    <x v="10"/>
    <x v="106"/>
    <x v="337"/>
    <x v="239"/>
    <x v="58"/>
    <x v="69"/>
    <x v="541"/>
    <m/>
    <m/>
    <m/>
    <m/>
    <m/>
    <m/>
  </r>
  <r>
    <s v="Rhythm Heaven"/>
    <x v="0"/>
    <s v="N/A"/>
    <x v="2137"/>
    <x v="15"/>
    <s v="Aug"/>
    <x v="5"/>
    <x v="53"/>
    <x v="369"/>
    <x v="125"/>
    <x v="174"/>
    <x v="145"/>
    <x v="541"/>
    <m/>
    <m/>
    <m/>
    <m/>
    <m/>
    <m/>
  </r>
  <r>
    <s v="NBA 2K6"/>
    <x v="6"/>
    <n v="2005"/>
    <x v="2138"/>
    <x v="18"/>
    <s v="Sep"/>
    <x v="8"/>
    <x v="2"/>
    <x v="332"/>
    <x v="304"/>
    <x v="58"/>
    <x v="114"/>
    <x v="541"/>
    <n v="84"/>
    <n v="23"/>
    <n v="8.3000000000000007"/>
    <n v="13"/>
    <s v="Visual Concepts"/>
    <s v="E"/>
  </r>
  <r>
    <s v="Dissidia 012: Duodecim Final Fantasy"/>
    <x v="16"/>
    <n v="2011"/>
    <x v="2139"/>
    <x v="20"/>
    <s v="Jun"/>
    <x v="9"/>
    <x v="15"/>
    <x v="400"/>
    <x v="279"/>
    <x v="138"/>
    <x v="69"/>
    <x v="541"/>
    <n v="78"/>
    <n v="52"/>
    <n v="8.3000000000000007"/>
    <n v="144"/>
    <s v="Square Enix"/>
    <s v="T"/>
  </r>
  <r>
    <s v="Buzz! The Mega Quiz"/>
    <x v="6"/>
    <n v="2007"/>
    <x v="1926"/>
    <x v="31"/>
    <s v="Jun"/>
    <x v="5"/>
    <x v="3"/>
    <x v="379"/>
    <x v="297"/>
    <x v="58"/>
    <x v="25"/>
    <x v="541"/>
    <m/>
    <m/>
    <m/>
    <m/>
    <m/>
    <m/>
  </r>
  <r>
    <s v="Star Wars: Rebel Assault II - The Hidden Empire"/>
    <x v="12"/>
    <n v="1996"/>
    <x v="2140"/>
    <x v="31"/>
    <s v="Jul"/>
    <x v="6"/>
    <x v="107"/>
    <x v="344"/>
    <x v="239"/>
    <x v="58"/>
    <x v="122"/>
    <x v="541"/>
    <m/>
    <m/>
    <m/>
    <m/>
    <m/>
    <m/>
  </r>
  <r>
    <s v="Monster 4X4: World Circuit"/>
    <x v="0"/>
    <n v="2006"/>
    <x v="2141"/>
    <x v="29"/>
    <s v="Nov"/>
    <x v="2"/>
    <x v="5"/>
    <x v="124"/>
    <x v="125"/>
    <x v="62"/>
    <x v="101"/>
    <x v="541"/>
    <n v="51"/>
    <n v="11"/>
    <n v="7.8"/>
    <n v="17"/>
    <s v="Ubisoft"/>
    <s v="E"/>
  </r>
  <r>
    <s v="Far Cry: Primal"/>
    <x v="17"/>
    <n v="2016"/>
    <x v="2142"/>
    <x v="33"/>
    <s v="Jun"/>
    <x v="8"/>
    <x v="5"/>
    <x v="142"/>
    <x v="239"/>
    <x v="58"/>
    <x v="69"/>
    <x v="541"/>
    <n v="77"/>
    <n v="27"/>
    <n v="6.4"/>
    <n v="194"/>
    <s v="Ubisoft Montreal"/>
    <s v="M"/>
  </r>
  <r>
    <s v="Resident Evil: Revelations"/>
    <x v="10"/>
    <n v="2012"/>
    <x v="2143"/>
    <x v="24"/>
    <s v="Jul"/>
    <x v="8"/>
    <x v="12"/>
    <x v="357"/>
    <x v="268"/>
    <x v="38"/>
    <x v="132"/>
    <x v="541"/>
    <n v="82"/>
    <n v="78"/>
    <n v="8.5"/>
    <n v="397"/>
    <s v="Capcom"/>
    <s v="M"/>
  </r>
  <r>
    <s v="Sonic Chronicles: The Dark Brotherhood"/>
    <x v="3"/>
    <n v="2008"/>
    <x v="2144"/>
    <x v="3"/>
    <s v="Jan"/>
    <x v="3"/>
    <x v="8"/>
    <x v="293"/>
    <x v="267"/>
    <x v="62"/>
    <x v="69"/>
    <x v="541"/>
    <n v="74"/>
    <n v="55"/>
    <n v="7.3"/>
    <n v="81"/>
    <s v="BioWare"/>
    <s v="E"/>
  </r>
  <r>
    <s v="Star Wars: The Force Unleashed"/>
    <x v="3"/>
    <n v="2008"/>
    <x v="2145"/>
    <x v="4"/>
    <s v="Sep"/>
    <x v="8"/>
    <x v="18"/>
    <x v="293"/>
    <x v="204"/>
    <x v="58"/>
    <x v="119"/>
    <x v="541"/>
    <n v="61"/>
    <n v="8"/>
    <n v="5.5"/>
    <n v="18"/>
    <s v="n-Space"/>
    <s v="T"/>
  </r>
  <r>
    <s v="Grand Theft Auto IV"/>
    <x v="14"/>
    <n v="2008"/>
    <x v="2146"/>
    <x v="21"/>
    <s v="May"/>
    <x v="8"/>
    <x v="2"/>
    <x v="365"/>
    <x v="147"/>
    <x v="58"/>
    <x v="101"/>
    <x v="541"/>
    <n v="90"/>
    <n v="40"/>
    <n v="6.6"/>
    <n v="2299"/>
    <s v="Rockstar Toronto"/>
    <s v="M"/>
  </r>
  <r>
    <s v="Rock Band 3"/>
    <x v="4"/>
    <n v="2010"/>
    <x v="2147"/>
    <x v="9"/>
    <s v="Nov"/>
    <x v="5"/>
    <x v="31"/>
    <x v="301"/>
    <x v="265"/>
    <x v="58"/>
    <x v="122"/>
    <x v="541"/>
    <n v="93"/>
    <n v="57"/>
    <n v="8.1999999999999993"/>
    <n v="137"/>
    <s v="Harmonix Music Systems"/>
    <s v="T"/>
  </r>
  <r>
    <s v="WWE SmackDown vs. Raw 2011"/>
    <x v="4"/>
    <n v="2010"/>
    <x v="2148"/>
    <x v="6"/>
    <s v="Feb"/>
    <x v="9"/>
    <x v="28"/>
    <x v="395"/>
    <x v="305"/>
    <x v="58"/>
    <x v="69"/>
    <x v="541"/>
    <n v="75"/>
    <n v="49"/>
    <n v="7.6"/>
    <n v="45"/>
    <s v="Yuke's"/>
    <s v="T"/>
  </r>
  <r>
    <s v="ESPN NHL 2K5"/>
    <x v="6"/>
    <n v="2004"/>
    <x v="1048"/>
    <x v="9"/>
    <s v="Sep"/>
    <x v="0"/>
    <x v="63"/>
    <x v="332"/>
    <x v="239"/>
    <x v="58"/>
    <x v="114"/>
    <x v="541"/>
    <n v="86"/>
    <n v="25"/>
    <n v="8.1"/>
    <n v="18"/>
    <s v="Kush Games"/>
    <s v="E"/>
  </r>
  <r>
    <s v="Borderlands: The Handsome Collection"/>
    <x v="9"/>
    <n v="2015"/>
    <x v="2149"/>
    <x v="8"/>
    <s v="Jul"/>
    <x v="6"/>
    <x v="2"/>
    <x v="358"/>
    <x v="239"/>
    <x v="102"/>
    <x v="99"/>
    <x v="541"/>
    <n v="82"/>
    <n v="49"/>
    <n v="7.8"/>
    <n v="345"/>
    <s v="Gearbox Software"/>
    <s v="M"/>
  </r>
  <r>
    <s v="Crimson Skies: High Road to Revenge"/>
    <x v="13"/>
    <n v="2003"/>
    <x v="2150"/>
    <x v="1"/>
    <s v="Dec"/>
    <x v="7"/>
    <x v="1"/>
    <x v="159"/>
    <x v="286"/>
    <x v="58"/>
    <x v="147"/>
    <x v="542"/>
    <n v="88"/>
    <n v="49"/>
    <n v="8.8000000000000007"/>
    <n v="45"/>
    <s v="FASA Studio"/>
    <s v="T"/>
  </r>
  <r>
    <s v="Madden NFL 08"/>
    <x v="0"/>
    <n v="2007"/>
    <x v="2151"/>
    <x v="5"/>
    <s v="Feb"/>
    <x v="0"/>
    <x v="7"/>
    <x v="124"/>
    <x v="125"/>
    <x v="58"/>
    <x v="101"/>
    <x v="542"/>
    <n v="76"/>
    <n v="29"/>
    <n v="6.8"/>
    <n v="27"/>
    <s v="EA Tiburon"/>
    <s v="E"/>
  </r>
  <r>
    <s v="Spec Ops: Ranger Elite"/>
    <x v="12"/>
    <n v="2001"/>
    <x v="2152"/>
    <x v="23"/>
    <s v="Oct"/>
    <x v="6"/>
    <x v="108"/>
    <x v="344"/>
    <x v="239"/>
    <x v="58"/>
    <x v="122"/>
    <x v="542"/>
    <n v="48"/>
    <n v="4"/>
    <n v="6.6"/>
    <n v="16"/>
    <s v="Runecraft"/>
    <s v="T"/>
  </r>
  <r>
    <s v="Gex"/>
    <x v="12"/>
    <n v="1995"/>
    <x v="2153"/>
    <x v="30"/>
    <s v="Apr"/>
    <x v="1"/>
    <x v="109"/>
    <x v="344"/>
    <x v="239"/>
    <x v="58"/>
    <x v="122"/>
    <x v="542"/>
    <m/>
    <m/>
    <m/>
    <m/>
    <m/>
    <m/>
  </r>
  <r>
    <s v="F1 2009"/>
    <x v="0"/>
    <n v="2009"/>
    <x v="2154"/>
    <x v="27"/>
    <s v="Feb"/>
    <x v="2"/>
    <x v="34"/>
    <x v="341"/>
    <x v="250"/>
    <x v="58"/>
    <x v="114"/>
    <x v="542"/>
    <n v="69"/>
    <n v="29"/>
    <n v="7.2"/>
    <n v="30"/>
    <s v="Sumo Digital"/>
    <s v="E"/>
  </r>
  <r>
    <s v="Derby Stallion II"/>
    <x v="7"/>
    <n v="1994"/>
    <x v="50"/>
    <x v="16"/>
    <s v="Apr"/>
    <x v="0"/>
    <x v="49"/>
    <x v="180"/>
    <x v="125"/>
    <x v="88"/>
    <x v="106"/>
    <x v="542"/>
    <m/>
    <m/>
    <m/>
    <m/>
    <m/>
    <m/>
  </r>
  <r>
    <s v="Tom Clancy's Ghost Recon: Island Thunder"/>
    <x v="13"/>
    <n v="2003"/>
    <x v="2155"/>
    <x v="23"/>
    <s v="Mar"/>
    <x v="6"/>
    <x v="5"/>
    <x v="170"/>
    <x v="180"/>
    <x v="58"/>
    <x v="147"/>
    <x v="542"/>
    <n v="81"/>
    <n v="33"/>
    <n v="8.8000000000000007"/>
    <n v="17"/>
    <s v="Red Storm Entertainment"/>
    <s v="M"/>
  </r>
  <r>
    <s v="Sleeping Dogs"/>
    <x v="4"/>
    <n v="2012"/>
    <x v="2156"/>
    <x v="0"/>
    <s v="Mar"/>
    <x v="8"/>
    <x v="110"/>
    <x v="358"/>
    <x v="17"/>
    <x v="62"/>
    <x v="69"/>
    <x v="542"/>
    <n v="80"/>
    <n v="47"/>
    <n v="7.9"/>
    <n v="468"/>
    <s v="United Front Games"/>
    <s v="M"/>
  </r>
  <r>
    <s v="Kingdoms of Amalur: Reckoning"/>
    <x v="4"/>
    <n v="2012"/>
    <x v="2157"/>
    <x v="3"/>
    <s v="Aug"/>
    <x v="3"/>
    <x v="7"/>
    <x v="304"/>
    <x v="180"/>
    <x v="62"/>
    <x v="101"/>
    <x v="542"/>
    <n v="80"/>
    <n v="71"/>
    <n v="7.7"/>
    <n v="446"/>
    <s v="Big Huge Games"/>
    <s v="M"/>
  </r>
  <r>
    <s v="Metal Gear Ac!d"/>
    <x v="16"/>
    <n v="2004"/>
    <x v="2158"/>
    <x v="19"/>
    <s v="Dec"/>
    <x v="11"/>
    <x v="14"/>
    <x v="379"/>
    <x v="150"/>
    <x v="130"/>
    <x v="104"/>
    <x v="542"/>
    <m/>
    <m/>
    <m/>
    <m/>
    <m/>
    <m/>
  </r>
  <r>
    <s v="Need for Speed: V-Rally"/>
    <x v="12"/>
    <n v="1997"/>
    <x v="2159"/>
    <x v="16"/>
    <s v="Jun"/>
    <x v="2"/>
    <x v="52"/>
    <x v="332"/>
    <x v="267"/>
    <x v="100"/>
    <x v="122"/>
    <x v="542"/>
    <m/>
    <m/>
    <m/>
    <m/>
    <m/>
    <m/>
  </r>
  <r>
    <s v="Monster Strike 3DS"/>
    <x v="10"/>
    <n v="2015"/>
    <x v="2160"/>
    <x v="30"/>
    <s v="May"/>
    <x v="8"/>
    <x v="111"/>
    <x v="180"/>
    <x v="125"/>
    <x v="88"/>
    <x v="106"/>
    <x v="542"/>
    <m/>
    <m/>
    <m/>
    <m/>
    <m/>
    <m/>
  </r>
  <r>
    <s v="Kingdom Hearts Re: Chain of Memories"/>
    <x v="6"/>
    <n v="2008"/>
    <x v="2161"/>
    <x v="29"/>
    <s v="Aug"/>
    <x v="3"/>
    <x v="15"/>
    <x v="301"/>
    <x v="298"/>
    <x v="58"/>
    <x v="105"/>
    <x v="542"/>
    <n v="68"/>
    <n v="20"/>
    <n v="7.2"/>
    <n v="105"/>
    <s v="Jupiter Corporation"/>
    <s v="E10+"/>
  </r>
  <r>
    <s v="Phantasy Star Portable 2"/>
    <x v="16"/>
    <n v="2009"/>
    <x v="2162"/>
    <x v="25"/>
    <s v="Sep"/>
    <x v="3"/>
    <x v="8"/>
    <x v="122"/>
    <x v="277"/>
    <x v="143"/>
    <x v="122"/>
    <x v="542"/>
    <n v="69"/>
    <n v="27"/>
    <n v="8.1"/>
    <n v="35"/>
    <s v="Alfa System"/>
    <s v="T"/>
  </r>
  <r>
    <s v="Peppa Pig: The Game"/>
    <x v="3"/>
    <n v="2008"/>
    <x v="2163"/>
    <x v="12"/>
    <s v="Oct"/>
    <x v="5"/>
    <x v="112"/>
    <x v="180"/>
    <x v="222"/>
    <x v="58"/>
    <x v="122"/>
    <x v="542"/>
    <m/>
    <m/>
    <m/>
    <m/>
    <m/>
    <m/>
  </r>
  <r>
    <s v="Michael Jackson: The Experience"/>
    <x v="4"/>
    <n v="2011"/>
    <x v="2164"/>
    <x v="23"/>
    <s v="May"/>
    <x v="5"/>
    <x v="5"/>
    <x v="338"/>
    <x v="291"/>
    <x v="58"/>
    <x v="101"/>
    <x v="542"/>
    <n v="63"/>
    <n v="31"/>
    <n v="6.8"/>
    <n v="29"/>
    <s v="Ubisoft Montreal"/>
    <s v="E10+"/>
  </r>
  <r>
    <s v="NFL GameDay '97"/>
    <x v="12"/>
    <n v="1996"/>
    <x v="2165"/>
    <x v="28"/>
    <s v="Mar"/>
    <x v="0"/>
    <x v="3"/>
    <x v="337"/>
    <x v="239"/>
    <x v="58"/>
    <x v="122"/>
    <x v="542"/>
    <m/>
    <m/>
    <m/>
    <m/>
    <m/>
    <m/>
  </r>
  <r>
    <s v="LittleBigPlanet Karting"/>
    <x v="5"/>
    <n v="2012"/>
    <x v="2166"/>
    <x v="9"/>
    <s v="Jun"/>
    <x v="8"/>
    <x v="3"/>
    <x v="378"/>
    <x v="240"/>
    <x v="62"/>
    <x v="59"/>
    <x v="542"/>
    <n v="73"/>
    <n v="69"/>
    <n v="6.9"/>
    <n v="159"/>
    <s v="Media Molecule, United Front Games"/>
    <s v="E"/>
  </r>
  <r>
    <s v="Tony Hawk's Project 8"/>
    <x v="6"/>
    <n v="2006"/>
    <x v="2167"/>
    <x v="16"/>
    <s v="Jul"/>
    <x v="0"/>
    <x v="4"/>
    <x v="297"/>
    <x v="298"/>
    <x v="58"/>
    <x v="105"/>
    <x v="542"/>
    <n v="69"/>
    <n v="17"/>
    <n v="7.3"/>
    <n v="19"/>
    <s v="Shaba Games"/>
    <s v="T"/>
  </r>
  <r>
    <s v="NHL 2000"/>
    <x v="12"/>
    <n v="1998"/>
    <x v="2168"/>
    <x v="30"/>
    <s v="Feb"/>
    <x v="0"/>
    <x v="7"/>
    <x v="337"/>
    <x v="239"/>
    <x v="58"/>
    <x v="122"/>
    <x v="542"/>
    <m/>
    <m/>
    <m/>
    <m/>
    <m/>
    <m/>
  </r>
  <r>
    <s v="GRID"/>
    <x v="4"/>
    <n v="2008"/>
    <x v="2169"/>
    <x v="27"/>
    <s v="Jan"/>
    <x v="2"/>
    <x v="34"/>
    <x v="397"/>
    <x v="196"/>
    <x v="62"/>
    <x v="119"/>
    <x v="542"/>
    <n v="87"/>
    <n v="62"/>
    <n v="7.9"/>
    <n v="131"/>
    <s v="Codemasters"/>
    <s v="E"/>
  </r>
  <r>
    <s v="DiRT"/>
    <x v="4"/>
    <n v="2007"/>
    <x v="2170"/>
    <x v="9"/>
    <s v="Jul"/>
    <x v="2"/>
    <x v="34"/>
    <x v="358"/>
    <x v="17"/>
    <x v="58"/>
    <x v="119"/>
    <x v="542"/>
    <n v="83"/>
    <n v="59"/>
    <n v="7.4"/>
    <n v="94"/>
    <s v="Codemasters"/>
    <s v="E"/>
  </r>
  <r>
    <s v="Buzz! Master Quiz"/>
    <x v="16"/>
    <n v="2008"/>
    <x v="2171"/>
    <x v="34"/>
    <s v="Dec"/>
    <x v="5"/>
    <x v="3"/>
    <x v="200"/>
    <x v="196"/>
    <x v="58"/>
    <x v="45"/>
    <x v="542"/>
    <m/>
    <m/>
    <m/>
    <m/>
    <m/>
    <m/>
  </r>
  <r>
    <s v="Red Faction: Guerrilla"/>
    <x v="4"/>
    <n v="2009"/>
    <x v="2172"/>
    <x v="13"/>
    <s v="Dec"/>
    <x v="6"/>
    <x v="28"/>
    <x v="337"/>
    <x v="267"/>
    <x v="62"/>
    <x v="119"/>
    <x v="542"/>
    <n v="85"/>
    <n v="84"/>
    <n v="8.1"/>
    <n v="237"/>
    <s v="Volition Inc."/>
    <s v="M"/>
  </r>
  <r>
    <s v="Fight Night Round 2"/>
    <x v="6"/>
    <n v="2005"/>
    <x v="2173"/>
    <x v="12"/>
    <s v="Nov"/>
    <x v="9"/>
    <x v="7"/>
    <x v="297"/>
    <x v="298"/>
    <x v="58"/>
    <x v="105"/>
    <x v="542"/>
    <n v="88"/>
    <n v="37"/>
    <n v="9"/>
    <n v="37"/>
    <s v="EA Sports"/>
    <s v="T"/>
  </r>
  <r>
    <s v="Conflict: Desert Storm"/>
    <x v="13"/>
    <n v="2002"/>
    <x v="2174"/>
    <x v="19"/>
    <s v="Nov"/>
    <x v="6"/>
    <x v="113"/>
    <x v="337"/>
    <x v="299"/>
    <x v="58"/>
    <x v="133"/>
    <x v="542"/>
    <n v="65"/>
    <n v="14"/>
    <n v="8.1"/>
    <n v="17"/>
    <s v="SCi"/>
    <s v="T"/>
  </r>
  <r>
    <s v="LEGO Jurassic World"/>
    <x v="4"/>
    <n v="2015"/>
    <x v="2175"/>
    <x v="6"/>
    <s v="Jun"/>
    <x v="8"/>
    <x v="19"/>
    <x v="142"/>
    <x v="262"/>
    <x v="58"/>
    <x v="69"/>
    <x v="542"/>
    <m/>
    <m/>
    <n v="7.1"/>
    <n v="14"/>
    <s v="TT Games"/>
    <s v="E10+"/>
  </r>
  <r>
    <s v="Triple Play 2002"/>
    <x v="6"/>
    <n v="2002"/>
    <x v="2176"/>
    <x v="28"/>
    <s v="Aug"/>
    <x v="0"/>
    <x v="7"/>
    <x v="332"/>
    <x v="239"/>
    <x v="58"/>
    <x v="114"/>
    <x v="542"/>
    <n v="65"/>
    <n v="17"/>
    <s v="tbd"/>
    <m/>
    <s v="Pandemic Studios"/>
    <s v="E"/>
  </r>
  <r>
    <s v="Cooking Mama: World Kitchen"/>
    <x v="0"/>
    <n v="2008"/>
    <x v="221"/>
    <x v="33"/>
    <s v="Jul"/>
    <x v="7"/>
    <x v="11"/>
    <x v="308"/>
    <x v="198"/>
    <x v="62"/>
    <x v="69"/>
    <x v="542"/>
    <n v="62"/>
    <n v="17"/>
    <n v="4.9000000000000004"/>
    <n v="12"/>
    <s v="Cooking Mama Limited"/>
    <s v="E"/>
  </r>
  <r>
    <s v="Brothers in Arms: Hell's Highway"/>
    <x v="4"/>
    <n v="2008"/>
    <x v="2177"/>
    <x v="22"/>
    <s v="Mar"/>
    <x v="6"/>
    <x v="5"/>
    <x v="142"/>
    <x v="240"/>
    <x v="58"/>
    <x v="119"/>
    <x v="542"/>
    <n v="76"/>
    <n v="65"/>
    <n v="8.3000000000000007"/>
    <n v="149"/>
    <s v="Gearbox Software"/>
    <s v="M"/>
  </r>
  <r>
    <s v="Vagrant Story"/>
    <x v="12"/>
    <n v="2000"/>
    <x v="2178"/>
    <x v="16"/>
    <s v="Dec"/>
    <x v="3"/>
    <x v="67"/>
    <x v="357"/>
    <x v="256"/>
    <x v="38"/>
    <x v="122"/>
    <x v="542"/>
    <n v="92"/>
    <n v="19"/>
    <n v="8.3000000000000007"/>
    <n v="129"/>
    <s v="SquareSoft"/>
    <s v="T"/>
  </r>
  <r>
    <s v="Warriors Orochi"/>
    <x v="6"/>
    <n v="2007"/>
    <x v="2179"/>
    <x v="20"/>
    <s v="Jul"/>
    <x v="8"/>
    <x v="48"/>
    <x v="369"/>
    <x v="265"/>
    <x v="152"/>
    <x v="147"/>
    <x v="542"/>
    <n v="55"/>
    <n v="14"/>
    <n v="8.1999999999999993"/>
    <n v="16"/>
    <s v="Omega Force"/>
    <s v="T"/>
  </r>
  <r>
    <s v="Enduro"/>
    <x v="15"/>
    <n v="1982"/>
    <x v="2180"/>
    <x v="27"/>
    <s v="Mar"/>
    <x v="5"/>
    <x v="114"/>
    <x v="284"/>
    <x v="300"/>
    <x v="58"/>
    <x v="145"/>
    <x v="542"/>
    <m/>
    <m/>
    <m/>
    <m/>
    <m/>
    <m/>
  </r>
  <r>
    <s v="Crysis 3"/>
    <x v="5"/>
    <n v="2013"/>
    <x v="2181"/>
    <x v="4"/>
    <s v="Dec"/>
    <x v="6"/>
    <x v="7"/>
    <x v="343"/>
    <x v="303"/>
    <x v="102"/>
    <x v="78"/>
    <x v="542"/>
    <n v="77"/>
    <n v="23"/>
    <n v="6.3"/>
    <n v="288"/>
    <s v="Crytek"/>
    <s v="M"/>
  </r>
  <r>
    <s v="Mercenaries 2: World in Flames"/>
    <x v="5"/>
    <n v="2008"/>
    <x v="2182"/>
    <x v="20"/>
    <s v="Aug"/>
    <x v="6"/>
    <x v="7"/>
    <x v="325"/>
    <x v="292"/>
    <x v="64"/>
    <x v="78"/>
    <x v="542"/>
    <n v="72"/>
    <n v="43"/>
    <n v="7.1"/>
    <n v="73"/>
    <s v="Pandemic Studios"/>
    <s v="T"/>
  </r>
  <r>
    <s v="SingStar '90s"/>
    <x v="6"/>
    <n v="2007"/>
    <x v="2183"/>
    <x v="12"/>
    <s v="Jun"/>
    <x v="5"/>
    <x v="3"/>
    <x v="205"/>
    <x v="246"/>
    <x v="58"/>
    <x v="68"/>
    <x v="542"/>
    <n v="73"/>
    <n v="29"/>
    <s v="tbd"/>
    <m/>
    <s v="SCEE"/>
    <s v="T"/>
  </r>
  <r>
    <s v="Wizards of Waverly Place"/>
    <x v="3"/>
    <n v="2009"/>
    <x v="2184"/>
    <x v="18"/>
    <s v="Jan"/>
    <x v="5"/>
    <x v="32"/>
    <x v="281"/>
    <x v="256"/>
    <x v="58"/>
    <x v="69"/>
    <x v="543"/>
    <n v="58"/>
    <n v="7"/>
    <s v="tbd"/>
    <m/>
    <s v="Disney Interactive Studios"/>
    <s v="E"/>
  </r>
  <r>
    <s v="Ghostbusters: The Video Game"/>
    <x v="0"/>
    <n v="2009"/>
    <x v="2185"/>
    <x v="0"/>
    <s v="Jul"/>
    <x v="8"/>
    <x v="10"/>
    <x v="281"/>
    <x v="256"/>
    <x v="58"/>
    <x v="101"/>
    <x v="543"/>
    <n v="76"/>
    <n v="29"/>
    <n v="8.5"/>
    <n v="28"/>
    <s v="Red Fly Studio"/>
    <s v="E10+"/>
  </r>
  <r>
    <s v="Dragon Quest VIII: Journey of the Cursed King"/>
    <x v="10"/>
    <n v="2015"/>
    <x v="2186"/>
    <x v="4"/>
    <s v="Jul"/>
    <x v="3"/>
    <x v="15"/>
    <x v="180"/>
    <x v="125"/>
    <x v="239"/>
    <x v="106"/>
    <x v="543"/>
    <m/>
    <m/>
    <m/>
    <m/>
    <s v="Cygames"/>
    <s v="T"/>
  </r>
  <r>
    <s v="Beijing 2008"/>
    <x v="5"/>
    <n v="2008"/>
    <x v="2187"/>
    <x v="13"/>
    <s v="May"/>
    <x v="0"/>
    <x v="8"/>
    <x v="364"/>
    <x v="272"/>
    <x v="62"/>
    <x v="68"/>
    <x v="543"/>
    <m/>
    <m/>
    <m/>
    <m/>
    <m/>
    <m/>
  </r>
  <r>
    <s v="Guitar Hero Live"/>
    <x v="9"/>
    <n v="2015"/>
    <x v="2188"/>
    <x v="18"/>
    <s v="Dec"/>
    <x v="5"/>
    <x v="4"/>
    <x v="363"/>
    <x v="232"/>
    <x v="58"/>
    <x v="99"/>
    <x v="543"/>
    <n v="80"/>
    <n v="69"/>
    <n v="6.2"/>
    <n v="160"/>
    <s v="FreeStyleGames"/>
    <s v="T"/>
  </r>
  <r>
    <s v="Endless Ocean: Blue World"/>
    <x v="0"/>
    <n v="2009"/>
    <x v="2189"/>
    <x v="1"/>
    <s v="Apr"/>
    <x v="7"/>
    <x v="0"/>
    <x v="283"/>
    <x v="199"/>
    <x v="130"/>
    <x v="122"/>
    <x v="543"/>
    <n v="76"/>
    <n v="42"/>
    <n v="8.5"/>
    <n v="26"/>
    <s v="Arika"/>
    <s v="E10+"/>
  </r>
  <r>
    <s v="Winning Eleven: Pro Evolution Soccer 2007"/>
    <x v="16"/>
    <n v="2006"/>
    <x v="2190"/>
    <x v="4"/>
    <s v="Nov"/>
    <x v="0"/>
    <x v="14"/>
    <x v="365"/>
    <x v="245"/>
    <x v="130"/>
    <x v="145"/>
    <x v="543"/>
    <n v="81"/>
    <n v="10"/>
    <n v="8.3000000000000007"/>
    <n v="14"/>
    <s v="KCET"/>
    <s v="E"/>
  </r>
  <r>
    <s v="Rocky"/>
    <x v="6"/>
    <n v="2002"/>
    <x v="1435"/>
    <x v="24"/>
    <s v="Jun"/>
    <x v="9"/>
    <x v="115"/>
    <x v="378"/>
    <x v="239"/>
    <x v="58"/>
    <x v="114"/>
    <x v="543"/>
    <n v="74"/>
    <n v="14"/>
    <n v="8.4"/>
    <n v="11"/>
    <s v="Rage Software"/>
    <s v="T"/>
  </r>
  <r>
    <s v="Ford Racing"/>
    <x v="12"/>
    <n v="2001"/>
    <x v="2191"/>
    <x v="14"/>
    <s v="Jan"/>
    <x v="2"/>
    <x v="87"/>
    <x v="337"/>
    <x v="239"/>
    <x v="58"/>
    <x v="122"/>
    <x v="543"/>
    <n v="53"/>
    <n v="4"/>
    <n v="5.8"/>
    <n v="4"/>
    <s v="Toolbox Design"/>
    <s v="E"/>
  </r>
  <r>
    <s v="Madden Football 64"/>
    <x v="11"/>
    <n v="1997"/>
    <x v="2192"/>
    <x v="31"/>
    <s v="Apr"/>
    <x v="0"/>
    <x v="7"/>
    <x v="284"/>
    <x v="203"/>
    <x v="58"/>
    <x v="145"/>
    <x v="543"/>
    <m/>
    <m/>
    <m/>
    <m/>
    <m/>
    <m/>
  </r>
  <r>
    <s v="Guitar Hero: Warriors of Rock"/>
    <x v="4"/>
    <n v="2010"/>
    <x v="396"/>
    <x v="6"/>
    <s v="Oct"/>
    <x v="5"/>
    <x v="4"/>
    <x v="142"/>
    <x v="274"/>
    <x v="58"/>
    <x v="69"/>
    <x v="543"/>
    <n v="72"/>
    <n v="65"/>
    <n v="6.5"/>
    <n v="51"/>
    <s v="Neversoft Entertainment"/>
    <s v="T"/>
  </r>
  <r>
    <s v="MLB 99"/>
    <x v="12"/>
    <n v="1998"/>
    <x v="2193"/>
    <x v="27"/>
    <s v="Mar"/>
    <x v="0"/>
    <x v="3"/>
    <x v="337"/>
    <x v="262"/>
    <x v="58"/>
    <x v="122"/>
    <x v="543"/>
    <m/>
    <m/>
    <m/>
    <m/>
    <m/>
    <m/>
  </r>
  <r>
    <s v="Lemmings"/>
    <x v="16"/>
    <n v="2006"/>
    <x v="2194"/>
    <x v="25"/>
    <s v="Jun"/>
    <x v="4"/>
    <x v="3"/>
    <x v="234"/>
    <x v="201"/>
    <x v="58"/>
    <x v="45"/>
    <x v="543"/>
    <n v="76"/>
    <n v="46"/>
    <n v="7.9"/>
    <n v="14"/>
    <s v="Team 17"/>
    <s v="E"/>
  </r>
  <r>
    <s v="Dynasty Warriors 4: Xtreme Legends"/>
    <x v="6"/>
    <n v="2003"/>
    <x v="2195"/>
    <x v="18"/>
    <s v="Sep"/>
    <x v="8"/>
    <x v="48"/>
    <x v="394"/>
    <x v="293"/>
    <x v="151"/>
    <x v="115"/>
    <x v="543"/>
    <n v="72"/>
    <n v="15"/>
    <n v="9.1"/>
    <n v="39"/>
    <s v="Omega Force"/>
    <s v="T"/>
  </r>
  <r>
    <s v="Pictionary"/>
    <x v="0"/>
    <n v="2010"/>
    <x v="2196"/>
    <x v="16"/>
    <s v="Dec"/>
    <x v="4"/>
    <x v="28"/>
    <x v="269"/>
    <x v="286"/>
    <x v="58"/>
    <x v="101"/>
    <x v="544"/>
    <n v="71"/>
    <n v="7"/>
    <s v="tbd"/>
    <m/>
    <s v="Page 44 Studios"/>
    <s v="E"/>
  </r>
  <r>
    <s v="Army Men: Air Attack"/>
    <x v="12"/>
    <n v="1999"/>
    <x v="2197"/>
    <x v="9"/>
    <s v="Jul"/>
    <x v="8"/>
    <x v="76"/>
    <x v="142"/>
    <x v="262"/>
    <x v="58"/>
    <x v="122"/>
    <x v="544"/>
    <m/>
    <m/>
    <m/>
    <m/>
    <m/>
    <m/>
  </r>
  <r>
    <s v="FIFA Soccer 08"/>
    <x v="3"/>
    <n v="2007"/>
    <x v="2198"/>
    <x v="14"/>
    <s v="Apr"/>
    <x v="0"/>
    <x v="7"/>
    <x v="205"/>
    <x v="302"/>
    <x v="58"/>
    <x v="114"/>
    <x v="544"/>
    <m/>
    <m/>
    <m/>
    <m/>
    <m/>
    <m/>
  </r>
  <r>
    <s v="2010 FIFA World Cup South Africa"/>
    <x v="4"/>
    <n v="2010"/>
    <x v="2199"/>
    <x v="20"/>
    <s v="May"/>
    <x v="0"/>
    <x v="7"/>
    <x v="379"/>
    <x v="303"/>
    <x v="64"/>
    <x v="119"/>
    <x v="544"/>
    <n v="83"/>
    <n v="61"/>
    <n v="8.1"/>
    <n v="58"/>
    <s v="Electronic Arts"/>
    <s v="E"/>
  </r>
  <r>
    <s v="Tomb Raider: Anniversary"/>
    <x v="0"/>
    <n v="2007"/>
    <x v="2200"/>
    <x v="11"/>
    <s v="Sep"/>
    <x v="8"/>
    <x v="21"/>
    <x v="234"/>
    <x v="250"/>
    <x v="58"/>
    <x v="114"/>
    <x v="544"/>
    <n v="73"/>
    <n v="22"/>
    <n v="7.3"/>
    <n v="25"/>
    <s v="Crystal Dynamics"/>
    <s v="T"/>
  </r>
  <r>
    <s v="NBA 2K8"/>
    <x v="4"/>
    <n v="2007"/>
    <x v="2201"/>
    <x v="9"/>
    <s v="Apr"/>
    <x v="0"/>
    <x v="2"/>
    <x v="319"/>
    <x v="125"/>
    <x v="58"/>
    <x v="101"/>
    <x v="544"/>
    <n v="81"/>
    <n v="33"/>
    <n v="7"/>
    <n v="28"/>
    <s v="Visual Concepts"/>
    <s v="E"/>
  </r>
  <r>
    <s v="Street Fighter Alpha 2"/>
    <x v="12"/>
    <n v="1996"/>
    <x v="2202"/>
    <x v="21"/>
    <s v="Oct"/>
    <x v="9"/>
    <x v="17"/>
    <x v="364"/>
    <x v="265"/>
    <x v="145"/>
    <x v="122"/>
    <x v="544"/>
    <m/>
    <m/>
    <m/>
    <m/>
    <m/>
    <m/>
  </r>
  <r>
    <s v="Tiger Woods PGA Tour 2005"/>
    <x v="13"/>
    <n v="2004"/>
    <x v="2203"/>
    <x v="10"/>
    <s v="Jan"/>
    <x v="0"/>
    <x v="7"/>
    <x v="342"/>
    <x v="291"/>
    <x v="58"/>
    <x v="147"/>
    <x v="544"/>
    <n v="88"/>
    <n v="26"/>
    <n v="8.9"/>
    <n v="14"/>
    <s v="EA Sports"/>
    <s v="E"/>
  </r>
  <r>
    <s v="Castlevania III: Dracula's Curse"/>
    <x v="1"/>
    <n v="1989"/>
    <x v="2080"/>
    <x v="0"/>
    <s v="May"/>
    <x v="1"/>
    <x v="14"/>
    <x v="399"/>
    <x v="270"/>
    <x v="155"/>
    <x v="145"/>
    <x v="544"/>
    <m/>
    <m/>
    <m/>
    <m/>
    <m/>
    <m/>
  </r>
  <r>
    <s v="LEGO Jurassic World"/>
    <x v="5"/>
    <n v="2015"/>
    <x v="2204"/>
    <x v="14"/>
    <s v="Feb"/>
    <x v="8"/>
    <x v="19"/>
    <x v="387"/>
    <x v="273"/>
    <x v="58"/>
    <x v="99"/>
    <x v="544"/>
    <m/>
    <m/>
    <n v="7.4"/>
    <n v="14"/>
    <s v="TT Games"/>
    <s v="E10+"/>
  </r>
  <r>
    <s v="Kingdoms of Amalur: Reckoning"/>
    <x v="5"/>
    <n v="2012"/>
    <x v="2205"/>
    <x v="22"/>
    <s v="Apr"/>
    <x v="3"/>
    <x v="7"/>
    <x v="340"/>
    <x v="267"/>
    <x v="100"/>
    <x v="114"/>
    <x v="544"/>
    <n v="81"/>
    <n v="34"/>
    <n v="7.6"/>
    <n v="376"/>
    <s v="Big Huge Games"/>
    <s v="M"/>
  </r>
  <r>
    <s v="Rampage World Tour"/>
    <x v="12"/>
    <n v="1997"/>
    <x v="2206"/>
    <x v="5"/>
    <s v="Jun"/>
    <x v="8"/>
    <x v="13"/>
    <x v="142"/>
    <x v="262"/>
    <x v="58"/>
    <x v="122"/>
    <x v="544"/>
    <m/>
    <m/>
    <m/>
    <m/>
    <m/>
    <m/>
  </r>
  <r>
    <s v="Dragon Ball Z: Burst Limit"/>
    <x v="5"/>
    <n v="2008"/>
    <x v="2207"/>
    <x v="2"/>
    <s v="Feb"/>
    <x v="9"/>
    <x v="10"/>
    <x v="376"/>
    <x v="239"/>
    <x v="197"/>
    <x v="105"/>
    <x v="544"/>
    <n v="71"/>
    <n v="32"/>
    <n v="7.2"/>
    <n v="51"/>
    <s v="Dimps Corporation, Namco Bandai Games"/>
    <s v="T"/>
  </r>
  <r>
    <s v="Gold's Gym: Dance Workout"/>
    <x v="0"/>
    <n v="2010"/>
    <x v="2208"/>
    <x v="26"/>
    <s v="Aug"/>
    <x v="0"/>
    <x v="5"/>
    <x v="333"/>
    <x v="244"/>
    <x v="58"/>
    <x v="122"/>
    <x v="544"/>
    <m/>
    <m/>
    <s v="tbd"/>
    <m/>
    <s v="Land Ho!"/>
    <s v="E10+"/>
  </r>
  <r>
    <s v="Tekken Tag Tournament 2"/>
    <x v="5"/>
    <n v="2012"/>
    <x v="2209"/>
    <x v="30"/>
    <s v="Apr"/>
    <x v="9"/>
    <x v="25"/>
    <x v="331"/>
    <x v="274"/>
    <x v="29"/>
    <x v="130"/>
    <x v="544"/>
    <n v="82"/>
    <n v="50"/>
    <n v="8.1999999999999993"/>
    <n v="193"/>
    <s v="Namco Bandai Games"/>
    <s v="T"/>
  </r>
  <r>
    <s v="Ninja Gaiden Sigma 2"/>
    <x v="5"/>
    <n v="2009"/>
    <x v="2210"/>
    <x v="15"/>
    <s v="Aug"/>
    <x v="8"/>
    <x v="116"/>
    <x v="366"/>
    <x v="248"/>
    <x v="36"/>
    <x v="127"/>
    <x v="544"/>
    <n v="83"/>
    <n v="52"/>
    <n v="7.7"/>
    <n v="115"/>
    <s v="Team Ninja"/>
    <s v="M"/>
  </r>
  <r>
    <s v="Ratatouille"/>
    <x v="6"/>
    <n v="2007"/>
    <x v="2211"/>
    <x v="20"/>
    <s v="Jul"/>
    <x v="8"/>
    <x v="28"/>
    <x v="398"/>
    <x v="125"/>
    <x v="58"/>
    <x v="139"/>
    <x v="544"/>
    <n v="65"/>
    <n v="9"/>
    <n v="8"/>
    <n v="11"/>
    <s v="Asobo Studio"/>
    <s v="E"/>
  </r>
  <r>
    <s v="NFL GameDay"/>
    <x v="12"/>
    <n v="1995"/>
    <x v="2212"/>
    <x v="5"/>
    <s v="Aug"/>
    <x v="0"/>
    <x v="3"/>
    <x v="142"/>
    <x v="262"/>
    <x v="58"/>
    <x v="122"/>
    <x v="544"/>
    <m/>
    <m/>
    <m/>
    <m/>
    <m/>
    <m/>
  </r>
  <r>
    <s v="Burnout 2: Point of Impact"/>
    <x v="6"/>
    <n v="2002"/>
    <x v="2213"/>
    <x v="22"/>
    <s v="Mar"/>
    <x v="2"/>
    <x v="30"/>
    <x v="378"/>
    <x v="262"/>
    <x v="58"/>
    <x v="114"/>
    <x v="544"/>
    <n v="86"/>
    <n v="31"/>
    <n v="8.1999999999999993"/>
    <n v="48"/>
    <s v="Criterion Games"/>
    <s v="E"/>
  </r>
  <r>
    <s v="Wii Fit U"/>
    <x v="18"/>
    <n v="2013"/>
    <x v="2214"/>
    <x v="2"/>
    <s v="Jan"/>
    <x v="0"/>
    <x v="0"/>
    <x v="387"/>
    <x v="301"/>
    <x v="92"/>
    <x v="132"/>
    <x v="544"/>
    <n v="72"/>
    <n v="19"/>
    <n v="7.7"/>
    <n v="72"/>
    <s v="Nintendo"/>
    <s v="E"/>
  </r>
  <r>
    <s v="Street Fighter EX3"/>
    <x v="6"/>
    <n v="2000"/>
    <x v="1338"/>
    <x v="16"/>
    <s v="Apr"/>
    <x v="9"/>
    <x v="17"/>
    <x v="379"/>
    <x v="289"/>
    <x v="118"/>
    <x v="69"/>
    <x v="544"/>
    <n v="64"/>
    <n v="17"/>
    <n v="7.9"/>
    <n v="31"/>
    <s v="Arika"/>
    <s v="T"/>
  </r>
  <r>
    <s v="The Legendary Starfy"/>
    <x v="3"/>
    <n v="2008"/>
    <x v="2215"/>
    <x v="0"/>
    <s v="Oct"/>
    <x v="1"/>
    <x v="0"/>
    <x v="269"/>
    <x v="125"/>
    <x v="118"/>
    <x v="132"/>
    <x v="544"/>
    <n v="75"/>
    <n v="25"/>
    <n v="8.4"/>
    <n v="26"/>
    <s v="TOSE"/>
    <s v="E"/>
  </r>
  <r>
    <s v="NCAA Football 11"/>
    <x v="5"/>
    <n v="2010"/>
    <x v="1597"/>
    <x v="9"/>
    <s v="Apr"/>
    <x v="0"/>
    <x v="7"/>
    <x v="319"/>
    <x v="125"/>
    <x v="58"/>
    <x v="122"/>
    <x v="544"/>
    <n v="85"/>
    <n v="22"/>
    <n v="7.4"/>
    <n v="25"/>
    <s v="EA Tiburon"/>
    <s v="E"/>
  </r>
  <r>
    <s v="The House of the Dead: Overkill"/>
    <x v="0"/>
    <n v="2009"/>
    <x v="2216"/>
    <x v="26"/>
    <s v="Feb"/>
    <x v="6"/>
    <x v="8"/>
    <x v="395"/>
    <x v="240"/>
    <x v="64"/>
    <x v="119"/>
    <x v="544"/>
    <n v="78"/>
    <n v="65"/>
    <n v="8.6999999999999993"/>
    <n v="95"/>
    <s v="Headstrong Games"/>
    <s v="M"/>
  </r>
  <r>
    <s v="Army of Two: The 40th Day"/>
    <x v="5"/>
    <n v="2010"/>
    <x v="1514"/>
    <x v="12"/>
    <s v="Dec"/>
    <x v="6"/>
    <x v="7"/>
    <x v="395"/>
    <x v="198"/>
    <x v="62"/>
    <x v="105"/>
    <x v="544"/>
    <n v="74"/>
    <n v="56"/>
    <n v="7"/>
    <n v="88"/>
    <s v="EA Montreal"/>
    <s v="M"/>
  </r>
  <r>
    <s v="Darksiders II"/>
    <x v="5"/>
    <n v="2012"/>
    <x v="2217"/>
    <x v="1"/>
    <s v="Sep"/>
    <x v="8"/>
    <x v="28"/>
    <x v="387"/>
    <x v="305"/>
    <x v="62"/>
    <x v="99"/>
    <x v="545"/>
    <n v="84"/>
    <n v="39"/>
    <n v="7.1"/>
    <n v="422"/>
    <s v="Vigil Games"/>
    <s v="M"/>
  </r>
  <r>
    <s v="Spider-Man 2"/>
    <x v="19"/>
    <n v="2004"/>
    <x v="2218"/>
    <x v="4"/>
    <s v="Apr"/>
    <x v="8"/>
    <x v="4"/>
    <x v="159"/>
    <x v="271"/>
    <x v="58"/>
    <x v="133"/>
    <x v="545"/>
    <n v="80"/>
    <n v="41"/>
    <n v="8.8000000000000007"/>
    <n v="30"/>
    <s v="Treyarch"/>
    <s v="T"/>
  </r>
  <r>
    <s v="The Lord of the Rings: War in the North"/>
    <x v="4"/>
    <s v="N/A"/>
    <x v="2219"/>
    <x v="18"/>
    <s v="Mar"/>
    <x v="8"/>
    <x v="19"/>
    <x v="366"/>
    <x v="180"/>
    <x v="58"/>
    <x v="69"/>
    <x v="545"/>
    <n v="61"/>
    <n v="48"/>
    <n v="7.4"/>
    <n v="113"/>
    <s v="Snowblind Studios"/>
    <s v="M"/>
  </r>
  <r>
    <s v=" Tales of Xillia 2"/>
    <x v="5"/>
    <n v="2012"/>
    <x v="2220"/>
    <x v="20"/>
    <s v="Feb"/>
    <x v="3"/>
    <x v="25"/>
    <x v="200"/>
    <x v="279"/>
    <x v="182"/>
    <x v="101"/>
    <x v="545"/>
    <n v="71"/>
    <n v="59"/>
    <n v="7.9"/>
    <n v="216"/>
    <s v="Bandai Namco Games"/>
    <s v="T"/>
  </r>
  <r>
    <s v="Ghostbusters: The Video Game"/>
    <x v="5"/>
    <n v="2009"/>
    <x v="2221"/>
    <x v="31"/>
    <s v="Apr"/>
    <x v="8"/>
    <x v="3"/>
    <x v="363"/>
    <x v="273"/>
    <x v="58"/>
    <x v="99"/>
    <x v="545"/>
    <n v="78"/>
    <n v="74"/>
    <n v="7.9"/>
    <n v="96"/>
    <s v="Terminal Reality"/>
    <s v="T"/>
  </r>
  <r>
    <s v="The Incredibles"/>
    <x v="19"/>
    <n v="2004"/>
    <x v="2222"/>
    <x v="15"/>
    <s v="Jun"/>
    <x v="8"/>
    <x v="28"/>
    <x v="159"/>
    <x v="271"/>
    <x v="58"/>
    <x v="133"/>
    <x v="545"/>
    <n v="63"/>
    <n v="27"/>
    <n v="7.1"/>
    <n v="7"/>
    <s v="Heavy Iron Studios"/>
    <s v="T"/>
  </r>
  <r>
    <s v="Xenoblade Chronicles X"/>
    <x v="18"/>
    <n v="2015"/>
    <x v="2223"/>
    <x v="23"/>
    <s v="Mar"/>
    <x v="3"/>
    <x v="0"/>
    <x v="372"/>
    <x v="204"/>
    <x v="49"/>
    <x v="122"/>
    <x v="545"/>
    <n v="84"/>
    <n v="87"/>
    <n v="8.9"/>
    <n v="1548"/>
    <s v="Monolith Soft"/>
    <s v="T"/>
  </r>
  <r>
    <s v="NBA 2K10"/>
    <x v="5"/>
    <n v="2009"/>
    <x v="2224"/>
    <x v="16"/>
    <s v="Jan"/>
    <x v="0"/>
    <x v="2"/>
    <x v="373"/>
    <x v="45"/>
    <x v="62"/>
    <x v="101"/>
    <x v="545"/>
    <n v="83"/>
    <n v="30"/>
    <n v="7.8"/>
    <n v="39"/>
    <s v="Visual Concepts"/>
    <s v="E"/>
  </r>
  <r>
    <s v="Petz Dogz Fashion"/>
    <x v="3"/>
    <n v="2008"/>
    <x v="20"/>
    <x v="16"/>
    <s v="Sep"/>
    <x v="7"/>
    <x v="5"/>
    <x v="283"/>
    <x v="240"/>
    <x v="58"/>
    <x v="119"/>
    <x v="545"/>
    <m/>
    <m/>
    <s v="tbd"/>
    <m/>
    <s v="Ubisoft"/>
    <s v="E"/>
  </r>
  <r>
    <s v="ATV Quad Power Racing 2"/>
    <x v="6"/>
    <n v="2003"/>
    <x v="2225"/>
    <x v="26"/>
    <s v="May"/>
    <x v="2"/>
    <x v="30"/>
    <x v="330"/>
    <x v="262"/>
    <x v="58"/>
    <x v="114"/>
    <x v="545"/>
    <n v="68"/>
    <n v="19"/>
    <s v="tbd"/>
    <m/>
    <s v="Acclaim"/>
    <s v="E"/>
  </r>
  <r>
    <s v="Final Fantasy"/>
    <x v="1"/>
    <n v="1987"/>
    <x v="2226"/>
    <x v="12"/>
    <s v="Jul"/>
    <x v="3"/>
    <x v="9"/>
    <x v="379"/>
    <x v="125"/>
    <x v="196"/>
    <x v="106"/>
    <x v="545"/>
    <m/>
    <m/>
    <m/>
    <m/>
    <m/>
    <m/>
  </r>
  <r>
    <s v="Skate 2"/>
    <x v="5"/>
    <n v="2009"/>
    <x v="1387"/>
    <x v="8"/>
    <s v="Jul"/>
    <x v="0"/>
    <x v="7"/>
    <x v="283"/>
    <x v="289"/>
    <x v="62"/>
    <x v="105"/>
    <x v="545"/>
    <n v="84"/>
    <n v="50"/>
    <n v="7.8"/>
    <n v="53"/>
    <s v="EA Black Box"/>
    <s v="T"/>
  </r>
  <r>
    <s v="Rocket Power: Team Rocket Rescue"/>
    <x v="12"/>
    <n v="2001"/>
    <x v="2227"/>
    <x v="11"/>
    <s v="Jun"/>
    <x v="0"/>
    <x v="28"/>
    <x v="142"/>
    <x v="262"/>
    <x v="58"/>
    <x v="132"/>
    <x v="545"/>
    <m/>
    <m/>
    <m/>
    <m/>
    <m/>
    <m/>
  </r>
  <r>
    <s v="Big Mutha Truckers"/>
    <x v="6"/>
    <n v="2002"/>
    <x v="2228"/>
    <x v="0"/>
    <s v="Mar"/>
    <x v="2"/>
    <x v="87"/>
    <x v="330"/>
    <x v="262"/>
    <x v="58"/>
    <x v="114"/>
    <x v="545"/>
    <n v="62"/>
    <n v="15"/>
    <n v="5.3"/>
    <n v="20"/>
    <s v="Eutechnyx"/>
    <s v="T"/>
  </r>
  <r>
    <s v="The Evil Within"/>
    <x v="5"/>
    <n v="2014"/>
    <x v="2229"/>
    <x v="19"/>
    <s v="May"/>
    <x v="8"/>
    <x v="6"/>
    <x v="343"/>
    <x v="304"/>
    <x v="29"/>
    <x v="105"/>
    <x v="545"/>
    <m/>
    <m/>
    <n v="7.6"/>
    <n v="193"/>
    <s v="Tango Gameworks"/>
    <s v="M"/>
  </r>
  <r>
    <s v="Rogue Galaxy"/>
    <x v="6"/>
    <n v="2005"/>
    <x v="2230"/>
    <x v="18"/>
    <s v="Oct"/>
    <x v="3"/>
    <x v="3"/>
    <x v="381"/>
    <x v="248"/>
    <x v="216"/>
    <x v="132"/>
    <x v="545"/>
    <n v="83"/>
    <n v="59"/>
    <n v="8.4"/>
    <n v="89"/>
    <s v="Level 5"/>
    <s v="T"/>
  </r>
  <r>
    <s v="ESPN College Hoops 2K5"/>
    <x v="6"/>
    <n v="2004"/>
    <x v="2231"/>
    <x v="1"/>
    <s v="Jun"/>
    <x v="0"/>
    <x v="8"/>
    <x v="330"/>
    <x v="262"/>
    <x v="58"/>
    <x v="114"/>
    <x v="545"/>
    <n v="86"/>
    <n v="14"/>
    <n v="8.1"/>
    <n v="10"/>
    <s v="Visual Concepts"/>
    <s v="E"/>
  </r>
  <r>
    <s v="NCAA Football 14"/>
    <x v="5"/>
    <n v="2013"/>
    <x v="2232"/>
    <x v="12"/>
    <s v="Jun"/>
    <x v="0"/>
    <x v="7"/>
    <x v="373"/>
    <x v="125"/>
    <x v="58"/>
    <x v="119"/>
    <x v="545"/>
    <n v="77"/>
    <n v="9"/>
    <n v="6.2"/>
    <n v="40"/>
    <s v="EA Tiburon"/>
    <s v="E"/>
  </r>
  <r>
    <s v="Harry Potter and the Order of the Phoenix"/>
    <x v="3"/>
    <n v="2007"/>
    <x v="249"/>
    <x v="4"/>
    <s v="Jul"/>
    <x v="8"/>
    <x v="7"/>
    <x v="331"/>
    <x v="295"/>
    <x v="58"/>
    <x v="127"/>
    <x v="545"/>
    <n v="51"/>
    <n v="15"/>
    <n v="4.9000000000000004"/>
    <n v="19"/>
    <s v="Visual Impact"/>
    <s v="E"/>
  </r>
  <r>
    <s v="Sniper Elite V2"/>
    <x v="4"/>
    <n v="2012"/>
    <x v="1734"/>
    <x v="12"/>
    <s v="May"/>
    <x v="6"/>
    <x v="11"/>
    <x v="283"/>
    <x v="204"/>
    <x v="64"/>
    <x v="101"/>
    <x v="545"/>
    <n v="67"/>
    <n v="37"/>
    <n v="6.8"/>
    <n v="131"/>
    <s v="Rebellion"/>
    <s v="M"/>
  </r>
  <r>
    <s v="Metroid: Zero Mission"/>
    <x v="8"/>
    <n v="2004"/>
    <x v="2233"/>
    <x v="31"/>
    <s v="Jan"/>
    <x v="10"/>
    <x v="0"/>
    <x v="269"/>
    <x v="268"/>
    <x v="58"/>
    <x v="145"/>
    <x v="545"/>
    <n v="89"/>
    <n v="50"/>
    <n v="9"/>
    <n v="132"/>
    <s v="Nintendo"/>
    <s v="E"/>
  </r>
  <r>
    <s v="Ben 10: Protector of Earth"/>
    <x v="6"/>
    <n v="2007"/>
    <x v="2234"/>
    <x v="32"/>
    <s v="May"/>
    <x v="8"/>
    <x v="58"/>
    <x v="290"/>
    <x v="125"/>
    <x v="58"/>
    <x v="47"/>
    <x v="545"/>
    <m/>
    <m/>
    <n v="7.6"/>
    <n v="14"/>
    <s v="High Voltage Software"/>
    <s v="E10+"/>
  </r>
  <r>
    <s v="Burnout Legends"/>
    <x v="16"/>
    <n v="2005"/>
    <x v="1303"/>
    <x v="21"/>
    <s v="Jan"/>
    <x v="2"/>
    <x v="7"/>
    <x v="385"/>
    <x v="300"/>
    <x v="58"/>
    <x v="69"/>
    <x v="545"/>
    <n v="86"/>
    <n v="53"/>
    <n v="8.4"/>
    <n v="108"/>
    <s v="Criterion Games"/>
    <s v="E10+"/>
  </r>
  <r>
    <s v="Q*bert"/>
    <x v="12"/>
    <n v="1999"/>
    <x v="2235"/>
    <x v="27"/>
    <s v="Sep"/>
    <x v="4"/>
    <x v="10"/>
    <x v="283"/>
    <x v="262"/>
    <x v="58"/>
    <x v="132"/>
    <x v="545"/>
    <m/>
    <m/>
    <m/>
    <m/>
    <m/>
    <m/>
  </r>
  <r>
    <s v="Blazing Angels: Squadrons of WWII"/>
    <x v="0"/>
    <n v="2007"/>
    <x v="2236"/>
    <x v="5"/>
    <s v="Sep"/>
    <x v="7"/>
    <x v="5"/>
    <x v="374"/>
    <x v="203"/>
    <x v="58"/>
    <x v="122"/>
    <x v="546"/>
    <n v="57"/>
    <n v="11"/>
    <n v="6.7"/>
    <n v="28"/>
    <s v="Ubisoft"/>
    <s v="T"/>
  </r>
  <r>
    <s v="Madden NFL 09 All-Play"/>
    <x v="0"/>
    <n v="2008"/>
    <x v="724"/>
    <x v="3"/>
    <s v="May"/>
    <x v="0"/>
    <x v="7"/>
    <x v="335"/>
    <x v="45"/>
    <x v="58"/>
    <x v="122"/>
    <x v="546"/>
    <n v="82"/>
    <n v="19"/>
    <n v="7.2"/>
    <n v="22"/>
    <s v="EA Tiburon"/>
    <s v="E"/>
  </r>
  <r>
    <s v="Ace Combat 3: Electrosphere"/>
    <x v="12"/>
    <n v="1999"/>
    <x v="2237"/>
    <x v="20"/>
    <s v="Apr"/>
    <x v="7"/>
    <x v="3"/>
    <x v="376"/>
    <x v="263"/>
    <x v="175"/>
    <x v="132"/>
    <x v="546"/>
    <m/>
    <m/>
    <m/>
    <m/>
    <m/>
    <m/>
  </r>
  <r>
    <s v="Dynasty Warriors 2"/>
    <x v="6"/>
    <n v="2000"/>
    <x v="2238"/>
    <x v="7"/>
    <s v="May"/>
    <x v="8"/>
    <x v="28"/>
    <x v="381"/>
    <x v="286"/>
    <x v="184"/>
    <x v="122"/>
    <x v="546"/>
    <n v="75"/>
    <n v="17"/>
    <n v="8.8000000000000007"/>
    <n v="24"/>
    <s v="Omega Force"/>
    <s v="T"/>
  </r>
  <r>
    <s v="Madden NFL 07"/>
    <x v="16"/>
    <s v="N/A"/>
    <x v="2239"/>
    <x v="17"/>
    <s v="May"/>
    <x v="0"/>
    <x v="53"/>
    <x v="351"/>
    <x v="298"/>
    <x v="58"/>
    <x v="115"/>
    <x v="546"/>
    <n v="78"/>
    <n v="18"/>
    <n v="6.6"/>
    <n v="16"/>
    <s v="EA Tiburon"/>
    <s v="E"/>
  </r>
  <r>
    <s v="Time Crisis 4"/>
    <x v="5"/>
    <n v="2007"/>
    <x v="1247"/>
    <x v="30"/>
    <s v="Aug"/>
    <x v="6"/>
    <x v="25"/>
    <x v="379"/>
    <x v="262"/>
    <x v="69"/>
    <x v="99"/>
    <x v="546"/>
    <n v="60"/>
    <n v="52"/>
    <n v="7.4"/>
    <n v="21"/>
    <s v="Nex Entertainment"/>
    <s v="T"/>
  </r>
  <r>
    <s v="Duke Nukem Forever"/>
    <x v="4"/>
    <n v="2011"/>
    <x v="2240"/>
    <x v="16"/>
    <s v="Nov"/>
    <x v="6"/>
    <x v="2"/>
    <x v="366"/>
    <x v="289"/>
    <x v="58"/>
    <x v="101"/>
    <x v="546"/>
    <n v="49"/>
    <n v="76"/>
    <n v="4.4000000000000004"/>
    <n v="456"/>
    <s v="Gearbox Software, 3D Realms"/>
    <s v="M"/>
  </r>
  <r>
    <s v="Lizzie McGuire 2: Lizzie Diaries"/>
    <x v="8"/>
    <n v="2004"/>
    <x v="2241"/>
    <x v="19"/>
    <s v="Mar"/>
    <x v="8"/>
    <x v="32"/>
    <x v="269"/>
    <x v="268"/>
    <x v="58"/>
    <x v="145"/>
    <x v="546"/>
    <n v="57"/>
    <n v="6"/>
    <n v="5"/>
    <n v="5"/>
    <s v="Artificial Mind and Movement"/>
    <s v="E"/>
  </r>
  <r>
    <s v="FIFA Soccer World Championship"/>
    <x v="6"/>
    <n v="2000"/>
    <x v="2242"/>
    <x v="34"/>
    <s v="Jul"/>
    <x v="0"/>
    <x v="7"/>
    <x v="286"/>
    <x v="199"/>
    <x v="9"/>
    <x v="101"/>
    <x v="546"/>
    <m/>
    <m/>
    <m/>
    <m/>
    <m/>
    <m/>
  </r>
  <r>
    <s v="NCAA Football 12"/>
    <x v="5"/>
    <n v="2011"/>
    <x v="2243"/>
    <x v="22"/>
    <s v="Feb"/>
    <x v="0"/>
    <x v="7"/>
    <x v="113"/>
    <x v="125"/>
    <x v="58"/>
    <x v="132"/>
    <x v="546"/>
    <n v="82"/>
    <n v="17"/>
    <n v="5.8"/>
    <n v="41"/>
    <s v="EA Sports"/>
    <s v="E"/>
  </r>
  <r>
    <s v="Brute Force"/>
    <x v="13"/>
    <n v="2003"/>
    <x v="2244"/>
    <x v="2"/>
    <s v="Jan"/>
    <x v="6"/>
    <x v="1"/>
    <x v="338"/>
    <x v="291"/>
    <x v="62"/>
    <x v="147"/>
    <x v="546"/>
    <n v="77"/>
    <n v="45"/>
    <n v="7.8"/>
    <n v="49"/>
    <s v="Digital Anvil"/>
    <s v="M"/>
  </r>
  <r>
    <s v="Tiger Woods PGA Tour 11"/>
    <x v="5"/>
    <n v="2010"/>
    <x v="2245"/>
    <x v="16"/>
    <s v="Sep"/>
    <x v="0"/>
    <x v="7"/>
    <x v="340"/>
    <x v="239"/>
    <x v="58"/>
    <x v="130"/>
    <x v="546"/>
    <n v="78"/>
    <n v="40"/>
    <n v="6.7"/>
    <n v="17"/>
    <s v="EA Sports"/>
    <s v="E"/>
  </r>
  <r>
    <s v="Yu-Gi-Oh! Dark Duel Stories"/>
    <x v="2"/>
    <n v="2000"/>
    <x v="2246"/>
    <x v="17"/>
    <s v="May"/>
    <x v="5"/>
    <x v="14"/>
    <x v="180"/>
    <x v="125"/>
    <x v="104"/>
    <x v="106"/>
    <x v="546"/>
    <m/>
    <m/>
    <m/>
    <m/>
    <m/>
    <m/>
  </r>
  <r>
    <s v="WWE SmackDown vs. Raw 2009"/>
    <x v="0"/>
    <n v="2008"/>
    <x v="2247"/>
    <x v="29"/>
    <s v="Feb"/>
    <x v="9"/>
    <x v="28"/>
    <x v="395"/>
    <x v="274"/>
    <x v="58"/>
    <x v="69"/>
    <x v="546"/>
    <n v="79"/>
    <n v="18"/>
    <n v="8.5"/>
    <n v="18"/>
    <s v="Yuke's"/>
    <s v="T"/>
  </r>
  <r>
    <s v="The Game of Life"/>
    <x v="12"/>
    <n v="1998"/>
    <x v="2248"/>
    <x v="8"/>
    <s v="Dec"/>
    <x v="5"/>
    <x v="53"/>
    <x v="283"/>
    <x v="274"/>
    <x v="58"/>
    <x v="132"/>
    <x v="546"/>
    <m/>
    <m/>
    <m/>
    <m/>
    <m/>
    <m/>
  </r>
  <r>
    <s v="Mega Man Legends"/>
    <x v="12"/>
    <n v="1997"/>
    <x v="2249"/>
    <x v="21"/>
    <s v="Dec"/>
    <x v="10"/>
    <x v="12"/>
    <x v="380"/>
    <x v="150"/>
    <x v="130"/>
    <x v="132"/>
    <x v="546"/>
    <m/>
    <m/>
    <m/>
    <m/>
    <m/>
    <m/>
  </r>
  <r>
    <s v="Sly 3: Honor Among Thieves"/>
    <x v="6"/>
    <n v="2005"/>
    <x v="2250"/>
    <x v="20"/>
    <s v="May"/>
    <x v="1"/>
    <x v="3"/>
    <x v="333"/>
    <x v="298"/>
    <x v="58"/>
    <x v="114"/>
    <x v="546"/>
    <n v="83"/>
    <n v="59"/>
    <n v="8.8000000000000007"/>
    <n v="130"/>
    <s v="Sucker Punch"/>
    <s v="E10+"/>
  </r>
  <r>
    <s v="MLB SlugFest 20-03"/>
    <x v="6"/>
    <s v="N/A"/>
    <x v="2251"/>
    <x v="2"/>
    <s v="Aug"/>
    <x v="0"/>
    <x v="53"/>
    <x v="330"/>
    <x v="262"/>
    <x v="58"/>
    <x v="114"/>
    <x v="546"/>
    <n v="77"/>
    <n v="25"/>
    <n v="8.1999999999999993"/>
    <n v="6"/>
    <s v="Midway"/>
    <s v="E"/>
  </r>
  <r>
    <s v="Need for Speed: Nitro"/>
    <x v="0"/>
    <n v="2009"/>
    <x v="2252"/>
    <x v="24"/>
    <s v="Sep"/>
    <x v="2"/>
    <x v="7"/>
    <x v="384"/>
    <x v="240"/>
    <x v="58"/>
    <x v="69"/>
    <x v="546"/>
    <n v="69"/>
    <n v="41"/>
    <n v="7.4"/>
    <n v="38"/>
    <s v="EA Montreal"/>
    <s v="E10+"/>
  </r>
  <r>
    <s v="Street Fighter X Tekken"/>
    <x v="5"/>
    <n v="2012"/>
    <x v="2253"/>
    <x v="30"/>
    <s v="Dec"/>
    <x v="9"/>
    <x v="12"/>
    <x v="378"/>
    <x v="199"/>
    <x v="67"/>
    <x v="119"/>
    <x v="546"/>
    <n v="84"/>
    <n v="51"/>
    <n v="5.3"/>
    <n v="191"/>
    <s v="Capcom"/>
    <s v="T"/>
  </r>
  <r>
    <s v="MediEvil"/>
    <x v="12"/>
    <n v="1998"/>
    <x v="2254"/>
    <x v="16"/>
    <s v="Dec"/>
    <x v="1"/>
    <x v="3"/>
    <x v="283"/>
    <x v="274"/>
    <x v="58"/>
    <x v="132"/>
    <x v="546"/>
    <m/>
    <m/>
    <m/>
    <m/>
    <m/>
    <m/>
  </r>
  <r>
    <s v="Casper"/>
    <x v="12"/>
    <n v="1996"/>
    <x v="287"/>
    <x v="15"/>
    <s v="Jul"/>
    <x v="10"/>
    <x v="117"/>
    <x v="283"/>
    <x v="274"/>
    <x v="58"/>
    <x v="132"/>
    <x v="546"/>
    <m/>
    <m/>
    <m/>
    <m/>
    <m/>
    <m/>
  </r>
  <r>
    <s v="Sid Meier's Civilization Revolution"/>
    <x v="4"/>
    <n v="2008"/>
    <x v="2255"/>
    <x v="9"/>
    <s v="Jul"/>
    <x v="11"/>
    <x v="2"/>
    <x v="215"/>
    <x v="271"/>
    <x v="58"/>
    <x v="101"/>
    <x v="546"/>
    <n v="84"/>
    <n v="55"/>
    <n v="7.8"/>
    <n v="171"/>
    <s v="Firaxis Games"/>
    <s v="E10+"/>
  </r>
  <r>
    <s v="Tales of the Abyss"/>
    <x v="10"/>
    <n v="2011"/>
    <x v="2256"/>
    <x v="22"/>
    <s v="Mar"/>
    <x v="3"/>
    <x v="25"/>
    <x v="332"/>
    <x v="286"/>
    <x v="49"/>
    <x v="122"/>
    <x v="546"/>
    <n v="75"/>
    <n v="33"/>
    <n v="7.6"/>
    <n v="197"/>
    <s v="Bandai Namco Games"/>
    <s v="T"/>
  </r>
  <r>
    <s v="Dragon Age II"/>
    <x v="5"/>
    <n v="2011"/>
    <x v="2257"/>
    <x v="10"/>
    <s v="Dec"/>
    <x v="8"/>
    <x v="7"/>
    <x v="399"/>
    <x v="150"/>
    <x v="69"/>
    <x v="114"/>
    <x v="546"/>
    <n v="82"/>
    <n v="52"/>
    <n v="4.3"/>
    <n v="1197"/>
    <s v="BioWare"/>
    <s v="M"/>
  </r>
  <r>
    <s v="Call of Duty: Modern Warfare 3"/>
    <x v="0"/>
    <n v="2011"/>
    <x v="1671"/>
    <x v="15"/>
    <s v="Aug"/>
    <x v="6"/>
    <x v="4"/>
    <x v="304"/>
    <x v="256"/>
    <x v="58"/>
    <x v="69"/>
    <x v="547"/>
    <n v="70"/>
    <n v="16"/>
    <n v="1.8"/>
    <n v="442"/>
    <s v="Treyarch, Sledgehammer Games"/>
    <s v="M"/>
  </r>
  <r>
    <s v="God of War Saga"/>
    <x v="5"/>
    <n v="2012"/>
    <x v="2258"/>
    <x v="17"/>
    <s v="Jan"/>
    <x v="8"/>
    <x v="3"/>
    <x v="301"/>
    <x v="125"/>
    <x v="58"/>
    <x v="127"/>
    <x v="547"/>
    <m/>
    <m/>
    <n v="8.3000000000000007"/>
    <n v="52"/>
    <s v="Ready at Dawn, SCE Santa Monica"/>
    <s v="M"/>
  </r>
  <r>
    <s v="Scooby-Doo! First Frights"/>
    <x v="3"/>
    <n v="2009"/>
    <x v="1426"/>
    <x v="17"/>
    <s v="Apr"/>
    <x v="8"/>
    <x v="19"/>
    <x v="269"/>
    <x v="248"/>
    <x v="58"/>
    <x v="101"/>
    <x v="547"/>
    <m/>
    <m/>
    <m/>
    <m/>
    <m/>
    <m/>
  </r>
  <r>
    <s v="James Bond 007: Nightfire"/>
    <x v="13"/>
    <n v="2002"/>
    <x v="2259"/>
    <x v="16"/>
    <s v="May"/>
    <x v="6"/>
    <x v="7"/>
    <x v="215"/>
    <x v="268"/>
    <x v="58"/>
    <x v="147"/>
    <x v="547"/>
    <n v="78"/>
    <n v="30"/>
    <n v="7.8"/>
    <n v="25"/>
    <s v="Eurocom Entertainment Software"/>
    <s v="T"/>
  </r>
  <r>
    <s v="Tony Hawk's Pro Skater 3"/>
    <x v="19"/>
    <n v="2001"/>
    <x v="966"/>
    <x v="5"/>
    <s v="Jun"/>
    <x v="0"/>
    <x v="4"/>
    <x v="342"/>
    <x v="271"/>
    <x v="58"/>
    <x v="133"/>
    <x v="547"/>
    <n v="91"/>
    <n v="27"/>
    <n v="9"/>
    <n v="27"/>
    <s v="Neversoft Entertainment"/>
    <s v="T"/>
  </r>
  <r>
    <s v="Marvel: Ultimate Alliance"/>
    <x v="6"/>
    <n v="2006"/>
    <x v="2260"/>
    <x v="31"/>
    <s v="Mar"/>
    <x v="3"/>
    <x v="4"/>
    <x v="333"/>
    <x v="298"/>
    <x v="58"/>
    <x v="114"/>
    <x v="547"/>
    <n v="81"/>
    <n v="29"/>
    <n v="8.1999999999999993"/>
    <n v="33"/>
    <s v="Raven Software"/>
    <s v="T"/>
  </r>
  <r>
    <s v="DJ Hero 2"/>
    <x v="4"/>
    <n v="2010"/>
    <x v="2261"/>
    <x v="13"/>
    <s v="Jul"/>
    <x v="5"/>
    <x v="4"/>
    <x v="342"/>
    <x v="279"/>
    <x v="58"/>
    <x v="122"/>
    <x v="547"/>
    <n v="86"/>
    <n v="66"/>
    <n v="7.9"/>
    <n v="23"/>
    <s v="FreeStyleGames"/>
    <s v="T"/>
  </r>
  <r>
    <s v="Harvest Moon: Tree of Tranquility"/>
    <x v="0"/>
    <n v="2007"/>
    <x v="2262"/>
    <x v="30"/>
    <s v="Feb"/>
    <x v="7"/>
    <x v="70"/>
    <x v="386"/>
    <x v="298"/>
    <x v="23"/>
    <x v="132"/>
    <x v="547"/>
    <n v="65"/>
    <n v="18"/>
    <n v="8.1999999999999993"/>
    <n v="28"/>
    <s v="Marvelous Entertainment"/>
    <s v="E"/>
  </r>
  <r>
    <s v="Tony Hawk's Underground 2 Remix"/>
    <x v="16"/>
    <n v="2005"/>
    <x v="2263"/>
    <x v="26"/>
    <s v="Feb"/>
    <x v="0"/>
    <x v="4"/>
    <x v="283"/>
    <x v="199"/>
    <x v="58"/>
    <x v="59"/>
    <x v="547"/>
    <n v="83"/>
    <n v="49"/>
    <n v="8"/>
    <n v="34"/>
    <s v="Shaba Games"/>
    <s v="T"/>
  </r>
  <r>
    <s v="Need for Speed: Hot Pursuit 2"/>
    <x v="13"/>
    <n v="2002"/>
    <x v="2264"/>
    <x v="28"/>
    <s v="Nov"/>
    <x v="2"/>
    <x v="7"/>
    <x v="248"/>
    <x v="277"/>
    <x v="58"/>
    <x v="147"/>
    <x v="547"/>
    <n v="75"/>
    <n v="18"/>
    <n v="6.4"/>
    <n v="15"/>
    <s v="EA Seattle"/>
    <s v="E"/>
  </r>
  <r>
    <s v="Killer Instinct Gold"/>
    <x v="11"/>
    <n v="1996"/>
    <x v="2265"/>
    <x v="31"/>
    <s v="Sep"/>
    <x v="9"/>
    <x v="0"/>
    <x v="170"/>
    <x v="286"/>
    <x v="58"/>
    <x v="145"/>
    <x v="547"/>
    <m/>
    <m/>
    <m/>
    <m/>
    <m/>
    <m/>
  </r>
  <r>
    <s v="Clu Clu Land"/>
    <x v="1"/>
    <n v="1984"/>
    <x v="2266"/>
    <x v="9"/>
    <s v="Jan"/>
    <x v="4"/>
    <x v="0"/>
    <x v="378"/>
    <x v="244"/>
    <x v="9"/>
    <x v="133"/>
    <x v="547"/>
    <m/>
    <m/>
    <m/>
    <m/>
    <m/>
    <m/>
  </r>
  <r>
    <s v="Karaoke Revolution Glee"/>
    <x v="0"/>
    <n v="2010"/>
    <x v="2267"/>
    <x v="12"/>
    <s v="Oct"/>
    <x v="5"/>
    <x v="14"/>
    <x v="308"/>
    <x v="180"/>
    <x v="58"/>
    <x v="101"/>
    <x v="547"/>
    <m/>
    <m/>
    <s v="tbd"/>
    <m/>
    <s v="Konami"/>
    <s v="T"/>
  </r>
  <r>
    <s v="I Spy: Fun House"/>
    <x v="3"/>
    <n v="2007"/>
    <x v="2049"/>
    <x v="12"/>
    <s v="Nov"/>
    <x v="4"/>
    <x v="118"/>
    <x v="335"/>
    <x v="125"/>
    <x v="58"/>
    <x v="122"/>
    <x v="547"/>
    <n v="53"/>
    <n v="6"/>
    <s v="tbd"/>
    <m/>
    <s v="Big Blue Bubble Inc."/>
    <s v="E"/>
  </r>
  <r>
    <s v="Amped: Freestyle Snowboarding"/>
    <x v="13"/>
    <n v="2001"/>
    <x v="2268"/>
    <x v="6"/>
    <s v="Nov"/>
    <x v="0"/>
    <x v="1"/>
    <x v="333"/>
    <x v="277"/>
    <x v="58"/>
    <x v="133"/>
    <x v="547"/>
    <n v="78"/>
    <n v="30"/>
    <n v="9"/>
    <n v="20"/>
    <s v="Indie Built"/>
    <s v="E"/>
  </r>
  <r>
    <s v="The Price is Right"/>
    <x v="0"/>
    <n v="2008"/>
    <x v="2269"/>
    <x v="0"/>
    <s v="Jul"/>
    <x v="5"/>
    <x v="5"/>
    <x v="335"/>
    <x v="125"/>
    <x v="58"/>
    <x v="122"/>
    <x v="547"/>
    <m/>
    <m/>
    <n v="4.3"/>
    <n v="9"/>
    <s v="Ludia Inc."/>
    <s v="E"/>
  </r>
  <r>
    <s v="Custer's Revenge"/>
    <x v="15"/>
    <n v="1981"/>
    <x v="2270"/>
    <x v="4"/>
    <s v="Oct"/>
    <x v="8"/>
    <x v="119"/>
    <x v="335"/>
    <x v="300"/>
    <x v="58"/>
    <x v="145"/>
    <x v="547"/>
    <m/>
    <m/>
    <m/>
    <m/>
    <m/>
    <m/>
  </r>
  <r>
    <s v="Stranglehold"/>
    <x v="4"/>
    <n v="2007"/>
    <x v="1432"/>
    <x v="25"/>
    <s v="Nov"/>
    <x v="6"/>
    <x v="39"/>
    <x v="399"/>
    <x v="239"/>
    <x v="62"/>
    <x v="119"/>
    <x v="547"/>
    <n v="77"/>
    <n v="59"/>
    <n v="7.6"/>
    <n v="91"/>
    <s v="Midway"/>
    <s v="M"/>
  </r>
  <r>
    <s v="Rocket Power: Beach Bandits"/>
    <x v="6"/>
    <n v="2002"/>
    <x v="2271"/>
    <x v="4"/>
    <s v="Jun"/>
    <x v="1"/>
    <x v="28"/>
    <x v="399"/>
    <x v="274"/>
    <x v="58"/>
    <x v="127"/>
    <x v="547"/>
    <m/>
    <m/>
    <n v="6.6"/>
    <n v="13"/>
    <s v="Evolution Games"/>
    <s v="E"/>
  </r>
  <r>
    <s v="Shin Megami Tensei: Persona 4"/>
    <x v="6"/>
    <n v="2008"/>
    <x v="2272"/>
    <x v="6"/>
    <s v="Dec"/>
    <x v="3"/>
    <x v="91"/>
    <x v="363"/>
    <x v="203"/>
    <x v="31"/>
    <x v="69"/>
    <x v="547"/>
    <n v="90"/>
    <n v="47"/>
    <n v="8.9"/>
    <n v="634"/>
    <s v="Atlus Co."/>
    <s v="M"/>
  </r>
  <r>
    <s v="Devil May Cry HD Collection"/>
    <x v="5"/>
    <n v="2012"/>
    <x v="2273"/>
    <x v="27"/>
    <s v="Oct"/>
    <x v="8"/>
    <x v="12"/>
    <x v="378"/>
    <x v="286"/>
    <x v="32"/>
    <x v="119"/>
    <x v="547"/>
    <n v="74"/>
    <n v="27"/>
    <n v="8.8000000000000007"/>
    <n v="158"/>
    <s v="Capcom, Pipeworks Software, Inc."/>
    <s v="M"/>
  </r>
  <r>
    <s v="Thief (2014)"/>
    <x v="9"/>
    <n v="2014"/>
    <x v="2274"/>
    <x v="23"/>
    <s v="Jul"/>
    <x v="8"/>
    <x v="15"/>
    <x v="331"/>
    <x v="232"/>
    <x v="102"/>
    <x v="130"/>
    <x v="547"/>
    <m/>
    <m/>
    <m/>
    <m/>
    <m/>
    <m/>
  </r>
  <r>
    <s v="The Lord of the Rings: War in the North"/>
    <x v="5"/>
    <s v="N/A"/>
    <x v="2255"/>
    <x v="9"/>
    <s v="Jul"/>
    <x v="8"/>
    <x v="19"/>
    <x v="370"/>
    <x v="303"/>
    <x v="62"/>
    <x v="130"/>
    <x v="547"/>
    <n v="63"/>
    <n v="33"/>
    <n v="7"/>
    <n v="100"/>
    <s v="Snowblind Studios"/>
    <s v="M"/>
  </r>
  <r>
    <s v="Dragon Warrior III"/>
    <x v="2"/>
    <n v="2000"/>
    <x v="2275"/>
    <x v="20"/>
    <s v="May"/>
    <x v="3"/>
    <x v="24"/>
    <x v="180"/>
    <x v="125"/>
    <x v="52"/>
    <x v="106"/>
    <x v="548"/>
    <m/>
    <m/>
    <m/>
    <m/>
    <m/>
    <m/>
  </r>
  <r>
    <s v="Ready 2 Rumble Boxing: Round 2"/>
    <x v="6"/>
    <n v="2000"/>
    <x v="1278"/>
    <x v="15"/>
    <s v="Sep"/>
    <x v="9"/>
    <x v="39"/>
    <x v="399"/>
    <x v="274"/>
    <x v="58"/>
    <x v="127"/>
    <x v="548"/>
    <n v="75"/>
    <n v="20"/>
    <s v="tbd"/>
    <m/>
    <s v="Midway"/>
    <s v="T"/>
  </r>
  <r>
    <s v="Dance Central 3"/>
    <x v="4"/>
    <n v="2012"/>
    <x v="2276"/>
    <x v="13"/>
    <s v="Aug"/>
    <x v="5"/>
    <x v="1"/>
    <x v="391"/>
    <x v="291"/>
    <x v="58"/>
    <x v="122"/>
    <x v="548"/>
    <n v="86"/>
    <n v="43"/>
    <n v="8"/>
    <n v="45"/>
    <s v="Harmonix Music Systems"/>
    <s v="T"/>
  </r>
  <r>
    <s v="Kamaitachi no Yoru"/>
    <x v="7"/>
    <n v="1994"/>
    <x v="2277"/>
    <x v="1"/>
    <s v="Aug"/>
    <x v="10"/>
    <x v="120"/>
    <x v="180"/>
    <x v="125"/>
    <x v="52"/>
    <x v="106"/>
    <x v="548"/>
    <m/>
    <m/>
    <m/>
    <m/>
    <m/>
    <m/>
  </r>
  <r>
    <s v="Imagine: Rock Star"/>
    <x v="3"/>
    <n v="2008"/>
    <x v="2278"/>
    <x v="1"/>
    <s v="Nov"/>
    <x v="7"/>
    <x v="5"/>
    <x v="399"/>
    <x v="239"/>
    <x v="58"/>
    <x v="119"/>
    <x v="548"/>
    <m/>
    <m/>
    <s v="tbd"/>
    <m/>
    <s v="Gevo Entertainment"/>
    <s v="E"/>
  </r>
  <r>
    <s v="Tales of Destiny II"/>
    <x v="12"/>
    <n v="2000"/>
    <x v="2279"/>
    <x v="6"/>
    <s v="Apr"/>
    <x v="3"/>
    <x v="25"/>
    <x v="383"/>
    <x v="203"/>
    <x v="74"/>
    <x v="132"/>
    <x v="548"/>
    <n v="78"/>
    <n v="9"/>
    <n v="8.6999999999999993"/>
    <n v="31"/>
    <s v="Namco"/>
    <s v="T"/>
  </r>
  <r>
    <s v="Super Bomberman 2"/>
    <x v="7"/>
    <n v="1994"/>
    <x v="980"/>
    <x v="15"/>
    <s v="Aug"/>
    <x v="4"/>
    <x v="68"/>
    <x v="180"/>
    <x v="125"/>
    <x v="52"/>
    <x v="106"/>
    <x v="548"/>
    <m/>
    <m/>
    <m/>
    <m/>
    <m/>
    <m/>
  </r>
  <r>
    <s v="NASCAR 2001"/>
    <x v="12"/>
    <n v="2000"/>
    <x v="2280"/>
    <x v="18"/>
    <s v="Feb"/>
    <x v="2"/>
    <x v="7"/>
    <x v="384"/>
    <x v="274"/>
    <x v="58"/>
    <x v="132"/>
    <x v="548"/>
    <n v="73"/>
    <n v="8"/>
    <n v="6.1"/>
    <n v="9"/>
    <s v="Black Box"/>
    <s v="E"/>
  </r>
  <r>
    <s v="Twisted Metal (2012)"/>
    <x v="5"/>
    <n v="2012"/>
    <x v="2281"/>
    <x v="21"/>
    <s v="Oct"/>
    <x v="8"/>
    <x v="3"/>
    <x v="386"/>
    <x v="270"/>
    <x v="58"/>
    <x v="69"/>
    <x v="548"/>
    <m/>
    <m/>
    <m/>
    <m/>
    <m/>
    <m/>
  </r>
  <r>
    <s v="The Legend of Zelda: Four Swords Adventures"/>
    <x v="19"/>
    <n v="2004"/>
    <x v="2282"/>
    <x v="5"/>
    <s v="Mar"/>
    <x v="8"/>
    <x v="0"/>
    <x v="132"/>
    <x v="248"/>
    <x v="58"/>
    <x v="133"/>
    <x v="548"/>
    <n v="86"/>
    <n v="55"/>
    <n v="7.2"/>
    <n v="74"/>
    <s v="Nintendo"/>
    <s v="E"/>
  </r>
  <r>
    <s v="Jikkyou Powerful Pro Yakyuu '99 Kaimakuban"/>
    <x v="12"/>
    <n v="1999"/>
    <x v="2283"/>
    <x v="17"/>
    <s v="Apr"/>
    <x v="0"/>
    <x v="14"/>
    <x v="180"/>
    <x v="125"/>
    <x v="179"/>
    <x v="132"/>
    <x v="548"/>
    <m/>
    <m/>
    <m/>
    <m/>
    <m/>
    <m/>
  </r>
  <r>
    <s v="MediEvil: Resurrection"/>
    <x v="16"/>
    <n v="2005"/>
    <x v="2284"/>
    <x v="27"/>
    <s v="Jul"/>
    <x v="10"/>
    <x v="3"/>
    <x v="401"/>
    <x v="296"/>
    <x v="58"/>
    <x v="91"/>
    <x v="548"/>
    <n v="66"/>
    <n v="43"/>
    <n v="8.6999999999999993"/>
    <n v="52"/>
    <s v="SCEE"/>
    <s v="T"/>
  </r>
  <r>
    <s v="Valkyrie Profile"/>
    <x v="12"/>
    <n v="1999"/>
    <x v="61"/>
    <x v="16"/>
    <s v="Feb"/>
    <x v="3"/>
    <x v="24"/>
    <x v="360"/>
    <x v="300"/>
    <x v="210"/>
    <x v="132"/>
    <x v="548"/>
    <n v="81"/>
    <n v="8"/>
    <n v="8.8000000000000007"/>
    <n v="37"/>
    <s v="Tri-Ace"/>
    <s v="T"/>
  </r>
  <r>
    <s v="Shaun White Snowboarding"/>
    <x v="4"/>
    <s v="N/A"/>
    <x v="2285"/>
    <x v="11"/>
    <s v="Apr"/>
    <x v="0"/>
    <x v="5"/>
    <x v="337"/>
    <x v="289"/>
    <x v="58"/>
    <x v="69"/>
    <x v="548"/>
    <n v="60"/>
    <n v="48"/>
    <n v="7.6"/>
    <n v="25"/>
    <s v="Ubisoft Montreal"/>
    <s v="T"/>
  </r>
  <r>
    <s v="Patapon"/>
    <x v="16"/>
    <n v="2007"/>
    <x v="973"/>
    <x v="3"/>
    <s v="Jul"/>
    <x v="5"/>
    <x v="3"/>
    <x v="397"/>
    <x v="289"/>
    <x v="35"/>
    <x v="78"/>
    <x v="548"/>
    <n v="86"/>
    <n v="60"/>
    <n v="8.6999999999999993"/>
    <n v="102"/>
    <s v="SCE Japan Studio"/>
    <s v="E"/>
  </r>
  <r>
    <s v="Final Fantasy Type-0"/>
    <x v="16"/>
    <n v="2011"/>
    <x v="2286"/>
    <x v="6"/>
    <s v="Feb"/>
    <x v="3"/>
    <x v="53"/>
    <x v="180"/>
    <x v="125"/>
    <x v="52"/>
    <x v="106"/>
    <x v="548"/>
    <m/>
    <m/>
    <m/>
    <m/>
    <s v="Square Enix"/>
    <m/>
  </r>
  <r>
    <s v="Mega Man"/>
    <x v="1"/>
    <n v="1987"/>
    <x v="2287"/>
    <x v="28"/>
    <s v="Sep"/>
    <x v="1"/>
    <x v="12"/>
    <x v="384"/>
    <x v="283"/>
    <x v="161"/>
    <x v="145"/>
    <x v="548"/>
    <m/>
    <m/>
    <m/>
    <m/>
    <m/>
    <m/>
  </r>
  <r>
    <s v="Army Men: Sarge's Heroes"/>
    <x v="11"/>
    <n v="1999"/>
    <x v="2288"/>
    <x v="19"/>
    <s v="Nov"/>
    <x v="8"/>
    <x v="76"/>
    <x v="248"/>
    <x v="279"/>
    <x v="58"/>
    <x v="145"/>
    <x v="548"/>
    <m/>
    <m/>
    <m/>
    <m/>
    <m/>
    <m/>
  </r>
  <r>
    <s v="Pro Evolution Soccer 2010"/>
    <x v="4"/>
    <n v="2009"/>
    <x v="2289"/>
    <x v="13"/>
    <s v="Mar"/>
    <x v="0"/>
    <x v="14"/>
    <x v="234"/>
    <x v="187"/>
    <x v="102"/>
    <x v="69"/>
    <x v="548"/>
    <n v="78"/>
    <n v="34"/>
    <n v="7.6"/>
    <n v="29"/>
    <s v="Konami"/>
    <s v="E"/>
  </r>
  <r>
    <s v="Tom Clancy's Rainbow Six 3"/>
    <x v="6"/>
    <n v="2004"/>
    <x v="2290"/>
    <x v="15"/>
    <s v="Apr"/>
    <x v="6"/>
    <x v="5"/>
    <x v="399"/>
    <x v="274"/>
    <x v="58"/>
    <x v="127"/>
    <x v="548"/>
    <n v="70"/>
    <n v="34"/>
    <n v="8.1999999999999993"/>
    <n v="17"/>
    <s v="Ubisoft Shanghai"/>
    <s v="M"/>
  </r>
  <r>
    <s v="Madden NFL 25"/>
    <x v="17"/>
    <n v="2013"/>
    <x v="2291"/>
    <x v="21"/>
    <s v="Mar"/>
    <x v="0"/>
    <x v="7"/>
    <x v="386"/>
    <x v="300"/>
    <x v="58"/>
    <x v="69"/>
    <x v="548"/>
    <n v="73"/>
    <n v="18"/>
    <n v="5.9"/>
    <n v="111"/>
    <s v="EA Sports"/>
    <s v="E"/>
  </r>
  <r>
    <s v="NCAA Football 10"/>
    <x v="5"/>
    <n v="2009"/>
    <x v="2292"/>
    <x v="34"/>
    <s v="Aug"/>
    <x v="0"/>
    <x v="7"/>
    <x v="373"/>
    <x v="125"/>
    <x v="58"/>
    <x v="122"/>
    <x v="548"/>
    <n v="80"/>
    <n v="20"/>
    <n v="6.9"/>
    <n v="14"/>
    <s v="EA Tiburon"/>
    <s v="E"/>
  </r>
  <r>
    <s v="EarthBound"/>
    <x v="7"/>
    <n v="1994"/>
    <x v="2069"/>
    <x v="10"/>
    <s v="Jul"/>
    <x v="3"/>
    <x v="0"/>
    <x v="180"/>
    <x v="125"/>
    <x v="52"/>
    <x v="106"/>
    <x v="548"/>
    <m/>
    <m/>
    <m/>
    <m/>
    <m/>
    <m/>
  </r>
  <r>
    <s v="The Next Tetris"/>
    <x v="12"/>
    <n v="1998"/>
    <x v="2293"/>
    <x v="11"/>
    <s v="Apr"/>
    <x v="4"/>
    <x v="10"/>
    <x v="384"/>
    <x v="274"/>
    <x v="58"/>
    <x v="132"/>
    <x v="548"/>
    <m/>
    <m/>
    <m/>
    <m/>
    <m/>
    <m/>
  </r>
  <r>
    <s v="Guitar Hero: Warriors of Rock"/>
    <x v="5"/>
    <n v="2010"/>
    <x v="2294"/>
    <x v="2"/>
    <s v="Apr"/>
    <x v="5"/>
    <x v="4"/>
    <x v="397"/>
    <x v="304"/>
    <x v="58"/>
    <x v="130"/>
    <x v="548"/>
    <n v="74"/>
    <n v="46"/>
    <n v="7.1"/>
    <n v="30"/>
    <s v="Neversoft Entertainment"/>
    <s v="T"/>
  </r>
  <r>
    <s v="Battle of Giants: Dinosaurs"/>
    <x v="3"/>
    <n v="2008"/>
    <x v="2295"/>
    <x v="33"/>
    <s v="Feb"/>
    <x v="11"/>
    <x v="5"/>
    <x v="340"/>
    <x v="305"/>
    <x v="58"/>
    <x v="119"/>
    <x v="548"/>
    <m/>
    <m/>
    <n v="7.2"/>
    <n v="9"/>
    <s v="Ubisoft Quebec"/>
    <s v="E"/>
  </r>
  <r>
    <s v="World Soccer Jikkyou Winning Eleven 3: World Cup France '98"/>
    <x v="12"/>
    <n v="1998"/>
    <x v="909"/>
    <x v="17"/>
    <s v="May"/>
    <x v="0"/>
    <x v="14"/>
    <x v="180"/>
    <x v="125"/>
    <x v="212"/>
    <x v="132"/>
    <x v="548"/>
    <m/>
    <m/>
    <m/>
    <m/>
    <m/>
    <m/>
  </r>
  <r>
    <s v="Final Fantasy XI: Wings of the Goddess"/>
    <x v="6"/>
    <n v="2007"/>
    <x v="2296"/>
    <x v="19"/>
    <s v="Jun"/>
    <x v="3"/>
    <x v="15"/>
    <x v="387"/>
    <x v="198"/>
    <x v="100"/>
    <x v="119"/>
    <x v="548"/>
    <m/>
    <m/>
    <s v="tbd"/>
    <m/>
    <s v="Square Enix"/>
    <s v="T"/>
  </r>
  <r>
    <s v="The Sims 2"/>
    <x v="6"/>
    <n v="2005"/>
    <x v="2297"/>
    <x v="20"/>
    <s v="Apr"/>
    <x v="7"/>
    <x v="7"/>
    <x v="386"/>
    <x v="298"/>
    <x v="58"/>
    <x v="114"/>
    <x v="548"/>
    <n v="75"/>
    <n v="31"/>
    <n v="4.4000000000000004"/>
    <n v="166"/>
    <s v="Maxis"/>
    <s v="T"/>
  </r>
  <r>
    <s v="Dragon Ball: Raging Blast 2"/>
    <x v="5"/>
    <n v="2010"/>
    <x v="2298"/>
    <x v="34"/>
    <s v="Apr"/>
    <x v="9"/>
    <x v="25"/>
    <x v="378"/>
    <x v="291"/>
    <x v="32"/>
    <x v="119"/>
    <x v="548"/>
    <n v="60"/>
    <n v="27"/>
    <n v="7.5"/>
    <n v="63"/>
    <s v="Spike"/>
    <s v="T"/>
  </r>
  <r>
    <s v="SingStar Vol. 2"/>
    <x v="5"/>
    <n v="2008"/>
    <x v="2299"/>
    <x v="5"/>
    <s v="Sep"/>
    <x v="5"/>
    <x v="3"/>
    <x v="325"/>
    <x v="292"/>
    <x v="58"/>
    <x v="105"/>
    <x v="548"/>
    <n v="76"/>
    <n v="36"/>
    <s v="tbd"/>
    <m/>
    <s v="SCEE London Studio"/>
    <s v="T"/>
  </r>
  <r>
    <s v="Who wants to be a millionaire"/>
    <x v="12"/>
    <n v="2000"/>
    <x v="2300"/>
    <x v="18"/>
    <s v="Aug"/>
    <x v="5"/>
    <x v="21"/>
    <x v="384"/>
    <x v="240"/>
    <x v="58"/>
    <x v="132"/>
    <x v="549"/>
    <m/>
    <m/>
    <m/>
    <m/>
    <m/>
    <m/>
  </r>
  <r>
    <s v="Yakuza"/>
    <x v="6"/>
    <n v="2005"/>
    <x v="2301"/>
    <x v="14"/>
    <s v="Feb"/>
    <x v="8"/>
    <x v="8"/>
    <x v="396"/>
    <x v="287"/>
    <x v="171"/>
    <x v="145"/>
    <x v="549"/>
    <n v="75"/>
    <n v="58"/>
    <n v="8.1999999999999993"/>
    <n v="73"/>
    <s v="Amusement Vision"/>
    <s v="M"/>
  </r>
  <r>
    <s v="Disney's The Little Mermaid: Ariel's Undersea Adventure"/>
    <x v="3"/>
    <n v="2006"/>
    <x v="2302"/>
    <x v="13"/>
    <s v="Oct"/>
    <x v="8"/>
    <x v="32"/>
    <x v="297"/>
    <x v="298"/>
    <x v="58"/>
    <x v="122"/>
    <x v="549"/>
    <m/>
    <m/>
    <n v="7"/>
    <n v="4"/>
    <s v="Gorilla Systems"/>
    <s v="E"/>
  </r>
  <r>
    <s v="Star Wars Rogue Squadron III: Rebel Strike"/>
    <x v="19"/>
    <n v="2003"/>
    <x v="2303"/>
    <x v="16"/>
    <s v="Nov"/>
    <x v="7"/>
    <x v="18"/>
    <x v="338"/>
    <x v="248"/>
    <x v="58"/>
    <x v="133"/>
    <x v="549"/>
    <n v="75"/>
    <n v="36"/>
    <n v="7.6"/>
    <n v="50"/>
    <s v="Factor 5"/>
    <s v="T"/>
  </r>
  <r>
    <s v="Moto Racer"/>
    <x v="12"/>
    <n v="1997"/>
    <x v="1595"/>
    <x v="32"/>
    <s v="Jun"/>
    <x v="2"/>
    <x v="7"/>
    <x v="384"/>
    <x v="240"/>
    <x v="58"/>
    <x v="132"/>
    <x v="549"/>
    <m/>
    <m/>
    <m/>
    <m/>
    <m/>
    <m/>
  </r>
  <r>
    <s v="Hitman: Contracts"/>
    <x v="6"/>
    <n v="2004"/>
    <x v="2021"/>
    <x v="24"/>
    <s v="Nov"/>
    <x v="6"/>
    <x v="21"/>
    <x v="380"/>
    <x v="274"/>
    <x v="58"/>
    <x v="127"/>
    <x v="549"/>
    <n v="80"/>
    <n v="39"/>
    <n v="8.3000000000000007"/>
    <n v="43"/>
    <s v="Io Interactive"/>
    <s v="M"/>
  </r>
  <r>
    <s v="Professor Layton vs Phoenix Wright: Ace Attorney"/>
    <x v="10"/>
    <n v="2012"/>
    <x v="2304"/>
    <x v="32"/>
    <s v="Feb"/>
    <x v="4"/>
    <x v="37"/>
    <x v="200"/>
    <x v="150"/>
    <x v="38"/>
    <x v="115"/>
    <x v="549"/>
    <n v="79"/>
    <n v="69"/>
    <n v="8.5"/>
    <n v="99"/>
    <s v="Level 5"/>
    <s v="T"/>
  </r>
  <r>
    <s v="Ben 10: Alien Force"/>
    <x v="0"/>
    <n v="2008"/>
    <x v="2305"/>
    <x v="13"/>
    <s v="Dec"/>
    <x v="8"/>
    <x v="101"/>
    <x v="366"/>
    <x v="199"/>
    <x v="58"/>
    <x v="101"/>
    <x v="549"/>
    <n v="45"/>
    <n v="6"/>
    <n v="7.8"/>
    <n v="11"/>
    <s v="Monkey Bar Games"/>
    <s v="E10+"/>
  </r>
  <r>
    <s v="Final Fantasy Anthology"/>
    <x v="12"/>
    <n v="1999"/>
    <x v="2306"/>
    <x v="3"/>
    <s v="Feb"/>
    <x v="3"/>
    <x v="121"/>
    <x v="384"/>
    <x v="240"/>
    <x v="58"/>
    <x v="132"/>
    <x v="549"/>
    <n v="80"/>
    <n v="14"/>
    <n v="8.1"/>
    <n v="28"/>
    <s v="SquareSoft"/>
    <s v="T"/>
  </r>
  <r>
    <s v="DiRT 2"/>
    <x v="4"/>
    <n v="2009"/>
    <x v="2307"/>
    <x v="11"/>
    <s v="May"/>
    <x v="2"/>
    <x v="34"/>
    <x v="379"/>
    <x v="292"/>
    <x v="58"/>
    <x v="119"/>
    <x v="549"/>
    <n v="87"/>
    <n v="65"/>
    <n v="8.1999999999999993"/>
    <n v="110"/>
    <s v="Codemasters"/>
    <s v="T"/>
  </r>
  <r>
    <s v="Prince of Persia: Warrior Within"/>
    <x v="13"/>
    <n v="2004"/>
    <x v="2308"/>
    <x v="20"/>
    <s v="Mar"/>
    <x v="8"/>
    <x v="5"/>
    <x v="337"/>
    <x v="204"/>
    <x v="58"/>
    <x v="115"/>
    <x v="549"/>
    <n v="83"/>
    <n v="55"/>
    <n v="7.5"/>
    <n v="35"/>
    <s v="Ubisoft Montreal"/>
    <s v="M"/>
  </r>
  <r>
    <s v="Deca Sports 2"/>
    <x v="0"/>
    <n v="2009"/>
    <x v="2309"/>
    <x v="9"/>
    <s v="Sep"/>
    <x v="0"/>
    <x v="68"/>
    <x v="398"/>
    <x v="239"/>
    <x v="100"/>
    <x v="101"/>
    <x v="549"/>
    <n v="49"/>
    <n v="7"/>
    <s v="tbd"/>
    <m/>
    <s v="CAProduction"/>
    <s v="E"/>
  </r>
  <r>
    <s v="Killzone: Mercenary"/>
    <x v="22"/>
    <n v="2013"/>
    <x v="2310"/>
    <x v="22"/>
    <s v="Sep"/>
    <x v="6"/>
    <x v="16"/>
    <x v="200"/>
    <x v="292"/>
    <x v="57"/>
    <x v="104"/>
    <x v="549"/>
    <n v="78"/>
    <n v="86"/>
    <n v="8.9"/>
    <n v="513"/>
    <s v="Guerilla Cambridge"/>
    <s v="M"/>
  </r>
  <r>
    <s v="Pro Evolution Soccer 2010"/>
    <x v="16"/>
    <n v="2009"/>
    <x v="2311"/>
    <x v="33"/>
    <s v="Apr"/>
    <x v="0"/>
    <x v="14"/>
    <x v="290"/>
    <x v="239"/>
    <x v="118"/>
    <x v="68"/>
    <x v="549"/>
    <n v="72"/>
    <n v="9"/>
    <n v="4.5999999999999996"/>
    <n v="5"/>
    <s v="Konami"/>
    <s v="E"/>
  </r>
  <r>
    <s v="Guitar Hero: Metallica"/>
    <x v="4"/>
    <n v="2009"/>
    <x v="2312"/>
    <x v="31"/>
    <s v="May"/>
    <x v="5"/>
    <x v="4"/>
    <x v="366"/>
    <x v="256"/>
    <x v="58"/>
    <x v="101"/>
    <x v="549"/>
    <n v="84"/>
    <n v="62"/>
    <n v="8.1"/>
    <n v="79"/>
    <s v="Neversoft Entertainment"/>
    <s v="T"/>
  </r>
  <r>
    <s v="Final Fantasy X / X-2 HD Remaster"/>
    <x v="22"/>
    <n v="2013"/>
    <x v="2313"/>
    <x v="0"/>
    <s v="Oct"/>
    <x v="3"/>
    <x v="15"/>
    <x v="252"/>
    <x v="180"/>
    <x v="9"/>
    <x v="105"/>
    <x v="549"/>
    <n v="86"/>
    <n v="14"/>
    <n v="8.5"/>
    <n v="223"/>
    <s v="Virtuos"/>
    <s v="T"/>
  </r>
  <r>
    <s v="Super Robot Taisen Œ±"/>
    <x v="12"/>
    <n v="2000"/>
    <x v="2314"/>
    <x v="14"/>
    <s v="Apr"/>
    <x v="11"/>
    <x v="56"/>
    <x v="180"/>
    <x v="125"/>
    <x v="212"/>
    <x v="132"/>
    <x v="549"/>
    <m/>
    <m/>
    <m/>
    <m/>
    <m/>
    <m/>
  </r>
  <r>
    <s v="Need for Speed: Hot Pursuit 2"/>
    <x v="19"/>
    <n v="2002"/>
    <x v="2315"/>
    <x v="16"/>
    <s v="Jul"/>
    <x v="2"/>
    <x v="7"/>
    <x v="248"/>
    <x v="265"/>
    <x v="58"/>
    <x v="133"/>
    <x v="549"/>
    <n v="68"/>
    <n v="16"/>
    <n v="8.3000000000000007"/>
    <n v="15"/>
    <s v="EA Seattle"/>
    <s v="E"/>
  </r>
  <r>
    <s v="PES 2009: Pro Evolution Soccer"/>
    <x v="16"/>
    <s v="N/A"/>
    <x v="2316"/>
    <x v="28"/>
    <s v="Nov"/>
    <x v="0"/>
    <x v="14"/>
    <x v="393"/>
    <x v="239"/>
    <x v="141"/>
    <x v="104"/>
    <x v="549"/>
    <m/>
    <m/>
    <m/>
    <m/>
    <m/>
    <m/>
  </r>
  <r>
    <s v="Hasbro Family Game Night 3"/>
    <x v="0"/>
    <n v="2010"/>
    <x v="1011"/>
    <x v="5"/>
    <s v="Mar"/>
    <x v="5"/>
    <x v="7"/>
    <x v="283"/>
    <x v="198"/>
    <x v="58"/>
    <x v="101"/>
    <x v="549"/>
    <m/>
    <m/>
    <s v="tbd"/>
    <m/>
    <s v="Electronic Arts"/>
    <s v="E"/>
  </r>
  <r>
    <s v="Tales of Destiny 2"/>
    <x v="6"/>
    <n v="2002"/>
    <x v="2317"/>
    <x v="24"/>
    <s v="Apr"/>
    <x v="3"/>
    <x v="25"/>
    <x v="180"/>
    <x v="125"/>
    <x v="178"/>
    <x v="106"/>
    <x v="549"/>
    <m/>
    <m/>
    <m/>
    <m/>
    <m/>
    <m/>
  </r>
  <r>
    <s v="Capcom's Soccer Shootout"/>
    <x v="7"/>
    <n v="1993"/>
    <x v="2318"/>
    <x v="1"/>
    <s v="May"/>
    <x v="0"/>
    <x v="0"/>
    <x v="180"/>
    <x v="125"/>
    <x v="178"/>
    <x v="106"/>
    <x v="549"/>
    <m/>
    <m/>
    <m/>
    <m/>
    <m/>
    <m/>
  </r>
  <r>
    <s v="Rayman Raving Rabbids 2"/>
    <x v="3"/>
    <n v="2007"/>
    <x v="778"/>
    <x v="1"/>
    <s v="Oct"/>
    <x v="5"/>
    <x v="5"/>
    <x v="301"/>
    <x v="45"/>
    <x v="58"/>
    <x v="122"/>
    <x v="549"/>
    <n v="57"/>
    <n v="8"/>
    <n v="7"/>
    <n v="15"/>
    <s v="Ubisoft Paris"/>
    <s v="E10+"/>
  </r>
  <r>
    <s v="The Sims 2: Pets"/>
    <x v="16"/>
    <n v="2006"/>
    <x v="2319"/>
    <x v="10"/>
    <s v="Dec"/>
    <x v="7"/>
    <x v="7"/>
    <x v="401"/>
    <x v="232"/>
    <x v="58"/>
    <x v="91"/>
    <x v="550"/>
    <n v="57"/>
    <n v="9"/>
    <n v="7.3"/>
    <n v="10"/>
    <s v="Maxis"/>
    <s v="T"/>
  </r>
  <r>
    <s v="Alien"/>
    <x v="15"/>
    <n v="1981"/>
    <x v="2057"/>
    <x v="22"/>
    <s v="Mar"/>
    <x v="8"/>
    <x v="122"/>
    <x v="374"/>
    <x v="203"/>
    <x v="58"/>
    <x v="145"/>
    <x v="550"/>
    <m/>
    <m/>
    <m/>
    <m/>
    <m/>
    <m/>
  </r>
  <r>
    <s v="Dragon Ball Z: Budokai Tenkaichi 2"/>
    <x v="6"/>
    <n v="2006"/>
    <x v="2320"/>
    <x v="11"/>
    <s v="Mar"/>
    <x v="9"/>
    <x v="10"/>
    <x v="87"/>
    <x v="287"/>
    <x v="58"/>
    <x v="114"/>
    <x v="550"/>
    <n v="73"/>
    <n v="31"/>
    <n v="8.6"/>
    <n v="61"/>
    <s v="Spike"/>
    <s v="T"/>
  </r>
  <r>
    <s v="Guitar Hero: Aerosmith"/>
    <x v="6"/>
    <n v="2008"/>
    <x v="2321"/>
    <x v="21"/>
    <s v="Mar"/>
    <x v="5"/>
    <x v="4"/>
    <x v="170"/>
    <x v="125"/>
    <x v="58"/>
    <x v="68"/>
    <x v="550"/>
    <n v="71"/>
    <n v="11"/>
    <n v="6.3"/>
    <n v="15"/>
    <s v="BudCat"/>
    <s v="T"/>
  </r>
  <r>
    <s v="Star Wars The Clone Wars: Republic Heroes"/>
    <x v="0"/>
    <n v="2009"/>
    <x v="2322"/>
    <x v="24"/>
    <s v="Jul"/>
    <x v="8"/>
    <x v="18"/>
    <x v="332"/>
    <x v="267"/>
    <x v="58"/>
    <x v="101"/>
    <x v="550"/>
    <n v="48"/>
    <n v="10"/>
    <n v="6.4"/>
    <n v="5"/>
    <s v="Krome Studios"/>
    <s v="T"/>
  </r>
  <r>
    <s v="Ridge Racer"/>
    <x v="12"/>
    <n v="1994"/>
    <x v="2323"/>
    <x v="20"/>
    <s v="May"/>
    <x v="2"/>
    <x v="3"/>
    <x v="180"/>
    <x v="125"/>
    <x v="171"/>
    <x v="132"/>
    <x v="550"/>
    <m/>
    <m/>
    <m/>
    <m/>
    <m/>
    <m/>
  </r>
  <r>
    <s v="pro evolution soccer 2011"/>
    <x v="16"/>
    <n v="2010"/>
    <x v="767"/>
    <x v="15"/>
    <s v="Dec"/>
    <x v="0"/>
    <x v="14"/>
    <x v="268"/>
    <x v="240"/>
    <x v="128"/>
    <x v="78"/>
    <x v="550"/>
    <n v="74"/>
    <n v="10"/>
    <n v="5.8"/>
    <n v="5"/>
    <s v="Konami"/>
    <s v="E"/>
  </r>
  <r>
    <s v="Harvest Moon: A Wonderful Life"/>
    <x v="19"/>
    <n v="2003"/>
    <x v="2324"/>
    <x v="21"/>
    <s v="Aug"/>
    <x v="3"/>
    <x v="5"/>
    <x v="170"/>
    <x v="248"/>
    <x v="58"/>
    <x v="133"/>
    <x v="550"/>
    <n v="79"/>
    <n v="28"/>
    <n v="8.9"/>
    <n v="148"/>
    <s v="Marvelous"/>
    <s v="E"/>
  </r>
  <r>
    <s v="All Star Cheer Squad"/>
    <x v="0"/>
    <n v="2008"/>
    <x v="2325"/>
    <x v="28"/>
    <s v="Aug"/>
    <x v="0"/>
    <x v="28"/>
    <x v="332"/>
    <x v="267"/>
    <x v="58"/>
    <x v="69"/>
    <x v="550"/>
    <m/>
    <m/>
    <n v="5.2"/>
    <n v="10"/>
    <s v="Gorilla Games"/>
    <s v="E"/>
  </r>
  <r>
    <s v="Momotarou Dentetsu 7"/>
    <x v="12"/>
    <n v="1997"/>
    <x v="2326"/>
    <x v="33"/>
    <s v="Jul"/>
    <x v="7"/>
    <x v="123"/>
    <x v="180"/>
    <x v="125"/>
    <x v="171"/>
    <x v="132"/>
    <x v="550"/>
    <m/>
    <m/>
    <m/>
    <m/>
    <m/>
    <m/>
  </r>
  <r>
    <s v="DmC: Devil May Cry"/>
    <x v="5"/>
    <n v="2013"/>
    <x v="2327"/>
    <x v="7"/>
    <s v="Jun"/>
    <x v="8"/>
    <x v="12"/>
    <x v="381"/>
    <x v="150"/>
    <x v="91"/>
    <x v="127"/>
    <x v="550"/>
    <n v="85"/>
    <n v="40"/>
    <n v="5.3"/>
    <n v="1471"/>
    <s v="Ninja Theory"/>
    <s v="M"/>
  </r>
  <r>
    <s v="Motocross Mania"/>
    <x v="12"/>
    <n v="2001"/>
    <x v="2328"/>
    <x v="25"/>
    <s v="Jul"/>
    <x v="2"/>
    <x v="2"/>
    <x v="395"/>
    <x v="240"/>
    <x v="58"/>
    <x v="132"/>
    <x v="550"/>
    <n v="34"/>
    <n v="6"/>
    <n v="5.3"/>
    <n v="6"/>
    <s v="Deibus Studios"/>
    <s v="E"/>
  </r>
  <r>
    <s v="EA Sports Active NFL Training Camp"/>
    <x v="0"/>
    <n v="2010"/>
    <x v="2329"/>
    <x v="5"/>
    <s v="Oct"/>
    <x v="0"/>
    <x v="7"/>
    <x v="373"/>
    <x v="125"/>
    <x v="58"/>
    <x v="132"/>
    <x v="550"/>
    <m/>
    <m/>
    <s v="tbd"/>
    <m/>
    <s v="EA Sports"/>
    <s v="E"/>
  </r>
  <r>
    <s v="Darksiders II"/>
    <x v="4"/>
    <n v="2012"/>
    <x v="2330"/>
    <x v="9"/>
    <s v="Jul"/>
    <x v="8"/>
    <x v="28"/>
    <x v="384"/>
    <x v="198"/>
    <x v="58"/>
    <x v="101"/>
    <x v="550"/>
    <n v="83"/>
    <n v="63"/>
    <n v="8"/>
    <n v="456"/>
    <s v="Vigil Games"/>
    <s v="M"/>
  </r>
  <r>
    <s v="Need for Speed Rivals"/>
    <x v="4"/>
    <n v="2013"/>
    <x v="2331"/>
    <x v="12"/>
    <s v="Mar"/>
    <x v="2"/>
    <x v="7"/>
    <x v="340"/>
    <x v="305"/>
    <x v="62"/>
    <x v="101"/>
    <x v="550"/>
    <n v="76"/>
    <n v="12"/>
    <n v="5.4"/>
    <n v="107"/>
    <s v="Ghost Games"/>
    <s v="E10+"/>
  </r>
  <r>
    <s v="[Prototype 2]"/>
    <x v="4"/>
    <n v="2012"/>
    <x v="2332"/>
    <x v="1"/>
    <s v="Mar"/>
    <x v="8"/>
    <x v="4"/>
    <x v="337"/>
    <x v="180"/>
    <x v="58"/>
    <x v="101"/>
    <x v="550"/>
    <n v="74"/>
    <n v="69"/>
    <n v="7"/>
    <n v="173"/>
    <s v="Radical Entertainment"/>
    <s v="M"/>
  </r>
  <r>
    <s v="Mega Man 5"/>
    <x v="1"/>
    <n v="1992"/>
    <x v="2333"/>
    <x v="18"/>
    <s v="Mar"/>
    <x v="1"/>
    <x v="12"/>
    <x v="380"/>
    <x v="270"/>
    <x v="223"/>
    <x v="145"/>
    <x v="550"/>
    <m/>
    <m/>
    <m/>
    <m/>
    <m/>
    <m/>
  </r>
  <r>
    <s v="WCW Mayhem"/>
    <x v="11"/>
    <n v="1999"/>
    <x v="2334"/>
    <x v="12"/>
    <s v="Apr"/>
    <x v="9"/>
    <x v="7"/>
    <x v="132"/>
    <x v="263"/>
    <x v="58"/>
    <x v="145"/>
    <x v="550"/>
    <m/>
    <m/>
    <m/>
    <m/>
    <m/>
    <m/>
  </r>
  <r>
    <s v="Dance Dance Revolution SuperNOVA 2"/>
    <x v="6"/>
    <n v="2007"/>
    <x v="2335"/>
    <x v="18"/>
    <s v="Jan"/>
    <x v="7"/>
    <x v="14"/>
    <x v="342"/>
    <x v="298"/>
    <x v="64"/>
    <x v="127"/>
    <x v="550"/>
    <n v="70"/>
    <n v="10"/>
    <s v="tbd"/>
    <m/>
    <s v="Konami"/>
    <s v="E10+"/>
  </r>
  <r>
    <s v="Armored Core 2"/>
    <x v="6"/>
    <n v="2000"/>
    <x v="2336"/>
    <x v="3"/>
    <s v="Jan"/>
    <x v="7"/>
    <x v="5"/>
    <x v="331"/>
    <x v="268"/>
    <x v="154"/>
    <x v="101"/>
    <x v="550"/>
    <n v="78"/>
    <n v="23"/>
    <n v="8.4"/>
    <n v="19"/>
    <s v="From Software"/>
    <s v="T"/>
  </r>
  <r>
    <s v="Dragon Quest Monsters 2"/>
    <x v="10"/>
    <n v="2014"/>
    <x v="2337"/>
    <x v="6"/>
    <s v="Oct"/>
    <x v="3"/>
    <x v="15"/>
    <x v="180"/>
    <x v="125"/>
    <x v="211"/>
    <x v="106"/>
    <x v="550"/>
    <m/>
    <m/>
    <m/>
    <m/>
    <m/>
    <m/>
  </r>
  <r>
    <s v="The Godfather II"/>
    <x v="4"/>
    <n v="2009"/>
    <x v="2338"/>
    <x v="16"/>
    <s v="Aug"/>
    <x v="8"/>
    <x v="7"/>
    <x v="142"/>
    <x v="301"/>
    <x v="62"/>
    <x v="69"/>
    <x v="550"/>
    <n v="65"/>
    <n v="72"/>
    <n v="6.9"/>
    <n v="60"/>
    <s v="EA Redwood Shores"/>
    <s v="M"/>
  </r>
  <r>
    <s v="Dragon's Dogma"/>
    <x v="4"/>
    <n v="2012"/>
    <x v="2339"/>
    <x v="8"/>
    <s v="Jan"/>
    <x v="3"/>
    <x v="12"/>
    <x v="378"/>
    <x v="301"/>
    <x v="35"/>
    <x v="122"/>
    <x v="550"/>
    <n v="75"/>
    <n v="59"/>
    <n v="7.8"/>
    <n v="320"/>
    <s v="Capcom"/>
    <s v="M"/>
  </r>
  <r>
    <s v="Pro Evolution Soccer 2016"/>
    <x v="9"/>
    <n v="2015"/>
    <x v="851"/>
    <x v="14"/>
    <s v="Dec"/>
    <x v="0"/>
    <x v="14"/>
    <x v="346"/>
    <x v="303"/>
    <x v="29"/>
    <x v="127"/>
    <x v="550"/>
    <n v="87"/>
    <n v="54"/>
    <n v="7.1"/>
    <n v="680"/>
    <s v="Konami"/>
    <s v="E"/>
  </r>
  <r>
    <s v="The Amazing Spider-Man (Console Version)"/>
    <x v="5"/>
    <n v="2012"/>
    <x v="2340"/>
    <x v="23"/>
    <s v="Oct"/>
    <x v="8"/>
    <x v="4"/>
    <x v="398"/>
    <x v="305"/>
    <x v="58"/>
    <x v="130"/>
    <x v="550"/>
    <m/>
    <m/>
    <m/>
    <m/>
    <m/>
    <m/>
  </r>
  <r>
    <s v="Major League Baseball Featuring Ken Griffey Jr"/>
    <x v="11"/>
    <n v="1998"/>
    <x v="2341"/>
    <x v="17"/>
    <s v="May"/>
    <x v="0"/>
    <x v="0"/>
    <x v="373"/>
    <x v="298"/>
    <x v="58"/>
    <x v="145"/>
    <x v="550"/>
    <m/>
    <m/>
    <m/>
    <m/>
    <m/>
    <m/>
  </r>
  <r>
    <s v="Rare Replay"/>
    <x v="17"/>
    <n v="2015"/>
    <x v="2342"/>
    <x v="8"/>
    <s v="Oct"/>
    <x v="5"/>
    <x v="1"/>
    <x v="344"/>
    <x v="268"/>
    <x v="62"/>
    <x v="101"/>
    <x v="550"/>
    <n v="84"/>
    <n v="75"/>
    <n v="7.7"/>
    <n v="325"/>
    <s v="Rare Ltd."/>
    <s v="M"/>
  </r>
  <r>
    <s v="Band Hero"/>
    <x v="4"/>
    <n v="2009"/>
    <x v="2343"/>
    <x v="20"/>
    <s v="Jun"/>
    <x v="5"/>
    <x v="4"/>
    <x v="308"/>
    <x v="199"/>
    <x v="58"/>
    <x v="101"/>
    <x v="550"/>
    <n v="76"/>
    <n v="52"/>
    <n v="5"/>
    <n v="30"/>
    <s v="Neversoft Entertainment"/>
    <s v="E10+"/>
  </r>
  <r>
    <s v="NCAA Football 08"/>
    <x v="6"/>
    <n v="2007"/>
    <x v="2344"/>
    <x v="2"/>
    <s v="Sep"/>
    <x v="0"/>
    <x v="7"/>
    <x v="159"/>
    <x v="298"/>
    <x v="58"/>
    <x v="114"/>
    <x v="550"/>
    <n v="83"/>
    <n v="6"/>
    <n v="8.3000000000000007"/>
    <n v="23"/>
    <s v="EA Tiburon"/>
    <s v="E"/>
  </r>
  <r>
    <s v="FIFA Soccer 2004"/>
    <x v="13"/>
    <n v="2003"/>
    <x v="2345"/>
    <x v="7"/>
    <s v="Apr"/>
    <x v="0"/>
    <x v="7"/>
    <x v="381"/>
    <x v="230"/>
    <x v="58"/>
    <x v="132"/>
    <x v="550"/>
    <n v="82"/>
    <n v="20"/>
    <n v="8.1999999999999993"/>
    <n v="23"/>
    <s v="EA Canada"/>
    <s v="E"/>
  </r>
  <r>
    <s v="The Sims 2: Castaway"/>
    <x v="16"/>
    <n v="2007"/>
    <x v="2346"/>
    <x v="32"/>
    <s v="Dec"/>
    <x v="7"/>
    <x v="7"/>
    <x v="122"/>
    <x v="295"/>
    <x v="58"/>
    <x v="128"/>
    <x v="550"/>
    <n v="64"/>
    <n v="5"/>
    <n v="7.3"/>
    <n v="18"/>
    <s v="Maxis"/>
    <s v="E10+"/>
  </r>
  <r>
    <s v="Star Ocean: The Last Hope"/>
    <x v="4"/>
    <n v="2009"/>
    <x v="2347"/>
    <x v="3"/>
    <s v="Jan"/>
    <x v="3"/>
    <x v="15"/>
    <x v="379"/>
    <x v="256"/>
    <x v="92"/>
    <x v="122"/>
    <x v="550"/>
    <n v="72"/>
    <n v="56"/>
    <n v="7.2"/>
    <n v="150"/>
    <s v="Square Enix, Tri-Ace"/>
    <s v="T"/>
  </r>
  <r>
    <s v="Sniper: Ghost Warrior"/>
    <x v="5"/>
    <n v="2011"/>
    <x v="2348"/>
    <x v="28"/>
    <s v="Feb"/>
    <x v="6"/>
    <x v="86"/>
    <x v="286"/>
    <x v="304"/>
    <x v="57"/>
    <x v="130"/>
    <x v="550"/>
    <n v="53"/>
    <n v="17"/>
    <n v="6"/>
    <n v="34"/>
    <s v="City Interactive"/>
    <s v="M"/>
  </r>
  <r>
    <s v="Invizimals"/>
    <x v="16"/>
    <n v="2009"/>
    <x v="2349"/>
    <x v="6"/>
    <s v="Mar"/>
    <x v="11"/>
    <x v="3"/>
    <x v="394"/>
    <x v="186"/>
    <x v="58"/>
    <x v="114"/>
    <x v="550"/>
    <n v="69"/>
    <n v="32"/>
    <n v="7.3"/>
    <n v="19"/>
    <s v="Novarama"/>
    <s v="E10+"/>
  </r>
  <r>
    <s v="Forza Horizon 2"/>
    <x v="4"/>
    <n v="2014"/>
    <x v="2350"/>
    <x v="18"/>
    <s v="Nov"/>
    <x v="2"/>
    <x v="1"/>
    <x v="387"/>
    <x v="299"/>
    <x v="58"/>
    <x v="122"/>
    <x v="551"/>
    <m/>
    <m/>
    <n v="5.0999999999999996"/>
    <n v="116"/>
    <s v="Sumo Digital, Playground Games"/>
    <s v="E10+"/>
  </r>
  <r>
    <s v="The 7th Guest"/>
    <x v="14"/>
    <n v="1992"/>
    <x v="2351"/>
    <x v="26"/>
    <s v="Dec"/>
    <x v="10"/>
    <x v="17"/>
    <x v="324"/>
    <x v="144"/>
    <x v="58"/>
    <x v="106"/>
    <x v="551"/>
    <m/>
    <m/>
    <m/>
    <m/>
    <s v="Trilobyte"/>
    <s v="T"/>
  </r>
  <r>
    <s v="WWE 2K15"/>
    <x v="5"/>
    <n v="2014"/>
    <x v="2352"/>
    <x v="9"/>
    <s v="Mar"/>
    <x v="0"/>
    <x v="2"/>
    <x v="372"/>
    <x v="267"/>
    <x v="58"/>
    <x v="130"/>
    <x v="551"/>
    <n v="55"/>
    <n v="5"/>
    <n v="3.1"/>
    <n v="57"/>
    <s v="Yuke's"/>
    <s v="T"/>
  </r>
  <r>
    <s v="Too Human"/>
    <x v="4"/>
    <n v="2008"/>
    <x v="713"/>
    <x v="8"/>
    <s v="Aug"/>
    <x v="3"/>
    <x v="1"/>
    <x v="358"/>
    <x v="267"/>
    <x v="102"/>
    <x v="69"/>
    <x v="551"/>
    <n v="65"/>
    <n v="80"/>
    <n v="7"/>
    <n v="458"/>
    <s v="Silicon Knights"/>
    <s v="T"/>
  </r>
  <r>
    <s v="Yars' Revenge"/>
    <x v="15"/>
    <n v="1982"/>
    <x v="2353"/>
    <x v="24"/>
    <s v="Mar"/>
    <x v="6"/>
    <x v="10"/>
    <x v="301"/>
    <x v="203"/>
    <x v="58"/>
    <x v="145"/>
    <x v="551"/>
    <m/>
    <m/>
    <m/>
    <m/>
    <m/>
    <m/>
  </r>
  <r>
    <s v="Tiger Woods PGA Tour 10"/>
    <x v="5"/>
    <n v="2009"/>
    <x v="2354"/>
    <x v="15"/>
    <s v="Jul"/>
    <x v="0"/>
    <x v="7"/>
    <x v="378"/>
    <x v="289"/>
    <x v="58"/>
    <x v="114"/>
    <x v="551"/>
    <n v="81"/>
    <n v="38"/>
    <n v="7.7"/>
    <n v="9"/>
    <s v="EA Tiburon"/>
    <s v="E"/>
  </r>
  <r>
    <s v="Secret Agent Barbie: Royal Jewels Mission"/>
    <x v="8"/>
    <n v="2002"/>
    <x v="2355"/>
    <x v="8"/>
    <s v="Sep"/>
    <x v="1"/>
    <x v="23"/>
    <x v="388"/>
    <x v="199"/>
    <x v="58"/>
    <x v="145"/>
    <x v="551"/>
    <n v="71"/>
    <n v="4"/>
    <s v="tbd"/>
    <m/>
    <s v="Digital Illusions"/>
    <s v="E"/>
  </r>
  <r>
    <s v="Doom"/>
    <x v="12"/>
    <n v="1994"/>
    <x v="2356"/>
    <x v="1"/>
    <s v="Sep"/>
    <x v="6"/>
    <x v="52"/>
    <x v="332"/>
    <x v="240"/>
    <x v="58"/>
    <x v="132"/>
    <x v="551"/>
    <m/>
    <m/>
    <m/>
    <m/>
    <m/>
    <m/>
  </r>
  <r>
    <s v="Tom Clancy's Splinter Cell: Double Agent"/>
    <x v="4"/>
    <n v="2006"/>
    <x v="2357"/>
    <x v="9"/>
    <s v="Jun"/>
    <x v="8"/>
    <x v="5"/>
    <x v="386"/>
    <x v="203"/>
    <x v="62"/>
    <x v="122"/>
    <x v="551"/>
    <n v="85"/>
    <n v="59"/>
    <n v="8.1"/>
    <n v="148"/>
    <s v="Ubisoft Shanghai"/>
    <s v="M"/>
  </r>
  <r>
    <s v="Buzz! The Hollywood Quiz"/>
    <x v="6"/>
    <n v="2007"/>
    <x v="1567"/>
    <x v="33"/>
    <s v="Feb"/>
    <x v="5"/>
    <x v="3"/>
    <x v="394"/>
    <x v="125"/>
    <x v="58"/>
    <x v="103"/>
    <x v="551"/>
    <m/>
    <m/>
    <m/>
    <m/>
    <m/>
    <m/>
  </r>
  <r>
    <s v="Naruto Shippuden: Ultimate Ninja Storm 2"/>
    <x v="4"/>
    <n v="2010"/>
    <x v="2358"/>
    <x v="31"/>
    <s v="Aug"/>
    <x v="9"/>
    <x v="25"/>
    <x v="332"/>
    <x v="198"/>
    <x v="62"/>
    <x v="101"/>
    <x v="551"/>
    <n v="74"/>
    <n v="31"/>
    <n v="8.5"/>
    <n v="39"/>
    <s v="CyberConnect2"/>
    <s v="T"/>
  </r>
  <r>
    <s v="Golden Sun: Dark Dawn"/>
    <x v="3"/>
    <n v="2010"/>
    <x v="2359"/>
    <x v="34"/>
    <s v="Jul"/>
    <x v="3"/>
    <x v="0"/>
    <x v="308"/>
    <x v="265"/>
    <x v="29"/>
    <x v="132"/>
    <x v="551"/>
    <n v="79"/>
    <n v="63"/>
    <n v="8.1"/>
    <n v="86"/>
    <s v="Camelot Software Planning"/>
    <s v="E10+"/>
  </r>
  <r>
    <s v="Fight Night Champion"/>
    <x v="4"/>
    <n v="2011"/>
    <x v="168"/>
    <x v="15"/>
    <s v="Mar"/>
    <x v="9"/>
    <x v="7"/>
    <x v="399"/>
    <x v="274"/>
    <x v="58"/>
    <x v="101"/>
    <x v="551"/>
    <n v="86"/>
    <n v="59"/>
    <n v="7.4"/>
    <n v="105"/>
    <s v="EA Canada"/>
    <s v="M"/>
  </r>
  <r>
    <s v="Marvel vs. Capcom: Clash of Super Heroes"/>
    <x v="12"/>
    <n v="1999"/>
    <x v="2360"/>
    <x v="15"/>
    <s v="Oct"/>
    <x v="9"/>
    <x v="12"/>
    <x v="332"/>
    <x v="240"/>
    <x v="58"/>
    <x v="132"/>
    <x v="551"/>
    <m/>
    <m/>
    <m/>
    <m/>
    <m/>
    <m/>
  </r>
  <r>
    <s v="Dead Island: Riptide"/>
    <x v="4"/>
    <n v="2013"/>
    <x v="2361"/>
    <x v="27"/>
    <s v="Mar"/>
    <x v="8"/>
    <x v="41"/>
    <x v="395"/>
    <x v="150"/>
    <x v="62"/>
    <x v="101"/>
    <x v="551"/>
    <n v="57"/>
    <n v="43"/>
    <n v="6.3"/>
    <n v="192"/>
    <s v="Techland"/>
    <s v="M"/>
  </r>
  <r>
    <s v="Madden NFL 16"/>
    <x v="5"/>
    <n v="2015"/>
    <x v="2362"/>
    <x v="6"/>
    <s v="Mar"/>
    <x v="0"/>
    <x v="7"/>
    <x v="391"/>
    <x v="297"/>
    <x v="58"/>
    <x v="99"/>
    <x v="551"/>
    <m/>
    <m/>
    <n v="3.1"/>
    <n v="18"/>
    <s v="EA Sports"/>
    <s v="E"/>
  </r>
  <r>
    <s v="Battle Stations"/>
    <x v="12"/>
    <n v="1997"/>
    <x v="2363"/>
    <x v="34"/>
    <s v="Sep"/>
    <x v="11"/>
    <x v="7"/>
    <x v="332"/>
    <x v="267"/>
    <x v="58"/>
    <x v="132"/>
    <x v="551"/>
    <m/>
    <m/>
    <m/>
    <m/>
    <m/>
    <m/>
  </r>
  <r>
    <s v="Star Wars The Clone Wars: Jedi Alliance"/>
    <x v="3"/>
    <n v="2008"/>
    <x v="2364"/>
    <x v="10"/>
    <s v="Feb"/>
    <x v="8"/>
    <x v="18"/>
    <x v="170"/>
    <x v="277"/>
    <x v="58"/>
    <x v="122"/>
    <x v="551"/>
    <n v="68"/>
    <n v="10"/>
    <n v="7.8"/>
    <n v="32"/>
    <s v="LucasArts"/>
    <s v="E10+"/>
  </r>
  <r>
    <s v="The World Ends With You"/>
    <x v="3"/>
    <n v="2007"/>
    <x v="903"/>
    <x v="13"/>
    <s v="May"/>
    <x v="3"/>
    <x v="15"/>
    <x v="344"/>
    <x v="203"/>
    <x v="92"/>
    <x v="115"/>
    <x v="551"/>
    <n v="88"/>
    <n v="59"/>
    <n v="8.9"/>
    <n v="283"/>
    <s v="Jupiter Corporation"/>
    <s v="T"/>
  </r>
  <r>
    <s v="Drawn to Life"/>
    <x v="3"/>
    <n v="2007"/>
    <x v="2365"/>
    <x v="19"/>
    <s v="Jan"/>
    <x v="8"/>
    <x v="28"/>
    <x v="230"/>
    <x v="45"/>
    <x v="58"/>
    <x v="122"/>
    <x v="551"/>
    <n v="73"/>
    <n v="34"/>
    <n v="8.1999999999999993"/>
    <n v="30"/>
    <s v="5TH Cell"/>
    <s v="E"/>
  </r>
  <r>
    <s v="Sid Meier's Civilization Revolution"/>
    <x v="5"/>
    <n v="2008"/>
    <x v="2366"/>
    <x v="12"/>
    <s v="Jul"/>
    <x v="11"/>
    <x v="2"/>
    <x v="344"/>
    <x v="286"/>
    <x v="62"/>
    <x v="119"/>
    <x v="551"/>
    <n v="85"/>
    <n v="39"/>
    <n v="7.7"/>
    <n v="87"/>
    <s v="Firaxis Games"/>
    <s v="E10+"/>
  </r>
  <r>
    <s v="NBA 2K7"/>
    <x v="6"/>
    <n v="2006"/>
    <x v="2367"/>
    <x v="0"/>
    <s v="Jul"/>
    <x v="0"/>
    <x v="2"/>
    <x v="159"/>
    <x v="287"/>
    <x v="58"/>
    <x v="114"/>
    <x v="551"/>
    <n v="81"/>
    <n v="12"/>
    <n v="8.4"/>
    <n v="18"/>
    <s v="Kush Games, Visual Concepts"/>
    <s v="E"/>
  </r>
  <r>
    <s v="Torneko no Daibouken: Fushigi no Dungeon"/>
    <x v="7"/>
    <n v="1993"/>
    <x v="2368"/>
    <x v="22"/>
    <s v="May"/>
    <x v="3"/>
    <x v="120"/>
    <x v="180"/>
    <x v="125"/>
    <x v="103"/>
    <x v="106"/>
    <x v="551"/>
    <m/>
    <m/>
    <m/>
    <m/>
    <m/>
    <m/>
  </r>
  <r>
    <s v="Jr. Pac-Man"/>
    <x v="15"/>
    <n v="1983"/>
    <x v="2369"/>
    <x v="2"/>
    <s v="Mar"/>
    <x v="4"/>
    <x v="10"/>
    <x v="297"/>
    <x v="300"/>
    <x v="58"/>
    <x v="145"/>
    <x v="551"/>
    <m/>
    <m/>
    <m/>
    <m/>
    <m/>
    <m/>
  </r>
  <r>
    <s v="James Bond 007: Nightfire"/>
    <x v="19"/>
    <n v="2002"/>
    <x v="2370"/>
    <x v="21"/>
    <s v="Dec"/>
    <x v="6"/>
    <x v="7"/>
    <x v="269"/>
    <x v="248"/>
    <x v="58"/>
    <x v="133"/>
    <x v="551"/>
    <n v="80"/>
    <n v="17"/>
    <n v="8.6"/>
    <n v="46"/>
    <s v="Eurocom Entertainment Software"/>
    <s v="T"/>
  </r>
  <r>
    <s v="Mario &amp; Sonic at the Sochi 2014 Olympic Winter Games"/>
    <x v="18"/>
    <n v="2013"/>
    <x v="2371"/>
    <x v="20"/>
    <s v="May"/>
    <x v="0"/>
    <x v="0"/>
    <x v="340"/>
    <x v="268"/>
    <x v="29"/>
    <x v="122"/>
    <x v="551"/>
    <m/>
    <m/>
    <m/>
    <m/>
    <m/>
    <m/>
  </r>
  <r>
    <s v="Goldeneye 007: Reloaded"/>
    <x v="5"/>
    <n v="2011"/>
    <x v="2372"/>
    <x v="33"/>
    <s v="Sep"/>
    <x v="6"/>
    <x v="4"/>
    <x v="397"/>
    <x v="239"/>
    <x v="58"/>
    <x v="105"/>
    <x v="551"/>
    <n v="72"/>
    <n v="38"/>
    <n v="6.3"/>
    <n v="52"/>
    <s v="Eurocom Entertainment Software"/>
    <s v="T"/>
  </r>
  <r>
    <s v="NBA ShootOut 98"/>
    <x v="12"/>
    <n v="1998"/>
    <x v="2373"/>
    <x v="34"/>
    <s v="Feb"/>
    <x v="0"/>
    <x v="3"/>
    <x v="332"/>
    <x v="267"/>
    <x v="58"/>
    <x v="132"/>
    <x v="551"/>
    <m/>
    <m/>
    <m/>
    <m/>
    <m/>
    <m/>
  </r>
  <r>
    <s v="Rayman Origins"/>
    <x v="4"/>
    <n v="2011"/>
    <x v="2374"/>
    <x v="32"/>
    <s v="Dec"/>
    <x v="1"/>
    <x v="5"/>
    <x v="358"/>
    <x v="262"/>
    <x v="58"/>
    <x v="69"/>
    <x v="551"/>
    <n v="87"/>
    <n v="55"/>
    <n v="8.1999999999999993"/>
    <n v="209"/>
    <s v="UBlart Montpellier"/>
    <s v="E10+"/>
  </r>
  <r>
    <s v="Galaxian"/>
    <x v="15"/>
    <n v="1982"/>
    <x v="2375"/>
    <x v="7"/>
    <s v="Sep"/>
    <x v="6"/>
    <x v="10"/>
    <x v="297"/>
    <x v="300"/>
    <x v="58"/>
    <x v="145"/>
    <x v="552"/>
    <m/>
    <m/>
    <m/>
    <m/>
    <m/>
    <m/>
  </r>
  <r>
    <s v="Aliens: Colonial Marines"/>
    <x v="4"/>
    <n v="2013"/>
    <x v="2376"/>
    <x v="15"/>
    <s v="Feb"/>
    <x v="6"/>
    <x v="8"/>
    <x v="372"/>
    <x v="304"/>
    <x v="58"/>
    <x v="101"/>
    <x v="552"/>
    <n v="48"/>
    <n v="47"/>
    <n v="3.8"/>
    <n v="449"/>
    <s v="Gearbox Software"/>
    <s v="M"/>
  </r>
  <r>
    <s v="Lips"/>
    <x v="4"/>
    <n v="2008"/>
    <x v="2377"/>
    <x v="24"/>
    <s v="Dec"/>
    <x v="5"/>
    <x v="1"/>
    <x v="234"/>
    <x v="247"/>
    <x v="58"/>
    <x v="127"/>
    <x v="552"/>
    <n v="71"/>
    <n v="43"/>
    <n v="7.4"/>
    <n v="34"/>
    <s v="iNiS"/>
    <s v="T"/>
  </r>
  <r>
    <s v="Andretti Racing"/>
    <x v="12"/>
    <n v="1996"/>
    <x v="2378"/>
    <x v="10"/>
    <s v="Aug"/>
    <x v="2"/>
    <x v="7"/>
    <x v="332"/>
    <x v="267"/>
    <x v="58"/>
    <x v="132"/>
    <x v="552"/>
    <m/>
    <m/>
    <m/>
    <m/>
    <m/>
    <m/>
  </r>
  <r>
    <s v="Caesars Palace 2000: Millennium Gold Edition"/>
    <x v="12"/>
    <n v="2000"/>
    <x v="2379"/>
    <x v="10"/>
    <s v="Mar"/>
    <x v="5"/>
    <x v="117"/>
    <x v="332"/>
    <x v="267"/>
    <x v="58"/>
    <x v="132"/>
    <x v="552"/>
    <m/>
    <m/>
    <m/>
    <m/>
    <m/>
    <m/>
  </r>
  <r>
    <s v="Air Raid"/>
    <x v="15"/>
    <n v="1981"/>
    <x v="2380"/>
    <x v="20"/>
    <s v="Jun"/>
    <x v="8"/>
    <x v="124"/>
    <x v="297"/>
    <x v="203"/>
    <x v="58"/>
    <x v="145"/>
    <x v="552"/>
    <m/>
    <m/>
    <m/>
    <m/>
    <m/>
    <m/>
  </r>
  <r>
    <s v="MadWorld"/>
    <x v="0"/>
    <n v="2009"/>
    <x v="2381"/>
    <x v="21"/>
    <s v="Dec"/>
    <x v="8"/>
    <x v="8"/>
    <x v="384"/>
    <x v="301"/>
    <x v="64"/>
    <x v="101"/>
    <x v="552"/>
    <n v="81"/>
    <n v="74"/>
    <n v="8.6"/>
    <n v="176"/>
    <s v="PlatinumGames"/>
    <s v="M"/>
  </r>
  <r>
    <s v="Need for Speed: ProStreet"/>
    <x v="16"/>
    <n v="2008"/>
    <x v="741"/>
    <x v="23"/>
    <s v="Apr"/>
    <x v="2"/>
    <x v="7"/>
    <x v="381"/>
    <x v="239"/>
    <x v="62"/>
    <x v="83"/>
    <x v="552"/>
    <n v="57"/>
    <n v="14"/>
    <n v="7.1"/>
    <n v="19"/>
    <s v="EA Games"/>
    <s v="E"/>
  </r>
  <r>
    <s v="Perfect Dark Zero"/>
    <x v="4"/>
    <n v="2005"/>
    <x v="2382"/>
    <x v="25"/>
    <s v="Nov"/>
    <x v="6"/>
    <x v="1"/>
    <x v="87"/>
    <x v="287"/>
    <x v="102"/>
    <x v="122"/>
    <x v="552"/>
    <n v="81"/>
    <n v="75"/>
    <n v="7.3"/>
    <n v="229"/>
    <s v="Rare Ltd."/>
    <s v="M"/>
  </r>
  <r>
    <s v="Marvel Nemesis: Rise of the Imperfects"/>
    <x v="6"/>
    <n v="2005"/>
    <x v="2383"/>
    <x v="11"/>
    <s v="Mar"/>
    <x v="9"/>
    <x v="7"/>
    <x v="342"/>
    <x v="287"/>
    <x v="58"/>
    <x v="127"/>
    <x v="552"/>
    <n v="53"/>
    <n v="30"/>
    <n v="6.3"/>
    <n v="46"/>
    <s v="EA Canada, Nihilistic"/>
    <s v="T"/>
  </r>
  <r>
    <s v="Boxing"/>
    <x v="15"/>
    <n v="1980"/>
    <x v="2384"/>
    <x v="0"/>
    <s v="Jun"/>
    <x v="9"/>
    <x v="4"/>
    <x v="297"/>
    <x v="203"/>
    <x v="58"/>
    <x v="145"/>
    <x v="552"/>
    <m/>
    <m/>
    <m/>
    <m/>
    <m/>
    <m/>
  </r>
  <r>
    <s v="Need for Speed: Porsche Unleashed"/>
    <x v="12"/>
    <n v="1999"/>
    <x v="2385"/>
    <x v="33"/>
    <s v="Sep"/>
    <x v="2"/>
    <x v="7"/>
    <x v="332"/>
    <x v="267"/>
    <x v="58"/>
    <x v="132"/>
    <x v="552"/>
    <n v="78"/>
    <n v="13"/>
    <n v="8.5"/>
    <n v="24"/>
    <s v="Eden Studios"/>
    <s v="E"/>
  </r>
  <r>
    <s v="ABBA: You Can Dance"/>
    <x v="0"/>
    <n v="2011"/>
    <x v="604"/>
    <x v="18"/>
    <s v="Apr"/>
    <x v="5"/>
    <x v="5"/>
    <x v="375"/>
    <x v="230"/>
    <x v="58"/>
    <x v="127"/>
    <x v="552"/>
    <n v="66"/>
    <n v="5"/>
    <s v="tbd"/>
    <m/>
    <s v="Ubisoft"/>
    <s v="E10+"/>
  </r>
  <r>
    <s v="Avatar: The Game"/>
    <x v="4"/>
    <n v="2009"/>
    <x v="2386"/>
    <x v="3"/>
    <s v="Jul"/>
    <x v="8"/>
    <x v="5"/>
    <x v="363"/>
    <x v="305"/>
    <x v="58"/>
    <x v="69"/>
    <x v="552"/>
    <m/>
    <m/>
    <m/>
    <m/>
    <m/>
    <m/>
  </r>
  <r>
    <s v="Resident Evil: Operation Raccoon City"/>
    <x v="4"/>
    <n v="2012"/>
    <x v="2387"/>
    <x v="0"/>
    <s v="Jul"/>
    <x v="8"/>
    <x v="12"/>
    <x v="304"/>
    <x v="182"/>
    <x v="102"/>
    <x v="122"/>
    <x v="552"/>
    <n v="52"/>
    <n v="56"/>
    <n v="4.9000000000000004"/>
    <n v="330"/>
    <s v="Slant Six"/>
    <s v="M"/>
  </r>
  <r>
    <s v="UFC Personal Trainer: The Ultimate Fitness System"/>
    <x v="4"/>
    <n v="2011"/>
    <x v="2146"/>
    <x v="21"/>
    <s v="May"/>
    <x v="0"/>
    <x v="28"/>
    <x v="377"/>
    <x v="291"/>
    <x v="58"/>
    <x v="122"/>
    <x v="552"/>
    <n v="70"/>
    <n v="36"/>
    <n v="6.5"/>
    <n v="15"/>
    <s v="THQ"/>
    <s v="E"/>
  </r>
  <r>
    <s v="Crystal Castles"/>
    <x v="15"/>
    <n v="1983"/>
    <x v="2388"/>
    <x v="3"/>
    <s v="Mar"/>
    <x v="8"/>
    <x v="10"/>
    <x v="297"/>
    <x v="203"/>
    <x v="58"/>
    <x v="145"/>
    <x v="552"/>
    <m/>
    <m/>
    <m/>
    <m/>
    <m/>
    <m/>
  </r>
  <r>
    <s v="Worms: Open Warfare"/>
    <x v="16"/>
    <n v="2006"/>
    <x v="2389"/>
    <x v="34"/>
    <s v="Sep"/>
    <x v="11"/>
    <x v="28"/>
    <x v="369"/>
    <x v="288"/>
    <x v="58"/>
    <x v="45"/>
    <x v="552"/>
    <n v="70"/>
    <n v="22"/>
    <n v="6.6"/>
    <n v="18"/>
    <s v="Team 17"/>
    <s v="E10+"/>
  </r>
  <r>
    <s v="Puzzler World"/>
    <x v="3"/>
    <n v="2009"/>
    <x v="2390"/>
    <x v="20"/>
    <s v="Jun"/>
    <x v="4"/>
    <x v="5"/>
    <x v="330"/>
    <x v="240"/>
    <x v="58"/>
    <x v="101"/>
    <x v="552"/>
    <m/>
    <m/>
    <s v="tbd"/>
    <m/>
    <s v="Ubisoft"/>
    <s v="E"/>
  </r>
  <r>
    <s v="Conker's Bad Fur Day"/>
    <x v="11"/>
    <n v="2001"/>
    <x v="2391"/>
    <x v="32"/>
    <s v="Aug"/>
    <x v="1"/>
    <x v="28"/>
    <x v="377"/>
    <x v="268"/>
    <x v="58"/>
    <x v="133"/>
    <x v="552"/>
    <m/>
    <m/>
    <m/>
    <m/>
    <m/>
    <m/>
  </r>
  <r>
    <s v="Dragon Warrior I&amp;II"/>
    <x v="2"/>
    <n v="1999"/>
    <x v="2151"/>
    <x v="5"/>
    <s v="Feb"/>
    <x v="3"/>
    <x v="24"/>
    <x v="180"/>
    <x v="125"/>
    <x v="174"/>
    <x v="106"/>
    <x v="552"/>
    <m/>
    <m/>
    <m/>
    <m/>
    <m/>
    <m/>
  </r>
  <r>
    <s v="Star Wars Episode II: Attack of the Clones"/>
    <x v="8"/>
    <n v="2002"/>
    <x v="1620"/>
    <x v="8"/>
    <s v="Apr"/>
    <x v="8"/>
    <x v="28"/>
    <x v="304"/>
    <x v="256"/>
    <x v="58"/>
    <x v="145"/>
    <x v="552"/>
    <n v="38"/>
    <n v="14"/>
    <n v="5"/>
    <n v="6"/>
    <s v="David A. Palmer Productions"/>
    <s v="E"/>
  </r>
  <r>
    <s v="Ghost Squad"/>
    <x v="0"/>
    <n v="2007"/>
    <x v="491"/>
    <x v="21"/>
    <s v="Aug"/>
    <x v="6"/>
    <x v="8"/>
    <x v="378"/>
    <x v="199"/>
    <x v="36"/>
    <x v="101"/>
    <x v="552"/>
    <n v="69"/>
    <n v="42"/>
    <n v="7.5"/>
    <n v="31"/>
    <s v="Artificial Mind and Movement, Polygon Magic"/>
    <s v="T"/>
  </r>
  <r>
    <s v="Conflict: Desert Storm II - Back to Bagdhad"/>
    <x v="6"/>
    <n v="2003"/>
    <x v="2392"/>
    <x v="26"/>
    <s v="Aug"/>
    <x v="6"/>
    <x v="113"/>
    <x v="358"/>
    <x v="267"/>
    <x v="58"/>
    <x v="127"/>
    <x v="552"/>
    <m/>
    <m/>
    <m/>
    <m/>
    <m/>
    <m/>
  </r>
  <r>
    <s v="Maximo: Ghosts to Glory"/>
    <x v="6"/>
    <n v="2001"/>
    <x v="2393"/>
    <x v="22"/>
    <s v="Apr"/>
    <x v="1"/>
    <x v="12"/>
    <x v="358"/>
    <x v="267"/>
    <x v="58"/>
    <x v="127"/>
    <x v="552"/>
    <n v="84"/>
    <n v="33"/>
    <n v="8.6999999999999993"/>
    <n v="16"/>
    <s v="Capcom"/>
    <s v="T"/>
  </r>
  <r>
    <s v="Donkey Kong Country 3"/>
    <x v="8"/>
    <n v="2005"/>
    <x v="2394"/>
    <x v="7"/>
    <s v="Nov"/>
    <x v="1"/>
    <x v="0"/>
    <x v="384"/>
    <x v="271"/>
    <x v="49"/>
    <x v="145"/>
    <x v="552"/>
    <n v="77"/>
    <n v="16"/>
    <n v="8.4"/>
    <n v="27"/>
    <s v="Rare Ltd."/>
    <s v="E"/>
  </r>
  <r>
    <s v="All-Star Baseball 2003"/>
    <x v="6"/>
    <n v="2002"/>
    <x v="2395"/>
    <x v="31"/>
    <s v="Apr"/>
    <x v="0"/>
    <x v="30"/>
    <x v="358"/>
    <x v="267"/>
    <x v="58"/>
    <x v="127"/>
    <x v="552"/>
    <n v="81"/>
    <n v="15"/>
    <n v="8.4"/>
    <n v="17"/>
    <s v="Acclaim Studios Austin"/>
    <s v="E"/>
  </r>
  <r>
    <s v="Unlimited Saga"/>
    <x v="6"/>
    <n v="2002"/>
    <x v="2396"/>
    <x v="22"/>
    <s v="Oct"/>
    <x v="3"/>
    <x v="10"/>
    <x v="205"/>
    <x v="283"/>
    <x v="220"/>
    <x v="147"/>
    <x v="552"/>
    <n v="45"/>
    <n v="26"/>
    <n v="3"/>
    <n v="29"/>
    <s v="SquareSoft"/>
    <s v="T"/>
  </r>
  <r>
    <s v="Pokemon Dash"/>
    <x v="3"/>
    <n v="2004"/>
    <x v="2397"/>
    <x v="34"/>
    <s v="Jun"/>
    <x v="2"/>
    <x v="0"/>
    <x v="400"/>
    <x v="182"/>
    <x v="42"/>
    <x v="115"/>
    <x v="552"/>
    <n v="46"/>
    <n v="28"/>
    <n v="5.9"/>
    <n v="34"/>
    <s v="Ambrella"/>
    <s v="E"/>
  </r>
  <r>
    <s v="Dragon Ball: Raging Blast"/>
    <x v="5"/>
    <n v="2009"/>
    <x v="2398"/>
    <x v="13"/>
    <s v="Aug"/>
    <x v="9"/>
    <x v="25"/>
    <x v="340"/>
    <x v="286"/>
    <x v="32"/>
    <x v="127"/>
    <x v="552"/>
    <n v="57"/>
    <n v="26"/>
    <n v="7.2"/>
    <n v="58"/>
    <s v="Spike"/>
    <s v="T"/>
  </r>
  <r>
    <s v="Twisted Metal: Head On"/>
    <x v="16"/>
    <n v="2005"/>
    <x v="2399"/>
    <x v="27"/>
    <s v="Apr"/>
    <x v="8"/>
    <x v="3"/>
    <x v="230"/>
    <x v="125"/>
    <x v="58"/>
    <x v="122"/>
    <x v="552"/>
    <n v="79"/>
    <n v="45"/>
    <n v="8.1999999999999993"/>
    <n v="38"/>
    <s v="Incognito Inc."/>
    <s v="T"/>
  </r>
  <r>
    <s v="Personal Trainer: Walking"/>
    <x v="3"/>
    <n v="2008"/>
    <x v="2400"/>
    <x v="17"/>
    <s v="Sep"/>
    <x v="0"/>
    <x v="0"/>
    <x v="400"/>
    <x v="262"/>
    <x v="89"/>
    <x v="101"/>
    <x v="553"/>
    <n v="69"/>
    <n v="6"/>
    <s v="tbd"/>
    <m/>
    <s v="Nintendo"/>
    <s v="E"/>
  </r>
  <r>
    <s v="Sonic Unleashed"/>
    <x v="6"/>
    <n v="2008"/>
    <x v="2401"/>
    <x v="9"/>
    <s v="Nov"/>
    <x v="1"/>
    <x v="8"/>
    <x v="340"/>
    <x v="203"/>
    <x v="58"/>
    <x v="129"/>
    <x v="553"/>
    <n v="66"/>
    <n v="5"/>
    <n v="6.7"/>
    <n v="49"/>
    <s v="Sonic Team"/>
    <s v="E10+"/>
  </r>
  <r>
    <s v="Cabela's Deer Hunt: 2004 Season"/>
    <x v="6"/>
    <n v="2003"/>
    <x v="2402"/>
    <x v="33"/>
    <s v="Mar"/>
    <x v="0"/>
    <x v="59"/>
    <x v="340"/>
    <x v="267"/>
    <x v="58"/>
    <x v="127"/>
    <x v="553"/>
    <m/>
    <m/>
    <n v="9"/>
    <n v="40"/>
    <s v="Sand Grain Studios"/>
    <s v="T"/>
  </r>
  <r>
    <s v="Formula 1"/>
    <x v="12"/>
    <n v="1996"/>
    <x v="2403"/>
    <x v="8"/>
    <s v="Mar"/>
    <x v="2"/>
    <x v="85"/>
    <x v="375"/>
    <x v="279"/>
    <x v="218"/>
    <x v="132"/>
    <x v="553"/>
    <m/>
    <m/>
    <m/>
    <m/>
    <m/>
    <m/>
  </r>
  <r>
    <s v="Tetris Party Deluxe"/>
    <x v="3"/>
    <n v="2010"/>
    <x v="2273"/>
    <x v="27"/>
    <s v="Oct"/>
    <x v="4"/>
    <x v="0"/>
    <x v="331"/>
    <x v="240"/>
    <x v="130"/>
    <x v="101"/>
    <x v="553"/>
    <n v="76"/>
    <n v="11"/>
    <s v="tbd"/>
    <m/>
    <s v="Tetris Online, Inc"/>
    <s v="E"/>
  </r>
  <r>
    <s v="Banjo-Kazooie: Nuts &amp; Bolts"/>
    <x v="4"/>
    <n v="2008"/>
    <x v="2404"/>
    <x v="8"/>
    <s v="Sep"/>
    <x v="1"/>
    <x v="1"/>
    <x v="379"/>
    <x v="305"/>
    <x v="58"/>
    <x v="69"/>
    <x v="553"/>
    <m/>
    <m/>
    <m/>
    <m/>
    <m/>
    <m/>
  </r>
  <r>
    <s v="FIFA 12"/>
    <x v="0"/>
    <n v="2011"/>
    <x v="277"/>
    <x v="25"/>
    <s v="Mar"/>
    <x v="0"/>
    <x v="7"/>
    <x v="341"/>
    <x v="186"/>
    <x v="58"/>
    <x v="114"/>
    <x v="553"/>
    <m/>
    <m/>
    <m/>
    <m/>
    <m/>
    <m/>
  </r>
  <r>
    <s v="My Baby Girl"/>
    <x v="3"/>
    <n v="2008"/>
    <x v="596"/>
    <x v="24"/>
    <s v="Mar"/>
    <x v="7"/>
    <x v="125"/>
    <x v="170"/>
    <x v="265"/>
    <x v="58"/>
    <x v="122"/>
    <x v="553"/>
    <m/>
    <m/>
    <s v="tbd"/>
    <m/>
    <s v="Dancing Dots"/>
    <s v="E"/>
  </r>
  <r>
    <s v="Driv3r"/>
    <x v="13"/>
    <n v="2004"/>
    <x v="2405"/>
    <x v="22"/>
    <s v="Nov"/>
    <x v="2"/>
    <x v="10"/>
    <x v="372"/>
    <x v="232"/>
    <x v="58"/>
    <x v="147"/>
    <x v="553"/>
    <n v="56"/>
    <n v="57"/>
    <n v="4.7"/>
    <n v="69"/>
    <s v="Reflections Interactive"/>
    <s v="M"/>
  </r>
  <r>
    <s v="Mercenaries: Playground of Destruction"/>
    <x v="6"/>
    <n v="2005"/>
    <x v="2406"/>
    <x v="6"/>
    <s v="Sep"/>
    <x v="8"/>
    <x v="18"/>
    <x v="342"/>
    <x v="287"/>
    <x v="58"/>
    <x v="127"/>
    <x v="553"/>
    <m/>
    <m/>
    <m/>
    <m/>
    <m/>
    <m/>
  </r>
  <r>
    <s v="The Walking Dead: Season One"/>
    <x v="5"/>
    <n v="2012"/>
    <x v="2407"/>
    <x v="32"/>
    <s v="Nov"/>
    <x v="10"/>
    <x v="126"/>
    <x v="399"/>
    <x v="301"/>
    <x v="102"/>
    <x v="127"/>
    <x v="553"/>
    <m/>
    <m/>
    <m/>
    <m/>
    <m/>
    <m/>
  </r>
  <r>
    <s v="MTV Celebrity Deathmatch"/>
    <x v="6"/>
    <n v="2003"/>
    <x v="2408"/>
    <x v="0"/>
    <s v="Jul"/>
    <x v="9"/>
    <x v="64"/>
    <x v="340"/>
    <x v="267"/>
    <x v="58"/>
    <x v="127"/>
    <x v="553"/>
    <m/>
    <m/>
    <m/>
    <m/>
    <m/>
    <m/>
  </r>
  <r>
    <s v="Street Fighter Alpha: Warriors' Dreams"/>
    <x v="12"/>
    <n v="1995"/>
    <x v="2409"/>
    <x v="7"/>
    <s v="Oct"/>
    <x v="9"/>
    <x v="17"/>
    <x v="394"/>
    <x v="277"/>
    <x v="236"/>
    <x v="132"/>
    <x v="553"/>
    <m/>
    <m/>
    <m/>
    <m/>
    <m/>
    <m/>
  </r>
  <r>
    <s v="ISS Pro Evolution"/>
    <x v="12"/>
    <n v="1998"/>
    <x v="2410"/>
    <x v="33"/>
    <s v="Jun"/>
    <x v="0"/>
    <x v="14"/>
    <x v="180"/>
    <x v="125"/>
    <x v="189"/>
    <x v="132"/>
    <x v="553"/>
    <n v="94"/>
    <n v="4"/>
    <n v="8.6999999999999993"/>
    <n v="40"/>
    <s v="KCET"/>
    <s v="E"/>
  </r>
  <r>
    <s v="Need For Speed: Undercover"/>
    <x v="16"/>
    <n v="2008"/>
    <x v="665"/>
    <x v="29"/>
    <s v="Jan"/>
    <x v="2"/>
    <x v="7"/>
    <x v="382"/>
    <x v="274"/>
    <x v="102"/>
    <x v="83"/>
    <x v="553"/>
    <n v="52"/>
    <n v="7"/>
    <n v="6.8"/>
    <n v="37"/>
    <s v="Piranha Games"/>
    <s v="T"/>
  </r>
  <r>
    <s v="Metroid Prime Hunters"/>
    <x v="3"/>
    <n v="2006"/>
    <x v="2411"/>
    <x v="3"/>
    <s v="Apr"/>
    <x v="6"/>
    <x v="0"/>
    <x v="391"/>
    <x v="203"/>
    <x v="32"/>
    <x v="122"/>
    <x v="553"/>
    <n v="85"/>
    <n v="54"/>
    <n v="8"/>
    <n v="188"/>
    <s v="Nintendo"/>
    <s v="T"/>
  </r>
  <r>
    <s v="Bayonetta 2"/>
    <x v="18"/>
    <n v="2014"/>
    <x v="2412"/>
    <x v="32"/>
    <s v="Aug"/>
    <x v="8"/>
    <x v="0"/>
    <x v="379"/>
    <x v="204"/>
    <x v="67"/>
    <x v="122"/>
    <x v="553"/>
    <n v="91"/>
    <n v="80"/>
    <n v="8.1999999999999993"/>
    <n v="1217"/>
    <s v="PlatinumGames"/>
    <s v="M"/>
  </r>
  <r>
    <s v="Star Wars Battlefront: Elite Squadron"/>
    <x v="16"/>
    <n v="2009"/>
    <x v="2413"/>
    <x v="8"/>
    <s v="Apr"/>
    <x v="6"/>
    <x v="18"/>
    <x v="358"/>
    <x v="301"/>
    <x v="58"/>
    <x v="59"/>
    <x v="553"/>
    <n v="63"/>
    <n v="25"/>
    <n v="8"/>
    <n v="41"/>
    <s v="Savage Entertainment"/>
    <s v="T"/>
  </r>
  <r>
    <s v="Sonic &amp; SEGA All-Stars Racing with Banjo-Kazooie"/>
    <x v="4"/>
    <n v="2010"/>
    <x v="2414"/>
    <x v="33"/>
    <s v="Mar"/>
    <x v="2"/>
    <x v="8"/>
    <x v="340"/>
    <x v="262"/>
    <x v="58"/>
    <x v="101"/>
    <x v="553"/>
    <m/>
    <m/>
    <m/>
    <m/>
    <m/>
    <m/>
  </r>
  <r>
    <s v="Tony Hawk's Pro Skater 2"/>
    <x v="11"/>
    <n v="2001"/>
    <x v="2415"/>
    <x v="24"/>
    <s v="Dec"/>
    <x v="0"/>
    <x v="4"/>
    <x v="281"/>
    <x v="248"/>
    <x v="58"/>
    <x v="145"/>
    <x v="553"/>
    <m/>
    <m/>
    <m/>
    <m/>
    <m/>
    <m/>
  </r>
  <r>
    <s v="Final Fantasy II"/>
    <x v="1"/>
    <n v="1988"/>
    <x v="2416"/>
    <x v="22"/>
    <s v="Sep"/>
    <x v="3"/>
    <x v="9"/>
    <x v="180"/>
    <x v="125"/>
    <x v="179"/>
    <x v="106"/>
    <x v="553"/>
    <m/>
    <m/>
    <m/>
    <m/>
    <m/>
    <m/>
  </r>
  <r>
    <s v="Taiko no Tatsujin: Tatakon de Dodon ga Don"/>
    <x v="6"/>
    <n v="2002"/>
    <x v="2417"/>
    <x v="20"/>
    <s v="Aug"/>
    <x v="5"/>
    <x v="25"/>
    <x v="180"/>
    <x v="125"/>
    <x v="179"/>
    <x v="106"/>
    <x v="553"/>
    <m/>
    <m/>
    <m/>
    <m/>
    <m/>
    <m/>
  </r>
  <r>
    <s v="Mega Man Battle Network 6: Cybeast Falzar / Gregar"/>
    <x v="8"/>
    <n v="2005"/>
    <x v="2418"/>
    <x v="13"/>
    <s v="Jun"/>
    <x v="3"/>
    <x v="12"/>
    <x v="290"/>
    <x v="298"/>
    <x v="143"/>
    <x v="133"/>
    <x v="553"/>
    <m/>
    <m/>
    <m/>
    <m/>
    <m/>
    <m/>
  </r>
  <r>
    <s v="Doom (2016)"/>
    <x v="17"/>
    <n v="2016"/>
    <x v="2419"/>
    <x v="27"/>
    <s v="Sep"/>
    <x v="6"/>
    <x v="6"/>
    <x v="395"/>
    <x v="289"/>
    <x v="58"/>
    <x v="101"/>
    <x v="553"/>
    <m/>
    <m/>
    <m/>
    <m/>
    <m/>
    <m/>
  </r>
  <r>
    <s v="Syphon Filter: The Omega Strain"/>
    <x v="6"/>
    <n v="2004"/>
    <x v="2420"/>
    <x v="25"/>
    <s v="Dec"/>
    <x v="6"/>
    <x v="3"/>
    <x v="340"/>
    <x v="267"/>
    <x v="58"/>
    <x v="127"/>
    <x v="553"/>
    <n v="65"/>
    <n v="47"/>
    <n v="6.9"/>
    <n v="30"/>
    <s v="Sony Bend"/>
    <s v="M"/>
  </r>
  <r>
    <s v="FIFA Soccer 11"/>
    <x v="6"/>
    <n v="2010"/>
    <x v="2421"/>
    <x v="34"/>
    <s v="Nov"/>
    <x v="0"/>
    <x v="7"/>
    <x v="369"/>
    <x v="267"/>
    <x v="58"/>
    <x v="129"/>
    <x v="553"/>
    <m/>
    <m/>
    <n v="6.6"/>
    <n v="7"/>
    <s v="EA Sports"/>
    <s v="E"/>
  </r>
  <r>
    <s v="The Sims 3"/>
    <x v="10"/>
    <n v="2011"/>
    <x v="2422"/>
    <x v="32"/>
    <s v="Nov"/>
    <x v="7"/>
    <x v="7"/>
    <x v="357"/>
    <x v="299"/>
    <x v="102"/>
    <x v="101"/>
    <x v="553"/>
    <n v="52"/>
    <n v="29"/>
    <n v="3.3"/>
    <n v="31"/>
    <s v="EA Games"/>
    <s v="T"/>
  </r>
  <r>
    <s v="Mortal Kombat: Deception"/>
    <x v="13"/>
    <n v="2004"/>
    <x v="2423"/>
    <x v="27"/>
    <s v="Nov"/>
    <x v="9"/>
    <x v="39"/>
    <x v="170"/>
    <x v="279"/>
    <x v="58"/>
    <x v="147"/>
    <x v="553"/>
    <n v="81"/>
    <n v="53"/>
    <n v="8.8000000000000007"/>
    <n v="24"/>
    <s v="Midway"/>
    <s v="M"/>
  </r>
  <r>
    <s v="That's So Raven"/>
    <x v="8"/>
    <n v="2004"/>
    <x v="2424"/>
    <x v="27"/>
    <s v="Oct"/>
    <x v="10"/>
    <x v="32"/>
    <x v="392"/>
    <x v="256"/>
    <x v="58"/>
    <x v="145"/>
    <x v="553"/>
    <n v="39"/>
    <n v="6"/>
    <n v="7.6"/>
    <n v="5"/>
    <s v="Vicarious Visions"/>
    <s v="E"/>
  </r>
  <r>
    <s v="DJ Hero"/>
    <x v="0"/>
    <n v="2009"/>
    <x v="2425"/>
    <x v="29"/>
    <s v="Feb"/>
    <x v="5"/>
    <x v="4"/>
    <x v="384"/>
    <x v="301"/>
    <x v="58"/>
    <x v="101"/>
    <x v="553"/>
    <n v="87"/>
    <n v="22"/>
    <n v="7.6"/>
    <n v="19"/>
    <s v="Exient Entertainment"/>
    <s v="T"/>
  </r>
  <r>
    <s v="Toy Story 3: The Video Game"/>
    <x v="4"/>
    <n v="2010"/>
    <x v="2426"/>
    <x v="22"/>
    <s v="Nov"/>
    <x v="8"/>
    <x v="32"/>
    <x v="330"/>
    <x v="198"/>
    <x v="58"/>
    <x v="101"/>
    <x v="553"/>
    <m/>
    <m/>
    <m/>
    <m/>
    <m/>
    <m/>
  </r>
  <r>
    <s v="Marvel vs. Capcom 2: New Age of Heroes"/>
    <x v="6"/>
    <n v="2002"/>
    <x v="680"/>
    <x v="25"/>
    <s v="Jun"/>
    <x v="9"/>
    <x v="12"/>
    <x v="398"/>
    <x v="180"/>
    <x v="29"/>
    <x v="69"/>
    <x v="553"/>
    <m/>
    <m/>
    <m/>
    <m/>
    <m/>
    <m/>
  </r>
  <r>
    <s v="Portal 2"/>
    <x v="14"/>
    <n v="2011"/>
    <x v="2427"/>
    <x v="7"/>
    <s v="Feb"/>
    <x v="6"/>
    <x v="50"/>
    <x v="397"/>
    <x v="262"/>
    <x v="58"/>
    <x v="127"/>
    <x v="553"/>
    <n v="95"/>
    <n v="52"/>
    <n v="8.8000000000000007"/>
    <n v="5999"/>
    <s v="Valve Software"/>
    <s v="E10+"/>
  </r>
  <r>
    <s v="Duke Nukem Forever"/>
    <x v="5"/>
    <n v="2011"/>
    <x v="2428"/>
    <x v="10"/>
    <s v="Jun"/>
    <x v="6"/>
    <x v="2"/>
    <x v="397"/>
    <x v="274"/>
    <x v="58"/>
    <x v="105"/>
    <x v="553"/>
    <n v="51"/>
    <n v="48"/>
    <n v="4.9000000000000004"/>
    <n v="278"/>
    <s v="Gearbox Software, 3D Realms"/>
    <s v="M"/>
  </r>
  <r>
    <s v="Star Wars: The Force Unleashed II"/>
    <x v="0"/>
    <n v="2010"/>
    <x v="2429"/>
    <x v="14"/>
    <s v="Apr"/>
    <x v="8"/>
    <x v="18"/>
    <x v="366"/>
    <x v="291"/>
    <x v="58"/>
    <x v="122"/>
    <x v="553"/>
    <n v="71"/>
    <n v="10"/>
    <n v="7.8"/>
    <n v="31"/>
    <s v="LucasArts, Red Fly Studio"/>
    <s v="T"/>
  </r>
  <r>
    <s v="Legends of Wrestling"/>
    <x v="6"/>
    <n v="2001"/>
    <x v="870"/>
    <x v="32"/>
    <s v="Sep"/>
    <x v="9"/>
    <x v="30"/>
    <x v="340"/>
    <x v="267"/>
    <x v="58"/>
    <x v="127"/>
    <x v="553"/>
    <m/>
    <m/>
    <m/>
    <m/>
    <m/>
    <m/>
  </r>
  <r>
    <s v="True Crime: New York City"/>
    <x v="6"/>
    <n v="2005"/>
    <x v="2430"/>
    <x v="23"/>
    <s v="Sep"/>
    <x v="8"/>
    <x v="4"/>
    <x v="391"/>
    <x v="287"/>
    <x v="35"/>
    <x v="119"/>
    <x v="553"/>
    <m/>
    <m/>
    <m/>
    <m/>
    <m/>
    <m/>
  </r>
  <r>
    <s v="Lost Planet 2"/>
    <x v="4"/>
    <n v="2010"/>
    <x v="2431"/>
    <x v="8"/>
    <s v="Jun"/>
    <x v="6"/>
    <x v="12"/>
    <x v="358"/>
    <x v="301"/>
    <x v="36"/>
    <x v="122"/>
    <x v="553"/>
    <m/>
    <m/>
    <m/>
    <m/>
    <m/>
    <m/>
  </r>
  <r>
    <s v="Kane &amp; Lynch: Dead Men"/>
    <x v="4"/>
    <n v="2007"/>
    <x v="2432"/>
    <x v="3"/>
    <s v="Nov"/>
    <x v="6"/>
    <x v="21"/>
    <x v="372"/>
    <x v="274"/>
    <x v="62"/>
    <x v="69"/>
    <x v="553"/>
    <m/>
    <m/>
    <m/>
    <m/>
    <m/>
    <m/>
  </r>
  <r>
    <s v="Mario &amp; Luigi: Paper Jam"/>
    <x v="10"/>
    <n v="2015"/>
    <x v="2433"/>
    <x v="19"/>
    <s v="Nov"/>
    <x v="3"/>
    <x v="0"/>
    <x v="252"/>
    <x v="267"/>
    <x v="141"/>
    <x v="115"/>
    <x v="553"/>
    <m/>
    <m/>
    <m/>
    <m/>
    <m/>
    <m/>
  </r>
  <r>
    <s v="Final Fantasy Legend III"/>
    <x v="2"/>
    <n v="1991"/>
    <x v="2434"/>
    <x v="28"/>
    <s v="Jul"/>
    <x v="3"/>
    <x v="9"/>
    <x v="180"/>
    <x v="125"/>
    <x v="179"/>
    <x v="106"/>
    <x v="553"/>
    <m/>
    <m/>
    <m/>
    <m/>
    <m/>
    <m/>
  </r>
  <r>
    <s v="Harry Potter and the Half-Blood Prince"/>
    <x v="0"/>
    <n v="2009"/>
    <x v="2435"/>
    <x v="22"/>
    <s v="Apr"/>
    <x v="8"/>
    <x v="7"/>
    <x v="331"/>
    <x v="292"/>
    <x v="58"/>
    <x v="69"/>
    <x v="554"/>
    <n v="60"/>
    <n v="35"/>
    <n v="6"/>
    <n v="8"/>
    <s v="EA Bright Light"/>
    <s v="E10+"/>
  </r>
  <r>
    <s v="Wall-E"/>
    <x v="6"/>
    <n v="2008"/>
    <x v="2436"/>
    <x v="34"/>
    <s v="Apr"/>
    <x v="1"/>
    <x v="28"/>
    <x v="400"/>
    <x v="125"/>
    <x v="58"/>
    <x v="75"/>
    <x v="554"/>
    <n v="67"/>
    <n v="8"/>
    <n v="8.4"/>
    <n v="9"/>
    <s v="Asobo Studio"/>
    <s v="E"/>
  </r>
  <r>
    <s v="Professor Layton and the Azran Legacy"/>
    <x v="10"/>
    <n v="2013"/>
    <x v="2009"/>
    <x v="29"/>
    <s v="Jul"/>
    <x v="4"/>
    <x v="0"/>
    <x v="180"/>
    <x v="197"/>
    <x v="96"/>
    <x v="147"/>
    <x v="554"/>
    <n v="81"/>
    <n v="58"/>
    <n v="7.9"/>
    <n v="86"/>
    <s v="Level 5"/>
    <s v="E10+"/>
  </r>
  <r>
    <s v="Super Monkey Ball: Touch &amp; Roll"/>
    <x v="3"/>
    <n v="2005"/>
    <x v="2437"/>
    <x v="27"/>
    <s v="Mar"/>
    <x v="5"/>
    <x v="8"/>
    <x v="333"/>
    <x v="125"/>
    <x v="58"/>
    <x v="122"/>
    <x v="554"/>
    <m/>
    <m/>
    <m/>
    <m/>
    <m/>
    <m/>
  </r>
  <r>
    <s v="Mega Man X5"/>
    <x v="12"/>
    <n v="2000"/>
    <x v="260"/>
    <x v="5"/>
    <s v="May"/>
    <x v="1"/>
    <x v="12"/>
    <x v="357"/>
    <x v="199"/>
    <x v="118"/>
    <x v="132"/>
    <x v="554"/>
    <n v="76"/>
    <n v="10"/>
    <n v="8.9"/>
    <n v="55"/>
    <s v="Capcom"/>
    <s v="E"/>
  </r>
  <r>
    <s v="Nintendo Presents: New Style Boutique 2 - Fashion Forward"/>
    <x v="10"/>
    <n v="2015"/>
    <x v="2438"/>
    <x v="14"/>
    <s v="Jun"/>
    <x v="5"/>
    <x v="0"/>
    <x v="396"/>
    <x v="212"/>
    <x v="64"/>
    <x v="115"/>
    <x v="554"/>
    <m/>
    <m/>
    <m/>
    <m/>
    <m/>
    <m/>
  </r>
  <r>
    <s v="Titanfall 2"/>
    <x v="9"/>
    <n v="2016"/>
    <x v="2439"/>
    <x v="2"/>
    <s v="Apr"/>
    <x v="6"/>
    <x v="7"/>
    <x v="363"/>
    <x v="289"/>
    <x v="69"/>
    <x v="105"/>
    <x v="554"/>
    <n v="89"/>
    <n v="56"/>
    <n v="8.4"/>
    <n v="704"/>
    <s v="Respawn Entertainment"/>
    <s v="M"/>
  </r>
  <r>
    <s v="Genji: Days of the Blade"/>
    <x v="5"/>
    <n v="2006"/>
    <x v="2440"/>
    <x v="28"/>
    <s v="Apr"/>
    <x v="8"/>
    <x v="3"/>
    <x v="375"/>
    <x v="299"/>
    <x v="23"/>
    <x v="99"/>
    <x v="554"/>
    <n v="55"/>
    <n v="46"/>
    <n v="5.8"/>
    <n v="30"/>
    <s v="Game Republic"/>
    <s v="T"/>
  </r>
  <r>
    <s v="Metal Gear Solid V: The Phantom Pain"/>
    <x v="17"/>
    <n v="2015"/>
    <x v="509"/>
    <x v="9"/>
    <s v="Oct"/>
    <x v="8"/>
    <x v="14"/>
    <x v="330"/>
    <x v="150"/>
    <x v="62"/>
    <x v="101"/>
    <x v="554"/>
    <n v="95"/>
    <n v="10"/>
    <n v="7.3"/>
    <n v="900"/>
    <s v="Kojima Productions, Moby Dick Studio"/>
    <s v="M"/>
  </r>
  <r>
    <s v="Rockstar Games presents Table Tennis"/>
    <x v="4"/>
    <n v="2006"/>
    <x v="2441"/>
    <x v="21"/>
    <s v="Nov"/>
    <x v="0"/>
    <x v="2"/>
    <x v="331"/>
    <x v="232"/>
    <x v="58"/>
    <x v="69"/>
    <x v="554"/>
    <n v="81"/>
    <n v="75"/>
    <n v="7.8"/>
    <n v="69"/>
    <s v="Rockstar San Diego"/>
    <s v="E"/>
  </r>
  <r>
    <s v="Drawn to Life: The Next Chapter"/>
    <x v="0"/>
    <n v="2009"/>
    <x v="2442"/>
    <x v="18"/>
    <s v="May"/>
    <x v="4"/>
    <x v="28"/>
    <x v="331"/>
    <x v="292"/>
    <x v="58"/>
    <x v="69"/>
    <x v="554"/>
    <n v="58"/>
    <n v="22"/>
    <n v="6"/>
    <n v="8"/>
    <s v="Planet Moon Studios"/>
    <s v="E"/>
  </r>
  <r>
    <s v="PokePark 2: Wonders Beyond"/>
    <x v="0"/>
    <n v="2011"/>
    <x v="2443"/>
    <x v="32"/>
    <s v="May"/>
    <x v="8"/>
    <x v="0"/>
    <x v="343"/>
    <x v="286"/>
    <x v="161"/>
    <x v="115"/>
    <x v="554"/>
    <n v="60"/>
    <n v="18"/>
    <n v="7"/>
    <n v="27"/>
    <s v="Creatures Inc."/>
    <s v="E"/>
  </r>
  <r>
    <s v="DJ Hero 2"/>
    <x v="5"/>
    <n v="2010"/>
    <x v="2444"/>
    <x v="16"/>
    <s v="May"/>
    <x v="5"/>
    <x v="4"/>
    <x v="142"/>
    <x v="286"/>
    <x v="58"/>
    <x v="127"/>
    <x v="554"/>
    <n v="86"/>
    <n v="46"/>
    <n v="7.8"/>
    <n v="22"/>
    <s v="FreeStyleGames"/>
    <s v="T"/>
  </r>
  <r>
    <s v="WWE SmackDown vs. Raw 2009"/>
    <x v="16"/>
    <n v="2008"/>
    <x v="2445"/>
    <x v="30"/>
    <s v="Dec"/>
    <x v="9"/>
    <x v="28"/>
    <x v="330"/>
    <x v="256"/>
    <x v="58"/>
    <x v="99"/>
    <x v="554"/>
    <n v="72"/>
    <n v="9"/>
    <n v="6"/>
    <n v="9"/>
    <s v="Yuke's"/>
    <s v="T"/>
  </r>
  <r>
    <s v="LEGO Batman 2: DC Super Heroes"/>
    <x v="10"/>
    <n v="2012"/>
    <x v="2446"/>
    <x v="7"/>
    <s v="Sep"/>
    <x v="8"/>
    <x v="19"/>
    <x v="330"/>
    <x v="204"/>
    <x v="58"/>
    <x v="122"/>
    <x v="554"/>
    <n v="72"/>
    <n v="6"/>
    <n v="5.2"/>
    <n v="25"/>
    <s v="TT Games"/>
    <s v="E10+"/>
  </r>
  <r>
    <s v="SoulCalibur V"/>
    <x v="5"/>
    <n v="2012"/>
    <x v="2447"/>
    <x v="14"/>
    <s v="Jul"/>
    <x v="9"/>
    <x v="25"/>
    <x v="387"/>
    <x v="301"/>
    <x v="35"/>
    <x v="119"/>
    <x v="554"/>
    <n v="81"/>
    <n v="53"/>
    <n v="6.7"/>
    <n v="150"/>
    <s v="Project Soul"/>
    <s v="T"/>
  </r>
  <r>
    <s v="Shark Tale"/>
    <x v="6"/>
    <n v="2004"/>
    <x v="2448"/>
    <x v="33"/>
    <s v="Jan"/>
    <x v="8"/>
    <x v="4"/>
    <x v="340"/>
    <x v="267"/>
    <x v="58"/>
    <x v="127"/>
    <x v="554"/>
    <n v="69"/>
    <n v="30"/>
    <n v="6.5"/>
    <n v="6"/>
    <s v="Edge of Reality"/>
    <s v="E"/>
  </r>
  <r>
    <s v="San Francisco Rush: Extreme Racing"/>
    <x v="11"/>
    <n v="1997"/>
    <x v="2449"/>
    <x v="25"/>
    <s v="Jan"/>
    <x v="2"/>
    <x v="13"/>
    <x v="132"/>
    <x v="277"/>
    <x v="58"/>
    <x v="145"/>
    <x v="554"/>
    <m/>
    <m/>
    <m/>
    <m/>
    <m/>
    <m/>
  </r>
  <r>
    <s v="Zone of the Enders"/>
    <x v="6"/>
    <n v="2001"/>
    <x v="2450"/>
    <x v="4"/>
    <s v="Oct"/>
    <x v="6"/>
    <x v="14"/>
    <x v="357"/>
    <x v="180"/>
    <x v="29"/>
    <x v="69"/>
    <x v="554"/>
    <n v="78"/>
    <n v="21"/>
    <n v="7.4"/>
    <n v="49"/>
    <s v="KCEJ"/>
    <s v="M"/>
  </r>
  <r>
    <s v="Street Fighter EX Plus Alpha"/>
    <x v="12"/>
    <n v="1997"/>
    <x v="2451"/>
    <x v="31"/>
    <s v="Jun"/>
    <x v="9"/>
    <x v="17"/>
    <x v="331"/>
    <x v="286"/>
    <x v="154"/>
    <x v="132"/>
    <x v="554"/>
    <m/>
    <m/>
    <m/>
    <m/>
    <m/>
    <m/>
  </r>
  <r>
    <s v="Kane &amp; Lynch: Dead Men"/>
    <x v="5"/>
    <n v="2007"/>
    <x v="2452"/>
    <x v="15"/>
    <s v="Apr"/>
    <x v="6"/>
    <x v="21"/>
    <x v="325"/>
    <x v="262"/>
    <x v="62"/>
    <x v="130"/>
    <x v="554"/>
    <m/>
    <m/>
    <m/>
    <m/>
    <m/>
    <m/>
  </r>
  <r>
    <s v="Deer Drive"/>
    <x v="0"/>
    <n v="2009"/>
    <x v="2453"/>
    <x v="34"/>
    <s v="Jun"/>
    <x v="0"/>
    <x v="127"/>
    <x v="87"/>
    <x v="203"/>
    <x v="58"/>
    <x v="132"/>
    <x v="554"/>
    <m/>
    <m/>
    <s v="tbd"/>
    <m/>
    <s v="Kouyousha"/>
    <s v="T"/>
  </r>
  <r>
    <s v="Pro Evolution Soccer 2015"/>
    <x v="9"/>
    <n v="2014"/>
    <x v="2454"/>
    <x v="1"/>
    <s v="Oct"/>
    <x v="0"/>
    <x v="14"/>
    <x v="290"/>
    <x v="80"/>
    <x v="32"/>
    <x v="127"/>
    <x v="554"/>
    <n v="82"/>
    <n v="56"/>
    <n v="7.2"/>
    <n v="386"/>
    <s v="Konami"/>
    <s v="E"/>
  </r>
  <r>
    <s v="Tony Hawk's Underground 2"/>
    <x v="13"/>
    <n v="2004"/>
    <x v="2455"/>
    <x v="12"/>
    <s v="May"/>
    <x v="0"/>
    <x v="4"/>
    <x v="337"/>
    <x v="180"/>
    <x v="58"/>
    <x v="147"/>
    <x v="554"/>
    <n v="83"/>
    <n v="55"/>
    <n v="7.8"/>
    <n v="12"/>
    <s v="Neversoft Entertainment"/>
    <s v="T"/>
  </r>
  <r>
    <s v="Madden NFL 06"/>
    <x v="16"/>
    <n v="2005"/>
    <x v="2301"/>
    <x v="14"/>
    <s v="Feb"/>
    <x v="0"/>
    <x v="7"/>
    <x v="333"/>
    <x v="125"/>
    <x v="58"/>
    <x v="122"/>
    <x v="554"/>
    <n v="75"/>
    <n v="23"/>
    <n v="7.9"/>
    <n v="16"/>
    <s v="EA Tiburon"/>
    <s v="E"/>
  </r>
  <r>
    <s v="We Sing"/>
    <x v="0"/>
    <n v="2009"/>
    <x v="2456"/>
    <x v="31"/>
    <s v="Dec"/>
    <x v="5"/>
    <x v="128"/>
    <x v="180"/>
    <x v="129"/>
    <x v="58"/>
    <x v="69"/>
    <x v="554"/>
    <m/>
    <m/>
    <m/>
    <m/>
    <m/>
    <m/>
  </r>
  <r>
    <s v="Raving Rabbids: Travel in Time"/>
    <x v="0"/>
    <n v="2010"/>
    <x v="2457"/>
    <x v="4"/>
    <s v="Oct"/>
    <x v="10"/>
    <x v="5"/>
    <x v="400"/>
    <x v="295"/>
    <x v="58"/>
    <x v="69"/>
    <x v="554"/>
    <n v="62"/>
    <n v="24"/>
    <n v="7.6"/>
    <n v="14"/>
    <s v="Ubisoft"/>
    <s v="E10+"/>
  </r>
  <r>
    <s v="Capcom vs. SNK 2: Mark of the Millennium 2001"/>
    <x v="6"/>
    <n v="2001"/>
    <x v="2458"/>
    <x v="13"/>
    <s v="Sep"/>
    <x v="9"/>
    <x v="12"/>
    <x v="376"/>
    <x v="271"/>
    <x v="38"/>
    <x v="122"/>
    <x v="554"/>
    <n v="81"/>
    <n v="22"/>
    <n v="7.9"/>
    <n v="27"/>
    <s v="Capcom"/>
    <s v="T"/>
  </r>
  <r>
    <s v="MVP 06 NCAA Baseball"/>
    <x v="6"/>
    <n v="2006"/>
    <x v="2459"/>
    <x v="12"/>
    <s v="Dec"/>
    <x v="0"/>
    <x v="7"/>
    <x v="338"/>
    <x v="287"/>
    <x v="58"/>
    <x v="127"/>
    <x v="554"/>
    <n v="76"/>
    <n v="27"/>
    <n v="9"/>
    <n v="18"/>
    <s v="EA Canada"/>
    <s v="E"/>
  </r>
  <r>
    <s v="Turok"/>
    <x v="4"/>
    <n v="2008"/>
    <x v="2460"/>
    <x v="11"/>
    <s v="Aug"/>
    <x v="8"/>
    <x v="129"/>
    <x v="283"/>
    <x v="256"/>
    <x v="62"/>
    <x v="101"/>
    <x v="554"/>
    <n v="69"/>
    <n v="63"/>
    <n v="7.1"/>
    <n v="120"/>
    <s v="Propaganda Games"/>
    <s v="M"/>
  </r>
  <r>
    <s v="Final Fantasy XIV: A Realm Reborn"/>
    <x v="9"/>
    <n v="2014"/>
    <x v="2461"/>
    <x v="26"/>
    <s v="Mar"/>
    <x v="3"/>
    <x v="15"/>
    <x v="397"/>
    <x v="301"/>
    <x v="36"/>
    <x v="114"/>
    <x v="554"/>
    <m/>
    <m/>
    <m/>
    <m/>
    <m/>
    <m/>
  </r>
  <r>
    <s v="Coded Arms"/>
    <x v="16"/>
    <n v="2005"/>
    <x v="2462"/>
    <x v="0"/>
    <s v="May"/>
    <x v="6"/>
    <x v="14"/>
    <x v="331"/>
    <x v="267"/>
    <x v="58"/>
    <x v="104"/>
    <x v="554"/>
    <n v="59"/>
    <n v="42"/>
    <n v="6.5"/>
    <n v="61"/>
    <s v="Konami"/>
    <s v="T"/>
  </r>
  <r>
    <s v="Final Fantasy Tactics A2: Grimoire of the Rift"/>
    <x v="3"/>
    <n v="2007"/>
    <x v="2463"/>
    <x v="31"/>
    <s v="Jul"/>
    <x v="3"/>
    <x v="15"/>
    <x v="358"/>
    <x v="298"/>
    <x v="38"/>
    <x v="115"/>
    <x v="554"/>
    <n v="80"/>
    <n v="47"/>
    <n v="6.9"/>
    <n v="106"/>
    <s v="Square Enix"/>
    <s v="E10+"/>
  </r>
  <r>
    <s v="Jump Ultimate Stars"/>
    <x v="3"/>
    <n v="2006"/>
    <x v="1493"/>
    <x v="25"/>
    <s v="Nov"/>
    <x v="9"/>
    <x v="0"/>
    <x v="180"/>
    <x v="125"/>
    <x v="171"/>
    <x v="106"/>
    <x v="555"/>
    <m/>
    <m/>
    <m/>
    <m/>
    <m/>
    <m/>
  </r>
  <r>
    <s v="Jampack Summer 2001"/>
    <x v="6"/>
    <n v="2001"/>
    <x v="2464"/>
    <x v="24"/>
    <s v="Feb"/>
    <x v="5"/>
    <x v="3"/>
    <x v="372"/>
    <x v="204"/>
    <x v="58"/>
    <x v="127"/>
    <x v="555"/>
    <m/>
    <m/>
    <m/>
    <m/>
    <m/>
    <m/>
  </r>
  <r>
    <s v="The Lord of the Rings: Conquest"/>
    <x v="5"/>
    <n v="2009"/>
    <x v="222"/>
    <x v="23"/>
    <s v="Mar"/>
    <x v="8"/>
    <x v="7"/>
    <x v="358"/>
    <x v="289"/>
    <x v="58"/>
    <x v="114"/>
    <x v="555"/>
    <n v="54"/>
    <n v="45"/>
    <n v="7.1"/>
    <n v="57"/>
    <s v="Pandemic Studios"/>
    <s v="T"/>
  </r>
  <r>
    <s v="Band Hero"/>
    <x v="5"/>
    <n v="2009"/>
    <x v="2465"/>
    <x v="20"/>
    <s v="May"/>
    <x v="5"/>
    <x v="4"/>
    <x v="330"/>
    <x v="301"/>
    <x v="58"/>
    <x v="114"/>
    <x v="555"/>
    <n v="76"/>
    <n v="45"/>
    <n v="5.7"/>
    <n v="9"/>
    <s v="Neversoft Entertainment"/>
    <s v="E10+"/>
  </r>
  <r>
    <s v="Burnout"/>
    <x v="6"/>
    <n v="2001"/>
    <x v="2466"/>
    <x v="18"/>
    <s v="Mar"/>
    <x v="2"/>
    <x v="30"/>
    <x v="372"/>
    <x v="204"/>
    <x v="58"/>
    <x v="127"/>
    <x v="555"/>
    <n v="79"/>
    <n v="25"/>
    <n v="7.7"/>
    <n v="33"/>
    <s v="Criterion Games"/>
    <s v="E"/>
  </r>
  <r>
    <s v="Spectrobes"/>
    <x v="3"/>
    <n v="2007"/>
    <x v="2467"/>
    <x v="24"/>
    <s v="Aug"/>
    <x v="3"/>
    <x v="32"/>
    <x v="87"/>
    <x v="287"/>
    <x v="58"/>
    <x v="122"/>
    <x v="555"/>
    <n v="63"/>
    <n v="37"/>
    <n v="7.9"/>
    <n v="31"/>
    <s v="Jupiter Corporation"/>
    <s v="E"/>
  </r>
  <r>
    <s v="Rhythm Heaven: The Best+"/>
    <x v="10"/>
    <n v="2015"/>
    <x v="2468"/>
    <x v="13"/>
    <s v="Oct"/>
    <x v="5"/>
    <x v="0"/>
    <x v="180"/>
    <x v="298"/>
    <x v="222"/>
    <x v="106"/>
    <x v="555"/>
    <m/>
    <m/>
    <m/>
    <m/>
    <m/>
    <m/>
  </r>
  <r>
    <s v="Yu-Gi-Oh! Dungeon Dice Monsters"/>
    <x v="8"/>
    <n v="2001"/>
    <x v="2469"/>
    <x v="2"/>
    <s v="Apr"/>
    <x v="5"/>
    <x v="14"/>
    <x v="378"/>
    <x v="248"/>
    <x v="126"/>
    <x v="145"/>
    <x v="555"/>
    <m/>
    <m/>
    <m/>
    <m/>
    <m/>
    <m/>
  </r>
  <r>
    <s v="The Godfather II"/>
    <x v="5"/>
    <n v="2009"/>
    <x v="2470"/>
    <x v="11"/>
    <s v="Nov"/>
    <x v="8"/>
    <x v="7"/>
    <x v="330"/>
    <x v="199"/>
    <x v="62"/>
    <x v="127"/>
    <x v="555"/>
    <n v="67"/>
    <n v="53"/>
    <n v="7.2"/>
    <n v="50"/>
    <s v="EA Redwood Shores"/>
    <s v="M"/>
  </r>
  <r>
    <s v="Mortal Kombat: Unchained"/>
    <x v="16"/>
    <n v="2006"/>
    <x v="2471"/>
    <x v="11"/>
    <s v="Jun"/>
    <x v="9"/>
    <x v="39"/>
    <x v="386"/>
    <x v="45"/>
    <x v="58"/>
    <x v="122"/>
    <x v="555"/>
    <n v="70"/>
    <n v="19"/>
    <n v="8.8000000000000007"/>
    <n v="31"/>
    <s v="JGI Entertainment"/>
    <s v="M"/>
  </r>
  <r>
    <s v="Need for Speed: Shift"/>
    <x v="16"/>
    <n v="2009"/>
    <x v="2472"/>
    <x v="27"/>
    <s v="Nov"/>
    <x v="2"/>
    <x v="7"/>
    <x v="252"/>
    <x v="299"/>
    <x v="62"/>
    <x v="102"/>
    <x v="555"/>
    <n v="69"/>
    <n v="11"/>
    <n v="6.5"/>
    <n v="31"/>
    <s v="EA Bright Light"/>
    <s v="E"/>
  </r>
  <r>
    <s v="Dark Souls II"/>
    <x v="4"/>
    <n v="2014"/>
    <x v="2473"/>
    <x v="4"/>
    <s v="Sep"/>
    <x v="3"/>
    <x v="25"/>
    <x v="337"/>
    <x v="291"/>
    <x v="62"/>
    <x v="101"/>
    <x v="555"/>
    <n v="91"/>
    <n v="30"/>
    <n v="7.9"/>
    <n v="915"/>
    <s v="From Software"/>
    <s v="T"/>
  </r>
  <r>
    <s v="Sega Superstars Tennis"/>
    <x v="3"/>
    <n v="2008"/>
    <x v="2474"/>
    <x v="4"/>
    <s v="Sep"/>
    <x v="0"/>
    <x v="8"/>
    <x v="325"/>
    <x v="299"/>
    <x v="58"/>
    <x v="69"/>
    <x v="555"/>
    <n v="65"/>
    <n v="19"/>
    <s v="tbd"/>
    <m/>
    <s v="Sumo Digital"/>
    <s v="E"/>
  </r>
  <r>
    <s v="Assassin's Creed: Revelations"/>
    <x v="14"/>
    <n v="2011"/>
    <x v="1770"/>
    <x v="10"/>
    <s v="Sep"/>
    <x v="8"/>
    <x v="5"/>
    <x v="364"/>
    <x v="197"/>
    <x v="58"/>
    <x v="105"/>
    <x v="555"/>
    <n v="80"/>
    <n v="20"/>
    <n v="7.4"/>
    <n v="771"/>
    <s v="Ubisoft Montreal"/>
    <s v="M"/>
  </r>
  <r>
    <s v="Final Fantasy X/X-2 HD Remaster"/>
    <x v="9"/>
    <n v="2015"/>
    <x v="2475"/>
    <x v="31"/>
    <s v="Sep"/>
    <x v="3"/>
    <x v="15"/>
    <x v="325"/>
    <x v="198"/>
    <x v="23"/>
    <x v="114"/>
    <x v="555"/>
    <m/>
    <m/>
    <m/>
    <m/>
    <m/>
    <m/>
  </r>
  <r>
    <s v="[Prototype 2]"/>
    <x v="5"/>
    <n v="2012"/>
    <x v="1052"/>
    <x v="6"/>
    <s v="Oct"/>
    <x v="8"/>
    <x v="4"/>
    <x v="372"/>
    <x v="204"/>
    <x v="58"/>
    <x v="127"/>
    <x v="555"/>
    <n v="79"/>
    <n v="39"/>
    <n v="6.8"/>
    <n v="179"/>
    <s v="Radical Entertainment"/>
    <s v="M"/>
  </r>
  <r>
    <s v="Midnight Club 3: DUB Edition"/>
    <x v="13"/>
    <n v="2005"/>
    <x v="2476"/>
    <x v="30"/>
    <s v="Mar"/>
    <x v="2"/>
    <x v="2"/>
    <x v="170"/>
    <x v="244"/>
    <x v="58"/>
    <x v="147"/>
    <x v="555"/>
    <n v="84"/>
    <n v="53"/>
    <n v="7.4"/>
    <n v="40"/>
    <s v="Rockstar San Diego"/>
    <s v="E10+"/>
  </r>
  <r>
    <s v="Resident Evil: Revelations"/>
    <x v="5"/>
    <n v="2013"/>
    <x v="2477"/>
    <x v="8"/>
    <s v="Mar"/>
    <x v="8"/>
    <x v="12"/>
    <x v="364"/>
    <x v="267"/>
    <x v="75"/>
    <x v="119"/>
    <x v="555"/>
    <n v="74"/>
    <n v="30"/>
    <n v="7.2"/>
    <n v="204"/>
    <s v="Capcom"/>
    <s v="M"/>
  </r>
  <r>
    <s v="Tom Clancy's Rainbow Six: Vegas"/>
    <x v="16"/>
    <n v="2007"/>
    <x v="2478"/>
    <x v="29"/>
    <s v="Mar"/>
    <x v="6"/>
    <x v="5"/>
    <x v="378"/>
    <x v="286"/>
    <x v="58"/>
    <x v="130"/>
    <x v="555"/>
    <n v="60"/>
    <n v="20"/>
    <n v="7.1"/>
    <n v="31"/>
    <s v="Ubisoft Montreal"/>
    <s v="T"/>
  </r>
  <r>
    <s v="The Lord of the Rings: The Two Towers"/>
    <x v="8"/>
    <n v="2002"/>
    <x v="2479"/>
    <x v="21"/>
    <s v="Nov"/>
    <x v="8"/>
    <x v="7"/>
    <x v="377"/>
    <x v="256"/>
    <x v="58"/>
    <x v="145"/>
    <x v="555"/>
    <m/>
    <m/>
    <m/>
    <m/>
    <m/>
    <m/>
  </r>
  <r>
    <s v="Tiger Woods PGA Tour 2001"/>
    <x v="6"/>
    <n v="2001"/>
    <x v="2480"/>
    <x v="13"/>
    <s v="May"/>
    <x v="0"/>
    <x v="7"/>
    <x v="372"/>
    <x v="204"/>
    <x v="58"/>
    <x v="119"/>
    <x v="555"/>
    <n v="74"/>
    <n v="19"/>
    <s v="tbd"/>
    <m/>
    <s v="Stormfront Studios"/>
    <s v="E"/>
  </r>
  <r>
    <s v="Dragon Quest Heroes: The World's Tree Woe and the Blight Below"/>
    <x v="9"/>
    <n v="2015"/>
    <x v="2481"/>
    <x v="9"/>
    <s v="Jul"/>
    <x v="8"/>
    <x v="15"/>
    <x v="394"/>
    <x v="293"/>
    <x v="155"/>
    <x v="122"/>
    <x v="555"/>
    <m/>
    <m/>
    <m/>
    <m/>
    <m/>
    <m/>
  </r>
  <r>
    <s v="Red Faction: Guerrilla"/>
    <x v="5"/>
    <n v="2009"/>
    <x v="559"/>
    <x v="33"/>
    <s v="Jan"/>
    <x v="6"/>
    <x v="28"/>
    <x v="397"/>
    <x v="198"/>
    <x v="64"/>
    <x v="105"/>
    <x v="555"/>
    <n v="85"/>
    <n v="56"/>
    <n v="8.1"/>
    <n v="136"/>
    <s v="Volition Inc."/>
    <s v="M"/>
  </r>
  <r>
    <s v="The Elder Scrolls V: Skyrim"/>
    <x v="17"/>
    <n v="2016"/>
    <x v="1884"/>
    <x v="15"/>
    <s v="May"/>
    <x v="3"/>
    <x v="6"/>
    <x v="330"/>
    <x v="198"/>
    <x v="58"/>
    <x v="101"/>
    <x v="555"/>
    <m/>
    <m/>
    <m/>
    <m/>
    <m/>
    <m/>
  </r>
  <r>
    <s v="Jet Moto 3"/>
    <x v="12"/>
    <n v="1999"/>
    <x v="2482"/>
    <x v="3"/>
    <s v="Dec"/>
    <x v="2"/>
    <x v="3"/>
    <x v="330"/>
    <x v="204"/>
    <x v="58"/>
    <x v="132"/>
    <x v="555"/>
    <m/>
    <m/>
    <m/>
    <m/>
    <m/>
    <m/>
  </r>
  <r>
    <s v="Ace Combat: Assault Horizon"/>
    <x v="5"/>
    <n v="2011"/>
    <x v="2124"/>
    <x v="8"/>
    <s v="Jan"/>
    <x v="8"/>
    <x v="25"/>
    <x v="357"/>
    <x v="263"/>
    <x v="75"/>
    <x v="101"/>
    <x v="555"/>
    <n v="77"/>
    <n v="28"/>
    <n v="6.7"/>
    <n v="82"/>
    <s v="Project Aces"/>
    <s v="T"/>
  </r>
  <r>
    <s v="X-Men Origins: Wolverine - Uncaged Edition"/>
    <x v="5"/>
    <n v="2009"/>
    <x v="2483"/>
    <x v="30"/>
    <s v="Jul"/>
    <x v="8"/>
    <x v="4"/>
    <x v="398"/>
    <x v="274"/>
    <x v="58"/>
    <x v="105"/>
    <x v="555"/>
    <m/>
    <m/>
    <m/>
    <m/>
    <m/>
    <m/>
  </r>
  <r>
    <s v="Unreal Championship"/>
    <x v="13"/>
    <n v="2002"/>
    <x v="2484"/>
    <x v="0"/>
    <s v="Feb"/>
    <x v="6"/>
    <x v="10"/>
    <x v="281"/>
    <x v="279"/>
    <x v="58"/>
    <x v="147"/>
    <x v="555"/>
    <n v="83"/>
    <n v="29"/>
    <n v="8.1999999999999993"/>
    <n v="24"/>
    <s v="Digital Extremes"/>
    <s v="M"/>
  </r>
  <r>
    <s v="WarioWare: Twisted!"/>
    <x v="8"/>
    <s v="N/A"/>
    <x v="630"/>
    <x v="28"/>
    <s v="Jan"/>
    <x v="4"/>
    <x v="53"/>
    <x v="252"/>
    <x v="297"/>
    <x v="241"/>
    <x v="133"/>
    <x v="555"/>
    <m/>
    <m/>
    <m/>
    <m/>
    <m/>
    <m/>
  </r>
  <r>
    <s v="Lego Batman 3: Beyond Gotham"/>
    <x v="5"/>
    <n v="2014"/>
    <x v="2342"/>
    <x v="8"/>
    <s v="Oct"/>
    <x v="8"/>
    <x v="19"/>
    <x v="397"/>
    <x v="204"/>
    <x v="58"/>
    <x v="105"/>
    <x v="555"/>
    <m/>
    <m/>
    <n v="6.7"/>
    <n v="11"/>
    <s v="TT Games"/>
    <s v="E10+"/>
  </r>
  <r>
    <s v="Crysis 2"/>
    <x v="14"/>
    <n v="2011"/>
    <x v="2485"/>
    <x v="20"/>
    <s v="Jul"/>
    <x v="8"/>
    <x v="7"/>
    <x v="252"/>
    <x v="80"/>
    <x v="58"/>
    <x v="130"/>
    <x v="555"/>
    <n v="86"/>
    <n v="42"/>
    <n v="6.8"/>
    <n v="1594"/>
    <s v="Crytek"/>
    <s v="M"/>
  </r>
  <r>
    <s v="Tales of Vesperia"/>
    <x v="4"/>
    <n v="2008"/>
    <x v="538"/>
    <x v="25"/>
    <s v="Feb"/>
    <x v="3"/>
    <x v="10"/>
    <x v="379"/>
    <x v="271"/>
    <x v="91"/>
    <x v="132"/>
    <x v="555"/>
    <n v="79"/>
    <n v="67"/>
    <n v="8.1999999999999993"/>
    <n v="264"/>
    <s v="Bandai Namco Games"/>
    <s v="T"/>
  </r>
  <r>
    <s v="MLB 13: The Show"/>
    <x v="5"/>
    <n v="2013"/>
    <x v="2486"/>
    <x v="34"/>
    <s v="Nov"/>
    <x v="0"/>
    <x v="3"/>
    <x v="386"/>
    <x v="125"/>
    <x v="58"/>
    <x v="101"/>
    <x v="555"/>
    <n v="87"/>
    <n v="36"/>
    <n v="7.8"/>
    <n v="114"/>
    <s v="SCEA San Diego Studios"/>
    <s v="E"/>
  </r>
  <r>
    <s v="LEGO Marvel Super Heroes"/>
    <x v="18"/>
    <n v="2013"/>
    <x v="2487"/>
    <x v="31"/>
    <s v="Feb"/>
    <x v="8"/>
    <x v="19"/>
    <x v="398"/>
    <x v="305"/>
    <x v="64"/>
    <x v="122"/>
    <x v="555"/>
    <n v="82"/>
    <n v="8"/>
    <n v="8"/>
    <n v="71"/>
    <s v="TT Games"/>
    <s v="E10+"/>
  </r>
  <r>
    <s v="Namco Museum Remix"/>
    <x v="0"/>
    <n v="2007"/>
    <x v="2488"/>
    <x v="9"/>
    <s v="Oct"/>
    <x v="5"/>
    <x v="10"/>
    <x v="248"/>
    <x v="125"/>
    <x v="58"/>
    <x v="132"/>
    <x v="555"/>
    <n v="49"/>
    <n v="18"/>
    <n v="6.3"/>
    <n v="4"/>
    <s v="TOSE"/>
    <s v="E"/>
  </r>
  <r>
    <s v="NBA 2K16"/>
    <x v="5"/>
    <n v="2015"/>
    <x v="1400"/>
    <x v="26"/>
    <s v="Feb"/>
    <x v="0"/>
    <x v="2"/>
    <x v="384"/>
    <x v="279"/>
    <x v="102"/>
    <x v="130"/>
    <x v="555"/>
    <m/>
    <m/>
    <n v="4.5999999999999996"/>
    <n v="13"/>
    <s v="Visual Concepts"/>
    <s v="E"/>
  </r>
  <r>
    <s v="Sword of Mana"/>
    <x v="8"/>
    <n v="2003"/>
    <x v="2489"/>
    <x v="32"/>
    <s v="Aug"/>
    <x v="3"/>
    <x v="0"/>
    <x v="398"/>
    <x v="277"/>
    <x v="38"/>
    <x v="133"/>
    <x v="555"/>
    <n v="72"/>
    <n v="31"/>
    <n v="8.3000000000000007"/>
    <n v="25"/>
    <s v="Brownie Brown"/>
    <s v="E"/>
  </r>
  <r>
    <s v="FIFA 17"/>
    <x v="5"/>
    <n v="2016"/>
    <x v="2490"/>
    <x v="4"/>
    <s v="Jan"/>
    <x v="0"/>
    <x v="7"/>
    <x v="268"/>
    <x v="136"/>
    <x v="102"/>
    <x v="127"/>
    <x v="556"/>
    <m/>
    <m/>
    <n v="3.3"/>
    <n v="21"/>
    <s v="EA Sports, EA Vancouver"/>
    <s v="E"/>
  </r>
  <r>
    <s v="Marvel: Ultimate Alliance 2"/>
    <x v="5"/>
    <n v="2009"/>
    <x v="2491"/>
    <x v="7"/>
    <s v="Oct"/>
    <x v="3"/>
    <x v="4"/>
    <x v="344"/>
    <x v="263"/>
    <x v="58"/>
    <x v="119"/>
    <x v="556"/>
    <n v="74"/>
    <n v="48"/>
    <n v="7.3"/>
    <n v="51"/>
    <s v="Vicarious Visions"/>
    <s v="T"/>
  </r>
  <r>
    <s v="Dragon Age: Inquisition"/>
    <x v="14"/>
    <n v="2014"/>
    <x v="2492"/>
    <x v="3"/>
    <s v="Nov"/>
    <x v="3"/>
    <x v="7"/>
    <x v="397"/>
    <x v="304"/>
    <x v="58"/>
    <x v="122"/>
    <x v="556"/>
    <n v="85"/>
    <n v="45"/>
    <n v="5.9"/>
    <n v="3926"/>
    <s v="BioWare"/>
    <s v="M"/>
  </r>
  <r>
    <s v="Resonance of Fate"/>
    <x v="5"/>
    <n v="2010"/>
    <x v="301"/>
    <x v="0"/>
    <s v="Aug"/>
    <x v="3"/>
    <x v="8"/>
    <x v="200"/>
    <x v="199"/>
    <x v="14"/>
    <x v="69"/>
    <x v="556"/>
    <n v="72"/>
    <n v="42"/>
    <n v="8"/>
    <n v="136"/>
    <s v="Tri-Ace"/>
    <s v="T"/>
  </r>
  <r>
    <s v="Madagascar: Escape 2 Africa"/>
    <x v="3"/>
    <n v="2008"/>
    <x v="2493"/>
    <x v="30"/>
    <s v="Nov"/>
    <x v="8"/>
    <x v="4"/>
    <x v="330"/>
    <x v="289"/>
    <x v="58"/>
    <x v="101"/>
    <x v="556"/>
    <n v="55"/>
    <n v="6"/>
    <s v="tbd"/>
    <m/>
    <s v="Amaze Entertainment"/>
    <s v="E"/>
  </r>
  <r>
    <s v="Pirates of the Caribbean: At World's End"/>
    <x v="5"/>
    <n v="2007"/>
    <x v="2494"/>
    <x v="34"/>
    <s v="Dec"/>
    <x v="8"/>
    <x v="32"/>
    <x v="394"/>
    <x v="296"/>
    <x v="58"/>
    <x v="59"/>
    <x v="556"/>
    <n v="55"/>
    <n v="24"/>
    <n v="6.9"/>
    <n v="19"/>
    <s v="Eurocom Entertainment Software"/>
    <s v="T"/>
  </r>
  <r>
    <s v="FIFA: Road to World Cup 98"/>
    <x v="12"/>
    <n v="1997"/>
    <x v="2495"/>
    <x v="17"/>
    <s v="Feb"/>
    <x v="0"/>
    <x v="7"/>
    <x v="364"/>
    <x v="265"/>
    <x v="138"/>
    <x v="132"/>
    <x v="556"/>
    <m/>
    <m/>
    <m/>
    <m/>
    <m/>
    <m/>
  </r>
  <r>
    <s v="The Amazing Spider-Man (Console Version)"/>
    <x v="4"/>
    <n v="2012"/>
    <x v="2496"/>
    <x v="2"/>
    <s v="Mar"/>
    <x v="8"/>
    <x v="4"/>
    <x v="332"/>
    <x v="180"/>
    <x v="58"/>
    <x v="122"/>
    <x v="556"/>
    <m/>
    <m/>
    <m/>
    <m/>
    <m/>
    <m/>
  </r>
  <r>
    <s v="Dragon Ball Z: Ultime Menace"/>
    <x v="7"/>
    <n v="1993"/>
    <x v="1047"/>
    <x v="33"/>
    <s v="Jul"/>
    <x v="9"/>
    <x v="25"/>
    <x v="180"/>
    <x v="125"/>
    <x v="144"/>
    <x v="106"/>
    <x v="556"/>
    <m/>
    <m/>
    <m/>
    <m/>
    <m/>
    <m/>
  </r>
  <r>
    <s v="The Walking Dead: Season One"/>
    <x v="4"/>
    <n v="2012"/>
    <x v="2497"/>
    <x v="18"/>
    <s v="Oct"/>
    <x v="10"/>
    <x v="126"/>
    <x v="304"/>
    <x v="293"/>
    <x v="58"/>
    <x v="132"/>
    <x v="556"/>
    <m/>
    <m/>
    <m/>
    <m/>
    <m/>
    <m/>
  </r>
  <r>
    <s v="Tiger Woods PGA Tour 08"/>
    <x v="5"/>
    <n v="2007"/>
    <x v="2454"/>
    <x v="1"/>
    <s v="Oct"/>
    <x v="0"/>
    <x v="7"/>
    <x v="376"/>
    <x v="299"/>
    <x v="58"/>
    <x v="99"/>
    <x v="556"/>
    <n v="79"/>
    <n v="30"/>
    <n v="6.6"/>
    <n v="7"/>
    <s v="EA Salt Lake"/>
    <s v="E"/>
  </r>
  <r>
    <s v="Classic NES Series: Donkey Kong"/>
    <x v="8"/>
    <n v="2004"/>
    <x v="2498"/>
    <x v="15"/>
    <s v="Jan"/>
    <x v="1"/>
    <x v="0"/>
    <x v="399"/>
    <x v="263"/>
    <x v="89"/>
    <x v="145"/>
    <x v="556"/>
    <n v="55"/>
    <n v="15"/>
    <n v="4.8"/>
    <n v="4"/>
    <s v="Nintendo"/>
    <s v="E"/>
  </r>
  <r>
    <s v="Harvest Moon: Animal Parade"/>
    <x v="0"/>
    <n v="2008"/>
    <x v="2499"/>
    <x v="31"/>
    <s v="Feb"/>
    <x v="7"/>
    <x v="70"/>
    <x v="215"/>
    <x v="283"/>
    <x v="64"/>
    <x v="132"/>
    <x v="556"/>
    <n v="76"/>
    <n v="10"/>
    <n v="8.9"/>
    <n v="20"/>
    <s v="Natsume"/>
    <s v="E"/>
  </r>
  <r>
    <s v="Split/Second"/>
    <x v="5"/>
    <n v="2010"/>
    <x v="2500"/>
    <x v="5"/>
    <s v="Jan"/>
    <x v="2"/>
    <x v="32"/>
    <x v="398"/>
    <x v="240"/>
    <x v="62"/>
    <x v="114"/>
    <x v="556"/>
    <m/>
    <m/>
    <m/>
    <m/>
    <m/>
    <m/>
  </r>
  <r>
    <s v="Yoshi"/>
    <x v="2"/>
    <n v="1991"/>
    <x v="2501"/>
    <x v="1"/>
    <s v="Aug"/>
    <x v="4"/>
    <x v="0"/>
    <x v="180"/>
    <x v="125"/>
    <x v="144"/>
    <x v="106"/>
    <x v="556"/>
    <m/>
    <m/>
    <m/>
    <m/>
    <m/>
    <m/>
  </r>
  <r>
    <s v="Mortal Kombat 4"/>
    <x v="11"/>
    <n v="1998"/>
    <x v="2502"/>
    <x v="20"/>
    <s v="Jul"/>
    <x v="9"/>
    <x v="13"/>
    <x v="304"/>
    <x v="271"/>
    <x v="58"/>
    <x v="145"/>
    <x v="556"/>
    <m/>
    <m/>
    <m/>
    <m/>
    <m/>
    <m/>
  </r>
  <r>
    <s v="WWE SmackDown vs. Raw 2010"/>
    <x v="0"/>
    <n v="2009"/>
    <x v="425"/>
    <x v="20"/>
    <s v="Dec"/>
    <x v="9"/>
    <x v="28"/>
    <x v="344"/>
    <x v="271"/>
    <x v="58"/>
    <x v="122"/>
    <x v="556"/>
    <n v="78"/>
    <n v="11"/>
    <n v="7.7"/>
    <n v="9"/>
    <s v="Yuke's"/>
    <s v="T"/>
  </r>
  <r>
    <s v="Style Savvy: Trendsetters"/>
    <x v="10"/>
    <n v="2012"/>
    <x v="2503"/>
    <x v="21"/>
    <s v="Jun"/>
    <x v="7"/>
    <x v="0"/>
    <x v="252"/>
    <x v="287"/>
    <x v="213"/>
    <x v="145"/>
    <x v="556"/>
    <n v="76"/>
    <n v="5"/>
    <n v="8"/>
    <n v="15"/>
    <s v="syn Sophia"/>
    <s v="E"/>
  </r>
  <r>
    <s v="Croc 2"/>
    <x v="12"/>
    <n v="1999"/>
    <x v="2504"/>
    <x v="15"/>
    <s v="Dec"/>
    <x v="1"/>
    <x v="29"/>
    <x v="330"/>
    <x v="204"/>
    <x v="58"/>
    <x v="132"/>
    <x v="556"/>
    <m/>
    <m/>
    <m/>
    <m/>
    <m/>
    <m/>
  </r>
  <r>
    <s v="Final Fantasy XIII-2"/>
    <x v="4"/>
    <n v="2011"/>
    <x v="1615"/>
    <x v="28"/>
    <s v="Jun"/>
    <x v="3"/>
    <x v="15"/>
    <x v="372"/>
    <x v="267"/>
    <x v="64"/>
    <x v="122"/>
    <x v="556"/>
    <n v="79"/>
    <n v="50"/>
    <n v="6.3"/>
    <n v="268"/>
    <s v="Square Enix"/>
    <s v="T"/>
  </r>
  <r>
    <s v="Practise English!"/>
    <x v="3"/>
    <n v="2007"/>
    <x v="2505"/>
    <x v="3"/>
    <s v="Jul"/>
    <x v="5"/>
    <x v="0"/>
    <x v="180"/>
    <x v="125"/>
    <x v="144"/>
    <x v="106"/>
    <x v="556"/>
    <m/>
    <m/>
    <m/>
    <m/>
    <m/>
    <m/>
  </r>
  <r>
    <s v="Oddworld: Munch's Oddysee"/>
    <x v="13"/>
    <n v="2001"/>
    <x v="2506"/>
    <x v="11"/>
    <s v="Aug"/>
    <x v="1"/>
    <x v="10"/>
    <x v="392"/>
    <x v="248"/>
    <x v="58"/>
    <x v="147"/>
    <x v="556"/>
    <n v="80"/>
    <n v="30"/>
    <n v="8.6999999999999993"/>
    <n v="32"/>
    <s v="Oddworld Inhabitants"/>
    <s v="T"/>
  </r>
  <r>
    <s v="Persona 4: Arena"/>
    <x v="5"/>
    <n v="2012"/>
    <x v="2507"/>
    <x v="34"/>
    <s v="Oct"/>
    <x v="9"/>
    <x v="91"/>
    <x v="357"/>
    <x v="277"/>
    <x v="14"/>
    <x v="101"/>
    <x v="556"/>
    <n v="86"/>
    <n v="47"/>
    <n v="7.7"/>
    <n v="180"/>
    <s v="Arc System Works"/>
    <s v="T"/>
  </r>
  <r>
    <s v="Berzerk"/>
    <x v="15"/>
    <n v="1981"/>
    <x v="2508"/>
    <x v="0"/>
    <s v="Feb"/>
    <x v="6"/>
    <x v="10"/>
    <x v="248"/>
    <x v="203"/>
    <x v="58"/>
    <x v="145"/>
    <x v="556"/>
    <m/>
    <m/>
    <m/>
    <m/>
    <m/>
    <m/>
  </r>
  <r>
    <s v="Brink"/>
    <x v="5"/>
    <n v="2011"/>
    <x v="1971"/>
    <x v="27"/>
    <s v="Apr"/>
    <x v="6"/>
    <x v="6"/>
    <x v="325"/>
    <x v="262"/>
    <x v="62"/>
    <x v="105"/>
    <x v="556"/>
    <n v="72"/>
    <n v="39"/>
    <n v="5.8"/>
    <n v="168"/>
    <s v="Splash Damage"/>
    <s v="T"/>
  </r>
  <r>
    <s v="NHL 11"/>
    <x v="4"/>
    <n v="2010"/>
    <x v="2509"/>
    <x v="15"/>
    <s v="Feb"/>
    <x v="0"/>
    <x v="7"/>
    <x v="170"/>
    <x v="270"/>
    <x v="58"/>
    <x v="132"/>
    <x v="556"/>
    <n v="88"/>
    <n v="49"/>
    <n v="7.7"/>
    <n v="71"/>
    <s v="Electronic Arts"/>
    <s v="E10+"/>
  </r>
  <r>
    <s v="NCAA Football 07"/>
    <x v="4"/>
    <n v="2006"/>
    <x v="2510"/>
    <x v="29"/>
    <s v="Jan"/>
    <x v="0"/>
    <x v="7"/>
    <x v="386"/>
    <x v="125"/>
    <x v="58"/>
    <x v="122"/>
    <x v="556"/>
    <n v="79"/>
    <n v="43"/>
    <n v="6.9"/>
    <n v="20"/>
    <s v="EA Sports"/>
    <s v="E"/>
  </r>
  <r>
    <s v="Just Dance Wii"/>
    <x v="0"/>
    <n v="2011"/>
    <x v="2511"/>
    <x v="0"/>
    <s v="Jun"/>
    <x v="5"/>
    <x v="0"/>
    <x v="180"/>
    <x v="125"/>
    <x v="144"/>
    <x v="106"/>
    <x v="556"/>
    <m/>
    <m/>
    <m/>
    <m/>
    <m/>
    <m/>
  </r>
  <r>
    <s v="Full Spectrum Warrior"/>
    <x v="13"/>
    <n v="2004"/>
    <x v="2512"/>
    <x v="10"/>
    <s v="Mar"/>
    <x v="11"/>
    <x v="28"/>
    <x v="392"/>
    <x v="248"/>
    <x v="58"/>
    <x v="147"/>
    <x v="556"/>
    <n v="84"/>
    <n v="67"/>
    <n v="8.6999999999999993"/>
    <n v="27"/>
    <s v="Pandemic Studios"/>
    <s v="M"/>
  </r>
  <r>
    <s v="LEGO Marvel's Avengers"/>
    <x v="9"/>
    <n v="2016"/>
    <x v="2136"/>
    <x v="12"/>
    <s v="Jul"/>
    <x v="8"/>
    <x v="19"/>
    <x v="343"/>
    <x v="305"/>
    <x v="58"/>
    <x v="105"/>
    <x v="556"/>
    <n v="71"/>
    <n v="70"/>
    <n v="7"/>
    <n v="87"/>
    <s v="TT Games"/>
    <s v="E10+"/>
  </r>
  <r>
    <s v="Katamari Damacy"/>
    <x v="6"/>
    <n v="2004"/>
    <x v="2513"/>
    <x v="4"/>
    <s v="Apr"/>
    <x v="4"/>
    <x v="25"/>
    <x v="142"/>
    <x v="287"/>
    <x v="89"/>
    <x v="69"/>
    <x v="556"/>
    <n v="86"/>
    <n v="55"/>
    <n v="9"/>
    <n v="86"/>
    <s v="Namco"/>
    <s v="E"/>
  </r>
  <r>
    <s v="Just Dance 2015"/>
    <x v="18"/>
    <n v="2014"/>
    <x v="2514"/>
    <x v="6"/>
    <s v="Jul"/>
    <x v="5"/>
    <x v="5"/>
    <x v="358"/>
    <x v="267"/>
    <x v="58"/>
    <x v="122"/>
    <x v="556"/>
    <n v="75"/>
    <n v="6"/>
    <n v="6.6"/>
    <n v="26"/>
    <s v="Ubisoft"/>
    <s v="E10+"/>
  </r>
  <r>
    <s v="Beyblade VForce: Ultimate Blader Jam"/>
    <x v="8"/>
    <n v="2003"/>
    <x v="2515"/>
    <x v="13"/>
    <s v="Nov"/>
    <x v="8"/>
    <x v="10"/>
    <x v="366"/>
    <x v="286"/>
    <x v="58"/>
    <x v="145"/>
    <x v="556"/>
    <m/>
    <m/>
    <s v="tbd"/>
    <m/>
    <s v="Takara"/>
    <s v="E"/>
  </r>
  <r>
    <s v="LEGO Dimensions"/>
    <x v="9"/>
    <n v="2015"/>
    <x v="2516"/>
    <x v="23"/>
    <s v="Feb"/>
    <x v="8"/>
    <x v="19"/>
    <x v="381"/>
    <x v="299"/>
    <x v="58"/>
    <x v="105"/>
    <x v="556"/>
    <n v="80"/>
    <n v="53"/>
    <n v="7.1"/>
    <n v="65"/>
    <s v="Traveller's Tales"/>
    <s v="E10+"/>
  </r>
  <r>
    <s v="Naruto Shippuden: Ultimate Ninja Storm Generations"/>
    <x v="5"/>
    <n v="2012"/>
    <x v="2279"/>
    <x v="6"/>
    <s v="Apr"/>
    <x v="9"/>
    <x v="25"/>
    <x v="286"/>
    <x v="180"/>
    <x v="49"/>
    <x v="69"/>
    <x v="556"/>
    <n v="74"/>
    <n v="23"/>
    <n v="7.1"/>
    <n v="83"/>
    <s v="CyberConnect2, Racjin"/>
    <s v="T"/>
  </r>
  <r>
    <s v="Shaun Palmer's Pro Snowboarder"/>
    <x v="6"/>
    <n v="2001"/>
    <x v="2517"/>
    <x v="26"/>
    <s v="Feb"/>
    <x v="0"/>
    <x v="34"/>
    <x v="372"/>
    <x v="204"/>
    <x v="58"/>
    <x v="119"/>
    <x v="556"/>
    <n v="64"/>
    <n v="17"/>
    <n v="8.6999999999999993"/>
    <n v="13"/>
    <s v="Dearsoft"/>
    <s v="E"/>
  </r>
  <r>
    <s v="James Bond 007: Agent Under Fire"/>
    <x v="19"/>
    <n v="2002"/>
    <x v="2518"/>
    <x v="32"/>
    <s v="Apr"/>
    <x v="6"/>
    <x v="7"/>
    <x v="388"/>
    <x v="263"/>
    <x v="58"/>
    <x v="133"/>
    <x v="557"/>
    <n v="74"/>
    <n v="16"/>
    <n v="6.8"/>
    <n v="25"/>
    <s v="Electronic Arts"/>
    <s v="T"/>
  </r>
  <r>
    <s v="Harvest Moon DS: Island of Happiness"/>
    <x v="3"/>
    <n v="2007"/>
    <x v="2519"/>
    <x v="18"/>
    <s v="Nov"/>
    <x v="7"/>
    <x v="70"/>
    <x v="332"/>
    <x v="45"/>
    <x v="96"/>
    <x v="115"/>
    <x v="557"/>
    <n v="65"/>
    <n v="15"/>
    <n v="7"/>
    <n v="22"/>
    <s v="TOSE"/>
    <s v="E"/>
  </r>
  <r>
    <s v="Star Wars Episode III: Revenge of the Sith"/>
    <x v="8"/>
    <n v="2005"/>
    <x v="2520"/>
    <x v="13"/>
    <s v="Aug"/>
    <x v="8"/>
    <x v="5"/>
    <x v="366"/>
    <x v="286"/>
    <x v="58"/>
    <x v="145"/>
    <x v="557"/>
    <n v="73"/>
    <n v="13"/>
    <n v="7.5"/>
    <n v="12"/>
    <s v="Ubisoft"/>
    <s v="E10+"/>
  </r>
  <r>
    <s v="Ultimate Spider-Man"/>
    <x v="6"/>
    <n v="2005"/>
    <x v="2521"/>
    <x v="13"/>
    <s v="Oct"/>
    <x v="8"/>
    <x v="4"/>
    <x v="269"/>
    <x v="287"/>
    <x v="58"/>
    <x v="127"/>
    <x v="557"/>
    <n v="74"/>
    <n v="52"/>
    <n v="7.9"/>
    <n v="54"/>
    <s v="Treyarch"/>
    <s v="T"/>
  </r>
  <r>
    <s v="Monopoly Streets"/>
    <x v="0"/>
    <n v="2010"/>
    <x v="2522"/>
    <x v="4"/>
    <s v="Feb"/>
    <x v="5"/>
    <x v="7"/>
    <x v="382"/>
    <x v="303"/>
    <x v="58"/>
    <x v="69"/>
    <x v="557"/>
    <n v="65"/>
    <n v="9"/>
    <n v="5.2"/>
    <n v="5"/>
    <s v="Electronic Arts"/>
    <s v="E"/>
  </r>
  <r>
    <s v="Imagine: Interior Designer"/>
    <x v="3"/>
    <n v="2008"/>
    <x v="2523"/>
    <x v="29"/>
    <s v="Oct"/>
    <x v="7"/>
    <x v="5"/>
    <x v="363"/>
    <x v="274"/>
    <x v="58"/>
    <x v="69"/>
    <x v="557"/>
    <m/>
    <m/>
    <s v="tbd"/>
    <m/>
    <s v="Ubisoft"/>
    <s v="E"/>
  </r>
  <r>
    <s v="Ratchet &amp; Clank Collection"/>
    <x v="5"/>
    <n v="2012"/>
    <x v="2524"/>
    <x v="9"/>
    <s v="Jul"/>
    <x v="8"/>
    <x v="3"/>
    <x v="142"/>
    <x v="293"/>
    <x v="64"/>
    <x v="127"/>
    <x v="557"/>
    <m/>
    <m/>
    <m/>
    <m/>
    <m/>
    <m/>
  </r>
  <r>
    <s v="SD Gundam G Generation"/>
    <x v="12"/>
    <n v="1998"/>
    <x v="2525"/>
    <x v="25"/>
    <s v="Jun"/>
    <x v="11"/>
    <x v="25"/>
    <x v="180"/>
    <x v="125"/>
    <x v="237"/>
    <x v="132"/>
    <x v="557"/>
    <m/>
    <m/>
    <m/>
    <m/>
    <m/>
    <m/>
  </r>
  <r>
    <s v="Rabbids Go Home"/>
    <x v="3"/>
    <n v="2009"/>
    <x v="704"/>
    <x v="2"/>
    <s v="May"/>
    <x v="1"/>
    <x v="5"/>
    <x v="387"/>
    <x v="240"/>
    <x v="58"/>
    <x v="101"/>
    <x v="557"/>
    <n v="70"/>
    <n v="7"/>
    <s v="tbd"/>
    <m/>
    <s v="Ubisoft Montpellier"/>
    <s v="E"/>
  </r>
  <r>
    <s v="God Eater"/>
    <x v="16"/>
    <n v="2010"/>
    <x v="2526"/>
    <x v="22"/>
    <s v="Jun"/>
    <x v="8"/>
    <x v="53"/>
    <x v="180"/>
    <x v="125"/>
    <x v="222"/>
    <x v="106"/>
    <x v="557"/>
    <m/>
    <m/>
    <m/>
    <m/>
    <m/>
    <m/>
  </r>
  <r>
    <s v="Area 51"/>
    <x v="12"/>
    <n v="1996"/>
    <x v="2527"/>
    <x v="28"/>
    <s v="Jan"/>
    <x v="6"/>
    <x v="13"/>
    <x v="399"/>
    <x v="198"/>
    <x v="58"/>
    <x v="132"/>
    <x v="557"/>
    <m/>
    <m/>
    <m/>
    <m/>
    <m/>
    <m/>
  </r>
  <r>
    <s v="Total War: Rome II"/>
    <x v="14"/>
    <n v="2013"/>
    <x v="2528"/>
    <x v="30"/>
    <s v="Dec"/>
    <x v="11"/>
    <x v="8"/>
    <x v="234"/>
    <x v="264"/>
    <x v="58"/>
    <x v="101"/>
    <x v="557"/>
    <n v="76"/>
    <n v="71"/>
    <n v="4.2"/>
    <n v="3742"/>
    <s v="Creative Assembly"/>
    <s v="T"/>
  </r>
  <r>
    <s v="NBA Live 08"/>
    <x v="6"/>
    <n v="2007"/>
    <x v="2529"/>
    <x v="8"/>
    <s v="Jan"/>
    <x v="0"/>
    <x v="7"/>
    <x v="281"/>
    <x v="287"/>
    <x v="62"/>
    <x v="127"/>
    <x v="557"/>
    <n v="68"/>
    <n v="10"/>
    <n v="6.6"/>
    <n v="9"/>
    <s v="EA Canada"/>
    <s v="E"/>
  </r>
  <r>
    <s v="Star Ocean: The Last Hope International"/>
    <x v="5"/>
    <n v="2010"/>
    <x v="2530"/>
    <x v="0"/>
    <s v="Nov"/>
    <x v="3"/>
    <x v="15"/>
    <x v="331"/>
    <x v="263"/>
    <x v="75"/>
    <x v="101"/>
    <x v="557"/>
    <n v="74"/>
    <n v="45"/>
    <n v="6.7"/>
    <n v="155"/>
    <s v="Square Enix, Tri-Ace"/>
    <s v="T"/>
  </r>
  <r>
    <s v="Dead to Rights"/>
    <x v="13"/>
    <n v="2002"/>
    <x v="2531"/>
    <x v="17"/>
    <s v="Nov"/>
    <x v="6"/>
    <x v="7"/>
    <x v="377"/>
    <x v="271"/>
    <x v="58"/>
    <x v="147"/>
    <x v="557"/>
    <n v="73"/>
    <n v="39"/>
    <n v="8.9"/>
    <n v="16"/>
    <s v="Namco"/>
    <s v="M"/>
  </r>
  <r>
    <s v="Indiana Jones and the Staff of Kings"/>
    <x v="0"/>
    <n v="2009"/>
    <x v="2532"/>
    <x v="27"/>
    <s v="Feb"/>
    <x v="8"/>
    <x v="4"/>
    <x v="372"/>
    <x v="267"/>
    <x v="58"/>
    <x v="101"/>
    <x v="557"/>
    <n v="55"/>
    <n v="32"/>
    <n v="7"/>
    <n v="28"/>
    <s v="Artificial Mind and Movement"/>
    <s v="T"/>
  </r>
  <r>
    <s v="Tiger Woods PGA Tour 07"/>
    <x v="6"/>
    <n v="2006"/>
    <x v="2533"/>
    <x v="5"/>
    <s v="Dec"/>
    <x v="0"/>
    <x v="7"/>
    <x v="269"/>
    <x v="287"/>
    <x v="58"/>
    <x v="127"/>
    <x v="557"/>
    <n v="79"/>
    <n v="33"/>
    <n v="6"/>
    <n v="8"/>
    <s v="EA Redwood Shores"/>
    <s v="E"/>
  </r>
  <r>
    <s v="My Little Pony: Pinkie Pie's Party"/>
    <x v="3"/>
    <n v="2008"/>
    <x v="2534"/>
    <x v="13"/>
    <s v="Jul"/>
    <x v="10"/>
    <x v="28"/>
    <x v="87"/>
    <x v="125"/>
    <x v="58"/>
    <x v="122"/>
    <x v="557"/>
    <m/>
    <m/>
    <n v="0"/>
    <n v="4"/>
    <s v="THQ"/>
    <s v="E"/>
  </r>
  <r>
    <s v="Test Drive 6"/>
    <x v="12"/>
    <n v="1999"/>
    <x v="2535"/>
    <x v="34"/>
    <s v="Jan"/>
    <x v="2"/>
    <x v="10"/>
    <x v="399"/>
    <x v="198"/>
    <x v="58"/>
    <x v="132"/>
    <x v="557"/>
    <m/>
    <m/>
    <m/>
    <m/>
    <m/>
    <m/>
  </r>
  <r>
    <s v="Major League Baseball 2K7"/>
    <x v="4"/>
    <n v="2007"/>
    <x v="2536"/>
    <x v="0"/>
    <s v="Dec"/>
    <x v="0"/>
    <x v="130"/>
    <x v="386"/>
    <x v="125"/>
    <x v="58"/>
    <x v="122"/>
    <x v="557"/>
    <n v="79"/>
    <n v="31"/>
    <n v="7.1"/>
    <n v="34"/>
    <s v="Kush Games"/>
    <s v="E"/>
  </r>
  <r>
    <s v="Kouchuu Ouja Mushi King"/>
    <x v="8"/>
    <n v="2005"/>
    <x v="2537"/>
    <x v="11"/>
    <s v="Jan"/>
    <x v="8"/>
    <x v="8"/>
    <x v="180"/>
    <x v="125"/>
    <x v="80"/>
    <x v="133"/>
    <x v="557"/>
    <m/>
    <m/>
    <m/>
    <m/>
    <m/>
    <m/>
  </r>
  <r>
    <s v="Persona Q: Shadow of the Labyrinth"/>
    <x v="10"/>
    <n v="2014"/>
    <x v="2538"/>
    <x v="20"/>
    <s v="Aug"/>
    <x v="3"/>
    <x v="131"/>
    <x v="363"/>
    <x v="270"/>
    <x v="161"/>
    <x v="115"/>
    <x v="557"/>
    <n v="83"/>
    <n v="56"/>
    <n v="8.1"/>
    <n v="169"/>
    <s v="Atlus"/>
    <s v="M"/>
  </r>
  <r>
    <s v="MLB 14: The Show"/>
    <x v="9"/>
    <n v="2014"/>
    <x v="2539"/>
    <x v="31"/>
    <s v="Feb"/>
    <x v="0"/>
    <x v="132"/>
    <x v="215"/>
    <x v="125"/>
    <x v="58"/>
    <x v="99"/>
    <x v="557"/>
    <n v="83"/>
    <n v="17"/>
    <n v="7.7"/>
    <n v="205"/>
    <s v="SCEA San Diego Studios"/>
    <s v="E"/>
  </r>
  <r>
    <s v="X-Men: Mutant Academy 2"/>
    <x v="12"/>
    <n v="2001"/>
    <x v="2540"/>
    <x v="13"/>
    <s v="Jul"/>
    <x v="9"/>
    <x v="4"/>
    <x v="399"/>
    <x v="198"/>
    <x v="58"/>
    <x v="132"/>
    <x v="557"/>
    <n v="72"/>
    <n v="12"/>
    <n v="8.4"/>
    <n v="18"/>
    <s v="Paradox Development"/>
    <s v="T"/>
  </r>
  <r>
    <s v="Kirby: Canvas Curse"/>
    <x v="3"/>
    <n v="2005"/>
    <x v="2541"/>
    <x v="3"/>
    <s v="May"/>
    <x v="1"/>
    <x v="0"/>
    <x v="372"/>
    <x v="125"/>
    <x v="223"/>
    <x v="147"/>
    <x v="557"/>
    <n v="86"/>
    <n v="48"/>
    <n v="8.1999999999999993"/>
    <n v="87"/>
    <s v="HAL Labs"/>
    <s v="E"/>
  </r>
  <r>
    <s v="Jampack Winter 2001"/>
    <x v="6"/>
    <n v="2001"/>
    <x v="984"/>
    <x v="27"/>
    <s v="Jul"/>
    <x v="5"/>
    <x v="3"/>
    <x v="387"/>
    <x v="204"/>
    <x v="58"/>
    <x v="119"/>
    <x v="557"/>
    <m/>
    <m/>
    <s v="tbd"/>
    <m/>
    <m/>
    <m/>
  </r>
  <r>
    <s v="Kangaroo"/>
    <x v="15"/>
    <n v="1982"/>
    <x v="2542"/>
    <x v="21"/>
    <s v="Sep"/>
    <x v="1"/>
    <x v="10"/>
    <x v="386"/>
    <x v="203"/>
    <x v="58"/>
    <x v="145"/>
    <x v="557"/>
    <m/>
    <m/>
    <m/>
    <m/>
    <m/>
    <m/>
  </r>
  <r>
    <s v="Madden NFL 10"/>
    <x v="0"/>
    <n v="2009"/>
    <x v="780"/>
    <x v="31"/>
    <s v="Oct"/>
    <x v="0"/>
    <x v="7"/>
    <x v="338"/>
    <x v="203"/>
    <x v="58"/>
    <x v="122"/>
    <x v="557"/>
    <n v="77"/>
    <n v="23"/>
    <n v="7.2"/>
    <n v="24"/>
    <s v="EA Tiburon"/>
    <s v="E"/>
  </r>
  <r>
    <s v="MLB 09: The Show"/>
    <x v="5"/>
    <n v="2009"/>
    <x v="2543"/>
    <x v="7"/>
    <s v="Oct"/>
    <x v="0"/>
    <x v="3"/>
    <x v="87"/>
    <x v="125"/>
    <x v="58"/>
    <x v="122"/>
    <x v="557"/>
    <n v="90"/>
    <n v="27"/>
    <n v="8.1"/>
    <n v="61"/>
    <s v="SCEA San Diego Studios"/>
    <s v="E"/>
  </r>
  <r>
    <s v="Borderlands: The Pre-Sequel"/>
    <x v="4"/>
    <n v="2014"/>
    <x v="2544"/>
    <x v="0"/>
    <s v="Jun"/>
    <x v="6"/>
    <x v="2"/>
    <x v="283"/>
    <x v="286"/>
    <x v="62"/>
    <x v="101"/>
    <x v="557"/>
    <n v="74"/>
    <n v="16"/>
    <n v="6.4"/>
    <n v="161"/>
    <s v="2K Australia"/>
    <s v="M"/>
  </r>
  <r>
    <s v="Disney Infinity 3.0"/>
    <x v="9"/>
    <n v="2015"/>
    <x v="2545"/>
    <x v="8"/>
    <s v="Jan"/>
    <x v="8"/>
    <x v="32"/>
    <x v="381"/>
    <x v="299"/>
    <x v="58"/>
    <x v="105"/>
    <x v="557"/>
    <m/>
    <m/>
    <m/>
    <m/>
    <m/>
    <m/>
  </r>
  <r>
    <s v="Madden NFL 11"/>
    <x v="0"/>
    <s v="N/A"/>
    <x v="2546"/>
    <x v="26"/>
    <s v="Mar"/>
    <x v="0"/>
    <x v="53"/>
    <x v="248"/>
    <x v="125"/>
    <x v="58"/>
    <x v="115"/>
    <x v="557"/>
    <n v="75"/>
    <n v="6"/>
    <n v="5.4"/>
    <n v="7"/>
    <s v="EA Tiburon"/>
    <s v="E"/>
  </r>
  <r>
    <s v="Super Monkey Ball Jr."/>
    <x v="8"/>
    <n v="2002"/>
    <x v="2547"/>
    <x v="15"/>
    <s v="Apr"/>
    <x v="4"/>
    <x v="10"/>
    <x v="308"/>
    <x v="286"/>
    <x v="58"/>
    <x v="145"/>
    <x v="557"/>
    <n v="82"/>
    <n v="20"/>
    <n v="8.6"/>
    <n v="11"/>
    <s v="Realism Ltd"/>
    <s v="E"/>
  </r>
  <r>
    <s v="The Witcher 3: Wild Hunt"/>
    <x v="14"/>
    <n v="2015"/>
    <x v="2548"/>
    <x v="26"/>
    <s v="Dec"/>
    <x v="3"/>
    <x v="25"/>
    <x v="400"/>
    <x v="295"/>
    <x v="58"/>
    <x v="132"/>
    <x v="557"/>
    <n v="93"/>
    <n v="32"/>
    <n v="9.3000000000000007"/>
    <n v="10665"/>
    <s v="CD Projekt Red Studio"/>
    <s v="M"/>
  </r>
  <r>
    <s v="F1 2011"/>
    <x v="4"/>
    <n v="2011"/>
    <x v="2549"/>
    <x v="26"/>
    <s v="Apr"/>
    <x v="2"/>
    <x v="34"/>
    <x v="369"/>
    <x v="186"/>
    <x v="62"/>
    <x v="119"/>
    <x v="557"/>
    <n v="84"/>
    <n v="61"/>
    <n v="7.1"/>
    <n v="54"/>
    <s v="Codemasters"/>
    <s v="E"/>
  </r>
  <r>
    <s v="Mobile Suit Gundam: Encounters in Space"/>
    <x v="6"/>
    <n v="2003"/>
    <x v="2550"/>
    <x v="16"/>
    <s v="Jan"/>
    <x v="7"/>
    <x v="25"/>
    <x v="268"/>
    <x v="203"/>
    <x v="226"/>
    <x v="145"/>
    <x v="557"/>
    <n v="66"/>
    <n v="10"/>
    <n v="8.5"/>
    <n v="37"/>
    <s v="Bandai"/>
    <s v="T"/>
  </r>
  <r>
    <s v="MLB 10: The Show"/>
    <x v="5"/>
    <n v="2010"/>
    <x v="2551"/>
    <x v="34"/>
    <s v="Feb"/>
    <x v="0"/>
    <x v="3"/>
    <x v="87"/>
    <x v="125"/>
    <x v="58"/>
    <x v="122"/>
    <x v="557"/>
    <n v="91"/>
    <n v="33"/>
    <n v="8.3000000000000007"/>
    <n v="107"/>
    <s v="SCEA"/>
    <s v="E"/>
  </r>
  <r>
    <s v="MX vs. ATV Reflex"/>
    <x v="4"/>
    <n v="2009"/>
    <x v="2552"/>
    <x v="14"/>
    <s v="Mar"/>
    <x v="2"/>
    <x v="28"/>
    <x v="366"/>
    <x v="182"/>
    <x v="58"/>
    <x v="122"/>
    <x v="557"/>
    <n v="75"/>
    <n v="47"/>
    <n v="6.6"/>
    <n v="30"/>
    <s v="Rainbow Studios"/>
    <s v="E"/>
  </r>
  <r>
    <s v="Blur"/>
    <x v="5"/>
    <n v="2010"/>
    <x v="1067"/>
    <x v="23"/>
    <s v="Jan"/>
    <x v="2"/>
    <x v="4"/>
    <x v="376"/>
    <x v="273"/>
    <x v="64"/>
    <x v="105"/>
    <x v="557"/>
    <n v="81"/>
    <n v="58"/>
    <n v="8.1999999999999993"/>
    <n v="86"/>
    <s v="Bizarre Creations"/>
    <s v="E10+"/>
  </r>
  <r>
    <s v="Avatar: The Game"/>
    <x v="0"/>
    <n v="2009"/>
    <x v="2553"/>
    <x v="23"/>
    <s v="Dec"/>
    <x v="8"/>
    <x v="5"/>
    <x v="379"/>
    <x v="262"/>
    <x v="58"/>
    <x v="101"/>
    <x v="557"/>
    <m/>
    <m/>
    <m/>
    <m/>
    <m/>
    <m/>
  </r>
  <r>
    <s v="Fear Effect"/>
    <x v="12"/>
    <n v="1998"/>
    <x v="2554"/>
    <x v="0"/>
    <s v="Aug"/>
    <x v="8"/>
    <x v="21"/>
    <x v="399"/>
    <x v="198"/>
    <x v="58"/>
    <x v="132"/>
    <x v="557"/>
    <m/>
    <m/>
    <m/>
    <m/>
    <m/>
    <m/>
  </r>
  <r>
    <s v="Battlefield: Bad Company 2"/>
    <x v="14"/>
    <n v="2010"/>
    <x v="2555"/>
    <x v="16"/>
    <s v="May"/>
    <x v="6"/>
    <x v="7"/>
    <x v="401"/>
    <x v="264"/>
    <x v="58"/>
    <x v="106"/>
    <x v="557"/>
    <n v="87"/>
    <n v="46"/>
    <n v="8.3000000000000007"/>
    <n v="1467"/>
    <s v="EA DICE"/>
    <s v="M"/>
  </r>
  <r>
    <s v="DiRT 3"/>
    <x v="4"/>
    <n v="2011"/>
    <x v="2556"/>
    <x v="25"/>
    <s v="Apr"/>
    <x v="2"/>
    <x v="34"/>
    <x v="382"/>
    <x v="17"/>
    <x v="62"/>
    <x v="69"/>
    <x v="557"/>
    <n v="87"/>
    <n v="81"/>
    <n v="7.1"/>
    <n v="166"/>
    <s v="Codemasters"/>
    <s v="T"/>
  </r>
  <r>
    <s v="The Lord of the Rings: The Two Towers"/>
    <x v="13"/>
    <n v="2002"/>
    <x v="2557"/>
    <x v="11"/>
    <s v="Oct"/>
    <x v="8"/>
    <x v="7"/>
    <x v="384"/>
    <x v="180"/>
    <x v="58"/>
    <x v="147"/>
    <x v="558"/>
    <n v="79"/>
    <n v="17"/>
    <n v="8.1"/>
    <n v="18"/>
    <s v="Stormfront Studios"/>
    <s v="T"/>
  </r>
  <r>
    <s v="Madden NFL 2003"/>
    <x v="13"/>
    <n v="2002"/>
    <x v="2558"/>
    <x v="0"/>
    <s v="Nov"/>
    <x v="0"/>
    <x v="7"/>
    <x v="386"/>
    <x v="287"/>
    <x v="58"/>
    <x v="147"/>
    <x v="558"/>
    <n v="92"/>
    <n v="16"/>
    <n v="8.3000000000000007"/>
    <n v="16"/>
    <s v="EA Tiburon"/>
    <s v="E"/>
  </r>
  <r>
    <s v="Skate"/>
    <x v="4"/>
    <n v="2007"/>
    <x v="2559"/>
    <x v="0"/>
    <s v="Nov"/>
    <x v="0"/>
    <x v="7"/>
    <x v="338"/>
    <x v="298"/>
    <x v="58"/>
    <x v="122"/>
    <x v="558"/>
    <n v="86"/>
    <n v="59"/>
    <n v="8.4"/>
    <n v="137"/>
    <s v="EA Black Box"/>
    <s v="T"/>
  </r>
  <r>
    <s v="iCarly"/>
    <x v="3"/>
    <n v="2009"/>
    <x v="2560"/>
    <x v="31"/>
    <s v="Nov"/>
    <x v="10"/>
    <x v="4"/>
    <x v="87"/>
    <x v="45"/>
    <x v="58"/>
    <x v="132"/>
    <x v="558"/>
    <m/>
    <m/>
    <n v="8.3000000000000007"/>
    <n v="6"/>
    <s v="Human Soft"/>
    <s v="E"/>
  </r>
  <r>
    <s v="XCOM: Enemy Unknown"/>
    <x v="14"/>
    <n v="2012"/>
    <x v="2561"/>
    <x v="2"/>
    <s v="Feb"/>
    <x v="11"/>
    <x v="2"/>
    <x v="286"/>
    <x v="273"/>
    <x v="58"/>
    <x v="69"/>
    <x v="558"/>
    <n v="89"/>
    <n v="57"/>
    <n v="8.1999999999999993"/>
    <n v="2235"/>
    <s v="Firaxis Games"/>
    <s v="M"/>
  </r>
  <r>
    <s v="Ben 10: Protector of Earth"/>
    <x v="16"/>
    <n v="2007"/>
    <x v="2562"/>
    <x v="20"/>
    <s v="Mar"/>
    <x v="8"/>
    <x v="58"/>
    <x v="382"/>
    <x v="240"/>
    <x v="58"/>
    <x v="68"/>
    <x v="558"/>
    <n v="60"/>
    <n v="4"/>
    <n v="7.2"/>
    <n v="23"/>
    <s v="High Voltage Software"/>
    <s v="E10+"/>
  </r>
  <r>
    <s v="Virtua Fighter 4: Evolution"/>
    <x v="6"/>
    <n v="2003"/>
    <x v="2563"/>
    <x v="15"/>
    <s v="Jul"/>
    <x v="9"/>
    <x v="8"/>
    <x v="387"/>
    <x v="198"/>
    <x v="58"/>
    <x v="119"/>
    <x v="558"/>
    <n v="93"/>
    <n v="30"/>
    <n v="9"/>
    <n v="48"/>
    <s v="Sega"/>
    <s v="T"/>
  </r>
  <r>
    <s v="Crysis"/>
    <x v="14"/>
    <n v="2007"/>
    <x v="2564"/>
    <x v="28"/>
    <s v="Feb"/>
    <x v="6"/>
    <x v="7"/>
    <x v="180"/>
    <x v="132"/>
    <x v="58"/>
    <x v="133"/>
    <x v="558"/>
    <n v="91"/>
    <n v="56"/>
    <n v="8"/>
    <n v="1970"/>
    <s v="Crytek"/>
    <s v="M"/>
  </r>
  <r>
    <s v="Resident Evil: Survivor"/>
    <x v="12"/>
    <n v="2000"/>
    <x v="2565"/>
    <x v="11"/>
    <s v="Oct"/>
    <x v="8"/>
    <x v="21"/>
    <x v="382"/>
    <x v="263"/>
    <x v="128"/>
    <x v="132"/>
    <x v="558"/>
    <n v="39"/>
    <n v="10"/>
    <n v="7"/>
    <n v="47"/>
    <s v="Capcom"/>
    <s v="M"/>
  </r>
  <r>
    <s v="The Sims 2: Castaway"/>
    <x v="3"/>
    <n v="2007"/>
    <x v="2566"/>
    <x v="13"/>
    <s v="Dec"/>
    <x v="7"/>
    <x v="7"/>
    <x v="338"/>
    <x v="203"/>
    <x v="58"/>
    <x v="122"/>
    <x v="558"/>
    <n v="66"/>
    <n v="8"/>
    <n v="4"/>
    <n v="5"/>
    <s v="Full Fat"/>
    <s v="E"/>
  </r>
  <r>
    <s v="Super Trucks Racing"/>
    <x v="6"/>
    <n v="2002"/>
    <x v="2567"/>
    <x v="27"/>
    <s v="Aug"/>
    <x v="2"/>
    <x v="133"/>
    <x v="387"/>
    <x v="198"/>
    <x v="58"/>
    <x v="119"/>
    <x v="558"/>
    <n v="66"/>
    <n v="8"/>
    <s v="tbd"/>
    <m/>
    <s v="Jester Interactive"/>
    <s v="E"/>
  </r>
  <r>
    <s v="Godzilla: Destroy All Monsters Melee"/>
    <x v="19"/>
    <n v="2002"/>
    <x v="971"/>
    <x v="12"/>
    <s v="Mar"/>
    <x v="9"/>
    <x v="10"/>
    <x v="304"/>
    <x v="182"/>
    <x v="58"/>
    <x v="133"/>
    <x v="558"/>
    <n v="73"/>
    <n v="30"/>
    <n v="7.8"/>
    <n v="23"/>
    <s v="Pipeworks Software, Inc."/>
    <s v="T"/>
  </r>
  <r>
    <s v="Jeremy McGrath Supercross 2000"/>
    <x v="12"/>
    <n v="2000"/>
    <x v="2568"/>
    <x v="24"/>
    <s v="Jun"/>
    <x v="2"/>
    <x v="30"/>
    <x v="399"/>
    <x v="198"/>
    <x v="58"/>
    <x v="132"/>
    <x v="558"/>
    <n v="43"/>
    <n v="11"/>
    <s v="tbd"/>
    <m/>
    <s v="Acclaim"/>
    <s v="E"/>
  </r>
  <r>
    <s v="Conker: Live And Reloaded"/>
    <x v="13"/>
    <n v="2005"/>
    <x v="2569"/>
    <x v="15"/>
    <s v="Jun"/>
    <x v="10"/>
    <x v="1"/>
    <x v="344"/>
    <x v="256"/>
    <x v="58"/>
    <x v="133"/>
    <x v="558"/>
    <m/>
    <m/>
    <m/>
    <m/>
    <m/>
    <m/>
  </r>
  <r>
    <s v="Silent Hill 3"/>
    <x v="6"/>
    <n v="2003"/>
    <x v="2570"/>
    <x v="22"/>
    <s v="Feb"/>
    <x v="8"/>
    <x v="14"/>
    <x v="387"/>
    <x v="198"/>
    <x v="58"/>
    <x v="119"/>
    <x v="558"/>
    <n v="85"/>
    <n v="41"/>
    <n v="8.8000000000000007"/>
    <n v="315"/>
    <s v="KCET"/>
    <s v="M"/>
  </r>
  <r>
    <s v="Yu-Gi-Oh! The Falsebound Kingdom"/>
    <x v="19"/>
    <n v="2002"/>
    <x v="1508"/>
    <x v="6"/>
    <s v="Dec"/>
    <x v="11"/>
    <x v="14"/>
    <x v="344"/>
    <x v="293"/>
    <x v="35"/>
    <x v="133"/>
    <x v="558"/>
    <m/>
    <m/>
    <m/>
    <m/>
    <m/>
    <m/>
  </r>
  <r>
    <s v="Spyro: Enter the Dragonfly"/>
    <x v="19"/>
    <n v="2002"/>
    <x v="2571"/>
    <x v="6"/>
    <s v="Nov"/>
    <x v="1"/>
    <x v="20"/>
    <x v="304"/>
    <x v="182"/>
    <x v="58"/>
    <x v="133"/>
    <x v="558"/>
    <n v="48"/>
    <n v="13"/>
    <n v="5.0999999999999996"/>
    <n v="24"/>
    <s v="Equinoxe"/>
    <s v="E"/>
  </r>
  <r>
    <s v="Scooby-Doo 2: Monsters Unleashed"/>
    <x v="8"/>
    <n v="2004"/>
    <x v="2572"/>
    <x v="29"/>
    <s v="Jul"/>
    <x v="8"/>
    <x v="28"/>
    <x v="308"/>
    <x v="286"/>
    <x v="58"/>
    <x v="145"/>
    <x v="558"/>
    <n v="46"/>
    <n v="5"/>
    <s v="tbd"/>
    <m/>
    <s v="Altron"/>
    <s v="E"/>
  </r>
  <r>
    <s v="Power Rangers: Dino Thunder"/>
    <x v="6"/>
    <n v="2004"/>
    <x v="2573"/>
    <x v="34"/>
    <s v="Jun"/>
    <x v="8"/>
    <x v="28"/>
    <x v="387"/>
    <x v="198"/>
    <x v="58"/>
    <x v="119"/>
    <x v="558"/>
    <n v="49"/>
    <n v="6"/>
    <n v="6.2"/>
    <n v="5"/>
    <s v="Pacific Coast Power &amp; Light"/>
    <s v="E"/>
  </r>
  <r>
    <s v="Madden NFL 08"/>
    <x v="16"/>
    <n v="2007"/>
    <x v="2574"/>
    <x v="24"/>
    <s v="Jul"/>
    <x v="0"/>
    <x v="7"/>
    <x v="269"/>
    <x v="203"/>
    <x v="58"/>
    <x v="101"/>
    <x v="558"/>
    <n v="75"/>
    <n v="10"/>
    <n v="6.8"/>
    <n v="8"/>
    <s v="EA Tiburon"/>
    <s v="E"/>
  </r>
  <r>
    <s v="Blast Corps"/>
    <x v="11"/>
    <n v="1997"/>
    <x v="1607"/>
    <x v="12"/>
    <s v="Mar"/>
    <x v="8"/>
    <x v="0"/>
    <x v="380"/>
    <x v="265"/>
    <x v="89"/>
    <x v="122"/>
    <x v="558"/>
    <m/>
    <m/>
    <m/>
    <m/>
    <m/>
    <m/>
  </r>
  <r>
    <s v="LEGO Racers"/>
    <x v="11"/>
    <n v="1999"/>
    <x v="2216"/>
    <x v="26"/>
    <s v="Feb"/>
    <x v="2"/>
    <x v="134"/>
    <x v="308"/>
    <x v="291"/>
    <x v="58"/>
    <x v="145"/>
    <x v="558"/>
    <m/>
    <m/>
    <m/>
    <m/>
    <m/>
    <m/>
  </r>
  <r>
    <s v="WWF Attitude"/>
    <x v="11"/>
    <n v="1999"/>
    <x v="268"/>
    <x v="8"/>
    <s v="Aug"/>
    <x v="9"/>
    <x v="30"/>
    <x v="391"/>
    <x v="293"/>
    <x v="58"/>
    <x v="145"/>
    <x v="558"/>
    <m/>
    <m/>
    <m/>
    <m/>
    <m/>
    <m/>
  </r>
  <r>
    <s v="Tactics Ogre: Let Us Cling Together"/>
    <x v="7"/>
    <n v="1995"/>
    <x v="471"/>
    <x v="15"/>
    <s v="Jun"/>
    <x v="3"/>
    <x v="135"/>
    <x v="180"/>
    <x v="125"/>
    <x v="189"/>
    <x v="106"/>
    <x v="558"/>
    <m/>
    <m/>
    <m/>
    <m/>
    <m/>
    <m/>
  </r>
  <r>
    <s v="Madden NFL 09"/>
    <x v="16"/>
    <n v="2008"/>
    <x v="2575"/>
    <x v="9"/>
    <s v="May"/>
    <x v="0"/>
    <x v="7"/>
    <x v="159"/>
    <x v="125"/>
    <x v="58"/>
    <x v="122"/>
    <x v="558"/>
    <n v="68"/>
    <n v="8"/>
    <n v="6.5"/>
    <n v="4"/>
    <s v="EA Tiburon"/>
    <s v="E"/>
  </r>
  <r>
    <s v="WarioWare, Inc.: Mega Party Game$"/>
    <x v="19"/>
    <n v="2003"/>
    <x v="2576"/>
    <x v="21"/>
    <s v="Oct"/>
    <x v="4"/>
    <x v="0"/>
    <x v="200"/>
    <x v="300"/>
    <x v="54"/>
    <x v="133"/>
    <x v="558"/>
    <m/>
    <m/>
    <m/>
    <m/>
    <m/>
    <m/>
  </r>
  <r>
    <s v="NBA Live 09"/>
    <x v="4"/>
    <n v="2008"/>
    <x v="2577"/>
    <x v="30"/>
    <s v="Feb"/>
    <x v="0"/>
    <x v="7"/>
    <x v="293"/>
    <x v="182"/>
    <x v="58"/>
    <x v="101"/>
    <x v="558"/>
    <n v="77"/>
    <n v="32"/>
    <n v="7.4"/>
    <n v="14"/>
    <s v="EA Canada"/>
    <s v="E"/>
  </r>
  <r>
    <s v="Battle Arena Toshinden 2"/>
    <x v="12"/>
    <n v="1995"/>
    <x v="2578"/>
    <x v="33"/>
    <s v="May"/>
    <x v="9"/>
    <x v="3"/>
    <x v="341"/>
    <x v="244"/>
    <x v="17"/>
    <x v="132"/>
    <x v="558"/>
    <m/>
    <m/>
    <m/>
    <m/>
    <m/>
    <m/>
  </r>
  <r>
    <s v="Dragon Ball: Xenoverse 2"/>
    <x v="9"/>
    <n v="2016"/>
    <x v="2579"/>
    <x v="1"/>
    <s v="Apr"/>
    <x v="8"/>
    <x v="25"/>
    <x v="381"/>
    <x v="198"/>
    <x v="100"/>
    <x v="127"/>
    <x v="558"/>
    <n v="73"/>
    <n v="54"/>
    <n v="7.8"/>
    <n v="117"/>
    <s v="Dimps Corporation"/>
    <s v="T"/>
  </r>
  <r>
    <s v="Dynasty Warriors 6"/>
    <x v="5"/>
    <n v="2007"/>
    <x v="2580"/>
    <x v="33"/>
    <s v="Nov"/>
    <x v="8"/>
    <x v="48"/>
    <x v="375"/>
    <x v="270"/>
    <x v="17"/>
    <x v="115"/>
    <x v="558"/>
    <n v="59"/>
    <n v="31"/>
    <n v="7.3"/>
    <n v="49"/>
    <s v="Koei, Omega Force"/>
    <s v="T"/>
  </r>
  <r>
    <s v="Jeopardy!"/>
    <x v="12"/>
    <n v="1997"/>
    <x v="2581"/>
    <x v="24"/>
    <s v="Nov"/>
    <x v="5"/>
    <x v="27"/>
    <x v="380"/>
    <x v="198"/>
    <x v="58"/>
    <x v="132"/>
    <x v="558"/>
    <m/>
    <m/>
    <m/>
    <m/>
    <m/>
    <m/>
  </r>
  <r>
    <s v="South Park"/>
    <x v="12"/>
    <n v="1998"/>
    <x v="2582"/>
    <x v="1"/>
    <s v="Mar"/>
    <x v="6"/>
    <x v="30"/>
    <x v="380"/>
    <x v="198"/>
    <x v="58"/>
    <x v="132"/>
    <x v="558"/>
    <m/>
    <m/>
    <m/>
    <m/>
    <m/>
    <m/>
  </r>
  <r>
    <s v="NCAA Football 09"/>
    <x v="4"/>
    <n v="2008"/>
    <x v="2583"/>
    <x v="5"/>
    <s v="Dec"/>
    <x v="0"/>
    <x v="7"/>
    <x v="159"/>
    <x v="125"/>
    <x v="58"/>
    <x v="132"/>
    <x v="558"/>
    <n v="83"/>
    <n v="24"/>
    <n v="7.7"/>
    <n v="26"/>
    <s v="EA Tiburon"/>
    <s v="E"/>
  </r>
  <r>
    <s v="Doom 3: Resurrection of Evil"/>
    <x v="13"/>
    <n v="2005"/>
    <x v="2584"/>
    <x v="27"/>
    <s v="Mar"/>
    <x v="6"/>
    <x v="4"/>
    <x v="377"/>
    <x v="263"/>
    <x v="58"/>
    <x v="147"/>
    <x v="558"/>
    <n v="77"/>
    <n v="41"/>
    <n v="7.9"/>
    <n v="16"/>
    <s v="id Software, Nerve Software"/>
    <s v="M"/>
  </r>
  <r>
    <s v="SSX"/>
    <x v="4"/>
    <n v="2012"/>
    <x v="2585"/>
    <x v="2"/>
    <s v="Jul"/>
    <x v="0"/>
    <x v="7"/>
    <x v="358"/>
    <x v="150"/>
    <x v="58"/>
    <x v="122"/>
    <x v="559"/>
    <n v="82"/>
    <n v="65"/>
    <n v="6.4"/>
    <n v="186"/>
    <s v="EA Canada"/>
    <s v="E"/>
  </r>
  <r>
    <s v="Dragon Quest Swords: The Masked Queen and the Tower of Mirrors"/>
    <x v="0"/>
    <n v="2007"/>
    <x v="2586"/>
    <x v="1"/>
    <s v="Mar"/>
    <x v="3"/>
    <x v="15"/>
    <x v="375"/>
    <x v="45"/>
    <x v="241"/>
    <x v="133"/>
    <x v="559"/>
    <n v="65"/>
    <n v="43"/>
    <n v="5.9"/>
    <n v="21"/>
    <s v="Eighting, Genius Sonority Inc."/>
    <s v="T"/>
  </r>
  <r>
    <s v="Two Worlds"/>
    <x v="4"/>
    <n v="2007"/>
    <x v="2587"/>
    <x v="0"/>
    <s v="Dec"/>
    <x v="3"/>
    <x v="81"/>
    <x v="330"/>
    <x v="268"/>
    <x v="58"/>
    <x v="101"/>
    <x v="559"/>
    <n v="50"/>
    <n v="44"/>
    <n v="5.5"/>
    <n v="182"/>
    <s v="Reality Pump"/>
    <s v="M"/>
  </r>
  <r>
    <s v="Tony Hawk's Underground"/>
    <x v="19"/>
    <n v="2003"/>
    <x v="2588"/>
    <x v="27"/>
    <s v="Jun"/>
    <x v="0"/>
    <x v="4"/>
    <x v="392"/>
    <x v="182"/>
    <x v="58"/>
    <x v="133"/>
    <x v="559"/>
    <n v="89"/>
    <n v="19"/>
    <n v="8.5"/>
    <n v="24"/>
    <s v="Neversoft Entertainment"/>
    <s v="T"/>
  </r>
  <r>
    <s v="Spider-Man 2"/>
    <x v="16"/>
    <n v="2005"/>
    <x v="2589"/>
    <x v="27"/>
    <s v="Apr"/>
    <x v="8"/>
    <x v="4"/>
    <x v="387"/>
    <x v="199"/>
    <x v="58"/>
    <x v="99"/>
    <x v="559"/>
    <n v="67"/>
    <n v="43"/>
    <n v="6.9"/>
    <n v="8"/>
    <s v="Vicarious Visions"/>
    <s v="T"/>
  </r>
  <r>
    <s v="Super Bomberman 3"/>
    <x v="7"/>
    <n v="1994"/>
    <x v="2590"/>
    <x v="31"/>
    <s v="May"/>
    <x v="4"/>
    <x v="68"/>
    <x v="180"/>
    <x v="125"/>
    <x v="80"/>
    <x v="106"/>
    <x v="559"/>
    <m/>
    <m/>
    <m/>
    <m/>
    <m/>
    <m/>
  </r>
  <r>
    <s v="NCAA Football 08"/>
    <x v="4"/>
    <n v="2007"/>
    <x v="2591"/>
    <x v="29"/>
    <s v="Aug"/>
    <x v="0"/>
    <x v="7"/>
    <x v="159"/>
    <x v="125"/>
    <x v="58"/>
    <x v="132"/>
    <x v="559"/>
    <n v="81"/>
    <n v="30"/>
    <n v="7.8"/>
    <n v="44"/>
    <s v="EA Sports"/>
    <s v="E"/>
  </r>
  <r>
    <s v="Command &amp; Conquer: Red Alert Retaliation"/>
    <x v="12"/>
    <n v="1998"/>
    <x v="2592"/>
    <x v="12"/>
    <s v="May"/>
    <x v="11"/>
    <x v="17"/>
    <x v="380"/>
    <x v="198"/>
    <x v="58"/>
    <x v="132"/>
    <x v="559"/>
    <m/>
    <m/>
    <m/>
    <m/>
    <m/>
    <m/>
  </r>
  <r>
    <s v="Skylanders: Trap Team"/>
    <x v="18"/>
    <n v="2014"/>
    <x v="2593"/>
    <x v="23"/>
    <s v="Jun"/>
    <x v="8"/>
    <x v="4"/>
    <x v="358"/>
    <x v="150"/>
    <x v="58"/>
    <x v="122"/>
    <x v="559"/>
    <n v="86"/>
    <n v="4"/>
    <n v="7.1"/>
    <n v="18"/>
    <s v="Toys for Bob"/>
    <s v="E10+"/>
  </r>
  <r>
    <s v="Star Wars: Obi-Wan"/>
    <x v="13"/>
    <n v="2001"/>
    <x v="2594"/>
    <x v="0"/>
    <s v="Jan"/>
    <x v="8"/>
    <x v="4"/>
    <x v="366"/>
    <x v="248"/>
    <x v="58"/>
    <x v="133"/>
    <x v="559"/>
    <n v="58"/>
    <n v="28"/>
    <n v="5.9"/>
    <n v="14"/>
    <s v="LucasArts"/>
    <s v="T"/>
  </r>
  <r>
    <s v="Ace Attorney Investigations: Miles Edgeworth"/>
    <x v="3"/>
    <n v="2009"/>
    <x v="2595"/>
    <x v="32"/>
    <s v="May"/>
    <x v="10"/>
    <x v="12"/>
    <x v="382"/>
    <x v="182"/>
    <x v="38"/>
    <x v="115"/>
    <x v="559"/>
    <n v="78"/>
    <n v="51"/>
    <n v="8.4"/>
    <n v="79"/>
    <s v="Capcom"/>
    <s v="T"/>
  </r>
  <r>
    <s v="Kill.Switch"/>
    <x v="6"/>
    <n v="2003"/>
    <x v="2596"/>
    <x v="15"/>
    <s v="Aug"/>
    <x v="6"/>
    <x v="3"/>
    <x v="363"/>
    <x v="198"/>
    <x v="58"/>
    <x v="119"/>
    <x v="559"/>
    <n v="73"/>
    <n v="33"/>
    <n v="8.3000000000000007"/>
    <n v="19"/>
    <s v="Namco"/>
    <s v="T"/>
  </r>
  <r>
    <s v="Catherine"/>
    <x v="5"/>
    <n v="2011"/>
    <x v="2597"/>
    <x v="11"/>
    <s v="Feb"/>
    <x v="10"/>
    <x v="41"/>
    <x v="357"/>
    <x v="182"/>
    <x v="118"/>
    <x v="122"/>
    <x v="559"/>
    <n v="79"/>
    <n v="61"/>
    <n v="8.1"/>
    <n v="372"/>
    <s v="Atlus"/>
    <s v="M"/>
  </r>
  <r>
    <s v="Madden NFL 2005"/>
    <x v="19"/>
    <n v="2004"/>
    <x v="2598"/>
    <x v="12"/>
    <s v="Feb"/>
    <x v="0"/>
    <x v="7"/>
    <x v="392"/>
    <x v="182"/>
    <x v="58"/>
    <x v="133"/>
    <x v="559"/>
    <n v="90"/>
    <n v="26"/>
    <s v="tbd"/>
    <m/>
    <s v="EA Tiburon"/>
    <s v="E"/>
  </r>
  <r>
    <s v="F-14 Tomcat"/>
    <x v="8"/>
    <n v="2001"/>
    <x v="2599"/>
    <x v="14"/>
    <s v="Sep"/>
    <x v="8"/>
    <x v="35"/>
    <x v="293"/>
    <x v="286"/>
    <x v="58"/>
    <x v="145"/>
    <x v="559"/>
    <n v="67"/>
    <n v="8"/>
    <s v="tbd"/>
    <m/>
    <s v="Virtucraft"/>
    <s v="E"/>
  </r>
  <r>
    <s v="SplashDown"/>
    <x v="6"/>
    <n v="2001"/>
    <x v="2600"/>
    <x v="16"/>
    <s v="Jul"/>
    <x v="2"/>
    <x v="10"/>
    <x v="363"/>
    <x v="198"/>
    <x v="58"/>
    <x v="119"/>
    <x v="559"/>
    <n v="84"/>
    <n v="22"/>
    <n v="8.1999999999999993"/>
    <n v="11"/>
    <s v="Rainbow Studios"/>
    <s v="E"/>
  </r>
  <r>
    <s v="NCAA Football 98"/>
    <x v="12"/>
    <n v="1997"/>
    <x v="2601"/>
    <x v="23"/>
    <s v="Sep"/>
    <x v="0"/>
    <x v="7"/>
    <x v="380"/>
    <x v="198"/>
    <x v="58"/>
    <x v="132"/>
    <x v="559"/>
    <m/>
    <m/>
    <m/>
    <m/>
    <m/>
    <m/>
  </r>
  <r>
    <s v="Jade Empire"/>
    <x v="13"/>
    <n v="2005"/>
    <x v="2602"/>
    <x v="18"/>
    <s v="Sep"/>
    <x v="3"/>
    <x v="1"/>
    <x v="337"/>
    <x v="286"/>
    <x v="58"/>
    <x v="147"/>
    <x v="559"/>
    <n v="89"/>
    <n v="84"/>
    <n v="8.6"/>
    <n v="113"/>
    <s v="BioWare"/>
    <s v="M"/>
  </r>
  <r>
    <s v="Infinite Undiscovery"/>
    <x v="4"/>
    <n v="2008"/>
    <x v="1657"/>
    <x v="10"/>
    <s v="Oct"/>
    <x v="3"/>
    <x v="15"/>
    <x v="363"/>
    <x v="291"/>
    <x v="130"/>
    <x v="122"/>
    <x v="559"/>
    <n v="68"/>
    <n v="60"/>
    <n v="7"/>
    <n v="158"/>
    <s v="Tri-Ace"/>
    <s v="T"/>
  </r>
  <r>
    <s v="FIFA Soccer 11"/>
    <x v="3"/>
    <n v="2010"/>
    <x v="2603"/>
    <x v="6"/>
    <s v="Mar"/>
    <x v="0"/>
    <x v="7"/>
    <x v="346"/>
    <x v="230"/>
    <x v="58"/>
    <x v="69"/>
    <x v="559"/>
    <n v="63"/>
    <n v="5"/>
    <s v="tbd"/>
    <m/>
    <s v="EA Sports"/>
    <s v="E"/>
  </r>
  <r>
    <s v="Chocobo's Dungeon 2"/>
    <x v="12"/>
    <n v="1998"/>
    <x v="2604"/>
    <x v="26"/>
    <s v="Aug"/>
    <x v="3"/>
    <x v="9"/>
    <x v="393"/>
    <x v="298"/>
    <x v="147"/>
    <x v="132"/>
    <x v="559"/>
    <m/>
    <m/>
    <m/>
    <m/>
    <m/>
    <m/>
  </r>
  <r>
    <s v="Call of Duty: Ghosts"/>
    <x v="14"/>
    <n v="2013"/>
    <x v="2605"/>
    <x v="6"/>
    <s v="Nov"/>
    <x v="6"/>
    <x v="4"/>
    <x v="382"/>
    <x v="296"/>
    <x v="58"/>
    <x v="132"/>
    <x v="559"/>
    <m/>
    <m/>
    <m/>
    <m/>
    <m/>
    <m/>
  </r>
  <r>
    <s v="Lego Star Wars: The Force Awakens"/>
    <x v="9"/>
    <n v="2016"/>
    <x v="1382"/>
    <x v="14"/>
    <s v="Sep"/>
    <x v="8"/>
    <x v="19"/>
    <x v="252"/>
    <x v="288"/>
    <x v="62"/>
    <x v="114"/>
    <x v="559"/>
    <n v="78"/>
    <n v="61"/>
    <n v="7.5"/>
    <n v="91"/>
    <s v="TT Games"/>
    <s v="E10+"/>
  </r>
  <r>
    <s v="NHL 12"/>
    <x v="4"/>
    <n v="2011"/>
    <x v="2606"/>
    <x v="15"/>
    <s v="May"/>
    <x v="0"/>
    <x v="7"/>
    <x v="304"/>
    <x v="244"/>
    <x v="58"/>
    <x v="132"/>
    <x v="559"/>
    <n v="86"/>
    <n v="56"/>
    <n v="7"/>
    <n v="72"/>
    <s v="Electronic Arts"/>
    <s v="E10+"/>
  </r>
  <r>
    <s v="Advance Wars"/>
    <x v="8"/>
    <n v="2001"/>
    <x v="2607"/>
    <x v="10"/>
    <s v="Jul"/>
    <x v="11"/>
    <x v="0"/>
    <x v="293"/>
    <x v="286"/>
    <x v="58"/>
    <x v="145"/>
    <x v="559"/>
    <n v="92"/>
    <n v="28"/>
    <n v="9"/>
    <n v="95"/>
    <s v="Intelligent Systems"/>
    <s v="E"/>
  </r>
  <r>
    <s v="NASCAR 2001"/>
    <x v="6"/>
    <n v="2000"/>
    <x v="2608"/>
    <x v="4"/>
    <s v="May"/>
    <x v="2"/>
    <x v="7"/>
    <x v="363"/>
    <x v="198"/>
    <x v="58"/>
    <x v="119"/>
    <x v="559"/>
    <n v="66"/>
    <n v="16"/>
    <n v="6.6"/>
    <n v="9"/>
    <s v="EA Sports"/>
    <s v="E"/>
  </r>
  <r>
    <s v="NCAA Football 2001"/>
    <x v="12"/>
    <n v="2000"/>
    <x v="2609"/>
    <x v="33"/>
    <s v="Dec"/>
    <x v="0"/>
    <x v="7"/>
    <x v="380"/>
    <x v="150"/>
    <x v="58"/>
    <x v="132"/>
    <x v="559"/>
    <m/>
    <m/>
    <m/>
    <m/>
    <m/>
    <m/>
  </r>
  <r>
    <s v="WWE SmackDown vs. Raw 2011"/>
    <x v="16"/>
    <n v="2010"/>
    <x v="2610"/>
    <x v="4"/>
    <s v="Jul"/>
    <x v="9"/>
    <x v="28"/>
    <x v="376"/>
    <x v="274"/>
    <x v="58"/>
    <x v="104"/>
    <x v="559"/>
    <m/>
    <m/>
    <n v="6.7"/>
    <n v="7"/>
    <s v="Yuke's"/>
    <s v="T"/>
  </r>
  <r>
    <s v="Mafia"/>
    <x v="6"/>
    <n v="2004"/>
    <x v="2611"/>
    <x v="12"/>
    <s v="Dec"/>
    <x v="8"/>
    <x v="136"/>
    <x v="363"/>
    <x v="198"/>
    <x v="58"/>
    <x v="119"/>
    <x v="559"/>
    <n v="65"/>
    <n v="30"/>
    <n v="7.6"/>
    <n v="62"/>
    <s v="Illusion Softworks"/>
    <s v="M"/>
  </r>
  <r>
    <s v="Hannah Montana: The Movie"/>
    <x v="3"/>
    <n v="2009"/>
    <x v="2612"/>
    <x v="20"/>
    <s v="Jul"/>
    <x v="10"/>
    <x v="32"/>
    <x v="358"/>
    <x v="289"/>
    <x v="58"/>
    <x v="101"/>
    <x v="559"/>
    <m/>
    <m/>
    <s v="tbd"/>
    <m/>
    <s v="n-Space"/>
    <s v="E"/>
  </r>
  <r>
    <s v="Ape Escape: On the Loose"/>
    <x v="16"/>
    <n v="2005"/>
    <x v="2613"/>
    <x v="31"/>
    <s v="Nov"/>
    <x v="1"/>
    <x v="3"/>
    <x v="366"/>
    <x v="125"/>
    <x v="130"/>
    <x v="132"/>
    <x v="559"/>
    <n v="66"/>
    <n v="35"/>
    <n v="6.4"/>
    <n v="16"/>
    <s v="SCEA, Sims"/>
    <s v="E"/>
  </r>
  <r>
    <s v="Mobile Suit Gundam: Journey to Jaburo"/>
    <x v="6"/>
    <n v="2000"/>
    <x v="2614"/>
    <x v="34"/>
    <s v="Aug"/>
    <x v="7"/>
    <x v="25"/>
    <x v="252"/>
    <x v="293"/>
    <x v="31"/>
    <x v="115"/>
    <x v="559"/>
    <n v="58"/>
    <n v="16"/>
    <n v="8.1"/>
    <n v="49"/>
    <s v="Bandai"/>
    <s v="T"/>
  </r>
  <r>
    <s v="MLB 08: The Show"/>
    <x v="5"/>
    <n v="2008"/>
    <x v="615"/>
    <x v="29"/>
    <s v="Oct"/>
    <x v="0"/>
    <x v="3"/>
    <x v="342"/>
    <x v="125"/>
    <x v="58"/>
    <x v="132"/>
    <x v="559"/>
    <n v="85"/>
    <n v="33"/>
    <n v="8.6999999999999993"/>
    <n v="76"/>
    <s v="SCEA San Diego Studios"/>
    <s v="E"/>
  </r>
  <r>
    <s v="TimeSplitters 2"/>
    <x v="6"/>
    <n v="2002"/>
    <x v="2615"/>
    <x v="16"/>
    <s v="Apr"/>
    <x v="6"/>
    <x v="21"/>
    <x v="363"/>
    <x v="198"/>
    <x v="58"/>
    <x v="119"/>
    <x v="559"/>
    <n v="90"/>
    <n v="33"/>
    <n v="8.8000000000000007"/>
    <n v="127"/>
    <s v="Free Radical Design"/>
    <s v="T"/>
  </r>
  <r>
    <s v="Omerta: City of Gangsters"/>
    <x v="4"/>
    <n v="2011"/>
    <x v="2616"/>
    <x v="18"/>
    <s v="Feb"/>
    <x v="7"/>
    <x v="14"/>
    <x v="378"/>
    <x v="268"/>
    <x v="58"/>
    <x v="122"/>
    <x v="559"/>
    <n v="43"/>
    <n v="18"/>
    <n v="3.3"/>
    <n v="25"/>
    <s v="Kalypso"/>
    <s v="T"/>
  </r>
  <r>
    <s v="Driver: San Francisco"/>
    <x v="4"/>
    <n v="2011"/>
    <x v="1083"/>
    <x v="11"/>
    <s v="Jan"/>
    <x v="2"/>
    <x v="5"/>
    <x v="370"/>
    <x v="299"/>
    <x v="58"/>
    <x v="101"/>
    <x v="559"/>
    <n v="80"/>
    <n v="63"/>
    <n v="7.6"/>
    <n v="130"/>
    <s v="Ubisoft Reflections"/>
    <s v="T"/>
  </r>
  <r>
    <s v="Classic NES Series: Zelda II: The Adventure of Link"/>
    <x v="8"/>
    <n v="2004"/>
    <x v="2617"/>
    <x v="25"/>
    <s v="Apr"/>
    <x v="10"/>
    <x v="0"/>
    <x v="340"/>
    <x v="182"/>
    <x v="89"/>
    <x v="145"/>
    <x v="559"/>
    <n v="73"/>
    <n v="8"/>
    <n v="7.5"/>
    <n v="39"/>
    <s v="Nintendo"/>
    <s v="E"/>
  </r>
  <r>
    <s v="Fire Emblem: Monsh? no Nazo"/>
    <x v="7"/>
    <n v="1994"/>
    <x v="2618"/>
    <x v="14"/>
    <s v="Sep"/>
    <x v="3"/>
    <x v="0"/>
    <x v="180"/>
    <x v="125"/>
    <x v="80"/>
    <x v="106"/>
    <x v="559"/>
    <m/>
    <m/>
    <m/>
    <m/>
    <m/>
    <m/>
  </r>
  <r>
    <s v="Disney's Chicken Little"/>
    <x v="8"/>
    <n v="2005"/>
    <x v="2619"/>
    <x v="25"/>
    <s v="Jun"/>
    <x v="1"/>
    <x v="32"/>
    <x v="293"/>
    <x v="291"/>
    <x v="58"/>
    <x v="145"/>
    <x v="559"/>
    <n v="71"/>
    <n v="6"/>
    <s v="tbd"/>
    <m/>
    <s v="Artificial Mind and Movement"/>
    <s v="E"/>
  </r>
  <r>
    <s v="James Bond 007: Blood Stone"/>
    <x v="5"/>
    <n v="2010"/>
    <x v="2620"/>
    <x v="31"/>
    <s v="Sep"/>
    <x v="6"/>
    <x v="4"/>
    <x v="375"/>
    <x v="273"/>
    <x v="64"/>
    <x v="130"/>
    <x v="559"/>
    <n v="65"/>
    <n v="49"/>
    <n v="7.4"/>
    <n v="45"/>
    <s v="Bizarre Creations"/>
    <s v="T"/>
  </r>
  <r>
    <s v="King Kong"/>
    <x v="15"/>
    <n v="1981"/>
    <x v="2621"/>
    <x v="30"/>
    <s v="Dec"/>
    <x v="8"/>
    <x v="137"/>
    <x v="159"/>
    <x v="203"/>
    <x v="58"/>
    <x v="145"/>
    <x v="560"/>
    <m/>
    <m/>
    <m/>
    <m/>
    <m/>
    <m/>
  </r>
  <r>
    <s v="Minecraft: Story Mode"/>
    <x v="9"/>
    <n v="2015"/>
    <x v="2622"/>
    <x v="20"/>
    <s v="Nov"/>
    <x v="10"/>
    <x v="106"/>
    <x v="370"/>
    <x v="239"/>
    <x v="58"/>
    <x v="114"/>
    <x v="560"/>
    <m/>
    <m/>
    <m/>
    <m/>
    <m/>
    <m/>
  </r>
  <r>
    <s v="Moto Racer 2"/>
    <x v="12"/>
    <n v="1997"/>
    <x v="2623"/>
    <x v="9"/>
    <s v="Mar"/>
    <x v="2"/>
    <x v="7"/>
    <x v="380"/>
    <x v="150"/>
    <x v="58"/>
    <x v="132"/>
    <x v="560"/>
    <m/>
    <m/>
    <m/>
    <m/>
    <m/>
    <m/>
  </r>
  <r>
    <s v="Metal Gear Solid: Portable Ops Plus"/>
    <x v="16"/>
    <n v="2007"/>
    <x v="2624"/>
    <x v="22"/>
    <s v="Dec"/>
    <x v="8"/>
    <x v="14"/>
    <x v="343"/>
    <x v="125"/>
    <x v="141"/>
    <x v="104"/>
    <x v="560"/>
    <n v="65"/>
    <n v="19"/>
    <n v="7.5"/>
    <n v="27"/>
    <s v="Kojima Productions"/>
    <s v="T"/>
  </r>
  <r>
    <s v="LEGO Rock Band"/>
    <x v="0"/>
    <n v="2009"/>
    <x v="2625"/>
    <x v="23"/>
    <s v="Sep"/>
    <x v="5"/>
    <x v="19"/>
    <x v="330"/>
    <x v="268"/>
    <x v="58"/>
    <x v="122"/>
    <x v="560"/>
    <n v="70"/>
    <n v="15"/>
    <n v="6.8"/>
    <n v="6"/>
    <s v="TT Fusion"/>
    <s v="E10+"/>
  </r>
  <r>
    <s v="Monster Hunter Tri"/>
    <x v="18"/>
    <n v="2012"/>
    <x v="2626"/>
    <x v="27"/>
    <s v="May"/>
    <x v="3"/>
    <x v="0"/>
    <x v="381"/>
    <x v="286"/>
    <x v="75"/>
    <x v="115"/>
    <x v="560"/>
    <m/>
    <m/>
    <m/>
    <m/>
    <m/>
    <m/>
  </r>
  <r>
    <s v="Halo 2 Multiplayer Map Pack"/>
    <x v="13"/>
    <n v="2005"/>
    <x v="892"/>
    <x v="11"/>
    <s v="Mar"/>
    <x v="6"/>
    <x v="1"/>
    <x v="392"/>
    <x v="293"/>
    <x v="58"/>
    <x v="133"/>
    <x v="560"/>
    <n v="89"/>
    <n v="37"/>
    <n v="7.4"/>
    <n v="34"/>
    <s v="Bungie Software"/>
    <s v="M"/>
  </r>
  <r>
    <s v="Mortal Kombat: Shaolin Monks"/>
    <x v="6"/>
    <n v="2005"/>
    <x v="2627"/>
    <x v="11"/>
    <s v="Dec"/>
    <x v="8"/>
    <x v="39"/>
    <x v="215"/>
    <x v="287"/>
    <x v="58"/>
    <x v="119"/>
    <x v="560"/>
    <n v="77"/>
    <n v="41"/>
    <n v="8.6"/>
    <n v="74"/>
    <s v="Midway Studios - Los Angeles"/>
    <s v="M"/>
  </r>
  <r>
    <s v="Transformers: Revenge of the Fallen (XBox 360, PS3, &amp; PC Versions)"/>
    <x v="5"/>
    <n v="2009"/>
    <x v="2628"/>
    <x v="13"/>
    <s v="Dec"/>
    <x v="6"/>
    <x v="4"/>
    <x v="331"/>
    <x v="240"/>
    <x v="58"/>
    <x v="105"/>
    <x v="560"/>
    <m/>
    <m/>
    <m/>
    <m/>
    <m/>
    <m/>
  </r>
  <r>
    <s v="Minecraft: Story Mode"/>
    <x v="5"/>
    <n v="2015"/>
    <x v="2629"/>
    <x v="32"/>
    <s v="Mar"/>
    <x v="10"/>
    <x v="106"/>
    <x v="286"/>
    <x v="274"/>
    <x v="58"/>
    <x v="114"/>
    <x v="560"/>
    <m/>
    <m/>
    <m/>
    <m/>
    <m/>
    <m/>
  </r>
  <r>
    <s v="FIFA Soccer 13"/>
    <x v="0"/>
    <n v="2012"/>
    <x v="2630"/>
    <x v="30"/>
    <s v="Oct"/>
    <x v="8"/>
    <x v="7"/>
    <x v="375"/>
    <x v="196"/>
    <x v="58"/>
    <x v="101"/>
    <x v="560"/>
    <m/>
    <m/>
    <n v="1.6"/>
    <n v="21"/>
    <s v="Electronic Arts"/>
    <s v="E"/>
  </r>
  <r>
    <s v="The LEGO Movie Videogame"/>
    <x v="10"/>
    <n v="2014"/>
    <x v="2631"/>
    <x v="26"/>
    <s v="Jan"/>
    <x v="8"/>
    <x v="19"/>
    <x v="331"/>
    <x v="274"/>
    <x v="69"/>
    <x v="132"/>
    <x v="560"/>
    <m/>
    <m/>
    <n v="5.4"/>
    <n v="13"/>
    <s v="TT Games"/>
    <s v="E10+"/>
  </r>
  <r>
    <s v="MotionSports"/>
    <x v="4"/>
    <n v="2010"/>
    <x v="2632"/>
    <x v="33"/>
    <s v="Jul"/>
    <x v="0"/>
    <x v="5"/>
    <x v="358"/>
    <x v="289"/>
    <x v="58"/>
    <x v="122"/>
    <x v="560"/>
    <n v="40"/>
    <n v="30"/>
    <n v="4.4000000000000004"/>
    <n v="9"/>
    <s v="Ubisoft Milan"/>
    <s v="T"/>
  </r>
  <r>
    <s v="MX vs. ATV Unleashed: On the Edge"/>
    <x v="16"/>
    <n v="2006"/>
    <x v="1064"/>
    <x v="4"/>
    <s v="May"/>
    <x v="2"/>
    <x v="28"/>
    <x v="342"/>
    <x v="125"/>
    <x v="58"/>
    <x v="132"/>
    <x v="560"/>
    <n v="68"/>
    <n v="22"/>
    <n v="8.1"/>
    <n v="7"/>
    <s v="Rainbow Studios"/>
    <s v="E"/>
  </r>
  <r>
    <s v="Mario Pinball Land"/>
    <x v="8"/>
    <n v="2004"/>
    <x v="2633"/>
    <x v="32"/>
    <s v="May"/>
    <x v="5"/>
    <x v="0"/>
    <x v="293"/>
    <x v="291"/>
    <x v="58"/>
    <x v="145"/>
    <x v="560"/>
    <n v="62"/>
    <n v="35"/>
    <n v="4.9000000000000004"/>
    <n v="11"/>
    <s v="Fuse Games Limited"/>
    <s v="E"/>
  </r>
  <r>
    <s v="Mappy"/>
    <x v="1"/>
    <n v="1984"/>
    <x v="2634"/>
    <x v="13"/>
    <s v="Aug"/>
    <x v="1"/>
    <x v="25"/>
    <x v="180"/>
    <x v="125"/>
    <x v="217"/>
    <x v="106"/>
    <x v="560"/>
    <m/>
    <m/>
    <m/>
    <m/>
    <m/>
    <m/>
  </r>
  <r>
    <s v="J-League Soccer: Prime Goal"/>
    <x v="7"/>
    <n v="1993"/>
    <x v="735"/>
    <x v="16"/>
    <s v="Sep"/>
    <x v="0"/>
    <x v="25"/>
    <x v="180"/>
    <x v="125"/>
    <x v="217"/>
    <x v="106"/>
    <x v="560"/>
    <m/>
    <m/>
    <m/>
    <m/>
    <m/>
    <m/>
  </r>
  <r>
    <s v="Dragon Ball Z: Budokai"/>
    <x v="19"/>
    <n v="2003"/>
    <x v="252"/>
    <x v="25"/>
    <s v="Jan"/>
    <x v="9"/>
    <x v="10"/>
    <x v="377"/>
    <x v="182"/>
    <x v="58"/>
    <x v="133"/>
    <x v="560"/>
    <n v="65"/>
    <n v="16"/>
    <n v="6.3"/>
    <n v="15"/>
    <s v="Pyramid"/>
    <s v="T"/>
  </r>
  <r>
    <s v="NFL Xtreme"/>
    <x v="12"/>
    <n v="1998"/>
    <x v="2076"/>
    <x v="24"/>
    <s v="Nov"/>
    <x v="0"/>
    <x v="3"/>
    <x v="358"/>
    <x v="150"/>
    <x v="58"/>
    <x v="132"/>
    <x v="560"/>
    <m/>
    <m/>
    <m/>
    <m/>
    <m/>
    <m/>
  </r>
  <r>
    <s v="Need for Speed (2015)"/>
    <x v="17"/>
    <n v="2015"/>
    <x v="2635"/>
    <x v="6"/>
    <s v="Jan"/>
    <x v="2"/>
    <x v="7"/>
    <x v="357"/>
    <x v="239"/>
    <x v="58"/>
    <x v="122"/>
    <x v="560"/>
    <m/>
    <m/>
    <m/>
    <m/>
    <m/>
    <m/>
  </r>
  <r>
    <s v="Plants vs. Zombies: Garden Warfare"/>
    <x v="17"/>
    <n v="2014"/>
    <x v="2636"/>
    <x v="21"/>
    <s v="Sep"/>
    <x v="6"/>
    <x v="7"/>
    <x v="380"/>
    <x v="301"/>
    <x v="58"/>
    <x v="122"/>
    <x v="560"/>
    <n v="76"/>
    <n v="65"/>
    <n v="7.4"/>
    <n v="438"/>
    <s v="PopCap"/>
    <s v="E10+"/>
  </r>
  <r>
    <s v="Need for Speed Rivals"/>
    <x v="17"/>
    <n v="2013"/>
    <x v="2637"/>
    <x v="27"/>
    <s v="Dec"/>
    <x v="2"/>
    <x v="7"/>
    <x v="283"/>
    <x v="271"/>
    <x v="58"/>
    <x v="101"/>
    <x v="560"/>
    <n v="75"/>
    <n v="18"/>
    <n v="5.8"/>
    <n v="175"/>
    <s v="Ghost Games"/>
    <s v="E10+"/>
  </r>
  <r>
    <s v="The Sims 2: Apartment Pets"/>
    <x v="3"/>
    <n v="2008"/>
    <x v="2638"/>
    <x v="24"/>
    <s v="Nov"/>
    <x v="7"/>
    <x v="7"/>
    <x v="398"/>
    <x v="240"/>
    <x v="58"/>
    <x v="101"/>
    <x v="560"/>
    <n v="50"/>
    <n v="12"/>
    <n v="3.3"/>
    <n v="4"/>
    <s v="Full Fat"/>
    <s v="E"/>
  </r>
  <r>
    <s v="Harry Potter and the Chamber of Secrets"/>
    <x v="19"/>
    <n v="2002"/>
    <x v="1446"/>
    <x v="17"/>
    <s v="Mar"/>
    <x v="8"/>
    <x v="7"/>
    <x v="377"/>
    <x v="182"/>
    <x v="58"/>
    <x v="133"/>
    <x v="560"/>
    <n v="77"/>
    <n v="14"/>
    <n v="8.3000000000000007"/>
    <n v="27"/>
    <s v="Eurocom Entertainment Software"/>
    <s v="E"/>
  </r>
  <r>
    <s v="Prince of Persia: The Forgotten Sands"/>
    <x v="5"/>
    <n v="2010"/>
    <x v="2639"/>
    <x v="9"/>
    <s v="Mar"/>
    <x v="8"/>
    <x v="5"/>
    <x v="401"/>
    <x v="273"/>
    <x v="62"/>
    <x v="105"/>
    <x v="560"/>
    <n v="75"/>
    <n v="49"/>
    <n v="7.6"/>
    <n v="120"/>
    <s v="Ubisoft Montreal"/>
    <s v="T"/>
  </r>
  <r>
    <s v="X-Men Origins: Wolverine - Uncaged Edition"/>
    <x v="4"/>
    <n v="2009"/>
    <x v="2640"/>
    <x v="17"/>
    <s v="May"/>
    <x v="8"/>
    <x v="4"/>
    <x v="378"/>
    <x v="199"/>
    <x v="58"/>
    <x v="122"/>
    <x v="560"/>
    <m/>
    <m/>
    <m/>
    <m/>
    <m/>
    <m/>
  </r>
  <r>
    <s v="The Lord of the Rings: The Return of the King"/>
    <x v="19"/>
    <n v="2003"/>
    <x v="2641"/>
    <x v="7"/>
    <s v="Aug"/>
    <x v="8"/>
    <x v="7"/>
    <x v="377"/>
    <x v="182"/>
    <x v="58"/>
    <x v="133"/>
    <x v="560"/>
    <n v="84"/>
    <n v="23"/>
    <n v="8.5"/>
    <n v="21"/>
    <s v="Hypnos Entertainment"/>
    <s v="T"/>
  </r>
  <r>
    <s v="The Sims: Medieval"/>
    <x v="14"/>
    <n v="2011"/>
    <x v="2642"/>
    <x v="25"/>
    <s v="Mar"/>
    <x v="7"/>
    <x v="7"/>
    <x v="331"/>
    <x v="262"/>
    <x v="58"/>
    <x v="119"/>
    <x v="560"/>
    <n v="77"/>
    <n v="56"/>
    <n v="6.1"/>
    <n v="173"/>
    <s v="The Sims Studio"/>
    <s v="T"/>
  </r>
  <r>
    <s v="LEGO Batman 2: DC Super Heroes"/>
    <x v="3"/>
    <n v="2012"/>
    <x v="2643"/>
    <x v="1"/>
    <s v="Feb"/>
    <x v="8"/>
    <x v="19"/>
    <x v="380"/>
    <x v="180"/>
    <x v="58"/>
    <x v="122"/>
    <x v="560"/>
    <m/>
    <m/>
    <n v="8"/>
    <n v="4"/>
    <s v="TT Games"/>
    <s v="E10+"/>
  </r>
  <r>
    <s v="Top Spin 4"/>
    <x v="5"/>
    <n v="2011"/>
    <x v="261"/>
    <x v="13"/>
    <s v="Mar"/>
    <x v="0"/>
    <x v="2"/>
    <x v="394"/>
    <x v="292"/>
    <x v="58"/>
    <x v="130"/>
    <x v="560"/>
    <n v="82"/>
    <n v="37"/>
    <n v="7.7"/>
    <n v="55"/>
    <s v="2K Czech"/>
    <s v="E"/>
  </r>
  <r>
    <s v="Shrek the Third"/>
    <x v="4"/>
    <n v="2007"/>
    <x v="2644"/>
    <x v="29"/>
    <s v="Nov"/>
    <x v="8"/>
    <x v="4"/>
    <x v="392"/>
    <x v="265"/>
    <x v="58"/>
    <x v="122"/>
    <x v="561"/>
    <m/>
    <m/>
    <m/>
    <m/>
    <m/>
    <m/>
  </r>
  <r>
    <s v="Baldur's Gate: Dark Alliance II"/>
    <x v="6"/>
    <n v="2004"/>
    <x v="2645"/>
    <x v="11"/>
    <s v="Nov"/>
    <x v="3"/>
    <x v="117"/>
    <x v="363"/>
    <x v="150"/>
    <x v="58"/>
    <x v="119"/>
    <x v="561"/>
    <n v="78"/>
    <n v="44"/>
    <n v="8.6999999999999993"/>
    <n v="54"/>
    <s v="Black Isle Studios"/>
    <s v="T"/>
  </r>
  <r>
    <s v="Shark Tale"/>
    <x v="8"/>
    <n v="2004"/>
    <x v="2646"/>
    <x v="23"/>
    <s v="Aug"/>
    <x v="8"/>
    <x v="4"/>
    <x v="344"/>
    <x v="291"/>
    <x v="58"/>
    <x v="145"/>
    <x v="561"/>
    <n v="63"/>
    <n v="8"/>
    <n v="9"/>
    <n v="4"/>
    <s v="Vicarious Visions"/>
    <s v="E"/>
  </r>
  <r>
    <s v="IL-2 Sturmovik: Birds of Prey"/>
    <x v="5"/>
    <n v="2009"/>
    <x v="2647"/>
    <x v="17"/>
    <s v="May"/>
    <x v="7"/>
    <x v="11"/>
    <x v="363"/>
    <x v="289"/>
    <x v="58"/>
    <x v="127"/>
    <x v="561"/>
    <n v="81"/>
    <n v="28"/>
    <n v="7.3"/>
    <n v="20"/>
    <s v="Gaijin Entertainment"/>
    <s v="T"/>
  </r>
  <r>
    <s v="Test Drive Unlimited 2"/>
    <x v="4"/>
    <s v="N/A"/>
    <x v="1974"/>
    <x v="7"/>
    <s v="Jan"/>
    <x v="2"/>
    <x v="10"/>
    <x v="357"/>
    <x v="274"/>
    <x v="58"/>
    <x v="101"/>
    <x v="561"/>
    <n v="68"/>
    <n v="61"/>
    <n v="6.4"/>
    <n v="87"/>
    <s v="Eden"/>
    <s v="T"/>
  </r>
  <r>
    <s v="Star Wars: Masters of Teras Kasi"/>
    <x v="12"/>
    <n v="1997"/>
    <x v="2648"/>
    <x v="16"/>
    <s v="Aug"/>
    <x v="8"/>
    <x v="18"/>
    <x v="358"/>
    <x v="150"/>
    <x v="58"/>
    <x v="115"/>
    <x v="561"/>
    <m/>
    <m/>
    <m/>
    <m/>
    <m/>
    <m/>
  </r>
  <r>
    <s v="World of Zoo"/>
    <x v="3"/>
    <n v="2009"/>
    <x v="2649"/>
    <x v="9"/>
    <s v="Jul"/>
    <x v="7"/>
    <x v="28"/>
    <x v="378"/>
    <x v="256"/>
    <x v="58"/>
    <x v="122"/>
    <x v="561"/>
    <m/>
    <m/>
    <s v="tbd"/>
    <m/>
    <s v="Blue Fang Games"/>
    <s v="E"/>
  </r>
  <r>
    <s v="NBA Street Vol. 2"/>
    <x v="13"/>
    <n v="2003"/>
    <x v="2650"/>
    <x v="13"/>
    <s v="Dec"/>
    <x v="0"/>
    <x v="7"/>
    <x v="338"/>
    <x v="203"/>
    <x v="58"/>
    <x v="133"/>
    <x v="561"/>
    <n v="89"/>
    <n v="22"/>
    <n v="8.8000000000000007"/>
    <n v="24"/>
    <s v="Electronic Arts"/>
    <s v="E"/>
  </r>
  <r>
    <s v="Minecraft"/>
    <x v="18"/>
    <n v="2016"/>
    <x v="2651"/>
    <x v="16"/>
    <s v="Apr"/>
    <x v="5"/>
    <x v="1"/>
    <x v="331"/>
    <x v="271"/>
    <x v="197"/>
    <x v="115"/>
    <x v="561"/>
    <m/>
    <m/>
    <m/>
    <m/>
    <m/>
    <m/>
  </r>
  <r>
    <s v="MX vs. ATV Untamed"/>
    <x v="4"/>
    <n v="2007"/>
    <x v="2652"/>
    <x v="29"/>
    <s v="Sep"/>
    <x v="2"/>
    <x v="28"/>
    <x v="304"/>
    <x v="283"/>
    <x v="58"/>
    <x v="122"/>
    <x v="561"/>
    <n v="70"/>
    <n v="43"/>
    <n v="7.1"/>
    <n v="17"/>
    <s v="Rainbow Studios"/>
    <s v="E"/>
  </r>
  <r>
    <s v="The Last Remnant"/>
    <x v="4"/>
    <n v="2008"/>
    <x v="2653"/>
    <x v="11"/>
    <s v="May"/>
    <x v="3"/>
    <x v="15"/>
    <x v="370"/>
    <x v="256"/>
    <x v="197"/>
    <x v="122"/>
    <x v="561"/>
    <n v="66"/>
    <n v="49"/>
    <n v="6.9"/>
    <n v="122"/>
    <s v="Square Enix"/>
    <s v="M"/>
  </r>
  <r>
    <s v="NCAA Football 2005"/>
    <x v="13"/>
    <n v="2004"/>
    <x v="773"/>
    <x v="8"/>
    <s v="Jul"/>
    <x v="0"/>
    <x v="7"/>
    <x v="132"/>
    <x v="287"/>
    <x v="58"/>
    <x v="147"/>
    <x v="561"/>
    <n v="89"/>
    <n v="29"/>
    <n v="8"/>
    <n v="12"/>
    <s v="EA Sports"/>
    <s v="E"/>
  </r>
  <r>
    <s v="Mortal Kombat Mythologies: Sub-Zero"/>
    <x v="12"/>
    <n v="1997"/>
    <x v="2654"/>
    <x v="18"/>
    <s v="Aug"/>
    <x v="9"/>
    <x v="13"/>
    <x v="358"/>
    <x v="150"/>
    <x v="58"/>
    <x v="115"/>
    <x v="561"/>
    <m/>
    <m/>
    <m/>
    <m/>
    <m/>
    <m/>
  </r>
  <r>
    <s v="The Sly Collection"/>
    <x v="5"/>
    <n v="2010"/>
    <x v="2655"/>
    <x v="9"/>
    <s v="Aug"/>
    <x v="1"/>
    <x v="3"/>
    <x v="366"/>
    <x v="283"/>
    <x v="62"/>
    <x v="69"/>
    <x v="561"/>
    <n v="85"/>
    <n v="46"/>
    <n v="8.8000000000000007"/>
    <n v="172"/>
    <s v="Sanzaru Games"/>
    <s v="E10+"/>
  </r>
  <r>
    <s v="Naruto: Clash of Ninja"/>
    <x v="19"/>
    <n v="2003"/>
    <x v="2656"/>
    <x v="26"/>
    <s v="Sep"/>
    <x v="9"/>
    <x v="99"/>
    <x v="377"/>
    <x v="182"/>
    <x v="58"/>
    <x v="133"/>
    <x v="561"/>
    <n v="72"/>
    <n v="21"/>
    <n v="8.1"/>
    <n v="20"/>
    <s v="Tomy Corporation"/>
    <s v="T"/>
  </r>
  <r>
    <s v="Sniper Elite 3"/>
    <x v="9"/>
    <n v="2014"/>
    <x v="2657"/>
    <x v="25"/>
    <s v="Feb"/>
    <x v="6"/>
    <x v="11"/>
    <x v="381"/>
    <x v="304"/>
    <x v="58"/>
    <x v="114"/>
    <x v="561"/>
    <n v="67"/>
    <n v="41"/>
    <n v="7.1"/>
    <n v="178"/>
    <s v="Rebellion"/>
    <s v="M"/>
  </r>
  <r>
    <s v="Prince of Persia: The Two Thrones"/>
    <x v="6"/>
    <n v="2005"/>
    <x v="2658"/>
    <x v="28"/>
    <s v="Oct"/>
    <x v="8"/>
    <x v="5"/>
    <x v="391"/>
    <x v="287"/>
    <x v="58"/>
    <x v="119"/>
    <x v="561"/>
    <n v="85"/>
    <n v="46"/>
    <n v="8.5"/>
    <n v="111"/>
    <s v="Ubisoft Montreal"/>
    <s v="M"/>
  </r>
  <r>
    <s v="Hot Shots Golf: Open Tee 2"/>
    <x v="16"/>
    <n v="2007"/>
    <x v="2659"/>
    <x v="25"/>
    <s v="Apr"/>
    <x v="0"/>
    <x v="3"/>
    <x v="400"/>
    <x v="277"/>
    <x v="9"/>
    <x v="69"/>
    <x v="561"/>
    <n v="82"/>
    <n v="42"/>
    <n v="8.6"/>
    <n v="12"/>
    <s v="Clap Hanz"/>
    <s v="E"/>
  </r>
  <r>
    <s v="Mercenaries: Playground of Destruction"/>
    <x v="13"/>
    <n v="2005"/>
    <x v="2660"/>
    <x v="13"/>
    <s v="Nov"/>
    <x v="8"/>
    <x v="18"/>
    <x v="392"/>
    <x v="277"/>
    <x v="58"/>
    <x v="147"/>
    <x v="561"/>
    <m/>
    <m/>
    <m/>
    <m/>
    <m/>
    <m/>
  </r>
  <r>
    <s v="Bushido Blade 2"/>
    <x v="12"/>
    <n v="1998"/>
    <x v="2661"/>
    <x v="17"/>
    <s v="Jul"/>
    <x v="9"/>
    <x v="9"/>
    <x v="370"/>
    <x v="271"/>
    <x v="75"/>
    <x v="115"/>
    <x v="561"/>
    <m/>
    <m/>
    <m/>
    <m/>
    <m/>
    <m/>
  </r>
  <r>
    <s v="Suikoden II"/>
    <x v="12"/>
    <n v="1998"/>
    <x v="2662"/>
    <x v="32"/>
    <s v="Jun"/>
    <x v="3"/>
    <x v="14"/>
    <x v="341"/>
    <x v="244"/>
    <x v="42"/>
    <x v="115"/>
    <x v="561"/>
    <n v="82"/>
    <n v="8"/>
    <n v="8.4"/>
    <n v="162"/>
    <s v="Konami"/>
    <s v="T"/>
  </r>
  <r>
    <s v="Iron Man"/>
    <x v="5"/>
    <n v="2008"/>
    <x v="683"/>
    <x v="23"/>
    <s v="Sep"/>
    <x v="8"/>
    <x v="8"/>
    <x v="379"/>
    <x v="289"/>
    <x v="58"/>
    <x v="114"/>
    <x v="561"/>
    <n v="42"/>
    <n v="27"/>
    <n v="6.2"/>
    <n v="45"/>
    <s v="Secret Level"/>
    <s v="T"/>
  </r>
  <r>
    <s v="FIFA Soccer 06"/>
    <x v="13"/>
    <n v="2005"/>
    <x v="2663"/>
    <x v="2"/>
    <s v="Mar"/>
    <x v="0"/>
    <x v="7"/>
    <x v="325"/>
    <x v="232"/>
    <x v="58"/>
    <x v="145"/>
    <x v="561"/>
    <n v="80"/>
    <n v="39"/>
    <n v="7.5"/>
    <n v="22"/>
    <s v="EA Canada"/>
    <s v="E"/>
  </r>
  <r>
    <s v="Fight Night 2004"/>
    <x v="13"/>
    <n v="2004"/>
    <x v="739"/>
    <x v="29"/>
    <s v="Nov"/>
    <x v="9"/>
    <x v="7"/>
    <x v="308"/>
    <x v="263"/>
    <x v="58"/>
    <x v="133"/>
    <x v="561"/>
    <n v="85"/>
    <n v="47"/>
    <n v="8.6999999999999993"/>
    <n v="20"/>
    <s v="EA Sports"/>
    <s v="T"/>
  </r>
  <r>
    <s v="Tourist Trophy: The Real Riding Simulator"/>
    <x v="6"/>
    <n v="2006"/>
    <x v="2664"/>
    <x v="0"/>
    <s v="Mar"/>
    <x v="2"/>
    <x v="3"/>
    <x v="331"/>
    <x v="268"/>
    <x v="32"/>
    <x v="101"/>
    <x v="561"/>
    <m/>
    <m/>
    <m/>
    <m/>
    <m/>
    <m/>
  </r>
  <r>
    <s v=".hack//Mutation Part 2"/>
    <x v="6"/>
    <n v="2002"/>
    <x v="2665"/>
    <x v="24"/>
    <s v="Jun"/>
    <x v="3"/>
    <x v="10"/>
    <x v="382"/>
    <x v="291"/>
    <x v="118"/>
    <x v="122"/>
    <x v="561"/>
    <n v="76"/>
    <n v="24"/>
    <n v="8.9"/>
    <n v="81"/>
    <s v="CyberConnect2"/>
    <s v="T"/>
  </r>
  <r>
    <s v="Wolfenstein: The New Order"/>
    <x v="17"/>
    <n v="2014"/>
    <x v="2666"/>
    <x v="7"/>
    <s v="Oct"/>
    <x v="6"/>
    <x v="6"/>
    <x v="363"/>
    <x v="204"/>
    <x v="58"/>
    <x v="122"/>
    <x v="561"/>
    <n v="79"/>
    <n v="18"/>
    <n v="7.8"/>
    <n v="397"/>
    <s v="MachineGames"/>
    <s v="M"/>
  </r>
  <r>
    <s v="Cars: Mater-National Championship"/>
    <x v="3"/>
    <n v="2007"/>
    <x v="1244"/>
    <x v="31"/>
    <s v="Aug"/>
    <x v="2"/>
    <x v="28"/>
    <x v="132"/>
    <x v="125"/>
    <x v="58"/>
    <x v="132"/>
    <x v="561"/>
    <n v="69"/>
    <n v="7"/>
    <n v="6.8"/>
    <n v="5"/>
    <s v="Rainbow Studios"/>
    <s v="E"/>
  </r>
  <r>
    <s v="LEGO Harry Potter: Years 1-4"/>
    <x v="16"/>
    <n v="2010"/>
    <x v="2667"/>
    <x v="26"/>
    <s v="Mar"/>
    <x v="8"/>
    <x v="19"/>
    <x v="364"/>
    <x v="273"/>
    <x v="58"/>
    <x v="68"/>
    <x v="561"/>
    <n v="71"/>
    <n v="4"/>
    <s v="tbd"/>
    <m/>
    <s v="TT Fusion"/>
    <s v="E10+"/>
  </r>
  <r>
    <s v="Midway Arcade Treasures 2"/>
    <x v="6"/>
    <n v="2004"/>
    <x v="2668"/>
    <x v="17"/>
    <s v="Oct"/>
    <x v="5"/>
    <x v="39"/>
    <x v="397"/>
    <x v="150"/>
    <x v="58"/>
    <x v="119"/>
    <x v="561"/>
    <n v="74"/>
    <n v="28"/>
    <s v="tbd"/>
    <m/>
    <s v="Backbone Entertainment"/>
    <s v="M"/>
  </r>
  <r>
    <s v="Kirby's Dream Collection: Special Edition"/>
    <x v="0"/>
    <n v="2012"/>
    <x v="2669"/>
    <x v="17"/>
    <s v="Jun"/>
    <x v="8"/>
    <x v="0"/>
    <x v="397"/>
    <x v="125"/>
    <x v="167"/>
    <x v="133"/>
    <x v="562"/>
    <n v="82"/>
    <n v="6"/>
    <n v="8.8000000000000007"/>
    <n v="37"/>
    <s v="HAL Labs"/>
    <s v="E10+"/>
  </r>
  <r>
    <s v="Return to Castle Wolfenstein: Tides of War"/>
    <x v="13"/>
    <n v="2003"/>
    <x v="19"/>
    <x v="15"/>
    <s v="Mar"/>
    <x v="6"/>
    <x v="4"/>
    <x v="344"/>
    <x v="248"/>
    <x v="58"/>
    <x v="133"/>
    <x v="562"/>
    <n v="84"/>
    <n v="38"/>
    <n v="8.8000000000000007"/>
    <n v="33"/>
    <s v="Nerve Software"/>
    <s v="M"/>
  </r>
  <r>
    <s v="RIFT"/>
    <x v="14"/>
    <n v="2011"/>
    <x v="2670"/>
    <x v="1"/>
    <s v="Jun"/>
    <x v="3"/>
    <x v="53"/>
    <x v="395"/>
    <x v="248"/>
    <x v="58"/>
    <x v="101"/>
    <x v="562"/>
    <n v="84"/>
    <n v="59"/>
    <n v="7.3"/>
    <n v="561"/>
    <s v="Trion Worlds"/>
    <s v="T"/>
  </r>
  <r>
    <s v="Spider-Man 3"/>
    <x v="5"/>
    <n v="2007"/>
    <x v="1097"/>
    <x v="21"/>
    <s v="Feb"/>
    <x v="1"/>
    <x v="4"/>
    <x v="343"/>
    <x v="267"/>
    <x v="64"/>
    <x v="114"/>
    <x v="562"/>
    <n v="60"/>
    <n v="33"/>
    <n v="7"/>
    <n v="40"/>
    <s v="Treyarch"/>
    <s v="T"/>
  </r>
  <r>
    <s v="Street Sk8er"/>
    <x v="12"/>
    <n v="1998"/>
    <x v="2671"/>
    <x v="27"/>
    <s v="Jul"/>
    <x v="0"/>
    <x v="7"/>
    <x v="340"/>
    <x v="289"/>
    <x v="58"/>
    <x v="115"/>
    <x v="562"/>
    <m/>
    <m/>
    <m/>
    <m/>
    <m/>
    <m/>
  </r>
  <r>
    <s v="Mass Effect"/>
    <x v="14"/>
    <n v="2008"/>
    <x v="1844"/>
    <x v="21"/>
    <s v="Jul"/>
    <x v="3"/>
    <x v="7"/>
    <x v="180"/>
    <x v="246"/>
    <x v="58"/>
    <x v="69"/>
    <x v="562"/>
    <n v="89"/>
    <n v="45"/>
    <n v="8.6"/>
    <n v="2386"/>
    <s v="BioWare, Demiurge Studios"/>
    <s v="M"/>
  </r>
  <r>
    <s v="Contra: Legacy of War"/>
    <x v="12"/>
    <n v="1996"/>
    <x v="2672"/>
    <x v="1"/>
    <s v="Sep"/>
    <x v="6"/>
    <x v="14"/>
    <x v="340"/>
    <x v="289"/>
    <x v="58"/>
    <x v="115"/>
    <x v="562"/>
    <m/>
    <m/>
    <m/>
    <m/>
    <m/>
    <m/>
  </r>
  <r>
    <s v="Fight Night Round 2004"/>
    <x v="13"/>
    <n v="2004"/>
    <x v="2673"/>
    <x v="11"/>
    <s v="Jul"/>
    <x v="9"/>
    <x v="7"/>
    <x v="283"/>
    <x v="291"/>
    <x v="58"/>
    <x v="147"/>
    <x v="562"/>
    <m/>
    <m/>
    <m/>
    <m/>
    <m/>
    <m/>
  </r>
  <r>
    <s v="Book of Spells"/>
    <x v="5"/>
    <n v="2012"/>
    <x v="2674"/>
    <x v="8"/>
    <s v="May"/>
    <x v="8"/>
    <x v="3"/>
    <x v="364"/>
    <x v="292"/>
    <x v="58"/>
    <x v="59"/>
    <x v="562"/>
    <m/>
    <m/>
    <m/>
    <m/>
    <m/>
    <m/>
  </r>
  <r>
    <s v="Zaidan Houjin Nippon Kanji Nouryoko Kentei Kyoukai Kounin: KanKen DS"/>
    <x v="3"/>
    <n v="2006"/>
    <x v="2675"/>
    <x v="7"/>
    <s v="Mar"/>
    <x v="5"/>
    <x v="138"/>
    <x v="180"/>
    <x v="125"/>
    <x v="237"/>
    <x v="106"/>
    <x v="562"/>
    <m/>
    <m/>
    <m/>
    <m/>
    <m/>
    <m/>
  </r>
  <r>
    <s v="Spice World"/>
    <x v="12"/>
    <n v="1998"/>
    <x v="2676"/>
    <x v="33"/>
    <s v="Jul"/>
    <x v="8"/>
    <x v="3"/>
    <x v="340"/>
    <x v="289"/>
    <x v="58"/>
    <x v="115"/>
    <x v="562"/>
    <m/>
    <m/>
    <m/>
    <m/>
    <m/>
    <m/>
  </r>
  <r>
    <s v="The Evil Within"/>
    <x v="17"/>
    <n v="2014"/>
    <x v="2677"/>
    <x v="10"/>
    <s v="Mar"/>
    <x v="8"/>
    <x v="6"/>
    <x v="387"/>
    <x v="289"/>
    <x v="58"/>
    <x v="122"/>
    <x v="562"/>
    <n v="79"/>
    <n v="24"/>
    <n v="7.3"/>
    <n v="430"/>
    <s v="Tango Gameworks"/>
    <s v="M"/>
  </r>
  <r>
    <s v="Armored Core 3"/>
    <x v="6"/>
    <n v="2002"/>
    <x v="2678"/>
    <x v="24"/>
    <s v="Sep"/>
    <x v="7"/>
    <x v="139"/>
    <x v="376"/>
    <x v="271"/>
    <x v="154"/>
    <x v="122"/>
    <x v="562"/>
    <n v="74"/>
    <n v="23"/>
    <n v="9"/>
    <n v="33"/>
    <s v="From Software"/>
    <s v="T"/>
  </r>
  <r>
    <s v="Star Wars: Republic Commando"/>
    <x v="13"/>
    <n v="2005"/>
    <x v="2679"/>
    <x v="33"/>
    <s v="Dec"/>
    <x v="6"/>
    <x v="4"/>
    <x v="337"/>
    <x v="271"/>
    <x v="58"/>
    <x v="133"/>
    <x v="562"/>
    <n v="78"/>
    <n v="54"/>
    <n v="8.9"/>
    <n v="89"/>
    <s v="LucasArts"/>
    <s v="T"/>
  </r>
  <r>
    <s v="Taiko no Tatsujin Wii"/>
    <x v="0"/>
    <n v="2008"/>
    <x v="2680"/>
    <x v="22"/>
    <s v="Nov"/>
    <x v="5"/>
    <x v="25"/>
    <x v="180"/>
    <x v="125"/>
    <x v="237"/>
    <x v="106"/>
    <x v="562"/>
    <m/>
    <m/>
    <m/>
    <m/>
    <m/>
    <m/>
  </r>
  <r>
    <s v="London 2012: The Official Video Game of the Olympic Games"/>
    <x v="5"/>
    <n v="2012"/>
    <x v="2681"/>
    <x v="12"/>
    <s v="Sep"/>
    <x v="0"/>
    <x v="8"/>
    <x v="383"/>
    <x v="197"/>
    <x v="58"/>
    <x v="99"/>
    <x v="562"/>
    <m/>
    <m/>
    <m/>
    <m/>
    <m/>
    <m/>
  </r>
  <r>
    <s v="The LEGO Movie Videogame"/>
    <x v="9"/>
    <n v="2014"/>
    <x v="2682"/>
    <x v="31"/>
    <s v="Apr"/>
    <x v="8"/>
    <x v="19"/>
    <x v="381"/>
    <x v="274"/>
    <x v="62"/>
    <x v="114"/>
    <x v="562"/>
    <n v="71"/>
    <n v="31"/>
    <n v="7.1"/>
    <n v="98"/>
    <s v="TT Games"/>
    <s v="E10+"/>
  </r>
  <r>
    <s v="Turok"/>
    <x v="5"/>
    <n v="2008"/>
    <x v="2683"/>
    <x v="32"/>
    <s v="Jan"/>
    <x v="8"/>
    <x v="129"/>
    <x v="387"/>
    <x v="199"/>
    <x v="62"/>
    <x v="127"/>
    <x v="562"/>
    <n v="67"/>
    <n v="38"/>
    <n v="6"/>
    <n v="39"/>
    <s v="Propaganda Games"/>
    <s v="M"/>
  </r>
  <r>
    <s v="Wild ARMs 2"/>
    <x v="12"/>
    <n v="1999"/>
    <x v="2684"/>
    <x v="10"/>
    <s v="Mar"/>
    <x v="3"/>
    <x v="3"/>
    <x v="401"/>
    <x v="293"/>
    <x v="146"/>
    <x v="115"/>
    <x v="562"/>
    <m/>
    <m/>
    <m/>
    <m/>
    <m/>
    <m/>
  </r>
  <r>
    <s v="Terraria"/>
    <x v="4"/>
    <n v="2013"/>
    <x v="2685"/>
    <x v="12"/>
    <s v="Jun"/>
    <x v="8"/>
    <x v="11"/>
    <x v="387"/>
    <x v="198"/>
    <x v="58"/>
    <x v="122"/>
    <x v="562"/>
    <n v="81"/>
    <n v="39"/>
    <n v="7.2"/>
    <n v="139"/>
    <s v="Engine Software"/>
    <s v="T"/>
  </r>
  <r>
    <s v="Red Steel"/>
    <x v="0"/>
    <n v="2006"/>
    <x v="2686"/>
    <x v="25"/>
    <s v="Sep"/>
    <x v="6"/>
    <x v="5"/>
    <x v="392"/>
    <x v="298"/>
    <x v="57"/>
    <x v="132"/>
    <x v="562"/>
    <n v="63"/>
    <n v="54"/>
    <n v="6.8"/>
    <n v="121"/>
    <s v="Ubisoft Paris"/>
    <s v="T"/>
  </r>
  <r>
    <s v="Summer Sports: Paradise Island (Others sales)"/>
    <x v="0"/>
    <n v="2008"/>
    <x v="2687"/>
    <x v="3"/>
    <s v="Jan"/>
    <x v="0"/>
    <x v="5"/>
    <x v="180"/>
    <x v="212"/>
    <x v="58"/>
    <x v="145"/>
    <x v="562"/>
    <m/>
    <m/>
    <m/>
    <m/>
    <m/>
    <m/>
  </r>
  <r>
    <s v="Need for Speed: Shift 2 Unleashed"/>
    <x v="5"/>
    <n v="2011"/>
    <x v="2652"/>
    <x v="29"/>
    <s v="Sep"/>
    <x v="2"/>
    <x v="7"/>
    <x v="200"/>
    <x v="305"/>
    <x v="58"/>
    <x v="105"/>
    <x v="562"/>
    <m/>
    <m/>
    <m/>
    <m/>
    <m/>
    <m/>
  </r>
  <r>
    <s v="The Fairly Odd Parents: Breakin Da Rules"/>
    <x v="6"/>
    <n v="2003"/>
    <x v="383"/>
    <x v="18"/>
    <s v="Mar"/>
    <x v="1"/>
    <x v="28"/>
    <x v="397"/>
    <x v="289"/>
    <x v="58"/>
    <x v="119"/>
    <x v="562"/>
    <m/>
    <m/>
    <m/>
    <m/>
    <m/>
    <m/>
  </r>
  <r>
    <s v="Virtua Tennis: World Tour (US &amp; Others sales)"/>
    <x v="16"/>
    <n v="2005"/>
    <x v="1958"/>
    <x v="34"/>
    <s v="Sep"/>
    <x v="0"/>
    <x v="8"/>
    <x v="252"/>
    <x v="273"/>
    <x v="58"/>
    <x v="99"/>
    <x v="562"/>
    <m/>
    <m/>
    <m/>
    <m/>
    <m/>
    <m/>
  </r>
  <r>
    <s v="Unreal Tournament III"/>
    <x v="5"/>
    <n v="2007"/>
    <x v="2688"/>
    <x v="17"/>
    <s v="Oct"/>
    <x v="6"/>
    <x v="39"/>
    <x v="397"/>
    <x v="301"/>
    <x v="58"/>
    <x v="127"/>
    <x v="562"/>
    <n v="86"/>
    <n v="42"/>
    <n v="7.7"/>
    <n v="127"/>
    <s v="Epic Games"/>
    <s v="M"/>
  </r>
  <r>
    <s v="Adventures of Tron"/>
    <x v="15"/>
    <n v="1981"/>
    <x v="2689"/>
    <x v="29"/>
    <s v="Apr"/>
    <x v="8"/>
    <x v="140"/>
    <x v="132"/>
    <x v="298"/>
    <x v="58"/>
    <x v="145"/>
    <x v="562"/>
    <m/>
    <m/>
    <m/>
    <m/>
    <m/>
    <m/>
  </r>
  <r>
    <s v="Fossil Fighters: Champions"/>
    <x v="3"/>
    <n v="2010"/>
    <x v="2690"/>
    <x v="1"/>
    <s v="Jun"/>
    <x v="3"/>
    <x v="0"/>
    <x v="398"/>
    <x v="125"/>
    <x v="184"/>
    <x v="133"/>
    <x v="562"/>
    <n v="68"/>
    <n v="8"/>
    <n v="7.1"/>
    <n v="11"/>
    <s v="RED Entertainment, Artdink"/>
    <s v="E"/>
  </r>
  <r>
    <s v="The Sims 3"/>
    <x v="3"/>
    <n v="2010"/>
    <x v="2691"/>
    <x v="23"/>
    <s v="Jun"/>
    <x v="7"/>
    <x v="7"/>
    <x v="358"/>
    <x v="268"/>
    <x v="58"/>
    <x v="122"/>
    <x v="562"/>
    <n v="73"/>
    <n v="9"/>
    <n v="6.4"/>
    <n v="20"/>
    <s v="Exient Entertainment"/>
    <s v="E"/>
  </r>
  <r>
    <s v="The Chronicles of Narnia: The Lion, The Witch and The Wardrobe"/>
    <x v="8"/>
    <s v="N/A"/>
    <x v="2525"/>
    <x v="25"/>
    <s v="Jun"/>
    <x v="8"/>
    <x v="32"/>
    <x v="337"/>
    <x v="291"/>
    <x v="58"/>
    <x v="145"/>
    <x v="562"/>
    <n v="66"/>
    <n v="7"/>
    <n v="6.8"/>
    <n v="5"/>
    <s v="Amaze Entertainment"/>
    <s v="E"/>
  </r>
  <r>
    <s v="Disney Tangled"/>
    <x v="0"/>
    <n v="2010"/>
    <x v="654"/>
    <x v="27"/>
    <s v="Jul"/>
    <x v="8"/>
    <x v="32"/>
    <x v="283"/>
    <x v="248"/>
    <x v="58"/>
    <x v="132"/>
    <x v="562"/>
    <m/>
    <m/>
    <m/>
    <m/>
    <m/>
    <m/>
  </r>
  <r>
    <s v="Command &amp; Conquer: Red Alert 3"/>
    <x v="14"/>
    <n v="2008"/>
    <x v="2692"/>
    <x v="24"/>
    <s v="Jul"/>
    <x v="11"/>
    <x v="7"/>
    <x v="365"/>
    <x v="278"/>
    <x v="58"/>
    <x v="133"/>
    <x v="562"/>
    <m/>
    <m/>
    <m/>
    <m/>
    <m/>
    <m/>
  </r>
  <r>
    <s v="Zaidan Houjin Nippon Kanji Nouryoku Kentei Kyoukai Koushiki Soft: 200 Mannin no KanKen: Tokoton Kanji Nou"/>
    <x v="3"/>
    <n v="2006"/>
    <x v="2693"/>
    <x v="17"/>
    <s v="Jul"/>
    <x v="5"/>
    <x v="141"/>
    <x v="180"/>
    <x v="125"/>
    <x v="74"/>
    <x v="106"/>
    <x v="563"/>
    <m/>
    <m/>
    <m/>
    <m/>
    <m/>
    <m/>
  </r>
  <r>
    <s v="Pro Pinball: Big Race USA"/>
    <x v="12"/>
    <n v="1999"/>
    <x v="2694"/>
    <x v="0"/>
    <s v="Apr"/>
    <x v="7"/>
    <x v="2"/>
    <x v="340"/>
    <x v="289"/>
    <x v="58"/>
    <x v="115"/>
    <x v="563"/>
    <n v="69"/>
    <n v="4"/>
    <s v="tbd"/>
    <m/>
    <s v="Cunning Developments"/>
    <s v="E"/>
  </r>
  <r>
    <s v="NFL Street"/>
    <x v="13"/>
    <n v="2004"/>
    <x v="2695"/>
    <x v="16"/>
    <s v="Sep"/>
    <x v="0"/>
    <x v="7"/>
    <x v="344"/>
    <x v="263"/>
    <x v="58"/>
    <x v="133"/>
    <x v="563"/>
    <n v="81"/>
    <n v="38"/>
    <n v="8.8000000000000007"/>
    <n v="9"/>
    <s v="EA Tiburon"/>
    <s v="E"/>
  </r>
  <r>
    <s v="Final Fantasy Crystal Chronicles: Ring of Fates"/>
    <x v="3"/>
    <n v="2007"/>
    <x v="2572"/>
    <x v="29"/>
    <s v="Jul"/>
    <x v="3"/>
    <x v="15"/>
    <x v="376"/>
    <x v="45"/>
    <x v="218"/>
    <x v="133"/>
    <x v="563"/>
    <n v="77"/>
    <n v="41"/>
    <n v="7.2"/>
    <n v="25"/>
    <s v="Square Enix"/>
    <s v="E10+"/>
  </r>
  <r>
    <s v="Bakugan: Battle Brawlers"/>
    <x v="0"/>
    <n v="2009"/>
    <x v="2696"/>
    <x v="20"/>
    <s v="Dec"/>
    <x v="8"/>
    <x v="4"/>
    <x v="281"/>
    <x v="298"/>
    <x v="58"/>
    <x v="132"/>
    <x v="563"/>
    <n v="62"/>
    <n v="12"/>
    <n v="7.2"/>
    <n v="11"/>
    <s v="Now Production"/>
    <s v="E"/>
  </r>
  <r>
    <s v="Blazing Angels: Squadrons of WWII"/>
    <x v="5"/>
    <n v="2006"/>
    <x v="2697"/>
    <x v="22"/>
    <s v="Feb"/>
    <x v="7"/>
    <x v="5"/>
    <x v="387"/>
    <x v="268"/>
    <x v="58"/>
    <x v="127"/>
    <x v="563"/>
    <n v="67"/>
    <n v="26"/>
    <n v="6.9"/>
    <n v="9"/>
    <s v="Ubisoft"/>
    <s v="T"/>
  </r>
  <r>
    <s v="WWE SmackDown vs. RAW 2007"/>
    <x v="16"/>
    <n v="2006"/>
    <x v="2698"/>
    <x v="19"/>
    <s v="Jan"/>
    <x v="9"/>
    <x v="28"/>
    <x v="397"/>
    <x v="256"/>
    <x v="58"/>
    <x v="99"/>
    <x v="563"/>
    <n v="78"/>
    <n v="13"/>
    <n v="8.1"/>
    <n v="21"/>
    <s v="Yuke's"/>
    <s v="T"/>
  </r>
  <r>
    <s v="Skylanders: Trap Team"/>
    <x v="5"/>
    <n v="2014"/>
    <x v="2699"/>
    <x v="34"/>
    <s v="Aug"/>
    <x v="8"/>
    <x v="4"/>
    <x v="343"/>
    <x v="240"/>
    <x v="58"/>
    <x v="114"/>
    <x v="563"/>
    <m/>
    <m/>
    <n v="7"/>
    <n v="5"/>
    <s v="Toys for Bob"/>
    <s v="E10+"/>
  </r>
  <r>
    <s v="F1 2015"/>
    <x v="9"/>
    <n v="2015"/>
    <x v="2700"/>
    <x v="17"/>
    <s v="Jul"/>
    <x v="2"/>
    <x v="34"/>
    <x v="290"/>
    <x v="80"/>
    <x v="102"/>
    <x v="127"/>
    <x v="563"/>
    <n v="65"/>
    <n v="46"/>
    <n v="6.3"/>
    <n v="43"/>
    <s v="Codemasters"/>
    <s v="E"/>
  </r>
  <r>
    <s v="Tony Hawk's Proving Ground"/>
    <x v="6"/>
    <n v="2007"/>
    <x v="2701"/>
    <x v="15"/>
    <s v="Jun"/>
    <x v="0"/>
    <x v="4"/>
    <x v="304"/>
    <x v="287"/>
    <x v="58"/>
    <x v="119"/>
    <x v="563"/>
    <n v="65"/>
    <n v="6"/>
    <n v="6.6"/>
    <n v="17"/>
    <s v="Page 44 Studios"/>
    <s v="T"/>
  </r>
  <r>
    <s v="The Darkness"/>
    <x v="5"/>
    <n v="2007"/>
    <x v="2702"/>
    <x v="18"/>
    <s v="May"/>
    <x v="6"/>
    <x v="2"/>
    <x v="200"/>
    <x v="239"/>
    <x v="58"/>
    <x v="130"/>
    <x v="563"/>
    <n v="80"/>
    <n v="35"/>
    <n v="7.7"/>
    <n v="107"/>
    <s v="Starbreeze"/>
    <s v="M"/>
  </r>
  <r>
    <s v="Country Dance"/>
    <x v="0"/>
    <n v="2011"/>
    <x v="1633"/>
    <x v="12"/>
    <s v="Nov"/>
    <x v="5"/>
    <x v="142"/>
    <x v="215"/>
    <x v="203"/>
    <x v="58"/>
    <x v="132"/>
    <x v="563"/>
    <m/>
    <m/>
    <s v="tbd"/>
    <m/>
    <s v="High Voltage Software"/>
    <s v="E10+"/>
  </r>
  <r>
    <s v="MLB 2004"/>
    <x v="6"/>
    <n v="2003"/>
    <x v="2703"/>
    <x v="33"/>
    <s v="Oct"/>
    <x v="0"/>
    <x v="3"/>
    <x v="379"/>
    <x v="289"/>
    <x v="58"/>
    <x v="69"/>
    <x v="563"/>
    <n v="61"/>
    <n v="21"/>
    <n v="7.9"/>
    <n v="9"/>
    <s v="989 Sports"/>
    <s v="E"/>
  </r>
  <r>
    <s v="Naruto Shippuden: Ultimate Ninja 4"/>
    <x v="6"/>
    <n v="2007"/>
    <x v="1025"/>
    <x v="1"/>
    <s v="Jan"/>
    <x v="9"/>
    <x v="10"/>
    <x v="343"/>
    <x v="45"/>
    <x v="29"/>
    <x v="134"/>
    <x v="563"/>
    <m/>
    <m/>
    <m/>
    <m/>
    <m/>
    <m/>
  </r>
  <r>
    <s v="The Sims 3: High-End Loft Stuff"/>
    <x v="14"/>
    <n v="2010"/>
    <x v="2704"/>
    <x v="21"/>
    <s v="Oct"/>
    <x v="7"/>
    <x v="7"/>
    <x v="365"/>
    <x v="272"/>
    <x v="58"/>
    <x v="114"/>
    <x v="563"/>
    <m/>
    <m/>
    <n v="6.5"/>
    <n v="17"/>
    <s v="The Sims Studio"/>
    <s v="T"/>
  </r>
  <r>
    <s v="Tiger Woods PGA Tour 2000"/>
    <x v="12"/>
    <n v="1998"/>
    <x v="2705"/>
    <x v="34"/>
    <s v="Mar"/>
    <x v="0"/>
    <x v="7"/>
    <x v="340"/>
    <x v="289"/>
    <x v="58"/>
    <x v="115"/>
    <x v="563"/>
    <m/>
    <m/>
    <m/>
    <m/>
    <m/>
    <m/>
  </r>
  <r>
    <s v="Darkstone"/>
    <x v="12"/>
    <n v="2001"/>
    <x v="2706"/>
    <x v="13"/>
    <s v="Jul"/>
    <x v="3"/>
    <x v="7"/>
    <x v="340"/>
    <x v="289"/>
    <x v="58"/>
    <x v="115"/>
    <x v="563"/>
    <n v="58"/>
    <n v="10"/>
    <n v="8.3000000000000007"/>
    <n v="12"/>
    <s v="Delphine Software International"/>
    <s v="T"/>
  </r>
  <r>
    <s v="NCAA March Madness 2003"/>
    <x v="6"/>
    <n v="2002"/>
    <x v="2707"/>
    <x v="10"/>
    <s v="Apr"/>
    <x v="0"/>
    <x v="7"/>
    <x v="379"/>
    <x v="289"/>
    <x v="58"/>
    <x v="69"/>
    <x v="563"/>
    <n v="74"/>
    <n v="13"/>
    <n v="8"/>
    <n v="27"/>
    <s v="NuFX"/>
    <s v="E"/>
  </r>
  <r>
    <s v="Diablo III"/>
    <x v="17"/>
    <n v="2014"/>
    <x v="2708"/>
    <x v="14"/>
    <s v="Jul"/>
    <x v="3"/>
    <x v="4"/>
    <x v="372"/>
    <x v="180"/>
    <x v="58"/>
    <x v="122"/>
    <x v="563"/>
    <m/>
    <m/>
    <m/>
    <m/>
    <m/>
    <m/>
  </r>
  <r>
    <s v="Finding Nemo"/>
    <x v="13"/>
    <n v="2003"/>
    <x v="2709"/>
    <x v="18"/>
    <s v="Dec"/>
    <x v="8"/>
    <x v="28"/>
    <x v="337"/>
    <x v="248"/>
    <x v="58"/>
    <x v="133"/>
    <x v="563"/>
    <n v="63"/>
    <n v="11"/>
    <s v="tbd"/>
    <m/>
    <s v="Traveller's Tales"/>
    <s v="E"/>
  </r>
  <r>
    <s v="Thrillville"/>
    <x v="6"/>
    <n v="2006"/>
    <x v="2662"/>
    <x v="32"/>
    <s v="Jun"/>
    <x v="11"/>
    <x v="10"/>
    <x v="304"/>
    <x v="287"/>
    <x v="58"/>
    <x v="119"/>
    <x v="563"/>
    <n v="69"/>
    <n v="32"/>
    <n v="2.9"/>
    <n v="52"/>
    <s v="Frontier Developments"/>
    <s v="E10+"/>
  </r>
  <r>
    <s v="Lalaloopsy"/>
    <x v="3"/>
    <n v="2011"/>
    <x v="878"/>
    <x v="28"/>
    <s v="Jul"/>
    <x v="7"/>
    <x v="4"/>
    <x v="308"/>
    <x v="244"/>
    <x v="58"/>
    <x v="122"/>
    <x v="563"/>
    <m/>
    <m/>
    <s v="tbd"/>
    <m/>
    <s v="Activision"/>
    <s v="E"/>
  </r>
  <r>
    <s v="Jikkyou World Soccer 2000 Final Edition"/>
    <x v="6"/>
    <n v="2000"/>
    <x v="2710"/>
    <x v="20"/>
    <s v="Oct"/>
    <x v="0"/>
    <x v="14"/>
    <x v="180"/>
    <x v="125"/>
    <x v="74"/>
    <x v="106"/>
    <x v="563"/>
    <m/>
    <m/>
    <m/>
    <m/>
    <m/>
    <m/>
  </r>
  <r>
    <s v="Madagascar"/>
    <x v="19"/>
    <n v="2005"/>
    <x v="1986"/>
    <x v="3"/>
    <s v="Jun"/>
    <x v="1"/>
    <x v="4"/>
    <x v="366"/>
    <x v="293"/>
    <x v="58"/>
    <x v="133"/>
    <x v="563"/>
    <n v="70"/>
    <n v="21"/>
    <s v="tbd"/>
    <m/>
    <s v="Toys for Bob"/>
    <s v="E10+"/>
  </r>
  <r>
    <s v="Castlevania: Lords of Shadow"/>
    <x v="4"/>
    <n v="2010"/>
    <x v="2711"/>
    <x v="2"/>
    <s v="Dec"/>
    <x v="8"/>
    <x v="14"/>
    <x v="378"/>
    <x v="271"/>
    <x v="62"/>
    <x v="132"/>
    <x v="563"/>
    <n v="83"/>
    <n v="70"/>
    <n v="7.8"/>
    <n v="237"/>
    <s v="Mercury Steam"/>
    <s v="M"/>
  </r>
  <r>
    <s v="Hidden Objects: Mystery Stories"/>
    <x v="3"/>
    <n v="2009"/>
    <x v="2712"/>
    <x v="3"/>
    <s v="Apr"/>
    <x v="10"/>
    <x v="98"/>
    <x v="375"/>
    <x v="288"/>
    <x v="58"/>
    <x v="132"/>
    <x v="563"/>
    <m/>
    <m/>
    <m/>
    <m/>
    <m/>
    <m/>
  </r>
  <r>
    <s v="NHL 10"/>
    <x v="4"/>
    <n v="2009"/>
    <x v="2713"/>
    <x v="4"/>
    <s v="Nov"/>
    <x v="0"/>
    <x v="7"/>
    <x v="308"/>
    <x v="244"/>
    <x v="58"/>
    <x v="122"/>
    <x v="563"/>
    <n v="88"/>
    <n v="52"/>
    <n v="8.4"/>
    <n v="71"/>
    <s v="EA Canada"/>
    <s v="E10+"/>
  </r>
  <r>
    <s v="100 Classic Books"/>
    <x v="3"/>
    <n v="2008"/>
    <x v="2714"/>
    <x v="14"/>
    <s v="Aug"/>
    <x v="5"/>
    <x v="0"/>
    <x v="234"/>
    <x v="276"/>
    <x v="58"/>
    <x v="133"/>
    <x v="563"/>
    <n v="70"/>
    <n v="7"/>
    <n v="6"/>
    <n v="12"/>
    <s v="Genius Sonority Inc."/>
    <m/>
  </r>
  <r>
    <s v="Puzzler Brain Games"/>
    <x v="0"/>
    <n v="2012"/>
    <x v="2715"/>
    <x v="30"/>
    <s v="Feb"/>
    <x v="4"/>
    <x v="25"/>
    <x v="180"/>
    <x v="125"/>
    <x v="74"/>
    <x v="106"/>
    <x v="563"/>
    <m/>
    <m/>
    <m/>
    <m/>
    <m/>
    <m/>
  </r>
  <r>
    <s v="TV Show King Party"/>
    <x v="0"/>
    <n v="2008"/>
    <x v="2716"/>
    <x v="33"/>
    <s v="Jan"/>
    <x v="4"/>
    <x v="5"/>
    <x v="375"/>
    <x v="17"/>
    <x v="58"/>
    <x v="69"/>
    <x v="563"/>
    <m/>
    <m/>
    <s v="tbd"/>
    <m/>
    <s v="Gameloft"/>
    <s v="T"/>
  </r>
  <r>
    <s v="Dragon Quest Monsters: Caravan Heart"/>
    <x v="8"/>
    <n v="2003"/>
    <x v="2717"/>
    <x v="25"/>
    <s v="May"/>
    <x v="3"/>
    <x v="24"/>
    <x v="180"/>
    <x v="125"/>
    <x v="152"/>
    <x v="133"/>
    <x v="563"/>
    <m/>
    <m/>
    <m/>
    <m/>
    <m/>
    <m/>
  </r>
  <r>
    <s v="Strawberry Shortcake: Summertime Adventure"/>
    <x v="8"/>
    <n v="2004"/>
    <x v="2718"/>
    <x v="0"/>
    <s v="Dec"/>
    <x v="10"/>
    <x v="35"/>
    <x v="142"/>
    <x v="291"/>
    <x v="58"/>
    <x v="145"/>
    <x v="563"/>
    <m/>
    <m/>
    <s v="tbd"/>
    <m/>
    <s v="Gorilla Systems"/>
    <s v="E"/>
  </r>
  <r>
    <s v="Street Fighter Anniversary Collection"/>
    <x v="6"/>
    <n v="2004"/>
    <x v="2719"/>
    <x v="30"/>
    <s v="Jun"/>
    <x v="9"/>
    <x v="12"/>
    <x v="379"/>
    <x v="289"/>
    <x v="58"/>
    <x v="69"/>
    <x v="563"/>
    <n v="78"/>
    <n v="30"/>
    <n v="8.6999999999999993"/>
    <n v="20"/>
    <s v="Capcom"/>
    <s v="T"/>
  </r>
  <r>
    <s v="Legend of Legaia"/>
    <x v="12"/>
    <n v="1998"/>
    <x v="2720"/>
    <x v="10"/>
    <s v="Jul"/>
    <x v="3"/>
    <x v="3"/>
    <x v="340"/>
    <x v="289"/>
    <x v="58"/>
    <x v="115"/>
    <x v="563"/>
    <m/>
    <m/>
    <m/>
    <m/>
    <m/>
    <m/>
  </r>
  <r>
    <s v="NHL 13"/>
    <x v="4"/>
    <n v="2012"/>
    <x v="2721"/>
    <x v="23"/>
    <s v="Jul"/>
    <x v="0"/>
    <x v="7"/>
    <x v="308"/>
    <x v="244"/>
    <x v="58"/>
    <x v="132"/>
    <x v="563"/>
    <n v="83"/>
    <n v="44"/>
    <n v="6.6"/>
    <n v="86"/>
    <s v="Electronic Arts"/>
    <s v="E10+"/>
  </r>
  <r>
    <s v="Napoleon: Total War"/>
    <x v="14"/>
    <n v="2010"/>
    <x v="577"/>
    <x v="0"/>
    <s v="Apr"/>
    <x v="11"/>
    <x v="8"/>
    <x v="324"/>
    <x v="264"/>
    <x v="58"/>
    <x v="105"/>
    <x v="563"/>
    <n v="81"/>
    <n v="56"/>
    <n v="7.9"/>
    <n v="515"/>
    <s v="Creative Assembly"/>
    <s v="T"/>
  </r>
  <r>
    <s v="Metro: Last Light"/>
    <x v="9"/>
    <n v="2014"/>
    <x v="2722"/>
    <x v="32"/>
    <s v="Apr"/>
    <x v="8"/>
    <x v="41"/>
    <x v="376"/>
    <x v="240"/>
    <x v="57"/>
    <x v="127"/>
    <x v="563"/>
    <m/>
    <m/>
    <m/>
    <m/>
    <m/>
    <m/>
  </r>
  <r>
    <s v="Madden NFL 10"/>
    <x v="16"/>
    <n v="2009"/>
    <x v="2723"/>
    <x v="17"/>
    <s v="Jul"/>
    <x v="0"/>
    <x v="7"/>
    <x v="293"/>
    <x v="283"/>
    <x v="58"/>
    <x v="69"/>
    <x v="563"/>
    <m/>
    <m/>
    <n v="7.8"/>
    <n v="5"/>
    <s v="EA Tiburon"/>
    <s v="E"/>
  </r>
  <r>
    <s v="Rayman Legends"/>
    <x v="18"/>
    <n v="2013"/>
    <x v="2308"/>
    <x v="20"/>
    <s v="Mar"/>
    <x v="1"/>
    <x v="5"/>
    <x v="370"/>
    <x v="239"/>
    <x v="102"/>
    <x v="132"/>
    <x v="563"/>
    <n v="92"/>
    <n v="35"/>
    <n v="8.6999999999999993"/>
    <n v="465"/>
    <s v="Ubisoft Montpellier"/>
    <s v="E10+"/>
  </r>
  <r>
    <s v="The Sims: Bustin' Out"/>
    <x v="19"/>
    <n v="2003"/>
    <x v="1234"/>
    <x v="25"/>
    <s v="Feb"/>
    <x v="7"/>
    <x v="7"/>
    <x v="332"/>
    <x v="256"/>
    <x v="58"/>
    <x v="147"/>
    <x v="563"/>
    <n v="81"/>
    <n v="30"/>
    <n v="9"/>
    <n v="15"/>
    <s v="Maxis"/>
    <s v="T"/>
  </r>
  <r>
    <s v="BioShock Infinite"/>
    <x v="14"/>
    <n v="2013"/>
    <x v="2724"/>
    <x v="34"/>
    <s v="Aug"/>
    <x v="6"/>
    <x v="2"/>
    <x v="325"/>
    <x v="240"/>
    <x v="58"/>
    <x v="101"/>
    <x v="563"/>
    <n v="94"/>
    <n v="68"/>
    <n v="8.5"/>
    <n v="7322"/>
    <s v="Irrational Games"/>
    <s v="M"/>
  </r>
  <r>
    <s v="Keystone Kapers"/>
    <x v="15"/>
    <n v="1982"/>
    <x v="2725"/>
    <x v="22"/>
    <s v="Feb"/>
    <x v="8"/>
    <x v="4"/>
    <x v="338"/>
    <x v="203"/>
    <x v="58"/>
    <x v="145"/>
    <x v="563"/>
    <m/>
    <m/>
    <m/>
    <m/>
    <m/>
    <m/>
  </r>
  <r>
    <s v="Ratatouille"/>
    <x v="16"/>
    <n v="2007"/>
    <x v="2726"/>
    <x v="6"/>
    <s v="Nov"/>
    <x v="8"/>
    <x v="28"/>
    <x v="376"/>
    <x v="198"/>
    <x v="58"/>
    <x v="78"/>
    <x v="563"/>
    <n v="64"/>
    <n v="7"/>
    <n v="7.1"/>
    <n v="7"/>
    <s v="Locomotive Games"/>
    <s v="E"/>
  </r>
  <r>
    <s v="Lollipop Chainsaw"/>
    <x v="5"/>
    <n v="2012"/>
    <x v="476"/>
    <x v="2"/>
    <s v="Aug"/>
    <x v="8"/>
    <x v="19"/>
    <x v="286"/>
    <x v="256"/>
    <x v="32"/>
    <x v="69"/>
    <x v="563"/>
    <n v="67"/>
    <n v="37"/>
    <n v="7.1"/>
    <n v="199"/>
    <s v="Grasshopper Manufacture"/>
    <s v="M"/>
  </r>
  <r>
    <s v="Tom Clancy's EndWar"/>
    <x v="5"/>
    <n v="2008"/>
    <x v="2727"/>
    <x v="23"/>
    <s v="Feb"/>
    <x v="11"/>
    <x v="5"/>
    <x v="397"/>
    <x v="268"/>
    <x v="62"/>
    <x v="127"/>
    <x v="563"/>
    <n v="76"/>
    <n v="33"/>
    <n v="6.6"/>
    <n v="42"/>
    <s v="Ubisoft Shanghai"/>
    <s v="T"/>
  </r>
  <r>
    <s v="Shrek: Hassle at the Castle"/>
    <x v="8"/>
    <n v="2002"/>
    <x v="2728"/>
    <x v="1"/>
    <s v="Aug"/>
    <x v="8"/>
    <x v="71"/>
    <x v="142"/>
    <x v="271"/>
    <x v="58"/>
    <x v="145"/>
    <x v="563"/>
    <n v="71"/>
    <n v="7"/>
    <n v="7.4"/>
    <n v="5"/>
    <s v="TOSE"/>
    <s v="E"/>
  </r>
  <r>
    <s v="Suikoden IV"/>
    <x v="6"/>
    <n v="2004"/>
    <x v="2729"/>
    <x v="26"/>
    <s v="Apr"/>
    <x v="3"/>
    <x v="14"/>
    <x v="394"/>
    <x v="293"/>
    <x v="38"/>
    <x v="132"/>
    <x v="563"/>
    <n v="63"/>
    <n v="44"/>
    <n v="7.3"/>
    <n v="47"/>
    <s v="KCET"/>
    <s v="T"/>
  </r>
  <r>
    <s v="Gods Eater Burst"/>
    <x v="16"/>
    <n v="2010"/>
    <x v="2730"/>
    <x v="12"/>
    <s v="Nov"/>
    <x v="8"/>
    <x v="25"/>
    <x v="396"/>
    <x v="125"/>
    <x v="143"/>
    <x v="106"/>
    <x v="563"/>
    <n v="71"/>
    <n v="30"/>
    <n v="7.9"/>
    <n v="35"/>
    <s v="Shift, Bandai Namco Games"/>
    <s v="T"/>
  </r>
  <r>
    <s v="Fist of the North Star: Ken's Rage"/>
    <x v="5"/>
    <n v="2010"/>
    <x v="2731"/>
    <x v="7"/>
    <s v="May"/>
    <x v="8"/>
    <x v="116"/>
    <x v="383"/>
    <x v="298"/>
    <x v="164"/>
    <x v="145"/>
    <x v="563"/>
    <n v="60"/>
    <n v="30"/>
    <n v="6.9"/>
    <n v="29"/>
    <s v="Koei, Omega Force"/>
    <s v="M"/>
  </r>
  <r>
    <s v="Plants vs. Zombies: Garden Warfare"/>
    <x v="5"/>
    <n v="2014"/>
    <x v="2732"/>
    <x v="27"/>
    <s v="Aug"/>
    <x v="6"/>
    <x v="7"/>
    <x v="376"/>
    <x v="262"/>
    <x v="62"/>
    <x v="114"/>
    <x v="563"/>
    <m/>
    <m/>
    <n v="7.8"/>
    <n v="24"/>
    <s v="PopCap"/>
    <s v="E10+"/>
  </r>
  <r>
    <s v="Disney's Kim Possible 2: Drakken's Demise"/>
    <x v="8"/>
    <n v="2004"/>
    <x v="2733"/>
    <x v="34"/>
    <s v="Nov"/>
    <x v="1"/>
    <x v="32"/>
    <x v="142"/>
    <x v="271"/>
    <x v="58"/>
    <x v="145"/>
    <x v="563"/>
    <n v="77"/>
    <n v="8"/>
    <s v="tbd"/>
    <m/>
    <s v="Artificial Mind and Movement"/>
    <s v="E"/>
  </r>
  <r>
    <s v="One Piece: Pirate Warriors 2"/>
    <x v="5"/>
    <n v="2013"/>
    <x v="1960"/>
    <x v="11"/>
    <s v="Nov"/>
    <x v="8"/>
    <x v="25"/>
    <x v="180"/>
    <x v="286"/>
    <x v="218"/>
    <x v="132"/>
    <x v="563"/>
    <n v="71"/>
    <n v="35"/>
    <n v="7.8"/>
    <n v="61"/>
    <s v="Omega Force"/>
    <s v="T"/>
  </r>
  <r>
    <s v="Um Jammer Lammy"/>
    <x v="12"/>
    <n v="1998"/>
    <x v="2734"/>
    <x v="0"/>
    <s v="Jun"/>
    <x v="5"/>
    <x v="3"/>
    <x v="234"/>
    <x v="283"/>
    <x v="17"/>
    <x v="115"/>
    <x v="563"/>
    <m/>
    <m/>
    <m/>
    <m/>
    <m/>
    <m/>
  </r>
  <r>
    <s v="Brothers In Arms: Road to Hill 30"/>
    <x v="13"/>
    <n v="2005"/>
    <x v="2735"/>
    <x v="28"/>
    <s v="Jan"/>
    <x v="6"/>
    <x v="5"/>
    <x v="344"/>
    <x v="182"/>
    <x v="58"/>
    <x v="133"/>
    <x v="563"/>
    <n v="88"/>
    <n v="64"/>
    <n v="8"/>
    <n v="69"/>
    <s v="Gearbox Software"/>
    <s v="M"/>
  </r>
  <r>
    <s v="LEGO Harry Potter: Years 5-7"/>
    <x v="3"/>
    <s v="N/A"/>
    <x v="2736"/>
    <x v="17"/>
    <s v="Feb"/>
    <x v="8"/>
    <x v="19"/>
    <x v="363"/>
    <x v="289"/>
    <x v="58"/>
    <x v="101"/>
    <x v="563"/>
    <n v="69"/>
    <n v="4"/>
    <s v="tbd"/>
    <m/>
    <s v="Traveller's Tales"/>
    <s v="E10+"/>
  </r>
  <r>
    <s v="Taiko no Tatsujin DS: Touch de Dokodon!"/>
    <x v="3"/>
    <n v="2007"/>
    <x v="695"/>
    <x v="20"/>
    <s v="Dec"/>
    <x v="5"/>
    <x v="25"/>
    <x v="180"/>
    <x v="125"/>
    <x v="74"/>
    <x v="106"/>
    <x v="563"/>
    <m/>
    <m/>
    <m/>
    <m/>
    <m/>
    <m/>
  </r>
  <r>
    <s v="Animaniacs Ten Pin Alley"/>
    <x v="12"/>
    <n v="1998"/>
    <x v="2737"/>
    <x v="33"/>
    <s v="Oct"/>
    <x v="0"/>
    <x v="72"/>
    <x v="372"/>
    <x v="289"/>
    <x v="58"/>
    <x v="115"/>
    <x v="563"/>
    <m/>
    <m/>
    <m/>
    <m/>
    <m/>
    <m/>
  </r>
  <r>
    <s v="LEGO Jurassic World"/>
    <x v="17"/>
    <n v="2015"/>
    <x v="2738"/>
    <x v="3"/>
    <s v="Jan"/>
    <x v="8"/>
    <x v="19"/>
    <x v="358"/>
    <x v="268"/>
    <x v="58"/>
    <x v="122"/>
    <x v="564"/>
    <n v="70"/>
    <n v="17"/>
    <n v="6.7"/>
    <n v="44"/>
    <s v="TT Games"/>
    <s v="E10+"/>
  </r>
  <r>
    <s v="Kung Fu Panda"/>
    <x v="6"/>
    <n v="2008"/>
    <x v="2739"/>
    <x v="16"/>
    <s v="Aug"/>
    <x v="8"/>
    <x v="4"/>
    <x v="381"/>
    <x v="125"/>
    <x v="58"/>
    <x v="72"/>
    <x v="564"/>
    <n v="73"/>
    <n v="6"/>
    <n v="8.6"/>
    <n v="5"/>
    <s v="Xpec"/>
    <s v="E10+"/>
  </r>
  <r>
    <s v="Freedom Wars"/>
    <x v="22"/>
    <n v="2014"/>
    <x v="2740"/>
    <x v="28"/>
    <s v="Aug"/>
    <x v="3"/>
    <x v="3"/>
    <x v="341"/>
    <x v="244"/>
    <x v="223"/>
    <x v="69"/>
    <x v="564"/>
    <n v="73"/>
    <n v="39"/>
    <n v="8.3000000000000007"/>
    <n v="265"/>
    <s v="Dimps Corporation, SCE Japan Studio"/>
    <s v="T"/>
  </r>
  <r>
    <s v="Rocksmith 2014"/>
    <x v="14"/>
    <n v="2013"/>
    <x v="1121"/>
    <x v="14"/>
    <s v="Oct"/>
    <x v="5"/>
    <x v="5"/>
    <x v="372"/>
    <x v="180"/>
    <x v="58"/>
    <x v="122"/>
    <x v="564"/>
    <m/>
    <m/>
    <m/>
    <m/>
    <m/>
    <m/>
  </r>
  <r>
    <s v="Club Penguin: Elite Penguin Force - Herbert's Revenge"/>
    <x v="3"/>
    <n v="2010"/>
    <x v="2741"/>
    <x v="24"/>
    <s v="Oct"/>
    <x v="10"/>
    <x v="32"/>
    <x v="380"/>
    <x v="199"/>
    <x v="58"/>
    <x v="122"/>
    <x v="564"/>
    <m/>
    <m/>
    <m/>
    <m/>
    <m/>
    <m/>
  </r>
  <r>
    <s v="Ratchet &amp; Clank: Into the Nexus"/>
    <x v="5"/>
    <n v="2013"/>
    <x v="2742"/>
    <x v="26"/>
    <s v="Apr"/>
    <x v="6"/>
    <x v="3"/>
    <x v="357"/>
    <x v="289"/>
    <x v="58"/>
    <x v="127"/>
    <x v="564"/>
    <m/>
    <m/>
    <m/>
    <m/>
    <m/>
    <m/>
  </r>
  <r>
    <s v="Shaun White Snowboarding"/>
    <x v="5"/>
    <n v="2008"/>
    <x v="2743"/>
    <x v="7"/>
    <s v="Mar"/>
    <x v="0"/>
    <x v="5"/>
    <x v="398"/>
    <x v="301"/>
    <x v="62"/>
    <x v="127"/>
    <x v="564"/>
    <n v="63"/>
    <n v="30"/>
    <n v="6.3"/>
    <n v="26"/>
    <s v="Ubisoft Montreal"/>
    <s v="T"/>
  </r>
  <r>
    <s v="Radiata Stories"/>
    <x v="6"/>
    <n v="2005"/>
    <x v="766"/>
    <x v="10"/>
    <s v="Jul"/>
    <x v="3"/>
    <x v="15"/>
    <x v="375"/>
    <x v="182"/>
    <x v="128"/>
    <x v="132"/>
    <x v="564"/>
    <n v="74"/>
    <n v="36"/>
    <n v="9"/>
    <n v="54"/>
    <s v="Tri-Ace"/>
    <s v="T"/>
  </r>
  <r>
    <s v="The Biggest Loser: Challenge"/>
    <x v="0"/>
    <n v="2010"/>
    <x v="2744"/>
    <x v="23"/>
    <s v="Oct"/>
    <x v="0"/>
    <x v="28"/>
    <x v="337"/>
    <x v="279"/>
    <x v="58"/>
    <x v="132"/>
    <x v="564"/>
    <m/>
    <m/>
    <s v="tbd"/>
    <m/>
    <s v="Blitz Games Studios"/>
    <s v="E"/>
  </r>
  <r>
    <s v="Peppa Pig: Fun and Games"/>
    <x v="3"/>
    <n v="2010"/>
    <x v="2745"/>
    <x v="16"/>
    <s v="Aug"/>
    <x v="5"/>
    <x v="5"/>
    <x v="180"/>
    <x v="284"/>
    <x v="58"/>
    <x v="119"/>
    <x v="564"/>
    <m/>
    <m/>
    <m/>
    <m/>
    <m/>
    <m/>
  </r>
  <r>
    <s v="F-Zero GX"/>
    <x v="19"/>
    <n v="2003"/>
    <x v="2746"/>
    <x v="29"/>
    <s v="Jul"/>
    <x v="2"/>
    <x v="0"/>
    <x v="330"/>
    <x v="277"/>
    <x v="130"/>
    <x v="133"/>
    <x v="564"/>
    <n v="89"/>
    <n v="50"/>
    <n v="8.5"/>
    <n v="161"/>
    <s v="Amusement Vision"/>
    <s v="T"/>
  </r>
  <r>
    <s v="Disney's Chicken Little"/>
    <x v="6"/>
    <n v="2005"/>
    <x v="1854"/>
    <x v="1"/>
    <s v="Oct"/>
    <x v="1"/>
    <x v="32"/>
    <x v="379"/>
    <x v="289"/>
    <x v="58"/>
    <x v="69"/>
    <x v="564"/>
    <n v="60"/>
    <n v="20"/>
    <n v="8.9"/>
    <n v="7"/>
    <s v="Avalanche Software"/>
    <s v="E10+"/>
  </r>
  <r>
    <s v="Scene It? Box Office Smash"/>
    <x v="4"/>
    <n v="2008"/>
    <x v="2747"/>
    <x v="20"/>
    <s v="Aug"/>
    <x v="5"/>
    <x v="1"/>
    <x v="397"/>
    <x v="289"/>
    <x v="58"/>
    <x v="101"/>
    <x v="564"/>
    <n v="76"/>
    <n v="32"/>
    <n v="7.4"/>
    <n v="25"/>
    <s v="Krome Studios, Screenlife Games"/>
    <s v="T"/>
  </r>
  <r>
    <s v="Yoshi Topsy-Turvy"/>
    <x v="8"/>
    <n v="2004"/>
    <x v="495"/>
    <x v="29"/>
    <s v="May"/>
    <x v="1"/>
    <x v="0"/>
    <x v="370"/>
    <x v="265"/>
    <x v="38"/>
    <x v="145"/>
    <x v="564"/>
    <n v="60"/>
    <n v="23"/>
    <n v="6.6"/>
    <n v="5"/>
    <s v="Artoon"/>
    <s v="E"/>
  </r>
  <r>
    <s v="Monster Jam: Maximum Destruction"/>
    <x v="6"/>
    <n v="2002"/>
    <x v="2748"/>
    <x v="12"/>
    <s v="May"/>
    <x v="2"/>
    <x v="5"/>
    <x v="379"/>
    <x v="289"/>
    <x v="58"/>
    <x v="69"/>
    <x v="564"/>
    <n v="47"/>
    <n v="11"/>
    <n v="6"/>
    <n v="6"/>
    <s v="Ubisoft"/>
    <s v="T"/>
  </r>
  <r>
    <s v="Cartoon Network Block Party / Cartoon Network Speedway Double Pack"/>
    <x v="8"/>
    <n v="2005"/>
    <x v="2749"/>
    <x v="0"/>
    <s v="Apr"/>
    <x v="5"/>
    <x v="28"/>
    <x v="142"/>
    <x v="271"/>
    <x v="58"/>
    <x v="145"/>
    <x v="564"/>
    <m/>
    <m/>
    <m/>
    <m/>
    <m/>
    <m/>
  </r>
  <r>
    <s v="Tiger Woods PGA Tour 09"/>
    <x v="5"/>
    <n v="2008"/>
    <x v="2750"/>
    <x v="21"/>
    <s v="Sep"/>
    <x v="0"/>
    <x v="7"/>
    <x v="363"/>
    <x v="268"/>
    <x v="58"/>
    <x v="127"/>
    <x v="564"/>
    <n v="82"/>
    <n v="34"/>
    <n v="7.2"/>
    <n v="9"/>
    <s v="EA Tiburon"/>
    <s v="E"/>
  </r>
  <r>
    <s v="World of Dragon Warrior - Torneko: The Last Hope"/>
    <x v="12"/>
    <n v="1999"/>
    <x v="1313"/>
    <x v="27"/>
    <s v="Mar"/>
    <x v="3"/>
    <x v="24"/>
    <x v="324"/>
    <x v="45"/>
    <x v="147"/>
    <x v="115"/>
    <x v="564"/>
    <m/>
    <m/>
    <m/>
    <m/>
    <m/>
    <m/>
  </r>
  <r>
    <s v="Mortal Kombat"/>
    <x v="22"/>
    <n v="2012"/>
    <x v="2751"/>
    <x v="16"/>
    <s v="Oct"/>
    <x v="9"/>
    <x v="19"/>
    <x v="378"/>
    <x v="293"/>
    <x v="58"/>
    <x v="127"/>
    <x v="564"/>
    <n v="85"/>
    <n v="51"/>
    <n v="7.8"/>
    <n v="192"/>
    <s v="NetherRealm Studios"/>
    <s v="M"/>
  </r>
  <r>
    <s v="Transformers: The Game (XBox 360, PS2, PS3, Wii &amp; PC Versions)"/>
    <x v="16"/>
    <n v="2007"/>
    <x v="563"/>
    <x v="2"/>
    <s v="Sep"/>
    <x v="8"/>
    <x v="4"/>
    <x v="382"/>
    <x v="150"/>
    <x v="58"/>
    <x v="78"/>
    <x v="564"/>
    <m/>
    <m/>
    <m/>
    <m/>
    <m/>
    <m/>
  </r>
  <r>
    <s v="Tiger Woods PGA Tour 09"/>
    <x v="4"/>
    <n v="2008"/>
    <x v="2752"/>
    <x v="19"/>
    <s v="Jul"/>
    <x v="0"/>
    <x v="7"/>
    <x v="387"/>
    <x v="301"/>
    <x v="58"/>
    <x v="101"/>
    <x v="564"/>
    <n v="84"/>
    <n v="41"/>
    <n v="7.8"/>
    <n v="29"/>
    <s v="EA Tiburon"/>
    <s v="E"/>
  </r>
  <r>
    <s v="Advance Wars 2: Black Hole Rising"/>
    <x v="8"/>
    <n v="2003"/>
    <x v="2753"/>
    <x v="29"/>
    <s v="Nov"/>
    <x v="11"/>
    <x v="0"/>
    <x v="142"/>
    <x v="271"/>
    <x v="58"/>
    <x v="145"/>
    <x v="564"/>
    <n v="89"/>
    <n v="34"/>
    <n v="9.4"/>
    <n v="97"/>
    <s v="Intelligent Systems"/>
    <s v="E"/>
  </r>
  <r>
    <s v="Wario: Master of Disguise"/>
    <x v="3"/>
    <n v="2007"/>
    <x v="2754"/>
    <x v="18"/>
    <s v="Mar"/>
    <x v="1"/>
    <x v="0"/>
    <x v="331"/>
    <x v="287"/>
    <x v="167"/>
    <x v="147"/>
    <x v="564"/>
    <n v="60"/>
    <n v="35"/>
    <n v="7.4"/>
    <n v="19"/>
    <s v="Suzak"/>
    <s v="E10+"/>
  </r>
  <r>
    <s v="Centipede"/>
    <x v="12"/>
    <n v="1998"/>
    <x v="884"/>
    <x v="9"/>
    <s v="Aug"/>
    <x v="6"/>
    <x v="10"/>
    <x v="372"/>
    <x v="289"/>
    <x v="58"/>
    <x v="115"/>
    <x v="564"/>
    <m/>
    <m/>
    <m/>
    <m/>
    <m/>
    <m/>
  </r>
  <r>
    <s v="The Last Story"/>
    <x v="0"/>
    <n v="2011"/>
    <x v="2755"/>
    <x v="29"/>
    <s v="Apr"/>
    <x v="3"/>
    <x v="0"/>
    <x v="357"/>
    <x v="293"/>
    <x v="197"/>
    <x v="115"/>
    <x v="564"/>
    <n v="80"/>
    <n v="61"/>
    <n v="8.4"/>
    <n v="179"/>
    <s v="Mistwalker, Artoon"/>
    <s v="T"/>
  </r>
  <r>
    <s v="Drakengard"/>
    <x v="6"/>
    <n v="2003"/>
    <x v="2756"/>
    <x v="16"/>
    <s v="Apr"/>
    <x v="3"/>
    <x v="15"/>
    <x v="401"/>
    <x v="263"/>
    <x v="141"/>
    <x v="132"/>
    <x v="564"/>
    <n v="63"/>
    <n v="55"/>
    <n v="9.1"/>
    <n v="88"/>
    <s v="Cavia Inc."/>
    <s v="M"/>
  </r>
  <r>
    <s v="SingStar Pop Hits"/>
    <x v="6"/>
    <n v="2007"/>
    <x v="2705"/>
    <x v="34"/>
    <s v="Mar"/>
    <x v="5"/>
    <x v="3"/>
    <x v="180"/>
    <x v="186"/>
    <x v="58"/>
    <x v="59"/>
    <x v="564"/>
    <m/>
    <m/>
    <m/>
    <m/>
    <m/>
    <m/>
  </r>
  <r>
    <s v="Kung-Fu Master"/>
    <x v="15"/>
    <n v="1987"/>
    <x v="2757"/>
    <x v="19"/>
    <s v="Feb"/>
    <x v="8"/>
    <x v="4"/>
    <x v="269"/>
    <x v="203"/>
    <x v="58"/>
    <x v="145"/>
    <x v="564"/>
    <m/>
    <m/>
    <m/>
    <m/>
    <m/>
    <m/>
  </r>
  <r>
    <s v="Champions: Return to Arms"/>
    <x v="6"/>
    <n v="2005"/>
    <x v="2758"/>
    <x v="13"/>
    <s v="May"/>
    <x v="3"/>
    <x v="75"/>
    <x v="379"/>
    <x v="289"/>
    <x v="58"/>
    <x v="69"/>
    <x v="564"/>
    <n v="77"/>
    <n v="48"/>
    <n v="8.8000000000000007"/>
    <n v="43"/>
    <s v="Snowblind Studios"/>
    <s v="T"/>
  </r>
  <r>
    <s v="Harry Potter and the Goblet of Fire"/>
    <x v="6"/>
    <n v="2005"/>
    <x v="1641"/>
    <x v="9"/>
    <s v="Mar"/>
    <x v="8"/>
    <x v="7"/>
    <x v="392"/>
    <x v="287"/>
    <x v="58"/>
    <x v="119"/>
    <x v="564"/>
    <n v="68"/>
    <n v="29"/>
    <n v="6.7"/>
    <n v="48"/>
    <s v="Electronic Arts"/>
    <s v="E10+"/>
  </r>
  <r>
    <s v="Toy Story 3: The Video Game"/>
    <x v="16"/>
    <n v="2010"/>
    <x v="1133"/>
    <x v="24"/>
    <s v="Oct"/>
    <x v="8"/>
    <x v="32"/>
    <x v="286"/>
    <x v="180"/>
    <x v="58"/>
    <x v="99"/>
    <x v="564"/>
    <m/>
    <m/>
    <m/>
    <m/>
    <m/>
    <m/>
  </r>
  <r>
    <s v="SingStar R&amp;B"/>
    <x v="6"/>
    <n v="2007"/>
    <x v="2759"/>
    <x v="33"/>
    <s v="May"/>
    <x v="5"/>
    <x v="3"/>
    <x v="180"/>
    <x v="300"/>
    <x v="58"/>
    <x v="74"/>
    <x v="564"/>
    <m/>
    <m/>
    <m/>
    <m/>
    <m/>
    <m/>
  </r>
  <r>
    <s v="Mary-Kate and Ashley: Magical Mystery Mall"/>
    <x v="12"/>
    <n v="2000"/>
    <x v="2760"/>
    <x v="14"/>
    <s v="Jun"/>
    <x v="10"/>
    <x v="30"/>
    <x v="372"/>
    <x v="180"/>
    <x v="58"/>
    <x v="115"/>
    <x v="564"/>
    <m/>
    <m/>
    <m/>
    <m/>
    <m/>
    <m/>
  </r>
  <r>
    <s v="MX vs. ATV Untamed"/>
    <x v="16"/>
    <n v="2007"/>
    <x v="2761"/>
    <x v="17"/>
    <s v="Apr"/>
    <x v="2"/>
    <x v="28"/>
    <x v="387"/>
    <x v="291"/>
    <x v="58"/>
    <x v="105"/>
    <x v="564"/>
    <n v="59"/>
    <n v="12"/>
    <s v="tbd"/>
    <m/>
    <s v="Rainbow Studios"/>
    <s v="E"/>
  </r>
  <r>
    <s v="Disney Infinity 2.0: Marvel Super Heroes"/>
    <x v="18"/>
    <n v="2014"/>
    <x v="1546"/>
    <x v="32"/>
    <s v="Jun"/>
    <x v="8"/>
    <x v="32"/>
    <x v="340"/>
    <x v="268"/>
    <x v="58"/>
    <x v="122"/>
    <x v="564"/>
    <m/>
    <m/>
    <m/>
    <m/>
    <m/>
    <m/>
  </r>
  <r>
    <s v="Tiger Woods PGA Tour 10"/>
    <x v="4"/>
    <n v="2009"/>
    <x v="2762"/>
    <x v="0"/>
    <s v="Jun"/>
    <x v="0"/>
    <x v="7"/>
    <x v="380"/>
    <x v="256"/>
    <x v="58"/>
    <x v="122"/>
    <x v="564"/>
    <n v="80"/>
    <n v="51"/>
    <n v="6.9"/>
    <n v="20"/>
    <s v="EA Tiburon"/>
    <s v="E"/>
  </r>
  <r>
    <s v="007: Quantum of Solace"/>
    <x v="0"/>
    <n v="2008"/>
    <x v="1896"/>
    <x v="34"/>
    <s v="Feb"/>
    <x v="8"/>
    <x v="4"/>
    <x v="325"/>
    <x v="204"/>
    <x v="62"/>
    <x v="101"/>
    <x v="564"/>
    <n v="54"/>
    <n v="11"/>
    <n v="7.5"/>
    <n v="26"/>
    <s v="Treyarch"/>
    <s v="T"/>
  </r>
  <r>
    <s v="Super Robot Taisen Impact"/>
    <x v="6"/>
    <n v="2002"/>
    <x v="2763"/>
    <x v="2"/>
    <s v="Apr"/>
    <x v="11"/>
    <x v="56"/>
    <x v="180"/>
    <x v="125"/>
    <x v="34"/>
    <x v="106"/>
    <x v="564"/>
    <m/>
    <m/>
    <m/>
    <m/>
    <m/>
    <m/>
  </r>
  <r>
    <s v="Wall-E"/>
    <x v="16"/>
    <n v="2008"/>
    <x v="1453"/>
    <x v="13"/>
    <s v="Aug"/>
    <x v="1"/>
    <x v="28"/>
    <x v="325"/>
    <x v="268"/>
    <x v="58"/>
    <x v="99"/>
    <x v="564"/>
    <n v="64"/>
    <n v="8"/>
    <s v="tbd"/>
    <m/>
    <s v="Heavy Iron Studios"/>
    <s v="E"/>
  </r>
  <r>
    <s v="Farming Simulator 17"/>
    <x v="14"/>
    <n v="2016"/>
    <x v="2764"/>
    <x v="7"/>
    <s v="Apr"/>
    <x v="7"/>
    <x v="82"/>
    <x v="396"/>
    <x v="187"/>
    <x v="58"/>
    <x v="115"/>
    <x v="564"/>
    <n v="64"/>
    <n v="5"/>
    <n v="8"/>
    <n v="20"/>
    <s v="Giants Software"/>
    <s v="E"/>
  </r>
  <r>
    <s v="Crafting Mama"/>
    <x v="3"/>
    <n v="2010"/>
    <x v="2765"/>
    <x v="26"/>
    <s v="Feb"/>
    <x v="7"/>
    <x v="11"/>
    <x v="380"/>
    <x v="286"/>
    <x v="62"/>
    <x v="132"/>
    <x v="564"/>
    <m/>
    <m/>
    <s v="tbd"/>
    <m/>
    <s v="Cooking Mama Limited"/>
    <s v="E"/>
  </r>
  <r>
    <s v="Meccha! Taiko no Tatsujin Master DS: 7-tsu no Shima no Daibouken"/>
    <x v="3"/>
    <n v="2008"/>
    <x v="2766"/>
    <x v="30"/>
    <s v="May"/>
    <x v="5"/>
    <x v="25"/>
    <x v="180"/>
    <x v="125"/>
    <x v="34"/>
    <x v="106"/>
    <x v="564"/>
    <m/>
    <m/>
    <m/>
    <m/>
    <m/>
    <m/>
  </r>
  <r>
    <s v="God of War III"/>
    <x v="9"/>
    <n v="2015"/>
    <x v="2767"/>
    <x v="2"/>
    <s v="Jul"/>
    <x v="8"/>
    <x v="3"/>
    <x v="381"/>
    <x v="267"/>
    <x v="62"/>
    <x v="127"/>
    <x v="564"/>
    <m/>
    <m/>
    <m/>
    <m/>
    <m/>
    <m/>
  </r>
  <r>
    <s v="Borderlands 2"/>
    <x v="22"/>
    <n v="2014"/>
    <x v="1558"/>
    <x v="28"/>
    <s v="Jun"/>
    <x v="6"/>
    <x v="2"/>
    <x v="379"/>
    <x v="248"/>
    <x v="62"/>
    <x v="59"/>
    <x v="565"/>
    <n v="64"/>
    <n v="31"/>
    <n v="7.6"/>
    <n v="358"/>
    <s v="Iron Galaxy Studios"/>
    <s v="M"/>
  </r>
  <r>
    <s v="Harry Potter and the Half-Blood Prince"/>
    <x v="6"/>
    <n v="2009"/>
    <x v="2768"/>
    <x v="4"/>
    <s v="Jun"/>
    <x v="8"/>
    <x v="7"/>
    <x v="346"/>
    <x v="270"/>
    <x v="58"/>
    <x v="121"/>
    <x v="565"/>
    <m/>
    <m/>
    <n v="8.3000000000000007"/>
    <n v="13"/>
    <s v="EA Bright Light"/>
    <s v="E10+"/>
  </r>
  <r>
    <s v="Crash Bandicoot Purple: Ripto's Rampage"/>
    <x v="8"/>
    <n v="2004"/>
    <x v="2769"/>
    <x v="19"/>
    <s v="Jun"/>
    <x v="1"/>
    <x v="23"/>
    <x v="283"/>
    <x v="271"/>
    <x v="58"/>
    <x v="145"/>
    <x v="565"/>
    <n v="67"/>
    <n v="23"/>
    <n v="6.6"/>
    <n v="12"/>
    <s v="Vicarious Visions"/>
    <s v="E"/>
  </r>
  <r>
    <s v="Assassin's Creed IV: Black Flag"/>
    <x v="14"/>
    <n v="2013"/>
    <x v="2770"/>
    <x v="16"/>
    <s v="Sep"/>
    <x v="8"/>
    <x v="5"/>
    <x v="376"/>
    <x v="232"/>
    <x v="58"/>
    <x v="132"/>
    <x v="565"/>
    <n v="84"/>
    <n v="10"/>
    <n v="7.7"/>
    <n v="1470"/>
    <s v="Ubisoft"/>
    <s v="M"/>
  </r>
  <r>
    <s v="Need For Speed: Undercover"/>
    <x v="0"/>
    <n v="2008"/>
    <x v="2771"/>
    <x v="12"/>
    <s v="Jun"/>
    <x v="2"/>
    <x v="7"/>
    <x v="286"/>
    <x v="274"/>
    <x v="58"/>
    <x v="101"/>
    <x v="565"/>
    <n v="54"/>
    <n v="12"/>
    <n v="6.2"/>
    <n v="29"/>
    <s v="Exient Entertainment"/>
    <s v="T"/>
  </r>
  <r>
    <s v="Spyro: A Hero's Tail"/>
    <x v="6"/>
    <n v="2004"/>
    <x v="1661"/>
    <x v="33"/>
    <s v="Sep"/>
    <x v="1"/>
    <x v="23"/>
    <x v="379"/>
    <x v="289"/>
    <x v="58"/>
    <x v="69"/>
    <x v="565"/>
    <n v="60"/>
    <n v="16"/>
    <n v="8"/>
    <n v="44"/>
    <s v="Eurocom Entertainment Software"/>
    <s v="E"/>
  </r>
  <r>
    <s v="Crash: Twinsanity"/>
    <x v="6"/>
    <n v="2004"/>
    <x v="2772"/>
    <x v="22"/>
    <s v="Oct"/>
    <x v="1"/>
    <x v="23"/>
    <x v="379"/>
    <x v="289"/>
    <x v="58"/>
    <x v="69"/>
    <x v="565"/>
    <n v="64"/>
    <n v="38"/>
    <n v="8"/>
    <n v="129"/>
    <s v="Traveller's Tales"/>
    <s v="E"/>
  </r>
  <r>
    <s v="The LEGO Movie Videogame"/>
    <x v="18"/>
    <n v="2014"/>
    <x v="2773"/>
    <x v="8"/>
    <s v="May"/>
    <x v="8"/>
    <x v="19"/>
    <x v="397"/>
    <x v="301"/>
    <x v="102"/>
    <x v="132"/>
    <x v="565"/>
    <n v="68"/>
    <n v="5"/>
    <n v="7.7"/>
    <n v="25"/>
    <s v="TT Games"/>
    <s v="E10+"/>
  </r>
  <r>
    <s v="Max Payne 2: The Fall of Max Payne"/>
    <x v="13"/>
    <n v="2003"/>
    <x v="2151"/>
    <x v="5"/>
    <s v="Feb"/>
    <x v="6"/>
    <x v="2"/>
    <x v="142"/>
    <x v="263"/>
    <x v="58"/>
    <x v="133"/>
    <x v="565"/>
    <n v="84"/>
    <n v="34"/>
    <n v="8.4"/>
    <n v="49"/>
    <s v="Remedy Entertainment"/>
    <s v="M"/>
  </r>
  <r>
    <s v="Metal Gear Solid V: The Phantom Pain"/>
    <x v="5"/>
    <n v="2015"/>
    <x v="2774"/>
    <x v="4"/>
    <s v="Jun"/>
    <x v="8"/>
    <x v="14"/>
    <x v="376"/>
    <x v="293"/>
    <x v="75"/>
    <x v="101"/>
    <x v="565"/>
    <m/>
    <m/>
    <n v="7.2"/>
    <n v="168"/>
    <s v="Kojima Productions, Moby Dick Studio"/>
    <s v="M"/>
  </r>
  <r>
    <s v="Drawn to Life: The Next Chapter"/>
    <x v="3"/>
    <n v="2009"/>
    <x v="2775"/>
    <x v="18"/>
    <s v="Jun"/>
    <x v="4"/>
    <x v="28"/>
    <x v="395"/>
    <x v="182"/>
    <x v="58"/>
    <x v="122"/>
    <x v="565"/>
    <n v="72"/>
    <n v="21"/>
    <n v="7.7"/>
    <n v="22"/>
    <s v="5TH Cell"/>
    <s v="E"/>
  </r>
  <r>
    <s v="GoldenEye: Rogue Agent"/>
    <x v="6"/>
    <n v="2004"/>
    <x v="2776"/>
    <x v="4"/>
    <s v="May"/>
    <x v="6"/>
    <x v="7"/>
    <x v="392"/>
    <x v="287"/>
    <x v="58"/>
    <x v="119"/>
    <x v="565"/>
    <n v="60"/>
    <n v="38"/>
    <n v="7"/>
    <n v="32"/>
    <s v="EA LA"/>
    <s v="T"/>
  </r>
  <r>
    <s v="WWE 2K15"/>
    <x v="4"/>
    <n v="2014"/>
    <x v="2777"/>
    <x v="13"/>
    <s v="Mar"/>
    <x v="0"/>
    <x v="2"/>
    <x v="358"/>
    <x v="256"/>
    <x v="58"/>
    <x v="122"/>
    <x v="565"/>
    <n v="50"/>
    <n v="5"/>
    <n v="4"/>
    <n v="65"/>
    <s v="Yuke's"/>
    <s v="T"/>
  </r>
  <r>
    <s v="Paws &amp; Claws: Pet Vet"/>
    <x v="3"/>
    <n v="2007"/>
    <x v="2778"/>
    <x v="19"/>
    <s v="Dec"/>
    <x v="7"/>
    <x v="28"/>
    <x v="281"/>
    <x v="125"/>
    <x v="58"/>
    <x v="132"/>
    <x v="565"/>
    <m/>
    <m/>
    <m/>
    <m/>
    <m/>
    <m/>
  </r>
  <r>
    <s v="Star Ocean: First Departure"/>
    <x v="16"/>
    <n v="2007"/>
    <x v="665"/>
    <x v="29"/>
    <s v="Jan"/>
    <x v="3"/>
    <x v="15"/>
    <x v="200"/>
    <x v="293"/>
    <x v="75"/>
    <x v="119"/>
    <x v="565"/>
    <n v="74"/>
    <n v="32"/>
    <n v="7.4"/>
    <n v="28"/>
    <s v="TOSE"/>
    <s v="T"/>
  </r>
  <r>
    <s v="James Bond 007: Everything or Nothing"/>
    <x v="13"/>
    <n v="2004"/>
    <x v="2485"/>
    <x v="20"/>
    <s v="Jul"/>
    <x v="6"/>
    <x v="7"/>
    <x v="332"/>
    <x v="286"/>
    <x v="58"/>
    <x v="133"/>
    <x v="565"/>
    <n v="83"/>
    <n v="51"/>
    <n v="7.4"/>
    <n v="27"/>
    <s v="EA Redwood Shores"/>
    <s v="T"/>
  </r>
  <r>
    <s v="X2: Wolverine's Revenge"/>
    <x v="6"/>
    <n v="2003"/>
    <x v="2779"/>
    <x v="34"/>
    <s v="Jan"/>
    <x v="1"/>
    <x v="4"/>
    <x v="398"/>
    <x v="180"/>
    <x v="58"/>
    <x v="69"/>
    <x v="565"/>
    <n v="58"/>
    <n v="24"/>
    <n v="7.2"/>
    <n v="13"/>
    <s v="GenePool"/>
    <s v="T"/>
  </r>
  <r>
    <s v="NBA Live 06"/>
    <x v="13"/>
    <n v="2005"/>
    <x v="1427"/>
    <x v="12"/>
    <s v="Oct"/>
    <x v="0"/>
    <x v="7"/>
    <x v="391"/>
    <x v="203"/>
    <x v="58"/>
    <x v="147"/>
    <x v="565"/>
    <n v="79"/>
    <n v="30"/>
    <n v="6.4"/>
    <n v="15"/>
    <s v="EA Canada"/>
    <s v="E"/>
  </r>
  <r>
    <s v="Tom Clancy's Rainbow Six"/>
    <x v="11"/>
    <n v="1999"/>
    <x v="2780"/>
    <x v="4"/>
    <s v="Jan"/>
    <x v="6"/>
    <x v="61"/>
    <x v="337"/>
    <x v="263"/>
    <x v="58"/>
    <x v="145"/>
    <x v="565"/>
    <m/>
    <m/>
    <m/>
    <m/>
    <m/>
    <m/>
  </r>
  <r>
    <s v="Castlevania"/>
    <x v="11"/>
    <n v="1999"/>
    <x v="2781"/>
    <x v="24"/>
    <s v="Dec"/>
    <x v="1"/>
    <x v="14"/>
    <x v="395"/>
    <x v="244"/>
    <x v="57"/>
    <x v="132"/>
    <x v="565"/>
    <m/>
    <m/>
    <m/>
    <m/>
    <m/>
    <m/>
  </r>
  <r>
    <s v="Rayman 2: The Great Escape"/>
    <x v="11"/>
    <n v="1999"/>
    <x v="2782"/>
    <x v="18"/>
    <s v="Apr"/>
    <x v="1"/>
    <x v="5"/>
    <x v="399"/>
    <x v="268"/>
    <x v="58"/>
    <x v="133"/>
    <x v="565"/>
    <m/>
    <m/>
    <m/>
    <m/>
    <m/>
    <m/>
  </r>
  <r>
    <s v="Nicktoons Collection: Game Boy Advance Video Volume 1"/>
    <x v="8"/>
    <n v="2004"/>
    <x v="2783"/>
    <x v="15"/>
    <s v="Oct"/>
    <x v="5"/>
    <x v="33"/>
    <x v="283"/>
    <x v="271"/>
    <x v="58"/>
    <x v="145"/>
    <x v="565"/>
    <m/>
    <m/>
    <m/>
    <m/>
    <m/>
    <m/>
  </r>
  <r>
    <s v="Rayman 3D"/>
    <x v="10"/>
    <n v="2011"/>
    <x v="2784"/>
    <x v="20"/>
    <s v="Apr"/>
    <x v="1"/>
    <x v="5"/>
    <x v="382"/>
    <x v="305"/>
    <x v="58"/>
    <x v="122"/>
    <x v="565"/>
    <n v="61"/>
    <n v="39"/>
    <n v="6.6"/>
    <n v="48"/>
    <s v="Ubisoft Casablanca"/>
    <s v="E"/>
  </r>
  <r>
    <s v="Football Manager 2014"/>
    <x v="14"/>
    <n v="2013"/>
    <x v="2785"/>
    <x v="17"/>
    <s v="Dec"/>
    <x v="0"/>
    <x v="8"/>
    <x v="180"/>
    <x v="133"/>
    <x v="58"/>
    <x v="147"/>
    <x v="565"/>
    <n v="85"/>
    <n v="41"/>
    <n v="5.5"/>
    <n v="275"/>
    <s v="Sports Interactive"/>
    <s v="E"/>
  </r>
  <r>
    <s v="New Play Control! Pikmin"/>
    <x v="0"/>
    <n v="2008"/>
    <x v="376"/>
    <x v="4"/>
    <s v="Jun"/>
    <x v="11"/>
    <x v="0"/>
    <x v="331"/>
    <x v="279"/>
    <x v="91"/>
    <x v="115"/>
    <x v="565"/>
    <m/>
    <m/>
    <m/>
    <m/>
    <m/>
    <m/>
  </r>
  <r>
    <s v="TimeSplitters 2"/>
    <x v="13"/>
    <n v="2002"/>
    <x v="2325"/>
    <x v="28"/>
    <s v="Aug"/>
    <x v="6"/>
    <x v="21"/>
    <x v="325"/>
    <x v="239"/>
    <x v="58"/>
    <x v="145"/>
    <x v="565"/>
    <n v="88"/>
    <n v="20"/>
    <n v="7.7"/>
    <n v="34"/>
    <s v="Free Radical Design"/>
    <s v="T"/>
  </r>
  <r>
    <s v="Onimusha: Dawn of Dreams"/>
    <x v="6"/>
    <n v="2006"/>
    <x v="2786"/>
    <x v="29"/>
    <s v="Mar"/>
    <x v="8"/>
    <x v="12"/>
    <x v="341"/>
    <x v="279"/>
    <x v="184"/>
    <x v="115"/>
    <x v="565"/>
    <n v="81"/>
    <n v="45"/>
    <n v="8.9"/>
    <n v="62"/>
    <s v="Capcom"/>
    <s v="M"/>
  </r>
  <r>
    <s v="Sengoku Basara: Samurai Heroes"/>
    <x v="5"/>
    <n v="2010"/>
    <x v="2787"/>
    <x v="21"/>
    <s v="Feb"/>
    <x v="8"/>
    <x v="12"/>
    <x v="394"/>
    <x v="203"/>
    <x v="175"/>
    <x v="133"/>
    <x v="565"/>
    <n v="61"/>
    <n v="37"/>
    <n v="7.9"/>
    <n v="29"/>
    <s v="Capcom"/>
    <s v="T"/>
  </r>
  <r>
    <s v="Stuntman: Ignition"/>
    <x v="4"/>
    <n v="2007"/>
    <x v="747"/>
    <x v="14"/>
    <s v="Feb"/>
    <x v="2"/>
    <x v="28"/>
    <x v="370"/>
    <x v="274"/>
    <x v="58"/>
    <x v="101"/>
    <x v="565"/>
    <n v="75"/>
    <n v="38"/>
    <n v="7.3"/>
    <n v="31"/>
    <s v="Paradigm Entertainment"/>
    <s v="T"/>
  </r>
  <r>
    <s v="Real Heroes: Firefighter"/>
    <x v="0"/>
    <n v="2009"/>
    <x v="2788"/>
    <x v="22"/>
    <s v="Apr"/>
    <x v="8"/>
    <x v="143"/>
    <x v="388"/>
    <x v="203"/>
    <x v="58"/>
    <x v="132"/>
    <x v="565"/>
    <n v="67"/>
    <n v="18"/>
    <n v="8.1999999999999993"/>
    <n v="10"/>
    <s v="Epicenter Studios"/>
    <s v="E10+"/>
  </r>
  <r>
    <s v="Dishonored 2"/>
    <x v="9"/>
    <n v="2016"/>
    <x v="2789"/>
    <x v="7"/>
    <s v="Nov"/>
    <x v="8"/>
    <x v="6"/>
    <x v="376"/>
    <x v="262"/>
    <x v="58"/>
    <x v="127"/>
    <x v="565"/>
    <n v="88"/>
    <n v="56"/>
    <n v="7.7"/>
    <n v="569"/>
    <s v="Arkane Studios"/>
    <s v="M"/>
  </r>
  <r>
    <s v="Up"/>
    <x v="3"/>
    <n v="2009"/>
    <x v="2790"/>
    <x v="3"/>
    <s v="Jul"/>
    <x v="8"/>
    <x v="28"/>
    <x v="357"/>
    <x v="198"/>
    <x v="58"/>
    <x v="101"/>
    <x v="565"/>
    <m/>
    <m/>
    <s v="tbd"/>
    <m/>
    <s v="Altron"/>
    <s v="E"/>
  </r>
  <r>
    <s v="SpongeBob SquarePants: Game Boy Advance Video Volume 1"/>
    <x v="8"/>
    <n v="2004"/>
    <x v="2791"/>
    <x v="25"/>
    <s v="Jun"/>
    <x v="5"/>
    <x v="33"/>
    <x v="283"/>
    <x v="271"/>
    <x v="58"/>
    <x v="145"/>
    <x v="565"/>
    <m/>
    <m/>
    <m/>
    <m/>
    <m/>
    <m/>
  </r>
  <r>
    <s v="Konami Collector's Series: Arcade Advanced"/>
    <x v="8"/>
    <n v="2002"/>
    <x v="2792"/>
    <x v="20"/>
    <s v="Feb"/>
    <x v="5"/>
    <x v="14"/>
    <x v="283"/>
    <x v="271"/>
    <x v="58"/>
    <x v="145"/>
    <x v="565"/>
    <n v="78"/>
    <n v="10"/>
    <s v="tbd"/>
    <m/>
    <s v="KCEA"/>
    <s v="E"/>
  </r>
  <r>
    <s v="The Crew"/>
    <x v="17"/>
    <n v="2014"/>
    <x v="2793"/>
    <x v="34"/>
    <s v="Jul"/>
    <x v="2"/>
    <x v="5"/>
    <x v="370"/>
    <x v="304"/>
    <x v="58"/>
    <x v="132"/>
    <x v="565"/>
    <n v="64"/>
    <n v="18"/>
    <n v="5.9"/>
    <n v="176"/>
    <s v="Ubisoft Reflections, Ivory Tower"/>
    <s v="T"/>
  </r>
  <r>
    <s v="Dragon Ball: Raging Blast 2"/>
    <x v="4"/>
    <n v="2010"/>
    <x v="2794"/>
    <x v="17"/>
    <s v="Dec"/>
    <x v="9"/>
    <x v="25"/>
    <x v="344"/>
    <x v="265"/>
    <x v="62"/>
    <x v="132"/>
    <x v="565"/>
    <n v="57"/>
    <n v="33"/>
    <n v="7.4"/>
    <n v="30"/>
    <s v="Spike"/>
    <s v="T"/>
  </r>
  <r>
    <s v="Jampack Volume 13 (RP-T)"/>
    <x v="6"/>
    <n v="2005"/>
    <x v="2795"/>
    <x v="34"/>
    <s v="Apr"/>
    <x v="5"/>
    <x v="3"/>
    <x v="398"/>
    <x v="180"/>
    <x v="58"/>
    <x v="69"/>
    <x v="565"/>
    <m/>
    <m/>
    <m/>
    <m/>
    <m/>
    <m/>
  </r>
  <r>
    <s v="Madden NFL 2001"/>
    <x v="11"/>
    <n v="2000"/>
    <x v="2036"/>
    <x v="11"/>
    <s v="Mar"/>
    <x v="0"/>
    <x v="7"/>
    <x v="269"/>
    <x v="298"/>
    <x v="58"/>
    <x v="145"/>
    <x v="565"/>
    <m/>
    <m/>
    <m/>
    <m/>
    <m/>
    <m/>
  </r>
  <r>
    <s v="Cruis'n World"/>
    <x v="11"/>
    <n v="1998"/>
    <x v="2796"/>
    <x v="29"/>
    <s v="Oct"/>
    <x v="2"/>
    <x v="0"/>
    <x v="281"/>
    <x v="203"/>
    <x v="58"/>
    <x v="145"/>
    <x v="565"/>
    <m/>
    <m/>
    <m/>
    <m/>
    <m/>
    <m/>
  </r>
  <r>
    <s v="NHL 13"/>
    <x v="5"/>
    <n v="2012"/>
    <x v="2782"/>
    <x v="18"/>
    <s v="Apr"/>
    <x v="0"/>
    <x v="7"/>
    <x v="397"/>
    <x v="199"/>
    <x v="58"/>
    <x v="119"/>
    <x v="565"/>
    <n v="84"/>
    <n v="22"/>
    <n v="6.8"/>
    <n v="60"/>
    <s v="Electronic Arts"/>
    <s v="E10+"/>
  </r>
  <r>
    <s v="Dead or Alive 5"/>
    <x v="5"/>
    <n v="2012"/>
    <x v="2690"/>
    <x v="1"/>
    <s v="Jun"/>
    <x v="9"/>
    <x v="48"/>
    <x v="382"/>
    <x v="182"/>
    <x v="118"/>
    <x v="101"/>
    <x v="565"/>
    <n v="74"/>
    <n v="34"/>
    <n v="7.7"/>
    <n v="109"/>
    <s v="Team Ninja"/>
    <s v="M"/>
  </r>
  <r>
    <s v="Evolve"/>
    <x v="17"/>
    <n v="2015"/>
    <x v="2797"/>
    <x v="20"/>
    <s v="Aug"/>
    <x v="6"/>
    <x v="2"/>
    <x v="340"/>
    <x v="256"/>
    <x v="58"/>
    <x v="122"/>
    <x v="565"/>
    <n v="74"/>
    <n v="31"/>
    <n v="5.0999999999999996"/>
    <n v="336"/>
    <s v="Turtle Rock Studios"/>
    <s v="M"/>
  </r>
  <r>
    <s v="Lemony Snicket's A Series of Unfortunate Events"/>
    <x v="6"/>
    <n v="2004"/>
    <x v="2798"/>
    <x v="8"/>
    <s v="Mar"/>
    <x v="1"/>
    <x v="4"/>
    <x v="398"/>
    <x v="180"/>
    <x v="58"/>
    <x v="69"/>
    <x v="565"/>
    <n v="63"/>
    <n v="25"/>
    <n v="5.7"/>
    <n v="12"/>
    <s v="Adrenium"/>
    <s v="E"/>
  </r>
  <r>
    <s v="Lost Planet: Extreme Condition"/>
    <x v="5"/>
    <n v="2008"/>
    <x v="74"/>
    <x v="19"/>
    <s v="Mar"/>
    <x v="6"/>
    <x v="12"/>
    <x v="398"/>
    <x v="271"/>
    <x v="35"/>
    <x v="69"/>
    <x v="565"/>
    <n v="67"/>
    <n v="34"/>
    <n v="7"/>
    <n v="36"/>
    <s v="Capcom"/>
    <s v="T"/>
  </r>
  <r>
    <s v="X-Men Legends II: Rise of Apocalypse"/>
    <x v="6"/>
    <n v="2005"/>
    <x v="2799"/>
    <x v="12"/>
    <s v="Jan"/>
    <x v="3"/>
    <x v="4"/>
    <x v="377"/>
    <x v="287"/>
    <x v="58"/>
    <x v="119"/>
    <x v="566"/>
    <n v="82"/>
    <n v="44"/>
    <n v="7.3"/>
    <n v="41"/>
    <s v="Raven Software"/>
    <s v="T"/>
  </r>
  <r>
    <s v="Nightmare Creatures"/>
    <x v="12"/>
    <n v="1997"/>
    <x v="2800"/>
    <x v="16"/>
    <s v="Jun"/>
    <x v="8"/>
    <x v="3"/>
    <x v="387"/>
    <x v="180"/>
    <x v="58"/>
    <x v="115"/>
    <x v="566"/>
    <m/>
    <m/>
    <m/>
    <m/>
    <m/>
    <m/>
  </r>
  <r>
    <s v="LittleBigPlanet 3"/>
    <x v="5"/>
    <n v="2014"/>
    <x v="680"/>
    <x v="25"/>
    <s v="Jun"/>
    <x v="1"/>
    <x v="3"/>
    <x v="200"/>
    <x v="239"/>
    <x v="62"/>
    <x v="127"/>
    <x v="566"/>
    <m/>
    <m/>
    <n v="7.2"/>
    <n v="64"/>
    <s v="Sumo Digital"/>
    <s v="E"/>
  </r>
  <r>
    <s v="SingStar Queen"/>
    <x v="6"/>
    <n v="2009"/>
    <x v="1690"/>
    <x v="5"/>
    <s v="Jun"/>
    <x v="5"/>
    <x v="3"/>
    <x v="122"/>
    <x v="279"/>
    <x v="58"/>
    <x v="121"/>
    <x v="566"/>
    <n v="73"/>
    <n v="9"/>
    <s v="tbd"/>
    <m/>
    <s v="SCEE London Studio"/>
    <s v="T"/>
  </r>
  <r>
    <s v="LEGO Star Wars II: The Original Trilogy"/>
    <x v="4"/>
    <n v="2006"/>
    <x v="2801"/>
    <x v="7"/>
    <s v="Aug"/>
    <x v="8"/>
    <x v="18"/>
    <x v="304"/>
    <x v="298"/>
    <x v="58"/>
    <x v="132"/>
    <x v="566"/>
    <n v="81"/>
    <n v="50"/>
    <n v="8"/>
    <n v="45"/>
    <s v="Traveller's Tales"/>
    <s v="E10+"/>
  </r>
  <r>
    <s v="Disney Sing It: Party Hits"/>
    <x v="0"/>
    <n v="2010"/>
    <x v="2802"/>
    <x v="25"/>
    <s v="Sep"/>
    <x v="5"/>
    <x v="32"/>
    <x v="337"/>
    <x v="244"/>
    <x v="58"/>
    <x v="115"/>
    <x v="566"/>
    <m/>
    <m/>
    <s v="tbd"/>
    <m/>
    <s v="Disney Interactive Studios"/>
    <s v="E"/>
  </r>
  <r>
    <s v="Dragon Quest Monsters Joker 3"/>
    <x v="10"/>
    <n v="2016"/>
    <x v="2803"/>
    <x v="27"/>
    <s v="Oct"/>
    <x v="3"/>
    <x v="15"/>
    <x v="180"/>
    <x v="125"/>
    <x v="210"/>
    <x v="106"/>
    <x v="566"/>
    <m/>
    <m/>
    <m/>
    <m/>
    <m/>
    <m/>
  </r>
  <r>
    <s v="Rock Band 3"/>
    <x v="0"/>
    <n v="2010"/>
    <x v="2804"/>
    <x v="33"/>
    <s v="Mar"/>
    <x v="5"/>
    <x v="31"/>
    <x v="377"/>
    <x v="297"/>
    <x v="58"/>
    <x v="115"/>
    <x v="566"/>
    <n v="91"/>
    <n v="10"/>
    <n v="6.9"/>
    <n v="36"/>
    <s v="Backbone Entertainment"/>
    <s v="T"/>
  </r>
  <r>
    <s v="Dragon Age II"/>
    <x v="14"/>
    <n v="2011"/>
    <x v="2805"/>
    <x v="26"/>
    <s v="Jan"/>
    <x v="8"/>
    <x v="7"/>
    <x v="382"/>
    <x v="239"/>
    <x v="58"/>
    <x v="69"/>
    <x v="566"/>
    <n v="82"/>
    <n v="45"/>
    <n v="4.5"/>
    <n v="4533"/>
    <s v="BioWare"/>
    <s v="M"/>
  </r>
  <r>
    <s v="Tony Hawk's Pro Skater 2x"/>
    <x v="13"/>
    <n v="2001"/>
    <x v="2806"/>
    <x v="33"/>
    <s v="Mar"/>
    <x v="0"/>
    <x v="4"/>
    <x v="330"/>
    <x v="286"/>
    <x v="58"/>
    <x v="147"/>
    <x v="566"/>
    <n v="78"/>
    <n v="24"/>
    <n v="8.8000000000000007"/>
    <n v="5"/>
    <s v="Treyarch"/>
    <s v="T"/>
  </r>
  <r>
    <s v="NBA Live 08"/>
    <x v="5"/>
    <n v="2007"/>
    <x v="2807"/>
    <x v="29"/>
    <s v="Dec"/>
    <x v="0"/>
    <x v="7"/>
    <x v="388"/>
    <x v="287"/>
    <x v="62"/>
    <x v="132"/>
    <x v="566"/>
    <n v="73"/>
    <n v="28"/>
    <n v="6.8"/>
    <n v="10"/>
    <s v="EA Canada"/>
    <s v="E"/>
  </r>
  <r>
    <s v="Sim Theme Park"/>
    <x v="12"/>
    <n v="1999"/>
    <x v="1714"/>
    <x v="5"/>
    <s v="Sep"/>
    <x v="11"/>
    <x v="7"/>
    <x v="387"/>
    <x v="180"/>
    <x v="58"/>
    <x v="115"/>
    <x v="566"/>
    <m/>
    <m/>
    <m/>
    <m/>
    <m/>
    <m/>
  </r>
  <r>
    <s v="FIFA Soccer 2003"/>
    <x v="13"/>
    <n v="2002"/>
    <x v="2808"/>
    <x v="16"/>
    <s v="May"/>
    <x v="0"/>
    <x v="7"/>
    <x v="200"/>
    <x v="17"/>
    <x v="58"/>
    <x v="115"/>
    <x v="566"/>
    <n v="88"/>
    <n v="11"/>
    <n v="7.7"/>
    <n v="11"/>
    <s v="EA Canada"/>
    <s v="E"/>
  </r>
  <r>
    <s v="Taiko no Tatsujin: Chibi Dragon to Fushigi na Orb"/>
    <x v="10"/>
    <n v="2012"/>
    <x v="2809"/>
    <x v="18"/>
    <s v="Sep"/>
    <x v="5"/>
    <x v="25"/>
    <x v="180"/>
    <x v="125"/>
    <x v="210"/>
    <x v="106"/>
    <x v="566"/>
    <m/>
    <m/>
    <m/>
    <m/>
    <m/>
    <m/>
  </r>
  <r>
    <s v="The Lord of the Rings: Conquest"/>
    <x v="4"/>
    <n v="2009"/>
    <x v="46"/>
    <x v="12"/>
    <s v="Apr"/>
    <x v="8"/>
    <x v="7"/>
    <x v="340"/>
    <x v="256"/>
    <x v="58"/>
    <x v="122"/>
    <x v="566"/>
    <n v="55"/>
    <n v="58"/>
    <n v="7"/>
    <n v="110"/>
    <s v="Pandemic Studios"/>
    <s v="T"/>
  </r>
  <r>
    <s v="Far Cry 4"/>
    <x v="14"/>
    <n v="2014"/>
    <x v="2810"/>
    <x v="19"/>
    <s v="Feb"/>
    <x v="6"/>
    <x v="5"/>
    <x v="341"/>
    <x v="196"/>
    <x v="58"/>
    <x v="115"/>
    <x v="566"/>
    <n v="80"/>
    <n v="17"/>
    <n v="6.7"/>
    <n v="1064"/>
    <s v="Ubisoft Montreal"/>
    <s v="M"/>
  </r>
  <r>
    <s v="Monster Hunter 2"/>
    <x v="6"/>
    <s v="N/A"/>
    <x v="2811"/>
    <x v="3"/>
    <s v="Jan"/>
    <x v="3"/>
    <x v="12"/>
    <x v="180"/>
    <x v="125"/>
    <x v="210"/>
    <x v="106"/>
    <x v="566"/>
    <m/>
    <m/>
    <m/>
    <m/>
    <m/>
    <m/>
  </r>
  <r>
    <s v="NASCAR 06: Total Team Control"/>
    <x v="6"/>
    <n v="2005"/>
    <x v="2812"/>
    <x v="23"/>
    <s v="Mar"/>
    <x v="2"/>
    <x v="7"/>
    <x v="377"/>
    <x v="287"/>
    <x v="58"/>
    <x v="119"/>
    <x v="566"/>
    <n v="78"/>
    <n v="18"/>
    <n v="7.7"/>
    <n v="18"/>
    <s v="EA Sports"/>
    <s v="E"/>
  </r>
  <r>
    <s v="Dogz"/>
    <x v="8"/>
    <n v="2004"/>
    <x v="2813"/>
    <x v="31"/>
    <s v="Jan"/>
    <x v="7"/>
    <x v="5"/>
    <x v="384"/>
    <x v="271"/>
    <x v="58"/>
    <x v="145"/>
    <x v="566"/>
    <m/>
    <m/>
    <m/>
    <m/>
    <m/>
    <m/>
  </r>
  <r>
    <s v="A Bug's Life"/>
    <x v="11"/>
    <n v="1998"/>
    <x v="2814"/>
    <x v="0"/>
    <s v="Feb"/>
    <x v="1"/>
    <x v="4"/>
    <x v="344"/>
    <x v="293"/>
    <x v="58"/>
    <x v="145"/>
    <x v="566"/>
    <m/>
    <m/>
    <m/>
    <m/>
    <m/>
    <m/>
  </r>
  <r>
    <s v="Super Castlevania IV"/>
    <x v="7"/>
    <n v="1991"/>
    <x v="2815"/>
    <x v="31"/>
    <s v="Jan"/>
    <x v="1"/>
    <x v="14"/>
    <x v="379"/>
    <x v="300"/>
    <x v="96"/>
    <x v="145"/>
    <x v="566"/>
    <m/>
    <m/>
    <m/>
    <m/>
    <m/>
    <m/>
  </r>
  <r>
    <s v="Iron Man"/>
    <x v="16"/>
    <n v="2008"/>
    <x v="2816"/>
    <x v="21"/>
    <s v="May"/>
    <x v="8"/>
    <x v="8"/>
    <x v="283"/>
    <x v="265"/>
    <x v="58"/>
    <x v="119"/>
    <x v="566"/>
    <n v="44"/>
    <n v="7"/>
    <n v="6.5"/>
    <n v="16"/>
    <s v="Artificial Mind and Movement"/>
    <s v="T"/>
  </r>
  <r>
    <s v="White Knight Chronicles II"/>
    <x v="5"/>
    <n v="2010"/>
    <x v="586"/>
    <x v="24"/>
    <s v="Mar"/>
    <x v="3"/>
    <x v="3"/>
    <x v="382"/>
    <x v="265"/>
    <x v="161"/>
    <x v="115"/>
    <x v="566"/>
    <n v="60"/>
    <n v="45"/>
    <n v="7.1"/>
    <n v="64"/>
    <s v="Level 5"/>
    <s v="T"/>
  </r>
  <r>
    <s v="Mobile Suit Z Gundam: AEUG vs. Titans"/>
    <x v="6"/>
    <n v="2003"/>
    <x v="2817"/>
    <x v="28"/>
    <s v="Dec"/>
    <x v="9"/>
    <x v="25"/>
    <x v="180"/>
    <x v="125"/>
    <x v="210"/>
    <x v="106"/>
    <x v="566"/>
    <m/>
    <m/>
    <m/>
    <m/>
    <m/>
    <m/>
  </r>
  <r>
    <s v="Juiced 2: Hot Import Nights"/>
    <x v="4"/>
    <n v="2007"/>
    <x v="2818"/>
    <x v="32"/>
    <s v="Aug"/>
    <x v="2"/>
    <x v="28"/>
    <x v="376"/>
    <x v="304"/>
    <x v="58"/>
    <x v="101"/>
    <x v="566"/>
    <n v="68"/>
    <n v="24"/>
    <n v="7.6"/>
    <n v="21"/>
    <s v="Juice Games"/>
    <s v="T"/>
  </r>
  <r>
    <s v="Wolfenstein"/>
    <x v="5"/>
    <n v="2009"/>
    <x v="2819"/>
    <x v="31"/>
    <s v="Jul"/>
    <x v="6"/>
    <x v="4"/>
    <x v="370"/>
    <x v="198"/>
    <x v="58"/>
    <x v="114"/>
    <x v="566"/>
    <n v="71"/>
    <n v="58"/>
    <n v="7.4"/>
    <n v="77"/>
    <s v="id Software, Raven Software"/>
    <s v="M"/>
  </r>
  <r>
    <s v="The Walking Dead: Survival Instinct"/>
    <x v="4"/>
    <n v="2013"/>
    <x v="2820"/>
    <x v="33"/>
    <s v="Apr"/>
    <x v="6"/>
    <x v="4"/>
    <x v="283"/>
    <x v="277"/>
    <x v="58"/>
    <x v="132"/>
    <x v="566"/>
    <n v="32"/>
    <n v="30"/>
    <n v="4"/>
    <n v="410"/>
    <s v="Terminal Reality"/>
    <s v="M"/>
  </r>
  <r>
    <s v="The Sims 3: Generations"/>
    <x v="14"/>
    <n v="2011"/>
    <x v="2821"/>
    <x v="18"/>
    <s v="Aug"/>
    <x v="7"/>
    <x v="7"/>
    <x v="399"/>
    <x v="301"/>
    <x v="58"/>
    <x v="106"/>
    <x v="566"/>
    <n v="70"/>
    <n v="22"/>
    <n v="3.6"/>
    <n v="81"/>
    <s v="The Sims Studio"/>
    <s v="T"/>
  </r>
  <r>
    <s v="Ape Escape 2"/>
    <x v="6"/>
    <n v="2002"/>
    <x v="2822"/>
    <x v="4"/>
    <s v="Sep"/>
    <x v="1"/>
    <x v="3"/>
    <x v="234"/>
    <x v="265"/>
    <x v="42"/>
    <x v="147"/>
    <x v="566"/>
    <n v="82"/>
    <n v="31"/>
    <n v="8.4"/>
    <n v="32"/>
    <s v="SCE Japan Studio"/>
    <s v="E"/>
  </r>
  <r>
    <s v="Rocksmith 2014"/>
    <x v="9"/>
    <n v="2014"/>
    <x v="2823"/>
    <x v="20"/>
    <s v="Jul"/>
    <x v="5"/>
    <x v="5"/>
    <x v="387"/>
    <x v="271"/>
    <x v="58"/>
    <x v="114"/>
    <x v="566"/>
    <m/>
    <m/>
    <m/>
    <m/>
    <m/>
    <m/>
  </r>
  <r>
    <s v="X-Man"/>
    <x v="15"/>
    <n v="1982"/>
    <x v="2824"/>
    <x v="33"/>
    <s v="Nov"/>
    <x v="8"/>
    <x v="144"/>
    <x v="215"/>
    <x v="203"/>
    <x v="58"/>
    <x v="145"/>
    <x v="566"/>
    <m/>
    <m/>
    <m/>
    <m/>
    <m/>
    <m/>
  </r>
  <r>
    <s v="Sega Rally Revo"/>
    <x v="5"/>
    <n v="2007"/>
    <x v="2825"/>
    <x v="2"/>
    <s v="Sep"/>
    <x v="2"/>
    <x v="8"/>
    <x v="360"/>
    <x v="303"/>
    <x v="58"/>
    <x v="99"/>
    <x v="566"/>
    <n v="75"/>
    <n v="40"/>
    <n v="7"/>
    <n v="20"/>
    <s v="SEGA Racing Studio"/>
    <s v="E"/>
  </r>
  <r>
    <s v="Shin Megami Tensei: Persona 3 FES"/>
    <x v="6"/>
    <n v="2007"/>
    <x v="2826"/>
    <x v="4"/>
    <s v="Feb"/>
    <x v="3"/>
    <x v="48"/>
    <x v="376"/>
    <x v="256"/>
    <x v="94"/>
    <x v="132"/>
    <x v="566"/>
    <n v="89"/>
    <n v="25"/>
    <n v="8.3000000000000007"/>
    <n v="296"/>
    <s v="Atlus Co."/>
    <s v="M"/>
  </r>
  <r>
    <s v="FIFA Soccer 2002"/>
    <x v="6"/>
    <n v="2001"/>
    <x v="2827"/>
    <x v="21"/>
    <s v="Feb"/>
    <x v="0"/>
    <x v="7"/>
    <x v="398"/>
    <x v="180"/>
    <x v="58"/>
    <x v="69"/>
    <x v="566"/>
    <n v="82"/>
    <n v="17"/>
    <n v="5.8"/>
    <n v="28"/>
    <s v="EA Sports"/>
    <s v="E"/>
  </r>
  <r>
    <s v="Angry Birds Trilogy"/>
    <x v="10"/>
    <n v="2012"/>
    <x v="1492"/>
    <x v="28"/>
    <s v="Mar"/>
    <x v="8"/>
    <x v="4"/>
    <x v="358"/>
    <x v="256"/>
    <x v="58"/>
    <x v="132"/>
    <x v="566"/>
    <n v="62"/>
    <n v="7"/>
    <n v="4.5999999999999996"/>
    <n v="20"/>
    <s v="Exient Entertainment"/>
    <s v="E"/>
  </r>
  <r>
    <s v="Final Fantasy VII International"/>
    <x v="12"/>
    <n v="1997"/>
    <x v="2828"/>
    <x v="7"/>
    <s v="Nov"/>
    <x v="3"/>
    <x v="54"/>
    <x v="180"/>
    <x v="125"/>
    <x v="162"/>
    <x v="115"/>
    <x v="566"/>
    <m/>
    <m/>
    <m/>
    <m/>
    <m/>
    <m/>
  </r>
  <r>
    <s v="Condemned 2: Bloodshot"/>
    <x v="4"/>
    <n v="2008"/>
    <x v="2776"/>
    <x v="4"/>
    <s v="May"/>
    <x v="8"/>
    <x v="8"/>
    <x v="358"/>
    <x v="286"/>
    <x v="58"/>
    <x v="122"/>
    <x v="566"/>
    <n v="80"/>
    <n v="76"/>
    <n v="8.4"/>
    <n v="178"/>
    <s v="Monolith Productions"/>
    <s v="M"/>
  </r>
  <r>
    <s v="Okami"/>
    <x v="6"/>
    <n v="2006"/>
    <x v="508"/>
    <x v="1"/>
    <s v="Sep"/>
    <x v="8"/>
    <x v="12"/>
    <x v="369"/>
    <x v="298"/>
    <x v="126"/>
    <x v="118"/>
    <x v="566"/>
    <n v="93"/>
    <n v="69"/>
    <n v="9.3000000000000007"/>
    <n v="327"/>
    <s v="Clover Studio"/>
    <s v="T"/>
  </r>
  <r>
    <s v="Shin Megami Tensei: Persona 3 Portable"/>
    <x v="16"/>
    <n v="2009"/>
    <x v="177"/>
    <x v="9"/>
    <s v="Oct"/>
    <x v="3"/>
    <x v="145"/>
    <x v="375"/>
    <x v="297"/>
    <x v="184"/>
    <x v="132"/>
    <x v="566"/>
    <n v="89"/>
    <n v="40"/>
    <n v="8.3000000000000007"/>
    <n v="317"/>
    <s v="Atlus"/>
    <s v="M"/>
  </r>
  <r>
    <s v="Crash of the Titans"/>
    <x v="16"/>
    <n v="2007"/>
    <x v="2829"/>
    <x v="19"/>
    <s v="Nov"/>
    <x v="8"/>
    <x v="23"/>
    <x v="370"/>
    <x v="180"/>
    <x v="58"/>
    <x v="99"/>
    <x v="566"/>
    <m/>
    <m/>
    <n v="7.1"/>
    <n v="24"/>
    <s v="SuperVillain Studios"/>
    <s v="E10+"/>
  </r>
  <r>
    <s v="NHL 2001"/>
    <x v="12"/>
    <n v="2000"/>
    <x v="2830"/>
    <x v="8"/>
    <s v="Jun"/>
    <x v="0"/>
    <x v="7"/>
    <x v="387"/>
    <x v="180"/>
    <x v="58"/>
    <x v="115"/>
    <x v="566"/>
    <n v="88"/>
    <n v="10"/>
    <n v="7.7"/>
    <n v="7"/>
    <s v="Page 44 Studios"/>
    <s v="E"/>
  </r>
  <r>
    <s v="Crysis 3"/>
    <x v="14"/>
    <n v="2013"/>
    <x v="2831"/>
    <x v="28"/>
    <s v="Mar"/>
    <x v="6"/>
    <x v="7"/>
    <x v="394"/>
    <x v="292"/>
    <x v="58"/>
    <x v="101"/>
    <x v="566"/>
    <n v="76"/>
    <n v="47"/>
    <n v="6.5"/>
    <n v="1223"/>
    <s v="Crytek"/>
    <s v="M"/>
  </r>
  <r>
    <s v="Buzz Lightyear of Star Command"/>
    <x v="12"/>
    <n v="2000"/>
    <x v="16"/>
    <x v="13"/>
    <s v="Apr"/>
    <x v="1"/>
    <x v="4"/>
    <x v="387"/>
    <x v="180"/>
    <x v="58"/>
    <x v="115"/>
    <x v="566"/>
    <n v="54"/>
    <n v="10"/>
    <n v="5.3"/>
    <n v="4"/>
    <s v="Traveller's Tales"/>
    <s v="E"/>
  </r>
  <r>
    <s v="NHL 16"/>
    <x v="9"/>
    <n v="2015"/>
    <x v="2832"/>
    <x v="15"/>
    <s v="Nov"/>
    <x v="0"/>
    <x v="7"/>
    <x v="372"/>
    <x v="248"/>
    <x v="58"/>
    <x v="114"/>
    <x v="566"/>
    <n v="78"/>
    <n v="28"/>
    <n v="5.5"/>
    <n v="157"/>
    <s v="EA Sports, EA Canada"/>
    <s v="E10+"/>
  </r>
  <r>
    <s v="Namco Museum"/>
    <x v="19"/>
    <n v="2002"/>
    <x v="2833"/>
    <x v="6"/>
    <s v="Jan"/>
    <x v="5"/>
    <x v="25"/>
    <x v="337"/>
    <x v="293"/>
    <x v="58"/>
    <x v="133"/>
    <x v="566"/>
    <n v="62"/>
    <n v="10"/>
    <s v="tbd"/>
    <m/>
    <s v="Mass Media"/>
    <s v="E"/>
  </r>
  <r>
    <s v="Transformers: Revenge of the Fallen (XBox 360, PS3, &amp; PC Versions)"/>
    <x v="4"/>
    <n v="2009"/>
    <x v="2834"/>
    <x v="11"/>
    <s v="Jun"/>
    <x v="6"/>
    <x v="4"/>
    <x v="363"/>
    <x v="301"/>
    <x v="58"/>
    <x v="122"/>
    <x v="566"/>
    <m/>
    <m/>
    <m/>
    <m/>
    <m/>
    <m/>
  </r>
  <r>
    <s v="Cabela's Big Game Hunter (2008)"/>
    <x v="0"/>
    <n v="2007"/>
    <x v="2835"/>
    <x v="21"/>
    <s v="Jul"/>
    <x v="0"/>
    <x v="4"/>
    <x v="215"/>
    <x v="125"/>
    <x v="58"/>
    <x v="132"/>
    <x v="566"/>
    <m/>
    <m/>
    <s v="tbd"/>
    <m/>
    <s v="MagicWand"/>
    <s v="T"/>
  </r>
  <r>
    <s v="Tony Hawk's Project 8"/>
    <x v="5"/>
    <n v="2006"/>
    <x v="2836"/>
    <x v="2"/>
    <s v="Feb"/>
    <x v="0"/>
    <x v="4"/>
    <x v="357"/>
    <x v="268"/>
    <x v="62"/>
    <x v="127"/>
    <x v="566"/>
    <n v="76"/>
    <n v="43"/>
    <n v="7.2"/>
    <n v="14"/>
    <s v="Neversoft Entertainment"/>
    <s v="T"/>
  </r>
  <r>
    <s v="Ghostbusters: The Video Game"/>
    <x v="4"/>
    <n v="2009"/>
    <x v="2837"/>
    <x v="10"/>
    <s v="May"/>
    <x v="8"/>
    <x v="10"/>
    <x v="332"/>
    <x v="182"/>
    <x v="58"/>
    <x v="122"/>
    <x v="566"/>
    <n v="79"/>
    <n v="53"/>
    <n v="8.5"/>
    <n v="125"/>
    <s v="Terminal Reality"/>
    <s v="T"/>
  </r>
  <r>
    <s v="XCOM: Enemy Unknown"/>
    <x v="4"/>
    <n v="2012"/>
    <x v="2523"/>
    <x v="29"/>
    <s v="Oct"/>
    <x v="11"/>
    <x v="2"/>
    <x v="372"/>
    <x v="199"/>
    <x v="58"/>
    <x v="132"/>
    <x v="567"/>
    <n v="90"/>
    <n v="35"/>
    <n v="8.3000000000000007"/>
    <n v="366"/>
    <s v="Firaxis Games"/>
    <s v="M"/>
  </r>
  <r>
    <s v="Nobunaga no Yabou: Haouden"/>
    <x v="7"/>
    <n v="1993"/>
    <x v="2838"/>
    <x v="5"/>
    <s v="Jul"/>
    <x v="11"/>
    <x v="48"/>
    <x v="357"/>
    <x v="125"/>
    <x v="223"/>
    <x v="106"/>
    <x v="567"/>
    <m/>
    <m/>
    <m/>
    <m/>
    <m/>
    <m/>
  </r>
  <r>
    <s v="Virtua Cop"/>
    <x v="23"/>
    <n v="1995"/>
    <x v="2839"/>
    <x v="30"/>
    <s v="Aug"/>
    <x v="6"/>
    <x v="8"/>
    <x v="180"/>
    <x v="125"/>
    <x v="143"/>
    <x v="106"/>
    <x v="567"/>
    <m/>
    <m/>
    <m/>
    <m/>
    <m/>
    <m/>
  </r>
  <r>
    <s v="Metal Gear Solid 2: Substance"/>
    <x v="13"/>
    <s v="N/A"/>
    <x v="1946"/>
    <x v="20"/>
    <s v="Sep"/>
    <x v="8"/>
    <x v="14"/>
    <x v="358"/>
    <x v="268"/>
    <x v="58"/>
    <x v="147"/>
    <x v="567"/>
    <n v="87"/>
    <n v="28"/>
    <n v="8.5"/>
    <n v="39"/>
    <s v="KCEJ"/>
    <s v="M"/>
  </r>
  <r>
    <s v="Tony Hawk's American Wasteland"/>
    <x v="13"/>
    <n v="2005"/>
    <x v="2840"/>
    <x v="22"/>
    <s v="May"/>
    <x v="0"/>
    <x v="4"/>
    <x v="399"/>
    <x v="256"/>
    <x v="58"/>
    <x v="147"/>
    <x v="567"/>
    <n v="77"/>
    <n v="40"/>
    <n v="7.7"/>
    <n v="15"/>
    <s v="Neversoft Entertainment"/>
    <s v="T"/>
  </r>
  <r>
    <s v="WWF in Your House"/>
    <x v="12"/>
    <n v="1996"/>
    <x v="2841"/>
    <x v="10"/>
    <s v="Dec"/>
    <x v="9"/>
    <x v="30"/>
    <x v="387"/>
    <x v="180"/>
    <x v="58"/>
    <x v="115"/>
    <x v="567"/>
    <m/>
    <m/>
    <m/>
    <m/>
    <m/>
    <m/>
  </r>
  <r>
    <s v="Wild ARMs 3"/>
    <x v="6"/>
    <n v="2002"/>
    <x v="2842"/>
    <x v="3"/>
    <s v="Nov"/>
    <x v="3"/>
    <x v="5"/>
    <x v="252"/>
    <x v="293"/>
    <x v="128"/>
    <x v="115"/>
    <x v="567"/>
    <n v="78"/>
    <n v="30"/>
    <n v="8.4"/>
    <n v="38"/>
    <s v="Media Vision, Contrail"/>
    <s v="T"/>
  </r>
  <r>
    <s v="NBA ShootOut '97"/>
    <x v="12"/>
    <n v="1997"/>
    <x v="458"/>
    <x v="33"/>
    <s v="Mar"/>
    <x v="0"/>
    <x v="3"/>
    <x v="387"/>
    <x v="180"/>
    <x v="58"/>
    <x v="115"/>
    <x v="567"/>
    <m/>
    <m/>
    <m/>
    <m/>
    <m/>
    <m/>
  </r>
  <r>
    <s v="Family Feud: 2010 Edition"/>
    <x v="0"/>
    <n v="2009"/>
    <x v="534"/>
    <x v="25"/>
    <s v="Sep"/>
    <x v="5"/>
    <x v="5"/>
    <x v="215"/>
    <x v="125"/>
    <x v="58"/>
    <x v="115"/>
    <x v="567"/>
    <m/>
    <m/>
    <s v="tbd"/>
    <m/>
    <s v="Ludia Inc."/>
    <s v="E"/>
  </r>
  <r>
    <s v="Madden NFL 07"/>
    <x v="19"/>
    <n v="2006"/>
    <x v="2843"/>
    <x v="15"/>
    <s v="Dec"/>
    <x v="0"/>
    <x v="7"/>
    <x v="337"/>
    <x v="293"/>
    <x v="58"/>
    <x v="133"/>
    <x v="567"/>
    <n v="82"/>
    <n v="14"/>
    <n v="9.1999999999999993"/>
    <n v="5"/>
    <s v="EA Tiburon"/>
    <s v="E"/>
  </r>
  <r>
    <s v="LEGO Jurassic World"/>
    <x v="10"/>
    <n v="2015"/>
    <x v="2844"/>
    <x v="0"/>
    <s v="Mar"/>
    <x v="8"/>
    <x v="19"/>
    <x v="398"/>
    <x v="301"/>
    <x v="102"/>
    <x v="132"/>
    <x v="567"/>
    <m/>
    <m/>
    <n v="7.2"/>
    <n v="11"/>
    <s v="TT Games"/>
    <s v="E10+"/>
  </r>
  <r>
    <s v="Battlezone"/>
    <x v="15"/>
    <n v="1982"/>
    <x v="2845"/>
    <x v="18"/>
    <s v="Dec"/>
    <x v="6"/>
    <x v="10"/>
    <x v="215"/>
    <x v="298"/>
    <x v="58"/>
    <x v="145"/>
    <x v="567"/>
    <m/>
    <m/>
    <m/>
    <m/>
    <m/>
    <m/>
  </r>
  <r>
    <s v="Tiger Woods PGA Tour 2004"/>
    <x v="13"/>
    <n v="2003"/>
    <x v="1576"/>
    <x v="18"/>
    <s v="Oct"/>
    <x v="0"/>
    <x v="7"/>
    <x v="142"/>
    <x v="293"/>
    <x v="58"/>
    <x v="133"/>
    <x v="567"/>
    <n v="89"/>
    <n v="18"/>
    <n v="8.1999999999999993"/>
    <n v="14"/>
    <s v="EA Sports"/>
    <s v="E"/>
  </r>
  <r>
    <s v="Test Drive Unlimited 2"/>
    <x v="5"/>
    <s v="N/A"/>
    <x v="2846"/>
    <x v="0"/>
    <s v="Apr"/>
    <x v="2"/>
    <x v="10"/>
    <x v="252"/>
    <x v="304"/>
    <x v="62"/>
    <x v="105"/>
    <x v="567"/>
    <n v="70"/>
    <n v="43"/>
    <n v="6.1"/>
    <n v="44"/>
    <s v="Eden"/>
    <s v="T"/>
  </r>
  <r>
    <s v="Tak 2: The Staff of Dreams"/>
    <x v="6"/>
    <n v="2004"/>
    <x v="2847"/>
    <x v="16"/>
    <s v="Nov"/>
    <x v="1"/>
    <x v="28"/>
    <x v="357"/>
    <x v="180"/>
    <x v="58"/>
    <x v="69"/>
    <x v="567"/>
    <n v="71"/>
    <n v="31"/>
    <n v="8"/>
    <n v="10"/>
    <s v="Avalanche Software"/>
    <s v="E"/>
  </r>
  <r>
    <s v="Just Dance 3"/>
    <x v="5"/>
    <n v="2011"/>
    <x v="2848"/>
    <x v="4"/>
    <s v="Apr"/>
    <x v="5"/>
    <x v="5"/>
    <x v="397"/>
    <x v="256"/>
    <x v="58"/>
    <x v="119"/>
    <x v="567"/>
    <n v="75"/>
    <n v="5"/>
    <n v="6"/>
    <n v="7"/>
    <s v="Ubisoft"/>
    <s v="E10+"/>
  </r>
  <r>
    <s v="LEGO Pirates of the Caribbean: The Video Game"/>
    <x v="10"/>
    <n v="2011"/>
    <x v="2849"/>
    <x v="25"/>
    <s v="Feb"/>
    <x v="8"/>
    <x v="32"/>
    <x v="325"/>
    <x v="198"/>
    <x v="58"/>
    <x v="122"/>
    <x v="567"/>
    <n v="71"/>
    <n v="16"/>
    <n v="7.3"/>
    <n v="20"/>
    <s v="Traveller's Tales"/>
    <s v="E10+"/>
  </r>
  <r>
    <s v="Donkey Kong Barrel Blast"/>
    <x v="0"/>
    <n v="2007"/>
    <x v="2850"/>
    <x v="11"/>
    <s v="Jul"/>
    <x v="2"/>
    <x v="0"/>
    <x v="401"/>
    <x v="150"/>
    <x v="32"/>
    <x v="122"/>
    <x v="567"/>
    <n v="46"/>
    <n v="34"/>
    <n v="6.8"/>
    <n v="26"/>
    <s v="Paon Corporation"/>
    <s v="E"/>
  </r>
  <r>
    <s v="The Princess and the Frog"/>
    <x v="3"/>
    <n v="2009"/>
    <x v="413"/>
    <x v="22"/>
    <s v="Nov"/>
    <x v="1"/>
    <x v="32"/>
    <x v="330"/>
    <x v="248"/>
    <x v="58"/>
    <x v="132"/>
    <x v="567"/>
    <m/>
    <m/>
    <s v="tbd"/>
    <m/>
    <s v="Griptonite Games"/>
    <s v="E"/>
  </r>
  <r>
    <s v="Disney Infinity 2.0: Marvel Super Heroes"/>
    <x v="9"/>
    <n v="2014"/>
    <x v="65"/>
    <x v="8"/>
    <s v="Dec"/>
    <x v="8"/>
    <x v="32"/>
    <x v="286"/>
    <x v="289"/>
    <x v="58"/>
    <x v="127"/>
    <x v="567"/>
    <m/>
    <m/>
    <m/>
    <m/>
    <m/>
    <m/>
  </r>
  <r>
    <s v="Viewtiful Joe"/>
    <x v="19"/>
    <n v="2003"/>
    <x v="1623"/>
    <x v="8"/>
    <s v="Jun"/>
    <x v="8"/>
    <x v="12"/>
    <x v="358"/>
    <x v="244"/>
    <x v="130"/>
    <x v="133"/>
    <x v="567"/>
    <n v="93"/>
    <n v="52"/>
    <n v="8.3000000000000007"/>
    <n v="115"/>
    <s v="Clover Studio"/>
    <s v="T"/>
  </r>
  <r>
    <s v="The Urbz: Sims in the City"/>
    <x v="8"/>
    <n v="2004"/>
    <x v="2851"/>
    <x v="10"/>
    <s v="May"/>
    <x v="7"/>
    <x v="7"/>
    <x v="340"/>
    <x v="268"/>
    <x v="58"/>
    <x v="147"/>
    <x v="567"/>
    <n v="72"/>
    <n v="6"/>
    <n v="9.1999999999999993"/>
    <n v="25"/>
    <s v="Griptonite Games"/>
    <s v="E"/>
  </r>
  <r>
    <s v="Beetle Adventure Racing!"/>
    <x v="11"/>
    <n v="1999"/>
    <x v="2852"/>
    <x v="9"/>
    <s v="Sep"/>
    <x v="2"/>
    <x v="7"/>
    <x v="399"/>
    <x v="256"/>
    <x v="58"/>
    <x v="133"/>
    <x v="567"/>
    <m/>
    <m/>
    <m/>
    <m/>
    <m/>
    <m/>
  </r>
  <r>
    <s v="Guitar Hero: Metallica"/>
    <x v="5"/>
    <n v="2009"/>
    <x v="2853"/>
    <x v="8"/>
    <s v="Oct"/>
    <x v="5"/>
    <x v="4"/>
    <x v="331"/>
    <x v="180"/>
    <x v="58"/>
    <x v="127"/>
    <x v="567"/>
    <n v="86"/>
    <n v="44"/>
    <n v="8"/>
    <n v="48"/>
    <s v="Neversoft Entertainment"/>
    <s v="T"/>
  </r>
  <r>
    <s v="Disney's 102 Dalmatians: Puppies to the Rescue"/>
    <x v="12"/>
    <n v="2000"/>
    <x v="2854"/>
    <x v="33"/>
    <s v="Apr"/>
    <x v="1"/>
    <x v="21"/>
    <x v="363"/>
    <x v="301"/>
    <x v="58"/>
    <x v="115"/>
    <x v="567"/>
    <m/>
    <m/>
    <s v="tbd"/>
    <m/>
    <s v="Toys for Bob"/>
    <s v="E"/>
  </r>
  <r>
    <s v="Strike Force Bowling"/>
    <x v="6"/>
    <n v="2004"/>
    <x v="2855"/>
    <x v="1"/>
    <s v="Sep"/>
    <x v="0"/>
    <x v="97"/>
    <x v="357"/>
    <x v="180"/>
    <x v="58"/>
    <x v="69"/>
    <x v="567"/>
    <n v="48"/>
    <n v="14"/>
    <n v="6.8"/>
    <n v="4"/>
    <s v="Lab Rats Games"/>
    <s v="E"/>
  </r>
  <r>
    <s v="Halloween"/>
    <x v="15"/>
    <n v="1982"/>
    <x v="2856"/>
    <x v="24"/>
    <s v="Jan"/>
    <x v="8"/>
    <x v="146"/>
    <x v="215"/>
    <x v="298"/>
    <x v="58"/>
    <x v="145"/>
    <x v="567"/>
    <m/>
    <m/>
    <m/>
    <m/>
    <m/>
    <m/>
  </r>
  <r>
    <s v="Red Steel 2"/>
    <x v="0"/>
    <n v="2010"/>
    <x v="2857"/>
    <x v="28"/>
    <s v="Jul"/>
    <x v="6"/>
    <x v="5"/>
    <x v="387"/>
    <x v="256"/>
    <x v="62"/>
    <x v="122"/>
    <x v="567"/>
    <n v="80"/>
    <n v="73"/>
    <n v="8.6"/>
    <n v="178"/>
    <s v="Ubisoft Paris"/>
    <s v="T"/>
  </r>
  <r>
    <s v="Bass Landing"/>
    <x v="12"/>
    <n v="1999"/>
    <x v="2858"/>
    <x v="32"/>
    <s v="Dec"/>
    <x v="0"/>
    <x v="49"/>
    <x v="400"/>
    <x v="182"/>
    <x v="154"/>
    <x v="115"/>
    <x v="567"/>
    <m/>
    <m/>
    <m/>
    <m/>
    <m/>
    <m/>
  </r>
  <r>
    <s v="XGRA: Extreme G-Racing Association"/>
    <x v="6"/>
    <n v="2004"/>
    <x v="2859"/>
    <x v="9"/>
    <s v="Apr"/>
    <x v="2"/>
    <x v="21"/>
    <x v="357"/>
    <x v="180"/>
    <x v="58"/>
    <x v="69"/>
    <x v="567"/>
    <n v="68"/>
    <n v="23"/>
    <n v="8.6"/>
    <n v="8"/>
    <s v="Acclaim Studios Cheltenham"/>
    <s v="T"/>
  </r>
  <r>
    <s v="Mafia III"/>
    <x v="17"/>
    <n v="2016"/>
    <x v="2860"/>
    <x v="19"/>
    <s v="Jul"/>
    <x v="8"/>
    <x v="2"/>
    <x v="331"/>
    <x v="267"/>
    <x v="58"/>
    <x v="132"/>
    <x v="567"/>
    <n v="67"/>
    <n v="20"/>
    <n v="4.5999999999999996"/>
    <n v="274"/>
    <s v="Hangar 13"/>
    <s v="M"/>
  </r>
  <r>
    <s v="Bolt"/>
    <x v="3"/>
    <n v="2008"/>
    <x v="2861"/>
    <x v="3"/>
    <s v="Jan"/>
    <x v="10"/>
    <x v="32"/>
    <x v="387"/>
    <x v="199"/>
    <x v="58"/>
    <x v="122"/>
    <x v="567"/>
    <m/>
    <m/>
    <m/>
    <m/>
    <m/>
    <m/>
  </r>
  <r>
    <s v="Mario's Picross"/>
    <x v="2"/>
    <n v="1995"/>
    <x v="2862"/>
    <x v="4"/>
    <s v="Aug"/>
    <x v="4"/>
    <x v="0"/>
    <x v="180"/>
    <x v="125"/>
    <x v="143"/>
    <x v="106"/>
    <x v="567"/>
    <m/>
    <m/>
    <m/>
    <m/>
    <m/>
    <m/>
  </r>
  <r>
    <s v="Pac-Man Player's Choice Bundle"/>
    <x v="19"/>
    <n v="2003"/>
    <x v="1692"/>
    <x v="13"/>
    <s v="Nov"/>
    <x v="5"/>
    <x v="25"/>
    <x v="337"/>
    <x v="279"/>
    <x v="58"/>
    <x v="133"/>
    <x v="567"/>
    <m/>
    <m/>
    <m/>
    <m/>
    <m/>
    <m/>
  </r>
  <r>
    <s v="Fighters MEGAMiX"/>
    <x v="23"/>
    <n v="1996"/>
    <x v="2863"/>
    <x v="19"/>
    <s v="Jul"/>
    <x v="9"/>
    <x v="8"/>
    <x v="180"/>
    <x v="125"/>
    <x v="143"/>
    <x v="106"/>
    <x v="567"/>
    <m/>
    <m/>
    <m/>
    <m/>
    <m/>
    <m/>
  </r>
  <r>
    <s v="Bahamut Lagoon"/>
    <x v="7"/>
    <n v="1996"/>
    <x v="2864"/>
    <x v="6"/>
    <s v="Dec"/>
    <x v="3"/>
    <x v="9"/>
    <x v="180"/>
    <x v="125"/>
    <x v="143"/>
    <x v="106"/>
    <x v="567"/>
    <m/>
    <m/>
    <m/>
    <m/>
    <m/>
    <m/>
  </r>
  <r>
    <s v="Prince of Persia: The Forgotten Sands"/>
    <x v="4"/>
    <n v="2010"/>
    <x v="2865"/>
    <x v="30"/>
    <s v="Nov"/>
    <x v="8"/>
    <x v="5"/>
    <x v="357"/>
    <x v="150"/>
    <x v="58"/>
    <x v="122"/>
    <x v="567"/>
    <n v="74"/>
    <n v="69"/>
    <n v="7.8"/>
    <n v="112"/>
    <s v="Ubisoft Montreal"/>
    <s v="T"/>
  </r>
  <r>
    <s v="Warriors Orochi 3"/>
    <x v="5"/>
    <n v="2011"/>
    <x v="2866"/>
    <x v="27"/>
    <s v="Dec"/>
    <x v="8"/>
    <x v="116"/>
    <x v="180"/>
    <x v="203"/>
    <x v="145"/>
    <x v="145"/>
    <x v="567"/>
    <n v="70"/>
    <n v="17"/>
    <n v="7.9"/>
    <n v="35"/>
    <s v="Omega Force"/>
    <s v="T"/>
  </r>
  <r>
    <s v="Tomb Raider III: Adventures of Lara Croft"/>
    <x v="14"/>
    <n v="1998"/>
    <x v="2867"/>
    <x v="4"/>
    <s v="Jul"/>
    <x v="8"/>
    <x v="21"/>
    <x v="281"/>
    <x v="298"/>
    <x v="58"/>
    <x v="106"/>
    <x v="567"/>
    <m/>
    <m/>
    <n v="8.1999999999999993"/>
    <n v="29"/>
    <s v="Core Design Ltd."/>
    <s v="T"/>
  </r>
  <r>
    <s v="DJ Hero 2"/>
    <x v="0"/>
    <n v="2010"/>
    <x v="2868"/>
    <x v="10"/>
    <s v="Feb"/>
    <x v="5"/>
    <x v="4"/>
    <x v="337"/>
    <x v="265"/>
    <x v="58"/>
    <x v="115"/>
    <x v="567"/>
    <n v="88"/>
    <n v="20"/>
    <n v="7.5"/>
    <n v="17"/>
    <s v="FreeStyleGames"/>
    <s v="T"/>
  </r>
  <r>
    <s v="Toshochu: Run for Money"/>
    <x v="10"/>
    <n v="2012"/>
    <x v="2869"/>
    <x v="28"/>
    <s v="Feb"/>
    <x v="10"/>
    <x v="25"/>
    <x v="180"/>
    <x v="125"/>
    <x v="143"/>
    <x v="106"/>
    <x v="567"/>
    <m/>
    <m/>
    <m/>
    <m/>
    <m/>
    <m/>
  </r>
  <r>
    <s v="Dragon Quest Monsters: Joker 2 Professional"/>
    <x v="3"/>
    <n v="2011"/>
    <x v="1320"/>
    <x v="26"/>
    <s v="Jun"/>
    <x v="3"/>
    <x v="15"/>
    <x v="180"/>
    <x v="125"/>
    <x v="143"/>
    <x v="106"/>
    <x v="567"/>
    <m/>
    <m/>
    <m/>
    <m/>
    <m/>
    <m/>
  </r>
  <r>
    <s v="NFL Quarterback Club 99"/>
    <x v="11"/>
    <n v="1998"/>
    <x v="2870"/>
    <x v="5"/>
    <s v="Feb"/>
    <x v="0"/>
    <x v="30"/>
    <x v="281"/>
    <x v="287"/>
    <x v="58"/>
    <x v="106"/>
    <x v="567"/>
    <m/>
    <m/>
    <m/>
    <m/>
    <m/>
    <m/>
  </r>
  <r>
    <s v="Super Robot Taisen Œ± Gaiden"/>
    <x v="12"/>
    <n v="2001"/>
    <x v="2871"/>
    <x v="7"/>
    <s v="Dec"/>
    <x v="11"/>
    <x v="56"/>
    <x v="180"/>
    <x v="125"/>
    <x v="147"/>
    <x v="115"/>
    <x v="567"/>
    <m/>
    <m/>
    <m/>
    <m/>
    <m/>
    <m/>
  </r>
  <r>
    <s v="Tiger Woods PGA Tour 12: The Masters"/>
    <x v="4"/>
    <n v="2011"/>
    <x v="2872"/>
    <x v="18"/>
    <s v="Jul"/>
    <x v="0"/>
    <x v="7"/>
    <x v="399"/>
    <x v="248"/>
    <x v="58"/>
    <x v="132"/>
    <x v="567"/>
    <n v="80"/>
    <n v="50"/>
    <n v="6.1"/>
    <n v="25"/>
    <s v="Electronic Arts"/>
    <s v="E"/>
  </r>
  <r>
    <s v="Battle of Giants: Dragons"/>
    <x v="3"/>
    <n v="2009"/>
    <x v="2873"/>
    <x v="28"/>
    <s v="Feb"/>
    <x v="11"/>
    <x v="5"/>
    <x v="357"/>
    <x v="289"/>
    <x v="58"/>
    <x v="122"/>
    <x v="567"/>
    <m/>
    <m/>
    <n v="6"/>
    <n v="4"/>
    <s v="Ubisoft Quebec"/>
    <s v="E10+"/>
  </r>
  <r>
    <s v="Wall-E"/>
    <x v="4"/>
    <n v="2008"/>
    <x v="2874"/>
    <x v="19"/>
    <s v="Dec"/>
    <x v="1"/>
    <x v="28"/>
    <x v="325"/>
    <x v="150"/>
    <x v="58"/>
    <x v="101"/>
    <x v="567"/>
    <n v="50"/>
    <n v="32"/>
    <n v="6.3"/>
    <n v="6"/>
    <s v="Heavy Iron Studios"/>
    <s v="E"/>
  </r>
  <r>
    <s v="Start the Party!"/>
    <x v="5"/>
    <n v="2010"/>
    <x v="52"/>
    <x v="26"/>
    <s v="Dec"/>
    <x v="5"/>
    <x v="3"/>
    <x v="360"/>
    <x v="296"/>
    <x v="58"/>
    <x v="130"/>
    <x v="567"/>
    <m/>
    <m/>
    <m/>
    <m/>
    <m/>
    <m/>
  </r>
  <r>
    <s v="Formula 1: Championship Edition"/>
    <x v="5"/>
    <n v="2006"/>
    <x v="2875"/>
    <x v="34"/>
    <s v="Sep"/>
    <x v="2"/>
    <x v="3"/>
    <x v="180"/>
    <x v="284"/>
    <x v="57"/>
    <x v="106"/>
    <x v="568"/>
    <m/>
    <m/>
    <m/>
    <m/>
    <m/>
    <m/>
  </r>
  <r>
    <s v="Harry Potter and the Half-Blood Prince"/>
    <x v="3"/>
    <n v="2009"/>
    <x v="2821"/>
    <x v="18"/>
    <s v="Aug"/>
    <x v="8"/>
    <x v="7"/>
    <x v="200"/>
    <x v="304"/>
    <x v="58"/>
    <x v="101"/>
    <x v="568"/>
    <n v="48"/>
    <n v="9"/>
    <n v="4.3"/>
    <n v="7"/>
    <s v="EA Bright Light"/>
    <s v="E"/>
  </r>
  <r>
    <s v="NieR"/>
    <x v="5"/>
    <n v="2010"/>
    <x v="2876"/>
    <x v="19"/>
    <s v="Sep"/>
    <x v="3"/>
    <x v="15"/>
    <x v="394"/>
    <x v="291"/>
    <x v="118"/>
    <x v="101"/>
    <x v="568"/>
    <n v="68"/>
    <n v="58"/>
    <n v="8.4"/>
    <n v="263"/>
    <s v="Cavia Inc."/>
    <s v="M"/>
  </r>
  <r>
    <s v="2014 FIFA World Cup Brazil"/>
    <x v="5"/>
    <n v="2014"/>
    <x v="2877"/>
    <x v="14"/>
    <s v="Aug"/>
    <x v="0"/>
    <x v="7"/>
    <x v="341"/>
    <x v="273"/>
    <x v="62"/>
    <x v="119"/>
    <x v="568"/>
    <n v="73"/>
    <n v="33"/>
    <n v="4.3"/>
    <n v="87"/>
    <s v="EA Canada"/>
    <s v="E"/>
  </r>
  <r>
    <s v="Phoenix Wright: Ace Attorney - Trials and Tribulations"/>
    <x v="3"/>
    <n v="2007"/>
    <x v="2878"/>
    <x v="16"/>
    <s v="Jun"/>
    <x v="10"/>
    <x v="12"/>
    <x v="357"/>
    <x v="298"/>
    <x v="96"/>
    <x v="147"/>
    <x v="568"/>
    <m/>
    <m/>
    <m/>
    <m/>
    <m/>
    <m/>
  </r>
  <r>
    <s v="NBA 2K9"/>
    <x v="5"/>
    <n v="2008"/>
    <x v="2295"/>
    <x v="33"/>
    <s v="Feb"/>
    <x v="0"/>
    <x v="2"/>
    <x v="388"/>
    <x v="125"/>
    <x v="58"/>
    <x v="132"/>
    <x v="568"/>
    <n v="82"/>
    <n v="30"/>
    <n v="7"/>
    <n v="37"/>
    <s v="Visual Concepts"/>
    <s v="E"/>
  </r>
  <r>
    <s v="SpongeBob's Atlantis SquarePantis"/>
    <x v="0"/>
    <n v="2007"/>
    <x v="2879"/>
    <x v="23"/>
    <s v="Oct"/>
    <x v="8"/>
    <x v="28"/>
    <x v="388"/>
    <x v="125"/>
    <x v="58"/>
    <x v="115"/>
    <x v="568"/>
    <m/>
    <m/>
    <n v="5.5"/>
    <n v="6"/>
    <s v="THQ"/>
    <s v="E"/>
  </r>
  <r>
    <s v="SingStar Singalong With Disney"/>
    <x v="6"/>
    <n v="2008"/>
    <x v="2880"/>
    <x v="34"/>
    <s v="Sep"/>
    <x v="5"/>
    <x v="3"/>
    <x v="180"/>
    <x v="203"/>
    <x v="58"/>
    <x v="113"/>
    <x v="568"/>
    <m/>
    <m/>
    <m/>
    <m/>
    <m/>
    <m/>
  </r>
  <r>
    <s v="NFL Fever 2003"/>
    <x v="13"/>
    <n v="2002"/>
    <x v="2881"/>
    <x v="23"/>
    <s v="Aug"/>
    <x v="0"/>
    <x v="1"/>
    <x v="283"/>
    <x v="293"/>
    <x v="58"/>
    <x v="133"/>
    <x v="568"/>
    <n v="72"/>
    <n v="25"/>
    <n v="8.6"/>
    <n v="12"/>
    <s v="Microsoft Game Studios"/>
    <s v="E"/>
  </r>
  <r>
    <s v="Samurai Warriors 2"/>
    <x v="6"/>
    <n v="2006"/>
    <x v="2882"/>
    <x v="32"/>
    <s v="Oct"/>
    <x v="8"/>
    <x v="48"/>
    <x v="324"/>
    <x v="287"/>
    <x v="145"/>
    <x v="145"/>
    <x v="568"/>
    <n v="58"/>
    <n v="26"/>
    <n v="8.8000000000000007"/>
    <n v="13"/>
    <s v="Omega Force"/>
    <s v="T"/>
  </r>
  <r>
    <s v="Wet"/>
    <x v="5"/>
    <n v="2009"/>
    <x v="2883"/>
    <x v="10"/>
    <s v="Jan"/>
    <x v="6"/>
    <x v="6"/>
    <x v="376"/>
    <x v="198"/>
    <x v="62"/>
    <x v="114"/>
    <x v="568"/>
    <n v="70"/>
    <n v="61"/>
    <n v="6.4"/>
    <n v="55"/>
    <s v="Artificial Mind and Movement"/>
    <s v="M"/>
  </r>
  <r>
    <s v="Cooking Mama 4: Kitchen Magic!"/>
    <x v="10"/>
    <n v="2011"/>
    <x v="2884"/>
    <x v="29"/>
    <s v="Oct"/>
    <x v="7"/>
    <x v="11"/>
    <x v="293"/>
    <x v="270"/>
    <x v="58"/>
    <x v="132"/>
    <x v="568"/>
    <n v="56"/>
    <n v="6"/>
    <n v="6"/>
    <n v="7"/>
    <s v="Cooking Mama Limited"/>
    <s v="E"/>
  </r>
  <r>
    <s v="Scribblenauts: Unlimited"/>
    <x v="10"/>
    <n v="2012"/>
    <x v="2885"/>
    <x v="2"/>
    <s v="Aug"/>
    <x v="8"/>
    <x v="19"/>
    <x v="388"/>
    <x v="45"/>
    <x v="58"/>
    <x v="132"/>
    <x v="568"/>
    <n v="73"/>
    <n v="13"/>
    <n v="7.4"/>
    <n v="21"/>
    <s v="5TH Cell"/>
    <s v="E10+"/>
  </r>
  <r>
    <s v="The Black Eyed Peas Experience"/>
    <x v="0"/>
    <n v="2011"/>
    <x v="2886"/>
    <x v="32"/>
    <s v="Feb"/>
    <x v="5"/>
    <x v="5"/>
    <x v="340"/>
    <x v="286"/>
    <x v="58"/>
    <x v="122"/>
    <x v="568"/>
    <m/>
    <m/>
    <s v="tbd"/>
    <m/>
    <s v="Ubisoft Quebec"/>
    <s v="T"/>
  </r>
  <r>
    <s v="2 Games in 1: Sonic Battle &amp; ChuChu Rocket!"/>
    <x v="8"/>
    <n v="2005"/>
    <x v="2887"/>
    <x v="17"/>
    <s v="Jun"/>
    <x v="5"/>
    <x v="28"/>
    <x v="395"/>
    <x v="248"/>
    <x v="58"/>
    <x v="145"/>
    <x v="568"/>
    <m/>
    <m/>
    <m/>
    <m/>
    <m/>
    <m/>
  </r>
  <r>
    <s v="Fire Emblem: Shadow Dragon"/>
    <x v="3"/>
    <n v="2008"/>
    <x v="2888"/>
    <x v="1"/>
    <s v="Apr"/>
    <x v="3"/>
    <x v="0"/>
    <x v="325"/>
    <x v="287"/>
    <x v="161"/>
    <x v="147"/>
    <x v="568"/>
    <n v="81"/>
    <n v="42"/>
    <n v="7"/>
    <n v="106"/>
    <s v="Intelligent Systems"/>
    <s v="E10+"/>
  </r>
  <r>
    <s v="Plants vs. Zombies: Garden Warfare"/>
    <x v="9"/>
    <n v="2014"/>
    <x v="2889"/>
    <x v="28"/>
    <s v="Aug"/>
    <x v="6"/>
    <x v="7"/>
    <x v="400"/>
    <x v="267"/>
    <x v="62"/>
    <x v="127"/>
    <x v="568"/>
    <n v="75"/>
    <n v="23"/>
    <n v="7.6"/>
    <n v="259"/>
    <s v="PopCap"/>
    <s v="E10+"/>
  </r>
  <r>
    <s v="Metroid Prime: Trilogy"/>
    <x v="0"/>
    <n v="2009"/>
    <x v="2890"/>
    <x v="32"/>
    <s v="Aug"/>
    <x v="6"/>
    <x v="0"/>
    <x v="378"/>
    <x v="300"/>
    <x v="58"/>
    <x v="99"/>
    <x v="568"/>
    <n v="91"/>
    <n v="48"/>
    <n v="9.3000000000000007"/>
    <n v="316"/>
    <s v="Retro Studios"/>
    <s v="T"/>
  </r>
  <r>
    <s v="Robotech: Battlecry"/>
    <x v="6"/>
    <n v="2002"/>
    <x v="2891"/>
    <x v="12"/>
    <s v="Feb"/>
    <x v="6"/>
    <x v="71"/>
    <x v="357"/>
    <x v="301"/>
    <x v="58"/>
    <x v="69"/>
    <x v="568"/>
    <n v="72"/>
    <n v="20"/>
    <n v="8.5"/>
    <n v="8"/>
    <s v="Vicious Cycle"/>
    <s v="T"/>
  </r>
  <r>
    <s v="Dora the Explorer: Super Spies"/>
    <x v="8"/>
    <n v="2004"/>
    <x v="2892"/>
    <x v="28"/>
    <s v="Apr"/>
    <x v="1"/>
    <x v="64"/>
    <x v="395"/>
    <x v="248"/>
    <x v="58"/>
    <x v="145"/>
    <x v="568"/>
    <m/>
    <m/>
    <n v="8"/>
    <n v="5"/>
    <s v="Cinegroupe"/>
    <s v="E"/>
  </r>
  <r>
    <s v="Disney Universe"/>
    <x v="5"/>
    <n v="2011"/>
    <x v="2355"/>
    <x v="8"/>
    <s v="Sep"/>
    <x v="8"/>
    <x v="32"/>
    <x v="357"/>
    <x v="268"/>
    <x v="58"/>
    <x v="119"/>
    <x v="568"/>
    <n v="70"/>
    <n v="29"/>
    <n v="6.9"/>
    <n v="13"/>
    <s v="Eurocom Entertainment Software"/>
    <s v="E10+"/>
  </r>
  <r>
    <s v="Advance Wars: Days of Ruin"/>
    <x v="3"/>
    <s v="N/A"/>
    <x v="2893"/>
    <x v="11"/>
    <s v="Sep"/>
    <x v="11"/>
    <x v="0"/>
    <x v="332"/>
    <x v="279"/>
    <x v="58"/>
    <x v="132"/>
    <x v="568"/>
    <n v="86"/>
    <n v="55"/>
    <n v="8.6999999999999993"/>
    <n v="96"/>
    <s v="Intelligent Systems"/>
    <s v="E10+"/>
  </r>
  <r>
    <s v="Jak and Daxter: The Lost Frontier"/>
    <x v="16"/>
    <n v="2009"/>
    <x v="2894"/>
    <x v="27"/>
    <s v="Aug"/>
    <x v="1"/>
    <x v="3"/>
    <x v="375"/>
    <x v="198"/>
    <x v="58"/>
    <x v="59"/>
    <x v="568"/>
    <n v="71"/>
    <n v="47"/>
    <n v="6.3"/>
    <n v="28"/>
    <s v="High Impact Games"/>
    <s v="E10+"/>
  </r>
  <r>
    <s v="Texas Hold 'Em Poker"/>
    <x v="8"/>
    <n v="2004"/>
    <x v="2189"/>
    <x v="1"/>
    <s v="Apr"/>
    <x v="5"/>
    <x v="35"/>
    <x v="395"/>
    <x v="248"/>
    <x v="58"/>
    <x v="145"/>
    <x v="568"/>
    <n v="49"/>
    <n v="7"/>
    <n v="6.8"/>
    <n v="6"/>
    <s v="Skyworks Technologies"/>
    <s v="E"/>
  </r>
  <r>
    <s v="Time Crisis 3"/>
    <x v="6"/>
    <n v="2003"/>
    <x v="2895"/>
    <x v="25"/>
    <s v="Aug"/>
    <x v="6"/>
    <x v="25"/>
    <x v="357"/>
    <x v="301"/>
    <x v="58"/>
    <x v="69"/>
    <x v="568"/>
    <n v="81"/>
    <n v="29"/>
    <n v="8.1"/>
    <n v="12"/>
    <s v="Namco"/>
    <s v="T"/>
  </r>
  <r>
    <s v="WWE SmackDown vs. Raw 2010"/>
    <x v="16"/>
    <n v="2009"/>
    <x v="2896"/>
    <x v="16"/>
    <s v="Mar"/>
    <x v="9"/>
    <x v="28"/>
    <x v="370"/>
    <x v="268"/>
    <x v="58"/>
    <x v="99"/>
    <x v="568"/>
    <m/>
    <m/>
    <n v="6.6"/>
    <n v="8"/>
    <s v="Yuke's"/>
    <s v="T"/>
  </r>
  <r>
    <s v="Vanquish"/>
    <x v="5"/>
    <n v="2010"/>
    <x v="2897"/>
    <x v="8"/>
    <s v="Jun"/>
    <x v="6"/>
    <x v="8"/>
    <x v="400"/>
    <x v="199"/>
    <x v="32"/>
    <x v="69"/>
    <x v="568"/>
    <n v="84"/>
    <n v="61"/>
    <n v="8.1"/>
    <n v="304"/>
    <s v="PlatinumGames"/>
    <s v="M"/>
  </r>
  <r>
    <s v="Ganbaru Watashi no Kakei Diary"/>
    <x v="3"/>
    <n v="2007"/>
    <x v="2898"/>
    <x v="9"/>
    <s v="Jun"/>
    <x v="5"/>
    <x v="0"/>
    <x v="180"/>
    <x v="125"/>
    <x v="226"/>
    <x v="106"/>
    <x v="568"/>
    <m/>
    <m/>
    <m/>
    <m/>
    <m/>
    <m/>
  </r>
  <r>
    <s v="Tearaway"/>
    <x v="22"/>
    <n v="2013"/>
    <x v="953"/>
    <x v="33"/>
    <s v="Oct"/>
    <x v="10"/>
    <x v="16"/>
    <x v="364"/>
    <x v="304"/>
    <x v="58"/>
    <x v="99"/>
    <x v="568"/>
    <n v="87"/>
    <n v="82"/>
    <n v="8.9"/>
    <n v="391"/>
    <s v="Media Molecule"/>
    <s v="E"/>
  </r>
  <r>
    <s v="Small Soldiers"/>
    <x v="12"/>
    <n v="1998"/>
    <x v="2899"/>
    <x v="12"/>
    <s v="Dec"/>
    <x v="1"/>
    <x v="7"/>
    <x v="363"/>
    <x v="301"/>
    <x v="58"/>
    <x v="115"/>
    <x v="568"/>
    <m/>
    <m/>
    <m/>
    <m/>
    <m/>
    <m/>
  </r>
  <r>
    <s v="Half-Life 2"/>
    <x v="13"/>
    <n v="2005"/>
    <x v="2900"/>
    <x v="5"/>
    <s v="Dec"/>
    <x v="6"/>
    <x v="7"/>
    <x v="340"/>
    <x v="199"/>
    <x v="58"/>
    <x v="147"/>
    <x v="568"/>
    <n v="90"/>
    <n v="35"/>
    <n v="8.6"/>
    <n v="115"/>
    <s v="Valve Software"/>
    <s v="M"/>
  </r>
  <r>
    <s v="Duke Nukem: Total Meltdown"/>
    <x v="12"/>
    <n v="1997"/>
    <x v="2901"/>
    <x v="1"/>
    <s v="Jun"/>
    <x v="6"/>
    <x v="13"/>
    <x v="363"/>
    <x v="301"/>
    <x v="58"/>
    <x v="115"/>
    <x v="568"/>
    <m/>
    <m/>
    <m/>
    <m/>
    <m/>
    <m/>
  </r>
  <r>
    <s v="Tony Hawk: RIDE"/>
    <x v="4"/>
    <n v="2009"/>
    <x v="2902"/>
    <x v="18"/>
    <s v="Feb"/>
    <x v="0"/>
    <x v="4"/>
    <x v="283"/>
    <x v="244"/>
    <x v="58"/>
    <x v="132"/>
    <x v="568"/>
    <n v="46"/>
    <n v="43"/>
    <n v="3"/>
    <n v="67"/>
    <s v="Robomodo"/>
    <s v="E10+"/>
  </r>
  <r>
    <s v="Borderlands: The Pre-Sequel"/>
    <x v="5"/>
    <n v="2014"/>
    <x v="2903"/>
    <x v="13"/>
    <s v="Sep"/>
    <x v="6"/>
    <x v="2"/>
    <x v="343"/>
    <x v="199"/>
    <x v="69"/>
    <x v="127"/>
    <x v="568"/>
    <n v="77"/>
    <n v="24"/>
    <n v="6.3"/>
    <n v="130"/>
    <s v="2K Australia"/>
    <s v="M"/>
  </r>
  <r>
    <s v="Major League Baseball 2K8"/>
    <x v="4"/>
    <n v="2008"/>
    <x v="2904"/>
    <x v="1"/>
    <s v="Jun"/>
    <x v="0"/>
    <x v="6"/>
    <x v="388"/>
    <x v="125"/>
    <x v="58"/>
    <x v="132"/>
    <x v="568"/>
    <n v="70"/>
    <n v="28"/>
    <n v="5.9"/>
    <n v="34"/>
    <s v="Kush Games"/>
    <s v="E"/>
  </r>
  <r>
    <s v="Sacred 2: Fallen Angel"/>
    <x v="5"/>
    <n v="2009"/>
    <x v="2905"/>
    <x v="34"/>
    <s v="Apr"/>
    <x v="3"/>
    <x v="41"/>
    <x v="376"/>
    <x v="268"/>
    <x v="36"/>
    <x v="119"/>
    <x v="568"/>
    <n v="70"/>
    <n v="45"/>
    <n v="7.1"/>
    <n v="51"/>
    <s v="Ascaron Entertainment GmbH, Ascaron Entertainment"/>
    <s v="M"/>
  </r>
  <r>
    <s v="pro evolution soccer 2011"/>
    <x v="4"/>
    <n v="2010"/>
    <x v="2906"/>
    <x v="22"/>
    <s v="Jul"/>
    <x v="0"/>
    <x v="14"/>
    <x v="290"/>
    <x v="196"/>
    <x v="58"/>
    <x v="101"/>
    <x v="568"/>
    <n v="79"/>
    <n v="43"/>
    <n v="5.9"/>
    <n v="33"/>
    <s v="Konami"/>
    <s v="E"/>
  </r>
  <r>
    <s v="Major League Baseball 2K9"/>
    <x v="4"/>
    <n v="2009"/>
    <x v="2370"/>
    <x v="21"/>
    <s v="Dec"/>
    <x v="0"/>
    <x v="130"/>
    <x v="388"/>
    <x v="125"/>
    <x v="58"/>
    <x v="132"/>
    <x v="568"/>
    <n v="64"/>
    <n v="29"/>
    <n v="5.3"/>
    <n v="26"/>
    <s v="2K Sports"/>
    <s v="E"/>
  </r>
  <r>
    <s v="Final Fantasy IV Advance"/>
    <x v="8"/>
    <n v="2005"/>
    <x v="2907"/>
    <x v="33"/>
    <s v="Oct"/>
    <x v="3"/>
    <x v="0"/>
    <x v="286"/>
    <x v="244"/>
    <x v="75"/>
    <x v="145"/>
    <x v="568"/>
    <n v="85"/>
    <n v="30"/>
    <n v="7.3"/>
    <n v="70"/>
    <s v="TOSE"/>
    <s v="E10+"/>
  </r>
  <r>
    <s v="Dragon Ball Z: Ultimate Tenkaichi"/>
    <x v="5"/>
    <n v="2011"/>
    <x v="2908"/>
    <x v="9"/>
    <s v="Aug"/>
    <x v="9"/>
    <x v="25"/>
    <x v="286"/>
    <x v="291"/>
    <x v="100"/>
    <x v="101"/>
    <x v="568"/>
    <n v="58"/>
    <n v="26"/>
    <n v="5.4"/>
    <n v="77"/>
    <s v="Spike"/>
    <s v="T"/>
  </r>
  <r>
    <s v="Madden NFL 2003"/>
    <x v="8"/>
    <n v="2002"/>
    <x v="2909"/>
    <x v="17"/>
    <s v="Jun"/>
    <x v="0"/>
    <x v="7"/>
    <x v="395"/>
    <x v="248"/>
    <x v="58"/>
    <x v="145"/>
    <x v="568"/>
    <n v="76"/>
    <n v="5"/>
    <s v="tbd"/>
    <m/>
    <s v="BudCat"/>
    <s v="E"/>
  </r>
  <r>
    <s v="Tomb Raider (2013)"/>
    <x v="17"/>
    <n v="2014"/>
    <x v="2910"/>
    <x v="1"/>
    <s v="Mar"/>
    <x v="8"/>
    <x v="15"/>
    <x v="387"/>
    <x v="199"/>
    <x v="58"/>
    <x v="132"/>
    <x v="568"/>
    <m/>
    <m/>
    <m/>
    <m/>
    <m/>
    <m/>
  </r>
  <r>
    <s v="Petz: Dogz Pack"/>
    <x v="3"/>
    <n v="2008"/>
    <x v="2911"/>
    <x v="28"/>
    <s v="Oct"/>
    <x v="7"/>
    <x v="5"/>
    <x v="388"/>
    <x v="125"/>
    <x v="58"/>
    <x v="132"/>
    <x v="568"/>
    <m/>
    <m/>
    <m/>
    <m/>
    <m/>
    <m/>
  </r>
  <r>
    <s v="Harry Potter and the Goblet of Fire"/>
    <x v="8"/>
    <n v="2005"/>
    <x v="2912"/>
    <x v="14"/>
    <s v="Nov"/>
    <x v="8"/>
    <x v="7"/>
    <x v="395"/>
    <x v="248"/>
    <x v="58"/>
    <x v="145"/>
    <x v="568"/>
    <n v="71"/>
    <n v="9"/>
    <n v="6"/>
    <n v="8"/>
    <s v="Magic Pockets"/>
    <s v="E"/>
  </r>
  <r>
    <s v="Tomb Raider Chronicles"/>
    <x v="12"/>
    <n v="1999"/>
    <x v="2913"/>
    <x v="17"/>
    <s v="Aug"/>
    <x v="8"/>
    <x v="21"/>
    <x v="363"/>
    <x v="301"/>
    <x v="58"/>
    <x v="115"/>
    <x v="568"/>
    <m/>
    <m/>
    <m/>
    <m/>
    <m/>
    <m/>
  </r>
  <r>
    <s v="Dragon Ball Z: Buu's Fury"/>
    <x v="8"/>
    <n v="2004"/>
    <x v="2914"/>
    <x v="3"/>
    <s v="Oct"/>
    <x v="8"/>
    <x v="10"/>
    <x v="395"/>
    <x v="248"/>
    <x v="58"/>
    <x v="145"/>
    <x v="568"/>
    <n v="62"/>
    <n v="19"/>
    <n v="8.9"/>
    <n v="39"/>
    <s v="Webfoot Technologies"/>
    <s v="E"/>
  </r>
  <r>
    <s v="Madden NFL 2002"/>
    <x v="19"/>
    <n v="2001"/>
    <x v="2915"/>
    <x v="7"/>
    <s v="Nov"/>
    <x v="0"/>
    <x v="7"/>
    <x v="142"/>
    <x v="279"/>
    <x v="58"/>
    <x v="133"/>
    <x v="568"/>
    <n v="89"/>
    <n v="12"/>
    <s v="tbd"/>
    <m/>
    <s v="EA Sports"/>
    <s v="E"/>
  </r>
  <r>
    <s v="Spider-Man: Mysterio's Menace"/>
    <x v="8"/>
    <n v="2001"/>
    <x v="2916"/>
    <x v="8"/>
    <s v="Feb"/>
    <x v="8"/>
    <x v="4"/>
    <x v="332"/>
    <x v="248"/>
    <x v="58"/>
    <x v="145"/>
    <x v="568"/>
    <n v="84"/>
    <n v="8"/>
    <n v="8.6999999999999993"/>
    <n v="11"/>
    <s v="Vicarious Visions"/>
    <s v="E"/>
  </r>
  <r>
    <s v="Madden NFL 2000"/>
    <x v="11"/>
    <n v="1999"/>
    <x v="2917"/>
    <x v="11"/>
    <s v="Mar"/>
    <x v="0"/>
    <x v="7"/>
    <x v="215"/>
    <x v="287"/>
    <x v="58"/>
    <x v="106"/>
    <x v="568"/>
    <m/>
    <m/>
    <m/>
    <m/>
    <m/>
    <m/>
  </r>
  <r>
    <s v="Game &amp; Watch Gallery 4"/>
    <x v="8"/>
    <n v="2002"/>
    <x v="2918"/>
    <x v="33"/>
    <s v="Apr"/>
    <x v="5"/>
    <x v="0"/>
    <x v="332"/>
    <x v="248"/>
    <x v="58"/>
    <x v="145"/>
    <x v="568"/>
    <m/>
    <m/>
    <m/>
    <m/>
    <m/>
    <m/>
  </r>
  <r>
    <s v="MySims Racing"/>
    <x v="3"/>
    <n v="2009"/>
    <x v="2919"/>
    <x v="1"/>
    <s v="Apr"/>
    <x v="2"/>
    <x v="7"/>
    <x v="370"/>
    <x v="267"/>
    <x v="58"/>
    <x v="101"/>
    <x v="568"/>
    <n v="67"/>
    <n v="11"/>
    <n v="7.3"/>
    <n v="4"/>
    <s v="EA Games"/>
    <s v="E"/>
  </r>
  <r>
    <s v="Naruto: Ultimate Ninja"/>
    <x v="6"/>
    <n v="2003"/>
    <x v="2920"/>
    <x v="2"/>
    <s v="May"/>
    <x v="9"/>
    <x v="10"/>
    <x v="293"/>
    <x v="287"/>
    <x v="58"/>
    <x v="69"/>
    <x v="568"/>
    <n v="75"/>
    <n v="34"/>
    <n v="7.7"/>
    <n v="35"/>
    <s v="CyberConnect2"/>
    <s v="T"/>
  </r>
  <r>
    <s v="Pac-Man Party"/>
    <x v="0"/>
    <n v="2010"/>
    <x v="1892"/>
    <x v="18"/>
    <s v="Jun"/>
    <x v="5"/>
    <x v="25"/>
    <x v="142"/>
    <x v="283"/>
    <x v="62"/>
    <x v="115"/>
    <x v="568"/>
    <n v="59"/>
    <n v="14"/>
    <n v="5.9"/>
    <n v="8"/>
    <s v="TOSE"/>
    <s v="E10+"/>
  </r>
  <r>
    <s v="Cabela's Monster Buck Hunter"/>
    <x v="0"/>
    <n v="2010"/>
    <x v="2628"/>
    <x v="13"/>
    <s v="Dec"/>
    <x v="0"/>
    <x v="4"/>
    <x v="391"/>
    <x v="125"/>
    <x v="58"/>
    <x v="147"/>
    <x v="568"/>
    <m/>
    <m/>
    <s v="tbd"/>
    <m/>
    <s v="FUN Labs"/>
    <s v="T"/>
  </r>
  <r>
    <s v="Tony Hawk's Underground"/>
    <x v="8"/>
    <n v="2003"/>
    <x v="2921"/>
    <x v="9"/>
    <s v="Oct"/>
    <x v="0"/>
    <x v="4"/>
    <x v="332"/>
    <x v="248"/>
    <x v="58"/>
    <x v="145"/>
    <x v="569"/>
    <n v="86"/>
    <n v="9"/>
    <n v="7.7"/>
    <n v="9"/>
    <s v="Vicarious Visions"/>
    <s v="E"/>
  </r>
  <r>
    <s v="Dark Souls II"/>
    <x v="9"/>
    <n v="2015"/>
    <x v="2922"/>
    <x v="6"/>
    <s v="Jan"/>
    <x v="3"/>
    <x v="25"/>
    <x v="400"/>
    <x v="301"/>
    <x v="36"/>
    <x v="119"/>
    <x v="569"/>
    <m/>
    <m/>
    <m/>
    <m/>
    <m/>
    <m/>
  </r>
  <r>
    <s v="Monster Trucks"/>
    <x v="8"/>
    <n v="2004"/>
    <x v="2923"/>
    <x v="22"/>
    <s v="Aug"/>
    <x v="2"/>
    <x v="35"/>
    <x v="332"/>
    <x v="248"/>
    <x v="58"/>
    <x v="145"/>
    <x v="569"/>
    <m/>
    <m/>
    <s v="tbd"/>
    <m/>
    <s v="Skyworks Technologies"/>
    <s v="E"/>
  </r>
  <r>
    <s v="World of Zoo"/>
    <x v="0"/>
    <n v="2009"/>
    <x v="2924"/>
    <x v="8"/>
    <s v="Dec"/>
    <x v="7"/>
    <x v="28"/>
    <x v="399"/>
    <x v="263"/>
    <x v="58"/>
    <x v="132"/>
    <x v="569"/>
    <m/>
    <m/>
    <n v="8.1999999999999993"/>
    <n v="6"/>
    <s v="Blue Fang Games"/>
    <s v="E"/>
  </r>
  <r>
    <s v="Shadow The Hedgehog"/>
    <x v="6"/>
    <n v="2005"/>
    <x v="2925"/>
    <x v="23"/>
    <s v="Nov"/>
    <x v="1"/>
    <x v="8"/>
    <x v="293"/>
    <x v="287"/>
    <x v="58"/>
    <x v="69"/>
    <x v="569"/>
    <n v="45"/>
    <n v="28"/>
    <n v="6"/>
    <n v="137"/>
    <s v="Sonic Team"/>
    <s v="E10+"/>
  </r>
  <r>
    <s v="Wave Race: Blue Storm"/>
    <x v="19"/>
    <n v="2001"/>
    <x v="2926"/>
    <x v="34"/>
    <s v="Mar"/>
    <x v="2"/>
    <x v="0"/>
    <x v="399"/>
    <x v="244"/>
    <x v="100"/>
    <x v="133"/>
    <x v="569"/>
    <n v="80"/>
    <n v="21"/>
    <n v="8.3000000000000007"/>
    <n v="29"/>
    <s v="Nintendo"/>
    <s v="E"/>
  </r>
  <r>
    <s v="Aliens: Colonial Marines"/>
    <x v="5"/>
    <n v="2013"/>
    <x v="2927"/>
    <x v="16"/>
    <s v="Sep"/>
    <x v="6"/>
    <x v="8"/>
    <x v="200"/>
    <x v="267"/>
    <x v="58"/>
    <x v="114"/>
    <x v="569"/>
    <n v="43"/>
    <n v="25"/>
    <n v="3.6"/>
    <n v="295"/>
    <s v="Gearbox Software"/>
    <s v="M"/>
  </r>
  <r>
    <s v="Backyard Wrestling: Don't Try This at Home"/>
    <x v="6"/>
    <n v="2003"/>
    <x v="2928"/>
    <x v="30"/>
    <s v="Jun"/>
    <x v="9"/>
    <x v="21"/>
    <x v="357"/>
    <x v="301"/>
    <x v="58"/>
    <x v="69"/>
    <x v="569"/>
    <n v="51"/>
    <n v="24"/>
    <n v="7.8"/>
    <n v="29"/>
    <s v="Paradox Development"/>
    <s v="M"/>
  </r>
  <r>
    <s v="Yakuza: Dead Souls"/>
    <x v="5"/>
    <n v="2011"/>
    <x v="932"/>
    <x v="30"/>
    <s v="Apr"/>
    <x v="6"/>
    <x v="8"/>
    <x v="290"/>
    <x v="297"/>
    <x v="218"/>
    <x v="147"/>
    <x v="569"/>
    <n v="64"/>
    <n v="55"/>
    <n v="7.4"/>
    <n v="69"/>
    <s v="Ryu ga Gotoku Studios"/>
    <s v="M"/>
  </r>
  <r>
    <s v="Fight Night Round 2"/>
    <x v="13"/>
    <n v="2005"/>
    <x v="2929"/>
    <x v="3"/>
    <s v="Mar"/>
    <x v="9"/>
    <x v="7"/>
    <x v="378"/>
    <x v="248"/>
    <x v="58"/>
    <x v="133"/>
    <x v="569"/>
    <n v="88"/>
    <n v="48"/>
    <n v="8.8000000000000007"/>
    <n v="27"/>
    <s v="EA Sports"/>
    <s v="T"/>
  </r>
  <r>
    <s v="MonHun Nikki: Poka Poka Ailu Mura"/>
    <x v="16"/>
    <n v="2010"/>
    <x v="2930"/>
    <x v="27"/>
    <s v="Oct"/>
    <x v="3"/>
    <x v="12"/>
    <x v="180"/>
    <x v="125"/>
    <x v="83"/>
    <x v="106"/>
    <x v="569"/>
    <m/>
    <m/>
    <m/>
    <m/>
    <m/>
    <m/>
  </r>
  <r>
    <s v="Dead Island: Riptide"/>
    <x v="5"/>
    <n v="2013"/>
    <x v="2931"/>
    <x v="13"/>
    <s v="Mar"/>
    <x v="8"/>
    <x v="41"/>
    <x v="343"/>
    <x v="286"/>
    <x v="35"/>
    <x v="119"/>
    <x v="569"/>
    <n v="62"/>
    <n v="25"/>
    <n v="5.9"/>
    <n v="140"/>
    <s v="Techland"/>
    <s v="M"/>
  </r>
  <r>
    <s v="Just Dance 2015"/>
    <x v="4"/>
    <n v="2014"/>
    <x v="2932"/>
    <x v="28"/>
    <s v="Jul"/>
    <x v="5"/>
    <x v="5"/>
    <x v="378"/>
    <x v="293"/>
    <x v="58"/>
    <x v="122"/>
    <x v="569"/>
    <m/>
    <m/>
    <n v="8.3000000000000007"/>
    <n v="6"/>
    <s v="Ubisoft"/>
    <s v="E10+"/>
  </r>
  <r>
    <s v="Kinect Sports Rivals"/>
    <x v="17"/>
    <n v="2014"/>
    <x v="563"/>
    <x v="2"/>
    <s v="Sep"/>
    <x v="0"/>
    <x v="1"/>
    <x v="357"/>
    <x v="301"/>
    <x v="64"/>
    <x v="132"/>
    <x v="569"/>
    <n v="60"/>
    <n v="53"/>
    <n v="5.0999999999999996"/>
    <n v="144"/>
    <s v="Microsoft Game Studios"/>
    <s v="E10+"/>
  </r>
  <r>
    <s v="NBA 2K8"/>
    <x v="6"/>
    <n v="2007"/>
    <x v="2933"/>
    <x v="34"/>
    <s v="Jun"/>
    <x v="0"/>
    <x v="2"/>
    <x v="293"/>
    <x v="287"/>
    <x v="58"/>
    <x v="69"/>
    <x v="569"/>
    <n v="72"/>
    <n v="7"/>
    <n v="6"/>
    <n v="9"/>
    <s v="Visual Concepts"/>
    <s v="E"/>
  </r>
  <r>
    <s v="Dynasty Warriors 8"/>
    <x v="5"/>
    <n v="2013"/>
    <x v="2934"/>
    <x v="31"/>
    <s v="Nov"/>
    <x v="8"/>
    <x v="48"/>
    <x v="234"/>
    <x v="244"/>
    <x v="184"/>
    <x v="132"/>
    <x v="569"/>
    <n v="68"/>
    <n v="26"/>
    <n v="8.5"/>
    <n v="75"/>
    <s v="Omega Force"/>
    <s v="T"/>
  </r>
  <r>
    <s v="Suikoden"/>
    <x v="12"/>
    <n v="1995"/>
    <x v="2935"/>
    <x v="2"/>
    <s v="Feb"/>
    <x v="3"/>
    <x v="14"/>
    <x v="400"/>
    <x v="182"/>
    <x v="92"/>
    <x v="115"/>
    <x v="569"/>
    <m/>
    <m/>
    <m/>
    <m/>
    <m/>
    <m/>
  </r>
  <r>
    <s v="Disney Infinity"/>
    <x v="18"/>
    <n v="2013"/>
    <x v="2936"/>
    <x v="27"/>
    <s v="Nov"/>
    <x v="8"/>
    <x v="32"/>
    <x v="397"/>
    <x v="268"/>
    <x v="58"/>
    <x v="132"/>
    <x v="569"/>
    <n v="71"/>
    <n v="10"/>
    <n v="7.6"/>
    <n v="58"/>
    <s v="Avalanche Software"/>
    <s v="E10+"/>
  </r>
  <r>
    <s v="Secret Agent Clank"/>
    <x v="6"/>
    <n v="2009"/>
    <x v="640"/>
    <x v="3"/>
    <s v="Jun"/>
    <x v="1"/>
    <x v="3"/>
    <x v="346"/>
    <x v="291"/>
    <x v="58"/>
    <x v="49"/>
    <x v="569"/>
    <n v="61"/>
    <n v="9"/>
    <n v="6.7"/>
    <n v="14"/>
    <s v="Sanzaru Games"/>
    <s v="E10+"/>
  </r>
  <r>
    <s v="Call of Juarez: Bound in Blood"/>
    <x v="4"/>
    <n v="2009"/>
    <x v="2937"/>
    <x v="7"/>
    <s v="Mar"/>
    <x v="6"/>
    <x v="5"/>
    <x v="357"/>
    <x v="180"/>
    <x v="58"/>
    <x v="122"/>
    <x v="569"/>
    <n v="77"/>
    <n v="77"/>
    <n v="7.6"/>
    <n v="94"/>
    <s v="Techland"/>
    <s v="M"/>
  </r>
  <r>
    <s v="Fighters Uncaged"/>
    <x v="4"/>
    <n v="2010"/>
    <x v="2938"/>
    <x v="1"/>
    <s v="Nov"/>
    <x v="9"/>
    <x v="5"/>
    <x v="398"/>
    <x v="301"/>
    <x v="58"/>
    <x v="122"/>
    <x v="569"/>
    <n v="32"/>
    <n v="38"/>
    <n v="4.5999999999999996"/>
    <n v="23"/>
    <s v="Ubisoft"/>
    <s v="T"/>
  </r>
  <r>
    <s v="Rayman Arena"/>
    <x v="6"/>
    <n v="2001"/>
    <x v="2939"/>
    <x v="20"/>
    <s v="Aug"/>
    <x v="2"/>
    <x v="5"/>
    <x v="325"/>
    <x v="301"/>
    <x v="58"/>
    <x v="69"/>
    <x v="569"/>
    <n v="63"/>
    <n v="10"/>
    <n v="8.6"/>
    <n v="8"/>
    <s v="Ubisoft"/>
    <s v="E"/>
  </r>
  <r>
    <s v="Jaws Unleashed"/>
    <x v="6"/>
    <n v="2006"/>
    <x v="2940"/>
    <x v="26"/>
    <s v="Aug"/>
    <x v="8"/>
    <x v="28"/>
    <x v="293"/>
    <x v="287"/>
    <x v="58"/>
    <x v="69"/>
    <x v="569"/>
    <n v="52"/>
    <n v="29"/>
    <n v="7.5"/>
    <n v="39"/>
    <s v="Appaloosa Interactive"/>
    <s v="M"/>
  </r>
  <r>
    <s v="Puyo Puyo Sun"/>
    <x v="23"/>
    <n v="1997"/>
    <x v="2941"/>
    <x v="16"/>
    <s v="Aug"/>
    <x v="4"/>
    <x v="89"/>
    <x v="180"/>
    <x v="125"/>
    <x v="83"/>
    <x v="106"/>
    <x v="569"/>
    <m/>
    <m/>
    <m/>
    <m/>
    <m/>
    <m/>
  </r>
  <r>
    <s v="Half-Life"/>
    <x v="6"/>
    <n v="2001"/>
    <x v="2942"/>
    <x v="10"/>
    <s v="Nov"/>
    <x v="6"/>
    <x v="23"/>
    <x v="325"/>
    <x v="301"/>
    <x v="58"/>
    <x v="69"/>
    <x v="569"/>
    <n v="87"/>
    <n v="24"/>
    <n v="8.6"/>
    <n v="94"/>
    <s v="Gearbox Software"/>
    <s v="M"/>
  </r>
  <r>
    <s v="International Superstar Soccer 64"/>
    <x v="11"/>
    <n v="1997"/>
    <x v="2943"/>
    <x v="6"/>
    <s v="Jul"/>
    <x v="0"/>
    <x v="14"/>
    <x v="290"/>
    <x v="150"/>
    <x v="154"/>
    <x v="133"/>
    <x v="569"/>
    <m/>
    <m/>
    <m/>
    <m/>
    <m/>
    <m/>
  </r>
  <r>
    <s v="Mickey's Speedway USA"/>
    <x v="11"/>
    <n v="2000"/>
    <x v="2944"/>
    <x v="28"/>
    <s v="May"/>
    <x v="2"/>
    <x v="0"/>
    <x v="340"/>
    <x v="283"/>
    <x v="49"/>
    <x v="145"/>
    <x v="569"/>
    <m/>
    <m/>
    <m/>
    <m/>
    <m/>
    <m/>
  </r>
  <r>
    <s v="NASCAR Heat 2002"/>
    <x v="6"/>
    <n v="2001"/>
    <x v="2945"/>
    <x v="4"/>
    <s v="Dec"/>
    <x v="2"/>
    <x v="52"/>
    <x v="325"/>
    <x v="301"/>
    <x v="58"/>
    <x v="69"/>
    <x v="569"/>
    <n v="81"/>
    <n v="14"/>
    <s v="tbd"/>
    <m/>
    <s v="Monster Games Inc."/>
    <s v="E"/>
  </r>
  <r>
    <s v="Split/Second"/>
    <x v="4"/>
    <n v="2010"/>
    <x v="1829"/>
    <x v="25"/>
    <s v="Apr"/>
    <x v="2"/>
    <x v="32"/>
    <x v="379"/>
    <x v="301"/>
    <x v="58"/>
    <x v="122"/>
    <x v="569"/>
    <n v="82"/>
    <n v="78"/>
    <n v="8.1"/>
    <n v="101"/>
    <s v="Black Rock Studio"/>
    <s v="E10+"/>
  </r>
  <r>
    <s v="The Golden Compass"/>
    <x v="3"/>
    <n v="2007"/>
    <x v="2946"/>
    <x v="11"/>
    <s v="Sep"/>
    <x v="8"/>
    <x v="8"/>
    <x v="331"/>
    <x v="289"/>
    <x v="58"/>
    <x v="122"/>
    <x v="569"/>
    <n v="43"/>
    <n v="7"/>
    <n v="4.9000000000000004"/>
    <n v="8"/>
    <s v="Artificial Mind and Movement"/>
    <s v="E10+"/>
  </r>
  <r>
    <s v="The Golden Compass"/>
    <x v="0"/>
    <s v="N/A"/>
    <x v="2947"/>
    <x v="18"/>
    <s v="Mar"/>
    <x v="8"/>
    <x v="8"/>
    <x v="343"/>
    <x v="204"/>
    <x v="58"/>
    <x v="101"/>
    <x v="569"/>
    <n v="35"/>
    <n v="12"/>
    <n v="6.8"/>
    <n v="6"/>
    <s v="Shiny Entertainment"/>
    <s v="E10+"/>
  </r>
  <r>
    <s v="Transformers: The Game (XBox 360, PS2, PS3, Wii &amp; PC Versions)"/>
    <x v="4"/>
    <n v="2007"/>
    <x v="2948"/>
    <x v="5"/>
    <s v="Oct"/>
    <x v="8"/>
    <x v="4"/>
    <x v="308"/>
    <x v="203"/>
    <x v="58"/>
    <x v="132"/>
    <x v="569"/>
    <m/>
    <m/>
    <m/>
    <m/>
    <m/>
    <m/>
  </r>
  <r>
    <s v="From TV Animation One Piece: Grand Battle 2"/>
    <x v="12"/>
    <n v="2002"/>
    <x v="2949"/>
    <x v="11"/>
    <s v="Jul"/>
    <x v="9"/>
    <x v="25"/>
    <x v="180"/>
    <x v="125"/>
    <x v="220"/>
    <x v="115"/>
    <x v="569"/>
    <m/>
    <m/>
    <m/>
    <m/>
    <m/>
    <m/>
  </r>
  <r>
    <s v="BeatMania Append 3rdMix"/>
    <x v="12"/>
    <n v="1998"/>
    <x v="1755"/>
    <x v="27"/>
    <s v="May"/>
    <x v="7"/>
    <x v="14"/>
    <x v="180"/>
    <x v="125"/>
    <x v="220"/>
    <x v="115"/>
    <x v="569"/>
    <m/>
    <m/>
    <m/>
    <m/>
    <m/>
    <m/>
  </r>
  <r>
    <s v="Muramasa: The Demon Blade"/>
    <x v="0"/>
    <n v="2009"/>
    <x v="2739"/>
    <x v="16"/>
    <s v="Aug"/>
    <x v="3"/>
    <x v="70"/>
    <x v="379"/>
    <x v="279"/>
    <x v="32"/>
    <x v="115"/>
    <x v="569"/>
    <n v="81"/>
    <n v="58"/>
    <n v="8.6999999999999993"/>
    <n v="101"/>
    <s v="Vanillaware"/>
    <s v="T"/>
  </r>
  <r>
    <s v="Disney TH!NK Fast: The Ultimate Trivia Showdown"/>
    <x v="0"/>
    <n v="2008"/>
    <x v="572"/>
    <x v="4"/>
    <s v="Jun"/>
    <x v="5"/>
    <x v="32"/>
    <x v="340"/>
    <x v="248"/>
    <x v="62"/>
    <x v="122"/>
    <x v="569"/>
    <m/>
    <m/>
    <m/>
    <m/>
    <m/>
    <m/>
  </r>
  <r>
    <s v=" Frozen: Olaf's Quest"/>
    <x v="10"/>
    <n v="2013"/>
    <x v="2950"/>
    <x v="22"/>
    <s v="Dec"/>
    <x v="1"/>
    <x v="32"/>
    <x v="286"/>
    <x v="198"/>
    <x v="58"/>
    <x v="132"/>
    <x v="569"/>
    <m/>
    <m/>
    <m/>
    <m/>
    <m/>
    <m/>
  </r>
  <r>
    <s v="Xena: Warrior Princess"/>
    <x v="12"/>
    <n v="1998"/>
    <x v="1871"/>
    <x v="34"/>
    <s v="Mar"/>
    <x v="10"/>
    <x v="7"/>
    <x v="397"/>
    <x v="301"/>
    <x v="58"/>
    <x v="115"/>
    <x v="569"/>
    <m/>
    <m/>
    <m/>
    <m/>
    <m/>
    <m/>
  </r>
  <r>
    <s v="Littlest Pet Shop: Garden"/>
    <x v="3"/>
    <n v="2008"/>
    <x v="2951"/>
    <x v="9"/>
    <s v="May"/>
    <x v="7"/>
    <x v="7"/>
    <x v="398"/>
    <x v="301"/>
    <x v="58"/>
    <x v="122"/>
    <x v="569"/>
    <m/>
    <m/>
    <s v="tbd"/>
    <m/>
    <s v="Electronic Arts"/>
    <s v="E"/>
  </r>
  <r>
    <s v="Okami"/>
    <x v="0"/>
    <n v="2008"/>
    <x v="2952"/>
    <x v="20"/>
    <s v="Aug"/>
    <x v="8"/>
    <x v="12"/>
    <x v="332"/>
    <x v="265"/>
    <x v="57"/>
    <x v="132"/>
    <x v="569"/>
    <n v="90"/>
    <n v="44"/>
    <n v="8.9"/>
    <n v="236"/>
    <s v="Ready at Dawn"/>
    <s v="T"/>
  </r>
  <r>
    <s v="New Play Control! Pikmin 2"/>
    <x v="0"/>
    <n v="2009"/>
    <x v="2953"/>
    <x v="11"/>
    <s v="Oct"/>
    <x v="11"/>
    <x v="0"/>
    <x v="369"/>
    <x v="293"/>
    <x v="167"/>
    <x v="133"/>
    <x v="569"/>
    <m/>
    <m/>
    <m/>
    <m/>
    <m/>
    <m/>
  </r>
  <r>
    <s v="LEGO The Hobbit"/>
    <x v="9"/>
    <n v="2014"/>
    <x v="2897"/>
    <x v="8"/>
    <s v="Jun"/>
    <x v="8"/>
    <x v="19"/>
    <x v="346"/>
    <x v="232"/>
    <x v="58"/>
    <x v="119"/>
    <x v="569"/>
    <n v="72"/>
    <n v="47"/>
    <n v="6.6"/>
    <n v="88"/>
    <s v="TT Games"/>
    <s v="E10+"/>
  </r>
  <r>
    <s v="Front Mission"/>
    <x v="7"/>
    <n v="1995"/>
    <x v="2954"/>
    <x v="28"/>
    <s v="Sep"/>
    <x v="11"/>
    <x v="9"/>
    <x v="180"/>
    <x v="125"/>
    <x v="83"/>
    <x v="106"/>
    <x v="569"/>
    <m/>
    <m/>
    <m/>
    <m/>
    <m/>
    <m/>
  </r>
  <r>
    <s v="WWE 2K17"/>
    <x v="9"/>
    <n v="2016"/>
    <x v="2955"/>
    <x v="34"/>
    <s v="Jan"/>
    <x v="0"/>
    <x v="2"/>
    <x v="394"/>
    <x v="304"/>
    <x v="58"/>
    <x v="119"/>
    <x v="569"/>
    <n v="69"/>
    <n v="50"/>
    <n v="6.9"/>
    <n v="88"/>
    <s v="Yuke's"/>
    <s v="T"/>
  </r>
  <r>
    <s v="Just Dance 2014"/>
    <x v="18"/>
    <n v="2013"/>
    <x v="2956"/>
    <x v="30"/>
    <s v="Jun"/>
    <x v="5"/>
    <x v="5"/>
    <x v="398"/>
    <x v="301"/>
    <x v="58"/>
    <x v="132"/>
    <x v="569"/>
    <n v="72"/>
    <n v="13"/>
    <n v="7.6"/>
    <n v="45"/>
    <s v="Ubisoft"/>
    <s v="E10+"/>
  </r>
  <r>
    <s v="New Play Control! Donkey Kong Jungle Beat"/>
    <x v="0"/>
    <n v="2008"/>
    <x v="2957"/>
    <x v="5"/>
    <s v="Jul"/>
    <x v="1"/>
    <x v="0"/>
    <x v="382"/>
    <x v="271"/>
    <x v="49"/>
    <x v="132"/>
    <x v="569"/>
    <m/>
    <m/>
    <m/>
    <m/>
    <m/>
    <m/>
  </r>
  <r>
    <s v="Wipeout: The Game"/>
    <x v="3"/>
    <n v="2010"/>
    <x v="796"/>
    <x v="4"/>
    <s v="Dec"/>
    <x v="5"/>
    <x v="4"/>
    <x v="388"/>
    <x v="125"/>
    <x v="58"/>
    <x v="115"/>
    <x v="569"/>
    <m/>
    <m/>
    <s v="tbd"/>
    <m/>
    <s v="Endemol"/>
    <s v="E"/>
  </r>
  <r>
    <s v="Avatar: The Game"/>
    <x v="16"/>
    <n v="2009"/>
    <x v="2958"/>
    <x v="34"/>
    <s v="Nov"/>
    <x v="8"/>
    <x v="5"/>
    <x v="376"/>
    <x v="180"/>
    <x v="58"/>
    <x v="99"/>
    <x v="569"/>
    <m/>
    <m/>
    <m/>
    <m/>
    <m/>
    <m/>
  </r>
  <r>
    <s v="NHL 15"/>
    <x v="9"/>
    <n v="2014"/>
    <x v="893"/>
    <x v="20"/>
    <s v="Apr"/>
    <x v="0"/>
    <x v="7"/>
    <x v="398"/>
    <x v="286"/>
    <x v="58"/>
    <x v="127"/>
    <x v="569"/>
    <n v="60"/>
    <n v="28"/>
    <n v="3.6"/>
    <n v="306"/>
    <s v="EA Sports"/>
    <s v="E10+"/>
  </r>
  <r>
    <s v="Total War: Shogun 2"/>
    <x v="14"/>
    <n v="2011"/>
    <x v="2959"/>
    <x v="25"/>
    <s v="Jun"/>
    <x v="11"/>
    <x v="8"/>
    <x v="401"/>
    <x v="274"/>
    <x v="58"/>
    <x v="119"/>
    <x v="569"/>
    <n v="90"/>
    <n v="62"/>
    <n v="8.3000000000000007"/>
    <n v="1180"/>
    <s v="Creative Assembly"/>
    <s v="T"/>
  </r>
  <r>
    <s v="Major League Baseball 2K7"/>
    <x v="6"/>
    <n v="2007"/>
    <x v="2148"/>
    <x v="6"/>
    <s v="Feb"/>
    <x v="0"/>
    <x v="130"/>
    <x v="325"/>
    <x v="301"/>
    <x v="58"/>
    <x v="69"/>
    <x v="569"/>
    <n v="71"/>
    <n v="5"/>
    <s v="tbd"/>
    <m/>
    <s v="Kush Games"/>
    <s v="E"/>
  </r>
  <r>
    <s v="Dai-2-Ji Super Robot Taisen Œ±"/>
    <x v="6"/>
    <n v="2003"/>
    <x v="2960"/>
    <x v="33"/>
    <s v="Jun"/>
    <x v="11"/>
    <x v="56"/>
    <x v="180"/>
    <x v="125"/>
    <x v="83"/>
    <x v="106"/>
    <x v="569"/>
    <m/>
    <m/>
    <m/>
    <m/>
    <m/>
    <m/>
  </r>
  <r>
    <s v="PGR3 - Project Gotham Racing 3"/>
    <x v="4"/>
    <n v="2005"/>
    <x v="2961"/>
    <x v="26"/>
    <s v="Aug"/>
    <x v="2"/>
    <x v="1"/>
    <x v="344"/>
    <x v="298"/>
    <x v="102"/>
    <x v="132"/>
    <x v="569"/>
    <m/>
    <m/>
    <m/>
    <m/>
    <m/>
    <m/>
  </r>
  <r>
    <s v="Dragon Age: Inquisition"/>
    <x v="5"/>
    <n v="2014"/>
    <x v="2962"/>
    <x v="31"/>
    <s v="Apr"/>
    <x v="3"/>
    <x v="7"/>
    <x v="286"/>
    <x v="291"/>
    <x v="69"/>
    <x v="119"/>
    <x v="569"/>
    <m/>
    <m/>
    <n v="5.2"/>
    <n v="242"/>
    <s v="BioWare"/>
    <s v="M"/>
  </r>
  <r>
    <s v="SimCity DS"/>
    <x v="3"/>
    <n v="2007"/>
    <x v="2963"/>
    <x v="19"/>
    <s v="Oct"/>
    <x v="7"/>
    <x v="7"/>
    <x v="397"/>
    <x v="287"/>
    <x v="92"/>
    <x v="147"/>
    <x v="569"/>
    <n v="69"/>
    <n v="27"/>
    <n v="6.3"/>
    <n v="18"/>
    <s v="Aki Corp."/>
    <s v="E"/>
  </r>
  <r>
    <s v="New Carnival Games"/>
    <x v="0"/>
    <n v="2010"/>
    <x v="2964"/>
    <x v="10"/>
    <s v="Jul"/>
    <x v="5"/>
    <x v="2"/>
    <x v="397"/>
    <x v="199"/>
    <x v="58"/>
    <x v="132"/>
    <x v="570"/>
    <m/>
    <m/>
    <s v="tbd"/>
    <m/>
    <s v="Cat Daddy Games"/>
    <s v="E"/>
  </r>
  <r>
    <s v="Hot Wheels: Stunt Track Challenge"/>
    <x v="6"/>
    <n v="2004"/>
    <x v="2965"/>
    <x v="7"/>
    <s v="Aug"/>
    <x v="2"/>
    <x v="28"/>
    <x v="325"/>
    <x v="301"/>
    <x v="58"/>
    <x v="69"/>
    <x v="570"/>
    <n v="62"/>
    <n v="8"/>
    <n v="8.1"/>
    <n v="8"/>
    <s v="Climax Group"/>
    <s v="E"/>
  </r>
  <r>
    <s v="Littlest Pet Shop: Jungle"/>
    <x v="3"/>
    <n v="2008"/>
    <x v="2966"/>
    <x v="15"/>
    <s v="Aug"/>
    <x v="7"/>
    <x v="7"/>
    <x v="363"/>
    <x v="256"/>
    <x v="58"/>
    <x v="122"/>
    <x v="570"/>
    <m/>
    <m/>
    <s v="tbd"/>
    <m/>
    <s v="Electronic Arts"/>
    <s v="E"/>
  </r>
  <r>
    <s v="Dai-3-Ji Super Robot Taisen Œ±: Shuuen no Ginga e"/>
    <x v="6"/>
    <n v="2005"/>
    <x v="2967"/>
    <x v="26"/>
    <s v="Feb"/>
    <x v="11"/>
    <x v="56"/>
    <x v="180"/>
    <x v="125"/>
    <x v="162"/>
    <x v="106"/>
    <x v="570"/>
    <m/>
    <m/>
    <m/>
    <m/>
    <m/>
    <m/>
  </r>
  <r>
    <s v="FIFA 15"/>
    <x v="22"/>
    <n v="2014"/>
    <x v="2968"/>
    <x v="4"/>
    <s v="Feb"/>
    <x v="0"/>
    <x v="7"/>
    <x v="122"/>
    <x v="305"/>
    <x v="69"/>
    <x v="105"/>
    <x v="570"/>
    <m/>
    <m/>
    <n v="3.1"/>
    <n v="42"/>
    <s v="EA Sports"/>
    <s v="E"/>
  </r>
  <r>
    <s v="Jikkyou Powerful Pro Yakyuu '97 Kaimakuban"/>
    <x v="12"/>
    <n v="1997"/>
    <x v="610"/>
    <x v="1"/>
    <s v="Dec"/>
    <x v="0"/>
    <x v="14"/>
    <x v="180"/>
    <x v="125"/>
    <x v="220"/>
    <x v="115"/>
    <x v="570"/>
    <m/>
    <m/>
    <m/>
    <m/>
    <m/>
    <m/>
  </r>
  <r>
    <s v="Monopoly"/>
    <x v="4"/>
    <n v="2008"/>
    <x v="2468"/>
    <x v="13"/>
    <s v="Oct"/>
    <x v="5"/>
    <x v="7"/>
    <x v="363"/>
    <x v="256"/>
    <x v="58"/>
    <x v="122"/>
    <x v="570"/>
    <n v="56"/>
    <n v="9"/>
    <n v="5.8"/>
    <n v="17"/>
    <s v="EA Bright Light"/>
    <s v="E"/>
  </r>
  <r>
    <s v="Tony Hawk: RIDE"/>
    <x v="5"/>
    <n v="2009"/>
    <x v="2969"/>
    <x v="5"/>
    <s v="May"/>
    <x v="0"/>
    <x v="4"/>
    <x v="358"/>
    <x v="182"/>
    <x v="58"/>
    <x v="101"/>
    <x v="570"/>
    <n v="44"/>
    <n v="29"/>
    <n v="2.1"/>
    <n v="31"/>
    <s v="Robomodo"/>
    <s v="E10+"/>
  </r>
  <r>
    <s v="CyberTiger"/>
    <x v="12"/>
    <n v="1998"/>
    <x v="2970"/>
    <x v="20"/>
    <s v="Oct"/>
    <x v="0"/>
    <x v="7"/>
    <x v="397"/>
    <x v="268"/>
    <x v="58"/>
    <x v="115"/>
    <x v="570"/>
    <m/>
    <m/>
    <m/>
    <m/>
    <m/>
    <m/>
  </r>
  <r>
    <s v="Jampack Fall 2001"/>
    <x v="12"/>
    <n v="2001"/>
    <x v="2971"/>
    <x v="34"/>
    <s v="Dec"/>
    <x v="5"/>
    <x v="3"/>
    <x v="397"/>
    <x v="268"/>
    <x v="58"/>
    <x v="115"/>
    <x v="570"/>
    <m/>
    <m/>
    <m/>
    <m/>
    <m/>
    <m/>
  </r>
  <r>
    <s v="Medal of Honor: Frontline"/>
    <x v="19"/>
    <n v="2002"/>
    <x v="2972"/>
    <x v="29"/>
    <s v="Apr"/>
    <x v="6"/>
    <x v="7"/>
    <x v="283"/>
    <x v="279"/>
    <x v="58"/>
    <x v="133"/>
    <x v="570"/>
    <n v="80"/>
    <n v="16"/>
    <n v="7.9"/>
    <n v="16"/>
    <s v="Dreamworks Games"/>
    <s v="T"/>
  </r>
  <r>
    <s v="Dead Space"/>
    <x v="14"/>
    <n v="2008"/>
    <x v="2973"/>
    <x v="5"/>
    <s v="Aug"/>
    <x v="8"/>
    <x v="7"/>
    <x v="180"/>
    <x v="264"/>
    <x v="58"/>
    <x v="122"/>
    <x v="570"/>
    <n v="86"/>
    <n v="28"/>
    <n v="8"/>
    <n v="1093"/>
    <s v="EA Redwood Shores"/>
    <s v="M"/>
  </r>
  <r>
    <s v="NFL Blitz 2001"/>
    <x v="12"/>
    <n v="2000"/>
    <x v="1210"/>
    <x v="32"/>
    <s v="Mar"/>
    <x v="0"/>
    <x v="39"/>
    <x v="397"/>
    <x v="268"/>
    <x v="58"/>
    <x v="115"/>
    <x v="570"/>
    <n v="70"/>
    <n v="6"/>
    <s v="tbd"/>
    <m/>
    <s v="Midway"/>
    <s v="E"/>
  </r>
  <r>
    <s v="Jikkyou Powerful Pro Yakyuu '98 Kaimakuban"/>
    <x v="12"/>
    <n v="1998"/>
    <x v="2974"/>
    <x v="27"/>
    <s v="Sep"/>
    <x v="0"/>
    <x v="14"/>
    <x v="180"/>
    <x v="125"/>
    <x v="164"/>
    <x v="115"/>
    <x v="570"/>
    <m/>
    <m/>
    <m/>
    <m/>
    <m/>
    <m/>
  </r>
  <r>
    <s v="Rock Band 2"/>
    <x v="6"/>
    <n v="2008"/>
    <x v="1159"/>
    <x v="7"/>
    <s v="Jun"/>
    <x v="5"/>
    <x v="31"/>
    <x v="325"/>
    <x v="301"/>
    <x v="58"/>
    <x v="69"/>
    <x v="570"/>
    <m/>
    <m/>
    <n v="8"/>
    <n v="4"/>
    <s v="Harmonix Music Systems"/>
    <s v="T"/>
  </r>
  <r>
    <s v="NHL 11"/>
    <x v="5"/>
    <n v="2010"/>
    <x v="2975"/>
    <x v="23"/>
    <s v="Jan"/>
    <x v="0"/>
    <x v="7"/>
    <x v="399"/>
    <x v="279"/>
    <x v="58"/>
    <x v="101"/>
    <x v="570"/>
    <n v="88"/>
    <n v="38"/>
    <n v="7.1"/>
    <n v="54"/>
    <s v="Electronic Arts"/>
    <s v="E10+"/>
  </r>
  <r>
    <s v="Yakuza 5"/>
    <x v="5"/>
    <n v="2012"/>
    <x v="2976"/>
    <x v="33"/>
    <s v="Dec"/>
    <x v="8"/>
    <x v="8"/>
    <x v="180"/>
    <x v="125"/>
    <x v="162"/>
    <x v="106"/>
    <x v="570"/>
    <n v="83"/>
    <n v="34"/>
    <n v="8.5"/>
    <n v="180"/>
    <s v="Ryu ga Gotoku Studios"/>
    <s v="M"/>
  </r>
  <r>
    <s v="BurgerTime"/>
    <x v="15"/>
    <n v="1981"/>
    <x v="2977"/>
    <x v="9"/>
    <s v="Jun"/>
    <x v="4"/>
    <x v="140"/>
    <x v="304"/>
    <x v="298"/>
    <x v="58"/>
    <x v="145"/>
    <x v="570"/>
    <m/>
    <m/>
    <m/>
    <m/>
    <m/>
    <m/>
  </r>
  <r>
    <s v="2002 FIFA World Cup"/>
    <x v="6"/>
    <n v="2002"/>
    <x v="2978"/>
    <x v="3"/>
    <s v="Aug"/>
    <x v="0"/>
    <x v="7"/>
    <x v="400"/>
    <x v="271"/>
    <x v="94"/>
    <x v="122"/>
    <x v="570"/>
    <n v="73"/>
    <n v="19"/>
    <n v="5.6"/>
    <n v="18"/>
    <s v="EA Sports"/>
    <s v="E"/>
  </r>
  <r>
    <s v="MVP Baseball 2004"/>
    <x v="13"/>
    <n v="2004"/>
    <x v="808"/>
    <x v="14"/>
    <s v="Mar"/>
    <x v="0"/>
    <x v="7"/>
    <x v="395"/>
    <x v="293"/>
    <x v="58"/>
    <x v="133"/>
    <x v="570"/>
    <n v="90"/>
    <n v="31"/>
    <n v="8.5"/>
    <n v="19"/>
    <s v="EA Sports"/>
    <s v="E"/>
  </r>
  <r>
    <s v="Crash Bandicoot: The Wrath of Cortex"/>
    <x v="19"/>
    <n v="2002"/>
    <x v="2979"/>
    <x v="17"/>
    <s v="Aug"/>
    <x v="1"/>
    <x v="20"/>
    <x v="283"/>
    <x v="279"/>
    <x v="58"/>
    <x v="133"/>
    <x v="570"/>
    <n v="62"/>
    <n v="11"/>
    <n v="7.3"/>
    <n v="22"/>
    <s v="Traveller's Tales"/>
    <s v="E"/>
  </r>
  <r>
    <s v="Smurf: Rescue In Gargamel's Castle"/>
    <x v="15"/>
    <n v="1981"/>
    <x v="2980"/>
    <x v="2"/>
    <s v="May"/>
    <x v="8"/>
    <x v="69"/>
    <x v="304"/>
    <x v="298"/>
    <x v="58"/>
    <x v="145"/>
    <x v="570"/>
    <m/>
    <m/>
    <m/>
    <m/>
    <m/>
    <m/>
  </r>
  <r>
    <s v="Beijing 2008"/>
    <x v="4"/>
    <n v="2008"/>
    <x v="1489"/>
    <x v="5"/>
    <s v="Feb"/>
    <x v="0"/>
    <x v="8"/>
    <x v="341"/>
    <x v="232"/>
    <x v="58"/>
    <x v="101"/>
    <x v="570"/>
    <m/>
    <m/>
    <m/>
    <m/>
    <m/>
    <m/>
  </r>
  <r>
    <s v="Pokemon Trozei!"/>
    <x v="3"/>
    <n v="2005"/>
    <x v="2981"/>
    <x v="4"/>
    <s v="Mar"/>
    <x v="4"/>
    <x v="0"/>
    <x v="370"/>
    <x v="125"/>
    <x v="146"/>
    <x v="133"/>
    <x v="570"/>
    <m/>
    <m/>
    <m/>
    <m/>
    <m/>
    <m/>
  </r>
  <r>
    <s v="WWE 2K16"/>
    <x v="17"/>
    <n v="2015"/>
    <x v="2982"/>
    <x v="29"/>
    <s v="Jul"/>
    <x v="0"/>
    <x v="2"/>
    <x v="379"/>
    <x v="268"/>
    <x v="58"/>
    <x v="132"/>
    <x v="570"/>
    <n v="72"/>
    <n v="18"/>
    <n v="5.7"/>
    <n v="75"/>
    <s v="Yuke's"/>
    <s v="T"/>
  </r>
  <r>
    <s v="Extreme-G"/>
    <x v="11"/>
    <n v="1997"/>
    <x v="2983"/>
    <x v="9"/>
    <s v="Feb"/>
    <x v="2"/>
    <x v="30"/>
    <x v="142"/>
    <x v="277"/>
    <x v="58"/>
    <x v="145"/>
    <x v="570"/>
    <m/>
    <m/>
    <m/>
    <m/>
    <m/>
    <m/>
  </r>
  <r>
    <s v="Ready 2 Rumble Boxing"/>
    <x v="11"/>
    <n v="1999"/>
    <x v="2984"/>
    <x v="25"/>
    <s v="Oct"/>
    <x v="0"/>
    <x v="39"/>
    <x v="142"/>
    <x v="277"/>
    <x v="58"/>
    <x v="145"/>
    <x v="570"/>
    <m/>
    <m/>
    <m/>
    <m/>
    <m/>
    <m/>
  </r>
  <r>
    <s v="Assassin's Creed: Brotherhood"/>
    <x v="14"/>
    <n v="2011"/>
    <x v="2985"/>
    <x v="4"/>
    <s v="Apr"/>
    <x v="8"/>
    <x v="5"/>
    <x v="341"/>
    <x v="304"/>
    <x v="58"/>
    <x v="127"/>
    <x v="570"/>
    <n v="88"/>
    <n v="24"/>
    <n v="8.1999999999999993"/>
    <n v="1102"/>
    <s v="Ubisoft Montreal"/>
    <s v="M"/>
  </r>
  <r>
    <s v="Spelling Challenges and more!"/>
    <x v="3"/>
    <n v="2007"/>
    <x v="2986"/>
    <x v="3"/>
    <s v="Apr"/>
    <x v="5"/>
    <x v="11"/>
    <x v="392"/>
    <x v="125"/>
    <x v="58"/>
    <x v="115"/>
    <x v="570"/>
    <m/>
    <m/>
    <m/>
    <m/>
    <m/>
    <m/>
  </r>
  <r>
    <s v="Dead or Alive Xtreme Beach Volleyball"/>
    <x v="13"/>
    <n v="2003"/>
    <x v="2987"/>
    <x v="1"/>
    <s v="Jan"/>
    <x v="0"/>
    <x v="1"/>
    <x v="372"/>
    <x v="283"/>
    <x v="49"/>
    <x v="133"/>
    <x v="570"/>
    <n v="73"/>
    <n v="42"/>
    <n v="7.8"/>
    <n v="47"/>
    <s v="Team Ninja"/>
    <s v="M"/>
  </r>
  <r>
    <s v="Tales of Rebirth"/>
    <x v="6"/>
    <n v="2004"/>
    <x v="2988"/>
    <x v="22"/>
    <s v="Jul"/>
    <x v="3"/>
    <x v="25"/>
    <x v="180"/>
    <x v="125"/>
    <x v="162"/>
    <x v="106"/>
    <x v="570"/>
    <m/>
    <m/>
    <m/>
    <m/>
    <m/>
    <m/>
  </r>
  <r>
    <s v="Silent Hill: Shattered Memories"/>
    <x v="6"/>
    <n v="2010"/>
    <x v="2238"/>
    <x v="7"/>
    <s v="May"/>
    <x v="8"/>
    <x v="14"/>
    <x v="346"/>
    <x v="268"/>
    <x v="62"/>
    <x v="45"/>
    <x v="570"/>
    <n v="77"/>
    <n v="8"/>
    <n v="6.8"/>
    <n v="82"/>
    <s v="Climax Group"/>
    <s v="M"/>
  </r>
  <r>
    <s v="Disney Sing It: Family Hits"/>
    <x v="0"/>
    <n v="2010"/>
    <x v="2989"/>
    <x v="1"/>
    <s v="Nov"/>
    <x v="5"/>
    <x v="32"/>
    <x v="358"/>
    <x v="271"/>
    <x v="58"/>
    <x v="132"/>
    <x v="570"/>
    <m/>
    <m/>
    <s v="tbd"/>
    <m/>
    <s v="Disney Interactive Studios"/>
    <s v="E"/>
  </r>
  <r>
    <s v="Blur"/>
    <x v="4"/>
    <n v="2010"/>
    <x v="2990"/>
    <x v="11"/>
    <s v="Jun"/>
    <x v="2"/>
    <x v="4"/>
    <x v="370"/>
    <x v="198"/>
    <x v="58"/>
    <x v="122"/>
    <x v="570"/>
    <n v="82"/>
    <n v="78"/>
    <n v="8.3000000000000007"/>
    <n v="169"/>
    <s v="Bizarre Creations"/>
    <s v="E10+"/>
  </r>
  <r>
    <s v="Barbie: Race &amp; Ride"/>
    <x v="12"/>
    <n v="1999"/>
    <x v="2991"/>
    <x v="8"/>
    <s v="Feb"/>
    <x v="8"/>
    <x v="3"/>
    <x v="397"/>
    <x v="268"/>
    <x v="58"/>
    <x v="115"/>
    <x v="570"/>
    <m/>
    <m/>
    <m/>
    <m/>
    <m/>
    <m/>
  </r>
  <r>
    <s v="Kane &amp; Lynch 2: Dog Days"/>
    <x v="5"/>
    <n v="2010"/>
    <x v="581"/>
    <x v="12"/>
    <s v="Nov"/>
    <x v="6"/>
    <x v="15"/>
    <x v="394"/>
    <x v="198"/>
    <x v="69"/>
    <x v="127"/>
    <x v="570"/>
    <m/>
    <m/>
    <m/>
    <m/>
    <m/>
    <m/>
  </r>
  <r>
    <s v="Madden NFL 06"/>
    <x v="4"/>
    <s v="N/A"/>
    <x v="761"/>
    <x v="32"/>
    <s v="Dec"/>
    <x v="0"/>
    <x v="7"/>
    <x v="392"/>
    <x v="125"/>
    <x v="62"/>
    <x v="147"/>
    <x v="570"/>
    <n v="74"/>
    <n v="48"/>
    <n v="4.9000000000000004"/>
    <n v="44"/>
    <s v="EA Tiburon"/>
    <s v="E"/>
  </r>
  <r>
    <s v="Asphalt: Urban GT"/>
    <x v="3"/>
    <n v="2004"/>
    <x v="2992"/>
    <x v="5"/>
    <s v="Jul"/>
    <x v="2"/>
    <x v="5"/>
    <x v="398"/>
    <x v="268"/>
    <x v="58"/>
    <x v="122"/>
    <x v="570"/>
    <n v="60"/>
    <n v="38"/>
    <n v="7.5"/>
    <n v="13"/>
    <s v="Gameloft"/>
    <s v="E"/>
  </r>
  <r>
    <s v="Mega Man Anniversary Collection"/>
    <x v="6"/>
    <n v="2004"/>
    <x v="2993"/>
    <x v="7"/>
    <s v="Jun"/>
    <x v="1"/>
    <x v="12"/>
    <x v="325"/>
    <x v="268"/>
    <x v="58"/>
    <x v="69"/>
    <x v="570"/>
    <n v="81"/>
    <n v="26"/>
    <n v="9"/>
    <n v="20"/>
    <s v="Atomic Planet Entertainment"/>
    <s v="E"/>
  </r>
  <r>
    <s v="Metal Gear Solid V: Ground Zeroes"/>
    <x v="5"/>
    <n v="2014"/>
    <x v="2994"/>
    <x v="32"/>
    <s v="Dec"/>
    <x v="8"/>
    <x v="14"/>
    <x v="364"/>
    <x v="279"/>
    <x v="161"/>
    <x v="132"/>
    <x v="570"/>
    <n v="66"/>
    <n v="5"/>
    <n v="5.9"/>
    <n v="242"/>
    <s v="Kojima Productions"/>
    <s v="M"/>
  </r>
  <r>
    <s v="Harvest Moon: Friends of Mineral Town"/>
    <x v="8"/>
    <n v="2003"/>
    <x v="2995"/>
    <x v="31"/>
    <s v="Dec"/>
    <x v="7"/>
    <x v="5"/>
    <x v="363"/>
    <x v="293"/>
    <x v="32"/>
    <x v="145"/>
    <x v="570"/>
    <n v="81"/>
    <n v="25"/>
    <n v="9.6"/>
    <n v="116"/>
    <s v="TOSE"/>
    <s v="E"/>
  </r>
  <r>
    <s v="Backyard NBA Basketball"/>
    <x v="6"/>
    <n v="2003"/>
    <x v="2996"/>
    <x v="26"/>
    <s v="Dec"/>
    <x v="0"/>
    <x v="10"/>
    <x v="325"/>
    <x v="268"/>
    <x v="58"/>
    <x v="101"/>
    <x v="570"/>
    <m/>
    <m/>
    <m/>
    <m/>
    <m/>
    <m/>
  </r>
  <r>
    <s v="Ben 10: Alien Force"/>
    <x v="16"/>
    <n v="2008"/>
    <x v="840"/>
    <x v="2"/>
    <s v="Nov"/>
    <x v="8"/>
    <x v="101"/>
    <x v="387"/>
    <x v="293"/>
    <x v="58"/>
    <x v="127"/>
    <x v="570"/>
    <m/>
    <m/>
    <n v="7.7"/>
    <n v="12"/>
    <s v="Monkey Bar Games"/>
    <s v="E10+"/>
  </r>
  <r>
    <s v="Naruto: The Broken Bond"/>
    <x v="4"/>
    <n v="2008"/>
    <x v="2997"/>
    <x v="21"/>
    <s v="Jul"/>
    <x v="8"/>
    <x v="5"/>
    <x v="381"/>
    <x v="204"/>
    <x v="58"/>
    <x v="122"/>
    <x v="570"/>
    <n v="80"/>
    <n v="34"/>
    <n v="7.8"/>
    <n v="46"/>
    <s v="Ubisoft Montreal"/>
    <s v="T"/>
  </r>
  <r>
    <s v="Kirby's Dream Course"/>
    <x v="7"/>
    <n v="1994"/>
    <x v="1713"/>
    <x v="30"/>
    <s v="Jun"/>
    <x v="0"/>
    <x v="0"/>
    <x v="180"/>
    <x v="125"/>
    <x v="162"/>
    <x v="106"/>
    <x v="570"/>
    <m/>
    <m/>
    <m/>
    <m/>
    <m/>
    <m/>
  </r>
  <r>
    <s v="WarioWare D.I.Y."/>
    <x v="3"/>
    <n v="2009"/>
    <x v="2998"/>
    <x v="14"/>
    <s v="Jun"/>
    <x v="5"/>
    <x v="0"/>
    <x v="394"/>
    <x v="291"/>
    <x v="118"/>
    <x v="115"/>
    <x v="570"/>
    <n v="82"/>
    <n v="53"/>
    <n v="8.6999999999999993"/>
    <n v="39"/>
    <s v="Intelligent Systems"/>
    <s v="E"/>
  </r>
  <r>
    <s v="Iron Man"/>
    <x v="0"/>
    <n v="2008"/>
    <x v="2999"/>
    <x v="33"/>
    <s v="Jul"/>
    <x v="8"/>
    <x v="8"/>
    <x v="357"/>
    <x v="268"/>
    <x v="58"/>
    <x v="122"/>
    <x v="570"/>
    <n v="44"/>
    <n v="14"/>
    <n v="7"/>
    <n v="8"/>
    <s v="Artificial Mind and Movement"/>
    <s v="T"/>
  </r>
  <r>
    <s v="The Fight: Lights Out"/>
    <x v="5"/>
    <n v="2010"/>
    <x v="3000"/>
    <x v="13"/>
    <s v="Aug"/>
    <x v="9"/>
    <x v="3"/>
    <x v="325"/>
    <x v="199"/>
    <x v="58"/>
    <x v="119"/>
    <x v="570"/>
    <n v="48"/>
    <n v="39"/>
    <n v="7.5"/>
    <n v="77"/>
    <s v="Coldwood Interactive"/>
    <s v="T"/>
  </r>
  <r>
    <s v="Mega Man X7"/>
    <x v="6"/>
    <n v="2003"/>
    <x v="3001"/>
    <x v="9"/>
    <s v="Jan"/>
    <x v="8"/>
    <x v="12"/>
    <x v="376"/>
    <x v="271"/>
    <x v="49"/>
    <x v="122"/>
    <x v="571"/>
    <n v="58"/>
    <n v="30"/>
    <n v="5.0999999999999996"/>
    <n v="38"/>
    <s v="Valuewave Co.,Ltd."/>
    <s v="E"/>
  </r>
  <r>
    <s v="Deus Ex: Human Revolution"/>
    <x v="14"/>
    <n v="2011"/>
    <x v="3002"/>
    <x v="16"/>
    <s v="Jun"/>
    <x v="6"/>
    <x v="15"/>
    <x v="370"/>
    <x v="289"/>
    <x v="58"/>
    <x v="69"/>
    <x v="571"/>
    <n v="90"/>
    <n v="52"/>
    <n v="8.5"/>
    <n v="3069"/>
    <s v="Nixxes Software"/>
    <s v="M"/>
  </r>
  <r>
    <s v="SpongeBob SquarePants featuring Nicktoons: Globs of Doom"/>
    <x v="6"/>
    <n v="2008"/>
    <x v="3003"/>
    <x v="33"/>
    <s v="May"/>
    <x v="8"/>
    <x v="28"/>
    <x v="325"/>
    <x v="268"/>
    <x v="58"/>
    <x v="101"/>
    <x v="571"/>
    <m/>
    <m/>
    <s v="tbd"/>
    <m/>
    <s v="Incinerator Games"/>
    <s v="E"/>
  </r>
  <r>
    <s v="Final Fantasy Anniversary Edition"/>
    <x v="16"/>
    <n v="2007"/>
    <x v="1610"/>
    <x v="8"/>
    <s v="Sep"/>
    <x v="3"/>
    <x v="15"/>
    <x v="380"/>
    <x v="287"/>
    <x v="29"/>
    <x v="115"/>
    <x v="571"/>
    <n v="67"/>
    <n v="34"/>
    <n v="7.7"/>
    <n v="47"/>
    <s v="TOSE"/>
    <s v="E10+"/>
  </r>
  <r>
    <s v="LEGO Indiana Jones 2: The Adventure Continues"/>
    <x v="16"/>
    <n v="2009"/>
    <x v="2203"/>
    <x v="10"/>
    <s v="Jan"/>
    <x v="8"/>
    <x v="4"/>
    <x v="400"/>
    <x v="301"/>
    <x v="58"/>
    <x v="99"/>
    <x v="571"/>
    <m/>
    <m/>
    <s v="tbd"/>
    <m/>
    <s v="Traveller's Tales"/>
    <s v="E10+"/>
  </r>
  <r>
    <s v="SoulCalibur V"/>
    <x v="4"/>
    <n v="2012"/>
    <x v="3004"/>
    <x v="9"/>
    <s v="Nov"/>
    <x v="9"/>
    <x v="25"/>
    <x v="380"/>
    <x v="293"/>
    <x v="64"/>
    <x v="115"/>
    <x v="571"/>
    <n v="77"/>
    <n v="56"/>
    <n v="6.2"/>
    <n v="124"/>
    <s v="Project Soul"/>
    <s v="T"/>
  </r>
  <r>
    <s v="Tokimeki Memorial: Forever with You"/>
    <x v="12"/>
    <n v="1995"/>
    <x v="3005"/>
    <x v="0"/>
    <s v="Jul"/>
    <x v="7"/>
    <x v="14"/>
    <x v="180"/>
    <x v="125"/>
    <x v="164"/>
    <x v="115"/>
    <x v="571"/>
    <m/>
    <m/>
    <m/>
    <m/>
    <m/>
    <m/>
  </r>
  <r>
    <s v="Diablo"/>
    <x v="12"/>
    <n v="1997"/>
    <x v="1689"/>
    <x v="31"/>
    <s v="Dec"/>
    <x v="3"/>
    <x v="7"/>
    <x v="325"/>
    <x v="286"/>
    <x v="35"/>
    <x v="115"/>
    <x v="571"/>
    <m/>
    <m/>
    <m/>
    <m/>
    <m/>
    <m/>
  </r>
  <r>
    <s v="Q*bert"/>
    <x v="15"/>
    <n v="1982"/>
    <x v="3006"/>
    <x v="13"/>
    <s v="Jul"/>
    <x v="4"/>
    <x v="45"/>
    <x v="304"/>
    <x v="298"/>
    <x v="58"/>
    <x v="145"/>
    <x v="571"/>
    <m/>
    <m/>
    <m/>
    <m/>
    <m/>
    <m/>
  </r>
  <r>
    <s v="Romancing SaGa"/>
    <x v="6"/>
    <n v="2005"/>
    <x v="3007"/>
    <x v="21"/>
    <s v="Dec"/>
    <x v="3"/>
    <x v="15"/>
    <x v="383"/>
    <x v="203"/>
    <x v="24"/>
    <x v="145"/>
    <x v="571"/>
    <n v="58"/>
    <n v="23"/>
    <n v="8"/>
    <n v="35"/>
    <s v="Square Enix"/>
    <s v="E10+"/>
  </r>
  <r>
    <s v="Lost: Via Domus"/>
    <x v="4"/>
    <n v="2008"/>
    <x v="3008"/>
    <x v="13"/>
    <s v="Dec"/>
    <x v="8"/>
    <x v="5"/>
    <x v="375"/>
    <x v="304"/>
    <x v="58"/>
    <x v="101"/>
    <x v="571"/>
    <n v="55"/>
    <n v="50"/>
    <n v="6.4"/>
    <n v="58"/>
    <s v="Ubisoft Montreal"/>
    <s v="T"/>
  </r>
  <r>
    <s v="Top Spin 3"/>
    <x v="0"/>
    <n v="2008"/>
    <x v="2253"/>
    <x v="30"/>
    <s v="Dec"/>
    <x v="8"/>
    <x v="2"/>
    <x v="341"/>
    <x v="299"/>
    <x v="58"/>
    <x v="101"/>
    <x v="571"/>
    <n v="68"/>
    <n v="18"/>
    <n v="5.7"/>
    <n v="29"/>
    <s v="Pam Development"/>
    <s v="E"/>
  </r>
  <r>
    <s v="Game Party in Motion"/>
    <x v="4"/>
    <n v="2010"/>
    <x v="754"/>
    <x v="32"/>
    <s v="May"/>
    <x v="5"/>
    <x v="19"/>
    <x v="372"/>
    <x v="271"/>
    <x v="58"/>
    <x v="132"/>
    <x v="571"/>
    <n v="33"/>
    <n v="6"/>
    <n v="3.7"/>
    <n v="9"/>
    <s v="Farsight Studios"/>
    <s v="E"/>
  </r>
  <r>
    <s v="The Lord of the Rings: The Third Age"/>
    <x v="6"/>
    <n v="2004"/>
    <x v="3009"/>
    <x v="31"/>
    <s v="Nov"/>
    <x v="3"/>
    <x v="7"/>
    <x v="344"/>
    <x v="287"/>
    <x v="58"/>
    <x v="69"/>
    <x v="571"/>
    <n v="73"/>
    <n v="35"/>
    <n v="8.1999999999999993"/>
    <n v="60"/>
    <s v="EA Games"/>
    <s v="T"/>
  </r>
  <r>
    <s v="Call of Duty: Black Ops"/>
    <x v="3"/>
    <n v="2010"/>
    <x v="3010"/>
    <x v="30"/>
    <s v="Apr"/>
    <x v="6"/>
    <x v="4"/>
    <x v="293"/>
    <x v="203"/>
    <x v="58"/>
    <x v="115"/>
    <x v="571"/>
    <n v="74"/>
    <n v="13"/>
    <n v="6"/>
    <n v="54"/>
    <s v="n-Space"/>
    <s v="T"/>
  </r>
  <r>
    <s v="Disney Sing It! High School Musical 3: Senior Year"/>
    <x v="0"/>
    <n v="2008"/>
    <x v="3011"/>
    <x v="2"/>
    <s v="Dec"/>
    <x v="5"/>
    <x v="32"/>
    <x v="398"/>
    <x v="301"/>
    <x v="58"/>
    <x v="115"/>
    <x v="571"/>
    <m/>
    <m/>
    <m/>
    <m/>
    <m/>
    <m/>
  </r>
  <r>
    <s v="NCAA Football 09"/>
    <x v="5"/>
    <n v="2008"/>
    <x v="3012"/>
    <x v="34"/>
    <s v="Aug"/>
    <x v="0"/>
    <x v="7"/>
    <x v="392"/>
    <x v="125"/>
    <x v="58"/>
    <x v="115"/>
    <x v="571"/>
    <n v="81"/>
    <n v="20"/>
    <n v="7.3"/>
    <n v="25"/>
    <s v="EA Tiburon"/>
    <s v="E"/>
  </r>
  <r>
    <s v="Sonic &amp; All-Stars Racing Transformed"/>
    <x v="4"/>
    <n v="2012"/>
    <x v="3013"/>
    <x v="1"/>
    <s v="Nov"/>
    <x v="2"/>
    <x v="8"/>
    <x v="200"/>
    <x v="239"/>
    <x v="58"/>
    <x v="132"/>
    <x v="571"/>
    <m/>
    <m/>
    <m/>
    <m/>
    <m/>
    <m/>
  </r>
  <r>
    <s v="MLB 11: The Show"/>
    <x v="5"/>
    <n v="2011"/>
    <x v="3014"/>
    <x v="10"/>
    <s v="Jan"/>
    <x v="0"/>
    <x v="3"/>
    <x v="392"/>
    <x v="125"/>
    <x v="58"/>
    <x v="115"/>
    <x v="571"/>
    <n v="90"/>
    <n v="30"/>
    <n v="7.8"/>
    <n v="87"/>
    <s v="SCEA San Diego Studios"/>
    <s v="E"/>
  </r>
  <r>
    <s v="Jeopardy!"/>
    <x v="0"/>
    <n v="2010"/>
    <x v="2553"/>
    <x v="23"/>
    <s v="Dec"/>
    <x v="5"/>
    <x v="28"/>
    <x v="304"/>
    <x v="125"/>
    <x v="58"/>
    <x v="115"/>
    <x v="571"/>
    <m/>
    <m/>
    <m/>
    <m/>
    <m/>
    <m/>
  </r>
  <r>
    <s v="Transformers: War for Cybertron (XBox 360, PS3, &amp; PC Versions)"/>
    <x v="4"/>
    <n v="2010"/>
    <x v="3015"/>
    <x v="12"/>
    <s v="Apr"/>
    <x v="6"/>
    <x v="4"/>
    <x v="358"/>
    <x v="263"/>
    <x v="58"/>
    <x v="132"/>
    <x v="571"/>
    <m/>
    <m/>
    <m/>
    <m/>
    <m/>
    <m/>
  </r>
  <r>
    <s v="Kinect Rush: A Disney Pixar Adventure"/>
    <x v="4"/>
    <n v="2012"/>
    <x v="3016"/>
    <x v="12"/>
    <s v="May"/>
    <x v="10"/>
    <x v="1"/>
    <x v="358"/>
    <x v="263"/>
    <x v="58"/>
    <x v="132"/>
    <x v="571"/>
    <n v="68"/>
    <n v="31"/>
    <n v="5.0999999999999996"/>
    <n v="15"/>
    <s v="Asobo Studio"/>
    <s v="E"/>
  </r>
  <r>
    <s v="Sammy Sosa High Heat Baseball 2001"/>
    <x v="12"/>
    <n v="2000"/>
    <x v="3017"/>
    <x v="31"/>
    <s v="Jul"/>
    <x v="0"/>
    <x v="76"/>
    <x v="379"/>
    <x v="268"/>
    <x v="58"/>
    <x v="115"/>
    <x v="571"/>
    <m/>
    <m/>
    <m/>
    <m/>
    <m/>
    <m/>
  </r>
  <r>
    <s v="Skylanders SWAP Force"/>
    <x v="18"/>
    <n v="2013"/>
    <x v="3018"/>
    <x v="22"/>
    <s v="May"/>
    <x v="1"/>
    <x v="4"/>
    <x v="358"/>
    <x v="263"/>
    <x v="58"/>
    <x v="132"/>
    <x v="571"/>
    <n v="89"/>
    <n v="7"/>
    <n v="6"/>
    <n v="96"/>
    <s v="Vicarious Visions"/>
    <s v="E10+"/>
  </r>
  <r>
    <s v="Terminator 3: Rise of the Machines"/>
    <x v="6"/>
    <n v="2003"/>
    <x v="3019"/>
    <x v="12"/>
    <s v="Dec"/>
    <x v="8"/>
    <x v="10"/>
    <x v="331"/>
    <x v="268"/>
    <x v="58"/>
    <x v="101"/>
    <x v="571"/>
    <n v="38"/>
    <n v="21"/>
    <n v="6.3"/>
    <n v="23"/>
    <s v="Black Ops Entertainment"/>
    <s v="T"/>
  </r>
  <r>
    <s v="Guitar Hero: Smash Hits"/>
    <x v="0"/>
    <n v="2009"/>
    <x v="3020"/>
    <x v="30"/>
    <s v="Apr"/>
    <x v="5"/>
    <x v="4"/>
    <x v="398"/>
    <x v="199"/>
    <x v="58"/>
    <x v="122"/>
    <x v="571"/>
    <n v="74"/>
    <n v="17"/>
    <n v="7.7"/>
    <n v="6"/>
    <s v="Beenox"/>
    <s v="T"/>
  </r>
  <r>
    <s v="Tom Clancy's HAWX"/>
    <x v="4"/>
    <n v="2009"/>
    <x v="3021"/>
    <x v="18"/>
    <s v="Feb"/>
    <x v="8"/>
    <x v="5"/>
    <x v="398"/>
    <x v="286"/>
    <x v="64"/>
    <x v="122"/>
    <x v="571"/>
    <n v="73"/>
    <n v="64"/>
    <n v="7.3"/>
    <n v="51"/>
    <s v="Ubisoft Romania"/>
    <s v="T"/>
  </r>
  <r>
    <s v="Alice: Madness Returns"/>
    <x v="5"/>
    <n v="2011"/>
    <x v="3022"/>
    <x v="23"/>
    <s v="Jun"/>
    <x v="10"/>
    <x v="7"/>
    <x v="376"/>
    <x v="180"/>
    <x v="57"/>
    <x v="69"/>
    <x v="571"/>
    <n v="70"/>
    <n v="51"/>
    <n v="7.9"/>
    <n v="181"/>
    <s v="Spicy Horse"/>
    <s v="M"/>
  </r>
  <r>
    <s v="Shin Megami Tensei IV"/>
    <x v="10"/>
    <n v="2013"/>
    <x v="3023"/>
    <x v="2"/>
    <s v="Apr"/>
    <x v="3"/>
    <x v="91"/>
    <x v="331"/>
    <x v="125"/>
    <x v="161"/>
    <x v="147"/>
    <x v="571"/>
    <n v="83"/>
    <n v="48"/>
    <n v="8.3000000000000007"/>
    <n v="251"/>
    <s v="Atlus"/>
    <s v="M"/>
  </r>
  <r>
    <s v="NBA 2K7"/>
    <x v="4"/>
    <n v="2006"/>
    <x v="3024"/>
    <x v="15"/>
    <s v="Sep"/>
    <x v="0"/>
    <x v="2"/>
    <x v="377"/>
    <x v="125"/>
    <x v="58"/>
    <x v="115"/>
    <x v="571"/>
    <n v="84"/>
    <n v="46"/>
    <n v="7.8"/>
    <n v="67"/>
    <s v="Kush Games, Visual Concepts"/>
    <s v="E"/>
  </r>
  <r>
    <s v="International Superstar Soccer '98"/>
    <x v="11"/>
    <n v="1998"/>
    <x v="3025"/>
    <x v="13"/>
    <s v="Oct"/>
    <x v="0"/>
    <x v="14"/>
    <x v="383"/>
    <x v="240"/>
    <x v="91"/>
    <x v="147"/>
    <x v="571"/>
    <m/>
    <m/>
    <m/>
    <m/>
    <m/>
    <m/>
  </r>
  <r>
    <s v="FIFA: Road to  World Cup 98"/>
    <x v="11"/>
    <n v="1997"/>
    <x v="3026"/>
    <x v="30"/>
    <s v="May"/>
    <x v="0"/>
    <x v="7"/>
    <x v="341"/>
    <x v="292"/>
    <x v="58"/>
    <x v="147"/>
    <x v="571"/>
    <m/>
    <m/>
    <m/>
    <m/>
    <m/>
    <m/>
  </r>
  <r>
    <s v="World Cup 98"/>
    <x v="11"/>
    <n v="1998"/>
    <x v="276"/>
    <x v="6"/>
    <s v="Oct"/>
    <x v="0"/>
    <x v="7"/>
    <x v="364"/>
    <x v="17"/>
    <x v="58"/>
    <x v="115"/>
    <x v="571"/>
    <m/>
    <m/>
    <m/>
    <m/>
    <m/>
    <m/>
  </r>
  <r>
    <s v="NHL 12"/>
    <x v="5"/>
    <n v="2011"/>
    <x v="3027"/>
    <x v="8"/>
    <s v="May"/>
    <x v="0"/>
    <x v="7"/>
    <x v="372"/>
    <x v="263"/>
    <x v="58"/>
    <x v="101"/>
    <x v="571"/>
    <n v="86"/>
    <n v="33"/>
    <n v="7.5"/>
    <n v="52"/>
    <s v="Electronic Arts"/>
    <s v="E10+"/>
  </r>
  <r>
    <s v="NASCAR: Dirt to Daytona"/>
    <x v="6"/>
    <s v="N/A"/>
    <x v="1533"/>
    <x v="33"/>
    <s v="Sep"/>
    <x v="2"/>
    <x v="53"/>
    <x v="331"/>
    <x v="268"/>
    <x v="58"/>
    <x v="101"/>
    <x v="571"/>
    <n v="84"/>
    <n v="10"/>
    <n v="8.8000000000000007"/>
    <n v="19"/>
    <s v="Monster Games Inc."/>
    <s v="E"/>
  </r>
  <r>
    <s v="Unreal Tournament"/>
    <x v="6"/>
    <n v="2000"/>
    <x v="1967"/>
    <x v="11"/>
    <s v="Oct"/>
    <x v="6"/>
    <x v="52"/>
    <x v="331"/>
    <x v="268"/>
    <x v="58"/>
    <x v="101"/>
    <x v="571"/>
    <n v="77"/>
    <n v="23"/>
    <n v="6.8"/>
    <n v="13"/>
    <s v="Epic Games"/>
    <s v="M"/>
  </r>
  <r>
    <s v="Digimon World 2"/>
    <x v="12"/>
    <n v="2000"/>
    <x v="3028"/>
    <x v="0"/>
    <s v="Jun"/>
    <x v="3"/>
    <x v="25"/>
    <x v="382"/>
    <x v="248"/>
    <x v="94"/>
    <x v="115"/>
    <x v="571"/>
    <n v="42"/>
    <n v="5"/>
    <n v="7.6"/>
    <n v="47"/>
    <s v="Bandai"/>
    <s v="E"/>
  </r>
  <r>
    <s v="Tales of Phantasia"/>
    <x v="12"/>
    <n v="1998"/>
    <x v="2287"/>
    <x v="28"/>
    <s v="Sep"/>
    <x v="3"/>
    <x v="25"/>
    <x v="180"/>
    <x v="125"/>
    <x v="160"/>
    <x v="115"/>
    <x v="571"/>
    <m/>
    <m/>
    <m/>
    <m/>
    <m/>
    <m/>
  </r>
  <r>
    <s v="Prince of Persia: The Two Thrones"/>
    <x v="13"/>
    <n v="2005"/>
    <x v="3029"/>
    <x v="30"/>
    <s v="Nov"/>
    <x v="8"/>
    <x v="5"/>
    <x v="397"/>
    <x v="268"/>
    <x v="58"/>
    <x v="147"/>
    <x v="571"/>
    <n v="85"/>
    <n v="46"/>
    <n v="8.4"/>
    <n v="28"/>
    <s v="Ubisoft"/>
    <s v="M"/>
  </r>
  <r>
    <s v="Xenosaga Episode II: Jenseits von Gut und B√∂se"/>
    <x v="6"/>
    <n v="2004"/>
    <x v="3030"/>
    <x v="25"/>
    <s v="Jan"/>
    <x v="3"/>
    <x v="3"/>
    <x v="331"/>
    <x v="268"/>
    <x v="58"/>
    <x v="101"/>
    <x v="571"/>
    <m/>
    <m/>
    <m/>
    <m/>
    <m/>
    <m/>
  </r>
  <r>
    <s v="Gex: Enter the Gecko"/>
    <x v="12"/>
    <n v="1998"/>
    <x v="3031"/>
    <x v="1"/>
    <s v="Sep"/>
    <x v="1"/>
    <x v="147"/>
    <x v="379"/>
    <x v="268"/>
    <x v="58"/>
    <x v="115"/>
    <x v="571"/>
    <m/>
    <m/>
    <m/>
    <m/>
    <m/>
    <m/>
  </r>
  <r>
    <s v="Shrek 2: Beg for Mercy"/>
    <x v="8"/>
    <n v="2004"/>
    <x v="2982"/>
    <x v="29"/>
    <s v="Jul"/>
    <x v="10"/>
    <x v="4"/>
    <x v="378"/>
    <x v="263"/>
    <x v="58"/>
    <x v="145"/>
    <x v="571"/>
    <m/>
    <m/>
    <m/>
    <m/>
    <m/>
    <m/>
  </r>
  <r>
    <s v="FIFA Soccer 10"/>
    <x v="3"/>
    <n v="2009"/>
    <x v="3032"/>
    <x v="32"/>
    <s v="Jul"/>
    <x v="0"/>
    <x v="7"/>
    <x v="364"/>
    <x v="299"/>
    <x v="58"/>
    <x v="101"/>
    <x v="571"/>
    <m/>
    <m/>
    <n v="7.6"/>
    <n v="5"/>
    <s v="Exient Entertainment"/>
    <s v="E"/>
  </r>
  <r>
    <s v="JoJo's Bizarre Adventure: All Star Battle"/>
    <x v="5"/>
    <n v="2013"/>
    <x v="3033"/>
    <x v="24"/>
    <s v="Oct"/>
    <x v="9"/>
    <x v="25"/>
    <x v="268"/>
    <x v="287"/>
    <x v="241"/>
    <x v="145"/>
    <x v="571"/>
    <n v="71"/>
    <n v="53"/>
    <n v="8.3000000000000007"/>
    <n v="55"/>
    <s v="CyberConnect2"/>
    <s v="T"/>
  </r>
  <r>
    <s v="Contra: Shattered Soldier"/>
    <x v="6"/>
    <n v="2002"/>
    <x v="3034"/>
    <x v="4"/>
    <s v="Sep"/>
    <x v="6"/>
    <x v="14"/>
    <x v="331"/>
    <x v="268"/>
    <x v="58"/>
    <x v="101"/>
    <x v="571"/>
    <n v="78"/>
    <n v="33"/>
    <n v="6.6"/>
    <n v="25"/>
    <s v="KCET"/>
    <s v="T"/>
  </r>
  <r>
    <s v="Championship Motocross featuring Ricky Carmichael"/>
    <x v="12"/>
    <n v="1998"/>
    <x v="3035"/>
    <x v="23"/>
    <s v="Aug"/>
    <x v="2"/>
    <x v="28"/>
    <x v="379"/>
    <x v="268"/>
    <x v="58"/>
    <x v="115"/>
    <x v="571"/>
    <m/>
    <m/>
    <m/>
    <m/>
    <m/>
    <m/>
  </r>
  <r>
    <s v="Dragon Ball Z: Chou Saiya Densetsu"/>
    <x v="7"/>
    <n v="1992"/>
    <x v="3036"/>
    <x v="19"/>
    <s v="May"/>
    <x v="3"/>
    <x v="25"/>
    <x v="180"/>
    <x v="125"/>
    <x v="147"/>
    <x v="106"/>
    <x v="571"/>
    <m/>
    <m/>
    <m/>
    <m/>
    <m/>
    <m/>
  </r>
  <r>
    <s v="Final Fantasy: The 4 Heroes of Light"/>
    <x v="3"/>
    <n v="2009"/>
    <x v="3037"/>
    <x v="20"/>
    <s v="Oct"/>
    <x v="3"/>
    <x v="15"/>
    <x v="376"/>
    <x v="244"/>
    <x v="154"/>
    <x v="147"/>
    <x v="571"/>
    <n v="71"/>
    <n v="49"/>
    <n v="7.1"/>
    <n v="38"/>
    <s v="Matrix Software"/>
    <s v="E10+"/>
  </r>
  <r>
    <s v="Rayman Legends"/>
    <x v="5"/>
    <n v="2013"/>
    <x v="3038"/>
    <x v="4"/>
    <s v="May"/>
    <x v="1"/>
    <x v="5"/>
    <x v="364"/>
    <x v="304"/>
    <x v="58"/>
    <x v="127"/>
    <x v="571"/>
    <n v="91"/>
    <n v="23"/>
    <n v="8.6999999999999993"/>
    <n v="310"/>
    <s v="Ubisoft Montpellier"/>
    <s v="E10+"/>
  </r>
  <r>
    <s v="Fire Emblem: Seisen no Keifu"/>
    <x v="7"/>
    <n v="1996"/>
    <x v="3039"/>
    <x v="9"/>
    <s v="May"/>
    <x v="11"/>
    <x v="0"/>
    <x v="180"/>
    <x v="125"/>
    <x v="147"/>
    <x v="106"/>
    <x v="571"/>
    <m/>
    <m/>
    <m/>
    <m/>
    <m/>
    <m/>
  </r>
  <r>
    <s v="FIFA Soccer"/>
    <x v="22"/>
    <n v="2012"/>
    <x v="3040"/>
    <x v="29"/>
    <s v="Nov"/>
    <x v="0"/>
    <x v="7"/>
    <x v="252"/>
    <x v="262"/>
    <x v="64"/>
    <x v="69"/>
    <x v="571"/>
    <n v="79"/>
    <n v="45"/>
    <n v="7.2"/>
    <n v="79"/>
    <s v="Electronic Arts"/>
    <s v="E"/>
  </r>
  <r>
    <s v="Tenchu 2: Birth of the Stealth Assassins"/>
    <x v="12"/>
    <n v="2000"/>
    <x v="3041"/>
    <x v="4"/>
    <s v="Jan"/>
    <x v="8"/>
    <x v="4"/>
    <x v="379"/>
    <x v="268"/>
    <x v="58"/>
    <x v="115"/>
    <x v="571"/>
    <n v="77"/>
    <n v="14"/>
    <n v="8.6999999999999993"/>
    <n v="32"/>
    <s v="Acquire"/>
    <s v="M"/>
  </r>
  <r>
    <s v="Tony Hawk's Pro Skater 4"/>
    <x v="19"/>
    <n v="2002"/>
    <x v="3042"/>
    <x v="22"/>
    <s v="Nov"/>
    <x v="0"/>
    <x v="4"/>
    <x v="384"/>
    <x v="279"/>
    <x v="58"/>
    <x v="133"/>
    <x v="571"/>
    <n v="91"/>
    <n v="19"/>
    <n v="8.6"/>
    <n v="21"/>
    <s v="Neversoft Entertainment"/>
    <s v="T"/>
  </r>
  <r>
    <s v="Go Diego Go! Great Dinosaur Rescue"/>
    <x v="0"/>
    <n v="2008"/>
    <x v="3043"/>
    <x v="20"/>
    <s v="Jan"/>
    <x v="8"/>
    <x v="2"/>
    <x v="366"/>
    <x v="287"/>
    <x v="58"/>
    <x v="115"/>
    <x v="571"/>
    <m/>
    <m/>
    <m/>
    <m/>
    <m/>
    <m/>
  </r>
  <r>
    <s v="Naruto: Uzumaki Chronicles 2"/>
    <x v="6"/>
    <n v="2006"/>
    <x v="3044"/>
    <x v="4"/>
    <s v="Nov"/>
    <x v="8"/>
    <x v="25"/>
    <x v="331"/>
    <x v="268"/>
    <x v="58"/>
    <x v="101"/>
    <x v="571"/>
    <n v="52"/>
    <n v="22"/>
    <n v="6.9"/>
    <n v="17"/>
    <s v="Cavia Inc."/>
    <s v="T"/>
  </r>
  <r>
    <s v="NHL 06"/>
    <x v="6"/>
    <n v="2005"/>
    <x v="3045"/>
    <x v="29"/>
    <s v="Jan"/>
    <x v="0"/>
    <x v="7"/>
    <x v="337"/>
    <x v="287"/>
    <x v="58"/>
    <x v="69"/>
    <x v="571"/>
    <n v="78"/>
    <n v="27"/>
    <n v="8.5"/>
    <n v="29"/>
    <s v="EA Canada"/>
    <s v="E10+"/>
  </r>
  <r>
    <s v="Parasite Eve II"/>
    <x v="12"/>
    <n v="1999"/>
    <x v="481"/>
    <x v="20"/>
    <s v="Mar"/>
    <x v="3"/>
    <x v="9"/>
    <x v="379"/>
    <x v="268"/>
    <x v="58"/>
    <x v="115"/>
    <x v="571"/>
    <n v="79"/>
    <n v="14"/>
    <n v="9"/>
    <n v="77"/>
    <s v="SquareSoft"/>
    <s v="M"/>
  </r>
  <r>
    <s v="NFL Blitz 2000"/>
    <x v="11"/>
    <n v="1999"/>
    <x v="3046"/>
    <x v="0"/>
    <s v="Jul"/>
    <x v="0"/>
    <x v="39"/>
    <x v="304"/>
    <x v="287"/>
    <x v="58"/>
    <x v="106"/>
    <x v="571"/>
    <m/>
    <m/>
    <m/>
    <m/>
    <m/>
    <m/>
  </r>
  <r>
    <s v="Skate it"/>
    <x v="0"/>
    <n v="2008"/>
    <x v="2878"/>
    <x v="16"/>
    <s v="Jun"/>
    <x v="0"/>
    <x v="7"/>
    <x v="293"/>
    <x v="298"/>
    <x v="58"/>
    <x v="115"/>
    <x v="571"/>
    <n v="70"/>
    <n v="37"/>
    <n v="8.4"/>
    <n v="25"/>
    <s v="Electronic Arts"/>
    <s v="E"/>
  </r>
  <r>
    <s v="Pro Evolution Soccer 2015"/>
    <x v="5"/>
    <n v="2014"/>
    <x v="3047"/>
    <x v="30"/>
    <s v="Feb"/>
    <x v="0"/>
    <x v="14"/>
    <x v="205"/>
    <x v="256"/>
    <x v="75"/>
    <x v="122"/>
    <x v="571"/>
    <m/>
    <m/>
    <n v="7.8"/>
    <n v="34"/>
    <s v="Konami"/>
    <s v="E"/>
  </r>
  <r>
    <s v="London 2012: The Official Video Game of the Olympic Games"/>
    <x v="4"/>
    <n v="2012"/>
    <x v="3048"/>
    <x v="17"/>
    <s v="Mar"/>
    <x v="0"/>
    <x v="8"/>
    <x v="360"/>
    <x v="196"/>
    <x v="58"/>
    <x v="101"/>
    <x v="571"/>
    <m/>
    <m/>
    <m/>
    <m/>
    <m/>
    <m/>
  </r>
  <r>
    <s v="Madden NFL 2002"/>
    <x v="13"/>
    <s v="N/A"/>
    <x v="149"/>
    <x v="26"/>
    <s v="May"/>
    <x v="0"/>
    <x v="53"/>
    <x v="377"/>
    <x v="287"/>
    <x v="58"/>
    <x v="147"/>
    <x v="571"/>
    <n v="90"/>
    <n v="16"/>
    <n v="8.1"/>
    <n v="8"/>
    <s v="EA Sports"/>
    <s v="E"/>
  </r>
  <r>
    <s v="NCAA Football 10"/>
    <x v="6"/>
    <n v="2009"/>
    <x v="3049"/>
    <x v="30"/>
    <s v="Mar"/>
    <x v="0"/>
    <x v="7"/>
    <x v="331"/>
    <x v="268"/>
    <x v="58"/>
    <x v="101"/>
    <x v="571"/>
    <m/>
    <m/>
    <s v="tbd"/>
    <m/>
    <s v="EA Tiburon"/>
    <s v="E"/>
  </r>
  <r>
    <s v="Phineas and Ferb: Across the 2nd Dimension"/>
    <x v="0"/>
    <n v="2011"/>
    <x v="3050"/>
    <x v="27"/>
    <s v="Feb"/>
    <x v="8"/>
    <x v="32"/>
    <x v="387"/>
    <x v="291"/>
    <x v="58"/>
    <x v="132"/>
    <x v="572"/>
    <n v="76"/>
    <n v="4"/>
    <n v="8.3000000000000007"/>
    <n v="6"/>
    <s v="High Impact Games"/>
    <s v="E10+"/>
  </r>
  <r>
    <s v="Theme Park"/>
    <x v="12"/>
    <n v="1994"/>
    <x v="1058"/>
    <x v="16"/>
    <s v="Jun"/>
    <x v="7"/>
    <x v="7"/>
    <x v="381"/>
    <x v="248"/>
    <x v="29"/>
    <x v="115"/>
    <x v="572"/>
    <m/>
    <m/>
    <m/>
    <m/>
    <m/>
    <m/>
  </r>
  <r>
    <s v="Far Cry Instincts"/>
    <x v="13"/>
    <n v="2005"/>
    <x v="2155"/>
    <x v="23"/>
    <s v="Mar"/>
    <x v="6"/>
    <x v="5"/>
    <x v="379"/>
    <x v="180"/>
    <x v="58"/>
    <x v="133"/>
    <x v="572"/>
    <n v="85"/>
    <n v="56"/>
    <n v="5.7"/>
    <n v="73"/>
    <s v="Ubisoft Montreal"/>
    <s v="M"/>
  </r>
  <r>
    <s v="Hasbro Family Game Night"/>
    <x v="6"/>
    <n v="2008"/>
    <x v="3051"/>
    <x v="1"/>
    <s v="Jan"/>
    <x v="4"/>
    <x v="7"/>
    <x v="331"/>
    <x v="268"/>
    <x v="58"/>
    <x v="101"/>
    <x v="572"/>
    <m/>
    <m/>
    <s v="tbd"/>
    <m/>
    <s v="EA Bright Light"/>
    <s v="E"/>
  </r>
  <r>
    <s v="Tony Hawk's Pro Skater 4"/>
    <x v="8"/>
    <n v="2002"/>
    <x v="3052"/>
    <x v="0"/>
    <s v="May"/>
    <x v="0"/>
    <x v="4"/>
    <x v="330"/>
    <x v="263"/>
    <x v="58"/>
    <x v="145"/>
    <x v="572"/>
    <n v="85"/>
    <n v="13"/>
    <n v="8.8000000000000007"/>
    <n v="4"/>
    <s v="Vicarious Visions"/>
    <s v="E"/>
  </r>
  <r>
    <s v="ATV Offroad Fury: Blazin' Trails"/>
    <x v="16"/>
    <n v="2005"/>
    <x v="3053"/>
    <x v="0"/>
    <s v="Jul"/>
    <x v="2"/>
    <x v="81"/>
    <x v="377"/>
    <x v="125"/>
    <x v="58"/>
    <x v="115"/>
    <x v="572"/>
    <n v="63"/>
    <n v="32"/>
    <n v="7.8"/>
    <n v="16"/>
    <s v="Climax Group"/>
    <s v="E"/>
  </r>
  <r>
    <s v="Tales of the Abyss"/>
    <x v="6"/>
    <n v="2005"/>
    <x v="3054"/>
    <x v="18"/>
    <s v="Apr"/>
    <x v="3"/>
    <x v="25"/>
    <x v="180"/>
    <x v="125"/>
    <x v="145"/>
    <x v="106"/>
    <x v="572"/>
    <n v="78"/>
    <n v="22"/>
    <n v="8.4"/>
    <n v="109"/>
    <s v="Namco"/>
    <s v="T"/>
  </r>
  <r>
    <s v="Payday 2"/>
    <x v="4"/>
    <n v="2013"/>
    <x v="3055"/>
    <x v="31"/>
    <s v="Jun"/>
    <x v="6"/>
    <x v="11"/>
    <x v="397"/>
    <x v="286"/>
    <x v="58"/>
    <x v="132"/>
    <x v="572"/>
    <n v="75"/>
    <n v="18"/>
    <n v="6.3"/>
    <n v="203"/>
    <s v="Overkill Software"/>
    <s v="M"/>
  </r>
  <r>
    <s v="Mobile Suit Gundam: Giren no Yabou- Zeon no Keifu"/>
    <x v="12"/>
    <n v="2000"/>
    <x v="3056"/>
    <x v="5"/>
    <s v="Jan"/>
    <x v="11"/>
    <x v="25"/>
    <x v="180"/>
    <x v="125"/>
    <x v="160"/>
    <x v="115"/>
    <x v="572"/>
    <m/>
    <m/>
    <m/>
    <m/>
    <m/>
    <m/>
  </r>
  <r>
    <s v="Blacksite: Area 51"/>
    <x v="4"/>
    <n v="2007"/>
    <x v="3057"/>
    <x v="25"/>
    <s v="Nov"/>
    <x v="6"/>
    <x v="39"/>
    <x v="325"/>
    <x v="268"/>
    <x v="58"/>
    <x v="122"/>
    <x v="572"/>
    <n v="62"/>
    <n v="48"/>
    <n v="6.1"/>
    <n v="65"/>
    <s v="Midway Studios - Austin"/>
    <s v="T"/>
  </r>
  <r>
    <s v="Spyro Orange: The Cortex Conspiracy"/>
    <x v="8"/>
    <n v="2004"/>
    <x v="3058"/>
    <x v="33"/>
    <s v="Apr"/>
    <x v="8"/>
    <x v="23"/>
    <x v="330"/>
    <x v="263"/>
    <x v="58"/>
    <x v="145"/>
    <x v="572"/>
    <n v="60"/>
    <n v="25"/>
    <n v="7"/>
    <n v="12"/>
    <s v="Vicarious Visions"/>
    <s v="E"/>
  </r>
  <r>
    <s v="XCOM: Enemy Unknown"/>
    <x v="5"/>
    <n v="2012"/>
    <x v="3059"/>
    <x v="2"/>
    <s v="Aug"/>
    <x v="11"/>
    <x v="2"/>
    <x v="381"/>
    <x v="301"/>
    <x v="58"/>
    <x v="127"/>
    <x v="572"/>
    <n v="89"/>
    <n v="20"/>
    <n v="8.1999999999999993"/>
    <n v="296"/>
    <s v="Firaxis Games"/>
    <s v="M"/>
  </r>
  <r>
    <s v="Petz Dogz 2"/>
    <x v="0"/>
    <n v="2007"/>
    <x v="3060"/>
    <x v="14"/>
    <s v="Jul"/>
    <x v="7"/>
    <x v="5"/>
    <x v="366"/>
    <x v="45"/>
    <x v="58"/>
    <x v="115"/>
    <x v="572"/>
    <m/>
    <m/>
    <s v="tbd"/>
    <m/>
    <s v="Ubisoft"/>
    <s v="E"/>
  </r>
  <r>
    <s v="Beyond The Beyond"/>
    <x v="12"/>
    <n v="1995"/>
    <x v="3061"/>
    <x v="16"/>
    <s v="Feb"/>
    <x v="3"/>
    <x v="3"/>
    <x v="369"/>
    <x v="283"/>
    <x v="81"/>
    <x v="115"/>
    <x v="572"/>
    <m/>
    <m/>
    <m/>
    <m/>
    <m/>
    <m/>
  </r>
  <r>
    <s v="Ben 10: Alien Force"/>
    <x v="6"/>
    <n v="2008"/>
    <x v="515"/>
    <x v="12"/>
    <s v="Jul"/>
    <x v="8"/>
    <x v="101"/>
    <x v="376"/>
    <x v="287"/>
    <x v="58"/>
    <x v="73"/>
    <x v="572"/>
    <m/>
    <m/>
    <n v="5.3"/>
    <n v="6"/>
    <s v="Monkey Bar Games"/>
    <s v="E10+"/>
  </r>
  <r>
    <s v="Skylanders: Spyro's Adventure"/>
    <x v="10"/>
    <n v="2011"/>
    <x v="3062"/>
    <x v="1"/>
    <s v="Mar"/>
    <x v="8"/>
    <x v="4"/>
    <x v="379"/>
    <x v="256"/>
    <x v="58"/>
    <x v="132"/>
    <x v="572"/>
    <n v="82"/>
    <n v="8"/>
    <n v="4.9000000000000004"/>
    <n v="62"/>
    <s v="Vicarious Visions"/>
    <s v="E10+"/>
  </r>
  <r>
    <s v="Cabela's Dangerous Hunts 2011"/>
    <x v="0"/>
    <n v="2010"/>
    <x v="3063"/>
    <x v="12"/>
    <s v="Oct"/>
    <x v="0"/>
    <x v="4"/>
    <x v="366"/>
    <x v="287"/>
    <x v="58"/>
    <x v="115"/>
    <x v="572"/>
    <m/>
    <m/>
    <s v="tbd"/>
    <m/>
    <s v="Activision"/>
    <s v="T"/>
  </r>
  <r>
    <s v="The Sims 3: World Adventures"/>
    <x v="14"/>
    <n v="2009"/>
    <x v="3064"/>
    <x v="6"/>
    <s v="Sep"/>
    <x v="7"/>
    <x v="7"/>
    <x v="324"/>
    <x v="291"/>
    <x v="58"/>
    <x v="124"/>
    <x v="572"/>
    <n v="81"/>
    <n v="31"/>
    <n v="8"/>
    <n v="72"/>
    <s v="The Sims Studio"/>
    <s v="T"/>
  </r>
  <r>
    <s v="Madden NFL 06"/>
    <x v="19"/>
    <n v="2005"/>
    <x v="24"/>
    <x v="1"/>
    <s v="Sep"/>
    <x v="0"/>
    <x v="7"/>
    <x v="395"/>
    <x v="277"/>
    <x v="58"/>
    <x v="133"/>
    <x v="572"/>
    <n v="86"/>
    <n v="21"/>
    <n v="8.5"/>
    <n v="11"/>
    <s v="EA Sports"/>
    <s v="E"/>
  </r>
  <r>
    <s v="Mega Man Star Force 2: Zerker x Ninja / Saurian"/>
    <x v="3"/>
    <n v="2007"/>
    <x v="2998"/>
    <x v="14"/>
    <s v="Jun"/>
    <x v="8"/>
    <x v="12"/>
    <x v="381"/>
    <x v="125"/>
    <x v="146"/>
    <x v="133"/>
    <x v="572"/>
    <m/>
    <m/>
    <m/>
    <m/>
    <m/>
    <m/>
  </r>
  <r>
    <s v="Titanfall 2"/>
    <x v="17"/>
    <n v="2016"/>
    <x v="3065"/>
    <x v="0"/>
    <s v="Sep"/>
    <x v="6"/>
    <x v="7"/>
    <x v="340"/>
    <x v="263"/>
    <x v="58"/>
    <x v="132"/>
    <x v="572"/>
    <n v="87"/>
    <n v="31"/>
    <n v="8"/>
    <n v="261"/>
    <s v="Respawn Entertainment"/>
    <s v="M"/>
  </r>
  <r>
    <s v="BlazBlue: Calamity Trigger"/>
    <x v="5"/>
    <n v="2009"/>
    <x v="3066"/>
    <x v="33"/>
    <s v="Jan"/>
    <x v="9"/>
    <x v="148"/>
    <x v="372"/>
    <x v="244"/>
    <x v="23"/>
    <x v="122"/>
    <x v="572"/>
    <n v="87"/>
    <n v="50"/>
    <n v="8.4"/>
    <n v="112"/>
    <s v="Arc System Works"/>
    <s v="T"/>
  </r>
  <r>
    <s v="Transformers: The Game (XBox 360, PS2, PS3, Wii &amp; PC Versions)"/>
    <x v="0"/>
    <n v="2007"/>
    <x v="3067"/>
    <x v="27"/>
    <s v="Apr"/>
    <x v="8"/>
    <x v="4"/>
    <x v="293"/>
    <x v="298"/>
    <x v="58"/>
    <x v="132"/>
    <x v="572"/>
    <m/>
    <m/>
    <m/>
    <m/>
    <m/>
    <m/>
  </r>
  <r>
    <s v="Iron Man"/>
    <x v="4"/>
    <n v="2008"/>
    <x v="3068"/>
    <x v="27"/>
    <s v="Nov"/>
    <x v="8"/>
    <x v="8"/>
    <x v="286"/>
    <x v="180"/>
    <x v="58"/>
    <x v="122"/>
    <x v="572"/>
    <n v="45"/>
    <n v="43"/>
    <n v="5.9"/>
    <n v="52"/>
    <s v="Secret Level"/>
    <s v="T"/>
  </r>
  <r>
    <s v="Naruto: Ultimate Ninja 2"/>
    <x v="6"/>
    <n v="2004"/>
    <x v="3069"/>
    <x v="21"/>
    <s v="Jul"/>
    <x v="9"/>
    <x v="25"/>
    <x v="142"/>
    <x v="287"/>
    <x v="58"/>
    <x v="69"/>
    <x v="572"/>
    <n v="73"/>
    <n v="27"/>
    <n v="7.9"/>
    <n v="27"/>
    <s v="CyberConnect2"/>
    <s v="T"/>
  </r>
  <r>
    <s v="The Mysterious Murasame Castle"/>
    <x v="1"/>
    <n v="1986"/>
    <x v="3070"/>
    <x v="16"/>
    <s v="Nov"/>
    <x v="8"/>
    <x v="0"/>
    <x v="180"/>
    <x v="125"/>
    <x v="145"/>
    <x v="106"/>
    <x v="572"/>
    <m/>
    <m/>
    <m/>
    <m/>
    <m/>
    <m/>
  </r>
  <r>
    <s v="NBA Hangtime"/>
    <x v="11"/>
    <n v="1997"/>
    <x v="3071"/>
    <x v="10"/>
    <s v="Sep"/>
    <x v="0"/>
    <x v="13"/>
    <x v="337"/>
    <x v="283"/>
    <x v="58"/>
    <x v="106"/>
    <x v="572"/>
    <m/>
    <m/>
    <m/>
    <m/>
    <m/>
    <m/>
  </r>
  <r>
    <s v="NHL 10"/>
    <x v="5"/>
    <n v="2009"/>
    <x v="3072"/>
    <x v="23"/>
    <s v="Sep"/>
    <x v="0"/>
    <x v="7"/>
    <x v="358"/>
    <x v="279"/>
    <x v="58"/>
    <x v="101"/>
    <x v="572"/>
    <n v="88"/>
    <n v="35"/>
    <n v="7.9"/>
    <n v="40"/>
    <s v="EA Canada"/>
    <s v="E10+"/>
  </r>
  <r>
    <s v="Zumba Fitness"/>
    <x v="5"/>
    <n v="2010"/>
    <x v="3073"/>
    <x v="2"/>
    <s v="Sep"/>
    <x v="0"/>
    <x v="11"/>
    <x v="331"/>
    <x v="199"/>
    <x v="58"/>
    <x v="69"/>
    <x v="572"/>
    <m/>
    <m/>
    <n v="3.8"/>
    <n v="4"/>
    <s v="Pipeworks Software, Inc."/>
    <s v="E"/>
  </r>
  <r>
    <s v="Rock Band 3"/>
    <x v="5"/>
    <n v="2010"/>
    <x v="3074"/>
    <x v="2"/>
    <s v="Sep"/>
    <x v="5"/>
    <x v="31"/>
    <x v="332"/>
    <x v="283"/>
    <x v="58"/>
    <x v="132"/>
    <x v="572"/>
    <n v="91"/>
    <n v="34"/>
    <n v="8"/>
    <n v="95"/>
    <s v="Harmonix Music Systems"/>
    <s v="T"/>
  </r>
  <r>
    <s v="Blood Wake"/>
    <x v="13"/>
    <n v="2001"/>
    <x v="3075"/>
    <x v="12"/>
    <s v="Oct"/>
    <x v="6"/>
    <x v="1"/>
    <x v="332"/>
    <x v="279"/>
    <x v="58"/>
    <x v="133"/>
    <x v="572"/>
    <n v="71"/>
    <n v="30"/>
    <n v="7.5"/>
    <n v="13"/>
    <s v="Stormfront Studios"/>
    <s v="T"/>
  </r>
  <r>
    <s v="Dynasty Warriors 5: Xtreme Legends"/>
    <x v="6"/>
    <n v="2005"/>
    <x v="3076"/>
    <x v="21"/>
    <s v="Jun"/>
    <x v="8"/>
    <x v="48"/>
    <x v="369"/>
    <x v="283"/>
    <x v="81"/>
    <x v="147"/>
    <x v="572"/>
    <n v="57"/>
    <n v="22"/>
    <n v="9.1"/>
    <n v="26"/>
    <s v="Omega Force"/>
    <s v="T"/>
  </r>
  <r>
    <s v="Rapala: We Fish"/>
    <x v="0"/>
    <n v="2009"/>
    <x v="60"/>
    <x v="25"/>
    <s v="May"/>
    <x v="0"/>
    <x v="4"/>
    <x v="366"/>
    <x v="45"/>
    <x v="58"/>
    <x v="115"/>
    <x v="572"/>
    <m/>
    <m/>
    <s v="tbd"/>
    <m/>
    <s v="Activision"/>
    <s v="E"/>
  </r>
  <r>
    <s v="Harvest Moon: Sunshine Islands"/>
    <x v="3"/>
    <n v="2008"/>
    <x v="3077"/>
    <x v="23"/>
    <s v="Oct"/>
    <x v="7"/>
    <x v="70"/>
    <x v="387"/>
    <x v="298"/>
    <x v="89"/>
    <x v="147"/>
    <x v="572"/>
    <m/>
    <m/>
    <m/>
    <m/>
    <m/>
    <m/>
  </r>
  <r>
    <s v="WWE 2K15"/>
    <x v="17"/>
    <n v="2014"/>
    <x v="1640"/>
    <x v="22"/>
    <s v="May"/>
    <x v="0"/>
    <x v="2"/>
    <x v="325"/>
    <x v="301"/>
    <x v="58"/>
    <x v="132"/>
    <x v="572"/>
    <n v="56"/>
    <n v="25"/>
    <n v="5.7"/>
    <n v="63"/>
    <s v="Yuke's"/>
    <s v="T"/>
  </r>
  <r>
    <s v="Jampack Summer 2002"/>
    <x v="6"/>
    <n v="2002"/>
    <x v="3078"/>
    <x v="23"/>
    <s v="Dec"/>
    <x v="5"/>
    <x v="3"/>
    <x v="331"/>
    <x v="268"/>
    <x v="58"/>
    <x v="101"/>
    <x v="572"/>
    <m/>
    <m/>
    <s v="tbd"/>
    <m/>
    <m/>
    <m/>
  </r>
  <r>
    <s v="FIFA World Cup Germany 2006"/>
    <x v="6"/>
    <n v="2006"/>
    <x v="3079"/>
    <x v="32"/>
    <s v="Feb"/>
    <x v="0"/>
    <x v="7"/>
    <x v="142"/>
    <x v="287"/>
    <x v="58"/>
    <x v="69"/>
    <x v="572"/>
    <n v="77"/>
    <n v="28"/>
    <n v="8.1"/>
    <n v="33"/>
    <s v="EA Canada"/>
    <s v="E"/>
  </r>
  <r>
    <s v="Wreckless: ThE YaKuza MisSiOns"/>
    <x v="13"/>
    <n v="2002"/>
    <x v="3080"/>
    <x v="24"/>
    <s v="Apr"/>
    <x v="2"/>
    <x v="4"/>
    <x v="378"/>
    <x v="277"/>
    <x v="64"/>
    <x v="133"/>
    <x v="572"/>
    <n v="74"/>
    <n v="36"/>
    <n v="5.2"/>
    <n v="13"/>
    <s v="Bunkasha Publishing"/>
    <s v="T"/>
  </r>
  <r>
    <s v="Super Bomberman"/>
    <x v="7"/>
    <n v="1992"/>
    <x v="3081"/>
    <x v="23"/>
    <s v="Feb"/>
    <x v="4"/>
    <x v="68"/>
    <x v="180"/>
    <x v="125"/>
    <x v="145"/>
    <x v="106"/>
    <x v="572"/>
    <m/>
    <m/>
    <m/>
    <m/>
    <m/>
    <m/>
  </r>
  <r>
    <s v="Defiance"/>
    <x v="4"/>
    <n v="2013"/>
    <x v="1086"/>
    <x v="33"/>
    <s v="Nov"/>
    <x v="6"/>
    <x v="149"/>
    <x v="358"/>
    <x v="182"/>
    <x v="58"/>
    <x v="132"/>
    <x v="572"/>
    <n v="60"/>
    <n v="27"/>
    <n v="7.2"/>
    <n v="249"/>
    <s v="Trion Worlds"/>
    <s v="M"/>
  </r>
  <r>
    <s v="Disgaea 4: A Promise Unforgotten"/>
    <x v="5"/>
    <n v="2011"/>
    <x v="3082"/>
    <x v="4"/>
    <s v="Oct"/>
    <x v="3"/>
    <x v="131"/>
    <x v="286"/>
    <x v="277"/>
    <x v="49"/>
    <x v="132"/>
    <x v="572"/>
    <n v="80"/>
    <n v="39"/>
    <n v="7.8"/>
    <n v="126"/>
    <s v="Nippon Ichi Software"/>
    <s v="T"/>
  </r>
  <r>
    <s v="SpongeBob SquarePants featuring Nicktoons: Globs of Doom"/>
    <x v="3"/>
    <n v="2008"/>
    <x v="3083"/>
    <x v="0"/>
    <s v="Dec"/>
    <x v="8"/>
    <x v="28"/>
    <x v="366"/>
    <x v="125"/>
    <x v="58"/>
    <x v="115"/>
    <x v="572"/>
    <m/>
    <m/>
    <n v="6"/>
    <n v="5"/>
    <s v="Natsume"/>
    <s v="E"/>
  </r>
  <r>
    <s v="SpongeBob SquarePants: Battle for Bikini Bottom"/>
    <x v="13"/>
    <n v="2003"/>
    <x v="3084"/>
    <x v="9"/>
    <s v="Dec"/>
    <x v="1"/>
    <x v="28"/>
    <x v="384"/>
    <x v="244"/>
    <x v="58"/>
    <x v="133"/>
    <x v="572"/>
    <n v="70"/>
    <n v="8"/>
    <n v="8.9"/>
    <n v="17"/>
    <s v="Heavy Iron Studios"/>
    <s v="E"/>
  </r>
  <r>
    <s v="Doom 3 BFG Edition"/>
    <x v="5"/>
    <n v="2012"/>
    <x v="1675"/>
    <x v="8"/>
    <s v="Oct"/>
    <x v="6"/>
    <x v="6"/>
    <x v="343"/>
    <x v="199"/>
    <x v="58"/>
    <x v="127"/>
    <x v="572"/>
    <n v="67"/>
    <n v="16"/>
    <n v="6.4"/>
    <n v="107"/>
    <s v="id Software"/>
    <s v="M"/>
  </r>
  <r>
    <s v="SD Gundam G Generation Neo"/>
    <x v="6"/>
    <n v="2002"/>
    <x v="3085"/>
    <x v="31"/>
    <s v="Jul"/>
    <x v="11"/>
    <x v="25"/>
    <x v="180"/>
    <x v="125"/>
    <x v="145"/>
    <x v="106"/>
    <x v="572"/>
    <m/>
    <m/>
    <m/>
    <m/>
    <m/>
    <m/>
  </r>
  <r>
    <s v="Spider-Man 3"/>
    <x v="4"/>
    <n v="2007"/>
    <x v="3086"/>
    <x v="3"/>
    <s v="May"/>
    <x v="1"/>
    <x v="4"/>
    <x v="344"/>
    <x v="203"/>
    <x v="58"/>
    <x v="115"/>
    <x v="572"/>
    <n v="63"/>
    <n v="61"/>
    <n v="7"/>
    <n v="53"/>
    <s v="Treyarch"/>
    <s v="T"/>
  </r>
  <r>
    <s v="Pro Evolution Soccer 2012"/>
    <x v="16"/>
    <n v="2011"/>
    <x v="3087"/>
    <x v="10"/>
    <s v="Jun"/>
    <x v="8"/>
    <x v="14"/>
    <x v="205"/>
    <x v="277"/>
    <x v="128"/>
    <x v="122"/>
    <x v="572"/>
    <n v="74"/>
    <n v="4"/>
    <n v="6.3"/>
    <n v="8"/>
    <s v="Konami"/>
    <s v="E"/>
  </r>
  <r>
    <s v="The Conduit"/>
    <x v="0"/>
    <n v="2009"/>
    <x v="3088"/>
    <x v="0"/>
    <s v="Mar"/>
    <x v="6"/>
    <x v="8"/>
    <x v="331"/>
    <x v="301"/>
    <x v="58"/>
    <x v="122"/>
    <x v="572"/>
    <n v="69"/>
    <n v="79"/>
    <n v="8.1999999999999993"/>
    <n v="258"/>
    <s v="High Voltage Software"/>
    <s v="T"/>
  </r>
  <r>
    <s v="Trivial Pursuit"/>
    <x v="0"/>
    <n v="2009"/>
    <x v="2396"/>
    <x v="22"/>
    <s v="Oct"/>
    <x v="5"/>
    <x v="7"/>
    <x v="200"/>
    <x v="240"/>
    <x v="58"/>
    <x v="101"/>
    <x v="572"/>
    <n v="67"/>
    <n v="11"/>
    <s v="tbd"/>
    <m/>
    <s v="EA Bright Light"/>
    <s v="E"/>
  </r>
  <r>
    <s v="Just Dance 2016"/>
    <x v="18"/>
    <n v="2015"/>
    <x v="2466"/>
    <x v="18"/>
    <s v="Mar"/>
    <x v="5"/>
    <x v="5"/>
    <x v="286"/>
    <x v="289"/>
    <x v="58"/>
    <x v="132"/>
    <x v="572"/>
    <n v="73"/>
    <n v="7"/>
    <n v="6.9"/>
    <n v="11"/>
    <s v="Ubisoft"/>
    <s v="E10+"/>
  </r>
  <r>
    <s v="Disney Universe"/>
    <x v="4"/>
    <n v="2011"/>
    <x v="3089"/>
    <x v="7"/>
    <s v="Mar"/>
    <x v="8"/>
    <x v="32"/>
    <x v="340"/>
    <x v="182"/>
    <x v="58"/>
    <x v="132"/>
    <x v="572"/>
    <n v="66"/>
    <n v="31"/>
    <n v="5.3"/>
    <n v="13"/>
    <s v="Eurocom Entertainment Software"/>
    <s v="E10+"/>
  </r>
  <r>
    <s v="RalliSport Challenge"/>
    <x v="13"/>
    <n v="2002"/>
    <x v="3090"/>
    <x v="13"/>
    <s v="May"/>
    <x v="2"/>
    <x v="1"/>
    <x v="380"/>
    <x v="248"/>
    <x v="58"/>
    <x v="133"/>
    <x v="572"/>
    <n v="87"/>
    <n v="32"/>
    <n v="8.3000000000000007"/>
    <n v="19"/>
    <s v="Digital Illusions"/>
    <s v="E"/>
  </r>
  <r>
    <s v="Resident Evil Outbreak File #2"/>
    <x v="6"/>
    <n v="2004"/>
    <x v="1271"/>
    <x v="14"/>
    <s v="Mar"/>
    <x v="8"/>
    <x v="12"/>
    <x v="401"/>
    <x v="263"/>
    <x v="89"/>
    <x v="132"/>
    <x v="572"/>
    <n v="58"/>
    <n v="35"/>
    <n v="7.7"/>
    <n v="70"/>
    <s v="Capcom"/>
    <s v="M"/>
  </r>
  <r>
    <s v="Top Spin 3"/>
    <x v="5"/>
    <n v="2008"/>
    <x v="3091"/>
    <x v="17"/>
    <s v="Feb"/>
    <x v="8"/>
    <x v="2"/>
    <x v="122"/>
    <x v="273"/>
    <x v="58"/>
    <x v="105"/>
    <x v="572"/>
    <n v="75"/>
    <n v="36"/>
    <n v="7.5"/>
    <n v="20"/>
    <s v="Pam Development"/>
    <s v="E"/>
  </r>
  <r>
    <s v="Bob the Builder: Can We Fix It?"/>
    <x v="12"/>
    <n v="2000"/>
    <x v="3092"/>
    <x v="18"/>
    <s v="Aug"/>
    <x v="8"/>
    <x v="28"/>
    <x v="398"/>
    <x v="199"/>
    <x v="58"/>
    <x v="115"/>
    <x v="572"/>
    <m/>
    <m/>
    <m/>
    <m/>
    <m/>
    <m/>
  </r>
  <r>
    <s v="XIII"/>
    <x v="6"/>
    <n v="2003"/>
    <x v="3093"/>
    <x v="20"/>
    <s v="May"/>
    <x v="6"/>
    <x v="5"/>
    <x v="331"/>
    <x v="268"/>
    <x v="58"/>
    <x v="101"/>
    <x v="572"/>
    <n v="73"/>
    <n v="37"/>
    <n v="8.6"/>
    <n v="35"/>
    <s v="Ubisoft Paris"/>
    <s v="M"/>
  </r>
  <r>
    <s v="Tomb Raider: Anniversary"/>
    <x v="16"/>
    <n v="2007"/>
    <x v="3094"/>
    <x v="14"/>
    <s v="Jan"/>
    <x v="8"/>
    <x v="21"/>
    <x v="400"/>
    <x v="268"/>
    <x v="58"/>
    <x v="130"/>
    <x v="572"/>
    <n v="78"/>
    <n v="32"/>
    <n v="8.1999999999999993"/>
    <n v="28"/>
    <s v="Crystal Dynamics"/>
    <s v="T"/>
  </r>
  <r>
    <s v="Bratz 4 Real"/>
    <x v="3"/>
    <n v="2007"/>
    <x v="3095"/>
    <x v="26"/>
    <s v="Mar"/>
    <x v="10"/>
    <x v="28"/>
    <x v="325"/>
    <x v="268"/>
    <x v="58"/>
    <x v="122"/>
    <x v="572"/>
    <m/>
    <m/>
    <s v="tbd"/>
    <m/>
    <s v="THQ"/>
    <s v="E"/>
  </r>
  <r>
    <s v="Rune Factory 4"/>
    <x v="10"/>
    <n v="2012"/>
    <x v="3096"/>
    <x v="5"/>
    <s v="May"/>
    <x v="3"/>
    <x v="150"/>
    <x v="379"/>
    <x v="125"/>
    <x v="92"/>
    <x v="147"/>
    <x v="572"/>
    <n v="78"/>
    <n v="33"/>
    <n v="8.1"/>
    <n v="122"/>
    <s v="Neverland"/>
    <s v="E10+"/>
  </r>
  <r>
    <s v="3D Dot Game Heroes"/>
    <x v="5"/>
    <n v="2009"/>
    <x v="3097"/>
    <x v="15"/>
    <s v="Aug"/>
    <x v="3"/>
    <x v="81"/>
    <x v="372"/>
    <x v="277"/>
    <x v="102"/>
    <x v="101"/>
    <x v="572"/>
    <n v="77"/>
    <n v="66"/>
    <n v="8"/>
    <n v="96"/>
    <s v="Silicon Studio"/>
    <s v="E10+"/>
  </r>
  <r>
    <s v="Up"/>
    <x v="0"/>
    <n v="2009"/>
    <x v="3098"/>
    <x v="29"/>
    <s v="Oct"/>
    <x v="8"/>
    <x v="28"/>
    <x v="376"/>
    <x v="204"/>
    <x v="58"/>
    <x v="122"/>
    <x v="573"/>
    <n v="62"/>
    <n v="6"/>
    <n v="8"/>
    <n v="4"/>
    <s v="Asobo Studio"/>
    <s v="E10+"/>
  </r>
  <r>
    <s v="Breath of Fire IV"/>
    <x v="12"/>
    <n v="2000"/>
    <x v="1059"/>
    <x v="18"/>
    <s v="Jul"/>
    <x v="3"/>
    <x v="12"/>
    <x v="369"/>
    <x v="283"/>
    <x v="184"/>
    <x v="115"/>
    <x v="573"/>
    <n v="83"/>
    <n v="10"/>
    <n v="8.9"/>
    <n v="45"/>
    <s v="Capcom"/>
    <s v="T"/>
  </r>
  <r>
    <s v="Tales of Zestiria"/>
    <x v="5"/>
    <n v="2015"/>
    <x v="178"/>
    <x v="34"/>
    <s v="Jul"/>
    <x v="3"/>
    <x v="25"/>
    <x v="268"/>
    <x v="270"/>
    <x v="218"/>
    <x v="133"/>
    <x v="573"/>
    <m/>
    <m/>
    <n v="8"/>
    <n v="47"/>
    <s v="Namco Bandai Games, Bandai Namco Games"/>
    <s v="T"/>
  </r>
  <r>
    <s v="True Crime: Streets of LA"/>
    <x v="19"/>
    <n v="2003"/>
    <x v="742"/>
    <x v="32"/>
    <s v="Jul"/>
    <x v="8"/>
    <x v="4"/>
    <x v="395"/>
    <x v="277"/>
    <x v="58"/>
    <x v="133"/>
    <x v="573"/>
    <n v="77"/>
    <n v="29"/>
    <n v="7.3"/>
    <n v="29"/>
    <s v="Exakt"/>
    <s v="M"/>
  </r>
  <r>
    <s v="Odin Sphere"/>
    <x v="6"/>
    <n v="2007"/>
    <x v="3099"/>
    <x v="28"/>
    <s v="May"/>
    <x v="3"/>
    <x v="15"/>
    <x v="382"/>
    <x v="291"/>
    <x v="100"/>
    <x v="122"/>
    <x v="573"/>
    <n v="83"/>
    <n v="49"/>
    <n v="8.6"/>
    <n v="59"/>
    <s v="Vanilla Ware"/>
    <s v="T"/>
  </r>
  <r>
    <s v="Petz Wild Animals: Tigerz"/>
    <x v="3"/>
    <n v="2008"/>
    <x v="3100"/>
    <x v="16"/>
    <s v="Feb"/>
    <x v="7"/>
    <x v="5"/>
    <x v="366"/>
    <x v="125"/>
    <x v="58"/>
    <x v="115"/>
    <x v="573"/>
    <m/>
    <m/>
    <s v="tbd"/>
    <m/>
    <s v="Magic Pockets"/>
    <s v="E"/>
  </r>
  <r>
    <s v="The Incredible Hulk"/>
    <x v="8"/>
    <n v="2003"/>
    <x v="3101"/>
    <x v="23"/>
    <s v="Jul"/>
    <x v="8"/>
    <x v="20"/>
    <x v="399"/>
    <x v="263"/>
    <x v="58"/>
    <x v="145"/>
    <x v="573"/>
    <m/>
    <m/>
    <m/>
    <m/>
    <m/>
    <m/>
  </r>
  <r>
    <s v="Ms. Pac-Man Maze Madness"/>
    <x v="8"/>
    <n v="2004"/>
    <x v="3102"/>
    <x v="9"/>
    <s v="Oct"/>
    <x v="4"/>
    <x v="84"/>
    <x v="399"/>
    <x v="263"/>
    <x v="58"/>
    <x v="145"/>
    <x v="573"/>
    <m/>
    <m/>
    <s v="tbd"/>
    <m/>
    <s v="Full-Fat"/>
    <s v="E"/>
  </r>
  <r>
    <s v="Xenoblade Chronicles"/>
    <x v="10"/>
    <n v="2015"/>
    <x v="3103"/>
    <x v="24"/>
    <s v="Jul"/>
    <x v="3"/>
    <x v="0"/>
    <x v="286"/>
    <x v="182"/>
    <x v="130"/>
    <x v="115"/>
    <x v="573"/>
    <m/>
    <m/>
    <m/>
    <m/>
    <m/>
    <m/>
  </r>
  <r>
    <s v="Titanfall"/>
    <x v="14"/>
    <n v="2014"/>
    <x v="2291"/>
    <x v="21"/>
    <s v="Mar"/>
    <x v="6"/>
    <x v="7"/>
    <x v="376"/>
    <x v="240"/>
    <x v="58"/>
    <x v="115"/>
    <x v="573"/>
    <n v="86"/>
    <n v="29"/>
    <n v="6.2"/>
    <n v="1727"/>
    <s v="Respawn Entertainment"/>
    <s v="M"/>
  </r>
  <r>
    <s v="Arena Football"/>
    <x v="6"/>
    <n v="2006"/>
    <x v="3104"/>
    <x v="27"/>
    <s v="Dec"/>
    <x v="0"/>
    <x v="7"/>
    <x v="331"/>
    <x v="268"/>
    <x v="58"/>
    <x v="101"/>
    <x v="573"/>
    <n v="66"/>
    <n v="18"/>
    <n v="8.6"/>
    <n v="14"/>
    <s v="EA Tiburon"/>
    <s v="E10+"/>
  </r>
  <r>
    <s v="The Lord of the Rings: The Return of the King"/>
    <x v="8"/>
    <n v="2003"/>
    <x v="3105"/>
    <x v="8"/>
    <s v="Mar"/>
    <x v="8"/>
    <x v="7"/>
    <x v="399"/>
    <x v="263"/>
    <x v="58"/>
    <x v="145"/>
    <x v="573"/>
    <n v="77"/>
    <n v="13"/>
    <n v="8.1999999999999993"/>
    <n v="11"/>
    <s v="Griptonite Games"/>
    <s v="T"/>
  </r>
  <r>
    <s v="NHL Hitz 20-02"/>
    <x v="6"/>
    <n v="2001"/>
    <x v="3106"/>
    <x v="20"/>
    <s v="Apr"/>
    <x v="0"/>
    <x v="39"/>
    <x v="331"/>
    <x v="268"/>
    <x v="58"/>
    <x v="101"/>
    <x v="573"/>
    <n v="78"/>
    <n v="18"/>
    <n v="7.6"/>
    <n v="8"/>
    <s v="Black Box"/>
    <s v="E"/>
  </r>
  <r>
    <s v="The Legend of Spyro: Dawn of the Dragon"/>
    <x v="0"/>
    <n v="2008"/>
    <x v="3107"/>
    <x v="19"/>
    <s v="Oct"/>
    <x v="1"/>
    <x v="23"/>
    <x v="363"/>
    <x v="271"/>
    <x v="58"/>
    <x v="132"/>
    <x v="573"/>
    <n v="64"/>
    <n v="11"/>
    <n v="6.5"/>
    <n v="19"/>
    <s v="Etranges Libellules"/>
    <s v="E10+"/>
  </r>
  <r>
    <s v="Classic NES Series: Dr. Mario"/>
    <x v="8"/>
    <n v="2004"/>
    <x v="3108"/>
    <x v="8"/>
    <s v="Jun"/>
    <x v="4"/>
    <x v="0"/>
    <x v="398"/>
    <x v="277"/>
    <x v="29"/>
    <x v="145"/>
    <x v="573"/>
    <n v="66"/>
    <n v="10"/>
    <n v="7.5"/>
    <n v="6"/>
    <s v="Nintendo"/>
    <s v="E"/>
  </r>
  <r>
    <s v="The Sims: Bustin' Out"/>
    <x v="13"/>
    <n v="2003"/>
    <x v="3109"/>
    <x v="11"/>
    <s v="Nov"/>
    <x v="7"/>
    <x v="7"/>
    <x v="399"/>
    <x v="182"/>
    <x v="58"/>
    <x v="133"/>
    <x v="573"/>
    <n v="81"/>
    <n v="26"/>
    <n v="8.9"/>
    <n v="12"/>
    <s v="Maxis"/>
    <s v="T"/>
  </r>
  <r>
    <s v="NCAA March Madness 07"/>
    <x v="6"/>
    <n v="2007"/>
    <x v="1166"/>
    <x v="0"/>
    <s v="Sep"/>
    <x v="0"/>
    <x v="7"/>
    <x v="331"/>
    <x v="268"/>
    <x v="58"/>
    <x v="101"/>
    <x v="573"/>
    <n v="63"/>
    <n v="9"/>
    <n v="8.6"/>
    <n v="7"/>
    <s v="EA Canada"/>
    <s v="E"/>
  </r>
  <r>
    <s v="Monsters, Inc. Scream Team"/>
    <x v="12"/>
    <n v="2001"/>
    <x v="3110"/>
    <x v="29"/>
    <s v="Mar"/>
    <x v="1"/>
    <x v="3"/>
    <x v="398"/>
    <x v="199"/>
    <x v="58"/>
    <x v="115"/>
    <x v="573"/>
    <n v="65"/>
    <n v="10"/>
    <n v="6.9"/>
    <n v="8"/>
    <s v="Artificial Mind and Movement"/>
    <s v="E"/>
  </r>
  <r>
    <s v="Warhammer 40,000: Space Marine"/>
    <x v="4"/>
    <n v="2011"/>
    <x v="2712"/>
    <x v="3"/>
    <s v="Apr"/>
    <x v="6"/>
    <x v="28"/>
    <x v="370"/>
    <x v="150"/>
    <x v="58"/>
    <x v="122"/>
    <x v="573"/>
    <n v="76"/>
    <n v="57"/>
    <n v="7.8"/>
    <n v="232"/>
    <s v="Relic"/>
    <s v="M"/>
  </r>
  <r>
    <s v="Harry Potter Collection"/>
    <x v="6"/>
    <n v="2006"/>
    <x v="3111"/>
    <x v="10"/>
    <s v="Apr"/>
    <x v="5"/>
    <x v="7"/>
    <x v="331"/>
    <x v="199"/>
    <x v="58"/>
    <x v="101"/>
    <x v="573"/>
    <m/>
    <m/>
    <s v="tbd"/>
    <m/>
    <s v="Electronic Arts"/>
    <s v="E10+"/>
  </r>
  <r>
    <s v="Top Spin 3"/>
    <x v="4"/>
    <n v="2008"/>
    <x v="3112"/>
    <x v="30"/>
    <s v="Jan"/>
    <x v="8"/>
    <x v="2"/>
    <x v="290"/>
    <x v="17"/>
    <x v="58"/>
    <x v="101"/>
    <x v="573"/>
    <n v="78"/>
    <n v="47"/>
    <n v="7.6"/>
    <n v="36"/>
    <s v="Pam Development"/>
    <s v="E"/>
  </r>
  <r>
    <s v="Yu-Gi-Oh! World Championship Tournament 2004"/>
    <x v="8"/>
    <n v="2004"/>
    <x v="3113"/>
    <x v="19"/>
    <s v="Jan"/>
    <x v="5"/>
    <x v="14"/>
    <x v="399"/>
    <x v="263"/>
    <x v="58"/>
    <x v="145"/>
    <x v="573"/>
    <m/>
    <m/>
    <m/>
    <m/>
    <m/>
    <m/>
  </r>
  <r>
    <s v="Cabela's Big Game Hunter 2005 Adventures"/>
    <x v="6"/>
    <n v="2004"/>
    <x v="3114"/>
    <x v="6"/>
    <s v="Jan"/>
    <x v="0"/>
    <x v="4"/>
    <x v="331"/>
    <x v="199"/>
    <x v="58"/>
    <x v="101"/>
    <x v="573"/>
    <n v="55"/>
    <n v="4"/>
    <n v="8.4"/>
    <n v="16"/>
    <s v="Sand Grain Studios"/>
    <s v="T"/>
  </r>
  <r>
    <s v="LEGO Rock Band"/>
    <x v="4"/>
    <n v="2009"/>
    <x v="3115"/>
    <x v="22"/>
    <s v="Jul"/>
    <x v="5"/>
    <x v="19"/>
    <x v="399"/>
    <x v="277"/>
    <x v="58"/>
    <x v="132"/>
    <x v="573"/>
    <n v="71"/>
    <n v="50"/>
    <n v="7.2"/>
    <n v="31"/>
    <s v="TT Fusion"/>
    <s v="E10+"/>
  </r>
  <r>
    <s v="Knockout Kings 2001"/>
    <x v="6"/>
    <n v="2001"/>
    <x v="3116"/>
    <x v="9"/>
    <s v="Sep"/>
    <x v="9"/>
    <x v="7"/>
    <x v="331"/>
    <x v="199"/>
    <x v="58"/>
    <x v="101"/>
    <x v="573"/>
    <n v="81"/>
    <n v="18"/>
    <s v="tbd"/>
    <m/>
    <s v="Black Ops Entertainment"/>
    <s v="T"/>
  </r>
  <r>
    <s v="Army Men: Sarge's Heroes"/>
    <x v="12"/>
    <n v="1999"/>
    <x v="1671"/>
    <x v="15"/>
    <s v="Aug"/>
    <x v="8"/>
    <x v="76"/>
    <x v="398"/>
    <x v="199"/>
    <x v="58"/>
    <x v="115"/>
    <x v="573"/>
    <m/>
    <m/>
    <m/>
    <m/>
    <m/>
    <m/>
  </r>
  <r>
    <s v="Petz Dogz 2"/>
    <x v="6"/>
    <n v="2007"/>
    <x v="3117"/>
    <x v="34"/>
    <s v="Jul"/>
    <x v="7"/>
    <x v="5"/>
    <x v="331"/>
    <x v="199"/>
    <x v="58"/>
    <x v="101"/>
    <x v="573"/>
    <m/>
    <m/>
    <s v="tbd"/>
    <m/>
    <s v="Ubisoft"/>
    <s v="E"/>
  </r>
  <r>
    <s v="Battlefield 2: Modern Combat"/>
    <x v="13"/>
    <n v="2005"/>
    <x v="3118"/>
    <x v="17"/>
    <s v="Nov"/>
    <x v="6"/>
    <x v="7"/>
    <x v="380"/>
    <x v="263"/>
    <x v="58"/>
    <x v="133"/>
    <x v="573"/>
    <n v="80"/>
    <n v="49"/>
    <n v="8.1999999999999993"/>
    <n v="29"/>
    <s v="Digital Illusions"/>
    <s v="T"/>
  </r>
  <r>
    <s v="Tom Clancy's HAWX"/>
    <x v="5"/>
    <n v="2009"/>
    <x v="1126"/>
    <x v="7"/>
    <s v="Dec"/>
    <x v="8"/>
    <x v="5"/>
    <x v="400"/>
    <x v="268"/>
    <x v="69"/>
    <x v="119"/>
    <x v="573"/>
    <n v="74"/>
    <n v="35"/>
    <n v="8.1"/>
    <n v="39"/>
    <s v="Ubisoft Romania"/>
    <s v="T"/>
  </r>
  <r>
    <s v="All-Star Baseball 2002"/>
    <x v="6"/>
    <n v="2001"/>
    <x v="3119"/>
    <x v="32"/>
    <s v="Nov"/>
    <x v="0"/>
    <x v="30"/>
    <x v="286"/>
    <x v="199"/>
    <x v="58"/>
    <x v="101"/>
    <x v="573"/>
    <n v="77"/>
    <n v="16"/>
    <n v="7.6"/>
    <n v="8"/>
    <s v="Acclaim Studios Austin"/>
    <s v="E"/>
  </r>
  <r>
    <s v="Backyard NFL Football"/>
    <x v="8"/>
    <n v="2002"/>
    <x v="369"/>
    <x v="29"/>
    <s v="Apr"/>
    <x v="0"/>
    <x v="52"/>
    <x v="399"/>
    <x v="263"/>
    <x v="58"/>
    <x v="145"/>
    <x v="573"/>
    <m/>
    <m/>
    <m/>
    <m/>
    <m/>
    <m/>
  </r>
  <r>
    <s v="Minecraft: Story Mode"/>
    <x v="17"/>
    <n v="2015"/>
    <x v="1881"/>
    <x v="6"/>
    <s v="Mar"/>
    <x v="10"/>
    <x v="106"/>
    <x v="357"/>
    <x v="199"/>
    <x v="58"/>
    <x v="132"/>
    <x v="573"/>
    <m/>
    <m/>
    <m/>
    <m/>
    <m/>
    <m/>
  </r>
  <r>
    <s v="Jillian Michaels Fitness Ultimatum 2010"/>
    <x v="0"/>
    <n v="2009"/>
    <x v="3120"/>
    <x v="26"/>
    <s v="Mar"/>
    <x v="0"/>
    <x v="35"/>
    <x v="308"/>
    <x v="45"/>
    <x v="58"/>
    <x v="115"/>
    <x v="573"/>
    <m/>
    <m/>
    <s v="tbd"/>
    <m/>
    <s v="Collision Studios"/>
    <s v="E"/>
  </r>
  <r>
    <s v="Need for Speed: Most Wanted"/>
    <x v="19"/>
    <n v="2005"/>
    <x v="3121"/>
    <x v="11"/>
    <s v="Jul"/>
    <x v="2"/>
    <x v="7"/>
    <x v="332"/>
    <x v="277"/>
    <x v="58"/>
    <x v="133"/>
    <x v="573"/>
    <n v="80"/>
    <n v="18"/>
    <n v="9.1"/>
    <n v="22"/>
    <s v="EA Canada"/>
    <s v="T"/>
  </r>
  <r>
    <s v="NASCAR Rumble"/>
    <x v="12"/>
    <n v="2000"/>
    <x v="3122"/>
    <x v="23"/>
    <s v="Jul"/>
    <x v="2"/>
    <x v="7"/>
    <x v="398"/>
    <x v="199"/>
    <x v="58"/>
    <x v="115"/>
    <x v="573"/>
    <m/>
    <m/>
    <m/>
    <m/>
    <m/>
    <m/>
  </r>
  <r>
    <s v="Bolt"/>
    <x v="0"/>
    <n v="2008"/>
    <x v="428"/>
    <x v="14"/>
    <s v="Apr"/>
    <x v="10"/>
    <x v="32"/>
    <x v="401"/>
    <x v="274"/>
    <x v="58"/>
    <x v="122"/>
    <x v="573"/>
    <n v="50"/>
    <n v="4"/>
    <n v="5.8"/>
    <n v="5"/>
    <s v="Avalanche Software"/>
    <s v="E10+"/>
  </r>
  <r>
    <s v="WWE Raw 2"/>
    <x v="13"/>
    <n v="2003"/>
    <x v="3123"/>
    <x v="33"/>
    <s v="Jul"/>
    <x v="9"/>
    <x v="28"/>
    <x v="332"/>
    <x v="277"/>
    <x v="58"/>
    <x v="133"/>
    <x v="573"/>
    <n v="68"/>
    <n v="26"/>
    <n v="7.3"/>
    <n v="25"/>
    <s v="Anchor"/>
    <s v="T"/>
  </r>
  <r>
    <s v="Resident Evil 2"/>
    <x v="11"/>
    <n v="1999"/>
    <x v="903"/>
    <x v="13"/>
    <s v="May"/>
    <x v="8"/>
    <x v="17"/>
    <x v="380"/>
    <x v="265"/>
    <x v="35"/>
    <x v="145"/>
    <x v="573"/>
    <m/>
    <m/>
    <m/>
    <m/>
    <m/>
    <m/>
  </r>
  <r>
    <s v="Mega Man X2"/>
    <x v="7"/>
    <n v="1993"/>
    <x v="3124"/>
    <x v="17"/>
    <s v="Feb"/>
    <x v="1"/>
    <x v="151"/>
    <x v="290"/>
    <x v="287"/>
    <x v="182"/>
    <x v="106"/>
    <x v="573"/>
    <m/>
    <m/>
    <m/>
    <m/>
    <m/>
    <m/>
  </r>
  <r>
    <s v="Manhunt 2"/>
    <x v="6"/>
    <n v="2007"/>
    <x v="534"/>
    <x v="25"/>
    <s v="Sep"/>
    <x v="8"/>
    <x v="2"/>
    <x v="286"/>
    <x v="199"/>
    <x v="58"/>
    <x v="101"/>
    <x v="573"/>
    <n v="67"/>
    <n v="22"/>
    <n v="7.8"/>
    <n v="53"/>
    <s v="Rockstar London"/>
    <s v="M"/>
  </r>
  <r>
    <s v="Fullmetal Alchemist and the Broken Angel"/>
    <x v="6"/>
    <n v="2003"/>
    <x v="1520"/>
    <x v="21"/>
    <s v="Mar"/>
    <x v="3"/>
    <x v="15"/>
    <x v="341"/>
    <x v="279"/>
    <x v="141"/>
    <x v="115"/>
    <x v="573"/>
    <n v="56"/>
    <n v="35"/>
    <n v="8.1"/>
    <n v="38"/>
    <s v="Racjin"/>
    <s v="T"/>
  </r>
  <r>
    <s v="Tony Hawk's Project 8"/>
    <x v="16"/>
    <n v="2006"/>
    <x v="3125"/>
    <x v="18"/>
    <s v="Jul"/>
    <x v="0"/>
    <x v="4"/>
    <x v="330"/>
    <x v="270"/>
    <x v="58"/>
    <x v="101"/>
    <x v="573"/>
    <n v="68"/>
    <n v="11"/>
    <n v="7.6"/>
    <n v="14"/>
    <s v="Page 44 Studios"/>
    <s v="T"/>
  </r>
  <r>
    <s v="Hamtaro: Ham-Hams Unite!"/>
    <x v="2"/>
    <n v="2001"/>
    <x v="3126"/>
    <x v="0"/>
    <s v="Dec"/>
    <x v="3"/>
    <x v="0"/>
    <x v="180"/>
    <x v="125"/>
    <x v="220"/>
    <x v="106"/>
    <x v="573"/>
    <m/>
    <m/>
    <m/>
    <m/>
    <m/>
    <m/>
  </r>
  <r>
    <s v="Batman Begins"/>
    <x v="6"/>
    <n v="2005"/>
    <x v="3127"/>
    <x v="24"/>
    <s v="Feb"/>
    <x v="8"/>
    <x v="7"/>
    <x v="286"/>
    <x v="199"/>
    <x v="58"/>
    <x v="101"/>
    <x v="573"/>
    <n v="64"/>
    <n v="41"/>
    <n v="7.3"/>
    <n v="70"/>
    <s v="Eurocom Entertainment Software"/>
    <s v="T"/>
  </r>
  <r>
    <s v="Dogz"/>
    <x v="3"/>
    <n v="2006"/>
    <x v="3128"/>
    <x v="30"/>
    <s v="Jun"/>
    <x v="7"/>
    <x v="5"/>
    <x v="293"/>
    <x v="45"/>
    <x v="58"/>
    <x v="115"/>
    <x v="573"/>
    <m/>
    <m/>
    <n v="7.8"/>
    <n v="9"/>
    <s v="MTO"/>
    <s v="E"/>
  </r>
  <r>
    <s v="Yokai Sangokushi"/>
    <x v="10"/>
    <n v="2016"/>
    <x v="3129"/>
    <x v="34"/>
    <s v="Jun"/>
    <x v="8"/>
    <x v="37"/>
    <x v="180"/>
    <x v="125"/>
    <x v="220"/>
    <x v="106"/>
    <x v="573"/>
    <m/>
    <m/>
    <m/>
    <m/>
    <m/>
    <m/>
  </r>
  <r>
    <s v="Tony Hawk's Proving Ground"/>
    <x v="4"/>
    <n v="2007"/>
    <x v="2226"/>
    <x v="12"/>
    <s v="Jul"/>
    <x v="0"/>
    <x v="4"/>
    <x v="344"/>
    <x v="287"/>
    <x v="58"/>
    <x v="115"/>
    <x v="573"/>
    <n v="72"/>
    <n v="59"/>
    <n v="5.4"/>
    <n v="44"/>
    <s v="Neversoft Entertainment"/>
    <s v="T"/>
  </r>
  <r>
    <s v="Dr. Seuss' The Cat in the Hat"/>
    <x v="6"/>
    <n v="2003"/>
    <x v="3130"/>
    <x v="11"/>
    <s v="May"/>
    <x v="5"/>
    <x v="23"/>
    <x v="286"/>
    <x v="199"/>
    <x v="58"/>
    <x v="101"/>
    <x v="573"/>
    <n v="56"/>
    <n v="6"/>
    <n v="6.5"/>
    <n v="8"/>
    <s v="Magenta Software"/>
    <s v="E"/>
  </r>
  <r>
    <s v="Barbie Groovy Games"/>
    <x v="8"/>
    <n v="2002"/>
    <x v="3131"/>
    <x v="32"/>
    <s v="Jun"/>
    <x v="5"/>
    <x v="20"/>
    <x v="399"/>
    <x v="263"/>
    <x v="58"/>
    <x v="145"/>
    <x v="573"/>
    <n v="47"/>
    <n v="5"/>
    <n v="7"/>
    <n v="4"/>
    <s v="Digital Illusions"/>
    <s v="E"/>
  </r>
  <r>
    <s v="Wolfenstein"/>
    <x v="4"/>
    <n v="2009"/>
    <x v="3132"/>
    <x v="0"/>
    <s v="Jul"/>
    <x v="6"/>
    <x v="4"/>
    <x v="331"/>
    <x v="268"/>
    <x v="58"/>
    <x v="122"/>
    <x v="573"/>
    <n v="72"/>
    <n v="66"/>
    <n v="7.5"/>
    <n v="128"/>
    <s v="id Software, Raven Software"/>
    <s v="M"/>
  </r>
  <r>
    <s v="Yu-Gi-Oh! Reshef of Destruction"/>
    <x v="8"/>
    <n v="2003"/>
    <x v="3133"/>
    <x v="2"/>
    <s v="Apr"/>
    <x v="11"/>
    <x v="14"/>
    <x v="399"/>
    <x v="263"/>
    <x v="58"/>
    <x v="145"/>
    <x v="573"/>
    <m/>
    <m/>
    <m/>
    <m/>
    <m/>
    <m/>
  </r>
  <r>
    <s v="Blinx: The Time Sweeper"/>
    <x v="13"/>
    <n v="2002"/>
    <x v="2387"/>
    <x v="0"/>
    <s v="Jul"/>
    <x v="1"/>
    <x v="1"/>
    <x v="380"/>
    <x v="263"/>
    <x v="58"/>
    <x v="133"/>
    <x v="573"/>
    <n v="71"/>
    <n v="36"/>
    <n v="8"/>
    <n v="41"/>
    <s v="Artoon"/>
    <s v="E"/>
  </r>
  <r>
    <s v="ESPN NFL Football"/>
    <x v="6"/>
    <n v="2003"/>
    <x v="2021"/>
    <x v="24"/>
    <s v="Nov"/>
    <x v="0"/>
    <x v="8"/>
    <x v="286"/>
    <x v="199"/>
    <x v="58"/>
    <x v="101"/>
    <x v="573"/>
    <n v="91"/>
    <n v="20"/>
    <n v="8.5"/>
    <n v="25"/>
    <s v="Visual Concepts"/>
    <s v="E"/>
  </r>
  <r>
    <s v="Fatal Fury Special"/>
    <x v="7"/>
    <n v="1994"/>
    <x v="3134"/>
    <x v="10"/>
    <s v="Sep"/>
    <x v="9"/>
    <x v="152"/>
    <x v="180"/>
    <x v="125"/>
    <x v="220"/>
    <x v="106"/>
    <x v="573"/>
    <m/>
    <m/>
    <m/>
    <m/>
    <m/>
    <m/>
  </r>
  <r>
    <s v="Major League Baseball 2K5"/>
    <x v="13"/>
    <n v="2005"/>
    <x v="3135"/>
    <x v="6"/>
    <s v="Oct"/>
    <x v="0"/>
    <x v="2"/>
    <x v="366"/>
    <x v="287"/>
    <x v="58"/>
    <x v="133"/>
    <x v="573"/>
    <n v="81"/>
    <n v="25"/>
    <n v="8.1999999999999993"/>
    <n v="17"/>
    <s v="Kush Games"/>
    <s v="E"/>
  </r>
  <r>
    <s v="Tetris Party Deluxe"/>
    <x v="0"/>
    <n v="2010"/>
    <x v="117"/>
    <x v="26"/>
    <s v="Sep"/>
    <x v="4"/>
    <x v="0"/>
    <x v="397"/>
    <x v="248"/>
    <x v="64"/>
    <x v="132"/>
    <x v="573"/>
    <n v="72"/>
    <n v="19"/>
    <n v="5.8"/>
    <n v="4"/>
    <s v="Tetris Online, Inc"/>
    <s v="E"/>
  </r>
  <r>
    <s v="DS Bimoji Training"/>
    <x v="3"/>
    <n v="2008"/>
    <x v="2383"/>
    <x v="11"/>
    <s v="Mar"/>
    <x v="5"/>
    <x v="0"/>
    <x v="180"/>
    <x v="125"/>
    <x v="220"/>
    <x v="106"/>
    <x v="573"/>
    <m/>
    <m/>
    <m/>
    <m/>
    <m/>
    <m/>
  </r>
  <r>
    <s v="Gravity Rush"/>
    <x v="22"/>
    <n v="2012"/>
    <x v="3136"/>
    <x v="31"/>
    <s v="Jun"/>
    <x v="8"/>
    <x v="3"/>
    <x v="400"/>
    <x v="271"/>
    <x v="100"/>
    <x v="69"/>
    <x v="573"/>
    <n v="83"/>
    <n v="73"/>
    <n v="8.5"/>
    <n v="625"/>
    <s v="SCE Japan Studio"/>
    <s v="T"/>
  </r>
  <r>
    <s v="Quantum Break"/>
    <x v="17"/>
    <n v="2016"/>
    <x v="3137"/>
    <x v="22"/>
    <s v="Jun"/>
    <x v="8"/>
    <x v="1"/>
    <x v="357"/>
    <x v="256"/>
    <x v="62"/>
    <x v="132"/>
    <x v="573"/>
    <n v="77"/>
    <n v="106"/>
    <n v="6.8"/>
    <n v="1659"/>
    <s v="Remedy Entertainment"/>
    <s v="M"/>
  </r>
  <r>
    <s v="Archer Maclean's Mercury"/>
    <x v="16"/>
    <n v="2005"/>
    <x v="3138"/>
    <x v="32"/>
    <s v="Jul"/>
    <x v="4"/>
    <x v="153"/>
    <x v="394"/>
    <x v="180"/>
    <x v="58"/>
    <x v="99"/>
    <x v="573"/>
    <n v="75"/>
    <n v="39"/>
    <n v="6.6"/>
    <n v="21"/>
    <s v="Awesome Studios"/>
    <s v="E"/>
  </r>
  <r>
    <s v="TMNT"/>
    <x v="4"/>
    <n v="2007"/>
    <x v="2725"/>
    <x v="22"/>
    <s v="Feb"/>
    <x v="8"/>
    <x v="5"/>
    <x v="337"/>
    <x v="298"/>
    <x v="58"/>
    <x v="132"/>
    <x v="573"/>
    <n v="58"/>
    <n v="31"/>
    <n v="6.3"/>
    <n v="32"/>
    <s v="Ubisoft Montreal"/>
    <s v="E10+"/>
  </r>
  <r>
    <s v="Middle-Earth: Shadow of Mordor"/>
    <x v="5"/>
    <n v="2014"/>
    <x v="3139"/>
    <x v="5"/>
    <s v="May"/>
    <x v="8"/>
    <x v="19"/>
    <x v="200"/>
    <x v="150"/>
    <x v="62"/>
    <x v="119"/>
    <x v="573"/>
    <m/>
    <m/>
    <n v="3.4"/>
    <n v="100"/>
    <s v="Behaviour Interactive"/>
    <s v="M"/>
  </r>
  <r>
    <s v="Soldier of Fortune: Gold Edition"/>
    <x v="6"/>
    <n v="2001"/>
    <x v="201"/>
    <x v="18"/>
    <s v="Dec"/>
    <x v="6"/>
    <x v="34"/>
    <x v="286"/>
    <x v="199"/>
    <x v="58"/>
    <x v="101"/>
    <x v="573"/>
    <n v="59"/>
    <n v="14"/>
    <n v="6.8"/>
    <n v="17"/>
    <s v="Pipe Dream Interactive"/>
    <s v="M"/>
  </r>
  <r>
    <s v="FIFA 15"/>
    <x v="0"/>
    <n v="2014"/>
    <x v="3140"/>
    <x v="16"/>
    <s v="May"/>
    <x v="0"/>
    <x v="7"/>
    <x v="341"/>
    <x v="299"/>
    <x v="58"/>
    <x v="115"/>
    <x v="573"/>
    <m/>
    <m/>
    <n v="4.3"/>
    <n v="12"/>
    <s v="EA Sports"/>
    <s v="E"/>
  </r>
  <r>
    <s v="Final Fantasy IV: The Complete Collection"/>
    <x v="16"/>
    <n v="2011"/>
    <x v="3141"/>
    <x v="5"/>
    <s v="Dec"/>
    <x v="3"/>
    <x v="15"/>
    <x v="346"/>
    <x v="265"/>
    <x v="161"/>
    <x v="122"/>
    <x v="573"/>
    <n v="77"/>
    <n v="41"/>
    <n v="7.5"/>
    <n v="80"/>
    <s v="Bullets"/>
    <s v="E10+"/>
  </r>
  <r>
    <s v="Frontlines: Fuel of War"/>
    <x v="4"/>
    <n v="2008"/>
    <x v="3142"/>
    <x v="31"/>
    <s v="Apr"/>
    <x v="6"/>
    <x v="28"/>
    <x v="363"/>
    <x v="263"/>
    <x v="62"/>
    <x v="132"/>
    <x v="573"/>
    <n v="75"/>
    <n v="55"/>
    <n v="7.8"/>
    <n v="77"/>
    <s v="Kaos Studios"/>
    <s v="T"/>
  </r>
  <r>
    <s v="MX 2002 Featuring Ricky Carmichael"/>
    <x v="6"/>
    <n v="2001"/>
    <x v="3143"/>
    <x v="19"/>
    <s v="Jan"/>
    <x v="2"/>
    <x v="28"/>
    <x v="286"/>
    <x v="199"/>
    <x v="58"/>
    <x v="101"/>
    <x v="573"/>
    <n v="76"/>
    <n v="17"/>
    <n v="8.3000000000000007"/>
    <n v="9"/>
    <s v="Pacific Coast Power &amp; Light"/>
    <s v="E"/>
  </r>
  <r>
    <s v="NCAA Football 07"/>
    <x v="13"/>
    <n v="2006"/>
    <x v="3144"/>
    <x v="14"/>
    <s v="Oct"/>
    <x v="0"/>
    <x v="7"/>
    <x v="378"/>
    <x v="279"/>
    <x v="58"/>
    <x v="145"/>
    <x v="573"/>
    <n v="88"/>
    <n v="20"/>
    <n v="6.9"/>
    <n v="10"/>
    <s v="EA Sports"/>
    <s v="E"/>
  </r>
  <r>
    <s v="Lunar: Silver Star Story Complete"/>
    <x v="12"/>
    <n v="1998"/>
    <x v="3145"/>
    <x v="0"/>
    <s v="Oct"/>
    <x v="3"/>
    <x v="154"/>
    <x v="286"/>
    <x v="291"/>
    <x v="23"/>
    <x v="115"/>
    <x v="574"/>
    <n v="78"/>
    <n v="15"/>
    <n v="9.1"/>
    <n v="35"/>
    <s v="Game Arts"/>
    <s v="T"/>
  </r>
  <r>
    <s v="Harvest Moon: The Tale of Two Towns"/>
    <x v="3"/>
    <n v="2010"/>
    <x v="3146"/>
    <x v="27"/>
    <s v="Apr"/>
    <x v="7"/>
    <x v="77"/>
    <x v="370"/>
    <x v="300"/>
    <x v="75"/>
    <x v="147"/>
    <x v="574"/>
    <n v="68"/>
    <n v="6"/>
    <n v="7.5"/>
    <n v="13"/>
    <s v="Marvelous Entertainment"/>
    <s v="E"/>
  </r>
  <r>
    <s v="No More Heroes"/>
    <x v="0"/>
    <n v="2007"/>
    <x v="3147"/>
    <x v="10"/>
    <s v="Oct"/>
    <x v="8"/>
    <x v="70"/>
    <x v="325"/>
    <x v="271"/>
    <x v="57"/>
    <x v="132"/>
    <x v="574"/>
    <n v="83"/>
    <n v="64"/>
    <n v="8.4"/>
    <n v="259"/>
    <s v="Grasshopper Manufacture"/>
    <s v="M"/>
  </r>
  <r>
    <s v="NBA Showtime: NBA on NBC"/>
    <x v="12"/>
    <n v="1999"/>
    <x v="3148"/>
    <x v="28"/>
    <s v="Jan"/>
    <x v="0"/>
    <x v="39"/>
    <x v="398"/>
    <x v="199"/>
    <x v="58"/>
    <x v="115"/>
    <x v="574"/>
    <m/>
    <m/>
    <m/>
    <m/>
    <m/>
    <m/>
  </r>
  <r>
    <s v="God of War: Origins Collection"/>
    <x v="5"/>
    <n v="2011"/>
    <x v="3149"/>
    <x v="15"/>
    <s v="Nov"/>
    <x v="8"/>
    <x v="3"/>
    <x v="380"/>
    <x v="283"/>
    <x v="64"/>
    <x v="122"/>
    <x v="574"/>
    <n v="84"/>
    <n v="58"/>
    <n v="8.4"/>
    <n v="208"/>
    <s v="Ready at Dawn"/>
    <s v="M"/>
  </r>
  <r>
    <s v="Dora The Explorer: Dora Saves the Snow Princess"/>
    <x v="0"/>
    <n v="2008"/>
    <x v="9"/>
    <x v="8"/>
    <s v="Nov"/>
    <x v="1"/>
    <x v="2"/>
    <x v="344"/>
    <x v="287"/>
    <x v="58"/>
    <x v="115"/>
    <x v="574"/>
    <n v="47"/>
    <n v="4"/>
    <n v="7"/>
    <n v="5"/>
    <s v="High Voltage Software"/>
    <s v="E"/>
  </r>
  <r>
    <s v="Soul Reaver 2"/>
    <x v="6"/>
    <n v="2001"/>
    <x v="3150"/>
    <x v="16"/>
    <s v="Jan"/>
    <x v="8"/>
    <x v="21"/>
    <x v="286"/>
    <x v="199"/>
    <x v="58"/>
    <x v="101"/>
    <x v="574"/>
    <n v="80"/>
    <n v="22"/>
    <n v="8.5"/>
    <n v="35"/>
    <s v="Crystal Dynamics"/>
    <s v="M"/>
  </r>
  <r>
    <s v="Metal Gear Solid 3: Subsistence"/>
    <x v="6"/>
    <n v="2005"/>
    <x v="3151"/>
    <x v="33"/>
    <s v="Jun"/>
    <x v="8"/>
    <x v="14"/>
    <x v="363"/>
    <x v="45"/>
    <x v="126"/>
    <x v="122"/>
    <x v="574"/>
    <n v="94"/>
    <n v="53"/>
    <n v="9.3000000000000007"/>
    <n v="439"/>
    <s v="Aspect"/>
    <s v="M"/>
  </r>
  <r>
    <s v="The Godfather (old US sales)"/>
    <x v="13"/>
    <n v="2006"/>
    <x v="3152"/>
    <x v="8"/>
    <s v="Feb"/>
    <x v="8"/>
    <x v="7"/>
    <x v="378"/>
    <x v="277"/>
    <x v="58"/>
    <x v="133"/>
    <x v="574"/>
    <m/>
    <m/>
    <m/>
    <m/>
    <m/>
    <m/>
  </r>
  <r>
    <s v="Enslaved: Odyssey to the West"/>
    <x v="5"/>
    <n v="2010"/>
    <x v="3153"/>
    <x v="1"/>
    <s v="Mar"/>
    <x v="8"/>
    <x v="25"/>
    <x v="381"/>
    <x v="268"/>
    <x v="62"/>
    <x v="119"/>
    <x v="574"/>
    <n v="80"/>
    <n v="53"/>
    <n v="7.4"/>
    <n v="312"/>
    <s v="Ninja Theory"/>
    <s v="T"/>
  </r>
  <r>
    <s v="Daytona USA"/>
    <x v="23"/>
    <n v="1994"/>
    <x v="3154"/>
    <x v="7"/>
    <s v="Jan"/>
    <x v="2"/>
    <x v="8"/>
    <x v="180"/>
    <x v="125"/>
    <x v="164"/>
    <x v="106"/>
    <x v="574"/>
    <m/>
    <m/>
    <m/>
    <m/>
    <m/>
    <m/>
  </r>
  <r>
    <s v="WWF Raw"/>
    <x v="13"/>
    <n v="2002"/>
    <x v="3155"/>
    <x v="27"/>
    <s v="Jun"/>
    <x v="9"/>
    <x v="28"/>
    <x v="399"/>
    <x v="293"/>
    <x v="58"/>
    <x v="133"/>
    <x v="574"/>
    <n v="68"/>
    <n v="33"/>
    <n v="6.6"/>
    <n v="15"/>
    <s v="Anchor"/>
    <s v="T"/>
  </r>
  <r>
    <s v="Shin Super Robot Taisen"/>
    <x v="12"/>
    <n v="1996"/>
    <x v="3156"/>
    <x v="5"/>
    <s v="Feb"/>
    <x v="3"/>
    <x v="56"/>
    <x v="180"/>
    <x v="125"/>
    <x v="196"/>
    <x v="115"/>
    <x v="574"/>
    <m/>
    <m/>
    <m/>
    <m/>
    <m/>
    <m/>
  </r>
  <r>
    <s v="Jump Super Stars"/>
    <x v="3"/>
    <n v="2005"/>
    <x v="3157"/>
    <x v="23"/>
    <s v="Sep"/>
    <x v="9"/>
    <x v="0"/>
    <x v="180"/>
    <x v="125"/>
    <x v="164"/>
    <x v="106"/>
    <x v="574"/>
    <m/>
    <m/>
    <m/>
    <m/>
    <m/>
    <m/>
  </r>
  <r>
    <s v="Guitar Hero Live"/>
    <x v="17"/>
    <n v="2015"/>
    <x v="979"/>
    <x v="1"/>
    <s v="Jun"/>
    <x v="5"/>
    <x v="4"/>
    <x v="357"/>
    <x v="256"/>
    <x v="58"/>
    <x v="132"/>
    <x v="574"/>
    <n v="81"/>
    <n v="21"/>
    <n v="5.0999999999999996"/>
    <n v="69"/>
    <s v="FreeStyleGames"/>
    <s v="T"/>
  </r>
  <r>
    <s v="The Activision Decathlon"/>
    <x v="15"/>
    <n v="1982"/>
    <x v="3158"/>
    <x v="14"/>
    <s v="Mar"/>
    <x v="0"/>
    <x v="4"/>
    <x v="366"/>
    <x v="298"/>
    <x v="58"/>
    <x v="145"/>
    <x v="574"/>
    <m/>
    <m/>
    <m/>
    <m/>
    <m/>
    <m/>
  </r>
  <r>
    <s v="Simple 1500 Series Vol. 73: The Invaders ~Space Invaders 1500~"/>
    <x v="12"/>
    <n v="2001"/>
    <x v="533"/>
    <x v="26"/>
    <s v="Feb"/>
    <x v="6"/>
    <x v="58"/>
    <x v="398"/>
    <x v="199"/>
    <x v="58"/>
    <x v="115"/>
    <x v="574"/>
    <m/>
    <m/>
    <m/>
    <m/>
    <m/>
    <m/>
  </r>
  <r>
    <s v="Fighting Force 2"/>
    <x v="12"/>
    <n v="1999"/>
    <x v="1936"/>
    <x v="24"/>
    <s v="Aug"/>
    <x v="8"/>
    <x v="21"/>
    <x v="398"/>
    <x v="199"/>
    <x v="58"/>
    <x v="115"/>
    <x v="574"/>
    <m/>
    <m/>
    <m/>
    <m/>
    <m/>
    <m/>
  </r>
  <r>
    <s v="Sakura Wars"/>
    <x v="23"/>
    <n v="1996"/>
    <x v="2290"/>
    <x v="15"/>
    <s v="Apr"/>
    <x v="10"/>
    <x v="8"/>
    <x v="180"/>
    <x v="125"/>
    <x v="164"/>
    <x v="106"/>
    <x v="574"/>
    <m/>
    <m/>
    <m/>
    <m/>
    <m/>
    <m/>
  </r>
  <r>
    <s v="Catz"/>
    <x v="3"/>
    <n v="2006"/>
    <x v="3159"/>
    <x v="8"/>
    <s v="Aug"/>
    <x v="7"/>
    <x v="5"/>
    <x v="344"/>
    <x v="287"/>
    <x v="58"/>
    <x v="115"/>
    <x v="574"/>
    <m/>
    <m/>
    <n v="5.3"/>
    <n v="16"/>
    <s v="Powerhead Games"/>
    <s v="E"/>
  </r>
  <r>
    <s v="Extermination"/>
    <x v="6"/>
    <n v="2001"/>
    <x v="3160"/>
    <x v="15"/>
    <s v="Nov"/>
    <x v="8"/>
    <x v="3"/>
    <x v="400"/>
    <x v="248"/>
    <x v="130"/>
    <x v="132"/>
    <x v="574"/>
    <n v="67"/>
    <n v="19"/>
    <n v="7.8"/>
    <n v="19"/>
    <s v="Deep Space"/>
    <s v="M"/>
  </r>
  <r>
    <s v="Batman: Vengeance"/>
    <x v="6"/>
    <n v="2001"/>
    <x v="3161"/>
    <x v="30"/>
    <s v="Sep"/>
    <x v="10"/>
    <x v="5"/>
    <x v="286"/>
    <x v="199"/>
    <x v="58"/>
    <x v="101"/>
    <x v="574"/>
    <n v="68"/>
    <n v="19"/>
    <n v="6.7"/>
    <n v="12"/>
    <s v="Ubisoft"/>
    <s v="T"/>
  </r>
  <r>
    <s v="Ratchet &amp; Clank: Quest for Booty"/>
    <x v="5"/>
    <n v="2008"/>
    <x v="3162"/>
    <x v="20"/>
    <s v="Sep"/>
    <x v="1"/>
    <x v="3"/>
    <x v="180"/>
    <x v="276"/>
    <x v="58"/>
    <x v="115"/>
    <x v="574"/>
    <m/>
    <m/>
    <m/>
    <m/>
    <m/>
    <m/>
  </r>
  <r>
    <s v="Derby Stallion 04"/>
    <x v="6"/>
    <n v="2004"/>
    <x v="3163"/>
    <x v="8"/>
    <s v="Jun"/>
    <x v="0"/>
    <x v="155"/>
    <x v="180"/>
    <x v="125"/>
    <x v="164"/>
    <x v="106"/>
    <x v="574"/>
    <m/>
    <m/>
    <m/>
    <m/>
    <m/>
    <m/>
  </r>
  <r>
    <s v="Rapala Tournament Fishing!"/>
    <x v="0"/>
    <n v="2006"/>
    <x v="2163"/>
    <x v="12"/>
    <s v="Oct"/>
    <x v="0"/>
    <x v="4"/>
    <x v="308"/>
    <x v="125"/>
    <x v="58"/>
    <x v="115"/>
    <x v="574"/>
    <m/>
    <m/>
    <m/>
    <m/>
    <m/>
    <m/>
  </r>
  <r>
    <s v="Hot Shots Golf: World Invitational"/>
    <x v="22"/>
    <n v="2011"/>
    <x v="3164"/>
    <x v="26"/>
    <s v="Jul"/>
    <x v="0"/>
    <x v="3"/>
    <x v="341"/>
    <x v="277"/>
    <x v="96"/>
    <x v="132"/>
    <x v="574"/>
    <n v="76"/>
    <n v="55"/>
    <n v="8.1"/>
    <n v="77"/>
    <s v="Clap Hanz"/>
    <s v="E"/>
  </r>
  <r>
    <s v="Tony Hawk's Pro Skater 3"/>
    <x v="13"/>
    <n v="2002"/>
    <x v="2190"/>
    <x v="4"/>
    <s v="Nov"/>
    <x v="0"/>
    <x v="4"/>
    <x v="363"/>
    <x v="291"/>
    <x v="58"/>
    <x v="133"/>
    <x v="574"/>
    <n v="93"/>
    <n v="22"/>
    <n v="8.4"/>
    <n v="17"/>
    <s v="Neversoft Entertainment"/>
    <s v="T"/>
  </r>
  <r>
    <s v="Mega Man Zero"/>
    <x v="8"/>
    <n v="2002"/>
    <x v="1031"/>
    <x v="9"/>
    <s v="Jan"/>
    <x v="1"/>
    <x v="12"/>
    <x v="376"/>
    <x v="283"/>
    <x v="14"/>
    <x v="145"/>
    <x v="574"/>
    <n v="82"/>
    <n v="17"/>
    <n v="8.9"/>
    <n v="31"/>
    <s v="Inti"/>
    <s v="E"/>
  </r>
  <r>
    <s v="Contender 2"/>
    <x v="12"/>
    <n v="2000"/>
    <x v="2703"/>
    <x v="33"/>
    <s v="Oct"/>
    <x v="9"/>
    <x v="76"/>
    <x v="398"/>
    <x v="199"/>
    <x v="58"/>
    <x v="115"/>
    <x v="574"/>
    <m/>
    <m/>
    <s v="tbd"/>
    <m/>
    <s v="Bam Entertainment"/>
    <s v="T"/>
  </r>
  <r>
    <s v="Resident Evil: Revelations 2"/>
    <x v="9"/>
    <n v="2015"/>
    <x v="3165"/>
    <x v="33"/>
    <s v="Jun"/>
    <x v="8"/>
    <x v="12"/>
    <x v="346"/>
    <x v="180"/>
    <x v="67"/>
    <x v="101"/>
    <x v="574"/>
    <n v="75"/>
    <n v="30"/>
    <n v="7.7"/>
    <n v="284"/>
    <s v="Capcom"/>
    <s v="M"/>
  </r>
  <r>
    <s v="Star Wars: Dark Forces"/>
    <x v="12"/>
    <n v="1996"/>
    <x v="3166"/>
    <x v="9"/>
    <s v="Mar"/>
    <x v="6"/>
    <x v="18"/>
    <x v="398"/>
    <x v="199"/>
    <x v="58"/>
    <x v="115"/>
    <x v="574"/>
    <m/>
    <m/>
    <m/>
    <m/>
    <m/>
    <m/>
  </r>
  <r>
    <s v="LEGO Dimensions"/>
    <x v="5"/>
    <n v="2015"/>
    <x v="860"/>
    <x v="16"/>
    <s v="Oct"/>
    <x v="8"/>
    <x v="19"/>
    <x v="394"/>
    <x v="240"/>
    <x v="58"/>
    <x v="119"/>
    <x v="574"/>
    <m/>
    <m/>
    <n v="6.4"/>
    <n v="18"/>
    <m/>
    <m/>
  </r>
  <r>
    <s v="NBA 2K8"/>
    <x v="5"/>
    <n v="2007"/>
    <x v="1148"/>
    <x v="10"/>
    <s v="Mar"/>
    <x v="0"/>
    <x v="2"/>
    <x v="293"/>
    <x v="45"/>
    <x v="58"/>
    <x v="132"/>
    <x v="574"/>
    <n v="81"/>
    <n v="18"/>
    <n v="6.8"/>
    <n v="19"/>
    <s v="Visual Concepts"/>
    <s v="E"/>
  </r>
  <r>
    <s v="Rayman Origins"/>
    <x v="0"/>
    <n v="2011"/>
    <x v="3167"/>
    <x v="10"/>
    <s v="Apr"/>
    <x v="1"/>
    <x v="5"/>
    <x v="400"/>
    <x v="198"/>
    <x v="58"/>
    <x v="122"/>
    <x v="574"/>
    <n v="92"/>
    <n v="13"/>
    <n v="8.3000000000000007"/>
    <n v="127"/>
    <s v="UBlart Montpellier"/>
    <s v="E10+"/>
  </r>
  <r>
    <s v="The Amazing Spider-Man 2 (2014)"/>
    <x v="9"/>
    <n v="2014"/>
    <x v="3168"/>
    <x v="5"/>
    <s v="Jul"/>
    <x v="8"/>
    <x v="4"/>
    <x v="200"/>
    <x v="289"/>
    <x v="64"/>
    <x v="119"/>
    <x v="574"/>
    <m/>
    <m/>
    <m/>
    <m/>
    <m/>
    <m/>
  </r>
  <r>
    <s v="SD Gundam G Generation Zero"/>
    <x v="12"/>
    <n v="1999"/>
    <x v="3169"/>
    <x v="22"/>
    <s v="Jun"/>
    <x v="11"/>
    <x v="25"/>
    <x v="180"/>
    <x v="125"/>
    <x v="151"/>
    <x v="115"/>
    <x v="574"/>
    <m/>
    <m/>
    <m/>
    <m/>
    <m/>
    <m/>
  </r>
  <r>
    <s v="Assassin's Creed: Unity"/>
    <x v="14"/>
    <n v="2014"/>
    <x v="1666"/>
    <x v="29"/>
    <s v="Mar"/>
    <x v="8"/>
    <x v="5"/>
    <x v="375"/>
    <x v="239"/>
    <x v="58"/>
    <x v="115"/>
    <x v="574"/>
    <n v="70"/>
    <n v="10"/>
    <n v="3"/>
    <n v="1463"/>
    <s v="Ubisoft, Ubisoft Montreal"/>
    <s v="M"/>
  </r>
  <r>
    <s v="MX vs. ATV: Alive"/>
    <x v="4"/>
    <n v="2011"/>
    <x v="3170"/>
    <x v="21"/>
    <s v="Nov"/>
    <x v="2"/>
    <x v="28"/>
    <x v="340"/>
    <x v="293"/>
    <x v="58"/>
    <x v="115"/>
    <x v="574"/>
    <n v="63"/>
    <n v="43"/>
    <n v="7.2"/>
    <n v="24"/>
    <s v="THQ Digital Studio Phoenix"/>
    <s v="E"/>
  </r>
  <r>
    <s v="Super Robot Taisen F"/>
    <x v="23"/>
    <n v="1997"/>
    <x v="3171"/>
    <x v="30"/>
    <s v="Aug"/>
    <x v="11"/>
    <x v="56"/>
    <x v="180"/>
    <x v="125"/>
    <x v="164"/>
    <x v="106"/>
    <x v="574"/>
    <m/>
    <m/>
    <m/>
    <m/>
    <m/>
    <m/>
  </r>
  <r>
    <s v="Shrek 2"/>
    <x v="13"/>
    <n v="2004"/>
    <x v="3172"/>
    <x v="17"/>
    <s v="Oct"/>
    <x v="1"/>
    <x v="4"/>
    <x v="399"/>
    <x v="293"/>
    <x v="58"/>
    <x v="133"/>
    <x v="574"/>
    <n v="72"/>
    <n v="31"/>
    <n v="8.4"/>
    <n v="5"/>
    <s v="Luxoflux, Inc."/>
    <s v="E"/>
  </r>
  <r>
    <s v="Purr Pals"/>
    <x v="3"/>
    <n v="2007"/>
    <x v="3173"/>
    <x v="30"/>
    <s v="Oct"/>
    <x v="7"/>
    <x v="28"/>
    <x v="375"/>
    <x v="305"/>
    <x v="58"/>
    <x v="133"/>
    <x v="574"/>
    <n v="67"/>
    <n v="4"/>
    <n v="6.8"/>
    <n v="6"/>
    <s v="Brain Toys"/>
    <s v="E"/>
  </r>
  <r>
    <s v="Assassin's Creed II"/>
    <x v="14"/>
    <n v="2010"/>
    <x v="3088"/>
    <x v="0"/>
    <s v="Mar"/>
    <x v="8"/>
    <x v="5"/>
    <x v="365"/>
    <x v="80"/>
    <x v="58"/>
    <x v="119"/>
    <x v="574"/>
    <n v="86"/>
    <n v="22"/>
    <n v="6.9"/>
    <n v="1611"/>
    <s v="Ubisoft Montreal"/>
    <s v="M"/>
  </r>
  <r>
    <s v="Soccer Tsuku 2002: J-League Pro Soccer Club o Tsukurou!"/>
    <x v="6"/>
    <n v="2002"/>
    <x v="3174"/>
    <x v="26"/>
    <s v="Sep"/>
    <x v="0"/>
    <x v="8"/>
    <x v="180"/>
    <x v="125"/>
    <x v="164"/>
    <x v="106"/>
    <x v="574"/>
    <m/>
    <m/>
    <m/>
    <m/>
    <m/>
    <m/>
  </r>
  <r>
    <s v="Secret Agent Clank(US sales)"/>
    <x v="16"/>
    <n v="2008"/>
    <x v="3175"/>
    <x v="24"/>
    <s v="Sep"/>
    <x v="1"/>
    <x v="3"/>
    <x v="397"/>
    <x v="268"/>
    <x v="58"/>
    <x v="106"/>
    <x v="574"/>
    <m/>
    <m/>
    <m/>
    <m/>
    <m/>
    <m/>
  </r>
  <r>
    <s v="SpongeBob SquarePants: SuperSponge"/>
    <x v="8"/>
    <n v="2001"/>
    <x v="3176"/>
    <x v="21"/>
    <s v="Feb"/>
    <x v="8"/>
    <x v="28"/>
    <x v="380"/>
    <x v="263"/>
    <x v="58"/>
    <x v="145"/>
    <x v="574"/>
    <m/>
    <m/>
    <m/>
    <m/>
    <m/>
    <m/>
  </r>
  <r>
    <s v="Super Robot Taisen F Kanketsuhen"/>
    <x v="23"/>
    <n v="1998"/>
    <x v="3177"/>
    <x v="17"/>
    <s v="Aug"/>
    <x v="11"/>
    <x v="56"/>
    <x v="180"/>
    <x v="125"/>
    <x v="164"/>
    <x v="106"/>
    <x v="574"/>
    <m/>
    <m/>
    <m/>
    <m/>
    <m/>
    <m/>
  </r>
  <r>
    <s v="Tak and the Power of Juju"/>
    <x v="8"/>
    <n v="2003"/>
    <x v="3178"/>
    <x v="18"/>
    <s v="Nov"/>
    <x v="1"/>
    <x v="28"/>
    <x v="380"/>
    <x v="263"/>
    <x v="58"/>
    <x v="145"/>
    <x v="574"/>
    <n v="79"/>
    <n v="28"/>
    <n v="9.1999999999999993"/>
    <n v="19"/>
    <s v="Avalanche Software"/>
    <s v="E"/>
  </r>
  <r>
    <s v="Madagascar: Escape 2 Africa"/>
    <x v="0"/>
    <n v="2008"/>
    <x v="2207"/>
    <x v="2"/>
    <s v="Feb"/>
    <x v="8"/>
    <x v="4"/>
    <x v="398"/>
    <x v="291"/>
    <x v="58"/>
    <x v="132"/>
    <x v="574"/>
    <m/>
    <m/>
    <m/>
    <m/>
    <m/>
    <m/>
  </r>
  <r>
    <s v="Lips: Number One Hits"/>
    <x v="4"/>
    <n v="2009"/>
    <x v="1941"/>
    <x v="13"/>
    <s v="Nov"/>
    <x v="5"/>
    <x v="1"/>
    <x v="341"/>
    <x v="304"/>
    <x v="58"/>
    <x v="122"/>
    <x v="574"/>
    <n v="70"/>
    <n v="22"/>
    <n v="7.6"/>
    <n v="7"/>
    <s v="iNiS"/>
    <s v="T"/>
  </r>
  <r>
    <s v="Mortal Kombat 3"/>
    <x v="12"/>
    <n v="1995"/>
    <x v="994"/>
    <x v="3"/>
    <s v="Mar"/>
    <x v="9"/>
    <x v="3"/>
    <x v="325"/>
    <x v="256"/>
    <x v="64"/>
    <x v="115"/>
    <x v="574"/>
    <m/>
    <m/>
    <m/>
    <m/>
    <m/>
    <m/>
  </r>
  <r>
    <s v="Star Wars Battlefront (2015)"/>
    <x v="14"/>
    <n v="2015"/>
    <x v="3179"/>
    <x v="21"/>
    <s v="Apr"/>
    <x v="6"/>
    <x v="7"/>
    <x v="346"/>
    <x v="232"/>
    <x v="58"/>
    <x v="115"/>
    <x v="574"/>
    <m/>
    <m/>
    <m/>
    <m/>
    <m/>
    <m/>
  </r>
  <r>
    <s v="Turok: Evolution"/>
    <x v="13"/>
    <n v="2002"/>
    <x v="3180"/>
    <x v="11"/>
    <s v="May"/>
    <x v="6"/>
    <x v="30"/>
    <x v="380"/>
    <x v="182"/>
    <x v="58"/>
    <x v="133"/>
    <x v="574"/>
    <n v="68"/>
    <n v="25"/>
    <n v="6.7"/>
    <n v="9"/>
    <s v="Acclaim"/>
    <s v="M"/>
  </r>
  <r>
    <s v="Grease"/>
    <x v="0"/>
    <n v="2010"/>
    <x v="2273"/>
    <x v="27"/>
    <s v="Oct"/>
    <x v="5"/>
    <x v="11"/>
    <x v="343"/>
    <x v="180"/>
    <x v="58"/>
    <x v="132"/>
    <x v="574"/>
    <m/>
    <m/>
    <m/>
    <m/>
    <m/>
    <m/>
  </r>
  <r>
    <s v="Jak X: Combat Racing"/>
    <x v="6"/>
    <n v="2005"/>
    <x v="3181"/>
    <x v="12"/>
    <s v="Oct"/>
    <x v="2"/>
    <x v="3"/>
    <x v="384"/>
    <x v="287"/>
    <x v="58"/>
    <x v="101"/>
    <x v="574"/>
    <n v="76"/>
    <n v="46"/>
    <n v="7.7"/>
    <n v="63"/>
    <s v="Naughty Dog"/>
    <s v="T"/>
  </r>
  <r>
    <s v="Donkey Kong Jungle Climber"/>
    <x v="3"/>
    <n v="2007"/>
    <x v="3182"/>
    <x v="34"/>
    <s v="Sep"/>
    <x v="1"/>
    <x v="0"/>
    <x v="370"/>
    <x v="298"/>
    <x v="14"/>
    <x v="147"/>
    <x v="574"/>
    <m/>
    <m/>
    <m/>
    <m/>
    <m/>
    <m/>
  </r>
  <r>
    <s v="American Idol"/>
    <x v="6"/>
    <n v="2003"/>
    <x v="803"/>
    <x v="12"/>
    <s v="Jan"/>
    <x v="5"/>
    <x v="34"/>
    <x v="286"/>
    <x v="199"/>
    <x v="58"/>
    <x v="101"/>
    <x v="574"/>
    <n v="41"/>
    <n v="14"/>
    <n v="4.8"/>
    <n v="12"/>
    <s v="Hothouse Creations"/>
    <s v="E"/>
  </r>
  <r>
    <s v="Top Gun: Fire at Will!"/>
    <x v="12"/>
    <n v="1996"/>
    <x v="986"/>
    <x v="12"/>
    <s v="Feb"/>
    <x v="5"/>
    <x v="96"/>
    <x v="357"/>
    <x v="199"/>
    <x v="58"/>
    <x v="115"/>
    <x v="574"/>
    <m/>
    <m/>
    <m/>
    <m/>
    <m/>
    <m/>
  </r>
  <r>
    <s v="Barbie Horse Adventures: Riding Camp"/>
    <x v="3"/>
    <n v="2008"/>
    <x v="1530"/>
    <x v="21"/>
    <s v="Nov"/>
    <x v="0"/>
    <x v="4"/>
    <x v="293"/>
    <x v="125"/>
    <x v="58"/>
    <x v="115"/>
    <x v="574"/>
    <m/>
    <m/>
    <s v="tbd"/>
    <m/>
    <s v="Activision"/>
    <s v="E"/>
  </r>
  <r>
    <s v="Red Dead Revolver"/>
    <x v="13"/>
    <n v="2004"/>
    <x v="750"/>
    <x v="0"/>
    <s v="Apr"/>
    <x v="6"/>
    <x v="2"/>
    <x v="399"/>
    <x v="279"/>
    <x v="58"/>
    <x v="133"/>
    <x v="574"/>
    <n v="74"/>
    <n v="61"/>
    <n v="8.5"/>
    <n v="26"/>
    <s v="Rockstar San Diego"/>
    <s v="M"/>
  </r>
  <r>
    <s v="CrossworDS"/>
    <x v="3"/>
    <n v="2008"/>
    <x v="3183"/>
    <x v="22"/>
    <s v="May"/>
    <x v="4"/>
    <x v="41"/>
    <x v="293"/>
    <x v="125"/>
    <x v="58"/>
    <x v="115"/>
    <x v="574"/>
    <n v="67"/>
    <n v="19"/>
    <n v="6.8"/>
    <n v="6"/>
    <s v="Nuevo Retro Games"/>
    <s v="E"/>
  </r>
  <r>
    <s v="Viva Pinata: Pocket Paradise"/>
    <x v="3"/>
    <n v="2008"/>
    <x v="2803"/>
    <x v="27"/>
    <s v="Oct"/>
    <x v="7"/>
    <x v="28"/>
    <x v="343"/>
    <x v="301"/>
    <x v="58"/>
    <x v="122"/>
    <x v="574"/>
    <n v="82"/>
    <n v="34"/>
    <n v="7.1"/>
    <n v="15"/>
    <s v="Rare Ltd."/>
    <s v="E"/>
  </r>
  <r>
    <s v="Petz Catz Clan"/>
    <x v="3"/>
    <n v="2008"/>
    <x v="3184"/>
    <x v="27"/>
    <s v="Sep"/>
    <x v="7"/>
    <x v="5"/>
    <x v="142"/>
    <x v="298"/>
    <x v="58"/>
    <x v="115"/>
    <x v="575"/>
    <m/>
    <m/>
    <s v="tbd"/>
    <m/>
    <s v="Digital Kids"/>
    <s v="E"/>
  </r>
  <r>
    <s v="ZhuZhu Pets 2: Featuring The Wild Bunch"/>
    <x v="3"/>
    <n v="2010"/>
    <x v="3185"/>
    <x v="12"/>
    <s v="Apr"/>
    <x v="7"/>
    <x v="4"/>
    <x v="399"/>
    <x v="244"/>
    <x v="58"/>
    <x v="115"/>
    <x v="575"/>
    <m/>
    <m/>
    <s v="tbd"/>
    <m/>
    <s v="Activision"/>
    <s v="E"/>
  </r>
  <r>
    <s v="Sly Cooper: Thieves in Time"/>
    <x v="5"/>
    <n v="2013"/>
    <x v="3186"/>
    <x v="2"/>
    <s v="Dec"/>
    <x v="1"/>
    <x v="16"/>
    <x v="387"/>
    <x v="279"/>
    <x v="58"/>
    <x v="69"/>
    <x v="575"/>
    <n v="75"/>
    <n v="69"/>
    <n v="8.3000000000000007"/>
    <n v="343"/>
    <s v="Sanzaru Games"/>
    <s v="E10+"/>
  </r>
  <r>
    <s v="Iron Man"/>
    <x v="6"/>
    <n v="2008"/>
    <x v="3187"/>
    <x v="24"/>
    <s v="Dec"/>
    <x v="8"/>
    <x v="8"/>
    <x v="372"/>
    <x v="125"/>
    <x v="58"/>
    <x v="83"/>
    <x v="575"/>
    <n v="47"/>
    <n v="8"/>
    <n v="5.6"/>
    <n v="15"/>
    <s v="Artificial Mind and Movement"/>
    <s v="T"/>
  </r>
  <r>
    <s v="SingStar Summer Party"/>
    <x v="6"/>
    <n v="2008"/>
    <x v="3188"/>
    <x v="6"/>
    <s v="Dec"/>
    <x v="5"/>
    <x v="3"/>
    <x v="180"/>
    <x v="297"/>
    <x v="58"/>
    <x v="81"/>
    <x v="575"/>
    <m/>
    <m/>
    <m/>
    <m/>
    <m/>
    <m/>
  </r>
  <r>
    <s v="Spec Ops: The Line"/>
    <x v="5"/>
    <n v="2012"/>
    <x v="3189"/>
    <x v="27"/>
    <s v="Nov"/>
    <x v="6"/>
    <x v="2"/>
    <x v="401"/>
    <x v="301"/>
    <x v="57"/>
    <x v="69"/>
    <x v="575"/>
    <n v="77"/>
    <n v="27"/>
    <n v="8"/>
    <n v="350"/>
    <s v="Yager"/>
    <s v="M"/>
  </r>
  <r>
    <s v="The SpongeBob SquarePants Movie"/>
    <x v="13"/>
    <n v="2004"/>
    <x v="3190"/>
    <x v="30"/>
    <s v="Jul"/>
    <x v="1"/>
    <x v="28"/>
    <x v="399"/>
    <x v="279"/>
    <x v="58"/>
    <x v="133"/>
    <x v="575"/>
    <n v="74"/>
    <n v="14"/>
    <n v="8.5"/>
    <n v="8"/>
    <s v="Heavy Iron Studios"/>
    <s v="E"/>
  </r>
  <r>
    <s v="NHL 14"/>
    <x v="5"/>
    <n v="2013"/>
    <x v="3191"/>
    <x v="24"/>
    <s v="Nov"/>
    <x v="0"/>
    <x v="7"/>
    <x v="331"/>
    <x v="271"/>
    <x v="58"/>
    <x v="119"/>
    <x v="575"/>
    <n v="80"/>
    <n v="22"/>
    <n v="6"/>
    <n v="79"/>
    <s v="Electronic Arts"/>
    <s v="E10+"/>
  </r>
  <r>
    <s v="F1 2013"/>
    <x v="5"/>
    <n v="2013"/>
    <x v="3192"/>
    <x v="12"/>
    <s v="Feb"/>
    <x v="2"/>
    <x v="34"/>
    <x v="365"/>
    <x v="303"/>
    <x v="102"/>
    <x v="119"/>
    <x v="575"/>
    <n v="77"/>
    <n v="22"/>
    <n v="6.3"/>
    <n v="40"/>
    <s v="Codemasters Birmingham"/>
    <s v="E"/>
  </r>
  <r>
    <s v="FIFA Soccer 07"/>
    <x v="13"/>
    <n v="2006"/>
    <x v="3193"/>
    <x v="16"/>
    <s v="Sep"/>
    <x v="0"/>
    <x v="7"/>
    <x v="252"/>
    <x v="305"/>
    <x v="58"/>
    <x v="115"/>
    <x v="575"/>
    <m/>
    <m/>
    <m/>
    <m/>
    <m/>
    <m/>
  </r>
  <r>
    <s v="Gekikuukan Pro Yakyuu: At the End of the Century 1999"/>
    <x v="6"/>
    <n v="2000"/>
    <x v="3194"/>
    <x v="20"/>
    <s v="Aug"/>
    <x v="0"/>
    <x v="9"/>
    <x v="180"/>
    <x v="125"/>
    <x v="160"/>
    <x v="106"/>
    <x v="575"/>
    <m/>
    <m/>
    <m/>
    <m/>
    <m/>
    <m/>
  </r>
  <r>
    <s v="Legends of WrestleMania"/>
    <x v="5"/>
    <n v="2009"/>
    <x v="1738"/>
    <x v="25"/>
    <s v="Apr"/>
    <x v="9"/>
    <x v="28"/>
    <x v="357"/>
    <x v="248"/>
    <x v="58"/>
    <x v="101"/>
    <x v="575"/>
    <n v="70"/>
    <n v="43"/>
    <n v="6.5"/>
    <n v="19"/>
    <s v="Yuke's"/>
    <s v="T"/>
  </r>
  <r>
    <s v="Are You Smarter than a 5th Grader? Make the Grade"/>
    <x v="0"/>
    <n v="2008"/>
    <x v="3195"/>
    <x v="0"/>
    <s v="Jun"/>
    <x v="5"/>
    <x v="28"/>
    <x v="293"/>
    <x v="125"/>
    <x v="58"/>
    <x v="115"/>
    <x v="575"/>
    <m/>
    <m/>
    <s v="tbd"/>
    <m/>
    <s v="THQ"/>
    <s v="E"/>
  </r>
  <r>
    <s v="Tiger Woods PGA Tour 08"/>
    <x v="4"/>
    <n v="2007"/>
    <x v="3196"/>
    <x v="8"/>
    <s v="Jun"/>
    <x v="0"/>
    <x v="7"/>
    <x v="344"/>
    <x v="287"/>
    <x v="58"/>
    <x v="115"/>
    <x v="575"/>
    <n v="80"/>
    <n v="45"/>
    <n v="7.8"/>
    <n v="26"/>
    <s v="EA Salt Lake"/>
    <s v="E"/>
  </r>
  <r>
    <s v="Medarot 2: Kabuto / Kuwagata Version"/>
    <x v="2"/>
    <n v="1999"/>
    <x v="3140"/>
    <x v="16"/>
    <s v="May"/>
    <x v="3"/>
    <x v="156"/>
    <x v="180"/>
    <x v="125"/>
    <x v="160"/>
    <x v="106"/>
    <x v="575"/>
    <m/>
    <m/>
    <m/>
    <m/>
    <m/>
    <m/>
  </r>
  <r>
    <s v="Dance Dance Revolution Ultramix"/>
    <x v="13"/>
    <n v="2003"/>
    <x v="1199"/>
    <x v="33"/>
    <s v="May"/>
    <x v="7"/>
    <x v="14"/>
    <x v="378"/>
    <x v="277"/>
    <x v="58"/>
    <x v="133"/>
    <x v="575"/>
    <n v="82"/>
    <n v="24"/>
    <n v="8.8000000000000007"/>
    <n v="10"/>
    <s v="Konami Computer Entertainment Hawaii"/>
    <s v="E"/>
  </r>
  <r>
    <s v="Crash Tag Team Racing"/>
    <x v="6"/>
    <n v="2005"/>
    <x v="3197"/>
    <x v="10"/>
    <s v="Oct"/>
    <x v="2"/>
    <x v="23"/>
    <x v="286"/>
    <x v="199"/>
    <x v="58"/>
    <x v="101"/>
    <x v="575"/>
    <n v="66"/>
    <n v="21"/>
    <n v="7"/>
    <n v="49"/>
    <s v="Radical Entertainment"/>
    <s v="E10+"/>
  </r>
  <r>
    <s v="Front Mission 4"/>
    <x v="6"/>
    <n v="2003"/>
    <x v="3198"/>
    <x v="18"/>
    <s v="Oct"/>
    <x v="11"/>
    <x v="15"/>
    <x v="364"/>
    <x v="277"/>
    <x v="96"/>
    <x v="115"/>
    <x v="575"/>
    <n v="75"/>
    <n v="39"/>
    <n v="8.6"/>
    <n v="22"/>
    <s v="Square Enix"/>
    <s v="T"/>
  </r>
  <r>
    <s v="The Fairly Odd Parents: Breakin' Da Rules"/>
    <x v="8"/>
    <n v="2003"/>
    <x v="1657"/>
    <x v="10"/>
    <s v="Oct"/>
    <x v="1"/>
    <x v="28"/>
    <x v="380"/>
    <x v="182"/>
    <x v="58"/>
    <x v="145"/>
    <x v="575"/>
    <m/>
    <m/>
    <m/>
    <m/>
    <m/>
    <m/>
  </r>
  <r>
    <s v="Rayman Origins"/>
    <x v="22"/>
    <n v="2012"/>
    <x v="3199"/>
    <x v="0"/>
    <s v="Apr"/>
    <x v="1"/>
    <x v="5"/>
    <x v="234"/>
    <x v="239"/>
    <x v="58"/>
    <x v="119"/>
    <x v="575"/>
    <n v="88"/>
    <n v="54"/>
    <n v="8.4"/>
    <n v="298"/>
    <s v="UBlart Montpellier"/>
    <s v="E10+"/>
  </r>
  <r>
    <s v="Ninokuni: Shikkoku no Madoushi"/>
    <x v="3"/>
    <n v="2010"/>
    <x v="3200"/>
    <x v="28"/>
    <s v="Dec"/>
    <x v="3"/>
    <x v="37"/>
    <x v="180"/>
    <x v="125"/>
    <x v="160"/>
    <x v="106"/>
    <x v="575"/>
    <m/>
    <m/>
    <m/>
    <m/>
    <m/>
    <m/>
  </r>
  <r>
    <s v="F.E.A.R."/>
    <x v="5"/>
    <n v="2007"/>
    <x v="1334"/>
    <x v="30"/>
    <s v="Jan"/>
    <x v="6"/>
    <x v="23"/>
    <x v="375"/>
    <x v="150"/>
    <x v="58"/>
    <x v="127"/>
    <x v="575"/>
    <n v="72"/>
    <n v="31"/>
    <n v="7.4"/>
    <n v="64"/>
    <s v="Day 1 Studios"/>
    <s v="M"/>
  </r>
  <r>
    <s v="Enslaved: Odyssey to the West"/>
    <x v="4"/>
    <n v="2010"/>
    <x v="3201"/>
    <x v="24"/>
    <s v="Jan"/>
    <x v="8"/>
    <x v="25"/>
    <x v="357"/>
    <x v="286"/>
    <x v="58"/>
    <x v="132"/>
    <x v="575"/>
    <n v="82"/>
    <n v="72"/>
    <n v="7.8"/>
    <n v="295"/>
    <s v="Ninja Theory"/>
    <s v="T"/>
  </r>
  <r>
    <s v="SRS: Street Racing Syndicate"/>
    <x v="6"/>
    <n v="2004"/>
    <x v="3202"/>
    <x v="28"/>
    <s v="Sep"/>
    <x v="2"/>
    <x v="25"/>
    <x v="343"/>
    <x v="199"/>
    <x v="58"/>
    <x v="101"/>
    <x v="575"/>
    <m/>
    <m/>
    <m/>
    <m/>
    <m/>
    <m/>
  </r>
  <r>
    <s v="Dragon Ball Z: Shin Budokai"/>
    <x v="16"/>
    <n v="2006"/>
    <x v="2645"/>
    <x v="11"/>
    <s v="Nov"/>
    <x v="9"/>
    <x v="10"/>
    <x v="343"/>
    <x v="283"/>
    <x v="29"/>
    <x v="101"/>
    <x v="575"/>
    <n v="70"/>
    <n v="21"/>
    <n v="8.1"/>
    <n v="19"/>
    <s v="Dimps Corporation"/>
    <s v="T"/>
  </r>
  <r>
    <s v="Tiger Woods PGA Tour 13"/>
    <x v="5"/>
    <n v="2012"/>
    <x v="3203"/>
    <x v="5"/>
    <s v="May"/>
    <x v="0"/>
    <x v="7"/>
    <x v="381"/>
    <x v="199"/>
    <x v="58"/>
    <x v="69"/>
    <x v="575"/>
    <n v="75"/>
    <n v="14"/>
    <n v="5.7"/>
    <n v="9"/>
    <s v="Electronic Arts"/>
    <s v="E"/>
  </r>
  <r>
    <s v="Dynasty Warriors: Gundam 3"/>
    <x v="5"/>
    <n v="2010"/>
    <x v="3204"/>
    <x v="30"/>
    <s v="Aug"/>
    <x v="8"/>
    <x v="48"/>
    <x v="369"/>
    <x v="203"/>
    <x v="31"/>
    <x v="133"/>
    <x v="575"/>
    <n v="58"/>
    <n v="18"/>
    <n v="7.5"/>
    <n v="20"/>
    <s v="Omega Force, Koei Tecmo Games"/>
    <s v="T"/>
  </r>
  <r>
    <s v="Def Jam: Fight for NY"/>
    <x v="13"/>
    <s v="N/A"/>
    <x v="3205"/>
    <x v="0"/>
    <s v="Feb"/>
    <x v="9"/>
    <x v="7"/>
    <x v="332"/>
    <x v="244"/>
    <x v="58"/>
    <x v="133"/>
    <x v="575"/>
    <n v="84"/>
    <n v="33"/>
    <n v="8.5"/>
    <n v="13"/>
    <s v="Aki Corp."/>
    <s v="M"/>
  </r>
  <r>
    <s v="Action Force"/>
    <x v="15"/>
    <n v="1982"/>
    <x v="3206"/>
    <x v="16"/>
    <s v="Sep"/>
    <x v="8"/>
    <x v="157"/>
    <x v="293"/>
    <x v="298"/>
    <x v="58"/>
    <x v="145"/>
    <x v="575"/>
    <m/>
    <m/>
    <m/>
    <m/>
    <m/>
    <m/>
  </r>
  <r>
    <s v="FIFA 99"/>
    <x v="11"/>
    <n v="1998"/>
    <x v="3207"/>
    <x v="16"/>
    <s v="Mar"/>
    <x v="0"/>
    <x v="7"/>
    <x v="369"/>
    <x v="292"/>
    <x v="58"/>
    <x v="147"/>
    <x v="575"/>
    <m/>
    <m/>
    <m/>
    <m/>
    <m/>
    <m/>
  </r>
  <r>
    <s v="Gauntlet Legends"/>
    <x v="11"/>
    <n v="1999"/>
    <x v="3208"/>
    <x v="19"/>
    <s v="Aug"/>
    <x v="8"/>
    <x v="39"/>
    <x v="332"/>
    <x v="244"/>
    <x v="58"/>
    <x v="145"/>
    <x v="575"/>
    <m/>
    <m/>
    <m/>
    <m/>
    <m/>
    <m/>
  </r>
  <r>
    <s v="Kidou Senshi Gundam: Extreme VS"/>
    <x v="5"/>
    <n v="2011"/>
    <x v="3209"/>
    <x v="7"/>
    <s v="Sep"/>
    <x v="9"/>
    <x v="25"/>
    <x v="180"/>
    <x v="125"/>
    <x v="160"/>
    <x v="106"/>
    <x v="575"/>
    <m/>
    <m/>
    <m/>
    <m/>
    <m/>
    <m/>
  </r>
  <r>
    <s v="System 3 presents Ferrari Challenge Trofeo Pirelli"/>
    <x v="0"/>
    <n v="2008"/>
    <x v="470"/>
    <x v="12"/>
    <s v="Sep"/>
    <x v="2"/>
    <x v="158"/>
    <x v="360"/>
    <x v="17"/>
    <x v="58"/>
    <x v="101"/>
    <x v="575"/>
    <m/>
    <m/>
    <m/>
    <m/>
    <m/>
    <m/>
  </r>
  <r>
    <s v="Tony Hawk: Shred"/>
    <x v="0"/>
    <n v="2010"/>
    <x v="3210"/>
    <x v="34"/>
    <s v="Jun"/>
    <x v="0"/>
    <x v="4"/>
    <x v="380"/>
    <x v="277"/>
    <x v="58"/>
    <x v="115"/>
    <x v="575"/>
    <m/>
    <m/>
    <n v="7"/>
    <n v="7"/>
    <s v="Robomodo"/>
    <s v="E"/>
  </r>
  <r>
    <s v="Tiger Woods PGA Tour 11"/>
    <x v="0"/>
    <n v="2010"/>
    <x v="3211"/>
    <x v="20"/>
    <s v="Jul"/>
    <x v="0"/>
    <x v="7"/>
    <x v="382"/>
    <x v="289"/>
    <x v="58"/>
    <x v="122"/>
    <x v="575"/>
    <n v="84"/>
    <n v="29"/>
    <n v="8.3000000000000007"/>
    <n v="23"/>
    <s v="EA Sports"/>
    <s v="E"/>
  </r>
  <r>
    <s v="NBA Live 10"/>
    <x v="5"/>
    <n v="2009"/>
    <x v="3212"/>
    <x v="4"/>
    <s v="Aug"/>
    <x v="0"/>
    <x v="7"/>
    <x v="283"/>
    <x v="287"/>
    <x v="62"/>
    <x v="132"/>
    <x v="575"/>
    <n v="81"/>
    <n v="32"/>
    <n v="7.5"/>
    <n v="25"/>
    <s v="EA Canada"/>
    <s v="E"/>
  </r>
  <r>
    <s v="Metro 2033"/>
    <x v="4"/>
    <n v="2010"/>
    <x v="3213"/>
    <x v="9"/>
    <s v="Jan"/>
    <x v="6"/>
    <x v="28"/>
    <x v="376"/>
    <x v="301"/>
    <x v="102"/>
    <x v="132"/>
    <x v="575"/>
    <n v="77"/>
    <n v="83"/>
    <n v="7.9"/>
    <n v="351"/>
    <s v="4A Games"/>
    <s v="M"/>
  </r>
  <r>
    <s v="Bust A Groove"/>
    <x v="12"/>
    <n v="1998"/>
    <x v="3214"/>
    <x v="27"/>
    <s v="Sep"/>
    <x v="5"/>
    <x v="3"/>
    <x v="290"/>
    <x v="297"/>
    <x v="81"/>
    <x v="115"/>
    <x v="575"/>
    <m/>
    <m/>
    <m/>
    <m/>
    <m/>
    <m/>
  </r>
  <r>
    <s v="Fire Emblem: Path of Radiance"/>
    <x v="19"/>
    <n v="2005"/>
    <x v="3215"/>
    <x v="28"/>
    <s v="Jun"/>
    <x v="8"/>
    <x v="0"/>
    <x v="325"/>
    <x v="283"/>
    <x v="94"/>
    <x v="145"/>
    <x v="575"/>
    <n v="85"/>
    <n v="42"/>
    <n v="8.9"/>
    <n v="141"/>
    <s v="Intelligent Systems"/>
    <s v="T"/>
  </r>
  <r>
    <s v="Dragon Quest Characters: Torneko no Daibouken 3: Fushigi no Dungeon"/>
    <x v="6"/>
    <n v="2002"/>
    <x v="621"/>
    <x v="1"/>
    <s v="Sep"/>
    <x v="3"/>
    <x v="24"/>
    <x v="180"/>
    <x v="125"/>
    <x v="160"/>
    <x v="106"/>
    <x v="575"/>
    <m/>
    <m/>
    <m/>
    <m/>
    <m/>
    <m/>
  </r>
  <r>
    <s v="Hotel Dusk: Room 215"/>
    <x v="3"/>
    <n v="2007"/>
    <x v="1354"/>
    <x v="2"/>
    <s v="Nov"/>
    <x v="10"/>
    <x v="0"/>
    <x v="343"/>
    <x v="203"/>
    <x v="75"/>
    <x v="147"/>
    <x v="575"/>
    <n v="78"/>
    <n v="57"/>
    <n v="8.6"/>
    <n v="102"/>
    <s v="Cing"/>
    <s v="T"/>
  </r>
  <r>
    <s v="Final Fantasy Explorers"/>
    <x v="10"/>
    <n v="2014"/>
    <x v="3216"/>
    <x v="18"/>
    <s v="Nov"/>
    <x v="3"/>
    <x v="15"/>
    <x v="252"/>
    <x v="270"/>
    <x v="9"/>
    <x v="133"/>
    <x v="575"/>
    <n v="69"/>
    <n v="57"/>
    <n v="7"/>
    <n v="87"/>
    <s v="Racjin"/>
    <s v="E10+"/>
  </r>
  <r>
    <s v="Pachi-Slot Aruze Oukoku 2"/>
    <x v="12"/>
    <n v="1999"/>
    <x v="3217"/>
    <x v="9"/>
    <s v="Oct"/>
    <x v="5"/>
    <x v="159"/>
    <x v="180"/>
    <x v="125"/>
    <x v="241"/>
    <x v="115"/>
    <x v="575"/>
    <m/>
    <m/>
    <m/>
    <m/>
    <m/>
    <m/>
  </r>
  <r>
    <s v="Bratz: Rock Angelz"/>
    <x v="8"/>
    <n v="2004"/>
    <x v="3218"/>
    <x v="3"/>
    <s v="Oct"/>
    <x v="5"/>
    <x v="28"/>
    <x v="380"/>
    <x v="182"/>
    <x v="58"/>
    <x v="145"/>
    <x v="575"/>
    <m/>
    <m/>
    <m/>
    <m/>
    <s v="Altron"/>
    <s v="E"/>
  </r>
  <r>
    <s v="SSX Tricky"/>
    <x v="19"/>
    <n v="2001"/>
    <x v="3219"/>
    <x v="25"/>
    <s v="May"/>
    <x v="0"/>
    <x v="7"/>
    <x v="378"/>
    <x v="277"/>
    <x v="58"/>
    <x v="145"/>
    <x v="575"/>
    <n v="87"/>
    <n v="20"/>
    <n v="8.6"/>
    <n v="18"/>
    <s v="EA Sports Big"/>
    <s v="E"/>
  </r>
  <r>
    <s v="Greg Hastings' Tournament Paintball"/>
    <x v="13"/>
    <n v="2004"/>
    <x v="3220"/>
    <x v="26"/>
    <s v="Nov"/>
    <x v="6"/>
    <x v="4"/>
    <x v="283"/>
    <x v="297"/>
    <x v="58"/>
    <x v="133"/>
    <x v="575"/>
    <n v="74"/>
    <n v="11"/>
    <n v="9.1999999999999993"/>
    <n v="42"/>
    <s v="WXP"/>
    <s v="T"/>
  </r>
  <r>
    <s v="World Soccer Winning Eleven 7 International (JP version)"/>
    <x v="6"/>
    <n v="2004"/>
    <x v="3221"/>
    <x v="23"/>
    <s v="Oct"/>
    <x v="0"/>
    <x v="14"/>
    <x v="180"/>
    <x v="125"/>
    <x v="160"/>
    <x v="106"/>
    <x v="575"/>
    <m/>
    <m/>
    <m/>
    <m/>
    <m/>
    <m/>
  </r>
  <r>
    <s v="ESPN NBA Basketball"/>
    <x v="6"/>
    <n v="2003"/>
    <x v="3222"/>
    <x v="2"/>
    <s v="May"/>
    <x v="0"/>
    <x v="8"/>
    <x v="343"/>
    <x v="199"/>
    <x v="58"/>
    <x v="101"/>
    <x v="575"/>
    <n v="89"/>
    <n v="18"/>
    <n v="8.4"/>
    <n v="38"/>
    <s v="Visual Concepts"/>
    <s v="E"/>
  </r>
  <r>
    <s v="Dragon Ball Z: Ultimate Tenkaichi"/>
    <x v="4"/>
    <n v="2011"/>
    <x v="3223"/>
    <x v="9"/>
    <s v="Apr"/>
    <x v="9"/>
    <x v="25"/>
    <x v="380"/>
    <x v="244"/>
    <x v="62"/>
    <x v="115"/>
    <x v="575"/>
    <n v="55"/>
    <n v="24"/>
    <n v="5.8"/>
    <n v="52"/>
    <s v="Spike"/>
    <s v="T"/>
  </r>
  <r>
    <s v="Sacred 2: Fallen Angel"/>
    <x v="4"/>
    <n v="2009"/>
    <x v="2399"/>
    <x v="27"/>
    <s v="Apr"/>
    <x v="3"/>
    <x v="41"/>
    <x v="325"/>
    <x v="248"/>
    <x v="57"/>
    <x v="132"/>
    <x v="575"/>
    <n v="71"/>
    <n v="56"/>
    <n v="7.3"/>
    <n v="64"/>
    <s v="Ascaron Entertainment GmbH, Ascaron Entertainment"/>
    <s v="M"/>
  </r>
  <r>
    <s v="Two Worlds II"/>
    <x v="4"/>
    <n v="2011"/>
    <x v="3224"/>
    <x v="12"/>
    <s v="Oct"/>
    <x v="3"/>
    <x v="53"/>
    <x v="399"/>
    <x v="270"/>
    <x v="102"/>
    <x v="147"/>
    <x v="575"/>
    <n v="67"/>
    <n v="50"/>
    <n v="6.6"/>
    <n v="140"/>
    <s v="Reality Pump"/>
    <s v="M"/>
  </r>
  <r>
    <s v="Over the Hedge"/>
    <x v="6"/>
    <n v="2006"/>
    <x v="3225"/>
    <x v="30"/>
    <s v="Feb"/>
    <x v="1"/>
    <x v="4"/>
    <x v="384"/>
    <x v="287"/>
    <x v="58"/>
    <x v="101"/>
    <x v="575"/>
    <n v="58"/>
    <n v="29"/>
    <n v="8.6"/>
    <n v="10"/>
    <s v="Edge of Reality"/>
    <s v="E10+"/>
  </r>
  <r>
    <s v="Mat Hoffman's Pro BMX"/>
    <x v="12"/>
    <n v="2001"/>
    <x v="3226"/>
    <x v="22"/>
    <s v="Mar"/>
    <x v="0"/>
    <x v="4"/>
    <x v="357"/>
    <x v="256"/>
    <x v="58"/>
    <x v="115"/>
    <x v="575"/>
    <n v="80"/>
    <n v="15"/>
    <n v="8.6"/>
    <n v="16"/>
    <s v="Shaba Games"/>
    <s v="E"/>
  </r>
  <r>
    <s v="Phineas and Ferb: Across the 2nd Dimension"/>
    <x v="3"/>
    <n v="2011"/>
    <x v="3227"/>
    <x v="5"/>
    <s v="Nov"/>
    <x v="8"/>
    <x v="32"/>
    <x v="398"/>
    <x v="291"/>
    <x v="58"/>
    <x v="132"/>
    <x v="575"/>
    <n v="47"/>
    <n v="5"/>
    <s v="tbd"/>
    <m/>
    <s v="Altron"/>
    <s v="E"/>
  </r>
  <r>
    <s v="50 Classic Games"/>
    <x v="3"/>
    <n v="2009"/>
    <x v="943"/>
    <x v="5"/>
    <s v="Aug"/>
    <x v="5"/>
    <x v="160"/>
    <x v="293"/>
    <x v="125"/>
    <x v="58"/>
    <x v="115"/>
    <x v="575"/>
    <m/>
    <m/>
    <s v="tbd"/>
    <m/>
    <s v="Cerasus Media"/>
    <s v="E"/>
  </r>
  <r>
    <s v="Let's Draw!"/>
    <x v="3"/>
    <n v="2008"/>
    <x v="3228"/>
    <x v="17"/>
    <s v="May"/>
    <x v="5"/>
    <x v="5"/>
    <x v="381"/>
    <x v="301"/>
    <x v="58"/>
    <x v="122"/>
    <x v="575"/>
    <m/>
    <m/>
    <m/>
    <m/>
    <m/>
    <m/>
  </r>
  <r>
    <s v="NHL 14"/>
    <x v="4"/>
    <n v="2013"/>
    <x v="3229"/>
    <x v="24"/>
    <s v="Feb"/>
    <x v="0"/>
    <x v="7"/>
    <x v="399"/>
    <x v="265"/>
    <x v="58"/>
    <x v="132"/>
    <x v="575"/>
    <n v="81"/>
    <n v="30"/>
    <n v="5.9"/>
    <n v="92"/>
    <s v="Electronic Arts"/>
    <s v="E10+"/>
  </r>
  <r>
    <s v="Popeye"/>
    <x v="15"/>
    <n v="1982"/>
    <x v="3230"/>
    <x v="4"/>
    <s v="Jun"/>
    <x v="1"/>
    <x v="45"/>
    <x v="293"/>
    <x v="298"/>
    <x v="58"/>
    <x v="145"/>
    <x v="575"/>
    <m/>
    <m/>
    <m/>
    <m/>
    <m/>
    <m/>
  </r>
  <r>
    <s v="Petz Nursery"/>
    <x v="3"/>
    <n v="2009"/>
    <x v="3231"/>
    <x v="7"/>
    <s v="Sep"/>
    <x v="7"/>
    <x v="5"/>
    <x v="293"/>
    <x v="125"/>
    <x v="58"/>
    <x v="115"/>
    <x v="575"/>
    <m/>
    <m/>
    <s v="tbd"/>
    <m/>
    <s v="Digital Kids"/>
    <s v="E"/>
  </r>
  <r>
    <s v="The Hobbit"/>
    <x v="6"/>
    <n v="2003"/>
    <x v="2591"/>
    <x v="29"/>
    <s v="Aug"/>
    <x v="1"/>
    <x v="23"/>
    <x v="343"/>
    <x v="256"/>
    <x v="58"/>
    <x v="101"/>
    <x v="575"/>
    <n v="59"/>
    <n v="17"/>
    <n v="8.6"/>
    <n v="14"/>
    <s v="Inevitable Entertainment"/>
    <s v="E"/>
  </r>
  <r>
    <s v="War of the Monsters"/>
    <x v="6"/>
    <n v="2003"/>
    <x v="3232"/>
    <x v="11"/>
    <s v="Dec"/>
    <x v="9"/>
    <x v="3"/>
    <x v="343"/>
    <x v="256"/>
    <x v="58"/>
    <x v="101"/>
    <x v="575"/>
    <n v="80"/>
    <n v="41"/>
    <n v="8.9"/>
    <n v="68"/>
    <s v="Incognito Inc."/>
    <s v="T"/>
  </r>
  <r>
    <s v="Harry Potter and the Deathly Hallows - Part 1"/>
    <x v="0"/>
    <n v="2010"/>
    <x v="1908"/>
    <x v="26"/>
    <s v="Dec"/>
    <x v="8"/>
    <x v="7"/>
    <x v="376"/>
    <x v="198"/>
    <x v="58"/>
    <x v="132"/>
    <x v="575"/>
    <n v="41"/>
    <n v="8"/>
    <n v="5"/>
    <n v="11"/>
    <s v="Electronic Arts"/>
    <s v="T"/>
  </r>
  <r>
    <s v="NBA Street Vol. 2"/>
    <x v="19"/>
    <s v="N/A"/>
    <x v="95"/>
    <x v="30"/>
    <s v="Dec"/>
    <x v="0"/>
    <x v="7"/>
    <x v="330"/>
    <x v="277"/>
    <x v="58"/>
    <x v="145"/>
    <x v="575"/>
    <n v="88"/>
    <n v="16"/>
    <n v="8.1"/>
    <n v="7"/>
    <s v="Electronic Arts"/>
    <s v="E"/>
  </r>
  <r>
    <s v="The Incredible Hulk: Ultimate Destruction"/>
    <x v="6"/>
    <n v="2005"/>
    <x v="3233"/>
    <x v="23"/>
    <s v="Feb"/>
    <x v="8"/>
    <x v="23"/>
    <x v="343"/>
    <x v="256"/>
    <x v="58"/>
    <x v="101"/>
    <x v="575"/>
    <n v="83"/>
    <n v="41"/>
    <n v="8.6999999999999993"/>
    <n v="38"/>
    <s v="Radical Entertainment"/>
    <s v="T"/>
  </r>
  <r>
    <s v="Time Crisis: Razing Storm"/>
    <x v="5"/>
    <n v="2010"/>
    <x v="1195"/>
    <x v="25"/>
    <s v="Jun"/>
    <x v="6"/>
    <x v="25"/>
    <x v="375"/>
    <x v="256"/>
    <x v="35"/>
    <x v="69"/>
    <x v="575"/>
    <n v="58"/>
    <n v="49"/>
    <n v="5.9"/>
    <n v="15"/>
    <s v="Nex Entertainment"/>
    <s v="T"/>
  </r>
  <r>
    <s v="Summer Sports: Paradise Island"/>
    <x v="0"/>
    <n v="2008"/>
    <x v="3234"/>
    <x v="13"/>
    <s v="Aug"/>
    <x v="0"/>
    <x v="5"/>
    <x v="337"/>
    <x v="45"/>
    <x v="58"/>
    <x v="115"/>
    <x v="576"/>
    <n v="46"/>
    <n v="7"/>
    <n v="4.5999999999999996"/>
    <n v="7"/>
    <s v="Destineer"/>
    <s v="E"/>
  </r>
  <r>
    <s v="Sakura Taisen 2 - Kimi, Shinitamou Koto Nakare"/>
    <x v="23"/>
    <n v="1998"/>
    <x v="3235"/>
    <x v="14"/>
    <s v="Apr"/>
    <x v="10"/>
    <x v="8"/>
    <x v="180"/>
    <x v="125"/>
    <x v="213"/>
    <x v="106"/>
    <x v="576"/>
    <m/>
    <m/>
    <m/>
    <m/>
    <m/>
    <m/>
  </r>
  <r>
    <s v="Time Crisis II"/>
    <x v="6"/>
    <n v="2001"/>
    <x v="3236"/>
    <x v="25"/>
    <s v="Oct"/>
    <x v="6"/>
    <x v="25"/>
    <x v="343"/>
    <x v="256"/>
    <x v="58"/>
    <x v="101"/>
    <x v="576"/>
    <n v="81"/>
    <n v="21"/>
    <n v="7.9"/>
    <n v="20"/>
    <s v="Namco"/>
    <s v="T"/>
  </r>
  <r>
    <s v="Inazuma Eleven GO"/>
    <x v="10"/>
    <n v="2011"/>
    <x v="3237"/>
    <x v="25"/>
    <s v="Jan"/>
    <x v="3"/>
    <x v="0"/>
    <x v="180"/>
    <x v="300"/>
    <x v="41"/>
    <x v="106"/>
    <x v="576"/>
    <m/>
    <m/>
    <m/>
    <m/>
    <m/>
    <m/>
  </r>
  <r>
    <s v="Clock Tower"/>
    <x v="12"/>
    <n v="1996"/>
    <x v="2424"/>
    <x v="27"/>
    <s v="Oct"/>
    <x v="10"/>
    <x v="49"/>
    <x v="360"/>
    <x v="300"/>
    <x v="42"/>
    <x v="147"/>
    <x v="576"/>
    <m/>
    <m/>
    <m/>
    <m/>
    <m/>
    <m/>
  </r>
  <r>
    <s v="NCAA March Madness 06"/>
    <x v="6"/>
    <n v="2005"/>
    <x v="3238"/>
    <x v="25"/>
    <s v="Sep"/>
    <x v="0"/>
    <x v="7"/>
    <x v="384"/>
    <x v="287"/>
    <x v="58"/>
    <x v="101"/>
    <x v="576"/>
    <n v="78"/>
    <n v="19"/>
    <n v="9.1"/>
    <n v="13"/>
    <s v="EA Canada"/>
    <s v="E"/>
  </r>
  <r>
    <s v="LEGO Dimensions"/>
    <x v="18"/>
    <n v="2015"/>
    <x v="3239"/>
    <x v="14"/>
    <s v="Jan"/>
    <x v="8"/>
    <x v="19"/>
    <x v="357"/>
    <x v="291"/>
    <x v="58"/>
    <x v="132"/>
    <x v="576"/>
    <n v="62"/>
    <n v="5"/>
    <n v="6.5"/>
    <n v="29"/>
    <s v="Traveller's Tales"/>
    <s v="E10+"/>
  </r>
  <r>
    <s v="Valkyria Chronicles II"/>
    <x v="16"/>
    <n v="2010"/>
    <x v="3240"/>
    <x v="34"/>
    <s v="Dec"/>
    <x v="3"/>
    <x v="8"/>
    <x v="234"/>
    <x v="263"/>
    <x v="197"/>
    <x v="119"/>
    <x v="576"/>
    <n v="83"/>
    <n v="54"/>
    <n v="8.1"/>
    <n v="67"/>
    <s v="Sega"/>
    <s v="T"/>
  </r>
  <r>
    <s v="Jampack Volume 11"/>
    <x v="6"/>
    <n v="2004"/>
    <x v="3241"/>
    <x v="8"/>
    <s v="Aug"/>
    <x v="5"/>
    <x v="3"/>
    <x v="343"/>
    <x v="256"/>
    <x v="58"/>
    <x v="101"/>
    <x v="576"/>
    <m/>
    <m/>
    <m/>
    <m/>
    <m/>
    <m/>
  </r>
  <r>
    <s v="Monster High: Ghoul Spirit"/>
    <x v="0"/>
    <n v="2011"/>
    <x v="3242"/>
    <x v="4"/>
    <s v="May"/>
    <x v="5"/>
    <x v="28"/>
    <x v="378"/>
    <x v="270"/>
    <x v="58"/>
    <x v="115"/>
    <x v="576"/>
    <m/>
    <m/>
    <s v="tbd"/>
    <m/>
    <s v="THQ"/>
    <s v="E"/>
  </r>
  <r>
    <s v="Tatsunoko vs. Capcom: Ultimate All-Stars"/>
    <x v="0"/>
    <n v="2010"/>
    <x v="528"/>
    <x v="33"/>
    <s v="Apr"/>
    <x v="9"/>
    <x v="12"/>
    <x v="357"/>
    <x v="263"/>
    <x v="102"/>
    <x v="132"/>
    <x v="576"/>
    <n v="85"/>
    <n v="62"/>
    <n v="8.8000000000000007"/>
    <n v="85"/>
    <s v="Eighting"/>
    <s v="T"/>
  </r>
  <r>
    <s v="Rune Factory: A Fantasy Harvest Moon"/>
    <x v="3"/>
    <n v="2006"/>
    <x v="2153"/>
    <x v="30"/>
    <s v="Apr"/>
    <x v="3"/>
    <x v="70"/>
    <x v="387"/>
    <x v="45"/>
    <x v="49"/>
    <x v="147"/>
    <x v="576"/>
    <n v="78"/>
    <n v="26"/>
    <n v="8.1"/>
    <n v="52"/>
    <s v="Neverland"/>
    <s v="E"/>
  </r>
  <r>
    <s v="Legacy of Kain: Defiance"/>
    <x v="6"/>
    <n v="2003"/>
    <x v="3243"/>
    <x v="22"/>
    <s v="Jan"/>
    <x v="8"/>
    <x v="21"/>
    <x v="343"/>
    <x v="256"/>
    <x v="58"/>
    <x v="101"/>
    <x v="576"/>
    <n v="75"/>
    <n v="34"/>
    <n v="9.3000000000000007"/>
    <n v="49"/>
    <s v="Crystal Dynamics"/>
    <s v="M"/>
  </r>
  <r>
    <s v="SpongeBob SquarePants: Game Boy Advance Video Volume 2"/>
    <x v="8"/>
    <n v="2004"/>
    <x v="3244"/>
    <x v="5"/>
    <s v="Jan"/>
    <x v="5"/>
    <x v="33"/>
    <x v="358"/>
    <x v="182"/>
    <x v="58"/>
    <x v="145"/>
    <x v="576"/>
    <m/>
    <m/>
    <m/>
    <m/>
    <m/>
    <m/>
  </r>
  <r>
    <s v="NCAA March Madness 2005"/>
    <x v="6"/>
    <n v="2004"/>
    <x v="3245"/>
    <x v="6"/>
    <s v="Apr"/>
    <x v="0"/>
    <x v="7"/>
    <x v="395"/>
    <x v="287"/>
    <x v="58"/>
    <x v="101"/>
    <x v="576"/>
    <n v="78"/>
    <n v="19"/>
    <n v="8.3000000000000007"/>
    <n v="13"/>
    <s v="EA Canada"/>
    <s v="E"/>
  </r>
  <r>
    <s v="007 Racing"/>
    <x v="12"/>
    <n v="2000"/>
    <x v="3246"/>
    <x v="23"/>
    <s v="Nov"/>
    <x v="2"/>
    <x v="7"/>
    <x v="357"/>
    <x v="256"/>
    <x v="58"/>
    <x v="147"/>
    <x v="576"/>
    <n v="51"/>
    <n v="16"/>
    <n v="4.5999999999999996"/>
    <n v="14"/>
    <s v="Eutechnyx"/>
    <s v="T"/>
  </r>
  <r>
    <s v="Tactics Ogre: Let Us Cling Together"/>
    <x v="16"/>
    <n v="2010"/>
    <x v="1143"/>
    <x v="20"/>
    <s v="Nov"/>
    <x v="3"/>
    <x v="15"/>
    <x v="341"/>
    <x v="270"/>
    <x v="161"/>
    <x v="132"/>
    <x v="576"/>
    <n v="87"/>
    <n v="49"/>
    <n v="8.8000000000000007"/>
    <n v="102"/>
    <s v="Square Enix"/>
    <s v="T"/>
  </r>
  <r>
    <s v="Conflict: Vietnam"/>
    <x v="6"/>
    <n v="2004"/>
    <x v="3247"/>
    <x v="15"/>
    <s v="Feb"/>
    <x v="6"/>
    <x v="113"/>
    <x v="343"/>
    <x v="256"/>
    <x v="58"/>
    <x v="101"/>
    <x v="576"/>
    <n v="58"/>
    <n v="24"/>
    <n v="8.1"/>
    <n v="21"/>
    <s v="Pivotal Games"/>
    <s v="M"/>
  </r>
  <r>
    <s v="Dragon's Crown"/>
    <x v="5"/>
    <n v="2013"/>
    <x v="3248"/>
    <x v="30"/>
    <s v="Jan"/>
    <x v="3"/>
    <x v="131"/>
    <x v="370"/>
    <x v="270"/>
    <x v="89"/>
    <x v="132"/>
    <x v="576"/>
    <n v="82"/>
    <n v="62"/>
    <n v="8.3000000000000007"/>
    <n v="288"/>
    <s v="Vanillaware"/>
    <s v="T"/>
  </r>
  <r>
    <s v="2 in 1 Combo Pack: Sonic Heroes / Super Monkey Ball Deluxe"/>
    <x v="13"/>
    <n v="2004"/>
    <x v="3249"/>
    <x v="24"/>
    <s v="Mar"/>
    <x v="5"/>
    <x v="8"/>
    <x v="399"/>
    <x v="277"/>
    <x v="58"/>
    <x v="133"/>
    <x v="576"/>
    <m/>
    <m/>
    <m/>
    <m/>
    <m/>
    <m/>
  </r>
  <r>
    <s v="MLB SlugFest 20-04"/>
    <x v="6"/>
    <n v="2003"/>
    <x v="112"/>
    <x v="31"/>
    <s v="Dec"/>
    <x v="0"/>
    <x v="39"/>
    <x v="343"/>
    <x v="256"/>
    <x v="58"/>
    <x v="101"/>
    <x v="576"/>
    <n v="78"/>
    <n v="23"/>
    <n v="8.3000000000000007"/>
    <n v="8"/>
    <s v="Midway"/>
    <s v="E"/>
  </r>
  <r>
    <s v="Gex 3: Deep Cover Gecko"/>
    <x v="12"/>
    <n v="1999"/>
    <x v="3250"/>
    <x v="25"/>
    <s v="Dec"/>
    <x v="1"/>
    <x v="21"/>
    <x v="357"/>
    <x v="256"/>
    <x v="58"/>
    <x v="147"/>
    <x v="576"/>
    <m/>
    <m/>
    <m/>
    <m/>
    <m/>
    <m/>
  </r>
  <r>
    <s v="NASCAR 09"/>
    <x v="6"/>
    <n v="2008"/>
    <x v="3251"/>
    <x v="15"/>
    <s v="Apr"/>
    <x v="2"/>
    <x v="7"/>
    <x v="343"/>
    <x v="256"/>
    <x v="58"/>
    <x v="101"/>
    <x v="576"/>
    <m/>
    <m/>
    <n v="7.9"/>
    <n v="8"/>
    <s v="EA Tiburon"/>
    <s v="E"/>
  </r>
  <r>
    <s v="Blitz: The League"/>
    <x v="13"/>
    <n v="2004"/>
    <x v="3252"/>
    <x v="9"/>
    <s v="Apr"/>
    <x v="0"/>
    <x v="39"/>
    <x v="399"/>
    <x v="277"/>
    <x v="58"/>
    <x v="133"/>
    <x v="576"/>
    <n v="78"/>
    <n v="30"/>
    <n v="7.7"/>
    <n v="14"/>
    <s v="Midway"/>
    <s v="M"/>
  </r>
  <r>
    <s v="Manhunt 2"/>
    <x v="0"/>
    <n v="2007"/>
    <x v="3253"/>
    <x v="17"/>
    <s v="Feb"/>
    <x v="8"/>
    <x v="2"/>
    <x v="370"/>
    <x v="301"/>
    <x v="58"/>
    <x v="122"/>
    <x v="576"/>
    <n v="62"/>
    <n v="38"/>
    <n v="7.1"/>
    <n v="46"/>
    <s v="Rockstar Toronto"/>
    <s v="M"/>
  </r>
  <r>
    <s v="Just Dance 2015"/>
    <x v="17"/>
    <n v="2014"/>
    <x v="3254"/>
    <x v="7"/>
    <s v="Jan"/>
    <x v="5"/>
    <x v="5"/>
    <x v="387"/>
    <x v="293"/>
    <x v="58"/>
    <x v="132"/>
    <x v="576"/>
    <n v="70"/>
    <n v="17"/>
    <n v="7.5"/>
    <n v="20"/>
    <s v="Ubisoft"/>
    <s v="E10+"/>
  </r>
  <r>
    <s v="Jampack Vol. 2"/>
    <x v="12"/>
    <n v="1996"/>
    <x v="3255"/>
    <x v="24"/>
    <s v="Nov"/>
    <x v="5"/>
    <x v="3"/>
    <x v="357"/>
    <x v="256"/>
    <x v="58"/>
    <x v="147"/>
    <x v="576"/>
    <m/>
    <m/>
    <m/>
    <m/>
    <m/>
    <m/>
  </r>
  <r>
    <s v="The LEGO Movie Videogame"/>
    <x v="17"/>
    <n v="2014"/>
    <x v="300"/>
    <x v="27"/>
    <s v="Feb"/>
    <x v="8"/>
    <x v="19"/>
    <x v="387"/>
    <x v="293"/>
    <x v="58"/>
    <x v="132"/>
    <x v="576"/>
    <n v="69"/>
    <n v="18"/>
    <n v="6.9"/>
    <n v="49"/>
    <s v="TT Games"/>
    <s v="E10+"/>
  </r>
  <r>
    <s v="Virtual Soccer"/>
    <x v="7"/>
    <n v="1993"/>
    <x v="1941"/>
    <x v="13"/>
    <s v="Nov"/>
    <x v="0"/>
    <x v="68"/>
    <x v="180"/>
    <x v="125"/>
    <x v="213"/>
    <x v="106"/>
    <x v="576"/>
    <m/>
    <m/>
    <m/>
    <m/>
    <m/>
    <m/>
  </r>
  <r>
    <s v="Overwatch"/>
    <x v="14"/>
    <n v="2016"/>
    <x v="3256"/>
    <x v="9"/>
    <s v="Jan"/>
    <x v="6"/>
    <x v="4"/>
    <x v="370"/>
    <x v="180"/>
    <x v="58"/>
    <x v="115"/>
    <x v="576"/>
    <n v="91"/>
    <n v="62"/>
    <n v="6.8"/>
    <n v="4052"/>
    <s v="Blizzard Entertainment"/>
    <s v="T"/>
  </r>
  <r>
    <s v="Romance of the Three Kingdoms IV: Wall of Fire"/>
    <x v="7"/>
    <n v="1994"/>
    <x v="3257"/>
    <x v="12"/>
    <s v="Aug"/>
    <x v="11"/>
    <x v="48"/>
    <x v="180"/>
    <x v="125"/>
    <x v="213"/>
    <x v="106"/>
    <x v="576"/>
    <m/>
    <m/>
    <m/>
    <m/>
    <m/>
    <m/>
  </r>
  <r>
    <s v="Monster Jam: Path of Destruction"/>
    <x v="0"/>
    <n v="2010"/>
    <x v="3258"/>
    <x v="25"/>
    <s v="Apr"/>
    <x v="2"/>
    <x v="4"/>
    <x v="337"/>
    <x v="287"/>
    <x v="58"/>
    <x v="147"/>
    <x v="576"/>
    <m/>
    <m/>
    <s v="tbd"/>
    <m/>
    <s v="Virtuos"/>
    <s v="E"/>
  </r>
  <r>
    <s v="Winning Post"/>
    <x v="7"/>
    <n v="1993"/>
    <x v="3259"/>
    <x v="30"/>
    <s v="Sep"/>
    <x v="0"/>
    <x v="48"/>
    <x v="180"/>
    <x v="125"/>
    <x v="213"/>
    <x v="106"/>
    <x v="576"/>
    <m/>
    <m/>
    <m/>
    <m/>
    <m/>
    <m/>
  </r>
  <r>
    <s v="Peter Jackson's King Kong: The Official Game of the Movie"/>
    <x v="13"/>
    <n v="2005"/>
    <x v="1125"/>
    <x v="9"/>
    <s v="Sep"/>
    <x v="8"/>
    <x v="5"/>
    <x v="363"/>
    <x v="271"/>
    <x v="58"/>
    <x v="133"/>
    <x v="576"/>
    <n v="82"/>
    <n v="43"/>
    <n v="8.5"/>
    <n v="11"/>
    <s v="Ubisoft Montpellier"/>
    <s v="T"/>
  </r>
  <r>
    <s v="Burnout Revenge"/>
    <x v="13"/>
    <n v="2005"/>
    <x v="2423"/>
    <x v="27"/>
    <s v="Nov"/>
    <x v="2"/>
    <x v="7"/>
    <x v="379"/>
    <x v="286"/>
    <x v="58"/>
    <x v="145"/>
    <x v="576"/>
    <n v="89"/>
    <n v="65"/>
    <n v="8.4"/>
    <n v="66"/>
    <s v="Criterion Games"/>
    <s v="E10+"/>
  </r>
  <r>
    <s v="Medal of Honor: European Assault"/>
    <x v="13"/>
    <n v="2005"/>
    <x v="2201"/>
    <x v="9"/>
    <s v="Apr"/>
    <x v="6"/>
    <x v="7"/>
    <x v="379"/>
    <x v="286"/>
    <x v="58"/>
    <x v="133"/>
    <x v="576"/>
    <n v="72"/>
    <n v="42"/>
    <n v="7"/>
    <n v="15"/>
    <s v="EA LA"/>
    <s v="T"/>
  </r>
  <r>
    <s v="Ty the Tasmanian Tiger 2: Bush Rescue"/>
    <x v="6"/>
    <n v="2004"/>
    <x v="3260"/>
    <x v="15"/>
    <s v="Nov"/>
    <x v="1"/>
    <x v="7"/>
    <x v="343"/>
    <x v="256"/>
    <x v="58"/>
    <x v="101"/>
    <x v="576"/>
    <n v="71"/>
    <n v="24"/>
    <n v="8.1999999999999993"/>
    <n v="22"/>
    <s v="Krome Studios"/>
    <s v="E"/>
  </r>
  <r>
    <s v="The Lord of the Rings: The Fellowship of the Ring"/>
    <x v="13"/>
    <n v="2002"/>
    <x v="3261"/>
    <x v="19"/>
    <s v="Nov"/>
    <x v="8"/>
    <x v="20"/>
    <x v="398"/>
    <x v="286"/>
    <x v="58"/>
    <x v="147"/>
    <x v="576"/>
    <n v="59"/>
    <n v="23"/>
    <n v="6.6"/>
    <n v="10"/>
    <s v="WXP"/>
    <s v="T"/>
  </r>
  <r>
    <s v="NBA 06"/>
    <x v="6"/>
    <n v="2005"/>
    <x v="2734"/>
    <x v="0"/>
    <s v="Jun"/>
    <x v="0"/>
    <x v="3"/>
    <x v="343"/>
    <x v="256"/>
    <x v="58"/>
    <x v="101"/>
    <x v="576"/>
    <n v="63"/>
    <n v="26"/>
    <n v="6.3"/>
    <n v="27"/>
    <s v="SCEA Sports Studio"/>
    <s v="E"/>
  </r>
  <r>
    <s v="Inazuma Eleven"/>
    <x v="3"/>
    <n v="2008"/>
    <x v="254"/>
    <x v="16"/>
    <s v="Feb"/>
    <x v="3"/>
    <x v="0"/>
    <x v="180"/>
    <x v="293"/>
    <x v="42"/>
    <x v="133"/>
    <x v="576"/>
    <m/>
    <m/>
    <m/>
    <m/>
    <m/>
    <m/>
  </r>
  <r>
    <s v="Excite Truck"/>
    <x v="0"/>
    <n v="2006"/>
    <x v="3262"/>
    <x v="6"/>
    <s v="May"/>
    <x v="2"/>
    <x v="0"/>
    <x v="380"/>
    <x v="298"/>
    <x v="36"/>
    <x v="115"/>
    <x v="576"/>
    <n v="72"/>
    <n v="57"/>
    <n v="8.4"/>
    <n v="83"/>
    <s v="Monster Games Inc."/>
    <s v="E"/>
  </r>
  <r>
    <s v="Phoenix Wright: Ace Attorney - Justice for All"/>
    <x v="3"/>
    <n v="2006"/>
    <x v="3263"/>
    <x v="23"/>
    <s v="Jul"/>
    <x v="10"/>
    <x v="12"/>
    <x v="400"/>
    <x v="203"/>
    <x v="141"/>
    <x v="147"/>
    <x v="576"/>
    <m/>
    <m/>
    <m/>
    <m/>
    <m/>
    <m/>
  </r>
  <r>
    <s v="Spider-Man"/>
    <x v="11"/>
    <n v="2000"/>
    <x v="1773"/>
    <x v="15"/>
    <s v="Aug"/>
    <x v="8"/>
    <x v="4"/>
    <x v="332"/>
    <x v="265"/>
    <x v="58"/>
    <x v="145"/>
    <x v="576"/>
    <m/>
    <m/>
    <m/>
    <m/>
    <m/>
    <m/>
  </r>
  <r>
    <s v="Magician's Quest: Mysterious Times"/>
    <x v="3"/>
    <n v="2008"/>
    <x v="3264"/>
    <x v="10"/>
    <s v="Feb"/>
    <x v="3"/>
    <x v="14"/>
    <x v="393"/>
    <x v="45"/>
    <x v="41"/>
    <x v="106"/>
    <x v="576"/>
    <n v="69"/>
    <n v="13"/>
    <n v="7.6"/>
    <n v="9"/>
    <s v="Konami"/>
    <s v="E10+"/>
  </r>
  <r>
    <s v="Hello Kitty: Big City Dreams"/>
    <x v="3"/>
    <n v="2008"/>
    <x v="231"/>
    <x v="32"/>
    <s v="Jul"/>
    <x v="4"/>
    <x v="87"/>
    <x v="378"/>
    <x v="270"/>
    <x v="58"/>
    <x v="115"/>
    <x v="576"/>
    <m/>
    <m/>
    <s v="tbd"/>
    <m/>
    <s v="Human Soft"/>
    <s v="E"/>
  </r>
  <r>
    <s v="X-Men Legends"/>
    <x v="19"/>
    <n v="2004"/>
    <x v="2148"/>
    <x v="6"/>
    <s v="Feb"/>
    <x v="3"/>
    <x v="4"/>
    <x v="330"/>
    <x v="277"/>
    <x v="58"/>
    <x v="145"/>
    <x v="576"/>
    <n v="81"/>
    <n v="36"/>
    <n v="8.5"/>
    <n v="11"/>
    <s v="Raven Software"/>
    <s v="T"/>
  </r>
  <r>
    <s v="Mario &amp; Sonic at the Rio 2016 Olympic Games"/>
    <x v="10"/>
    <n v="2016"/>
    <x v="501"/>
    <x v="7"/>
    <s v="Feb"/>
    <x v="8"/>
    <x v="0"/>
    <x v="268"/>
    <x v="199"/>
    <x v="96"/>
    <x v="133"/>
    <x v="576"/>
    <m/>
    <m/>
    <m/>
    <m/>
    <m/>
    <m/>
  </r>
  <r>
    <s v="G-Force"/>
    <x v="3"/>
    <n v="2009"/>
    <x v="1192"/>
    <x v="4"/>
    <s v="Apr"/>
    <x v="8"/>
    <x v="32"/>
    <x v="343"/>
    <x v="199"/>
    <x v="58"/>
    <x v="132"/>
    <x v="576"/>
    <m/>
    <m/>
    <n v="9"/>
    <n v="5"/>
    <s v="Keen Games"/>
    <s v="E10+"/>
  </r>
  <r>
    <s v="Front Mission 2"/>
    <x v="12"/>
    <n v="1997"/>
    <x v="1676"/>
    <x v="9"/>
    <s v="Apr"/>
    <x v="11"/>
    <x v="9"/>
    <x v="180"/>
    <x v="125"/>
    <x v="37"/>
    <x v="147"/>
    <x v="576"/>
    <m/>
    <m/>
    <m/>
    <m/>
    <m/>
    <m/>
  </r>
  <r>
    <s v="StarCraft II: Legacy of the Void"/>
    <x v="14"/>
    <n v="2015"/>
    <x v="3265"/>
    <x v="7"/>
    <s v="Jul"/>
    <x v="11"/>
    <x v="4"/>
    <x v="401"/>
    <x v="267"/>
    <x v="58"/>
    <x v="115"/>
    <x v="576"/>
    <n v="88"/>
    <n v="62"/>
    <n v="8.3000000000000007"/>
    <n v="833"/>
    <s v="Blizzard Entertainment"/>
    <s v="T"/>
  </r>
  <r>
    <s v="Jewel Master Egypt"/>
    <x v="3"/>
    <n v="2009"/>
    <x v="3266"/>
    <x v="1"/>
    <s v="Nov"/>
    <x v="4"/>
    <x v="143"/>
    <x v="400"/>
    <x v="198"/>
    <x v="58"/>
    <x v="132"/>
    <x v="576"/>
    <n v="56"/>
    <n v="9"/>
    <s v="tbd"/>
    <m/>
    <s v="Storm City Games"/>
    <s v="E"/>
  </r>
  <r>
    <s v="ModNation Racers"/>
    <x v="16"/>
    <n v="2010"/>
    <x v="2402"/>
    <x v="33"/>
    <s v="Mar"/>
    <x v="2"/>
    <x v="3"/>
    <x v="369"/>
    <x v="150"/>
    <x v="64"/>
    <x v="99"/>
    <x v="576"/>
    <n v="73"/>
    <n v="22"/>
    <n v="7.7"/>
    <n v="22"/>
    <s v="SCEA San Diego Studios"/>
    <s v="E"/>
  </r>
  <r>
    <s v="LEGO Dimensions"/>
    <x v="4"/>
    <n v="2015"/>
    <x v="3267"/>
    <x v="0"/>
    <s v="Dec"/>
    <x v="8"/>
    <x v="19"/>
    <x v="343"/>
    <x v="301"/>
    <x v="58"/>
    <x v="115"/>
    <x v="576"/>
    <m/>
    <m/>
    <n v="6.1"/>
    <n v="18"/>
    <m/>
    <m/>
  </r>
  <r>
    <s v="WWE SmackDown vs. Raw 2010"/>
    <x v="3"/>
    <n v="2009"/>
    <x v="3268"/>
    <x v="7"/>
    <s v="Oct"/>
    <x v="9"/>
    <x v="28"/>
    <x v="387"/>
    <x v="293"/>
    <x v="58"/>
    <x v="132"/>
    <x v="576"/>
    <n v="75"/>
    <n v="7"/>
    <n v="8.3000000000000007"/>
    <n v="4"/>
    <s v="Yuke's"/>
    <s v="T"/>
  </r>
  <r>
    <s v="Are You Smarter Than A 5th Grader?"/>
    <x v="3"/>
    <n v="2007"/>
    <x v="3269"/>
    <x v="9"/>
    <s v="Mar"/>
    <x v="5"/>
    <x v="51"/>
    <x v="337"/>
    <x v="125"/>
    <x v="58"/>
    <x v="115"/>
    <x v="576"/>
    <m/>
    <m/>
    <s v="tbd"/>
    <m/>
    <s v="ValuSoft"/>
    <s v="E"/>
  </r>
  <r>
    <s v="Oni"/>
    <x v="6"/>
    <n v="2001"/>
    <x v="3270"/>
    <x v="5"/>
    <s v="Oct"/>
    <x v="8"/>
    <x v="2"/>
    <x v="343"/>
    <x v="256"/>
    <x v="58"/>
    <x v="101"/>
    <x v="576"/>
    <n v="69"/>
    <n v="24"/>
    <n v="7.8"/>
    <n v="22"/>
    <s v="Rockstar Toronto"/>
    <s v="T"/>
  </r>
  <r>
    <s v="Tom Clancy's Ghost Recon Advanced Warfighter 2"/>
    <x v="16"/>
    <n v="2007"/>
    <x v="742"/>
    <x v="32"/>
    <s v="Jul"/>
    <x v="6"/>
    <x v="5"/>
    <x v="387"/>
    <x v="265"/>
    <x v="58"/>
    <x v="69"/>
    <x v="576"/>
    <n v="61"/>
    <n v="12"/>
    <n v="6.4"/>
    <n v="9"/>
    <s v="High Voltage Software, Ubisoft Paris"/>
    <s v="T"/>
  </r>
  <r>
    <s v="SpongeBob SquarePants featuring Nicktoons: Globs of Doom"/>
    <x v="0"/>
    <n v="2008"/>
    <x v="3134"/>
    <x v="10"/>
    <s v="Sep"/>
    <x v="8"/>
    <x v="28"/>
    <x v="344"/>
    <x v="125"/>
    <x v="58"/>
    <x v="115"/>
    <x v="576"/>
    <n v="47"/>
    <n v="5"/>
    <n v="5.4"/>
    <n v="10"/>
    <s v="Incinerator Games"/>
    <s v="E"/>
  </r>
  <r>
    <s v="Terminator Salvation"/>
    <x v="5"/>
    <n v="2009"/>
    <x v="3271"/>
    <x v="25"/>
    <s v="Oct"/>
    <x v="6"/>
    <x v="19"/>
    <x v="346"/>
    <x v="204"/>
    <x v="62"/>
    <x v="127"/>
    <x v="576"/>
    <n v="43"/>
    <n v="41"/>
    <n v="3.9"/>
    <n v="70"/>
    <s v="GRIN"/>
    <s v="T"/>
  </r>
  <r>
    <s v="How to Train Your Dragon"/>
    <x v="3"/>
    <n v="2010"/>
    <x v="3272"/>
    <x v="21"/>
    <s v="Feb"/>
    <x v="8"/>
    <x v="4"/>
    <x v="398"/>
    <x v="271"/>
    <x v="58"/>
    <x v="132"/>
    <x v="576"/>
    <n v="60"/>
    <n v="8"/>
    <s v="tbd"/>
    <m/>
    <s v="Griptonite Games"/>
    <s v="E10+"/>
  </r>
  <r>
    <s v="The Lord of the Rings: The Two Towers"/>
    <x v="19"/>
    <n v="2002"/>
    <x v="3273"/>
    <x v="12"/>
    <s v="Mar"/>
    <x v="8"/>
    <x v="7"/>
    <x v="330"/>
    <x v="277"/>
    <x v="58"/>
    <x v="145"/>
    <x v="576"/>
    <n v="82"/>
    <n v="13"/>
    <n v="8.6999999999999993"/>
    <n v="23"/>
    <s v="Stormfront Studios"/>
    <s v="T"/>
  </r>
  <r>
    <s v="Batman: Arkham City"/>
    <x v="14"/>
    <n v="2011"/>
    <x v="3274"/>
    <x v="3"/>
    <s v="Nov"/>
    <x v="8"/>
    <x v="19"/>
    <x v="252"/>
    <x v="204"/>
    <x v="58"/>
    <x v="119"/>
    <x v="576"/>
    <n v="91"/>
    <n v="27"/>
    <n v="8.6"/>
    <n v="1847"/>
    <s v="Rocksteady Studios"/>
    <s v="T"/>
  </r>
  <r>
    <s v="Juiced"/>
    <x v="6"/>
    <n v="2005"/>
    <x v="3275"/>
    <x v="11"/>
    <s v="Apr"/>
    <x v="2"/>
    <x v="28"/>
    <x v="343"/>
    <x v="256"/>
    <x v="58"/>
    <x v="101"/>
    <x v="576"/>
    <n v="68"/>
    <n v="36"/>
    <n v="7.7"/>
    <n v="24"/>
    <s v="Juice Games"/>
    <s v="T"/>
  </r>
  <r>
    <s v="The Warriors"/>
    <x v="6"/>
    <n v="2005"/>
    <x v="3276"/>
    <x v="30"/>
    <s v="Jul"/>
    <x v="8"/>
    <x v="2"/>
    <x v="395"/>
    <x v="287"/>
    <x v="58"/>
    <x v="101"/>
    <x v="576"/>
    <n v="84"/>
    <n v="52"/>
    <n v="8.5"/>
    <n v="72"/>
    <s v="Rockstar Toronto"/>
    <s v="M"/>
  </r>
  <r>
    <s v="J-League Soccer: Prime Goal 2"/>
    <x v="7"/>
    <n v="1994"/>
    <x v="792"/>
    <x v="6"/>
    <s v="Aug"/>
    <x v="0"/>
    <x v="25"/>
    <x v="180"/>
    <x v="125"/>
    <x v="213"/>
    <x v="106"/>
    <x v="576"/>
    <m/>
    <m/>
    <m/>
    <m/>
    <m/>
    <m/>
  </r>
  <r>
    <s v="Star Fox Command"/>
    <x v="3"/>
    <n v="2006"/>
    <x v="2147"/>
    <x v="9"/>
    <s v="Nov"/>
    <x v="6"/>
    <x v="0"/>
    <x v="358"/>
    <x v="45"/>
    <x v="67"/>
    <x v="115"/>
    <x v="576"/>
    <n v="76"/>
    <n v="56"/>
    <n v="7.3"/>
    <n v="56"/>
    <s v="Q-Games"/>
    <s v="E10+"/>
  </r>
  <r>
    <s v="Dragon Age: Inquisition"/>
    <x v="4"/>
    <n v="2014"/>
    <x v="341"/>
    <x v="33"/>
    <s v="Feb"/>
    <x v="3"/>
    <x v="7"/>
    <x v="372"/>
    <x v="279"/>
    <x v="58"/>
    <x v="132"/>
    <x v="576"/>
    <m/>
    <m/>
    <n v="5.0999999999999996"/>
    <n v="235"/>
    <s v="BioWare"/>
    <s v="M"/>
  </r>
  <r>
    <s v="Wayne Gretzky's 3D Hockey"/>
    <x v="11"/>
    <n v="1996"/>
    <x v="3277"/>
    <x v="18"/>
    <s v="Nov"/>
    <x v="0"/>
    <x v="0"/>
    <x v="344"/>
    <x v="298"/>
    <x v="58"/>
    <x v="106"/>
    <x v="576"/>
    <m/>
    <m/>
    <m/>
    <m/>
    <m/>
    <m/>
  </r>
  <r>
    <s v="NASCAR 2000"/>
    <x v="11"/>
    <n v="1999"/>
    <x v="213"/>
    <x v="16"/>
    <s v="Mar"/>
    <x v="2"/>
    <x v="7"/>
    <x v="344"/>
    <x v="298"/>
    <x v="58"/>
    <x v="106"/>
    <x v="576"/>
    <m/>
    <m/>
    <m/>
    <m/>
    <m/>
    <m/>
  </r>
  <r>
    <s v="Pachi-Slot Aruze Oukoku 4"/>
    <x v="12"/>
    <n v="2000"/>
    <x v="3278"/>
    <x v="28"/>
    <s v="Dec"/>
    <x v="5"/>
    <x v="159"/>
    <x v="180"/>
    <x v="125"/>
    <x v="37"/>
    <x v="147"/>
    <x v="576"/>
    <m/>
    <m/>
    <m/>
    <m/>
    <m/>
    <m/>
  </r>
  <r>
    <s v="Bulletstorm"/>
    <x v="5"/>
    <n v="2011"/>
    <x v="830"/>
    <x v="19"/>
    <s v="Dec"/>
    <x v="6"/>
    <x v="7"/>
    <x v="382"/>
    <x v="256"/>
    <x v="62"/>
    <x v="69"/>
    <x v="576"/>
    <n v="83"/>
    <n v="57"/>
    <n v="7.7"/>
    <n v="288"/>
    <s v="Epic Games, People Can Fly"/>
    <s v="M"/>
  </r>
  <r>
    <s v="Return to Castle Wolfenstein: Operation Resurrection"/>
    <x v="6"/>
    <n v="2003"/>
    <x v="9"/>
    <x v="8"/>
    <s v="Nov"/>
    <x v="6"/>
    <x v="4"/>
    <x v="343"/>
    <x v="256"/>
    <x v="58"/>
    <x v="101"/>
    <x v="576"/>
    <n v="66"/>
    <n v="21"/>
    <n v="8"/>
    <n v="23"/>
    <s v="Raster"/>
    <s v="M"/>
  </r>
  <r>
    <s v="Mario Tennis: Power Tour"/>
    <x v="8"/>
    <n v="2005"/>
    <x v="3279"/>
    <x v="3"/>
    <s v="Aug"/>
    <x v="0"/>
    <x v="0"/>
    <x v="381"/>
    <x v="265"/>
    <x v="91"/>
    <x v="145"/>
    <x v="577"/>
    <n v="81"/>
    <n v="21"/>
    <n v="8"/>
    <n v="25"/>
    <s v="Camelot Software Planning"/>
    <s v="E"/>
  </r>
  <r>
    <s v="Seaman"/>
    <x v="21"/>
    <n v="1999"/>
    <x v="3280"/>
    <x v="13"/>
    <s v="May"/>
    <x v="7"/>
    <x v="8"/>
    <x v="180"/>
    <x v="125"/>
    <x v="196"/>
    <x v="106"/>
    <x v="577"/>
    <n v="82"/>
    <n v="24"/>
    <n v="8.4"/>
    <n v="16"/>
    <s v="Vivarium"/>
    <s v="T"/>
  </r>
  <r>
    <s v="The Grinch"/>
    <x v="12"/>
    <n v="1999"/>
    <x v="3281"/>
    <x v="25"/>
    <s v="Feb"/>
    <x v="10"/>
    <x v="14"/>
    <x v="325"/>
    <x v="256"/>
    <x v="58"/>
    <x v="147"/>
    <x v="577"/>
    <n v="55"/>
    <n v="8"/>
    <m/>
    <m/>
    <s v="VU Games"/>
    <s v="E"/>
  </r>
  <r>
    <s v="Tales of Symphonia"/>
    <x v="5"/>
    <n v="2013"/>
    <x v="3282"/>
    <x v="26"/>
    <s v="Sep"/>
    <x v="3"/>
    <x v="25"/>
    <x v="400"/>
    <x v="279"/>
    <x v="29"/>
    <x v="101"/>
    <x v="577"/>
    <m/>
    <m/>
    <n v="7.2"/>
    <n v="6"/>
    <s v="Namco Bandai Games"/>
    <s v="T"/>
  </r>
  <r>
    <s v="Michael Jackson: The Experience"/>
    <x v="5"/>
    <n v="2011"/>
    <x v="3283"/>
    <x v="12"/>
    <s v="Nov"/>
    <x v="5"/>
    <x v="5"/>
    <x v="370"/>
    <x v="286"/>
    <x v="58"/>
    <x v="69"/>
    <x v="577"/>
    <n v="66"/>
    <n v="11"/>
    <n v="8.4"/>
    <n v="16"/>
    <s v="Ubisoft Montreal"/>
    <s v="E10+"/>
  </r>
  <r>
    <s v="Tales of Destiny"/>
    <x v="6"/>
    <n v="2006"/>
    <x v="2261"/>
    <x v="13"/>
    <s v="Jul"/>
    <x v="3"/>
    <x v="25"/>
    <x v="180"/>
    <x v="125"/>
    <x v="196"/>
    <x v="106"/>
    <x v="577"/>
    <m/>
    <m/>
    <m/>
    <m/>
    <m/>
    <m/>
  </r>
  <r>
    <s v="Stuntman: Ignition"/>
    <x v="5"/>
    <n v="2007"/>
    <x v="3284"/>
    <x v="1"/>
    <s v="Feb"/>
    <x v="2"/>
    <x v="28"/>
    <x v="394"/>
    <x v="150"/>
    <x v="58"/>
    <x v="127"/>
    <x v="577"/>
    <n v="76"/>
    <n v="18"/>
    <n v="6.2"/>
    <n v="12"/>
    <s v="Paradigm Entertainment"/>
    <s v="T"/>
  </r>
  <r>
    <s v="Littlest Pet Shop 3: Biggest Stars - Blue / Pink / Purple Team"/>
    <x v="3"/>
    <n v="2010"/>
    <x v="1173"/>
    <x v="0"/>
    <s v="Jun"/>
    <x v="7"/>
    <x v="7"/>
    <x v="344"/>
    <x v="125"/>
    <x v="58"/>
    <x v="147"/>
    <x v="577"/>
    <m/>
    <m/>
    <m/>
    <m/>
    <m/>
    <m/>
  </r>
  <r>
    <s v="F.E.A.R. 2: Project Origin"/>
    <x v="4"/>
    <n v="2009"/>
    <x v="2401"/>
    <x v="9"/>
    <s v="Nov"/>
    <x v="6"/>
    <x v="19"/>
    <x v="379"/>
    <x v="263"/>
    <x v="58"/>
    <x v="132"/>
    <x v="577"/>
    <n v="77"/>
    <n v="68"/>
    <n v="8"/>
    <n v="114"/>
    <s v="Monolith Productions"/>
    <s v="M"/>
  </r>
  <r>
    <s v="Mystery Dungeon: Shiren the Wanderer"/>
    <x v="3"/>
    <n v="2006"/>
    <x v="1688"/>
    <x v="19"/>
    <s v="Aug"/>
    <x v="3"/>
    <x v="8"/>
    <x v="394"/>
    <x v="125"/>
    <x v="167"/>
    <x v="133"/>
    <x v="577"/>
    <n v="69"/>
    <n v="27"/>
    <n v="8.1999999999999993"/>
    <n v="21"/>
    <s v="ChunSoft"/>
    <s v="E"/>
  </r>
  <r>
    <s v="GT Pro Series"/>
    <x v="0"/>
    <n v="2006"/>
    <x v="3285"/>
    <x v="30"/>
    <s v="Jun"/>
    <x v="2"/>
    <x v="5"/>
    <x v="283"/>
    <x v="45"/>
    <x v="64"/>
    <x v="115"/>
    <x v="577"/>
    <n v="41"/>
    <n v="15"/>
    <n v="4"/>
    <n v="21"/>
    <s v="MTO"/>
    <s v="E"/>
  </r>
  <r>
    <s v="Tiger Woods PGA Tour 11"/>
    <x v="4"/>
    <n v="2010"/>
    <x v="3286"/>
    <x v="30"/>
    <s v="Feb"/>
    <x v="0"/>
    <x v="7"/>
    <x v="331"/>
    <x v="286"/>
    <x v="58"/>
    <x v="132"/>
    <x v="577"/>
    <n v="79"/>
    <n v="51"/>
    <n v="7.8"/>
    <n v="19"/>
    <s v="EA Sports"/>
    <s v="E"/>
  </r>
  <r>
    <s v="The Golden Compass"/>
    <x v="6"/>
    <n v="2007"/>
    <x v="3287"/>
    <x v="27"/>
    <s v="Apr"/>
    <x v="8"/>
    <x v="8"/>
    <x v="346"/>
    <x v="125"/>
    <x v="58"/>
    <x v="65"/>
    <x v="577"/>
    <n v="46"/>
    <n v="10"/>
    <n v="5.2"/>
    <n v="6"/>
    <s v="Shiny Entertainment"/>
    <s v="E10+"/>
  </r>
  <r>
    <s v="Final Fantasy Chronicles"/>
    <x v="12"/>
    <n v="2001"/>
    <x v="3288"/>
    <x v="21"/>
    <s v="Jul"/>
    <x v="3"/>
    <x v="54"/>
    <x v="325"/>
    <x v="256"/>
    <x v="58"/>
    <x v="147"/>
    <x v="577"/>
    <n v="89"/>
    <n v="15"/>
    <n v="9.1"/>
    <n v="37"/>
    <s v="TOSE"/>
    <s v="T"/>
  </r>
  <r>
    <s v="F1 2009"/>
    <x v="16"/>
    <n v="2009"/>
    <x v="3289"/>
    <x v="17"/>
    <s v="Apr"/>
    <x v="2"/>
    <x v="34"/>
    <x v="122"/>
    <x v="267"/>
    <x v="58"/>
    <x v="78"/>
    <x v="577"/>
    <n v="68"/>
    <n v="23"/>
    <n v="7.2"/>
    <n v="14"/>
    <s v="Sumo Digital"/>
    <s v="E"/>
  </r>
  <r>
    <s v="Syphon Filter 3"/>
    <x v="12"/>
    <n v="2001"/>
    <x v="3290"/>
    <x v="32"/>
    <s v="Sep"/>
    <x v="6"/>
    <x v="3"/>
    <x v="325"/>
    <x v="256"/>
    <x v="58"/>
    <x v="147"/>
    <x v="577"/>
    <n v="73"/>
    <n v="19"/>
    <n v="8.5"/>
    <n v="36"/>
    <s v="Sony Bend"/>
    <s v="M"/>
  </r>
  <r>
    <s v="Metal Gear Solid 2: Substance"/>
    <x v="6"/>
    <n v="2002"/>
    <x v="3291"/>
    <x v="20"/>
    <s v="Jan"/>
    <x v="8"/>
    <x v="14"/>
    <x v="375"/>
    <x v="182"/>
    <x v="94"/>
    <x v="132"/>
    <x v="577"/>
    <n v="87"/>
    <n v="17"/>
    <n v="9"/>
    <n v="126"/>
    <s v="KCEJ"/>
    <s v="M"/>
  </r>
  <r>
    <s v="Tales of Symphonia: Dawn of the New World"/>
    <x v="0"/>
    <n v="2008"/>
    <x v="3292"/>
    <x v="21"/>
    <s v="Jan"/>
    <x v="3"/>
    <x v="25"/>
    <x v="400"/>
    <x v="203"/>
    <x v="14"/>
    <x v="133"/>
    <x v="577"/>
    <n v="68"/>
    <n v="46"/>
    <n v="7.1"/>
    <n v="93"/>
    <s v="Bandai Namco Games"/>
    <s v="T"/>
  </r>
  <r>
    <s v="NBA Live 08"/>
    <x v="4"/>
    <n v="2007"/>
    <x v="3293"/>
    <x v="22"/>
    <s v="Nov"/>
    <x v="0"/>
    <x v="7"/>
    <x v="142"/>
    <x v="125"/>
    <x v="58"/>
    <x v="115"/>
    <x v="577"/>
    <n v="73"/>
    <n v="37"/>
    <n v="5.3"/>
    <n v="19"/>
    <s v="EA Canada"/>
    <s v="E"/>
  </r>
  <r>
    <s v="Guinness World Records: The Videogame"/>
    <x v="3"/>
    <n v="2008"/>
    <x v="3294"/>
    <x v="18"/>
    <s v="Jan"/>
    <x v="8"/>
    <x v="19"/>
    <x v="142"/>
    <x v="45"/>
    <x v="58"/>
    <x v="115"/>
    <x v="577"/>
    <n v="70"/>
    <n v="4"/>
    <s v="tbd"/>
    <m/>
    <s v="TT Fusion"/>
    <s v="E"/>
  </r>
  <r>
    <s v="We Love Katamari"/>
    <x v="6"/>
    <n v="2005"/>
    <x v="3295"/>
    <x v="9"/>
    <s v="Oct"/>
    <x v="4"/>
    <x v="7"/>
    <x v="343"/>
    <x v="256"/>
    <x v="58"/>
    <x v="101"/>
    <x v="577"/>
    <n v="86"/>
    <n v="61"/>
    <n v="8.9"/>
    <n v="51"/>
    <s v="Namco"/>
    <s v="E"/>
  </r>
  <r>
    <s v="Sesame Street: Once Upon A Monster"/>
    <x v="4"/>
    <n v="2011"/>
    <x v="3296"/>
    <x v="12"/>
    <s v="Nov"/>
    <x v="5"/>
    <x v="19"/>
    <x v="380"/>
    <x v="265"/>
    <x v="58"/>
    <x v="115"/>
    <x v="577"/>
    <n v="79"/>
    <n v="26"/>
    <n v="6.9"/>
    <n v="22"/>
    <s v="Double Fine Productions"/>
    <s v="E"/>
  </r>
  <r>
    <s v="NCAA Football 2003"/>
    <x v="13"/>
    <n v="2002"/>
    <x v="3178"/>
    <x v="18"/>
    <s v="Nov"/>
    <x v="0"/>
    <x v="7"/>
    <x v="380"/>
    <x v="277"/>
    <x v="58"/>
    <x v="133"/>
    <x v="577"/>
    <n v="90"/>
    <n v="14"/>
    <n v="8.1999999999999993"/>
    <n v="15"/>
    <s v="EA Sports"/>
    <s v="E"/>
  </r>
  <r>
    <s v="We Cheer"/>
    <x v="0"/>
    <n v="2008"/>
    <x v="3297"/>
    <x v="4"/>
    <s v="Jul"/>
    <x v="7"/>
    <x v="11"/>
    <x v="142"/>
    <x v="125"/>
    <x v="58"/>
    <x v="115"/>
    <x v="577"/>
    <n v="56"/>
    <n v="12"/>
    <n v="7.3"/>
    <n v="13"/>
    <s v="Machatin, Inc."/>
    <s v="E10+"/>
  </r>
  <r>
    <s v="Madden NFL 07"/>
    <x v="5"/>
    <n v="2006"/>
    <x v="3298"/>
    <x v="26"/>
    <s v="May"/>
    <x v="0"/>
    <x v="7"/>
    <x v="142"/>
    <x v="125"/>
    <x v="62"/>
    <x v="115"/>
    <x v="577"/>
    <n v="76"/>
    <n v="25"/>
    <n v="4.2"/>
    <n v="22"/>
    <s v="EA Tiburon"/>
    <s v="E"/>
  </r>
  <r>
    <s v="Ready 2 Rumble Boxing: Round 2"/>
    <x v="12"/>
    <n v="2000"/>
    <x v="3299"/>
    <x v="10"/>
    <s v="Nov"/>
    <x v="9"/>
    <x v="39"/>
    <x v="325"/>
    <x v="256"/>
    <x v="58"/>
    <x v="147"/>
    <x v="577"/>
    <n v="68"/>
    <n v="5"/>
    <s v="tbd"/>
    <m/>
    <s v="Point of View"/>
    <s v="T"/>
  </r>
  <r>
    <s v="LEGO Jurassic World"/>
    <x v="18"/>
    <n v="2015"/>
    <x v="2317"/>
    <x v="24"/>
    <s v="Apr"/>
    <x v="8"/>
    <x v="19"/>
    <x v="286"/>
    <x v="286"/>
    <x v="64"/>
    <x v="115"/>
    <x v="577"/>
    <n v="71"/>
    <n v="5"/>
    <n v="8.1"/>
    <n v="14"/>
    <s v="TT Games"/>
    <s v="E10+"/>
  </r>
  <r>
    <s v="Mega Man 6"/>
    <x v="1"/>
    <n v="1993"/>
    <x v="3300"/>
    <x v="28"/>
    <s v="Mar"/>
    <x v="1"/>
    <x v="12"/>
    <x v="331"/>
    <x v="270"/>
    <x v="94"/>
    <x v="145"/>
    <x v="577"/>
    <m/>
    <m/>
    <m/>
    <m/>
    <m/>
    <m/>
  </r>
  <r>
    <s v="NBA Live 09"/>
    <x v="5"/>
    <n v="2008"/>
    <x v="3301"/>
    <x v="1"/>
    <s v="Feb"/>
    <x v="0"/>
    <x v="7"/>
    <x v="283"/>
    <x v="125"/>
    <x v="64"/>
    <x v="115"/>
    <x v="577"/>
    <n v="75"/>
    <n v="32"/>
    <n v="7.8"/>
    <n v="15"/>
    <s v="EA Canada"/>
    <s v="E"/>
  </r>
  <r>
    <s v="FIFA 12"/>
    <x v="16"/>
    <n v="2011"/>
    <x v="3302"/>
    <x v="8"/>
    <s v="Jul"/>
    <x v="0"/>
    <x v="7"/>
    <x v="234"/>
    <x v="289"/>
    <x v="64"/>
    <x v="130"/>
    <x v="577"/>
    <m/>
    <m/>
    <m/>
    <m/>
    <m/>
    <m/>
  </r>
  <r>
    <s v="Mission: Impossible"/>
    <x v="12"/>
    <n v="1999"/>
    <x v="2705"/>
    <x v="34"/>
    <s v="Mar"/>
    <x v="8"/>
    <x v="52"/>
    <x v="325"/>
    <x v="256"/>
    <x v="58"/>
    <x v="147"/>
    <x v="577"/>
    <m/>
    <m/>
    <m/>
    <m/>
    <m/>
    <m/>
  </r>
  <r>
    <s v="Rory McIlroy PGA Tour"/>
    <x v="9"/>
    <n v="2015"/>
    <x v="3121"/>
    <x v="11"/>
    <s v="Jul"/>
    <x v="8"/>
    <x v="7"/>
    <x v="375"/>
    <x v="289"/>
    <x v="58"/>
    <x v="69"/>
    <x v="577"/>
    <n v="61"/>
    <n v="33"/>
    <n v="3.7"/>
    <n v="78"/>
    <s v="EA Tiburon"/>
    <s v="E"/>
  </r>
  <r>
    <s v="SingStar Dance"/>
    <x v="5"/>
    <n v="2010"/>
    <x v="3303"/>
    <x v="21"/>
    <s v="Aug"/>
    <x v="5"/>
    <x v="3"/>
    <x v="290"/>
    <x v="274"/>
    <x v="58"/>
    <x v="114"/>
    <x v="577"/>
    <n v="65"/>
    <n v="21"/>
    <n v="3.9"/>
    <n v="8"/>
    <s v="SCEE London Studio"/>
    <s v="T"/>
  </r>
  <r>
    <s v="Rival Schools: United By Fate"/>
    <x v="12"/>
    <n v="1998"/>
    <x v="3304"/>
    <x v="11"/>
    <s v="Oct"/>
    <x v="9"/>
    <x v="12"/>
    <x v="234"/>
    <x v="283"/>
    <x v="9"/>
    <x v="147"/>
    <x v="577"/>
    <m/>
    <m/>
    <m/>
    <m/>
    <m/>
    <m/>
  </r>
  <r>
    <s v="Lords of the Fallen"/>
    <x v="9"/>
    <n v="2014"/>
    <x v="3305"/>
    <x v="26"/>
    <s v="Mar"/>
    <x v="3"/>
    <x v="15"/>
    <x v="375"/>
    <x v="180"/>
    <x v="64"/>
    <x v="69"/>
    <x v="577"/>
    <n v="68"/>
    <n v="45"/>
    <n v="6.6"/>
    <n v="425"/>
    <s v="City Interactive, Deck 13"/>
    <s v="M"/>
  </r>
  <r>
    <s v="Swing Away Golf"/>
    <x v="6"/>
    <n v="2000"/>
    <x v="3306"/>
    <x v="30"/>
    <s v="Mar"/>
    <x v="0"/>
    <x v="7"/>
    <x v="394"/>
    <x v="293"/>
    <x v="197"/>
    <x v="115"/>
    <x v="577"/>
    <n v="78"/>
    <n v="15"/>
    <s v="tbd"/>
    <m/>
    <s v="T&amp;E Soft"/>
    <s v="E"/>
  </r>
  <r>
    <s v="J-League Pro Soccer Club o Tsukurou! 3"/>
    <x v="6"/>
    <n v="2003"/>
    <x v="1604"/>
    <x v="13"/>
    <s v="Oct"/>
    <x v="0"/>
    <x v="8"/>
    <x v="180"/>
    <x v="125"/>
    <x v="196"/>
    <x v="106"/>
    <x v="577"/>
    <m/>
    <m/>
    <m/>
    <m/>
    <m/>
    <m/>
  </r>
  <r>
    <s v="Tomb Raider: Legend"/>
    <x v="6"/>
    <n v="2006"/>
    <x v="3307"/>
    <x v="17"/>
    <s v="May"/>
    <x v="8"/>
    <x v="21"/>
    <x v="370"/>
    <x v="286"/>
    <x v="64"/>
    <x v="122"/>
    <x v="577"/>
    <n v="82"/>
    <n v="43"/>
    <n v="7.1"/>
    <n v="96"/>
    <s v="Crystal Dynamics"/>
    <s v="T"/>
  </r>
  <r>
    <s v="Freedom Fighters"/>
    <x v="6"/>
    <n v="2003"/>
    <x v="3308"/>
    <x v="12"/>
    <s v="Jun"/>
    <x v="6"/>
    <x v="7"/>
    <x v="370"/>
    <x v="256"/>
    <x v="58"/>
    <x v="101"/>
    <x v="577"/>
    <n v="81"/>
    <n v="26"/>
    <n v="8.4"/>
    <n v="57"/>
    <s v="Io Interactive"/>
    <s v="T"/>
  </r>
  <r>
    <s v="Silent Hill: Origins"/>
    <x v="16"/>
    <n v="2007"/>
    <x v="19"/>
    <x v="15"/>
    <s v="Mar"/>
    <x v="8"/>
    <x v="14"/>
    <x v="376"/>
    <x v="263"/>
    <x v="57"/>
    <x v="127"/>
    <x v="577"/>
    <n v="78"/>
    <n v="40"/>
    <n v="7.8"/>
    <n v="107"/>
    <s v="Climax Group, Climax Studios"/>
    <s v="M"/>
  </r>
  <r>
    <s v="Gun"/>
    <x v="13"/>
    <n v="2005"/>
    <x v="3309"/>
    <x v="13"/>
    <s v="Nov"/>
    <x v="6"/>
    <x v="4"/>
    <x v="358"/>
    <x v="279"/>
    <x v="58"/>
    <x v="133"/>
    <x v="577"/>
    <n v="79"/>
    <n v="55"/>
    <n v="7.8"/>
    <n v="29"/>
    <s v="Neversoft Entertainment"/>
    <s v="M"/>
  </r>
  <r>
    <s v="That's So Raven 2: Supernatural Style"/>
    <x v="8"/>
    <n v="2005"/>
    <x v="3310"/>
    <x v="25"/>
    <s v="Nov"/>
    <x v="10"/>
    <x v="32"/>
    <x v="340"/>
    <x v="182"/>
    <x v="58"/>
    <x v="145"/>
    <x v="577"/>
    <n v="52"/>
    <n v="5"/>
    <s v="tbd"/>
    <m/>
    <s v="Artificial Mind and Movement"/>
    <s v="E"/>
  </r>
  <r>
    <s v="Fight Night Round 3"/>
    <x v="16"/>
    <n v="2006"/>
    <x v="3311"/>
    <x v="16"/>
    <s v="Sep"/>
    <x v="9"/>
    <x v="7"/>
    <x v="283"/>
    <x v="45"/>
    <x v="58"/>
    <x v="115"/>
    <x v="577"/>
    <n v="74"/>
    <n v="22"/>
    <n v="8.1"/>
    <n v="22"/>
    <s v="EA Chicago"/>
    <s v="T"/>
  </r>
  <r>
    <s v="The Punisher"/>
    <x v="6"/>
    <n v="2005"/>
    <x v="3312"/>
    <x v="14"/>
    <s v="Aug"/>
    <x v="8"/>
    <x v="28"/>
    <x v="370"/>
    <x v="256"/>
    <x v="58"/>
    <x v="101"/>
    <x v="577"/>
    <n v="68"/>
    <n v="44"/>
    <n v="8.1999999999999993"/>
    <n v="56"/>
    <s v="Volition Inc."/>
    <s v="M"/>
  </r>
  <r>
    <s v="Kirby and the Rainbow Curse"/>
    <x v="18"/>
    <n v="2015"/>
    <x v="3313"/>
    <x v="4"/>
    <s v="Aug"/>
    <x v="1"/>
    <x v="0"/>
    <x v="376"/>
    <x v="293"/>
    <x v="130"/>
    <x v="115"/>
    <x v="577"/>
    <n v="73"/>
    <n v="72"/>
    <n v="8"/>
    <n v="227"/>
    <s v="HAL Labs"/>
    <s v="E"/>
  </r>
  <r>
    <s v="Front Mission 3"/>
    <x v="12"/>
    <n v="1999"/>
    <x v="3314"/>
    <x v="24"/>
    <s v="Jan"/>
    <x v="11"/>
    <x v="9"/>
    <x v="205"/>
    <x v="270"/>
    <x v="146"/>
    <x v="147"/>
    <x v="577"/>
    <m/>
    <m/>
    <m/>
    <m/>
    <m/>
    <m/>
  </r>
  <r>
    <s v="Kenkou Ouen Recipe 1000: DS Kondate Zenshuu"/>
    <x v="3"/>
    <n v="2006"/>
    <x v="3315"/>
    <x v="2"/>
    <s v="Aug"/>
    <x v="5"/>
    <x v="0"/>
    <x v="180"/>
    <x v="125"/>
    <x v="196"/>
    <x v="106"/>
    <x v="577"/>
    <m/>
    <m/>
    <m/>
    <m/>
    <m/>
    <m/>
  </r>
  <r>
    <s v="SSX On Tour"/>
    <x v="6"/>
    <n v="2005"/>
    <x v="241"/>
    <x v="19"/>
    <s v="Jan"/>
    <x v="0"/>
    <x v="7"/>
    <x v="370"/>
    <x v="256"/>
    <x v="58"/>
    <x v="101"/>
    <x v="577"/>
    <n v="80"/>
    <n v="41"/>
    <n v="7.9"/>
    <n v="26"/>
    <s v="EA Canada"/>
    <s v="E"/>
  </r>
  <r>
    <s v=" Frozen: Olaf's Quest"/>
    <x v="3"/>
    <n v="2013"/>
    <x v="1738"/>
    <x v="25"/>
    <s v="Apr"/>
    <x v="1"/>
    <x v="32"/>
    <x v="400"/>
    <x v="150"/>
    <x v="58"/>
    <x v="115"/>
    <x v="577"/>
    <m/>
    <m/>
    <m/>
    <m/>
    <m/>
    <m/>
  </r>
  <r>
    <s v="Disgaea 3: Absence of Justice"/>
    <x v="5"/>
    <n v="2008"/>
    <x v="1586"/>
    <x v="9"/>
    <s v="Oct"/>
    <x v="3"/>
    <x v="15"/>
    <x v="397"/>
    <x v="298"/>
    <x v="32"/>
    <x v="115"/>
    <x v="577"/>
    <n v="78"/>
    <n v="51"/>
    <n v="7.5"/>
    <n v="150"/>
    <s v="Nippon Ichi Software"/>
    <s v="T"/>
  </r>
  <r>
    <s v="Tony Hawk's Pro Skater 3"/>
    <x v="8"/>
    <n v="2002"/>
    <x v="3316"/>
    <x v="6"/>
    <s v="Oct"/>
    <x v="0"/>
    <x v="4"/>
    <x v="340"/>
    <x v="182"/>
    <x v="58"/>
    <x v="145"/>
    <x v="577"/>
    <n v="90"/>
    <n v="20"/>
    <n v="8"/>
    <n v="6"/>
    <s v="Vicarious Visions"/>
    <s v="E"/>
  </r>
  <r>
    <s v="Way of the Samurai 3"/>
    <x v="5"/>
    <n v="2008"/>
    <x v="3317"/>
    <x v="25"/>
    <s v="Jul"/>
    <x v="8"/>
    <x v="161"/>
    <x v="375"/>
    <x v="283"/>
    <x v="75"/>
    <x v="115"/>
    <x v="577"/>
    <n v="58"/>
    <n v="18"/>
    <n v="7.9"/>
    <n v="22"/>
    <s v="Acquire"/>
    <s v="M"/>
  </r>
  <r>
    <s v="The Sims 2: Open for Business"/>
    <x v="14"/>
    <n v="2006"/>
    <x v="596"/>
    <x v="24"/>
    <s v="Mar"/>
    <x v="7"/>
    <x v="7"/>
    <x v="283"/>
    <x v="300"/>
    <x v="58"/>
    <x v="106"/>
    <x v="577"/>
    <n v="78"/>
    <n v="29"/>
    <n v="8.6"/>
    <n v="35"/>
    <s v="Maxis"/>
    <s v="T"/>
  </r>
  <r>
    <s v="Rune Factory 2: A Fantasy Harvest Moon"/>
    <x v="3"/>
    <n v="2008"/>
    <x v="3318"/>
    <x v="27"/>
    <s v="Sep"/>
    <x v="3"/>
    <x v="70"/>
    <x v="379"/>
    <x v="298"/>
    <x v="126"/>
    <x v="147"/>
    <x v="577"/>
    <n v="77"/>
    <n v="14"/>
    <n v="7.9"/>
    <n v="30"/>
    <s v="Neverland"/>
    <s v="E"/>
  </r>
  <r>
    <s v="Harry Potter and the Prisoner of Azkaban"/>
    <x v="8"/>
    <n v="2004"/>
    <x v="3319"/>
    <x v="17"/>
    <s v="Apr"/>
    <x v="8"/>
    <x v="7"/>
    <x v="340"/>
    <x v="182"/>
    <x v="58"/>
    <x v="145"/>
    <x v="577"/>
    <n v="69"/>
    <n v="11"/>
    <n v="8.1"/>
    <n v="12"/>
    <s v="Griptonite Games"/>
    <s v="E"/>
  </r>
  <r>
    <s v="Omega Boost"/>
    <x v="12"/>
    <n v="1999"/>
    <x v="3320"/>
    <x v="18"/>
    <s v="Jun"/>
    <x v="6"/>
    <x v="3"/>
    <x v="394"/>
    <x v="277"/>
    <x v="118"/>
    <x v="147"/>
    <x v="577"/>
    <m/>
    <m/>
    <m/>
    <m/>
    <m/>
    <m/>
  </r>
  <r>
    <s v="NFL 2K3"/>
    <x v="13"/>
    <n v="2002"/>
    <x v="1305"/>
    <x v="23"/>
    <s v="May"/>
    <x v="0"/>
    <x v="8"/>
    <x v="358"/>
    <x v="277"/>
    <x v="58"/>
    <x v="133"/>
    <x v="577"/>
    <m/>
    <m/>
    <m/>
    <m/>
    <m/>
    <m/>
  </r>
  <r>
    <s v="Cars 2"/>
    <x v="5"/>
    <n v="2011"/>
    <x v="3321"/>
    <x v="22"/>
    <s v="Mar"/>
    <x v="2"/>
    <x v="32"/>
    <x v="376"/>
    <x v="199"/>
    <x v="58"/>
    <x v="119"/>
    <x v="577"/>
    <m/>
    <m/>
    <m/>
    <m/>
    <m/>
    <m/>
  </r>
  <r>
    <s v="Go Diego Go! Safari Rescue"/>
    <x v="0"/>
    <n v="2008"/>
    <x v="3322"/>
    <x v="16"/>
    <s v="Dec"/>
    <x v="8"/>
    <x v="2"/>
    <x v="142"/>
    <x v="125"/>
    <x v="58"/>
    <x v="115"/>
    <x v="577"/>
    <m/>
    <m/>
    <m/>
    <m/>
    <m/>
    <m/>
  </r>
  <r>
    <s v="SimAnimals"/>
    <x v="3"/>
    <n v="2009"/>
    <x v="3323"/>
    <x v="16"/>
    <s v="Apr"/>
    <x v="7"/>
    <x v="7"/>
    <x v="343"/>
    <x v="256"/>
    <x v="58"/>
    <x v="132"/>
    <x v="577"/>
    <n v="70"/>
    <n v="10"/>
    <n v="7.5"/>
    <n v="4"/>
    <s v="Electronic Arts"/>
    <s v="E"/>
  </r>
  <r>
    <s v="NBA Live 2002"/>
    <x v="12"/>
    <n v="2001"/>
    <x v="3324"/>
    <x v="17"/>
    <s v="Dec"/>
    <x v="0"/>
    <x v="7"/>
    <x v="325"/>
    <x v="286"/>
    <x v="58"/>
    <x v="147"/>
    <x v="577"/>
    <n v="81"/>
    <n v="6"/>
    <n v="8.8000000000000007"/>
    <n v="9"/>
    <s v="EA Canada"/>
    <s v="E"/>
  </r>
  <r>
    <s v="Jampack Winter 2002"/>
    <x v="6"/>
    <n v="2002"/>
    <x v="3325"/>
    <x v="18"/>
    <s v="Oct"/>
    <x v="5"/>
    <x v="3"/>
    <x v="370"/>
    <x v="256"/>
    <x v="58"/>
    <x v="101"/>
    <x v="577"/>
    <m/>
    <m/>
    <m/>
    <m/>
    <m/>
    <m/>
  </r>
  <r>
    <s v="LEGO Marvel Super Heroes"/>
    <x v="22"/>
    <n v="2013"/>
    <x v="3326"/>
    <x v="15"/>
    <s v="Feb"/>
    <x v="8"/>
    <x v="19"/>
    <x v="369"/>
    <x v="267"/>
    <x v="58"/>
    <x v="114"/>
    <x v="578"/>
    <m/>
    <m/>
    <m/>
    <m/>
    <m/>
    <m/>
  </r>
  <r>
    <s v="Way of the Samurai"/>
    <x v="6"/>
    <n v="2002"/>
    <x v="3327"/>
    <x v="26"/>
    <s v="May"/>
    <x v="8"/>
    <x v="21"/>
    <x v="346"/>
    <x v="244"/>
    <x v="96"/>
    <x v="147"/>
    <x v="578"/>
    <n v="74"/>
    <n v="22"/>
    <n v="8.1999999999999993"/>
    <n v="19"/>
    <s v="Acquire"/>
    <s v="M"/>
  </r>
  <r>
    <s v="The 3rd Birthday"/>
    <x v="16"/>
    <n v="2010"/>
    <x v="3328"/>
    <x v="24"/>
    <s v="Jan"/>
    <x v="3"/>
    <x v="15"/>
    <x v="346"/>
    <x v="270"/>
    <x v="161"/>
    <x v="132"/>
    <x v="578"/>
    <n v="71"/>
    <n v="56"/>
    <n v="6.1"/>
    <n v="113"/>
    <s v="HexaDrive"/>
    <s v="M"/>
  </r>
  <r>
    <s v="Sonic &amp; All-Stars Racing Transformed"/>
    <x v="18"/>
    <n v="2012"/>
    <x v="3329"/>
    <x v="32"/>
    <s v="Nov"/>
    <x v="2"/>
    <x v="8"/>
    <x v="401"/>
    <x v="150"/>
    <x v="64"/>
    <x v="115"/>
    <x v="578"/>
    <m/>
    <m/>
    <m/>
    <m/>
    <m/>
    <m/>
  </r>
  <r>
    <s v="Kung Fu Panda"/>
    <x v="5"/>
    <n v="2008"/>
    <x v="115"/>
    <x v="19"/>
    <s v="Aug"/>
    <x v="8"/>
    <x v="4"/>
    <x v="400"/>
    <x v="199"/>
    <x v="58"/>
    <x v="119"/>
    <x v="578"/>
    <n v="76"/>
    <n v="23"/>
    <n v="7.3"/>
    <n v="18"/>
    <s v="Luxoflux, Inc."/>
    <s v="E10+"/>
  </r>
  <r>
    <s v="Classic Word Games"/>
    <x v="3"/>
    <n v="2009"/>
    <x v="3330"/>
    <x v="4"/>
    <s v="Jun"/>
    <x v="5"/>
    <x v="5"/>
    <x v="290"/>
    <x v="273"/>
    <x v="58"/>
    <x v="122"/>
    <x v="578"/>
    <m/>
    <m/>
    <s v="tbd"/>
    <m/>
    <s v="Ubisoft"/>
    <s v="E"/>
  </r>
  <r>
    <s v="Epic Mickey 2: The Power of Two"/>
    <x v="4"/>
    <n v="2012"/>
    <x v="3049"/>
    <x v="30"/>
    <s v="Mar"/>
    <x v="8"/>
    <x v="32"/>
    <x v="379"/>
    <x v="263"/>
    <x v="58"/>
    <x v="115"/>
    <x v="578"/>
    <n v="59"/>
    <n v="35"/>
    <n v="5.5"/>
    <n v="22"/>
    <s v="Blitz Games Studios"/>
    <s v="E"/>
  </r>
  <r>
    <s v="Fishing Derby"/>
    <x v="15"/>
    <s v="N/A"/>
    <x v="3331"/>
    <x v="23"/>
    <s v="Jul"/>
    <x v="0"/>
    <x v="4"/>
    <x v="337"/>
    <x v="298"/>
    <x v="58"/>
    <x v="145"/>
    <x v="578"/>
    <m/>
    <m/>
    <m/>
    <m/>
    <m/>
    <m/>
  </r>
  <r>
    <s v="Pac-Man Fever"/>
    <x v="6"/>
    <n v="2001"/>
    <x v="2804"/>
    <x v="33"/>
    <s v="Mar"/>
    <x v="5"/>
    <x v="3"/>
    <x v="370"/>
    <x v="256"/>
    <x v="58"/>
    <x v="101"/>
    <x v="578"/>
    <n v="47"/>
    <n v="14"/>
    <n v="6.3"/>
    <n v="7"/>
    <s v="Mass Media"/>
    <s v="E"/>
  </r>
  <r>
    <s v="Spectrobes: Beyond the Portals"/>
    <x v="3"/>
    <n v="2008"/>
    <x v="3332"/>
    <x v="21"/>
    <s v="May"/>
    <x v="3"/>
    <x v="32"/>
    <x v="372"/>
    <x v="277"/>
    <x v="58"/>
    <x v="115"/>
    <x v="578"/>
    <n v="70"/>
    <n v="26"/>
    <n v="7.7"/>
    <n v="14"/>
    <s v="Jupiter Corporation, Jupiter Multimedia"/>
    <s v="E10+"/>
  </r>
  <r>
    <s v="International Track &amp; Field"/>
    <x v="12"/>
    <n v="1996"/>
    <x v="3333"/>
    <x v="23"/>
    <s v="Jun"/>
    <x v="0"/>
    <x v="14"/>
    <x v="122"/>
    <x v="300"/>
    <x v="81"/>
    <x v="147"/>
    <x v="578"/>
    <m/>
    <m/>
    <m/>
    <m/>
    <m/>
    <m/>
  </r>
  <r>
    <s v="HSX HyperSonic.Xtreme"/>
    <x v="6"/>
    <n v="2002"/>
    <x v="3334"/>
    <x v="15"/>
    <s v="May"/>
    <x v="2"/>
    <x v="162"/>
    <x v="370"/>
    <x v="256"/>
    <x v="58"/>
    <x v="101"/>
    <x v="578"/>
    <n v="53"/>
    <n v="17"/>
    <n v="8.4"/>
    <n v="8"/>
    <s v="Blade Interactive"/>
    <s v="E"/>
  </r>
  <r>
    <s v="Lair"/>
    <x v="5"/>
    <n v="2007"/>
    <x v="3335"/>
    <x v="34"/>
    <s v="Mar"/>
    <x v="8"/>
    <x v="3"/>
    <x v="372"/>
    <x v="298"/>
    <x v="36"/>
    <x v="115"/>
    <x v="578"/>
    <n v="53"/>
    <n v="55"/>
    <n v="6.4"/>
    <n v="229"/>
    <s v="Factor 5, SCE/WWS"/>
    <s v="T"/>
  </r>
  <r>
    <s v="Madden NFL 2004"/>
    <x v="19"/>
    <n v="2003"/>
    <x v="2374"/>
    <x v="32"/>
    <s v="Dec"/>
    <x v="0"/>
    <x v="7"/>
    <x v="399"/>
    <x v="244"/>
    <x v="58"/>
    <x v="145"/>
    <x v="578"/>
    <n v="94"/>
    <n v="19"/>
    <n v="7.7"/>
    <n v="17"/>
    <s v="EA Tiburon"/>
    <s v="E"/>
  </r>
  <r>
    <s v="Jikkyou Powerful Pro Yakyuu 10"/>
    <x v="6"/>
    <n v="2003"/>
    <x v="3336"/>
    <x v="27"/>
    <s v="Sep"/>
    <x v="0"/>
    <x v="14"/>
    <x v="180"/>
    <x v="125"/>
    <x v="151"/>
    <x v="106"/>
    <x v="578"/>
    <m/>
    <m/>
    <m/>
    <m/>
    <m/>
    <m/>
  </r>
  <r>
    <s v="Summoner"/>
    <x v="6"/>
    <n v="2000"/>
    <x v="3337"/>
    <x v="24"/>
    <s v="Mar"/>
    <x v="3"/>
    <x v="28"/>
    <x v="370"/>
    <x v="256"/>
    <x v="58"/>
    <x v="101"/>
    <x v="578"/>
    <n v="74"/>
    <n v="16"/>
    <n v="7.8"/>
    <n v="12"/>
    <s v="Volition Inc."/>
    <s v="T"/>
  </r>
  <r>
    <s v="Soul Sacrifice"/>
    <x v="22"/>
    <n v="2013"/>
    <x v="157"/>
    <x v="8"/>
    <s v="Jul"/>
    <x v="3"/>
    <x v="3"/>
    <x v="341"/>
    <x v="283"/>
    <x v="75"/>
    <x v="122"/>
    <x v="578"/>
    <n v="77"/>
    <n v="71"/>
    <n v="8.1999999999999993"/>
    <n v="298"/>
    <s v="SCE Japan Studio, comcept"/>
    <s v="M"/>
  </r>
  <r>
    <s v="Virtual Pool"/>
    <x v="12"/>
    <n v="1997"/>
    <x v="3338"/>
    <x v="18"/>
    <s v="Sep"/>
    <x v="0"/>
    <x v="117"/>
    <x v="331"/>
    <x v="286"/>
    <x v="58"/>
    <x v="147"/>
    <x v="578"/>
    <m/>
    <m/>
    <m/>
    <m/>
    <m/>
    <m/>
  </r>
  <r>
    <s v="DC Universe Online"/>
    <x v="5"/>
    <n v="2011"/>
    <x v="3339"/>
    <x v="30"/>
    <s v="Dec"/>
    <x v="3"/>
    <x v="75"/>
    <x v="387"/>
    <x v="277"/>
    <x v="58"/>
    <x v="122"/>
    <x v="578"/>
    <n v="67"/>
    <n v="46"/>
    <n v="7.4"/>
    <n v="139"/>
    <s v="WBIE"/>
    <s v="T"/>
  </r>
  <r>
    <s v="Jam With the Band"/>
    <x v="3"/>
    <n v="2008"/>
    <x v="3340"/>
    <x v="3"/>
    <s v="Oct"/>
    <x v="5"/>
    <x v="0"/>
    <x v="180"/>
    <x v="125"/>
    <x v="151"/>
    <x v="106"/>
    <x v="578"/>
    <m/>
    <m/>
    <m/>
    <m/>
    <m/>
    <m/>
  </r>
  <r>
    <s v="NBA Live 07"/>
    <x v="16"/>
    <n v="2006"/>
    <x v="3312"/>
    <x v="14"/>
    <s v="Aug"/>
    <x v="0"/>
    <x v="7"/>
    <x v="142"/>
    <x v="125"/>
    <x v="58"/>
    <x v="115"/>
    <x v="578"/>
    <n v="64"/>
    <n v="9"/>
    <n v="7.5"/>
    <n v="4"/>
    <s v="EA Sports"/>
    <s v="E"/>
  </r>
  <r>
    <s v="IL-2 Sturmovik: Birds of Prey"/>
    <x v="4"/>
    <n v="2009"/>
    <x v="2681"/>
    <x v="12"/>
    <s v="Sep"/>
    <x v="7"/>
    <x v="11"/>
    <x v="382"/>
    <x v="301"/>
    <x v="58"/>
    <x v="132"/>
    <x v="578"/>
    <n v="80"/>
    <n v="43"/>
    <n v="8.4"/>
    <n v="18"/>
    <s v="Gaijin Entertainment"/>
    <s v="T"/>
  </r>
  <r>
    <s v="100 All-Time Favorites"/>
    <x v="3"/>
    <n v="2009"/>
    <x v="3341"/>
    <x v="14"/>
    <s v="Feb"/>
    <x v="4"/>
    <x v="5"/>
    <x v="387"/>
    <x v="279"/>
    <x v="58"/>
    <x v="115"/>
    <x v="578"/>
    <m/>
    <m/>
    <n v="6.2"/>
    <n v="6"/>
    <s v="Ubisoft"/>
    <s v="E"/>
  </r>
  <r>
    <s v="The Walking Dead: Survival Instinct"/>
    <x v="5"/>
    <n v="2013"/>
    <x v="3342"/>
    <x v="20"/>
    <s v="Aug"/>
    <x v="6"/>
    <x v="4"/>
    <x v="331"/>
    <x v="263"/>
    <x v="58"/>
    <x v="69"/>
    <x v="578"/>
    <n v="34"/>
    <n v="14"/>
    <n v="3.6"/>
    <n v="196"/>
    <s v="Terminal Reality"/>
    <s v="M"/>
  </r>
  <r>
    <s v="Major League Baseball 2K10"/>
    <x v="4"/>
    <n v="2010"/>
    <x v="3343"/>
    <x v="33"/>
    <s v="Aug"/>
    <x v="0"/>
    <x v="2"/>
    <x v="142"/>
    <x v="125"/>
    <x v="58"/>
    <x v="115"/>
    <x v="578"/>
    <n v="76"/>
    <n v="26"/>
    <n v="7.6"/>
    <n v="38"/>
    <s v="Visual Concepts"/>
    <s v="E"/>
  </r>
  <r>
    <s v="Alice in Wonderland"/>
    <x v="0"/>
    <n v="2010"/>
    <x v="3344"/>
    <x v="9"/>
    <s v="Jan"/>
    <x v="10"/>
    <x v="32"/>
    <x v="370"/>
    <x v="199"/>
    <x v="58"/>
    <x v="132"/>
    <x v="578"/>
    <n v="69"/>
    <n v="18"/>
    <n v="7.4"/>
    <n v="13"/>
    <s v="Etranges Libellules"/>
    <s v="E10+"/>
  </r>
  <r>
    <s v="Ratatouille"/>
    <x v="5"/>
    <n v="2007"/>
    <x v="3345"/>
    <x v="1"/>
    <s v="Nov"/>
    <x v="8"/>
    <x v="28"/>
    <x v="290"/>
    <x v="262"/>
    <x v="58"/>
    <x v="127"/>
    <x v="578"/>
    <n v="55"/>
    <n v="8"/>
    <n v="4.8"/>
    <n v="4"/>
    <s v="Heavy Iron Studios"/>
    <s v="E"/>
  </r>
  <r>
    <s v="SpongeBob SquarePants: Lights, Camera, Pants!"/>
    <x v="8"/>
    <n v="2005"/>
    <x v="3132"/>
    <x v="0"/>
    <s v="Jul"/>
    <x v="5"/>
    <x v="28"/>
    <x v="340"/>
    <x v="182"/>
    <x v="58"/>
    <x v="145"/>
    <x v="578"/>
    <m/>
    <m/>
    <m/>
    <m/>
    <m/>
    <m/>
  </r>
  <r>
    <s v="Wrecking Crew"/>
    <x v="1"/>
    <n v="1985"/>
    <x v="3346"/>
    <x v="10"/>
    <s v="Jul"/>
    <x v="1"/>
    <x v="0"/>
    <x v="180"/>
    <x v="125"/>
    <x v="151"/>
    <x v="106"/>
    <x v="578"/>
    <m/>
    <m/>
    <m/>
    <m/>
    <m/>
    <m/>
  </r>
  <r>
    <s v="Rugrats: Scavenger Hunt"/>
    <x v="11"/>
    <n v="1999"/>
    <x v="2133"/>
    <x v="12"/>
    <s v="Dec"/>
    <x v="5"/>
    <x v="28"/>
    <x v="330"/>
    <x v="265"/>
    <x v="58"/>
    <x v="145"/>
    <x v="578"/>
    <m/>
    <m/>
    <m/>
    <m/>
    <m/>
    <m/>
  </r>
  <r>
    <s v="International Superstar Soccer 2000 (All region sales)"/>
    <x v="11"/>
    <n v="1999"/>
    <x v="3347"/>
    <x v="27"/>
    <s v="Mar"/>
    <x v="0"/>
    <x v="14"/>
    <x v="365"/>
    <x v="150"/>
    <x v="75"/>
    <x v="133"/>
    <x v="578"/>
    <m/>
    <m/>
    <m/>
    <m/>
    <m/>
    <m/>
  </r>
  <r>
    <s v="NBA Live 2004"/>
    <x v="13"/>
    <n v="2003"/>
    <x v="3348"/>
    <x v="23"/>
    <s v="Sep"/>
    <x v="0"/>
    <x v="7"/>
    <x v="395"/>
    <x v="203"/>
    <x v="58"/>
    <x v="133"/>
    <x v="578"/>
    <n v="85"/>
    <n v="19"/>
    <n v="8.1999999999999993"/>
    <n v="11"/>
    <s v="EA Sports"/>
    <s v="E"/>
  </r>
  <r>
    <s v="Iron Man"/>
    <x v="3"/>
    <n v="2008"/>
    <x v="1627"/>
    <x v="13"/>
    <s v="Jul"/>
    <x v="8"/>
    <x v="8"/>
    <x v="387"/>
    <x v="279"/>
    <x v="58"/>
    <x v="132"/>
    <x v="578"/>
    <n v="56"/>
    <n v="10"/>
    <n v="7"/>
    <n v="4"/>
    <s v="Artificial Mind and Movement"/>
    <s v="E10+"/>
  </r>
  <r>
    <s v="Alien: Isolation"/>
    <x v="17"/>
    <n v="2014"/>
    <x v="2303"/>
    <x v="16"/>
    <s v="Nov"/>
    <x v="6"/>
    <x v="8"/>
    <x v="376"/>
    <x v="180"/>
    <x v="58"/>
    <x v="115"/>
    <x v="578"/>
    <n v="78"/>
    <n v="24"/>
    <n v="7.8"/>
    <n v="314"/>
    <s v="Creative Assembly"/>
    <s v="M"/>
  </r>
  <r>
    <s v="Dai-4-Ji Super Robot Taisen S"/>
    <x v="12"/>
    <n v="1996"/>
    <x v="3349"/>
    <x v="18"/>
    <s v="Sep"/>
    <x v="11"/>
    <x v="56"/>
    <x v="180"/>
    <x v="125"/>
    <x v="41"/>
    <x v="147"/>
    <x v="578"/>
    <m/>
    <m/>
    <m/>
    <m/>
    <m/>
    <m/>
  </r>
  <r>
    <s v="Pro Evolution Soccer 2010"/>
    <x v="0"/>
    <n v="2009"/>
    <x v="3350"/>
    <x v="7"/>
    <s v="May"/>
    <x v="0"/>
    <x v="14"/>
    <x v="234"/>
    <x v="198"/>
    <x v="23"/>
    <x v="132"/>
    <x v="578"/>
    <n v="82"/>
    <n v="13"/>
    <n v="8.4"/>
    <n v="17"/>
    <s v="Konami"/>
    <s v="E"/>
  </r>
  <r>
    <s v="Disney's Kim Possible: Revenge of Monkey Fist"/>
    <x v="8"/>
    <n v="2002"/>
    <x v="3351"/>
    <x v="12"/>
    <s v="Jan"/>
    <x v="1"/>
    <x v="28"/>
    <x v="340"/>
    <x v="182"/>
    <x v="58"/>
    <x v="145"/>
    <x v="578"/>
    <n v="62"/>
    <n v="4"/>
    <n v="8.8000000000000007"/>
    <n v="8"/>
    <s v="Digital Eclipse"/>
    <s v="E"/>
  </r>
  <r>
    <s v="Naruto Shippuden: Clash of Ninja Revolution 3"/>
    <x v="0"/>
    <n v="2009"/>
    <x v="3352"/>
    <x v="31"/>
    <s v="May"/>
    <x v="9"/>
    <x v="0"/>
    <x v="395"/>
    <x v="298"/>
    <x v="58"/>
    <x v="115"/>
    <x v="578"/>
    <n v="74"/>
    <n v="23"/>
    <n v="8.1"/>
    <n v="21"/>
    <s v="8ing/Raizing"/>
    <s v="T"/>
  </r>
  <r>
    <s v="Ace Combat Zero: The Belkan War"/>
    <x v="6"/>
    <n v="2006"/>
    <x v="3353"/>
    <x v="5"/>
    <s v="Jun"/>
    <x v="7"/>
    <x v="25"/>
    <x v="341"/>
    <x v="279"/>
    <x v="118"/>
    <x v="115"/>
    <x v="578"/>
    <n v="75"/>
    <n v="45"/>
    <n v="8.4"/>
    <n v="55"/>
    <s v="Namco"/>
    <s v="T"/>
  </r>
  <r>
    <s v="Dragon Age: Origins"/>
    <x v="14"/>
    <n v="2009"/>
    <x v="3354"/>
    <x v="10"/>
    <s v="Feb"/>
    <x v="3"/>
    <x v="7"/>
    <x v="180"/>
    <x v="295"/>
    <x v="58"/>
    <x v="132"/>
    <x v="578"/>
    <n v="91"/>
    <n v="67"/>
    <n v="8.6"/>
    <n v="3542"/>
    <s v="BioWare"/>
    <s v="M"/>
  </r>
  <r>
    <s v="Dynasty Warriors"/>
    <x v="16"/>
    <n v="2004"/>
    <x v="2695"/>
    <x v="16"/>
    <s v="Sep"/>
    <x v="8"/>
    <x v="48"/>
    <x v="375"/>
    <x v="125"/>
    <x v="38"/>
    <x v="133"/>
    <x v="578"/>
    <n v="62"/>
    <n v="26"/>
    <n v="7.3"/>
    <n v="24"/>
    <s v="Koei"/>
    <s v="T"/>
  </r>
  <r>
    <s v="NHL 07"/>
    <x v="6"/>
    <n v="2006"/>
    <x v="3355"/>
    <x v="23"/>
    <s v="Jun"/>
    <x v="0"/>
    <x v="7"/>
    <x v="378"/>
    <x v="287"/>
    <x v="58"/>
    <x v="101"/>
    <x v="578"/>
    <n v="76"/>
    <n v="11"/>
    <n v="4.5999999999999996"/>
    <n v="51"/>
    <s v="EA Sports"/>
    <s v="E10+"/>
  </r>
  <r>
    <s v="SoulCalibur: Broken Destiny"/>
    <x v="16"/>
    <n v="2009"/>
    <x v="3356"/>
    <x v="22"/>
    <s v="Sep"/>
    <x v="9"/>
    <x v="25"/>
    <x v="234"/>
    <x v="256"/>
    <x v="35"/>
    <x v="105"/>
    <x v="578"/>
    <n v="80"/>
    <n v="52"/>
    <n v="6.2"/>
    <n v="45"/>
    <s v="Bandai Namco Games"/>
    <s v="T"/>
  </r>
  <r>
    <s v="Dishonored"/>
    <x v="14"/>
    <n v="2012"/>
    <x v="3357"/>
    <x v="8"/>
    <s v="Jun"/>
    <x v="8"/>
    <x v="6"/>
    <x v="343"/>
    <x v="286"/>
    <x v="58"/>
    <x v="122"/>
    <x v="578"/>
    <m/>
    <m/>
    <m/>
    <m/>
    <m/>
    <m/>
  </r>
  <r>
    <s v="Dragon Ball: Raging Blast"/>
    <x v="4"/>
    <n v="2009"/>
    <x v="3358"/>
    <x v="13"/>
    <s v="May"/>
    <x v="9"/>
    <x v="25"/>
    <x v="372"/>
    <x v="283"/>
    <x v="64"/>
    <x v="115"/>
    <x v="578"/>
    <n v="56"/>
    <n v="29"/>
    <n v="7.5"/>
    <n v="33"/>
    <s v="Spike"/>
    <s v="T"/>
  </r>
  <r>
    <s v="Naruto Shippuden: Ultimate Ninja Storm 3"/>
    <x v="4"/>
    <n v="2013"/>
    <x v="3359"/>
    <x v="14"/>
    <s v="Jul"/>
    <x v="9"/>
    <x v="25"/>
    <x v="325"/>
    <x v="248"/>
    <x v="62"/>
    <x v="132"/>
    <x v="578"/>
    <n v="70"/>
    <n v="16"/>
    <n v="7.7"/>
    <n v="67"/>
    <s v="CyberConnect2"/>
    <s v="T"/>
  </r>
  <r>
    <s v="Petz: Hamsterz Life 2"/>
    <x v="3"/>
    <n v="2007"/>
    <x v="1881"/>
    <x v="6"/>
    <s v="Mar"/>
    <x v="5"/>
    <x v="5"/>
    <x v="142"/>
    <x v="125"/>
    <x v="58"/>
    <x v="115"/>
    <x v="578"/>
    <m/>
    <m/>
    <s v="tbd"/>
    <m/>
    <m/>
    <m/>
  </r>
  <r>
    <s v="World Championship Poker"/>
    <x v="13"/>
    <n v="2004"/>
    <x v="2944"/>
    <x v="28"/>
    <s v="May"/>
    <x v="5"/>
    <x v="67"/>
    <x v="340"/>
    <x v="277"/>
    <x v="58"/>
    <x v="133"/>
    <x v="578"/>
    <n v="66"/>
    <n v="7"/>
    <s v="tbd"/>
    <m/>
    <s v="Coresoft"/>
    <s v="E"/>
  </r>
  <r>
    <s v="The BIGS"/>
    <x v="6"/>
    <n v="2007"/>
    <x v="3360"/>
    <x v="32"/>
    <s v="Sep"/>
    <x v="0"/>
    <x v="2"/>
    <x v="370"/>
    <x v="286"/>
    <x v="58"/>
    <x v="122"/>
    <x v="578"/>
    <n v="71"/>
    <n v="4"/>
    <n v="4.8"/>
    <n v="4"/>
    <s v="Blue Castle Games"/>
    <s v="E"/>
  </r>
  <r>
    <s v="WWE 2K16"/>
    <x v="5"/>
    <n v="2015"/>
    <x v="3361"/>
    <x v="13"/>
    <s v="Jan"/>
    <x v="0"/>
    <x v="2"/>
    <x v="376"/>
    <x v="199"/>
    <x v="58"/>
    <x v="69"/>
    <x v="578"/>
    <m/>
    <m/>
    <n v="6"/>
    <n v="21"/>
    <s v="Yuke's"/>
    <s v="T"/>
  </r>
  <r>
    <s v="Final Fantasy"/>
    <x v="25"/>
    <n v="2000"/>
    <x v="3362"/>
    <x v="23"/>
    <s v="Jun"/>
    <x v="3"/>
    <x v="9"/>
    <x v="180"/>
    <x v="125"/>
    <x v="151"/>
    <x v="106"/>
    <x v="578"/>
    <m/>
    <m/>
    <m/>
    <m/>
    <m/>
    <m/>
  </r>
  <r>
    <s v="Dragon Ball Z: Supersonic Warriors"/>
    <x v="8"/>
    <n v="2004"/>
    <x v="3363"/>
    <x v="6"/>
    <s v="May"/>
    <x v="9"/>
    <x v="10"/>
    <x v="372"/>
    <x v="293"/>
    <x v="58"/>
    <x v="145"/>
    <x v="578"/>
    <n v="73"/>
    <n v="26"/>
    <n v="7"/>
    <n v="21"/>
    <s v="Arc System Works"/>
    <s v="T"/>
  </r>
  <r>
    <s v="NBA Ballers"/>
    <x v="13"/>
    <n v="2004"/>
    <x v="3364"/>
    <x v="7"/>
    <s v="Aug"/>
    <x v="0"/>
    <x v="39"/>
    <x v="340"/>
    <x v="277"/>
    <x v="58"/>
    <x v="133"/>
    <x v="578"/>
    <n v="82"/>
    <n v="35"/>
    <n v="8.1"/>
    <n v="8"/>
    <s v="Midway"/>
    <s v="E"/>
  </r>
  <r>
    <s v="Silent Hill 4: The Room"/>
    <x v="6"/>
    <n v="2004"/>
    <x v="3365"/>
    <x v="7"/>
    <s v="Nov"/>
    <x v="8"/>
    <x v="14"/>
    <x v="370"/>
    <x v="286"/>
    <x v="58"/>
    <x v="122"/>
    <x v="578"/>
    <n v="76"/>
    <n v="54"/>
    <n v="7.8"/>
    <n v="191"/>
    <s v="KCET"/>
    <s v="M"/>
  </r>
  <r>
    <s v="River Raid II"/>
    <x v="15"/>
    <n v="1988"/>
    <x v="3366"/>
    <x v="9"/>
    <s v="May"/>
    <x v="6"/>
    <x v="4"/>
    <x v="142"/>
    <x v="298"/>
    <x v="58"/>
    <x v="145"/>
    <x v="578"/>
    <m/>
    <m/>
    <m/>
    <m/>
    <m/>
    <m/>
  </r>
  <r>
    <s v="Capcom Classics Collection"/>
    <x v="6"/>
    <n v="2005"/>
    <x v="3367"/>
    <x v="12"/>
    <s v="Nov"/>
    <x v="5"/>
    <x v="12"/>
    <x v="376"/>
    <x v="271"/>
    <x v="69"/>
    <x v="122"/>
    <x v="578"/>
    <n v="78"/>
    <n v="30"/>
    <n v="8.4"/>
    <n v="5"/>
    <s v="Digital Eclipse"/>
    <s v="T"/>
  </r>
  <r>
    <s v="My Word Coach"/>
    <x v="0"/>
    <n v="2007"/>
    <x v="3368"/>
    <x v="6"/>
    <s v="Jul"/>
    <x v="5"/>
    <x v="5"/>
    <x v="283"/>
    <x v="45"/>
    <x v="58"/>
    <x v="115"/>
    <x v="578"/>
    <n v="68"/>
    <n v="8"/>
    <s v="tbd"/>
    <m/>
    <s v="Ubisoft"/>
    <s v="E"/>
  </r>
  <r>
    <s v="Monopoly Party"/>
    <x v="6"/>
    <n v="2002"/>
    <x v="3369"/>
    <x v="14"/>
    <s v="Mar"/>
    <x v="5"/>
    <x v="52"/>
    <x v="370"/>
    <x v="286"/>
    <x v="58"/>
    <x v="122"/>
    <x v="578"/>
    <m/>
    <m/>
    <m/>
    <m/>
    <m/>
    <m/>
  </r>
  <r>
    <s v="Tiger Woods PGA Tour 13"/>
    <x v="4"/>
    <n v="2012"/>
    <x v="862"/>
    <x v="22"/>
    <s v="Oct"/>
    <x v="0"/>
    <x v="7"/>
    <x v="325"/>
    <x v="291"/>
    <x v="58"/>
    <x v="115"/>
    <x v="578"/>
    <n v="77"/>
    <n v="47"/>
    <n v="5.6"/>
    <n v="39"/>
    <s v="Electronic Arts"/>
    <s v="E"/>
  </r>
  <r>
    <s v="NHL FaceOff 98"/>
    <x v="12"/>
    <n v="1997"/>
    <x v="2213"/>
    <x v="22"/>
    <s v="Mar"/>
    <x v="0"/>
    <x v="3"/>
    <x v="331"/>
    <x v="286"/>
    <x v="58"/>
    <x v="147"/>
    <x v="578"/>
    <m/>
    <m/>
    <m/>
    <m/>
    <m/>
    <m/>
  </r>
  <r>
    <s v="The Saboteur"/>
    <x v="4"/>
    <n v="2009"/>
    <x v="3370"/>
    <x v="4"/>
    <s v="Dec"/>
    <x v="8"/>
    <x v="7"/>
    <x v="343"/>
    <x v="256"/>
    <x v="58"/>
    <x v="132"/>
    <x v="578"/>
    <n v="73"/>
    <n v="69"/>
    <n v="8.1999999999999993"/>
    <n v="141"/>
    <s v="Pandemic Studios"/>
    <s v="M"/>
  </r>
  <r>
    <s v="The Adventures of Jimmy Neutron Boy Genius: Attack of the Twonkies"/>
    <x v="8"/>
    <n v="2004"/>
    <x v="3371"/>
    <x v="23"/>
    <s v="Aug"/>
    <x v="8"/>
    <x v="28"/>
    <x v="372"/>
    <x v="293"/>
    <x v="58"/>
    <x v="145"/>
    <x v="579"/>
    <n v="56"/>
    <n v="4"/>
    <s v="tbd"/>
    <m/>
    <s v="Tantalus Interactive"/>
    <s v="E"/>
  </r>
  <r>
    <s v="Sonic Riders"/>
    <x v="6"/>
    <n v="2006"/>
    <x v="805"/>
    <x v="4"/>
    <s v="Jun"/>
    <x v="2"/>
    <x v="8"/>
    <x v="378"/>
    <x v="287"/>
    <x v="58"/>
    <x v="101"/>
    <x v="579"/>
    <n v="55"/>
    <n v="41"/>
    <n v="7.2"/>
    <n v="25"/>
    <s v="Sonic Team"/>
    <s v="E"/>
  </r>
  <r>
    <s v="Looney Tunes: Back in Action"/>
    <x v="6"/>
    <n v="2003"/>
    <x v="3372"/>
    <x v="33"/>
    <s v="Mar"/>
    <x v="1"/>
    <x v="19"/>
    <x v="370"/>
    <x v="286"/>
    <x v="58"/>
    <x v="122"/>
    <x v="579"/>
    <n v="51"/>
    <n v="9"/>
    <n v="7.5"/>
    <n v="6"/>
    <s v="Warthog"/>
    <s v="E"/>
  </r>
  <r>
    <s v="Monsters vs. Aliens"/>
    <x v="3"/>
    <n v="2009"/>
    <x v="3373"/>
    <x v="3"/>
    <s v="Mar"/>
    <x v="8"/>
    <x v="4"/>
    <x v="397"/>
    <x v="293"/>
    <x v="58"/>
    <x v="132"/>
    <x v="579"/>
    <n v="47"/>
    <n v="8"/>
    <s v="tbd"/>
    <m/>
    <s v="Griptonite Games"/>
    <s v="E"/>
  </r>
  <r>
    <s v="Midnight Magic"/>
    <x v="15"/>
    <n v="1983"/>
    <x v="3374"/>
    <x v="29"/>
    <s v="Mar"/>
    <x v="8"/>
    <x v="10"/>
    <x v="142"/>
    <x v="298"/>
    <x v="58"/>
    <x v="145"/>
    <x v="579"/>
    <m/>
    <m/>
    <m/>
    <m/>
    <m/>
    <m/>
  </r>
  <r>
    <s v="NHL 09"/>
    <x v="4"/>
    <n v="2008"/>
    <x v="3375"/>
    <x v="28"/>
    <s v="Sep"/>
    <x v="0"/>
    <x v="7"/>
    <x v="384"/>
    <x v="45"/>
    <x v="58"/>
    <x v="115"/>
    <x v="579"/>
    <n v="88"/>
    <n v="41"/>
    <n v="8.4"/>
    <n v="61"/>
    <s v="EA Canada"/>
    <s v="E10+"/>
  </r>
  <r>
    <s v="Bully: Scholarship Edition"/>
    <x v="0"/>
    <n v="2008"/>
    <x v="2193"/>
    <x v="27"/>
    <s v="Mar"/>
    <x v="8"/>
    <x v="2"/>
    <x v="394"/>
    <x v="204"/>
    <x v="58"/>
    <x v="122"/>
    <x v="579"/>
    <n v="83"/>
    <n v="34"/>
    <n v="8.4"/>
    <n v="60"/>
    <s v="Rockstar Toronto"/>
    <s v="T"/>
  </r>
  <r>
    <s v="WWE SmackDown vs. RAW 2007"/>
    <x v="4"/>
    <n v="2006"/>
    <x v="3376"/>
    <x v="0"/>
    <s v="Feb"/>
    <x v="9"/>
    <x v="28"/>
    <x v="395"/>
    <x v="298"/>
    <x v="58"/>
    <x v="115"/>
    <x v="579"/>
    <n v="81"/>
    <n v="50"/>
    <n v="7.8"/>
    <n v="46"/>
    <s v="Yuke's"/>
    <s v="T"/>
  </r>
  <r>
    <s v="Midnight Club II"/>
    <x v="13"/>
    <n v="2003"/>
    <x v="3377"/>
    <x v="16"/>
    <s v="Nov"/>
    <x v="2"/>
    <x v="2"/>
    <x v="378"/>
    <x v="297"/>
    <x v="58"/>
    <x v="133"/>
    <x v="579"/>
    <n v="86"/>
    <n v="33"/>
    <n v="7.6"/>
    <n v="12"/>
    <s v="Rockstar San Diego"/>
    <s v="T"/>
  </r>
  <r>
    <s v="Monster Hunter Freedom 2"/>
    <x v="5"/>
    <n v="2011"/>
    <x v="3378"/>
    <x v="24"/>
    <s v="Jan"/>
    <x v="3"/>
    <x v="12"/>
    <x v="180"/>
    <x v="125"/>
    <x v="241"/>
    <x v="106"/>
    <x v="579"/>
    <m/>
    <m/>
    <m/>
    <m/>
    <m/>
    <m/>
  </r>
  <r>
    <s v="Tiger Woods PGA Tour 07"/>
    <x v="5"/>
    <n v="2006"/>
    <x v="3379"/>
    <x v="31"/>
    <s v="Feb"/>
    <x v="0"/>
    <x v="7"/>
    <x v="398"/>
    <x v="279"/>
    <x v="58"/>
    <x v="101"/>
    <x v="579"/>
    <n v="81"/>
    <n v="30"/>
    <s v="tbd"/>
    <m/>
    <s v="EA Redwood Shores"/>
    <s v="E"/>
  </r>
  <r>
    <s v="Ratatouille"/>
    <x v="0"/>
    <n v="2007"/>
    <x v="3380"/>
    <x v="12"/>
    <s v="May"/>
    <x v="8"/>
    <x v="28"/>
    <x v="332"/>
    <x v="298"/>
    <x v="58"/>
    <x v="115"/>
    <x v="579"/>
    <n v="62"/>
    <n v="16"/>
    <n v="6.7"/>
    <n v="12"/>
    <s v="Asobo Studio"/>
    <s v="E"/>
  </r>
  <r>
    <s v="Avatar: The Last Airbender"/>
    <x v="19"/>
    <n v="2006"/>
    <x v="2688"/>
    <x v="17"/>
    <s v="Oct"/>
    <x v="10"/>
    <x v="28"/>
    <x v="380"/>
    <x v="244"/>
    <x v="58"/>
    <x v="145"/>
    <x v="579"/>
    <n v="60"/>
    <n v="10"/>
    <n v="6.5"/>
    <n v="4"/>
    <s v="AWE Games"/>
    <s v="E10+"/>
  </r>
  <r>
    <s v="Blue's Clues: Blue's Big Musical"/>
    <x v="12"/>
    <n v="2001"/>
    <x v="3381"/>
    <x v="9"/>
    <s v="Jan"/>
    <x v="5"/>
    <x v="28"/>
    <x v="331"/>
    <x v="286"/>
    <x v="58"/>
    <x v="147"/>
    <x v="579"/>
    <m/>
    <m/>
    <m/>
    <m/>
    <m/>
    <m/>
  </r>
  <r>
    <s v="The Mummy Returns"/>
    <x v="6"/>
    <n v="2001"/>
    <x v="1687"/>
    <x v="12"/>
    <s v="Sep"/>
    <x v="8"/>
    <x v="20"/>
    <x v="370"/>
    <x v="286"/>
    <x v="58"/>
    <x v="122"/>
    <x v="579"/>
    <n v="44"/>
    <n v="13"/>
    <n v="7"/>
    <n v="11"/>
    <s v="Blitz Games"/>
    <s v="T"/>
  </r>
  <r>
    <s v="Cars Toon: Mater's Tall Tales"/>
    <x v="0"/>
    <n v="2010"/>
    <x v="3382"/>
    <x v="20"/>
    <s v="Mar"/>
    <x v="5"/>
    <x v="32"/>
    <x v="384"/>
    <x v="287"/>
    <x v="58"/>
    <x v="147"/>
    <x v="579"/>
    <m/>
    <m/>
    <s v="tbd"/>
    <m/>
    <s v="Disney Interactive Studios"/>
    <s v="E"/>
  </r>
  <r>
    <s v="Paws &amp; Claws: Dogs &amp; Cats Best Friends"/>
    <x v="3"/>
    <n v="2007"/>
    <x v="3383"/>
    <x v="10"/>
    <s v="Jun"/>
    <x v="7"/>
    <x v="28"/>
    <x v="283"/>
    <x v="45"/>
    <x v="58"/>
    <x v="115"/>
    <x v="579"/>
    <m/>
    <m/>
    <m/>
    <m/>
    <m/>
    <m/>
  </r>
  <r>
    <s v="Hitman: Blood Money"/>
    <x v="6"/>
    <n v="2006"/>
    <x v="3384"/>
    <x v="11"/>
    <s v="Feb"/>
    <x v="8"/>
    <x v="21"/>
    <x v="370"/>
    <x v="286"/>
    <x v="58"/>
    <x v="122"/>
    <x v="579"/>
    <n v="83"/>
    <n v="36"/>
    <n v="8.4"/>
    <n v="104"/>
    <s v="Io Interactive"/>
    <s v="M"/>
  </r>
  <r>
    <s v="Disney Sing It"/>
    <x v="6"/>
    <n v="2008"/>
    <x v="3385"/>
    <x v="21"/>
    <s v="Nov"/>
    <x v="5"/>
    <x v="32"/>
    <x v="370"/>
    <x v="286"/>
    <x v="58"/>
    <x v="122"/>
    <x v="579"/>
    <m/>
    <m/>
    <s v="tbd"/>
    <m/>
    <s v="Zoe Mode"/>
    <s v="E"/>
  </r>
  <r>
    <s v="Chopper Command"/>
    <x v="15"/>
    <n v="1982"/>
    <x v="3386"/>
    <x v="34"/>
    <s v="Mar"/>
    <x v="6"/>
    <x v="4"/>
    <x v="142"/>
    <x v="298"/>
    <x v="58"/>
    <x v="145"/>
    <x v="579"/>
    <m/>
    <m/>
    <m/>
    <m/>
    <m/>
    <m/>
  </r>
  <r>
    <s v="Lost: Via Domus"/>
    <x v="5"/>
    <n v="2008"/>
    <x v="3387"/>
    <x v="24"/>
    <s v="Jan"/>
    <x v="8"/>
    <x v="5"/>
    <x v="401"/>
    <x v="268"/>
    <x v="58"/>
    <x v="119"/>
    <x v="579"/>
    <n v="54"/>
    <n v="30"/>
    <n v="6.9"/>
    <n v="28"/>
    <s v="Ubisoft Montreal"/>
    <s v="T"/>
  </r>
  <r>
    <s v="Crash: Mind Over Mutant"/>
    <x v="6"/>
    <n v="2008"/>
    <x v="97"/>
    <x v="14"/>
    <s v="Mar"/>
    <x v="1"/>
    <x v="23"/>
    <x v="370"/>
    <x v="286"/>
    <x v="58"/>
    <x v="122"/>
    <x v="579"/>
    <n v="73"/>
    <n v="7"/>
    <n v="6.5"/>
    <n v="36"/>
    <s v="Radical Entertainment"/>
    <s v="E10+"/>
  </r>
  <r>
    <s v="Activision Anthology"/>
    <x v="6"/>
    <n v="2002"/>
    <x v="3388"/>
    <x v="11"/>
    <s v="May"/>
    <x v="5"/>
    <x v="4"/>
    <x v="370"/>
    <x v="286"/>
    <x v="58"/>
    <x v="122"/>
    <x v="579"/>
    <n v="75"/>
    <n v="13"/>
    <n v="7.7"/>
    <n v="6"/>
    <s v="Contraband Entertainment"/>
    <s v="E"/>
  </r>
  <r>
    <s v="Picross DS"/>
    <x v="3"/>
    <n v="2007"/>
    <x v="2274"/>
    <x v="23"/>
    <s v="Jul"/>
    <x v="4"/>
    <x v="0"/>
    <x v="394"/>
    <x v="287"/>
    <x v="38"/>
    <x v="133"/>
    <x v="579"/>
    <n v="83"/>
    <n v="33"/>
    <n v="8.6999999999999993"/>
    <n v="36"/>
    <s v="Jupiter Corporation"/>
    <s v="E"/>
  </r>
  <r>
    <s v="Pro Evolution Soccer 2012"/>
    <x v="4"/>
    <n v="2011"/>
    <x v="3389"/>
    <x v="21"/>
    <s v="Jun"/>
    <x v="8"/>
    <x v="14"/>
    <x v="205"/>
    <x v="304"/>
    <x v="58"/>
    <x v="101"/>
    <x v="579"/>
    <n v="78"/>
    <n v="36"/>
    <n v="6.6"/>
    <n v="55"/>
    <s v="Konami"/>
    <s v="E"/>
  </r>
  <r>
    <s v="Final Fantasy II Anniversary Edition"/>
    <x v="16"/>
    <n v="2007"/>
    <x v="3390"/>
    <x v="4"/>
    <s v="Jan"/>
    <x v="3"/>
    <x v="15"/>
    <x v="372"/>
    <x v="287"/>
    <x v="35"/>
    <x v="115"/>
    <x v="579"/>
    <n v="63"/>
    <n v="31"/>
    <n v="7.1"/>
    <n v="24"/>
    <s v="TOSE"/>
    <s v="T"/>
  </r>
  <r>
    <s v="Test Drive Unlimited"/>
    <x v="16"/>
    <n v="2007"/>
    <x v="10"/>
    <x v="9"/>
    <s v="Apr"/>
    <x v="2"/>
    <x v="10"/>
    <x v="122"/>
    <x v="198"/>
    <x v="58"/>
    <x v="59"/>
    <x v="579"/>
    <n v="80"/>
    <n v="18"/>
    <n v="7.3"/>
    <n v="29"/>
    <s v="Melbourne House"/>
    <s v="E10+"/>
  </r>
  <r>
    <s v="Harry Potter and the Half-Blood Prince"/>
    <x v="16"/>
    <n v="2009"/>
    <x v="3391"/>
    <x v="24"/>
    <s v="Apr"/>
    <x v="8"/>
    <x v="7"/>
    <x v="375"/>
    <x v="256"/>
    <x v="58"/>
    <x v="105"/>
    <x v="579"/>
    <m/>
    <m/>
    <n v="6.6"/>
    <n v="9"/>
    <s v="EA Bright Light"/>
    <s v="E"/>
  </r>
  <r>
    <s v="Unit 13"/>
    <x v="22"/>
    <n v="2012"/>
    <x v="2087"/>
    <x v="4"/>
    <s v="Oct"/>
    <x v="6"/>
    <x v="3"/>
    <x v="370"/>
    <x v="293"/>
    <x v="57"/>
    <x v="101"/>
    <x v="579"/>
    <n v="71"/>
    <n v="60"/>
    <n v="7.5"/>
    <n v="169"/>
    <s v="Zipper Interactive"/>
    <s v="T"/>
  </r>
  <r>
    <s v="R.U.S.E."/>
    <x v="5"/>
    <n v="2010"/>
    <x v="3392"/>
    <x v="22"/>
    <s v="Apr"/>
    <x v="11"/>
    <x v="5"/>
    <x v="375"/>
    <x v="268"/>
    <x v="64"/>
    <x v="69"/>
    <x v="579"/>
    <n v="76"/>
    <n v="37"/>
    <n v="7.3"/>
    <n v="50"/>
    <s v="Eugen Systems"/>
    <s v="T"/>
  </r>
  <r>
    <s v="Theatrhythm: Final Fantasy"/>
    <x v="10"/>
    <n v="2012"/>
    <x v="3393"/>
    <x v="12"/>
    <s v="Apr"/>
    <x v="5"/>
    <x v="15"/>
    <x v="376"/>
    <x v="270"/>
    <x v="197"/>
    <x v="133"/>
    <x v="579"/>
    <n v="78"/>
    <n v="60"/>
    <n v="7.8"/>
    <n v="113"/>
    <s v="Indies Zero"/>
    <s v="E10+"/>
  </r>
  <r>
    <s v="Prince of Persia Trilogy"/>
    <x v="5"/>
    <n v="2010"/>
    <x v="3394"/>
    <x v="30"/>
    <s v="Jul"/>
    <x v="8"/>
    <x v="5"/>
    <x v="394"/>
    <x v="180"/>
    <x v="58"/>
    <x v="119"/>
    <x v="579"/>
    <m/>
    <m/>
    <m/>
    <m/>
    <m/>
    <m/>
  </r>
  <r>
    <s v="Goldeneye 007: Reloaded"/>
    <x v="4"/>
    <n v="2011"/>
    <x v="3395"/>
    <x v="19"/>
    <s v="Feb"/>
    <x v="6"/>
    <x v="4"/>
    <x v="370"/>
    <x v="256"/>
    <x v="58"/>
    <x v="132"/>
    <x v="579"/>
    <n v="72"/>
    <n v="56"/>
    <n v="6"/>
    <n v="96"/>
    <s v="Eurocom Entertainment Software"/>
    <s v="T"/>
  </r>
  <r>
    <s v="Rugrats in Paris: The Movie"/>
    <x v="11"/>
    <n v="2000"/>
    <x v="3396"/>
    <x v="32"/>
    <s v="Jan"/>
    <x v="8"/>
    <x v="28"/>
    <x v="399"/>
    <x v="265"/>
    <x v="58"/>
    <x v="145"/>
    <x v="579"/>
    <m/>
    <m/>
    <m/>
    <m/>
    <m/>
    <m/>
  </r>
  <r>
    <s v="Hidden Mysteries: Titanic - Secrets of the Fateful Voyage"/>
    <x v="3"/>
    <n v="2009"/>
    <x v="3397"/>
    <x v="31"/>
    <s v="Jun"/>
    <x v="10"/>
    <x v="98"/>
    <x v="234"/>
    <x v="262"/>
    <x v="58"/>
    <x v="122"/>
    <x v="579"/>
    <m/>
    <m/>
    <m/>
    <m/>
    <m/>
    <m/>
  </r>
  <r>
    <s v="Star Wars: Jedi Starfighter"/>
    <x v="6"/>
    <n v="2002"/>
    <x v="3398"/>
    <x v="9"/>
    <s v="Dec"/>
    <x v="7"/>
    <x v="4"/>
    <x v="381"/>
    <x v="286"/>
    <x v="58"/>
    <x v="122"/>
    <x v="579"/>
    <n v="81"/>
    <n v="22"/>
    <n v="8.3000000000000007"/>
    <n v="8"/>
    <s v="LucasArts"/>
    <s v="T"/>
  </r>
  <r>
    <s v="Tactics Ogre: The Knight of Lodis"/>
    <x v="8"/>
    <n v="2001"/>
    <x v="3399"/>
    <x v="0"/>
    <s v="Mar"/>
    <x v="3"/>
    <x v="0"/>
    <x v="346"/>
    <x v="300"/>
    <x v="146"/>
    <x v="145"/>
    <x v="579"/>
    <n v="88"/>
    <n v="20"/>
    <n v="9.1"/>
    <n v="26"/>
    <s v="Quest"/>
    <s v="E"/>
  </r>
  <r>
    <s v="Transformers: War for Cybertron (XBox 360, PS3, &amp; PC Versions)"/>
    <x v="5"/>
    <n v="2010"/>
    <x v="3400"/>
    <x v="18"/>
    <s v="Jan"/>
    <x v="6"/>
    <x v="4"/>
    <x v="381"/>
    <x v="291"/>
    <x v="58"/>
    <x v="69"/>
    <x v="579"/>
    <m/>
    <m/>
    <m/>
    <m/>
    <m/>
    <m/>
  </r>
  <r>
    <s v="Super Robot Taisen MX"/>
    <x v="6"/>
    <n v="2004"/>
    <x v="3401"/>
    <x v="10"/>
    <s v="Apr"/>
    <x v="11"/>
    <x v="56"/>
    <x v="180"/>
    <x v="125"/>
    <x v="241"/>
    <x v="106"/>
    <x v="579"/>
    <m/>
    <m/>
    <m/>
    <m/>
    <m/>
    <m/>
  </r>
  <r>
    <s v="Sega Bass Fishing"/>
    <x v="0"/>
    <n v="2008"/>
    <x v="2413"/>
    <x v="8"/>
    <s v="Apr"/>
    <x v="0"/>
    <x v="8"/>
    <x v="384"/>
    <x v="45"/>
    <x v="58"/>
    <x v="115"/>
    <x v="579"/>
    <n v="59"/>
    <n v="29"/>
    <n v="6.3"/>
    <n v="9"/>
    <s v="Cavia Inc."/>
    <s v="E"/>
  </r>
  <r>
    <s v="Bases Loaded '96: Double Header"/>
    <x v="12"/>
    <n v="1995"/>
    <x v="339"/>
    <x v="7"/>
    <s v="Aug"/>
    <x v="0"/>
    <x v="163"/>
    <x v="331"/>
    <x v="286"/>
    <x v="58"/>
    <x v="147"/>
    <x v="579"/>
    <m/>
    <m/>
    <m/>
    <m/>
    <m/>
    <m/>
  </r>
  <r>
    <s v="Dead or Alive Ultimate"/>
    <x v="13"/>
    <n v="2004"/>
    <x v="3402"/>
    <x v="9"/>
    <s v="Aug"/>
    <x v="9"/>
    <x v="48"/>
    <x v="357"/>
    <x v="244"/>
    <x v="36"/>
    <x v="133"/>
    <x v="579"/>
    <n v="83"/>
    <n v="64"/>
    <n v="8.6999999999999993"/>
    <n v="25"/>
    <s v="Team Ninja"/>
    <s v="M"/>
  </r>
  <r>
    <s v="RPG Maker"/>
    <x v="12"/>
    <n v="1997"/>
    <x v="3403"/>
    <x v="19"/>
    <s v="Jun"/>
    <x v="3"/>
    <x v="49"/>
    <x v="369"/>
    <x v="270"/>
    <x v="128"/>
    <x v="147"/>
    <x v="579"/>
    <n v="66"/>
    <n v="11"/>
    <n v="8.1999999999999993"/>
    <n v="9"/>
    <s v="Kuusou Kagaku"/>
    <s v="E"/>
  </r>
  <r>
    <s v="Major League Baseball 2K12"/>
    <x v="4"/>
    <n v="2012"/>
    <x v="3404"/>
    <x v="5"/>
    <s v="Aug"/>
    <x v="0"/>
    <x v="2"/>
    <x v="142"/>
    <x v="125"/>
    <x v="58"/>
    <x v="147"/>
    <x v="579"/>
    <n v="68"/>
    <n v="19"/>
    <n v="6.4"/>
    <n v="22"/>
    <s v="Visual Concepts"/>
    <s v="E"/>
  </r>
  <r>
    <s v="Rooms: The Main Building"/>
    <x v="3"/>
    <n v="2010"/>
    <x v="3405"/>
    <x v="5"/>
    <s v="Jun"/>
    <x v="10"/>
    <x v="0"/>
    <x v="205"/>
    <x v="304"/>
    <x v="62"/>
    <x v="132"/>
    <x v="579"/>
    <n v="56"/>
    <n v="23"/>
    <s v="tbd"/>
    <m/>
    <s v="HandMade Game"/>
    <s v="E"/>
  </r>
  <r>
    <s v="Dance Dance Revolution Universe 2"/>
    <x v="4"/>
    <n v="2007"/>
    <x v="3406"/>
    <x v="34"/>
    <s v="Jun"/>
    <x v="7"/>
    <x v="14"/>
    <x v="283"/>
    <x v="125"/>
    <x v="58"/>
    <x v="115"/>
    <x v="579"/>
    <n v="65"/>
    <n v="10"/>
    <n v="7.4"/>
    <n v="5"/>
    <s v="Konami"/>
    <s v="E10+"/>
  </r>
  <r>
    <s v="Burnout Revenge"/>
    <x v="4"/>
    <n v="2006"/>
    <x v="3407"/>
    <x v="9"/>
    <s v="Dec"/>
    <x v="2"/>
    <x v="7"/>
    <x v="378"/>
    <x v="203"/>
    <x v="58"/>
    <x v="115"/>
    <x v="579"/>
    <n v="89"/>
    <n v="61"/>
    <n v="8.1"/>
    <n v="140"/>
    <s v="Criterion Games"/>
    <s v="E10+"/>
  </r>
  <r>
    <s v="Star Wars: Clone Wars"/>
    <x v="6"/>
    <n v="2002"/>
    <x v="3408"/>
    <x v="22"/>
    <s v="Jun"/>
    <x v="6"/>
    <x v="18"/>
    <x v="381"/>
    <x v="286"/>
    <x v="58"/>
    <x v="122"/>
    <x v="579"/>
    <m/>
    <m/>
    <m/>
    <m/>
    <m/>
    <m/>
  </r>
  <r>
    <s v="The Adventures of Jimmy Neutron Boy Genius: Attack of the Twonkies"/>
    <x v="6"/>
    <n v="2004"/>
    <x v="3409"/>
    <x v="15"/>
    <s v="May"/>
    <x v="8"/>
    <x v="28"/>
    <x v="381"/>
    <x v="286"/>
    <x v="58"/>
    <x v="122"/>
    <x v="579"/>
    <n v="65"/>
    <n v="8"/>
    <n v="7.3"/>
    <n v="8"/>
    <s v="THQ"/>
    <s v="E"/>
  </r>
  <r>
    <s v="Madden NFL 13"/>
    <x v="0"/>
    <n v="2012"/>
    <x v="2211"/>
    <x v="20"/>
    <s v="Jul"/>
    <x v="0"/>
    <x v="7"/>
    <x v="142"/>
    <x v="125"/>
    <x v="58"/>
    <x v="147"/>
    <x v="579"/>
    <m/>
    <m/>
    <n v="7.3"/>
    <n v="4"/>
    <s v="EA Tiburon"/>
    <s v="E"/>
  </r>
  <r>
    <s v="Madden NFL 11"/>
    <x v="6"/>
    <n v="2010"/>
    <x v="3410"/>
    <x v="26"/>
    <s v="Nov"/>
    <x v="0"/>
    <x v="7"/>
    <x v="330"/>
    <x v="287"/>
    <x v="58"/>
    <x v="101"/>
    <x v="579"/>
    <m/>
    <m/>
    <n v="7"/>
    <n v="4"/>
    <s v="EA Tiburon"/>
    <s v="E"/>
  </r>
  <r>
    <s v="Monster Hunter"/>
    <x v="6"/>
    <n v="2004"/>
    <x v="3411"/>
    <x v="22"/>
    <s v="Jul"/>
    <x v="3"/>
    <x v="12"/>
    <x v="369"/>
    <x v="283"/>
    <x v="9"/>
    <x v="147"/>
    <x v="579"/>
    <n v="68"/>
    <n v="37"/>
    <n v="8.9"/>
    <n v="46"/>
    <s v="Capcom"/>
    <s v="T"/>
  </r>
  <r>
    <s v="NBA Street Homecourt"/>
    <x v="4"/>
    <n v="2007"/>
    <x v="3412"/>
    <x v="14"/>
    <s v="Oct"/>
    <x v="0"/>
    <x v="7"/>
    <x v="384"/>
    <x v="45"/>
    <x v="58"/>
    <x v="115"/>
    <x v="579"/>
    <n v="80"/>
    <n v="42"/>
    <n v="8.1999999999999993"/>
    <n v="30"/>
    <s v="EA Canada"/>
    <s v="E"/>
  </r>
  <r>
    <s v="Tony Hawk's Underground 2"/>
    <x v="19"/>
    <n v="2004"/>
    <x v="3413"/>
    <x v="20"/>
    <s v="Jan"/>
    <x v="0"/>
    <x v="4"/>
    <x v="358"/>
    <x v="244"/>
    <x v="58"/>
    <x v="145"/>
    <x v="579"/>
    <n v="82"/>
    <n v="30"/>
    <n v="8.9"/>
    <n v="17"/>
    <s v="Neversoft Entertainment"/>
    <s v="T"/>
  </r>
  <r>
    <s v="SplashDown: Rides Gone Wild"/>
    <x v="6"/>
    <n v="2003"/>
    <x v="2724"/>
    <x v="34"/>
    <s v="Aug"/>
    <x v="2"/>
    <x v="28"/>
    <x v="381"/>
    <x v="286"/>
    <x v="58"/>
    <x v="122"/>
    <x v="579"/>
    <n v="80"/>
    <n v="25"/>
    <n v="8.6999999999999993"/>
    <n v="16"/>
    <s v="Rainbow Studios"/>
    <s v="E"/>
  </r>
  <r>
    <s v="Super Famista 5"/>
    <x v="7"/>
    <n v="1996"/>
    <x v="3414"/>
    <x v="23"/>
    <s v="Oct"/>
    <x v="0"/>
    <x v="25"/>
    <x v="180"/>
    <x v="125"/>
    <x v="241"/>
    <x v="106"/>
    <x v="579"/>
    <m/>
    <m/>
    <m/>
    <m/>
    <m/>
    <m/>
  </r>
  <r>
    <s v="Shrek SuperSlam"/>
    <x v="6"/>
    <n v="2005"/>
    <x v="3415"/>
    <x v="4"/>
    <s v="Oct"/>
    <x v="8"/>
    <x v="4"/>
    <x v="381"/>
    <x v="286"/>
    <x v="58"/>
    <x v="122"/>
    <x v="579"/>
    <n v="67"/>
    <n v="21"/>
    <n v="9"/>
    <n v="26"/>
    <s v="Shaba Games"/>
    <s v="E10+"/>
  </r>
  <r>
    <s v="Rayman Advance"/>
    <x v="8"/>
    <n v="2001"/>
    <x v="3416"/>
    <x v="5"/>
    <s v="Sep"/>
    <x v="1"/>
    <x v="5"/>
    <x v="372"/>
    <x v="293"/>
    <x v="58"/>
    <x v="145"/>
    <x v="579"/>
    <n v="84"/>
    <n v="17"/>
    <n v="8.4"/>
    <n v="16"/>
    <s v="Digital Eclipse"/>
    <s v="E"/>
  </r>
  <r>
    <s v="Super Robot Taisen Z"/>
    <x v="6"/>
    <n v="2008"/>
    <x v="3417"/>
    <x v="13"/>
    <s v="Apr"/>
    <x v="11"/>
    <x v="25"/>
    <x v="180"/>
    <x v="125"/>
    <x v="241"/>
    <x v="106"/>
    <x v="579"/>
    <m/>
    <m/>
    <m/>
    <m/>
    <m/>
    <m/>
  </r>
  <r>
    <s v="PoPoLoCrois Monogatari"/>
    <x v="12"/>
    <n v="1996"/>
    <x v="791"/>
    <x v="6"/>
    <s v="Jan"/>
    <x v="3"/>
    <x v="3"/>
    <x v="180"/>
    <x v="125"/>
    <x v="138"/>
    <x v="147"/>
    <x v="579"/>
    <m/>
    <m/>
    <m/>
    <m/>
    <m/>
    <m/>
  </r>
  <r>
    <s v="Wet"/>
    <x v="4"/>
    <s v="N/A"/>
    <x v="1514"/>
    <x v="12"/>
    <s v="Dec"/>
    <x v="6"/>
    <x v="6"/>
    <x v="382"/>
    <x v="199"/>
    <x v="62"/>
    <x v="132"/>
    <x v="579"/>
    <n v="69"/>
    <n v="79"/>
    <n v="7.3"/>
    <n v="86"/>
    <s v="Artificial Mind and Movement"/>
    <s v="M"/>
  </r>
  <r>
    <s v="Tomb Raider: Anniversary"/>
    <x v="6"/>
    <n v="2007"/>
    <x v="3418"/>
    <x v="22"/>
    <s v="Jul"/>
    <x v="8"/>
    <x v="21"/>
    <x v="330"/>
    <x v="287"/>
    <x v="58"/>
    <x v="101"/>
    <x v="579"/>
    <m/>
    <m/>
    <n v="8.1999999999999993"/>
    <n v="29"/>
    <s v="Crystal Dynamics"/>
    <s v="T"/>
  </r>
  <r>
    <s v="Fantastic 4"/>
    <x v="6"/>
    <n v="2005"/>
    <x v="3419"/>
    <x v="10"/>
    <s v="Dec"/>
    <x v="8"/>
    <x v="4"/>
    <x v="330"/>
    <x v="45"/>
    <x v="58"/>
    <x v="101"/>
    <x v="579"/>
    <n v="64"/>
    <n v="42"/>
    <n v="7.8"/>
    <n v="19"/>
    <s v="7 Studios"/>
    <s v="T"/>
  </r>
  <r>
    <s v="Men in Black II: Alien Escape"/>
    <x v="6"/>
    <n v="2002"/>
    <x v="3420"/>
    <x v="18"/>
    <s v="Nov"/>
    <x v="6"/>
    <x v="52"/>
    <x v="381"/>
    <x v="286"/>
    <x v="58"/>
    <x v="122"/>
    <x v="579"/>
    <n v="50"/>
    <n v="19"/>
    <n v="7.3"/>
    <n v="6"/>
    <s v="Melbourne House"/>
    <s v="T"/>
  </r>
  <r>
    <s v="RealSports Tennis"/>
    <x v="15"/>
    <n v="1982"/>
    <x v="3421"/>
    <x v="21"/>
    <s v="Feb"/>
    <x v="0"/>
    <x v="10"/>
    <x v="283"/>
    <x v="298"/>
    <x v="58"/>
    <x v="145"/>
    <x v="579"/>
    <m/>
    <m/>
    <m/>
    <m/>
    <m/>
    <m/>
  </r>
  <r>
    <s v="Nicktoons: Attack of the Toybots"/>
    <x v="6"/>
    <n v="2007"/>
    <x v="3422"/>
    <x v="28"/>
    <s v="Apr"/>
    <x v="1"/>
    <x v="28"/>
    <x v="381"/>
    <x v="286"/>
    <x v="58"/>
    <x v="122"/>
    <x v="579"/>
    <m/>
    <m/>
    <s v="tbd"/>
    <m/>
    <s v="Blue Tongue"/>
    <s v="E"/>
  </r>
  <r>
    <s v="Raiders of the Lost Ark"/>
    <x v="15"/>
    <n v="1981"/>
    <x v="3423"/>
    <x v="4"/>
    <s v="Dec"/>
    <x v="8"/>
    <x v="10"/>
    <x v="283"/>
    <x v="298"/>
    <x v="58"/>
    <x v="145"/>
    <x v="579"/>
    <m/>
    <m/>
    <m/>
    <m/>
    <m/>
    <m/>
  </r>
  <r>
    <s v="Gauntlet"/>
    <x v="15"/>
    <n v="1982"/>
    <x v="3424"/>
    <x v="32"/>
    <s v="Nov"/>
    <x v="8"/>
    <x v="164"/>
    <x v="283"/>
    <x v="298"/>
    <x v="58"/>
    <x v="145"/>
    <x v="579"/>
    <m/>
    <m/>
    <m/>
    <m/>
    <m/>
    <m/>
  </r>
  <r>
    <s v="Alice: Madness Returns"/>
    <x v="4"/>
    <n v="2011"/>
    <x v="3425"/>
    <x v="2"/>
    <s v="Jun"/>
    <x v="10"/>
    <x v="7"/>
    <x v="286"/>
    <x v="182"/>
    <x v="57"/>
    <x v="115"/>
    <x v="579"/>
    <n v="70"/>
    <n v="67"/>
    <n v="8.1"/>
    <n v="157"/>
    <s v="Spicy Horse"/>
    <s v="M"/>
  </r>
  <r>
    <s v="Madden NFL 07"/>
    <x v="0"/>
    <n v="2006"/>
    <x v="3426"/>
    <x v="22"/>
    <s v="Feb"/>
    <x v="0"/>
    <x v="7"/>
    <x v="283"/>
    <x v="125"/>
    <x v="58"/>
    <x v="115"/>
    <x v="580"/>
    <n v="81"/>
    <n v="35"/>
    <n v="8"/>
    <n v="16"/>
    <s v="EA Canada"/>
    <s v="E"/>
  </r>
  <r>
    <s v="Spider-Man 2"/>
    <x v="3"/>
    <n v="2004"/>
    <x v="3427"/>
    <x v="2"/>
    <s v="Feb"/>
    <x v="8"/>
    <x v="4"/>
    <x v="330"/>
    <x v="287"/>
    <x v="102"/>
    <x v="115"/>
    <x v="580"/>
    <n v="61"/>
    <n v="46"/>
    <n v="5"/>
    <n v="6"/>
    <s v="Vicarious Visions"/>
    <s v="E"/>
  </r>
  <r>
    <s v="Ridge Racer 3D"/>
    <x v="10"/>
    <n v="2011"/>
    <x v="3428"/>
    <x v="32"/>
    <s v="May"/>
    <x v="2"/>
    <x v="25"/>
    <x v="401"/>
    <x v="263"/>
    <x v="130"/>
    <x v="147"/>
    <x v="580"/>
    <n v="75"/>
    <n v="59"/>
    <n v="7.2"/>
    <n v="56"/>
    <s v="Namco Bandai Games"/>
    <s v="E"/>
  </r>
  <r>
    <s v="Picross 3D"/>
    <x v="3"/>
    <n v="2009"/>
    <x v="3429"/>
    <x v="3"/>
    <s v="Mar"/>
    <x v="4"/>
    <x v="0"/>
    <x v="331"/>
    <x v="298"/>
    <x v="94"/>
    <x v="133"/>
    <x v="580"/>
    <n v="83"/>
    <n v="35"/>
    <n v="8.4"/>
    <n v="33"/>
    <s v="HAL Labs"/>
    <s v="E"/>
  </r>
  <r>
    <s v="Dynasty Warriors: Gundam 2"/>
    <x v="5"/>
    <n v="2008"/>
    <x v="3430"/>
    <x v="2"/>
    <s v="Nov"/>
    <x v="8"/>
    <x v="25"/>
    <x v="290"/>
    <x v="297"/>
    <x v="223"/>
    <x v="147"/>
    <x v="580"/>
    <n v="54"/>
    <n v="22"/>
    <n v="7"/>
    <n v="28"/>
    <s v="Omega Force"/>
    <s v="T"/>
  </r>
  <r>
    <s v="Cars Mater-National Championship"/>
    <x v="0"/>
    <n v="2007"/>
    <x v="3431"/>
    <x v="11"/>
    <s v="Jan"/>
    <x v="2"/>
    <x v="28"/>
    <x v="283"/>
    <x v="125"/>
    <x v="58"/>
    <x v="115"/>
    <x v="580"/>
    <m/>
    <m/>
    <n v="6.7"/>
    <n v="6"/>
    <s v="Incinerator Games"/>
    <s v="E"/>
  </r>
  <r>
    <s v="Tony Hawk's Underground 2"/>
    <x v="8"/>
    <n v="2004"/>
    <x v="3432"/>
    <x v="16"/>
    <s v="Aug"/>
    <x v="0"/>
    <x v="4"/>
    <x v="387"/>
    <x v="293"/>
    <x v="58"/>
    <x v="145"/>
    <x v="580"/>
    <n v="70"/>
    <n v="4"/>
    <s v="tbd"/>
    <m/>
    <s v="Vicarious Visions"/>
    <s v="E"/>
  </r>
  <r>
    <s v="Super Monkey Ball 3D"/>
    <x v="10"/>
    <n v="2011"/>
    <x v="3433"/>
    <x v="25"/>
    <s v="May"/>
    <x v="8"/>
    <x v="8"/>
    <x v="343"/>
    <x v="263"/>
    <x v="69"/>
    <x v="115"/>
    <x v="580"/>
    <n v="55"/>
    <n v="57"/>
    <n v="5.5"/>
    <n v="31"/>
    <s v="Sega"/>
    <s v="E"/>
  </r>
  <r>
    <s v="Euro Truck Simulator"/>
    <x v="14"/>
    <n v="2008"/>
    <x v="1885"/>
    <x v="18"/>
    <s v="Dec"/>
    <x v="7"/>
    <x v="143"/>
    <x v="180"/>
    <x v="303"/>
    <x v="58"/>
    <x v="101"/>
    <x v="580"/>
    <m/>
    <m/>
    <n v="7.6"/>
    <n v="35"/>
    <s v="SCS Software"/>
    <m/>
  </r>
  <r>
    <s v="SpongeBob SquarePants: Creature from the Krusty Krab"/>
    <x v="0"/>
    <n v="2006"/>
    <x v="3434"/>
    <x v="5"/>
    <s v="Dec"/>
    <x v="1"/>
    <x v="28"/>
    <x v="395"/>
    <x v="287"/>
    <x v="58"/>
    <x v="115"/>
    <x v="580"/>
    <n v="57"/>
    <n v="16"/>
    <n v="5.6"/>
    <n v="7"/>
    <s v="Blitz Games"/>
    <s v="E"/>
  </r>
  <r>
    <s v="Dragon Quest Heroes: The World's Tree Woe and the Blight Below"/>
    <x v="5"/>
    <n v="2015"/>
    <x v="3435"/>
    <x v="33"/>
    <s v="Jul"/>
    <x v="8"/>
    <x v="15"/>
    <x v="180"/>
    <x v="125"/>
    <x v="37"/>
    <x v="106"/>
    <x v="580"/>
    <m/>
    <m/>
    <m/>
    <m/>
    <m/>
    <m/>
  </r>
  <r>
    <s v="F1 2012"/>
    <x v="4"/>
    <n v="2012"/>
    <x v="1848"/>
    <x v="16"/>
    <s v="Aug"/>
    <x v="2"/>
    <x v="34"/>
    <x v="205"/>
    <x v="304"/>
    <x v="58"/>
    <x v="132"/>
    <x v="580"/>
    <n v="84"/>
    <n v="42"/>
    <n v="6.9"/>
    <n v="56"/>
    <s v="Codemasters"/>
    <s v="E"/>
  </r>
  <r>
    <s v="NBA 2K11"/>
    <x v="0"/>
    <n v="2010"/>
    <x v="3436"/>
    <x v="4"/>
    <s v="Feb"/>
    <x v="8"/>
    <x v="2"/>
    <x v="283"/>
    <x v="45"/>
    <x v="58"/>
    <x v="147"/>
    <x v="580"/>
    <m/>
    <m/>
    <s v="tbd"/>
    <m/>
    <s v="Visual Concepts"/>
    <s v="E"/>
  </r>
  <r>
    <s v="Ice Hockey"/>
    <x v="15"/>
    <n v="1980"/>
    <x v="2567"/>
    <x v="27"/>
    <s v="Aug"/>
    <x v="0"/>
    <x v="4"/>
    <x v="283"/>
    <x v="298"/>
    <x v="58"/>
    <x v="145"/>
    <x v="580"/>
    <m/>
    <m/>
    <m/>
    <m/>
    <m/>
    <m/>
  </r>
  <r>
    <s v="Tony Hawk's Project 8"/>
    <x v="4"/>
    <n v="2006"/>
    <x v="3437"/>
    <x v="12"/>
    <s v="May"/>
    <x v="0"/>
    <x v="4"/>
    <x v="395"/>
    <x v="287"/>
    <x v="58"/>
    <x v="115"/>
    <x v="580"/>
    <n v="81"/>
    <n v="65"/>
    <n v="7.6"/>
    <n v="38"/>
    <s v="Neversoft Entertainment"/>
    <s v="T"/>
  </r>
  <r>
    <s v="Babysitting Mama"/>
    <x v="0"/>
    <n v="2010"/>
    <x v="3403"/>
    <x v="19"/>
    <s v="Jun"/>
    <x v="7"/>
    <x v="11"/>
    <x v="397"/>
    <x v="279"/>
    <x v="58"/>
    <x v="115"/>
    <x v="580"/>
    <m/>
    <m/>
    <s v="tbd"/>
    <m/>
    <s v="Cooking Mama Limited"/>
    <s v="E"/>
  </r>
  <r>
    <s v="Bleach: Soul Resurreccion"/>
    <x v="5"/>
    <n v="2011"/>
    <x v="41"/>
    <x v="17"/>
    <s v="Dec"/>
    <x v="9"/>
    <x v="131"/>
    <x v="286"/>
    <x v="244"/>
    <x v="35"/>
    <x v="132"/>
    <x v="580"/>
    <n v="58"/>
    <n v="34"/>
    <n v="7.2"/>
    <n v="46"/>
    <s v="Racjin"/>
    <s v="T"/>
  </r>
  <r>
    <s v="The Matrix: Path of Neo"/>
    <x v="6"/>
    <n v="2005"/>
    <x v="1194"/>
    <x v="8"/>
    <s v="Aug"/>
    <x v="8"/>
    <x v="10"/>
    <x v="330"/>
    <x v="45"/>
    <x v="58"/>
    <x v="101"/>
    <x v="580"/>
    <n v="69"/>
    <n v="42"/>
    <n v="7.9"/>
    <n v="42"/>
    <s v="Shiny Entertainment"/>
    <s v="T"/>
  </r>
  <r>
    <s v="Dragon Ball Z: Supersonic Warriors 2"/>
    <x v="3"/>
    <n v="2005"/>
    <x v="3438"/>
    <x v="5"/>
    <s v="Aug"/>
    <x v="9"/>
    <x v="10"/>
    <x v="346"/>
    <x v="287"/>
    <x v="223"/>
    <x v="133"/>
    <x v="580"/>
    <n v="66"/>
    <n v="13"/>
    <n v="7.6"/>
    <n v="28"/>
    <s v="Arc System Works"/>
    <s v="E10+"/>
  </r>
  <r>
    <s v="Sonic Lost World"/>
    <x v="10"/>
    <n v="2013"/>
    <x v="2295"/>
    <x v="33"/>
    <s v="Feb"/>
    <x v="1"/>
    <x v="8"/>
    <x v="381"/>
    <x v="182"/>
    <x v="35"/>
    <x v="147"/>
    <x v="580"/>
    <n v="59"/>
    <n v="34"/>
    <n v="6.5"/>
    <n v="144"/>
    <s v="Dimps Corporation"/>
    <s v="E10+"/>
  </r>
  <r>
    <s v="WWE Wrestlemania X8"/>
    <x v="19"/>
    <n v="2002"/>
    <x v="242"/>
    <x v="11"/>
    <s v="Feb"/>
    <x v="9"/>
    <x v="28"/>
    <x v="358"/>
    <x v="244"/>
    <x v="58"/>
    <x v="145"/>
    <x v="580"/>
    <n v="64"/>
    <n v="25"/>
    <n v="6.9"/>
    <n v="20"/>
    <s v="Yuke's"/>
    <s v="T"/>
  </r>
  <r>
    <s v="Boogie"/>
    <x v="0"/>
    <n v="2007"/>
    <x v="3141"/>
    <x v="5"/>
    <s v="Dec"/>
    <x v="5"/>
    <x v="7"/>
    <x v="332"/>
    <x v="298"/>
    <x v="58"/>
    <x v="115"/>
    <x v="580"/>
    <n v="57"/>
    <n v="37"/>
    <n v="5.3"/>
    <n v="54"/>
    <s v="EA Montreal"/>
    <s v="E10+"/>
  </r>
  <r>
    <s v="The Price is Right"/>
    <x v="3"/>
    <n v="2008"/>
    <x v="3439"/>
    <x v="25"/>
    <s v="Nov"/>
    <x v="5"/>
    <x v="5"/>
    <x v="283"/>
    <x v="125"/>
    <x v="58"/>
    <x v="115"/>
    <x v="580"/>
    <m/>
    <m/>
    <s v="tbd"/>
    <m/>
    <s v="Ludia Inc."/>
    <s v="E"/>
  </r>
  <r>
    <s v="Power Rangers: Dino Thunder"/>
    <x v="8"/>
    <n v="2003"/>
    <x v="1726"/>
    <x v="3"/>
    <s v="Jun"/>
    <x v="8"/>
    <x v="28"/>
    <x v="387"/>
    <x v="293"/>
    <x v="58"/>
    <x v="145"/>
    <x v="580"/>
    <n v="49"/>
    <n v="5"/>
    <m/>
    <m/>
    <s v="Natsume"/>
    <s v="E"/>
  </r>
  <r>
    <s v="GoldenEye: Rogue Agent"/>
    <x v="13"/>
    <n v="2004"/>
    <x v="3440"/>
    <x v="6"/>
    <s v="Nov"/>
    <x v="6"/>
    <x v="7"/>
    <x v="363"/>
    <x v="293"/>
    <x v="58"/>
    <x v="133"/>
    <x v="580"/>
    <n v="61"/>
    <n v="55"/>
    <n v="7.2"/>
    <n v="20"/>
    <s v="EA LA"/>
    <s v="T"/>
  </r>
  <r>
    <s v="Fire Emblem: Radiant Dawn"/>
    <x v="0"/>
    <n v="2007"/>
    <x v="1502"/>
    <x v="25"/>
    <s v="Dec"/>
    <x v="11"/>
    <x v="0"/>
    <x v="286"/>
    <x v="298"/>
    <x v="89"/>
    <x v="147"/>
    <x v="580"/>
    <n v="78"/>
    <n v="36"/>
    <n v="8.6999999999999993"/>
    <n v="180"/>
    <s v="Intelligent Systems"/>
    <s v="E10+"/>
  </r>
  <r>
    <s v="The Sims"/>
    <x v="19"/>
    <n v="2003"/>
    <x v="3441"/>
    <x v="26"/>
    <s v="Jul"/>
    <x v="7"/>
    <x v="7"/>
    <x v="387"/>
    <x v="293"/>
    <x v="58"/>
    <x v="145"/>
    <x v="580"/>
    <n v="85"/>
    <n v="16"/>
    <n v="7.7"/>
    <n v="22"/>
    <s v="Edge of Reality"/>
    <s v="T"/>
  </r>
  <r>
    <s v="Plants vs. Zombies: Garden Warfare 2"/>
    <x v="9"/>
    <n v="2016"/>
    <x v="3337"/>
    <x v="24"/>
    <s v="Mar"/>
    <x v="6"/>
    <x v="7"/>
    <x v="200"/>
    <x v="199"/>
    <x v="58"/>
    <x v="69"/>
    <x v="580"/>
    <n v="81"/>
    <n v="29"/>
    <n v="7.7"/>
    <n v="111"/>
    <s v="PopCap"/>
    <s v="E10+"/>
  </r>
  <r>
    <s v="Grandia III"/>
    <x v="6"/>
    <n v="2005"/>
    <x v="3442"/>
    <x v="25"/>
    <s v="Aug"/>
    <x v="3"/>
    <x v="15"/>
    <x v="234"/>
    <x v="244"/>
    <x v="14"/>
    <x v="147"/>
    <x v="580"/>
    <n v="77"/>
    <n v="38"/>
    <n v="8.3000000000000007"/>
    <n v="53"/>
    <s v="Game Arts"/>
    <s v="T"/>
  </r>
  <r>
    <s v="Ace Combat: Assault Horizon"/>
    <x v="4"/>
    <n v="2011"/>
    <x v="3443"/>
    <x v="1"/>
    <s v="Jun"/>
    <x v="8"/>
    <x v="25"/>
    <x v="357"/>
    <x v="279"/>
    <x v="102"/>
    <x v="115"/>
    <x v="580"/>
    <n v="78"/>
    <n v="71"/>
    <n v="6.2"/>
    <n v="82"/>
    <s v="Project Aces"/>
    <s v="T"/>
  </r>
  <r>
    <s v="Mobile Suit Gundam Seed Destiny: Rengou vs. Z.A.F.T. II Plus"/>
    <x v="6"/>
    <n v="2006"/>
    <x v="3444"/>
    <x v="25"/>
    <s v="Sep"/>
    <x v="6"/>
    <x v="25"/>
    <x v="180"/>
    <x v="125"/>
    <x v="37"/>
    <x v="106"/>
    <x v="580"/>
    <m/>
    <m/>
    <m/>
    <m/>
    <m/>
    <m/>
  </r>
  <r>
    <s v="Mario &amp; Wario"/>
    <x v="7"/>
    <n v="1993"/>
    <x v="3445"/>
    <x v="3"/>
    <s v="Sep"/>
    <x v="4"/>
    <x v="0"/>
    <x v="180"/>
    <x v="125"/>
    <x v="37"/>
    <x v="106"/>
    <x v="580"/>
    <m/>
    <m/>
    <m/>
    <m/>
    <m/>
    <m/>
  </r>
  <r>
    <s v="Scarface: The World is Yours"/>
    <x v="13"/>
    <n v="2006"/>
    <x v="2855"/>
    <x v="1"/>
    <s v="Sep"/>
    <x v="8"/>
    <x v="23"/>
    <x v="340"/>
    <x v="277"/>
    <x v="58"/>
    <x v="133"/>
    <x v="580"/>
    <n v="76"/>
    <n v="41"/>
    <n v="8.4"/>
    <n v="46"/>
    <s v="Radical Entertainment"/>
    <s v="M"/>
  </r>
  <r>
    <s v="Resident Evil: The Mercenaries 3D"/>
    <x v="10"/>
    <n v="2011"/>
    <x v="3446"/>
    <x v="13"/>
    <s v="Feb"/>
    <x v="8"/>
    <x v="12"/>
    <x v="252"/>
    <x v="248"/>
    <x v="29"/>
    <x v="147"/>
    <x v="580"/>
    <n v="65"/>
    <n v="69"/>
    <n v="6.4"/>
    <n v="110"/>
    <s v="Capcom"/>
    <s v="M"/>
  </r>
  <r>
    <s v="FIFA Soccer 64"/>
    <x v="11"/>
    <n v="1997"/>
    <x v="3447"/>
    <x v="23"/>
    <s v="Dec"/>
    <x v="0"/>
    <x v="7"/>
    <x v="252"/>
    <x v="240"/>
    <x v="58"/>
    <x v="147"/>
    <x v="580"/>
    <m/>
    <m/>
    <m/>
    <m/>
    <m/>
    <m/>
  </r>
  <r>
    <s v="Dreamworks Madagascar Kartz"/>
    <x v="0"/>
    <n v="2009"/>
    <x v="3448"/>
    <x v="23"/>
    <s v="Mar"/>
    <x v="2"/>
    <x v="4"/>
    <x v="325"/>
    <x v="263"/>
    <x v="58"/>
    <x v="132"/>
    <x v="580"/>
    <m/>
    <m/>
    <s v="tbd"/>
    <m/>
    <s v="Activision"/>
    <s v="E"/>
  </r>
  <r>
    <s v="Star Wars Battlefront: Elite Squadron"/>
    <x v="3"/>
    <n v="2009"/>
    <x v="3449"/>
    <x v="16"/>
    <s v="Sep"/>
    <x v="6"/>
    <x v="18"/>
    <x v="378"/>
    <x v="298"/>
    <x v="58"/>
    <x v="115"/>
    <x v="580"/>
    <n v="61"/>
    <n v="12"/>
    <n v="5"/>
    <n v="8"/>
    <s v="n-Space"/>
    <s v="E10+"/>
  </r>
  <r>
    <s v="Epic Mickey: Power of Illusion"/>
    <x v="10"/>
    <n v="2012"/>
    <x v="3450"/>
    <x v="10"/>
    <s v="Aug"/>
    <x v="8"/>
    <x v="32"/>
    <x v="372"/>
    <x v="203"/>
    <x v="57"/>
    <x v="115"/>
    <x v="580"/>
    <m/>
    <m/>
    <m/>
    <m/>
    <m/>
    <m/>
  </r>
  <r>
    <s v="Kane &amp; Lynch 2: Dog Days"/>
    <x v="4"/>
    <n v="2010"/>
    <x v="3451"/>
    <x v="2"/>
    <s v="Oct"/>
    <x v="6"/>
    <x v="15"/>
    <x v="200"/>
    <x v="268"/>
    <x v="62"/>
    <x v="132"/>
    <x v="580"/>
    <m/>
    <m/>
    <m/>
    <m/>
    <m/>
    <m/>
  </r>
  <r>
    <s v="J-League Pro Soccer Club wo Tsukurou! 2"/>
    <x v="23"/>
    <n v="1997"/>
    <x v="3452"/>
    <x v="10"/>
    <s v="Jul"/>
    <x v="0"/>
    <x v="8"/>
    <x v="180"/>
    <x v="125"/>
    <x v="37"/>
    <x v="106"/>
    <x v="580"/>
    <m/>
    <m/>
    <m/>
    <m/>
    <m/>
    <m/>
  </r>
  <r>
    <s v="SpongeBob SquarePants: Creature from the Krusty Krab"/>
    <x v="3"/>
    <n v="2006"/>
    <x v="3453"/>
    <x v="6"/>
    <s v="Aug"/>
    <x v="1"/>
    <x v="28"/>
    <x v="384"/>
    <x v="125"/>
    <x v="58"/>
    <x v="115"/>
    <x v="580"/>
    <n v="56"/>
    <n v="7"/>
    <n v="7.3"/>
    <n v="4"/>
    <s v="WayForward"/>
    <s v="E"/>
  </r>
  <r>
    <s v="Backyard Baseball"/>
    <x v="6"/>
    <n v="2004"/>
    <x v="3454"/>
    <x v="20"/>
    <s v="Apr"/>
    <x v="0"/>
    <x v="10"/>
    <x v="381"/>
    <x v="286"/>
    <x v="58"/>
    <x v="122"/>
    <x v="580"/>
    <m/>
    <m/>
    <n v="7.2"/>
    <n v="10"/>
    <s v="Humongous Entertainment"/>
    <s v="E"/>
  </r>
  <r>
    <s v="WipEout Pulse"/>
    <x v="6"/>
    <n v="2009"/>
    <x v="3455"/>
    <x v="13"/>
    <s v="Apr"/>
    <x v="2"/>
    <x v="3"/>
    <x v="180"/>
    <x v="263"/>
    <x v="58"/>
    <x v="73"/>
    <x v="580"/>
    <m/>
    <m/>
    <m/>
    <m/>
    <m/>
    <m/>
  </r>
  <r>
    <s v="Middle-Earth: Shadow of Mordor"/>
    <x v="4"/>
    <n v="2014"/>
    <x v="3456"/>
    <x v="9"/>
    <s v="Feb"/>
    <x v="8"/>
    <x v="19"/>
    <x v="331"/>
    <x v="248"/>
    <x v="58"/>
    <x v="115"/>
    <x v="580"/>
    <m/>
    <m/>
    <n v="4.5999999999999996"/>
    <n v="77"/>
    <s v="Behaviour Interactive"/>
    <s v="M"/>
  </r>
  <r>
    <s v="Barbie Horse Adventures: Wild Horse Rescue"/>
    <x v="6"/>
    <n v="2003"/>
    <x v="96"/>
    <x v="11"/>
    <s v="Apr"/>
    <x v="0"/>
    <x v="20"/>
    <x v="381"/>
    <x v="286"/>
    <x v="58"/>
    <x v="122"/>
    <x v="580"/>
    <m/>
    <m/>
    <n v="6.6"/>
    <n v="10"/>
    <s v="Blitz Games"/>
    <s v="E"/>
  </r>
  <r>
    <s v="Pokemon Art Academy "/>
    <x v="10"/>
    <n v="2014"/>
    <x v="631"/>
    <x v="21"/>
    <s v="Jun"/>
    <x v="5"/>
    <x v="0"/>
    <x v="375"/>
    <x v="279"/>
    <x v="94"/>
    <x v="147"/>
    <x v="580"/>
    <n v="76"/>
    <n v="22"/>
    <n v="7.7"/>
    <n v="19"/>
    <s v="Headstrong Games"/>
    <s v="E"/>
  </r>
  <r>
    <s v="Taiko no Tatsujin: Appare Sandaime"/>
    <x v="6"/>
    <n v="2003"/>
    <x v="892"/>
    <x v="11"/>
    <s v="Mar"/>
    <x v="5"/>
    <x v="25"/>
    <x v="180"/>
    <x v="125"/>
    <x v="37"/>
    <x v="106"/>
    <x v="580"/>
    <m/>
    <m/>
    <m/>
    <m/>
    <m/>
    <m/>
  </r>
  <r>
    <s v="One Piece: Grand Battle!"/>
    <x v="12"/>
    <n v="2001"/>
    <x v="2453"/>
    <x v="34"/>
    <s v="Jun"/>
    <x v="9"/>
    <x v="10"/>
    <x v="180"/>
    <x v="125"/>
    <x v="138"/>
    <x v="147"/>
    <x v="580"/>
    <m/>
    <m/>
    <m/>
    <m/>
    <m/>
    <m/>
  </r>
  <r>
    <s v="Sonic &amp; All-Stars Racing Transformed"/>
    <x v="5"/>
    <n v="2012"/>
    <x v="3457"/>
    <x v="6"/>
    <s v="Oct"/>
    <x v="2"/>
    <x v="8"/>
    <x v="122"/>
    <x v="240"/>
    <x v="62"/>
    <x v="119"/>
    <x v="580"/>
    <m/>
    <m/>
    <m/>
    <m/>
    <m/>
    <m/>
  </r>
  <r>
    <s v="Medal of Honor"/>
    <x v="14"/>
    <n v="2010"/>
    <x v="3458"/>
    <x v="0"/>
    <s v="Jul"/>
    <x v="6"/>
    <x v="7"/>
    <x v="200"/>
    <x v="301"/>
    <x v="58"/>
    <x v="122"/>
    <x v="580"/>
    <n v="72"/>
    <n v="26"/>
    <n v="6.4"/>
    <n v="516"/>
    <s v="Dice, Danger Close"/>
    <s v="M"/>
  </r>
  <r>
    <s v="Asphalt 3D"/>
    <x v="10"/>
    <n v="2011"/>
    <x v="3459"/>
    <x v="27"/>
    <s v="Nov"/>
    <x v="2"/>
    <x v="5"/>
    <x v="286"/>
    <x v="248"/>
    <x v="64"/>
    <x v="115"/>
    <x v="580"/>
    <n v="43"/>
    <n v="37"/>
    <n v="4.4000000000000004"/>
    <n v="24"/>
    <s v="Gameloft"/>
    <s v="E10+"/>
  </r>
  <r>
    <s v="Transformers: Revenge of the Fallen (XBox 360, PS3, &amp; PC Versions)"/>
    <x v="6"/>
    <n v="2009"/>
    <x v="3460"/>
    <x v="33"/>
    <s v="Dec"/>
    <x v="6"/>
    <x v="4"/>
    <x v="370"/>
    <x v="45"/>
    <x v="58"/>
    <x v="91"/>
    <x v="580"/>
    <m/>
    <m/>
    <m/>
    <m/>
    <m/>
    <m/>
  </r>
  <r>
    <s v="Crazy Taxi"/>
    <x v="19"/>
    <n v="2001"/>
    <x v="2369"/>
    <x v="2"/>
    <s v="Mar"/>
    <x v="2"/>
    <x v="30"/>
    <x v="372"/>
    <x v="265"/>
    <x v="64"/>
    <x v="145"/>
    <x v="580"/>
    <n v="69"/>
    <n v="20"/>
    <n v="7.5"/>
    <n v="21"/>
    <s v="Acclaim"/>
    <s v="T"/>
  </r>
  <r>
    <s v="Dragon Ball Z: Burst Limit"/>
    <x v="4"/>
    <n v="2008"/>
    <x v="3461"/>
    <x v="30"/>
    <s v="Aug"/>
    <x v="9"/>
    <x v="10"/>
    <x v="381"/>
    <x v="291"/>
    <x v="102"/>
    <x v="132"/>
    <x v="580"/>
    <n v="72"/>
    <n v="50"/>
    <n v="7.6"/>
    <n v="41"/>
    <s v="Dimps Corporation, Namco Bandai Games"/>
    <s v="T"/>
  </r>
  <r>
    <s v="Spy Hunter 2"/>
    <x v="6"/>
    <n v="2003"/>
    <x v="3462"/>
    <x v="3"/>
    <s v="Feb"/>
    <x v="2"/>
    <x v="39"/>
    <x v="381"/>
    <x v="286"/>
    <x v="58"/>
    <x v="122"/>
    <x v="580"/>
    <n v="57"/>
    <n v="30"/>
    <n v="6.4"/>
    <n v="8"/>
    <s v="Angel Studios"/>
    <s v="T"/>
  </r>
  <r>
    <s v="Pac-Man World 2"/>
    <x v="13"/>
    <n v="2002"/>
    <x v="2759"/>
    <x v="33"/>
    <s v="May"/>
    <x v="8"/>
    <x v="25"/>
    <x v="372"/>
    <x v="277"/>
    <x v="58"/>
    <x v="133"/>
    <x v="580"/>
    <n v="66"/>
    <n v="7"/>
    <s v="tbd"/>
    <m/>
    <s v="Namco"/>
    <s v="E"/>
  </r>
  <r>
    <s v="Die Hard Trilogy 2: Viva Las Vegas"/>
    <x v="12"/>
    <n v="1999"/>
    <x v="3360"/>
    <x v="32"/>
    <s v="Sep"/>
    <x v="8"/>
    <x v="29"/>
    <x v="286"/>
    <x v="291"/>
    <x v="58"/>
    <x v="147"/>
    <x v="580"/>
    <m/>
    <m/>
    <m/>
    <m/>
    <m/>
    <m/>
  </r>
  <r>
    <s v="Momotarou Dentetsu X: Kyuushuu-hen mo Arubai"/>
    <x v="6"/>
    <n v="2001"/>
    <x v="3463"/>
    <x v="13"/>
    <s v="Sep"/>
    <x v="5"/>
    <x v="68"/>
    <x v="180"/>
    <x v="125"/>
    <x v="37"/>
    <x v="106"/>
    <x v="580"/>
    <m/>
    <m/>
    <m/>
    <m/>
    <m/>
    <m/>
  </r>
  <r>
    <s v="Sniper: Art of Victory"/>
    <x v="14"/>
    <n v="2008"/>
    <x v="3464"/>
    <x v="1"/>
    <s v="Feb"/>
    <x v="6"/>
    <x v="86"/>
    <x v="180"/>
    <x v="80"/>
    <x v="58"/>
    <x v="147"/>
    <x v="580"/>
    <n v="36"/>
    <n v="7"/>
    <n v="3.6"/>
    <n v="16"/>
    <s v="City Interactive"/>
    <s v="M"/>
  </r>
  <r>
    <s v="Tales of Legendia"/>
    <x v="6"/>
    <n v="2005"/>
    <x v="1083"/>
    <x v="11"/>
    <s v="Jan"/>
    <x v="3"/>
    <x v="25"/>
    <x v="360"/>
    <x v="300"/>
    <x v="81"/>
    <x v="133"/>
    <x v="580"/>
    <n v="72"/>
    <n v="37"/>
    <n v="7.7"/>
    <n v="38"/>
    <s v="Namco"/>
    <s v="T"/>
  </r>
  <r>
    <s v="SimCity 2000"/>
    <x v="7"/>
    <n v="1995"/>
    <x v="3465"/>
    <x v="27"/>
    <s v="Jul"/>
    <x v="7"/>
    <x v="28"/>
    <x v="180"/>
    <x v="125"/>
    <x v="37"/>
    <x v="106"/>
    <x v="580"/>
    <m/>
    <m/>
    <m/>
    <m/>
    <m/>
    <m/>
  </r>
  <r>
    <s v="FIFA Soccer 09"/>
    <x v="3"/>
    <n v="2008"/>
    <x v="3466"/>
    <x v="1"/>
    <s v="May"/>
    <x v="0"/>
    <x v="7"/>
    <x v="234"/>
    <x v="274"/>
    <x v="58"/>
    <x v="122"/>
    <x v="580"/>
    <n v="84"/>
    <n v="5"/>
    <n v="6.1"/>
    <n v="31"/>
    <s v="EA Canada"/>
    <s v="E"/>
  </r>
  <r>
    <s v="Steel Diver"/>
    <x v="10"/>
    <n v="2011"/>
    <x v="3467"/>
    <x v="3"/>
    <s v="Apr"/>
    <x v="8"/>
    <x v="0"/>
    <x v="398"/>
    <x v="265"/>
    <x v="69"/>
    <x v="147"/>
    <x v="580"/>
    <n v="58"/>
    <n v="55"/>
    <n v="6.3"/>
    <n v="29"/>
    <s v="Nintendo"/>
    <s v="E10+"/>
  </r>
  <r>
    <s v="Bravely Second: End Layer"/>
    <x v="10"/>
    <n v="2015"/>
    <x v="2319"/>
    <x v="10"/>
    <s v="Dec"/>
    <x v="3"/>
    <x v="0"/>
    <x v="394"/>
    <x v="244"/>
    <x v="197"/>
    <x v="147"/>
    <x v="580"/>
    <n v="81"/>
    <n v="70"/>
    <n v="7.4"/>
    <n v="103"/>
    <s v="Silicon Studio"/>
    <s v="T"/>
  </r>
  <r>
    <s v="Alone in the Dark"/>
    <x v="4"/>
    <n v="2008"/>
    <x v="3468"/>
    <x v="29"/>
    <s v="Feb"/>
    <x v="10"/>
    <x v="10"/>
    <x v="364"/>
    <x v="240"/>
    <x v="58"/>
    <x v="132"/>
    <x v="581"/>
    <n v="58"/>
    <n v="53"/>
    <n v="5.7"/>
    <n v="162"/>
    <s v="Eden Studios"/>
    <s v="M"/>
  </r>
  <r>
    <s v="Football Manager Handheld 2009"/>
    <x v="16"/>
    <n v="2008"/>
    <x v="3469"/>
    <x v="20"/>
    <s v="Jul"/>
    <x v="0"/>
    <x v="8"/>
    <x v="180"/>
    <x v="217"/>
    <x v="58"/>
    <x v="133"/>
    <x v="581"/>
    <m/>
    <m/>
    <m/>
    <m/>
    <m/>
    <m/>
  </r>
  <r>
    <s v="Puzzle &amp; Dragons Z + Super Mario Bros. Edition"/>
    <x v="10"/>
    <n v="2015"/>
    <x v="1411"/>
    <x v="18"/>
    <s v="Jul"/>
    <x v="4"/>
    <x v="0"/>
    <x v="383"/>
    <x v="270"/>
    <x v="184"/>
    <x v="145"/>
    <x v="581"/>
    <m/>
    <m/>
    <m/>
    <m/>
    <m/>
    <m/>
  </r>
  <r>
    <s v="Shrek the Third"/>
    <x v="6"/>
    <n v="2007"/>
    <x v="3470"/>
    <x v="32"/>
    <s v="Sep"/>
    <x v="8"/>
    <x v="4"/>
    <x v="399"/>
    <x v="287"/>
    <x v="58"/>
    <x v="101"/>
    <x v="581"/>
    <n v="56"/>
    <n v="18"/>
    <n v="6.1"/>
    <n v="9"/>
    <s v="Amaze Entertainment"/>
    <s v="E10+"/>
  </r>
  <r>
    <s v="Madagascar: Operation Penguin"/>
    <x v="8"/>
    <n v="2005"/>
    <x v="3471"/>
    <x v="0"/>
    <s v="May"/>
    <x v="8"/>
    <x v="4"/>
    <x v="387"/>
    <x v="293"/>
    <x v="58"/>
    <x v="145"/>
    <x v="581"/>
    <m/>
    <m/>
    <s v="tbd"/>
    <m/>
    <s v="Vicarious Visions"/>
    <s v="E"/>
  </r>
  <r>
    <s v="Need for Speed: Porsche Unleashed"/>
    <x v="8"/>
    <n v="2004"/>
    <x v="2155"/>
    <x v="23"/>
    <s v="Mar"/>
    <x v="2"/>
    <x v="84"/>
    <x v="387"/>
    <x v="293"/>
    <x v="58"/>
    <x v="145"/>
    <x v="581"/>
    <n v="62"/>
    <n v="4"/>
    <n v="7.8"/>
    <n v="8"/>
    <s v="Pocketeers"/>
    <s v="E"/>
  </r>
  <r>
    <s v="Yu-Gi-Oh! Forbidden Memories (JP sales)"/>
    <x v="12"/>
    <n v="1999"/>
    <x v="2658"/>
    <x v="28"/>
    <s v="Oct"/>
    <x v="3"/>
    <x v="14"/>
    <x v="180"/>
    <x v="125"/>
    <x v="182"/>
    <x v="147"/>
    <x v="581"/>
    <m/>
    <m/>
    <m/>
    <m/>
    <m/>
    <m/>
  </r>
  <r>
    <s v="Far Cry 2"/>
    <x v="14"/>
    <n v="2008"/>
    <x v="3472"/>
    <x v="20"/>
    <s v="Feb"/>
    <x v="8"/>
    <x v="5"/>
    <x v="365"/>
    <x v="80"/>
    <x v="58"/>
    <x v="147"/>
    <x v="581"/>
    <n v="85"/>
    <n v="34"/>
    <n v="5.8"/>
    <n v="1345"/>
    <s v="Ubisoft Montreal"/>
    <s v="M"/>
  </r>
  <r>
    <s v="NFL Street 2"/>
    <x v="13"/>
    <n v="2004"/>
    <x v="3473"/>
    <x v="27"/>
    <s v="Jun"/>
    <x v="0"/>
    <x v="7"/>
    <x v="372"/>
    <x v="277"/>
    <x v="58"/>
    <x v="133"/>
    <x v="581"/>
    <n v="78"/>
    <n v="44"/>
    <n v="6.5"/>
    <n v="11"/>
    <s v="EA Tiburon"/>
    <s v="E"/>
  </r>
  <r>
    <s v="Millipede"/>
    <x v="15"/>
    <n v="1983"/>
    <x v="2414"/>
    <x v="33"/>
    <s v="Mar"/>
    <x v="6"/>
    <x v="10"/>
    <x v="384"/>
    <x v="298"/>
    <x v="58"/>
    <x v="145"/>
    <x v="581"/>
    <m/>
    <m/>
    <m/>
    <m/>
    <m/>
    <m/>
  </r>
  <r>
    <s v="The Legend of the Mystical Ninja"/>
    <x v="7"/>
    <n v="1991"/>
    <x v="1877"/>
    <x v="31"/>
    <s v="Aug"/>
    <x v="10"/>
    <x v="14"/>
    <x v="180"/>
    <x v="125"/>
    <x v="41"/>
    <x v="106"/>
    <x v="581"/>
    <m/>
    <m/>
    <m/>
    <m/>
    <m/>
    <m/>
  </r>
  <r>
    <s v="Mad Max (2015)"/>
    <x v="17"/>
    <n v="2015"/>
    <x v="3474"/>
    <x v="8"/>
    <s v="Jan"/>
    <x v="8"/>
    <x v="19"/>
    <x v="331"/>
    <x v="248"/>
    <x v="58"/>
    <x v="115"/>
    <x v="581"/>
    <m/>
    <m/>
    <m/>
    <m/>
    <m/>
    <m/>
  </r>
  <r>
    <s v="Rock Band Unplugged"/>
    <x v="16"/>
    <n v="2009"/>
    <x v="3475"/>
    <x v="21"/>
    <s v="Jan"/>
    <x v="5"/>
    <x v="31"/>
    <x v="381"/>
    <x v="182"/>
    <x v="58"/>
    <x v="127"/>
    <x v="581"/>
    <n v="79"/>
    <n v="50"/>
    <n v="8.6"/>
    <n v="31"/>
    <s v="Harmonix Music Systems, Backbone Entertainment"/>
    <s v="T"/>
  </r>
  <r>
    <s v="Ultimate I Spy"/>
    <x v="0"/>
    <n v="2008"/>
    <x v="3476"/>
    <x v="17"/>
    <s v="Jun"/>
    <x v="10"/>
    <x v="118"/>
    <x v="384"/>
    <x v="125"/>
    <x v="58"/>
    <x v="147"/>
    <x v="581"/>
    <m/>
    <m/>
    <s v="tbd"/>
    <m/>
    <s v="Scholastic, Inc."/>
    <s v="E"/>
  </r>
  <r>
    <s v="Jeopardy!"/>
    <x v="6"/>
    <n v="2003"/>
    <x v="3477"/>
    <x v="9"/>
    <s v="Nov"/>
    <x v="5"/>
    <x v="10"/>
    <x v="381"/>
    <x v="291"/>
    <x v="58"/>
    <x v="122"/>
    <x v="581"/>
    <m/>
    <m/>
    <m/>
    <m/>
    <m/>
    <m/>
  </r>
  <r>
    <s v="Destroy All Humans! 2"/>
    <x v="6"/>
    <n v="2006"/>
    <x v="3478"/>
    <x v="0"/>
    <s v="Nov"/>
    <x v="8"/>
    <x v="28"/>
    <x v="399"/>
    <x v="287"/>
    <x v="58"/>
    <x v="101"/>
    <x v="581"/>
    <m/>
    <m/>
    <m/>
    <m/>
    <m/>
    <m/>
  </r>
  <r>
    <s v="Skylanders: SuperChargers"/>
    <x v="18"/>
    <n v="2015"/>
    <x v="2706"/>
    <x v="13"/>
    <s v="Jul"/>
    <x v="8"/>
    <x v="4"/>
    <x v="370"/>
    <x v="286"/>
    <x v="58"/>
    <x v="115"/>
    <x v="581"/>
    <n v="87"/>
    <n v="13"/>
    <n v="5.6"/>
    <n v="65"/>
    <s v="Vicarious Visions"/>
    <s v="E10+"/>
  </r>
  <r>
    <s v="ECW Hardcore Revolution"/>
    <x v="12"/>
    <n v="1999"/>
    <x v="1153"/>
    <x v="31"/>
    <s v="Dec"/>
    <x v="9"/>
    <x v="30"/>
    <x v="286"/>
    <x v="291"/>
    <x v="58"/>
    <x v="147"/>
    <x v="581"/>
    <m/>
    <m/>
    <m/>
    <m/>
    <m/>
    <m/>
  </r>
  <r>
    <s v="You're in the Movies"/>
    <x v="4"/>
    <n v="2008"/>
    <x v="3479"/>
    <x v="26"/>
    <s v="Jul"/>
    <x v="5"/>
    <x v="1"/>
    <x v="286"/>
    <x v="271"/>
    <x v="58"/>
    <x v="132"/>
    <x v="581"/>
    <n v="55"/>
    <n v="21"/>
    <n v="5.5"/>
    <n v="20"/>
    <s v="Zoe Mode"/>
    <s v="E"/>
  </r>
  <r>
    <s v="Cars 2"/>
    <x v="4"/>
    <n v="2011"/>
    <x v="2942"/>
    <x v="10"/>
    <s v="Nov"/>
    <x v="2"/>
    <x v="32"/>
    <x v="331"/>
    <x v="263"/>
    <x v="58"/>
    <x v="132"/>
    <x v="581"/>
    <m/>
    <m/>
    <m/>
    <m/>
    <m/>
    <m/>
  </r>
  <r>
    <s v="Scene It? Lights Camera Action"/>
    <x v="4"/>
    <n v="2007"/>
    <x v="3480"/>
    <x v="6"/>
    <s v="Jul"/>
    <x v="5"/>
    <x v="1"/>
    <x v="332"/>
    <x v="45"/>
    <x v="58"/>
    <x v="115"/>
    <x v="581"/>
    <n v="73"/>
    <n v="41"/>
    <n v="8.1"/>
    <n v="21"/>
    <s v="Screenlife Games, WXP"/>
    <s v="T"/>
  </r>
  <r>
    <s v="MotorStorm: Apocalypse"/>
    <x v="5"/>
    <n v="2011"/>
    <x v="3481"/>
    <x v="27"/>
    <s v="Aug"/>
    <x v="2"/>
    <x v="3"/>
    <x v="400"/>
    <x v="286"/>
    <x v="58"/>
    <x v="69"/>
    <x v="581"/>
    <n v="77"/>
    <n v="74"/>
    <n v="7.7"/>
    <n v="155"/>
    <s v="Evolution Studios"/>
    <s v="T"/>
  </r>
  <r>
    <s v="Dark Sector"/>
    <x v="4"/>
    <n v="2008"/>
    <x v="1714"/>
    <x v="5"/>
    <s v="Sep"/>
    <x v="6"/>
    <x v="58"/>
    <x v="376"/>
    <x v="256"/>
    <x v="62"/>
    <x v="132"/>
    <x v="581"/>
    <n v="72"/>
    <n v="71"/>
    <n v="7.5"/>
    <n v="147"/>
    <s v="Digital Extremes"/>
    <s v="M"/>
  </r>
  <r>
    <s v="Wu-Tang: Shaolin Style"/>
    <x v="12"/>
    <n v="1998"/>
    <x v="3083"/>
    <x v="0"/>
    <s v="Dec"/>
    <x v="9"/>
    <x v="4"/>
    <x v="286"/>
    <x v="291"/>
    <x v="58"/>
    <x v="147"/>
    <x v="581"/>
    <m/>
    <m/>
    <m/>
    <m/>
    <m/>
    <m/>
  </r>
  <r>
    <s v="Tiger Woods PGA Tour 07"/>
    <x v="4"/>
    <n v="2006"/>
    <x v="3482"/>
    <x v="30"/>
    <s v="Jan"/>
    <x v="0"/>
    <x v="7"/>
    <x v="395"/>
    <x v="125"/>
    <x v="58"/>
    <x v="115"/>
    <x v="581"/>
    <n v="80"/>
    <n v="44"/>
    <n v="7.9"/>
    <n v="21"/>
    <s v="EA Redwood Shores"/>
    <s v="E"/>
  </r>
  <r>
    <s v="Plants vs. Zombies: Garden Warfare 2"/>
    <x v="17"/>
    <n v="2016"/>
    <x v="1298"/>
    <x v="30"/>
    <s v="Nov"/>
    <x v="6"/>
    <x v="7"/>
    <x v="325"/>
    <x v="263"/>
    <x v="58"/>
    <x v="115"/>
    <x v="581"/>
    <n v="80"/>
    <n v="64"/>
    <n v="8.1"/>
    <n v="79"/>
    <s v="PopCap"/>
    <s v="E10+"/>
  </r>
  <r>
    <s v="Mario Golf: World Tour"/>
    <x v="10"/>
    <n v="2014"/>
    <x v="3483"/>
    <x v="16"/>
    <s v="Dec"/>
    <x v="0"/>
    <x v="0"/>
    <x v="341"/>
    <x v="293"/>
    <x v="89"/>
    <x v="147"/>
    <x v="581"/>
    <n v="78"/>
    <n v="73"/>
    <n v="8.1999999999999993"/>
    <n v="76"/>
    <s v="Camelot Software Planning"/>
    <s v="E"/>
  </r>
  <r>
    <s v="Secret Weapons Over Normandy"/>
    <x v="6"/>
    <n v="2003"/>
    <x v="329"/>
    <x v="32"/>
    <s v="Sep"/>
    <x v="7"/>
    <x v="18"/>
    <x v="381"/>
    <x v="291"/>
    <x v="58"/>
    <x v="122"/>
    <x v="581"/>
    <n v="81"/>
    <n v="26"/>
    <n v="8.1999999999999993"/>
    <n v="19"/>
    <s v="Totally Games"/>
    <s v="T"/>
  </r>
  <r>
    <s v="Harvest Moon 64"/>
    <x v="11"/>
    <n v="1999"/>
    <x v="3022"/>
    <x v="23"/>
    <s v="Jun"/>
    <x v="7"/>
    <x v="165"/>
    <x v="370"/>
    <x v="297"/>
    <x v="32"/>
    <x v="122"/>
    <x v="581"/>
    <m/>
    <m/>
    <m/>
    <m/>
    <m/>
    <m/>
  </r>
  <r>
    <s v="All-Star Baseball 99"/>
    <x v="11"/>
    <n v="1998"/>
    <x v="3484"/>
    <x v="15"/>
    <s v="Mar"/>
    <x v="0"/>
    <x v="30"/>
    <x v="395"/>
    <x v="203"/>
    <x v="58"/>
    <x v="106"/>
    <x v="581"/>
    <m/>
    <m/>
    <m/>
    <m/>
    <m/>
    <m/>
  </r>
  <r>
    <s v="NCAA Football 09"/>
    <x v="6"/>
    <n v="2008"/>
    <x v="3485"/>
    <x v="13"/>
    <s v="Sep"/>
    <x v="0"/>
    <x v="7"/>
    <x v="399"/>
    <x v="287"/>
    <x v="58"/>
    <x v="101"/>
    <x v="581"/>
    <m/>
    <m/>
    <s v="tbd"/>
    <m/>
    <s v="EA Tiburon"/>
    <s v="E"/>
  </r>
  <r>
    <s v="Bratz: The Movie"/>
    <x v="6"/>
    <n v="2007"/>
    <x v="3486"/>
    <x v="30"/>
    <s v="Jan"/>
    <x v="7"/>
    <x v="28"/>
    <x v="381"/>
    <x v="291"/>
    <x v="58"/>
    <x v="122"/>
    <x v="581"/>
    <m/>
    <m/>
    <n v="5"/>
    <n v="4"/>
    <s v="Blitz Games"/>
    <s v="E"/>
  </r>
  <r>
    <s v="Crash of the Titans"/>
    <x v="3"/>
    <n v="2007"/>
    <x v="3487"/>
    <x v="12"/>
    <s v="Nov"/>
    <x v="8"/>
    <x v="23"/>
    <x v="378"/>
    <x v="287"/>
    <x v="58"/>
    <x v="115"/>
    <x v="581"/>
    <n v="73"/>
    <n v="8"/>
    <n v="5.9"/>
    <n v="10"/>
    <s v="Amaze Entertainment"/>
    <s v="E"/>
  </r>
  <r>
    <s v="Dragon Ball: XenoVerse"/>
    <x v="5"/>
    <n v="2015"/>
    <x v="3488"/>
    <x v="11"/>
    <s v="Jan"/>
    <x v="9"/>
    <x v="25"/>
    <x v="252"/>
    <x v="293"/>
    <x v="49"/>
    <x v="122"/>
    <x v="581"/>
    <m/>
    <m/>
    <n v="7.1"/>
    <n v="62"/>
    <s v="Dimps Corporation"/>
    <s v="T"/>
  </r>
  <r>
    <s v="Rayman Raving Rabbids: TV Party"/>
    <x v="3"/>
    <n v="2008"/>
    <x v="3478"/>
    <x v="0"/>
    <s v="Nov"/>
    <x v="5"/>
    <x v="5"/>
    <x v="395"/>
    <x v="45"/>
    <x v="58"/>
    <x v="115"/>
    <x v="581"/>
    <m/>
    <m/>
    <s v="tbd"/>
    <m/>
    <s v="Ubisoft Paris, Ubisoft Montpellier"/>
    <s v="E10+"/>
  </r>
  <r>
    <s v="Lollipop Chainsaw"/>
    <x v="4"/>
    <n v="2012"/>
    <x v="3489"/>
    <x v="28"/>
    <s v="Jun"/>
    <x v="8"/>
    <x v="19"/>
    <x v="398"/>
    <x v="279"/>
    <x v="64"/>
    <x v="115"/>
    <x v="581"/>
    <n v="70"/>
    <n v="64"/>
    <n v="7"/>
    <n v="260"/>
    <s v="Grasshopper Manufacture"/>
    <s v="M"/>
  </r>
  <r>
    <s v="Transformers: Revenge of the Fallen (XBox 360, PS3, &amp; PC Versions)"/>
    <x v="0"/>
    <n v="2009"/>
    <x v="3490"/>
    <x v="33"/>
    <s v="Feb"/>
    <x v="6"/>
    <x v="4"/>
    <x v="381"/>
    <x v="286"/>
    <x v="58"/>
    <x v="132"/>
    <x v="581"/>
    <m/>
    <m/>
    <m/>
    <m/>
    <m/>
    <m/>
  </r>
  <r>
    <s v="Vigilante 8: 2nd Offense"/>
    <x v="12"/>
    <n v="1999"/>
    <x v="1164"/>
    <x v="5"/>
    <s v="Nov"/>
    <x v="2"/>
    <x v="4"/>
    <x v="286"/>
    <x v="291"/>
    <x v="58"/>
    <x v="147"/>
    <x v="581"/>
    <m/>
    <m/>
    <m/>
    <m/>
    <m/>
    <m/>
  </r>
  <r>
    <s v="The Saboteur"/>
    <x v="5"/>
    <n v="2009"/>
    <x v="3491"/>
    <x v="8"/>
    <s v="Nov"/>
    <x v="8"/>
    <x v="7"/>
    <x v="200"/>
    <x v="199"/>
    <x v="58"/>
    <x v="101"/>
    <x v="581"/>
    <n v="72"/>
    <n v="54"/>
    <n v="8.1"/>
    <n v="118"/>
    <s v="Pandemic Studios"/>
    <s v="M"/>
  </r>
  <r>
    <s v="Metal Gear Rising: Revengeance"/>
    <x v="4"/>
    <n v="2013"/>
    <x v="3492"/>
    <x v="34"/>
    <s v="Oct"/>
    <x v="8"/>
    <x v="14"/>
    <x v="357"/>
    <x v="182"/>
    <x v="58"/>
    <x v="115"/>
    <x v="581"/>
    <n v="82"/>
    <n v="46"/>
    <n v="7.8"/>
    <n v="358"/>
    <s v="PlatinumGames"/>
    <s v="M"/>
  </r>
  <r>
    <s v="Atelier Rorona: Alchemist of Arland"/>
    <x v="5"/>
    <n v="2009"/>
    <x v="3493"/>
    <x v="34"/>
    <s v="Sep"/>
    <x v="3"/>
    <x v="131"/>
    <x v="376"/>
    <x v="244"/>
    <x v="32"/>
    <x v="132"/>
    <x v="581"/>
    <m/>
    <m/>
    <m/>
    <m/>
    <m/>
    <m/>
  </r>
  <r>
    <s v="Theme Park Roller Coaster"/>
    <x v="6"/>
    <n v="2000"/>
    <x v="3494"/>
    <x v="14"/>
    <s v="Mar"/>
    <x v="11"/>
    <x v="7"/>
    <x v="382"/>
    <x v="291"/>
    <x v="58"/>
    <x v="122"/>
    <x v="581"/>
    <n v="82"/>
    <n v="11"/>
    <n v="7.9"/>
    <n v="17"/>
    <s v="Bullfrog Productions"/>
    <s v="E"/>
  </r>
  <r>
    <s v="Bass Pro Shops: The Strike"/>
    <x v="0"/>
    <n v="2009"/>
    <x v="3495"/>
    <x v="21"/>
    <s v="Oct"/>
    <x v="0"/>
    <x v="166"/>
    <x v="395"/>
    <x v="125"/>
    <x v="58"/>
    <x v="147"/>
    <x v="581"/>
    <m/>
    <m/>
    <n v="7.6"/>
    <n v="5"/>
    <s v="Piranha Games"/>
    <s v="E"/>
  </r>
  <r>
    <s v="Bakugan Battle Brawlers: Defenders of the Core"/>
    <x v="3"/>
    <n v="2010"/>
    <x v="3496"/>
    <x v="2"/>
    <s v="Apr"/>
    <x v="8"/>
    <x v="4"/>
    <x v="330"/>
    <x v="287"/>
    <x v="64"/>
    <x v="147"/>
    <x v="581"/>
    <m/>
    <m/>
    <s v="tbd"/>
    <m/>
    <s v="Now Production"/>
    <s v="E10+"/>
  </r>
  <r>
    <s v="NFL Xtreme 2"/>
    <x v="12"/>
    <n v="1999"/>
    <x v="3497"/>
    <x v="10"/>
    <s v="Jul"/>
    <x v="0"/>
    <x v="43"/>
    <x v="286"/>
    <x v="291"/>
    <x v="58"/>
    <x v="147"/>
    <x v="581"/>
    <m/>
    <m/>
    <m/>
    <m/>
    <m/>
    <m/>
  </r>
  <r>
    <s v="Major League Baseball 2K13"/>
    <x v="4"/>
    <n v="2013"/>
    <x v="1070"/>
    <x v="32"/>
    <s v="Jan"/>
    <x v="0"/>
    <x v="2"/>
    <x v="395"/>
    <x v="125"/>
    <x v="58"/>
    <x v="115"/>
    <x v="581"/>
    <m/>
    <m/>
    <m/>
    <m/>
    <m/>
    <m/>
  </r>
  <r>
    <s v="Scrabble 2007 Edition"/>
    <x v="3"/>
    <n v="2007"/>
    <x v="3498"/>
    <x v="31"/>
    <s v="Dec"/>
    <x v="4"/>
    <x v="5"/>
    <x v="180"/>
    <x v="217"/>
    <x v="58"/>
    <x v="106"/>
    <x v="581"/>
    <m/>
    <m/>
    <m/>
    <m/>
    <m/>
    <m/>
  </r>
  <r>
    <s v="NHL 16"/>
    <x v="17"/>
    <n v="2015"/>
    <x v="3499"/>
    <x v="10"/>
    <s v="Dec"/>
    <x v="0"/>
    <x v="7"/>
    <x v="358"/>
    <x v="300"/>
    <x v="58"/>
    <x v="132"/>
    <x v="581"/>
    <n v="80"/>
    <n v="18"/>
    <n v="6"/>
    <n v="81"/>
    <s v="EA Sports, EA Canada"/>
    <s v="E10+"/>
  </r>
  <r>
    <s v="Midnight Club: Street Racing"/>
    <x v="8"/>
    <n v="2001"/>
    <x v="2362"/>
    <x v="6"/>
    <s v="Mar"/>
    <x v="2"/>
    <x v="167"/>
    <x v="363"/>
    <x v="293"/>
    <x v="58"/>
    <x v="145"/>
    <x v="581"/>
    <n v="50"/>
    <n v="5"/>
    <n v="5.3"/>
    <n v="6"/>
    <s v="Angel Studios"/>
    <s v="E"/>
  </r>
  <r>
    <s v="Tiger Woods PGA Tour 06"/>
    <x v="13"/>
    <n v="2005"/>
    <x v="3500"/>
    <x v="18"/>
    <s v="Mar"/>
    <x v="0"/>
    <x v="7"/>
    <x v="387"/>
    <x v="277"/>
    <x v="58"/>
    <x v="133"/>
    <x v="581"/>
    <n v="81"/>
    <n v="30"/>
    <n v="5.0999999999999996"/>
    <n v="11"/>
    <s v="EA Sports"/>
    <s v="E"/>
  </r>
  <r>
    <s v="Fortune Street"/>
    <x v="0"/>
    <n v="2011"/>
    <x v="3501"/>
    <x v="2"/>
    <s v="Nov"/>
    <x v="5"/>
    <x v="0"/>
    <x v="370"/>
    <x v="298"/>
    <x v="89"/>
    <x v="133"/>
    <x v="581"/>
    <n v="68"/>
    <n v="42"/>
    <n v="7.5"/>
    <n v="24"/>
    <s v="Marvelous AQL"/>
    <s v="E"/>
  </r>
  <r>
    <s v="FIFA World Cup Germany 2006"/>
    <x v="4"/>
    <n v="2006"/>
    <x v="2879"/>
    <x v="23"/>
    <s v="Oct"/>
    <x v="0"/>
    <x v="7"/>
    <x v="401"/>
    <x v="198"/>
    <x v="62"/>
    <x v="106"/>
    <x v="581"/>
    <n v="72"/>
    <n v="49"/>
    <n v="6.6"/>
    <n v="33"/>
    <s v="EA Canada"/>
    <s v="E"/>
  </r>
  <r>
    <s v="Up"/>
    <x v="6"/>
    <n v="2009"/>
    <x v="3502"/>
    <x v="5"/>
    <s v="Jan"/>
    <x v="8"/>
    <x v="28"/>
    <x v="401"/>
    <x v="300"/>
    <x v="58"/>
    <x v="108"/>
    <x v="581"/>
    <m/>
    <m/>
    <s v="tbd"/>
    <m/>
    <s v="Asobo Studio"/>
    <s v="E"/>
  </r>
  <r>
    <s v="Grand Prix"/>
    <x v="15"/>
    <n v="1981"/>
    <x v="3503"/>
    <x v="4"/>
    <s v="Aug"/>
    <x v="2"/>
    <x v="4"/>
    <x v="384"/>
    <x v="298"/>
    <x v="58"/>
    <x v="106"/>
    <x v="581"/>
    <m/>
    <m/>
    <m/>
    <m/>
    <m/>
    <m/>
  </r>
  <r>
    <s v="Jake Power: Fireman"/>
    <x v="3"/>
    <n v="2008"/>
    <x v="3504"/>
    <x v="23"/>
    <s v="Apr"/>
    <x v="10"/>
    <x v="5"/>
    <x v="122"/>
    <x v="305"/>
    <x v="58"/>
    <x v="132"/>
    <x v="581"/>
    <m/>
    <m/>
    <s v="tbd"/>
    <m/>
    <s v="Magic Pockets"/>
    <s v="E"/>
  </r>
  <r>
    <s v="World of Outlaws: Sprint Cars 2002"/>
    <x v="6"/>
    <n v="2002"/>
    <x v="3505"/>
    <x v="1"/>
    <s v="Dec"/>
    <x v="2"/>
    <x v="153"/>
    <x v="382"/>
    <x v="291"/>
    <x v="58"/>
    <x v="122"/>
    <x v="581"/>
    <n v="80"/>
    <n v="10"/>
    <n v="9.1"/>
    <n v="10"/>
    <s v="Ratbag"/>
    <s v="E"/>
  </r>
  <r>
    <s v="Children of Mana"/>
    <x v="3"/>
    <n v="2006"/>
    <x v="3506"/>
    <x v="19"/>
    <s v="Apr"/>
    <x v="3"/>
    <x v="0"/>
    <x v="252"/>
    <x v="45"/>
    <x v="128"/>
    <x v="145"/>
    <x v="581"/>
    <n v="65"/>
    <n v="34"/>
    <n v="6"/>
    <n v="21"/>
    <s v="Nex Entertainment"/>
    <s v="E10+"/>
  </r>
  <r>
    <s v="Sonic the Hedgehog"/>
    <x v="5"/>
    <s v="N/A"/>
    <x v="3507"/>
    <x v="1"/>
    <s v="Jul"/>
    <x v="1"/>
    <x v="33"/>
    <x v="180"/>
    <x v="197"/>
    <x v="58"/>
    <x v="106"/>
    <x v="581"/>
    <n v="43"/>
    <n v="17"/>
    <n v="4.0999999999999996"/>
    <n v="176"/>
    <s v="Sonic Team"/>
    <s v="E10+"/>
  </r>
  <r>
    <s v="Fantavision"/>
    <x v="6"/>
    <n v="2000"/>
    <x v="3508"/>
    <x v="33"/>
    <s v="Jul"/>
    <x v="4"/>
    <x v="3"/>
    <x v="364"/>
    <x v="277"/>
    <x v="91"/>
    <x v="115"/>
    <x v="582"/>
    <n v="72"/>
    <n v="18"/>
    <n v="6.3"/>
    <n v="9"/>
    <s v="SCEJ"/>
    <s v="E"/>
  </r>
  <r>
    <s v="Double Dragon"/>
    <x v="15"/>
    <n v="1989"/>
    <x v="3509"/>
    <x v="24"/>
    <s v="Dec"/>
    <x v="8"/>
    <x v="4"/>
    <x v="384"/>
    <x v="287"/>
    <x v="58"/>
    <x v="145"/>
    <x v="582"/>
    <m/>
    <m/>
    <m/>
    <m/>
    <m/>
    <m/>
  </r>
  <r>
    <s v="Alien Trilogy"/>
    <x v="12"/>
    <n v="1996"/>
    <x v="3510"/>
    <x v="1"/>
    <s v="Feb"/>
    <x v="6"/>
    <x v="30"/>
    <x v="381"/>
    <x v="248"/>
    <x v="57"/>
    <x v="147"/>
    <x v="582"/>
    <m/>
    <m/>
    <m/>
    <m/>
    <m/>
    <m/>
  </r>
  <r>
    <s v="NBA Live 99"/>
    <x v="11"/>
    <n v="1998"/>
    <x v="3511"/>
    <x v="29"/>
    <s v="Jan"/>
    <x v="0"/>
    <x v="7"/>
    <x v="384"/>
    <x v="287"/>
    <x v="58"/>
    <x v="106"/>
    <x v="582"/>
    <m/>
    <m/>
    <m/>
    <m/>
    <m/>
    <m/>
  </r>
  <r>
    <s v="Karate"/>
    <x v="15"/>
    <s v="N/A"/>
    <x v="951"/>
    <x v="23"/>
    <s v="Apr"/>
    <x v="9"/>
    <x v="168"/>
    <x v="395"/>
    <x v="298"/>
    <x v="58"/>
    <x v="106"/>
    <x v="582"/>
    <m/>
    <m/>
    <m/>
    <m/>
    <m/>
    <m/>
  </r>
  <r>
    <s v="X-Men: Next Dimension"/>
    <x v="6"/>
    <n v="2002"/>
    <x v="3512"/>
    <x v="13"/>
    <s v="May"/>
    <x v="9"/>
    <x v="4"/>
    <x v="382"/>
    <x v="291"/>
    <x v="58"/>
    <x v="122"/>
    <x v="582"/>
    <n v="61"/>
    <n v="19"/>
    <n v="8.6999999999999993"/>
    <n v="13"/>
    <s v="Paradox Development"/>
    <s v="T"/>
  </r>
  <r>
    <s v="Go Diego Go! Great Dinosaur Rescue"/>
    <x v="3"/>
    <n v="2008"/>
    <x v="1392"/>
    <x v="20"/>
    <s v="Apr"/>
    <x v="8"/>
    <x v="2"/>
    <x v="332"/>
    <x v="45"/>
    <x v="58"/>
    <x v="147"/>
    <x v="582"/>
    <m/>
    <m/>
    <m/>
    <m/>
    <m/>
    <m/>
  </r>
  <r>
    <s v="The Godfather (JP sales)"/>
    <x v="6"/>
    <n v="2006"/>
    <x v="3513"/>
    <x v="17"/>
    <s v="Nov"/>
    <x v="8"/>
    <x v="7"/>
    <x v="380"/>
    <x v="287"/>
    <x v="58"/>
    <x v="122"/>
    <x v="582"/>
    <m/>
    <m/>
    <m/>
    <m/>
    <m/>
    <m/>
  </r>
  <r>
    <s v="Dynasty Warriors Gundam"/>
    <x v="5"/>
    <n v="2007"/>
    <x v="768"/>
    <x v="29"/>
    <s v="Sep"/>
    <x v="8"/>
    <x v="48"/>
    <x v="364"/>
    <x v="45"/>
    <x v="146"/>
    <x v="133"/>
    <x v="582"/>
    <n v="60"/>
    <n v="29"/>
    <n v="6.9"/>
    <n v="16"/>
    <s v="Koei, Omega Force"/>
    <s v="T"/>
  </r>
  <r>
    <s v="Doom 3 BFG Edition"/>
    <x v="4"/>
    <n v="2012"/>
    <x v="3514"/>
    <x v="4"/>
    <s v="Jan"/>
    <x v="6"/>
    <x v="6"/>
    <x v="331"/>
    <x v="263"/>
    <x v="58"/>
    <x v="115"/>
    <x v="582"/>
    <n v="67"/>
    <n v="30"/>
    <n v="6.5"/>
    <n v="132"/>
    <s v="id Software"/>
    <s v="M"/>
  </r>
  <r>
    <s v="Alice in Wonderland"/>
    <x v="3"/>
    <n v="2010"/>
    <x v="3515"/>
    <x v="28"/>
    <s v="Feb"/>
    <x v="10"/>
    <x v="32"/>
    <x v="370"/>
    <x v="271"/>
    <x v="58"/>
    <x v="115"/>
    <x v="582"/>
    <n v="78"/>
    <n v="24"/>
    <s v="tbd"/>
    <m/>
    <s v="Etranges Libellules"/>
    <s v="E10+"/>
  </r>
  <r>
    <s v="Spider-Man 3"/>
    <x v="0"/>
    <n v="2007"/>
    <x v="3420"/>
    <x v="18"/>
    <s v="Nov"/>
    <x v="1"/>
    <x v="4"/>
    <x v="378"/>
    <x v="287"/>
    <x v="58"/>
    <x v="115"/>
    <x v="582"/>
    <n v="53"/>
    <n v="39"/>
    <n v="5.3"/>
    <n v="29"/>
    <s v="Vicarious Visions"/>
    <s v="T"/>
  </r>
  <r>
    <s v="Super Puyo Puyo 2"/>
    <x v="7"/>
    <n v="1995"/>
    <x v="2373"/>
    <x v="34"/>
    <s v="Feb"/>
    <x v="4"/>
    <x v="89"/>
    <x v="180"/>
    <x v="125"/>
    <x v="24"/>
    <x v="106"/>
    <x v="582"/>
    <m/>
    <m/>
    <m/>
    <m/>
    <m/>
    <m/>
  </r>
  <r>
    <s v="Rock Band 4"/>
    <x v="17"/>
    <n v="2015"/>
    <x v="2200"/>
    <x v="11"/>
    <s v="Sep"/>
    <x v="5"/>
    <x v="169"/>
    <x v="358"/>
    <x v="203"/>
    <x v="58"/>
    <x v="132"/>
    <x v="582"/>
    <n v="79"/>
    <n v="27"/>
    <n v="6.4"/>
    <n v="54"/>
    <s v="Harmonix Music Systems"/>
    <s v="T"/>
  </r>
  <r>
    <s v="Gauntlet Legends"/>
    <x v="12"/>
    <n v="2000"/>
    <x v="3516"/>
    <x v="8"/>
    <s v="Jan"/>
    <x v="8"/>
    <x v="39"/>
    <x v="343"/>
    <x v="291"/>
    <x v="58"/>
    <x v="147"/>
    <x v="582"/>
    <m/>
    <m/>
    <m/>
    <m/>
    <m/>
    <m/>
  </r>
  <r>
    <s v="James Bond 007: Blood Stone"/>
    <x v="4"/>
    <n v="2010"/>
    <x v="3517"/>
    <x v="17"/>
    <s v="Aug"/>
    <x v="6"/>
    <x v="4"/>
    <x v="200"/>
    <x v="301"/>
    <x v="58"/>
    <x v="132"/>
    <x v="582"/>
    <n v="62"/>
    <n v="66"/>
    <n v="7.1"/>
    <n v="63"/>
    <s v="Bizarre Creations"/>
    <s v="T"/>
  </r>
  <r>
    <s v="WipEout"/>
    <x v="12"/>
    <n v="1995"/>
    <x v="3518"/>
    <x v="1"/>
    <s v="May"/>
    <x v="8"/>
    <x v="85"/>
    <x v="343"/>
    <x v="291"/>
    <x v="58"/>
    <x v="147"/>
    <x v="582"/>
    <m/>
    <m/>
    <m/>
    <m/>
    <m/>
    <m/>
  </r>
  <r>
    <s v="Street Fighter X Tekken"/>
    <x v="4"/>
    <n v="2012"/>
    <x v="3519"/>
    <x v="20"/>
    <s v="Jan"/>
    <x v="9"/>
    <x v="12"/>
    <x v="398"/>
    <x v="244"/>
    <x v="102"/>
    <x v="115"/>
    <x v="582"/>
    <n v="83"/>
    <n v="45"/>
    <n v="4.4000000000000004"/>
    <n v="177"/>
    <s v="Capcom"/>
    <s v="T"/>
  </r>
  <r>
    <s v="Dark Sector"/>
    <x v="5"/>
    <n v="2008"/>
    <x v="2043"/>
    <x v="4"/>
    <s v="Oct"/>
    <x v="6"/>
    <x v="58"/>
    <x v="382"/>
    <x v="248"/>
    <x v="62"/>
    <x v="101"/>
    <x v="582"/>
    <n v="72"/>
    <n v="47"/>
    <n v="7.6"/>
    <n v="70"/>
    <s v="Digital Extremes"/>
    <s v="M"/>
  </r>
  <r>
    <s v="ICO"/>
    <x v="6"/>
    <n v="2001"/>
    <x v="3520"/>
    <x v="16"/>
    <s v="Jan"/>
    <x v="8"/>
    <x v="3"/>
    <x v="382"/>
    <x v="291"/>
    <x v="58"/>
    <x v="122"/>
    <x v="582"/>
    <n v="90"/>
    <n v="59"/>
    <n v="8.8000000000000007"/>
    <n v="328"/>
    <s v="SCE Japan Studio"/>
    <s v="T"/>
  </r>
  <r>
    <s v="World of Warcraft: Warlords of Draenor"/>
    <x v="14"/>
    <n v="2014"/>
    <x v="3521"/>
    <x v="13"/>
    <s v="Feb"/>
    <x v="8"/>
    <x v="170"/>
    <x v="122"/>
    <x v="273"/>
    <x v="58"/>
    <x v="147"/>
    <x v="582"/>
    <n v="87"/>
    <n v="49"/>
    <n v="5.9"/>
    <n v="1154"/>
    <s v="Blizzard Entertainment"/>
    <s v="T"/>
  </r>
  <r>
    <s v="Ford Racing Off Road"/>
    <x v="0"/>
    <n v="2008"/>
    <x v="3522"/>
    <x v="2"/>
    <s v="Sep"/>
    <x v="2"/>
    <x v="171"/>
    <x v="383"/>
    <x v="292"/>
    <x v="58"/>
    <x v="145"/>
    <x v="582"/>
    <n v="37"/>
    <n v="5"/>
    <n v="6.3"/>
    <n v="4"/>
    <s v="Razorworks"/>
    <s v="E"/>
  </r>
  <r>
    <s v="Cars: Race-O-Rama"/>
    <x v="3"/>
    <n v="2009"/>
    <x v="2573"/>
    <x v="34"/>
    <s v="Jun"/>
    <x v="2"/>
    <x v="28"/>
    <x v="387"/>
    <x v="283"/>
    <x v="58"/>
    <x v="115"/>
    <x v="582"/>
    <m/>
    <m/>
    <s v="tbd"/>
    <m/>
    <s v="Tantalus Interactive"/>
    <s v="E"/>
  </r>
  <r>
    <s v="Dragon Quest 25 Shuunen Kinin: Famicom &amp; Super Famicom Dragon Quest I-II-III"/>
    <x v="0"/>
    <n v="2011"/>
    <x v="3523"/>
    <x v="7"/>
    <s v="May"/>
    <x v="3"/>
    <x v="15"/>
    <x v="180"/>
    <x v="125"/>
    <x v="24"/>
    <x v="106"/>
    <x v="582"/>
    <m/>
    <m/>
    <m/>
    <m/>
    <m/>
    <m/>
  </r>
  <r>
    <s v="Unreal Tournament III"/>
    <x v="4"/>
    <n v="2008"/>
    <x v="3524"/>
    <x v="9"/>
    <s v="Aug"/>
    <x v="6"/>
    <x v="39"/>
    <x v="370"/>
    <x v="271"/>
    <x v="62"/>
    <x v="132"/>
    <x v="582"/>
    <n v="82"/>
    <n v="47"/>
    <n v="7.6"/>
    <n v="95"/>
    <s v="Epic Games"/>
    <s v="M"/>
  </r>
  <r>
    <s v="FIFA Soccer 13"/>
    <x v="18"/>
    <n v="2012"/>
    <x v="3525"/>
    <x v="16"/>
    <s v="Sep"/>
    <x v="8"/>
    <x v="7"/>
    <x v="394"/>
    <x v="198"/>
    <x v="58"/>
    <x v="115"/>
    <x v="582"/>
    <n v="69"/>
    <n v="28"/>
    <n v="6.2"/>
    <n v="49"/>
    <s v="Electronic Arts"/>
    <s v="E"/>
  </r>
  <r>
    <s v="Victorious Boxers: Ippo's Road to Glory"/>
    <x v="6"/>
    <n v="2000"/>
    <x v="3526"/>
    <x v="15"/>
    <s v="May"/>
    <x v="9"/>
    <x v="87"/>
    <x v="268"/>
    <x v="203"/>
    <x v="42"/>
    <x v="145"/>
    <x v="582"/>
    <n v="75"/>
    <n v="15"/>
    <n v="8"/>
    <n v="10"/>
    <s v="New"/>
    <s v="T"/>
  </r>
  <r>
    <s v="Densetsu no Stafi"/>
    <x v="8"/>
    <n v="2002"/>
    <x v="3527"/>
    <x v="22"/>
    <s v="Jul"/>
    <x v="1"/>
    <x v="0"/>
    <x v="180"/>
    <x v="125"/>
    <x v="138"/>
    <x v="145"/>
    <x v="582"/>
    <m/>
    <m/>
    <m/>
    <m/>
    <m/>
    <m/>
  </r>
  <r>
    <s v="Valkyrie Profile 2: Silmeria"/>
    <x v="6"/>
    <n v="2006"/>
    <x v="3528"/>
    <x v="24"/>
    <s v="May"/>
    <x v="3"/>
    <x v="15"/>
    <x v="393"/>
    <x v="298"/>
    <x v="216"/>
    <x v="145"/>
    <x v="582"/>
    <n v="84"/>
    <n v="45"/>
    <n v="9"/>
    <n v="59"/>
    <s v="Tri-Ace"/>
    <s v="T"/>
  </r>
  <r>
    <s v="Pinball Hall of Fame: The Williams Collection"/>
    <x v="0"/>
    <n v="2008"/>
    <x v="3529"/>
    <x v="30"/>
    <s v="Feb"/>
    <x v="5"/>
    <x v="158"/>
    <x v="330"/>
    <x v="298"/>
    <x v="58"/>
    <x v="115"/>
    <x v="582"/>
    <n v="82"/>
    <n v="16"/>
    <n v="8.8000000000000007"/>
    <n v="36"/>
    <s v="Farsight Studios"/>
    <s v="E10+"/>
  </r>
  <r>
    <s v="Hot Wheels Velocity X"/>
    <x v="6"/>
    <n v="2002"/>
    <x v="912"/>
    <x v="34"/>
    <s v="May"/>
    <x v="2"/>
    <x v="28"/>
    <x v="382"/>
    <x v="291"/>
    <x v="58"/>
    <x v="122"/>
    <x v="582"/>
    <n v="54"/>
    <n v="7"/>
    <n v="7.1"/>
    <n v="16"/>
    <s v="Beyond Games"/>
    <s v="E"/>
  </r>
  <r>
    <s v="MySims Racing"/>
    <x v="0"/>
    <n v="2009"/>
    <x v="1241"/>
    <x v="17"/>
    <s v="Aug"/>
    <x v="2"/>
    <x v="7"/>
    <x v="401"/>
    <x v="301"/>
    <x v="58"/>
    <x v="132"/>
    <x v="582"/>
    <n v="68"/>
    <n v="22"/>
    <n v="7.4"/>
    <n v="5"/>
    <s v="EA Games"/>
    <s v="E"/>
  </r>
  <r>
    <s v="Clash of Elementalists"/>
    <x v="3"/>
    <n v="2010"/>
    <x v="2531"/>
    <x v="17"/>
    <s v="Nov"/>
    <x v="8"/>
    <x v="37"/>
    <x v="180"/>
    <x v="125"/>
    <x v="24"/>
    <x v="106"/>
    <x v="582"/>
    <n v="34"/>
    <n v="4"/>
    <s v="tbd"/>
    <m/>
    <s v="Teyon"/>
    <s v="T"/>
  </r>
  <r>
    <s v="F.E.A.R. 2: Project Origin"/>
    <x v="5"/>
    <n v="2009"/>
    <x v="3530"/>
    <x v="4"/>
    <s v="Mar"/>
    <x v="6"/>
    <x v="19"/>
    <x v="401"/>
    <x v="256"/>
    <x v="62"/>
    <x v="69"/>
    <x v="582"/>
    <n v="79"/>
    <n v="48"/>
    <n v="7.9"/>
    <n v="98"/>
    <s v="Monolith Productions"/>
    <s v="M"/>
  </r>
  <r>
    <s v="The Sims 2: Pets"/>
    <x v="0"/>
    <n v="2007"/>
    <x v="3531"/>
    <x v="8"/>
    <s v="Jan"/>
    <x v="7"/>
    <x v="7"/>
    <x v="330"/>
    <x v="287"/>
    <x v="58"/>
    <x v="115"/>
    <x v="582"/>
    <n v="65"/>
    <n v="15"/>
    <n v="7.3"/>
    <n v="4"/>
    <s v="Maxis"/>
    <s v="T"/>
  </r>
  <r>
    <s v="L.A. Rush"/>
    <x v="6"/>
    <n v="2005"/>
    <x v="1983"/>
    <x v="29"/>
    <s v="Apr"/>
    <x v="2"/>
    <x v="39"/>
    <x v="382"/>
    <x v="291"/>
    <x v="58"/>
    <x v="122"/>
    <x v="582"/>
    <n v="58"/>
    <n v="31"/>
    <n v="8"/>
    <n v="10"/>
    <s v="Midway"/>
    <s v="T"/>
  </r>
  <r>
    <s v="Momotarou Dentetsu V"/>
    <x v="12"/>
    <n v="1999"/>
    <x v="3532"/>
    <x v="14"/>
    <s v="Mar"/>
    <x v="5"/>
    <x v="123"/>
    <x v="180"/>
    <x v="125"/>
    <x v="54"/>
    <x v="147"/>
    <x v="582"/>
    <m/>
    <m/>
    <m/>
    <m/>
    <m/>
    <m/>
  </r>
  <r>
    <s v="Doom 64"/>
    <x v="11"/>
    <n v="1997"/>
    <x v="3533"/>
    <x v="3"/>
    <s v="Jan"/>
    <x v="6"/>
    <x v="39"/>
    <x v="358"/>
    <x v="283"/>
    <x v="58"/>
    <x v="145"/>
    <x v="582"/>
    <m/>
    <m/>
    <m/>
    <m/>
    <m/>
    <m/>
  </r>
  <r>
    <s v="Bomberman Hero"/>
    <x v="11"/>
    <n v="1998"/>
    <x v="3534"/>
    <x v="6"/>
    <s v="Jan"/>
    <x v="1"/>
    <x v="0"/>
    <x v="286"/>
    <x v="297"/>
    <x v="36"/>
    <x v="132"/>
    <x v="582"/>
    <m/>
    <m/>
    <m/>
    <m/>
    <m/>
    <m/>
  </r>
  <r>
    <s v="Automobili Lamborghini"/>
    <x v="11"/>
    <n v="1997"/>
    <x v="3535"/>
    <x v="17"/>
    <s v="Sep"/>
    <x v="2"/>
    <x v="103"/>
    <x v="331"/>
    <x v="271"/>
    <x v="58"/>
    <x v="145"/>
    <x v="582"/>
    <m/>
    <m/>
    <m/>
    <m/>
    <m/>
    <m/>
  </r>
  <r>
    <s v="Quest 64"/>
    <x v="11"/>
    <n v="1998"/>
    <x v="3536"/>
    <x v="31"/>
    <s v="Mar"/>
    <x v="3"/>
    <x v="14"/>
    <x v="358"/>
    <x v="283"/>
    <x v="58"/>
    <x v="145"/>
    <x v="582"/>
    <m/>
    <m/>
    <m/>
    <m/>
    <m/>
    <m/>
  </r>
  <r>
    <s v="Crash: Mind Over Mutant"/>
    <x v="4"/>
    <n v="2008"/>
    <x v="3537"/>
    <x v="8"/>
    <s v="Dec"/>
    <x v="1"/>
    <x v="23"/>
    <x v="376"/>
    <x v="256"/>
    <x v="58"/>
    <x v="132"/>
    <x v="582"/>
    <n v="60"/>
    <n v="42"/>
    <n v="6.5"/>
    <n v="23"/>
    <s v="Radical Entertainment"/>
    <s v="E10+"/>
  </r>
  <r>
    <s v="Viva Pinata: Trouble in Paradise"/>
    <x v="4"/>
    <n v="2008"/>
    <x v="698"/>
    <x v="26"/>
    <s v="Oct"/>
    <x v="7"/>
    <x v="1"/>
    <x v="252"/>
    <x v="289"/>
    <x v="62"/>
    <x v="132"/>
    <x v="582"/>
    <n v="82"/>
    <n v="64"/>
    <n v="7.9"/>
    <n v="61"/>
    <s v="Rare Ltd."/>
    <s v="E"/>
  </r>
  <r>
    <s v="Epic Mickey 2: The Power of Two"/>
    <x v="5"/>
    <n v="2012"/>
    <x v="3538"/>
    <x v="33"/>
    <s v="May"/>
    <x v="8"/>
    <x v="32"/>
    <x v="400"/>
    <x v="291"/>
    <x v="58"/>
    <x v="69"/>
    <x v="582"/>
    <n v="59"/>
    <n v="36"/>
    <n v="4.3"/>
    <n v="24"/>
    <s v="Blitz Games Studios"/>
    <s v="E"/>
  </r>
  <r>
    <s v="Commando"/>
    <x v="15"/>
    <n v="1987"/>
    <x v="3539"/>
    <x v="17"/>
    <s v="Mar"/>
    <x v="8"/>
    <x v="4"/>
    <x v="395"/>
    <x v="287"/>
    <x v="58"/>
    <x v="106"/>
    <x v="582"/>
    <m/>
    <m/>
    <m/>
    <m/>
    <m/>
    <m/>
  </r>
  <r>
    <s v="NBA Ballers: Phenom"/>
    <x v="6"/>
    <n v="2006"/>
    <x v="3540"/>
    <x v="3"/>
    <s v="Nov"/>
    <x v="0"/>
    <x v="39"/>
    <x v="382"/>
    <x v="291"/>
    <x v="58"/>
    <x v="122"/>
    <x v="582"/>
    <n v="69"/>
    <n v="19"/>
    <n v="8.5"/>
    <n v="8"/>
    <s v="Midway"/>
    <s v="E"/>
  </r>
  <r>
    <s v="Dragon Age Origins: Awakening"/>
    <x v="4"/>
    <n v="2010"/>
    <x v="3068"/>
    <x v="27"/>
    <s v="Nov"/>
    <x v="3"/>
    <x v="7"/>
    <x v="397"/>
    <x v="244"/>
    <x v="58"/>
    <x v="115"/>
    <x v="582"/>
    <m/>
    <m/>
    <m/>
    <m/>
    <m/>
    <m/>
  </r>
  <r>
    <s v="Need for Speed Carbon"/>
    <x v="13"/>
    <n v="2006"/>
    <x v="2721"/>
    <x v="23"/>
    <s v="Jul"/>
    <x v="2"/>
    <x v="7"/>
    <x v="387"/>
    <x v="244"/>
    <x v="58"/>
    <x v="133"/>
    <x v="582"/>
    <n v="74"/>
    <n v="19"/>
    <n v="7.4"/>
    <n v="11"/>
    <s v="EA Canada"/>
    <s v="E10+"/>
  </r>
  <r>
    <s v="Shadowrun"/>
    <x v="4"/>
    <n v="2007"/>
    <x v="1650"/>
    <x v="2"/>
    <s v="Jun"/>
    <x v="3"/>
    <x v="1"/>
    <x v="330"/>
    <x v="287"/>
    <x v="58"/>
    <x v="115"/>
    <x v="582"/>
    <n v="66"/>
    <n v="57"/>
    <n v="7.5"/>
    <n v="156"/>
    <s v="FASA Studio"/>
    <s v="M"/>
  </r>
  <r>
    <s v="Crazy Taxi: Fare Wars"/>
    <x v="16"/>
    <n v="2007"/>
    <x v="3541"/>
    <x v="28"/>
    <s v="Aug"/>
    <x v="2"/>
    <x v="8"/>
    <x v="205"/>
    <x v="268"/>
    <x v="64"/>
    <x v="105"/>
    <x v="582"/>
    <n v="64"/>
    <n v="25"/>
    <n v="7.1"/>
    <n v="18"/>
    <s v="Sega"/>
    <s v="E10+"/>
  </r>
  <r>
    <s v="MTV Music Generator"/>
    <x v="12"/>
    <n v="1999"/>
    <x v="3542"/>
    <x v="24"/>
    <s v="Aug"/>
    <x v="5"/>
    <x v="34"/>
    <x v="343"/>
    <x v="291"/>
    <x v="58"/>
    <x v="147"/>
    <x v="582"/>
    <m/>
    <m/>
    <m/>
    <m/>
    <m/>
    <m/>
  </r>
  <r>
    <s v="Warhammer 40,000: Dawn of War II"/>
    <x v="14"/>
    <n v="2009"/>
    <x v="3543"/>
    <x v="14"/>
    <s v="Jun"/>
    <x v="11"/>
    <x v="28"/>
    <x v="180"/>
    <x v="80"/>
    <x v="58"/>
    <x v="133"/>
    <x v="582"/>
    <n v="85"/>
    <n v="67"/>
    <n v="8.1"/>
    <n v="1502"/>
    <s v="Relic"/>
    <s v="M"/>
  </r>
  <r>
    <s v="Hamsterz Life"/>
    <x v="3"/>
    <n v="2006"/>
    <x v="3544"/>
    <x v="8"/>
    <s v="Feb"/>
    <x v="8"/>
    <x v="5"/>
    <x v="332"/>
    <x v="45"/>
    <x v="58"/>
    <x v="115"/>
    <x v="582"/>
    <m/>
    <m/>
    <n v="9"/>
    <n v="13"/>
    <s v="Digital Kids"/>
    <s v="E"/>
  </r>
  <r>
    <s v="Emergency Heroes"/>
    <x v="0"/>
    <n v="2008"/>
    <x v="3545"/>
    <x v="17"/>
    <s v="Jul"/>
    <x v="2"/>
    <x v="5"/>
    <x v="364"/>
    <x v="198"/>
    <x v="58"/>
    <x v="132"/>
    <x v="582"/>
    <n v="41"/>
    <n v="12"/>
    <n v="4.2"/>
    <n v="15"/>
    <s v="Ubisoft Barcelona, Ubisoft Reflections"/>
    <s v="E10+"/>
  </r>
  <r>
    <s v="Super Momotarou Dentetsu DX"/>
    <x v="7"/>
    <n v="1995"/>
    <x v="3546"/>
    <x v="27"/>
    <s v="Nov"/>
    <x v="5"/>
    <x v="68"/>
    <x v="180"/>
    <x v="125"/>
    <x v="24"/>
    <x v="106"/>
    <x v="582"/>
    <m/>
    <m/>
    <m/>
    <m/>
    <m/>
    <m/>
  </r>
  <r>
    <s v="FlingSmash"/>
    <x v="0"/>
    <n v="2010"/>
    <x v="3547"/>
    <x v="1"/>
    <s v="Sep"/>
    <x v="8"/>
    <x v="0"/>
    <x v="340"/>
    <x v="45"/>
    <x v="35"/>
    <x v="133"/>
    <x v="582"/>
    <n v="48"/>
    <n v="26"/>
    <n v="6.8"/>
    <n v="13"/>
    <s v="Artoon"/>
    <s v="E"/>
  </r>
  <r>
    <s v="World Soccer Winning Eleven 8: Liveware Evolution"/>
    <x v="6"/>
    <n v="2005"/>
    <x v="3548"/>
    <x v="29"/>
    <s v="Jul"/>
    <x v="0"/>
    <x v="14"/>
    <x v="180"/>
    <x v="125"/>
    <x v="24"/>
    <x v="106"/>
    <x v="582"/>
    <m/>
    <m/>
    <m/>
    <m/>
    <m/>
    <m/>
  </r>
  <r>
    <s v="Cars: Race-O-Rama"/>
    <x v="6"/>
    <n v="2009"/>
    <x v="3549"/>
    <x v="17"/>
    <s v="Mar"/>
    <x v="2"/>
    <x v="28"/>
    <x v="286"/>
    <x v="298"/>
    <x v="58"/>
    <x v="104"/>
    <x v="582"/>
    <m/>
    <m/>
    <s v="tbd"/>
    <m/>
    <s v="Incinerator Games"/>
    <s v="E"/>
  </r>
  <r>
    <s v="Downhill Domination"/>
    <x v="6"/>
    <n v="2003"/>
    <x v="283"/>
    <x v="30"/>
    <s v="Jan"/>
    <x v="2"/>
    <x v="34"/>
    <x v="382"/>
    <x v="291"/>
    <x v="58"/>
    <x v="122"/>
    <x v="582"/>
    <n v="79"/>
    <n v="40"/>
    <n v="8.9"/>
    <n v="32"/>
    <s v="Incognito Inc."/>
    <s v="T"/>
  </r>
  <r>
    <s v="Dead Space Extraction"/>
    <x v="0"/>
    <n v="2009"/>
    <x v="653"/>
    <x v="19"/>
    <s v="Nov"/>
    <x v="6"/>
    <x v="7"/>
    <x v="379"/>
    <x v="244"/>
    <x v="62"/>
    <x v="115"/>
    <x v="582"/>
    <n v="82"/>
    <n v="76"/>
    <n v="8.1"/>
    <n v="82"/>
    <s v="Eurocom Entertainment Software, Visceral Games"/>
    <s v="M"/>
  </r>
  <r>
    <s v="Pirates of the Caribbean: Dead Man's Chest"/>
    <x v="8"/>
    <n v="2006"/>
    <x v="3550"/>
    <x v="29"/>
    <s v="Feb"/>
    <x v="10"/>
    <x v="32"/>
    <x v="397"/>
    <x v="279"/>
    <x v="58"/>
    <x v="145"/>
    <x v="582"/>
    <n v="70"/>
    <n v="8"/>
    <n v="5.6"/>
    <n v="5"/>
    <s v="Amaze Entertainment"/>
    <s v="E10+"/>
  </r>
  <r>
    <s v="Silent Hill: Shattered Memories"/>
    <x v="0"/>
    <n v="2009"/>
    <x v="49"/>
    <x v="25"/>
    <s v="Apr"/>
    <x v="8"/>
    <x v="14"/>
    <x v="376"/>
    <x v="286"/>
    <x v="62"/>
    <x v="132"/>
    <x v="582"/>
    <n v="79"/>
    <n v="56"/>
    <n v="8"/>
    <n v="226"/>
    <s v="Climax Group, Climax Studios"/>
    <s v="M"/>
  </r>
  <r>
    <s v="Active Life: Extreme Challenge"/>
    <x v="0"/>
    <n v="2009"/>
    <x v="3551"/>
    <x v="18"/>
    <s v="Jan"/>
    <x v="0"/>
    <x v="25"/>
    <x v="364"/>
    <x v="198"/>
    <x v="58"/>
    <x v="122"/>
    <x v="582"/>
    <n v="56"/>
    <n v="13"/>
    <s v="tbd"/>
    <m/>
    <s v="TOSE"/>
    <s v="E"/>
  </r>
  <r>
    <s v="FIFA 12"/>
    <x v="14"/>
    <n v="2011"/>
    <x v="3552"/>
    <x v="11"/>
    <s v="Jun"/>
    <x v="0"/>
    <x v="7"/>
    <x v="393"/>
    <x v="239"/>
    <x v="58"/>
    <x v="127"/>
    <x v="582"/>
    <m/>
    <m/>
    <m/>
    <m/>
    <m/>
    <m/>
  </r>
  <r>
    <s v="Spider-Man: Friend or Foe"/>
    <x v="3"/>
    <n v="2007"/>
    <x v="3553"/>
    <x v="33"/>
    <s v="Sep"/>
    <x v="8"/>
    <x v="4"/>
    <x v="332"/>
    <x v="125"/>
    <x v="58"/>
    <x v="115"/>
    <x v="582"/>
    <n v="55"/>
    <n v="12"/>
    <s v="tbd"/>
    <m/>
    <s v="Artificial Mind and Movement"/>
    <s v="E10+"/>
  </r>
  <r>
    <s v="World Series of Poker"/>
    <x v="6"/>
    <n v="2005"/>
    <x v="2762"/>
    <x v="0"/>
    <s v="Jun"/>
    <x v="5"/>
    <x v="4"/>
    <x v="380"/>
    <x v="45"/>
    <x v="58"/>
    <x v="122"/>
    <x v="582"/>
    <n v="46"/>
    <n v="15"/>
    <n v="8.1999999999999993"/>
    <n v="20"/>
    <s v="Activision"/>
    <s v="E10+"/>
  </r>
  <r>
    <s v="Inazuma Eleven Go 2: Chrono Stone"/>
    <x v="10"/>
    <n v="2012"/>
    <x v="3554"/>
    <x v="14"/>
    <s v="Sep"/>
    <x v="3"/>
    <x v="37"/>
    <x v="180"/>
    <x v="45"/>
    <x v="138"/>
    <x v="106"/>
    <x v="582"/>
    <m/>
    <m/>
    <m/>
    <m/>
    <m/>
    <m/>
  </r>
  <r>
    <s v="NHL 97"/>
    <x v="12"/>
    <n v="1996"/>
    <x v="3555"/>
    <x v="14"/>
    <s v="Mar"/>
    <x v="0"/>
    <x v="7"/>
    <x v="343"/>
    <x v="291"/>
    <x v="58"/>
    <x v="147"/>
    <x v="582"/>
    <m/>
    <m/>
    <m/>
    <m/>
    <m/>
    <m/>
  </r>
  <r>
    <s v="Final Fantasy Crystal Chronicles: Echoes of Time"/>
    <x v="3"/>
    <n v="2009"/>
    <x v="3556"/>
    <x v="10"/>
    <s v="Mar"/>
    <x v="3"/>
    <x v="15"/>
    <x v="234"/>
    <x v="297"/>
    <x v="161"/>
    <x v="133"/>
    <x v="582"/>
    <n v="75"/>
    <n v="37"/>
    <n v="7.3"/>
    <n v="21"/>
    <s v="Square Enix"/>
    <s v="E10+"/>
  </r>
  <r>
    <s v="Rise of Nightmares"/>
    <x v="4"/>
    <n v="2011"/>
    <x v="1088"/>
    <x v="15"/>
    <s v="Feb"/>
    <x v="8"/>
    <x v="8"/>
    <x v="331"/>
    <x v="293"/>
    <x v="62"/>
    <x v="115"/>
    <x v="582"/>
    <n v="54"/>
    <n v="56"/>
    <n v="7.8"/>
    <n v="44"/>
    <s v="Sega"/>
    <s v="M"/>
  </r>
  <r>
    <s v="EA Sports UFC"/>
    <x v="17"/>
    <n v="2014"/>
    <x v="1555"/>
    <x v="31"/>
    <s v="Apr"/>
    <x v="0"/>
    <x v="7"/>
    <x v="357"/>
    <x v="279"/>
    <x v="58"/>
    <x v="115"/>
    <x v="582"/>
    <n v="70"/>
    <n v="23"/>
    <n v="6.3"/>
    <n v="152"/>
    <s v="EA Sports"/>
    <s v="T"/>
  </r>
  <r>
    <s v="Kong: The 8th Wonder of the World"/>
    <x v="8"/>
    <n v="2005"/>
    <x v="3557"/>
    <x v="15"/>
    <s v="May"/>
    <x v="8"/>
    <x v="5"/>
    <x v="397"/>
    <x v="279"/>
    <x v="58"/>
    <x v="145"/>
    <x v="582"/>
    <n v="59"/>
    <n v="8"/>
    <s v="tbd"/>
    <m/>
    <s v="Ubisoft"/>
    <s v="E10+"/>
  </r>
  <r>
    <s v="Spider-Man 3"/>
    <x v="3"/>
    <n v="2007"/>
    <x v="2725"/>
    <x v="22"/>
    <s v="Feb"/>
    <x v="1"/>
    <x v="4"/>
    <x v="330"/>
    <x v="287"/>
    <x v="58"/>
    <x v="115"/>
    <x v="582"/>
    <n v="79"/>
    <n v="21"/>
    <n v="6.5"/>
    <n v="17"/>
    <s v="Vicarious Visions"/>
    <s v="E10+"/>
  </r>
  <r>
    <s v="Dead or Alive 4"/>
    <x v="4"/>
    <n v="2005"/>
    <x v="3160"/>
    <x v="15"/>
    <s v="Nov"/>
    <x v="9"/>
    <x v="48"/>
    <x v="357"/>
    <x v="298"/>
    <x v="67"/>
    <x v="147"/>
    <x v="582"/>
    <n v="85"/>
    <n v="76"/>
    <n v="8.1999999999999993"/>
    <n v="223"/>
    <s v="Team Ninja"/>
    <s v="M"/>
  </r>
  <r>
    <s v="Godzilla: Save the Earth"/>
    <x v="6"/>
    <n v="2004"/>
    <x v="3558"/>
    <x v="23"/>
    <s v="Oct"/>
    <x v="9"/>
    <x v="10"/>
    <x v="382"/>
    <x v="291"/>
    <x v="58"/>
    <x v="122"/>
    <x v="582"/>
    <n v="62"/>
    <n v="19"/>
    <n v="8.6999999999999993"/>
    <n v="21"/>
    <s v="Pipeworks Software, Inc."/>
    <s v="T"/>
  </r>
  <r>
    <s v="Dance Dance Revolution: Mario Mix"/>
    <x v="19"/>
    <n v="2005"/>
    <x v="3559"/>
    <x v="28"/>
    <s v="Mar"/>
    <x v="5"/>
    <x v="0"/>
    <x v="372"/>
    <x v="265"/>
    <x v="58"/>
    <x v="145"/>
    <x v="582"/>
    <n v="69"/>
    <n v="28"/>
    <n v="8.4"/>
    <n v="19"/>
    <s v="Hudson"/>
    <s v="E"/>
  </r>
  <r>
    <s v="Metal Gear Solid: The Twin Snakes"/>
    <x v="19"/>
    <n v="2004"/>
    <x v="271"/>
    <x v="1"/>
    <s v="Mar"/>
    <x v="8"/>
    <x v="14"/>
    <x v="357"/>
    <x v="283"/>
    <x v="35"/>
    <x v="145"/>
    <x v="582"/>
    <n v="85"/>
    <n v="54"/>
    <n v="9"/>
    <n v="142"/>
    <s v="Silicon Knights"/>
    <s v="M"/>
  </r>
  <r>
    <s v="Tiger Woods PGA Tour 07"/>
    <x v="0"/>
    <s v="N/A"/>
    <x v="3560"/>
    <x v="29"/>
    <s v="Jun"/>
    <x v="0"/>
    <x v="7"/>
    <x v="332"/>
    <x v="125"/>
    <x v="58"/>
    <x v="115"/>
    <x v="582"/>
    <n v="71"/>
    <n v="41"/>
    <n v="6.9"/>
    <n v="44"/>
    <s v="EA Redwood Shores"/>
    <s v="E"/>
  </r>
  <r>
    <s v="Art Academy: Lessons for Everyone"/>
    <x v="10"/>
    <n v="2012"/>
    <x v="3234"/>
    <x v="13"/>
    <s v="Aug"/>
    <x v="8"/>
    <x v="0"/>
    <x v="200"/>
    <x v="203"/>
    <x v="92"/>
    <x v="133"/>
    <x v="583"/>
    <n v="81"/>
    <n v="14"/>
    <n v="7.6"/>
    <n v="22"/>
    <s v="Nintendo, Headstrong Games"/>
    <s v="E"/>
  </r>
  <r>
    <s v="Mat Hoffman's Pro BMX 2"/>
    <x v="6"/>
    <n v="2002"/>
    <x v="3561"/>
    <x v="4"/>
    <s v="Oct"/>
    <x v="0"/>
    <x v="4"/>
    <x v="382"/>
    <x v="291"/>
    <x v="58"/>
    <x v="122"/>
    <x v="583"/>
    <n v="76"/>
    <n v="22"/>
    <n v="9.1"/>
    <n v="7"/>
    <s v="Rainbow Studios"/>
    <s v="T"/>
  </r>
  <r>
    <s v="Metal Gear Solid: The Essential Collection"/>
    <x v="6"/>
    <n v="2007"/>
    <x v="3562"/>
    <x v="31"/>
    <s v="Feb"/>
    <x v="10"/>
    <x v="14"/>
    <x v="382"/>
    <x v="291"/>
    <x v="58"/>
    <x v="122"/>
    <x v="583"/>
    <m/>
    <m/>
    <n v="8.9"/>
    <n v="9"/>
    <s v="Konami"/>
    <s v="M"/>
  </r>
  <r>
    <s v="One Piece: Pirate Warriors 3"/>
    <x v="9"/>
    <n v="2015"/>
    <x v="3563"/>
    <x v="1"/>
    <s v="Jul"/>
    <x v="8"/>
    <x v="25"/>
    <x v="290"/>
    <x v="268"/>
    <x v="67"/>
    <x v="122"/>
    <x v="583"/>
    <n v="74"/>
    <n v="34"/>
    <n v="7.4"/>
    <n v="118"/>
    <s v="Omega Force"/>
    <s v="T"/>
  </r>
  <r>
    <s v="Iridion 3D"/>
    <x v="8"/>
    <n v="2001"/>
    <x v="2635"/>
    <x v="6"/>
    <s v="Jan"/>
    <x v="6"/>
    <x v="28"/>
    <x v="397"/>
    <x v="279"/>
    <x v="58"/>
    <x v="145"/>
    <x v="583"/>
    <n v="53"/>
    <n v="15"/>
    <s v="tbd"/>
    <m/>
    <s v="Shin'en"/>
    <s v="E"/>
  </r>
  <r>
    <s v="2010 FIFA World Cup South Africa"/>
    <x v="16"/>
    <n v="2010"/>
    <x v="3564"/>
    <x v="33"/>
    <s v="Feb"/>
    <x v="0"/>
    <x v="7"/>
    <x v="290"/>
    <x v="268"/>
    <x v="102"/>
    <x v="105"/>
    <x v="583"/>
    <n v="69"/>
    <n v="11"/>
    <n v="7.4"/>
    <n v="9"/>
    <s v="Electronic Arts"/>
    <s v="E"/>
  </r>
  <r>
    <s v="Classic NES Series: Pac-Man"/>
    <x v="8"/>
    <n v="2004"/>
    <x v="3565"/>
    <x v="18"/>
    <s v="Dec"/>
    <x v="4"/>
    <x v="0"/>
    <x v="370"/>
    <x v="265"/>
    <x v="130"/>
    <x v="145"/>
    <x v="583"/>
    <n v="53"/>
    <n v="13"/>
    <s v="tbd"/>
    <m/>
    <s v="Nintendo"/>
    <s v="E"/>
  </r>
  <r>
    <s v="Two Worlds II"/>
    <x v="5"/>
    <n v="2011"/>
    <x v="3566"/>
    <x v="19"/>
    <s v="Jan"/>
    <x v="3"/>
    <x v="53"/>
    <x v="343"/>
    <x v="244"/>
    <x v="23"/>
    <x v="132"/>
    <x v="583"/>
    <n v="70"/>
    <n v="28"/>
    <n v="7"/>
    <n v="65"/>
    <s v="Reality Pump"/>
    <s v="M"/>
  </r>
  <r>
    <s v="Football Manager 2015"/>
    <x v="14"/>
    <n v="2014"/>
    <x v="2372"/>
    <x v="33"/>
    <s v="Sep"/>
    <x v="7"/>
    <x v="8"/>
    <x v="180"/>
    <x v="196"/>
    <x v="58"/>
    <x v="147"/>
    <x v="583"/>
    <n v="80"/>
    <n v="36"/>
    <n v="6"/>
    <n v="151"/>
    <s v="Sports Interactive"/>
    <m/>
  </r>
  <r>
    <s v="Destroy All Humans!"/>
    <x v="13"/>
    <n v="2005"/>
    <x v="3567"/>
    <x v="23"/>
    <s v="Feb"/>
    <x v="6"/>
    <x v="28"/>
    <x v="363"/>
    <x v="277"/>
    <x v="58"/>
    <x v="133"/>
    <x v="583"/>
    <m/>
    <m/>
    <m/>
    <m/>
    <m/>
    <m/>
  </r>
  <r>
    <s v="Petz Sports"/>
    <x v="0"/>
    <n v="2008"/>
    <x v="2793"/>
    <x v="34"/>
    <s v="Jul"/>
    <x v="7"/>
    <x v="5"/>
    <x v="378"/>
    <x v="45"/>
    <x v="58"/>
    <x v="115"/>
    <x v="583"/>
    <m/>
    <m/>
    <m/>
    <m/>
    <m/>
    <m/>
  </r>
  <r>
    <s v="Imagine: Figure Skater (US sales)"/>
    <x v="3"/>
    <n v="2007"/>
    <x v="7"/>
    <x v="7"/>
    <s v="Jul"/>
    <x v="0"/>
    <x v="5"/>
    <x v="283"/>
    <x v="45"/>
    <x v="58"/>
    <x v="106"/>
    <x v="583"/>
    <m/>
    <m/>
    <m/>
    <m/>
    <m/>
    <m/>
  </r>
  <r>
    <s v="SimCity Creator"/>
    <x v="0"/>
    <n v="2008"/>
    <x v="2966"/>
    <x v="15"/>
    <s v="Aug"/>
    <x v="7"/>
    <x v="7"/>
    <x v="372"/>
    <x v="287"/>
    <x v="57"/>
    <x v="115"/>
    <x v="583"/>
    <n v="67"/>
    <n v="17"/>
    <n v="6.8"/>
    <n v="13"/>
    <s v="Electronic Arts"/>
    <s v="E"/>
  </r>
  <r>
    <s v="Dragon Ball Z: Collectible Card Game"/>
    <x v="8"/>
    <n v="2002"/>
    <x v="3568"/>
    <x v="25"/>
    <s v="Oct"/>
    <x v="5"/>
    <x v="52"/>
    <x v="397"/>
    <x v="279"/>
    <x v="58"/>
    <x v="145"/>
    <x v="583"/>
    <n v="62"/>
    <n v="4"/>
    <n v="5.5"/>
    <n v="4"/>
    <s v="ImaginEngine"/>
    <s v="E"/>
  </r>
  <r>
    <s v="Circus Atari"/>
    <x v="15"/>
    <s v="N/A"/>
    <x v="3569"/>
    <x v="1"/>
    <s v="Aug"/>
    <x v="8"/>
    <x v="10"/>
    <x v="332"/>
    <x v="298"/>
    <x v="58"/>
    <x v="106"/>
    <x v="583"/>
    <m/>
    <m/>
    <m/>
    <m/>
    <m/>
    <m/>
  </r>
  <r>
    <s v="Harry Potter and the Order of the Phoenix"/>
    <x v="0"/>
    <n v="2007"/>
    <x v="3570"/>
    <x v="12"/>
    <s v="May"/>
    <x v="8"/>
    <x v="7"/>
    <x v="358"/>
    <x v="300"/>
    <x v="58"/>
    <x v="115"/>
    <x v="583"/>
    <n v="69"/>
    <n v="34"/>
    <n v="7.2"/>
    <n v="28"/>
    <s v="EA Games"/>
    <s v="E10+"/>
  </r>
  <r>
    <s v="The Sims 3: Ambitions"/>
    <x v="14"/>
    <n v="2010"/>
    <x v="3571"/>
    <x v="26"/>
    <s v="Sep"/>
    <x v="7"/>
    <x v="7"/>
    <x v="180"/>
    <x v="267"/>
    <x v="58"/>
    <x v="104"/>
    <x v="583"/>
    <n v="74"/>
    <n v="25"/>
    <n v="7.3"/>
    <n v="51"/>
    <s v="EA Redwood Shores"/>
    <s v="T"/>
  </r>
  <r>
    <s v="Razor Freestyle Scooter"/>
    <x v="12"/>
    <n v="1999"/>
    <x v="3572"/>
    <x v="13"/>
    <s v="Jun"/>
    <x v="0"/>
    <x v="5"/>
    <x v="343"/>
    <x v="271"/>
    <x v="58"/>
    <x v="147"/>
    <x v="583"/>
    <n v="65"/>
    <n v="11"/>
    <s v="tbd"/>
    <m/>
    <s v="Shaba Games"/>
    <s v="E"/>
  </r>
  <r>
    <s v="Disney's Kim Possible 3: Team Possible"/>
    <x v="8"/>
    <n v="2005"/>
    <x v="3475"/>
    <x v="21"/>
    <s v="Jan"/>
    <x v="1"/>
    <x v="32"/>
    <x v="397"/>
    <x v="279"/>
    <x v="58"/>
    <x v="145"/>
    <x v="583"/>
    <n v="76"/>
    <n v="6"/>
    <n v="7.7"/>
    <n v="6"/>
    <s v="Artificial Mind and Movement"/>
    <s v="E"/>
  </r>
  <r>
    <s v="Rygar: The Legendary Adventure"/>
    <x v="6"/>
    <n v="2002"/>
    <x v="3573"/>
    <x v="24"/>
    <s v="Oct"/>
    <x v="8"/>
    <x v="172"/>
    <x v="200"/>
    <x v="263"/>
    <x v="23"/>
    <x v="132"/>
    <x v="583"/>
    <n v="83"/>
    <n v="30"/>
    <n v="8.4"/>
    <n v="14"/>
    <s v="Tecmo"/>
    <s v="T"/>
  </r>
  <r>
    <s v="Syphon Filter: Logan's Shadow"/>
    <x v="16"/>
    <n v="2007"/>
    <x v="3574"/>
    <x v="15"/>
    <s v="Oct"/>
    <x v="6"/>
    <x v="3"/>
    <x v="370"/>
    <x v="279"/>
    <x v="58"/>
    <x v="119"/>
    <x v="583"/>
    <n v="85"/>
    <n v="41"/>
    <n v="8.8000000000000007"/>
    <n v="47"/>
    <s v="Sony Bend"/>
    <s v="T"/>
  </r>
  <r>
    <s v="Super Batter Up"/>
    <x v="7"/>
    <n v="1992"/>
    <x v="3575"/>
    <x v="27"/>
    <s v="Apr"/>
    <x v="0"/>
    <x v="25"/>
    <x v="180"/>
    <x v="125"/>
    <x v="138"/>
    <x v="106"/>
    <x v="583"/>
    <m/>
    <m/>
    <m/>
    <m/>
    <m/>
    <m/>
  </r>
  <r>
    <s v="Kessen II"/>
    <x v="6"/>
    <n v="2001"/>
    <x v="3576"/>
    <x v="2"/>
    <s v="Jan"/>
    <x v="11"/>
    <x v="28"/>
    <x v="346"/>
    <x v="244"/>
    <x v="118"/>
    <x v="147"/>
    <x v="583"/>
    <n v="71"/>
    <n v="15"/>
    <n v="8.3000000000000007"/>
    <n v="22"/>
    <s v="Koei"/>
    <s v="T"/>
  </r>
  <r>
    <s v="Crayon Shin-Chan: Arashi o Yobu Enji"/>
    <x v="7"/>
    <n v="1993"/>
    <x v="3577"/>
    <x v="21"/>
    <s v="Aug"/>
    <x v="1"/>
    <x v="25"/>
    <x v="180"/>
    <x v="125"/>
    <x v="138"/>
    <x v="106"/>
    <x v="583"/>
    <m/>
    <m/>
    <m/>
    <m/>
    <m/>
    <m/>
  </r>
  <r>
    <s v="Stuart Little 2"/>
    <x v="8"/>
    <n v="2002"/>
    <x v="3578"/>
    <x v="32"/>
    <s v="May"/>
    <x v="1"/>
    <x v="4"/>
    <x v="397"/>
    <x v="279"/>
    <x v="58"/>
    <x v="145"/>
    <x v="583"/>
    <n v="59"/>
    <n v="10"/>
    <s v="tbd"/>
    <m/>
    <s v="Creations"/>
    <s v="E"/>
  </r>
  <r>
    <s v="Tak 2: The Staff of Dreams"/>
    <x v="8"/>
    <n v="2004"/>
    <x v="805"/>
    <x v="4"/>
    <s v="Jun"/>
    <x v="1"/>
    <x v="28"/>
    <x v="397"/>
    <x v="279"/>
    <x v="58"/>
    <x v="145"/>
    <x v="583"/>
    <n v="45"/>
    <n v="5"/>
    <s v="tbd"/>
    <m/>
    <s v="Avalanche Software"/>
    <s v="E"/>
  </r>
  <r>
    <s v="SingStar Amped"/>
    <x v="6"/>
    <n v="2007"/>
    <x v="2655"/>
    <x v="9"/>
    <s v="Aug"/>
    <x v="5"/>
    <x v="3"/>
    <x v="382"/>
    <x v="291"/>
    <x v="58"/>
    <x v="122"/>
    <x v="583"/>
    <n v="76"/>
    <n v="20"/>
    <s v="tbd"/>
    <m/>
    <s v="SCEE London Studio"/>
    <s v="T"/>
  </r>
  <r>
    <s v="Brothers In Arms: Earned in Blood"/>
    <x v="6"/>
    <n v="2005"/>
    <x v="3579"/>
    <x v="1"/>
    <s v="Apr"/>
    <x v="6"/>
    <x v="5"/>
    <x v="358"/>
    <x v="45"/>
    <x v="58"/>
    <x v="122"/>
    <x v="583"/>
    <n v="71"/>
    <n v="20"/>
    <n v="7.9"/>
    <n v="23"/>
    <s v="Gearbox Software"/>
    <s v="M"/>
  </r>
  <r>
    <s v="The Evil Within"/>
    <x v="4"/>
    <n v="2014"/>
    <x v="3580"/>
    <x v="23"/>
    <s v="Apr"/>
    <x v="8"/>
    <x v="6"/>
    <x v="370"/>
    <x v="248"/>
    <x v="62"/>
    <x v="115"/>
    <x v="583"/>
    <m/>
    <m/>
    <n v="7.6"/>
    <n v="172"/>
    <s v="Tango Gameworks"/>
    <s v="M"/>
  </r>
  <r>
    <s v="Dragon Ball Z: Sagas"/>
    <x v="6"/>
    <n v="2005"/>
    <x v="750"/>
    <x v="0"/>
    <s v="Apr"/>
    <x v="9"/>
    <x v="10"/>
    <x v="358"/>
    <x v="45"/>
    <x v="58"/>
    <x v="122"/>
    <x v="583"/>
    <n v="49"/>
    <n v="13"/>
    <n v="5.4"/>
    <n v="29"/>
    <s v="Avalanche Software"/>
    <s v="T"/>
  </r>
  <r>
    <s v="Scooby-Doo"/>
    <x v="8"/>
    <n v="2001"/>
    <x v="3581"/>
    <x v="21"/>
    <s v="Dec"/>
    <x v="1"/>
    <x v="28"/>
    <x v="397"/>
    <x v="279"/>
    <x v="58"/>
    <x v="145"/>
    <x v="583"/>
    <n v="64"/>
    <n v="5"/>
    <s v="tbd"/>
    <m/>
    <s v="Helixe"/>
    <s v="E"/>
  </r>
  <r>
    <s v="MX vs. ATV: Alive"/>
    <x v="5"/>
    <n v="2011"/>
    <x v="2217"/>
    <x v="1"/>
    <s v="Sep"/>
    <x v="2"/>
    <x v="28"/>
    <x v="381"/>
    <x v="263"/>
    <x v="58"/>
    <x v="101"/>
    <x v="583"/>
    <n v="61"/>
    <n v="41"/>
    <n v="6.7"/>
    <n v="11"/>
    <s v="THQ Digital Studio Phoenix"/>
    <s v="E"/>
  </r>
  <r>
    <s v="Hydro Thunder"/>
    <x v="12"/>
    <n v="1999"/>
    <x v="3582"/>
    <x v="30"/>
    <s v="Nov"/>
    <x v="2"/>
    <x v="39"/>
    <x v="343"/>
    <x v="271"/>
    <x v="58"/>
    <x v="147"/>
    <x v="583"/>
    <m/>
    <m/>
    <m/>
    <m/>
    <m/>
    <m/>
  </r>
  <r>
    <s v="NHL FaceOff '97"/>
    <x v="12"/>
    <n v="1996"/>
    <x v="3583"/>
    <x v="29"/>
    <s v="Dec"/>
    <x v="0"/>
    <x v="3"/>
    <x v="343"/>
    <x v="271"/>
    <x v="58"/>
    <x v="147"/>
    <x v="583"/>
    <m/>
    <m/>
    <m/>
    <m/>
    <m/>
    <m/>
  </r>
  <r>
    <s v="Thief (2014)"/>
    <x v="17"/>
    <n v="2014"/>
    <x v="3584"/>
    <x v="16"/>
    <s v="Jun"/>
    <x v="8"/>
    <x v="15"/>
    <x v="343"/>
    <x v="263"/>
    <x v="58"/>
    <x v="115"/>
    <x v="583"/>
    <m/>
    <m/>
    <m/>
    <m/>
    <m/>
    <m/>
  </r>
  <r>
    <s v="The Walking Dead: Season One"/>
    <x v="9"/>
    <n v="2014"/>
    <x v="3585"/>
    <x v="20"/>
    <s v="May"/>
    <x v="10"/>
    <x v="173"/>
    <x v="234"/>
    <x v="289"/>
    <x v="64"/>
    <x v="101"/>
    <x v="583"/>
    <m/>
    <m/>
    <m/>
    <m/>
    <m/>
    <m/>
  </r>
  <r>
    <s v="NBA Live 07"/>
    <x v="4"/>
    <n v="2006"/>
    <x v="3586"/>
    <x v="13"/>
    <s v="Aug"/>
    <x v="0"/>
    <x v="7"/>
    <x v="378"/>
    <x v="125"/>
    <x v="58"/>
    <x v="115"/>
    <x v="583"/>
    <n v="59"/>
    <n v="32"/>
    <n v="4.9000000000000004"/>
    <n v="60"/>
    <s v="EA Sports"/>
    <s v="E"/>
  </r>
  <r>
    <s v="Brothers In Arms: Road to Hill 30"/>
    <x v="6"/>
    <n v="2005"/>
    <x v="3587"/>
    <x v="1"/>
    <s v="Apr"/>
    <x v="6"/>
    <x v="5"/>
    <x v="358"/>
    <x v="45"/>
    <x v="58"/>
    <x v="122"/>
    <x v="583"/>
    <n v="82"/>
    <n v="30"/>
    <n v="7.6"/>
    <n v="30"/>
    <s v="Gearbox Software"/>
    <s v="M"/>
  </r>
  <r>
    <s v="The Legend of Spyro: Dawn of the Dragon"/>
    <x v="3"/>
    <n v="2008"/>
    <x v="1314"/>
    <x v="30"/>
    <s v="Jun"/>
    <x v="1"/>
    <x v="23"/>
    <x v="343"/>
    <x v="263"/>
    <x v="58"/>
    <x v="132"/>
    <x v="583"/>
    <n v="57"/>
    <n v="9"/>
    <n v="6.8"/>
    <n v="10"/>
    <s v="Etranges Libellules"/>
    <s v="E"/>
  </r>
  <r>
    <s v="Gremlins"/>
    <x v="15"/>
    <n v="1983"/>
    <x v="2645"/>
    <x v="11"/>
    <s v="Nov"/>
    <x v="8"/>
    <x v="10"/>
    <x v="332"/>
    <x v="298"/>
    <x v="58"/>
    <x v="106"/>
    <x v="583"/>
    <m/>
    <m/>
    <m/>
    <m/>
    <m/>
    <m/>
  </r>
  <r>
    <s v="The Mark of Kri"/>
    <x v="6"/>
    <n v="2002"/>
    <x v="2097"/>
    <x v="21"/>
    <s v="Sep"/>
    <x v="8"/>
    <x v="3"/>
    <x v="376"/>
    <x v="291"/>
    <x v="58"/>
    <x v="122"/>
    <x v="583"/>
    <n v="80"/>
    <n v="37"/>
    <n v="7.9"/>
    <n v="29"/>
    <s v="SCEA"/>
    <s v="M"/>
  </r>
  <r>
    <s v="Need for Speed: Hot Pursuit"/>
    <x v="0"/>
    <n v="2010"/>
    <x v="3588"/>
    <x v="8"/>
    <s v="Sep"/>
    <x v="2"/>
    <x v="7"/>
    <x v="394"/>
    <x v="301"/>
    <x v="58"/>
    <x v="132"/>
    <x v="583"/>
    <n v="50"/>
    <n v="8"/>
    <n v="3.7"/>
    <n v="18"/>
    <s v="Exient Entertainment"/>
    <s v="E10+"/>
  </r>
  <r>
    <s v="Jampack Winter 2003 (RP-M)"/>
    <x v="6"/>
    <n v="2003"/>
    <x v="3589"/>
    <x v="34"/>
    <s v="May"/>
    <x v="5"/>
    <x v="3"/>
    <x v="376"/>
    <x v="291"/>
    <x v="58"/>
    <x v="122"/>
    <x v="583"/>
    <m/>
    <m/>
    <m/>
    <m/>
    <m/>
    <m/>
  </r>
  <r>
    <s v="Rugrats: Castle Capers"/>
    <x v="8"/>
    <n v="2001"/>
    <x v="3590"/>
    <x v="20"/>
    <s v="Aug"/>
    <x v="8"/>
    <x v="28"/>
    <x v="397"/>
    <x v="279"/>
    <x v="58"/>
    <x v="145"/>
    <x v="583"/>
    <m/>
    <m/>
    <m/>
    <m/>
    <m/>
    <m/>
  </r>
  <r>
    <s v="Crash Nitro Kart"/>
    <x v="8"/>
    <n v="2003"/>
    <x v="1443"/>
    <x v="34"/>
    <s v="Dec"/>
    <x v="2"/>
    <x v="23"/>
    <x v="397"/>
    <x v="279"/>
    <x v="58"/>
    <x v="145"/>
    <x v="583"/>
    <n v="77"/>
    <n v="6"/>
    <n v="8.3000000000000007"/>
    <n v="12"/>
    <s v="Vicarious Visions"/>
    <s v="E"/>
  </r>
  <r>
    <s v="Crayola: Treasure Adventures"/>
    <x v="3"/>
    <n v="2007"/>
    <x v="3591"/>
    <x v="11"/>
    <s v="Sep"/>
    <x v="4"/>
    <x v="153"/>
    <x v="378"/>
    <x v="45"/>
    <x v="58"/>
    <x v="147"/>
    <x v="583"/>
    <n v="65"/>
    <n v="14"/>
    <s v="tbd"/>
    <m/>
    <s v="Crave"/>
    <s v="E"/>
  </r>
  <r>
    <s v="LEGO The Hobbit"/>
    <x v="5"/>
    <n v="2014"/>
    <x v="2331"/>
    <x v="12"/>
    <s v="Mar"/>
    <x v="8"/>
    <x v="19"/>
    <x v="234"/>
    <x v="198"/>
    <x v="58"/>
    <x v="101"/>
    <x v="583"/>
    <m/>
    <m/>
    <n v="7"/>
    <n v="10"/>
    <s v="TT Games"/>
    <s v="E10+"/>
  </r>
  <r>
    <s v="Silent Hill: Downpour"/>
    <x v="5"/>
    <n v="2012"/>
    <x v="3592"/>
    <x v="16"/>
    <s v="Jun"/>
    <x v="8"/>
    <x v="14"/>
    <x v="400"/>
    <x v="263"/>
    <x v="57"/>
    <x v="122"/>
    <x v="583"/>
    <n v="64"/>
    <n v="41"/>
    <n v="6.9"/>
    <n v="262"/>
    <s v="Vatra"/>
    <s v="M"/>
  </r>
  <r>
    <s v="Mega Man Star Force 3: Black Ace / Red Joker"/>
    <x v="3"/>
    <n v="2008"/>
    <x v="1387"/>
    <x v="8"/>
    <s v="Jul"/>
    <x v="8"/>
    <x v="12"/>
    <x v="376"/>
    <x v="125"/>
    <x v="75"/>
    <x v="133"/>
    <x v="583"/>
    <m/>
    <m/>
    <m/>
    <m/>
    <m/>
    <m/>
  </r>
  <r>
    <s v="WWE SmackDown vs. Raw 2011"/>
    <x v="0"/>
    <n v="2010"/>
    <x v="3593"/>
    <x v="20"/>
    <s v="Sep"/>
    <x v="9"/>
    <x v="28"/>
    <x v="325"/>
    <x v="293"/>
    <x v="58"/>
    <x v="115"/>
    <x v="583"/>
    <n v="72"/>
    <n v="7"/>
    <s v="tbd"/>
    <m/>
    <s v="Yuke's"/>
    <s v="T"/>
  </r>
  <r>
    <s v="Jak and Daxter: The Lost Frontier"/>
    <x v="6"/>
    <n v="2009"/>
    <x v="3594"/>
    <x v="23"/>
    <s v="Aug"/>
    <x v="1"/>
    <x v="3"/>
    <x v="376"/>
    <x v="271"/>
    <x v="58"/>
    <x v="122"/>
    <x v="583"/>
    <n v="72"/>
    <n v="8"/>
    <n v="4.5999999999999996"/>
    <n v="32"/>
    <s v="High Impact Games"/>
    <s v="E10+"/>
  </r>
  <r>
    <s v="Momotarou Dentetsu 11"/>
    <x v="6"/>
    <n v="2002"/>
    <x v="3595"/>
    <x v="21"/>
    <s v="Jan"/>
    <x v="5"/>
    <x v="68"/>
    <x v="180"/>
    <x v="125"/>
    <x v="138"/>
    <x v="106"/>
    <x v="583"/>
    <m/>
    <m/>
    <m/>
    <m/>
    <m/>
    <m/>
  </r>
  <r>
    <s v="Disney Infinity 3.0"/>
    <x v="18"/>
    <n v="2015"/>
    <x v="227"/>
    <x v="25"/>
    <s v="Sep"/>
    <x v="8"/>
    <x v="32"/>
    <x v="400"/>
    <x v="199"/>
    <x v="58"/>
    <x v="115"/>
    <x v="583"/>
    <m/>
    <m/>
    <m/>
    <m/>
    <m/>
    <m/>
  </r>
  <r>
    <s v="The Sims 3: Outdoor Living Stuff"/>
    <x v="14"/>
    <n v="2011"/>
    <x v="3596"/>
    <x v="24"/>
    <s v="Oct"/>
    <x v="7"/>
    <x v="7"/>
    <x v="180"/>
    <x v="232"/>
    <x v="58"/>
    <x v="69"/>
    <x v="583"/>
    <m/>
    <m/>
    <n v="5.6"/>
    <n v="17"/>
    <s v="The Sims Studio"/>
    <s v="T"/>
  </r>
  <r>
    <s v="Star Wars: Demolition"/>
    <x v="12"/>
    <n v="2000"/>
    <x v="3597"/>
    <x v="18"/>
    <s v="May"/>
    <x v="2"/>
    <x v="4"/>
    <x v="370"/>
    <x v="271"/>
    <x v="58"/>
    <x v="147"/>
    <x v="583"/>
    <n v="63"/>
    <n v="11"/>
    <n v="6.5"/>
    <n v="6"/>
    <s v="Luxoflux, Inc."/>
    <s v="T"/>
  </r>
  <r>
    <s v="Bloody Roar II"/>
    <x v="12"/>
    <n v="1999"/>
    <x v="3598"/>
    <x v="19"/>
    <s v="Dec"/>
    <x v="9"/>
    <x v="17"/>
    <x v="370"/>
    <x v="271"/>
    <x v="58"/>
    <x v="147"/>
    <x v="583"/>
    <m/>
    <m/>
    <m/>
    <m/>
    <m/>
    <m/>
  </r>
  <r>
    <s v="Delta Force: Black Hawk Down"/>
    <x v="6"/>
    <n v="2005"/>
    <x v="3599"/>
    <x v="3"/>
    <s v="Nov"/>
    <x v="6"/>
    <x v="174"/>
    <x v="376"/>
    <x v="271"/>
    <x v="58"/>
    <x v="122"/>
    <x v="583"/>
    <n v="58"/>
    <n v="25"/>
    <n v="8.8000000000000007"/>
    <n v="51"/>
    <s v="Rebellion"/>
    <s v="T"/>
  </r>
  <r>
    <s v="The Princess and the Frog"/>
    <x v="0"/>
    <n v="2009"/>
    <x v="2404"/>
    <x v="8"/>
    <s v="Sep"/>
    <x v="1"/>
    <x v="32"/>
    <x v="325"/>
    <x v="293"/>
    <x v="58"/>
    <x v="115"/>
    <x v="583"/>
    <m/>
    <m/>
    <s v="tbd"/>
    <m/>
    <s v="Griptonite Games"/>
    <s v="E"/>
  </r>
  <r>
    <s v="Space Invaders"/>
    <x v="7"/>
    <n v="1994"/>
    <x v="3600"/>
    <x v="19"/>
    <s v="Oct"/>
    <x v="6"/>
    <x v="94"/>
    <x v="180"/>
    <x v="125"/>
    <x v="138"/>
    <x v="106"/>
    <x v="583"/>
    <m/>
    <m/>
    <m/>
    <m/>
    <m/>
    <m/>
  </r>
  <r>
    <s v=".hack//Outbreak Part 3"/>
    <x v="6"/>
    <n v="2002"/>
    <x v="3601"/>
    <x v="16"/>
    <s v="Jan"/>
    <x v="3"/>
    <x v="10"/>
    <x v="364"/>
    <x v="277"/>
    <x v="89"/>
    <x v="115"/>
    <x v="583"/>
    <n v="70"/>
    <n v="23"/>
    <n v="8.6999999999999993"/>
    <n v="19"/>
    <s v="CyberConnect2"/>
    <s v="T"/>
  </r>
  <r>
    <s v="Mother 1+2"/>
    <x v="8"/>
    <n v="2003"/>
    <x v="489"/>
    <x v="19"/>
    <s v="Aug"/>
    <x v="3"/>
    <x v="0"/>
    <x v="180"/>
    <x v="125"/>
    <x v="182"/>
    <x v="145"/>
    <x v="583"/>
    <m/>
    <m/>
    <m/>
    <m/>
    <m/>
    <m/>
  </r>
  <r>
    <s v="MX vs. ATV Untamed"/>
    <x v="5"/>
    <n v="2007"/>
    <x v="3602"/>
    <x v="7"/>
    <s v="Apr"/>
    <x v="2"/>
    <x v="28"/>
    <x v="387"/>
    <x v="297"/>
    <x v="58"/>
    <x v="132"/>
    <x v="583"/>
    <n v="67"/>
    <n v="33"/>
    <n v="6.1"/>
    <n v="8"/>
    <s v="Rainbow Studios"/>
    <s v="E"/>
  </r>
  <r>
    <s v="Boom Blox Bash Party"/>
    <x v="0"/>
    <n v="2009"/>
    <x v="3603"/>
    <x v="16"/>
    <s v="May"/>
    <x v="4"/>
    <x v="7"/>
    <x v="397"/>
    <x v="265"/>
    <x v="58"/>
    <x v="115"/>
    <x v="583"/>
    <n v="86"/>
    <n v="48"/>
    <n v="8.4"/>
    <n v="37"/>
    <s v="EA LA"/>
    <s v="E"/>
  </r>
  <r>
    <s v="Top Spin"/>
    <x v="13"/>
    <n v="2003"/>
    <x v="3604"/>
    <x v="15"/>
    <s v="Sep"/>
    <x v="0"/>
    <x v="1"/>
    <x v="372"/>
    <x v="283"/>
    <x v="58"/>
    <x v="133"/>
    <x v="583"/>
    <n v="89"/>
    <n v="44"/>
    <n v="8.1999999999999993"/>
    <n v="31"/>
    <s v="Pam Development"/>
    <s v="E"/>
  </r>
  <r>
    <s v="Brothers In Arms: D-Day"/>
    <x v="16"/>
    <n v="2006"/>
    <x v="1422"/>
    <x v="8"/>
    <s v="Dec"/>
    <x v="6"/>
    <x v="5"/>
    <x v="382"/>
    <x v="182"/>
    <x v="58"/>
    <x v="119"/>
    <x v="583"/>
    <n v="65"/>
    <n v="19"/>
    <n v="9.1"/>
    <n v="64"/>
    <s v="Ubisoft Shanghai"/>
    <s v="M"/>
  </r>
  <r>
    <s v="Warhawk"/>
    <x v="12"/>
    <n v="1995"/>
    <x v="3605"/>
    <x v="4"/>
    <s v="Apr"/>
    <x v="7"/>
    <x v="3"/>
    <x v="370"/>
    <x v="271"/>
    <x v="58"/>
    <x v="147"/>
    <x v="583"/>
    <m/>
    <m/>
    <m/>
    <m/>
    <m/>
    <m/>
  </r>
  <r>
    <s v="The Golden Compass"/>
    <x v="4"/>
    <n v="2007"/>
    <x v="3606"/>
    <x v="15"/>
    <s v="Apr"/>
    <x v="8"/>
    <x v="8"/>
    <x v="357"/>
    <x v="279"/>
    <x v="58"/>
    <x v="115"/>
    <x v="583"/>
    <n v="41"/>
    <n v="25"/>
    <n v="4.0999999999999996"/>
    <n v="14"/>
    <s v="Shiny Entertainment"/>
    <s v="E10+"/>
  </r>
  <r>
    <s v="Tomb Raider: Legend"/>
    <x v="16"/>
    <n v="2006"/>
    <x v="3607"/>
    <x v="13"/>
    <s v="Jan"/>
    <x v="8"/>
    <x v="21"/>
    <x v="290"/>
    <x v="180"/>
    <x v="58"/>
    <x v="105"/>
    <x v="583"/>
    <n v="67"/>
    <n v="28"/>
    <n v="7.9"/>
    <n v="30"/>
    <s v="Buzz Monkey"/>
    <s v="T"/>
  </r>
  <r>
    <s v="Just Dance 2014"/>
    <x v="17"/>
    <n v="2013"/>
    <x v="1638"/>
    <x v="5"/>
    <s v="Jul"/>
    <x v="5"/>
    <x v="5"/>
    <x v="357"/>
    <x v="277"/>
    <x v="58"/>
    <x v="115"/>
    <x v="584"/>
    <n v="71"/>
    <n v="6"/>
    <n v="7"/>
    <n v="58"/>
    <s v="Ubisoft"/>
    <s v="E10+"/>
  </r>
  <r>
    <s v="Tales of Vesperia"/>
    <x v="5"/>
    <n v="2009"/>
    <x v="3608"/>
    <x v="14"/>
    <s v="Jan"/>
    <x v="3"/>
    <x v="25"/>
    <x v="180"/>
    <x v="125"/>
    <x v="182"/>
    <x v="106"/>
    <x v="584"/>
    <m/>
    <m/>
    <m/>
    <m/>
    <s v="Bandai Namco Games"/>
    <m/>
  </r>
  <r>
    <s v="2 Games in 1: SpongeBob SquarePants: SuperSponge &amp; Rugrats Go Wild"/>
    <x v="8"/>
    <n v="2005"/>
    <x v="3609"/>
    <x v="30"/>
    <s v="Apr"/>
    <x v="1"/>
    <x v="28"/>
    <x v="397"/>
    <x v="279"/>
    <x v="58"/>
    <x v="145"/>
    <x v="584"/>
    <m/>
    <m/>
    <m/>
    <m/>
    <m/>
    <m/>
  </r>
  <r>
    <s v="Dora The Explorer: Dora Saves the Snow Princess"/>
    <x v="3"/>
    <n v="2008"/>
    <x v="1030"/>
    <x v="17"/>
    <s v="Feb"/>
    <x v="1"/>
    <x v="2"/>
    <x v="343"/>
    <x v="263"/>
    <x v="58"/>
    <x v="147"/>
    <x v="584"/>
    <m/>
    <m/>
    <m/>
    <m/>
    <m/>
    <m/>
  </r>
  <r>
    <s v="Missile Command"/>
    <x v="12"/>
    <n v="1999"/>
    <x v="491"/>
    <x v="21"/>
    <s v="Aug"/>
    <x v="6"/>
    <x v="10"/>
    <x v="370"/>
    <x v="271"/>
    <x v="58"/>
    <x v="147"/>
    <x v="584"/>
    <m/>
    <m/>
    <m/>
    <m/>
    <m/>
    <m/>
  </r>
  <r>
    <s v="FIFA 15"/>
    <x v="10"/>
    <n v="2014"/>
    <x v="3610"/>
    <x v="32"/>
    <s v="Sep"/>
    <x v="0"/>
    <x v="7"/>
    <x v="290"/>
    <x v="304"/>
    <x v="58"/>
    <x v="147"/>
    <x v="584"/>
    <m/>
    <m/>
    <n v="2.4"/>
    <n v="35"/>
    <s v="EA Sports"/>
    <s v="E"/>
  </r>
  <r>
    <s v="Jikkyou Powerful Pro Yakyuu 3"/>
    <x v="7"/>
    <n v="1996"/>
    <x v="6"/>
    <x v="6"/>
    <s v="Jun"/>
    <x v="0"/>
    <x v="14"/>
    <x v="180"/>
    <x v="125"/>
    <x v="182"/>
    <x v="106"/>
    <x v="584"/>
    <m/>
    <m/>
    <m/>
    <m/>
    <m/>
    <m/>
  </r>
  <r>
    <s v="Jikkyou Powerful Pro Yakyuu 12"/>
    <x v="6"/>
    <n v="2005"/>
    <x v="3611"/>
    <x v="34"/>
    <s v="Jun"/>
    <x v="0"/>
    <x v="14"/>
    <x v="180"/>
    <x v="125"/>
    <x v="182"/>
    <x v="106"/>
    <x v="584"/>
    <m/>
    <m/>
    <m/>
    <m/>
    <m/>
    <m/>
  </r>
  <r>
    <s v="Enter the Matrix"/>
    <x v="19"/>
    <n v="2003"/>
    <x v="3612"/>
    <x v="8"/>
    <s v="Feb"/>
    <x v="8"/>
    <x v="10"/>
    <x v="363"/>
    <x v="265"/>
    <x v="64"/>
    <x v="145"/>
    <x v="584"/>
    <n v="63"/>
    <n v="23"/>
    <n v="8"/>
    <n v="45"/>
    <s v="Shiny Entertainment"/>
    <s v="T"/>
  </r>
  <r>
    <s v="LEGO The Hobbit"/>
    <x v="4"/>
    <n v="2014"/>
    <x v="3613"/>
    <x v="9"/>
    <s v="Apr"/>
    <x v="8"/>
    <x v="19"/>
    <x v="200"/>
    <x v="199"/>
    <x v="58"/>
    <x v="115"/>
    <x v="584"/>
    <n v="70"/>
    <n v="4"/>
    <n v="8.6999999999999993"/>
    <n v="11"/>
    <s v="TT Games"/>
    <s v="E10+"/>
  </r>
  <r>
    <s v="NASCAR 2005: Chase for the Cup"/>
    <x v="13"/>
    <n v="2004"/>
    <x v="3195"/>
    <x v="0"/>
    <s v="Jun"/>
    <x v="2"/>
    <x v="7"/>
    <x v="363"/>
    <x v="244"/>
    <x v="58"/>
    <x v="133"/>
    <x v="584"/>
    <n v="86"/>
    <n v="16"/>
    <s v="tbd"/>
    <m/>
    <s v="EA Tiburon"/>
    <s v="E"/>
  </r>
  <r>
    <s v="J-League Excite Stage '95"/>
    <x v="7"/>
    <n v="1995"/>
    <x v="3614"/>
    <x v="21"/>
    <s v="Jul"/>
    <x v="0"/>
    <x v="175"/>
    <x v="180"/>
    <x v="125"/>
    <x v="182"/>
    <x v="106"/>
    <x v="584"/>
    <m/>
    <m/>
    <m/>
    <m/>
    <m/>
    <m/>
  </r>
  <r>
    <s v="Vin Diesel: Wheelman"/>
    <x v="4"/>
    <n v="2009"/>
    <x v="3615"/>
    <x v="30"/>
    <s v="Feb"/>
    <x v="2"/>
    <x v="5"/>
    <x v="381"/>
    <x v="271"/>
    <x v="58"/>
    <x v="132"/>
    <x v="584"/>
    <m/>
    <m/>
    <m/>
    <m/>
    <m/>
    <m/>
  </r>
  <r>
    <s v="NHL 15"/>
    <x v="4"/>
    <n v="2014"/>
    <x v="1361"/>
    <x v="27"/>
    <s v="Mar"/>
    <x v="0"/>
    <x v="7"/>
    <x v="387"/>
    <x v="300"/>
    <x v="58"/>
    <x v="132"/>
    <x v="584"/>
    <m/>
    <m/>
    <n v="2.8"/>
    <n v="47"/>
    <s v="EA Sports"/>
    <s v="E10+"/>
  </r>
  <r>
    <s v="Phantasy Star Online Episode I &amp; II"/>
    <x v="19"/>
    <n v="2002"/>
    <x v="3616"/>
    <x v="2"/>
    <s v="Oct"/>
    <x v="3"/>
    <x v="52"/>
    <x v="382"/>
    <x v="297"/>
    <x v="94"/>
    <x v="145"/>
    <x v="584"/>
    <m/>
    <m/>
    <m/>
    <m/>
    <m/>
    <m/>
  </r>
  <r>
    <s v="PlayStation All-Stars Battle Royale"/>
    <x v="22"/>
    <n v="2012"/>
    <x v="3617"/>
    <x v="0"/>
    <s v="Sep"/>
    <x v="8"/>
    <x v="3"/>
    <x v="400"/>
    <x v="182"/>
    <x v="62"/>
    <x v="119"/>
    <x v="584"/>
    <n v="75"/>
    <n v="15"/>
    <n v="7.5"/>
    <n v="221"/>
    <s v="Bluepoint Games"/>
    <s v="T"/>
  </r>
  <r>
    <s v="The Powerpuff Girls: Relish Rampage"/>
    <x v="6"/>
    <n v="2002"/>
    <x v="3618"/>
    <x v="32"/>
    <s v="Dec"/>
    <x v="8"/>
    <x v="176"/>
    <x v="376"/>
    <x v="271"/>
    <x v="58"/>
    <x v="122"/>
    <x v="584"/>
    <n v="46"/>
    <n v="5"/>
    <n v="6.8"/>
    <n v="5"/>
    <s v="VIS Entertainment"/>
    <s v="E"/>
  </r>
  <r>
    <s v="Bleach: The Blade of Fate"/>
    <x v="3"/>
    <n v="2006"/>
    <x v="1452"/>
    <x v="4"/>
    <s v="Nov"/>
    <x v="9"/>
    <x v="8"/>
    <x v="325"/>
    <x v="45"/>
    <x v="130"/>
    <x v="147"/>
    <x v="584"/>
    <n v="83"/>
    <n v="32"/>
    <n v="7.5"/>
    <n v="23"/>
    <s v="Treasure"/>
    <s v="T"/>
  </r>
  <r>
    <s v="American Girl: Kit Mystery Challenge!"/>
    <x v="3"/>
    <n v="2008"/>
    <x v="3619"/>
    <x v="3"/>
    <s v="Apr"/>
    <x v="10"/>
    <x v="28"/>
    <x v="378"/>
    <x v="125"/>
    <x v="58"/>
    <x v="147"/>
    <x v="584"/>
    <m/>
    <m/>
    <s v="tbd"/>
    <m/>
    <s v="Webfoot Technologies"/>
    <s v="E"/>
  </r>
  <r>
    <s v="Country Dance 2"/>
    <x v="0"/>
    <n v="2011"/>
    <x v="3620"/>
    <x v="33"/>
    <s v="Nov"/>
    <x v="5"/>
    <x v="177"/>
    <x v="332"/>
    <x v="125"/>
    <x v="58"/>
    <x v="147"/>
    <x v="584"/>
    <m/>
    <m/>
    <s v="tbd"/>
    <m/>
    <s v="High Voltage Software"/>
    <s v="E10+"/>
  </r>
  <r>
    <s v="The Chronicles of Riddick: Escape from Butcher Bay"/>
    <x v="13"/>
    <s v="N/A"/>
    <x v="3621"/>
    <x v="18"/>
    <s v="Apr"/>
    <x v="6"/>
    <x v="23"/>
    <x v="379"/>
    <x v="277"/>
    <x v="58"/>
    <x v="133"/>
    <x v="584"/>
    <n v="89"/>
    <n v="84"/>
    <n v="8.9"/>
    <n v="85"/>
    <s v="Starbreeze"/>
    <s v="M"/>
  </r>
  <r>
    <s v="NFL Head Coach"/>
    <x v="6"/>
    <n v="2006"/>
    <x v="3622"/>
    <x v="25"/>
    <s v="Aug"/>
    <x v="0"/>
    <x v="7"/>
    <x v="358"/>
    <x v="45"/>
    <x v="58"/>
    <x v="122"/>
    <x v="584"/>
    <n v="66"/>
    <n v="22"/>
    <n v="6.9"/>
    <n v="15"/>
    <s v="EA Tiburon"/>
    <s v="E"/>
  </r>
  <r>
    <s v="Ghostbusters"/>
    <x v="15"/>
    <n v="1985"/>
    <x v="3623"/>
    <x v="23"/>
    <s v="Jun"/>
    <x v="4"/>
    <x v="4"/>
    <x v="378"/>
    <x v="298"/>
    <x v="58"/>
    <x v="106"/>
    <x v="584"/>
    <m/>
    <m/>
    <m/>
    <m/>
    <m/>
    <m/>
  </r>
  <r>
    <s v="Nickelodeon Team Umizoomi"/>
    <x v="3"/>
    <n v="2011"/>
    <x v="3624"/>
    <x v="21"/>
    <s v="Feb"/>
    <x v="8"/>
    <x v="2"/>
    <x v="378"/>
    <x v="125"/>
    <x v="58"/>
    <x v="147"/>
    <x v="584"/>
    <m/>
    <m/>
    <s v="tbd"/>
    <m/>
    <s v="Black Lantern Studios"/>
    <s v="EC"/>
  </r>
  <r>
    <s v="NCAA Gamebreaker 99"/>
    <x v="12"/>
    <n v="1998"/>
    <x v="1396"/>
    <x v="2"/>
    <s v="Mar"/>
    <x v="0"/>
    <x v="43"/>
    <x v="370"/>
    <x v="271"/>
    <x v="58"/>
    <x v="147"/>
    <x v="584"/>
    <m/>
    <m/>
    <m/>
    <m/>
    <m/>
    <m/>
  </r>
  <r>
    <s v="Tomb Raider: Underworld"/>
    <x v="0"/>
    <n v="2008"/>
    <x v="3625"/>
    <x v="6"/>
    <s v="Jul"/>
    <x v="8"/>
    <x v="21"/>
    <x v="346"/>
    <x v="198"/>
    <x v="58"/>
    <x v="132"/>
    <x v="584"/>
    <n v="70"/>
    <n v="12"/>
    <n v="7.2"/>
    <n v="20"/>
    <s v="Crystal Dynamics"/>
    <s v="T"/>
  </r>
  <r>
    <s v="Area 51"/>
    <x v="6"/>
    <n v="2005"/>
    <x v="3626"/>
    <x v="30"/>
    <s v="May"/>
    <x v="6"/>
    <x v="39"/>
    <x v="376"/>
    <x v="271"/>
    <x v="58"/>
    <x v="122"/>
    <x v="584"/>
    <n v="75"/>
    <n v="37"/>
    <n v="8.4"/>
    <n v="52"/>
    <s v="Midway Studios - Austin"/>
    <s v="M"/>
  </r>
  <r>
    <s v="World Stadium 2"/>
    <x v="12"/>
    <n v="1998"/>
    <x v="3627"/>
    <x v="12"/>
    <s v="Nov"/>
    <x v="0"/>
    <x v="25"/>
    <x v="180"/>
    <x v="125"/>
    <x v="218"/>
    <x v="147"/>
    <x v="584"/>
    <m/>
    <m/>
    <m/>
    <m/>
    <m/>
    <m/>
  </r>
  <r>
    <s v="NHL 2005"/>
    <x v="6"/>
    <n v="2004"/>
    <x v="3628"/>
    <x v="12"/>
    <s v="Apr"/>
    <x v="0"/>
    <x v="7"/>
    <x v="376"/>
    <x v="271"/>
    <x v="58"/>
    <x v="122"/>
    <x v="584"/>
    <n v="75"/>
    <n v="21"/>
    <n v="8.3000000000000007"/>
    <n v="23"/>
    <s v="EA Sports"/>
    <s v="E"/>
  </r>
  <r>
    <s v="The New York Times Crosswords"/>
    <x v="3"/>
    <n v="2007"/>
    <x v="910"/>
    <x v="13"/>
    <s v="Dec"/>
    <x v="4"/>
    <x v="35"/>
    <x v="378"/>
    <x v="125"/>
    <x v="58"/>
    <x v="147"/>
    <x v="584"/>
    <n v="79"/>
    <n v="15"/>
    <n v="6.7"/>
    <n v="6"/>
    <s v="BudCat"/>
    <s v="T"/>
  </r>
  <r>
    <s v="Karaoke Revolution Presents American Idol Encore"/>
    <x v="0"/>
    <n v="2008"/>
    <x v="5"/>
    <x v="5"/>
    <s v="Mar"/>
    <x v="5"/>
    <x v="14"/>
    <x v="378"/>
    <x v="125"/>
    <x v="58"/>
    <x v="147"/>
    <x v="584"/>
    <m/>
    <m/>
    <n v="7.8"/>
    <n v="21"/>
    <s v="Blitz Games"/>
    <s v="E"/>
  </r>
  <r>
    <s v="Barbie as The Island Princess"/>
    <x v="0"/>
    <n v="2007"/>
    <x v="3629"/>
    <x v="27"/>
    <s v="Aug"/>
    <x v="10"/>
    <x v="4"/>
    <x v="378"/>
    <x v="125"/>
    <x v="58"/>
    <x v="147"/>
    <x v="584"/>
    <m/>
    <m/>
    <s v="tbd"/>
    <m/>
    <s v="Human Soft, Ivolgamus"/>
    <s v="E"/>
  </r>
  <r>
    <s v="Lego Batman 3: Beyond Gotham"/>
    <x v="10"/>
    <n v="2014"/>
    <x v="3630"/>
    <x v="19"/>
    <s v="Oct"/>
    <x v="8"/>
    <x v="19"/>
    <x v="400"/>
    <x v="256"/>
    <x v="58"/>
    <x v="115"/>
    <x v="584"/>
    <m/>
    <m/>
    <n v="6.4"/>
    <n v="7"/>
    <s v="TT Games"/>
    <s v="E10+"/>
  </r>
  <r>
    <s v="iCarly"/>
    <x v="0"/>
    <n v="2009"/>
    <x v="3631"/>
    <x v="15"/>
    <s v="Dec"/>
    <x v="10"/>
    <x v="4"/>
    <x v="378"/>
    <x v="125"/>
    <x v="58"/>
    <x v="147"/>
    <x v="584"/>
    <m/>
    <m/>
    <s v="tbd"/>
    <m/>
    <s v="Blitz Games"/>
    <s v="E"/>
  </r>
  <r>
    <s v="Star Wars Jedi Knight: Jedi Academy"/>
    <x v="13"/>
    <n v="2003"/>
    <x v="3632"/>
    <x v="10"/>
    <s v="Jul"/>
    <x v="6"/>
    <x v="4"/>
    <x v="363"/>
    <x v="244"/>
    <x v="58"/>
    <x v="133"/>
    <x v="584"/>
    <n v="76"/>
    <n v="30"/>
    <n v="8.6999999999999993"/>
    <n v="30"/>
    <s v="Vicarious Visions"/>
    <s v="T"/>
  </r>
  <r>
    <s v="Phoenix"/>
    <x v="15"/>
    <n v="1981"/>
    <x v="3633"/>
    <x v="17"/>
    <s v="Apr"/>
    <x v="7"/>
    <x v="10"/>
    <x v="378"/>
    <x v="287"/>
    <x v="58"/>
    <x v="106"/>
    <x v="584"/>
    <m/>
    <m/>
    <m/>
    <m/>
    <m/>
    <m/>
  </r>
  <r>
    <s v="Dynasty Warriors: Strikeforce"/>
    <x v="16"/>
    <n v="2009"/>
    <x v="3634"/>
    <x v="30"/>
    <s v="Jan"/>
    <x v="8"/>
    <x v="116"/>
    <x v="396"/>
    <x v="287"/>
    <x v="42"/>
    <x v="133"/>
    <x v="584"/>
    <n v="65"/>
    <n v="28"/>
    <n v="6.8"/>
    <n v="10"/>
    <s v="Omega Force"/>
    <s v="T"/>
  </r>
  <r>
    <s v="Brain Challenge"/>
    <x v="3"/>
    <n v="2008"/>
    <x v="1684"/>
    <x v="15"/>
    <s v="Sep"/>
    <x v="5"/>
    <x v="5"/>
    <x v="330"/>
    <x v="125"/>
    <x v="58"/>
    <x v="147"/>
    <x v="584"/>
    <n v="68"/>
    <n v="7"/>
    <n v="7"/>
    <n v="4"/>
    <s v="Ubisoft"/>
    <s v="E"/>
  </r>
  <r>
    <s v="Command &amp; Conquer: Red Alert 3"/>
    <x v="4"/>
    <n v="2008"/>
    <x v="3635"/>
    <x v="33"/>
    <s v="Sep"/>
    <x v="11"/>
    <x v="7"/>
    <x v="375"/>
    <x v="301"/>
    <x v="58"/>
    <x v="132"/>
    <x v="584"/>
    <m/>
    <m/>
    <m/>
    <m/>
    <m/>
    <m/>
  </r>
  <r>
    <s v="Enemy Territory: Quake Wars"/>
    <x v="4"/>
    <n v="2008"/>
    <x v="3636"/>
    <x v="21"/>
    <s v="Dec"/>
    <x v="6"/>
    <x v="4"/>
    <x v="357"/>
    <x v="277"/>
    <x v="58"/>
    <x v="115"/>
    <x v="584"/>
    <n v="69"/>
    <n v="54"/>
    <n v="7.3"/>
    <n v="26"/>
    <s v="Nerve Software"/>
    <s v="T"/>
  </r>
  <r>
    <s v="Major League Baseball 2K11"/>
    <x v="4"/>
    <n v="2011"/>
    <x v="3637"/>
    <x v="6"/>
    <s v="Aug"/>
    <x v="0"/>
    <x v="2"/>
    <x v="399"/>
    <x v="298"/>
    <x v="58"/>
    <x v="147"/>
    <x v="584"/>
    <n v="69"/>
    <n v="27"/>
    <n v="6.8"/>
    <n v="24"/>
    <s v="Visual Concepts"/>
    <s v="E"/>
  </r>
  <r>
    <s v="Harvest Moon DS (US sales)"/>
    <x v="3"/>
    <n v="2005"/>
    <x v="2715"/>
    <x v="30"/>
    <s v="Feb"/>
    <x v="7"/>
    <x v="70"/>
    <x v="399"/>
    <x v="300"/>
    <x v="58"/>
    <x v="106"/>
    <x v="584"/>
    <m/>
    <m/>
    <m/>
    <m/>
    <m/>
    <m/>
  </r>
  <r>
    <s v="Apocalypse"/>
    <x v="12"/>
    <n v="1998"/>
    <x v="3638"/>
    <x v="11"/>
    <s v="Dec"/>
    <x v="8"/>
    <x v="4"/>
    <x v="370"/>
    <x v="271"/>
    <x v="58"/>
    <x v="147"/>
    <x v="584"/>
    <m/>
    <m/>
    <m/>
    <m/>
    <m/>
    <m/>
  </r>
  <r>
    <s v="ATV Offroad Fury Pro"/>
    <x v="16"/>
    <n v="2006"/>
    <x v="3639"/>
    <x v="26"/>
    <s v="Apr"/>
    <x v="2"/>
    <x v="3"/>
    <x v="340"/>
    <x v="298"/>
    <x v="58"/>
    <x v="115"/>
    <x v="584"/>
    <n v="76"/>
    <n v="32"/>
    <s v="tbd"/>
    <m/>
    <s v="Climax Group, Climax Studios"/>
    <s v="E"/>
  </r>
  <r>
    <s v="Burnout Dominator"/>
    <x v="16"/>
    <n v="2007"/>
    <x v="3640"/>
    <x v="3"/>
    <s v="Sep"/>
    <x v="2"/>
    <x v="7"/>
    <x v="324"/>
    <x v="232"/>
    <x v="62"/>
    <x v="132"/>
    <x v="584"/>
    <n v="76"/>
    <n v="23"/>
    <n v="8.1999999999999993"/>
    <n v="27"/>
    <s v="Criterion Games"/>
    <s v="E10+"/>
  </r>
  <r>
    <s v="Yu-Gi-Oh! Destiny Board Traveler"/>
    <x v="8"/>
    <n v="2004"/>
    <x v="3641"/>
    <x v="31"/>
    <s v="Oct"/>
    <x v="5"/>
    <x v="14"/>
    <x v="379"/>
    <x v="279"/>
    <x v="58"/>
    <x v="145"/>
    <x v="584"/>
    <m/>
    <m/>
    <m/>
    <m/>
    <m/>
    <m/>
  </r>
  <r>
    <s v="God Eater 2"/>
    <x v="22"/>
    <n v="2013"/>
    <x v="3642"/>
    <x v="30"/>
    <s v="Dec"/>
    <x v="3"/>
    <x v="25"/>
    <x v="180"/>
    <x v="125"/>
    <x v="182"/>
    <x v="106"/>
    <x v="584"/>
    <m/>
    <m/>
    <m/>
    <m/>
    <m/>
    <m/>
  </r>
  <r>
    <s v="Scooby-Doo! and the Spooky Swamp"/>
    <x v="0"/>
    <n v="2010"/>
    <x v="3643"/>
    <x v="29"/>
    <s v="Mar"/>
    <x v="8"/>
    <x v="19"/>
    <x v="325"/>
    <x v="293"/>
    <x v="58"/>
    <x v="115"/>
    <x v="584"/>
    <m/>
    <m/>
    <m/>
    <m/>
    <m/>
    <m/>
  </r>
  <r>
    <s v="Crash of the Titans"/>
    <x v="0"/>
    <n v="2007"/>
    <x v="3644"/>
    <x v="5"/>
    <s v="Mar"/>
    <x v="8"/>
    <x v="23"/>
    <x v="380"/>
    <x v="287"/>
    <x v="58"/>
    <x v="147"/>
    <x v="584"/>
    <n v="69"/>
    <n v="16"/>
    <n v="5.8"/>
    <n v="22"/>
    <s v="Radical Entertainment"/>
    <s v="E10+"/>
  </r>
  <r>
    <s v="World Soccer Winning Eleven 5 Final Evolution"/>
    <x v="6"/>
    <n v="2001"/>
    <x v="322"/>
    <x v="32"/>
    <s v="Jun"/>
    <x v="0"/>
    <x v="14"/>
    <x v="180"/>
    <x v="125"/>
    <x v="182"/>
    <x v="106"/>
    <x v="584"/>
    <m/>
    <m/>
    <m/>
    <m/>
    <m/>
    <m/>
  </r>
  <r>
    <s v="Red Faction: Armageddon"/>
    <x v="5"/>
    <n v="2011"/>
    <x v="3645"/>
    <x v="18"/>
    <s v="Mar"/>
    <x v="6"/>
    <x v="28"/>
    <x v="200"/>
    <x v="263"/>
    <x v="102"/>
    <x v="101"/>
    <x v="584"/>
    <n v="71"/>
    <n v="52"/>
    <n v="7.3"/>
    <n v="58"/>
    <s v="Volition Inc."/>
    <s v="M"/>
  </r>
  <r>
    <s v="Sphinx and the Cursed Mummy"/>
    <x v="6"/>
    <n v="2003"/>
    <x v="2221"/>
    <x v="31"/>
    <s v="Apr"/>
    <x v="8"/>
    <x v="28"/>
    <x v="376"/>
    <x v="271"/>
    <x v="58"/>
    <x v="122"/>
    <x v="584"/>
    <m/>
    <m/>
    <m/>
    <m/>
    <m/>
    <m/>
  </r>
  <r>
    <s v="Fatal Fury 2"/>
    <x v="7"/>
    <n v="1993"/>
    <x v="3646"/>
    <x v="1"/>
    <s v="Jul"/>
    <x v="9"/>
    <x v="152"/>
    <x v="180"/>
    <x v="125"/>
    <x v="182"/>
    <x v="106"/>
    <x v="584"/>
    <m/>
    <m/>
    <m/>
    <m/>
    <m/>
    <m/>
  </r>
  <r>
    <s v="Rampage World Tour"/>
    <x v="11"/>
    <n v="1998"/>
    <x v="3647"/>
    <x v="17"/>
    <s v="May"/>
    <x v="8"/>
    <x v="13"/>
    <x v="372"/>
    <x v="283"/>
    <x v="58"/>
    <x v="145"/>
    <x v="584"/>
    <m/>
    <m/>
    <m/>
    <m/>
    <m/>
    <m/>
  </r>
  <r>
    <s v="Pokemon Puzzle League"/>
    <x v="11"/>
    <n v="2000"/>
    <x v="236"/>
    <x v="8"/>
    <s v="Jan"/>
    <x v="4"/>
    <x v="0"/>
    <x v="372"/>
    <x v="283"/>
    <x v="58"/>
    <x v="145"/>
    <x v="584"/>
    <m/>
    <m/>
    <m/>
    <m/>
    <m/>
    <m/>
  </r>
  <r>
    <s v="PES 2009: Pro Evolution Soccer"/>
    <x v="0"/>
    <n v="2009"/>
    <x v="1197"/>
    <x v="30"/>
    <s v="Jun"/>
    <x v="0"/>
    <x v="14"/>
    <x v="290"/>
    <x v="150"/>
    <x v="69"/>
    <x v="132"/>
    <x v="584"/>
    <m/>
    <m/>
    <m/>
    <m/>
    <m/>
    <m/>
  </r>
  <r>
    <s v="Despicable Me: The Game - Minion Mayhem"/>
    <x v="3"/>
    <n v="2010"/>
    <x v="3648"/>
    <x v="7"/>
    <s v="Nov"/>
    <x v="4"/>
    <x v="58"/>
    <x v="340"/>
    <x v="300"/>
    <x v="58"/>
    <x v="147"/>
    <x v="584"/>
    <m/>
    <m/>
    <m/>
    <m/>
    <m/>
    <m/>
  </r>
  <r>
    <s v="Lego Batman 3: Beyond Gotham"/>
    <x v="18"/>
    <n v="2014"/>
    <x v="3649"/>
    <x v="10"/>
    <s v="Mar"/>
    <x v="8"/>
    <x v="19"/>
    <x v="400"/>
    <x v="199"/>
    <x v="58"/>
    <x v="115"/>
    <x v="584"/>
    <m/>
    <m/>
    <n v="7"/>
    <n v="20"/>
    <s v="TT Games"/>
    <s v="E10+"/>
  </r>
  <r>
    <s v="Tekken Advance"/>
    <x v="8"/>
    <n v="2001"/>
    <x v="3650"/>
    <x v="22"/>
    <s v="Apr"/>
    <x v="9"/>
    <x v="52"/>
    <x v="379"/>
    <x v="279"/>
    <x v="58"/>
    <x v="145"/>
    <x v="584"/>
    <n v="82"/>
    <n v="14"/>
    <n v="8.1999999999999993"/>
    <n v="13"/>
    <s v="Eighting/Raizing"/>
    <s v="T"/>
  </r>
  <r>
    <s v="Shin Megami Tensei: Persona 3"/>
    <x v="6"/>
    <n v="2006"/>
    <x v="3651"/>
    <x v="16"/>
    <s v="Jul"/>
    <x v="3"/>
    <x v="48"/>
    <x v="376"/>
    <x v="298"/>
    <x v="58"/>
    <x v="117"/>
    <x v="584"/>
    <n v="86"/>
    <n v="52"/>
    <n v="8.4"/>
    <n v="116"/>
    <s v="Atlus Co."/>
    <s v="M"/>
  </r>
  <r>
    <s v="Persona"/>
    <x v="12"/>
    <n v="1995"/>
    <x v="3652"/>
    <x v="34"/>
    <s v="Aug"/>
    <x v="3"/>
    <x v="91"/>
    <x v="180"/>
    <x v="125"/>
    <x v="218"/>
    <x v="147"/>
    <x v="584"/>
    <m/>
    <m/>
    <m/>
    <m/>
    <m/>
    <m/>
  </r>
  <r>
    <s v="Hot Wheels: Stunt Track Challenge"/>
    <x v="8"/>
    <n v="2004"/>
    <x v="3653"/>
    <x v="15"/>
    <s v="Jan"/>
    <x v="2"/>
    <x v="28"/>
    <x v="379"/>
    <x v="279"/>
    <x v="58"/>
    <x v="145"/>
    <x v="584"/>
    <m/>
    <m/>
    <s v="tbd"/>
    <m/>
    <s v="Climax Group"/>
    <s v="E"/>
  </r>
  <r>
    <s v="My Fashion Studio"/>
    <x v="3"/>
    <n v="2007"/>
    <x v="3654"/>
    <x v="12"/>
    <s v="Mar"/>
    <x v="5"/>
    <x v="5"/>
    <x v="330"/>
    <x v="125"/>
    <x v="58"/>
    <x v="147"/>
    <x v="584"/>
    <m/>
    <m/>
    <n v="6.8"/>
    <n v="6"/>
    <s v="505 Games"/>
    <s v="E"/>
  </r>
  <r>
    <s v="Maze Craze: A Game of Cops 'n Robbers"/>
    <x v="15"/>
    <s v="N/A"/>
    <x v="3655"/>
    <x v="2"/>
    <s v="Jul"/>
    <x v="8"/>
    <x v="10"/>
    <x v="378"/>
    <x v="287"/>
    <x v="58"/>
    <x v="106"/>
    <x v="584"/>
    <m/>
    <m/>
    <m/>
    <m/>
    <m/>
    <m/>
  </r>
  <r>
    <s v="Mobile Suit Gundam"/>
    <x v="12"/>
    <n v="1995"/>
    <x v="3656"/>
    <x v="15"/>
    <s v="Sep"/>
    <x v="8"/>
    <x v="25"/>
    <x v="180"/>
    <x v="125"/>
    <x v="218"/>
    <x v="147"/>
    <x v="584"/>
    <m/>
    <m/>
    <m/>
    <m/>
    <m/>
    <m/>
  </r>
  <r>
    <s v="TNA iMPACT!"/>
    <x v="4"/>
    <n v="2008"/>
    <x v="3657"/>
    <x v="1"/>
    <s v="Jun"/>
    <x v="9"/>
    <x v="39"/>
    <x v="343"/>
    <x v="263"/>
    <x v="58"/>
    <x v="115"/>
    <x v="584"/>
    <m/>
    <m/>
    <m/>
    <m/>
    <m/>
    <m/>
  </r>
  <r>
    <s v="Pirates of the Caribbean: At World's End"/>
    <x v="0"/>
    <n v="2007"/>
    <x v="3658"/>
    <x v="19"/>
    <s v="Oct"/>
    <x v="8"/>
    <x v="32"/>
    <x v="380"/>
    <x v="287"/>
    <x v="62"/>
    <x v="115"/>
    <x v="584"/>
    <n v="53"/>
    <n v="17"/>
    <n v="7.2"/>
    <n v="17"/>
    <s v="Eurocom Entertainment Software"/>
    <s v="T"/>
  </r>
  <r>
    <s v="Bee Movie Game"/>
    <x v="3"/>
    <n v="2007"/>
    <x v="3659"/>
    <x v="2"/>
    <s v="Mar"/>
    <x v="8"/>
    <x v="4"/>
    <x v="330"/>
    <x v="125"/>
    <x v="58"/>
    <x v="147"/>
    <x v="584"/>
    <n v="58"/>
    <n v="9"/>
    <s v="tbd"/>
    <m/>
    <s v="Vicarious Visions"/>
    <s v="E"/>
  </r>
  <r>
    <s v="Sega Rally Revo"/>
    <x v="4"/>
    <n v="2007"/>
    <x v="3660"/>
    <x v="22"/>
    <s v="Nov"/>
    <x v="2"/>
    <x v="8"/>
    <x v="234"/>
    <x v="204"/>
    <x v="58"/>
    <x v="132"/>
    <x v="584"/>
    <n v="77"/>
    <n v="42"/>
    <n v="7.2"/>
    <n v="30"/>
    <s v="SEGA Racing Studio"/>
    <s v="E"/>
  </r>
  <r>
    <s v="SingStar Take That"/>
    <x v="6"/>
    <n v="2009"/>
    <x v="3661"/>
    <x v="30"/>
    <s v="Sep"/>
    <x v="5"/>
    <x v="3"/>
    <x v="180"/>
    <x v="297"/>
    <x v="58"/>
    <x v="65"/>
    <x v="584"/>
    <m/>
    <m/>
    <m/>
    <m/>
    <m/>
    <m/>
  </r>
  <r>
    <s v="Final Fantasy Collection"/>
    <x v="12"/>
    <n v="1999"/>
    <x v="3662"/>
    <x v="15"/>
    <s v="Dec"/>
    <x v="3"/>
    <x v="54"/>
    <x v="180"/>
    <x v="125"/>
    <x v="218"/>
    <x v="147"/>
    <x v="584"/>
    <m/>
    <m/>
    <m/>
    <m/>
    <m/>
    <m/>
  </r>
  <r>
    <s v="Disney Sing It! High School Musical 3: Senior Year"/>
    <x v="6"/>
    <n v="2008"/>
    <x v="3611"/>
    <x v="34"/>
    <s v="Jun"/>
    <x v="5"/>
    <x v="32"/>
    <x v="290"/>
    <x v="287"/>
    <x v="58"/>
    <x v="118"/>
    <x v="584"/>
    <m/>
    <m/>
    <m/>
    <m/>
    <m/>
    <m/>
  </r>
  <r>
    <s v="Samurai Warriors: Xtreme Legends"/>
    <x v="6"/>
    <n v="2004"/>
    <x v="3663"/>
    <x v="6"/>
    <s v="Dec"/>
    <x v="8"/>
    <x v="48"/>
    <x v="393"/>
    <x v="298"/>
    <x v="31"/>
    <x v="145"/>
    <x v="584"/>
    <n v="72"/>
    <n v="17"/>
    <n v="8.6"/>
    <n v="13"/>
    <s v="Omega Force"/>
    <s v="T"/>
  </r>
  <r>
    <s v="LEGO Rock Band"/>
    <x v="3"/>
    <n v="2009"/>
    <x v="2584"/>
    <x v="27"/>
    <s v="Mar"/>
    <x v="5"/>
    <x v="19"/>
    <x v="379"/>
    <x v="265"/>
    <x v="58"/>
    <x v="115"/>
    <x v="584"/>
    <n v="80"/>
    <n v="8"/>
    <n v="7.5"/>
    <n v="6"/>
    <s v="Backbone Entertainment"/>
    <s v="E"/>
  </r>
  <r>
    <s v="NHL FaceOff"/>
    <x v="12"/>
    <n v="1994"/>
    <x v="3664"/>
    <x v="20"/>
    <s v="Jun"/>
    <x v="0"/>
    <x v="3"/>
    <x v="370"/>
    <x v="271"/>
    <x v="58"/>
    <x v="147"/>
    <x v="584"/>
    <m/>
    <m/>
    <m/>
    <m/>
    <m/>
    <m/>
  </r>
  <r>
    <s v="WWE WrestleMania 21"/>
    <x v="13"/>
    <n v="2005"/>
    <x v="3552"/>
    <x v="11"/>
    <s v="Jun"/>
    <x v="9"/>
    <x v="28"/>
    <x v="363"/>
    <x v="244"/>
    <x v="58"/>
    <x v="133"/>
    <x v="584"/>
    <n v="56"/>
    <n v="48"/>
    <n v="6.9"/>
    <n v="47"/>
    <s v="Studio Gigante"/>
    <s v="T"/>
  </r>
  <r>
    <s v="NBA Live 2005"/>
    <x v="19"/>
    <n v="2004"/>
    <x v="3538"/>
    <x v="33"/>
    <s v="May"/>
    <x v="0"/>
    <x v="7"/>
    <x v="387"/>
    <x v="265"/>
    <x v="58"/>
    <x v="145"/>
    <x v="584"/>
    <n v="83"/>
    <n v="17"/>
    <n v="6.7"/>
    <n v="7"/>
    <s v="EA Canada"/>
    <s v="E"/>
  </r>
  <r>
    <s v="F.E.A.R. 3"/>
    <x v="5"/>
    <n v="2011"/>
    <x v="1750"/>
    <x v="24"/>
    <s v="Jun"/>
    <x v="6"/>
    <x v="19"/>
    <x v="400"/>
    <x v="248"/>
    <x v="62"/>
    <x v="101"/>
    <x v="584"/>
    <n v="74"/>
    <n v="48"/>
    <n v="7.1"/>
    <n v="103"/>
    <s v="Day 1 Studios"/>
    <s v="M"/>
  </r>
  <r>
    <s v="Defender II"/>
    <x v="15"/>
    <n v="1987"/>
    <x v="2815"/>
    <x v="31"/>
    <s v="Jan"/>
    <x v="6"/>
    <x v="10"/>
    <x v="378"/>
    <x v="287"/>
    <x v="58"/>
    <x v="106"/>
    <x v="584"/>
    <m/>
    <m/>
    <m/>
    <m/>
    <m/>
    <m/>
  </r>
  <r>
    <s v="WWE Day of Reckoning"/>
    <x v="19"/>
    <n v="2004"/>
    <x v="3665"/>
    <x v="23"/>
    <s v="May"/>
    <x v="9"/>
    <x v="28"/>
    <x v="387"/>
    <x v="265"/>
    <x v="58"/>
    <x v="145"/>
    <x v="584"/>
    <n v="79"/>
    <n v="47"/>
    <n v="9.1"/>
    <n v="81"/>
    <s v="Yuke's"/>
    <s v="T"/>
  </r>
  <r>
    <s v="NBA Live 10"/>
    <x v="4"/>
    <n v="2009"/>
    <x v="3666"/>
    <x v="16"/>
    <s v="Jan"/>
    <x v="0"/>
    <x v="7"/>
    <x v="399"/>
    <x v="287"/>
    <x v="58"/>
    <x v="147"/>
    <x v="584"/>
    <n v="80"/>
    <n v="40"/>
    <n v="7.7"/>
    <n v="37"/>
    <s v="EA Canada"/>
    <s v="E"/>
  </r>
  <r>
    <s v="ATV Quad Power Racing 2"/>
    <x v="13"/>
    <n v="2003"/>
    <x v="3667"/>
    <x v="6"/>
    <s v="May"/>
    <x v="2"/>
    <x v="30"/>
    <x v="372"/>
    <x v="270"/>
    <x v="58"/>
    <x v="145"/>
    <x v="584"/>
    <n v="68"/>
    <n v="17"/>
    <s v="tbd"/>
    <m/>
    <s v="Climax Group"/>
    <s v="E"/>
  </r>
  <r>
    <s v="Harry Potter and the Deathly Hallows - Part 1"/>
    <x v="4"/>
    <n v="2010"/>
    <x v="2097"/>
    <x v="21"/>
    <s v="Sep"/>
    <x v="8"/>
    <x v="7"/>
    <x v="400"/>
    <x v="256"/>
    <x v="58"/>
    <x v="115"/>
    <x v="584"/>
    <n v="38"/>
    <n v="42"/>
    <n v="5"/>
    <n v="46"/>
    <s v="EA Bright Light"/>
    <s v="T"/>
  </r>
  <r>
    <s v="Walt Disney World Quest: Magical Racing Tour"/>
    <x v="12"/>
    <n v="2000"/>
    <x v="3668"/>
    <x v="34"/>
    <s v="Jul"/>
    <x v="2"/>
    <x v="21"/>
    <x v="370"/>
    <x v="271"/>
    <x v="58"/>
    <x v="147"/>
    <x v="584"/>
    <m/>
    <m/>
    <m/>
    <m/>
    <m/>
    <m/>
  </r>
  <r>
    <s v="Pro Evolution Soccer 2017"/>
    <x v="9"/>
    <n v="2016"/>
    <x v="3669"/>
    <x v="23"/>
    <s v="Apr"/>
    <x v="0"/>
    <x v="14"/>
    <x v="324"/>
    <x v="198"/>
    <x v="32"/>
    <x v="132"/>
    <x v="584"/>
    <n v="85"/>
    <n v="61"/>
    <n v="7.6"/>
    <n v="478"/>
    <s v="Konami"/>
    <s v="E"/>
  </r>
  <r>
    <s v="Sled Storm"/>
    <x v="6"/>
    <n v="2002"/>
    <x v="2933"/>
    <x v="34"/>
    <s v="Jun"/>
    <x v="2"/>
    <x v="7"/>
    <x v="376"/>
    <x v="271"/>
    <x v="58"/>
    <x v="122"/>
    <x v="584"/>
    <n v="73"/>
    <n v="22"/>
    <n v="7.7"/>
    <n v="6"/>
    <s v="Electronic Arts"/>
    <s v="T"/>
  </r>
  <r>
    <s v="Vandal Hearts"/>
    <x v="12"/>
    <n v="1996"/>
    <x v="3670"/>
    <x v="6"/>
    <s v="Jan"/>
    <x v="3"/>
    <x v="14"/>
    <x v="364"/>
    <x v="265"/>
    <x v="91"/>
    <x v="147"/>
    <x v="584"/>
    <m/>
    <m/>
    <m/>
    <m/>
    <m/>
    <m/>
  </r>
  <r>
    <s v="Dead or Alive: Dimensions"/>
    <x v="10"/>
    <n v="2011"/>
    <x v="3671"/>
    <x v="24"/>
    <s v="Aug"/>
    <x v="9"/>
    <x v="116"/>
    <x v="346"/>
    <x v="199"/>
    <x v="35"/>
    <x v="147"/>
    <x v="584"/>
    <n v="79"/>
    <n v="62"/>
    <n v="8.1999999999999993"/>
    <n v="113"/>
    <s v="Team Ninja"/>
    <s v="T"/>
  </r>
  <r>
    <s v="Disney Infinity 3.0"/>
    <x v="5"/>
    <n v="2015"/>
    <x v="1394"/>
    <x v="23"/>
    <s v="Oct"/>
    <x v="8"/>
    <x v="32"/>
    <x v="252"/>
    <x v="199"/>
    <x v="58"/>
    <x v="101"/>
    <x v="584"/>
    <m/>
    <m/>
    <m/>
    <m/>
    <m/>
    <m/>
  </r>
  <r>
    <s v="We Sing Encore"/>
    <x v="0"/>
    <n v="2010"/>
    <x v="3672"/>
    <x v="9"/>
    <s v="Jan"/>
    <x v="5"/>
    <x v="128"/>
    <x v="180"/>
    <x v="292"/>
    <x v="58"/>
    <x v="122"/>
    <x v="584"/>
    <m/>
    <m/>
    <m/>
    <m/>
    <m/>
    <m/>
  </r>
  <r>
    <s v="Wolfenstein: The New Order"/>
    <x v="14"/>
    <n v="2014"/>
    <x v="3673"/>
    <x v="28"/>
    <s v="Apr"/>
    <x v="6"/>
    <x v="6"/>
    <x v="346"/>
    <x v="267"/>
    <x v="58"/>
    <x v="147"/>
    <x v="584"/>
    <n v="81"/>
    <n v="23"/>
    <n v="8.1999999999999993"/>
    <n v="1647"/>
    <s v="MachineGames"/>
    <s v="M"/>
  </r>
  <r>
    <s v="Deadpool"/>
    <x v="5"/>
    <n v="2013"/>
    <x v="2313"/>
    <x v="0"/>
    <s v="Oct"/>
    <x v="8"/>
    <x v="4"/>
    <x v="382"/>
    <x v="182"/>
    <x v="58"/>
    <x v="69"/>
    <x v="584"/>
    <n v="61"/>
    <n v="27"/>
    <n v="7.2"/>
    <n v="221"/>
    <s v="High Moon Studios"/>
    <s v="M"/>
  </r>
  <r>
    <s v="Jawbreaker"/>
    <x v="15"/>
    <n v="1981"/>
    <x v="3115"/>
    <x v="22"/>
    <s v="Jul"/>
    <x v="8"/>
    <x v="137"/>
    <x v="378"/>
    <x v="298"/>
    <x v="58"/>
    <x v="106"/>
    <x v="584"/>
    <m/>
    <m/>
    <m/>
    <m/>
    <m/>
    <m/>
  </r>
  <r>
    <s v="Scooby-Doo! Mystery Mayhem"/>
    <x v="6"/>
    <n v="2004"/>
    <x v="3674"/>
    <x v="23"/>
    <s v="Oct"/>
    <x v="8"/>
    <x v="28"/>
    <x v="376"/>
    <x v="271"/>
    <x v="58"/>
    <x v="122"/>
    <x v="584"/>
    <m/>
    <m/>
    <m/>
    <m/>
    <m/>
    <m/>
  </r>
  <r>
    <s v="Watch Dogs"/>
    <x v="14"/>
    <n v="2014"/>
    <x v="3204"/>
    <x v="30"/>
    <s v="Aug"/>
    <x v="8"/>
    <x v="5"/>
    <x v="341"/>
    <x v="150"/>
    <x v="58"/>
    <x v="147"/>
    <x v="584"/>
    <n v="77"/>
    <n v="18"/>
    <n v="4.7"/>
    <n v="3288"/>
    <s v="Ubisoft Montreal"/>
    <s v="M"/>
  </r>
  <r>
    <s v="Mario Golf: Advance Tour"/>
    <x v="8"/>
    <n v="2004"/>
    <x v="3675"/>
    <x v="0"/>
    <s v="Sep"/>
    <x v="0"/>
    <x v="0"/>
    <x v="379"/>
    <x v="279"/>
    <x v="58"/>
    <x v="145"/>
    <x v="584"/>
    <n v="84"/>
    <n v="38"/>
    <n v="8.6"/>
    <n v="14"/>
    <s v="Camelot Software Planning"/>
    <s v="E"/>
  </r>
  <r>
    <s v="Celebrity Sports Showdown"/>
    <x v="0"/>
    <n v="2008"/>
    <x v="3676"/>
    <x v="19"/>
    <s v="Mar"/>
    <x v="0"/>
    <x v="7"/>
    <x v="375"/>
    <x v="268"/>
    <x v="58"/>
    <x v="132"/>
    <x v="584"/>
    <n v="50"/>
    <n v="12"/>
    <n v="4.5999999999999996"/>
    <n v="18"/>
    <s v="EA Canada"/>
    <s v="E"/>
  </r>
  <r>
    <s v="F.E.A.R. 3"/>
    <x v="4"/>
    <n v="2011"/>
    <x v="3677"/>
    <x v="16"/>
    <s v="Oct"/>
    <x v="6"/>
    <x v="19"/>
    <x v="357"/>
    <x v="277"/>
    <x v="62"/>
    <x v="115"/>
    <x v="584"/>
    <n v="75"/>
    <n v="71"/>
    <n v="7"/>
    <n v="139"/>
    <s v="Day 1 Studios"/>
    <s v="M"/>
  </r>
  <r>
    <s v="Disney Guilty Party"/>
    <x v="0"/>
    <n v="2010"/>
    <x v="3678"/>
    <x v="19"/>
    <s v="Oct"/>
    <x v="5"/>
    <x v="32"/>
    <x v="378"/>
    <x v="125"/>
    <x v="58"/>
    <x v="147"/>
    <x v="584"/>
    <n v="78"/>
    <n v="13"/>
    <n v="8"/>
    <n v="4"/>
    <s v="Wideload Games Inc."/>
    <s v="E"/>
  </r>
  <r>
    <s v="Silent Hill: Homecoming"/>
    <x v="4"/>
    <s v="N/A"/>
    <x v="3679"/>
    <x v="19"/>
    <s v="Sep"/>
    <x v="8"/>
    <x v="14"/>
    <x v="370"/>
    <x v="263"/>
    <x v="58"/>
    <x v="115"/>
    <x v="584"/>
    <n v="70"/>
    <n v="54"/>
    <n v="6.9"/>
    <n v="180"/>
    <s v="Double Helix Games"/>
    <s v="M"/>
  </r>
  <r>
    <s v="Yu-Gi-Oh! Capsule Monster Coliseum"/>
    <x v="6"/>
    <n v="2004"/>
    <x v="3680"/>
    <x v="17"/>
    <s v="Oct"/>
    <x v="5"/>
    <x v="14"/>
    <x v="376"/>
    <x v="271"/>
    <x v="58"/>
    <x v="122"/>
    <x v="585"/>
    <m/>
    <m/>
    <m/>
    <m/>
    <m/>
    <m/>
  </r>
  <r>
    <s v="Warhammer 40,000: Space Marine"/>
    <x v="5"/>
    <n v="2011"/>
    <x v="3681"/>
    <x v="31"/>
    <s v="Sep"/>
    <x v="6"/>
    <x v="28"/>
    <x v="346"/>
    <x v="301"/>
    <x v="58"/>
    <x v="69"/>
    <x v="585"/>
    <n v="70"/>
    <n v="46"/>
    <n v="7.4"/>
    <n v="162"/>
    <s v="Relic"/>
    <s v="M"/>
  </r>
  <r>
    <s v="Discovery Kids: Kitten Corner"/>
    <x v="3"/>
    <n v="2009"/>
    <x v="3682"/>
    <x v="24"/>
    <s v="Jun"/>
    <x v="7"/>
    <x v="11"/>
    <x v="378"/>
    <x v="125"/>
    <x v="58"/>
    <x v="147"/>
    <x v="585"/>
    <m/>
    <m/>
    <s v="tbd"/>
    <m/>
    <s v="505 Games"/>
    <s v="E"/>
  </r>
  <r>
    <s v="Rock Band Country Track Pack"/>
    <x v="0"/>
    <n v="2009"/>
    <x v="3683"/>
    <x v="21"/>
    <s v="Nov"/>
    <x v="5"/>
    <x v="31"/>
    <x v="330"/>
    <x v="125"/>
    <x v="58"/>
    <x v="147"/>
    <x v="585"/>
    <m/>
    <m/>
    <s v="tbd"/>
    <m/>
    <s v="Harmonix Music Systems"/>
    <s v="E10+"/>
  </r>
  <r>
    <s v="Major League Baseball 2K6"/>
    <x v="6"/>
    <n v="2006"/>
    <x v="3399"/>
    <x v="0"/>
    <s v="Mar"/>
    <x v="0"/>
    <x v="130"/>
    <x v="340"/>
    <x v="45"/>
    <x v="58"/>
    <x v="122"/>
    <x v="585"/>
    <n v="70"/>
    <n v="19"/>
    <n v="5.2"/>
    <n v="27"/>
    <s v="Kush Games"/>
    <s v="E"/>
  </r>
  <r>
    <s v="Brunswick Pro Bowling"/>
    <x v="4"/>
    <n v="2010"/>
    <x v="3684"/>
    <x v="0"/>
    <s v="Dec"/>
    <x v="0"/>
    <x v="11"/>
    <x v="358"/>
    <x v="203"/>
    <x v="58"/>
    <x v="147"/>
    <x v="585"/>
    <n v="44"/>
    <n v="4"/>
    <s v="tbd"/>
    <m/>
    <s v="Farsight Studios, Crave"/>
    <s v="E"/>
  </r>
  <r>
    <s v="Jampack Volume 13 (RP-M)"/>
    <x v="6"/>
    <n v="2005"/>
    <x v="3685"/>
    <x v="1"/>
    <s v="Mar"/>
    <x v="5"/>
    <x v="3"/>
    <x v="340"/>
    <x v="45"/>
    <x v="58"/>
    <x v="122"/>
    <x v="585"/>
    <m/>
    <m/>
    <m/>
    <m/>
    <m/>
    <m/>
  </r>
  <r>
    <s v="World Soccer Winning Eleven 9"/>
    <x v="13"/>
    <n v="2005"/>
    <x v="1886"/>
    <x v="27"/>
    <s v="Jul"/>
    <x v="0"/>
    <x v="14"/>
    <x v="383"/>
    <x v="239"/>
    <x v="64"/>
    <x v="147"/>
    <x v="585"/>
    <n v="89"/>
    <n v="19"/>
    <n v="7.9"/>
    <n v="9"/>
    <s v="KCET"/>
    <s v="E"/>
  </r>
  <r>
    <s v="NBA Live 2000"/>
    <x v="11"/>
    <n v="1999"/>
    <x v="3686"/>
    <x v="24"/>
    <s v="Mar"/>
    <x v="0"/>
    <x v="7"/>
    <x v="378"/>
    <x v="287"/>
    <x v="58"/>
    <x v="106"/>
    <x v="585"/>
    <m/>
    <m/>
    <m/>
    <m/>
    <m/>
    <m/>
  </r>
  <r>
    <s v="Teenage Mutant Ninja Turtles 2: Battle Nexus"/>
    <x v="6"/>
    <n v="2004"/>
    <x v="3687"/>
    <x v="34"/>
    <s v="Nov"/>
    <x v="8"/>
    <x v="14"/>
    <x v="376"/>
    <x v="271"/>
    <x v="58"/>
    <x v="122"/>
    <x v="585"/>
    <n v="47"/>
    <n v="25"/>
    <n v="7.8"/>
    <n v="12"/>
    <s v="KCE Studios"/>
    <s v="T"/>
  </r>
  <r>
    <s v="SpongeBob SquarePants: Lights, Camera, Pants!"/>
    <x v="6"/>
    <n v="2005"/>
    <x v="3688"/>
    <x v="11"/>
    <s v="Sep"/>
    <x v="5"/>
    <x v="28"/>
    <x v="340"/>
    <x v="45"/>
    <x v="58"/>
    <x v="122"/>
    <x v="585"/>
    <m/>
    <m/>
    <m/>
    <m/>
    <m/>
    <m/>
  </r>
  <r>
    <s v="The Thing"/>
    <x v="6"/>
    <n v="2002"/>
    <x v="3689"/>
    <x v="8"/>
    <s v="Feb"/>
    <x v="10"/>
    <x v="23"/>
    <x v="376"/>
    <x v="271"/>
    <x v="58"/>
    <x v="122"/>
    <x v="585"/>
    <n v="78"/>
    <n v="27"/>
    <n v="7.4"/>
    <n v="41"/>
    <s v="Computer Artworks"/>
    <s v="M"/>
  </r>
  <r>
    <s v="Van Helsing"/>
    <x v="6"/>
    <n v="2004"/>
    <x v="3690"/>
    <x v="21"/>
    <s v="Apr"/>
    <x v="8"/>
    <x v="4"/>
    <x v="376"/>
    <x v="271"/>
    <x v="58"/>
    <x v="122"/>
    <x v="585"/>
    <n v="64"/>
    <n v="41"/>
    <n v="8.5"/>
    <n v="19"/>
    <s v="Saffire"/>
    <s v="T"/>
  </r>
  <r>
    <s v="Mario Tennis Ultra Smash"/>
    <x v="18"/>
    <n v="2015"/>
    <x v="3691"/>
    <x v="24"/>
    <s v="Dec"/>
    <x v="0"/>
    <x v="0"/>
    <x v="346"/>
    <x v="263"/>
    <x v="49"/>
    <x v="133"/>
    <x v="585"/>
    <n v="58"/>
    <n v="58"/>
    <n v="5.3"/>
    <n v="133"/>
    <s v="Nintendo, Camelot Software Planning"/>
    <s v="E"/>
  </r>
  <r>
    <s v="Virtua Tennis 4"/>
    <x v="5"/>
    <n v="2011"/>
    <x v="1291"/>
    <x v="16"/>
    <s v="Dec"/>
    <x v="0"/>
    <x v="8"/>
    <x v="290"/>
    <x v="180"/>
    <x v="102"/>
    <x v="69"/>
    <x v="585"/>
    <n v="69"/>
    <n v="49"/>
    <n v="6.6"/>
    <n v="28"/>
    <s v="Sega"/>
    <s v="E"/>
  </r>
  <r>
    <s v="X-Men Legends II: Rise of Apocalypse"/>
    <x v="13"/>
    <n v="2005"/>
    <x v="653"/>
    <x v="19"/>
    <s v="Nov"/>
    <x v="3"/>
    <x v="4"/>
    <x v="357"/>
    <x v="279"/>
    <x v="58"/>
    <x v="133"/>
    <x v="585"/>
    <n v="84"/>
    <n v="50"/>
    <n v="8.6999999999999993"/>
    <n v="199"/>
    <s v="Raven Software"/>
    <s v="T"/>
  </r>
  <r>
    <s v="Naruto Shippuden: Ultimate Ninja Storm Generations"/>
    <x v="4"/>
    <n v="2012"/>
    <x v="3692"/>
    <x v="7"/>
    <s v="May"/>
    <x v="9"/>
    <x v="25"/>
    <x v="343"/>
    <x v="182"/>
    <x v="62"/>
    <x v="115"/>
    <x v="585"/>
    <n v="74"/>
    <n v="35"/>
    <n v="7.2"/>
    <n v="47"/>
    <s v="CyberConnect2, Racjin"/>
    <s v="T"/>
  </r>
  <r>
    <s v="Wolfenstein: The New Order"/>
    <x v="5"/>
    <n v="2014"/>
    <x v="3693"/>
    <x v="29"/>
    <s v="Apr"/>
    <x v="6"/>
    <x v="6"/>
    <x v="364"/>
    <x v="199"/>
    <x v="64"/>
    <x v="101"/>
    <x v="585"/>
    <m/>
    <m/>
    <n v="7.1"/>
    <n v="115"/>
    <s v="MachineGames"/>
    <s v="M"/>
  </r>
  <r>
    <s v="Skylanders: Trap Team"/>
    <x v="9"/>
    <n v="2014"/>
    <x v="1420"/>
    <x v="28"/>
    <s v="Mar"/>
    <x v="8"/>
    <x v="4"/>
    <x v="401"/>
    <x v="291"/>
    <x v="58"/>
    <x v="101"/>
    <x v="585"/>
    <n v="78"/>
    <n v="46"/>
    <n v="5.6"/>
    <n v="32"/>
    <s v="Toys for Bob"/>
    <s v="E10+"/>
  </r>
  <r>
    <s v="Worms: Open Warfare 2"/>
    <x v="16"/>
    <n v="2007"/>
    <x v="3568"/>
    <x v="25"/>
    <s v="Oct"/>
    <x v="11"/>
    <x v="28"/>
    <x v="393"/>
    <x v="150"/>
    <x v="58"/>
    <x v="99"/>
    <x v="585"/>
    <n v="80"/>
    <n v="26"/>
    <n v="8.1"/>
    <n v="25"/>
    <s v="Team 17, Two Tribes"/>
    <s v="E10+"/>
  </r>
  <r>
    <s v="Transformers: Revenge of the Fallen (Wii &amp; PS2 Version)"/>
    <x v="3"/>
    <n v="2009"/>
    <x v="3551"/>
    <x v="18"/>
    <s v="Jan"/>
    <x v="8"/>
    <x v="4"/>
    <x v="343"/>
    <x v="182"/>
    <x v="58"/>
    <x v="115"/>
    <x v="585"/>
    <m/>
    <m/>
    <m/>
    <m/>
    <m/>
    <m/>
  </r>
  <r>
    <s v="Spawn: Armageddon"/>
    <x v="6"/>
    <n v="2003"/>
    <x v="3228"/>
    <x v="17"/>
    <s v="May"/>
    <x v="8"/>
    <x v="7"/>
    <x v="376"/>
    <x v="271"/>
    <x v="58"/>
    <x v="122"/>
    <x v="585"/>
    <n v="56"/>
    <n v="33"/>
    <n v="7.4"/>
    <n v="21"/>
    <s v="Point of View"/>
    <s v="M"/>
  </r>
  <r>
    <s v="The Godfather (US sales)"/>
    <x v="13"/>
    <n v="2006"/>
    <x v="3694"/>
    <x v="26"/>
    <s v="Mar"/>
    <x v="8"/>
    <x v="7"/>
    <x v="397"/>
    <x v="244"/>
    <x v="58"/>
    <x v="133"/>
    <x v="585"/>
    <m/>
    <m/>
    <m/>
    <m/>
    <m/>
    <m/>
  </r>
  <r>
    <s v="Sid Meier's Civilization Revolution"/>
    <x v="3"/>
    <n v="2008"/>
    <x v="3695"/>
    <x v="33"/>
    <s v="Dec"/>
    <x v="11"/>
    <x v="2"/>
    <x v="340"/>
    <x v="298"/>
    <x v="64"/>
    <x v="147"/>
    <x v="585"/>
    <n v="80"/>
    <n v="26"/>
    <n v="7.7"/>
    <n v="21"/>
    <s v="Firaxis Games"/>
    <s v="E10+"/>
  </r>
  <r>
    <s v="World Stadium EX"/>
    <x v="12"/>
    <n v="1996"/>
    <x v="3696"/>
    <x v="19"/>
    <s v="Jul"/>
    <x v="0"/>
    <x v="25"/>
    <x v="180"/>
    <x v="125"/>
    <x v="17"/>
    <x v="147"/>
    <x v="585"/>
    <m/>
    <m/>
    <m/>
    <m/>
    <m/>
    <m/>
  </r>
  <r>
    <s v="Tiger Woods PGA Tour 2003"/>
    <x v="13"/>
    <n v="2002"/>
    <x v="3220"/>
    <x v="26"/>
    <s v="Nov"/>
    <x v="0"/>
    <x v="7"/>
    <x v="387"/>
    <x v="283"/>
    <x v="58"/>
    <x v="145"/>
    <x v="585"/>
    <n v="88"/>
    <n v="14"/>
    <n v="8.5"/>
    <n v="11"/>
    <s v="EA Sports"/>
    <s v="E"/>
  </r>
  <r>
    <s v="Battlefield 2: Modern Combat"/>
    <x v="6"/>
    <n v="2005"/>
    <x v="751"/>
    <x v="23"/>
    <s v="Apr"/>
    <x v="6"/>
    <x v="7"/>
    <x v="340"/>
    <x v="45"/>
    <x v="58"/>
    <x v="122"/>
    <x v="585"/>
    <n v="80"/>
    <n v="42"/>
    <n v="8.5"/>
    <n v="65"/>
    <s v="Digital Illusions"/>
    <s v="T"/>
  </r>
  <r>
    <s v="50 Cent: Bulletproof"/>
    <x v="13"/>
    <n v="2005"/>
    <x v="3697"/>
    <x v="0"/>
    <s v="Sep"/>
    <x v="8"/>
    <x v="23"/>
    <x v="397"/>
    <x v="244"/>
    <x v="58"/>
    <x v="133"/>
    <x v="585"/>
    <n v="50"/>
    <n v="14"/>
    <n v="5.9"/>
    <n v="21"/>
    <s v="Genuine Games"/>
    <s v="M"/>
  </r>
  <r>
    <s v="Densetsu no Stafi 2"/>
    <x v="8"/>
    <n v="2003"/>
    <x v="1931"/>
    <x v="25"/>
    <s v="May"/>
    <x v="1"/>
    <x v="0"/>
    <x v="180"/>
    <x v="125"/>
    <x v="236"/>
    <x v="145"/>
    <x v="585"/>
    <m/>
    <m/>
    <m/>
    <m/>
    <m/>
    <m/>
  </r>
  <r>
    <s v="Independence Day"/>
    <x v="12"/>
    <n v="1997"/>
    <x v="3698"/>
    <x v="4"/>
    <s v="May"/>
    <x v="6"/>
    <x v="29"/>
    <x v="370"/>
    <x v="271"/>
    <x v="58"/>
    <x v="147"/>
    <x v="585"/>
    <m/>
    <m/>
    <m/>
    <m/>
    <m/>
    <m/>
  </r>
  <r>
    <s v="Tony Hawk's Proving Ground"/>
    <x v="5"/>
    <n v="2007"/>
    <x v="3172"/>
    <x v="17"/>
    <s v="Oct"/>
    <x v="0"/>
    <x v="4"/>
    <x v="372"/>
    <x v="203"/>
    <x v="58"/>
    <x v="115"/>
    <x v="585"/>
    <n v="73"/>
    <n v="36"/>
    <n v="6.6"/>
    <n v="17"/>
    <s v="Neversoft Entertainment"/>
    <s v="T"/>
  </r>
  <r>
    <s v="Chocobo Racing"/>
    <x v="12"/>
    <n v="1999"/>
    <x v="3055"/>
    <x v="31"/>
    <s v="Jun"/>
    <x v="2"/>
    <x v="9"/>
    <x v="360"/>
    <x v="300"/>
    <x v="38"/>
    <x v="147"/>
    <x v="585"/>
    <m/>
    <m/>
    <m/>
    <m/>
    <m/>
    <m/>
  </r>
  <r>
    <s v="Disney Infinity 2.0: Marvel Super Heroes"/>
    <x v="17"/>
    <n v="2014"/>
    <x v="1053"/>
    <x v="20"/>
    <s v="Mar"/>
    <x v="8"/>
    <x v="32"/>
    <x v="370"/>
    <x v="263"/>
    <x v="58"/>
    <x v="115"/>
    <x v="585"/>
    <m/>
    <m/>
    <m/>
    <m/>
    <m/>
    <m/>
  </r>
  <r>
    <s v="LEGO Star Wars II: The Original Trilogy"/>
    <x v="13"/>
    <n v="2006"/>
    <x v="3699"/>
    <x v="25"/>
    <s v="Sep"/>
    <x v="8"/>
    <x v="18"/>
    <x v="397"/>
    <x v="244"/>
    <x v="58"/>
    <x v="133"/>
    <x v="585"/>
    <n v="85"/>
    <n v="27"/>
    <n v="8.6"/>
    <n v="15"/>
    <s v="Traveller's Tales"/>
    <s v="E10+"/>
  </r>
  <r>
    <s v="Viking: Battle for Asgard"/>
    <x v="4"/>
    <n v="2008"/>
    <x v="147"/>
    <x v="28"/>
    <s v="Jul"/>
    <x v="8"/>
    <x v="8"/>
    <x v="252"/>
    <x v="301"/>
    <x v="58"/>
    <x v="132"/>
    <x v="585"/>
    <n v="68"/>
    <n v="67"/>
    <n v="8"/>
    <n v="88"/>
    <s v="Creative Assembly"/>
    <s v="M"/>
  </r>
  <r>
    <s v="Petz: Catz 2"/>
    <x v="0"/>
    <n v="2007"/>
    <x v="3700"/>
    <x v="23"/>
    <s v="Aug"/>
    <x v="7"/>
    <x v="5"/>
    <x v="399"/>
    <x v="45"/>
    <x v="58"/>
    <x v="147"/>
    <x v="585"/>
    <m/>
    <m/>
    <n v="5.8"/>
    <n v="6"/>
    <s v="Ubisoft"/>
    <s v="E"/>
  </r>
  <r>
    <s v="Dragon Quest Heroes: Rocket Slime"/>
    <x v="3"/>
    <n v="2005"/>
    <x v="3701"/>
    <x v="2"/>
    <s v="Dec"/>
    <x v="8"/>
    <x v="15"/>
    <x v="346"/>
    <x v="125"/>
    <x v="146"/>
    <x v="145"/>
    <x v="585"/>
    <n v="83"/>
    <n v="41"/>
    <n v="7.6"/>
    <n v="45"/>
    <s v="Square Enix, TOSE"/>
    <s v="E"/>
  </r>
  <r>
    <s v="Gundam SEED: Federation vs. Z.A.F.T."/>
    <x v="6"/>
    <n v="2005"/>
    <x v="3702"/>
    <x v="23"/>
    <s v="Aug"/>
    <x v="6"/>
    <x v="25"/>
    <x v="180"/>
    <x v="125"/>
    <x v="54"/>
    <x v="106"/>
    <x v="585"/>
    <m/>
    <m/>
    <m/>
    <m/>
    <m/>
    <m/>
  </r>
  <r>
    <s v="Ms. Pac-Man Maze Madness"/>
    <x v="12"/>
    <n v="2000"/>
    <x v="3703"/>
    <x v="6"/>
    <s v="Aug"/>
    <x v="4"/>
    <x v="25"/>
    <x v="370"/>
    <x v="271"/>
    <x v="58"/>
    <x v="147"/>
    <x v="585"/>
    <m/>
    <m/>
    <m/>
    <m/>
    <m/>
    <m/>
  </r>
  <r>
    <s v="Blood Omen: Legacy of Kain"/>
    <x v="12"/>
    <n v="1996"/>
    <x v="3704"/>
    <x v="34"/>
    <s v="May"/>
    <x v="3"/>
    <x v="109"/>
    <x v="370"/>
    <x v="271"/>
    <x v="58"/>
    <x v="147"/>
    <x v="585"/>
    <m/>
    <m/>
    <m/>
    <m/>
    <m/>
    <m/>
  </r>
  <r>
    <s v="Super Bomberman 4"/>
    <x v="7"/>
    <n v="1996"/>
    <x v="3705"/>
    <x v="1"/>
    <s v="Jan"/>
    <x v="4"/>
    <x v="68"/>
    <x v="180"/>
    <x v="125"/>
    <x v="54"/>
    <x v="106"/>
    <x v="585"/>
    <m/>
    <m/>
    <m/>
    <m/>
    <m/>
    <m/>
  </r>
  <r>
    <s v="Fable"/>
    <x v="4"/>
    <n v="2014"/>
    <x v="3706"/>
    <x v="6"/>
    <s v="Oct"/>
    <x v="3"/>
    <x v="1"/>
    <x v="370"/>
    <x v="263"/>
    <x v="62"/>
    <x v="115"/>
    <x v="585"/>
    <m/>
    <m/>
    <m/>
    <m/>
    <m/>
    <m/>
  </r>
  <r>
    <s v="Family Fest Presents Circus Games"/>
    <x v="0"/>
    <n v="2008"/>
    <x v="3707"/>
    <x v="17"/>
    <s v="May"/>
    <x v="5"/>
    <x v="5"/>
    <x v="205"/>
    <x v="267"/>
    <x v="58"/>
    <x v="132"/>
    <x v="585"/>
    <m/>
    <m/>
    <s v="tbd"/>
    <m/>
    <s v="Kuju Entertainment"/>
    <s v="E"/>
  </r>
  <r>
    <s v="Dance Dance Revolution: Hottest Party 3"/>
    <x v="0"/>
    <n v="2009"/>
    <x v="3708"/>
    <x v="23"/>
    <s v="Aug"/>
    <x v="7"/>
    <x v="14"/>
    <x v="343"/>
    <x v="182"/>
    <x v="58"/>
    <x v="115"/>
    <x v="585"/>
    <n v="66"/>
    <n v="5"/>
    <n v="8.1999999999999993"/>
    <n v="5"/>
    <s v="Konami"/>
    <s v="E10+"/>
  </r>
  <r>
    <s v="Bomberman II"/>
    <x v="1"/>
    <n v="1991"/>
    <x v="3709"/>
    <x v="12"/>
    <s v="Oct"/>
    <x v="4"/>
    <x v="68"/>
    <x v="252"/>
    <x v="298"/>
    <x v="126"/>
    <x v="127"/>
    <x v="585"/>
    <m/>
    <m/>
    <m/>
    <m/>
    <m/>
    <m/>
  </r>
  <r>
    <s v="Duke Nukem 64"/>
    <x v="11"/>
    <n v="1997"/>
    <x v="2604"/>
    <x v="26"/>
    <s v="Aug"/>
    <x v="6"/>
    <x v="13"/>
    <x v="387"/>
    <x v="283"/>
    <x v="58"/>
    <x v="145"/>
    <x v="585"/>
    <m/>
    <m/>
    <m/>
    <m/>
    <m/>
    <m/>
  </r>
  <r>
    <s v="Transformers: Dark of the Moon - Autobots/Decepticons"/>
    <x v="3"/>
    <n v="2011"/>
    <x v="263"/>
    <x v="31"/>
    <s v="Jul"/>
    <x v="8"/>
    <x v="4"/>
    <x v="379"/>
    <x v="283"/>
    <x v="58"/>
    <x v="147"/>
    <x v="585"/>
    <m/>
    <m/>
    <m/>
    <m/>
    <m/>
    <m/>
  </r>
  <r>
    <s v="The Urbz: Sims in the City (all regions sales)"/>
    <x v="3"/>
    <n v="2004"/>
    <x v="3710"/>
    <x v="23"/>
    <s v="Jun"/>
    <x v="7"/>
    <x v="7"/>
    <x v="399"/>
    <x v="45"/>
    <x v="64"/>
    <x v="106"/>
    <x v="585"/>
    <m/>
    <m/>
    <m/>
    <m/>
    <m/>
    <m/>
  </r>
  <r>
    <s v="SpongeBob SquarePants: Lights, Camera, Pants!"/>
    <x v="19"/>
    <n v="2005"/>
    <x v="2346"/>
    <x v="32"/>
    <s v="Dec"/>
    <x v="5"/>
    <x v="28"/>
    <x v="363"/>
    <x v="265"/>
    <x v="58"/>
    <x v="145"/>
    <x v="585"/>
    <m/>
    <m/>
    <m/>
    <m/>
    <m/>
    <m/>
  </r>
  <r>
    <s v="Super Robot Taisen OG: Original Generations"/>
    <x v="6"/>
    <n v="2007"/>
    <x v="3711"/>
    <x v="3"/>
    <s v="Aug"/>
    <x v="11"/>
    <x v="56"/>
    <x v="180"/>
    <x v="125"/>
    <x v="54"/>
    <x v="106"/>
    <x v="585"/>
    <m/>
    <m/>
    <m/>
    <m/>
    <m/>
    <m/>
  </r>
  <r>
    <s v="G-Force"/>
    <x v="0"/>
    <n v="2009"/>
    <x v="3712"/>
    <x v="28"/>
    <s v="Nov"/>
    <x v="8"/>
    <x v="32"/>
    <x v="401"/>
    <x v="256"/>
    <x v="58"/>
    <x v="132"/>
    <x v="585"/>
    <n v="69"/>
    <n v="6"/>
    <n v="8"/>
    <n v="6"/>
    <s v="Eurocom Entertainment Software"/>
    <s v="E10+"/>
  </r>
  <r>
    <s v="Army Men World War: Final Front"/>
    <x v="12"/>
    <n v="2001"/>
    <x v="160"/>
    <x v="32"/>
    <s v="Mar"/>
    <x v="8"/>
    <x v="76"/>
    <x v="381"/>
    <x v="271"/>
    <x v="58"/>
    <x v="147"/>
    <x v="585"/>
    <m/>
    <m/>
    <m/>
    <m/>
    <m/>
    <m/>
  </r>
  <r>
    <s v="Transformers: Fall of Cybertron"/>
    <x v="4"/>
    <n v="2012"/>
    <x v="435"/>
    <x v="3"/>
    <s v="Dec"/>
    <x v="8"/>
    <x v="4"/>
    <x v="331"/>
    <x v="279"/>
    <x v="58"/>
    <x v="115"/>
    <x v="585"/>
    <n v="79"/>
    <n v="52"/>
    <n v="8.3000000000000007"/>
    <n v="160"/>
    <s v="High Moon Studios"/>
    <s v="T"/>
  </r>
  <r>
    <s v="SOCOM: U.S. Navy SEALs Fireteam Bravo 3"/>
    <x v="16"/>
    <n v="2010"/>
    <x v="3713"/>
    <x v="13"/>
    <s v="Apr"/>
    <x v="6"/>
    <x v="3"/>
    <x v="394"/>
    <x v="293"/>
    <x v="23"/>
    <x v="69"/>
    <x v="585"/>
    <n v="74"/>
    <n v="51"/>
    <n v="8"/>
    <n v="20"/>
    <s v="Slant Six"/>
    <s v="T"/>
  </r>
  <r>
    <s v="MX Unleashed"/>
    <x v="13"/>
    <n v="2004"/>
    <x v="2246"/>
    <x v="17"/>
    <s v="May"/>
    <x v="2"/>
    <x v="28"/>
    <x v="363"/>
    <x v="283"/>
    <x v="58"/>
    <x v="133"/>
    <x v="585"/>
    <n v="81"/>
    <n v="18"/>
    <n v="9.3000000000000007"/>
    <n v="12"/>
    <s v="Rainbow Studios"/>
    <s v="E"/>
  </r>
  <r>
    <s v="Puppy Luv: Spa and Resort"/>
    <x v="3"/>
    <n v="2007"/>
    <x v="3714"/>
    <x v="12"/>
    <s v="Jan"/>
    <x v="7"/>
    <x v="4"/>
    <x v="399"/>
    <x v="125"/>
    <x v="58"/>
    <x v="147"/>
    <x v="585"/>
    <m/>
    <m/>
    <s v="tbd"/>
    <m/>
    <s v="Humagade"/>
    <s v="E"/>
  </r>
  <r>
    <s v="Jikkyou Powerful Pro Yakyuu 9"/>
    <x v="6"/>
    <n v="2002"/>
    <x v="2186"/>
    <x v="4"/>
    <s v="Jul"/>
    <x v="0"/>
    <x v="14"/>
    <x v="180"/>
    <x v="125"/>
    <x v="54"/>
    <x v="106"/>
    <x v="585"/>
    <m/>
    <m/>
    <m/>
    <m/>
    <m/>
    <m/>
  </r>
  <r>
    <s v="Grind Session"/>
    <x v="12"/>
    <n v="2000"/>
    <x v="3715"/>
    <x v="11"/>
    <s v="Apr"/>
    <x v="0"/>
    <x v="3"/>
    <x v="381"/>
    <x v="271"/>
    <x v="58"/>
    <x v="147"/>
    <x v="585"/>
    <m/>
    <m/>
    <m/>
    <m/>
    <m/>
    <m/>
  </r>
  <r>
    <s v="Naruto: Gekito Ninja Taisen! 3"/>
    <x v="19"/>
    <n v="2004"/>
    <x v="2613"/>
    <x v="31"/>
    <s v="Nov"/>
    <x v="9"/>
    <x v="99"/>
    <x v="180"/>
    <x v="125"/>
    <x v="236"/>
    <x v="145"/>
    <x v="585"/>
    <m/>
    <m/>
    <m/>
    <m/>
    <m/>
    <m/>
  </r>
  <r>
    <s v="Madden NFL 12"/>
    <x v="0"/>
    <n v="2011"/>
    <x v="3716"/>
    <x v="13"/>
    <s v="Mar"/>
    <x v="0"/>
    <x v="7"/>
    <x v="330"/>
    <x v="125"/>
    <x v="58"/>
    <x v="147"/>
    <x v="585"/>
    <m/>
    <m/>
    <n v="6.2"/>
    <n v="5"/>
    <s v="EA Tiburon"/>
    <s v="E"/>
  </r>
  <r>
    <s v="Wario World"/>
    <x v="19"/>
    <n v="2003"/>
    <x v="3717"/>
    <x v="21"/>
    <s v="Mar"/>
    <x v="1"/>
    <x v="0"/>
    <x v="363"/>
    <x v="265"/>
    <x v="58"/>
    <x v="145"/>
    <x v="585"/>
    <n v="71"/>
    <n v="30"/>
    <n v="7.2"/>
    <n v="44"/>
    <s v="Treasure"/>
    <s v="E"/>
  </r>
  <r>
    <s v="DmC: Devil May Cry"/>
    <x v="4"/>
    <n v="2013"/>
    <x v="3718"/>
    <x v="24"/>
    <s v="Feb"/>
    <x v="8"/>
    <x v="12"/>
    <x v="343"/>
    <x v="279"/>
    <x v="62"/>
    <x v="115"/>
    <x v="585"/>
    <n v="86"/>
    <n v="65"/>
    <n v="5.0999999999999996"/>
    <n v="1438"/>
    <s v="Ninja Theory"/>
    <s v="M"/>
  </r>
  <r>
    <s v="Scooby-Doo! Mystery Mayhem"/>
    <x v="8"/>
    <n v="2003"/>
    <x v="3719"/>
    <x v="18"/>
    <s v="Jun"/>
    <x v="8"/>
    <x v="28"/>
    <x v="398"/>
    <x v="279"/>
    <x v="58"/>
    <x v="145"/>
    <x v="585"/>
    <n v="53"/>
    <n v="6"/>
    <s v="tbd"/>
    <m/>
    <s v="Artificial Mind and Movement"/>
    <s v="E"/>
  </r>
  <r>
    <s v="Super Breakout"/>
    <x v="15"/>
    <s v="N/A"/>
    <x v="2414"/>
    <x v="33"/>
    <s v="Mar"/>
    <x v="4"/>
    <x v="10"/>
    <x v="330"/>
    <x v="298"/>
    <x v="58"/>
    <x v="106"/>
    <x v="585"/>
    <m/>
    <m/>
    <m/>
    <m/>
    <m/>
    <m/>
  </r>
  <r>
    <s v="FIFA Soccer 13"/>
    <x v="22"/>
    <n v="2012"/>
    <x v="3720"/>
    <x v="32"/>
    <s v="Sep"/>
    <x v="8"/>
    <x v="7"/>
    <x v="180"/>
    <x v="204"/>
    <x v="69"/>
    <x v="114"/>
    <x v="585"/>
    <n v="57"/>
    <n v="9"/>
    <n v="4.0999999999999996"/>
    <n v="89"/>
    <s v="Electronic Arts"/>
    <s v="E"/>
  </r>
  <r>
    <s v="The Legend of Spyro: Dawn of the Dragon"/>
    <x v="5"/>
    <n v="2008"/>
    <x v="3721"/>
    <x v="33"/>
    <s v="Jun"/>
    <x v="1"/>
    <x v="23"/>
    <x v="401"/>
    <x v="291"/>
    <x v="58"/>
    <x v="101"/>
    <x v="585"/>
    <n v="59"/>
    <n v="22"/>
    <n v="6.6"/>
    <n v="36"/>
    <s v="Etranges Libellules"/>
    <s v="E10+"/>
  </r>
  <r>
    <s v="Taiko no Tatsujin: Doki! Shinkyoku Darake no Haru Matsuri"/>
    <x v="6"/>
    <n v="2003"/>
    <x v="3722"/>
    <x v="7"/>
    <s v="Sep"/>
    <x v="5"/>
    <x v="25"/>
    <x v="180"/>
    <x v="125"/>
    <x v="54"/>
    <x v="106"/>
    <x v="585"/>
    <m/>
    <m/>
    <m/>
    <m/>
    <m/>
    <m/>
  </r>
  <r>
    <s v="Samurai Warriors 3"/>
    <x v="0"/>
    <n v="2009"/>
    <x v="3723"/>
    <x v="27"/>
    <s v="Dec"/>
    <x v="8"/>
    <x v="0"/>
    <x v="290"/>
    <x v="287"/>
    <x v="223"/>
    <x v="145"/>
    <x v="585"/>
    <n v="55"/>
    <n v="26"/>
    <n v="7.2"/>
    <n v="22"/>
    <s v="Omega Force"/>
    <s v="T"/>
  </r>
  <r>
    <s v="Ben 10 Alien Force: Vilgax Attacks"/>
    <x v="0"/>
    <n v="2009"/>
    <x v="739"/>
    <x v="29"/>
    <s v="Nov"/>
    <x v="8"/>
    <x v="58"/>
    <x v="370"/>
    <x v="182"/>
    <x v="58"/>
    <x v="115"/>
    <x v="585"/>
    <n v="65"/>
    <n v="5"/>
    <n v="4"/>
    <n v="6"/>
    <s v="Papaya Studios"/>
    <s v="E10+"/>
  </r>
  <r>
    <s v="TimeSplitters 2"/>
    <x v="19"/>
    <n v="2002"/>
    <x v="3233"/>
    <x v="23"/>
    <s v="Feb"/>
    <x v="6"/>
    <x v="21"/>
    <x v="363"/>
    <x v="265"/>
    <x v="58"/>
    <x v="145"/>
    <x v="585"/>
    <n v="88"/>
    <n v="18"/>
    <n v="9"/>
    <n v="65"/>
    <s v="Free Radical Design"/>
    <s v="T"/>
  </r>
  <r>
    <s v="Battlebots: Design &amp; Destroy"/>
    <x v="8"/>
    <n v="2003"/>
    <x v="3724"/>
    <x v="24"/>
    <s v="Jun"/>
    <x v="8"/>
    <x v="35"/>
    <x v="398"/>
    <x v="279"/>
    <x v="58"/>
    <x v="145"/>
    <x v="585"/>
    <m/>
    <m/>
    <m/>
    <m/>
    <m/>
    <m/>
  </r>
  <r>
    <s v="Robert Ludlum's The Bourne Conspiracy"/>
    <x v="4"/>
    <s v="N/A"/>
    <x v="2988"/>
    <x v="22"/>
    <s v="Jul"/>
    <x v="8"/>
    <x v="23"/>
    <x v="343"/>
    <x v="293"/>
    <x v="58"/>
    <x v="115"/>
    <x v="585"/>
    <n v="71"/>
    <n v="72"/>
    <n v="7.2"/>
    <n v="63"/>
    <s v="High Moon Studios"/>
    <s v="T"/>
  </r>
  <r>
    <s v="Eternal Darkness: Sanity's Requiem"/>
    <x v="19"/>
    <n v="2002"/>
    <x v="3725"/>
    <x v="32"/>
    <s v="Apr"/>
    <x v="10"/>
    <x v="0"/>
    <x v="363"/>
    <x v="265"/>
    <x v="58"/>
    <x v="145"/>
    <x v="585"/>
    <n v="92"/>
    <n v="41"/>
    <n v="8.6999999999999993"/>
    <n v="173"/>
    <s v="Silicon Knights"/>
    <s v="M"/>
  </r>
  <r>
    <s v="Food Network: Cook or Be Cooked"/>
    <x v="0"/>
    <n v="2009"/>
    <x v="3726"/>
    <x v="33"/>
    <s v="Mar"/>
    <x v="5"/>
    <x v="25"/>
    <x v="330"/>
    <x v="125"/>
    <x v="58"/>
    <x v="147"/>
    <x v="585"/>
    <n v="53"/>
    <n v="8"/>
    <n v="6.8"/>
    <n v="5"/>
    <s v="Red Fly Studio"/>
    <s v="E"/>
  </r>
  <r>
    <s v="Power Rangers: S.P.D."/>
    <x v="8"/>
    <n v="2004"/>
    <x v="3727"/>
    <x v="31"/>
    <s v="Feb"/>
    <x v="8"/>
    <x v="28"/>
    <x v="398"/>
    <x v="279"/>
    <x v="58"/>
    <x v="145"/>
    <x v="585"/>
    <m/>
    <m/>
    <s v="tbd"/>
    <m/>
    <s v="Natsume"/>
    <s v="E10+"/>
  </r>
  <r>
    <s v="Naruto: Ultimate Ninja 3"/>
    <x v="6"/>
    <n v="2005"/>
    <x v="1823"/>
    <x v="1"/>
    <s v="Nov"/>
    <x v="9"/>
    <x v="10"/>
    <x v="372"/>
    <x v="45"/>
    <x v="58"/>
    <x v="122"/>
    <x v="585"/>
    <n v="75"/>
    <n v="24"/>
    <n v="8.6999999999999993"/>
    <n v="33"/>
    <s v="CyberConnect2"/>
    <s v="T"/>
  </r>
  <r>
    <s v="The Darkness"/>
    <x v="4"/>
    <n v="2007"/>
    <x v="3728"/>
    <x v="26"/>
    <s v="Sep"/>
    <x v="6"/>
    <x v="2"/>
    <x v="372"/>
    <x v="203"/>
    <x v="62"/>
    <x v="147"/>
    <x v="585"/>
    <n v="82"/>
    <n v="63"/>
    <n v="8.1"/>
    <n v="196"/>
    <s v="Starbreeze"/>
    <s v="M"/>
  </r>
  <r>
    <s v="Thrillville: Off the Rails"/>
    <x v="0"/>
    <n v="2007"/>
    <x v="3729"/>
    <x v="19"/>
    <s v="Nov"/>
    <x v="11"/>
    <x v="18"/>
    <x v="358"/>
    <x v="287"/>
    <x v="58"/>
    <x v="147"/>
    <x v="585"/>
    <n v="70"/>
    <n v="14"/>
    <n v="2.8"/>
    <n v="40"/>
    <s v="Frontier Developments"/>
    <s v="E10+"/>
  </r>
  <r>
    <s v="Jump Start Pet Rescue"/>
    <x v="0"/>
    <n v="2009"/>
    <x v="2196"/>
    <x v="16"/>
    <s v="Dec"/>
    <x v="5"/>
    <x v="178"/>
    <x v="330"/>
    <x v="125"/>
    <x v="58"/>
    <x v="147"/>
    <x v="585"/>
    <m/>
    <m/>
    <m/>
    <m/>
    <m/>
    <m/>
  </r>
  <r>
    <s v="SingStar Motown"/>
    <x v="6"/>
    <n v="2009"/>
    <x v="1445"/>
    <x v="25"/>
    <s v="Oct"/>
    <x v="5"/>
    <x v="3"/>
    <x v="180"/>
    <x v="297"/>
    <x v="58"/>
    <x v="124"/>
    <x v="585"/>
    <m/>
    <m/>
    <m/>
    <m/>
    <m/>
    <m/>
  </r>
  <r>
    <s v="Child of Eden"/>
    <x v="4"/>
    <n v="2011"/>
    <x v="3506"/>
    <x v="19"/>
    <s v="Apr"/>
    <x v="6"/>
    <x v="5"/>
    <x v="331"/>
    <x v="279"/>
    <x v="58"/>
    <x v="115"/>
    <x v="585"/>
    <n v="84"/>
    <n v="81"/>
    <n v="7.7"/>
    <n v="95"/>
    <s v="Q Entertainment"/>
    <s v="E10+"/>
  </r>
  <r>
    <s v="Neon Genesis Evangelion"/>
    <x v="23"/>
    <n v="1996"/>
    <x v="3730"/>
    <x v="19"/>
    <s v="Sep"/>
    <x v="10"/>
    <x v="8"/>
    <x v="180"/>
    <x v="125"/>
    <x v="54"/>
    <x v="106"/>
    <x v="585"/>
    <m/>
    <m/>
    <m/>
    <m/>
    <m/>
    <m/>
  </r>
  <r>
    <s v="Mobile Suit Gundam: One Year War"/>
    <x v="6"/>
    <n v="2005"/>
    <x v="3731"/>
    <x v="2"/>
    <s v="Jan"/>
    <x v="8"/>
    <x v="25"/>
    <x v="180"/>
    <x v="125"/>
    <x v="54"/>
    <x v="106"/>
    <x v="585"/>
    <m/>
    <m/>
    <m/>
    <m/>
    <m/>
    <m/>
  </r>
  <r>
    <s v="Spider-Man: Shattered Dimensions"/>
    <x v="5"/>
    <n v="2010"/>
    <x v="3732"/>
    <x v="10"/>
    <s v="Jan"/>
    <x v="8"/>
    <x v="4"/>
    <x v="343"/>
    <x v="279"/>
    <x v="58"/>
    <x v="132"/>
    <x v="585"/>
    <n v="74"/>
    <n v="57"/>
    <n v="7.5"/>
    <n v="96"/>
    <s v="Beenox"/>
    <s v="T"/>
  </r>
  <r>
    <s v="Tongari Boushi to Mahou no Otana"/>
    <x v="3"/>
    <n v="2010"/>
    <x v="3733"/>
    <x v="5"/>
    <s v="Sep"/>
    <x v="7"/>
    <x v="14"/>
    <x v="180"/>
    <x v="125"/>
    <x v="54"/>
    <x v="106"/>
    <x v="585"/>
    <m/>
    <m/>
    <m/>
    <m/>
    <m/>
    <m/>
  </r>
  <r>
    <s v="NFL Blitz 20-03"/>
    <x v="6"/>
    <n v="2002"/>
    <x v="3734"/>
    <x v="34"/>
    <s v="Jul"/>
    <x v="0"/>
    <x v="39"/>
    <x v="400"/>
    <x v="271"/>
    <x v="58"/>
    <x v="122"/>
    <x v="585"/>
    <n v="73"/>
    <n v="15"/>
    <n v="8.6"/>
    <n v="5"/>
    <s v="Point of View"/>
    <s v="E"/>
  </r>
  <r>
    <s v="SpongeBob's Atlantis SquarePantis"/>
    <x v="6"/>
    <n v="2007"/>
    <x v="3735"/>
    <x v="24"/>
    <s v="May"/>
    <x v="8"/>
    <x v="28"/>
    <x v="372"/>
    <x v="45"/>
    <x v="58"/>
    <x v="122"/>
    <x v="585"/>
    <m/>
    <m/>
    <s v="tbd"/>
    <m/>
    <s v="THQ"/>
    <s v="E"/>
  </r>
  <r>
    <s v="Eternal Sonata"/>
    <x v="5"/>
    <n v="2008"/>
    <x v="3065"/>
    <x v="0"/>
    <s v="Sep"/>
    <x v="3"/>
    <x v="10"/>
    <x v="401"/>
    <x v="279"/>
    <x v="35"/>
    <x v="132"/>
    <x v="585"/>
    <n v="80"/>
    <n v="34"/>
    <n v="7.8"/>
    <n v="117"/>
    <s v="Tri-Crescendo"/>
    <s v="T"/>
  </r>
  <r>
    <s v="SingStar Queen"/>
    <x v="5"/>
    <n v="2009"/>
    <x v="2727"/>
    <x v="23"/>
    <s v="Feb"/>
    <x v="5"/>
    <x v="3"/>
    <x v="369"/>
    <x v="289"/>
    <x v="58"/>
    <x v="101"/>
    <x v="585"/>
    <m/>
    <m/>
    <m/>
    <m/>
    <m/>
    <m/>
  </r>
  <r>
    <s v="Karaoke Revolution"/>
    <x v="0"/>
    <n v="2009"/>
    <x v="3736"/>
    <x v="7"/>
    <s v="May"/>
    <x v="5"/>
    <x v="14"/>
    <x v="381"/>
    <x v="263"/>
    <x v="58"/>
    <x v="115"/>
    <x v="585"/>
    <n v="63"/>
    <n v="4"/>
    <s v="tbd"/>
    <m/>
    <s v="Blitz Games Studios"/>
    <s v="T"/>
  </r>
  <r>
    <s v="Star Wars: Jedi Starfighter"/>
    <x v="13"/>
    <n v="2002"/>
    <x v="3737"/>
    <x v="10"/>
    <s v="Nov"/>
    <x v="7"/>
    <x v="4"/>
    <x v="387"/>
    <x v="270"/>
    <x v="58"/>
    <x v="133"/>
    <x v="585"/>
    <n v="78"/>
    <n v="22"/>
    <n v="5.2"/>
    <n v="5"/>
    <s v="Secret Level"/>
    <s v="T"/>
  </r>
  <r>
    <s v="Walk it Out!"/>
    <x v="0"/>
    <n v="2010"/>
    <x v="3738"/>
    <x v="32"/>
    <s v="May"/>
    <x v="0"/>
    <x v="14"/>
    <x v="387"/>
    <x v="300"/>
    <x v="58"/>
    <x v="147"/>
    <x v="585"/>
    <m/>
    <m/>
    <m/>
    <m/>
    <m/>
    <m/>
  </r>
  <r>
    <s v="Classic NES Series: Metroid"/>
    <x v="8"/>
    <n v="2004"/>
    <x v="3739"/>
    <x v="31"/>
    <s v="Nov"/>
    <x v="10"/>
    <x v="0"/>
    <x v="343"/>
    <x v="244"/>
    <x v="35"/>
    <x v="145"/>
    <x v="586"/>
    <n v="58"/>
    <n v="9"/>
    <n v="8.6"/>
    <n v="18"/>
    <s v="Nintendo"/>
    <s v="E"/>
  </r>
  <r>
    <s v="Nicktoons: Attack of the Toybots"/>
    <x v="0"/>
    <n v="2007"/>
    <x v="3740"/>
    <x v="15"/>
    <s v="Nov"/>
    <x v="1"/>
    <x v="28"/>
    <x v="399"/>
    <x v="125"/>
    <x v="58"/>
    <x v="147"/>
    <x v="586"/>
    <n v="60"/>
    <n v="4"/>
    <n v="6"/>
    <n v="8"/>
    <s v="Blue Tongue Entertainment"/>
    <s v="E"/>
  </r>
  <r>
    <s v="Primal"/>
    <x v="6"/>
    <n v="2003"/>
    <x v="3741"/>
    <x v="28"/>
    <s v="Apr"/>
    <x v="8"/>
    <x v="3"/>
    <x v="400"/>
    <x v="271"/>
    <x v="58"/>
    <x v="122"/>
    <x v="586"/>
    <n v="73"/>
    <n v="36"/>
    <n v="8.6"/>
    <n v="53"/>
    <s v="SCEE"/>
    <s v="M"/>
  </r>
  <r>
    <s v="Need for Speed: Shift 2 Unleashed"/>
    <x v="4"/>
    <n v="2011"/>
    <x v="3742"/>
    <x v="29"/>
    <s v="Apr"/>
    <x v="2"/>
    <x v="7"/>
    <x v="375"/>
    <x v="199"/>
    <x v="58"/>
    <x v="115"/>
    <x v="586"/>
    <m/>
    <m/>
    <m/>
    <m/>
    <m/>
    <m/>
  </r>
  <r>
    <s v="Yu-Gi-Oh! 5D's Tag Force 4"/>
    <x v="16"/>
    <n v="2009"/>
    <x v="1166"/>
    <x v="0"/>
    <s v="Sep"/>
    <x v="11"/>
    <x v="14"/>
    <x v="401"/>
    <x v="270"/>
    <x v="130"/>
    <x v="132"/>
    <x v="586"/>
    <m/>
    <m/>
    <m/>
    <m/>
    <m/>
    <m/>
  </r>
  <r>
    <s v="Ninja Gaiden 3"/>
    <x v="5"/>
    <n v="2012"/>
    <x v="3317"/>
    <x v="25"/>
    <s v="Jul"/>
    <x v="8"/>
    <x v="48"/>
    <x v="401"/>
    <x v="265"/>
    <x v="32"/>
    <x v="132"/>
    <x v="586"/>
    <n v="58"/>
    <n v="43"/>
    <n v="5"/>
    <n v="152"/>
    <s v="Team Ninja"/>
    <s v="M"/>
  </r>
  <r>
    <s v="Band Hero"/>
    <x v="3"/>
    <n v="2009"/>
    <x v="3743"/>
    <x v="22"/>
    <s v="Apr"/>
    <x v="5"/>
    <x v="4"/>
    <x v="200"/>
    <x v="286"/>
    <x v="58"/>
    <x v="115"/>
    <x v="586"/>
    <n v="65"/>
    <n v="18"/>
    <n v="7"/>
    <n v="4"/>
    <s v="Vicarious Visions"/>
    <s v="E10+"/>
  </r>
  <r>
    <s v="Need for Speed Underground 2"/>
    <x v="8"/>
    <n v="2004"/>
    <x v="1160"/>
    <x v="28"/>
    <s v="Sep"/>
    <x v="2"/>
    <x v="7"/>
    <x v="398"/>
    <x v="279"/>
    <x v="58"/>
    <x v="145"/>
    <x v="586"/>
    <n v="72"/>
    <n v="8"/>
    <n v="8.1999999999999993"/>
    <n v="13"/>
    <s v="Pocketeers"/>
    <s v="E"/>
  </r>
  <r>
    <s v="Madden NFL 2002"/>
    <x v="11"/>
    <n v="2001"/>
    <x v="3744"/>
    <x v="27"/>
    <s v="Jul"/>
    <x v="0"/>
    <x v="7"/>
    <x v="330"/>
    <x v="287"/>
    <x v="58"/>
    <x v="106"/>
    <x v="586"/>
    <m/>
    <m/>
    <m/>
    <m/>
    <m/>
    <m/>
  </r>
  <r>
    <s v="007: Quantum of Solace"/>
    <x v="6"/>
    <n v="2008"/>
    <x v="3745"/>
    <x v="27"/>
    <s v="Sep"/>
    <x v="8"/>
    <x v="4"/>
    <x v="394"/>
    <x v="125"/>
    <x v="58"/>
    <x v="134"/>
    <x v="586"/>
    <m/>
    <m/>
    <m/>
    <m/>
    <m/>
    <m/>
  </r>
  <r>
    <s v="Master of Illusion"/>
    <x v="3"/>
    <n v="2006"/>
    <x v="3746"/>
    <x v="13"/>
    <s v="Nov"/>
    <x v="4"/>
    <x v="0"/>
    <x v="252"/>
    <x v="125"/>
    <x v="141"/>
    <x v="145"/>
    <x v="586"/>
    <n v="69"/>
    <n v="20"/>
    <s v="tbd"/>
    <m/>
    <s v="Tenyo"/>
    <s v="E"/>
  </r>
  <r>
    <s v="Spec Ops: Covert Assault"/>
    <x v="12"/>
    <n v="2001"/>
    <x v="3747"/>
    <x v="20"/>
    <s v="Jul"/>
    <x v="6"/>
    <x v="2"/>
    <x v="381"/>
    <x v="248"/>
    <x v="58"/>
    <x v="147"/>
    <x v="586"/>
    <m/>
    <m/>
    <s v="tbd"/>
    <m/>
    <s v="Runecraft"/>
    <s v="T"/>
  </r>
  <r>
    <s v="SSX Tricky"/>
    <x v="13"/>
    <n v="2001"/>
    <x v="3748"/>
    <x v="34"/>
    <s v="Apr"/>
    <x v="0"/>
    <x v="7"/>
    <x v="379"/>
    <x v="265"/>
    <x v="58"/>
    <x v="133"/>
    <x v="586"/>
    <n v="88"/>
    <n v="22"/>
    <n v="8.5"/>
    <n v="11"/>
    <s v="EA Sports Big"/>
    <s v="E"/>
  </r>
  <r>
    <s v="Flight Control Rocket"/>
    <x v="8"/>
    <n v="2005"/>
    <x v="1061"/>
    <x v="11"/>
    <s v="Sep"/>
    <x v="7"/>
    <x v="28"/>
    <x v="398"/>
    <x v="279"/>
    <x v="58"/>
    <x v="145"/>
    <x v="586"/>
    <m/>
    <m/>
    <m/>
    <m/>
    <m/>
    <m/>
  </r>
  <r>
    <s v="Tetris Axis"/>
    <x v="10"/>
    <n v="2011"/>
    <x v="3749"/>
    <x v="29"/>
    <s v="Mar"/>
    <x v="4"/>
    <x v="179"/>
    <x v="200"/>
    <x v="293"/>
    <x v="23"/>
    <x v="147"/>
    <x v="586"/>
    <n v="74"/>
    <n v="33"/>
    <n v="6.8"/>
    <n v="28"/>
    <s v="Hudson Soft"/>
    <s v="E"/>
  </r>
  <r>
    <s v="Borderlands: The Handsome Collection"/>
    <x v="17"/>
    <n v="2015"/>
    <x v="3750"/>
    <x v="3"/>
    <s v="Mar"/>
    <x v="6"/>
    <x v="2"/>
    <x v="343"/>
    <x v="293"/>
    <x v="58"/>
    <x v="115"/>
    <x v="586"/>
    <n v="80"/>
    <n v="11"/>
    <n v="7.8"/>
    <n v="119"/>
    <s v="Gearbox Software"/>
    <s v="M"/>
  </r>
  <r>
    <s v="Sleeping Dogs"/>
    <x v="9"/>
    <n v="2014"/>
    <x v="3751"/>
    <x v="25"/>
    <s v="Jul"/>
    <x v="8"/>
    <x v="15"/>
    <x v="252"/>
    <x v="256"/>
    <x v="58"/>
    <x v="101"/>
    <x v="586"/>
    <m/>
    <m/>
    <m/>
    <m/>
    <m/>
    <m/>
  </r>
  <r>
    <s v="The Chronicles of Narnia: The Lion, The Witch and The Wardrobe"/>
    <x v="6"/>
    <n v="2005"/>
    <x v="3752"/>
    <x v="25"/>
    <s v="Aug"/>
    <x v="8"/>
    <x v="32"/>
    <x v="372"/>
    <x v="45"/>
    <x v="58"/>
    <x v="122"/>
    <x v="586"/>
    <n v="68"/>
    <n v="36"/>
    <n v="8.4"/>
    <n v="17"/>
    <s v="Traveller's Tales"/>
    <s v="T"/>
  </r>
  <r>
    <s v="NiGHTS into dreams..."/>
    <x v="23"/>
    <n v="1996"/>
    <x v="3753"/>
    <x v="20"/>
    <s v="May"/>
    <x v="1"/>
    <x v="8"/>
    <x v="180"/>
    <x v="125"/>
    <x v="236"/>
    <x v="106"/>
    <x v="586"/>
    <m/>
    <m/>
    <m/>
    <m/>
    <m/>
    <m/>
  </r>
  <r>
    <s v="Star Wars The Clone Wars: Republic Heroes"/>
    <x v="5"/>
    <n v="2009"/>
    <x v="3754"/>
    <x v="32"/>
    <s v="Mar"/>
    <x v="8"/>
    <x v="18"/>
    <x v="401"/>
    <x v="291"/>
    <x v="58"/>
    <x v="101"/>
    <x v="586"/>
    <n v="43"/>
    <n v="22"/>
    <n v="5.3"/>
    <n v="16"/>
    <s v="LucasArts, Krome Studios"/>
    <s v="T"/>
  </r>
  <r>
    <s v="NCAA Football 2004"/>
    <x v="13"/>
    <n v="2003"/>
    <x v="3755"/>
    <x v="17"/>
    <s v="Mar"/>
    <x v="0"/>
    <x v="7"/>
    <x v="399"/>
    <x v="287"/>
    <x v="58"/>
    <x v="133"/>
    <x v="586"/>
    <n v="88"/>
    <n v="13"/>
    <n v="8.8000000000000007"/>
    <n v="19"/>
    <s v="EA Sports"/>
    <s v="E"/>
  </r>
  <r>
    <s v="Bionicle"/>
    <x v="6"/>
    <n v="2003"/>
    <x v="739"/>
    <x v="29"/>
    <s v="Nov"/>
    <x v="8"/>
    <x v="7"/>
    <x v="400"/>
    <x v="271"/>
    <x v="58"/>
    <x v="122"/>
    <x v="586"/>
    <n v="51"/>
    <n v="7"/>
    <n v="3.6"/>
    <n v="16"/>
    <s v="Argonaut Games"/>
    <s v="E"/>
  </r>
  <r>
    <s v="Hyrule Warriors"/>
    <x v="10"/>
    <n v="2016"/>
    <x v="2898"/>
    <x v="9"/>
    <s v="Jun"/>
    <x v="8"/>
    <x v="0"/>
    <x v="394"/>
    <x v="293"/>
    <x v="32"/>
    <x v="147"/>
    <x v="586"/>
    <m/>
    <m/>
    <m/>
    <m/>
    <m/>
    <m/>
  </r>
  <r>
    <s v="DanceStar Party"/>
    <x v="5"/>
    <n v="2011"/>
    <x v="3756"/>
    <x v="18"/>
    <s v="Jun"/>
    <x v="5"/>
    <x v="3"/>
    <x v="180"/>
    <x v="304"/>
    <x v="58"/>
    <x v="127"/>
    <x v="586"/>
    <m/>
    <m/>
    <m/>
    <m/>
    <m/>
    <m/>
  </r>
  <r>
    <s v="Naruto Shippuden: Ultimate Ninja Storm Revolution"/>
    <x v="5"/>
    <n v="2014"/>
    <x v="3757"/>
    <x v="3"/>
    <s v="Jun"/>
    <x v="9"/>
    <x v="25"/>
    <x v="341"/>
    <x v="182"/>
    <x v="100"/>
    <x v="122"/>
    <x v="586"/>
    <n v="73"/>
    <n v="26"/>
    <n v="7.5"/>
    <n v="100"/>
    <s v="CyberConnect2"/>
    <s v="T"/>
  </r>
  <r>
    <s v="Naughty Bear"/>
    <x v="5"/>
    <n v="2010"/>
    <x v="3758"/>
    <x v="0"/>
    <s v="Dec"/>
    <x v="8"/>
    <x v="11"/>
    <x v="375"/>
    <x v="291"/>
    <x v="58"/>
    <x v="101"/>
    <x v="586"/>
    <n v="43"/>
    <n v="31"/>
    <n v="5.5"/>
    <n v="49"/>
    <s v="Artificial Mind and Movement"/>
    <s v="T"/>
  </r>
  <r>
    <s v="MLB 2002"/>
    <x v="12"/>
    <n v="2001"/>
    <x v="3759"/>
    <x v="23"/>
    <s v="Feb"/>
    <x v="0"/>
    <x v="3"/>
    <x v="381"/>
    <x v="248"/>
    <x v="58"/>
    <x v="147"/>
    <x v="586"/>
    <n v="76"/>
    <n v="5"/>
    <n v="8.1"/>
    <n v="8"/>
    <s v="989 Sports"/>
    <s v="E"/>
  </r>
  <r>
    <s v="Deadpool"/>
    <x v="4"/>
    <n v="2013"/>
    <x v="3760"/>
    <x v="29"/>
    <s v="Mar"/>
    <x v="8"/>
    <x v="4"/>
    <x v="343"/>
    <x v="293"/>
    <x v="58"/>
    <x v="115"/>
    <x v="586"/>
    <n v="62"/>
    <n v="49"/>
    <n v="7.4"/>
    <n v="368"/>
    <s v="High Moon Studios"/>
    <s v="M"/>
  </r>
  <r>
    <s v="Lego Batman 3: Beyond Gotham"/>
    <x v="17"/>
    <n v="2014"/>
    <x v="3761"/>
    <x v="25"/>
    <s v="Oct"/>
    <x v="8"/>
    <x v="19"/>
    <x v="382"/>
    <x v="271"/>
    <x v="58"/>
    <x v="115"/>
    <x v="586"/>
    <n v="74"/>
    <n v="25"/>
    <n v="7.1"/>
    <n v="36"/>
    <s v="TT Games"/>
    <s v="E10+"/>
  </r>
  <r>
    <s v="MLB 14: The Show"/>
    <x v="5"/>
    <n v="2014"/>
    <x v="3140"/>
    <x v="16"/>
    <s v="May"/>
    <x v="0"/>
    <x v="132"/>
    <x v="387"/>
    <x v="125"/>
    <x v="58"/>
    <x v="69"/>
    <x v="586"/>
    <n v="81"/>
    <n v="26"/>
    <n v="6.8"/>
    <n v="79"/>
    <s v="SCEA San Diego Studios"/>
    <s v="E"/>
  </r>
  <r>
    <s v="Devil May Cry HD Collection"/>
    <x v="4"/>
    <n v="2012"/>
    <x v="3762"/>
    <x v="4"/>
    <s v="Feb"/>
    <x v="8"/>
    <x v="12"/>
    <x v="331"/>
    <x v="277"/>
    <x v="62"/>
    <x v="147"/>
    <x v="586"/>
    <n v="77"/>
    <n v="32"/>
    <n v="8.4"/>
    <n v="93"/>
    <s v="Capcom, Pipeworks Software, Inc."/>
    <s v="M"/>
  </r>
  <r>
    <s v="Hyperdimension Neptunia"/>
    <x v="5"/>
    <n v="2010"/>
    <x v="3763"/>
    <x v="1"/>
    <s v="Apr"/>
    <x v="3"/>
    <x v="48"/>
    <x v="376"/>
    <x v="265"/>
    <x v="35"/>
    <x v="115"/>
    <x v="586"/>
    <n v="45"/>
    <n v="31"/>
    <n v="7"/>
    <n v="148"/>
    <s v="Idea Factory, Compile Heart"/>
    <s v="T"/>
  </r>
  <r>
    <s v="TimeSplitters"/>
    <x v="6"/>
    <n v="2000"/>
    <x v="3764"/>
    <x v="32"/>
    <s v="Jul"/>
    <x v="6"/>
    <x v="21"/>
    <x v="400"/>
    <x v="271"/>
    <x v="58"/>
    <x v="122"/>
    <x v="586"/>
    <n v="81"/>
    <n v="23"/>
    <n v="8"/>
    <n v="40"/>
    <s v="Free Radical Design"/>
    <s v="T"/>
  </r>
  <r>
    <s v="Barnstorming"/>
    <x v="15"/>
    <n v="1981"/>
    <x v="3765"/>
    <x v="20"/>
    <s v="Sep"/>
    <x v="8"/>
    <x v="4"/>
    <x v="399"/>
    <x v="287"/>
    <x v="58"/>
    <x v="106"/>
    <x v="586"/>
    <m/>
    <m/>
    <m/>
    <m/>
    <m/>
    <m/>
  </r>
  <r>
    <s v="InuYasha: The Secret of the Cursed Mask"/>
    <x v="6"/>
    <n v="2004"/>
    <x v="3766"/>
    <x v="1"/>
    <s v="Jan"/>
    <x v="3"/>
    <x v="25"/>
    <x v="400"/>
    <x v="271"/>
    <x v="58"/>
    <x v="122"/>
    <x v="586"/>
    <n v="51"/>
    <n v="7"/>
    <n v="8.1"/>
    <n v="28"/>
    <s v="Kamui"/>
    <s v="T"/>
  </r>
  <r>
    <s v="The Powerpuff Girls: Him and Seek"/>
    <x v="8"/>
    <n v="2002"/>
    <x v="494"/>
    <x v="11"/>
    <s v="Jun"/>
    <x v="1"/>
    <x v="176"/>
    <x v="398"/>
    <x v="277"/>
    <x v="58"/>
    <x v="145"/>
    <x v="586"/>
    <m/>
    <m/>
    <m/>
    <m/>
    <m/>
    <m/>
  </r>
  <r>
    <s v="Mega Man Zero 2"/>
    <x v="8"/>
    <n v="2003"/>
    <x v="3767"/>
    <x v="29"/>
    <s v="Apr"/>
    <x v="1"/>
    <x v="12"/>
    <x v="375"/>
    <x v="270"/>
    <x v="89"/>
    <x v="145"/>
    <x v="586"/>
    <n v="81"/>
    <n v="17"/>
    <n v="8.6"/>
    <n v="18"/>
    <s v="Inti"/>
    <s v="E"/>
  </r>
  <r>
    <s v="My Spanish Coach"/>
    <x v="3"/>
    <n v="2007"/>
    <x v="1301"/>
    <x v="22"/>
    <s v="Jul"/>
    <x v="5"/>
    <x v="5"/>
    <x v="399"/>
    <x v="125"/>
    <x v="58"/>
    <x v="147"/>
    <x v="586"/>
    <n v="73"/>
    <n v="7"/>
    <s v="tbd"/>
    <m/>
    <s v="Ubisoft, Sensory Sweep"/>
    <s v="E"/>
  </r>
  <r>
    <s v="Wonder Project J: Kikai no Shonen Pino"/>
    <x v="7"/>
    <n v="1994"/>
    <x v="3768"/>
    <x v="10"/>
    <s v="Sep"/>
    <x v="7"/>
    <x v="24"/>
    <x v="180"/>
    <x v="125"/>
    <x v="236"/>
    <x v="106"/>
    <x v="586"/>
    <m/>
    <m/>
    <m/>
    <m/>
    <m/>
    <m/>
  </r>
  <r>
    <s v="Payday 2"/>
    <x v="5"/>
    <n v="2013"/>
    <x v="3769"/>
    <x v="18"/>
    <s v="Dec"/>
    <x v="6"/>
    <x v="11"/>
    <x v="376"/>
    <x v="182"/>
    <x v="58"/>
    <x v="69"/>
    <x v="586"/>
    <n v="74"/>
    <n v="12"/>
    <n v="6.2"/>
    <n v="181"/>
    <s v="Overkill Software"/>
    <s v="M"/>
  </r>
  <r>
    <s v="WWE 2K16"/>
    <x v="4"/>
    <n v="2015"/>
    <x v="3770"/>
    <x v="3"/>
    <s v="Sep"/>
    <x v="0"/>
    <x v="2"/>
    <x v="286"/>
    <x v="279"/>
    <x v="58"/>
    <x v="115"/>
    <x v="586"/>
    <m/>
    <m/>
    <n v="5.4"/>
    <n v="25"/>
    <s v="Yuke's"/>
    <s v="T"/>
  </r>
  <r>
    <s v="Dragon Ball Z: Shin Budokai - Another Road"/>
    <x v="16"/>
    <n v="2007"/>
    <x v="1350"/>
    <x v="13"/>
    <s v="May"/>
    <x v="9"/>
    <x v="10"/>
    <x v="401"/>
    <x v="265"/>
    <x v="36"/>
    <x v="101"/>
    <x v="586"/>
    <m/>
    <m/>
    <m/>
    <m/>
    <m/>
    <m/>
  </r>
  <r>
    <s v="The Fairly Odd Parents: Game Boy Advance Video Volume 1"/>
    <x v="8"/>
    <n v="2004"/>
    <x v="1755"/>
    <x v="27"/>
    <s v="May"/>
    <x v="5"/>
    <x v="33"/>
    <x v="398"/>
    <x v="277"/>
    <x v="58"/>
    <x v="145"/>
    <x v="586"/>
    <m/>
    <m/>
    <m/>
    <m/>
    <m/>
    <m/>
  </r>
  <r>
    <s v="Mass Effect Trilogy"/>
    <x v="5"/>
    <n v="2012"/>
    <x v="3771"/>
    <x v="26"/>
    <s v="May"/>
    <x v="8"/>
    <x v="7"/>
    <x v="340"/>
    <x v="125"/>
    <x v="58"/>
    <x v="122"/>
    <x v="586"/>
    <m/>
    <m/>
    <n v="8.6999999999999993"/>
    <n v="63"/>
    <s v="BioWare"/>
    <s v="M"/>
  </r>
  <r>
    <s v="Ghostbusters: The Video Game"/>
    <x v="6"/>
    <n v="2009"/>
    <x v="3772"/>
    <x v="2"/>
    <s v="Aug"/>
    <x v="8"/>
    <x v="10"/>
    <x v="341"/>
    <x v="203"/>
    <x v="58"/>
    <x v="108"/>
    <x v="586"/>
    <n v="64"/>
    <n v="9"/>
    <n v="8.6999999999999993"/>
    <n v="6"/>
    <s v="War Drum Studios"/>
    <s v="E10+"/>
  </r>
  <r>
    <s v="Hunter: The Reckoning  Wayward"/>
    <x v="6"/>
    <n v="2003"/>
    <x v="3773"/>
    <x v="13"/>
    <s v="Jul"/>
    <x v="8"/>
    <x v="117"/>
    <x v="400"/>
    <x v="248"/>
    <x v="58"/>
    <x v="122"/>
    <x v="586"/>
    <n v="68"/>
    <n v="27"/>
    <n v="8.8000000000000007"/>
    <n v="16"/>
    <s v="High Voltage Software"/>
    <s v="M"/>
  </r>
  <r>
    <s v="Mischief Makers"/>
    <x v="11"/>
    <n v="1997"/>
    <x v="3774"/>
    <x v="6"/>
    <s v="Feb"/>
    <x v="1"/>
    <x v="0"/>
    <x v="370"/>
    <x v="297"/>
    <x v="35"/>
    <x v="122"/>
    <x v="586"/>
    <m/>
    <m/>
    <m/>
    <m/>
    <m/>
    <m/>
  </r>
  <r>
    <s v="WipEout 64"/>
    <x v="11"/>
    <n v="1998"/>
    <x v="3775"/>
    <x v="10"/>
    <s v="Aug"/>
    <x v="2"/>
    <x v="39"/>
    <x v="331"/>
    <x v="182"/>
    <x v="58"/>
    <x v="145"/>
    <x v="586"/>
    <m/>
    <m/>
    <m/>
    <m/>
    <m/>
    <m/>
  </r>
  <r>
    <s v="EyeToy: AntiGrav"/>
    <x v="6"/>
    <n v="2004"/>
    <x v="2269"/>
    <x v="0"/>
    <s v="Jul"/>
    <x v="0"/>
    <x v="3"/>
    <x v="372"/>
    <x v="45"/>
    <x v="58"/>
    <x v="122"/>
    <x v="586"/>
    <n v="71"/>
    <n v="38"/>
    <n v="7.8"/>
    <n v="5"/>
    <s v="Harmonix Music Systems"/>
    <s v="E"/>
  </r>
  <r>
    <s v="Dora the Explorer: Dora Puppy"/>
    <x v="3"/>
    <n v="2009"/>
    <x v="3776"/>
    <x v="1"/>
    <s v="Mar"/>
    <x v="5"/>
    <x v="2"/>
    <x v="380"/>
    <x v="45"/>
    <x v="58"/>
    <x v="147"/>
    <x v="586"/>
    <m/>
    <m/>
    <m/>
    <m/>
    <m/>
    <m/>
  </r>
  <r>
    <s v="EverQuest Online Adventures"/>
    <x v="6"/>
    <n v="2003"/>
    <x v="2039"/>
    <x v="29"/>
    <s v="Aug"/>
    <x v="3"/>
    <x v="75"/>
    <x v="400"/>
    <x v="248"/>
    <x v="58"/>
    <x v="132"/>
    <x v="586"/>
    <n v="74"/>
    <n v="22"/>
    <n v="8.1999999999999993"/>
    <n v="33"/>
    <s v="Sony Online Entertainment"/>
    <s v="T"/>
  </r>
  <r>
    <s v="OkamiDen"/>
    <x v="3"/>
    <n v="2010"/>
    <x v="3777"/>
    <x v="31"/>
    <s v="Mar"/>
    <x v="10"/>
    <x v="12"/>
    <x v="400"/>
    <x v="297"/>
    <x v="29"/>
    <x v="133"/>
    <x v="586"/>
    <n v="82"/>
    <n v="48"/>
    <n v="7.9"/>
    <n v="53"/>
    <s v="Capcom"/>
    <s v="E10+"/>
  </r>
  <r>
    <s v="Cool Boarders"/>
    <x v="12"/>
    <n v="1996"/>
    <x v="174"/>
    <x v="3"/>
    <s v="Mar"/>
    <x v="0"/>
    <x v="3"/>
    <x v="205"/>
    <x v="270"/>
    <x v="14"/>
    <x v="147"/>
    <x v="586"/>
    <m/>
    <m/>
    <m/>
    <m/>
    <m/>
    <m/>
  </r>
  <r>
    <s v="Hometown Story"/>
    <x v="10"/>
    <n v="2013"/>
    <x v="1943"/>
    <x v="12"/>
    <s v="Dec"/>
    <x v="3"/>
    <x v="70"/>
    <x v="382"/>
    <x v="279"/>
    <x v="57"/>
    <x v="115"/>
    <x v="586"/>
    <n v="47"/>
    <n v="14"/>
    <n v="6"/>
    <n v="24"/>
    <s v="TOYBOX"/>
    <s v="E10+"/>
  </r>
  <r>
    <s v="Just Dance 4"/>
    <x v="5"/>
    <n v="2012"/>
    <x v="3778"/>
    <x v="34"/>
    <s v="Dec"/>
    <x v="5"/>
    <x v="5"/>
    <x v="343"/>
    <x v="277"/>
    <x v="58"/>
    <x v="122"/>
    <x v="586"/>
    <n v="77"/>
    <n v="5"/>
    <n v="7.1"/>
    <n v="29"/>
    <s v="Ubisoft"/>
    <s v="E10+"/>
  </r>
  <r>
    <s v="Mobile Suit Gundam: Zeonic Front"/>
    <x v="6"/>
    <n v="2001"/>
    <x v="3051"/>
    <x v="1"/>
    <s v="Jan"/>
    <x v="7"/>
    <x v="25"/>
    <x v="290"/>
    <x v="270"/>
    <x v="96"/>
    <x v="133"/>
    <x v="586"/>
    <n v="71"/>
    <n v="12"/>
    <n v="8.8000000000000007"/>
    <n v="23"/>
    <s v="Sunrise Interactive"/>
    <s v="T"/>
  </r>
  <r>
    <s v="Monopoly"/>
    <x v="6"/>
    <n v="2008"/>
    <x v="1924"/>
    <x v="16"/>
    <s v="Oct"/>
    <x v="5"/>
    <x v="7"/>
    <x v="400"/>
    <x v="248"/>
    <x v="58"/>
    <x v="132"/>
    <x v="586"/>
    <m/>
    <m/>
    <n v="7.2"/>
    <n v="6"/>
    <s v="Electronic Arts"/>
    <s v="E"/>
  </r>
  <r>
    <s v="TouchMaster 3"/>
    <x v="3"/>
    <n v="2009"/>
    <x v="3779"/>
    <x v="10"/>
    <s v="Nov"/>
    <x v="4"/>
    <x v="19"/>
    <x v="325"/>
    <x v="277"/>
    <x v="58"/>
    <x v="115"/>
    <x v="586"/>
    <n v="68"/>
    <n v="7"/>
    <s v="tbd"/>
    <m/>
    <s v="Hijinx Studios"/>
    <s v="E"/>
  </r>
  <r>
    <s v="Dawn of Mana"/>
    <x v="6"/>
    <n v="2006"/>
    <x v="3780"/>
    <x v="32"/>
    <s v="Jan"/>
    <x v="3"/>
    <x v="15"/>
    <x v="360"/>
    <x v="300"/>
    <x v="128"/>
    <x v="133"/>
    <x v="586"/>
    <n v="57"/>
    <n v="27"/>
    <n v="6.8"/>
    <n v="11"/>
    <s v="Square Enix"/>
    <s v="T"/>
  </r>
  <r>
    <s v="Castlevania: Dawn of Sorrow"/>
    <x v="3"/>
    <n v="2005"/>
    <x v="3415"/>
    <x v="4"/>
    <s v="Oct"/>
    <x v="1"/>
    <x v="14"/>
    <x v="363"/>
    <x v="298"/>
    <x v="102"/>
    <x v="147"/>
    <x v="586"/>
    <n v="89"/>
    <n v="52"/>
    <n v="8.5"/>
    <n v="171"/>
    <s v="Konami"/>
    <s v="T"/>
  </r>
  <r>
    <s v="Max Payne 3"/>
    <x v="14"/>
    <n v="2012"/>
    <x v="3781"/>
    <x v="16"/>
    <s v="Mar"/>
    <x v="6"/>
    <x v="2"/>
    <x v="252"/>
    <x v="268"/>
    <x v="58"/>
    <x v="132"/>
    <x v="586"/>
    <n v="87"/>
    <n v="30"/>
    <n v="7.6"/>
    <n v="2202"/>
    <s v="Rockstar Studios"/>
    <s v="M"/>
  </r>
  <r>
    <s v="Barbie: Groom and Glam Pups"/>
    <x v="3"/>
    <n v="2010"/>
    <x v="3782"/>
    <x v="16"/>
    <s v="Nov"/>
    <x v="8"/>
    <x v="28"/>
    <x v="370"/>
    <x v="182"/>
    <x v="58"/>
    <x v="115"/>
    <x v="586"/>
    <m/>
    <m/>
    <s v="tbd"/>
    <m/>
    <s v="Game Machine Studios"/>
    <s v="E"/>
  </r>
  <r>
    <s v="Tales of the World: Radiant Mythology"/>
    <x v="16"/>
    <n v="2006"/>
    <x v="3783"/>
    <x v="5"/>
    <s v="Feb"/>
    <x v="3"/>
    <x v="5"/>
    <x v="394"/>
    <x v="45"/>
    <x v="154"/>
    <x v="133"/>
    <x v="586"/>
    <n v="66"/>
    <n v="27"/>
    <n v="7.8"/>
    <n v="25"/>
    <s v="Alfa System"/>
    <s v="T"/>
  </r>
  <r>
    <s v="Petz Bunnyz"/>
    <x v="3"/>
    <n v="2008"/>
    <x v="3784"/>
    <x v="19"/>
    <s v="Sep"/>
    <x v="7"/>
    <x v="5"/>
    <x v="380"/>
    <x v="45"/>
    <x v="58"/>
    <x v="147"/>
    <x v="586"/>
    <m/>
    <m/>
    <s v="tbd"/>
    <m/>
    <s v="Digital Kids"/>
    <s v="E"/>
  </r>
  <r>
    <s v="Alpha Protocol"/>
    <x v="5"/>
    <n v="2010"/>
    <x v="3785"/>
    <x v="28"/>
    <s v="Dec"/>
    <x v="3"/>
    <x v="8"/>
    <x v="401"/>
    <x v="271"/>
    <x v="58"/>
    <x v="101"/>
    <x v="586"/>
    <n v="64"/>
    <n v="49"/>
    <n v="6.9"/>
    <n v="117"/>
    <s v="Obsidian Entertainment"/>
    <s v="M"/>
  </r>
  <r>
    <s v="Wolfenstein: The Old Blood"/>
    <x v="9"/>
    <n v="2015"/>
    <x v="3786"/>
    <x v="10"/>
    <s v="Feb"/>
    <x v="8"/>
    <x v="6"/>
    <x v="205"/>
    <x v="289"/>
    <x v="64"/>
    <x v="122"/>
    <x v="586"/>
    <n v="76"/>
    <n v="54"/>
    <n v="8"/>
    <n v="267"/>
    <s v="MachineGames"/>
    <m/>
  </r>
  <r>
    <s v="Deer Drive"/>
    <x v="3"/>
    <n v="2010"/>
    <x v="3787"/>
    <x v="10"/>
    <s v="Sep"/>
    <x v="0"/>
    <x v="180"/>
    <x v="399"/>
    <x v="125"/>
    <x v="58"/>
    <x v="133"/>
    <x v="586"/>
    <m/>
    <m/>
    <s v="tbd"/>
    <m/>
    <s v="Mastiff"/>
    <s v="T"/>
  </r>
  <r>
    <s v="Petz: Horsez 2"/>
    <x v="3"/>
    <n v="2007"/>
    <x v="184"/>
    <x v="34"/>
    <s v="Oct"/>
    <x v="7"/>
    <x v="5"/>
    <x v="380"/>
    <x v="125"/>
    <x v="58"/>
    <x v="147"/>
    <x v="586"/>
    <m/>
    <m/>
    <s v="tbd"/>
    <m/>
    <s v="Virtual Toys"/>
    <s v="E"/>
  </r>
  <r>
    <s v="Rayman Legends"/>
    <x v="4"/>
    <n v="2013"/>
    <x v="2693"/>
    <x v="17"/>
    <s v="Jul"/>
    <x v="1"/>
    <x v="5"/>
    <x v="401"/>
    <x v="256"/>
    <x v="58"/>
    <x v="115"/>
    <x v="586"/>
    <n v="90"/>
    <n v="35"/>
    <n v="8.1999999999999993"/>
    <n v="217"/>
    <s v="Ubisoft Montpellier"/>
    <s v="E10+"/>
  </r>
  <r>
    <s v="Madden NFL 2003"/>
    <x v="19"/>
    <n v="2002"/>
    <x v="470"/>
    <x v="12"/>
    <s v="Sep"/>
    <x v="0"/>
    <x v="7"/>
    <x v="397"/>
    <x v="265"/>
    <x v="58"/>
    <x v="145"/>
    <x v="586"/>
    <n v="92"/>
    <n v="13"/>
    <n v="8.5"/>
    <n v="17"/>
    <s v="EA Sports"/>
    <s v="E"/>
  </r>
  <r>
    <s v="Backyard Baseball"/>
    <x v="8"/>
    <n v="2002"/>
    <x v="3737"/>
    <x v="10"/>
    <s v="Nov"/>
    <x v="0"/>
    <x v="10"/>
    <x v="398"/>
    <x v="277"/>
    <x v="58"/>
    <x v="145"/>
    <x v="586"/>
    <m/>
    <m/>
    <m/>
    <m/>
    <m/>
    <m/>
  </r>
  <r>
    <s v="Midway Arcade Treasures"/>
    <x v="13"/>
    <n v="2003"/>
    <x v="3788"/>
    <x v="28"/>
    <s v="May"/>
    <x v="5"/>
    <x v="39"/>
    <x v="397"/>
    <x v="283"/>
    <x v="58"/>
    <x v="145"/>
    <x v="586"/>
    <n v="74"/>
    <n v="22"/>
    <s v="tbd"/>
    <m/>
    <s v="Midway"/>
    <s v="T"/>
  </r>
  <r>
    <s v="Disney Sing It"/>
    <x v="4"/>
    <n v="2008"/>
    <x v="3789"/>
    <x v="7"/>
    <s v="Jan"/>
    <x v="5"/>
    <x v="32"/>
    <x v="380"/>
    <x v="45"/>
    <x v="58"/>
    <x v="147"/>
    <x v="586"/>
    <n v="53"/>
    <n v="10"/>
    <n v="5.2"/>
    <n v="6"/>
    <s v="Zoe Mode"/>
    <s v="E"/>
  </r>
  <r>
    <s v="Remington Great American Bird Hunt"/>
    <x v="0"/>
    <n v="2009"/>
    <x v="3790"/>
    <x v="11"/>
    <s v="Aug"/>
    <x v="0"/>
    <x v="180"/>
    <x v="399"/>
    <x v="125"/>
    <x v="58"/>
    <x v="147"/>
    <x v="586"/>
    <m/>
    <m/>
    <s v="tbd"/>
    <m/>
    <s v="Kouyousha"/>
    <s v="T"/>
  </r>
  <r>
    <s v="Microsoft Flight Simulator X"/>
    <x v="14"/>
    <n v="2006"/>
    <x v="3791"/>
    <x v="19"/>
    <s v="Jun"/>
    <x v="7"/>
    <x v="1"/>
    <x v="324"/>
    <x v="273"/>
    <x v="58"/>
    <x v="132"/>
    <x v="586"/>
    <n v="80"/>
    <n v="28"/>
    <n v="7.6"/>
    <n v="95"/>
    <s v="Microsoft Game Studios"/>
    <s v="E"/>
  </r>
  <r>
    <s v="Bakugan: Battle Brawlers"/>
    <x v="6"/>
    <n v="2009"/>
    <x v="3792"/>
    <x v="17"/>
    <s v="Apr"/>
    <x v="8"/>
    <x v="4"/>
    <x v="400"/>
    <x v="248"/>
    <x v="58"/>
    <x v="132"/>
    <x v="586"/>
    <m/>
    <m/>
    <n v="5.7"/>
    <n v="7"/>
    <s v="Now Production"/>
    <s v="E"/>
  </r>
  <r>
    <s v="NHL FaceOff 99"/>
    <x v="12"/>
    <n v="1997"/>
    <x v="3793"/>
    <x v="31"/>
    <s v="Mar"/>
    <x v="0"/>
    <x v="43"/>
    <x v="381"/>
    <x v="248"/>
    <x v="58"/>
    <x v="147"/>
    <x v="586"/>
    <m/>
    <m/>
    <m/>
    <m/>
    <m/>
    <m/>
  </r>
  <r>
    <s v="SEGA Classics Collection"/>
    <x v="6"/>
    <n v="2005"/>
    <x v="3794"/>
    <x v="9"/>
    <s v="Sep"/>
    <x v="5"/>
    <x v="8"/>
    <x v="400"/>
    <x v="248"/>
    <x v="58"/>
    <x v="132"/>
    <x v="586"/>
    <n v="46"/>
    <n v="18"/>
    <n v="6.7"/>
    <n v="6"/>
    <s v="Sega"/>
    <s v="T"/>
  </r>
  <r>
    <s v="Crash: Mind Over Mutant"/>
    <x v="0"/>
    <n v="2008"/>
    <x v="3795"/>
    <x v="21"/>
    <s v="May"/>
    <x v="1"/>
    <x v="23"/>
    <x v="387"/>
    <x v="300"/>
    <x v="58"/>
    <x v="147"/>
    <x v="586"/>
    <n v="70"/>
    <n v="13"/>
    <n v="6.6"/>
    <n v="16"/>
    <s v="Radical Entertainment"/>
    <s v="E10+"/>
  </r>
  <r>
    <s v="Naruto: Ninja Council 3"/>
    <x v="3"/>
    <n v="2006"/>
    <x v="3788"/>
    <x v="28"/>
    <s v="May"/>
    <x v="8"/>
    <x v="58"/>
    <x v="380"/>
    <x v="125"/>
    <x v="58"/>
    <x v="147"/>
    <x v="587"/>
    <n v="56"/>
    <n v="23"/>
    <n v="6.5"/>
    <n v="13"/>
    <s v="Aspect"/>
    <s v="E10+"/>
  </r>
  <r>
    <s v="Dai-2-Ji Super Robot Taisen Z: Hakai-hen"/>
    <x v="16"/>
    <n v="2011"/>
    <x v="3796"/>
    <x v="14"/>
    <s v="Jan"/>
    <x v="11"/>
    <x v="56"/>
    <x v="180"/>
    <x v="125"/>
    <x v="218"/>
    <x v="106"/>
    <x v="587"/>
    <m/>
    <m/>
    <m/>
    <m/>
    <m/>
    <m/>
  </r>
  <r>
    <s v="Neon Genesis Evangelion 2nd Impression"/>
    <x v="23"/>
    <n v="1997"/>
    <x v="1051"/>
    <x v="20"/>
    <s v="Oct"/>
    <x v="3"/>
    <x v="8"/>
    <x v="180"/>
    <x v="125"/>
    <x v="218"/>
    <x v="106"/>
    <x v="587"/>
    <m/>
    <m/>
    <m/>
    <m/>
    <m/>
    <m/>
  </r>
  <r>
    <s v="NBA Street"/>
    <x v="19"/>
    <n v="2002"/>
    <x v="3797"/>
    <x v="13"/>
    <s v="Jan"/>
    <x v="0"/>
    <x v="7"/>
    <x v="397"/>
    <x v="265"/>
    <x v="58"/>
    <x v="145"/>
    <x v="587"/>
    <n v="88"/>
    <n v="15"/>
    <n v="8.6"/>
    <n v="7"/>
    <s v="EA Sports"/>
    <s v="E"/>
  </r>
  <r>
    <s v="Def Jam Icon"/>
    <x v="5"/>
    <n v="2007"/>
    <x v="3798"/>
    <x v="26"/>
    <s v="May"/>
    <x v="8"/>
    <x v="7"/>
    <x v="252"/>
    <x v="286"/>
    <x v="58"/>
    <x v="69"/>
    <x v="587"/>
    <n v="68"/>
    <n v="38"/>
    <n v="4.4000000000000004"/>
    <n v="40"/>
    <s v="EA Chicago"/>
    <s v="M"/>
  </r>
  <r>
    <s v="2014 FIFA World Cup Brazil"/>
    <x v="4"/>
    <n v="2014"/>
    <x v="3799"/>
    <x v="3"/>
    <s v="Sep"/>
    <x v="0"/>
    <x v="7"/>
    <x v="341"/>
    <x v="289"/>
    <x v="58"/>
    <x v="147"/>
    <x v="587"/>
    <n v="74"/>
    <n v="29"/>
    <n v="4.4000000000000004"/>
    <n v="93"/>
    <s v="EA Canada"/>
    <s v="E"/>
  </r>
  <r>
    <s v="The Legend of Spyro: The Eternal Night"/>
    <x v="6"/>
    <n v="2007"/>
    <x v="3800"/>
    <x v="2"/>
    <s v="Aug"/>
    <x v="1"/>
    <x v="23"/>
    <x v="400"/>
    <x v="248"/>
    <x v="58"/>
    <x v="132"/>
    <x v="587"/>
    <n v="54"/>
    <n v="18"/>
    <n v="5.4"/>
    <n v="28"/>
    <s v="Krome Studios"/>
    <s v="E10+"/>
  </r>
  <r>
    <s v="Atelier Totori: The Adventurer of Arland"/>
    <x v="5"/>
    <n v="2010"/>
    <x v="558"/>
    <x v="17"/>
    <s v="May"/>
    <x v="3"/>
    <x v="131"/>
    <x v="234"/>
    <x v="297"/>
    <x v="92"/>
    <x v="147"/>
    <x v="587"/>
    <n v="74"/>
    <n v="19"/>
    <n v="6.7"/>
    <n v="109"/>
    <s v="Gust"/>
    <s v="T"/>
  </r>
  <r>
    <s v="Mega Man Battle Network"/>
    <x v="8"/>
    <n v="2001"/>
    <x v="3801"/>
    <x v="19"/>
    <s v="Apr"/>
    <x v="3"/>
    <x v="12"/>
    <x v="364"/>
    <x v="300"/>
    <x v="75"/>
    <x v="145"/>
    <x v="587"/>
    <n v="79"/>
    <n v="10"/>
    <n v="8.9"/>
    <n v="24"/>
    <s v="Capcom"/>
    <s v="E"/>
  </r>
  <r>
    <s v="Juiced: Eliminator"/>
    <x v="16"/>
    <n v="2006"/>
    <x v="3802"/>
    <x v="18"/>
    <s v="Jan"/>
    <x v="2"/>
    <x v="28"/>
    <x v="369"/>
    <x v="256"/>
    <x v="58"/>
    <x v="105"/>
    <x v="587"/>
    <n v="65"/>
    <n v="24"/>
    <n v="8.1999999999999993"/>
    <n v="6"/>
    <s v="Juice Games"/>
    <s v="T"/>
  </r>
  <r>
    <s v="25 to Life"/>
    <x v="6"/>
    <n v="2006"/>
    <x v="3803"/>
    <x v="17"/>
    <s v="Nov"/>
    <x v="6"/>
    <x v="21"/>
    <x v="387"/>
    <x v="45"/>
    <x v="58"/>
    <x v="122"/>
    <x v="587"/>
    <n v="39"/>
    <n v="23"/>
    <n v="4.9000000000000004"/>
    <n v="46"/>
    <s v="Ritual Entertainment, Avalanche Software"/>
    <s v="M"/>
  </r>
  <r>
    <s v="NHL 2K6"/>
    <x v="6"/>
    <n v="2005"/>
    <x v="3804"/>
    <x v="30"/>
    <s v="Mar"/>
    <x v="0"/>
    <x v="2"/>
    <x v="400"/>
    <x v="248"/>
    <x v="58"/>
    <x v="132"/>
    <x v="587"/>
    <n v="81"/>
    <n v="28"/>
    <n v="5.8"/>
    <n v="18"/>
    <s v="2K Sports"/>
    <s v="E10+"/>
  </r>
  <r>
    <s v="Medal of Honor: Rising Sun"/>
    <x v="19"/>
    <n v="2003"/>
    <x v="3805"/>
    <x v="7"/>
    <s v="Jun"/>
    <x v="6"/>
    <x v="7"/>
    <x v="397"/>
    <x v="265"/>
    <x v="58"/>
    <x v="145"/>
    <x v="587"/>
    <n v="68"/>
    <n v="24"/>
    <n v="6.4"/>
    <n v="13"/>
    <s v="EA LA"/>
    <s v="T"/>
  </r>
  <r>
    <s v="The Sims"/>
    <x v="13"/>
    <n v="2003"/>
    <x v="3806"/>
    <x v="13"/>
    <s v="Jan"/>
    <x v="7"/>
    <x v="7"/>
    <x v="398"/>
    <x v="244"/>
    <x v="58"/>
    <x v="145"/>
    <x v="587"/>
    <n v="84"/>
    <n v="17"/>
    <n v="6.9"/>
    <n v="20"/>
    <s v="Edge of Reality"/>
    <s v="T"/>
  </r>
  <r>
    <s v="Dog's Life"/>
    <x v="6"/>
    <n v="2003"/>
    <x v="3807"/>
    <x v="28"/>
    <s v="Nov"/>
    <x v="10"/>
    <x v="3"/>
    <x v="400"/>
    <x v="248"/>
    <x v="58"/>
    <x v="132"/>
    <x v="587"/>
    <n v="64"/>
    <n v="19"/>
    <n v="3.1"/>
    <n v="157"/>
    <s v="Frontier Developments"/>
    <s v="T"/>
  </r>
  <r>
    <s v="The X Files"/>
    <x v="12"/>
    <n v="1999"/>
    <x v="3808"/>
    <x v="14"/>
    <s v="Nov"/>
    <x v="10"/>
    <x v="3"/>
    <x v="381"/>
    <x v="248"/>
    <x v="58"/>
    <x v="147"/>
    <x v="587"/>
    <m/>
    <m/>
    <m/>
    <m/>
    <m/>
    <m/>
  </r>
  <r>
    <s v="Super Wagyan Land"/>
    <x v="7"/>
    <n v="1991"/>
    <x v="3809"/>
    <x v="15"/>
    <s v="Jan"/>
    <x v="8"/>
    <x v="25"/>
    <x v="180"/>
    <x v="125"/>
    <x v="218"/>
    <x v="106"/>
    <x v="587"/>
    <m/>
    <m/>
    <m/>
    <m/>
    <m/>
    <m/>
  </r>
  <r>
    <s v="Rascal"/>
    <x v="12"/>
    <n v="1998"/>
    <x v="2056"/>
    <x v="5"/>
    <s v="Apr"/>
    <x v="8"/>
    <x v="85"/>
    <x v="381"/>
    <x v="248"/>
    <x v="58"/>
    <x v="147"/>
    <x v="587"/>
    <m/>
    <m/>
    <m/>
    <m/>
    <m/>
    <m/>
  </r>
  <r>
    <s v="Barbie: Jet, Set &amp; Style!"/>
    <x v="3"/>
    <n v="2011"/>
    <x v="1484"/>
    <x v="3"/>
    <s v="May"/>
    <x v="5"/>
    <x v="28"/>
    <x v="363"/>
    <x v="300"/>
    <x v="58"/>
    <x v="147"/>
    <x v="587"/>
    <m/>
    <m/>
    <m/>
    <m/>
    <m/>
    <m/>
  </r>
  <r>
    <s v="Tony Hawk's American Wasteland"/>
    <x v="19"/>
    <n v="2005"/>
    <x v="3810"/>
    <x v="1"/>
    <s v="May"/>
    <x v="0"/>
    <x v="4"/>
    <x v="397"/>
    <x v="283"/>
    <x v="58"/>
    <x v="145"/>
    <x v="587"/>
    <n v="76"/>
    <n v="26"/>
    <n v="7.7"/>
    <n v="15"/>
    <s v="Neversoft Entertainment"/>
    <s v="T"/>
  </r>
  <r>
    <s v="Command &amp; Conquer 3: Tiberium Wars"/>
    <x v="4"/>
    <n v="2007"/>
    <x v="3811"/>
    <x v="16"/>
    <s v="Aug"/>
    <x v="11"/>
    <x v="7"/>
    <x v="387"/>
    <x v="203"/>
    <x v="58"/>
    <x v="147"/>
    <x v="587"/>
    <m/>
    <m/>
    <m/>
    <m/>
    <m/>
    <m/>
  </r>
  <r>
    <s v="Sin and Punishment: Star Successor"/>
    <x v="0"/>
    <n v="2009"/>
    <x v="3812"/>
    <x v="30"/>
    <s v="Feb"/>
    <x v="6"/>
    <x v="0"/>
    <x v="401"/>
    <x v="182"/>
    <x v="23"/>
    <x v="147"/>
    <x v="587"/>
    <m/>
    <m/>
    <m/>
    <m/>
    <m/>
    <m/>
  </r>
  <r>
    <s v="Crash: Mind Over Mutant"/>
    <x v="16"/>
    <n v="2008"/>
    <x v="1816"/>
    <x v="30"/>
    <s v="Oct"/>
    <x v="1"/>
    <x v="23"/>
    <x v="369"/>
    <x v="256"/>
    <x v="58"/>
    <x v="114"/>
    <x v="587"/>
    <m/>
    <m/>
    <n v="6.5"/>
    <n v="8"/>
    <s v="Virtuos"/>
    <s v="E10+"/>
  </r>
  <r>
    <s v="Ben 10 Alien Force: Vilgax Attacks"/>
    <x v="3"/>
    <n v="2009"/>
    <x v="3809"/>
    <x v="15"/>
    <s v="Jan"/>
    <x v="8"/>
    <x v="58"/>
    <x v="376"/>
    <x v="248"/>
    <x v="58"/>
    <x v="115"/>
    <x v="587"/>
    <m/>
    <m/>
    <s v="tbd"/>
    <m/>
    <s v="D3Publisher"/>
    <s v="E"/>
  </r>
  <r>
    <s v="Famicom Mini: Super Mario Bros. 2"/>
    <x v="8"/>
    <n v="2004"/>
    <x v="187"/>
    <x v="14"/>
    <s v="Jul"/>
    <x v="1"/>
    <x v="0"/>
    <x v="180"/>
    <x v="125"/>
    <x v="17"/>
    <x v="145"/>
    <x v="587"/>
    <m/>
    <m/>
    <m/>
    <m/>
    <m/>
    <m/>
  </r>
  <r>
    <s v="Colony Wars"/>
    <x v="12"/>
    <n v="1997"/>
    <x v="3813"/>
    <x v="13"/>
    <s v="Mar"/>
    <x v="7"/>
    <x v="85"/>
    <x v="381"/>
    <x v="248"/>
    <x v="58"/>
    <x v="147"/>
    <x v="587"/>
    <n v="91"/>
    <n v="12"/>
    <n v="7.8"/>
    <n v="12"/>
    <s v="Psygnosis"/>
    <s v="E"/>
  </r>
  <r>
    <s v="All-Star Baseball 2004"/>
    <x v="6"/>
    <n v="2003"/>
    <x v="3814"/>
    <x v="13"/>
    <s v="Jan"/>
    <x v="0"/>
    <x v="30"/>
    <x v="400"/>
    <x v="248"/>
    <x v="58"/>
    <x v="132"/>
    <x v="587"/>
    <n v="78"/>
    <n v="19"/>
    <n v="7.5"/>
    <n v="11"/>
    <s v="Acclaim Studios Austin"/>
    <s v="E"/>
  </r>
  <r>
    <s v="Big Strike Bowling"/>
    <x v="12"/>
    <n v="2003"/>
    <x v="228"/>
    <x v="34"/>
    <s v="Feb"/>
    <x v="0"/>
    <x v="64"/>
    <x v="382"/>
    <x v="248"/>
    <x v="58"/>
    <x v="147"/>
    <x v="587"/>
    <m/>
    <m/>
    <m/>
    <m/>
    <m/>
    <m/>
  </r>
  <r>
    <s v="Skylanders: SuperChargers"/>
    <x v="4"/>
    <n v="2015"/>
    <x v="3815"/>
    <x v="6"/>
    <s v="Oct"/>
    <x v="8"/>
    <x v="4"/>
    <x v="370"/>
    <x v="293"/>
    <x v="58"/>
    <x v="115"/>
    <x v="587"/>
    <m/>
    <m/>
    <n v="5.4"/>
    <n v="5"/>
    <s v="Vicarious Visions"/>
    <s v="E10+"/>
  </r>
  <r>
    <s v="Ben 10 Alien Force: Vilgax Attacks"/>
    <x v="16"/>
    <n v="2009"/>
    <x v="3816"/>
    <x v="3"/>
    <s v="Mar"/>
    <x v="8"/>
    <x v="58"/>
    <x v="346"/>
    <x v="286"/>
    <x v="58"/>
    <x v="114"/>
    <x v="587"/>
    <m/>
    <m/>
    <s v="tbd"/>
    <m/>
    <s v="Papaya Studios"/>
    <s v="E10+"/>
  </r>
  <r>
    <s v="NASCAR Thunder 2002"/>
    <x v="12"/>
    <n v="2001"/>
    <x v="3817"/>
    <x v="6"/>
    <s v="Jul"/>
    <x v="2"/>
    <x v="7"/>
    <x v="382"/>
    <x v="248"/>
    <x v="58"/>
    <x v="147"/>
    <x v="587"/>
    <n v="69"/>
    <n v="8"/>
    <n v="6.9"/>
    <n v="10"/>
    <s v="Black Box"/>
    <s v="E"/>
  </r>
  <r>
    <s v="Batman: Arkham Origins Blackgate"/>
    <x v="22"/>
    <n v="2013"/>
    <x v="3818"/>
    <x v="11"/>
    <s v="Oct"/>
    <x v="8"/>
    <x v="19"/>
    <x v="252"/>
    <x v="271"/>
    <x v="58"/>
    <x v="127"/>
    <x v="587"/>
    <n v="61"/>
    <n v="38"/>
    <n v="6.8"/>
    <n v="106"/>
    <s v="Armature Studio"/>
    <s v="T"/>
  </r>
  <r>
    <s v="Zone of the Enders HD Collection"/>
    <x v="5"/>
    <n v="2012"/>
    <x v="3819"/>
    <x v="9"/>
    <s v="Apr"/>
    <x v="7"/>
    <x v="14"/>
    <x v="400"/>
    <x v="270"/>
    <x v="100"/>
    <x v="132"/>
    <x v="587"/>
    <n v="73"/>
    <n v="27"/>
    <n v="8"/>
    <n v="42"/>
    <s v="High Voltage Software"/>
    <s v="M"/>
  </r>
  <r>
    <s v="Grandia"/>
    <x v="23"/>
    <n v="1997"/>
    <x v="3820"/>
    <x v="3"/>
    <s v="Nov"/>
    <x v="3"/>
    <x v="181"/>
    <x v="180"/>
    <x v="125"/>
    <x v="218"/>
    <x v="106"/>
    <x v="587"/>
    <m/>
    <m/>
    <m/>
    <m/>
    <m/>
    <m/>
  </r>
  <r>
    <s v="2010 FIFA World Cup South Africa"/>
    <x v="0"/>
    <n v="2010"/>
    <x v="3821"/>
    <x v="30"/>
    <s v="Sep"/>
    <x v="0"/>
    <x v="7"/>
    <x v="382"/>
    <x v="263"/>
    <x v="62"/>
    <x v="115"/>
    <x v="587"/>
    <n v="70"/>
    <n v="19"/>
    <n v="6.7"/>
    <n v="11"/>
    <s v="Electronic Arts"/>
    <s v="E"/>
  </r>
  <r>
    <s v="ESPN NHL 2K5"/>
    <x v="13"/>
    <n v="2004"/>
    <x v="3822"/>
    <x v="6"/>
    <s v="Mar"/>
    <x v="0"/>
    <x v="63"/>
    <x v="379"/>
    <x v="265"/>
    <x v="58"/>
    <x v="133"/>
    <x v="587"/>
    <n v="88"/>
    <n v="32"/>
    <n v="8.5"/>
    <n v="14"/>
    <s v="Kush Games"/>
    <s v="E"/>
  </r>
  <r>
    <s v="Yu-Gi-Oh! 7 Trials to Glory: World Championship Tournament 2005"/>
    <x v="8"/>
    <n v="2005"/>
    <x v="3823"/>
    <x v="20"/>
    <s v="Jan"/>
    <x v="5"/>
    <x v="14"/>
    <x v="357"/>
    <x v="277"/>
    <x v="58"/>
    <x v="145"/>
    <x v="587"/>
    <m/>
    <m/>
    <m/>
    <m/>
    <m/>
    <m/>
  </r>
  <r>
    <s v="Hot Wheels World Race"/>
    <x v="6"/>
    <n v="2003"/>
    <x v="3824"/>
    <x v="22"/>
    <s v="Aug"/>
    <x v="2"/>
    <x v="28"/>
    <x v="400"/>
    <x v="248"/>
    <x v="58"/>
    <x v="132"/>
    <x v="587"/>
    <n v="55"/>
    <n v="5"/>
    <n v="7.7"/>
    <n v="9"/>
    <s v="Climax Group"/>
    <s v="E"/>
  </r>
  <r>
    <s v="Avatar: The Last Airbender - The Burning Earth"/>
    <x v="6"/>
    <n v="2007"/>
    <x v="3825"/>
    <x v="15"/>
    <s v="Aug"/>
    <x v="8"/>
    <x v="28"/>
    <x v="400"/>
    <x v="248"/>
    <x v="58"/>
    <x v="132"/>
    <x v="587"/>
    <m/>
    <m/>
    <m/>
    <m/>
    <m/>
    <m/>
  </r>
  <r>
    <s v="Superman: Shadow of Apokolips"/>
    <x v="6"/>
    <n v="2002"/>
    <x v="3826"/>
    <x v="6"/>
    <s v="Feb"/>
    <x v="8"/>
    <x v="10"/>
    <x v="400"/>
    <x v="248"/>
    <x v="58"/>
    <x v="132"/>
    <x v="587"/>
    <n v="64"/>
    <n v="22"/>
    <n v="7.2"/>
    <n v="9"/>
    <s v="Atari"/>
    <s v="E"/>
  </r>
  <r>
    <s v="Trials Fusion"/>
    <x v="9"/>
    <n v="2014"/>
    <x v="1635"/>
    <x v="20"/>
    <s v="Jun"/>
    <x v="2"/>
    <x v="5"/>
    <x v="346"/>
    <x v="268"/>
    <x v="62"/>
    <x v="101"/>
    <x v="587"/>
    <n v="79"/>
    <n v="51"/>
    <n v="7.2"/>
    <n v="244"/>
    <s v="RedLynx"/>
    <s v="E10+"/>
  </r>
  <r>
    <s v="American Chopper"/>
    <x v="6"/>
    <n v="2004"/>
    <x v="3827"/>
    <x v="28"/>
    <s v="Sep"/>
    <x v="2"/>
    <x v="84"/>
    <x v="387"/>
    <x v="45"/>
    <x v="58"/>
    <x v="122"/>
    <x v="587"/>
    <n v="47"/>
    <n v="4"/>
    <n v="7.5"/>
    <n v="13"/>
    <s v="Creat Studios"/>
    <s v="T"/>
  </r>
  <r>
    <s v="NASCAR Kart Racing"/>
    <x v="0"/>
    <n v="2009"/>
    <x v="3828"/>
    <x v="33"/>
    <s v="Feb"/>
    <x v="2"/>
    <x v="7"/>
    <x v="380"/>
    <x v="125"/>
    <x v="58"/>
    <x v="147"/>
    <x v="587"/>
    <n v="70"/>
    <n v="12"/>
    <n v="8.1"/>
    <n v="9"/>
    <s v="Electronic Arts"/>
    <s v="E"/>
  </r>
  <r>
    <s v="Star Wars Trilogy: Apprentice of the Force"/>
    <x v="8"/>
    <n v="2004"/>
    <x v="777"/>
    <x v="11"/>
    <s v="Mar"/>
    <x v="8"/>
    <x v="5"/>
    <x v="357"/>
    <x v="277"/>
    <x v="58"/>
    <x v="145"/>
    <x v="587"/>
    <n v="60"/>
    <n v="21"/>
    <s v="tbd"/>
    <m/>
    <s v="Ubisoft"/>
    <s v="E"/>
  </r>
  <r>
    <s v="Guitar Hero: Smash Hits"/>
    <x v="4"/>
    <n v="2009"/>
    <x v="3725"/>
    <x v="32"/>
    <s v="Apr"/>
    <x v="5"/>
    <x v="4"/>
    <x v="382"/>
    <x v="263"/>
    <x v="58"/>
    <x v="115"/>
    <x v="587"/>
    <n v="71"/>
    <n v="56"/>
    <n v="5.9"/>
    <n v="18"/>
    <s v="Beenox"/>
    <s v="T"/>
  </r>
  <r>
    <s v="Lemony Snicket's A Series of Unfortunate Events"/>
    <x v="8"/>
    <n v="2004"/>
    <x v="3829"/>
    <x v="3"/>
    <s v="Dec"/>
    <x v="1"/>
    <x v="4"/>
    <x v="357"/>
    <x v="277"/>
    <x v="58"/>
    <x v="145"/>
    <x v="587"/>
    <n v="72"/>
    <n v="8"/>
    <n v="8"/>
    <n v="4"/>
    <s v="Griptonite Games"/>
    <s v="E"/>
  </r>
  <r>
    <s v="JGTC: All-Japan Grand Touring Car Championship"/>
    <x v="12"/>
    <n v="1998"/>
    <x v="982"/>
    <x v="21"/>
    <s v="Oct"/>
    <x v="2"/>
    <x v="182"/>
    <x v="382"/>
    <x v="248"/>
    <x v="58"/>
    <x v="147"/>
    <x v="587"/>
    <m/>
    <m/>
    <m/>
    <m/>
    <m/>
    <m/>
  </r>
  <r>
    <s v="Virtua Tennis 4: World Tour"/>
    <x v="22"/>
    <n v="2011"/>
    <x v="3830"/>
    <x v="19"/>
    <s v="Aug"/>
    <x v="0"/>
    <x v="8"/>
    <x v="393"/>
    <x v="204"/>
    <x v="62"/>
    <x v="119"/>
    <x v="587"/>
    <m/>
    <m/>
    <m/>
    <m/>
    <m/>
    <m/>
  </r>
  <r>
    <s v="Arc the Lad III"/>
    <x v="12"/>
    <n v="1999"/>
    <x v="3831"/>
    <x v="2"/>
    <s v="Aug"/>
    <x v="3"/>
    <x v="3"/>
    <x v="180"/>
    <x v="125"/>
    <x v="216"/>
    <x v="147"/>
    <x v="587"/>
    <m/>
    <m/>
    <m/>
    <m/>
    <m/>
    <m/>
  </r>
  <r>
    <s v="Just Dance: Summer Party"/>
    <x v="0"/>
    <n v="2011"/>
    <x v="3832"/>
    <x v="13"/>
    <s v="Feb"/>
    <x v="5"/>
    <x v="5"/>
    <x v="399"/>
    <x v="125"/>
    <x v="58"/>
    <x v="133"/>
    <x v="587"/>
    <m/>
    <m/>
    <s v="tbd"/>
    <m/>
    <s v="Ubisoft"/>
    <s v="E10+"/>
  </r>
  <r>
    <s v="SpongeBob's Truth or Square (US sales)"/>
    <x v="3"/>
    <n v="2009"/>
    <x v="3574"/>
    <x v="15"/>
    <s v="Oct"/>
    <x v="8"/>
    <x v="28"/>
    <x v="378"/>
    <x v="125"/>
    <x v="58"/>
    <x v="106"/>
    <x v="587"/>
    <m/>
    <m/>
    <m/>
    <m/>
    <m/>
    <m/>
  </r>
  <r>
    <s v="Mobile Suit Gundam: Gundam vs. Gundam"/>
    <x v="16"/>
    <n v="2008"/>
    <x v="3833"/>
    <x v="26"/>
    <s v="Dec"/>
    <x v="9"/>
    <x v="25"/>
    <x v="180"/>
    <x v="125"/>
    <x v="218"/>
    <x v="106"/>
    <x v="587"/>
    <m/>
    <m/>
    <m/>
    <m/>
    <m/>
    <m/>
  </r>
  <r>
    <s v="Test Drive"/>
    <x v="13"/>
    <n v="2002"/>
    <x v="3834"/>
    <x v="16"/>
    <s v="Oct"/>
    <x v="2"/>
    <x v="10"/>
    <x v="387"/>
    <x v="300"/>
    <x v="58"/>
    <x v="133"/>
    <x v="587"/>
    <n v="71"/>
    <n v="16"/>
    <n v="8.6999999999999993"/>
    <n v="10"/>
    <s v="Pitbull Syndicate"/>
    <s v="T"/>
  </r>
  <r>
    <s v="Jikkyou Powerful Pro Yakyuu 11"/>
    <x v="6"/>
    <n v="2004"/>
    <x v="3835"/>
    <x v="5"/>
    <s v="Jan"/>
    <x v="0"/>
    <x v="14"/>
    <x v="180"/>
    <x v="125"/>
    <x v="218"/>
    <x v="106"/>
    <x v="587"/>
    <m/>
    <m/>
    <m/>
    <m/>
    <m/>
    <m/>
  </r>
  <r>
    <s v="Petz: Horsez 2"/>
    <x v="0"/>
    <n v="2007"/>
    <x v="3836"/>
    <x v="23"/>
    <s v="Jun"/>
    <x v="7"/>
    <x v="5"/>
    <x v="380"/>
    <x v="125"/>
    <x v="58"/>
    <x v="147"/>
    <x v="587"/>
    <m/>
    <m/>
    <s v="tbd"/>
    <m/>
    <s v="Phoenix Games Studio"/>
    <s v="E"/>
  </r>
  <r>
    <s v="The Adventures of Jimmy Neutron Boy Genius: Jet Fusion"/>
    <x v="6"/>
    <n v="2003"/>
    <x v="3827"/>
    <x v="28"/>
    <s v="Sep"/>
    <x v="8"/>
    <x v="28"/>
    <x v="400"/>
    <x v="248"/>
    <x v="58"/>
    <x v="132"/>
    <x v="587"/>
    <m/>
    <m/>
    <m/>
    <m/>
    <m/>
    <m/>
  </r>
  <r>
    <s v="Pirates of the Caribbean: At World's End"/>
    <x v="16"/>
    <n v="2007"/>
    <x v="3837"/>
    <x v="15"/>
    <s v="Dec"/>
    <x v="8"/>
    <x v="32"/>
    <x v="341"/>
    <x v="271"/>
    <x v="58"/>
    <x v="127"/>
    <x v="587"/>
    <n v="61"/>
    <n v="5"/>
    <n v="7"/>
    <n v="11"/>
    <s v="Eurocom Entertainment Software"/>
    <s v="T"/>
  </r>
  <r>
    <s v="Dr. Mario 64"/>
    <x v="11"/>
    <n v="2001"/>
    <x v="3838"/>
    <x v="29"/>
    <s v="Aug"/>
    <x v="4"/>
    <x v="0"/>
    <x v="363"/>
    <x v="270"/>
    <x v="58"/>
    <x v="106"/>
    <x v="587"/>
    <m/>
    <m/>
    <m/>
    <m/>
    <m/>
    <m/>
  </r>
  <r>
    <s v="Jikkyou Powerful Pro Yakyuu 6"/>
    <x v="11"/>
    <n v="1999"/>
    <x v="3839"/>
    <x v="10"/>
    <s v="Jan"/>
    <x v="0"/>
    <x v="14"/>
    <x v="180"/>
    <x v="125"/>
    <x v="216"/>
    <x v="147"/>
    <x v="587"/>
    <m/>
    <m/>
    <m/>
    <m/>
    <m/>
    <m/>
  </r>
  <r>
    <s v="Army Men: Sarge's Heroes 2"/>
    <x v="11"/>
    <n v="2000"/>
    <x v="3840"/>
    <x v="28"/>
    <s v="Jul"/>
    <x v="6"/>
    <x v="76"/>
    <x v="363"/>
    <x v="270"/>
    <x v="58"/>
    <x v="106"/>
    <x v="587"/>
    <m/>
    <m/>
    <m/>
    <m/>
    <m/>
    <m/>
  </r>
  <r>
    <s v="Rush 2: Extreme Racing USA"/>
    <x v="11"/>
    <n v="1998"/>
    <x v="3841"/>
    <x v="30"/>
    <s v="Aug"/>
    <x v="2"/>
    <x v="39"/>
    <x v="387"/>
    <x v="297"/>
    <x v="58"/>
    <x v="106"/>
    <x v="587"/>
    <m/>
    <m/>
    <m/>
    <m/>
    <m/>
    <m/>
  </r>
  <r>
    <s v="NFL Blitz 2001"/>
    <x v="11"/>
    <n v="2000"/>
    <x v="3842"/>
    <x v="24"/>
    <s v="Dec"/>
    <x v="0"/>
    <x v="39"/>
    <x v="363"/>
    <x v="270"/>
    <x v="58"/>
    <x v="106"/>
    <x v="587"/>
    <m/>
    <m/>
    <m/>
    <m/>
    <m/>
    <m/>
  </r>
  <r>
    <s v="James Bond 007: Everything or Nothing"/>
    <x v="19"/>
    <n v="2004"/>
    <x v="1991"/>
    <x v="28"/>
    <s v="Jul"/>
    <x v="6"/>
    <x v="7"/>
    <x v="379"/>
    <x v="283"/>
    <x v="58"/>
    <x v="145"/>
    <x v="587"/>
    <n v="84"/>
    <n v="41"/>
    <n v="8.1999999999999993"/>
    <n v="25"/>
    <s v="EA Redwood Shores"/>
    <s v="T"/>
  </r>
  <r>
    <s v="NBA Live 06"/>
    <x v="16"/>
    <n v="2005"/>
    <x v="3843"/>
    <x v="19"/>
    <s v="Feb"/>
    <x v="0"/>
    <x v="7"/>
    <x v="380"/>
    <x v="125"/>
    <x v="58"/>
    <x v="147"/>
    <x v="587"/>
    <n v="80"/>
    <n v="18"/>
    <n v="7.6"/>
    <n v="13"/>
    <s v="EA Canada"/>
    <s v="E"/>
  </r>
  <r>
    <s v="MLB 08: The Show"/>
    <x v="6"/>
    <n v="2008"/>
    <x v="3565"/>
    <x v="18"/>
    <s v="Dec"/>
    <x v="0"/>
    <x v="3"/>
    <x v="387"/>
    <x v="45"/>
    <x v="58"/>
    <x v="122"/>
    <x v="587"/>
    <n v="84"/>
    <n v="12"/>
    <n v="7.3"/>
    <n v="7"/>
    <s v="SCEA San Diego Studios"/>
    <s v="E"/>
  </r>
  <r>
    <s v="Horsez"/>
    <x v="3"/>
    <n v="2006"/>
    <x v="3844"/>
    <x v="17"/>
    <s v="Jan"/>
    <x v="7"/>
    <x v="5"/>
    <x v="358"/>
    <x v="45"/>
    <x v="58"/>
    <x v="147"/>
    <x v="587"/>
    <m/>
    <m/>
    <n v="8.6999999999999993"/>
    <n v="14"/>
    <s v="Virtual Toys"/>
    <s v="E"/>
  </r>
  <r>
    <s v="Dance Dance Revolution Ultramix 2"/>
    <x v="13"/>
    <n v="2004"/>
    <x v="1300"/>
    <x v="21"/>
    <s v="Mar"/>
    <x v="7"/>
    <x v="14"/>
    <x v="379"/>
    <x v="265"/>
    <x v="58"/>
    <x v="133"/>
    <x v="587"/>
    <n v="78"/>
    <n v="16"/>
    <n v="7.1"/>
    <n v="7"/>
    <s v="Konami Computer Entertainment Hawaii"/>
    <s v="E"/>
  </r>
  <r>
    <s v="Mega Man Anniversary Collection"/>
    <x v="19"/>
    <n v="2004"/>
    <x v="3845"/>
    <x v="0"/>
    <s v="Jul"/>
    <x v="1"/>
    <x v="12"/>
    <x v="379"/>
    <x v="283"/>
    <x v="58"/>
    <x v="145"/>
    <x v="587"/>
    <n v="81"/>
    <n v="32"/>
    <n v="8.8000000000000007"/>
    <n v="17"/>
    <s v="Atomic Planet Entertainment"/>
    <s v="E"/>
  </r>
  <r>
    <s v="Crash: Mind Over Mutant"/>
    <x v="3"/>
    <n v="2008"/>
    <x v="1558"/>
    <x v="28"/>
    <s v="Jun"/>
    <x v="1"/>
    <x v="23"/>
    <x v="358"/>
    <x v="125"/>
    <x v="58"/>
    <x v="147"/>
    <x v="587"/>
    <n v="45"/>
    <n v="12"/>
    <n v="5.8"/>
    <n v="8"/>
    <s v="TOSE"/>
    <s v="E"/>
  </r>
  <r>
    <s v="Super Famista 4"/>
    <x v="7"/>
    <n v="1995"/>
    <x v="3846"/>
    <x v="16"/>
    <s v="Mar"/>
    <x v="0"/>
    <x v="25"/>
    <x v="180"/>
    <x v="125"/>
    <x v="218"/>
    <x v="106"/>
    <x v="587"/>
    <m/>
    <m/>
    <m/>
    <m/>
    <m/>
    <m/>
  </r>
  <r>
    <s v="The Fairly Odd Parents: Game Boy Advance Video Volume 2"/>
    <x v="8"/>
    <n v="2004"/>
    <x v="1"/>
    <x v="1"/>
    <s v="May"/>
    <x v="5"/>
    <x v="33"/>
    <x v="357"/>
    <x v="277"/>
    <x v="58"/>
    <x v="145"/>
    <x v="587"/>
    <m/>
    <m/>
    <m/>
    <m/>
    <m/>
    <m/>
  </r>
  <r>
    <s v="How to Train Your Dragon"/>
    <x v="0"/>
    <n v="2010"/>
    <x v="3847"/>
    <x v="2"/>
    <s v="Feb"/>
    <x v="8"/>
    <x v="4"/>
    <x v="382"/>
    <x v="263"/>
    <x v="58"/>
    <x v="115"/>
    <x v="587"/>
    <n v="59"/>
    <n v="11"/>
    <n v="7"/>
    <n v="4"/>
    <s v="Etranges Libellules"/>
    <s v="E10+"/>
  </r>
  <r>
    <s v="Cabela's Legendary Adventures"/>
    <x v="6"/>
    <n v="2008"/>
    <x v="3848"/>
    <x v="3"/>
    <s v="May"/>
    <x v="0"/>
    <x v="4"/>
    <x v="400"/>
    <x v="248"/>
    <x v="58"/>
    <x v="132"/>
    <x v="587"/>
    <m/>
    <m/>
    <s v="tbd"/>
    <m/>
    <s v="Sand Grain Studios"/>
    <s v="T"/>
  </r>
  <r>
    <s v="Story of Seasons"/>
    <x v="10"/>
    <n v="2014"/>
    <x v="1503"/>
    <x v="20"/>
    <s v="Jun"/>
    <x v="7"/>
    <x v="0"/>
    <x v="180"/>
    <x v="182"/>
    <x v="161"/>
    <x v="145"/>
    <x v="587"/>
    <n v="76"/>
    <n v="39"/>
    <n v="8.1999999999999993"/>
    <n v="54"/>
    <s v="Marvelous AQL"/>
    <s v="E10+"/>
  </r>
  <r>
    <s v="Taiko no Tatsujin DS: Dororon! Youkai Daikessen!!"/>
    <x v="3"/>
    <n v="2010"/>
    <x v="662"/>
    <x v="24"/>
    <s v="May"/>
    <x v="5"/>
    <x v="25"/>
    <x v="180"/>
    <x v="125"/>
    <x v="218"/>
    <x v="106"/>
    <x v="587"/>
    <m/>
    <m/>
    <m/>
    <m/>
    <m/>
    <m/>
  </r>
  <r>
    <s v="Harry Potter and the Goblet of Fire"/>
    <x v="19"/>
    <n v="2005"/>
    <x v="3849"/>
    <x v="20"/>
    <s v="Jul"/>
    <x v="8"/>
    <x v="7"/>
    <x v="379"/>
    <x v="283"/>
    <x v="58"/>
    <x v="145"/>
    <x v="587"/>
    <n v="69"/>
    <n v="20"/>
    <n v="6.3"/>
    <n v="13"/>
    <s v="Electronic Arts"/>
    <s v="E10+"/>
  </r>
  <r>
    <s v="Thrillville: Off the Rails"/>
    <x v="6"/>
    <n v="2007"/>
    <x v="3850"/>
    <x v="18"/>
    <s v="Mar"/>
    <x v="11"/>
    <x v="18"/>
    <x v="200"/>
    <x v="248"/>
    <x v="58"/>
    <x v="132"/>
    <x v="587"/>
    <n v="70"/>
    <n v="11"/>
    <n v="1.7"/>
    <n v="30"/>
    <s v="Frontier Developments"/>
    <s v="E10+"/>
  </r>
  <r>
    <s v="Metro: Last Light"/>
    <x v="5"/>
    <n v="2013"/>
    <x v="3851"/>
    <x v="1"/>
    <s v="Mar"/>
    <x v="8"/>
    <x v="41"/>
    <x v="364"/>
    <x v="291"/>
    <x v="102"/>
    <x v="101"/>
    <x v="587"/>
    <n v="80"/>
    <n v="23"/>
    <n v="8.1999999999999993"/>
    <n v="508"/>
    <s v="4A Games"/>
    <m/>
  </r>
  <r>
    <s v="NBA 2K11"/>
    <x v="16"/>
    <n v="2010"/>
    <x v="3852"/>
    <x v="15"/>
    <s v="Nov"/>
    <x v="8"/>
    <x v="2"/>
    <x v="380"/>
    <x v="125"/>
    <x v="58"/>
    <x v="147"/>
    <x v="587"/>
    <m/>
    <m/>
    <n v="6.4"/>
    <n v="5"/>
    <s v="Visual Concepts"/>
    <s v="E"/>
  </r>
  <r>
    <s v="Mega Man X6"/>
    <x v="12"/>
    <n v="2001"/>
    <x v="3853"/>
    <x v="19"/>
    <s v="Jun"/>
    <x v="8"/>
    <x v="12"/>
    <x v="364"/>
    <x v="244"/>
    <x v="94"/>
    <x v="147"/>
    <x v="587"/>
    <n v="65"/>
    <n v="14"/>
    <n v="6.8"/>
    <n v="44"/>
    <s v="Capcom"/>
    <s v="E"/>
  </r>
  <r>
    <s v="BloodRayne"/>
    <x v="6"/>
    <n v="2002"/>
    <x v="592"/>
    <x v="33"/>
    <s v="Sep"/>
    <x v="6"/>
    <x v="20"/>
    <x v="200"/>
    <x v="248"/>
    <x v="58"/>
    <x v="132"/>
    <x v="587"/>
    <n v="75"/>
    <n v="18"/>
    <n v="8.5"/>
    <n v="26"/>
    <s v="Terminal Reality"/>
    <s v="M"/>
  </r>
  <r>
    <s v="Kumamon Bomber: Puzzle de Kumamon Taisou"/>
    <x v="19"/>
    <n v="2005"/>
    <x v="3854"/>
    <x v="16"/>
    <s v="Oct"/>
    <x v="4"/>
    <x v="8"/>
    <x v="379"/>
    <x v="283"/>
    <x v="58"/>
    <x v="145"/>
    <x v="587"/>
    <m/>
    <m/>
    <m/>
    <m/>
    <m/>
    <m/>
  </r>
  <r>
    <s v="Castlevania: Curse of Darkness"/>
    <x v="6"/>
    <n v="2005"/>
    <x v="1850"/>
    <x v="34"/>
    <s v="Jan"/>
    <x v="8"/>
    <x v="14"/>
    <x v="375"/>
    <x v="182"/>
    <x v="69"/>
    <x v="132"/>
    <x v="587"/>
    <n v="70"/>
    <n v="30"/>
    <n v="7.5"/>
    <n v="46"/>
    <s v="Konami"/>
    <s v="M"/>
  </r>
  <r>
    <s v="NBA 2K13"/>
    <x v="0"/>
    <n v="2012"/>
    <x v="3855"/>
    <x v="26"/>
    <s v="Jun"/>
    <x v="0"/>
    <x v="2"/>
    <x v="372"/>
    <x v="298"/>
    <x v="58"/>
    <x v="147"/>
    <x v="587"/>
    <m/>
    <m/>
    <n v="7.5"/>
    <n v="10"/>
    <s v="Virtuos"/>
    <s v="E"/>
  </r>
  <r>
    <s v="International Superstar Soccer Pro '98"/>
    <x v="12"/>
    <n v="1998"/>
    <x v="3856"/>
    <x v="11"/>
    <s v="Oct"/>
    <x v="0"/>
    <x v="14"/>
    <x v="324"/>
    <x v="287"/>
    <x v="81"/>
    <x v="147"/>
    <x v="587"/>
    <m/>
    <m/>
    <m/>
    <m/>
    <m/>
    <m/>
  </r>
  <r>
    <s v="LEGO Rock Band"/>
    <x v="5"/>
    <n v="2009"/>
    <x v="3857"/>
    <x v="10"/>
    <s v="Dec"/>
    <x v="5"/>
    <x v="19"/>
    <x v="381"/>
    <x v="279"/>
    <x v="58"/>
    <x v="122"/>
    <x v="587"/>
    <n v="75"/>
    <n v="36"/>
    <n v="7.6"/>
    <n v="18"/>
    <s v="TT Fusion"/>
    <s v="E10+"/>
  </r>
  <r>
    <s v="Jimmy Neutron: Boy Genius"/>
    <x v="8"/>
    <n v="2001"/>
    <x v="3858"/>
    <x v="34"/>
    <s v="Jan"/>
    <x v="1"/>
    <x v="28"/>
    <x v="357"/>
    <x v="277"/>
    <x v="58"/>
    <x v="145"/>
    <x v="587"/>
    <m/>
    <m/>
    <m/>
    <m/>
    <m/>
    <m/>
  </r>
  <r>
    <s v="Black"/>
    <x v="13"/>
    <n v="2006"/>
    <x v="3859"/>
    <x v="20"/>
    <s v="Sep"/>
    <x v="6"/>
    <x v="7"/>
    <x v="398"/>
    <x v="265"/>
    <x v="58"/>
    <x v="145"/>
    <x v="587"/>
    <n v="77"/>
    <n v="65"/>
    <n v="8"/>
    <n v="51"/>
    <s v="Criterion Games"/>
    <s v="M"/>
  </r>
  <r>
    <s v="Double Pack: Finding Nemo / The Incredibles"/>
    <x v="13"/>
    <n v="2006"/>
    <x v="1201"/>
    <x v="24"/>
    <s v="Mar"/>
    <x v="8"/>
    <x v="28"/>
    <x v="398"/>
    <x v="265"/>
    <x v="58"/>
    <x v="145"/>
    <x v="587"/>
    <m/>
    <m/>
    <m/>
    <m/>
    <m/>
    <m/>
  </r>
  <r>
    <s v="Spec Ops: The Line"/>
    <x v="4"/>
    <n v="2012"/>
    <x v="3860"/>
    <x v="23"/>
    <s v="Jun"/>
    <x v="6"/>
    <x v="2"/>
    <x v="400"/>
    <x v="271"/>
    <x v="58"/>
    <x v="115"/>
    <x v="587"/>
    <n v="76"/>
    <n v="59"/>
    <n v="8.1999999999999993"/>
    <n v="319"/>
    <s v="Yager"/>
    <s v="M"/>
  </r>
  <r>
    <s v="NHL Slapshot"/>
    <x v="0"/>
    <s v="N/A"/>
    <x v="474"/>
    <x v="32"/>
    <s v="Jul"/>
    <x v="0"/>
    <x v="53"/>
    <x v="380"/>
    <x v="125"/>
    <x v="58"/>
    <x v="133"/>
    <x v="587"/>
    <n v="76"/>
    <n v="25"/>
    <n v="8.1"/>
    <n v="7"/>
    <s v="EA Sports"/>
    <s v="E"/>
  </r>
  <r>
    <s v="Paper Mario: Color Splash"/>
    <x v="18"/>
    <n v="2016"/>
    <x v="3861"/>
    <x v="26"/>
    <s v="Nov"/>
    <x v="3"/>
    <x v="0"/>
    <x v="200"/>
    <x v="182"/>
    <x v="69"/>
    <x v="147"/>
    <x v="587"/>
    <n v="75"/>
    <n v="72"/>
    <n v="6.8"/>
    <n v="208"/>
    <s v="Nintendo, Intelligent Systems"/>
    <s v="E"/>
  </r>
  <r>
    <s v="Valkyrie Profile: Covenant of the Plume"/>
    <x v="3"/>
    <n v="2008"/>
    <x v="332"/>
    <x v="14"/>
    <s v="Apr"/>
    <x v="3"/>
    <x v="15"/>
    <x v="376"/>
    <x v="287"/>
    <x v="94"/>
    <x v="133"/>
    <x v="587"/>
    <n v="74"/>
    <n v="35"/>
    <n v="6.8"/>
    <n v="12"/>
    <s v="Tri-Ace"/>
    <s v="T"/>
  </r>
  <r>
    <s v="Vanquish"/>
    <x v="4"/>
    <n v="2010"/>
    <x v="3862"/>
    <x v="5"/>
    <s v="Apr"/>
    <x v="6"/>
    <x v="8"/>
    <x v="401"/>
    <x v="248"/>
    <x v="102"/>
    <x v="115"/>
    <x v="587"/>
    <n v="84"/>
    <n v="70"/>
    <n v="8.4"/>
    <n v="182"/>
    <s v="PlatinumGames"/>
    <s v="M"/>
  </r>
  <r>
    <s v="Solitaire Overload"/>
    <x v="3"/>
    <n v="2007"/>
    <x v="2748"/>
    <x v="12"/>
    <s v="May"/>
    <x v="5"/>
    <x v="183"/>
    <x v="380"/>
    <x v="125"/>
    <x v="58"/>
    <x v="147"/>
    <x v="587"/>
    <m/>
    <m/>
    <n v="9.1999999999999993"/>
    <n v="12"/>
    <s v="Telegames"/>
    <s v="E"/>
  </r>
  <r>
    <s v="TRON: Evolution"/>
    <x v="5"/>
    <n v="2010"/>
    <x v="3863"/>
    <x v="9"/>
    <s v="Aug"/>
    <x v="8"/>
    <x v="32"/>
    <x v="286"/>
    <x v="265"/>
    <x v="58"/>
    <x v="132"/>
    <x v="587"/>
    <n v="58"/>
    <n v="47"/>
    <n v="6.2"/>
    <n v="28"/>
    <s v="Propaganda Games"/>
    <s v="T"/>
  </r>
  <r>
    <s v="Lord of the Rings: The Third Age"/>
    <x v="13"/>
    <n v="2004"/>
    <x v="3864"/>
    <x v="10"/>
    <s v="Mar"/>
    <x v="3"/>
    <x v="7"/>
    <x v="398"/>
    <x v="265"/>
    <x v="58"/>
    <x v="145"/>
    <x v="587"/>
    <m/>
    <m/>
    <m/>
    <m/>
    <m/>
    <m/>
  </r>
  <r>
    <s v="Pirates of the Caribbean: At World's End"/>
    <x v="6"/>
    <n v="2007"/>
    <x v="3865"/>
    <x v="15"/>
    <s v="Jul"/>
    <x v="8"/>
    <x v="32"/>
    <x v="200"/>
    <x v="248"/>
    <x v="58"/>
    <x v="132"/>
    <x v="587"/>
    <n v="54"/>
    <n v="10"/>
    <n v="7"/>
    <n v="10"/>
    <s v="Eurocom Entertainment Software"/>
    <s v="T"/>
  </r>
  <r>
    <s v="Mega Man Legends 2"/>
    <x v="12"/>
    <n v="2000"/>
    <x v="1852"/>
    <x v="14"/>
    <s v="May"/>
    <x v="10"/>
    <x v="12"/>
    <x v="394"/>
    <x v="279"/>
    <x v="67"/>
    <x v="147"/>
    <x v="587"/>
    <n v="76"/>
    <n v="10"/>
    <n v="8.8000000000000007"/>
    <n v="29"/>
    <s v="Capcom"/>
    <s v="E"/>
  </r>
  <r>
    <s v="X-Men vs. Street Fighter"/>
    <x v="12"/>
    <n v="1997"/>
    <x v="2914"/>
    <x v="3"/>
    <s v="Oct"/>
    <x v="9"/>
    <x v="12"/>
    <x v="252"/>
    <x v="277"/>
    <x v="130"/>
    <x v="147"/>
    <x v="587"/>
    <m/>
    <m/>
    <m/>
    <m/>
    <m/>
    <m/>
  </r>
  <r>
    <s v="Blazing Angels: Squadrons of WWII"/>
    <x v="4"/>
    <n v="2006"/>
    <x v="3866"/>
    <x v="10"/>
    <s v="Nov"/>
    <x v="7"/>
    <x v="5"/>
    <x v="372"/>
    <x v="287"/>
    <x v="58"/>
    <x v="147"/>
    <x v="587"/>
    <n v="66"/>
    <n v="58"/>
    <n v="7.9"/>
    <n v="53"/>
    <s v="Ubisoft"/>
    <s v="T"/>
  </r>
  <r>
    <s v="Zack &amp; Wiki: Quest for Barbaros' Treasure"/>
    <x v="0"/>
    <n v="2007"/>
    <x v="1897"/>
    <x v="23"/>
    <s v="Aug"/>
    <x v="10"/>
    <x v="0"/>
    <x v="375"/>
    <x v="248"/>
    <x v="102"/>
    <x v="115"/>
    <x v="587"/>
    <m/>
    <m/>
    <m/>
    <m/>
    <m/>
    <m/>
  </r>
  <r>
    <s v="High Rollers Casino"/>
    <x v="6"/>
    <n v="2004"/>
    <x v="637"/>
    <x v="4"/>
    <s v="Jul"/>
    <x v="5"/>
    <x v="184"/>
    <x v="200"/>
    <x v="248"/>
    <x v="58"/>
    <x v="132"/>
    <x v="587"/>
    <m/>
    <m/>
    <s v="tbd"/>
    <m/>
    <s v="Virtual Toys"/>
    <s v="E"/>
  </r>
  <r>
    <s v="TERA"/>
    <x v="14"/>
    <s v="N/A"/>
    <x v="3212"/>
    <x v="4"/>
    <s v="Aug"/>
    <x v="3"/>
    <x v="53"/>
    <x v="370"/>
    <x v="279"/>
    <x v="58"/>
    <x v="132"/>
    <x v="587"/>
    <n v="77"/>
    <n v="41"/>
    <n v="6.8"/>
    <n v="742"/>
    <s v="Bluehole Studio"/>
    <s v="M"/>
  </r>
  <r>
    <s v="Attack on Titan: Humanity in Chains"/>
    <x v="10"/>
    <n v="2013"/>
    <x v="3867"/>
    <x v="5"/>
    <s v="Oct"/>
    <x v="8"/>
    <x v="185"/>
    <x v="180"/>
    <x v="125"/>
    <x v="218"/>
    <x v="106"/>
    <x v="587"/>
    <n v="46"/>
    <n v="22"/>
    <n v="4.5"/>
    <n v="34"/>
    <s v="Spike Chunsoft"/>
    <s v="M"/>
  </r>
  <r>
    <s v="The Suffering"/>
    <x v="6"/>
    <n v="2004"/>
    <x v="3868"/>
    <x v="17"/>
    <s v="Jul"/>
    <x v="8"/>
    <x v="39"/>
    <x v="200"/>
    <x v="248"/>
    <x v="58"/>
    <x v="132"/>
    <x v="587"/>
    <n v="77"/>
    <n v="47"/>
    <n v="8.9"/>
    <n v="40"/>
    <s v="Surreal Software"/>
    <s v="M"/>
  </r>
  <r>
    <s v="Cyber Troopers Virtual-On"/>
    <x v="23"/>
    <n v="1995"/>
    <x v="3869"/>
    <x v="32"/>
    <s v="Dec"/>
    <x v="9"/>
    <x v="8"/>
    <x v="180"/>
    <x v="125"/>
    <x v="218"/>
    <x v="106"/>
    <x v="587"/>
    <m/>
    <m/>
    <m/>
    <m/>
    <m/>
    <m/>
  </r>
  <r>
    <s v="Star Wars Starfighter: Special Edition"/>
    <x v="13"/>
    <n v="2001"/>
    <x v="3870"/>
    <x v="33"/>
    <s v="Oct"/>
    <x v="7"/>
    <x v="18"/>
    <x v="357"/>
    <x v="244"/>
    <x v="58"/>
    <x v="133"/>
    <x v="587"/>
    <n v="76"/>
    <n v="22"/>
    <s v="tbd"/>
    <m/>
    <s v="Secret Level"/>
    <s v="T"/>
  </r>
  <r>
    <s v="Animal Crossing: Amiibo Festival"/>
    <x v="18"/>
    <n v="2015"/>
    <x v="3871"/>
    <x v="8"/>
    <s v="Jul"/>
    <x v="5"/>
    <x v="0"/>
    <x v="401"/>
    <x v="277"/>
    <x v="100"/>
    <x v="147"/>
    <x v="588"/>
    <n v="46"/>
    <n v="20"/>
    <n v="4.4000000000000004"/>
    <n v="173"/>
    <s v="Nintendo, Nd Cube"/>
    <s v="E"/>
  </r>
  <r>
    <s v="NBA Jam"/>
    <x v="6"/>
    <n v="2003"/>
    <x v="3872"/>
    <x v="9"/>
    <s v="May"/>
    <x v="0"/>
    <x v="30"/>
    <x v="200"/>
    <x v="248"/>
    <x v="58"/>
    <x v="132"/>
    <x v="588"/>
    <m/>
    <m/>
    <m/>
    <m/>
    <m/>
    <m/>
  </r>
  <r>
    <s v="Zone of the Enders: The 2nd Runner"/>
    <x v="6"/>
    <n v="2003"/>
    <x v="47"/>
    <x v="24"/>
    <s v="Oct"/>
    <x v="7"/>
    <x v="14"/>
    <x v="341"/>
    <x v="279"/>
    <x v="32"/>
    <x v="115"/>
    <x v="588"/>
    <n v="82"/>
    <n v="33"/>
    <n v="8.9"/>
    <n v="65"/>
    <s v="KCEJ"/>
    <s v="M"/>
  </r>
  <r>
    <s v="Just Dance 2014"/>
    <x v="9"/>
    <n v="2013"/>
    <x v="3873"/>
    <x v="12"/>
    <s v="Feb"/>
    <x v="5"/>
    <x v="5"/>
    <x v="401"/>
    <x v="248"/>
    <x v="58"/>
    <x v="101"/>
    <x v="588"/>
    <n v="75"/>
    <n v="4"/>
    <n v="5.5"/>
    <n v="51"/>
    <s v="Ubisoft"/>
    <s v="E10+"/>
  </r>
  <r>
    <s v="Jampack Spring 2004 (RP-T)"/>
    <x v="6"/>
    <n v="2003"/>
    <x v="1975"/>
    <x v="1"/>
    <s v="Oct"/>
    <x v="5"/>
    <x v="3"/>
    <x v="200"/>
    <x v="248"/>
    <x v="58"/>
    <x v="132"/>
    <x v="588"/>
    <m/>
    <m/>
    <m/>
    <m/>
    <m/>
    <m/>
  </r>
  <r>
    <s v="Dexter's Laboratory Deesaster Strikes"/>
    <x v="8"/>
    <n v="2001"/>
    <x v="3874"/>
    <x v="24"/>
    <s v="Jan"/>
    <x v="10"/>
    <x v="176"/>
    <x v="357"/>
    <x v="277"/>
    <x v="58"/>
    <x v="145"/>
    <x v="588"/>
    <m/>
    <m/>
    <m/>
    <m/>
    <m/>
    <m/>
  </r>
  <r>
    <s v="NFL GameDay 2004"/>
    <x v="6"/>
    <n v="2003"/>
    <x v="3875"/>
    <x v="17"/>
    <s v="Nov"/>
    <x v="0"/>
    <x v="3"/>
    <x v="200"/>
    <x v="248"/>
    <x v="58"/>
    <x v="132"/>
    <x v="588"/>
    <n v="65"/>
    <n v="25"/>
    <n v="8.6999999999999993"/>
    <n v="6"/>
    <s v="989 Sports"/>
    <s v="E"/>
  </r>
  <r>
    <s v="Condemned: Criminal Origins"/>
    <x v="4"/>
    <n v="2005"/>
    <x v="3876"/>
    <x v="5"/>
    <s v="Sep"/>
    <x v="8"/>
    <x v="8"/>
    <x v="372"/>
    <x v="287"/>
    <x v="58"/>
    <x v="147"/>
    <x v="588"/>
    <n v="81"/>
    <n v="72"/>
    <n v="8.1999999999999993"/>
    <n v="146"/>
    <s v="Monolith Productions"/>
    <s v="M"/>
  </r>
  <r>
    <s v="Scooby-Doo and the Cyber Chase"/>
    <x v="8"/>
    <n v="2001"/>
    <x v="3877"/>
    <x v="24"/>
    <s v="Feb"/>
    <x v="10"/>
    <x v="5"/>
    <x v="357"/>
    <x v="277"/>
    <x v="58"/>
    <x v="145"/>
    <x v="588"/>
    <m/>
    <m/>
    <m/>
    <m/>
    <m/>
    <m/>
  </r>
  <r>
    <s v="Wheel of Fortune"/>
    <x v="3"/>
    <n v="2010"/>
    <x v="3878"/>
    <x v="22"/>
    <s v="Oct"/>
    <x v="5"/>
    <x v="28"/>
    <x v="380"/>
    <x v="125"/>
    <x v="58"/>
    <x v="147"/>
    <x v="588"/>
    <m/>
    <m/>
    <s v="tbd"/>
    <m/>
    <s v="THQ"/>
    <s v="E"/>
  </r>
  <r>
    <s v="Tomb Raider: The Last Revelation"/>
    <x v="14"/>
    <n v="1998"/>
    <x v="1945"/>
    <x v="4"/>
    <s v="May"/>
    <x v="8"/>
    <x v="21"/>
    <x v="330"/>
    <x v="125"/>
    <x v="58"/>
    <x v="106"/>
    <x v="588"/>
    <m/>
    <m/>
    <n v="8.6"/>
    <n v="50"/>
    <s v="Core Design Ltd."/>
    <s v="T"/>
  </r>
  <r>
    <s v="pro evolution soccer 2011"/>
    <x v="6"/>
    <n v="2010"/>
    <x v="3493"/>
    <x v="34"/>
    <s v="Sep"/>
    <x v="0"/>
    <x v="14"/>
    <x v="393"/>
    <x v="199"/>
    <x v="69"/>
    <x v="114"/>
    <x v="588"/>
    <m/>
    <m/>
    <n v="6.7"/>
    <n v="7"/>
    <s v="Konami"/>
    <s v="E"/>
  </r>
  <r>
    <s v="Sega Rally Championship 2"/>
    <x v="21"/>
    <n v="1999"/>
    <x v="366"/>
    <x v="27"/>
    <s v="Aug"/>
    <x v="2"/>
    <x v="8"/>
    <x v="180"/>
    <x v="125"/>
    <x v="17"/>
    <x v="106"/>
    <x v="588"/>
    <m/>
    <m/>
    <m/>
    <m/>
    <m/>
    <m/>
  </r>
  <r>
    <s v="Quake II"/>
    <x v="12"/>
    <n v="1998"/>
    <x v="2414"/>
    <x v="33"/>
    <s v="Mar"/>
    <x v="6"/>
    <x v="4"/>
    <x v="382"/>
    <x v="248"/>
    <x v="58"/>
    <x v="147"/>
    <x v="588"/>
    <m/>
    <m/>
    <m/>
    <m/>
    <m/>
    <m/>
  </r>
  <r>
    <s v="Crash of the Titans"/>
    <x v="6"/>
    <n v="2007"/>
    <x v="1009"/>
    <x v="0"/>
    <s v="Oct"/>
    <x v="8"/>
    <x v="23"/>
    <x v="363"/>
    <x v="45"/>
    <x v="58"/>
    <x v="122"/>
    <x v="588"/>
    <n v="70"/>
    <n v="12"/>
    <n v="5.9"/>
    <n v="48"/>
    <s v="Radical Entertainment"/>
    <s v="E10+"/>
  </r>
  <r>
    <s v="EA Sports UFC 2"/>
    <x v="17"/>
    <n v="2016"/>
    <x v="3879"/>
    <x v="25"/>
    <s v="Oct"/>
    <x v="0"/>
    <x v="7"/>
    <x v="381"/>
    <x v="182"/>
    <x v="58"/>
    <x v="115"/>
    <x v="588"/>
    <n v="76"/>
    <n v="42"/>
    <n v="6"/>
    <n v="77"/>
    <s v="EA Sports"/>
    <s v="T"/>
  </r>
  <r>
    <s v="MLB 10: The Show"/>
    <x v="6"/>
    <n v="2010"/>
    <x v="3880"/>
    <x v="26"/>
    <s v="Oct"/>
    <x v="0"/>
    <x v="3"/>
    <x v="200"/>
    <x v="248"/>
    <x v="58"/>
    <x v="132"/>
    <x v="588"/>
    <m/>
    <m/>
    <s v="tbd"/>
    <m/>
    <s v="SCEA"/>
    <s v="E"/>
  </r>
  <r>
    <s v="Wheel of Fortune: 2nd Edition"/>
    <x v="12"/>
    <n v="2000"/>
    <x v="3881"/>
    <x v="5"/>
    <s v="Apr"/>
    <x v="5"/>
    <x v="27"/>
    <x v="382"/>
    <x v="248"/>
    <x v="58"/>
    <x v="147"/>
    <x v="588"/>
    <m/>
    <m/>
    <m/>
    <m/>
    <m/>
    <m/>
  </r>
  <r>
    <s v="Tom Clancy's Rainbow Six: Lockdown"/>
    <x v="13"/>
    <n v="2005"/>
    <x v="3882"/>
    <x v="15"/>
    <s v="Jun"/>
    <x v="6"/>
    <x v="5"/>
    <x v="343"/>
    <x v="293"/>
    <x v="58"/>
    <x v="133"/>
    <x v="588"/>
    <n v="74"/>
    <n v="39"/>
    <n v="6.6"/>
    <n v="28"/>
    <s v="Red Storm Entertainment, Ubisoft Montreal"/>
    <s v="M"/>
  </r>
  <r>
    <s v="Mobile Suit Gundam: Gundam vs. Gundam NEXT PLUS"/>
    <x v="16"/>
    <n v="2009"/>
    <x v="648"/>
    <x v="10"/>
    <s v="Oct"/>
    <x v="9"/>
    <x v="25"/>
    <x v="180"/>
    <x v="125"/>
    <x v="17"/>
    <x v="106"/>
    <x v="588"/>
    <m/>
    <m/>
    <m/>
    <m/>
    <m/>
    <m/>
  </r>
  <r>
    <s v="TimeShift"/>
    <x v="4"/>
    <n v="2007"/>
    <x v="3249"/>
    <x v="24"/>
    <s v="Mar"/>
    <x v="6"/>
    <x v="23"/>
    <x v="372"/>
    <x v="287"/>
    <x v="58"/>
    <x v="147"/>
    <x v="588"/>
    <n v="70"/>
    <n v="58"/>
    <n v="7.9"/>
    <n v="63"/>
    <s v="Saber Interactive"/>
    <s v="M"/>
  </r>
  <r>
    <s v="Cool Boarders 2001"/>
    <x v="12"/>
    <n v="2000"/>
    <x v="3794"/>
    <x v="9"/>
    <s v="Sep"/>
    <x v="0"/>
    <x v="3"/>
    <x v="382"/>
    <x v="248"/>
    <x v="58"/>
    <x v="147"/>
    <x v="588"/>
    <n v="56"/>
    <n v="10"/>
    <s v="tbd"/>
    <m/>
    <s v="Idol Minds"/>
    <s v="E"/>
  </r>
  <r>
    <s v="Grudge Warriors"/>
    <x v="12"/>
    <n v="1999"/>
    <x v="3883"/>
    <x v="20"/>
    <s v="Apr"/>
    <x v="8"/>
    <x v="2"/>
    <x v="382"/>
    <x v="248"/>
    <x v="58"/>
    <x v="147"/>
    <x v="588"/>
    <m/>
    <m/>
    <m/>
    <m/>
    <m/>
    <m/>
  </r>
  <r>
    <s v="Farming Simulator 17"/>
    <x v="9"/>
    <n v="2016"/>
    <x v="359"/>
    <x v="13"/>
    <s v="Jun"/>
    <x v="7"/>
    <x v="82"/>
    <x v="268"/>
    <x v="274"/>
    <x v="58"/>
    <x v="122"/>
    <x v="588"/>
    <n v="69"/>
    <n v="17"/>
    <n v="8.6999999999999993"/>
    <n v="12"/>
    <s v="Maximum Games"/>
    <s v="E"/>
  </r>
  <r>
    <s v="World Soccer Jikkyou Winning Eleven 2000: U-23 Medal heno Chousen"/>
    <x v="12"/>
    <n v="2000"/>
    <x v="3884"/>
    <x v="34"/>
    <s v="Nov"/>
    <x v="0"/>
    <x v="14"/>
    <x v="180"/>
    <x v="125"/>
    <x v="216"/>
    <x v="147"/>
    <x v="588"/>
    <m/>
    <m/>
    <m/>
    <m/>
    <m/>
    <m/>
  </r>
  <r>
    <s v="Castlevania: The Dracula X Chronicles"/>
    <x v="16"/>
    <n v="2007"/>
    <x v="3885"/>
    <x v="8"/>
    <s v="Dec"/>
    <x v="1"/>
    <x v="14"/>
    <x v="376"/>
    <x v="265"/>
    <x v="57"/>
    <x v="101"/>
    <x v="588"/>
    <n v="80"/>
    <n v="43"/>
    <n v="7.8"/>
    <n v="62"/>
    <s v="Konami"/>
    <s v="T"/>
  </r>
  <r>
    <s v="Mobile Suit Gundam"/>
    <x v="23"/>
    <n v="1995"/>
    <x v="1947"/>
    <x v="11"/>
    <s v="Dec"/>
    <x v="8"/>
    <x v="25"/>
    <x v="180"/>
    <x v="125"/>
    <x v="17"/>
    <x v="106"/>
    <x v="588"/>
    <m/>
    <m/>
    <m/>
    <m/>
    <m/>
    <m/>
  </r>
  <r>
    <s v="Tom Clancy's HAWX 2"/>
    <x v="5"/>
    <n v="2010"/>
    <x v="1562"/>
    <x v="14"/>
    <s v="Oct"/>
    <x v="8"/>
    <x v="5"/>
    <x v="400"/>
    <x v="279"/>
    <x v="102"/>
    <x v="132"/>
    <x v="588"/>
    <n v="70"/>
    <n v="30"/>
    <n v="6.8"/>
    <n v="19"/>
    <s v="Ubisoft"/>
    <s v="T"/>
  </r>
  <r>
    <s v="Battlefield: Hardline"/>
    <x v="5"/>
    <n v="2015"/>
    <x v="3886"/>
    <x v="34"/>
    <s v="Oct"/>
    <x v="6"/>
    <x v="7"/>
    <x v="346"/>
    <x v="263"/>
    <x v="35"/>
    <x v="122"/>
    <x v="588"/>
    <m/>
    <m/>
    <n v="5.3"/>
    <n v="81"/>
    <s v="Visceral Games"/>
    <s v="M"/>
  </r>
  <r>
    <s v="Jimmy Neutron: Boy Genius"/>
    <x v="6"/>
    <n v="2002"/>
    <x v="3887"/>
    <x v="26"/>
    <s v="Sep"/>
    <x v="1"/>
    <x v="28"/>
    <x v="200"/>
    <x v="248"/>
    <x v="58"/>
    <x v="132"/>
    <x v="588"/>
    <m/>
    <m/>
    <n v="5.8"/>
    <n v="5"/>
    <s v="THQ"/>
    <s v="E"/>
  </r>
  <r>
    <s v="Itadaki Street DS"/>
    <x v="3"/>
    <n v="2007"/>
    <x v="3888"/>
    <x v="0"/>
    <s v="Mar"/>
    <x v="5"/>
    <x v="15"/>
    <x v="180"/>
    <x v="125"/>
    <x v="17"/>
    <x v="106"/>
    <x v="588"/>
    <m/>
    <m/>
    <m/>
    <m/>
    <m/>
    <m/>
  </r>
  <r>
    <s v="X-Men: The Official Game"/>
    <x v="6"/>
    <n v="2006"/>
    <x v="3889"/>
    <x v="23"/>
    <s v="May"/>
    <x v="8"/>
    <x v="4"/>
    <x v="200"/>
    <x v="248"/>
    <x v="58"/>
    <x v="132"/>
    <x v="588"/>
    <n v="52"/>
    <n v="44"/>
    <n v="7.5"/>
    <n v="20"/>
    <s v="Z-Axis, Ltd."/>
    <s v="T"/>
  </r>
  <r>
    <s v="Terraria"/>
    <x v="5"/>
    <n v="2013"/>
    <x v="3890"/>
    <x v="14"/>
    <s v="Oct"/>
    <x v="8"/>
    <x v="11"/>
    <x v="360"/>
    <x v="256"/>
    <x v="100"/>
    <x v="132"/>
    <x v="588"/>
    <n v="81"/>
    <n v="12"/>
    <n v="7.9"/>
    <n v="70"/>
    <s v="Engine Software"/>
    <s v="T"/>
  </r>
  <r>
    <s v="LEGO Dimensions"/>
    <x v="17"/>
    <n v="2015"/>
    <x v="3891"/>
    <x v="22"/>
    <s v="Nov"/>
    <x v="8"/>
    <x v="19"/>
    <x v="376"/>
    <x v="263"/>
    <x v="58"/>
    <x v="115"/>
    <x v="588"/>
    <n v="80"/>
    <n v="12"/>
    <n v="6.9"/>
    <n v="27"/>
    <s v="Traveller's Tales"/>
    <s v="E10+"/>
  </r>
  <r>
    <s v="Football Manager Handheld 2011"/>
    <x v="16"/>
    <n v="2010"/>
    <x v="3659"/>
    <x v="2"/>
    <s v="Mar"/>
    <x v="0"/>
    <x v="8"/>
    <x v="180"/>
    <x v="198"/>
    <x v="58"/>
    <x v="99"/>
    <x v="588"/>
    <n v="77"/>
    <n v="5"/>
    <n v="7.7"/>
    <n v="6"/>
    <s v="Sports Interactive"/>
    <s v="E"/>
  </r>
  <r>
    <s v="300: March to Glory"/>
    <x v="16"/>
    <n v="2007"/>
    <x v="3892"/>
    <x v="27"/>
    <s v="Feb"/>
    <x v="8"/>
    <x v="19"/>
    <x v="286"/>
    <x v="283"/>
    <x v="58"/>
    <x v="101"/>
    <x v="588"/>
    <n v="55"/>
    <n v="31"/>
    <n v="7.1"/>
    <n v="14"/>
    <s v="Collision Studios"/>
    <s v="M"/>
  </r>
  <r>
    <s v="Marvel Super Hero Squad"/>
    <x v="3"/>
    <n v="2009"/>
    <x v="3893"/>
    <x v="8"/>
    <s v="May"/>
    <x v="9"/>
    <x v="28"/>
    <x v="372"/>
    <x v="287"/>
    <x v="58"/>
    <x v="147"/>
    <x v="588"/>
    <n v="61"/>
    <n v="4"/>
    <n v="2.8"/>
    <n v="4"/>
    <s v="THQ"/>
    <s v="E10+"/>
  </r>
  <r>
    <s v="Call of Duty: Modern Warfare: Mobilized"/>
    <x v="3"/>
    <n v="2009"/>
    <x v="3894"/>
    <x v="31"/>
    <s v="Oct"/>
    <x v="6"/>
    <x v="4"/>
    <x v="372"/>
    <x v="287"/>
    <x v="58"/>
    <x v="147"/>
    <x v="588"/>
    <m/>
    <m/>
    <m/>
    <m/>
    <m/>
    <m/>
  </r>
  <r>
    <s v="NHL 15"/>
    <x v="17"/>
    <n v="2014"/>
    <x v="3895"/>
    <x v="2"/>
    <s v="Mar"/>
    <x v="0"/>
    <x v="7"/>
    <x v="398"/>
    <x v="297"/>
    <x v="58"/>
    <x v="115"/>
    <x v="588"/>
    <n v="59"/>
    <n v="22"/>
    <n v="3.2"/>
    <n v="180"/>
    <s v="EA Sports"/>
    <s v="E10+"/>
  </r>
  <r>
    <s v="E0: Enemy Zero"/>
    <x v="23"/>
    <n v="1996"/>
    <x v="3896"/>
    <x v="33"/>
    <s v="Dec"/>
    <x v="10"/>
    <x v="8"/>
    <x v="180"/>
    <x v="125"/>
    <x v="17"/>
    <x v="106"/>
    <x v="588"/>
    <m/>
    <m/>
    <m/>
    <m/>
    <m/>
    <m/>
  </r>
  <r>
    <s v="Tom Clancy's The Division"/>
    <x v="14"/>
    <n v="2016"/>
    <x v="3897"/>
    <x v="6"/>
    <s v="Sep"/>
    <x v="6"/>
    <x v="5"/>
    <x v="376"/>
    <x v="263"/>
    <x v="58"/>
    <x v="115"/>
    <x v="588"/>
    <n v="79"/>
    <n v="33"/>
    <n v="5.8"/>
    <n v="1188"/>
    <s v="Massive Entertainment"/>
    <s v="M"/>
  </r>
  <r>
    <s v="Yu-Gi-Oh! GX: Tag Force 2"/>
    <x v="16"/>
    <n v="2007"/>
    <x v="3898"/>
    <x v="26"/>
    <s v="Jan"/>
    <x v="11"/>
    <x v="14"/>
    <x v="396"/>
    <x v="286"/>
    <x v="67"/>
    <x v="127"/>
    <x v="588"/>
    <m/>
    <m/>
    <m/>
    <m/>
    <m/>
    <m/>
  </r>
  <r>
    <s v="Nicktoons: Unite!"/>
    <x v="6"/>
    <n v="2005"/>
    <x v="3899"/>
    <x v="7"/>
    <s v="Jul"/>
    <x v="10"/>
    <x v="28"/>
    <x v="363"/>
    <x v="45"/>
    <x v="58"/>
    <x v="122"/>
    <x v="588"/>
    <m/>
    <m/>
    <m/>
    <m/>
    <m/>
    <m/>
  </r>
  <r>
    <s v="JumpStart: Escape from Adventure Island"/>
    <x v="0"/>
    <n v="2009"/>
    <x v="3900"/>
    <x v="11"/>
    <s v="Dec"/>
    <x v="10"/>
    <x v="178"/>
    <x v="358"/>
    <x v="125"/>
    <x v="58"/>
    <x v="147"/>
    <x v="588"/>
    <n v="68"/>
    <n v="8"/>
    <s v="tbd"/>
    <m/>
    <s v="Knowledge Adventure Inc."/>
    <s v="E"/>
  </r>
  <r>
    <s v="Green Day: Rock Band"/>
    <x v="5"/>
    <n v="2010"/>
    <x v="3901"/>
    <x v="13"/>
    <s v="Mar"/>
    <x v="5"/>
    <x v="31"/>
    <x v="401"/>
    <x v="263"/>
    <x v="58"/>
    <x v="122"/>
    <x v="588"/>
    <n v="76"/>
    <n v="41"/>
    <n v="6.3"/>
    <n v="24"/>
    <s v="Harmonix Music Systems, Demiurge Studios"/>
    <s v="T"/>
  </r>
  <r>
    <s v="NASCAR Racing"/>
    <x v="12"/>
    <n v="1996"/>
    <x v="1170"/>
    <x v="33"/>
    <s v="Dec"/>
    <x v="2"/>
    <x v="186"/>
    <x v="382"/>
    <x v="248"/>
    <x v="58"/>
    <x v="147"/>
    <x v="588"/>
    <m/>
    <m/>
    <m/>
    <m/>
    <m/>
    <m/>
  </r>
  <r>
    <s v="FIFA 14"/>
    <x v="22"/>
    <n v="2013"/>
    <x v="3902"/>
    <x v="29"/>
    <s v="May"/>
    <x v="0"/>
    <x v="7"/>
    <x v="122"/>
    <x v="301"/>
    <x v="62"/>
    <x v="119"/>
    <x v="588"/>
    <m/>
    <m/>
    <n v="1.8"/>
    <n v="69"/>
    <s v="EA Canada"/>
    <s v="E"/>
  </r>
  <r>
    <s v="Monotaro Dentetsu 2010: Sengoku Ishin no Hero Daishuugou! no Maki"/>
    <x v="0"/>
    <n v="2009"/>
    <x v="3903"/>
    <x v="33"/>
    <s v="Mar"/>
    <x v="5"/>
    <x v="68"/>
    <x v="180"/>
    <x v="125"/>
    <x v="17"/>
    <x v="106"/>
    <x v="588"/>
    <m/>
    <m/>
    <m/>
    <m/>
    <m/>
    <m/>
  </r>
  <r>
    <s v="Cars: Race-O-Rama"/>
    <x v="16"/>
    <n v="2009"/>
    <x v="99"/>
    <x v="11"/>
    <s v="Dec"/>
    <x v="2"/>
    <x v="28"/>
    <x v="325"/>
    <x v="270"/>
    <x v="58"/>
    <x v="122"/>
    <x v="588"/>
    <m/>
    <m/>
    <s v="tbd"/>
    <m/>
    <s v="Tantalus Interactive"/>
    <s v="E"/>
  </r>
  <r>
    <s v="Boku no Natsuyasumi 2: Umi no Bouken Hen"/>
    <x v="6"/>
    <n v="2002"/>
    <x v="3669"/>
    <x v="23"/>
    <s v="Apr"/>
    <x v="10"/>
    <x v="3"/>
    <x v="180"/>
    <x v="125"/>
    <x v="17"/>
    <x v="106"/>
    <x v="588"/>
    <m/>
    <m/>
    <m/>
    <m/>
    <m/>
    <m/>
  </r>
  <r>
    <s v="F1 2014"/>
    <x v="5"/>
    <n v="2014"/>
    <x v="1112"/>
    <x v="7"/>
    <s v="Aug"/>
    <x v="2"/>
    <x v="34"/>
    <x v="360"/>
    <x v="150"/>
    <x v="64"/>
    <x v="122"/>
    <x v="588"/>
    <n v="62"/>
    <n v="19"/>
    <n v="4.0999999999999996"/>
    <n v="28"/>
    <s v="Codemasters Birmingham"/>
    <s v="E"/>
  </r>
  <r>
    <s v="Command &amp; Conquer: Red Alert"/>
    <x v="12"/>
    <n v="1997"/>
    <x v="982"/>
    <x v="21"/>
    <s v="Oct"/>
    <x v="11"/>
    <x v="17"/>
    <x v="382"/>
    <x v="248"/>
    <x v="58"/>
    <x v="147"/>
    <x v="588"/>
    <m/>
    <m/>
    <m/>
    <m/>
    <m/>
    <m/>
  </r>
  <r>
    <s v="Cars: Mater-National Championship"/>
    <x v="5"/>
    <n v="2007"/>
    <x v="3904"/>
    <x v="23"/>
    <s v="Nov"/>
    <x v="2"/>
    <x v="28"/>
    <x v="340"/>
    <x v="45"/>
    <x v="58"/>
    <x v="147"/>
    <x v="588"/>
    <n v="63"/>
    <n v="8"/>
    <n v="4.8"/>
    <n v="4"/>
    <s v="Rainbow Studios"/>
    <s v="E"/>
  </r>
  <r>
    <s v="Call of Duty: Black Ops II"/>
    <x v="18"/>
    <n v="2012"/>
    <x v="3905"/>
    <x v="34"/>
    <s v="Apr"/>
    <x v="6"/>
    <x v="4"/>
    <x v="200"/>
    <x v="291"/>
    <x v="58"/>
    <x v="147"/>
    <x v="588"/>
    <n v="81"/>
    <n v="31"/>
    <n v="6.9"/>
    <n v="228"/>
    <s v="Treyarch"/>
    <s v="M"/>
  </r>
  <r>
    <s v="Ogre Battle 64: Person of Lordly Caliber"/>
    <x v="11"/>
    <n v="1999"/>
    <x v="3906"/>
    <x v="3"/>
    <s v="Oct"/>
    <x v="3"/>
    <x v="0"/>
    <x v="205"/>
    <x v="287"/>
    <x v="96"/>
    <x v="115"/>
    <x v="588"/>
    <m/>
    <m/>
    <m/>
    <m/>
    <m/>
    <m/>
  </r>
  <r>
    <s v="Superman: The New Superman Adventures"/>
    <x v="11"/>
    <n v="1999"/>
    <x v="1880"/>
    <x v="9"/>
    <s v="Feb"/>
    <x v="8"/>
    <x v="103"/>
    <x v="397"/>
    <x v="270"/>
    <x v="58"/>
    <x v="106"/>
    <x v="588"/>
    <m/>
    <m/>
    <m/>
    <m/>
    <m/>
    <m/>
  </r>
  <r>
    <s v="Dig Dug"/>
    <x v="1"/>
    <n v="1985"/>
    <x v="93"/>
    <x v="33"/>
    <s v="Aug"/>
    <x v="4"/>
    <x v="25"/>
    <x v="180"/>
    <x v="125"/>
    <x v="17"/>
    <x v="106"/>
    <x v="588"/>
    <m/>
    <m/>
    <m/>
    <m/>
    <m/>
    <m/>
  </r>
  <r>
    <s v="BioShock"/>
    <x v="14"/>
    <n v="2007"/>
    <x v="3907"/>
    <x v="24"/>
    <s v="Oct"/>
    <x v="6"/>
    <x v="2"/>
    <x v="365"/>
    <x v="292"/>
    <x v="58"/>
    <x v="133"/>
    <x v="588"/>
    <n v="96"/>
    <n v="44"/>
    <n v="8.5"/>
    <n v="3606"/>
    <s v="Irrational Games, 2K Marin"/>
    <s v="M"/>
  </r>
  <r>
    <s v="The Terminator: Dawn of Fate"/>
    <x v="6"/>
    <n v="2002"/>
    <x v="3908"/>
    <x v="9"/>
    <s v="Oct"/>
    <x v="8"/>
    <x v="10"/>
    <x v="200"/>
    <x v="248"/>
    <x v="58"/>
    <x v="132"/>
    <x v="588"/>
    <n v="58"/>
    <n v="17"/>
    <n v="5.7"/>
    <n v="18"/>
    <s v="Paradigm Entertainment"/>
    <s v="T"/>
  </r>
  <r>
    <s v="Rogue Galaxy: Director's Cut"/>
    <x v="6"/>
    <n v="2007"/>
    <x v="3909"/>
    <x v="8"/>
    <s v="Oct"/>
    <x v="3"/>
    <x v="3"/>
    <x v="200"/>
    <x v="248"/>
    <x v="58"/>
    <x v="132"/>
    <x v="588"/>
    <m/>
    <m/>
    <m/>
    <m/>
    <m/>
    <m/>
  </r>
  <r>
    <s v="Armored Core"/>
    <x v="12"/>
    <n v="1997"/>
    <x v="2662"/>
    <x v="32"/>
    <s v="Jun"/>
    <x v="7"/>
    <x v="3"/>
    <x v="346"/>
    <x v="265"/>
    <x v="94"/>
    <x v="147"/>
    <x v="588"/>
    <m/>
    <m/>
    <m/>
    <m/>
    <m/>
    <m/>
  </r>
  <r>
    <s v="The Smurfs"/>
    <x v="3"/>
    <n v="2011"/>
    <x v="2798"/>
    <x v="8"/>
    <s v="Mar"/>
    <x v="8"/>
    <x v="5"/>
    <x v="382"/>
    <x v="182"/>
    <x v="58"/>
    <x v="115"/>
    <x v="588"/>
    <m/>
    <m/>
    <s v="tbd"/>
    <m/>
    <s v="Land Ho!"/>
    <s v="E"/>
  </r>
  <r>
    <s v="Densha De Go! 2"/>
    <x v="12"/>
    <n v="1999"/>
    <x v="3910"/>
    <x v="15"/>
    <s v="Jan"/>
    <x v="7"/>
    <x v="94"/>
    <x v="180"/>
    <x v="125"/>
    <x v="42"/>
    <x v="147"/>
    <x v="588"/>
    <m/>
    <m/>
    <m/>
    <m/>
    <m/>
    <m/>
  </r>
  <r>
    <s v="Medal of Honor Heroes 2"/>
    <x v="0"/>
    <n v="2007"/>
    <x v="3911"/>
    <x v="30"/>
    <s v="Oct"/>
    <x v="6"/>
    <x v="7"/>
    <x v="397"/>
    <x v="203"/>
    <x v="62"/>
    <x v="147"/>
    <x v="588"/>
    <n v="73"/>
    <n v="37"/>
    <n v="7.6"/>
    <n v="82"/>
    <s v="EA Canada"/>
    <s v="T"/>
  </r>
  <r>
    <s v="Top Spin 4"/>
    <x v="4"/>
    <n v="2011"/>
    <x v="3912"/>
    <x v="20"/>
    <s v="Jan"/>
    <x v="0"/>
    <x v="2"/>
    <x v="341"/>
    <x v="268"/>
    <x v="58"/>
    <x v="115"/>
    <x v="588"/>
    <n v="84"/>
    <n v="54"/>
    <n v="8.1999999999999993"/>
    <n v="70"/>
    <s v="2K Czech"/>
    <s v="E"/>
  </r>
  <r>
    <s v="James Patterson Women's Murder Club: Games of Passion"/>
    <x v="3"/>
    <n v="2009"/>
    <x v="1053"/>
    <x v="20"/>
    <s v="Mar"/>
    <x v="10"/>
    <x v="28"/>
    <x v="341"/>
    <x v="268"/>
    <x v="58"/>
    <x v="132"/>
    <x v="588"/>
    <n v="53"/>
    <n v="8"/>
    <s v="tbd"/>
    <m/>
    <s v="THQ"/>
    <s v="T"/>
  </r>
  <r>
    <s v="Band Hero"/>
    <x v="6"/>
    <n v="2009"/>
    <x v="1911"/>
    <x v="16"/>
    <s v="Oct"/>
    <x v="5"/>
    <x v="4"/>
    <x v="341"/>
    <x v="297"/>
    <x v="58"/>
    <x v="117"/>
    <x v="588"/>
    <m/>
    <m/>
    <n v="4.4000000000000004"/>
    <n v="7"/>
    <s v="BudCat"/>
    <s v="E10+"/>
  </r>
  <r>
    <s v="Armored Core 2: Another Age"/>
    <x v="6"/>
    <n v="2001"/>
    <x v="2536"/>
    <x v="0"/>
    <s v="Dec"/>
    <x v="7"/>
    <x v="139"/>
    <x v="369"/>
    <x v="283"/>
    <x v="91"/>
    <x v="147"/>
    <x v="588"/>
    <n v="75"/>
    <n v="16"/>
    <n v="8.8000000000000007"/>
    <n v="30"/>
    <s v="From Software"/>
    <s v="T"/>
  </r>
  <r>
    <s v="Buzz! Junior: Jungle Party"/>
    <x v="6"/>
    <n v="2006"/>
    <x v="3913"/>
    <x v="19"/>
    <s v="Jun"/>
    <x v="5"/>
    <x v="3"/>
    <x v="200"/>
    <x v="248"/>
    <x v="58"/>
    <x v="132"/>
    <x v="588"/>
    <m/>
    <m/>
    <m/>
    <m/>
    <m/>
    <m/>
  </r>
  <r>
    <s v="God Eater 2: Rage Burst"/>
    <x v="22"/>
    <n v="2015"/>
    <x v="111"/>
    <x v="29"/>
    <s v="Aug"/>
    <x v="3"/>
    <x v="25"/>
    <x v="180"/>
    <x v="298"/>
    <x v="155"/>
    <x v="145"/>
    <x v="588"/>
    <m/>
    <m/>
    <n v="8.1"/>
    <n v="16"/>
    <s v="Shift"/>
    <s v="T"/>
  </r>
  <r>
    <s v="Mortal Kombat: Deadly Alliance"/>
    <x v="19"/>
    <n v="2002"/>
    <x v="3914"/>
    <x v="34"/>
    <s v="Sep"/>
    <x v="9"/>
    <x v="39"/>
    <x v="398"/>
    <x v="283"/>
    <x v="58"/>
    <x v="145"/>
    <x v="588"/>
    <n v="81"/>
    <n v="20"/>
    <n v="8.6999999999999993"/>
    <n v="43"/>
    <s v="Midway"/>
    <s v="M"/>
  </r>
  <r>
    <s v="NBA 2K11"/>
    <x v="6"/>
    <n v="2010"/>
    <x v="3915"/>
    <x v="7"/>
    <s v="Jan"/>
    <x v="8"/>
    <x v="2"/>
    <x v="363"/>
    <x v="45"/>
    <x v="58"/>
    <x v="122"/>
    <x v="588"/>
    <m/>
    <m/>
    <s v="tbd"/>
    <m/>
    <s v="Visual Concepts"/>
    <s v="E"/>
  </r>
  <r>
    <s v="AKB1/48: Idol to Koishitara..."/>
    <x v="16"/>
    <n v="2010"/>
    <x v="3916"/>
    <x v="20"/>
    <s v="Nov"/>
    <x v="5"/>
    <x v="25"/>
    <x v="180"/>
    <x v="125"/>
    <x v="17"/>
    <x v="106"/>
    <x v="588"/>
    <m/>
    <m/>
    <m/>
    <m/>
    <m/>
    <m/>
  </r>
  <r>
    <s v="Pro Pinball"/>
    <x v="12"/>
    <n v="1996"/>
    <x v="607"/>
    <x v="20"/>
    <s v="Jan"/>
    <x v="5"/>
    <x v="87"/>
    <x v="382"/>
    <x v="263"/>
    <x v="58"/>
    <x v="147"/>
    <x v="588"/>
    <m/>
    <m/>
    <m/>
    <m/>
    <m/>
    <m/>
  </r>
  <r>
    <s v="NiGHTS: Journey of Dreams"/>
    <x v="0"/>
    <n v="2007"/>
    <x v="3917"/>
    <x v="25"/>
    <s v="Dec"/>
    <x v="1"/>
    <x v="8"/>
    <x v="379"/>
    <x v="287"/>
    <x v="57"/>
    <x v="147"/>
    <x v="588"/>
    <n v="69"/>
    <n v="47"/>
    <n v="8.5"/>
    <n v="55"/>
    <s v="Sega, Sonic Team"/>
    <s v="E"/>
  </r>
  <r>
    <s v="'98 Koshien"/>
    <x v="12"/>
    <n v="1998"/>
    <x v="3918"/>
    <x v="21"/>
    <s v="Dec"/>
    <x v="0"/>
    <x v="187"/>
    <x v="341"/>
    <x v="244"/>
    <x v="130"/>
    <x v="147"/>
    <x v="588"/>
    <m/>
    <m/>
    <m/>
    <m/>
    <m/>
    <m/>
  </r>
  <r>
    <s v="Harvest Moon: Grand Bazaar"/>
    <x v="3"/>
    <n v="2008"/>
    <x v="1238"/>
    <x v="16"/>
    <s v="May"/>
    <x v="7"/>
    <x v="70"/>
    <x v="400"/>
    <x v="300"/>
    <x v="29"/>
    <x v="133"/>
    <x v="588"/>
    <m/>
    <m/>
    <m/>
    <m/>
    <m/>
    <m/>
  </r>
  <r>
    <s v="NBA 2K9"/>
    <x v="6"/>
    <n v="2008"/>
    <x v="3676"/>
    <x v="19"/>
    <s v="Mar"/>
    <x v="0"/>
    <x v="2"/>
    <x v="363"/>
    <x v="45"/>
    <x v="58"/>
    <x v="122"/>
    <x v="588"/>
    <m/>
    <m/>
    <n v="8"/>
    <n v="4"/>
    <s v="Visual Concepts"/>
    <s v="E"/>
  </r>
  <r>
    <s v="Yu-Gi-Oh! The Eternal Duelist Soul (JP sales)"/>
    <x v="8"/>
    <n v="2001"/>
    <x v="1209"/>
    <x v="10"/>
    <s v="May"/>
    <x v="5"/>
    <x v="14"/>
    <x v="180"/>
    <x v="125"/>
    <x v="175"/>
    <x v="145"/>
    <x v="588"/>
    <m/>
    <m/>
    <m/>
    <m/>
    <m/>
    <m/>
  </r>
  <r>
    <s v="Up"/>
    <x v="16"/>
    <n v="2009"/>
    <x v="3919"/>
    <x v="11"/>
    <s v="Oct"/>
    <x v="8"/>
    <x v="28"/>
    <x v="381"/>
    <x v="265"/>
    <x v="58"/>
    <x v="101"/>
    <x v="588"/>
    <m/>
    <m/>
    <s v="tbd"/>
    <m/>
    <s v="Asobo Studio"/>
    <s v="E"/>
  </r>
  <r>
    <s v="Hatsune Miku: Project Diva 2nd"/>
    <x v="16"/>
    <n v="2010"/>
    <x v="3920"/>
    <x v="9"/>
    <s v="Sep"/>
    <x v="5"/>
    <x v="8"/>
    <x v="180"/>
    <x v="125"/>
    <x v="17"/>
    <x v="106"/>
    <x v="588"/>
    <m/>
    <m/>
    <m/>
    <m/>
    <m/>
    <m/>
  </r>
  <r>
    <s v="Marvel: Ultimate Alliance 2"/>
    <x v="6"/>
    <n v="2009"/>
    <x v="3921"/>
    <x v="22"/>
    <s v="Jun"/>
    <x v="3"/>
    <x v="4"/>
    <x v="382"/>
    <x v="287"/>
    <x v="58"/>
    <x v="78"/>
    <x v="588"/>
    <m/>
    <m/>
    <n v="4.5999999999999996"/>
    <n v="15"/>
    <s v="n-Space"/>
    <s v="T"/>
  </r>
  <r>
    <s v="Monster Jam: Urban Assault"/>
    <x v="0"/>
    <n v="2008"/>
    <x v="3922"/>
    <x v="14"/>
    <s v="Apr"/>
    <x v="2"/>
    <x v="4"/>
    <x v="358"/>
    <x v="125"/>
    <x v="58"/>
    <x v="147"/>
    <x v="588"/>
    <m/>
    <m/>
    <n v="7.8"/>
    <n v="6"/>
    <s v="Torus Games"/>
    <s v="E"/>
  </r>
  <r>
    <s v="Call of Duty: Advanced Warfare"/>
    <x v="14"/>
    <n v="2014"/>
    <x v="3923"/>
    <x v="28"/>
    <s v="Jul"/>
    <x v="6"/>
    <x v="4"/>
    <x v="341"/>
    <x v="301"/>
    <x v="58"/>
    <x v="147"/>
    <x v="588"/>
    <n v="78"/>
    <n v="18"/>
    <n v="4.5"/>
    <n v="1136"/>
    <s v="Sledgehammer Games"/>
    <s v="M"/>
  </r>
  <r>
    <s v="Mario no Super Picross"/>
    <x v="7"/>
    <n v="1995"/>
    <x v="3924"/>
    <x v="9"/>
    <s v="Feb"/>
    <x v="4"/>
    <x v="0"/>
    <x v="180"/>
    <x v="125"/>
    <x v="17"/>
    <x v="106"/>
    <x v="588"/>
    <m/>
    <m/>
    <m/>
    <m/>
    <m/>
    <m/>
  </r>
  <r>
    <s v="UEFA Euro 2008 Austria-Switzerland"/>
    <x v="5"/>
    <n v="2008"/>
    <x v="3925"/>
    <x v="6"/>
    <s v="Sep"/>
    <x v="0"/>
    <x v="7"/>
    <x v="122"/>
    <x v="150"/>
    <x v="58"/>
    <x v="122"/>
    <x v="588"/>
    <m/>
    <m/>
    <m/>
    <m/>
    <m/>
    <m/>
  </r>
  <r>
    <s v="Ed, Edd n Eddy: The Mis-Edventures"/>
    <x v="6"/>
    <n v="2005"/>
    <x v="3926"/>
    <x v="29"/>
    <s v="Apr"/>
    <x v="1"/>
    <x v="39"/>
    <x v="363"/>
    <x v="45"/>
    <x v="58"/>
    <x v="122"/>
    <x v="588"/>
    <n v="50"/>
    <n v="5"/>
    <n v="7.6"/>
    <n v="16"/>
    <s v="Artificial Mind and Movement"/>
    <s v="E"/>
  </r>
  <r>
    <s v="Jikkyou Powerful Pro Yakuu '94"/>
    <x v="7"/>
    <n v="1994"/>
    <x v="3927"/>
    <x v="3"/>
    <s v="Oct"/>
    <x v="0"/>
    <x v="14"/>
    <x v="180"/>
    <x v="125"/>
    <x v="17"/>
    <x v="106"/>
    <x v="588"/>
    <m/>
    <m/>
    <m/>
    <m/>
    <m/>
    <m/>
  </r>
  <r>
    <s v="Disney's Tarzan Untamed"/>
    <x v="6"/>
    <n v="2001"/>
    <x v="3928"/>
    <x v="26"/>
    <s v="Jul"/>
    <x v="1"/>
    <x v="5"/>
    <x v="200"/>
    <x v="248"/>
    <x v="58"/>
    <x v="132"/>
    <x v="588"/>
    <n v="59"/>
    <n v="7"/>
    <n v="7.1"/>
    <n v="7"/>
    <s v="Ubisoft"/>
    <s v="E"/>
  </r>
  <r>
    <s v="WWE All Stars"/>
    <x v="5"/>
    <n v="2011"/>
    <x v="3929"/>
    <x v="16"/>
    <s v="Jan"/>
    <x v="9"/>
    <x v="28"/>
    <x v="252"/>
    <x v="291"/>
    <x v="58"/>
    <x v="101"/>
    <x v="588"/>
    <n v="75"/>
    <n v="51"/>
    <n v="6.4"/>
    <n v="36"/>
    <s v="THQ"/>
    <s v="T"/>
  </r>
  <r>
    <s v="Green Day: Rock Band"/>
    <x v="4"/>
    <n v="2010"/>
    <x v="3930"/>
    <x v="28"/>
    <s v="May"/>
    <x v="5"/>
    <x v="31"/>
    <x v="381"/>
    <x v="293"/>
    <x v="58"/>
    <x v="115"/>
    <x v="588"/>
    <n v="75"/>
    <n v="54"/>
    <n v="6.6"/>
    <n v="32"/>
    <s v="Harmonix Music Systems, Demiurge Studios"/>
    <s v="T"/>
  </r>
  <r>
    <s v="Harry Potter and the Deathly Hallows - Part 1"/>
    <x v="3"/>
    <n v="2010"/>
    <x v="3931"/>
    <x v="22"/>
    <s v="Aug"/>
    <x v="8"/>
    <x v="7"/>
    <x v="401"/>
    <x v="291"/>
    <x v="58"/>
    <x v="115"/>
    <x v="588"/>
    <n v="56"/>
    <n v="6"/>
    <n v="6"/>
    <n v="4"/>
    <s v="Full Fat"/>
    <s v="E10+"/>
  </r>
  <r>
    <s v="Resistance: Burning Skies"/>
    <x v="22"/>
    <n v="2012"/>
    <x v="3932"/>
    <x v="22"/>
    <s v="Jul"/>
    <x v="6"/>
    <x v="3"/>
    <x v="375"/>
    <x v="263"/>
    <x v="64"/>
    <x v="122"/>
    <x v="588"/>
    <n v="60"/>
    <n v="63"/>
    <n v="6.8"/>
    <n v="245"/>
    <s v="Nihilistic"/>
    <s v="M"/>
  </r>
  <r>
    <s v="Battlefield 2: Modern Combat"/>
    <x v="4"/>
    <n v="2006"/>
    <x v="3933"/>
    <x v="1"/>
    <s v="Sep"/>
    <x v="6"/>
    <x v="7"/>
    <x v="387"/>
    <x v="287"/>
    <x v="62"/>
    <x v="147"/>
    <x v="588"/>
    <n v="77"/>
    <n v="54"/>
    <n v="7.3"/>
    <n v="79"/>
    <s v="Digital Illusions"/>
    <s v="T"/>
  </r>
  <r>
    <s v="Rocksmith 2014"/>
    <x v="17"/>
    <n v="2014"/>
    <x v="3934"/>
    <x v="34"/>
    <s v="Jan"/>
    <x v="5"/>
    <x v="5"/>
    <x v="325"/>
    <x v="283"/>
    <x v="58"/>
    <x v="115"/>
    <x v="588"/>
    <m/>
    <m/>
    <m/>
    <m/>
    <m/>
    <m/>
  </r>
  <r>
    <s v="Knockout Kings 2001"/>
    <x v="12"/>
    <n v="2000"/>
    <x v="3935"/>
    <x v="21"/>
    <s v="Dec"/>
    <x v="9"/>
    <x v="7"/>
    <x v="382"/>
    <x v="263"/>
    <x v="58"/>
    <x v="147"/>
    <x v="588"/>
    <n v="84"/>
    <n v="11"/>
    <n v="8.5"/>
    <n v="6"/>
    <s v="EA Sports"/>
    <s v="T"/>
  </r>
  <r>
    <s v="From Russia With Love"/>
    <x v="6"/>
    <n v="2005"/>
    <x v="3936"/>
    <x v="14"/>
    <s v="Sep"/>
    <x v="8"/>
    <x v="7"/>
    <x v="363"/>
    <x v="45"/>
    <x v="58"/>
    <x v="122"/>
    <x v="588"/>
    <n v="69"/>
    <n v="29"/>
    <n v="7.6"/>
    <n v="36"/>
    <s v="EA Redwood Shores"/>
    <s v="T"/>
  </r>
  <r>
    <s v="Fantastic Pets"/>
    <x v="4"/>
    <n v="2011"/>
    <x v="3937"/>
    <x v="18"/>
    <s v="Nov"/>
    <x v="7"/>
    <x v="28"/>
    <x v="357"/>
    <x v="283"/>
    <x v="58"/>
    <x v="147"/>
    <x v="588"/>
    <n v="66"/>
    <n v="11"/>
    <n v="7.5"/>
    <n v="4"/>
    <s v="Blitz Games Studios"/>
    <s v="E"/>
  </r>
  <r>
    <s v="BlazBlue: Continuum Shift"/>
    <x v="5"/>
    <n v="2010"/>
    <x v="3938"/>
    <x v="18"/>
    <s v="Feb"/>
    <x v="9"/>
    <x v="148"/>
    <x v="400"/>
    <x v="270"/>
    <x v="100"/>
    <x v="115"/>
    <x v="588"/>
    <n v="87"/>
    <n v="29"/>
    <n v="8"/>
    <n v="65"/>
    <s v="Arc System Works"/>
    <s v="T"/>
  </r>
  <r>
    <s v="Duke Nukem Forever"/>
    <x v="14"/>
    <n v="2011"/>
    <x v="79"/>
    <x v="26"/>
    <s v="Mar"/>
    <x v="6"/>
    <x v="2"/>
    <x v="375"/>
    <x v="271"/>
    <x v="58"/>
    <x v="122"/>
    <x v="588"/>
    <n v="54"/>
    <n v="48"/>
    <n v="5.7"/>
    <n v="1183"/>
    <s v="Gearbox Software, 3D Realms"/>
    <s v="M"/>
  </r>
  <r>
    <s v="Dragon Quest X"/>
    <x v="18"/>
    <n v="2013"/>
    <x v="3939"/>
    <x v="25"/>
    <s v="Aug"/>
    <x v="3"/>
    <x v="15"/>
    <x v="180"/>
    <x v="125"/>
    <x v="17"/>
    <x v="106"/>
    <x v="588"/>
    <m/>
    <m/>
    <m/>
    <m/>
    <s v="Square Enix"/>
    <m/>
  </r>
  <r>
    <s v="Minority Report: Everybody Runs"/>
    <x v="6"/>
    <n v="2002"/>
    <x v="3940"/>
    <x v="15"/>
    <s v="Sep"/>
    <x v="8"/>
    <x v="4"/>
    <x v="200"/>
    <x v="263"/>
    <x v="58"/>
    <x v="132"/>
    <x v="588"/>
    <n v="50"/>
    <n v="26"/>
    <n v="5"/>
    <n v="14"/>
    <s v="Treyarch"/>
    <s v="T"/>
  </r>
  <r>
    <s v="Katamari Forever"/>
    <x v="5"/>
    <n v="2009"/>
    <x v="3941"/>
    <x v="34"/>
    <s v="Apr"/>
    <x v="4"/>
    <x v="25"/>
    <x v="343"/>
    <x v="203"/>
    <x v="23"/>
    <x v="115"/>
    <x v="589"/>
    <n v="74"/>
    <n v="51"/>
    <n v="8.1"/>
    <n v="50"/>
    <s v="Bandai Namco Games"/>
    <s v="E"/>
  </r>
  <r>
    <s v="Disney's Hercules / Disney's The Jungle Book: Groove Party / A Bug's Life"/>
    <x v="12"/>
    <n v="2003"/>
    <x v="3942"/>
    <x v="32"/>
    <s v="Oct"/>
    <x v="5"/>
    <x v="3"/>
    <x v="382"/>
    <x v="263"/>
    <x v="58"/>
    <x v="147"/>
    <x v="589"/>
    <m/>
    <m/>
    <m/>
    <m/>
    <m/>
    <m/>
  </r>
  <r>
    <s v="NFL GameDay 2002"/>
    <x v="12"/>
    <n v="2001"/>
    <x v="3943"/>
    <x v="7"/>
    <s v="Jun"/>
    <x v="0"/>
    <x v="3"/>
    <x v="382"/>
    <x v="263"/>
    <x v="58"/>
    <x v="147"/>
    <x v="589"/>
    <n v="62"/>
    <n v="10"/>
    <n v="8.8000000000000007"/>
    <n v="4"/>
    <s v="989 Sports"/>
    <s v="E"/>
  </r>
  <r>
    <s v="Pengo"/>
    <x v="15"/>
    <n v="1983"/>
    <x v="1984"/>
    <x v="9"/>
    <s v="Jun"/>
    <x v="10"/>
    <x v="10"/>
    <x v="358"/>
    <x v="287"/>
    <x v="58"/>
    <x v="106"/>
    <x v="589"/>
    <m/>
    <m/>
    <m/>
    <m/>
    <m/>
    <m/>
  </r>
  <r>
    <s v="Spider-Man: Web of Shadows"/>
    <x v="4"/>
    <n v="2008"/>
    <x v="3251"/>
    <x v="15"/>
    <s v="Apr"/>
    <x v="8"/>
    <x v="4"/>
    <x v="372"/>
    <x v="287"/>
    <x v="58"/>
    <x v="147"/>
    <x v="589"/>
    <n v="68"/>
    <n v="57"/>
    <n v="8.6"/>
    <n v="87"/>
    <s v="Shaba Games"/>
    <s v="T"/>
  </r>
  <r>
    <s v="Naughty Bear"/>
    <x v="4"/>
    <n v="2010"/>
    <x v="3944"/>
    <x v="18"/>
    <s v="Jan"/>
    <x v="8"/>
    <x v="11"/>
    <x v="400"/>
    <x v="263"/>
    <x v="58"/>
    <x v="115"/>
    <x v="589"/>
    <n v="43"/>
    <n v="51"/>
    <n v="5.6"/>
    <n v="70"/>
    <s v="Artificial Mind and Movement"/>
    <s v="T"/>
  </r>
  <r>
    <s v="Mouse Trap"/>
    <x v="15"/>
    <n v="1981"/>
    <x v="3664"/>
    <x v="20"/>
    <s v="Jun"/>
    <x v="8"/>
    <x v="69"/>
    <x v="358"/>
    <x v="287"/>
    <x v="58"/>
    <x v="106"/>
    <x v="589"/>
    <m/>
    <m/>
    <m/>
    <m/>
    <m/>
    <m/>
  </r>
  <r>
    <s v="Tak and the Power of Juju"/>
    <x v="19"/>
    <n v="2003"/>
    <x v="1098"/>
    <x v="32"/>
    <s v="Dec"/>
    <x v="1"/>
    <x v="28"/>
    <x v="398"/>
    <x v="283"/>
    <x v="58"/>
    <x v="145"/>
    <x v="589"/>
    <n v="71"/>
    <n v="16"/>
    <n v="8.1999999999999993"/>
    <n v="9"/>
    <s v="Avalanche Software"/>
    <s v="E"/>
  </r>
  <r>
    <s v="Six Flags Fun Park"/>
    <x v="0"/>
    <n v="2009"/>
    <x v="3945"/>
    <x v="3"/>
    <s v="Apr"/>
    <x v="5"/>
    <x v="5"/>
    <x v="286"/>
    <x v="265"/>
    <x v="58"/>
    <x v="115"/>
    <x v="589"/>
    <n v="43"/>
    <n v="7"/>
    <n v="7.1"/>
    <n v="7"/>
    <s v="7 Studios"/>
    <s v="E10+"/>
  </r>
  <r>
    <s v="Just Dance Kids 2"/>
    <x v="4"/>
    <n v="2011"/>
    <x v="3946"/>
    <x v="0"/>
    <s v="Dec"/>
    <x v="5"/>
    <x v="5"/>
    <x v="325"/>
    <x v="283"/>
    <x v="58"/>
    <x v="147"/>
    <x v="589"/>
    <m/>
    <m/>
    <s v="tbd"/>
    <m/>
    <s v="Ubisoft"/>
    <s v="E"/>
  </r>
  <r>
    <s v="Beowulf: The Game"/>
    <x v="4"/>
    <n v="2007"/>
    <x v="3947"/>
    <x v="24"/>
    <s v="Feb"/>
    <x v="8"/>
    <x v="5"/>
    <x v="372"/>
    <x v="45"/>
    <x v="58"/>
    <x v="147"/>
    <x v="589"/>
    <n v="51"/>
    <n v="23"/>
    <n v="4.7"/>
    <n v="30"/>
    <s v="Ubisoft Shanghai"/>
    <s v="M"/>
  </r>
  <r>
    <s v="NBA Jam"/>
    <x v="0"/>
    <n v="2010"/>
    <x v="3948"/>
    <x v="8"/>
    <s v="Apr"/>
    <x v="0"/>
    <x v="7"/>
    <x v="372"/>
    <x v="287"/>
    <x v="58"/>
    <x v="133"/>
    <x v="589"/>
    <n v="79"/>
    <n v="43"/>
    <n v="8.5"/>
    <n v="20"/>
    <s v="EA Canada"/>
    <s v="E"/>
  </r>
  <r>
    <s v="Rune Factory 3: A Fantasy Harvest Moon"/>
    <x v="3"/>
    <n v="2009"/>
    <x v="3949"/>
    <x v="19"/>
    <s v="Aug"/>
    <x v="3"/>
    <x v="70"/>
    <x v="343"/>
    <x v="298"/>
    <x v="67"/>
    <x v="133"/>
    <x v="589"/>
    <n v="77"/>
    <n v="10"/>
    <n v="8.6"/>
    <n v="46"/>
    <s v="Neverland"/>
    <s v="E"/>
  </r>
  <r>
    <s v="Dragon Quest Builders: Revive Alefgard"/>
    <x v="9"/>
    <n v="2016"/>
    <x v="1891"/>
    <x v="7"/>
    <s v="Apr"/>
    <x v="3"/>
    <x v="15"/>
    <x v="393"/>
    <x v="277"/>
    <x v="75"/>
    <x v="147"/>
    <x v="589"/>
    <m/>
    <m/>
    <m/>
    <m/>
    <m/>
    <m/>
  </r>
  <r>
    <s v="Star Wars The Clone Wars: Republic Heroes"/>
    <x v="16"/>
    <n v="2009"/>
    <x v="3950"/>
    <x v="23"/>
    <s v="Nov"/>
    <x v="8"/>
    <x v="18"/>
    <x v="400"/>
    <x v="279"/>
    <x v="58"/>
    <x v="101"/>
    <x v="589"/>
    <m/>
    <m/>
    <s v="tbd"/>
    <m/>
    <s v="LucasArts, Krome Studios"/>
    <s v="T"/>
  </r>
  <r>
    <s v="Tales of Zestiria"/>
    <x v="9"/>
    <n v="2015"/>
    <x v="429"/>
    <x v="2"/>
    <s v="Dec"/>
    <x v="3"/>
    <x v="25"/>
    <x v="394"/>
    <x v="263"/>
    <x v="64"/>
    <x v="122"/>
    <x v="589"/>
    <n v="72"/>
    <n v="59"/>
    <n v="6.8"/>
    <n v="315"/>
    <s v="Bandai Namco Games"/>
    <s v="T"/>
  </r>
  <r>
    <s v="Metal Gear Solid: The Legacy Collection"/>
    <x v="5"/>
    <n v="2013"/>
    <x v="2349"/>
    <x v="6"/>
    <s v="Mar"/>
    <x v="10"/>
    <x v="14"/>
    <x v="398"/>
    <x v="45"/>
    <x v="102"/>
    <x v="122"/>
    <x v="589"/>
    <n v="93"/>
    <n v="4"/>
    <n v="9"/>
    <n v="255"/>
    <s v="Konami"/>
    <s v="M"/>
  </r>
  <r>
    <s v="Medarot: Kabuto / Kuwagata Version"/>
    <x v="2"/>
    <n v="1997"/>
    <x v="3951"/>
    <x v="25"/>
    <s v="May"/>
    <x v="3"/>
    <x v="156"/>
    <x v="180"/>
    <x v="125"/>
    <x v="175"/>
    <x v="106"/>
    <x v="589"/>
    <m/>
    <m/>
    <m/>
    <m/>
    <m/>
    <m/>
  </r>
  <r>
    <s v="NBA 2K10"/>
    <x v="6"/>
    <n v="2009"/>
    <x v="1417"/>
    <x v="25"/>
    <s v="Nov"/>
    <x v="0"/>
    <x v="2"/>
    <x v="397"/>
    <x v="45"/>
    <x v="58"/>
    <x v="132"/>
    <x v="589"/>
    <m/>
    <m/>
    <n v="8.6"/>
    <n v="11"/>
    <s v="Visual Concepts"/>
    <s v="E"/>
  </r>
  <r>
    <s v="Defender"/>
    <x v="6"/>
    <n v="2002"/>
    <x v="3952"/>
    <x v="18"/>
    <s v="Aug"/>
    <x v="5"/>
    <x v="39"/>
    <x v="200"/>
    <x v="263"/>
    <x v="58"/>
    <x v="132"/>
    <x v="589"/>
    <n v="73"/>
    <n v="24"/>
    <n v="7.8"/>
    <n v="6"/>
    <s v="7 Studios"/>
    <s v="T"/>
  </r>
  <r>
    <s v="NFL GameDay 2003"/>
    <x v="6"/>
    <s v="N/A"/>
    <x v="3953"/>
    <x v="22"/>
    <s v="Apr"/>
    <x v="0"/>
    <x v="53"/>
    <x v="200"/>
    <x v="263"/>
    <x v="58"/>
    <x v="132"/>
    <x v="589"/>
    <n v="60"/>
    <n v="23"/>
    <s v="tbd"/>
    <m/>
    <s v="989 Sports"/>
    <s v="E"/>
  </r>
  <r>
    <s v="TNA iMPACT!"/>
    <x v="5"/>
    <n v="2008"/>
    <x v="2791"/>
    <x v="25"/>
    <s v="Jun"/>
    <x v="9"/>
    <x v="39"/>
    <x v="376"/>
    <x v="279"/>
    <x v="58"/>
    <x v="122"/>
    <x v="589"/>
    <m/>
    <m/>
    <m/>
    <m/>
    <m/>
    <m/>
  </r>
  <r>
    <s v="Taiko no Tatsujin Wii: Dodon to 2 Yome!"/>
    <x v="0"/>
    <n v="2009"/>
    <x v="3954"/>
    <x v="13"/>
    <s v="Aug"/>
    <x v="5"/>
    <x v="25"/>
    <x v="180"/>
    <x v="125"/>
    <x v="175"/>
    <x v="106"/>
    <x v="589"/>
    <m/>
    <m/>
    <m/>
    <m/>
    <m/>
    <m/>
  </r>
  <r>
    <s v="Congo Bongo"/>
    <x v="15"/>
    <n v="1982"/>
    <x v="3955"/>
    <x v="31"/>
    <s v="Dec"/>
    <x v="8"/>
    <x v="8"/>
    <x v="340"/>
    <x v="287"/>
    <x v="58"/>
    <x v="106"/>
    <x v="589"/>
    <m/>
    <m/>
    <m/>
    <m/>
    <m/>
    <m/>
  </r>
  <r>
    <s v="Gauntlet: Seven Sorrows"/>
    <x v="6"/>
    <n v="2005"/>
    <x v="3599"/>
    <x v="3"/>
    <s v="Nov"/>
    <x v="3"/>
    <x v="39"/>
    <x v="200"/>
    <x v="263"/>
    <x v="58"/>
    <x v="132"/>
    <x v="589"/>
    <n v="59"/>
    <n v="38"/>
    <n v="5.7"/>
    <n v="20"/>
    <s v="Midway"/>
    <s v="T"/>
  </r>
  <r>
    <s v="Harry Potter: Quidditch World Cup"/>
    <x v="19"/>
    <n v="2003"/>
    <x v="3956"/>
    <x v="7"/>
    <s v="Jan"/>
    <x v="0"/>
    <x v="7"/>
    <x v="398"/>
    <x v="283"/>
    <x v="58"/>
    <x v="145"/>
    <x v="589"/>
    <n v="68"/>
    <n v="16"/>
    <n v="8.5"/>
    <n v="10"/>
    <s v="Electronic Arts"/>
    <s v="E"/>
  </r>
  <r>
    <s v="Warriors Orochi 2 (JP sales)"/>
    <x v="6"/>
    <n v="2008"/>
    <x v="3957"/>
    <x v="32"/>
    <s v="Dec"/>
    <x v="8"/>
    <x v="48"/>
    <x v="180"/>
    <x v="125"/>
    <x v="175"/>
    <x v="106"/>
    <x v="589"/>
    <m/>
    <m/>
    <m/>
    <m/>
    <m/>
    <m/>
  </r>
  <r>
    <s v="Cabela's Big Game Hunter 2010"/>
    <x v="5"/>
    <n v="2009"/>
    <x v="860"/>
    <x v="16"/>
    <s v="Oct"/>
    <x v="0"/>
    <x v="59"/>
    <x v="340"/>
    <x v="125"/>
    <x v="58"/>
    <x v="147"/>
    <x v="589"/>
    <m/>
    <m/>
    <n v="5"/>
    <n v="9"/>
    <s v="Activision"/>
    <s v="T"/>
  </r>
  <r>
    <s v="Overlord"/>
    <x v="4"/>
    <n v="2007"/>
    <x v="3958"/>
    <x v="10"/>
    <s v="May"/>
    <x v="11"/>
    <x v="34"/>
    <x v="363"/>
    <x v="298"/>
    <x v="62"/>
    <x v="147"/>
    <x v="589"/>
    <n v="76"/>
    <n v="47"/>
    <n v="8.3000000000000007"/>
    <n v="70"/>
    <s v="Triumph Studios"/>
    <s v="T"/>
  </r>
  <r>
    <s v="The Chronicles of Narnia: Prince Caspian"/>
    <x v="6"/>
    <n v="2008"/>
    <x v="3959"/>
    <x v="24"/>
    <s v="Apr"/>
    <x v="8"/>
    <x v="32"/>
    <x v="200"/>
    <x v="263"/>
    <x v="58"/>
    <x v="132"/>
    <x v="589"/>
    <n v="67"/>
    <n v="6"/>
    <n v="7"/>
    <n v="8"/>
    <s v="Traveller's Tales"/>
    <s v="T"/>
  </r>
  <r>
    <s v="The Incredibles: Rise of the Underminer"/>
    <x v="8"/>
    <n v="2005"/>
    <x v="3960"/>
    <x v="28"/>
    <s v="Dec"/>
    <x v="8"/>
    <x v="28"/>
    <x v="325"/>
    <x v="277"/>
    <x v="58"/>
    <x v="145"/>
    <x v="589"/>
    <m/>
    <m/>
    <s v="tbd"/>
    <m/>
    <s v="Helixe"/>
    <s v="E"/>
  </r>
  <r>
    <s v="Life is Strange"/>
    <x v="9"/>
    <n v="2016"/>
    <x v="3961"/>
    <x v="28"/>
    <s v="Oct"/>
    <x v="10"/>
    <x v="15"/>
    <x v="341"/>
    <x v="263"/>
    <x v="102"/>
    <x v="122"/>
    <x v="589"/>
    <n v="85"/>
    <n v="23"/>
    <n v="8.6"/>
    <n v="672"/>
    <s v="DONTNOD Entertainment"/>
    <s v="M"/>
  </r>
  <r>
    <s v="Pet in TV"/>
    <x v="12"/>
    <n v="1997"/>
    <x v="3962"/>
    <x v="5"/>
    <s v="Aug"/>
    <x v="11"/>
    <x v="3"/>
    <x v="180"/>
    <x v="125"/>
    <x v="42"/>
    <x v="147"/>
    <x v="589"/>
    <m/>
    <m/>
    <m/>
    <m/>
    <m/>
    <m/>
  </r>
  <r>
    <s v="Battalion Wars"/>
    <x v="19"/>
    <n v="2005"/>
    <x v="973"/>
    <x v="3"/>
    <s v="Jul"/>
    <x v="11"/>
    <x v="0"/>
    <x v="370"/>
    <x v="270"/>
    <x v="35"/>
    <x v="145"/>
    <x v="589"/>
    <n v="76"/>
    <n v="43"/>
    <n v="8.8000000000000007"/>
    <n v="18"/>
    <s v="Kuju Entertainment"/>
    <s v="T"/>
  </r>
  <r>
    <s v="NBA ShootOut 2000"/>
    <x v="12"/>
    <n v="1999"/>
    <x v="3963"/>
    <x v="14"/>
    <s v="Aug"/>
    <x v="0"/>
    <x v="43"/>
    <x v="376"/>
    <x v="263"/>
    <x v="58"/>
    <x v="147"/>
    <x v="589"/>
    <m/>
    <m/>
    <m/>
    <m/>
    <m/>
    <m/>
  </r>
  <r>
    <s v="Power Rangers: Dino Thunder"/>
    <x v="19"/>
    <n v="2004"/>
    <x v="932"/>
    <x v="30"/>
    <s v="Apr"/>
    <x v="8"/>
    <x v="28"/>
    <x v="398"/>
    <x v="283"/>
    <x v="58"/>
    <x v="145"/>
    <x v="589"/>
    <n v="49"/>
    <n v="6"/>
    <s v="tbd"/>
    <m/>
    <s v="Pacific Coast Power &amp; Light"/>
    <s v="E"/>
  </r>
  <r>
    <s v="Samurai Shodown"/>
    <x v="7"/>
    <n v="1994"/>
    <x v="3964"/>
    <x v="5"/>
    <s v="Oct"/>
    <x v="9"/>
    <x v="152"/>
    <x v="180"/>
    <x v="125"/>
    <x v="175"/>
    <x v="106"/>
    <x v="589"/>
    <m/>
    <m/>
    <m/>
    <m/>
    <m/>
    <m/>
  </r>
  <r>
    <s v="Mass Effect Trilogy"/>
    <x v="4"/>
    <n v="2012"/>
    <x v="3965"/>
    <x v="30"/>
    <s v="Jan"/>
    <x v="8"/>
    <x v="7"/>
    <x v="331"/>
    <x v="265"/>
    <x v="58"/>
    <x v="147"/>
    <x v="589"/>
    <m/>
    <m/>
    <n v="7.4"/>
    <n v="30"/>
    <s v="BioWare"/>
    <s v="M"/>
  </r>
  <r>
    <s v="The Wonderful 101"/>
    <x v="18"/>
    <n v="2013"/>
    <x v="3966"/>
    <x v="4"/>
    <s v="Jul"/>
    <x v="8"/>
    <x v="0"/>
    <x v="401"/>
    <x v="244"/>
    <x v="36"/>
    <x v="147"/>
    <x v="589"/>
    <n v="78"/>
    <n v="75"/>
    <n v="8.5"/>
    <n v="495"/>
    <s v="PlatinumGames"/>
    <s v="T"/>
  </r>
  <r>
    <s v="SpongeBob SquigglePants"/>
    <x v="0"/>
    <n v="2011"/>
    <x v="3967"/>
    <x v="29"/>
    <s v="Aug"/>
    <x v="5"/>
    <x v="28"/>
    <x v="387"/>
    <x v="287"/>
    <x v="58"/>
    <x v="147"/>
    <x v="589"/>
    <n v="59"/>
    <n v="12"/>
    <s v="tbd"/>
    <m/>
    <s v="WayForward"/>
    <s v="E"/>
  </r>
  <r>
    <s v="Fighting Vipers"/>
    <x v="23"/>
    <n v="1995"/>
    <x v="3968"/>
    <x v="17"/>
    <s v="Aug"/>
    <x v="9"/>
    <x v="8"/>
    <x v="180"/>
    <x v="125"/>
    <x v="175"/>
    <x v="106"/>
    <x v="589"/>
    <m/>
    <m/>
    <m/>
    <m/>
    <m/>
    <m/>
  </r>
  <r>
    <s v="Yu-Gi-Oh! 5D's Stardust Accelerator: World Championship 2009"/>
    <x v="3"/>
    <n v="2009"/>
    <x v="3969"/>
    <x v="9"/>
    <s v="Sep"/>
    <x v="8"/>
    <x v="14"/>
    <x v="286"/>
    <x v="45"/>
    <x v="100"/>
    <x v="147"/>
    <x v="589"/>
    <m/>
    <m/>
    <m/>
    <m/>
    <m/>
    <m/>
  </r>
  <r>
    <s v="NCAA GameBreaker 2000"/>
    <x v="12"/>
    <n v="1999"/>
    <x v="1662"/>
    <x v="0"/>
    <s v="Nov"/>
    <x v="0"/>
    <x v="43"/>
    <x v="376"/>
    <x v="263"/>
    <x v="58"/>
    <x v="147"/>
    <x v="589"/>
    <m/>
    <m/>
    <m/>
    <m/>
    <m/>
    <m/>
  </r>
  <r>
    <s v="Asura's Wrath"/>
    <x v="5"/>
    <n v="2012"/>
    <x v="2441"/>
    <x v="21"/>
    <s v="Nov"/>
    <x v="8"/>
    <x v="12"/>
    <x v="375"/>
    <x v="279"/>
    <x v="23"/>
    <x v="132"/>
    <x v="589"/>
    <n v="71"/>
    <n v="39"/>
    <n v="7.4"/>
    <n v="169"/>
    <s v="CyberConnect2"/>
    <s v="T"/>
  </r>
  <r>
    <s v="The Legend of Spyro: Dawn of the Dragon"/>
    <x v="6"/>
    <n v="2008"/>
    <x v="3970"/>
    <x v="6"/>
    <s v="Sep"/>
    <x v="1"/>
    <x v="23"/>
    <x v="234"/>
    <x v="45"/>
    <x v="58"/>
    <x v="142"/>
    <x v="589"/>
    <m/>
    <m/>
    <n v="7.1"/>
    <n v="25"/>
    <s v="Etranges Libellules"/>
    <s v="E10+"/>
  </r>
  <r>
    <s v="AKB1/48: Idol to Guam de Koishitara..."/>
    <x v="16"/>
    <n v="2011"/>
    <x v="3971"/>
    <x v="3"/>
    <s v="Mar"/>
    <x v="5"/>
    <x v="25"/>
    <x v="180"/>
    <x v="125"/>
    <x v="175"/>
    <x v="106"/>
    <x v="589"/>
    <m/>
    <m/>
    <m/>
    <m/>
    <m/>
    <m/>
  </r>
  <r>
    <s v="NFL Quarterback Club 2000"/>
    <x v="11"/>
    <n v="1999"/>
    <x v="3972"/>
    <x v="10"/>
    <s v="Feb"/>
    <x v="0"/>
    <x v="30"/>
    <x v="340"/>
    <x v="298"/>
    <x v="58"/>
    <x v="106"/>
    <x v="589"/>
    <m/>
    <m/>
    <m/>
    <m/>
    <m/>
    <m/>
  </r>
  <r>
    <s v="Mortal Kombat Mythologies: Sub-Zero"/>
    <x v="11"/>
    <n v="1997"/>
    <x v="3973"/>
    <x v="4"/>
    <s v="Nov"/>
    <x v="9"/>
    <x v="39"/>
    <x v="379"/>
    <x v="270"/>
    <x v="58"/>
    <x v="106"/>
    <x v="589"/>
    <m/>
    <m/>
    <m/>
    <m/>
    <m/>
    <m/>
  </r>
  <r>
    <s v="RR64: Ridge Racer 64"/>
    <x v="11"/>
    <n v="1999"/>
    <x v="3974"/>
    <x v="13"/>
    <s v="Jul"/>
    <x v="2"/>
    <x v="0"/>
    <x v="379"/>
    <x v="270"/>
    <x v="58"/>
    <x v="106"/>
    <x v="589"/>
    <m/>
    <m/>
    <m/>
    <m/>
    <m/>
    <m/>
  </r>
  <r>
    <s v="Top Gear Rally"/>
    <x v="11"/>
    <n v="1997"/>
    <x v="3975"/>
    <x v="1"/>
    <s v="Feb"/>
    <x v="2"/>
    <x v="188"/>
    <x v="379"/>
    <x v="270"/>
    <x v="58"/>
    <x v="106"/>
    <x v="589"/>
    <m/>
    <m/>
    <m/>
    <m/>
    <m/>
    <m/>
  </r>
  <r>
    <s v="18 Wheeler: American Pro Trucker"/>
    <x v="6"/>
    <n v="2001"/>
    <x v="3976"/>
    <x v="9"/>
    <s v="Aug"/>
    <x v="2"/>
    <x v="30"/>
    <x v="200"/>
    <x v="263"/>
    <x v="58"/>
    <x v="132"/>
    <x v="589"/>
    <n v="61"/>
    <n v="11"/>
    <n v="5.7"/>
    <n v="18"/>
    <s v="Acclaim Studios Cheltenham"/>
    <s v="E"/>
  </r>
  <r>
    <s v="Transformers: Revenge of the Fallen (XBox 360, PS3, &amp; PC Versions)"/>
    <x v="16"/>
    <n v="2009"/>
    <x v="3977"/>
    <x v="4"/>
    <s v="Nov"/>
    <x v="6"/>
    <x v="4"/>
    <x v="394"/>
    <x v="182"/>
    <x v="58"/>
    <x v="69"/>
    <x v="589"/>
    <m/>
    <m/>
    <m/>
    <m/>
    <m/>
    <m/>
  </r>
  <r>
    <s v="Wall-E"/>
    <x v="5"/>
    <n v="2008"/>
    <x v="3978"/>
    <x v="24"/>
    <s v="Sep"/>
    <x v="1"/>
    <x v="28"/>
    <x v="234"/>
    <x v="199"/>
    <x v="58"/>
    <x v="69"/>
    <x v="589"/>
    <n v="51"/>
    <n v="24"/>
    <n v="5"/>
    <n v="7"/>
    <s v="Heavy Iron Studios"/>
    <s v="E"/>
  </r>
  <r>
    <s v="Atari Anthology"/>
    <x v="6"/>
    <n v="2004"/>
    <x v="259"/>
    <x v="11"/>
    <s v="Sep"/>
    <x v="5"/>
    <x v="10"/>
    <x v="397"/>
    <x v="45"/>
    <x v="58"/>
    <x v="132"/>
    <x v="589"/>
    <n v="66"/>
    <n v="12"/>
    <n v="4.3"/>
    <n v="6"/>
    <s v="Digital Eclipse"/>
    <s v="E"/>
  </r>
  <r>
    <s v="FIFA 14"/>
    <x v="14"/>
    <n v="2013"/>
    <x v="3979"/>
    <x v="20"/>
    <s v="Sep"/>
    <x v="0"/>
    <x v="7"/>
    <x v="365"/>
    <x v="273"/>
    <x v="58"/>
    <x v="147"/>
    <x v="589"/>
    <n v="87"/>
    <n v="6"/>
    <n v="4.5999999999999996"/>
    <n v="441"/>
    <s v="EA Canada"/>
    <s v="E"/>
  </r>
  <r>
    <s v="Bugs Bunny: Lost in Time"/>
    <x v="12"/>
    <n v="1999"/>
    <x v="3980"/>
    <x v="24"/>
    <s v="Jul"/>
    <x v="1"/>
    <x v="52"/>
    <x v="376"/>
    <x v="263"/>
    <x v="58"/>
    <x v="147"/>
    <x v="589"/>
    <m/>
    <m/>
    <m/>
    <m/>
    <m/>
    <m/>
  </r>
  <r>
    <s v="Hot Wheels: Beat That!"/>
    <x v="6"/>
    <n v="2007"/>
    <x v="3981"/>
    <x v="24"/>
    <s v="Aug"/>
    <x v="2"/>
    <x v="4"/>
    <x v="200"/>
    <x v="263"/>
    <x v="58"/>
    <x v="132"/>
    <x v="589"/>
    <m/>
    <m/>
    <s v="tbd"/>
    <m/>
    <s v="Eutechnyx"/>
    <s v="E"/>
  </r>
  <r>
    <s v="MLB 2006"/>
    <x v="6"/>
    <n v="2005"/>
    <x v="3982"/>
    <x v="17"/>
    <s v="Mar"/>
    <x v="0"/>
    <x v="3"/>
    <x v="397"/>
    <x v="45"/>
    <x v="58"/>
    <x v="132"/>
    <x v="589"/>
    <n v="81"/>
    <n v="32"/>
    <n v="9"/>
    <n v="21"/>
    <s v="989 Sports"/>
    <s v="E"/>
  </r>
  <r>
    <s v="Ragnarok Odyssey"/>
    <x v="22"/>
    <n v="2012"/>
    <x v="3983"/>
    <x v="14"/>
    <s v="Sep"/>
    <x v="3"/>
    <x v="66"/>
    <x v="200"/>
    <x v="45"/>
    <x v="94"/>
    <x v="147"/>
    <x v="589"/>
    <n v="66"/>
    <n v="21"/>
    <n v="7.8"/>
    <n v="111"/>
    <s v="Game Arts"/>
    <s v="T"/>
  </r>
  <r>
    <s v="Brunswick Pro Bowling"/>
    <x v="6"/>
    <n v="2007"/>
    <x v="3321"/>
    <x v="22"/>
    <s v="Mar"/>
    <x v="0"/>
    <x v="11"/>
    <x v="200"/>
    <x v="263"/>
    <x v="58"/>
    <x v="132"/>
    <x v="589"/>
    <m/>
    <m/>
    <s v="tbd"/>
    <m/>
    <s v="Point of View"/>
    <s v="E"/>
  </r>
  <r>
    <s v="The Gunstringer"/>
    <x v="4"/>
    <n v="2011"/>
    <x v="2356"/>
    <x v="1"/>
    <s v="Sep"/>
    <x v="6"/>
    <x v="1"/>
    <x v="343"/>
    <x v="244"/>
    <x v="58"/>
    <x v="115"/>
    <x v="589"/>
    <n v="77"/>
    <n v="60"/>
    <n v="8.1"/>
    <n v="40"/>
    <s v="Twisted Pixel Games"/>
    <s v="T"/>
  </r>
  <r>
    <s v="Rocket Power: Dream Scheme"/>
    <x v="8"/>
    <n v="2001"/>
    <x v="3984"/>
    <x v="21"/>
    <s v="Oct"/>
    <x v="8"/>
    <x v="28"/>
    <x v="325"/>
    <x v="277"/>
    <x v="58"/>
    <x v="145"/>
    <x v="589"/>
    <m/>
    <m/>
    <m/>
    <m/>
    <m/>
    <m/>
  </r>
  <r>
    <s v="Marvel: Ultimate Alliance"/>
    <x v="0"/>
    <n v="2006"/>
    <x v="2806"/>
    <x v="33"/>
    <s v="Mar"/>
    <x v="3"/>
    <x v="4"/>
    <x v="372"/>
    <x v="125"/>
    <x v="58"/>
    <x v="147"/>
    <x v="589"/>
    <n v="73"/>
    <n v="31"/>
    <n v="7.3"/>
    <n v="29"/>
    <s v="Vicarious Visions"/>
    <s v="T"/>
  </r>
  <r>
    <s v="LEGO Harry Potter: Years 5-7"/>
    <x v="10"/>
    <s v="N/A"/>
    <x v="3985"/>
    <x v="19"/>
    <s v="Sep"/>
    <x v="8"/>
    <x v="19"/>
    <x v="375"/>
    <x v="286"/>
    <x v="58"/>
    <x v="147"/>
    <x v="589"/>
    <n v="71"/>
    <n v="7"/>
    <n v="6.5"/>
    <n v="11"/>
    <s v="Traveller's Tales"/>
    <s v="E10+"/>
  </r>
  <r>
    <s v="My Virtual Tutor: Reading Adventure First to Second Grade"/>
    <x v="3"/>
    <n v="2009"/>
    <x v="1392"/>
    <x v="20"/>
    <s v="Apr"/>
    <x v="5"/>
    <x v="189"/>
    <x v="340"/>
    <x v="125"/>
    <x v="58"/>
    <x v="147"/>
    <x v="589"/>
    <m/>
    <m/>
    <m/>
    <m/>
    <m/>
    <m/>
  </r>
  <r>
    <s v="MX vs. ATV Unleashed"/>
    <x v="13"/>
    <n v="2005"/>
    <x v="3986"/>
    <x v="29"/>
    <s v="Jul"/>
    <x v="2"/>
    <x v="28"/>
    <x v="379"/>
    <x v="270"/>
    <x v="58"/>
    <x v="145"/>
    <x v="589"/>
    <n v="80"/>
    <n v="21"/>
    <n v="8.3000000000000007"/>
    <n v="13"/>
    <s v="Rainbow Studios"/>
    <s v="E"/>
  </r>
  <r>
    <s v="FIFA Soccer 13"/>
    <x v="14"/>
    <n v="2012"/>
    <x v="3987"/>
    <x v="31"/>
    <s v="May"/>
    <x v="8"/>
    <x v="7"/>
    <x v="324"/>
    <x v="274"/>
    <x v="58"/>
    <x v="101"/>
    <x v="589"/>
    <n v="86"/>
    <n v="7"/>
    <n v="6.6"/>
    <n v="286"/>
    <s v="Electronic Arts"/>
    <s v="E"/>
  </r>
  <r>
    <s v="Rampage: Total Destruction"/>
    <x v="19"/>
    <n v="2006"/>
    <x v="3988"/>
    <x v="20"/>
    <s v="Jun"/>
    <x v="8"/>
    <x v="39"/>
    <x v="398"/>
    <x v="283"/>
    <x v="58"/>
    <x v="145"/>
    <x v="589"/>
    <n v="57"/>
    <n v="24"/>
    <n v="6.7"/>
    <n v="6"/>
    <s v="Pipeworks Software, Inc."/>
    <s v="E10+"/>
  </r>
  <r>
    <s v="Style Lab: Makeover"/>
    <x v="3"/>
    <n v="2009"/>
    <x v="3989"/>
    <x v="14"/>
    <s v="Jul"/>
    <x v="7"/>
    <x v="5"/>
    <x v="363"/>
    <x v="298"/>
    <x v="58"/>
    <x v="147"/>
    <x v="589"/>
    <m/>
    <m/>
    <s v="tbd"/>
    <m/>
    <s v="Ubisoft"/>
    <s v="E"/>
  </r>
  <r>
    <s v="The Urbz: Sims in the City"/>
    <x v="19"/>
    <n v="2004"/>
    <x v="3990"/>
    <x v="7"/>
    <s v="Feb"/>
    <x v="7"/>
    <x v="7"/>
    <x v="381"/>
    <x v="182"/>
    <x v="58"/>
    <x v="133"/>
    <x v="589"/>
    <n v="73"/>
    <n v="19"/>
    <n v="8.4"/>
    <n v="16"/>
    <s v="Maxis"/>
    <s v="T"/>
  </r>
  <r>
    <s v="Road Rash: Jailbreak"/>
    <x v="12"/>
    <n v="1999"/>
    <x v="331"/>
    <x v="20"/>
    <s v="Mar"/>
    <x v="2"/>
    <x v="7"/>
    <x v="376"/>
    <x v="263"/>
    <x v="58"/>
    <x v="147"/>
    <x v="589"/>
    <m/>
    <m/>
    <m/>
    <m/>
    <m/>
    <m/>
  </r>
  <r>
    <s v="Disney Sing It! High School Musical 3: Senior Year"/>
    <x v="5"/>
    <n v="2008"/>
    <x v="3991"/>
    <x v="27"/>
    <s v="Jun"/>
    <x v="5"/>
    <x v="32"/>
    <x v="122"/>
    <x v="150"/>
    <x v="58"/>
    <x v="122"/>
    <x v="589"/>
    <m/>
    <m/>
    <m/>
    <m/>
    <m/>
    <m/>
  </r>
  <r>
    <s v="Mother 3"/>
    <x v="8"/>
    <n v="2006"/>
    <x v="3992"/>
    <x v="29"/>
    <s v="Dec"/>
    <x v="3"/>
    <x v="0"/>
    <x v="180"/>
    <x v="125"/>
    <x v="216"/>
    <x v="145"/>
    <x v="589"/>
    <m/>
    <m/>
    <m/>
    <m/>
    <m/>
    <m/>
  </r>
  <r>
    <s v="Nicktoons: Freeze Frame Frenzy"/>
    <x v="8"/>
    <n v="2004"/>
    <x v="2070"/>
    <x v="16"/>
    <s v="Jul"/>
    <x v="8"/>
    <x v="28"/>
    <x v="325"/>
    <x v="277"/>
    <x v="58"/>
    <x v="145"/>
    <x v="589"/>
    <n v="53"/>
    <n v="4"/>
    <s v="tbd"/>
    <m/>
    <s v="Altron"/>
    <s v="E"/>
  </r>
  <r>
    <s v="Monster Trucks Mayhem"/>
    <x v="0"/>
    <n v="2009"/>
    <x v="3993"/>
    <x v="10"/>
    <s v="Apr"/>
    <x v="2"/>
    <x v="74"/>
    <x v="358"/>
    <x v="125"/>
    <x v="58"/>
    <x v="133"/>
    <x v="589"/>
    <m/>
    <m/>
    <s v="tbd"/>
    <m/>
    <s v="Zoo Games"/>
    <s v="E"/>
  </r>
  <r>
    <s v="You Don't Know Jack"/>
    <x v="12"/>
    <n v="1999"/>
    <x v="3994"/>
    <x v="19"/>
    <s v="Aug"/>
    <x v="5"/>
    <x v="23"/>
    <x v="376"/>
    <x v="263"/>
    <x v="58"/>
    <x v="147"/>
    <x v="589"/>
    <m/>
    <m/>
    <m/>
    <m/>
    <m/>
    <m/>
  </r>
  <r>
    <s v="Rapala Pro Bass Fishing 2010"/>
    <x v="4"/>
    <n v="2010"/>
    <x v="3995"/>
    <x v="21"/>
    <s v="May"/>
    <x v="0"/>
    <x v="4"/>
    <x v="379"/>
    <x v="300"/>
    <x v="58"/>
    <x v="147"/>
    <x v="589"/>
    <m/>
    <m/>
    <s v="tbd"/>
    <m/>
    <s v="FUN Labs"/>
    <s v="E"/>
  </r>
  <r>
    <s v="WWE SmackDown! vs. RAW 2006"/>
    <x v="16"/>
    <n v="2005"/>
    <x v="3996"/>
    <x v="28"/>
    <s v="Dec"/>
    <x v="9"/>
    <x v="28"/>
    <x v="372"/>
    <x v="125"/>
    <x v="58"/>
    <x v="147"/>
    <x v="589"/>
    <n v="81"/>
    <n v="30"/>
    <n v="8.5"/>
    <n v="37"/>
    <s v="Yuke's"/>
    <s v="T"/>
  </r>
  <r>
    <s v="Mafia II"/>
    <x v="14"/>
    <n v="2010"/>
    <x v="3997"/>
    <x v="25"/>
    <s v="Jul"/>
    <x v="8"/>
    <x v="2"/>
    <x v="394"/>
    <x v="271"/>
    <x v="58"/>
    <x v="132"/>
    <x v="589"/>
    <n v="77"/>
    <n v="46"/>
    <n v="7.9"/>
    <n v="1238"/>
    <s v="2K Czech"/>
    <s v="M"/>
  </r>
  <r>
    <s v="Avatar: The Game"/>
    <x v="3"/>
    <n v="2009"/>
    <x v="3116"/>
    <x v="9"/>
    <s v="Sep"/>
    <x v="8"/>
    <x v="5"/>
    <x v="375"/>
    <x v="291"/>
    <x v="58"/>
    <x v="115"/>
    <x v="589"/>
    <m/>
    <m/>
    <m/>
    <m/>
    <m/>
    <m/>
  </r>
  <r>
    <s v="Mystery Dungeon: Shiren the Wanderer"/>
    <x v="7"/>
    <n v="1995"/>
    <x v="3998"/>
    <x v="28"/>
    <s v="Jul"/>
    <x v="3"/>
    <x v="120"/>
    <x v="180"/>
    <x v="125"/>
    <x v="175"/>
    <x v="106"/>
    <x v="589"/>
    <m/>
    <m/>
    <m/>
    <m/>
    <m/>
    <m/>
  </r>
  <r>
    <s v="Pro Evolution Soccer 2016"/>
    <x v="5"/>
    <n v="2015"/>
    <x v="3999"/>
    <x v="20"/>
    <s v="Sep"/>
    <x v="0"/>
    <x v="14"/>
    <x v="290"/>
    <x v="279"/>
    <x v="126"/>
    <x v="115"/>
    <x v="589"/>
    <m/>
    <m/>
    <n v="7.2"/>
    <n v="40"/>
    <s v="Konami"/>
    <s v="E"/>
  </r>
  <r>
    <s v="Star Wars: Clone Wars"/>
    <x v="19"/>
    <n v="2002"/>
    <x v="4000"/>
    <x v="5"/>
    <s v="Jan"/>
    <x v="6"/>
    <x v="4"/>
    <x v="398"/>
    <x v="283"/>
    <x v="58"/>
    <x v="145"/>
    <x v="589"/>
    <m/>
    <m/>
    <m/>
    <m/>
    <m/>
    <m/>
  </r>
  <r>
    <s v="NBA Live 2002"/>
    <x v="13"/>
    <n v="2001"/>
    <x v="3836"/>
    <x v="23"/>
    <s v="Jun"/>
    <x v="0"/>
    <x v="7"/>
    <x v="387"/>
    <x v="298"/>
    <x v="58"/>
    <x v="133"/>
    <x v="589"/>
    <n v="76"/>
    <n v="15"/>
    <n v="7.5"/>
    <n v="6"/>
    <s v="Electronic Arts"/>
    <s v="E"/>
  </r>
  <r>
    <s v="Sega Superstars Tennis"/>
    <x v="5"/>
    <n v="2008"/>
    <x v="2466"/>
    <x v="18"/>
    <s v="Mar"/>
    <x v="0"/>
    <x v="8"/>
    <x v="346"/>
    <x v="256"/>
    <x v="58"/>
    <x v="101"/>
    <x v="589"/>
    <n v="67"/>
    <n v="31"/>
    <n v="7.4"/>
    <n v="7"/>
    <s v="Sumo Digital"/>
    <s v="E10+"/>
  </r>
  <r>
    <s v="Spore Hero"/>
    <x v="0"/>
    <n v="2009"/>
    <x v="4001"/>
    <x v="10"/>
    <s v="Jun"/>
    <x v="7"/>
    <x v="7"/>
    <x v="387"/>
    <x v="287"/>
    <x v="58"/>
    <x v="147"/>
    <x v="589"/>
    <n v="61"/>
    <n v="23"/>
    <n v="7.1"/>
    <n v="36"/>
    <s v="Maxis"/>
    <s v="E10+"/>
  </r>
  <r>
    <s v="Winter Sports 2: The Next Challenge"/>
    <x v="0"/>
    <n v="2008"/>
    <x v="758"/>
    <x v="14"/>
    <s v="Aug"/>
    <x v="0"/>
    <x v="78"/>
    <x v="394"/>
    <x v="291"/>
    <x v="58"/>
    <x v="115"/>
    <x v="589"/>
    <m/>
    <m/>
    <s v="tbd"/>
    <m/>
    <s v="49Games"/>
    <s v="E"/>
  </r>
  <r>
    <s v="Boku no Natsuyasumi"/>
    <x v="12"/>
    <n v="2000"/>
    <x v="4002"/>
    <x v="3"/>
    <s v="Apr"/>
    <x v="10"/>
    <x v="3"/>
    <x v="180"/>
    <x v="125"/>
    <x v="155"/>
    <x v="147"/>
    <x v="589"/>
    <m/>
    <m/>
    <m/>
    <m/>
    <m/>
    <m/>
  </r>
  <r>
    <s v="I-Ninja"/>
    <x v="6"/>
    <n v="2003"/>
    <x v="4003"/>
    <x v="21"/>
    <s v="Dec"/>
    <x v="1"/>
    <x v="3"/>
    <x v="401"/>
    <x v="263"/>
    <x v="58"/>
    <x v="132"/>
    <x v="589"/>
    <n v="73"/>
    <n v="39"/>
    <n v="8.3000000000000007"/>
    <n v="22"/>
    <s v="Argonaut Games"/>
    <s v="T"/>
  </r>
  <r>
    <s v="Transformers: The Game (XBox 360, PS2, PS3, Wii &amp; PC Versions)"/>
    <x v="5"/>
    <n v="2007"/>
    <x v="4004"/>
    <x v="20"/>
    <s v="Jul"/>
    <x v="8"/>
    <x v="4"/>
    <x v="379"/>
    <x v="298"/>
    <x v="62"/>
    <x v="115"/>
    <x v="589"/>
    <m/>
    <m/>
    <m/>
    <m/>
    <m/>
    <m/>
  </r>
  <r>
    <s v="Moshi Monsters: Moshlings Theme Park"/>
    <x v="3"/>
    <n v="2012"/>
    <x v="4005"/>
    <x v="23"/>
    <s v="Apr"/>
    <x v="5"/>
    <x v="4"/>
    <x v="396"/>
    <x v="239"/>
    <x v="58"/>
    <x v="115"/>
    <x v="589"/>
    <m/>
    <m/>
    <s v="tbd"/>
    <m/>
    <s v="Black Lantern Studios"/>
    <s v="E"/>
  </r>
  <r>
    <s v="Ghostbusters: The Video Game"/>
    <x v="3"/>
    <n v="2009"/>
    <x v="4006"/>
    <x v="20"/>
    <s v="Nov"/>
    <x v="8"/>
    <x v="10"/>
    <x v="381"/>
    <x v="279"/>
    <x v="58"/>
    <x v="115"/>
    <x v="589"/>
    <n v="55"/>
    <n v="17"/>
    <n v="6"/>
    <n v="7"/>
    <s v="Zen Studios"/>
    <s v="E"/>
  </r>
  <r>
    <s v="Command &amp; Conquer"/>
    <x v="12"/>
    <n v="1996"/>
    <x v="4007"/>
    <x v="33"/>
    <s v="Jan"/>
    <x v="11"/>
    <x v="17"/>
    <x v="376"/>
    <x v="263"/>
    <x v="58"/>
    <x v="147"/>
    <x v="589"/>
    <m/>
    <m/>
    <m/>
    <m/>
    <m/>
    <m/>
  </r>
  <r>
    <s v="Harvest Moon: Save the Homeland"/>
    <x v="6"/>
    <s v="N/A"/>
    <x v="4008"/>
    <x v="12"/>
    <s v="Sep"/>
    <x v="7"/>
    <x v="53"/>
    <x v="401"/>
    <x v="263"/>
    <x v="58"/>
    <x v="132"/>
    <x v="589"/>
    <n v="76"/>
    <n v="14"/>
    <n v="8.8000000000000007"/>
    <n v="72"/>
    <s v="Victor Interactive Software"/>
    <s v="E"/>
  </r>
  <r>
    <s v="SD Gundam G Generation Seed"/>
    <x v="6"/>
    <n v="2004"/>
    <x v="4009"/>
    <x v="26"/>
    <s v="Feb"/>
    <x v="11"/>
    <x v="25"/>
    <x v="180"/>
    <x v="125"/>
    <x v="175"/>
    <x v="106"/>
    <x v="589"/>
    <m/>
    <m/>
    <m/>
    <m/>
    <m/>
    <m/>
  </r>
  <r>
    <s v="Call of Duty: Finest Hour"/>
    <x v="19"/>
    <n v="2004"/>
    <x v="242"/>
    <x v="11"/>
    <s v="Feb"/>
    <x v="6"/>
    <x v="4"/>
    <x v="398"/>
    <x v="283"/>
    <x v="58"/>
    <x v="145"/>
    <x v="589"/>
    <n v="74"/>
    <n v="31"/>
    <n v="8.9"/>
    <n v="13"/>
    <s v="Exakt"/>
    <s v="T"/>
  </r>
  <r>
    <s v="Naruto: Path of the Ninja"/>
    <x v="3"/>
    <n v="2007"/>
    <x v="4010"/>
    <x v="30"/>
    <s v="Aug"/>
    <x v="3"/>
    <x v="58"/>
    <x v="340"/>
    <x v="125"/>
    <x v="58"/>
    <x v="147"/>
    <x v="589"/>
    <n v="57"/>
    <n v="18"/>
    <n v="7.2"/>
    <n v="9"/>
    <s v="TOSE"/>
    <s v="E10+"/>
  </r>
  <r>
    <s v="Tales of Phantasia"/>
    <x v="7"/>
    <n v="1995"/>
    <x v="4011"/>
    <x v="19"/>
    <s v="Aug"/>
    <x v="3"/>
    <x v="25"/>
    <x v="180"/>
    <x v="125"/>
    <x v="175"/>
    <x v="106"/>
    <x v="589"/>
    <m/>
    <m/>
    <m/>
    <m/>
    <m/>
    <m/>
  </r>
  <r>
    <s v="Speed Racer: The Videogame"/>
    <x v="0"/>
    <n v="2008"/>
    <x v="1332"/>
    <x v="4"/>
    <s v="Jan"/>
    <x v="2"/>
    <x v="19"/>
    <x v="387"/>
    <x v="287"/>
    <x v="58"/>
    <x v="147"/>
    <x v="589"/>
    <m/>
    <m/>
    <m/>
    <m/>
    <m/>
    <m/>
  </r>
  <r>
    <s v="Castlevania: Portrait of Ruin"/>
    <x v="3"/>
    <n v="2006"/>
    <x v="2182"/>
    <x v="20"/>
    <s v="Aug"/>
    <x v="1"/>
    <x v="14"/>
    <x v="398"/>
    <x v="287"/>
    <x v="57"/>
    <x v="147"/>
    <x v="589"/>
    <n v="85"/>
    <n v="51"/>
    <n v="8.3000000000000007"/>
    <n v="87"/>
    <s v="Konami"/>
    <s v="T"/>
  </r>
  <r>
    <s v="Suzuki TT Superbikes"/>
    <x v="6"/>
    <n v="2005"/>
    <x v="998"/>
    <x v="21"/>
    <s v="Mar"/>
    <x v="2"/>
    <x v="133"/>
    <x v="397"/>
    <x v="45"/>
    <x v="58"/>
    <x v="132"/>
    <x v="589"/>
    <n v="71"/>
    <n v="7"/>
    <n v="8.5"/>
    <n v="8"/>
    <s v="Jester Interactive"/>
    <s v="E"/>
  </r>
  <r>
    <s v="Rumble Roses"/>
    <x v="6"/>
    <n v="2004"/>
    <x v="4012"/>
    <x v="25"/>
    <s v="Jul"/>
    <x v="9"/>
    <x v="14"/>
    <x v="401"/>
    <x v="263"/>
    <x v="58"/>
    <x v="132"/>
    <x v="590"/>
    <n v="66"/>
    <n v="44"/>
    <n v="8.5"/>
    <n v="20"/>
    <s v="Yuke's"/>
    <s v="M"/>
  </r>
  <r>
    <s v="Disney Infinity 3.0"/>
    <x v="4"/>
    <n v="2015"/>
    <x v="4013"/>
    <x v="3"/>
    <s v="Jan"/>
    <x v="8"/>
    <x v="32"/>
    <x v="400"/>
    <x v="263"/>
    <x v="58"/>
    <x v="147"/>
    <x v="590"/>
    <m/>
    <m/>
    <m/>
    <m/>
    <m/>
    <m/>
  </r>
  <r>
    <s v="Tomb Raider: Anniversary"/>
    <x v="4"/>
    <n v="2007"/>
    <x v="4014"/>
    <x v="4"/>
    <s v="Feb"/>
    <x v="8"/>
    <x v="21"/>
    <x v="234"/>
    <x v="268"/>
    <x v="58"/>
    <x v="132"/>
    <x v="590"/>
    <n v="77"/>
    <n v="33"/>
    <n v="8.3000000000000007"/>
    <n v="39"/>
    <s v="Crystal Dynamics"/>
    <s v="T"/>
  </r>
  <r>
    <s v="Sherlock Holmes: The Mystery of the Mummy"/>
    <x v="3"/>
    <n v="2009"/>
    <x v="4015"/>
    <x v="15"/>
    <s v="Nov"/>
    <x v="10"/>
    <x v="82"/>
    <x v="383"/>
    <x v="240"/>
    <x v="58"/>
    <x v="115"/>
    <x v="590"/>
    <n v="57"/>
    <n v="8"/>
    <n v="3.1"/>
    <n v="9"/>
    <s v="Frogwares, Mistic Software"/>
    <s v="E"/>
  </r>
  <r>
    <s v="Fantastic Four: Rise of the Silver Surfer"/>
    <x v="6"/>
    <n v="2007"/>
    <x v="4016"/>
    <x v="22"/>
    <s v="Dec"/>
    <x v="8"/>
    <x v="2"/>
    <x v="401"/>
    <x v="263"/>
    <x v="58"/>
    <x v="132"/>
    <x v="590"/>
    <n v="36"/>
    <n v="7"/>
    <n v="6.4"/>
    <n v="17"/>
    <s v="7 Studios"/>
    <s v="T"/>
  </r>
  <r>
    <s v="Ultimate Spider-Man"/>
    <x v="13"/>
    <n v="2005"/>
    <x v="585"/>
    <x v="14"/>
    <s v="May"/>
    <x v="8"/>
    <x v="4"/>
    <x v="343"/>
    <x v="277"/>
    <x v="58"/>
    <x v="133"/>
    <x v="590"/>
    <n v="77"/>
    <n v="53"/>
    <n v="7.4"/>
    <n v="20"/>
    <s v="Treyarch"/>
    <s v="T"/>
  </r>
  <r>
    <s v="Littlest Pet Shop"/>
    <x v="0"/>
    <n v="2008"/>
    <x v="4017"/>
    <x v="27"/>
    <s v="Sep"/>
    <x v="7"/>
    <x v="7"/>
    <x v="397"/>
    <x v="298"/>
    <x v="58"/>
    <x v="147"/>
    <x v="590"/>
    <m/>
    <m/>
    <s v="tbd"/>
    <m/>
    <s v="Full Fat"/>
    <s v="E"/>
  </r>
  <r>
    <s v="Juiced 2: Hot Import Nights"/>
    <x v="6"/>
    <n v="2007"/>
    <x v="4018"/>
    <x v="26"/>
    <s v="Nov"/>
    <x v="2"/>
    <x v="28"/>
    <x v="401"/>
    <x v="263"/>
    <x v="62"/>
    <x v="132"/>
    <x v="590"/>
    <n v="66"/>
    <n v="4"/>
    <n v="6.7"/>
    <n v="10"/>
    <s v="Juice Games"/>
    <s v="T"/>
  </r>
  <r>
    <s v="Star Wars The Clone Wars: Republic Heroes"/>
    <x v="3"/>
    <n v="2009"/>
    <x v="1071"/>
    <x v="27"/>
    <s v="Jan"/>
    <x v="8"/>
    <x v="18"/>
    <x v="376"/>
    <x v="182"/>
    <x v="58"/>
    <x v="115"/>
    <x v="590"/>
    <m/>
    <m/>
    <n v="5.3"/>
    <n v="4"/>
    <s v="LucasArts"/>
    <s v="E10+"/>
  </r>
  <r>
    <s v="NHL 99"/>
    <x v="11"/>
    <n v="1998"/>
    <x v="4019"/>
    <x v="8"/>
    <s v="Sep"/>
    <x v="0"/>
    <x v="7"/>
    <x v="358"/>
    <x v="45"/>
    <x v="58"/>
    <x v="106"/>
    <x v="590"/>
    <m/>
    <m/>
    <m/>
    <m/>
    <m/>
    <m/>
  </r>
  <r>
    <s v="LEGO The Lord of the Rings"/>
    <x v="10"/>
    <n v="2012"/>
    <x v="4020"/>
    <x v="16"/>
    <s v="Oct"/>
    <x v="8"/>
    <x v="19"/>
    <x v="200"/>
    <x v="248"/>
    <x v="58"/>
    <x v="147"/>
    <x v="590"/>
    <n v="61"/>
    <n v="4"/>
    <n v="7.6"/>
    <n v="10"/>
    <s v="TT Games"/>
    <s v="E10+"/>
  </r>
  <r>
    <s v="Danball Senki"/>
    <x v="16"/>
    <n v="2011"/>
    <x v="4021"/>
    <x v="22"/>
    <s v="Apr"/>
    <x v="3"/>
    <x v="37"/>
    <x v="180"/>
    <x v="125"/>
    <x v="216"/>
    <x v="106"/>
    <x v="590"/>
    <m/>
    <m/>
    <m/>
    <m/>
    <m/>
    <m/>
  </r>
  <r>
    <s v="No More Heroes 2: Desperate Struggle"/>
    <x v="0"/>
    <n v="2010"/>
    <x v="4022"/>
    <x v="31"/>
    <s v="Jun"/>
    <x v="8"/>
    <x v="70"/>
    <x v="200"/>
    <x v="277"/>
    <x v="57"/>
    <x v="147"/>
    <x v="590"/>
    <n v="84"/>
    <n v="68"/>
    <n v="8.8000000000000007"/>
    <n v="184"/>
    <s v="Grasshopper Manufacture"/>
    <s v="M"/>
  </r>
  <r>
    <s v="NASCAR Heat"/>
    <x v="12"/>
    <n v="2000"/>
    <x v="4023"/>
    <x v="12"/>
    <s v="Oct"/>
    <x v="2"/>
    <x v="27"/>
    <x v="376"/>
    <x v="263"/>
    <x v="58"/>
    <x v="147"/>
    <x v="590"/>
    <n v="62"/>
    <n v="5"/>
    <s v="tbd"/>
    <m/>
    <s v="Monster Games Inc."/>
    <s v="E"/>
  </r>
  <r>
    <s v="Planet 51"/>
    <x v="3"/>
    <n v="2009"/>
    <x v="1216"/>
    <x v="20"/>
    <s v="Nov"/>
    <x v="8"/>
    <x v="8"/>
    <x v="376"/>
    <x v="182"/>
    <x v="58"/>
    <x v="115"/>
    <x v="590"/>
    <m/>
    <m/>
    <s v="tbd"/>
    <m/>
    <s v="Firebrand Games"/>
    <s v="E"/>
  </r>
  <r>
    <s v="Bloody Roar"/>
    <x v="12"/>
    <n v="1997"/>
    <x v="1971"/>
    <x v="27"/>
    <s v="Apr"/>
    <x v="9"/>
    <x v="17"/>
    <x v="376"/>
    <x v="263"/>
    <x v="58"/>
    <x v="147"/>
    <x v="590"/>
    <m/>
    <m/>
    <m/>
    <m/>
    <m/>
    <m/>
  </r>
  <r>
    <s v="Bump 'n' Jump"/>
    <x v="15"/>
    <n v="1982"/>
    <x v="1046"/>
    <x v="18"/>
    <s v="Jul"/>
    <x v="2"/>
    <x v="140"/>
    <x v="340"/>
    <x v="287"/>
    <x v="58"/>
    <x v="106"/>
    <x v="590"/>
    <m/>
    <m/>
    <m/>
    <m/>
    <m/>
    <m/>
  </r>
  <r>
    <s v="Mobile Suit Gundam: Lost War Chronicles"/>
    <x v="6"/>
    <n v="2002"/>
    <x v="4024"/>
    <x v="2"/>
    <s v="Dec"/>
    <x v="6"/>
    <x v="25"/>
    <x v="180"/>
    <x v="125"/>
    <x v="216"/>
    <x v="106"/>
    <x v="590"/>
    <m/>
    <m/>
    <m/>
    <m/>
    <m/>
    <m/>
  </r>
  <r>
    <s v="Legends of WrestleMania"/>
    <x v="4"/>
    <n v="2009"/>
    <x v="4025"/>
    <x v="9"/>
    <s v="Feb"/>
    <x v="9"/>
    <x v="28"/>
    <x v="200"/>
    <x v="263"/>
    <x v="58"/>
    <x v="115"/>
    <x v="590"/>
    <n v="71"/>
    <n v="59"/>
    <n v="6.3"/>
    <n v="23"/>
    <s v="Yuke's"/>
    <s v="T"/>
  </r>
  <r>
    <s v="Fishing Resort"/>
    <x v="0"/>
    <n v="2011"/>
    <x v="4026"/>
    <x v="32"/>
    <s v="Jan"/>
    <x v="0"/>
    <x v="25"/>
    <x v="364"/>
    <x v="125"/>
    <x v="96"/>
    <x v="145"/>
    <x v="590"/>
    <n v="69"/>
    <n v="9"/>
    <n v="7"/>
    <n v="8"/>
    <s v="Prope"/>
    <s v="E"/>
  </r>
  <r>
    <s v="Disney's Brother Bear"/>
    <x v="8"/>
    <n v="2003"/>
    <x v="4027"/>
    <x v="5"/>
    <s v="Jul"/>
    <x v="8"/>
    <x v="28"/>
    <x v="331"/>
    <x v="244"/>
    <x v="58"/>
    <x v="145"/>
    <x v="590"/>
    <m/>
    <m/>
    <s v="tbd"/>
    <m/>
    <s v="Vicarious Visions"/>
    <s v="E"/>
  </r>
  <r>
    <s v="Armored Core V"/>
    <x v="5"/>
    <n v="2012"/>
    <x v="4028"/>
    <x v="15"/>
    <s v="Mar"/>
    <x v="7"/>
    <x v="25"/>
    <x v="290"/>
    <x v="203"/>
    <x v="14"/>
    <x v="133"/>
    <x v="590"/>
    <n v="65"/>
    <n v="26"/>
    <n v="7.3"/>
    <n v="47"/>
    <s v="From Software"/>
    <s v="T"/>
  </r>
  <r>
    <s v="NBA Live 09"/>
    <x v="6"/>
    <n v="2008"/>
    <x v="3371"/>
    <x v="23"/>
    <s v="Aug"/>
    <x v="0"/>
    <x v="7"/>
    <x v="379"/>
    <x v="45"/>
    <x v="62"/>
    <x v="132"/>
    <x v="590"/>
    <m/>
    <m/>
    <n v="7.4"/>
    <n v="14"/>
    <s v="EA Canada"/>
    <s v="E"/>
  </r>
  <r>
    <s v="Saints Row IV"/>
    <x v="9"/>
    <n v="2015"/>
    <x v="2843"/>
    <x v="15"/>
    <s v="Dec"/>
    <x v="8"/>
    <x v="41"/>
    <x v="346"/>
    <x v="291"/>
    <x v="102"/>
    <x v="122"/>
    <x v="590"/>
    <m/>
    <m/>
    <m/>
    <m/>
    <m/>
    <m/>
  </r>
  <r>
    <s v="Mass Effect 2"/>
    <x v="14"/>
    <n v="2010"/>
    <x v="4029"/>
    <x v="1"/>
    <s v="Jan"/>
    <x v="3"/>
    <x v="7"/>
    <x v="365"/>
    <x v="262"/>
    <x v="58"/>
    <x v="122"/>
    <x v="590"/>
    <n v="94"/>
    <n v="55"/>
    <n v="8.8000000000000007"/>
    <n v="3559"/>
    <s v="BioWare"/>
    <s v="M"/>
  </r>
  <r>
    <s v="Harry Potter and the Deathly Hallows - Part 1"/>
    <x v="5"/>
    <n v="2010"/>
    <x v="4030"/>
    <x v="1"/>
    <s v="Oct"/>
    <x v="8"/>
    <x v="7"/>
    <x v="346"/>
    <x v="256"/>
    <x v="58"/>
    <x v="101"/>
    <x v="590"/>
    <n v="38"/>
    <n v="27"/>
    <n v="2.8"/>
    <n v="23"/>
    <s v="EA Bright Light"/>
    <s v="T"/>
  </r>
  <r>
    <s v="The House of The Dead III"/>
    <x v="13"/>
    <n v="2002"/>
    <x v="4031"/>
    <x v="24"/>
    <s v="Aug"/>
    <x v="6"/>
    <x v="8"/>
    <x v="325"/>
    <x v="283"/>
    <x v="58"/>
    <x v="145"/>
    <x v="590"/>
    <n v="72"/>
    <n v="30"/>
    <n v="7.3"/>
    <n v="9"/>
    <s v="Wow Entertainment"/>
    <s v="M"/>
  </r>
  <r>
    <s v="Project X Zone"/>
    <x v="10"/>
    <n v="2012"/>
    <x v="4032"/>
    <x v="33"/>
    <s v="Nov"/>
    <x v="3"/>
    <x v="25"/>
    <x v="375"/>
    <x v="203"/>
    <x v="126"/>
    <x v="133"/>
    <x v="590"/>
    <n v="70"/>
    <n v="53"/>
    <n v="7.3"/>
    <n v="146"/>
    <s v="Monolith Soft, Banpresto"/>
    <s v="T"/>
  </r>
  <r>
    <s v="NBA Jam"/>
    <x v="5"/>
    <n v="2010"/>
    <x v="4033"/>
    <x v="18"/>
    <s v="May"/>
    <x v="0"/>
    <x v="7"/>
    <x v="376"/>
    <x v="279"/>
    <x v="58"/>
    <x v="122"/>
    <x v="590"/>
    <n v="71"/>
    <n v="33"/>
    <n v="5.7"/>
    <n v="14"/>
    <s v="EA Canada"/>
    <s v="E"/>
  </r>
  <r>
    <s v="Fire Emblem: Fuuin no Tsurugi"/>
    <x v="8"/>
    <n v="2002"/>
    <x v="4034"/>
    <x v="7"/>
    <s v="Feb"/>
    <x v="3"/>
    <x v="0"/>
    <x v="180"/>
    <x v="125"/>
    <x v="216"/>
    <x v="106"/>
    <x v="590"/>
    <m/>
    <m/>
    <m/>
    <m/>
    <m/>
    <m/>
  </r>
  <r>
    <s v="Dishonored"/>
    <x v="9"/>
    <n v="2015"/>
    <x v="2467"/>
    <x v="24"/>
    <s v="Aug"/>
    <x v="8"/>
    <x v="6"/>
    <x v="234"/>
    <x v="256"/>
    <x v="64"/>
    <x v="122"/>
    <x v="590"/>
    <m/>
    <m/>
    <m/>
    <m/>
    <m/>
    <m/>
  </r>
  <r>
    <s v="Dark Souls III"/>
    <x v="17"/>
    <n v="2016"/>
    <x v="4035"/>
    <x v="6"/>
    <s v="Feb"/>
    <x v="3"/>
    <x v="25"/>
    <x v="343"/>
    <x v="265"/>
    <x v="58"/>
    <x v="115"/>
    <x v="590"/>
    <n v="87"/>
    <n v="14"/>
    <n v="8.6"/>
    <n v="514"/>
    <s v="From Software"/>
    <m/>
  </r>
  <r>
    <s v="NBA Jam"/>
    <x v="4"/>
    <n v="2010"/>
    <x v="2502"/>
    <x v="20"/>
    <s v="Jul"/>
    <x v="0"/>
    <x v="7"/>
    <x v="286"/>
    <x v="265"/>
    <x v="58"/>
    <x v="147"/>
    <x v="590"/>
    <n v="75"/>
    <n v="30"/>
    <n v="7"/>
    <n v="24"/>
    <s v="EA Canada"/>
    <s v="E"/>
  </r>
  <r>
    <s v="Dancing with the Stars: We Dance!"/>
    <x v="3"/>
    <n v="2008"/>
    <x v="4036"/>
    <x v="30"/>
    <s v="Oct"/>
    <x v="5"/>
    <x v="4"/>
    <x v="372"/>
    <x v="125"/>
    <x v="58"/>
    <x v="147"/>
    <x v="590"/>
    <m/>
    <m/>
    <m/>
    <m/>
    <m/>
    <m/>
  </r>
  <r>
    <s v="NBA Live 09"/>
    <x v="16"/>
    <n v="2008"/>
    <x v="4037"/>
    <x v="21"/>
    <s v="Feb"/>
    <x v="0"/>
    <x v="7"/>
    <x v="382"/>
    <x v="270"/>
    <x v="102"/>
    <x v="122"/>
    <x v="590"/>
    <m/>
    <m/>
    <n v="7.3"/>
    <n v="8"/>
    <s v="EA Sports"/>
    <s v="E"/>
  </r>
  <r>
    <s v="Ener-G: Gym Rockets"/>
    <x v="3"/>
    <n v="2008"/>
    <x v="3524"/>
    <x v="9"/>
    <s v="Aug"/>
    <x v="0"/>
    <x v="5"/>
    <x v="372"/>
    <x v="125"/>
    <x v="58"/>
    <x v="147"/>
    <x v="590"/>
    <m/>
    <m/>
    <s v="tbd"/>
    <m/>
    <s v="1st Playable Productions"/>
    <s v="E"/>
  </r>
  <r>
    <s v="Laser Blast"/>
    <x v="15"/>
    <n v="1981"/>
    <x v="4038"/>
    <x v="5"/>
    <s v="Jun"/>
    <x v="8"/>
    <x v="4"/>
    <x v="340"/>
    <x v="287"/>
    <x v="58"/>
    <x v="106"/>
    <x v="590"/>
    <m/>
    <m/>
    <m/>
    <m/>
    <m/>
    <m/>
  </r>
  <r>
    <s v="Madden NFL Football"/>
    <x v="10"/>
    <n v="2011"/>
    <x v="4039"/>
    <x v="4"/>
    <s v="Jun"/>
    <x v="0"/>
    <x v="7"/>
    <x v="372"/>
    <x v="45"/>
    <x v="58"/>
    <x v="147"/>
    <x v="590"/>
    <n v="49"/>
    <n v="18"/>
    <n v="5.3"/>
    <n v="16"/>
    <s v="EA Tiburon"/>
    <s v="E"/>
  </r>
  <r>
    <s v="Thrasher Presents: Skate and Destroy"/>
    <x v="12"/>
    <n v="1998"/>
    <x v="4040"/>
    <x v="24"/>
    <s v="Nov"/>
    <x v="0"/>
    <x v="2"/>
    <x v="376"/>
    <x v="263"/>
    <x v="58"/>
    <x v="147"/>
    <x v="590"/>
    <m/>
    <m/>
    <m/>
    <m/>
    <m/>
    <m/>
  </r>
  <r>
    <s v="Are You Smarter than a 5th Grader? Make the Grade"/>
    <x v="3"/>
    <n v="2008"/>
    <x v="4041"/>
    <x v="10"/>
    <s v="Apr"/>
    <x v="5"/>
    <x v="28"/>
    <x v="372"/>
    <x v="125"/>
    <x v="58"/>
    <x v="147"/>
    <x v="590"/>
    <m/>
    <m/>
    <s v="tbd"/>
    <m/>
    <s v="THQ"/>
    <s v="E"/>
  </r>
  <r>
    <s v="Donkey Konga 2"/>
    <x v="19"/>
    <n v="2004"/>
    <x v="3533"/>
    <x v="3"/>
    <s v="Jan"/>
    <x v="5"/>
    <x v="0"/>
    <x v="357"/>
    <x v="283"/>
    <x v="58"/>
    <x v="145"/>
    <x v="590"/>
    <n v="69"/>
    <n v="30"/>
    <n v="6"/>
    <n v="9"/>
    <s v="Namco"/>
    <s v="T"/>
  </r>
  <r>
    <s v="SpongeBob's Truth or Square (US sales)"/>
    <x v="16"/>
    <n v="2009"/>
    <x v="3201"/>
    <x v="24"/>
    <s v="Jan"/>
    <x v="8"/>
    <x v="28"/>
    <x v="380"/>
    <x v="125"/>
    <x v="58"/>
    <x v="106"/>
    <x v="590"/>
    <m/>
    <m/>
    <m/>
    <m/>
    <m/>
    <m/>
  </r>
  <r>
    <s v="Tear Ring Saga Yutona Eiyuu Senki"/>
    <x v="12"/>
    <n v="2001"/>
    <x v="2281"/>
    <x v="21"/>
    <s v="Oct"/>
    <x v="3"/>
    <x v="155"/>
    <x v="180"/>
    <x v="125"/>
    <x v="155"/>
    <x v="147"/>
    <x v="590"/>
    <m/>
    <m/>
    <m/>
    <m/>
    <m/>
    <m/>
  </r>
  <r>
    <s v="Transformers: Fall of Cybertron"/>
    <x v="5"/>
    <n v="2012"/>
    <x v="4042"/>
    <x v="33"/>
    <s v="Aug"/>
    <x v="8"/>
    <x v="4"/>
    <x v="401"/>
    <x v="182"/>
    <x v="58"/>
    <x v="122"/>
    <x v="590"/>
    <n v="77"/>
    <n v="32"/>
    <n v="8.1999999999999993"/>
    <n v="87"/>
    <s v="High Moon Studios"/>
    <s v="T"/>
  </r>
  <r>
    <s v="Alpha Protocol"/>
    <x v="4"/>
    <n v="2010"/>
    <x v="1998"/>
    <x v="30"/>
    <s v="Nov"/>
    <x v="3"/>
    <x v="8"/>
    <x v="382"/>
    <x v="279"/>
    <x v="58"/>
    <x v="115"/>
    <x v="590"/>
    <n v="63"/>
    <n v="68"/>
    <n v="7.2"/>
    <n v="201"/>
    <s v="Obsidian Entertainment"/>
    <s v="M"/>
  </r>
  <r>
    <s v="Metal Gear Solid HD Edition"/>
    <x v="22"/>
    <n v="2012"/>
    <x v="4043"/>
    <x v="15"/>
    <s v="Jun"/>
    <x v="8"/>
    <x v="14"/>
    <x v="234"/>
    <x v="248"/>
    <x v="69"/>
    <x v="122"/>
    <x v="590"/>
    <m/>
    <m/>
    <m/>
    <m/>
    <m/>
    <m/>
  </r>
  <r>
    <s v="FIFA 12"/>
    <x v="10"/>
    <n v="2011"/>
    <x v="3956"/>
    <x v="7"/>
    <s v="Jan"/>
    <x v="0"/>
    <x v="7"/>
    <x v="122"/>
    <x v="150"/>
    <x v="58"/>
    <x v="132"/>
    <x v="590"/>
    <m/>
    <m/>
    <m/>
    <m/>
    <m/>
    <m/>
  </r>
  <r>
    <s v="Taiko no Tatsujin Wii: Ketteiban"/>
    <x v="0"/>
    <n v="2011"/>
    <x v="4044"/>
    <x v="18"/>
    <s v="Mar"/>
    <x v="5"/>
    <x v="25"/>
    <x v="180"/>
    <x v="125"/>
    <x v="216"/>
    <x v="106"/>
    <x v="590"/>
    <m/>
    <m/>
    <m/>
    <m/>
    <m/>
    <m/>
  </r>
  <r>
    <s v="SSX 3"/>
    <x v="13"/>
    <n v="2003"/>
    <x v="4045"/>
    <x v="14"/>
    <s v="Aug"/>
    <x v="0"/>
    <x v="7"/>
    <x v="325"/>
    <x v="283"/>
    <x v="58"/>
    <x v="145"/>
    <x v="590"/>
    <n v="92"/>
    <n v="27"/>
    <n v="8.6999999999999993"/>
    <n v="25"/>
    <s v="EA Canada"/>
    <s v="E"/>
  </r>
  <r>
    <s v="Combat of Giants: Dinosaurs 3D"/>
    <x v="10"/>
    <n v="2011"/>
    <x v="3376"/>
    <x v="0"/>
    <s v="Feb"/>
    <x v="11"/>
    <x v="5"/>
    <x v="370"/>
    <x v="297"/>
    <x v="69"/>
    <x v="147"/>
    <x v="590"/>
    <n v="44"/>
    <n v="18"/>
    <n v="5.3"/>
    <n v="9"/>
    <s v="Ubisoft"/>
    <s v="E10+"/>
  </r>
  <r>
    <s v="Madden NFL 2005"/>
    <x v="8"/>
    <n v="2004"/>
    <x v="2342"/>
    <x v="8"/>
    <s v="Oct"/>
    <x v="0"/>
    <x v="7"/>
    <x v="331"/>
    <x v="244"/>
    <x v="58"/>
    <x v="145"/>
    <x v="590"/>
    <n v="79"/>
    <n v="9"/>
    <n v="7.6"/>
    <n v="5"/>
    <s v="Exient Entertainment"/>
    <s v="E"/>
  </r>
  <r>
    <s v="All-Star Baseball 2000"/>
    <x v="11"/>
    <n v="1999"/>
    <x v="4046"/>
    <x v="8"/>
    <s v="Apr"/>
    <x v="0"/>
    <x v="30"/>
    <x v="372"/>
    <x v="298"/>
    <x v="58"/>
    <x v="106"/>
    <x v="590"/>
    <m/>
    <m/>
    <m/>
    <m/>
    <m/>
    <m/>
  </r>
  <r>
    <s v="Custom Robo V2"/>
    <x v="11"/>
    <n v="2000"/>
    <x v="4047"/>
    <x v="2"/>
    <s v="Feb"/>
    <x v="9"/>
    <x v="0"/>
    <x v="180"/>
    <x v="125"/>
    <x v="184"/>
    <x v="132"/>
    <x v="590"/>
    <m/>
    <m/>
    <m/>
    <m/>
    <m/>
    <m/>
  </r>
  <r>
    <s v="Extreme-G: XG2"/>
    <x v="11"/>
    <n v="1998"/>
    <x v="4048"/>
    <x v="26"/>
    <s v="Nov"/>
    <x v="2"/>
    <x v="30"/>
    <x v="398"/>
    <x v="270"/>
    <x v="58"/>
    <x v="106"/>
    <x v="590"/>
    <m/>
    <m/>
    <m/>
    <m/>
    <m/>
    <m/>
  </r>
  <r>
    <s v="BattleTanx: Global Assault"/>
    <x v="11"/>
    <n v="1999"/>
    <x v="1969"/>
    <x v="34"/>
    <s v="Feb"/>
    <x v="8"/>
    <x v="76"/>
    <x v="398"/>
    <x v="270"/>
    <x v="58"/>
    <x v="106"/>
    <x v="590"/>
    <m/>
    <m/>
    <m/>
    <m/>
    <m/>
    <m/>
  </r>
  <r>
    <s v="Final Fantasy Crystal Chronicles: The Crystal Bearers"/>
    <x v="0"/>
    <n v="2009"/>
    <x v="1044"/>
    <x v="9"/>
    <s v="Jan"/>
    <x v="8"/>
    <x v="15"/>
    <x v="400"/>
    <x v="270"/>
    <x v="36"/>
    <x v="147"/>
    <x v="590"/>
    <n v="66"/>
    <n v="53"/>
    <n v="7.6"/>
    <n v="70"/>
    <s v="Square Enix"/>
    <s v="T"/>
  </r>
  <r>
    <s v="SpongeBob's Truth or Square (US sales)"/>
    <x v="0"/>
    <n v="2009"/>
    <x v="3186"/>
    <x v="2"/>
    <s v="Dec"/>
    <x v="8"/>
    <x v="28"/>
    <x v="358"/>
    <x v="45"/>
    <x v="58"/>
    <x v="106"/>
    <x v="590"/>
    <m/>
    <m/>
    <m/>
    <m/>
    <m/>
    <m/>
  </r>
  <r>
    <s v="Until Dawn: Rush of Blood"/>
    <x v="9"/>
    <n v="2016"/>
    <x v="4049"/>
    <x v="29"/>
    <s v="Feb"/>
    <x v="10"/>
    <x v="3"/>
    <x v="375"/>
    <x v="263"/>
    <x v="58"/>
    <x v="101"/>
    <x v="590"/>
    <n v="72"/>
    <n v="49"/>
    <n v="8"/>
    <n v="68"/>
    <s v="SuperMassive Games"/>
    <s v="M"/>
  </r>
  <r>
    <s v="Chibi-Robo! Plug into Adventure!"/>
    <x v="19"/>
    <n v="2005"/>
    <x v="1131"/>
    <x v="28"/>
    <s v="Jan"/>
    <x v="10"/>
    <x v="0"/>
    <x v="382"/>
    <x v="297"/>
    <x v="100"/>
    <x v="145"/>
    <x v="590"/>
    <m/>
    <m/>
    <m/>
    <m/>
    <m/>
    <m/>
  </r>
  <r>
    <s v="Sonic Lost World"/>
    <x v="18"/>
    <n v="2013"/>
    <x v="4050"/>
    <x v="19"/>
    <s v="Sep"/>
    <x v="1"/>
    <x v="8"/>
    <x v="382"/>
    <x v="279"/>
    <x v="62"/>
    <x v="147"/>
    <x v="590"/>
    <n v="63"/>
    <n v="64"/>
    <n v="7.3"/>
    <n v="461"/>
    <s v="Sonic Team"/>
    <s v="E10+"/>
  </r>
  <r>
    <s v="Super Monkey Ball: Step &amp; Roll"/>
    <x v="0"/>
    <n v="2010"/>
    <x v="4051"/>
    <x v="1"/>
    <s v="Mar"/>
    <x v="8"/>
    <x v="8"/>
    <x v="341"/>
    <x v="286"/>
    <x v="58"/>
    <x v="115"/>
    <x v="590"/>
    <m/>
    <m/>
    <m/>
    <m/>
    <m/>
    <m/>
  </r>
  <r>
    <s v="Skylanders SWAP Force"/>
    <x v="9"/>
    <n v="2013"/>
    <x v="1852"/>
    <x v="14"/>
    <s v="May"/>
    <x v="1"/>
    <x v="4"/>
    <x v="200"/>
    <x v="279"/>
    <x v="58"/>
    <x v="122"/>
    <x v="590"/>
    <n v="79"/>
    <n v="7"/>
    <n v="5.2"/>
    <n v="45"/>
    <s v="Vicarious Visions"/>
    <s v="E10+"/>
  </r>
  <r>
    <s v="Iron Man 2"/>
    <x v="5"/>
    <n v="2010"/>
    <x v="3003"/>
    <x v="33"/>
    <s v="May"/>
    <x v="8"/>
    <x v="8"/>
    <x v="364"/>
    <x v="291"/>
    <x v="58"/>
    <x v="101"/>
    <x v="590"/>
    <n v="41"/>
    <n v="28"/>
    <n v="5.2"/>
    <n v="36"/>
    <s v="Sega Studios San Francisco"/>
    <s v="T"/>
  </r>
  <r>
    <s v="Jampack Winter 2003 (RP-T)"/>
    <x v="6"/>
    <n v="2003"/>
    <x v="4052"/>
    <x v="28"/>
    <s v="Oct"/>
    <x v="5"/>
    <x v="3"/>
    <x v="401"/>
    <x v="263"/>
    <x v="58"/>
    <x v="132"/>
    <x v="590"/>
    <m/>
    <m/>
    <m/>
    <m/>
    <m/>
    <m/>
  </r>
  <r>
    <s v="Star Wars The Clone Wars: Republic Heroes"/>
    <x v="4"/>
    <n v="2009"/>
    <x v="4053"/>
    <x v="1"/>
    <s v="Apr"/>
    <x v="8"/>
    <x v="18"/>
    <x v="375"/>
    <x v="271"/>
    <x v="58"/>
    <x v="115"/>
    <x v="590"/>
    <n v="43"/>
    <n v="37"/>
    <n v="6.3"/>
    <n v="19"/>
    <s v="Krome Studios"/>
    <s v="T"/>
  </r>
  <r>
    <s v="Monster Jam: Urban Assault"/>
    <x v="3"/>
    <n v="2008"/>
    <x v="3265"/>
    <x v="7"/>
    <s v="Jul"/>
    <x v="2"/>
    <x v="4"/>
    <x v="372"/>
    <x v="125"/>
    <x v="58"/>
    <x v="147"/>
    <x v="590"/>
    <m/>
    <m/>
    <s v="tbd"/>
    <m/>
    <s v="Torus Games"/>
    <s v="E"/>
  </r>
  <r>
    <s v="Kengo: Master of Bushido"/>
    <x v="6"/>
    <n v="2000"/>
    <x v="2448"/>
    <x v="33"/>
    <s v="Jan"/>
    <x v="9"/>
    <x v="5"/>
    <x v="252"/>
    <x v="293"/>
    <x v="23"/>
    <x v="115"/>
    <x v="590"/>
    <n v="62"/>
    <n v="13"/>
    <n v="8.4"/>
    <n v="8"/>
    <s v="Light Weight"/>
    <s v="M"/>
  </r>
  <r>
    <s v="Blood Omen 2"/>
    <x v="6"/>
    <n v="2002"/>
    <x v="4054"/>
    <x v="18"/>
    <s v="Apr"/>
    <x v="8"/>
    <x v="21"/>
    <x v="401"/>
    <x v="263"/>
    <x v="58"/>
    <x v="132"/>
    <x v="590"/>
    <n v="67"/>
    <n v="18"/>
    <n v="8.8000000000000007"/>
    <n v="19"/>
    <s v="Crystal Dynamics"/>
    <s v="M"/>
  </r>
  <r>
    <s v="Monopoly Streets"/>
    <x v="5"/>
    <n v="2010"/>
    <x v="4055"/>
    <x v="16"/>
    <s v="Jan"/>
    <x v="5"/>
    <x v="7"/>
    <x v="252"/>
    <x v="271"/>
    <x v="58"/>
    <x v="122"/>
    <x v="590"/>
    <n v="64"/>
    <n v="11"/>
    <n v="6.1"/>
    <n v="9"/>
    <s v="Electronic Arts"/>
    <s v="E"/>
  </r>
  <r>
    <s v="Super Fire ProWrestling"/>
    <x v="7"/>
    <n v="1991"/>
    <x v="4056"/>
    <x v="26"/>
    <s v="Dec"/>
    <x v="9"/>
    <x v="190"/>
    <x v="180"/>
    <x v="125"/>
    <x v="216"/>
    <x v="106"/>
    <x v="590"/>
    <m/>
    <m/>
    <m/>
    <m/>
    <m/>
    <m/>
  </r>
  <r>
    <s v="Cabela's Dangerous Hunts 2"/>
    <x v="6"/>
    <n v="2005"/>
    <x v="3714"/>
    <x v="12"/>
    <s v="Jan"/>
    <x v="0"/>
    <x v="4"/>
    <x v="401"/>
    <x v="263"/>
    <x v="58"/>
    <x v="132"/>
    <x v="590"/>
    <m/>
    <m/>
    <n v="5.6"/>
    <n v="14"/>
    <s v="Sand Grain Studios"/>
    <s v="T"/>
  </r>
  <r>
    <s v="Condemned 2: Bloodshot"/>
    <x v="5"/>
    <n v="2008"/>
    <x v="4057"/>
    <x v="11"/>
    <s v="Sep"/>
    <x v="8"/>
    <x v="8"/>
    <x v="394"/>
    <x v="248"/>
    <x v="58"/>
    <x v="122"/>
    <x v="590"/>
    <n v="82"/>
    <n v="37"/>
    <n v="8.1"/>
    <n v="89"/>
    <s v="Monolith Productions"/>
    <s v="M"/>
  </r>
  <r>
    <s v="Disney Princess: Enchanting Storybooks"/>
    <x v="0"/>
    <n v="2011"/>
    <x v="4058"/>
    <x v="11"/>
    <s v="May"/>
    <x v="5"/>
    <x v="28"/>
    <x v="370"/>
    <x v="244"/>
    <x v="58"/>
    <x v="147"/>
    <x v="590"/>
    <m/>
    <m/>
    <s v="tbd"/>
    <m/>
    <s v="Page 44 Studios"/>
    <s v="E"/>
  </r>
  <r>
    <s v="Chessmaster"/>
    <x v="6"/>
    <n v="2003"/>
    <x v="1814"/>
    <x v="31"/>
    <s v="Mar"/>
    <x v="5"/>
    <x v="5"/>
    <x v="401"/>
    <x v="263"/>
    <x v="58"/>
    <x v="132"/>
    <x v="590"/>
    <n v="79"/>
    <n v="9"/>
    <n v="7.3"/>
    <n v="13"/>
    <s v="Ubisoft Romania"/>
    <s v="E"/>
  </r>
  <r>
    <s v="Fatal Fury"/>
    <x v="7"/>
    <n v="1992"/>
    <x v="4059"/>
    <x v="27"/>
    <s v="Nov"/>
    <x v="9"/>
    <x v="152"/>
    <x v="180"/>
    <x v="125"/>
    <x v="216"/>
    <x v="106"/>
    <x v="590"/>
    <m/>
    <m/>
    <m/>
    <m/>
    <m/>
    <m/>
  </r>
  <r>
    <s v="From TV Animation One Piece: Yume no Lufy Kaizokudan Tanjou!"/>
    <x v="2"/>
    <n v="2001"/>
    <x v="4060"/>
    <x v="18"/>
    <s v="Oct"/>
    <x v="3"/>
    <x v="56"/>
    <x v="180"/>
    <x v="125"/>
    <x v="216"/>
    <x v="106"/>
    <x v="590"/>
    <m/>
    <m/>
    <m/>
    <m/>
    <m/>
    <m/>
  </r>
  <r>
    <s v="The Darkness II"/>
    <x v="4"/>
    <n v="2012"/>
    <x v="4061"/>
    <x v="15"/>
    <s v="Dec"/>
    <x v="6"/>
    <x v="2"/>
    <x v="381"/>
    <x v="277"/>
    <x v="58"/>
    <x v="147"/>
    <x v="590"/>
    <n v="80"/>
    <n v="71"/>
    <n v="7.5"/>
    <n v="219"/>
    <s v="Digital Extremes"/>
    <s v="M"/>
  </r>
  <r>
    <s v="Ice Age 2: The Meltdown"/>
    <x v="6"/>
    <n v="2006"/>
    <x v="4062"/>
    <x v="0"/>
    <s v="Jul"/>
    <x v="1"/>
    <x v="23"/>
    <x v="401"/>
    <x v="263"/>
    <x v="58"/>
    <x v="132"/>
    <x v="590"/>
    <n v="68"/>
    <n v="19"/>
    <n v="8"/>
    <n v="6"/>
    <s v="Eurocom Entertainment Software"/>
    <s v="E10+"/>
  </r>
  <r>
    <s v="The Sims 2"/>
    <x v="8"/>
    <n v="2005"/>
    <x v="4063"/>
    <x v="26"/>
    <s v="Nov"/>
    <x v="7"/>
    <x v="7"/>
    <x v="331"/>
    <x v="244"/>
    <x v="58"/>
    <x v="145"/>
    <x v="590"/>
    <n v="58"/>
    <n v="11"/>
    <n v="7.5"/>
    <n v="6"/>
    <s v="Maxis"/>
    <s v="E10+"/>
  </r>
  <r>
    <s v="Hitman: Blood Money"/>
    <x v="4"/>
    <n v="2006"/>
    <x v="4064"/>
    <x v="8"/>
    <s v="May"/>
    <x v="8"/>
    <x v="21"/>
    <x v="325"/>
    <x v="297"/>
    <x v="62"/>
    <x v="147"/>
    <x v="590"/>
    <n v="82"/>
    <n v="53"/>
    <n v="8.6999999999999993"/>
    <n v="102"/>
    <s v="Io Interactive"/>
    <s v="M"/>
  </r>
  <r>
    <s v="Super Famista 3"/>
    <x v="7"/>
    <n v="1994"/>
    <x v="4065"/>
    <x v="11"/>
    <s v="May"/>
    <x v="0"/>
    <x v="25"/>
    <x v="180"/>
    <x v="125"/>
    <x v="216"/>
    <x v="106"/>
    <x v="590"/>
    <m/>
    <m/>
    <m/>
    <m/>
    <m/>
    <m/>
  </r>
  <r>
    <s v="Advance Wars: Dual Strike"/>
    <x v="3"/>
    <n v="2005"/>
    <x v="4066"/>
    <x v="8"/>
    <s v="May"/>
    <x v="11"/>
    <x v="0"/>
    <x v="357"/>
    <x v="287"/>
    <x v="57"/>
    <x v="147"/>
    <x v="590"/>
    <n v="90"/>
    <n v="49"/>
    <n v="9"/>
    <n v="163"/>
    <s v="Intelligent Systems"/>
    <s v="E"/>
  </r>
  <r>
    <s v="Auto Modellista"/>
    <x v="6"/>
    <n v="2002"/>
    <x v="3016"/>
    <x v="12"/>
    <s v="May"/>
    <x v="2"/>
    <x v="12"/>
    <x v="401"/>
    <x v="263"/>
    <x v="58"/>
    <x v="132"/>
    <x v="590"/>
    <n v="66"/>
    <n v="20"/>
    <n v="7.5"/>
    <n v="13"/>
    <s v="Capcom"/>
    <s v="E"/>
  </r>
  <r>
    <s v="WipeOut 3 The Game"/>
    <x v="0"/>
    <n v="2012"/>
    <x v="2289"/>
    <x v="13"/>
    <s v="Mar"/>
    <x v="8"/>
    <x v="4"/>
    <x v="372"/>
    <x v="125"/>
    <x v="58"/>
    <x v="147"/>
    <x v="590"/>
    <m/>
    <m/>
    <m/>
    <m/>
    <m/>
    <m/>
  </r>
  <r>
    <s v="MLB 15: The Show"/>
    <x v="5"/>
    <n v="2015"/>
    <x v="3369"/>
    <x v="14"/>
    <s v="Mar"/>
    <x v="0"/>
    <x v="3"/>
    <x v="398"/>
    <x v="45"/>
    <x v="58"/>
    <x v="101"/>
    <x v="590"/>
    <m/>
    <m/>
    <n v="8.1999999999999993"/>
    <n v="6"/>
    <s v="SCEA San Diego Studios"/>
    <s v="E"/>
  </r>
  <r>
    <s v="Tom Clancy's Ghost Recon 2: Summit Strike"/>
    <x v="13"/>
    <n v="2005"/>
    <x v="4067"/>
    <x v="34"/>
    <s v="Dec"/>
    <x v="6"/>
    <x v="5"/>
    <x v="325"/>
    <x v="283"/>
    <x v="58"/>
    <x v="145"/>
    <x v="590"/>
    <n v="84"/>
    <n v="40"/>
    <n v="7.2"/>
    <n v="35"/>
    <s v="Red Storm Entertainment"/>
    <s v="T"/>
  </r>
  <r>
    <s v="Tiger Woods PGA Tour 08"/>
    <x v="6"/>
    <n v="2007"/>
    <x v="1356"/>
    <x v="29"/>
    <s v="Feb"/>
    <x v="0"/>
    <x v="7"/>
    <x v="401"/>
    <x v="263"/>
    <x v="58"/>
    <x v="132"/>
    <x v="590"/>
    <n v="65"/>
    <n v="10"/>
    <s v="tbd"/>
    <m/>
    <s v="EA Salt Lake"/>
    <s v="E"/>
  </r>
  <r>
    <s v="F1 2016 (Codemasters)"/>
    <x v="9"/>
    <n v="2016"/>
    <x v="164"/>
    <x v="32"/>
    <s v="Nov"/>
    <x v="2"/>
    <x v="34"/>
    <x v="396"/>
    <x v="267"/>
    <x v="62"/>
    <x v="132"/>
    <x v="590"/>
    <m/>
    <m/>
    <m/>
    <m/>
    <m/>
    <m/>
  </r>
  <r>
    <s v="Just Dance 2015"/>
    <x v="9"/>
    <n v="2014"/>
    <x v="247"/>
    <x v="4"/>
    <s v="Sep"/>
    <x v="5"/>
    <x v="5"/>
    <x v="401"/>
    <x v="293"/>
    <x v="58"/>
    <x v="101"/>
    <x v="590"/>
    <n v="72"/>
    <n v="8"/>
    <n v="5.8"/>
    <n v="32"/>
    <s v="Ubisoft"/>
    <s v="E10+"/>
  </r>
  <r>
    <s v="Robert Ludlum's The Bourne Conspiracy"/>
    <x v="5"/>
    <s v="N/A"/>
    <x v="2929"/>
    <x v="3"/>
    <s v="Mar"/>
    <x v="8"/>
    <x v="23"/>
    <x v="375"/>
    <x v="182"/>
    <x v="58"/>
    <x v="122"/>
    <x v="590"/>
    <n v="70"/>
    <n v="47"/>
    <n v="7.6"/>
    <n v="43"/>
    <s v="High Moon Studios"/>
    <s v="T"/>
  </r>
  <r>
    <s v="Samurai Warriors Chronicles"/>
    <x v="10"/>
    <n v="2011"/>
    <x v="4068"/>
    <x v="7"/>
    <s v="Dec"/>
    <x v="8"/>
    <x v="48"/>
    <x v="234"/>
    <x v="300"/>
    <x v="118"/>
    <x v="145"/>
    <x v="590"/>
    <n v="61"/>
    <n v="30"/>
    <n v="7.7"/>
    <n v="35"/>
    <s v="Omega Force"/>
    <s v="T"/>
  </r>
  <r>
    <s v="Karaoke Revolution Presents American Idol Encore"/>
    <x v="6"/>
    <n v="2008"/>
    <x v="4069"/>
    <x v="18"/>
    <s v="Jan"/>
    <x v="5"/>
    <x v="14"/>
    <x v="401"/>
    <x v="263"/>
    <x v="58"/>
    <x v="132"/>
    <x v="590"/>
    <n v="76"/>
    <n v="4"/>
    <s v="tbd"/>
    <m/>
    <s v="Blitz Games"/>
    <s v="E"/>
  </r>
  <r>
    <s v="Airlock"/>
    <x v="15"/>
    <n v="1981"/>
    <x v="1231"/>
    <x v="22"/>
    <s v="Dec"/>
    <x v="8"/>
    <x v="191"/>
    <x v="372"/>
    <x v="287"/>
    <x v="58"/>
    <x v="106"/>
    <x v="590"/>
    <m/>
    <m/>
    <m/>
    <m/>
    <m/>
    <m/>
  </r>
  <r>
    <s v="Tokimeki Memorial 2"/>
    <x v="12"/>
    <n v="1999"/>
    <x v="4070"/>
    <x v="21"/>
    <s v="Jul"/>
    <x v="7"/>
    <x v="14"/>
    <x v="180"/>
    <x v="125"/>
    <x v="31"/>
    <x v="147"/>
    <x v="590"/>
    <m/>
    <m/>
    <m/>
    <m/>
    <m/>
    <m/>
  </r>
  <r>
    <s v="Hooked! Again: Real Motion Fishing"/>
    <x v="0"/>
    <n v="2009"/>
    <x v="4071"/>
    <x v="22"/>
    <s v="Oct"/>
    <x v="0"/>
    <x v="11"/>
    <x v="372"/>
    <x v="125"/>
    <x v="58"/>
    <x v="147"/>
    <x v="590"/>
    <m/>
    <m/>
    <m/>
    <m/>
    <m/>
    <m/>
  </r>
  <r>
    <s v="SpongeBob vs The Big One: Beach Party Cook Off"/>
    <x v="3"/>
    <n v="2009"/>
    <x v="1903"/>
    <x v="15"/>
    <s v="Mar"/>
    <x v="10"/>
    <x v="28"/>
    <x v="381"/>
    <x v="277"/>
    <x v="58"/>
    <x v="115"/>
    <x v="590"/>
    <m/>
    <m/>
    <s v="tbd"/>
    <m/>
    <s v="THQ"/>
    <s v="E"/>
  </r>
  <r>
    <s v="One Piece: Unlimited World Red"/>
    <x v="10"/>
    <n v="2013"/>
    <x v="4072"/>
    <x v="14"/>
    <s v="Sep"/>
    <x v="8"/>
    <x v="25"/>
    <x v="268"/>
    <x v="203"/>
    <x v="9"/>
    <x v="145"/>
    <x v="590"/>
    <n v="75"/>
    <n v="5"/>
    <n v="7.6"/>
    <n v="26"/>
    <s v="Ganbarion"/>
    <s v="T"/>
  </r>
  <r>
    <s v="EA Sports Active 2"/>
    <x v="4"/>
    <n v="2010"/>
    <x v="3103"/>
    <x v="24"/>
    <s v="Jul"/>
    <x v="0"/>
    <x v="7"/>
    <x v="375"/>
    <x v="248"/>
    <x v="58"/>
    <x v="115"/>
    <x v="590"/>
    <n v="68"/>
    <n v="21"/>
    <n v="5.4"/>
    <n v="9"/>
    <s v="EA Canada"/>
    <s v="E"/>
  </r>
  <r>
    <s v="MotoGP 08"/>
    <x v="5"/>
    <n v="2008"/>
    <x v="4073"/>
    <x v="12"/>
    <s v="Jan"/>
    <x v="2"/>
    <x v="12"/>
    <x v="360"/>
    <x v="180"/>
    <x v="58"/>
    <x v="69"/>
    <x v="590"/>
    <n v="65"/>
    <n v="21"/>
    <n v="6"/>
    <n v="9"/>
    <s v="Milestone S.r.l"/>
    <s v="E"/>
  </r>
  <r>
    <s v="Red Faction: Armageddon"/>
    <x v="4"/>
    <n v="2011"/>
    <x v="4074"/>
    <x v="23"/>
    <s v="Oct"/>
    <x v="6"/>
    <x v="28"/>
    <x v="375"/>
    <x v="248"/>
    <x v="62"/>
    <x v="115"/>
    <x v="590"/>
    <n v="71"/>
    <n v="74"/>
    <n v="7"/>
    <n v="77"/>
    <s v="Volition Inc."/>
    <s v="M"/>
  </r>
  <r>
    <s v="Harry Potter: Quidditch World Cup"/>
    <x v="8"/>
    <n v="2003"/>
    <x v="4075"/>
    <x v="4"/>
    <s v="Jun"/>
    <x v="0"/>
    <x v="7"/>
    <x v="331"/>
    <x v="244"/>
    <x v="58"/>
    <x v="145"/>
    <x v="590"/>
    <n v="53"/>
    <n v="6"/>
    <n v="8.3000000000000007"/>
    <n v="9"/>
    <s v="Magic Pockets"/>
    <s v="E"/>
  </r>
  <r>
    <s v="Dungeon Siege III"/>
    <x v="5"/>
    <n v="2011"/>
    <x v="4076"/>
    <x v="2"/>
    <s v="Oct"/>
    <x v="3"/>
    <x v="15"/>
    <x v="394"/>
    <x v="293"/>
    <x v="102"/>
    <x v="132"/>
    <x v="590"/>
    <n v="71"/>
    <n v="52"/>
    <n v="6.3"/>
    <n v="86"/>
    <s v="Obsidian Entertainment"/>
    <s v="T"/>
  </r>
  <r>
    <s v="Evil Dead: Fistfull of Boomstick"/>
    <x v="6"/>
    <n v="2003"/>
    <x v="4077"/>
    <x v="5"/>
    <s v="Nov"/>
    <x v="8"/>
    <x v="28"/>
    <x v="401"/>
    <x v="263"/>
    <x v="58"/>
    <x v="132"/>
    <x v="591"/>
    <m/>
    <m/>
    <m/>
    <m/>
    <m/>
    <m/>
  </r>
  <r>
    <s v="Silent Hill: Homecoming"/>
    <x v="5"/>
    <s v="N/A"/>
    <x v="4078"/>
    <x v="30"/>
    <s v="Jun"/>
    <x v="8"/>
    <x v="14"/>
    <x v="375"/>
    <x v="182"/>
    <x v="58"/>
    <x v="122"/>
    <x v="591"/>
    <n v="71"/>
    <n v="41"/>
    <n v="6.9"/>
    <n v="143"/>
    <s v="Double Helix Games"/>
    <s v="M"/>
  </r>
  <r>
    <s v="Triple Play 97"/>
    <x v="12"/>
    <n v="1996"/>
    <x v="2902"/>
    <x v="18"/>
    <s v="Feb"/>
    <x v="0"/>
    <x v="192"/>
    <x v="400"/>
    <x v="263"/>
    <x v="58"/>
    <x v="147"/>
    <x v="591"/>
    <m/>
    <m/>
    <m/>
    <m/>
    <m/>
    <m/>
  </r>
  <r>
    <s v="Sonic &amp; All-Stars Racing Transformed"/>
    <x v="22"/>
    <n v="2012"/>
    <x v="4079"/>
    <x v="34"/>
    <s v="Mar"/>
    <x v="2"/>
    <x v="8"/>
    <x v="290"/>
    <x v="256"/>
    <x v="58"/>
    <x v="119"/>
    <x v="591"/>
    <m/>
    <m/>
    <m/>
    <m/>
    <m/>
    <m/>
  </r>
  <r>
    <s v="Super Soccer"/>
    <x v="7"/>
    <n v="1991"/>
    <x v="4080"/>
    <x v="27"/>
    <s v="Sep"/>
    <x v="0"/>
    <x v="0"/>
    <x v="180"/>
    <x v="125"/>
    <x v="42"/>
    <x v="106"/>
    <x v="591"/>
    <m/>
    <m/>
    <m/>
    <m/>
    <m/>
    <m/>
  </r>
  <r>
    <s v="Shin Megami Tensei: Nocturne"/>
    <x v="6"/>
    <n v="2003"/>
    <x v="4081"/>
    <x v="4"/>
    <s v="Apr"/>
    <x v="3"/>
    <x v="145"/>
    <x v="360"/>
    <x v="300"/>
    <x v="96"/>
    <x v="133"/>
    <x v="591"/>
    <n v="82"/>
    <n v="42"/>
    <n v="8.6999999999999993"/>
    <n v="83"/>
    <s v="Atlus Co."/>
    <s v="M"/>
  </r>
  <r>
    <s v="Wario Land II (GBC)"/>
    <x v="2"/>
    <n v="1998"/>
    <x v="2040"/>
    <x v="12"/>
    <s v="Jul"/>
    <x v="1"/>
    <x v="0"/>
    <x v="180"/>
    <x v="125"/>
    <x v="42"/>
    <x v="106"/>
    <x v="591"/>
    <m/>
    <m/>
    <m/>
    <m/>
    <m/>
    <m/>
  </r>
  <r>
    <s v="San Francisco Rush: Extreme Racing"/>
    <x v="12"/>
    <n v="1997"/>
    <x v="4082"/>
    <x v="24"/>
    <s v="May"/>
    <x v="2"/>
    <x v="13"/>
    <x v="400"/>
    <x v="263"/>
    <x v="58"/>
    <x v="147"/>
    <x v="591"/>
    <m/>
    <m/>
    <m/>
    <m/>
    <m/>
    <m/>
  </r>
  <r>
    <s v="Bakusou Dekotora Densetsu: Otoko Ippiki Yume Kaidoi"/>
    <x v="12"/>
    <n v="1998"/>
    <x v="4083"/>
    <x v="17"/>
    <s v="May"/>
    <x v="2"/>
    <x v="190"/>
    <x v="180"/>
    <x v="125"/>
    <x v="31"/>
    <x v="147"/>
    <x v="591"/>
    <m/>
    <m/>
    <m/>
    <m/>
    <m/>
    <m/>
  </r>
  <r>
    <s v="Farming Simulator 2013"/>
    <x v="4"/>
    <n v="2013"/>
    <x v="4084"/>
    <x v="1"/>
    <s v="Feb"/>
    <x v="7"/>
    <x v="82"/>
    <x v="376"/>
    <x v="293"/>
    <x v="58"/>
    <x v="115"/>
    <x v="591"/>
    <n v="33"/>
    <n v="12"/>
    <n v="6.2"/>
    <n v="30"/>
    <s v="Giants Software"/>
    <s v="E"/>
  </r>
  <r>
    <s v="ESPN College Hoops 2K5"/>
    <x v="13"/>
    <n v="2004"/>
    <x v="4073"/>
    <x v="12"/>
    <s v="Jan"/>
    <x v="0"/>
    <x v="8"/>
    <x v="325"/>
    <x v="283"/>
    <x v="58"/>
    <x v="145"/>
    <x v="591"/>
    <n v="86"/>
    <n v="18"/>
    <n v="8.3000000000000007"/>
    <n v="11"/>
    <s v="Visual Concepts"/>
    <s v="E"/>
  </r>
  <r>
    <s v="Looney Tunes: Acme Arsenal"/>
    <x v="6"/>
    <n v="2007"/>
    <x v="4085"/>
    <x v="3"/>
    <s v="Jul"/>
    <x v="8"/>
    <x v="19"/>
    <x v="401"/>
    <x v="263"/>
    <x v="58"/>
    <x v="132"/>
    <x v="591"/>
    <n v="38"/>
    <n v="10"/>
    <n v="3.9"/>
    <n v="7"/>
    <s v="Red Tribe"/>
    <s v="E10+"/>
  </r>
  <r>
    <s v="SD Gundam G Generation Spirits"/>
    <x v="6"/>
    <n v="2007"/>
    <x v="2330"/>
    <x v="9"/>
    <s v="Jul"/>
    <x v="11"/>
    <x v="25"/>
    <x v="180"/>
    <x v="125"/>
    <x v="42"/>
    <x v="106"/>
    <x v="591"/>
    <m/>
    <m/>
    <m/>
    <m/>
    <m/>
    <m/>
  </r>
  <r>
    <s v="Dance Party: Pop Hits"/>
    <x v="0"/>
    <n v="2009"/>
    <x v="4086"/>
    <x v="15"/>
    <s v="Aug"/>
    <x v="5"/>
    <x v="128"/>
    <x v="180"/>
    <x v="273"/>
    <x v="58"/>
    <x v="133"/>
    <x v="591"/>
    <m/>
    <m/>
    <m/>
    <m/>
    <m/>
    <m/>
  </r>
  <r>
    <s v="Marvel: Ultimate Alliance"/>
    <x v="5"/>
    <n v="2006"/>
    <x v="4087"/>
    <x v="1"/>
    <s v="Oct"/>
    <x v="3"/>
    <x v="4"/>
    <x v="397"/>
    <x v="287"/>
    <x v="58"/>
    <x v="147"/>
    <x v="591"/>
    <n v="78"/>
    <n v="35"/>
    <n v="7.6"/>
    <n v="49"/>
    <s v="Raven Software"/>
    <s v="T"/>
  </r>
  <r>
    <s v="The Cat in the Hat"/>
    <x v="8"/>
    <n v="2005"/>
    <x v="4088"/>
    <x v="22"/>
    <s v="Aug"/>
    <x v="1"/>
    <x v="193"/>
    <x v="286"/>
    <x v="244"/>
    <x v="58"/>
    <x v="145"/>
    <x v="591"/>
    <m/>
    <m/>
    <m/>
    <m/>
    <m/>
    <m/>
  </r>
  <r>
    <s v="Diner Dash: Sizzle &amp; Serve"/>
    <x v="3"/>
    <n v="2007"/>
    <x v="4089"/>
    <x v="5"/>
    <s v="Apr"/>
    <x v="4"/>
    <x v="21"/>
    <x v="397"/>
    <x v="287"/>
    <x v="58"/>
    <x v="147"/>
    <x v="591"/>
    <m/>
    <m/>
    <m/>
    <m/>
    <m/>
    <m/>
  </r>
  <r>
    <s v="Shin Megami Tensei: Devil Survivor Overclocked"/>
    <x v="10"/>
    <n v="2011"/>
    <x v="4090"/>
    <x v="28"/>
    <s v="Oct"/>
    <x v="3"/>
    <x v="145"/>
    <x v="331"/>
    <x v="45"/>
    <x v="23"/>
    <x v="147"/>
    <x v="591"/>
    <n v="78"/>
    <n v="27"/>
    <n v="8.1999999999999993"/>
    <n v="97"/>
    <s v="Atlus"/>
    <s v="T"/>
  </r>
  <r>
    <s v="NFL GameDay 2002"/>
    <x v="6"/>
    <n v="2001"/>
    <x v="4091"/>
    <x v="27"/>
    <s v="Oct"/>
    <x v="0"/>
    <x v="3"/>
    <x v="401"/>
    <x v="263"/>
    <x v="58"/>
    <x v="132"/>
    <x v="591"/>
    <n v="51"/>
    <n v="18"/>
    <n v="4.5999999999999996"/>
    <n v="5"/>
    <s v="Red Zone Entertainment"/>
    <s v="E"/>
  </r>
  <r>
    <s v="Naruto: Clash of Ninja Revolution 2"/>
    <x v="0"/>
    <n v="2008"/>
    <x v="2874"/>
    <x v="19"/>
    <s v="Dec"/>
    <x v="9"/>
    <x v="99"/>
    <x v="363"/>
    <x v="287"/>
    <x v="58"/>
    <x v="147"/>
    <x v="591"/>
    <n v="72"/>
    <n v="20"/>
    <n v="8.4"/>
    <n v="16"/>
    <s v="Eighting"/>
    <s v="T"/>
  </r>
  <r>
    <s v="Turok: Evolution"/>
    <x v="19"/>
    <n v="2002"/>
    <x v="4092"/>
    <x v="13"/>
    <s v="Feb"/>
    <x v="6"/>
    <x v="30"/>
    <x v="357"/>
    <x v="283"/>
    <x v="58"/>
    <x v="145"/>
    <x v="591"/>
    <n v="70"/>
    <n v="19"/>
    <n v="7"/>
    <n v="21"/>
    <s v="Acclaim"/>
    <s v="M"/>
  </r>
  <r>
    <s v="NCAA Football 08"/>
    <x v="5"/>
    <n v="2007"/>
    <x v="4093"/>
    <x v="0"/>
    <s v="Nov"/>
    <x v="0"/>
    <x v="7"/>
    <x v="387"/>
    <x v="125"/>
    <x v="58"/>
    <x v="147"/>
    <x v="591"/>
    <n v="77"/>
    <n v="13"/>
    <n v="7.9"/>
    <n v="28"/>
    <s v="EA Sports"/>
    <s v="E"/>
  </r>
  <r>
    <s v="Jam Sessions: Sing and Play Guitar (US sales)"/>
    <x v="3"/>
    <n v="2007"/>
    <x v="4094"/>
    <x v="24"/>
    <s v="Aug"/>
    <x v="5"/>
    <x v="5"/>
    <x v="358"/>
    <x v="125"/>
    <x v="58"/>
    <x v="106"/>
    <x v="591"/>
    <m/>
    <m/>
    <m/>
    <m/>
    <m/>
    <m/>
  </r>
  <r>
    <s v="Mobile Suit Gundam: Giren no Yabou Zeon Dokuritsu Sensouden"/>
    <x v="6"/>
    <n v="2002"/>
    <x v="4095"/>
    <x v="18"/>
    <s v="Apr"/>
    <x v="11"/>
    <x v="25"/>
    <x v="180"/>
    <x v="125"/>
    <x v="42"/>
    <x v="106"/>
    <x v="591"/>
    <m/>
    <m/>
    <m/>
    <m/>
    <m/>
    <m/>
  </r>
  <r>
    <s v="Ice Age"/>
    <x v="8"/>
    <n v="2002"/>
    <x v="87"/>
    <x v="25"/>
    <s v="Jun"/>
    <x v="8"/>
    <x v="5"/>
    <x v="286"/>
    <x v="244"/>
    <x v="58"/>
    <x v="145"/>
    <x v="591"/>
    <n v="47"/>
    <n v="11"/>
    <s v="tbd"/>
    <m/>
    <s v="Artificial Mind and Movement"/>
    <s v="E"/>
  </r>
  <r>
    <s v="Sega Superstars Tennis"/>
    <x v="6"/>
    <n v="2008"/>
    <x v="4096"/>
    <x v="6"/>
    <s v="Sep"/>
    <x v="0"/>
    <x v="8"/>
    <x v="205"/>
    <x v="125"/>
    <x v="58"/>
    <x v="89"/>
    <x v="591"/>
    <n v="70"/>
    <n v="9"/>
    <n v="8.3000000000000007"/>
    <n v="4"/>
    <s v="Sumo Digital"/>
    <s v="E10+"/>
  </r>
  <r>
    <s v="Headhunter"/>
    <x v="6"/>
    <n v="2002"/>
    <x v="4097"/>
    <x v="14"/>
    <s v="Oct"/>
    <x v="8"/>
    <x v="8"/>
    <x v="401"/>
    <x v="263"/>
    <x v="58"/>
    <x v="132"/>
    <x v="591"/>
    <n v="74"/>
    <n v="24"/>
    <n v="7.8"/>
    <n v="19"/>
    <s v="Amuze"/>
    <s v="M"/>
  </r>
  <r>
    <s v="FIFA 14"/>
    <x v="0"/>
    <n v="2013"/>
    <x v="4098"/>
    <x v="13"/>
    <s v="Apr"/>
    <x v="0"/>
    <x v="7"/>
    <x v="180"/>
    <x v="273"/>
    <x v="58"/>
    <x v="133"/>
    <x v="591"/>
    <m/>
    <m/>
    <n v="4.3"/>
    <n v="19"/>
    <s v="EA Canada"/>
    <s v="E"/>
  </r>
  <r>
    <s v="Yoshi Touch &amp; Go"/>
    <x v="3"/>
    <n v="2005"/>
    <x v="673"/>
    <x v="32"/>
    <s v="Jan"/>
    <x v="1"/>
    <x v="0"/>
    <x v="363"/>
    <x v="287"/>
    <x v="58"/>
    <x v="147"/>
    <x v="591"/>
    <m/>
    <m/>
    <m/>
    <m/>
    <m/>
    <m/>
  </r>
  <r>
    <s v="Viking: Battle for Asgard"/>
    <x v="5"/>
    <n v="2008"/>
    <x v="3606"/>
    <x v="15"/>
    <s v="Apr"/>
    <x v="8"/>
    <x v="8"/>
    <x v="364"/>
    <x v="271"/>
    <x v="58"/>
    <x v="101"/>
    <x v="591"/>
    <n v="65"/>
    <n v="38"/>
    <n v="7.4"/>
    <n v="32"/>
    <s v="Creative Assembly"/>
    <s v="M"/>
  </r>
  <r>
    <s v="Rock Band 4"/>
    <x v="9"/>
    <n v="2015"/>
    <x v="4099"/>
    <x v="9"/>
    <s v="Apr"/>
    <x v="5"/>
    <x v="169"/>
    <x v="343"/>
    <x v="300"/>
    <x v="58"/>
    <x v="101"/>
    <x v="591"/>
    <n v="78"/>
    <n v="51"/>
    <n v="6.3"/>
    <n v="87"/>
    <s v="Harmonix Music Systems"/>
    <s v="T"/>
  </r>
  <r>
    <s v="Shin Megami Tensei: Devil Summoner"/>
    <x v="23"/>
    <n v="1995"/>
    <x v="4100"/>
    <x v="10"/>
    <s v="Jun"/>
    <x v="3"/>
    <x v="91"/>
    <x v="180"/>
    <x v="125"/>
    <x v="42"/>
    <x v="106"/>
    <x v="591"/>
    <m/>
    <m/>
    <m/>
    <m/>
    <m/>
    <m/>
  </r>
  <r>
    <s v="Junior Classic Games"/>
    <x v="3"/>
    <n v="2009"/>
    <x v="4101"/>
    <x v="21"/>
    <s v="Sep"/>
    <x v="5"/>
    <x v="194"/>
    <x v="343"/>
    <x v="265"/>
    <x v="58"/>
    <x v="147"/>
    <x v="591"/>
    <m/>
    <m/>
    <s v="tbd"/>
    <m/>
    <s v="Uacari"/>
    <s v="E"/>
  </r>
  <r>
    <s v="Marvel Nemesis: Rise of the Imperfects"/>
    <x v="19"/>
    <n v="2005"/>
    <x v="4102"/>
    <x v="11"/>
    <s v="Apr"/>
    <x v="9"/>
    <x v="7"/>
    <x v="357"/>
    <x v="283"/>
    <x v="58"/>
    <x v="145"/>
    <x v="591"/>
    <n v="54"/>
    <n v="19"/>
    <n v="5.7"/>
    <n v="24"/>
    <s v="EA Canada, Nihilistic"/>
    <s v="T"/>
  </r>
  <r>
    <s v="ESPN Extreme Games"/>
    <x v="12"/>
    <n v="1994"/>
    <x v="4103"/>
    <x v="13"/>
    <s v="Jun"/>
    <x v="0"/>
    <x v="3"/>
    <x v="369"/>
    <x v="283"/>
    <x v="89"/>
    <x v="147"/>
    <x v="591"/>
    <m/>
    <m/>
    <m/>
    <m/>
    <m/>
    <m/>
  </r>
  <r>
    <s v="Brunswick Pro Bowling"/>
    <x v="0"/>
    <n v="2007"/>
    <x v="4104"/>
    <x v="3"/>
    <s v="Oct"/>
    <x v="0"/>
    <x v="11"/>
    <x v="387"/>
    <x v="45"/>
    <x v="58"/>
    <x v="147"/>
    <x v="591"/>
    <n v="52"/>
    <n v="11"/>
    <n v="5.4"/>
    <n v="23"/>
    <s v="Point of View"/>
    <s v="E"/>
  </r>
  <r>
    <s v="Ninja: Shadow of Darkness"/>
    <x v="12"/>
    <n v="1998"/>
    <x v="4105"/>
    <x v="10"/>
    <s v="Oct"/>
    <x v="8"/>
    <x v="21"/>
    <x v="400"/>
    <x v="182"/>
    <x v="58"/>
    <x v="133"/>
    <x v="591"/>
    <m/>
    <m/>
    <m/>
    <m/>
    <m/>
    <m/>
  </r>
  <r>
    <s v="Wolfenstein: The New Order"/>
    <x v="4"/>
    <n v="2014"/>
    <x v="4106"/>
    <x v="28"/>
    <s v="Oct"/>
    <x v="6"/>
    <x v="6"/>
    <x v="375"/>
    <x v="271"/>
    <x v="58"/>
    <x v="147"/>
    <x v="591"/>
    <m/>
    <m/>
    <n v="7.4"/>
    <n v="98"/>
    <s v="MachineGames"/>
    <s v="M"/>
  </r>
  <r>
    <s v="SD Gundam G Generation-F"/>
    <x v="12"/>
    <n v="2000"/>
    <x v="3517"/>
    <x v="17"/>
    <s v="Aug"/>
    <x v="11"/>
    <x v="25"/>
    <x v="180"/>
    <x v="125"/>
    <x v="31"/>
    <x v="133"/>
    <x v="591"/>
    <m/>
    <m/>
    <m/>
    <m/>
    <m/>
    <m/>
  </r>
  <r>
    <s v="Bratz: Rock Angelz"/>
    <x v="6"/>
    <n v="2005"/>
    <x v="3323"/>
    <x v="16"/>
    <s v="Apr"/>
    <x v="5"/>
    <x v="28"/>
    <x v="401"/>
    <x v="263"/>
    <x v="58"/>
    <x v="132"/>
    <x v="591"/>
    <n v="60"/>
    <n v="7"/>
    <n v="5.0999999999999996"/>
    <n v="7"/>
    <s v="Blitz Games"/>
    <s v="E"/>
  </r>
  <r>
    <s v="FlatOut"/>
    <x v="6"/>
    <n v="2004"/>
    <x v="4107"/>
    <x v="28"/>
    <s v="Nov"/>
    <x v="2"/>
    <x v="87"/>
    <x v="401"/>
    <x v="263"/>
    <x v="58"/>
    <x v="132"/>
    <x v="591"/>
    <n v="70"/>
    <n v="30"/>
    <n v="8.5"/>
    <n v="16"/>
    <s v="Bugbear"/>
    <s v="T"/>
  </r>
  <r>
    <s v="Phoenix Wright: Ace Attorney - Dual Destinies"/>
    <x v="10"/>
    <n v="2013"/>
    <x v="4108"/>
    <x v="23"/>
    <s v="May"/>
    <x v="10"/>
    <x v="12"/>
    <x v="180"/>
    <x v="125"/>
    <x v="42"/>
    <x v="106"/>
    <x v="591"/>
    <m/>
    <m/>
    <m/>
    <m/>
    <m/>
    <m/>
  </r>
  <r>
    <s v="Battlefield 1"/>
    <x v="14"/>
    <n v="2016"/>
    <x v="2064"/>
    <x v="6"/>
    <s v="Oct"/>
    <x v="6"/>
    <x v="7"/>
    <x v="369"/>
    <x v="180"/>
    <x v="58"/>
    <x v="147"/>
    <x v="591"/>
    <n v="88"/>
    <n v="54"/>
    <n v="7.6"/>
    <n v="1137"/>
    <s v="EA DICE"/>
    <s v="M"/>
  </r>
  <r>
    <s v="SSX 3"/>
    <x v="19"/>
    <n v="2003"/>
    <x v="4109"/>
    <x v="27"/>
    <s v="May"/>
    <x v="0"/>
    <x v="7"/>
    <x v="325"/>
    <x v="283"/>
    <x v="58"/>
    <x v="145"/>
    <x v="591"/>
    <n v="92"/>
    <n v="27"/>
    <n v="8.6999999999999993"/>
    <n v="45"/>
    <s v="EA Canada"/>
    <s v="E"/>
  </r>
  <r>
    <s v="Metal Gear Solid: Snake Eater 3D"/>
    <x v="10"/>
    <n v="2012"/>
    <x v="4110"/>
    <x v="1"/>
    <s v="Jul"/>
    <x v="8"/>
    <x v="14"/>
    <x v="341"/>
    <x v="277"/>
    <x v="67"/>
    <x v="133"/>
    <x v="591"/>
    <n v="78"/>
    <n v="46"/>
    <n v="7.8"/>
    <n v="167"/>
    <s v="Kojima Productions"/>
    <s v="M"/>
  </r>
  <r>
    <s v="Raving Rabbids: Travel in Time 3D"/>
    <x v="10"/>
    <n v="2011"/>
    <x v="1575"/>
    <x v="31"/>
    <s v="Nov"/>
    <x v="1"/>
    <x v="5"/>
    <x v="369"/>
    <x v="301"/>
    <x v="58"/>
    <x v="115"/>
    <x v="591"/>
    <m/>
    <m/>
    <m/>
    <m/>
    <m/>
    <m/>
  </r>
  <r>
    <s v="NCAA Football 11"/>
    <x v="6"/>
    <n v="2010"/>
    <x v="4111"/>
    <x v="10"/>
    <s v="Jul"/>
    <x v="0"/>
    <x v="7"/>
    <x v="401"/>
    <x v="263"/>
    <x v="58"/>
    <x v="132"/>
    <x v="591"/>
    <m/>
    <m/>
    <s v="tbd"/>
    <m/>
    <s v="EA Tiburon"/>
    <s v="E"/>
  </r>
  <r>
    <s v="Lilo &amp; Stitch 2: H√§msterviel Havoc"/>
    <x v="8"/>
    <n v="2004"/>
    <x v="4112"/>
    <x v="33"/>
    <s v="Jan"/>
    <x v="8"/>
    <x v="32"/>
    <x v="286"/>
    <x v="244"/>
    <x v="58"/>
    <x v="145"/>
    <x v="591"/>
    <m/>
    <m/>
    <m/>
    <m/>
    <m/>
    <m/>
  </r>
  <r>
    <s v="LocoRoco"/>
    <x v="16"/>
    <n v="2006"/>
    <x v="4113"/>
    <x v="8"/>
    <s v="Aug"/>
    <x v="1"/>
    <x v="3"/>
    <x v="364"/>
    <x v="203"/>
    <x v="94"/>
    <x v="147"/>
    <x v="591"/>
    <n v="83"/>
    <n v="67"/>
    <n v="8.6999999999999993"/>
    <n v="89"/>
    <s v="SCE Japan Studio"/>
    <s v="E"/>
  </r>
  <r>
    <s v="Risk: Global Domination"/>
    <x v="6"/>
    <n v="2003"/>
    <x v="4114"/>
    <x v="15"/>
    <s v="Dec"/>
    <x v="11"/>
    <x v="10"/>
    <x v="401"/>
    <x v="263"/>
    <x v="58"/>
    <x v="132"/>
    <x v="591"/>
    <n v="60"/>
    <n v="9"/>
    <n v="8.8000000000000007"/>
    <n v="25"/>
    <s v="Cyberlore Studios"/>
    <s v="T"/>
  </r>
  <r>
    <s v="Deus Ex: Mankind Divided"/>
    <x v="9"/>
    <n v="2016"/>
    <x v="4115"/>
    <x v="12"/>
    <s v="Jan"/>
    <x v="3"/>
    <x v="15"/>
    <x v="369"/>
    <x v="199"/>
    <x v="58"/>
    <x v="122"/>
    <x v="591"/>
    <n v="84"/>
    <n v="59"/>
    <n v="7.6"/>
    <n v="511"/>
    <s v="Eidos Montreal"/>
    <s v="M"/>
  </r>
  <r>
    <s v="Mobile Suit Gundam version 2.0"/>
    <x v="12"/>
    <n v="1996"/>
    <x v="4116"/>
    <x v="7"/>
    <s v="Aug"/>
    <x v="8"/>
    <x v="25"/>
    <x v="180"/>
    <x v="125"/>
    <x v="31"/>
    <x v="133"/>
    <x v="591"/>
    <m/>
    <m/>
    <m/>
    <m/>
    <m/>
    <m/>
  </r>
  <r>
    <s v="FIFA 17"/>
    <x v="4"/>
    <n v="2016"/>
    <x v="4117"/>
    <x v="32"/>
    <s v="Sep"/>
    <x v="0"/>
    <x v="7"/>
    <x v="360"/>
    <x v="204"/>
    <x v="58"/>
    <x v="147"/>
    <x v="591"/>
    <m/>
    <m/>
    <n v="1.7"/>
    <n v="23"/>
    <s v="EA Sports, EA Vancouver"/>
    <s v="E"/>
  </r>
  <r>
    <s v="Grandia Xtreme"/>
    <x v="6"/>
    <n v="2002"/>
    <x v="1429"/>
    <x v="17"/>
    <s v="Mar"/>
    <x v="3"/>
    <x v="24"/>
    <x v="360"/>
    <x v="300"/>
    <x v="96"/>
    <x v="133"/>
    <x v="591"/>
    <n v="68"/>
    <n v="16"/>
    <n v="6.5"/>
    <n v="15"/>
    <s v="Game Arts"/>
    <s v="T"/>
  </r>
  <r>
    <s v="Tamagotchi Connection: Corner Shop 3"/>
    <x v="3"/>
    <n v="2007"/>
    <x v="4118"/>
    <x v="27"/>
    <s v="Mar"/>
    <x v="7"/>
    <x v="10"/>
    <x v="383"/>
    <x v="125"/>
    <x v="146"/>
    <x v="145"/>
    <x v="591"/>
    <n v="57"/>
    <n v="4"/>
    <s v="tbd"/>
    <m/>
    <s v="NanaOn-Sha"/>
    <s v="E"/>
  </r>
  <r>
    <s v="Silent Scope"/>
    <x v="6"/>
    <n v="2000"/>
    <x v="4119"/>
    <x v="2"/>
    <s v="Aug"/>
    <x v="6"/>
    <x v="14"/>
    <x v="401"/>
    <x v="263"/>
    <x v="58"/>
    <x v="132"/>
    <x v="591"/>
    <n v="63"/>
    <n v="23"/>
    <s v="tbd"/>
    <m/>
    <s v="KCET"/>
    <s v="M"/>
  </r>
  <r>
    <s v="Final Fantasy Adventure"/>
    <x v="2"/>
    <n v="1991"/>
    <x v="1437"/>
    <x v="5"/>
    <s v="Jan"/>
    <x v="3"/>
    <x v="9"/>
    <x v="180"/>
    <x v="125"/>
    <x v="42"/>
    <x v="106"/>
    <x v="591"/>
    <m/>
    <m/>
    <m/>
    <m/>
    <m/>
    <m/>
  </r>
  <r>
    <s v="Dora The Explorer: Dora Saves the Snow Princess"/>
    <x v="6"/>
    <n v="2008"/>
    <x v="4120"/>
    <x v="25"/>
    <s v="May"/>
    <x v="1"/>
    <x v="2"/>
    <x v="401"/>
    <x v="263"/>
    <x v="58"/>
    <x v="132"/>
    <x v="591"/>
    <m/>
    <m/>
    <s v="tbd"/>
    <m/>
    <s v="High Voltage Software"/>
    <s v="E"/>
  </r>
  <r>
    <s v="The Incredible Hulk"/>
    <x v="6"/>
    <n v="2008"/>
    <x v="4121"/>
    <x v="5"/>
    <s v="Jan"/>
    <x v="8"/>
    <x v="8"/>
    <x v="379"/>
    <x v="45"/>
    <x v="58"/>
    <x v="132"/>
    <x v="591"/>
    <n v="50"/>
    <n v="4"/>
    <n v="6"/>
    <n v="5"/>
    <s v="Edge of Reality"/>
    <s v="T"/>
  </r>
  <r>
    <s v="Mercenaries 2: World in Flames"/>
    <x v="6"/>
    <n v="2008"/>
    <x v="4122"/>
    <x v="23"/>
    <s v="Jul"/>
    <x v="6"/>
    <x v="7"/>
    <x v="400"/>
    <x v="125"/>
    <x v="58"/>
    <x v="104"/>
    <x v="591"/>
    <n v="49"/>
    <n v="10"/>
    <n v="7.4"/>
    <n v="31"/>
    <s v="Artificial Mind and Movement"/>
    <s v="T"/>
  </r>
  <r>
    <s v="Saints Row: The Third"/>
    <x v="14"/>
    <n v="2011"/>
    <x v="3819"/>
    <x v="9"/>
    <s v="Apr"/>
    <x v="8"/>
    <x v="28"/>
    <x v="252"/>
    <x v="248"/>
    <x v="58"/>
    <x v="122"/>
    <x v="591"/>
    <n v="84"/>
    <n v="22"/>
    <n v="8.1"/>
    <n v="1263"/>
    <s v="Volition Inc."/>
    <s v="M"/>
  </r>
  <r>
    <s v="Ghost Trick: Phantom Detective"/>
    <x v="3"/>
    <n v="2010"/>
    <x v="2241"/>
    <x v="19"/>
    <s v="Mar"/>
    <x v="10"/>
    <x v="12"/>
    <x v="394"/>
    <x v="270"/>
    <x v="130"/>
    <x v="133"/>
    <x v="591"/>
    <n v="83"/>
    <n v="60"/>
    <n v="9"/>
    <n v="127"/>
    <s v="Capcom"/>
    <s v="T"/>
  </r>
  <r>
    <s v="Tokimeki Memorial: Forever with You"/>
    <x v="23"/>
    <n v="1996"/>
    <x v="2895"/>
    <x v="25"/>
    <s v="Aug"/>
    <x v="7"/>
    <x v="14"/>
    <x v="180"/>
    <x v="125"/>
    <x v="42"/>
    <x v="106"/>
    <x v="591"/>
    <m/>
    <m/>
    <m/>
    <m/>
    <m/>
    <m/>
  </r>
  <r>
    <s v="MediEvil II"/>
    <x v="12"/>
    <n v="1999"/>
    <x v="2250"/>
    <x v="20"/>
    <s v="May"/>
    <x v="8"/>
    <x v="3"/>
    <x v="400"/>
    <x v="182"/>
    <x v="58"/>
    <x v="133"/>
    <x v="591"/>
    <m/>
    <m/>
    <m/>
    <m/>
    <m/>
    <m/>
  </r>
  <r>
    <s v="Hunter: The Reckoning"/>
    <x v="13"/>
    <n v="2002"/>
    <x v="327"/>
    <x v="0"/>
    <s v="Dec"/>
    <x v="8"/>
    <x v="117"/>
    <x v="331"/>
    <x v="283"/>
    <x v="58"/>
    <x v="145"/>
    <x v="591"/>
    <n v="79"/>
    <n v="28"/>
    <n v="8.9"/>
    <n v="20"/>
    <s v="High Voltage Software"/>
    <s v="M"/>
  </r>
  <r>
    <s v="MX vs. ATV Untamed"/>
    <x v="6"/>
    <n v="2007"/>
    <x v="4123"/>
    <x v="23"/>
    <s v="Oct"/>
    <x v="2"/>
    <x v="28"/>
    <x v="379"/>
    <x v="45"/>
    <x v="58"/>
    <x v="132"/>
    <x v="591"/>
    <n v="53"/>
    <n v="13"/>
    <n v="8.1999999999999993"/>
    <n v="5"/>
    <s v="Rainbow Studios"/>
    <s v="E"/>
  </r>
  <r>
    <s v="Rogue Trip: Vacation 2012"/>
    <x v="12"/>
    <n v="1998"/>
    <x v="4124"/>
    <x v="14"/>
    <s v="Aug"/>
    <x v="2"/>
    <x v="13"/>
    <x v="400"/>
    <x v="182"/>
    <x v="58"/>
    <x v="133"/>
    <x v="591"/>
    <m/>
    <m/>
    <m/>
    <m/>
    <m/>
    <m/>
  </r>
  <r>
    <s v="Phantasy Star √ò"/>
    <x v="3"/>
    <n v="2008"/>
    <x v="4125"/>
    <x v="27"/>
    <s v="Jun"/>
    <x v="3"/>
    <x v="8"/>
    <x v="252"/>
    <x v="125"/>
    <x v="118"/>
    <x v="145"/>
    <x v="591"/>
    <m/>
    <m/>
    <m/>
    <m/>
    <m/>
    <m/>
  </r>
  <r>
    <s v="Dawn of Discovery"/>
    <x v="14"/>
    <n v="2009"/>
    <x v="4126"/>
    <x v="2"/>
    <s v="Feb"/>
    <x v="7"/>
    <x v="5"/>
    <x v="180"/>
    <x v="262"/>
    <x v="58"/>
    <x v="122"/>
    <x v="591"/>
    <n v="82"/>
    <n v="32"/>
    <n v="8.8000000000000007"/>
    <n v="132"/>
    <s v="Blue Byte, Related Designs"/>
    <s v="T"/>
  </r>
  <r>
    <s v="Dai-4-Ji Super Robot Taisen"/>
    <x v="7"/>
    <n v="1995"/>
    <x v="4127"/>
    <x v="0"/>
    <s v="Mar"/>
    <x v="11"/>
    <x v="56"/>
    <x v="180"/>
    <x v="125"/>
    <x v="42"/>
    <x v="106"/>
    <x v="591"/>
    <m/>
    <m/>
    <m/>
    <m/>
    <m/>
    <m/>
  </r>
  <r>
    <s v="Tales of Hearts"/>
    <x v="22"/>
    <n v="2013"/>
    <x v="4128"/>
    <x v="12"/>
    <s v="Aug"/>
    <x v="3"/>
    <x v="25"/>
    <x v="369"/>
    <x v="277"/>
    <x v="100"/>
    <x v="101"/>
    <x v="591"/>
    <m/>
    <m/>
    <m/>
    <m/>
    <m/>
    <m/>
  </r>
  <r>
    <s v="Get Fit with Mel B"/>
    <x v="5"/>
    <n v="2010"/>
    <x v="219"/>
    <x v="27"/>
    <s v="Apr"/>
    <x v="0"/>
    <x v="195"/>
    <x v="341"/>
    <x v="248"/>
    <x v="58"/>
    <x v="101"/>
    <x v="591"/>
    <n v="73"/>
    <n v="4"/>
    <n v="5.8"/>
    <n v="4"/>
    <s v="Lightning Fish Games"/>
    <s v="E"/>
  </r>
  <r>
    <s v="Ice Age: Dawn of the Dinosaurs"/>
    <x v="3"/>
    <n v="2009"/>
    <x v="4129"/>
    <x v="17"/>
    <s v="Jul"/>
    <x v="8"/>
    <x v="4"/>
    <x v="200"/>
    <x v="263"/>
    <x v="58"/>
    <x v="115"/>
    <x v="591"/>
    <n v="54"/>
    <n v="4"/>
    <s v="tbd"/>
    <m/>
    <s v="Activision"/>
    <s v="E"/>
  </r>
  <r>
    <s v="Pokemon Channel"/>
    <x v="19"/>
    <n v="2003"/>
    <x v="4130"/>
    <x v="31"/>
    <s v="Oct"/>
    <x v="10"/>
    <x v="0"/>
    <x v="381"/>
    <x v="297"/>
    <x v="35"/>
    <x v="145"/>
    <x v="591"/>
    <n v="55"/>
    <n v="21"/>
    <n v="6"/>
    <n v="22"/>
    <s v="Ambrella"/>
    <s v="E"/>
  </r>
  <r>
    <s v="Taiko no Tatsujin Portable DX"/>
    <x v="16"/>
    <n v="2011"/>
    <x v="4099"/>
    <x v="9"/>
    <s v="Apr"/>
    <x v="5"/>
    <x v="25"/>
    <x v="180"/>
    <x v="125"/>
    <x v="42"/>
    <x v="106"/>
    <x v="591"/>
    <m/>
    <m/>
    <m/>
    <m/>
    <m/>
    <m/>
  </r>
  <r>
    <s v="Etrian Odyssey IV: Legends of the Titans"/>
    <x v="10"/>
    <n v="2012"/>
    <x v="4131"/>
    <x v="20"/>
    <s v="Nov"/>
    <x v="3"/>
    <x v="91"/>
    <x v="234"/>
    <x v="300"/>
    <x v="118"/>
    <x v="145"/>
    <x v="591"/>
    <m/>
    <m/>
    <m/>
    <m/>
    <m/>
    <m/>
  </r>
  <r>
    <s v="Sesame Street: Elmo's A-to-Zoo Adventure"/>
    <x v="0"/>
    <n v="2010"/>
    <x v="4132"/>
    <x v="0"/>
    <s v="Apr"/>
    <x v="5"/>
    <x v="19"/>
    <x v="387"/>
    <x v="125"/>
    <x v="58"/>
    <x v="133"/>
    <x v="591"/>
    <m/>
    <m/>
    <s v="tbd"/>
    <m/>
    <s v="Black Lantern Studios"/>
    <s v="EC"/>
  </r>
  <r>
    <s v="Iron Man 2"/>
    <x v="16"/>
    <n v="2010"/>
    <x v="1807"/>
    <x v="30"/>
    <s v="Oct"/>
    <x v="8"/>
    <x v="8"/>
    <x v="375"/>
    <x v="279"/>
    <x v="58"/>
    <x v="101"/>
    <x v="591"/>
    <n v="49"/>
    <n v="8"/>
    <s v="tbd"/>
    <m/>
    <s v="High Voltage Software"/>
    <s v="T"/>
  </r>
  <r>
    <s v="Moto Racer World Tour"/>
    <x v="12"/>
    <n v="2000"/>
    <x v="2500"/>
    <x v="5"/>
    <s v="Jan"/>
    <x v="2"/>
    <x v="3"/>
    <x v="400"/>
    <x v="182"/>
    <x v="58"/>
    <x v="133"/>
    <x v="591"/>
    <m/>
    <m/>
    <m/>
    <m/>
    <m/>
    <m/>
  </r>
  <r>
    <s v="Virtua Tennis 2009"/>
    <x v="5"/>
    <n v="2009"/>
    <x v="1057"/>
    <x v="12"/>
    <s v="Mar"/>
    <x v="0"/>
    <x v="8"/>
    <x v="290"/>
    <x v="268"/>
    <x v="58"/>
    <x v="122"/>
    <x v="591"/>
    <n v="70"/>
    <n v="34"/>
    <n v="6.3"/>
    <n v="21"/>
    <s v="Sumo Digital"/>
    <s v="E"/>
  </r>
  <r>
    <s v="The Dog Island"/>
    <x v="0"/>
    <n v="2007"/>
    <x v="3704"/>
    <x v="34"/>
    <s v="May"/>
    <x v="10"/>
    <x v="5"/>
    <x v="363"/>
    <x v="45"/>
    <x v="58"/>
    <x v="147"/>
    <x v="591"/>
    <n v="70"/>
    <n v="4"/>
    <n v="8.1"/>
    <n v="12"/>
    <s v="Yuke's"/>
    <s v="E"/>
  </r>
  <r>
    <s v="NCAA Final Four 2000"/>
    <x v="12"/>
    <n v="1999"/>
    <x v="4133"/>
    <x v="28"/>
    <s v="Apr"/>
    <x v="0"/>
    <x v="196"/>
    <x v="400"/>
    <x v="182"/>
    <x v="58"/>
    <x v="133"/>
    <x v="591"/>
    <m/>
    <m/>
    <m/>
    <m/>
    <m/>
    <m/>
  </r>
  <r>
    <s v="Madagascar: Escape 2 Africa"/>
    <x v="6"/>
    <n v="2008"/>
    <x v="3246"/>
    <x v="23"/>
    <s v="Nov"/>
    <x v="8"/>
    <x v="4"/>
    <x v="234"/>
    <x v="125"/>
    <x v="58"/>
    <x v="134"/>
    <x v="591"/>
    <n v="56"/>
    <n v="4"/>
    <n v="5.8"/>
    <n v="6"/>
    <s v="Toys for Bob"/>
    <s v="E"/>
  </r>
  <r>
    <s v="Hangman"/>
    <x v="15"/>
    <s v="N/A"/>
    <x v="4134"/>
    <x v="10"/>
    <s v="Dec"/>
    <x v="4"/>
    <x v="10"/>
    <x v="387"/>
    <x v="287"/>
    <x v="58"/>
    <x v="106"/>
    <x v="591"/>
    <m/>
    <m/>
    <m/>
    <m/>
    <m/>
    <m/>
  </r>
  <r>
    <s v="Need for Speed: Nitro"/>
    <x v="3"/>
    <n v="2009"/>
    <x v="743"/>
    <x v="19"/>
    <s v="Sep"/>
    <x v="2"/>
    <x v="7"/>
    <x v="400"/>
    <x v="293"/>
    <x v="58"/>
    <x v="115"/>
    <x v="591"/>
    <n v="70"/>
    <n v="7"/>
    <n v="6.3"/>
    <n v="7"/>
    <s v="Firebrand Games"/>
    <s v="E10+"/>
  </r>
  <r>
    <s v="Naruto Shippuden: Ultimate Ninja Heroes 3"/>
    <x v="16"/>
    <n v="2009"/>
    <x v="4135"/>
    <x v="3"/>
    <s v="Apr"/>
    <x v="9"/>
    <x v="25"/>
    <x v="346"/>
    <x v="203"/>
    <x v="91"/>
    <x v="147"/>
    <x v="591"/>
    <n v="61"/>
    <n v="22"/>
    <n v="6.6"/>
    <n v="19"/>
    <s v="CyberConnect2"/>
    <s v="T"/>
  </r>
  <r>
    <s v="Tiger Woods PGA Tour 08"/>
    <x v="16"/>
    <n v="2007"/>
    <x v="4136"/>
    <x v="23"/>
    <s v="Mar"/>
    <x v="0"/>
    <x v="7"/>
    <x v="364"/>
    <x v="263"/>
    <x v="58"/>
    <x v="119"/>
    <x v="591"/>
    <n v="72"/>
    <n v="8"/>
    <s v="tbd"/>
    <m/>
    <s v="EA Salt Lake"/>
    <s v="E"/>
  </r>
  <r>
    <s v="Cabela's Dangerous Hunts 2009"/>
    <x v="0"/>
    <n v="2008"/>
    <x v="2277"/>
    <x v="1"/>
    <s v="Aug"/>
    <x v="0"/>
    <x v="59"/>
    <x v="387"/>
    <x v="125"/>
    <x v="58"/>
    <x v="147"/>
    <x v="591"/>
    <m/>
    <m/>
    <n v="4.5"/>
    <n v="6"/>
    <s v="FUN Labs"/>
    <s v="T"/>
  </r>
  <r>
    <s v="Petz Rescue: Wildlife Vet"/>
    <x v="3"/>
    <n v="2008"/>
    <x v="2687"/>
    <x v="3"/>
    <s v="Jan"/>
    <x v="7"/>
    <x v="5"/>
    <x v="387"/>
    <x v="125"/>
    <x v="58"/>
    <x v="147"/>
    <x v="591"/>
    <m/>
    <m/>
    <s v="tbd"/>
    <m/>
    <s v="Lexis Numerique, Virtual Toys"/>
    <s v="E"/>
  </r>
  <r>
    <s v="Dancing with the Stars: We Dance!"/>
    <x v="0"/>
    <n v="2008"/>
    <x v="3140"/>
    <x v="16"/>
    <s v="May"/>
    <x v="5"/>
    <x v="4"/>
    <x v="387"/>
    <x v="125"/>
    <x v="58"/>
    <x v="147"/>
    <x v="591"/>
    <m/>
    <m/>
    <m/>
    <m/>
    <m/>
    <m/>
  </r>
  <r>
    <s v="Age of Empires III"/>
    <x v="14"/>
    <n v="2005"/>
    <x v="4137"/>
    <x v="23"/>
    <s v="Nov"/>
    <x v="11"/>
    <x v="1"/>
    <x v="180"/>
    <x v="239"/>
    <x v="58"/>
    <x v="132"/>
    <x v="591"/>
    <n v="81"/>
    <n v="52"/>
    <n v="7.7"/>
    <n v="519"/>
    <s v="Ensemble Studios"/>
    <s v="T"/>
  </r>
  <r>
    <s v="Madden NFL 11"/>
    <x v="16"/>
    <n v="2010"/>
    <x v="2085"/>
    <x v="0"/>
    <s v="Sep"/>
    <x v="0"/>
    <x v="7"/>
    <x v="387"/>
    <x v="125"/>
    <x v="58"/>
    <x v="147"/>
    <x v="591"/>
    <m/>
    <m/>
    <s v="tbd"/>
    <m/>
    <s v="EA Tiburon"/>
    <s v="E"/>
  </r>
  <r>
    <s v="Gravitar"/>
    <x v="15"/>
    <n v="1982"/>
    <x v="4138"/>
    <x v="26"/>
    <s v="Mar"/>
    <x v="8"/>
    <x v="10"/>
    <x v="387"/>
    <x v="287"/>
    <x v="58"/>
    <x v="106"/>
    <x v="591"/>
    <m/>
    <m/>
    <m/>
    <m/>
    <m/>
    <m/>
  </r>
  <r>
    <s v="EyeToy Play 2"/>
    <x v="6"/>
    <n v="2004"/>
    <x v="230"/>
    <x v="29"/>
    <s v="Jun"/>
    <x v="5"/>
    <x v="3"/>
    <x v="375"/>
    <x v="182"/>
    <x v="58"/>
    <x v="132"/>
    <x v="591"/>
    <n v="78"/>
    <n v="30"/>
    <n v="7"/>
    <n v="9"/>
    <s v="SCEE"/>
    <s v="E10+"/>
  </r>
  <r>
    <s v="Mobile Suit Gundam: Extreme VS Full Boost"/>
    <x v="5"/>
    <n v="2014"/>
    <x v="4139"/>
    <x v="16"/>
    <s v="Dec"/>
    <x v="9"/>
    <x v="25"/>
    <x v="180"/>
    <x v="125"/>
    <x v="42"/>
    <x v="106"/>
    <x v="591"/>
    <m/>
    <m/>
    <m/>
    <m/>
    <m/>
    <m/>
  </r>
  <r>
    <s v="Dance Dance Revolution Ultramix 3"/>
    <x v="13"/>
    <n v="2005"/>
    <x v="1056"/>
    <x v="17"/>
    <s v="Nov"/>
    <x v="7"/>
    <x v="14"/>
    <x v="331"/>
    <x v="283"/>
    <x v="58"/>
    <x v="145"/>
    <x v="591"/>
    <n v="75"/>
    <n v="16"/>
    <n v="8.6"/>
    <n v="8"/>
    <s v="Konami"/>
    <s v="E10+"/>
  </r>
  <r>
    <s v="LEGO Marvel Super Heroes"/>
    <x v="3"/>
    <n v="2013"/>
    <x v="4140"/>
    <x v="16"/>
    <s v="Oct"/>
    <x v="8"/>
    <x v="19"/>
    <x v="376"/>
    <x v="293"/>
    <x v="58"/>
    <x v="147"/>
    <x v="591"/>
    <m/>
    <m/>
    <n v="4.8"/>
    <n v="5"/>
    <s v="TT Games"/>
    <s v="E10+"/>
  </r>
  <r>
    <s v="WWE SmackDown vs. Raw 2011"/>
    <x v="6"/>
    <n v="2010"/>
    <x v="449"/>
    <x v="21"/>
    <s v="Nov"/>
    <x v="9"/>
    <x v="28"/>
    <x v="381"/>
    <x v="270"/>
    <x v="58"/>
    <x v="101"/>
    <x v="591"/>
    <m/>
    <m/>
    <n v="7.8"/>
    <n v="12"/>
    <s v="Yuke's"/>
    <s v="T"/>
  </r>
  <r>
    <s v="Pro Evolution Soccer 2011 3D"/>
    <x v="10"/>
    <n v="2011"/>
    <x v="641"/>
    <x v="18"/>
    <s v="May"/>
    <x v="0"/>
    <x v="14"/>
    <x v="369"/>
    <x v="293"/>
    <x v="32"/>
    <x v="133"/>
    <x v="591"/>
    <n v="73"/>
    <n v="43"/>
    <n v="6.7"/>
    <n v="18"/>
    <s v="Konami"/>
    <s v="E"/>
  </r>
  <r>
    <s v="Just Dance 2014"/>
    <x v="5"/>
    <n v="2013"/>
    <x v="4141"/>
    <x v="24"/>
    <s v="Jul"/>
    <x v="5"/>
    <x v="5"/>
    <x v="394"/>
    <x v="182"/>
    <x v="58"/>
    <x v="122"/>
    <x v="591"/>
    <n v="77"/>
    <n v="6"/>
    <n v="7.1"/>
    <n v="25"/>
    <s v="Ubisoft"/>
    <s v="E10+"/>
  </r>
  <r>
    <s v="Wii Sports Club"/>
    <x v="18"/>
    <n v="2014"/>
    <x v="183"/>
    <x v="7"/>
    <s v="Dec"/>
    <x v="0"/>
    <x v="0"/>
    <x v="394"/>
    <x v="182"/>
    <x v="57"/>
    <x v="147"/>
    <x v="591"/>
    <n v="68"/>
    <n v="21"/>
    <n v="7"/>
    <n v="106"/>
    <s v="Nintendo"/>
    <s v="E10+"/>
  </r>
  <r>
    <s v="Harry Potter and the Prisoner of Azkaban"/>
    <x v="19"/>
    <n v="2004"/>
    <x v="4142"/>
    <x v="7"/>
    <s v="Jan"/>
    <x v="8"/>
    <x v="7"/>
    <x v="325"/>
    <x v="283"/>
    <x v="58"/>
    <x v="145"/>
    <x v="591"/>
    <n v="67"/>
    <n v="22"/>
    <n v="7.3"/>
    <n v="8"/>
    <s v="EA Games"/>
    <s v="E"/>
  </r>
  <r>
    <s v="Paws &amp; Claws: Pampered Pets"/>
    <x v="3"/>
    <n v="2009"/>
    <x v="2908"/>
    <x v="9"/>
    <s v="Aug"/>
    <x v="7"/>
    <x v="28"/>
    <x v="387"/>
    <x v="125"/>
    <x v="58"/>
    <x v="147"/>
    <x v="591"/>
    <m/>
    <m/>
    <m/>
    <m/>
    <m/>
    <m/>
  </r>
  <r>
    <s v="Puppy Palace"/>
    <x v="3"/>
    <n v="2008"/>
    <x v="2444"/>
    <x v="16"/>
    <s v="May"/>
    <x v="7"/>
    <x v="5"/>
    <x v="387"/>
    <x v="125"/>
    <x v="58"/>
    <x v="147"/>
    <x v="591"/>
    <m/>
    <m/>
    <s v="tbd"/>
    <m/>
    <s v="Ubisoft"/>
    <s v="E"/>
  </r>
  <r>
    <s v="Peppa Pig: The Game"/>
    <x v="0"/>
    <n v="2009"/>
    <x v="4143"/>
    <x v="1"/>
    <s v="Dec"/>
    <x v="5"/>
    <x v="112"/>
    <x v="180"/>
    <x v="304"/>
    <x v="58"/>
    <x v="147"/>
    <x v="592"/>
    <m/>
    <m/>
    <m/>
    <m/>
    <m/>
    <m/>
  </r>
  <r>
    <s v="Skylanders Giants"/>
    <x v="18"/>
    <n v="2012"/>
    <x v="4144"/>
    <x v="33"/>
    <s v="Apr"/>
    <x v="8"/>
    <x v="4"/>
    <x v="376"/>
    <x v="279"/>
    <x v="58"/>
    <x v="147"/>
    <x v="592"/>
    <n v="80"/>
    <n v="8"/>
    <n v="6.9"/>
    <n v="22"/>
    <s v="Vicarious Visions"/>
    <s v="E10+"/>
  </r>
  <r>
    <s v="GRID 2"/>
    <x v="5"/>
    <n v="2013"/>
    <x v="3848"/>
    <x v="3"/>
    <s v="May"/>
    <x v="2"/>
    <x v="34"/>
    <x v="360"/>
    <x v="268"/>
    <x v="62"/>
    <x v="69"/>
    <x v="592"/>
    <n v="82"/>
    <n v="20"/>
    <n v="6.6"/>
    <n v="173"/>
    <s v="Codemasters"/>
    <s v="E"/>
  </r>
  <r>
    <s v="Solaris"/>
    <x v="15"/>
    <n v="1986"/>
    <x v="820"/>
    <x v="6"/>
    <s v="Jan"/>
    <x v="6"/>
    <x v="10"/>
    <x v="387"/>
    <x v="287"/>
    <x v="58"/>
    <x v="106"/>
    <x v="592"/>
    <m/>
    <m/>
    <m/>
    <m/>
    <m/>
    <m/>
  </r>
  <r>
    <s v="Resident Evil Zero"/>
    <x v="9"/>
    <n v="2016"/>
    <x v="4145"/>
    <x v="3"/>
    <s v="Mar"/>
    <x v="8"/>
    <x v="12"/>
    <x v="205"/>
    <x v="271"/>
    <x v="69"/>
    <x v="132"/>
    <x v="592"/>
    <m/>
    <m/>
    <m/>
    <m/>
    <m/>
    <m/>
  </r>
  <r>
    <s v="Super Dragon Ball Z"/>
    <x v="6"/>
    <n v="2006"/>
    <x v="4146"/>
    <x v="12"/>
    <s v="Apr"/>
    <x v="9"/>
    <x v="10"/>
    <x v="290"/>
    <x v="270"/>
    <x v="91"/>
    <x v="133"/>
    <x v="592"/>
    <n v="72"/>
    <n v="31"/>
    <n v="5.8"/>
    <n v="21"/>
    <s v="Crafts &amp; Meister"/>
    <s v="T"/>
  </r>
  <r>
    <s v="Scooby-Doo! and the Spooky Swamp"/>
    <x v="3"/>
    <n v="2010"/>
    <x v="4147"/>
    <x v="23"/>
    <s v="Jan"/>
    <x v="8"/>
    <x v="19"/>
    <x v="370"/>
    <x v="265"/>
    <x v="58"/>
    <x v="147"/>
    <x v="592"/>
    <m/>
    <m/>
    <m/>
    <m/>
    <m/>
    <m/>
  </r>
  <r>
    <s v="Petz Rescue: Ocean Patrol"/>
    <x v="3"/>
    <n v="2008"/>
    <x v="1739"/>
    <x v="8"/>
    <s v="Mar"/>
    <x v="10"/>
    <x v="5"/>
    <x v="387"/>
    <x v="125"/>
    <x v="58"/>
    <x v="147"/>
    <x v="592"/>
    <m/>
    <m/>
    <s v="tbd"/>
    <m/>
    <s v="Magic Pockets"/>
    <s v="E"/>
  </r>
  <r>
    <s v="The Golden Compass"/>
    <x v="16"/>
    <s v="N/A"/>
    <x v="4148"/>
    <x v="0"/>
    <s v="May"/>
    <x v="8"/>
    <x v="8"/>
    <x v="369"/>
    <x v="248"/>
    <x v="58"/>
    <x v="127"/>
    <x v="592"/>
    <n v="28"/>
    <n v="4"/>
    <n v="4.0999999999999996"/>
    <n v="7"/>
    <s v="Shiny Entertainment"/>
    <s v="E10+"/>
  </r>
  <r>
    <s v="Tobal 2"/>
    <x v="12"/>
    <n v="1997"/>
    <x v="4149"/>
    <x v="23"/>
    <s v="Dec"/>
    <x v="9"/>
    <x v="9"/>
    <x v="180"/>
    <x v="125"/>
    <x v="81"/>
    <x v="133"/>
    <x v="592"/>
    <m/>
    <m/>
    <m/>
    <m/>
    <m/>
    <m/>
  </r>
  <r>
    <s v="Farming Simulator 2015"/>
    <x v="5"/>
    <n v="2015"/>
    <x v="4150"/>
    <x v="24"/>
    <s v="Mar"/>
    <x v="7"/>
    <x v="101"/>
    <x v="369"/>
    <x v="256"/>
    <x v="58"/>
    <x v="122"/>
    <x v="592"/>
    <m/>
    <m/>
    <m/>
    <m/>
    <m/>
    <m/>
  </r>
  <r>
    <s v="NBA 2K10"/>
    <x v="0"/>
    <n v="2009"/>
    <x v="1801"/>
    <x v="3"/>
    <s v="May"/>
    <x v="0"/>
    <x v="2"/>
    <x v="363"/>
    <x v="125"/>
    <x v="58"/>
    <x v="147"/>
    <x v="592"/>
    <m/>
    <m/>
    <n v="8.6"/>
    <n v="11"/>
    <s v="Visual Concepts"/>
    <s v="E"/>
  </r>
  <r>
    <s v="Persona 5"/>
    <x v="9"/>
    <n v="2016"/>
    <x v="747"/>
    <x v="14"/>
    <s v="Feb"/>
    <x v="3"/>
    <x v="91"/>
    <x v="180"/>
    <x v="125"/>
    <x v="155"/>
    <x v="106"/>
    <x v="592"/>
    <m/>
    <m/>
    <m/>
    <m/>
    <s v="Atlus"/>
    <m/>
  </r>
  <r>
    <s v="Disney Sing It"/>
    <x v="5"/>
    <n v="2008"/>
    <x v="1092"/>
    <x v="3"/>
    <s v="Aug"/>
    <x v="5"/>
    <x v="32"/>
    <x v="331"/>
    <x v="297"/>
    <x v="58"/>
    <x v="115"/>
    <x v="592"/>
    <n v="54"/>
    <n v="11"/>
    <n v="3.5"/>
    <n v="6"/>
    <s v="Zoe Mode"/>
    <s v="E"/>
  </r>
  <r>
    <s v="Tiger Woods PGA Tour 09"/>
    <x v="6"/>
    <n v="2008"/>
    <x v="4151"/>
    <x v="15"/>
    <s v="Apr"/>
    <x v="0"/>
    <x v="7"/>
    <x v="252"/>
    <x v="125"/>
    <x v="58"/>
    <x v="102"/>
    <x v="592"/>
    <m/>
    <m/>
    <n v="4.3"/>
    <n v="11"/>
    <s v="EA Tiburon"/>
    <s v="E"/>
  </r>
  <r>
    <s v="Ultimate Spider-Man"/>
    <x v="19"/>
    <n v="2005"/>
    <x v="4152"/>
    <x v="6"/>
    <s v="Sep"/>
    <x v="8"/>
    <x v="4"/>
    <x v="325"/>
    <x v="270"/>
    <x v="58"/>
    <x v="145"/>
    <x v="592"/>
    <n v="76"/>
    <n v="36"/>
    <n v="7.2"/>
    <n v="21"/>
    <s v="Treyarch"/>
    <s v="T"/>
  </r>
  <r>
    <s v="NBA Inside Drive 2002"/>
    <x v="13"/>
    <n v="2002"/>
    <x v="4153"/>
    <x v="4"/>
    <s v="Dec"/>
    <x v="0"/>
    <x v="1"/>
    <x v="331"/>
    <x v="283"/>
    <x v="58"/>
    <x v="145"/>
    <x v="592"/>
    <n v="76"/>
    <n v="26"/>
    <s v="tbd"/>
    <m/>
    <s v="High Voltage Software"/>
    <s v="E"/>
  </r>
  <r>
    <s v="Major League Baseball 2K6"/>
    <x v="4"/>
    <n v="2006"/>
    <x v="4154"/>
    <x v="1"/>
    <s v="Jan"/>
    <x v="0"/>
    <x v="130"/>
    <x v="363"/>
    <x v="125"/>
    <x v="58"/>
    <x v="147"/>
    <x v="592"/>
    <n v="66"/>
    <n v="22"/>
    <n v="3.9"/>
    <n v="37"/>
    <s v="Kush Games"/>
    <s v="E"/>
  </r>
  <r>
    <s v="Imagine: Party Babyz"/>
    <x v="0"/>
    <n v="2008"/>
    <x v="4155"/>
    <x v="31"/>
    <s v="Jun"/>
    <x v="7"/>
    <x v="5"/>
    <x v="397"/>
    <x v="287"/>
    <x v="58"/>
    <x v="147"/>
    <x v="592"/>
    <m/>
    <m/>
    <n v="6.1"/>
    <n v="18"/>
    <s v="Ubisoft"/>
    <s v="E"/>
  </r>
  <r>
    <s v="LEGO Star Wars III: The Clone Wars"/>
    <x v="16"/>
    <n v="2011"/>
    <x v="4156"/>
    <x v="16"/>
    <s v="Sep"/>
    <x v="8"/>
    <x v="18"/>
    <x v="364"/>
    <x v="263"/>
    <x v="58"/>
    <x v="69"/>
    <x v="592"/>
    <n v="63"/>
    <n v="4"/>
    <s v="tbd"/>
    <m/>
    <s v="Traveller's Tales"/>
    <s v="E10+"/>
  </r>
  <r>
    <s v="NBA 2K7"/>
    <x v="5"/>
    <n v="2006"/>
    <x v="4157"/>
    <x v="13"/>
    <s v="Jan"/>
    <x v="0"/>
    <x v="2"/>
    <x v="357"/>
    <x v="203"/>
    <x v="58"/>
    <x v="147"/>
    <x v="592"/>
    <n v="80"/>
    <n v="20"/>
    <n v="7.4"/>
    <n v="8"/>
    <s v="Visual Concepts"/>
    <s v="E"/>
  </r>
  <r>
    <s v="Kileak: The DNA Imperative"/>
    <x v="12"/>
    <n v="1994"/>
    <x v="4158"/>
    <x v="4"/>
    <s v="Aug"/>
    <x v="6"/>
    <x v="3"/>
    <x v="122"/>
    <x v="297"/>
    <x v="92"/>
    <x v="133"/>
    <x v="592"/>
    <m/>
    <m/>
    <m/>
    <m/>
    <m/>
    <m/>
  </r>
  <r>
    <s v="Petz: Catz 2"/>
    <x v="6"/>
    <n v="2006"/>
    <x v="1127"/>
    <x v="11"/>
    <s v="Jan"/>
    <x v="7"/>
    <x v="5"/>
    <x v="375"/>
    <x v="182"/>
    <x v="58"/>
    <x v="132"/>
    <x v="592"/>
    <m/>
    <m/>
    <s v="tbd"/>
    <m/>
    <s v="Ubisoft"/>
    <s v="E"/>
  </r>
  <r>
    <s v="Just Dance 4"/>
    <x v="18"/>
    <n v="2012"/>
    <x v="4159"/>
    <x v="3"/>
    <s v="Jul"/>
    <x v="5"/>
    <x v="5"/>
    <x v="400"/>
    <x v="293"/>
    <x v="58"/>
    <x v="147"/>
    <x v="592"/>
    <n v="66"/>
    <n v="14"/>
    <n v="7.8"/>
    <n v="37"/>
    <s v="Ubisoft Paris"/>
    <s v="E10+"/>
  </r>
  <r>
    <s v="Phantasy Star Portable 2: Infinity"/>
    <x v="16"/>
    <n v="2011"/>
    <x v="1572"/>
    <x v="19"/>
    <s v="Jul"/>
    <x v="3"/>
    <x v="8"/>
    <x v="180"/>
    <x v="125"/>
    <x v="155"/>
    <x v="106"/>
    <x v="592"/>
    <m/>
    <m/>
    <m/>
    <m/>
    <m/>
    <m/>
  </r>
  <r>
    <s v="Monsters, Inc. Scream Arena"/>
    <x v="19"/>
    <n v="2002"/>
    <x v="3044"/>
    <x v="4"/>
    <s v="Nov"/>
    <x v="1"/>
    <x v="28"/>
    <x v="325"/>
    <x v="270"/>
    <x v="58"/>
    <x v="145"/>
    <x v="592"/>
    <n v="39"/>
    <n v="7"/>
    <n v="4.7"/>
    <n v="14"/>
    <s v="Radical Entertainment"/>
    <s v="E"/>
  </r>
  <r>
    <s v="Reel Fishing III"/>
    <x v="6"/>
    <n v="2003"/>
    <x v="4160"/>
    <x v="33"/>
    <s v="Jun"/>
    <x v="0"/>
    <x v="77"/>
    <x v="375"/>
    <x v="182"/>
    <x v="58"/>
    <x v="132"/>
    <x v="592"/>
    <m/>
    <m/>
    <n v="7.8"/>
    <n v="19"/>
    <s v="Open Sesame"/>
    <s v="E"/>
  </r>
  <r>
    <s v="Cabela's Deer Hunt 2005 Season"/>
    <x v="6"/>
    <n v="2004"/>
    <x v="4161"/>
    <x v="22"/>
    <s v="Apr"/>
    <x v="0"/>
    <x v="4"/>
    <x v="375"/>
    <x v="182"/>
    <x v="58"/>
    <x v="132"/>
    <x v="592"/>
    <m/>
    <m/>
    <n v="8.6999999999999993"/>
    <n v="15"/>
    <s v="Sand Grain Studios"/>
    <s v="T"/>
  </r>
  <r>
    <s v="Monster Jam: Path of Destruction"/>
    <x v="3"/>
    <n v="2010"/>
    <x v="3545"/>
    <x v="17"/>
    <s v="Jul"/>
    <x v="2"/>
    <x v="4"/>
    <x v="363"/>
    <x v="125"/>
    <x v="58"/>
    <x v="147"/>
    <x v="592"/>
    <m/>
    <m/>
    <s v="tbd"/>
    <m/>
    <s v="Virtuos"/>
    <s v="E"/>
  </r>
  <r>
    <s v="Need for Speed: Hot Pursuit"/>
    <x v="14"/>
    <n v="2010"/>
    <x v="3323"/>
    <x v="16"/>
    <s v="Apr"/>
    <x v="2"/>
    <x v="7"/>
    <x v="234"/>
    <x v="256"/>
    <x v="58"/>
    <x v="132"/>
    <x v="592"/>
    <n v="86"/>
    <n v="14"/>
    <n v="6.7"/>
    <n v="556"/>
    <s v="Criterion Games"/>
    <s v="E10+"/>
  </r>
  <r>
    <s v="Rampage: Total Destruction"/>
    <x v="6"/>
    <n v="2006"/>
    <x v="3168"/>
    <x v="5"/>
    <s v="Jul"/>
    <x v="8"/>
    <x v="39"/>
    <x v="375"/>
    <x v="182"/>
    <x v="58"/>
    <x v="132"/>
    <x v="592"/>
    <n v="51"/>
    <n v="34"/>
    <n v="7"/>
    <n v="15"/>
    <s v="Pipeworks Software, Inc."/>
    <s v="E10+"/>
  </r>
  <r>
    <s v="High Heat Major League Baseball 2003"/>
    <x v="6"/>
    <n v="2002"/>
    <x v="4162"/>
    <x v="23"/>
    <s v="Jan"/>
    <x v="0"/>
    <x v="76"/>
    <x v="375"/>
    <x v="182"/>
    <x v="58"/>
    <x v="132"/>
    <x v="592"/>
    <n v="84"/>
    <n v="23"/>
    <n v="7.9"/>
    <n v="7"/>
    <s v="3DO"/>
    <s v="E"/>
  </r>
  <r>
    <s v="Trivial Pursuit"/>
    <x v="4"/>
    <n v="2009"/>
    <x v="1427"/>
    <x v="12"/>
    <s v="Oct"/>
    <x v="5"/>
    <x v="7"/>
    <x v="234"/>
    <x v="199"/>
    <x v="58"/>
    <x v="115"/>
    <x v="592"/>
    <n v="66"/>
    <n v="19"/>
    <n v="6.4"/>
    <n v="9"/>
    <s v="EA Bright Light"/>
    <s v="E"/>
  </r>
  <r>
    <s v="Super Formation Soccer 94"/>
    <x v="7"/>
    <n v="1994"/>
    <x v="4163"/>
    <x v="33"/>
    <s v="Jul"/>
    <x v="0"/>
    <x v="190"/>
    <x v="180"/>
    <x v="125"/>
    <x v="155"/>
    <x v="106"/>
    <x v="592"/>
    <m/>
    <m/>
    <m/>
    <m/>
    <m/>
    <m/>
  </r>
  <r>
    <s v="Kingdom Under Fire: Circle of Doom"/>
    <x v="4"/>
    <n v="2007"/>
    <x v="4164"/>
    <x v="25"/>
    <s v="Mar"/>
    <x v="3"/>
    <x v="1"/>
    <x v="375"/>
    <x v="279"/>
    <x v="57"/>
    <x v="147"/>
    <x v="592"/>
    <n v="55"/>
    <n v="44"/>
    <n v="5.9"/>
    <n v="49"/>
    <s v="Blueside"/>
    <s v="M"/>
  </r>
  <r>
    <s v="Panzer Dragoon"/>
    <x v="23"/>
    <n v="1995"/>
    <x v="4165"/>
    <x v="22"/>
    <s v="Jul"/>
    <x v="6"/>
    <x v="8"/>
    <x v="180"/>
    <x v="125"/>
    <x v="155"/>
    <x v="106"/>
    <x v="592"/>
    <m/>
    <m/>
    <m/>
    <m/>
    <m/>
    <m/>
  </r>
  <r>
    <s v="Spider-Man: Friend or Foe"/>
    <x v="6"/>
    <n v="2007"/>
    <x v="4166"/>
    <x v="29"/>
    <s v="Mar"/>
    <x v="8"/>
    <x v="4"/>
    <x v="398"/>
    <x v="45"/>
    <x v="58"/>
    <x v="132"/>
    <x v="592"/>
    <n v="62"/>
    <n v="15"/>
    <n v="8.3000000000000007"/>
    <n v="19"/>
    <s v="Next Level Games"/>
    <s v="E10+"/>
  </r>
  <r>
    <s v="Yarudora Series Vol.1: Double Cast"/>
    <x v="12"/>
    <n v="1998"/>
    <x v="4167"/>
    <x v="17"/>
    <s v="Jul"/>
    <x v="10"/>
    <x v="3"/>
    <x v="180"/>
    <x v="125"/>
    <x v="81"/>
    <x v="133"/>
    <x v="592"/>
    <m/>
    <m/>
    <m/>
    <m/>
    <m/>
    <m/>
  </r>
  <r>
    <s v="Rec Room Games"/>
    <x v="0"/>
    <n v="2009"/>
    <x v="4168"/>
    <x v="27"/>
    <s v="Dec"/>
    <x v="0"/>
    <x v="160"/>
    <x v="387"/>
    <x v="125"/>
    <x v="58"/>
    <x v="147"/>
    <x v="592"/>
    <m/>
    <m/>
    <s v="tbd"/>
    <m/>
    <s v="Arcade Moon"/>
    <s v="E"/>
  </r>
  <r>
    <s v="EA Sports MMA"/>
    <x v="5"/>
    <n v="2010"/>
    <x v="4169"/>
    <x v="2"/>
    <s v="Mar"/>
    <x v="9"/>
    <x v="7"/>
    <x v="252"/>
    <x v="182"/>
    <x v="62"/>
    <x v="122"/>
    <x v="592"/>
    <n v="77"/>
    <n v="47"/>
    <n v="6.9"/>
    <n v="38"/>
    <s v="EA Tiburon"/>
    <s v="T"/>
  </r>
  <r>
    <s v="Guitar Hero On Tour: Modern Hits"/>
    <x v="3"/>
    <n v="2009"/>
    <x v="4170"/>
    <x v="25"/>
    <s v="Dec"/>
    <x v="5"/>
    <x v="4"/>
    <x v="346"/>
    <x v="256"/>
    <x v="58"/>
    <x v="115"/>
    <x v="592"/>
    <n v="70"/>
    <n v="30"/>
    <n v="6.3"/>
    <n v="7"/>
    <s v="Activision"/>
    <s v="E10+"/>
  </r>
  <r>
    <s v="Quake 4"/>
    <x v="4"/>
    <n v="2005"/>
    <x v="4171"/>
    <x v="13"/>
    <s v="Mar"/>
    <x v="6"/>
    <x v="4"/>
    <x v="379"/>
    <x v="287"/>
    <x v="58"/>
    <x v="147"/>
    <x v="592"/>
    <n v="75"/>
    <n v="52"/>
    <n v="6.7"/>
    <n v="80"/>
    <s v="Raven Software"/>
    <s v="M"/>
  </r>
  <r>
    <s v="Tiger Woods PGA Tour 14"/>
    <x v="5"/>
    <n v="2013"/>
    <x v="4172"/>
    <x v="15"/>
    <s v="Jan"/>
    <x v="0"/>
    <x v="7"/>
    <x v="252"/>
    <x v="182"/>
    <x v="58"/>
    <x v="101"/>
    <x v="592"/>
    <n v="74"/>
    <n v="28"/>
    <n v="3.8"/>
    <n v="26"/>
    <s v="EA Tiburon"/>
    <s v="E"/>
  </r>
  <r>
    <s v="Skate"/>
    <x v="5"/>
    <n v="2007"/>
    <x v="4173"/>
    <x v="15"/>
    <s v="Nov"/>
    <x v="0"/>
    <x v="7"/>
    <x v="325"/>
    <x v="203"/>
    <x v="58"/>
    <x v="147"/>
    <x v="592"/>
    <n v="85"/>
    <n v="31"/>
    <n v="8.1999999999999993"/>
    <n v="57"/>
    <s v="EA Black Box"/>
    <s v="T"/>
  </r>
  <r>
    <s v="Cabela's Big Game Hunter 2012"/>
    <x v="0"/>
    <n v="2011"/>
    <x v="4069"/>
    <x v="18"/>
    <s v="Jan"/>
    <x v="0"/>
    <x v="4"/>
    <x v="397"/>
    <x v="287"/>
    <x v="58"/>
    <x v="133"/>
    <x v="592"/>
    <m/>
    <m/>
    <s v="tbd"/>
    <m/>
    <s v="Activision"/>
    <s v="T"/>
  </r>
  <r>
    <s v="Fushigi no Dungeon: Furai no Shiren 2 - Oni Shuurai! Shiren Shiro!"/>
    <x v="11"/>
    <n v="2000"/>
    <x v="4174"/>
    <x v="17"/>
    <s v="Mar"/>
    <x v="3"/>
    <x v="120"/>
    <x v="180"/>
    <x v="125"/>
    <x v="223"/>
    <x v="132"/>
    <x v="592"/>
    <m/>
    <m/>
    <m/>
    <m/>
    <m/>
    <m/>
  </r>
  <r>
    <s v="Turok: Rage Wars"/>
    <x v="11"/>
    <n v="1999"/>
    <x v="2005"/>
    <x v="3"/>
    <s v="Jul"/>
    <x v="6"/>
    <x v="30"/>
    <x v="357"/>
    <x v="297"/>
    <x v="58"/>
    <x v="106"/>
    <x v="592"/>
    <m/>
    <m/>
    <m/>
    <m/>
    <m/>
    <m/>
  </r>
  <r>
    <s v="Scooby-Doo! Classic Creep Capers"/>
    <x v="11"/>
    <n v="2000"/>
    <x v="4175"/>
    <x v="18"/>
    <s v="Jun"/>
    <x v="8"/>
    <x v="28"/>
    <x v="357"/>
    <x v="297"/>
    <x v="58"/>
    <x v="106"/>
    <x v="592"/>
    <m/>
    <m/>
    <m/>
    <m/>
    <m/>
    <m/>
  </r>
  <r>
    <s v="Rage"/>
    <x v="14"/>
    <n v="2011"/>
    <x v="3542"/>
    <x v="24"/>
    <s v="Aug"/>
    <x v="6"/>
    <x v="6"/>
    <x v="364"/>
    <x v="291"/>
    <x v="58"/>
    <x v="122"/>
    <x v="592"/>
    <n v="79"/>
    <n v="32"/>
    <n v="5.2"/>
    <n v="1618"/>
    <s v="id Software"/>
    <s v="M"/>
  </r>
  <r>
    <s v="Dragonfire"/>
    <x v="15"/>
    <n v="1981"/>
    <x v="457"/>
    <x v="18"/>
    <s v="Jul"/>
    <x v="8"/>
    <x v="47"/>
    <x v="387"/>
    <x v="287"/>
    <x v="58"/>
    <x v="106"/>
    <x v="592"/>
    <m/>
    <m/>
    <m/>
    <m/>
    <m/>
    <m/>
  </r>
  <r>
    <s v="Custom Robo"/>
    <x v="19"/>
    <n v="2004"/>
    <x v="4176"/>
    <x v="20"/>
    <s v="Aug"/>
    <x v="3"/>
    <x v="0"/>
    <x v="325"/>
    <x v="270"/>
    <x v="58"/>
    <x v="145"/>
    <x v="592"/>
    <n v="65"/>
    <n v="31"/>
    <n v="8.1"/>
    <n v="27"/>
    <s v="Noise Inc."/>
    <s v="T"/>
  </r>
  <r>
    <s v="Prince of Persia: The Forgotten Sands"/>
    <x v="16"/>
    <n v="2010"/>
    <x v="584"/>
    <x v="8"/>
    <s v="May"/>
    <x v="8"/>
    <x v="5"/>
    <x v="290"/>
    <x v="291"/>
    <x v="62"/>
    <x v="127"/>
    <x v="592"/>
    <n v="65"/>
    <n v="10"/>
    <n v="7.4"/>
    <n v="14"/>
    <s v="Ubisoft Quebec"/>
    <s v="T"/>
  </r>
  <r>
    <s v="BioShock The Collection"/>
    <x v="9"/>
    <n v="2016"/>
    <x v="4177"/>
    <x v="28"/>
    <s v="Mar"/>
    <x v="6"/>
    <x v="2"/>
    <x v="205"/>
    <x v="286"/>
    <x v="64"/>
    <x v="122"/>
    <x v="592"/>
    <n v="84"/>
    <n v="39"/>
    <n v="8.5"/>
    <n v="210"/>
    <s v="2K Games"/>
    <s v="M"/>
  </r>
  <r>
    <s v="Theatrhythm Final Fantasy: Curtain Call"/>
    <x v="10"/>
    <n v="2014"/>
    <x v="4178"/>
    <x v="20"/>
    <s v="Oct"/>
    <x v="5"/>
    <x v="15"/>
    <x v="346"/>
    <x v="283"/>
    <x v="126"/>
    <x v="133"/>
    <x v="592"/>
    <n v="83"/>
    <n v="52"/>
    <n v="8.1999999999999993"/>
    <n v="66"/>
    <s v="Indies Zero"/>
    <s v="T"/>
  </r>
  <r>
    <s v="DiRT 2"/>
    <x v="0"/>
    <n v="2009"/>
    <x v="3373"/>
    <x v="3"/>
    <s v="Mar"/>
    <x v="2"/>
    <x v="34"/>
    <x v="205"/>
    <x v="268"/>
    <x v="58"/>
    <x v="115"/>
    <x v="592"/>
    <n v="51"/>
    <n v="10"/>
    <n v="5.5"/>
    <n v="22"/>
    <s v="Codemasters"/>
    <s v="E10+"/>
  </r>
  <r>
    <s v="Pac-Man World 2"/>
    <x v="19"/>
    <n v="2002"/>
    <x v="4179"/>
    <x v="26"/>
    <s v="Jan"/>
    <x v="8"/>
    <x v="0"/>
    <x v="331"/>
    <x v="270"/>
    <x v="58"/>
    <x v="145"/>
    <x v="592"/>
    <n v="74"/>
    <n v="18"/>
    <n v="8.3000000000000007"/>
    <n v="19"/>
    <s v="Namco"/>
    <s v="E"/>
  </r>
  <r>
    <s v="Kotoba no Puzzle: Mojipittan DS"/>
    <x v="3"/>
    <n v="2007"/>
    <x v="4180"/>
    <x v="13"/>
    <s v="Jan"/>
    <x v="4"/>
    <x v="25"/>
    <x v="180"/>
    <x v="125"/>
    <x v="155"/>
    <x v="106"/>
    <x v="592"/>
    <m/>
    <m/>
    <m/>
    <m/>
    <m/>
    <m/>
  </r>
  <r>
    <s v="Tomb Raider: Legend"/>
    <x v="4"/>
    <n v="2006"/>
    <x v="4181"/>
    <x v="7"/>
    <s v="Dec"/>
    <x v="8"/>
    <x v="21"/>
    <x v="286"/>
    <x v="270"/>
    <x v="62"/>
    <x v="147"/>
    <x v="592"/>
    <n v="80"/>
    <n v="54"/>
    <n v="7.3"/>
    <n v="84"/>
    <s v="Crystal Dynamics"/>
    <s v="T"/>
  </r>
  <r>
    <s v="Rocket League"/>
    <x v="9"/>
    <n v="2016"/>
    <x v="4182"/>
    <x v="6"/>
    <s v="Mar"/>
    <x v="0"/>
    <x v="11"/>
    <x v="396"/>
    <x v="204"/>
    <x v="58"/>
    <x v="132"/>
    <x v="592"/>
    <n v="85"/>
    <n v="50"/>
    <n v="8.6999999999999993"/>
    <n v="1290"/>
    <s v="Psyonix"/>
    <s v="E"/>
  </r>
  <r>
    <s v="The BIGS"/>
    <x v="0"/>
    <n v="2007"/>
    <x v="2505"/>
    <x v="3"/>
    <s v="Jul"/>
    <x v="0"/>
    <x v="2"/>
    <x v="363"/>
    <x v="125"/>
    <x v="58"/>
    <x v="147"/>
    <x v="592"/>
    <n v="66"/>
    <n v="15"/>
    <n v="7.1"/>
    <n v="14"/>
    <s v="Blue Castle Games"/>
    <s v="E"/>
  </r>
  <r>
    <s v="Barbie Horse Adventures: Blue Ribbon Race"/>
    <x v="8"/>
    <n v="2003"/>
    <x v="7"/>
    <x v="7"/>
    <s v="Jul"/>
    <x v="0"/>
    <x v="178"/>
    <x v="343"/>
    <x v="244"/>
    <x v="58"/>
    <x v="145"/>
    <x v="592"/>
    <m/>
    <m/>
    <m/>
    <m/>
    <m/>
    <m/>
  </r>
  <r>
    <s v="Destiny: The Taken King"/>
    <x v="5"/>
    <n v="2015"/>
    <x v="4183"/>
    <x v="9"/>
    <s v="Nov"/>
    <x v="6"/>
    <x v="4"/>
    <x v="394"/>
    <x v="277"/>
    <x v="64"/>
    <x v="122"/>
    <x v="592"/>
    <m/>
    <m/>
    <n v="5.5"/>
    <n v="81"/>
    <s v="Bungie"/>
    <s v="T"/>
  </r>
  <r>
    <s v="Skylanders: SuperChargers"/>
    <x v="5"/>
    <n v="2015"/>
    <x v="4184"/>
    <x v="5"/>
    <s v="Dec"/>
    <x v="8"/>
    <x v="4"/>
    <x v="252"/>
    <x v="263"/>
    <x v="58"/>
    <x v="122"/>
    <x v="592"/>
    <m/>
    <m/>
    <n v="4.2"/>
    <n v="6"/>
    <s v="Vicarious Visions"/>
    <s v="E10+"/>
  </r>
  <r>
    <s v="The Legend of Spyro: A New Beginning"/>
    <x v="3"/>
    <n v="2006"/>
    <x v="2687"/>
    <x v="3"/>
    <s v="Jan"/>
    <x v="1"/>
    <x v="23"/>
    <x v="397"/>
    <x v="45"/>
    <x v="58"/>
    <x v="147"/>
    <x v="592"/>
    <n v="68"/>
    <n v="10"/>
    <n v="6.8"/>
    <n v="8"/>
    <s v="Amaze Entertainment"/>
    <s v="E"/>
  </r>
  <r>
    <s v="Imagine: Salon Stylist"/>
    <x v="3"/>
    <n v="2009"/>
    <x v="4185"/>
    <x v="27"/>
    <s v="Oct"/>
    <x v="7"/>
    <x v="5"/>
    <x v="382"/>
    <x v="244"/>
    <x v="58"/>
    <x v="147"/>
    <x v="592"/>
    <m/>
    <m/>
    <s v="tbd"/>
    <m/>
    <s v="Playbox Limited"/>
    <s v="E"/>
  </r>
  <r>
    <s v="Juiced 2: Hot Import Nights"/>
    <x v="16"/>
    <n v="2007"/>
    <x v="4186"/>
    <x v="6"/>
    <s v="Jan"/>
    <x v="2"/>
    <x v="28"/>
    <x v="383"/>
    <x v="256"/>
    <x v="58"/>
    <x v="114"/>
    <x v="592"/>
    <n v="73"/>
    <n v="6"/>
    <n v="7.8"/>
    <n v="11"/>
    <s v="Juice Games"/>
    <s v="T"/>
  </r>
  <r>
    <s v="Slime MoriMori Dragon Quest: Shougeki No Shippo Dan"/>
    <x v="8"/>
    <n v="2003"/>
    <x v="4187"/>
    <x v="5"/>
    <s v="Apr"/>
    <x v="10"/>
    <x v="15"/>
    <x v="180"/>
    <x v="125"/>
    <x v="31"/>
    <x v="145"/>
    <x v="592"/>
    <m/>
    <m/>
    <m/>
    <m/>
    <m/>
    <m/>
  </r>
  <r>
    <s v="Dungeon Siege III"/>
    <x v="4"/>
    <n v="2011"/>
    <x v="4188"/>
    <x v="11"/>
    <s v="Apr"/>
    <x v="3"/>
    <x v="15"/>
    <x v="400"/>
    <x v="279"/>
    <x v="62"/>
    <x v="147"/>
    <x v="592"/>
    <n v="72"/>
    <n v="55"/>
    <n v="5.9"/>
    <n v="102"/>
    <s v="Obsidian Entertainment"/>
    <s v="T"/>
  </r>
  <r>
    <s v="Hell's Kitchen: The Game"/>
    <x v="3"/>
    <n v="2008"/>
    <x v="1183"/>
    <x v="21"/>
    <s v="Dec"/>
    <x v="7"/>
    <x v="5"/>
    <x v="363"/>
    <x v="125"/>
    <x v="58"/>
    <x v="147"/>
    <x v="592"/>
    <m/>
    <m/>
    <m/>
    <m/>
    <m/>
    <m/>
  </r>
  <r>
    <s v="DiRT Rally"/>
    <x v="9"/>
    <n v="2016"/>
    <x v="4189"/>
    <x v="15"/>
    <s v="Oct"/>
    <x v="2"/>
    <x v="34"/>
    <x v="393"/>
    <x v="198"/>
    <x v="58"/>
    <x v="132"/>
    <x v="592"/>
    <n v="85"/>
    <n v="46"/>
    <n v="8.1"/>
    <n v="196"/>
    <s v="Codemasters"/>
    <s v="E"/>
  </r>
  <r>
    <s v="NFL Street 2 Unleashed"/>
    <x v="16"/>
    <n v="2005"/>
    <x v="4190"/>
    <x v="11"/>
    <s v="Mar"/>
    <x v="0"/>
    <x v="7"/>
    <x v="363"/>
    <x v="125"/>
    <x v="58"/>
    <x v="147"/>
    <x v="592"/>
    <n v="73"/>
    <n v="23"/>
    <n v="7.4"/>
    <n v="14"/>
    <s v="EA Tiburon"/>
    <s v="E"/>
  </r>
  <r>
    <s v="Super Robot Taisen EX"/>
    <x v="7"/>
    <n v="1994"/>
    <x v="4191"/>
    <x v="12"/>
    <s v="Mar"/>
    <x v="11"/>
    <x v="56"/>
    <x v="180"/>
    <x v="125"/>
    <x v="155"/>
    <x v="106"/>
    <x v="592"/>
    <m/>
    <m/>
    <m/>
    <m/>
    <m/>
    <m/>
  </r>
  <r>
    <s v="FIFA Street 2"/>
    <x v="6"/>
    <n v="2006"/>
    <x v="3576"/>
    <x v="2"/>
    <s v="Jan"/>
    <x v="0"/>
    <x v="7"/>
    <x v="394"/>
    <x v="293"/>
    <x v="64"/>
    <x v="115"/>
    <x v="592"/>
    <n v="59"/>
    <n v="27"/>
    <n v="7.7"/>
    <n v="42"/>
    <s v="EA Canada"/>
    <s v="E"/>
  </r>
  <r>
    <s v="Virtua Tennis 2009"/>
    <x v="0"/>
    <n v="2009"/>
    <x v="4192"/>
    <x v="13"/>
    <s v="Mar"/>
    <x v="0"/>
    <x v="8"/>
    <x v="234"/>
    <x v="199"/>
    <x v="58"/>
    <x v="115"/>
    <x v="592"/>
    <n v="73"/>
    <n v="33"/>
    <n v="7.7"/>
    <n v="21"/>
    <s v="Sumo Digital"/>
    <s v="E"/>
  </r>
  <r>
    <s v="Overlord: Dark Legend"/>
    <x v="0"/>
    <n v="2009"/>
    <x v="4193"/>
    <x v="3"/>
    <s v="Mar"/>
    <x v="8"/>
    <x v="34"/>
    <x v="369"/>
    <x v="268"/>
    <x v="58"/>
    <x v="115"/>
    <x v="592"/>
    <n v="68"/>
    <n v="30"/>
    <n v="7.9"/>
    <n v="15"/>
    <s v="Climax Group"/>
    <s v="T"/>
  </r>
  <r>
    <s v="Bottom of the 9th"/>
    <x v="11"/>
    <n v="1999"/>
    <x v="3344"/>
    <x v="9"/>
    <s v="Jan"/>
    <x v="0"/>
    <x v="14"/>
    <x v="340"/>
    <x v="125"/>
    <x v="58"/>
    <x v="106"/>
    <x v="592"/>
    <m/>
    <m/>
    <m/>
    <m/>
    <m/>
    <m/>
  </r>
  <r>
    <s v="The Legend of Spyro: The Eternal Night"/>
    <x v="3"/>
    <n v="2007"/>
    <x v="4194"/>
    <x v="29"/>
    <s v="Dec"/>
    <x v="1"/>
    <x v="23"/>
    <x v="379"/>
    <x v="287"/>
    <x v="58"/>
    <x v="147"/>
    <x v="592"/>
    <n v="56"/>
    <n v="4"/>
    <n v="2.7"/>
    <n v="6"/>
    <s v="Amaze Entertainment"/>
    <s v="E"/>
  </r>
  <r>
    <s v="Shin Megami Tensei II"/>
    <x v="7"/>
    <n v="1994"/>
    <x v="4195"/>
    <x v="8"/>
    <s v="Aug"/>
    <x v="3"/>
    <x v="91"/>
    <x v="180"/>
    <x v="125"/>
    <x v="155"/>
    <x v="106"/>
    <x v="592"/>
    <m/>
    <m/>
    <m/>
    <m/>
    <m/>
    <m/>
  </r>
  <r>
    <s v="Harry Potter and the Order of the Phoenix"/>
    <x v="16"/>
    <n v="2007"/>
    <x v="1077"/>
    <x v="21"/>
    <s v="Oct"/>
    <x v="8"/>
    <x v="7"/>
    <x v="205"/>
    <x v="271"/>
    <x v="58"/>
    <x v="127"/>
    <x v="592"/>
    <n v="52"/>
    <n v="11"/>
    <n v="7.6"/>
    <n v="20"/>
    <s v="EA Games"/>
    <s v="E10+"/>
  </r>
  <r>
    <s v="Wanted: Weapons of Fate"/>
    <x v="4"/>
    <n v="2009"/>
    <x v="2957"/>
    <x v="5"/>
    <s v="Jul"/>
    <x v="6"/>
    <x v="19"/>
    <x v="394"/>
    <x v="263"/>
    <x v="58"/>
    <x v="115"/>
    <x v="592"/>
    <n v="62"/>
    <n v="61"/>
    <n v="7.5"/>
    <n v="26"/>
    <s v="GRIN"/>
    <s v="M"/>
  </r>
  <r>
    <s v="Xenosaga Episode III: Also sprach Zarathustra"/>
    <x v="6"/>
    <n v="2006"/>
    <x v="2619"/>
    <x v="25"/>
    <s v="Jun"/>
    <x v="3"/>
    <x v="25"/>
    <x v="290"/>
    <x v="270"/>
    <x v="197"/>
    <x v="133"/>
    <x v="592"/>
    <n v="81"/>
    <n v="34"/>
    <n v="9"/>
    <n v="59"/>
    <s v="Monolith Soft"/>
    <s v="T"/>
  </r>
  <r>
    <s v="Skylanders: Trap Team"/>
    <x v="17"/>
    <n v="2014"/>
    <x v="4196"/>
    <x v="27"/>
    <s v="May"/>
    <x v="8"/>
    <x v="4"/>
    <x v="343"/>
    <x v="270"/>
    <x v="58"/>
    <x v="115"/>
    <x v="592"/>
    <m/>
    <m/>
    <m/>
    <m/>
    <m/>
    <m/>
  </r>
  <r>
    <s v="Rune Factory: Frontier"/>
    <x v="0"/>
    <n v="2008"/>
    <x v="258"/>
    <x v="11"/>
    <s v="Jun"/>
    <x v="3"/>
    <x v="70"/>
    <x v="252"/>
    <x v="293"/>
    <x v="57"/>
    <x v="147"/>
    <x v="592"/>
    <n v="79"/>
    <n v="34"/>
    <n v="8.5"/>
    <n v="39"/>
    <s v="Neverland"/>
    <s v="E10+"/>
  </r>
  <r>
    <s v="Virtua Fighter 3tb"/>
    <x v="21"/>
    <n v="1998"/>
    <x v="1241"/>
    <x v="17"/>
    <s v="Aug"/>
    <x v="9"/>
    <x v="8"/>
    <x v="180"/>
    <x v="125"/>
    <x v="155"/>
    <x v="106"/>
    <x v="592"/>
    <m/>
    <m/>
    <m/>
    <m/>
    <m/>
    <m/>
  </r>
  <r>
    <s v="Medieval II: Total War Gold Edition"/>
    <x v="14"/>
    <n v="2008"/>
    <x v="4197"/>
    <x v="33"/>
    <s v="Oct"/>
    <x v="11"/>
    <x v="8"/>
    <x v="180"/>
    <x v="304"/>
    <x v="58"/>
    <x v="147"/>
    <x v="592"/>
    <m/>
    <m/>
    <n v="8"/>
    <n v="9"/>
    <s v="Sega"/>
    <s v="T"/>
  </r>
  <r>
    <s v="Mini Ninjas"/>
    <x v="0"/>
    <n v="2009"/>
    <x v="4198"/>
    <x v="20"/>
    <s v="Nov"/>
    <x v="8"/>
    <x v="21"/>
    <x v="252"/>
    <x v="248"/>
    <x v="58"/>
    <x v="115"/>
    <x v="592"/>
    <n v="79"/>
    <n v="9"/>
    <n v="8.3000000000000007"/>
    <n v="12"/>
    <s v="Io Interactive"/>
    <s v="E10+"/>
  </r>
  <r>
    <s v="Naruto Shippuden: Ninja Destiny 2"/>
    <x v="3"/>
    <n v="2008"/>
    <x v="510"/>
    <x v="29"/>
    <s v="Nov"/>
    <x v="9"/>
    <x v="197"/>
    <x v="401"/>
    <x v="287"/>
    <x v="29"/>
    <x v="133"/>
    <x v="592"/>
    <n v="55"/>
    <n v="12"/>
    <n v="5.7"/>
    <n v="11"/>
    <s v="Takara Tomy"/>
    <s v="T"/>
  </r>
  <r>
    <s v="Mini-Yonku GB: Let's &amp; Go!!"/>
    <x v="2"/>
    <n v="1997"/>
    <x v="4199"/>
    <x v="2"/>
    <s v="Apr"/>
    <x v="11"/>
    <x v="49"/>
    <x v="180"/>
    <x v="125"/>
    <x v="155"/>
    <x v="106"/>
    <x v="592"/>
    <m/>
    <m/>
    <m/>
    <m/>
    <m/>
    <m/>
  </r>
  <r>
    <s v="Scribblenauts: Unlimited"/>
    <x v="18"/>
    <n v="2012"/>
    <x v="2299"/>
    <x v="5"/>
    <s v="Sep"/>
    <x v="8"/>
    <x v="19"/>
    <x v="370"/>
    <x v="265"/>
    <x v="58"/>
    <x v="147"/>
    <x v="592"/>
    <n v="73"/>
    <n v="42"/>
    <n v="7.4"/>
    <n v="109"/>
    <s v="5TH Cell"/>
    <s v="E10+"/>
  </r>
  <r>
    <s v="The House of the Dead: Overkill - Extended Cut"/>
    <x v="5"/>
    <n v="2011"/>
    <x v="4200"/>
    <x v="7"/>
    <s v="Nov"/>
    <x v="6"/>
    <x v="8"/>
    <x v="341"/>
    <x v="248"/>
    <x v="58"/>
    <x v="122"/>
    <x v="592"/>
    <m/>
    <m/>
    <m/>
    <m/>
    <m/>
    <m/>
  </r>
  <r>
    <s v="Marvel: Ultimate Alliance"/>
    <x v="16"/>
    <n v="2006"/>
    <x v="4201"/>
    <x v="31"/>
    <s v="Nov"/>
    <x v="3"/>
    <x v="4"/>
    <x v="397"/>
    <x v="125"/>
    <x v="58"/>
    <x v="147"/>
    <x v="592"/>
    <n v="81"/>
    <n v="19"/>
    <n v="7.5"/>
    <n v="14"/>
    <s v="Vicarious Visions"/>
    <s v="T"/>
  </r>
  <r>
    <s v="The Sims 2: Castaway"/>
    <x v="6"/>
    <n v="2007"/>
    <x v="4202"/>
    <x v="5"/>
    <s v="Jan"/>
    <x v="7"/>
    <x v="7"/>
    <x v="357"/>
    <x v="45"/>
    <x v="58"/>
    <x v="132"/>
    <x v="592"/>
    <n v="71"/>
    <n v="17"/>
    <n v="8"/>
    <n v="15"/>
    <s v="EA Redwood Shores"/>
    <s v="T"/>
  </r>
  <r>
    <s v="NCAA Football 07"/>
    <x v="16"/>
    <n v="2006"/>
    <x v="1119"/>
    <x v="16"/>
    <s v="Jan"/>
    <x v="0"/>
    <x v="7"/>
    <x v="363"/>
    <x v="125"/>
    <x v="58"/>
    <x v="147"/>
    <x v="592"/>
    <n v="75"/>
    <n v="16"/>
    <n v="7.9"/>
    <n v="11"/>
    <s v="EA Sports"/>
    <s v="E"/>
  </r>
  <r>
    <s v="Batman: Arkham City"/>
    <x v="18"/>
    <n v="2012"/>
    <x v="4203"/>
    <x v="27"/>
    <s v="Mar"/>
    <x v="8"/>
    <x v="19"/>
    <x v="252"/>
    <x v="291"/>
    <x v="58"/>
    <x v="147"/>
    <x v="593"/>
    <m/>
    <m/>
    <m/>
    <m/>
    <m/>
    <m/>
  </r>
  <r>
    <s v="NBA Live 2003"/>
    <x v="13"/>
    <s v="N/A"/>
    <x v="4204"/>
    <x v="6"/>
    <s v="Jan"/>
    <x v="0"/>
    <x v="7"/>
    <x v="398"/>
    <x v="203"/>
    <x v="58"/>
    <x v="145"/>
    <x v="593"/>
    <n v="82"/>
    <n v="17"/>
    <n v="8.8000000000000007"/>
    <n v="6"/>
    <s v="EA Canada"/>
    <s v="E"/>
  </r>
  <r>
    <s v="Fragile Dreams: Farewell Ruins of the Moon"/>
    <x v="0"/>
    <n v="2009"/>
    <x v="4075"/>
    <x v="4"/>
    <s v="Jun"/>
    <x v="3"/>
    <x v="70"/>
    <x v="252"/>
    <x v="279"/>
    <x v="23"/>
    <x v="147"/>
    <x v="593"/>
    <n v="67"/>
    <n v="41"/>
    <n v="8.3000000000000007"/>
    <n v="63"/>
    <s v="Tri-Crescendo"/>
    <s v="T"/>
  </r>
  <r>
    <s v="GoldenEye: Rogue Agent"/>
    <x v="19"/>
    <n v="2004"/>
    <x v="1508"/>
    <x v="6"/>
    <s v="Dec"/>
    <x v="6"/>
    <x v="7"/>
    <x v="331"/>
    <x v="270"/>
    <x v="58"/>
    <x v="145"/>
    <x v="593"/>
    <n v="60"/>
    <n v="35"/>
    <n v="6.7"/>
    <n v="14"/>
    <s v="EA LA"/>
    <s v="T"/>
  </r>
  <r>
    <s v="Need for Speed: The Run"/>
    <x v="14"/>
    <n v="2011"/>
    <x v="4205"/>
    <x v="19"/>
    <s v="Oct"/>
    <x v="8"/>
    <x v="7"/>
    <x v="290"/>
    <x v="199"/>
    <x v="58"/>
    <x v="101"/>
    <x v="593"/>
    <n v="69"/>
    <n v="18"/>
    <n v="5.8"/>
    <n v="338"/>
    <s v="Black Box"/>
    <s v="T"/>
  </r>
  <r>
    <s v="Zero4 Champ RR"/>
    <x v="7"/>
    <n v="1994"/>
    <x v="4206"/>
    <x v="16"/>
    <s v="Dec"/>
    <x v="0"/>
    <x v="198"/>
    <x v="180"/>
    <x v="125"/>
    <x v="31"/>
    <x v="106"/>
    <x v="593"/>
    <m/>
    <m/>
    <m/>
    <m/>
    <m/>
    <m/>
  </r>
  <r>
    <s v="Dragon Ball Z: Infinite World"/>
    <x v="6"/>
    <n v="2008"/>
    <x v="4207"/>
    <x v="14"/>
    <s v="Oct"/>
    <x v="9"/>
    <x v="25"/>
    <x v="122"/>
    <x v="297"/>
    <x v="92"/>
    <x v="133"/>
    <x v="593"/>
    <n v="48"/>
    <n v="17"/>
    <n v="7.9"/>
    <n v="37"/>
    <s v="Dimps Corporation"/>
    <s v="T"/>
  </r>
  <r>
    <s v="Elite Beat Agents"/>
    <x v="3"/>
    <n v="2006"/>
    <x v="3776"/>
    <x v="1"/>
    <s v="Mar"/>
    <x v="5"/>
    <x v="0"/>
    <x v="357"/>
    <x v="298"/>
    <x v="58"/>
    <x v="147"/>
    <x v="593"/>
    <n v="87"/>
    <n v="51"/>
    <n v="8.6"/>
    <n v="105"/>
    <s v="iNiS"/>
    <s v="E10+"/>
  </r>
  <r>
    <s v="Nonomura Byoin no Hitobito"/>
    <x v="23"/>
    <n v="1996"/>
    <x v="4208"/>
    <x v="34"/>
    <s v="May"/>
    <x v="10"/>
    <x v="199"/>
    <x v="180"/>
    <x v="125"/>
    <x v="31"/>
    <x v="106"/>
    <x v="593"/>
    <m/>
    <m/>
    <m/>
    <m/>
    <m/>
    <m/>
  </r>
  <r>
    <s v="ESPN X Games Skateboarding"/>
    <x v="6"/>
    <n v="2001"/>
    <x v="4209"/>
    <x v="3"/>
    <s v="Nov"/>
    <x v="0"/>
    <x v="14"/>
    <x v="375"/>
    <x v="182"/>
    <x v="58"/>
    <x v="132"/>
    <x v="593"/>
    <n v="58"/>
    <n v="15"/>
    <n v="7.8"/>
    <n v="14"/>
    <s v="KCEO"/>
    <s v="E"/>
  </r>
  <r>
    <s v="Sid Meier's Civilization: Beyond Earth"/>
    <x v="14"/>
    <n v="2014"/>
    <x v="198"/>
    <x v="29"/>
    <s v="Mar"/>
    <x v="11"/>
    <x v="2"/>
    <x v="369"/>
    <x v="268"/>
    <x v="58"/>
    <x v="147"/>
    <x v="593"/>
    <n v="81"/>
    <n v="78"/>
    <n v="5.5"/>
    <n v="1027"/>
    <s v="Firaxis Games"/>
    <s v="E10+"/>
  </r>
  <r>
    <s v="NHL 15"/>
    <x v="5"/>
    <n v="2014"/>
    <x v="1992"/>
    <x v="31"/>
    <s v="Oct"/>
    <x v="0"/>
    <x v="7"/>
    <x v="400"/>
    <x v="265"/>
    <x v="58"/>
    <x v="122"/>
    <x v="593"/>
    <m/>
    <m/>
    <n v="1.6"/>
    <n v="45"/>
    <s v="EA Sports"/>
    <s v="E10+"/>
  </r>
  <r>
    <s v="Castlevania: Order of Ecclesia"/>
    <x v="3"/>
    <n v="2008"/>
    <x v="4210"/>
    <x v="13"/>
    <s v="Dec"/>
    <x v="1"/>
    <x v="14"/>
    <x v="286"/>
    <x v="287"/>
    <x v="57"/>
    <x v="147"/>
    <x v="593"/>
    <n v="85"/>
    <n v="46"/>
    <n v="8.6999999999999993"/>
    <n v="111"/>
    <s v="Konami"/>
    <s v="T"/>
  </r>
  <r>
    <s v="Build-A-Bear Workshop: A Friend Fur All Seasons"/>
    <x v="0"/>
    <n v="2008"/>
    <x v="4211"/>
    <x v="20"/>
    <s v="May"/>
    <x v="7"/>
    <x v="102"/>
    <x v="397"/>
    <x v="125"/>
    <x v="58"/>
    <x v="147"/>
    <x v="593"/>
    <m/>
    <m/>
    <s v="tbd"/>
    <m/>
    <s v="Neko Entertainment"/>
    <s v="E"/>
  </r>
  <r>
    <s v="Dreamworks Madagascar Kartz"/>
    <x v="3"/>
    <n v="2009"/>
    <x v="4212"/>
    <x v="7"/>
    <s v="Dec"/>
    <x v="2"/>
    <x v="4"/>
    <x v="370"/>
    <x v="283"/>
    <x v="58"/>
    <x v="147"/>
    <x v="593"/>
    <m/>
    <m/>
    <s v="tbd"/>
    <m/>
    <s v="Virtuos"/>
    <s v="E"/>
  </r>
  <r>
    <s v="Left 4 Dead 2"/>
    <x v="14"/>
    <n v="2009"/>
    <x v="1143"/>
    <x v="20"/>
    <s v="Nov"/>
    <x v="6"/>
    <x v="50"/>
    <x v="180"/>
    <x v="262"/>
    <x v="58"/>
    <x v="115"/>
    <x v="593"/>
    <n v="89"/>
    <n v="55"/>
    <n v="8.5"/>
    <n v="2530"/>
    <s v="Valve Software"/>
    <s v="M"/>
  </r>
  <r>
    <s v="Green Day: Rock Band"/>
    <x v="0"/>
    <n v="2010"/>
    <x v="4213"/>
    <x v="6"/>
    <s v="Mar"/>
    <x v="5"/>
    <x v="31"/>
    <x v="376"/>
    <x v="277"/>
    <x v="58"/>
    <x v="147"/>
    <x v="593"/>
    <n v="76"/>
    <n v="12"/>
    <n v="8.8000000000000007"/>
    <n v="11"/>
    <s v="Harmonix Music Systems"/>
    <s v="T"/>
  </r>
  <r>
    <s v="999: Nine Hours, Nine Persons, Nine Doors"/>
    <x v="3"/>
    <n v="2009"/>
    <x v="4214"/>
    <x v="11"/>
    <s v="Apr"/>
    <x v="10"/>
    <x v="120"/>
    <x v="398"/>
    <x v="125"/>
    <x v="102"/>
    <x v="133"/>
    <x v="593"/>
    <m/>
    <m/>
    <m/>
    <m/>
    <m/>
    <m/>
  </r>
  <r>
    <s v="Super Fire ProWrestling Special"/>
    <x v="7"/>
    <n v="1994"/>
    <x v="1216"/>
    <x v="20"/>
    <s v="Nov"/>
    <x v="9"/>
    <x v="190"/>
    <x v="180"/>
    <x v="125"/>
    <x v="31"/>
    <x v="106"/>
    <x v="593"/>
    <m/>
    <m/>
    <m/>
    <m/>
    <m/>
    <m/>
  </r>
  <r>
    <s v="Star Fox: Zero"/>
    <x v="18"/>
    <n v="2016"/>
    <x v="4215"/>
    <x v="22"/>
    <s v="Jun"/>
    <x v="6"/>
    <x v="0"/>
    <x v="394"/>
    <x v="244"/>
    <x v="35"/>
    <x v="147"/>
    <x v="593"/>
    <n v="69"/>
    <n v="82"/>
    <n v="7.4"/>
    <n v="662"/>
    <s v="PlatinumGames"/>
    <s v="E10+"/>
  </r>
  <r>
    <s v="SAW"/>
    <x v="5"/>
    <n v="2009"/>
    <x v="4216"/>
    <x v="34"/>
    <s v="Nov"/>
    <x v="8"/>
    <x v="14"/>
    <x v="346"/>
    <x v="271"/>
    <x v="58"/>
    <x v="122"/>
    <x v="593"/>
    <n v="59"/>
    <n v="41"/>
    <n v="6.4"/>
    <n v="28"/>
    <s v="Zombie Studios"/>
    <s v="M"/>
  </r>
  <r>
    <s v="Yuu Yuu Hakusho"/>
    <x v="7"/>
    <n v="1993"/>
    <x v="436"/>
    <x v="32"/>
    <s v="Dec"/>
    <x v="9"/>
    <x v="25"/>
    <x v="180"/>
    <x v="125"/>
    <x v="31"/>
    <x v="106"/>
    <x v="593"/>
    <m/>
    <m/>
    <m/>
    <m/>
    <m/>
    <m/>
  </r>
  <r>
    <s v="Tom Clancy's HAWX 2"/>
    <x v="4"/>
    <n v="2010"/>
    <x v="4217"/>
    <x v="3"/>
    <s v="Apr"/>
    <x v="8"/>
    <x v="5"/>
    <x v="381"/>
    <x v="265"/>
    <x v="62"/>
    <x v="147"/>
    <x v="593"/>
    <n v="68"/>
    <n v="57"/>
    <n v="6.3"/>
    <n v="29"/>
    <s v="Ubisoft"/>
    <s v="T"/>
  </r>
  <r>
    <s v="Kamaitachi no Yoru 2"/>
    <x v="6"/>
    <n v="2002"/>
    <x v="4218"/>
    <x v="22"/>
    <s v="Apr"/>
    <x v="10"/>
    <x v="120"/>
    <x v="180"/>
    <x v="125"/>
    <x v="31"/>
    <x v="106"/>
    <x v="593"/>
    <m/>
    <m/>
    <m/>
    <m/>
    <m/>
    <m/>
  </r>
  <r>
    <s v="High Heat Major League Baseball 2004"/>
    <x v="6"/>
    <n v="2003"/>
    <x v="4219"/>
    <x v="2"/>
    <s v="Sep"/>
    <x v="0"/>
    <x v="76"/>
    <x v="375"/>
    <x v="182"/>
    <x v="58"/>
    <x v="132"/>
    <x v="593"/>
    <n v="83"/>
    <n v="17"/>
    <n v="8.1"/>
    <n v="12"/>
    <s v="3DO"/>
    <s v="E"/>
  </r>
  <r>
    <s v="Robots"/>
    <x v="6"/>
    <n v="2005"/>
    <x v="4104"/>
    <x v="3"/>
    <s v="Oct"/>
    <x v="8"/>
    <x v="23"/>
    <x v="375"/>
    <x v="182"/>
    <x v="58"/>
    <x v="132"/>
    <x v="593"/>
    <n v="53"/>
    <n v="6"/>
    <n v="6"/>
    <n v="8"/>
    <s v="Eurocom Entertainment Software"/>
    <s v="E"/>
  </r>
  <r>
    <s v="NARC"/>
    <x v="6"/>
    <n v="2005"/>
    <x v="4220"/>
    <x v="1"/>
    <s v="Jun"/>
    <x v="6"/>
    <x v="39"/>
    <x v="375"/>
    <x v="182"/>
    <x v="58"/>
    <x v="132"/>
    <x v="593"/>
    <n v="50"/>
    <n v="24"/>
    <n v="7"/>
    <n v="21"/>
    <s v="Point of View"/>
    <s v="M"/>
  </r>
  <r>
    <s v="One Piece: Gigant Battle!"/>
    <x v="3"/>
    <n v="2010"/>
    <x v="4221"/>
    <x v="31"/>
    <s v="Oct"/>
    <x v="9"/>
    <x v="25"/>
    <x v="180"/>
    <x v="125"/>
    <x v="31"/>
    <x v="106"/>
    <x v="593"/>
    <m/>
    <m/>
    <m/>
    <m/>
    <m/>
    <m/>
  </r>
  <r>
    <s v="Dragon Ball Z: Attack of the Saiyans"/>
    <x v="3"/>
    <n v="2009"/>
    <x v="4222"/>
    <x v="32"/>
    <s v="Jun"/>
    <x v="3"/>
    <x v="25"/>
    <x v="234"/>
    <x v="287"/>
    <x v="92"/>
    <x v="145"/>
    <x v="593"/>
    <n v="73"/>
    <n v="21"/>
    <n v="7.9"/>
    <n v="24"/>
    <s v="Monolith Soft"/>
    <s v="E10+"/>
  </r>
  <r>
    <s v="My Horse &amp; Me"/>
    <x v="3"/>
    <n v="2007"/>
    <x v="4223"/>
    <x v="4"/>
    <s v="Jul"/>
    <x v="0"/>
    <x v="10"/>
    <x v="397"/>
    <x v="125"/>
    <x v="58"/>
    <x v="147"/>
    <x v="593"/>
    <m/>
    <m/>
    <m/>
    <m/>
    <m/>
    <m/>
  </r>
  <r>
    <s v="Bionic Commando"/>
    <x v="5"/>
    <n v="2009"/>
    <x v="4224"/>
    <x v="18"/>
    <s v="Jan"/>
    <x v="1"/>
    <x v="12"/>
    <x v="234"/>
    <x v="271"/>
    <x v="62"/>
    <x v="122"/>
    <x v="593"/>
    <n v="71"/>
    <n v="48"/>
    <n v="7.4"/>
    <n v="62"/>
    <s v="GRIN"/>
    <s v="M"/>
  </r>
  <r>
    <s v="Monster Rancher 3"/>
    <x v="6"/>
    <n v="2001"/>
    <x v="4225"/>
    <x v="3"/>
    <s v="Jul"/>
    <x v="7"/>
    <x v="48"/>
    <x v="369"/>
    <x v="265"/>
    <x v="49"/>
    <x v="147"/>
    <x v="593"/>
    <n v="77"/>
    <n v="13"/>
    <n v="8.5"/>
    <n v="23"/>
    <s v="Tecmo"/>
    <s v="E"/>
  </r>
  <r>
    <s v="The Incredibles: Rise of the Underminer"/>
    <x v="6"/>
    <n v="2005"/>
    <x v="4226"/>
    <x v="13"/>
    <s v="Jun"/>
    <x v="8"/>
    <x v="28"/>
    <x v="375"/>
    <x v="182"/>
    <x v="58"/>
    <x v="132"/>
    <x v="593"/>
    <n v="60"/>
    <n v="12"/>
    <n v="7.1"/>
    <n v="8"/>
    <s v="Heavy Iron Studios"/>
    <s v="E10+"/>
  </r>
  <r>
    <s v="Sword Art Online: Lost Song"/>
    <x v="22"/>
    <n v="2015"/>
    <x v="4227"/>
    <x v="5"/>
    <s v="Sep"/>
    <x v="3"/>
    <x v="25"/>
    <x v="383"/>
    <x v="203"/>
    <x v="154"/>
    <x v="147"/>
    <x v="593"/>
    <n v="70"/>
    <n v="4"/>
    <n v="7.1"/>
    <n v="27"/>
    <s v="Bandai Namco Games, Artdink"/>
    <s v="T"/>
  </r>
  <r>
    <s v="MechWarrior 2: 31st Century Combat"/>
    <x v="12"/>
    <n v="1997"/>
    <x v="4228"/>
    <x v="32"/>
    <s v="May"/>
    <x v="7"/>
    <x v="4"/>
    <x v="200"/>
    <x v="182"/>
    <x v="58"/>
    <x v="133"/>
    <x v="593"/>
    <m/>
    <m/>
    <m/>
    <m/>
    <m/>
    <m/>
  </r>
  <r>
    <s v="Zoo Tycoon (2013)"/>
    <x v="17"/>
    <n v="2013"/>
    <x v="3180"/>
    <x v="11"/>
    <s v="May"/>
    <x v="7"/>
    <x v="1"/>
    <x v="375"/>
    <x v="263"/>
    <x v="58"/>
    <x v="147"/>
    <x v="593"/>
    <m/>
    <m/>
    <m/>
    <m/>
    <m/>
    <m/>
  </r>
  <r>
    <s v="Hamtaro: Ham-Ham Heartbreak"/>
    <x v="8"/>
    <n v="2002"/>
    <x v="91"/>
    <x v="22"/>
    <s v="Oct"/>
    <x v="8"/>
    <x v="0"/>
    <x v="343"/>
    <x v="244"/>
    <x v="58"/>
    <x v="145"/>
    <x v="593"/>
    <n v="72"/>
    <n v="7"/>
    <n v="9.3000000000000007"/>
    <n v="18"/>
    <s v="Pax Softonica"/>
    <s v="E"/>
  </r>
  <r>
    <s v="Okage: Shadow King"/>
    <x v="6"/>
    <n v="2001"/>
    <x v="4229"/>
    <x v="17"/>
    <s v="Dec"/>
    <x v="3"/>
    <x v="3"/>
    <x v="364"/>
    <x v="277"/>
    <x v="36"/>
    <x v="115"/>
    <x v="593"/>
    <n v="70"/>
    <n v="23"/>
    <n v="8.5"/>
    <n v="14"/>
    <s v="Zener Works"/>
    <s v="T"/>
  </r>
  <r>
    <s v="Mobile Suit Z-Gundam"/>
    <x v="12"/>
    <n v="1997"/>
    <x v="1876"/>
    <x v="29"/>
    <s v="Sep"/>
    <x v="8"/>
    <x v="25"/>
    <x v="180"/>
    <x v="125"/>
    <x v="184"/>
    <x v="133"/>
    <x v="593"/>
    <m/>
    <m/>
    <m/>
    <m/>
    <m/>
    <m/>
  </r>
  <r>
    <s v="Cubix Robots for Everyone: Clash 'n' Bash"/>
    <x v="8"/>
    <s v="N/A"/>
    <x v="1609"/>
    <x v="18"/>
    <s v="Dec"/>
    <x v="8"/>
    <x v="53"/>
    <x v="343"/>
    <x v="244"/>
    <x v="58"/>
    <x v="145"/>
    <x v="593"/>
    <m/>
    <m/>
    <m/>
    <m/>
    <m/>
    <m/>
  </r>
  <r>
    <s v="BlazBlue: Calamity Trigger"/>
    <x v="4"/>
    <n v="2009"/>
    <x v="4230"/>
    <x v="24"/>
    <s v="Mar"/>
    <x v="9"/>
    <x v="148"/>
    <x v="400"/>
    <x v="283"/>
    <x v="57"/>
    <x v="147"/>
    <x v="593"/>
    <n v="86"/>
    <n v="51"/>
    <n v="8.5"/>
    <n v="70"/>
    <s v="Arc System Works"/>
    <s v="T"/>
  </r>
  <r>
    <s v="Kirby's Dream Land 3"/>
    <x v="7"/>
    <n v="1997"/>
    <x v="2307"/>
    <x v="11"/>
    <s v="May"/>
    <x v="1"/>
    <x v="0"/>
    <x v="180"/>
    <x v="125"/>
    <x v="31"/>
    <x v="106"/>
    <x v="593"/>
    <m/>
    <m/>
    <m/>
    <m/>
    <m/>
    <m/>
  </r>
  <r>
    <s v="Big Bass World Championship"/>
    <x v="12"/>
    <n v="1997"/>
    <x v="4231"/>
    <x v="30"/>
    <s v="Nov"/>
    <x v="0"/>
    <x v="200"/>
    <x v="200"/>
    <x v="182"/>
    <x v="58"/>
    <x v="133"/>
    <x v="593"/>
    <m/>
    <m/>
    <m/>
    <m/>
    <m/>
    <m/>
  </r>
  <r>
    <s v="NFL GameDay 2001"/>
    <x v="6"/>
    <n v="2000"/>
    <x v="4232"/>
    <x v="8"/>
    <s v="Nov"/>
    <x v="0"/>
    <x v="3"/>
    <x v="375"/>
    <x v="182"/>
    <x v="58"/>
    <x v="132"/>
    <x v="593"/>
    <n v="51"/>
    <n v="16"/>
    <s v="tbd"/>
    <m/>
    <s v="SCEA"/>
    <s v="E"/>
  </r>
  <r>
    <s v="NBA 2K6"/>
    <x v="13"/>
    <n v="2005"/>
    <x v="1480"/>
    <x v="16"/>
    <s v="Aug"/>
    <x v="8"/>
    <x v="2"/>
    <x v="286"/>
    <x v="283"/>
    <x v="58"/>
    <x v="145"/>
    <x v="593"/>
    <n v="84"/>
    <n v="27"/>
    <n v="8.6999999999999993"/>
    <n v="15"/>
    <s v="Visual Concepts"/>
    <s v="E"/>
  </r>
  <r>
    <s v="Saban's Power Rangers: Lightspeed Rescue"/>
    <x v="11"/>
    <n v="2000"/>
    <x v="4233"/>
    <x v="23"/>
    <s v="May"/>
    <x v="8"/>
    <x v="28"/>
    <x v="325"/>
    <x v="297"/>
    <x v="58"/>
    <x v="106"/>
    <x v="593"/>
    <m/>
    <m/>
    <m/>
    <m/>
    <m/>
    <m/>
  </r>
  <r>
    <s v="Tetrisphere"/>
    <x v="11"/>
    <n v="1997"/>
    <x v="4234"/>
    <x v="32"/>
    <s v="Apr"/>
    <x v="4"/>
    <x v="0"/>
    <x v="325"/>
    <x v="297"/>
    <x v="58"/>
    <x v="106"/>
    <x v="593"/>
    <m/>
    <m/>
    <m/>
    <m/>
    <m/>
    <m/>
  </r>
  <r>
    <s v="Jurassic Park"/>
    <x v="1"/>
    <n v="1993"/>
    <x v="4235"/>
    <x v="10"/>
    <s v="Jul"/>
    <x v="8"/>
    <x v="83"/>
    <x v="370"/>
    <x v="244"/>
    <x v="58"/>
    <x v="145"/>
    <x v="593"/>
    <m/>
    <m/>
    <m/>
    <m/>
    <m/>
    <m/>
  </r>
  <r>
    <s v="Mystical Ninja starring Goemon"/>
    <x v="11"/>
    <n v="1997"/>
    <x v="4236"/>
    <x v="25"/>
    <s v="Jul"/>
    <x v="8"/>
    <x v="14"/>
    <x v="360"/>
    <x v="287"/>
    <x v="154"/>
    <x v="115"/>
    <x v="593"/>
    <m/>
    <m/>
    <m/>
    <m/>
    <m/>
    <m/>
  </r>
  <r>
    <s v="Marvel Super Hero Squad"/>
    <x v="0"/>
    <n v="2009"/>
    <x v="543"/>
    <x v="25"/>
    <s v="Aug"/>
    <x v="9"/>
    <x v="28"/>
    <x v="357"/>
    <x v="298"/>
    <x v="58"/>
    <x v="147"/>
    <x v="593"/>
    <n v="49"/>
    <n v="16"/>
    <n v="6.2"/>
    <n v="14"/>
    <s v="Blue Tongue Entertainment"/>
    <s v="E10+"/>
  </r>
  <r>
    <s v="The Chronicles of Narnia: Prince Caspian"/>
    <x v="0"/>
    <n v="2008"/>
    <x v="143"/>
    <x v="28"/>
    <s v="Apr"/>
    <x v="8"/>
    <x v="32"/>
    <x v="398"/>
    <x v="287"/>
    <x v="58"/>
    <x v="147"/>
    <x v="593"/>
    <n v="63"/>
    <n v="5"/>
    <n v="7.1"/>
    <n v="12"/>
    <s v="Traveller's Tales"/>
    <s v="T"/>
  </r>
  <r>
    <s v="World's Scariest Police Chases"/>
    <x v="12"/>
    <n v="2001"/>
    <x v="4237"/>
    <x v="12"/>
    <s v="Jul"/>
    <x v="2"/>
    <x v="4"/>
    <x v="200"/>
    <x v="182"/>
    <x v="58"/>
    <x v="133"/>
    <x v="593"/>
    <n v="54"/>
    <n v="16"/>
    <n v="6.3"/>
    <n v="4"/>
    <s v="UDS"/>
    <s v="T"/>
  </r>
  <r>
    <s v="Shaun Palmer's Pro Snowboarder"/>
    <x v="8"/>
    <n v="2001"/>
    <x v="4238"/>
    <x v="7"/>
    <s v="Oct"/>
    <x v="0"/>
    <x v="4"/>
    <x v="343"/>
    <x v="244"/>
    <x v="58"/>
    <x v="145"/>
    <x v="593"/>
    <n v="58"/>
    <n v="7"/>
    <s v="tbd"/>
    <m/>
    <s v="Natsume"/>
    <s v="E"/>
  </r>
  <r>
    <s v="North American Hunting Extravaganza"/>
    <x v="0"/>
    <n v="2008"/>
    <x v="4239"/>
    <x v="15"/>
    <s v="Apr"/>
    <x v="0"/>
    <x v="201"/>
    <x v="397"/>
    <x v="125"/>
    <x v="58"/>
    <x v="147"/>
    <x v="593"/>
    <m/>
    <m/>
    <s v="tbd"/>
    <m/>
    <s v="Arcade Moon"/>
    <s v="T"/>
  </r>
  <r>
    <s v="ZhuZhu Pets: Featuring The Wild Bunch"/>
    <x v="0"/>
    <n v="2010"/>
    <x v="4240"/>
    <x v="11"/>
    <s v="Nov"/>
    <x v="7"/>
    <x v="4"/>
    <x v="357"/>
    <x v="298"/>
    <x v="58"/>
    <x v="147"/>
    <x v="593"/>
    <m/>
    <m/>
    <s v="tbd"/>
    <m/>
    <s v="Activision"/>
    <s v="E"/>
  </r>
  <r>
    <s v="MechAssault 2: Lone Wolf"/>
    <x v="13"/>
    <n v="2004"/>
    <x v="4241"/>
    <x v="31"/>
    <s v="Feb"/>
    <x v="7"/>
    <x v="1"/>
    <x v="286"/>
    <x v="283"/>
    <x v="58"/>
    <x v="145"/>
    <x v="593"/>
    <n v="81"/>
    <n v="66"/>
    <n v="7.5"/>
    <n v="23"/>
    <s v="Day 1 Studios"/>
    <s v="T"/>
  </r>
  <r>
    <s v="Valkyrie Profile: Lenneth"/>
    <x v="16"/>
    <n v="2006"/>
    <x v="4242"/>
    <x v="22"/>
    <s v="Feb"/>
    <x v="3"/>
    <x v="15"/>
    <x v="394"/>
    <x v="45"/>
    <x v="94"/>
    <x v="133"/>
    <x v="593"/>
    <n v="80"/>
    <n v="39"/>
    <n v="8.4"/>
    <n v="57"/>
    <s v="TOSE"/>
    <s v="T"/>
  </r>
  <r>
    <s v="Hamster Club 3"/>
    <x v="8"/>
    <n v="2002"/>
    <x v="4243"/>
    <x v="9"/>
    <s v="Aug"/>
    <x v="7"/>
    <x v="202"/>
    <x v="180"/>
    <x v="125"/>
    <x v="81"/>
    <x v="145"/>
    <x v="593"/>
    <m/>
    <m/>
    <m/>
    <m/>
    <m/>
    <m/>
  </r>
  <r>
    <s v="Breath of Fire II"/>
    <x v="7"/>
    <n v="1994"/>
    <x v="4244"/>
    <x v="15"/>
    <s v="Jul"/>
    <x v="3"/>
    <x v="151"/>
    <x v="180"/>
    <x v="125"/>
    <x v="31"/>
    <x v="106"/>
    <x v="593"/>
    <m/>
    <m/>
    <m/>
    <m/>
    <m/>
    <m/>
  </r>
  <r>
    <s v="LEGO Racers"/>
    <x v="12"/>
    <n v="1999"/>
    <x v="4245"/>
    <x v="0"/>
    <s v="Jul"/>
    <x v="2"/>
    <x v="134"/>
    <x v="200"/>
    <x v="182"/>
    <x v="58"/>
    <x v="133"/>
    <x v="593"/>
    <m/>
    <m/>
    <m/>
    <m/>
    <m/>
    <m/>
  </r>
  <r>
    <s v="Just Dance 2016"/>
    <x v="9"/>
    <n v="2015"/>
    <x v="4246"/>
    <x v="18"/>
    <s v="Feb"/>
    <x v="5"/>
    <x v="5"/>
    <x v="394"/>
    <x v="293"/>
    <x v="58"/>
    <x v="122"/>
    <x v="593"/>
    <n v="73"/>
    <n v="10"/>
    <n v="6.8"/>
    <n v="20"/>
    <s v="Ubisoft"/>
    <s v="E10+"/>
  </r>
  <r>
    <s v="ESPN NFL Football"/>
    <x v="13"/>
    <n v="2003"/>
    <x v="2517"/>
    <x v="26"/>
    <s v="Feb"/>
    <x v="0"/>
    <x v="8"/>
    <x v="286"/>
    <x v="283"/>
    <x v="58"/>
    <x v="145"/>
    <x v="593"/>
    <n v="91"/>
    <n v="25"/>
    <n v="8.9"/>
    <n v="45"/>
    <s v="Visual Concepts"/>
    <s v="E"/>
  </r>
  <r>
    <s v="Naruto: Ultimate Ninja 3 (JP sales)"/>
    <x v="6"/>
    <n v="2005"/>
    <x v="4247"/>
    <x v="18"/>
    <s v="Dec"/>
    <x v="9"/>
    <x v="10"/>
    <x v="180"/>
    <x v="125"/>
    <x v="31"/>
    <x v="106"/>
    <x v="593"/>
    <m/>
    <m/>
    <m/>
    <m/>
    <m/>
    <m/>
  </r>
  <r>
    <s v="Rapala Pro Fishing"/>
    <x v="6"/>
    <n v="2004"/>
    <x v="4248"/>
    <x v="5"/>
    <s v="Mar"/>
    <x v="0"/>
    <x v="84"/>
    <x v="375"/>
    <x v="182"/>
    <x v="58"/>
    <x v="132"/>
    <x v="593"/>
    <n v="59"/>
    <n v="6"/>
    <n v="8.6999999999999993"/>
    <n v="32"/>
    <s v="Activision"/>
    <s v="E"/>
  </r>
  <r>
    <s v="ATV/Monster Truck Mayhem"/>
    <x v="3"/>
    <n v="2007"/>
    <x v="2689"/>
    <x v="29"/>
    <s v="Apr"/>
    <x v="2"/>
    <x v="203"/>
    <x v="397"/>
    <x v="125"/>
    <x v="58"/>
    <x v="133"/>
    <x v="593"/>
    <m/>
    <m/>
    <m/>
    <m/>
    <m/>
    <m/>
  </r>
  <r>
    <s v="J-League Pro Soccer Club o Tsukurou '04"/>
    <x v="6"/>
    <n v="2004"/>
    <x v="4249"/>
    <x v="7"/>
    <s v="Jun"/>
    <x v="0"/>
    <x v="8"/>
    <x v="180"/>
    <x v="125"/>
    <x v="31"/>
    <x v="106"/>
    <x v="593"/>
    <m/>
    <m/>
    <m/>
    <m/>
    <m/>
    <m/>
  </r>
  <r>
    <s v="Spider-Man: Shattered Dimensions"/>
    <x v="4"/>
    <n v="2010"/>
    <x v="4250"/>
    <x v="3"/>
    <s v="Oct"/>
    <x v="8"/>
    <x v="4"/>
    <x v="381"/>
    <x v="283"/>
    <x v="58"/>
    <x v="147"/>
    <x v="593"/>
    <n v="76"/>
    <n v="68"/>
    <n v="7.6"/>
    <n v="96"/>
    <s v="Beenox"/>
    <s v="T"/>
  </r>
  <r>
    <s v="Dai-2-Ji Super Robot Taisen Z Saisei-hen"/>
    <x v="16"/>
    <n v="2012"/>
    <x v="4251"/>
    <x v="34"/>
    <s v="Mar"/>
    <x v="11"/>
    <x v="25"/>
    <x v="180"/>
    <x v="125"/>
    <x v="31"/>
    <x v="106"/>
    <x v="593"/>
    <m/>
    <m/>
    <m/>
    <m/>
    <m/>
    <m/>
  </r>
  <r>
    <s v="TMNT"/>
    <x v="0"/>
    <n v="2007"/>
    <x v="4252"/>
    <x v="15"/>
    <s v="Jan"/>
    <x v="8"/>
    <x v="5"/>
    <x v="357"/>
    <x v="298"/>
    <x v="58"/>
    <x v="147"/>
    <x v="593"/>
    <n v="60"/>
    <n v="17"/>
    <n v="5.9"/>
    <n v="11"/>
    <s v="Ubisoft Montreal"/>
    <s v="E10+"/>
  </r>
  <r>
    <s v="Fossil Fighters: Frontier"/>
    <x v="10"/>
    <n v="2014"/>
    <x v="393"/>
    <x v="2"/>
    <s v="Apr"/>
    <x v="3"/>
    <x v="0"/>
    <x v="122"/>
    <x v="203"/>
    <x v="154"/>
    <x v="145"/>
    <x v="593"/>
    <n v="57"/>
    <n v="25"/>
    <n v="4.8"/>
    <n v="19"/>
    <s v="RED Entertainment, Spike Chunsoft"/>
    <s v="E10+"/>
  </r>
  <r>
    <s v="Disney's The Haunted Mansion"/>
    <x v="6"/>
    <n v="2003"/>
    <x v="4253"/>
    <x v="2"/>
    <s v="Apr"/>
    <x v="1"/>
    <x v="2"/>
    <x v="375"/>
    <x v="182"/>
    <x v="58"/>
    <x v="132"/>
    <x v="593"/>
    <m/>
    <m/>
    <m/>
    <m/>
    <m/>
    <m/>
  </r>
  <r>
    <s v="Arc the Lad: Twilight of the Spirits"/>
    <x v="6"/>
    <n v="2003"/>
    <x v="4254"/>
    <x v="23"/>
    <s v="Jun"/>
    <x v="3"/>
    <x v="3"/>
    <x v="375"/>
    <x v="182"/>
    <x v="58"/>
    <x v="132"/>
    <x v="593"/>
    <n v="72"/>
    <n v="39"/>
    <n v="8.1999999999999993"/>
    <n v="33"/>
    <s v="Cattle Call"/>
    <s v="T"/>
  </r>
  <r>
    <s v="Dance Dance Revolution 3rdMix"/>
    <x v="12"/>
    <n v="2000"/>
    <x v="4255"/>
    <x v="26"/>
    <s v="Sep"/>
    <x v="7"/>
    <x v="14"/>
    <x v="180"/>
    <x v="125"/>
    <x v="167"/>
    <x v="133"/>
    <x v="593"/>
    <m/>
    <m/>
    <m/>
    <m/>
    <m/>
    <m/>
  </r>
  <r>
    <s v="Ryu Ga Gotoku Kenzan!"/>
    <x v="5"/>
    <n v="2008"/>
    <x v="2624"/>
    <x v="22"/>
    <s v="Dec"/>
    <x v="10"/>
    <x v="8"/>
    <x v="180"/>
    <x v="125"/>
    <x v="31"/>
    <x v="106"/>
    <x v="593"/>
    <m/>
    <m/>
    <m/>
    <m/>
    <m/>
    <m/>
  </r>
  <r>
    <s v="Super Robot Taisen A"/>
    <x v="8"/>
    <n v="2001"/>
    <x v="4256"/>
    <x v="2"/>
    <s v="Aug"/>
    <x v="11"/>
    <x v="56"/>
    <x v="180"/>
    <x v="125"/>
    <x v="81"/>
    <x v="145"/>
    <x v="593"/>
    <m/>
    <m/>
    <m/>
    <m/>
    <m/>
    <m/>
  </r>
  <r>
    <s v="Watch Dogs 2"/>
    <x v="17"/>
    <n v="2016"/>
    <x v="4257"/>
    <x v="4"/>
    <s v="Mar"/>
    <x v="8"/>
    <x v="5"/>
    <x v="394"/>
    <x v="248"/>
    <x v="58"/>
    <x v="147"/>
    <x v="593"/>
    <n v="83"/>
    <n v="9"/>
    <n v="7.7"/>
    <n v="131"/>
    <s v="Ubisoft Montreal"/>
    <s v="M"/>
  </r>
  <r>
    <s v="Tiger Woods PGA Tour 09"/>
    <x v="16"/>
    <n v="2008"/>
    <x v="4258"/>
    <x v="8"/>
    <s v="Oct"/>
    <x v="0"/>
    <x v="7"/>
    <x v="360"/>
    <x v="291"/>
    <x v="58"/>
    <x v="127"/>
    <x v="593"/>
    <n v="53"/>
    <n v="4"/>
    <n v="5.5"/>
    <n v="6"/>
    <s v="Exient Entertainment"/>
    <s v="E"/>
  </r>
  <r>
    <s v="Boxer's Road"/>
    <x v="12"/>
    <n v="1995"/>
    <x v="4259"/>
    <x v="16"/>
    <s v="Oct"/>
    <x v="9"/>
    <x v="204"/>
    <x v="180"/>
    <x v="125"/>
    <x v="167"/>
    <x v="133"/>
    <x v="593"/>
    <m/>
    <m/>
    <m/>
    <m/>
    <m/>
    <m/>
  </r>
  <r>
    <s v="Frogs And Flies"/>
    <x v="15"/>
    <n v="1981"/>
    <x v="4260"/>
    <x v="4"/>
    <s v="Aug"/>
    <x v="8"/>
    <x v="140"/>
    <x v="397"/>
    <x v="287"/>
    <x v="58"/>
    <x v="106"/>
    <x v="593"/>
    <m/>
    <m/>
    <m/>
    <m/>
    <m/>
    <m/>
  </r>
  <r>
    <s v="Harry Potter and the Chamber of Secrets"/>
    <x v="13"/>
    <n v="2002"/>
    <x v="4261"/>
    <x v="33"/>
    <s v="Feb"/>
    <x v="8"/>
    <x v="7"/>
    <x v="286"/>
    <x v="283"/>
    <x v="58"/>
    <x v="145"/>
    <x v="593"/>
    <n v="77"/>
    <n v="13"/>
    <n v="7.2"/>
    <n v="12"/>
    <s v="Eurocom Entertainment Software"/>
    <s v="E"/>
  </r>
  <r>
    <s v="Toriko: Gourmet Survival!"/>
    <x v="16"/>
    <n v="2011"/>
    <x v="4262"/>
    <x v="4"/>
    <s v="Aug"/>
    <x v="3"/>
    <x v="25"/>
    <x v="180"/>
    <x v="125"/>
    <x v="31"/>
    <x v="106"/>
    <x v="593"/>
    <m/>
    <m/>
    <m/>
    <m/>
    <m/>
    <m/>
  </r>
  <r>
    <s v="South Park Rally"/>
    <x v="12"/>
    <n v="1998"/>
    <x v="4263"/>
    <x v="34"/>
    <s v="Aug"/>
    <x v="2"/>
    <x v="30"/>
    <x v="200"/>
    <x v="293"/>
    <x v="58"/>
    <x v="133"/>
    <x v="593"/>
    <m/>
    <m/>
    <m/>
    <m/>
    <m/>
    <m/>
  </r>
  <r>
    <s v="Ganbare Goemon 3: Shishi Jyuurokubei no Karakuri Manji Katame"/>
    <x v="7"/>
    <n v="1994"/>
    <x v="3172"/>
    <x v="17"/>
    <s v="Oct"/>
    <x v="1"/>
    <x v="14"/>
    <x v="180"/>
    <x v="125"/>
    <x v="31"/>
    <x v="106"/>
    <x v="593"/>
    <m/>
    <m/>
    <m/>
    <m/>
    <m/>
    <m/>
  </r>
  <r>
    <s v="Arctic Thunder"/>
    <x v="6"/>
    <n v="2001"/>
    <x v="134"/>
    <x v="7"/>
    <s v="Aug"/>
    <x v="2"/>
    <x v="39"/>
    <x v="394"/>
    <x v="182"/>
    <x v="58"/>
    <x v="132"/>
    <x v="593"/>
    <n v="45"/>
    <n v="23"/>
    <n v="5.3"/>
    <n v="10"/>
    <s v="Inland Productions"/>
    <s v="T"/>
  </r>
  <r>
    <s v="NHL 2K10"/>
    <x v="6"/>
    <n v="2009"/>
    <x v="4127"/>
    <x v="0"/>
    <s v="Mar"/>
    <x v="0"/>
    <x v="2"/>
    <x v="394"/>
    <x v="182"/>
    <x v="58"/>
    <x v="132"/>
    <x v="593"/>
    <m/>
    <m/>
    <n v="8.5"/>
    <n v="4"/>
    <s v="Take-Two Interactive"/>
    <s v="E10+"/>
  </r>
  <r>
    <s v="J-League Pro Soccer Club o Tsukurou!"/>
    <x v="21"/>
    <n v="1999"/>
    <x v="2854"/>
    <x v="33"/>
    <s v="Apr"/>
    <x v="0"/>
    <x v="8"/>
    <x v="180"/>
    <x v="125"/>
    <x v="31"/>
    <x v="106"/>
    <x v="593"/>
    <m/>
    <m/>
    <m/>
    <m/>
    <m/>
    <m/>
  </r>
  <r>
    <s v="ESPN: Sports Connection"/>
    <x v="18"/>
    <n v="2012"/>
    <x v="4264"/>
    <x v="17"/>
    <s v="Jan"/>
    <x v="0"/>
    <x v="5"/>
    <x v="200"/>
    <x v="279"/>
    <x v="58"/>
    <x v="147"/>
    <x v="593"/>
    <n v="31"/>
    <n v="13"/>
    <n v="2.7"/>
    <n v="18"/>
    <s v="Ubisoft"/>
    <s v="E"/>
  </r>
  <r>
    <s v="Digging for Dinosaurs"/>
    <x v="3"/>
    <n v="2010"/>
    <x v="4265"/>
    <x v="15"/>
    <s v="May"/>
    <x v="8"/>
    <x v="118"/>
    <x v="397"/>
    <x v="125"/>
    <x v="58"/>
    <x v="133"/>
    <x v="593"/>
    <m/>
    <m/>
    <s v="tbd"/>
    <m/>
    <s v="CokeM Interactive"/>
    <s v="E"/>
  </r>
  <r>
    <s v="Formula 1 Championship Edition"/>
    <x v="12"/>
    <n v="1997"/>
    <x v="416"/>
    <x v="8"/>
    <s v="Dec"/>
    <x v="2"/>
    <x v="85"/>
    <x v="383"/>
    <x v="203"/>
    <x v="154"/>
    <x v="133"/>
    <x v="593"/>
    <m/>
    <m/>
    <m/>
    <m/>
    <m/>
    <m/>
  </r>
  <r>
    <s v="Shrek"/>
    <x v="13"/>
    <n v="2001"/>
    <x v="4266"/>
    <x v="16"/>
    <s v="Mar"/>
    <x v="1"/>
    <x v="71"/>
    <x v="370"/>
    <x v="244"/>
    <x v="58"/>
    <x v="145"/>
    <x v="593"/>
    <n v="49"/>
    <n v="19"/>
    <n v="5.4"/>
    <n v="9"/>
    <s v="Digital Illusions"/>
    <s v="T"/>
  </r>
  <r>
    <s v="Dragon's Crown"/>
    <x v="22"/>
    <n v="2013"/>
    <x v="1526"/>
    <x v="32"/>
    <s v="Nov"/>
    <x v="3"/>
    <x v="131"/>
    <x v="364"/>
    <x v="300"/>
    <x v="130"/>
    <x v="132"/>
    <x v="594"/>
    <n v="78"/>
    <n v="15"/>
    <n v="8.4"/>
    <n v="198"/>
    <s v="Vanillaware"/>
    <s v="T"/>
  </r>
  <r>
    <s v="Thief (2014)"/>
    <x v="5"/>
    <n v="2014"/>
    <x v="4267"/>
    <x v="24"/>
    <s v="Mar"/>
    <x v="8"/>
    <x v="15"/>
    <x v="205"/>
    <x v="271"/>
    <x v="64"/>
    <x v="132"/>
    <x v="594"/>
    <m/>
    <m/>
    <m/>
    <m/>
    <m/>
    <m/>
  </r>
  <r>
    <s v="Blasto"/>
    <x v="12"/>
    <n v="1998"/>
    <x v="4268"/>
    <x v="21"/>
    <s v="Mar"/>
    <x v="8"/>
    <x v="3"/>
    <x v="200"/>
    <x v="293"/>
    <x v="58"/>
    <x v="133"/>
    <x v="594"/>
    <m/>
    <m/>
    <m/>
    <m/>
    <m/>
    <m/>
  </r>
  <r>
    <s v="Wipeout 2048"/>
    <x v="22"/>
    <n v="2012"/>
    <x v="4269"/>
    <x v="15"/>
    <s v="Jul"/>
    <x v="2"/>
    <x v="3"/>
    <x v="346"/>
    <x v="271"/>
    <x v="58"/>
    <x v="132"/>
    <x v="594"/>
    <n v="79"/>
    <n v="63"/>
    <n v="8.1999999999999993"/>
    <n v="191"/>
    <s v="Studio Liverpool"/>
    <s v="E10+"/>
  </r>
  <r>
    <s v="Wonder Pets! Save the Animals!"/>
    <x v="3"/>
    <n v="2008"/>
    <x v="4270"/>
    <x v="10"/>
    <s v="May"/>
    <x v="10"/>
    <x v="2"/>
    <x v="397"/>
    <x v="125"/>
    <x v="58"/>
    <x v="133"/>
    <x v="594"/>
    <m/>
    <m/>
    <m/>
    <m/>
    <m/>
    <m/>
  </r>
  <r>
    <s v="Backyard Baseball 2006"/>
    <x v="8"/>
    <n v="2005"/>
    <x v="4271"/>
    <x v="15"/>
    <s v="May"/>
    <x v="0"/>
    <x v="10"/>
    <x v="370"/>
    <x v="265"/>
    <x v="58"/>
    <x v="145"/>
    <x v="594"/>
    <m/>
    <m/>
    <m/>
    <m/>
    <m/>
    <m/>
  </r>
  <r>
    <s v="Cabela's Outdoor Adventures (2006)"/>
    <x v="6"/>
    <n v="2005"/>
    <x v="4272"/>
    <x v="22"/>
    <s v="Apr"/>
    <x v="0"/>
    <x v="84"/>
    <x v="394"/>
    <x v="182"/>
    <x v="58"/>
    <x v="132"/>
    <x v="594"/>
    <m/>
    <m/>
    <n v="8.9"/>
    <n v="17"/>
    <s v="Sand Grain Studios"/>
    <s v="T"/>
  </r>
  <r>
    <s v="Trauma Center: Under the Knife"/>
    <x v="3"/>
    <n v="2005"/>
    <x v="1996"/>
    <x v="5"/>
    <s v="Oct"/>
    <x v="7"/>
    <x v="0"/>
    <x v="357"/>
    <x v="45"/>
    <x v="64"/>
    <x v="147"/>
    <x v="594"/>
    <n v="81"/>
    <n v="45"/>
    <n v="8.6999999999999993"/>
    <n v="45"/>
    <s v="ITL"/>
    <s v="T"/>
  </r>
  <r>
    <s v="Press Your Luck 2010 Edition"/>
    <x v="0"/>
    <n v="2009"/>
    <x v="4273"/>
    <x v="1"/>
    <s v="Sep"/>
    <x v="5"/>
    <x v="5"/>
    <x v="397"/>
    <x v="125"/>
    <x v="58"/>
    <x v="147"/>
    <x v="594"/>
    <m/>
    <m/>
    <s v="tbd"/>
    <m/>
    <s v="Ludia Inc."/>
    <s v="E"/>
  </r>
  <r>
    <s v="Nicktoons: Unite!"/>
    <x v="19"/>
    <n v="2005"/>
    <x v="583"/>
    <x v="28"/>
    <s v="Oct"/>
    <x v="10"/>
    <x v="28"/>
    <x v="286"/>
    <x v="270"/>
    <x v="58"/>
    <x v="145"/>
    <x v="594"/>
    <m/>
    <m/>
    <m/>
    <m/>
    <m/>
    <m/>
  </r>
  <r>
    <s v="Farming Simulator 2015"/>
    <x v="9"/>
    <n v="2015"/>
    <x v="2724"/>
    <x v="34"/>
    <s v="Aug"/>
    <x v="7"/>
    <x v="101"/>
    <x v="205"/>
    <x v="256"/>
    <x v="58"/>
    <x v="122"/>
    <x v="594"/>
    <m/>
    <m/>
    <m/>
    <m/>
    <m/>
    <m/>
  </r>
  <r>
    <s v="Earth Defense Force 2025"/>
    <x v="5"/>
    <n v="2013"/>
    <x v="4274"/>
    <x v="8"/>
    <s v="Mar"/>
    <x v="6"/>
    <x v="58"/>
    <x v="393"/>
    <x v="287"/>
    <x v="161"/>
    <x v="145"/>
    <x v="594"/>
    <n v="69"/>
    <n v="28"/>
    <n v="7.5"/>
    <n v="52"/>
    <s v="Sandlot"/>
    <s v="M"/>
  </r>
  <r>
    <s v="Middle-Earth: Shadow of Mordor"/>
    <x v="14"/>
    <n v="2014"/>
    <x v="308"/>
    <x v="12"/>
    <s v="Jan"/>
    <x v="8"/>
    <x v="19"/>
    <x v="234"/>
    <x v="256"/>
    <x v="58"/>
    <x v="147"/>
    <x v="594"/>
    <n v="84"/>
    <n v="17"/>
    <n v="8"/>
    <n v="1671"/>
    <s v="Monolith Productions"/>
    <s v="M"/>
  </r>
  <r>
    <s v="Suikoden V"/>
    <x v="6"/>
    <n v="2006"/>
    <x v="4275"/>
    <x v="15"/>
    <s v="Aug"/>
    <x v="3"/>
    <x v="14"/>
    <x v="122"/>
    <x v="297"/>
    <x v="91"/>
    <x v="133"/>
    <x v="594"/>
    <n v="76"/>
    <n v="43"/>
    <n v="7.6"/>
    <n v="109"/>
    <s v="Konami"/>
    <s v="T"/>
  </r>
  <r>
    <s v="Picross 2"/>
    <x v="2"/>
    <n v="1996"/>
    <x v="4276"/>
    <x v="13"/>
    <s v="Aug"/>
    <x v="4"/>
    <x v="0"/>
    <x v="180"/>
    <x v="125"/>
    <x v="81"/>
    <x v="106"/>
    <x v="594"/>
    <m/>
    <m/>
    <m/>
    <m/>
    <m/>
    <m/>
  </r>
  <r>
    <s v="SOCOM: Tactical Strike"/>
    <x v="16"/>
    <n v="2007"/>
    <x v="2317"/>
    <x v="24"/>
    <s v="Apr"/>
    <x v="6"/>
    <x v="3"/>
    <x v="379"/>
    <x v="45"/>
    <x v="58"/>
    <x v="147"/>
    <x v="594"/>
    <m/>
    <m/>
    <m/>
    <m/>
    <m/>
    <m/>
  </r>
  <r>
    <s v="Farming Simulator 2015"/>
    <x v="4"/>
    <n v="2015"/>
    <x v="903"/>
    <x v="13"/>
    <s v="May"/>
    <x v="7"/>
    <x v="101"/>
    <x v="376"/>
    <x v="277"/>
    <x v="58"/>
    <x v="147"/>
    <x v="594"/>
    <m/>
    <m/>
    <m/>
    <m/>
    <m/>
    <m/>
  </r>
  <r>
    <s v="Tiger Woods PGA Tour 14"/>
    <x v="4"/>
    <n v="2013"/>
    <x v="4277"/>
    <x v="6"/>
    <s v="Apr"/>
    <x v="0"/>
    <x v="7"/>
    <x v="400"/>
    <x v="279"/>
    <x v="58"/>
    <x v="147"/>
    <x v="594"/>
    <n v="77"/>
    <n v="28"/>
    <n v="6.2"/>
    <n v="26"/>
    <s v="EA Tiburon"/>
    <s v="E"/>
  </r>
  <r>
    <s v="Sentouchu: Densetsu no Shinobi to Survival Battle!"/>
    <x v="10"/>
    <n v="2013"/>
    <x v="4278"/>
    <x v="23"/>
    <s v="Dec"/>
    <x v="8"/>
    <x v="25"/>
    <x v="180"/>
    <x v="125"/>
    <x v="81"/>
    <x v="106"/>
    <x v="594"/>
    <m/>
    <m/>
    <m/>
    <m/>
    <m/>
    <m/>
  </r>
  <r>
    <s v="U-Sing"/>
    <x v="0"/>
    <n v="2009"/>
    <x v="4279"/>
    <x v="24"/>
    <s v="Dec"/>
    <x v="5"/>
    <x v="51"/>
    <x v="180"/>
    <x v="262"/>
    <x v="58"/>
    <x v="147"/>
    <x v="594"/>
    <m/>
    <m/>
    <m/>
    <m/>
    <m/>
    <m/>
  </r>
  <r>
    <s v="Outlaw Golf 2"/>
    <x v="6"/>
    <n v="2004"/>
    <x v="4280"/>
    <x v="34"/>
    <s v="May"/>
    <x v="0"/>
    <x v="63"/>
    <x v="394"/>
    <x v="182"/>
    <x v="58"/>
    <x v="132"/>
    <x v="594"/>
    <n v="63"/>
    <n v="20"/>
    <s v="tbd"/>
    <m/>
    <s v="Hypnotix"/>
    <s v="M"/>
  </r>
  <r>
    <s v="Momotarou Dentetsu 12"/>
    <x v="6"/>
    <n v="2003"/>
    <x v="4281"/>
    <x v="20"/>
    <s v="May"/>
    <x v="5"/>
    <x v="68"/>
    <x v="180"/>
    <x v="125"/>
    <x v="81"/>
    <x v="106"/>
    <x v="594"/>
    <m/>
    <m/>
    <m/>
    <m/>
    <m/>
    <m/>
  </r>
  <r>
    <s v="LocoRoco 2"/>
    <x v="16"/>
    <n v="2008"/>
    <x v="38"/>
    <x v="14"/>
    <s v="Apr"/>
    <x v="1"/>
    <x v="3"/>
    <x v="400"/>
    <x v="265"/>
    <x v="62"/>
    <x v="115"/>
    <x v="594"/>
    <n v="85"/>
    <n v="55"/>
    <n v="8.4"/>
    <n v="44"/>
    <s v="SCE Japan Studio"/>
    <s v="E"/>
  </r>
  <r>
    <s v="Football Manager Handheld 2010"/>
    <x v="16"/>
    <n v="2009"/>
    <x v="9"/>
    <x v="8"/>
    <s v="Nov"/>
    <x v="0"/>
    <x v="8"/>
    <x v="180"/>
    <x v="150"/>
    <x v="58"/>
    <x v="119"/>
    <x v="594"/>
    <n v="69"/>
    <n v="10"/>
    <n v="6.9"/>
    <n v="7"/>
    <s v="Sports Interactive"/>
    <s v="E"/>
  </r>
  <r>
    <s v="Disney's Tarzan: Return to the Jungle"/>
    <x v="8"/>
    <n v="2002"/>
    <x v="4282"/>
    <x v="17"/>
    <s v="Sep"/>
    <x v="8"/>
    <x v="4"/>
    <x v="370"/>
    <x v="265"/>
    <x v="58"/>
    <x v="145"/>
    <x v="594"/>
    <n v="68"/>
    <n v="8"/>
    <s v="tbd"/>
    <m/>
    <s v="Digital Eclipse"/>
    <s v="E"/>
  </r>
  <r>
    <s v="Batman: Rise of Sin Tzu"/>
    <x v="6"/>
    <n v="2003"/>
    <x v="2119"/>
    <x v="31"/>
    <s v="May"/>
    <x v="8"/>
    <x v="5"/>
    <x v="394"/>
    <x v="293"/>
    <x v="58"/>
    <x v="132"/>
    <x v="594"/>
    <n v="63"/>
    <n v="21"/>
    <n v="8.3000000000000007"/>
    <n v="14"/>
    <s v="Ubisoft Montreal"/>
    <s v="T"/>
  </r>
  <r>
    <s v="Cabela's Dangerous Hunts"/>
    <x v="13"/>
    <n v="2003"/>
    <x v="1316"/>
    <x v="14"/>
    <s v="Nov"/>
    <x v="0"/>
    <x v="84"/>
    <x v="343"/>
    <x v="283"/>
    <x v="58"/>
    <x v="145"/>
    <x v="594"/>
    <m/>
    <m/>
    <n v="9.1"/>
    <n v="22"/>
    <s v="FUN Labs"/>
    <s v="T"/>
  </r>
  <r>
    <s v="AMF Bowling World Lanes"/>
    <x v="0"/>
    <n v="2008"/>
    <x v="3952"/>
    <x v="18"/>
    <s v="Aug"/>
    <x v="0"/>
    <x v="6"/>
    <x v="397"/>
    <x v="125"/>
    <x v="58"/>
    <x v="147"/>
    <x v="594"/>
    <m/>
    <m/>
    <n v="1.1000000000000001"/>
    <n v="10"/>
    <s v="Vir2L Studios"/>
    <s v="E"/>
  </r>
  <r>
    <s v="Kinectimals: Now with Bears!"/>
    <x v="4"/>
    <n v="2011"/>
    <x v="3934"/>
    <x v="34"/>
    <s v="Jan"/>
    <x v="5"/>
    <x v="1"/>
    <x v="286"/>
    <x v="297"/>
    <x v="58"/>
    <x v="147"/>
    <x v="594"/>
    <m/>
    <m/>
    <m/>
    <m/>
    <m/>
    <m/>
  </r>
  <r>
    <s v="G-Force"/>
    <x v="16"/>
    <n v="2009"/>
    <x v="3665"/>
    <x v="23"/>
    <s v="May"/>
    <x v="8"/>
    <x v="7"/>
    <x v="381"/>
    <x v="297"/>
    <x v="58"/>
    <x v="132"/>
    <x v="594"/>
    <m/>
    <m/>
    <n v="8.8000000000000007"/>
    <n v="4"/>
    <s v="Keen Games"/>
    <s v="E10+"/>
  </r>
  <r>
    <s v="Worms: Open Warfare 2"/>
    <x v="3"/>
    <n v="2007"/>
    <x v="474"/>
    <x v="32"/>
    <s v="Jul"/>
    <x v="11"/>
    <x v="28"/>
    <x v="360"/>
    <x v="180"/>
    <x v="58"/>
    <x v="115"/>
    <x v="594"/>
    <n v="81"/>
    <n v="25"/>
    <n v="9.1"/>
    <n v="22"/>
    <s v="Team 17, Two Tribes"/>
    <s v="E10+"/>
  </r>
  <r>
    <s v="Jikkyou Powerful Pro Yakyuu 13"/>
    <x v="6"/>
    <n v="2006"/>
    <x v="673"/>
    <x v="32"/>
    <s v="Jan"/>
    <x v="0"/>
    <x v="14"/>
    <x v="180"/>
    <x v="125"/>
    <x v="81"/>
    <x v="106"/>
    <x v="594"/>
    <m/>
    <m/>
    <m/>
    <m/>
    <m/>
    <m/>
  </r>
  <r>
    <s v="Dark Void"/>
    <x v="5"/>
    <n v="2010"/>
    <x v="2923"/>
    <x v="22"/>
    <s v="Aug"/>
    <x v="8"/>
    <x v="12"/>
    <x v="375"/>
    <x v="279"/>
    <x v="58"/>
    <x v="132"/>
    <x v="594"/>
    <n v="59"/>
    <n v="50"/>
    <n v="6"/>
    <n v="36"/>
    <s v="Airtight Games"/>
    <s v="T"/>
  </r>
  <r>
    <s v="Guitar Hero: Smash Hits"/>
    <x v="5"/>
    <n v="2009"/>
    <x v="2491"/>
    <x v="7"/>
    <s v="Oct"/>
    <x v="5"/>
    <x v="4"/>
    <x v="200"/>
    <x v="277"/>
    <x v="58"/>
    <x v="132"/>
    <x v="594"/>
    <n v="73"/>
    <n v="34"/>
    <n v="7.2"/>
    <n v="9"/>
    <s v="Beenox"/>
    <s v="T"/>
  </r>
  <r>
    <s v="Mega Man X3"/>
    <x v="7"/>
    <n v="1995"/>
    <x v="4179"/>
    <x v="26"/>
    <s v="Jan"/>
    <x v="8"/>
    <x v="151"/>
    <x v="393"/>
    <x v="45"/>
    <x v="38"/>
    <x v="106"/>
    <x v="594"/>
    <m/>
    <m/>
    <m/>
    <m/>
    <m/>
    <m/>
  </r>
  <r>
    <s v="Stunt Race FX"/>
    <x v="7"/>
    <n v="1993"/>
    <x v="4283"/>
    <x v="2"/>
    <s v="Sep"/>
    <x v="2"/>
    <x v="0"/>
    <x v="180"/>
    <x v="125"/>
    <x v="81"/>
    <x v="106"/>
    <x v="594"/>
    <m/>
    <m/>
    <m/>
    <m/>
    <m/>
    <m/>
  </r>
  <r>
    <s v="NHL 2K10"/>
    <x v="0"/>
    <n v="2009"/>
    <x v="4284"/>
    <x v="32"/>
    <s v="Dec"/>
    <x v="0"/>
    <x v="2"/>
    <x v="379"/>
    <x v="45"/>
    <x v="58"/>
    <x v="147"/>
    <x v="594"/>
    <n v="79"/>
    <n v="8"/>
    <n v="6.8"/>
    <n v="16"/>
    <s v="Take-Two Interactive"/>
    <s v="E10+"/>
  </r>
  <r>
    <s v="Bloody Roar 3"/>
    <x v="6"/>
    <n v="2001"/>
    <x v="4285"/>
    <x v="7"/>
    <s v="Jan"/>
    <x v="9"/>
    <x v="17"/>
    <x v="341"/>
    <x v="277"/>
    <x v="69"/>
    <x v="115"/>
    <x v="594"/>
    <n v="71"/>
    <n v="20"/>
    <n v="8.6"/>
    <n v="34"/>
    <s v="Eighting/Raizing"/>
    <s v="T"/>
  </r>
  <r>
    <s v="WWE Crush Hour"/>
    <x v="6"/>
    <n v="2003"/>
    <x v="4286"/>
    <x v="6"/>
    <s v="Nov"/>
    <x v="2"/>
    <x v="28"/>
    <x v="394"/>
    <x v="293"/>
    <x v="58"/>
    <x v="115"/>
    <x v="594"/>
    <n v="56"/>
    <n v="13"/>
    <n v="5.3"/>
    <n v="8"/>
    <s v="Pacific Coast Power &amp; Light"/>
    <s v="T"/>
  </r>
  <r>
    <s v="Persona 2: Eternal Punishment"/>
    <x v="12"/>
    <n v="2000"/>
    <x v="3322"/>
    <x v="16"/>
    <s v="Dec"/>
    <x v="3"/>
    <x v="91"/>
    <x v="396"/>
    <x v="287"/>
    <x v="9"/>
    <x v="133"/>
    <x v="594"/>
    <n v="83"/>
    <n v="11"/>
    <n v="8.4"/>
    <n v="25"/>
    <s v="Atlus Co."/>
    <s v="T"/>
  </r>
  <r>
    <s v="Homefront: The Revolution"/>
    <x v="9"/>
    <n v="2016"/>
    <x v="4287"/>
    <x v="0"/>
    <s v="Feb"/>
    <x v="6"/>
    <x v="41"/>
    <x v="383"/>
    <x v="199"/>
    <x v="102"/>
    <x v="132"/>
    <x v="594"/>
    <n v="48"/>
    <n v="43"/>
    <n v="3.8"/>
    <n v="212"/>
    <s v="Deep Silver Dambuster Studios"/>
    <s v="M"/>
  </r>
  <r>
    <s v="Assassin's Creed III"/>
    <x v="18"/>
    <n v="2012"/>
    <x v="4288"/>
    <x v="10"/>
    <s v="Oct"/>
    <x v="8"/>
    <x v="5"/>
    <x v="401"/>
    <x v="293"/>
    <x v="58"/>
    <x v="147"/>
    <x v="594"/>
    <n v="85"/>
    <n v="26"/>
    <n v="7.1"/>
    <n v="216"/>
    <s v="Ubisoft Quebec"/>
    <s v="M"/>
  </r>
  <r>
    <s v="One Piece: Burning Blood"/>
    <x v="9"/>
    <n v="2016"/>
    <x v="4289"/>
    <x v="14"/>
    <s v="Jul"/>
    <x v="9"/>
    <x v="25"/>
    <x v="369"/>
    <x v="293"/>
    <x v="35"/>
    <x v="132"/>
    <x v="594"/>
    <n v="66"/>
    <n v="45"/>
    <n v="7.8"/>
    <n v="49"/>
    <s v="Spike Chunsoft"/>
    <s v="T"/>
  </r>
  <r>
    <s v="Star Wars: Flight of the Falcon"/>
    <x v="8"/>
    <n v="2003"/>
    <x v="4290"/>
    <x v="9"/>
    <s v="Jul"/>
    <x v="8"/>
    <x v="28"/>
    <x v="370"/>
    <x v="265"/>
    <x v="58"/>
    <x v="145"/>
    <x v="594"/>
    <n v="39"/>
    <n v="13"/>
    <n v="5.8"/>
    <n v="11"/>
    <s v="Pocket Studios"/>
    <s v="E"/>
  </r>
  <r>
    <s v="One Piece: Gigant Battle 2 Shin Sekai"/>
    <x v="3"/>
    <n v="2011"/>
    <x v="4291"/>
    <x v="21"/>
    <s v="Oct"/>
    <x v="9"/>
    <x v="25"/>
    <x v="180"/>
    <x v="125"/>
    <x v="81"/>
    <x v="106"/>
    <x v="594"/>
    <m/>
    <m/>
    <m/>
    <m/>
    <m/>
    <m/>
  </r>
  <r>
    <s v="Teenage Mutant Ninja Turtles: Smash-Up"/>
    <x v="0"/>
    <n v="2009"/>
    <x v="4292"/>
    <x v="3"/>
    <s v="Apr"/>
    <x v="9"/>
    <x v="5"/>
    <x v="397"/>
    <x v="125"/>
    <x v="58"/>
    <x v="147"/>
    <x v="594"/>
    <n v="67"/>
    <n v="34"/>
    <n v="8.1999999999999993"/>
    <n v="21"/>
    <s v="Game Arts"/>
    <s v="E10+"/>
  </r>
  <r>
    <s v="Toukiden: The Age of Demons"/>
    <x v="22"/>
    <n v="2013"/>
    <x v="4293"/>
    <x v="8"/>
    <s v="Jun"/>
    <x v="8"/>
    <x v="48"/>
    <x v="393"/>
    <x v="203"/>
    <x v="96"/>
    <x v="133"/>
    <x v="594"/>
    <n v="71"/>
    <n v="44"/>
    <n v="8"/>
    <n v="136"/>
    <s v="Omega Force"/>
    <s v="T"/>
  </r>
  <r>
    <s v="Metro: Last Light"/>
    <x v="4"/>
    <n v="2013"/>
    <x v="4294"/>
    <x v="21"/>
    <s v="Dec"/>
    <x v="8"/>
    <x v="41"/>
    <x v="394"/>
    <x v="263"/>
    <x v="58"/>
    <x v="147"/>
    <x v="594"/>
    <n v="80"/>
    <n v="20"/>
    <n v="8.4"/>
    <n v="440"/>
    <s v="4A Games"/>
    <m/>
  </r>
  <r>
    <s v="Jikkyou Powerful Pro Yakyuu 2000"/>
    <x v="11"/>
    <n v="2000"/>
    <x v="4295"/>
    <x v="12"/>
    <s v="Oct"/>
    <x v="0"/>
    <x v="14"/>
    <x v="180"/>
    <x v="125"/>
    <x v="128"/>
    <x v="122"/>
    <x v="594"/>
    <m/>
    <m/>
    <m/>
    <m/>
    <m/>
    <m/>
  </r>
  <r>
    <s v="Dragon Ball Z: Budokai Tenkaichi 2 (JP sales)"/>
    <x v="0"/>
    <s v="N/A"/>
    <x v="4296"/>
    <x v="0"/>
    <s v="Nov"/>
    <x v="8"/>
    <x v="33"/>
    <x v="341"/>
    <x v="300"/>
    <x v="49"/>
    <x v="145"/>
    <x v="594"/>
    <m/>
    <m/>
    <m/>
    <m/>
    <m/>
    <m/>
  </r>
  <r>
    <s v="Football Manager 2016"/>
    <x v="14"/>
    <n v="2015"/>
    <x v="2850"/>
    <x v="11"/>
    <s v="Jul"/>
    <x v="7"/>
    <x v="8"/>
    <x v="180"/>
    <x v="239"/>
    <x v="58"/>
    <x v="133"/>
    <x v="594"/>
    <n v="81"/>
    <n v="34"/>
    <n v="6.9"/>
    <n v="97"/>
    <s v="Sega"/>
    <s v="E"/>
  </r>
  <r>
    <s v="Resident Evil: Dead Aim"/>
    <x v="6"/>
    <n v="2003"/>
    <x v="4297"/>
    <x v="5"/>
    <s v="Jun"/>
    <x v="8"/>
    <x v="12"/>
    <x v="394"/>
    <x v="293"/>
    <x v="58"/>
    <x v="115"/>
    <x v="594"/>
    <n v="65"/>
    <n v="28"/>
    <n v="6.6"/>
    <n v="48"/>
    <s v="Cavia Inc."/>
    <s v="M"/>
  </r>
  <r>
    <s v="Command &amp; Conquer: Red Alert 3 Ultimate Edition"/>
    <x v="5"/>
    <n v="2009"/>
    <x v="4298"/>
    <x v="7"/>
    <s v="Aug"/>
    <x v="11"/>
    <x v="7"/>
    <x v="364"/>
    <x v="263"/>
    <x v="58"/>
    <x v="122"/>
    <x v="594"/>
    <m/>
    <m/>
    <m/>
    <m/>
    <m/>
    <m/>
  </r>
  <r>
    <s v="Need for Speed Carbon"/>
    <x v="19"/>
    <n v="2006"/>
    <x v="4299"/>
    <x v="1"/>
    <s v="Jan"/>
    <x v="2"/>
    <x v="7"/>
    <x v="286"/>
    <x v="270"/>
    <x v="58"/>
    <x v="145"/>
    <x v="594"/>
    <n v="75"/>
    <n v="12"/>
    <n v="7.8"/>
    <n v="14"/>
    <s v="EA Canada"/>
    <s v="E10+"/>
  </r>
  <r>
    <s v="The Adventures of Jimmy Neutron Boy Genius: Jet Fusion"/>
    <x v="8"/>
    <n v="2003"/>
    <x v="4300"/>
    <x v="20"/>
    <s v="Jan"/>
    <x v="8"/>
    <x v="28"/>
    <x v="370"/>
    <x v="265"/>
    <x v="58"/>
    <x v="145"/>
    <x v="594"/>
    <m/>
    <m/>
    <s v="tbd"/>
    <m/>
    <s v="Helixe"/>
    <s v="E"/>
  </r>
  <r>
    <s v="FIFA Soccer 13"/>
    <x v="16"/>
    <n v="2012"/>
    <x v="4301"/>
    <x v="19"/>
    <s v="Apr"/>
    <x v="8"/>
    <x v="7"/>
    <x v="268"/>
    <x v="291"/>
    <x v="64"/>
    <x v="119"/>
    <x v="594"/>
    <m/>
    <m/>
    <n v="3.2"/>
    <n v="19"/>
    <s v="Electronic Arts"/>
    <s v="E"/>
  </r>
  <r>
    <s v="The Fairly Odd Parents: Shadow Showdown"/>
    <x v="6"/>
    <n v="2004"/>
    <x v="4302"/>
    <x v="6"/>
    <s v="Mar"/>
    <x v="1"/>
    <x v="28"/>
    <x v="394"/>
    <x v="293"/>
    <x v="58"/>
    <x v="115"/>
    <x v="594"/>
    <m/>
    <m/>
    <m/>
    <m/>
    <m/>
    <m/>
  </r>
  <r>
    <s v="EA Sports MMA"/>
    <x v="4"/>
    <n v="2010"/>
    <x v="4303"/>
    <x v="10"/>
    <s v="Aug"/>
    <x v="9"/>
    <x v="7"/>
    <x v="382"/>
    <x v="265"/>
    <x v="58"/>
    <x v="133"/>
    <x v="594"/>
    <n v="79"/>
    <n v="63"/>
    <n v="7"/>
    <n v="55"/>
    <s v="EA Tiburon"/>
    <s v="T"/>
  </r>
  <r>
    <s v="Saban's Power Rangers: Lightspeed Rescue"/>
    <x v="12"/>
    <n v="2000"/>
    <x v="4304"/>
    <x v="17"/>
    <s v="Aug"/>
    <x v="8"/>
    <x v="28"/>
    <x v="401"/>
    <x v="293"/>
    <x v="58"/>
    <x v="133"/>
    <x v="594"/>
    <m/>
    <m/>
    <m/>
    <m/>
    <m/>
    <m/>
  </r>
  <r>
    <s v="Xbox Music Mixer"/>
    <x v="13"/>
    <n v="2003"/>
    <x v="4305"/>
    <x v="18"/>
    <s v="Sep"/>
    <x v="5"/>
    <x v="1"/>
    <x v="343"/>
    <x v="283"/>
    <x v="58"/>
    <x v="145"/>
    <x v="594"/>
    <n v="49"/>
    <n v="12"/>
    <s v="tbd"/>
    <m/>
    <s v="WildTangent"/>
    <s v="E"/>
  </r>
  <r>
    <s v="Defiance"/>
    <x v="5"/>
    <n v="2013"/>
    <x v="4306"/>
    <x v="33"/>
    <s v="Mar"/>
    <x v="6"/>
    <x v="149"/>
    <x v="401"/>
    <x v="244"/>
    <x v="58"/>
    <x v="122"/>
    <x v="594"/>
    <n v="59"/>
    <n v="21"/>
    <n v="6.9"/>
    <n v="145"/>
    <s v="Trion Worlds"/>
    <s v="M"/>
  </r>
  <r>
    <s v="Terminator Salvation"/>
    <x v="4"/>
    <n v="2009"/>
    <x v="4307"/>
    <x v="31"/>
    <s v="Mar"/>
    <x v="6"/>
    <x v="19"/>
    <x v="346"/>
    <x v="291"/>
    <x v="58"/>
    <x v="115"/>
    <x v="594"/>
    <n v="48"/>
    <n v="50"/>
    <n v="5"/>
    <n v="53"/>
    <s v="GRIN"/>
    <s v="T"/>
  </r>
  <r>
    <s v="CSI: Deadly Intent - The Hidden Cases"/>
    <x v="3"/>
    <n v="2009"/>
    <x v="4308"/>
    <x v="10"/>
    <s v="Oct"/>
    <x v="10"/>
    <x v="5"/>
    <x v="252"/>
    <x v="263"/>
    <x v="58"/>
    <x v="115"/>
    <x v="594"/>
    <m/>
    <m/>
    <m/>
    <m/>
    <m/>
    <m/>
  </r>
  <r>
    <s v="College Hoops 2K8"/>
    <x v="6"/>
    <n v="2007"/>
    <x v="1362"/>
    <x v="28"/>
    <s v="Feb"/>
    <x v="0"/>
    <x v="2"/>
    <x v="394"/>
    <x v="293"/>
    <x v="58"/>
    <x v="115"/>
    <x v="594"/>
    <n v="66"/>
    <n v="4"/>
    <s v="tbd"/>
    <m/>
    <s v="Visual Concepts"/>
    <s v="E"/>
  </r>
  <r>
    <s v="Destiny: The Taken King"/>
    <x v="4"/>
    <n v="2015"/>
    <x v="4309"/>
    <x v="22"/>
    <s v="Nov"/>
    <x v="6"/>
    <x v="4"/>
    <x v="381"/>
    <x v="283"/>
    <x v="58"/>
    <x v="147"/>
    <x v="594"/>
    <m/>
    <m/>
    <n v="4.4000000000000004"/>
    <n v="59"/>
    <s v="Bungie Software, Bungie"/>
    <s v="T"/>
  </r>
  <r>
    <s v="Pac-Man All-Stars"/>
    <x v="5"/>
    <n v="2011"/>
    <x v="4310"/>
    <x v="18"/>
    <s v="Jul"/>
    <x v="9"/>
    <x v="25"/>
    <x v="200"/>
    <x v="270"/>
    <x v="57"/>
    <x v="115"/>
    <x v="594"/>
    <m/>
    <m/>
    <m/>
    <m/>
    <m/>
    <m/>
  </r>
  <r>
    <s v="Guitar Hero: Metallica"/>
    <x v="6"/>
    <n v="2009"/>
    <x v="1969"/>
    <x v="34"/>
    <s v="Feb"/>
    <x v="5"/>
    <x v="4"/>
    <x v="394"/>
    <x v="293"/>
    <x v="58"/>
    <x v="115"/>
    <x v="594"/>
    <m/>
    <m/>
    <n v="7.6"/>
    <n v="9"/>
    <s v="Neversoft Entertainment"/>
    <s v="T"/>
  </r>
  <r>
    <s v="Guilty Gear X2"/>
    <x v="6"/>
    <n v="2002"/>
    <x v="4311"/>
    <x v="31"/>
    <s v="Aug"/>
    <x v="9"/>
    <x v="100"/>
    <x v="290"/>
    <x v="270"/>
    <x v="94"/>
    <x v="133"/>
    <x v="594"/>
    <n v="87"/>
    <n v="31"/>
    <n v="8.6999999999999993"/>
    <n v="34"/>
    <s v="Arc System Works"/>
    <s v="T"/>
  </r>
  <r>
    <s v="Chicken Shoot"/>
    <x v="0"/>
    <n v="2007"/>
    <x v="4312"/>
    <x v="9"/>
    <s v="Nov"/>
    <x v="8"/>
    <x v="84"/>
    <x v="379"/>
    <x v="125"/>
    <x v="58"/>
    <x v="133"/>
    <x v="594"/>
    <n v="27"/>
    <n v="9"/>
    <n v="4.8"/>
    <n v="26"/>
    <s v="Destination Software"/>
    <s v="E10+"/>
  </r>
  <r>
    <s v="Tom Clancy's Rainbow Six: Lockdown"/>
    <x v="6"/>
    <n v="2005"/>
    <x v="4313"/>
    <x v="26"/>
    <s v="Oct"/>
    <x v="6"/>
    <x v="5"/>
    <x v="394"/>
    <x v="293"/>
    <x v="58"/>
    <x v="115"/>
    <x v="594"/>
    <n v="70"/>
    <n v="15"/>
    <n v="6.9"/>
    <n v="9"/>
    <s v="Red Storm Entertainment, Ubisoft Montreal"/>
    <s v="M"/>
  </r>
  <r>
    <s v="From TV Animation One Piece: Tobidase Kaizokudan!"/>
    <x v="12"/>
    <n v="2001"/>
    <x v="2394"/>
    <x v="7"/>
    <s v="Nov"/>
    <x v="3"/>
    <x v="25"/>
    <x v="180"/>
    <x v="125"/>
    <x v="223"/>
    <x v="133"/>
    <x v="594"/>
    <m/>
    <m/>
    <m/>
    <m/>
    <m/>
    <m/>
  </r>
  <r>
    <s v="MotoGP 08"/>
    <x v="4"/>
    <n v="2008"/>
    <x v="4314"/>
    <x v="25"/>
    <s v="Mar"/>
    <x v="2"/>
    <x v="12"/>
    <x v="369"/>
    <x v="256"/>
    <x v="58"/>
    <x v="115"/>
    <x v="594"/>
    <n v="68"/>
    <n v="20"/>
    <n v="5.6"/>
    <n v="12"/>
    <s v="Milestone S.r.l"/>
    <s v="E"/>
  </r>
  <r>
    <s v="LEGO Marvel's Avengers"/>
    <x v="17"/>
    <n v="2016"/>
    <x v="4315"/>
    <x v="16"/>
    <s v="Feb"/>
    <x v="8"/>
    <x v="19"/>
    <x v="401"/>
    <x v="279"/>
    <x v="58"/>
    <x v="147"/>
    <x v="594"/>
    <n v="71"/>
    <n v="18"/>
    <n v="5.0999999999999996"/>
    <n v="15"/>
    <s v="TT Games"/>
    <s v="E10+"/>
  </r>
  <r>
    <s v="The Tale of Despereaux"/>
    <x v="6"/>
    <n v="2008"/>
    <x v="4316"/>
    <x v="31"/>
    <s v="Aug"/>
    <x v="1"/>
    <x v="205"/>
    <x v="394"/>
    <x v="293"/>
    <x v="58"/>
    <x v="115"/>
    <x v="594"/>
    <m/>
    <m/>
    <s v="tbd"/>
    <m/>
    <s v="Brash Entertainment"/>
    <s v="E10+"/>
  </r>
  <r>
    <s v="Aggressive Inline"/>
    <x v="6"/>
    <n v="2002"/>
    <x v="2561"/>
    <x v="2"/>
    <s v="Feb"/>
    <x v="0"/>
    <x v="30"/>
    <x v="394"/>
    <x v="293"/>
    <x v="58"/>
    <x v="115"/>
    <x v="594"/>
    <n v="85"/>
    <n v="31"/>
    <n v="8.6999999999999993"/>
    <n v="14"/>
    <s v="Z-Axis, Ltd."/>
    <s v="T"/>
  </r>
  <r>
    <s v="Mirror's Edge Catalyst"/>
    <x v="9"/>
    <n v="2016"/>
    <x v="4317"/>
    <x v="11"/>
    <s v="May"/>
    <x v="1"/>
    <x v="7"/>
    <x v="369"/>
    <x v="248"/>
    <x v="64"/>
    <x v="132"/>
    <x v="594"/>
    <n v="69"/>
    <n v="50"/>
    <n v="4.7"/>
    <n v="578"/>
    <s v="EA DICE"/>
    <s v="T"/>
  </r>
  <r>
    <s v="Sniper Elite 3"/>
    <x v="17"/>
    <n v="2014"/>
    <x v="2000"/>
    <x v="4"/>
    <s v="Mar"/>
    <x v="6"/>
    <x v="11"/>
    <x v="200"/>
    <x v="277"/>
    <x v="58"/>
    <x v="147"/>
    <x v="594"/>
    <n v="63"/>
    <n v="12"/>
    <n v="6.6"/>
    <n v="68"/>
    <s v="Rebellion"/>
    <s v="M"/>
  </r>
  <r>
    <s v="Hello Kitty Daily"/>
    <x v="3"/>
    <n v="2008"/>
    <x v="4318"/>
    <x v="3"/>
    <s v="Mar"/>
    <x v="5"/>
    <x v="125"/>
    <x v="379"/>
    <x v="125"/>
    <x v="58"/>
    <x v="147"/>
    <x v="594"/>
    <m/>
    <m/>
    <m/>
    <m/>
    <m/>
    <m/>
  </r>
  <r>
    <s v="NFL Street"/>
    <x v="19"/>
    <n v="2004"/>
    <x v="4319"/>
    <x v="14"/>
    <s v="May"/>
    <x v="0"/>
    <x v="7"/>
    <x v="286"/>
    <x v="270"/>
    <x v="58"/>
    <x v="145"/>
    <x v="594"/>
    <n v="81"/>
    <n v="30"/>
    <n v="8"/>
    <n v="4"/>
    <s v="EA Tiburon"/>
    <s v="E"/>
  </r>
  <r>
    <s v="Karaoke Revolution"/>
    <x v="6"/>
    <n v="2003"/>
    <x v="241"/>
    <x v="19"/>
    <s v="Jan"/>
    <x v="5"/>
    <x v="14"/>
    <x v="394"/>
    <x v="293"/>
    <x v="58"/>
    <x v="115"/>
    <x v="594"/>
    <n v="83"/>
    <n v="29"/>
    <n v="9.1"/>
    <n v="17"/>
    <s v="Harmonix Music Systems"/>
    <s v="E"/>
  </r>
  <r>
    <s v="Metal Arms: Glitch in the System"/>
    <x v="6"/>
    <n v="2003"/>
    <x v="264"/>
    <x v="10"/>
    <s v="Nov"/>
    <x v="6"/>
    <x v="23"/>
    <x v="394"/>
    <x v="293"/>
    <x v="58"/>
    <x v="115"/>
    <x v="594"/>
    <n v="81"/>
    <n v="28"/>
    <n v="8.9"/>
    <n v="17"/>
    <s v="Mass Media"/>
    <s v="T"/>
  </r>
  <r>
    <s v="Tropico 4"/>
    <x v="4"/>
    <s v="N/A"/>
    <x v="4320"/>
    <x v="31"/>
    <s v="Mar"/>
    <x v="11"/>
    <x v="206"/>
    <x v="200"/>
    <x v="279"/>
    <x v="58"/>
    <x v="147"/>
    <x v="594"/>
    <n v="77"/>
    <n v="18"/>
    <n v="7.5"/>
    <n v="37"/>
    <s v="Haemimont"/>
    <s v="T"/>
  </r>
  <r>
    <s v="Jikkyou Powerful Pro Yakyuu 7"/>
    <x v="6"/>
    <n v="2000"/>
    <x v="4321"/>
    <x v="14"/>
    <s v="Jan"/>
    <x v="0"/>
    <x v="14"/>
    <x v="180"/>
    <x v="125"/>
    <x v="81"/>
    <x v="106"/>
    <x v="594"/>
    <m/>
    <m/>
    <m/>
    <m/>
    <m/>
    <m/>
  </r>
  <r>
    <s v="Rally Cross 2"/>
    <x v="12"/>
    <n v="1998"/>
    <x v="1951"/>
    <x v="10"/>
    <s v="Sep"/>
    <x v="2"/>
    <x v="43"/>
    <x v="401"/>
    <x v="293"/>
    <x v="58"/>
    <x v="133"/>
    <x v="594"/>
    <m/>
    <m/>
    <m/>
    <m/>
    <m/>
    <m/>
  </r>
  <r>
    <s v="EverGrace"/>
    <x v="6"/>
    <n v="2000"/>
    <x v="1682"/>
    <x v="25"/>
    <s v="Oct"/>
    <x v="3"/>
    <x v="5"/>
    <x v="205"/>
    <x v="283"/>
    <x v="126"/>
    <x v="147"/>
    <x v="594"/>
    <n v="59"/>
    <n v="12"/>
    <n v="7.8"/>
    <n v="4"/>
    <s v="From Software"/>
    <s v="T"/>
  </r>
  <r>
    <s v="Enemy Territory: Quake Wars"/>
    <x v="5"/>
    <n v="2008"/>
    <x v="4322"/>
    <x v="33"/>
    <s v="Jul"/>
    <x v="6"/>
    <x v="4"/>
    <x v="382"/>
    <x v="270"/>
    <x v="58"/>
    <x v="115"/>
    <x v="594"/>
    <n v="60"/>
    <n v="30"/>
    <n v="6.4"/>
    <n v="14"/>
    <s v="Z-Axis, Ltd."/>
    <s v="T"/>
  </r>
  <r>
    <s v="Lunar 2: Eternal Blue Complete"/>
    <x v="12"/>
    <n v="1999"/>
    <x v="4127"/>
    <x v="0"/>
    <s v="Mar"/>
    <x v="3"/>
    <x v="154"/>
    <x v="401"/>
    <x v="293"/>
    <x v="58"/>
    <x v="133"/>
    <x v="594"/>
    <n v="86"/>
    <n v="12"/>
    <n v="8.9"/>
    <n v="37"/>
    <s v="Game Arts"/>
    <s v="T"/>
  </r>
  <r>
    <s v="Street Fighter Alpha: Warriors' Dreams"/>
    <x v="23"/>
    <n v="1996"/>
    <x v="4323"/>
    <x v="29"/>
    <s v="May"/>
    <x v="9"/>
    <x v="12"/>
    <x v="180"/>
    <x v="125"/>
    <x v="81"/>
    <x v="106"/>
    <x v="594"/>
    <m/>
    <m/>
    <m/>
    <m/>
    <m/>
    <m/>
  </r>
  <r>
    <s v="Rugrats: Royal Ransom"/>
    <x v="6"/>
    <n v="2002"/>
    <x v="4324"/>
    <x v="7"/>
    <s v="Feb"/>
    <x v="1"/>
    <x v="28"/>
    <x v="394"/>
    <x v="293"/>
    <x v="58"/>
    <x v="115"/>
    <x v="594"/>
    <m/>
    <m/>
    <s v="tbd"/>
    <m/>
    <s v="Avalanche Software"/>
    <s v="E"/>
  </r>
  <r>
    <s v="MLB 06: The Show"/>
    <x v="16"/>
    <n v="2006"/>
    <x v="1941"/>
    <x v="13"/>
    <s v="Nov"/>
    <x v="0"/>
    <x v="3"/>
    <x v="379"/>
    <x v="125"/>
    <x v="58"/>
    <x v="147"/>
    <x v="594"/>
    <n v="83"/>
    <n v="30"/>
    <n v="8.5"/>
    <n v="32"/>
    <s v="SCEA San Diego Studios"/>
    <s v="E"/>
  </r>
  <r>
    <s v="Over the Hedge"/>
    <x v="19"/>
    <n v="2006"/>
    <x v="320"/>
    <x v="0"/>
    <s v="Jun"/>
    <x v="1"/>
    <x v="4"/>
    <x v="286"/>
    <x v="270"/>
    <x v="58"/>
    <x v="145"/>
    <x v="594"/>
    <n v="61"/>
    <n v="21"/>
    <n v="9.3000000000000007"/>
    <n v="6"/>
    <s v="Edge of Reality"/>
    <s v="E10+"/>
  </r>
  <r>
    <s v="Tomb Raider (2013)"/>
    <x v="14"/>
    <s v="N/A"/>
    <x v="4325"/>
    <x v="0"/>
    <s v="Jan"/>
    <x v="8"/>
    <x v="15"/>
    <x v="383"/>
    <x v="289"/>
    <x v="58"/>
    <x v="115"/>
    <x v="594"/>
    <n v="86"/>
    <n v="18"/>
    <n v="8.5"/>
    <n v="3552"/>
    <s v="Crystal Dynamics, Nixxes Software"/>
    <s v="M"/>
  </r>
  <r>
    <s v="Charlie and the Chocolate Factory"/>
    <x v="6"/>
    <n v="2005"/>
    <x v="1762"/>
    <x v="33"/>
    <s v="Sep"/>
    <x v="10"/>
    <x v="63"/>
    <x v="394"/>
    <x v="293"/>
    <x v="58"/>
    <x v="115"/>
    <x v="594"/>
    <n v="35"/>
    <n v="21"/>
    <n v="4.0999999999999996"/>
    <n v="28"/>
    <s v="High Voltage Software, Backbone Entertainment"/>
    <s v="E"/>
  </r>
  <r>
    <s v="TrackMania Turbo"/>
    <x v="9"/>
    <n v="2016"/>
    <x v="4326"/>
    <x v="13"/>
    <s v="Jan"/>
    <x v="8"/>
    <x v="5"/>
    <x v="396"/>
    <x v="150"/>
    <x v="58"/>
    <x v="132"/>
    <x v="594"/>
    <n v="81"/>
    <n v="52"/>
    <n v="7.9"/>
    <n v="110"/>
    <s v="Nadeo"/>
    <s v="E"/>
  </r>
  <r>
    <s v="Kurushi Final: Mental Blocks"/>
    <x v="12"/>
    <n v="1998"/>
    <x v="4327"/>
    <x v="17"/>
    <s v="Aug"/>
    <x v="4"/>
    <x v="3"/>
    <x v="180"/>
    <x v="125"/>
    <x v="223"/>
    <x v="133"/>
    <x v="595"/>
    <m/>
    <m/>
    <m/>
    <m/>
    <m/>
    <m/>
  </r>
  <r>
    <s v="Risk / Battleship / Clue"/>
    <x v="8"/>
    <n v="2005"/>
    <x v="3431"/>
    <x v="11"/>
    <s v="Jan"/>
    <x v="5"/>
    <x v="84"/>
    <x v="370"/>
    <x v="265"/>
    <x v="58"/>
    <x v="145"/>
    <x v="595"/>
    <m/>
    <m/>
    <m/>
    <m/>
    <m/>
    <m/>
  </r>
  <r>
    <s v="Tiger Woods PGA Tour 12: The Masters"/>
    <x v="0"/>
    <n v="2011"/>
    <x v="4328"/>
    <x v="30"/>
    <s v="Feb"/>
    <x v="0"/>
    <x v="7"/>
    <x v="200"/>
    <x v="277"/>
    <x v="58"/>
    <x v="147"/>
    <x v="595"/>
    <n v="85"/>
    <n v="14"/>
    <n v="6.7"/>
    <n v="7"/>
    <s v="Electronic Arts"/>
    <s v="E"/>
  </r>
  <r>
    <s v="Def Jam Icon"/>
    <x v="4"/>
    <n v="2007"/>
    <x v="4329"/>
    <x v="31"/>
    <s v="Apr"/>
    <x v="8"/>
    <x v="7"/>
    <x v="357"/>
    <x v="45"/>
    <x v="58"/>
    <x v="147"/>
    <x v="595"/>
    <n v="69"/>
    <n v="48"/>
    <n v="6.3"/>
    <n v="108"/>
    <s v="EA Chicago"/>
    <s v="M"/>
  </r>
  <r>
    <s v="SD Gundam G Generation World"/>
    <x v="16"/>
    <n v="2011"/>
    <x v="4330"/>
    <x v="7"/>
    <s v="Apr"/>
    <x v="11"/>
    <x v="25"/>
    <x v="180"/>
    <x v="125"/>
    <x v="184"/>
    <x v="106"/>
    <x v="595"/>
    <m/>
    <m/>
    <m/>
    <m/>
    <m/>
    <m/>
  </r>
  <r>
    <s v="The Wild Thornberrys Movie"/>
    <x v="8"/>
    <n v="2002"/>
    <x v="4331"/>
    <x v="22"/>
    <s v="May"/>
    <x v="1"/>
    <x v="28"/>
    <x v="370"/>
    <x v="265"/>
    <x v="58"/>
    <x v="145"/>
    <x v="595"/>
    <m/>
    <m/>
    <s v="tbd"/>
    <m/>
    <s v="Human Soft"/>
    <s v="E"/>
  </r>
  <r>
    <s v="High School Musical 3: Senior Year DANCE!"/>
    <x v="6"/>
    <n v="2008"/>
    <x v="4332"/>
    <x v="0"/>
    <s v="Dec"/>
    <x v="5"/>
    <x v="32"/>
    <x v="394"/>
    <x v="293"/>
    <x v="58"/>
    <x v="115"/>
    <x v="595"/>
    <m/>
    <m/>
    <m/>
    <m/>
    <m/>
    <m/>
  </r>
  <r>
    <s v="Hannah Montana: The Movie"/>
    <x v="0"/>
    <n v="2009"/>
    <x v="4333"/>
    <x v="18"/>
    <s v="Jun"/>
    <x v="10"/>
    <x v="32"/>
    <x v="346"/>
    <x v="291"/>
    <x v="58"/>
    <x v="115"/>
    <x v="595"/>
    <m/>
    <m/>
    <s v="tbd"/>
    <m/>
    <s v="n-Space"/>
    <s v="E"/>
  </r>
  <r>
    <s v="Dynasty Warriors 5 Empires"/>
    <x v="6"/>
    <n v="2006"/>
    <x v="971"/>
    <x v="12"/>
    <s v="Mar"/>
    <x v="8"/>
    <x v="48"/>
    <x v="369"/>
    <x v="265"/>
    <x v="130"/>
    <x v="147"/>
    <x v="595"/>
    <n v="62"/>
    <n v="23"/>
    <n v="9.1"/>
    <n v="24"/>
    <s v="Omega Force"/>
    <s v="T"/>
  </r>
  <r>
    <s v="Call of Duty: Ghosts"/>
    <x v="18"/>
    <n v="2013"/>
    <x v="4334"/>
    <x v="30"/>
    <s v="Apr"/>
    <x v="6"/>
    <x v="4"/>
    <x v="376"/>
    <x v="265"/>
    <x v="62"/>
    <x v="147"/>
    <x v="595"/>
    <n v="69"/>
    <n v="6"/>
    <n v="3.4"/>
    <n v="256"/>
    <s v="Treyarch"/>
    <s v="M"/>
  </r>
  <r>
    <s v="Transformers: Dark of the Moon"/>
    <x v="5"/>
    <n v="2011"/>
    <x v="2693"/>
    <x v="17"/>
    <s v="Jul"/>
    <x v="8"/>
    <x v="4"/>
    <x v="369"/>
    <x v="291"/>
    <x v="58"/>
    <x v="122"/>
    <x v="595"/>
    <n v="57"/>
    <n v="41"/>
    <n v="5.6"/>
    <n v="27"/>
    <s v="High Moon Studios"/>
    <s v="T"/>
  </r>
  <r>
    <s v="SoulCalibur"/>
    <x v="21"/>
    <n v="1999"/>
    <x v="4123"/>
    <x v="23"/>
    <s v="Oct"/>
    <x v="9"/>
    <x v="25"/>
    <x v="180"/>
    <x v="125"/>
    <x v="184"/>
    <x v="106"/>
    <x v="595"/>
    <n v="98"/>
    <n v="24"/>
    <n v="8.8000000000000007"/>
    <n v="200"/>
    <s v="Namco"/>
    <s v="T"/>
  </r>
  <r>
    <s v="WipEout 3"/>
    <x v="12"/>
    <n v="1999"/>
    <x v="4335"/>
    <x v="23"/>
    <s v="Dec"/>
    <x v="2"/>
    <x v="85"/>
    <x v="401"/>
    <x v="293"/>
    <x v="58"/>
    <x v="133"/>
    <x v="595"/>
    <n v="89"/>
    <n v="14"/>
    <n v="8.5"/>
    <n v="15"/>
    <s v="Psygnosis"/>
    <s v="E"/>
  </r>
  <r>
    <s v="UEFA Euro 2008 Austria-Switzerland"/>
    <x v="4"/>
    <n v="2008"/>
    <x v="474"/>
    <x v="32"/>
    <s v="Jul"/>
    <x v="0"/>
    <x v="7"/>
    <x v="122"/>
    <x v="301"/>
    <x v="58"/>
    <x v="147"/>
    <x v="595"/>
    <m/>
    <m/>
    <m/>
    <m/>
    <m/>
    <m/>
  </r>
  <r>
    <s v="SpongeBob's Boating Bash"/>
    <x v="0"/>
    <n v="2010"/>
    <x v="3160"/>
    <x v="15"/>
    <s v="Nov"/>
    <x v="5"/>
    <x v="28"/>
    <x v="381"/>
    <x v="270"/>
    <x v="58"/>
    <x v="147"/>
    <x v="595"/>
    <m/>
    <m/>
    <n v="7.6"/>
    <n v="5"/>
    <s v="Impulse Games"/>
    <s v="E"/>
  </r>
  <r>
    <s v="Classic NES Series: Ice Climber"/>
    <x v="8"/>
    <n v="2004"/>
    <x v="1793"/>
    <x v="25"/>
    <s v="May"/>
    <x v="1"/>
    <x v="0"/>
    <x v="205"/>
    <x v="203"/>
    <x v="118"/>
    <x v="145"/>
    <x v="595"/>
    <n v="66"/>
    <n v="12"/>
    <s v="tbd"/>
    <m/>
    <s v="Nintendo"/>
    <s v="E"/>
  </r>
  <r>
    <s v="Pirates of the Caribbean: At World's End"/>
    <x v="3"/>
    <n v="2007"/>
    <x v="4336"/>
    <x v="21"/>
    <s v="Apr"/>
    <x v="8"/>
    <x v="32"/>
    <x v="357"/>
    <x v="45"/>
    <x v="62"/>
    <x v="147"/>
    <x v="595"/>
    <n v="66"/>
    <n v="14"/>
    <s v="tbd"/>
    <m/>
    <s v="Amaze Entertainment"/>
    <s v="E10+"/>
  </r>
  <r>
    <s v="WWE '12"/>
    <x v="0"/>
    <n v="2011"/>
    <x v="1640"/>
    <x v="22"/>
    <s v="May"/>
    <x v="9"/>
    <x v="28"/>
    <x v="382"/>
    <x v="283"/>
    <x v="58"/>
    <x v="147"/>
    <x v="595"/>
    <n v="74"/>
    <n v="6"/>
    <n v="5.2"/>
    <n v="9"/>
    <s v="Yuke's"/>
    <s v="T"/>
  </r>
  <r>
    <s v="WWE All Stars"/>
    <x v="4"/>
    <n v="2011"/>
    <x v="916"/>
    <x v="10"/>
    <s v="Dec"/>
    <x v="9"/>
    <x v="28"/>
    <x v="375"/>
    <x v="182"/>
    <x v="58"/>
    <x v="147"/>
    <x v="595"/>
    <n v="75"/>
    <n v="64"/>
    <n v="7.2"/>
    <n v="45"/>
    <s v="THQ"/>
    <s v="T"/>
  </r>
  <r>
    <s v="Mini Ninjas"/>
    <x v="5"/>
    <n v="2009"/>
    <x v="1924"/>
    <x v="16"/>
    <s v="Oct"/>
    <x v="8"/>
    <x v="21"/>
    <x v="364"/>
    <x v="263"/>
    <x v="58"/>
    <x v="122"/>
    <x v="595"/>
    <n v="73"/>
    <n v="37"/>
    <n v="8.6999999999999993"/>
    <n v="62"/>
    <s v="Io Interactive"/>
    <s v="E10+"/>
  </r>
  <r>
    <s v="Tekken Tag Tournament 2"/>
    <x v="4"/>
    <n v="2012"/>
    <x v="4337"/>
    <x v="18"/>
    <s v="Jun"/>
    <x v="9"/>
    <x v="25"/>
    <x v="401"/>
    <x v="277"/>
    <x v="62"/>
    <x v="147"/>
    <x v="595"/>
    <n v="83"/>
    <n v="35"/>
    <n v="7.5"/>
    <n v="90"/>
    <s v="Namco Bandai Games"/>
    <s v="T"/>
  </r>
  <r>
    <s v="Freeway"/>
    <x v="15"/>
    <n v="1980"/>
    <x v="4338"/>
    <x v="3"/>
    <s v="Sep"/>
    <x v="8"/>
    <x v="4"/>
    <x v="379"/>
    <x v="287"/>
    <x v="58"/>
    <x v="106"/>
    <x v="595"/>
    <m/>
    <m/>
    <m/>
    <m/>
    <m/>
    <m/>
  </r>
  <r>
    <s v="Driver 2 Advance"/>
    <x v="8"/>
    <n v="2002"/>
    <x v="4339"/>
    <x v="29"/>
    <s v="Apr"/>
    <x v="8"/>
    <x v="10"/>
    <x v="370"/>
    <x v="265"/>
    <x v="58"/>
    <x v="145"/>
    <x v="595"/>
    <n v="73"/>
    <n v="9"/>
    <n v="6.6"/>
    <n v="14"/>
    <s v="Sennari Interactive"/>
    <s v="T"/>
  </r>
  <r>
    <s v="Monster Rancher 4"/>
    <x v="6"/>
    <n v="2003"/>
    <x v="4340"/>
    <x v="10"/>
    <s v="Dec"/>
    <x v="7"/>
    <x v="48"/>
    <x v="122"/>
    <x v="297"/>
    <x v="91"/>
    <x v="133"/>
    <x v="595"/>
    <n v="77"/>
    <n v="21"/>
    <n v="9.1"/>
    <n v="18"/>
    <s v="Tecmo"/>
    <s v="E"/>
  </r>
  <r>
    <s v="Mini Ninjas"/>
    <x v="3"/>
    <n v="2009"/>
    <x v="4341"/>
    <x v="11"/>
    <s v="Oct"/>
    <x v="8"/>
    <x v="21"/>
    <x v="252"/>
    <x v="263"/>
    <x v="58"/>
    <x v="115"/>
    <x v="595"/>
    <n v="61"/>
    <n v="10"/>
    <n v="5.8"/>
    <n v="4"/>
    <s v="Magic Pockets"/>
    <s v="E10+"/>
  </r>
  <r>
    <s v="Tim Burton's The Nightmare Before Christmas: Oogie's Revenge"/>
    <x v="6"/>
    <n v="2004"/>
    <x v="4342"/>
    <x v="17"/>
    <s v="May"/>
    <x v="10"/>
    <x v="32"/>
    <x v="394"/>
    <x v="293"/>
    <x v="58"/>
    <x v="115"/>
    <x v="595"/>
    <n v="65"/>
    <n v="34"/>
    <n v="8.6"/>
    <n v="20"/>
    <s v="Capcom"/>
    <s v="E10+"/>
  </r>
  <r>
    <s v="Iron Storm"/>
    <x v="23"/>
    <n v="1995"/>
    <x v="4343"/>
    <x v="31"/>
    <s v="Mar"/>
    <x v="6"/>
    <x v="8"/>
    <x v="180"/>
    <x v="125"/>
    <x v="184"/>
    <x v="106"/>
    <x v="595"/>
    <m/>
    <m/>
    <m/>
    <m/>
    <m/>
    <m/>
  </r>
  <r>
    <s v="Battalion Wars 2"/>
    <x v="0"/>
    <n v="2007"/>
    <x v="525"/>
    <x v="11"/>
    <s v="Jul"/>
    <x v="11"/>
    <x v="0"/>
    <x v="376"/>
    <x v="287"/>
    <x v="36"/>
    <x v="133"/>
    <x v="595"/>
    <n v="75"/>
    <n v="38"/>
    <n v="7.6"/>
    <n v="45"/>
    <s v="Kuju Entertainment"/>
    <s v="T"/>
  </r>
  <r>
    <s v="MotorStorm: Arctic Edge"/>
    <x v="6"/>
    <n v="2009"/>
    <x v="103"/>
    <x v="20"/>
    <s v="Jun"/>
    <x v="2"/>
    <x v="3"/>
    <x v="360"/>
    <x v="298"/>
    <x v="58"/>
    <x v="128"/>
    <x v="595"/>
    <n v="72"/>
    <n v="10"/>
    <n v="8.3000000000000007"/>
    <n v="6"/>
    <s v="Virtuos"/>
    <s v="T"/>
  </r>
  <r>
    <s v="The Fairly Odd Parents: Shadow Showdown"/>
    <x v="8"/>
    <n v="2004"/>
    <x v="4344"/>
    <x v="6"/>
    <s v="Oct"/>
    <x v="1"/>
    <x v="28"/>
    <x v="370"/>
    <x v="265"/>
    <x v="58"/>
    <x v="145"/>
    <x v="595"/>
    <m/>
    <m/>
    <m/>
    <m/>
    <m/>
    <m/>
  </r>
  <r>
    <s v="Marvel Super Heroes"/>
    <x v="12"/>
    <n v="1997"/>
    <x v="4345"/>
    <x v="2"/>
    <s v="Feb"/>
    <x v="9"/>
    <x v="17"/>
    <x v="401"/>
    <x v="293"/>
    <x v="58"/>
    <x v="133"/>
    <x v="595"/>
    <m/>
    <m/>
    <m/>
    <m/>
    <m/>
    <m/>
  </r>
  <r>
    <s v="Super Bust-A-Move"/>
    <x v="6"/>
    <n v="2000"/>
    <x v="4024"/>
    <x v="2"/>
    <s v="Dec"/>
    <x v="4"/>
    <x v="30"/>
    <x v="394"/>
    <x v="293"/>
    <x v="58"/>
    <x v="115"/>
    <x v="595"/>
    <n v="75"/>
    <n v="11"/>
    <s v="tbd"/>
    <m/>
    <s v="Taito Corporation"/>
    <s v="E"/>
  </r>
  <r>
    <s v="Hitman: Contracts"/>
    <x v="13"/>
    <n v="2004"/>
    <x v="3115"/>
    <x v="22"/>
    <s v="Jul"/>
    <x v="6"/>
    <x v="21"/>
    <x v="343"/>
    <x v="270"/>
    <x v="58"/>
    <x v="145"/>
    <x v="595"/>
    <n v="78"/>
    <n v="44"/>
    <n v="8.8000000000000007"/>
    <n v="15"/>
    <s v="Io Interactive"/>
    <s v="M"/>
  </r>
  <r>
    <s v="Supreme Commander 2"/>
    <x v="4"/>
    <n v="2010"/>
    <x v="4330"/>
    <x v="7"/>
    <s v="Apr"/>
    <x v="11"/>
    <x v="15"/>
    <x v="382"/>
    <x v="265"/>
    <x v="58"/>
    <x v="147"/>
    <x v="595"/>
    <n v="75"/>
    <n v="28"/>
    <n v="7.1"/>
    <n v="23"/>
    <s v="Gas Powered Games"/>
    <s v="E10+"/>
  </r>
  <r>
    <s v="Thunderstrike: Operation Phoenix"/>
    <x v="6"/>
    <n v="2001"/>
    <x v="4346"/>
    <x v="21"/>
    <s v="Aug"/>
    <x v="7"/>
    <x v="21"/>
    <x v="394"/>
    <x v="293"/>
    <x v="58"/>
    <x v="115"/>
    <x v="595"/>
    <n v="65"/>
    <n v="15"/>
    <n v="8.1"/>
    <n v="7"/>
    <s v="Core Design Ltd."/>
    <s v="T"/>
  </r>
  <r>
    <s v="Frostbite"/>
    <x v="15"/>
    <n v="1983"/>
    <x v="4347"/>
    <x v="19"/>
    <s v="Feb"/>
    <x v="8"/>
    <x v="4"/>
    <x v="379"/>
    <x v="287"/>
    <x v="58"/>
    <x v="106"/>
    <x v="595"/>
    <m/>
    <m/>
    <m/>
    <m/>
    <m/>
    <m/>
  </r>
  <r>
    <s v="Alien's Return"/>
    <x v="15"/>
    <n v="1982"/>
    <x v="4348"/>
    <x v="1"/>
    <s v="Feb"/>
    <x v="8"/>
    <x v="207"/>
    <x v="379"/>
    <x v="287"/>
    <x v="58"/>
    <x v="106"/>
    <x v="595"/>
    <m/>
    <m/>
    <m/>
    <m/>
    <m/>
    <m/>
  </r>
  <r>
    <s v="Mario &amp; Sonic at the Rio 2016 Olympic Games"/>
    <x v="18"/>
    <n v="2016"/>
    <x v="3944"/>
    <x v="18"/>
    <s v="Jan"/>
    <x v="8"/>
    <x v="0"/>
    <x v="360"/>
    <x v="182"/>
    <x v="32"/>
    <x v="133"/>
    <x v="595"/>
    <m/>
    <m/>
    <m/>
    <m/>
    <m/>
    <m/>
  </r>
  <r>
    <s v="Avatar: The Last Airbender - The Burning Earth"/>
    <x v="3"/>
    <n v="2007"/>
    <x v="4349"/>
    <x v="21"/>
    <s v="Sep"/>
    <x v="8"/>
    <x v="28"/>
    <x v="398"/>
    <x v="125"/>
    <x v="58"/>
    <x v="147"/>
    <x v="595"/>
    <m/>
    <m/>
    <m/>
    <m/>
    <m/>
    <m/>
  </r>
  <r>
    <s v="Racquet Sports"/>
    <x v="5"/>
    <n v="2010"/>
    <x v="4350"/>
    <x v="19"/>
    <s v="Dec"/>
    <x v="0"/>
    <x v="5"/>
    <x v="369"/>
    <x v="271"/>
    <x v="58"/>
    <x v="122"/>
    <x v="595"/>
    <n v="45"/>
    <n v="17"/>
    <n v="4.3"/>
    <n v="8"/>
    <s v="Asobo Studio"/>
    <s v="E"/>
  </r>
  <r>
    <s v="Company of Heroes 2"/>
    <x v="14"/>
    <n v="2013"/>
    <x v="4351"/>
    <x v="5"/>
    <s v="Mar"/>
    <x v="11"/>
    <x v="28"/>
    <x v="383"/>
    <x v="289"/>
    <x v="58"/>
    <x v="115"/>
    <x v="595"/>
    <n v="80"/>
    <n v="82"/>
    <n v="2.1"/>
    <n v="6157"/>
    <s v="Relic"/>
    <s v="M"/>
  </r>
  <r>
    <s v="Trauma Center: Second Opinion"/>
    <x v="0"/>
    <n v="2006"/>
    <x v="2971"/>
    <x v="34"/>
    <s v="Dec"/>
    <x v="7"/>
    <x v="0"/>
    <x v="331"/>
    <x v="45"/>
    <x v="102"/>
    <x v="147"/>
    <x v="595"/>
    <n v="80"/>
    <n v="49"/>
    <n v="8"/>
    <n v="47"/>
    <s v="Atlus"/>
    <s v="T"/>
  </r>
  <r>
    <s v="DanceDanceRevolution"/>
    <x v="0"/>
    <n v="2010"/>
    <x v="987"/>
    <x v="0"/>
    <s v="Apr"/>
    <x v="7"/>
    <x v="14"/>
    <x v="331"/>
    <x v="203"/>
    <x v="58"/>
    <x v="133"/>
    <x v="595"/>
    <m/>
    <m/>
    <s v="tbd"/>
    <m/>
    <s v="Konami"/>
    <s v="E"/>
  </r>
  <r>
    <s v="WWE Day of Reckoning 2"/>
    <x v="19"/>
    <n v="2005"/>
    <x v="4352"/>
    <x v="24"/>
    <s v="Mar"/>
    <x v="9"/>
    <x v="28"/>
    <x v="343"/>
    <x v="270"/>
    <x v="58"/>
    <x v="145"/>
    <x v="595"/>
    <n v="76"/>
    <n v="36"/>
    <n v="6"/>
    <n v="263"/>
    <s v="Yuke's"/>
    <s v="T"/>
  </r>
  <r>
    <s v="NBA 2K12"/>
    <x v="0"/>
    <n v="2011"/>
    <x v="4353"/>
    <x v="32"/>
    <s v="Dec"/>
    <x v="0"/>
    <x v="2"/>
    <x v="325"/>
    <x v="298"/>
    <x v="58"/>
    <x v="133"/>
    <x v="595"/>
    <m/>
    <m/>
    <n v="6.8"/>
    <n v="6"/>
    <s v="Visual Concepts"/>
    <s v="E"/>
  </r>
  <r>
    <s v="The Urbz: Sims in the City"/>
    <x v="13"/>
    <n v="2004"/>
    <x v="80"/>
    <x v="10"/>
    <s v="Sep"/>
    <x v="7"/>
    <x v="7"/>
    <x v="376"/>
    <x v="277"/>
    <x v="58"/>
    <x v="145"/>
    <x v="595"/>
    <n v="70"/>
    <n v="28"/>
    <n v="6.5"/>
    <n v="10"/>
    <s v="Maxis"/>
    <s v="T"/>
  </r>
  <r>
    <s v="Fantastic Voyage"/>
    <x v="15"/>
    <n v="1981"/>
    <x v="3299"/>
    <x v="10"/>
    <s v="Nov"/>
    <x v="8"/>
    <x v="122"/>
    <x v="379"/>
    <x v="287"/>
    <x v="58"/>
    <x v="106"/>
    <x v="595"/>
    <m/>
    <m/>
    <m/>
    <m/>
    <m/>
    <m/>
  </r>
  <r>
    <s v="Vancouver 2010 - The Official Video Game of the Olympic Winter Games"/>
    <x v="5"/>
    <n v="2010"/>
    <x v="4354"/>
    <x v="7"/>
    <s v="Jul"/>
    <x v="0"/>
    <x v="8"/>
    <x v="290"/>
    <x v="286"/>
    <x v="58"/>
    <x v="101"/>
    <x v="595"/>
    <m/>
    <m/>
    <m/>
    <m/>
    <m/>
    <m/>
  </r>
  <r>
    <s v="Night Warriors: Darkstalkers' Revenge"/>
    <x v="23"/>
    <n v="1995"/>
    <x v="4355"/>
    <x v="15"/>
    <s v="Oct"/>
    <x v="9"/>
    <x v="17"/>
    <x v="180"/>
    <x v="125"/>
    <x v="184"/>
    <x v="106"/>
    <x v="595"/>
    <m/>
    <m/>
    <m/>
    <m/>
    <m/>
    <m/>
  </r>
  <r>
    <s v="Rayman Legends"/>
    <x v="17"/>
    <n v="2014"/>
    <x v="3900"/>
    <x v="11"/>
    <s v="Dec"/>
    <x v="1"/>
    <x v="5"/>
    <x v="346"/>
    <x v="291"/>
    <x v="58"/>
    <x v="147"/>
    <x v="595"/>
    <n v="91"/>
    <n v="6"/>
    <n v="7.9"/>
    <n v="218"/>
    <s v="Ubisoft Montpellier"/>
    <s v="E10+"/>
  </r>
  <r>
    <s v="SpongeBob SquarePants: The Yellow Avenger"/>
    <x v="3"/>
    <n v="2005"/>
    <x v="4356"/>
    <x v="13"/>
    <s v="Sep"/>
    <x v="8"/>
    <x v="28"/>
    <x v="398"/>
    <x v="125"/>
    <x v="58"/>
    <x v="133"/>
    <x v="595"/>
    <n v="67"/>
    <n v="5"/>
    <n v="7.6"/>
    <n v="10"/>
    <s v="Tantatus"/>
    <s v="E"/>
  </r>
  <r>
    <s v="Monopoly"/>
    <x v="5"/>
    <n v="2008"/>
    <x v="4357"/>
    <x v="7"/>
    <s v="Oct"/>
    <x v="5"/>
    <x v="7"/>
    <x v="370"/>
    <x v="300"/>
    <x v="58"/>
    <x v="115"/>
    <x v="595"/>
    <n v="54"/>
    <n v="4"/>
    <n v="6.7"/>
    <n v="13"/>
    <s v="Electronic Arts"/>
    <s v="E"/>
  </r>
  <r>
    <s v="SimCity Creator"/>
    <x v="3"/>
    <n v="2008"/>
    <x v="4358"/>
    <x v="31"/>
    <s v="Aug"/>
    <x v="7"/>
    <x v="7"/>
    <x v="325"/>
    <x v="287"/>
    <x v="58"/>
    <x v="147"/>
    <x v="595"/>
    <n v="69"/>
    <n v="16"/>
    <n v="7.3"/>
    <n v="8"/>
    <s v="Electronic Arts"/>
    <s v="E"/>
  </r>
  <r>
    <s v="Off Road Challenge"/>
    <x v="11"/>
    <n v="1998"/>
    <x v="3268"/>
    <x v="7"/>
    <s v="Oct"/>
    <x v="2"/>
    <x v="13"/>
    <x v="286"/>
    <x v="297"/>
    <x v="58"/>
    <x v="106"/>
    <x v="595"/>
    <m/>
    <m/>
    <m/>
    <m/>
    <m/>
    <m/>
  </r>
  <r>
    <s v="Tenchu Z"/>
    <x v="4"/>
    <n v="2006"/>
    <x v="4359"/>
    <x v="26"/>
    <s v="Mar"/>
    <x v="8"/>
    <x v="1"/>
    <x v="286"/>
    <x v="287"/>
    <x v="64"/>
    <x v="147"/>
    <x v="595"/>
    <n v="56"/>
    <n v="51"/>
    <n v="7.3"/>
    <n v="58"/>
    <s v="K2 LLC"/>
    <s v="M"/>
  </r>
  <r>
    <s v="Bank Heist"/>
    <x v="15"/>
    <n v="1982"/>
    <x v="4360"/>
    <x v="34"/>
    <s v="Jan"/>
    <x v="8"/>
    <x v="122"/>
    <x v="379"/>
    <x v="287"/>
    <x v="58"/>
    <x v="106"/>
    <x v="595"/>
    <m/>
    <m/>
    <m/>
    <m/>
    <m/>
    <m/>
  </r>
  <r>
    <s v="Conan"/>
    <x v="5"/>
    <n v="2007"/>
    <x v="4361"/>
    <x v="23"/>
    <s v="Jul"/>
    <x v="8"/>
    <x v="28"/>
    <x v="346"/>
    <x v="263"/>
    <x v="58"/>
    <x v="132"/>
    <x v="595"/>
    <n v="69"/>
    <n v="35"/>
    <n v="7.2"/>
    <n v="40"/>
    <s v="Nihilistic"/>
    <s v="M"/>
  </r>
  <r>
    <s v="Backstreet Billiards"/>
    <x v="12"/>
    <n v="1998"/>
    <x v="4362"/>
    <x v="33"/>
    <s v="Mar"/>
    <x v="5"/>
    <x v="49"/>
    <x v="401"/>
    <x v="293"/>
    <x v="58"/>
    <x v="133"/>
    <x v="595"/>
    <m/>
    <m/>
    <m/>
    <m/>
    <m/>
    <m/>
  </r>
  <r>
    <s v="Carnival"/>
    <x v="15"/>
    <n v="1981"/>
    <x v="4363"/>
    <x v="28"/>
    <s v="Dec"/>
    <x v="6"/>
    <x v="69"/>
    <x v="379"/>
    <x v="287"/>
    <x v="58"/>
    <x v="106"/>
    <x v="595"/>
    <m/>
    <m/>
    <m/>
    <m/>
    <m/>
    <m/>
  </r>
  <r>
    <s v="Leisure Suit Larry: Magna Cum Laude"/>
    <x v="6"/>
    <n v="2004"/>
    <x v="780"/>
    <x v="31"/>
    <s v="Oct"/>
    <x v="10"/>
    <x v="23"/>
    <x v="394"/>
    <x v="293"/>
    <x v="58"/>
    <x v="115"/>
    <x v="595"/>
    <n v="60"/>
    <n v="44"/>
    <n v="6.3"/>
    <n v="18"/>
    <s v="High Voltage Software"/>
    <s v="M"/>
  </r>
  <r>
    <s v="MVP 06 NCAA Baseball"/>
    <x v="13"/>
    <n v="2006"/>
    <x v="4364"/>
    <x v="32"/>
    <s v="Nov"/>
    <x v="0"/>
    <x v="7"/>
    <x v="370"/>
    <x v="270"/>
    <x v="58"/>
    <x v="145"/>
    <x v="595"/>
    <n v="75"/>
    <n v="29"/>
    <n v="8.6"/>
    <n v="17"/>
    <s v="EA Canada"/>
    <s v="E"/>
  </r>
  <r>
    <s v="Naruto Shippuden: Ultimate Ninja Impact"/>
    <x v="16"/>
    <n v="2011"/>
    <x v="4365"/>
    <x v="0"/>
    <s v="Aug"/>
    <x v="9"/>
    <x v="25"/>
    <x v="290"/>
    <x v="270"/>
    <x v="126"/>
    <x v="115"/>
    <x v="595"/>
    <n v="59"/>
    <n v="16"/>
    <n v="7.2"/>
    <n v="26"/>
    <s v="Racjin"/>
    <s v="T"/>
  </r>
  <r>
    <s v="Momotarou Dentetsu DS: Tokyo &amp; Japan"/>
    <x v="3"/>
    <n v="2007"/>
    <x v="4366"/>
    <x v="25"/>
    <s v="Jun"/>
    <x v="5"/>
    <x v="68"/>
    <x v="180"/>
    <x v="125"/>
    <x v="184"/>
    <x v="106"/>
    <x v="595"/>
    <m/>
    <m/>
    <m/>
    <m/>
    <m/>
    <m/>
  </r>
  <r>
    <s v="Point Blank"/>
    <x v="12"/>
    <n v="1997"/>
    <x v="4367"/>
    <x v="5"/>
    <s v="Oct"/>
    <x v="6"/>
    <x v="3"/>
    <x v="268"/>
    <x v="298"/>
    <x v="154"/>
    <x v="133"/>
    <x v="595"/>
    <m/>
    <m/>
    <m/>
    <m/>
    <m/>
    <m/>
  </r>
  <r>
    <s v="Disney Infinity 3.0"/>
    <x v="17"/>
    <n v="2015"/>
    <x v="4368"/>
    <x v="18"/>
    <s v="Apr"/>
    <x v="8"/>
    <x v="32"/>
    <x v="200"/>
    <x v="277"/>
    <x v="58"/>
    <x v="147"/>
    <x v="595"/>
    <m/>
    <m/>
    <m/>
    <m/>
    <m/>
    <m/>
  </r>
  <r>
    <s v="Speed Racer: The Videogame"/>
    <x v="3"/>
    <n v="2008"/>
    <x v="4369"/>
    <x v="11"/>
    <s v="Feb"/>
    <x v="2"/>
    <x v="19"/>
    <x v="331"/>
    <x v="203"/>
    <x v="58"/>
    <x v="147"/>
    <x v="595"/>
    <m/>
    <m/>
    <m/>
    <m/>
    <m/>
    <m/>
  </r>
  <r>
    <s v="F.E.A.R."/>
    <x v="4"/>
    <n v="2006"/>
    <x v="763"/>
    <x v="31"/>
    <s v="Jul"/>
    <x v="6"/>
    <x v="23"/>
    <x v="331"/>
    <x v="298"/>
    <x v="58"/>
    <x v="147"/>
    <x v="595"/>
    <n v="85"/>
    <n v="44"/>
    <n v="7.3"/>
    <n v="131"/>
    <s v="Day 1 Studios"/>
    <s v="M"/>
  </r>
  <r>
    <s v="Tiny Tank"/>
    <x v="12"/>
    <n v="1998"/>
    <x v="4370"/>
    <x v="19"/>
    <s v="Jan"/>
    <x v="8"/>
    <x v="3"/>
    <x v="401"/>
    <x v="293"/>
    <x v="58"/>
    <x v="133"/>
    <x v="595"/>
    <m/>
    <m/>
    <m/>
    <m/>
    <m/>
    <m/>
  </r>
  <r>
    <s v="Yu-Gi-Oh! 5D's Tag Force 5"/>
    <x v="16"/>
    <n v="2010"/>
    <x v="4371"/>
    <x v="15"/>
    <s v="Jan"/>
    <x v="11"/>
    <x v="14"/>
    <x v="346"/>
    <x v="203"/>
    <x v="49"/>
    <x v="147"/>
    <x v="595"/>
    <m/>
    <m/>
    <m/>
    <m/>
    <m/>
    <m/>
  </r>
  <r>
    <s v="Tom Clancy's Ghost Recon: Shadow Wars"/>
    <x v="10"/>
    <n v="2011"/>
    <x v="4372"/>
    <x v="25"/>
    <s v="Jun"/>
    <x v="11"/>
    <x v="5"/>
    <x v="376"/>
    <x v="265"/>
    <x v="58"/>
    <x v="147"/>
    <x v="595"/>
    <n v="77"/>
    <n v="49"/>
    <n v="7.9"/>
    <n v="78"/>
    <s v="Ubisoft"/>
    <s v="T"/>
  </r>
  <r>
    <s v="Smart Girl's Party Game"/>
    <x v="3"/>
    <n v="2008"/>
    <x v="4373"/>
    <x v="3"/>
    <s v="Sep"/>
    <x v="5"/>
    <x v="11"/>
    <x v="398"/>
    <x v="125"/>
    <x v="58"/>
    <x v="133"/>
    <x v="595"/>
    <m/>
    <m/>
    <s v="tbd"/>
    <m/>
    <s v="Starfish"/>
    <s v="E"/>
  </r>
  <r>
    <s v="Spy Hunter"/>
    <x v="13"/>
    <n v="2002"/>
    <x v="4374"/>
    <x v="10"/>
    <s v="Apr"/>
    <x v="2"/>
    <x v="39"/>
    <x v="370"/>
    <x v="270"/>
    <x v="58"/>
    <x v="145"/>
    <x v="595"/>
    <n v="71"/>
    <n v="19"/>
    <s v="tbd"/>
    <m/>
    <s v="Point of View"/>
    <s v="T"/>
  </r>
  <r>
    <s v="James Bond 007: Legends"/>
    <x v="5"/>
    <n v="2012"/>
    <x v="4375"/>
    <x v="7"/>
    <s v="Oct"/>
    <x v="6"/>
    <x v="4"/>
    <x v="369"/>
    <x v="248"/>
    <x v="58"/>
    <x v="101"/>
    <x v="595"/>
    <m/>
    <m/>
    <m/>
    <m/>
    <m/>
    <m/>
  </r>
  <r>
    <s v="The Sims 3: Town Life Stuff"/>
    <x v="14"/>
    <n v="2011"/>
    <x v="4376"/>
    <x v="14"/>
    <s v="Feb"/>
    <x v="7"/>
    <x v="7"/>
    <x v="369"/>
    <x v="271"/>
    <x v="58"/>
    <x v="132"/>
    <x v="595"/>
    <m/>
    <m/>
    <n v="6.3"/>
    <n v="14"/>
    <s v="The Sims Studio"/>
    <s v="T"/>
  </r>
  <r>
    <s v="Herbie: Fully Loaded"/>
    <x v="8"/>
    <n v="2005"/>
    <x v="4377"/>
    <x v="19"/>
    <s v="Oct"/>
    <x v="2"/>
    <x v="32"/>
    <x v="381"/>
    <x v="265"/>
    <x v="58"/>
    <x v="145"/>
    <x v="595"/>
    <n v="47"/>
    <n v="9"/>
    <n v="6.8"/>
    <n v="4"/>
    <s v="Buena Vista Interactive"/>
    <s v="E"/>
  </r>
  <r>
    <s v="Teenage Mutant Ninja Turtles"/>
    <x v="19"/>
    <n v="2003"/>
    <x v="4378"/>
    <x v="30"/>
    <s v="Jun"/>
    <x v="8"/>
    <x v="14"/>
    <x v="343"/>
    <x v="270"/>
    <x v="58"/>
    <x v="145"/>
    <x v="595"/>
    <n v="57"/>
    <n v="25"/>
    <n v="8"/>
    <n v="8"/>
    <s v="Konami"/>
    <s v="E"/>
  </r>
  <r>
    <s v="Kameo: Elements of Power"/>
    <x v="4"/>
    <n v="2005"/>
    <x v="4379"/>
    <x v="19"/>
    <s v="Sep"/>
    <x v="8"/>
    <x v="1"/>
    <x v="331"/>
    <x v="298"/>
    <x v="58"/>
    <x v="147"/>
    <x v="595"/>
    <n v="79"/>
    <n v="76"/>
    <n v="8.1"/>
    <n v="107"/>
    <s v="Rare Ltd."/>
    <s v="T"/>
  </r>
  <r>
    <s v="Football Manager Handheld 2008"/>
    <x v="16"/>
    <n v="2007"/>
    <x v="4380"/>
    <x v="34"/>
    <s v="Jun"/>
    <x v="0"/>
    <x v="8"/>
    <x v="180"/>
    <x v="239"/>
    <x v="58"/>
    <x v="106"/>
    <x v="595"/>
    <m/>
    <m/>
    <m/>
    <m/>
    <m/>
    <m/>
  </r>
  <r>
    <s v="Dynasty Warriors 6 Empires"/>
    <x v="5"/>
    <n v="2009"/>
    <x v="4381"/>
    <x v="11"/>
    <s v="Apr"/>
    <x v="8"/>
    <x v="48"/>
    <x v="364"/>
    <x v="298"/>
    <x v="126"/>
    <x v="133"/>
    <x v="595"/>
    <n v="62"/>
    <n v="22"/>
    <n v="7"/>
    <n v="26"/>
    <s v="Omega Force"/>
    <s v="T"/>
  </r>
  <r>
    <s v="The Shoot"/>
    <x v="5"/>
    <n v="2010"/>
    <x v="236"/>
    <x v="8"/>
    <s v="Jan"/>
    <x v="6"/>
    <x v="3"/>
    <x v="346"/>
    <x v="263"/>
    <x v="62"/>
    <x v="132"/>
    <x v="595"/>
    <n v="60"/>
    <n v="39"/>
    <n v="6.2"/>
    <n v="11"/>
    <s v="Cohort Studios"/>
    <s v="T"/>
  </r>
  <r>
    <s v="Disney Sing It: Pop Hits"/>
    <x v="6"/>
    <n v="2009"/>
    <x v="4382"/>
    <x v="24"/>
    <s v="Jan"/>
    <x v="5"/>
    <x v="32"/>
    <x v="205"/>
    <x v="287"/>
    <x v="58"/>
    <x v="91"/>
    <x v="595"/>
    <m/>
    <m/>
    <m/>
    <m/>
    <m/>
    <m/>
  </r>
  <r>
    <s v="Dead or Alive 5"/>
    <x v="9"/>
    <n v="2015"/>
    <x v="4383"/>
    <x v="23"/>
    <s v="Jul"/>
    <x v="9"/>
    <x v="48"/>
    <x v="290"/>
    <x v="293"/>
    <x v="36"/>
    <x v="115"/>
    <x v="595"/>
    <m/>
    <m/>
    <m/>
    <m/>
    <m/>
    <m/>
  </r>
  <r>
    <s v="My Baby Boy"/>
    <x v="3"/>
    <n v="2008"/>
    <x v="4384"/>
    <x v="20"/>
    <s v="Aug"/>
    <x v="7"/>
    <x v="125"/>
    <x v="357"/>
    <x v="45"/>
    <x v="58"/>
    <x v="147"/>
    <x v="595"/>
    <m/>
    <m/>
    <s v="tbd"/>
    <m/>
    <s v="Dancing Dots"/>
    <s v="E"/>
  </r>
  <r>
    <s v="Puzzle Quest: Challenge of the Warlords"/>
    <x v="3"/>
    <n v="2007"/>
    <x v="997"/>
    <x v="19"/>
    <s v="Jun"/>
    <x v="4"/>
    <x v="58"/>
    <x v="331"/>
    <x v="125"/>
    <x v="102"/>
    <x v="133"/>
    <x v="595"/>
    <n v="82"/>
    <n v="41"/>
    <n v="8.6999999999999993"/>
    <n v="32"/>
    <s v="1st Playable Productions"/>
    <s v="E10+"/>
  </r>
  <r>
    <s v="Dynasty Warriors: Gundam 2"/>
    <x v="6"/>
    <n v="2008"/>
    <x v="1949"/>
    <x v="21"/>
    <s v="Jan"/>
    <x v="8"/>
    <x v="25"/>
    <x v="393"/>
    <x v="298"/>
    <x v="96"/>
    <x v="145"/>
    <x v="595"/>
    <n v="52"/>
    <n v="8"/>
    <n v="6.5"/>
    <n v="8"/>
    <s v="Omega Force"/>
    <s v="T"/>
  </r>
  <r>
    <s v="Star Ocean: Second Evolution"/>
    <x v="16"/>
    <n v="2008"/>
    <x v="4385"/>
    <x v="31"/>
    <s v="Jun"/>
    <x v="3"/>
    <x v="15"/>
    <x v="364"/>
    <x v="45"/>
    <x v="94"/>
    <x v="133"/>
    <x v="595"/>
    <n v="75"/>
    <n v="37"/>
    <n v="7.1"/>
    <n v="26"/>
    <s v="TOSE"/>
    <s v="T"/>
  </r>
  <r>
    <s v="Imagine: Movie Star"/>
    <x v="3"/>
    <n v="2008"/>
    <x v="4386"/>
    <x v="33"/>
    <s v="Mar"/>
    <x v="7"/>
    <x v="5"/>
    <x v="398"/>
    <x v="125"/>
    <x v="58"/>
    <x v="147"/>
    <x v="595"/>
    <m/>
    <m/>
    <s v="tbd"/>
    <m/>
    <s v="Ubisoft, Powerhead Games"/>
    <s v="E"/>
  </r>
  <r>
    <s v="Fade to Black"/>
    <x v="12"/>
    <n v="1996"/>
    <x v="1101"/>
    <x v="20"/>
    <s v="May"/>
    <x v="8"/>
    <x v="7"/>
    <x v="401"/>
    <x v="293"/>
    <x v="58"/>
    <x v="133"/>
    <x v="595"/>
    <m/>
    <m/>
    <m/>
    <m/>
    <m/>
    <m/>
  </r>
  <r>
    <s v="MXRider"/>
    <x v="6"/>
    <n v="2001"/>
    <x v="4387"/>
    <x v="17"/>
    <s v="Jul"/>
    <x v="2"/>
    <x v="10"/>
    <x v="252"/>
    <x v="293"/>
    <x v="58"/>
    <x v="115"/>
    <x v="595"/>
    <n v="69"/>
    <n v="16"/>
    <n v="6.8"/>
    <n v="6"/>
    <s v="Paradigm Entertainment"/>
    <s v="E"/>
  </r>
  <r>
    <s v="Disney Magic World 2"/>
    <x v="10"/>
    <n v="2015"/>
    <x v="3258"/>
    <x v="25"/>
    <s v="Apr"/>
    <x v="8"/>
    <x v="0"/>
    <x v="324"/>
    <x v="277"/>
    <x v="91"/>
    <x v="145"/>
    <x v="595"/>
    <m/>
    <m/>
    <m/>
    <m/>
    <m/>
    <m/>
  </r>
  <r>
    <s v="Delta Force: Black Hawk Down"/>
    <x v="13"/>
    <n v="2005"/>
    <x v="4388"/>
    <x v="27"/>
    <s v="Jul"/>
    <x v="6"/>
    <x v="174"/>
    <x v="370"/>
    <x v="270"/>
    <x v="58"/>
    <x v="145"/>
    <x v="595"/>
    <n v="61"/>
    <n v="37"/>
    <n v="6.6"/>
    <n v="19"/>
    <s v="Climax Group"/>
    <s v="T"/>
  </r>
  <r>
    <s v="Pirates of the Caribbean: At World's End"/>
    <x v="4"/>
    <n v="2007"/>
    <x v="4389"/>
    <x v="6"/>
    <s v="Oct"/>
    <x v="8"/>
    <x v="32"/>
    <x v="325"/>
    <x v="287"/>
    <x v="58"/>
    <x v="147"/>
    <x v="595"/>
    <n v="58"/>
    <n v="42"/>
    <n v="5.3"/>
    <n v="21"/>
    <s v="Eurocom Entertainment Software"/>
    <s v="T"/>
  </r>
  <r>
    <s v="Angry Birds Star Wars"/>
    <x v="10"/>
    <n v="2013"/>
    <x v="3799"/>
    <x v="3"/>
    <s v="Sep"/>
    <x v="11"/>
    <x v="4"/>
    <x v="341"/>
    <x v="263"/>
    <x v="58"/>
    <x v="147"/>
    <x v="595"/>
    <m/>
    <m/>
    <n v="3"/>
    <n v="8"/>
    <s v="Exient Entertainment"/>
    <s v="E"/>
  </r>
  <r>
    <s v="World Championship Poker 2: Featuring Howard Lederer"/>
    <x v="6"/>
    <n v="2005"/>
    <x v="4390"/>
    <x v="19"/>
    <s v="Sep"/>
    <x v="5"/>
    <x v="60"/>
    <x v="252"/>
    <x v="293"/>
    <x v="58"/>
    <x v="115"/>
    <x v="595"/>
    <n v="67"/>
    <n v="20"/>
    <s v="tbd"/>
    <m/>
    <s v="Point of View"/>
    <s v="T"/>
  </r>
  <r>
    <s v="The Eye of Judgment"/>
    <x v="5"/>
    <n v="2007"/>
    <x v="3329"/>
    <x v="32"/>
    <s v="Nov"/>
    <x v="5"/>
    <x v="3"/>
    <x v="331"/>
    <x v="125"/>
    <x v="64"/>
    <x v="147"/>
    <x v="596"/>
    <n v="75"/>
    <n v="43"/>
    <n v="8.1999999999999993"/>
    <n v="51"/>
    <s v="SCEJ"/>
    <s v="T"/>
  </r>
  <r>
    <s v="Sengoku Musou 3 Z"/>
    <x v="5"/>
    <n v="2011"/>
    <x v="4155"/>
    <x v="31"/>
    <s v="Jun"/>
    <x v="8"/>
    <x v="208"/>
    <x v="180"/>
    <x v="125"/>
    <x v="167"/>
    <x v="106"/>
    <x v="596"/>
    <m/>
    <m/>
    <m/>
    <m/>
    <m/>
    <m/>
  </r>
  <r>
    <s v="Tom Clancy's Ghost Recon Advanced Warfighter"/>
    <x v="13"/>
    <n v="2006"/>
    <x v="4391"/>
    <x v="13"/>
    <s v="Apr"/>
    <x v="6"/>
    <x v="5"/>
    <x v="400"/>
    <x v="277"/>
    <x v="58"/>
    <x v="145"/>
    <x v="596"/>
    <n v="66"/>
    <n v="14"/>
    <n v="6"/>
    <n v="27"/>
    <s v="Ubisoft Shanghai"/>
    <s v="T"/>
  </r>
  <r>
    <s v="Iron Man 2"/>
    <x v="3"/>
    <n v="2010"/>
    <x v="4392"/>
    <x v="15"/>
    <s v="Oct"/>
    <x v="8"/>
    <x v="8"/>
    <x v="364"/>
    <x v="248"/>
    <x v="58"/>
    <x v="147"/>
    <x v="596"/>
    <n v="54"/>
    <n v="7"/>
    <s v="tbd"/>
    <m/>
    <s v="Sega Studios San Francisco"/>
    <s v="E10+"/>
  </r>
  <r>
    <s v="Tokyo Highway Battle"/>
    <x v="12"/>
    <n v="1996"/>
    <x v="116"/>
    <x v="3"/>
    <s v="Oct"/>
    <x v="2"/>
    <x v="163"/>
    <x v="383"/>
    <x v="203"/>
    <x v="92"/>
    <x v="133"/>
    <x v="596"/>
    <m/>
    <m/>
    <m/>
    <m/>
    <m/>
    <m/>
  </r>
  <r>
    <s v="NHL 09"/>
    <x v="5"/>
    <n v="2008"/>
    <x v="2698"/>
    <x v="19"/>
    <s v="Jan"/>
    <x v="0"/>
    <x v="7"/>
    <x v="325"/>
    <x v="287"/>
    <x v="58"/>
    <x v="147"/>
    <x v="596"/>
    <n v="88"/>
    <n v="25"/>
    <n v="7.7"/>
    <n v="41"/>
    <s v="EA Canada"/>
    <s v="E10+"/>
  </r>
  <r>
    <s v="World of Final Fantasy"/>
    <x v="9"/>
    <n v="2016"/>
    <x v="2059"/>
    <x v="8"/>
    <s v="Apr"/>
    <x v="3"/>
    <x v="15"/>
    <x v="122"/>
    <x v="182"/>
    <x v="36"/>
    <x v="115"/>
    <x v="596"/>
    <n v="77"/>
    <n v="74"/>
    <n v="8.3000000000000007"/>
    <n v="222"/>
    <s v="Square Enix"/>
    <s v="E10+"/>
  </r>
  <r>
    <s v="Beyond Good &amp; Evil"/>
    <x v="6"/>
    <n v="2003"/>
    <x v="4393"/>
    <x v="8"/>
    <s v="Feb"/>
    <x v="10"/>
    <x v="5"/>
    <x v="252"/>
    <x v="293"/>
    <x v="58"/>
    <x v="115"/>
    <x v="596"/>
    <m/>
    <m/>
    <m/>
    <m/>
    <m/>
    <m/>
  </r>
  <r>
    <s v="Banjo-Kazooie: Grunty's Revenge"/>
    <x v="8"/>
    <n v="2003"/>
    <x v="2608"/>
    <x v="4"/>
    <s v="May"/>
    <x v="1"/>
    <x v="28"/>
    <x v="381"/>
    <x v="265"/>
    <x v="58"/>
    <x v="145"/>
    <x v="596"/>
    <n v="72"/>
    <n v="21"/>
    <n v="8.1"/>
    <n v="18"/>
    <s v="Rare Ltd."/>
    <s v="E"/>
  </r>
  <r>
    <s v="Bomberman World"/>
    <x v="12"/>
    <n v="1998"/>
    <x v="1222"/>
    <x v="2"/>
    <s v="Oct"/>
    <x v="4"/>
    <x v="3"/>
    <x v="383"/>
    <x v="203"/>
    <x v="75"/>
    <x v="133"/>
    <x v="596"/>
    <m/>
    <m/>
    <m/>
    <m/>
    <m/>
    <m/>
  </r>
  <r>
    <s v="Bejeweled 3"/>
    <x v="3"/>
    <s v="N/A"/>
    <x v="1636"/>
    <x v="13"/>
    <s v="Jul"/>
    <x v="4"/>
    <x v="53"/>
    <x v="325"/>
    <x v="287"/>
    <x v="58"/>
    <x v="133"/>
    <x v="596"/>
    <n v="75"/>
    <n v="9"/>
    <s v="tbd"/>
    <m/>
    <s v="PopCap"/>
    <s v="E"/>
  </r>
  <r>
    <s v="NHL 17"/>
    <x v="9"/>
    <n v="2016"/>
    <x v="4154"/>
    <x v="1"/>
    <s v="Jan"/>
    <x v="0"/>
    <x v="7"/>
    <x v="401"/>
    <x v="283"/>
    <x v="58"/>
    <x v="122"/>
    <x v="596"/>
    <n v="78"/>
    <n v="26"/>
    <n v="5.8"/>
    <n v="67"/>
    <s v="EA Canada, EA Vancouver"/>
    <s v="E10+"/>
  </r>
  <r>
    <s v="Mega Man ZX Advent"/>
    <x v="3"/>
    <n v="2007"/>
    <x v="2185"/>
    <x v="0"/>
    <s v="Jul"/>
    <x v="1"/>
    <x v="12"/>
    <x v="376"/>
    <x v="125"/>
    <x v="100"/>
    <x v="133"/>
    <x v="596"/>
    <n v="78"/>
    <n v="27"/>
    <n v="8.6"/>
    <n v="32"/>
    <s v="Inti Creates"/>
    <s v="E10+"/>
  </r>
  <r>
    <s v="Transformers: Revenge of the Fallen (DS Versions)"/>
    <x v="3"/>
    <n v="2009"/>
    <x v="4394"/>
    <x v="27"/>
    <s v="Jan"/>
    <x v="8"/>
    <x v="4"/>
    <x v="394"/>
    <x v="293"/>
    <x v="58"/>
    <x v="147"/>
    <x v="596"/>
    <m/>
    <m/>
    <m/>
    <m/>
    <m/>
    <m/>
  </r>
  <r>
    <s v="NCAA Basketball 10"/>
    <x v="5"/>
    <n v="2009"/>
    <x v="3587"/>
    <x v="1"/>
    <s v="Apr"/>
    <x v="0"/>
    <x v="7"/>
    <x v="398"/>
    <x v="125"/>
    <x v="58"/>
    <x v="147"/>
    <x v="596"/>
    <n v="75"/>
    <n v="17"/>
    <n v="7.8"/>
    <n v="6"/>
    <s v="EA Canada"/>
    <s v="E"/>
  </r>
  <r>
    <s v="Star Ocean 5: Integrity and Faithlessness"/>
    <x v="9"/>
    <n v="2016"/>
    <x v="4395"/>
    <x v="13"/>
    <s v="Feb"/>
    <x v="3"/>
    <x v="15"/>
    <x v="360"/>
    <x v="265"/>
    <x v="126"/>
    <x v="147"/>
    <x v="596"/>
    <m/>
    <m/>
    <m/>
    <m/>
    <m/>
    <m/>
  </r>
  <r>
    <s v="Jeanne d'Arc"/>
    <x v="16"/>
    <n v="2006"/>
    <x v="4396"/>
    <x v="9"/>
    <s v="Dec"/>
    <x v="3"/>
    <x v="3"/>
    <x v="400"/>
    <x v="125"/>
    <x v="67"/>
    <x v="133"/>
    <x v="596"/>
    <n v="87"/>
    <n v="45"/>
    <n v="8.1999999999999993"/>
    <n v="74"/>
    <s v="Level 5"/>
    <s v="T"/>
  </r>
  <r>
    <s v="Deathtrap Dungeon"/>
    <x v="12"/>
    <n v="1998"/>
    <x v="4156"/>
    <x v="16"/>
    <s v="Sep"/>
    <x v="8"/>
    <x v="21"/>
    <x v="401"/>
    <x v="293"/>
    <x v="58"/>
    <x v="133"/>
    <x v="596"/>
    <m/>
    <m/>
    <m/>
    <m/>
    <m/>
    <m/>
  </r>
  <r>
    <s v="Tales of the World: Radiant Mythology 2"/>
    <x v="16"/>
    <n v="2009"/>
    <x v="4052"/>
    <x v="28"/>
    <s v="Oct"/>
    <x v="3"/>
    <x v="25"/>
    <x v="180"/>
    <x v="125"/>
    <x v="167"/>
    <x v="106"/>
    <x v="596"/>
    <m/>
    <m/>
    <m/>
    <m/>
    <m/>
    <m/>
  </r>
  <r>
    <s v="Night at the Museum: Battle of the Smithsonian"/>
    <x v="3"/>
    <n v="2009"/>
    <x v="4397"/>
    <x v="14"/>
    <s v="Nov"/>
    <x v="8"/>
    <x v="35"/>
    <x v="234"/>
    <x v="291"/>
    <x v="58"/>
    <x v="115"/>
    <x v="596"/>
    <m/>
    <m/>
    <s v="tbd"/>
    <m/>
    <s v="Fizz Factor"/>
    <s v="E"/>
  </r>
  <r>
    <s v="Harry Potter and the Deathly Hallows - Part 2"/>
    <x v="4"/>
    <n v="2011"/>
    <x v="4398"/>
    <x v="20"/>
    <s v="Aug"/>
    <x v="8"/>
    <x v="7"/>
    <x v="401"/>
    <x v="277"/>
    <x v="58"/>
    <x v="147"/>
    <x v="596"/>
    <n v="44"/>
    <n v="31"/>
    <n v="5.4"/>
    <n v="24"/>
    <s v="EA Bright Light"/>
    <s v="T"/>
  </r>
  <r>
    <s v="Avatar: The Last Airbender"/>
    <x v="3"/>
    <n v="2006"/>
    <x v="4399"/>
    <x v="14"/>
    <s v="Aug"/>
    <x v="10"/>
    <x v="28"/>
    <x v="357"/>
    <x v="45"/>
    <x v="58"/>
    <x v="147"/>
    <x v="596"/>
    <n v="64"/>
    <n v="9"/>
    <n v="6.4"/>
    <n v="7"/>
    <s v="TOSE"/>
    <s v="E"/>
  </r>
  <r>
    <s v="Ape Escape Academy"/>
    <x v="16"/>
    <n v="2004"/>
    <x v="4400"/>
    <x v="13"/>
    <s v="Oct"/>
    <x v="5"/>
    <x v="3"/>
    <x v="346"/>
    <x v="263"/>
    <x v="58"/>
    <x v="132"/>
    <x v="596"/>
    <n v="51"/>
    <n v="48"/>
    <n v="5.8"/>
    <n v="4"/>
    <s v="Shift"/>
    <s v="E10+"/>
  </r>
  <r>
    <s v="WWE Wrestlemania XIX"/>
    <x v="19"/>
    <n v="2003"/>
    <x v="4401"/>
    <x v="12"/>
    <s v="Jun"/>
    <x v="9"/>
    <x v="28"/>
    <x v="343"/>
    <x v="270"/>
    <x v="58"/>
    <x v="145"/>
    <x v="596"/>
    <n v="76"/>
    <n v="26"/>
    <n v="8.6999999999999993"/>
    <n v="47"/>
    <s v="Yuke's"/>
    <s v="T"/>
  </r>
  <r>
    <s v="The Sims 2"/>
    <x v="19"/>
    <n v="2005"/>
    <x v="4402"/>
    <x v="31"/>
    <s v="Aug"/>
    <x v="7"/>
    <x v="7"/>
    <x v="343"/>
    <x v="270"/>
    <x v="58"/>
    <x v="145"/>
    <x v="596"/>
    <n v="73"/>
    <n v="22"/>
    <n v="8.3000000000000007"/>
    <n v="8"/>
    <s v="Maxis"/>
    <s v="T"/>
  </r>
  <r>
    <s v="Hulk"/>
    <x v="13"/>
    <n v="2003"/>
    <x v="4403"/>
    <x v="1"/>
    <s v="May"/>
    <x v="8"/>
    <x v="20"/>
    <x v="370"/>
    <x v="270"/>
    <x v="58"/>
    <x v="145"/>
    <x v="596"/>
    <n v="69"/>
    <n v="25"/>
    <n v="7.7"/>
    <n v="9"/>
    <s v="Radical Entertainment"/>
    <s v="T"/>
  </r>
  <r>
    <s v="Untold Legends: The Warriors Code"/>
    <x v="16"/>
    <n v="2006"/>
    <x v="4404"/>
    <x v="11"/>
    <s v="Jun"/>
    <x v="3"/>
    <x v="5"/>
    <x v="364"/>
    <x v="279"/>
    <x v="58"/>
    <x v="69"/>
    <x v="596"/>
    <n v="65"/>
    <n v="46"/>
    <n v="8.3000000000000007"/>
    <n v="28"/>
    <s v="Sony Online Entertainment"/>
    <s v="T"/>
  </r>
  <r>
    <s v="Klonoa 2: Lunatea's Veil"/>
    <x v="6"/>
    <n v="2001"/>
    <x v="4280"/>
    <x v="34"/>
    <s v="May"/>
    <x v="1"/>
    <x v="3"/>
    <x v="234"/>
    <x v="244"/>
    <x v="36"/>
    <x v="147"/>
    <x v="596"/>
    <n v="91"/>
    <n v="18"/>
    <n v="9.1"/>
    <n v="72"/>
    <s v="Namco"/>
    <s v="E"/>
  </r>
  <r>
    <s v="Deus Ex: Invisible War"/>
    <x v="13"/>
    <n v="2003"/>
    <x v="4405"/>
    <x v="14"/>
    <s v="May"/>
    <x v="6"/>
    <x v="21"/>
    <x v="370"/>
    <x v="270"/>
    <x v="58"/>
    <x v="145"/>
    <x v="596"/>
    <n v="84"/>
    <n v="50"/>
    <n v="7.6"/>
    <n v="37"/>
    <s v="Ion Storm"/>
    <s v="M"/>
  </r>
  <r>
    <s v="Disney's Treasure Planet"/>
    <x v="6"/>
    <n v="2002"/>
    <x v="4406"/>
    <x v="5"/>
    <s v="Oct"/>
    <x v="8"/>
    <x v="3"/>
    <x v="252"/>
    <x v="293"/>
    <x v="58"/>
    <x v="115"/>
    <x v="596"/>
    <m/>
    <m/>
    <s v="tbd"/>
    <m/>
    <s v="Bizarre Creations"/>
    <s v="E"/>
  </r>
  <r>
    <s v="NASCAR Thunder 2002"/>
    <x v="13"/>
    <n v="2001"/>
    <x v="1725"/>
    <x v="3"/>
    <s v="Aug"/>
    <x v="2"/>
    <x v="7"/>
    <x v="370"/>
    <x v="270"/>
    <x v="58"/>
    <x v="145"/>
    <x v="596"/>
    <n v="82"/>
    <n v="17"/>
    <s v="tbd"/>
    <m/>
    <s v="EA Tiburon"/>
    <s v="E"/>
  </r>
  <r>
    <s v="The King of Fighters XIII"/>
    <x v="4"/>
    <n v="2011"/>
    <x v="3870"/>
    <x v="33"/>
    <s v="Oct"/>
    <x v="9"/>
    <x v="70"/>
    <x v="382"/>
    <x v="297"/>
    <x v="62"/>
    <x v="147"/>
    <x v="596"/>
    <n v="79"/>
    <n v="31"/>
    <n v="8.1999999999999993"/>
    <n v="51"/>
    <s v="SNK Playmore"/>
    <s v="T"/>
  </r>
  <r>
    <s v="BeatMania Append GottaMix"/>
    <x v="12"/>
    <n v="1999"/>
    <x v="4407"/>
    <x v="9"/>
    <s v="Aug"/>
    <x v="7"/>
    <x v="14"/>
    <x v="180"/>
    <x v="125"/>
    <x v="146"/>
    <x v="133"/>
    <x v="596"/>
    <m/>
    <m/>
    <m/>
    <m/>
    <m/>
    <m/>
  </r>
  <r>
    <s v="Tak 2: The Staff of Dreams"/>
    <x v="19"/>
    <n v="2004"/>
    <x v="4408"/>
    <x v="21"/>
    <s v="Sep"/>
    <x v="1"/>
    <x v="28"/>
    <x v="343"/>
    <x v="270"/>
    <x v="58"/>
    <x v="145"/>
    <x v="596"/>
    <n v="75"/>
    <n v="22"/>
    <n v="8.6"/>
    <n v="8"/>
    <s v="Avalanche Software"/>
    <s v="E"/>
  </r>
  <r>
    <s v="Fracture"/>
    <x v="4"/>
    <n v="2008"/>
    <x v="794"/>
    <x v="25"/>
    <s v="Sep"/>
    <x v="6"/>
    <x v="18"/>
    <x v="341"/>
    <x v="182"/>
    <x v="58"/>
    <x v="115"/>
    <x v="596"/>
    <n v="63"/>
    <n v="60"/>
    <n v="6.2"/>
    <n v="45"/>
    <s v="Day 1 Studios"/>
    <s v="T"/>
  </r>
  <r>
    <s v="Ninja Blade"/>
    <x v="4"/>
    <n v="2009"/>
    <x v="4409"/>
    <x v="13"/>
    <s v="Jun"/>
    <x v="8"/>
    <x v="1"/>
    <x v="364"/>
    <x v="182"/>
    <x v="64"/>
    <x v="147"/>
    <x v="596"/>
    <n v="68"/>
    <n v="65"/>
    <n v="6.8"/>
    <n v="55"/>
    <s v="From Software"/>
    <s v="M"/>
  </r>
  <r>
    <s v="Bookworm"/>
    <x v="3"/>
    <n v="2009"/>
    <x v="4410"/>
    <x v="14"/>
    <s v="Mar"/>
    <x v="4"/>
    <x v="209"/>
    <x v="357"/>
    <x v="45"/>
    <x v="58"/>
    <x v="133"/>
    <x v="596"/>
    <n v="80"/>
    <n v="5"/>
    <s v="tbd"/>
    <m/>
    <s v="PopCap"/>
    <s v="E"/>
  </r>
  <r>
    <s v="LEGO Batman 2: DC Super Heroes"/>
    <x v="22"/>
    <n v="2012"/>
    <x v="4411"/>
    <x v="19"/>
    <s v="Oct"/>
    <x v="8"/>
    <x v="19"/>
    <x v="252"/>
    <x v="277"/>
    <x v="58"/>
    <x v="122"/>
    <x v="596"/>
    <n v="62"/>
    <n v="9"/>
    <n v="6.7"/>
    <n v="46"/>
    <s v="TT Games"/>
    <s v="E10+"/>
  </r>
  <r>
    <s v="Bee Movie Game"/>
    <x v="0"/>
    <n v="2007"/>
    <x v="4412"/>
    <x v="4"/>
    <s v="Sep"/>
    <x v="8"/>
    <x v="4"/>
    <x v="357"/>
    <x v="45"/>
    <x v="58"/>
    <x v="147"/>
    <x v="596"/>
    <n v="62"/>
    <n v="16"/>
    <n v="7.6"/>
    <n v="7"/>
    <s v="Smart Bomb Interactive"/>
    <s v="E"/>
  </r>
  <r>
    <s v="Kelly Slater's Pro Surfer"/>
    <x v="6"/>
    <n v="2002"/>
    <x v="4413"/>
    <x v="3"/>
    <s v="May"/>
    <x v="0"/>
    <x v="4"/>
    <x v="252"/>
    <x v="293"/>
    <x v="58"/>
    <x v="115"/>
    <x v="596"/>
    <n v="77"/>
    <n v="19"/>
    <n v="8.4"/>
    <n v="15"/>
    <s v="Treyarch"/>
    <s v="E"/>
  </r>
  <r>
    <s v="Sniper: Ghost Warrior 2"/>
    <x v="5"/>
    <n v="2013"/>
    <x v="4414"/>
    <x v="24"/>
    <s v="May"/>
    <x v="6"/>
    <x v="86"/>
    <x v="268"/>
    <x v="291"/>
    <x v="102"/>
    <x v="101"/>
    <x v="596"/>
    <n v="52"/>
    <n v="15"/>
    <n v="6"/>
    <n v="82"/>
    <s v="City Interactive"/>
    <s v="M"/>
  </r>
  <r>
    <s v="Shrek SuperSlam"/>
    <x v="8"/>
    <n v="2005"/>
    <x v="596"/>
    <x v="24"/>
    <s v="Mar"/>
    <x v="8"/>
    <x v="4"/>
    <x v="381"/>
    <x v="265"/>
    <x v="58"/>
    <x v="145"/>
    <x v="596"/>
    <n v="58"/>
    <n v="4"/>
    <s v="tbd"/>
    <m/>
    <s v="Amaze Entertainment, Griptonite Games"/>
    <s v="E10+"/>
  </r>
  <r>
    <s v="Legends of Wrestling II"/>
    <x v="6"/>
    <n v="2002"/>
    <x v="4415"/>
    <x v="27"/>
    <s v="Apr"/>
    <x v="9"/>
    <x v="30"/>
    <x v="252"/>
    <x v="293"/>
    <x v="58"/>
    <x v="115"/>
    <x v="596"/>
    <n v="59"/>
    <n v="15"/>
    <n v="6.7"/>
    <n v="6"/>
    <s v="Acclaim"/>
    <s v="T"/>
  </r>
  <r>
    <s v="World Stadium 3"/>
    <x v="12"/>
    <n v="1999"/>
    <x v="3302"/>
    <x v="8"/>
    <s v="Jul"/>
    <x v="0"/>
    <x v="25"/>
    <x v="180"/>
    <x v="125"/>
    <x v="146"/>
    <x v="133"/>
    <x v="596"/>
    <m/>
    <m/>
    <m/>
    <m/>
    <m/>
    <m/>
  </r>
  <r>
    <s v="LEGO Pirates of the Caribbean: The Video Game"/>
    <x v="16"/>
    <n v="2011"/>
    <x v="62"/>
    <x v="26"/>
    <s v="Feb"/>
    <x v="8"/>
    <x v="32"/>
    <x v="234"/>
    <x v="293"/>
    <x v="58"/>
    <x v="69"/>
    <x v="596"/>
    <n v="67"/>
    <n v="5"/>
    <s v="tbd"/>
    <m/>
    <s v="Traveller's Tales"/>
    <s v="E10+"/>
  </r>
  <r>
    <s v="Extra Bases"/>
    <x v="2"/>
    <n v="1990"/>
    <x v="1832"/>
    <x v="30"/>
    <s v="Apr"/>
    <x v="0"/>
    <x v="25"/>
    <x v="180"/>
    <x v="125"/>
    <x v="167"/>
    <x v="106"/>
    <x v="596"/>
    <m/>
    <m/>
    <m/>
    <m/>
    <m/>
    <m/>
  </r>
  <r>
    <s v="Super Power League 2"/>
    <x v="7"/>
    <n v="1994"/>
    <x v="4416"/>
    <x v="18"/>
    <s v="Nov"/>
    <x v="0"/>
    <x v="68"/>
    <x v="180"/>
    <x v="125"/>
    <x v="167"/>
    <x v="106"/>
    <x v="596"/>
    <m/>
    <m/>
    <m/>
    <m/>
    <m/>
    <m/>
  </r>
  <r>
    <s v="Virtua Tennis 2009"/>
    <x v="4"/>
    <n v="2009"/>
    <x v="2056"/>
    <x v="5"/>
    <s v="Apr"/>
    <x v="0"/>
    <x v="8"/>
    <x v="234"/>
    <x v="291"/>
    <x v="58"/>
    <x v="147"/>
    <x v="596"/>
    <n v="70"/>
    <n v="43"/>
    <n v="6.2"/>
    <n v="15"/>
    <s v="Sumo Digital"/>
    <s v="E"/>
  </r>
  <r>
    <s v="Street Fighter Alpha 3 MAX"/>
    <x v="16"/>
    <n v="2006"/>
    <x v="4417"/>
    <x v="22"/>
    <s v="Mar"/>
    <x v="9"/>
    <x v="12"/>
    <x v="286"/>
    <x v="45"/>
    <x v="64"/>
    <x v="147"/>
    <x v="596"/>
    <n v="80"/>
    <n v="35"/>
    <n v="8"/>
    <n v="27"/>
    <s v="Capcom"/>
    <s v="T"/>
  </r>
  <r>
    <s v="MLB 09: The Show"/>
    <x v="6"/>
    <n v="2009"/>
    <x v="413"/>
    <x v="22"/>
    <s v="Nov"/>
    <x v="0"/>
    <x v="3"/>
    <x v="252"/>
    <x v="293"/>
    <x v="58"/>
    <x v="115"/>
    <x v="596"/>
    <n v="79"/>
    <n v="7"/>
    <n v="7.5"/>
    <n v="12"/>
    <s v="SCEA San Diego Studios"/>
    <s v="E"/>
  </r>
  <r>
    <s v="Cool Boarders 2001"/>
    <x v="6"/>
    <n v="2001"/>
    <x v="1949"/>
    <x v="21"/>
    <s v="Jan"/>
    <x v="0"/>
    <x v="3"/>
    <x v="252"/>
    <x v="293"/>
    <x v="58"/>
    <x v="115"/>
    <x v="596"/>
    <n v="78"/>
    <n v="16"/>
    <s v="tbd"/>
    <m/>
    <s v="Idol Minds"/>
    <s v="E"/>
  </r>
  <r>
    <s v="Hell's Kitchen: The Game"/>
    <x v="0"/>
    <n v="2008"/>
    <x v="4112"/>
    <x v="33"/>
    <s v="Jan"/>
    <x v="7"/>
    <x v="5"/>
    <x v="357"/>
    <x v="125"/>
    <x v="58"/>
    <x v="147"/>
    <x v="596"/>
    <m/>
    <m/>
    <m/>
    <m/>
    <m/>
    <m/>
  </r>
  <r>
    <s v="Classic NES Series: Castlevania"/>
    <x v="8"/>
    <n v="2004"/>
    <x v="4418"/>
    <x v="22"/>
    <s v="May"/>
    <x v="1"/>
    <x v="0"/>
    <x v="394"/>
    <x v="297"/>
    <x v="100"/>
    <x v="145"/>
    <x v="596"/>
    <n v="74"/>
    <n v="10"/>
    <n v="8.6"/>
    <n v="12"/>
    <s v="Konami"/>
    <s v="E"/>
  </r>
  <r>
    <s v="Scooby-Doo! First Frights"/>
    <x v="6"/>
    <n v="2009"/>
    <x v="4419"/>
    <x v="32"/>
    <s v="May"/>
    <x v="8"/>
    <x v="19"/>
    <x v="364"/>
    <x v="298"/>
    <x v="58"/>
    <x v="78"/>
    <x v="596"/>
    <m/>
    <m/>
    <m/>
    <m/>
    <m/>
    <m/>
  </r>
  <r>
    <s v="Fight Night Round 3"/>
    <x v="13"/>
    <n v="2006"/>
    <x v="984"/>
    <x v="27"/>
    <s v="Jul"/>
    <x v="9"/>
    <x v="7"/>
    <x v="343"/>
    <x v="297"/>
    <x v="58"/>
    <x v="145"/>
    <x v="596"/>
    <n v="83"/>
    <n v="32"/>
    <n v="9"/>
    <n v="21"/>
    <s v="EA Chicago"/>
    <s v="T"/>
  </r>
  <r>
    <s v="GT Advance Championship Racing"/>
    <x v="8"/>
    <n v="2001"/>
    <x v="1796"/>
    <x v="2"/>
    <s v="Jan"/>
    <x v="2"/>
    <x v="28"/>
    <x v="381"/>
    <x v="265"/>
    <x v="58"/>
    <x v="145"/>
    <x v="596"/>
    <n v="82"/>
    <n v="10"/>
    <s v="tbd"/>
    <m/>
    <s v="MTO"/>
    <s v="E"/>
  </r>
  <r>
    <s v="Way of the Samurai 2"/>
    <x v="6"/>
    <n v="2003"/>
    <x v="4420"/>
    <x v="26"/>
    <s v="Mar"/>
    <x v="8"/>
    <x v="12"/>
    <x v="268"/>
    <x v="203"/>
    <x v="154"/>
    <x v="145"/>
    <x v="596"/>
    <n v="59"/>
    <n v="32"/>
    <n v="9"/>
    <n v="24"/>
    <s v="Acquire"/>
    <s v="M"/>
  </r>
  <r>
    <s v="Planet Puzzle League"/>
    <x v="3"/>
    <n v="2007"/>
    <x v="4421"/>
    <x v="12"/>
    <s v="Jun"/>
    <x v="4"/>
    <x v="0"/>
    <x v="364"/>
    <x v="45"/>
    <x v="94"/>
    <x v="145"/>
    <x v="596"/>
    <n v="86"/>
    <n v="25"/>
    <n v="8.1999999999999993"/>
    <n v="15"/>
    <s v="Intelligent Systems"/>
    <s v="E"/>
  </r>
  <r>
    <s v="BattleTanx"/>
    <x v="11"/>
    <n v="1998"/>
    <x v="1598"/>
    <x v="10"/>
    <s v="Aug"/>
    <x v="8"/>
    <x v="76"/>
    <x v="343"/>
    <x v="297"/>
    <x v="58"/>
    <x v="106"/>
    <x v="596"/>
    <m/>
    <m/>
    <m/>
    <m/>
    <m/>
    <m/>
  </r>
  <r>
    <s v="Custom Robo"/>
    <x v="11"/>
    <s v="N/A"/>
    <x v="4422"/>
    <x v="15"/>
    <s v="Jun"/>
    <x v="3"/>
    <x v="0"/>
    <x v="180"/>
    <x v="125"/>
    <x v="128"/>
    <x v="115"/>
    <x v="596"/>
    <m/>
    <m/>
    <m/>
    <m/>
    <m/>
    <m/>
  </r>
  <r>
    <s v="Naruto: Rise of a Ninja"/>
    <x v="4"/>
    <n v="2007"/>
    <x v="2866"/>
    <x v="27"/>
    <s v="Dec"/>
    <x v="8"/>
    <x v="5"/>
    <x v="325"/>
    <x v="45"/>
    <x v="58"/>
    <x v="147"/>
    <x v="596"/>
    <n v="78"/>
    <n v="35"/>
    <n v="8.6"/>
    <n v="84"/>
    <s v="Ubisoft Montreal"/>
    <s v="T"/>
  </r>
  <r>
    <s v="Cabela's Dangerous Hunts 2011"/>
    <x v="5"/>
    <n v="2010"/>
    <x v="572"/>
    <x v="4"/>
    <s v="Jun"/>
    <x v="0"/>
    <x v="4"/>
    <x v="343"/>
    <x v="203"/>
    <x v="58"/>
    <x v="147"/>
    <x v="596"/>
    <n v="60"/>
    <n v="4"/>
    <n v="5.4"/>
    <n v="9"/>
    <s v="Activision"/>
    <s v="T"/>
  </r>
  <r>
    <s v="Hatsune Miku: Project Diva Extend"/>
    <x v="16"/>
    <n v="2011"/>
    <x v="4423"/>
    <x v="10"/>
    <s v="May"/>
    <x v="5"/>
    <x v="8"/>
    <x v="180"/>
    <x v="125"/>
    <x v="167"/>
    <x v="106"/>
    <x v="596"/>
    <m/>
    <m/>
    <m/>
    <m/>
    <m/>
    <m/>
  </r>
  <r>
    <s v="Pitfall 3D: Beyond the Jungle"/>
    <x v="12"/>
    <n v="1998"/>
    <x v="3863"/>
    <x v="9"/>
    <s v="Aug"/>
    <x v="1"/>
    <x v="4"/>
    <x v="375"/>
    <x v="279"/>
    <x v="58"/>
    <x v="133"/>
    <x v="596"/>
    <m/>
    <m/>
    <m/>
    <m/>
    <m/>
    <m/>
  </r>
  <r>
    <s v="Disgaea 2: Cursed Memories"/>
    <x v="6"/>
    <n v="2006"/>
    <x v="4332"/>
    <x v="0"/>
    <s v="Dec"/>
    <x v="3"/>
    <x v="48"/>
    <x v="290"/>
    <x v="270"/>
    <x v="126"/>
    <x v="133"/>
    <x v="596"/>
    <n v="84"/>
    <n v="54"/>
    <n v="6.4"/>
    <n v="42"/>
    <s v="Nippon Ichi Software"/>
    <s v="T"/>
  </r>
  <r>
    <s v="Clock Tower 3"/>
    <x v="6"/>
    <n v="2002"/>
    <x v="4424"/>
    <x v="28"/>
    <s v="Aug"/>
    <x v="10"/>
    <x v="12"/>
    <x v="205"/>
    <x v="283"/>
    <x v="130"/>
    <x v="147"/>
    <x v="596"/>
    <n v="69"/>
    <n v="28"/>
    <n v="7.6"/>
    <n v="38"/>
    <s v="SunSoft"/>
    <s v="M"/>
  </r>
  <r>
    <s v="Battle Dodge Ball"/>
    <x v="7"/>
    <n v="1991"/>
    <x v="4425"/>
    <x v="18"/>
    <s v="Dec"/>
    <x v="0"/>
    <x v="56"/>
    <x v="180"/>
    <x v="125"/>
    <x v="167"/>
    <x v="106"/>
    <x v="596"/>
    <m/>
    <m/>
    <m/>
    <m/>
    <m/>
    <m/>
  </r>
  <r>
    <s v="Etrian Odyssey"/>
    <x v="3"/>
    <n v="2007"/>
    <x v="395"/>
    <x v="9"/>
    <s v="Aug"/>
    <x v="3"/>
    <x v="0"/>
    <x v="401"/>
    <x v="287"/>
    <x v="100"/>
    <x v="133"/>
    <x v="596"/>
    <n v="75"/>
    <n v="30"/>
    <n v="8.5"/>
    <n v="37"/>
    <s v="Lancarse, Atlus"/>
    <s v="T"/>
  </r>
  <r>
    <s v="Call Of Duty 2: Big Red One"/>
    <x v="19"/>
    <n v="2005"/>
    <x v="4426"/>
    <x v="14"/>
    <s v="Jan"/>
    <x v="6"/>
    <x v="4"/>
    <x v="370"/>
    <x v="270"/>
    <x v="58"/>
    <x v="145"/>
    <x v="596"/>
    <n v="76"/>
    <n v="28"/>
    <n v="7.9"/>
    <n v="14"/>
    <s v="Treyarch"/>
    <s v="T"/>
  </r>
  <r>
    <s v="Dragon Ball Z: Extreme Butoden"/>
    <x v="10"/>
    <n v="2015"/>
    <x v="4427"/>
    <x v="10"/>
    <s v="Aug"/>
    <x v="9"/>
    <x v="25"/>
    <x v="234"/>
    <x v="298"/>
    <x v="94"/>
    <x v="133"/>
    <x v="596"/>
    <n v="61"/>
    <n v="32"/>
    <n v="6.6"/>
    <n v="32"/>
    <s v="Arc System Works"/>
    <s v="T"/>
  </r>
  <r>
    <s v="Night at the Museum: Battle of the Smithsonian"/>
    <x v="0"/>
    <n v="2009"/>
    <x v="4428"/>
    <x v="19"/>
    <s v="Jun"/>
    <x v="8"/>
    <x v="35"/>
    <x v="394"/>
    <x v="293"/>
    <x v="58"/>
    <x v="147"/>
    <x v="596"/>
    <n v="54"/>
    <n v="8"/>
    <s v="tbd"/>
    <m/>
    <s v="Pipeworks Software, Inc."/>
    <s v="E10+"/>
  </r>
  <r>
    <s v="Disgaea: Hour of Darkness"/>
    <x v="6"/>
    <n v="2003"/>
    <x v="3918"/>
    <x v="21"/>
    <s v="Dec"/>
    <x v="3"/>
    <x v="48"/>
    <x v="252"/>
    <x v="293"/>
    <x v="58"/>
    <x v="115"/>
    <x v="596"/>
    <n v="84"/>
    <n v="42"/>
    <n v="8.9"/>
    <n v="74"/>
    <s v="Nippon Ichi Software"/>
    <s v="T"/>
  </r>
  <r>
    <s v="NeoGeo Battle Coliseum"/>
    <x v="6"/>
    <n v="2005"/>
    <x v="3215"/>
    <x v="28"/>
    <s v="Jun"/>
    <x v="9"/>
    <x v="153"/>
    <x v="252"/>
    <x v="293"/>
    <x v="58"/>
    <x v="115"/>
    <x v="596"/>
    <n v="66"/>
    <n v="21"/>
    <n v="8.8000000000000007"/>
    <n v="6"/>
    <s v="SNK Playmore"/>
    <s v="T"/>
  </r>
  <r>
    <s v="Resonance of Fate"/>
    <x v="4"/>
    <n v="2010"/>
    <x v="4429"/>
    <x v="34"/>
    <s v="Jul"/>
    <x v="3"/>
    <x v="8"/>
    <x v="234"/>
    <x v="293"/>
    <x v="23"/>
    <x v="147"/>
    <x v="596"/>
    <n v="74"/>
    <n v="43"/>
    <n v="7.7"/>
    <n v="96"/>
    <s v="Tri-Ace"/>
    <s v="T"/>
  </r>
  <r>
    <s v="Harry Potter and the Deathly Hallows - Part 2"/>
    <x v="0"/>
    <n v="2011"/>
    <x v="3994"/>
    <x v="19"/>
    <s v="Aug"/>
    <x v="8"/>
    <x v="7"/>
    <x v="394"/>
    <x v="293"/>
    <x v="58"/>
    <x v="147"/>
    <x v="596"/>
    <n v="47"/>
    <n v="6"/>
    <n v="6.6"/>
    <n v="5"/>
    <s v="EA Bright Light"/>
    <s v="T"/>
  </r>
  <r>
    <s v="We Sing Deutsche Hits"/>
    <x v="0"/>
    <n v="2011"/>
    <x v="4430"/>
    <x v="22"/>
    <s v="May"/>
    <x v="5"/>
    <x v="128"/>
    <x v="180"/>
    <x v="267"/>
    <x v="58"/>
    <x v="115"/>
    <x v="596"/>
    <m/>
    <m/>
    <m/>
    <m/>
    <m/>
    <m/>
  </r>
  <r>
    <s v="SpongeBob SquarePants: Creature from the Krusty Krab"/>
    <x v="19"/>
    <n v="2006"/>
    <x v="2566"/>
    <x v="13"/>
    <s v="Dec"/>
    <x v="1"/>
    <x v="28"/>
    <x v="370"/>
    <x v="270"/>
    <x v="58"/>
    <x v="145"/>
    <x v="596"/>
    <n v="74"/>
    <n v="5"/>
    <n v="7.7"/>
    <n v="12"/>
    <s v="Blitz Games"/>
    <s v="E"/>
  </r>
  <r>
    <s v="MLB 08: The Show"/>
    <x v="16"/>
    <n v="2008"/>
    <x v="4431"/>
    <x v="11"/>
    <s v="Mar"/>
    <x v="0"/>
    <x v="3"/>
    <x v="357"/>
    <x v="125"/>
    <x v="58"/>
    <x v="133"/>
    <x v="596"/>
    <n v="83"/>
    <n v="14"/>
    <n v="8.4"/>
    <n v="12"/>
    <s v="SCEA San Diego Studios"/>
    <s v="E"/>
  </r>
  <r>
    <s v="Parodius"/>
    <x v="12"/>
    <n v="1994"/>
    <x v="4432"/>
    <x v="4"/>
    <s v="Jan"/>
    <x v="6"/>
    <x v="14"/>
    <x v="180"/>
    <x v="125"/>
    <x v="146"/>
    <x v="133"/>
    <x v="596"/>
    <m/>
    <m/>
    <m/>
    <m/>
    <m/>
    <m/>
  </r>
  <r>
    <s v="The X-Factor"/>
    <x v="0"/>
    <n v="2010"/>
    <x v="4433"/>
    <x v="16"/>
    <s v="Mar"/>
    <x v="5"/>
    <x v="41"/>
    <x v="180"/>
    <x v="204"/>
    <x v="58"/>
    <x v="115"/>
    <x v="596"/>
    <m/>
    <m/>
    <m/>
    <m/>
    <m/>
    <m/>
  </r>
  <r>
    <s v="Spy Kids 3-D: Game Over"/>
    <x v="8"/>
    <n v="2003"/>
    <x v="632"/>
    <x v="29"/>
    <s v="Mar"/>
    <x v="1"/>
    <x v="32"/>
    <x v="381"/>
    <x v="265"/>
    <x v="58"/>
    <x v="145"/>
    <x v="596"/>
    <n v="62"/>
    <n v="4"/>
    <n v="7.7"/>
    <n v="6"/>
    <s v="Digital Eclipse"/>
    <s v="E"/>
  </r>
  <r>
    <s v="Sakura Wars 3: Paris wa Moeteiru ka"/>
    <x v="21"/>
    <n v="2001"/>
    <x v="723"/>
    <x v="5"/>
    <s v="Oct"/>
    <x v="10"/>
    <x v="8"/>
    <x v="180"/>
    <x v="125"/>
    <x v="167"/>
    <x v="106"/>
    <x v="596"/>
    <m/>
    <m/>
    <m/>
    <m/>
    <m/>
    <m/>
  </r>
  <r>
    <s v="Capcom Classics Collection Reloaded"/>
    <x v="16"/>
    <n v="2006"/>
    <x v="4434"/>
    <x v="25"/>
    <s v="Apr"/>
    <x v="5"/>
    <x v="12"/>
    <x v="343"/>
    <x v="125"/>
    <x v="102"/>
    <x v="147"/>
    <x v="596"/>
    <n v="75"/>
    <n v="27"/>
    <s v="tbd"/>
    <m/>
    <s v="Capcom, Klein Computer Entertainment"/>
    <s v="T"/>
  </r>
  <r>
    <s v="NCAA GameBreaker 2001"/>
    <x v="12"/>
    <n v="2000"/>
    <x v="4435"/>
    <x v="2"/>
    <s v="Jan"/>
    <x v="0"/>
    <x v="3"/>
    <x v="375"/>
    <x v="279"/>
    <x v="58"/>
    <x v="133"/>
    <x v="596"/>
    <n v="69"/>
    <n v="9"/>
    <s v="tbd"/>
    <m/>
    <s v="989 Sports"/>
    <s v="E"/>
  </r>
  <r>
    <s v="Power Rangers: Ninja Storm"/>
    <x v="8"/>
    <n v="2003"/>
    <x v="2526"/>
    <x v="22"/>
    <s v="Jun"/>
    <x v="5"/>
    <x v="28"/>
    <x v="381"/>
    <x v="265"/>
    <x v="58"/>
    <x v="145"/>
    <x v="596"/>
    <n v="55"/>
    <n v="4"/>
    <n v="7.8"/>
    <n v="6"/>
    <s v="Natsume"/>
    <s v="E"/>
  </r>
  <r>
    <s v="Naruto: Gekito Ninja Taisen! 4"/>
    <x v="19"/>
    <n v="2005"/>
    <x v="4436"/>
    <x v="26"/>
    <s v="Sep"/>
    <x v="9"/>
    <x v="99"/>
    <x v="180"/>
    <x v="125"/>
    <x v="223"/>
    <x v="145"/>
    <x v="596"/>
    <m/>
    <m/>
    <m/>
    <m/>
    <m/>
    <m/>
  </r>
  <r>
    <s v="Medal of Honor: Warfighter"/>
    <x v="14"/>
    <n v="2012"/>
    <x v="1778"/>
    <x v="17"/>
    <s v="Mar"/>
    <x v="8"/>
    <x v="7"/>
    <x v="364"/>
    <x v="263"/>
    <x v="58"/>
    <x v="115"/>
    <x v="596"/>
    <n v="55"/>
    <n v="30"/>
    <n v="5.4"/>
    <n v="599"/>
    <s v="Danger Close"/>
    <s v="M"/>
  </r>
  <r>
    <s v="Kidou Senshi Gundam F91: Formula Senki 0122"/>
    <x v="7"/>
    <n v="1991"/>
    <x v="4437"/>
    <x v="21"/>
    <s v="Dec"/>
    <x v="11"/>
    <x v="25"/>
    <x v="180"/>
    <x v="125"/>
    <x v="167"/>
    <x v="106"/>
    <x v="596"/>
    <m/>
    <m/>
    <m/>
    <m/>
    <m/>
    <m/>
  </r>
  <r>
    <s v="MVP Baseball 2005"/>
    <x v="19"/>
    <n v="2005"/>
    <x v="1792"/>
    <x v="12"/>
    <s v="Apr"/>
    <x v="0"/>
    <x v="7"/>
    <x v="370"/>
    <x v="270"/>
    <x v="58"/>
    <x v="145"/>
    <x v="596"/>
    <n v="88"/>
    <n v="20"/>
    <n v="8.6999999999999993"/>
    <n v="16"/>
    <s v="EA Sports"/>
    <s v="E"/>
  </r>
  <r>
    <s v="Zaidan Houjin Nippon Kanji Nouryoku Kentei Kyoukai Kounin: KanKen DS 2 + Jouyou Kanji Jiten"/>
    <x v="3"/>
    <n v="2007"/>
    <x v="4406"/>
    <x v="5"/>
    <s v="Oct"/>
    <x v="5"/>
    <x v="138"/>
    <x v="180"/>
    <x v="125"/>
    <x v="167"/>
    <x v="106"/>
    <x v="596"/>
    <m/>
    <m/>
    <m/>
    <m/>
    <m/>
    <m/>
  </r>
  <r>
    <s v="SSX Blur"/>
    <x v="0"/>
    <n v="2007"/>
    <x v="1240"/>
    <x v="18"/>
    <s v="Sep"/>
    <x v="0"/>
    <x v="7"/>
    <x v="325"/>
    <x v="45"/>
    <x v="58"/>
    <x v="147"/>
    <x v="596"/>
    <n v="74"/>
    <n v="52"/>
    <n v="8.1"/>
    <n v="60"/>
    <s v="EA Montreal"/>
    <s v="E"/>
  </r>
  <r>
    <s v="DX Game of Life 2"/>
    <x v="12"/>
    <n v="1997"/>
    <x v="4438"/>
    <x v="16"/>
    <s v="Nov"/>
    <x v="5"/>
    <x v="152"/>
    <x v="180"/>
    <x v="125"/>
    <x v="146"/>
    <x v="133"/>
    <x v="596"/>
    <m/>
    <m/>
    <m/>
    <m/>
    <m/>
    <m/>
  </r>
  <r>
    <s v="Danganronpa: Trigger Happy Havoc"/>
    <x v="22"/>
    <n v="2013"/>
    <x v="4240"/>
    <x v="11"/>
    <s v="Nov"/>
    <x v="5"/>
    <x v="131"/>
    <x v="290"/>
    <x v="300"/>
    <x v="126"/>
    <x v="115"/>
    <x v="596"/>
    <n v="80"/>
    <n v="55"/>
    <n v="8.1"/>
    <n v="235"/>
    <s v="Spike Chunsoft"/>
    <s v="M"/>
  </r>
  <r>
    <s v="NBA Live 96"/>
    <x v="12"/>
    <n v="1996"/>
    <x v="4439"/>
    <x v="34"/>
    <s v="Mar"/>
    <x v="0"/>
    <x v="7"/>
    <x v="252"/>
    <x v="277"/>
    <x v="57"/>
    <x v="133"/>
    <x v="596"/>
    <m/>
    <m/>
    <m/>
    <m/>
    <m/>
    <m/>
  </r>
  <r>
    <s v="Harry Potter and the Half-Blood Prince"/>
    <x v="5"/>
    <n v="2009"/>
    <x v="4440"/>
    <x v="11"/>
    <s v="Aug"/>
    <x v="8"/>
    <x v="7"/>
    <x v="341"/>
    <x v="279"/>
    <x v="58"/>
    <x v="132"/>
    <x v="596"/>
    <n v="66"/>
    <n v="35"/>
    <n v="7.1"/>
    <n v="17"/>
    <s v="EA Bright Light"/>
    <s v="E10+"/>
  </r>
  <r>
    <s v="Alien: Isolation"/>
    <x v="5"/>
    <n v="2014"/>
    <x v="4441"/>
    <x v="11"/>
    <s v="Oct"/>
    <x v="6"/>
    <x v="8"/>
    <x v="234"/>
    <x v="248"/>
    <x v="58"/>
    <x v="132"/>
    <x v="596"/>
    <m/>
    <m/>
    <n v="8.3000000000000007"/>
    <n v="111"/>
    <s v="Creative Assembly"/>
    <s v="M"/>
  </r>
  <r>
    <s v="Samurai Warriors 2: Xtreme Legends (JP sales)"/>
    <x v="6"/>
    <n v="2007"/>
    <x v="4442"/>
    <x v="11"/>
    <s v="Apr"/>
    <x v="8"/>
    <x v="48"/>
    <x v="180"/>
    <x v="125"/>
    <x v="167"/>
    <x v="106"/>
    <x v="596"/>
    <m/>
    <m/>
    <m/>
    <m/>
    <m/>
    <m/>
  </r>
  <r>
    <s v="Teen Titans"/>
    <x v="19"/>
    <n v="2006"/>
    <x v="4443"/>
    <x v="6"/>
    <s v="Nov"/>
    <x v="8"/>
    <x v="28"/>
    <x v="370"/>
    <x v="270"/>
    <x v="58"/>
    <x v="145"/>
    <x v="596"/>
    <n v="63"/>
    <n v="11"/>
    <n v="6.9"/>
    <n v="11"/>
    <s v="Artificial Mind and Movement"/>
    <s v="E10+"/>
  </r>
  <r>
    <s v="Def Jam Rapstar"/>
    <x v="0"/>
    <n v="2010"/>
    <x v="4444"/>
    <x v="7"/>
    <s v="Aug"/>
    <x v="5"/>
    <x v="14"/>
    <x v="325"/>
    <x v="287"/>
    <x v="58"/>
    <x v="133"/>
    <x v="596"/>
    <n v="65"/>
    <n v="5"/>
    <s v="tbd"/>
    <m/>
    <s v="Terminal Reality, 4mm Games"/>
    <s v="T"/>
  </r>
  <r>
    <s v="MX vs. ATV Untamed"/>
    <x v="0"/>
    <n v="2008"/>
    <x v="4445"/>
    <x v="18"/>
    <s v="Aug"/>
    <x v="2"/>
    <x v="28"/>
    <x v="331"/>
    <x v="287"/>
    <x v="58"/>
    <x v="133"/>
    <x v="596"/>
    <n v="70"/>
    <n v="7"/>
    <n v="8.3000000000000007"/>
    <n v="9"/>
    <s v="Rainbow Studios"/>
    <s v="E"/>
  </r>
  <r>
    <s v="Frogger II: Threeedeep!"/>
    <x v="15"/>
    <n v="1983"/>
    <x v="3225"/>
    <x v="30"/>
    <s v="Feb"/>
    <x v="8"/>
    <x v="45"/>
    <x v="398"/>
    <x v="287"/>
    <x v="58"/>
    <x v="106"/>
    <x v="596"/>
    <m/>
    <m/>
    <m/>
    <m/>
    <m/>
    <m/>
  </r>
  <r>
    <s v="Binary Domain"/>
    <x v="5"/>
    <n v="2012"/>
    <x v="4446"/>
    <x v="12"/>
    <s v="Jul"/>
    <x v="8"/>
    <x v="8"/>
    <x v="290"/>
    <x v="270"/>
    <x v="49"/>
    <x v="147"/>
    <x v="596"/>
    <n v="72"/>
    <n v="33"/>
    <n v="8.1999999999999993"/>
    <n v="179"/>
    <s v="Sega"/>
    <s v="M"/>
  </r>
  <r>
    <s v="NBA Live 06"/>
    <x v="19"/>
    <n v="2005"/>
    <x v="4447"/>
    <x v="5"/>
    <s v="Oct"/>
    <x v="0"/>
    <x v="7"/>
    <x v="370"/>
    <x v="270"/>
    <x v="58"/>
    <x v="145"/>
    <x v="596"/>
    <n v="76"/>
    <n v="14"/>
    <s v="tbd"/>
    <m/>
    <s v="EA Canada"/>
    <s v="E"/>
  </r>
  <r>
    <s v="Fireball"/>
    <x v="15"/>
    <n v="1981"/>
    <x v="4448"/>
    <x v="30"/>
    <s v="May"/>
    <x v="8"/>
    <x v="210"/>
    <x v="357"/>
    <x v="287"/>
    <x v="58"/>
    <x v="106"/>
    <x v="596"/>
    <m/>
    <m/>
    <m/>
    <m/>
    <m/>
    <m/>
  </r>
  <r>
    <s v="Dr. Mario / Puzzle League"/>
    <x v="8"/>
    <n v="2005"/>
    <x v="2888"/>
    <x v="1"/>
    <s v="Apr"/>
    <x v="4"/>
    <x v="0"/>
    <x v="234"/>
    <x v="203"/>
    <x v="94"/>
    <x v="145"/>
    <x v="596"/>
    <n v="74"/>
    <n v="14"/>
    <s v="tbd"/>
    <m/>
    <s v="Intelligent Systems"/>
    <s v="E"/>
  </r>
  <r>
    <s v="Family Party: 90 Great Games Party Pack"/>
    <x v="0"/>
    <n v="2010"/>
    <x v="4117"/>
    <x v="32"/>
    <s v="Sep"/>
    <x v="5"/>
    <x v="58"/>
    <x v="398"/>
    <x v="125"/>
    <x v="58"/>
    <x v="133"/>
    <x v="596"/>
    <m/>
    <m/>
    <s v="tbd"/>
    <m/>
    <s v="D3Publisher"/>
    <s v="E10+"/>
  </r>
  <r>
    <s v="DECA Sports Freedom"/>
    <x v="4"/>
    <n v="2010"/>
    <x v="4170"/>
    <x v="25"/>
    <s v="Dec"/>
    <x v="0"/>
    <x v="68"/>
    <x v="286"/>
    <x v="203"/>
    <x v="58"/>
    <x v="133"/>
    <x v="596"/>
    <n v="26"/>
    <n v="16"/>
    <n v="3.7"/>
    <n v="9"/>
    <s v="AI"/>
    <s v="E10+"/>
  </r>
  <r>
    <s v="Shin Nippon Pro Wrestling: Toukon Retsuden"/>
    <x v="12"/>
    <n v="1995"/>
    <x v="451"/>
    <x v="5"/>
    <s v="Jan"/>
    <x v="9"/>
    <x v="99"/>
    <x v="180"/>
    <x v="125"/>
    <x v="38"/>
    <x v="133"/>
    <x v="596"/>
    <m/>
    <m/>
    <m/>
    <m/>
    <m/>
    <m/>
  </r>
  <r>
    <s v="NBA 2K10"/>
    <x v="16"/>
    <n v="2009"/>
    <x v="4449"/>
    <x v="27"/>
    <s v="Aug"/>
    <x v="0"/>
    <x v="2"/>
    <x v="357"/>
    <x v="125"/>
    <x v="58"/>
    <x v="147"/>
    <x v="596"/>
    <m/>
    <m/>
    <n v="8.1"/>
    <n v="13"/>
    <s v="Visual Concepts"/>
    <s v="E"/>
  </r>
  <r>
    <s v="Major League Baseball 2K6"/>
    <x v="13"/>
    <n v="2006"/>
    <x v="4450"/>
    <x v="32"/>
    <s v="Oct"/>
    <x v="0"/>
    <x v="2"/>
    <x v="381"/>
    <x v="270"/>
    <x v="58"/>
    <x v="145"/>
    <x v="596"/>
    <n v="71"/>
    <n v="21"/>
    <n v="5.7"/>
    <n v="12"/>
    <s v="Kush Games"/>
    <s v="E"/>
  </r>
  <r>
    <s v="Golden Axe: Beast Rider"/>
    <x v="4"/>
    <n v="2008"/>
    <x v="4451"/>
    <x v="14"/>
    <s v="May"/>
    <x v="8"/>
    <x v="8"/>
    <x v="401"/>
    <x v="277"/>
    <x v="58"/>
    <x v="147"/>
    <x v="596"/>
    <n v="45"/>
    <n v="33"/>
    <n v="5.8"/>
    <n v="33"/>
    <s v="Secret Level"/>
    <s v="M"/>
  </r>
  <r>
    <s v="Pinball Hall of Fame: The Gottlieb Collection"/>
    <x v="6"/>
    <n v="2004"/>
    <x v="2715"/>
    <x v="30"/>
    <s v="Feb"/>
    <x v="5"/>
    <x v="97"/>
    <x v="252"/>
    <x v="279"/>
    <x v="58"/>
    <x v="115"/>
    <x v="596"/>
    <m/>
    <m/>
    <m/>
    <m/>
    <m/>
    <m/>
  </r>
  <r>
    <s v="EA Playground"/>
    <x v="3"/>
    <n v="2007"/>
    <x v="4452"/>
    <x v="17"/>
    <s v="Aug"/>
    <x v="0"/>
    <x v="7"/>
    <x v="325"/>
    <x v="45"/>
    <x v="58"/>
    <x v="147"/>
    <x v="596"/>
    <n v="60"/>
    <n v="8"/>
    <n v="7.6"/>
    <n v="13"/>
    <s v="Piranha Games"/>
    <s v="E"/>
  </r>
  <r>
    <s v="Buzz! The Ultimate Music Quiz"/>
    <x v="5"/>
    <n v="2010"/>
    <x v="4453"/>
    <x v="10"/>
    <s v="Jul"/>
    <x v="5"/>
    <x v="3"/>
    <x v="180"/>
    <x v="289"/>
    <x v="58"/>
    <x v="69"/>
    <x v="596"/>
    <m/>
    <m/>
    <m/>
    <m/>
    <m/>
    <m/>
  </r>
  <r>
    <s v="Discovery Kids: Puppy Playtime"/>
    <x v="3"/>
    <n v="2009"/>
    <x v="798"/>
    <x v="11"/>
    <s v="Nov"/>
    <x v="7"/>
    <x v="11"/>
    <x v="357"/>
    <x v="125"/>
    <x v="58"/>
    <x v="133"/>
    <x v="596"/>
    <m/>
    <m/>
    <s v="tbd"/>
    <m/>
    <s v="505 Games"/>
    <s v="E"/>
  </r>
  <r>
    <s v="The Witcher: Enhanced Edition"/>
    <x v="14"/>
    <n v="2008"/>
    <x v="3127"/>
    <x v="24"/>
    <s v="Feb"/>
    <x v="3"/>
    <x v="10"/>
    <x v="379"/>
    <x v="45"/>
    <x v="58"/>
    <x v="106"/>
    <x v="597"/>
    <n v="86"/>
    <n v="30"/>
    <n v="8.5"/>
    <n v="1660"/>
    <s v="CD Projekt Red Studio"/>
    <s v="M"/>
  </r>
  <r>
    <s v="Teenage Mutant Ninja Turtles 2: Battle Nexus"/>
    <x v="8"/>
    <n v="2004"/>
    <x v="4454"/>
    <x v="16"/>
    <s v="Sep"/>
    <x v="8"/>
    <x v="14"/>
    <x v="382"/>
    <x v="265"/>
    <x v="58"/>
    <x v="145"/>
    <x v="597"/>
    <n v="65"/>
    <n v="9"/>
    <s v="tbd"/>
    <m/>
    <s v="Konami"/>
    <s v="E"/>
  </r>
  <r>
    <s v="Nicktoons: Movin'"/>
    <x v="6"/>
    <n v="2004"/>
    <x v="4455"/>
    <x v="32"/>
    <s v="Aug"/>
    <x v="8"/>
    <x v="28"/>
    <x v="252"/>
    <x v="279"/>
    <x v="58"/>
    <x v="115"/>
    <x v="597"/>
    <m/>
    <m/>
    <s v="tbd"/>
    <m/>
    <s v="Mass Media"/>
    <s v="E"/>
  </r>
  <r>
    <s v="Mystery Case Files: The Malgrave Incident"/>
    <x v="0"/>
    <n v="2011"/>
    <x v="4456"/>
    <x v="13"/>
    <s v="Jun"/>
    <x v="10"/>
    <x v="0"/>
    <x v="394"/>
    <x v="293"/>
    <x v="58"/>
    <x v="147"/>
    <x v="597"/>
    <n v="65"/>
    <n v="26"/>
    <n v="8.1999999999999993"/>
    <n v="5"/>
    <s v="Sanzaru Games"/>
    <s v="E"/>
  </r>
  <r>
    <s v="Chicken Riot"/>
    <x v="0"/>
    <n v="2010"/>
    <x v="4457"/>
    <x v="0"/>
    <s v="Oct"/>
    <x v="8"/>
    <x v="86"/>
    <x v="364"/>
    <x v="263"/>
    <x v="58"/>
    <x v="147"/>
    <x v="597"/>
    <m/>
    <m/>
    <s v="tbd"/>
    <m/>
    <s v="City Interactive"/>
    <s v="T"/>
  </r>
  <r>
    <s v="One Piece: Romance Dawn - Bouken no Yoake"/>
    <x v="16"/>
    <n v="2012"/>
    <x v="3904"/>
    <x v="23"/>
    <s v="Nov"/>
    <x v="9"/>
    <x v="25"/>
    <x v="180"/>
    <x v="125"/>
    <x v="223"/>
    <x v="106"/>
    <x v="597"/>
    <m/>
    <m/>
    <m/>
    <m/>
    <m/>
    <m/>
  </r>
  <r>
    <s v="Might &amp; Magic Heroes VI"/>
    <x v="14"/>
    <n v="2011"/>
    <x v="4458"/>
    <x v="30"/>
    <s v="Oct"/>
    <x v="3"/>
    <x v="5"/>
    <x v="346"/>
    <x v="182"/>
    <x v="58"/>
    <x v="132"/>
    <x v="597"/>
    <m/>
    <m/>
    <m/>
    <m/>
    <m/>
    <m/>
  </r>
  <r>
    <s v="Iron Man 2"/>
    <x v="0"/>
    <n v="2010"/>
    <x v="1399"/>
    <x v="2"/>
    <s v="May"/>
    <x v="8"/>
    <x v="8"/>
    <x v="341"/>
    <x v="263"/>
    <x v="58"/>
    <x v="147"/>
    <x v="597"/>
    <n v="41"/>
    <n v="11"/>
    <n v="4.5999999999999996"/>
    <n v="12"/>
    <s v="High Voltage Software"/>
    <s v="T"/>
  </r>
  <r>
    <s v="SWAT: Global Strike Team"/>
    <x v="6"/>
    <n v="2003"/>
    <x v="4459"/>
    <x v="32"/>
    <s v="Feb"/>
    <x v="6"/>
    <x v="23"/>
    <x v="252"/>
    <x v="279"/>
    <x v="58"/>
    <x v="115"/>
    <x v="597"/>
    <n v="69"/>
    <n v="21"/>
    <n v="7.8"/>
    <n v="16"/>
    <s v="Argonaut Games"/>
    <s v="M"/>
  </r>
  <r>
    <s v="NCAA Basketball 10"/>
    <x v="4"/>
    <n v="2009"/>
    <x v="4460"/>
    <x v="6"/>
    <s v="Feb"/>
    <x v="0"/>
    <x v="7"/>
    <x v="357"/>
    <x v="125"/>
    <x v="58"/>
    <x v="133"/>
    <x v="597"/>
    <n v="75"/>
    <n v="22"/>
    <s v="tbd"/>
    <m/>
    <s v="EA Canada"/>
    <s v="E"/>
  </r>
  <r>
    <s v="Championship Bass"/>
    <x v="12"/>
    <n v="1999"/>
    <x v="182"/>
    <x v="15"/>
    <s v="May"/>
    <x v="0"/>
    <x v="7"/>
    <x v="375"/>
    <x v="279"/>
    <x v="58"/>
    <x v="133"/>
    <x v="597"/>
    <m/>
    <m/>
    <m/>
    <m/>
    <m/>
    <m/>
  </r>
  <r>
    <s v="The Adventures of Tintin: The Game"/>
    <x v="0"/>
    <n v="2011"/>
    <x v="361"/>
    <x v="8"/>
    <s v="Aug"/>
    <x v="8"/>
    <x v="5"/>
    <x v="234"/>
    <x v="248"/>
    <x v="58"/>
    <x v="115"/>
    <x v="597"/>
    <m/>
    <m/>
    <n v="5.7"/>
    <n v="6"/>
    <s v="Ubisoft Montpellier"/>
    <s v="E10+"/>
  </r>
  <r>
    <s v="Battlestations: Pacific"/>
    <x v="4"/>
    <n v="2009"/>
    <x v="3792"/>
    <x v="17"/>
    <s v="Apr"/>
    <x v="11"/>
    <x v="21"/>
    <x v="394"/>
    <x v="277"/>
    <x v="62"/>
    <x v="147"/>
    <x v="597"/>
    <n v="76"/>
    <n v="48"/>
    <n v="7.4"/>
    <n v="41"/>
    <s v="Eidos Interactive"/>
    <s v="T"/>
  </r>
  <r>
    <s v="Elebits"/>
    <x v="0"/>
    <n v="2006"/>
    <x v="473"/>
    <x v="31"/>
    <s v="Jan"/>
    <x v="8"/>
    <x v="14"/>
    <x v="376"/>
    <x v="45"/>
    <x v="36"/>
    <x v="133"/>
    <x v="597"/>
    <n v="75"/>
    <n v="46"/>
    <n v="7.4"/>
    <n v="33"/>
    <s v="Konami"/>
    <s v="E"/>
  </r>
  <r>
    <s v="Style Lab: Jewelry Design"/>
    <x v="3"/>
    <n v="2009"/>
    <x v="4461"/>
    <x v="30"/>
    <s v="Apr"/>
    <x v="7"/>
    <x v="5"/>
    <x v="357"/>
    <x v="125"/>
    <x v="58"/>
    <x v="133"/>
    <x v="597"/>
    <m/>
    <m/>
    <s v="tbd"/>
    <m/>
    <s v="Ubisoft"/>
    <s v="E"/>
  </r>
  <r>
    <s v="Def Jam Rapstar"/>
    <x v="5"/>
    <n v="2010"/>
    <x v="4462"/>
    <x v="9"/>
    <s v="Jan"/>
    <x v="5"/>
    <x v="14"/>
    <x v="370"/>
    <x v="203"/>
    <x v="58"/>
    <x v="147"/>
    <x v="597"/>
    <n v="75"/>
    <n v="25"/>
    <n v="6.3"/>
    <n v="4"/>
    <s v="Terminal Reality, 4mm Games"/>
    <s v="T"/>
  </r>
  <r>
    <s v="Hatsune Miku: Project Mirai DX"/>
    <x v="10"/>
    <n v="2015"/>
    <x v="4463"/>
    <x v="5"/>
    <s v="Jun"/>
    <x v="5"/>
    <x v="8"/>
    <x v="252"/>
    <x v="203"/>
    <x v="67"/>
    <x v="133"/>
    <x v="597"/>
    <n v="80"/>
    <n v="32"/>
    <n v="8.5"/>
    <n v="71"/>
    <s v="Sega"/>
    <s v="E10+"/>
  </r>
  <r>
    <s v="Just Dance 2016"/>
    <x v="17"/>
    <n v="2015"/>
    <x v="2075"/>
    <x v="24"/>
    <s v="Jun"/>
    <x v="5"/>
    <x v="5"/>
    <x v="370"/>
    <x v="203"/>
    <x v="58"/>
    <x v="147"/>
    <x v="597"/>
    <n v="66"/>
    <n v="10"/>
    <n v="6.1"/>
    <n v="18"/>
    <s v="Ubisoft"/>
    <s v="E10+"/>
  </r>
  <r>
    <s v="Golden Axe: Beast Rider"/>
    <x v="5"/>
    <n v="2008"/>
    <x v="4464"/>
    <x v="27"/>
    <s v="Dec"/>
    <x v="8"/>
    <x v="8"/>
    <x v="346"/>
    <x v="182"/>
    <x v="58"/>
    <x v="122"/>
    <x v="597"/>
    <n v="44"/>
    <n v="30"/>
    <n v="5.6"/>
    <n v="23"/>
    <s v="Secret Level"/>
    <s v="M"/>
  </r>
  <r>
    <s v="Dead Space 2"/>
    <x v="14"/>
    <n v="2011"/>
    <x v="4465"/>
    <x v="10"/>
    <s v="Dec"/>
    <x v="6"/>
    <x v="7"/>
    <x v="346"/>
    <x v="263"/>
    <x v="58"/>
    <x v="115"/>
    <x v="597"/>
    <n v="87"/>
    <n v="28"/>
    <n v="8.3000000000000007"/>
    <n v="974"/>
    <s v="Visceral Games"/>
    <s v="M"/>
  </r>
  <r>
    <s v="NHL Breakaway 98"/>
    <x v="11"/>
    <n v="1998"/>
    <x v="1771"/>
    <x v="27"/>
    <s v="Sep"/>
    <x v="0"/>
    <x v="30"/>
    <x v="357"/>
    <x v="287"/>
    <x v="58"/>
    <x v="106"/>
    <x v="597"/>
    <m/>
    <m/>
    <m/>
    <m/>
    <m/>
    <m/>
  </r>
  <r>
    <s v="Momotarou Dentetsu 20-Shuunen"/>
    <x v="3"/>
    <n v="2008"/>
    <x v="4466"/>
    <x v="23"/>
    <s v="Jan"/>
    <x v="5"/>
    <x v="68"/>
    <x v="180"/>
    <x v="125"/>
    <x v="223"/>
    <x v="106"/>
    <x v="597"/>
    <m/>
    <m/>
    <m/>
    <m/>
    <m/>
    <m/>
  </r>
  <r>
    <s v="Bratz: Girlz Really Rock"/>
    <x v="3"/>
    <n v="2008"/>
    <x v="2829"/>
    <x v="19"/>
    <s v="Nov"/>
    <x v="8"/>
    <x v="28"/>
    <x v="375"/>
    <x v="277"/>
    <x v="58"/>
    <x v="147"/>
    <x v="597"/>
    <m/>
    <m/>
    <s v="tbd"/>
    <m/>
    <s v="Blitz Games"/>
    <s v="E"/>
  </r>
  <r>
    <s v="Minute to Win It"/>
    <x v="4"/>
    <n v="2011"/>
    <x v="4467"/>
    <x v="24"/>
    <s v="Sep"/>
    <x v="5"/>
    <x v="74"/>
    <x v="357"/>
    <x v="125"/>
    <x v="58"/>
    <x v="133"/>
    <x v="597"/>
    <m/>
    <m/>
    <s v="tbd"/>
    <m/>
    <s v="Smack Down Productions"/>
    <s v="E"/>
  </r>
  <r>
    <s v="Kinetica"/>
    <x v="6"/>
    <n v="2001"/>
    <x v="4468"/>
    <x v="7"/>
    <s v="Mar"/>
    <x v="2"/>
    <x v="3"/>
    <x v="252"/>
    <x v="279"/>
    <x v="58"/>
    <x v="115"/>
    <x v="597"/>
    <n v="77"/>
    <n v="21"/>
    <n v="8.3000000000000007"/>
    <n v="21"/>
    <s v="SCE Santa Monica"/>
    <s v="T"/>
  </r>
  <r>
    <s v="The Black Eyed Peas Experience"/>
    <x v="4"/>
    <n v="2011"/>
    <x v="4469"/>
    <x v="27"/>
    <s v="Dec"/>
    <x v="5"/>
    <x v="5"/>
    <x v="200"/>
    <x v="244"/>
    <x v="58"/>
    <x v="147"/>
    <x v="597"/>
    <n v="66"/>
    <n v="17"/>
    <n v="5.8"/>
    <n v="8"/>
    <s v="iNiS"/>
    <s v="T"/>
  </r>
  <r>
    <s v="NBA Street V3"/>
    <x v="13"/>
    <n v="2005"/>
    <x v="4470"/>
    <x v="20"/>
    <s v="Sep"/>
    <x v="0"/>
    <x v="7"/>
    <x v="331"/>
    <x v="298"/>
    <x v="58"/>
    <x v="145"/>
    <x v="597"/>
    <n v="89"/>
    <n v="41"/>
    <n v="8.9"/>
    <n v="10"/>
    <s v="EA Canada"/>
    <s v="E"/>
  </r>
  <r>
    <s v="Bust-A-Move '99"/>
    <x v="12"/>
    <n v="1997"/>
    <x v="1901"/>
    <x v="12"/>
    <s v="Mar"/>
    <x v="4"/>
    <x v="30"/>
    <x v="375"/>
    <x v="279"/>
    <x v="58"/>
    <x v="133"/>
    <x v="597"/>
    <m/>
    <m/>
    <m/>
    <m/>
    <m/>
    <m/>
  </r>
  <r>
    <s v="Dragon Quest Monsters 1¬∑2"/>
    <x v="12"/>
    <n v="2002"/>
    <x v="4471"/>
    <x v="8"/>
    <s v="Feb"/>
    <x v="3"/>
    <x v="24"/>
    <x v="180"/>
    <x v="125"/>
    <x v="38"/>
    <x v="133"/>
    <x v="597"/>
    <m/>
    <m/>
    <m/>
    <m/>
    <m/>
    <m/>
  </r>
  <r>
    <s v="Marvel: Ultimate Alliance 2"/>
    <x v="0"/>
    <n v="2009"/>
    <x v="4472"/>
    <x v="3"/>
    <s v="Nov"/>
    <x v="3"/>
    <x v="4"/>
    <x v="370"/>
    <x v="300"/>
    <x v="58"/>
    <x v="147"/>
    <x v="597"/>
    <n v="50"/>
    <n v="8"/>
    <n v="5.2"/>
    <n v="16"/>
    <s v="n-Space"/>
    <s v="T"/>
  </r>
  <r>
    <s v="Remember Me"/>
    <x v="5"/>
    <n v="2013"/>
    <x v="4473"/>
    <x v="8"/>
    <s v="Jan"/>
    <x v="8"/>
    <x v="12"/>
    <x v="205"/>
    <x v="271"/>
    <x v="58"/>
    <x v="122"/>
    <x v="597"/>
    <n v="72"/>
    <n v="37"/>
    <n v="7.4"/>
    <n v="424"/>
    <s v="DONTNOD Entertainment"/>
    <s v="M"/>
  </r>
  <r>
    <s v="Silent Hill: Downpour"/>
    <x v="4"/>
    <n v="2012"/>
    <x v="532"/>
    <x v="32"/>
    <s v="Oct"/>
    <x v="8"/>
    <x v="14"/>
    <x v="376"/>
    <x v="283"/>
    <x v="58"/>
    <x v="133"/>
    <x v="597"/>
    <n v="68"/>
    <n v="38"/>
    <n v="7.3"/>
    <n v="269"/>
    <s v="Konami"/>
    <s v="M"/>
  </r>
  <r>
    <s v="OverBlood"/>
    <x v="12"/>
    <n v="1996"/>
    <x v="4474"/>
    <x v="21"/>
    <s v="Jun"/>
    <x v="8"/>
    <x v="7"/>
    <x v="268"/>
    <x v="203"/>
    <x v="92"/>
    <x v="133"/>
    <x v="597"/>
    <m/>
    <m/>
    <m/>
    <m/>
    <m/>
    <m/>
  </r>
  <r>
    <s v="Dead Rising 2: Off the Record"/>
    <x v="5"/>
    <n v="2011"/>
    <x v="4475"/>
    <x v="9"/>
    <s v="Jul"/>
    <x v="8"/>
    <x v="12"/>
    <x v="369"/>
    <x v="283"/>
    <x v="67"/>
    <x v="147"/>
    <x v="597"/>
    <n v="72"/>
    <n v="31"/>
    <n v="7.1"/>
    <n v="35"/>
    <s v="Capcom Vancouver"/>
    <s v="M"/>
  </r>
  <r>
    <s v="ESPN X-Games Pro Boarder"/>
    <x v="12"/>
    <n v="1997"/>
    <x v="4476"/>
    <x v="6"/>
    <s v="Oct"/>
    <x v="0"/>
    <x v="3"/>
    <x v="375"/>
    <x v="279"/>
    <x v="58"/>
    <x v="133"/>
    <x v="597"/>
    <m/>
    <m/>
    <m/>
    <m/>
    <m/>
    <m/>
  </r>
  <r>
    <s v="Dragon Ball: XenoVerse"/>
    <x v="17"/>
    <n v="2015"/>
    <x v="4477"/>
    <x v="34"/>
    <s v="Aug"/>
    <x v="9"/>
    <x v="25"/>
    <x v="375"/>
    <x v="277"/>
    <x v="58"/>
    <x v="147"/>
    <x v="597"/>
    <n v="67"/>
    <n v="18"/>
    <n v="7.2"/>
    <n v="128"/>
    <s v="Dimps Corporation"/>
    <s v="T"/>
  </r>
  <r>
    <s v="Eternal Sonata"/>
    <x v="4"/>
    <n v="2007"/>
    <x v="4478"/>
    <x v="10"/>
    <s v="Feb"/>
    <x v="3"/>
    <x v="10"/>
    <x v="401"/>
    <x v="203"/>
    <x v="36"/>
    <x v="133"/>
    <x v="597"/>
    <n v="79"/>
    <n v="56"/>
    <n v="7.9"/>
    <n v="97"/>
    <s v="Tri-Crescendo"/>
    <s v="T"/>
  </r>
  <r>
    <s v="Harvest Moon: Back to Nature"/>
    <x v="12"/>
    <n v="1999"/>
    <x v="2251"/>
    <x v="2"/>
    <s v="Aug"/>
    <x v="7"/>
    <x v="5"/>
    <x v="369"/>
    <x v="270"/>
    <x v="130"/>
    <x v="133"/>
    <x v="597"/>
    <n v="82"/>
    <n v="6"/>
    <n v="9.3000000000000007"/>
    <n v="78"/>
    <s v="Victor Interactive Software"/>
    <s v="E"/>
  </r>
  <r>
    <s v="Dead or Alive 5"/>
    <x v="4"/>
    <n v="2012"/>
    <x v="819"/>
    <x v="29"/>
    <s v="Aug"/>
    <x v="9"/>
    <x v="116"/>
    <x v="401"/>
    <x v="283"/>
    <x v="102"/>
    <x v="147"/>
    <x v="597"/>
    <n v="76"/>
    <n v="39"/>
    <n v="7.9"/>
    <n v="95"/>
    <s v="Team Ninja"/>
    <s v="M"/>
  </r>
  <r>
    <s v="Naruto: Ultimate Ninja (JP sales)"/>
    <x v="6"/>
    <n v="2003"/>
    <x v="4479"/>
    <x v="0"/>
    <s v="May"/>
    <x v="9"/>
    <x v="10"/>
    <x v="180"/>
    <x v="125"/>
    <x v="223"/>
    <x v="106"/>
    <x v="597"/>
    <m/>
    <m/>
    <m/>
    <m/>
    <m/>
    <m/>
  </r>
  <r>
    <s v="Final Fantasy XI"/>
    <x v="6"/>
    <s v="N/A"/>
    <x v="4480"/>
    <x v="26"/>
    <s v="May"/>
    <x v="3"/>
    <x v="53"/>
    <x v="122"/>
    <x v="297"/>
    <x v="126"/>
    <x v="133"/>
    <x v="597"/>
    <n v="85"/>
    <n v="49"/>
    <n v="6.9"/>
    <n v="66"/>
    <s v="Square Enix"/>
    <s v="T"/>
  </r>
  <r>
    <s v="Dragon Ball Heroes: Ultimate Mission 2 "/>
    <x v="10"/>
    <n v="2014"/>
    <x v="4481"/>
    <x v="30"/>
    <s v="Sep"/>
    <x v="11"/>
    <x v="25"/>
    <x v="180"/>
    <x v="125"/>
    <x v="223"/>
    <x v="106"/>
    <x v="597"/>
    <m/>
    <m/>
    <m/>
    <m/>
    <m/>
    <m/>
  </r>
  <r>
    <s v="Overlord II"/>
    <x v="4"/>
    <n v="2009"/>
    <x v="2494"/>
    <x v="34"/>
    <s v="Dec"/>
    <x v="8"/>
    <x v="34"/>
    <x v="341"/>
    <x v="182"/>
    <x v="58"/>
    <x v="147"/>
    <x v="597"/>
    <n v="75"/>
    <n v="60"/>
    <n v="7.2"/>
    <n v="46"/>
    <s v="Triumph Studios"/>
    <s v="T"/>
  </r>
  <r>
    <s v="Madden NFL 09"/>
    <x v="3"/>
    <n v="2008"/>
    <x v="4482"/>
    <x v="5"/>
    <s v="Jun"/>
    <x v="0"/>
    <x v="7"/>
    <x v="357"/>
    <x v="125"/>
    <x v="58"/>
    <x v="133"/>
    <x v="597"/>
    <m/>
    <m/>
    <n v="7.8"/>
    <n v="4"/>
    <s v="Exient Entertainment"/>
    <s v="E"/>
  </r>
  <r>
    <s v="Dance Dance Revolution Universe"/>
    <x v="4"/>
    <n v="2007"/>
    <x v="582"/>
    <x v="1"/>
    <s v="Jan"/>
    <x v="7"/>
    <x v="14"/>
    <x v="357"/>
    <x v="125"/>
    <x v="58"/>
    <x v="133"/>
    <x v="597"/>
    <n v="74"/>
    <n v="26"/>
    <n v="8.8000000000000007"/>
    <n v="5"/>
    <s v="Konami"/>
    <s v="E10+"/>
  </r>
  <r>
    <s v="Go, Diego, Go!: Great Dinosaur Rescue"/>
    <x v="6"/>
    <n v="2008"/>
    <x v="2278"/>
    <x v="1"/>
    <s v="Nov"/>
    <x v="8"/>
    <x v="2"/>
    <x v="252"/>
    <x v="279"/>
    <x v="58"/>
    <x v="115"/>
    <x v="597"/>
    <m/>
    <m/>
    <m/>
    <m/>
    <m/>
    <m/>
  </r>
  <r>
    <s v="Batman: Arkham Asylum"/>
    <x v="14"/>
    <n v="2009"/>
    <x v="4483"/>
    <x v="12"/>
    <s v="May"/>
    <x v="8"/>
    <x v="21"/>
    <x v="180"/>
    <x v="204"/>
    <x v="58"/>
    <x v="132"/>
    <x v="597"/>
    <n v="91"/>
    <n v="29"/>
    <n v="8.6999999999999993"/>
    <n v="1736"/>
    <s v="Rocksteady Studios"/>
    <s v="T"/>
  </r>
  <r>
    <s v="Warhammer 40,000: Squad Command"/>
    <x v="16"/>
    <n v="2007"/>
    <x v="4484"/>
    <x v="26"/>
    <s v="Apr"/>
    <x v="11"/>
    <x v="28"/>
    <x v="369"/>
    <x v="293"/>
    <x v="58"/>
    <x v="69"/>
    <x v="597"/>
    <n v="67"/>
    <n v="25"/>
    <n v="7.6"/>
    <n v="26"/>
    <s v="RedLynx"/>
    <s v="T"/>
  </r>
  <r>
    <s v="Darkwatch"/>
    <x v="6"/>
    <n v="2005"/>
    <x v="4485"/>
    <x v="23"/>
    <s v="Aug"/>
    <x v="6"/>
    <x v="5"/>
    <x v="252"/>
    <x v="279"/>
    <x v="58"/>
    <x v="115"/>
    <x v="597"/>
    <n v="74"/>
    <n v="37"/>
    <n v="8.4"/>
    <n v="42"/>
    <s v="High Moon Studios"/>
    <s v="M"/>
  </r>
  <r>
    <s v="Tony Hawk's American Wasteland"/>
    <x v="4"/>
    <n v="2005"/>
    <x v="3376"/>
    <x v="0"/>
    <s v="Feb"/>
    <x v="0"/>
    <x v="4"/>
    <x v="331"/>
    <x v="45"/>
    <x v="58"/>
    <x v="147"/>
    <x v="597"/>
    <n v="75"/>
    <n v="43"/>
    <n v="7.2"/>
    <n v="21"/>
    <s v="Neversoft Entertainment"/>
    <s v="T"/>
  </r>
  <r>
    <s v="Beautiful Katamari"/>
    <x v="4"/>
    <n v="2007"/>
    <x v="4486"/>
    <x v="19"/>
    <s v="Dec"/>
    <x v="4"/>
    <x v="25"/>
    <x v="364"/>
    <x v="287"/>
    <x v="126"/>
    <x v="133"/>
    <x v="597"/>
    <n v="73"/>
    <n v="52"/>
    <n v="7"/>
    <n v="40"/>
    <s v="Now Production"/>
    <s v="E"/>
  </r>
  <r>
    <s v="Ben 10 Ultimate Alien: Cosmic Destruction"/>
    <x v="3"/>
    <n v="2010"/>
    <x v="4487"/>
    <x v="12"/>
    <s v="Jan"/>
    <x v="1"/>
    <x v="58"/>
    <x v="376"/>
    <x v="283"/>
    <x v="58"/>
    <x v="147"/>
    <x v="597"/>
    <m/>
    <m/>
    <s v="tbd"/>
    <m/>
    <s v="Griptonite Games"/>
    <s v="E10+"/>
  </r>
  <r>
    <s v="Pony Friends 2"/>
    <x v="3"/>
    <n v="2009"/>
    <x v="3552"/>
    <x v="11"/>
    <s v="Jun"/>
    <x v="7"/>
    <x v="21"/>
    <x v="400"/>
    <x v="265"/>
    <x v="58"/>
    <x v="147"/>
    <x v="597"/>
    <m/>
    <m/>
    <s v="tbd"/>
    <m/>
    <s v="Tantalus Interactive"/>
    <s v="E"/>
  </r>
  <r>
    <s v="My Baby: First Steps"/>
    <x v="3"/>
    <n v="2009"/>
    <x v="4488"/>
    <x v="32"/>
    <s v="Nov"/>
    <x v="7"/>
    <x v="81"/>
    <x v="286"/>
    <x v="298"/>
    <x v="58"/>
    <x v="133"/>
    <x v="597"/>
    <m/>
    <m/>
    <s v="tbd"/>
    <m/>
    <s v="Nobilis"/>
    <s v="E"/>
  </r>
  <r>
    <s v="Prince of Persia: The Sands of Time"/>
    <x v="19"/>
    <n v="2003"/>
    <x v="1120"/>
    <x v="4"/>
    <s v="Jan"/>
    <x v="8"/>
    <x v="5"/>
    <x v="370"/>
    <x v="297"/>
    <x v="58"/>
    <x v="145"/>
    <x v="597"/>
    <n v="92"/>
    <n v="33"/>
    <n v="8.4"/>
    <n v="41"/>
    <s v="Ubisoft"/>
    <s v="T"/>
  </r>
  <r>
    <s v="Harry Potter and the Deathly Hallows - Part 2"/>
    <x v="5"/>
    <n v="2011"/>
    <x v="3568"/>
    <x v="25"/>
    <s v="Oct"/>
    <x v="8"/>
    <x v="7"/>
    <x v="364"/>
    <x v="293"/>
    <x v="58"/>
    <x v="132"/>
    <x v="597"/>
    <n v="43"/>
    <n v="21"/>
    <n v="5.7"/>
    <n v="27"/>
    <s v="EA Bright Light"/>
    <s v="T"/>
  </r>
  <r>
    <s v="Sky Odyssey"/>
    <x v="6"/>
    <n v="2000"/>
    <x v="4489"/>
    <x v="6"/>
    <s v="Aug"/>
    <x v="7"/>
    <x v="3"/>
    <x v="252"/>
    <x v="279"/>
    <x v="58"/>
    <x v="115"/>
    <x v="597"/>
    <n v="79"/>
    <n v="18"/>
    <n v="8.4"/>
    <n v="9"/>
    <s v="CAProduction"/>
    <s v="E"/>
  </r>
  <r>
    <s v="Nagano Winter Olympics 98"/>
    <x v="11"/>
    <n v="1997"/>
    <x v="1860"/>
    <x v="8"/>
    <s v="Jun"/>
    <x v="0"/>
    <x v="14"/>
    <x v="341"/>
    <x v="203"/>
    <x v="29"/>
    <x v="106"/>
    <x v="597"/>
    <m/>
    <m/>
    <m/>
    <m/>
    <m/>
    <m/>
  </r>
  <r>
    <s v="Rayman 2: The Great Escape"/>
    <x v="12"/>
    <n v="2000"/>
    <x v="4490"/>
    <x v="13"/>
    <s v="Oct"/>
    <x v="1"/>
    <x v="5"/>
    <x v="375"/>
    <x v="279"/>
    <x v="58"/>
    <x v="133"/>
    <x v="597"/>
    <m/>
    <m/>
    <m/>
    <m/>
    <m/>
    <m/>
  </r>
  <r>
    <s v="Just Dance 2016"/>
    <x v="4"/>
    <n v="2015"/>
    <x v="4491"/>
    <x v="14"/>
    <s v="Oct"/>
    <x v="5"/>
    <x v="5"/>
    <x v="382"/>
    <x v="300"/>
    <x v="58"/>
    <x v="147"/>
    <x v="597"/>
    <m/>
    <m/>
    <n v="6"/>
    <n v="5"/>
    <s v="Ubisoft"/>
    <s v="E10+"/>
  </r>
  <r>
    <s v="Kirby's Block Ball"/>
    <x v="2"/>
    <n v="1995"/>
    <x v="4492"/>
    <x v="8"/>
    <s v="Apr"/>
    <x v="4"/>
    <x v="0"/>
    <x v="180"/>
    <x v="125"/>
    <x v="223"/>
    <x v="106"/>
    <x v="597"/>
    <m/>
    <m/>
    <m/>
    <m/>
    <m/>
    <m/>
  </r>
  <r>
    <s v="World of Warcraft: Legion"/>
    <x v="14"/>
    <n v="2016"/>
    <x v="4493"/>
    <x v="26"/>
    <s v="Nov"/>
    <x v="3"/>
    <x v="4"/>
    <x v="346"/>
    <x v="248"/>
    <x v="58"/>
    <x v="147"/>
    <x v="597"/>
    <n v="88"/>
    <n v="62"/>
    <n v="7.5"/>
    <n v="535"/>
    <s v="Blizzard Entertainment"/>
    <s v="T"/>
  </r>
  <r>
    <s v="Hatsune Miku: Project Diva F 2nd"/>
    <x v="22"/>
    <n v="2014"/>
    <x v="3270"/>
    <x v="5"/>
    <s v="Oct"/>
    <x v="5"/>
    <x v="8"/>
    <x v="122"/>
    <x v="300"/>
    <x v="94"/>
    <x v="115"/>
    <x v="597"/>
    <n v="81"/>
    <n v="8"/>
    <n v="8.4"/>
    <n v="69"/>
    <s v="Sega"/>
    <s v="T"/>
  </r>
  <r>
    <s v="Bleach: Shattered Blade"/>
    <x v="0"/>
    <n v="2006"/>
    <x v="4494"/>
    <x v="12"/>
    <s v="Oct"/>
    <x v="9"/>
    <x v="8"/>
    <x v="400"/>
    <x v="45"/>
    <x v="36"/>
    <x v="133"/>
    <x v="597"/>
    <n v="58"/>
    <n v="30"/>
    <n v="7.5"/>
    <n v="24"/>
    <s v="Polygon Magic"/>
    <s v="T"/>
  </r>
  <r>
    <s v="FIFA Street 3"/>
    <x v="5"/>
    <n v="2008"/>
    <x v="925"/>
    <x v="23"/>
    <s v="Oct"/>
    <x v="0"/>
    <x v="7"/>
    <x v="122"/>
    <x v="291"/>
    <x v="58"/>
    <x v="122"/>
    <x v="597"/>
    <n v="63"/>
    <n v="37"/>
    <n v="6.9"/>
    <n v="19"/>
    <s v="EA Canada"/>
    <s v="E"/>
  </r>
  <r>
    <s v="Fortress"/>
    <x v="8"/>
    <n v="2001"/>
    <x v="4495"/>
    <x v="17"/>
    <s v="Jul"/>
    <x v="8"/>
    <x v="35"/>
    <x v="382"/>
    <x v="283"/>
    <x v="58"/>
    <x v="145"/>
    <x v="597"/>
    <n v="64"/>
    <n v="15"/>
    <s v="tbd"/>
    <m/>
    <s v="Pipe Dream Interactive"/>
    <s v="E"/>
  </r>
  <r>
    <s v="Disney Fairies: Tinker Bell and the Great Fairy Rescue"/>
    <x v="3"/>
    <n v="2010"/>
    <x v="4496"/>
    <x v="22"/>
    <s v="Sep"/>
    <x v="10"/>
    <x v="32"/>
    <x v="394"/>
    <x v="279"/>
    <x v="58"/>
    <x v="147"/>
    <x v="597"/>
    <m/>
    <m/>
    <s v="tbd"/>
    <m/>
    <s v="EA Bright Light"/>
    <s v="E"/>
  </r>
  <r>
    <s v="FIFA 2001 Major League Soccer"/>
    <x v="12"/>
    <n v="2000"/>
    <x v="3300"/>
    <x v="28"/>
    <s v="Mar"/>
    <x v="0"/>
    <x v="7"/>
    <x v="375"/>
    <x v="279"/>
    <x v="58"/>
    <x v="133"/>
    <x v="597"/>
    <n v="85"/>
    <n v="10"/>
    <n v="7.8"/>
    <n v="5"/>
    <s v="EA Sports"/>
    <s v="E"/>
  </r>
  <r>
    <s v="Operation Flashpoint: Red River"/>
    <x v="5"/>
    <n v="2011"/>
    <x v="4497"/>
    <x v="22"/>
    <s v="Dec"/>
    <x v="6"/>
    <x v="34"/>
    <x v="383"/>
    <x v="182"/>
    <x v="35"/>
    <x v="132"/>
    <x v="597"/>
    <n v="67"/>
    <n v="36"/>
    <n v="6.3"/>
    <n v="18"/>
    <s v="Codemasters"/>
    <s v="M"/>
  </r>
  <r>
    <s v="Power Rangers Samurai"/>
    <x v="0"/>
    <n v="2011"/>
    <x v="4498"/>
    <x v="3"/>
    <s v="May"/>
    <x v="8"/>
    <x v="25"/>
    <x v="286"/>
    <x v="287"/>
    <x v="58"/>
    <x v="133"/>
    <x v="597"/>
    <n v="45"/>
    <n v="4"/>
    <s v="tbd"/>
    <m/>
    <s v="Inti Creates"/>
    <s v="E10+"/>
  </r>
  <r>
    <s v="Karaoke Revolution Presents American Idol Encore 2"/>
    <x v="0"/>
    <n v="2008"/>
    <x v="87"/>
    <x v="25"/>
    <s v="Jun"/>
    <x v="5"/>
    <x v="14"/>
    <x v="357"/>
    <x v="125"/>
    <x v="58"/>
    <x v="133"/>
    <x v="597"/>
    <m/>
    <m/>
    <s v="tbd"/>
    <m/>
    <s v="Blitz Games"/>
    <s v="E10+"/>
  </r>
  <r>
    <s v="DiRT 2"/>
    <x v="16"/>
    <n v="2009"/>
    <x v="1229"/>
    <x v="34"/>
    <s v="Aug"/>
    <x v="2"/>
    <x v="3"/>
    <x v="290"/>
    <x v="263"/>
    <x v="58"/>
    <x v="69"/>
    <x v="597"/>
    <n v="55"/>
    <n v="13"/>
    <n v="5.7"/>
    <n v="10"/>
    <s v="Codemasters"/>
    <s v="E10+"/>
  </r>
  <r>
    <s v="Rally Cross"/>
    <x v="12"/>
    <n v="1997"/>
    <x v="4499"/>
    <x v="2"/>
    <s v="Oct"/>
    <x v="2"/>
    <x v="3"/>
    <x v="375"/>
    <x v="279"/>
    <x v="58"/>
    <x v="133"/>
    <x v="597"/>
    <m/>
    <m/>
    <m/>
    <m/>
    <m/>
    <m/>
  </r>
  <r>
    <s v="Frogger's Adventures: The Rescue"/>
    <x v="6"/>
    <n v="2003"/>
    <x v="4500"/>
    <x v="17"/>
    <s v="Oct"/>
    <x v="1"/>
    <x v="14"/>
    <x v="252"/>
    <x v="279"/>
    <x v="58"/>
    <x v="115"/>
    <x v="597"/>
    <n v="59"/>
    <n v="12"/>
    <n v="8.5"/>
    <n v="6"/>
    <s v="Konami"/>
    <s v="E"/>
  </r>
  <r>
    <s v="Silent Hill HD Collection"/>
    <x v="5"/>
    <n v="2012"/>
    <x v="4501"/>
    <x v="3"/>
    <s v="Jun"/>
    <x v="8"/>
    <x v="14"/>
    <x v="341"/>
    <x v="244"/>
    <x v="102"/>
    <x v="115"/>
    <x v="597"/>
    <n v="70"/>
    <n v="33"/>
    <n v="4.8"/>
    <n v="136"/>
    <s v="Hijinx Studios"/>
    <s v="M"/>
  </r>
  <r>
    <s v="Extreme Pinball"/>
    <x v="12"/>
    <n v="1995"/>
    <x v="3887"/>
    <x v="26"/>
    <s v="Sep"/>
    <x v="5"/>
    <x v="7"/>
    <x v="375"/>
    <x v="279"/>
    <x v="58"/>
    <x v="133"/>
    <x v="597"/>
    <m/>
    <m/>
    <m/>
    <m/>
    <m/>
    <m/>
  </r>
  <r>
    <s v="Singularity"/>
    <x v="4"/>
    <s v="N/A"/>
    <x v="4502"/>
    <x v="27"/>
    <s v="Jan"/>
    <x v="6"/>
    <x v="53"/>
    <x v="381"/>
    <x v="300"/>
    <x v="58"/>
    <x v="133"/>
    <x v="597"/>
    <n v="76"/>
    <n v="70"/>
    <n v="7.7"/>
    <n v="169"/>
    <s v="Raven Software"/>
    <s v="M"/>
  </r>
  <r>
    <s v="Karaoke Revolution Volume 3"/>
    <x v="6"/>
    <n v="2004"/>
    <x v="4503"/>
    <x v="17"/>
    <s v="Oct"/>
    <x v="5"/>
    <x v="14"/>
    <x v="252"/>
    <x v="279"/>
    <x v="58"/>
    <x v="115"/>
    <x v="597"/>
    <n v="82"/>
    <n v="25"/>
    <n v="7.8"/>
    <n v="10"/>
    <s v="Harmonix Music Systems"/>
    <s v="E"/>
  </r>
  <r>
    <s v="Vin Diesel: Wheelman"/>
    <x v="5"/>
    <n v="2009"/>
    <x v="3885"/>
    <x v="8"/>
    <s v="Dec"/>
    <x v="2"/>
    <x v="5"/>
    <x v="234"/>
    <x v="182"/>
    <x v="58"/>
    <x v="132"/>
    <x v="597"/>
    <m/>
    <m/>
    <m/>
    <m/>
    <m/>
    <m/>
  </r>
  <r>
    <s v="Army of Two: The 40th Day"/>
    <x v="16"/>
    <n v="2010"/>
    <x v="4504"/>
    <x v="7"/>
    <s v="Mar"/>
    <x v="6"/>
    <x v="7"/>
    <x v="234"/>
    <x v="293"/>
    <x v="58"/>
    <x v="69"/>
    <x v="597"/>
    <n v="49"/>
    <n v="11"/>
    <n v="6"/>
    <n v="32"/>
    <s v="Buzz Monkey, EA Montreal"/>
    <s v="M"/>
  </r>
  <r>
    <s v="Seaman: Kindan no Pet - Gaze Hakushi no Jikken Shima"/>
    <x v="6"/>
    <n v="2001"/>
    <x v="3568"/>
    <x v="25"/>
    <s v="Oct"/>
    <x v="7"/>
    <x v="49"/>
    <x v="180"/>
    <x v="125"/>
    <x v="223"/>
    <x v="106"/>
    <x v="597"/>
    <m/>
    <m/>
    <m/>
    <m/>
    <m/>
    <m/>
  </r>
  <r>
    <s v="Street Fighter Alpha 2"/>
    <x v="23"/>
    <n v="1995"/>
    <x v="4505"/>
    <x v="14"/>
    <s v="Dec"/>
    <x v="9"/>
    <x v="17"/>
    <x v="180"/>
    <x v="125"/>
    <x v="223"/>
    <x v="106"/>
    <x v="597"/>
    <m/>
    <m/>
    <m/>
    <m/>
    <m/>
    <m/>
  </r>
  <r>
    <s v="Persona 4: Dancing All Night"/>
    <x v="22"/>
    <n v="2015"/>
    <x v="4506"/>
    <x v="12"/>
    <s v="May"/>
    <x v="5"/>
    <x v="131"/>
    <x v="290"/>
    <x v="203"/>
    <x v="126"/>
    <x v="115"/>
    <x v="597"/>
    <n v="76"/>
    <n v="51"/>
    <n v="8.6"/>
    <n v="83"/>
    <s v="Atlus, Dingo Inc."/>
    <s v="T"/>
  </r>
  <r>
    <s v="Carnival Games: Monkey See, Monkey Do!"/>
    <x v="4"/>
    <n v="2011"/>
    <x v="3374"/>
    <x v="29"/>
    <s v="Mar"/>
    <x v="5"/>
    <x v="2"/>
    <x v="364"/>
    <x v="263"/>
    <x v="58"/>
    <x v="147"/>
    <x v="597"/>
    <m/>
    <m/>
    <m/>
    <m/>
    <m/>
    <m/>
  </r>
  <r>
    <s v="No.1 Muscle Ranking - Kinniku Banzuke Vol. 1: Oregasaikyouno Otokoda!"/>
    <x v="12"/>
    <n v="1999"/>
    <x v="4507"/>
    <x v="32"/>
    <s v="Oct"/>
    <x v="0"/>
    <x v="14"/>
    <x v="180"/>
    <x v="125"/>
    <x v="38"/>
    <x v="133"/>
    <x v="597"/>
    <m/>
    <m/>
    <m/>
    <m/>
    <m/>
    <m/>
  </r>
  <r>
    <s v="Cartoon Network Collection: Game Boy Advance Video Platinum Edition"/>
    <x v="8"/>
    <n v="2005"/>
    <x v="4508"/>
    <x v="3"/>
    <s v="Oct"/>
    <x v="5"/>
    <x v="33"/>
    <x v="382"/>
    <x v="283"/>
    <x v="58"/>
    <x v="145"/>
    <x v="597"/>
    <m/>
    <m/>
    <m/>
    <m/>
    <m/>
    <m/>
  </r>
  <r>
    <s v="Ultimate Fighting Championship: Throwdown"/>
    <x v="6"/>
    <n v="2002"/>
    <x v="4509"/>
    <x v="5"/>
    <s v="Mar"/>
    <x v="9"/>
    <x v="5"/>
    <x v="252"/>
    <x v="279"/>
    <x v="58"/>
    <x v="115"/>
    <x v="597"/>
    <n v="68"/>
    <n v="19"/>
    <n v="8"/>
    <n v="8"/>
    <s v="Opus"/>
    <s v="T"/>
  </r>
  <r>
    <s v="Wipeout 2"/>
    <x v="0"/>
    <n v="2011"/>
    <x v="3058"/>
    <x v="33"/>
    <s v="Apr"/>
    <x v="5"/>
    <x v="4"/>
    <x v="357"/>
    <x v="125"/>
    <x v="58"/>
    <x v="133"/>
    <x v="597"/>
    <m/>
    <m/>
    <s v="tbd"/>
    <m/>
    <s v="Endemol"/>
    <s v="E10+"/>
  </r>
  <r>
    <s v="SpongeBob SquarePants: Double Pack"/>
    <x v="8"/>
    <n v="2005"/>
    <x v="4510"/>
    <x v="15"/>
    <s v="Jun"/>
    <x v="1"/>
    <x v="28"/>
    <x v="382"/>
    <x v="283"/>
    <x v="58"/>
    <x v="145"/>
    <x v="597"/>
    <m/>
    <m/>
    <m/>
    <m/>
    <m/>
    <m/>
  </r>
  <r>
    <s v="Tetris 2 + Bombliss"/>
    <x v="1"/>
    <n v="1991"/>
    <x v="4511"/>
    <x v="13"/>
    <s v="May"/>
    <x v="4"/>
    <x v="211"/>
    <x v="180"/>
    <x v="125"/>
    <x v="223"/>
    <x v="106"/>
    <x v="597"/>
    <m/>
    <m/>
    <m/>
    <m/>
    <m/>
    <m/>
  </r>
  <r>
    <s v="Disney's Extreme Skate Adventure"/>
    <x v="6"/>
    <n v="2003"/>
    <x v="4512"/>
    <x v="1"/>
    <s v="Apr"/>
    <x v="0"/>
    <x v="4"/>
    <x v="252"/>
    <x v="279"/>
    <x v="58"/>
    <x v="115"/>
    <x v="597"/>
    <n v="78"/>
    <n v="15"/>
    <n v="8.3000000000000007"/>
    <n v="12"/>
    <s v="Toys for Bob"/>
    <s v="E"/>
  </r>
  <r>
    <s v="Rock Band Country Track Pack"/>
    <x v="6"/>
    <n v="2009"/>
    <x v="293"/>
    <x v="6"/>
    <s v="Jul"/>
    <x v="5"/>
    <x v="31"/>
    <x v="252"/>
    <x v="279"/>
    <x v="58"/>
    <x v="115"/>
    <x v="597"/>
    <m/>
    <m/>
    <s v="tbd"/>
    <m/>
    <s v="Harmonix Music Systems"/>
    <s v="E10+"/>
  </r>
  <r>
    <s v="Prey"/>
    <x v="4"/>
    <n v="2006"/>
    <x v="493"/>
    <x v="10"/>
    <s v="Apr"/>
    <x v="6"/>
    <x v="2"/>
    <x v="286"/>
    <x v="298"/>
    <x v="58"/>
    <x v="147"/>
    <x v="597"/>
    <n v="79"/>
    <n v="80"/>
    <n v="7.3"/>
    <n v="117"/>
    <s v="Venom Games"/>
    <s v="M"/>
  </r>
  <r>
    <s v="Ed, Edd n Eddy: Jawbreakers!"/>
    <x v="8"/>
    <n v="2002"/>
    <x v="1739"/>
    <x v="8"/>
    <s v="Mar"/>
    <x v="10"/>
    <x v="176"/>
    <x v="382"/>
    <x v="283"/>
    <x v="58"/>
    <x v="145"/>
    <x v="597"/>
    <m/>
    <m/>
    <m/>
    <m/>
    <m/>
    <m/>
  </r>
  <r>
    <s v="Dragster"/>
    <x v="15"/>
    <s v="N/A"/>
    <x v="3876"/>
    <x v="5"/>
    <s v="Sep"/>
    <x v="2"/>
    <x v="4"/>
    <x v="357"/>
    <x v="287"/>
    <x v="58"/>
    <x v="106"/>
    <x v="597"/>
    <m/>
    <m/>
    <m/>
    <m/>
    <m/>
    <m/>
  </r>
  <r>
    <s v="Frankenstein's Monster"/>
    <x v="15"/>
    <n v="1982"/>
    <x v="4513"/>
    <x v="25"/>
    <s v="Oct"/>
    <x v="8"/>
    <x v="191"/>
    <x v="357"/>
    <x v="287"/>
    <x v="58"/>
    <x v="106"/>
    <x v="597"/>
    <m/>
    <m/>
    <m/>
    <m/>
    <m/>
    <m/>
  </r>
  <r>
    <s v="Shaun White Snowboarding"/>
    <x v="16"/>
    <n v="2008"/>
    <x v="214"/>
    <x v="29"/>
    <s v="Jul"/>
    <x v="0"/>
    <x v="5"/>
    <x v="343"/>
    <x v="298"/>
    <x v="58"/>
    <x v="147"/>
    <x v="597"/>
    <n v="70"/>
    <n v="5"/>
    <n v="7.5"/>
    <n v="4"/>
    <s v="Ubisoft"/>
    <s v="E10+"/>
  </r>
  <r>
    <s v="Riven: The Sequel to Myst"/>
    <x v="12"/>
    <n v="1997"/>
    <x v="2279"/>
    <x v="6"/>
    <s v="Apr"/>
    <x v="10"/>
    <x v="30"/>
    <x v="375"/>
    <x v="279"/>
    <x v="58"/>
    <x v="133"/>
    <x v="597"/>
    <m/>
    <m/>
    <m/>
    <m/>
    <m/>
    <m/>
  </r>
  <r>
    <s v="Folklore"/>
    <x v="5"/>
    <n v="2007"/>
    <x v="2633"/>
    <x v="32"/>
    <s v="May"/>
    <x v="3"/>
    <x v="3"/>
    <x v="200"/>
    <x v="203"/>
    <x v="69"/>
    <x v="147"/>
    <x v="597"/>
    <n v="75"/>
    <n v="55"/>
    <n v="8.1999999999999993"/>
    <n v="145"/>
    <s v="Game Republic, JapanStudio"/>
    <s v="T"/>
  </r>
  <r>
    <s v="Derby Stallion DS"/>
    <x v="3"/>
    <n v="2008"/>
    <x v="2672"/>
    <x v="1"/>
    <s v="Sep"/>
    <x v="0"/>
    <x v="155"/>
    <x v="180"/>
    <x v="125"/>
    <x v="223"/>
    <x v="106"/>
    <x v="597"/>
    <m/>
    <m/>
    <m/>
    <m/>
    <m/>
    <m/>
  </r>
  <r>
    <s v="Murdered: Soul Suspect"/>
    <x v="9"/>
    <n v="2014"/>
    <x v="2296"/>
    <x v="19"/>
    <s v="Jun"/>
    <x v="8"/>
    <x v="15"/>
    <x v="290"/>
    <x v="248"/>
    <x v="64"/>
    <x v="132"/>
    <x v="597"/>
    <n v="59"/>
    <n v="60"/>
    <n v="6.9"/>
    <n v="310"/>
    <s v="Airtight Games"/>
    <s v="M"/>
  </r>
  <r>
    <s v="The Darkness II"/>
    <x v="5"/>
    <n v="2012"/>
    <x v="4490"/>
    <x v="13"/>
    <s v="Oct"/>
    <x v="6"/>
    <x v="2"/>
    <x v="364"/>
    <x v="293"/>
    <x v="58"/>
    <x v="132"/>
    <x v="597"/>
    <n v="79"/>
    <n v="28"/>
    <n v="7.6"/>
    <n v="127"/>
    <s v="Digital Extremes"/>
    <s v="M"/>
  </r>
  <r>
    <s v="NBA 2K3"/>
    <x v="13"/>
    <n v="2002"/>
    <x v="4514"/>
    <x v="30"/>
    <s v="Jul"/>
    <x v="0"/>
    <x v="8"/>
    <x v="381"/>
    <x v="270"/>
    <x v="58"/>
    <x v="145"/>
    <x v="597"/>
    <n v="87"/>
    <n v="15"/>
    <n v="7.9"/>
    <n v="9"/>
    <s v="Visual Concepts"/>
    <s v="E"/>
  </r>
  <r>
    <s v="Dragon Quest Monsters: Battle Road Victory"/>
    <x v="0"/>
    <n v="2010"/>
    <x v="4515"/>
    <x v="32"/>
    <s v="Feb"/>
    <x v="11"/>
    <x v="15"/>
    <x v="180"/>
    <x v="125"/>
    <x v="223"/>
    <x v="106"/>
    <x v="597"/>
    <m/>
    <m/>
    <m/>
    <m/>
    <m/>
    <m/>
  </r>
  <r>
    <s v="Shin Momotarou Densetsu"/>
    <x v="7"/>
    <n v="1993"/>
    <x v="944"/>
    <x v="11"/>
    <s v="Feb"/>
    <x v="3"/>
    <x v="68"/>
    <x v="180"/>
    <x v="125"/>
    <x v="223"/>
    <x v="106"/>
    <x v="597"/>
    <m/>
    <m/>
    <m/>
    <m/>
    <m/>
    <m/>
  </r>
  <r>
    <s v="From TV Animation One Piece: Grand Battle! 3"/>
    <x v="6"/>
    <n v="2003"/>
    <x v="4516"/>
    <x v="12"/>
    <s v="Aug"/>
    <x v="9"/>
    <x v="25"/>
    <x v="180"/>
    <x v="125"/>
    <x v="223"/>
    <x v="106"/>
    <x v="597"/>
    <m/>
    <m/>
    <m/>
    <m/>
    <m/>
    <m/>
  </r>
  <r>
    <s v="Sega Smash Pack"/>
    <x v="8"/>
    <n v="2002"/>
    <x v="2738"/>
    <x v="3"/>
    <s v="Jan"/>
    <x v="5"/>
    <x v="10"/>
    <x v="382"/>
    <x v="283"/>
    <x v="58"/>
    <x v="145"/>
    <x v="597"/>
    <n v="60"/>
    <n v="14"/>
    <s v="tbd"/>
    <m/>
    <s v="CodeFire"/>
    <s v="E"/>
  </r>
  <r>
    <s v="All-Star Baseball 2005"/>
    <x v="6"/>
    <s v="N/A"/>
    <x v="4517"/>
    <x v="12"/>
    <s v="Oct"/>
    <x v="0"/>
    <x v="53"/>
    <x v="252"/>
    <x v="279"/>
    <x v="58"/>
    <x v="115"/>
    <x v="597"/>
    <n v="72"/>
    <n v="13"/>
    <n v="8.6"/>
    <n v="21"/>
    <s v="Acclaim"/>
    <s v="E"/>
  </r>
  <r>
    <s v="The Conveni: Ano Machi wo Dokusen Seyo"/>
    <x v="12"/>
    <n v="1997"/>
    <x v="4518"/>
    <x v="19"/>
    <s v="Jul"/>
    <x v="7"/>
    <x v="190"/>
    <x v="180"/>
    <x v="125"/>
    <x v="38"/>
    <x v="133"/>
    <x v="597"/>
    <m/>
    <m/>
    <m/>
    <m/>
    <m/>
    <m/>
  </r>
  <r>
    <s v="Shin Super Robot Taisen Special Disk"/>
    <x v="12"/>
    <n v="1997"/>
    <x v="4519"/>
    <x v="33"/>
    <s v="Oct"/>
    <x v="11"/>
    <x v="56"/>
    <x v="180"/>
    <x v="125"/>
    <x v="38"/>
    <x v="133"/>
    <x v="597"/>
    <m/>
    <m/>
    <m/>
    <m/>
    <m/>
    <m/>
  </r>
  <r>
    <s v="Live A Live"/>
    <x v="7"/>
    <n v="1994"/>
    <x v="3041"/>
    <x v="4"/>
    <s v="Jan"/>
    <x v="3"/>
    <x v="9"/>
    <x v="180"/>
    <x v="125"/>
    <x v="223"/>
    <x v="106"/>
    <x v="597"/>
    <m/>
    <m/>
    <m/>
    <m/>
    <m/>
    <m/>
  </r>
  <r>
    <s v="NFL Fever 2004"/>
    <x v="13"/>
    <n v="2003"/>
    <x v="4520"/>
    <x v="3"/>
    <s v="Feb"/>
    <x v="0"/>
    <x v="1"/>
    <x v="381"/>
    <x v="270"/>
    <x v="58"/>
    <x v="145"/>
    <x v="597"/>
    <n v="74"/>
    <n v="29"/>
    <n v="8.8000000000000007"/>
    <n v="16"/>
    <s v="Microsoft Game Studios"/>
    <s v="E"/>
  </r>
  <r>
    <s v="Madden NFL 2002"/>
    <x v="8"/>
    <n v="2001"/>
    <x v="469"/>
    <x v="28"/>
    <s v="Sep"/>
    <x v="0"/>
    <x v="7"/>
    <x v="382"/>
    <x v="283"/>
    <x v="58"/>
    <x v="145"/>
    <x v="597"/>
    <m/>
    <m/>
    <s v="tbd"/>
    <m/>
    <s v="BudCat"/>
    <s v="E"/>
  </r>
  <r>
    <s v="Bigfoot: Collision Course"/>
    <x v="0"/>
    <n v="2008"/>
    <x v="162"/>
    <x v="22"/>
    <s v="Dec"/>
    <x v="2"/>
    <x v="84"/>
    <x v="357"/>
    <x v="125"/>
    <x v="58"/>
    <x v="133"/>
    <x v="597"/>
    <m/>
    <m/>
    <s v="tbd"/>
    <m/>
    <s v="Destination Software"/>
    <s v="E"/>
  </r>
  <r>
    <s v="FIFA Street 3"/>
    <x v="4"/>
    <n v="2008"/>
    <x v="4521"/>
    <x v="14"/>
    <s v="Mar"/>
    <x v="0"/>
    <x v="7"/>
    <x v="364"/>
    <x v="182"/>
    <x v="58"/>
    <x v="147"/>
    <x v="597"/>
    <n v="63"/>
    <n v="48"/>
    <n v="6.9"/>
    <n v="18"/>
    <s v="EA Canada"/>
    <s v="E"/>
  </r>
  <r>
    <s v="Cabela's Dangerous Hunts 2011"/>
    <x v="4"/>
    <n v="2010"/>
    <x v="4522"/>
    <x v="18"/>
    <s v="Sep"/>
    <x v="0"/>
    <x v="4"/>
    <x v="331"/>
    <x v="45"/>
    <x v="58"/>
    <x v="133"/>
    <x v="597"/>
    <n v="55"/>
    <n v="7"/>
    <s v="tbd"/>
    <m/>
    <s v="Activision"/>
    <s v="T"/>
  </r>
  <r>
    <s v="UEFA Euro 2008 Austria-Switzerland"/>
    <x v="6"/>
    <n v="2008"/>
    <x v="4494"/>
    <x v="12"/>
    <s v="Oct"/>
    <x v="0"/>
    <x v="7"/>
    <x v="396"/>
    <x v="125"/>
    <x v="58"/>
    <x v="89"/>
    <x v="597"/>
    <m/>
    <m/>
    <m/>
    <m/>
    <m/>
    <m/>
  </r>
  <r>
    <s v="Test Drive Unlimited"/>
    <x v="4"/>
    <n v="2006"/>
    <x v="4523"/>
    <x v="13"/>
    <s v="Feb"/>
    <x v="2"/>
    <x v="10"/>
    <x v="382"/>
    <x v="203"/>
    <x v="64"/>
    <x v="133"/>
    <x v="597"/>
    <n v="82"/>
    <n v="69"/>
    <n v="8"/>
    <n v="86"/>
    <s v="Eden Studios"/>
    <s v="E10+"/>
  </r>
  <r>
    <s v="Marvel Nemesis: Rise of the Imperfects"/>
    <x v="16"/>
    <n v="2005"/>
    <x v="628"/>
    <x v="15"/>
    <s v="Oct"/>
    <x v="9"/>
    <x v="7"/>
    <x v="325"/>
    <x v="125"/>
    <x v="58"/>
    <x v="133"/>
    <x v="597"/>
    <n v="58"/>
    <n v="15"/>
    <n v="8.6999999999999993"/>
    <n v="30"/>
    <s v="EA Canada"/>
    <s v="T"/>
  </r>
  <r>
    <s v="The Biggest Loser"/>
    <x v="3"/>
    <n v="2009"/>
    <x v="4524"/>
    <x v="22"/>
    <s v="Feb"/>
    <x v="0"/>
    <x v="28"/>
    <x v="375"/>
    <x v="277"/>
    <x v="58"/>
    <x v="147"/>
    <x v="597"/>
    <n v="63"/>
    <n v="5"/>
    <s v="tbd"/>
    <m/>
    <s v="Webfoot Technologies"/>
    <s v="E"/>
  </r>
  <r>
    <s v="Power Rangers Samurai"/>
    <x v="3"/>
    <n v="2011"/>
    <x v="3181"/>
    <x v="12"/>
    <s v="Oct"/>
    <x v="8"/>
    <x v="25"/>
    <x v="343"/>
    <x v="203"/>
    <x v="58"/>
    <x v="133"/>
    <x v="597"/>
    <m/>
    <m/>
    <s v="tbd"/>
    <m/>
    <s v="Inti Creates"/>
    <s v="E10+"/>
  </r>
  <r>
    <s v="Kingdom Under Fire: The Crusaders"/>
    <x v="13"/>
    <n v="2004"/>
    <x v="4525"/>
    <x v="11"/>
    <s v="Jun"/>
    <x v="11"/>
    <x v="41"/>
    <x v="381"/>
    <x v="270"/>
    <x v="58"/>
    <x v="145"/>
    <x v="597"/>
    <n v="81"/>
    <n v="50"/>
    <n v="7.9"/>
    <n v="31"/>
    <s v="Phantagram"/>
    <s v="M"/>
  </r>
  <r>
    <s v="4x4 Evolution"/>
    <x v="6"/>
    <n v="2001"/>
    <x v="645"/>
    <x v="31"/>
    <s v="Oct"/>
    <x v="2"/>
    <x v="212"/>
    <x v="252"/>
    <x v="279"/>
    <x v="58"/>
    <x v="115"/>
    <x v="597"/>
    <n v="64"/>
    <n v="11"/>
    <s v="tbd"/>
    <m/>
    <s v="Terminal Reality"/>
    <s v="E"/>
  </r>
  <r>
    <s v="Clive Barker's Jericho"/>
    <x v="4"/>
    <n v="2007"/>
    <x v="2956"/>
    <x v="30"/>
    <s v="Jun"/>
    <x v="6"/>
    <x v="34"/>
    <x v="331"/>
    <x v="45"/>
    <x v="58"/>
    <x v="133"/>
    <x v="597"/>
    <n v="63"/>
    <n v="46"/>
    <n v="7.4"/>
    <n v="70"/>
    <s v="Mercury Steam, Alchemic Productions"/>
    <s v="M"/>
  </r>
  <r>
    <s v="Rise of the Tomb Raider"/>
    <x v="4"/>
    <n v="2015"/>
    <x v="4526"/>
    <x v="3"/>
    <s v="Aug"/>
    <x v="10"/>
    <x v="15"/>
    <x v="375"/>
    <x v="277"/>
    <x v="58"/>
    <x v="147"/>
    <x v="597"/>
    <m/>
    <m/>
    <n v="7.5"/>
    <n v="178"/>
    <s v="Nixxes Software"/>
    <s v="M"/>
  </r>
  <r>
    <s v="Momotarou Dentetsu Happy"/>
    <x v="7"/>
    <n v="1996"/>
    <x v="4527"/>
    <x v="13"/>
    <s v="Apr"/>
    <x v="5"/>
    <x v="68"/>
    <x v="180"/>
    <x v="125"/>
    <x v="223"/>
    <x v="106"/>
    <x v="597"/>
    <m/>
    <m/>
    <m/>
    <m/>
    <m/>
    <m/>
  </r>
  <r>
    <s v="Power Rangers: Time Force"/>
    <x v="12"/>
    <n v="2001"/>
    <x v="4528"/>
    <x v="11"/>
    <s v="Aug"/>
    <x v="8"/>
    <x v="28"/>
    <x v="375"/>
    <x v="279"/>
    <x v="58"/>
    <x v="133"/>
    <x v="597"/>
    <m/>
    <m/>
    <m/>
    <m/>
    <m/>
    <m/>
  </r>
  <r>
    <s v="Romance of the Three Kingdoms VII"/>
    <x v="6"/>
    <n v="2000"/>
    <x v="4529"/>
    <x v="18"/>
    <s v="Oct"/>
    <x v="11"/>
    <x v="48"/>
    <x v="122"/>
    <x v="297"/>
    <x v="94"/>
    <x v="133"/>
    <x v="597"/>
    <n v="72"/>
    <n v="10"/>
    <n v="8.6999999999999993"/>
    <n v="11"/>
    <s v="Koei"/>
    <s v="E"/>
  </r>
  <r>
    <s v="Goosebumps HorrorLand"/>
    <x v="3"/>
    <n v="2008"/>
    <x v="3019"/>
    <x v="12"/>
    <s v="Dec"/>
    <x v="10"/>
    <x v="118"/>
    <x v="325"/>
    <x v="125"/>
    <x v="58"/>
    <x v="133"/>
    <x v="597"/>
    <m/>
    <m/>
    <s v="tbd"/>
    <m/>
    <s v="SScholastic Media"/>
    <s v="E10+"/>
  </r>
  <r>
    <s v="Fable III"/>
    <x v="14"/>
    <n v="2011"/>
    <x v="3989"/>
    <x v="14"/>
    <s v="Jul"/>
    <x v="3"/>
    <x v="1"/>
    <x v="205"/>
    <x v="271"/>
    <x v="58"/>
    <x v="132"/>
    <x v="597"/>
    <n v="75"/>
    <n v="39"/>
    <n v="5.4"/>
    <n v="555"/>
    <s v="Lionhead Studios"/>
    <s v="M"/>
  </r>
  <r>
    <s v="Littlest Pet Shop: City Friends"/>
    <x v="3"/>
    <n v="2009"/>
    <x v="1037"/>
    <x v="24"/>
    <s v="Feb"/>
    <x v="7"/>
    <x v="7"/>
    <x v="325"/>
    <x v="125"/>
    <x v="58"/>
    <x v="133"/>
    <x v="597"/>
    <m/>
    <m/>
    <s v="tbd"/>
    <m/>
    <s v="Electronic Arts"/>
    <s v="E"/>
  </r>
  <r>
    <s v="Monsters, Inc."/>
    <x v="6"/>
    <n v="2002"/>
    <x v="4530"/>
    <x v="31"/>
    <s v="Aug"/>
    <x v="10"/>
    <x v="3"/>
    <x v="341"/>
    <x v="279"/>
    <x v="58"/>
    <x v="115"/>
    <x v="597"/>
    <n v="52"/>
    <n v="15"/>
    <n v="7.2"/>
    <n v="10"/>
    <s v="Artificial Mind and Movement"/>
    <s v="E"/>
  </r>
  <r>
    <s v="DJ Hero"/>
    <x v="6"/>
    <n v="2009"/>
    <x v="4531"/>
    <x v="6"/>
    <s v="Apr"/>
    <x v="5"/>
    <x v="4"/>
    <x v="205"/>
    <x v="287"/>
    <x v="58"/>
    <x v="117"/>
    <x v="597"/>
    <n v="87"/>
    <n v="4"/>
    <n v="6.4"/>
    <n v="5"/>
    <s v="FreeStyleGames"/>
    <s v="T"/>
  </r>
  <r>
    <s v="Lord of Arcana"/>
    <x v="16"/>
    <n v="2010"/>
    <x v="4532"/>
    <x v="25"/>
    <s v="Oct"/>
    <x v="3"/>
    <x v="15"/>
    <x v="360"/>
    <x v="203"/>
    <x v="89"/>
    <x v="147"/>
    <x v="597"/>
    <n v="53"/>
    <n v="45"/>
    <n v="5.5"/>
    <n v="21"/>
    <s v="Access Games"/>
    <s v="M"/>
  </r>
  <r>
    <s v="Phineas and Ferb: Across the 2nd Dimension"/>
    <x v="5"/>
    <n v="2011"/>
    <x v="4533"/>
    <x v="0"/>
    <s v="Mar"/>
    <x v="8"/>
    <x v="32"/>
    <x v="341"/>
    <x v="277"/>
    <x v="58"/>
    <x v="132"/>
    <x v="597"/>
    <n v="63"/>
    <n v="13"/>
    <n v="6.6"/>
    <n v="9"/>
    <s v="High Impact Games"/>
    <s v="E10+"/>
  </r>
  <r>
    <s v="Quiz Magic Academy DS"/>
    <x v="3"/>
    <n v="2008"/>
    <x v="4534"/>
    <x v="11"/>
    <s v="Sep"/>
    <x v="5"/>
    <x v="14"/>
    <x v="180"/>
    <x v="125"/>
    <x v="223"/>
    <x v="106"/>
    <x v="597"/>
    <m/>
    <m/>
    <m/>
    <m/>
    <m/>
    <m/>
  </r>
  <r>
    <s v="Tekken 6"/>
    <x v="16"/>
    <n v="2009"/>
    <x v="3120"/>
    <x v="26"/>
    <s v="Mar"/>
    <x v="9"/>
    <x v="25"/>
    <x v="341"/>
    <x v="298"/>
    <x v="67"/>
    <x v="147"/>
    <x v="597"/>
    <n v="82"/>
    <n v="39"/>
    <n v="8.1999999999999993"/>
    <n v="68"/>
    <s v="Namco Bandai Games America, Namco Bandai Games"/>
    <s v="T"/>
  </r>
  <r>
    <s v="Chicken Blaster"/>
    <x v="0"/>
    <n v="2009"/>
    <x v="3449"/>
    <x v="16"/>
    <s v="Sep"/>
    <x v="6"/>
    <x v="201"/>
    <x v="325"/>
    <x v="125"/>
    <x v="58"/>
    <x v="133"/>
    <x v="597"/>
    <m/>
    <m/>
    <s v="tbd"/>
    <m/>
    <s v="Zoo Games"/>
    <s v="T"/>
  </r>
  <r>
    <s v="Dynasty Warriors 4 Empires"/>
    <x v="6"/>
    <n v="2004"/>
    <x v="4535"/>
    <x v="12"/>
    <s v="Jun"/>
    <x v="8"/>
    <x v="48"/>
    <x v="180"/>
    <x v="125"/>
    <x v="223"/>
    <x v="106"/>
    <x v="597"/>
    <n v="71"/>
    <n v="29"/>
    <n v="8.8000000000000007"/>
    <n v="19"/>
    <s v="Omega Force"/>
    <s v="T"/>
  </r>
  <r>
    <s v="Shenmue II"/>
    <x v="13"/>
    <n v="2002"/>
    <x v="4536"/>
    <x v="18"/>
    <s v="May"/>
    <x v="10"/>
    <x v="1"/>
    <x v="376"/>
    <x v="283"/>
    <x v="58"/>
    <x v="145"/>
    <x v="597"/>
    <n v="80"/>
    <n v="31"/>
    <n v="9.3000000000000007"/>
    <n v="96"/>
    <s v="Sega AM2"/>
    <s v="T"/>
  </r>
  <r>
    <s v="Crash of the Titans"/>
    <x v="4"/>
    <n v="2007"/>
    <x v="4482"/>
    <x v="5"/>
    <s v="Jun"/>
    <x v="8"/>
    <x v="23"/>
    <x v="286"/>
    <x v="287"/>
    <x v="58"/>
    <x v="133"/>
    <x v="597"/>
    <n v="65"/>
    <n v="25"/>
    <n v="6.3"/>
    <n v="39"/>
    <s v="Radical Entertainment"/>
    <s v="E10+"/>
  </r>
  <r>
    <s v="LEGO Marvel's Avengers"/>
    <x v="4"/>
    <n v="2016"/>
    <x v="4537"/>
    <x v="4"/>
    <s v="Apr"/>
    <x v="8"/>
    <x v="19"/>
    <x v="375"/>
    <x v="277"/>
    <x v="58"/>
    <x v="147"/>
    <x v="597"/>
    <m/>
    <m/>
    <n v="5.7"/>
    <n v="6"/>
    <s v="TT Games"/>
    <s v="E10+"/>
  </r>
  <r>
    <s v="Skylanders SWAP Force"/>
    <x v="17"/>
    <n v="2013"/>
    <x v="4538"/>
    <x v="1"/>
    <s v="Nov"/>
    <x v="1"/>
    <x v="4"/>
    <x v="376"/>
    <x v="297"/>
    <x v="58"/>
    <x v="147"/>
    <x v="597"/>
    <m/>
    <m/>
    <n v="5.5"/>
    <n v="43"/>
    <s v="Vicarious Visions"/>
    <s v="E10+"/>
  </r>
  <r>
    <s v="Heart of Darkness"/>
    <x v="12"/>
    <n v="1998"/>
    <x v="4539"/>
    <x v="4"/>
    <s v="May"/>
    <x v="1"/>
    <x v="83"/>
    <x v="375"/>
    <x v="279"/>
    <x v="58"/>
    <x v="133"/>
    <x v="597"/>
    <m/>
    <m/>
    <m/>
    <m/>
    <m/>
    <m/>
  </r>
  <r>
    <s v="Rugby World Cup 2011"/>
    <x v="5"/>
    <n v="2011"/>
    <x v="4540"/>
    <x v="13"/>
    <s v="Aug"/>
    <x v="0"/>
    <x v="11"/>
    <x v="180"/>
    <x v="180"/>
    <x v="58"/>
    <x v="101"/>
    <x v="597"/>
    <n v="50"/>
    <n v="12"/>
    <n v="5.6"/>
    <n v="7"/>
    <s v="HB Studios Multimedia"/>
    <s v="E"/>
  </r>
  <r>
    <s v="Virtua Striker 2"/>
    <x v="21"/>
    <n v="1999"/>
    <x v="4541"/>
    <x v="19"/>
    <s v="May"/>
    <x v="0"/>
    <x v="8"/>
    <x v="180"/>
    <x v="125"/>
    <x v="223"/>
    <x v="106"/>
    <x v="597"/>
    <m/>
    <m/>
    <m/>
    <m/>
    <m/>
    <m/>
  </r>
  <r>
    <s v="F1 Race Stars"/>
    <x v="5"/>
    <n v="2012"/>
    <x v="4542"/>
    <x v="8"/>
    <s v="Dec"/>
    <x v="2"/>
    <x v="34"/>
    <x v="383"/>
    <x v="286"/>
    <x v="58"/>
    <x v="122"/>
    <x v="597"/>
    <n v="61"/>
    <n v="27"/>
    <n v="5.6"/>
    <n v="34"/>
    <s v="Codemasters"/>
    <s v="E"/>
  </r>
  <r>
    <s v="Overlord II"/>
    <x v="5"/>
    <n v="2009"/>
    <x v="4543"/>
    <x v="12"/>
    <s v="Feb"/>
    <x v="8"/>
    <x v="34"/>
    <x v="369"/>
    <x v="263"/>
    <x v="58"/>
    <x v="122"/>
    <x v="597"/>
    <n v="72"/>
    <n v="42"/>
    <n v="7.6"/>
    <n v="24"/>
    <s v="Triumph Studios"/>
    <s v="T"/>
  </r>
  <r>
    <s v="WarCraft II: The Dark Saga"/>
    <x v="12"/>
    <n v="1997"/>
    <x v="4544"/>
    <x v="8"/>
    <s v="Feb"/>
    <x v="11"/>
    <x v="7"/>
    <x v="375"/>
    <x v="279"/>
    <x v="58"/>
    <x v="133"/>
    <x v="598"/>
    <m/>
    <m/>
    <m/>
    <m/>
    <m/>
    <m/>
  </r>
  <r>
    <s v="Shrek the Third"/>
    <x v="16"/>
    <n v="2007"/>
    <x v="4545"/>
    <x v="8"/>
    <s v="Jul"/>
    <x v="8"/>
    <x v="4"/>
    <x v="122"/>
    <x v="263"/>
    <x v="58"/>
    <x v="119"/>
    <x v="598"/>
    <n v="57"/>
    <n v="8"/>
    <s v="tbd"/>
    <m/>
    <s v="Amaze Entertainment"/>
    <s v="E10+"/>
  </r>
  <r>
    <s v="MonHun Nikki: Poka Poka Ailu Mura G"/>
    <x v="16"/>
    <n v="2011"/>
    <x v="4546"/>
    <x v="21"/>
    <s v="Jan"/>
    <x v="3"/>
    <x v="12"/>
    <x v="180"/>
    <x v="125"/>
    <x v="146"/>
    <x v="106"/>
    <x v="598"/>
    <m/>
    <m/>
    <m/>
    <m/>
    <m/>
    <m/>
  </r>
  <r>
    <s v="BlazBlue: Continuum Shift"/>
    <x v="4"/>
    <n v="2010"/>
    <x v="4547"/>
    <x v="12"/>
    <s v="Mar"/>
    <x v="9"/>
    <x v="148"/>
    <x v="382"/>
    <x v="203"/>
    <x v="64"/>
    <x v="133"/>
    <x v="598"/>
    <n v="85"/>
    <n v="32"/>
    <n v="8.6999999999999993"/>
    <n v="26"/>
    <s v="Arc System Works"/>
    <s v="T"/>
  </r>
  <r>
    <s v="MLB 07: The Show"/>
    <x v="5"/>
    <n v="2007"/>
    <x v="4548"/>
    <x v="3"/>
    <s v="Nov"/>
    <x v="0"/>
    <x v="3"/>
    <x v="325"/>
    <x v="125"/>
    <x v="58"/>
    <x v="133"/>
    <x v="598"/>
    <n v="77"/>
    <n v="30"/>
    <n v="7.5"/>
    <n v="17"/>
    <s v="SCEA San Diego Studios"/>
    <s v="E"/>
  </r>
  <r>
    <s v="Crash Nitro Kart"/>
    <x v="13"/>
    <n v="2003"/>
    <x v="4549"/>
    <x v="7"/>
    <s v="Dec"/>
    <x v="2"/>
    <x v="23"/>
    <x v="381"/>
    <x v="270"/>
    <x v="58"/>
    <x v="145"/>
    <x v="598"/>
    <n v="70"/>
    <n v="14"/>
    <n v="8.9"/>
    <n v="16"/>
    <s v="Vicarious Visions"/>
    <s v="E"/>
  </r>
  <r>
    <s v="Etrian Odyssey III: The Drowned City"/>
    <x v="3"/>
    <n v="2010"/>
    <x v="4550"/>
    <x v="26"/>
    <s v="Dec"/>
    <x v="3"/>
    <x v="91"/>
    <x v="234"/>
    <x v="125"/>
    <x v="91"/>
    <x v="145"/>
    <x v="598"/>
    <n v="77"/>
    <n v="23"/>
    <n v="8"/>
    <n v="21"/>
    <s v="Atlus"/>
    <s v="E10+"/>
  </r>
  <r>
    <s v="Batman: Arkham Origins"/>
    <x v="14"/>
    <n v="2013"/>
    <x v="4551"/>
    <x v="8"/>
    <s v="Aug"/>
    <x v="8"/>
    <x v="19"/>
    <x v="346"/>
    <x v="248"/>
    <x v="58"/>
    <x v="133"/>
    <x v="598"/>
    <n v="74"/>
    <n v="17"/>
    <n v="7.5"/>
    <n v="1170"/>
    <s v="Iron Galaxy Studios"/>
    <s v="T"/>
  </r>
  <r>
    <s v="NBA ShootOut"/>
    <x v="12"/>
    <n v="1995"/>
    <x v="4552"/>
    <x v="33"/>
    <s v="May"/>
    <x v="0"/>
    <x v="3"/>
    <x v="394"/>
    <x v="279"/>
    <x v="58"/>
    <x v="133"/>
    <x v="598"/>
    <m/>
    <m/>
    <m/>
    <m/>
    <m/>
    <m/>
  </r>
  <r>
    <s v="Harry Potter and the Half-Blood Prince"/>
    <x v="4"/>
    <n v="2009"/>
    <x v="772"/>
    <x v="5"/>
    <s v="Mar"/>
    <x v="8"/>
    <x v="7"/>
    <x v="394"/>
    <x v="277"/>
    <x v="58"/>
    <x v="147"/>
    <x v="598"/>
    <n v="64"/>
    <n v="38"/>
    <n v="6.8"/>
    <n v="11"/>
    <s v="EA Bright Light"/>
    <s v="E10+"/>
  </r>
  <r>
    <s v="Jikkyou Powerful Pro Yakyuu 14"/>
    <x v="6"/>
    <n v="2007"/>
    <x v="12"/>
    <x v="11"/>
    <s v="Aug"/>
    <x v="0"/>
    <x v="14"/>
    <x v="180"/>
    <x v="125"/>
    <x v="146"/>
    <x v="106"/>
    <x v="598"/>
    <m/>
    <m/>
    <m/>
    <m/>
    <m/>
    <m/>
  </r>
  <r>
    <s v="Fishing Master"/>
    <x v="0"/>
    <n v="2007"/>
    <x v="4553"/>
    <x v="20"/>
    <s v="Jan"/>
    <x v="5"/>
    <x v="14"/>
    <x v="325"/>
    <x v="125"/>
    <x v="58"/>
    <x v="133"/>
    <x v="598"/>
    <n v="58"/>
    <n v="9"/>
    <n v="8.1"/>
    <n v="9"/>
    <s v="Hudson Soft"/>
    <s v="E"/>
  </r>
  <r>
    <s v="Madden NFL 2004"/>
    <x v="8"/>
    <n v="2003"/>
    <x v="356"/>
    <x v="11"/>
    <s v="Jun"/>
    <x v="0"/>
    <x v="7"/>
    <x v="376"/>
    <x v="283"/>
    <x v="58"/>
    <x v="145"/>
    <x v="598"/>
    <n v="70"/>
    <n v="9"/>
    <n v="6.6"/>
    <n v="5"/>
    <s v="BudCat"/>
    <s v="E"/>
  </r>
  <r>
    <s v="Ganbare Goemon: KiraKira Douchuu - Boku ga Dancer ni Natta Riyuu"/>
    <x v="7"/>
    <n v="1995"/>
    <x v="4554"/>
    <x v="6"/>
    <s v="Jun"/>
    <x v="1"/>
    <x v="14"/>
    <x v="180"/>
    <x v="125"/>
    <x v="146"/>
    <x v="106"/>
    <x v="598"/>
    <m/>
    <m/>
    <m/>
    <m/>
    <m/>
    <m/>
  </r>
  <r>
    <s v="Jikkyou Powerful Pro Yakyuu Portable 3"/>
    <x v="16"/>
    <n v="2008"/>
    <x v="4555"/>
    <x v="6"/>
    <s v="Apr"/>
    <x v="0"/>
    <x v="14"/>
    <x v="180"/>
    <x v="125"/>
    <x v="146"/>
    <x v="106"/>
    <x v="598"/>
    <m/>
    <m/>
    <m/>
    <m/>
    <m/>
    <m/>
  </r>
  <r>
    <s v="Mario Golf"/>
    <x v="2"/>
    <n v="1999"/>
    <x v="1208"/>
    <x v="29"/>
    <s v="Aug"/>
    <x v="8"/>
    <x v="0"/>
    <x v="180"/>
    <x v="125"/>
    <x v="146"/>
    <x v="106"/>
    <x v="598"/>
    <m/>
    <m/>
    <m/>
    <m/>
    <m/>
    <m/>
  </r>
  <r>
    <s v="Digimon World: Dawn / Dusk"/>
    <x v="3"/>
    <n v="2007"/>
    <x v="4556"/>
    <x v="4"/>
    <s v="Jun"/>
    <x v="3"/>
    <x v="25"/>
    <x v="234"/>
    <x v="125"/>
    <x v="197"/>
    <x v="145"/>
    <x v="598"/>
    <m/>
    <m/>
    <m/>
    <m/>
    <m/>
    <m/>
  </r>
  <r>
    <s v="Sesame Street: Elmo's Letter Adventure"/>
    <x v="12"/>
    <n v="1998"/>
    <x v="4557"/>
    <x v="2"/>
    <s v="Dec"/>
    <x v="5"/>
    <x v="213"/>
    <x v="394"/>
    <x v="279"/>
    <x v="58"/>
    <x v="133"/>
    <x v="598"/>
    <m/>
    <m/>
    <m/>
    <m/>
    <m/>
    <m/>
  </r>
  <r>
    <s v="Birthday Party Bash"/>
    <x v="0"/>
    <n v="2009"/>
    <x v="4558"/>
    <x v="19"/>
    <s v="Apr"/>
    <x v="5"/>
    <x v="2"/>
    <x v="325"/>
    <x v="125"/>
    <x v="58"/>
    <x v="133"/>
    <x v="598"/>
    <m/>
    <m/>
    <n v="3"/>
    <n v="4"/>
    <s v="Cat Daddy Games"/>
    <s v="E"/>
  </r>
  <r>
    <s v="NBA Inside Drive 2003"/>
    <x v="13"/>
    <n v="2002"/>
    <x v="1356"/>
    <x v="29"/>
    <s v="Feb"/>
    <x v="0"/>
    <x v="1"/>
    <x v="382"/>
    <x v="270"/>
    <x v="58"/>
    <x v="145"/>
    <x v="598"/>
    <n v="72"/>
    <n v="21"/>
    <n v="7.8"/>
    <n v="12"/>
    <s v="High Voltage Software"/>
    <s v="E"/>
  </r>
  <r>
    <s v="FIFA Street"/>
    <x v="6"/>
    <n v="2005"/>
    <x v="4559"/>
    <x v="16"/>
    <s v="Mar"/>
    <x v="0"/>
    <x v="7"/>
    <x v="341"/>
    <x v="279"/>
    <x v="58"/>
    <x v="115"/>
    <x v="598"/>
    <n v="59"/>
    <n v="29"/>
    <n v="7.9"/>
    <n v="52"/>
    <s v="EA Canada"/>
    <s v="E"/>
  </r>
  <r>
    <s v="Monster Lab"/>
    <x v="0"/>
    <n v="2008"/>
    <x v="4560"/>
    <x v="10"/>
    <s v="Apr"/>
    <x v="3"/>
    <x v="21"/>
    <x v="286"/>
    <x v="287"/>
    <x v="58"/>
    <x v="133"/>
    <x v="598"/>
    <n v="73"/>
    <n v="11"/>
    <n v="8.4"/>
    <n v="14"/>
    <s v="Backbone Entertainment"/>
    <s v="E10+"/>
  </r>
  <r>
    <s v="Fate/Extra"/>
    <x v="16"/>
    <n v="2010"/>
    <x v="4561"/>
    <x v="13"/>
    <s v="Aug"/>
    <x v="3"/>
    <x v="214"/>
    <x v="375"/>
    <x v="45"/>
    <x v="67"/>
    <x v="147"/>
    <x v="598"/>
    <n v="58"/>
    <n v="10"/>
    <n v="8.1"/>
    <n v="39"/>
    <s v="Image Epoch, Imageepoch"/>
    <s v="T"/>
  </r>
  <r>
    <s v="Drakengard 3"/>
    <x v="5"/>
    <n v="2013"/>
    <x v="4562"/>
    <x v="11"/>
    <s v="Aug"/>
    <x v="3"/>
    <x v="15"/>
    <x v="205"/>
    <x v="125"/>
    <x v="91"/>
    <x v="133"/>
    <x v="598"/>
    <n v="61"/>
    <n v="33"/>
    <n v="7.7"/>
    <n v="237"/>
    <s v="Access Games"/>
    <s v="M"/>
  </r>
  <r>
    <s v="Catherine"/>
    <x v="4"/>
    <n v="2011"/>
    <x v="4563"/>
    <x v="13"/>
    <s v="Jul"/>
    <x v="10"/>
    <x v="41"/>
    <x v="200"/>
    <x v="297"/>
    <x v="102"/>
    <x v="133"/>
    <x v="598"/>
    <n v="82"/>
    <n v="39"/>
    <n v="7.9"/>
    <n v="153"/>
    <s v="Atlus"/>
    <s v="M"/>
  </r>
  <r>
    <s v="J Stars Victory Vs."/>
    <x v="5"/>
    <n v="2014"/>
    <x v="3709"/>
    <x v="12"/>
    <s v="Oct"/>
    <x v="9"/>
    <x v="25"/>
    <x v="268"/>
    <x v="300"/>
    <x v="118"/>
    <x v="133"/>
    <x v="598"/>
    <m/>
    <m/>
    <n v="7.9"/>
    <n v="11"/>
    <s v="Bandai Namco Games"/>
    <m/>
  </r>
  <r>
    <s v="Jampack: Summer 2003 (RP-M)"/>
    <x v="6"/>
    <n v="2003"/>
    <x v="4564"/>
    <x v="18"/>
    <s v="Apr"/>
    <x v="5"/>
    <x v="3"/>
    <x v="341"/>
    <x v="279"/>
    <x v="58"/>
    <x v="115"/>
    <x v="598"/>
    <m/>
    <m/>
    <m/>
    <m/>
    <m/>
    <m/>
  </r>
  <r>
    <s v="Alone in the Dark: One-Eyed Jack's Revenge"/>
    <x v="12"/>
    <n v="1996"/>
    <x v="1706"/>
    <x v="19"/>
    <s v="Mar"/>
    <x v="10"/>
    <x v="52"/>
    <x v="394"/>
    <x v="279"/>
    <x v="58"/>
    <x v="133"/>
    <x v="598"/>
    <m/>
    <m/>
    <m/>
    <m/>
    <m/>
    <m/>
  </r>
  <r>
    <s v="Yu-Gi-Oh! The Dawn of Destiny"/>
    <x v="13"/>
    <n v="2004"/>
    <x v="4565"/>
    <x v="12"/>
    <s v="Apr"/>
    <x v="11"/>
    <x v="14"/>
    <x v="382"/>
    <x v="270"/>
    <x v="58"/>
    <x v="145"/>
    <x v="598"/>
    <m/>
    <m/>
    <m/>
    <m/>
    <m/>
    <m/>
  </r>
  <r>
    <s v="1001 Touch Games"/>
    <x v="3"/>
    <n v="2011"/>
    <x v="4566"/>
    <x v="29"/>
    <s v="Mar"/>
    <x v="8"/>
    <x v="194"/>
    <x v="369"/>
    <x v="248"/>
    <x v="58"/>
    <x v="115"/>
    <x v="598"/>
    <m/>
    <m/>
    <s v="tbd"/>
    <m/>
    <s v="Avanquest Software"/>
    <s v="E"/>
  </r>
  <r>
    <s v="The Matrix: Path of Neo"/>
    <x v="13"/>
    <n v="2005"/>
    <x v="4567"/>
    <x v="5"/>
    <s v="Dec"/>
    <x v="8"/>
    <x v="10"/>
    <x v="382"/>
    <x v="270"/>
    <x v="58"/>
    <x v="145"/>
    <x v="598"/>
    <n v="73"/>
    <n v="39"/>
    <n v="7.3"/>
    <n v="20"/>
    <s v="Shiny Entertainment"/>
    <s v="T"/>
  </r>
  <r>
    <s v="Namco Museum: Virtual Arcade"/>
    <x v="4"/>
    <n v="2008"/>
    <x v="4568"/>
    <x v="29"/>
    <s v="Jun"/>
    <x v="5"/>
    <x v="10"/>
    <x v="286"/>
    <x v="45"/>
    <x v="62"/>
    <x v="133"/>
    <x v="598"/>
    <n v="63"/>
    <n v="16"/>
    <s v="tbd"/>
    <m/>
    <s v="Namco Bandai Games"/>
    <s v="E10+"/>
  </r>
  <r>
    <s v="Bust-A-Move Universe"/>
    <x v="10"/>
    <n v="2011"/>
    <x v="4569"/>
    <x v="2"/>
    <s v="Oct"/>
    <x v="4"/>
    <x v="15"/>
    <x v="122"/>
    <x v="263"/>
    <x v="23"/>
    <x v="147"/>
    <x v="598"/>
    <n v="49"/>
    <n v="30"/>
    <n v="4.8"/>
    <n v="13"/>
    <s v="Arika"/>
    <s v="E"/>
  </r>
  <r>
    <s v="Mortal Kombat: Shaolin Monks"/>
    <x v="13"/>
    <n v="2005"/>
    <x v="4570"/>
    <x v="24"/>
    <s v="Jul"/>
    <x v="8"/>
    <x v="39"/>
    <x v="382"/>
    <x v="270"/>
    <x v="58"/>
    <x v="145"/>
    <x v="598"/>
    <n v="78"/>
    <n v="37"/>
    <n v="6.6"/>
    <n v="19"/>
    <s v="Midway Studios - Los Angeles"/>
    <s v="M"/>
  </r>
  <r>
    <s v="Batman: Arkham Origins"/>
    <x v="18"/>
    <n v="2013"/>
    <x v="1301"/>
    <x v="22"/>
    <s v="Jul"/>
    <x v="8"/>
    <x v="19"/>
    <x v="401"/>
    <x v="265"/>
    <x v="58"/>
    <x v="147"/>
    <x v="598"/>
    <n v="68"/>
    <n v="5"/>
    <n v="7.4"/>
    <n v="127"/>
    <s v="Human Head Studios"/>
    <s v="T"/>
  </r>
  <r>
    <s v="Taiko Drum Master: Don and Katsu's Space-Time Great Adventure"/>
    <x v="10"/>
    <n v="2014"/>
    <x v="4571"/>
    <x v="28"/>
    <s v="Oct"/>
    <x v="8"/>
    <x v="25"/>
    <x v="180"/>
    <x v="125"/>
    <x v="146"/>
    <x v="106"/>
    <x v="598"/>
    <m/>
    <m/>
    <m/>
    <m/>
    <m/>
    <m/>
  </r>
  <r>
    <s v="Shin Megami Tensei: Devil Survivor 2"/>
    <x v="3"/>
    <n v="2011"/>
    <x v="4572"/>
    <x v="25"/>
    <s v="Jul"/>
    <x v="3"/>
    <x v="145"/>
    <x v="252"/>
    <x v="45"/>
    <x v="130"/>
    <x v="145"/>
    <x v="598"/>
    <n v="79"/>
    <n v="21"/>
    <n v="8.8000000000000007"/>
    <n v="45"/>
    <s v="Atlus"/>
    <s v="T"/>
  </r>
  <r>
    <s v="Einh√§nder"/>
    <x v="12"/>
    <n v="1997"/>
    <x v="4573"/>
    <x v="22"/>
    <s v="Sep"/>
    <x v="6"/>
    <x v="9"/>
    <x v="205"/>
    <x v="270"/>
    <x v="29"/>
    <x v="133"/>
    <x v="598"/>
    <m/>
    <m/>
    <m/>
    <m/>
    <m/>
    <m/>
  </r>
  <r>
    <s v="Tiny Toon Adventures: The Great Beanstalk"/>
    <x v="12"/>
    <n v="1998"/>
    <x v="4574"/>
    <x v="31"/>
    <s v="Oct"/>
    <x v="5"/>
    <x v="3"/>
    <x v="394"/>
    <x v="279"/>
    <x v="58"/>
    <x v="133"/>
    <x v="598"/>
    <m/>
    <m/>
    <m/>
    <m/>
    <m/>
    <m/>
  </r>
  <r>
    <s v="Sonic Boom: Rise of Lyric"/>
    <x v="18"/>
    <n v="2014"/>
    <x v="4575"/>
    <x v="25"/>
    <s v="Jan"/>
    <x v="8"/>
    <x v="8"/>
    <x v="401"/>
    <x v="265"/>
    <x v="58"/>
    <x v="147"/>
    <x v="598"/>
    <n v="32"/>
    <n v="28"/>
    <n v="3.6"/>
    <n v="587"/>
    <s v="Big Red Button Entertainment"/>
    <s v="E10+"/>
  </r>
  <r>
    <s v="Metro: Last Light"/>
    <x v="17"/>
    <n v="2014"/>
    <x v="3841"/>
    <x v="30"/>
    <s v="Aug"/>
    <x v="8"/>
    <x v="41"/>
    <x v="341"/>
    <x v="293"/>
    <x v="58"/>
    <x v="147"/>
    <x v="598"/>
    <m/>
    <m/>
    <m/>
    <m/>
    <m/>
    <m/>
  </r>
  <r>
    <s v="The Settlers 7: Paths to a Kingdom"/>
    <x v="14"/>
    <n v="2010"/>
    <x v="2458"/>
    <x v="13"/>
    <s v="Sep"/>
    <x v="11"/>
    <x v="5"/>
    <x v="180"/>
    <x v="198"/>
    <x v="58"/>
    <x v="132"/>
    <x v="598"/>
    <n v="79"/>
    <n v="33"/>
    <n v="5.2"/>
    <n v="213"/>
    <s v="Blue Byte"/>
    <s v="E10+"/>
  </r>
  <r>
    <s v="WipEout Pulse"/>
    <x v="16"/>
    <n v="2007"/>
    <x v="3374"/>
    <x v="29"/>
    <s v="Mar"/>
    <x v="2"/>
    <x v="3"/>
    <x v="346"/>
    <x v="279"/>
    <x v="58"/>
    <x v="122"/>
    <x v="598"/>
    <n v="82"/>
    <n v="40"/>
    <n v="8.6"/>
    <n v="31"/>
    <s v="Studio Liverpool"/>
    <s v="E10+"/>
  </r>
  <r>
    <s v="The Legend of Spyro: Dawn of the Dragon"/>
    <x v="4"/>
    <n v="2008"/>
    <x v="4494"/>
    <x v="12"/>
    <s v="Oct"/>
    <x v="1"/>
    <x v="23"/>
    <x v="252"/>
    <x v="279"/>
    <x v="58"/>
    <x v="147"/>
    <x v="598"/>
    <n v="62"/>
    <n v="35"/>
    <n v="7.2"/>
    <n v="26"/>
    <s v="Etranges Libellules"/>
    <s v="E10+"/>
  </r>
  <r>
    <s v="Foto Frenzy: Spot The Diffrence"/>
    <x v="3"/>
    <n v="2009"/>
    <x v="4576"/>
    <x v="25"/>
    <s v="Jul"/>
    <x v="4"/>
    <x v="215"/>
    <x v="325"/>
    <x v="125"/>
    <x v="58"/>
    <x v="133"/>
    <x v="598"/>
    <m/>
    <m/>
    <m/>
    <m/>
    <m/>
    <m/>
  </r>
  <r>
    <s v="Armored Core: Silent Line"/>
    <x v="6"/>
    <n v="2003"/>
    <x v="4577"/>
    <x v="34"/>
    <s v="Jul"/>
    <x v="7"/>
    <x v="95"/>
    <x v="360"/>
    <x v="297"/>
    <x v="94"/>
    <x v="133"/>
    <x v="598"/>
    <m/>
    <m/>
    <m/>
    <m/>
    <m/>
    <m/>
  </r>
  <r>
    <s v="SD Gundam G Generation Wars"/>
    <x v="6"/>
    <n v="2009"/>
    <x v="4196"/>
    <x v="27"/>
    <s v="May"/>
    <x v="11"/>
    <x v="25"/>
    <x v="180"/>
    <x v="125"/>
    <x v="146"/>
    <x v="106"/>
    <x v="598"/>
    <m/>
    <m/>
    <m/>
    <m/>
    <m/>
    <m/>
  </r>
  <r>
    <s v="Dr. Seuss: How the Grinch Stole Christmas"/>
    <x v="3"/>
    <n v="2007"/>
    <x v="4578"/>
    <x v="32"/>
    <s v="Apr"/>
    <x v="8"/>
    <x v="216"/>
    <x v="325"/>
    <x v="125"/>
    <x v="58"/>
    <x v="133"/>
    <x v="598"/>
    <m/>
    <m/>
    <m/>
    <m/>
    <m/>
    <m/>
  </r>
  <r>
    <s v="Fuel"/>
    <x v="4"/>
    <n v="2009"/>
    <x v="4579"/>
    <x v="7"/>
    <s v="Jul"/>
    <x v="2"/>
    <x v="34"/>
    <x v="290"/>
    <x v="291"/>
    <x v="58"/>
    <x v="115"/>
    <x v="598"/>
    <n v="66"/>
    <n v="45"/>
    <n v="7"/>
    <n v="45"/>
    <s v="Asobo Studio"/>
    <s v="E"/>
  </r>
  <r>
    <s v="Panzer Dragoon II Zwei"/>
    <x v="23"/>
    <n v="1995"/>
    <x v="1944"/>
    <x v="4"/>
    <s v="Feb"/>
    <x v="6"/>
    <x v="8"/>
    <x v="180"/>
    <x v="125"/>
    <x v="146"/>
    <x v="106"/>
    <x v="598"/>
    <m/>
    <m/>
    <m/>
    <m/>
    <m/>
    <m/>
  </r>
  <r>
    <s v="Tropico 5"/>
    <x v="9"/>
    <n v="2015"/>
    <x v="4580"/>
    <x v="15"/>
    <s v="Aug"/>
    <x v="7"/>
    <x v="206"/>
    <x v="383"/>
    <x v="248"/>
    <x v="23"/>
    <x v="115"/>
    <x v="598"/>
    <n v="76"/>
    <n v="17"/>
    <n v="7.1"/>
    <n v="110"/>
    <s v="Haemimont"/>
    <s v="T"/>
  </r>
  <r>
    <s v="KISS Pinball"/>
    <x v="12"/>
    <n v="2001"/>
    <x v="4203"/>
    <x v="27"/>
    <s v="Mar"/>
    <x v="8"/>
    <x v="2"/>
    <x v="394"/>
    <x v="279"/>
    <x v="58"/>
    <x v="133"/>
    <x v="598"/>
    <n v="26"/>
    <n v="7"/>
    <n v="3.8"/>
    <n v="8"/>
    <s v="Wildfire Studios"/>
    <s v="T"/>
  </r>
  <r>
    <s v="Brothers In Arms: Earned in Blood"/>
    <x v="13"/>
    <n v="2005"/>
    <x v="4581"/>
    <x v="34"/>
    <s v="Sep"/>
    <x v="6"/>
    <x v="5"/>
    <x v="382"/>
    <x v="270"/>
    <x v="58"/>
    <x v="145"/>
    <x v="598"/>
    <n v="85"/>
    <n v="41"/>
    <n v="8.6"/>
    <n v="25"/>
    <s v="Gearbox Software"/>
    <s v="M"/>
  </r>
  <r>
    <s v="LEGO Legends of Chima: Laval's Journey"/>
    <x v="10"/>
    <n v="2013"/>
    <x v="4582"/>
    <x v="16"/>
    <s v="Apr"/>
    <x v="10"/>
    <x v="19"/>
    <x v="375"/>
    <x v="244"/>
    <x v="58"/>
    <x v="147"/>
    <x v="598"/>
    <n v="65"/>
    <n v="5"/>
    <n v="3.6"/>
    <n v="7"/>
    <s v="TT Games"/>
    <s v="E10+"/>
  </r>
  <r>
    <s v="2 Games in 1: Disney's Brother Bear / The Lion King 1 1/2"/>
    <x v="8"/>
    <n v="2005"/>
    <x v="661"/>
    <x v="1"/>
    <s v="Feb"/>
    <x v="8"/>
    <x v="28"/>
    <x v="376"/>
    <x v="283"/>
    <x v="58"/>
    <x v="145"/>
    <x v="598"/>
    <m/>
    <m/>
    <m/>
    <m/>
    <m/>
    <m/>
  </r>
  <r>
    <s v="Super Robot Taisen Complete Box"/>
    <x v="12"/>
    <n v="1999"/>
    <x v="2860"/>
    <x v="19"/>
    <s v="Jul"/>
    <x v="11"/>
    <x v="56"/>
    <x v="180"/>
    <x v="125"/>
    <x v="128"/>
    <x v="133"/>
    <x v="598"/>
    <m/>
    <m/>
    <m/>
    <m/>
    <m/>
    <m/>
  </r>
  <r>
    <s v="Peppa Pig: Theme Park Fun"/>
    <x v="3"/>
    <n v="2011"/>
    <x v="4583"/>
    <x v="19"/>
    <s v="Dec"/>
    <x v="5"/>
    <x v="217"/>
    <x v="180"/>
    <x v="198"/>
    <x v="58"/>
    <x v="115"/>
    <x v="598"/>
    <m/>
    <m/>
    <m/>
    <m/>
    <m/>
    <m/>
  </r>
  <r>
    <s v="Skylanders: SuperChargers"/>
    <x v="9"/>
    <n v="2015"/>
    <x v="4584"/>
    <x v="29"/>
    <s v="May"/>
    <x v="8"/>
    <x v="4"/>
    <x v="394"/>
    <x v="283"/>
    <x v="58"/>
    <x v="132"/>
    <x v="598"/>
    <n v="81"/>
    <n v="51"/>
    <n v="3.3"/>
    <n v="29"/>
    <s v="Vicarious Visions"/>
    <s v="E10+"/>
  </r>
  <r>
    <s v="7 Wonders II"/>
    <x v="3"/>
    <n v="2009"/>
    <x v="3232"/>
    <x v="11"/>
    <s v="Dec"/>
    <x v="4"/>
    <x v="143"/>
    <x v="346"/>
    <x v="263"/>
    <x v="58"/>
    <x v="147"/>
    <x v="598"/>
    <n v="60"/>
    <n v="5"/>
    <s v="tbd"/>
    <m/>
    <s v="MumboJumbo"/>
    <s v="E"/>
  </r>
  <r>
    <s v="My Horse &amp; Me"/>
    <x v="0"/>
    <n v="2007"/>
    <x v="4585"/>
    <x v="22"/>
    <s v="Aug"/>
    <x v="0"/>
    <x v="10"/>
    <x v="286"/>
    <x v="287"/>
    <x v="58"/>
    <x v="133"/>
    <x v="598"/>
    <m/>
    <m/>
    <m/>
    <m/>
    <m/>
    <m/>
  </r>
  <r>
    <s v="Dark Void"/>
    <x v="4"/>
    <n v="2010"/>
    <x v="2594"/>
    <x v="0"/>
    <s v="Jan"/>
    <x v="8"/>
    <x v="12"/>
    <x v="401"/>
    <x v="265"/>
    <x v="58"/>
    <x v="147"/>
    <x v="598"/>
    <n v="59"/>
    <n v="69"/>
    <n v="6"/>
    <n v="61"/>
    <s v="Airtight Games"/>
    <s v="T"/>
  </r>
  <r>
    <s v="Gold's Gym: Cardio Workout (Others sales)"/>
    <x v="0"/>
    <n v="2008"/>
    <x v="4586"/>
    <x v="4"/>
    <s v="Jan"/>
    <x v="0"/>
    <x v="5"/>
    <x v="180"/>
    <x v="267"/>
    <x v="58"/>
    <x v="133"/>
    <x v="598"/>
    <m/>
    <m/>
    <m/>
    <m/>
    <m/>
    <m/>
  </r>
  <r>
    <s v="Goemon's Great Adventure"/>
    <x v="11"/>
    <n v="1998"/>
    <x v="4587"/>
    <x v="5"/>
    <s v="Aug"/>
    <x v="1"/>
    <x v="14"/>
    <x v="383"/>
    <x v="287"/>
    <x v="29"/>
    <x v="127"/>
    <x v="598"/>
    <m/>
    <m/>
    <m/>
    <m/>
    <m/>
    <m/>
  </r>
  <r>
    <s v="Hot Wheels Turbo Racing"/>
    <x v="11"/>
    <n v="1999"/>
    <x v="4588"/>
    <x v="26"/>
    <s v="Feb"/>
    <x v="2"/>
    <x v="7"/>
    <x v="370"/>
    <x v="297"/>
    <x v="58"/>
    <x v="106"/>
    <x v="598"/>
    <m/>
    <m/>
    <m/>
    <m/>
    <m/>
    <m/>
  </r>
  <r>
    <s v="Vigilante 8"/>
    <x v="11"/>
    <n v="1998"/>
    <x v="4589"/>
    <x v="9"/>
    <s v="May"/>
    <x v="2"/>
    <x v="4"/>
    <x v="370"/>
    <x v="297"/>
    <x v="58"/>
    <x v="106"/>
    <x v="598"/>
    <m/>
    <m/>
    <m/>
    <m/>
    <m/>
    <m/>
  </r>
  <r>
    <s v="Bass Hunter 64"/>
    <x v="11"/>
    <n v="1999"/>
    <x v="4590"/>
    <x v="34"/>
    <s v="Dec"/>
    <x v="0"/>
    <x v="2"/>
    <x v="370"/>
    <x v="297"/>
    <x v="58"/>
    <x v="106"/>
    <x v="598"/>
    <m/>
    <m/>
    <m/>
    <m/>
    <m/>
    <m/>
  </r>
  <r>
    <s v="Doubutsu no Mori"/>
    <x v="11"/>
    <n v="2001"/>
    <x v="1443"/>
    <x v="34"/>
    <s v="Dec"/>
    <x v="7"/>
    <x v="0"/>
    <x v="180"/>
    <x v="125"/>
    <x v="141"/>
    <x v="132"/>
    <x v="598"/>
    <m/>
    <m/>
    <m/>
    <m/>
    <m/>
    <m/>
  </r>
  <r>
    <s v="Jikkyou Powerful Pro Yakyuu 4"/>
    <x v="11"/>
    <n v="1997"/>
    <x v="3441"/>
    <x v="26"/>
    <s v="Jul"/>
    <x v="0"/>
    <x v="14"/>
    <x v="180"/>
    <x v="125"/>
    <x v="141"/>
    <x v="132"/>
    <x v="598"/>
    <m/>
    <m/>
    <m/>
    <m/>
    <m/>
    <m/>
  </r>
  <r>
    <s v="Happy Feet"/>
    <x v="3"/>
    <n v="2006"/>
    <x v="4591"/>
    <x v="2"/>
    <s v="Oct"/>
    <x v="8"/>
    <x v="39"/>
    <x v="286"/>
    <x v="45"/>
    <x v="58"/>
    <x v="133"/>
    <x v="598"/>
    <m/>
    <m/>
    <n v="0.3"/>
    <n v="9"/>
    <s v="Artificial Mind and Movement"/>
    <s v="E"/>
  </r>
  <r>
    <s v="Manhunt 2"/>
    <x v="16"/>
    <n v="2007"/>
    <x v="4592"/>
    <x v="13"/>
    <s v="Mar"/>
    <x v="8"/>
    <x v="2"/>
    <x v="393"/>
    <x v="271"/>
    <x v="58"/>
    <x v="119"/>
    <x v="598"/>
    <n v="69"/>
    <n v="15"/>
    <n v="8.1"/>
    <n v="38"/>
    <s v="Rockstar London"/>
    <s v="M"/>
  </r>
  <r>
    <s v="Mega Man Maverick Hunter X"/>
    <x v="16"/>
    <n v="2005"/>
    <x v="4593"/>
    <x v="3"/>
    <s v="Oct"/>
    <x v="1"/>
    <x v="12"/>
    <x v="286"/>
    <x v="45"/>
    <x v="58"/>
    <x v="147"/>
    <x v="598"/>
    <n v="79"/>
    <n v="34"/>
    <n v="8.3000000000000007"/>
    <n v="44"/>
    <s v="Capcom"/>
    <s v="E10+"/>
  </r>
  <r>
    <s v="J-League Winning Eleven 2007: Club Championship"/>
    <x v="6"/>
    <n v="2007"/>
    <x v="4594"/>
    <x v="8"/>
    <s v="Oct"/>
    <x v="0"/>
    <x v="14"/>
    <x v="180"/>
    <x v="125"/>
    <x v="146"/>
    <x v="106"/>
    <x v="598"/>
    <m/>
    <m/>
    <m/>
    <m/>
    <m/>
    <m/>
  </r>
  <r>
    <s v="Barbie as The Island Princess"/>
    <x v="3"/>
    <n v="2007"/>
    <x v="4595"/>
    <x v="12"/>
    <s v="Feb"/>
    <x v="10"/>
    <x v="4"/>
    <x v="331"/>
    <x v="45"/>
    <x v="58"/>
    <x v="133"/>
    <x v="598"/>
    <m/>
    <m/>
    <s v="tbd"/>
    <m/>
    <s v="Human Soft, Ivolgamus"/>
    <s v="E"/>
  </r>
  <r>
    <s v="Star Wars Jedi Knight II: Jedi Outcast"/>
    <x v="13"/>
    <s v="N/A"/>
    <x v="4596"/>
    <x v="2"/>
    <s v="Oct"/>
    <x v="6"/>
    <x v="4"/>
    <x v="382"/>
    <x v="270"/>
    <x v="58"/>
    <x v="145"/>
    <x v="598"/>
    <n v="81"/>
    <n v="24"/>
    <n v="6.8"/>
    <n v="15"/>
    <s v="Vicarious Visions"/>
    <s v="T"/>
  </r>
  <r>
    <s v="Clash of the Titans"/>
    <x v="5"/>
    <n v="2010"/>
    <x v="4597"/>
    <x v="0"/>
    <s v="Nov"/>
    <x v="8"/>
    <x v="25"/>
    <x v="290"/>
    <x v="263"/>
    <x v="62"/>
    <x v="132"/>
    <x v="598"/>
    <n v="41"/>
    <n v="28"/>
    <n v="1.7"/>
    <n v="17"/>
    <s v="Game Republic"/>
    <s v="T"/>
  </r>
  <r>
    <s v="Mega Man Battle Network 2"/>
    <x v="8"/>
    <n v="2002"/>
    <x v="4598"/>
    <x v="27"/>
    <s v="May"/>
    <x v="8"/>
    <x v="5"/>
    <x v="376"/>
    <x v="283"/>
    <x v="58"/>
    <x v="145"/>
    <x v="598"/>
    <n v="81"/>
    <n v="15"/>
    <n v="9"/>
    <n v="21"/>
    <s v="Capcom"/>
    <s v="E"/>
  </r>
  <r>
    <s v="Major League Baseball 2K8"/>
    <x v="5"/>
    <n v="2008"/>
    <x v="4599"/>
    <x v="23"/>
    <s v="Apr"/>
    <x v="0"/>
    <x v="6"/>
    <x v="331"/>
    <x v="125"/>
    <x v="58"/>
    <x v="147"/>
    <x v="598"/>
    <n v="67"/>
    <n v="23"/>
    <n v="5.6"/>
    <n v="8"/>
    <s v="Kush Games"/>
    <s v="E"/>
  </r>
  <r>
    <s v="Pandora's Tower"/>
    <x v="0"/>
    <n v="2011"/>
    <x v="226"/>
    <x v="21"/>
    <s v="Jan"/>
    <x v="3"/>
    <x v="0"/>
    <x v="369"/>
    <x v="244"/>
    <x v="36"/>
    <x v="133"/>
    <x v="598"/>
    <n v="73"/>
    <n v="48"/>
    <n v="8"/>
    <n v="99"/>
    <s v="Ganbarion"/>
    <s v="T"/>
  </r>
  <r>
    <s v="Mountain King"/>
    <x v="15"/>
    <n v="1982"/>
    <x v="1398"/>
    <x v="7"/>
    <s v="Oct"/>
    <x v="8"/>
    <x v="218"/>
    <x v="325"/>
    <x v="287"/>
    <x v="58"/>
    <x v="106"/>
    <x v="598"/>
    <m/>
    <m/>
    <m/>
    <m/>
    <m/>
    <m/>
  </r>
  <r>
    <s v="Jampack Volume 12"/>
    <x v="6"/>
    <n v="2005"/>
    <x v="4600"/>
    <x v="7"/>
    <s v="Mar"/>
    <x v="5"/>
    <x v="3"/>
    <x v="341"/>
    <x v="279"/>
    <x v="58"/>
    <x v="115"/>
    <x v="598"/>
    <m/>
    <m/>
    <m/>
    <m/>
    <m/>
    <m/>
  </r>
  <r>
    <s v="Lord of the Rings: Battle for Middle-Earth"/>
    <x v="4"/>
    <n v="2006"/>
    <x v="4600"/>
    <x v="7"/>
    <s v="Mar"/>
    <x v="11"/>
    <x v="7"/>
    <x v="331"/>
    <x v="125"/>
    <x v="58"/>
    <x v="133"/>
    <x v="598"/>
    <m/>
    <m/>
    <m/>
    <m/>
    <m/>
    <m/>
  </r>
  <r>
    <s v="Shaun White Snowboarding"/>
    <x v="6"/>
    <n v="2008"/>
    <x v="4601"/>
    <x v="28"/>
    <s v="Aug"/>
    <x v="0"/>
    <x v="5"/>
    <x v="341"/>
    <x v="279"/>
    <x v="58"/>
    <x v="115"/>
    <x v="598"/>
    <m/>
    <m/>
    <s v="tbd"/>
    <m/>
    <s v="Ubisoft"/>
    <s v="E10+"/>
  </r>
  <r>
    <s v="SimAnimals"/>
    <x v="0"/>
    <n v="2009"/>
    <x v="4602"/>
    <x v="8"/>
    <s v="Oct"/>
    <x v="7"/>
    <x v="7"/>
    <x v="364"/>
    <x v="293"/>
    <x v="58"/>
    <x v="147"/>
    <x v="598"/>
    <n v="58"/>
    <n v="13"/>
    <n v="2.1"/>
    <n v="35"/>
    <s v="Electronic Arts"/>
    <s v="E"/>
  </r>
  <r>
    <s v="Tiger Woods PGA Tour 06"/>
    <x v="4"/>
    <n v="2005"/>
    <x v="4603"/>
    <x v="14"/>
    <s v="May"/>
    <x v="0"/>
    <x v="7"/>
    <x v="331"/>
    <x v="125"/>
    <x v="58"/>
    <x v="133"/>
    <x v="598"/>
    <n v="71"/>
    <n v="36"/>
    <n v="7.4"/>
    <n v="8"/>
    <s v="EA Sports"/>
    <s v="E"/>
  </r>
  <r>
    <s v="Shin Megami Tensei: Devil Summoner - Soul Hackers"/>
    <x v="23"/>
    <n v="1997"/>
    <x v="4604"/>
    <x v="32"/>
    <s v="Apr"/>
    <x v="3"/>
    <x v="91"/>
    <x v="180"/>
    <x v="125"/>
    <x v="146"/>
    <x v="106"/>
    <x v="598"/>
    <m/>
    <m/>
    <m/>
    <m/>
    <m/>
    <m/>
  </r>
  <r>
    <s v="MySims SkyHeroes"/>
    <x v="3"/>
    <n v="2010"/>
    <x v="3843"/>
    <x v="19"/>
    <s v="Feb"/>
    <x v="8"/>
    <x v="7"/>
    <x v="200"/>
    <x v="283"/>
    <x v="58"/>
    <x v="133"/>
    <x v="598"/>
    <m/>
    <m/>
    <s v="tbd"/>
    <m/>
    <m/>
    <m/>
  </r>
  <r>
    <s v="Jonah Lomu Rugby Challenge"/>
    <x v="4"/>
    <n v="2011"/>
    <x v="4412"/>
    <x v="4"/>
    <s v="Sep"/>
    <x v="0"/>
    <x v="219"/>
    <x v="290"/>
    <x v="286"/>
    <x v="58"/>
    <x v="147"/>
    <x v="598"/>
    <n v="73"/>
    <n v="14"/>
    <n v="6"/>
    <n v="8"/>
    <s v="Sidhe Interactive"/>
    <s v="E"/>
  </r>
  <r>
    <s v="Demolition Racer"/>
    <x v="12"/>
    <n v="1998"/>
    <x v="4605"/>
    <x v="33"/>
    <s v="Dec"/>
    <x v="2"/>
    <x v="52"/>
    <x v="394"/>
    <x v="279"/>
    <x v="58"/>
    <x v="133"/>
    <x v="598"/>
    <m/>
    <m/>
    <m/>
    <m/>
    <m/>
    <m/>
  </r>
  <r>
    <s v="Midway Arcade Treasures 2"/>
    <x v="13"/>
    <n v="2004"/>
    <x v="4606"/>
    <x v="30"/>
    <s v="Aug"/>
    <x v="5"/>
    <x v="39"/>
    <x v="381"/>
    <x v="300"/>
    <x v="58"/>
    <x v="145"/>
    <x v="598"/>
    <n v="74"/>
    <n v="38"/>
    <n v="7.4"/>
    <n v="7"/>
    <s v="Backbone Entertainment"/>
    <s v="M"/>
  </r>
  <r>
    <s v="Final Fantasy IV"/>
    <x v="12"/>
    <n v="1997"/>
    <x v="4607"/>
    <x v="22"/>
    <s v="May"/>
    <x v="7"/>
    <x v="9"/>
    <x v="180"/>
    <x v="125"/>
    <x v="128"/>
    <x v="133"/>
    <x v="598"/>
    <m/>
    <m/>
    <m/>
    <m/>
    <m/>
    <m/>
  </r>
  <r>
    <s v="The Incredible Hulk"/>
    <x v="0"/>
    <n v="2008"/>
    <x v="4608"/>
    <x v="23"/>
    <s v="Oct"/>
    <x v="8"/>
    <x v="8"/>
    <x v="331"/>
    <x v="45"/>
    <x v="58"/>
    <x v="133"/>
    <x v="598"/>
    <n v="46"/>
    <n v="21"/>
    <s v="tbd"/>
    <m/>
    <s v="Edge of Reality"/>
    <s v="T"/>
  </r>
  <r>
    <s v="NASCAR Thunder 2003"/>
    <x v="19"/>
    <n v="2002"/>
    <x v="1089"/>
    <x v="5"/>
    <s v="Jan"/>
    <x v="2"/>
    <x v="7"/>
    <x v="381"/>
    <x v="297"/>
    <x v="58"/>
    <x v="145"/>
    <x v="598"/>
    <n v="85"/>
    <n v="12"/>
    <n v="6.6"/>
    <n v="5"/>
    <s v="EA Sports"/>
    <s v="E"/>
  </r>
  <r>
    <s v="SD Gundam G Generation: Overworld"/>
    <x v="16"/>
    <n v="2012"/>
    <x v="4609"/>
    <x v="20"/>
    <s v="Feb"/>
    <x v="11"/>
    <x v="25"/>
    <x v="180"/>
    <x v="125"/>
    <x v="146"/>
    <x v="106"/>
    <x v="598"/>
    <m/>
    <m/>
    <m/>
    <m/>
    <m/>
    <m/>
  </r>
  <r>
    <s v="Shin Megami Tensei: Devil Summoner - Soul Hackers"/>
    <x v="10"/>
    <n v="2012"/>
    <x v="4610"/>
    <x v="1"/>
    <s v="Aug"/>
    <x v="3"/>
    <x v="91"/>
    <x v="346"/>
    <x v="287"/>
    <x v="49"/>
    <x v="145"/>
    <x v="598"/>
    <m/>
    <m/>
    <m/>
    <m/>
    <m/>
    <m/>
  </r>
  <r>
    <s v="Mega Man Zero Collection"/>
    <x v="3"/>
    <n v="2010"/>
    <x v="639"/>
    <x v="4"/>
    <s v="May"/>
    <x v="1"/>
    <x v="12"/>
    <x v="394"/>
    <x v="45"/>
    <x v="32"/>
    <x v="133"/>
    <x v="598"/>
    <n v="78"/>
    <n v="15"/>
    <n v="8.9"/>
    <n v="39"/>
    <s v="Inti, Inti Creates"/>
    <s v="E"/>
  </r>
  <r>
    <s v="SingStar Take That"/>
    <x v="5"/>
    <n v="2009"/>
    <x v="4611"/>
    <x v="34"/>
    <s v="Aug"/>
    <x v="5"/>
    <x v="3"/>
    <x v="180"/>
    <x v="204"/>
    <x v="58"/>
    <x v="147"/>
    <x v="598"/>
    <m/>
    <m/>
    <m/>
    <m/>
    <m/>
    <m/>
  </r>
  <r>
    <s v="NHL FaceOff 2000"/>
    <x v="12"/>
    <n v="1998"/>
    <x v="4612"/>
    <x v="34"/>
    <s v="Apr"/>
    <x v="0"/>
    <x v="3"/>
    <x v="394"/>
    <x v="279"/>
    <x v="58"/>
    <x v="133"/>
    <x v="598"/>
    <m/>
    <m/>
    <m/>
    <m/>
    <m/>
    <m/>
  </r>
  <r>
    <s v="Pro Evolution Soccer 2013"/>
    <x v="4"/>
    <n v="2012"/>
    <x v="4613"/>
    <x v="27"/>
    <s v="Mar"/>
    <x v="0"/>
    <x v="14"/>
    <x v="122"/>
    <x v="256"/>
    <x v="58"/>
    <x v="147"/>
    <x v="598"/>
    <n v="82"/>
    <n v="33"/>
    <n v="6.9"/>
    <n v="77"/>
    <s v="Konami"/>
    <s v="E"/>
  </r>
  <r>
    <s v="Star Wars Racer Revenge"/>
    <x v="6"/>
    <n v="2002"/>
    <x v="2836"/>
    <x v="2"/>
    <s v="Feb"/>
    <x v="2"/>
    <x v="18"/>
    <x v="341"/>
    <x v="279"/>
    <x v="58"/>
    <x v="115"/>
    <x v="598"/>
    <n v="73"/>
    <n v="34"/>
    <n v="8.5"/>
    <n v="11"/>
    <s v="Rainbow Studios"/>
    <s v="E"/>
  </r>
  <r>
    <s v="Yu-Gi-Oh! 5D's World Championship 2010 Reverse of Arcadia"/>
    <x v="3"/>
    <n v="2010"/>
    <x v="4614"/>
    <x v="30"/>
    <s v="May"/>
    <x v="11"/>
    <x v="14"/>
    <x v="375"/>
    <x v="45"/>
    <x v="100"/>
    <x v="133"/>
    <x v="598"/>
    <m/>
    <m/>
    <m/>
    <m/>
    <m/>
    <m/>
  </r>
  <r>
    <s v="NCAA Final Four 2002"/>
    <x v="6"/>
    <n v="2001"/>
    <x v="3488"/>
    <x v="11"/>
    <s v="Jan"/>
    <x v="0"/>
    <x v="3"/>
    <x v="341"/>
    <x v="279"/>
    <x v="58"/>
    <x v="115"/>
    <x v="598"/>
    <n v="52"/>
    <n v="14"/>
    <n v="6.5"/>
    <n v="8"/>
    <s v="989 Sports"/>
    <s v="E"/>
  </r>
  <r>
    <s v="South Park: Chef's Luv Shack"/>
    <x v="12"/>
    <n v="1998"/>
    <x v="4615"/>
    <x v="20"/>
    <s v="Jan"/>
    <x v="5"/>
    <x v="30"/>
    <x v="394"/>
    <x v="279"/>
    <x v="58"/>
    <x v="133"/>
    <x v="598"/>
    <m/>
    <m/>
    <m/>
    <m/>
    <m/>
    <m/>
  </r>
  <r>
    <s v="Cabela's Outdoor Adventures (2009)"/>
    <x v="0"/>
    <n v="2009"/>
    <x v="2615"/>
    <x v="16"/>
    <s v="Apr"/>
    <x v="0"/>
    <x v="59"/>
    <x v="331"/>
    <x v="125"/>
    <x v="58"/>
    <x v="133"/>
    <x v="598"/>
    <m/>
    <m/>
    <n v="7.8"/>
    <n v="4"/>
    <s v="FUN Labs"/>
    <s v="T"/>
  </r>
  <r>
    <s v="Music Maker"/>
    <x v="6"/>
    <n v="2001"/>
    <x v="4616"/>
    <x v="14"/>
    <s v="Feb"/>
    <x v="5"/>
    <x v="220"/>
    <x v="341"/>
    <x v="279"/>
    <x v="58"/>
    <x v="115"/>
    <x v="598"/>
    <m/>
    <m/>
    <s v="tbd"/>
    <m/>
    <s v="Magix"/>
    <s v="E"/>
  </r>
  <r>
    <s v="Slot Machine"/>
    <x v="15"/>
    <s v="N/A"/>
    <x v="4617"/>
    <x v="31"/>
    <s v="Feb"/>
    <x v="8"/>
    <x v="10"/>
    <x v="325"/>
    <x v="287"/>
    <x v="58"/>
    <x v="106"/>
    <x v="598"/>
    <m/>
    <m/>
    <m/>
    <m/>
    <m/>
    <m/>
  </r>
  <r>
    <s v="Ganbare Goemon 2: Kiteretsu Shougun Magginesu"/>
    <x v="7"/>
    <n v="1993"/>
    <x v="4618"/>
    <x v="5"/>
    <s v="Feb"/>
    <x v="1"/>
    <x v="14"/>
    <x v="180"/>
    <x v="125"/>
    <x v="146"/>
    <x v="106"/>
    <x v="598"/>
    <m/>
    <m/>
    <m/>
    <m/>
    <m/>
    <m/>
  </r>
  <r>
    <s v="Shrek's Carnival Craze Party Games"/>
    <x v="0"/>
    <n v="2008"/>
    <x v="176"/>
    <x v="29"/>
    <s v="Jan"/>
    <x v="5"/>
    <x v="4"/>
    <x v="331"/>
    <x v="125"/>
    <x v="58"/>
    <x v="133"/>
    <x v="598"/>
    <m/>
    <m/>
    <m/>
    <m/>
    <m/>
    <m/>
  </r>
  <r>
    <s v="Astroblast"/>
    <x v="15"/>
    <n v="1981"/>
    <x v="3219"/>
    <x v="25"/>
    <s v="May"/>
    <x v="8"/>
    <x v="140"/>
    <x v="325"/>
    <x v="287"/>
    <x v="58"/>
    <x v="106"/>
    <x v="598"/>
    <m/>
    <m/>
    <m/>
    <m/>
    <m/>
    <m/>
  </r>
  <r>
    <s v="40 Winks"/>
    <x v="12"/>
    <n v="1999"/>
    <x v="4619"/>
    <x v="28"/>
    <s v="Jul"/>
    <x v="1"/>
    <x v="13"/>
    <x v="394"/>
    <x v="279"/>
    <x v="58"/>
    <x v="133"/>
    <x v="598"/>
    <m/>
    <m/>
    <m/>
    <m/>
    <m/>
    <m/>
  </r>
  <r>
    <s v="Blade II"/>
    <x v="6"/>
    <n v="2002"/>
    <x v="1007"/>
    <x v="15"/>
    <s v="Mar"/>
    <x v="8"/>
    <x v="4"/>
    <x v="341"/>
    <x v="279"/>
    <x v="58"/>
    <x v="115"/>
    <x v="598"/>
    <n v="49"/>
    <n v="21"/>
    <n v="6.1"/>
    <n v="14"/>
    <s v="Mucky Foot Productions"/>
    <s v="M"/>
  </r>
  <r>
    <s v="Calvin Tucker's Redneck Jamboree"/>
    <x v="0"/>
    <n v="2008"/>
    <x v="4620"/>
    <x v="26"/>
    <s v="Oct"/>
    <x v="5"/>
    <x v="74"/>
    <x v="331"/>
    <x v="125"/>
    <x v="58"/>
    <x v="133"/>
    <x v="598"/>
    <n v="26"/>
    <n v="6"/>
    <s v="tbd"/>
    <m/>
    <s v="Humagade"/>
    <s v="E10+"/>
  </r>
  <r>
    <s v="My Virtual Tutor: Reading Adventure Pre-K to Kindergarten"/>
    <x v="3"/>
    <n v="2009"/>
    <x v="4621"/>
    <x v="30"/>
    <s v="Sep"/>
    <x v="5"/>
    <x v="189"/>
    <x v="325"/>
    <x v="125"/>
    <x v="58"/>
    <x v="133"/>
    <x v="598"/>
    <m/>
    <m/>
    <m/>
    <m/>
    <m/>
    <m/>
  </r>
  <r>
    <s v="TRON: Evolution"/>
    <x v="4"/>
    <n v="2010"/>
    <x v="4170"/>
    <x v="25"/>
    <s v="Dec"/>
    <x v="8"/>
    <x v="32"/>
    <x v="381"/>
    <x v="300"/>
    <x v="58"/>
    <x v="133"/>
    <x v="598"/>
    <n v="58"/>
    <n v="51"/>
    <n v="6"/>
    <n v="41"/>
    <s v="Propaganda Games"/>
    <s v="T"/>
  </r>
  <r>
    <s v="A Collection of Classic Games from the Intellivision"/>
    <x v="12"/>
    <n v="1999"/>
    <x v="2618"/>
    <x v="14"/>
    <s v="Sep"/>
    <x v="5"/>
    <x v="4"/>
    <x v="394"/>
    <x v="279"/>
    <x v="58"/>
    <x v="133"/>
    <x v="598"/>
    <m/>
    <m/>
    <m/>
    <m/>
    <m/>
    <m/>
  </r>
  <r>
    <s v="Math Play"/>
    <x v="3"/>
    <n v="2006"/>
    <x v="2234"/>
    <x v="32"/>
    <s v="May"/>
    <x v="4"/>
    <x v="5"/>
    <x v="331"/>
    <x v="125"/>
    <x v="58"/>
    <x v="133"/>
    <x v="598"/>
    <m/>
    <m/>
    <s v="tbd"/>
    <m/>
    <s v="Denyu-Sha"/>
    <s v="E"/>
  </r>
  <r>
    <s v="Bruce Lee: Quest of the Dragon"/>
    <x v="13"/>
    <n v="2002"/>
    <x v="4622"/>
    <x v="26"/>
    <s v="Jan"/>
    <x v="9"/>
    <x v="20"/>
    <x v="382"/>
    <x v="270"/>
    <x v="58"/>
    <x v="145"/>
    <x v="598"/>
    <n v="32"/>
    <n v="24"/>
    <n v="2.4"/>
    <n v="10"/>
    <s v="Ronin Entertainment"/>
    <s v="T"/>
  </r>
  <r>
    <s v="Spin Jam"/>
    <x v="12"/>
    <n v="2000"/>
    <x v="4623"/>
    <x v="14"/>
    <s v="Jun"/>
    <x v="4"/>
    <x v="87"/>
    <x v="394"/>
    <x v="279"/>
    <x v="58"/>
    <x v="133"/>
    <x v="598"/>
    <m/>
    <m/>
    <m/>
    <m/>
    <m/>
    <m/>
  </r>
  <r>
    <s v="KuruKuru Kururin"/>
    <x v="8"/>
    <n v="2001"/>
    <x v="4624"/>
    <x v="21"/>
    <s v="Aug"/>
    <x v="4"/>
    <x v="0"/>
    <x v="180"/>
    <x v="125"/>
    <x v="38"/>
    <x v="145"/>
    <x v="598"/>
    <m/>
    <m/>
    <m/>
    <m/>
    <m/>
    <m/>
  </r>
  <r>
    <s v="Disney's The Emperor's New Groove"/>
    <x v="12"/>
    <n v="2000"/>
    <x v="1177"/>
    <x v="14"/>
    <s v="Nov"/>
    <x v="1"/>
    <x v="3"/>
    <x v="394"/>
    <x v="279"/>
    <x v="58"/>
    <x v="133"/>
    <x v="598"/>
    <n v="66"/>
    <n v="8"/>
    <n v="7.2"/>
    <n v="6"/>
    <s v="Disney Interactive"/>
    <s v="E"/>
  </r>
  <r>
    <s v="Dragon Ball Z: Battle of Z"/>
    <x v="5"/>
    <n v="2014"/>
    <x v="4625"/>
    <x v="8"/>
    <s v="Feb"/>
    <x v="9"/>
    <x v="25"/>
    <x v="205"/>
    <x v="244"/>
    <x v="23"/>
    <x v="115"/>
    <x v="598"/>
    <n v="54"/>
    <n v="32"/>
    <n v="5.3"/>
    <n v="103"/>
    <s v="Artdink"/>
    <s v="T"/>
  </r>
  <r>
    <s v="DmC: Devil May Cry"/>
    <x v="9"/>
    <n v="2015"/>
    <x v="4626"/>
    <x v="4"/>
    <s v="Feb"/>
    <x v="8"/>
    <x v="12"/>
    <x v="234"/>
    <x v="293"/>
    <x v="58"/>
    <x v="132"/>
    <x v="598"/>
    <m/>
    <m/>
    <m/>
    <m/>
    <m/>
    <m/>
  </r>
  <r>
    <s v="Disney's Stitch: Experiment 626"/>
    <x v="6"/>
    <n v="2002"/>
    <x v="1808"/>
    <x v="14"/>
    <s v="Mar"/>
    <x v="8"/>
    <x v="3"/>
    <x v="341"/>
    <x v="279"/>
    <x v="58"/>
    <x v="115"/>
    <x v="598"/>
    <n v="59"/>
    <n v="17"/>
    <n v="7.8"/>
    <n v="4"/>
    <s v="High Voltage Software"/>
    <s v="E"/>
  </r>
  <r>
    <s v="RPG Tsukuru 2"/>
    <x v="7"/>
    <n v="1996"/>
    <x v="4627"/>
    <x v="33"/>
    <s v="Mar"/>
    <x v="3"/>
    <x v="49"/>
    <x v="180"/>
    <x v="125"/>
    <x v="146"/>
    <x v="106"/>
    <x v="598"/>
    <m/>
    <m/>
    <m/>
    <m/>
    <m/>
    <m/>
  </r>
  <r>
    <s v="Yuu Yuu Hakusho 2: Kakutou no Sho"/>
    <x v="7"/>
    <n v="1994"/>
    <x v="4628"/>
    <x v="23"/>
    <s v="Mar"/>
    <x v="9"/>
    <x v="25"/>
    <x v="180"/>
    <x v="125"/>
    <x v="146"/>
    <x v="106"/>
    <x v="598"/>
    <m/>
    <m/>
    <m/>
    <m/>
    <m/>
    <m/>
  </r>
  <r>
    <s v="Orphen: Scion of Sorcery"/>
    <x v="6"/>
    <n v="2000"/>
    <x v="1104"/>
    <x v="0"/>
    <s v="Apr"/>
    <x v="3"/>
    <x v="4"/>
    <x v="341"/>
    <x v="279"/>
    <x v="58"/>
    <x v="115"/>
    <x v="598"/>
    <n v="54"/>
    <n v="15"/>
    <n v="5.8"/>
    <n v="8"/>
    <s v="Shade"/>
    <s v="T"/>
  </r>
  <r>
    <s v="NBA Live 08"/>
    <x v="16"/>
    <n v="2007"/>
    <x v="739"/>
    <x v="29"/>
    <s v="Nov"/>
    <x v="0"/>
    <x v="7"/>
    <x v="331"/>
    <x v="125"/>
    <x v="58"/>
    <x v="133"/>
    <x v="598"/>
    <n v="73"/>
    <n v="11"/>
    <n v="6.2"/>
    <n v="5"/>
    <s v="EA Canada"/>
    <s v="E"/>
  </r>
  <r>
    <s v="Star Wars Episode III: Revenge of the Sith"/>
    <x v="3"/>
    <n v="2005"/>
    <x v="4629"/>
    <x v="15"/>
    <s v="May"/>
    <x v="8"/>
    <x v="5"/>
    <x v="370"/>
    <x v="298"/>
    <x v="58"/>
    <x v="133"/>
    <x v="599"/>
    <n v="73"/>
    <n v="22"/>
    <n v="7.8"/>
    <n v="19"/>
    <s v="Ubisoft"/>
    <s v="E10+"/>
  </r>
  <r>
    <s v="Ultimate Spider-Man"/>
    <x v="8"/>
    <n v="2005"/>
    <x v="4509"/>
    <x v="5"/>
    <s v="Mar"/>
    <x v="8"/>
    <x v="4"/>
    <x v="376"/>
    <x v="283"/>
    <x v="58"/>
    <x v="145"/>
    <x v="599"/>
    <n v="62"/>
    <n v="4"/>
    <n v="7.3"/>
    <n v="12"/>
    <s v="Vicarious Visions"/>
    <s v="E10+"/>
  </r>
  <r>
    <s v="Midtown Madness 3"/>
    <x v="13"/>
    <n v="2003"/>
    <x v="4630"/>
    <x v="11"/>
    <s v="Nov"/>
    <x v="2"/>
    <x v="1"/>
    <x v="382"/>
    <x v="270"/>
    <x v="58"/>
    <x v="145"/>
    <x v="599"/>
    <n v="76"/>
    <n v="41"/>
    <n v="8.3000000000000007"/>
    <n v="30"/>
    <s v="Digital Illusions"/>
    <s v="E"/>
  </r>
  <r>
    <s v="Shrek Swamp Kart Speedway"/>
    <x v="8"/>
    <n v="2002"/>
    <x v="3622"/>
    <x v="25"/>
    <s v="Aug"/>
    <x v="2"/>
    <x v="71"/>
    <x v="376"/>
    <x v="283"/>
    <x v="58"/>
    <x v="145"/>
    <x v="599"/>
    <n v="27"/>
    <n v="5"/>
    <n v="8.9"/>
    <n v="19"/>
    <s v="Prolific"/>
    <s v="E"/>
  </r>
  <r>
    <s v="Gameboy Gallery"/>
    <x v="2"/>
    <n v="1995"/>
    <x v="4631"/>
    <x v="29"/>
    <s v="Aug"/>
    <x v="5"/>
    <x v="0"/>
    <x v="180"/>
    <x v="125"/>
    <x v="38"/>
    <x v="106"/>
    <x v="599"/>
    <m/>
    <m/>
    <m/>
    <m/>
    <m/>
    <m/>
  </r>
  <r>
    <s v="Contra 4"/>
    <x v="3"/>
    <n v="2007"/>
    <x v="4632"/>
    <x v="3"/>
    <s v="Jun"/>
    <x v="6"/>
    <x v="14"/>
    <x v="331"/>
    <x v="125"/>
    <x v="62"/>
    <x v="133"/>
    <x v="599"/>
    <n v="83"/>
    <n v="38"/>
    <n v="8.4"/>
    <n v="45"/>
    <s v="WayForward"/>
    <s v="T"/>
  </r>
  <r>
    <s v="Virtua Cop 2"/>
    <x v="23"/>
    <n v="1996"/>
    <x v="4633"/>
    <x v="20"/>
    <s v="Jan"/>
    <x v="6"/>
    <x v="8"/>
    <x v="180"/>
    <x v="125"/>
    <x v="38"/>
    <x v="106"/>
    <x v="599"/>
    <m/>
    <m/>
    <m/>
    <m/>
    <m/>
    <m/>
  </r>
  <r>
    <s v="Ehrgeiz"/>
    <x v="12"/>
    <n v="1998"/>
    <x v="3587"/>
    <x v="1"/>
    <s v="Apr"/>
    <x v="9"/>
    <x v="9"/>
    <x v="394"/>
    <x v="279"/>
    <x v="58"/>
    <x v="133"/>
    <x v="599"/>
    <m/>
    <m/>
    <m/>
    <m/>
    <m/>
    <m/>
  </r>
  <r>
    <s v="Touhoku Daigaku Mirai Kagaku Gijutsu Kyoudou Kenkyuu Center Kawashima Ryuuta Kyouju Kanshu: Nou Ryoku Trainer Portable"/>
    <x v="16"/>
    <n v="2005"/>
    <x v="4634"/>
    <x v="21"/>
    <s v="Sep"/>
    <x v="5"/>
    <x v="8"/>
    <x v="180"/>
    <x v="125"/>
    <x v="38"/>
    <x v="106"/>
    <x v="599"/>
    <m/>
    <m/>
    <m/>
    <m/>
    <m/>
    <m/>
  </r>
  <r>
    <s v="Spyro: Attack of the Rhynocs"/>
    <x v="8"/>
    <n v="2003"/>
    <x v="4635"/>
    <x v="24"/>
    <s v="Feb"/>
    <x v="1"/>
    <x v="20"/>
    <x v="376"/>
    <x v="283"/>
    <x v="58"/>
    <x v="145"/>
    <x v="599"/>
    <n v="72"/>
    <n v="13"/>
    <n v="7.5"/>
    <n v="15"/>
    <s v="Digital Eclipse"/>
    <s v="E"/>
  </r>
  <r>
    <s v="Monsters vs. Aliens"/>
    <x v="5"/>
    <n v="2009"/>
    <x v="636"/>
    <x v="27"/>
    <s v="Mar"/>
    <x v="8"/>
    <x v="4"/>
    <x v="400"/>
    <x v="300"/>
    <x v="58"/>
    <x v="115"/>
    <x v="599"/>
    <n v="66"/>
    <n v="18"/>
    <n v="4.5"/>
    <n v="4"/>
    <s v="Beenox"/>
    <s v="E10+"/>
  </r>
  <r>
    <s v="Army Men World War: Land, Sea, Air"/>
    <x v="12"/>
    <n v="2000"/>
    <x v="1571"/>
    <x v="12"/>
    <s v="Nov"/>
    <x v="8"/>
    <x v="76"/>
    <x v="394"/>
    <x v="279"/>
    <x v="58"/>
    <x v="133"/>
    <x v="599"/>
    <m/>
    <m/>
    <m/>
    <m/>
    <m/>
    <m/>
  </r>
  <r>
    <s v="NASCAR 2011: The Game"/>
    <x v="4"/>
    <n v="2011"/>
    <x v="4636"/>
    <x v="18"/>
    <s v="Sep"/>
    <x v="2"/>
    <x v="4"/>
    <x v="325"/>
    <x v="125"/>
    <x v="58"/>
    <x v="133"/>
    <x v="599"/>
    <n v="62"/>
    <n v="24"/>
    <n v="4.0999999999999996"/>
    <n v="14"/>
    <s v="Eutechnyx"/>
    <s v="E"/>
  </r>
  <r>
    <s v="BlazBlue: Chrono Phantasma"/>
    <x v="5"/>
    <n v="2013"/>
    <x v="4637"/>
    <x v="14"/>
    <s v="Feb"/>
    <x v="9"/>
    <x v="221"/>
    <x v="364"/>
    <x v="125"/>
    <x v="49"/>
    <x v="147"/>
    <x v="599"/>
    <n v="83"/>
    <n v="16"/>
    <n v="8.3000000000000007"/>
    <n v="64"/>
    <s v="Arc System Works"/>
    <s v="T"/>
  </r>
  <r>
    <s v="Dai-2-Ji Super Robot Taisen OG"/>
    <x v="5"/>
    <n v="2012"/>
    <x v="4638"/>
    <x v="5"/>
    <s v="Mar"/>
    <x v="11"/>
    <x v="25"/>
    <x v="180"/>
    <x v="125"/>
    <x v="38"/>
    <x v="106"/>
    <x v="599"/>
    <m/>
    <m/>
    <m/>
    <m/>
    <m/>
    <m/>
  </r>
  <r>
    <s v="Naruto: Ninja Destiny (US sales)"/>
    <x v="3"/>
    <n v="2006"/>
    <x v="4427"/>
    <x v="10"/>
    <s v="Aug"/>
    <x v="9"/>
    <x v="25"/>
    <x v="357"/>
    <x v="125"/>
    <x v="58"/>
    <x v="106"/>
    <x v="599"/>
    <m/>
    <m/>
    <m/>
    <m/>
    <m/>
    <m/>
  </r>
  <r>
    <s v="Kingdoms of Amalur: Reckoning"/>
    <x v="14"/>
    <n v="2012"/>
    <x v="2274"/>
    <x v="23"/>
    <s v="Jul"/>
    <x v="3"/>
    <x v="7"/>
    <x v="364"/>
    <x v="293"/>
    <x v="58"/>
    <x v="147"/>
    <x v="599"/>
    <n v="81"/>
    <n v="25"/>
    <n v="6.6"/>
    <n v="1097"/>
    <s v="Big Huge Games"/>
    <s v="M"/>
  </r>
  <r>
    <s v="Jumping Flash!"/>
    <x v="12"/>
    <n v="1995"/>
    <x v="4639"/>
    <x v="12"/>
    <s v="Mar"/>
    <x v="1"/>
    <x v="3"/>
    <x v="268"/>
    <x v="298"/>
    <x v="92"/>
    <x v="133"/>
    <x v="599"/>
    <m/>
    <m/>
    <m/>
    <m/>
    <m/>
    <m/>
  </r>
  <r>
    <s v="Mario Party: Star Rush"/>
    <x v="10"/>
    <n v="2016"/>
    <x v="1415"/>
    <x v="6"/>
    <s v="Mar"/>
    <x v="5"/>
    <x v="0"/>
    <x v="122"/>
    <x v="293"/>
    <x v="36"/>
    <x v="133"/>
    <x v="599"/>
    <n v="68"/>
    <n v="37"/>
    <n v="6.8"/>
    <n v="16"/>
    <s v="Nintendo, Nd Cube"/>
    <s v="E"/>
  </r>
  <r>
    <s v="Karaoke Revolution Party"/>
    <x v="6"/>
    <n v="2005"/>
    <x v="4640"/>
    <x v="18"/>
    <s v="May"/>
    <x v="5"/>
    <x v="14"/>
    <x v="341"/>
    <x v="279"/>
    <x v="58"/>
    <x v="115"/>
    <x v="599"/>
    <n v="78"/>
    <n v="25"/>
    <s v="tbd"/>
    <m/>
    <s v="Harmonix Music Systems"/>
    <s v="E10+"/>
  </r>
  <r>
    <s v="Burnout"/>
    <x v="19"/>
    <n v="2002"/>
    <x v="4189"/>
    <x v="15"/>
    <s v="Oct"/>
    <x v="2"/>
    <x v="30"/>
    <x v="382"/>
    <x v="297"/>
    <x v="58"/>
    <x v="145"/>
    <x v="599"/>
    <n v="78"/>
    <n v="18"/>
    <n v="7.9"/>
    <n v="18"/>
    <s v="Criterion Games"/>
    <s v="E"/>
  </r>
  <r>
    <s v="Lizzie McGuire 3: Homecoming Havoc"/>
    <x v="8"/>
    <n v="2005"/>
    <x v="4641"/>
    <x v="5"/>
    <s v="Mar"/>
    <x v="1"/>
    <x v="32"/>
    <x v="376"/>
    <x v="283"/>
    <x v="58"/>
    <x v="145"/>
    <x v="599"/>
    <n v="59"/>
    <n v="6"/>
    <s v="tbd"/>
    <m/>
    <s v="Climax Group"/>
    <s v="E"/>
  </r>
  <r>
    <s v="Chaos Legion"/>
    <x v="6"/>
    <n v="2003"/>
    <x v="1701"/>
    <x v="27"/>
    <s v="Jan"/>
    <x v="8"/>
    <x v="12"/>
    <x v="341"/>
    <x v="279"/>
    <x v="58"/>
    <x v="115"/>
    <x v="599"/>
    <n v="65"/>
    <n v="34"/>
    <n v="8.1999999999999993"/>
    <n v="58"/>
    <s v="Capcom"/>
    <s v="T"/>
  </r>
  <r>
    <s v="Puyo Puyo 7"/>
    <x v="3"/>
    <n v="2009"/>
    <x v="4642"/>
    <x v="28"/>
    <s v="Aug"/>
    <x v="4"/>
    <x v="8"/>
    <x v="180"/>
    <x v="125"/>
    <x v="38"/>
    <x v="106"/>
    <x v="599"/>
    <m/>
    <m/>
    <m/>
    <m/>
    <m/>
    <m/>
  </r>
  <r>
    <s v="Charlie and the Chocolate Factory"/>
    <x v="8"/>
    <n v="2005"/>
    <x v="3082"/>
    <x v="4"/>
    <s v="Oct"/>
    <x v="10"/>
    <x v="63"/>
    <x v="376"/>
    <x v="283"/>
    <x v="58"/>
    <x v="145"/>
    <x v="599"/>
    <n v="36"/>
    <n v="5"/>
    <n v="3.8"/>
    <n v="6"/>
    <s v="High Voltage Software, Backbone Entertainment"/>
    <s v="E"/>
  </r>
  <r>
    <s v="Neopets: The Darkest Faerie"/>
    <x v="6"/>
    <n v="2005"/>
    <x v="4643"/>
    <x v="5"/>
    <s v="Sep"/>
    <x v="10"/>
    <x v="3"/>
    <x v="341"/>
    <x v="279"/>
    <x v="58"/>
    <x v="115"/>
    <x v="599"/>
    <n v="61"/>
    <n v="18"/>
    <n v="8.5"/>
    <n v="30"/>
    <s v="Idol Minds"/>
    <s v="E10+"/>
  </r>
  <r>
    <s v="Blazing Heroes"/>
    <x v="23"/>
    <n v="1995"/>
    <x v="3078"/>
    <x v="23"/>
    <s v="Dec"/>
    <x v="3"/>
    <x v="8"/>
    <x v="180"/>
    <x v="125"/>
    <x v="38"/>
    <x v="106"/>
    <x v="599"/>
    <m/>
    <m/>
    <m/>
    <m/>
    <m/>
    <m/>
  </r>
  <r>
    <s v="Naruto Shippuden: Ultimate Ninja Storm 4"/>
    <x v="17"/>
    <n v="2016"/>
    <x v="3578"/>
    <x v="32"/>
    <s v="May"/>
    <x v="9"/>
    <x v="25"/>
    <x v="400"/>
    <x v="270"/>
    <x v="58"/>
    <x v="147"/>
    <x v="599"/>
    <n v="81"/>
    <n v="11"/>
    <n v="8.5"/>
    <n v="51"/>
    <s v="CyberConnect2"/>
    <s v="T"/>
  </r>
  <r>
    <s v="Rhythm Tengoku"/>
    <x v="8"/>
    <n v="2006"/>
    <x v="1861"/>
    <x v="17"/>
    <s v="Jul"/>
    <x v="5"/>
    <x v="0"/>
    <x v="180"/>
    <x v="125"/>
    <x v="38"/>
    <x v="145"/>
    <x v="599"/>
    <m/>
    <m/>
    <m/>
    <m/>
    <m/>
    <m/>
  </r>
  <r>
    <s v="Super Robot Taisen W"/>
    <x v="3"/>
    <n v="2007"/>
    <x v="4644"/>
    <x v="26"/>
    <s v="Oct"/>
    <x v="11"/>
    <x v="56"/>
    <x v="180"/>
    <x v="125"/>
    <x v="38"/>
    <x v="106"/>
    <x v="599"/>
    <m/>
    <m/>
    <m/>
    <m/>
    <m/>
    <m/>
  </r>
  <r>
    <s v="Cart World Series"/>
    <x v="12"/>
    <n v="1997"/>
    <x v="25"/>
    <x v="19"/>
    <s v="Feb"/>
    <x v="2"/>
    <x v="3"/>
    <x v="394"/>
    <x v="277"/>
    <x v="58"/>
    <x v="133"/>
    <x v="599"/>
    <m/>
    <m/>
    <m/>
    <m/>
    <m/>
    <m/>
  </r>
  <r>
    <s v="Shrek: Forever After"/>
    <x v="3"/>
    <n v="2010"/>
    <x v="4645"/>
    <x v="11"/>
    <s v="Oct"/>
    <x v="1"/>
    <x v="4"/>
    <x v="375"/>
    <x v="244"/>
    <x v="58"/>
    <x v="147"/>
    <x v="599"/>
    <m/>
    <m/>
    <m/>
    <m/>
    <m/>
    <m/>
  </r>
  <r>
    <s v="Batman: Arkham VR"/>
    <x v="9"/>
    <n v="2016"/>
    <x v="272"/>
    <x v="6"/>
    <s v="Sep"/>
    <x v="8"/>
    <x v="19"/>
    <x v="370"/>
    <x v="125"/>
    <x v="58"/>
    <x v="122"/>
    <x v="599"/>
    <n v="75"/>
    <n v="59"/>
    <n v="7.3"/>
    <n v="89"/>
    <s v="Rocksteady Studios"/>
    <s v="M"/>
  </r>
  <r>
    <s v="Lumines ll"/>
    <x v="16"/>
    <n v="2006"/>
    <x v="2221"/>
    <x v="31"/>
    <s v="Apr"/>
    <x v="4"/>
    <x v="32"/>
    <x v="234"/>
    <x v="279"/>
    <x v="58"/>
    <x v="101"/>
    <x v="599"/>
    <m/>
    <m/>
    <m/>
    <m/>
    <m/>
    <m/>
  </r>
  <r>
    <s v="24: The Game"/>
    <x v="6"/>
    <n v="2006"/>
    <x v="4646"/>
    <x v="12"/>
    <s v="Jan"/>
    <x v="10"/>
    <x v="3"/>
    <x v="341"/>
    <x v="279"/>
    <x v="58"/>
    <x v="115"/>
    <x v="599"/>
    <n v="62"/>
    <n v="53"/>
    <n v="8.1999999999999993"/>
    <n v="40"/>
    <s v="SCE Studio Cambridge"/>
    <s v="M"/>
  </r>
  <r>
    <s v="The Dukes of Hazzard II: Daisy Dukes It Out"/>
    <x v="12"/>
    <s v="N/A"/>
    <x v="4647"/>
    <x v="34"/>
    <s v="Nov"/>
    <x v="2"/>
    <x v="53"/>
    <x v="394"/>
    <x v="277"/>
    <x v="58"/>
    <x v="133"/>
    <x v="599"/>
    <n v="53"/>
    <n v="5"/>
    <s v="tbd"/>
    <m/>
    <s v="Sinister Games"/>
    <s v="E"/>
  </r>
  <r>
    <s v="Famista '91"/>
    <x v="1"/>
    <n v="1990"/>
    <x v="4648"/>
    <x v="33"/>
    <s v="Nov"/>
    <x v="0"/>
    <x v="25"/>
    <x v="180"/>
    <x v="125"/>
    <x v="38"/>
    <x v="106"/>
    <x v="599"/>
    <m/>
    <m/>
    <m/>
    <m/>
    <m/>
    <m/>
  </r>
  <r>
    <s v="Madagascar"/>
    <x v="3"/>
    <n v="2005"/>
    <x v="4649"/>
    <x v="2"/>
    <s v="Jul"/>
    <x v="1"/>
    <x v="4"/>
    <x v="370"/>
    <x v="298"/>
    <x v="58"/>
    <x v="133"/>
    <x v="599"/>
    <m/>
    <m/>
    <m/>
    <m/>
    <m/>
    <m/>
  </r>
  <r>
    <s v="The King of Fighters XIII"/>
    <x v="5"/>
    <n v="2011"/>
    <x v="4650"/>
    <x v="7"/>
    <s v="Oct"/>
    <x v="9"/>
    <x v="70"/>
    <x v="394"/>
    <x v="297"/>
    <x v="57"/>
    <x v="147"/>
    <x v="599"/>
    <n v="77"/>
    <n v="26"/>
    <n v="8.1999999999999993"/>
    <n v="76"/>
    <s v="SNK Playmore"/>
    <s v="T"/>
  </r>
  <r>
    <s v="Sniper Elite 3"/>
    <x v="4"/>
    <n v="2014"/>
    <x v="4651"/>
    <x v="3"/>
    <s v="Jun"/>
    <x v="6"/>
    <x v="11"/>
    <x v="252"/>
    <x v="279"/>
    <x v="58"/>
    <x v="147"/>
    <x v="599"/>
    <m/>
    <m/>
    <n v="6.6"/>
    <n v="26"/>
    <s v="Rebellion"/>
    <s v="M"/>
  </r>
  <r>
    <s v="Super Robot Taisen OG: Original Generations Gaiden"/>
    <x v="6"/>
    <n v="2007"/>
    <x v="4652"/>
    <x v="17"/>
    <s v="Jan"/>
    <x v="11"/>
    <x v="56"/>
    <x v="180"/>
    <x v="125"/>
    <x v="38"/>
    <x v="106"/>
    <x v="599"/>
    <m/>
    <m/>
    <m/>
    <m/>
    <m/>
    <m/>
  </r>
  <r>
    <s v="Lego Batman 3: Beyond Gotham"/>
    <x v="22"/>
    <n v="2014"/>
    <x v="3858"/>
    <x v="34"/>
    <s v="Jan"/>
    <x v="8"/>
    <x v="19"/>
    <x v="268"/>
    <x v="286"/>
    <x v="58"/>
    <x v="101"/>
    <x v="599"/>
    <m/>
    <m/>
    <n v="7.7"/>
    <n v="12"/>
    <s v="TT Games"/>
    <s v="E10+"/>
  </r>
  <r>
    <s v="Decathlete"/>
    <x v="23"/>
    <n v="1994"/>
    <x v="4653"/>
    <x v="29"/>
    <s v="Aug"/>
    <x v="0"/>
    <x v="8"/>
    <x v="180"/>
    <x v="125"/>
    <x v="38"/>
    <x v="106"/>
    <x v="599"/>
    <m/>
    <m/>
    <m/>
    <m/>
    <m/>
    <m/>
  </r>
  <r>
    <s v="Tom Clancy's Splinter Cell 3D"/>
    <x v="10"/>
    <n v="2011"/>
    <x v="4654"/>
    <x v="3"/>
    <s v="Oct"/>
    <x v="8"/>
    <x v="5"/>
    <x v="364"/>
    <x v="270"/>
    <x v="35"/>
    <x v="133"/>
    <x v="599"/>
    <n v="53"/>
    <n v="32"/>
    <n v="5.5"/>
    <n v="26"/>
    <s v="Ubisoft"/>
    <s v="T"/>
  </r>
  <r>
    <s v="Magna Carta 2"/>
    <x v="4"/>
    <n v="2009"/>
    <x v="4655"/>
    <x v="13"/>
    <s v="Nov"/>
    <x v="3"/>
    <x v="56"/>
    <x v="346"/>
    <x v="270"/>
    <x v="35"/>
    <x v="133"/>
    <x v="599"/>
    <n v="69"/>
    <n v="49"/>
    <n v="7"/>
    <n v="57"/>
    <s v="Banpresto, SoftMax"/>
    <s v="T"/>
  </r>
  <r>
    <s v="Looney Tunes: Duck Amuck"/>
    <x v="3"/>
    <n v="2007"/>
    <x v="4656"/>
    <x v="13"/>
    <s v="Mar"/>
    <x v="8"/>
    <x v="19"/>
    <x v="331"/>
    <x v="125"/>
    <x v="58"/>
    <x v="133"/>
    <x v="599"/>
    <n v="66"/>
    <n v="16"/>
    <s v="tbd"/>
    <m/>
    <s v="WayForward"/>
    <s v="E"/>
  </r>
  <r>
    <s v="Shin Megami Tensei: Persona 2: Innocent Sin"/>
    <x v="16"/>
    <n v="2011"/>
    <x v="4657"/>
    <x v="15"/>
    <s v="Sep"/>
    <x v="3"/>
    <x v="91"/>
    <x v="346"/>
    <x v="298"/>
    <x v="32"/>
    <x v="147"/>
    <x v="599"/>
    <m/>
    <m/>
    <m/>
    <m/>
    <m/>
    <m/>
  </r>
  <r>
    <s v="Romance of the Three Kingdoms VIII"/>
    <x v="6"/>
    <n v="2002"/>
    <x v="4658"/>
    <x v="5"/>
    <s v="Apr"/>
    <x v="11"/>
    <x v="48"/>
    <x v="268"/>
    <x v="203"/>
    <x v="91"/>
    <x v="145"/>
    <x v="599"/>
    <n v="77"/>
    <n v="14"/>
    <n v="8.9"/>
    <n v="17"/>
    <s v="Koei"/>
    <s v="E"/>
  </r>
  <r>
    <s v="Fossil Fighters (JP sales)"/>
    <x v="3"/>
    <n v="2008"/>
    <x v="130"/>
    <x v="22"/>
    <s v="Aug"/>
    <x v="3"/>
    <x v="0"/>
    <x v="180"/>
    <x v="125"/>
    <x v="38"/>
    <x v="106"/>
    <x v="599"/>
    <m/>
    <m/>
    <m/>
    <m/>
    <m/>
    <m/>
  </r>
  <r>
    <s v="Daikaijyuu Monogatari"/>
    <x v="7"/>
    <n v="1994"/>
    <x v="4659"/>
    <x v="12"/>
    <s v="Feb"/>
    <x v="3"/>
    <x v="68"/>
    <x v="180"/>
    <x v="125"/>
    <x v="38"/>
    <x v="106"/>
    <x v="599"/>
    <m/>
    <m/>
    <m/>
    <m/>
    <m/>
    <m/>
  </r>
  <r>
    <s v="Hard Hitter Tennis"/>
    <x v="6"/>
    <n v="2001"/>
    <x v="4660"/>
    <x v="8"/>
    <s v="Aug"/>
    <x v="0"/>
    <x v="162"/>
    <x v="341"/>
    <x v="277"/>
    <x v="58"/>
    <x v="115"/>
    <x v="599"/>
    <m/>
    <m/>
    <s v="tbd"/>
    <m/>
    <s v="Mahou"/>
    <s v="E"/>
  </r>
  <r>
    <s v="F1 2013"/>
    <x v="4"/>
    <n v="2013"/>
    <x v="1407"/>
    <x v="14"/>
    <s v="May"/>
    <x v="2"/>
    <x v="34"/>
    <x v="365"/>
    <x v="198"/>
    <x v="58"/>
    <x v="133"/>
    <x v="599"/>
    <n v="79"/>
    <n v="29"/>
    <n v="6.6"/>
    <n v="33"/>
    <s v="Codemasters"/>
    <s v="E"/>
  </r>
  <r>
    <s v="Harvest Moon: The Tale of Two Towns"/>
    <x v="10"/>
    <s v="N/A"/>
    <x v="4661"/>
    <x v="26"/>
    <s v="Oct"/>
    <x v="7"/>
    <x v="53"/>
    <x v="331"/>
    <x v="125"/>
    <x v="58"/>
    <x v="133"/>
    <x v="599"/>
    <m/>
    <m/>
    <m/>
    <m/>
    <m/>
    <m/>
  </r>
  <r>
    <s v="Quake II"/>
    <x v="11"/>
    <n v="1999"/>
    <x v="4662"/>
    <x v="2"/>
    <s v="Jul"/>
    <x v="6"/>
    <x v="4"/>
    <x v="381"/>
    <x v="297"/>
    <x v="58"/>
    <x v="106"/>
    <x v="599"/>
    <m/>
    <m/>
    <m/>
    <m/>
    <m/>
    <m/>
  </r>
  <r>
    <s v="Monster Truck Madness 64"/>
    <x v="11"/>
    <n v="1999"/>
    <x v="4663"/>
    <x v="3"/>
    <s v="Sep"/>
    <x v="2"/>
    <x v="2"/>
    <x v="381"/>
    <x v="297"/>
    <x v="58"/>
    <x v="106"/>
    <x v="599"/>
    <m/>
    <m/>
    <m/>
    <m/>
    <m/>
    <m/>
  </r>
  <r>
    <s v="Crazy Taxi: Catch a Ride"/>
    <x v="8"/>
    <n v="2003"/>
    <x v="4664"/>
    <x v="22"/>
    <s v="Dec"/>
    <x v="2"/>
    <x v="28"/>
    <x v="400"/>
    <x v="283"/>
    <x v="58"/>
    <x v="145"/>
    <x v="599"/>
    <n v="48"/>
    <n v="14"/>
    <n v="5.9"/>
    <n v="8"/>
    <s v="Graphic State"/>
    <s v="E"/>
  </r>
  <r>
    <s v="Nounai Aeshe: IQ Suppli DS"/>
    <x v="3"/>
    <n v="2006"/>
    <x v="1197"/>
    <x v="30"/>
    <s v="Jun"/>
    <x v="5"/>
    <x v="130"/>
    <x v="180"/>
    <x v="125"/>
    <x v="38"/>
    <x v="106"/>
    <x v="599"/>
    <m/>
    <m/>
    <m/>
    <m/>
    <m/>
    <m/>
  </r>
  <r>
    <s v="Final Fantasy XI: Wings of the Goddess"/>
    <x v="4"/>
    <n v="2007"/>
    <x v="4665"/>
    <x v="20"/>
    <s v="Feb"/>
    <x v="3"/>
    <x v="15"/>
    <x v="343"/>
    <x v="125"/>
    <x v="64"/>
    <x v="133"/>
    <x v="599"/>
    <n v="63"/>
    <n v="4"/>
    <n v="5.8"/>
    <n v="5"/>
    <s v="Square Enix"/>
    <s v="T"/>
  </r>
  <r>
    <s v="PowerUp Heroes"/>
    <x v="4"/>
    <n v="2011"/>
    <x v="4666"/>
    <x v="30"/>
    <s v="Mar"/>
    <x v="9"/>
    <x v="5"/>
    <x v="375"/>
    <x v="265"/>
    <x v="58"/>
    <x v="147"/>
    <x v="599"/>
    <n v="61"/>
    <n v="13"/>
    <n v="7.5"/>
    <n v="10"/>
    <s v="Ubisoft"/>
    <s v="E10+"/>
  </r>
  <r>
    <s v="Jonas"/>
    <x v="3"/>
    <n v="2009"/>
    <x v="4667"/>
    <x v="26"/>
    <s v="Nov"/>
    <x v="10"/>
    <x v="32"/>
    <x v="286"/>
    <x v="125"/>
    <x v="58"/>
    <x v="133"/>
    <x v="599"/>
    <n v="45"/>
    <n v="4"/>
    <s v="tbd"/>
    <m/>
    <s v="Altron"/>
    <s v="E"/>
  </r>
  <r>
    <s v="Macross Digital Mission VF-X"/>
    <x v="12"/>
    <n v="1997"/>
    <x v="4668"/>
    <x v="21"/>
    <s v="Dec"/>
    <x v="7"/>
    <x v="25"/>
    <x v="180"/>
    <x v="125"/>
    <x v="9"/>
    <x v="133"/>
    <x v="599"/>
    <m/>
    <m/>
    <m/>
    <m/>
    <m/>
    <m/>
  </r>
  <r>
    <s v="Rayman 2: Revolution"/>
    <x v="6"/>
    <n v="2000"/>
    <x v="4169"/>
    <x v="2"/>
    <s v="Mar"/>
    <x v="1"/>
    <x v="5"/>
    <x v="341"/>
    <x v="277"/>
    <x v="58"/>
    <x v="115"/>
    <x v="599"/>
    <n v="90"/>
    <n v="16"/>
    <n v="8.1999999999999993"/>
    <n v="42"/>
    <s v="Ubisoft"/>
    <s v="E"/>
  </r>
  <r>
    <s v="Yu Yu Hakusho Ghost Files: Spirit Detective"/>
    <x v="8"/>
    <n v="2003"/>
    <x v="4669"/>
    <x v="3"/>
    <s v="Apr"/>
    <x v="8"/>
    <x v="10"/>
    <x v="400"/>
    <x v="283"/>
    <x v="58"/>
    <x v="145"/>
    <x v="599"/>
    <m/>
    <m/>
    <m/>
    <m/>
    <m/>
    <m/>
  </r>
  <r>
    <s v="Super Bomberman 5"/>
    <x v="7"/>
    <n v="1997"/>
    <x v="4670"/>
    <x v="7"/>
    <s v="Mar"/>
    <x v="4"/>
    <x v="68"/>
    <x v="180"/>
    <x v="125"/>
    <x v="38"/>
    <x v="106"/>
    <x v="599"/>
    <m/>
    <m/>
    <m/>
    <m/>
    <m/>
    <m/>
  </r>
  <r>
    <s v="One Piece Unlimited Cruise SP"/>
    <x v="10"/>
    <n v="2011"/>
    <x v="3194"/>
    <x v="20"/>
    <s v="Aug"/>
    <x v="8"/>
    <x v="25"/>
    <x v="180"/>
    <x v="125"/>
    <x v="38"/>
    <x v="106"/>
    <x v="599"/>
    <n v="46"/>
    <n v="20"/>
    <n v="7.3"/>
    <n v="14"/>
    <s v="Bandai Namco Games"/>
    <m/>
  </r>
  <r>
    <s v="Madden NFL 13"/>
    <x v="22"/>
    <n v="2012"/>
    <x v="4671"/>
    <x v="21"/>
    <s v="Jan"/>
    <x v="0"/>
    <x v="7"/>
    <x v="331"/>
    <x v="125"/>
    <x v="58"/>
    <x v="133"/>
    <x v="599"/>
    <n v="63"/>
    <n v="6"/>
    <n v="7.3"/>
    <n v="38"/>
    <s v="EA Tiburon"/>
    <s v="E"/>
  </r>
  <r>
    <s v="Army Men: Air Attack 2"/>
    <x v="12"/>
    <n v="2000"/>
    <x v="2160"/>
    <x v="30"/>
    <s v="May"/>
    <x v="8"/>
    <x v="76"/>
    <x v="394"/>
    <x v="277"/>
    <x v="58"/>
    <x v="133"/>
    <x v="599"/>
    <n v="74"/>
    <n v="8"/>
    <n v="5.3"/>
    <n v="4"/>
    <s v="3DO"/>
    <s v="T"/>
  </r>
  <r>
    <s v="NBA Live 2003"/>
    <x v="19"/>
    <s v="N/A"/>
    <x v="4672"/>
    <x v="34"/>
    <s v="Jan"/>
    <x v="0"/>
    <x v="7"/>
    <x v="382"/>
    <x v="297"/>
    <x v="58"/>
    <x v="145"/>
    <x v="599"/>
    <n v="82"/>
    <n v="11"/>
    <n v="8.1999999999999993"/>
    <n v="5"/>
    <s v="EA Canada"/>
    <s v="E"/>
  </r>
  <r>
    <s v="Stranglehold"/>
    <x v="5"/>
    <n v="2007"/>
    <x v="4673"/>
    <x v="33"/>
    <s v="Aug"/>
    <x v="6"/>
    <x v="39"/>
    <x v="381"/>
    <x v="287"/>
    <x v="58"/>
    <x v="147"/>
    <x v="599"/>
    <n v="77"/>
    <n v="22"/>
    <n v="7.9"/>
    <n v="48"/>
    <s v="Midway"/>
    <s v="M"/>
  </r>
  <r>
    <s v="Pride FC: Fighting Championships"/>
    <x v="6"/>
    <n v="2003"/>
    <x v="4674"/>
    <x v="8"/>
    <s v="May"/>
    <x v="9"/>
    <x v="28"/>
    <x v="341"/>
    <x v="277"/>
    <x v="58"/>
    <x v="115"/>
    <x v="599"/>
    <n v="73"/>
    <n v="19"/>
    <n v="8.6"/>
    <n v="7"/>
    <s v="Anchor"/>
    <s v="M"/>
  </r>
  <r>
    <s v="Eternal Ring"/>
    <x v="6"/>
    <n v="2000"/>
    <x v="4675"/>
    <x v="29"/>
    <s v="Jul"/>
    <x v="3"/>
    <x v="5"/>
    <x v="205"/>
    <x v="270"/>
    <x v="67"/>
    <x v="147"/>
    <x v="599"/>
    <n v="62"/>
    <n v="13"/>
    <n v="5.3"/>
    <n v="9"/>
    <s v="From Software"/>
    <s v="T"/>
  </r>
  <r>
    <s v="Dragon Force"/>
    <x v="23"/>
    <n v="1996"/>
    <x v="3654"/>
    <x v="12"/>
    <s v="Mar"/>
    <x v="11"/>
    <x v="8"/>
    <x v="180"/>
    <x v="125"/>
    <x v="38"/>
    <x v="106"/>
    <x v="599"/>
    <m/>
    <m/>
    <m/>
    <m/>
    <m/>
    <m/>
  </r>
  <r>
    <s v="Dynasty Warriors 8: Xtreme Legends"/>
    <x v="9"/>
    <n v="2014"/>
    <x v="4676"/>
    <x v="14"/>
    <s v="Dec"/>
    <x v="8"/>
    <x v="48"/>
    <x v="290"/>
    <x v="277"/>
    <x v="23"/>
    <x v="115"/>
    <x v="599"/>
    <m/>
    <m/>
    <m/>
    <m/>
    <m/>
    <m/>
  </r>
  <r>
    <s v="Resident Evil Archives: Resident Evil"/>
    <x v="0"/>
    <n v="2008"/>
    <x v="4677"/>
    <x v="3"/>
    <s v="Mar"/>
    <x v="8"/>
    <x v="12"/>
    <x v="252"/>
    <x v="203"/>
    <x v="36"/>
    <x v="133"/>
    <x v="599"/>
    <n v="76"/>
    <n v="11"/>
    <n v="8.9"/>
    <n v="41"/>
    <s v="Capcom"/>
    <s v="M"/>
  </r>
  <r>
    <s v="Dynasty Warriors 6"/>
    <x v="4"/>
    <n v="2007"/>
    <x v="4678"/>
    <x v="11"/>
    <s v="Dec"/>
    <x v="8"/>
    <x v="48"/>
    <x v="341"/>
    <x v="297"/>
    <x v="23"/>
    <x v="133"/>
    <x v="599"/>
    <n v="60"/>
    <n v="42"/>
    <n v="7.4"/>
    <n v="22"/>
    <s v="Omega Force"/>
    <s v="T"/>
  </r>
  <r>
    <s v="Silent Hill: Shattered Memories"/>
    <x v="16"/>
    <n v="2010"/>
    <x v="4679"/>
    <x v="27"/>
    <s v="Jul"/>
    <x v="8"/>
    <x v="14"/>
    <x v="290"/>
    <x v="293"/>
    <x v="62"/>
    <x v="101"/>
    <x v="599"/>
    <n v="73"/>
    <n v="28"/>
    <n v="7.5"/>
    <n v="43"/>
    <s v="Climax Group, Climax Studios"/>
    <s v="M"/>
  </r>
  <r>
    <s v="Dragon Quest Builders: Revive Alefgard"/>
    <x v="22"/>
    <n v="2016"/>
    <x v="183"/>
    <x v="7"/>
    <s v="Dec"/>
    <x v="3"/>
    <x v="15"/>
    <x v="180"/>
    <x v="125"/>
    <x v="38"/>
    <x v="106"/>
    <x v="599"/>
    <m/>
    <m/>
    <m/>
    <m/>
    <m/>
    <m/>
  </r>
  <r>
    <s v="Winning Post 2"/>
    <x v="7"/>
    <n v="1995"/>
    <x v="4680"/>
    <x v="24"/>
    <s v="Jan"/>
    <x v="0"/>
    <x v="48"/>
    <x v="180"/>
    <x v="125"/>
    <x v="38"/>
    <x v="106"/>
    <x v="599"/>
    <m/>
    <m/>
    <m/>
    <m/>
    <m/>
    <m/>
  </r>
  <r>
    <s v="Star Gladiator Episode: I Final Crusade"/>
    <x v="12"/>
    <n v="1996"/>
    <x v="4681"/>
    <x v="31"/>
    <s v="Oct"/>
    <x v="9"/>
    <x v="17"/>
    <x v="360"/>
    <x v="300"/>
    <x v="126"/>
    <x v="133"/>
    <x v="599"/>
    <m/>
    <m/>
    <m/>
    <m/>
    <m/>
    <m/>
  </r>
  <r>
    <s v="Dance Dance Revolution Universe 3"/>
    <x v="4"/>
    <n v="2008"/>
    <x v="4682"/>
    <x v="27"/>
    <s v="Jan"/>
    <x v="7"/>
    <x v="14"/>
    <x v="331"/>
    <x v="125"/>
    <x v="58"/>
    <x v="133"/>
    <x v="599"/>
    <n v="65"/>
    <n v="6"/>
    <n v="7.7"/>
    <n v="7"/>
    <s v="Konami"/>
    <s v="E"/>
  </r>
  <r>
    <s v="Showdown: Legends of Wrestling"/>
    <x v="6"/>
    <n v="2004"/>
    <x v="4683"/>
    <x v="30"/>
    <s v="Sep"/>
    <x v="9"/>
    <x v="30"/>
    <x v="341"/>
    <x v="277"/>
    <x v="58"/>
    <x v="115"/>
    <x v="599"/>
    <n v="55"/>
    <n v="24"/>
    <n v="6.1"/>
    <n v="7"/>
    <s v="Acclaim"/>
    <s v="T"/>
  </r>
  <r>
    <s v="Sword Art Online: Hollow Fragment"/>
    <x v="22"/>
    <n v="2014"/>
    <x v="1751"/>
    <x v="5"/>
    <s v="Jul"/>
    <x v="3"/>
    <x v="25"/>
    <x v="180"/>
    <x v="125"/>
    <x v="38"/>
    <x v="106"/>
    <x v="599"/>
    <n v="67"/>
    <n v="28"/>
    <n v="7.6"/>
    <n v="131"/>
    <s v="Bandai Namco Games"/>
    <s v="T"/>
  </r>
  <r>
    <s v="Imagine: Family Doctor"/>
    <x v="3"/>
    <n v="2009"/>
    <x v="4684"/>
    <x v="20"/>
    <s v="Nov"/>
    <x v="7"/>
    <x v="5"/>
    <x v="286"/>
    <x v="45"/>
    <x v="58"/>
    <x v="133"/>
    <x v="599"/>
    <m/>
    <m/>
    <s v="tbd"/>
    <m/>
    <s v="Wizarbox"/>
    <s v="E"/>
  </r>
  <r>
    <s v="Far East of Eden Zero"/>
    <x v="7"/>
    <n v="1995"/>
    <x v="4175"/>
    <x v="18"/>
    <s v="Jun"/>
    <x v="3"/>
    <x v="68"/>
    <x v="180"/>
    <x v="125"/>
    <x v="38"/>
    <x v="106"/>
    <x v="599"/>
    <m/>
    <m/>
    <m/>
    <m/>
    <m/>
    <m/>
  </r>
  <r>
    <s v="Full Spectrum Warrior"/>
    <x v="6"/>
    <n v="2005"/>
    <x v="4685"/>
    <x v="20"/>
    <s v="Sep"/>
    <x v="11"/>
    <x v="28"/>
    <x v="341"/>
    <x v="277"/>
    <x v="58"/>
    <x v="115"/>
    <x v="599"/>
    <n v="74"/>
    <n v="24"/>
    <n v="8"/>
    <n v="13"/>
    <s v="Pandemic Studios"/>
    <s v="M"/>
  </r>
  <r>
    <s v="Taiko no Tatsujin Wii: Minna de Party * 3-Yome!"/>
    <x v="0"/>
    <n v="2010"/>
    <x v="267"/>
    <x v="6"/>
    <s v="Apr"/>
    <x v="5"/>
    <x v="25"/>
    <x v="180"/>
    <x v="125"/>
    <x v="38"/>
    <x v="106"/>
    <x v="599"/>
    <m/>
    <m/>
    <m/>
    <m/>
    <m/>
    <m/>
  </r>
  <r>
    <s v="The Sims 2: Pets"/>
    <x v="6"/>
    <n v="2006"/>
    <x v="4686"/>
    <x v="13"/>
    <s v="Apr"/>
    <x v="7"/>
    <x v="7"/>
    <x v="324"/>
    <x v="45"/>
    <x v="58"/>
    <x v="142"/>
    <x v="599"/>
    <n v="68"/>
    <n v="27"/>
    <n v="8"/>
    <n v="25"/>
    <s v="Maxis"/>
    <s v="T"/>
  </r>
  <r>
    <s v="Wacky Races: Crash &amp; Dash"/>
    <x v="0"/>
    <n v="2008"/>
    <x v="1753"/>
    <x v="28"/>
    <s v="Mar"/>
    <x v="2"/>
    <x v="21"/>
    <x v="286"/>
    <x v="125"/>
    <x v="58"/>
    <x v="133"/>
    <x v="599"/>
    <m/>
    <m/>
    <m/>
    <m/>
    <m/>
    <m/>
  </r>
  <r>
    <s v="Power Pro Kun Pocket 6"/>
    <x v="8"/>
    <n v="2003"/>
    <x v="3159"/>
    <x v="8"/>
    <s v="Aug"/>
    <x v="0"/>
    <x v="14"/>
    <x v="180"/>
    <x v="125"/>
    <x v="128"/>
    <x v="145"/>
    <x v="599"/>
    <m/>
    <m/>
    <m/>
    <m/>
    <m/>
    <m/>
  </r>
  <r>
    <s v="Power Pro Kun Pocket 10"/>
    <x v="3"/>
    <n v="2007"/>
    <x v="4687"/>
    <x v="4"/>
    <s v="May"/>
    <x v="0"/>
    <x v="14"/>
    <x v="180"/>
    <x v="125"/>
    <x v="38"/>
    <x v="106"/>
    <x v="599"/>
    <m/>
    <m/>
    <m/>
    <m/>
    <m/>
    <m/>
  </r>
  <r>
    <s v="Finding Nemo: The Continuing Adventures"/>
    <x v="8"/>
    <n v="2004"/>
    <x v="4688"/>
    <x v="20"/>
    <s v="Jan"/>
    <x v="8"/>
    <x v="28"/>
    <x v="400"/>
    <x v="283"/>
    <x v="58"/>
    <x v="145"/>
    <x v="599"/>
    <m/>
    <m/>
    <s v="tbd"/>
    <m/>
    <s v="Altron"/>
    <s v="E"/>
  </r>
  <r>
    <s v="Spirit: Stallion of the Cimarron"/>
    <x v="8"/>
    <n v="2002"/>
    <x v="45"/>
    <x v="21"/>
    <s v="Mar"/>
    <x v="1"/>
    <x v="28"/>
    <x v="400"/>
    <x v="283"/>
    <x v="58"/>
    <x v="145"/>
    <x v="599"/>
    <n v="46"/>
    <n v="5"/>
    <s v="tbd"/>
    <m/>
    <s v="Hyperspace Cowgirls"/>
    <s v="E"/>
  </r>
  <r>
    <s v="The Suite Life of Zack &amp; Cody: Circle of Spies"/>
    <x v="3"/>
    <n v="2007"/>
    <x v="4689"/>
    <x v="6"/>
    <s v="Jan"/>
    <x v="8"/>
    <x v="32"/>
    <x v="394"/>
    <x v="265"/>
    <x v="58"/>
    <x v="147"/>
    <x v="599"/>
    <m/>
    <m/>
    <m/>
    <m/>
    <m/>
    <m/>
  </r>
  <r>
    <s v="Future Cop L.A.P.D."/>
    <x v="12"/>
    <n v="1997"/>
    <x v="4690"/>
    <x v="20"/>
    <s v="Jan"/>
    <x v="7"/>
    <x v="7"/>
    <x v="252"/>
    <x v="277"/>
    <x v="58"/>
    <x v="133"/>
    <x v="599"/>
    <m/>
    <m/>
    <m/>
    <m/>
    <m/>
    <m/>
  </r>
  <r>
    <s v="MySims Party"/>
    <x v="3"/>
    <n v="2009"/>
    <x v="4691"/>
    <x v="22"/>
    <s v="Sep"/>
    <x v="7"/>
    <x v="7"/>
    <x v="341"/>
    <x v="279"/>
    <x v="58"/>
    <x v="147"/>
    <x v="599"/>
    <n v="64"/>
    <n v="9"/>
    <s v="tbd"/>
    <m/>
    <s v="EA Games"/>
    <s v="E"/>
  </r>
  <r>
    <s v="Hamster Tarou"/>
    <x v="2"/>
    <n v="1999"/>
    <x v="1000"/>
    <x v="33"/>
    <s v="Mar"/>
    <x v="7"/>
    <x v="202"/>
    <x v="180"/>
    <x v="125"/>
    <x v="38"/>
    <x v="106"/>
    <x v="599"/>
    <m/>
    <m/>
    <m/>
    <m/>
    <m/>
    <m/>
  </r>
  <r>
    <s v="Fist of the North Star: Ken's Rage 2"/>
    <x v="5"/>
    <n v="2012"/>
    <x v="4520"/>
    <x v="3"/>
    <s v="Feb"/>
    <x v="9"/>
    <x v="48"/>
    <x v="180"/>
    <x v="125"/>
    <x v="38"/>
    <x v="106"/>
    <x v="599"/>
    <n v="49"/>
    <n v="19"/>
    <n v="7"/>
    <n v="19"/>
    <s v="Koei, Omega Force"/>
    <s v="M"/>
  </r>
  <r>
    <s v="Shark Tale"/>
    <x v="19"/>
    <n v="2004"/>
    <x v="4692"/>
    <x v="9"/>
    <s v="Jun"/>
    <x v="8"/>
    <x v="4"/>
    <x v="382"/>
    <x v="297"/>
    <x v="58"/>
    <x v="145"/>
    <x v="599"/>
    <n v="69"/>
    <n v="23"/>
    <s v="tbd"/>
    <m/>
    <s v="Edge of Reality"/>
    <s v="E"/>
  </r>
  <r>
    <s v="MLB SlugFest Loaded"/>
    <x v="6"/>
    <n v="2004"/>
    <x v="4693"/>
    <x v="18"/>
    <s v="Aug"/>
    <x v="0"/>
    <x v="39"/>
    <x v="364"/>
    <x v="277"/>
    <x v="58"/>
    <x v="115"/>
    <x v="599"/>
    <n v="77"/>
    <n v="30"/>
    <n v="9.5"/>
    <n v="4"/>
    <s v="Point of View"/>
    <s v="T"/>
  </r>
  <r>
    <s v="Squinkies"/>
    <x v="3"/>
    <n v="2011"/>
    <x v="845"/>
    <x v="21"/>
    <s v="Sep"/>
    <x v="5"/>
    <x v="4"/>
    <x v="343"/>
    <x v="287"/>
    <x v="58"/>
    <x v="133"/>
    <x v="599"/>
    <m/>
    <m/>
    <s v="tbd"/>
    <m/>
    <s v="Human Soft"/>
    <s v="E"/>
  </r>
  <r>
    <s v="Rapala Pro Bass Fishing 2010"/>
    <x v="0"/>
    <n v="2010"/>
    <x v="566"/>
    <x v="2"/>
    <s v="Nov"/>
    <x v="0"/>
    <x v="4"/>
    <x v="376"/>
    <x v="300"/>
    <x v="58"/>
    <x v="147"/>
    <x v="599"/>
    <m/>
    <m/>
    <s v="tbd"/>
    <m/>
    <s v="FUN Labs"/>
    <s v="E"/>
  </r>
  <r>
    <s v="Teenage Mutant Ninja Turtles"/>
    <x v="13"/>
    <n v="2003"/>
    <x v="2211"/>
    <x v="20"/>
    <s v="Jul"/>
    <x v="8"/>
    <x v="14"/>
    <x v="376"/>
    <x v="297"/>
    <x v="58"/>
    <x v="145"/>
    <x v="599"/>
    <n v="56"/>
    <n v="22"/>
    <n v="8.4"/>
    <n v="9"/>
    <s v="Konami"/>
    <s v="E"/>
  </r>
  <r>
    <s v="Capcom Classics Collection Remixed"/>
    <x v="16"/>
    <n v="2006"/>
    <x v="1373"/>
    <x v="4"/>
    <s v="Jul"/>
    <x v="5"/>
    <x v="12"/>
    <x v="286"/>
    <x v="125"/>
    <x v="58"/>
    <x v="133"/>
    <x v="599"/>
    <n v="72"/>
    <n v="37"/>
    <n v="7"/>
    <n v="5"/>
    <s v="Digital Eclipse"/>
    <s v="T"/>
  </r>
  <r>
    <s v="1701 A.D."/>
    <x v="14"/>
    <n v="2006"/>
    <x v="4694"/>
    <x v="31"/>
    <s v="Apr"/>
    <x v="7"/>
    <x v="41"/>
    <x v="180"/>
    <x v="289"/>
    <x v="58"/>
    <x v="115"/>
    <x v="599"/>
    <n v="79"/>
    <n v="30"/>
    <n v="8.3000000000000007"/>
    <n v="38"/>
    <s v="Related Designs"/>
    <s v="E10+"/>
  </r>
  <r>
    <s v="Lego Star Wars: The Force Awakens"/>
    <x v="17"/>
    <n v="2016"/>
    <x v="4695"/>
    <x v="25"/>
    <s v="May"/>
    <x v="8"/>
    <x v="19"/>
    <x v="364"/>
    <x v="293"/>
    <x v="58"/>
    <x v="133"/>
    <x v="599"/>
    <n v="76"/>
    <n v="11"/>
    <n v="7"/>
    <n v="18"/>
    <s v="TT Games"/>
    <s v="E10+"/>
  </r>
  <r>
    <s v="Little Deviants"/>
    <x v="22"/>
    <n v="2011"/>
    <x v="4623"/>
    <x v="14"/>
    <s v="Jun"/>
    <x v="1"/>
    <x v="3"/>
    <x v="364"/>
    <x v="279"/>
    <x v="58"/>
    <x v="115"/>
    <x v="599"/>
    <n v="57"/>
    <n v="62"/>
    <n v="5.5"/>
    <n v="53"/>
    <s v="Bigbig Studios"/>
    <s v="E10+"/>
  </r>
  <r>
    <s v="Spider-Man 3"/>
    <x v="16"/>
    <n v="2007"/>
    <x v="1932"/>
    <x v="12"/>
    <s v="Jan"/>
    <x v="1"/>
    <x v="4"/>
    <x v="365"/>
    <x v="301"/>
    <x v="58"/>
    <x v="132"/>
    <x v="599"/>
    <n v="52"/>
    <n v="7"/>
    <n v="7.4"/>
    <n v="9"/>
    <s v="Treyarch"/>
    <s v="T"/>
  </r>
  <r>
    <s v="AMF Bowling 2004"/>
    <x v="13"/>
    <n v="2003"/>
    <x v="4696"/>
    <x v="4"/>
    <s v="Apr"/>
    <x v="0"/>
    <x v="184"/>
    <x v="376"/>
    <x v="297"/>
    <x v="58"/>
    <x v="145"/>
    <x v="599"/>
    <n v="48"/>
    <n v="6"/>
    <n v="4.4000000000000004"/>
    <n v="8"/>
    <m/>
    <m/>
  </r>
  <r>
    <s v="N3: Ninety-Nine Nights"/>
    <x v="4"/>
    <n v="2006"/>
    <x v="1827"/>
    <x v="1"/>
    <s v="Jun"/>
    <x v="8"/>
    <x v="1"/>
    <x v="200"/>
    <x v="287"/>
    <x v="69"/>
    <x v="133"/>
    <x v="599"/>
    <m/>
    <m/>
    <m/>
    <m/>
    <m/>
    <m/>
  </r>
  <r>
    <s v="Scooby-Doo! Night of 100 Frights"/>
    <x v="19"/>
    <n v="2002"/>
    <x v="4697"/>
    <x v="25"/>
    <s v="Sep"/>
    <x v="1"/>
    <x v="28"/>
    <x v="382"/>
    <x v="297"/>
    <x v="58"/>
    <x v="145"/>
    <x v="599"/>
    <m/>
    <m/>
    <m/>
    <m/>
    <m/>
    <m/>
  </r>
  <r>
    <s v="Shrek the Third"/>
    <x v="3"/>
    <s v="N/A"/>
    <x v="4176"/>
    <x v="20"/>
    <s v="Aug"/>
    <x v="8"/>
    <x v="4"/>
    <x v="343"/>
    <x v="45"/>
    <x v="58"/>
    <x v="133"/>
    <x v="599"/>
    <n v="70"/>
    <n v="16"/>
    <n v="6.5"/>
    <n v="4"/>
    <s v="Vicarious Visions"/>
    <s v="E"/>
  </r>
  <r>
    <s v="Radiant Historia"/>
    <x v="3"/>
    <n v="2010"/>
    <x v="4698"/>
    <x v="4"/>
    <s v="Jun"/>
    <x v="3"/>
    <x v="91"/>
    <x v="401"/>
    <x v="125"/>
    <x v="100"/>
    <x v="145"/>
    <x v="600"/>
    <n v="85"/>
    <n v="30"/>
    <n v="9"/>
    <n v="81"/>
    <s v="Atlus"/>
    <s v="E10+"/>
  </r>
  <r>
    <s v="Sorcery"/>
    <x v="5"/>
    <n v="2012"/>
    <x v="4699"/>
    <x v="25"/>
    <s v="Jul"/>
    <x v="8"/>
    <x v="3"/>
    <x v="364"/>
    <x v="277"/>
    <x v="58"/>
    <x v="132"/>
    <x v="600"/>
    <n v="70"/>
    <n v="52"/>
    <n v="7.3"/>
    <n v="57"/>
    <s v="The Workshop"/>
    <s v="E10+"/>
  </r>
  <r>
    <s v="RealSports Boxing"/>
    <x v="15"/>
    <n v="1986"/>
    <x v="526"/>
    <x v="32"/>
    <s v="Jun"/>
    <x v="0"/>
    <x v="10"/>
    <x v="331"/>
    <x v="287"/>
    <x v="58"/>
    <x v="106"/>
    <x v="600"/>
    <m/>
    <m/>
    <m/>
    <m/>
    <m/>
    <m/>
  </r>
  <r>
    <s v="Imagine: Makeup Artist"/>
    <x v="3"/>
    <n v="2020"/>
    <x v="3425"/>
    <x v="2"/>
    <s v="Jun"/>
    <x v="7"/>
    <x v="5"/>
    <x v="286"/>
    <x v="125"/>
    <x v="58"/>
    <x v="133"/>
    <x v="600"/>
    <m/>
    <m/>
    <s v="tbd"/>
    <m/>
    <s v="Ubisoft"/>
    <s v="E"/>
  </r>
  <r>
    <s v="Harry Potter and the Order of the Phoenix"/>
    <x v="4"/>
    <n v="2007"/>
    <x v="3820"/>
    <x v="3"/>
    <s v="Nov"/>
    <x v="8"/>
    <x v="7"/>
    <x v="381"/>
    <x v="298"/>
    <x v="58"/>
    <x v="133"/>
    <x v="600"/>
    <n v="68"/>
    <n v="38"/>
    <n v="6.8"/>
    <n v="20"/>
    <s v="EA Games"/>
    <s v="E10+"/>
  </r>
  <r>
    <s v="Grandia II"/>
    <x v="6"/>
    <n v="2002"/>
    <x v="4700"/>
    <x v="14"/>
    <s v="Feb"/>
    <x v="3"/>
    <x v="5"/>
    <x v="364"/>
    <x v="277"/>
    <x v="58"/>
    <x v="115"/>
    <x v="600"/>
    <n v="71"/>
    <n v="19"/>
    <n v="8.6"/>
    <n v="31"/>
    <s v="Game Arts"/>
    <s v="T"/>
  </r>
  <r>
    <s v="Shaun White Snowboarding: World Stage"/>
    <x v="0"/>
    <n v="2009"/>
    <x v="3639"/>
    <x v="26"/>
    <s v="Apr"/>
    <x v="0"/>
    <x v="5"/>
    <x v="381"/>
    <x v="298"/>
    <x v="58"/>
    <x v="133"/>
    <x v="600"/>
    <n v="72"/>
    <n v="33"/>
    <n v="8.6999999999999993"/>
    <n v="30"/>
    <s v="Ubisoft"/>
    <s v="E"/>
  </r>
  <r>
    <s v="Spider-Man: Friend or Foe"/>
    <x v="4"/>
    <n v="2007"/>
    <x v="2662"/>
    <x v="32"/>
    <s v="Jun"/>
    <x v="8"/>
    <x v="4"/>
    <x v="343"/>
    <x v="45"/>
    <x v="58"/>
    <x v="133"/>
    <x v="600"/>
    <n v="60"/>
    <n v="51"/>
    <n v="6.3"/>
    <n v="26"/>
    <s v="Next Level Games"/>
    <s v="E10+"/>
  </r>
  <r>
    <s v="Guitar Hero: Van Halen"/>
    <x v="4"/>
    <n v="2009"/>
    <x v="4701"/>
    <x v="28"/>
    <s v="Jan"/>
    <x v="5"/>
    <x v="4"/>
    <x v="252"/>
    <x v="244"/>
    <x v="58"/>
    <x v="147"/>
    <x v="600"/>
    <n v="57"/>
    <n v="34"/>
    <n v="5.8"/>
    <n v="17"/>
    <s v="Neversoft Entertainment, Underground Development"/>
    <s v="T"/>
  </r>
  <r>
    <s v="Dreamworks Madagascar Kartz"/>
    <x v="5"/>
    <n v="2009"/>
    <x v="4702"/>
    <x v="0"/>
    <s v="Oct"/>
    <x v="2"/>
    <x v="4"/>
    <x v="401"/>
    <x v="270"/>
    <x v="58"/>
    <x v="115"/>
    <x v="600"/>
    <m/>
    <m/>
    <s v="tbd"/>
    <m/>
    <s v="Sidhe Interactive"/>
    <s v="E"/>
  </r>
  <r>
    <s v="Batman: The Brave and the Bold the Videogame"/>
    <x v="3"/>
    <n v="2010"/>
    <x v="4703"/>
    <x v="7"/>
    <s v="Mar"/>
    <x v="8"/>
    <x v="19"/>
    <x v="382"/>
    <x v="203"/>
    <x v="58"/>
    <x v="133"/>
    <x v="600"/>
    <n v="74"/>
    <n v="14"/>
    <n v="8"/>
    <n v="8"/>
    <s v="WayForward"/>
    <s v="E10+"/>
  </r>
  <r>
    <s v="The Sims 2"/>
    <x v="14"/>
    <n v="2004"/>
    <x v="735"/>
    <x v="16"/>
    <s v="Sep"/>
    <x v="7"/>
    <x v="7"/>
    <x v="324"/>
    <x v="180"/>
    <x v="58"/>
    <x v="115"/>
    <x v="600"/>
    <n v="90"/>
    <n v="61"/>
    <n v="8.8000000000000007"/>
    <n v="676"/>
    <s v="Maxis"/>
    <s v="T"/>
  </r>
  <r>
    <s v="Phineas and Ferb Ride Again"/>
    <x v="3"/>
    <n v="2010"/>
    <x v="1504"/>
    <x v="19"/>
    <s v="Mar"/>
    <x v="8"/>
    <x v="32"/>
    <x v="381"/>
    <x v="298"/>
    <x v="58"/>
    <x v="133"/>
    <x v="600"/>
    <m/>
    <m/>
    <s v="tbd"/>
    <m/>
    <s v="Altron"/>
    <s v="E"/>
  </r>
  <r>
    <s v="Need for Speed Underground"/>
    <x v="8"/>
    <n v="2003"/>
    <x v="4704"/>
    <x v="7"/>
    <s v="Nov"/>
    <x v="2"/>
    <x v="7"/>
    <x v="400"/>
    <x v="283"/>
    <x v="58"/>
    <x v="145"/>
    <x v="600"/>
    <n v="77"/>
    <n v="9"/>
    <n v="8.1999999999999993"/>
    <n v="25"/>
    <s v="Pocketeers"/>
    <s v="E"/>
  </r>
  <r>
    <s v="Def Jam Rapstar"/>
    <x v="4"/>
    <n v="2010"/>
    <x v="4705"/>
    <x v="33"/>
    <s v="Oct"/>
    <x v="5"/>
    <x v="14"/>
    <x v="370"/>
    <x v="287"/>
    <x v="58"/>
    <x v="133"/>
    <x v="600"/>
    <n v="74"/>
    <n v="36"/>
    <n v="5.4"/>
    <n v="9"/>
    <s v="Terminal Reality, 4mm Games"/>
    <s v="T"/>
  </r>
  <r>
    <s v="Power Pro Kun Pocket 4"/>
    <x v="8"/>
    <n v="2002"/>
    <x v="1495"/>
    <x v="31"/>
    <s v="Feb"/>
    <x v="0"/>
    <x v="14"/>
    <x v="180"/>
    <x v="125"/>
    <x v="128"/>
    <x v="145"/>
    <x v="600"/>
    <m/>
    <m/>
    <m/>
    <m/>
    <m/>
    <m/>
  </r>
  <r>
    <s v="Guardian Heroes"/>
    <x v="23"/>
    <n v="1995"/>
    <x v="4706"/>
    <x v="11"/>
    <s v="Oct"/>
    <x v="3"/>
    <x v="8"/>
    <x v="180"/>
    <x v="125"/>
    <x v="128"/>
    <x v="106"/>
    <x v="600"/>
    <m/>
    <m/>
    <m/>
    <m/>
    <m/>
    <m/>
  </r>
  <r>
    <s v="Outlaw Golf"/>
    <x v="13"/>
    <n v="2002"/>
    <x v="1094"/>
    <x v="34"/>
    <s v="Dec"/>
    <x v="0"/>
    <x v="71"/>
    <x v="376"/>
    <x v="297"/>
    <x v="58"/>
    <x v="145"/>
    <x v="600"/>
    <n v="72"/>
    <n v="23"/>
    <n v="6.9"/>
    <n v="9"/>
    <s v="Simon &amp; Schuster"/>
    <s v="T"/>
  </r>
  <r>
    <s v="Fisherman's Bait 2: Big Ol' Bass"/>
    <x v="12"/>
    <n v="1999"/>
    <x v="4457"/>
    <x v="0"/>
    <s v="Oct"/>
    <x v="0"/>
    <x v="14"/>
    <x v="252"/>
    <x v="277"/>
    <x v="58"/>
    <x v="133"/>
    <x v="600"/>
    <m/>
    <m/>
    <m/>
    <m/>
    <m/>
    <m/>
  </r>
  <r>
    <s v="MySims SkyHeroes"/>
    <x v="0"/>
    <n v="2010"/>
    <x v="4707"/>
    <x v="14"/>
    <s v="Aug"/>
    <x v="8"/>
    <x v="7"/>
    <x v="252"/>
    <x v="244"/>
    <x v="58"/>
    <x v="147"/>
    <x v="600"/>
    <n v="67"/>
    <n v="9"/>
    <n v="5.2"/>
    <n v="5"/>
    <s v="Electronic Arts"/>
    <s v="E10+"/>
  </r>
  <r>
    <s v="Mini Ninjas"/>
    <x v="4"/>
    <n v="2009"/>
    <x v="4708"/>
    <x v="2"/>
    <s v="Nov"/>
    <x v="8"/>
    <x v="21"/>
    <x v="234"/>
    <x v="182"/>
    <x v="58"/>
    <x v="147"/>
    <x v="600"/>
    <n v="73"/>
    <n v="44"/>
    <n v="8.4"/>
    <n v="38"/>
    <s v="Io Interactive"/>
    <s v="E10+"/>
  </r>
  <r>
    <s v="Lupin the 3rd: Treasure of the Sorcerer King"/>
    <x v="6"/>
    <n v="2002"/>
    <x v="4709"/>
    <x v="6"/>
    <s v="Oct"/>
    <x v="10"/>
    <x v="11"/>
    <x v="324"/>
    <x v="287"/>
    <x v="96"/>
    <x v="145"/>
    <x v="600"/>
    <n v="67"/>
    <n v="16"/>
    <s v="tbd"/>
    <m/>
    <s v="Banpresto"/>
    <s v="T"/>
  </r>
  <r>
    <s v="Disney Infinity"/>
    <x v="10"/>
    <n v="2013"/>
    <x v="4710"/>
    <x v="18"/>
    <s v="Sep"/>
    <x v="8"/>
    <x v="32"/>
    <x v="394"/>
    <x v="244"/>
    <x v="58"/>
    <x v="133"/>
    <x v="600"/>
    <m/>
    <m/>
    <m/>
    <m/>
    <m/>
    <m/>
  </r>
  <r>
    <s v="The LEGO Movie Videogame"/>
    <x v="22"/>
    <n v="2014"/>
    <x v="1110"/>
    <x v="10"/>
    <s v="Apr"/>
    <x v="8"/>
    <x v="19"/>
    <x v="393"/>
    <x v="286"/>
    <x v="58"/>
    <x v="101"/>
    <x v="600"/>
    <m/>
    <m/>
    <n v="5.6"/>
    <n v="14"/>
    <s v="TT Games"/>
    <s v="E10+"/>
  </r>
  <r>
    <s v="Kurohyou: Ryu ga Gotoku Shinshou"/>
    <x v="16"/>
    <n v="2010"/>
    <x v="2718"/>
    <x v="0"/>
    <s v="Dec"/>
    <x v="10"/>
    <x v="8"/>
    <x v="180"/>
    <x v="125"/>
    <x v="128"/>
    <x v="106"/>
    <x v="600"/>
    <m/>
    <m/>
    <m/>
    <m/>
    <m/>
    <m/>
  </r>
  <r>
    <s v="Ben 10 Alien Force: Vilgax Attacks"/>
    <x v="6"/>
    <n v="2009"/>
    <x v="4478"/>
    <x v="10"/>
    <s v="Feb"/>
    <x v="8"/>
    <x v="58"/>
    <x v="369"/>
    <x v="298"/>
    <x v="58"/>
    <x v="59"/>
    <x v="600"/>
    <m/>
    <m/>
    <n v="7"/>
    <n v="4"/>
    <s v="Papaya Studios"/>
    <s v="E10+"/>
  </r>
  <r>
    <s v="NBA Street V3"/>
    <x v="19"/>
    <n v="2005"/>
    <x v="4711"/>
    <x v="10"/>
    <s v="Jul"/>
    <x v="0"/>
    <x v="7"/>
    <x v="382"/>
    <x v="297"/>
    <x v="58"/>
    <x v="145"/>
    <x v="600"/>
    <n v="88"/>
    <n v="36"/>
    <n v="8.4"/>
    <n v="16"/>
    <s v="EA Canada"/>
    <s v="E"/>
  </r>
  <r>
    <s v="Nicktoons: Battle for Volcano Island"/>
    <x v="3"/>
    <n v="2006"/>
    <x v="2362"/>
    <x v="6"/>
    <s v="Mar"/>
    <x v="8"/>
    <x v="28"/>
    <x v="286"/>
    <x v="125"/>
    <x v="58"/>
    <x v="133"/>
    <x v="600"/>
    <n v="59"/>
    <n v="6"/>
    <s v="tbd"/>
    <m/>
    <s v="Natsume"/>
    <s v="E"/>
  </r>
  <r>
    <s v="WinBack: Covert Operations"/>
    <x v="6"/>
    <n v="2000"/>
    <x v="1167"/>
    <x v="18"/>
    <s v="Apr"/>
    <x v="6"/>
    <x v="162"/>
    <x v="364"/>
    <x v="277"/>
    <x v="58"/>
    <x v="115"/>
    <x v="600"/>
    <n v="66"/>
    <n v="11"/>
    <n v="7.7"/>
    <n v="20"/>
    <s v="Omega Force"/>
    <s v="T"/>
  </r>
  <r>
    <s v="Kagero: Deception II"/>
    <x v="12"/>
    <n v="1998"/>
    <x v="4712"/>
    <x v="23"/>
    <s v="Nov"/>
    <x v="11"/>
    <x v="17"/>
    <x v="396"/>
    <x v="287"/>
    <x v="75"/>
    <x v="133"/>
    <x v="600"/>
    <m/>
    <m/>
    <m/>
    <m/>
    <m/>
    <m/>
  </r>
  <r>
    <s v="Syphon Filter: Dark Mirror"/>
    <x v="16"/>
    <n v="2006"/>
    <x v="4713"/>
    <x v="33"/>
    <s v="Dec"/>
    <x v="6"/>
    <x v="3"/>
    <x v="343"/>
    <x v="45"/>
    <x v="58"/>
    <x v="147"/>
    <x v="600"/>
    <n v="87"/>
    <n v="58"/>
    <n v="9"/>
    <n v="118"/>
    <s v="Sony Bend"/>
    <s v="M"/>
  </r>
  <r>
    <s v="Jikkyou Powerful Pro Yakyuu 2000 Kaimakuban"/>
    <x v="12"/>
    <n v="2000"/>
    <x v="3838"/>
    <x v="29"/>
    <s v="Aug"/>
    <x v="0"/>
    <x v="14"/>
    <x v="180"/>
    <x v="125"/>
    <x v="161"/>
    <x v="133"/>
    <x v="600"/>
    <m/>
    <m/>
    <m/>
    <m/>
    <m/>
    <m/>
  </r>
  <r>
    <s v="Invizimals: Shadow Zone"/>
    <x v="16"/>
    <n v="2010"/>
    <x v="4714"/>
    <x v="30"/>
    <s v="Oct"/>
    <x v="11"/>
    <x v="3"/>
    <x v="268"/>
    <x v="248"/>
    <x v="58"/>
    <x v="69"/>
    <x v="600"/>
    <m/>
    <m/>
    <n v="9"/>
    <n v="4"/>
    <s v="Novarama"/>
    <s v="E10+"/>
  </r>
  <r>
    <s v="Glory of Heracles"/>
    <x v="3"/>
    <n v="2008"/>
    <x v="1463"/>
    <x v="26"/>
    <s v="Jun"/>
    <x v="3"/>
    <x v="0"/>
    <x v="401"/>
    <x v="125"/>
    <x v="36"/>
    <x v="145"/>
    <x v="600"/>
    <n v="69"/>
    <n v="23"/>
    <n v="7.3"/>
    <n v="18"/>
    <s v="Paon Corporation"/>
    <s v="E10+"/>
  </r>
  <r>
    <s v="Rabbids: Alive &amp; Kicking"/>
    <x v="4"/>
    <n v="2011"/>
    <x v="4715"/>
    <x v="15"/>
    <s v="Dec"/>
    <x v="5"/>
    <x v="5"/>
    <x v="341"/>
    <x v="277"/>
    <x v="58"/>
    <x v="147"/>
    <x v="600"/>
    <m/>
    <m/>
    <m/>
    <m/>
    <m/>
    <m/>
  </r>
  <r>
    <s v="Up"/>
    <x v="4"/>
    <n v="2009"/>
    <x v="4716"/>
    <x v="4"/>
    <s v="Nov"/>
    <x v="8"/>
    <x v="28"/>
    <x v="200"/>
    <x v="270"/>
    <x v="58"/>
    <x v="147"/>
    <x v="600"/>
    <n v="61"/>
    <n v="18"/>
    <n v="6.8"/>
    <n v="6"/>
    <s v="Heavy Iron Studios"/>
    <s v="E10+"/>
  </r>
  <r>
    <s v="Modnation Racers: Road Trip"/>
    <x v="22"/>
    <n v="2012"/>
    <x v="4717"/>
    <x v="13"/>
    <s v="Aug"/>
    <x v="2"/>
    <x v="3"/>
    <x v="341"/>
    <x v="265"/>
    <x v="58"/>
    <x v="115"/>
    <x v="600"/>
    <n v="62"/>
    <n v="51"/>
    <n v="6.4"/>
    <n v="69"/>
    <s v="SCEA"/>
    <s v="E"/>
  </r>
  <r>
    <s v="NBA Live 06"/>
    <x v="4"/>
    <n v="2005"/>
    <x v="4718"/>
    <x v="22"/>
    <s v="Sep"/>
    <x v="0"/>
    <x v="7"/>
    <x v="286"/>
    <x v="125"/>
    <x v="58"/>
    <x v="133"/>
    <x v="600"/>
    <n v="64"/>
    <n v="35"/>
    <n v="5.6"/>
    <n v="16"/>
    <s v="EA Canada"/>
    <s v="E"/>
  </r>
  <r>
    <s v="ExerBeat"/>
    <x v="0"/>
    <n v="2010"/>
    <x v="4719"/>
    <x v="33"/>
    <s v="Apr"/>
    <x v="0"/>
    <x v="25"/>
    <x v="205"/>
    <x v="248"/>
    <x v="58"/>
    <x v="147"/>
    <x v="600"/>
    <n v="60"/>
    <n v="9"/>
    <n v="7.6"/>
    <n v="5"/>
    <s v="Namco Bandai Games"/>
    <s v="E"/>
  </r>
  <r>
    <s v="J-League Victory Goal '96"/>
    <x v="23"/>
    <n v="1996"/>
    <x v="2413"/>
    <x v="8"/>
    <s v="Apr"/>
    <x v="0"/>
    <x v="8"/>
    <x v="180"/>
    <x v="125"/>
    <x v="128"/>
    <x v="106"/>
    <x v="600"/>
    <m/>
    <m/>
    <m/>
    <m/>
    <m/>
    <m/>
  </r>
  <r>
    <s v="Need for Speed: Most Wanted"/>
    <x v="14"/>
    <n v="2005"/>
    <x v="3517"/>
    <x v="17"/>
    <s v="Aug"/>
    <x v="2"/>
    <x v="7"/>
    <x v="324"/>
    <x v="301"/>
    <x v="58"/>
    <x v="115"/>
    <x v="600"/>
    <n v="82"/>
    <n v="19"/>
    <n v="8.5"/>
    <n v="525"/>
    <s v="Black Box"/>
    <s v="T"/>
  </r>
  <r>
    <s v="Jeopardy! 2nd Edition"/>
    <x v="12"/>
    <n v="2000"/>
    <x v="3009"/>
    <x v="31"/>
    <s v="Nov"/>
    <x v="5"/>
    <x v="27"/>
    <x v="252"/>
    <x v="277"/>
    <x v="58"/>
    <x v="133"/>
    <x v="600"/>
    <m/>
    <m/>
    <m/>
    <m/>
    <m/>
    <m/>
  </r>
  <r>
    <s v="SD Gundam G Century"/>
    <x v="12"/>
    <n v="1997"/>
    <x v="4157"/>
    <x v="13"/>
    <s v="Jan"/>
    <x v="11"/>
    <x v="25"/>
    <x v="180"/>
    <x v="125"/>
    <x v="161"/>
    <x v="133"/>
    <x v="600"/>
    <m/>
    <m/>
    <m/>
    <m/>
    <m/>
    <m/>
  </r>
  <r>
    <s v="Ratchet &amp; Clank: Size Matters"/>
    <x v="6"/>
    <n v="2008"/>
    <x v="4720"/>
    <x v="26"/>
    <s v="Aug"/>
    <x v="1"/>
    <x v="3"/>
    <x v="346"/>
    <x v="244"/>
    <x v="102"/>
    <x v="147"/>
    <x v="600"/>
    <m/>
    <m/>
    <m/>
    <m/>
    <m/>
    <m/>
  </r>
  <r>
    <s v="Front Mission Evolved"/>
    <x v="5"/>
    <n v="2010"/>
    <x v="4721"/>
    <x v="15"/>
    <s v="Jul"/>
    <x v="6"/>
    <x v="15"/>
    <x v="290"/>
    <x v="297"/>
    <x v="32"/>
    <x v="147"/>
    <x v="600"/>
    <n v="58"/>
    <n v="42"/>
    <n v="6"/>
    <n v="30"/>
    <s v="Double Helix Games"/>
    <s v="T"/>
  </r>
  <r>
    <s v="Ultimate Marvel vs. Capcom 3"/>
    <x v="22"/>
    <n v="2011"/>
    <x v="4722"/>
    <x v="8"/>
    <s v="Jun"/>
    <x v="9"/>
    <x v="12"/>
    <x v="394"/>
    <x v="283"/>
    <x v="58"/>
    <x v="115"/>
    <x v="600"/>
    <n v="80"/>
    <n v="48"/>
    <n v="7.7"/>
    <n v="93"/>
    <s v="Capcom"/>
    <s v="T"/>
  </r>
  <r>
    <s v="Little King's Story"/>
    <x v="0"/>
    <n v="2009"/>
    <x v="681"/>
    <x v="29"/>
    <s v="Apr"/>
    <x v="11"/>
    <x v="70"/>
    <x v="364"/>
    <x v="244"/>
    <x v="64"/>
    <x v="133"/>
    <x v="600"/>
    <n v="87"/>
    <n v="50"/>
    <n v="8.8000000000000007"/>
    <n v="86"/>
    <s v="Cing"/>
    <s v="T"/>
  </r>
  <r>
    <s v="Atelier Iris 3: Grand Phantasm (US Sales)"/>
    <x v="6"/>
    <n v="2006"/>
    <x v="4723"/>
    <x v="6"/>
    <s v="Sep"/>
    <x v="3"/>
    <x v="48"/>
    <x v="364"/>
    <x v="277"/>
    <x v="58"/>
    <x v="115"/>
    <x v="600"/>
    <m/>
    <m/>
    <m/>
    <m/>
    <m/>
    <m/>
  </r>
  <r>
    <s v="Itadaki Street 2: Neon Sign wa Bara Iro ni"/>
    <x v="7"/>
    <n v="1994"/>
    <x v="3571"/>
    <x v="26"/>
    <s v="Sep"/>
    <x v="5"/>
    <x v="24"/>
    <x v="180"/>
    <x v="125"/>
    <x v="128"/>
    <x v="106"/>
    <x v="600"/>
    <m/>
    <m/>
    <m/>
    <m/>
    <m/>
    <m/>
  </r>
  <r>
    <s v="Dynasty Warriors: Strikeforce"/>
    <x v="5"/>
    <n v="2009"/>
    <x v="4724"/>
    <x v="22"/>
    <s v="Jul"/>
    <x v="8"/>
    <x v="48"/>
    <x v="369"/>
    <x v="270"/>
    <x v="35"/>
    <x v="147"/>
    <x v="600"/>
    <n v="64"/>
    <n v="27"/>
    <n v="7.3"/>
    <n v="15"/>
    <s v="Omega Force"/>
    <s v="T"/>
  </r>
  <r>
    <s v="From TV Animation One Piece: Treasure Battle!"/>
    <x v="19"/>
    <n v="2002"/>
    <x v="3171"/>
    <x v="30"/>
    <s v="Aug"/>
    <x v="9"/>
    <x v="25"/>
    <x v="180"/>
    <x v="125"/>
    <x v="9"/>
    <x v="145"/>
    <x v="600"/>
    <m/>
    <m/>
    <m/>
    <m/>
    <m/>
    <m/>
  </r>
  <r>
    <s v="Alvin and the Chipmunks: The Squeakquel"/>
    <x v="3"/>
    <n v="2009"/>
    <x v="4725"/>
    <x v="28"/>
    <s v="Apr"/>
    <x v="5"/>
    <x v="35"/>
    <x v="286"/>
    <x v="125"/>
    <x v="58"/>
    <x v="133"/>
    <x v="600"/>
    <m/>
    <m/>
    <s v="tbd"/>
    <m/>
    <s v="ImaginEngine"/>
    <s v="E"/>
  </r>
  <r>
    <s v="Dolphin"/>
    <x v="15"/>
    <n v="1983"/>
    <x v="4726"/>
    <x v="28"/>
    <s v="Dec"/>
    <x v="8"/>
    <x v="4"/>
    <x v="286"/>
    <x v="287"/>
    <x v="58"/>
    <x v="106"/>
    <x v="600"/>
    <m/>
    <m/>
    <m/>
    <m/>
    <m/>
    <m/>
  </r>
  <r>
    <s v="NieR"/>
    <x v="4"/>
    <n v="2010"/>
    <x v="2698"/>
    <x v="19"/>
    <s v="Jan"/>
    <x v="3"/>
    <x v="15"/>
    <x v="346"/>
    <x v="244"/>
    <x v="57"/>
    <x v="133"/>
    <x v="600"/>
    <n v="67"/>
    <n v="60"/>
    <n v="8.3000000000000007"/>
    <n v="126"/>
    <s v="Cavia Inc."/>
    <s v="M"/>
  </r>
  <r>
    <s v="Zoo Tycoon 2 DS"/>
    <x v="3"/>
    <n v="2008"/>
    <x v="4727"/>
    <x v="15"/>
    <s v="Feb"/>
    <x v="11"/>
    <x v="28"/>
    <x v="381"/>
    <x v="298"/>
    <x v="58"/>
    <x v="133"/>
    <x v="600"/>
    <n v="60"/>
    <n v="17"/>
    <n v="5.4"/>
    <n v="7"/>
    <s v="Altron"/>
    <s v="E"/>
  </r>
  <r>
    <s v="Area 51"/>
    <x v="13"/>
    <n v="2005"/>
    <x v="4728"/>
    <x v="29"/>
    <s v="Mar"/>
    <x v="6"/>
    <x v="39"/>
    <x v="376"/>
    <x v="297"/>
    <x v="58"/>
    <x v="145"/>
    <x v="600"/>
    <n v="72"/>
    <n v="43"/>
    <n v="8.1"/>
    <n v="16"/>
    <s v="Midway Studios - Austin"/>
    <s v="M"/>
  </r>
  <r>
    <s v="Deadpool"/>
    <x v="9"/>
    <n v="2015"/>
    <x v="4729"/>
    <x v="23"/>
    <s v="Aug"/>
    <x v="8"/>
    <x v="4"/>
    <x v="364"/>
    <x v="277"/>
    <x v="58"/>
    <x v="132"/>
    <x v="600"/>
    <n v="60"/>
    <n v="11"/>
    <n v="5.7"/>
    <n v="68"/>
    <s v="High Moon Studios"/>
    <s v="M"/>
  </r>
  <r>
    <s v="UEFA Euro 2016"/>
    <x v="9"/>
    <n v="2016"/>
    <x v="4730"/>
    <x v="22"/>
    <s v="Nov"/>
    <x v="0"/>
    <x v="14"/>
    <x v="180"/>
    <x v="268"/>
    <x v="57"/>
    <x v="115"/>
    <x v="600"/>
    <n v="72"/>
    <n v="7"/>
    <n v="6.6"/>
    <n v="8"/>
    <s v="Konami"/>
    <s v="E"/>
  </r>
  <r>
    <s v="Hamster Club 4: Shigessa Daidassou"/>
    <x v="8"/>
    <n v="2003"/>
    <x v="4534"/>
    <x v="11"/>
    <s v="Sep"/>
    <x v="7"/>
    <x v="202"/>
    <x v="180"/>
    <x v="125"/>
    <x v="9"/>
    <x v="145"/>
    <x v="600"/>
    <m/>
    <m/>
    <m/>
    <m/>
    <m/>
    <m/>
  </r>
  <r>
    <s v="Imagine: Fashion Designer World Tour"/>
    <x v="3"/>
    <n v="2009"/>
    <x v="3929"/>
    <x v="16"/>
    <s v="Jan"/>
    <x v="7"/>
    <x v="5"/>
    <x v="286"/>
    <x v="125"/>
    <x v="58"/>
    <x v="133"/>
    <x v="600"/>
    <m/>
    <m/>
    <s v="tbd"/>
    <m/>
    <s v="Virtual Toys"/>
    <s v="E"/>
  </r>
  <r>
    <s v="Wanted: Weapons of Fate"/>
    <x v="5"/>
    <n v="2009"/>
    <x v="4731"/>
    <x v="6"/>
    <s v="Oct"/>
    <x v="6"/>
    <x v="19"/>
    <x v="364"/>
    <x v="244"/>
    <x v="62"/>
    <x v="115"/>
    <x v="600"/>
    <n v="61"/>
    <n v="56"/>
    <n v="7.1"/>
    <n v="25"/>
    <s v="GRIN"/>
    <s v="M"/>
  </r>
  <r>
    <s v="Mega Man X8"/>
    <x v="6"/>
    <n v="2004"/>
    <x v="2577"/>
    <x v="30"/>
    <s v="Feb"/>
    <x v="1"/>
    <x v="12"/>
    <x v="364"/>
    <x v="277"/>
    <x v="58"/>
    <x v="115"/>
    <x v="600"/>
    <n v="68"/>
    <n v="23"/>
    <n v="8.5"/>
    <n v="63"/>
    <s v="Valuewave Co.,Ltd."/>
    <s v="E"/>
  </r>
  <r>
    <s v="The Chronicles of Riddick: Assault on Dark Athena"/>
    <x v="4"/>
    <n v="2009"/>
    <x v="230"/>
    <x v="29"/>
    <s v="Jun"/>
    <x v="6"/>
    <x v="10"/>
    <x v="252"/>
    <x v="244"/>
    <x v="58"/>
    <x v="147"/>
    <x v="600"/>
    <n v="82"/>
    <n v="67"/>
    <n v="8.1999999999999993"/>
    <n v="73"/>
    <s v="Starbreeze"/>
    <s v="M"/>
  </r>
  <r>
    <s v="Ford Mustang: The Legend Lives"/>
    <x v="6"/>
    <n v="2005"/>
    <x v="579"/>
    <x v="2"/>
    <s v="Oct"/>
    <x v="2"/>
    <x v="2"/>
    <x v="364"/>
    <x v="277"/>
    <x v="58"/>
    <x v="115"/>
    <x v="600"/>
    <n v="58"/>
    <n v="5"/>
    <n v="7.3"/>
    <n v="8"/>
    <s v="Eutechnyx"/>
    <s v="E"/>
  </r>
  <r>
    <s v="Fast Food"/>
    <x v="15"/>
    <n v="1981"/>
    <x v="4721"/>
    <x v="15"/>
    <s v="Jul"/>
    <x v="8"/>
    <x v="53"/>
    <x v="286"/>
    <x v="287"/>
    <x v="58"/>
    <x v="106"/>
    <x v="600"/>
    <m/>
    <m/>
    <m/>
    <m/>
    <m/>
    <m/>
  </r>
  <r>
    <s v="TouchMaster: Connect"/>
    <x v="3"/>
    <n v="2010"/>
    <x v="4732"/>
    <x v="7"/>
    <s v="Nov"/>
    <x v="4"/>
    <x v="19"/>
    <x v="205"/>
    <x v="248"/>
    <x v="58"/>
    <x v="147"/>
    <x v="600"/>
    <m/>
    <m/>
    <s v="tbd"/>
    <m/>
    <s v="DoubleTap Games"/>
    <s v="E"/>
  </r>
  <r>
    <s v="FlatOut: Head On"/>
    <x v="16"/>
    <n v="2008"/>
    <x v="4733"/>
    <x v="19"/>
    <s v="Jun"/>
    <x v="2"/>
    <x v="87"/>
    <x v="346"/>
    <x v="244"/>
    <x v="58"/>
    <x v="122"/>
    <x v="600"/>
    <n v="74"/>
    <n v="28"/>
    <n v="8.1999999999999993"/>
    <n v="21"/>
    <s v="Bugbear"/>
    <s v="T"/>
  </r>
  <r>
    <s v="Jikkyou Powerful Pro Yakyuu 8"/>
    <x v="6"/>
    <n v="2001"/>
    <x v="3531"/>
    <x v="8"/>
    <s v="Jan"/>
    <x v="0"/>
    <x v="14"/>
    <x v="180"/>
    <x v="125"/>
    <x v="128"/>
    <x v="106"/>
    <x v="600"/>
    <m/>
    <m/>
    <m/>
    <m/>
    <m/>
    <m/>
  </r>
  <r>
    <s v="Jeremy McGrath Supercross 2000"/>
    <x v="11"/>
    <n v="1999"/>
    <x v="4734"/>
    <x v="3"/>
    <s v="Nov"/>
    <x v="2"/>
    <x v="30"/>
    <x v="382"/>
    <x v="297"/>
    <x v="58"/>
    <x v="106"/>
    <x v="600"/>
    <m/>
    <m/>
    <m/>
    <m/>
    <m/>
    <m/>
  </r>
  <r>
    <s v="Supercross 2000"/>
    <x v="11"/>
    <n v="1999"/>
    <x v="1987"/>
    <x v="0"/>
    <s v="Aug"/>
    <x v="2"/>
    <x v="7"/>
    <x v="382"/>
    <x v="297"/>
    <x v="58"/>
    <x v="106"/>
    <x v="600"/>
    <m/>
    <m/>
    <m/>
    <m/>
    <m/>
    <m/>
  </r>
  <r>
    <s v="War Gods"/>
    <x v="11"/>
    <n v="1997"/>
    <x v="4735"/>
    <x v="31"/>
    <s v="Mar"/>
    <x v="9"/>
    <x v="39"/>
    <x v="382"/>
    <x v="297"/>
    <x v="58"/>
    <x v="106"/>
    <x v="600"/>
    <m/>
    <m/>
    <m/>
    <m/>
    <m/>
    <m/>
  </r>
  <r>
    <s v="Viz"/>
    <x v="11"/>
    <n v="1998"/>
    <x v="4736"/>
    <x v="29"/>
    <s v="Jun"/>
    <x v="2"/>
    <x v="30"/>
    <x v="382"/>
    <x v="297"/>
    <x v="58"/>
    <x v="106"/>
    <x v="600"/>
    <m/>
    <m/>
    <m/>
    <m/>
    <m/>
    <m/>
  </r>
  <r>
    <s v="Top Gear Overdrive"/>
    <x v="11"/>
    <n v="1998"/>
    <x v="2329"/>
    <x v="5"/>
    <s v="Oct"/>
    <x v="2"/>
    <x v="188"/>
    <x v="382"/>
    <x v="297"/>
    <x v="58"/>
    <x v="106"/>
    <x v="600"/>
    <m/>
    <m/>
    <m/>
    <m/>
    <m/>
    <m/>
  </r>
  <r>
    <s v="Ken Griffey Jr.'s Slugfest"/>
    <x v="11"/>
    <n v="1999"/>
    <x v="2459"/>
    <x v="12"/>
    <s v="Dec"/>
    <x v="0"/>
    <x v="0"/>
    <x v="382"/>
    <x v="297"/>
    <x v="58"/>
    <x v="106"/>
    <x v="600"/>
    <m/>
    <m/>
    <m/>
    <m/>
    <m/>
    <m/>
  </r>
  <r>
    <s v="The New Tetris"/>
    <x v="11"/>
    <n v="1999"/>
    <x v="4737"/>
    <x v="34"/>
    <s v="Jul"/>
    <x v="4"/>
    <x v="0"/>
    <x v="376"/>
    <x v="300"/>
    <x v="64"/>
    <x v="106"/>
    <x v="600"/>
    <m/>
    <m/>
    <m/>
    <m/>
    <m/>
    <m/>
  </r>
  <r>
    <s v="Xena: Warrior Princess - The Talisman of Fate"/>
    <x v="11"/>
    <n v="1999"/>
    <x v="3836"/>
    <x v="23"/>
    <s v="Jun"/>
    <x v="9"/>
    <x v="103"/>
    <x v="382"/>
    <x v="297"/>
    <x v="58"/>
    <x v="106"/>
    <x v="600"/>
    <m/>
    <m/>
    <m/>
    <m/>
    <m/>
    <m/>
  </r>
  <r>
    <s v="The Godfather: Dons Edition"/>
    <x v="5"/>
    <n v="2007"/>
    <x v="4738"/>
    <x v="26"/>
    <s v="Jul"/>
    <x v="8"/>
    <x v="7"/>
    <x v="370"/>
    <x v="287"/>
    <x v="58"/>
    <x v="147"/>
    <x v="600"/>
    <m/>
    <m/>
    <m/>
    <m/>
    <m/>
    <m/>
  </r>
  <r>
    <s v="Duel Masters: Sempai Legends"/>
    <x v="8"/>
    <n v="2003"/>
    <x v="1136"/>
    <x v="33"/>
    <s v="Jul"/>
    <x v="5"/>
    <x v="10"/>
    <x v="400"/>
    <x v="283"/>
    <x v="58"/>
    <x v="145"/>
    <x v="600"/>
    <n v="69"/>
    <n v="19"/>
    <n v="8"/>
    <n v="5"/>
    <s v="Mistic Software"/>
    <s v="E"/>
  </r>
  <r>
    <s v="Marvel Super Hero Squad"/>
    <x v="6"/>
    <n v="2009"/>
    <x v="4739"/>
    <x v="6"/>
    <s v="Jul"/>
    <x v="9"/>
    <x v="28"/>
    <x v="364"/>
    <x v="277"/>
    <x v="58"/>
    <x v="115"/>
    <x v="600"/>
    <m/>
    <m/>
    <s v="tbd"/>
    <m/>
    <s v="THQ"/>
    <s v="E10+"/>
  </r>
  <r>
    <s v="John Deere: Harvest in the Heartland"/>
    <x v="3"/>
    <n v="2007"/>
    <x v="4081"/>
    <x v="4"/>
    <s v="Apr"/>
    <x v="7"/>
    <x v="5"/>
    <x v="382"/>
    <x v="298"/>
    <x v="58"/>
    <x v="133"/>
    <x v="600"/>
    <n v="43"/>
    <n v="7"/>
    <s v="tbd"/>
    <m/>
    <s v="Black Lantern Studios"/>
    <s v="E"/>
  </r>
  <r>
    <s v="Harvest Moon: Magical Melody"/>
    <x v="0"/>
    <n v="2008"/>
    <x v="4740"/>
    <x v="21"/>
    <s v="Jul"/>
    <x v="7"/>
    <x v="70"/>
    <x v="382"/>
    <x v="298"/>
    <x v="58"/>
    <x v="133"/>
    <x v="600"/>
    <n v="69"/>
    <n v="14"/>
    <n v="8.8000000000000007"/>
    <n v="17"/>
    <s v="Marvelous Entertainment"/>
    <s v="E"/>
  </r>
  <r>
    <s v="Resident Evil: Revelations 2"/>
    <x v="5"/>
    <n v="2015"/>
    <x v="4644"/>
    <x v="26"/>
    <s v="Oct"/>
    <x v="8"/>
    <x v="12"/>
    <x v="383"/>
    <x v="300"/>
    <x v="94"/>
    <x v="133"/>
    <x v="600"/>
    <m/>
    <m/>
    <n v="6.8"/>
    <n v="48"/>
    <s v="Capcom"/>
    <s v="M"/>
  </r>
  <r>
    <s v="Heroes of the Pacific"/>
    <x v="6"/>
    <n v="2005"/>
    <x v="4741"/>
    <x v="4"/>
    <s v="Jul"/>
    <x v="7"/>
    <x v="34"/>
    <x v="364"/>
    <x v="277"/>
    <x v="58"/>
    <x v="115"/>
    <x v="600"/>
    <n v="76"/>
    <n v="31"/>
    <n v="8.4"/>
    <n v="15"/>
    <s v="IR Gurus"/>
    <s v="T"/>
  </r>
  <r>
    <s v="Prince of Persia: Rival Swords"/>
    <x v="0"/>
    <n v="2007"/>
    <x v="83"/>
    <x v="7"/>
    <s v="Nov"/>
    <x v="8"/>
    <x v="5"/>
    <x v="381"/>
    <x v="287"/>
    <x v="58"/>
    <x v="133"/>
    <x v="600"/>
    <n v="70"/>
    <n v="30"/>
    <n v="7.7"/>
    <n v="21"/>
    <s v="Ubisoft Montreal"/>
    <s v="T"/>
  </r>
  <r>
    <s v="The Lord of the Rings: The Third Age"/>
    <x v="19"/>
    <n v="2004"/>
    <x v="4742"/>
    <x v="26"/>
    <s v="Feb"/>
    <x v="3"/>
    <x v="7"/>
    <x v="376"/>
    <x v="297"/>
    <x v="58"/>
    <x v="145"/>
    <x v="600"/>
    <n v="74"/>
    <n v="25"/>
    <n v="7.8"/>
    <n v="19"/>
    <s v="EA Games"/>
    <s v="T"/>
  </r>
  <r>
    <s v="Trace Memory"/>
    <x v="3"/>
    <n v="2005"/>
    <x v="4743"/>
    <x v="18"/>
    <s v="Aug"/>
    <x v="10"/>
    <x v="0"/>
    <x v="341"/>
    <x v="45"/>
    <x v="130"/>
    <x v="145"/>
    <x v="600"/>
    <n v="70"/>
    <n v="51"/>
    <n v="8.1"/>
    <n v="42"/>
    <s v="Cing"/>
    <s v="T"/>
  </r>
  <r>
    <s v="X-Men Legends II: Rise of Apocalypse"/>
    <x v="16"/>
    <n v="2005"/>
    <x v="4744"/>
    <x v="15"/>
    <s v="Sep"/>
    <x v="3"/>
    <x v="4"/>
    <x v="370"/>
    <x v="45"/>
    <x v="58"/>
    <x v="133"/>
    <x v="600"/>
    <n v="84"/>
    <n v="30"/>
    <n v="8.1999999999999993"/>
    <n v="43"/>
    <s v="Vicarious Visions"/>
    <s v="T"/>
  </r>
  <r>
    <s v="Nicktoons: Battle for Volcano Island"/>
    <x v="19"/>
    <s v="N/A"/>
    <x v="4745"/>
    <x v="31"/>
    <s v="Jul"/>
    <x v="8"/>
    <x v="53"/>
    <x v="376"/>
    <x v="297"/>
    <x v="58"/>
    <x v="145"/>
    <x v="600"/>
    <m/>
    <m/>
    <n v="7"/>
    <n v="4"/>
    <s v="Blue Tongue Entertainment"/>
    <s v="E"/>
  </r>
  <r>
    <s v="Just Dance Wii 2"/>
    <x v="0"/>
    <n v="2012"/>
    <x v="4746"/>
    <x v="22"/>
    <s v="Aug"/>
    <x v="5"/>
    <x v="0"/>
    <x v="180"/>
    <x v="125"/>
    <x v="128"/>
    <x v="106"/>
    <x v="600"/>
    <m/>
    <m/>
    <m/>
    <m/>
    <m/>
    <m/>
  </r>
  <r>
    <s v="Senran Kagura Shinovi Versus: Sh?jo-tachi no Sh?mei"/>
    <x v="22"/>
    <n v="2013"/>
    <x v="4747"/>
    <x v="4"/>
    <s v="Dec"/>
    <x v="9"/>
    <x v="104"/>
    <x v="122"/>
    <x v="287"/>
    <x v="94"/>
    <x v="147"/>
    <x v="600"/>
    <m/>
    <m/>
    <m/>
    <m/>
    <m/>
    <m/>
  </r>
  <r>
    <s v="Borderlands: The Pre-Sequel"/>
    <x v="14"/>
    <n v="2014"/>
    <x v="231"/>
    <x v="32"/>
    <s v="Jul"/>
    <x v="6"/>
    <x v="2"/>
    <x v="369"/>
    <x v="263"/>
    <x v="58"/>
    <x v="133"/>
    <x v="600"/>
    <n v="75"/>
    <n v="55"/>
    <n v="6.2"/>
    <n v="703"/>
    <s v="2K Australia"/>
    <s v="M"/>
  </r>
  <r>
    <s v="Madden NFL 08"/>
    <x v="13"/>
    <n v="2007"/>
    <x v="4748"/>
    <x v="14"/>
    <s v="Apr"/>
    <x v="0"/>
    <x v="7"/>
    <x v="376"/>
    <x v="297"/>
    <x v="58"/>
    <x v="145"/>
    <x v="600"/>
    <n v="76"/>
    <n v="6"/>
    <n v="6"/>
    <n v="4"/>
    <s v="EA Tiburon"/>
    <s v="E"/>
  </r>
  <r>
    <s v="DX Game of Life"/>
    <x v="12"/>
    <n v="1996"/>
    <x v="4749"/>
    <x v="27"/>
    <s v="Jul"/>
    <x v="5"/>
    <x v="152"/>
    <x v="180"/>
    <x v="125"/>
    <x v="161"/>
    <x v="133"/>
    <x v="600"/>
    <m/>
    <m/>
    <m/>
    <m/>
    <m/>
    <m/>
  </r>
  <r>
    <s v="Trauma Center: New Blood"/>
    <x v="0"/>
    <n v="2007"/>
    <x v="1994"/>
    <x v="30"/>
    <s v="Mar"/>
    <x v="7"/>
    <x v="0"/>
    <x v="376"/>
    <x v="203"/>
    <x v="62"/>
    <x v="133"/>
    <x v="600"/>
    <n v="77"/>
    <n v="43"/>
    <n v="8"/>
    <n v="20"/>
    <s v="Atlus"/>
    <s v="T"/>
  </r>
  <r>
    <s v="Starhawk"/>
    <x v="5"/>
    <n v="2012"/>
    <x v="4750"/>
    <x v="27"/>
    <s v="Mar"/>
    <x v="8"/>
    <x v="3"/>
    <x v="375"/>
    <x v="300"/>
    <x v="102"/>
    <x v="147"/>
    <x v="600"/>
    <n v="77"/>
    <n v="71"/>
    <n v="7.8"/>
    <n v="188"/>
    <s v="LightBox Interactive"/>
    <s v="T"/>
  </r>
  <r>
    <s v="Pirates of the Caribbean"/>
    <x v="13"/>
    <n v="2003"/>
    <x v="4751"/>
    <x v="18"/>
    <s v="Jul"/>
    <x v="3"/>
    <x v="5"/>
    <x v="376"/>
    <x v="297"/>
    <x v="58"/>
    <x v="145"/>
    <x v="600"/>
    <n v="65"/>
    <n v="30"/>
    <n v="7.4"/>
    <n v="27"/>
    <s v="Akella"/>
    <s v="T"/>
  </r>
  <r>
    <s v="FIFA Soccer 13"/>
    <x v="10"/>
    <n v="2012"/>
    <x v="876"/>
    <x v="17"/>
    <s v="Jun"/>
    <x v="8"/>
    <x v="7"/>
    <x v="383"/>
    <x v="256"/>
    <x v="58"/>
    <x v="147"/>
    <x v="600"/>
    <n v="68"/>
    <n v="4"/>
    <n v="3.7"/>
    <n v="16"/>
    <s v="Electronic Arts"/>
    <s v="E"/>
  </r>
  <r>
    <s v="Ace Combat: Joint Assault"/>
    <x v="16"/>
    <n v="2010"/>
    <x v="880"/>
    <x v="17"/>
    <s v="May"/>
    <x v="7"/>
    <x v="25"/>
    <x v="383"/>
    <x v="300"/>
    <x v="126"/>
    <x v="147"/>
    <x v="600"/>
    <n v="71"/>
    <n v="30"/>
    <n v="7.2"/>
    <n v="12"/>
    <s v="Project Aces"/>
    <s v="T"/>
  </r>
  <r>
    <s v="The Punisher"/>
    <x v="13"/>
    <n v="2005"/>
    <x v="3079"/>
    <x v="32"/>
    <s v="Feb"/>
    <x v="8"/>
    <x v="28"/>
    <x v="376"/>
    <x v="297"/>
    <x v="58"/>
    <x v="145"/>
    <x v="600"/>
    <m/>
    <m/>
    <m/>
    <m/>
    <m/>
    <m/>
  </r>
  <r>
    <s v="MLB Pennant Race"/>
    <x v="12"/>
    <n v="1996"/>
    <x v="1996"/>
    <x v="5"/>
    <s v="Oct"/>
    <x v="0"/>
    <x v="3"/>
    <x v="252"/>
    <x v="277"/>
    <x v="58"/>
    <x v="133"/>
    <x v="600"/>
    <m/>
    <m/>
    <m/>
    <m/>
    <m/>
    <m/>
  </r>
  <r>
    <s v="The BIGS 2"/>
    <x v="0"/>
    <n v="2009"/>
    <x v="1587"/>
    <x v="33"/>
    <s v="Jan"/>
    <x v="0"/>
    <x v="2"/>
    <x v="343"/>
    <x v="45"/>
    <x v="58"/>
    <x v="133"/>
    <x v="600"/>
    <n v="68"/>
    <n v="5"/>
    <n v="8.5"/>
    <n v="6"/>
    <s v="Blue Castle Games"/>
    <s v="E10+"/>
  </r>
  <r>
    <s v="Shrek: Forever After"/>
    <x v="0"/>
    <n v="2010"/>
    <x v="4752"/>
    <x v="21"/>
    <s v="Apr"/>
    <x v="1"/>
    <x v="4"/>
    <x v="375"/>
    <x v="265"/>
    <x v="58"/>
    <x v="147"/>
    <x v="600"/>
    <m/>
    <m/>
    <s v="tbd"/>
    <m/>
    <s v="Xpec"/>
    <s v="E10+"/>
  </r>
  <r>
    <s v="Turning Point: Fall of Liberty"/>
    <x v="4"/>
    <n v="2008"/>
    <x v="4753"/>
    <x v="22"/>
    <s v="Jul"/>
    <x v="6"/>
    <x v="34"/>
    <x v="382"/>
    <x v="203"/>
    <x v="58"/>
    <x v="133"/>
    <x v="600"/>
    <n v="43"/>
    <n v="44"/>
    <n v="6.8"/>
    <n v="87"/>
    <s v="Spark Unlimited"/>
    <s v="T"/>
  </r>
  <r>
    <s v="SD Gundam Gaiden: Knight Gundam Monogatari: Ooinaru Isan"/>
    <x v="7"/>
    <n v="1991"/>
    <x v="4754"/>
    <x v="20"/>
    <s v="Aug"/>
    <x v="3"/>
    <x v="222"/>
    <x v="180"/>
    <x v="125"/>
    <x v="128"/>
    <x v="106"/>
    <x v="600"/>
    <m/>
    <m/>
    <m/>
    <m/>
    <m/>
    <m/>
  </r>
  <r>
    <s v="Karaoke Revolution Glee: Volume 3"/>
    <x v="0"/>
    <n v="2011"/>
    <x v="4755"/>
    <x v="0"/>
    <s v="Nov"/>
    <x v="5"/>
    <x v="14"/>
    <x v="382"/>
    <x v="203"/>
    <x v="58"/>
    <x v="133"/>
    <x v="600"/>
    <m/>
    <m/>
    <s v="tbd"/>
    <m/>
    <s v="Hijinx Studios"/>
    <s v="T"/>
  </r>
  <r>
    <s v="Sonic Boom: Shattered Crystal"/>
    <x v="10"/>
    <n v="2014"/>
    <x v="4756"/>
    <x v="6"/>
    <s v="Jun"/>
    <x v="8"/>
    <x v="8"/>
    <x v="394"/>
    <x v="265"/>
    <x v="58"/>
    <x v="147"/>
    <x v="600"/>
    <n v="47"/>
    <n v="21"/>
    <n v="6.3"/>
    <n v="160"/>
    <s v="Sanzaru Games"/>
    <s v="E"/>
  </r>
  <r>
    <s v="Shrek Super Party"/>
    <x v="6"/>
    <n v="2002"/>
    <x v="1486"/>
    <x v="12"/>
    <s v="Apr"/>
    <x v="5"/>
    <x v="71"/>
    <x v="364"/>
    <x v="277"/>
    <x v="58"/>
    <x v="115"/>
    <x v="600"/>
    <n v="30"/>
    <n v="4"/>
    <n v="5.0999999999999996"/>
    <n v="17"/>
    <s v="Mass Media"/>
    <s v="E"/>
  </r>
  <r>
    <s v="MLB Power Pros"/>
    <x v="0"/>
    <n v="2007"/>
    <x v="4757"/>
    <x v="3"/>
    <s v="Feb"/>
    <x v="0"/>
    <x v="14"/>
    <x v="382"/>
    <x v="125"/>
    <x v="57"/>
    <x v="133"/>
    <x v="600"/>
    <n v="83"/>
    <n v="12"/>
    <n v="8.4"/>
    <n v="45"/>
    <s v="Konami"/>
    <s v="E"/>
  </r>
  <r>
    <s v="Mah Jong Quest: Expeditions"/>
    <x v="3"/>
    <n v="2007"/>
    <x v="4258"/>
    <x v="8"/>
    <s v="Oct"/>
    <x v="4"/>
    <x v="194"/>
    <x v="324"/>
    <x v="289"/>
    <x v="58"/>
    <x v="145"/>
    <x v="600"/>
    <m/>
    <m/>
    <s v="tbd"/>
    <m/>
    <s v="Game Brains"/>
    <s v="E"/>
  </r>
  <r>
    <s v="Sakura Wars 4: Koi Seyo,Otome"/>
    <x v="21"/>
    <n v="2002"/>
    <x v="4758"/>
    <x v="26"/>
    <s v="Jul"/>
    <x v="10"/>
    <x v="8"/>
    <x v="180"/>
    <x v="125"/>
    <x v="128"/>
    <x v="106"/>
    <x v="600"/>
    <m/>
    <m/>
    <m/>
    <m/>
    <m/>
    <m/>
  </r>
  <r>
    <s v="Sakura Wars: So Long, My Love"/>
    <x v="6"/>
    <n v="2005"/>
    <x v="4759"/>
    <x v="15"/>
    <s v="Feb"/>
    <x v="3"/>
    <x v="8"/>
    <x v="360"/>
    <x v="300"/>
    <x v="126"/>
    <x v="133"/>
    <x v="600"/>
    <n v="81"/>
    <n v="15"/>
    <n v="7.3"/>
    <n v="26"/>
    <s v="RED Entertainment"/>
    <s v="T"/>
  </r>
  <r>
    <s v="Dynasty Tactics"/>
    <x v="6"/>
    <n v="2002"/>
    <x v="1068"/>
    <x v="7"/>
    <s v="Aug"/>
    <x v="11"/>
    <x v="48"/>
    <x v="383"/>
    <x v="300"/>
    <x v="94"/>
    <x v="133"/>
    <x v="600"/>
    <n v="79"/>
    <n v="14"/>
    <n v="8.1"/>
    <n v="31"/>
    <s v="Koei"/>
    <s v="T"/>
  </r>
  <r>
    <s v="Call of Juarez: The Cartel"/>
    <x v="5"/>
    <n v="2011"/>
    <x v="4760"/>
    <x v="23"/>
    <s v="Mar"/>
    <x v="6"/>
    <x v="5"/>
    <x v="234"/>
    <x v="279"/>
    <x v="58"/>
    <x v="132"/>
    <x v="600"/>
    <n v="45"/>
    <n v="42"/>
    <n v="5.5"/>
    <n v="74"/>
    <s v="Techland"/>
    <s v="M"/>
  </r>
  <r>
    <s v="Snowboarding"/>
    <x v="12"/>
    <n v="2000"/>
    <x v="2646"/>
    <x v="23"/>
    <s v="Aug"/>
    <x v="0"/>
    <x v="162"/>
    <x v="252"/>
    <x v="277"/>
    <x v="58"/>
    <x v="133"/>
    <x v="600"/>
    <m/>
    <m/>
    <m/>
    <m/>
    <m/>
    <m/>
  </r>
  <r>
    <s v="Sesame Street: Cookie's Counting Carnival"/>
    <x v="0"/>
    <n v="2010"/>
    <x v="877"/>
    <x v="30"/>
    <s v="Dec"/>
    <x v="5"/>
    <x v="19"/>
    <x v="286"/>
    <x v="125"/>
    <x v="58"/>
    <x v="133"/>
    <x v="600"/>
    <m/>
    <m/>
    <s v="tbd"/>
    <m/>
    <s v="Black Lantern Studios"/>
    <s v="EC"/>
  </r>
  <r>
    <s v="Angry Birds Star Wars"/>
    <x v="5"/>
    <n v="2013"/>
    <x v="4706"/>
    <x v="11"/>
    <s v="Oct"/>
    <x v="11"/>
    <x v="4"/>
    <x v="205"/>
    <x v="182"/>
    <x v="58"/>
    <x v="132"/>
    <x v="600"/>
    <n v="49"/>
    <n v="6"/>
    <n v="3.6"/>
    <n v="23"/>
    <s v="Exient Entertainment"/>
    <s v="E"/>
  </r>
  <r>
    <s v="Metal Gear Solid V: Ground Zeroes"/>
    <x v="17"/>
    <n v="2014"/>
    <x v="4761"/>
    <x v="3"/>
    <s v="Aug"/>
    <x v="8"/>
    <x v="14"/>
    <x v="341"/>
    <x v="277"/>
    <x v="58"/>
    <x v="133"/>
    <x v="600"/>
    <n v="76"/>
    <n v="13"/>
    <n v="5.4"/>
    <n v="348"/>
    <s v="Kojima Productions"/>
    <s v="M"/>
  </r>
  <r>
    <s v="SimCity 4"/>
    <x v="14"/>
    <n v="2003"/>
    <x v="1972"/>
    <x v="25"/>
    <s v="Feb"/>
    <x v="7"/>
    <x v="7"/>
    <x v="365"/>
    <x v="180"/>
    <x v="58"/>
    <x v="147"/>
    <x v="600"/>
    <n v="84"/>
    <n v="36"/>
    <n v="8.6999999999999993"/>
    <n v="268"/>
    <s v="Maxis"/>
    <s v="E"/>
  </r>
  <r>
    <s v="James Bond 007: Legends"/>
    <x v="4"/>
    <n v="2012"/>
    <x v="4762"/>
    <x v="28"/>
    <s v="Oct"/>
    <x v="6"/>
    <x v="4"/>
    <x v="346"/>
    <x v="293"/>
    <x v="58"/>
    <x v="147"/>
    <x v="600"/>
    <m/>
    <m/>
    <m/>
    <m/>
    <m/>
    <m/>
  </r>
  <r>
    <s v="Puzzle Quest: Challenge of the Warlords"/>
    <x v="0"/>
    <n v="2007"/>
    <x v="4763"/>
    <x v="34"/>
    <s v="Feb"/>
    <x v="4"/>
    <x v="58"/>
    <x v="343"/>
    <x v="125"/>
    <x v="58"/>
    <x v="133"/>
    <x v="600"/>
    <n v="71"/>
    <n v="17"/>
    <n v="6.2"/>
    <n v="5"/>
    <s v="Vicious Cycle"/>
    <s v="E10+"/>
  </r>
  <r>
    <s v="Dragon Ball Heroes: Ultimate Mission"/>
    <x v="10"/>
    <n v="2013"/>
    <x v="4764"/>
    <x v="15"/>
    <s v="Jun"/>
    <x v="5"/>
    <x v="25"/>
    <x v="180"/>
    <x v="125"/>
    <x v="128"/>
    <x v="106"/>
    <x v="600"/>
    <m/>
    <m/>
    <m/>
    <m/>
    <m/>
    <m/>
  </r>
  <r>
    <s v="One Piece Unlimited Cruise 2: Awakening of a Hero"/>
    <x v="0"/>
    <n v="2009"/>
    <x v="3512"/>
    <x v="13"/>
    <s v="May"/>
    <x v="8"/>
    <x v="25"/>
    <x v="180"/>
    <x v="244"/>
    <x v="89"/>
    <x v="133"/>
    <x v="600"/>
    <m/>
    <m/>
    <m/>
    <m/>
    <m/>
    <m/>
  </r>
  <r>
    <s v="Surf's Up"/>
    <x v="6"/>
    <n v="2007"/>
    <x v="4658"/>
    <x v="5"/>
    <s v="Apr"/>
    <x v="0"/>
    <x v="5"/>
    <x v="364"/>
    <x v="277"/>
    <x v="58"/>
    <x v="115"/>
    <x v="600"/>
    <n v="60"/>
    <n v="4"/>
    <s v="tbd"/>
    <m/>
    <s v="Ubisoft Montreal"/>
    <s v="E10+"/>
  </r>
  <r>
    <s v="Looney Tunes Racing"/>
    <x v="12"/>
    <n v="2000"/>
    <x v="2913"/>
    <x v="17"/>
    <s v="Aug"/>
    <x v="2"/>
    <x v="52"/>
    <x v="252"/>
    <x v="277"/>
    <x v="58"/>
    <x v="133"/>
    <x v="600"/>
    <n v="71"/>
    <n v="11"/>
    <s v="tbd"/>
    <m/>
    <s v="Circus Freak"/>
    <s v="E"/>
  </r>
  <r>
    <s v="Disgaea 5: Alliance of Vengeance"/>
    <x v="9"/>
    <n v="2015"/>
    <x v="4765"/>
    <x v="3"/>
    <s v="Jan"/>
    <x v="3"/>
    <x v="131"/>
    <x v="369"/>
    <x v="283"/>
    <x v="23"/>
    <x v="115"/>
    <x v="600"/>
    <n v="80"/>
    <n v="43"/>
    <n v="8.1"/>
    <n v="173"/>
    <s v="Nippon Ichi Software"/>
    <s v="T"/>
  </r>
  <r>
    <s v="Final Fantasy X-2: International + Last Mission"/>
    <x v="6"/>
    <n v="2004"/>
    <x v="4766"/>
    <x v="30"/>
    <s v="Jan"/>
    <x v="3"/>
    <x v="15"/>
    <x v="180"/>
    <x v="125"/>
    <x v="128"/>
    <x v="106"/>
    <x v="600"/>
    <m/>
    <m/>
    <m/>
    <m/>
    <m/>
    <m/>
  </r>
  <r>
    <s v="Namco Museum Vol.2"/>
    <x v="12"/>
    <n v="1996"/>
    <x v="4767"/>
    <x v="1"/>
    <s v="Feb"/>
    <x v="5"/>
    <x v="3"/>
    <x v="396"/>
    <x v="287"/>
    <x v="92"/>
    <x v="133"/>
    <x v="600"/>
    <m/>
    <m/>
    <m/>
    <m/>
    <m/>
    <m/>
  </r>
  <r>
    <s v="Sengoku Basara: Samurai Heroes"/>
    <x v="0"/>
    <n v="2010"/>
    <x v="4768"/>
    <x v="7"/>
    <s v="May"/>
    <x v="8"/>
    <x v="12"/>
    <x v="383"/>
    <x v="45"/>
    <x v="118"/>
    <x v="145"/>
    <x v="600"/>
    <n v="65"/>
    <n v="18"/>
    <n v="8.8000000000000007"/>
    <n v="13"/>
    <s v="Capcom"/>
    <s v="T"/>
  </r>
  <r>
    <s v="Rayman 3: Hoodlum Havoc"/>
    <x v="6"/>
    <n v="2003"/>
    <x v="4769"/>
    <x v="20"/>
    <s v="May"/>
    <x v="1"/>
    <x v="5"/>
    <x v="364"/>
    <x v="277"/>
    <x v="58"/>
    <x v="115"/>
    <x v="600"/>
    <n v="76"/>
    <n v="21"/>
    <n v="8.6"/>
    <n v="38"/>
    <s v="Ubisoft"/>
    <s v="E"/>
  </r>
  <r>
    <s v="Penguin no Mondai: Saikyou Penguin Densetsu! A Penguin's Troubles"/>
    <x v="3"/>
    <n v="2008"/>
    <x v="4770"/>
    <x v="23"/>
    <s v="Jan"/>
    <x v="10"/>
    <x v="14"/>
    <x v="180"/>
    <x v="125"/>
    <x v="128"/>
    <x v="106"/>
    <x v="600"/>
    <m/>
    <m/>
    <m/>
    <m/>
    <m/>
    <m/>
  </r>
  <r>
    <s v="Warriors Orochi 2"/>
    <x v="16"/>
    <n v="2008"/>
    <x v="2499"/>
    <x v="31"/>
    <s v="Feb"/>
    <x v="8"/>
    <x v="48"/>
    <x v="383"/>
    <x v="125"/>
    <x v="75"/>
    <x v="145"/>
    <x v="600"/>
    <n v="56"/>
    <n v="14"/>
    <n v="7.5"/>
    <n v="4"/>
    <s v="Omega Force"/>
    <s v="T"/>
  </r>
  <r>
    <s v="Feel the Magic XY/XX"/>
    <x v="3"/>
    <n v="2004"/>
    <x v="2434"/>
    <x v="28"/>
    <s v="Jul"/>
    <x v="4"/>
    <x v="8"/>
    <x v="394"/>
    <x v="125"/>
    <x v="67"/>
    <x v="133"/>
    <x v="600"/>
    <n v="75"/>
    <n v="55"/>
    <n v="8.1"/>
    <n v="18"/>
    <s v="Sonic Team"/>
    <s v="T"/>
  </r>
  <r>
    <s v="Psi-Ops: The Mindgate Conspiracy"/>
    <x v="6"/>
    <n v="2004"/>
    <x v="4771"/>
    <x v="10"/>
    <s v="Jul"/>
    <x v="6"/>
    <x v="39"/>
    <x v="364"/>
    <x v="277"/>
    <x v="58"/>
    <x v="115"/>
    <x v="600"/>
    <n v="84"/>
    <n v="46"/>
    <n v="8.9"/>
    <n v="27"/>
    <s v="Midway"/>
    <s v="M"/>
  </r>
  <r>
    <s v="Tomba! 2: The Evil Swine Return"/>
    <x v="12"/>
    <n v="1999"/>
    <x v="3537"/>
    <x v="8"/>
    <s v="Dec"/>
    <x v="1"/>
    <x v="3"/>
    <x v="252"/>
    <x v="277"/>
    <x v="58"/>
    <x v="133"/>
    <x v="600"/>
    <m/>
    <m/>
    <m/>
    <m/>
    <m/>
    <m/>
  </r>
  <r>
    <s v="Dragon Quest: Shounen Yangus to Fushigi no Dungeon"/>
    <x v="6"/>
    <n v="2006"/>
    <x v="4772"/>
    <x v="17"/>
    <s v="Feb"/>
    <x v="3"/>
    <x v="15"/>
    <x v="180"/>
    <x v="125"/>
    <x v="128"/>
    <x v="106"/>
    <x v="600"/>
    <m/>
    <m/>
    <m/>
    <m/>
    <m/>
    <m/>
  </r>
  <r>
    <s v="Neopets Puzzle Adventure"/>
    <x v="3"/>
    <n v="2008"/>
    <x v="4773"/>
    <x v="3"/>
    <s v="Dec"/>
    <x v="4"/>
    <x v="12"/>
    <x v="343"/>
    <x v="125"/>
    <x v="58"/>
    <x v="133"/>
    <x v="600"/>
    <n v="70"/>
    <n v="12"/>
    <s v="tbd"/>
    <m/>
    <s v="Infinite Interactive"/>
    <s v="E"/>
  </r>
  <r>
    <s v="BeatMania Append 4thMix: The beat goes on"/>
    <x v="12"/>
    <n v="1999"/>
    <x v="1448"/>
    <x v="27"/>
    <s v="Oct"/>
    <x v="7"/>
    <x v="14"/>
    <x v="180"/>
    <x v="125"/>
    <x v="161"/>
    <x v="133"/>
    <x v="600"/>
    <m/>
    <m/>
    <m/>
    <m/>
    <m/>
    <m/>
  </r>
  <r>
    <s v="Romance of the Three Kingdoms III: Dragon of Destiny"/>
    <x v="7"/>
    <n v="1992"/>
    <x v="4774"/>
    <x v="26"/>
    <s v="Oct"/>
    <x v="11"/>
    <x v="48"/>
    <x v="180"/>
    <x v="125"/>
    <x v="128"/>
    <x v="106"/>
    <x v="600"/>
    <m/>
    <m/>
    <m/>
    <m/>
    <m/>
    <m/>
  </r>
  <r>
    <s v="Power Pro Kun Pocket 11"/>
    <x v="3"/>
    <n v="2008"/>
    <x v="2853"/>
    <x v="8"/>
    <s v="Oct"/>
    <x v="0"/>
    <x v="14"/>
    <x v="180"/>
    <x v="125"/>
    <x v="128"/>
    <x v="106"/>
    <x v="600"/>
    <m/>
    <m/>
    <m/>
    <m/>
    <m/>
    <m/>
  </r>
  <r>
    <s v="Sonic &amp; All-Stars Racing Transformed"/>
    <x v="10"/>
    <n v="2012"/>
    <x v="4775"/>
    <x v="7"/>
    <s v="May"/>
    <x v="2"/>
    <x v="8"/>
    <x v="234"/>
    <x v="182"/>
    <x v="58"/>
    <x v="133"/>
    <x v="600"/>
    <m/>
    <m/>
    <m/>
    <m/>
    <m/>
    <m/>
  </r>
  <r>
    <s v="Dead Rising: Chop Till You Drop"/>
    <x v="0"/>
    <n v="2009"/>
    <x v="4776"/>
    <x v="26"/>
    <s v="Jan"/>
    <x v="8"/>
    <x v="12"/>
    <x v="341"/>
    <x v="270"/>
    <x v="69"/>
    <x v="133"/>
    <x v="600"/>
    <n v="61"/>
    <n v="30"/>
    <n v="6.5"/>
    <n v="35"/>
    <s v="TOSE"/>
    <s v="M"/>
  </r>
  <r>
    <s v="Purr Pals"/>
    <x v="0"/>
    <n v="2008"/>
    <x v="4777"/>
    <x v="19"/>
    <s v="Sep"/>
    <x v="7"/>
    <x v="41"/>
    <x v="343"/>
    <x v="125"/>
    <x v="58"/>
    <x v="133"/>
    <x v="600"/>
    <m/>
    <m/>
    <s v="tbd"/>
    <m/>
    <s v="Crave"/>
    <s v="E"/>
  </r>
  <r>
    <s v="Spyro: A Hero's Tail"/>
    <x v="19"/>
    <n v="2004"/>
    <x v="4778"/>
    <x v="30"/>
    <s v="Nov"/>
    <x v="1"/>
    <x v="23"/>
    <x v="376"/>
    <x v="297"/>
    <x v="58"/>
    <x v="145"/>
    <x v="600"/>
    <n v="62"/>
    <n v="13"/>
    <n v="8.3000000000000007"/>
    <n v="10"/>
    <s v="Eurocom Entertainment Software"/>
    <s v="E"/>
  </r>
  <r>
    <s v="NASCAR 08"/>
    <x v="4"/>
    <n v="2007"/>
    <x v="4524"/>
    <x v="22"/>
    <s v="Feb"/>
    <x v="2"/>
    <x v="7"/>
    <x v="343"/>
    <x v="125"/>
    <x v="58"/>
    <x v="133"/>
    <x v="600"/>
    <n v="59"/>
    <n v="29"/>
    <n v="5.2"/>
    <n v="30"/>
    <s v="EA Tiburon"/>
    <s v="E"/>
  </r>
  <r>
    <s v="Battle &amp; Get! Pokemon Typing DS"/>
    <x v="3"/>
    <n v="2011"/>
    <x v="4779"/>
    <x v="10"/>
    <s v="Feb"/>
    <x v="5"/>
    <x v="0"/>
    <x v="180"/>
    <x v="125"/>
    <x v="128"/>
    <x v="106"/>
    <x v="600"/>
    <m/>
    <m/>
    <m/>
    <m/>
    <m/>
    <m/>
  </r>
  <r>
    <s v="World of Tanks"/>
    <x v="14"/>
    <n v="2011"/>
    <x v="4780"/>
    <x v="25"/>
    <s v="Jul"/>
    <x v="6"/>
    <x v="223"/>
    <x v="180"/>
    <x v="301"/>
    <x v="58"/>
    <x v="132"/>
    <x v="600"/>
    <n v="80"/>
    <n v="38"/>
    <n v="3.7"/>
    <n v="1466"/>
    <s v="Wargaming.net"/>
    <s v="T"/>
  </r>
  <r>
    <s v="Links 2004"/>
    <x v="13"/>
    <n v="2003"/>
    <x v="4781"/>
    <x v="25"/>
    <s v="Oct"/>
    <x v="0"/>
    <x v="1"/>
    <x v="400"/>
    <x v="297"/>
    <x v="58"/>
    <x v="145"/>
    <x v="600"/>
    <n v="80"/>
    <n v="41"/>
    <n v="9"/>
    <n v="9"/>
    <s v="Indie Built"/>
    <s v="E"/>
  </r>
  <r>
    <s v="PGA Tour 97"/>
    <x v="12"/>
    <n v="1996"/>
    <x v="4782"/>
    <x v="9"/>
    <s v="Oct"/>
    <x v="0"/>
    <x v="7"/>
    <x v="252"/>
    <x v="277"/>
    <x v="58"/>
    <x v="133"/>
    <x v="600"/>
    <m/>
    <m/>
    <m/>
    <m/>
    <m/>
    <m/>
  </r>
  <r>
    <s v="Majin and the Forsaken Kingdom"/>
    <x v="5"/>
    <n v="2010"/>
    <x v="4783"/>
    <x v="12"/>
    <s v="Mar"/>
    <x v="10"/>
    <x v="25"/>
    <x v="290"/>
    <x v="293"/>
    <x v="62"/>
    <x v="132"/>
    <x v="600"/>
    <n v="72"/>
    <n v="49"/>
    <n v="7.9"/>
    <n v="35"/>
    <s v="Game Republic"/>
    <s v="T"/>
  </r>
  <r>
    <s v="Assassin's Creed IV: Black Flag"/>
    <x v="18"/>
    <n v="2013"/>
    <x v="883"/>
    <x v="16"/>
    <s v="Aug"/>
    <x v="8"/>
    <x v="5"/>
    <x v="394"/>
    <x v="265"/>
    <x v="58"/>
    <x v="147"/>
    <x v="600"/>
    <n v="86"/>
    <n v="5"/>
    <n v="7.7"/>
    <n v="207"/>
    <s v="Ubisoft"/>
    <s v="M"/>
  </r>
  <r>
    <s v="Earthworm Jim"/>
    <x v="8"/>
    <n v="2001"/>
    <x v="4784"/>
    <x v="29"/>
    <s v="Jul"/>
    <x v="1"/>
    <x v="117"/>
    <x v="200"/>
    <x v="283"/>
    <x v="58"/>
    <x v="145"/>
    <x v="600"/>
    <n v="72"/>
    <n v="10"/>
    <n v="5.7"/>
    <n v="6"/>
    <s v="Game Titan"/>
    <s v="E"/>
  </r>
  <r>
    <s v="Tales of Phantasia"/>
    <x v="8"/>
    <n v="2003"/>
    <x v="4785"/>
    <x v="30"/>
    <s v="Dec"/>
    <x v="3"/>
    <x v="0"/>
    <x v="122"/>
    <x v="298"/>
    <x v="89"/>
    <x v="145"/>
    <x v="600"/>
    <n v="76"/>
    <n v="29"/>
    <n v="8.1"/>
    <n v="24"/>
    <s v="Namco"/>
    <s v="E10+"/>
  </r>
  <r>
    <s v="Bratz: Super Babyz"/>
    <x v="3"/>
    <n v="2008"/>
    <x v="1231"/>
    <x v="22"/>
    <s v="Dec"/>
    <x v="8"/>
    <x v="28"/>
    <x v="343"/>
    <x v="125"/>
    <x v="58"/>
    <x v="133"/>
    <x v="601"/>
    <n v="50"/>
    <n v="4"/>
    <s v="tbd"/>
    <m/>
    <s v="Creat Studios"/>
    <s v="E"/>
  </r>
  <r>
    <s v="Dragon Quest Heroes II: Twin Kings and the Prophecy's End"/>
    <x v="9"/>
    <n v="2016"/>
    <x v="4786"/>
    <x v="13"/>
    <s v="Dec"/>
    <x v="8"/>
    <x v="15"/>
    <x v="180"/>
    <x v="125"/>
    <x v="9"/>
    <x v="106"/>
    <x v="601"/>
    <m/>
    <m/>
    <m/>
    <m/>
    <m/>
    <m/>
  </r>
  <r>
    <s v="Monster 4x4: Masters of Metal"/>
    <x v="6"/>
    <n v="2003"/>
    <x v="4787"/>
    <x v="5"/>
    <s v="Feb"/>
    <x v="2"/>
    <x v="5"/>
    <x v="364"/>
    <x v="277"/>
    <x v="58"/>
    <x v="115"/>
    <x v="601"/>
    <n v="48"/>
    <n v="9"/>
    <n v="8.3000000000000007"/>
    <n v="13"/>
    <s v="Ubisoft"/>
    <s v="E"/>
  </r>
  <r>
    <s v="SingStar Country"/>
    <x v="6"/>
    <n v="2008"/>
    <x v="4788"/>
    <x v="7"/>
    <s v="Jul"/>
    <x v="5"/>
    <x v="3"/>
    <x v="364"/>
    <x v="277"/>
    <x v="58"/>
    <x v="115"/>
    <x v="601"/>
    <n v="75"/>
    <n v="13"/>
    <s v="tbd"/>
    <m/>
    <s v="SCEE London Studio"/>
    <s v="T"/>
  </r>
  <r>
    <s v="VMX Racing"/>
    <x v="12"/>
    <n v="1997"/>
    <x v="1965"/>
    <x v="2"/>
    <s v="Jan"/>
    <x v="2"/>
    <x v="224"/>
    <x v="252"/>
    <x v="277"/>
    <x v="58"/>
    <x v="133"/>
    <x v="601"/>
    <m/>
    <m/>
    <m/>
    <m/>
    <m/>
    <m/>
  </r>
  <r>
    <s v="Hot Shots Golf: World Invitational"/>
    <x v="5"/>
    <n v="2012"/>
    <x v="3459"/>
    <x v="27"/>
    <s v="Nov"/>
    <x v="0"/>
    <x v="3"/>
    <x v="180"/>
    <x v="125"/>
    <x v="9"/>
    <x v="106"/>
    <x v="601"/>
    <m/>
    <m/>
    <n v="7.9"/>
    <n v="9"/>
    <s v="Clap Hanz"/>
    <s v="E"/>
  </r>
  <r>
    <s v="Harvest Moon DS Cute (US sales)"/>
    <x v="3"/>
    <n v="2005"/>
    <x v="2847"/>
    <x v="16"/>
    <s v="Nov"/>
    <x v="7"/>
    <x v="214"/>
    <x v="331"/>
    <x v="125"/>
    <x v="58"/>
    <x v="106"/>
    <x v="601"/>
    <m/>
    <m/>
    <m/>
    <m/>
    <m/>
    <m/>
  </r>
  <r>
    <s v="Disney's Extreme Skate Adventure"/>
    <x v="8"/>
    <n v="2003"/>
    <x v="1765"/>
    <x v="25"/>
    <s v="May"/>
    <x v="0"/>
    <x v="4"/>
    <x v="200"/>
    <x v="283"/>
    <x v="58"/>
    <x v="145"/>
    <x v="601"/>
    <n v="70"/>
    <n v="6"/>
    <s v="tbd"/>
    <m/>
    <s v="Vicarious Visions"/>
    <s v="E"/>
  </r>
  <r>
    <s v="Dragon Ball GT: Transformation"/>
    <x v="8"/>
    <n v="2005"/>
    <x v="2136"/>
    <x v="12"/>
    <s v="Jul"/>
    <x v="8"/>
    <x v="10"/>
    <x v="200"/>
    <x v="283"/>
    <x v="58"/>
    <x v="145"/>
    <x v="601"/>
    <n v="69"/>
    <n v="12"/>
    <n v="8.1999999999999993"/>
    <n v="26"/>
    <s v="Webfoot Technologies"/>
    <s v="E10+"/>
  </r>
  <r>
    <s v="Super Fire ProWrestling X"/>
    <x v="7"/>
    <n v="1995"/>
    <x v="4789"/>
    <x v="20"/>
    <s v="Mar"/>
    <x v="9"/>
    <x v="190"/>
    <x v="180"/>
    <x v="125"/>
    <x v="9"/>
    <x v="106"/>
    <x v="601"/>
    <m/>
    <m/>
    <m/>
    <m/>
    <m/>
    <m/>
  </r>
  <r>
    <s v="Battlefield: Hardline"/>
    <x v="4"/>
    <n v="2015"/>
    <x v="4238"/>
    <x v="7"/>
    <s v="Oct"/>
    <x v="6"/>
    <x v="7"/>
    <x v="394"/>
    <x v="265"/>
    <x v="58"/>
    <x v="147"/>
    <x v="601"/>
    <m/>
    <m/>
    <n v="4.0999999999999996"/>
    <n v="65"/>
    <s v="Visceral Games"/>
    <s v="M"/>
  </r>
  <r>
    <s v="International Superstar Soccer"/>
    <x v="7"/>
    <n v="1994"/>
    <x v="4790"/>
    <x v="9"/>
    <s v="Feb"/>
    <x v="0"/>
    <x v="14"/>
    <x v="180"/>
    <x v="125"/>
    <x v="9"/>
    <x v="106"/>
    <x v="601"/>
    <m/>
    <m/>
    <m/>
    <m/>
    <m/>
    <m/>
  </r>
  <r>
    <s v="Tigger's Honey Hunt"/>
    <x v="12"/>
    <n v="2000"/>
    <x v="4791"/>
    <x v="8"/>
    <s v="Jul"/>
    <x v="1"/>
    <x v="5"/>
    <x v="252"/>
    <x v="277"/>
    <x v="58"/>
    <x v="133"/>
    <x v="601"/>
    <m/>
    <m/>
    <m/>
    <m/>
    <m/>
    <m/>
  </r>
  <r>
    <s v="FIFA 15"/>
    <x v="14"/>
    <n v="2014"/>
    <x v="4792"/>
    <x v="24"/>
    <s v="Dec"/>
    <x v="0"/>
    <x v="7"/>
    <x v="180"/>
    <x v="198"/>
    <x v="58"/>
    <x v="133"/>
    <x v="601"/>
    <n v="82"/>
    <n v="9"/>
    <n v="4.2"/>
    <n v="383"/>
    <s v="EA Sports"/>
    <s v="E"/>
  </r>
  <r>
    <s v="The Warriors"/>
    <x v="13"/>
    <n v="2005"/>
    <x v="4793"/>
    <x v="22"/>
    <s v="Dec"/>
    <x v="8"/>
    <x v="2"/>
    <x v="400"/>
    <x v="297"/>
    <x v="58"/>
    <x v="145"/>
    <x v="601"/>
    <n v="85"/>
    <n v="55"/>
    <n v="8.1999999999999993"/>
    <n v="21"/>
    <s v="Rockstar Toronto"/>
    <s v="M"/>
  </r>
  <r>
    <s v="Shadow Hearts"/>
    <x v="6"/>
    <n v="2001"/>
    <x v="4794"/>
    <x v="21"/>
    <s v="Apr"/>
    <x v="3"/>
    <x v="39"/>
    <x v="290"/>
    <x v="270"/>
    <x v="67"/>
    <x v="133"/>
    <x v="601"/>
    <n v="73"/>
    <n v="24"/>
    <n v="8.8000000000000007"/>
    <n v="55"/>
    <s v="Sacnoth"/>
    <s v="M"/>
  </r>
  <r>
    <s v="Dragon Ball Z: Budokai Tenkaichi 2"/>
    <x v="0"/>
    <n v="2006"/>
    <x v="4795"/>
    <x v="9"/>
    <s v="Mar"/>
    <x v="9"/>
    <x v="10"/>
    <x v="381"/>
    <x v="298"/>
    <x v="58"/>
    <x v="133"/>
    <x v="601"/>
    <n v="72"/>
    <n v="37"/>
    <n v="8.5"/>
    <n v="40"/>
    <s v="Spike"/>
    <s v="T"/>
  </r>
  <r>
    <s v="Haven: Call of the King"/>
    <x v="6"/>
    <s v="N/A"/>
    <x v="4796"/>
    <x v="9"/>
    <s v="Dec"/>
    <x v="1"/>
    <x v="39"/>
    <x v="364"/>
    <x v="277"/>
    <x v="58"/>
    <x v="115"/>
    <x v="601"/>
    <n v="69"/>
    <n v="26"/>
    <n v="6.9"/>
    <n v="15"/>
    <s v="Traveller's Tales"/>
    <s v="T"/>
  </r>
  <r>
    <s v="Street Hoops"/>
    <x v="13"/>
    <n v="2002"/>
    <x v="4797"/>
    <x v="6"/>
    <s v="Aug"/>
    <x v="0"/>
    <x v="4"/>
    <x v="400"/>
    <x v="297"/>
    <x v="58"/>
    <x v="145"/>
    <x v="601"/>
    <n v="58"/>
    <n v="22"/>
    <n v="8"/>
    <n v="4"/>
    <s v="Black Ops Entertainment"/>
    <s v="T"/>
  </r>
  <r>
    <s v="Yu-Gi-Oh! Double Pack"/>
    <x v="8"/>
    <n v="2006"/>
    <x v="1473"/>
    <x v="18"/>
    <s v="May"/>
    <x v="3"/>
    <x v="14"/>
    <x v="200"/>
    <x v="283"/>
    <x v="58"/>
    <x v="145"/>
    <x v="601"/>
    <m/>
    <m/>
    <m/>
    <m/>
    <m/>
    <m/>
  </r>
  <r>
    <s v="X-Men: Reign of Apocalypse"/>
    <x v="8"/>
    <n v="2001"/>
    <x v="4798"/>
    <x v="5"/>
    <s v="Jul"/>
    <x v="8"/>
    <x v="4"/>
    <x v="200"/>
    <x v="283"/>
    <x v="58"/>
    <x v="145"/>
    <x v="601"/>
    <n v="61"/>
    <n v="10"/>
    <s v="tbd"/>
    <m/>
    <s v="Digital Eclipse"/>
    <s v="E"/>
  </r>
  <r>
    <s v="R: Racing Evolution"/>
    <x v="6"/>
    <n v="2003"/>
    <x v="4314"/>
    <x v="25"/>
    <s v="Mar"/>
    <x v="2"/>
    <x v="25"/>
    <x v="364"/>
    <x v="277"/>
    <x v="58"/>
    <x v="115"/>
    <x v="601"/>
    <n v="66"/>
    <n v="35"/>
    <n v="6.2"/>
    <n v="5"/>
    <s v="Namco"/>
    <s v="T"/>
  </r>
  <r>
    <s v="Netsu Chu! Pro Yakyuu 2003"/>
    <x v="6"/>
    <n v="2003"/>
    <x v="4799"/>
    <x v="17"/>
    <s v="Jul"/>
    <x v="0"/>
    <x v="25"/>
    <x v="180"/>
    <x v="125"/>
    <x v="9"/>
    <x v="106"/>
    <x v="601"/>
    <m/>
    <m/>
    <m/>
    <m/>
    <m/>
    <m/>
  </r>
  <r>
    <s v="Jewel Quest Mysteries: Curse of the Emerald Tear"/>
    <x v="3"/>
    <n v="2010"/>
    <x v="4800"/>
    <x v="30"/>
    <s v="Sep"/>
    <x v="4"/>
    <x v="194"/>
    <x v="180"/>
    <x v="289"/>
    <x v="58"/>
    <x v="115"/>
    <x v="601"/>
    <m/>
    <m/>
    <m/>
    <m/>
    <m/>
    <m/>
  </r>
  <r>
    <s v="The Golden Compass"/>
    <x v="5"/>
    <n v="2007"/>
    <x v="4801"/>
    <x v="10"/>
    <s v="Apr"/>
    <x v="8"/>
    <x v="8"/>
    <x v="364"/>
    <x v="244"/>
    <x v="58"/>
    <x v="132"/>
    <x v="601"/>
    <n v="40"/>
    <n v="17"/>
    <n v="4.8"/>
    <n v="16"/>
    <s v="Shiny Entertainment"/>
    <s v="E10+"/>
  </r>
  <r>
    <s v="ATV Quad Power Racing 2"/>
    <x v="19"/>
    <n v="2003"/>
    <x v="851"/>
    <x v="14"/>
    <s v="Dec"/>
    <x v="2"/>
    <x v="30"/>
    <x v="376"/>
    <x v="297"/>
    <x v="58"/>
    <x v="145"/>
    <x v="601"/>
    <n v="70"/>
    <n v="18"/>
    <n v="9"/>
    <n v="4"/>
    <s v="Climax Group"/>
    <s v="E"/>
  </r>
  <r>
    <s v="Digimon Adventure: Anode Tamer"/>
    <x v="25"/>
    <n v="1999"/>
    <x v="3503"/>
    <x v="4"/>
    <s v="Aug"/>
    <x v="3"/>
    <x v="25"/>
    <x v="180"/>
    <x v="125"/>
    <x v="9"/>
    <x v="106"/>
    <x v="601"/>
    <m/>
    <m/>
    <m/>
    <m/>
    <m/>
    <m/>
  </r>
  <r>
    <s v="Hatsune Miku: Project Diva f"/>
    <x v="5"/>
    <n v="2013"/>
    <x v="4802"/>
    <x v="4"/>
    <s v="Oct"/>
    <x v="5"/>
    <x v="8"/>
    <x v="122"/>
    <x v="125"/>
    <x v="91"/>
    <x v="133"/>
    <x v="601"/>
    <n v="73"/>
    <n v="10"/>
    <n v="8.4"/>
    <n v="108"/>
    <s v="Sega"/>
    <s v="T"/>
  </r>
  <r>
    <s v="Fantastic 4: Flame On"/>
    <x v="8"/>
    <n v="2005"/>
    <x v="4112"/>
    <x v="33"/>
    <s v="Jan"/>
    <x v="8"/>
    <x v="4"/>
    <x v="200"/>
    <x v="283"/>
    <x v="58"/>
    <x v="145"/>
    <x v="601"/>
    <m/>
    <m/>
    <m/>
    <m/>
    <m/>
    <m/>
  </r>
  <r>
    <s v="Divinity: Original Sin"/>
    <x v="9"/>
    <n v="2015"/>
    <x v="3017"/>
    <x v="31"/>
    <s v="Jul"/>
    <x v="3"/>
    <x v="82"/>
    <x v="205"/>
    <x v="279"/>
    <x v="64"/>
    <x v="115"/>
    <x v="601"/>
    <m/>
    <m/>
    <m/>
    <m/>
    <m/>
    <m/>
  </r>
  <r>
    <s v="Marvel Nemesis: Rise of the Imperfects"/>
    <x v="13"/>
    <n v="2005"/>
    <x v="4190"/>
    <x v="11"/>
    <s v="Mar"/>
    <x v="9"/>
    <x v="7"/>
    <x v="400"/>
    <x v="297"/>
    <x v="58"/>
    <x v="145"/>
    <x v="601"/>
    <n v="58"/>
    <n v="34"/>
    <n v="7.5"/>
    <n v="20"/>
    <s v="EA Canada, Nihilistic"/>
    <s v="T"/>
  </r>
  <r>
    <s v="The King of Fighters '95"/>
    <x v="23"/>
    <n v="1995"/>
    <x v="4803"/>
    <x v="2"/>
    <s v="Aug"/>
    <x v="9"/>
    <x v="225"/>
    <x v="180"/>
    <x v="125"/>
    <x v="9"/>
    <x v="106"/>
    <x v="601"/>
    <m/>
    <m/>
    <m/>
    <m/>
    <m/>
    <m/>
  </r>
  <r>
    <s v="F/A-18F Super Hornet"/>
    <x v="8"/>
    <n v="2004"/>
    <x v="869"/>
    <x v="19"/>
    <s v="Sep"/>
    <x v="7"/>
    <x v="35"/>
    <x v="200"/>
    <x v="283"/>
    <x v="58"/>
    <x v="145"/>
    <x v="601"/>
    <m/>
    <m/>
    <m/>
    <m/>
    <m/>
    <m/>
  </r>
  <r>
    <s v="Final Fantasy VI Advance"/>
    <x v="8"/>
    <n v="2006"/>
    <x v="4804"/>
    <x v="14"/>
    <s v="Sep"/>
    <x v="3"/>
    <x v="0"/>
    <x v="180"/>
    <x v="125"/>
    <x v="9"/>
    <x v="145"/>
    <x v="601"/>
    <n v="92"/>
    <n v="25"/>
    <n v="8.4"/>
    <n v="190"/>
    <s v="TOSE"/>
    <s v="E10+"/>
  </r>
  <r>
    <s v="LEGO The Lord of the Rings"/>
    <x v="22"/>
    <n v="2012"/>
    <x v="2087"/>
    <x v="4"/>
    <s v="Oct"/>
    <x v="8"/>
    <x v="19"/>
    <x v="290"/>
    <x v="293"/>
    <x v="58"/>
    <x v="122"/>
    <x v="601"/>
    <n v="54"/>
    <n v="8"/>
    <n v="5.6"/>
    <n v="35"/>
    <s v="TT Games"/>
    <s v="E10+"/>
  </r>
  <r>
    <s v="Polaris"/>
    <x v="15"/>
    <n v="1982"/>
    <x v="4805"/>
    <x v="23"/>
    <s v="Dec"/>
    <x v="8"/>
    <x v="137"/>
    <x v="343"/>
    <x v="287"/>
    <x v="58"/>
    <x v="106"/>
    <x v="601"/>
    <m/>
    <m/>
    <m/>
    <m/>
    <m/>
    <m/>
  </r>
  <r>
    <s v="All Star Cheer Squad"/>
    <x v="3"/>
    <n v="2008"/>
    <x v="4806"/>
    <x v="3"/>
    <s v="Aug"/>
    <x v="0"/>
    <x v="28"/>
    <x v="343"/>
    <x v="125"/>
    <x v="58"/>
    <x v="133"/>
    <x v="601"/>
    <m/>
    <m/>
    <s v="tbd"/>
    <m/>
    <s v="Gorilla Games"/>
    <s v="E"/>
  </r>
  <r>
    <s v="Viewtiful Joe"/>
    <x v="6"/>
    <n v="2004"/>
    <x v="4807"/>
    <x v="2"/>
    <s v="Jun"/>
    <x v="8"/>
    <x v="12"/>
    <x v="364"/>
    <x v="277"/>
    <x v="58"/>
    <x v="115"/>
    <x v="601"/>
    <n v="90"/>
    <n v="34"/>
    <n v="8.5"/>
    <n v="35"/>
    <s v="Clover Studio"/>
    <s v="T"/>
  </r>
  <r>
    <s v="Triple Play 2000"/>
    <x v="11"/>
    <n v="1999"/>
    <x v="3536"/>
    <x v="31"/>
    <s v="Mar"/>
    <x v="0"/>
    <x v="7"/>
    <x v="286"/>
    <x v="45"/>
    <x v="58"/>
    <x v="106"/>
    <x v="601"/>
    <m/>
    <m/>
    <m/>
    <m/>
    <m/>
    <m/>
  </r>
  <r>
    <s v="DeathSmiles"/>
    <x v="4"/>
    <n v="2009"/>
    <x v="4808"/>
    <x v="2"/>
    <s v="Jan"/>
    <x v="6"/>
    <x v="70"/>
    <x v="341"/>
    <x v="297"/>
    <x v="69"/>
    <x v="133"/>
    <x v="601"/>
    <n v="76"/>
    <n v="29"/>
    <n v="8.4"/>
    <n v="47"/>
    <s v="Cave"/>
    <s v="T"/>
  </r>
  <r>
    <s v="Baby Pals"/>
    <x v="3"/>
    <n v="2007"/>
    <x v="4809"/>
    <x v="33"/>
    <s v="Feb"/>
    <x v="7"/>
    <x v="28"/>
    <x v="343"/>
    <x v="45"/>
    <x v="58"/>
    <x v="133"/>
    <x v="601"/>
    <m/>
    <m/>
    <s v="tbd"/>
    <m/>
    <s v="Brain Toys"/>
    <s v="E"/>
  </r>
  <r>
    <s v="Fable: The Journey"/>
    <x v="4"/>
    <n v="2012"/>
    <x v="2167"/>
    <x v="16"/>
    <s v="Jul"/>
    <x v="3"/>
    <x v="1"/>
    <x v="375"/>
    <x v="283"/>
    <x v="58"/>
    <x v="133"/>
    <x v="601"/>
    <n v="61"/>
    <n v="70"/>
    <n v="4.8"/>
    <n v="80"/>
    <s v="Lionhead Studios"/>
    <s v="T"/>
  </r>
  <r>
    <s v="Bratz Ponyz"/>
    <x v="3"/>
    <n v="2007"/>
    <x v="2572"/>
    <x v="29"/>
    <s v="Jul"/>
    <x v="10"/>
    <x v="102"/>
    <x v="343"/>
    <x v="125"/>
    <x v="58"/>
    <x v="133"/>
    <x v="601"/>
    <m/>
    <m/>
    <s v="tbd"/>
    <m/>
    <s v="Neko Entertainment"/>
    <s v="E"/>
  </r>
  <r>
    <s v="Arcade Hits: Frisky Tom"/>
    <x v="12"/>
    <n v="2002"/>
    <x v="4810"/>
    <x v="8"/>
    <s v="Apr"/>
    <x v="8"/>
    <x v="226"/>
    <x v="252"/>
    <x v="277"/>
    <x v="58"/>
    <x v="133"/>
    <x v="601"/>
    <m/>
    <m/>
    <m/>
    <m/>
    <m/>
    <m/>
  </r>
  <r>
    <s v="Junior Brain Trainer 2"/>
    <x v="3"/>
    <n v="2010"/>
    <x v="4811"/>
    <x v="27"/>
    <s v="Mar"/>
    <x v="5"/>
    <x v="98"/>
    <x v="393"/>
    <x v="256"/>
    <x v="58"/>
    <x v="147"/>
    <x v="601"/>
    <m/>
    <m/>
    <s v="tbd"/>
    <m/>
    <s v="Sanuk Games"/>
    <s v="E"/>
  </r>
  <r>
    <s v="Bladestorm: The Hundred Years' War"/>
    <x v="5"/>
    <n v="2007"/>
    <x v="4812"/>
    <x v="26"/>
    <s v="Oct"/>
    <x v="8"/>
    <x v="48"/>
    <x v="205"/>
    <x v="298"/>
    <x v="49"/>
    <x v="133"/>
    <x v="601"/>
    <n v="58"/>
    <n v="23"/>
    <n v="7.9"/>
    <n v="28"/>
    <s v="Omega Force"/>
    <s v="T"/>
  </r>
  <r>
    <s v="SAW"/>
    <x v="4"/>
    <n v="2009"/>
    <x v="4813"/>
    <x v="13"/>
    <s v="Sep"/>
    <x v="8"/>
    <x v="14"/>
    <x v="346"/>
    <x v="279"/>
    <x v="58"/>
    <x v="147"/>
    <x v="601"/>
    <n v="59"/>
    <n v="39"/>
    <n v="7.4"/>
    <n v="50"/>
    <s v="Zombie Studios"/>
    <s v="M"/>
  </r>
  <r>
    <s v="Chromehounds"/>
    <x v="4"/>
    <n v="2006"/>
    <x v="4017"/>
    <x v="27"/>
    <s v="Sep"/>
    <x v="7"/>
    <x v="8"/>
    <x v="381"/>
    <x v="125"/>
    <x v="62"/>
    <x v="133"/>
    <x v="601"/>
    <n v="71"/>
    <n v="60"/>
    <n v="7"/>
    <n v="72"/>
    <s v="From Software"/>
    <s v="T"/>
  </r>
  <r>
    <s v="Harry Potter and the Sorcerer's Stone"/>
    <x v="6"/>
    <n v="2003"/>
    <x v="4814"/>
    <x v="29"/>
    <s v="May"/>
    <x v="8"/>
    <x v="7"/>
    <x v="364"/>
    <x v="277"/>
    <x v="58"/>
    <x v="115"/>
    <x v="601"/>
    <n v="56"/>
    <n v="14"/>
    <n v="7.6"/>
    <n v="21"/>
    <s v="Warthog"/>
    <s v="E"/>
  </r>
  <r>
    <s v="Unreal Championship 2: The Liandri Conflict"/>
    <x v="13"/>
    <s v="N/A"/>
    <x v="2724"/>
    <x v="34"/>
    <s v="Aug"/>
    <x v="6"/>
    <x v="39"/>
    <x v="376"/>
    <x v="300"/>
    <x v="58"/>
    <x v="145"/>
    <x v="601"/>
    <n v="85"/>
    <n v="54"/>
    <n v="8.1999999999999993"/>
    <n v="21"/>
    <s v="Epic Games"/>
    <s v="M"/>
  </r>
  <r>
    <s v="Kung Fu Chaos"/>
    <x v="13"/>
    <n v="2003"/>
    <x v="620"/>
    <x v="8"/>
    <s v="Feb"/>
    <x v="9"/>
    <x v="1"/>
    <x v="400"/>
    <x v="297"/>
    <x v="58"/>
    <x v="145"/>
    <x v="601"/>
    <n v="68"/>
    <n v="41"/>
    <n v="8.5"/>
    <n v="27"/>
    <s v="Just Add Monsters"/>
    <s v="T"/>
  </r>
  <r>
    <s v="Mega Man: Dr. Wily's Revenge"/>
    <x v="2"/>
    <n v="1991"/>
    <x v="4815"/>
    <x v="3"/>
    <s v="Dec"/>
    <x v="1"/>
    <x v="0"/>
    <x v="180"/>
    <x v="125"/>
    <x v="9"/>
    <x v="106"/>
    <x v="601"/>
    <m/>
    <m/>
    <m/>
    <m/>
    <m/>
    <m/>
  </r>
  <r>
    <s v="Reel Fishing: Angler's Dream"/>
    <x v="0"/>
    <n v="2009"/>
    <x v="4816"/>
    <x v="6"/>
    <s v="Feb"/>
    <x v="0"/>
    <x v="201"/>
    <x v="370"/>
    <x v="45"/>
    <x v="58"/>
    <x v="133"/>
    <x v="601"/>
    <m/>
    <m/>
    <n v="7.5"/>
    <n v="4"/>
    <s v="Sims"/>
    <s v="E"/>
  </r>
  <r>
    <s v="Shrek the Third"/>
    <x v="0"/>
    <n v="2007"/>
    <x v="4817"/>
    <x v="6"/>
    <s v="Aug"/>
    <x v="8"/>
    <x v="4"/>
    <x v="370"/>
    <x v="45"/>
    <x v="58"/>
    <x v="133"/>
    <x v="601"/>
    <n v="57"/>
    <n v="28"/>
    <n v="6.7"/>
    <n v="7"/>
    <s v="Amaze Entertainment"/>
    <s v="E10+"/>
  </r>
  <r>
    <s v="Godzilla: Domination!"/>
    <x v="8"/>
    <n v="2002"/>
    <x v="4818"/>
    <x v="34"/>
    <s v="Nov"/>
    <x v="9"/>
    <x v="10"/>
    <x v="200"/>
    <x v="270"/>
    <x v="58"/>
    <x v="145"/>
    <x v="601"/>
    <m/>
    <m/>
    <m/>
    <m/>
    <m/>
    <m/>
  </r>
  <r>
    <s v="Famista '92"/>
    <x v="1"/>
    <n v="1991"/>
    <x v="4819"/>
    <x v="11"/>
    <s v="Jul"/>
    <x v="0"/>
    <x v="25"/>
    <x v="180"/>
    <x v="125"/>
    <x v="9"/>
    <x v="106"/>
    <x v="601"/>
    <m/>
    <m/>
    <m/>
    <m/>
    <m/>
    <m/>
  </r>
  <r>
    <s v="Tales of the World: Radiant Mythology 3"/>
    <x v="16"/>
    <n v="2011"/>
    <x v="4820"/>
    <x v="1"/>
    <s v="Jul"/>
    <x v="3"/>
    <x v="25"/>
    <x v="180"/>
    <x v="125"/>
    <x v="9"/>
    <x v="106"/>
    <x v="601"/>
    <m/>
    <m/>
    <m/>
    <m/>
    <m/>
    <m/>
  </r>
  <r>
    <s v="Jissen Pachi-Slot Hisshouhou! Moujuu-Oh S"/>
    <x v="6"/>
    <n v="2002"/>
    <x v="3080"/>
    <x v="24"/>
    <s v="Apr"/>
    <x v="5"/>
    <x v="100"/>
    <x v="180"/>
    <x v="125"/>
    <x v="9"/>
    <x v="106"/>
    <x v="601"/>
    <m/>
    <m/>
    <m/>
    <m/>
    <m/>
    <m/>
  </r>
  <r>
    <s v="Jackass the Game"/>
    <x v="6"/>
    <n v="2007"/>
    <x v="4821"/>
    <x v="31"/>
    <s v="Jun"/>
    <x v="8"/>
    <x v="87"/>
    <x v="364"/>
    <x v="277"/>
    <x v="58"/>
    <x v="115"/>
    <x v="601"/>
    <n v="58"/>
    <n v="24"/>
    <n v="6.6"/>
    <n v="14"/>
    <s v="Sidhe Interactive"/>
    <s v="M"/>
  </r>
  <r>
    <s v="Mega Man II"/>
    <x v="2"/>
    <n v="1991"/>
    <x v="4822"/>
    <x v="5"/>
    <s v="Nov"/>
    <x v="1"/>
    <x v="0"/>
    <x v="180"/>
    <x v="125"/>
    <x v="9"/>
    <x v="106"/>
    <x v="601"/>
    <m/>
    <m/>
    <m/>
    <m/>
    <m/>
    <m/>
  </r>
  <r>
    <s v="Pirates of the Caribbean: Dead Man's Chest"/>
    <x v="16"/>
    <n v="2006"/>
    <x v="4823"/>
    <x v="2"/>
    <s v="Aug"/>
    <x v="10"/>
    <x v="32"/>
    <x v="370"/>
    <x v="125"/>
    <x v="58"/>
    <x v="133"/>
    <x v="601"/>
    <n v="52"/>
    <n v="34"/>
    <n v="8"/>
    <n v="17"/>
    <s v="Griptonite Games"/>
    <s v="T"/>
  </r>
  <r>
    <s v="Lord of Darkness"/>
    <x v="7"/>
    <n v="1991"/>
    <x v="4824"/>
    <x v="27"/>
    <s v="Mar"/>
    <x v="8"/>
    <x v="48"/>
    <x v="180"/>
    <x v="125"/>
    <x v="9"/>
    <x v="106"/>
    <x v="601"/>
    <m/>
    <m/>
    <m/>
    <m/>
    <m/>
    <m/>
  </r>
  <r>
    <s v="Hannah Montana: Spotlight World Tour"/>
    <x v="6"/>
    <n v="2008"/>
    <x v="227"/>
    <x v="25"/>
    <s v="Sep"/>
    <x v="8"/>
    <x v="32"/>
    <x v="234"/>
    <x v="287"/>
    <x v="58"/>
    <x v="99"/>
    <x v="601"/>
    <m/>
    <m/>
    <s v="tbd"/>
    <m/>
    <s v="Avalanche Software"/>
    <s v="E"/>
  </r>
  <r>
    <s v="Rocket Power: Beach Bandits"/>
    <x v="8"/>
    <n v="2002"/>
    <x v="4825"/>
    <x v="7"/>
    <s v="Jun"/>
    <x v="1"/>
    <x v="28"/>
    <x v="200"/>
    <x v="270"/>
    <x v="58"/>
    <x v="145"/>
    <x v="601"/>
    <m/>
    <m/>
    <m/>
    <m/>
    <m/>
    <m/>
  </r>
  <r>
    <s v="Carol Vorderman's Sudoku"/>
    <x v="6"/>
    <n v="2006"/>
    <x v="3950"/>
    <x v="23"/>
    <s v="Nov"/>
    <x v="4"/>
    <x v="171"/>
    <x v="180"/>
    <x v="301"/>
    <x v="58"/>
    <x v="132"/>
    <x v="601"/>
    <n v="75"/>
    <n v="4"/>
    <s v="tbd"/>
    <m/>
    <s v="Atomic Planet Entertainment"/>
    <s v="E"/>
  </r>
  <r>
    <s v="Operation Flashpoint: Red River"/>
    <x v="4"/>
    <n v="2011"/>
    <x v="4826"/>
    <x v="1"/>
    <s v="Oct"/>
    <x v="6"/>
    <x v="34"/>
    <x v="205"/>
    <x v="182"/>
    <x v="62"/>
    <x v="147"/>
    <x v="601"/>
    <n v="69"/>
    <n v="64"/>
    <n v="6.1"/>
    <n v="29"/>
    <s v="Codemasters"/>
    <s v="M"/>
  </r>
  <r>
    <s v="Transformers: Dark of the Moon"/>
    <x v="4"/>
    <n v="2011"/>
    <x v="539"/>
    <x v="13"/>
    <s v="Apr"/>
    <x v="8"/>
    <x v="4"/>
    <x v="346"/>
    <x v="279"/>
    <x v="58"/>
    <x v="147"/>
    <x v="601"/>
    <n v="59"/>
    <n v="53"/>
    <n v="6.7"/>
    <n v="30"/>
    <s v="High Moon Studios"/>
    <s v="T"/>
  </r>
  <r>
    <s v="MX SuperFly featuring Ricky Carmichael"/>
    <x v="6"/>
    <n v="2002"/>
    <x v="75"/>
    <x v="11"/>
    <s v="Jul"/>
    <x v="2"/>
    <x v="28"/>
    <x v="364"/>
    <x v="277"/>
    <x v="58"/>
    <x v="115"/>
    <x v="601"/>
    <m/>
    <m/>
    <m/>
    <m/>
    <m/>
    <m/>
  </r>
  <r>
    <s v="Surf's Up"/>
    <x v="3"/>
    <n v="2007"/>
    <x v="466"/>
    <x v="29"/>
    <s v="Aug"/>
    <x v="0"/>
    <x v="5"/>
    <x v="343"/>
    <x v="125"/>
    <x v="58"/>
    <x v="133"/>
    <x v="601"/>
    <n v="56"/>
    <n v="5"/>
    <n v="7"/>
    <n v="4"/>
    <s v="Ubisoft Quebec"/>
    <s v="E"/>
  </r>
  <r>
    <s v="Assassin's Creed II: Discovery"/>
    <x v="3"/>
    <n v="2009"/>
    <x v="722"/>
    <x v="7"/>
    <s v="Dec"/>
    <x v="8"/>
    <x v="5"/>
    <x v="341"/>
    <x v="277"/>
    <x v="58"/>
    <x v="147"/>
    <x v="601"/>
    <n v="69"/>
    <n v="20"/>
    <n v="7.3"/>
    <n v="22"/>
    <s v="Griptonite Games"/>
    <s v="T"/>
  </r>
  <r>
    <s v="Syphon Filter: Dark Mirror"/>
    <x v="6"/>
    <n v="2007"/>
    <x v="4827"/>
    <x v="10"/>
    <s v="Sep"/>
    <x v="6"/>
    <x v="3"/>
    <x v="364"/>
    <x v="277"/>
    <x v="58"/>
    <x v="115"/>
    <x v="601"/>
    <n v="70"/>
    <n v="24"/>
    <n v="7.8"/>
    <n v="12"/>
    <s v="Sony Bend"/>
    <s v="T"/>
  </r>
  <r>
    <s v="Conflict: Desert Storm II - Back to Bagdhad"/>
    <x v="13"/>
    <n v="2003"/>
    <x v="4828"/>
    <x v="11"/>
    <s v="Jul"/>
    <x v="6"/>
    <x v="113"/>
    <x v="400"/>
    <x v="297"/>
    <x v="58"/>
    <x v="145"/>
    <x v="601"/>
    <m/>
    <m/>
    <m/>
    <m/>
    <m/>
    <m/>
  </r>
  <r>
    <s v="Mission: Impossible - Operation Surma"/>
    <x v="6"/>
    <n v="2003"/>
    <x v="1095"/>
    <x v="17"/>
    <s v="Jan"/>
    <x v="1"/>
    <x v="10"/>
    <x v="364"/>
    <x v="277"/>
    <x v="58"/>
    <x v="115"/>
    <x v="601"/>
    <n v="64"/>
    <n v="30"/>
    <n v="7.8"/>
    <n v="10"/>
    <s v="Paradigm Entertainment"/>
    <s v="T"/>
  </r>
  <r>
    <s v="Sesame Street: Elmo's A-to-Zoo Adventure"/>
    <x v="3"/>
    <n v="2010"/>
    <x v="4829"/>
    <x v="5"/>
    <s v="Jul"/>
    <x v="5"/>
    <x v="19"/>
    <x v="343"/>
    <x v="125"/>
    <x v="58"/>
    <x v="133"/>
    <x v="601"/>
    <m/>
    <m/>
    <m/>
    <m/>
    <m/>
    <m/>
  </r>
  <r>
    <s v="MLB 07: The Show"/>
    <x v="16"/>
    <n v="2007"/>
    <x v="2561"/>
    <x v="2"/>
    <s v="Feb"/>
    <x v="0"/>
    <x v="3"/>
    <x v="343"/>
    <x v="125"/>
    <x v="58"/>
    <x v="133"/>
    <x v="601"/>
    <n v="82"/>
    <n v="12"/>
    <n v="7.2"/>
    <n v="10"/>
    <s v="SCEA San Diego Studios"/>
    <s v="E"/>
  </r>
  <r>
    <s v="Kung Zhu"/>
    <x v="3"/>
    <n v="2010"/>
    <x v="4830"/>
    <x v="6"/>
    <s v="Dec"/>
    <x v="8"/>
    <x v="4"/>
    <x v="343"/>
    <x v="125"/>
    <x v="58"/>
    <x v="133"/>
    <x v="601"/>
    <m/>
    <m/>
    <m/>
    <m/>
    <m/>
    <m/>
  </r>
  <r>
    <s v="Pitfall: The Mayan Adventure"/>
    <x v="8"/>
    <n v="2001"/>
    <x v="4831"/>
    <x v="34"/>
    <s v="Mar"/>
    <x v="1"/>
    <x v="117"/>
    <x v="200"/>
    <x v="270"/>
    <x v="58"/>
    <x v="145"/>
    <x v="601"/>
    <n v="58"/>
    <n v="10"/>
    <s v="tbd"/>
    <m/>
    <s v="Pipe Dream Interactive"/>
    <s v="E"/>
  </r>
  <r>
    <s v="Driver: Parallel Lines"/>
    <x v="6"/>
    <n v="2006"/>
    <x v="67"/>
    <x v="30"/>
    <s v="Dec"/>
    <x v="2"/>
    <x v="10"/>
    <x v="234"/>
    <x v="244"/>
    <x v="102"/>
    <x v="147"/>
    <x v="601"/>
    <n v="69"/>
    <n v="41"/>
    <n v="6.9"/>
    <n v="74"/>
    <s v="Reflections Interactive"/>
    <s v="M"/>
  </r>
  <r>
    <s v="Monster Hunter Stories"/>
    <x v="10"/>
    <n v="2016"/>
    <x v="1323"/>
    <x v="14"/>
    <s v="Jul"/>
    <x v="8"/>
    <x v="12"/>
    <x v="180"/>
    <x v="125"/>
    <x v="9"/>
    <x v="106"/>
    <x v="601"/>
    <m/>
    <m/>
    <m/>
    <m/>
    <m/>
    <m/>
  </r>
  <r>
    <s v="Ben 10 Ultimate Alien: Cosmic Destruction"/>
    <x v="0"/>
    <n v="2010"/>
    <x v="4832"/>
    <x v="28"/>
    <s v="Sep"/>
    <x v="1"/>
    <x v="58"/>
    <x v="394"/>
    <x v="265"/>
    <x v="58"/>
    <x v="133"/>
    <x v="601"/>
    <m/>
    <m/>
    <s v="tbd"/>
    <m/>
    <s v="Papaya Studios"/>
    <s v="E10+"/>
  </r>
  <r>
    <s v="The Urbz: Sims In the City (US weekly sales)"/>
    <x v="3"/>
    <n v="2004"/>
    <x v="4833"/>
    <x v="4"/>
    <s v="Sep"/>
    <x v="7"/>
    <x v="7"/>
    <x v="343"/>
    <x v="125"/>
    <x v="58"/>
    <x v="133"/>
    <x v="601"/>
    <m/>
    <m/>
    <m/>
    <m/>
    <m/>
    <m/>
  </r>
  <r>
    <s v="Mega Man ZX"/>
    <x v="3"/>
    <n v="2006"/>
    <x v="4834"/>
    <x v="8"/>
    <s v="Jun"/>
    <x v="1"/>
    <x v="12"/>
    <x v="252"/>
    <x v="125"/>
    <x v="67"/>
    <x v="133"/>
    <x v="601"/>
    <n v="76"/>
    <n v="37"/>
    <n v="8.3000000000000007"/>
    <n v="32"/>
    <s v="Inti Creates"/>
    <s v="E"/>
  </r>
  <r>
    <s v="Backyard Wrestling 2: There Goes the Neighborhood"/>
    <x v="6"/>
    <n v="2004"/>
    <x v="4835"/>
    <x v="29"/>
    <s v="Jun"/>
    <x v="9"/>
    <x v="21"/>
    <x v="364"/>
    <x v="277"/>
    <x v="58"/>
    <x v="115"/>
    <x v="601"/>
    <n v="46"/>
    <n v="23"/>
    <n v="4.7"/>
    <n v="10"/>
    <s v="Paradox Development"/>
    <s v="M"/>
  </r>
  <r>
    <s v="Disney's Treasure Planet"/>
    <x v="8"/>
    <n v="2002"/>
    <x v="1600"/>
    <x v="32"/>
    <s v="Mar"/>
    <x v="8"/>
    <x v="5"/>
    <x v="200"/>
    <x v="270"/>
    <x v="58"/>
    <x v="145"/>
    <x v="601"/>
    <n v="68"/>
    <n v="6"/>
    <s v="tbd"/>
    <m/>
    <s v="Disney Interactive"/>
    <s v="E"/>
  </r>
  <r>
    <s v="Guitar Hero: Van Halen"/>
    <x v="0"/>
    <n v="2009"/>
    <x v="4836"/>
    <x v="30"/>
    <s v="Dec"/>
    <x v="5"/>
    <x v="4"/>
    <x v="346"/>
    <x v="279"/>
    <x v="58"/>
    <x v="147"/>
    <x v="601"/>
    <n v="50"/>
    <n v="12"/>
    <n v="5.2"/>
    <n v="6"/>
    <s v="Neversoft Entertainment"/>
    <s v="T"/>
  </r>
  <r>
    <s v="Dead or Alive"/>
    <x v="12"/>
    <n v="1998"/>
    <x v="4837"/>
    <x v="10"/>
    <s v="Apr"/>
    <x v="9"/>
    <x v="3"/>
    <x v="290"/>
    <x v="297"/>
    <x v="67"/>
    <x v="133"/>
    <x v="601"/>
    <n v="84"/>
    <n v="10"/>
    <n v="8.6"/>
    <n v="18"/>
    <s v="Team Ninja"/>
    <s v="T"/>
  </r>
  <r>
    <s v="Dead to Rights: Retribution"/>
    <x v="5"/>
    <n v="2010"/>
    <x v="4838"/>
    <x v="3"/>
    <s v="Jan"/>
    <x v="6"/>
    <x v="25"/>
    <x v="205"/>
    <x v="279"/>
    <x v="64"/>
    <x v="132"/>
    <x v="601"/>
    <n v="60"/>
    <n v="44"/>
    <n v="5.9"/>
    <n v="27"/>
    <s v="Volatile Games"/>
    <s v="M"/>
  </r>
  <r>
    <s v="Wild ARMs 5"/>
    <x v="6"/>
    <n v="2006"/>
    <x v="511"/>
    <x v="26"/>
    <s v="Jul"/>
    <x v="3"/>
    <x v="11"/>
    <x v="364"/>
    <x v="277"/>
    <x v="58"/>
    <x v="115"/>
    <x v="601"/>
    <n v="71"/>
    <n v="26"/>
    <n v="7.5"/>
    <n v="22"/>
    <s v="Media Vision"/>
    <s v="T"/>
  </r>
  <r>
    <s v="Payday 2"/>
    <x v="9"/>
    <n v="2015"/>
    <x v="4274"/>
    <x v="8"/>
    <s v="Mar"/>
    <x v="6"/>
    <x v="11"/>
    <x v="205"/>
    <x v="182"/>
    <x v="58"/>
    <x v="132"/>
    <x v="601"/>
    <m/>
    <m/>
    <m/>
    <m/>
    <m/>
    <m/>
  </r>
  <r>
    <s v="NFL Blitz 20-02"/>
    <x v="6"/>
    <n v="2002"/>
    <x v="1005"/>
    <x v="3"/>
    <s v="Feb"/>
    <x v="0"/>
    <x v="39"/>
    <x v="364"/>
    <x v="277"/>
    <x v="58"/>
    <x v="115"/>
    <x v="601"/>
    <n v="76"/>
    <n v="22"/>
    <n v="8.9"/>
    <n v="15"/>
    <s v="Midway"/>
    <s v="E"/>
  </r>
  <r>
    <s v="Mega Man 7"/>
    <x v="7"/>
    <n v="1995"/>
    <x v="3414"/>
    <x v="23"/>
    <s v="Oct"/>
    <x v="1"/>
    <x v="151"/>
    <x v="396"/>
    <x v="45"/>
    <x v="154"/>
    <x v="145"/>
    <x v="601"/>
    <m/>
    <m/>
    <m/>
    <m/>
    <m/>
    <m/>
  </r>
  <r>
    <s v="El Shaddai: Ascension of the Metatron"/>
    <x v="5"/>
    <n v="2011"/>
    <x v="4839"/>
    <x v="10"/>
    <s v="Jan"/>
    <x v="8"/>
    <x v="153"/>
    <x v="369"/>
    <x v="297"/>
    <x v="36"/>
    <x v="147"/>
    <x v="601"/>
    <n v="78"/>
    <n v="46"/>
    <n v="7.5"/>
    <n v="40"/>
    <s v="Ignition Entertainment"/>
    <s v="T"/>
  </r>
  <r>
    <s v="Tony Hawk: Shred"/>
    <x v="5"/>
    <n v="2010"/>
    <x v="4840"/>
    <x v="24"/>
    <s v="Jan"/>
    <x v="0"/>
    <x v="4"/>
    <x v="375"/>
    <x v="297"/>
    <x v="58"/>
    <x v="115"/>
    <x v="601"/>
    <n v="56"/>
    <n v="5"/>
    <n v="6.7"/>
    <n v="6"/>
    <s v="Robomodo"/>
    <s v="E"/>
  </r>
  <r>
    <s v="Disney Channel: All Star Party"/>
    <x v="0"/>
    <n v="2010"/>
    <x v="4841"/>
    <x v="19"/>
    <s v="Feb"/>
    <x v="5"/>
    <x v="32"/>
    <x v="375"/>
    <x v="283"/>
    <x v="58"/>
    <x v="133"/>
    <x v="601"/>
    <m/>
    <m/>
    <s v="tbd"/>
    <m/>
    <s v="Disney Interactive Studios"/>
    <s v="E"/>
  </r>
  <r>
    <s v="Shrek: Ogres &amp; Dronkeys"/>
    <x v="3"/>
    <n v="2007"/>
    <x v="4842"/>
    <x v="25"/>
    <s v="Jun"/>
    <x v="7"/>
    <x v="4"/>
    <x v="343"/>
    <x v="125"/>
    <x v="58"/>
    <x v="133"/>
    <x v="601"/>
    <m/>
    <m/>
    <m/>
    <m/>
    <m/>
    <m/>
  </r>
  <r>
    <s v="NCAA March Madness 2005"/>
    <x v="13"/>
    <n v="2004"/>
    <x v="1510"/>
    <x v="22"/>
    <s v="Mar"/>
    <x v="0"/>
    <x v="7"/>
    <x v="400"/>
    <x v="297"/>
    <x v="58"/>
    <x v="145"/>
    <x v="601"/>
    <n v="80"/>
    <n v="18"/>
    <n v="7.8"/>
    <n v="4"/>
    <s v="EA Canada"/>
    <s v="E"/>
  </r>
  <r>
    <s v="The Chronicles of Narnia: The Lion, The Witch and The Wardrobe"/>
    <x v="19"/>
    <s v="N/A"/>
    <x v="4843"/>
    <x v="20"/>
    <s v="Dec"/>
    <x v="8"/>
    <x v="32"/>
    <x v="376"/>
    <x v="297"/>
    <x v="58"/>
    <x v="145"/>
    <x v="601"/>
    <n v="71"/>
    <n v="17"/>
    <s v="tbd"/>
    <m/>
    <s v="Traveller's Tales"/>
    <s v="T"/>
  </r>
  <r>
    <s v="NBA In The Zone"/>
    <x v="12"/>
    <n v="1995"/>
    <x v="4844"/>
    <x v="5"/>
    <s v="Oct"/>
    <x v="0"/>
    <x v="14"/>
    <x v="252"/>
    <x v="277"/>
    <x v="58"/>
    <x v="133"/>
    <x v="601"/>
    <m/>
    <m/>
    <m/>
    <m/>
    <m/>
    <m/>
  </r>
  <r>
    <s v="Alien: Isolation"/>
    <x v="4"/>
    <n v="2014"/>
    <x v="1383"/>
    <x v="9"/>
    <s v="Jan"/>
    <x v="6"/>
    <x v="8"/>
    <x v="341"/>
    <x v="244"/>
    <x v="58"/>
    <x v="133"/>
    <x v="601"/>
    <m/>
    <m/>
    <n v="8.1999999999999993"/>
    <n v="113"/>
    <s v="Creative Assembly"/>
    <s v="M"/>
  </r>
  <r>
    <s v="Batman: The Brave and the Bold the Videogame"/>
    <x v="0"/>
    <n v="2010"/>
    <x v="1010"/>
    <x v="10"/>
    <s v="Sep"/>
    <x v="8"/>
    <x v="19"/>
    <x v="200"/>
    <x v="300"/>
    <x v="58"/>
    <x v="133"/>
    <x v="601"/>
    <m/>
    <m/>
    <m/>
    <m/>
    <m/>
    <m/>
  </r>
  <r>
    <s v="Corvette"/>
    <x v="8"/>
    <n v="2003"/>
    <x v="1344"/>
    <x v="30"/>
    <s v="Jan"/>
    <x v="2"/>
    <x v="71"/>
    <x v="200"/>
    <x v="270"/>
    <x v="58"/>
    <x v="145"/>
    <x v="601"/>
    <m/>
    <m/>
    <s v="tbd"/>
    <m/>
    <s v="Visual Impact"/>
    <s v="E"/>
  </r>
  <r>
    <s v="Kenka Bancho: Badass Rumble"/>
    <x v="16"/>
    <n v="2008"/>
    <x v="4845"/>
    <x v="32"/>
    <s v="Feb"/>
    <x v="8"/>
    <x v="130"/>
    <x v="383"/>
    <x v="125"/>
    <x v="118"/>
    <x v="145"/>
    <x v="601"/>
    <n v="70"/>
    <n v="21"/>
    <n v="7.5"/>
    <n v="6"/>
    <s v="Bullets"/>
    <s v="T"/>
  </r>
  <r>
    <s v="Moshi Monsters: Moshlings Theme Park"/>
    <x v="10"/>
    <n v="2012"/>
    <x v="4846"/>
    <x v="14"/>
    <s v="Jun"/>
    <x v="5"/>
    <x v="4"/>
    <x v="346"/>
    <x v="293"/>
    <x v="58"/>
    <x v="147"/>
    <x v="601"/>
    <m/>
    <m/>
    <s v="tbd"/>
    <m/>
    <s v="Black Lantern Studios"/>
    <s v="E"/>
  </r>
  <r>
    <s v="Cabela's Big Game Hunter 2012"/>
    <x v="4"/>
    <n v="2011"/>
    <x v="4847"/>
    <x v="0"/>
    <s v="Sep"/>
    <x v="0"/>
    <x v="4"/>
    <x v="381"/>
    <x v="287"/>
    <x v="58"/>
    <x v="133"/>
    <x v="601"/>
    <m/>
    <m/>
    <s v="tbd"/>
    <m/>
    <s v="Activision"/>
    <s v="T"/>
  </r>
  <r>
    <s v="F1 ROC: Race of Champions"/>
    <x v="7"/>
    <n v="1992"/>
    <x v="4848"/>
    <x v="17"/>
    <s v="Jan"/>
    <x v="0"/>
    <x v="83"/>
    <x v="180"/>
    <x v="125"/>
    <x v="9"/>
    <x v="106"/>
    <x v="601"/>
    <m/>
    <m/>
    <m/>
    <m/>
    <m/>
    <m/>
  </r>
  <r>
    <s v="The Adventures of Jimmy Neutron Boy Genius: Attack of the Twonkies"/>
    <x v="19"/>
    <n v="2004"/>
    <x v="802"/>
    <x v="29"/>
    <s v="Jun"/>
    <x v="8"/>
    <x v="28"/>
    <x v="376"/>
    <x v="297"/>
    <x v="58"/>
    <x v="145"/>
    <x v="601"/>
    <n v="65"/>
    <n v="8"/>
    <s v="tbd"/>
    <m/>
    <s v="THQ"/>
    <s v="E"/>
  </r>
  <r>
    <s v="Silent Hill 2: Restless Dreams"/>
    <x v="13"/>
    <n v="2001"/>
    <x v="4849"/>
    <x v="34"/>
    <s v="Oct"/>
    <x v="8"/>
    <x v="14"/>
    <x v="400"/>
    <x v="297"/>
    <x v="58"/>
    <x v="145"/>
    <x v="601"/>
    <n v="84"/>
    <n v="23"/>
    <n v="8.3000000000000007"/>
    <n v="39"/>
    <s v="KCET"/>
    <s v="M"/>
  </r>
  <r>
    <s v="Sniper Elite 3"/>
    <x v="5"/>
    <n v="2014"/>
    <x v="4850"/>
    <x v="33"/>
    <s v="Jan"/>
    <x v="6"/>
    <x v="11"/>
    <x v="205"/>
    <x v="293"/>
    <x v="58"/>
    <x v="132"/>
    <x v="601"/>
    <m/>
    <m/>
    <n v="6.4"/>
    <n v="18"/>
    <s v="Rebellion"/>
    <s v="M"/>
  </r>
  <r>
    <s v="NES Remix"/>
    <x v="18"/>
    <n v="2014"/>
    <x v="4851"/>
    <x v="1"/>
    <s v="Apr"/>
    <x v="8"/>
    <x v="0"/>
    <x v="394"/>
    <x v="125"/>
    <x v="36"/>
    <x v="133"/>
    <x v="601"/>
    <n v="71"/>
    <n v="34"/>
    <n v="7.1"/>
    <n v="133"/>
    <s v="Indies Zero"/>
    <s v="E"/>
  </r>
  <r>
    <s v="Skylanders: Trap Team"/>
    <x v="10"/>
    <n v="2014"/>
    <x v="4852"/>
    <x v="14"/>
    <s v="Mar"/>
    <x v="8"/>
    <x v="4"/>
    <x v="252"/>
    <x v="244"/>
    <x v="58"/>
    <x v="133"/>
    <x v="601"/>
    <m/>
    <m/>
    <n v="3.4"/>
    <n v="5"/>
    <s v="Toys for Bob"/>
    <s v="E10+"/>
  </r>
  <r>
    <s v="Soul Nomad &amp; the World Eaters"/>
    <x v="6"/>
    <n v="2007"/>
    <x v="3209"/>
    <x v="7"/>
    <s v="Sep"/>
    <x v="3"/>
    <x v="48"/>
    <x v="364"/>
    <x v="277"/>
    <x v="58"/>
    <x v="115"/>
    <x v="601"/>
    <m/>
    <m/>
    <m/>
    <m/>
    <m/>
    <m/>
  </r>
  <r>
    <s v="Bass Strike"/>
    <x v="6"/>
    <n v="2001"/>
    <x v="4853"/>
    <x v="5"/>
    <s v="Dec"/>
    <x v="0"/>
    <x v="28"/>
    <x v="364"/>
    <x v="277"/>
    <x v="58"/>
    <x v="115"/>
    <x v="601"/>
    <n v="57"/>
    <n v="11"/>
    <n v="5.8"/>
    <n v="4"/>
    <s v="THQ"/>
    <s v="E"/>
  </r>
  <r>
    <s v="NHL Hitz 20-03"/>
    <x v="6"/>
    <n v="2002"/>
    <x v="4854"/>
    <x v="22"/>
    <s v="Dec"/>
    <x v="0"/>
    <x v="39"/>
    <x v="364"/>
    <x v="277"/>
    <x v="58"/>
    <x v="115"/>
    <x v="601"/>
    <n v="82"/>
    <n v="19"/>
    <n v="8.4"/>
    <n v="11"/>
    <s v="Midway"/>
    <s v="E"/>
  </r>
  <r>
    <s v="Bionic Commando"/>
    <x v="4"/>
    <n v="2009"/>
    <x v="4855"/>
    <x v="4"/>
    <s v="Dec"/>
    <x v="1"/>
    <x v="12"/>
    <x v="234"/>
    <x v="279"/>
    <x v="62"/>
    <x v="147"/>
    <x v="601"/>
    <n v="70"/>
    <n v="65"/>
    <n v="7.3"/>
    <n v="87"/>
    <s v="GRIN"/>
    <s v="M"/>
  </r>
  <r>
    <s v="Monopoly Streets"/>
    <x v="4"/>
    <n v="2010"/>
    <x v="4856"/>
    <x v="27"/>
    <s v="Jan"/>
    <x v="5"/>
    <x v="7"/>
    <x v="252"/>
    <x v="265"/>
    <x v="58"/>
    <x v="133"/>
    <x v="601"/>
    <n v="66"/>
    <n v="18"/>
    <n v="6.6"/>
    <n v="16"/>
    <s v="Electronic Arts"/>
    <s v="E"/>
  </r>
  <r>
    <s v="Pac-Man Fever"/>
    <x v="19"/>
    <s v="N/A"/>
    <x v="4857"/>
    <x v="26"/>
    <s v="Apr"/>
    <x v="5"/>
    <x v="53"/>
    <x v="400"/>
    <x v="297"/>
    <x v="58"/>
    <x v="145"/>
    <x v="601"/>
    <n v="54"/>
    <n v="10"/>
    <n v="6.3"/>
    <n v="6"/>
    <s v="Mass Media"/>
    <s v="E"/>
  </r>
  <r>
    <s v="Trivial Pursuit"/>
    <x v="5"/>
    <n v="2009"/>
    <x v="4858"/>
    <x v="29"/>
    <s v="May"/>
    <x v="5"/>
    <x v="7"/>
    <x v="234"/>
    <x v="277"/>
    <x v="58"/>
    <x v="132"/>
    <x v="601"/>
    <n v="66"/>
    <n v="13"/>
    <n v="7.1"/>
    <n v="7"/>
    <s v="EA Bright Light"/>
    <s v="E"/>
  </r>
  <r>
    <s v="Medieval Moves: Deadmund's Quest"/>
    <x v="5"/>
    <n v="2011"/>
    <x v="4859"/>
    <x v="7"/>
    <s v="May"/>
    <x v="8"/>
    <x v="3"/>
    <x v="346"/>
    <x v="277"/>
    <x v="58"/>
    <x v="115"/>
    <x v="601"/>
    <n v="61"/>
    <n v="41"/>
    <n v="6.5"/>
    <n v="17"/>
    <s v="Zindagi Games"/>
    <s v="E10+"/>
  </r>
  <r>
    <s v="Yu-Gi-Oh! World Championship 2008"/>
    <x v="3"/>
    <n v="2007"/>
    <x v="546"/>
    <x v="6"/>
    <s v="Jul"/>
    <x v="11"/>
    <x v="14"/>
    <x v="346"/>
    <x v="287"/>
    <x v="130"/>
    <x v="145"/>
    <x v="601"/>
    <m/>
    <m/>
    <m/>
    <m/>
    <m/>
    <m/>
  </r>
  <r>
    <s v="Thief (2014)"/>
    <x v="4"/>
    <n v="2014"/>
    <x v="4860"/>
    <x v="21"/>
    <s v="Jul"/>
    <x v="8"/>
    <x v="15"/>
    <x v="364"/>
    <x v="277"/>
    <x v="58"/>
    <x v="133"/>
    <x v="601"/>
    <m/>
    <m/>
    <m/>
    <m/>
    <m/>
    <m/>
  </r>
  <r>
    <s v="Real Pool"/>
    <x v="6"/>
    <n v="2000"/>
    <x v="4861"/>
    <x v="32"/>
    <s v="Jun"/>
    <x v="0"/>
    <x v="162"/>
    <x v="364"/>
    <x v="277"/>
    <x v="58"/>
    <x v="115"/>
    <x v="601"/>
    <n v="54"/>
    <n v="15"/>
    <s v="tbd"/>
    <m/>
    <s v="Takara"/>
    <s v="E"/>
  </r>
  <r>
    <s v="Mister Mosquito"/>
    <x v="6"/>
    <n v="2001"/>
    <x v="4862"/>
    <x v="4"/>
    <s v="Jun"/>
    <x v="6"/>
    <x v="21"/>
    <x v="268"/>
    <x v="203"/>
    <x v="89"/>
    <x v="145"/>
    <x v="601"/>
    <n v="65"/>
    <n v="23"/>
    <n v="4.9000000000000004"/>
    <n v="11"/>
    <s v="Zoom"/>
    <s v="T"/>
  </r>
  <r>
    <s v="Tom and Jerry Tales"/>
    <x v="3"/>
    <n v="2006"/>
    <x v="4863"/>
    <x v="22"/>
    <s v="Jan"/>
    <x v="1"/>
    <x v="19"/>
    <x v="200"/>
    <x v="300"/>
    <x v="58"/>
    <x v="133"/>
    <x v="601"/>
    <m/>
    <m/>
    <s v="tbd"/>
    <m/>
    <s v="Sensory Sweep"/>
    <s v="E"/>
  </r>
  <r>
    <s v="Kakyuusei"/>
    <x v="23"/>
    <n v="1997"/>
    <x v="4864"/>
    <x v="21"/>
    <s v="Sep"/>
    <x v="11"/>
    <x v="199"/>
    <x v="180"/>
    <x v="125"/>
    <x v="9"/>
    <x v="106"/>
    <x v="601"/>
    <m/>
    <m/>
    <m/>
    <m/>
    <m/>
    <m/>
  </r>
  <r>
    <s v="Attack on Titan (KOEI)"/>
    <x v="9"/>
    <n v="2016"/>
    <x v="223"/>
    <x v="23"/>
    <s v="Mar"/>
    <x v="8"/>
    <x v="48"/>
    <x v="393"/>
    <x v="277"/>
    <x v="32"/>
    <x v="147"/>
    <x v="601"/>
    <m/>
    <m/>
    <m/>
    <m/>
    <m/>
    <m/>
  </r>
  <r>
    <s v="Rugby World Cup 2011"/>
    <x v="4"/>
    <n v="2011"/>
    <x v="938"/>
    <x v="27"/>
    <s v="Jun"/>
    <x v="0"/>
    <x v="11"/>
    <x v="396"/>
    <x v="199"/>
    <x v="58"/>
    <x v="115"/>
    <x v="601"/>
    <n v="55"/>
    <n v="14"/>
    <n v="3.9"/>
    <n v="13"/>
    <s v="HB Studios Multimedia"/>
    <s v="E"/>
  </r>
  <r>
    <s v="CSI: Deadly Intent"/>
    <x v="0"/>
    <n v="2009"/>
    <x v="4865"/>
    <x v="23"/>
    <s v="Feb"/>
    <x v="10"/>
    <x v="5"/>
    <x v="234"/>
    <x v="293"/>
    <x v="58"/>
    <x v="147"/>
    <x v="601"/>
    <m/>
    <m/>
    <s v="tbd"/>
    <m/>
    <s v="Telltale Games"/>
    <s v="M"/>
  </r>
  <r>
    <s v="Civilization II"/>
    <x v="12"/>
    <n v="1998"/>
    <x v="4866"/>
    <x v="27"/>
    <s v="Jun"/>
    <x v="11"/>
    <x v="4"/>
    <x v="341"/>
    <x v="277"/>
    <x v="58"/>
    <x v="133"/>
    <x v="601"/>
    <m/>
    <m/>
    <m/>
    <m/>
    <m/>
    <m/>
  </r>
  <r>
    <s v="Dynasty Warriors: Gundam"/>
    <x v="6"/>
    <n v="2008"/>
    <x v="4867"/>
    <x v="13"/>
    <s v="Jul"/>
    <x v="8"/>
    <x v="25"/>
    <x v="180"/>
    <x v="125"/>
    <x v="9"/>
    <x v="106"/>
    <x v="601"/>
    <m/>
    <m/>
    <m/>
    <m/>
    <m/>
    <m/>
  </r>
  <r>
    <s v="Madagascar"/>
    <x v="13"/>
    <n v="2005"/>
    <x v="4868"/>
    <x v="25"/>
    <s v="May"/>
    <x v="1"/>
    <x v="4"/>
    <x v="400"/>
    <x v="297"/>
    <x v="58"/>
    <x v="145"/>
    <x v="601"/>
    <n v="71"/>
    <n v="28"/>
    <s v="tbd"/>
    <m/>
    <s v="Toys for Bob"/>
    <s v="E10+"/>
  </r>
  <r>
    <s v="The Smurfs: Dance Party"/>
    <x v="0"/>
    <n v="2011"/>
    <x v="4869"/>
    <x v="26"/>
    <s v="Feb"/>
    <x v="5"/>
    <x v="5"/>
    <x v="400"/>
    <x v="203"/>
    <x v="58"/>
    <x v="133"/>
    <x v="601"/>
    <m/>
    <m/>
    <s v="tbd"/>
    <m/>
    <s v="Land Ho!"/>
    <s v="E"/>
  </r>
  <r>
    <s v="Virtua Fighter 5 Online"/>
    <x v="4"/>
    <n v="2007"/>
    <x v="1665"/>
    <x v="5"/>
    <s v="Oct"/>
    <x v="9"/>
    <x v="8"/>
    <x v="200"/>
    <x v="287"/>
    <x v="102"/>
    <x v="133"/>
    <x v="601"/>
    <n v="89"/>
    <n v="36"/>
    <n v="7.6"/>
    <n v="62"/>
    <s v="Sega AM2"/>
    <s v="T"/>
  </r>
  <r>
    <s v="Indiana Jones and the Staff of Kings"/>
    <x v="6"/>
    <n v="2009"/>
    <x v="4870"/>
    <x v="2"/>
    <s v="Nov"/>
    <x v="8"/>
    <x v="4"/>
    <x v="369"/>
    <x v="45"/>
    <x v="58"/>
    <x v="78"/>
    <x v="601"/>
    <n v="55"/>
    <n v="4"/>
    <n v="7.5"/>
    <n v="13"/>
    <s v="LucasArts"/>
    <s v="T"/>
  </r>
  <r>
    <s v="Angry Birds Star Wars"/>
    <x v="4"/>
    <n v="2013"/>
    <x v="4871"/>
    <x v="26"/>
    <s v="Jul"/>
    <x v="11"/>
    <x v="4"/>
    <x v="252"/>
    <x v="244"/>
    <x v="58"/>
    <x v="133"/>
    <x v="601"/>
    <n v="59"/>
    <n v="3"/>
    <n v="5.6"/>
    <n v="25"/>
    <s v="Exient Entertainment"/>
    <s v="E"/>
  </r>
  <r>
    <s v="F-1 Grand Prix"/>
    <x v="7"/>
    <n v="1992"/>
    <x v="4872"/>
    <x v="9"/>
    <s v="Oct"/>
    <x v="2"/>
    <x v="62"/>
    <x v="180"/>
    <x v="125"/>
    <x v="9"/>
    <x v="106"/>
    <x v="601"/>
    <m/>
    <m/>
    <m/>
    <m/>
    <m/>
    <m/>
  </r>
  <r>
    <s v="SimCity 2000"/>
    <x v="23"/>
    <n v="1994"/>
    <x v="2811"/>
    <x v="3"/>
    <s v="Jan"/>
    <x v="7"/>
    <x v="8"/>
    <x v="180"/>
    <x v="125"/>
    <x v="9"/>
    <x v="106"/>
    <x v="601"/>
    <m/>
    <m/>
    <m/>
    <m/>
    <m/>
    <m/>
  </r>
  <r>
    <s v="Deer Hunter"/>
    <x v="6"/>
    <n v="2003"/>
    <x v="4873"/>
    <x v="6"/>
    <s v="Mar"/>
    <x v="0"/>
    <x v="10"/>
    <x v="364"/>
    <x v="277"/>
    <x v="58"/>
    <x v="115"/>
    <x v="601"/>
    <m/>
    <m/>
    <n v="8.5"/>
    <n v="17"/>
    <s v="Coresoft"/>
    <s v="T"/>
  </r>
  <r>
    <s v="Puyo Puyo! 15th Anniversary"/>
    <x v="3"/>
    <n v="2006"/>
    <x v="932"/>
    <x v="30"/>
    <s v="Apr"/>
    <x v="4"/>
    <x v="8"/>
    <x v="180"/>
    <x v="125"/>
    <x v="9"/>
    <x v="106"/>
    <x v="601"/>
    <m/>
    <m/>
    <m/>
    <m/>
    <m/>
    <m/>
  </r>
  <r>
    <s v="Pokemon Box: Ruby &amp; Sapphire"/>
    <x v="19"/>
    <n v="2003"/>
    <x v="4874"/>
    <x v="17"/>
    <s v="Nov"/>
    <x v="5"/>
    <x v="0"/>
    <x v="180"/>
    <x v="125"/>
    <x v="161"/>
    <x v="145"/>
    <x v="601"/>
    <m/>
    <m/>
    <m/>
    <m/>
    <m/>
    <m/>
  </r>
  <r>
    <s v="Yu-Gi-Oh! Monster Capsule Breed &amp; Battle"/>
    <x v="12"/>
    <n v="1998"/>
    <x v="4875"/>
    <x v="32"/>
    <s v="May"/>
    <x v="3"/>
    <x v="14"/>
    <x v="180"/>
    <x v="125"/>
    <x v="141"/>
    <x v="133"/>
    <x v="601"/>
    <m/>
    <m/>
    <m/>
    <m/>
    <m/>
    <m/>
  </r>
  <r>
    <s v="Dave Mirra Freestyle BMX 2"/>
    <x v="19"/>
    <n v="2001"/>
    <x v="422"/>
    <x v="13"/>
    <s v="May"/>
    <x v="0"/>
    <x v="30"/>
    <x v="400"/>
    <x v="297"/>
    <x v="58"/>
    <x v="145"/>
    <x v="601"/>
    <n v="78"/>
    <n v="15"/>
    <n v="7.7"/>
    <n v="10"/>
    <s v="Z-Axis, Ltd."/>
    <s v="T"/>
  </r>
  <r>
    <s v="One Piece: Unlimited World Red"/>
    <x v="5"/>
    <n v="2014"/>
    <x v="1179"/>
    <x v="26"/>
    <s v="Jan"/>
    <x v="8"/>
    <x v="25"/>
    <x v="290"/>
    <x v="244"/>
    <x v="23"/>
    <x v="115"/>
    <x v="601"/>
    <n v="71"/>
    <n v="28"/>
    <n v="7.3"/>
    <n v="46"/>
    <s v="Ganbarion"/>
    <s v="T"/>
  </r>
  <r>
    <s v="Wappy Dog"/>
    <x v="3"/>
    <n v="2011"/>
    <x v="3750"/>
    <x v="3"/>
    <s v="Mar"/>
    <x v="7"/>
    <x v="4"/>
    <x v="343"/>
    <x v="125"/>
    <x v="58"/>
    <x v="133"/>
    <x v="601"/>
    <m/>
    <m/>
    <s v="tbd"/>
    <m/>
    <s v="Sega Toys"/>
    <s v="E"/>
  </r>
  <r>
    <s v="Warpath: Jurassic Park"/>
    <x v="12"/>
    <n v="1998"/>
    <x v="4876"/>
    <x v="28"/>
    <s v="Jun"/>
    <x v="9"/>
    <x v="7"/>
    <x v="341"/>
    <x v="244"/>
    <x v="58"/>
    <x v="133"/>
    <x v="601"/>
    <m/>
    <m/>
    <m/>
    <m/>
    <m/>
    <m/>
  </r>
  <r>
    <s v="Tak and the Guardians of Gross"/>
    <x v="6"/>
    <n v="2008"/>
    <x v="4877"/>
    <x v="3"/>
    <s v="Jul"/>
    <x v="8"/>
    <x v="28"/>
    <x v="364"/>
    <x v="277"/>
    <x v="58"/>
    <x v="115"/>
    <x v="601"/>
    <m/>
    <m/>
    <s v="tbd"/>
    <m/>
    <s v="Blitz Games"/>
    <s v="E10+"/>
  </r>
  <r>
    <s v="True Crime: New York City"/>
    <x v="13"/>
    <n v="2005"/>
    <x v="4878"/>
    <x v="24"/>
    <s v="Aug"/>
    <x v="8"/>
    <x v="4"/>
    <x v="400"/>
    <x v="297"/>
    <x v="58"/>
    <x v="145"/>
    <x v="601"/>
    <n v="60"/>
    <n v="43"/>
    <n v="7.8"/>
    <n v="17"/>
    <s v="Exakt"/>
    <s v="M"/>
  </r>
  <r>
    <s v="Summer Heat Beach Volleyball"/>
    <x v="6"/>
    <n v="2003"/>
    <x v="4879"/>
    <x v="10"/>
    <s v="Oct"/>
    <x v="0"/>
    <x v="30"/>
    <x v="364"/>
    <x v="277"/>
    <x v="58"/>
    <x v="115"/>
    <x v="601"/>
    <n v="65"/>
    <n v="21"/>
    <n v="7.7"/>
    <n v="19"/>
    <s v="Acclaim Studios Cheltenham"/>
    <s v="T"/>
  </r>
  <r>
    <s v="NCAA Basketball 09"/>
    <x v="6"/>
    <n v="2008"/>
    <x v="4659"/>
    <x v="12"/>
    <s v="Feb"/>
    <x v="0"/>
    <x v="7"/>
    <x v="364"/>
    <x v="277"/>
    <x v="58"/>
    <x v="115"/>
    <x v="601"/>
    <n v="55"/>
    <n v="4"/>
    <s v="tbd"/>
    <m/>
    <s v="EA Canada"/>
    <s v="E"/>
  </r>
  <r>
    <s v="Avatar: The Last Airbender"/>
    <x v="0"/>
    <n v="2006"/>
    <x v="3846"/>
    <x v="16"/>
    <s v="Mar"/>
    <x v="10"/>
    <x v="28"/>
    <x v="382"/>
    <x v="287"/>
    <x v="58"/>
    <x v="133"/>
    <x v="601"/>
    <n v="56"/>
    <n v="15"/>
    <n v="5.8"/>
    <n v="8"/>
    <s v="AWE Games"/>
    <s v="E10+"/>
  </r>
  <r>
    <s v="Power Pro Kun Pocket 3"/>
    <x v="8"/>
    <n v="2001"/>
    <x v="4880"/>
    <x v="17"/>
    <s v="Mar"/>
    <x v="0"/>
    <x v="14"/>
    <x v="180"/>
    <x v="125"/>
    <x v="161"/>
    <x v="145"/>
    <x v="601"/>
    <m/>
    <m/>
    <m/>
    <m/>
    <m/>
    <m/>
  </r>
  <r>
    <s v="Castlevania: Aria of Sorrow"/>
    <x v="8"/>
    <n v="2003"/>
    <x v="4746"/>
    <x v="22"/>
    <s v="Aug"/>
    <x v="1"/>
    <x v="14"/>
    <x v="200"/>
    <x v="270"/>
    <x v="58"/>
    <x v="106"/>
    <x v="601"/>
    <n v="91"/>
    <n v="29"/>
    <n v="9.1"/>
    <n v="127"/>
    <s v="KCET"/>
    <s v="T"/>
  </r>
  <r>
    <s v="Myst III: Exile"/>
    <x v="6"/>
    <n v="2002"/>
    <x v="4881"/>
    <x v="16"/>
    <s v="Jan"/>
    <x v="10"/>
    <x v="5"/>
    <x v="364"/>
    <x v="277"/>
    <x v="58"/>
    <x v="115"/>
    <x v="601"/>
    <n v="57"/>
    <n v="9"/>
    <n v="7"/>
    <n v="4"/>
    <s v="Presto Studios"/>
    <s v="E"/>
  </r>
  <r>
    <s v="Shin Megami Tensei: Strange Journey"/>
    <x v="3"/>
    <n v="2009"/>
    <x v="2564"/>
    <x v="28"/>
    <s v="Feb"/>
    <x v="3"/>
    <x v="91"/>
    <x v="346"/>
    <x v="125"/>
    <x v="49"/>
    <x v="145"/>
    <x v="601"/>
    <n v="80"/>
    <n v="26"/>
    <n v="8.6999999999999993"/>
    <n v="69"/>
    <s v="Atlus"/>
    <s v="M"/>
  </r>
  <r>
    <s v="Mobile Suit Gundam Side Story I: Senritsu no Blue"/>
    <x v="23"/>
    <n v="1996"/>
    <x v="309"/>
    <x v="16"/>
    <s v="Feb"/>
    <x v="6"/>
    <x v="25"/>
    <x v="180"/>
    <x v="125"/>
    <x v="9"/>
    <x v="106"/>
    <x v="601"/>
    <m/>
    <m/>
    <m/>
    <m/>
    <m/>
    <m/>
  </r>
  <r>
    <s v="Armored Core: Project Phantasma"/>
    <x v="12"/>
    <n v="1997"/>
    <x v="4882"/>
    <x v="30"/>
    <s v="Mar"/>
    <x v="7"/>
    <x v="227"/>
    <x v="383"/>
    <x v="203"/>
    <x v="126"/>
    <x v="133"/>
    <x v="601"/>
    <m/>
    <m/>
    <m/>
    <m/>
    <m/>
    <m/>
  </r>
  <r>
    <s v="Army of Two: The Devil's Cartel"/>
    <x v="5"/>
    <n v="2013"/>
    <x v="301"/>
    <x v="0"/>
    <s v="Aug"/>
    <x v="6"/>
    <x v="7"/>
    <x v="369"/>
    <x v="277"/>
    <x v="62"/>
    <x v="132"/>
    <x v="601"/>
    <n v="58"/>
    <n v="27"/>
    <n v="6.7"/>
    <n v="100"/>
    <s v="Visceral Games"/>
    <s v="M"/>
  </r>
  <r>
    <s v="Donkey Kong GB: Dinky Kong &amp; Dixie Kong"/>
    <x v="2"/>
    <n v="2000"/>
    <x v="4883"/>
    <x v="10"/>
    <s v="Mar"/>
    <x v="1"/>
    <x v="0"/>
    <x v="180"/>
    <x v="125"/>
    <x v="9"/>
    <x v="106"/>
    <x v="601"/>
    <m/>
    <m/>
    <m/>
    <m/>
    <m/>
    <m/>
  </r>
  <r>
    <s v="Kobitodzukan: Kobito Kansatsu Set"/>
    <x v="10"/>
    <n v="2012"/>
    <x v="4884"/>
    <x v="13"/>
    <s v="Feb"/>
    <x v="5"/>
    <x v="228"/>
    <x v="180"/>
    <x v="125"/>
    <x v="9"/>
    <x v="106"/>
    <x v="601"/>
    <m/>
    <m/>
    <m/>
    <m/>
    <m/>
    <m/>
  </r>
  <r>
    <s v="Nichibutsu Arcade Classics"/>
    <x v="7"/>
    <n v="1995"/>
    <x v="4885"/>
    <x v="31"/>
    <s v="Jul"/>
    <x v="5"/>
    <x v="229"/>
    <x v="180"/>
    <x v="125"/>
    <x v="9"/>
    <x v="106"/>
    <x v="601"/>
    <m/>
    <m/>
    <m/>
    <m/>
    <m/>
    <m/>
  </r>
  <r>
    <s v="FIFA Soccer 07"/>
    <x v="4"/>
    <n v="2006"/>
    <x v="4886"/>
    <x v="2"/>
    <s v="Aug"/>
    <x v="0"/>
    <x v="7"/>
    <x v="381"/>
    <x v="45"/>
    <x v="58"/>
    <x v="133"/>
    <x v="601"/>
    <m/>
    <m/>
    <m/>
    <m/>
    <m/>
    <m/>
  </r>
  <r>
    <s v="Patapon 3"/>
    <x v="16"/>
    <n v="2011"/>
    <x v="4887"/>
    <x v="11"/>
    <s v="Mar"/>
    <x v="5"/>
    <x v="3"/>
    <x v="268"/>
    <x v="298"/>
    <x v="89"/>
    <x v="133"/>
    <x v="602"/>
    <n v="74"/>
    <n v="41"/>
    <n v="7.2"/>
    <n v="35"/>
    <s v="SCE Japan Studio"/>
    <s v="E"/>
  </r>
  <r>
    <s v="Ice Age: Dawn of the Dinosaurs"/>
    <x v="0"/>
    <n v="2009"/>
    <x v="4888"/>
    <x v="24"/>
    <s v="Sep"/>
    <x v="8"/>
    <x v="4"/>
    <x v="369"/>
    <x v="182"/>
    <x v="58"/>
    <x v="147"/>
    <x v="602"/>
    <n v="75"/>
    <n v="12"/>
    <n v="8.3000000000000007"/>
    <n v="6"/>
    <s v="Activision"/>
    <s v="E10+"/>
  </r>
  <r>
    <s v="Ace Attorney 6"/>
    <x v="10"/>
    <n v="2016"/>
    <x v="4889"/>
    <x v="5"/>
    <s v="May"/>
    <x v="10"/>
    <x v="12"/>
    <x v="180"/>
    <x v="125"/>
    <x v="161"/>
    <x v="106"/>
    <x v="602"/>
    <m/>
    <m/>
    <m/>
    <m/>
    <m/>
    <m/>
  </r>
  <r>
    <s v="Cabela's Trophy Bucks"/>
    <x v="6"/>
    <n v="2007"/>
    <x v="2445"/>
    <x v="30"/>
    <s v="Dec"/>
    <x v="0"/>
    <x v="59"/>
    <x v="346"/>
    <x v="277"/>
    <x v="58"/>
    <x v="115"/>
    <x v="602"/>
    <m/>
    <m/>
    <s v="tbd"/>
    <m/>
    <s v="Sand Grain Studios"/>
    <s v="T"/>
  </r>
  <r>
    <s v="Moero! Nekketsu Rhythm Damashii: Osu! Tatakae! Ouendan! 2"/>
    <x v="3"/>
    <n v="2007"/>
    <x v="2019"/>
    <x v="23"/>
    <s v="Jun"/>
    <x v="5"/>
    <x v="0"/>
    <x v="180"/>
    <x v="125"/>
    <x v="161"/>
    <x v="106"/>
    <x v="602"/>
    <m/>
    <m/>
    <m/>
    <m/>
    <m/>
    <m/>
  </r>
  <r>
    <s v="Q-Ball: Billiards Master"/>
    <x v="6"/>
    <n v="2000"/>
    <x v="4890"/>
    <x v="22"/>
    <s v="Apr"/>
    <x v="0"/>
    <x v="2"/>
    <x v="346"/>
    <x v="244"/>
    <x v="58"/>
    <x v="115"/>
    <x v="602"/>
    <n v="65"/>
    <n v="9"/>
    <s v="tbd"/>
    <m/>
    <s v="Ornith"/>
    <s v="E"/>
  </r>
  <r>
    <s v="Mr. Do!"/>
    <x v="15"/>
    <n v="1982"/>
    <x v="4891"/>
    <x v="7"/>
    <s v="Jul"/>
    <x v="8"/>
    <x v="69"/>
    <x v="343"/>
    <x v="287"/>
    <x v="58"/>
    <x v="106"/>
    <x v="602"/>
    <m/>
    <m/>
    <m/>
    <m/>
    <m/>
    <m/>
  </r>
  <r>
    <s v="Tao Feng: Fist of the Lotus"/>
    <x v="13"/>
    <n v="2003"/>
    <x v="3296"/>
    <x v="12"/>
    <s v="Nov"/>
    <x v="9"/>
    <x v="1"/>
    <x v="400"/>
    <x v="297"/>
    <x v="58"/>
    <x v="145"/>
    <x v="602"/>
    <n v="65"/>
    <n v="32"/>
    <n v="6.5"/>
    <n v="8"/>
    <s v="Studio Gigante"/>
    <s v="M"/>
  </r>
  <r>
    <s v="Guitar Hero: Van Halen"/>
    <x v="5"/>
    <n v="2009"/>
    <x v="4705"/>
    <x v="33"/>
    <s v="Oct"/>
    <x v="5"/>
    <x v="4"/>
    <x v="364"/>
    <x v="265"/>
    <x v="58"/>
    <x v="115"/>
    <x v="602"/>
    <n v="59"/>
    <n v="33"/>
    <n v="4.7"/>
    <n v="9"/>
    <s v="Neversoft Entertainment"/>
    <s v="T"/>
  </r>
  <r>
    <s v="Shin Nippon Pro Wrestling: Toukon Retsuden 2"/>
    <x v="12"/>
    <n v="1996"/>
    <x v="4892"/>
    <x v="13"/>
    <s v="Nov"/>
    <x v="9"/>
    <x v="99"/>
    <x v="180"/>
    <x v="125"/>
    <x v="141"/>
    <x v="133"/>
    <x v="602"/>
    <m/>
    <m/>
    <m/>
    <m/>
    <m/>
    <m/>
  </r>
  <r>
    <s v="Dragon Ball Z: Budokai 2"/>
    <x v="19"/>
    <n v="2004"/>
    <x v="4893"/>
    <x v="14"/>
    <s v="Jul"/>
    <x v="9"/>
    <x v="10"/>
    <x v="400"/>
    <x v="297"/>
    <x v="58"/>
    <x v="145"/>
    <x v="602"/>
    <n v="66"/>
    <n v="9"/>
    <n v="5.8"/>
    <n v="12"/>
    <s v="Pyramid"/>
    <s v="T"/>
  </r>
  <r>
    <s v="The Legend of Zelda: The Minish Cap(weekly JP sales)"/>
    <x v="8"/>
    <s v="N/A"/>
    <x v="4406"/>
    <x v="5"/>
    <s v="Oct"/>
    <x v="8"/>
    <x v="33"/>
    <x v="180"/>
    <x v="125"/>
    <x v="161"/>
    <x v="145"/>
    <x v="602"/>
    <m/>
    <m/>
    <m/>
    <m/>
    <m/>
    <m/>
  </r>
  <r>
    <s v="Over the Hedge"/>
    <x v="3"/>
    <n v="2006"/>
    <x v="4894"/>
    <x v="5"/>
    <s v="Nov"/>
    <x v="1"/>
    <x v="4"/>
    <x v="381"/>
    <x v="45"/>
    <x v="58"/>
    <x v="133"/>
    <x v="602"/>
    <n v="71"/>
    <n v="17"/>
    <n v="6.4"/>
    <n v="9"/>
    <s v="Vicarious Visions"/>
    <s v="E"/>
  </r>
  <r>
    <s v="Motocross Maniacs Advance"/>
    <x v="8"/>
    <n v="2002"/>
    <x v="4895"/>
    <x v="12"/>
    <s v="Mar"/>
    <x v="2"/>
    <x v="14"/>
    <x v="200"/>
    <x v="270"/>
    <x v="58"/>
    <x v="106"/>
    <x v="602"/>
    <n v="69"/>
    <n v="11"/>
    <s v="tbd"/>
    <m/>
    <s v="Konami"/>
    <s v="E"/>
  </r>
  <r>
    <s v="Resident Evil 2: Dual Shock Edition"/>
    <x v="12"/>
    <n v="1998"/>
    <x v="4896"/>
    <x v="20"/>
    <s v="Apr"/>
    <x v="8"/>
    <x v="12"/>
    <x v="180"/>
    <x v="125"/>
    <x v="141"/>
    <x v="133"/>
    <x v="602"/>
    <m/>
    <m/>
    <m/>
    <m/>
    <m/>
    <m/>
  </r>
  <r>
    <s v="Dynasty Warriors"/>
    <x v="12"/>
    <n v="1997"/>
    <x v="4897"/>
    <x v="9"/>
    <s v="May"/>
    <x v="8"/>
    <x v="48"/>
    <x v="290"/>
    <x v="297"/>
    <x v="32"/>
    <x v="133"/>
    <x v="602"/>
    <m/>
    <m/>
    <m/>
    <m/>
    <m/>
    <m/>
  </r>
  <r>
    <s v="M&amp;M's Blast!"/>
    <x v="8"/>
    <n v="2001"/>
    <x v="159"/>
    <x v="6"/>
    <s v="Aug"/>
    <x v="4"/>
    <x v="53"/>
    <x v="200"/>
    <x v="270"/>
    <x v="58"/>
    <x v="106"/>
    <x v="602"/>
    <m/>
    <m/>
    <m/>
    <m/>
    <m/>
    <m/>
  </r>
  <r>
    <s v="Siren: Blood Curse"/>
    <x v="5"/>
    <n v="2008"/>
    <x v="4898"/>
    <x v="16"/>
    <s v="Dec"/>
    <x v="8"/>
    <x v="3"/>
    <x v="180"/>
    <x v="271"/>
    <x v="100"/>
    <x v="145"/>
    <x v="602"/>
    <n v="78"/>
    <n v="42"/>
    <n v="8.1"/>
    <n v="87"/>
    <s v="SCE Japan Studio"/>
    <s v="M"/>
  </r>
  <r>
    <s v="NBA 2K12"/>
    <x v="16"/>
    <n v="2011"/>
    <x v="4899"/>
    <x v="31"/>
    <s v="May"/>
    <x v="0"/>
    <x v="2"/>
    <x v="376"/>
    <x v="298"/>
    <x v="58"/>
    <x v="147"/>
    <x v="602"/>
    <m/>
    <m/>
    <n v="5"/>
    <n v="7"/>
    <s v="Visual Concepts"/>
    <s v="E"/>
  </r>
  <r>
    <s v="Final Fantasy X International"/>
    <x v="6"/>
    <n v="2004"/>
    <x v="4900"/>
    <x v="21"/>
    <s v="Aug"/>
    <x v="3"/>
    <x v="15"/>
    <x v="180"/>
    <x v="125"/>
    <x v="161"/>
    <x v="106"/>
    <x v="602"/>
    <m/>
    <m/>
    <m/>
    <m/>
    <m/>
    <m/>
  </r>
  <r>
    <s v="Tiny Toon Adventures: Plucky's Big Adventure"/>
    <x v="12"/>
    <n v="2001"/>
    <x v="2638"/>
    <x v="24"/>
    <s v="Nov"/>
    <x v="8"/>
    <x v="230"/>
    <x v="341"/>
    <x v="244"/>
    <x v="58"/>
    <x v="133"/>
    <x v="602"/>
    <m/>
    <m/>
    <m/>
    <m/>
    <m/>
    <m/>
  </r>
  <r>
    <s v="NHL Hitz 20-02"/>
    <x v="13"/>
    <n v="2001"/>
    <x v="4901"/>
    <x v="28"/>
    <s v="Sep"/>
    <x v="0"/>
    <x v="39"/>
    <x v="200"/>
    <x v="297"/>
    <x v="58"/>
    <x v="145"/>
    <x v="602"/>
    <n v="79"/>
    <n v="20"/>
    <n v="8.6999999999999993"/>
    <n v="11"/>
    <s v="Black Box"/>
    <s v="E"/>
  </r>
  <r>
    <s v="Indy 500"/>
    <x v="15"/>
    <s v="N/A"/>
    <x v="672"/>
    <x v="6"/>
    <s v="Oct"/>
    <x v="2"/>
    <x v="10"/>
    <x v="343"/>
    <x v="45"/>
    <x v="58"/>
    <x v="106"/>
    <x v="602"/>
    <m/>
    <m/>
    <m/>
    <m/>
    <m/>
    <m/>
  </r>
  <r>
    <s v="GRID 2"/>
    <x v="4"/>
    <n v="2013"/>
    <x v="3616"/>
    <x v="2"/>
    <s v="Oct"/>
    <x v="2"/>
    <x v="34"/>
    <x v="122"/>
    <x v="248"/>
    <x v="58"/>
    <x v="147"/>
    <x v="602"/>
    <n v="78"/>
    <n v="51"/>
    <n v="5.8"/>
    <n v="156"/>
    <s v="Codemasters"/>
    <s v="E"/>
  </r>
  <r>
    <s v="Trivial Pursuit"/>
    <x v="6"/>
    <n v="2009"/>
    <x v="4902"/>
    <x v="34"/>
    <s v="Oct"/>
    <x v="5"/>
    <x v="7"/>
    <x v="290"/>
    <x v="45"/>
    <x v="58"/>
    <x v="104"/>
    <x v="602"/>
    <m/>
    <m/>
    <s v="tbd"/>
    <m/>
    <s v="EA Bright Light"/>
    <s v="E"/>
  </r>
  <r>
    <s v="Evil Dead: Hail to the King"/>
    <x v="12"/>
    <n v="2000"/>
    <x v="4903"/>
    <x v="1"/>
    <s v="Apr"/>
    <x v="10"/>
    <x v="28"/>
    <x v="341"/>
    <x v="244"/>
    <x v="58"/>
    <x v="133"/>
    <x v="602"/>
    <n v="51"/>
    <n v="8"/>
    <n v="6"/>
    <n v="7"/>
    <s v="Heavy Iron Studios"/>
    <s v="M"/>
  </r>
  <r>
    <s v="Need for Speed: The Run"/>
    <x v="0"/>
    <n v="2011"/>
    <x v="4904"/>
    <x v="5"/>
    <s v="Jan"/>
    <x v="8"/>
    <x v="7"/>
    <x v="369"/>
    <x v="279"/>
    <x v="62"/>
    <x v="147"/>
    <x v="602"/>
    <n v="64"/>
    <n v="6"/>
    <n v="3.6"/>
    <n v="21"/>
    <s v="Firebrand Games"/>
    <s v="E10+"/>
  </r>
  <r>
    <s v="Dragon Ball GT: Final Bout"/>
    <x v="12"/>
    <n v="1997"/>
    <x v="4905"/>
    <x v="3"/>
    <s v="Sep"/>
    <x v="9"/>
    <x v="25"/>
    <x v="324"/>
    <x v="287"/>
    <x v="75"/>
    <x v="133"/>
    <x v="602"/>
    <m/>
    <m/>
    <m/>
    <m/>
    <m/>
    <m/>
  </r>
  <r>
    <s v="Burstrick: Wake Boarding!!"/>
    <x v="12"/>
    <n v="2000"/>
    <x v="4601"/>
    <x v="28"/>
    <s v="Aug"/>
    <x v="0"/>
    <x v="77"/>
    <x v="341"/>
    <x v="244"/>
    <x v="58"/>
    <x v="133"/>
    <x v="602"/>
    <m/>
    <m/>
    <m/>
    <m/>
    <m/>
    <m/>
  </r>
  <r>
    <s v="Need for Speed: Most Wanted"/>
    <x v="18"/>
    <n v="2013"/>
    <x v="4906"/>
    <x v="9"/>
    <s v="Feb"/>
    <x v="2"/>
    <x v="7"/>
    <x v="346"/>
    <x v="279"/>
    <x v="58"/>
    <x v="133"/>
    <x v="602"/>
    <m/>
    <m/>
    <m/>
    <m/>
    <m/>
    <m/>
  </r>
  <r>
    <s v="Dave Mirra Freestyle BMX: Maximum Remix"/>
    <x v="12"/>
    <n v="2001"/>
    <x v="4127"/>
    <x v="0"/>
    <s v="Mar"/>
    <x v="0"/>
    <x v="30"/>
    <x v="341"/>
    <x v="244"/>
    <x v="58"/>
    <x v="133"/>
    <x v="602"/>
    <n v="67"/>
    <n v="11"/>
    <n v="8.1"/>
    <n v="7"/>
    <s v="Z-Axis, Ltd."/>
    <s v="E"/>
  </r>
  <r>
    <s v="The Evil Within"/>
    <x v="14"/>
    <n v="2014"/>
    <x v="4907"/>
    <x v="15"/>
    <s v="Mar"/>
    <x v="8"/>
    <x v="6"/>
    <x v="205"/>
    <x v="248"/>
    <x v="58"/>
    <x v="133"/>
    <x v="602"/>
    <n v="68"/>
    <n v="18"/>
    <n v="5.9"/>
    <n v="721"/>
    <s v="Tango Gameworks"/>
    <s v="M"/>
  </r>
  <r>
    <s v="Mass Effect Trilogy"/>
    <x v="14"/>
    <n v="2012"/>
    <x v="3887"/>
    <x v="26"/>
    <s v="Sep"/>
    <x v="8"/>
    <x v="7"/>
    <x v="290"/>
    <x v="248"/>
    <x v="58"/>
    <x v="133"/>
    <x v="602"/>
    <m/>
    <m/>
    <n v="8"/>
    <n v="60"/>
    <s v="BioWare"/>
    <s v="M"/>
  </r>
  <r>
    <s v="Rock Revolution"/>
    <x v="4"/>
    <n v="2008"/>
    <x v="4908"/>
    <x v="0"/>
    <s v="Nov"/>
    <x v="5"/>
    <x v="14"/>
    <x v="370"/>
    <x v="125"/>
    <x v="58"/>
    <x v="133"/>
    <x v="602"/>
    <n v="38"/>
    <n v="28"/>
    <n v="5.0999999999999996"/>
    <n v="17"/>
    <s v="Zoe Mode, HB Studios Multimedia"/>
    <s v="T"/>
  </r>
  <r>
    <s v="Dead Rising 2: Off the Record"/>
    <x v="4"/>
    <n v="2011"/>
    <x v="781"/>
    <x v="14"/>
    <s v="Sep"/>
    <x v="8"/>
    <x v="12"/>
    <x v="394"/>
    <x v="283"/>
    <x v="58"/>
    <x v="133"/>
    <x v="602"/>
    <n v="72"/>
    <n v="48"/>
    <n v="7.5"/>
    <n v="60"/>
    <s v="Capcom Vancouver"/>
    <s v="M"/>
  </r>
  <r>
    <s v="WWII Aces"/>
    <x v="0"/>
    <n v="2008"/>
    <x v="4909"/>
    <x v="33"/>
    <s v="Nov"/>
    <x v="7"/>
    <x v="160"/>
    <x v="370"/>
    <x v="125"/>
    <x v="58"/>
    <x v="133"/>
    <x v="602"/>
    <n v="41"/>
    <n v="7"/>
    <n v="5.4"/>
    <n v="18"/>
    <s v="Arcade Moon"/>
    <s v="T"/>
  </r>
  <r>
    <s v="Guitar Hero Live"/>
    <x v="5"/>
    <n v="2015"/>
    <x v="4910"/>
    <x v="7"/>
    <s v="Mar"/>
    <x v="5"/>
    <x v="4"/>
    <x v="369"/>
    <x v="279"/>
    <x v="58"/>
    <x v="115"/>
    <x v="602"/>
    <m/>
    <m/>
    <n v="5.0999999999999996"/>
    <n v="22"/>
    <s v="Activision, FreeStyleGames"/>
    <s v="T"/>
  </r>
  <r>
    <s v="Beamrider"/>
    <x v="15"/>
    <n v="1984"/>
    <x v="4911"/>
    <x v="32"/>
    <s v="Jul"/>
    <x v="2"/>
    <x v="4"/>
    <x v="343"/>
    <x v="45"/>
    <x v="58"/>
    <x v="106"/>
    <x v="602"/>
    <m/>
    <m/>
    <m/>
    <m/>
    <m/>
    <m/>
  </r>
  <r>
    <s v="Athens 2004"/>
    <x v="6"/>
    <n v="2004"/>
    <x v="4912"/>
    <x v="28"/>
    <s v="Jan"/>
    <x v="0"/>
    <x v="3"/>
    <x v="346"/>
    <x v="244"/>
    <x v="58"/>
    <x v="147"/>
    <x v="602"/>
    <n v="61"/>
    <n v="57"/>
    <n v="7.2"/>
    <n v="13"/>
    <s v="Eurocom Entertainment Software"/>
    <s v="E"/>
  </r>
  <r>
    <s v="Gunship"/>
    <x v="12"/>
    <n v="1996"/>
    <x v="3247"/>
    <x v="15"/>
    <s v="Feb"/>
    <x v="7"/>
    <x v="96"/>
    <x v="341"/>
    <x v="244"/>
    <x v="58"/>
    <x v="133"/>
    <x v="602"/>
    <m/>
    <m/>
    <m/>
    <m/>
    <m/>
    <m/>
  </r>
  <r>
    <s v="Jikkyou Powerful Pro Yakyuu Portable 4"/>
    <x v="16"/>
    <n v="2009"/>
    <x v="4913"/>
    <x v="0"/>
    <s v="May"/>
    <x v="0"/>
    <x v="14"/>
    <x v="180"/>
    <x v="125"/>
    <x v="161"/>
    <x v="106"/>
    <x v="602"/>
    <m/>
    <m/>
    <m/>
    <m/>
    <m/>
    <m/>
  </r>
  <r>
    <s v="SD Gundam G Generation Portable"/>
    <x v="16"/>
    <n v="2006"/>
    <x v="4914"/>
    <x v="34"/>
    <s v="Jul"/>
    <x v="11"/>
    <x v="25"/>
    <x v="180"/>
    <x v="125"/>
    <x v="161"/>
    <x v="106"/>
    <x v="602"/>
    <m/>
    <m/>
    <m/>
    <m/>
    <m/>
    <m/>
  </r>
  <r>
    <s v="Pro Race Driver"/>
    <x v="6"/>
    <n v="2002"/>
    <x v="356"/>
    <x v="11"/>
    <s v="Jun"/>
    <x v="2"/>
    <x v="34"/>
    <x v="346"/>
    <x v="244"/>
    <x v="58"/>
    <x v="147"/>
    <x v="602"/>
    <n v="81"/>
    <n v="22"/>
    <n v="8.5"/>
    <n v="20"/>
    <s v="Codemasters"/>
    <s v="T"/>
  </r>
  <r>
    <s v="Sydney 2000"/>
    <x v="12"/>
    <n v="2000"/>
    <x v="4915"/>
    <x v="29"/>
    <s v="Sep"/>
    <x v="0"/>
    <x v="21"/>
    <x v="341"/>
    <x v="244"/>
    <x v="58"/>
    <x v="133"/>
    <x v="602"/>
    <n v="57"/>
    <n v="10"/>
    <s v="tbd"/>
    <m/>
    <s v="Attention To Detail"/>
    <s v="E"/>
  </r>
  <r>
    <s v="Hot Wheels: Track Attack"/>
    <x v="3"/>
    <n v="2010"/>
    <x v="4916"/>
    <x v="12"/>
    <s v="May"/>
    <x v="2"/>
    <x v="28"/>
    <x v="394"/>
    <x v="283"/>
    <x v="58"/>
    <x v="133"/>
    <x v="602"/>
    <m/>
    <m/>
    <s v="tbd"/>
    <m/>
    <s v="Firebrand Games"/>
    <s v="E"/>
  </r>
  <r>
    <s v="Baten Kaitos: Eternal Wings and the Lost Ocean"/>
    <x v="19"/>
    <n v="2003"/>
    <x v="4917"/>
    <x v="33"/>
    <s v="May"/>
    <x v="3"/>
    <x v="0"/>
    <x v="400"/>
    <x v="300"/>
    <x v="58"/>
    <x v="145"/>
    <x v="602"/>
    <n v="80"/>
    <n v="48"/>
    <n v="9"/>
    <n v="59"/>
    <s v="Monolith Soft"/>
    <s v="T"/>
  </r>
  <r>
    <s v="Bishoujo Senshi Sailormoon R"/>
    <x v="7"/>
    <n v="1993"/>
    <x v="684"/>
    <x v="28"/>
    <s v="Oct"/>
    <x v="9"/>
    <x v="25"/>
    <x v="180"/>
    <x v="125"/>
    <x v="161"/>
    <x v="106"/>
    <x v="602"/>
    <m/>
    <m/>
    <m/>
    <m/>
    <m/>
    <m/>
  </r>
  <r>
    <s v="Slam Dunk: Yonkyo Taiketsu!!"/>
    <x v="7"/>
    <n v="1994"/>
    <x v="4918"/>
    <x v="3"/>
    <s v="Mar"/>
    <x v="0"/>
    <x v="25"/>
    <x v="180"/>
    <x v="125"/>
    <x v="161"/>
    <x v="106"/>
    <x v="602"/>
    <m/>
    <m/>
    <m/>
    <m/>
    <m/>
    <m/>
  </r>
  <r>
    <s v="Iron Man 2"/>
    <x v="4"/>
    <n v="2010"/>
    <x v="4919"/>
    <x v="1"/>
    <s v="Aug"/>
    <x v="8"/>
    <x v="8"/>
    <x v="341"/>
    <x v="265"/>
    <x v="58"/>
    <x v="147"/>
    <x v="602"/>
    <n v="41"/>
    <n v="35"/>
    <n v="5.9"/>
    <n v="54"/>
    <s v="Sega Studios San Francisco"/>
    <s v="T"/>
  </r>
  <r>
    <s v="Disgaea 3: Absence of Detention"/>
    <x v="22"/>
    <s v="N/A"/>
    <x v="4920"/>
    <x v="14"/>
    <s v="Nov"/>
    <x v="3"/>
    <x v="131"/>
    <x v="369"/>
    <x v="300"/>
    <x v="35"/>
    <x v="147"/>
    <x v="602"/>
    <n v="78"/>
    <n v="28"/>
    <n v="7.6"/>
    <n v="116"/>
    <s v="Nippon Ichi Software"/>
    <s v="T"/>
  </r>
  <r>
    <s v="Rocky: Legends"/>
    <x v="6"/>
    <n v="2004"/>
    <x v="691"/>
    <x v="3"/>
    <s v="Jan"/>
    <x v="8"/>
    <x v="5"/>
    <x v="346"/>
    <x v="244"/>
    <x v="58"/>
    <x v="147"/>
    <x v="602"/>
    <n v="65"/>
    <n v="24"/>
    <n v="8.6"/>
    <n v="12"/>
    <s v="Venom Games"/>
    <s v="T"/>
  </r>
  <r>
    <s v="NickToons: Racing"/>
    <x v="8"/>
    <n v="2002"/>
    <x v="4486"/>
    <x v="19"/>
    <s v="Dec"/>
    <x v="2"/>
    <x v="52"/>
    <x v="401"/>
    <x v="270"/>
    <x v="58"/>
    <x v="106"/>
    <x v="602"/>
    <n v="78"/>
    <n v="4"/>
    <s v="tbd"/>
    <m/>
    <s v="Crawfish Interactive"/>
    <s v="E"/>
  </r>
  <r>
    <s v="iCarly 2: iJoin The Click!"/>
    <x v="3"/>
    <n v="2010"/>
    <x v="3830"/>
    <x v="19"/>
    <s v="Aug"/>
    <x v="10"/>
    <x v="4"/>
    <x v="370"/>
    <x v="125"/>
    <x v="58"/>
    <x v="133"/>
    <x v="602"/>
    <m/>
    <m/>
    <s v="tbd"/>
    <m/>
    <s v="Big Blue Bubble Inc."/>
    <s v="E"/>
  </r>
  <r>
    <s v="The Warriors"/>
    <x v="16"/>
    <n v="2007"/>
    <x v="4921"/>
    <x v="21"/>
    <s v="Feb"/>
    <x v="8"/>
    <x v="2"/>
    <x v="382"/>
    <x v="45"/>
    <x v="58"/>
    <x v="133"/>
    <x v="602"/>
    <n v="81"/>
    <n v="36"/>
    <n v="7.8"/>
    <n v="21"/>
    <s v="Rockstar Toronto, Rockstar Leeds"/>
    <s v="M"/>
  </r>
  <r>
    <s v="EyePet"/>
    <x v="16"/>
    <n v="2010"/>
    <x v="4922"/>
    <x v="28"/>
    <s v="Aug"/>
    <x v="7"/>
    <x v="3"/>
    <x v="324"/>
    <x v="271"/>
    <x v="58"/>
    <x v="119"/>
    <x v="602"/>
    <n v="57"/>
    <n v="19"/>
    <s v="tbd"/>
    <m/>
    <s v="SCEE London Studio"/>
    <s v="E"/>
  </r>
  <r>
    <s v="Flag Capture"/>
    <x v="15"/>
    <s v="N/A"/>
    <x v="205"/>
    <x v="22"/>
    <s v="Mar"/>
    <x v="8"/>
    <x v="10"/>
    <x v="370"/>
    <x v="287"/>
    <x v="58"/>
    <x v="106"/>
    <x v="602"/>
    <m/>
    <m/>
    <m/>
    <m/>
    <m/>
    <m/>
  </r>
  <r>
    <s v="Bridge"/>
    <x v="15"/>
    <n v="1980"/>
    <x v="4923"/>
    <x v="32"/>
    <s v="Apr"/>
    <x v="5"/>
    <x v="4"/>
    <x v="370"/>
    <x v="287"/>
    <x v="58"/>
    <x v="106"/>
    <x v="602"/>
    <m/>
    <m/>
    <m/>
    <m/>
    <m/>
    <m/>
  </r>
  <r>
    <s v="G-Force"/>
    <x v="6"/>
    <n v="2009"/>
    <x v="51"/>
    <x v="25"/>
    <s v="Feb"/>
    <x v="8"/>
    <x v="32"/>
    <x v="234"/>
    <x v="45"/>
    <x v="58"/>
    <x v="99"/>
    <x v="602"/>
    <m/>
    <m/>
    <s v="tbd"/>
    <m/>
    <s v="Eurocom Entertainment Software"/>
    <s v="E10+"/>
  </r>
  <r>
    <s v="Remington Super Slam Hunting: Africa"/>
    <x v="0"/>
    <n v="2010"/>
    <x v="4924"/>
    <x v="9"/>
    <s v="Mar"/>
    <x v="0"/>
    <x v="180"/>
    <x v="370"/>
    <x v="125"/>
    <x v="58"/>
    <x v="133"/>
    <x v="602"/>
    <m/>
    <m/>
    <s v="tbd"/>
    <m/>
    <s v="Mastiff"/>
    <s v="T"/>
  </r>
  <r>
    <s v="RalliSport Challenge 2"/>
    <x v="13"/>
    <n v="2004"/>
    <x v="4925"/>
    <x v="31"/>
    <s v="Jul"/>
    <x v="2"/>
    <x v="1"/>
    <x v="375"/>
    <x v="283"/>
    <x v="58"/>
    <x v="145"/>
    <x v="602"/>
    <n v="87"/>
    <n v="69"/>
    <n v="9.1"/>
    <n v="33"/>
    <s v="Digital Illusions"/>
    <s v="E"/>
  </r>
  <r>
    <s v="Pac-Pix"/>
    <x v="3"/>
    <n v="2005"/>
    <x v="2111"/>
    <x v="4"/>
    <s v="Feb"/>
    <x v="4"/>
    <x v="25"/>
    <x v="252"/>
    <x v="125"/>
    <x v="67"/>
    <x v="145"/>
    <x v="602"/>
    <n v="71"/>
    <n v="41"/>
    <n v="7.1"/>
    <n v="7"/>
    <s v="Namco"/>
    <s v="E"/>
  </r>
  <r>
    <s v="Fushigi no Dungeon: Fuurai no Shiren GB: Tsukikagemura no Kaibutsu"/>
    <x v="2"/>
    <n v="1996"/>
    <x v="4926"/>
    <x v="14"/>
    <s v="Jan"/>
    <x v="3"/>
    <x v="120"/>
    <x v="180"/>
    <x v="125"/>
    <x v="161"/>
    <x v="106"/>
    <x v="602"/>
    <m/>
    <m/>
    <m/>
    <m/>
    <m/>
    <m/>
  </r>
  <r>
    <s v="F1 Race Stars"/>
    <x v="4"/>
    <n v="2012"/>
    <x v="4927"/>
    <x v="10"/>
    <s v="Nov"/>
    <x v="2"/>
    <x v="34"/>
    <x v="360"/>
    <x v="271"/>
    <x v="58"/>
    <x v="133"/>
    <x v="602"/>
    <n v="64"/>
    <n v="33"/>
    <n v="5.7"/>
    <n v="22"/>
    <s v="Codemasters"/>
    <s v="E"/>
  </r>
  <r>
    <s v="Sing Party"/>
    <x v="18"/>
    <n v="2012"/>
    <x v="4184"/>
    <x v="5"/>
    <s v="Dec"/>
    <x v="5"/>
    <x v="0"/>
    <x v="346"/>
    <x v="279"/>
    <x v="58"/>
    <x v="133"/>
    <x v="602"/>
    <n v="60"/>
    <n v="21"/>
    <n v="5.4"/>
    <n v="18"/>
    <s v="FreeStyleGames"/>
    <s v="E10+"/>
  </r>
  <r>
    <s v="Over the Hedge"/>
    <x v="8"/>
    <n v="2006"/>
    <x v="733"/>
    <x v="31"/>
    <s v="Nov"/>
    <x v="1"/>
    <x v="4"/>
    <x v="401"/>
    <x v="270"/>
    <x v="58"/>
    <x v="106"/>
    <x v="602"/>
    <n v="49"/>
    <n v="11"/>
    <s v="tbd"/>
    <m/>
    <s v="Vicarious Visions"/>
    <s v="E"/>
  </r>
  <r>
    <s v="Wave Rally"/>
    <x v="6"/>
    <n v="2001"/>
    <x v="4928"/>
    <x v="0"/>
    <s v="Jun"/>
    <x v="2"/>
    <x v="21"/>
    <x v="346"/>
    <x v="244"/>
    <x v="58"/>
    <x v="147"/>
    <x v="602"/>
    <n v="62"/>
    <n v="17"/>
    <s v="tbd"/>
    <m/>
    <s v="Opus"/>
    <s v="E"/>
  </r>
  <r>
    <s v="Sherlock Holmes: Crimes &amp; Punishments"/>
    <x v="9"/>
    <n v="2014"/>
    <x v="2454"/>
    <x v="1"/>
    <s v="Oct"/>
    <x v="10"/>
    <x v="82"/>
    <x v="290"/>
    <x v="182"/>
    <x v="58"/>
    <x v="115"/>
    <x v="602"/>
    <m/>
    <m/>
    <m/>
    <m/>
    <m/>
    <m/>
  </r>
  <r>
    <s v="Sengoku Basara 4"/>
    <x v="5"/>
    <n v="2014"/>
    <x v="3763"/>
    <x v="1"/>
    <s v="Apr"/>
    <x v="8"/>
    <x v="12"/>
    <x v="180"/>
    <x v="125"/>
    <x v="161"/>
    <x v="106"/>
    <x v="602"/>
    <m/>
    <m/>
    <m/>
    <m/>
    <m/>
    <m/>
  </r>
  <r>
    <s v="Disney's Chicken Little"/>
    <x v="19"/>
    <n v="2005"/>
    <x v="2125"/>
    <x v="6"/>
    <s v="Jun"/>
    <x v="1"/>
    <x v="32"/>
    <x v="400"/>
    <x v="300"/>
    <x v="58"/>
    <x v="145"/>
    <x v="602"/>
    <n v="67"/>
    <n v="12"/>
    <s v="tbd"/>
    <m/>
    <s v="Avalanche Software"/>
    <s v="E10+"/>
  </r>
  <r>
    <s v="NHL 07"/>
    <x v="4"/>
    <n v="2006"/>
    <x v="4665"/>
    <x v="20"/>
    <s v="Feb"/>
    <x v="0"/>
    <x v="7"/>
    <x v="370"/>
    <x v="125"/>
    <x v="58"/>
    <x v="133"/>
    <x v="602"/>
    <n v="79"/>
    <n v="49"/>
    <n v="5.3"/>
    <n v="167"/>
    <s v="EA Sports"/>
    <s v="E10+"/>
  </r>
  <r>
    <s v="RollerCoaster Tycoon 3"/>
    <x v="14"/>
    <n v="2004"/>
    <x v="4929"/>
    <x v="12"/>
    <s v="Apr"/>
    <x v="11"/>
    <x v="10"/>
    <x v="365"/>
    <x v="268"/>
    <x v="58"/>
    <x v="115"/>
    <x v="602"/>
    <n v="81"/>
    <n v="39"/>
    <n v="5"/>
    <n v="346"/>
    <s v="Frontier Developments"/>
    <s v="E"/>
  </r>
  <r>
    <s v="Ty the Tasmanian Tiger"/>
    <x v="19"/>
    <n v="2002"/>
    <x v="816"/>
    <x v="31"/>
    <s v="Mar"/>
    <x v="1"/>
    <x v="7"/>
    <x v="400"/>
    <x v="300"/>
    <x v="58"/>
    <x v="145"/>
    <x v="602"/>
    <n v="69"/>
    <n v="12"/>
    <n v="8.6999999999999993"/>
    <n v="15"/>
    <s v="Krome Studios"/>
    <s v="E"/>
  </r>
  <r>
    <s v="WWE Road to WrestleMania X8"/>
    <x v="8"/>
    <n v="2002"/>
    <x v="4930"/>
    <x v="25"/>
    <s v="Dec"/>
    <x v="9"/>
    <x v="28"/>
    <x v="401"/>
    <x v="270"/>
    <x v="58"/>
    <x v="106"/>
    <x v="602"/>
    <n v="73"/>
    <n v="10"/>
    <n v="7.5"/>
    <n v="6"/>
    <s v="Natsume"/>
    <s v="E"/>
  </r>
  <r>
    <s v="Yu-Gi-Oh! The Sacred Cards (JP weekly sales)"/>
    <x v="8"/>
    <n v="2002"/>
    <x v="4931"/>
    <x v="29"/>
    <s v="Apr"/>
    <x v="3"/>
    <x v="14"/>
    <x v="180"/>
    <x v="125"/>
    <x v="141"/>
    <x v="145"/>
    <x v="602"/>
    <m/>
    <m/>
    <m/>
    <m/>
    <m/>
    <m/>
  </r>
  <r>
    <s v="Medarot 3: Kabuto / Kuwagata Version"/>
    <x v="2"/>
    <n v="2000"/>
    <x v="4932"/>
    <x v="10"/>
    <s v="Feb"/>
    <x v="3"/>
    <x v="156"/>
    <x v="180"/>
    <x v="125"/>
    <x v="161"/>
    <x v="106"/>
    <x v="602"/>
    <m/>
    <m/>
    <m/>
    <m/>
    <m/>
    <m/>
  </r>
  <r>
    <s v="Fullmetal Alchemist 2: Curse of the Crimson Elixir"/>
    <x v="6"/>
    <n v="2004"/>
    <x v="4933"/>
    <x v="11"/>
    <s v="Oct"/>
    <x v="3"/>
    <x v="15"/>
    <x v="346"/>
    <x v="244"/>
    <x v="58"/>
    <x v="147"/>
    <x v="602"/>
    <n v="67"/>
    <n v="21"/>
    <n v="8.4"/>
    <n v="20"/>
    <s v="Racjin"/>
    <s v="T"/>
  </r>
  <r>
    <s v="NASCAR 06: Total Team Control"/>
    <x v="13"/>
    <n v="2005"/>
    <x v="4934"/>
    <x v="18"/>
    <s v="Jun"/>
    <x v="2"/>
    <x v="7"/>
    <x v="200"/>
    <x v="297"/>
    <x v="58"/>
    <x v="145"/>
    <x v="602"/>
    <n v="79"/>
    <n v="25"/>
    <n v="5.9"/>
    <n v="7"/>
    <s v="EA Sports"/>
    <s v="E"/>
  </r>
  <r>
    <s v="BloodRayne 2"/>
    <x v="6"/>
    <n v="2004"/>
    <x v="1688"/>
    <x v="19"/>
    <s v="Aug"/>
    <x v="6"/>
    <x v="28"/>
    <x v="346"/>
    <x v="244"/>
    <x v="58"/>
    <x v="147"/>
    <x v="602"/>
    <n v="70"/>
    <n v="26"/>
    <n v="8.5"/>
    <n v="21"/>
    <s v="Terminal Reality"/>
    <s v="M"/>
  </r>
  <r>
    <s v="Rory McIlroy PGA Tour"/>
    <x v="17"/>
    <n v="2015"/>
    <x v="218"/>
    <x v="29"/>
    <s v="Mar"/>
    <x v="8"/>
    <x v="7"/>
    <x v="252"/>
    <x v="265"/>
    <x v="58"/>
    <x v="133"/>
    <x v="602"/>
    <n v="60"/>
    <n v="26"/>
    <n v="4.3"/>
    <n v="77"/>
    <s v="EA Tiburon"/>
    <s v="E"/>
  </r>
  <r>
    <s v="The Club"/>
    <x v="4"/>
    <n v="2008"/>
    <x v="4935"/>
    <x v="16"/>
    <s v="Apr"/>
    <x v="6"/>
    <x v="8"/>
    <x v="341"/>
    <x v="244"/>
    <x v="58"/>
    <x v="133"/>
    <x v="602"/>
    <n v="76"/>
    <n v="63"/>
    <n v="6.8"/>
    <n v="43"/>
    <s v="Bizarre Creations"/>
    <s v="M"/>
  </r>
  <r>
    <s v="NHL 2002"/>
    <x v="13"/>
    <n v="2001"/>
    <x v="4936"/>
    <x v="5"/>
    <s v="Sep"/>
    <x v="0"/>
    <x v="7"/>
    <x v="200"/>
    <x v="297"/>
    <x v="58"/>
    <x v="145"/>
    <x v="602"/>
    <n v="89"/>
    <n v="17"/>
    <n v="8.8000000000000007"/>
    <n v="5"/>
    <s v="EA Sports"/>
    <s v="E"/>
  </r>
  <r>
    <s v="LEGO The Hobbit"/>
    <x v="17"/>
    <n v="2014"/>
    <x v="4937"/>
    <x v="31"/>
    <s v="Oct"/>
    <x v="8"/>
    <x v="19"/>
    <x v="346"/>
    <x v="279"/>
    <x v="58"/>
    <x v="133"/>
    <x v="602"/>
    <n v="69"/>
    <n v="20"/>
    <n v="6.8"/>
    <n v="36"/>
    <s v="TT Games"/>
    <s v="E10+"/>
  </r>
  <r>
    <s v="Lightning Returns: Final Fantasy XIII"/>
    <x v="4"/>
    <n v="2013"/>
    <x v="4938"/>
    <x v="4"/>
    <s v="Jul"/>
    <x v="3"/>
    <x v="15"/>
    <x v="341"/>
    <x v="283"/>
    <x v="62"/>
    <x v="133"/>
    <x v="602"/>
    <n v="69"/>
    <n v="21"/>
    <n v="6.6"/>
    <n v="222"/>
    <s v="Square Enix"/>
    <s v="T"/>
  </r>
  <r>
    <s v="Tiger Woods PGA Tour 07"/>
    <x v="16"/>
    <n v="2006"/>
    <x v="3205"/>
    <x v="0"/>
    <s v="Feb"/>
    <x v="0"/>
    <x v="7"/>
    <x v="200"/>
    <x v="203"/>
    <x v="58"/>
    <x v="147"/>
    <x v="602"/>
    <n v="78"/>
    <n v="23"/>
    <s v="tbd"/>
    <m/>
    <s v="Team Fusion"/>
    <s v="E"/>
  </r>
  <r>
    <s v="Jikkyou Powerful Pro Yakyuu 5"/>
    <x v="11"/>
    <n v="1998"/>
    <x v="1423"/>
    <x v="2"/>
    <s v="Dec"/>
    <x v="0"/>
    <x v="14"/>
    <x v="180"/>
    <x v="125"/>
    <x v="161"/>
    <x v="106"/>
    <x v="602"/>
    <m/>
    <m/>
    <m/>
    <m/>
    <m/>
    <m/>
  </r>
  <r>
    <s v="NBA Jam 99"/>
    <x v="11"/>
    <n v="1998"/>
    <x v="793"/>
    <x v="2"/>
    <s v="Apr"/>
    <x v="0"/>
    <x v="30"/>
    <x v="370"/>
    <x v="287"/>
    <x v="58"/>
    <x v="106"/>
    <x v="602"/>
    <m/>
    <m/>
    <m/>
    <m/>
    <m/>
    <m/>
  </r>
  <r>
    <s v="Shadow Man"/>
    <x v="11"/>
    <n v="1999"/>
    <x v="4939"/>
    <x v="13"/>
    <s v="Jan"/>
    <x v="8"/>
    <x v="30"/>
    <x v="375"/>
    <x v="283"/>
    <x v="58"/>
    <x v="145"/>
    <x v="602"/>
    <m/>
    <m/>
    <m/>
    <m/>
    <m/>
    <m/>
  </r>
  <r>
    <s v="Command &amp; Conquer"/>
    <x v="11"/>
    <n v="1999"/>
    <x v="4940"/>
    <x v="2"/>
    <s v="Mar"/>
    <x v="11"/>
    <x v="0"/>
    <x v="376"/>
    <x v="300"/>
    <x v="58"/>
    <x v="106"/>
    <x v="602"/>
    <m/>
    <m/>
    <m/>
    <m/>
    <m/>
    <m/>
  </r>
  <r>
    <s v="NBA In The Zone '98"/>
    <x v="11"/>
    <n v="1997"/>
    <x v="3431"/>
    <x v="11"/>
    <s v="Jan"/>
    <x v="0"/>
    <x v="14"/>
    <x v="370"/>
    <x v="287"/>
    <x v="58"/>
    <x v="106"/>
    <x v="602"/>
    <m/>
    <m/>
    <m/>
    <m/>
    <m/>
    <m/>
  </r>
  <r>
    <s v="Shadow of Rome"/>
    <x v="6"/>
    <n v="2005"/>
    <x v="2684"/>
    <x v="10"/>
    <s v="Mar"/>
    <x v="8"/>
    <x v="12"/>
    <x v="346"/>
    <x v="244"/>
    <x v="58"/>
    <x v="147"/>
    <x v="602"/>
    <n v="75"/>
    <n v="52"/>
    <n v="8.3000000000000007"/>
    <n v="62"/>
    <s v="Capcom"/>
    <s v="M"/>
  </r>
  <r>
    <s v="Rhythm Thief &amp; the Emperor's Treasure"/>
    <x v="10"/>
    <n v="2012"/>
    <x v="4941"/>
    <x v="9"/>
    <s v="Mar"/>
    <x v="5"/>
    <x v="8"/>
    <x v="360"/>
    <x v="270"/>
    <x v="130"/>
    <x v="145"/>
    <x v="602"/>
    <m/>
    <m/>
    <m/>
    <m/>
    <m/>
    <m/>
  </r>
  <r>
    <s v="One Piece Unlimited Cruise 1: The Treasure Beneath the Waves"/>
    <x v="0"/>
    <n v="2008"/>
    <x v="4824"/>
    <x v="27"/>
    <s v="Mar"/>
    <x v="10"/>
    <x v="25"/>
    <x v="180"/>
    <x v="270"/>
    <x v="91"/>
    <x v="145"/>
    <x v="602"/>
    <m/>
    <m/>
    <m/>
    <m/>
    <m/>
    <m/>
  </r>
  <r>
    <s v="Tohoku Daigaku Karei Igaku Kenkyuusho - Kawashima Ryuuta Kyouju Kanshuu - Mono Sugoku Nou o Kitaeru 5-Funkan no Oni Training"/>
    <x v="10"/>
    <n v="2012"/>
    <x v="3026"/>
    <x v="30"/>
    <s v="May"/>
    <x v="8"/>
    <x v="0"/>
    <x v="180"/>
    <x v="125"/>
    <x v="161"/>
    <x v="106"/>
    <x v="602"/>
    <m/>
    <m/>
    <m/>
    <m/>
    <m/>
    <m/>
  </r>
  <r>
    <s v="NASCAR 2011: The Game"/>
    <x v="5"/>
    <n v="2011"/>
    <x v="4780"/>
    <x v="25"/>
    <s v="Jul"/>
    <x v="2"/>
    <x v="4"/>
    <x v="370"/>
    <x v="125"/>
    <x v="58"/>
    <x v="133"/>
    <x v="602"/>
    <n v="62"/>
    <n v="16"/>
    <n v="3.7"/>
    <n v="15"/>
    <s v="Eutechnyx"/>
    <s v="E"/>
  </r>
  <r>
    <s v="Harry Potter and the Order of the Phoenix"/>
    <x v="6"/>
    <n v="2007"/>
    <x v="3404"/>
    <x v="5"/>
    <s v="Aug"/>
    <x v="8"/>
    <x v="7"/>
    <x v="346"/>
    <x v="244"/>
    <x v="58"/>
    <x v="147"/>
    <x v="602"/>
    <n v="61"/>
    <n v="17"/>
    <n v="8"/>
    <n v="28"/>
    <s v="EA Games"/>
    <s v="E10+"/>
  </r>
  <r>
    <s v="Transformers: Cybertron Adventures"/>
    <x v="0"/>
    <n v="2010"/>
    <x v="1687"/>
    <x v="12"/>
    <s v="Sep"/>
    <x v="8"/>
    <x v="4"/>
    <x v="364"/>
    <x v="244"/>
    <x v="58"/>
    <x v="133"/>
    <x v="602"/>
    <n v="41"/>
    <n v="15"/>
    <n v="6.5"/>
    <n v="8"/>
    <s v="Next Level Games"/>
    <s v="T"/>
  </r>
  <r>
    <s v="Stuntman: Ignition"/>
    <x v="6"/>
    <n v="2007"/>
    <x v="4942"/>
    <x v="20"/>
    <s v="May"/>
    <x v="2"/>
    <x v="28"/>
    <x v="346"/>
    <x v="244"/>
    <x v="58"/>
    <x v="147"/>
    <x v="602"/>
    <n v="71"/>
    <n v="8"/>
    <n v="6.4"/>
    <n v="8"/>
    <s v="Paradigm Entertainment"/>
    <s v="T"/>
  </r>
  <r>
    <s v="Monopoly"/>
    <x v="3"/>
    <n v="2010"/>
    <x v="4943"/>
    <x v="3"/>
    <s v="Aug"/>
    <x v="5"/>
    <x v="7"/>
    <x v="341"/>
    <x v="265"/>
    <x v="58"/>
    <x v="133"/>
    <x v="602"/>
    <m/>
    <m/>
    <s v="tbd"/>
    <m/>
    <m/>
    <m/>
  </r>
  <r>
    <s v="Gun"/>
    <x v="4"/>
    <s v="N/A"/>
    <x v="4944"/>
    <x v="18"/>
    <s v="Nov"/>
    <x v="6"/>
    <x v="4"/>
    <x v="381"/>
    <x v="45"/>
    <x v="58"/>
    <x v="133"/>
    <x v="602"/>
    <n v="75"/>
    <n v="53"/>
    <n v="7.5"/>
    <n v="57"/>
    <s v="Neversoft Entertainment"/>
    <s v="M"/>
  </r>
  <r>
    <s v="NHL 2K11"/>
    <x v="0"/>
    <n v="2010"/>
    <x v="4945"/>
    <x v="32"/>
    <s v="Apr"/>
    <x v="0"/>
    <x v="2"/>
    <x v="382"/>
    <x v="287"/>
    <x v="58"/>
    <x v="133"/>
    <x v="602"/>
    <n v="62"/>
    <n v="12"/>
    <n v="5.8"/>
    <n v="4"/>
    <s v="Visual Concepts"/>
    <s v="E10+"/>
  </r>
  <r>
    <s v="Fantastic 4"/>
    <x v="13"/>
    <n v="2005"/>
    <x v="4946"/>
    <x v="2"/>
    <s v="Sep"/>
    <x v="8"/>
    <x v="4"/>
    <x v="200"/>
    <x v="297"/>
    <x v="58"/>
    <x v="145"/>
    <x v="602"/>
    <n v="62"/>
    <n v="46"/>
    <n v="6.6"/>
    <n v="8"/>
    <s v="7 Studios"/>
    <s v="T"/>
  </r>
  <r>
    <s v="Mat Hoffman's Pro BMX"/>
    <x v="8"/>
    <n v="2001"/>
    <x v="4650"/>
    <x v="7"/>
    <s v="Oct"/>
    <x v="0"/>
    <x v="4"/>
    <x v="401"/>
    <x v="270"/>
    <x v="58"/>
    <x v="106"/>
    <x v="602"/>
    <n v="71"/>
    <n v="11"/>
    <s v="tbd"/>
    <m/>
    <s v="HotGen"/>
    <s v="E"/>
  </r>
  <r>
    <s v="Rapala Pro Bass Fishing 2010"/>
    <x v="5"/>
    <n v="2010"/>
    <x v="4947"/>
    <x v="7"/>
    <s v="Dec"/>
    <x v="0"/>
    <x v="4"/>
    <x v="375"/>
    <x v="300"/>
    <x v="58"/>
    <x v="147"/>
    <x v="602"/>
    <m/>
    <m/>
    <n v="8.5"/>
    <n v="4"/>
    <s v="FUN Labs"/>
    <s v="E"/>
  </r>
  <r>
    <s v="Wipeout 2"/>
    <x v="4"/>
    <n v="2011"/>
    <x v="4948"/>
    <x v="15"/>
    <s v="May"/>
    <x v="5"/>
    <x v="4"/>
    <x v="370"/>
    <x v="125"/>
    <x v="58"/>
    <x v="133"/>
    <x v="602"/>
    <m/>
    <m/>
    <s v="tbd"/>
    <m/>
    <s v="Endemol"/>
    <s v="E10+"/>
  </r>
  <r>
    <s v="MotoGP"/>
    <x v="6"/>
    <n v="2000"/>
    <x v="4949"/>
    <x v="33"/>
    <s v="Aug"/>
    <x v="2"/>
    <x v="25"/>
    <x v="383"/>
    <x v="300"/>
    <x v="49"/>
    <x v="133"/>
    <x v="602"/>
    <n v="77"/>
    <n v="16"/>
    <n v="6"/>
    <n v="5"/>
    <s v="Namco"/>
    <s v="E"/>
  </r>
  <r>
    <s v="Mass Effect 3"/>
    <x v="18"/>
    <n v="2012"/>
    <x v="4950"/>
    <x v="9"/>
    <s v="Jun"/>
    <x v="3"/>
    <x v="7"/>
    <x v="364"/>
    <x v="277"/>
    <x v="58"/>
    <x v="133"/>
    <x v="602"/>
    <m/>
    <m/>
    <m/>
    <m/>
    <m/>
    <m/>
  </r>
  <r>
    <s v="Batman: Arkham Origins Blackgate"/>
    <x v="10"/>
    <n v="2013"/>
    <x v="4951"/>
    <x v="30"/>
    <s v="Nov"/>
    <x v="8"/>
    <x v="19"/>
    <x v="252"/>
    <x v="265"/>
    <x v="58"/>
    <x v="133"/>
    <x v="602"/>
    <n v="68"/>
    <n v="7"/>
    <n v="6.8"/>
    <n v="38"/>
    <s v="Armature Studio"/>
    <s v="T"/>
  </r>
  <r>
    <s v="Jikkyou Powerful Pro Yakyuu 2"/>
    <x v="7"/>
    <n v="1995"/>
    <x v="4952"/>
    <x v="2"/>
    <s v="Nov"/>
    <x v="0"/>
    <x v="14"/>
    <x v="180"/>
    <x v="125"/>
    <x v="161"/>
    <x v="106"/>
    <x v="602"/>
    <m/>
    <m/>
    <m/>
    <m/>
    <m/>
    <m/>
  </r>
  <r>
    <s v="Shadows of the Damned"/>
    <x v="5"/>
    <n v="2011"/>
    <x v="4953"/>
    <x v="0"/>
    <s v="Jan"/>
    <x v="8"/>
    <x v="7"/>
    <x v="369"/>
    <x v="265"/>
    <x v="57"/>
    <x v="147"/>
    <x v="602"/>
    <n v="77"/>
    <n v="56"/>
    <n v="8.1"/>
    <n v="124"/>
    <s v="Grasshopper Manufacture"/>
    <s v="M"/>
  </r>
  <r>
    <s v="R.U.S.E."/>
    <x v="14"/>
    <n v="2010"/>
    <x v="116"/>
    <x v="3"/>
    <s v="Oct"/>
    <x v="11"/>
    <x v="5"/>
    <x v="393"/>
    <x v="286"/>
    <x v="58"/>
    <x v="115"/>
    <x v="602"/>
    <n v="76"/>
    <n v="33"/>
    <n v="8.1"/>
    <n v="176"/>
    <s v="Eugen Systems"/>
    <s v="T"/>
  </r>
  <r>
    <s v="Ratatouille: Food Frenzy"/>
    <x v="3"/>
    <n v="2007"/>
    <x v="4954"/>
    <x v="25"/>
    <s v="Dec"/>
    <x v="4"/>
    <x v="28"/>
    <x v="370"/>
    <x v="125"/>
    <x v="58"/>
    <x v="133"/>
    <x v="602"/>
    <m/>
    <m/>
    <m/>
    <m/>
    <m/>
    <m/>
  </r>
  <r>
    <s v="LEGO Marvel's Avengers"/>
    <x v="5"/>
    <n v="2016"/>
    <x v="4955"/>
    <x v="9"/>
    <s v="Nov"/>
    <x v="8"/>
    <x v="19"/>
    <x v="205"/>
    <x v="279"/>
    <x v="58"/>
    <x v="115"/>
    <x v="602"/>
    <m/>
    <m/>
    <n v="5.5"/>
    <n v="8"/>
    <s v="TT Games"/>
    <s v="E10+"/>
  </r>
  <r>
    <s v="Rock Revolution"/>
    <x v="5"/>
    <s v="N/A"/>
    <x v="4956"/>
    <x v="15"/>
    <s v="Jun"/>
    <x v="5"/>
    <x v="53"/>
    <x v="370"/>
    <x v="125"/>
    <x v="58"/>
    <x v="133"/>
    <x v="602"/>
    <n v="42"/>
    <n v="20"/>
    <n v="6.6"/>
    <n v="12"/>
    <s v="Zoe Mode, HB Studios Multimedia"/>
    <s v="T"/>
  </r>
  <r>
    <s v="Thoroughbred Breeder II"/>
    <x v="7"/>
    <n v="1994"/>
    <x v="4957"/>
    <x v="15"/>
    <s v="Jul"/>
    <x v="7"/>
    <x v="231"/>
    <x v="180"/>
    <x v="125"/>
    <x v="161"/>
    <x v="106"/>
    <x v="602"/>
    <m/>
    <m/>
    <m/>
    <m/>
    <m/>
    <m/>
  </r>
  <r>
    <s v="Magical Vacation"/>
    <x v="8"/>
    <n v="2001"/>
    <x v="3919"/>
    <x v="11"/>
    <s v="Oct"/>
    <x v="3"/>
    <x v="0"/>
    <x v="180"/>
    <x v="125"/>
    <x v="141"/>
    <x v="145"/>
    <x v="602"/>
    <m/>
    <m/>
    <m/>
    <m/>
    <m/>
    <m/>
  </r>
  <r>
    <s v="NBA Live 2004"/>
    <x v="19"/>
    <n v="2003"/>
    <x v="4958"/>
    <x v="9"/>
    <s v="Dec"/>
    <x v="0"/>
    <x v="7"/>
    <x v="400"/>
    <x v="300"/>
    <x v="58"/>
    <x v="145"/>
    <x v="602"/>
    <n v="84"/>
    <n v="17"/>
    <n v="9"/>
    <n v="4"/>
    <s v="EA Sports"/>
    <s v="E"/>
  </r>
  <r>
    <s v="XGIII: Extreme G Racing"/>
    <x v="6"/>
    <n v="2001"/>
    <x v="4959"/>
    <x v="34"/>
    <s v="Dec"/>
    <x v="2"/>
    <x v="30"/>
    <x v="346"/>
    <x v="244"/>
    <x v="58"/>
    <x v="147"/>
    <x v="602"/>
    <m/>
    <m/>
    <m/>
    <m/>
    <m/>
    <m/>
  </r>
  <r>
    <s v="NASCAR Thunder 2003"/>
    <x v="13"/>
    <n v="2002"/>
    <x v="4960"/>
    <x v="14"/>
    <s v="Dec"/>
    <x v="2"/>
    <x v="7"/>
    <x v="200"/>
    <x v="297"/>
    <x v="58"/>
    <x v="145"/>
    <x v="602"/>
    <n v="84"/>
    <n v="13"/>
    <s v="tbd"/>
    <m/>
    <s v="EA Sports"/>
    <s v="E"/>
  </r>
  <r>
    <s v="Superbike 2000"/>
    <x v="12"/>
    <n v="1999"/>
    <x v="4961"/>
    <x v="26"/>
    <s v="Apr"/>
    <x v="2"/>
    <x v="7"/>
    <x v="341"/>
    <x v="244"/>
    <x v="58"/>
    <x v="133"/>
    <x v="602"/>
    <m/>
    <m/>
    <m/>
    <m/>
    <m/>
    <m/>
  </r>
  <r>
    <s v="Punch-Out!!"/>
    <x v="0"/>
    <n v="2007"/>
    <x v="576"/>
    <x v="28"/>
    <s v="Jul"/>
    <x v="0"/>
    <x v="0"/>
    <x v="180"/>
    <x v="268"/>
    <x v="69"/>
    <x v="106"/>
    <x v="602"/>
    <m/>
    <m/>
    <m/>
    <m/>
    <m/>
    <m/>
  </r>
  <r>
    <s v="Despicable Me: The Game"/>
    <x v="0"/>
    <n v="2010"/>
    <x v="4962"/>
    <x v="29"/>
    <s v="Dec"/>
    <x v="1"/>
    <x v="58"/>
    <x v="252"/>
    <x v="283"/>
    <x v="58"/>
    <x v="133"/>
    <x v="602"/>
    <m/>
    <m/>
    <m/>
    <m/>
    <m/>
    <m/>
  </r>
  <r>
    <s v="Final Fantasy XI: Ultimate Collection"/>
    <x v="4"/>
    <n v="2009"/>
    <x v="4963"/>
    <x v="30"/>
    <s v="Apr"/>
    <x v="3"/>
    <x v="15"/>
    <x v="370"/>
    <x v="125"/>
    <x v="58"/>
    <x v="133"/>
    <x v="602"/>
    <m/>
    <m/>
    <s v="tbd"/>
    <m/>
    <s v="Square Enix"/>
    <s v="T"/>
  </r>
  <r>
    <s v="Fire Emblem: Shin Monshou no Nazo Hikari to Kage no Eiyuu"/>
    <x v="3"/>
    <n v="2010"/>
    <x v="4964"/>
    <x v="34"/>
    <s v="Feb"/>
    <x v="11"/>
    <x v="0"/>
    <x v="180"/>
    <x v="125"/>
    <x v="161"/>
    <x v="106"/>
    <x v="602"/>
    <m/>
    <m/>
    <m/>
    <m/>
    <m/>
    <m/>
  </r>
  <r>
    <s v="Connect Four / Perfection / Trouble"/>
    <x v="8"/>
    <n v="2005"/>
    <x v="4965"/>
    <x v="27"/>
    <s v="May"/>
    <x v="5"/>
    <x v="84"/>
    <x v="401"/>
    <x v="270"/>
    <x v="58"/>
    <x v="106"/>
    <x v="602"/>
    <m/>
    <m/>
    <m/>
    <m/>
    <m/>
    <m/>
  </r>
  <r>
    <s v="NFL Street 3"/>
    <x v="16"/>
    <n v="2006"/>
    <x v="1100"/>
    <x v="17"/>
    <s v="Jul"/>
    <x v="0"/>
    <x v="7"/>
    <x v="381"/>
    <x v="125"/>
    <x v="58"/>
    <x v="133"/>
    <x v="602"/>
    <n v="68"/>
    <n v="13"/>
    <s v="tbd"/>
    <m/>
    <s v="EA Tiburon"/>
    <s v="E"/>
  </r>
  <r>
    <s v="Pro Evolution Soccer 2013"/>
    <x v="16"/>
    <n v="2012"/>
    <x v="4966"/>
    <x v="33"/>
    <s v="Apr"/>
    <x v="0"/>
    <x v="14"/>
    <x v="180"/>
    <x v="270"/>
    <x v="197"/>
    <x v="147"/>
    <x v="602"/>
    <m/>
    <m/>
    <s v="tbd"/>
    <m/>
    <s v="Konami"/>
    <s v="E"/>
  </r>
  <r>
    <s v="Alundra 2: A New Legend Begins"/>
    <x v="12"/>
    <n v="1999"/>
    <x v="22"/>
    <x v="18"/>
    <s v="May"/>
    <x v="3"/>
    <x v="4"/>
    <x v="341"/>
    <x v="244"/>
    <x v="58"/>
    <x v="133"/>
    <x v="602"/>
    <m/>
    <m/>
    <m/>
    <m/>
    <m/>
    <m/>
  </r>
  <r>
    <s v="Reign of Fire"/>
    <x v="6"/>
    <n v="2002"/>
    <x v="4967"/>
    <x v="20"/>
    <s v="Sep"/>
    <x v="6"/>
    <x v="176"/>
    <x v="346"/>
    <x v="244"/>
    <x v="58"/>
    <x v="147"/>
    <x v="602"/>
    <n v="56"/>
    <n v="16"/>
    <n v="7"/>
    <n v="4"/>
    <s v="Kuju Entertainment"/>
    <s v="M"/>
  </r>
  <r>
    <s v="Scooby-Doo! and the Spooky Swamp"/>
    <x v="6"/>
    <n v="2010"/>
    <x v="4214"/>
    <x v="11"/>
    <s v="Apr"/>
    <x v="8"/>
    <x v="19"/>
    <x v="122"/>
    <x v="277"/>
    <x v="58"/>
    <x v="69"/>
    <x v="602"/>
    <m/>
    <m/>
    <m/>
    <m/>
    <m/>
    <m/>
  </r>
  <r>
    <s v="Beyblade: Metal Masters"/>
    <x v="3"/>
    <n v="2010"/>
    <x v="4968"/>
    <x v="22"/>
    <s v="Aug"/>
    <x v="8"/>
    <x v="14"/>
    <x v="364"/>
    <x v="265"/>
    <x v="58"/>
    <x v="147"/>
    <x v="602"/>
    <n v="65"/>
    <n v="4"/>
    <s v="tbd"/>
    <m/>
    <s v="Amble"/>
    <s v="E"/>
  </r>
  <r>
    <s v="Jikkyou Powerful Pro Yakyuu '98 Ketteiban"/>
    <x v="12"/>
    <n v="1998"/>
    <x v="4969"/>
    <x v="16"/>
    <s v="Jul"/>
    <x v="0"/>
    <x v="14"/>
    <x v="180"/>
    <x v="125"/>
    <x v="96"/>
    <x v="133"/>
    <x v="602"/>
    <m/>
    <m/>
    <m/>
    <m/>
    <m/>
    <m/>
  </r>
  <r>
    <s v="The Sims 2: Pets"/>
    <x v="19"/>
    <n v="2006"/>
    <x v="1786"/>
    <x v="11"/>
    <s v="Nov"/>
    <x v="7"/>
    <x v="7"/>
    <x v="400"/>
    <x v="300"/>
    <x v="58"/>
    <x v="145"/>
    <x v="602"/>
    <n v="66"/>
    <n v="15"/>
    <n v="7.3"/>
    <n v="8"/>
    <s v="Maxis"/>
    <s v="T"/>
  </r>
  <r>
    <s v="Littlest Pet Shop: Beach Friends"/>
    <x v="3"/>
    <n v="2009"/>
    <x v="4970"/>
    <x v="33"/>
    <s v="Mar"/>
    <x v="7"/>
    <x v="7"/>
    <x v="370"/>
    <x v="125"/>
    <x v="58"/>
    <x v="133"/>
    <x v="602"/>
    <m/>
    <m/>
    <s v="tbd"/>
    <m/>
    <s v="Electronic Arts"/>
    <s v="E"/>
  </r>
  <r>
    <s v="Ultimate NES Remix"/>
    <x v="10"/>
    <n v="2014"/>
    <x v="4646"/>
    <x v="12"/>
    <s v="Jan"/>
    <x v="8"/>
    <x v="53"/>
    <x v="341"/>
    <x v="265"/>
    <x v="58"/>
    <x v="133"/>
    <x v="602"/>
    <n v="69"/>
    <n v="16"/>
    <n v="7.6"/>
    <n v="32"/>
    <s v="Indies Zero"/>
    <s v="E"/>
  </r>
  <r>
    <s v="I Spy: Spooky Mansion"/>
    <x v="0"/>
    <n v="2010"/>
    <x v="4971"/>
    <x v="3"/>
    <s v="Sep"/>
    <x v="4"/>
    <x v="215"/>
    <x v="370"/>
    <x v="125"/>
    <x v="58"/>
    <x v="133"/>
    <x v="602"/>
    <m/>
    <m/>
    <s v="tbd"/>
    <m/>
    <s v="Gusto Games"/>
    <s v="E"/>
  </r>
  <r>
    <s v="Tropico 4"/>
    <x v="14"/>
    <n v="2011"/>
    <x v="3099"/>
    <x v="28"/>
    <s v="May"/>
    <x v="11"/>
    <x v="206"/>
    <x v="205"/>
    <x v="293"/>
    <x v="58"/>
    <x v="115"/>
    <x v="602"/>
    <n v="78"/>
    <n v="46"/>
    <n v="7.7"/>
    <n v="359"/>
    <s v="Haemimont"/>
    <s v="T"/>
  </r>
  <r>
    <s v="The BIGS"/>
    <x v="4"/>
    <n v="2007"/>
    <x v="4972"/>
    <x v="4"/>
    <s v="Jun"/>
    <x v="0"/>
    <x v="2"/>
    <x v="375"/>
    <x v="283"/>
    <x v="58"/>
    <x v="106"/>
    <x v="602"/>
    <n v="79"/>
    <n v="23"/>
    <n v="8.4"/>
    <n v="21"/>
    <s v="Blue Castle Games"/>
    <s v="E"/>
  </r>
  <r>
    <s v="Initial D: Special Stage"/>
    <x v="6"/>
    <n v="2003"/>
    <x v="4973"/>
    <x v="9"/>
    <s v="Jul"/>
    <x v="2"/>
    <x v="8"/>
    <x v="180"/>
    <x v="125"/>
    <x v="161"/>
    <x v="106"/>
    <x v="602"/>
    <m/>
    <m/>
    <m/>
    <m/>
    <m/>
    <m/>
  </r>
  <r>
    <s v="Jurassic Park: Operation Genesis"/>
    <x v="6"/>
    <n v="2003"/>
    <x v="2907"/>
    <x v="33"/>
    <s v="Oct"/>
    <x v="7"/>
    <x v="14"/>
    <x v="346"/>
    <x v="244"/>
    <x v="58"/>
    <x v="147"/>
    <x v="602"/>
    <n v="75"/>
    <n v="13"/>
    <n v="8.9"/>
    <n v="21"/>
    <s v="Blue Tongue Entertainment"/>
    <s v="T"/>
  </r>
  <r>
    <s v="Final Doom"/>
    <x v="12"/>
    <n v="1995"/>
    <x v="4974"/>
    <x v="1"/>
    <s v="Apr"/>
    <x v="6"/>
    <x v="13"/>
    <x v="341"/>
    <x v="244"/>
    <x v="58"/>
    <x v="133"/>
    <x v="602"/>
    <m/>
    <m/>
    <m/>
    <m/>
    <m/>
    <m/>
  </r>
  <r>
    <s v="NBA ShootOut 2001"/>
    <x v="12"/>
    <n v="2000"/>
    <x v="4975"/>
    <x v="25"/>
    <s v="Oct"/>
    <x v="0"/>
    <x v="3"/>
    <x v="341"/>
    <x v="244"/>
    <x v="58"/>
    <x v="133"/>
    <x v="602"/>
    <n v="71"/>
    <n v="10"/>
    <s v="tbd"/>
    <m/>
    <s v="989 Sports"/>
    <s v="E"/>
  </r>
  <r>
    <s v="Just Dance Kids 2"/>
    <x v="0"/>
    <n v="2011"/>
    <x v="4976"/>
    <x v="11"/>
    <s v="Sep"/>
    <x v="5"/>
    <x v="5"/>
    <x v="370"/>
    <x v="125"/>
    <x v="58"/>
    <x v="133"/>
    <x v="602"/>
    <m/>
    <m/>
    <s v="tbd"/>
    <m/>
    <s v="Ubisoft"/>
    <s v="E"/>
  </r>
  <r>
    <s v="Knockout Kings 2002"/>
    <x v="13"/>
    <n v="2002"/>
    <x v="2373"/>
    <x v="34"/>
    <s v="Feb"/>
    <x v="0"/>
    <x v="7"/>
    <x v="200"/>
    <x v="297"/>
    <x v="58"/>
    <x v="145"/>
    <x v="602"/>
    <n v="78"/>
    <n v="20"/>
    <n v="7.9"/>
    <n v="7"/>
    <s v="Electronic Arts"/>
    <s v="T"/>
  </r>
  <r>
    <s v="Pinkalicious"/>
    <x v="3"/>
    <n v="2011"/>
    <x v="437"/>
    <x v="25"/>
    <s v="Nov"/>
    <x v="5"/>
    <x v="177"/>
    <x v="370"/>
    <x v="125"/>
    <x v="58"/>
    <x v="133"/>
    <x v="602"/>
    <m/>
    <m/>
    <s v="tbd"/>
    <m/>
    <s v="GameMill Publishing, 1st Playable Productions"/>
    <s v="E"/>
  </r>
  <r>
    <s v="Cabela's Big Game Hunter 2010"/>
    <x v="4"/>
    <n v="2009"/>
    <x v="4977"/>
    <x v="18"/>
    <s v="Oct"/>
    <x v="0"/>
    <x v="59"/>
    <x v="370"/>
    <x v="125"/>
    <x v="58"/>
    <x v="133"/>
    <x v="602"/>
    <m/>
    <m/>
    <n v="5.6"/>
    <n v="5"/>
    <s v="Activision"/>
    <s v="T"/>
  </r>
  <r>
    <s v="Battle Arena Toshinden 3"/>
    <x v="12"/>
    <n v="1996"/>
    <x v="4978"/>
    <x v="18"/>
    <s v="Sep"/>
    <x v="9"/>
    <x v="3"/>
    <x v="383"/>
    <x v="203"/>
    <x v="49"/>
    <x v="133"/>
    <x v="602"/>
    <m/>
    <m/>
    <m/>
    <m/>
    <m/>
    <m/>
  </r>
  <r>
    <s v="Jade Cocoon: Story of the Tamamayu"/>
    <x v="12"/>
    <n v="1998"/>
    <x v="4979"/>
    <x v="32"/>
    <s v="May"/>
    <x v="3"/>
    <x v="67"/>
    <x v="341"/>
    <x v="244"/>
    <x v="58"/>
    <x v="133"/>
    <x v="602"/>
    <m/>
    <m/>
    <m/>
    <m/>
    <m/>
    <m/>
  </r>
  <r>
    <s v="Super Nazo Puyo: Ruruu no Ruu"/>
    <x v="7"/>
    <n v="1995"/>
    <x v="4980"/>
    <x v="20"/>
    <s v="Jul"/>
    <x v="4"/>
    <x v="56"/>
    <x v="180"/>
    <x v="125"/>
    <x v="161"/>
    <x v="106"/>
    <x v="602"/>
    <m/>
    <m/>
    <m/>
    <m/>
    <m/>
    <m/>
  </r>
  <r>
    <s v="InuYasha: Feudal Combat"/>
    <x v="6"/>
    <n v="2005"/>
    <x v="4981"/>
    <x v="24"/>
    <s v="Feb"/>
    <x v="9"/>
    <x v="25"/>
    <x v="346"/>
    <x v="244"/>
    <x v="58"/>
    <x v="147"/>
    <x v="602"/>
    <n v="52"/>
    <n v="14"/>
    <n v="8.3000000000000007"/>
    <n v="21"/>
    <s v="Eighting"/>
    <s v="T"/>
  </r>
  <r>
    <s v="Reader Rabbit Kindergarten"/>
    <x v="3"/>
    <n v="2008"/>
    <x v="4982"/>
    <x v="16"/>
    <s v="Apr"/>
    <x v="5"/>
    <x v="128"/>
    <x v="370"/>
    <x v="125"/>
    <x v="58"/>
    <x v="133"/>
    <x v="602"/>
    <m/>
    <m/>
    <s v="tbd"/>
    <m/>
    <s v="The Learning Company"/>
    <s v="E"/>
  </r>
  <r>
    <s v="R.U.S.E."/>
    <x v="4"/>
    <n v="2010"/>
    <x v="537"/>
    <x v="3"/>
    <s v="Jul"/>
    <x v="11"/>
    <x v="5"/>
    <x v="234"/>
    <x v="277"/>
    <x v="58"/>
    <x v="133"/>
    <x v="602"/>
    <n v="78"/>
    <n v="45"/>
    <n v="7"/>
    <n v="38"/>
    <s v="Eugen Systems"/>
    <s v="T"/>
  </r>
  <r>
    <s v="Duel Masters"/>
    <x v="6"/>
    <n v="2004"/>
    <x v="4983"/>
    <x v="18"/>
    <s v="Sep"/>
    <x v="11"/>
    <x v="10"/>
    <x v="346"/>
    <x v="244"/>
    <x v="58"/>
    <x v="147"/>
    <x v="602"/>
    <n v="66"/>
    <n v="20"/>
    <n v="8.3000000000000007"/>
    <n v="6"/>
    <s v="High Voltage Software"/>
    <s v="E"/>
  </r>
  <r>
    <s v="Dragon Age Origins: Awakening"/>
    <x v="5"/>
    <n v="2010"/>
    <x v="164"/>
    <x v="32"/>
    <s v="Nov"/>
    <x v="3"/>
    <x v="130"/>
    <x v="381"/>
    <x v="125"/>
    <x v="58"/>
    <x v="133"/>
    <x v="602"/>
    <m/>
    <m/>
    <m/>
    <m/>
    <m/>
    <m/>
  </r>
  <r>
    <s v="Super Collapse! 3"/>
    <x v="3"/>
    <n v="2007"/>
    <x v="4984"/>
    <x v="30"/>
    <s v="Jul"/>
    <x v="4"/>
    <x v="232"/>
    <x v="370"/>
    <x v="125"/>
    <x v="58"/>
    <x v="133"/>
    <x v="602"/>
    <n v="71"/>
    <n v="10"/>
    <s v="tbd"/>
    <m/>
    <s v="Mac Play, MacPlay"/>
    <s v="E"/>
  </r>
  <r>
    <s v="Ratatouille"/>
    <x v="4"/>
    <n v="2007"/>
    <x v="4985"/>
    <x v="16"/>
    <s v="Apr"/>
    <x v="8"/>
    <x v="28"/>
    <x v="382"/>
    <x v="287"/>
    <x v="58"/>
    <x v="133"/>
    <x v="602"/>
    <n v="56"/>
    <n v="14"/>
    <s v="tbd"/>
    <m/>
    <s v="Heavy Iron Studios"/>
    <s v="E"/>
  </r>
  <r>
    <s v="MotionSports: Adrenaline"/>
    <x v="4"/>
    <n v="2011"/>
    <x v="4986"/>
    <x v="0"/>
    <s v="Feb"/>
    <x v="0"/>
    <x v="5"/>
    <x v="364"/>
    <x v="244"/>
    <x v="58"/>
    <x v="147"/>
    <x v="602"/>
    <n v="41"/>
    <n v="8"/>
    <n v="7.4"/>
    <n v="7"/>
    <s v="Ubisoft Vancouver"/>
    <s v="E"/>
  </r>
  <r>
    <s v="The Dog Island"/>
    <x v="6"/>
    <n v="2007"/>
    <x v="4987"/>
    <x v="29"/>
    <s v="Feb"/>
    <x v="10"/>
    <x v="5"/>
    <x v="346"/>
    <x v="244"/>
    <x v="58"/>
    <x v="147"/>
    <x v="602"/>
    <m/>
    <m/>
    <n v="7"/>
    <n v="6"/>
    <s v="Yuke's"/>
    <s v="E"/>
  </r>
  <r>
    <s v="Cake Mania 2: Jill's Next Adventure!"/>
    <x v="3"/>
    <n v="2008"/>
    <x v="3412"/>
    <x v="14"/>
    <s v="Oct"/>
    <x v="4"/>
    <x v="35"/>
    <x v="381"/>
    <x v="125"/>
    <x v="58"/>
    <x v="133"/>
    <x v="602"/>
    <m/>
    <m/>
    <m/>
    <m/>
    <m/>
    <m/>
  </r>
  <r>
    <s v="AC/DC LIVE: Rock Band Track Pack"/>
    <x v="0"/>
    <n v="2008"/>
    <x v="3846"/>
    <x v="16"/>
    <s v="Mar"/>
    <x v="5"/>
    <x v="31"/>
    <x v="381"/>
    <x v="125"/>
    <x v="58"/>
    <x v="133"/>
    <x v="602"/>
    <m/>
    <m/>
    <n v="7.2"/>
    <n v="5"/>
    <s v="Harmonix Music Systems"/>
    <s v="T"/>
  </r>
  <r>
    <s v="Boogie"/>
    <x v="3"/>
    <n v="2007"/>
    <x v="1435"/>
    <x v="24"/>
    <s v="Jun"/>
    <x v="5"/>
    <x v="7"/>
    <x v="381"/>
    <x v="125"/>
    <x v="58"/>
    <x v="133"/>
    <x v="602"/>
    <n v="58"/>
    <n v="11"/>
    <s v="tbd"/>
    <m/>
    <s v="EA Montreal"/>
    <s v="E10+"/>
  </r>
  <r>
    <s v="Jikkyou Powerful Pro Yakyuu 2010"/>
    <x v="5"/>
    <n v="2010"/>
    <x v="4988"/>
    <x v="7"/>
    <s v="Nov"/>
    <x v="0"/>
    <x v="14"/>
    <x v="180"/>
    <x v="125"/>
    <x v="161"/>
    <x v="106"/>
    <x v="602"/>
    <m/>
    <m/>
    <m/>
    <m/>
    <m/>
    <m/>
  </r>
  <r>
    <s v="Operation Armored Liberty"/>
    <x v="8"/>
    <n v="2003"/>
    <x v="4989"/>
    <x v="24"/>
    <s v="Jun"/>
    <x v="8"/>
    <x v="35"/>
    <x v="401"/>
    <x v="270"/>
    <x v="58"/>
    <x v="106"/>
    <x v="602"/>
    <m/>
    <m/>
    <s v="tbd"/>
    <m/>
    <s v="Majesco Games"/>
    <s v="T"/>
  </r>
  <r>
    <s v="NBA 07"/>
    <x v="5"/>
    <n v="2006"/>
    <x v="4909"/>
    <x v="33"/>
    <s v="Nov"/>
    <x v="0"/>
    <x v="3"/>
    <x v="381"/>
    <x v="125"/>
    <x v="62"/>
    <x v="133"/>
    <x v="602"/>
    <n v="63"/>
    <n v="24"/>
    <n v="6.3"/>
    <n v="10"/>
    <s v="SCEA"/>
    <s v="E"/>
  </r>
  <r>
    <s v="Call of Juarez: The Cartel"/>
    <x v="4"/>
    <n v="2011"/>
    <x v="4990"/>
    <x v="15"/>
    <s v="Sep"/>
    <x v="6"/>
    <x v="5"/>
    <x v="364"/>
    <x v="244"/>
    <x v="58"/>
    <x v="147"/>
    <x v="602"/>
    <n v="47"/>
    <n v="62"/>
    <n v="5.7"/>
    <n v="109"/>
    <s v="Techland"/>
    <s v="M"/>
  </r>
  <r>
    <s v="My Japanese Coach"/>
    <x v="3"/>
    <n v="2008"/>
    <x v="4991"/>
    <x v="32"/>
    <s v="Mar"/>
    <x v="5"/>
    <x v="5"/>
    <x v="381"/>
    <x v="125"/>
    <x v="58"/>
    <x v="133"/>
    <x v="602"/>
    <n v="59"/>
    <n v="4"/>
    <n v="6.7"/>
    <n v="6"/>
    <s v="Ubisoft, Sensory Sweep"/>
    <s v="E"/>
  </r>
  <r>
    <s v="Are You Smarter than a 5th Grader? Game Time"/>
    <x v="0"/>
    <n v="2009"/>
    <x v="4992"/>
    <x v="9"/>
    <s v="May"/>
    <x v="4"/>
    <x v="28"/>
    <x v="370"/>
    <x v="125"/>
    <x v="58"/>
    <x v="133"/>
    <x v="602"/>
    <m/>
    <m/>
    <s v="tbd"/>
    <m/>
    <s v="THQ"/>
    <s v="E"/>
  </r>
  <r>
    <s v="Need for Speed: Most Wanted"/>
    <x v="3"/>
    <n v="2005"/>
    <x v="4993"/>
    <x v="21"/>
    <s v="May"/>
    <x v="2"/>
    <x v="7"/>
    <x v="381"/>
    <x v="45"/>
    <x v="58"/>
    <x v="133"/>
    <x v="602"/>
    <n v="45"/>
    <n v="4"/>
    <n v="6.1"/>
    <n v="22"/>
    <s v="EA Canada"/>
    <s v="E"/>
  </r>
  <r>
    <s v="And1 Streetball"/>
    <x v="6"/>
    <n v="2006"/>
    <x v="2003"/>
    <x v="2"/>
    <s v="Nov"/>
    <x v="8"/>
    <x v="5"/>
    <x v="346"/>
    <x v="244"/>
    <x v="58"/>
    <x v="147"/>
    <x v="602"/>
    <m/>
    <m/>
    <m/>
    <m/>
    <m/>
    <m/>
  </r>
  <r>
    <s v="Section 8"/>
    <x v="4"/>
    <n v="2009"/>
    <x v="799"/>
    <x v="1"/>
    <s v="Mar"/>
    <x v="6"/>
    <x v="81"/>
    <x v="341"/>
    <x v="265"/>
    <x v="58"/>
    <x v="133"/>
    <x v="602"/>
    <n v="69"/>
    <n v="49"/>
    <n v="7.3"/>
    <n v="59"/>
    <s v="TimeGate Studios"/>
    <s v="T"/>
  </r>
  <r>
    <s v="Summer Athletics: The Ultimate Challenge (US sales)"/>
    <x v="0"/>
    <n v="2008"/>
    <x v="2510"/>
    <x v="29"/>
    <s v="Jan"/>
    <x v="0"/>
    <x v="233"/>
    <x v="382"/>
    <x v="298"/>
    <x v="58"/>
    <x v="106"/>
    <x v="602"/>
    <m/>
    <m/>
    <m/>
    <m/>
    <m/>
    <m/>
  </r>
  <r>
    <s v="Sonic X: Game Boy Advance Video Volume 1"/>
    <x v="8"/>
    <n v="2004"/>
    <x v="564"/>
    <x v="1"/>
    <s v="Aug"/>
    <x v="5"/>
    <x v="33"/>
    <x v="401"/>
    <x v="270"/>
    <x v="58"/>
    <x v="106"/>
    <x v="602"/>
    <m/>
    <m/>
    <m/>
    <m/>
    <m/>
    <m/>
  </r>
  <r>
    <s v="ESPN NBA Basketball"/>
    <x v="13"/>
    <n v="2003"/>
    <x v="537"/>
    <x v="3"/>
    <s v="Jul"/>
    <x v="0"/>
    <x v="8"/>
    <x v="200"/>
    <x v="297"/>
    <x v="58"/>
    <x v="145"/>
    <x v="602"/>
    <n v="87"/>
    <n v="18"/>
    <n v="8.1999999999999993"/>
    <n v="25"/>
    <s v="Visual Concepts"/>
    <s v="E"/>
  </r>
  <r>
    <s v="Gallop Racer 2: One and Only Road to Victory"/>
    <x v="12"/>
    <n v="1997"/>
    <x v="4994"/>
    <x v="18"/>
    <s v="Apr"/>
    <x v="0"/>
    <x v="48"/>
    <x v="180"/>
    <x v="125"/>
    <x v="96"/>
    <x v="133"/>
    <x v="602"/>
    <m/>
    <m/>
    <m/>
    <m/>
    <m/>
    <m/>
  </r>
  <r>
    <s v="Sesame Street: Cookie's Counting Carnival"/>
    <x v="3"/>
    <n v="2010"/>
    <x v="4995"/>
    <x v="27"/>
    <s v="Sep"/>
    <x v="5"/>
    <x v="19"/>
    <x v="370"/>
    <x v="125"/>
    <x v="58"/>
    <x v="133"/>
    <x v="603"/>
    <m/>
    <m/>
    <m/>
    <m/>
    <m/>
    <m/>
  </r>
  <r>
    <s v="Lowrider"/>
    <x v="6"/>
    <n v="2002"/>
    <x v="303"/>
    <x v="26"/>
    <s v="Dec"/>
    <x v="5"/>
    <x v="234"/>
    <x v="369"/>
    <x v="265"/>
    <x v="102"/>
    <x v="147"/>
    <x v="603"/>
    <n v="46"/>
    <n v="14"/>
    <n v="8.4"/>
    <n v="11"/>
    <s v="Pacific Century Cyber Works"/>
    <s v="T"/>
  </r>
  <r>
    <s v="Family Guy: Back to the Multiverse"/>
    <x v="5"/>
    <n v="2012"/>
    <x v="4996"/>
    <x v="34"/>
    <s v="Nov"/>
    <x v="8"/>
    <x v="4"/>
    <x v="234"/>
    <x v="244"/>
    <x v="58"/>
    <x v="115"/>
    <x v="603"/>
    <n v="40"/>
    <n v="9"/>
    <n v="6.4"/>
    <n v="31"/>
    <s v="Heavy Iron Studios"/>
    <s v="M"/>
  </r>
  <r>
    <s v="All-Pro Football 2K8"/>
    <x v="4"/>
    <n v="2007"/>
    <x v="4997"/>
    <x v="29"/>
    <s v="Jul"/>
    <x v="0"/>
    <x v="2"/>
    <x v="381"/>
    <x v="125"/>
    <x v="58"/>
    <x v="133"/>
    <x v="603"/>
    <n v="75"/>
    <n v="22"/>
    <n v="6.8"/>
    <n v="52"/>
    <s v="Visual Concepts"/>
    <s v="E10+"/>
  </r>
  <r>
    <s v="Dungeons &amp; Dragons: Eye of the Beholder"/>
    <x v="8"/>
    <n v="2002"/>
    <x v="1499"/>
    <x v="26"/>
    <s v="Jun"/>
    <x v="3"/>
    <x v="10"/>
    <x v="401"/>
    <x v="270"/>
    <x v="58"/>
    <x v="106"/>
    <x v="603"/>
    <m/>
    <m/>
    <m/>
    <m/>
    <m/>
    <m/>
  </r>
  <r>
    <s v="Fish Tycoon"/>
    <x v="3"/>
    <n v="2007"/>
    <x v="4998"/>
    <x v="19"/>
    <s v="Dec"/>
    <x v="7"/>
    <x v="35"/>
    <x v="381"/>
    <x v="125"/>
    <x v="58"/>
    <x v="133"/>
    <x v="603"/>
    <n v="46"/>
    <n v="9"/>
    <n v="7"/>
    <n v="6"/>
    <s v="LDW, Big Fish Games"/>
    <s v="E"/>
  </r>
  <r>
    <s v="Plants vs. Zombies"/>
    <x v="4"/>
    <n v="2010"/>
    <x v="4999"/>
    <x v="15"/>
    <s v="Dec"/>
    <x v="11"/>
    <x v="209"/>
    <x v="381"/>
    <x v="125"/>
    <x v="58"/>
    <x v="133"/>
    <x v="603"/>
    <n v="89"/>
    <n v="27"/>
    <n v="8.1999999999999993"/>
    <n v="160"/>
    <s v="PopCap"/>
    <s v="E10+"/>
  </r>
  <r>
    <s v="Megamind: The Blue Defender"/>
    <x v="3"/>
    <n v="2010"/>
    <x v="5000"/>
    <x v="33"/>
    <s v="Aug"/>
    <x v="10"/>
    <x v="28"/>
    <x v="401"/>
    <x v="297"/>
    <x v="58"/>
    <x v="133"/>
    <x v="603"/>
    <m/>
    <m/>
    <m/>
    <m/>
    <m/>
    <m/>
  </r>
  <r>
    <s v="Gundam Breaker"/>
    <x v="5"/>
    <n v="2013"/>
    <x v="3712"/>
    <x v="28"/>
    <s v="Nov"/>
    <x v="8"/>
    <x v="25"/>
    <x v="180"/>
    <x v="125"/>
    <x v="141"/>
    <x v="106"/>
    <x v="603"/>
    <m/>
    <m/>
    <m/>
    <m/>
    <m/>
    <m/>
  </r>
  <r>
    <s v="The House of the Dead 2"/>
    <x v="21"/>
    <n v="1998"/>
    <x v="5001"/>
    <x v="33"/>
    <s v="Feb"/>
    <x v="6"/>
    <x v="8"/>
    <x v="180"/>
    <x v="125"/>
    <x v="141"/>
    <x v="106"/>
    <x v="603"/>
    <m/>
    <m/>
    <m/>
    <m/>
    <m/>
    <m/>
  </r>
  <r>
    <s v="Batman: Return to Arkham"/>
    <x v="9"/>
    <n v="2016"/>
    <x v="5002"/>
    <x v="8"/>
    <s v="Apr"/>
    <x v="8"/>
    <x v="19"/>
    <x v="360"/>
    <x v="248"/>
    <x v="58"/>
    <x v="115"/>
    <x v="603"/>
    <n v="73"/>
    <n v="28"/>
    <n v="8.5"/>
    <n v="79"/>
    <s v="Rocksteady Studios, Virtuos"/>
    <s v="T"/>
  </r>
  <r>
    <s v="A.C.E.: Another Century's Episode R"/>
    <x v="5"/>
    <n v="2010"/>
    <x v="329"/>
    <x v="32"/>
    <s v="Sep"/>
    <x v="7"/>
    <x v="25"/>
    <x v="180"/>
    <x v="125"/>
    <x v="141"/>
    <x v="106"/>
    <x v="603"/>
    <m/>
    <m/>
    <m/>
    <m/>
    <m/>
    <m/>
  </r>
  <r>
    <s v="Rune: Viking Warlord"/>
    <x v="6"/>
    <n v="2001"/>
    <x v="5003"/>
    <x v="25"/>
    <s v="Jan"/>
    <x v="8"/>
    <x v="2"/>
    <x v="346"/>
    <x v="244"/>
    <x v="58"/>
    <x v="147"/>
    <x v="603"/>
    <n v="53"/>
    <n v="16"/>
    <n v="7.3"/>
    <n v="11"/>
    <s v="Human Head Studios"/>
    <s v="M"/>
  </r>
  <r>
    <s v="The Incredible Hulk"/>
    <x v="4"/>
    <n v="2008"/>
    <x v="3439"/>
    <x v="25"/>
    <s v="Nov"/>
    <x v="8"/>
    <x v="8"/>
    <x v="376"/>
    <x v="287"/>
    <x v="58"/>
    <x v="133"/>
    <x v="603"/>
    <n v="55"/>
    <n v="42"/>
    <n v="6.4"/>
    <n v="24"/>
    <s v="Edge of Reality"/>
    <s v="T"/>
  </r>
  <r>
    <s v="Panzer Dragoon Orta"/>
    <x v="13"/>
    <n v="2002"/>
    <x v="5004"/>
    <x v="15"/>
    <s v="Aug"/>
    <x v="6"/>
    <x v="8"/>
    <x v="252"/>
    <x v="300"/>
    <x v="57"/>
    <x v="145"/>
    <x v="603"/>
    <n v="90"/>
    <n v="41"/>
    <n v="8.5"/>
    <n v="64"/>
    <s v="Smilebit"/>
    <s v="T"/>
  </r>
  <r>
    <s v="Jikkyou Powerful Pro Yakyuu '99 Ketteiban"/>
    <x v="12"/>
    <n v="1999"/>
    <x v="5005"/>
    <x v="10"/>
    <s v="May"/>
    <x v="0"/>
    <x v="14"/>
    <x v="180"/>
    <x v="125"/>
    <x v="96"/>
    <x v="133"/>
    <x v="603"/>
    <m/>
    <m/>
    <m/>
    <m/>
    <m/>
    <m/>
  </r>
  <r>
    <s v="Aikatsu! 2-nin no My Princess"/>
    <x v="10"/>
    <n v="2013"/>
    <x v="3948"/>
    <x v="8"/>
    <s v="Apr"/>
    <x v="8"/>
    <x v="25"/>
    <x v="180"/>
    <x v="125"/>
    <x v="141"/>
    <x v="106"/>
    <x v="603"/>
    <m/>
    <m/>
    <m/>
    <m/>
    <m/>
    <m/>
  </r>
  <r>
    <s v="King's Field II"/>
    <x v="12"/>
    <n v="1996"/>
    <x v="5006"/>
    <x v="28"/>
    <s v="Apr"/>
    <x v="3"/>
    <x v="227"/>
    <x v="122"/>
    <x v="297"/>
    <x v="32"/>
    <x v="133"/>
    <x v="603"/>
    <m/>
    <m/>
    <m/>
    <m/>
    <m/>
    <m/>
  </r>
  <r>
    <s v="America's Test Kitchen: Let's Get Cooking"/>
    <x v="3"/>
    <n v="2010"/>
    <x v="1242"/>
    <x v="7"/>
    <s v="Nov"/>
    <x v="7"/>
    <x v="0"/>
    <x v="370"/>
    <x v="125"/>
    <x v="58"/>
    <x v="133"/>
    <x v="603"/>
    <n v="87"/>
    <n v="4"/>
    <n v="5.6"/>
    <n v="9"/>
    <s v="Indies Zero"/>
    <s v="E"/>
  </r>
  <r>
    <s v="NCAA Gamebreaker"/>
    <x v="12"/>
    <n v="1996"/>
    <x v="5007"/>
    <x v="1"/>
    <s v="Sep"/>
    <x v="0"/>
    <x v="3"/>
    <x v="341"/>
    <x v="244"/>
    <x v="58"/>
    <x v="133"/>
    <x v="603"/>
    <m/>
    <m/>
    <m/>
    <m/>
    <m/>
    <m/>
  </r>
  <r>
    <s v="Battle of Giants: Mutant Insects"/>
    <x v="3"/>
    <n v="2010"/>
    <x v="5008"/>
    <x v="2"/>
    <s v="Nov"/>
    <x v="11"/>
    <x v="5"/>
    <x v="290"/>
    <x v="182"/>
    <x v="58"/>
    <x v="147"/>
    <x v="603"/>
    <m/>
    <m/>
    <s v="tbd"/>
    <m/>
    <s v="Ubisoft"/>
    <s v="E10+"/>
  </r>
  <r>
    <s v="Petz: Horsez 2"/>
    <x v="6"/>
    <n v="2007"/>
    <x v="5009"/>
    <x v="17"/>
    <s v="Sep"/>
    <x v="7"/>
    <x v="5"/>
    <x v="346"/>
    <x v="244"/>
    <x v="58"/>
    <x v="147"/>
    <x v="603"/>
    <m/>
    <m/>
    <s v="tbd"/>
    <m/>
    <s v="Ubisoft"/>
    <s v="E"/>
  </r>
  <r>
    <s v="NPPL: Championship Paintball 2009"/>
    <x v="6"/>
    <n v="2008"/>
    <x v="3276"/>
    <x v="30"/>
    <s v="Jul"/>
    <x v="6"/>
    <x v="59"/>
    <x v="346"/>
    <x v="244"/>
    <x v="58"/>
    <x v="147"/>
    <x v="603"/>
    <m/>
    <m/>
    <n v="8.3000000000000007"/>
    <n v="11"/>
    <s v="FUN Labs"/>
    <s v="E10+"/>
  </r>
  <r>
    <s v="Suikoden Tierkreis"/>
    <x v="3"/>
    <n v="2008"/>
    <x v="5010"/>
    <x v="27"/>
    <s v="Jul"/>
    <x v="3"/>
    <x v="14"/>
    <x v="290"/>
    <x v="45"/>
    <x v="126"/>
    <x v="145"/>
    <x v="603"/>
    <n v="76"/>
    <n v="24"/>
    <n v="7.4"/>
    <n v="37"/>
    <s v="Konami"/>
    <s v="E10+"/>
  </r>
  <r>
    <s v="Superman Returns"/>
    <x v="4"/>
    <n v="2006"/>
    <x v="5011"/>
    <x v="25"/>
    <s v="May"/>
    <x v="8"/>
    <x v="7"/>
    <x v="382"/>
    <x v="45"/>
    <x v="58"/>
    <x v="133"/>
    <x v="603"/>
    <n v="51"/>
    <n v="48"/>
    <n v="6.2"/>
    <n v="49"/>
    <s v="EA Tiburon"/>
    <s v="T"/>
  </r>
  <r>
    <s v="Shin Megami Tensei: Devil Survivor"/>
    <x v="3"/>
    <n v="2009"/>
    <x v="4767"/>
    <x v="1"/>
    <s v="Feb"/>
    <x v="3"/>
    <x v="91"/>
    <x v="346"/>
    <x v="125"/>
    <x v="130"/>
    <x v="145"/>
    <x v="603"/>
    <n v="84"/>
    <n v="28"/>
    <n v="8.8000000000000007"/>
    <n v="79"/>
    <s v="Atlus"/>
    <s v="T"/>
  </r>
  <r>
    <s v="Angry Birds Star Wars"/>
    <x v="0"/>
    <n v="2013"/>
    <x v="5012"/>
    <x v="32"/>
    <s v="Nov"/>
    <x v="11"/>
    <x v="4"/>
    <x v="341"/>
    <x v="265"/>
    <x v="58"/>
    <x v="133"/>
    <x v="603"/>
    <m/>
    <m/>
    <n v="2.8"/>
    <n v="5"/>
    <s v="Exient Entertainment"/>
    <s v="E"/>
  </r>
  <r>
    <s v="Tomba!"/>
    <x v="12"/>
    <n v="1997"/>
    <x v="5013"/>
    <x v="7"/>
    <s v="Oct"/>
    <x v="1"/>
    <x v="3"/>
    <x v="341"/>
    <x v="244"/>
    <x v="58"/>
    <x v="133"/>
    <x v="603"/>
    <m/>
    <m/>
    <m/>
    <m/>
    <m/>
    <m/>
  </r>
  <r>
    <s v="Love Plus"/>
    <x v="3"/>
    <n v="2009"/>
    <x v="3988"/>
    <x v="20"/>
    <s v="Jun"/>
    <x v="7"/>
    <x v="14"/>
    <x v="180"/>
    <x v="125"/>
    <x v="141"/>
    <x v="106"/>
    <x v="603"/>
    <m/>
    <m/>
    <m/>
    <m/>
    <m/>
    <m/>
  </r>
  <r>
    <s v="Tales of Eternia"/>
    <x v="16"/>
    <n v="2005"/>
    <x v="5014"/>
    <x v="5"/>
    <s v="Dec"/>
    <x v="3"/>
    <x v="5"/>
    <x v="180"/>
    <x v="45"/>
    <x v="96"/>
    <x v="106"/>
    <x v="603"/>
    <m/>
    <m/>
    <m/>
    <m/>
    <m/>
    <m/>
  </r>
  <r>
    <s v="Tales of Innocence"/>
    <x v="3"/>
    <n v="2007"/>
    <x v="5015"/>
    <x v="4"/>
    <s v="Sep"/>
    <x v="3"/>
    <x v="25"/>
    <x v="180"/>
    <x v="125"/>
    <x v="141"/>
    <x v="106"/>
    <x v="603"/>
    <m/>
    <m/>
    <m/>
    <m/>
    <m/>
    <m/>
  </r>
  <r>
    <s v="Tearaway Unfolded"/>
    <x v="9"/>
    <n v="2015"/>
    <x v="5016"/>
    <x v="21"/>
    <s v="Jul"/>
    <x v="1"/>
    <x v="3"/>
    <x v="290"/>
    <x v="293"/>
    <x v="58"/>
    <x v="115"/>
    <x v="603"/>
    <n v="81"/>
    <n v="70"/>
    <n v="8.1"/>
    <n v="188"/>
    <s v="Media Molecule"/>
    <s v="E"/>
  </r>
  <r>
    <s v="MLB SlugFest 2006"/>
    <x v="6"/>
    <n v="2006"/>
    <x v="5017"/>
    <x v="21"/>
    <s v="Feb"/>
    <x v="0"/>
    <x v="39"/>
    <x v="346"/>
    <x v="244"/>
    <x v="58"/>
    <x v="147"/>
    <x v="603"/>
    <n v="56"/>
    <n v="11"/>
    <n v="7.5"/>
    <n v="10"/>
    <s v="Blue Shift"/>
    <s v="E10+"/>
  </r>
  <r>
    <s v="Etrian Odyssey II: Heroes of Lagaard"/>
    <x v="3"/>
    <n v="2008"/>
    <x v="705"/>
    <x v="26"/>
    <s v="Aug"/>
    <x v="3"/>
    <x v="91"/>
    <x v="290"/>
    <x v="125"/>
    <x v="94"/>
    <x v="145"/>
    <x v="603"/>
    <n v="82"/>
    <n v="17"/>
    <n v="8.9"/>
    <n v="24"/>
    <s v="Atlus"/>
    <s v="E10+"/>
  </r>
  <r>
    <s v="Virtua Racing"/>
    <x v="20"/>
    <n v="1994"/>
    <x v="5018"/>
    <x v="17"/>
    <s v="Jan"/>
    <x v="2"/>
    <x v="8"/>
    <x v="180"/>
    <x v="125"/>
    <x v="141"/>
    <x v="106"/>
    <x v="603"/>
    <m/>
    <m/>
    <m/>
    <m/>
    <m/>
    <m/>
  </r>
  <r>
    <s v="Rugrats: I Gotta Go Party"/>
    <x v="8"/>
    <n v="2002"/>
    <x v="5019"/>
    <x v="33"/>
    <s v="Nov"/>
    <x v="8"/>
    <x v="28"/>
    <x v="401"/>
    <x v="270"/>
    <x v="58"/>
    <x v="106"/>
    <x v="603"/>
    <m/>
    <m/>
    <m/>
    <m/>
    <m/>
    <m/>
  </r>
  <r>
    <s v="The Incredible Hulk"/>
    <x v="5"/>
    <n v="2008"/>
    <x v="5020"/>
    <x v="28"/>
    <s v="Jun"/>
    <x v="8"/>
    <x v="8"/>
    <x v="376"/>
    <x v="287"/>
    <x v="58"/>
    <x v="133"/>
    <x v="603"/>
    <n v="55"/>
    <n v="26"/>
    <n v="6.8"/>
    <n v="20"/>
    <s v="Edge of Reality"/>
    <s v="T"/>
  </r>
  <r>
    <s v="Deadly Premonition"/>
    <x v="4"/>
    <n v="2010"/>
    <x v="5021"/>
    <x v="34"/>
    <s v="Aug"/>
    <x v="8"/>
    <x v="70"/>
    <x v="375"/>
    <x v="297"/>
    <x v="58"/>
    <x v="133"/>
    <x v="603"/>
    <n v="68"/>
    <n v="39"/>
    <n v="8.1999999999999993"/>
    <n v="332"/>
    <s v="Access Games"/>
    <s v="M"/>
  </r>
  <r>
    <s v="Family Feud: 2010 Edition"/>
    <x v="3"/>
    <n v="2009"/>
    <x v="5022"/>
    <x v="32"/>
    <s v="Apr"/>
    <x v="5"/>
    <x v="5"/>
    <x v="381"/>
    <x v="125"/>
    <x v="58"/>
    <x v="133"/>
    <x v="603"/>
    <m/>
    <m/>
    <s v="tbd"/>
    <m/>
    <s v="Ludia Inc."/>
    <s v="E"/>
  </r>
  <r>
    <s v="DS Bungaku Zenshuu"/>
    <x v="3"/>
    <n v="2007"/>
    <x v="1300"/>
    <x v="21"/>
    <s v="Mar"/>
    <x v="5"/>
    <x v="0"/>
    <x v="180"/>
    <x v="125"/>
    <x v="141"/>
    <x v="106"/>
    <x v="603"/>
    <m/>
    <m/>
    <m/>
    <m/>
    <m/>
    <m/>
  </r>
  <r>
    <s v="Bolt"/>
    <x v="6"/>
    <n v="2008"/>
    <x v="5023"/>
    <x v="22"/>
    <s v="Nov"/>
    <x v="10"/>
    <x v="32"/>
    <x v="290"/>
    <x v="287"/>
    <x v="58"/>
    <x v="78"/>
    <x v="603"/>
    <m/>
    <m/>
    <s v="tbd"/>
    <m/>
    <s v="Avalanche Software"/>
    <s v="E10+"/>
  </r>
  <r>
    <s v="Marvel Super Hero Squad: The Infinity Gauntlet"/>
    <x v="0"/>
    <n v="2010"/>
    <x v="5024"/>
    <x v="25"/>
    <s v="Jul"/>
    <x v="8"/>
    <x v="28"/>
    <x v="400"/>
    <x v="203"/>
    <x v="58"/>
    <x v="133"/>
    <x v="603"/>
    <n v="49"/>
    <n v="6"/>
    <s v="tbd"/>
    <m/>
    <s v="THQ"/>
    <s v="E10+"/>
  </r>
  <r>
    <s v="Inazuma Eleven GO 3: Galaxy"/>
    <x v="10"/>
    <n v="2013"/>
    <x v="5025"/>
    <x v="9"/>
    <s v="May"/>
    <x v="0"/>
    <x v="37"/>
    <x v="180"/>
    <x v="125"/>
    <x v="141"/>
    <x v="106"/>
    <x v="603"/>
    <m/>
    <m/>
    <m/>
    <m/>
    <m/>
    <m/>
  </r>
  <r>
    <s v="Ford Racing 3"/>
    <x v="6"/>
    <n v="2004"/>
    <x v="5026"/>
    <x v="8"/>
    <s v="Jan"/>
    <x v="2"/>
    <x v="2"/>
    <x v="346"/>
    <x v="244"/>
    <x v="58"/>
    <x v="147"/>
    <x v="603"/>
    <n v="50"/>
    <n v="7"/>
    <n v="6.6"/>
    <n v="8"/>
    <s v="Razorworks Studios"/>
    <s v="E"/>
  </r>
  <r>
    <s v="J Stars Victory Vs."/>
    <x v="9"/>
    <n v="2015"/>
    <x v="5027"/>
    <x v="16"/>
    <s v="Jun"/>
    <x v="9"/>
    <x v="25"/>
    <x v="122"/>
    <x v="182"/>
    <x v="58"/>
    <x v="115"/>
    <x v="603"/>
    <m/>
    <m/>
    <m/>
    <m/>
    <m/>
    <m/>
  </r>
  <r>
    <s v="The Adventures of Tintin: The Game"/>
    <x v="5"/>
    <n v="2011"/>
    <x v="5028"/>
    <x v="8"/>
    <s v="Mar"/>
    <x v="8"/>
    <x v="5"/>
    <x v="383"/>
    <x v="263"/>
    <x v="58"/>
    <x v="132"/>
    <x v="603"/>
    <n v="59"/>
    <n v="27"/>
    <n v="5.7"/>
    <n v="13"/>
    <s v="Ubisoft Montpellier"/>
    <s v="E10+"/>
  </r>
  <r>
    <s v="Call of Duty: Black Ops 3"/>
    <x v="14"/>
    <n v="2015"/>
    <x v="5029"/>
    <x v="25"/>
    <s v="Apr"/>
    <x v="6"/>
    <x v="4"/>
    <x v="180"/>
    <x v="289"/>
    <x v="58"/>
    <x v="145"/>
    <x v="603"/>
    <m/>
    <m/>
    <m/>
    <m/>
    <m/>
    <m/>
  </r>
  <r>
    <s v="Phantasy Star Universe: Ambition of the Illuminus"/>
    <x v="6"/>
    <n v="2007"/>
    <x v="5030"/>
    <x v="18"/>
    <s v="Jul"/>
    <x v="3"/>
    <x v="8"/>
    <x v="205"/>
    <x v="283"/>
    <x v="69"/>
    <x v="147"/>
    <x v="603"/>
    <m/>
    <m/>
    <n v="8.4"/>
    <n v="8"/>
    <s v="Sonic Team"/>
    <s v="T"/>
  </r>
  <r>
    <s v="Jikkyou Powerful Pro Yakyuu 2013"/>
    <x v="5"/>
    <n v="2013"/>
    <x v="5031"/>
    <x v="9"/>
    <s v="Mar"/>
    <x v="0"/>
    <x v="14"/>
    <x v="180"/>
    <x v="125"/>
    <x v="141"/>
    <x v="106"/>
    <x v="603"/>
    <m/>
    <m/>
    <m/>
    <m/>
    <m/>
    <m/>
  </r>
  <r>
    <s v="Major League Baseball 2K10"/>
    <x v="0"/>
    <n v="2010"/>
    <x v="5032"/>
    <x v="0"/>
    <s v="Feb"/>
    <x v="0"/>
    <x v="2"/>
    <x v="381"/>
    <x v="125"/>
    <x v="58"/>
    <x v="133"/>
    <x v="603"/>
    <n v="53"/>
    <n v="4"/>
    <s v="tbd"/>
    <m/>
    <s v="Visual Concepts"/>
    <s v="E"/>
  </r>
  <r>
    <s v="The Adventures of Jimmy Neutron Boy Genius vs. Jimmy Negatron"/>
    <x v="8"/>
    <n v="2002"/>
    <x v="5033"/>
    <x v="4"/>
    <s v="Feb"/>
    <x v="8"/>
    <x v="28"/>
    <x v="401"/>
    <x v="270"/>
    <x v="58"/>
    <x v="106"/>
    <x v="603"/>
    <n v="55"/>
    <n v="5"/>
    <s v="tbd"/>
    <m/>
    <s v="Human Soft"/>
    <s v="E"/>
  </r>
  <r>
    <s v="Dragon Ball Z: Tenkaichi Tag Team"/>
    <x v="16"/>
    <n v="2010"/>
    <x v="5034"/>
    <x v="1"/>
    <s v="Sep"/>
    <x v="9"/>
    <x v="25"/>
    <x v="369"/>
    <x v="298"/>
    <x v="100"/>
    <x v="147"/>
    <x v="603"/>
    <n v="63"/>
    <n v="22"/>
    <n v="8.6"/>
    <n v="20"/>
    <s v="Spike"/>
    <s v="T"/>
  </r>
  <r>
    <s v="Etrian Odyssey Untold: The Millennium Girl"/>
    <x v="10"/>
    <n v="2013"/>
    <x v="5035"/>
    <x v="20"/>
    <s v="Jul"/>
    <x v="3"/>
    <x v="91"/>
    <x v="205"/>
    <x v="45"/>
    <x v="49"/>
    <x v="145"/>
    <x v="603"/>
    <n v="80"/>
    <n v="41"/>
    <n v="8.1999999999999993"/>
    <n v="89"/>
    <s v="Atlus"/>
    <s v="T"/>
  </r>
  <r>
    <s v="Sengoku Basara 2"/>
    <x v="6"/>
    <n v="2006"/>
    <x v="5036"/>
    <x v="4"/>
    <s v="May"/>
    <x v="8"/>
    <x v="12"/>
    <x v="180"/>
    <x v="125"/>
    <x v="141"/>
    <x v="106"/>
    <x v="603"/>
    <m/>
    <m/>
    <m/>
    <m/>
    <m/>
    <m/>
  </r>
  <r>
    <s v="Hey Arnold! The Movie"/>
    <x v="8"/>
    <n v="2002"/>
    <x v="2399"/>
    <x v="27"/>
    <s v="Apr"/>
    <x v="1"/>
    <x v="28"/>
    <x v="401"/>
    <x v="270"/>
    <x v="58"/>
    <x v="106"/>
    <x v="603"/>
    <m/>
    <m/>
    <m/>
    <m/>
    <m/>
    <m/>
  </r>
  <r>
    <s v="Final Fantasy V Advance"/>
    <x v="8"/>
    <n v="2006"/>
    <x v="1420"/>
    <x v="28"/>
    <s v="Mar"/>
    <x v="3"/>
    <x v="0"/>
    <x v="180"/>
    <x v="125"/>
    <x v="141"/>
    <x v="145"/>
    <x v="603"/>
    <n v="83"/>
    <n v="25"/>
    <n v="7.2"/>
    <n v="75"/>
    <s v="TOSE"/>
    <s v="E"/>
  </r>
  <r>
    <s v="Need for Speed: Most Wanted"/>
    <x v="8"/>
    <n v="2005"/>
    <x v="5037"/>
    <x v="10"/>
    <s v="Jan"/>
    <x v="2"/>
    <x v="7"/>
    <x v="401"/>
    <x v="270"/>
    <x v="58"/>
    <x v="106"/>
    <x v="603"/>
    <m/>
    <m/>
    <n v="8.3000000000000007"/>
    <n v="14"/>
    <s v="EA Canada"/>
    <s v="E"/>
  </r>
  <r>
    <s v="Star Trek: Invasion"/>
    <x v="12"/>
    <n v="2000"/>
    <x v="5038"/>
    <x v="20"/>
    <s v="Oct"/>
    <x v="7"/>
    <x v="4"/>
    <x v="341"/>
    <x v="244"/>
    <x v="58"/>
    <x v="133"/>
    <x v="603"/>
    <n v="76"/>
    <n v="12"/>
    <s v="tbd"/>
    <m/>
    <s v="Warthog"/>
    <s v="E"/>
  </r>
  <r>
    <s v="Star Wars: Bounty Hunter"/>
    <x v="19"/>
    <n v="2002"/>
    <x v="1555"/>
    <x v="31"/>
    <s v="Apr"/>
    <x v="6"/>
    <x v="18"/>
    <x v="200"/>
    <x v="300"/>
    <x v="58"/>
    <x v="145"/>
    <x v="603"/>
    <n v="67"/>
    <n v="20"/>
    <n v="7.6"/>
    <n v="16"/>
    <s v="LucasArts"/>
    <s v="T"/>
  </r>
  <r>
    <s v="LEGO Harry Potter: Years 5-7"/>
    <x v="16"/>
    <s v="N/A"/>
    <x v="5039"/>
    <x v="9"/>
    <s v="Sep"/>
    <x v="8"/>
    <x v="19"/>
    <x v="205"/>
    <x v="244"/>
    <x v="58"/>
    <x v="122"/>
    <x v="603"/>
    <m/>
    <m/>
    <s v="tbd"/>
    <m/>
    <s v="Traveller's Tales"/>
    <s v="E10+"/>
  </r>
  <r>
    <s v="Tom and Jerry in War of the Whiskers"/>
    <x v="6"/>
    <n v="2002"/>
    <x v="5040"/>
    <x v="0"/>
    <s v="Oct"/>
    <x v="9"/>
    <x v="5"/>
    <x v="346"/>
    <x v="244"/>
    <x v="58"/>
    <x v="147"/>
    <x v="603"/>
    <m/>
    <m/>
    <m/>
    <m/>
    <m/>
    <m/>
  </r>
  <r>
    <s v="Ace Attorney Investigations 2"/>
    <x v="3"/>
    <n v="2011"/>
    <x v="5041"/>
    <x v="17"/>
    <s v="Jun"/>
    <x v="10"/>
    <x v="12"/>
    <x v="180"/>
    <x v="125"/>
    <x v="141"/>
    <x v="106"/>
    <x v="603"/>
    <m/>
    <m/>
    <m/>
    <m/>
    <m/>
    <m/>
  </r>
  <r>
    <s v="Dynasty Warriors 7: Xtreme Legends"/>
    <x v="5"/>
    <n v="2011"/>
    <x v="5042"/>
    <x v="19"/>
    <s v="Dec"/>
    <x v="8"/>
    <x v="48"/>
    <x v="393"/>
    <x v="203"/>
    <x v="94"/>
    <x v="133"/>
    <x v="603"/>
    <n v="64"/>
    <n v="11"/>
    <n v="7.8"/>
    <n v="9"/>
    <s v="Omega Force"/>
    <s v="T"/>
  </r>
  <r>
    <s v="Bratz: The Movie"/>
    <x v="0"/>
    <n v="2007"/>
    <x v="3599"/>
    <x v="3"/>
    <s v="Nov"/>
    <x v="7"/>
    <x v="28"/>
    <x v="382"/>
    <x v="45"/>
    <x v="58"/>
    <x v="133"/>
    <x v="603"/>
    <m/>
    <m/>
    <n v="5"/>
    <n v="6"/>
    <s v="Blitz Games"/>
    <s v="E"/>
  </r>
  <r>
    <s v="TouchMaster 3(Others sales)"/>
    <x v="3"/>
    <n v="2009"/>
    <x v="3610"/>
    <x v="32"/>
    <s v="Sep"/>
    <x v="4"/>
    <x v="19"/>
    <x v="180"/>
    <x v="180"/>
    <x v="58"/>
    <x v="133"/>
    <x v="603"/>
    <m/>
    <m/>
    <m/>
    <m/>
    <m/>
    <m/>
  </r>
  <r>
    <s v="Naruto: Ultimate Ninja Heroes"/>
    <x v="16"/>
    <n v="2006"/>
    <x v="5043"/>
    <x v="14"/>
    <s v="Jul"/>
    <x v="9"/>
    <x v="25"/>
    <x v="343"/>
    <x v="125"/>
    <x v="58"/>
    <x v="106"/>
    <x v="603"/>
    <n v="70"/>
    <n v="11"/>
    <n v="6.6"/>
    <n v="11"/>
    <s v="Bandai"/>
    <s v="T"/>
  </r>
  <r>
    <s v="Angry Birds Trilogy"/>
    <x v="4"/>
    <n v="2012"/>
    <x v="2232"/>
    <x v="12"/>
    <s v="Jun"/>
    <x v="8"/>
    <x v="4"/>
    <x v="375"/>
    <x v="300"/>
    <x v="58"/>
    <x v="133"/>
    <x v="603"/>
    <n v="63"/>
    <n v="13"/>
    <n v="3.5"/>
    <n v="27"/>
    <s v="Rovio Mobile, Rovio Entertainment"/>
    <s v="E"/>
  </r>
  <r>
    <s v="Jikkyou Powerful Pro Yakyuu 2011"/>
    <x v="5"/>
    <n v="2011"/>
    <x v="5032"/>
    <x v="0"/>
    <s v="Feb"/>
    <x v="0"/>
    <x v="14"/>
    <x v="180"/>
    <x v="125"/>
    <x v="141"/>
    <x v="106"/>
    <x v="603"/>
    <m/>
    <m/>
    <m/>
    <m/>
    <m/>
    <m/>
  </r>
  <r>
    <s v="Major League Baseball 2K9"/>
    <x v="0"/>
    <n v="2009"/>
    <x v="5044"/>
    <x v="6"/>
    <s v="Jun"/>
    <x v="0"/>
    <x v="2"/>
    <x v="381"/>
    <x v="125"/>
    <x v="58"/>
    <x v="133"/>
    <x v="603"/>
    <n v="61"/>
    <n v="5"/>
    <n v="4.5"/>
    <n v="10"/>
    <s v="2K Sports"/>
    <s v="E"/>
  </r>
  <r>
    <s v="Yu-Gi-Oh! Ultimate Masters: World Championship Tournament 2006"/>
    <x v="8"/>
    <n v="2006"/>
    <x v="2440"/>
    <x v="28"/>
    <s v="Apr"/>
    <x v="5"/>
    <x v="14"/>
    <x v="364"/>
    <x v="300"/>
    <x v="35"/>
    <x v="145"/>
    <x v="603"/>
    <m/>
    <m/>
    <m/>
    <m/>
    <m/>
    <m/>
  </r>
  <r>
    <s v="WWE 2K17"/>
    <x v="17"/>
    <n v="2016"/>
    <x v="5045"/>
    <x v="30"/>
    <s v="Nov"/>
    <x v="0"/>
    <x v="2"/>
    <x v="234"/>
    <x v="279"/>
    <x v="58"/>
    <x v="133"/>
    <x v="603"/>
    <n v="68"/>
    <n v="12"/>
    <n v="5.5"/>
    <n v="27"/>
    <s v="Yuke's"/>
    <s v="T"/>
  </r>
  <r>
    <s v="Power Pro Kun Pocket 5"/>
    <x v="8"/>
    <n v="2003"/>
    <x v="5046"/>
    <x v="31"/>
    <s v="Dec"/>
    <x v="0"/>
    <x v="14"/>
    <x v="180"/>
    <x v="125"/>
    <x v="96"/>
    <x v="145"/>
    <x v="603"/>
    <m/>
    <m/>
    <m/>
    <m/>
    <m/>
    <m/>
  </r>
  <r>
    <s v="Battlestations: Midway"/>
    <x v="4"/>
    <n v="2007"/>
    <x v="5047"/>
    <x v="10"/>
    <s v="Nov"/>
    <x v="11"/>
    <x v="21"/>
    <x v="400"/>
    <x v="287"/>
    <x v="58"/>
    <x v="133"/>
    <x v="603"/>
    <n v="73"/>
    <n v="55"/>
    <n v="7.1"/>
    <n v="40"/>
    <s v="Eidos Interactive"/>
    <s v="T"/>
  </r>
  <r>
    <s v="Konjiki no Gashbell!! Makai no Bookmark"/>
    <x v="8"/>
    <n v="2004"/>
    <x v="5048"/>
    <x v="30"/>
    <s v="Jun"/>
    <x v="10"/>
    <x v="56"/>
    <x v="180"/>
    <x v="125"/>
    <x v="96"/>
    <x v="145"/>
    <x v="603"/>
    <m/>
    <m/>
    <m/>
    <m/>
    <m/>
    <m/>
  </r>
  <r>
    <s v="Riding Spirits"/>
    <x v="6"/>
    <n v="2002"/>
    <x v="5049"/>
    <x v="32"/>
    <s v="May"/>
    <x v="2"/>
    <x v="176"/>
    <x v="346"/>
    <x v="244"/>
    <x v="58"/>
    <x v="147"/>
    <x v="603"/>
    <n v="59"/>
    <n v="14"/>
    <n v="9"/>
    <n v="17"/>
    <s v="Spike"/>
    <s v="E"/>
  </r>
  <r>
    <s v="Project CARS"/>
    <x v="17"/>
    <n v="2015"/>
    <x v="1157"/>
    <x v="28"/>
    <s v="Oct"/>
    <x v="2"/>
    <x v="93"/>
    <x v="369"/>
    <x v="293"/>
    <x v="58"/>
    <x v="133"/>
    <x v="603"/>
    <n v="81"/>
    <n v="16"/>
    <n v="5.8"/>
    <n v="135"/>
    <s v="Slightly Mad Studios"/>
    <s v="E"/>
  </r>
  <r>
    <s v="MLB 09: The Show"/>
    <x v="16"/>
    <n v="2009"/>
    <x v="5050"/>
    <x v="21"/>
    <s v="Apr"/>
    <x v="0"/>
    <x v="3"/>
    <x v="381"/>
    <x v="125"/>
    <x v="58"/>
    <x v="133"/>
    <x v="603"/>
    <n v="78"/>
    <n v="12"/>
    <n v="6.9"/>
    <n v="7"/>
    <s v="SCEA San Diego Studios"/>
    <s v="E"/>
  </r>
  <r>
    <s v="Bust A Groove 2"/>
    <x v="12"/>
    <n v="1999"/>
    <x v="5051"/>
    <x v="32"/>
    <s v="Mar"/>
    <x v="5"/>
    <x v="24"/>
    <x v="393"/>
    <x v="298"/>
    <x v="197"/>
    <x v="133"/>
    <x v="603"/>
    <n v="66"/>
    <n v="8"/>
    <n v="8.9"/>
    <n v="35"/>
    <s v="Metro"/>
    <s v="E"/>
  </r>
  <r>
    <s v="Inazuma Eleven Strikers"/>
    <x v="0"/>
    <n v="2011"/>
    <x v="4645"/>
    <x v="11"/>
    <s v="Oct"/>
    <x v="3"/>
    <x v="0"/>
    <x v="180"/>
    <x v="45"/>
    <x v="96"/>
    <x v="106"/>
    <x v="603"/>
    <n v="59"/>
    <n v="16"/>
    <n v="7.9"/>
    <n v="10"/>
    <s v="Level 5"/>
    <m/>
  </r>
  <r>
    <s v="The Amazing Spider-Man 2 (2014)"/>
    <x v="5"/>
    <n v="2014"/>
    <x v="5052"/>
    <x v="4"/>
    <s v="Nov"/>
    <x v="8"/>
    <x v="4"/>
    <x v="383"/>
    <x v="182"/>
    <x v="64"/>
    <x v="115"/>
    <x v="603"/>
    <m/>
    <m/>
    <m/>
    <m/>
    <m/>
    <m/>
  </r>
  <r>
    <s v="Hatsune Miku: Project Diva"/>
    <x v="16"/>
    <n v="2009"/>
    <x v="5053"/>
    <x v="33"/>
    <s v="Jul"/>
    <x v="5"/>
    <x v="8"/>
    <x v="180"/>
    <x v="125"/>
    <x v="141"/>
    <x v="106"/>
    <x v="603"/>
    <m/>
    <m/>
    <m/>
    <m/>
    <m/>
    <m/>
  </r>
  <r>
    <s v="Gundam Battle Universe"/>
    <x v="16"/>
    <n v="2008"/>
    <x v="5054"/>
    <x v="8"/>
    <s v="Dec"/>
    <x v="9"/>
    <x v="25"/>
    <x v="180"/>
    <x v="125"/>
    <x v="141"/>
    <x v="106"/>
    <x v="603"/>
    <m/>
    <m/>
    <m/>
    <m/>
    <m/>
    <m/>
  </r>
  <r>
    <s v="Sengoku Basara: Battle Heroes"/>
    <x v="16"/>
    <n v="2009"/>
    <x v="5055"/>
    <x v="22"/>
    <s v="Dec"/>
    <x v="8"/>
    <x v="12"/>
    <x v="180"/>
    <x v="125"/>
    <x v="141"/>
    <x v="106"/>
    <x v="603"/>
    <m/>
    <m/>
    <m/>
    <m/>
    <m/>
    <m/>
  </r>
  <r>
    <s v="Armorines: Project S.W.A.R.M."/>
    <x v="11"/>
    <n v="1999"/>
    <x v="5056"/>
    <x v="17"/>
    <s v="Aug"/>
    <x v="6"/>
    <x v="30"/>
    <x v="400"/>
    <x v="300"/>
    <x v="58"/>
    <x v="106"/>
    <x v="603"/>
    <m/>
    <m/>
    <m/>
    <m/>
    <m/>
    <m/>
  </r>
  <r>
    <s v="Nightmare Creatures"/>
    <x v="11"/>
    <n v="1996"/>
    <x v="244"/>
    <x v="23"/>
    <s v="Nov"/>
    <x v="8"/>
    <x v="4"/>
    <x v="400"/>
    <x v="300"/>
    <x v="58"/>
    <x v="106"/>
    <x v="603"/>
    <m/>
    <m/>
    <m/>
    <m/>
    <m/>
    <m/>
  </r>
  <r>
    <s v="Star Wars Episode I: Battle for Naboo"/>
    <x v="11"/>
    <n v="2000"/>
    <x v="5057"/>
    <x v="25"/>
    <s v="Mar"/>
    <x v="7"/>
    <x v="18"/>
    <x v="400"/>
    <x v="300"/>
    <x v="58"/>
    <x v="106"/>
    <x v="603"/>
    <m/>
    <m/>
    <m/>
    <m/>
    <m/>
    <m/>
  </r>
  <r>
    <s v="Duke Nukem: Zero Hour"/>
    <x v="11"/>
    <n v="1999"/>
    <x v="5058"/>
    <x v="26"/>
    <s v="Jul"/>
    <x v="6"/>
    <x v="13"/>
    <x v="400"/>
    <x v="300"/>
    <x v="58"/>
    <x v="106"/>
    <x v="603"/>
    <m/>
    <m/>
    <m/>
    <m/>
    <m/>
    <m/>
  </r>
  <r>
    <s v="NCAA March Madness 08"/>
    <x v="6"/>
    <n v="2007"/>
    <x v="5059"/>
    <x v="6"/>
    <s v="Dec"/>
    <x v="0"/>
    <x v="7"/>
    <x v="346"/>
    <x v="244"/>
    <x v="58"/>
    <x v="147"/>
    <x v="603"/>
    <m/>
    <m/>
    <n v="5"/>
    <n v="8"/>
    <s v="EA Canada"/>
    <s v="E"/>
  </r>
  <r>
    <s v="Armored Core: Nexus"/>
    <x v="6"/>
    <n v="2004"/>
    <x v="5060"/>
    <x v="16"/>
    <s v="Oct"/>
    <x v="7"/>
    <x v="235"/>
    <x v="383"/>
    <x v="300"/>
    <x v="49"/>
    <x v="133"/>
    <x v="603"/>
    <n v="73"/>
    <n v="19"/>
    <n v="8.6999999999999993"/>
    <n v="7"/>
    <s v="From Software"/>
    <s v="T"/>
  </r>
  <r>
    <s v="Dora the Explorer: Dora Saves the Crystal Kingdom"/>
    <x v="0"/>
    <n v="2009"/>
    <x v="4243"/>
    <x v="9"/>
    <s v="Aug"/>
    <x v="5"/>
    <x v="2"/>
    <x v="381"/>
    <x v="125"/>
    <x v="58"/>
    <x v="133"/>
    <x v="603"/>
    <m/>
    <m/>
    <s v="tbd"/>
    <m/>
    <s v="Take-Two Interactive"/>
    <s v="E"/>
  </r>
  <r>
    <s v="Evolution Skateboarding"/>
    <x v="6"/>
    <n v="2002"/>
    <x v="321"/>
    <x v="31"/>
    <s v="Dec"/>
    <x v="0"/>
    <x v="14"/>
    <x v="346"/>
    <x v="244"/>
    <x v="58"/>
    <x v="147"/>
    <x v="603"/>
    <n v="44"/>
    <n v="14"/>
    <n v="6.7"/>
    <n v="9"/>
    <s v="Konami"/>
    <s v="T"/>
  </r>
  <r>
    <s v="Dora the Explorer: The Search for Pirate Pig's Treasure"/>
    <x v="8"/>
    <n v="2002"/>
    <x v="2817"/>
    <x v="28"/>
    <s v="Dec"/>
    <x v="10"/>
    <x v="213"/>
    <x v="401"/>
    <x v="270"/>
    <x v="58"/>
    <x v="106"/>
    <x v="603"/>
    <m/>
    <m/>
    <s v="tbd"/>
    <m/>
    <s v="Cinegroupe"/>
    <s v="E"/>
  </r>
  <r>
    <s v="Yakuza: Ishin"/>
    <x v="5"/>
    <n v="2014"/>
    <x v="5061"/>
    <x v="8"/>
    <s v="Nov"/>
    <x v="8"/>
    <x v="8"/>
    <x v="180"/>
    <x v="125"/>
    <x v="141"/>
    <x v="106"/>
    <x v="603"/>
    <m/>
    <m/>
    <m/>
    <m/>
    <m/>
    <m/>
  </r>
  <r>
    <s v="Babysitting Mania"/>
    <x v="3"/>
    <n v="2008"/>
    <x v="3319"/>
    <x v="17"/>
    <s v="Apr"/>
    <x v="7"/>
    <x v="35"/>
    <x v="381"/>
    <x v="125"/>
    <x v="58"/>
    <x v="133"/>
    <x v="603"/>
    <m/>
    <m/>
    <s v="tbd"/>
    <m/>
    <s v="iWin"/>
    <s v="E"/>
  </r>
  <r>
    <s v="Scene It? Twilight"/>
    <x v="0"/>
    <n v="2009"/>
    <x v="5062"/>
    <x v="5"/>
    <s v="Apr"/>
    <x v="5"/>
    <x v="14"/>
    <x v="252"/>
    <x v="270"/>
    <x v="58"/>
    <x v="133"/>
    <x v="603"/>
    <n v="49"/>
    <n v="5"/>
    <s v="tbd"/>
    <m/>
    <s v="Artificial Mind and Movement"/>
    <s v="T"/>
  </r>
  <r>
    <s v="Outlaw Volleyball"/>
    <x v="13"/>
    <n v="2003"/>
    <x v="2768"/>
    <x v="4"/>
    <s v="Jun"/>
    <x v="0"/>
    <x v="71"/>
    <x v="401"/>
    <x v="297"/>
    <x v="58"/>
    <x v="145"/>
    <x v="603"/>
    <n v="77"/>
    <n v="33"/>
    <n v="8.4"/>
    <n v="7"/>
    <s v="Hypnotix"/>
    <s v="M"/>
  </r>
  <r>
    <s v="Batman: Vengeance"/>
    <x v="19"/>
    <n v="2001"/>
    <x v="5063"/>
    <x v="27"/>
    <s v="Jul"/>
    <x v="10"/>
    <x v="5"/>
    <x v="200"/>
    <x v="300"/>
    <x v="58"/>
    <x v="145"/>
    <x v="603"/>
    <n v="70"/>
    <n v="17"/>
    <n v="5.8"/>
    <n v="16"/>
    <s v="Ubisoft Montreal"/>
    <s v="T"/>
  </r>
  <r>
    <s v="RealSports Football"/>
    <x v="15"/>
    <n v="1981"/>
    <x v="5064"/>
    <x v="9"/>
    <s v="Jul"/>
    <x v="0"/>
    <x v="10"/>
    <x v="381"/>
    <x v="45"/>
    <x v="58"/>
    <x v="106"/>
    <x v="603"/>
    <m/>
    <m/>
    <m/>
    <m/>
    <m/>
    <m/>
  </r>
  <r>
    <s v="Tiger Woods PGA Tour 10"/>
    <x v="6"/>
    <n v="2009"/>
    <x v="3265"/>
    <x v="7"/>
    <s v="Jul"/>
    <x v="0"/>
    <x v="7"/>
    <x v="234"/>
    <x v="45"/>
    <x v="58"/>
    <x v="130"/>
    <x v="603"/>
    <m/>
    <m/>
    <s v="tbd"/>
    <m/>
    <s v="EA Tiburon"/>
    <s v="E"/>
  </r>
  <r>
    <s v="Summer Sports 2: Island Sports Party"/>
    <x v="0"/>
    <n v="2008"/>
    <x v="5065"/>
    <x v="15"/>
    <s v="Apr"/>
    <x v="0"/>
    <x v="5"/>
    <x v="381"/>
    <x v="125"/>
    <x v="58"/>
    <x v="133"/>
    <x v="603"/>
    <m/>
    <m/>
    <s v="tbd"/>
    <m/>
    <s v="Destineer"/>
    <s v="E"/>
  </r>
  <r>
    <s v="SD Gundam G Generation: Cross Drive"/>
    <x v="3"/>
    <n v="2007"/>
    <x v="2228"/>
    <x v="0"/>
    <s v="Mar"/>
    <x v="11"/>
    <x v="25"/>
    <x v="180"/>
    <x v="125"/>
    <x v="141"/>
    <x v="106"/>
    <x v="603"/>
    <m/>
    <m/>
    <m/>
    <m/>
    <m/>
    <m/>
  </r>
  <r>
    <s v="Dungeons &amp; Dragons Heroes"/>
    <x v="13"/>
    <n v="2003"/>
    <x v="1892"/>
    <x v="18"/>
    <s v="Jun"/>
    <x v="3"/>
    <x v="10"/>
    <x v="401"/>
    <x v="297"/>
    <x v="58"/>
    <x v="145"/>
    <x v="603"/>
    <m/>
    <m/>
    <m/>
    <m/>
    <m/>
    <m/>
  </r>
  <r>
    <s v="Imagine: Fashion Party"/>
    <x v="0"/>
    <n v="2009"/>
    <x v="2786"/>
    <x v="29"/>
    <s v="Mar"/>
    <x v="7"/>
    <x v="5"/>
    <x v="381"/>
    <x v="125"/>
    <x v="58"/>
    <x v="133"/>
    <x v="603"/>
    <m/>
    <m/>
    <s v="tbd"/>
    <m/>
    <s v="Lexis Numerique, Virtual Toys"/>
    <s v="E"/>
  </r>
  <r>
    <s v="McGrath Vs. Pastrana Freestyle Motocross"/>
    <x v="12"/>
    <n v="2000"/>
    <x v="5066"/>
    <x v="3"/>
    <s v="Apr"/>
    <x v="2"/>
    <x v="30"/>
    <x v="364"/>
    <x v="244"/>
    <x v="58"/>
    <x v="133"/>
    <x v="603"/>
    <m/>
    <m/>
    <m/>
    <m/>
    <m/>
    <m/>
  </r>
  <r>
    <s v="Spider-Man: Web of Shadows"/>
    <x v="5"/>
    <n v="2008"/>
    <x v="5067"/>
    <x v="31"/>
    <s v="Oct"/>
    <x v="8"/>
    <x v="4"/>
    <x v="200"/>
    <x v="203"/>
    <x v="58"/>
    <x v="133"/>
    <x v="603"/>
    <n v="67"/>
    <n v="44"/>
    <n v="7.9"/>
    <n v="34"/>
    <s v="Treyarch, Shaba Games"/>
    <s v="T"/>
  </r>
  <r>
    <s v="Legaia 2: Duel Saga"/>
    <x v="6"/>
    <n v="2001"/>
    <x v="5068"/>
    <x v="19"/>
    <s v="Sep"/>
    <x v="3"/>
    <x v="21"/>
    <x v="346"/>
    <x v="244"/>
    <x v="58"/>
    <x v="147"/>
    <x v="603"/>
    <n v="67"/>
    <n v="21"/>
    <n v="8.4"/>
    <n v="43"/>
    <s v="Prokion"/>
    <s v="T"/>
  </r>
  <r>
    <s v="Crash Nitro Kart"/>
    <x v="19"/>
    <n v="2003"/>
    <x v="5069"/>
    <x v="5"/>
    <s v="Nov"/>
    <x v="2"/>
    <x v="23"/>
    <x v="200"/>
    <x v="300"/>
    <x v="58"/>
    <x v="145"/>
    <x v="603"/>
    <n v="66"/>
    <n v="10"/>
    <n v="7.4"/>
    <n v="8"/>
    <s v="Vicarious Visions"/>
    <s v="E"/>
  </r>
  <r>
    <s v="Samurai Warriors 4"/>
    <x v="5"/>
    <n v="2014"/>
    <x v="5070"/>
    <x v="23"/>
    <s v="Jan"/>
    <x v="8"/>
    <x v="48"/>
    <x v="180"/>
    <x v="125"/>
    <x v="141"/>
    <x v="106"/>
    <x v="603"/>
    <m/>
    <m/>
    <n v="8"/>
    <n v="11"/>
    <s v="Omega Force"/>
    <s v="T"/>
  </r>
  <r>
    <s v="Classic NES Series: Bomberman"/>
    <x v="8"/>
    <n v="2004"/>
    <x v="5071"/>
    <x v="8"/>
    <s v="Apr"/>
    <x v="8"/>
    <x v="0"/>
    <x v="205"/>
    <x v="203"/>
    <x v="32"/>
    <x v="145"/>
    <x v="603"/>
    <m/>
    <m/>
    <m/>
    <m/>
    <m/>
    <m/>
  </r>
  <r>
    <s v="Don King Boxing"/>
    <x v="0"/>
    <n v="2009"/>
    <x v="5072"/>
    <x v="0"/>
    <s v="Mar"/>
    <x v="0"/>
    <x v="2"/>
    <x v="364"/>
    <x v="265"/>
    <x v="58"/>
    <x v="147"/>
    <x v="603"/>
    <n v="55"/>
    <n v="17"/>
    <s v="tbd"/>
    <m/>
    <s v="2K Shanghai"/>
    <s v="T"/>
  </r>
  <r>
    <s v="ExciteBots: Trick Racing"/>
    <x v="0"/>
    <n v="2009"/>
    <x v="5073"/>
    <x v="19"/>
    <s v="Mar"/>
    <x v="2"/>
    <x v="0"/>
    <x v="381"/>
    <x v="125"/>
    <x v="58"/>
    <x v="133"/>
    <x v="603"/>
    <n v="77"/>
    <n v="29"/>
    <n v="8.6"/>
    <n v="26"/>
    <s v="Monster Games Inc."/>
    <s v="E"/>
  </r>
  <r>
    <s v="A.C.E.: Another Century's Episode"/>
    <x v="6"/>
    <n v="2005"/>
    <x v="3286"/>
    <x v="30"/>
    <s v="Feb"/>
    <x v="7"/>
    <x v="56"/>
    <x v="180"/>
    <x v="125"/>
    <x v="141"/>
    <x v="106"/>
    <x v="603"/>
    <m/>
    <m/>
    <m/>
    <m/>
    <m/>
    <m/>
  </r>
  <r>
    <s v="Frogger's Journey: The Forgotten Relic"/>
    <x v="8"/>
    <n v="2003"/>
    <x v="5074"/>
    <x v="19"/>
    <s v="Sep"/>
    <x v="8"/>
    <x v="14"/>
    <x v="375"/>
    <x v="270"/>
    <x v="58"/>
    <x v="106"/>
    <x v="603"/>
    <n v="59"/>
    <n v="6"/>
    <s v="tbd"/>
    <m/>
    <s v="Konami Computer Entertainment Hawaii"/>
    <s v="E"/>
  </r>
  <r>
    <s v="X-Men vs. Street Fighter"/>
    <x v="23"/>
    <n v="1997"/>
    <x v="3890"/>
    <x v="14"/>
    <s v="Oct"/>
    <x v="9"/>
    <x v="12"/>
    <x v="180"/>
    <x v="125"/>
    <x v="141"/>
    <x v="106"/>
    <x v="603"/>
    <m/>
    <m/>
    <m/>
    <m/>
    <m/>
    <m/>
  </r>
  <r>
    <s v="Dora the Explorer: Game Boy Advance Video Volume 1"/>
    <x v="8"/>
    <n v="2004"/>
    <x v="3750"/>
    <x v="3"/>
    <s v="Mar"/>
    <x v="5"/>
    <x v="33"/>
    <x v="375"/>
    <x v="270"/>
    <x v="58"/>
    <x v="106"/>
    <x v="603"/>
    <m/>
    <m/>
    <m/>
    <m/>
    <m/>
    <m/>
  </r>
  <r>
    <s v="Oddworld: Stranger's Wrath"/>
    <x v="13"/>
    <n v="2005"/>
    <x v="5075"/>
    <x v="4"/>
    <s v="Sep"/>
    <x v="10"/>
    <x v="7"/>
    <x v="401"/>
    <x v="297"/>
    <x v="58"/>
    <x v="145"/>
    <x v="603"/>
    <n v="88"/>
    <n v="65"/>
    <n v="9.1"/>
    <n v="58"/>
    <s v="Oddworld Inhabitants"/>
    <s v="T"/>
  </r>
  <r>
    <s v="King of Fighters: Maximum Impact"/>
    <x v="6"/>
    <n v="2004"/>
    <x v="4410"/>
    <x v="14"/>
    <s v="Mar"/>
    <x v="9"/>
    <x v="153"/>
    <x v="346"/>
    <x v="244"/>
    <x v="58"/>
    <x v="147"/>
    <x v="603"/>
    <n v="64"/>
    <n v="45"/>
    <n v="6.9"/>
    <n v="12"/>
    <s v="SNK Playmore"/>
    <s v="T"/>
  </r>
  <r>
    <s v="Marvel Super Heroes vs. Street Fighter"/>
    <x v="12"/>
    <n v="1998"/>
    <x v="3054"/>
    <x v="18"/>
    <s v="Apr"/>
    <x v="9"/>
    <x v="17"/>
    <x v="364"/>
    <x v="244"/>
    <x v="58"/>
    <x v="133"/>
    <x v="603"/>
    <m/>
    <m/>
    <m/>
    <m/>
    <m/>
    <m/>
  </r>
  <r>
    <s v="Atelier Ayesha: The Alchemist of Dusk"/>
    <x v="5"/>
    <n v="2012"/>
    <x v="5076"/>
    <x v="28"/>
    <s v="Sep"/>
    <x v="3"/>
    <x v="48"/>
    <x v="383"/>
    <x v="203"/>
    <x v="49"/>
    <x v="133"/>
    <x v="603"/>
    <n v="70"/>
    <n v="17"/>
    <n v="6.6"/>
    <n v="120"/>
    <s v="Gust"/>
    <s v="T"/>
  </r>
  <r>
    <s v="Bratz Ponyz 2"/>
    <x v="3"/>
    <n v="2008"/>
    <x v="3015"/>
    <x v="12"/>
    <s v="Apr"/>
    <x v="10"/>
    <x v="102"/>
    <x v="381"/>
    <x v="125"/>
    <x v="58"/>
    <x v="133"/>
    <x v="603"/>
    <m/>
    <m/>
    <s v="tbd"/>
    <m/>
    <s v="Neko Entertainment"/>
    <s v="E"/>
  </r>
  <r>
    <s v="Battleborn"/>
    <x v="9"/>
    <n v="2016"/>
    <x v="5077"/>
    <x v="0"/>
    <s v="Sep"/>
    <x v="6"/>
    <x v="2"/>
    <x v="234"/>
    <x v="283"/>
    <x v="64"/>
    <x v="115"/>
    <x v="603"/>
    <n v="68"/>
    <n v="55"/>
    <n v="6.8"/>
    <n v="402"/>
    <s v="Gearbox Software"/>
    <s v="T"/>
  </r>
  <r>
    <s v="J-League Pro Soccer Club wo Tsukurou!"/>
    <x v="23"/>
    <n v="1996"/>
    <x v="5078"/>
    <x v="21"/>
    <s v="Apr"/>
    <x v="0"/>
    <x v="8"/>
    <x v="180"/>
    <x v="125"/>
    <x v="141"/>
    <x v="106"/>
    <x v="603"/>
    <m/>
    <m/>
    <m/>
    <m/>
    <m/>
    <m/>
  </r>
  <r>
    <s v="Littlest Pet Shop: Friends"/>
    <x v="0"/>
    <n v="2009"/>
    <x v="5079"/>
    <x v="0"/>
    <s v="Oct"/>
    <x v="7"/>
    <x v="7"/>
    <x v="400"/>
    <x v="287"/>
    <x v="58"/>
    <x v="133"/>
    <x v="603"/>
    <m/>
    <m/>
    <s v="tbd"/>
    <m/>
    <s v="Artech Studios"/>
    <s v="E"/>
  </r>
  <r>
    <s v="We Cheer 2"/>
    <x v="0"/>
    <n v="2009"/>
    <x v="4082"/>
    <x v="24"/>
    <s v="May"/>
    <x v="7"/>
    <x v="25"/>
    <x v="381"/>
    <x v="125"/>
    <x v="58"/>
    <x v="133"/>
    <x v="603"/>
    <n v="64"/>
    <n v="7"/>
    <s v="tbd"/>
    <m/>
    <s v="Machatin, Inc."/>
    <s v="E10+"/>
  </r>
  <r>
    <s v="Drakan: The Ancients' Gates"/>
    <x v="6"/>
    <n v="2002"/>
    <x v="5080"/>
    <x v="4"/>
    <s v="Oct"/>
    <x v="10"/>
    <x v="3"/>
    <x v="346"/>
    <x v="244"/>
    <x v="58"/>
    <x v="147"/>
    <x v="603"/>
    <n v="78"/>
    <n v="31"/>
    <n v="9"/>
    <n v="39"/>
    <s v="Surreal Software"/>
    <s v="M"/>
  </r>
  <r>
    <s v="Call of Duty: Modern Warfare 3: Defiance"/>
    <x v="3"/>
    <n v="2011"/>
    <x v="5081"/>
    <x v="20"/>
    <s v="Aug"/>
    <x v="6"/>
    <x v="4"/>
    <x v="401"/>
    <x v="203"/>
    <x v="58"/>
    <x v="133"/>
    <x v="603"/>
    <m/>
    <m/>
    <m/>
    <m/>
    <m/>
    <m/>
  </r>
  <r>
    <s v="SpongeBob SquarePants: Lights, Camera, Pants!"/>
    <x v="13"/>
    <n v="2005"/>
    <x v="4055"/>
    <x v="16"/>
    <s v="Jan"/>
    <x v="5"/>
    <x v="28"/>
    <x v="401"/>
    <x v="297"/>
    <x v="58"/>
    <x v="145"/>
    <x v="603"/>
    <m/>
    <m/>
    <m/>
    <m/>
    <m/>
    <m/>
  </r>
  <r>
    <s v="Resident Evil: Revelations"/>
    <x v="4"/>
    <n v="2013"/>
    <x v="5082"/>
    <x v="17"/>
    <s v="Feb"/>
    <x v="8"/>
    <x v="12"/>
    <x v="234"/>
    <x v="244"/>
    <x v="64"/>
    <x v="133"/>
    <x v="603"/>
    <n v="75"/>
    <n v="30"/>
    <n v="7.4"/>
    <n v="170"/>
    <s v="Capcom"/>
    <s v="M"/>
  </r>
  <r>
    <s v="Tony Hawk: Shred"/>
    <x v="4"/>
    <n v="2010"/>
    <x v="5083"/>
    <x v="24"/>
    <s v="Jul"/>
    <x v="0"/>
    <x v="4"/>
    <x v="394"/>
    <x v="297"/>
    <x v="58"/>
    <x v="133"/>
    <x v="603"/>
    <n v="53"/>
    <n v="10"/>
    <n v="6.6"/>
    <n v="10"/>
    <s v="Robomodo"/>
    <s v="E"/>
  </r>
  <r>
    <s v="Choro Q3"/>
    <x v="12"/>
    <n v="1998"/>
    <x v="1926"/>
    <x v="31"/>
    <s v="Jun"/>
    <x v="2"/>
    <x v="152"/>
    <x v="180"/>
    <x v="125"/>
    <x v="14"/>
    <x v="133"/>
    <x v="603"/>
    <m/>
    <m/>
    <m/>
    <m/>
    <m/>
    <m/>
  </r>
  <r>
    <s v="Tokyo Jungle"/>
    <x v="5"/>
    <n v="2012"/>
    <x v="5084"/>
    <x v="9"/>
    <s v="Dec"/>
    <x v="8"/>
    <x v="3"/>
    <x v="180"/>
    <x v="125"/>
    <x v="141"/>
    <x v="106"/>
    <x v="603"/>
    <n v="74"/>
    <n v="60"/>
    <n v="8.4"/>
    <n v="89"/>
    <s v="Crispy's"/>
    <s v="T"/>
  </r>
  <r>
    <s v="Lemony Snicket's A Series of Unfortunate Events"/>
    <x v="19"/>
    <n v="2004"/>
    <x v="5085"/>
    <x v="19"/>
    <s v="May"/>
    <x v="1"/>
    <x v="4"/>
    <x v="200"/>
    <x v="300"/>
    <x v="58"/>
    <x v="145"/>
    <x v="603"/>
    <m/>
    <m/>
    <m/>
    <m/>
    <m/>
    <m/>
  </r>
  <r>
    <s v="Army of Two: The Devil's Cartel"/>
    <x v="4"/>
    <n v="2013"/>
    <x v="5086"/>
    <x v="20"/>
    <s v="Oct"/>
    <x v="6"/>
    <x v="7"/>
    <x v="252"/>
    <x v="270"/>
    <x v="58"/>
    <x v="133"/>
    <x v="603"/>
    <n v="54"/>
    <n v="55"/>
    <n v="6.2"/>
    <n v="195"/>
    <s v="Visceral Games"/>
    <s v="M"/>
  </r>
  <r>
    <s v="Puppeteer"/>
    <x v="5"/>
    <n v="2013"/>
    <x v="1030"/>
    <x v="17"/>
    <s v="Feb"/>
    <x v="1"/>
    <x v="16"/>
    <x v="369"/>
    <x v="283"/>
    <x v="64"/>
    <x v="115"/>
    <x v="603"/>
    <n v="80"/>
    <n v="75"/>
    <n v="8.5"/>
    <n v="236"/>
    <s v="SCE Japan Studio"/>
    <s v="E10+"/>
  </r>
  <r>
    <s v="Bionicle: Matoran Adventures"/>
    <x v="8"/>
    <n v="2002"/>
    <x v="5087"/>
    <x v="5"/>
    <s v="Jan"/>
    <x v="1"/>
    <x v="7"/>
    <x v="375"/>
    <x v="270"/>
    <x v="58"/>
    <x v="106"/>
    <x v="603"/>
    <m/>
    <m/>
    <m/>
    <m/>
    <m/>
    <m/>
  </r>
  <r>
    <s v="Tom Clancy's Splinter Cell: Double Agent"/>
    <x v="5"/>
    <n v="2007"/>
    <x v="5088"/>
    <x v="13"/>
    <s v="Apr"/>
    <x v="8"/>
    <x v="5"/>
    <x v="200"/>
    <x v="298"/>
    <x v="58"/>
    <x v="147"/>
    <x v="603"/>
    <n v="78"/>
    <n v="17"/>
    <n v="6.5"/>
    <n v="41"/>
    <s v="Ubisoft Shanghai"/>
    <s v="M"/>
  </r>
  <r>
    <s v="Armored Core: Master of Arena"/>
    <x v="12"/>
    <n v="1999"/>
    <x v="5089"/>
    <x v="17"/>
    <s v="Apr"/>
    <x v="7"/>
    <x v="227"/>
    <x v="360"/>
    <x v="300"/>
    <x v="29"/>
    <x v="133"/>
    <x v="603"/>
    <m/>
    <m/>
    <m/>
    <m/>
    <m/>
    <m/>
  </r>
  <r>
    <s v="Fire Emblem: Thracia 776"/>
    <x v="7"/>
    <n v="1999"/>
    <x v="5090"/>
    <x v="34"/>
    <s v="May"/>
    <x v="11"/>
    <x v="0"/>
    <x v="180"/>
    <x v="125"/>
    <x v="141"/>
    <x v="106"/>
    <x v="603"/>
    <m/>
    <m/>
    <m/>
    <m/>
    <m/>
    <m/>
  </r>
  <r>
    <s v="Resident Evil: Deadly Silence"/>
    <x v="3"/>
    <n v="2006"/>
    <x v="5091"/>
    <x v="12"/>
    <s v="Sep"/>
    <x v="8"/>
    <x v="12"/>
    <x v="369"/>
    <x v="287"/>
    <x v="32"/>
    <x v="145"/>
    <x v="603"/>
    <n v="71"/>
    <n v="41"/>
    <n v="8.4"/>
    <n v="36"/>
    <s v="Capcom"/>
    <s v="M"/>
  </r>
  <r>
    <s v="Desert Falcon"/>
    <x v="15"/>
    <n v="1987"/>
    <x v="4119"/>
    <x v="2"/>
    <s v="Aug"/>
    <x v="6"/>
    <x v="10"/>
    <x v="381"/>
    <x v="45"/>
    <x v="58"/>
    <x v="106"/>
    <x v="603"/>
    <m/>
    <m/>
    <m/>
    <m/>
    <m/>
    <m/>
  </r>
  <r>
    <s v="Legendary"/>
    <x v="4"/>
    <n v="2008"/>
    <x v="5092"/>
    <x v="3"/>
    <s v="Nov"/>
    <x v="6"/>
    <x v="10"/>
    <x v="122"/>
    <x v="263"/>
    <x v="58"/>
    <x v="147"/>
    <x v="603"/>
    <n v="47"/>
    <n v="39"/>
    <n v="7.1"/>
    <n v="87"/>
    <s v="Spark Unlimited"/>
    <s v="M"/>
  </r>
  <r>
    <s v="Peter Jackson's King Kong: The Official Game of the Movie"/>
    <x v="4"/>
    <n v="2005"/>
    <x v="5093"/>
    <x v="24"/>
    <s v="Feb"/>
    <x v="8"/>
    <x v="5"/>
    <x v="200"/>
    <x v="298"/>
    <x v="58"/>
    <x v="133"/>
    <x v="603"/>
    <n v="80"/>
    <n v="57"/>
    <n v="7.5"/>
    <n v="79"/>
    <s v="Ubisoft Montpellier"/>
    <s v="T"/>
  </r>
  <r>
    <s v="Tengai Makyou: Daishi no Mokushiroku - The Apocalypse IV"/>
    <x v="23"/>
    <n v="1997"/>
    <x v="5094"/>
    <x v="34"/>
    <s v="Jan"/>
    <x v="3"/>
    <x v="68"/>
    <x v="180"/>
    <x v="125"/>
    <x v="141"/>
    <x v="106"/>
    <x v="603"/>
    <m/>
    <m/>
    <m/>
    <m/>
    <m/>
    <m/>
  </r>
  <r>
    <s v="Rayman DS"/>
    <x v="3"/>
    <n v="2005"/>
    <x v="5095"/>
    <x v="34"/>
    <s v="May"/>
    <x v="1"/>
    <x v="5"/>
    <x v="400"/>
    <x v="298"/>
    <x v="58"/>
    <x v="133"/>
    <x v="603"/>
    <n v="58"/>
    <n v="20"/>
    <n v="7.6"/>
    <n v="19"/>
    <s v="DC Studios"/>
    <s v="E"/>
  </r>
  <r>
    <s v="A.C.E.: Another Century's Episode 3: The Final"/>
    <x v="6"/>
    <n v="2007"/>
    <x v="5096"/>
    <x v="0"/>
    <s v="Aug"/>
    <x v="7"/>
    <x v="56"/>
    <x v="180"/>
    <x v="125"/>
    <x v="141"/>
    <x v="106"/>
    <x v="603"/>
    <m/>
    <m/>
    <m/>
    <m/>
    <m/>
    <m/>
  </r>
  <r>
    <s v="ATV: Quad Power Racing"/>
    <x v="8"/>
    <n v="2002"/>
    <x v="5097"/>
    <x v="22"/>
    <s v="Sep"/>
    <x v="2"/>
    <x v="236"/>
    <x v="375"/>
    <x v="270"/>
    <x v="58"/>
    <x v="106"/>
    <x v="603"/>
    <n v="49"/>
    <n v="7"/>
    <s v="tbd"/>
    <m/>
    <s v="Tantalus Interactive"/>
    <s v="E"/>
  </r>
  <r>
    <s v="Zoo Tycoon 2: Ultimate Collection"/>
    <x v="14"/>
    <n v="2008"/>
    <x v="5098"/>
    <x v="27"/>
    <s v="Oct"/>
    <x v="11"/>
    <x v="1"/>
    <x v="393"/>
    <x v="291"/>
    <x v="58"/>
    <x v="115"/>
    <x v="603"/>
    <m/>
    <m/>
    <n v="8.4"/>
    <n v="14"/>
    <s v="Blue Fang Games"/>
    <s v="E"/>
  </r>
  <r>
    <s v="Backyard NFL Football"/>
    <x v="19"/>
    <n v="2002"/>
    <x v="5090"/>
    <x v="34"/>
    <s v="May"/>
    <x v="0"/>
    <x v="52"/>
    <x v="200"/>
    <x v="300"/>
    <x v="58"/>
    <x v="145"/>
    <x v="603"/>
    <m/>
    <m/>
    <m/>
    <m/>
    <m/>
    <m/>
  </r>
  <r>
    <s v="All-Star Baseball 2003"/>
    <x v="13"/>
    <n v="2002"/>
    <x v="5099"/>
    <x v="17"/>
    <s v="Mar"/>
    <x v="0"/>
    <x v="30"/>
    <x v="401"/>
    <x v="297"/>
    <x v="58"/>
    <x v="145"/>
    <x v="603"/>
    <n v="79"/>
    <n v="15"/>
    <n v="8.1"/>
    <n v="7"/>
    <s v="Acclaim"/>
    <s v="E"/>
  </r>
  <r>
    <s v="MTX Mototrax"/>
    <x v="6"/>
    <n v="2004"/>
    <x v="3236"/>
    <x v="25"/>
    <s v="Oct"/>
    <x v="2"/>
    <x v="4"/>
    <x v="346"/>
    <x v="244"/>
    <x v="58"/>
    <x v="147"/>
    <x v="603"/>
    <n v="77"/>
    <n v="30"/>
    <n v="8.1"/>
    <n v="9"/>
    <s v="Left Field Productions"/>
    <s v="E"/>
  </r>
  <r>
    <s v="Tomb Raider: Underworld (Others sales)"/>
    <x v="6"/>
    <n v="2009"/>
    <x v="1774"/>
    <x v="19"/>
    <s v="Aug"/>
    <x v="10"/>
    <x v="21"/>
    <x v="180"/>
    <x v="199"/>
    <x v="58"/>
    <x v="115"/>
    <x v="603"/>
    <m/>
    <m/>
    <m/>
    <m/>
    <m/>
    <m/>
  </r>
  <r>
    <s v="NHL Rock the Rink"/>
    <x v="12"/>
    <n v="1999"/>
    <x v="5100"/>
    <x v="3"/>
    <s v="Jun"/>
    <x v="0"/>
    <x v="7"/>
    <x v="364"/>
    <x v="244"/>
    <x v="58"/>
    <x v="133"/>
    <x v="603"/>
    <m/>
    <m/>
    <m/>
    <m/>
    <m/>
    <m/>
  </r>
  <r>
    <s v="NBA ShootOut 2004"/>
    <x v="6"/>
    <n v="2003"/>
    <x v="5101"/>
    <x v="29"/>
    <s v="Dec"/>
    <x v="0"/>
    <x v="3"/>
    <x v="346"/>
    <x v="244"/>
    <x v="58"/>
    <x v="147"/>
    <x v="603"/>
    <n v="58"/>
    <n v="19"/>
    <n v="7.8"/>
    <n v="8"/>
    <s v="989 Sports"/>
    <s v="E"/>
  </r>
  <r>
    <s v="Super Robot Taisen R"/>
    <x v="8"/>
    <n v="2002"/>
    <x v="4800"/>
    <x v="30"/>
    <s v="Sep"/>
    <x v="11"/>
    <x v="56"/>
    <x v="180"/>
    <x v="125"/>
    <x v="96"/>
    <x v="145"/>
    <x v="603"/>
    <m/>
    <m/>
    <m/>
    <m/>
    <m/>
    <m/>
  </r>
  <r>
    <s v="Nancy Drew: The Mystery of the Clue Bender Society"/>
    <x v="3"/>
    <n v="2008"/>
    <x v="5102"/>
    <x v="22"/>
    <s v="Feb"/>
    <x v="10"/>
    <x v="34"/>
    <x v="381"/>
    <x v="125"/>
    <x v="58"/>
    <x v="133"/>
    <x v="603"/>
    <n v="46"/>
    <n v="5"/>
    <n v="3.6"/>
    <n v="5"/>
    <s v="Gorilla Systems"/>
    <s v="E10+"/>
  </r>
  <r>
    <s v="Castlevania: Harmony of Dissonance"/>
    <x v="8"/>
    <n v="2002"/>
    <x v="5103"/>
    <x v="6"/>
    <s v="Oct"/>
    <x v="1"/>
    <x v="14"/>
    <x v="252"/>
    <x v="297"/>
    <x v="57"/>
    <x v="106"/>
    <x v="603"/>
    <n v="87"/>
    <n v="27"/>
    <n v="8.1999999999999993"/>
    <n v="39"/>
    <s v="KCET"/>
    <s v="T"/>
  </r>
  <r>
    <s v="Formula One 2001"/>
    <x v="6"/>
    <n v="2001"/>
    <x v="5104"/>
    <x v="24"/>
    <s v="Jun"/>
    <x v="2"/>
    <x v="3"/>
    <x v="346"/>
    <x v="244"/>
    <x v="58"/>
    <x v="147"/>
    <x v="603"/>
    <n v="73"/>
    <n v="18"/>
    <n v="6"/>
    <n v="5"/>
    <s v="Studio Liverpool"/>
    <s v="E"/>
  </r>
  <r>
    <s v="Doukyuusei if"/>
    <x v="23"/>
    <n v="1996"/>
    <x v="5105"/>
    <x v="25"/>
    <s v="Feb"/>
    <x v="3"/>
    <x v="237"/>
    <x v="180"/>
    <x v="125"/>
    <x v="141"/>
    <x v="106"/>
    <x v="603"/>
    <m/>
    <m/>
    <m/>
    <m/>
    <m/>
    <m/>
  </r>
  <r>
    <s v="The Penguins of Madagascar"/>
    <x v="3"/>
    <n v="2010"/>
    <x v="3905"/>
    <x v="34"/>
    <s v="Apr"/>
    <x v="8"/>
    <x v="28"/>
    <x v="234"/>
    <x v="277"/>
    <x v="58"/>
    <x v="133"/>
    <x v="603"/>
    <m/>
    <m/>
    <s v="tbd"/>
    <m/>
    <s v="Griptonite Games"/>
    <s v="E"/>
  </r>
  <r>
    <s v="Pirates of the Caribbean: Dead Man's Chest"/>
    <x v="3"/>
    <n v="2006"/>
    <x v="5106"/>
    <x v="28"/>
    <s v="Mar"/>
    <x v="10"/>
    <x v="32"/>
    <x v="382"/>
    <x v="45"/>
    <x v="58"/>
    <x v="133"/>
    <x v="603"/>
    <n v="63"/>
    <n v="11"/>
    <n v="8.6"/>
    <n v="7"/>
    <s v="Amaze Entertainment"/>
    <s v="T"/>
  </r>
  <r>
    <s v="Baldur's Gate: Dark Alliance II"/>
    <x v="13"/>
    <n v="2004"/>
    <x v="5107"/>
    <x v="26"/>
    <s v="Jul"/>
    <x v="3"/>
    <x v="30"/>
    <x v="401"/>
    <x v="297"/>
    <x v="58"/>
    <x v="145"/>
    <x v="603"/>
    <n v="77"/>
    <n v="44"/>
    <n v="7.9"/>
    <n v="16"/>
    <s v="Black Isle Studios"/>
    <s v="T"/>
  </r>
  <r>
    <s v="Madden NFL 2005"/>
    <x v="3"/>
    <n v="2004"/>
    <x v="2996"/>
    <x v="26"/>
    <s v="Dec"/>
    <x v="0"/>
    <x v="7"/>
    <x v="381"/>
    <x v="125"/>
    <x v="58"/>
    <x v="133"/>
    <x v="603"/>
    <n v="68"/>
    <n v="25"/>
    <n v="7.7"/>
    <n v="7"/>
    <s v="Exient Entertainment"/>
    <s v="E"/>
  </r>
  <r>
    <s v="MVP Baseball 2004"/>
    <x v="19"/>
    <n v="2004"/>
    <x v="3912"/>
    <x v="20"/>
    <s v="Jan"/>
    <x v="0"/>
    <x v="7"/>
    <x v="200"/>
    <x v="300"/>
    <x v="58"/>
    <x v="145"/>
    <x v="603"/>
    <n v="89"/>
    <n v="25"/>
    <n v="8.5"/>
    <n v="11"/>
    <s v="EA Sports"/>
    <s v="E"/>
  </r>
  <r>
    <s v="Polarium"/>
    <x v="3"/>
    <n v="2004"/>
    <x v="5108"/>
    <x v="1"/>
    <s v="Feb"/>
    <x v="4"/>
    <x v="0"/>
    <x v="346"/>
    <x v="45"/>
    <x v="32"/>
    <x v="145"/>
    <x v="603"/>
    <n v="73"/>
    <n v="34"/>
    <n v="8.4"/>
    <n v="17"/>
    <s v="Mitchell"/>
    <s v="E"/>
  </r>
  <r>
    <s v="Super Street Fighter II: Turbo Revival"/>
    <x v="8"/>
    <n v="2001"/>
    <x v="2778"/>
    <x v="19"/>
    <s v="Dec"/>
    <x v="9"/>
    <x v="5"/>
    <x v="375"/>
    <x v="270"/>
    <x v="58"/>
    <x v="106"/>
    <x v="604"/>
    <n v="84"/>
    <n v="17"/>
    <n v="7.4"/>
    <n v="10"/>
    <s v="Capcom"/>
    <s v="T"/>
  </r>
  <r>
    <s v="Secret Weapons Over Normandy"/>
    <x v="13"/>
    <n v="2003"/>
    <x v="5109"/>
    <x v="3"/>
    <s v="Apr"/>
    <x v="7"/>
    <x v="18"/>
    <x v="401"/>
    <x v="300"/>
    <x v="58"/>
    <x v="145"/>
    <x v="604"/>
    <n v="77"/>
    <n v="31"/>
    <n v="8.8000000000000007"/>
    <n v="4"/>
    <s v="Totally Games"/>
    <s v="T"/>
  </r>
  <r>
    <s v="The Elder Scrolls IV: Oblivion"/>
    <x v="14"/>
    <n v="2006"/>
    <x v="3756"/>
    <x v="18"/>
    <s v="Jun"/>
    <x v="3"/>
    <x v="2"/>
    <x v="365"/>
    <x v="256"/>
    <x v="58"/>
    <x v="115"/>
    <x v="604"/>
    <n v="94"/>
    <n v="54"/>
    <n v="8.1"/>
    <n v="2454"/>
    <s v="Bethesda Softworks"/>
    <s v="M"/>
  </r>
  <r>
    <s v="Combination Pro Soccer: J-League no Kantoku ni Natte Sekai wo Mezase!!"/>
    <x v="12"/>
    <n v="1998"/>
    <x v="5110"/>
    <x v="3"/>
    <s v="Dec"/>
    <x v="0"/>
    <x v="238"/>
    <x v="180"/>
    <x v="125"/>
    <x v="14"/>
    <x v="133"/>
    <x v="604"/>
    <m/>
    <m/>
    <m/>
    <m/>
    <m/>
    <m/>
  </r>
  <r>
    <s v="Kidou Senshi Gundam: Giren no Yabou"/>
    <x v="23"/>
    <n v="1998"/>
    <x v="2490"/>
    <x v="4"/>
    <s v="Jan"/>
    <x v="11"/>
    <x v="25"/>
    <x v="180"/>
    <x v="125"/>
    <x v="96"/>
    <x v="106"/>
    <x v="604"/>
    <m/>
    <m/>
    <m/>
    <m/>
    <m/>
    <m/>
  </r>
  <r>
    <s v="Metroid Prime Pinball"/>
    <x v="3"/>
    <n v="2005"/>
    <x v="3540"/>
    <x v="3"/>
    <s v="Nov"/>
    <x v="5"/>
    <x v="0"/>
    <x v="400"/>
    <x v="125"/>
    <x v="64"/>
    <x v="133"/>
    <x v="604"/>
    <n v="79"/>
    <n v="51"/>
    <n v="7.9"/>
    <n v="32"/>
    <s v="Fuse Games Limited"/>
    <s v="E"/>
  </r>
  <r>
    <s v="Teen Titans"/>
    <x v="6"/>
    <n v="2006"/>
    <x v="5111"/>
    <x v="22"/>
    <s v="Nov"/>
    <x v="8"/>
    <x v="28"/>
    <x v="234"/>
    <x v="244"/>
    <x v="58"/>
    <x v="147"/>
    <x v="604"/>
    <n v="56"/>
    <n v="12"/>
    <n v="8.6"/>
    <n v="17"/>
    <s v="Artificial Mind and Movement"/>
    <s v="E10+"/>
  </r>
  <r>
    <s v="Reload: Target Down"/>
    <x v="0"/>
    <n v="2010"/>
    <x v="3135"/>
    <x v="6"/>
    <s v="Oct"/>
    <x v="6"/>
    <x v="180"/>
    <x v="381"/>
    <x v="125"/>
    <x v="58"/>
    <x v="145"/>
    <x v="604"/>
    <m/>
    <m/>
    <s v="tbd"/>
    <m/>
    <s v="Mastiff"/>
    <s v="T"/>
  </r>
  <r>
    <s v="Madden NFL 08"/>
    <x v="3"/>
    <n v="2007"/>
    <x v="5112"/>
    <x v="27"/>
    <s v="Jul"/>
    <x v="0"/>
    <x v="7"/>
    <x v="382"/>
    <x v="125"/>
    <x v="58"/>
    <x v="133"/>
    <x v="604"/>
    <n v="71"/>
    <n v="11"/>
    <s v="tbd"/>
    <m/>
    <s v="Exient Entertainment"/>
    <s v="E"/>
  </r>
  <r>
    <s v="Spelling Challenges and more!"/>
    <x v="16"/>
    <n v="2007"/>
    <x v="5113"/>
    <x v="19"/>
    <s v="Apr"/>
    <x v="5"/>
    <x v="67"/>
    <x v="381"/>
    <x v="125"/>
    <x v="58"/>
    <x v="133"/>
    <x v="604"/>
    <m/>
    <m/>
    <m/>
    <m/>
    <m/>
    <m/>
  </r>
  <r>
    <s v="Crusaders of Might and Magic"/>
    <x v="12"/>
    <n v="1999"/>
    <x v="3702"/>
    <x v="23"/>
    <s v="Aug"/>
    <x v="3"/>
    <x v="76"/>
    <x v="364"/>
    <x v="244"/>
    <x v="58"/>
    <x v="133"/>
    <x v="604"/>
    <m/>
    <m/>
    <m/>
    <m/>
    <m/>
    <m/>
  </r>
  <r>
    <s v="One Piece: Pirate Warriors 3"/>
    <x v="5"/>
    <n v="2015"/>
    <x v="3503"/>
    <x v="4"/>
    <s v="Aug"/>
    <x v="8"/>
    <x v="25"/>
    <x v="180"/>
    <x v="297"/>
    <x v="91"/>
    <x v="145"/>
    <x v="604"/>
    <m/>
    <m/>
    <n v="3.7"/>
    <n v="7"/>
    <s v="Omega Force"/>
    <s v="T"/>
  </r>
  <r>
    <s v="Star Wars The Clone Wars: Republic Heroes"/>
    <x v="6"/>
    <n v="2009"/>
    <x v="5114"/>
    <x v="15"/>
    <s v="Aug"/>
    <x v="8"/>
    <x v="18"/>
    <x v="394"/>
    <x v="45"/>
    <x v="58"/>
    <x v="69"/>
    <x v="604"/>
    <m/>
    <m/>
    <n v="8.3000000000000007"/>
    <n v="9"/>
    <s v="LucasArts, Krome Studios"/>
    <s v="T"/>
  </r>
  <r>
    <s v="Bomberman Generation"/>
    <x v="19"/>
    <n v="2002"/>
    <x v="5115"/>
    <x v="31"/>
    <s v="Aug"/>
    <x v="10"/>
    <x v="23"/>
    <x v="341"/>
    <x v="203"/>
    <x v="23"/>
    <x v="145"/>
    <x v="604"/>
    <n v="81"/>
    <n v="19"/>
    <n v="8.5"/>
    <n v="15"/>
    <s v="Hudson"/>
    <s v="E"/>
  </r>
  <r>
    <s v="Sega Rally Revo"/>
    <x v="16"/>
    <n v="2007"/>
    <x v="5116"/>
    <x v="9"/>
    <s v="May"/>
    <x v="2"/>
    <x v="8"/>
    <x v="396"/>
    <x v="263"/>
    <x v="58"/>
    <x v="101"/>
    <x v="604"/>
    <n v="74"/>
    <n v="14"/>
    <n v="7.2"/>
    <n v="9"/>
    <s v="Bugbear"/>
    <s v="E"/>
  </r>
  <r>
    <s v="TOCA Race Driver 2: Ultimate Racing Simulator"/>
    <x v="16"/>
    <n v="2005"/>
    <x v="1422"/>
    <x v="8"/>
    <s v="Dec"/>
    <x v="2"/>
    <x v="34"/>
    <x v="180"/>
    <x v="289"/>
    <x v="58"/>
    <x v="106"/>
    <x v="604"/>
    <m/>
    <m/>
    <m/>
    <m/>
    <m/>
    <m/>
  </r>
  <r>
    <s v="Surfing H3O"/>
    <x v="6"/>
    <n v="2000"/>
    <x v="3757"/>
    <x v="3"/>
    <s v="Jun"/>
    <x v="0"/>
    <x v="2"/>
    <x v="234"/>
    <x v="244"/>
    <x v="58"/>
    <x v="147"/>
    <x v="604"/>
    <n v="46"/>
    <n v="15"/>
    <n v="4.5999999999999996"/>
    <n v="8"/>
    <s v="Opus"/>
    <s v="E"/>
  </r>
  <r>
    <s v="Romance of the Three Kingdoms II"/>
    <x v="7"/>
    <n v="1991"/>
    <x v="4576"/>
    <x v="25"/>
    <s v="Jul"/>
    <x v="11"/>
    <x v="48"/>
    <x v="180"/>
    <x v="125"/>
    <x v="96"/>
    <x v="106"/>
    <x v="604"/>
    <m/>
    <m/>
    <m/>
    <m/>
    <m/>
    <m/>
  </r>
  <r>
    <s v="Ice Age 2: The Meltdown"/>
    <x v="8"/>
    <n v="2006"/>
    <x v="2390"/>
    <x v="20"/>
    <s v="Jun"/>
    <x v="1"/>
    <x v="23"/>
    <x v="375"/>
    <x v="270"/>
    <x v="58"/>
    <x v="106"/>
    <x v="604"/>
    <m/>
    <m/>
    <s v="tbd"/>
    <m/>
    <s v="Amaze Entertainment"/>
    <s v="E"/>
  </r>
  <r>
    <s v="The Suite Life of Zack &amp; Cody: Tipton Trouble"/>
    <x v="3"/>
    <n v="2006"/>
    <x v="5117"/>
    <x v="0"/>
    <s v="Jan"/>
    <x v="8"/>
    <x v="32"/>
    <x v="382"/>
    <x v="125"/>
    <x v="58"/>
    <x v="133"/>
    <x v="604"/>
    <m/>
    <m/>
    <m/>
    <m/>
    <m/>
    <m/>
  </r>
  <r>
    <s v="Final Fantasy Type-0"/>
    <x v="17"/>
    <n v="2015"/>
    <x v="5118"/>
    <x v="31"/>
    <s v="Jun"/>
    <x v="3"/>
    <x v="15"/>
    <x v="252"/>
    <x v="270"/>
    <x v="58"/>
    <x v="133"/>
    <x v="604"/>
    <m/>
    <m/>
    <m/>
    <m/>
    <m/>
    <m/>
  </r>
  <r>
    <s v="NASCAR 09"/>
    <x v="4"/>
    <n v="2008"/>
    <x v="5119"/>
    <x v="28"/>
    <s v="Oct"/>
    <x v="2"/>
    <x v="7"/>
    <x v="382"/>
    <x v="125"/>
    <x v="58"/>
    <x v="133"/>
    <x v="604"/>
    <n v="69"/>
    <n v="32"/>
    <n v="7.8"/>
    <n v="15"/>
    <s v="EA Games"/>
    <s v="E"/>
  </r>
  <r>
    <s v="World Series of Poker"/>
    <x v="13"/>
    <n v="2005"/>
    <x v="1530"/>
    <x v="21"/>
    <s v="Nov"/>
    <x v="5"/>
    <x v="4"/>
    <x v="401"/>
    <x v="300"/>
    <x v="58"/>
    <x v="145"/>
    <x v="604"/>
    <n v="52"/>
    <n v="14"/>
    <s v="tbd"/>
    <m/>
    <s v="Activision Value"/>
    <s v="E10+"/>
  </r>
  <r>
    <s v="NASCAR 09"/>
    <x v="5"/>
    <n v="2008"/>
    <x v="2874"/>
    <x v="19"/>
    <s v="Dec"/>
    <x v="2"/>
    <x v="7"/>
    <x v="376"/>
    <x v="45"/>
    <x v="58"/>
    <x v="133"/>
    <x v="604"/>
    <n v="65"/>
    <n v="22"/>
    <n v="7.5"/>
    <n v="10"/>
    <s v="EA Games"/>
    <s v="E"/>
  </r>
  <r>
    <s v="Game of Thrones"/>
    <x v="4"/>
    <n v="2012"/>
    <x v="2765"/>
    <x v="26"/>
    <s v="Feb"/>
    <x v="3"/>
    <x v="82"/>
    <x v="341"/>
    <x v="283"/>
    <x v="58"/>
    <x v="133"/>
    <x v="604"/>
    <n v="52"/>
    <n v="35"/>
    <n v="5.2"/>
    <n v="126"/>
    <s v="Cyanide, Cyanide Studios"/>
    <s v="M"/>
  </r>
  <r>
    <s v="Galactic Attack"/>
    <x v="23"/>
    <n v="1994"/>
    <x v="3014"/>
    <x v="10"/>
    <s v="Jan"/>
    <x v="6"/>
    <x v="30"/>
    <x v="180"/>
    <x v="125"/>
    <x v="96"/>
    <x v="106"/>
    <x v="604"/>
    <m/>
    <m/>
    <m/>
    <m/>
    <m/>
    <m/>
  </r>
  <r>
    <s v="Power Pro Kun Pocket 2"/>
    <x v="2"/>
    <n v="2000"/>
    <x v="1570"/>
    <x v="18"/>
    <s v="Oct"/>
    <x v="0"/>
    <x v="14"/>
    <x v="180"/>
    <x v="125"/>
    <x v="96"/>
    <x v="106"/>
    <x v="604"/>
    <m/>
    <m/>
    <m/>
    <m/>
    <m/>
    <m/>
  </r>
  <r>
    <s v="Happy Feet"/>
    <x v="19"/>
    <n v="2006"/>
    <x v="5120"/>
    <x v="17"/>
    <s v="Oct"/>
    <x v="8"/>
    <x v="39"/>
    <x v="200"/>
    <x v="300"/>
    <x v="58"/>
    <x v="145"/>
    <x v="604"/>
    <m/>
    <m/>
    <n v="8.6"/>
    <n v="8"/>
    <s v="Artificial Mind and Movement"/>
    <s v="E"/>
  </r>
  <r>
    <s v="Zoo Resort 3D"/>
    <x v="10"/>
    <n v="2011"/>
    <x v="4468"/>
    <x v="7"/>
    <s v="Mar"/>
    <x v="7"/>
    <x v="5"/>
    <x v="369"/>
    <x v="265"/>
    <x v="102"/>
    <x v="133"/>
    <x v="604"/>
    <m/>
    <m/>
    <s v="tbd"/>
    <m/>
    <s v="AQ Interactive"/>
    <s v="E"/>
  </r>
  <r>
    <s v="Smart Girl's Playhouse"/>
    <x v="3"/>
    <n v="2007"/>
    <x v="5121"/>
    <x v="13"/>
    <s v="Dec"/>
    <x v="5"/>
    <x v="11"/>
    <x v="381"/>
    <x v="125"/>
    <x v="58"/>
    <x v="133"/>
    <x v="604"/>
    <m/>
    <m/>
    <s v="tbd"/>
    <m/>
    <s v="Starfish SD"/>
    <s v="E"/>
  </r>
  <r>
    <s v="Walt Disney's The Jungle Book: Rhythm N'Groove"/>
    <x v="6"/>
    <n v="2003"/>
    <x v="3932"/>
    <x v="22"/>
    <s v="Jul"/>
    <x v="5"/>
    <x v="32"/>
    <x v="234"/>
    <x v="244"/>
    <x v="58"/>
    <x v="147"/>
    <x v="604"/>
    <n v="56"/>
    <n v="6"/>
    <s v="tbd"/>
    <m/>
    <s v="Ubisoft Shanghai"/>
    <s v="E"/>
  </r>
  <r>
    <s v="Triple Play 2002"/>
    <x v="13"/>
    <n v="2002"/>
    <x v="5122"/>
    <x v="8"/>
    <s v="May"/>
    <x v="0"/>
    <x v="7"/>
    <x v="401"/>
    <x v="300"/>
    <x v="58"/>
    <x v="145"/>
    <x v="604"/>
    <n v="64"/>
    <n v="17"/>
    <s v="tbd"/>
    <m/>
    <s v="Pandemic Studios"/>
    <s v="E"/>
  </r>
  <r>
    <s v="Evil Zone"/>
    <x v="12"/>
    <n v="1998"/>
    <x v="5123"/>
    <x v="23"/>
    <s v="Jun"/>
    <x v="9"/>
    <x v="103"/>
    <x v="364"/>
    <x v="244"/>
    <x v="58"/>
    <x v="133"/>
    <x v="604"/>
    <m/>
    <m/>
    <m/>
    <m/>
    <m/>
    <m/>
  </r>
  <r>
    <s v="Spy Kids Challenger"/>
    <x v="8"/>
    <n v="2002"/>
    <x v="588"/>
    <x v="30"/>
    <s v="Apr"/>
    <x v="1"/>
    <x v="32"/>
    <x v="375"/>
    <x v="270"/>
    <x v="58"/>
    <x v="106"/>
    <x v="604"/>
    <m/>
    <m/>
    <m/>
    <m/>
    <m/>
    <m/>
  </r>
  <r>
    <s v="K-ON! Houkago Live!!"/>
    <x v="16"/>
    <n v="2010"/>
    <x v="383"/>
    <x v="18"/>
    <s v="Mar"/>
    <x v="5"/>
    <x v="8"/>
    <x v="180"/>
    <x v="125"/>
    <x v="96"/>
    <x v="106"/>
    <x v="604"/>
    <m/>
    <m/>
    <m/>
    <m/>
    <m/>
    <m/>
  </r>
  <r>
    <s v="Monsters vs. Aliens"/>
    <x v="0"/>
    <n v="2009"/>
    <x v="5124"/>
    <x v="6"/>
    <s v="Oct"/>
    <x v="8"/>
    <x v="4"/>
    <x v="364"/>
    <x v="265"/>
    <x v="58"/>
    <x v="133"/>
    <x v="604"/>
    <n v="69"/>
    <n v="12"/>
    <s v="tbd"/>
    <m/>
    <s v="Beenox"/>
    <s v="E10+"/>
  </r>
  <r>
    <s v="A. IV Evolution: A Ressha de Ikou 4"/>
    <x v="12"/>
    <n v="1994"/>
    <x v="5125"/>
    <x v="4"/>
    <s v="May"/>
    <x v="11"/>
    <x v="239"/>
    <x v="180"/>
    <x v="125"/>
    <x v="14"/>
    <x v="133"/>
    <x v="604"/>
    <m/>
    <m/>
    <m/>
    <m/>
    <m/>
    <m/>
  </r>
  <r>
    <s v="Exhibition"/>
    <x v="13"/>
    <n v="2001"/>
    <x v="5126"/>
    <x v="8"/>
    <s v="Mar"/>
    <x v="5"/>
    <x v="1"/>
    <x v="401"/>
    <x v="300"/>
    <x v="58"/>
    <x v="145"/>
    <x v="604"/>
    <m/>
    <m/>
    <m/>
    <m/>
    <m/>
    <m/>
  </r>
  <r>
    <s v="Scrabble"/>
    <x v="12"/>
    <n v="1999"/>
    <x v="5088"/>
    <x v="13"/>
    <s v="Apr"/>
    <x v="5"/>
    <x v="5"/>
    <x v="364"/>
    <x v="244"/>
    <x v="58"/>
    <x v="133"/>
    <x v="604"/>
    <m/>
    <m/>
    <m/>
    <m/>
    <m/>
    <m/>
  </r>
  <r>
    <s v="Silent Hunter 5: Battle of the Atlantic"/>
    <x v="14"/>
    <n v="2010"/>
    <x v="5127"/>
    <x v="9"/>
    <s v="Apr"/>
    <x v="7"/>
    <x v="5"/>
    <x v="180"/>
    <x v="199"/>
    <x v="58"/>
    <x v="132"/>
    <x v="604"/>
    <n v="62"/>
    <n v="26"/>
    <n v="3.5"/>
    <n v="104"/>
    <s v="Ubisoft Romania"/>
    <s v="T"/>
  </r>
  <r>
    <s v="Amped 2"/>
    <x v="13"/>
    <n v="2003"/>
    <x v="21"/>
    <x v="17"/>
    <s v="Nov"/>
    <x v="0"/>
    <x v="1"/>
    <x v="200"/>
    <x v="203"/>
    <x v="58"/>
    <x v="145"/>
    <x v="604"/>
    <n v="80"/>
    <n v="34"/>
    <n v="7.7"/>
    <n v="20"/>
    <s v="Indie Built"/>
    <s v="E"/>
  </r>
  <r>
    <s v="Blaster Master: Blasting Again"/>
    <x v="12"/>
    <n v="2000"/>
    <x v="2445"/>
    <x v="30"/>
    <s v="Dec"/>
    <x v="6"/>
    <x v="240"/>
    <x v="364"/>
    <x v="244"/>
    <x v="58"/>
    <x v="133"/>
    <x v="604"/>
    <m/>
    <m/>
    <m/>
    <m/>
    <m/>
    <m/>
  </r>
  <r>
    <s v="Final Fantasy Crystal Chronicles: Echoes of Time"/>
    <x v="0"/>
    <n v="2009"/>
    <x v="2192"/>
    <x v="31"/>
    <s v="Apr"/>
    <x v="3"/>
    <x v="15"/>
    <x v="346"/>
    <x v="297"/>
    <x v="69"/>
    <x v="133"/>
    <x v="604"/>
    <n v="64"/>
    <n v="29"/>
    <n v="5.6"/>
    <n v="11"/>
    <s v="Square Enix"/>
    <s v="E10+"/>
  </r>
  <r>
    <s v="College Hoops 2K6"/>
    <x v="6"/>
    <s v="N/A"/>
    <x v="2376"/>
    <x v="15"/>
    <s v="Feb"/>
    <x v="0"/>
    <x v="53"/>
    <x v="234"/>
    <x v="244"/>
    <x v="58"/>
    <x v="147"/>
    <x v="604"/>
    <n v="77"/>
    <n v="14"/>
    <n v="7.3"/>
    <n v="6"/>
    <s v="2K Sports"/>
    <s v="E"/>
  </r>
  <r>
    <s v="Cartoon Network Collection: Game Boy Advance Video Volume 1"/>
    <x v="8"/>
    <n v="2004"/>
    <x v="1482"/>
    <x v="17"/>
    <s v="Feb"/>
    <x v="5"/>
    <x v="33"/>
    <x v="375"/>
    <x v="270"/>
    <x v="58"/>
    <x v="106"/>
    <x v="604"/>
    <m/>
    <m/>
    <m/>
    <m/>
    <m/>
    <m/>
  </r>
  <r>
    <s v="NHL 08"/>
    <x v="5"/>
    <n v="2007"/>
    <x v="5128"/>
    <x v="7"/>
    <s v="Jan"/>
    <x v="8"/>
    <x v="7"/>
    <x v="252"/>
    <x v="297"/>
    <x v="58"/>
    <x v="147"/>
    <x v="604"/>
    <n v="86"/>
    <n v="23"/>
    <n v="6.9"/>
    <n v="23"/>
    <s v="EA Canada"/>
    <s v="E10+"/>
  </r>
  <r>
    <s v="How to Train Your Dragon 2"/>
    <x v="10"/>
    <n v="2014"/>
    <x v="5129"/>
    <x v="16"/>
    <s v="May"/>
    <x v="10"/>
    <x v="241"/>
    <x v="393"/>
    <x v="286"/>
    <x v="58"/>
    <x v="133"/>
    <x v="604"/>
    <m/>
    <m/>
    <s v="tbd"/>
    <m/>
    <s v="Torus Games"/>
    <s v="E10+"/>
  </r>
  <r>
    <s v="Just Dance 2015"/>
    <x v="5"/>
    <n v="2014"/>
    <x v="4816"/>
    <x v="6"/>
    <s v="Feb"/>
    <x v="5"/>
    <x v="5"/>
    <x v="346"/>
    <x v="283"/>
    <x v="58"/>
    <x v="115"/>
    <x v="604"/>
    <m/>
    <m/>
    <n v="6.8"/>
    <n v="4"/>
    <s v="Ubisoft"/>
    <s v="E10+"/>
  </r>
  <r>
    <s v="The Legend of Legacy"/>
    <x v="10"/>
    <n v="2015"/>
    <x v="5130"/>
    <x v="21"/>
    <s v="Mar"/>
    <x v="3"/>
    <x v="242"/>
    <x v="234"/>
    <x v="45"/>
    <x v="67"/>
    <x v="133"/>
    <x v="604"/>
    <n v="67"/>
    <n v="31"/>
    <n v="7.1"/>
    <n v="54"/>
    <s v="FuRyu"/>
    <s v="E10+"/>
  </r>
  <r>
    <s v="Juiced 2: Hot Import Nights"/>
    <x v="5"/>
    <n v="2007"/>
    <x v="5131"/>
    <x v="4"/>
    <s v="Mar"/>
    <x v="2"/>
    <x v="28"/>
    <x v="375"/>
    <x v="203"/>
    <x v="62"/>
    <x v="147"/>
    <x v="604"/>
    <n v="71"/>
    <n v="10"/>
    <n v="6.4"/>
    <n v="5"/>
    <s v="Juice Games"/>
    <s v="T"/>
  </r>
  <r>
    <s v="WipEout XL"/>
    <x v="12"/>
    <n v="1996"/>
    <x v="5132"/>
    <x v="33"/>
    <s v="Nov"/>
    <x v="2"/>
    <x v="85"/>
    <x v="364"/>
    <x v="244"/>
    <x v="58"/>
    <x v="133"/>
    <x v="604"/>
    <n v="93"/>
    <n v="8"/>
    <n v="8.6999999999999993"/>
    <n v="20"/>
    <s v="Psygnosis"/>
    <m/>
  </r>
  <r>
    <s v="LEGO Star Wars III: The Clone Wars"/>
    <x v="14"/>
    <n v="2011"/>
    <x v="1596"/>
    <x v="27"/>
    <s v="May"/>
    <x v="8"/>
    <x v="18"/>
    <x v="205"/>
    <x v="293"/>
    <x v="58"/>
    <x v="147"/>
    <x v="604"/>
    <n v="76"/>
    <n v="14"/>
    <n v="7.5"/>
    <n v="44"/>
    <s v="Traveller's Tales"/>
    <s v="E10+"/>
  </r>
  <r>
    <s v="The Powerpuff Girls: Chemical X-Traction"/>
    <x v="12"/>
    <n v="2001"/>
    <x v="239"/>
    <x v="15"/>
    <s v="Feb"/>
    <x v="8"/>
    <x v="176"/>
    <x v="364"/>
    <x v="244"/>
    <x v="58"/>
    <x v="133"/>
    <x v="604"/>
    <n v="30"/>
    <n v="6"/>
    <n v="6.3"/>
    <n v="4"/>
    <s v="VIS Entertainment"/>
    <s v="E"/>
  </r>
  <r>
    <s v="Dynasty Warriors 6 (JP sales)"/>
    <x v="6"/>
    <n v="2008"/>
    <x v="5133"/>
    <x v="13"/>
    <s v="Sep"/>
    <x v="8"/>
    <x v="48"/>
    <x v="180"/>
    <x v="125"/>
    <x v="96"/>
    <x v="106"/>
    <x v="604"/>
    <m/>
    <m/>
    <m/>
    <m/>
    <m/>
    <m/>
  </r>
  <r>
    <s v="Dead or Alive Xtreme 2"/>
    <x v="4"/>
    <n v="2006"/>
    <x v="5134"/>
    <x v="22"/>
    <s v="Nov"/>
    <x v="0"/>
    <x v="48"/>
    <x v="341"/>
    <x v="287"/>
    <x v="23"/>
    <x v="133"/>
    <x v="604"/>
    <n v="53"/>
    <n v="46"/>
    <n v="6.7"/>
    <n v="42"/>
    <s v="Team Ninja"/>
    <s v="M"/>
  </r>
  <r>
    <s v="Jonah Lomu Rugby Challenge"/>
    <x v="5"/>
    <s v="N/A"/>
    <x v="5135"/>
    <x v="14"/>
    <s v="Apr"/>
    <x v="0"/>
    <x v="219"/>
    <x v="180"/>
    <x v="286"/>
    <x v="58"/>
    <x v="122"/>
    <x v="604"/>
    <n v="64"/>
    <n v="6"/>
    <m/>
    <m/>
    <s v="Sidhe Interactive"/>
    <s v="E"/>
  </r>
  <r>
    <s v="Ben 10 Triple Pack"/>
    <x v="3"/>
    <n v="2011"/>
    <x v="5136"/>
    <x v="28"/>
    <s v="Mar"/>
    <x v="5"/>
    <x v="58"/>
    <x v="234"/>
    <x v="277"/>
    <x v="58"/>
    <x v="133"/>
    <x v="604"/>
    <m/>
    <m/>
    <s v="tbd"/>
    <m/>
    <s v="D3Publisher"/>
    <s v="E10+"/>
  </r>
  <r>
    <s v="PlayStation VR Worlds"/>
    <x v="9"/>
    <n v="2016"/>
    <x v="5137"/>
    <x v="21"/>
    <s v="Nov"/>
    <x v="5"/>
    <x v="3"/>
    <x v="383"/>
    <x v="182"/>
    <x v="64"/>
    <x v="115"/>
    <x v="604"/>
    <n v="59"/>
    <n v="48"/>
    <n v="7.1"/>
    <n v="73"/>
    <s v="Sony Interactive Entertainment"/>
    <s v="M"/>
  </r>
  <r>
    <s v="Hunted: The Demon's Forge"/>
    <x v="5"/>
    <n v="2011"/>
    <x v="4802"/>
    <x v="4"/>
    <s v="Oct"/>
    <x v="8"/>
    <x v="6"/>
    <x v="234"/>
    <x v="283"/>
    <x v="64"/>
    <x v="147"/>
    <x v="604"/>
    <n v="57"/>
    <n v="34"/>
    <n v="6.2"/>
    <n v="70"/>
    <s v="InXile Entertainment"/>
    <s v="M"/>
  </r>
  <r>
    <s v="Men of Valor"/>
    <x v="13"/>
    <n v="2004"/>
    <x v="1268"/>
    <x v="18"/>
    <s v="Jun"/>
    <x v="6"/>
    <x v="23"/>
    <x v="401"/>
    <x v="300"/>
    <x v="58"/>
    <x v="145"/>
    <x v="604"/>
    <n v="73"/>
    <n v="47"/>
    <n v="8"/>
    <n v="8"/>
    <n v="2015"/>
    <s v="M"/>
  </r>
  <r>
    <s v="Bomberman Tournament"/>
    <x v="8"/>
    <n v="2001"/>
    <x v="5138"/>
    <x v="33"/>
    <s v="Aug"/>
    <x v="4"/>
    <x v="4"/>
    <x v="205"/>
    <x v="203"/>
    <x v="67"/>
    <x v="145"/>
    <x v="604"/>
    <n v="88"/>
    <n v="16"/>
    <m/>
    <m/>
    <s v="AI"/>
    <s v="E"/>
  </r>
  <r>
    <s v="Project Runway"/>
    <x v="0"/>
    <n v="2010"/>
    <x v="5139"/>
    <x v="34"/>
    <s v="Aug"/>
    <x v="7"/>
    <x v="10"/>
    <x v="382"/>
    <x v="125"/>
    <x v="58"/>
    <x v="133"/>
    <x v="604"/>
    <m/>
    <m/>
    <s v="tbd"/>
    <m/>
    <s v="Tornado Studios"/>
    <s v="E"/>
  </r>
  <r>
    <s v="Scrabble"/>
    <x v="3"/>
    <n v="2009"/>
    <x v="352"/>
    <x v="29"/>
    <s v="Feb"/>
    <x v="5"/>
    <x v="5"/>
    <x v="200"/>
    <x v="287"/>
    <x v="58"/>
    <x v="147"/>
    <x v="604"/>
    <m/>
    <m/>
    <s v="tbd"/>
    <m/>
    <s v="Stainless Games"/>
    <s v="E"/>
  </r>
  <r>
    <s v="Medal of Honor European Assault"/>
    <x v="19"/>
    <n v="2005"/>
    <x v="5012"/>
    <x v="32"/>
    <s v="Nov"/>
    <x v="6"/>
    <x v="7"/>
    <x v="401"/>
    <x v="300"/>
    <x v="58"/>
    <x v="145"/>
    <x v="604"/>
    <n v="71"/>
    <n v="22"/>
    <n v="7.9"/>
    <n v="14"/>
    <s v="EA LA"/>
    <s v="T"/>
  </r>
  <r>
    <s v="Billy Hatcher and the Giant Egg"/>
    <x v="19"/>
    <n v="2003"/>
    <x v="5140"/>
    <x v="17"/>
    <s v="Feb"/>
    <x v="1"/>
    <x v="8"/>
    <x v="401"/>
    <x v="300"/>
    <x v="58"/>
    <x v="145"/>
    <x v="604"/>
    <n v="71"/>
    <n v="37"/>
    <n v="8.6999999999999993"/>
    <n v="31"/>
    <s v="Sonic Team"/>
    <s v="E"/>
  </r>
  <r>
    <s v="NHL 08"/>
    <x v="4"/>
    <n v="2007"/>
    <x v="3365"/>
    <x v="7"/>
    <s v="Nov"/>
    <x v="8"/>
    <x v="7"/>
    <x v="376"/>
    <x v="45"/>
    <x v="58"/>
    <x v="133"/>
    <x v="604"/>
    <n v="85"/>
    <n v="44"/>
    <n v="8.1999999999999993"/>
    <n v="44"/>
    <s v="EA Canada"/>
    <s v="E10+"/>
  </r>
  <r>
    <s v="Midway's Greatest Arcade Hits"/>
    <x v="8"/>
    <n v="2001"/>
    <x v="1920"/>
    <x v="2"/>
    <s v="Nov"/>
    <x v="5"/>
    <x v="39"/>
    <x v="375"/>
    <x v="270"/>
    <x v="58"/>
    <x v="106"/>
    <x v="604"/>
    <n v="48"/>
    <n v="9"/>
    <s v="tbd"/>
    <m/>
    <s v="Midway"/>
    <s v="E"/>
  </r>
  <r>
    <s v="Disney Sing It: Pop Hits"/>
    <x v="5"/>
    <n v="2009"/>
    <x v="1514"/>
    <x v="12"/>
    <s v="Dec"/>
    <x v="5"/>
    <x v="32"/>
    <x v="394"/>
    <x v="300"/>
    <x v="58"/>
    <x v="147"/>
    <x v="604"/>
    <m/>
    <m/>
    <s v="tbd"/>
    <m/>
    <s v="Zoe Mode"/>
    <s v="E"/>
  </r>
  <r>
    <s v="WipEout Fusion"/>
    <x v="6"/>
    <n v="2002"/>
    <x v="5141"/>
    <x v="5"/>
    <s v="Jul"/>
    <x v="2"/>
    <x v="3"/>
    <x v="234"/>
    <x v="244"/>
    <x v="58"/>
    <x v="147"/>
    <x v="604"/>
    <n v="83"/>
    <n v="21"/>
    <n v="8.5"/>
    <n v="43"/>
    <s v="Studio Liverpool"/>
    <s v="E"/>
  </r>
  <r>
    <s v="Final Fantasy II"/>
    <x v="25"/>
    <n v="2001"/>
    <x v="210"/>
    <x v="1"/>
    <s v="Mar"/>
    <x v="3"/>
    <x v="9"/>
    <x v="180"/>
    <x v="125"/>
    <x v="96"/>
    <x v="106"/>
    <x v="604"/>
    <m/>
    <m/>
    <m/>
    <m/>
    <m/>
    <m/>
  </r>
  <r>
    <s v="Prison Break: The Conspiracy"/>
    <x v="5"/>
    <n v="2010"/>
    <x v="5142"/>
    <x v="18"/>
    <s v="Oct"/>
    <x v="8"/>
    <x v="41"/>
    <x v="268"/>
    <x v="263"/>
    <x v="58"/>
    <x v="132"/>
    <x v="604"/>
    <n v="42"/>
    <n v="33"/>
    <n v="3.8"/>
    <n v="20"/>
    <s v="ZootFly"/>
    <s v="T"/>
  </r>
  <r>
    <s v="Marie no Atelier: Salburg no Renkinjutsushi"/>
    <x v="12"/>
    <n v="1997"/>
    <x v="5143"/>
    <x v="25"/>
    <s v="May"/>
    <x v="3"/>
    <x v="243"/>
    <x v="180"/>
    <x v="125"/>
    <x v="154"/>
    <x v="133"/>
    <x v="604"/>
    <m/>
    <m/>
    <m/>
    <m/>
    <m/>
    <m/>
  </r>
  <r>
    <s v="NHL 06"/>
    <x v="13"/>
    <n v="2005"/>
    <x v="5144"/>
    <x v="25"/>
    <s v="Jan"/>
    <x v="0"/>
    <x v="7"/>
    <x v="401"/>
    <x v="300"/>
    <x v="58"/>
    <x v="145"/>
    <x v="604"/>
    <n v="79"/>
    <n v="35"/>
    <n v="8.4"/>
    <n v="18"/>
    <s v="EA Canada"/>
    <s v="E10+"/>
  </r>
  <r>
    <s v="Golden Nugget Casino"/>
    <x v="8"/>
    <n v="2004"/>
    <x v="5145"/>
    <x v="10"/>
    <s v="May"/>
    <x v="5"/>
    <x v="35"/>
    <x v="375"/>
    <x v="270"/>
    <x v="58"/>
    <x v="106"/>
    <x v="604"/>
    <m/>
    <m/>
    <s v="tbd"/>
    <m/>
    <s v="Majesco Games"/>
    <s v="E"/>
  </r>
  <r>
    <s v="Imagine: Ballet Star"/>
    <x v="3"/>
    <n v="2008"/>
    <x v="5067"/>
    <x v="31"/>
    <s v="Oct"/>
    <x v="7"/>
    <x v="5"/>
    <x v="382"/>
    <x v="125"/>
    <x v="58"/>
    <x v="133"/>
    <x v="604"/>
    <m/>
    <m/>
    <n v="7"/>
    <n v="4"/>
    <s v="Ubisoft"/>
    <s v="E"/>
  </r>
  <r>
    <s v="Anno 2205"/>
    <x v="14"/>
    <n v="2015"/>
    <x v="5146"/>
    <x v="8"/>
    <s v="Sep"/>
    <x v="11"/>
    <x v="5"/>
    <x v="324"/>
    <x v="268"/>
    <x v="58"/>
    <x v="133"/>
    <x v="604"/>
    <n v="72"/>
    <n v="45"/>
    <n v="5.9"/>
    <n v="278"/>
    <s v="Blue Byte"/>
    <s v="E10+"/>
  </r>
  <r>
    <s v="Minute to Win It"/>
    <x v="0"/>
    <n v="2010"/>
    <x v="5147"/>
    <x v="8"/>
    <s v="Jun"/>
    <x v="5"/>
    <x v="74"/>
    <x v="382"/>
    <x v="125"/>
    <x v="58"/>
    <x v="133"/>
    <x v="604"/>
    <m/>
    <m/>
    <n v="3"/>
    <n v="4"/>
    <s v="Smack Down Productions"/>
    <s v="E"/>
  </r>
  <r>
    <s v="Atari Anthology"/>
    <x v="13"/>
    <n v="2004"/>
    <x v="2128"/>
    <x v="6"/>
    <s v="Sep"/>
    <x v="5"/>
    <x v="10"/>
    <x v="401"/>
    <x v="300"/>
    <x v="58"/>
    <x v="145"/>
    <x v="604"/>
    <n v="68"/>
    <n v="15"/>
    <s v="tbd"/>
    <m/>
    <s v="Digital Eclipse"/>
    <s v="E"/>
  </r>
  <r>
    <s v="Ultimate Fighting Championship"/>
    <x v="12"/>
    <n v="2000"/>
    <x v="1254"/>
    <x v="18"/>
    <s v="Aug"/>
    <x v="9"/>
    <x v="5"/>
    <x v="364"/>
    <x v="265"/>
    <x v="58"/>
    <x v="133"/>
    <x v="604"/>
    <n v="53"/>
    <n v="6"/>
    <n v="7.4"/>
    <n v="16"/>
    <s v="Opus"/>
    <s v="T"/>
  </r>
  <r>
    <s v="Animal Paradise"/>
    <x v="3"/>
    <n v="2007"/>
    <x v="5148"/>
    <x v="20"/>
    <s v="Apr"/>
    <x v="7"/>
    <x v="87"/>
    <x v="290"/>
    <x v="182"/>
    <x v="58"/>
    <x v="133"/>
    <x v="604"/>
    <n v="49"/>
    <n v="7"/>
    <s v="tbd"/>
    <m/>
    <s v="Empire Interactive"/>
    <s v="E"/>
  </r>
  <r>
    <s v="XIII"/>
    <x v="13"/>
    <n v="2003"/>
    <x v="2063"/>
    <x v="25"/>
    <s v="Jan"/>
    <x v="6"/>
    <x v="5"/>
    <x v="252"/>
    <x v="283"/>
    <x v="58"/>
    <x v="145"/>
    <x v="604"/>
    <n v="74"/>
    <n v="38"/>
    <n v="8.3000000000000007"/>
    <n v="15"/>
    <s v="Southend Interactive"/>
    <s v="M"/>
  </r>
  <r>
    <s v="Up"/>
    <x v="5"/>
    <n v="2009"/>
    <x v="5149"/>
    <x v="17"/>
    <s v="May"/>
    <x v="8"/>
    <x v="28"/>
    <x v="341"/>
    <x v="297"/>
    <x v="58"/>
    <x v="147"/>
    <x v="604"/>
    <n v="65"/>
    <n v="5"/>
    <n v="6.5"/>
    <n v="4"/>
    <s v="Heavy Iron Studios"/>
    <s v="E10+"/>
  </r>
  <r>
    <s v="Samurai Shodown II"/>
    <x v="26"/>
    <n v="1994"/>
    <x v="2293"/>
    <x v="11"/>
    <s v="Apr"/>
    <x v="9"/>
    <x v="244"/>
    <x v="180"/>
    <x v="125"/>
    <x v="96"/>
    <x v="106"/>
    <x v="604"/>
    <m/>
    <m/>
    <m/>
    <m/>
    <m/>
    <m/>
  </r>
  <r>
    <s v="My Virtual Tutor: Reading Adventure Kindergarten to First"/>
    <x v="3"/>
    <n v="2009"/>
    <x v="5150"/>
    <x v="25"/>
    <s v="Nov"/>
    <x v="5"/>
    <x v="189"/>
    <x v="382"/>
    <x v="125"/>
    <x v="58"/>
    <x v="133"/>
    <x v="604"/>
    <m/>
    <m/>
    <m/>
    <m/>
    <m/>
    <m/>
  </r>
  <r>
    <s v="SpongeBob's Truth or Square (US sales)"/>
    <x v="4"/>
    <n v="2009"/>
    <x v="5151"/>
    <x v="29"/>
    <s v="Jan"/>
    <x v="8"/>
    <x v="28"/>
    <x v="370"/>
    <x v="125"/>
    <x v="58"/>
    <x v="106"/>
    <x v="604"/>
    <m/>
    <m/>
    <m/>
    <m/>
    <m/>
    <m/>
  </r>
  <r>
    <s v="Michael Jackson: The Experience"/>
    <x v="3"/>
    <n v="2010"/>
    <x v="1507"/>
    <x v="1"/>
    <s v="Oct"/>
    <x v="5"/>
    <x v="5"/>
    <x v="400"/>
    <x v="287"/>
    <x v="58"/>
    <x v="133"/>
    <x v="604"/>
    <n v="64"/>
    <n v="5"/>
    <n v="6.6"/>
    <n v="5"/>
    <s v="Ubisoft"/>
    <s v="E10+"/>
  </r>
  <r>
    <s v="MotoGP '07"/>
    <x v="4"/>
    <n v="2007"/>
    <x v="5152"/>
    <x v="21"/>
    <s v="Feb"/>
    <x v="2"/>
    <x v="28"/>
    <x v="382"/>
    <x v="125"/>
    <x v="58"/>
    <x v="133"/>
    <x v="604"/>
    <n v="78"/>
    <n v="20"/>
    <n v="7.3"/>
    <n v="11"/>
    <s v="Climax Group, Climax Studios"/>
    <s v="E"/>
  </r>
  <r>
    <s v="Cars"/>
    <x v="4"/>
    <n v="2006"/>
    <x v="5153"/>
    <x v="9"/>
    <s v="Jun"/>
    <x v="2"/>
    <x v="28"/>
    <x v="376"/>
    <x v="45"/>
    <x v="58"/>
    <x v="133"/>
    <x v="604"/>
    <n v="65"/>
    <n v="16"/>
    <n v="6.1"/>
    <n v="8"/>
    <s v="Rainbow Studios"/>
    <s v="E"/>
  </r>
  <r>
    <s v="Fox Sports College Hoops '99"/>
    <x v="11"/>
    <n v="1998"/>
    <x v="1089"/>
    <x v="5"/>
    <s v="Jan"/>
    <x v="0"/>
    <x v="29"/>
    <x v="200"/>
    <x v="300"/>
    <x v="58"/>
    <x v="106"/>
    <x v="604"/>
    <m/>
    <m/>
    <m/>
    <m/>
    <m/>
    <m/>
  </r>
  <r>
    <s v="Wheel of Fortune"/>
    <x v="11"/>
    <n v="1997"/>
    <x v="5154"/>
    <x v="11"/>
    <s v="Nov"/>
    <x v="5"/>
    <x v="2"/>
    <x v="200"/>
    <x v="300"/>
    <x v="58"/>
    <x v="106"/>
    <x v="604"/>
    <m/>
    <m/>
    <m/>
    <m/>
    <m/>
    <m/>
  </r>
  <r>
    <s v="MRC: Multi-Racing Championship"/>
    <x v="11"/>
    <n v="1997"/>
    <x v="5155"/>
    <x v="5"/>
    <s v="Nov"/>
    <x v="2"/>
    <x v="83"/>
    <x v="200"/>
    <x v="300"/>
    <x v="58"/>
    <x v="106"/>
    <x v="604"/>
    <m/>
    <m/>
    <m/>
    <m/>
    <m/>
    <m/>
  </r>
  <r>
    <s v="F1 Pole Position 64"/>
    <x v="11"/>
    <n v="1997"/>
    <x v="5083"/>
    <x v="24"/>
    <s v="Jul"/>
    <x v="2"/>
    <x v="5"/>
    <x v="369"/>
    <x v="293"/>
    <x v="58"/>
    <x v="145"/>
    <x v="604"/>
    <m/>
    <m/>
    <m/>
    <m/>
    <m/>
    <m/>
  </r>
  <r>
    <s v="Gex 64: Enter the Gecko"/>
    <x v="11"/>
    <n v="1998"/>
    <x v="3571"/>
    <x v="26"/>
    <s v="Sep"/>
    <x v="8"/>
    <x v="13"/>
    <x v="200"/>
    <x v="300"/>
    <x v="58"/>
    <x v="106"/>
    <x v="604"/>
    <m/>
    <m/>
    <m/>
    <m/>
    <m/>
    <m/>
  </r>
  <r>
    <s v="Wayne Gretzky's 3D Hockey '98"/>
    <x v="11"/>
    <n v="1997"/>
    <x v="3717"/>
    <x v="21"/>
    <s v="Mar"/>
    <x v="0"/>
    <x v="39"/>
    <x v="382"/>
    <x v="287"/>
    <x v="58"/>
    <x v="106"/>
    <x v="604"/>
    <m/>
    <m/>
    <m/>
    <m/>
    <m/>
    <m/>
  </r>
  <r>
    <s v="NBA Courtside 2 featuring Kobe Bryant"/>
    <x v="11"/>
    <n v="1999"/>
    <x v="5156"/>
    <x v="17"/>
    <s v="Jun"/>
    <x v="0"/>
    <x v="0"/>
    <x v="200"/>
    <x v="300"/>
    <x v="58"/>
    <x v="106"/>
    <x v="604"/>
    <m/>
    <m/>
    <m/>
    <m/>
    <m/>
    <m/>
  </r>
  <r>
    <s v="Hybrid Heaven"/>
    <x v="11"/>
    <n v="1999"/>
    <x v="5157"/>
    <x v="32"/>
    <s v="Dec"/>
    <x v="3"/>
    <x v="14"/>
    <x v="252"/>
    <x v="203"/>
    <x v="69"/>
    <x v="106"/>
    <x v="604"/>
    <m/>
    <m/>
    <m/>
    <m/>
    <m/>
    <m/>
  </r>
  <r>
    <s v="NBA Showtime: NBA on NBC"/>
    <x v="11"/>
    <n v="1999"/>
    <x v="5158"/>
    <x v="13"/>
    <s v="Jan"/>
    <x v="0"/>
    <x v="39"/>
    <x v="382"/>
    <x v="287"/>
    <x v="58"/>
    <x v="106"/>
    <x v="604"/>
    <m/>
    <m/>
    <m/>
    <m/>
    <m/>
    <m/>
  </r>
  <r>
    <s v="Hatsune Miku: Project Diva F 2nd"/>
    <x v="5"/>
    <n v="2014"/>
    <x v="639"/>
    <x v="4"/>
    <s v="May"/>
    <x v="5"/>
    <x v="8"/>
    <x v="290"/>
    <x v="298"/>
    <x v="67"/>
    <x v="147"/>
    <x v="604"/>
    <n v="78"/>
    <n v="15"/>
    <n v="8.6"/>
    <n v="49"/>
    <s v="Sega"/>
    <s v="T"/>
  </r>
  <r>
    <s v="Beyblade: Metal Fusion"/>
    <x v="3"/>
    <n v="2009"/>
    <x v="5159"/>
    <x v="20"/>
    <s v="Jun"/>
    <x v="3"/>
    <x v="68"/>
    <x v="360"/>
    <x v="298"/>
    <x v="49"/>
    <x v="145"/>
    <x v="604"/>
    <n v="36"/>
    <n v="4"/>
    <s v="tbd"/>
    <m/>
    <s v="Hudson Soft"/>
    <s v="E"/>
  </r>
  <r>
    <s v="Karaoke Joysound Wii"/>
    <x v="0"/>
    <n v="2008"/>
    <x v="5160"/>
    <x v="0"/>
    <s v="Jul"/>
    <x v="5"/>
    <x v="68"/>
    <x v="180"/>
    <x v="125"/>
    <x v="96"/>
    <x v="106"/>
    <x v="604"/>
    <m/>
    <m/>
    <s v="tbd"/>
    <m/>
    <s v="Hudson"/>
    <s v="E10+"/>
  </r>
  <r>
    <s v="Madagascar: Escape 2 Africa"/>
    <x v="4"/>
    <n v="2008"/>
    <x v="5161"/>
    <x v="5"/>
    <s v="Apr"/>
    <x v="8"/>
    <x v="4"/>
    <x v="234"/>
    <x v="244"/>
    <x v="58"/>
    <x v="147"/>
    <x v="604"/>
    <n v="62"/>
    <n v="23"/>
    <s v="tbd"/>
    <m/>
    <s v="Toys for Bob"/>
    <s v="E10+"/>
  </r>
  <r>
    <s v="Need for Speed Rivals"/>
    <x v="14"/>
    <n v="2013"/>
    <x v="2864"/>
    <x v="6"/>
    <s v="Dec"/>
    <x v="2"/>
    <x v="7"/>
    <x v="393"/>
    <x v="286"/>
    <x v="58"/>
    <x v="133"/>
    <x v="604"/>
    <n v="76"/>
    <n v="16"/>
    <n v="3.3"/>
    <n v="546"/>
    <s v="Ghost Games"/>
    <s v="E10+"/>
  </r>
  <r>
    <s v="The Mummy: Tomb of the Dragon Emperor"/>
    <x v="6"/>
    <n v="2008"/>
    <x v="5013"/>
    <x v="7"/>
    <s v="Oct"/>
    <x v="8"/>
    <x v="23"/>
    <x v="234"/>
    <x v="244"/>
    <x v="58"/>
    <x v="147"/>
    <x v="604"/>
    <n v="38"/>
    <n v="7"/>
    <n v="6.8"/>
    <n v="6"/>
    <s v="Eurocom Entertainment Software"/>
    <s v="T"/>
  </r>
  <r>
    <s v="Def Jam Vendetta"/>
    <x v="19"/>
    <n v="2003"/>
    <x v="5162"/>
    <x v="7"/>
    <s v="Dec"/>
    <x v="9"/>
    <x v="7"/>
    <x v="401"/>
    <x v="300"/>
    <x v="58"/>
    <x v="145"/>
    <x v="604"/>
    <n v="81"/>
    <n v="22"/>
    <n v="8.5"/>
    <n v="8"/>
    <s v="Aki Corp."/>
    <s v="T"/>
  </r>
  <r>
    <s v="Scooby-Doo! Unmasked"/>
    <x v="6"/>
    <n v="2005"/>
    <x v="5163"/>
    <x v="32"/>
    <s v="Mar"/>
    <x v="1"/>
    <x v="28"/>
    <x v="234"/>
    <x v="244"/>
    <x v="58"/>
    <x v="147"/>
    <x v="604"/>
    <m/>
    <m/>
    <m/>
    <m/>
    <m/>
    <m/>
  </r>
  <r>
    <s v="Penny Racers"/>
    <x v="12"/>
    <n v="1996"/>
    <x v="4692"/>
    <x v="9"/>
    <s v="Jun"/>
    <x v="2"/>
    <x v="3"/>
    <x v="180"/>
    <x v="125"/>
    <x v="154"/>
    <x v="133"/>
    <x v="604"/>
    <m/>
    <m/>
    <m/>
    <m/>
    <m/>
    <m/>
  </r>
  <r>
    <s v="The Sims 2"/>
    <x v="13"/>
    <n v="2005"/>
    <x v="4910"/>
    <x v="7"/>
    <s v="Mar"/>
    <x v="7"/>
    <x v="7"/>
    <x v="401"/>
    <x v="300"/>
    <x v="58"/>
    <x v="145"/>
    <x v="604"/>
    <n v="75"/>
    <n v="31"/>
    <n v="7.1"/>
    <n v="8"/>
    <s v="Maxis"/>
    <s v="T"/>
  </r>
  <r>
    <s v="Spider-Man: Web of Shadows"/>
    <x v="0"/>
    <n v="2008"/>
    <x v="5164"/>
    <x v="27"/>
    <s v="Apr"/>
    <x v="8"/>
    <x v="4"/>
    <x v="376"/>
    <x v="45"/>
    <x v="58"/>
    <x v="133"/>
    <x v="604"/>
    <n v="63"/>
    <n v="20"/>
    <n v="6.9"/>
    <n v="13"/>
    <s v="Treyarch, Shaba Games"/>
    <s v="T"/>
  </r>
  <r>
    <s v="Caesars Palace II"/>
    <x v="12"/>
    <n v="1998"/>
    <x v="5165"/>
    <x v="25"/>
    <s v="Jun"/>
    <x v="5"/>
    <x v="117"/>
    <x v="364"/>
    <x v="265"/>
    <x v="58"/>
    <x v="133"/>
    <x v="604"/>
    <m/>
    <m/>
    <m/>
    <m/>
    <m/>
    <m/>
  </r>
  <r>
    <s v="The Bureau: XCOM Declassified"/>
    <x v="5"/>
    <n v="2013"/>
    <x v="5166"/>
    <x v="14"/>
    <s v="May"/>
    <x v="6"/>
    <x v="2"/>
    <x v="122"/>
    <x v="293"/>
    <x v="58"/>
    <x v="115"/>
    <x v="604"/>
    <n v="69"/>
    <n v="22"/>
    <n v="6.7"/>
    <n v="79"/>
    <s v="2K Marin"/>
    <s v="M"/>
  </r>
  <r>
    <s v="World Series Baseball 2K3"/>
    <x v="6"/>
    <n v="2003"/>
    <x v="5167"/>
    <x v="34"/>
    <s v="Nov"/>
    <x v="0"/>
    <x v="8"/>
    <x v="234"/>
    <x v="244"/>
    <x v="58"/>
    <x v="147"/>
    <x v="604"/>
    <n v="87"/>
    <n v="21"/>
    <n v="8.6999999999999993"/>
    <n v="19"/>
    <s v="Blue Shift"/>
    <s v="E"/>
  </r>
  <r>
    <s v="Tony Hawk's Proving Ground"/>
    <x v="0"/>
    <n v="2007"/>
    <x v="632"/>
    <x v="29"/>
    <s v="Mar"/>
    <x v="0"/>
    <x v="4"/>
    <x v="376"/>
    <x v="45"/>
    <x v="58"/>
    <x v="133"/>
    <x v="604"/>
    <n v="57"/>
    <n v="8"/>
    <n v="6.2"/>
    <n v="19"/>
    <s v="Page 44 Studios"/>
    <s v="T"/>
  </r>
  <r>
    <s v="Pro Yakyuu Team o Tsukurou!"/>
    <x v="23"/>
    <n v="1998"/>
    <x v="5168"/>
    <x v="22"/>
    <s v="Mar"/>
    <x v="0"/>
    <x v="8"/>
    <x v="180"/>
    <x v="125"/>
    <x v="96"/>
    <x v="106"/>
    <x v="604"/>
    <m/>
    <m/>
    <m/>
    <m/>
    <m/>
    <m/>
  </r>
  <r>
    <s v="Indiana Jones and the Staff of Kings"/>
    <x v="16"/>
    <n v="2009"/>
    <x v="4673"/>
    <x v="33"/>
    <s v="Aug"/>
    <x v="8"/>
    <x v="4"/>
    <x v="369"/>
    <x v="265"/>
    <x v="58"/>
    <x v="132"/>
    <x v="604"/>
    <n v="63"/>
    <n v="10"/>
    <n v="7.8"/>
    <n v="17"/>
    <s v="Amaze"/>
    <s v="T"/>
  </r>
  <r>
    <s v="The Outfit"/>
    <x v="4"/>
    <n v="2006"/>
    <x v="5169"/>
    <x v="6"/>
    <s v="Nov"/>
    <x v="8"/>
    <x v="28"/>
    <x v="400"/>
    <x v="287"/>
    <x v="58"/>
    <x v="133"/>
    <x v="604"/>
    <n v="70"/>
    <n v="52"/>
    <n v="7.5"/>
    <n v="48"/>
    <s v="Relic"/>
    <s v="M"/>
  </r>
  <r>
    <s v="Sentimental Graffiti"/>
    <x v="23"/>
    <n v="1998"/>
    <x v="3156"/>
    <x v="5"/>
    <s v="Feb"/>
    <x v="10"/>
    <x v="245"/>
    <x v="180"/>
    <x v="125"/>
    <x v="96"/>
    <x v="106"/>
    <x v="604"/>
    <m/>
    <m/>
    <m/>
    <m/>
    <m/>
    <m/>
  </r>
  <r>
    <s v="Avatar: The Last Airbender - The Burning Earth"/>
    <x v="0"/>
    <n v="2007"/>
    <x v="5170"/>
    <x v="21"/>
    <s v="Nov"/>
    <x v="8"/>
    <x v="28"/>
    <x v="382"/>
    <x v="125"/>
    <x v="58"/>
    <x v="133"/>
    <x v="604"/>
    <m/>
    <m/>
    <m/>
    <m/>
    <m/>
    <m/>
  </r>
  <r>
    <s v="Don King Presents: Prizefighter"/>
    <x v="4"/>
    <n v="2008"/>
    <x v="5171"/>
    <x v="5"/>
    <s v="Jun"/>
    <x v="0"/>
    <x v="2"/>
    <x v="364"/>
    <x v="283"/>
    <x v="58"/>
    <x v="133"/>
    <x v="604"/>
    <n v="56"/>
    <n v="45"/>
    <n v="6.4"/>
    <n v="29"/>
    <s v="Venom Games"/>
    <s v="T"/>
  </r>
  <r>
    <s v="Shin Megami Tensei x Fire Emblem"/>
    <x v="18"/>
    <n v="2015"/>
    <x v="5172"/>
    <x v="12"/>
    <s v="May"/>
    <x v="3"/>
    <x v="0"/>
    <x v="234"/>
    <x v="300"/>
    <x v="23"/>
    <x v="133"/>
    <x v="604"/>
    <m/>
    <m/>
    <m/>
    <m/>
    <m/>
    <m/>
  </r>
  <r>
    <s v="The Backyardigans"/>
    <x v="3"/>
    <n v="2009"/>
    <x v="5173"/>
    <x v="22"/>
    <s v="Nov"/>
    <x v="10"/>
    <x v="2"/>
    <x v="382"/>
    <x v="125"/>
    <x v="58"/>
    <x v="133"/>
    <x v="604"/>
    <m/>
    <m/>
    <s v="tbd"/>
    <m/>
    <s v="Take-Two Interactive"/>
    <s v="E"/>
  </r>
  <r>
    <s v="Yakuza Zero: The Place of Oath"/>
    <x v="5"/>
    <n v="2015"/>
    <x v="1897"/>
    <x v="23"/>
    <s v="Aug"/>
    <x v="8"/>
    <x v="8"/>
    <x v="180"/>
    <x v="125"/>
    <x v="96"/>
    <x v="106"/>
    <x v="604"/>
    <m/>
    <m/>
    <m/>
    <m/>
    <m/>
    <m/>
  </r>
  <r>
    <s v="Devil Kings"/>
    <x v="6"/>
    <n v="2005"/>
    <x v="5174"/>
    <x v="10"/>
    <s v="Nov"/>
    <x v="8"/>
    <x v="12"/>
    <x v="396"/>
    <x v="298"/>
    <x v="197"/>
    <x v="145"/>
    <x v="604"/>
    <n v="64"/>
    <n v="27"/>
    <n v="7.4"/>
    <n v="12"/>
    <s v="Capcom"/>
    <s v="T"/>
  </r>
  <r>
    <s v="NBA Jam Tournament Edition"/>
    <x v="12"/>
    <n v="1995"/>
    <x v="2228"/>
    <x v="0"/>
    <s v="Mar"/>
    <x v="0"/>
    <x v="30"/>
    <x v="364"/>
    <x v="265"/>
    <x v="58"/>
    <x v="133"/>
    <x v="604"/>
    <m/>
    <m/>
    <m/>
    <m/>
    <m/>
    <m/>
  </r>
  <r>
    <s v="Medabots AX: Metabee"/>
    <x v="8"/>
    <n v="2002"/>
    <x v="916"/>
    <x v="10"/>
    <s v="Dec"/>
    <x v="3"/>
    <x v="77"/>
    <x v="375"/>
    <x v="270"/>
    <x v="58"/>
    <x v="106"/>
    <x v="604"/>
    <m/>
    <m/>
    <m/>
    <m/>
    <m/>
    <m/>
  </r>
  <r>
    <s v="Tennis no Oji-Sama: Genius Boys Academy"/>
    <x v="8"/>
    <n v="2002"/>
    <x v="5175"/>
    <x v="25"/>
    <s v="Apr"/>
    <x v="0"/>
    <x v="14"/>
    <x v="180"/>
    <x v="125"/>
    <x v="14"/>
    <x v="145"/>
    <x v="604"/>
    <m/>
    <m/>
    <m/>
    <m/>
    <m/>
    <m/>
  </r>
  <r>
    <s v="Kung Fu Panda 2"/>
    <x v="4"/>
    <n v="2011"/>
    <x v="5176"/>
    <x v="32"/>
    <s v="Aug"/>
    <x v="8"/>
    <x v="28"/>
    <x v="252"/>
    <x v="297"/>
    <x v="58"/>
    <x v="133"/>
    <x v="604"/>
    <m/>
    <m/>
    <m/>
    <m/>
    <m/>
    <m/>
  </r>
  <r>
    <s v="Bolt"/>
    <x v="4"/>
    <n v="2008"/>
    <x v="5177"/>
    <x v="23"/>
    <s v="Feb"/>
    <x v="10"/>
    <x v="32"/>
    <x v="375"/>
    <x v="300"/>
    <x v="58"/>
    <x v="133"/>
    <x v="604"/>
    <n v="57"/>
    <n v="18"/>
    <n v="7.1"/>
    <n v="7"/>
    <s v="Avalanche Software"/>
    <s v="E10+"/>
  </r>
  <r>
    <s v="Shadow Man"/>
    <x v="12"/>
    <n v="1998"/>
    <x v="5178"/>
    <x v="13"/>
    <s v="May"/>
    <x v="8"/>
    <x v="30"/>
    <x v="364"/>
    <x v="265"/>
    <x v="58"/>
    <x v="133"/>
    <x v="604"/>
    <m/>
    <m/>
    <m/>
    <m/>
    <m/>
    <m/>
  </r>
  <r>
    <s v="Spider-Man: Edge of Time"/>
    <x v="4"/>
    <n v="2011"/>
    <x v="5179"/>
    <x v="29"/>
    <s v="Jan"/>
    <x v="8"/>
    <x v="4"/>
    <x v="375"/>
    <x v="300"/>
    <x v="58"/>
    <x v="133"/>
    <x v="604"/>
    <n v="57"/>
    <n v="50"/>
    <n v="6.8"/>
    <n v="33"/>
    <s v="Beenox"/>
    <s v="T"/>
  </r>
  <r>
    <s v="Freshly-Picked: Tingle's Rosy Rupeeland"/>
    <x v="3"/>
    <n v="2006"/>
    <x v="5180"/>
    <x v="17"/>
    <s v="Dec"/>
    <x v="3"/>
    <x v="0"/>
    <x v="180"/>
    <x v="45"/>
    <x v="14"/>
    <x v="106"/>
    <x v="604"/>
    <m/>
    <m/>
    <m/>
    <m/>
    <m/>
    <m/>
  </r>
  <r>
    <s v="Netsu Chu! Pro Yakyuu 2002"/>
    <x v="6"/>
    <n v="2002"/>
    <x v="2811"/>
    <x v="3"/>
    <s v="Jan"/>
    <x v="0"/>
    <x v="25"/>
    <x v="180"/>
    <x v="125"/>
    <x v="96"/>
    <x v="106"/>
    <x v="604"/>
    <m/>
    <m/>
    <m/>
    <m/>
    <m/>
    <m/>
  </r>
  <r>
    <s v="Barbie: Jet, Set &amp; Style!"/>
    <x v="0"/>
    <n v="2011"/>
    <x v="5181"/>
    <x v="8"/>
    <s v="Apr"/>
    <x v="5"/>
    <x v="28"/>
    <x v="376"/>
    <x v="45"/>
    <x v="58"/>
    <x v="133"/>
    <x v="604"/>
    <m/>
    <m/>
    <m/>
    <m/>
    <m/>
    <m/>
  </r>
  <r>
    <s v="L.A. Noire: The Complete Edition"/>
    <x v="14"/>
    <n v="2011"/>
    <x v="5182"/>
    <x v="19"/>
    <s v="Feb"/>
    <x v="10"/>
    <x v="2"/>
    <x v="122"/>
    <x v="293"/>
    <x v="58"/>
    <x v="147"/>
    <x v="604"/>
    <n v="83"/>
    <n v="28"/>
    <n v="7.9"/>
    <n v="903"/>
    <s v="Rockstar Leeds"/>
    <s v="M"/>
  </r>
  <r>
    <s v="Dynasty Warriors 6"/>
    <x v="6"/>
    <n v="2008"/>
    <x v="5183"/>
    <x v="9"/>
    <s v="Apr"/>
    <x v="8"/>
    <x v="48"/>
    <x v="234"/>
    <x v="265"/>
    <x v="58"/>
    <x v="147"/>
    <x v="604"/>
    <n v="43"/>
    <n v="7"/>
    <n v="5.4"/>
    <n v="14"/>
    <s v="Koei, Omega Force"/>
    <s v="T"/>
  </r>
  <r>
    <s v="Porky's"/>
    <x v="15"/>
    <n v="1982"/>
    <x v="5184"/>
    <x v="5"/>
    <s v="Mar"/>
    <x v="8"/>
    <x v="122"/>
    <x v="382"/>
    <x v="45"/>
    <x v="58"/>
    <x v="106"/>
    <x v="604"/>
    <m/>
    <m/>
    <m/>
    <m/>
    <m/>
    <m/>
  </r>
  <r>
    <s v="America's Army: Rise of a Soldier"/>
    <x v="13"/>
    <n v="2005"/>
    <x v="2221"/>
    <x v="31"/>
    <s v="Apr"/>
    <x v="6"/>
    <x v="5"/>
    <x v="401"/>
    <x v="300"/>
    <x v="58"/>
    <x v="145"/>
    <x v="604"/>
    <n v="70"/>
    <n v="19"/>
    <n v="7.4"/>
    <n v="21"/>
    <s v="Secret Level"/>
    <s v="T"/>
  </r>
  <r>
    <s v="Grandia"/>
    <x v="12"/>
    <n v="1999"/>
    <x v="5185"/>
    <x v="11"/>
    <s v="Mar"/>
    <x v="3"/>
    <x v="5"/>
    <x v="364"/>
    <x v="265"/>
    <x v="58"/>
    <x v="133"/>
    <x v="604"/>
    <n v="89"/>
    <n v="14"/>
    <n v="6.6"/>
    <n v="77"/>
    <s v="Game Arts"/>
    <s v="E"/>
  </r>
  <r>
    <s v="Daisy Fuentes Pilates"/>
    <x v="0"/>
    <n v="2009"/>
    <x v="5186"/>
    <x v="28"/>
    <s v="May"/>
    <x v="0"/>
    <x v="11"/>
    <x v="394"/>
    <x v="297"/>
    <x v="58"/>
    <x v="133"/>
    <x v="604"/>
    <m/>
    <m/>
    <s v="tbd"/>
    <m/>
    <s v="Collision Studios"/>
    <s v="E"/>
  </r>
  <r>
    <s v="F1 2000"/>
    <x v="12"/>
    <n v="2000"/>
    <x v="5187"/>
    <x v="14"/>
    <s v="Feb"/>
    <x v="2"/>
    <x v="7"/>
    <x v="364"/>
    <x v="265"/>
    <x v="58"/>
    <x v="133"/>
    <x v="604"/>
    <m/>
    <m/>
    <m/>
    <m/>
    <m/>
    <m/>
  </r>
  <r>
    <s v="Pirates of the Caribbean: The Legend of Jack Sparrow"/>
    <x v="6"/>
    <n v="2006"/>
    <x v="5188"/>
    <x v="27"/>
    <s v="Feb"/>
    <x v="10"/>
    <x v="5"/>
    <x v="234"/>
    <x v="265"/>
    <x v="58"/>
    <x v="147"/>
    <x v="604"/>
    <n v="51"/>
    <n v="32"/>
    <n v="7.5"/>
    <n v="13"/>
    <s v="7 Studios"/>
    <s v="T"/>
  </r>
  <r>
    <s v="Petz: Crazy Monkeyz"/>
    <x v="0"/>
    <n v="2008"/>
    <x v="911"/>
    <x v="32"/>
    <s v="Dec"/>
    <x v="7"/>
    <x v="5"/>
    <x v="376"/>
    <x v="125"/>
    <x v="58"/>
    <x v="133"/>
    <x v="604"/>
    <m/>
    <m/>
    <s v="tbd"/>
    <m/>
    <s v="Y's K"/>
    <s v="E"/>
  </r>
  <r>
    <s v="WRC: World Rally Championship"/>
    <x v="6"/>
    <n v="2001"/>
    <x v="5189"/>
    <x v="4"/>
    <s v="Nov"/>
    <x v="2"/>
    <x v="3"/>
    <x v="234"/>
    <x v="265"/>
    <x v="58"/>
    <x v="147"/>
    <x v="604"/>
    <m/>
    <m/>
    <m/>
    <m/>
    <m/>
    <m/>
  </r>
  <r>
    <s v="Littlest Pet Shop: Country Friends"/>
    <x v="3"/>
    <n v="2009"/>
    <x v="5190"/>
    <x v="25"/>
    <s v="Apr"/>
    <x v="7"/>
    <x v="7"/>
    <x v="382"/>
    <x v="125"/>
    <x v="58"/>
    <x v="133"/>
    <x v="604"/>
    <m/>
    <m/>
    <s v="tbd"/>
    <m/>
    <s v="Electronic Arts"/>
    <s v="E"/>
  </r>
  <r>
    <s v="Ed, Edd n Eddy: The Mis-Edventures"/>
    <x v="19"/>
    <n v="2005"/>
    <x v="5191"/>
    <x v="16"/>
    <s v="Nov"/>
    <x v="1"/>
    <x v="39"/>
    <x v="401"/>
    <x v="300"/>
    <x v="58"/>
    <x v="145"/>
    <x v="604"/>
    <n v="55"/>
    <n v="4"/>
    <n v="7.9"/>
    <n v="10"/>
    <s v="Artificial Mind and Movement"/>
    <s v="E"/>
  </r>
  <r>
    <s v="Cars: Mater-National Championship"/>
    <x v="6"/>
    <n v="2007"/>
    <x v="5192"/>
    <x v="17"/>
    <s v="Nov"/>
    <x v="2"/>
    <x v="28"/>
    <x v="234"/>
    <x v="265"/>
    <x v="58"/>
    <x v="147"/>
    <x v="604"/>
    <n v="67"/>
    <n v="4"/>
    <s v="tbd"/>
    <m/>
    <s v="Rainbow Studios"/>
    <s v="E"/>
  </r>
  <r>
    <s v="Armored Core 4"/>
    <x v="4"/>
    <n v="2007"/>
    <x v="5193"/>
    <x v="28"/>
    <s v="Jan"/>
    <x v="7"/>
    <x v="11"/>
    <x v="401"/>
    <x v="45"/>
    <x v="102"/>
    <x v="133"/>
    <x v="604"/>
    <n v="65"/>
    <n v="31"/>
    <n v="7.2"/>
    <n v="31"/>
    <s v="From Software"/>
    <s v="T"/>
  </r>
  <r>
    <s v="Dreamworks Madagascar Kartz"/>
    <x v="4"/>
    <n v="2009"/>
    <x v="662"/>
    <x v="24"/>
    <s v="May"/>
    <x v="2"/>
    <x v="4"/>
    <x v="364"/>
    <x v="265"/>
    <x v="58"/>
    <x v="133"/>
    <x v="604"/>
    <m/>
    <m/>
    <n v="6"/>
    <n v="4"/>
    <s v="Sidhe Interactive"/>
    <s v="E"/>
  </r>
  <r>
    <s v="Dune 2000"/>
    <x v="12"/>
    <n v="1999"/>
    <x v="5194"/>
    <x v="26"/>
    <s v="Jun"/>
    <x v="11"/>
    <x v="7"/>
    <x v="364"/>
    <x v="265"/>
    <x v="58"/>
    <x v="133"/>
    <x v="604"/>
    <m/>
    <m/>
    <m/>
    <m/>
    <m/>
    <m/>
  </r>
  <r>
    <s v="Monster Hunter G"/>
    <x v="0"/>
    <n v="2009"/>
    <x v="4433"/>
    <x v="16"/>
    <s v="Mar"/>
    <x v="3"/>
    <x v="12"/>
    <x v="180"/>
    <x v="125"/>
    <x v="96"/>
    <x v="106"/>
    <x v="604"/>
    <m/>
    <m/>
    <m/>
    <m/>
    <m/>
    <m/>
  </r>
  <r>
    <s v="UEFA Euro 2008 Austria-Switzerland"/>
    <x v="16"/>
    <n v="2008"/>
    <x v="5195"/>
    <x v="1"/>
    <s v="Dec"/>
    <x v="0"/>
    <x v="7"/>
    <x v="383"/>
    <x v="279"/>
    <x v="58"/>
    <x v="122"/>
    <x v="604"/>
    <m/>
    <m/>
    <m/>
    <m/>
    <m/>
    <m/>
  </r>
  <r>
    <s v="SBK Superbike World Championship"/>
    <x v="5"/>
    <n v="2008"/>
    <x v="5196"/>
    <x v="15"/>
    <s v="Jan"/>
    <x v="2"/>
    <x v="195"/>
    <x v="234"/>
    <x v="277"/>
    <x v="58"/>
    <x v="133"/>
    <x v="604"/>
    <n v="59"/>
    <n v="7"/>
    <n v="6.1"/>
    <n v="8"/>
    <s v="Milestone S.r.l"/>
    <s v="E10+"/>
  </r>
  <r>
    <s v="Indiana Jones and the Staff of Kings"/>
    <x v="3"/>
    <n v="2009"/>
    <x v="5197"/>
    <x v="3"/>
    <s v="Feb"/>
    <x v="8"/>
    <x v="4"/>
    <x v="252"/>
    <x v="270"/>
    <x v="58"/>
    <x v="133"/>
    <x v="604"/>
    <n v="50"/>
    <n v="5"/>
    <n v="6.8"/>
    <n v="11"/>
    <s v="LucasArts"/>
    <s v="T"/>
  </r>
  <r>
    <s v="X-Men Origins: Wolverine"/>
    <x v="0"/>
    <n v="2009"/>
    <x v="397"/>
    <x v="10"/>
    <s v="Apr"/>
    <x v="8"/>
    <x v="4"/>
    <x v="401"/>
    <x v="203"/>
    <x v="58"/>
    <x v="133"/>
    <x v="604"/>
    <n v="53"/>
    <n v="8"/>
    <n v="6.1"/>
    <n v="10"/>
    <s v="Amaze Entertainment"/>
    <s v="T"/>
  </r>
  <r>
    <s v="Disgaea 2: Dark Hero Days"/>
    <x v="16"/>
    <n v="2009"/>
    <x v="5198"/>
    <x v="0"/>
    <s v="Nov"/>
    <x v="3"/>
    <x v="131"/>
    <x v="205"/>
    <x v="45"/>
    <x v="130"/>
    <x v="133"/>
    <x v="604"/>
    <n v="83"/>
    <n v="33"/>
    <n v="7.1"/>
    <n v="47"/>
    <s v="Nippon Ichi Software"/>
    <s v="T"/>
  </r>
  <r>
    <s v="Project Overkill"/>
    <x v="12"/>
    <n v="1996"/>
    <x v="3938"/>
    <x v="18"/>
    <s v="Feb"/>
    <x v="6"/>
    <x v="14"/>
    <x v="364"/>
    <x v="265"/>
    <x v="58"/>
    <x v="133"/>
    <x v="604"/>
    <m/>
    <m/>
    <m/>
    <m/>
    <m/>
    <m/>
  </r>
  <r>
    <s v="Jumping Flash! 2"/>
    <x v="12"/>
    <n v="1996"/>
    <x v="1834"/>
    <x v="11"/>
    <s v="Dec"/>
    <x v="1"/>
    <x v="3"/>
    <x v="268"/>
    <x v="298"/>
    <x v="126"/>
    <x v="133"/>
    <x v="604"/>
    <m/>
    <m/>
    <m/>
    <m/>
    <m/>
    <m/>
  </r>
  <r>
    <s v="Nickelodeon Party Blast"/>
    <x v="19"/>
    <n v="2002"/>
    <x v="4082"/>
    <x v="24"/>
    <s v="May"/>
    <x v="5"/>
    <x v="10"/>
    <x v="401"/>
    <x v="300"/>
    <x v="58"/>
    <x v="145"/>
    <x v="604"/>
    <m/>
    <m/>
    <s v="tbd"/>
    <m/>
    <s v="Data Design Interactive"/>
    <s v="E"/>
  </r>
  <r>
    <s v="U-Sing: Girls Night"/>
    <x v="0"/>
    <n v="2010"/>
    <x v="4207"/>
    <x v="14"/>
    <s v="Oct"/>
    <x v="5"/>
    <x v="51"/>
    <x v="180"/>
    <x v="199"/>
    <x v="58"/>
    <x v="115"/>
    <x v="604"/>
    <m/>
    <m/>
    <m/>
    <m/>
    <m/>
    <m/>
  </r>
  <r>
    <s v="Major League Baseball 2K7"/>
    <x v="5"/>
    <n v="2007"/>
    <x v="5199"/>
    <x v="11"/>
    <s v="Feb"/>
    <x v="0"/>
    <x v="130"/>
    <x v="382"/>
    <x v="125"/>
    <x v="58"/>
    <x v="133"/>
    <x v="604"/>
    <n v="74"/>
    <n v="19"/>
    <n v="4.7"/>
    <n v="7"/>
    <s v="Kush Games"/>
    <s v="E"/>
  </r>
  <r>
    <s v="Final Fantasy XI: Chains of Promathia"/>
    <x v="6"/>
    <n v="2004"/>
    <x v="5200"/>
    <x v="8"/>
    <s v="Jan"/>
    <x v="3"/>
    <x v="15"/>
    <x v="234"/>
    <x v="265"/>
    <x v="58"/>
    <x v="147"/>
    <x v="604"/>
    <n v="77"/>
    <n v="13"/>
    <n v="8"/>
    <n v="10"/>
    <s v="Square Enix"/>
    <s v="T"/>
  </r>
  <r>
    <s v="The Chronicles of Riddick: Assault on Dark Athena"/>
    <x v="5"/>
    <n v="2009"/>
    <x v="5201"/>
    <x v="24"/>
    <s v="Apr"/>
    <x v="6"/>
    <x v="23"/>
    <x v="234"/>
    <x v="265"/>
    <x v="58"/>
    <x v="115"/>
    <x v="604"/>
    <n v="80"/>
    <n v="45"/>
    <n v="7.7"/>
    <n v="40"/>
    <s v="Starbreeze"/>
    <s v="M"/>
  </r>
  <r>
    <s v="Marvel: Ultimate Alliance 2"/>
    <x v="16"/>
    <n v="2009"/>
    <x v="5202"/>
    <x v="18"/>
    <s v="Jul"/>
    <x v="3"/>
    <x v="4"/>
    <x v="394"/>
    <x v="203"/>
    <x v="58"/>
    <x v="115"/>
    <x v="604"/>
    <m/>
    <m/>
    <s v="tbd"/>
    <m/>
    <s v="Savage Entertainment"/>
    <s v="T"/>
  </r>
  <r>
    <s v="Choro Q2"/>
    <x v="12"/>
    <n v="1997"/>
    <x v="5203"/>
    <x v="25"/>
    <s v="Mar"/>
    <x v="2"/>
    <x v="152"/>
    <x v="180"/>
    <x v="125"/>
    <x v="154"/>
    <x v="133"/>
    <x v="604"/>
    <m/>
    <m/>
    <m/>
    <m/>
    <m/>
    <m/>
  </r>
  <r>
    <s v="Teenage Mutant Ninja Turtles: Danger of the Ooze"/>
    <x v="5"/>
    <n v="2014"/>
    <x v="3865"/>
    <x v="15"/>
    <s v="Jul"/>
    <x v="10"/>
    <x v="4"/>
    <x v="369"/>
    <x v="265"/>
    <x v="58"/>
    <x v="115"/>
    <x v="604"/>
    <m/>
    <m/>
    <n v="5.9"/>
    <n v="8"/>
    <s v="WayForward"/>
    <s v="E10+"/>
  </r>
  <r>
    <s v="What Did I Do to Deserve This, My Lord!? 2"/>
    <x v="16"/>
    <n v="2008"/>
    <x v="5204"/>
    <x v="9"/>
    <s v="Aug"/>
    <x v="3"/>
    <x v="131"/>
    <x v="383"/>
    <x v="125"/>
    <x v="197"/>
    <x v="145"/>
    <x v="604"/>
    <m/>
    <m/>
    <m/>
    <m/>
    <m/>
    <m/>
  </r>
  <r>
    <s v="X-Men Legends II: Rise of Apocalypse"/>
    <x v="19"/>
    <n v="2005"/>
    <x v="5205"/>
    <x v="29"/>
    <s v="Jan"/>
    <x v="3"/>
    <x v="4"/>
    <x v="401"/>
    <x v="300"/>
    <x v="58"/>
    <x v="145"/>
    <x v="604"/>
    <n v="82"/>
    <n v="34"/>
    <n v="6.2"/>
    <n v="26"/>
    <s v="Raven Software"/>
    <s v="T"/>
  </r>
  <r>
    <s v="Butt Ugly Martians: B.K.M. Battles"/>
    <x v="8"/>
    <n v="2002"/>
    <x v="5206"/>
    <x v="12"/>
    <s v="Dec"/>
    <x v="8"/>
    <x v="23"/>
    <x v="375"/>
    <x v="270"/>
    <x v="58"/>
    <x v="106"/>
    <x v="604"/>
    <n v="63"/>
    <n v="6"/>
    <s v="tbd"/>
    <m/>
    <s v="Runecraft"/>
    <s v="E"/>
  </r>
  <r>
    <s v="Monster Jam: Path of Destruction"/>
    <x v="5"/>
    <n v="2010"/>
    <x v="5207"/>
    <x v="19"/>
    <s v="Oct"/>
    <x v="2"/>
    <x v="4"/>
    <x v="400"/>
    <x v="287"/>
    <x v="58"/>
    <x v="133"/>
    <x v="604"/>
    <m/>
    <m/>
    <n v="6.3"/>
    <n v="4"/>
    <s v="Virtuos"/>
    <s v="E"/>
  </r>
  <r>
    <s v="TV Superstars"/>
    <x v="5"/>
    <n v="2010"/>
    <x v="5208"/>
    <x v="13"/>
    <s v="Mar"/>
    <x v="5"/>
    <x v="3"/>
    <x v="360"/>
    <x v="279"/>
    <x v="58"/>
    <x v="132"/>
    <x v="604"/>
    <n v="56"/>
    <n v="17"/>
    <n v="4.9000000000000004"/>
    <n v="8"/>
    <s v="SCE Studio Cambridge"/>
    <s v="E"/>
  </r>
  <r>
    <s v="Family Guy: Back to the Multiverse"/>
    <x v="4"/>
    <n v="2012"/>
    <x v="2914"/>
    <x v="3"/>
    <s v="Oct"/>
    <x v="8"/>
    <x v="4"/>
    <x v="364"/>
    <x v="265"/>
    <x v="58"/>
    <x v="133"/>
    <x v="604"/>
    <n v="39"/>
    <n v="28"/>
    <n v="5"/>
    <n v="51"/>
    <s v="Heavy Iron Studios"/>
    <s v="M"/>
  </r>
  <r>
    <s v="Ninja Gaiden 3"/>
    <x v="4"/>
    <n v="2012"/>
    <x v="979"/>
    <x v="1"/>
    <s v="Jun"/>
    <x v="8"/>
    <x v="48"/>
    <x v="252"/>
    <x v="300"/>
    <x v="102"/>
    <x v="133"/>
    <x v="604"/>
    <n v="58"/>
    <n v="39"/>
    <n v="4.4000000000000004"/>
    <n v="136"/>
    <s v="Team Ninja"/>
    <s v="M"/>
  </r>
  <r>
    <s v="Sorry! / Aggravation / Scrabble Junior"/>
    <x v="8"/>
    <n v="2005"/>
    <x v="1941"/>
    <x v="13"/>
    <s v="Nov"/>
    <x v="5"/>
    <x v="84"/>
    <x v="375"/>
    <x v="270"/>
    <x v="58"/>
    <x v="106"/>
    <x v="604"/>
    <m/>
    <m/>
    <m/>
    <m/>
    <m/>
    <m/>
  </r>
  <r>
    <s v="Sid Meier's Civilization VI"/>
    <x v="14"/>
    <n v="2016"/>
    <x v="4502"/>
    <x v="27"/>
    <s v="Jan"/>
    <x v="11"/>
    <x v="2"/>
    <x v="290"/>
    <x v="293"/>
    <x v="58"/>
    <x v="133"/>
    <x v="604"/>
    <n v="88"/>
    <n v="81"/>
    <n v="7.3"/>
    <n v="684"/>
    <s v="Firaxis Games"/>
    <s v="E10+"/>
  </r>
  <r>
    <s v="The Walking Dead: Season Two"/>
    <x v="9"/>
    <n v="2014"/>
    <x v="5209"/>
    <x v="6"/>
    <s v="Apr"/>
    <x v="10"/>
    <x v="173"/>
    <x v="205"/>
    <x v="265"/>
    <x v="62"/>
    <x v="115"/>
    <x v="604"/>
    <m/>
    <m/>
    <m/>
    <m/>
    <m/>
    <m/>
  </r>
  <r>
    <s v="Create"/>
    <x v="0"/>
    <n v="2010"/>
    <x v="5210"/>
    <x v="27"/>
    <s v="Nov"/>
    <x v="8"/>
    <x v="7"/>
    <x v="200"/>
    <x v="287"/>
    <x v="58"/>
    <x v="133"/>
    <x v="604"/>
    <n v="62"/>
    <n v="7"/>
    <s v="tbd"/>
    <m/>
    <s v="EA Bright Light"/>
    <s v="E"/>
  </r>
  <r>
    <s v="Sword Art Online: Lost Song"/>
    <x v="9"/>
    <n v="2015"/>
    <x v="5211"/>
    <x v="27"/>
    <s v="Dec"/>
    <x v="3"/>
    <x v="25"/>
    <x v="205"/>
    <x v="277"/>
    <x v="58"/>
    <x v="115"/>
    <x v="604"/>
    <n v="63"/>
    <n v="32"/>
    <n v="6.3"/>
    <n v="60"/>
    <s v="Bandai Namco Games, Artdink"/>
    <s v="T"/>
  </r>
  <r>
    <s v="NBA Courtside 2002"/>
    <x v="19"/>
    <n v="2002"/>
    <x v="5212"/>
    <x v="28"/>
    <s v="Oct"/>
    <x v="0"/>
    <x v="0"/>
    <x v="401"/>
    <x v="300"/>
    <x v="58"/>
    <x v="145"/>
    <x v="604"/>
    <n v="71"/>
    <n v="18"/>
    <n v="7.4"/>
    <n v="7"/>
    <s v="Left Field Productions"/>
    <s v="E"/>
  </r>
  <r>
    <s v="F1 2015"/>
    <x v="17"/>
    <n v="2015"/>
    <x v="4251"/>
    <x v="34"/>
    <s v="Mar"/>
    <x v="2"/>
    <x v="34"/>
    <x v="122"/>
    <x v="263"/>
    <x v="58"/>
    <x v="133"/>
    <x v="604"/>
    <n v="64"/>
    <n v="13"/>
    <n v="5.3"/>
    <n v="22"/>
    <s v="Codemasters"/>
    <s v="E"/>
  </r>
  <r>
    <s v="Wipeout 2"/>
    <x v="3"/>
    <n v="2011"/>
    <x v="5213"/>
    <x v="10"/>
    <s v="Feb"/>
    <x v="5"/>
    <x v="4"/>
    <x v="382"/>
    <x v="125"/>
    <x v="58"/>
    <x v="133"/>
    <x v="604"/>
    <m/>
    <m/>
    <s v="tbd"/>
    <m/>
    <s v="Endemol"/>
    <s v="E"/>
  </r>
  <r>
    <s v="Classic NES Series: Excitebike"/>
    <x v="8"/>
    <n v="2004"/>
    <x v="5214"/>
    <x v="32"/>
    <s v="Aug"/>
    <x v="2"/>
    <x v="0"/>
    <x v="369"/>
    <x v="203"/>
    <x v="67"/>
    <x v="145"/>
    <x v="604"/>
    <n v="66"/>
    <n v="12"/>
    <s v="tbd"/>
    <m/>
    <s v="Nintendo"/>
    <s v="E"/>
  </r>
  <r>
    <s v="Classic NES Series: Xevious"/>
    <x v="8"/>
    <n v="2004"/>
    <x v="5215"/>
    <x v="30"/>
    <s v="Jan"/>
    <x v="6"/>
    <x v="0"/>
    <x v="122"/>
    <x v="298"/>
    <x v="130"/>
    <x v="145"/>
    <x v="604"/>
    <m/>
    <m/>
    <m/>
    <m/>
    <m/>
    <m/>
  </r>
  <r>
    <s v="Avatar: The Last Airbender - Into the Inferno"/>
    <x v="6"/>
    <n v="2008"/>
    <x v="507"/>
    <x v="17"/>
    <s v="Sep"/>
    <x v="10"/>
    <x v="28"/>
    <x v="234"/>
    <x v="265"/>
    <x v="58"/>
    <x v="147"/>
    <x v="604"/>
    <m/>
    <m/>
    <m/>
    <m/>
    <m/>
    <m/>
  </r>
  <r>
    <s v="Sly Cooper: Thieves in Time"/>
    <x v="22"/>
    <n v="2013"/>
    <x v="5216"/>
    <x v="17"/>
    <s v="Jan"/>
    <x v="1"/>
    <x v="16"/>
    <x v="346"/>
    <x v="297"/>
    <x v="58"/>
    <x v="122"/>
    <x v="604"/>
    <n v="75"/>
    <n v="15"/>
    <n v="8.1999999999999993"/>
    <n v="148"/>
    <s v="Sanzaru Games"/>
    <s v="E10+"/>
  </r>
  <r>
    <s v="Dora the Explorer: Journey to the Purple Planet"/>
    <x v="6"/>
    <n v="2005"/>
    <x v="5217"/>
    <x v="20"/>
    <s v="Dec"/>
    <x v="10"/>
    <x v="63"/>
    <x v="234"/>
    <x v="265"/>
    <x v="58"/>
    <x v="147"/>
    <x v="605"/>
    <m/>
    <m/>
    <n v="7"/>
    <n v="4"/>
    <s v="Take-Two Interactive"/>
    <s v="EC"/>
  </r>
  <r>
    <s v="Tales of Hearts"/>
    <x v="3"/>
    <n v="2008"/>
    <x v="5218"/>
    <x v="25"/>
    <s v="Dec"/>
    <x v="3"/>
    <x v="25"/>
    <x v="180"/>
    <x v="125"/>
    <x v="14"/>
    <x v="106"/>
    <x v="605"/>
    <m/>
    <m/>
    <m/>
    <m/>
    <m/>
    <m/>
  </r>
  <r>
    <s v="Digimon World: Data Squad"/>
    <x v="6"/>
    <n v="2006"/>
    <x v="5219"/>
    <x v="12"/>
    <s v="Jun"/>
    <x v="3"/>
    <x v="25"/>
    <x v="234"/>
    <x v="265"/>
    <x v="58"/>
    <x v="147"/>
    <x v="605"/>
    <n v="43"/>
    <n v="12"/>
    <n v="8"/>
    <n v="20"/>
    <s v="Bec"/>
    <s v="E10+"/>
  </r>
  <r>
    <s v="Catz"/>
    <x v="8"/>
    <n v="2005"/>
    <x v="1542"/>
    <x v="30"/>
    <s v="May"/>
    <x v="7"/>
    <x v="5"/>
    <x v="375"/>
    <x v="297"/>
    <x v="58"/>
    <x v="106"/>
    <x v="605"/>
    <m/>
    <m/>
    <n v="7.9"/>
    <n v="8"/>
    <s v="MTO"/>
    <s v="E"/>
  </r>
  <r>
    <s v="Hitman: Absolution"/>
    <x v="14"/>
    <n v="2012"/>
    <x v="5220"/>
    <x v="28"/>
    <s v="Dec"/>
    <x v="8"/>
    <x v="15"/>
    <x v="396"/>
    <x v="271"/>
    <x v="58"/>
    <x v="115"/>
    <x v="605"/>
    <n v="79"/>
    <n v="26"/>
    <n v="7"/>
    <n v="1327"/>
    <s v="Io Interactive, Nixxes Software"/>
    <s v="M"/>
  </r>
  <r>
    <s v="Stella Glow"/>
    <x v="10"/>
    <n v="2015"/>
    <x v="1605"/>
    <x v="11"/>
    <s v="Dec"/>
    <x v="3"/>
    <x v="91"/>
    <x v="252"/>
    <x v="45"/>
    <x v="69"/>
    <x v="133"/>
    <x v="605"/>
    <n v="79"/>
    <n v="32"/>
    <n v="8.6999999999999993"/>
    <n v="82"/>
    <s v="Image Epoch, Imageepoch"/>
    <s v="T"/>
  </r>
  <r>
    <s v="Racquet Sports"/>
    <x v="0"/>
    <n v="2010"/>
    <x v="5221"/>
    <x v="8"/>
    <s v="Sep"/>
    <x v="0"/>
    <x v="5"/>
    <x v="346"/>
    <x v="265"/>
    <x v="58"/>
    <x v="133"/>
    <x v="605"/>
    <n v="51"/>
    <n v="8"/>
    <n v="8.6"/>
    <n v="15"/>
    <s v="Asobo Studio"/>
    <s v="E"/>
  </r>
  <r>
    <s v="Jikkyou Powerful Pro Yakyuu 2001"/>
    <x v="12"/>
    <n v="2001"/>
    <x v="5222"/>
    <x v="8"/>
    <s v="Mar"/>
    <x v="0"/>
    <x v="14"/>
    <x v="180"/>
    <x v="125"/>
    <x v="154"/>
    <x v="133"/>
    <x v="605"/>
    <m/>
    <m/>
    <m/>
    <m/>
    <m/>
    <m/>
  </r>
  <r>
    <s v="Trials Fusion"/>
    <x v="17"/>
    <n v="2014"/>
    <x v="5223"/>
    <x v="27"/>
    <s v="Jan"/>
    <x v="2"/>
    <x v="5"/>
    <x v="234"/>
    <x v="244"/>
    <x v="58"/>
    <x v="133"/>
    <x v="605"/>
    <n v="80"/>
    <n v="28"/>
    <n v="7.1"/>
    <n v="158"/>
    <s v="RedLynx"/>
    <s v="E10+"/>
  </r>
  <r>
    <s v="Mega Man X Collection"/>
    <x v="6"/>
    <s v="N/A"/>
    <x v="5224"/>
    <x v="23"/>
    <s v="Aug"/>
    <x v="5"/>
    <x v="53"/>
    <x v="234"/>
    <x v="265"/>
    <x v="58"/>
    <x v="147"/>
    <x v="605"/>
    <n v="73"/>
    <n v="23"/>
    <n v="8.8000000000000007"/>
    <n v="14"/>
    <s v="Capcom"/>
    <s v="E"/>
  </r>
  <r>
    <s v="That's So Raven: Psychic on the Scene"/>
    <x v="3"/>
    <n v="2006"/>
    <x v="4877"/>
    <x v="3"/>
    <s v="Jul"/>
    <x v="10"/>
    <x v="32"/>
    <x v="382"/>
    <x v="125"/>
    <x v="58"/>
    <x v="133"/>
    <x v="605"/>
    <m/>
    <m/>
    <s v="tbd"/>
    <m/>
    <s v="Handheld Games"/>
    <s v="E"/>
  </r>
  <r>
    <s v="Far Cry Instincts Predator"/>
    <x v="4"/>
    <n v="2006"/>
    <x v="5225"/>
    <x v="11"/>
    <s v="Mar"/>
    <x v="6"/>
    <x v="5"/>
    <x v="200"/>
    <x v="298"/>
    <x v="58"/>
    <x v="133"/>
    <x v="605"/>
    <n v="78"/>
    <n v="46"/>
    <n v="6.2"/>
    <n v="80"/>
    <s v="Ubisoft Montreal"/>
    <s v="M"/>
  </r>
  <r>
    <s v="Tongari Boushi to Oshare na Mahou Tsukai"/>
    <x v="3"/>
    <n v="2011"/>
    <x v="5226"/>
    <x v="21"/>
    <s v="Aug"/>
    <x v="8"/>
    <x v="14"/>
    <x v="180"/>
    <x v="125"/>
    <x v="14"/>
    <x v="106"/>
    <x v="605"/>
    <m/>
    <m/>
    <m/>
    <m/>
    <m/>
    <m/>
  </r>
  <r>
    <s v="Onechanbara Z2: Chaos"/>
    <x v="9"/>
    <n v="2014"/>
    <x v="4632"/>
    <x v="3"/>
    <s v="Jun"/>
    <x v="8"/>
    <x v="131"/>
    <x v="364"/>
    <x v="298"/>
    <x v="57"/>
    <x v="115"/>
    <x v="605"/>
    <n v="57"/>
    <n v="40"/>
    <n v="6.5"/>
    <n v="72"/>
    <s v="Tamsoft, D3Publisher"/>
    <s v="M"/>
  </r>
  <r>
    <s v="Ben 10 Ultimate Alien: Cosmic Destruction"/>
    <x v="5"/>
    <n v="2010"/>
    <x v="5227"/>
    <x v="28"/>
    <s v="Apr"/>
    <x v="1"/>
    <x v="58"/>
    <x v="234"/>
    <x v="283"/>
    <x v="58"/>
    <x v="115"/>
    <x v="605"/>
    <m/>
    <m/>
    <n v="8.6"/>
    <n v="5"/>
    <s v="Papaya Studios"/>
    <s v="E10+"/>
  </r>
  <r>
    <s v="Skylanders SWAP Force"/>
    <x v="10"/>
    <n v="2013"/>
    <x v="3399"/>
    <x v="0"/>
    <s v="Mar"/>
    <x v="1"/>
    <x v="4"/>
    <x v="205"/>
    <x v="279"/>
    <x v="58"/>
    <x v="133"/>
    <x v="605"/>
    <n v="68"/>
    <n v="12"/>
    <n v="6.4"/>
    <n v="13"/>
    <s v="n-Space"/>
    <s v="E10+"/>
  </r>
  <r>
    <s v="Hasbro Family Game Night 3"/>
    <x v="5"/>
    <n v="2010"/>
    <x v="5228"/>
    <x v="4"/>
    <s v="Mar"/>
    <x v="5"/>
    <x v="7"/>
    <x v="375"/>
    <x v="203"/>
    <x v="58"/>
    <x v="147"/>
    <x v="605"/>
    <m/>
    <m/>
    <s v="tbd"/>
    <m/>
    <s v="Electronic Arts"/>
    <s v="E"/>
  </r>
  <r>
    <s v="Panzer General"/>
    <x v="12"/>
    <n v="1995"/>
    <x v="5229"/>
    <x v="6"/>
    <s v="Jun"/>
    <x v="11"/>
    <x v="51"/>
    <x v="364"/>
    <x v="265"/>
    <x v="58"/>
    <x v="133"/>
    <x v="605"/>
    <m/>
    <m/>
    <m/>
    <m/>
    <m/>
    <m/>
  </r>
  <r>
    <s v="Gallop Racer (JP)"/>
    <x v="12"/>
    <n v="1996"/>
    <x v="5089"/>
    <x v="17"/>
    <s v="Apr"/>
    <x v="0"/>
    <x v="48"/>
    <x v="393"/>
    <x v="298"/>
    <x v="94"/>
    <x v="133"/>
    <x v="605"/>
    <m/>
    <m/>
    <m/>
    <m/>
    <m/>
    <m/>
  </r>
  <r>
    <s v="Cabela's Outdoor Adventures (2009)"/>
    <x v="4"/>
    <n v="2009"/>
    <x v="5230"/>
    <x v="29"/>
    <s v="Apr"/>
    <x v="0"/>
    <x v="59"/>
    <x v="382"/>
    <x v="125"/>
    <x v="58"/>
    <x v="133"/>
    <x v="605"/>
    <m/>
    <m/>
    <n v="7.8"/>
    <n v="4"/>
    <s v="FUN Labs"/>
    <s v="T"/>
  </r>
  <r>
    <s v="Spawn the Eternal"/>
    <x v="12"/>
    <n v="1997"/>
    <x v="1187"/>
    <x v="23"/>
    <s v="Dec"/>
    <x v="8"/>
    <x v="3"/>
    <x v="364"/>
    <x v="265"/>
    <x v="58"/>
    <x v="133"/>
    <x v="605"/>
    <m/>
    <m/>
    <m/>
    <m/>
    <m/>
    <m/>
  </r>
  <r>
    <s v="Army Men: Sarge's Heroes 2"/>
    <x v="12"/>
    <n v="2000"/>
    <x v="5231"/>
    <x v="0"/>
    <s v="Mar"/>
    <x v="6"/>
    <x v="76"/>
    <x v="364"/>
    <x v="265"/>
    <x v="58"/>
    <x v="133"/>
    <x v="605"/>
    <n v="48"/>
    <n v="8"/>
    <n v="7.3"/>
    <n v="7"/>
    <s v="3DO"/>
    <s v="T"/>
  </r>
  <r>
    <s v="MLB"/>
    <x v="16"/>
    <n v="2005"/>
    <x v="5232"/>
    <x v="22"/>
    <s v="Dec"/>
    <x v="0"/>
    <x v="3"/>
    <x v="382"/>
    <x v="125"/>
    <x v="58"/>
    <x v="133"/>
    <x v="605"/>
    <n v="80"/>
    <n v="26"/>
    <n v="7.9"/>
    <n v="18"/>
    <s v="989 Sports"/>
    <s v="E"/>
  </r>
  <r>
    <s v="Skylanders: SuperChargers"/>
    <x v="17"/>
    <n v="2015"/>
    <x v="5233"/>
    <x v="34"/>
    <s v="Jul"/>
    <x v="8"/>
    <x v="4"/>
    <x v="394"/>
    <x v="300"/>
    <x v="58"/>
    <x v="133"/>
    <x v="605"/>
    <n v="76"/>
    <n v="15"/>
    <n v="5.5"/>
    <n v="17"/>
    <s v="Vicarious Visions"/>
    <s v="E10+"/>
  </r>
  <r>
    <s v="Ys: Memories of Celceta"/>
    <x v="22"/>
    <n v="2012"/>
    <x v="5234"/>
    <x v="16"/>
    <s v="Mar"/>
    <x v="8"/>
    <x v="246"/>
    <x v="205"/>
    <x v="45"/>
    <x v="67"/>
    <x v="115"/>
    <x v="605"/>
    <n v="82"/>
    <n v="56"/>
    <n v="8.8000000000000007"/>
    <n v="237"/>
    <s v="Falcom"/>
    <s v="T"/>
  </r>
  <r>
    <s v="Britney's Dance Beat"/>
    <x v="6"/>
    <n v="2002"/>
    <x v="5235"/>
    <x v="10"/>
    <s v="Mar"/>
    <x v="5"/>
    <x v="28"/>
    <x v="234"/>
    <x v="265"/>
    <x v="58"/>
    <x v="147"/>
    <x v="605"/>
    <n v="63"/>
    <n v="20"/>
    <n v="4.8"/>
    <n v="20"/>
    <s v="Metro Graphics"/>
    <s v="E"/>
  </r>
  <r>
    <s v="Guitar Freaks"/>
    <x v="12"/>
    <n v="1999"/>
    <x v="1034"/>
    <x v="25"/>
    <s v="Mar"/>
    <x v="7"/>
    <x v="14"/>
    <x v="180"/>
    <x v="125"/>
    <x v="154"/>
    <x v="133"/>
    <x v="605"/>
    <m/>
    <m/>
    <m/>
    <m/>
    <m/>
    <m/>
  </r>
  <r>
    <s v="World Soccer Winning Eleven 7"/>
    <x v="6"/>
    <n v="2003"/>
    <x v="5236"/>
    <x v="11"/>
    <s v="Sep"/>
    <x v="0"/>
    <x v="14"/>
    <x v="234"/>
    <x v="265"/>
    <x v="58"/>
    <x v="147"/>
    <x v="605"/>
    <m/>
    <m/>
    <m/>
    <m/>
    <m/>
    <m/>
  </r>
  <r>
    <s v="SRS: Street Racing Syndicate"/>
    <x v="13"/>
    <n v="2004"/>
    <x v="3701"/>
    <x v="2"/>
    <s v="Dec"/>
    <x v="2"/>
    <x v="25"/>
    <x v="375"/>
    <x v="300"/>
    <x v="58"/>
    <x v="145"/>
    <x v="605"/>
    <m/>
    <m/>
    <m/>
    <m/>
    <m/>
    <m/>
  </r>
  <r>
    <s v="Namco Tennis Smash Court"/>
    <x v="12"/>
    <n v="1995"/>
    <x v="5237"/>
    <x v="4"/>
    <s v="Apr"/>
    <x v="0"/>
    <x v="3"/>
    <x v="180"/>
    <x v="125"/>
    <x v="154"/>
    <x v="133"/>
    <x v="605"/>
    <m/>
    <m/>
    <m/>
    <m/>
    <m/>
    <m/>
  </r>
  <r>
    <s v="Vexx"/>
    <x v="6"/>
    <n v="2003"/>
    <x v="5238"/>
    <x v="7"/>
    <s v="Jan"/>
    <x v="1"/>
    <x v="30"/>
    <x v="234"/>
    <x v="265"/>
    <x v="58"/>
    <x v="147"/>
    <x v="605"/>
    <n v="63"/>
    <n v="20"/>
    <n v="7.6"/>
    <n v="11"/>
    <s v="Acclaim Studios Austin"/>
    <s v="T"/>
  </r>
  <r>
    <s v="Samurai Warriors 4"/>
    <x v="9"/>
    <n v="2014"/>
    <x v="3139"/>
    <x v="5"/>
    <s v="May"/>
    <x v="8"/>
    <x v="48"/>
    <x v="122"/>
    <x v="270"/>
    <x v="23"/>
    <x v="147"/>
    <x v="605"/>
    <n v="76"/>
    <n v="31"/>
    <n v="8.1"/>
    <n v="74"/>
    <s v="Omega Force"/>
    <s v="T"/>
  </r>
  <r>
    <s v="Ace Combat: Assault Horizon Legacy"/>
    <x v="10"/>
    <n v="2011"/>
    <x v="5239"/>
    <x v="3"/>
    <s v="Oct"/>
    <x v="7"/>
    <x v="25"/>
    <x v="205"/>
    <x v="297"/>
    <x v="36"/>
    <x v="145"/>
    <x v="605"/>
    <n v="71"/>
    <n v="37"/>
    <n v="7.8"/>
    <n v="26"/>
    <s v="Project Aces"/>
    <s v="T"/>
  </r>
  <r>
    <s v="Marvel vs. Capcom Origins"/>
    <x v="6"/>
    <n v="2006"/>
    <x v="4581"/>
    <x v="34"/>
    <s v="Sep"/>
    <x v="9"/>
    <x v="12"/>
    <x v="369"/>
    <x v="283"/>
    <x v="64"/>
    <x v="147"/>
    <x v="605"/>
    <m/>
    <m/>
    <m/>
    <m/>
    <m/>
    <m/>
  </r>
  <r>
    <s v="Pro Yaky? Spirits 2011"/>
    <x v="16"/>
    <n v="2011"/>
    <x v="5240"/>
    <x v="33"/>
    <s v="Jan"/>
    <x v="0"/>
    <x v="14"/>
    <x v="180"/>
    <x v="125"/>
    <x v="14"/>
    <x v="106"/>
    <x v="605"/>
    <m/>
    <m/>
    <m/>
    <m/>
    <m/>
    <m/>
  </r>
  <r>
    <s v="TimeSplitters: Future Perfect"/>
    <x v="6"/>
    <n v="2005"/>
    <x v="5241"/>
    <x v="8"/>
    <s v="Mar"/>
    <x v="6"/>
    <x v="7"/>
    <x v="234"/>
    <x v="265"/>
    <x v="58"/>
    <x v="147"/>
    <x v="605"/>
    <n v="84"/>
    <n v="39"/>
    <n v="9.1"/>
    <n v="117"/>
    <s v="Free Radical Design"/>
    <s v="M"/>
  </r>
  <r>
    <s v="Dynasty Warriors Next"/>
    <x v="22"/>
    <n v="2011"/>
    <x v="5242"/>
    <x v="29"/>
    <s v="Jan"/>
    <x v="8"/>
    <x v="48"/>
    <x v="268"/>
    <x v="297"/>
    <x v="32"/>
    <x v="133"/>
    <x v="605"/>
    <n v="67"/>
    <n v="35"/>
    <n v="7.5"/>
    <n v="73"/>
    <s v="Koei"/>
    <s v="T"/>
  </r>
  <r>
    <s v="Atelier Meruru: Alchemist of Arland 3"/>
    <x v="5"/>
    <n v="2011"/>
    <x v="524"/>
    <x v="9"/>
    <s v="Aug"/>
    <x v="3"/>
    <x v="131"/>
    <x v="268"/>
    <x v="125"/>
    <x v="197"/>
    <x v="145"/>
    <x v="605"/>
    <m/>
    <m/>
    <m/>
    <m/>
    <m/>
    <m/>
  </r>
  <r>
    <s v="Harvest Moon: Magical Melody"/>
    <x v="19"/>
    <n v="2005"/>
    <x v="2503"/>
    <x v="21"/>
    <s v="Jun"/>
    <x v="7"/>
    <x v="5"/>
    <x v="401"/>
    <x v="300"/>
    <x v="58"/>
    <x v="145"/>
    <x v="605"/>
    <n v="83"/>
    <n v="14"/>
    <n v="8.9"/>
    <n v="44"/>
    <s v="Marvelous"/>
    <s v="E"/>
  </r>
  <r>
    <s v="Disney Stitch Jam"/>
    <x v="3"/>
    <n v="2009"/>
    <x v="742"/>
    <x v="32"/>
    <s v="Jul"/>
    <x v="5"/>
    <x v="32"/>
    <x v="360"/>
    <x v="125"/>
    <x v="94"/>
    <x v="145"/>
    <x v="605"/>
    <m/>
    <m/>
    <s v="tbd"/>
    <m/>
    <s v="Cattle Call"/>
    <s v="E"/>
  </r>
  <r>
    <s v="Genma Onimusha"/>
    <x v="13"/>
    <n v="2002"/>
    <x v="446"/>
    <x v="32"/>
    <s v="Jul"/>
    <x v="8"/>
    <x v="12"/>
    <x v="364"/>
    <x v="203"/>
    <x v="69"/>
    <x v="145"/>
    <x v="605"/>
    <n v="83"/>
    <n v="27"/>
    <n v="8.6"/>
    <n v="10"/>
    <s v="Capcom"/>
    <s v="M"/>
  </r>
  <r>
    <s v="DK: King of Swing"/>
    <x v="8"/>
    <n v="2005"/>
    <x v="5243"/>
    <x v="14"/>
    <s v="Apr"/>
    <x v="1"/>
    <x v="0"/>
    <x v="394"/>
    <x v="297"/>
    <x v="58"/>
    <x v="106"/>
    <x v="605"/>
    <n v="70"/>
    <n v="30"/>
    <n v="5"/>
    <n v="6"/>
    <s v="Paon Corporation"/>
    <s v="E"/>
  </r>
  <r>
    <s v="K-1 Revenge"/>
    <x v="12"/>
    <n v="1997"/>
    <x v="930"/>
    <x v="25"/>
    <s v="Dec"/>
    <x v="9"/>
    <x v="247"/>
    <x v="393"/>
    <x v="298"/>
    <x v="94"/>
    <x v="133"/>
    <x v="605"/>
    <m/>
    <m/>
    <m/>
    <m/>
    <m/>
    <m/>
  </r>
  <r>
    <s v="Turning Point: Fall of Liberty"/>
    <x v="5"/>
    <n v="2008"/>
    <x v="5244"/>
    <x v="5"/>
    <s v="Dec"/>
    <x v="6"/>
    <x v="34"/>
    <x v="400"/>
    <x v="45"/>
    <x v="58"/>
    <x v="133"/>
    <x v="605"/>
    <n v="42"/>
    <n v="28"/>
    <n v="5.5"/>
    <n v="33"/>
    <s v="Spark Unlimited"/>
    <s v="T"/>
  </r>
  <r>
    <s v="G-Police"/>
    <x v="12"/>
    <n v="1997"/>
    <x v="5245"/>
    <x v="11"/>
    <s v="Oct"/>
    <x v="8"/>
    <x v="85"/>
    <x v="346"/>
    <x v="265"/>
    <x v="58"/>
    <x v="133"/>
    <x v="605"/>
    <m/>
    <m/>
    <m/>
    <m/>
    <m/>
    <m/>
  </r>
  <r>
    <s v="Command &amp; Conquer 3: Kane's Wrath"/>
    <x v="4"/>
    <n v="2008"/>
    <x v="5246"/>
    <x v="9"/>
    <s v="Jul"/>
    <x v="11"/>
    <x v="7"/>
    <x v="252"/>
    <x v="297"/>
    <x v="58"/>
    <x v="133"/>
    <x v="605"/>
    <m/>
    <m/>
    <m/>
    <m/>
    <m/>
    <m/>
  </r>
  <r>
    <s v="Homefront"/>
    <x v="14"/>
    <n v="2011"/>
    <x v="5247"/>
    <x v="22"/>
    <s v="Jun"/>
    <x v="6"/>
    <x v="28"/>
    <x v="369"/>
    <x v="244"/>
    <x v="58"/>
    <x v="147"/>
    <x v="605"/>
    <n v="70"/>
    <n v="36"/>
    <n v="5.5"/>
    <n v="531"/>
    <s v="Digital Extremes"/>
    <s v="M"/>
  </r>
  <r>
    <s v="Corvette"/>
    <x v="13"/>
    <n v="2003"/>
    <x v="5248"/>
    <x v="16"/>
    <s v="Oct"/>
    <x v="2"/>
    <x v="71"/>
    <x v="375"/>
    <x v="300"/>
    <x v="58"/>
    <x v="145"/>
    <x v="605"/>
    <n v="53"/>
    <n v="4"/>
    <n v="8.6"/>
    <n v="12"/>
    <s v="Steel Monkeys"/>
    <s v="E"/>
  </r>
  <r>
    <s v="Percy Jackson and the Olympians: The Lightning Thief"/>
    <x v="3"/>
    <n v="2010"/>
    <x v="2980"/>
    <x v="2"/>
    <s v="May"/>
    <x v="3"/>
    <x v="4"/>
    <x v="376"/>
    <x v="45"/>
    <x v="58"/>
    <x v="133"/>
    <x v="605"/>
    <n v="56"/>
    <n v="6"/>
    <n v="6.9"/>
    <n v="12"/>
    <s v="Griptonite Games"/>
    <s v="E10+"/>
  </r>
  <r>
    <s v="Fuel"/>
    <x v="5"/>
    <n v="2009"/>
    <x v="5249"/>
    <x v="3"/>
    <s v="Feb"/>
    <x v="2"/>
    <x v="34"/>
    <x v="122"/>
    <x v="277"/>
    <x v="58"/>
    <x v="115"/>
    <x v="605"/>
    <n v="67"/>
    <n v="44"/>
    <n v="7.4"/>
    <n v="36"/>
    <s v="Asobo Studio"/>
    <s v="E"/>
  </r>
  <r>
    <s v="NBA Live 10"/>
    <x v="16"/>
    <n v="2009"/>
    <x v="3668"/>
    <x v="34"/>
    <s v="Jul"/>
    <x v="0"/>
    <x v="7"/>
    <x v="400"/>
    <x v="125"/>
    <x v="62"/>
    <x v="133"/>
    <x v="605"/>
    <n v="64"/>
    <n v="4"/>
    <n v="4.2"/>
    <n v="10"/>
    <s v="EA Canada"/>
    <s v="E"/>
  </r>
  <r>
    <s v="Burnout 2: Point of Impact"/>
    <x v="13"/>
    <n v="2003"/>
    <x v="1514"/>
    <x v="12"/>
    <s v="Dec"/>
    <x v="2"/>
    <x v="30"/>
    <x v="375"/>
    <x v="300"/>
    <x v="58"/>
    <x v="145"/>
    <x v="605"/>
    <n v="88"/>
    <n v="23"/>
    <n v="5.0999999999999996"/>
    <n v="23"/>
    <s v="Criterion Games"/>
    <s v="E"/>
  </r>
  <r>
    <s v="Super Monkey Ball Deluxe"/>
    <x v="6"/>
    <n v="2005"/>
    <x v="623"/>
    <x v="22"/>
    <s v="Jul"/>
    <x v="5"/>
    <x v="8"/>
    <x v="234"/>
    <x v="265"/>
    <x v="58"/>
    <x v="147"/>
    <x v="605"/>
    <n v="78"/>
    <n v="25"/>
    <n v="7.7"/>
    <n v="13"/>
    <s v="Sega"/>
    <s v="E"/>
  </r>
  <r>
    <s v="Kill.Switch"/>
    <x v="13"/>
    <n v="2003"/>
    <x v="5250"/>
    <x v="32"/>
    <s v="Oct"/>
    <x v="6"/>
    <x v="25"/>
    <x v="375"/>
    <x v="300"/>
    <x v="58"/>
    <x v="145"/>
    <x v="605"/>
    <n v="75"/>
    <n v="26"/>
    <n v="8"/>
    <n v="7"/>
    <s v="Namco"/>
    <s v="T"/>
  </r>
  <r>
    <s v="BioShock 2"/>
    <x v="14"/>
    <s v="N/A"/>
    <x v="5251"/>
    <x v="1"/>
    <s v="Mar"/>
    <x v="6"/>
    <x v="2"/>
    <x v="324"/>
    <x v="286"/>
    <x v="58"/>
    <x v="115"/>
    <x v="605"/>
    <n v="88"/>
    <n v="36"/>
    <n v="8"/>
    <n v="1247"/>
    <s v="2K Marin"/>
    <s v="M"/>
  </r>
  <r>
    <s v="Lunar: Silver Star Harmony"/>
    <x v="16"/>
    <n v="2009"/>
    <x v="5252"/>
    <x v="10"/>
    <s v="Mar"/>
    <x v="3"/>
    <x v="66"/>
    <x v="401"/>
    <x v="125"/>
    <x v="102"/>
    <x v="133"/>
    <x v="605"/>
    <n v="80"/>
    <n v="26"/>
    <n v="7.7"/>
    <n v="47"/>
    <s v="Game Arts"/>
    <s v="T"/>
  </r>
  <r>
    <s v="Peter Jackson's King Kong: The Official Game of the Movie"/>
    <x v="19"/>
    <n v="2005"/>
    <x v="5253"/>
    <x v="9"/>
    <s v="Aug"/>
    <x v="8"/>
    <x v="5"/>
    <x v="401"/>
    <x v="300"/>
    <x v="58"/>
    <x v="145"/>
    <x v="605"/>
    <n v="81"/>
    <n v="30"/>
    <n v="8.3000000000000007"/>
    <n v="8"/>
    <s v="Ubisoft Montpellier"/>
    <s v="T"/>
  </r>
  <r>
    <s v="Dancing With The Stars"/>
    <x v="0"/>
    <n v="2007"/>
    <x v="5254"/>
    <x v="8"/>
    <s v="Nov"/>
    <x v="5"/>
    <x v="4"/>
    <x v="376"/>
    <x v="125"/>
    <x v="58"/>
    <x v="133"/>
    <x v="605"/>
    <n v="42"/>
    <n v="5"/>
    <n v="6.2"/>
    <n v="5"/>
    <s v="Zoe Mode"/>
    <s v="E10+"/>
  </r>
  <r>
    <s v="Summon Night 3"/>
    <x v="6"/>
    <n v="2003"/>
    <x v="3965"/>
    <x v="30"/>
    <s v="Jan"/>
    <x v="3"/>
    <x v="56"/>
    <x v="180"/>
    <x v="125"/>
    <x v="14"/>
    <x v="106"/>
    <x v="605"/>
    <m/>
    <m/>
    <m/>
    <m/>
    <m/>
    <m/>
  </r>
  <r>
    <s v="Pro Yaky? Spirits 2010"/>
    <x v="16"/>
    <n v="2010"/>
    <x v="5255"/>
    <x v="4"/>
    <s v="Jul"/>
    <x v="0"/>
    <x v="14"/>
    <x v="180"/>
    <x v="125"/>
    <x v="14"/>
    <x v="106"/>
    <x v="605"/>
    <m/>
    <m/>
    <m/>
    <m/>
    <m/>
    <m/>
  </r>
  <r>
    <s v="The Simpsons: Road Rage"/>
    <x v="19"/>
    <n v="2001"/>
    <x v="5256"/>
    <x v="17"/>
    <s v="Jul"/>
    <x v="2"/>
    <x v="7"/>
    <x v="401"/>
    <x v="300"/>
    <x v="58"/>
    <x v="145"/>
    <x v="605"/>
    <n v="67"/>
    <n v="16"/>
    <n v="7.7"/>
    <n v="12"/>
    <s v="Radical Entertainment"/>
    <s v="T"/>
  </r>
  <r>
    <s v="Chibi-Robo! Zip Lash"/>
    <x v="10"/>
    <n v="2015"/>
    <x v="5257"/>
    <x v="0"/>
    <s v="Jun"/>
    <x v="1"/>
    <x v="0"/>
    <x v="290"/>
    <x v="283"/>
    <x v="23"/>
    <x v="133"/>
    <x v="605"/>
    <m/>
    <m/>
    <m/>
    <m/>
    <m/>
    <m/>
  </r>
  <r>
    <s v="Dynasty Warriors 7"/>
    <x v="4"/>
    <n v="2011"/>
    <x v="4947"/>
    <x v="7"/>
    <s v="Dec"/>
    <x v="8"/>
    <x v="48"/>
    <x v="252"/>
    <x v="297"/>
    <x v="58"/>
    <x v="133"/>
    <x v="605"/>
    <n v="58"/>
    <n v="22"/>
    <n v="8"/>
    <n v="46"/>
    <s v="Omega Force"/>
    <s v="T"/>
  </r>
  <r>
    <s v="Jissen Pachi-Slot Hisshouhou! Hokuto no Ken SE"/>
    <x v="6"/>
    <n v="2006"/>
    <x v="5258"/>
    <x v="5"/>
    <s v="Mar"/>
    <x v="5"/>
    <x v="8"/>
    <x v="180"/>
    <x v="125"/>
    <x v="14"/>
    <x v="106"/>
    <x v="605"/>
    <m/>
    <m/>
    <m/>
    <m/>
    <m/>
    <m/>
  </r>
  <r>
    <s v="Total War: Attila"/>
    <x v="14"/>
    <n v="2015"/>
    <x v="5259"/>
    <x v="26"/>
    <s v="Mar"/>
    <x v="11"/>
    <x v="8"/>
    <x v="290"/>
    <x v="293"/>
    <x v="58"/>
    <x v="133"/>
    <x v="605"/>
    <n v="80"/>
    <n v="66"/>
    <n v="7.3"/>
    <n v="520"/>
    <s v="Creative Assembly"/>
    <s v="T"/>
  </r>
  <r>
    <s v="Azurik: Rise of Perathia"/>
    <x v="13"/>
    <n v="2001"/>
    <x v="5260"/>
    <x v="29"/>
    <s v="May"/>
    <x v="8"/>
    <x v="1"/>
    <x v="375"/>
    <x v="300"/>
    <x v="58"/>
    <x v="145"/>
    <x v="605"/>
    <n v="52"/>
    <n v="26"/>
    <n v="8.5"/>
    <n v="14"/>
    <s v="Adrenium"/>
    <s v="T"/>
  </r>
  <r>
    <s v="All Grown Up!: Game Boy Advance Video Volume 1"/>
    <x v="8"/>
    <n v="2004"/>
    <x v="3284"/>
    <x v="1"/>
    <s v="Feb"/>
    <x v="5"/>
    <x v="33"/>
    <x v="394"/>
    <x v="297"/>
    <x v="58"/>
    <x v="106"/>
    <x v="605"/>
    <m/>
    <m/>
    <m/>
    <m/>
    <m/>
    <m/>
  </r>
  <r>
    <s v="Paws &amp; Claws: Pet Resort"/>
    <x v="3"/>
    <n v="2008"/>
    <x v="5261"/>
    <x v="19"/>
    <s v="Jan"/>
    <x v="7"/>
    <x v="28"/>
    <x v="376"/>
    <x v="125"/>
    <x v="58"/>
    <x v="133"/>
    <x v="605"/>
    <m/>
    <m/>
    <m/>
    <m/>
    <m/>
    <m/>
  </r>
  <r>
    <s v="Dragon Ball Z: Sagas"/>
    <x v="13"/>
    <n v="2005"/>
    <x v="1992"/>
    <x v="31"/>
    <s v="Oct"/>
    <x v="9"/>
    <x v="10"/>
    <x v="375"/>
    <x v="300"/>
    <x v="58"/>
    <x v="145"/>
    <x v="605"/>
    <n v="51"/>
    <n v="11"/>
    <n v="6.1"/>
    <n v="8"/>
    <s v="Avalanche Software"/>
    <s v="T"/>
  </r>
  <r>
    <s v="Just Dance Kids 2"/>
    <x v="5"/>
    <n v="2011"/>
    <x v="5262"/>
    <x v="0"/>
    <s v="Dec"/>
    <x v="5"/>
    <x v="5"/>
    <x v="205"/>
    <x v="244"/>
    <x v="58"/>
    <x v="115"/>
    <x v="605"/>
    <m/>
    <m/>
    <s v="tbd"/>
    <m/>
    <s v="Ubisoft"/>
    <s v="E"/>
  </r>
  <r>
    <s v="AC/DC LIVE: Rock Band Track Pack"/>
    <x v="5"/>
    <n v="2008"/>
    <x v="5263"/>
    <x v="9"/>
    <s v="Mar"/>
    <x v="5"/>
    <x v="31"/>
    <x v="400"/>
    <x v="45"/>
    <x v="58"/>
    <x v="133"/>
    <x v="605"/>
    <n v="60"/>
    <n v="12"/>
    <n v="5.3"/>
    <n v="14"/>
    <s v="Harmonix Music Systems"/>
    <s v="T"/>
  </r>
  <r>
    <s v="Crash Tag Team Racing"/>
    <x v="16"/>
    <n v="2005"/>
    <x v="5264"/>
    <x v="7"/>
    <s v="Sep"/>
    <x v="2"/>
    <x v="23"/>
    <x v="252"/>
    <x v="300"/>
    <x v="58"/>
    <x v="147"/>
    <x v="605"/>
    <n v="68"/>
    <n v="9"/>
    <n v="7.1"/>
    <n v="25"/>
    <s v="Radical Entertainment"/>
    <s v="E10+"/>
  </r>
  <r>
    <s v="Sakura Wars: Atsuki Chishio Ni"/>
    <x v="6"/>
    <n v="2003"/>
    <x v="5265"/>
    <x v="12"/>
    <s v="Feb"/>
    <x v="3"/>
    <x v="8"/>
    <x v="180"/>
    <x v="125"/>
    <x v="14"/>
    <x v="106"/>
    <x v="605"/>
    <m/>
    <m/>
    <m/>
    <m/>
    <m/>
    <m/>
  </r>
  <r>
    <s v="The Price is Right 2010 Edition"/>
    <x v="0"/>
    <n v="2009"/>
    <x v="5266"/>
    <x v="24"/>
    <s v="Mar"/>
    <x v="5"/>
    <x v="5"/>
    <x v="376"/>
    <x v="125"/>
    <x v="58"/>
    <x v="133"/>
    <x v="605"/>
    <m/>
    <m/>
    <s v="tbd"/>
    <m/>
    <s v="Ludia Inc."/>
    <s v="E"/>
  </r>
  <r>
    <s v="Ms. Pac-Man: Maze Madness / Pac-Man World"/>
    <x v="8"/>
    <n v="2005"/>
    <x v="3068"/>
    <x v="27"/>
    <s v="Nov"/>
    <x v="4"/>
    <x v="25"/>
    <x v="394"/>
    <x v="297"/>
    <x v="58"/>
    <x v="106"/>
    <x v="605"/>
    <m/>
    <m/>
    <m/>
    <m/>
    <m/>
    <m/>
  </r>
  <r>
    <s v="NHRA Championship Drag Racing"/>
    <x v="6"/>
    <n v="2005"/>
    <x v="1630"/>
    <x v="19"/>
    <s v="Apr"/>
    <x v="2"/>
    <x v="248"/>
    <x v="234"/>
    <x v="265"/>
    <x v="58"/>
    <x v="147"/>
    <x v="605"/>
    <m/>
    <m/>
    <n v="9.1"/>
    <n v="20"/>
    <s v="Lucky Chicken"/>
    <s v="E"/>
  </r>
  <r>
    <s v="Monster Jam"/>
    <x v="6"/>
    <n v="2007"/>
    <x v="5267"/>
    <x v="17"/>
    <s v="Aug"/>
    <x v="2"/>
    <x v="4"/>
    <x v="234"/>
    <x v="265"/>
    <x v="58"/>
    <x v="147"/>
    <x v="605"/>
    <m/>
    <m/>
    <n v="5.9"/>
    <n v="7"/>
    <s v="Torus Games"/>
    <s v="E"/>
  </r>
  <r>
    <s v="Asura's Wrath"/>
    <x v="4"/>
    <n v="2012"/>
    <x v="5251"/>
    <x v="1"/>
    <s v="Mar"/>
    <x v="8"/>
    <x v="12"/>
    <x v="341"/>
    <x v="297"/>
    <x v="62"/>
    <x v="133"/>
    <x v="605"/>
    <n v="71"/>
    <n v="54"/>
    <n v="6.5"/>
    <n v="131"/>
    <s v="CyberConnect2"/>
    <s v="T"/>
  </r>
  <r>
    <s v="Harvest Moon: Another Wonderful Life"/>
    <x v="19"/>
    <n v="2004"/>
    <x v="5268"/>
    <x v="23"/>
    <s v="Feb"/>
    <x v="3"/>
    <x v="214"/>
    <x v="401"/>
    <x v="300"/>
    <x v="58"/>
    <x v="145"/>
    <x v="605"/>
    <n v="70"/>
    <n v="12"/>
    <n v="9.1999999999999993"/>
    <n v="60"/>
    <s v="Marvelous"/>
    <s v="E"/>
  </r>
  <r>
    <s v="Jikkyou Powerful Pro Yakyuu 15"/>
    <x v="6"/>
    <n v="2008"/>
    <x v="5269"/>
    <x v="31"/>
    <s v="Feb"/>
    <x v="0"/>
    <x v="14"/>
    <x v="180"/>
    <x v="125"/>
    <x v="14"/>
    <x v="106"/>
    <x v="605"/>
    <m/>
    <m/>
    <m/>
    <m/>
    <m/>
    <m/>
  </r>
  <r>
    <s v="Front Line"/>
    <x v="15"/>
    <n v="1981"/>
    <x v="2258"/>
    <x v="17"/>
    <s v="Jan"/>
    <x v="8"/>
    <x v="94"/>
    <x v="376"/>
    <x v="45"/>
    <x v="58"/>
    <x v="106"/>
    <x v="605"/>
    <m/>
    <m/>
    <m/>
    <m/>
    <m/>
    <m/>
  </r>
  <r>
    <s v="Ready 2 Rumble Boxing: Round 2"/>
    <x v="11"/>
    <n v="2000"/>
    <x v="905"/>
    <x v="26"/>
    <s v="May"/>
    <x v="9"/>
    <x v="39"/>
    <x v="401"/>
    <x v="300"/>
    <x v="58"/>
    <x v="106"/>
    <x v="605"/>
    <m/>
    <m/>
    <m/>
    <m/>
    <m/>
    <m/>
  </r>
  <r>
    <s v="Army Men: Air Combat"/>
    <x v="11"/>
    <n v="2000"/>
    <x v="5270"/>
    <x v="1"/>
    <s v="Dec"/>
    <x v="8"/>
    <x v="76"/>
    <x v="401"/>
    <x v="300"/>
    <x v="58"/>
    <x v="106"/>
    <x v="605"/>
    <m/>
    <m/>
    <m/>
    <m/>
    <m/>
    <m/>
  </r>
  <r>
    <s v="Paperboy"/>
    <x v="11"/>
    <n v="1999"/>
    <x v="5271"/>
    <x v="14"/>
    <s v="Aug"/>
    <x v="8"/>
    <x v="39"/>
    <x v="401"/>
    <x v="300"/>
    <x v="58"/>
    <x v="106"/>
    <x v="605"/>
    <m/>
    <m/>
    <m/>
    <m/>
    <m/>
    <m/>
  </r>
  <r>
    <s v="South Park: Chef's Luv Shack"/>
    <x v="11"/>
    <n v="1999"/>
    <x v="1774"/>
    <x v="19"/>
    <s v="Aug"/>
    <x v="5"/>
    <x v="30"/>
    <x v="401"/>
    <x v="300"/>
    <x v="58"/>
    <x v="106"/>
    <x v="605"/>
    <m/>
    <m/>
    <m/>
    <m/>
    <m/>
    <m/>
  </r>
  <r>
    <s v="Midway's Greatest Arcade Hits Volume 1"/>
    <x v="11"/>
    <n v="2000"/>
    <x v="5272"/>
    <x v="21"/>
    <s v="Feb"/>
    <x v="5"/>
    <x v="39"/>
    <x v="401"/>
    <x v="300"/>
    <x v="58"/>
    <x v="106"/>
    <x v="605"/>
    <m/>
    <m/>
    <m/>
    <m/>
    <m/>
    <m/>
  </r>
  <r>
    <s v="Road Rash 64"/>
    <x v="11"/>
    <n v="1999"/>
    <x v="5273"/>
    <x v="21"/>
    <s v="Nov"/>
    <x v="2"/>
    <x v="28"/>
    <x v="401"/>
    <x v="300"/>
    <x v="58"/>
    <x v="106"/>
    <x v="605"/>
    <m/>
    <m/>
    <m/>
    <m/>
    <m/>
    <m/>
  </r>
  <r>
    <s v="Final Fantasy Fables: Chocobo Tales"/>
    <x v="3"/>
    <n v="2006"/>
    <x v="5274"/>
    <x v="20"/>
    <s v="Apr"/>
    <x v="10"/>
    <x v="5"/>
    <x v="205"/>
    <x v="45"/>
    <x v="130"/>
    <x v="145"/>
    <x v="605"/>
    <n v="75"/>
    <n v="42"/>
    <n v="7.4"/>
    <n v="28"/>
    <s v="h.a.n.d. Inc."/>
    <s v="E"/>
  </r>
  <r>
    <s v="NCAA College Basketball 2K3"/>
    <x v="6"/>
    <n v="2002"/>
    <x v="5275"/>
    <x v="17"/>
    <s v="Jan"/>
    <x v="0"/>
    <x v="8"/>
    <x v="234"/>
    <x v="265"/>
    <x v="58"/>
    <x v="147"/>
    <x v="605"/>
    <n v="83"/>
    <n v="17"/>
    <n v="8"/>
    <n v="6"/>
    <s v="Kush Games"/>
    <s v="E"/>
  </r>
  <r>
    <s v="Mobile Suit Gundam Battlefield Record U.C.0081"/>
    <x v="5"/>
    <n v="2009"/>
    <x v="989"/>
    <x v="8"/>
    <s v="Dec"/>
    <x v="8"/>
    <x v="25"/>
    <x v="180"/>
    <x v="125"/>
    <x v="14"/>
    <x v="106"/>
    <x v="605"/>
    <m/>
    <m/>
    <m/>
    <m/>
    <m/>
    <m/>
  </r>
  <r>
    <s v="NHL 17"/>
    <x v="17"/>
    <n v="2016"/>
    <x v="5276"/>
    <x v="7"/>
    <s v="Jun"/>
    <x v="0"/>
    <x v="7"/>
    <x v="200"/>
    <x v="45"/>
    <x v="58"/>
    <x v="147"/>
    <x v="605"/>
    <n v="77"/>
    <n v="23"/>
    <n v="4"/>
    <n v="38"/>
    <s v="EA Canada, EA Vancouver"/>
    <s v="E10+"/>
  </r>
  <r>
    <s v="NCAA March Madness 2004"/>
    <x v="13"/>
    <n v="2003"/>
    <x v="5277"/>
    <x v="18"/>
    <s v="Jul"/>
    <x v="0"/>
    <x v="7"/>
    <x v="375"/>
    <x v="300"/>
    <x v="58"/>
    <x v="145"/>
    <x v="605"/>
    <n v="81"/>
    <n v="16"/>
    <s v="tbd"/>
    <m/>
    <s v="EA Sports"/>
    <s v="E"/>
  </r>
  <r>
    <s v="Lucky Luke"/>
    <x v="12"/>
    <n v="1998"/>
    <x v="5278"/>
    <x v="5"/>
    <s v="Jan"/>
    <x v="1"/>
    <x v="83"/>
    <x v="346"/>
    <x v="265"/>
    <x v="58"/>
    <x v="133"/>
    <x v="605"/>
    <m/>
    <m/>
    <m/>
    <m/>
    <m/>
    <m/>
  </r>
  <r>
    <s v="Bakugan: Battle Brawlers"/>
    <x v="4"/>
    <n v="2009"/>
    <x v="2726"/>
    <x v="6"/>
    <s v="Nov"/>
    <x v="8"/>
    <x v="4"/>
    <x v="200"/>
    <x v="287"/>
    <x v="58"/>
    <x v="133"/>
    <x v="605"/>
    <n v="60"/>
    <n v="16"/>
    <n v="5.2"/>
    <n v="9"/>
    <s v="Now Production"/>
    <s v="E"/>
  </r>
  <r>
    <s v="Fantastic 4"/>
    <x v="19"/>
    <n v="2005"/>
    <x v="5279"/>
    <x v="29"/>
    <s v="Jun"/>
    <x v="8"/>
    <x v="4"/>
    <x v="401"/>
    <x v="300"/>
    <x v="58"/>
    <x v="145"/>
    <x v="605"/>
    <n v="61"/>
    <n v="32"/>
    <n v="4"/>
    <n v="6"/>
    <s v="7 Studios"/>
    <s v="T"/>
  </r>
  <r>
    <s v="LEGO The Hobbit"/>
    <x v="10"/>
    <n v="2014"/>
    <x v="5280"/>
    <x v="6"/>
    <s v="Nov"/>
    <x v="8"/>
    <x v="19"/>
    <x v="205"/>
    <x v="279"/>
    <x v="58"/>
    <x v="133"/>
    <x v="605"/>
    <m/>
    <m/>
    <m/>
    <m/>
    <m/>
    <m/>
  </r>
  <r>
    <s v="Tony Hawk's American Sk8land"/>
    <x v="8"/>
    <n v="2005"/>
    <x v="5281"/>
    <x v="7"/>
    <s v="Feb"/>
    <x v="0"/>
    <x v="4"/>
    <x v="394"/>
    <x v="297"/>
    <x v="58"/>
    <x v="106"/>
    <x v="605"/>
    <n v="64"/>
    <n v="7"/>
    <n v="5.4"/>
    <n v="5"/>
    <s v="Vicarious Visions"/>
    <s v="E"/>
  </r>
  <r>
    <s v="Singularity"/>
    <x v="5"/>
    <s v="N/A"/>
    <x v="5282"/>
    <x v="9"/>
    <s v="Sep"/>
    <x v="6"/>
    <x v="53"/>
    <x v="394"/>
    <x v="203"/>
    <x v="62"/>
    <x v="147"/>
    <x v="605"/>
    <n v="77"/>
    <n v="48"/>
    <n v="7.7"/>
    <n v="100"/>
    <s v="Raven Software"/>
    <s v="M"/>
  </r>
  <r>
    <s v="Metro 2033"/>
    <x v="14"/>
    <n v="2010"/>
    <x v="5283"/>
    <x v="30"/>
    <s v="Nov"/>
    <x v="6"/>
    <x v="28"/>
    <x v="180"/>
    <x v="286"/>
    <x v="58"/>
    <x v="132"/>
    <x v="605"/>
    <n v="81"/>
    <n v="40"/>
    <n v="8.1"/>
    <n v="1472"/>
    <s v="4A Games"/>
    <s v="M"/>
  </r>
  <r>
    <s v="Densetsu no Stafi 3"/>
    <x v="8"/>
    <n v="2004"/>
    <x v="5284"/>
    <x v="2"/>
    <s v="Dec"/>
    <x v="1"/>
    <x v="0"/>
    <x v="180"/>
    <x v="125"/>
    <x v="154"/>
    <x v="145"/>
    <x v="605"/>
    <m/>
    <m/>
    <m/>
    <m/>
    <m/>
    <m/>
  </r>
  <r>
    <s v="Forsaken"/>
    <x v="12"/>
    <n v="1998"/>
    <x v="2526"/>
    <x v="22"/>
    <s v="Jun"/>
    <x v="6"/>
    <x v="30"/>
    <x v="346"/>
    <x v="265"/>
    <x v="58"/>
    <x v="133"/>
    <x v="605"/>
    <m/>
    <m/>
    <m/>
    <m/>
    <m/>
    <m/>
  </r>
  <r>
    <s v="Imagine: Teacher Class Trip"/>
    <x v="3"/>
    <n v="2009"/>
    <x v="5285"/>
    <x v="8"/>
    <s v="Jul"/>
    <x v="10"/>
    <x v="5"/>
    <x v="205"/>
    <x v="279"/>
    <x v="58"/>
    <x v="133"/>
    <x v="605"/>
    <m/>
    <m/>
    <s v="tbd"/>
    <m/>
    <s v="Magic Pockets"/>
    <s v="E"/>
  </r>
  <r>
    <s v="Ratchet &amp; Clank: Going Commando (JP weekly sales)"/>
    <x v="6"/>
    <n v="2003"/>
    <x v="5286"/>
    <x v="21"/>
    <s v="Nov"/>
    <x v="8"/>
    <x v="3"/>
    <x v="180"/>
    <x v="125"/>
    <x v="14"/>
    <x v="106"/>
    <x v="605"/>
    <m/>
    <m/>
    <m/>
    <m/>
    <m/>
    <m/>
  </r>
  <r>
    <s v="Dragon Ball: XenoVerse"/>
    <x v="4"/>
    <n v="2015"/>
    <x v="1401"/>
    <x v="22"/>
    <s v="Jul"/>
    <x v="9"/>
    <x v="25"/>
    <x v="394"/>
    <x v="203"/>
    <x v="58"/>
    <x v="133"/>
    <x v="605"/>
    <m/>
    <m/>
    <n v="6.7"/>
    <n v="46"/>
    <s v="Dimps Corporation"/>
    <s v="T"/>
  </r>
  <r>
    <s v="Valhalla Knights"/>
    <x v="16"/>
    <n v="2006"/>
    <x v="5287"/>
    <x v="15"/>
    <s v="Oct"/>
    <x v="3"/>
    <x v="70"/>
    <x v="341"/>
    <x v="125"/>
    <x v="35"/>
    <x v="145"/>
    <x v="605"/>
    <n v="53"/>
    <n v="29"/>
    <n v="6.3"/>
    <n v="15"/>
    <s v="K2 LLC"/>
    <s v="E10+"/>
  </r>
  <r>
    <s v="The Hobbit"/>
    <x v="13"/>
    <n v="2003"/>
    <x v="5288"/>
    <x v="31"/>
    <s v="Aug"/>
    <x v="1"/>
    <x v="23"/>
    <x v="375"/>
    <x v="300"/>
    <x v="58"/>
    <x v="145"/>
    <x v="605"/>
    <m/>
    <m/>
    <m/>
    <m/>
    <m/>
    <m/>
  </r>
  <r>
    <s v="Destiny: The Collection"/>
    <x v="9"/>
    <n v="2016"/>
    <x v="5289"/>
    <x v="11"/>
    <s v="Jun"/>
    <x v="6"/>
    <x v="4"/>
    <x v="268"/>
    <x v="263"/>
    <x v="58"/>
    <x v="115"/>
    <x v="605"/>
    <m/>
    <m/>
    <n v="8.1"/>
    <n v="9"/>
    <s v="Bungie"/>
    <s v="T"/>
  </r>
  <r>
    <s v="FIFA 14"/>
    <x v="10"/>
    <n v="2013"/>
    <x v="1095"/>
    <x v="17"/>
    <s v="Jan"/>
    <x v="0"/>
    <x v="7"/>
    <x v="180"/>
    <x v="268"/>
    <x v="58"/>
    <x v="145"/>
    <x v="605"/>
    <m/>
    <m/>
    <m/>
    <m/>
    <m/>
    <m/>
  </r>
  <r>
    <s v="Dance Dance Revolution: Disney Channel Edition"/>
    <x v="6"/>
    <n v="2008"/>
    <x v="5290"/>
    <x v="21"/>
    <s v="Jul"/>
    <x v="7"/>
    <x v="14"/>
    <x v="234"/>
    <x v="265"/>
    <x v="58"/>
    <x v="147"/>
    <x v="605"/>
    <n v="61"/>
    <n v="9"/>
    <s v="tbd"/>
    <m/>
    <s v="Keen Games"/>
    <s v="E"/>
  </r>
  <r>
    <s v="The Incredible Hulk"/>
    <x v="3"/>
    <n v="2008"/>
    <x v="5291"/>
    <x v="15"/>
    <s v="Jul"/>
    <x v="8"/>
    <x v="8"/>
    <x v="376"/>
    <x v="125"/>
    <x v="58"/>
    <x v="133"/>
    <x v="605"/>
    <n v="50"/>
    <n v="15"/>
    <s v="tbd"/>
    <m/>
    <s v="Amaze Entertainment"/>
    <s v="E10+"/>
  </r>
  <r>
    <s v="The Adventures of Tintin: The Game"/>
    <x v="4"/>
    <n v="2011"/>
    <x v="4570"/>
    <x v="24"/>
    <s v="Jul"/>
    <x v="8"/>
    <x v="5"/>
    <x v="360"/>
    <x v="293"/>
    <x v="58"/>
    <x v="147"/>
    <x v="605"/>
    <n v="63"/>
    <n v="35"/>
    <n v="6.1"/>
    <n v="12"/>
    <s v="Ubisoft Montpellier"/>
    <s v="E10+"/>
  </r>
  <r>
    <s v="Checkers"/>
    <x v="15"/>
    <n v="1980"/>
    <x v="5292"/>
    <x v="28"/>
    <s v="May"/>
    <x v="5"/>
    <x v="10"/>
    <x v="376"/>
    <x v="45"/>
    <x v="58"/>
    <x v="106"/>
    <x v="605"/>
    <m/>
    <m/>
    <m/>
    <m/>
    <m/>
    <m/>
  </r>
  <r>
    <s v="Front Mission: Gun Hazard"/>
    <x v="7"/>
    <n v="1996"/>
    <x v="5293"/>
    <x v="7"/>
    <s v="Apr"/>
    <x v="3"/>
    <x v="9"/>
    <x v="180"/>
    <x v="125"/>
    <x v="14"/>
    <x v="106"/>
    <x v="605"/>
    <m/>
    <m/>
    <m/>
    <m/>
    <m/>
    <m/>
  </r>
  <r>
    <s v="Etrian Mystery Dungeon"/>
    <x v="10"/>
    <n v="2015"/>
    <x v="5294"/>
    <x v="21"/>
    <s v="Jul"/>
    <x v="3"/>
    <x v="131"/>
    <x v="290"/>
    <x v="45"/>
    <x v="29"/>
    <x v="145"/>
    <x v="605"/>
    <n v="77"/>
    <n v="44"/>
    <n v="7.9"/>
    <n v="49"/>
    <s v="Spike Chunsoft"/>
    <s v="E10+"/>
  </r>
  <r>
    <s v="Zumba Fitness: World Party"/>
    <x v="17"/>
    <n v="2013"/>
    <x v="5295"/>
    <x v="2"/>
    <s v="Apr"/>
    <x v="5"/>
    <x v="35"/>
    <x v="394"/>
    <x v="300"/>
    <x v="58"/>
    <x v="133"/>
    <x v="605"/>
    <n v="73"/>
    <n v="5"/>
    <n v="6.2"/>
    <n v="40"/>
    <s v="Zoe Mode"/>
    <s v="E"/>
  </r>
  <r>
    <s v="Luminous Arc"/>
    <x v="3"/>
    <n v="2007"/>
    <x v="916"/>
    <x v="10"/>
    <s v="Dec"/>
    <x v="3"/>
    <x v="70"/>
    <x v="252"/>
    <x v="125"/>
    <x v="23"/>
    <x v="145"/>
    <x v="605"/>
    <n v="70"/>
    <n v="25"/>
    <n v="7"/>
    <n v="24"/>
    <s v="Image Epoch, Imageepoch"/>
    <s v="T"/>
  </r>
  <r>
    <s v="Boogie SuperStar"/>
    <x v="0"/>
    <n v="2008"/>
    <x v="3193"/>
    <x v="16"/>
    <s v="Sep"/>
    <x v="5"/>
    <x v="7"/>
    <x v="200"/>
    <x v="287"/>
    <x v="58"/>
    <x v="133"/>
    <x v="605"/>
    <m/>
    <m/>
    <n v="8.6"/>
    <n v="14"/>
    <s v="EA Montreal"/>
    <s v="E10+"/>
  </r>
  <r>
    <s v="4x4 EVO 2"/>
    <x v="13"/>
    <n v="2001"/>
    <x v="5296"/>
    <x v="27"/>
    <s v="Aug"/>
    <x v="2"/>
    <x v="212"/>
    <x v="375"/>
    <x v="300"/>
    <x v="58"/>
    <x v="145"/>
    <x v="605"/>
    <n v="59"/>
    <n v="15"/>
    <n v="6.2"/>
    <n v="5"/>
    <s v="Terminal Reality"/>
    <s v="E"/>
  </r>
  <r>
    <s v="Juiced 2: Hot Import Nights"/>
    <x v="3"/>
    <n v="2007"/>
    <x v="5297"/>
    <x v="21"/>
    <s v="Aug"/>
    <x v="2"/>
    <x v="28"/>
    <x v="376"/>
    <x v="125"/>
    <x v="58"/>
    <x v="133"/>
    <x v="605"/>
    <n v="72"/>
    <n v="7"/>
    <s v="tbd"/>
    <m/>
    <s v="Juice Games"/>
    <s v="T"/>
  </r>
  <r>
    <s v="XS Airboat Racing"/>
    <x v="12"/>
    <n v="2002"/>
    <x v="1513"/>
    <x v="31"/>
    <s v="Dec"/>
    <x v="2"/>
    <x v="166"/>
    <x v="346"/>
    <x v="265"/>
    <x v="58"/>
    <x v="133"/>
    <x v="605"/>
    <m/>
    <m/>
    <m/>
    <m/>
    <m/>
    <m/>
  </r>
  <r>
    <s v="Cradle of Rome"/>
    <x v="3"/>
    <n v="2008"/>
    <x v="1482"/>
    <x v="17"/>
    <s v="Feb"/>
    <x v="4"/>
    <x v="70"/>
    <x v="268"/>
    <x v="263"/>
    <x v="58"/>
    <x v="147"/>
    <x v="605"/>
    <n v="63"/>
    <n v="20"/>
    <s v="tbd"/>
    <m/>
    <s v="Cerasus Media"/>
    <s v="E"/>
  </r>
  <r>
    <s v="Grand Theft Auto"/>
    <x v="8"/>
    <n v="2004"/>
    <x v="5298"/>
    <x v="16"/>
    <s v="Aug"/>
    <x v="8"/>
    <x v="2"/>
    <x v="394"/>
    <x v="297"/>
    <x v="58"/>
    <x v="106"/>
    <x v="605"/>
    <n v="68"/>
    <n v="33"/>
    <n v="7.1"/>
    <n v="23"/>
    <s v="Digital Eclipse"/>
    <s v="M"/>
  </r>
  <r>
    <s v="Avalon Code"/>
    <x v="3"/>
    <n v="2008"/>
    <x v="5299"/>
    <x v="10"/>
    <s v="Oct"/>
    <x v="3"/>
    <x v="70"/>
    <x v="369"/>
    <x v="125"/>
    <x v="130"/>
    <x v="145"/>
    <x v="605"/>
    <n v="71"/>
    <n v="29"/>
    <n v="7.4"/>
    <n v="13"/>
    <s v="Matrix Software, Marvelous Entertainment"/>
    <s v="E10+"/>
  </r>
  <r>
    <s v="Dora the Explorer: Super Star Adventures"/>
    <x v="8"/>
    <n v="2004"/>
    <x v="5300"/>
    <x v="1"/>
    <s v="Mar"/>
    <x v="10"/>
    <x v="102"/>
    <x v="394"/>
    <x v="297"/>
    <x v="58"/>
    <x v="106"/>
    <x v="605"/>
    <m/>
    <m/>
    <m/>
    <m/>
    <m/>
    <m/>
  </r>
  <r>
    <s v="Star Trek: The Game"/>
    <x v="5"/>
    <n v="2013"/>
    <x v="5301"/>
    <x v="3"/>
    <s v="Nov"/>
    <x v="8"/>
    <x v="25"/>
    <x v="205"/>
    <x v="244"/>
    <x v="58"/>
    <x v="115"/>
    <x v="605"/>
    <m/>
    <m/>
    <m/>
    <m/>
    <m/>
    <m/>
  </r>
  <r>
    <s v="Dreamcast Collection"/>
    <x v="4"/>
    <n v="2011"/>
    <x v="5302"/>
    <x v="29"/>
    <s v="Jun"/>
    <x v="5"/>
    <x v="8"/>
    <x v="252"/>
    <x v="297"/>
    <x v="58"/>
    <x v="133"/>
    <x v="605"/>
    <n v="53"/>
    <n v="31"/>
    <n v="5.2"/>
    <n v="10"/>
    <s v="Sega"/>
    <s v="T"/>
  </r>
  <r>
    <s v="Resident Evil Archives: Resident Evil Zero"/>
    <x v="0"/>
    <n v="2008"/>
    <x v="4910"/>
    <x v="7"/>
    <s v="Mar"/>
    <x v="8"/>
    <x v="12"/>
    <x v="346"/>
    <x v="298"/>
    <x v="23"/>
    <x v="145"/>
    <x v="605"/>
    <n v="62"/>
    <n v="17"/>
    <n v="8.1999999999999993"/>
    <n v="37"/>
    <s v="Capcom"/>
    <s v="M"/>
  </r>
  <r>
    <s v="Rocket League"/>
    <x v="17"/>
    <n v="2016"/>
    <x v="5303"/>
    <x v="10"/>
    <s v="Feb"/>
    <x v="0"/>
    <x v="11"/>
    <x v="268"/>
    <x v="271"/>
    <x v="58"/>
    <x v="133"/>
    <x v="605"/>
    <n v="87"/>
    <n v="22"/>
    <n v="8.3000000000000007"/>
    <n v="194"/>
    <s v="Psyonix"/>
    <s v="E"/>
  </r>
  <r>
    <s v="My Street"/>
    <x v="6"/>
    <n v="2003"/>
    <x v="3055"/>
    <x v="31"/>
    <s v="Jun"/>
    <x v="5"/>
    <x v="3"/>
    <x v="234"/>
    <x v="265"/>
    <x v="58"/>
    <x v="147"/>
    <x v="605"/>
    <n v="46"/>
    <n v="21"/>
    <n v="3.9"/>
    <n v="14"/>
    <s v="Idol Minds"/>
    <s v="E"/>
  </r>
  <r>
    <s v="Spider-Man: Shattered Dimensions"/>
    <x v="0"/>
    <n v="2010"/>
    <x v="5304"/>
    <x v="34"/>
    <s v="Jan"/>
    <x v="8"/>
    <x v="4"/>
    <x v="234"/>
    <x v="265"/>
    <x v="58"/>
    <x v="133"/>
    <x v="605"/>
    <n v="75"/>
    <n v="13"/>
    <n v="7.7"/>
    <n v="15"/>
    <s v="Beenox"/>
    <s v="T"/>
  </r>
  <r>
    <s v="Wild 9"/>
    <x v="12"/>
    <n v="1998"/>
    <x v="5305"/>
    <x v="9"/>
    <s v="Jun"/>
    <x v="8"/>
    <x v="117"/>
    <x v="346"/>
    <x v="265"/>
    <x v="58"/>
    <x v="133"/>
    <x v="605"/>
    <m/>
    <m/>
    <m/>
    <m/>
    <m/>
    <m/>
  </r>
  <r>
    <s v="Ghost Rider"/>
    <x v="16"/>
    <n v="2007"/>
    <x v="438"/>
    <x v="26"/>
    <s v="Dec"/>
    <x v="8"/>
    <x v="2"/>
    <x v="376"/>
    <x v="125"/>
    <x v="58"/>
    <x v="133"/>
    <x v="605"/>
    <n v="49"/>
    <n v="17"/>
    <n v="5.7"/>
    <n v="13"/>
    <s v="Climax Group"/>
    <s v="T"/>
  </r>
  <r>
    <s v="Shadow Hearts: Covenant"/>
    <x v="6"/>
    <n v="2004"/>
    <x v="683"/>
    <x v="23"/>
    <s v="Sep"/>
    <x v="3"/>
    <x v="39"/>
    <x v="234"/>
    <x v="265"/>
    <x v="58"/>
    <x v="147"/>
    <x v="605"/>
    <n v="85"/>
    <n v="49"/>
    <n v="9.1"/>
    <n v="54"/>
    <s v="Nautilus"/>
    <s v="T"/>
  </r>
  <r>
    <s v="X-Men: Destiny"/>
    <x v="5"/>
    <n v="2011"/>
    <x v="5306"/>
    <x v="11"/>
    <s v="Dec"/>
    <x v="8"/>
    <x v="4"/>
    <x v="364"/>
    <x v="270"/>
    <x v="58"/>
    <x v="147"/>
    <x v="605"/>
    <n v="50"/>
    <n v="33"/>
    <n v="4.8"/>
    <n v="37"/>
    <s v="Silicon Knights"/>
    <s v="T"/>
  </r>
  <r>
    <s v="Driver '76"/>
    <x v="16"/>
    <n v="2007"/>
    <x v="5307"/>
    <x v="28"/>
    <s v="Jul"/>
    <x v="2"/>
    <x v="5"/>
    <x v="396"/>
    <x v="182"/>
    <x v="58"/>
    <x v="101"/>
    <x v="605"/>
    <n v="57"/>
    <n v="28"/>
    <n v="7.9"/>
    <n v="18"/>
    <s v="Sumo Digital"/>
    <s v="M"/>
  </r>
  <r>
    <s v="Danganronpa: Trigger Happy Havoc"/>
    <x v="16"/>
    <s v="N/A"/>
    <x v="4228"/>
    <x v="32"/>
    <s v="May"/>
    <x v="5"/>
    <x v="53"/>
    <x v="180"/>
    <x v="125"/>
    <x v="14"/>
    <x v="106"/>
    <x v="605"/>
    <m/>
    <m/>
    <m/>
    <m/>
    <m/>
    <m/>
  </r>
  <r>
    <s v="Harry Potter and the Order of the Phoenix"/>
    <x v="5"/>
    <n v="2007"/>
    <x v="4036"/>
    <x v="30"/>
    <s v="Oct"/>
    <x v="8"/>
    <x v="7"/>
    <x v="375"/>
    <x v="298"/>
    <x v="58"/>
    <x v="147"/>
    <x v="605"/>
    <n v="67"/>
    <n v="35"/>
    <n v="6.6"/>
    <n v="25"/>
    <s v="EA Games"/>
    <s v="E10+"/>
  </r>
  <r>
    <s v="Midway Arcade Treasures: Extended Play"/>
    <x v="16"/>
    <n v="2005"/>
    <x v="2380"/>
    <x v="20"/>
    <s v="Jun"/>
    <x v="5"/>
    <x v="39"/>
    <x v="400"/>
    <x v="125"/>
    <x v="58"/>
    <x v="133"/>
    <x v="605"/>
    <n v="63"/>
    <n v="24"/>
    <n v="7.8"/>
    <n v="8"/>
    <s v="Digital Eclipse"/>
    <s v="M"/>
  </r>
  <r>
    <s v="Nickelodeon Dance"/>
    <x v="0"/>
    <n v="2011"/>
    <x v="1737"/>
    <x v="22"/>
    <s v="Apr"/>
    <x v="5"/>
    <x v="2"/>
    <x v="400"/>
    <x v="45"/>
    <x v="58"/>
    <x v="145"/>
    <x v="605"/>
    <m/>
    <m/>
    <s v="tbd"/>
    <m/>
    <s v="High Voltage Software"/>
    <s v="E"/>
  </r>
  <r>
    <s v="PGA Tour 96"/>
    <x v="12"/>
    <n v="1995"/>
    <x v="1405"/>
    <x v="12"/>
    <s v="Mar"/>
    <x v="0"/>
    <x v="7"/>
    <x v="346"/>
    <x v="265"/>
    <x v="58"/>
    <x v="133"/>
    <x v="605"/>
    <m/>
    <m/>
    <m/>
    <m/>
    <m/>
    <m/>
  </r>
  <r>
    <s v="Covert Ops: Nuclear Dawn"/>
    <x v="12"/>
    <n v="2000"/>
    <x v="5308"/>
    <x v="4"/>
    <s v="Nov"/>
    <x v="8"/>
    <x v="3"/>
    <x v="346"/>
    <x v="265"/>
    <x v="58"/>
    <x v="133"/>
    <x v="605"/>
    <m/>
    <m/>
    <m/>
    <m/>
    <m/>
    <m/>
  </r>
  <r>
    <s v="Ben 10 Ultimate Alien: Cosmic Destruction"/>
    <x v="16"/>
    <n v="2010"/>
    <x v="5309"/>
    <x v="28"/>
    <s v="Dec"/>
    <x v="1"/>
    <x v="58"/>
    <x v="205"/>
    <x v="265"/>
    <x v="58"/>
    <x v="132"/>
    <x v="605"/>
    <m/>
    <m/>
    <s v="tbd"/>
    <m/>
    <s v="Papaya Studios"/>
    <s v="E10+"/>
  </r>
  <r>
    <s v="Amazing Adventures: The Forgotten Ruins"/>
    <x v="3"/>
    <n v="2008"/>
    <x v="2284"/>
    <x v="27"/>
    <s v="Jul"/>
    <x v="10"/>
    <x v="209"/>
    <x v="346"/>
    <x v="283"/>
    <x v="58"/>
    <x v="133"/>
    <x v="605"/>
    <m/>
    <m/>
    <s v="tbd"/>
    <m/>
    <s v="Black Lantern Studios"/>
    <s v="E"/>
  </r>
  <r>
    <s v="Galaga: Destination Earth"/>
    <x v="12"/>
    <n v="2000"/>
    <x v="5310"/>
    <x v="14"/>
    <s v="Jun"/>
    <x v="6"/>
    <x v="27"/>
    <x v="346"/>
    <x v="265"/>
    <x v="58"/>
    <x v="133"/>
    <x v="605"/>
    <m/>
    <m/>
    <n v="8"/>
    <n v="10"/>
    <s v="Hasbro Interactive"/>
    <s v="E"/>
  </r>
  <r>
    <s v="Dynasty Warriors 6 Empires"/>
    <x v="4"/>
    <n v="2009"/>
    <x v="5311"/>
    <x v="12"/>
    <s v="Aug"/>
    <x v="8"/>
    <x v="48"/>
    <x v="252"/>
    <x v="45"/>
    <x v="57"/>
    <x v="133"/>
    <x v="605"/>
    <n v="59"/>
    <n v="24"/>
    <n v="7.3"/>
    <n v="28"/>
    <s v="Omega Force"/>
    <s v="T"/>
  </r>
  <r>
    <s v="The Testament of Sherlock Holmes"/>
    <x v="5"/>
    <n v="2012"/>
    <x v="707"/>
    <x v="21"/>
    <s v="Feb"/>
    <x v="10"/>
    <x v="82"/>
    <x v="268"/>
    <x v="182"/>
    <x v="58"/>
    <x v="115"/>
    <x v="605"/>
    <n v="65"/>
    <n v="16"/>
    <n v="7.4"/>
    <n v="34"/>
    <s v="Frogwares"/>
    <s v="M"/>
  </r>
  <r>
    <s v="FIFA World Cup Germany 2006"/>
    <x v="13"/>
    <n v="2006"/>
    <x v="5312"/>
    <x v="19"/>
    <s v="Mar"/>
    <x v="0"/>
    <x v="7"/>
    <x v="375"/>
    <x v="300"/>
    <x v="58"/>
    <x v="145"/>
    <x v="605"/>
    <n v="77"/>
    <n v="22"/>
    <n v="8.4"/>
    <n v="9"/>
    <s v="EA Canada"/>
    <s v="E"/>
  </r>
  <r>
    <s v="NBA Live 14"/>
    <x v="9"/>
    <n v="2013"/>
    <x v="5313"/>
    <x v="7"/>
    <s v="Feb"/>
    <x v="0"/>
    <x v="7"/>
    <x v="341"/>
    <x v="300"/>
    <x v="58"/>
    <x v="115"/>
    <x v="605"/>
    <n v="43"/>
    <n v="25"/>
    <n v="2.7"/>
    <n v="175"/>
    <s v="EA Sports"/>
    <s v="E"/>
  </r>
  <r>
    <s v="G.I. Joe: The Rise of Cobra"/>
    <x v="4"/>
    <n v="2009"/>
    <x v="5314"/>
    <x v="9"/>
    <s v="Jun"/>
    <x v="8"/>
    <x v="7"/>
    <x v="394"/>
    <x v="300"/>
    <x v="58"/>
    <x v="133"/>
    <x v="605"/>
    <n v="42"/>
    <n v="59"/>
    <n v="4.7"/>
    <n v="22"/>
    <s v="Double Helix Games"/>
    <s v="T"/>
  </r>
  <r>
    <s v="Polly Pocket: Super Splash Island"/>
    <x v="8"/>
    <n v="2003"/>
    <x v="5315"/>
    <x v="29"/>
    <s v="Sep"/>
    <x v="8"/>
    <x v="178"/>
    <x v="394"/>
    <x v="297"/>
    <x v="58"/>
    <x v="106"/>
    <x v="605"/>
    <m/>
    <m/>
    <m/>
    <m/>
    <m/>
    <m/>
  </r>
  <r>
    <s v="Game of Thrones"/>
    <x v="5"/>
    <n v="2012"/>
    <x v="4247"/>
    <x v="18"/>
    <s v="Dec"/>
    <x v="3"/>
    <x v="82"/>
    <x v="205"/>
    <x v="244"/>
    <x v="58"/>
    <x v="147"/>
    <x v="605"/>
    <n v="53"/>
    <n v="14"/>
    <n v="5.5"/>
    <n v="81"/>
    <s v="Cyanide, Cyanide Studios"/>
    <s v="M"/>
  </r>
  <r>
    <s v="God Eater 2"/>
    <x v="16"/>
    <n v="2013"/>
    <x v="5316"/>
    <x v="3"/>
    <s v="Nov"/>
    <x v="3"/>
    <x v="25"/>
    <x v="180"/>
    <x v="125"/>
    <x v="14"/>
    <x v="106"/>
    <x v="605"/>
    <m/>
    <m/>
    <m/>
    <m/>
    <m/>
    <m/>
  </r>
  <r>
    <s v="LEGO Marvel's Avengers"/>
    <x v="18"/>
    <n v="2016"/>
    <x v="2851"/>
    <x v="10"/>
    <s v="May"/>
    <x v="8"/>
    <x v="19"/>
    <x v="234"/>
    <x v="244"/>
    <x v="58"/>
    <x v="133"/>
    <x v="605"/>
    <n v="69"/>
    <n v="4"/>
    <n v="6.8"/>
    <n v="15"/>
    <s v="TT Games"/>
    <s v="E10+"/>
  </r>
  <r>
    <s v="PDC World Championship Darts 2008"/>
    <x v="0"/>
    <n v="2008"/>
    <x v="5317"/>
    <x v="31"/>
    <s v="Oct"/>
    <x v="0"/>
    <x v="60"/>
    <x v="324"/>
    <x v="199"/>
    <x v="58"/>
    <x v="145"/>
    <x v="605"/>
    <n v="51"/>
    <n v="18"/>
    <n v="5.4"/>
    <n v="7"/>
    <s v="Oxygen Interactive"/>
    <s v="E10+"/>
  </r>
  <r>
    <s v="X-Men: Destiny"/>
    <x v="4"/>
    <n v="2011"/>
    <x v="5318"/>
    <x v="14"/>
    <s v="Sep"/>
    <x v="8"/>
    <x v="4"/>
    <x v="375"/>
    <x v="203"/>
    <x v="58"/>
    <x v="133"/>
    <x v="605"/>
    <n v="47"/>
    <n v="51"/>
    <n v="5"/>
    <n v="72"/>
    <s v="Silicon Knights"/>
    <s v="T"/>
  </r>
  <r>
    <s v="Sesame Street: Elmo's Number Journey"/>
    <x v="12"/>
    <n v="1998"/>
    <x v="3032"/>
    <x v="32"/>
    <s v="Jul"/>
    <x v="5"/>
    <x v="213"/>
    <x v="346"/>
    <x v="265"/>
    <x v="58"/>
    <x v="133"/>
    <x v="605"/>
    <m/>
    <m/>
    <m/>
    <m/>
    <m/>
    <m/>
  </r>
  <r>
    <s v="Fallout 3 Game Add-On Pack: Broken Steel and Point Lookout"/>
    <x v="4"/>
    <n v="2009"/>
    <x v="2085"/>
    <x v="0"/>
    <s v="Sep"/>
    <x v="3"/>
    <x v="6"/>
    <x v="252"/>
    <x v="297"/>
    <x v="58"/>
    <x v="133"/>
    <x v="605"/>
    <m/>
    <m/>
    <s v="tbd"/>
    <m/>
    <s v="Bethesda Softworks"/>
    <s v="M"/>
  </r>
  <r>
    <s v="Rampage"/>
    <x v="15"/>
    <n v="1988"/>
    <x v="1406"/>
    <x v="18"/>
    <s v="Feb"/>
    <x v="8"/>
    <x v="4"/>
    <x v="376"/>
    <x v="45"/>
    <x v="58"/>
    <x v="106"/>
    <x v="605"/>
    <m/>
    <m/>
    <m/>
    <m/>
    <m/>
    <m/>
  </r>
  <r>
    <s v="Dark Cavern"/>
    <x v="15"/>
    <n v="1981"/>
    <x v="5319"/>
    <x v="27"/>
    <s v="Nov"/>
    <x v="6"/>
    <x v="140"/>
    <x v="376"/>
    <x v="45"/>
    <x v="58"/>
    <x v="106"/>
    <x v="605"/>
    <m/>
    <m/>
    <m/>
    <m/>
    <m/>
    <m/>
  </r>
  <r>
    <s v="Pictionary: Ultimate Edition"/>
    <x v="4"/>
    <n v="2011"/>
    <x v="2922"/>
    <x v="6"/>
    <s v="Jan"/>
    <x v="5"/>
    <x v="28"/>
    <x v="252"/>
    <x v="300"/>
    <x v="58"/>
    <x v="133"/>
    <x v="605"/>
    <n v="53"/>
    <n v="4"/>
    <s v="tbd"/>
    <m/>
    <s v="Page 44 Studios"/>
    <s v="E"/>
  </r>
  <r>
    <s v="Pro Evolution Soccer 2014"/>
    <x v="4"/>
    <n v="2013"/>
    <x v="5320"/>
    <x v="9"/>
    <s v="Oct"/>
    <x v="8"/>
    <x v="14"/>
    <x v="360"/>
    <x v="263"/>
    <x v="58"/>
    <x v="133"/>
    <x v="605"/>
    <n v="80"/>
    <n v="23"/>
    <n v="4.3"/>
    <n v="113"/>
    <s v="Konami"/>
    <s v="E"/>
  </r>
  <r>
    <s v="The Godfather (US &amp; Others sales)"/>
    <x v="4"/>
    <n v="2006"/>
    <x v="5321"/>
    <x v="33"/>
    <s v="Nov"/>
    <x v="8"/>
    <x v="7"/>
    <x v="200"/>
    <x v="287"/>
    <x v="58"/>
    <x v="133"/>
    <x v="605"/>
    <m/>
    <m/>
    <m/>
    <m/>
    <m/>
    <m/>
  </r>
  <r>
    <s v="We Love Golf!"/>
    <x v="0"/>
    <n v="2007"/>
    <x v="5322"/>
    <x v="9"/>
    <s v="Feb"/>
    <x v="0"/>
    <x v="12"/>
    <x v="401"/>
    <x v="125"/>
    <x v="102"/>
    <x v="133"/>
    <x v="605"/>
    <m/>
    <m/>
    <m/>
    <m/>
    <m/>
    <m/>
  </r>
  <r>
    <s v="Angry Birds"/>
    <x v="14"/>
    <n v="2011"/>
    <x v="5323"/>
    <x v="25"/>
    <s v="Apr"/>
    <x v="4"/>
    <x v="82"/>
    <x v="180"/>
    <x v="291"/>
    <x v="58"/>
    <x v="132"/>
    <x v="605"/>
    <m/>
    <m/>
    <n v="7.3"/>
    <n v="19"/>
    <s v="Rovio Mobile, Rovio Entertainment"/>
    <s v="E"/>
  </r>
  <r>
    <s v="Pictionary: Ultimate Edition"/>
    <x v="5"/>
    <n v="2011"/>
    <x v="5324"/>
    <x v="9"/>
    <s v="Sep"/>
    <x v="5"/>
    <x v="28"/>
    <x v="341"/>
    <x v="297"/>
    <x v="58"/>
    <x v="147"/>
    <x v="605"/>
    <n v="62"/>
    <n v="4"/>
    <s v="tbd"/>
    <m/>
    <s v="Page 44 Studios"/>
    <s v="E"/>
  </r>
  <r>
    <s v="Pure Futbol"/>
    <x v="5"/>
    <n v="2010"/>
    <x v="5325"/>
    <x v="9"/>
    <s v="Jul"/>
    <x v="0"/>
    <x v="5"/>
    <x v="383"/>
    <x v="293"/>
    <x v="58"/>
    <x v="115"/>
    <x v="605"/>
    <n v="46"/>
    <n v="12"/>
    <n v="7.5"/>
    <n v="30"/>
    <s v="Ubisoft Vancouver"/>
    <s v="E"/>
  </r>
  <r>
    <s v="Tiger Woods PGA Tour 10"/>
    <x v="16"/>
    <n v="2009"/>
    <x v="5096"/>
    <x v="0"/>
    <s v="Aug"/>
    <x v="0"/>
    <x v="7"/>
    <x v="234"/>
    <x v="270"/>
    <x v="58"/>
    <x v="132"/>
    <x v="605"/>
    <n v="70"/>
    <n v="7"/>
    <s v="tbd"/>
    <m/>
    <s v="EA Tiburon"/>
    <s v="E"/>
  </r>
  <r>
    <s v="Imagine: Zookeeper"/>
    <x v="3"/>
    <n v="2009"/>
    <x v="1233"/>
    <x v="5"/>
    <s v="Jun"/>
    <x v="7"/>
    <x v="5"/>
    <x v="341"/>
    <x v="297"/>
    <x v="58"/>
    <x v="133"/>
    <x v="605"/>
    <m/>
    <m/>
    <s v="tbd"/>
    <m/>
    <s v="Magic Pockets"/>
    <s v="E"/>
  </r>
  <r>
    <s v="Dood's Big Adventure"/>
    <x v="0"/>
    <n v="2010"/>
    <x v="4894"/>
    <x v="5"/>
    <s v="Nov"/>
    <x v="1"/>
    <x v="28"/>
    <x v="400"/>
    <x v="45"/>
    <x v="58"/>
    <x v="133"/>
    <x v="605"/>
    <n v="56"/>
    <n v="4"/>
    <s v="tbd"/>
    <m/>
    <s v="THQ"/>
    <s v="E"/>
  </r>
  <r>
    <s v="Afro Samurai"/>
    <x v="4"/>
    <n v="2009"/>
    <x v="5326"/>
    <x v="32"/>
    <s v="Feb"/>
    <x v="8"/>
    <x v="10"/>
    <x v="252"/>
    <x v="300"/>
    <x v="58"/>
    <x v="133"/>
    <x v="605"/>
    <n v="65"/>
    <n v="70"/>
    <n v="6.2"/>
    <n v="57"/>
    <s v="Namco Bandai Games America, Namco Bandai Games"/>
    <s v="M"/>
  </r>
  <r>
    <s v="Ar tonelico Qoga: Knell of Ar Ciel"/>
    <x v="5"/>
    <n v="2010"/>
    <x v="5327"/>
    <x v="23"/>
    <s v="Jun"/>
    <x v="3"/>
    <x v="48"/>
    <x v="122"/>
    <x v="45"/>
    <x v="29"/>
    <x v="145"/>
    <x v="605"/>
    <n v="61"/>
    <n v="27"/>
    <n v="5.4"/>
    <n v="101"/>
    <s v="Gust"/>
    <s v="M"/>
  </r>
  <r>
    <s v="NASCAR 08"/>
    <x v="6"/>
    <n v="2007"/>
    <x v="2767"/>
    <x v="2"/>
    <s v="Jul"/>
    <x v="2"/>
    <x v="7"/>
    <x v="234"/>
    <x v="265"/>
    <x v="58"/>
    <x v="147"/>
    <x v="605"/>
    <n v="56"/>
    <n v="9"/>
    <n v="8.1999999999999993"/>
    <n v="9"/>
    <s v="EA Tiburon"/>
    <s v="E"/>
  </r>
  <r>
    <s v="Broken Sword: Shadow of the Templars - The Director's Cut"/>
    <x v="0"/>
    <n v="2009"/>
    <x v="5328"/>
    <x v="13"/>
    <s v="Feb"/>
    <x v="10"/>
    <x v="5"/>
    <x v="369"/>
    <x v="244"/>
    <x v="58"/>
    <x v="133"/>
    <x v="605"/>
    <n v="74"/>
    <n v="29"/>
    <n v="8.1"/>
    <n v="14"/>
    <s v="Revolution Software"/>
    <s v="T"/>
  </r>
  <r>
    <s v="Divinity II: Ego Draconis"/>
    <x v="4"/>
    <n v="2009"/>
    <x v="5329"/>
    <x v="26"/>
    <s v="Oct"/>
    <x v="3"/>
    <x v="233"/>
    <x v="375"/>
    <x v="203"/>
    <x v="58"/>
    <x v="133"/>
    <x v="605"/>
    <n v="62"/>
    <n v="37"/>
    <n v="6.4"/>
    <n v="36"/>
    <s v="Larian Studios"/>
    <s v="M"/>
  </r>
  <r>
    <s v="Birds of Steel"/>
    <x v="5"/>
    <n v="2012"/>
    <x v="5330"/>
    <x v="10"/>
    <s v="Sep"/>
    <x v="7"/>
    <x v="14"/>
    <x v="205"/>
    <x v="283"/>
    <x v="64"/>
    <x v="147"/>
    <x v="606"/>
    <n v="73"/>
    <n v="27"/>
    <n v="8.4"/>
    <n v="18"/>
    <s v="Gaijin Entertainment"/>
    <s v="T"/>
  </r>
  <r>
    <s v="DC Universe Online"/>
    <x v="14"/>
    <n v="2011"/>
    <x v="3343"/>
    <x v="33"/>
    <s v="Aug"/>
    <x v="3"/>
    <x v="75"/>
    <x v="252"/>
    <x v="297"/>
    <x v="58"/>
    <x v="133"/>
    <x v="606"/>
    <n v="72"/>
    <n v="27"/>
    <n v="6.8"/>
    <n v="243"/>
    <s v="WBIE"/>
    <s v="T"/>
  </r>
  <r>
    <s v="Bakugan: Battle Brawlers"/>
    <x v="5"/>
    <n v="2009"/>
    <x v="5331"/>
    <x v="31"/>
    <s v="May"/>
    <x v="8"/>
    <x v="4"/>
    <x v="401"/>
    <x v="298"/>
    <x v="58"/>
    <x v="133"/>
    <x v="606"/>
    <n v="63"/>
    <n v="10"/>
    <n v="8.1999999999999993"/>
    <n v="5"/>
    <s v="Now Production"/>
    <s v="E"/>
  </r>
  <r>
    <s v="Naruto: Path of the Ninja 2"/>
    <x v="3"/>
    <n v="2006"/>
    <x v="3582"/>
    <x v="30"/>
    <s v="Nov"/>
    <x v="3"/>
    <x v="197"/>
    <x v="376"/>
    <x v="125"/>
    <x v="58"/>
    <x v="133"/>
    <x v="606"/>
    <n v="62"/>
    <n v="18"/>
    <n v="7.5"/>
    <n v="6"/>
    <s v="TOSE"/>
    <s v="E10+"/>
  </r>
  <r>
    <s v="Karaoke Revolution Volume 2"/>
    <x v="6"/>
    <n v="2004"/>
    <x v="3704"/>
    <x v="34"/>
    <s v="May"/>
    <x v="5"/>
    <x v="14"/>
    <x v="369"/>
    <x v="265"/>
    <x v="58"/>
    <x v="147"/>
    <x v="606"/>
    <n v="76"/>
    <n v="26"/>
    <n v="7"/>
    <n v="4"/>
    <s v="Harmonix Music Systems"/>
    <s v="E"/>
  </r>
  <r>
    <s v="Wallace &amp; Gromit in Project Zoo"/>
    <x v="6"/>
    <n v="2003"/>
    <x v="5332"/>
    <x v="33"/>
    <s v="Apr"/>
    <x v="1"/>
    <x v="176"/>
    <x v="369"/>
    <x v="265"/>
    <x v="58"/>
    <x v="147"/>
    <x v="606"/>
    <m/>
    <m/>
    <m/>
    <m/>
    <m/>
    <m/>
  </r>
  <r>
    <s v="Are You Smarter than a 5th Grader? Game Time"/>
    <x v="3"/>
    <n v="2009"/>
    <x v="1968"/>
    <x v="32"/>
    <s v="Aug"/>
    <x v="4"/>
    <x v="28"/>
    <x v="376"/>
    <x v="125"/>
    <x v="58"/>
    <x v="133"/>
    <x v="606"/>
    <m/>
    <m/>
    <s v="tbd"/>
    <m/>
    <s v="THQ"/>
    <s v="E"/>
  </r>
  <r>
    <s v="Girls Mode 3: Kirakira Code"/>
    <x v="10"/>
    <n v="2015"/>
    <x v="5333"/>
    <x v="8"/>
    <s v="Mar"/>
    <x v="8"/>
    <x v="0"/>
    <x v="180"/>
    <x v="125"/>
    <x v="154"/>
    <x v="106"/>
    <x v="606"/>
    <m/>
    <m/>
    <m/>
    <m/>
    <m/>
    <m/>
  </r>
  <r>
    <s v="Love Plus +"/>
    <x v="3"/>
    <n v="2010"/>
    <x v="5334"/>
    <x v="10"/>
    <s v="Nov"/>
    <x v="7"/>
    <x v="14"/>
    <x v="180"/>
    <x v="125"/>
    <x v="154"/>
    <x v="106"/>
    <x v="606"/>
    <m/>
    <m/>
    <m/>
    <m/>
    <m/>
    <m/>
  </r>
  <r>
    <s v="Prince of Persia: The Forgotten Sands"/>
    <x v="0"/>
    <n v="2010"/>
    <x v="99"/>
    <x v="11"/>
    <s v="Dec"/>
    <x v="8"/>
    <x v="5"/>
    <x v="205"/>
    <x v="277"/>
    <x v="58"/>
    <x v="133"/>
    <x v="606"/>
    <n v="77"/>
    <n v="24"/>
    <n v="8.1"/>
    <n v="31"/>
    <s v="Ubisoft Quebec"/>
    <s v="T"/>
  </r>
  <r>
    <s v="Disney's A Christmas Carol"/>
    <x v="3"/>
    <n v="2009"/>
    <x v="5335"/>
    <x v="27"/>
    <s v="Jan"/>
    <x v="10"/>
    <x v="32"/>
    <x v="400"/>
    <x v="45"/>
    <x v="58"/>
    <x v="133"/>
    <x v="606"/>
    <n v="66"/>
    <n v="7"/>
    <n v="6.5"/>
    <n v="4"/>
    <s v="Sumo Digital"/>
    <s v="E"/>
  </r>
  <r>
    <s v="Mobile Suit Gundam: Climax U.C."/>
    <x v="6"/>
    <n v="2006"/>
    <x v="5336"/>
    <x v="6"/>
    <s v="Mar"/>
    <x v="8"/>
    <x v="25"/>
    <x v="180"/>
    <x v="125"/>
    <x v="154"/>
    <x v="106"/>
    <x v="606"/>
    <m/>
    <m/>
    <m/>
    <m/>
    <m/>
    <m/>
  </r>
  <r>
    <s v="Street Fighter EX2 Plus"/>
    <x v="12"/>
    <n v="1998"/>
    <x v="4513"/>
    <x v="25"/>
    <s v="Oct"/>
    <x v="9"/>
    <x v="17"/>
    <x v="346"/>
    <x v="265"/>
    <x v="58"/>
    <x v="133"/>
    <x v="606"/>
    <m/>
    <m/>
    <m/>
    <m/>
    <m/>
    <m/>
  </r>
  <r>
    <s v="Dragon Quest Heroes II: Twin Kings and the Prophecy's End"/>
    <x v="22"/>
    <n v="2016"/>
    <x v="5337"/>
    <x v="0"/>
    <s v="Jun"/>
    <x v="8"/>
    <x v="15"/>
    <x v="180"/>
    <x v="125"/>
    <x v="154"/>
    <x v="106"/>
    <x v="606"/>
    <m/>
    <m/>
    <m/>
    <m/>
    <m/>
    <m/>
  </r>
  <r>
    <s v="Big Family Games"/>
    <x v="0"/>
    <n v="2009"/>
    <x v="4070"/>
    <x v="21"/>
    <s v="Jul"/>
    <x v="5"/>
    <x v="28"/>
    <x v="180"/>
    <x v="268"/>
    <x v="58"/>
    <x v="133"/>
    <x v="606"/>
    <m/>
    <m/>
    <m/>
    <m/>
    <m/>
    <m/>
  </r>
  <r>
    <s v="Super Robot Taisen D"/>
    <x v="8"/>
    <n v="2003"/>
    <x v="2170"/>
    <x v="9"/>
    <s v="Jul"/>
    <x v="11"/>
    <x v="56"/>
    <x v="180"/>
    <x v="125"/>
    <x v="154"/>
    <x v="145"/>
    <x v="606"/>
    <m/>
    <m/>
    <m/>
    <m/>
    <m/>
    <m/>
  </r>
  <r>
    <s v="Jet X20"/>
    <x v="6"/>
    <s v="N/A"/>
    <x v="2776"/>
    <x v="4"/>
    <s v="May"/>
    <x v="2"/>
    <x v="53"/>
    <x v="369"/>
    <x v="265"/>
    <x v="58"/>
    <x v="147"/>
    <x v="606"/>
    <m/>
    <m/>
    <m/>
    <m/>
    <m/>
    <m/>
  </r>
  <r>
    <s v="NBA Live 15"/>
    <x v="9"/>
    <n v="2014"/>
    <x v="5338"/>
    <x v="19"/>
    <s v="Aug"/>
    <x v="0"/>
    <x v="7"/>
    <x v="252"/>
    <x v="203"/>
    <x v="58"/>
    <x v="115"/>
    <x v="606"/>
    <n v="59"/>
    <n v="24"/>
    <n v="5.6"/>
    <n v="86"/>
    <s v="EA Sports"/>
    <s v="E"/>
  </r>
  <r>
    <s v="NASCAR Thunder 2004"/>
    <x v="13"/>
    <n v="2003"/>
    <x v="3315"/>
    <x v="2"/>
    <s v="Aug"/>
    <x v="2"/>
    <x v="7"/>
    <x v="375"/>
    <x v="300"/>
    <x v="58"/>
    <x v="145"/>
    <x v="606"/>
    <n v="85"/>
    <n v="14"/>
    <n v="9.1"/>
    <n v="15"/>
    <s v="EA Games"/>
    <s v="E"/>
  </r>
  <r>
    <s v="Buffy the Vampire Slayer"/>
    <x v="13"/>
    <n v="2002"/>
    <x v="1562"/>
    <x v="14"/>
    <s v="Oct"/>
    <x v="8"/>
    <x v="7"/>
    <x v="375"/>
    <x v="300"/>
    <x v="58"/>
    <x v="145"/>
    <x v="606"/>
    <n v="79"/>
    <n v="30"/>
    <n v="9.1"/>
    <n v="31"/>
    <s v="Double Helix Games"/>
    <s v="T"/>
  </r>
  <r>
    <s v="MX vs. ATV Reflex"/>
    <x v="16"/>
    <n v="2009"/>
    <x v="5339"/>
    <x v="32"/>
    <s v="Mar"/>
    <x v="2"/>
    <x v="28"/>
    <x v="375"/>
    <x v="298"/>
    <x v="58"/>
    <x v="147"/>
    <x v="606"/>
    <m/>
    <m/>
    <s v="tbd"/>
    <m/>
    <s v="Tantalus Interactive"/>
    <s v="E"/>
  </r>
  <r>
    <s v="Harry Potter and the Goblet of Fire"/>
    <x v="13"/>
    <n v="2005"/>
    <x v="5340"/>
    <x v="2"/>
    <s v="May"/>
    <x v="8"/>
    <x v="7"/>
    <x v="375"/>
    <x v="300"/>
    <x v="58"/>
    <x v="145"/>
    <x v="606"/>
    <n v="68"/>
    <n v="26"/>
    <n v="5.8"/>
    <n v="10"/>
    <s v="Electronic Arts"/>
    <s v="E10+"/>
  </r>
  <r>
    <s v="Transformers: War for Cybertron (DS Version)"/>
    <x v="3"/>
    <n v="2010"/>
    <x v="5341"/>
    <x v="14"/>
    <s v="Mar"/>
    <x v="6"/>
    <x v="4"/>
    <x v="400"/>
    <x v="45"/>
    <x v="58"/>
    <x v="133"/>
    <x v="606"/>
    <m/>
    <m/>
    <m/>
    <m/>
    <m/>
    <m/>
  </r>
  <r>
    <s v="Sands of Destruction"/>
    <x v="3"/>
    <n v="2008"/>
    <x v="4128"/>
    <x v="12"/>
    <s v="Aug"/>
    <x v="3"/>
    <x v="8"/>
    <x v="290"/>
    <x v="125"/>
    <x v="29"/>
    <x v="145"/>
    <x v="606"/>
    <n v="63"/>
    <n v="20"/>
    <n v="7.9"/>
    <n v="18"/>
    <s v="Image Epoch, Imageepoch"/>
    <s v="T"/>
  </r>
  <r>
    <s v="Harry Potter and the Goblet of Fire"/>
    <x v="3"/>
    <n v="2005"/>
    <x v="729"/>
    <x v="18"/>
    <s v="Sep"/>
    <x v="8"/>
    <x v="7"/>
    <x v="200"/>
    <x v="45"/>
    <x v="58"/>
    <x v="133"/>
    <x v="606"/>
    <n v="68"/>
    <n v="15"/>
    <n v="6"/>
    <n v="6"/>
    <s v="Magic Pockets"/>
    <s v="E"/>
  </r>
  <r>
    <s v="Viva Pinata: Party Animals"/>
    <x v="4"/>
    <n v="2007"/>
    <x v="5342"/>
    <x v="11"/>
    <s v="Aug"/>
    <x v="5"/>
    <x v="1"/>
    <x v="401"/>
    <x v="287"/>
    <x v="58"/>
    <x v="133"/>
    <x v="606"/>
    <n v="56"/>
    <n v="42"/>
    <n v="6.2"/>
    <n v="18"/>
    <s v="Krome Studios"/>
    <s v="E"/>
  </r>
  <r>
    <s v="Pro Yakyuu Team o Tsukurou!"/>
    <x v="21"/>
    <n v="1999"/>
    <x v="5343"/>
    <x v="21"/>
    <s v="Jun"/>
    <x v="0"/>
    <x v="8"/>
    <x v="180"/>
    <x v="125"/>
    <x v="154"/>
    <x v="106"/>
    <x v="606"/>
    <m/>
    <m/>
    <m/>
    <m/>
    <m/>
    <m/>
  </r>
  <r>
    <s v="Shrek's Carnival Craze Party Games"/>
    <x v="3"/>
    <n v="2008"/>
    <x v="4154"/>
    <x v="1"/>
    <s v="Jan"/>
    <x v="5"/>
    <x v="4"/>
    <x v="376"/>
    <x v="125"/>
    <x v="58"/>
    <x v="133"/>
    <x v="606"/>
    <m/>
    <m/>
    <m/>
    <m/>
    <m/>
    <m/>
  </r>
  <r>
    <s v="Cabela's Big Game Hunter 2012"/>
    <x v="5"/>
    <n v="2011"/>
    <x v="3813"/>
    <x v="13"/>
    <s v="Mar"/>
    <x v="0"/>
    <x v="4"/>
    <x v="394"/>
    <x v="298"/>
    <x v="58"/>
    <x v="147"/>
    <x v="606"/>
    <m/>
    <m/>
    <s v="tbd"/>
    <m/>
    <s v="Activision"/>
    <s v="T"/>
  </r>
  <r>
    <s v="Hotel for Dogs"/>
    <x v="3"/>
    <n v="2008"/>
    <x v="5344"/>
    <x v="31"/>
    <s v="Jan"/>
    <x v="7"/>
    <x v="11"/>
    <x v="376"/>
    <x v="125"/>
    <x v="58"/>
    <x v="133"/>
    <x v="606"/>
    <m/>
    <m/>
    <s v="tbd"/>
    <m/>
    <s v="505 Games"/>
    <s v="E"/>
  </r>
  <r>
    <s v="Scrabble (Others sales)"/>
    <x v="3"/>
    <n v="2009"/>
    <x v="5345"/>
    <x v="14"/>
    <s v="Dec"/>
    <x v="4"/>
    <x v="5"/>
    <x v="180"/>
    <x v="301"/>
    <x v="58"/>
    <x v="106"/>
    <x v="606"/>
    <m/>
    <m/>
    <m/>
    <m/>
    <m/>
    <m/>
  </r>
  <r>
    <s v="World Series Baseball"/>
    <x v="13"/>
    <n v="2002"/>
    <x v="2705"/>
    <x v="34"/>
    <s v="Mar"/>
    <x v="0"/>
    <x v="8"/>
    <x v="394"/>
    <x v="300"/>
    <x v="58"/>
    <x v="145"/>
    <x v="606"/>
    <n v="85"/>
    <n v="20"/>
    <n v="8.8000000000000007"/>
    <n v="6"/>
    <s v="Blueshift"/>
    <s v="E"/>
  </r>
  <r>
    <s v="Test Drive: Eve of Destruction"/>
    <x v="6"/>
    <n v="2004"/>
    <x v="3215"/>
    <x v="28"/>
    <s v="Jun"/>
    <x v="2"/>
    <x v="10"/>
    <x v="369"/>
    <x v="265"/>
    <x v="58"/>
    <x v="147"/>
    <x v="606"/>
    <n v="73"/>
    <n v="34"/>
    <n v="9.1"/>
    <n v="23"/>
    <s v="Monster Games Inc."/>
    <s v="T"/>
  </r>
  <r>
    <s v="Starsky &amp; Hutch"/>
    <x v="13"/>
    <n v="2003"/>
    <x v="5346"/>
    <x v="7"/>
    <s v="Nov"/>
    <x v="2"/>
    <x v="87"/>
    <x v="394"/>
    <x v="300"/>
    <x v="58"/>
    <x v="145"/>
    <x v="606"/>
    <m/>
    <m/>
    <m/>
    <m/>
    <m/>
    <m/>
  </r>
  <r>
    <s v="Dynasty Warriors: Gundam Reborn"/>
    <x v="5"/>
    <n v="2013"/>
    <x v="409"/>
    <x v="3"/>
    <s v="Mar"/>
    <x v="8"/>
    <x v="48"/>
    <x v="180"/>
    <x v="125"/>
    <x v="154"/>
    <x v="106"/>
    <x v="606"/>
    <n v="64"/>
    <n v="35"/>
    <n v="7.5"/>
    <n v="25"/>
    <s v="Omega Force"/>
    <s v="T"/>
  </r>
  <r>
    <s v="Hatsune Miku: Project Diva f"/>
    <x v="22"/>
    <n v="2012"/>
    <x v="246"/>
    <x v="16"/>
    <s v="Apr"/>
    <x v="5"/>
    <x v="8"/>
    <x v="180"/>
    <x v="125"/>
    <x v="154"/>
    <x v="106"/>
    <x v="606"/>
    <n v="81"/>
    <n v="10"/>
    <n v="8"/>
    <n v="90"/>
    <s v="Sega"/>
    <s v="T"/>
  </r>
  <r>
    <s v="The Legend of Heroes: Trails of Cold Steel"/>
    <x v="22"/>
    <n v="2013"/>
    <x v="5347"/>
    <x v="18"/>
    <s v="Mar"/>
    <x v="3"/>
    <x v="131"/>
    <x v="268"/>
    <x v="287"/>
    <x v="49"/>
    <x v="133"/>
    <x v="606"/>
    <n v="77"/>
    <n v="20"/>
    <n v="7.5"/>
    <n v="132"/>
    <s v="Falcom"/>
    <s v="T"/>
  </r>
  <r>
    <s v="Jeremy McGrath Supercross World"/>
    <x v="6"/>
    <n v="2001"/>
    <x v="1496"/>
    <x v="22"/>
    <s v="Apr"/>
    <x v="2"/>
    <x v="30"/>
    <x v="369"/>
    <x v="265"/>
    <x v="58"/>
    <x v="147"/>
    <x v="606"/>
    <n v="35"/>
    <n v="9"/>
    <n v="3.4"/>
    <n v="16"/>
    <s v="Acclaim"/>
    <s v="T"/>
  </r>
  <r>
    <s v="The Scorpion King: Rise of the Akkadian"/>
    <x v="6"/>
    <n v="2002"/>
    <x v="5348"/>
    <x v="26"/>
    <s v="Aug"/>
    <x v="8"/>
    <x v="20"/>
    <x v="369"/>
    <x v="265"/>
    <x v="58"/>
    <x v="147"/>
    <x v="606"/>
    <n v="47"/>
    <n v="12"/>
    <n v="7.2"/>
    <n v="6"/>
    <s v="VU Games"/>
    <s v="T"/>
  </r>
  <r>
    <s v="Rock Band Country Track Pack"/>
    <x v="4"/>
    <n v="2009"/>
    <x v="5349"/>
    <x v="33"/>
    <s v="Nov"/>
    <x v="5"/>
    <x v="31"/>
    <x v="376"/>
    <x v="125"/>
    <x v="58"/>
    <x v="133"/>
    <x v="606"/>
    <n v="66"/>
    <n v="4"/>
    <s v="tbd"/>
    <m/>
    <s v="Harmonix Music Systems"/>
    <s v="E10+"/>
  </r>
  <r>
    <s v="Loving Life with Hello Kitty &amp; Friends"/>
    <x v="3"/>
    <n v="2011"/>
    <x v="2109"/>
    <x v="32"/>
    <s v="Apr"/>
    <x v="5"/>
    <x v="70"/>
    <x v="346"/>
    <x v="270"/>
    <x v="58"/>
    <x v="133"/>
    <x v="606"/>
    <m/>
    <m/>
    <m/>
    <m/>
    <m/>
    <m/>
  </r>
  <r>
    <s v="Let's Make a Soccer Team!"/>
    <x v="6"/>
    <n v="2006"/>
    <x v="5350"/>
    <x v="1"/>
    <s v="May"/>
    <x v="0"/>
    <x v="8"/>
    <x v="180"/>
    <x v="125"/>
    <x v="154"/>
    <x v="106"/>
    <x v="606"/>
    <m/>
    <m/>
    <m/>
    <m/>
    <m/>
    <m/>
  </r>
  <r>
    <s v="The Club"/>
    <x v="5"/>
    <n v="2008"/>
    <x v="5351"/>
    <x v="34"/>
    <s v="Jul"/>
    <x v="6"/>
    <x v="8"/>
    <x v="364"/>
    <x v="270"/>
    <x v="58"/>
    <x v="147"/>
    <x v="606"/>
    <n v="72"/>
    <n v="42"/>
    <n v="6.5"/>
    <n v="15"/>
    <s v="Bizarre Creations"/>
    <s v="M"/>
  </r>
  <r>
    <s v="Monster Hunter G"/>
    <x v="6"/>
    <n v="2005"/>
    <x v="243"/>
    <x v="10"/>
    <s v="Aug"/>
    <x v="3"/>
    <x v="12"/>
    <x v="180"/>
    <x v="125"/>
    <x v="154"/>
    <x v="106"/>
    <x v="606"/>
    <m/>
    <m/>
    <m/>
    <m/>
    <m/>
    <m/>
  </r>
  <r>
    <s v="Meteos"/>
    <x v="3"/>
    <n v="2005"/>
    <x v="5352"/>
    <x v="17"/>
    <s v="Sep"/>
    <x v="4"/>
    <x v="0"/>
    <x v="341"/>
    <x v="45"/>
    <x v="23"/>
    <x v="145"/>
    <x v="606"/>
    <n v="88"/>
    <n v="49"/>
    <n v="7.5"/>
    <n v="164"/>
    <s v="Q Entertainment"/>
    <s v="E"/>
  </r>
  <r>
    <s v="All-Star Baseball 2001"/>
    <x v="11"/>
    <n v="2000"/>
    <x v="72"/>
    <x v="28"/>
    <s v="Nov"/>
    <x v="0"/>
    <x v="30"/>
    <x v="376"/>
    <x v="45"/>
    <x v="58"/>
    <x v="106"/>
    <x v="606"/>
    <m/>
    <m/>
    <m/>
    <m/>
    <m/>
    <m/>
  </r>
  <r>
    <s v="Star Wars Jedi Knight II: Jedi Outcast"/>
    <x v="19"/>
    <n v="2002"/>
    <x v="5353"/>
    <x v="2"/>
    <s v="Feb"/>
    <x v="6"/>
    <x v="4"/>
    <x v="375"/>
    <x v="300"/>
    <x v="58"/>
    <x v="145"/>
    <x v="606"/>
    <n v="75"/>
    <n v="17"/>
    <n v="7.8"/>
    <n v="19"/>
    <s v="Vicarious Visions"/>
    <s v="T"/>
  </r>
  <r>
    <s v="Tom Clancy's Splinter Cell"/>
    <x v="19"/>
    <n v="2003"/>
    <x v="5291"/>
    <x v="15"/>
    <s v="Jul"/>
    <x v="8"/>
    <x v="5"/>
    <x v="375"/>
    <x v="300"/>
    <x v="58"/>
    <x v="145"/>
    <x v="606"/>
    <n v="89"/>
    <n v="19"/>
    <n v="8.6999999999999993"/>
    <n v="25"/>
    <s v="Ubisoft Shanghai"/>
    <s v="T"/>
  </r>
  <r>
    <s v="Virtua Tennis 4"/>
    <x v="4"/>
    <n v="2011"/>
    <x v="3294"/>
    <x v="18"/>
    <s v="Jan"/>
    <x v="0"/>
    <x v="8"/>
    <x v="369"/>
    <x v="265"/>
    <x v="62"/>
    <x v="133"/>
    <x v="606"/>
    <n v="70"/>
    <n v="37"/>
    <n v="6.2"/>
    <n v="12"/>
    <s v="Sega"/>
    <s v="E"/>
  </r>
  <r>
    <s v="ESPN NHL Hockey"/>
    <x v="6"/>
    <n v="2003"/>
    <x v="3713"/>
    <x v="13"/>
    <s v="Apr"/>
    <x v="0"/>
    <x v="8"/>
    <x v="369"/>
    <x v="265"/>
    <x v="58"/>
    <x v="147"/>
    <x v="606"/>
    <n v="90"/>
    <n v="19"/>
    <n v="7"/>
    <n v="22"/>
    <s v="Kush Games"/>
    <s v="E"/>
  </r>
  <r>
    <s v="Harvest Moon GB"/>
    <x v="2"/>
    <n v="1997"/>
    <x v="1295"/>
    <x v="7"/>
    <s v="Aug"/>
    <x v="7"/>
    <x v="249"/>
    <x v="180"/>
    <x v="125"/>
    <x v="154"/>
    <x v="106"/>
    <x v="606"/>
    <m/>
    <m/>
    <m/>
    <m/>
    <m/>
    <m/>
  </r>
  <r>
    <s v="DiRT Showdown"/>
    <x v="4"/>
    <n v="2012"/>
    <x v="4587"/>
    <x v="5"/>
    <s v="Aug"/>
    <x v="2"/>
    <x v="34"/>
    <x v="122"/>
    <x v="293"/>
    <x v="58"/>
    <x v="133"/>
    <x v="606"/>
    <n v="75"/>
    <n v="53"/>
    <n v="6.4"/>
    <n v="53"/>
    <s v="Codemasters"/>
    <s v="E10+"/>
  </r>
  <r>
    <s v="The Incredible Hulk: Ultimate Destruction"/>
    <x v="13"/>
    <n v="2005"/>
    <x v="5354"/>
    <x v="8"/>
    <s v="Nov"/>
    <x v="8"/>
    <x v="23"/>
    <x v="394"/>
    <x v="300"/>
    <x v="58"/>
    <x v="145"/>
    <x v="606"/>
    <n v="84"/>
    <n v="47"/>
    <n v="8"/>
    <n v="22"/>
    <s v="Radical Entertainment"/>
    <s v="T"/>
  </r>
  <r>
    <s v="NCAA GameBreaker 2003"/>
    <x v="6"/>
    <n v="2002"/>
    <x v="5355"/>
    <x v="6"/>
    <s v="Jun"/>
    <x v="0"/>
    <x v="3"/>
    <x v="369"/>
    <x v="265"/>
    <x v="58"/>
    <x v="147"/>
    <x v="606"/>
    <n v="53"/>
    <n v="19"/>
    <s v="tbd"/>
    <m/>
    <s v="989 Sports"/>
    <s v="E"/>
  </r>
  <r>
    <s v="The Amazing Spider-Man 2 (2014)"/>
    <x v="4"/>
    <n v="2014"/>
    <x v="5356"/>
    <x v="21"/>
    <s v="Aug"/>
    <x v="8"/>
    <x v="4"/>
    <x v="205"/>
    <x v="277"/>
    <x v="58"/>
    <x v="133"/>
    <x v="606"/>
    <m/>
    <m/>
    <m/>
    <m/>
    <m/>
    <m/>
  </r>
  <r>
    <s v="Gundam Battle Assault"/>
    <x v="12"/>
    <n v="1998"/>
    <x v="5357"/>
    <x v="32"/>
    <s v="Nov"/>
    <x v="9"/>
    <x v="25"/>
    <x v="346"/>
    <x v="265"/>
    <x v="58"/>
    <x v="133"/>
    <x v="606"/>
    <n v="61"/>
    <n v="4"/>
    <n v="7.8"/>
    <n v="4"/>
    <s v="Natsume"/>
    <s v="T"/>
  </r>
  <r>
    <s v="Virtua Fighter Kids"/>
    <x v="23"/>
    <n v="1995"/>
    <x v="5358"/>
    <x v="4"/>
    <s v="Jul"/>
    <x v="9"/>
    <x v="8"/>
    <x v="180"/>
    <x v="125"/>
    <x v="154"/>
    <x v="106"/>
    <x v="606"/>
    <m/>
    <m/>
    <m/>
    <m/>
    <m/>
    <m/>
  </r>
  <r>
    <s v="XCOM 2"/>
    <x v="14"/>
    <n v="2016"/>
    <x v="3477"/>
    <x v="9"/>
    <s v="Nov"/>
    <x v="11"/>
    <x v="2"/>
    <x v="290"/>
    <x v="279"/>
    <x v="58"/>
    <x v="133"/>
    <x v="606"/>
    <n v="88"/>
    <n v="104"/>
    <n v="7.1"/>
    <n v="1221"/>
    <s v="Firaxis Games"/>
    <s v="T"/>
  </r>
  <r>
    <s v="Lunar: Silver Star Story"/>
    <x v="23"/>
    <n v="1996"/>
    <x v="5359"/>
    <x v="28"/>
    <s v="Feb"/>
    <x v="3"/>
    <x v="154"/>
    <x v="180"/>
    <x v="125"/>
    <x v="154"/>
    <x v="106"/>
    <x v="606"/>
    <m/>
    <m/>
    <m/>
    <m/>
    <m/>
    <m/>
  </r>
  <r>
    <s v="Rocket Power: Beach Bandits"/>
    <x v="19"/>
    <n v="2002"/>
    <x v="5360"/>
    <x v="17"/>
    <s v="Jan"/>
    <x v="1"/>
    <x v="28"/>
    <x v="375"/>
    <x v="300"/>
    <x v="58"/>
    <x v="145"/>
    <x v="606"/>
    <n v="53"/>
    <n v="6"/>
    <s v="tbd"/>
    <m/>
    <s v="Evolution Games"/>
    <s v="E"/>
  </r>
  <r>
    <s v="Shaun White Snowboarding"/>
    <x v="3"/>
    <n v="2008"/>
    <x v="300"/>
    <x v="27"/>
    <s v="Feb"/>
    <x v="0"/>
    <x v="5"/>
    <x v="400"/>
    <x v="125"/>
    <x v="58"/>
    <x v="133"/>
    <x v="606"/>
    <n v="63"/>
    <n v="4"/>
    <s v="tbd"/>
    <m/>
    <s v="Ubisoft"/>
    <s v="E"/>
  </r>
  <r>
    <s v="Tony Hawk's Downhill Jam"/>
    <x v="0"/>
    <s v="N/A"/>
    <x v="645"/>
    <x v="31"/>
    <s v="Oct"/>
    <x v="0"/>
    <x v="4"/>
    <x v="400"/>
    <x v="125"/>
    <x v="58"/>
    <x v="133"/>
    <x v="606"/>
    <n v="69"/>
    <n v="42"/>
    <n v="6.2"/>
    <n v="13"/>
    <s v="Toys for Bob"/>
    <s v="E10+"/>
  </r>
  <r>
    <s v="M&amp;M's Kart Racing"/>
    <x v="0"/>
    <n v="2007"/>
    <x v="3319"/>
    <x v="17"/>
    <s v="Apr"/>
    <x v="2"/>
    <x v="84"/>
    <x v="400"/>
    <x v="125"/>
    <x v="58"/>
    <x v="133"/>
    <x v="606"/>
    <m/>
    <m/>
    <m/>
    <m/>
    <m/>
    <m/>
  </r>
  <r>
    <s v="Cross Edge"/>
    <x v="5"/>
    <n v="2008"/>
    <x v="5361"/>
    <x v="9"/>
    <s v="Mar"/>
    <x v="3"/>
    <x v="131"/>
    <x v="364"/>
    <x v="287"/>
    <x v="69"/>
    <x v="133"/>
    <x v="606"/>
    <n v="52"/>
    <n v="32"/>
    <n v="7.2"/>
    <n v="82"/>
    <s v="Compile Heart"/>
    <s v="T"/>
  </r>
  <r>
    <s v="Tom Clancy's Rainbow Six: Rogue Spear"/>
    <x v="12"/>
    <n v="2001"/>
    <x v="5362"/>
    <x v="22"/>
    <s v="Jul"/>
    <x v="6"/>
    <x v="5"/>
    <x v="346"/>
    <x v="265"/>
    <x v="58"/>
    <x v="133"/>
    <x v="606"/>
    <m/>
    <m/>
    <m/>
    <m/>
    <m/>
    <m/>
  </r>
  <r>
    <s v="The Lord of the Rings: Aragorn's Quest"/>
    <x v="0"/>
    <n v="2010"/>
    <x v="5363"/>
    <x v="14"/>
    <s v="Nov"/>
    <x v="8"/>
    <x v="19"/>
    <x v="394"/>
    <x v="300"/>
    <x v="58"/>
    <x v="133"/>
    <x v="606"/>
    <n v="58"/>
    <n v="21"/>
    <n v="7.8"/>
    <n v="5"/>
    <s v="Headstrong Games"/>
    <s v="T"/>
  </r>
  <r>
    <s v="NHL FaceOff 2001"/>
    <x v="12"/>
    <n v="2000"/>
    <x v="5364"/>
    <x v="8"/>
    <s v="Mar"/>
    <x v="0"/>
    <x v="3"/>
    <x v="346"/>
    <x v="265"/>
    <x v="58"/>
    <x v="133"/>
    <x v="606"/>
    <n v="78"/>
    <n v="11"/>
    <s v="tbd"/>
    <m/>
    <s v="SolWorks"/>
    <s v="E"/>
  </r>
  <r>
    <s v="Cabela's Outdoor Adventures (2009)"/>
    <x v="5"/>
    <n v="2009"/>
    <x v="5365"/>
    <x v="26"/>
    <s v="Feb"/>
    <x v="0"/>
    <x v="59"/>
    <x v="400"/>
    <x v="125"/>
    <x v="58"/>
    <x v="133"/>
    <x v="606"/>
    <m/>
    <m/>
    <s v="tbd"/>
    <m/>
    <s v="FUN Labs"/>
    <s v="T"/>
  </r>
  <r>
    <s v="Puss in Boots"/>
    <x v="4"/>
    <n v="2011"/>
    <x v="1763"/>
    <x v="12"/>
    <s v="Mar"/>
    <x v="8"/>
    <x v="28"/>
    <x v="200"/>
    <x v="287"/>
    <x v="58"/>
    <x v="133"/>
    <x v="606"/>
    <m/>
    <m/>
    <m/>
    <m/>
    <m/>
    <m/>
  </r>
  <r>
    <s v="Yu-Gi-Oh! GX: Duel Academy"/>
    <x v="8"/>
    <n v="2005"/>
    <x v="1381"/>
    <x v="27"/>
    <s v="Jun"/>
    <x v="5"/>
    <x v="14"/>
    <x v="394"/>
    <x v="297"/>
    <x v="58"/>
    <x v="106"/>
    <x v="606"/>
    <m/>
    <m/>
    <m/>
    <m/>
    <m/>
    <m/>
  </r>
  <r>
    <s v="Tribes: Aerial Assault"/>
    <x v="6"/>
    <s v="N/A"/>
    <x v="907"/>
    <x v="33"/>
    <s v="Feb"/>
    <x v="6"/>
    <x v="53"/>
    <x v="369"/>
    <x v="265"/>
    <x v="58"/>
    <x v="147"/>
    <x v="606"/>
    <n v="73"/>
    <n v="23"/>
    <n v="8.8000000000000007"/>
    <n v="47"/>
    <s v="Midway Studios - Austin"/>
    <s v="T"/>
  </r>
  <r>
    <s v="Game &amp; Wario"/>
    <x v="18"/>
    <n v="2013"/>
    <x v="5291"/>
    <x v="15"/>
    <s v="Jul"/>
    <x v="5"/>
    <x v="0"/>
    <x v="268"/>
    <x v="297"/>
    <x v="130"/>
    <x v="145"/>
    <x v="606"/>
    <m/>
    <m/>
    <m/>
    <m/>
    <m/>
    <m/>
  </r>
  <r>
    <s v="Colony Wars: Vengeance"/>
    <x v="12"/>
    <n v="1998"/>
    <x v="5366"/>
    <x v="20"/>
    <s v="Apr"/>
    <x v="7"/>
    <x v="85"/>
    <x v="346"/>
    <x v="265"/>
    <x v="58"/>
    <x v="133"/>
    <x v="606"/>
    <m/>
    <m/>
    <m/>
    <m/>
    <m/>
    <m/>
  </r>
  <r>
    <s v="Looney Tunes: Acme Arsenal"/>
    <x v="0"/>
    <n v="2007"/>
    <x v="967"/>
    <x v="2"/>
    <s v="Jan"/>
    <x v="8"/>
    <x v="19"/>
    <x v="400"/>
    <x v="45"/>
    <x v="58"/>
    <x v="133"/>
    <x v="606"/>
    <n v="27"/>
    <n v="7"/>
    <n v="5.0999999999999996"/>
    <n v="14"/>
    <s v="Red Tribe"/>
    <s v="E10+"/>
  </r>
  <r>
    <s v="Jewels of the Tropical Lost Island"/>
    <x v="3"/>
    <n v="2010"/>
    <x v="2252"/>
    <x v="24"/>
    <s v="Sep"/>
    <x v="4"/>
    <x v="215"/>
    <x v="369"/>
    <x v="244"/>
    <x v="58"/>
    <x v="133"/>
    <x v="606"/>
    <m/>
    <m/>
    <s v="tbd"/>
    <m/>
    <s v="City Interactive"/>
    <s v="E"/>
  </r>
  <r>
    <s v="Sherlock Holmes and the Mystery of Osborne House"/>
    <x v="3"/>
    <n v="2010"/>
    <x v="5367"/>
    <x v="4"/>
    <s v="Jan"/>
    <x v="10"/>
    <x v="82"/>
    <x v="360"/>
    <x v="182"/>
    <x v="58"/>
    <x v="147"/>
    <x v="606"/>
    <n v="48"/>
    <n v="11"/>
    <s v="tbd"/>
    <m/>
    <s v="Frogwares"/>
    <s v="E10+"/>
  </r>
  <r>
    <s v="Ashes Cricket 2009"/>
    <x v="0"/>
    <n v="2009"/>
    <x v="45"/>
    <x v="21"/>
    <s v="Mar"/>
    <x v="0"/>
    <x v="34"/>
    <x v="180"/>
    <x v="268"/>
    <x v="58"/>
    <x v="145"/>
    <x v="606"/>
    <m/>
    <m/>
    <m/>
    <m/>
    <m/>
    <m/>
  </r>
  <r>
    <s v="Madden NFL 06"/>
    <x v="8"/>
    <n v="2005"/>
    <x v="1665"/>
    <x v="5"/>
    <s v="Oct"/>
    <x v="0"/>
    <x v="7"/>
    <x v="394"/>
    <x v="297"/>
    <x v="58"/>
    <x v="106"/>
    <x v="606"/>
    <n v="71"/>
    <n v="7"/>
    <s v="tbd"/>
    <m/>
    <s v="Exient Entertainment"/>
    <s v="E"/>
  </r>
  <r>
    <s v="Madagascar: Escape 2 Africa"/>
    <x v="5"/>
    <n v="2008"/>
    <x v="5368"/>
    <x v="13"/>
    <s v="Oct"/>
    <x v="8"/>
    <x v="4"/>
    <x v="234"/>
    <x v="283"/>
    <x v="58"/>
    <x v="147"/>
    <x v="606"/>
    <n v="58"/>
    <n v="13"/>
    <n v="6.8"/>
    <n v="4"/>
    <s v="Toys for Bob"/>
    <s v="E10+"/>
  </r>
  <r>
    <s v="The King of Fighters '95 (CD)"/>
    <x v="26"/>
    <n v="1994"/>
    <x v="5369"/>
    <x v="4"/>
    <s v="Dec"/>
    <x v="9"/>
    <x v="244"/>
    <x v="180"/>
    <x v="125"/>
    <x v="154"/>
    <x v="106"/>
    <x v="606"/>
    <m/>
    <m/>
    <m/>
    <m/>
    <m/>
    <m/>
  </r>
  <r>
    <s v="Megamind: Mega Team Unite"/>
    <x v="0"/>
    <n v="2010"/>
    <x v="5370"/>
    <x v="3"/>
    <s v="May"/>
    <x v="10"/>
    <x v="28"/>
    <x v="341"/>
    <x v="297"/>
    <x v="58"/>
    <x v="133"/>
    <x v="606"/>
    <m/>
    <m/>
    <s v="tbd"/>
    <m/>
    <s v="THQ"/>
    <s v="E10+"/>
  </r>
  <r>
    <s v="Perfect Weapon"/>
    <x v="12"/>
    <n v="1996"/>
    <x v="5371"/>
    <x v="34"/>
    <s v="Oct"/>
    <x v="8"/>
    <x v="250"/>
    <x v="346"/>
    <x v="265"/>
    <x v="58"/>
    <x v="133"/>
    <x v="606"/>
    <m/>
    <m/>
    <m/>
    <m/>
    <m/>
    <m/>
  </r>
  <r>
    <s v="NBA 2K6"/>
    <x v="4"/>
    <n v="2005"/>
    <x v="5372"/>
    <x v="2"/>
    <s v="Apr"/>
    <x v="8"/>
    <x v="2"/>
    <x v="400"/>
    <x v="45"/>
    <x v="58"/>
    <x v="133"/>
    <x v="606"/>
    <n v="81"/>
    <n v="33"/>
    <n v="8.6"/>
    <n v="31"/>
    <s v="Visual Concepts"/>
    <s v="E"/>
  </r>
  <r>
    <s v="NASCAR 08"/>
    <x v="5"/>
    <n v="2007"/>
    <x v="3979"/>
    <x v="20"/>
    <s v="Sep"/>
    <x v="2"/>
    <x v="7"/>
    <x v="341"/>
    <x v="300"/>
    <x v="58"/>
    <x v="147"/>
    <x v="606"/>
    <n v="57"/>
    <n v="21"/>
    <n v="5"/>
    <n v="14"/>
    <s v="EA Tiburon"/>
    <s v="E"/>
  </r>
  <r>
    <s v="Major League Baseball 2K10"/>
    <x v="6"/>
    <n v="2010"/>
    <x v="5373"/>
    <x v="28"/>
    <s v="Nov"/>
    <x v="0"/>
    <x v="2"/>
    <x v="369"/>
    <x v="265"/>
    <x v="58"/>
    <x v="147"/>
    <x v="606"/>
    <m/>
    <m/>
    <s v="tbd"/>
    <m/>
    <s v="Visual Concepts"/>
    <s v="E"/>
  </r>
  <r>
    <s v="Rock Band Track Pack Volume 2"/>
    <x v="0"/>
    <n v="2008"/>
    <x v="5374"/>
    <x v="28"/>
    <s v="Aug"/>
    <x v="5"/>
    <x v="31"/>
    <x v="200"/>
    <x v="45"/>
    <x v="58"/>
    <x v="133"/>
    <x v="606"/>
    <m/>
    <m/>
    <m/>
    <m/>
    <m/>
    <m/>
  </r>
  <r>
    <s v="Wipeout 2"/>
    <x v="10"/>
    <n v="2011"/>
    <x v="5375"/>
    <x v="8"/>
    <s v="May"/>
    <x v="5"/>
    <x v="4"/>
    <x v="376"/>
    <x v="125"/>
    <x v="58"/>
    <x v="145"/>
    <x v="606"/>
    <m/>
    <m/>
    <s v="tbd"/>
    <m/>
    <s v="Endemol"/>
    <s v="E"/>
  </r>
  <r>
    <s v="Mafia"/>
    <x v="13"/>
    <n v="2004"/>
    <x v="5376"/>
    <x v="22"/>
    <s v="Jul"/>
    <x v="8"/>
    <x v="2"/>
    <x v="394"/>
    <x v="300"/>
    <x v="58"/>
    <x v="145"/>
    <x v="606"/>
    <n v="66"/>
    <n v="33"/>
    <n v="7.7"/>
    <n v="22"/>
    <s v="Illusion Softworks"/>
    <s v="M"/>
  </r>
  <r>
    <s v="Grand Slam Tennis 2"/>
    <x v="5"/>
    <n v="2012"/>
    <x v="4191"/>
    <x v="12"/>
    <s v="Mar"/>
    <x v="0"/>
    <x v="7"/>
    <x v="290"/>
    <x v="244"/>
    <x v="58"/>
    <x v="115"/>
    <x v="606"/>
    <n v="73"/>
    <n v="36"/>
    <n v="5.2"/>
    <n v="17"/>
    <s v="EA Sports"/>
    <s v="E"/>
  </r>
  <r>
    <s v="Dynasty Warriors: Strikeforce"/>
    <x v="4"/>
    <n v="2009"/>
    <x v="168"/>
    <x v="15"/>
    <s v="Mar"/>
    <x v="8"/>
    <x v="48"/>
    <x v="346"/>
    <x v="297"/>
    <x v="64"/>
    <x v="133"/>
    <x v="606"/>
    <n v="59"/>
    <n v="18"/>
    <n v="5.7"/>
    <n v="12"/>
    <s v="Omega Force"/>
    <s v="T"/>
  </r>
  <r>
    <s v="Airblade"/>
    <x v="6"/>
    <n v="2001"/>
    <x v="5377"/>
    <x v="6"/>
    <s v="May"/>
    <x v="0"/>
    <x v="3"/>
    <x v="369"/>
    <x v="265"/>
    <x v="58"/>
    <x v="147"/>
    <x v="606"/>
    <n v="70"/>
    <n v="18"/>
    <n v="5.8"/>
    <n v="12"/>
    <s v="Criterion Games"/>
    <s v="T"/>
  </r>
  <r>
    <s v="Mega Man &amp; Bass"/>
    <x v="8"/>
    <n v="2002"/>
    <x v="3660"/>
    <x v="22"/>
    <s v="Nov"/>
    <x v="1"/>
    <x v="12"/>
    <x v="252"/>
    <x v="297"/>
    <x v="58"/>
    <x v="106"/>
    <x v="606"/>
    <m/>
    <m/>
    <m/>
    <m/>
    <m/>
    <m/>
  </r>
  <r>
    <s v="Ratchet &amp; Clank: Full Frontal Assault"/>
    <x v="5"/>
    <n v="2012"/>
    <x v="3283"/>
    <x v="12"/>
    <s v="Nov"/>
    <x v="10"/>
    <x v="3"/>
    <x v="401"/>
    <x v="45"/>
    <x v="58"/>
    <x v="147"/>
    <x v="606"/>
    <m/>
    <m/>
    <m/>
    <m/>
    <m/>
    <m/>
  </r>
  <r>
    <s v="Epic Mickey 2: The Power of Two"/>
    <x v="18"/>
    <n v="2012"/>
    <x v="2372"/>
    <x v="33"/>
    <s v="Sep"/>
    <x v="8"/>
    <x v="32"/>
    <x v="346"/>
    <x v="270"/>
    <x v="62"/>
    <x v="133"/>
    <x v="606"/>
    <n v="57"/>
    <n v="14"/>
    <n v="5.6"/>
    <n v="46"/>
    <s v="Junction Point"/>
    <s v="E"/>
  </r>
  <r>
    <s v="AKB1/149: Love Election"/>
    <x v="16"/>
    <n v="2012"/>
    <x v="4721"/>
    <x v="15"/>
    <s v="Jul"/>
    <x v="10"/>
    <x v="25"/>
    <x v="180"/>
    <x v="125"/>
    <x v="154"/>
    <x v="106"/>
    <x v="606"/>
    <m/>
    <m/>
    <m/>
    <m/>
    <m/>
    <m/>
  </r>
  <r>
    <s v="Tetris 2 (weekly jp sales)"/>
    <x v="2"/>
    <n v="1992"/>
    <x v="5378"/>
    <x v="1"/>
    <s v="May"/>
    <x v="4"/>
    <x v="0"/>
    <x v="180"/>
    <x v="125"/>
    <x v="154"/>
    <x v="106"/>
    <x v="606"/>
    <m/>
    <m/>
    <m/>
    <m/>
    <m/>
    <m/>
  </r>
  <r>
    <s v="Pro Yakyuu Team o Tsukurou! 2"/>
    <x v="6"/>
    <n v="2003"/>
    <x v="5379"/>
    <x v="15"/>
    <s v="Feb"/>
    <x v="0"/>
    <x v="8"/>
    <x v="180"/>
    <x v="125"/>
    <x v="154"/>
    <x v="106"/>
    <x v="606"/>
    <m/>
    <m/>
    <m/>
    <m/>
    <m/>
    <m/>
  </r>
  <r>
    <s v="Musou Orochi Z"/>
    <x v="5"/>
    <n v="2009"/>
    <x v="5380"/>
    <x v="30"/>
    <s v="Nov"/>
    <x v="8"/>
    <x v="48"/>
    <x v="180"/>
    <x v="125"/>
    <x v="154"/>
    <x v="106"/>
    <x v="606"/>
    <m/>
    <m/>
    <m/>
    <m/>
    <m/>
    <m/>
  </r>
  <r>
    <s v="World Series of Poker 2008: Battle for the Bracelets"/>
    <x v="6"/>
    <n v="2007"/>
    <x v="1979"/>
    <x v="13"/>
    <s v="Feb"/>
    <x v="5"/>
    <x v="4"/>
    <x v="369"/>
    <x v="265"/>
    <x v="58"/>
    <x v="147"/>
    <x v="606"/>
    <m/>
    <m/>
    <s v="tbd"/>
    <m/>
    <s v="Left Field Productions"/>
    <s v="T"/>
  </r>
  <r>
    <s v="Carnival Island"/>
    <x v="5"/>
    <n v="2011"/>
    <x v="5381"/>
    <x v="26"/>
    <s v="Oct"/>
    <x v="5"/>
    <x v="3"/>
    <x v="346"/>
    <x v="297"/>
    <x v="58"/>
    <x v="115"/>
    <x v="606"/>
    <n v="66"/>
    <n v="25"/>
    <n v="5.2"/>
    <n v="5"/>
    <s v="Magic Pixel Games"/>
    <s v="E"/>
  </r>
  <r>
    <s v="Tom Clancy's Rainbow Six: Siege"/>
    <x v="14"/>
    <n v="2015"/>
    <x v="5382"/>
    <x v="3"/>
    <s v="Oct"/>
    <x v="6"/>
    <x v="5"/>
    <x v="346"/>
    <x v="283"/>
    <x v="58"/>
    <x v="133"/>
    <x v="606"/>
    <n v="79"/>
    <n v="37"/>
    <n v="6.9"/>
    <n v="734"/>
    <s v="Ubisoft Montreal"/>
    <s v="M"/>
  </r>
  <r>
    <s v="Me &amp; My Katamari"/>
    <x v="16"/>
    <n v="2005"/>
    <x v="5383"/>
    <x v="5"/>
    <s v="Oct"/>
    <x v="4"/>
    <x v="25"/>
    <x v="346"/>
    <x v="45"/>
    <x v="36"/>
    <x v="106"/>
    <x v="606"/>
    <m/>
    <m/>
    <m/>
    <m/>
    <m/>
    <m/>
  </r>
  <r>
    <s v="What's Cooking? Jamie Oliver"/>
    <x v="3"/>
    <n v="2008"/>
    <x v="2729"/>
    <x v="26"/>
    <s v="Apr"/>
    <x v="7"/>
    <x v="10"/>
    <x v="200"/>
    <x v="45"/>
    <x v="58"/>
    <x v="133"/>
    <x v="606"/>
    <m/>
    <m/>
    <m/>
    <m/>
    <m/>
    <m/>
  </r>
  <r>
    <s v="Genji: Dawn of the Samurai"/>
    <x v="6"/>
    <n v="2005"/>
    <x v="5384"/>
    <x v="30"/>
    <s v="Dec"/>
    <x v="8"/>
    <x v="3"/>
    <x v="369"/>
    <x v="265"/>
    <x v="58"/>
    <x v="147"/>
    <x v="606"/>
    <n v="74"/>
    <n v="49"/>
    <n v="8.3000000000000007"/>
    <n v="19"/>
    <s v="Game Republic"/>
    <s v="M"/>
  </r>
  <r>
    <s v="The Idolm@ster SP: Wandering Star / Perfect Sun / Missing Moon"/>
    <x v="16"/>
    <n v="2009"/>
    <x v="5385"/>
    <x v="11"/>
    <s v="Jul"/>
    <x v="10"/>
    <x v="25"/>
    <x v="180"/>
    <x v="125"/>
    <x v="154"/>
    <x v="106"/>
    <x v="606"/>
    <m/>
    <m/>
    <m/>
    <m/>
    <m/>
    <m/>
  </r>
  <r>
    <s v="Critical Depth"/>
    <x v="12"/>
    <n v="1997"/>
    <x v="1099"/>
    <x v="15"/>
    <s v="Jun"/>
    <x v="8"/>
    <x v="13"/>
    <x v="346"/>
    <x v="265"/>
    <x v="58"/>
    <x v="145"/>
    <x v="606"/>
    <m/>
    <m/>
    <m/>
    <m/>
    <m/>
    <m/>
  </r>
  <r>
    <s v="Barbie as The Island Princess"/>
    <x v="8"/>
    <n v="2007"/>
    <x v="3895"/>
    <x v="2"/>
    <s v="Mar"/>
    <x v="10"/>
    <x v="4"/>
    <x v="252"/>
    <x v="297"/>
    <x v="58"/>
    <x v="106"/>
    <x v="606"/>
    <m/>
    <m/>
    <m/>
    <m/>
    <m/>
    <m/>
  </r>
  <r>
    <s v="Tales of VS."/>
    <x v="16"/>
    <n v="2009"/>
    <x v="3715"/>
    <x v="11"/>
    <s v="Apr"/>
    <x v="9"/>
    <x v="25"/>
    <x v="180"/>
    <x v="125"/>
    <x v="154"/>
    <x v="106"/>
    <x v="606"/>
    <m/>
    <m/>
    <m/>
    <m/>
    <m/>
    <m/>
  </r>
  <r>
    <s v="Saka-Tsuku DS: Touch and Direct"/>
    <x v="3"/>
    <n v="2008"/>
    <x v="5386"/>
    <x v="0"/>
    <s v="Sep"/>
    <x v="0"/>
    <x v="8"/>
    <x v="180"/>
    <x v="125"/>
    <x v="154"/>
    <x v="106"/>
    <x v="606"/>
    <m/>
    <m/>
    <m/>
    <m/>
    <m/>
    <m/>
  </r>
  <r>
    <s v="The Italian Job"/>
    <x v="6"/>
    <n v="2003"/>
    <x v="1419"/>
    <x v="33"/>
    <s v="Dec"/>
    <x v="2"/>
    <x v="21"/>
    <x v="369"/>
    <x v="265"/>
    <x v="58"/>
    <x v="147"/>
    <x v="606"/>
    <n v="55"/>
    <n v="18"/>
    <n v="6.3"/>
    <n v="4"/>
    <s v="Climax Group"/>
    <s v="T"/>
  </r>
  <r>
    <s v="Mega Man Battle Network 5: Team Colonel / Protoman"/>
    <x v="8"/>
    <n v="2004"/>
    <x v="5387"/>
    <x v="7"/>
    <s v="Sep"/>
    <x v="3"/>
    <x v="12"/>
    <x v="252"/>
    <x v="297"/>
    <x v="58"/>
    <x v="106"/>
    <x v="606"/>
    <m/>
    <m/>
    <m/>
    <m/>
    <m/>
    <m/>
  </r>
  <r>
    <s v="TrackMania: Build to Race"/>
    <x v="0"/>
    <n v="2010"/>
    <x v="4748"/>
    <x v="14"/>
    <s v="Apr"/>
    <x v="2"/>
    <x v="82"/>
    <x v="290"/>
    <x v="277"/>
    <x v="58"/>
    <x v="133"/>
    <x v="606"/>
    <n v="74"/>
    <n v="17"/>
    <n v="6.8"/>
    <n v="5"/>
    <s v="Firebrand Games"/>
    <s v="E"/>
  </r>
  <r>
    <s v="Ultimate Band"/>
    <x v="0"/>
    <n v="2008"/>
    <x v="715"/>
    <x v="17"/>
    <s v="Aug"/>
    <x v="5"/>
    <x v="32"/>
    <x v="375"/>
    <x v="298"/>
    <x v="58"/>
    <x v="133"/>
    <x v="606"/>
    <n v="59"/>
    <n v="17"/>
    <n v="5.5"/>
    <n v="4"/>
    <s v="Disney Interactive Studios"/>
    <s v="E10+"/>
  </r>
  <r>
    <s v="Star Ocean"/>
    <x v="7"/>
    <n v="1996"/>
    <x v="2461"/>
    <x v="26"/>
    <s v="Mar"/>
    <x v="3"/>
    <x v="24"/>
    <x v="180"/>
    <x v="125"/>
    <x v="154"/>
    <x v="106"/>
    <x v="606"/>
    <m/>
    <m/>
    <m/>
    <m/>
    <m/>
    <m/>
  </r>
  <r>
    <s v="Freedom Fighters"/>
    <x v="13"/>
    <n v="2003"/>
    <x v="951"/>
    <x v="23"/>
    <s v="Apr"/>
    <x v="6"/>
    <x v="7"/>
    <x v="394"/>
    <x v="300"/>
    <x v="58"/>
    <x v="145"/>
    <x v="606"/>
    <n v="82"/>
    <n v="23"/>
    <n v="8.1999999999999993"/>
    <n v="23"/>
    <s v="Io Interactive"/>
    <s v="T"/>
  </r>
  <r>
    <s v="Barbie and the Three Musketeers"/>
    <x v="0"/>
    <n v="2009"/>
    <x v="5388"/>
    <x v="0"/>
    <s v="Sep"/>
    <x v="10"/>
    <x v="4"/>
    <x v="400"/>
    <x v="125"/>
    <x v="58"/>
    <x v="133"/>
    <x v="606"/>
    <m/>
    <m/>
    <s v="tbd"/>
    <m/>
    <s v="Activision"/>
    <s v="E"/>
  </r>
  <r>
    <s v="Madden NFL 12"/>
    <x v="16"/>
    <n v="2011"/>
    <x v="4019"/>
    <x v="8"/>
    <s v="Sep"/>
    <x v="0"/>
    <x v="7"/>
    <x v="400"/>
    <x v="125"/>
    <x v="58"/>
    <x v="133"/>
    <x v="606"/>
    <m/>
    <m/>
    <s v="tbd"/>
    <m/>
    <s v="EA Tiburon"/>
    <s v="E"/>
  </r>
  <r>
    <s v="Soldier of Fortune II: Double Helix"/>
    <x v="13"/>
    <n v="2003"/>
    <x v="5389"/>
    <x v="14"/>
    <s v="Jul"/>
    <x v="6"/>
    <x v="4"/>
    <x v="394"/>
    <x v="300"/>
    <x v="58"/>
    <x v="145"/>
    <x v="606"/>
    <n v="61"/>
    <n v="26"/>
    <n v="6.5"/>
    <n v="13"/>
    <s v="Gratuitous Games"/>
    <s v="M"/>
  </r>
  <r>
    <s v="Disney Princess: Enchanted Journey"/>
    <x v="6"/>
    <n v="2007"/>
    <x v="5390"/>
    <x v="14"/>
    <s v="Oct"/>
    <x v="10"/>
    <x v="32"/>
    <x v="369"/>
    <x v="265"/>
    <x v="58"/>
    <x v="147"/>
    <x v="606"/>
    <m/>
    <m/>
    <s v="tbd"/>
    <m/>
    <s v="Papaya Studios"/>
    <s v="E"/>
  </r>
  <r>
    <s v="Rock Band Track Pack Volume 1"/>
    <x v="0"/>
    <n v="2008"/>
    <x v="2615"/>
    <x v="16"/>
    <s v="Apr"/>
    <x v="5"/>
    <x v="31"/>
    <x v="394"/>
    <x v="203"/>
    <x v="58"/>
    <x v="133"/>
    <x v="606"/>
    <m/>
    <m/>
    <m/>
    <m/>
    <m/>
    <m/>
  </r>
  <r>
    <s v="Lunar Knights"/>
    <x v="3"/>
    <n v="2006"/>
    <x v="3144"/>
    <x v="14"/>
    <s v="Oct"/>
    <x v="3"/>
    <x v="14"/>
    <x v="394"/>
    <x v="45"/>
    <x v="57"/>
    <x v="145"/>
    <x v="606"/>
    <n v="82"/>
    <n v="39"/>
    <n v="7.8"/>
    <n v="25"/>
    <s v="Kojima Productions"/>
    <s v="E10+"/>
  </r>
  <r>
    <s v="Hot Wheels: Beat That!"/>
    <x v="3"/>
    <n v="2007"/>
    <x v="4247"/>
    <x v="18"/>
    <s v="Dec"/>
    <x v="2"/>
    <x v="4"/>
    <x v="400"/>
    <x v="125"/>
    <x v="58"/>
    <x v="133"/>
    <x v="606"/>
    <m/>
    <m/>
    <s v="tbd"/>
    <m/>
    <s v="Human Soft"/>
    <s v="E"/>
  </r>
  <r>
    <s v="Naruto: Ninja Council 2 European Version"/>
    <x v="3"/>
    <n v="2005"/>
    <x v="5391"/>
    <x v="16"/>
    <s v="Feb"/>
    <x v="9"/>
    <x v="99"/>
    <x v="180"/>
    <x v="125"/>
    <x v="154"/>
    <x v="106"/>
    <x v="606"/>
    <m/>
    <m/>
    <m/>
    <m/>
    <m/>
    <m/>
  </r>
  <r>
    <s v="Final Fantasy XI: Treasures of Aht Urhgan"/>
    <x v="6"/>
    <n v="2006"/>
    <x v="5392"/>
    <x v="31"/>
    <s v="Jan"/>
    <x v="3"/>
    <x v="15"/>
    <x v="383"/>
    <x v="300"/>
    <x v="67"/>
    <x v="133"/>
    <x v="606"/>
    <n v="87"/>
    <n v="4"/>
    <n v="7.1"/>
    <n v="13"/>
    <s v="Square Enix"/>
    <s v="T"/>
  </r>
  <r>
    <s v="WWE All Stars"/>
    <x v="10"/>
    <n v="2011"/>
    <x v="3500"/>
    <x v="18"/>
    <s v="Mar"/>
    <x v="9"/>
    <x v="28"/>
    <x v="341"/>
    <x v="297"/>
    <x v="58"/>
    <x v="133"/>
    <x v="606"/>
    <n v="71"/>
    <n v="12"/>
    <n v="7.4"/>
    <n v="7"/>
    <s v="THQ"/>
    <s v="T"/>
  </r>
  <r>
    <s v="Alundra"/>
    <x v="12"/>
    <n v="1997"/>
    <x v="5393"/>
    <x v="14"/>
    <s v="Sep"/>
    <x v="3"/>
    <x v="85"/>
    <x v="346"/>
    <x v="265"/>
    <x v="58"/>
    <x v="145"/>
    <x v="606"/>
    <n v="86"/>
    <n v="9"/>
    <n v="9"/>
    <n v="41"/>
    <s v="Matrix Software"/>
    <s v="T"/>
  </r>
  <r>
    <s v="World Soccer Winning Eleven 2010: Aoki Samurai no Chousen"/>
    <x v="5"/>
    <n v="2010"/>
    <x v="5394"/>
    <x v="24"/>
    <s v="Sep"/>
    <x v="0"/>
    <x v="14"/>
    <x v="180"/>
    <x v="125"/>
    <x v="154"/>
    <x v="106"/>
    <x v="606"/>
    <m/>
    <m/>
    <m/>
    <m/>
    <m/>
    <m/>
  </r>
  <r>
    <s v="Mortal Kombat: Armageddon"/>
    <x v="0"/>
    <n v="2007"/>
    <x v="5395"/>
    <x v="4"/>
    <s v="Feb"/>
    <x v="9"/>
    <x v="39"/>
    <x v="401"/>
    <x v="287"/>
    <x v="58"/>
    <x v="133"/>
    <x v="606"/>
    <n v="71"/>
    <n v="29"/>
    <n v="8.4"/>
    <n v="33"/>
    <s v="JGI Entertainment"/>
    <s v="M"/>
  </r>
  <r>
    <s v="Madden NFL 13"/>
    <x v="18"/>
    <n v="2012"/>
    <x v="5396"/>
    <x v="32"/>
    <s v="Jan"/>
    <x v="0"/>
    <x v="7"/>
    <x v="400"/>
    <x v="125"/>
    <x v="58"/>
    <x v="133"/>
    <x v="606"/>
    <n v="75"/>
    <n v="9"/>
    <n v="6.7"/>
    <n v="30"/>
    <s v="EA Tiburon"/>
    <s v="E"/>
  </r>
  <r>
    <s v="Bratz: Girlz Really Rock"/>
    <x v="6"/>
    <n v="2008"/>
    <x v="580"/>
    <x v="29"/>
    <s v="Feb"/>
    <x v="8"/>
    <x v="28"/>
    <x v="369"/>
    <x v="265"/>
    <x v="58"/>
    <x v="147"/>
    <x v="606"/>
    <m/>
    <m/>
    <n v="8.4"/>
    <n v="7"/>
    <s v="Blitz Games"/>
    <s v="E"/>
  </r>
  <r>
    <s v="Super R-Type"/>
    <x v="7"/>
    <n v="1991"/>
    <x v="5397"/>
    <x v="16"/>
    <s v="Jan"/>
    <x v="6"/>
    <x v="0"/>
    <x v="180"/>
    <x v="125"/>
    <x v="154"/>
    <x v="106"/>
    <x v="606"/>
    <m/>
    <m/>
    <m/>
    <m/>
    <m/>
    <m/>
  </r>
  <r>
    <s v="Rampage 2: Universal Tour"/>
    <x v="12"/>
    <n v="1998"/>
    <x v="534"/>
    <x v="25"/>
    <s v="Sep"/>
    <x v="8"/>
    <x v="13"/>
    <x v="346"/>
    <x v="265"/>
    <x v="58"/>
    <x v="145"/>
    <x v="606"/>
    <m/>
    <m/>
    <m/>
    <m/>
    <m/>
    <m/>
  </r>
  <r>
    <s v="Super Robot Taisen F Kanketsuhen"/>
    <x v="12"/>
    <n v="1999"/>
    <x v="161"/>
    <x v="25"/>
    <s v="Jul"/>
    <x v="11"/>
    <x v="56"/>
    <x v="180"/>
    <x v="125"/>
    <x v="92"/>
    <x v="145"/>
    <x v="606"/>
    <m/>
    <m/>
    <m/>
    <m/>
    <m/>
    <m/>
  </r>
  <r>
    <s v="Transformers: Devastation"/>
    <x v="9"/>
    <n v="2015"/>
    <x v="1420"/>
    <x v="28"/>
    <s v="Mar"/>
    <x v="8"/>
    <x v="4"/>
    <x v="205"/>
    <x v="265"/>
    <x v="58"/>
    <x v="115"/>
    <x v="606"/>
    <n v="77"/>
    <n v="50"/>
    <n v="7.5"/>
    <n v="160"/>
    <s v="PlatinumGames"/>
    <s v="T"/>
  </r>
  <r>
    <s v="Cars 2"/>
    <x v="10"/>
    <n v="2011"/>
    <x v="358"/>
    <x v="29"/>
    <s v="Sep"/>
    <x v="2"/>
    <x v="32"/>
    <x v="400"/>
    <x v="125"/>
    <x v="58"/>
    <x v="133"/>
    <x v="606"/>
    <m/>
    <m/>
    <m/>
    <m/>
    <m/>
    <m/>
  </r>
  <r>
    <s v="Hannah Montana: The Movie"/>
    <x v="5"/>
    <n v="2009"/>
    <x v="807"/>
    <x v="34"/>
    <s v="Feb"/>
    <x v="10"/>
    <x v="32"/>
    <x v="364"/>
    <x v="297"/>
    <x v="58"/>
    <x v="147"/>
    <x v="606"/>
    <m/>
    <m/>
    <n v="3.4"/>
    <n v="17"/>
    <s v="n-Space"/>
    <s v="E"/>
  </r>
  <r>
    <s v="BlowOut"/>
    <x v="6"/>
    <n v="2003"/>
    <x v="5398"/>
    <x v="23"/>
    <s v="May"/>
    <x v="6"/>
    <x v="84"/>
    <x v="369"/>
    <x v="265"/>
    <x v="58"/>
    <x v="147"/>
    <x v="606"/>
    <n v="58"/>
    <n v="12"/>
    <n v="6.2"/>
    <n v="5"/>
    <s v="Terminal Reality"/>
    <s v="T"/>
  </r>
  <r>
    <s v="NFL Blitz Pro"/>
    <x v="6"/>
    <n v="2003"/>
    <x v="2430"/>
    <x v="23"/>
    <s v="Sep"/>
    <x v="0"/>
    <x v="39"/>
    <x v="369"/>
    <x v="265"/>
    <x v="58"/>
    <x v="147"/>
    <x v="606"/>
    <n v="73"/>
    <n v="20"/>
    <n v="8.5"/>
    <n v="14"/>
    <s v="Midway"/>
    <s v="E"/>
  </r>
  <r>
    <s v="Tiger Woods PGA Tour 2003"/>
    <x v="19"/>
    <n v="2002"/>
    <x v="5399"/>
    <x v="26"/>
    <s v="Apr"/>
    <x v="0"/>
    <x v="7"/>
    <x v="375"/>
    <x v="300"/>
    <x v="58"/>
    <x v="145"/>
    <x v="606"/>
    <n v="90"/>
    <n v="10"/>
    <n v="8"/>
    <n v="5"/>
    <s v="EA Sports"/>
    <s v="E"/>
  </r>
  <r>
    <s v="The Raiden Project"/>
    <x v="12"/>
    <n v="1995"/>
    <x v="5400"/>
    <x v="26"/>
    <s v="Apr"/>
    <x v="6"/>
    <x v="83"/>
    <x v="383"/>
    <x v="203"/>
    <x v="130"/>
    <x v="145"/>
    <x v="606"/>
    <m/>
    <m/>
    <m/>
    <m/>
    <m/>
    <m/>
  </r>
  <r>
    <s v="Tales of Berseria"/>
    <x v="9"/>
    <n v="2016"/>
    <x v="5401"/>
    <x v="3"/>
    <s v="Sep"/>
    <x v="3"/>
    <x v="25"/>
    <x v="180"/>
    <x v="125"/>
    <x v="154"/>
    <x v="106"/>
    <x v="606"/>
    <m/>
    <m/>
    <m/>
    <m/>
    <s v="Bandai Namco Games"/>
    <s v="T"/>
  </r>
  <r>
    <s v="I Love Horses"/>
    <x v="3"/>
    <n v="2008"/>
    <x v="5402"/>
    <x v="31"/>
    <s v="Jan"/>
    <x v="7"/>
    <x v="98"/>
    <x v="400"/>
    <x v="125"/>
    <x v="58"/>
    <x v="145"/>
    <x v="606"/>
    <m/>
    <m/>
    <s v="tbd"/>
    <m/>
    <s v="Destineer"/>
    <s v="E"/>
  </r>
  <r>
    <s v="Pinball Hall of Fame: The Gottlieb Collection"/>
    <x v="16"/>
    <n v="2005"/>
    <x v="1239"/>
    <x v="31"/>
    <s v="Sep"/>
    <x v="5"/>
    <x v="97"/>
    <x v="200"/>
    <x v="45"/>
    <x v="58"/>
    <x v="133"/>
    <x v="606"/>
    <n v="73"/>
    <n v="27"/>
    <n v="8.1"/>
    <n v="13"/>
    <s v="Farsight Studios"/>
    <s v="E"/>
  </r>
  <r>
    <s v="Pocket Fighter"/>
    <x v="12"/>
    <n v="1997"/>
    <x v="5403"/>
    <x v="19"/>
    <s v="Mar"/>
    <x v="9"/>
    <x v="17"/>
    <x v="383"/>
    <x v="203"/>
    <x v="130"/>
    <x v="145"/>
    <x v="606"/>
    <m/>
    <m/>
    <m/>
    <m/>
    <m/>
    <m/>
  </r>
  <r>
    <s v="Disgaea: Afternoon of Darkness"/>
    <x v="16"/>
    <n v="2006"/>
    <x v="5404"/>
    <x v="26"/>
    <s v="Dec"/>
    <x v="3"/>
    <x v="48"/>
    <x v="341"/>
    <x v="45"/>
    <x v="57"/>
    <x v="133"/>
    <x v="606"/>
    <n v="87"/>
    <n v="37"/>
    <n v="8.1999999999999993"/>
    <n v="69"/>
    <s v="Nippon Ichi Software"/>
    <s v="T"/>
  </r>
  <r>
    <s v="Bicycle Casino 2005"/>
    <x v="13"/>
    <n v="2004"/>
    <x v="243"/>
    <x v="10"/>
    <s v="Aug"/>
    <x v="5"/>
    <x v="84"/>
    <x v="394"/>
    <x v="300"/>
    <x v="58"/>
    <x v="145"/>
    <x v="606"/>
    <m/>
    <m/>
    <m/>
    <m/>
    <m/>
    <m/>
  </r>
  <r>
    <s v="Toukiden Kiwami"/>
    <x v="22"/>
    <n v="2014"/>
    <x v="4062"/>
    <x v="0"/>
    <s v="Jul"/>
    <x v="8"/>
    <x v="48"/>
    <x v="324"/>
    <x v="287"/>
    <x v="89"/>
    <x v="145"/>
    <x v="606"/>
    <n v="82"/>
    <n v="5"/>
    <n v="8.6"/>
    <n v="42"/>
    <s v="Omega Force, Koei Tecmo Games"/>
    <s v="T"/>
  </r>
  <r>
    <s v="Dark Souls II"/>
    <x v="17"/>
    <n v="2015"/>
    <x v="5405"/>
    <x v="17"/>
    <s v="Nov"/>
    <x v="3"/>
    <x v="25"/>
    <x v="364"/>
    <x v="270"/>
    <x v="58"/>
    <x v="133"/>
    <x v="606"/>
    <m/>
    <m/>
    <m/>
    <m/>
    <m/>
    <m/>
  </r>
  <r>
    <s v="Hello Kitty Seasons"/>
    <x v="0"/>
    <n v="2010"/>
    <x v="5406"/>
    <x v="15"/>
    <s v="Aug"/>
    <x v="10"/>
    <x v="25"/>
    <x v="341"/>
    <x v="297"/>
    <x v="58"/>
    <x v="133"/>
    <x v="606"/>
    <m/>
    <m/>
    <s v="tbd"/>
    <m/>
    <s v="Sanrio Digital"/>
    <s v="E"/>
  </r>
  <r>
    <s v=".hack//G.U. Vol.2//Reminisce"/>
    <x v="6"/>
    <n v="2006"/>
    <x v="5139"/>
    <x v="34"/>
    <s v="Aug"/>
    <x v="3"/>
    <x v="25"/>
    <x v="369"/>
    <x v="265"/>
    <x v="58"/>
    <x v="147"/>
    <x v="606"/>
    <m/>
    <m/>
    <m/>
    <m/>
    <m/>
    <m/>
  </r>
  <r>
    <s v="SSX On Tour"/>
    <x v="16"/>
    <n v="2005"/>
    <x v="5407"/>
    <x v="18"/>
    <s v="Nov"/>
    <x v="0"/>
    <x v="7"/>
    <x v="401"/>
    <x v="287"/>
    <x v="58"/>
    <x v="133"/>
    <x v="606"/>
    <n v="79"/>
    <n v="23"/>
    <n v="8.1"/>
    <n v="44"/>
    <s v="EA Montreal"/>
    <s v="E"/>
  </r>
  <r>
    <s v="NCAA Football 09"/>
    <x v="16"/>
    <n v="2008"/>
    <x v="5408"/>
    <x v="0"/>
    <s v="Dec"/>
    <x v="0"/>
    <x v="7"/>
    <x v="400"/>
    <x v="125"/>
    <x v="58"/>
    <x v="133"/>
    <x v="606"/>
    <m/>
    <m/>
    <s v="tbd"/>
    <m/>
    <s v="EA Canada"/>
    <s v="E"/>
  </r>
  <r>
    <s v="Hooked! Real Motion Fishing"/>
    <x v="0"/>
    <n v="2007"/>
    <x v="1267"/>
    <x v="18"/>
    <s v="Dec"/>
    <x v="0"/>
    <x v="11"/>
    <x v="400"/>
    <x v="125"/>
    <x v="58"/>
    <x v="133"/>
    <x v="606"/>
    <m/>
    <m/>
    <m/>
    <m/>
    <m/>
    <m/>
  </r>
  <r>
    <s v="Rune Factory: Tides of Destiny"/>
    <x v="5"/>
    <n v="2011"/>
    <x v="1262"/>
    <x v="2"/>
    <s v="Nov"/>
    <x v="3"/>
    <x v="214"/>
    <x v="364"/>
    <x v="125"/>
    <x v="35"/>
    <x v="133"/>
    <x v="606"/>
    <n v="55"/>
    <n v="12"/>
    <n v="7.9"/>
    <n v="44"/>
    <s v="Neverland"/>
    <s v="E10+"/>
  </r>
  <r>
    <s v="Ys Seven"/>
    <x v="16"/>
    <n v="2009"/>
    <x v="5409"/>
    <x v="12"/>
    <s v="May"/>
    <x v="3"/>
    <x v="251"/>
    <x v="364"/>
    <x v="125"/>
    <x v="36"/>
    <x v="133"/>
    <x v="606"/>
    <n v="79"/>
    <n v="27"/>
    <n v="8.5"/>
    <n v="65"/>
    <s v="Falcom"/>
    <s v="T"/>
  </r>
  <r>
    <s v="NCAA GameBreaker 2004"/>
    <x v="6"/>
    <n v="2003"/>
    <x v="5410"/>
    <x v="25"/>
    <s v="May"/>
    <x v="0"/>
    <x v="3"/>
    <x v="369"/>
    <x v="265"/>
    <x v="58"/>
    <x v="147"/>
    <x v="606"/>
    <n v="61"/>
    <n v="15"/>
    <s v="tbd"/>
    <m/>
    <s v="989 Sports"/>
    <s v="E"/>
  </r>
  <r>
    <s v="Ninja Gaiden Sigma"/>
    <x v="22"/>
    <n v="2012"/>
    <x v="2568"/>
    <x v="24"/>
    <s v="Jun"/>
    <x v="8"/>
    <x v="48"/>
    <x v="205"/>
    <x v="300"/>
    <x v="57"/>
    <x v="147"/>
    <x v="606"/>
    <m/>
    <m/>
    <m/>
    <m/>
    <m/>
    <m/>
  </r>
  <r>
    <s v="Lumines: Electronic Symphony"/>
    <x v="22"/>
    <n v="2012"/>
    <x v="5411"/>
    <x v="27"/>
    <s v="Oct"/>
    <x v="5"/>
    <x v="5"/>
    <x v="290"/>
    <x v="265"/>
    <x v="62"/>
    <x v="115"/>
    <x v="606"/>
    <n v="83"/>
    <n v="65"/>
    <n v="7.8"/>
    <n v="85"/>
    <s v="Q Entertainment"/>
    <s v="E"/>
  </r>
  <r>
    <s v="Tony Hawk's Proving Ground"/>
    <x v="3"/>
    <n v="2007"/>
    <x v="1717"/>
    <x v="14"/>
    <s v="Feb"/>
    <x v="0"/>
    <x v="4"/>
    <x v="200"/>
    <x v="45"/>
    <x v="58"/>
    <x v="133"/>
    <x v="606"/>
    <n v="79"/>
    <n v="21"/>
    <n v="6.7"/>
    <n v="6"/>
    <s v="Vicarious Visions"/>
    <s v="E10+"/>
  </r>
  <r>
    <s v="The Polar Express"/>
    <x v="6"/>
    <n v="2004"/>
    <x v="5412"/>
    <x v="10"/>
    <s v="Feb"/>
    <x v="10"/>
    <x v="28"/>
    <x v="369"/>
    <x v="265"/>
    <x v="58"/>
    <x v="147"/>
    <x v="606"/>
    <n v="39"/>
    <n v="10"/>
    <n v="4.3"/>
    <n v="6"/>
    <s v="Blue Tongue"/>
    <s v="E"/>
  </r>
  <r>
    <s v="Bass Pro Shops: The Hunt"/>
    <x v="0"/>
    <n v="2010"/>
    <x v="3746"/>
    <x v="13"/>
    <s v="Nov"/>
    <x v="0"/>
    <x v="166"/>
    <x v="400"/>
    <x v="125"/>
    <x v="58"/>
    <x v="145"/>
    <x v="606"/>
    <m/>
    <m/>
    <s v="tbd"/>
    <m/>
    <s v="Griffin International"/>
    <s v="T"/>
  </r>
  <r>
    <s v="AC/DC LIVE: Rock Band Track Pack"/>
    <x v="4"/>
    <n v="2008"/>
    <x v="5413"/>
    <x v="29"/>
    <s v="Sep"/>
    <x v="5"/>
    <x v="31"/>
    <x v="400"/>
    <x v="125"/>
    <x v="58"/>
    <x v="133"/>
    <x v="606"/>
    <n v="63"/>
    <n v="16"/>
    <n v="4.9000000000000004"/>
    <n v="10"/>
    <s v="Harmonix Music Systems"/>
    <s v="T"/>
  </r>
  <r>
    <s v="Buzz! Junior: RoboJam"/>
    <x v="6"/>
    <n v="2007"/>
    <x v="4672"/>
    <x v="34"/>
    <s v="Jan"/>
    <x v="5"/>
    <x v="3"/>
    <x v="369"/>
    <x v="265"/>
    <x v="58"/>
    <x v="147"/>
    <x v="606"/>
    <m/>
    <m/>
    <m/>
    <m/>
    <m/>
    <m/>
  </r>
  <r>
    <s v="Valhalla Knights 2"/>
    <x v="16"/>
    <n v="2008"/>
    <x v="509"/>
    <x v="9"/>
    <s v="Oct"/>
    <x v="3"/>
    <x v="70"/>
    <x v="290"/>
    <x v="125"/>
    <x v="130"/>
    <x v="145"/>
    <x v="606"/>
    <n v="50"/>
    <n v="13"/>
    <n v="5.4"/>
    <n v="13"/>
    <s v="K2"/>
    <s v="E10+"/>
  </r>
  <r>
    <s v="Deca Sports 3"/>
    <x v="0"/>
    <n v="2010"/>
    <x v="5414"/>
    <x v="32"/>
    <s v="Jun"/>
    <x v="0"/>
    <x v="68"/>
    <x v="364"/>
    <x v="270"/>
    <x v="58"/>
    <x v="133"/>
    <x v="606"/>
    <n v="41"/>
    <n v="7"/>
    <s v="tbd"/>
    <m/>
    <s v="Hudson, NATSUME ATARI Inc."/>
    <s v="E"/>
  </r>
  <r>
    <s v="Tetris Attack"/>
    <x v="2"/>
    <n v="1996"/>
    <x v="2537"/>
    <x v="11"/>
    <s v="Jan"/>
    <x v="4"/>
    <x v="0"/>
    <x v="180"/>
    <x v="125"/>
    <x v="154"/>
    <x v="106"/>
    <x v="606"/>
    <m/>
    <m/>
    <m/>
    <m/>
    <m/>
    <m/>
  </r>
  <r>
    <s v="Spec Ops: The Line"/>
    <x v="14"/>
    <n v="2012"/>
    <x v="5415"/>
    <x v="10"/>
    <s v="Mar"/>
    <x v="6"/>
    <x v="2"/>
    <x v="369"/>
    <x v="265"/>
    <x v="58"/>
    <x v="133"/>
    <x v="606"/>
    <n v="76"/>
    <n v="16"/>
    <n v="8.1999999999999993"/>
    <n v="1237"/>
    <s v="Yager"/>
    <s v="M"/>
  </r>
  <r>
    <s v="Saint Seiya: Sanctuary Battle"/>
    <x v="5"/>
    <n v="2011"/>
    <x v="1997"/>
    <x v="12"/>
    <s v="Sep"/>
    <x v="8"/>
    <x v="25"/>
    <x v="180"/>
    <x v="265"/>
    <x v="32"/>
    <x v="133"/>
    <x v="606"/>
    <n v="62"/>
    <n v="14"/>
    <n v="7.3"/>
    <n v="34"/>
    <s v="Dimps Corporation"/>
    <m/>
  </r>
  <r>
    <s v="NBA ShootOut 2003"/>
    <x v="6"/>
    <n v="2002"/>
    <x v="5416"/>
    <x v="7"/>
    <s v="Apr"/>
    <x v="0"/>
    <x v="3"/>
    <x v="369"/>
    <x v="265"/>
    <x v="58"/>
    <x v="147"/>
    <x v="606"/>
    <n v="62"/>
    <n v="22"/>
    <n v="5.9"/>
    <n v="8"/>
    <s v="SCEA"/>
    <s v="E"/>
  </r>
  <r>
    <s v="Shin Nippon Pro Wrestling: Toukon Retsuden 3"/>
    <x v="12"/>
    <n v="1998"/>
    <x v="5417"/>
    <x v="6"/>
    <s v="Apr"/>
    <x v="9"/>
    <x v="99"/>
    <x v="180"/>
    <x v="125"/>
    <x v="92"/>
    <x v="145"/>
    <x v="606"/>
    <m/>
    <m/>
    <m/>
    <m/>
    <m/>
    <m/>
  </r>
  <r>
    <s v="Big Beach Sports 2"/>
    <x v="0"/>
    <s v="N/A"/>
    <x v="689"/>
    <x v="26"/>
    <s v="Jul"/>
    <x v="0"/>
    <x v="28"/>
    <x v="290"/>
    <x v="277"/>
    <x v="58"/>
    <x v="133"/>
    <x v="606"/>
    <m/>
    <m/>
    <s v="tbd"/>
    <m/>
    <s v="Jet Black Games"/>
    <s v="E"/>
  </r>
  <r>
    <s v="Digimon World DS (JP sales)"/>
    <x v="3"/>
    <n v="2006"/>
    <x v="4172"/>
    <x v="15"/>
    <s v="Jan"/>
    <x v="3"/>
    <x v="25"/>
    <x v="180"/>
    <x v="125"/>
    <x v="154"/>
    <x v="106"/>
    <x v="606"/>
    <m/>
    <m/>
    <m/>
    <m/>
    <m/>
    <m/>
  </r>
  <r>
    <s v="NHL FaceOff 2003"/>
    <x v="6"/>
    <n v="2002"/>
    <x v="5418"/>
    <x v="30"/>
    <s v="May"/>
    <x v="0"/>
    <x v="3"/>
    <x v="369"/>
    <x v="265"/>
    <x v="58"/>
    <x v="147"/>
    <x v="606"/>
    <n v="55"/>
    <n v="20"/>
    <s v="tbd"/>
    <m/>
    <s v="989 Sports"/>
    <s v="E"/>
  </r>
  <r>
    <s v="Jersey Devil"/>
    <x v="12"/>
    <n v="1997"/>
    <x v="5419"/>
    <x v="0"/>
    <s v="Jan"/>
    <x v="1"/>
    <x v="83"/>
    <x v="346"/>
    <x v="265"/>
    <x v="58"/>
    <x v="145"/>
    <x v="606"/>
    <m/>
    <m/>
    <m/>
    <m/>
    <m/>
    <m/>
  </r>
  <r>
    <s v="Need For Speed: Undercover"/>
    <x v="3"/>
    <n v="2008"/>
    <x v="5420"/>
    <x v="28"/>
    <s v="Aug"/>
    <x v="2"/>
    <x v="7"/>
    <x v="375"/>
    <x v="298"/>
    <x v="58"/>
    <x v="133"/>
    <x v="606"/>
    <n v="59"/>
    <n v="7"/>
    <n v="6.7"/>
    <n v="6"/>
    <s v="Firebrand Games"/>
    <s v="E10+"/>
  </r>
  <r>
    <s v="Guitar Hero Live"/>
    <x v="4"/>
    <n v="2015"/>
    <x v="3413"/>
    <x v="20"/>
    <s v="Jan"/>
    <x v="5"/>
    <x v="4"/>
    <x v="346"/>
    <x v="283"/>
    <x v="58"/>
    <x v="133"/>
    <x v="606"/>
    <m/>
    <m/>
    <n v="5.5"/>
    <n v="19"/>
    <s v="Activision"/>
    <s v="T"/>
  </r>
  <r>
    <s v="Rogue Ops"/>
    <x v="6"/>
    <n v="2003"/>
    <x v="2639"/>
    <x v="9"/>
    <s v="Mar"/>
    <x v="8"/>
    <x v="188"/>
    <x v="369"/>
    <x v="265"/>
    <x v="58"/>
    <x v="147"/>
    <x v="606"/>
    <n v="61"/>
    <n v="26"/>
    <n v="9.1999999999999993"/>
    <n v="6"/>
    <s v="Bits Studios"/>
    <s v="M"/>
  </r>
  <r>
    <s v="Vancouver 2010 - The Official Video Game of the Olympic Winter Games"/>
    <x v="4"/>
    <n v="2010"/>
    <x v="5421"/>
    <x v="29"/>
    <s v="Apr"/>
    <x v="0"/>
    <x v="8"/>
    <x v="122"/>
    <x v="279"/>
    <x v="58"/>
    <x v="133"/>
    <x v="606"/>
    <m/>
    <m/>
    <m/>
    <m/>
    <m/>
    <m/>
  </r>
  <r>
    <s v="3rd Super Robot Wars Z Jigoku Hen"/>
    <x v="5"/>
    <n v="2014"/>
    <x v="3364"/>
    <x v="7"/>
    <s v="Aug"/>
    <x v="3"/>
    <x v="25"/>
    <x v="180"/>
    <x v="125"/>
    <x v="154"/>
    <x v="106"/>
    <x v="606"/>
    <m/>
    <m/>
    <m/>
    <m/>
    <m/>
    <m/>
  </r>
  <r>
    <s v="Killer is Dead"/>
    <x v="5"/>
    <n v="2013"/>
    <x v="5422"/>
    <x v="8"/>
    <s v="Jan"/>
    <x v="8"/>
    <x v="41"/>
    <x v="234"/>
    <x v="298"/>
    <x v="69"/>
    <x v="147"/>
    <x v="606"/>
    <n v="64"/>
    <n v="39"/>
    <n v="7.9"/>
    <n v="215"/>
    <s v="Grasshopper Manufacture"/>
    <s v="M"/>
  </r>
  <r>
    <s v="F1 2014"/>
    <x v="4"/>
    <n v="2014"/>
    <x v="4745"/>
    <x v="31"/>
    <s v="Jul"/>
    <x v="2"/>
    <x v="34"/>
    <x v="122"/>
    <x v="293"/>
    <x v="58"/>
    <x v="133"/>
    <x v="606"/>
    <n v="64"/>
    <n v="14"/>
    <n v="4.0999999999999996"/>
    <n v="20"/>
    <s v="Codemasters Birmingham"/>
    <s v="E"/>
  </r>
  <r>
    <s v="New Carnival Games"/>
    <x v="3"/>
    <n v="2010"/>
    <x v="5423"/>
    <x v="11"/>
    <s v="May"/>
    <x v="5"/>
    <x v="2"/>
    <x v="252"/>
    <x v="300"/>
    <x v="58"/>
    <x v="133"/>
    <x v="607"/>
    <m/>
    <m/>
    <s v="tbd"/>
    <m/>
    <s v="Cat Daddy Games"/>
    <s v="E"/>
  </r>
  <r>
    <s v="Legion: The Legend of Excalibur"/>
    <x v="6"/>
    <n v="2002"/>
    <x v="5424"/>
    <x v="0"/>
    <s v="Nov"/>
    <x v="8"/>
    <x v="39"/>
    <x v="369"/>
    <x v="265"/>
    <x v="58"/>
    <x v="147"/>
    <x v="607"/>
    <n v="51"/>
    <n v="21"/>
    <n v="7"/>
    <n v="6"/>
    <s v="7 Studios"/>
    <s v="M"/>
  </r>
  <r>
    <s v="Puzzle &amp; Dragons X: God Chapter / Dragon Chapter"/>
    <x v="10"/>
    <n v="2016"/>
    <x v="5425"/>
    <x v="34"/>
    <s v="Mar"/>
    <x v="8"/>
    <x v="66"/>
    <x v="180"/>
    <x v="125"/>
    <x v="75"/>
    <x v="106"/>
    <x v="607"/>
    <m/>
    <m/>
    <m/>
    <m/>
    <m/>
    <m/>
  </r>
  <r>
    <s v="Gekijouban Macross F: Sayonara no Tsubasa - Hybrid Pack"/>
    <x v="5"/>
    <n v="2011"/>
    <x v="5426"/>
    <x v="21"/>
    <s v="Apr"/>
    <x v="8"/>
    <x v="25"/>
    <x v="180"/>
    <x v="125"/>
    <x v="75"/>
    <x v="106"/>
    <x v="607"/>
    <m/>
    <m/>
    <m/>
    <m/>
    <m/>
    <m/>
  </r>
  <r>
    <s v="TNA iMPACT!"/>
    <x v="6"/>
    <n v="2008"/>
    <x v="4375"/>
    <x v="7"/>
    <s v="Oct"/>
    <x v="9"/>
    <x v="39"/>
    <x v="205"/>
    <x v="125"/>
    <x v="58"/>
    <x v="105"/>
    <x v="607"/>
    <m/>
    <m/>
    <m/>
    <m/>
    <m/>
    <m/>
  </r>
  <r>
    <s v="LEGO Jurassic World"/>
    <x v="22"/>
    <n v="2015"/>
    <x v="5427"/>
    <x v="9"/>
    <s v="Dec"/>
    <x v="8"/>
    <x v="19"/>
    <x v="268"/>
    <x v="293"/>
    <x v="58"/>
    <x v="132"/>
    <x v="607"/>
    <m/>
    <m/>
    <n v="7.6"/>
    <n v="11"/>
    <s v="TT Games"/>
    <s v="E10+"/>
  </r>
  <r>
    <s v="Def Jam: Fight for NY"/>
    <x v="19"/>
    <n v="2004"/>
    <x v="5428"/>
    <x v="1"/>
    <s v="Jul"/>
    <x v="9"/>
    <x v="7"/>
    <x v="394"/>
    <x v="300"/>
    <x v="58"/>
    <x v="145"/>
    <x v="607"/>
    <m/>
    <m/>
    <m/>
    <m/>
    <m/>
    <m/>
  </r>
  <r>
    <s v="Sword Art Online: Infinity Moment"/>
    <x v="16"/>
    <n v="2013"/>
    <x v="5429"/>
    <x v="13"/>
    <s v="Jan"/>
    <x v="3"/>
    <x v="25"/>
    <x v="180"/>
    <x v="125"/>
    <x v="75"/>
    <x v="106"/>
    <x v="607"/>
    <m/>
    <m/>
    <m/>
    <m/>
    <m/>
    <m/>
  </r>
  <r>
    <s v="Spartan: Total Warrior"/>
    <x v="6"/>
    <n v="2005"/>
    <x v="5430"/>
    <x v="31"/>
    <s v="Mar"/>
    <x v="8"/>
    <x v="8"/>
    <x v="369"/>
    <x v="265"/>
    <x v="58"/>
    <x v="147"/>
    <x v="607"/>
    <n v="74"/>
    <n v="33"/>
    <n v="8.4"/>
    <n v="65"/>
    <s v="Creative Assembly"/>
    <s v="M"/>
  </r>
  <r>
    <s v="EX Monopoly"/>
    <x v="8"/>
    <n v="2001"/>
    <x v="157"/>
    <x v="8"/>
    <s v="Jul"/>
    <x v="5"/>
    <x v="152"/>
    <x v="252"/>
    <x v="297"/>
    <x v="58"/>
    <x v="106"/>
    <x v="607"/>
    <m/>
    <m/>
    <m/>
    <m/>
    <m/>
    <m/>
  </r>
  <r>
    <s v="Ultimate Duck Hunting: Hunting &amp; Retrieving Ducks"/>
    <x v="0"/>
    <n v="2007"/>
    <x v="5431"/>
    <x v="33"/>
    <s v="Jun"/>
    <x v="0"/>
    <x v="252"/>
    <x v="400"/>
    <x v="125"/>
    <x v="58"/>
    <x v="133"/>
    <x v="607"/>
    <m/>
    <m/>
    <m/>
    <m/>
    <m/>
    <m/>
  </r>
  <r>
    <s v="64 de Hakken! Tamagotchi Minna de Tamagotchi World"/>
    <x v="11"/>
    <n v="1997"/>
    <x v="3155"/>
    <x v="27"/>
    <s v="Jun"/>
    <x v="5"/>
    <x v="25"/>
    <x v="180"/>
    <x v="125"/>
    <x v="75"/>
    <x v="106"/>
    <x v="607"/>
    <m/>
    <m/>
    <m/>
    <m/>
    <m/>
    <m/>
  </r>
  <r>
    <s v="Family Party: 30 Great Games Winter Fun"/>
    <x v="0"/>
    <n v="2010"/>
    <x v="5432"/>
    <x v="6"/>
    <s v="Oct"/>
    <x v="0"/>
    <x v="58"/>
    <x v="400"/>
    <x v="125"/>
    <x v="58"/>
    <x v="145"/>
    <x v="607"/>
    <m/>
    <m/>
    <s v="tbd"/>
    <m/>
    <s v="Tamsoft"/>
    <s v="E"/>
  </r>
  <r>
    <s v="Mary-Kate and Ashley: Sweet 16 - Licenced to Drive"/>
    <x v="19"/>
    <n v="2003"/>
    <x v="995"/>
    <x v="32"/>
    <s v="Sep"/>
    <x v="5"/>
    <x v="30"/>
    <x v="394"/>
    <x v="203"/>
    <x v="58"/>
    <x v="145"/>
    <x v="607"/>
    <m/>
    <m/>
    <m/>
    <m/>
    <m/>
    <m/>
  </r>
  <r>
    <s v="Deadly Duck"/>
    <x v="15"/>
    <n v="1981"/>
    <x v="5433"/>
    <x v="8"/>
    <s v="Apr"/>
    <x v="6"/>
    <x v="122"/>
    <x v="400"/>
    <x v="45"/>
    <x v="58"/>
    <x v="106"/>
    <x v="607"/>
    <m/>
    <m/>
    <m/>
    <m/>
    <m/>
    <m/>
  </r>
  <r>
    <s v="Assault"/>
    <x v="15"/>
    <n v="1982"/>
    <x v="4373"/>
    <x v="3"/>
    <s v="Sep"/>
    <x v="8"/>
    <x v="253"/>
    <x v="400"/>
    <x v="45"/>
    <x v="58"/>
    <x v="106"/>
    <x v="607"/>
    <m/>
    <m/>
    <m/>
    <m/>
    <m/>
    <m/>
  </r>
  <r>
    <s v="Reactor"/>
    <x v="15"/>
    <n v="1981"/>
    <x v="2542"/>
    <x v="21"/>
    <s v="Sep"/>
    <x v="8"/>
    <x v="45"/>
    <x v="400"/>
    <x v="45"/>
    <x v="58"/>
    <x v="106"/>
    <x v="607"/>
    <m/>
    <m/>
    <m/>
    <m/>
    <m/>
    <m/>
  </r>
  <r>
    <s v="Gundam Battle Chronicle"/>
    <x v="16"/>
    <n v="2007"/>
    <x v="885"/>
    <x v="8"/>
    <s v="Mar"/>
    <x v="8"/>
    <x v="25"/>
    <x v="180"/>
    <x v="125"/>
    <x v="75"/>
    <x v="106"/>
    <x v="607"/>
    <m/>
    <m/>
    <m/>
    <m/>
    <m/>
    <m/>
  </r>
  <r>
    <s v="Zumba Fitness: World Party"/>
    <x v="0"/>
    <n v="2013"/>
    <x v="1504"/>
    <x v="19"/>
    <s v="Mar"/>
    <x v="5"/>
    <x v="35"/>
    <x v="369"/>
    <x v="244"/>
    <x v="58"/>
    <x v="133"/>
    <x v="607"/>
    <m/>
    <m/>
    <s v="tbd"/>
    <m/>
    <s v="Zoe Mode"/>
    <s v="E"/>
  </r>
  <r>
    <s v="Danball Senki Boost"/>
    <x v="16"/>
    <n v="2011"/>
    <x v="5434"/>
    <x v="20"/>
    <s v="Mar"/>
    <x v="8"/>
    <x v="37"/>
    <x v="180"/>
    <x v="125"/>
    <x v="75"/>
    <x v="106"/>
    <x v="607"/>
    <m/>
    <m/>
    <m/>
    <m/>
    <m/>
    <m/>
  </r>
  <r>
    <s v="Justice League Heroes"/>
    <x v="16"/>
    <n v="2006"/>
    <x v="5435"/>
    <x v="24"/>
    <s v="Nov"/>
    <x v="3"/>
    <x v="21"/>
    <x v="200"/>
    <x v="45"/>
    <x v="58"/>
    <x v="133"/>
    <x v="607"/>
    <n v="72"/>
    <n v="13"/>
    <n v="7.8"/>
    <n v="5"/>
    <s v="Snowblind Studios"/>
    <s v="T"/>
  </r>
  <r>
    <s v="101-in-1 Party Megamix Wii"/>
    <x v="0"/>
    <n v="2009"/>
    <x v="5436"/>
    <x v="32"/>
    <s v="Dec"/>
    <x v="5"/>
    <x v="254"/>
    <x v="401"/>
    <x v="45"/>
    <x v="58"/>
    <x v="133"/>
    <x v="607"/>
    <m/>
    <m/>
    <m/>
    <m/>
    <m/>
    <m/>
  </r>
  <r>
    <s v="Conflict: Vietnam"/>
    <x v="13"/>
    <n v="2004"/>
    <x v="5437"/>
    <x v="2"/>
    <s v="Mar"/>
    <x v="6"/>
    <x v="113"/>
    <x v="394"/>
    <x v="300"/>
    <x v="58"/>
    <x v="145"/>
    <x v="607"/>
    <n v="60"/>
    <n v="40"/>
    <n v="7.3"/>
    <n v="9"/>
    <s v="Pivotal Games"/>
    <s v="M"/>
  </r>
  <r>
    <s v="Hatsune Miku: Project Mirai 2"/>
    <x v="10"/>
    <n v="2013"/>
    <x v="5438"/>
    <x v="11"/>
    <s v="Sep"/>
    <x v="8"/>
    <x v="8"/>
    <x v="180"/>
    <x v="125"/>
    <x v="75"/>
    <x v="106"/>
    <x v="607"/>
    <m/>
    <m/>
    <m/>
    <m/>
    <m/>
    <m/>
  </r>
  <r>
    <s v="Whirl Tour"/>
    <x v="6"/>
    <n v="2002"/>
    <x v="5439"/>
    <x v="12"/>
    <s v="Feb"/>
    <x v="0"/>
    <x v="67"/>
    <x v="369"/>
    <x v="265"/>
    <x v="58"/>
    <x v="147"/>
    <x v="607"/>
    <n v="58"/>
    <n v="9"/>
    <n v="7"/>
    <n v="5"/>
    <s v="Papaya Studios"/>
    <s v="E"/>
  </r>
  <r>
    <s v="Time Crisis: Crisis Zone"/>
    <x v="6"/>
    <n v="2004"/>
    <x v="5440"/>
    <x v="14"/>
    <s v="May"/>
    <x v="6"/>
    <x v="25"/>
    <x v="369"/>
    <x v="265"/>
    <x v="58"/>
    <x v="147"/>
    <x v="607"/>
    <n v="66"/>
    <n v="38"/>
    <s v="tbd"/>
    <m/>
    <s v="Namco"/>
    <s v="T"/>
  </r>
  <r>
    <s v="Momotarou Dentetsu 15"/>
    <x v="6"/>
    <n v="2005"/>
    <x v="5441"/>
    <x v="4"/>
    <s v="Feb"/>
    <x v="5"/>
    <x v="68"/>
    <x v="180"/>
    <x v="125"/>
    <x v="75"/>
    <x v="106"/>
    <x v="607"/>
    <m/>
    <m/>
    <m/>
    <m/>
    <m/>
    <m/>
  </r>
  <r>
    <s v="Ben 10 Ultimate Alien: Cosmic Destruction"/>
    <x v="6"/>
    <n v="2010"/>
    <x v="5394"/>
    <x v="24"/>
    <s v="Sep"/>
    <x v="1"/>
    <x v="58"/>
    <x v="346"/>
    <x v="297"/>
    <x v="58"/>
    <x v="115"/>
    <x v="607"/>
    <m/>
    <m/>
    <s v="tbd"/>
    <m/>
    <s v="Papaya Studios"/>
    <s v="E10+"/>
  </r>
  <r>
    <s v="NBA Street: Showdown"/>
    <x v="16"/>
    <n v="2005"/>
    <x v="4375"/>
    <x v="7"/>
    <s v="Oct"/>
    <x v="0"/>
    <x v="7"/>
    <x v="200"/>
    <x v="125"/>
    <x v="58"/>
    <x v="133"/>
    <x v="607"/>
    <n v="75"/>
    <n v="25"/>
    <n v="8.5"/>
    <n v="15"/>
    <s v="EA Canada"/>
    <s v="E"/>
  </r>
  <r>
    <s v="We Sing Pop!"/>
    <x v="0"/>
    <n v="2012"/>
    <x v="284"/>
    <x v="34"/>
    <s v="Oct"/>
    <x v="5"/>
    <x v="128"/>
    <x v="268"/>
    <x v="263"/>
    <x v="58"/>
    <x v="133"/>
    <x v="607"/>
    <m/>
    <m/>
    <m/>
    <m/>
    <m/>
    <m/>
  </r>
  <r>
    <s v="pro evolution soccer 2011"/>
    <x v="0"/>
    <n v="2010"/>
    <x v="5442"/>
    <x v="7"/>
    <s v="Apr"/>
    <x v="0"/>
    <x v="14"/>
    <x v="360"/>
    <x v="244"/>
    <x v="102"/>
    <x v="133"/>
    <x v="607"/>
    <n v="78"/>
    <n v="9"/>
    <n v="5.4"/>
    <n v="7"/>
    <s v="Konami"/>
    <s v="E"/>
  </r>
  <r>
    <s v="Skies of Arcadia Legends"/>
    <x v="19"/>
    <n v="2002"/>
    <x v="5443"/>
    <x v="8"/>
    <s v="Apr"/>
    <x v="3"/>
    <x v="10"/>
    <x v="394"/>
    <x v="203"/>
    <x v="58"/>
    <x v="145"/>
    <x v="607"/>
    <n v="84"/>
    <n v="31"/>
    <n v="9.1999999999999993"/>
    <n v="95"/>
    <s v="Overworks"/>
    <s v="T"/>
  </r>
  <r>
    <s v="MotoGP 08"/>
    <x v="6"/>
    <n v="2008"/>
    <x v="190"/>
    <x v="34"/>
    <s v="Sep"/>
    <x v="2"/>
    <x v="12"/>
    <x v="365"/>
    <x v="125"/>
    <x v="58"/>
    <x v="102"/>
    <x v="607"/>
    <m/>
    <m/>
    <s v="tbd"/>
    <m/>
    <s v="Milestone S.r.l"/>
    <s v="E"/>
  </r>
  <r>
    <s v="Sengoku Basara 3 Utage"/>
    <x v="5"/>
    <n v="2011"/>
    <x v="3218"/>
    <x v="3"/>
    <s v="Oct"/>
    <x v="8"/>
    <x v="12"/>
    <x v="180"/>
    <x v="125"/>
    <x v="75"/>
    <x v="106"/>
    <x v="607"/>
    <m/>
    <m/>
    <m/>
    <m/>
    <m/>
    <m/>
  </r>
  <r>
    <s v="Breath of Fire"/>
    <x v="8"/>
    <n v="2001"/>
    <x v="5444"/>
    <x v="8"/>
    <s v="Oct"/>
    <x v="3"/>
    <x v="5"/>
    <x v="369"/>
    <x v="203"/>
    <x v="23"/>
    <x v="106"/>
    <x v="607"/>
    <n v="79"/>
    <n v="17"/>
    <n v="8.8000000000000007"/>
    <n v="9"/>
    <s v="Capcom"/>
    <s v="E"/>
  </r>
  <r>
    <s v="Last Window: The Secret of Cape West"/>
    <x v="3"/>
    <n v="2010"/>
    <x v="3108"/>
    <x v="8"/>
    <s v="Jun"/>
    <x v="10"/>
    <x v="0"/>
    <x v="180"/>
    <x v="277"/>
    <x v="100"/>
    <x v="133"/>
    <x v="607"/>
    <m/>
    <m/>
    <m/>
    <m/>
    <m/>
    <m/>
  </r>
  <r>
    <s v="Risen 2: Dark Waters"/>
    <x v="14"/>
    <n v="2012"/>
    <x v="5445"/>
    <x v="25"/>
    <s v="Sep"/>
    <x v="3"/>
    <x v="41"/>
    <x v="180"/>
    <x v="286"/>
    <x v="58"/>
    <x v="147"/>
    <x v="607"/>
    <n v="69"/>
    <n v="51"/>
    <n v="5.6"/>
    <n v="751"/>
    <s v="Piranha Bytes"/>
    <s v="M"/>
  </r>
  <r>
    <s v="Petz Monkeyz House"/>
    <x v="3"/>
    <n v="2008"/>
    <x v="48"/>
    <x v="3"/>
    <s v="Dec"/>
    <x v="7"/>
    <x v="5"/>
    <x v="200"/>
    <x v="125"/>
    <x v="58"/>
    <x v="133"/>
    <x v="607"/>
    <m/>
    <m/>
    <s v="tbd"/>
    <m/>
    <s v="Ubisoft"/>
    <s v="E"/>
  </r>
  <r>
    <s v="Ford vs. Chevy"/>
    <x v="6"/>
    <n v="2005"/>
    <x v="5446"/>
    <x v="21"/>
    <s v="Aug"/>
    <x v="2"/>
    <x v="63"/>
    <x v="369"/>
    <x v="265"/>
    <x v="58"/>
    <x v="147"/>
    <x v="607"/>
    <m/>
    <m/>
    <n v="8"/>
    <n v="5"/>
    <s v="Eutechnyx"/>
    <s v="E"/>
  </r>
  <r>
    <s v="LEGO The Hobbit"/>
    <x v="18"/>
    <n v="2014"/>
    <x v="5447"/>
    <x v="3"/>
    <s v="Jun"/>
    <x v="8"/>
    <x v="19"/>
    <x v="290"/>
    <x v="277"/>
    <x v="58"/>
    <x v="133"/>
    <x v="607"/>
    <m/>
    <m/>
    <n v="7.8"/>
    <n v="11"/>
    <s v="TT Games"/>
    <s v="E10+"/>
  </r>
  <r>
    <s v="Darksiders II"/>
    <x v="9"/>
    <n v="2015"/>
    <x v="5448"/>
    <x v="31"/>
    <s v="May"/>
    <x v="8"/>
    <x v="128"/>
    <x v="290"/>
    <x v="244"/>
    <x v="58"/>
    <x v="115"/>
    <x v="607"/>
    <m/>
    <m/>
    <m/>
    <m/>
    <m/>
    <m/>
  </r>
  <r>
    <s v="NCAA Football 2005"/>
    <x v="19"/>
    <n v="2004"/>
    <x v="5414"/>
    <x v="32"/>
    <s v="Jun"/>
    <x v="0"/>
    <x v="7"/>
    <x v="394"/>
    <x v="203"/>
    <x v="58"/>
    <x v="145"/>
    <x v="607"/>
    <n v="88"/>
    <n v="18"/>
    <n v="9"/>
    <n v="5"/>
    <s v="EA Sports"/>
    <s v="E"/>
  </r>
  <r>
    <s v="Hamtaro: Ham-Ham Games"/>
    <x v="8"/>
    <n v="2004"/>
    <x v="5449"/>
    <x v="13"/>
    <s v="Mar"/>
    <x v="0"/>
    <x v="0"/>
    <x v="252"/>
    <x v="297"/>
    <x v="58"/>
    <x v="106"/>
    <x v="607"/>
    <n v="77"/>
    <n v="20"/>
    <n v="7.8"/>
    <n v="6"/>
    <s v="Alphadream Corporation"/>
    <s v="E"/>
  </r>
  <r>
    <s v="Danny Phantom: The Ultimate Enemy"/>
    <x v="8"/>
    <n v="2005"/>
    <x v="1946"/>
    <x v="20"/>
    <s v="Sep"/>
    <x v="8"/>
    <x v="28"/>
    <x v="252"/>
    <x v="297"/>
    <x v="58"/>
    <x v="106"/>
    <x v="607"/>
    <m/>
    <m/>
    <n v="8.8000000000000007"/>
    <n v="4"/>
    <s v="Altron"/>
    <s v="E"/>
  </r>
  <r>
    <s v="Cloudy With a Chance of Meatballs"/>
    <x v="3"/>
    <n v="2009"/>
    <x v="690"/>
    <x v="9"/>
    <s v="Oct"/>
    <x v="1"/>
    <x v="5"/>
    <x v="200"/>
    <x v="45"/>
    <x v="58"/>
    <x v="133"/>
    <x v="607"/>
    <m/>
    <m/>
    <s v="tbd"/>
    <m/>
    <s v="Ubisoft"/>
    <s v="E"/>
  </r>
  <r>
    <s v="Soul Sacrifice Delta"/>
    <x v="22"/>
    <n v="2014"/>
    <x v="48"/>
    <x v="3"/>
    <s v="Dec"/>
    <x v="8"/>
    <x v="3"/>
    <x v="180"/>
    <x v="283"/>
    <x v="130"/>
    <x v="133"/>
    <x v="607"/>
    <n v="82"/>
    <n v="24"/>
    <n v="8.4"/>
    <n v="125"/>
    <s v="SCE Japan Studio"/>
    <s v="M"/>
  </r>
  <r>
    <s v="Crazy Climber"/>
    <x v="15"/>
    <n v="1981"/>
    <x v="498"/>
    <x v="6"/>
    <s v="May"/>
    <x v="8"/>
    <x v="10"/>
    <x v="400"/>
    <x v="45"/>
    <x v="58"/>
    <x v="106"/>
    <x v="607"/>
    <m/>
    <m/>
    <m/>
    <m/>
    <m/>
    <m/>
  </r>
  <r>
    <s v="NASCAR 2011: The Game"/>
    <x v="0"/>
    <n v="2011"/>
    <x v="5450"/>
    <x v="25"/>
    <s v="Aug"/>
    <x v="2"/>
    <x v="4"/>
    <x v="400"/>
    <x v="125"/>
    <x v="58"/>
    <x v="145"/>
    <x v="607"/>
    <n v="42"/>
    <n v="5"/>
    <n v="3.1"/>
    <n v="9"/>
    <s v="Eutechnyx"/>
    <s v="E"/>
  </r>
  <r>
    <s v="Super Adventure Island"/>
    <x v="7"/>
    <n v="1992"/>
    <x v="5451"/>
    <x v="26"/>
    <s v="Jul"/>
    <x v="1"/>
    <x v="68"/>
    <x v="180"/>
    <x v="125"/>
    <x v="75"/>
    <x v="106"/>
    <x v="607"/>
    <m/>
    <m/>
    <m/>
    <m/>
    <m/>
    <m/>
  </r>
  <r>
    <s v="Discovery Kids: Dolphin Discovery"/>
    <x v="3"/>
    <n v="2008"/>
    <x v="4737"/>
    <x v="34"/>
    <s v="Jul"/>
    <x v="7"/>
    <x v="11"/>
    <x v="200"/>
    <x v="125"/>
    <x v="58"/>
    <x v="145"/>
    <x v="607"/>
    <m/>
    <m/>
    <s v="tbd"/>
    <m/>
    <s v="505 Games"/>
    <s v="E"/>
  </r>
  <r>
    <s v="Spider-Man: Edge of Time"/>
    <x v="5"/>
    <n v="2011"/>
    <x v="385"/>
    <x v="16"/>
    <s v="Mar"/>
    <x v="8"/>
    <x v="4"/>
    <x v="346"/>
    <x v="270"/>
    <x v="58"/>
    <x v="147"/>
    <x v="607"/>
    <n v="58"/>
    <n v="43"/>
    <n v="7.2"/>
    <n v="29"/>
    <s v="Beenox"/>
    <s v="T"/>
  </r>
  <r>
    <s v="Bust-A-Move 4"/>
    <x v="12"/>
    <n v="1998"/>
    <x v="4046"/>
    <x v="8"/>
    <s v="Apr"/>
    <x v="4"/>
    <x v="30"/>
    <x v="234"/>
    <x v="283"/>
    <x v="58"/>
    <x v="145"/>
    <x v="607"/>
    <m/>
    <m/>
    <m/>
    <m/>
    <m/>
    <m/>
  </r>
  <r>
    <s v="Ride"/>
    <x v="9"/>
    <n v="2015"/>
    <x v="4978"/>
    <x v="18"/>
    <s v="Sep"/>
    <x v="2"/>
    <x v="255"/>
    <x v="393"/>
    <x v="293"/>
    <x v="102"/>
    <x v="147"/>
    <x v="607"/>
    <n v="66"/>
    <n v="30"/>
    <n v="7"/>
    <n v="47"/>
    <s v="Milestone S.r.l"/>
    <s v="E"/>
  </r>
  <r>
    <s v="NFL Quarterback Club 97"/>
    <x v="12"/>
    <n v="1996"/>
    <x v="5452"/>
    <x v="7"/>
    <s v="Jun"/>
    <x v="0"/>
    <x v="30"/>
    <x v="234"/>
    <x v="283"/>
    <x v="58"/>
    <x v="145"/>
    <x v="607"/>
    <m/>
    <m/>
    <m/>
    <m/>
    <m/>
    <m/>
  </r>
  <r>
    <s v="Spirit Camera: The Cursed Memoir"/>
    <x v="10"/>
    <n v="2012"/>
    <x v="5453"/>
    <x v="14"/>
    <s v="Apr"/>
    <x v="10"/>
    <x v="0"/>
    <x v="346"/>
    <x v="287"/>
    <x v="23"/>
    <x v="145"/>
    <x v="607"/>
    <n v="54"/>
    <n v="35"/>
    <n v="6.1"/>
    <n v="28"/>
    <s v="Tecmo Koei Games"/>
    <s v="T"/>
  </r>
  <r>
    <s v="Yu-Gi-Oh! GX: Tag Force 3"/>
    <x v="16"/>
    <n v="2008"/>
    <x v="5454"/>
    <x v="28"/>
    <s v="Mar"/>
    <x v="11"/>
    <x v="14"/>
    <x v="180"/>
    <x v="298"/>
    <x v="197"/>
    <x v="145"/>
    <x v="607"/>
    <m/>
    <m/>
    <m/>
    <m/>
    <m/>
    <m/>
  </r>
  <r>
    <s v="Galactic Wrestling: Featuring Ultimate Muscle"/>
    <x v="6"/>
    <n v="2004"/>
    <x v="5455"/>
    <x v="8"/>
    <s v="May"/>
    <x v="9"/>
    <x v="25"/>
    <x v="396"/>
    <x v="287"/>
    <x v="89"/>
    <x v="145"/>
    <x v="607"/>
    <n v="61"/>
    <n v="12"/>
    <n v="8"/>
    <n v="5"/>
    <s v="Aki Corp."/>
    <s v="T"/>
  </r>
  <r>
    <s v="FaceBreaker K.O. Party"/>
    <x v="0"/>
    <n v="2008"/>
    <x v="5283"/>
    <x v="30"/>
    <s v="Nov"/>
    <x v="9"/>
    <x v="7"/>
    <x v="401"/>
    <x v="45"/>
    <x v="58"/>
    <x v="133"/>
    <x v="607"/>
    <n v="61"/>
    <n v="15"/>
    <n v="5.6"/>
    <n v="7"/>
    <s v="EA Canada"/>
    <s v="T"/>
  </r>
  <r>
    <s v="Dino Stalker"/>
    <x v="6"/>
    <n v="2002"/>
    <x v="758"/>
    <x v="14"/>
    <s v="Aug"/>
    <x v="6"/>
    <x v="12"/>
    <x v="360"/>
    <x v="297"/>
    <x v="36"/>
    <x v="133"/>
    <x v="607"/>
    <n v="50"/>
    <n v="18"/>
    <n v="6.3"/>
    <n v="8"/>
    <s v="Capcom"/>
    <s v="M"/>
  </r>
  <r>
    <s v="Mobile Suit Gundam Seed"/>
    <x v="6"/>
    <n v="2003"/>
    <x v="5456"/>
    <x v="7"/>
    <s v="May"/>
    <x v="8"/>
    <x v="25"/>
    <x v="180"/>
    <x v="125"/>
    <x v="75"/>
    <x v="106"/>
    <x v="607"/>
    <m/>
    <m/>
    <m/>
    <m/>
    <m/>
    <m/>
  </r>
  <r>
    <s v="Rock Band Track Pack: Classic Rock"/>
    <x v="0"/>
    <n v="2009"/>
    <x v="5457"/>
    <x v="14"/>
    <s v="Oct"/>
    <x v="5"/>
    <x v="31"/>
    <x v="400"/>
    <x v="125"/>
    <x v="58"/>
    <x v="133"/>
    <x v="607"/>
    <m/>
    <m/>
    <s v="tbd"/>
    <m/>
    <s v="Harmonix Music Systems"/>
    <s v="T"/>
  </r>
  <r>
    <s v="Petz Rescue: Endangered Paradise"/>
    <x v="3"/>
    <n v="2008"/>
    <x v="5458"/>
    <x v="0"/>
    <s v="Mar"/>
    <x v="10"/>
    <x v="5"/>
    <x v="400"/>
    <x v="125"/>
    <x v="58"/>
    <x v="133"/>
    <x v="607"/>
    <m/>
    <m/>
    <s v="tbd"/>
    <m/>
    <s v="Phoenix Interactive Entertainment"/>
    <s v="E"/>
  </r>
  <r>
    <s v="Rapala's Fishing Frenzy"/>
    <x v="0"/>
    <n v="2008"/>
    <x v="1731"/>
    <x v="17"/>
    <s v="Sep"/>
    <x v="0"/>
    <x v="4"/>
    <x v="200"/>
    <x v="125"/>
    <x v="58"/>
    <x v="133"/>
    <x v="607"/>
    <n v="61"/>
    <n v="5"/>
    <s v="tbd"/>
    <m/>
    <s v="FUN Labs"/>
    <s v="E"/>
  </r>
  <r>
    <s v="Mega Man Zero 3"/>
    <x v="8"/>
    <n v="2004"/>
    <x v="5459"/>
    <x v="26"/>
    <s v="Aug"/>
    <x v="1"/>
    <x v="12"/>
    <x v="252"/>
    <x v="297"/>
    <x v="58"/>
    <x v="106"/>
    <x v="607"/>
    <n v="77"/>
    <n v="21"/>
    <n v="9"/>
    <n v="22"/>
    <s v="Inti"/>
    <s v="E"/>
  </r>
  <r>
    <s v="Super Swing Golf"/>
    <x v="0"/>
    <n v="2006"/>
    <x v="5460"/>
    <x v="14"/>
    <s v="Nov"/>
    <x v="0"/>
    <x v="0"/>
    <x v="364"/>
    <x v="45"/>
    <x v="35"/>
    <x v="145"/>
    <x v="607"/>
    <n v="72"/>
    <n v="44"/>
    <n v="7.8"/>
    <n v="15"/>
    <s v="Tecmo, Ntreev Soft"/>
    <s v="E10+"/>
  </r>
  <r>
    <s v="G-Force"/>
    <x v="5"/>
    <n v="2009"/>
    <x v="5461"/>
    <x v="11"/>
    <s v="Mar"/>
    <x v="8"/>
    <x v="32"/>
    <x v="346"/>
    <x v="297"/>
    <x v="58"/>
    <x v="147"/>
    <x v="607"/>
    <n v="68"/>
    <n v="22"/>
    <n v="7.6"/>
    <n v="7"/>
    <s v="Eurocom Entertainment Software"/>
    <s v="E10+"/>
  </r>
  <r>
    <s v="Luminous Arc 2"/>
    <x v="3"/>
    <n v="2008"/>
    <x v="4206"/>
    <x v="16"/>
    <s v="Dec"/>
    <x v="3"/>
    <x v="70"/>
    <x v="200"/>
    <x v="125"/>
    <x v="58"/>
    <x v="133"/>
    <x v="607"/>
    <n v="73"/>
    <n v="19"/>
    <n v="7.7"/>
    <n v="14"/>
    <s v="Image Epoch, Imageepoch"/>
    <s v="T"/>
  </r>
  <r>
    <s v="Barbie Super Sports"/>
    <x v="12"/>
    <n v="1999"/>
    <x v="4656"/>
    <x v="13"/>
    <s v="Mar"/>
    <x v="0"/>
    <x v="140"/>
    <x v="234"/>
    <x v="283"/>
    <x v="58"/>
    <x v="145"/>
    <x v="607"/>
    <m/>
    <m/>
    <m/>
    <m/>
    <m/>
    <m/>
  </r>
  <r>
    <s v="Shinobi"/>
    <x v="10"/>
    <n v="2011"/>
    <x v="4431"/>
    <x v="11"/>
    <s v="Mar"/>
    <x v="1"/>
    <x v="8"/>
    <x v="364"/>
    <x v="270"/>
    <x v="58"/>
    <x v="133"/>
    <x v="607"/>
    <n v="69"/>
    <n v="33"/>
    <n v="7.3"/>
    <n v="33"/>
    <s v="Griptonite Games"/>
    <s v="T"/>
  </r>
  <r>
    <s v="Nicktoons Collection: Game Boy Advance Video Volume 2"/>
    <x v="8"/>
    <n v="2004"/>
    <x v="3420"/>
    <x v="18"/>
    <s v="Nov"/>
    <x v="5"/>
    <x v="33"/>
    <x v="252"/>
    <x v="297"/>
    <x v="58"/>
    <x v="106"/>
    <x v="607"/>
    <m/>
    <m/>
    <m/>
    <m/>
    <m/>
    <m/>
  </r>
  <r>
    <s v="Tony Hawk's Downhill Jam"/>
    <x v="3"/>
    <n v="2006"/>
    <x v="5462"/>
    <x v="28"/>
    <s v="Aug"/>
    <x v="0"/>
    <x v="4"/>
    <x v="200"/>
    <x v="125"/>
    <x v="58"/>
    <x v="133"/>
    <x v="607"/>
    <n v="76"/>
    <n v="34"/>
    <n v="7"/>
    <n v="7"/>
    <s v="Vicarious Visions"/>
    <s v="E"/>
  </r>
  <r>
    <s v="Risen 2: Dark Waters"/>
    <x v="5"/>
    <n v="2012"/>
    <x v="5463"/>
    <x v="20"/>
    <s v="Nov"/>
    <x v="3"/>
    <x v="41"/>
    <x v="393"/>
    <x v="293"/>
    <x v="62"/>
    <x v="115"/>
    <x v="607"/>
    <n v="47"/>
    <n v="13"/>
    <n v="5.2"/>
    <n v="37"/>
    <s v="Piranha Bytes"/>
    <s v="M"/>
  </r>
  <r>
    <s v="Age of Empires: The Age of Kings"/>
    <x v="3"/>
    <n v="2006"/>
    <x v="2904"/>
    <x v="1"/>
    <s v="Jun"/>
    <x v="11"/>
    <x v="28"/>
    <x v="375"/>
    <x v="287"/>
    <x v="58"/>
    <x v="133"/>
    <x v="607"/>
    <n v="80"/>
    <n v="38"/>
    <n v="7.9"/>
    <n v="59"/>
    <s v="Backbone Entertainment"/>
    <s v="E10+"/>
  </r>
  <r>
    <s v="Duel Masters: Kaijudo Showdown"/>
    <x v="8"/>
    <n v="2004"/>
    <x v="5464"/>
    <x v="25"/>
    <s v="Feb"/>
    <x v="5"/>
    <x v="10"/>
    <x v="252"/>
    <x v="297"/>
    <x v="58"/>
    <x v="106"/>
    <x v="607"/>
    <n v="66"/>
    <n v="10"/>
    <s v="tbd"/>
    <m/>
    <s v="Mistic Software"/>
    <s v="E"/>
  </r>
  <r>
    <s v="Muramasa: The Demon Blade"/>
    <x v="22"/>
    <n v="2013"/>
    <x v="1714"/>
    <x v="5"/>
    <s v="Sep"/>
    <x v="3"/>
    <x v="104"/>
    <x v="205"/>
    <x v="125"/>
    <x v="67"/>
    <x v="133"/>
    <x v="607"/>
    <m/>
    <m/>
    <m/>
    <m/>
    <m/>
    <m/>
  </r>
  <r>
    <s v="MotoGP 09/10"/>
    <x v="5"/>
    <n v="2010"/>
    <x v="5465"/>
    <x v="34"/>
    <s v="Jul"/>
    <x v="2"/>
    <x v="12"/>
    <x v="268"/>
    <x v="293"/>
    <x v="58"/>
    <x v="115"/>
    <x v="607"/>
    <n v="70"/>
    <n v="42"/>
    <n v="5.4"/>
    <n v="28"/>
    <s v="Monumental Games"/>
    <s v="E"/>
  </r>
  <r>
    <s v="The Lord of the Rings: The Third Age"/>
    <x v="8"/>
    <n v="2004"/>
    <x v="2016"/>
    <x v="24"/>
    <s v="Apr"/>
    <x v="3"/>
    <x v="7"/>
    <x v="252"/>
    <x v="297"/>
    <x v="58"/>
    <x v="106"/>
    <x v="607"/>
    <n v="67"/>
    <n v="7"/>
    <n v="8.5"/>
    <n v="12"/>
    <s v="Griptonite Games"/>
    <s v="T"/>
  </r>
  <r>
    <s v="Dinosaur King"/>
    <x v="3"/>
    <n v="2007"/>
    <x v="5466"/>
    <x v="31"/>
    <s v="May"/>
    <x v="11"/>
    <x v="8"/>
    <x v="200"/>
    <x v="125"/>
    <x v="58"/>
    <x v="133"/>
    <x v="607"/>
    <n v="61"/>
    <n v="13"/>
    <n v="8"/>
    <n v="9"/>
    <s v="Climax Entertainment"/>
    <s v="E"/>
  </r>
  <r>
    <s v="The Suffering"/>
    <x v="13"/>
    <n v="2004"/>
    <x v="4453"/>
    <x v="10"/>
    <s v="Jul"/>
    <x v="8"/>
    <x v="39"/>
    <x v="252"/>
    <x v="300"/>
    <x v="58"/>
    <x v="145"/>
    <x v="607"/>
    <n v="77"/>
    <n v="44"/>
    <n v="8.8000000000000007"/>
    <n v="23"/>
    <s v="Surreal Software"/>
    <s v="M"/>
  </r>
  <r>
    <s v="Pitfall: The Big Adventure"/>
    <x v="0"/>
    <n v="2008"/>
    <x v="5467"/>
    <x v="5"/>
    <s v="Feb"/>
    <x v="10"/>
    <x v="4"/>
    <x v="401"/>
    <x v="287"/>
    <x v="58"/>
    <x v="133"/>
    <x v="607"/>
    <m/>
    <m/>
    <n v="6.3"/>
    <n v="6"/>
    <s v="Edge of Reality"/>
    <s v="E"/>
  </r>
  <r>
    <s v="Tetris Worlds"/>
    <x v="19"/>
    <n v="2002"/>
    <x v="5468"/>
    <x v="32"/>
    <s v="Feb"/>
    <x v="4"/>
    <x v="28"/>
    <x v="394"/>
    <x v="203"/>
    <x v="58"/>
    <x v="145"/>
    <x v="607"/>
    <n v="47"/>
    <n v="10"/>
    <n v="5.6"/>
    <n v="8"/>
    <s v="Radical Entertainment"/>
    <s v="E"/>
  </r>
  <r>
    <s v="Chou-Kuukan Night Pro Yakyuu King(higher JP sales)"/>
    <x v="11"/>
    <n v="1996"/>
    <x v="4472"/>
    <x v="3"/>
    <s v="Nov"/>
    <x v="0"/>
    <x v="156"/>
    <x v="180"/>
    <x v="125"/>
    <x v="75"/>
    <x v="106"/>
    <x v="607"/>
    <m/>
    <m/>
    <m/>
    <m/>
    <m/>
    <m/>
  </r>
  <r>
    <s v="Mega Man 64"/>
    <x v="11"/>
    <n v="2000"/>
    <x v="1886"/>
    <x v="27"/>
    <s v="Jul"/>
    <x v="8"/>
    <x v="12"/>
    <x v="364"/>
    <x v="298"/>
    <x v="69"/>
    <x v="106"/>
    <x v="607"/>
    <m/>
    <m/>
    <m/>
    <m/>
    <m/>
    <m/>
  </r>
  <r>
    <s v="Rampage 2: Universal Tour"/>
    <x v="11"/>
    <n v="1999"/>
    <x v="4789"/>
    <x v="20"/>
    <s v="Mar"/>
    <x v="8"/>
    <x v="13"/>
    <x v="375"/>
    <x v="203"/>
    <x v="58"/>
    <x v="106"/>
    <x v="607"/>
    <m/>
    <m/>
    <m/>
    <m/>
    <m/>
    <m/>
  </r>
  <r>
    <s v="Ms. Pac-Man: Maze Madness"/>
    <x v="11"/>
    <n v="2000"/>
    <x v="5469"/>
    <x v="16"/>
    <s v="Aug"/>
    <x v="4"/>
    <x v="25"/>
    <x v="375"/>
    <x v="203"/>
    <x v="58"/>
    <x v="106"/>
    <x v="607"/>
    <m/>
    <m/>
    <m/>
    <m/>
    <m/>
    <m/>
  </r>
  <r>
    <s v="ECW Hardcore Revolution"/>
    <x v="11"/>
    <n v="2000"/>
    <x v="5470"/>
    <x v="24"/>
    <s v="May"/>
    <x v="9"/>
    <x v="30"/>
    <x v="375"/>
    <x v="203"/>
    <x v="58"/>
    <x v="106"/>
    <x v="607"/>
    <m/>
    <m/>
    <m/>
    <m/>
    <m/>
    <m/>
  </r>
  <r>
    <s v="The Sims 4: Get Together"/>
    <x v="14"/>
    <n v="2015"/>
    <x v="4154"/>
    <x v="1"/>
    <s v="Jan"/>
    <x v="7"/>
    <x v="7"/>
    <x v="268"/>
    <x v="263"/>
    <x v="58"/>
    <x v="133"/>
    <x v="607"/>
    <n v="72"/>
    <n v="16"/>
    <n v="7.3"/>
    <n v="117"/>
    <s v="Maxis"/>
    <s v="T"/>
  </r>
  <r>
    <s v="Tales of Graces"/>
    <x v="0"/>
    <n v="2009"/>
    <x v="5471"/>
    <x v="18"/>
    <s v="Aug"/>
    <x v="3"/>
    <x v="25"/>
    <x v="180"/>
    <x v="125"/>
    <x v="75"/>
    <x v="106"/>
    <x v="607"/>
    <m/>
    <m/>
    <m/>
    <m/>
    <m/>
    <m/>
  </r>
  <r>
    <s v="Viewtiful Joe 2"/>
    <x v="19"/>
    <n v="2004"/>
    <x v="5472"/>
    <x v="16"/>
    <s v="Jul"/>
    <x v="8"/>
    <x v="12"/>
    <x v="394"/>
    <x v="203"/>
    <x v="58"/>
    <x v="145"/>
    <x v="607"/>
    <n v="86"/>
    <n v="39"/>
    <n v="8.3000000000000007"/>
    <n v="19"/>
    <s v="Clover Studio"/>
    <s v="T"/>
  </r>
  <r>
    <s v="Neopets Puzzle Adventure"/>
    <x v="0"/>
    <n v="2008"/>
    <x v="5473"/>
    <x v="2"/>
    <s v="Aug"/>
    <x v="4"/>
    <x v="12"/>
    <x v="375"/>
    <x v="287"/>
    <x v="58"/>
    <x v="133"/>
    <x v="607"/>
    <n v="52"/>
    <n v="11"/>
    <s v="tbd"/>
    <m/>
    <s v="Infinite Interactive"/>
    <s v="E"/>
  </r>
  <r>
    <s v="Mary-Kate and Ashley: Sweet 16 - Licenced to Drive"/>
    <x v="6"/>
    <n v="2002"/>
    <x v="5474"/>
    <x v="24"/>
    <s v="May"/>
    <x v="5"/>
    <x v="30"/>
    <x v="369"/>
    <x v="283"/>
    <x v="58"/>
    <x v="147"/>
    <x v="607"/>
    <m/>
    <m/>
    <m/>
    <m/>
    <m/>
    <m/>
  </r>
  <r>
    <s v="LEGO Harry Potter: Years 5-7"/>
    <x v="14"/>
    <s v="N/A"/>
    <x v="5475"/>
    <x v="22"/>
    <s v="Mar"/>
    <x v="8"/>
    <x v="19"/>
    <x v="268"/>
    <x v="182"/>
    <x v="58"/>
    <x v="147"/>
    <x v="607"/>
    <n v="80"/>
    <n v="5"/>
    <n v="8.5"/>
    <n v="44"/>
    <s v="Traveller's Tales"/>
    <s v="E10+"/>
  </r>
  <r>
    <s v="Child of Eden"/>
    <x v="5"/>
    <n v="2011"/>
    <x v="2648"/>
    <x v="16"/>
    <s v="Aug"/>
    <x v="6"/>
    <x v="5"/>
    <x v="290"/>
    <x v="244"/>
    <x v="58"/>
    <x v="115"/>
    <x v="607"/>
    <n v="81"/>
    <n v="21"/>
    <n v="7.8"/>
    <n v="25"/>
    <s v="Q Entertainment"/>
    <s v="E10+"/>
  </r>
  <r>
    <s v="All Star Karate"/>
    <x v="0"/>
    <n v="2010"/>
    <x v="5476"/>
    <x v="1"/>
    <s v="Jul"/>
    <x v="8"/>
    <x v="28"/>
    <x v="346"/>
    <x v="270"/>
    <x v="58"/>
    <x v="133"/>
    <x v="607"/>
    <n v="46"/>
    <n v="4"/>
    <s v="tbd"/>
    <m/>
    <s v="THQ"/>
    <s v="E10+"/>
  </r>
  <r>
    <s v="Dragon Ball: Origins (JP &amp; incomplete US sales)"/>
    <x v="3"/>
    <n v="2008"/>
    <x v="5477"/>
    <x v="8"/>
    <s v="Aug"/>
    <x v="10"/>
    <x v="10"/>
    <x v="393"/>
    <x v="125"/>
    <x v="89"/>
    <x v="106"/>
    <x v="607"/>
    <m/>
    <m/>
    <m/>
    <m/>
    <m/>
    <m/>
  </r>
  <r>
    <s v="NBA Jam Extreme"/>
    <x v="12"/>
    <n v="1996"/>
    <x v="5478"/>
    <x v="13"/>
    <s v="Jul"/>
    <x v="0"/>
    <x v="30"/>
    <x v="234"/>
    <x v="283"/>
    <x v="58"/>
    <x v="145"/>
    <x v="607"/>
    <m/>
    <m/>
    <m/>
    <m/>
    <m/>
    <m/>
  </r>
  <r>
    <s v="Naruto Shippuden: Ninja Council 4"/>
    <x v="3"/>
    <n v="2007"/>
    <x v="5479"/>
    <x v="7"/>
    <s v="Apr"/>
    <x v="8"/>
    <x v="0"/>
    <x v="122"/>
    <x v="125"/>
    <x v="29"/>
    <x v="145"/>
    <x v="607"/>
    <n v="49"/>
    <n v="10"/>
    <s v="tbd"/>
    <m/>
    <s v="Aspect, Takara Tomy"/>
    <s v="E10+"/>
  </r>
  <r>
    <s v="Touch the Dead"/>
    <x v="3"/>
    <n v="2007"/>
    <x v="3481"/>
    <x v="27"/>
    <s v="Aug"/>
    <x v="6"/>
    <x v="21"/>
    <x v="200"/>
    <x v="125"/>
    <x v="58"/>
    <x v="133"/>
    <x v="607"/>
    <n v="56"/>
    <n v="31"/>
    <n v="5.6"/>
    <n v="5"/>
    <s v="Secret Stash Games"/>
    <s v="M"/>
  </r>
  <r>
    <s v="Worms: Battle Islands"/>
    <x v="0"/>
    <n v="2010"/>
    <x v="5480"/>
    <x v="24"/>
    <s v="Mar"/>
    <x v="11"/>
    <x v="28"/>
    <x v="205"/>
    <x v="244"/>
    <x v="58"/>
    <x v="133"/>
    <x v="607"/>
    <n v="58"/>
    <n v="13"/>
    <s v="tbd"/>
    <m/>
    <s v="Team 17"/>
    <s v="E10+"/>
  </r>
  <r>
    <s v="Nickelodeon Party Blast"/>
    <x v="13"/>
    <n v="2002"/>
    <x v="3794"/>
    <x v="9"/>
    <s v="Sep"/>
    <x v="5"/>
    <x v="52"/>
    <x v="252"/>
    <x v="300"/>
    <x v="58"/>
    <x v="145"/>
    <x v="607"/>
    <n v="19"/>
    <n v="4"/>
    <n v="4.3"/>
    <n v="7"/>
    <s v="Data Design Interactive"/>
    <s v="E"/>
  </r>
  <r>
    <s v="Jackass the Game"/>
    <x v="16"/>
    <n v="2007"/>
    <x v="5481"/>
    <x v="13"/>
    <s v="Jun"/>
    <x v="8"/>
    <x v="87"/>
    <x v="290"/>
    <x v="283"/>
    <x v="58"/>
    <x v="132"/>
    <x v="607"/>
    <n v="58"/>
    <n v="21"/>
    <n v="7"/>
    <n v="12"/>
    <s v="Sidhe Interactive"/>
    <s v="M"/>
  </r>
  <r>
    <s v="Ragnarok DS"/>
    <x v="3"/>
    <n v="2008"/>
    <x v="2046"/>
    <x v="31"/>
    <s v="Mar"/>
    <x v="3"/>
    <x v="66"/>
    <x v="205"/>
    <x v="125"/>
    <x v="32"/>
    <x v="145"/>
    <x v="607"/>
    <n v="53"/>
    <n v="19"/>
    <n v="5.8"/>
    <n v="17"/>
    <s v="GungHo"/>
    <s v="E10+"/>
  </r>
  <r>
    <s v="NHL Championship 2000"/>
    <x v="12"/>
    <n v="1998"/>
    <x v="5482"/>
    <x v="33"/>
    <s v="Jan"/>
    <x v="0"/>
    <x v="29"/>
    <x v="234"/>
    <x v="283"/>
    <x v="58"/>
    <x v="145"/>
    <x v="607"/>
    <m/>
    <m/>
    <m/>
    <m/>
    <m/>
    <m/>
  </r>
  <r>
    <s v="ATV Quad Kings"/>
    <x v="0"/>
    <n v="2009"/>
    <x v="242"/>
    <x v="11"/>
    <s v="Feb"/>
    <x v="2"/>
    <x v="84"/>
    <x v="200"/>
    <x v="125"/>
    <x v="58"/>
    <x v="145"/>
    <x v="607"/>
    <n v="33"/>
    <n v="4"/>
    <s v="tbd"/>
    <m/>
    <s v="Beyond Reality"/>
    <s v="E"/>
  </r>
  <r>
    <s v="Shellshock: Nam '67"/>
    <x v="13"/>
    <n v="2004"/>
    <x v="5483"/>
    <x v="27"/>
    <s v="Sep"/>
    <x v="6"/>
    <x v="21"/>
    <x v="252"/>
    <x v="300"/>
    <x v="58"/>
    <x v="145"/>
    <x v="607"/>
    <n v="58"/>
    <n v="37"/>
    <n v="7"/>
    <n v="14"/>
    <s v="Guerrilla"/>
    <s v="M"/>
  </r>
  <r>
    <s v="Ultimate Band"/>
    <x v="3"/>
    <n v="2008"/>
    <x v="5185"/>
    <x v="11"/>
    <s v="Mar"/>
    <x v="5"/>
    <x v="32"/>
    <x v="401"/>
    <x v="287"/>
    <x v="58"/>
    <x v="133"/>
    <x v="607"/>
    <n v="69"/>
    <n v="11"/>
    <s v="tbd"/>
    <m/>
    <s v="Fall Line Studio"/>
    <s v="E"/>
  </r>
  <r>
    <s v="Kartia: The Word of Fate"/>
    <x v="12"/>
    <n v="1998"/>
    <x v="5484"/>
    <x v="27"/>
    <s v="May"/>
    <x v="11"/>
    <x v="14"/>
    <x v="268"/>
    <x v="298"/>
    <x v="130"/>
    <x v="145"/>
    <x v="607"/>
    <m/>
    <m/>
    <m/>
    <m/>
    <m/>
    <m/>
  </r>
  <r>
    <s v="Karaoke Revolution Glee 2: Road to Regionals"/>
    <x v="0"/>
    <n v="2011"/>
    <x v="5485"/>
    <x v="7"/>
    <s v="Jul"/>
    <x v="5"/>
    <x v="14"/>
    <x v="364"/>
    <x v="297"/>
    <x v="58"/>
    <x v="133"/>
    <x v="607"/>
    <m/>
    <m/>
    <m/>
    <m/>
    <m/>
    <m/>
  </r>
  <r>
    <s v="Magna Carta: Tears of Blood"/>
    <x v="6"/>
    <n v="2004"/>
    <x v="5486"/>
    <x v="18"/>
    <s v="Aug"/>
    <x v="3"/>
    <x v="11"/>
    <x v="369"/>
    <x v="283"/>
    <x v="58"/>
    <x v="147"/>
    <x v="607"/>
    <n v="66"/>
    <n v="34"/>
    <n v="7"/>
    <n v="22"/>
    <s v="SoftMax"/>
    <s v="T"/>
  </r>
  <r>
    <s v="All-Star Baseball 2002"/>
    <x v="19"/>
    <n v="2001"/>
    <x v="5487"/>
    <x v="11"/>
    <s v="Jul"/>
    <x v="0"/>
    <x v="30"/>
    <x v="394"/>
    <x v="203"/>
    <x v="58"/>
    <x v="145"/>
    <x v="607"/>
    <n v="66"/>
    <n v="17"/>
    <n v="5.6"/>
    <n v="9"/>
    <s v="Acclaim"/>
    <s v="E"/>
  </r>
  <r>
    <s v="Lethal Skies Elite Pilot: Team SW"/>
    <x v="6"/>
    <n v="2001"/>
    <x v="5488"/>
    <x v="17"/>
    <s v="Nov"/>
    <x v="7"/>
    <x v="100"/>
    <x v="369"/>
    <x v="283"/>
    <x v="58"/>
    <x v="147"/>
    <x v="607"/>
    <n v="59"/>
    <n v="16"/>
    <s v="tbd"/>
    <m/>
    <s v="Bit Town"/>
    <s v="E"/>
  </r>
  <r>
    <s v="Capcom vs. SNK"/>
    <x v="21"/>
    <n v="2000"/>
    <x v="860"/>
    <x v="16"/>
    <s v="Oct"/>
    <x v="9"/>
    <x v="17"/>
    <x v="180"/>
    <x v="125"/>
    <x v="75"/>
    <x v="106"/>
    <x v="607"/>
    <n v="80"/>
    <n v="17"/>
    <n v="9"/>
    <n v="24"/>
    <s v="Capcom"/>
    <s v="T"/>
  </r>
  <r>
    <s v="Pinball Hall of Fame: The Williams Collection"/>
    <x v="5"/>
    <n v="2009"/>
    <x v="4177"/>
    <x v="28"/>
    <s v="Mar"/>
    <x v="5"/>
    <x v="67"/>
    <x v="200"/>
    <x v="125"/>
    <x v="58"/>
    <x v="133"/>
    <x v="607"/>
    <n v="82"/>
    <n v="16"/>
    <n v="7.9"/>
    <n v="8"/>
    <s v="Farsight Studios"/>
    <s v="E10+"/>
  </r>
  <r>
    <s v="Aliens vs Predator: Requiem"/>
    <x v="16"/>
    <n v="2007"/>
    <x v="5489"/>
    <x v="19"/>
    <s v="May"/>
    <x v="8"/>
    <x v="23"/>
    <x v="396"/>
    <x v="279"/>
    <x v="58"/>
    <x v="101"/>
    <x v="607"/>
    <n v="49"/>
    <n v="34"/>
    <n v="5.6"/>
    <n v="19"/>
    <s v="Rebellion"/>
    <s v="T"/>
  </r>
  <r>
    <s v="Dishonored 2"/>
    <x v="17"/>
    <n v="2016"/>
    <x v="2339"/>
    <x v="8"/>
    <s v="Jan"/>
    <x v="8"/>
    <x v="6"/>
    <x v="234"/>
    <x v="283"/>
    <x v="58"/>
    <x v="133"/>
    <x v="607"/>
    <n v="88"/>
    <n v="22"/>
    <n v="6.8"/>
    <n v="156"/>
    <s v="Arkane Studios"/>
    <s v="M"/>
  </r>
  <r>
    <s v="Asphalt: Injection"/>
    <x v="22"/>
    <n v="2011"/>
    <x v="5490"/>
    <x v="12"/>
    <s v="Jan"/>
    <x v="8"/>
    <x v="5"/>
    <x v="346"/>
    <x v="297"/>
    <x v="58"/>
    <x v="147"/>
    <x v="607"/>
    <n v="49"/>
    <n v="33"/>
    <n v="4.8"/>
    <n v="28"/>
    <s v="Ubisoft"/>
    <s v="E10+"/>
  </r>
  <r>
    <s v="Tamagotchi no KiraKira Omisecchi"/>
    <x v="3"/>
    <n v="2008"/>
    <x v="1055"/>
    <x v="15"/>
    <s v="Nov"/>
    <x v="5"/>
    <x v="25"/>
    <x v="180"/>
    <x v="125"/>
    <x v="75"/>
    <x v="106"/>
    <x v="607"/>
    <m/>
    <m/>
    <m/>
    <m/>
    <m/>
    <m/>
  </r>
  <r>
    <s v="From Russia With Love"/>
    <x v="19"/>
    <n v="2005"/>
    <x v="5491"/>
    <x v="9"/>
    <s v="Jul"/>
    <x v="8"/>
    <x v="7"/>
    <x v="394"/>
    <x v="203"/>
    <x v="58"/>
    <x v="145"/>
    <x v="607"/>
    <n v="70"/>
    <n v="20"/>
    <n v="8.5"/>
    <n v="13"/>
    <s v="Electronic Arts"/>
    <s v="T"/>
  </r>
  <r>
    <s v="Family Fest presents: Movie Games"/>
    <x v="0"/>
    <n v="2008"/>
    <x v="446"/>
    <x v="32"/>
    <s v="Jul"/>
    <x v="8"/>
    <x v="5"/>
    <x v="200"/>
    <x v="45"/>
    <x v="58"/>
    <x v="133"/>
    <x v="607"/>
    <m/>
    <m/>
    <s v="tbd"/>
    <m/>
    <s v="Phoenix Entertainment"/>
    <s v="E10+"/>
  </r>
  <r>
    <s v="Guitar Hero: Smash Hits"/>
    <x v="6"/>
    <n v="2009"/>
    <x v="819"/>
    <x v="29"/>
    <s v="Aug"/>
    <x v="5"/>
    <x v="4"/>
    <x v="369"/>
    <x v="45"/>
    <x v="58"/>
    <x v="127"/>
    <x v="607"/>
    <n v="69"/>
    <n v="6"/>
    <n v="8.3000000000000007"/>
    <n v="6"/>
    <s v="Beenox"/>
    <s v="T"/>
  </r>
  <r>
    <s v="NBA Live 09 All-Play"/>
    <x v="0"/>
    <n v="2008"/>
    <x v="5492"/>
    <x v="29"/>
    <s v="Jan"/>
    <x v="0"/>
    <x v="7"/>
    <x v="401"/>
    <x v="45"/>
    <x v="58"/>
    <x v="133"/>
    <x v="607"/>
    <n v="51"/>
    <n v="11"/>
    <n v="5.9"/>
    <n v="14"/>
    <s v="EA Sports"/>
    <s v="E"/>
  </r>
  <r>
    <s v="NFL Quarterback Club 2002"/>
    <x v="6"/>
    <n v="2001"/>
    <x v="5493"/>
    <x v="9"/>
    <s v="Apr"/>
    <x v="0"/>
    <x v="30"/>
    <x v="369"/>
    <x v="283"/>
    <x v="58"/>
    <x v="147"/>
    <x v="607"/>
    <n v="67"/>
    <n v="12"/>
    <n v="7.8"/>
    <n v="6"/>
    <s v="Acclaim"/>
    <s v="E"/>
  </r>
  <r>
    <s v="NCAA Basketball 09"/>
    <x v="4"/>
    <n v="2008"/>
    <x v="5494"/>
    <x v="17"/>
    <s v="Mar"/>
    <x v="0"/>
    <x v="7"/>
    <x v="200"/>
    <x v="125"/>
    <x v="58"/>
    <x v="133"/>
    <x v="607"/>
    <n v="70"/>
    <n v="23"/>
    <n v="5.6"/>
    <n v="8"/>
    <s v="EA Canada"/>
    <s v="E"/>
  </r>
  <r>
    <s v="Kirby's Star Stacker"/>
    <x v="2"/>
    <n v="1997"/>
    <x v="5334"/>
    <x v="10"/>
    <s v="Nov"/>
    <x v="4"/>
    <x v="0"/>
    <x v="180"/>
    <x v="125"/>
    <x v="75"/>
    <x v="106"/>
    <x v="607"/>
    <m/>
    <m/>
    <m/>
    <m/>
    <m/>
    <m/>
  </r>
  <r>
    <s v="Shin Megami Tensei: Persona"/>
    <x v="16"/>
    <n v="2009"/>
    <x v="5495"/>
    <x v="4"/>
    <s v="Jun"/>
    <x v="3"/>
    <x v="91"/>
    <x v="122"/>
    <x v="125"/>
    <x v="29"/>
    <x v="145"/>
    <x v="607"/>
    <n v="78"/>
    <n v="30"/>
    <n v="8"/>
    <n v="47"/>
    <s v="ITL"/>
    <s v="T"/>
  </r>
  <r>
    <s v="Kung Fu Panda 2"/>
    <x v="3"/>
    <n v="2011"/>
    <x v="3902"/>
    <x v="29"/>
    <s v="May"/>
    <x v="8"/>
    <x v="28"/>
    <x v="341"/>
    <x v="300"/>
    <x v="58"/>
    <x v="133"/>
    <x v="607"/>
    <m/>
    <m/>
    <m/>
    <m/>
    <m/>
    <m/>
  </r>
  <r>
    <s v="Lords of the Fallen"/>
    <x v="17"/>
    <n v="2014"/>
    <x v="3667"/>
    <x v="6"/>
    <s v="May"/>
    <x v="3"/>
    <x v="15"/>
    <x v="205"/>
    <x v="244"/>
    <x v="58"/>
    <x v="133"/>
    <x v="607"/>
    <n v="71"/>
    <n v="13"/>
    <n v="6.7"/>
    <n v="166"/>
    <s v="City Interactive, Deck 13"/>
    <s v="M"/>
  </r>
  <r>
    <s v="LEGO The Lord of the Rings"/>
    <x v="14"/>
    <n v="2012"/>
    <x v="5496"/>
    <x v="18"/>
    <s v="Dec"/>
    <x v="8"/>
    <x v="19"/>
    <x v="360"/>
    <x v="293"/>
    <x v="58"/>
    <x v="147"/>
    <x v="607"/>
    <n v="80"/>
    <n v="6"/>
    <n v="8.1999999999999993"/>
    <n v="127"/>
    <s v="TT Games"/>
    <s v="E10+"/>
  </r>
  <r>
    <s v="Kidz Bop Dance Party! The Video Game"/>
    <x v="0"/>
    <n v="2010"/>
    <x v="5497"/>
    <x v="1"/>
    <s v="Dec"/>
    <x v="5"/>
    <x v="58"/>
    <x v="200"/>
    <x v="125"/>
    <x v="58"/>
    <x v="145"/>
    <x v="607"/>
    <m/>
    <m/>
    <m/>
    <m/>
    <m/>
    <m/>
  </r>
  <r>
    <s v="Growlanser: Heritage of War"/>
    <x v="6"/>
    <n v="2006"/>
    <x v="5498"/>
    <x v="9"/>
    <s v="Feb"/>
    <x v="3"/>
    <x v="70"/>
    <x v="369"/>
    <x v="283"/>
    <x v="58"/>
    <x v="147"/>
    <x v="607"/>
    <n v="60"/>
    <n v="7"/>
    <n v="7.9"/>
    <n v="9"/>
    <s v="Career Soft"/>
    <s v="T"/>
  </r>
  <r>
    <s v="Ben 10 Alien Force: Vilgax Attacks"/>
    <x v="4"/>
    <n v="2009"/>
    <x v="5499"/>
    <x v="25"/>
    <s v="Apr"/>
    <x v="8"/>
    <x v="58"/>
    <x v="369"/>
    <x v="265"/>
    <x v="58"/>
    <x v="133"/>
    <x v="607"/>
    <n v="61"/>
    <n v="9"/>
    <n v="8.3000000000000007"/>
    <n v="4"/>
    <s v="Papaya Studios"/>
    <s v="E10+"/>
  </r>
  <r>
    <s v="Imagine: Detective"/>
    <x v="3"/>
    <n v="2009"/>
    <x v="2142"/>
    <x v="33"/>
    <s v="Jun"/>
    <x v="7"/>
    <x v="5"/>
    <x v="364"/>
    <x v="45"/>
    <x v="58"/>
    <x v="122"/>
    <x v="607"/>
    <m/>
    <m/>
    <s v="tbd"/>
    <m/>
    <s v="Ubisoft Sao Paulo"/>
    <s v="E"/>
  </r>
  <r>
    <s v="Rugby 2004"/>
    <x v="6"/>
    <n v="2003"/>
    <x v="5500"/>
    <x v="11"/>
    <s v="Aug"/>
    <x v="0"/>
    <x v="7"/>
    <x v="369"/>
    <x v="283"/>
    <x v="58"/>
    <x v="147"/>
    <x v="607"/>
    <n v="61"/>
    <n v="13"/>
    <n v="6.8"/>
    <n v="65"/>
    <s v="HB Studios Multimedia"/>
    <s v="E"/>
  </r>
  <r>
    <s v="Disney's Magical Quest Starring Mickey and Minnie"/>
    <x v="8"/>
    <n v="2002"/>
    <x v="5501"/>
    <x v="5"/>
    <s v="Nov"/>
    <x v="8"/>
    <x v="0"/>
    <x v="252"/>
    <x v="297"/>
    <x v="58"/>
    <x v="106"/>
    <x v="607"/>
    <m/>
    <m/>
    <m/>
    <m/>
    <m/>
    <m/>
  </r>
  <r>
    <s v="The Amazing Spider-Man 2 (2014)"/>
    <x v="17"/>
    <n v="2014"/>
    <x v="2124"/>
    <x v="8"/>
    <s v="Jan"/>
    <x v="8"/>
    <x v="4"/>
    <x v="234"/>
    <x v="283"/>
    <x v="58"/>
    <x v="133"/>
    <x v="607"/>
    <m/>
    <m/>
    <m/>
    <m/>
    <m/>
    <m/>
  </r>
  <r>
    <s v="Senran Kagura 2: Deep Crimson "/>
    <x v="10"/>
    <n v="2014"/>
    <x v="2433"/>
    <x v="19"/>
    <s v="Nov"/>
    <x v="8"/>
    <x v="104"/>
    <x v="205"/>
    <x v="287"/>
    <x v="36"/>
    <x v="145"/>
    <x v="607"/>
    <n v="58"/>
    <n v="28"/>
    <n v="6.8"/>
    <n v="56"/>
    <s v="Tamsoft"/>
    <s v="M"/>
  </r>
  <r>
    <s v="NBA 06"/>
    <x v="16"/>
    <n v="2005"/>
    <x v="5502"/>
    <x v="16"/>
    <s v="Dec"/>
    <x v="0"/>
    <x v="3"/>
    <x v="200"/>
    <x v="125"/>
    <x v="58"/>
    <x v="133"/>
    <x v="607"/>
    <n v="72"/>
    <n v="19"/>
    <n v="5.4"/>
    <n v="8"/>
    <s v="SCEA Sports Studio"/>
    <s v="E"/>
  </r>
  <r>
    <s v="KORG DS-10 Synthesizer"/>
    <x v="3"/>
    <n v="2008"/>
    <x v="3848"/>
    <x v="3"/>
    <s v="May"/>
    <x v="5"/>
    <x v="256"/>
    <x v="401"/>
    <x v="45"/>
    <x v="58"/>
    <x v="133"/>
    <x v="607"/>
    <n v="82"/>
    <n v="11"/>
    <n v="8.1999999999999993"/>
    <n v="13"/>
    <s v="AQ Interactive"/>
    <s v="E"/>
  </r>
  <r>
    <s v="Naruto: Ninja Council"/>
    <x v="8"/>
    <n v="2003"/>
    <x v="5503"/>
    <x v="8"/>
    <s v="Apr"/>
    <x v="8"/>
    <x v="99"/>
    <x v="252"/>
    <x v="297"/>
    <x v="58"/>
    <x v="106"/>
    <x v="607"/>
    <n v="60"/>
    <n v="12"/>
    <n v="7.1"/>
    <n v="9"/>
    <s v="Aspect"/>
    <s v="E10+"/>
  </r>
  <r>
    <s v="DS Nishimura Kyotaro Suspense Shin Tantei Series: Kyoto Atami Zekkai no Kotou - Satsui no Wana"/>
    <x v="3"/>
    <n v="2007"/>
    <x v="2481"/>
    <x v="9"/>
    <s v="Jul"/>
    <x v="10"/>
    <x v="48"/>
    <x v="180"/>
    <x v="125"/>
    <x v="75"/>
    <x v="106"/>
    <x v="607"/>
    <m/>
    <m/>
    <m/>
    <m/>
    <m/>
    <m/>
  </r>
  <r>
    <s v="Tropico 3"/>
    <x v="4"/>
    <n v="2009"/>
    <x v="3351"/>
    <x v="12"/>
    <s v="Jan"/>
    <x v="11"/>
    <x v="206"/>
    <x v="341"/>
    <x v="287"/>
    <x v="102"/>
    <x v="145"/>
    <x v="607"/>
    <n v="75"/>
    <n v="33"/>
    <n v="6.6"/>
    <n v="22"/>
    <s v="Haemimont"/>
    <s v="T"/>
  </r>
  <r>
    <s v="Wreckless: ThE YaKuza MisSiOns"/>
    <x v="6"/>
    <n v="2002"/>
    <x v="5504"/>
    <x v="24"/>
    <s v="Jun"/>
    <x v="2"/>
    <x v="4"/>
    <x v="369"/>
    <x v="283"/>
    <x v="58"/>
    <x v="147"/>
    <x v="607"/>
    <n v="60"/>
    <n v="16"/>
    <s v="tbd"/>
    <m/>
    <s v="Stealth Studios"/>
    <s v="T"/>
  </r>
  <r>
    <s v="Deadly Creatures"/>
    <x v="0"/>
    <n v="2009"/>
    <x v="1124"/>
    <x v="29"/>
    <s v="Jul"/>
    <x v="8"/>
    <x v="28"/>
    <x v="122"/>
    <x v="279"/>
    <x v="58"/>
    <x v="133"/>
    <x v="607"/>
    <n v="72"/>
    <n v="45"/>
    <n v="8.8000000000000007"/>
    <n v="36"/>
    <s v="Rainbow Studios"/>
    <s v="T"/>
  </r>
  <r>
    <s v="Naruto Shippuden: Ultimate Ninja Storm Revolution"/>
    <x v="4"/>
    <n v="2014"/>
    <x v="5505"/>
    <x v="33"/>
    <s v="May"/>
    <x v="9"/>
    <x v="25"/>
    <x v="364"/>
    <x v="297"/>
    <x v="58"/>
    <x v="133"/>
    <x v="607"/>
    <n v="62"/>
    <n v="11"/>
    <n v="7.3"/>
    <n v="44"/>
    <s v="CyberConnect2"/>
    <s v="T"/>
  </r>
  <r>
    <s v="CSI: Fatal Conspiracy"/>
    <x v="0"/>
    <n v="2010"/>
    <x v="3880"/>
    <x v="26"/>
    <s v="Oct"/>
    <x v="10"/>
    <x v="5"/>
    <x v="234"/>
    <x v="283"/>
    <x v="58"/>
    <x v="133"/>
    <x v="607"/>
    <m/>
    <m/>
    <s v="tbd"/>
    <m/>
    <s v="Telltale Games"/>
    <s v="M"/>
  </r>
  <r>
    <s v="Jikkyou Powerful Major League"/>
    <x v="6"/>
    <n v="2006"/>
    <x v="2132"/>
    <x v="4"/>
    <s v="May"/>
    <x v="0"/>
    <x v="14"/>
    <x v="180"/>
    <x v="125"/>
    <x v="75"/>
    <x v="106"/>
    <x v="607"/>
    <m/>
    <m/>
    <m/>
    <m/>
    <m/>
    <m/>
  </r>
  <r>
    <s v="Dead Island"/>
    <x v="14"/>
    <n v="2011"/>
    <x v="5506"/>
    <x v="25"/>
    <s v="Jan"/>
    <x v="8"/>
    <x v="41"/>
    <x v="234"/>
    <x v="270"/>
    <x v="58"/>
    <x v="147"/>
    <x v="607"/>
    <n v="80"/>
    <n v="24"/>
    <n v="6.8"/>
    <n v="1428"/>
    <s v="Techland"/>
    <s v="M"/>
  </r>
  <r>
    <s v="NFL 2K3"/>
    <x v="19"/>
    <n v="2002"/>
    <x v="5245"/>
    <x v="11"/>
    <s v="Oct"/>
    <x v="0"/>
    <x v="8"/>
    <x v="394"/>
    <x v="203"/>
    <x v="58"/>
    <x v="145"/>
    <x v="607"/>
    <n v="92"/>
    <n v="24"/>
    <n v="8.3000000000000007"/>
    <n v="15"/>
    <s v="Visual Concepts"/>
    <s v="E"/>
  </r>
  <r>
    <s v="Saltwater Sportfishing"/>
    <x v="12"/>
    <n v="2001"/>
    <x v="5507"/>
    <x v="30"/>
    <s v="Sep"/>
    <x v="0"/>
    <x v="2"/>
    <x v="234"/>
    <x v="283"/>
    <x v="58"/>
    <x v="145"/>
    <x v="607"/>
    <m/>
    <m/>
    <m/>
    <m/>
    <m/>
    <m/>
  </r>
  <r>
    <s v="Hasbro Family Game Night"/>
    <x v="3"/>
    <n v="2009"/>
    <x v="5054"/>
    <x v="8"/>
    <s v="Dec"/>
    <x v="4"/>
    <x v="7"/>
    <x v="365"/>
    <x v="286"/>
    <x v="58"/>
    <x v="133"/>
    <x v="607"/>
    <n v="57"/>
    <n v="6"/>
    <s v="tbd"/>
    <m/>
    <s v="Electronic Arts"/>
    <s v="E"/>
  </r>
  <r>
    <s v="Yoshi Touch &amp; Go (JP sales)"/>
    <x v="3"/>
    <n v="2005"/>
    <x v="5508"/>
    <x v="21"/>
    <s v="Jun"/>
    <x v="1"/>
    <x v="0"/>
    <x v="180"/>
    <x v="125"/>
    <x v="75"/>
    <x v="106"/>
    <x v="607"/>
    <m/>
    <m/>
    <m/>
    <m/>
    <m/>
    <m/>
  </r>
  <r>
    <s v="Samurai Jack: The Amulet of Time"/>
    <x v="8"/>
    <n v="2003"/>
    <x v="5509"/>
    <x v="31"/>
    <s v="May"/>
    <x v="1"/>
    <x v="84"/>
    <x v="252"/>
    <x v="297"/>
    <x v="58"/>
    <x v="106"/>
    <x v="607"/>
    <n v="63"/>
    <n v="13"/>
    <s v="tbd"/>
    <m/>
    <s v="Virtucraft"/>
    <s v="T"/>
  </r>
  <r>
    <s v="J-League Winning Eleven 2008: Club Championship"/>
    <x v="6"/>
    <n v="2008"/>
    <x v="5510"/>
    <x v="11"/>
    <s v="Oct"/>
    <x v="0"/>
    <x v="14"/>
    <x v="180"/>
    <x v="125"/>
    <x v="75"/>
    <x v="106"/>
    <x v="607"/>
    <m/>
    <m/>
    <m/>
    <m/>
    <m/>
    <m/>
  </r>
  <r>
    <s v="Sports Car GT"/>
    <x v="12"/>
    <n v="1999"/>
    <x v="5511"/>
    <x v="6"/>
    <s v="Dec"/>
    <x v="2"/>
    <x v="7"/>
    <x v="234"/>
    <x v="283"/>
    <x v="58"/>
    <x v="145"/>
    <x v="607"/>
    <m/>
    <m/>
    <m/>
    <m/>
    <m/>
    <m/>
  </r>
  <r>
    <s v="Jackie Chan: Stuntmaster"/>
    <x v="12"/>
    <n v="1999"/>
    <x v="1480"/>
    <x v="16"/>
    <s v="Aug"/>
    <x v="8"/>
    <x v="3"/>
    <x v="234"/>
    <x v="283"/>
    <x v="58"/>
    <x v="145"/>
    <x v="607"/>
    <m/>
    <m/>
    <m/>
    <m/>
    <m/>
    <m/>
  </r>
  <r>
    <s v="Hunted: The Demon's Forge"/>
    <x v="4"/>
    <n v="2011"/>
    <x v="3539"/>
    <x v="17"/>
    <s v="Mar"/>
    <x v="8"/>
    <x v="6"/>
    <x v="346"/>
    <x v="297"/>
    <x v="58"/>
    <x v="133"/>
    <x v="607"/>
    <n v="61"/>
    <n v="59"/>
    <n v="6"/>
    <n v="116"/>
    <s v="InXile Entertainment"/>
    <s v="M"/>
  </r>
  <r>
    <s v="Scooby-Doo! Mystery Mayhem"/>
    <x v="19"/>
    <n v="2004"/>
    <x v="5512"/>
    <x v="18"/>
    <s v="Jun"/>
    <x v="8"/>
    <x v="28"/>
    <x v="394"/>
    <x v="203"/>
    <x v="58"/>
    <x v="145"/>
    <x v="607"/>
    <m/>
    <m/>
    <m/>
    <m/>
    <m/>
    <m/>
  </r>
  <r>
    <s v="Kanzen Chuuki Pro Yakyuu Greatest Nine"/>
    <x v="23"/>
    <n v="1995"/>
    <x v="3167"/>
    <x v="10"/>
    <s v="Apr"/>
    <x v="0"/>
    <x v="8"/>
    <x v="180"/>
    <x v="125"/>
    <x v="75"/>
    <x v="106"/>
    <x v="607"/>
    <m/>
    <m/>
    <m/>
    <m/>
    <m/>
    <m/>
  </r>
  <r>
    <s v="Yu-Gi-Oh! GX: Spirit Caller (American Sales)"/>
    <x v="3"/>
    <n v="2006"/>
    <x v="5513"/>
    <x v="28"/>
    <s v="Apr"/>
    <x v="5"/>
    <x v="14"/>
    <x v="375"/>
    <x v="287"/>
    <x v="58"/>
    <x v="133"/>
    <x v="607"/>
    <m/>
    <m/>
    <m/>
    <m/>
    <m/>
    <m/>
  </r>
  <r>
    <s v="Summer Athletics: The Ultimate Challenge (Others sales)"/>
    <x v="0"/>
    <n v="2008"/>
    <x v="4679"/>
    <x v="27"/>
    <s v="Jul"/>
    <x v="0"/>
    <x v="233"/>
    <x v="180"/>
    <x v="256"/>
    <x v="58"/>
    <x v="145"/>
    <x v="607"/>
    <m/>
    <m/>
    <m/>
    <m/>
    <m/>
    <m/>
  </r>
  <r>
    <s v="American Idol"/>
    <x v="8"/>
    <n v="2003"/>
    <x v="5514"/>
    <x v="16"/>
    <s v="Oct"/>
    <x v="5"/>
    <x v="34"/>
    <x v="341"/>
    <x v="297"/>
    <x v="58"/>
    <x v="106"/>
    <x v="607"/>
    <m/>
    <m/>
    <n v="4.8"/>
    <n v="5"/>
    <s v="Mobius Entertainment"/>
    <s v="E"/>
  </r>
  <r>
    <s v="Britney's Dance Beat"/>
    <x v="8"/>
    <n v="2002"/>
    <x v="5515"/>
    <x v="27"/>
    <s v="Nov"/>
    <x v="5"/>
    <x v="28"/>
    <x v="341"/>
    <x v="297"/>
    <x v="58"/>
    <x v="106"/>
    <x v="607"/>
    <n v="53"/>
    <n v="14"/>
    <n v="7.4"/>
    <n v="5"/>
    <s v="Art"/>
    <s v="E"/>
  </r>
  <r>
    <s v="Shrek SuperSlam"/>
    <x v="19"/>
    <n v="2005"/>
    <x v="270"/>
    <x v="4"/>
    <s v="Apr"/>
    <x v="8"/>
    <x v="4"/>
    <x v="394"/>
    <x v="203"/>
    <x v="58"/>
    <x v="145"/>
    <x v="607"/>
    <n v="70"/>
    <n v="11"/>
    <n v="7.8"/>
    <n v="6"/>
    <s v="Shaba Games"/>
    <s v="E10+"/>
  </r>
  <r>
    <s v="Full Auto"/>
    <x v="4"/>
    <n v="2006"/>
    <x v="5516"/>
    <x v="13"/>
    <s v="Feb"/>
    <x v="6"/>
    <x v="8"/>
    <x v="401"/>
    <x v="45"/>
    <x v="58"/>
    <x v="133"/>
    <x v="607"/>
    <n v="70"/>
    <n v="63"/>
    <n v="7.8"/>
    <n v="36"/>
    <s v="Pseudo Interactive"/>
    <s v="T"/>
  </r>
  <r>
    <s v="Sailor Moon"/>
    <x v="7"/>
    <n v="1993"/>
    <x v="5517"/>
    <x v="4"/>
    <s v="Nov"/>
    <x v="8"/>
    <x v="25"/>
    <x v="180"/>
    <x v="125"/>
    <x v="75"/>
    <x v="106"/>
    <x v="607"/>
    <m/>
    <m/>
    <m/>
    <m/>
    <m/>
    <m/>
  </r>
  <r>
    <s v="Herdy Gerdy"/>
    <x v="6"/>
    <n v="2002"/>
    <x v="5518"/>
    <x v="23"/>
    <s v="Jul"/>
    <x v="10"/>
    <x v="21"/>
    <x v="369"/>
    <x v="283"/>
    <x v="58"/>
    <x v="147"/>
    <x v="607"/>
    <n v="69"/>
    <n v="24"/>
    <n v="5"/>
    <n v="12"/>
    <s v="Core Design Ltd."/>
    <s v="E"/>
  </r>
  <r>
    <s v="Pass the Pigs"/>
    <x v="3"/>
    <n v="2008"/>
    <x v="5519"/>
    <x v="5"/>
    <s v="Jul"/>
    <x v="5"/>
    <x v="28"/>
    <x v="200"/>
    <x v="125"/>
    <x v="58"/>
    <x v="133"/>
    <x v="607"/>
    <m/>
    <m/>
    <m/>
    <m/>
    <m/>
    <m/>
  </r>
  <r>
    <s v="Afrika"/>
    <x v="5"/>
    <n v="2008"/>
    <x v="5520"/>
    <x v="16"/>
    <s v="Jul"/>
    <x v="10"/>
    <x v="53"/>
    <x v="234"/>
    <x v="125"/>
    <x v="36"/>
    <x v="145"/>
    <x v="607"/>
    <n v="63"/>
    <n v="12"/>
    <n v="6.2"/>
    <n v="34"/>
    <s v="Rhino Studios"/>
    <s v="E10+"/>
  </r>
  <r>
    <s v="The Crew"/>
    <x v="4"/>
    <n v="2014"/>
    <x v="5521"/>
    <x v="14"/>
    <s v="Nov"/>
    <x v="2"/>
    <x v="5"/>
    <x v="383"/>
    <x v="182"/>
    <x v="58"/>
    <x v="133"/>
    <x v="607"/>
    <m/>
    <m/>
    <n v="6.4"/>
    <n v="94"/>
    <s v="Ivory Tower"/>
    <s v="T"/>
  </r>
  <r>
    <s v="G.I. Joe: The Rise of Cobra"/>
    <x v="0"/>
    <n v="2009"/>
    <x v="5522"/>
    <x v="12"/>
    <s v="Jun"/>
    <x v="8"/>
    <x v="7"/>
    <x v="394"/>
    <x v="298"/>
    <x v="58"/>
    <x v="133"/>
    <x v="607"/>
    <n v="51"/>
    <n v="11"/>
    <s v="tbd"/>
    <m/>
    <s v="Double Helix Games"/>
    <s v="T"/>
  </r>
  <r>
    <s v="Jewel Quest: Expeditions"/>
    <x v="3"/>
    <n v="2007"/>
    <x v="763"/>
    <x v="31"/>
    <s v="Jul"/>
    <x v="4"/>
    <x v="194"/>
    <x v="396"/>
    <x v="271"/>
    <x v="58"/>
    <x v="145"/>
    <x v="607"/>
    <n v="68"/>
    <n v="4"/>
    <s v="tbd"/>
    <m/>
    <s v="iWin"/>
    <s v="E"/>
  </r>
  <r>
    <s v="Digimon World Re:Digitize"/>
    <x v="16"/>
    <n v="2012"/>
    <x v="549"/>
    <x v="9"/>
    <s v="Mar"/>
    <x v="8"/>
    <x v="25"/>
    <x v="180"/>
    <x v="125"/>
    <x v="75"/>
    <x v="106"/>
    <x v="607"/>
    <m/>
    <m/>
    <m/>
    <m/>
    <m/>
    <m/>
  </r>
  <r>
    <s v="The Legend of Heroes: Trails in the Sky First Chapter"/>
    <x v="16"/>
    <n v="2006"/>
    <x v="1281"/>
    <x v="1"/>
    <s v="May"/>
    <x v="3"/>
    <x v="145"/>
    <x v="205"/>
    <x v="298"/>
    <x v="23"/>
    <x v="147"/>
    <x v="607"/>
    <m/>
    <m/>
    <m/>
    <m/>
    <m/>
    <m/>
  </r>
  <r>
    <s v="Marvel Super Hero Squad: The Infinity Gauntlet"/>
    <x v="3"/>
    <n v="2010"/>
    <x v="5523"/>
    <x v="24"/>
    <s v="Jul"/>
    <x v="8"/>
    <x v="28"/>
    <x v="394"/>
    <x v="298"/>
    <x v="58"/>
    <x v="133"/>
    <x v="607"/>
    <m/>
    <m/>
    <s v="tbd"/>
    <m/>
    <s v="THQ"/>
    <s v="E10+"/>
  </r>
  <r>
    <s v="Over G Fighters"/>
    <x v="4"/>
    <n v="2006"/>
    <x v="1514"/>
    <x v="12"/>
    <s v="Dec"/>
    <x v="7"/>
    <x v="5"/>
    <x v="401"/>
    <x v="45"/>
    <x v="58"/>
    <x v="133"/>
    <x v="608"/>
    <n v="49"/>
    <n v="36"/>
    <n v="6"/>
    <n v="49"/>
    <s v="Taito Corporation"/>
    <s v="T"/>
  </r>
  <r>
    <s v="NBA in the Zone 2000"/>
    <x v="12"/>
    <n v="2000"/>
    <x v="5524"/>
    <x v="32"/>
    <s v="Feb"/>
    <x v="0"/>
    <x v="14"/>
    <x v="234"/>
    <x v="283"/>
    <x v="58"/>
    <x v="145"/>
    <x v="608"/>
    <m/>
    <m/>
    <m/>
    <m/>
    <m/>
    <m/>
  </r>
  <r>
    <s v="Dark Summit"/>
    <x v="6"/>
    <n v="2001"/>
    <x v="5525"/>
    <x v="6"/>
    <s v="Apr"/>
    <x v="0"/>
    <x v="28"/>
    <x v="369"/>
    <x v="283"/>
    <x v="58"/>
    <x v="147"/>
    <x v="608"/>
    <n v="67"/>
    <n v="11"/>
    <s v="tbd"/>
    <m/>
    <s v="Radical Entertainment"/>
    <s v="T"/>
  </r>
  <r>
    <s v="Angry Birds Star Wars"/>
    <x v="9"/>
    <n v="2013"/>
    <x v="4872"/>
    <x v="9"/>
    <s v="Oct"/>
    <x v="11"/>
    <x v="4"/>
    <x v="205"/>
    <x v="283"/>
    <x v="58"/>
    <x v="115"/>
    <x v="608"/>
    <n v="47"/>
    <n v="5"/>
    <n v="2"/>
    <n v="87"/>
    <s v="Exient Entertainment"/>
    <s v="E"/>
  </r>
  <r>
    <s v="Hot Shots Tennis: Get a Grip"/>
    <x v="16"/>
    <n v="2010"/>
    <x v="4482"/>
    <x v="5"/>
    <s v="Jun"/>
    <x v="0"/>
    <x v="3"/>
    <x v="360"/>
    <x v="125"/>
    <x v="29"/>
    <x v="145"/>
    <x v="608"/>
    <n v="80"/>
    <n v="27"/>
    <n v="8"/>
    <n v="17"/>
    <s v="Clap Hanz"/>
    <s v="E"/>
  </r>
  <r>
    <s v="Cabela's Big Game Hunter: Ultimate Challenge"/>
    <x v="12"/>
    <n v="2001"/>
    <x v="5526"/>
    <x v="15"/>
    <s v="Dec"/>
    <x v="0"/>
    <x v="59"/>
    <x v="234"/>
    <x v="283"/>
    <x v="58"/>
    <x v="145"/>
    <x v="608"/>
    <m/>
    <m/>
    <m/>
    <m/>
    <m/>
    <m/>
  </r>
  <r>
    <s v="MySims Party"/>
    <x v="0"/>
    <n v="2009"/>
    <x v="5527"/>
    <x v="27"/>
    <s v="Mar"/>
    <x v="7"/>
    <x v="7"/>
    <x v="394"/>
    <x v="287"/>
    <x v="58"/>
    <x v="133"/>
    <x v="608"/>
    <n v="56"/>
    <n v="16"/>
    <s v="tbd"/>
    <m/>
    <s v="EA Games"/>
    <s v="E"/>
  </r>
  <r>
    <s v="Star Wars: The Force Unleashed II"/>
    <x v="3"/>
    <n v="2010"/>
    <x v="5528"/>
    <x v="20"/>
    <s v="Nov"/>
    <x v="8"/>
    <x v="18"/>
    <x v="394"/>
    <x v="298"/>
    <x v="58"/>
    <x v="133"/>
    <x v="608"/>
    <n v="43"/>
    <n v="5"/>
    <n v="4"/>
    <n v="5"/>
    <s v="LucasArts"/>
    <s v="T"/>
  </r>
  <r>
    <s v="The Dukes of Hazzard: Return of the General Lee"/>
    <x v="6"/>
    <n v="2004"/>
    <x v="1231"/>
    <x v="22"/>
    <s v="Dec"/>
    <x v="2"/>
    <x v="5"/>
    <x v="369"/>
    <x v="283"/>
    <x v="58"/>
    <x v="147"/>
    <x v="608"/>
    <n v="52"/>
    <n v="17"/>
    <n v="6.8"/>
    <n v="8"/>
    <s v="Ratbag"/>
    <s v="E"/>
  </r>
  <r>
    <s v="Pandemonium!"/>
    <x v="12"/>
    <n v="1996"/>
    <x v="3375"/>
    <x v="28"/>
    <s v="Sep"/>
    <x v="1"/>
    <x v="147"/>
    <x v="234"/>
    <x v="283"/>
    <x v="58"/>
    <x v="145"/>
    <x v="608"/>
    <m/>
    <m/>
    <m/>
    <m/>
    <m/>
    <m/>
  </r>
  <r>
    <s v="Transformers: Dark of the Moon"/>
    <x v="10"/>
    <n v="2011"/>
    <x v="5529"/>
    <x v="16"/>
    <s v="Nov"/>
    <x v="8"/>
    <x v="4"/>
    <x v="252"/>
    <x v="203"/>
    <x v="58"/>
    <x v="133"/>
    <x v="608"/>
    <m/>
    <m/>
    <m/>
    <m/>
    <m/>
    <m/>
  </r>
  <r>
    <s v="Namco Museum: 50th Anniversary"/>
    <x v="19"/>
    <n v="2005"/>
    <x v="2473"/>
    <x v="4"/>
    <s v="Sep"/>
    <x v="5"/>
    <x v="25"/>
    <x v="394"/>
    <x v="203"/>
    <x v="58"/>
    <x v="145"/>
    <x v="608"/>
    <n v="60"/>
    <n v="23"/>
    <s v="tbd"/>
    <m/>
    <s v="Backbone Vancouver"/>
    <s v="E10+"/>
  </r>
  <r>
    <s v="Crash 'N' Burn"/>
    <x v="6"/>
    <n v="2004"/>
    <x v="2897"/>
    <x v="8"/>
    <s v="Jun"/>
    <x v="2"/>
    <x v="21"/>
    <x v="369"/>
    <x v="283"/>
    <x v="58"/>
    <x v="147"/>
    <x v="608"/>
    <n v="63"/>
    <n v="17"/>
    <n v="8"/>
    <n v="7"/>
    <s v="Climax Group"/>
    <s v="T"/>
  </r>
  <r>
    <s v="NBA"/>
    <x v="16"/>
    <n v="2005"/>
    <x v="5530"/>
    <x v="12"/>
    <s v="Jul"/>
    <x v="0"/>
    <x v="3"/>
    <x v="200"/>
    <x v="125"/>
    <x v="58"/>
    <x v="133"/>
    <x v="608"/>
    <n v="57"/>
    <n v="25"/>
    <n v="6.9"/>
    <n v="14"/>
    <s v="989 Sports"/>
    <s v="E"/>
  </r>
  <r>
    <s v="Teenage Mutant Ninja Turtles: Smash-Up"/>
    <x v="6"/>
    <n v="2009"/>
    <x v="1668"/>
    <x v="28"/>
    <s v="Feb"/>
    <x v="9"/>
    <x v="5"/>
    <x v="369"/>
    <x v="283"/>
    <x v="58"/>
    <x v="147"/>
    <x v="608"/>
    <m/>
    <m/>
    <n v="8.4"/>
    <n v="12"/>
    <s v="Game Arts"/>
    <s v="E10+"/>
  </r>
  <r>
    <s v="Pro Yakyuu Greatest Nine '97"/>
    <x v="23"/>
    <n v="1997"/>
    <x v="375"/>
    <x v="1"/>
    <s v="Sep"/>
    <x v="0"/>
    <x v="8"/>
    <x v="180"/>
    <x v="125"/>
    <x v="92"/>
    <x v="106"/>
    <x v="608"/>
    <m/>
    <m/>
    <m/>
    <m/>
    <m/>
    <m/>
  </r>
  <r>
    <s v="Nintendo Presents: Crossword Collection"/>
    <x v="3"/>
    <n v="2009"/>
    <x v="5531"/>
    <x v="22"/>
    <s v="Sep"/>
    <x v="4"/>
    <x v="0"/>
    <x v="180"/>
    <x v="286"/>
    <x v="58"/>
    <x v="133"/>
    <x v="608"/>
    <m/>
    <m/>
    <m/>
    <m/>
    <m/>
    <m/>
  </r>
  <r>
    <s v="Big League Sports"/>
    <x v="4"/>
    <n v="2011"/>
    <x v="5532"/>
    <x v="4"/>
    <s v="Nov"/>
    <x v="0"/>
    <x v="4"/>
    <x v="375"/>
    <x v="45"/>
    <x v="58"/>
    <x v="133"/>
    <x v="608"/>
    <m/>
    <m/>
    <s v="tbd"/>
    <m/>
    <s v="Activision"/>
    <s v="E"/>
  </r>
  <r>
    <s v="Petz Rescue: Wildlife Vet"/>
    <x v="0"/>
    <n v="2008"/>
    <x v="813"/>
    <x v="20"/>
    <s v="Jun"/>
    <x v="7"/>
    <x v="5"/>
    <x v="200"/>
    <x v="125"/>
    <x v="58"/>
    <x v="133"/>
    <x v="608"/>
    <m/>
    <m/>
    <s v="tbd"/>
    <m/>
    <s v="Lexis Numerique, Virtual Toys"/>
    <s v="E"/>
  </r>
  <r>
    <s v="Lunar: Silver Star Story Complete"/>
    <x v="23"/>
    <n v="1997"/>
    <x v="5533"/>
    <x v="4"/>
    <s v="Jun"/>
    <x v="3"/>
    <x v="154"/>
    <x v="180"/>
    <x v="125"/>
    <x v="92"/>
    <x v="106"/>
    <x v="608"/>
    <m/>
    <m/>
    <m/>
    <m/>
    <m/>
    <m/>
  </r>
  <r>
    <s v="Dorabase DS: Dramatic Stadium"/>
    <x v="3"/>
    <n v="2007"/>
    <x v="868"/>
    <x v="4"/>
    <s v="Oct"/>
    <x v="0"/>
    <x v="25"/>
    <x v="180"/>
    <x v="125"/>
    <x v="92"/>
    <x v="106"/>
    <x v="608"/>
    <m/>
    <m/>
    <m/>
    <m/>
    <m/>
    <m/>
  </r>
  <r>
    <s v="Disaster Report"/>
    <x v="6"/>
    <n v="2002"/>
    <x v="5534"/>
    <x v="8"/>
    <s v="Nov"/>
    <x v="8"/>
    <x v="95"/>
    <x v="396"/>
    <x v="287"/>
    <x v="126"/>
    <x v="145"/>
    <x v="608"/>
    <n v="66"/>
    <n v="28"/>
    <n v="8"/>
    <n v="7"/>
    <s v="Irem"/>
    <s v="T"/>
  </r>
  <r>
    <s v="EVE: burst error"/>
    <x v="23"/>
    <n v="1997"/>
    <x v="5535"/>
    <x v="19"/>
    <s v="Mar"/>
    <x v="10"/>
    <x v="156"/>
    <x v="180"/>
    <x v="125"/>
    <x v="92"/>
    <x v="106"/>
    <x v="608"/>
    <m/>
    <m/>
    <m/>
    <m/>
    <m/>
    <m/>
  </r>
  <r>
    <s v="Armored Core V"/>
    <x v="4"/>
    <n v="2012"/>
    <x v="516"/>
    <x v="31"/>
    <s v="Jun"/>
    <x v="7"/>
    <x v="25"/>
    <x v="346"/>
    <x v="298"/>
    <x v="57"/>
    <x v="145"/>
    <x v="608"/>
    <n v="68"/>
    <n v="37"/>
    <n v="7.2"/>
    <n v="37"/>
    <s v="From Software"/>
    <s v="T"/>
  </r>
  <r>
    <s v="Backyard NFL Football '09"/>
    <x v="0"/>
    <n v="2008"/>
    <x v="84"/>
    <x v="26"/>
    <s v="Aug"/>
    <x v="0"/>
    <x v="10"/>
    <x v="200"/>
    <x v="125"/>
    <x v="58"/>
    <x v="133"/>
    <x v="608"/>
    <m/>
    <m/>
    <m/>
    <m/>
    <m/>
    <m/>
  </r>
  <r>
    <s v="College Hoops 2K7"/>
    <x v="4"/>
    <n v="2006"/>
    <x v="5435"/>
    <x v="24"/>
    <s v="Nov"/>
    <x v="0"/>
    <x v="2"/>
    <x v="200"/>
    <x v="125"/>
    <x v="58"/>
    <x v="133"/>
    <x v="608"/>
    <n v="82"/>
    <n v="22"/>
    <n v="8.1999999999999993"/>
    <n v="12"/>
    <s v="2K Sports"/>
    <s v="E"/>
  </r>
  <r>
    <s v="Speed Racer: The Videogame"/>
    <x v="6"/>
    <n v="2008"/>
    <x v="5536"/>
    <x v="23"/>
    <s v="Dec"/>
    <x v="2"/>
    <x v="19"/>
    <x v="205"/>
    <x v="283"/>
    <x v="58"/>
    <x v="147"/>
    <x v="608"/>
    <m/>
    <m/>
    <m/>
    <m/>
    <m/>
    <m/>
  </r>
  <r>
    <s v="Bratz: Forever Diamondz"/>
    <x v="19"/>
    <n v="2006"/>
    <x v="2987"/>
    <x v="1"/>
    <s v="Jan"/>
    <x v="10"/>
    <x v="28"/>
    <x v="394"/>
    <x v="203"/>
    <x v="58"/>
    <x v="145"/>
    <x v="608"/>
    <m/>
    <m/>
    <s v="tbd"/>
    <m/>
    <s v="Blitz Games"/>
    <s v="E"/>
  </r>
  <r>
    <s v="NCAA March Madness 08"/>
    <x v="4"/>
    <n v="2007"/>
    <x v="5537"/>
    <x v="21"/>
    <s v="Oct"/>
    <x v="0"/>
    <x v="7"/>
    <x v="200"/>
    <x v="125"/>
    <x v="58"/>
    <x v="133"/>
    <x v="608"/>
    <n v="69"/>
    <n v="22"/>
    <s v="tbd"/>
    <m/>
    <s v="EA Canada"/>
    <s v="E"/>
  </r>
  <r>
    <s v="WCW Backstage Assault"/>
    <x v="12"/>
    <n v="1999"/>
    <x v="5538"/>
    <x v="30"/>
    <s v="Oct"/>
    <x v="8"/>
    <x v="7"/>
    <x v="234"/>
    <x v="283"/>
    <x v="58"/>
    <x v="145"/>
    <x v="608"/>
    <n v="40"/>
    <n v="9"/>
    <m/>
    <m/>
    <s v="Kodiak Interactive"/>
    <s v="T"/>
  </r>
  <r>
    <s v="Rampage: Total Destruction"/>
    <x v="0"/>
    <n v="2006"/>
    <x v="5089"/>
    <x v="17"/>
    <s v="Apr"/>
    <x v="8"/>
    <x v="39"/>
    <x v="401"/>
    <x v="45"/>
    <x v="58"/>
    <x v="133"/>
    <x v="608"/>
    <n v="46"/>
    <n v="21"/>
    <n v="5.6"/>
    <n v="19"/>
    <s v="Pipeworks Software, Inc."/>
    <s v="E10+"/>
  </r>
  <r>
    <s v="Magician's Quest: Town of Magic"/>
    <x v="10"/>
    <n v="2012"/>
    <x v="2720"/>
    <x v="10"/>
    <s v="Jul"/>
    <x v="7"/>
    <x v="14"/>
    <x v="180"/>
    <x v="125"/>
    <x v="92"/>
    <x v="106"/>
    <x v="608"/>
    <m/>
    <m/>
    <m/>
    <m/>
    <m/>
    <m/>
  </r>
  <r>
    <s v="Wild Wild Racing"/>
    <x v="6"/>
    <n v="2000"/>
    <x v="285"/>
    <x v="6"/>
    <s v="Jul"/>
    <x v="2"/>
    <x v="117"/>
    <x v="205"/>
    <x v="283"/>
    <x v="58"/>
    <x v="147"/>
    <x v="608"/>
    <n v="64"/>
    <n v="13"/>
    <s v="tbd"/>
    <m/>
    <s v="Rage Software"/>
    <s v="E"/>
  </r>
  <r>
    <s v="The Bard's Tale"/>
    <x v="6"/>
    <n v="2004"/>
    <x v="2657"/>
    <x v="25"/>
    <s v="Feb"/>
    <x v="3"/>
    <x v="5"/>
    <x v="205"/>
    <x v="283"/>
    <x v="58"/>
    <x v="147"/>
    <x v="608"/>
    <n v="76"/>
    <n v="44"/>
    <n v="8.6"/>
    <n v="14"/>
    <s v="InXile Entertainment"/>
    <s v="T"/>
  </r>
  <r>
    <s v="Yoostar2"/>
    <x v="4"/>
    <n v="2011"/>
    <x v="5539"/>
    <x v="24"/>
    <s v="Oct"/>
    <x v="5"/>
    <x v="53"/>
    <x v="369"/>
    <x v="265"/>
    <x v="58"/>
    <x v="133"/>
    <x v="608"/>
    <m/>
    <m/>
    <m/>
    <m/>
    <m/>
    <m/>
  </r>
  <r>
    <s v="Doom (2016)"/>
    <x v="14"/>
    <n v="2016"/>
    <x v="4591"/>
    <x v="2"/>
    <s v="Oct"/>
    <x v="6"/>
    <x v="6"/>
    <x v="360"/>
    <x v="293"/>
    <x v="58"/>
    <x v="133"/>
    <x v="608"/>
    <m/>
    <m/>
    <m/>
    <m/>
    <m/>
    <m/>
  </r>
  <r>
    <s v="Momotarou Dentetsu 16"/>
    <x v="6"/>
    <n v="2006"/>
    <x v="4038"/>
    <x v="5"/>
    <s v="Jun"/>
    <x v="5"/>
    <x v="68"/>
    <x v="180"/>
    <x v="125"/>
    <x v="92"/>
    <x v="106"/>
    <x v="608"/>
    <m/>
    <m/>
    <m/>
    <m/>
    <m/>
    <m/>
  </r>
  <r>
    <s v="Robotech: The Macross Saga"/>
    <x v="8"/>
    <n v="2002"/>
    <x v="1534"/>
    <x v="11"/>
    <s v="Oct"/>
    <x v="6"/>
    <x v="71"/>
    <x v="341"/>
    <x v="297"/>
    <x v="58"/>
    <x v="106"/>
    <x v="608"/>
    <n v="61"/>
    <n v="8"/>
    <n v="6.5"/>
    <n v="4"/>
    <s v="Lucky Chicken"/>
    <s v="E"/>
  </r>
  <r>
    <s v="Transformer: Rise of the Dark Spark"/>
    <x v="9"/>
    <n v="2014"/>
    <x v="1665"/>
    <x v="5"/>
    <s v="Oct"/>
    <x v="8"/>
    <x v="4"/>
    <x v="360"/>
    <x v="244"/>
    <x v="62"/>
    <x v="147"/>
    <x v="608"/>
    <m/>
    <m/>
    <m/>
    <m/>
    <m/>
    <m/>
  </r>
  <r>
    <s v="Yu Yu Hakusho: Dark Tournament"/>
    <x v="6"/>
    <s v="N/A"/>
    <x v="5540"/>
    <x v="25"/>
    <s v="Mar"/>
    <x v="9"/>
    <x v="33"/>
    <x v="205"/>
    <x v="283"/>
    <x v="58"/>
    <x v="147"/>
    <x v="608"/>
    <n v="56"/>
    <n v="15"/>
    <n v="8.5"/>
    <n v="18"/>
    <s v="Digital Fiction"/>
    <s v="T"/>
  </r>
  <r>
    <s v="MTV Celebrity Deathmatch"/>
    <x v="13"/>
    <n v="2003"/>
    <x v="2466"/>
    <x v="18"/>
    <s v="Mar"/>
    <x v="9"/>
    <x v="64"/>
    <x v="252"/>
    <x v="300"/>
    <x v="58"/>
    <x v="145"/>
    <x v="608"/>
    <m/>
    <m/>
    <m/>
    <m/>
    <m/>
    <m/>
  </r>
  <r>
    <s v="Gekijouban Macross F: Itsuwarino Utahime - Hybrid Pack"/>
    <x v="5"/>
    <n v="2010"/>
    <x v="1020"/>
    <x v="0"/>
    <s v="Feb"/>
    <x v="8"/>
    <x v="25"/>
    <x v="180"/>
    <x v="125"/>
    <x v="92"/>
    <x v="106"/>
    <x v="608"/>
    <m/>
    <m/>
    <m/>
    <m/>
    <m/>
    <m/>
  </r>
  <r>
    <s v="Conflict Zone"/>
    <x v="6"/>
    <n v="2002"/>
    <x v="1379"/>
    <x v="25"/>
    <s v="May"/>
    <x v="11"/>
    <x v="5"/>
    <x v="205"/>
    <x v="283"/>
    <x v="58"/>
    <x v="147"/>
    <x v="608"/>
    <n v="47"/>
    <n v="7"/>
    <n v="7.4"/>
    <n v="8"/>
    <s v="MASA Group"/>
    <s v="T"/>
  </r>
  <r>
    <s v="Petz: Horse Club"/>
    <x v="0"/>
    <n v="2008"/>
    <x v="5541"/>
    <x v="0"/>
    <s v="Jan"/>
    <x v="5"/>
    <x v="5"/>
    <x v="200"/>
    <x v="125"/>
    <x v="58"/>
    <x v="133"/>
    <x v="608"/>
    <m/>
    <m/>
    <s v="tbd"/>
    <m/>
    <s v="Phoenix Interactive Entertainment"/>
    <s v="E"/>
  </r>
  <r>
    <s v="Code Name: S.T.E.A.M."/>
    <x v="10"/>
    <n v="2015"/>
    <x v="4512"/>
    <x v="1"/>
    <s v="Apr"/>
    <x v="11"/>
    <x v="0"/>
    <x v="364"/>
    <x v="300"/>
    <x v="62"/>
    <x v="133"/>
    <x v="608"/>
    <n v="69"/>
    <n v="69"/>
    <n v="7.7"/>
    <n v="125"/>
    <s v="Intelligent Systems"/>
    <s v="T"/>
  </r>
  <r>
    <s v="The Bureau: XCOM Declassified"/>
    <x v="4"/>
    <n v="2013"/>
    <x v="63"/>
    <x v="22"/>
    <s v="Jan"/>
    <x v="6"/>
    <x v="2"/>
    <x v="205"/>
    <x v="244"/>
    <x v="58"/>
    <x v="133"/>
    <x v="608"/>
    <n v="68"/>
    <n v="30"/>
    <n v="6.7"/>
    <n v="118"/>
    <s v="2K Marin"/>
    <s v="M"/>
  </r>
  <r>
    <s v="Star Wars: Battlefront"/>
    <x v="14"/>
    <n v="2004"/>
    <x v="5542"/>
    <x v="12"/>
    <s v="Jan"/>
    <x v="6"/>
    <x v="18"/>
    <x v="360"/>
    <x v="293"/>
    <x v="58"/>
    <x v="133"/>
    <x v="608"/>
    <n v="72"/>
    <n v="19"/>
    <n v="3.5"/>
    <n v="1509"/>
    <s v="EA DICE"/>
    <s v="T"/>
  </r>
  <r>
    <s v="BloodRayne"/>
    <x v="13"/>
    <n v="2002"/>
    <x v="5543"/>
    <x v="2"/>
    <s v="Aug"/>
    <x v="6"/>
    <x v="20"/>
    <x v="252"/>
    <x v="300"/>
    <x v="58"/>
    <x v="145"/>
    <x v="608"/>
    <n v="76"/>
    <n v="20"/>
    <n v="7.5"/>
    <n v="6"/>
    <s v="Terminal Reality"/>
    <s v="M"/>
  </r>
  <r>
    <s v="Harry Potter and the Deathly Hallows - Part 2"/>
    <x v="3"/>
    <n v="2011"/>
    <x v="5544"/>
    <x v="17"/>
    <s v="May"/>
    <x v="8"/>
    <x v="7"/>
    <x v="205"/>
    <x v="265"/>
    <x v="58"/>
    <x v="133"/>
    <x v="608"/>
    <n v="55"/>
    <n v="5"/>
    <s v="tbd"/>
    <m/>
    <s v="Full Fat"/>
    <s v="E10+"/>
  </r>
  <r>
    <s v="Puss in Boots"/>
    <x v="0"/>
    <n v="2011"/>
    <x v="943"/>
    <x v="5"/>
    <s v="Aug"/>
    <x v="8"/>
    <x v="28"/>
    <x v="401"/>
    <x v="45"/>
    <x v="58"/>
    <x v="145"/>
    <x v="608"/>
    <m/>
    <m/>
    <s v="tbd"/>
    <m/>
    <s v="Blitz Games"/>
    <s v="E10+"/>
  </r>
  <r>
    <s v="TRON: Evolution - Battle Grids"/>
    <x v="0"/>
    <n v="2010"/>
    <x v="2126"/>
    <x v="26"/>
    <s v="Mar"/>
    <x v="2"/>
    <x v="32"/>
    <x v="394"/>
    <x v="287"/>
    <x v="58"/>
    <x v="145"/>
    <x v="608"/>
    <m/>
    <m/>
    <m/>
    <m/>
    <m/>
    <m/>
  </r>
  <r>
    <s v="NHL 2K6"/>
    <x v="13"/>
    <n v="2005"/>
    <x v="5545"/>
    <x v="20"/>
    <s v="Oct"/>
    <x v="0"/>
    <x v="2"/>
    <x v="252"/>
    <x v="300"/>
    <x v="58"/>
    <x v="145"/>
    <x v="608"/>
    <n v="83"/>
    <n v="32"/>
    <n v="7.5"/>
    <n v="26"/>
    <s v="2K Sports"/>
    <s v="E10+"/>
  </r>
  <r>
    <s v="Hannah Montana: The Movie"/>
    <x v="4"/>
    <n v="2009"/>
    <x v="1479"/>
    <x v="5"/>
    <s v="Nov"/>
    <x v="10"/>
    <x v="32"/>
    <x v="364"/>
    <x v="300"/>
    <x v="58"/>
    <x v="133"/>
    <x v="608"/>
    <n v="25"/>
    <n v="4"/>
    <n v="3.8"/>
    <n v="48"/>
    <s v="n-Space"/>
    <s v="E"/>
  </r>
  <r>
    <s v="Tenchu: Return From Darkness"/>
    <x v="13"/>
    <n v="2004"/>
    <x v="5546"/>
    <x v="16"/>
    <s v="Sep"/>
    <x v="8"/>
    <x v="4"/>
    <x v="252"/>
    <x v="300"/>
    <x v="58"/>
    <x v="145"/>
    <x v="608"/>
    <n v="70"/>
    <n v="55"/>
    <n v="7"/>
    <n v="6"/>
    <s v="K2 LLC"/>
    <s v="M"/>
  </r>
  <r>
    <s v="World Poker Tour"/>
    <x v="6"/>
    <n v="2005"/>
    <x v="5547"/>
    <x v="31"/>
    <s v="Jan"/>
    <x v="5"/>
    <x v="2"/>
    <x v="205"/>
    <x v="283"/>
    <x v="58"/>
    <x v="147"/>
    <x v="608"/>
    <n v="60"/>
    <n v="17"/>
    <n v="8.6"/>
    <n v="5"/>
    <s v="Coresoft"/>
    <s v="T"/>
  </r>
  <r>
    <s v="Neo Contra"/>
    <x v="6"/>
    <n v="2004"/>
    <x v="5548"/>
    <x v="13"/>
    <s v="Jan"/>
    <x v="6"/>
    <x v="14"/>
    <x v="205"/>
    <x v="283"/>
    <x v="58"/>
    <x v="147"/>
    <x v="608"/>
    <n v="65"/>
    <n v="37"/>
    <n v="7.1"/>
    <n v="8"/>
    <s v="KCET"/>
    <s v="M"/>
  </r>
  <r>
    <s v="MVP Baseball"/>
    <x v="16"/>
    <n v="2005"/>
    <x v="5549"/>
    <x v="14"/>
    <s v="Dec"/>
    <x v="0"/>
    <x v="7"/>
    <x v="200"/>
    <x v="125"/>
    <x v="58"/>
    <x v="133"/>
    <x v="608"/>
    <n v="67"/>
    <n v="21"/>
    <n v="7.7"/>
    <n v="16"/>
    <s v="EA Canada"/>
    <s v="E"/>
  </r>
  <r>
    <s v="Where's Waldo? The Fantastic Journey"/>
    <x v="3"/>
    <n v="2009"/>
    <x v="4488"/>
    <x v="32"/>
    <s v="Nov"/>
    <x v="10"/>
    <x v="5"/>
    <x v="200"/>
    <x v="125"/>
    <x v="58"/>
    <x v="133"/>
    <x v="608"/>
    <m/>
    <m/>
    <n v="8.9"/>
    <n v="8"/>
    <s v="Classic Media Distribution Limited"/>
    <s v="E"/>
  </r>
  <r>
    <s v="WipeOut 3 The Game"/>
    <x v="4"/>
    <n v="2012"/>
    <x v="4926"/>
    <x v="14"/>
    <s v="Jan"/>
    <x v="8"/>
    <x v="4"/>
    <x v="200"/>
    <x v="125"/>
    <x v="58"/>
    <x v="133"/>
    <x v="608"/>
    <m/>
    <m/>
    <m/>
    <m/>
    <m/>
    <m/>
  </r>
  <r>
    <s v="Tony Hawk's American Sk8land"/>
    <x v="3"/>
    <n v="2005"/>
    <x v="1499"/>
    <x v="26"/>
    <s v="Jun"/>
    <x v="0"/>
    <x v="4"/>
    <x v="401"/>
    <x v="125"/>
    <x v="58"/>
    <x v="133"/>
    <x v="608"/>
    <n v="84"/>
    <n v="31"/>
    <n v="8.6999999999999993"/>
    <n v="55"/>
    <s v="Vicarious Visions"/>
    <s v="E"/>
  </r>
  <r>
    <s v="Ghostbusters II"/>
    <x v="15"/>
    <s v="N/A"/>
    <x v="658"/>
    <x v="7"/>
    <s v="Oct"/>
    <x v="8"/>
    <x v="4"/>
    <x v="200"/>
    <x v="45"/>
    <x v="58"/>
    <x v="106"/>
    <x v="608"/>
    <m/>
    <m/>
    <m/>
    <m/>
    <m/>
    <m/>
  </r>
  <r>
    <s v="Breakaway IV"/>
    <x v="15"/>
    <s v="N/A"/>
    <x v="1556"/>
    <x v="26"/>
    <s v="Nov"/>
    <x v="4"/>
    <x v="257"/>
    <x v="200"/>
    <x v="45"/>
    <x v="58"/>
    <x v="106"/>
    <x v="608"/>
    <m/>
    <m/>
    <m/>
    <m/>
    <m/>
    <m/>
  </r>
  <r>
    <s v="RealSports Baseball"/>
    <x v="15"/>
    <n v="1981"/>
    <x v="2139"/>
    <x v="20"/>
    <s v="Jun"/>
    <x v="0"/>
    <x v="10"/>
    <x v="200"/>
    <x v="45"/>
    <x v="58"/>
    <x v="106"/>
    <x v="608"/>
    <m/>
    <m/>
    <m/>
    <m/>
    <m/>
    <m/>
  </r>
  <r>
    <s v="Atelier Escha &amp; Logy: Alchemists of the Dusk Sky"/>
    <x v="5"/>
    <n v="2013"/>
    <x v="5550"/>
    <x v="22"/>
    <s v="Aug"/>
    <x v="3"/>
    <x v="48"/>
    <x v="383"/>
    <x v="298"/>
    <x v="67"/>
    <x v="133"/>
    <x v="608"/>
    <m/>
    <m/>
    <m/>
    <m/>
    <m/>
    <m/>
  </r>
  <r>
    <s v="LEGO Ninjago: Shadow of Ronin"/>
    <x v="10"/>
    <n v="2015"/>
    <x v="5551"/>
    <x v="25"/>
    <s v="Jan"/>
    <x v="8"/>
    <x v="19"/>
    <x v="268"/>
    <x v="277"/>
    <x v="57"/>
    <x v="145"/>
    <x v="608"/>
    <m/>
    <m/>
    <s v="tbd"/>
    <m/>
    <s v="TT Fusion"/>
    <s v="E10+"/>
  </r>
  <r>
    <s v="Viewtiful Joe 2"/>
    <x v="6"/>
    <n v="2004"/>
    <x v="5552"/>
    <x v="10"/>
    <s v="Feb"/>
    <x v="8"/>
    <x v="12"/>
    <x v="205"/>
    <x v="283"/>
    <x v="58"/>
    <x v="147"/>
    <x v="608"/>
    <n v="85"/>
    <n v="29"/>
    <n v="7.7"/>
    <n v="17"/>
    <s v="Clover Studio"/>
    <s v="T"/>
  </r>
  <r>
    <s v="The BIGS 2"/>
    <x v="4"/>
    <n v="2009"/>
    <x v="5553"/>
    <x v="24"/>
    <s v="Aug"/>
    <x v="0"/>
    <x v="2"/>
    <x v="401"/>
    <x v="45"/>
    <x v="58"/>
    <x v="133"/>
    <x v="608"/>
    <n v="76"/>
    <n v="31"/>
    <n v="6.2"/>
    <n v="35"/>
    <s v="Blue Castle Games"/>
    <s v="E10+"/>
  </r>
  <r>
    <s v="Quake III: Revolution"/>
    <x v="6"/>
    <n v="2001"/>
    <x v="5554"/>
    <x v="18"/>
    <s v="Mar"/>
    <x v="6"/>
    <x v="7"/>
    <x v="205"/>
    <x v="283"/>
    <x v="58"/>
    <x v="147"/>
    <x v="608"/>
    <n v="84"/>
    <n v="18"/>
    <n v="7.2"/>
    <n v="11"/>
    <s v="Bullfrog Productions"/>
    <s v="M"/>
  </r>
  <r>
    <s v="Pac-Man World 3"/>
    <x v="6"/>
    <n v="2005"/>
    <x v="5555"/>
    <x v="13"/>
    <s v="Jun"/>
    <x v="1"/>
    <x v="25"/>
    <x v="205"/>
    <x v="283"/>
    <x v="58"/>
    <x v="147"/>
    <x v="608"/>
    <n v="63"/>
    <n v="22"/>
    <n v="5.2"/>
    <n v="13"/>
    <s v="Blitz Games"/>
    <s v="E"/>
  </r>
  <r>
    <s v="50 Cent: Blood on the Sand"/>
    <x v="4"/>
    <n v="2009"/>
    <x v="4078"/>
    <x v="30"/>
    <s v="Jun"/>
    <x v="6"/>
    <x v="28"/>
    <x v="234"/>
    <x v="270"/>
    <x v="58"/>
    <x v="133"/>
    <x v="608"/>
    <n v="71"/>
    <n v="54"/>
    <n v="6.4"/>
    <n v="64"/>
    <s v="Swordfish Studios"/>
    <s v="M"/>
  </r>
  <r>
    <s v="Naruto: Clash of Ninja (JP sales)"/>
    <x v="19"/>
    <n v="2003"/>
    <x v="5556"/>
    <x v="17"/>
    <s v="Dec"/>
    <x v="9"/>
    <x v="99"/>
    <x v="180"/>
    <x v="125"/>
    <x v="92"/>
    <x v="145"/>
    <x v="608"/>
    <m/>
    <m/>
    <m/>
    <m/>
    <m/>
    <m/>
  </r>
  <r>
    <s v="Journey"/>
    <x v="5"/>
    <n v="2012"/>
    <x v="5557"/>
    <x v="15"/>
    <s v="Aug"/>
    <x v="10"/>
    <x v="16"/>
    <x v="393"/>
    <x v="293"/>
    <x v="58"/>
    <x v="115"/>
    <x v="608"/>
    <n v="92"/>
    <n v="78"/>
    <n v="8.8000000000000007"/>
    <n v="1381"/>
    <s v="ThatGameCompany"/>
    <s v="E"/>
  </r>
  <r>
    <s v="SingStar Pop Edition"/>
    <x v="5"/>
    <n v="2009"/>
    <x v="5558"/>
    <x v="29"/>
    <s v="Nov"/>
    <x v="5"/>
    <x v="3"/>
    <x v="180"/>
    <x v="291"/>
    <x v="58"/>
    <x v="147"/>
    <x v="608"/>
    <m/>
    <m/>
    <m/>
    <m/>
    <m/>
    <m/>
  </r>
  <r>
    <s v="SBK X: Superbike World Championship"/>
    <x v="5"/>
    <n v="2010"/>
    <x v="5559"/>
    <x v="0"/>
    <s v="Sep"/>
    <x v="2"/>
    <x v="195"/>
    <x v="268"/>
    <x v="279"/>
    <x v="58"/>
    <x v="115"/>
    <x v="608"/>
    <n v="73"/>
    <n v="4"/>
    <n v="7.5"/>
    <n v="4"/>
    <s v="Milestone S.r.l"/>
    <s v="E10+"/>
  </r>
  <r>
    <s v="Robotech: Battlecry"/>
    <x v="13"/>
    <s v="N/A"/>
    <x v="5560"/>
    <x v="9"/>
    <s v="Dec"/>
    <x v="6"/>
    <x v="53"/>
    <x v="252"/>
    <x v="300"/>
    <x v="58"/>
    <x v="145"/>
    <x v="608"/>
    <n v="74"/>
    <n v="22"/>
    <n v="7"/>
    <n v="10"/>
    <s v="Vicious Cycle"/>
    <s v="T"/>
  </r>
  <r>
    <s v="NO√´L: NOT DiGITAL"/>
    <x v="12"/>
    <n v="1996"/>
    <x v="4779"/>
    <x v="10"/>
    <s v="Feb"/>
    <x v="10"/>
    <x v="186"/>
    <x v="180"/>
    <x v="125"/>
    <x v="118"/>
    <x v="145"/>
    <x v="608"/>
    <m/>
    <m/>
    <m/>
    <m/>
    <m/>
    <m/>
  </r>
  <r>
    <s v="Dragon Ball Z Hyper Dimension"/>
    <x v="7"/>
    <n v="1995"/>
    <x v="5561"/>
    <x v="28"/>
    <s v="Nov"/>
    <x v="9"/>
    <x v="25"/>
    <x v="180"/>
    <x v="125"/>
    <x v="92"/>
    <x v="106"/>
    <x v="608"/>
    <m/>
    <m/>
    <m/>
    <m/>
    <m/>
    <m/>
  </r>
  <r>
    <s v="Imagine: Boutique Owner"/>
    <x v="3"/>
    <n v="2009"/>
    <x v="2257"/>
    <x v="10"/>
    <s v="Dec"/>
    <x v="7"/>
    <x v="5"/>
    <x v="200"/>
    <x v="125"/>
    <x v="58"/>
    <x v="145"/>
    <x v="608"/>
    <m/>
    <m/>
    <s v="tbd"/>
    <m/>
    <s v="Creative Patterns"/>
    <s v="E"/>
  </r>
  <r>
    <s v="Dragon Ball: Fusions"/>
    <x v="10"/>
    <n v="2016"/>
    <x v="5562"/>
    <x v="1"/>
    <s v="Feb"/>
    <x v="3"/>
    <x v="25"/>
    <x v="324"/>
    <x v="125"/>
    <x v="91"/>
    <x v="106"/>
    <x v="608"/>
    <n v="68"/>
    <n v="12"/>
    <n v="7.6"/>
    <n v="16"/>
    <s v="Ganbarion"/>
    <s v="T"/>
  </r>
  <r>
    <s v="Madden NFL 07"/>
    <x v="3"/>
    <n v="2006"/>
    <x v="5563"/>
    <x v="3"/>
    <s v="Jul"/>
    <x v="0"/>
    <x v="7"/>
    <x v="200"/>
    <x v="125"/>
    <x v="58"/>
    <x v="133"/>
    <x v="608"/>
    <n v="70"/>
    <n v="9"/>
    <n v="6.5"/>
    <n v="10"/>
    <s v="Exient Entertainment"/>
    <s v="E"/>
  </r>
  <r>
    <s v="HBO Boxing"/>
    <x v="12"/>
    <n v="2000"/>
    <x v="5564"/>
    <x v="9"/>
    <s v="Aug"/>
    <x v="9"/>
    <x v="30"/>
    <x v="234"/>
    <x v="283"/>
    <x v="58"/>
    <x v="145"/>
    <x v="608"/>
    <n v="26"/>
    <n v="7"/>
    <n v="4"/>
    <n v="5"/>
    <s v="Osiris Studios"/>
    <s v="E"/>
  </r>
  <r>
    <s v="Hasbro Family Game Night 3"/>
    <x v="4"/>
    <n v="2010"/>
    <x v="130"/>
    <x v="22"/>
    <s v="Aug"/>
    <x v="5"/>
    <x v="7"/>
    <x v="394"/>
    <x v="298"/>
    <x v="58"/>
    <x v="133"/>
    <x v="608"/>
    <m/>
    <m/>
    <m/>
    <m/>
    <m/>
    <m/>
  </r>
  <r>
    <s v="Star Trek: The Game"/>
    <x v="4"/>
    <n v="2013"/>
    <x v="3862"/>
    <x v="5"/>
    <s v="Apr"/>
    <x v="8"/>
    <x v="25"/>
    <x v="234"/>
    <x v="283"/>
    <x v="58"/>
    <x v="133"/>
    <x v="608"/>
    <m/>
    <m/>
    <m/>
    <m/>
    <m/>
    <m/>
  </r>
  <r>
    <s v="Bass Pro Shops: The Strike"/>
    <x v="4"/>
    <n v="2009"/>
    <x v="5162"/>
    <x v="7"/>
    <s v="Dec"/>
    <x v="0"/>
    <x v="166"/>
    <x v="200"/>
    <x v="125"/>
    <x v="58"/>
    <x v="133"/>
    <x v="608"/>
    <n v="63"/>
    <n v="4"/>
    <n v="5.8"/>
    <n v="5"/>
    <s v="Piranha Games"/>
    <s v="E"/>
  </r>
  <r>
    <s v="Darkwatch"/>
    <x v="13"/>
    <n v="2005"/>
    <x v="5565"/>
    <x v="24"/>
    <s v="Nov"/>
    <x v="6"/>
    <x v="5"/>
    <x v="252"/>
    <x v="300"/>
    <x v="58"/>
    <x v="145"/>
    <x v="608"/>
    <n v="75"/>
    <n v="43"/>
    <n v="8.1"/>
    <n v="21"/>
    <s v="High Moon Studios"/>
    <s v="M"/>
  </r>
  <r>
    <s v="Disgaea D2: A Brighter Darkness"/>
    <x v="5"/>
    <n v="2013"/>
    <x v="5566"/>
    <x v="21"/>
    <s v="Dec"/>
    <x v="3"/>
    <x v="131"/>
    <x v="290"/>
    <x v="125"/>
    <x v="67"/>
    <x v="133"/>
    <x v="608"/>
    <n v="74"/>
    <n v="37"/>
    <n v="8.1"/>
    <n v="61"/>
    <s v="Nippon Ichi Software"/>
    <s v="T"/>
  </r>
  <r>
    <s v="Front Mission 5: Scars of the War"/>
    <x v="6"/>
    <n v="2005"/>
    <x v="5567"/>
    <x v="32"/>
    <s v="May"/>
    <x v="11"/>
    <x v="15"/>
    <x v="180"/>
    <x v="125"/>
    <x v="92"/>
    <x v="106"/>
    <x v="608"/>
    <m/>
    <m/>
    <m/>
    <m/>
    <m/>
    <m/>
  </r>
  <r>
    <s v="Maximo vs Army of Zin"/>
    <x v="6"/>
    <n v="2003"/>
    <x v="5256"/>
    <x v="17"/>
    <s v="Jul"/>
    <x v="1"/>
    <x v="12"/>
    <x v="205"/>
    <x v="283"/>
    <x v="58"/>
    <x v="147"/>
    <x v="608"/>
    <n v="83"/>
    <n v="46"/>
    <n v="7.8"/>
    <n v="13"/>
    <s v="Capcom"/>
    <s v="T"/>
  </r>
  <r>
    <s v="Bratz: Girlz Really Rock"/>
    <x v="0"/>
    <n v="2008"/>
    <x v="3208"/>
    <x v="19"/>
    <s v="Aug"/>
    <x v="8"/>
    <x v="28"/>
    <x v="401"/>
    <x v="125"/>
    <x v="58"/>
    <x v="133"/>
    <x v="608"/>
    <m/>
    <m/>
    <s v="tbd"/>
    <m/>
    <s v="Blitz Games"/>
    <s v="E"/>
  </r>
  <r>
    <s v="The Fairly OddParents: Breakin' Da Rules"/>
    <x v="19"/>
    <n v="2003"/>
    <x v="4938"/>
    <x v="4"/>
    <s v="Jul"/>
    <x v="1"/>
    <x v="28"/>
    <x v="252"/>
    <x v="203"/>
    <x v="58"/>
    <x v="145"/>
    <x v="608"/>
    <m/>
    <m/>
    <m/>
    <m/>
    <m/>
    <m/>
  </r>
  <r>
    <s v="Assassin's Creed Syndicate"/>
    <x v="14"/>
    <n v="2015"/>
    <x v="5568"/>
    <x v="10"/>
    <s v="Mar"/>
    <x v="8"/>
    <x v="5"/>
    <x v="369"/>
    <x v="265"/>
    <x v="58"/>
    <x v="133"/>
    <x v="608"/>
    <n v="74"/>
    <n v="14"/>
    <n v="5.9"/>
    <n v="544"/>
    <s v="Ubisoft Quebec"/>
    <s v="M"/>
  </r>
  <r>
    <s v="The Chronicles of Narnia: Prince Caspian"/>
    <x v="3"/>
    <n v="2008"/>
    <x v="5569"/>
    <x v="21"/>
    <s v="Jul"/>
    <x v="8"/>
    <x v="32"/>
    <x v="401"/>
    <x v="45"/>
    <x v="58"/>
    <x v="133"/>
    <x v="608"/>
    <n v="54"/>
    <n v="12"/>
    <s v="tbd"/>
    <m/>
    <s v="Fall Line Studio"/>
    <s v="E10+"/>
  </r>
  <r>
    <s v="Summoner 2"/>
    <x v="6"/>
    <n v="2002"/>
    <x v="1986"/>
    <x v="3"/>
    <s v="Jun"/>
    <x v="3"/>
    <x v="28"/>
    <x v="205"/>
    <x v="283"/>
    <x v="58"/>
    <x v="147"/>
    <x v="608"/>
    <n v="76"/>
    <n v="20"/>
    <n v="8.3000000000000007"/>
    <n v="22"/>
    <s v="Volition Inc."/>
    <s v="T"/>
  </r>
  <r>
    <s v="The Land Before Time: Big Water Adventure"/>
    <x v="12"/>
    <n v="2002"/>
    <x v="5570"/>
    <x v="15"/>
    <s v="Sep"/>
    <x v="1"/>
    <x v="71"/>
    <x v="234"/>
    <x v="283"/>
    <x v="58"/>
    <x v="145"/>
    <x v="608"/>
    <m/>
    <m/>
    <m/>
    <m/>
    <m/>
    <m/>
  </r>
  <r>
    <s v="Move Fitness"/>
    <x v="5"/>
    <s v="N/A"/>
    <x v="5571"/>
    <x v="12"/>
    <s v="Sep"/>
    <x v="0"/>
    <x v="3"/>
    <x v="180"/>
    <x v="248"/>
    <x v="58"/>
    <x v="132"/>
    <x v="608"/>
    <m/>
    <m/>
    <m/>
    <m/>
    <m/>
    <m/>
  </r>
  <r>
    <s v="Order Up!"/>
    <x v="0"/>
    <n v="2008"/>
    <x v="5572"/>
    <x v="24"/>
    <s v="Jun"/>
    <x v="5"/>
    <x v="84"/>
    <x v="401"/>
    <x v="45"/>
    <x v="58"/>
    <x v="133"/>
    <x v="608"/>
    <m/>
    <m/>
    <m/>
    <m/>
    <m/>
    <m/>
  </r>
  <r>
    <s v="Shadow of Destiny"/>
    <x v="6"/>
    <n v="2001"/>
    <x v="5573"/>
    <x v="24"/>
    <s v="Aug"/>
    <x v="10"/>
    <x v="14"/>
    <x v="290"/>
    <x v="270"/>
    <x v="102"/>
    <x v="133"/>
    <x v="608"/>
    <n v="78"/>
    <n v="18"/>
    <n v="8.1999999999999993"/>
    <n v="19"/>
    <s v="Konami"/>
    <s v="T"/>
  </r>
  <r>
    <s v="The Magic School Bus: Oceans"/>
    <x v="3"/>
    <n v="2011"/>
    <x v="5574"/>
    <x v="17"/>
    <s v="Sep"/>
    <x v="10"/>
    <x v="118"/>
    <x v="200"/>
    <x v="125"/>
    <x v="58"/>
    <x v="133"/>
    <x v="608"/>
    <m/>
    <m/>
    <s v="tbd"/>
    <m/>
    <s v="CokeM Interactive"/>
    <s v="E"/>
  </r>
  <r>
    <s v="Valkyria Chronicles III: Unrecorded Chronicles"/>
    <x v="16"/>
    <s v="N/A"/>
    <x v="5575"/>
    <x v="20"/>
    <s v="Oct"/>
    <x v="11"/>
    <x v="8"/>
    <x v="180"/>
    <x v="125"/>
    <x v="92"/>
    <x v="106"/>
    <x v="608"/>
    <m/>
    <m/>
    <m/>
    <m/>
    <s v="Sega"/>
    <m/>
  </r>
  <r>
    <s v="Ninja Gaiden: Dragon Sword"/>
    <x v="3"/>
    <n v="2008"/>
    <x v="5576"/>
    <x v="29"/>
    <s v="Oct"/>
    <x v="8"/>
    <x v="48"/>
    <x v="252"/>
    <x v="45"/>
    <x v="64"/>
    <x v="133"/>
    <x v="608"/>
    <n v="83"/>
    <n v="52"/>
    <n v="7.8"/>
    <n v="36"/>
    <s v="Team Ninja"/>
    <s v="T"/>
  </r>
  <r>
    <s v="Cabela's Deer Hunt: 2004 Season"/>
    <x v="13"/>
    <n v="2003"/>
    <x v="5577"/>
    <x v="15"/>
    <s v="Aug"/>
    <x v="0"/>
    <x v="59"/>
    <x v="252"/>
    <x v="300"/>
    <x v="58"/>
    <x v="145"/>
    <x v="608"/>
    <n v="65"/>
    <n v="5"/>
    <n v="8.4"/>
    <n v="16"/>
    <s v="FUN Labs"/>
    <s v="T"/>
  </r>
  <r>
    <s v="Brunswick Pro Bowling"/>
    <x v="16"/>
    <n v="2007"/>
    <x v="4886"/>
    <x v="2"/>
    <s v="Aug"/>
    <x v="0"/>
    <x v="11"/>
    <x v="401"/>
    <x v="125"/>
    <x v="58"/>
    <x v="133"/>
    <x v="608"/>
    <m/>
    <m/>
    <n v="7.3"/>
    <n v="4"/>
    <s v="Point of View"/>
    <s v="E"/>
  </r>
  <r>
    <s v="Gex 3: Deep Cover Gecko"/>
    <x v="11"/>
    <n v="1999"/>
    <x v="5578"/>
    <x v="27"/>
    <s v="Feb"/>
    <x v="1"/>
    <x v="67"/>
    <x v="394"/>
    <x v="203"/>
    <x v="58"/>
    <x v="106"/>
    <x v="608"/>
    <m/>
    <m/>
    <m/>
    <m/>
    <m/>
    <m/>
  </r>
  <r>
    <s v="WinBack: Covert Operations"/>
    <x v="11"/>
    <n v="1999"/>
    <x v="2593"/>
    <x v="23"/>
    <s v="Jun"/>
    <x v="6"/>
    <x v="17"/>
    <x v="394"/>
    <x v="203"/>
    <x v="58"/>
    <x v="106"/>
    <x v="608"/>
    <m/>
    <m/>
    <m/>
    <m/>
    <m/>
    <m/>
  </r>
  <r>
    <s v="ClayFighter 63 1/3"/>
    <x v="11"/>
    <n v="1997"/>
    <x v="5579"/>
    <x v="6"/>
    <s v="Dec"/>
    <x v="9"/>
    <x v="117"/>
    <x v="394"/>
    <x v="203"/>
    <x v="58"/>
    <x v="106"/>
    <x v="608"/>
    <m/>
    <m/>
    <m/>
    <m/>
    <m/>
    <m/>
  </r>
  <r>
    <s v="Monopoly"/>
    <x v="11"/>
    <n v="1999"/>
    <x v="5580"/>
    <x v="5"/>
    <s v="Aug"/>
    <x v="5"/>
    <x v="27"/>
    <x v="394"/>
    <x v="203"/>
    <x v="58"/>
    <x v="106"/>
    <x v="608"/>
    <m/>
    <m/>
    <m/>
    <m/>
    <m/>
    <m/>
  </r>
  <r>
    <s v="WCW Nitro"/>
    <x v="11"/>
    <n v="1998"/>
    <x v="5581"/>
    <x v="2"/>
    <s v="Feb"/>
    <x v="9"/>
    <x v="28"/>
    <x v="394"/>
    <x v="203"/>
    <x v="58"/>
    <x v="106"/>
    <x v="608"/>
    <m/>
    <m/>
    <m/>
    <m/>
    <m/>
    <m/>
  </r>
  <r>
    <s v="Cruis'n Exotica"/>
    <x v="11"/>
    <n v="2000"/>
    <x v="1472"/>
    <x v="10"/>
    <s v="Aug"/>
    <x v="2"/>
    <x v="39"/>
    <x v="394"/>
    <x v="203"/>
    <x v="58"/>
    <x v="106"/>
    <x v="608"/>
    <m/>
    <m/>
    <m/>
    <m/>
    <m/>
    <m/>
  </r>
  <r>
    <s v="World of Final Fantasy"/>
    <x v="22"/>
    <n v="2016"/>
    <x v="5582"/>
    <x v="20"/>
    <s v="Sep"/>
    <x v="3"/>
    <x v="15"/>
    <x v="393"/>
    <x v="297"/>
    <x v="36"/>
    <x v="147"/>
    <x v="608"/>
    <n v="77"/>
    <n v="5"/>
    <n v="8.6"/>
    <n v="46"/>
    <s v="Square Enix"/>
    <s v="E10+"/>
  </r>
  <r>
    <s v="Danganronpa Another Episode: Ultra Despair Girls"/>
    <x v="22"/>
    <n v="2014"/>
    <x v="1802"/>
    <x v="11"/>
    <s v="Aug"/>
    <x v="8"/>
    <x v="131"/>
    <x v="383"/>
    <x v="45"/>
    <x v="130"/>
    <x v="133"/>
    <x v="608"/>
    <n v="72"/>
    <n v="35"/>
    <n v="8.4"/>
    <n v="77"/>
    <s v="Spike Chunsoft"/>
    <s v="M"/>
  </r>
  <r>
    <s v="Pro Evolution Soccer 2012"/>
    <x v="0"/>
    <n v="2011"/>
    <x v="5583"/>
    <x v="12"/>
    <s v="Feb"/>
    <x v="8"/>
    <x v="14"/>
    <x v="122"/>
    <x v="283"/>
    <x v="102"/>
    <x v="133"/>
    <x v="608"/>
    <n v="79"/>
    <n v="9"/>
    <n v="7"/>
    <n v="12"/>
    <s v="Konami"/>
    <s v="E"/>
  </r>
  <r>
    <s v="The Legend of Spyro: The Eternal Night"/>
    <x v="0"/>
    <n v="2007"/>
    <x v="5584"/>
    <x v="10"/>
    <s v="Oct"/>
    <x v="1"/>
    <x v="23"/>
    <x v="375"/>
    <x v="287"/>
    <x v="58"/>
    <x v="133"/>
    <x v="608"/>
    <n v="60"/>
    <n v="8"/>
    <n v="6.4"/>
    <n v="15"/>
    <s v="Krome Studios"/>
    <s v="E10+"/>
  </r>
  <r>
    <s v="Bastard!! Utsuro Naru Kamigami no Utsuwa"/>
    <x v="12"/>
    <n v="1996"/>
    <x v="5585"/>
    <x v="7"/>
    <s v="Jul"/>
    <x v="3"/>
    <x v="258"/>
    <x v="180"/>
    <x v="125"/>
    <x v="118"/>
    <x v="145"/>
    <x v="608"/>
    <m/>
    <m/>
    <m/>
    <m/>
    <m/>
    <m/>
  </r>
  <r>
    <s v="DanceDanceRevolution II"/>
    <x v="0"/>
    <s v="N/A"/>
    <x v="5586"/>
    <x v="24"/>
    <s v="Feb"/>
    <x v="5"/>
    <x v="14"/>
    <x v="200"/>
    <x v="125"/>
    <x v="58"/>
    <x v="145"/>
    <x v="608"/>
    <m/>
    <m/>
    <s v="tbd"/>
    <m/>
    <s v="Konami"/>
    <s v="E10+"/>
  </r>
  <r>
    <s v="The Wolf Among Us"/>
    <x v="9"/>
    <n v="2014"/>
    <x v="5587"/>
    <x v="3"/>
    <s v="Aug"/>
    <x v="10"/>
    <x v="173"/>
    <x v="205"/>
    <x v="270"/>
    <x v="58"/>
    <x v="115"/>
    <x v="608"/>
    <n v="83"/>
    <n v="6"/>
    <n v="8.4"/>
    <n v="259"/>
    <s v="Telltale Games"/>
    <s v="M"/>
  </r>
  <r>
    <s v="Cursed Mountain"/>
    <x v="0"/>
    <n v="2009"/>
    <x v="5588"/>
    <x v="16"/>
    <s v="Nov"/>
    <x v="10"/>
    <x v="41"/>
    <x v="290"/>
    <x v="244"/>
    <x v="58"/>
    <x v="133"/>
    <x v="608"/>
    <n v="67"/>
    <n v="51"/>
    <n v="7.6"/>
    <n v="33"/>
    <s v="Deep Silver, Sproing Interactive Media, Sproing"/>
    <s v="M"/>
  </r>
  <r>
    <s v="Now! That's What I Call Music: Dance &amp; Sing"/>
    <x v="0"/>
    <n v="2011"/>
    <x v="5589"/>
    <x v="17"/>
    <s v="Oct"/>
    <x v="5"/>
    <x v="53"/>
    <x v="180"/>
    <x v="271"/>
    <x v="58"/>
    <x v="115"/>
    <x v="608"/>
    <m/>
    <m/>
    <m/>
    <m/>
    <m/>
    <m/>
  </r>
  <r>
    <s v="The King of Fighters '96"/>
    <x v="23"/>
    <n v="1996"/>
    <x v="51"/>
    <x v="25"/>
    <s v="Feb"/>
    <x v="9"/>
    <x v="244"/>
    <x v="180"/>
    <x v="125"/>
    <x v="92"/>
    <x v="106"/>
    <x v="608"/>
    <m/>
    <m/>
    <m/>
    <m/>
    <m/>
    <m/>
  </r>
  <r>
    <s v="Age of Empires: Mythologies"/>
    <x v="3"/>
    <n v="2008"/>
    <x v="5590"/>
    <x v="16"/>
    <s v="Aug"/>
    <x v="11"/>
    <x v="28"/>
    <x v="252"/>
    <x v="298"/>
    <x v="58"/>
    <x v="133"/>
    <x v="608"/>
    <n v="78"/>
    <n v="28"/>
    <n v="6.9"/>
    <n v="20"/>
    <s v="Griptonite Games"/>
    <s v="E10+"/>
  </r>
  <r>
    <s v="SBK Superbike World Championship"/>
    <x v="4"/>
    <n v="2008"/>
    <x v="5591"/>
    <x v="32"/>
    <s v="Nov"/>
    <x v="2"/>
    <x v="195"/>
    <x v="383"/>
    <x v="182"/>
    <x v="58"/>
    <x v="145"/>
    <x v="608"/>
    <n v="63"/>
    <n v="17"/>
    <n v="8"/>
    <n v="6"/>
    <s v="Milestone S.r.l"/>
    <s v="E10+"/>
  </r>
  <r>
    <s v="Bionicle"/>
    <x v="19"/>
    <n v="2003"/>
    <x v="5592"/>
    <x v="2"/>
    <s v="Oct"/>
    <x v="8"/>
    <x v="7"/>
    <x v="252"/>
    <x v="203"/>
    <x v="58"/>
    <x v="145"/>
    <x v="608"/>
    <n v="47"/>
    <n v="5"/>
    <n v="4.2"/>
    <n v="5"/>
    <s v="Argonaut Games"/>
    <s v="E"/>
  </r>
  <r>
    <s v="Hidden Mysteries: Buckingham Palace"/>
    <x v="3"/>
    <n v="2010"/>
    <x v="5593"/>
    <x v="13"/>
    <s v="Sep"/>
    <x v="4"/>
    <x v="194"/>
    <x v="346"/>
    <x v="297"/>
    <x v="58"/>
    <x v="133"/>
    <x v="608"/>
    <m/>
    <m/>
    <s v="tbd"/>
    <m/>
    <s v="Gunnar Games"/>
    <s v="E"/>
  </r>
  <r>
    <s v="Heroes of Ruin"/>
    <x v="10"/>
    <n v="2012"/>
    <x v="4760"/>
    <x v="23"/>
    <s v="Mar"/>
    <x v="3"/>
    <x v="0"/>
    <x v="346"/>
    <x v="270"/>
    <x v="58"/>
    <x v="133"/>
    <x v="608"/>
    <n v="69"/>
    <n v="53"/>
    <n v="7.4"/>
    <n v="50"/>
    <s v="n-Space"/>
    <s v="T"/>
  </r>
  <r>
    <s v="State of Decay"/>
    <x v="17"/>
    <n v="2015"/>
    <x v="4083"/>
    <x v="17"/>
    <s v="May"/>
    <x v="11"/>
    <x v="1"/>
    <x v="364"/>
    <x v="300"/>
    <x v="58"/>
    <x v="133"/>
    <x v="608"/>
    <m/>
    <m/>
    <m/>
    <m/>
    <m/>
    <m/>
  </r>
  <r>
    <s v="A Boy and His Blob"/>
    <x v="0"/>
    <n v="2009"/>
    <x v="5594"/>
    <x v="28"/>
    <s v="May"/>
    <x v="1"/>
    <x v="35"/>
    <x v="375"/>
    <x v="45"/>
    <x v="58"/>
    <x v="145"/>
    <x v="608"/>
    <n v="80"/>
    <n v="43"/>
    <n v="8.6999999999999993"/>
    <n v="35"/>
    <s v="WayForward"/>
    <s v="E"/>
  </r>
  <r>
    <s v="Prince of Persia: Revelations"/>
    <x v="16"/>
    <n v="2005"/>
    <x v="5426"/>
    <x v="21"/>
    <s v="Apr"/>
    <x v="10"/>
    <x v="5"/>
    <x v="375"/>
    <x v="45"/>
    <x v="58"/>
    <x v="133"/>
    <x v="608"/>
    <m/>
    <m/>
    <m/>
    <m/>
    <m/>
    <m/>
  </r>
  <r>
    <s v="Angel Blade: Neo Tokyo Guardians"/>
    <x v="12"/>
    <n v="1997"/>
    <x v="5595"/>
    <x v="6"/>
    <s v="Dec"/>
    <x v="3"/>
    <x v="259"/>
    <x v="234"/>
    <x v="283"/>
    <x v="58"/>
    <x v="145"/>
    <x v="608"/>
    <m/>
    <m/>
    <m/>
    <m/>
    <m/>
    <m/>
  </r>
  <r>
    <s v="Threads of Fate"/>
    <x v="12"/>
    <n v="1999"/>
    <x v="5596"/>
    <x v="0"/>
    <s v="Jul"/>
    <x v="3"/>
    <x v="9"/>
    <x v="234"/>
    <x v="283"/>
    <x v="58"/>
    <x v="145"/>
    <x v="608"/>
    <m/>
    <m/>
    <m/>
    <m/>
    <m/>
    <m/>
  </r>
  <r>
    <s v="Baja: Edge of Control"/>
    <x v="5"/>
    <n v="2008"/>
    <x v="3181"/>
    <x v="12"/>
    <s v="Oct"/>
    <x v="2"/>
    <x v="28"/>
    <x v="205"/>
    <x v="283"/>
    <x v="58"/>
    <x v="147"/>
    <x v="608"/>
    <n v="61"/>
    <n v="21"/>
    <n v="5"/>
    <n v="11"/>
    <s v="2XL Games"/>
    <s v="E"/>
  </r>
  <r>
    <s v="G.I. Joe: The Rise of Cobra"/>
    <x v="5"/>
    <n v="2009"/>
    <x v="5597"/>
    <x v="4"/>
    <s v="Jun"/>
    <x v="8"/>
    <x v="7"/>
    <x v="369"/>
    <x v="270"/>
    <x v="58"/>
    <x v="147"/>
    <x v="608"/>
    <n v="43"/>
    <n v="32"/>
    <n v="4.8"/>
    <n v="13"/>
    <s v="Double Helix Games"/>
    <s v="T"/>
  </r>
  <r>
    <s v="PoPoLoCrois Monogatari II"/>
    <x v="12"/>
    <n v="2000"/>
    <x v="5598"/>
    <x v="9"/>
    <s v="Nov"/>
    <x v="3"/>
    <x v="3"/>
    <x v="180"/>
    <x v="125"/>
    <x v="118"/>
    <x v="145"/>
    <x v="608"/>
    <m/>
    <m/>
    <m/>
    <m/>
    <m/>
    <m/>
  </r>
  <r>
    <s v="Famicom Mini: Ganbare Goemon! Karakuri Douchuu"/>
    <x v="8"/>
    <n v="2004"/>
    <x v="5599"/>
    <x v="22"/>
    <s v="Jun"/>
    <x v="1"/>
    <x v="14"/>
    <x v="180"/>
    <x v="125"/>
    <x v="118"/>
    <x v="145"/>
    <x v="608"/>
    <m/>
    <m/>
    <m/>
    <m/>
    <m/>
    <m/>
  </r>
  <r>
    <s v="UFC Undisputed 2010"/>
    <x v="16"/>
    <n v="2010"/>
    <x v="5600"/>
    <x v="6"/>
    <s v="May"/>
    <x v="9"/>
    <x v="28"/>
    <x v="369"/>
    <x v="297"/>
    <x v="58"/>
    <x v="115"/>
    <x v="608"/>
    <n v="74"/>
    <n v="27"/>
    <n v="7"/>
    <n v="13"/>
    <s v="Yuke's"/>
    <s v="T"/>
  </r>
  <r>
    <s v="World Series of Poker"/>
    <x v="16"/>
    <n v="2005"/>
    <x v="5601"/>
    <x v="14"/>
    <s v="Nov"/>
    <x v="5"/>
    <x v="4"/>
    <x v="401"/>
    <x v="125"/>
    <x v="58"/>
    <x v="133"/>
    <x v="608"/>
    <n v="37"/>
    <n v="6"/>
    <n v="6.4"/>
    <n v="20"/>
    <s v="Activision"/>
    <s v="E10+"/>
  </r>
  <r>
    <s v="Rayman Raving Rabbids"/>
    <x v="4"/>
    <n v="2007"/>
    <x v="2028"/>
    <x v="19"/>
    <s v="Nov"/>
    <x v="5"/>
    <x v="5"/>
    <x v="375"/>
    <x v="45"/>
    <x v="58"/>
    <x v="133"/>
    <x v="608"/>
    <n v="67"/>
    <n v="16"/>
    <n v="7.3"/>
    <n v="19"/>
    <s v="Ubisoft Montpellier"/>
    <s v="E"/>
  </r>
  <r>
    <s v="Deus Ex: The Conspiracy"/>
    <x v="6"/>
    <n v="2002"/>
    <x v="1741"/>
    <x v="26"/>
    <s v="Jan"/>
    <x v="8"/>
    <x v="21"/>
    <x v="205"/>
    <x v="283"/>
    <x v="58"/>
    <x v="147"/>
    <x v="608"/>
    <n v="81"/>
    <n v="25"/>
    <n v="8.9"/>
    <n v="49"/>
    <s v="Ion Storm"/>
    <s v="M"/>
  </r>
  <r>
    <s v="Unreal II: The Awakening"/>
    <x v="13"/>
    <n v="2004"/>
    <x v="5602"/>
    <x v="1"/>
    <s v="Jul"/>
    <x v="6"/>
    <x v="10"/>
    <x v="394"/>
    <x v="203"/>
    <x v="58"/>
    <x v="145"/>
    <x v="608"/>
    <n v="64"/>
    <n v="27"/>
    <n v="5.3"/>
    <n v="20"/>
    <s v="Tantalus Interactive"/>
    <s v="M"/>
  </r>
  <r>
    <s v="Rumble Racing"/>
    <x v="6"/>
    <n v="2001"/>
    <x v="5603"/>
    <x v="31"/>
    <s v="Mar"/>
    <x v="2"/>
    <x v="7"/>
    <x v="205"/>
    <x v="283"/>
    <x v="58"/>
    <x v="147"/>
    <x v="608"/>
    <n v="85"/>
    <n v="17"/>
    <n v="8.1999999999999993"/>
    <n v="9"/>
    <s v="Electronic Arts"/>
    <s v="E"/>
  </r>
  <r>
    <s v="Spider-Man: Web of Shadows"/>
    <x v="6"/>
    <n v="2008"/>
    <x v="5604"/>
    <x v="17"/>
    <s v="Apr"/>
    <x v="8"/>
    <x v="4"/>
    <x v="205"/>
    <x v="283"/>
    <x v="58"/>
    <x v="147"/>
    <x v="608"/>
    <n v="69"/>
    <n v="4"/>
    <n v="4.0999999999999996"/>
    <n v="16"/>
    <s v="Treyarch, Shaba Games"/>
    <s v="E10+"/>
  </r>
  <r>
    <s v="Vampire Rain"/>
    <x v="4"/>
    <n v="2007"/>
    <x v="5605"/>
    <x v="19"/>
    <s v="Oct"/>
    <x v="8"/>
    <x v="1"/>
    <x v="375"/>
    <x v="125"/>
    <x v="62"/>
    <x v="145"/>
    <x v="608"/>
    <n v="38"/>
    <n v="45"/>
    <n v="2.9"/>
    <n v="44"/>
    <s v="Artoon"/>
    <s v="M"/>
  </r>
  <r>
    <s v="Batman Begins"/>
    <x v="13"/>
    <n v="2005"/>
    <x v="5606"/>
    <x v="27"/>
    <s v="Jan"/>
    <x v="8"/>
    <x v="7"/>
    <x v="252"/>
    <x v="203"/>
    <x v="58"/>
    <x v="145"/>
    <x v="608"/>
    <n v="65"/>
    <n v="56"/>
    <n v="7.1"/>
    <n v="21"/>
    <s v="Eurocom Entertainment Software"/>
    <s v="T"/>
  </r>
  <r>
    <s v="NBA Live 15"/>
    <x v="17"/>
    <n v="2014"/>
    <x v="5043"/>
    <x v="14"/>
    <s v="Jul"/>
    <x v="0"/>
    <x v="7"/>
    <x v="394"/>
    <x v="287"/>
    <x v="58"/>
    <x v="133"/>
    <x v="608"/>
    <n v="53"/>
    <n v="9"/>
    <n v="6.8"/>
    <n v="53"/>
    <s v="EA Sports"/>
    <s v="E"/>
  </r>
  <r>
    <s v="Yu-Gi-Oh! 5D's World Championship 2011: Over the Nexus"/>
    <x v="3"/>
    <n v="2011"/>
    <x v="5607"/>
    <x v="5"/>
    <s v="Dec"/>
    <x v="11"/>
    <x v="14"/>
    <x v="205"/>
    <x v="298"/>
    <x v="35"/>
    <x v="145"/>
    <x v="608"/>
    <m/>
    <m/>
    <m/>
    <m/>
    <m/>
    <m/>
  </r>
  <r>
    <s v="J-League Winning Eleven 10 + Europa League 06-07"/>
    <x v="6"/>
    <n v="2006"/>
    <x v="937"/>
    <x v="21"/>
    <s v="Jan"/>
    <x v="0"/>
    <x v="14"/>
    <x v="180"/>
    <x v="125"/>
    <x v="92"/>
    <x v="106"/>
    <x v="608"/>
    <m/>
    <m/>
    <m/>
    <m/>
    <m/>
    <m/>
  </r>
  <r>
    <s v="Shrek: Reekin' Havoc"/>
    <x v="8"/>
    <n v="2003"/>
    <x v="5608"/>
    <x v="25"/>
    <s v="May"/>
    <x v="1"/>
    <x v="71"/>
    <x v="341"/>
    <x v="297"/>
    <x v="58"/>
    <x v="106"/>
    <x v="608"/>
    <n v="57"/>
    <n v="11"/>
    <s v="tbd"/>
    <m/>
    <s v="TOSE"/>
    <s v="E"/>
  </r>
  <r>
    <s v="Tales of Phantasia: Narikiri Dungeon X"/>
    <x v="16"/>
    <n v="2010"/>
    <x v="5609"/>
    <x v="25"/>
    <s v="Jan"/>
    <x v="3"/>
    <x v="25"/>
    <x v="180"/>
    <x v="125"/>
    <x v="92"/>
    <x v="106"/>
    <x v="608"/>
    <m/>
    <m/>
    <m/>
    <m/>
    <m/>
    <m/>
  </r>
  <r>
    <s v="JSRF: Jet Set Radio Future"/>
    <x v="13"/>
    <n v="2002"/>
    <x v="5610"/>
    <x v="5"/>
    <s v="Nov"/>
    <x v="8"/>
    <x v="8"/>
    <x v="346"/>
    <x v="203"/>
    <x v="102"/>
    <x v="145"/>
    <x v="608"/>
    <n v="88"/>
    <n v="36"/>
    <n v="8.1999999999999993"/>
    <n v="102"/>
    <s v="Smilebit"/>
    <s v="T"/>
  </r>
  <r>
    <s v="NHL Hitz 20-02"/>
    <x v="19"/>
    <n v="2001"/>
    <x v="5611"/>
    <x v="3"/>
    <s v="Jun"/>
    <x v="0"/>
    <x v="39"/>
    <x v="252"/>
    <x v="203"/>
    <x v="58"/>
    <x v="145"/>
    <x v="608"/>
    <n v="79"/>
    <n v="13"/>
    <n v="8.6999999999999993"/>
    <n v="7"/>
    <s v="Midway"/>
    <s v="E"/>
  </r>
  <r>
    <s v="Way of the Samurai 3"/>
    <x v="4"/>
    <n v="2009"/>
    <x v="1525"/>
    <x v="34"/>
    <s v="Dec"/>
    <x v="8"/>
    <x v="161"/>
    <x v="234"/>
    <x v="300"/>
    <x v="64"/>
    <x v="133"/>
    <x v="608"/>
    <n v="55"/>
    <n v="22"/>
    <n v="6.8"/>
    <n v="16"/>
    <s v="Acquire"/>
    <s v="M"/>
  </r>
  <r>
    <s v="NCAA Football 2003"/>
    <x v="19"/>
    <n v="2002"/>
    <x v="5612"/>
    <x v="33"/>
    <s v="Jul"/>
    <x v="0"/>
    <x v="7"/>
    <x v="252"/>
    <x v="203"/>
    <x v="58"/>
    <x v="145"/>
    <x v="608"/>
    <n v="91"/>
    <n v="11"/>
    <n v="8.1"/>
    <n v="9"/>
    <s v="EA Sports"/>
    <s v="E"/>
  </r>
  <r>
    <s v="Rollcage"/>
    <x v="12"/>
    <n v="1999"/>
    <x v="5283"/>
    <x v="30"/>
    <s v="Nov"/>
    <x v="2"/>
    <x v="85"/>
    <x v="234"/>
    <x v="283"/>
    <x v="58"/>
    <x v="145"/>
    <x v="608"/>
    <m/>
    <m/>
    <m/>
    <m/>
    <m/>
    <m/>
  </r>
  <r>
    <s v="Hitman: HD Trilogy"/>
    <x v="5"/>
    <n v="2013"/>
    <x v="2318"/>
    <x v="1"/>
    <s v="May"/>
    <x v="8"/>
    <x v="15"/>
    <x v="360"/>
    <x v="265"/>
    <x v="58"/>
    <x v="115"/>
    <x v="608"/>
    <n v="71"/>
    <n v="20"/>
    <n v="7.6"/>
    <n v="46"/>
    <s v="Io Interactive"/>
    <s v="M"/>
  </r>
  <r>
    <s v="Marvel Super Hero Squad"/>
    <x v="16"/>
    <n v="2009"/>
    <x v="4902"/>
    <x v="34"/>
    <s v="Oct"/>
    <x v="9"/>
    <x v="28"/>
    <x v="394"/>
    <x v="45"/>
    <x v="58"/>
    <x v="133"/>
    <x v="608"/>
    <n v="51"/>
    <n v="7"/>
    <s v="tbd"/>
    <m/>
    <s v="THQ"/>
    <s v="E10+"/>
  </r>
  <r>
    <s v="J Stars Victory Vs."/>
    <x v="22"/>
    <n v="2014"/>
    <x v="4129"/>
    <x v="17"/>
    <s v="Jul"/>
    <x v="9"/>
    <x v="25"/>
    <x v="180"/>
    <x v="298"/>
    <x v="89"/>
    <x v="145"/>
    <x v="608"/>
    <n v="74"/>
    <n v="5"/>
    <n v="7.9"/>
    <n v="29"/>
    <s v="Bandai Namco Games"/>
    <s v="T"/>
  </r>
  <r>
    <s v="de Blob 2"/>
    <x v="5"/>
    <n v="2011"/>
    <x v="4817"/>
    <x v="6"/>
    <s v="Aug"/>
    <x v="1"/>
    <x v="28"/>
    <x v="369"/>
    <x v="270"/>
    <x v="58"/>
    <x v="147"/>
    <x v="608"/>
    <n v="74"/>
    <n v="50"/>
    <n v="7.1"/>
    <n v="34"/>
    <s v="Blue Tongue Entertainment"/>
    <s v="E10+"/>
  </r>
  <r>
    <s v="Champion Jockey: G1 Jockey &amp; Gallop Racer"/>
    <x v="5"/>
    <n v="2011"/>
    <x v="1846"/>
    <x v="3"/>
    <s v="Jan"/>
    <x v="0"/>
    <x v="48"/>
    <x v="383"/>
    <x v="300"/>
    <x v="36"/>
    <x v="133"/>
    <x v="608"/>
    <m/>
    <m/>
    <m/>
    <m/>
    <m/>
    <m/>
  </r>
  <r>
    <s v="Greg Hastings Paintball 2"/>
    <x v="4"/>
    <n v="2010"/>
    <x v="5613"/>
    <x v="15"/>
    <s v="Nov"/>
    <x v="6"/>
    <x v="35"/>
    <x v="401"/>
    <x v="125"/>
    <x v="58"/>
    <x v="145"/>
    <x v="608"/>
    <m/>
    <m/>
    <n v="8.3000000000000007"/>
    <n v="7"/>
    <s v="Super X Studios"/>
    <s v="E10+"/>
  </r>
  <r>
    <s v="ESPN Winter X Games: Snowboarding 2002"/>
    <x v="6"/>
    <n v="2000"/>
    <x v="385"/>
    <x v="16"/>
    <s v="Mar"/>
    <x v="0"/>
    <x v="14"/>
    <x v="205"/>
    <x v="283"/>
    <x v="58"/>
    <x v="147"/>
    <x v="608"/>
    <n v="64"/>
    <n v="14"/>
    <n v="7.9"/>
    <n v="8"/>
    <s v="Konami"/>
    <s v="T"/>
  </r>
  <r>
    <s v="Final Fantasy Fables: Chocobo's Dungeon"/>
    <x v="0"/>
    <n v="2007"/>
    <x v="5614"/>
    <x v="1"/>
    <s v="Apr"/>
    <x v="3"/>
    <x v="15"/>
    <x v="290"/>
    <x v="125"/>
    <x v="32"/>
    <x v="145"/>
    <x v="608"/>
    <n v="76"/>
    <n v="34"/>
    <n v="8"/>
    <n v="20"/>
    <s v="h.a.n.d. Inc."/>
    <s v="E10+"/>
  </r>
  <r>
    <s v="Project: Snowblind"/>
    <x v="6"/>
    <n v="2005"/>
    <x v="2029"/>
    <x v="26"/>
    <s v="Mar"/>
    <x v="8"/>
    <x v="21"/>
    <x v="205"/>
    <x v="283"/>
    <x v="58"/>
    <x v="147"/>
    <x v="608"/>
    <n v="78"/>
    <n v="54"/>
    <n v="8.3000000000000007"/>
    <n v="23"/>
    <s v="Crystal Dynamics"/>
    <s v="T"/>
  </r>
  <r>
    <s v="Prison Break: The Conspiracy"/>
    <x v="4"/>
    <n v="2010"/>
    <x v="3926"/>
    <x v="29"/>
    <s v="Apr"/>
    <x v="8"/>
    <x v="41"/>
    <x v="360"/>
    <x v="277"/>
    <x v="58"/>
    <x v="133"/>
    <x v="608"/>
    <n v="40"/>
    <n v="37"/>
    <n v="4.7"/>
    <n v="19"/>
    <s v="ZootFly"/>
    <s v="T"/>
  </r>
  <r>
    <s v="Super Robot Taisen K"/>
    <x v="3"/>
    <n v="2009"/>
    <x v="5615"/>
    <x v="30"/>
    <s v="Apr"/>
    <x v="11"/>
    <x v="25"/>
    <x v="180"/>
    <x v="125"/>
    <x v="92"/>
    <x v="106"/>
    <x v="608"/>
    <m/>
    <m/>
    <m/>
    <m/>
    <m/>
    <m/>
  </r>
  <r>
    <s v="You Don't Know Jack"/>
    <x v="0"/>
    <n v="2011"/>
    <x v="1299"/>
    <x v="8"/>
    <s v="Jul"/>
    <x v="5"/>
    <x v="28"/>
    <x v="401"/>
    <x v="125"/>
    <x v="58"/>
    <x v="145"/>
    <x v="608"/>
    <n v="81"/>
    <n v="5"/>
    <n v="7.7"/>
    <n v="6"/>
    <s v="Jellyvision, Iron Galaxy Studios"/>
    <s v="T"/>
  </r>
  <r>
    <s v="Mortal Kombat: Special Forces"/>
    <x v="12"/>
    <n v="2000"/>
    <x v="417"/>
    <x v="24"/>
    <s v="Jul"/>
    <x v="9"/>
    <x v="39"/>
    <x v="234"/>
    <x v="283"/>
    <x v="58"/>
    <x v="145"/>
    <x v="608"/>
    <n v="28"/>
    <n v="7"/>
    <n v="2.4"/>
    <n v="17"/>
    <s v="Midway"/>
    <s v="M"/>
  </r>
  <r>
    <s v="Mega Man Legacy Collection"/>
    <x v="10"/>
    <n v="2016"/>
    <x v="168"/>
    <x v="15"/>
    <s v="Mar"/>
    <x v="1"/>
    <x v="12"/>
    <x v="364"/>
    <x v="125"/>
    <x v="69"/>
    <x v="133"/>
    <x v="608"/>
    <n v="77"/>
    <n v="27"/>
    <n v="7.1"/>
    <n v="26"/>
    <s v="Digital Eclipse"/>
    <s v="E"/>
  </r>
  <r>
    <s v="The Last Airbender"/>
    <x v="0"/>
    <n v="2010"/>
    <x v="5616"/>
    <x v="15"/>
    <s v="Sep"/>
    <x v="8"/>
    <x v="28"/>
    <x v="234"/>
    <x v="270"/>
    <x v="58"/>
    <x v="133"/>
    <x v="608"/>
    <n v="53"/>
    <n v="4"/>
    <n v="6.6"/>
    <n v="5"/>
    <s v="THQ"/>
    <s v="T"/>
  </r>
  <r>
    <s v="Tony Hawk's Motion"/>
    <x v="3"/>
    <n v="2008"/>
    <x v="3741"/>
    <x v="28"/>
    <s v="Apr"/>
    <x v="0"/>
    <x v="4"/>
    <x v="401"/>
    <x v="125"/>
    <x v="58"/>
    <x v="133"/>
    <x v="608"/>
    <n v="39"/>
    <n v="11"/>
    <s v="tbd"/>
    <m/>
    <s v="Creat Studios"/>
    <s v="E"/>
  </r>
  <r>
    <s v="Disney's Planes"/>
    <x v="3"/>
    <n v="2013"/>
    <x v="5617"/>
    <x v="0"/>
    <s v="Nov"/>
    <x v="7"/>
    <x v="32"/>
    <x v="369"/>
    <x v="283"/>
    <x v="58"/>
    <x v="133"/>
    <x v="608"/>
    <m/>
    <m/>
    <s v="tbd"/>
    <m/>
    <s v="TOSE"/>
    <s v="E"/>
  </r>
  <r>
    <s v="NCAA March Madness 07"/>
    <x v="4"/>
    <n v="2007"/>
    <x v="5618"/>
    <x v="7"/>
    <s v="Nov"/>
    <x v="0"/>
    <x v="7"/>
    <x v="401"/>
    <x v="125"/>
    <x v="58"/>
    <x v="133"/>
    <x v="608"/>
    <n v="67"/>
    <n v="33"/>
    <n v="7.1"/>
    <n v="15"/>
    <s v="EA Canada"/>
    <s v="E"/>
  </r>
  <r>
    <s v="StokEd"/>
    <x v="4"/>
    <n v="2009"/>
    <x v="5619"/>
    <x v="24"/>
    <s v="Oct"/>
    <x v="0"/>
    <x v="201"/>
    <x v="375"/>
    <x v="45"/>
    <x v="58"/>
    <x v="145"/>
    <x v="608"/>
    <n v="68"/>
    <n v="34"/>
    <n v="8.6"/>
    <n v="19"/>
    <s v="Bongfish"/>
    <s v="T"/>
  </r>
  <r>
    <s v="Shin Megami Tensei: Persona 3 (jp sales)"/>
    <x v="6"/>
    <n v="2006"/>
    <x v="5620"/>
    <x v="31"/>
    <s v="Jul"/>
    <x v="3"/>
    <x v="48"/>
    <x v="180"/>
    <x v="125"/>
    <x v="92"/>
    <x v="106"/>
    <x v="608"/>
    <m/>
    <m/>
    <m/>
    <m/>
    <m/>
    <m/>
  </r>
  <r>
    <s v="Evil Dead: Regeneration"/>
    <x v="6"/>
    <n v="2005"/>
    <x v="5621"/>
    <x v="14"/>
    <s v="Mar"/>
    <x v="8"/>
    <x v="28"/>
    <x v="205"/>
    <x v="283"/>
    <x v="58"/>
    <x v="147"/>
    <x v="608"/>
    <n v="68"/>
    <n v="26"/>
    <n v="8.5"/>
    <n v="8"/>
    <s v="Cranky Pants Games"/>
    <s v="M"/>
  </r>
  <r>
    <s v="Wacky Races: Crash &amp; Dash"/>
    <x v="3"/>
    <n v="2008"/>
    <x v="3555"/>
    <x v="14"/>
    <s v="Mar"/>
    <x v="2"/>
    <x v="21"/>
    <x v="401"/>
    <x v="125"/>
    <x v="58"/>
    <x v="145"/>
    <x v="608"/>
    <m/>
    <m/>
    <m/>
    <m/>
    <m/>
    <m/>
  </r>
  <r>
    <s v="Defiance"/>
    <x v="14"/>
    <n v="2013"/>
    <x v="5622"/>
    <x v="5"/>
    <s v="Sep"/>
    <x v="6"/>
    <x v="149"/>
    <x v="364"/>
    <x v="203"/>
    <x v="58"/>
    <x v="133"/>
    <x v="608"/>
    <n v="64"/>
    <n v="40"/>
    <n v="6.5"/>
    <n v="661"/>
    <s v="Trion Worlds"/>
    <s v="M"/>
  </r>
  <r>
    <s v="NHL 2003"/>
    <x v="13"/>
    <n v="2002"/>
    <x v="708"/>
    <x v="5"/>
    <s v="May"/>
    <x v="0"/>
    <x v="7"/>
    <x v="341"/>
    <x v="203"/>
    <x v="58"/>
    <x v="145"/>
    <x v="608"/>
    <n v="80"/>
    <n v="12"/>
    <n v="7.9"/>
    <n v="12"/>
    <s v="EA Sports"/>
    <s v="E"/>
  </r>
  <r>
    <s v="X-Men: Children of the Atom"/>
    <x v="23"/>
    <n v="1995"/>
    <x v="5094"/>
    <x v="34"/>
    <s v="Jan"/>
    <x v="9"/>
    <x v="30"/>
    <x v="180"/>
    <x v="125"/>
    <x v="92"/>
    <x v="106"/>
    <x v="608"/>
    <m/>
    <m/>
    <m/>
    <m/>
    <m/>
    <m/>
  </r>
  <r>
    <s v="Tiger Woods PGA Tour"/>
    <x v="16"/>
    <n v="2005"/>
    <x v="5623"/>
    <x v="20"/>
    <s v="Dec"/>
    <x v="0"/>
    <x v="7"/>
    <x v="401"/>
    <x v="125"/>
    <x v="58"/>
    <x v="133"/>
    <x v="608"/>
    <n v="78"/>
    <n v="25"/>
    <n v="7.4"/>
    <n v="14"/>
    <s v="EA Canada"/>
    <s v="E"/>
  </r>
  <r>
    <s v="NHL 2K3"/>
    <x v="6"/>
    <n v="2002"/>
    <x v="5624"/>
    <x v="31"/>
    <s v="Jun"/>
    <x v="0"/>
    <x v="8"/>
    <x v="205"/>
    <x v="283"/>
    <x v="58"/>
    <x v="147"/>
    <x v="608"/>
    <n v="89"/>
    <n v="25"/>
    <n v="7.8"/>
    <n v="17"/>
    <s v="Treyarch"/>
    <s v="E"/>
  </r>
  <r>
    <s v="Yarudora Series Vol. 2: Kisetsu wo Dakishimete"/>
    <x v="12"/>
    <n v="1998"/>
    <x v="5625"/>
    <x v="3"/>
    <s v="Jan"/>
    <x v="10"/>
    <x v="3"/>
    <x v="180"/>
    <x v="125"/>
    <x v="91"/>
    <x v="145"/>
    <x v="608"/>
    <m/>
    <m/>
    <m/>
    <m/>
    <m/>
    <m/>
  </r>
  <r>
    <s v="NCAA Football 10"/>
    <x v="16"/>
    <n v="2009"/>
    <x v="5626"/>
    <x v="4"/>
    <s v="Mar"/>
    <x v="0"/>
    <x v="7"/>
    <x v="401"/>
    <x v="125"/>
    <x v="58"/>
    <x v="133"/>
    <x v="608"/>
    <m/>
    <m/>
    <s v="tbd"/>
    <m/>
    <s v="EA Tiburon"/>
    <s v="E"/>
  </r>
  <r>
    <s v="Heisei Kyouiku linkai DS"/>
    <x v="3"/>
    <n v="2006"/>
    <x v="93"/>
    <x v="33"/>
    <s v="Aug"/>
    <x v="5"/>
    <x v="25"/>
    <x v="180"/>
    <x v="125"/>
    <x v="92"/>
    <x v="106"/>
    <x v="608"/>
    <m/>
    <m/>
    <m/>
    <m/>
    <m/>
    <m/>
  </r>
  <r>
    <s v="You Don't Know Jack"/>
    <x v="4"/>
    <n v="2011"/>
    <x v="5627"/>
    <x v="24"/>
    <s v="Mar"/>
    <x v="5"/>
    <x v="28"/>
    <x v="401"/>
    <x v="125"/>
    <x v="58"/>
    <x v="145"/>
    <x v="608"/>
    <n v="82"/>
    <n v="23"/>
    <n v="7.9"/>
    <n v="29"/>
    <s v="Jellyvision, Iron Galaxy Studios"/>
    <s v="T"/>
  </r>
  <r>
    <s v="The Naked Brothers Band: The Video Game"/>
    <x v="0"/>
    <n v="2008"/>
    <x v="5628"/>
    <x v="1"/>
    <s v="Apr"/>
    <x v="5"/>
    <x v="28"/>
    <x v="401"/>
    <x v="125"/>
    <x v="58"/>
    <x v="145"/>
    <x v="608"/>
    <m/>
    <m/>
    <m/>
    <m/>
    <m/>
    <m/>
  </r>
  <r>
    <s v="SpongeBob SquarePants: Game Boy Advance Video Volume 3"/>
    <x v="8"/>
    <n v="2004"/>
    <x v="5629"/>
    <x v="12"/>
    <s v="Jan"/>
    <x v="5"/>
    <x v="33"/>
    <x v="341"/>
    <x v="300"/>
    <x v="58"/>
    <x v="106"/>
    <x v="608"/>
    <m/>
    <m/>
    <m/>
    <m/>
    <m/>
    <m/>
  </r>
  <r>
    <s v="Pro Yaky? Spirits 2010"/>
    <x v="5"/>
    <n v="2010"/>
    <x v="5630"/>
    <x v="17"/>
    <s v="Dec"/>
    <x v="0"/>
    <x v="14"/>
    <x v="180"/>
    <x v="125"/>
    <x v="92"/>
    <x v="106"/>
    <x v="608"/>
    <m/>
    <m/>
    <m/>
    <m/>
    <m/>
    <m/>
  </r>
  <r>
    <s v="Final Fight One"/>
    <x v="8"/>
    <n v="2001"/>
    <x v="5631"/>
    <x v="30"/>
    <s v="Nov"/>
    <x v="9"/>
    <x v="5"/>
    <x v="290"/>
    <x v="298"/>
    <x v="36"/>
    <x v="106"/>
    <x v="608"/>
    <n v="82"/>
    <n v="16"/>
    <n v="7.8"/>
    <n v="8"/>
    <s v="Sun-Tec"/>
    <s v="E"/>
  </r>
  <r>
    <s v="Tony Hawk's Pro Skater 5"/>
    <x v="9"/>
    <n v="2015"/>
    <x v="5632"/>
    <x v="13"/>
    <s v="Feb"/>
    <x v="0"/>
    <x v="4"/>
    <x v="290"/>
    <x v="283"/>
    <x v="58"/>
    <x v="147"/>
    <x v="608"/>
    <n v="32"/>
    <n v="43"/>
    <n v="1.5"/>
    <n v="427"/>
    <s v="Robomodo"/>
    <s v="T"/>
  </r>
  <r>
    <s v="MLB 10: The Show"/>
    <x v="16"/>
    <n v="2010"/>
    <x v="5633"/>
    <x v="2"/>
    <s v="Apr"/>
    <x v="0"/>
    <x v="3"/>
    <x v="401"/>
    <x v="125"/>
    <x v="58"/>
    <x v="133"/>
    <x v="608"/>
    <n v="79"/>
    <n v="11"/>
    <n v="6.6"/>
    <n v="8"/>
    <s v="SCEA"/>
    <s v="E"/>
  </r>
  <r>
    <s v="Gallop Racer 2003: A New Breed"/>
    <x v="6"/>
    <n v="2002"/>
    <x v="124"/>
    <x v="6"/>
    <s v="Jan"/>
    <x v="0"/>
    <x v="84"/>
    <x v="393"/>
    <x v="298"/>
    <x v="130"/>
    <x v="145"/>
    <x v="608"/>
    <n v="68"/>
    <n v="16"/>
    <n v="8.5"/>
    <n v="15"/>
    <s v="Tecmo"/>
    <s v="E"/>
  </r>
  <r>
    <s v="Frogger 3D"/>
    <x v="10"/>
    <n v="2011"/>
    <x v="5634"/>
    <x v="22"/>
    <s v="Apr"/>
    <x v="8"/>
    <x v="14"/>
    <x v="252"/>
    <x v="298"/>
    <x v="58"/>
    <x v="145"/>
    <x v="608"/>
    <n v="54"/>
    <n v="11"/>
    <n v="5.5"/>
    <n v="8"/>
    <s v="Alpha Unit"/>
    <s v="E"/>
  </r>
  <r>
    <s v="Blue Dragon Plus"/>
    <x v="3"/>
    <n v="2008"/>
    <x v="5635"/>
    <x v="7"/>
    <s v="Mar"/>
    <x v="3"/>
    <x v="153"/>
    <x v="234"/>
    <x v="298"/>
    <x v="69"/>
    <x v="145"/>
    <x v="608"/>
    <n v="69"/>
    <n v="46"/>
    <n v="6.5"/>
    <n v="15"/>
    <s v="Brownie Brown"/>
    <s v="E"/>
  </r>
  <r>
    <s v="Outlaw Golf 2"/>
    <x v="13"/>
    <n v="2004"/>
    <x v="5636"/>
    <x v="5"/>
    <s v="Mar"/>
    <x v="0"/>
    <x v="63"/>
    <x v="341"/>
    <x v="203"/>
    <x v="58"/>
    <x v="145"/>
    <x v="608"/>
    <n v="74"/>
    <n v="41"/>
    <s v="tbd"/>
    <m/>
    <s v="Hypnotix"/>
    <s v="M"/>
  </r>
  <r>
    <s v="BeyBlade VForce: Super Tournament Battle"/>
    <x v="19"/>
    <n v="2002"/>
    <x v="1865"/>
    <x v="28"/>
    <s v="Sep"/>
    <x v="8"/>
    <x v="10"/>
    <x v="252"/>
    <x v="203"/>
    <x v="58"/>
    <x v="145"/>
    <x v="608"/>
    <n v="33"/>
    <n v="6"/>
    <n v="7.5"/>
    <n v="18"/>
    <s v="Takara"/>
    <s v="E"/>
  </r>
  <r>
    <s v="Little Battlers eXperience: Baku Boost"/>
    <x v="10"/>
    <n v="2012"/>
    <x v="5637"/>
    <x v="16"/>
    <s v="Mar"/>
    <x v="8"/>
    <x v="0"/>
    <x v="180"/>
    <x v="125"/>
    <x v="92"/>
    <x v="106"/>
    <x v="608"/>
    <m/>
    <m/>
    <m/>
    <m/>
    <m/>
    <m/>
  </r>
  <r>
    <s v="J-League Pro Soccer Club o Tsukurou! 7 Euro Plus"/>
    <x v="16"/>
    <n v="2011"/>
    <x v="5638"/>
    <x v="5"/>
    <s v="Jan"/>
    <x v="0"/>
    <x v="8"/>
    <x v="180"/>
    <x v="125"/>
    <x v="92"/>
    <x v="106"/>
    <x v="608"/>
    <m/>
    <m/>
    <m/>
    <m/>
    <m/>
    <m/>
  </r>
  <r>
    <s v="Dead to Rights: Retribution"/>
    <x v="4"/>
    <n v="2010"/>
    <x v="5639"/>
    <x v="23"/>
    <s v="Dec"/>
    <x v="6"/>
    <x v="25"/>
    <x v="369"/>
    <x v="283"/>
    <x v="58"/>
    <x v="133"/>
    <x v="608"/>
    <n v="61"/>
    <n v="64"/>
    <n v="7"/>
    <n v="34"/>
    <s v="Volatile Games"/>
    <s v="M"/>
  </r>
  <r>
    <s v="Bugs Bunny &amp; Taz: Time Busters"/>
    <x v="12"/>
    <n v="2000"/>
    <x v="5640"/>
    <x v="26"/>
    <s v="Apr"/>
    <x v="10"/>
    <x v="52"/>
    <x v="369"/>
    <x v="283"/>
    <x v="58"/>
    <x v="145"/>
    <x v="608"/>
    <m/>
    <m/>
    <m/>
    <m/>
    <m/>
    <m/>
  </r>
  <r>
    <s v="Discovery Kids: Pony Paradise"/>
    <x v="3"/>
    <n v="2009"/>
    <x v="5521"/>
    <x v="14"/>
    <s v="Nov"/>
    <x v="7"/>
    <x v="11"/>
    <x v="401"/>
    <x v="125"/>
    <x v="58"/>
    <x v="145"/>
    <x v="608"/>
    <m/>
    <m/>
    <s v="tbd"/>
    <m/>
    <s v="Gimagin Games"/>
    <s v="E"/>
  </r>
  <r>
    <s v="Jikkyou Powerful Pro Yakyuu 2012"/>
    <x v="5"/>
    <n v="2012"/>
    <x v="4621"/>
    <x v="30"/>
    <s v="Sep"/>
    <x v="8"/>
    <x v="14"/>
    <x v="180"/>
    <x v="125"/>
    <x v="92"/>
    <x v="106"/>
    <x v="608"/>
    <m/>
    <m/>
    <m/>
    <m/>
    <m/>
    <m/>
  </r>
  <r>
    <s v="Dragon Ball Z: Sagas"/>
    <x v="19"/>
    <n v="2005"/>
    <x v="5641"/>
    <x v="12"/>
    <s v="Apr"/>
    <x v="9"/>
    <x v="10"/>
    <x v="252"/>
    <x v="203"/>
    <x v="58"/>
    <x v="145"/>
    <x v="608"/>
    <n v="48"/>
    <n v="11"/>
    <n v="6.6"/>
    <n v="11"/>
    <s v="Avalanche Software"/>
    <s v="T"/>
  </r>
  <r>
    <s v="X2: Wolverine's Revenge"/>
    <x v="13"/>
    <n v="2003"/>
    <x v="5642"/>
    <x v="1"/>
    <s v="Jul"/>
    <x v="1"/>
    <x v="4"/>
    <x v="341"/>
    <x v="203"/>
    <x v="58"/>
    <x v="145"/>
    <x v="608"/>
    <n v="58"/>
    <n v="27"/>
    <n v="6.4"/>
    <n v="9"/>
    <s v="GenePool"/>
    <s v="T"/>
  </r>
  <r>
    <s v="Power Rangers: Wild Force"/>
    <x v="8"/>
    <n v="2002"/>
    <x v="742"/>
    <x v="32"/>
    <s v="Jul"/>
    <x v="8"/>
    <x v="28"/>
    <x v="341"/>
    <x v="300"/>
    <x v="58"/>
    <x v="106"/>
    <x v="608"/>
    <n v="55"/>
    <n v="4"/>
    <n v="6.9"/>
    <n v="8"/>
    <s v="Natsume"/>
    <s v="E"/>
  </r>
  <r>
    <s v="Tenchu: Shadow Assassins"/>
    <x v="0"/>
    <n v="2008"/>
    <x v="4817"/>
    <x v="6"/>
    <s v="Aug"/>
    <x v="8"/>
    <x v="5"/>
    <x v="341"/>
    <x v="45"/>
    <x v="102"/>
    <x v="145"/>
    <x v="608"/>
    <n v="70"/>
    <n v="35"/>
    <n v="7.8"/>
    <n v="24"/>
    <s v="Acquire"/>
    <s v="M"/>
  </r>
  <r>
    <s v="Barbie: Groom and Glam Pups"/>
    <x v="0"/>
    <n v="2010"/>
    <x v="5643"/>
    <x v="17"/>
    <s v="Mar"/>
    <x v="8"/>
    <x v="28"/>
    <x v="375"/>
    <x v="287"/>
    <x v="58"/>
    <x v="145"/>
    <x v="608"/>
    <m/>
    <m/>
    <s v="tbd"/>
    <m/>
    <s v="Game Machine Studios"/>
    <s v="E"/>
  </r>
  <r>
    <s v="Lost Planet 3"/>
    <x v="5"/>
    <n v="2013"/>
    <x v="5644"/>
    <x v="25"/>
    <s v="Oct"/>
    <x v="6"/>
    <x v="12"/>
    <x v="360"/>
    <x v="300"/>
    <x v="23"/>
    <x v="133"/>
    <x v="608"/>
    <n v="61"/>
    <n v="30"/>
    <n v="5.5"/>
    <n v="102"/>
    <s v="Spark Unlimited"/>
    <s v="T"/>
  </r>
  <r>
    <s v="Mary-Kate and Ashley: Girls Night Out"/>
    <x v="8"/>
    <n v="2002"/>
    <x v="5645"/>
    <x v="31"/>
    <s v="Aug"/>
    <x v="5"/>
    <x v="30"/>
    <x v="341"/>
    <x v="300"/>
    <x v="58"/>
    <x v="106"/>
    <x v="609"/>
    <n v="75"/>
    <n v="5"/>
    <s v="tbd"/>
    <m/>
    <s v="Powerhead Games"/>
    <s v="E"/>
  </r>
  <r>
    <s v="The King of Fighters '95"/>
    <x v="26"/>
    <n v="1995"/>
    <x v="5646"/>
    <x v="17"/>
    <s v="Oct"/>
    <x v="9"/>
    <x v="244"/>
    <x v="180"/>
    <x v="125"/>
    <x v="118"/>
    <x v="106"/>
    <x v="609"/>
    <m/>
    <m/>
    <m/>
    <m/>
    <m/>
    <m/>
  </r>
  <r>
    <s v="Wedding Dash"/>
    <x v="3"/>
    <n v="2009"/>
    <x v="5647"/>
    <x v="19"/>
    <s v="Jun"/>
    <x v="8"/>
    <x v="74"/>
    <x v="401"/>
    <x v="125"/>
    <x v="58"/>
    <x v="145"/>
    <x v="609"/>
    <m/>
    <m/>
    <s v="tbd"/>
    <m/>
    <s v="Zoo Games"/>
    <s v="E"/>
  </r>
  <r>
    <s v="Beyblade G-Revolution"/>
    <x v="8"/>
    <n v="2004"/>
    <x v="951"/>
    <x v="23"/>
    <s v="Apr"/>
    <x v="8"/>
    <x v="10"/>
    <x v="341"/>
    <x v="300"/>
    <x v="58"/>
    <x v="106"/>
    <x v="609"/>
    <n v="40"/>
    <n v="5"/>
    <n v="7.8"/>
    <n v="5"/>
    <s v="Full Fat"/>
    <s v="E"/>
  </r>
  <r>
    <s v="Trade &amp; Battle: Card Hero"/>
    <x v="2"/>
    <n v="2000"/>
    <x v="5648"/>
    <x v="16"/>
    <s v="Mar"/>
    <x v="11"/>
    <x v="0"/>
    <x v="180"/>
    <x v="125"/>
    <x v="118"/>
    <x v="106"/>
    <x v="609"/>
    <m/>
    <m/>
    <m/>
    <m/>
    <m/>
    <m/>
  </r>
  <r>
    <s v="World Championship Cards"/>
    <x v="16"/>
    <n v="2008"/>
    <x v="5649"/>
    <x v="6"/>
    <s v="Jan"/>
    <x v="5"/>
    <x v="67"/>
    <x v="401"/>
    <x v="125"/>
    <x v="58"/>
    <x v="133"/>
    <x v="609"/>
    <m/>
    <m/>
    <s v="tbd"/>
    <m/>
    <s v="Crave"/>
    <s v="E"/>
  </r>
  <r>
    <s v="Capcom Fighting Evolution"/>
    <x v="6"/>
    <n v="2004"/>
    <x v="5650"/>
    <x v="25"/>
    <s v="Jan"/>
    <x v="9"/>
    <x v="12"/>
    <x v="205"/>
    <x v="283"/>
    <x v="58"/>
    <x v="147"/>
    <x v="609"/>
    <n v="57"/>
    <n v="33"/>
    <n v="4.8"/>
    <n v="5"/>
    <s v="Capcom"/>
    <s v="T"/>
  </r>
  <r>
    <s v="Assassin's Creed The Ezio Collection"/>
    <x v="9"/>
    <n v="2016"/>
    <x v="5651"/>
    <x v="9"/>
    <s v="Sep"/>
    <x v="8"/>
    <x v="5"/>
    <x v="393"/>
    <x v="293"/>
    <x v="58"/>
    <x v="147"/>
    <x v="609"/>
    <n v="72"/>
    <n v="32"/>
    <n v="7.4"/>
    <n v="49"/>
    <s v="Ubisoft Montreal"/>
    <s v="M"/>
  </r>
  <r>
    <s v="SD Gundam GNext"/>
    <x v="7"/>
    <n v="1995"/>
    <x v="5578"/>
    <x v="27"/>
    <s v="Feb"/>
    <x v="11"/>
    <x v="25"/>
    <x v="180"/>
    <x v="125"/>
    <x v="118"/>
    <x v="106"/>
    <x v="609"/>
    <m/>
    <m/>
    <m/>
    <m/>
    <m/>
    <m/>
  </r>
  <r>
    <s v="God of War Collection"/>
    <x v="22"/>
    <n v="2014"/>
    <x v="5652"/>
    <x v="25"/>
    <s v="Jun"/>
    <x v="8"/>
    <x v="3"/>
    <x v="122"/>
    <x v="297"/>
    <x v="62"/>
    <x v="132"/>
    <x v="609"/>
    <n v="73"/>
    <n v="28"/>
    <n v="7.4"/>
    <n v="133"/>
    <s v="Sanzaru Games, Sanzaru Games, Inc."/>
    <s v="M"/>
  </r>
  <r>
    <s v="Backyard NFL Football 2006"/>
    <x v="6"/>
    <n v="2005"/>
    <x v="5653"/>
    <x v="8"/>
    <s v="May"/>
    <x v="0"/>
    <x v="10"/>
    <x v="205"/>
    <x v="283"/>
    <x v="58"/>
    <x v="147"/>
    <x v="609"/>
    <m/>
    <m/>
    <m/>
    <m/>
    <m/>
    <m/>
  </r>
  <r>
    <s v="NASCAR Heat 2002"/>
    <x v="13"/>
    <n v="2001"/>
    <x v="5654"/>
    <x v="1"/>
    <s v="Nov"/>
    <x v="2"/>
    <x v="52"/>
    <x v="341"/>
    <x v="203"/>
    <x v="58"/>
    <x v="145"/>
    <x v="609"/>
    <n v="78"/>
    <n v="18"/>
    <s v="tbd"/>
    <m/>
    <s v="Monster Games Inc."/>
    <s v="E"/>
  </r>
  <r>
    <s v="Sloane to MacHale no Nazo no Monogatari"/>
    <x v="3"/>
    <n v="2009"/>
    <x v="2238"/>
    <x v="7"/>
    <s v="May"/>
    <x v="4"/>
    <x v="37"/>
    <x v="180"/>
    <x v="125"/>
    <x v="118"/>
    <x v="106"/>
    <x v="609"/>
    <m/>
    <m/>
    <m/>
    <m/>
    <m/>
    <m/>
  </r>
  <r>
    <s v="Anarchy Reigns"/>
    <x v="5"/>
    <n v="2012"/>
    <x v="3379"/>
    <x v="31"/>
    <s v="Feb"/>
    <x v="8"/>
    <x v="8"/>
    <x v="205"/>
    <x v="298"/>
    <x v="23"/>
    <x v="133"/>
    <x v="609"/>
    <n v="71"/>
    <n v="35"/>
    <n v="8.1999999999999993"/>
    <n v="106"/>
    <s v="PlatinumGames"/>
    <s v="M"/>
  </r>
  <r>
    <s v="Mobile Suit Gundam: Crossfire"/>
    <x v="5"/>
    <n v="2006"/>
    <x v="2094"/>
    <x v="17"/>
    <s v="Oct"/>
    <x v="7"/>
    <x v="25"/>
    <x v="383"/>
    <x v="125"/>
    <x v="49"/>
    <x v="145"/>
    <x v="609"/>
    <n v="33"/>
    <n v="31"/>
    <n v="5.0999999999999996"/>
    <n v="47"/>
    <s v="Bec"/>
    <s v="T"/>
  </r>
  <r>
    <s v="Saints Row IV"/>
    <x v="17"/>
    <n v="2015"/>
    <x v="293"/>
    <x v="6"/>
    <s v="Jul"/>
    <x v="8"/>
    <x v="41"/>
    <x v="205"/>
    <x v="265"/>
    <x v="58"/>
    <x v="133"/>
    <x v="609"/>
    <m/>
    <m/>
    <m/>
    <m/>
    <m/>
    <m/>
  </r>
  <r>
    <s v="Sengoku Basara 2 Heroes"/>
    <x v="6"/>
    <n v="2007"/>
    <x v="3934"/>
    <x v="34"/>
    <s v="Jan"/>
    <x v="8"/>
    <x v="12"/>
    <x v="180"/>
    <x v="125"/>
    <x v="118"/>
    <x v="106"/>
    <x v="609"/>
    <m/>
    <m/>
    <m/>
    <m/>
    <m/>
    <m/>
  </r>
  <r>
    <s v="Buzz! The Schools Quiz"/>
    <x v="6"/>
    <n v="2008"/>
    <x v="5655"/>
    <x v="12"/>
    <s v="Feb"/>
    <x v="5"/>
    <x v="3"/>
    <x v="180"/>
    <x v="287"/>
    <x v="58"/>
    <x v="83"/>
    <x v="609"/>
    <m/>
    <m/>
    <m/>
    <m/>
    <m/>
    <m/>
  </r>
  <r>
    <s v="Suikoden Tactics"/>
    <x v="6"/>
    <n v="2005"/>
    <x v="5656"/>
    <x v="7"/>
    <s v="Feb"/>
    <x v="11"/>
    <x v="14"/>
    <x v="383"/>
    <x v="300"/>
    <x v="35"/>
    <x v="133"/>
    <x v="609"/>
    <n v="68"/>
    <n v="31"/>
    <n v="8.6"/>
    <n v="17"/>
    <s v="Konami"/>
    <s v="T"/>
  </r>
  <r>
    <s v="NCAA March Madness 06"/>
    <x v="13"/>
    <n v="2005"/>
    <x v="5657"/>
    <x v="17"/>
    <s v="Jun"/>
    <x v="0"/>
    <x v="7"/>
    <x v="341"/>
    <x v="203"/>
    <x v="58"/>
    <x v="145"/>
    <x v="609"/>
    <n v="76"/>
    <n v="21"/>
    <n v="7.2"/>
    <n v="5"/>
    <s v="EA Canada"/>
    <s v="E"/>
  </r>
  <r>
    <s v="Sniper: Ghost Warrior 2"/>
    <x v="4"/>
    <n v="2013"/>
    <x v="5658"/>
    <x v="3"/>
    <s v="Sep"/>
    <x v="6"/>
    <x v="86"/>
    <x v="383"/>
    <x v="279"/>
    <x v="58"/>
    <x v="133"/>
    <x v="609"/>
    <n v="52"/>
    <n v="33"/>
    <n v="5.7"/>
    <n v="110"/>
    <s v="City Interactive"/>
    <s v="M"/>
  </r>
  <r>
    <s v="EVE Online"/>
    <x v="14"/>
    <n v="2003"/>
    <x v="5659"/>
    <x v="21"/>
    <s v="Apr"/>
    <x v="3"/>
    <x v="260"/>
    <x v="180"/>
    <x v="286"/>
    <x v="58"/>
    <x v="145"/>
    <x v="609"/>
    <n v="69"/>
    <n v="22"/>
    <n v="7.5"/>
    <n v="280"/>
    <s v="CCP"/>
    <s v="T"/>
  </r>
  <r>
    <s v="Phantasy Star Online"/>
    <x v="21"/>
    <n v="2000"/>
    <x v="5660"/>
    <x v="16"/>
    <s v="Oct"/>
    <x v="3"/>
    <x v="8"/>
    <x v="180"/>
    <x v="125"/>
    <x v="118"/>
    <x v="106"/>
    <x v="609"/>
    <n v="89"/>
    <n v="21"/>
    <n v="9.1"/>
    <n v="33"/>
    <s v="Sonic Team"/>
    <s v="T"/>
  </r>
  <r>
    <s v="Crazy Taxi 3: High Roller"/>
    <x v="13"/>
    <n v="2002"/>
    <x v="2527"/>
    <x v="28"/>
    <s v="Jan"/>
    <x v="2"/>
    <x v="8"/>
    <x v="364"/>
    <x v="203"/>
    <x v="64"/>
    <x v="145"/>
    <x v="609"/>
    <n v="69"/>
    <n v="33"/>
    <n v="8.5"/>
    <n v="13"/>
    <s v="Hitmaker"/>
    <s v="T"/>
  </r>
  <r>
    <s v="Midnight Club 3: DUB Edition Remix"/>
    <x v="13"/>
    <n v="2006"/>
    <x v="836"/>
    <x v="31"/>
    <s v="Feb"/>
    <x v="2"/>
    <x v="2"/>
    <x v="341"/>
    <x v="203"/>
    <x v="58"/>
    <x v="145"/>
    <x v="609"/>
    <n v="87"/>
    <n v="16"/>
    <n v="5.3"/>
    <n v="18"/>
    <s v="Rockstar San Diego"/>
    <s v="E10+"/>
  </r>
  <r>
    <s v="International Superstar Soccer 2000"/>
    <x v="6"/>
    <n v="2000"/>
    <x v="5661"/>
    <x v="22"/>
    <s v="Nov"/>
    <x v="0"/>
    <x v="14"/>
    <x v="180"/>
    <x v="125"/>
    <x v="118"/>
    <x v="106"/>
    <x v="609"/>
    <m/>
    <m/>
    <m/>
    <m/>
    <m/>
    <m/>
  </r>
  <r>
    <s v="CandyLand / Chutes &amp; Ladders / Memory"/>
    <x v="8"/>
    <n v="2005"/>
    <x v="888"/>
    <x v="31"/>
    <s v="Jan"/>
    <x v="5"/>
    <x v="84"/>
    <x v="341"/>
    <x v="300"/>
    <x v="58"/>
    <x v="106"/>
    <x v="609"/>
    <m/>
    <m/>
    <m/>
    <m/>
    <m/>
    <m/>
  </r>
  <r>
    <s v="The Bible Game"/>
    <x v="6"/>
    <n v="2005"/>
    <x v="5662"/>
    <x v="23"/>
    <s v="Jan"/>
    <x v="5"/>
    <x v="67"/>
    <x v="205"/>
    <x v="283"/>
    <x v="58"/>
    <x v="147"/>
    <x v="609"/>
    <m/>
    <m/>
    <n v="5.4"/>
    <n v="22"/>
    <s v="Crave"/>
    <s v="E"/>
  </r>
  <r>
    <s v="Thrillville"/>
    <x v="16"/>
    <n v="2006"/>
    <x v="5663"/>
    <x v="4"/>
    <s v="Oct"/>
    <x v="11"/>
    <x v="10"/>
    <x v="375"/>
    <x v="125"/>
    <x v="58"/>
    <x v="133"/>
    <x v="609"/>
    <n v="72"/>
    <n v="13"/>
    <n v="2.8"/>
    <n v="39"/>
    <s v="Frontier Developments"/>
    <s v="E10+"/>
  </r>
  <r>
    <s v="Drift King Shutokou Battle '94"/>
    <x v="7"/>
    <n v="1994"/>
    <x v="5664"/>
    <x v="28"/>
    <s v="Jun"/>
    <x v="2"/>
    <x v="211"/>
    <x v="180"/>
    <x v="125"/>
    <x v="118"/>
    <x v="106"/>
    <x v="609"/>
    <m/>
    <m/>
    <m/>
    <m/>
    <m/>
    <m/>
  </r>
  <r>
    <s v="Warhammer 40,000: Space Marine"/>
    <x v="14"/>
    <n v="2011"/>
    <x v="5665"/>
    <x v="27"/>
    <s v="Jul"/>
    <x v="6"/>
    <x v="28"/>
    <x v="290"/>
    <x v="265"/>
    <x v="58"/>
    <x v="147"/>
    <x v="609"/>
    <n v="74"/>
    <n v="34"/>
    <n v="7.4"/>
    <n v="596"/>
    <s v="Relic"/>
    <s v="M"/>
  </r>
  <r>
    <s v="Shining Blade"/>
    <x v="16"/>
    <n v="2012"/>
    <x v="2416"/>
    <x v="22"/>
    <s v="Sep"/>
    <x v="3"/>
    <x v="8"/>
    <x v="180"/>
    <x v="125"/>
    <x v="118"/>
    <x v="106"/>
    <x v="609"/>
    <m/>
    <m/>
    <m/>
    <m/>
    <m/>
    <m/>
  </r>
  <r>
    <s v="The Ultimate Red Ball Challenge"/>
    <x v="0"/>
    <n v="2009"/>
    <x v="4546"/>
    <x v="21"/>
    <s v="Jan"/>
    <x v="5"/>
    <x v="51"/>
    <x v="180"/>
    <x v="286"/>
    <x v="58"/>
    <x v="145"/>
    <x v="609"/>
    <m/>
    <m/>
    <m/>
    <m/>
    <m/>
    <m/>
  </r>
  <r>
    <s v="The King of Fighters Collection: The Orochi Saga"/>
    <x v="6"/>
    <n v="2006"/>
    <x v="1203"/>
    <x v="7"/>
    <s v="Aug"/>
    <x v="9"/>
    <x v="153"/>
    <x v="205"/>
    <x v="283"/>
    <x v="58"/>
    <x v="147"/>
    <x v="609"/>
    <n v="67"/>
    <n v="14"/>
    <n v="8.5"/>
    <n v="4"/>
    <s v="Terminal Reality"/>
    <s v="T"/>
  </r>
  <r>
    <s v="PBR: Out of the Chute"/>
    <x v="6"/>
    <n v="2008"/>
    <x v="5008"/>
    <x v="2"/>
    <s v="Nov"/>
    <x v="0"/>
    <x v="67"/>
    <x v="205"/>
    <x v="283"/>
    <x v="58"/>
    <x v="147"/>
    <x v="609"/>
    <m/>
    <m/>
    <m/>
    <m/>
    <m/>
    <m/>
  </r>
  <r>
    <s v="Jikkyou Powerful Pro Yakyuu 10 Chou Ketteiban: 2003 Memorial"/>
    <x v="6"/>
    <n v="2003"/>
    <x v="5666"/>
    <x v="8"/>
    <s v="Dec"/>
    <x v="0"/>
    <x v="14"/>
    <x v="180"/>
    <x v="125"/>
    <x v="118"/>
    <x v="106"/>
    <x v="609"/>
    <m/>
    <m/>
    <m/>
    <m/>
    <m/>
    <m/>
  </r>
  <r>
    <s v="Valkyria Chronicles"/>
    <x v="9"/>
    <n v="2016"/>
    <x v="5090"/>
    <x v="34"/>
    <s v="May"/>
    <x v="3"/>
    <x v="8"/>
    <x v="360"/>
    <x v="300"/>
    <x v="69"/>
    <x v="147"/>
    <x v="609"/>
    <m/>
    <m/>
    <m/>
    <m/>
    <m/>
    <m/>
  </r>
  <r>
    <s v="Disney's Planes"/>
    <x v="18"/>
    <n v="2013"/>
    <x v="5667"/>
    <x v="6"/>
    <s v="Jan"/>
    <x v="7"/>
    <x v="32"/>
    <x v="364"/>
    <x v="203"/>
    <x v="58"/>
    <x v="133"/>
    <x v="609"/>
    <n v="51"/>
    <n v="10"/>
    <n v="5.3"/>
    <n v="9"/>
    <s v="Behaviour Interactive"/>
    <s v="E"/>
  </r>
  <r>
    <s v="Saturday Night Speedway"/>
    <x v="6"/>
    <n v="2004"/>
    <x v="5668"/>
    <x v="3"/>
    <s v="Aug"/>
    <x v="2"/>
    <x v="97"/>
    <x v="205"/>
    <x v="283"/>
    <x v="58"/>
    <x v="147"/>
    <x v="609"/>
    <m/>
    <m/>
    <n v="8.6999999999999993"/>
    <n v="7"/>
    <s v="Ratbag"/>
    <s v="E"/>
  </r>
  <r>
    <s v="Bratz: Rock Angelz"/>
    <x v="19"/>
    <n v="2005"/>
    <x v="2025"/>
    <x v="33"/>
    <s v="Apr"/>
    <x v="5"/>
    <x v="28"/>
    <x v="252"/>
    <x v="203"/>
    <x v="58"/>
    <x v="145"/>
    <x v="609"/>
    <m/>
    <m/>
    <s v="tbd"/>
    <m/>
    <s v="Blitz Games"/>
    <s v="E"/>
  </r>
  <r>
    <s v="Langrisser III"/>
    <x v="23"/>
    <n v="1996"/>
    <x v="5669"/>
    <x v="28"/>
    <s v="Jul"/>
    <x v="11"/>
    <x v="261"/>
    <x v="180"/>
    <x v="125"/>
    <x v="118"/>
    <x v="106"/>
    <x v="609"/>
    <m/>
    <m/>
    <m/>
    <m/>
    <m/>
    <m/>
  </r>
  <r>
    <s v="Zombie Army Trilogy"/>
    <x v="9"/>
    <n v="2015"/>
    <x v="5670"/>
    <x v="16"/>
    <s v="Aug"/>
    <x v="6"/>
    <x v="262"/>
    <x v="268"/>
    <x v="279"/>
    <x v="58"/>
    <x v="147"/>
    <x v="609"/>
    <n v="62"/>
    <n v="26"/>
    <n v="6.8"/>
    <n v="88"/>
    <s v="Rebellion"/>
    <m/>
  </r>
  <r>
    <s v="CSI: Deadly Intent"/>
    <x v="4"/>
    <n v="2009"/>
    <x v="4352"/>
    <x v="24"/>
    <s v="Mar"/>
    <x v="10"/>
    <x v="5"/>
    <x v="205"/>
    <x v="283"/>
    <x v="58"/>
    <x v="133"/>
    <x v="609"/>
    <m/>
    <m/>
    <m/>
    <m/>
    <m/>
    <m/>
  </r>
  <r>
    <s v="MLB SlugFest 20-03"/>
    <x v="13"/>
    <n v="2002"/>
    <x v="5671"/>
    <x v="6"/>
    <s v="Feb"/>
    <x v="0"/>
    <x v="39"/>
    <x v="341"/>
    <x v="203"/>
    <x v="58"/>
    <x v="145"/>
    <x v="609"/>
    <n v="79"/>
    <n v="9"/>
    <n v="7.8"/>
    <n v="5"/>
    <s v="Gratuitous Games"/>
    <s v="E"/>
  </r>
  <r>
    <s v="Samurai Spirits (CD)"/>
    <x v="26"/>
    <n v="1994"/>
    <x v="5672"/>
    <x v="19"/>
    <s v="Jun"/>
    <x v="9"/>
    <x v="244"/>
    <x v="180"/>
    <x v="125"/>
    <x v="118"/>
    <x v="106"/>
    <x v="609"/>
    <m/>
    <m/>
    <m/>
    <m/>
    <m/>
    <m/>
  </r>
  <r>
    <s v="The Con"/>
    <x v="16"/>
    <n v="2005"/>
    <x v="5673"/>
    <x v="10"/>
    <s v="Jul"/>
    <x v="9"/>
    <x v="3"/>
    <x v="375"/>
    <x v="125"/>
    <x v="58"/>
    <x v="133"/>
    <x v="609"/>
    <n v="63"/>
    <n v="37"/>
    <n v="7.3"/>
    <n v="16"/>
    <s v="SCEA, Think and Feel"/>
    <s v="T"/>
  </r>
  <r>
    <s v="Pitfall: The Lost Expedition"/>
    <x v="6"/>
    <n v="2004"/>
    <x v="4127"/>
    <x v="0"/>
    <s v="Mar"/>
    <x v="1"/>
    <x v="4"/>
    <x v="205"/>
    <x v="283"/>
    <x v="58"/>
    <x v="147"/>
    <x v="609"/>
    <n v="70"/>
    <n v="34"/>
    <n v="8.9"/>
    <n v="12"/>
    <s v="Edge of Reality"/>
    <s v="E"/>
  </r>
  <r>
    <s v="From TV Animation One Piece: Grand Battle! 3"/>
    <x v="19"/>
    <n v="2003"/>
    <x v="1642"/>
    <x v="33"/>
    <s v="Feb"/>
    <x v="9"/>
    <x v="25"/>
    <x v="180"/>
    <x v="125"/>
    <x v="118"/>
    <x v="145"/>
    <x v="609"/>
    <m/>
    <m/>
    <m/>
    <m/>
    <m/>
    <m/>
  </r>
  <r>
    <s v="Need for Speed Carbon: Own the City"/>
    <x v="3"/>
    <n v="2006"/>
    <x v="2289"/>
    <x v="13"/>
    <s v="Mar"/>
    <x v="2"/>
    <x v="7"/>
    <x v="394"/>
    <x v="45"/>
    <x v="58"/>
    <x v="133"/>
    <x v="609"/>
    <n v="70"/>
    <n v="6"/>
    <n v="7.5"/>
    <n v="15"/>
    <s v="Exient Entertainment"/>
    <s v="E"/>
  </r>
  <r>
    <s v="Deal or No Deal: The Banker is Back!"/>
    <x v="3"/>
    <n v="2008"/>
    <x v="5125"/>
    <x v="4"/>
    <s v="May"/>
    <x v="5"/>
    <x v="51"/>
    <x v="180"/>
    <x v="256"/>
    <x v="58"/>
    <x v="106"/>
    <x v="609"/>
    <m/>
    <m/>
    <m/>
    <m/>
    <m/>
    <m/>
  </r>
  <r>
    <s v="Rocket Power: Zero Gravity Zone"/>
    <x v="8"/>
    <n v="2003"/>
    <x v="5674"/>
    <x v="2"/>
    <s v="Sep"/>
    <x v="0"/>
    <x v="28"/>
    <x v="364"/>
    <x v="300"/>
    <x v="58"/>
    <x v="106"/>
    <x v="609"/>
    <m/>
    <m/>
    <m/>
    <m/>
    <m/>
    <m/>
  </r>
  <r>
    <s v="Enchanted Arms"/>
    <x v="5"/>
    <n v="2007"/>
    <x v="718"/>
    <x v="23"/>
    <s v="Feb"/>
    <x v="3"/>
    <x v="5"/>
    <x v="394"/>
    <x v="45"/>
    <x v="58"/>
    <x v="133"/>
    <x v="609"/>
    <n v="64"/>
    <n v="23"/>
    <n v="5.9"/>
    <n v="40"/>
    <s v="From Software"/>
    <s v="T"/>
  </r>
  <r>
    <s v="Le Mans 24 Hours"/>
    <x v="6"/>
    <n v="2001"/>
    <x v="5675"/>
    <x v="27"/>
    <s v="Apr"/>
    <x v="2"/>
    <x v="52"/>
    <x v="290"/>
    <x v="270"/>
    <x v="64"/>
    <x v="133"/>
    <x v="609"/>
    <n v="75"/>
    <n v="19"/>
    <n v="7.6"/>
    <n v="9"/>
    <s v="Atari"/>
    <s v="E"/>
  </r>
  <r>
    <s v="WipeOut 3 The Game"/>
    <x v="10"/>
    <n v="2012"/>
    <x v="5372"/>
    <x v="2"/>
    <s v="Apr"/>
    <x v="8"/>
    <x v="4"/>
    <x v="375"/>
    <x v="125"/>
    <x v="58"/>
    <x v="133"/>
    <x v="609"/>
    <m/>
    <m/>
    <m/>
    <m/>
    <m/>
    <m/>
  </r>
  <r>
    <s v="The Witch and the Hundred Knight"/>
    <x v="5"/>
    <n v="2013"/>
    <x v="3286"/>
    <x v="30"/>
    <s v="Feb"/>
    <x v="3"/>
    <x v="131"/>
    <x v="360"/>
    <x v="287"/>
    <x v="67"/>
    <x v="133"/>
    <x v="609"/>
    <n v="53"/>
    <n v="44"/>
    <n v="7.5"/>
    <n v="80"/>
    <s v="Nippon Ichi Software"/>
    <s v="T"/>
  </r>
  <r>
    <s v="ESPN MLB Baseball"/>
    <x v="6"/>
    <n v="2004"/>
    <x v="2242"/>
    <x v="34"/>
    <s v="Jul"/>
    <x v="0"/>
    <x v="8"/>
    <x v="205"/>
    <x v="283"/>
    <x v="58"/>
    <x v="147"/>
    <x v="609"/>
    <m/>
    <m/>
    <m/>
    <m/>
    <m/>
    <m/>
  </r>
  <r>
    <s v="All Star Pro-Wrestling"/>
    <x v="6"/>
    <n v="2000"/>
    <x v="5676"/>
    <x v="28"/>
    <s v="Jan"/>
    <x v="9"/>
    <x v="9"/>
    <x v="180"/>
    <x v="125"/>
    <x v="118"/>
    <x v="106"/>
    <x v="609"/>
    <m/>
    <m/>
    <m/>
    <m/>
    <m/>
    <m/>
  </r>
  <r>
    <s v="Dragon Ball Z: Harukanaru Densetsu"/>
    <x v="3"/>
    <n v="2007"/>
    <x v="25"/>
    <x v="19"/>
    <s v="Feb"/>
    <x v="3"/>
    <x v="25"/>
    <x v="401"/>
    <x v="125"/>
    <x v="58"/>
    <x v="133"/>
    <x v="609"/>
    <n v="57"/>
    <n v="16"/>
    <n v="6.2"/>
    <n v="10"/>
    <s v="Bec"/>
    <s v="E"/>
  </r>
  <r>
    <s v="Harvest Moon: More Friends of Mineral Town"/>
    <x v="8"/>
    <n v="2003"/>
    <x v="142"/>
    <x v="12"/>
    <s v="Aug"/>
    <x v="7"/>
    <x v="5"/>
    <x v="364"/>
    <x v="300"/>
    <x v="58"/>
    <x v="106"/>
    <x v="609"/>
    <n v="82"/>
    <n v="8"/>
    <n v="9.1999999999999993"/>
    <n v="40"/>
    <s v="TOSE"/>
    <s v="E"/>
  </r>
  <r>
    <s v="The Fairly Odd Parents: Shadow Showdown"/>
    <x v="19"/>
    <n v="2004"/>
    <x v="5677"/>
    <x v="29"/>
    <s v="Jun"/>
    <x v="1"/>
    <x v="28"/>
    <x v="252"/>
    <x v="203"/>
    <x v="58"/>
    <x v="145"/>
    <x v="609"/>
    <m/>
    <m/>
    <m/>
    <m/>
    <m/>
    <m/>
  </r>
  <r>
    <s v="Story of Seasons: Good Friends of the Three Villages"/>
    <x v="10"/>
    <n v="2016"/>
    <x v="5678"/>
    <x v="27"/>
    <s v="Sep"/>
    <x v="7"/>
    <x v="214"/>
    <x v="180"/>
    <x v="125"/>
    <x v="118"/>
    <x v="106"/>
    <x v="609"/>
    <m/>
    <m/>
    <m/>
    <m/>
    <m/>
    <m/>
  </r>
  <r>
    <s v="Mobile Suit Gundam Side Story II: Aoi o Uketsugu Mono"/>
    <x v="23"/>
    <n v="1996"/>
    <x v="5679"/>
    <x v="23"/>
    <s v="Apr"/>
    <x v="6"/>
    <x v="25"/>
    <x v="180"/>
    <x v="125"/>
    <x v="118"/>
    <x v="106"/>
    <x v="609"/>
    <m/>
    <m/>
    <m/>
    <m/>
    <m/>
    <m/>
  </r>
  <r>
    <s v="Jillian Michaels' Fitness Adventure"/>
    <x v="4"/>
    <n v="2011"/>
    <x v="3091"/>
    <x v="17"/>
    <s v="Feb"/>
    <x v="5"/>
    <x v="11"/>
    <x v="394"/>
    <x v="287"/>
    <x v="58"/>
    <x v="145"/>
    <x v="609"/>
    <m/>
    <m/>
    <s v="tbd"/>
    <m/>
    <s v="MicroProse, n-Space"/>
    <s v="E"/>
  </r>
  <r>
    <s v="Kurohyou 2: Ryu ga Gotoku Ashura Hen"/>
    <x v="16"/>
    <n v="2012"/>
    <x v="71"/>
    <x v="31"/>
    <s v="Dec"/>
    <x v="8"/>
    <x v="8"/>
    <x v="180"/>
    <x v="125"/>
    <x v="118"/>
    <x v="106"/>
    <x v="609"/>
    <m/>
    <m/>
    <m/>
    <m/>
    <m/>
    <m/>
  </r>
  <r>
    <s v="X2: Wolverine's Revenge"/>
    <x v="8"/>
    <n v="2003"/>
    <x v="5680"/>
    <x v="15"/>
    <s v="Dec"/>
    <x v="1"/>
    <x v="4"/>
    <x v="364"/>
    <x v="300"/>
    <x v="58"/>
    <x v="106"/>
    <x v="609"/>
    <n v="72"/>
    <n v="8"/>
    <n v="7.2"/>
    <n v="5"/>
    <s v="Vicarious Visions"/>
    <s v="E"/>
  </r>
  <r>
    <s v="NBA 2K2"/>
    <x v="13"/>
    <n v="2002"/>
    <x v="2045"/>
    <x v="2"/>
    <s v="Dec"/>
    <x v="0"/>
    <x v="8"/>
    <x v="341"/>
    <x v="203"/>
    <x v="58"/>
    <x v="145"/>
    <x v="609"/>
    <n v="90"/>
    <n v="17"/>
    <n v="7.6"/>
    <n v="5"/>
    <s v="Visual Concepts"/>
    <s v="E"/>
  </r>
  <r>
    <s v="Code of Princess"/>
    <x v="10"/>
    <n v="2012"/>
    <x v="5681"/>
    <x v="8"/>
    <s v="Apr"/>
    <x v="8"/>
    <x v="263"/>
    <x v="252"/>
    <x v="125"/>
    <x v="102"/>
    <x v="145"/>
    <x v="609"/>
    <n v="67"/>
    <n v="38"/>
    <n v="7.6"/>
    <n v="73"/>
    <s v="Studio Saizensen"/>
    <s v="T"/>
  </r>
  <r>
    <s v="Major League Baseball 2K11"/>
    <x v="5"/>
    <n v="2011"/>
    <x v="5644"/>
    <x v="25"/>
    <s v="Oct"/>
    <x v="0"/>
    <x v="2"/>
    <x v="341"/>
    <x v="298"/>
    <x v="58"/>
    <x v="133"/>
    <x v="609"/>
    <n v="72"/>
    <n v="13"/>
    <n v="6.3"/>
    <n v="9"/>
    <s v="Visual Concepts"/>
    <s v="E"/>
  </r>
  <r>
    <s v="7th Dragon 2020"/>
    <x v="16"/>
    <n v="2011"/>
    <x v="2045"/>
    <x v="2"/>
    <s v="Dec"/>
    <x v="3"/>
    <x v="8"/>
    <x v="180"/>
    <x v="125"/>
    <x v="118"/>
    <x v="106"/>
    <x v="609"/>
    <m/>
    <m/>
    <m/>
    <m/>
    <m/>
    <m/>
  </r>
  <r>
    <s v="Cars"/>
    <x v="13"/>
    <n v="2006"/>
    <x v="5682"/>
    <x v="19"/>
    <s v="Dec"/>
    <x v="2"/>
    <x v="28"/>
    <x v="341"/>
    <x v="203"/>
    <x v="58"/>
    <x v="145"/>
    <x v="609"/>
    <n v="70"/>
    <n v="22"/>
    <s v="tbd"/>
    <m/>
    <s v="Rainbow Studios"/>
    <s v="E"/>
  </r>
  <r>
    <s v="Taiko no Tatsujin: Waku Waku Anime Matsuri"/>
    <x v="6"/>
    <n v="2003"/>
    <x v="2580"/>
    <x v="33"/>
    <s v="Nov"/>
    <x v="5"/>
    <x v="25"/>
    <x v="180"/>
    <x v="125"/>
    <x v="118"/>
    <x v="106"/>
    <x v="609"/>
    <m/>
    <m/>
    <m/>
    <m/>
    <m/>
    <m/>
  </r>
  <r>
    <s v="Spy Hunter"/>
    <x v="19"/>
    <n v="2002"/>
    <x v="4480"/>
    <x v="26"/>
    <s v="May"/>
    <x v="2"/>
    <x v="39"/>
    <x v="252"/>
    <x v="203"/>
    <x v="58"/>
    <x v="145"/>
    <x v="609"/>
    <n v="71"/>
    <n v="16"/>
    <s v="tbd"/>
    <m/>
    <s v="Point of View"/>
    <s v="T"/>
  </r>
  <r>
    <s v="We Sing Robbie Williams"/>
    <x v="0"/>
    <n v="2010"/>
    <x v="5683"/>
    <x v="0"/>
    <s v="Aug"/>
    <x v="5"/>
    <x v="128"/>
    <x v="180"/>
    <x v="291"/>
    <x v="58"/>
    <x v="147"/>
    <x v="609"/>
    <m/>
    <m/>
    <m/>
    <m/>
    <m/>
    <m/>
  </r>
  <r>
    <s v="Dark Messiah of Might and Magic Elements"/>
    <x v="4"/>
    <n v="2008"/>
    <x v="5684"/>
    <x v="0"/>
    <s v="Feb"/>
    <x v="3"/>
    <x v="5"/>
    <x v="252"/>
    <x v="287"/>
    <x v="62"/>
    <x v="133"/>
    <x v="609"/>
    <n v="52"/>
    <n v="27"/>
    <n v="7"/>
    <n v="48"/>
    <s v="Ubisoft Annecy"/>
    <s v="M"/>
  </r>
  <r>
    <s v="Planet 51"/>
    <x v="0"/>
    <n v="2009"/>
    <x v="5685"/>
    <x v="25"/>
    <s v="Jan"/>
    <x v="8"/>
    <x v="8"/>
    <x v="394"/>
    <x v="45"/>
    <x v="58"/>
    <x v="133"/>
    <x v="609"/>
    <n v="53"/>
    <n v="6"/>
    <n v="5.8"/>
    <n v="4"/>
    <s v="Pyro Studios"/>
    <s v="E"/>
  </r>
  <r>
    <s v="Dead to Rights II"/>
    <x v="6"/>
    <n v="2005"/>
    <x v="4130"/>
    <x v="31"/>
    <s v="Oct"/>
    <x v="6"/>
    <x v="7"/>
    <x v="205"/>
    <x v="283"/>
    <x v="58"/>
    <x v="147"/>
    <x v="609"/>
    <n v="51"/>
    <n v="32"/>
    <n v="5.3"/>
    <n v="7"/>
    <s v="WideScreen Games"/>
    <s v="M"/>
  </r>
  <r>
    <s v="Super Dodge Ball Advance"/>
    <x v="8"/>
    <n v="2001"/>
    <x v="5686"/>
    <x v="33"/>
    <s v="May"/>
    <x v="0"/>
    <x v="5"/>
    <x v="364"/>
    <x v="300"/>
    <x v="58"/>
    <x v="106"/>
    <x v="609"/>
    <n v="79"/>
    <n v="11"/>
    <s v="tbd"/>
    <m/>
    <s v="Atlus Co."/>
    <s v="E"/>
  </r>
  <r>
    <s v="FIFA 16"/>
    <x v="14"/>
    <n v="2015"/>
    <x v="4615"/>
    <x v="20"/>
    <s v="Jan"/>
    <x v="0"/>
    <x v="7"/>
    <x v="383"/>
    <x v="293"/>
    <x v="58"/>
    <x v="145"/>
    <x v="609"/>
    <n v="81"/>
    <n v="10"/>
    <n v="4.4000000000000004"/>
    <n v="296"/>
    <s v="EA Sports"/>
    <s v="E"/>
  </r>
  <r>
    <s v="Teenage Mutant Ninja Turtles: Danger of the Ooze"/>
    <x v="4"/>
    <n v="2014"/>
    <x v="5687"/>
    <x v="6"/>
    <s v="Mar"/>
    <x v="10"/>
    <x v="4"/>
    <x v="369"/>
    <x v="270"/>
    <x v="58"/>
    <x v="133"/>
    <x v="609"/>
    <m/>
    <m/>
    <n v="6.4"/>
    <n v="7"/>
    <s v="WayForward"/>
    <s v="E10+"/>
  </r>
  <r>
    <s v="Ogre Battle Saga Episode Five: The March of the Black Queen"/>
    <x v="12"/>
    <n v="1996"/>
    <x v="5688"/>
    <x v="34"/>
    <s v="Mar"/>
    <x v="3"/>
    <x v="239"/>
    <x v="383"/>
    <x v="203"/>
    <x v="100"/>
    <x v="145"/>
    <x v="609"/>
    <m/>
    <m/>
    <m/>
    <m/>
    <m/>
    <m/>
  </r>
  <r>
    <s v="The Heavy Rain and Beyond: Two Souls Collection"/>
    <x v="9"/>
    <n v="2016"/>
    <x v="1523"/>
    <x v="30"/>
    <s v="Mar"/>
    <x v="8"/>
    <x v="3"/>
    <x v="180"/>
    <x v="271"/>
    <x v="58"/>
    <x v="147"/>
    <x v="609"/>
    <m/>
    <m/>
    <m/>
    <m/>
    <m/>
    <m/>
  </r>
  <r>
    <s v="NBA Live 14"/>
    <x v="17"/>
    <n v="2013"/>
    <x v="4493"/>
    <x v="26"/>
    <s v="Nov"/>
    <x v="0"/>
    <x v="7"/>
    <x v="252"/>
    <x v="287"/>
    <x v="58"/>
    <x v="133"/>
    <x v="609"/>
    <n v="36"/>
    <n v="14"/>
    <n v="3.1"/>
    <n v="88"/>
    <s v="EA Sports"/>
    <s v="E"/>
  </r>
  <r>
    <s v="Kung Fu Rider"/>
    <x v="5"/>
    <n v="2010"/>
    <x v="5689"/>
    <x v="12"/>
    <s v="Apr"/>
    <x v="8"/>
    <x v="3"/>
    <x v="383"/>
    <x v="265"/>
    <x v="62"/>
    <x v="147"/>
    <x v="609"/>
    <n v="36"/>
    <n v="45"/>
    <n v="3.7"/>
    <n v="21"/>
    <s v="SCE Japan Studio"/>
    <s v="E10+"/>
  </r>
  <r>
    <s v="MDK"/>
    <x v="12"/>
    <n v="1997"/>
    <x v="388"/>
    <x v="18"/>
    <s v="Mar"/>
    <x v="6"/>
    <x v="117"/>
    <x v="369"/>
    <x v="283"/>
    <x v="58"/>
    <x v="145"/>
    <x v="609"/>
    <m/>
    <m/>
    <m/>
    <m/>
    <m/>
    <m/>
  </r>
  <r>
    <s v="DarkStar One: Broken Alliance"/>
    <x v="4"/>
    <n v="2010"/>
    <x v="4449"/>
    <x v="27"/>
    <s v="Aug"/>
    <x v="7"/>
    <x v="206"/>
    <x v="369"/>
    <x v="270"/>
    <x v="58"/>
    <x v="133"/>
    <x v="609"/>
    <n v="63"/>
    <n v="33"/>
    <n v="7.2"/>
    <n v="19"/>
    <s v="Gaming Minds Studios"/>
    <s v="T"/>
  </r>
  <r>
    <s v="Dragon Ball: Xenoverse 2"/>
    <x v="17"/>
    <n v="2016"/>
    <x v="5690"/>
    <x v="23"/>
    <s v="Jun"/>
    <x v="8"/>
    <x v="25"/>
    <x v="369"/>
    <x v="270"/>
    <x v="58"/>
    <x v="133"/>
    <x v="609"/>
    <n v="73"/>
    <n v="8"/>
    <n v="7.3"/>
    <n v="29"/>
    <s v="Dimps Corporation"/>
    <s v="T"/>
  </r>
  <r>
    <s v="WRC: FIA World Rally Championship"/>
    <x v="5"/>
    <s v="N/A"/>
    <x v="5030"/>
    <x v="18"/>
    <s v="Jul"/>
    <x v="2"/>
    <x v="195"/>
    <x v="180"/>
    <x v="182"/>
    <x v="62"/>
    <x v="115"/>
    <x v="609"/>
    <n v="68"/>
    <n v="24"/>
    <n v="4.5"/>
    <n v="4"/>
    <s v="Milestone S.r.l"/>
    <m/>
  </r>
  <r>
    <s v="Odin Sphere: Leifthrasir"/>
    <x v="9"/>
    <n v="2016"/>
    <x v="5253"/>
    <x v="9"/>
    <s v="Aug"/>
    <x v="3"/>
    <x v="131"/>
    <x v="360"/>
    <x v="203"/>
    <x v="35"/>
    <x v="133"/>
    <x v="609"/>
    <n v="87"/>
    <n v="49"/>
    <n v="8.1999999999999993"/>
    <n v="178"/>
    <s v="Vanillaware"/>
    <s v="T"/>
  </r>
  <r>
    <s v="Ni Hao, Kai-lan: New Year's Celebration"/>
    <x v="3"/>
    <n v="2009"/>
    <x v="5691"/>
    <x v="34"/>
    <s v="Aug"/>
    <x v="5"/>
    <x v="2"/>
    <x v="401"/>
    <x v="125"/>
    <x v="58"/>
    <x v="145"/>
    <x v="609"/>
    <m/>
    <m/>
    <s v="tbd"/>
    <m/>
    <s v="Take-Two Interactive"/>
    <s v="EC"/>
  </r>
  <r>
    <s v="Rock Band Track Pack: Classic Rock"/>
    <x v="6"/>
    <n v="2009"/>
    <x v="1524"/>
    <x v="20"/>
    <s v="Jan"/>
    <x v="5"/>
    <x v="31"/>
    <x v="205"/>
    <x v="283"/>
    <x v="58"/>
    <x v="147"/>
    <x v="609"/>
    <m/>
    <m/>
    <s v="tbd"/>
    <m/>
    <s v="Harmonix Music Systems"/>
    <s v="T"/>
  </r>
  <r>
    <s v="Ty the Tasmanian Tiger 2: Bush Rescue"/>
    <x v="19"/>
    <n v="2004"/>
    <x v="5692"/>
    <x v="18"/>
    <s v="Dec"/>
    <x v="1"/>
    <x v="7"/>
    <x v="341"/>
    <x v="203"/>
    <x v="58"/>
    <x v="145"/>
    <x v="609"/>
    <n v="70"/>
    <n v="20"/>
    <n v="8.6"/>
    <n v="11"/>
    <s v="Krome Studios"/>
    <s v="E"/>
  </r>
  <r>
    <s v="Body and Brain Connection"/>
    <x v="4"/>
    <n v="2010"/>
    <x v="5693"/>
    <x v="3"/>
    <s v="Feb"/>
    <x v="5"/>
    <x v="25"/>
    <x v="205"/>
    <x v="283"/>
    <x v="58"/>
    <x v="133"/>
    <x v="609"/>
    <n v="57"/>
    <n v="33"/>
    <n v="4.8"/>
    <n v="4"/>
    <s v="Namco Bandai Games"/>
    <s v="E"/>
  </r>
  <r>
    <s v="Speed Punks"/>
    <x v="12"/>
    <n v="1998"/>
    <x v="5694"/>
    <x v="32"/>
    <s v="Aug"/>
    <x v="2"/>
    <x v="3"/>
    <x v="369"/>
    <x v="283"/>
    <x v="58"/>
    <x v="145"/>
    <x v="609"/>
    <m/>
    <m/>
    <m/>
    <m/>
    <m/>
    <m/>
  </r>
  <r>
    <s v="Dragon Ball: Revenge of King Piccolo"/>
    <x v="0"/>
    <n v="2009"/>
    <x v="5695"/>
    <x v="12"/>
    <s v="Aug"/>
    <x v="8"/>
    <x v="25"/>
    <x v="234"/>
    <x v="298"/>
    <x v="102"/>
    <x v="133"/>
    <x v="609"/>
    <n v="65"/>
    <n v="25"/>
    <n v="7.3"/>
    <n v="15"/>
    <s v="Media Vision"/>
    <s v="E10+"/>
  </r>
  <r>
    <s v="The Legend of Heroes VII: The Trail of Blue"/>
    <x v="16"/>
    <n v="2011"/>
    <x v="2310"/>
    <x v="22"/>
    <s v="Sep"/>
    <x v="3"/>
    <x v="251"/>
    <x v="180"/>
    <x v="125"/>
    <x v="118"/>
    <x v="106"/>
    <x v="609"/>
    <m/>
    <m/>
    <m/>
    <m/>
    <m/>
    <m/>
  </r>
  <r>
    <s v="High School Musical 3: Senior Year DANCE!"/>
    <x v="4"/>
    <n v="2008"/>
    <x v="5696"/>
    <x v="25"/>
    <s v="Feb"/>
    <x v="5"/>
    <x v="32"/>
    <x v="375"/>
    <x v="125"/>
    <x v="58"/>
    <x v="133"/>
    <x v="609"/>
    <m/>
    <m/>
    <m/>
    <m/>
    <m/>
    <m/>
  </r>
  <r>
    <s v="Warriors Orochi"/>
    <x v="16"/>
    <n v="2008"/>
    <x v="986"/>
    <x v="12"/>
    <s v="Feb"/>
    <x v="8"/>
    <x v="48"/>
    <x v="324"/>
    <x v="125"/>
    <x v="197"/>
    <x v="106"/>
    <x v="609"/>
    <n v="62"/>
    <n v="13"/>
    <n v="6.6"/>
    <n v="10"/>
    <s v="Omega Force, Koei Canada"/>
    <s v="T"/>
  </r>
  <r>
    <s v="MVP Baseball 2003"/>
    <x v="13"/>
    <n v="2003"/>
    <x v="5697"/>
    <x v="7"/>
    <s v="Oct"/>
    <x v="0"/>
    <x v="7"/>
    <x v="341"/>
    <x v="203"/>
    <x v="58"/>
    <x v="145"/>
    <x v="609"/>
    <n v="82"/>
    <n v="18"/>
    <n v="9"/>
    <n v="9"/>
    <s v="EA Sports"/>
    <s v="E"/>
  </r>
  <r>
    <s v="Monster Jam"/>
    <x v="4"/>
    <n v="2007"/>
    <x v="1679"/>
    <x v="26"/>
    <s v="Feb"/>
    <x v="2"/>
    <x v="4"/>
    <x v="375"/>
    <x v="125"/>
    <x v="58"/>
    <x v="133"/>
    <x v="609"/>
    <n v="43"/>
    <n v="9"/>
    <n v="6.4"/>
    <n v="5"/>
    <s v="Torus Games"/>
    <s v="E"/>
  </r>
  <r>
    <s v="Infinite Space"/>
    <x v="3"/>
    <n v="2009"/>
    <x v="4022"/>
    <x v="31"/>
    <s v="Jun"/>
    <x v="3"/>
    <x v="8"/>
    <x v="383"/>
    <x v="300"/>
    <x v="35"/>
    <x v="145"/>
    <x v="609"/>
    <n v="75"/>
    <n v="46"/>
    <n v="9"/>
    <n v="61"/>
    <s v="PlatinumGames"/>
    <s v="T"/>
  </r>
  <r>
    <s v="NCAA Final Four 2004"/>
    <x v="6"/>
    <n v="2003"/>
    <x v="5698"/>
    <x v="9"/>
    <s v="May"/>
    <x v="0"/>
    <x v="3"/>
    <x v="205"/>
    <x v="283"/>
    <x v="58"/>
    <x v="147"/>
    <x v="609"/>
    <n v="45"/>
    <n v="16"/>
    <s v="tbd"/>
    <m/>
    <s v="989 Sports"/>
    <s v="E"/>
  </r>
  <r>
    <s v="The Chronicles of Narnia: The Lion, The Witch and The Wardrobe"/>
    <x v="13"/>
    <n v="2005"/>
    <x v="5699"/>
    <x v="31"/>
    <s v="Jul"/>
    <x v="8"/>
    <x v="32"/>
    <x v="341"/>
    <x v="203"/>
    <x v="58"/>
    <x v="145"/>
    <x v="609"/>
    <n v="72"/>
    <n v="31"/>
    <n v="6"/>
    <n v="6"/>
    <s v="Traveller's Tales"/>
    <s v="T"/>
  </r>
  <r>
    <s v="Body Harvest"/>
    <x v="11"/>
    <n v="1998"/>
    <x v="1009"/>
    <x v="0"/>
    <s v="Oct"/>
    <x v="6"/>
    <x v="264"/>
    <x v="252"/>
    <x v="203"/>
    <x v="58"/>
    <x v="106"/>
    <x v="609"/>
    <m/>
    <m/>
    <m/>
    <m/>
    <m/>
    <m/>
  </r>
  <r>
    <s v="San Francisco Rush 2049"/>
    <x v="11"/>
    <n v="2000"/>
    <x v="1452"/>
    <x v="4"/>
    <s v="Nov"/>
    <x v="2"/>
    <x v="39"/>
    <x v="252"/>
    <x v="203"/>
    <x v="58"/>
    <x v="106"/>
    <x v="609"/>
    <m/>
    <m/>
    <m/>
    <m/>
    <m/>
    <m/>
  </r>
  <r>
    <s v="Super Robot Taisen 64"/>
    <x v="11"/>
    <n v="1999"/>
    <x v="2560"/>
    <x v="31"/>
    <s v="Nov"/>
    <x v="11"/>
    <x v="56"/>
    <x v="180"/>
    <x v="125"/>
    <x v="118"/>
    <x v="106"/>
    <x v="609"/>
    <m/>
    <m/>
    <m/>
    <m/>
    <m/>
    <m/>
  </r>
  <r>
    <s v="Snowboard Kids"/>
    <x v="11"/>
    <n v="1996"/>
    <x v="5700"/>
    <x v="22"/>
    <s v="Jan"/>
    <x v="0"/>
    <x v="91"/>
    <x v="252"/>
    <x v="203"/>
    <x v="58"/>
    <x v="106"/>
    <x v="609"/>
    <m/>
    <m/>
    <m/>
    <m/>
    <m/>
    <m/>
  </r>
  <r>
    <s v="Tigger's Honey Hunt"/>
    <x v="11"/>
    <n v="2000"/>
    <x v="3254"/>
    <x v="7"/>
    <s v="Jan"/>
    <x v="1"/>
    <x v="5"/>
    <x v="252"/>
    <x v="203"/>
    <x v="58"/>
    <x v="106"/>
    <x v="609"/>
    <m/>
    <m/>
    <m/>
    <m/>
    <m/>
    <m/>
  </r>
  <r>
    <s v="Famista 64"/>
    <x v="11"/>
    <s v="N/A"/>
    <x v="4604"/>
    <x v="32"/>
    <s v="Apr"/>
    <x v="0"/>
    <x v="25"/>
    <x v="180"/>
    <x v="125"/>
    <x v="89"/>
    <x v="147"/>
    <x v="609"/>
    <m/>
    <m/>
    <m/>
    <m/>
    <m/>
    <m/>
  </r>
  <r>
    <s v="Roadsters 99"/>
    <x v="11"/>
    <n v="1999"/>
    <x v="961"/>
    <x v="2"/>
    <s v="Jun"/>
    <x v="2"/>
    <x v="103"/>
    <x v="383"/>
    <x v="293"/>
    <x v="58"/>
    <x v="145"/>
    <x v="609"/>
    <m/>
    <m/>
    <m/>
    <m/>
    <m/>
    <m/>
  </r>
  <r>
    <s v="Magical Tetris Challenge"/>
    <x v="11"/>
    <n v="1997"/>
    <x v="2302"/>
    <x v="13"/>
    <s v="Oct"/>
    <x v="4"/>
    <x v="4"/>
    <x v="346"/>
    <x v="287"/>
    <x v="69"/>
    <x v="106"/>
    <x v="609"/>
    <m/>
    <m/>
    <m/>
    <m/>
    <m/>
    <m/>
  </r>
  <r>
    <s v="Twisted Edge Extreme Snowboarding"/>
    <x v="11"/>
    <n v="1998"/>
    <x v="5701"/>
    <x v="28"/>
    <s v="Sep"/>
    <x v="0"/>
    <x v="188"/>
    <x v="252"/>
    <x v="203"/>
    <x v="58"/>
    <x v="106"/>
    <x v="609"/>
    <m/>
    <m/>
    <m/>
    <m/>
    <m/>
    <m/>
  </r>
  <r>
    <s v="Disney's Tarzan"/>
    <x v="11"/>
    <n v="2000"/>
    <x v="5702"/>
    <x v="11"/>
    <s v="Sep"/>
    <x v="1"/>
    <x v="4"/>
    <x v="252"/>
    <x v="203"/>
    <x v="58"/>
    <x v="106"/>
    <x v="609"/>
    <m/>
    <m/>
    <m/>
    <m/>
    <m/>
    <m/>
  </r>
  <r>
    <s v="South Park Rally"/>
    <x v="11"/>
    <n v="2000"/>
    <x v="5703"/>
    <x v="18"/>
    <s v="Nov"/>
    <x v="2"/>
    <x v="30"/>
    <x v="252"/>
    <x v="203"/>
    <x v="58"/>
    <x v="106"/>
    <x v="609"/>
    <m/>
    <m/>
    <m/>
    <m/>
    <m/>
    <m/>
  </r>
  <r>
    <s v="NBA 07"/>
    <x v="16"/>
    <n v="2006"/>
    <x v="5704"/>
    <x v="4"/>
    <s v="Jun"/>
    <x v="0"/>
    <x v="3"/>
    <x v="375"/>
    <x v="125"/>
    <x v="58"/>
    <x v="133"/>
    <x v="609"/>
    <n v="68"/>
    <n v="24"/>
    <n v="7"/>
    <n v="5"/>
    <s v="SCEA"/>
    <s v="E"/>
  </r>
  <r>
    <s v="Two Worlds II"/>
    <x v="14"/>
    <n v="2011"/>
    <x v="5705"/>
    <x v="8"/>
    <s v="Mar"/>
    <x v="3"/>
    <x v="53"/>
    <x v="290"/>
    <x v="265"/>
    <x v="58"/>
    <x v="133"/>
    <x v="609"/>
    <n v="76"/>
    <n v="31"/>
    <n v="6.5"/>
    <n v="315"/>
    <s v="Reality Pump"/>
    <s v="M"/>
  </r>
  <r>
    <s v="IHRA Drag Racing 2004"/>
    <x v="13"/>
    <n v="2003"/>
    <x v="2720"/>
    <x v="10"/>
    <s v="Jul"/>
    <x v="2"/>
    <x v="6"/>
    <x v="341"/>
    <x v="203"/>
    <x v="58"/>
    <x v="145"/>
    <x v="609"/>
    <n v="40"/>
    <n v="5"/>
    <n v="7.4"/>
    <n v="7"/>
    <s v="Bethesda Softworks"/>
    <s v="E"/>
  </r>
  <r>
    <s v="Shining Hearts"/>
    <x v="16"/>
    <n v="2010"/>
    <x v="4913"/>
    <x v="0"/>
    <s v="May"/>
    <x v="3"/>
    <x v="8"/>
    <x v="180"/>
    <x v="125"/>
    <x v="118"/>
    <x v="106"/>
    <x v="609"/>
    <m/>
    <m/>
    <m/>
    <m/>
    <m/>
    <m/>
  </r>
  <r>
    <s v="The Legend of Heroes: Trails of Cold Steel"/>
    <x v="5"/>
    <n v="2013"/>
    <x v="114"/>
    <x v="17"/>
    <s v="Apr"/>
    <x v="3"/>
    <x v="131"/>
    <x v="268"/>
    <x v="287"/>
    <x v="130"/>
    <x v="145"/>
    <x v="609"/>
    <n v="86"/>
    <n v="12"/>
    <n v="7.7"/>
    <n v="128"/>
    <s v="Falcom"/>
    <s v="T"/>
  </r>
  <r>
    <s v="Clive Barker's Jericho"/>
    <x v="5"/>
    <n v="2007"/>
    <x v="5706"/>
    <x v="32"/>
    <s v="Oct"/>
    <x v="6"/>
    <x v="34"/>
    <x v="394"/>
    <x v="45"/>
    <x v="58"/>
    <x v="133"/>
    <x v="609"/>
    <n v="60"/>
    <n v="34"/>
    <n v="7.1"/>
    <n v="52"/>
    <s v="Mercury Steam, Alchemic Productions"/>
    <s v="M"/>
  </r>
  <r>
    <s v="Tekken 3D: Prime Edition"/>
    <x v="10"/>
    <n v="2012"/>
    <x v="5707"/>
    <x v="4"/>
    <s v="Jul"/>
    <x v="9"/>
    <x v="0"/>
    <x v="383"/>
    <x v="270"/>
    <x v="69"/>
    <x v="145"/>
    <x v="609"/>
    <n v="64"/>
    <n v="42"/>
    <n v="5.9"/>
    <n v="39"/>
    <s v="Arika"/>
    <s v="T"/>
  </r>
  <r>
    <s v="Marvel: Ultimate Alliance 2"/>
    <x v="3"/>
    <n v="2009"/>
    <x v="5708"/>
    <x v="7"/>
    <s v="Apr"/>
    <x v="3"/>
    <x v="4"/>
    <x v="252"/>
    <x v="298"/>
    <x v="58"/>
    <x v="133"/>
    <x v="609"/>
    <n v="65"/>
    <n v="7"/>
    <n v="6.7"/>
    <n v="9"/>
    <s v="n-Space"/>
    <s v="E10+"/>
  </r>
  <r>
    <s v="Treasure World"/>
    <x v="3"/>
    <n v="2009"/>
    <x v="1901"/>
    <x v="12"/>
    <s v="Mar"/>
    <x v="7"/>
    <x v="265"/>
    <x v="375"/>
    <x v="125"/>
    <x v="58"/>
    <x v="145"/>
    <x v="609"/>
    <n v="68"/>
    <n v="14"/>
    <s v="tbd"/>
    <m/>
    <s v="Aspyr"/>
    <s v="E"/>
  </r>
  <r>
    <s v="SingStar: Back to the 80s"/>
    <x v="5"/>
    <n v="2011"/>
    <x v="5709"/>
    <x v="28"/>
    <s v="Jun"/>
    <x v="5"/>
    <x v="3"/>
    <x v="180"/>
    <x v="248"/>
    <x v="58"/>
    <x v="115"/>
    <x v="609"/>
    <m/>
    <m/>
    <m/>
    <m/>
    <m/>
    <m/>
  </r>
  <r>
    <s v="Jissen Pachi-Slot Hisshouhou! Aladdin A"/>
    <x v="6"/>
    <n v="2002"/>
    <x v="5710"/>
    <x v="28"/>
    <s v="Jun"/>
    <x v="5"/>
    <x v="100"/>
    <x v="180"/>
    <x v="125"/>
    <x v="118"/>
    <x v="106"/>
    <x v="609"/>
    <m/>
    <m/>
    <m/>
    <m/>
    <m/>
    <m/>
  </r>
  <r>
    <s v="Ford Racing Off Road"/>
    <x v="6"/>
    <n v="2008"/>
    <x v="5711"/>
    <x v="18"/>
    <s v="Jul"/>
    <x v="2"/>
    <x v="171"/>
    <x v="205"/>
    <x v="283"/>
    <x v="58"/>
    <x v="147"/>
    <x v="609"/>
    <n v="37"/>
    <n v="5"/>
    <s v="tbd"/>
    <m/>
    <s v="Razorworks Studios"/>
    <s v="E"/>
  </r>
  <r>
    <s v="Namco Museum: 50th Anniversary"/>
    <x v="8"/>
    <n v="2005"/>
    <x v="5712"/>
    <x v="27"/>
    <s v="Feb"/>
    <x v="5"/>
    <x v="25"/>
    <x v="364"/>
    <x v="300"/>
    <x v="58"/>
    <x v="106"/>
    <x v="609"/>
    <n v="60"/>
    <n v="7"/>
    <s v="tbd"/>
    <m/>
    <s v="Backbone Vancouver"/>
    <s v="E"/>
  </r>
  <r>
    <s v="Nobunaga no Yabou: Reppuuden"/>
    <x v="12"/>
    <n v="1999"/>
    <x v="5713"/>
    <x v="29"/>
    <s v="Feb"/>
    <x v="11"/>
    <x v="48"/>
    <x v="180"/>
    <x v="125"/>
    <x v="91"/>
    <x v="145"/>
    <x v="609"/>
    <m/>
    <m/>
    <m/>
    <m/>
    <m/>
    <m/>
  </r>
  <r>
    <s v="The BIGS 2"/>
    <x v="6"/>
    <n v="2009"/>
    <x v="5714"/>
    <x v="11"/>
    <s v="Aug"/>
    <x v="0"/>
    <x v="2"/>
    <x v="205"/>
    <x v="283"/>
    <x v="58"/>
    <x v="147"/>
    <x v="609"/>
    <m/>
    <m/>
    <s v="tbd"/>
    <m/>
    <s v="Blue Castle Games"/>
    <s v="E10+"/>
  </r>
  <r>
    <s v="Front Mission Evolved"/>
    <x v="4"/>
    <n v="2010"/>
    <x v="1000"/>
    <x v="33"/>
    <s v="Mar"/>
    <x v="6"/>
    <x v="15"/>
    <x v="205"/>
    <x v="270"/>
    <x v="64"/>
    <x v="133"/>
    <x v="609"/>
    <n v="58"/>
    <n v="52"/>
    <n v="6.1"/>
    <n v="24"/>
    <s v="Double Helix Games"/>
    <s v="T"/>
  </r>
  <r>
    <s v="Hidden Mysteries: Titanic - Secrets of the Fateful Voyage"/>
    <x v="0"/>
    <n v="2009"/>
    <x v="2658"/>
    <x v="28"/>
    <s v="Oct"/>
    <x v="10"/>
    <x v="98"/>
    <x v="369"/>
    <x v="270"/>
    <x v="58"/>
    <x v="133"/>
    <x v="609"/>
    <m/>
    <m/>
    <m/>
    <m/>
    <m/>
    <m/>
  </r>
  <r>
    <s v="Mat Hoffman's Pro BMX 2"/>
    <x v="13"/>
    <n v="2002"/>
    <x v="522"/>
    <x v="34"/>
    <s v="Jan"/>
    <x v="0"/>
    <x v="4"/>
    <x v="341"/>
    <x v="203"/>
    <x v="58"/>
    <x v="145"/>
    <x v="609"/>
    <n v="75"/>
    <n v="16"/>
    <s v="tbd"/>
    <m/>
    <s v="Rainbow Studios"/>
    <s v="T"/>
  </r>
  <r>
    <s v="Treasure Hunter G"/>
    <x v="7"/>
    <n v="1996"/>
    <x v="5715"/>
    <x v="17"/>
    <s v="May"/>
    <x v="3"/>
    <x v="9"/>
    <x v="180"/>
    <x v="125"/>
    <x v="118"/>
    <x v="106"/>
    <x v="609"/>
    <m/>
    <m/>
    <m/>
    <m/>
    <m/>
    <m/>
  </r>
  <r>
    <s v="Ashes Cricket 2009"/>
    <x v="4"/>
    <n v="2009"/>
    <x v="701"/>
    <x v="2"/>
    <s v="Dec"/>
    <x v="0"/>
    <x v="34"/>
    <x v="180"/>
    <x v="286"/>
    <x v="58"/>
    <x v="145"/>
    <x v="609"/>
    <m/>
    <m/>
    <m/>
    <m/>
    <m/>
    <m/>
  </r>
  <r>
    <s v="From Russia With Love"/>
    <x v="13"/>
    <n v="2005"/>
    <x v="5716"/>
    <x v="21"/>
    <s v="Aug"/>
    <x v="8"/>
    <x v="7"/>
    <x v="341"/>
    <x v="203"/>
    <x v="58"/>
    <x v="145"/>
    <x v="609"/>
    <n v="71"/>
    <n v="34"/>
    <n v="8.8000000000000007"/>
    <n v="12"/>
    <s v="Electronic Arts"/>
    <s v="T"/>
  </r>
  <r>
    <s v="Sleeping Dogs"/>
    <x v="17"/>
    <n v="2014"/>
    <x v="3365"/>
    <x v="7"/>
    <s v="Nov"/>
    <x v="8"/>
    <x v="15"/>
    <x v="205"/>
    <x v="265"/>
    <x v="58"/>
    <x v="133"/>
    <x v="609"/>
    <m/>
    <m/>
    <m/>
    <m/>
    <m/>
    <m/>
  </r>
  <r>
    <s v="Wing Arms"/>
    <x v="23"/>
    <n v="1994"/>
    <x v="5717"/>
    <x v="23"/>
    <s v="Jun"/>
    <x v="6"/>
    <x v="8"/>
    <x v="180"/>
    <x v="125"/>
    <x v="118"/>
    <x v="106"/>
    <x v="609"/>
    <m/>
    <m/>
    <m/>
    <m/>
    <m/>
    <m/>
  </r>
  <r>
    <s v="Press Your Luck 2010 Edition"/>
    <x v="3"/>
    <n v="2009"/>
    <x v="4529"/>
    <x v="18"/>
    <s v="Oct"/>
    <x v="5"/>
    <x v="5"/>
    <x v="375"/>
    <x v="125"/>
    <x v="58"/>
    <x v="145"/>
    <x v="609"/>
    <m/>
    <m/>
    <s v="tbd"/>
    <m/>
    <s v="Ludia Inc."/>
    <s v="E"/>
  </r>
  <r>
    <s v="Apache: Air Assault"/>
    <x v="5"/>
    <n v="2010"/>
    <x v="3145"/>
    <x v="0"/>
    <s v="Oct"/>
    <x v="7"/>
    <x v="4"/>
    <x v="369"/>
    <x v="297"/>
    <x v="58"/>
    <x v="147"/>
    <x v="609"/>
    <n v="66"/>
    <n v="17"/>
    <n v="6.1"/>
    <n v="12"/>
    <s v="Gaijin Entertainment"/>
    <s v="T"/>
  </r>
  <r>
    <s v="Pro Yaky? Spirits 2013"/>
    <x v="5"/>
    <n v="2013"/>
    <x v="3206"/>
    <x v="16"/>
    <s v="Sep"/>
    <x v="0"/>
    <x v="14"/>
    <x v="180"/>
    <x v="125"/>
    <x v="118"/>
    <x v="106"/>
    <x v="609"/>
    <m/>
    <m/>
    <m/>
    <m/>
    <m/>
    <m/>
  </r>
  <r>
    <s v="Cabela's North American Adventures"/>
    <x v="0"/>
    <n v="2010"/>
    <x v="5718"/>
    <x v="18"/>
    <s v="Dec"/>
    <x v="0"/>
    <x v="4"/>
    <x v="401"/>
    <x v="125"/>
    <x v="58"/>
    <x v="145"/>
    <x v="609"/>
    <m/>
    <m/>
    <s v="tbd"/>
    <m/>
    <s v="FUN Labs"/>
    <s v="T"/>
  </r>
  <r>
    <s v="Wizards of Waverly Place: Spellbound"/>
    <x v="3"/>
    <n v="2010"/>
    <x v="5719"/>
    <x v="25"/>
    <s v="Jan"/>
    <x v="5"/>
    <x v="32"/>
    <x v="252"/>
    <x v="298"/>
    <x v="58"/>
    <x v="145"/>
    <x v="609"/>
    <m/>
    <m/>
    <s v="tbd"/>
    <m/>
    <s v="Disney Interactive Studios"/>
    <s v="E"/>
  </r>
  <r>
    <s v="Dying Light"/>
    <x v="14"/>
    <n v="2015"/>
    <x v="5720"/>
    <x v="20"/>
    <s v="Aug"/>
    <x v="8"/>
    <x v="19"/>
    <x v="234"/>
    <x v="297"/>
    <x v="58"/>
    <x v="133"/>
    <x v="609"/>
    <n v="75"/>
    <n v="40"/>
    <n v="7.9"/>
    <n v="1295"/>
    <s v="Techland"/>
    <s v="M"/>
  </r>
  <r>
    <s v="Cabela's Big Game Hunter (2008)"/>
    <x v="6"/>
    <n v="2007"/>
    <x v="5721"/>
    <x v="1"/>
    <s v="Feb"/>
    <x v="0"/>
    <x v="59"/>
    <x v="205"/>
    <x v="283"/>
    <x v="58"/>
    <x v="147"/>
    <x v="609"/>
    <m/>
    <m/>
    <s v="tbd"/>
    <m/>
    <s v="Activision"/>
    <s v="T"/>
  </r>
  <r>
    <s v="The Cheetah Girls: Passport to Stardom"/>
    <x v="3"/>
    <n v="2008"/>
    <x v="2271"/>
    <x v="4"/>
    <s v="Jun"/>
    <x v="5"/>
    <x v="32"/>
    <x v="375"/>
    <x v="125"/>
    <x v="58"/>
    <x v="145"/>
    <x v="609"/>
    <m/>
    <m/>
    <s v="tbd"/>
    <m/>
    <s v="Handheld Games"/>
    <s v="E"/>
  </r>
  <r>
    <s v="Grandia II"/>
    <x v="21"/>
    <n v="2000"/>
    <x v="919"/>
    <x v="25"/>
    <s v="Jan"/>
    <x v="3"/>
    <x v="5"/>
    <x v="180"/>
    <x v="125"/>
    <x v="118"/>
    <x v="106"/>
    <x v="609"/>
    <n v="90"/>
    <n v="17"/>
    <n v="8.8000000000000007"/>
    <n v="57"/>
    <s v="Game Arts"/>
    <s v="T"/>
  </r>
  <r>
    <s v="Namco Museum Vol.4"/>
    <x v="12"/>
    <n v="1996"/>
    <x v="1689"/>
    <x v="31"/>
    <s v="Dec"/>
    <x v="5"/>
    <x v="3"/>
    <x v="324"/>
    <x v="45"/>
    <x v="94"/>
    <x v="145"/>
    <x v="609"/>
    <m/>
    <m/>
    <m/>
    <m/>
    <m/>
    <m/>
  </r>
  <r>
    <s v="Ridge Racer 6"/>
    <x v="4"/>
    <n v="2005"/>
    <x v="5722"/>
    <x v="14"/>
    <s v="Jan"/>
    <x v="2"/>
    <x v="25"/>
    <x v="205"/>
    <x v="287"/>
    <x v="35"/>
    <x v="145"/>
    <x v="609"/>
    <n v="74"/>
    <n v="65"/>
    <n v="7.1"/>
    <n v="28"/>
    <s v="Namco"/>
    <s v="E"/>
  </r>
  <r>
    <s v="Shark Tale"/>
    <x v="13"/>
    <n v="2004"/>
    <x v="2272"/>
    <x v="6"/>
    <s v="Dec"/>
    <x v="8"/>
    <x v="4"/>
    <x v="341"/>
    <x v="203"/>
    <x v="58"/>
    <x v="145"/>
    <x v="609"/>
    <n v="67"/>
    <n v="28"/>
    <s v="tbd"/>
    <m/>
    <s v="Edge of Reality"/>
    <s v="E"/>
  </r>
  <r>
    <s v="NFL Street 2"/>
    <x v="19"/>
    <n v="2004"/>
    <x v="5723"/>
    <x v="34"/>
    <s v="Feb"/>
    <x v="0"/>
    <x v="7"/>
    <x v="341"/>
    <x v="203"/>
    <x v="58"/>
    <x v="145"/>
    <x v="609"/>
    <n v="77"/>
    <n v="24"/>
    <s v="tbd"/>
    <m/>
    <s v="EA Tiburon"/>
    <s v="E"/>
  </r>
  <r>
    <s v="Pro Yaky? Spirits 2013"/>
    <x v="16"/>
    <n v="2013"/>
    <x v="4041"/>
    <x v="10"/>
    <s v="Apr"/>
    <x v="0"/>
    <x v="14"/>
    <x v="180"/>
    <x v="125"/>
    <x v="118"/>
    <x v="106"/>
    <x v="609"/>
    <m/>
    <m/>
    <m/>
    <m/>
    <m/>
    <m/>
  </r>
  <r>
    <s v="My Secret World by Imagine"/>
    <x v="3"/>
    <n v="2008"/>
    <x v="5724"/>
    <x v="32"/>
    <s v="Sep"/>
    <x v="5"/>
    <x v="5"/>
    <x v="180"/>
    <x v="256"/>
    <x v="58"/>
    <x v="106"/>
    <x v="609"/>
    <m/>
    <m/>
    <n v="8.8000000000000007"/>
    <n v="5"/>
    <s v="Ubisoft"/>
    <s v="E"/>
  </r>
  <r>
    <s v="Teenage Mutant Ninja Turtles 3: Mutant Nightmare"/>
    <x v="6"/>
    <n v="2005"/>
    <x v="3128"/>
    <x v="30"/>
    <s v="Jun"/>
    <x v="8"/>
    <x v="14"/>
    <x v="205"/>
    <x v="283"/>
    <x v="58"/>
    <x v="147"/>
    <x v="609"/>
    <n v="53"/>
    <n v="20"/>
    <n v="7"/>
    <n v="10"/>
    <s v="KCE Studios"/>
    <s v="E10+"/>
  </r>
  <r>
    <s v="Zone of the Enders HD Collection"/>
    <x v="4"/>
    <n v="2012"/>
    <x v="833"/>
    <x v="0"/>
    <s v="May"/>
    <x v="7"/>
    <x v="14"/>
    <x v="364"/>
    <x v="298"/>
    <x v="62"/>
    <x v="133"/>
    <x v="609"/>
    <n v="75"/>
    <n v="21"/>
    <n v="8.8000000000000007"/>
    <n v="20"/>
    <s v="High Voltage Software"/>
    <s v="M"/>
  </r>
  <r>
    <s v="Record of Agarest War"/>
    <x v="4"/>
    <n v="2008"/>
    <x v="5725"/>
    <x v="1"/>
    <s v="Jun"/>
    <x v="3"/>
    <x v="266"/>
    <x v="375"/>
    <x v="125"/>
    <x v="62"/>
    <x v="145"/>
    <x v="609"/>
    <n v="71"/>
    <n v="7"/>
    <n v="7"/>
    <n v="35"/>
    <s v="Compile Heart"/>
    <s v="T"/>
  </r>
  <r>
    <s v="Gladius"/>
    <x v="6"/>
    <n v="2003"/>
    <x v="579"/>
    <x v="2"/>
    <s v="Oct"/>
    <x v="11"/>
    <x v="4"/>
    <x v="205"/>
    <x v="283"/>
    <x v="58"/>
    <x v="147"/>
    <x v="609"/>
    <n v="78"/>
    <n v="27"/>
    <n v="8"/>
    <n v="22"/>
    <s v="LucasArts"/>
    <s v="T"/>
  </r>
  <r>
    <s v="Earth Defense Force: Insect Armageddon"/>
    <x v="5"/>
    <n v="2011"/>
    <x v="1687"/>
    <x v="12"/>
    <s v="Sep"/>
    <x v="6"/>
    <x v="58"/>
    <x v="383"/>
    <x v="203"/>
    <x v="36"/>
    <x v="133"/>
    <x v="609"/>
    <n v="63"/>
    <n v="28"/>
    <n v="7"/>
    <n v="24"/>
    <s v="Vicious Cycle"/>
    <s v="T"/>
  </r>
  <r>
    <s v="Dave Mirra Freestyle BMX 2"/>
    <x v="13"/>
    <n v="2001"/>
    <x v="5726"/>
    <x v="28"/>
    <s v="Jan"/>
    <x v="0"/>
    <x v="30"/>
    <x v="341"/>
    <x v="203"/>
    <x v="58"/>
    <x v="145"/>
    <x v="609"/>
    <n v="76"/>
    <n v="18"/>
    <n v="8.1999999999999993"/>
    <n v="6"/>
    <s v="Z-Axis, Ltd."/>
    <s v="T"/>
  </r>
  <r>
    <s v="Pro Yaky? Spirits 2012"/>
    <x v="16"/>
    <n v="2012"/>
    <x v="5727"/>
    <x v="3"/>
    <s v="May"/>
    <x v="0"/>
    <x v="14"/>
    <x v="180"/>
    <x v="125"/>
    <x v="118"/>
    <x v="106"/>
    <x v="609"/>
    <m/>
    <m/>
    <m/>
    <m/>
    <m/>
    <m/>
  </r>
  <r>
    <s v="SpongeBob SquarePants: Revenge of the Flying Dutchman"/>
    <x v="19"/>
    <n v="2002"/>
    <x v="5728"/>
    <x v="3"/>
    <s v="Mar"/>
    <x v="1"/>
    <x v="28"/>
    <x v="341"/>
    <x v="203"/>
    <x v="58"/>
    <x v="145"/>
    <x v="609"/>
    <n v="66"/>
    <n v="4"/>
    <n v="8.3000000000000007"/>
    <n v="10"/>
    <s v="Big Sky Software"/>
    <s v="E"/>
  </r>
  <r>
    <s v="Taiko no Tatsujin: Go! Go! Godaime"/>
    <x v="6"/>
    <n v="2004"/>
    <x v="5729"/>
    <x v="4"/>
    <s v="Sep"/>
    <x v="5"/>
    <x v="25"/>
    <x v="180"/>
    <x v="125"/>
    <x v="118"/>
    <x v="106"/>
    <x v="609"/>
    <m/>
    <m/>
    <m/>
    <m/>
    <m/>
    <m/>
  </r>
  <r>
    <s v="Taiko Drum Master"/>
    <x v="6"/>
    <n v="2004"/>
    <x v="38"/>
    <x v="14"/>
    <s v="Apr"/>
    <x v="5"/>
    <x v="25"/>
    <x v="205"/>
    <x v="283"/>
    <x v="58"/>
    <x v="147"/>
    <x v="609"/>
    <n v="77"/>
    <n v="35"/>
    <n v="8.1"/>
    <n v="8"/>
    <s v="Namco"/>
    <s v="E"/>
  </r>
  <r>
    <s v="Bust-A-Move 2 Arcade Edition"/>
    <x v="12"/>
    <n v="1995"/>
    <x v="3452"/>
    <x v="10"/>
    <s v="Jul"/>
    <x v="4"/>
    <x v="30"/>
    <x v="369"/>
    <x v="270"/>
    <x v="58"/>
    <x v="145"/>
    <x v="609"/>
    <m/>
    <m/>
    <m/>
    <m/>
    <m/>
    <m/>
  </r>
  <r>
    <s v="Tetris Worlds (Online Edition)"/>
    <x v="13"/>
    <n v="2003"/>
    <x v="5730"/>
    <x v="7"/>
    <s v="Sep"/>
    <x v="4"/>
    <x v="28"/>
    <x v="341"/>
    <x v="203"/>
    <x v="58"/>
    <x v="145"/>
    <x v="609"/>
    <n v="62"/>
    <n v="13"/>
    <s v="tbd"/>
    <m/>
    <s v="Radical Entertainment"/>
    <s v="E"/>
  </r>
  <r>
    <s v="Total War: Shogun 2 - Fall of the Samurai"/>
    <x v="14"/>
    <n v="2012"/>
    <x v="5731"/>
    <x v="12"/>
    <s v="Mar"/>
    <x v="11"/>
    <x v="8"/>
    <x v="360"/>
    <x v="244"/>
    <x v="58"/>
    <x v="133"/>
    <x v="609"/>
    <m/>
    <m/>
    <m/>
    <m/>
    <m/>
    <m/>
  </r>
  <r>
    <s v="Dungeon Hunter Alliance"/>
    <x v="22"/>
    <n v="2012"/>
    <x v="3130"/>
    <x v="11"/>
    <s v="May"/>
    <x v="8"/>
    <x v="5"/>
    <x v="360"/>
    <x v="265"/>
    <x v="58"/>
    <x v="147"/>
    <x v="609"/>
    <n v="49"/>
    <n v="34"/>
    <n v="6.4"/>
    <n v="61"/>
    <s v="Ubisoft"/>
    <s v="T"/>
  </r>
  <r>
    <s v="Forgotten Realms: Demon Stone"/>
    <x v="6"/>
    <n v="2004"/>
    <x v="5521"/>
    <x v="14"/>
    <s v="Nov"/>
    <x v="8"/>
    <x v="10"/>
    <x v="205"/>
    <x v="283"/>
    <x v="58"/>
    <x v="147"/>
    <x v="609"/>
    <n v="71"/>
    <n v="40"/>
    <n v="6.8"/>
    <n v="18"/>
    <s v="Stormfront Studios"/>
    <s v="T"/>
  </r>
  <r>
    <s v="Super Baseball Simulator 1.000"/>
    <x v="7"/>
    <n v="1991"/>
    <x v="1120"/>
    <x v="4"/>
    <s v="Jan"/>
    <x v="0"/>
    <x v="267"/>
    <x v="180"/>
    <x v="125"/>
    <x v="118"/>
    <x v="106"/>
    <x v="609"/>
    <m/>
    <m/>
    <m/>
    <m/>
    <m/>
    <m/>
  </r>
  <r>
    <s v="Soldier of Fortune: Payback"/>
    <x v="4"/>
    <n v="2007"/>
    <x v="5732"/>
    <x v="12"/>
    <s v="May"/>
    <x v="6"/>
    <x v="4"/>
    <x v="375"/>
    <x v="125"/>
    <x v="58"/>
    <x v="133"/>
    <x v="609"/>
    <n v="50"/>
    <n v="35"/>
    <n v="5.6"/>
    <n v="20"/>
    <s v="Cauldron Ltd."/>
    <s v="M"/>
  </r>
  <r>
    <s v="Afro Samurai"/>
    <x v="5"/>
    <n v="2009"/>
    <x v="463"/>
    <x v="11"/>
    <s v="Oct"/>
    <x v="8"/>
    <x v="10"/>
    <x v="234"/>
    <x v="300"/>
    <x v="58"/>
    <x v="147"/>
    <x v="609"/>
    <n v="65"/>
    <n v="52"/>
    <n v="6.1"/>
    <n v="27"/>
    <s v="Namco Bandai Games America, Namco Bandai Games"/>
    <s v="M"/>
  </r>
  <r>
    <s v="Looney Tunes: Space Race"/>
    <x v="6"/>
    <n v="2002"/>
    <x v="1433"/>
    <x v="1"/>
    <s v="May"/>
    <x v="2"/>
    <x v="52"/>
    <x v="205"/>
    <x v="283"/>
    <x v="58"/>
    <x v="147"/>
    <x v="609"/>
    <n v="62"/>
    <n v="14"/>
    <s v="tbd"/>
    <m/>
    <s v="Tantalus Interactive"/>
    <s v="E"/>
  </r>
  <r>
    <s v="Puzzle Challenge: Crosswords and More!"/>
    <x v="16"/>
    <n v="2006"/>
    <x v="5733"/>
    <x v="6"/>
    <s v="Sep"/>
    <x v="4"/>
    <x v="67"/>
    <x v="375"/>
    <x v="125"/>
    <x v="58"/>
    <x v="145"/>
    <x v="609"/>
    <m/>
    <m/>
    <m/>
    <m/>
    <m/>
    <m/>
  </r>
  <r>
    <s v="Neighborhood Games"/>
    <x v="0"/>
    <n v="2009"/>
    <x v="2621"/>
    <x v="30"/>
    <s v="Dec"/>
    <x v="5"/>
    <x v="28"/>
    <x v="394"/>
    <x v="287"/>
    <x v="58"/>
    <x v="145"/>
    <x v="609"/>
    <n v="49"/>
    <n v="6"/>
    <s v="tbd"/>
    <m/>
    <s v="Jet Black Games"/>
    <s v="E"/>
  </r>
  <r>
    <s v="Backyard Hockey"/>
    <x v="8"/>
    <n v="2003"/>
    <x v="5734"/>
    <x v="18"/>
    <s v="Oct"/>
    <x v="0"/>
    <x v="10"/>
    <x v="364"/>
    <x v="300"/>
    <x v="58"/>
    <x v="106"/>
    <x v="609"/>
    <m/>
    <m/>
    <s v="tbd"/>
    <m/>
    <s v="Mistic Software"/>
    <s v="E"/>
  </r>
  <r>
    <s v="The Amazing Spider-Man (Console Version)"/>
    <x v="3"/>
    <n v="2012"/>
    <x v="1520"/>
    <x v="21"/>
    <s v="Mar"/>
    <x v="8"/>
    <x v="4"/>
    <x v="341"/>
    <x v="298"/>
    <x v="58"/>
    <x v="145"/>
    <x v="609"/>
    <m/>
    <m/>
    <m/>
    <m/>
    <m/>
    <m/>
  </r>
  <r>
    <s v="Farming Simulator 2015"/>
    <x v="17"/>
    <n v="2015"/>
    <x v="5735"/>
    <x v="14"/>
    <s v="May"/>
    <x v="7"/>
    <x v="101"/>
    <x v="205"/>
    <x v="283"/>
    <x v="58"/>
    <x v="133"/>
    <x v="609"/>
    <m/>
    <m/>
    <m/>
    <m/>
    <m/>
    <m/>
  </r>
  <r>
    <s v="Silent Hill: Book of Memories"/>
    <x v="22"/>
    <n v="2012"/>
    <x v="5736"/>
    <x v="11"/>
    <s v="Jan"/>
    <x v="8"/>
    <x v="14"/>
    <x v="205"/>
    <x v="300"/>
    <x v="58"/>
    <x v="115"/>
    <x v="609"/>
    <n v="58"/>
    <n v="57"/>
    <n v="5.0999999999999996"/>
    <n v="102"/>
    <s v="WayForward"/>
    <s v="M"/>
  </r>
  <r>
    <s v="Playboy: The Mansion"/>
    <x v="6"/>
    <n v="2005"/>
    <x v="5737"/>
    <x v="8"/>
    <s v="Jul"/>
    <x v="7"/>
    <x v="5"/>
    <x v="205"/>
    <x v="283"/>
    <x v="58"/>
    <x v="147"/>
    <x v="609"/>
    <n v="59"/>
    <n v="33"/>
    <n v="7.5"/>
    <n v="18"/>
    <s v="Cyberlore Studios"/>
    <s v="M"/>
  </r>
  <r>
    <s v="Jikkyou Powerful Pro Yakyuu 2010"/>
    <x v="16"/>
    <n v="2010"/>
    <x v="4394"/>
    <x v="27"/>
    <s v="Jan"/>
    <x v="0"/>
    <x v="14"/>
    <x v="180"/>
    <x v="125"/>
    <x v="118"/>
    <x v="106"/>
    <x v="609"/>
    <m/>
    <m/>
    <m/>
    <m/>
    <m/>
    <m/>
  </r>
  <r>
    <s v="Sid Meier's Pirates!"/>
    <x v="16"/>
    <n v="2007"/>
    <x v="5738"/>
    <x v="2"/>
    <s v="Feb"/>
    <x v="11"/>
    <x v="2"/>
    <x v="252"/>
    <x v="45"/>
    <x v="58"/>
    <x v="133"/>
    <x v="609"/>
    <m/>
    <m/>
    <m/>
    <m/>
    <m/>
    <m/>
  </r>
  <r>
    <s v="Ore no Shikabane o Koete Yuke"/>
    <x v="16"/>
    <n v="2011"/>
    <x v="5739"/>
    <x v="20"/>
    <s v="Apr"/>
    <x v="3"/>
    <x v="3"/>
    <x v="180"/>
    <x v="125"/>
    <x v="118"/>
    <x v="106"/>
    <x v="609"/>
    <m/>
    <m/>
    <m/>
    <m/>
    <m/>
    <m/>
  </r>
  <r>
    <s v="Baja: Edge of Control"/>
    <x v="4"/>
    <n v="2008"/>
    <x v="5643"/>
    <x v="17"/>
    <s v="Mar"/>
    <x v="2"/>
    <x v="28"/>
    <x v="234"/>
    <x v="297"/>
    <x v="58"/>
    <x v="133"/>
    <x v="609"/>
    <n v="65"/>
    <n v="35"/>
    <n v="7.1"/>
    <n v="18"/>
    <s v="2XL Games"/>
    <s v="E"/>
  </r>
  <r>
    <s v="Tiger Woods PGA Tour 06"/>
    <x v="16"/>
    <n v="2005"/>
    <x v="5740"/>
    <x v="29"/>
    <s v="Aug"/>
    <x v="0"/>
    <x v="7"/>
    <x v="375"/>
    <x v="125"/>
    <x v="58"/>
    <x v="145"/>
    <x v="609"/>
    <n v="80"/>
    <n v="15"/>
    <n v="7.9"/>
    <n v="8"/>
    <s v="Team Fusion"/>
    <s v="E"/>
  </r>
  <r>
    <s v="Shaman King: Spirit of Shamans"/>
    <x v="12"/>
    <n v="2002"/>
    <x v="5741"/>
    <x v="31"/>
    <s v="Jun"/>
    <x v="8"/>
    <x v="25"/>
    <x v="180"/>
    <x v="125"/>
    <x v="197"/>
    <x v="145"/>
    <x v="609"/>
    <m/>
    <m/>
    <m/>
    <m/>
    <m/>
    <m/>
  </r>
  <r>
    <s v="Ratatouille"/>
    <x v="8"/>
    <n v="2007"/>
    <x v="5742"/>
    <x v="21"/>
    <s v="Jun"/>
    <x v="8"/>
    <x v="28"/>
    <x v="364"/>
    <x v="300"/>
    <x v="58"/>
    <x v="106"/>
    <x v="609"/>
    <n v="65"/>
    <n v="4"/>
    <s v="tbd"/>
    <m/>
    <s v="Helixe"/>
    <s v="E"/>
  </r>
  <r>
    <s v="Bleach: The 3rd Phantom"/>
    <x v="3"/>
    <n v="2008"/>
    <x v="5743"/>
    <x v="34"/>
    <s v="Oct"/>
    <x v="3"/>
    <x v="8"/>
    <x v="205"/>
    <x v="287"/>
    <x v="35"/>
    <x v="145"/>
    <x v="609"/>
    <n v="59"/>
    <n v="28"/>
    <n v="8"/>
    <n v="10"/>
    <s v="Sega, Tom Create"/>
    <s v="T"/>
  </r>
  <r>
    <s v="The Fairly Odd Parents: Enter the Cleft"/>
    <x v="8"/>
    <n v="2002"/>
    <x v="4824"/>
    <x v="27"/>
    <s v="Mar"/>
    <x v="1"/>
    <x v="28"/>
    <x v="364"/>
    <x v="300"/>
    <x v="58"/>
    <x v="106"/>
    <x v="609"/>
    <m/>
    <m/>
    <m/>
    <m/>
    <m/>
    <m/>
  </r>
  <r>
    <s v="MC Groovz Dance Craze"/>
    <x v="19"/>
    <n v="2004"/>
    <x v="5744"/>
    <x v="17"/>
    <s v="Jun"/>
    <x v="5"/>
    <x v="268"/>
    <x v="341"/>
    <x v="203"/>
    <x v="58"/>
    <x v="145"/>
    <x v="609"/>
    <n v="42"/>
    <n v="8"/>
    <n v="6.8"/>
    <n v="9"/>
    <s v="Mad Catz"/>
    <s v="E"/>
  </r>
  <r>
    <s v="The Thing"/>
    <x v="13"/>
    <n v="2002"/>
    <x v="5745"/>
    <x v="8"/>
    <s v="Jan"/>
    <x v="10"/>
    <x v="23"/>
    <x v="341"/>
    <x v="203"/>
    <x v="58"/>
    <x v="145"/>
    <x v="609"/>
    <n v="78"/>
    <n v="21"/>
    <n v="6.6"/>
    <n v="14"/>
    <s v="Computer Artworks"/>
    <s v="M"/>
  </r>
  <r>
    <s v="Tom and Jerry in House Trap"/>
    <x v="12"/>
    <n v="2000"/>
    <x v="5746"/>
    <x v="3"/>
    <s v="May"/>
    <x v="8"/>
    <x v="5"/>
    <x v="369"/>
    <x v="270"/>
    <x v="58"/>
    <x v="145"/>
    <x v="609"/>
    <m/>
    <m/>
    <m/>
    <m/>
    <m/>
    <m/>
  </r>
  <r>
    <s v="Power Rangers: Time Force"/>
    <x v="8"/>
    <n v="2001"/>
    <x v="5747"/>
    <x v="7"/>
    <s v="Mar"/>
    <x v="8"/>
    <x v="28"/>
    <x v="364"/>
    <x v="300"/>
    <x v="58"/>
    <x v="106"/>
    <x v="609"/>
    <m/>
    <m/>
    <m/>
    <m/>
    <m/>
    <m/>
  </r>
  <r>
    <s v="Untold Legends: Dark Kingdom"/>
    <x v="5"/>
    <n v="2006"/>
    <x v="5748"/>
    <x v="15"/>
    <s v="Mar"/>
    <x v="3"/>
    <x v="7"/>
    <x v="364"/>
    <x v="287"/>
    <x v="64"/>
    <x v="133"/>
    <x v="609"/>
    <n v="58"/>
    <n v="40"/>
    <n v="7.2"/>
    <n v="36"/>
    <s v="Sony Online Entertainment"/>
    <s v="T"/>
  </r>
  <r>
    <s v="Jikkyou Powerful Pro Yakyuu 2011"/>
    <x v="16"/>
    <n v="2011"/>
    <x v="5749"/>
    <x v="17"/>
    <s v="Dec"/>
    <x v="0"/>
    <x v="14"/>
    <x v="180"/>
    <x v="125"/>
    <x v="118"/>
    <x v="106"/>
    <x v="609"/>
    <m/>
    <m/>
    <m/>
    <m/>
    <m/>
    <m/>
  </r>
  <r>
    <s v="DS Kageyama Method: Dennou Hanpuku - Masu x Masu Hyaku Masu Keisan"/>
    <x v="3"/>
    <n v="2006"/>
    <x v="4710"/>
    <x v="18"/>
    <s v="Sep"/>
    <x v="5"/>
    <x v="269"/>
    <x v="180"/>
    <x v="125"/>
    <x v="118"/>
    <x v="106"/>
    <x v="609"/>
    <m/>
    <m/>
    <m/>
    <m/>
    <m/>
    <m/>
  </r>
  <r>
    <s v="Plants vs. Zombies"/>
    <x v="5"/>
    <n v="2011"/>
    <x v="5750"/>
    <x v="21"/>
    <s v="Apr"/>
    <x v="11"/>
    <x v="209"/>
    <x v="375"/>
    <x v="125"/>
    <x v="58"/>
    <x v="133"/>
    <x v="609"/>
    <n v="85"/>
    <n v="8"/>
    <n v="7.9"/>
    <n v="60"/>
    <s v="PopCap"/>
    <s v="E10+"/>
  </r>
  <r>
    <s v="Baldur's Gate: Dark Alliance"/>
    <x v="13"/>
    <n v="2002"/>
    <x v="5751"/>
    <x v="3"/>
    <s v="Jun"/>
    <x v="3"/>
    <x v="17"/>
    <x v="341"/>
    <x v="203"/>
    <x v="58"/>
    <x v="145"/>
    <x v="609"/>
    <n v="83"/>
    <n v="25"/>
    <n v="8.3000000000000007"/>
    <n v="26"/>
    <s v="Snowblind Studios"/>
    <s v="T"/>
  </r>
  <r>
    <s v="Prince of Persia: Warrior Within"/>
    <x v="19"/>
    <n v="2004"/>
    <x v="5531"/>
    <x v="22"/>
    <s v="Sep"/>
    <x v="8"/>
    <x v="5"/>
    <x v="341"/>
    <x v="203"/>
    <x v="58"/>
    <x v="145"/>
    <x v="609"/>
    <n v="83"/>
    <n v="31"/>
    <n v="8.6"/>
    <n v="20"/>
    <s v="Ubisoft"/>
    <s v="M"/>
  </r>
  <r>
    <s v="Mahjongg Mysteries: Ancient Egypt"/>
    <x v="3"/>
    <n v="2010"/>
    <x v="5752"/>
    <x v="7"/>
    <s v="Oct"/>
    <x v="4"/>
    <x v="194"/>
    <x v="360"/>
    <x v="277"/>
    <x v="58"/>
    <x v="133"/>
    <x v="609"/>
    <m/>
    <m/>
    <m/>
    <m/>
    <m/>
    <m/>
  </r>
  <r>
    <s v="Aikatsu! Cinderella Lesson"/>
    <x v="10"/>
    <n v="2012"/>
    <x v="3296"/>
    <x v="12"/>
    <s v="Nov"/>
    <x v="3"/>
    <x v="25"/>
    <x v="180"/>
    <x v="125"/>
    <x v="118"/>
    <x v="106"/>
    <x v="609"/>
    <m/>
    <m/>
    <m/>
    <m/>
    <m/>
    <m/>
  </r>
  <r>
    <s v="UFC: Tapout"/>
    <x v="13"/>
    <n v="2002"/>
    <x v="5600"/>
    <x v="6"/>
    <s v="May"/>
    <x v="9"/>
    <x v="67"/>
    <x v="364"/>
    <x v="300"/>
    <x v="58"/>
    <x v="145"/>
    <x v="609"/>
    <m/>
    <m/>
    <m/>
    <m/>
    <m/>
    <m/>
  </r>
  <r>
    <s v="Warriors Orochi"/>
    <x v="4"/>
    <n v="2007"/>
    <x v="5753"/>
    <x v="7"/>
    <s v="Aug"/>
    <x v="8"/>
    <x v="48"/>
    <x v="394"/>
    <x v="45"/>
    <x v="58"/>
    <x v="133"/>
    <x v="609"/>
    <n v="53"/>
    <n v="27"/>
    <n v="7.4"/>
    <n v="13"/>
    <s v="Omega Force"/>
    <s v="T"/>
  </r>
  <r>
    <s v="Predator: Concrete Jungle"/>
    <x v="6"/>
    <n v="2005"/>
    <x v="5754"/>
    <x v="15"/>
    <s v="Jul"/>
    <x v="8"/>
    <x v="23"/>
    <x v="205"/>
    <x v="270"/>
    <x v="58"/>
    <x v="147"/>
    <x v="609"/>
    <n v="47"/>
    <n v="14"/>
    <n v="8.8000000000000007"/>
    <n v="76"/>
    <s v="Eurocom Entertainment Software"/>
    <s v="M"/>
  </r>
  <r>
    <s v="Cabela's Survival: Shadows of Katmai"/>
    <x v="0"/>
    <n v="2011"/>
    <x v="5755"/>
    <x v="8"/>
    <s v="Apr"/>
    <x v="0"/>
    <x v="4"/>
    <x v="364"/>
    <x v="203"/>
    <x v="58"/>
    <x v="145"/>
    <x v="609"/>
    <m/>
    <m/>
    <n v="8"/>
    <n v="5"/>
    <s v="Activision"/>
    <s v="T"/>
  </r>
  <r>
    <s v="Arcana Heart 3"/>
    <x v="5"/>
    <n v="2011"/>
    <x v="1588"/>
    <x v="1"/>
    <s v="Sep"/>
    <x v="9"/>
    <x v="148"/>
    <x v="393"/>
    <x v="203"/>
    <x v="67"/>
    <x v="133"/>
    <x v="609"/>
    <n v="73"/>
    <n v="10"/>
    <n v="7.5"/>
    <n v="27"/>
    <s v="Examu"/>
    <s v="T"/>
  </r>
  <r>
    <s v="X-Men Origins: Wolverine"/>
    <x v="3"/>
    <n v="2009"/>
    <x v="5110"/>
    <x v="3"/>
    <s v="Dec"/>
    <x v="8"/>
    <x v="4"/>
    <x v="341"/>
    <x v="298"/>
    <x v="58"/>
    <x v="133"/>
    <x v="609"/>
    <n v="55"/>
    <n v="8"/>
    <n v="8.1"/>
    <n v="8"/>
    <s v="Griptonite Games"/>
    <s v="E10+"/>
  </r>
  <r>
    <s v="Big Mutha Truckers 2"/>
    <x v="6"/>
    <n v="2005"/>
    <x v="5756"/>
    <x v="31"/>
    <s v="Oct"/>
    <x v="2"/>
    <x v="171"/>
    <x v="205"/>
    <x v="270"/>
    <x v="58"/>
    <x v="147"/>
    <x v="609"/>
    <n v="51"/>
    <n v="26"/>
    <n v="2.1"/>
    <n v="9"/>
    <s v="Eutechnyx"/>
    <s v="M"/>
  </r>
  <r>
    <s v="Armored Core 4"/>
    <x v="5"/>
    <n v="2006"/>
    <x v="5757"/>
    <x v="24"/>
    <s v="Oct"/>
    <x v="7"/>
    <x v="11"/>
    <x v="290"/>
    <x v="125"/>
    <x v="100"/>
    <x v="145"/>
    <x v="609"/>
    <n v="65"/>
    <n v="36"/>
    <n v="6.8"/>
    <n v="25"/>
    <s v="From Software"/>
    <s v="T"/>
  </r>
  <r>
    <s v="Shutter Island"/>
    <x v="14"/>
    <n v="2009"/>
    <x v="5758"/>
    <x v="30"/>
    <s v="Aug"/>
    <x v="10"/>
    <x v="270"/>
    <x v="180"/>
    <x v="271"/>
    <x v="58"/>
    <x v="147"/>
    <x v="609"/>
    <m/>
    <m/>
    <s v="tbd"/>
    <m/>
    <s v="Merscom LLC"/>
    <s v="T"/>
  </r>
  <r>
    <s v="Solatorobo: Red the Hunter"/>
    <x v="3"/>
    <n v="2010"/>
    <x v="5759"/>
    <x v="12"/>
    <s v="Jun"/>
    <x v="3"/>
    <x v="0"/>
    <x v="122"/>
    <x v="203"/>
    <x v="35"/>
    <x v="145"/>
    <x v="609"/>
    <n v="76"/>
    <n v="40"/>
    <n v="7.9"/>
    <n v="23"/>
    <s v="CyberConnect2"/>
    <s v="E10+"/>
  </r>
  <r>
    <s v="NHL FaceOff 2001"/>
    <x v="6"/>
    <n v="2001"/>
    <x v="5760"/>
    <x v="1"/>
    <s v="Apr"/>
    <x v="0"/>
    <x v="3"/>
    <x v="205"/>
    <x v="270"/>
    <x v="58"/>
    <x v="133"/>
    <x v="609"/>
    <n v="57"/>
    <n v="11"/>
    <n v="4"/>
    <n v="4"/>
    <s v="989 Sports"/>
    <s v="E"/>
  </r>
  <r>
    <s v="Mana Khemia 2: Fall of Alchemy"/>
    <x v="6"/>
    <n v="2008"/>
    <x v="5761"/>
    <x v="1"/>
    <s v="Dec"/>
    <x v="3"/>
    <x v="243"/>
    <x v="360"/>
    <x v="300"/>
    <x v="69"/>
    <x v="133"/>
    <x v="609"/>
    <n v="70"/>
    <n v="12"/>
    <n v="8.1999999999999993"/>
    <n v="17"/>
    <s v="Gust"/>
    <s v="T"/>
  </r>
  <r>
    <s v="The Great Escape"/>
    <x v="6"/>
    <n v="2003"/>
    <x v="280"/>
    <x v="8"/>
    <s v="Oct"/>
    <x v="8"/>
    <x v="113"/>
    <x v="205"/>
    <x v="270"/>
    <x v="58"/>
    <x v="133"/>
    <x v="609"/>
    <n v="57"/>
    <n v="19"/>
    <n v="8"/>
    <n v="21"/>
    <s v="Pivotal Games"/>
    <s v="T"/>
  </r>
  <r>
    <s v="Just Dance 2: Extra Songs"/>
    <x v="0"/>
    <n v="2011"/>
    <x v="4213"/>
    <x v="6"/>
    <s v="Mar"/>
    <x v="5"/>
    <x v="5"/>
    <x v="180"/>
    <x v="271"/>
    <x v="58"/>
    <x v="147"/>
    <x v="609"/>
    <m/>
    <m/>
    <m/>
    <m/>
    <m/>
    <m/>
  </r>
  <r>
    <s v="Castlevania: Lords of Shadow 2"/>
    <x v="5"/>
    <n v="2014"/>
    <x v="5762"/>
    <x v="19"/>
    <s v="Feb"/>
    <x v="8"/>
    <x v="14"/>
    <x v="396"/>
    <x v="279"/>
    <x v="64"/>
    <x v="147"/>
    <x v="609"/>
    <n v="63"/>
    <n v="55"/>
    <n v="7.8"/>
    <n v="528"/>
    <s v="Mercury Steam"/>
    <s v="M"/>
  </r>
  <r>
    <s v="Dexter's Lab Chess Challenge"/>
    <x v="8"/>
    <n v="2002"/>
    <x v="5763"/>
    <x v="2"/>
    <s v="Jul"/>
    <x v="5"/>
    <x v="176"/>
    <x v="364"/>
    <x v="300"/>
    <x v="58"/>
    <x v="106"/>
    <x v="609"/>
    <m/>
    <m/>
    <m/>
    <m/>
    <m/>
    <m/>
  </r>
  <r>
    <s v="CSI: Unsolved!"/>
    <x v="3"/>
    <n v="2010"/>
    <x v="5764"/>
    <x v="2"/>
    <s v="Mar"/>
    <x v="10"/>
    <x v="5"/>
    <x v="346"/>
    <x v="300"/>
    <x v="58"/>
    <x v="133"/>
    <x v="609"/>
    <m/>
    <m/>
    <m/>
    <m/>
    <m/>
    <m/>
  </r>
  <r>
    <s v="Big Mutha Truckers"/>
    <x v="13"/>
    <n v="2002"/>
    <x v="3532"/>
    <x v="14"/>
    <s v="Mar"/>
    <x v="2"/>
    <x v="87"/>
    <x v="341"/>
    <x v="203"/>
    <x v="58"/>
    <x v="145"/>
    <x v="610"/>
    <n v="59"/>
    <n v="12"/>
    <n v="4.3"/>
    <n v="9"/>
    <s v="Eutechnyx"/>
    <s v="T"/>
  </r>
  <r>
    <s v="Way of the Samurai 4"/>
    <x v="5"/>
    <n v="2011"/>
    <x v="1686"/>
    <x v="19"/>
    <s v="Sep"/>
    <x v="8"/>
    <x v="131"/>
    <x v="180"/>
    <x v="298"/>
    <x v="94"/>
    <x v="145"/>
    <x v="610"/>
    <n v="58"/>
    <n v="25"/>
    <n v="6.5"/>
    <n v="15"/>
    <s v="Acquire"/>
    <s v="M"/>
  </r>
  <r>
    <s v="ESA Foundation Compilation"/>
    <x v="6"/>
    <n v="2005"/>
    <x v="5765"/>
    <x v="19"/>
    <s v="Mar"/>
    <x v="5"/>
    <x v="3"/>
    <x v="205"/>
    <x v="270"/>
    <x v="58"/>
    <x v="133"/>
    <x v="610"/>
    <m/>
    <m/>
    <m/>
    <m/>
    <m/>
    <m/>
  </r>
  <r>
    <s v="The Hobbit"/>
    <x v="8"/>
    <n v="2003"/>
    <x v="5766"/>
    <x v="26"/>
    <s v="Jun"/>
    <x v="1"/>
    <x v="23"/>
    <x v="364"/>
    <x v="300"/>
    <x v="58"/>
    <x v="106"/>
    <x v="610"/>
    <n v="67"/>
    <n v="6"/>
    <n v="9.1999999999999993"/>
    <n v="17"/>
    <s v="Saffire"/>
    <s v="E"/>
  </r>
  <r>
    <s v="The King of Fighters XI"/>
    <x v="6"/>
    <n v="2006"/>
    <x v="4095"/>
    <x v="18"/>
    <s v="Apr"/>
    <x v="9"/>
    <x v="153"/>
    <x v="360"/>
    <x v="297"/>
    <x v="57"/>
    <x v="133"/>
    <x v="610"/>
    <n v="75"/>
    <n v="30"/>
    <n v="8.5"/>
    <n v="15"/>
    <s v="SNK Playmore"/>
    <s v="T"/>
  </r>
  <r>
    <s v="Tom Clancy's Splinter Cell: Essentials"/>
    <x v="16"/>
    <n v="2006"/>
    <x v="5304"/>
    <x v="34"/>
    <s v="Jan"/>
    <x v="6"/>
    <x v="5"/>
    <x v="394"/>
    <x v="45"/>
    <x v="58"/>
    <x v="133"/>
    <x v="610"/>
    <n v="58"/>
    <n v="37"/>
    <n v="7.5"/>
    <n v="39"/>
    <s v="Ubisoft"/>
    <s v="M"/>
  </r>
  <r>
    <s v="The Naked Brothers Band: The Video Game"/>
    <x v="3"/>
    <n v="2008"/>
    <x v="5767"/>
    <x v="18"/>
    <s v="Jul"/>
    <x v="5"/>
    <x v="28"/>
    <x v="375"/>
    <x v="125"/>
    <x v="58"/>
    <x v="145"/>
    <x v="610"/>
    <m/>
    <m/>
    <m/>
    <m/>
    <m/>
    <m/>
  </r>
  <r>
    <s v="Chronicles of Mystery: Curse of the Ancient Temple"/>
    <x v="3"/>
    <n v="2009"/>
    <x v="3553"/>
    <x v="33"/>
    <s v="Sep"/>
    <x v="10"/>
    <x v="86"/>
    <x v="360"/>
    <x v="244"/>
    <x v="58"/>
    <x v="133"/>
    <x v="610"/>
    <n v="57"/>
    <n v="7"/>
    <s v="tbd"/>
    <m/>
    <s v="City Interactive"/>
    <s v="E"/>
  </r>
  <r>
    <s v="Dragon Ball Z: Idainaru Dragon Ball Densetsu"/>
    <x v="12"/>
    <n v="1996"/>
    <x v="5768"/>
    <x v="6"/>
    <s v="Jan"/>
    <x v="9"/>
    <x v="25"/>
    <x v="180"/>
    <x v="125"/>
    <x v="197"/>
    <x v="145"/>
    <x v="610"/>
    <m/>
    <m/>
    <m/>
    <m/>
    <m/>
    <m/>
  </r>
  <r>
    <s v="Major League Baseball 2K12"/>
    <x v="5"/>
    <n v="2012"/>
    <x v="5769"/>
    <x v="27"/>
    <s v="Oct"/>
    <x v="0"/>
    <x v="2"/>
    <x v="375"/>
    <x v="125"/>
    <x v="58"/>
    <x v="133"/>
    <x v="610"/>
    <n v="68"/>
    <n v="8"/>
    <n v="4.4000000000000004"/>
    <n v="5"/>
    <s v="Visual Concepts"/>
    <s v="E"/>
  </r>
  <r>
    <s v="Family Guy"/>
    <x v="16"/>
    <n v="2006"/>
    <x v="5770"/>
    <x v="6"/>
    <s v="Sep"/>
    <x v="8"/>
    <x v="2"/>
    <x v="375"/>
    <x v="125"/>
    <x v="58"/>
    <x v="133"/>
    <x v="610"/>
    <n v="51"/>
    <n v="14"/>
    <n v="6.3"/>
    <n v="15"/>
    <s v="High Voltage Software"/>
    <s v="M"/>
  </r>
  <r>
    <s v="Dead Space 3"/>
    <x v="14"/>
    <s v="N/A"/>
    <x v="4816"/>
    <x v="6"/>
    <s v="Feb"/>
    <x v="8"/>
    <x v="7"/>
    <x v="324"/>
    <x v="248"/>
    <x v="58"/>
    <x v="133"/>
    <x v="610"/>
    <n v="78"/>
    <n v="16"/>
    <n v="6"/>
    <n v="1096"/>
    <s v="Visceral Games"/>
    <s v="M"/>
  </r>
  <r>
    <s v="Sniper Elite"/>
    <x v="6"/>
    <n v="2005"/>
    <x v="5771"/>
    <x v="34"/>
    <s v="Oct"/>
    <x v="6"/>
    <x v="5"/>
    <x v="205"/>
    <x v="270"/>
    <x v="58"/>
    <x v="133"/>
    <x v="610"/>
    <n v="76"/>
    <n v="21"/>
    <n v="8.9"/>
    <n v="36"/>
    <s v="Rebellion"/>
    <s v="M"/>
  </r>
  <r>
    <s v="Yoga Wii"/>
    <x v="0"/>
    <n v="2009"/>
    <x v="5772"/>
    <x v="0"/>
    <s v="Jun"/>
    <x v="0"/>
    <x v="271"/>
    <x v="364"/>
    <x v="203"/>
    <x v="58"/>
    <x v="133"/>
    <x v="610"/>
    <m/>
    <m/>
    <m/>
    <m/>
    <m/>
    <m/>
  </r>
  <r>
    <s v="MLB 16: The Show"/>
    <x v="5"/>
    <n v="2016"/>
    <x v="5773"/>
    <x v="0"/>
    <s v="Dec"/>
    <x v="8"/>
    <x v="3"/>
    <x v="252"/>
    <x v="125"/>
    <x v="58"/>
    <x v="115"/>
    <x v="610"/>
    <m/>
    <m/>
    <m/>
    <m/>
    <m/>
    <m/>
  </r>
  <r>
    <s v="Harry Potter and the Goblet of Fire"/>
    <x v="16"/>
    <n v="2005"/>
    <x v="5774"/>
    <x v="6"/>
    <s v="Sep"/>
    <x v="8"/>
    <x v="7"/>
    <x v="394"/>
    <x v="125"/>
    <x v="58"/>
    <x v="133"/>
    <x v="610"/>
    <n v="70"/>
    <n v="13"/>
    <n v="7.4"/>
    <n v="16"/>
    <s v="Electronic Arts"/>
    <s v="E10+"/>
  </r>
  <r>
    <s v="Kouchuu Ouja Mushi King: Greatest Champion e no Michi DS"/>
    <x v="3"/>
    <n v="2005"/>
    <x v="26"/>
    <x v="9"/>
    <s v="Dec"/>
    <x v="8"/>
    <x v="8"/>
    <x v="180"/>
    <x v="125"/>
    <x v="91"/>
    <x v="106"/>
    <x v="610"/>
    <m/>
    <m/>
    <m/>
    <m/>
    <m/>
    <m/>
  </r>
  <r>
    <s v="Parlor! Mini 4"/>
    <x v="7"/>
    <n v="1996"/>
    <x v="4628"/>
    <x v="23"/>
    <s v="Mar"/>
    <x v="5"/>
    <x v="272"/>
    <x v="180"/>
    <x v="125"/>
    <x v="91"/>
    <x v="106"/>
    <x v="610"/>
    <m/>
    <m/>
    <m/>
    <m/>
    <m/>
    <m/>
  </r>
  <r>
    <s v="Breath of Fire II"/>
    <x v="8"/>
    <n v="2001"/>
    <x v="5775"/>
    <x v="11"/>
    <s v="Mar"/>
    <x v="3"/>
    <x v="5"/>
    <x v="364"/>
    <x v="300"/>
    <x v="58"/>
    <x v="106"/>
    <x v="610"/>
    <n v="81"/>
    <n v="16"/>
    <n v="8.8000000000000007"/>
    <n v="16"/>
    <s v="Capcom"/>
    <s v="E"/>
  </r>
  <r>
    <s v="The Amazing Spider-Man (Console Version)"/>
    <x v="10"/>
    <n v="2012"/>
    <x v="5776"/>
    <x v="25"/>
    <s v="Jul"/>
    <x v="8"/>
    <x v="4"/>
    <x v="341"/>
    <x v="298"/>
    <x v="58"/>
    <x v="145"/>
    <x v="610"/>
    <m/>
    <m/>
    <m/>
    <m/>
    <m/>
    <m/>
  </r>
  <r>
    <s v="Danganronpa 2: Goodbye Despair"/>
    <x v="16"/>
    <n v="2012"/>
    <x v="5777"/>
    <x v="26"/>
    <s v="Mar"/>
    <x v="5"/>
    <x v="130"/>
    <x v="180"/>
    <x v="125"/>
    <x v="91"/>
    <x v="106"/>
    <x v="610"/>
    <m/>
    <m/>
    <m/>
    <m/>
    <m/>
    <m/>
  </r>
  <r>
    <s v="Iron Chef America: Supreme Cuisine"/>
    <x v="3"/>
    <n v="2008"/>
    <x v="5778"/>
    <x v="10"/>
    <s v="Jan"/>
    <x v="7"/>
    <x v="160"/>
    <x v="375"/>
    <x v="125"/>
    <x v="58"/>
    <x v="145"/>
    <x v="610"/>
    <m/>
    <m/>
    <s v="tbd"/>
    <m/>
    <s v="Black Lantern Studios"/>
    <s v="E10+"/>
  </r>
  <r>
    <s v="Test Drive Unlimited 2"/>
    <x v="14"/>
    <s v="N/A"/>
    <x v="847"/>
    <x v="25"/>
    <s v="Aug"/>
    <x v="2"/>
    <x v="10"/>
    <x v="268"/>
    <x v="277"/>
    <x v="58"/>
    <x v="147"/>
    <x v="610"/>
    <n v="72"/>
    <n v="19"/>
    <n v="5.7"/>
    <n v="253"/>
    <s v="Eden"/>
    <s v="T"/>
  </r>
  <r>
    <s v="UFC Personal Trainer: The Ultimate Fitness System"/>
    <x v="5"/>
    <n v="2011"/>
    <x v="64"/>
    <x v="24"/>
    <s v="May"/>
    <x v="0"/>
    <x v="28"/>
    <x v="122"/>
    <x v="283"/>
    <x v="58"/>
    <x v="147"/>
    <x v="610"/>
    <n v="65"/>
    <n v="8"/>
    <n v="2.4"/>
    <n v="5"/>
    <s v="THQ"/>
    <s v="E"/>
  </r>
  <r>
    <s v="Ice Age 2: The Meltdown"/>
    <x v="19"/>
    <n v="2006"/>
    <x v="626"/>
    <x v="15"/>
    <s v="Jun"/>
    <x v="1"/>
    <x v="23"/>
    <x v="341"/>
    <x v="203"/>
    <x v="58"/>
    <x v="145"/>
    <x v="610"/>
    <n v="67"/>
    <n v="9"/>
    <s v="tbd"/>
    <m/>
    <s v="Vivendi Games"/>
    <s v="E10+"/>
  </r>
  <r>
    <s v="Conan"/>
    <x v="4"/>
    <n v="2007"/>
    <x v="5779"/>
    <x v="0"/>
    <s v="Nov"/>
    <x v="8"/>
    <x v="28"/>
    <x v="252"/>
    <x v="287"/>
    <x v="58"/>
    <x v="145"/>
    <x v="610"/>
    <n v="69"/>
    <n v="49"/>
    <n v="7.3"/>
    <n v="67"/>
    <s v="Nihilistic"/>
    <s v="M"/>
  </r>
  <r>
    <s v="Steins;Gate"/>
    <x v="16"/>
    <n v="2011"/>
    <x v="3720"/>
    <x v="32"/>
    <s v="Sep"/>
    <x v="10"/>
    <x v="154"/>
    <x v="180"/>
    <x v="125"/>
    <x v="91"/>
    <x v="106"/>
    <x v="610"/>
    <m/>
    <m/>
    <m/>
    <m/>
    <m/>
    <m/>
  </r>
  <r>
    <s v="Dinotopia: The Timestone Pirates"/>
    <x v="8"/>
    <n v="2002"/>
    <x v="5780"/>
    <x v="16"/>
    <s v="May"/>
    <x v="8"/>
    <x v="273"/>
    <x v="364"/>
    <x v="300"/>
    <x v="58"/>
    <x v="106"/>
    <x v="610"/>
    <n v="64"/>
    <n v="9"/>
    <s v="tbd"/>
    <m/>
    <s v="RFX Interactive"/>
    <s v="E"/>
  </r>
  <r>
    <s v="Power Pro Kun Pocket 12"/>
    <x v="3"/>
    <n v="2009"/>
    <x v="5781"/>
    <x v="30"/>
    <s v="Mar"/>
    <x v="0"/>
    <x v="14"/>
    <x v="180"/>
    <x v="125"/>
    <x v="91"/>
    <x v="106"/>
    <x v="610"/>
    <m/>
    <m/>
    <m/>
    <m/>
    <m/>
    <m/>
  </r>
  <r>
    <s v="Petz Pony: Beauty Pageant"/>
    <x v="3"/>
    <n v="2009"/>
    <x v="5782"/>
    <x v="18"/>
    <s v="Mar"/>
    <x v="7"/>
    <x v="5"/>
    <x v="375"/>
    <x v="125"/>
    <x v="58"/>
    <x v="145"/>
    <x v="610"/>
    <m/>
    <m/>
    <s v="tbd"/>
    <m/>
    <s v="HotGen"/>
    <s v="E"/>
  </r>
  <r>
    <s v="Rune Factory: Tides of Destiny"/>
    <x v="0"/>
    <n v="2011"/>
    <x v="5783"/>
    <x v="18"/>
    <s v="Nov"/>
    <x v="3"/>
    <x v="214"/>
    <x v="346"/>
    <x v="125"/>
    <x v="23"/>
    <x v="145"/>
    <x v="610"/>
    <m/>
    <m/>
    <n v="7"/>
    <n v="11"/>
    <s v="Neverland"/>
    <s v="E10+"/>
  </r>
  <r>
    <s v="J-League Jikkyou Winning Eleven 3"/>
    <x v="12"/>
    <n v="1997"/>
    <x v="5060"/>
    <x v="16"/>
    <s v="Oct"/>
    <x v="0"/>
    <x v="14"/>
    <x v="180"/>
    <x v="125"/>
    <x v="197"/>
    <x v="145"/>
    <x v="610"/>
    <m/>
    <m/>
    <m/>
    <m/>
    <m/>
    <m/>
  </r>
  <r>
    <s v="No More Heroes: Heroes' Paradise"/>
    <x v="5"/>
    <n v="2010"/>
    <x v="411"/>
    <x v="2"/>
    <s v="Dec"/>
    <x v="8"/>
    <x v="14"/>
    <x v="205"/>
    <x v="203"/>
    <x v="57"/>
    <x v="133"/>
    <x v="610"/>
    <n v="72"/>
    <n v="38"/>
    <n v="7.3"/>
    <n v="38"/>
    <s v="FeelPlus"/>
    <s v="M"/>
  </r>
  <r>
    <s v="Jissen Pachi-Slot Hisshouhou"/>
    <x v="7"/>
    <n v="1993"/>
    <x v="1747"/>
    <x v="2"/>
    <s v="Nov"/>
    <x v="5"/>
    <x v="100"/>
    <x v="180"/>
    <x v="125"/>
    <x v="91"/>
    <x v="106"/>
    <x v="610"/>
    <m/>
    <m/>
    <m/>
    <m/>
    <m/>
    <m/>
  </r>
  <r>
    <s v="Shin Megami Tensei IV: Final"/>
    <x v="10"/>
    <n v="2016"/>
    <x v="5784"/>
    <x v="22"/>
    <s v="Nov"/>
    <x v="3"/>
    <x v="41"/>
    <x v="268"/>
    <x v="125"/>
    <x v="49"/>
    <x v="145"/>
    <x v="610"/>
    <m/>
    <m/>
    <m/>
    <m/>
    <m/>
    <m/>
  </r>
  <r>
    <s v="Aliens vs Predator"/>
    <x v="14"/>
    <n v="2010"/>
    <x v="2979"/>
    <x v="17"/>
    <s v="Aug"/>
    <x v="6"/>
    <x v="8"/>
    <x v="180"/>
    <x v="271"/>
    <x v="58"/>
    <x v="133"/>
    <x v="610"/>
    <n v="68"/>
    <n v="35"/>
    <n v="7.4"/>
    <n v="985"/>
    <s v="Rebellion"/>
    <s v="M"/>
  </r>
  <r>
    <s v="Captain America: Super Soldier"/>
    <x v="5"/>
    <n v="2011"/>
    <x v="2261"/>
    <x v="13"/>
    <s v="Jul"/>
    <x v="8"/>
    <x v="8"/>
    <x v="205"/>
    <x v="297"/>
    <x v="58"/>
    <x v="147"/>
    <x v="610"/>
    <n v="61"/>
    <n v="34"/>
    <n v="7.3"/>
    <n v="40"/>
    <s v="Next Level Games"/>
    <s v="T"/>
  </r>
  <r>
    <s v="Pac-Man &amp; Galaga Dimensions"/>
    <x v="10"/>
    <n v="2011"/>
    <x v="5785"/>
    <x v="8"/>
    <s v="Sep"/>
    <x v="5"/>
    <x v="25"/>
    <x v="205"/>
    <x v="203"/>
    <x v="57"/>
    <x v="145"/>
    <x v="610"/>
    <m/>
    <m/>
    <m/>
    <m/>
    <m/>
    <m/>
  </r>
  <r>
    <s v="Manhunt"/>
    <x v="13"/>
    <n v="2004"/>
    <x v="2564"/>
    <x v="28"/>
    <s v="Feb"/>
    <x v="8"/>
    <x v="2"/>
    <x v="364"/>
    <x v="203"/>
    <x v="58"/>
    <x v="145"/>
    <x v="610"/>
    <n v="74"/>
    <n v="37"/>
    <n v="7.9"/>
    <n v="19"/>
    <s v="Rockstar North"/>
    <s v="M"/>
  </r>
  <r>
    <s v="NCAA Final Four 2003"/>
    <x v="6"/>
    <n v="2002"/>
    <x v="301"/>
    <x v="0"/>
    <s v="Aug"/>
    <x v="0"/>
    <x v="3"/>
    <x v="290"/>
    <x v="270"/>
    <x v="58"/>
    <x v="133"/>
    <x v="610"/>
    <n v="57"/>
    <n v="16"/>
    <n v="6"/>
    <n v="4"/>
    <s v="989 Sports"/>
    <s v="E"/>
  </r>
  <r>
    <s v="Dynasty Warriors: Gundam 2"/>
    <x v="4"/>
    <n v="2008"/>
    <x v="116"/>
    <x v="3"/>
    <s v="Oct"/>
    <x v="8"/>
    <x v="25"/>
    <x v="360"/>
    <x v="298"/>
    <x v="36"/>
    <x v="145"/>
    <x v="610"/>
    <n v="49"/>
    <n v="30"/>
    <n v="7"/>
    <n v="18"/>
    <s v="Omega Force"/>
    <s v="T"/>
  </r>
  <r>
    <s v="Dream Salon"/>
    <x v="3"/>
    <n v="2009"/>
    <x v="5786"/>
    <x v="5"/>
    <s v="Dec"/>
    <x v="5"/>
    <x v="84"/>
    <x v="375"/>
    <x v="125"/>
    <x v="58"/>
    <x v="145"/>
    <x v="610"/>
    <m/>
    <m/>
    <s v="tbd"/>
    <m/>
    <s v="Zoo Games"/>
    <s v="E"/>
  </r>
  <r>
    <s v="Bound By Flame"/>
    <x v="9"/>
    <n v="2014"/>
    <x v="5787"/>
    <x v="30"/>
    <s v="Jul"/>
    <x v="3"/>
    <x v="82"/>
    <x v="122"/>
    <x v="265"/>
    <x v="58"/>
    <x v="147"/>
    <x v="610"/>
    <n v="53"/>
    <n v="40"/>
    <n v="5.9"/>
    <n v="230"/>
    <s v="Spiders"/>
    <s v="M"/>
  </r>
  <r>
    <s v="We Wish You A Merry Christmas"/>
    <x v="0"/>
    <n v="2009"/>
    <x v="5788"/>
    <x v="22"/>
    <s v="Sep"/>
    <x v="8"/>
    <x v="160"/>
    <x v="346"/>
    <x v="203"/>
    <x v="58"/>
    <x v="133"/>
    <x v="610"/>
    <m/>
    <m/>
    <s v="tbd"/>
    <m/>
    <s v="Destineer"/>
    <s v="E"/>
  </r>
  <r>
    <s v="Spectrobes: Origins"/>
    <x v="0"/>
    <n v="2009"/>
    <x v="2447"/>
    <x v="14"/>
    <s v="Jul"/>
    <x v="3"/>
    <x v="32"/>
    <x v="252"/>
    <x v="287"/>
    <x v="58"/>
    <x v="145"/>
    <x v="610"/>
    <n v="71"/>
    <n v="22"/>
    <n v="8.4"/>
    <n v="16"/>
    <s v="Genki"/>
    <s v="E10+"/>
  </r>
  <r>
    <s v="Rock Band Country Track Pack"/>
    <x v="5"/>
    <n v="2009"/>
    <x v="5789"/>
    <x v="10"/>
    <s v="Oct"/>
    <x v="5"/>
    <x v="31"/>
    <x v="375"/>
    <x v="125"/>
    <x v="58"/>
    <x v="133"/>
    <x v="610"/>
    <m/>
    <m/>
    <s v="tbd"/>
    <m/>
    <s v="Harmonix Music Systems"/>
    <s v="E10+"/>
  </r>
  <r>
    <s v="Great Phoenix Wright: Ace Attorney - Naruhodou Ryuunosuke no Bouken"/>
    <x v="10"/>
    <n v="2015"/>
    <x v="488"/>
    <x v="14"/>
    <s v="Dec"/>
    <x v="8"/>
    <x v="12"/>
    <x v="180"/>
    <x v="125"/>
    <x v="91"/>
    <x v="106"/>
    <x v="610"/>
    <m/>
    <m/>
    <m/>
    <m/>
    <m/>
    <m/>
  </r>
  <r>
    <s v="J-League Excite Stage '96"/>
    <x v="7"/>
    <n v="1996"/>
    <x v="5790"/>
    <x v="7"/>
    <s v="Jan"/>
    <x v="0"/>
    <x v="175"/>
    <x v="180"/>
    <x v="125"/>
    <x v="91"/>
    <x v="106"/>
    <x v="610"/>
    <m/>
    <m/>
    <m/>
    <m/>
    <m/>
    <m/>
  </r>
  <r>
    <s v="Just Dance: Greatest Hits"/>
    <x v="0"/>
    <n v="2012"/>
    <x v="5791"/>
    <x v="18"/>
    <s v="May"/>
    <x v="5"/>
    <x v="5"/>
    <x v="364"/>
    <x v="203"/>
    <x v="58"/>
    <x v="145"/>
    <x v="610"/>
    <m/>
    <m/>
    <s v="tbd"/>
    <m/>
    <s v="Ubisoft"/>
    <s v="E10+"/>
  </r>
  <r>
    <s v="New Love Plus"/>
    <x v="10"/>
    <n v="2012"/>
    <x v="2802"/>
    <x v="25"/>
    <s v="Sep"/>
    <x v="7"/>
    <x v="14"/>
    <x v="180"/>
    <x v="125"/>
    <x v="91"/>
    <x v="106"/>
    <x v="610"/>
    <m/>
    <m/>
    <m/>
    <m/>
    <m/>
    <m/>
  </r>
  <r>
    <s v="DanceMasters"/>
    <x v="4"/>
    <n v="2010"/>
    <x v="4214"/>
    <x v="11"/>
    <s v="Apr"/>
    <x v="5"/>
    <x v="14"/>
    <x v="341"/>
    <x v="287"/>
    <x v="64"/>
    <x v="145"/>
    <x v="610"/>
    <n v="63"/>
    <n v="30"/>
    <n v="5.9"/>
    <n v="7"/>
    <s v="GCP1"/>
    <s v="E10+"/>
  </r>
  <r>
    <s v="Breath of Fire: Dragon Quarter"/>
    <x v="6"/>
    <n v="2002"/>
    <x v="2251"/>
    <x v="2"/>
    <s v="Aug"/>
    <x v="3"/>
    <x v="12"/>
    <x v="290"/>
    <x v="270"/>
    <x v="58"/>
    <x v="133"/>
    <x v="610"/>
    <n v="78"/>
    <n v="28"/>
    <n v="6.9"/>
    <n v="35"/>
    <s v="Capcom"/>
    <s v="T"/>
  </r>
  <r>
    <s v="Jikkyou J-League Perfect Striker"/>
    <x v="11"/>
    <n v="1996"/>
    <x v="4558"/>
    <x v="19"/>
    <s v="Apr"/>
    <x v="0"/>
    <x v="14"/>
    <x v="180"/>
    <x v="125"/>
    <x v="91"/>
    <x v="106"/>
    <x v="610"/>
    <m/>
    <m/>
    <m/>
    <m/>
    <m/>
    <m/>
  </r>
  <r>
    <s v="Super Robot Taisen: Scramble Commander"/>
    <x v="6"/>
    <n v="2003"/>
    <x v="5792"/>
    <x v="31"/>
    <s v="Sep"/>
    <x v="11"/>
    <x v="56"/>
    <x v="180"/>
    <x v="125"/>
    <x v="91"/>
    <x v="106"/>
    <x v="610"/>
    <m/>
    <m/>
    <m/>
    <m/>
    <m/>
    <m/>
  </r>
  <r>
    <s v="Shiren the Wanderer"/>
    <x v="0"/>
    <n v="2008"/>
    <x v="5793"/>
    <x v="18"/>
    <s v="May"/>
    <x v="3"/>
    <x v="8"/>
    <x v="122"/>
    <x v="125"/>
    <x v="32"/>
    <x v="145"/>
    <x v="610"/>
    <n v="71"/>
    <n v="21"/>
    <n v="7.6"/>
    <n v="5"/>
    <s v="ChunSoft"/>
    <s v="T"/>
  </r>
  <r>
    <s v="Re-Volt"/>
    <x v="12"/>
    <n v="1998"/>
    <x v="334"/>
    <x v="32"/>
    <s v="Jun"/>
    <x v="2"/>
    <x v="30"/>
    <x v="369"/>
    <x v="270"/>
    <x v="58"/>
    <x v="145"/>
    <x v="610"/>
    <m/>
    <m/>
    <m/>
    <m/>
    <m/>
    <m/>
  </r>
  <r>
    <s v="Kan Colle Kai"/>
    <x v="22"/>
    <n v="2016"/>
    <x v="4954"/>
    <x v="25"/>
    <s v="Dec"/>
    <x v="8"/>
    <x v="274"/>
    <x v="180"/>
    <x v="125"/>
    <x v="91"/>
    <x v="106"/>
    <x v="610"/>
    <m/>
    <m/>
    <m/>
    <m/>
    <m/>
    <m/>
  </r>
  <r>
    <s v="Descent"/>
    <x v="12"/>
    <n v="1996"/>
    <x v="4452"/>
    <x v="17"/>
    <s v="Aug"/>
    <x v="6"/>
    <x v="117"/>
    <x v="369"/>
    <x v="270"/>
    <x v="58"/>
    <x v="145"/>
    <x v="610"/>
    <m/>
    <m/>
    <m/>
    <m/>
    <m/>
    <m/>
  </r>
  <r>
    <s v="LEGO Marvel's Avengers"/>
    <x v="10"/>
    <n v="2016"/>
    <x v="5794"/>
    <x v="27"/>
    <s v="Jan"/>
    <x v="8"/>
    <x v="19"/>
    <x v="360"/>
    <x v="265"/>
    <x v="62"/>
    <x v="145"/>
    <x v="610"/>
    <n v="60"/>
    <n v="4"/>
    <n v="7.1"/>
    <n v="15"/>
    <s v="TT Games"/>
    <s v="E10+"/>
  </r>
  <r>
    <s v="Just Dance 2016"/>
    <x v="5"/>
    <n v="2015"/>
    <x v="5795"/>
    <x v="14"/>
    <s v="Aug"/>
    <x v="5"/>
    <x v="5"/>
    <x v="205"/>
    <x v="297"/>
    <x v="58"/>
    <x v="147"/>
    <x v="610"/>
    <m/>
    <m/>
    <n v="4.2"/>
    <n v="6"/>
    <s v="Ubisoft"/>
    <s v="E10+"/>
  </r>
  <r>
    <s v="Spore Hero Arena"/>
    <x v="3"/>
    <n v="2009"/>
    <x v="5796"/>
    <x v="12"/>
    <s v="Dec"/>
    <x v="7"/>
    <x v="7"/>
    <x v="375"/>
    <x v="125"/>
    <x v="58"/>
    <x v="145"/>
    <x v="610"/>
    <n v="49"/>
    <n v="11"/>
    <n v="2.6"/>
    <n v="8"/>
    <s v="Full Fat"/>
    <s v="E"/>
  </r>
  <r>
    <s v="Disney's Magical Mirror Starring Mickey Mouse"/>
    <x v="19"/>
    <n v="2002"/>
    <x v="2087"/>
    <x v="4"/>
    <s v="Oct"/>
    <x v="10"/>
    <x v="0"/>
    <x v="341"/>
    <x v="203"/>
    <x v="58"/>
    <x v="145"/>
    <x v="610"/>
    <n v="50"/>
    <n v="9"/>
    <n v="8.9"/>
    <n v="10"/>
    <s v="Capcom"/>
    <s v="E"/>
  </r>
  <r>
    <s v="Enchanted Arms"/>
    <x v="4"/>
    <n v="2006"/>
    <x v="5706"/>
    <x v="32"/>
    <s v="Oct"/>
    <x v="3"/>
    <x v="5"/>
    <x v="252"/>
    <x v="287"/>
    <x v="58"/>
    <x v="133"/>
    <x v="610"/>
    <n v="69"/>
    <n v="54"/>
    <n v="6.9"/>
    <n v="60"/>
    <s v="From Software"/>
    <s v="T"/>
  </r>
  <r>
    <s v="Are You Smarter Than a 5th Grader? Back to School"/>
    <x v="0"/>
    <n v="2010"/>
    <x v="5797"/>
    <x v="11"/>
    <s v="May"/>
    <x v="5"/>
    <x v="0"/>
    <x v="375"/>
    <x v="125"/>
    <x v="58"/>
    <x v="145"/>
    <x v="610"/>
    <m/>
    <m/>
    <s v="tbd"/>
    <m/>
    <s v="THQ"/>
    <s v="E"/>
  </r>
  <r>
    <s v="Conflict: Denied Ops"/>
    <x v="4"/>
    <n v="2008"/>
    <x v="5343"/>
    <x v="21"/>
    <s v="Jun"/>
    <x v="6"/>
    <x v="21"/>
    <x v="122"/>
    <x v="265"/>
    <x v="58"/>
    <x v="133"/>
    <x v="610"/>
    <n v="52"/>
    <n v="35"/>
    <n v="4.9000000000000004"/>
    <n v="22"/>
    <s v="Pivotal Games"/>
    <s v="M"/>
  </r>
  <r>
    <s v="Mafia III"/>
    <x v="14"/>
    <n v="2016"/>
    <x v="5798"/>
    <x v="14"/>
    <s v="Oct"/>
    <x v="8"/>
    <x v="2"/>
    <x v="122"/>
    <x v="244"/>
    <x v="58"/>
    <x v="133"/>
    <x v="610"/>
    <n v="63"/>
    <n v="29"/>
    <n v="3.2"/>
    <n v="881"/>
    <s v="Hangar 13"/>
    <s v="M"/>
  </r>
  <r>
    <s v="The Rise of the Argonauts"/>
    <x v="5"/>
    <n v="2008"/>
    <x v="4673"/>
    <x v="33"/>
    <s v="Aug"/>
    <x v="3"/>
    <x v="34"/>
    <x v="268"/>
    <x v="277"/>
    <x v="58"/>
    <x v="147"/>
    <x v="610"/>
    <m/>
    <m/>
    <m/>
    <m/>
    <m/>
    <m/>
  </r>
  <r>
    <s v="Barbie Fashion Show: An Eye for Style"/>
    <x v="3"/>
    <n v="2008"/>
    <x v="4914"/>
    <x v="34"/>
    <s v="Jul"/>
    <x v="5"/>
    <x v="4"/>
    <x v="375"/>
    <x v="125"/>
    <x v="58"/>
    <x v="145"/>
    <x v="610"/>
    <m/>
    <m/>
    <m/>
    <m/>
    <m/>
    <m/>
  </r>
  <r>
    <s v="IHRA Professional Drag Racing 2005"/>
    <x v="6"/>
    <n v="2004"/>
    <x v="3165"/>
    <x v="33"/>
    <s v="Jun"/>
    <x v="2"/>
    <x v="6"/>
    <x v="290"/>
    <x v="270"/>
    <x v="58"/>
    <x v="133"/>
    <x v="610"/>
    <m/>
    <m/>
    <s v="tbd"/>
    <m/>
    <s v="Bethesda Softworks"/>
    <s v="E"/>
  </r>
  <r>
    <s v="Mace Griffin: Bounty Hunter"/>
    <x v="6"/>
    <n v="2003"/>
    <x v="5799"/>
    <x v="24"/>
    <s v="Sep"/>
    <x v="6"/>
    <x v="7"/>
    <x v="290"/>
    <x v="270"/>
    <x v="58"/>
    <x v="133"/>
    <x v="610"/>
    <n v="62"/>
    <n v="19"/>
    <n v="8.3000000000000007"/>
    <n v="7"/>
    <s v="Warthog"/>
    <s v="M"/>
  </r>
  <r>
    <s v="101-in-1 Explosive Megamix"/>
    <x v="3"/>
    <n v="2008"/>
    <x v="5800"/>
    <x v="27"/>
    <s v="Aug"/>
    <x v="4"/>
    <x v="254"/>
    <x v="268"/>
    <x v="279"/>
    <x v="58"/>
    <x v="133"/>
    <x v="610"/>
    <n v="46"/>
    <n v="13"/>
    <s v="tbd"/>
    <m/>
    <s v="Nordcurrent"/>
    <s v="E"/>
  </r>
  <r>
    <s v="Legacy of Kain: Defiance"/>
    <x v="13"/>
    <n v="2003"/>
    <x v="1941"/>
    <x v="13"/>
    <s v="Nov"/>
    <x v="8"/>
    <x v="21"/>
    <x v="364"/>
    <x v="203"/>
    <x v="58"/>
    <x v="145"/>
    <x v="610"/>
    <n v="74"/>
    <n v="30"/>
    <n v="7.9"/>
    <n v="21"/>
    <s v="Crystal Dynamics"/>
    <s v="M"/>
  </r>
  <r>
    <s v="Final Fantasy XI"/>
    <x v="4"/>
    <n v="2006"/>
    <x v="5801"/>
    <x v="31"/>
    <s v="Mar"/>
    <x v="3"/>
    <x v="15"/>
    <x v="394"/>
    <x v="45"/>
    <x v="58"/>
    <x v="145"/>
    <x v="610"/>
    <n v="66"/>
    <n v="25"/>
    <n v="6.5"/>
    <n v="33"/>
    <s v="Square Enix"/>
    <s v="T"/>
  </r>
  <r>
    <s v="Scene It? Twilight"/>
    <x v="3"/>
    <n v="2010"/>
    <x v="2419"/>
    <x v="27"/>
    <s v="Sep"/>
    <x v="5"/>
    <x v="14"/>
    <x v="369"/>
    <x v="297"/>
    <x v="58"/>
    <x v="133"/>
    <x v="610"/>
    <m/>
    <m/>
    <s v="tbd"/>
    <m/>
    <s v="Konami"/>
    <s v="T"/>
  </r>
  <r>
    <s v="Trivial Pursuit unhinged"/>
    <x v="6"/>
    <n v="2004"/>
    <x v="2991"/>
    <x v="8"/>
    <s v="Feb"/>
    <x v="5"/>
    <x v="10"/>
    <x v="290"/>
    <x v="270"/>
    <x v="58"/>
    <x v="133"/>
    <x v="610"/>
    <n v="51"/>
    <n v="11"/>
    <s v="tbd"/>
    <m/>
    <s v="Artech Studios"/>
    <s v="T"/>
  </r>
  <r>
    <s v="Tales of the World: Narikiri Dungeon 2"/>
    <x v="8"/>
    <n v="2002"/>
    <x v="5802"/>
    <x v="24"/>
    <s v="Mar"/>
    <x v="3"/>
    <x v="25"/>
    <x v="180"/>
    <x v="125"/>
    <x v="91"/>
    <x v="106"/>
    <x v="610"/>
    <m/>
    <m/>
    <m/>
    <m/>
    <m/>
    <m/>
  </r>
  <r>
    <s v="Peter Jackson's King Kong: The Official Game of the Movie"/>
    <x v="16"/>
    <n v="2005"/>
    <x v="5803"/>
    <x v="25"/>
    <s v="Jul"/>
    <x v="8"/>
    <x v="5"/>
    <x v="252"/>
    <x v="45"/>
    <x v="58"/>
    <x v="133"/>
    <x v="610"/>
    <n v="56"/>
    <n v="10"/>
    <n v="6.4"/>
    <n v="22"/>
    <s v="Phoenix Games Studio"/>
    <s v="T"/>
  </r>
  <r>
    <s v="Fighter Within"/>
    <x v="17"/>
    <n v="2013"/>
    <x v="5804"/>
    <x v="21"/>
    <s v="Jan"/>
    <x v="9"/>
    <x v="5"/>
    <x v="369"/>
    <x v="270"/>
    <x v="58"/>
    <x v="133"/>
    <x v="610"/>
    <n v="23"/>
    <n v="39"/>
    <n v="3"/>
    <n v="211"/>
    <s v="Ubisoft"/>
    <s v="T"/>
  </r>
  <r>
    <s v="Aliens versus Predator: Extinction"/>
    <x v="6"/>
    <n v="2003"/>
    <x v="1311"/>
    <x v="0"/>
    <s v="Apr"/>
    <x v="11"/>
    <x v="7"/>
    <x v="290"/>
    <x v="270"/>
    <x v="58"/>
    <x v="133"/>
    <x v="610"/>
    <n v="66"/>
    <n v="17"/>
    <n v="8.4"/>
    <n v="30"/>
    <s v="Zono Inc."/>
    <s v="T"/>
  </r>
  <r>
    <s v="Shrek: Forever After"/>
    <x v="5"/>
    <n v="2010"/>
    <x v="5805"/>
    <x v="12"/>
    <s v="Nov"/>
    <x v="1"/>
    <x v="4"/>
    <x v="252"/>
    <x v="287"/>
    <x v="58"/>
    <x v="133"/>
    <x v="610"/>
    <n v="57"/>
    <n v="11"/>
    <n v="4.5"/>
    <n v="6"/>
    <s v="Xpec"/>
    <s v="E10+"/>
  </r>
  <r>
    <s v="Silent Scope 2: Dark Silhouette"/>
    <x v="6"/>
    <n v="2001"/>
    <x v="5806"/>
    <x v="22"/>
    <s v="Jan"/>
    <x v="6"/>
    <x v="14"/>
    <x v="290"/>
    <x v="270"/>
    <x v="58"/>
    <x v="133"/>
    <x v="610"/>
    <n v="64"/>
    <n v="17"/>
    <s v="tbd"/>
    <m/>
    <s v="KCET"/>
    <s v="M"/>
  </r>
  <r>
    <s v="The Spiderwick Chronicles"/>
    <x v="0"/>
    <n v="2008"/>
    <x v="5807"/>
    <x v="15"/>
    <s v="Apr"/>
    <x v="8"/>
    <x v="23"/>
    <x v="394"/>
    <x v="125"/>
    <x v="58"/>
    <x v="145"/>
    <x v="610"/>
    <n v="62"/>
    <n v="13"/>
    <s v="tbd"/>
    <m/>
    <s v="Stormfront Studios"/>
    <s v="E10+"/>
  </r>
  <r>
    <s v="Dave Mirra Freestyle BMX 2"/>
    <x v="8"/>
    <n v="2001"/>
    <x v="633"/>
    <x v="6"/>
    <s v="Aug"/>
    <x v="0"/>
    <x v="30"/>
    <x v="364"/>
    <x v="300"/>
    <x v="58"/>
    <x v="106"/>
    <x v="610"/>
    <n v="85"/>
    <n v="7"/>
    <s v="tbd"/>
    <m/>
    <s v="Full-Fat"/>
    <s v="E"/>
  </r>
  <r>
    <s v="X-Men Origins: Wolverine"/>
    <x v="16"/>
    <n v="2009"/>
    <x v="5808"/>
    <x v="10"/>
    <s v="Sep"/>
    <x v="8"/>
    <x v="4"/>
    <x v="346"/>
    <x v="298"/>
    <x v="58"/>
    <x v="147"/>
    <x v="610"/>
    <n v="60"/>
    <n v="6"/>
    <n v="7.5"/>
    <n v="12"/>
    <s v="Griptonite Games"/>
    <s v="T"/>
  </r>
  <r>
    <s v="Jikkyou Powerful Pro Yakyuu '96 Kaimakuban"/>
    <x v="7"/>
    <n v="1996"/>
    <x v="5809"/>
    <x v="22"/>
    <s v="May"/>
    <x v="0"/>
    <x v="14"/>
    <x v="180"/>
    <x v="125"/>
    <x v="91"/>
    <x v="106"/>
    <x v="610"/>
    <m/>
    <m/>
    <m/>
    <m/>
    <m/>
    <m/>
  </r>
  <r>
    <s v="Tokimeki Memorial Girl's Side 3rd Story"/>
    <x v="3"/>
    <n v="2010"/>
    <x v="5810"/>
    <x v="17"/>
    <s v="Dec"/>
    <x v="10"/>
    <x v="14"/>
    <x v="180"/>
    <x v="125"/>
    <x v="91"/>
    <x v="106"/>
    <x v="610"/>
    <m/>
    <m/>
    <m/>
    <m/>
    <m/>
    <m/>
  </r>
  <r>
    <s v="NHL Hitz Pro"/>
    <x v="6"/>
    <n v="2003"/>
    <x v="2260"/>
    <x v="31"/>
    <s v="Mar"/>
    <x v="0"/>
    <x v="39"/>
    <x v="290"/>
    <x v="270"/>
    <x v="58"/>
    <x v="133"/>
    <x v="610"/>
    <n v="79"/>
    <n v="23"/>
    <n v="8.9"/>
    <n v="13"/>
    <s v="Next Level Games"/>
    <s v="E"/>
  </r>
  <r>
    <s v="Allied General"/>
    <x v="12"/>
    <n v="1996"/>
    <x v="5811"/>
    <x v="30"/>
    <s v="Jan"/>
    <x v="11"/>
    <x v="275"/>
    <x v="369"/>
    <x v="270"/>
    <x v="58"/>
    <x v="145"/>
    <x v="610"/>
    <m/>
    <m/>
    <m/>
    <m/>
    <m/>
    <m/>
  </r>
  <r>
    <s v="Marvel Super Hero Squad: Comic Combat"/>
    <x v="5"/>
    <n v="2011"/>
    <x v="5812"/>
    <x v="25"/>
    <s v="May"/>
    <x v="8"/>
    <x v="28"/>
    <x v="369"/>
    <x v="300"/>
    <x v="58"/>
    <x v="147"/>
    <x v="610"/>
    <m/>
    <m/>
    <s v="tbd"/>
    <m/>
    <s v="THQ"/>
    <s v="E10+"/>
  </r>
  <r>
    <s v="Kamen Rider: Battride War"/>
    <x v="5"/>
    <n v="2013"/>
    <x v="5813"/>
    <x v="15"/>
    <s v="Apr"/>
    <x v="8"/>
    <x v="25"/>
    <x v="180"/>
    <x v="125"/>
    <x v="91"/>
    <x v="106"/>
    <x v="610"/>
    <m/>
    <m/>
    <m/>
    <m/>
    <m/>
    <m/>
  </r>
  <r>
    <s v="Fire ProWrestling G"/>
    <x v="12"/>
    <n v="1999"/>
    <x v="5814"/>
    <x v="17"/>
    <s v="Apr"/>
    <x v="9"/>
    <x v="190"/>
    <x v="180"/>
    <x v="125"/>
    <x v="197"/>
    <x v="145"/>
    <x v="610"/>
    <m/>
    <m/>
    <m/>
    <m/>
    <m/>
    <m/>
  </r>
  <r>
    <s v="Space Invaders Extreme 2"/>
    <x v="3"/>
    <n v="2009"/>
    <x v="157"/>
    <x v="8"/>
    <s v="Jul"/>
    <x v="6"/>
    <x v="15"/>
    <x v="394"/>
    <x v="45"/>
    <x v="58"/>
    <x v="145"/>
    <x v="610"/>
    <n v="82"/>
    <n v="38"/>
    <n v="7.1"/>
    <n v="8"/>
    <s v="Taito Corporation"/>
    <s v="E"/>
  </r>
  <r>
    <s v="Need for Speed: The Run"/>
    <x v="10"/>
    <n v="2011"/>
    <x v="5543"/>
    <x v="2"/>
    <s v="Aug"/>
    <x v="8"/>
    <x v="7"/>
    <x v="290"/>
    <x v="265"/>
    <x v="58"/>
    <x v="133"/>
    <x v="610"/>
    <n v="65"/>
    <n v="9"/>
    <n v="6"/>
    <n v="26"/>
    <s v="Firebrand Games"/>
    <s v="E10+"/>
  </r>
  <r>
    <s v="Supreme Commander 2"/>
    <x v="14"/>
    <n v="2010"/>
    <x v="5815"/>
    <x v="18"/>
    <s v="Dec"/>
    <x v="11"/>
    <x v="15"/>
    <x v="180"/>
    <x v="263"/>
    <x v="58"/>
    <x v="115"/>
    <x v="610"/>
    <n v="77"/>
    <n v="54"/>
    <n v="6.2"/>
    <n v="803"/>
    <s v="Gas Powered Games"/>
    <s v="E10+"/>
  </r>
  <r>
    <s v="Avatar: The Last Airbender - Into the Inferno"/>
    <x v="0"/>
    <n v="2008"/>
    <x v="5816"/>
    <x v="21"/>
    <s v="Jun"/>
    <x v="10"/>
    <x v="28"/>
    <x v="394"/>
    <x v="45"/>
    <x v="58"/>
    <x v="145"/>
    <x v="610"/>
    <m/>
    <m/>
    <m/>
    <m/>
    <m/>
    <m/>
  </r>
  <r>
    <s v="Quantum Theory"/>
    <x v="5"/>
    <n v="2010"/>
    <x v="5817"/>
    <x v="25"/>
    <s v="Jul"/>
    <x v="6"/>
    <x v="48"/>
    <x v="268"/>
    <x v="265"/>
    <x v="64"/>
    <x v="147"/>
    <x v="610"/>
    <n v="43"/>
    <n v="34"/>
    <n v="5.3"/>
    <n v="21"/>
    <s v="Tecmo"/>
    <s v="M"/>
  </r>
  <r>
    <s v="Dawn of Discovery"/>
    <x v="0"/>
    <n v="2009"/>
    <x v="3599"/>
    <x v="3"/>
    <s v="Nov"/>
    <x v="7"/>
    <x v="5"/>
    <x v="234"/>
    <x v="297"/>
    <x v="58"/>
    <x v="133"/>
    <x v="610"/>
    <n v="81"/>
    <n v="24"/>
    <n v="8.5"/>
    <n v="15"/>
    <s v="Keen Games"/>
    <s v="E10+"/>
  </r>
  <r>
    <s v="Guitar Hero Live"/>
    <x v="18"/>
    <n v="2015"/>
    <x v="5072"/>
    <x v="0"/>
    <s v="Mar"/>
    <x v="5"/>
    <x v="4"/>
    <x v="234"/>
    <x v="300"/>
    <x v="58"/>
    <x v="133"/>
    <x v="610"/>
    <n v="84"/>
    <n v="4"/>
    <n v="6.1"/>
    <n v="36"/>
    <s v="Activision, FreeStyleGames"/>
    <s v="T"/>
  </r>
  <r>
    <s v="GunGriffon"/>
    <x v="23"/>
    <n v="1995"/>
    <x v="2307"/>
    <x v="11"/>
    <s v="May"/>
    <x v="7"/>
    <x v="8"/>
    <x v="180"/>
    <x v="125"/>
    <x v="91"/>
    <x v="106"/>
    <x v="610"/>
    <m/>
    <m/>
    <m/>
    <m/>
    <m/>
    <m/>
  </r>
  <r>
    <s v="SingStar Pop Vol.2"/>
    <x v="6"/>
    <n v="2008"/>
    <x v="5818"/>
    <x v="22"/>
    <s v="Aug"/>
    <x v="5"/>
    <x v="3"/>
    <x v="290"/>
    <x v="270"/>
    <x v="58"/>
    <x v="133"/>
    <x v="610"/>
    <m/>
    <m/>
    <m/>
    <m/>
    <m/>
    <m/>
  </r>
  <r>
    <s v="SNK Arcade Classics Vol. 1"/>
    <x v="6"/>
    <n v="2008"/>
    <x v="5819"/>
    <x v="10"/>
    <s v="Nov"/>
    <x v="5"/>
    <x v="153"/>
    <x v="290"/>
    <x v="270"/>
    <x v="58"/>
    <x v="133"/>
    <x v="610"/>
    <n v="69"/>
    <n v="16"/>
    <s v="tbd"/>
    <m/>
    <s v="SNK Playmore"/>
    <s v="T"/>
  </r>
  <r>
    <s v="Darkstalkers 3"/>
    <x v="12"/>
    <n v="1998"/>
    <x v="5820"/>
    <x v="34"/>
    <s v="Feb"/>
    <x v="9"/>
    <x v="12"/>
    <x v="369"/>
    <x v="270"/>
    <x v="58"/>
    <x v="145"/>
    <x v="610"/>
    <m/>
    <m/>
    <m/>
    <m/>
    <m/>
    <m/>
  </r>
  <r>
    <s v="International Cricket 2010"/>
    <x v="5"/>
    <n v="2010"/>
    <x v="5821"/>
    <x v="8"/>
    <s v="Sep"/>
    <x v="0"/>
    <x v="34"/>
    <x v="180"/>
    <x v="263"/>
    <x v="58"/>
    <x v="115"/>
    <x v="610"/>
    <m/>
    <m/>
    <m/>
    <m/>
    <m/>
    <m/>
  </r>
  <r>
    <s v="Frequency"/>
    <x v="6"/>
    <n v="2001"/>
    <x v="5710"/>
    <x v="28"/>
    <s v="Jun"/>
    <x v="5"/>
    <x v="3"/>
    <x v="290"/>
    <x v="270"/>
    <x v="58"/>
    <x v="133"/>
    <x v="610"/>
    <n v="83"/>
    <n v="26"/>
    <n v="9"/>
    <n v="29"/>
    <s v="Harmonix Music Systems"/>
    <s v="E"/>
  </r>
  <r>
    <s v="Inazuma Eleven Strikers 2012 Xtreme"/>
    <x v="0"/>
    <n v="2011"/>
    <x v="601"/>
    <x v="12"/>
    <s v="Jun"/>
    <x v="3"/>
    <x v="37"/>
    <x v="180"/>
    <x v="125"/>
    <x v="91"/>
    <x v="106"/>
    <x v="610"/>
    <m/>
    <m/>
    <m/>
    <m/>
    <m/>
    <m/>
  </r>
  <r>
    <s v="The Polar Express"/>
    <x v="8"/>
    <n v="2004"/>
    <x v="5822"/>
    <x v="28"/>
    <s v="Apr"/>
    <x v="10"/>
    <x v="28"/>
    <x v="364"/>
    <x v="300"/>
    <x v="58"/>
    <x v="106"/>
    <x v="610"/>
    <m/>
    <m/>
    <s v="tbd"/>
    <m/>
    <s v="Tantalus Interactive"/>
    <s v="E"/>
  </r>
  <r>
    <s v="Dynasty Warriors 8: Empires"/>
    <x v="9"/>
    <n v="2014"/>
    <x v="4096"/>
    <x v="6"/>
    <s v="Sep"/>
    <x v="8"/>
    <x v="48"/>
    <x v="383"/>
    <x v="270"/>
    <x v="102"/>
    <x v="147"/>
    <x v="610"/>
    <n v="63"/>
    <n v="30"/>
    <n v="7.5"/>
    <n v="42"/>
    <s v="Omega Force"/>
    <s v="T"/>
  </r>
  <r>
    <s v="2002 FIFA World Cup"/>
    <x v="13"/>
    <n v="2002"/>
    <x v="5823"/>
    <x v="9"/>
    <s v="Jun"/>
    <x v="0"/>
    <x v="7"/>
    <x v="364"/>
    <x v="203"/>
    <x v="58"/>
    <x v="145"/>
    <x v="610"/>
    <n v="79"/>
    <n v="17"/>
    <n v="9"/>
    <n v="4"/>
    <s v="Software Creations"/>
    <s v="E"/>
  </r>
  <r>
    <s v="SpongeBob SquigglePants 3D"/>
    <x v="10"/>
    <n v="2011"/>
    <x v="5824"/>
    <x v="32"/>
    <s v="Dec"/>
    <x v="5"/>
    <x v="28"/>
    <x v="346"/>
    <x v="300"/>
    <x v="58"/>
    <x v="133"/>
    <x v="610"/>
    <n v="64"/>
    <n v="8"/>
    <n v="6"/>
    <n v="8"/>
    <s v="WayForward"/>
    <s v="E"/>
  </r>
  <r>
    <s v="Jampack: Summer 2003 (RP-T)"/>
    <x v="6"/>
    <n v="2003"/>
    <x v="3283"/>
    <x v="12"/>
    <s v="Nov"/>
    <x v="5"/>
    <x v="3"/>
    <x v="290"/>
    <x v="270"/>
    <x v="58"/>
    <x v="133"/>
    <x v="610"/>
    <m/>
    <m/>
    <m/>
    <m/>
    <m/>
    <m/>
  </r>
  <r>
    <s v="Frogger's Adventures 2: The Lost Wand"/>
    <x v="8"/>
    <n v="2002"/>
    <x v="5825"/>
    <x v="3"/>
    <s v="Feb"/>
    <x v="10"/>
    <x v="14"/>
    <x v="364"/>
    <x v="300"/>
    <x v="58"/>
    <x v="106"/>
    <x v="610"/>
    <n v="75"/>
    <n v="4"/>
    <s v="tbd"/>
    <m/>
    <s v="Konami"/>
    <s v="E"/>
  </r>
  <r>
    <s v="Sudeki"/>
    <x v="13"/>
    <n v="2004"/>
    <x v="5826"/>
    <x v="30"/>
    <s v="Aug"/>
    <x v="3"/>
    <x v="1"/>
    <x v="364"/>
    <x v="203"/>
    <x v="58"/>
    <x v="145"/>
    <x v="610"/>
    <n v="72"/>
    <n v="75"/>
    <n v="8.4"/>
    <n v="49"/>
    <s v="Climax Group"/>
    <s v="M"/>
  </r>
  <r>
    <s v="Majin and the Forsaken Kingdom"/>
    <x v="4"/>
    <n v="2010"/>
    <x v="5827"/>
    <x v="21"/>
    <s v="Oct"/>
    <x v="10"/>
    <x v="25"/>
    <x v="364"/>
    <x v="298"/>
    <x v="58"/>
    <x v="145"/>
    <x v="610"/>
    <n v="74"/>
    <n v="46"/>
    <n v="8.1"/>
    <n v="24"/>
    <s v="Game Republic"/>
    <s v="T"/>
  </r>
  <r>
    <s v="Silent Hill HD Collection"/>
    <x v="4"/>
    <n v="2012"/>
    <x v="5828"/>
    <x v="19"/>
    <s v="Feb"/>
    <x v="8"/>
    <x v="14"/>
    <x v="369"/>
    <x v="297"/>
    <x v="62"/>
    <x v="133"/>
    <x v="610"/>
    <n v="69"/>
    <n v="17"/>
    <n v="5.6"/>
    <n v="98"/>
    <s v="Konami"/>
    <s v="M"/>
  </r>
  <r>
    <s v="Arc Rise Fantasia"/>
    <x v="0"/>
    <n v="2009"/>
    <x v="5829"/>
    <x v="9"/>
    <s v="Apr"/>
    <x v="3"/>
    <x v="214"/>
    <x v="234"/>
    <x v="125"/>
    <x v="23"/>
    <x v="145"/>
    <x v="610"/>
    <n v="64"/>
    <n v="26"/>
    <n v="7.8"/>
    <n v="43"/>
    <s v="Image Epoch, Imageepoch"/>
    <s v="T"/>
  </r>
  <r>
    <s v="Boku no Natsuyasumi 4: Seitouchi Shounen Tanteidan, Boku to Himitsu no Chizu"/>
    <x v="16"/>
    <n v="2009"/>
    <x v="5830"/>
    <x v="9"/>
    <s v="Apr"/>
    <x v="10"/>
    <x v="3"/>
    <x v="180"/>
    <x v="125"/>
    <x v="91"/>
    <x v="106"/>
    <x v="610"/>
    <m/>
    <m/>
    <m/>
    <m/>
    <m/>
    <m/>
  </r>
  <r>
    <s v="Hot Wheels: Track Attack"/>
    <x v="0"/>
    <n v="2010"/>
    <x v="5831"/>
    <x v="12"/>
    <s v="Aug"/>
    <x v="2"/>
    <x v="28"/>
    <x v="364"/>
    <x v="298"/>
    <x v="58"/>
    <x v="145"/>
    <x v="610"/>
    <m/>
    <m/>
    <s v="tbd"/>
    <m/>
    <s v="Firebrand Games"/>
    <s v="E"/>
  </r>
  <r>
    <s v="Quake"/>
    <x v="11"/>
    <n v="1998"/>
    <x v="3567"/>
    <x v="23"/>
    <s v="Feb"/>
    <x v="6"/>
    <x v="13"/>
    <x v="341"/>
    <x v="203"/>
    <x v="58"/>
    <x v="106"/>
    <x v="610"/>
    <m/>
    <m/>
    <m/>
    <m/>
    <m/>
    <m/>
  </r>
  <r>
    <s v="SpongeBob's Surf &amp; Skate Roadtrip"/>
    <x v="4"/>
    <n v="2011"/>
    <x v="2717"/>
    <x v="25"/>
    <s v="May"/>
    <x v="8"/>
    <x v="28"/>
    <x v="341"/>
    <x v="298"/>
    <x v="58"/>
    <x v="145"/>
    <x v="610"/>
    <m/>
    <m/>
    <m/>
    <m/>
    <m/>
    <m/>
  </r>
  <r>
    <s v="Sesame Street: Elmo's Number Journey"/>
    <x v="11"/>
    <n v="1999"/>
    <x v="5832"/>
    <x v="18"/>
    <s v="Jan"/>
    <x v="5"/>
    <x v="213"/>
    <x v="341"/>
    <x v="203"/>
    <x v="58"/>
    <x v="106"/>
    <x v="610"/>
    <m/>
    <m/>
    <m/>
    <m/>
    <m/>
    <m/>
  </r>
  <r>
    <s v="Hexen"/>
    <x v="11"/>
    <n v="1996"/>
    <x v="5833"/>
    <x v="7"/>
    <s v="Jan"/>
    <x v="6"/>
    <x v="13"/>
    <x v="341"/>
    <x v="203"/>
    <x v="58"/>
    <x v="106"/>
    <x v="610"/>
    <m/>
    <m/>
    <m/>
    <m/>
    <m/>
    <m/>
  </r>
  <r>
    <s v="Mace: The Dark Age"/>
    <x v="11"/>
    <n v="1997"/>
    <x v="5834"/>
    <x v="6"/>
    <s v="Dec"/>
    <x v="9"/>
    <x v="13"/>
    <x v="341"/>
    <x v="203"/>
    <x v="58"/>
    <x v="106"/>
    <x v="610"/>
    <m/>
    <m/>
    <m/>
    <m/>
    <m/>
    <m/>
  </r>
  <r>
    <s v="Puyo Puyo Sun 64"/>
    <x v="11"/>
    <n v="1997"/>
    <x v="5835"/>
    <x v="14"/>
    <s v="Sep"/>
    <x v="4"/>
    <x v="89"/>
    <x v="180"/>
    <x v="125"/>
    <x v="94"/>
    <x v="147"/>
    <x v="610"/>
    <m/>
    <m/>
    <m/>
    <m/>
    <m/>
    <m/>
  </r>
  <r>
    <s v="AeroFighters Assault"/>
    <x v="11"/>
    <n v="1997"/>
    <x v="5836"/>
    <x v="24"/>
    <s v="Nov"/>
    <x v="8"/>
    <x v="62"/>
    <x v="341"/>
    <x v="203"/>
    <x v="58"/>
    <x v="106"/>
    <x v="610"/>
    <m/>
    <m/>
    <m/>
    <m/>
    <m/>
    <m/>
  </r>
  <r>
    <s v="Chou-Kuukan Night Pro Yakyuu King (weekly JP sales)"/>
    <x v="11"/>
    <n v="1996"/>
    <x v="5837"/>
    <x v="12"/>
    <s v="Nov"/>
    <x v="0"/>
    <x v="156"/>
    <x v="180"/>
    <x v="125"/>
    <x v="91"/>
    <x v="106"/>
    <x v="610"/>
    <m/>
    <m/>
    <m/>
    <m/>
    <m/>
    <m/>
  </r>
  <r>
    <s v="South Park: The Stick of Truth"/>
    <x v="14"/>
    <n v="2014"/>
    <x v="2752"/>
    <x v="19"/>
    <s v="Jul"/>
    <x v="3"/>
    <x v="5"/>
    <x v="360"/>
    <x v="244"/>
    <x v="58"/>
    <x v="145"/>
    <x v="610"/>
    <n v="85"/>
    <n v="48"/>
    <n v="8.6"/>
    <n v="1739"/>
    <s v="Obsidian Entertainment"/>
    <s v="M"/>
  </r>
  <r>
    <s v="Tottadoo! Yoiko no Mujintou Seikatsu"/>
    <x v="3"/>
    <n v="2008"/>
    <x v="2430"/>
    <x v="23"/>
    <s v="Sep"/>
    <x v="10"/>
    <x v="25"/>
    <x v="180"/>
    <x v="125"/>
    <x v="91"/>
    <x v="106"/>
    <x v="610"/>
    <m/>
    <m/>
    <m/>
    <m/>
    <m/>
    <m/>
  </r>
  <r>
    <s v="Teenage Mutant Ninja Turtles 2: Battle Nexus"/>
    <x v="19"/>
    <n v="2004"/>
    <x v="5838"/>
    <x v="22"/>
    <s v="May"/>
    <x v="8"/>
    <x v="14"/>
    <x v="341"/>
    <x v="203"/>
    <x v="58"/>
    <x v="145"/>
    <x v="610"/>
    <n v="49"/>
    <n v="16"/>
    <n v="4.5999999999999996"/>
    <n v="7"/>
    <s v="Konami"/>
    <s v="T"/>
  </r>
  <r>
    <s v="Barbie Horse Adventures: Riding Camp"/>
    <x v="6"/>
    <n v="2008"/>
    <x v="5839"/>
    <x v="12"/>
    <s v="Dec"/>
    <x v="0"/>
    <x v="4"/>
    <x v="290"/>
    <x v="270"/>
    <x v="58"/>
    <x v="133"/>
    <x v="610"/>
    <m/>
    <m/>
    <s v="tbd"/>
    <m/>
    <s v="Pixel Tales"/>
    <s v="E"/>
  </r>
  <r>
    <s v="MLB 12: The Show"/>
    <x v="22"/>
    <n v="2012"/>
    <x v="5840"/>
    <x v="34"/>
    <s v="Sep"/>
    <x v="0"/>
    <x v="3"/>
    <x v="394"/>
    <x v="125"/>
    <x v="58"/>
    <x v="133"/>
    <x v="610"/>
    <n v="76"/>
    <n v="15"/>
    <n v="7.8"/>
    <n v="42"/>
    <s v="SCEA San Diego Studios"/>
    <s v="E"/>
  </r>
  <r>
    <s v="God Eater Resurrection"/>
    <x v="22"/>
    <n v="2015"/>
    <x v="5841"/>
    <x v="14"/>
    <s v="Apr"/>
    <x v="8"/>
    <x v="25"/>
    <x v="180"/>
    <x v="125"/>
    <x v="91"/>
    <x v="106"/>
    <x v="610"/>
    <m/>
    <m/>
    <n v="8.8000000000000007"/>
    <n v="17"/>
    <s v="Shift, Bandai Namco Games"/>
    <s v="T"/>
  </r>
  <r>
    <s v="SSX Tricky"/>
    <x v="8"/>
    <n v="2002"/>
    <x v="2585"/>
    <x v="2"/>
    <s v="Jul"/>
    <x v="0"/>
    <x v="7"/>
    <x v="364"/>
    <x v="300"/>
    <x v="58"/>
    <x v="106"/>
    <x v="610"/>
    <n v="66"/>
    <n v="9"/>
    <s v="tbd"/>
    <m/>
    <s v="Visual Impact"/>
    <s v="E"/>
  </r>
  <r>
    <s v="Kenka Banchou 4: Ichinen Sensou"/>
    <x v="16"/>
    <n v="2010"/>
    <x v="749"/>
    <x v="34"/>
    <s v="Feb"/>
    <x v="8"/>
    <x v="130"/>
    <x v="180"/>
    <x v="125"/>
    <x v="91"/>
    <x v="106"/>
    <x v="610"/>
    <m/>
    <m/>
    <m/>
    <m/>
    <m/>
    <m/>
  </r>
  <r>
    <s v="Warhammer: Shadow of the Horned Rat"/>
    <x v="12"/>
    <n v="1996"/>
    <x v="5842"/>
    <x v="2"/>
    <s v="Jul"/>
    <x v="11"/>
    <x v="51"/>
    <x v="369"/>
    <x v="270"/>
    <x v="58"/>
    <x v="145"/>
    <x v="610"/>
    <m/>
    <m/>
    <m/>
    <m/>
    <m/>
    <m/>
  </r>
  <r>
    <s v="NBA 2K11"/>
    <x v="14"/>
    <n v="2010"/>
    <x v="5843"/>
    <x v="31"/>
    <s v="Jan"/>
    <x v="8"/>
    <x v="2"/>
    <x v="375"/>
    <x v="125"/>
    <x v="58"/>
    <x v="145"/>
    <x v="610"/>
    <n v="82"/>
    <n v="6"/>
    <n v="8.6"/>
    <n v="37"/>
    <s v="Visual Concepts"/>
    <s v="E"/>
  </r>
  <r>
    <s v="Pet Zombies"/>
    <x v="10"/>
    <s v="N/A"/>
    <x v="5844"/>
    <x v="17"/>
    <s v="Sep"/>
    <x v="7"/>
    <x v="35"/>
    <x v="375"/>
    <x v="125"/>
    <x v="58"/>
    <x v="145"/>
    <x v="610"/>
    <m/>
    <m/>
    <s v="tbd"/>
    <m/>
    <s v="1st Playable Productions"/>
    <s v="T"/>
  </r>
  <r>
    <s v="Pro Yakyuu Team o Tsukurou!"/>
    <x v="3"/>
    <n v="2008"/>
    <x v="5845"/>
    <x v="15"/>
    <s v="Nov"/>
    <x v="0"/>
    <x v="8"/>
    <x v="180"/>
    <x v="125"/>
    <x v="91"/>
    <x v="106"/>
    <x v="610"/>
    <m/>
    <m/>
    <m/>
    <m/>
    <m/>
    <m/>
  </r>
  <r>
    <s v="WWE All Stars"/>
    <x v="0"/>
    <n v="2011"/>
    <x v="5846"/>
    <x v="17"/>
    <s v="Apr"/>
    <x v="9"/>
    <x v="28"/>
    <x v="205"/>
    <x v="270"/>
    <x v="58"/>
    <x v="133"/>
    <x v="610"/>
    <n v="68"/>
    <n v="11"/>
    <n v="7"/>
    <n v="8"/>
    <s v="THQ"/>
    <s v="T"/>
  </r>
  <r>
    <s v="Naruto: Ninja Destiny"/>
    <x v="3"/>
    <n v="2006"/>
    <x v="5847"/>
    <x v="29"/>
    <s v="Feb"/>
    <x v="9"/>
    <x v="25"/>
    <x v="324"/>
    <x v="45"/>
    <x v="94"/>
    <x v="106"/>
    <x v="610"/>
    <n v="61"/>
    <n v="22"/>
    <n v="4.4000000000000004"/>
    <n v="10"/>
    <s v="Takara Tomy"/>
    <s v="T"/>
  </r>
  <r>
    <s v="FaceBreaker"/>
    <x v="4"/>
    <n v="2008"/>
    <x v="5848"/>
    <x v="19"/>
    <s v="May"/>
    <x v="9"/>
    <x v="7"/>
    <x v="341"/>
    <x v="287"/>
    <x v="58"/>
    <x v="133"/>
    <x v="610"/>
    <n v="54"/>
    <n v="57"/>
    <n v="6.3"/>
    <n v="19"/>
    <s v="EA Canada"/>
    <s v="T"/>
  </r>
  <r>
    <s v="ESPN International Track &amp; Field"/>
    <x v="6"/>
    <n v="2000"/>
    <x v="3558"/>
    <x v="23"/>
    <s v="Oct"/>
    <x v="0"/>
    <x v="14"/>
    <x v="290"/>
    <x v="270"/>
    <x v="58"/>
    <x v="133"/>
    <x v="610"/>
    <m/>
    <m/>
    <m/>
    <m/>
    <m/>
    <m/>
  </r>
  <r>
    <s v="Spider-Man: Shattered Dimensions"/>
    <x v="3"/>
    <n v="2010"/>
    <x v="2277"/>
    <x v="1"/>
    <s v="Aug"/>
    <x v="8"/>
    <x v="4"/>
    <x v="394"/>
    <x v="45"/>
    <x v="58"/>
    <x v="145"/>
    <x v="610"/>
    <n v="73"/>
    <n v="13"/>
    <n v="7"/>
    <n v="6"/>
    <s v="Griptonite Games"/>
    <s v="E10+"/>
  </r>
  <r>
    <s v="Lunar Legend"/>
    <x v="8"/>
    <n v="2002"/>
    <x v="5163"/>
    <x v="32"/>
    <s v="Mar"/>
    <x v="3"/>
    <x v="198"/>
    <x v="364"/>
    <x v="300"/>
    <x v="58"/>
    <x v="106"/>
    <x v="610"/>
    <n v="79"/>
    <n v="20"/>
    <n v="7.8"/>
    <n v="8"/>
    <s v="Magic Rings"/>
    <s v="E"/>
  </r>
  <r>
    <s v="Conflict: Global Terror"/>
    <x v="6"/>
    <n v="2005"/>
    <x v="839"/>
    <x v="24"/>
    <s v="Dec"/>
    <x v="6"/>
    <x v="21"/>
    <x v="290"/>
    <x v="270"/>
    <x v="58"/>
    <x v="133"/>
    <x v="610"/>
    <n v="62"/>
    <n v="15"/>
    <n v="8.5"/>
    <n v="10"/>
    <s v="Pivotal Games"/>
    <s v="M"/>
  </r>
  <r>
    <s v="Dante's Inferno"/>
    <x v="16"/>
    <n v="2010"/>
    <x v="5849"/>
    <x v="26"/>
    <s v="Jan"/>
    <x v="8"/>
    <x v="7"/>
    <x v="234"/>
    <x v="298"/>
    <x v="62"/>
    <x v="133"/>
    <x v="610"/>
    <n v="70"/>
    <n v="14"/>
    <n v="8.1"/>
    <n v="46"/>
    <s v="Artificial Mind and Movement, EA Redwood Shores"/>
    <s v="M"/>
  </r>
  <r>
    <s v="Mystery Tales of Time Travel"/>
    <x v="3"/>
    <n v="2010"/>
    <x v="468"/>
    <x v="9"/>
    <s v="Feb"/>
    <x v="4"/>
    <x v="276"/>
    <x v="365"/>
    <x v="263"/>
    <x v="58"/>
    <x v="133"/>
    <x v="610"/>
    <m/>
    <m/>
    <m/>
    <m/>
    <m/>
    <m/>
  </r>
  <r>
    <s v="Injustice: Gods Among Us"/>
    <x v="18"/>
    <n v="2013"/>
    <x v="2305"/>
    <x v="13"/>
    <s v="Dec"/>
    <x v="9"/>
    <x v="19"/>
    <x v="290"/>
    <x v="283"/>
    <x v="58"/>
    <x v="133"/>
    <x v="610"/>
    <n v="82"/>
    <n v="5"/>
    <n v="7.9"/>
    <n v="112"/>
    <s v="NetherRealm Studios"/>
    <s v="T"/>
  </r>
  <r>
    <s v="Hisshou Pachinko*Pachi-Slot Kouryaku Series Vol. 5: CR Shinseiki Evangelion * Pachi-Slot Shinseiki Evangelion"/>
    <x v="6"/>
    <n v="2006"/>
    <x v="5850"/>
    <x v="32"/>
    <s v="Jul"/>
    <x v="5"/>
    <x v="58"/>
    <x v="180"/>
    <x v="125"/>
    <x v="91"/>
    <x v="106"/>
    <x v="610"/>
    <m/>
    <m/>
    <m/>
    <m/>
    <m/>
    <m/>
  </r>
  <r>
    <s v="NASCAR Unleashed"/>
    <x v="10"/>
    <n v="2011"/>
    <x v="5851"/>
    <x v="13"/>
    <s v="Dec"/>
    <x v="2"/>
    <x v="4"/>
    <x v="375"/>
    <x v="125"/>
    <x v="58"/>
    <x v="145"/>
    <x v="610"/>
    <m/>
    <m/>
    <s v="tbd"/>
    <m/>
    <s v="Firebrand Games"/>
    <s v="E"/>
  </r>
  <r>
    <s v="Tomb Raider: Underworld"/>
    <x v="3"/>
    <n v="2008"/>
    <x v="5852"/>
    <x v="11"/>
    <s v="Nov"/>
    <x v="8"/>
    <x v="21"/>
    <x v="341"/>
    <x v="287"/>
    <x v="58"/>
    <x v="145"/>
    <x v="610"/>
    <n v="70"/>
    <n v="9"/>
    <n v="8.4"/>
    <n v="10"/>
    <s v="Santa Cruz Games"/>
    <s v="T"/>
  </r>
  <r>
    <s v="Death Jr."/>
    <x v="16"/>
    <n v="2005"/>
    <x v="3615"/>
    <x v="30"/>
    <s v="Feb"/>
    <x v="1"/>
    <x v="14"/>
    <x v="394"/>
    <x v="125"/>
    <x v="58"/>
    <x v="145"/>
    <x v="610"/>
    <n v="61"/>
    <n v="40"/>
    <n v="7.3"/>
    <n v="21"/>
    <s v="Backbone Entertainment"/>
    <s v="T"/>
  </r>
  <r>
    <s v="Hulk"/>
    <x v="19"/>
    <n v="2003"/>
    <x v="5571"/>
    <x v="12"/>
    <s v="Sep"/>
    <x v="8"/>
    <x v="20"/>
    <x v="341"/>
    <x v="203"/>
    <x v="58"/>
    <x v="145"/>
    <x v="610"/>
    <n v="71"/>
    <n v="26"/>
    <n v="7.4"/>
    <n v="7"/>
    <s v="Radical Entertainment"/>
    <s v="T"/>
  </r>
  <r>
    <s v="Boogie"/>
    <x v="6"/>
    <n v="2007"/>
    <x v="5853"/>
    <x v="26"/>
    <s v="Apr"/>
    <x v="5"/>
    <x v="7"/>
    <x v="290"/>
    <x v="270"/>
    <x v="58"/>
    <x v="133"/>
    <x v="610"/>
    <n v="52"/>
    <n v="12"/>
    <s v="tbd"/>
    <m/>
    <s v="Pipeworks Software, Inc."/>
    <s v="E10+"/>
  </r>
  <r>
    <s v="Arcade Shooting Gallery"/>
    <x v="0"/>
    <n v="2008"/>
    <x v="5854"/>
    <x v="23"/>
    <s v="Sep"/>
    <x v="6"/>
    <x v="74"/>
    <x v="375"/>
    <x v="125"/>
    <x v="58"/>
    <x v="145"/>
    <x v="610"/>
    <m/>
    <m/>
    <s v="tbd"/>
    <m/>
    <s v="Zoo Games"/>
    <s v="E10+"/>
  </r>
  <r>
    <s v="Phantasy Star Universe"/>
    <x v="6"/>
    <n v="2006"/>
    <x v="275"/>
    <x v="24"/>
    <s v="Jul"/>
    <x v="3"/>
    <x v="8"/>
    <x v="180"/>
    <x v="125"/>
    <x v="91"/>
    <x v="106"/>
    <x v="610"/>
    <n v="68"/>
    <n v="18"/>
    <n v="8.5"/>
    <n v="23"/>
    <s v="Sonic Team"/>
    <s v="T"/>
  </r>
  <r>
    <s v="Gungrave"/>
    <x v="6"/>
    <n v="2002"/>
    <x v="5855"/>
    <x v="19"/>
    <s v="Feb"/>
    <x v="6"/>
    <x v="4"/>
    <x v="290"/>
    <x v="270"/>
    <x v="58"/>
    <x v="133"/>
    <x v="610"/>
    <n v="65"/>
    <n v="28"/>
    <n v="8.6"/>
    <n v="16"/>
    <s v="Seta Corporation"/>
    <s v="M"/>
  </r>
  <r>
    <s v="Schlag den Raab"/>
    <x v="0"/>
    <n v="2010"/>
    <x v="2471"/>
    <x v="11"/>
    <s v="Jun"/>
    <x v="5"/>
    <x v="25"/>
    <x v="180"/>
    <x v="248"/>
    <x v="58"/>
    <x v="133"/>
    <x v="610"/>
    <m/>
    <m/>
    <m/>
    <m/>
    <m/>
    <m/>
  </r>
  <r>
    <s v="Transworld Surf"/>
    <x v="6"/>
    <n v="2002"/>
    <x v="1031"/>
    <x v="9"/>
    <s v="Jan"/>
    <x v="0"/>
    <x v="10"/>
    <x v="290"/>
    <x v="270"/>
    <x v="58"/>
    <x v="133"/>
    <x v="610"/>
    <n v="76"/>
    <n v="15"/>
    <n v="8.5"/>
    <n v="6"/>
    <s v="Rockstar San Diego"/>
    <s v="T"/>
  </r>
  <r>
    <s v="Tenchu: Fatal Shadows"/>
    <x v="6"/>
    <n v="2004"/>
    <x v="4202"/>
    <x v="5"/>
    <s v="Jan"/>
    <x v="8"/>
    <x v="8"/>
    <x v="290"/>
    <x v="270"/>
    <x v="58"/>
    <x v="133"/>
    <x v="610"/>
    <n v="58"/>
    <n v="33"/>
    <n v="8"/>
    <n v="24"/>
    <s v="K2 LLC"/>
    <s v="M"/>
  </r>
  <r>
    <s v="50 Cent: Blood on the Sand"/>
    <x v="5"/>
    <n v="2009"/>
    <x v="5856"/>
    <x v="24"/>
    <s v="Jul"/>
    <x v="6"/>
    <x v="28"/>
    <x v="205"/>
    <x v="297"/>
    <x v="62"/>
    <x v="147"/>
    <x v="610"/>
    <n v="72"/>
    <n v="37"/>
    <n v="7.2"/>
    <n v="57"/>
    <s v="Swordfish Studios"/>
    <s v="M"/>
  </r>
  <r>
    <s v="Metro: Last Light"/>
    <x v="14"/>
    <n v="2013"/>
    <x v="5857"/>
    <x v="24"/>
    <s v="Jul"/>
    <x v="8"/>
    <x v="41"/>
    <x v="383"/>
    <x v="277"/>
    <x v="58"/>
    <x v="133"/>
    <x v="610"/>
    <n v="82"/>
    <n v="71"/>
    <n v="8.6"/>
    <n v="2654"/>
    <s v="4A Games"/>
    <s v="M"/>
  </r>
  <r>
    <s v="Evolve"/>
    <x v="14"/>
    <n v="2015"/>
    <x v="5858"/>
    <x v="13"/>
    <s v="Jan"/>
    <x v="6"/>
    <x v="2"/>
    <x v="122"/>
    <x v="244"/>
    <x v="58"/>
    <x v="133"/>
    <x v="610"/>
    <n v="77"/>
    <n v="39"/>
    <n v="4.3"/>
    <n v="969"/>
    <s v="Turtle Rock Studios"/>
    <s v="M"/>
  </r>
  <r>
    <s v="FIFA 14"/>
    <x v="16"/>
    <n v="2013"/>
    <x v="1788"/>
    <x v="22"/>
    <s v="Apr"/>
    <x v="0"/>
    <x v="7"/>
    <x v="180"/>
    <x v="263"/>
    <x v="58"/>
    <x v="115"/>
    <x v="610"/>
    <m/>
    <m/>
    <n v="3.4"/>
    <n v="23"/>
    <s v="EA Canada"/>
    <s v="E"/>
  </r>
  <r>
    <s v="Resident Evil: Revelations"/>
    <x v="18"/>
    <n v="2013"/>
    <x v="710"/>
    <x v="30"/>
    <s v="Oct"/>
    <x v="8"/>
    <x v="12"/>
    <x v="360"/>
    <x v="270"/>
    <x v="102"/>
    <x v="145"/>
    <x v="610"/>
    <n v="80"/>
    <n v="19"/>
    <n v="7.5"/>
    <n v="146"/>
    <s v="Capcom"/>
    <s v="M"/>
  </r>
  <r>
    <s v="Namco Museum Megamix"/>
    <x v="0"/>
    <n v="2010"/>
    <x v="4577"/>
    <x v="34"/>
    <s v="Jul"/>
    <x v="5"/>
    <x v="25"/>
    <x v="394"/>
    <x v="125"/>
    <x v="58"/>
    <x v="145"/>
    <x v="610"/>
    <n v="53"/>
    <n v="12"/>
    <s v="tbd"/>
    <m/>
    <s v="Namco Bandai Games"/>
    <s v="E"/>
  </r>
  <r>
    <s v="Chaotic: Shadow Warriors"/>
    <x v="0"/>
    <n v="2009"/>
    <x v="880"/>
    <x v="17"/>
    <s v="May"/>
    <x v="8"/>
    <x v="4"/>
    <x v="375"/>
    <x v="125"/>
    <x v="58"/>
    <x v="145"/>
    <x v="610"/>
    <m/>
    <m/>
    <s v="tbd"/>
    <m/>
    <s v="FUN Labs"/>
    <s v="E10+"/>
  </r>
  <r>
    <s v="The Legend of Spyro: A New Beginning"/>
    <x v="19"/>
    <n v="2006"/>
    <x v="1984"/>
    <x v="9"/>
    <s v="Jun"/>
    <x v="1"/>
    <x v="23"/>
    <x v="341"/>
    <x v="203"/>
    <x v="58"/>
    <x v="145"/>
    <x v="610"/>
    <n v="67"/>
    <n v="13"/>
    <n v="7.3"/>
    <n v="11"/>
    <s v="Krome Studios"/>
    <s v="E10+"/>
  </r>
  <r>
    <s v="International Soccer"/>
    <x v="15"/>
    <n v="1981"/>
    <x v="5859"/>
    <x v="34"/>
    <s v="Mar"/>
    <x v="0"/>
    <x v="140"/>
    <x v="375"/>
    <x v="45"/>
    <x v="58"/>
    <x v="106"/>
    <x v="610"/>
    <m/>
    <m/>
    <m/>
    <m/>
    <m/>
    <m/>
  </r>
  <r>
    <s v="Princess Maker: Yumemiru Yosei"/>
    <x v="12"/>
    <n v="1997"/>
    <x v="2682"/>
    <x v="31"/>
    <s v="Apr"/>
    <x v="11"/>
    <x v="3"/>
    <x v="180"/>
    <x v="125"/>
    <x v="197"/>
    <x v="145"/>
    <x v="610"/>
    <m/>
    <m/>
    <m/>
    <m/>
    <m/>
    <m/>
  </r>
  <r>
    <s v="3rd Super Robot Wars Z: Tengoku-Hen"/>
    <x v="22"/>
    <n v="2015"/>
    <x v="5512"/>
    <x v="18"/>
    <s v="Jun"/>
    <x v="8"/>
    <x v="25"/>
    <x v="180"/>
    <x v="125"/>
    <x v="91"/>
    <x v="106"/>
    <x v="610"/>
    <m/>
    <m/>
    <m/>
    <m/>
    <m/>
    <m/>
  </r>
  <r>
    <s v="Armored Core: For Answer"/>
    <x v="5"/>
    <n v="2008"/>
    <x v="5860"/>
    <x v="23"/>
    <s v="Mar"/>
    <x v="7"/>
    <x v="5"/>
    <x v="383"/>
    <x v="287"/>
    <x v="67"/>
    <x v="145"/>
    <x v="610"/>
    <n v="62"/>
    <n v="22"/>
    <n v="7.6"/>
    <n v="31"/>
    <s v="From Software"/>
    <s v="T"/>
  </r>
  <r>
    <s v="Big Air"/>
    <x v="12"/>
    <n v="1999"/>
    <x v="4367"/>
    <x v="5"/>
    <s v="Oct"/>
    <x v="0"/>
    <x v="73"/>
    <x v="205"/>
    <x v="270"/>
    <x v="58"/>
    <x v="145"/>
    <x v="610"/>
    <m/>
    <m/>
    <m/>
    <m/>
    <m/>
    <m/>
  </r>
  <r>
    <s v="Shining Force II"/>
    <x v="20"/>
    <n v="1993"/>
    <x v="3647"/>
    <x v="17"/>
    <s v="May"/>
    <x v="11"/>
    <x v="8"/>
    <x v="180"/>
    <x v="125"/>
    <x v="91"/>
    <x v="106"/>
    <x v="610"/>
    <m/>
    <m/>
    <m/>
    <m/>
    <m/>
    <m/>
  </r>
  <r>
    <s v="Taiko no Tatsujin: Wii U Version!"/>
    <x v="18"/>
    <n v="2013"/>
    <x v="3959"/>
    <x v="24"/>
    <s v="Apr"/>
    <x v="5"/>
    <x v="25"/>
    <x v="180"/>
    <x v="125"/>
    <x v="91"/>
    <x v="106"/>
    <x v="610"/>
    <m/>
    <m/>
    <m/>
    <m/>
    <m/>
    <m/>
  </r>
  <r>
    <s v="Gallop Racer"/>
    <x v="12"/>
    <n v="1999"/>
    <x v="5861"/>
    <x v="30"/>
    <s v="Apr"/>
    <x v="0"/>
    <x v="48"/>
    <x v="180"/>
    <x v="125"/>
    <x v="197"/>
    <x v="145"/>
    <x v="610"/>
    <m/>
    <m/>
    <m/>
    <m/>
    <m/>
    <m/>
  </r>
  <r>
    <s v="The Walking Dead: Season Two"/>
    <x v="5"/>
    <n v="2014"/>
    <x v="4558"/>
    <x v="19"/>
    <s v="Apr"/>
    <x v="10"/>
    <x v="173"/>
    <x v="290"/>
    <x v="297"/>
    <x v="58"/>
    <x v="147"/>
    <x v="610"/>
    <m/>
    <m/>
    <m/>
    <m/>
    <m/>
    <m/>
  </r>
  <r>
    <s v="Harry Potter and the Prisoner of Azkaban"/>
    <x v="13"/>
    <n v="2004"/>
    <x v="5862"/>
    <x v="26"/>
    <s v="Aug"/>
    <x v="8"/>
    <x v="7"/>
    <x v="364"/>
    <x v="203"/>
    <x v="58"/>
    <x v="145"/>
    <x v="610"/>
    <n v="67"/>
    <n v="23"/>
    <n v="8.8000000000000007"/>
    <n v="10"/>
    <s v="EA Games"/>
    <s v="E"/>
  </r>
  <r>
    <s v="3rd Super Robot Wars Z Jigoku Hen"/>
    <x v="22"/>
    <n v="2014"/>
    <x v="5863"/>
    <x v="34"/>
    <s v="Aug"/>
    <x v="3"/>
    <x v="25"/>
    <x v="180"/>
    <x v="125"/>
    <x v="91"/>
    <x v="106"/>
    <x v="610"/>
    <m/>
    <m/>
    <m/>
    <m/>
    <m/>
    <m/>
  </r>
  <r>
    <s v="Where's Waldo? The Fantastic Journey"/>
    <x v="0"/>
    <n v="2009"/>
    <x v="5864"/>
    <x v="2"/>
    <s v="Jul"/>
    <x v="10"/>
    <x v="5"/>
    <x v="394"/>
    <x v="125"/>
    <x v="58"/>
    <x v="145"/>
    <x v="610"/>
    <m/>
    <m/>
    <s v="tbd"/>
    <m/>
    <s v="Classic Media Distribution Limited"/>
    <s v="E"/>
  </r>
  <r>
    <s v="Sudoku Gridmaster (JP sales)"/>
    <x v="3"/>
    <n v="2006"/>
    <x v="5865"/>
    <x v="23"/>
    <s v="Nov"/>
    <x v="4"/>
    <x v="0"/>
    <x v="180"/>
    <x v="125"/>
    <x v="91"/>
    <x v="106"/>
    <x v="610"/>
    <m/>
    <m/>
    <m/>
    <m/>
    <m/>
    <m/>
  </r>
  <r>
    <s v="Monsters vs. Aliens"/>
    <x v="6"/>
    <n v="2009"/>
    <x v="5866"/>
    <x v="15"/>
    <s v="Oct"/>
    <x v="8"/>
    <x v="4"/>
    <x v="369"/>
    <x v="125"/>
    <x v="58"/>
    <x v="69"/>
    <x v="610"/>
    <n v="64"/>
    <n v="4"/>
    <s v="tbd"/>
    <m/>
    <s v="Beenox"/>
    <s v="E10+"/>
  </r>
  <r>
    <s v="College Slam"/>
    <x v="12"/>
    <n v="1995"/>
    <x v="5867"/>
    <x v="0"/>
    <s v="Sep"/>
    <x v="0"/>
    <x v="30"/>
    <x v="205"/>
    <x v="270"/>
    <x v="58"/>
    <x v="145"/>
    <x v="610"/>
    <m/>
    <m/>
    <m/>
    <m/>
    <m/>
    <m/>
  </r>
  <r>
    <s v="Street Fighter X Tekken"/>
    <x v="22"/>
    <n v="2012"/>
    <x v="5868"/>
    <x v="26"/>
    <s v="Mar"/>
    <x v="9"/>
    <x v="12"/>
    <x v="205"/>
    <x v="203"/>
    <x v="62"/>
    <x v="147"/>
    <x v="610"/>
    <n v="79"/>
    <n v="25"/>
    <n v="7.5"/>
    <n v="66"/>
    <s v="Capcom"/>
    <s v="T"/>
  </r>
  <r>
    <s v="Nobunaga no Yabou: Souzou"/>
    <x v="5"/>
    <n v="2013"/>
    <x v="5869"/>
    <x v="5"/>
    <s v="Sep"/>
    <x v="11"/>
    <x v="48"/>
    <x v="180"/>
    <x v="125"/>
    <x v="91"/>
    <x v="106"/>
    <x v="610"/>
    <m/>
    <m/>
    <m/>
    <m/>
    <m/>
    <m/>
  </r>
  <r>
    <s v="The Legend of Heroes: Trails of Cold Steel II"/>
    <x v="22"/>
    <n v="2014"/>
    <x v="2857"/>
    <x v="28"/>
    <s v="Jul"/>
    <x v="3"/>
    <x v="131"/>
    <x v="324"/>
    <x v="287"/>
    <x v="29"/>
    <x v="145"/>
    <x v="610"/>
    <n v="80"/>
    <n v="23"/>
    <n v="7.3"/>
    <n v="73"/>
    <s v="Falcom"/>
    <s v="T"/>
  </r>
  <r>
    <s v="Pro Yaky? Spirits 4"/>
    <x v="6"/>
    <n v="2007"/>
    <x v="3191"/>
    <x v="24"/>
    <s v="Nov"/>
    <x v="0"/>
    <x v="14"/>
    <x v="180"/>
    <x v="125"/>
    <x v="91"/>
    <x v="106"/>
    <x v="610"/>
    <m/>
    <m/>
    <m/>
    <m/>
    <m/>
    <m/>
  </r>
  <r>
    <s v="Rock Band Track Pack Volume 2"/>
    <x v="4"/>
    <n v="2008"/>
    <x v="5754"/>
    <x v="15"/>
    <s v="Jul"/>
    <x v="5"/>
    <x v="31"/>
    <x v="394"/>
    <x v="45"/>
    <x v="58"/>
    <x v="145"/>
    <x v="610"/>
    <m/>
    <m/>
    <s v="tbd"/>
    <m/>
    <s v="Harmonix Music Systems"/>
    <s v="T"/>
  </r>
  <r>
    <s v="Need for Speed: Shift 2 Unleashed"/>
    <x v="14"/>
    <n v="2011"/>
    <x v="5870"/>
    <x v="13"/>
    <s v="Jun"/>
    <x v="2"/>
    <x v="7"/>
    <x v="268"/>
    <x v="277"/>
    <x v="58"/>
    <x v="147"/>
    <x v="610"/>
    <m/>
    <m/>
    <m/>
    <m/>
    <m/>
    <m/>
  </r>
  <r>
    <s v="Tamagotchi Party On!"/>
    <x v="0"/>
    <n v="2006"/>
    <x v="2563"/>
    <x v="15"/>
    <s v="Jul"/>
    <x v="5"/>
    <x v="25"/>
    <x v="234"/>
    <x v="125"/>
    <x v="23"/>
    <x v="145"/>
    <x v="610"/>
    <m/>
    <m/>
    <m/>
    <m/>
    <m/>
    <m/>
  </r>
  <r>
    <s v="Daigasso! Band Brothers"/>
    <x v="3"/>
    <n v="2004"/>
    <x v="322"/>
    <x v="32"/>
    <s v="Jun"/>
    <x v="5"/>
    <x v="0"/>
    <x v="180"/>
    <x v="125"/>
    <x v="91"/>
    <x v="106"/>
    <x v="610"/>
    <m/>
    <m/>
    <m/>
    <m/>
    <m/>
    <m/>
  </r>
  <r>
    <s v="Rise of the Kasai"/>
    <x v="6"/>
    <n v="2005"/>
    <x v="5186"/>
    <x v="28"/>
    <s v="May"/>
    <x v="8"/>
    <x v="3"/>
    <x v="290"/>
    <x v="270"/>
    <x v="58"/>
    <x v="133"/>
    <x v="610"/>
    <n v="68"/>
    <n v="37"/>
    <n v="8"/>
    <n v="5"/>
    <s v="BottleRocket Entertainment"/>
    <s v="M"/>
  </r>
  <r>
    <s v="Thoroughbred Breeder"/>
    <x v="7"/>
    <n v="1993"/>
    <x v="5871"/>
    <x v="29"/>
    <s v="Jul"/>
    <x v="7"/>
    <x v="231"/>
    <x v="180"/>
    <x v="125"/>
    <x v="91"/>
    <x v="106"/>
    <x v="610"/>
    <m/>
    <m/>
    <m/>
    <m/>
    <m/>
    <m/>
  </r>
  <r>
    <s v="Momotarou Dentetsu World"/>
    <x v="3"/>
    <n v="2010"/>
    <x v="3455"/>
    <x v="13"/>
    <s v="Apr"/>
    <x v="5"/>
    <x v="68"/>
    <x v="180"/>
    <x v="125"/>
    <x v="91"/>
    <x v="106"/>
    <x v="610"/>
    <m/>
    <m/>
    <m/>
    <m/>
    <m/>
    <m/>
  </r>
  <r>
    <s v="Singstar: Ultimate Party"/>
    <x v="9"/>
    <n v="2014"/>
    <x v="2595"/>
    <x v="32"/>
    <s v="May"/>
    <x v="5"/>
    <x v="16"/>
    <x v="180"/>
    <x v="248"/>
    <x v="58"/>
    <x v="147"/>
    <x v="610"/>
    <n v="47"/>
    <n v="19"/>
    <n v="4.0999999999999996"/>
    <n v="18"/>
    <s v="SCEE"/>
    <m/>
  </r>
  <r>
    <s v="Beyblade: Metal Fusion - Battle Fortress"/>
    <x v="0"/>
    <n v="2009"/>
    <x v="5872"/>
    <x v="29"/>
    <s v="Jun"/>
    <x v="8"/>
    <x v="14"/>
    <x v="341"/>
    <x v="125"/>
    <x v="102"/>
    <x v="145"/>
    <x v="610"/>
    <m/>
    <m/>
    <m/>
    <m/>
    <m/>
    <m/>
  </r>
  <r>
    <s v="Risen"/>
    <x v="4"/>
    <n v="2009"/>
    <x v="5873"/>
    <x v="22"/>
    <s v="Nov"/>
    <x v="3"/>
    <x v="41"/>
    <x v="360"/>
    <x v="277"/>
    <x v="58"/>
    <x v="145"/>
    <x v="610"/>
    <n v="60"/>
    <n v="37"/>
    <n v="6.4"/>
    <n v="77"/>
    <s v="Piranha Bytes"/>
    <s v="M"/>
  </r>
  <r>
    <s v="Nostalgia"/>
    <x v="3"/>
    <n v="2008"/>
    <x v="323"/>
    <x v="16"/>
    <s v="Jul"/>
    <x v="3"/>
    <x v="48"/>
    <x v="252"/>
    <x v="125"/>
    <x v="64"/>
    <x v="145"/>
    <x v="610"/>
    <n v="72"/>
    <n v="36"/>
    <n v="7.6"/>
    <n v="19"/>
    <s v="Matrix Software"/>
    <s v="E10+"/>
  </r>
  <r>
    <s v="Dynasty Warriors Gundam"/>
    <x v="4"/>
    <n v="2007"/>
    <x v="5874"/>
    <x v="22"/>
    <s v="Jan"/>
    <x v="8"/>
    <x v="25"/>
    <x v="341"/>
    <x v="45"/>
    <x v="64"/>
    <x v="145"/>
    <x v="610"/>
    <n v="55"/>
    <n v="34"/>
    <n v="6.8"/>
    <n v="20"/>
    <s v="Koei, Omega Force"/>
    <s v="T"/>
  </r>
  <r>
    <s v="Chibi-Robo! Park Patrol"/>
    <x v="3"/>
    <n v="2007"/>
    <x v="637"/>
    <x v="4"/>
    <s v="Jul"/>
    <x v="10"/>
    <x v="53"/>
    <x v="180"/>
    <x v="125"/>
    <x v="91"/>
    <x v="106"/>
    <x v="610"/>
    <n v="78"/>
    <n v="14"/>
    <n v="7.5"/>
    <n v="13"/>
    <s v="Skip Ltd."/>
    <s v="E"/>
  </r>
  <r>
    <s v="Jurassic: The Hunted"/>
    <x v="5"/>
    <n v="2009"/>
    <x v="5019"/>
    <x v="33"/>
    <s v="Nov"/>
    <x v="6"/>
    <x v="4"/>
    <x v="394"/>
    <x v="125"/>
    <x v="58"/>
    <x v="133"/>
    <x v="610"/>
    <m/>
    <m/>
    <n v="4.5"/>
    <n v="4"/>
    <s v="Activision"/>
    <s v="T"/>
  </r>
  <r>
    <s v="Farmtopia"/>
    <x v="3"/>
    <n v="2010"/>
    <x v="5875"/>
    <x v="32"/>
    <s v="Apr"/>
    <x v="7"/>
    <x v="11"/>
    <x v="375"/>
    <x v="125"/>
    <x v="58"/>
    <x v="145"/>
    <x v="610"/>
    <m/>
    <m/>
    <s v="tbd"/>
    <m/>
    <s v="505 Games"/>
    <s v="E"/>
  </r>
  <r>
    <s v="DanceDanceRevolution"/>
    <x v="5"/>
    <n v="2010"/>
    <x v="2736"/>
    <x v="17"/>
    <s v="Feb"/>
    <x v="7"/>
    <x v="14"/>
    <x v="234"/>
    <x v="300"/>
    <x v="58"/>
    <x v="133"/>
    <x v="610"/>
    <n v="60"/>
    <n v="5"/>
    <s v="tbd"/>
    <m/>
    <s v="Konami"/>
    <s v="E10+"/>
  </r>
  <r>
    <s v="Tom Clancy's Splinter Cell: Blacklist"/>
    <x v="14"/>
    <n v="2013"/>
    <x v="3153"/>
    <x v="1"/>
    <s v="Mar"/>
    <x v="8"/>
    <x v="5"/>
    <x v="393"/>
    <x v="293"/>
    <x v="58"/>
    <x v="145"/>
    <x v="610"/>
    <n v="82"/>
    <n v="13"/>
    <n v="7.4"/>
    <n v="754"/>
    <s v="Ubisoft Toronto"/>
    <s v="M"/>
  </r>
  <r>
    <s v="Ni Hao, Kai-lan: Super Game Day"/>
    <x v="0"/>
    <n v="2009"/>
    <x v="1966"/>
    <x v="31"/>
    <s v="Aug"/>
    <x v="5"/>
    <x v="2"/>
    <x v="394"/>
    <x v="125"/>
    <x v="58"/>
    <x v="145"/>
    <x v="610"/>
    <m/>
    <m/>
    <n v="8.5"/>
    <n v="4"/>
    <s v="Take-Two Interactive"/>
    <s v="E"/>
  </r>
  <r>
    <s v="One Piece: Unlimited Adventure"/>
    <x v="0"/>
    <n v="2007"/>
    <x v="5876"/>
    <x v="29"/>
    <s v="Aug"/>
    <x v="10"/>
    <x v="25"/>
    <x v="360"/>
    <x v="125"/>
    <x v="32"/>
    <x v="145"/>
    <x v="610"/>
    <n v="67"/>
    <n v="17"/>
    <n v="8.5"/>
    <n v="32"/>
    <s v="Ganbarion"/>
    <s v="T"/>
  </r>
  <r>
    <s v="Shaun White Skateboarding"/>
    <x v="5"/>
    <n v="2010"/>
    <x v="1640"/>
    <x v="22"/>
    <s v="May"/>
    <x v="0"/>
    <x v="5"/>
    <x v="369"/>
    <x v="300"/>
    <x v="58"/>
    <x v="147"/>
    <x v="610"/>
    <n v="61"/>
    <n v="26"/>
    <n v="6.5"/>
    <n v="8"/>
    <s v="Ubisoft Montreal"/>
    <s v="T"/>
  </r>
  <r>
    <s v="Crash &amp; Spyro Superpack"/>
    <x v="8"/>
    <n v="2005"/>
    <x v="5596"/>
    <x v="0"/>
    <s v="Jul"/>
    <x v="1"/>
    <x v="23"/>
    <x v="346"/>
    <x v="300"/>
    <x v="58"/>
    <x v="106"/>
    <x v="610"/>
    <m/>
    <m/>
    <m/>
    <m/>
    <m/>
    <m/>
  </r>
  <r>
    <s v="Reel Fishing Paradise 3D"/>
    <x v="10"/>
    <n v="2011"/>
    <x v="5877"/>
    <x v="4"/>
    <s v="Mar"/>
    <x v="0"/>
    <x v="214"/>
    <x v="234"/>
    <x v="125"/>
    <x v="23"/>
    <x v="145"/>
    <x v="610"/>
    <n v="57"/>
    <n v="5"/>
    <s v="tbd"/>
    <m/>
    <s v="Natsume"/>
    <s v="E"/>
  </r>
  <r>
    <s v="Conflict: Denied Ops"/>
    <x v="5"/>
    <n v="2008"/>
    <x v="2951"/>
    <x v="9"/>
    <s v="May"/>
    <x v="6"/>
    <x v="21"/>
    <x v="268"/>
    <x v="244"/>
    <x v="58"/>
    <x v="147"/>
    <x v="610"/>
    <n v="51"/>
    <n v="28"/>
    <n v="3.1"/>
    <n v="25"/>
    <s v="Pivotal Games"/>
    <s v="M"/>
  </r>
  <r>
    <s v="Binary Domain"/>
    <x v="4"/>
    <n v="2012"/>
    <x v="1024"/>
    <x v="12"/>
    <s v="Jan"/>
    <x v="8"/>
    <x v="8"/>
    <x v="290"/>
    <x v="297"/>
    <x v="64"/>
    <x v="133"/>
    <x v="610"/>
    <n v="74"/>
    <n v="43"/>
    <n v="8"/>
    <n v="185"/>
    <s v="Sega"/>
    <s v="M"/>
  </r>
  <r>
    <s v="Kuma-Tomo"/>
    <x v="10"/>
    <n v="2013"/>
    <x v="242"/>
    <x v="11"/>
    <s v="Feb"/>
    <x v="5"/>
    <x v="25"/>
    <x v="180"/>
    <x v="125"/>
    <x v="91"/>
    <x v="106"/>
    <x v="610"/>
    <m/>
    <m/>
    <m/>
    <m/>
    <m/>
    <m/>
  </r>
  <r>
    <s v="IL-2 Sturmovik: Birds of Prey"/>
    <x v="16"/>
    <n v="2009"/>
    <x v="432"/>
    <x v="22"/>
    <s v="Mar"/>
    <x v="7"/>
    <x v="11"/>
    <x v="122"/>
    <x v="270"/>
    <x v="58"/>
    <x v="115"/>
    <x v="610"/>
    <m/>
    <m/>
    <n v="3"/>
    <n v="7"/>
    <s v="SME Dynamic Systems Limited"/>
    <s v="T"/>
  </r>
  <r>
    <s v="ThunderStrike 2"/>
    <x v="12"/>
    <n v="1994"/>
    <x v="5878"/>
    <x v="3"/>
    <s v="Jul"/>
    <x v="7"/>
    <x v="277"/>
    <x v="205"/>
    <x v="270"/>
    <x v="58"/>
    <x v="145"/>
    <x v="610"/>
    <m/>
    <m/>
    <m/>
    <m/>
    <m/>
    <m/>
  </r>
  <r>
    <s v="Magical ZhuZhu Princess: Carriages &amp; Castles"/>
    <x v="3"/>
    <n v="2011"/>
    <x v="5879"/>
    <x v="23"/>
    <s v="Jul"/>
    <x v="7"/>
    <x v="4"/>
    <x v="346"/>
    <x v="203"/>
    <x v="58"/>
    <x v="145"/>
    <x v="610"/>
    <m/>
    <m/>
    <m/>
    <m/>
    <m/>
    <m/>
  </r>
  <r>
    <s v="Pro Yaky? Spirits 2012"/>
    <x v="5"/>
    <n v="2012"/>
    <x v="1481"/>
    <x v="23"/>
    <s v="Oct"/>
    <x v="0"/>
    <x v="14"/>
    <x v="180"/>
    <x v="125"/>
    <x v="91"/>
    <x v="106"/>
    <x v="610"/>
    <m/>
    <m/>
    <m/>
    <m/>
    <m/>
    <m/>
  </r>
  <r>
    <s v="Super Real Mahjong P V"/>
    <x v="23"/>
    <n v="1995"/>
    <x v="5880"/>
    <x v="14"/>
    <s v="Jun"/>
    <x v="5"/>
    <x v="258"/>
    <x v="180"/>
    <x v="125"/>
    <x v="91"/>
    <x v="106"/>
    <x v="610"/>
    <m/>
    <m/>
    <m/>
    <m/>
    <m/>
    <m/>
  </r>
  <r>
    <s v="Thomas the Tank Engine &amp; Friends"/>
    <x v="8"/>
    <n v="2004"/>
    <x v="5881"/>
    <x v="5"/>
    <s v="Dec"/>
    <x v="10"/>
    <x v="33"/>
    <x v="346"/>
    <x v="300"/>
    <x v="58"/>
    <x v="106"/>
    <x v="610"/>
    <m/>
    <m/>
    <m/>
    <m/>
    <m/>
    <m/>
  </r>
  <r>
    <s v="Penguin no Mondai X: Tenkuu no 7 Senshi"/>
    <x v="3"/>
    <n v="2009"/>
    <x v="5725"/>
    <x v="1"/>
    <s v="Jun"/>
    <x v="8"/>
    <x v="14"/>
    <x v="180"/>
    <x v="125"/>
    <x v="91"/>
    <x v="106"/>
    <x v="610"/>
    <m/>
    <m/>
    <m/>
    <m/>
    <m/>
    <m/>
  </r>
  <r>
    <s v="The Scorpion King: Sword of Osiris"/>
    <x v="8"/>
    <n v="2002"/>
    <x v="5882"/>
    <x v="24"/>
    <s v="Oct"/>
    <x v="8"/>
    <x v="23"/>
    <x v="346"/>
    <x v="300"/>
    <x v="58"/>
    <x v="106"/>
    <x v="610"/>
    <n v="72"/>
    <n v="14"/>
    <s v="tbd"/>
    <m/>
    <s v="WayForward"/>
    <s v="E"/>
  </r>
  <r>
    <s v="Jeep Thrills"/>
    <x v="0"/>
    <n v="2008"/>
    <x v="5883"/>
    <x v="26"/>
    <s v="May"/>
    <x v="2"/>
    <x v="84"/>
    <x v="394"/>
    <x v="125"/>
    <x v="58"/>
    <x v="145"/>
    <x v="610"/>
    <m/>
    <m/>
    <n v="5.7"/>
    <n v="9"/>
    <s v="Game Sauce"/>
    <s v="E"/>
  </r>
  <r>
    <s v="Ice Age: Dawn of the Dinosaurs"/>
    <x v="5"/>
    <n v="2009"/>
    <x v="5884"/>
    <x v="20"/>
    <s v="Apr"/>
    <x v="8"/>
    <x v="4"/>
    <x v="346"/>
    <x v="298"/>
    <x v="58"/>
    <x v="133"/>
    <x v="610"/>
    <n v="67"/>
    <n v="23"/>
    <n v="7.3"/>
    <n v="7"/>
    <s v="Activision"/>
    <s v="E10+"/>
  </r>
  <r>
    <s v="Bubsy 3D"/>
    <x v="12"/>
    <n v="1996"/>
    <x v="5701"/>
    <x v="28"/>
    <s v="Sep"/>
    <x v="1"/>
    <x v="73"/>
    <x v="205"/>
    <x v="270"/>
    <x v="58"/>
    <x v="145"/>
    <x v="610"/>
    <m/>
    <m/>
    <m/>
    <m/>
    <m/>
    <m/>
  </r>
  <r>
    <s v="NCAA Final Four 2001"/>
    <x v="6"/>
    <n v="2000"/>
    <x v="5885"/>
    <x v="15"/>
    <s v="Nov"/>
    <x v="0"/>
    <x v="3"/>
    <x v="290"/>
    <x v="270"/>
    <x v="58"/>
    <x v="133"/>
    <x v="610"/>
    <n v="49"/>
    <n v="10"/>
    <s v="tbd"/>
    <m/>
    <s v="989 Sports"/>
    <s v="E"/>
  </r>
  <r>
    <s v="Robin Hood: Defender of the Crown"/>
    <x v="6"/>
    <n v="2003"/>
    <x v="2847"/>
    <x v="16"/>
    <s v="Nov"/>
    <x v="11"/>
    <x v="12"/>
    <x v="290"/>
    <x v="270"/>
    <x v="58"/>
    <x v="133"/>
    <x v="610"/>
    <n v="59"/>
    <n v="18"/>
    <n v="5.6"/>
    <n v="5"/>
    <s v="Cinemaware"/>
    <s v="T"/>
  </r>
  <r>
    <s v="Face Training"/>
    <x v="3"/>
    <n v="2007"/>
    <x v="5886"/>
    <x v="19"/>
    <s v="Oct"/>
    <x v="5"/>
    <x v="0"/>
    <x v="180"/>
    <x v="125"/>
    <x v="91"/>
    <x v="106"/>
    <x v="610"/>
    <m/>
    <m/>
    <m/>
    <m/>
    <m/>
    <m/>
  </r>
  <r>
    <s v="Barbie Horse Adventures: Riding Camp"/>
    <x v="0"/>
    <n v="2008"/>
    <x v="1321"/>
    <x v="20"/>
    <s v="Nov"/>
    <x v="0"/>
    <x v="4"/>
    <x v="394"/>
    <x v="125"/>
    <x v="58"/>
    <x v="145"/>
    <x v="610"/>
    <m/>
    <m/>
    <s v="tbd"/>
    <m/>
    <s v="Activision"/>
    <s v="E"/>
  </r>
  <r>
    <s v="SD Gundam GX"/>
    <x v="7"/>
    <n v="1994"/>
    <x v="5887"/>
    <x v="27"/>
    <s v="Apr"/>
    <x v="11"/>
    <x v="25"/>
    <x v="180"/>
    <x v="125"/>
    <x v="91"/>
    <x v="106"/>
    <x v="610"/>
    <m/>
    <m/>
    <m/>
    <m/>
    <m/>
    <m/>
  </r>
  <r>
    <s v="R-Type Final"/>
    <x v="6"/>
    <n v="2003"/>
    <x v="5888"/>
    <x v="20"/>
    <s v="Jan"/>
    <x v="6"/>
    <x v="139"/>
    <x v="290"/>
    <x v="270"/>
    <x v="58"/>
    <x v="133"/>
    <x v="610"/>
    <n v="79"/>
    <n v="50"/>
    <n v="9.1"/>
    <n v="21"/>
    <s v="Irem"/>
    <s v="E"/>
  </r>
  <r>
    <s v="Jackie Chan Adventures: Legend of the Dark Hand"/>
    <x v="8"/>
    <n v="2001"/>
    <x v="5889"/>
    <x v="6"/>
    <s v="Sep"/>
    <x v="8"/>
    <x v="4"/>
    <x v="346"/>
    <x v="300"/>
    <x v="58"/>
    <x v="106"/>
    <x v="610"/>
    <m/>
    <m/>
    <m/>
    <m/>
    <m/>
    <m/>
  </r>
  <r>
    <s v="Bolt"/>
    <x v="5"/>
    <n v="2008"/>
    <x v="750"/>
    <x v="0"/>
    <s v="Apr"/>
    <x v="10"/>
    <x v="32"/>
    <x v="234"/>
    <x v="203"/>
    <x v="58"/>
    <x v="133"/>
    <x v="610"/>
    <n v="59"/>
    <n v="11"/>
    <n v="6.8"/>
    <n v="6"/>
    <s v="Avalanche Software"/>
    <s v="E10+"/>
  </r>
  <r>
    <s v="Mathews Bowhunting"/>
    <x v="0"/>
    <n v="2010"/>
    <x v="3895"/>
    <x v="2"/>
    <s v="Mar"/>
    <x v="0"/>
    <x v="74"/>
    <x v="375"/>
    <x v="125"/>
    <x v="58"/>
    <x v="145"/>
    <x v="610"/>
    <m/>
    <m/>
    <s v="tbd"/>
    <m/>
    <s v="Zoo Games"/>
    <s v="T"/>
  </r>
  <r>
    <s v="Phantasy Star Nova"/>
    <x v="22"/>
    <n v="2014"/>
    <x v="5890"/>
    <x v="7"/>
    <s v="Jun"/>
    <x v="3"/>
    <x v="8"/>
    <x v="180"/>
    <x v="125"/>
    <x v="91"/>
    <x v="106"/>
    <x v="610"/>
    <m/>
    <m/>
    <m/>
    <m/>
    <m/>
    <m/>
  </r>
  <r>
    <s v="Pro Evolution Soccer 2014"/>
    <x v="10"/>
    <n v="2013"/>
    <x v="5891"/>
    <x v="8"/>
    <s v="Jul"/>
    <x v="8"/>
    <x v="14"/>
    <x v="180"/>
    <x v="125"/>
    <x v="91"/>
    <x v="106"/>
    <x v="610"/>
    <m/>
    <m/>
    <m/>
    <m/>
    <s v="Konami"/>
    <s v="E"/>
  </r>
  <r>
    <s v="Sega GT 2002"/>
    <x v="13"/>
    <n v="2002"/>
    <x v="2858"/>
    <x v="32"/>
    <s v="Dec"/>
    <x v="2"/>
    <x v="8"/>
    <x v="234"/>
    <x v="298"/>
    <x v="102"/>
    <x v="145"/>
    <x v="610"/>
    <n v="82"/>
    <n v="24"/>
    <n v="8.1999999999999993"/>
    <n v="24"/>
    <s v="Wow Entertainment"/>
    <s v="E"/>
  </r>
  <r>
    <s v="F1 2011"/>
    <x v="14"/>
    <n v="2011"/>
    <x v="5892"/>
    <x v="20"/>
    <s v="Mar"/>
    <x v="2"/>
    <x v="34"/>
    <x v="180"/>
    <x v="263"/>
    <x v="58"/>
    <x v="115"/>
    <x v="610"/>
    <n v="83"/>
    <n v="10"/>
    <n v="7.2"/>
    <n v="83"/>
    <s v="Codemasters"/>
    <s v="E"/>
  </r>
  <r>
    <s v="Air Conflicts: Secret Wars"/>
    <x v="5"/>
    <n v="2011"/>
    <x v="5893"/>
    <x v="1"/>
    <s v="Jul"/>
    <x v="7"/>
    <x v="278"/>
    <x v="205"/>
    <x v="297"/>
    <x v="58"/>
    <x v="147"/>
    <x v="610"/>
    <n v="51"/>
    <n v="8"/>
    <s v="tbd"/>
    <m/>
    <s v="Games Farm"/>
    <s v="T"/>
  </r>
  <r>
    <s v="Ty the Tasmanian Tiger 3: Night of the Quinkan"/>
    <x v="6"/>
    <n v="2005"/>
    <x v="5376"/>
    <x v="22"/>
    <s v="Jul"/>
    <x v="8"/>
    <x v="4"/>
    <x v="290"/>
    <x v="270"/>
    <x v="58"/>
    <x v="133"/>
    <x v="610"/>
    <n v="68"/>
    <n v="13"/>
    <n v="8.1"/>
    <n v="15"/>
    <s v="Krome Studios"/>
    <s v="E10+"/>
  </r>
  <r>
    <s v="Family Feud: 2012 Edition"/>
    <x v="0"/>
    <n v="2011"/>
    <x v="5894"/>
    <x v="3"/>
    <s v="Apr"/>
    <x v="5"/>
    <x v="5"/>
    <x v="394"/>
    <x v="125"/>
    <x v="58"/>
    <x v="145"/>
    <x v="610"/>
    <m/>
    <m/>
    <s v="tbd"/>
    <m/>
    <s v="Ubisoft, Ludia Inc."/>
    <s v="E10+"/>
  </r>
  <r>
    <s v="Samurai Warriors 2: Empires"/>
    <x v="6"/>
    <n v="2006"/>
    <x v="5895"/>
    <x v="14"/>
    <s v="Aug"/>
    <x v="8"/>
    <x v="48"/>
    <x v="180"/>
    <x v="125"/>
    <x v="91"/>
    <x v="106"/>
    <x v="610"/>
    <n v="55"/>
    <n v="20"/>
    <n v="7.3"/>
    <n v="7"/>
    <s v="Omega Force"/>
    <s v="T"/>
  </r>
  <r>
    <s v="Blood Omen 2"/>
    <x v="13"/>
    <n v="2002"/>
    <x v="3479"/>
    <x v="26"/>
    <s v="Jul"/>
    <x v="8"/>
    <x v="21"/>
    <x v="364"/>
    <x v="203"/>
    <x v="58"/>
    <x v="145"/>
    <x v="610"/>
    <n v="76"/>
    <n v="22"/>
    <n v="9"/>
    <n v="9"/>
    <s v="Crystal Dynamics"/>
    <s v="M"/>
  </r>
  <r>
    <s v="Earth Defense Force: Insect Armageddon"/>
    <x v="4"/>
    <n v="2011"/>
    <x v="5896"/>
    <x v="16"/>
    <s v="Dec"/>
    <x v="6"/>
    <x v="58"/>
    <x v="205"/>
    <x v="203"/>
    <x v="102"/>
    <x v="145"/>
    <x v="610"/>
    <n v="68"/>
    <n v="40"/>
    <n v="8.1999999999999993"/>
    <n v="45"/>
    <s v="Vicious Cycle"/>
    <s v="T"/>
  </r>
  <r>
    <s v="Major League Baseball 2K10"/>
    <x v="5"/>
    <n v="2010"/>
    <x v="5897"/>
    <x v="16"/>
    <s v="Nov"/>
    <x v="0"/>
    <x v="2"/>
    <x v="394"/>
    <x v="125"/>
    <x v="58"/>
    <x v="145"/>
    <x v="610"/>
    <n v="74"/>
    <n v="19"/>
    <n v="5.3"/>
    <n v="4"/>
    <s v="Visual Concepts"/>
    <s v="E"/>
  </r>
  <r>
    <s v="Saints Row IV"/>
    <x v="14"/>
    <n v="2013"/>
    <x v="5898"/>
    <x v="1"/>
    <s v="Jan"/>
    <x v="8"/>
    <x v="41"/>
    <x v="369"/>
    <x v="297"/>
    <x v="58"/>
    <x v="133"/>
    <x v="610"/>
    <n v="86"/>
    <n v="45"/>
    <n v="7.4"/>
    <n v="1543"/>
    <s v="Volition Inc."/>
    <s v="M"/>
  </r>
  <r>
    <s v="J-League Pro Soccer Club o Tsukurou! 5"/>
    <x v="6"/>
    <n v="2007"/>
    <x v="4685"/>
    <x v="20"/>
    <s v="Sep"/>
    <x v="0"/>
    <x v="8"/>
    <x v="180"/>
    <x v="125"/>
    <x v="91"/>
    <x v="106"/>
    <x v="610"/>
    <m/>
    <m/>
    <m/>
    <m/>
    <m/>
    <m/>
  </r>
  <r>
    <s v="Harry Potter: Quidditch World Cup"/>
    <x v="13"/>
    <n v="2003"/>
    <x v="5899"/>
    <x v="31"/>
    <s v="Mar"/>
    <x v="0"/>
    <x v="7"/>
    <x v="364"/>
    <x v="203"/>
    <x v="58"/>
    <x v="145"/>
    <x v="610"/>
    <n v="69"/>
    <n v="14"/>
    <n v="7.5"/>
    <n v="4"/>
    <s v="Electronic Arts"/>
    <s v="E"/>
  </r>
  <r>
    <s v="Dance Central: Spotlight"/>
    <x v="17"/>
    <n v="2014"/>
    <x v="5900"/>
    <x v="30"/>
    <s v="Jul"/>
    <x v="5"/>
    <x v="1"/>
    <x v="341"/>
    <x v="298"/>
    <x v="58"/>
    <x v="106"/>
    <x v="610"/>
    <n v="74"/>
    <n v="19"/>
    <n v="7"/>
    <n v="47"/>
    <s v="Harmonix Music Systems"/>
    <s v="T"/>
  </r>
  <r>
    <s v="Little Battlers eXperience W"/>
    <x v="16"/>
    <n v="2012"/>
    <x v="3032"/>
    <x v="32"/>
    <s v="Jul"/>
    <x v="3"/>
    <x v="37"/>
    <x v="180"/>
    <x v="125"/>
    <x v="91"/>
    <x v="106"/>
    <x v="610"/>
    <m/>
    <m/>
    <m/>
    <m/>
    <m/>
    <m/>
  </r>
  <r>
    <s v="Warriors: Legends of Troy"/>
    <x v="5"/>
    <n v="2011"/>
    <x v="4914"/>
    <x v="34"/>
    <s v="Jul"/>
    <x v="8"/>
    <x v="48"/>
    <x v="383"/>
    <x v="203"/>
    <x v="35"/>
    <x v="133"/>
    <x v="610"/>
    <n v="44"/>
    <n v="22"/>
    <n v="7"/>
    <n v="24"/>
    <s v="Tecmo Koei Canada"/>
    <s v="M"/>
  </r>
  <r>
    <s v="La Pucelle: Tactics"/>
    <x v="6"/>
    <n v="2002"/>
    <x v="572"/>
    <x v="4"/>
    <s v="Jun"/>
    <x v="3"/>
    <x v="48"/>
    <x v="290"/>
    <x v="270"/>
    <x v="58"/>
    <x v="133"/>
    <x v="610"/>
    <n v="79"/>
    <n v="47"/>
    <n v="8.5"/>
    <n v="15"/>
    <s v="Nippon Ichi Software"/>
    <s v="T"/>
  </r>
  <r>
    <s v="Arcania: Gothic 4"/>
    <x v="14"/>
    <n v="2010"/>
    <x v="4568"/>
    <x v="29"/>
    <s v="Jun"/>
    <x v="3"/>
    <x v="271"/>
    <x v="290"/>
    <x v="283"/>
    <x v="58"/>
    <x v="133"/>
    <x v="610"/>
    <n v="63"/>
    <n v="25"/>
    <n v="4.4000000000000004"/>
    <n v="307"/>
    <s v="Spellbound"/>
    <s v="T"/>
  </r>
  <r>
    <s v="NBA Ballers: Chosen One"/>
    <x v="4"/>
    <n v="2008"/>
    <x v="4106"/>
    <x v="28"/>
    <s v="Oct"/>
    <x v="0"/>
    <x v="39"/>
    <x v="394"/>
    <x v="125"/>
    <x v="58"/>
    <x v="145"/>
    <x v="610"/>
    <n v="55"/>
    <n v="42"/>
    <n v="4.2"/>
    <n v="15"/>
    <s v="Midway"/>
    <s v="E"/>
  </r>
  <r>
    <s v="Tiger Woods PGA Tour 07"/>
    <x v="13"/>
    <n v="2006"/>
    <x v="4454"/>
    <x v="16"/>
    <s v="Sep"/>
    <x v="0"/>
    <x v="7"/>
    <x v="346"/>
    <x v="300"/>
    <x v="58"/>
    <x v="145"/>
    <x v="610"/>
    <n v="81"/>
    <n v="21"/>
    <n v="6.8"/>
    <n v="6"/>
    <s v="EA Redwood Shores"/>
    <s v="E"/>
  </r>
  <r>
    <s v="Disney's Meet the Robinsons"/>
    <x v="0"/>
    <n v="2007"/>
    <x v="5519"/>
    <x v="5"/>
    <s v="Jul"/>
    <x v="8"/>
    <x v="32"/>
    <x v="394"/>
    <x v="125"/>
    <x v="58"/>
    <x v="145"/>
    <x v="610"/>
    <n v="62"/>
    <n v="11"/>
    <n v="6.3"/>
    <n v="4"/>
    <s v="Buena Vista Games"/>
    <s v="E10+"/>
  </r>
  <r>
    <s v="Sword Art Online: Hollow Realization"/>
    <x v="9"/>
    <n v="2016"/>
    <x v="5901"/>
    <x v="29"/>
    <s v="Sep"/>
    <x v="3"/>
    <x v="25"/>
    <x v="383"/>
    <x v="287"/>
    <x v="67"/>
    <x v="133"/>
    <x v="610"/>
    <n v="69"/>
    <n v="32"/>
    <n v="7.7"/>
    <n v="52"/>
    <s v="Bandai Namco Games"/>
    <s v="T"/>
  </r>
  <r>
    <s v="Star Wars: The Clone Wars &amp; Tetris Worlds"/>
    <x v="13"/>
    <n v="2002"/>
    <x v="5902"/>
    <x v="11"/>
    <s v="Sep"/>
    <x v="5"/>
    <x v="1"/>
    <x v="364"/>
    <x v="203"/>
    <x v="58"/>
    <x v="145"/>
    <x v="610"/>
    <m/>
    <m/>
    <m/>
    <m/>
    <m/>
    <m/>
  </r>
  <r>
    <s v="The Lord of the Rings: War in the North"/>
    <x v="14"/>
    <n v="2011"/>
    <x v="5903"/>
    <x v="34"/>
    <s v="Oct"/>
    <x v="8"/>
    <x v="19"/>
    <x v="268"/>
    <x v="277"/>
    <x v="58"/>
    <x v="147"/>
    <x v="610"/>
    <n v="66"/>
    <n v="21"/>
    <n v="7.1"/>
    <n v="289"/>
    <s v="Snowblind Studios"/>
    <s v="M"/>
  </r>
  <r>
    <s v="The Bee Game"/>
    <x v="3"/>
    <n v="2007"/>
    <x v="2586"/>
    <x v="1"/>
    <s v="Mar"/>
    <x v="10"/>
    <x v="39"/>
    <x v="394"/>
    <x v="125"/>
    <x v="58"/>
    <x v="145"/>
    <x v="610"/>
    <m/>
    <m/>
    <s v="tbd"/>
    <m/>
    <s v="Independent Arts"/>
    <s v="E"/>
  </r>
  <r>
    <s v="SBK X: Superbike World Championship"/>
    <x v="4"/>
    <n v="2010"/>
    <x v="4485"/>
    <x v="23"/>
    <s v="Aug"/>
    <x v="2"/>
    <x v="195"/>
    <x v="205"/>
    <x v="270"/>
    <x v="58"/>
    <x v="133"/>
    <x v="610"/>
    <n v="74"/>
    <n v="13"/>
    <n v="8.3000000000000007"/>
    <n v="8"/>
    <s v="Milestone S.r.l"/>
    <s v="E10+"/>
  </r>
  <r>
    <s v="Rango: The Video Game"/>
    <x v="5"/>
    <n v="2011"/>
    <x v="1464"/>
    <x v="4"/>
    <s v="Oct"/>
    <x v="8"/>
    <x v="7"/>
    <x v="360"/>
    <x v="265"/>
    <x v="58"/>
    <x v="147"/>
    <x v="610"/>
    <n v="65"/>
    <n v="23"/>
    <n v="6.4"/>
    <n v="7"/>
    <s v="Behaviour Interactive"/>
    <s v="E10+"/>
  </r>
  <r>
    <s v="EverQuest Online Adventures: Frontiers"/>
    <x v="6"/>
    <n v="2003"/>
    <x v="5904"/>
    <x v="22"/>
    <s v="Jan"/>
    <x v="3"/>
    <x v="75"/>
    <x v="290"/>
    <x v="270"/>
    <x v="58"/>
    <x v="133"/>
    <x v="610"/>
    <n v="77"/>
    <n v="16"/>
    <n v="8.5"/>
    <n v="17"/>
    <s v="Sony Online Entertainment"/>
    <s v="T"/>
  </r>
  <r>
    <s v="Godzilla (2015)"/>
    <x v="9"/>
    <n v="2014"/>
    <x v="5905"/>
    <x v="12"/>
    <s v="Feb"/>
    <x v="8"/>
    <x v="25"/>
    <x v="369"/>
    <x v="298"/>
    <x v="64"/>
    <x v="147"/>
    <x v="610"/>
    <m/>
    <m/>
    <m/>
    <m/>
    <m/>
    <m/>
  </r>
  <r>
    <s v="Fairy Fencer F"/>
    <x v="5"/>
    <n v="2013"/>
    <x v="5906"/>
    <x v="10"/>
    <s v="May"/>
    <x v="3"/>
    <x v="131"/>
    <x v="268"/>
    <x v="298"/>
    <x v="100"/>
    <x v="133"/>
    <x v="610"/>
    <n v="65"/>
    <n v="31"/>
    <n v="7.4"/>
    <n v="50"/>
    <s v="Compile Heart"/>
    <s v="T"/>
  </r>
  <r>
    <s v="Shadows of the Damned"/>
    <x v="4"/>
    <n v="2011"/>
    <x v="5907"/>
    <x v="30"/>
    <s v="Nov"/>
    <x v="8"/>
    <x v="7"/>
    <x v="205"/>
    <x v="297"/>
    <x v="62"/>
    <x v="133"/>
    <x v="610"/>
    <n v="76"/>
    <n v="76"/>
    <n v="8.4"/>
    <n v="139"/>
    <s v="Grasshopper Manufacture"/>
    <s v="M"/>
  </r>
  <r>
    <s v="Treasures of the Deep"/>
    <x v="12"/>
    <n v="1997"/>
    <x v="5908"/>
    <x v="24"/>
    <s v="Feb"/>
    <x v="8"/>
    <x v="25"/>
    <x v="205"/>
    <x v="270"/>
    <x v="58"/>
    <x v="145"/>
    <x v="610"/>
    <m/>
    <m/>
    <m/>
    <m/>
    <m/>
    <m/>
  </r>
  <r>
    <s v="Phantasy Star Online Ver. 2"/>
    <x v="21"/>
    <n v="2001"/>
    <x v="5909"/>
    <x v="33"/>
    <s v="Jun"/>
    <x v="3"/>
    <x v="8"/>
    <x v="180"/>
    <x v="125"/>
    <x v="91"/>
    <x v="106"/>
    <x v="610"/>
    <n v="80"/>
    <n v="10"/>
    <n v="8.9"/>
    <n v="18"/>
    <s v="Sonic Team"/>
    <s v="T"/>
  </r>
  <r>
    <s v="Cabela's Survival: Shadows of Katmai"/>
    <x v="5"/>
    <n v="2011"/>
    <x v="5551"/>
    <x v="25"/>
    <s v="Jan"/>
    <x v="0"/>
    <x v="4"/>
    <x v="369"/>
    <x v="300"/>
    <x v="58"/>
    <x v="133"/>
    <x v="611"/>
    <m/>
    <m/>
    <n v="7.4"/>
    <n v="5"/>
    <s v="Activision"/>
    <s v="T"/>
  </r>
  <r>
    <s v="Hot Wheels: Battle Force 5"/>
    <x v="0"/>
    <n v="2009"/>
    <x v="1998"/>
    <x v="30"/>
    <s v="Nov"/>
    <x v="2"/>
    <x v="4"/>
    <x v="394"/>
    <x v="125"/>
    <x v="58"/>
    <x v="145"/>
    <x v="611"/>
    <m/>
    <m/>
    <s v="tbd"/>
    <m/>
    <s v="Sidhe Interactive"/>
    <s v="E10+"/>
  </r>
  <r>
    <s v="Go Play: Lumberjacks"/>
    <x v="0"/>
    <n v="2009"/>
    <x v="5910"/>
    <x v="18"/>
    <s v="Aug"/>
    <x v="7"/>
    <x v="35"/>
    <x v="394"/>
    <x v="125"/>
    <x v="58"/>
    <x v="145"/>
    <x v="611"/>
    <m/>
    <m/>
    <s v="tbd"/>
    <m/>
    <s v="Panic Button"/>
    <s v="E"/>
  </r>
  <r>
    <s v="Fight Club"/>
    <x v="6"/>
    <n v="2004"/>
    <x v="5911"/>
    <x v="12"/>
    <s v="Nov"/>
    <x v="9"/>
    <x v="23"/>
    <x v="290"/>
    <x v="270"/>
    <x v="58"/>
    <x v="133"/>
    <x v="611"/>
    <n v="36"/>
    <n v="28"/>
    <n v="4.4000000000000004"/>
    <n v="22"/>
    <s v="Genuine Games"/>
    <s v="M"/>
  </r>
  <r>
    <s v="Samurai Warriors: State of War"/>
    <x v="16"/>
    <n v="2005"/>
    <x v="176"/>
    <x v="29"/>
    <s v="Jan"/>
    <x v="8"/>
    <x v="48"/>
    <x v="360"/>
    <x v="125"/>
    <x v="32"/>
    <x v="145"/>
    <x v="611"/>
    <n v="64"/>
    <n v="30"/>
    <n v="6.4"/>
    <n v="8"/>
    <s v="Omega Force"/>
    <s v="T"/>
  </r>
  <r>
    <s v="Cabela's Survival: Shadows of Katmai"/>
    <x v="4"/>
    <n v="2011"/>
    <x v="2296"/>
    <x v="19"/>
    <s v="Jun"/>
    <x v="0"/>
    <x v="4"/>
    <x v="364"/>
    <x v="298"/>
    <x v="58"/>
    <x v="145"/>
    <x v="611"/>
    <m/>
    <m/>
    <n v="3.5"/>
    <n v="6"/>
    <s v="Activision"/>
    <s v="T"/>
  </r>
  <r>
    <s v="Dragon Blade: Wrath of Fire"/>
    <x v="0"/>
    <n v="2007"/>
    <x v="1754"/>
    <x v="2"/>
    <s v="Oct"/>
    <x v="8"/>
    <x v="58"/>
    <x v="394"/>
    <x v="125"/>
    <x v="58"/>
    <x v="145"/>
    <x v="611"/>
    <n v="51"/>
    <n v="19"/>
    <n v="7.5"/>
    <n v="17"/>
    <s v="D3Publisher"/>
    <s v="T"/>
  </r>
  <r>
    <s v="Guilty Gear Xrd: Sign"/>
    <x v="5"/>
    <n v="2014"/>
    <x v="4455"/>
    <x v="32"/>
    <s v="Aug"/>
    <x v="9"/>
    <x v="221"/>
    <x v="205"/>
    <x v="125"/>
    <x v="35"/>
    <x v="133"/>
    <x v="611"/>
    <m/>
    <m/>
    <m/>
    <m/>
    <m/>
    <m/>
  </r>
  <r>
    <s v="Dance Dance Revolution: Disney Grooves"/>
    <x v="0"/>
    <n v="2009"/>
    <x v="4140"/>
    <x v="16"/>
    <s v="Oct"/>
    <x v="7"/>
    <x v="14"/>
    <x v="394"/>
    <x v="125"/>
    <x v="58"/>
    <x v="145"/>
    <x v="611"/>
    <m/>
    <m/>
    <s v="tbd"/>
    <m/>
    <s v="Konami"/>
    <s v="E"/>
  </r>
  <r>
    <s v="Camping Mama: Outdoor Adventures"/>
    <x v="3"/>
    <n v="2011"/>
    <x v="5912"/>
    <x v="16"/>
    <s v="Sep"/>
    <x v="7"/>
    <x v="11"/>
    <x v="234"/>
    <x v="300"/>
    <x v="58"/>
    <x v="133"/>
    <x v="611"/>
    <n v="51"/>
    <n v="5"/>
    <s v="tbd"/>
    <m/>
    <s v="Racjin"/>
    <s v="E"/>
  </r>
  <r>
    <s v="Harvest Moon: A Wonderful Life Special Edition"/>
    <x v="6"/>
    <n v="2004"/>
    <x v="2624"/>
    <x v="22"/>
    <s v="Dec"/>
    <x v="7"/>
    <x v="11"/>
    <x v="290"/>
    <x v="270"/>
    <x v="58"/>
    <x v="133"/>
    <x v="611"/>
    <m/>
    <m/>
    <n v="8.9"/>
    <n v="54"/>
    <s v="Marvelous"/>
    <s v="E"/>
  </r>
  <r>
    <s v="Sports Illustrated for Kids: Football"/>
    <x v="8"/>
    <n v="2003"/>
    <x v="5913"/>
    <x v="12"/>
    <s v="Nov"/>
    <x v="0"/>
    <x v="176"/>
    <x v="346"/>
    <x v="300"/>
    <x v="58"/>
    <x v="106"/>
    <x v="611"/>
    <m/>
    <m/>
    <m/>
    <m/>
    <m/>
    <m/>
  </r>
  <r>
    <s v="The Munchables"/>
    <x v="0"/>
    <n v="2009"/>
    <x v="5914"/>
    <x v="30"/>
    <s v="Dec"/>
    <x v="8"/>
    <x v="25"/>
    <x v="394"/>
    <x v="125"/>
    <x v="58"/>
    <x v="145"/>
    <x v="611"/>
    <n v="71"/>
    <n v="33"/>
    <n v="8.1999999999999993"/>
    <n v="5"/>
    <s v="Now Production"/>
    <s v="E"/>
  </r>
  <r>
    <s v="How to Train Your Dragon 2"/>
    <x v="0"/>
    <n v="2014"/>
    <x v="5613"/>
    <x v="15"/>
    <s v="Nov"/>
    <x v="10"/>
    <x v="241"/>
    <x v="393"/>
    <x v="293"/>
    <x v="58"/>
    <x v="145"/>
    <x v="611"/>
    <m/>
    <m/>
    <s v="tbd"/>
    <m/>
    <s v="Torus Games"/>
    <s v="E10+"/>
  </r>
  <r>
    <s v=".hack//Quarantine Part 4: The Final Chapter"/>
    <x v="6"/>
    <n v="2003"/>
    <x v="1661"/>
    <x v="33"/>
    <s v="Sep"/>
    <x v="3"/>
    <x v="10"/>
    <x v="290"/>
    <x v="270"/>
    <x v="58"/>
    <x v="133"/>
    <x v="611"/>
    <m/>
    <m/>
    <m/>
    <m/>
    <m/>
    <m/>
  </r>
  <r>
    <s v="The Smurfs 2"/>
    <x v="3"/>
    <n v="2013"/>
    <x v="5915"/>
    <x v="32"/>
    <s v="Dec"/>
    <x v="1"/>
    <x v="5"/>
    <x v="180"/>
    <x v="271"/>
    <x v="58"/>
    <x v="145"/>
    <x v="611"/>
    <m/>
    <m/>
    <s v="tbd"/>
    <m/>
    <s v="WayForward"/>
    <s v="E"/>
  </r>
  <r>
    <s v="Close Combat: First to Fight"/>
    <x v="13"/>
    <n v="2005"/>
    <x v="5873"/>
    <x v="22"/>
    <s v="Nov"/>
    <x v="6"/>
    <x v="2"/>
    <x v="364"/>
    <x v="203"/>
    <x v="58"/>
    <x v="145"/>
    <x v="611"/>
    <n v="69"/>
    <n v="46"/>
    <n v="7.8"/>
    <n v="10"/>
    <s v="Destineer"/>
    <s v="T"/>
  </r>
  <r>
    <s v="Indiana Jones and the Emperor's Tomb"/>
    <x v="13"/>
    <n v="2003"/>
    <x v="5916"/>
    <x v="7"/>
    <s v="Dec"/>
    <x v="8"/>
    <x v="18"/>
    <x v="364"/>
    <x v="203"/>
    <x v="58"/>
    <x v="145"/>
    <x v="611"/>
    <n v="73"/>
    <n v="43"/>
    <n v="8.6"/>
    <n v="17"/>
    <s v="Double Helix Games"/>
    <s v="T"/>
  </r>
  <r>
    <s v="Buffy the Vampire Slayer: Chaos Bleeds"/>
    <x v="6"/>
    <n v="2003"/>
    <x v="5917"/>
    <x v="20"/>
    <s v="May"/>
    <x v="8"/>
    <x v="23"/>
    <x v="290"/>
    <x v="270"/>
    <x v="58"/>
    <x v="133"/>
    <x v="611"/>
    <n v="72"/>
    <n v="27"/>
    <n v="8.9"/>
    <n v="47"/>
    <s v="Eurocom Entertainment Software"/>
    <s v="T"/>
  </r>
  <r>
    <s v="Remington Super Slam Hunting: North America"/>
    <x v="0"/>
    <n v="2010"/>
    <x v="5750"/>
    <x v="21"/>
    <s v="Apr"/>
    <x v="0"/>
    <x v="180"/>
    <x v="394"/>
    <x v="125"/>
    <x v="58"/>
    <x v="145"/>
    <x v="611"/>
    <m/>
    <m/>
    <s v="tbd"/>
    <m/>
    <s v="Jack of All Games"/>
    <s v="T"/>
  </r>
  <r>
    <s v="Reel Fishing II"/>
    <x v="12"/>
    <n v="2000"/>
    <x v="5918"/>
    <x v="32"/>
    <s v="Sep"/>
    <x v="0"/>
    <x v="249"/>
    <x v="205"/>
    <x v="270"/>
    <x v="58"/>
    <x v="145"/>
    <x v="611"/>
    <m/>
    <m/>
    <m/>
    <m/>
    <m/>
    <m/>
  </r>
  <r>
    <s v="Battle of Giants: Dinosaurs Strike"/>
    <x v="0"/>
    <n v="2010"/>
    <x v="900"/>
    <x v="18"/>
    <s v="Jul"/>
    <x v="11"/>
    <x v="5"/>
    <x v="364"/>
    <x v="298"/>
    <x v="58"/>
    <x v="145"/>
    <x v="611"/>
    <m/>
    <m/>
    <s v="tbd"/>
    <m/>
    <s v="Ubisoft Quebec"/>
    <s v="E10+"/>
  </r>
  <r>
    <s v="Ty the Tasmanian Tiger"/>
    <x v="13"/>
    <n v="2002"/>
    <x v="5919"/>
    <x v="2"/>
    <s v="Aug"/>
    <x v="1"/>
    <x v="7"/>
    <x v="364"/>
    <x v="203"/>
    <x v="58"/>
    <x v="145"/>
    <x v="611"/>
    <n v="68"/>
    <n v="13"/>
    <n v="8.5"/>
    <n v="11"/>
    <s v="Krome Studios"/>
    <s v="E"/>
  </r>
  <r>
    <s v="Imagine: Babyz Fashion"/>
    <x v="3"/>
    <n v="2009"/>
    <x v="3687"/>
    <x v="34"/>
    <s v="Nov"/>
    <x v="7"/>
    <x v="5"/>
    <x v="394"/>
    <x v="125"/>
    <x v="58"/>
    <x v="145"/>
    <x v="611"/>
    <m/>
    <m/>
    <s v="tbd"/>
    <m/>
    <s v="Ubisoft"/>
    <s v="E"/>
  </r>
  <r>
    <s v="Dead or Alive"/>
    <x v="23"/>
    <n v="1997"/>
    <x v="5920"/>
    <x v="21"/>
    <s v="Dec"/>
    <x v="9"/>
    <x v="48"/>
    <x v="180"/>
    <x v="125"/>
    <x v="197"/>
    <x v="106"/>
    <x v="611"/>
    <m/>
    <m/>
    <m/>
    <m/>
    <m/>
    <m/>
  </r>
  <r>
    <s v="Active Health with Carol Vorderman"/>
    <x v="3"/>
    <n v="2009"/>
    <x v="5921"/>
    <x v="0"/>
    <s v="Dec"/>
    <x v="0"/>
    <x v="0"/>
    <x v="180"/>
    <x v="291"/>
    <x v="58"/>
    <x v="145"/>
    <x v="611"/>
    <m/>
    <m/>
    <m/>
    <m/>
    <m/>
    <m/>
  </r>
  <r>
    <s v="Driving Emotion Type-S"/>
    <x v="6"/>
    <n v="2000"/>
    <x v="126"/>
    <x v="3"/>
    <s v="Apr"/>
    <x v="2"/>
    <x v="7"/>
    <x v="393"/>
    <x v="298"/>
    <x v="32"/>
    <x v="145"/>
    <x v="611"/>
    <n v="55"/>
    <n v="18"/>
    <s v="tbd"/>
    <m/>
    <s v="Escape"/>
    <s v="E"/>
  </r>
  <r>
    <s v="Heavy Fire: Afghanistan"/>
    <x v="5"/>
    <n v="2011"/>
    <x v="5922"/>
    <x v="23"/>
    <s v="Aug"/>
    <x v="6"/>
    <x v="53"/>
    <x v="394"/>
    <x v="125"/>
    <x v="58"/>
    <x v="133"/>
    <x v="611"/>
    <n v="39"/>
    <n v="5"/>
    <n v="3.3"/>
    <n v="16"/>
    <s v="Teyon"/>
    <s v="T"/>
  </r>
  <r>
    <s v="Siren"/>
    <x v="6"/>
    <n v="2003"/>
    <x v="762"/>
    <x v="0"/>
    <s v="Feb"/>
    <x v="10"/>
    <x v="3"/>
    <x v="290"/>
    <x v="270"/>
    <x v="58"/>
    <x v="133"/>
    <x v="611"/>
    <n v="72"/>
    <n v="48"/>
    <n v="7.8"/>
    <n v="41"/>
    <s v="SCE Japan Studio"/>
    <s v="M"/>
  </r>
  <r>
    <s v="NARC"/>
    <x v="13"/>
    <n v="2005"/>
    <x v="5923"/>
    <x v="20"/>
    <s v="Aug"/>
    <x v="6"/>
    <x v="39"/>
    <x v="364"/>
    <x v="203"/>
    <x v="58"/>
    <x v="145"/>
    <x v="611"/>
    <n v="51"/>
    <n v="27"/>
    <n v="2.8"/>
    <n v="6"/>
    <s v="Point of View"/>
    <s v="M"/>
  </r>
  <r>
    <s v="Driver: San Francisco"/>
    <x v="14"/>
    <n v="2011"/>
    <x v="5924"/>
    <x v="7"/>
    <s v="Aug"/>
    <x v="2"/>
    <x v="5"/>
    <x v="268"/>
    <x v="244"/>
    <x v="58"/>
    <x v="147"/>
    <x v="611"/>
    <n v="80"/>
    <n v="11"/>
    <n v="7"/>
    <n v="332"/>
    <s v="Ubisoft Reflections"/>
    <s v="T"/>
  </r>
  <r>
    <s v="Just Dance 2017"/>
    <x v="0"/>
    <n v="2016"/>
    <x v="5925"/>
    <x v="30"/>
    <s v="Jul"/>
    <x v="5"/>
    <x v="5"/>
    <x v="383"/>
    <x v="277"/>
    <x v="58"/>
    <x v="145"/>
    <x v="611"/>
    <m/>
    <m/>
    <s v="tbd"/>
    <m/>
    <s v="Ubisoft Paris"/>
    <s v="E10+"/>
  </r>
  <r>
    <s v="NASCAR Unleashed"/>
    <x v="0"/>
    <n v="2011"/>
    <x v="5926"/>
    <x v="25"/>
    <s v="Mar"/>
    <x v="2"/>
    <x v="4"/>
    <x v="394"/>
    <x v="125"/>
    <x v="58"/>
    <x v="145"/>
    <x v="611"/>
    <m/>
    <m/>
    <s v="tbd"/>
    <m/>
    <s v="Firebrand Games"/>
    <s v="E"/>
  </r>
  <r>
    <s v="Super Robot Taisen J"/>
    <x v="8"/>
    <n v="2005"/>
    <x v="5927"/>
    <x v="29"/>
    <s v="Jan"/>
    <x v="11"/>
    <x v="56"/>
    <x v="180"/>
    <x v="125"/>
    <x v="197"/>
    <x v="106"/>
    <x v="611"/>
    <m/>
    <m/>
    <m/>
    <m/>
    <m/>
    <m/>
  </r>
  <r>
    <s v="Shape Up"/>
    <x v="17"/>
    <n v="2014"/>
    <x v="3458"/>
    <x v="0"/>
    <s v="Jul"/>
    <x v="5"/>
    <x v="5"/>
    <x v="122"/>
    <x v="265"/>
    <x v="58"/>
    <x v="145"/>
    <x v="611"/>
    <n v="58"/>
    <n v="6"/>
    <n v="8.3000000000000007"/>
    <n v="28"/>
    <s v="Ubisoft Montreal"/>
    <s v="E"/>
  </r>
  <r>
    <s v="Nep League DS"/>
    <x v="3"/>
    <n v="2007"/>
    <x v="1867"/>
    <x v="27"/>
    <s v="Nov"/>
    <x v="0"/>
    <x v="163"/>
    <x v="180"/>
    <x v="125"/>
    <x v="197"/>
    <x v="106"/>
    <x v="611"/>
    <m/>
    <m/>
    <m/>
    <m/>
    <m/>
    <m/>
  </r>
  <r>
    <s v="Happy Cooking"/>
    <x v="3"/>
    <n v="2006"/>
    <x v="5928"/>
    <x v="15"/>
    <s v="Mar"/>
    <x v="7"/>
    <x v="5"/>
    <x v="394"/>
    <x v="125"/>
    <x v="58"/>
    <x v="145"/>
    <x v="611"/>
    <m/>
    <m/>
    <s v="tbd"/>
    <m/>
    <s v="Ubisoft"/>
    <s v="E"/>
  </r>
  <r>
    <s v="Ar tonelico 2: Melody of Metafalica"/>
    <x v="6"/>
    <n v="2007"/>
    <x v="984"/>
    <x v="27"/>
    <s v="Jul"/>
    <x v="3"/>
    <x v="131"/>
    <x v="393"/>
    <x v="298"/>
    <x v="32"/>
    <x v="145"/>
    <x v="611"/>
    <m/>
    <m/>
    <m/>
    <m/>
    <m/>
    <m/>
  </r>
  <r>
    <s v="Cars: Race-O-Rama"/>
    <x v="5"/>
    <n v="2009"/>
    <x v="5060"/>
    <x v="16"/>
    <s v="Oct"/>
    <x v="2"/>
    <x v="28"/>
    <x v="364"/>
    <x v="298"/>
    <x v="58"/>
    <x v="133"/>
    <x v="611"/>
    <n v="61"/>
    <n v="5"/>
    <s v="tbd"/>
    <m/>
    <s v="Incinerator Games"/>
    <s v="E"/>
  </r>
  <r>
    <s v="Jewel Master: Cradle of Athena"/>
    <x v="3"/>
    <n v="2010"/>
    <x v="5929"/>
    <x v="16"/>
    <s v="Apr"/>
    <x v="4"/>
    <x v="215"/>
    <x v="394"/>
    <x v="125"/>
    <x v="58"/>
    <x v="145"/>
    <x v="611"/>
    <m/>
    <m/>
    <s v="tbd"/>
    <m/>
    <s v="CokeM Interactive"/>
    <s v="E10+"/>
  </r>
  <r>
    <s v="Saw II: Flesh &amp; Blood"/>
    <x v="5"/>
    <n v="2010"/>
    <x v="3248"/>
    <x v="30"/>
    <s v="Jan"/>
    <x v="8"/>
    <x v="14"/>
    <x v="205"/>
    <x v="297"/>
    <x v="58"/>
    <x v="133"/>
    <x v="611"/>
    <m/>
    <m/>
    <m/>
    <m/>
    <m/>
    <m/>
  </r>
  <r>
    <s v="Hidden Mysteries: Vampire Secrets"/>
    <x v="3"/>
    <n v="2010"/>
    <x v="2783"/>
    <x v="15"/>
    <s v="Oct"/>
    <x v="10"/>
    <x v="279"/>
    <x v="383"/>
    <x v="277"/>
    <x v="58"/>
    <x v="133"/>
    <x v="611"/>
    <m/>
    <m/>
    <s v="tbd"/>
    <m/>
    <s v="Gunnar Games"/>
    <s v="E10+"/>
  </r>
  <r>
    <s v="Casper: Friends Around the World"/>
    <x v="12"/>
    <n v="2000"/>
    <x v="2642"/>
    <x v="25"/>
    <s v="Mar"/>
    <x v="8"/>
    <x v="273"/>
    <x v="205"/>
    <x v="270"/>
    <x v="58"/>
    <x v="145"/>
    <x v="611"/>
    <m/>
    <m/>
    <m/>
    <m/>
    <m/>
    <m/>
  </r>
  <r>
    <s v="Jurassic Park III: Island Attack"/>
    <x v="8"/>
    <n v="2001"/>
    <x v="5535"/>
    <x v="19"/>
    <s v="Mar"/>
    <x v="10"/>
    <x v="14"/>
    <x v="346"/>
    <x v="300"/>
    <x v="58"/>
    <x v="106"/>
    <x v="611"/>
    <n v="57"/>
    <n v="6"/>
    <s v="tbd"/>
    <m/>
    <s v="Konami"/>
    <s v="E"/>
  </r>
  <r>
    <s v="Jikkyou Powerful Pro Baseball 2016"/>
    <x v="22"/>
    <n v="2016"/>
    <x v="929"/>
    <x v="17"/>
    <s v="Dec"/>
    <x v="0"/>
    <x v="14"/>
    <x v="180"/>
    <x v="125"/>
    <x v="197"/>
    <x v="106"/>
    <x v="611"/>
    <m/>
    <m/>
    <m/>
    <m/>
    <m/>
    <m/>
  </r>
  <r>
    <s v="Star Trek: Legacy"/>
    <x v="4"/>
    <s v="N/A"/>
    <x v="3114"/>
    <x v="6"/>
    <s v="Jan"/>
    <x v="7"/>
    <x v="5"/>
    <x v="364"/>
    <x v="287"/>
    <x v="58"/>
    <x v="145"/>
    <x v="611"/>
    <n v="64"/>
    <n v="41"/>
    <n v="5.5"/>
    <n v="42"/>
    <s v="Mad Doc Software"/>
    <s v="E10+"/>
  </r>
  <r>
    <s v="Tekken Tag Tournament 2"/>
    <x v="18"/>
    <n v="2012"/>
    <x v="3680"/>
    <x v="17"/>
    <s v="Oct"/>
    <x v="9"/>
    <x v="25"/>
    <x v="290"/>
    <x v="270"/>
    <x v="62"/>
    <x v="145"/>
    <x v="611"/>
    <m/>
    <m/>
    <m/>
    <m/>
    <m/>
    <m/>
  </r>
  <r>
    <s v="GameBoy Wars"/>
    <x v="2"/>
    <n v="1991"/>
    <x v="5422"/>
    <x v="8"/>
    <s v="Jan"/>
    <x v="11"/>
    <x v="0"/>
    <x v="180"/>
    <x v="125"/>
    <x v="197"/>
    <x v="106"/>
    <x v="611"/>
    <m/>
    <m/>
    <m/>
    <m/>
    <m/>
    <m/>
  </r>
  <r>
    <s v="Amplitude"/>
    <x v="6"/>
    <n v="2003"/>
    <x v="4452"/>
    <x v="17"/>
    <s v="Aug"/>
    <x v="5"/>
    <x v="3"/>
    <x v="290"/>
    <x v="270"/>
    <x v="58"/>
    <x v="133"/>
    <x v="611"/>
    <n v="86"/>
    <n v="35"/>
    <n v="8.8000000000000007"/>
    <n v="26"/>
    <s v="Harmonix Music Systems"/>
    <s v="T"/>
  </r>
  <r>
    <s v="Disgaea DS"/>
    <x v="3"/>
    <n v="2008"/>
    <x v="5930"/>
    <x v="20"/>
    <s v="May"/>
    <x v="3"/>
    <x v="15"/>
    <x v="369"/>
    <x v="45"/>
    <x v="69"/>
    <x v="145"/>
    <x v="611"/>
    <n v="82"/>
    <n v="32"/>
    <n v="7.5"/>
    <n v="35"/>
    <s v="Nippon Ichi Software"/>
    <s v="T"/>
  </r>
  <r>
    <s v="Gauntlet: Seven Sorrows"/>
    <x v="13"/>
    <n v="2005"/>
    <x v="406"/>
    <x v="10"/>
    <s v="Apr"/>
    <x v="3"/>
    <x v="39"/>
    <x v="364"/>
    <x v="203"/>
    <x v="58"/>
    <x v="145"/>
    <x v="611"/>
    <n v="61"/>
    <n v="36"/>
    <n v="7.8"/>
    <n v="4"/>
    <s v="Midway"/>
    <s v="T"/>
  </r>
  <r>
    <s v="AirForce Delta Storm"/>
    <x v="13"/>
    <n v="2001"/>
    <x v="5931"/>
    <x v="18"/>
    <s v="May"/>
    <x v="6"/>
    <x v="14"/>
    <x v="364"/>
    <x v="203"/>
    <x v="58"/>
    <x v="145"/>
    <x v="611"/>
    <n v="61"/>
    <n v="21"/>
    <n v="7.1"/>
    <n v="7"/>
    <s v="KCE Studios"/>
    <s v="E"/>
  </r>
  <r>
    <s v="Metal Gear Solid V: The Phantom Pain"/>
    <x v="4"/>
    <n v="2015"/>
    <x v="5932"/>
    <x v="23"/>
    <s v="Dec"/>
    <x v="8"/>
    <x v="14"/>
    <x v="234"/>
    <x v="203"/>
    <x v="58"/>
    <x v="133"/>
    <x v="611"/>
    <m/>
    <m/>
    <n v="7.2"/>
    <n v="159"/>
    <s v="Kojima Productions, Moby Dick Studio"/>
    <s v="M"/>
  </r>
  <r>
    <s v="Monopoly Party"/>
    <x v="13"/>
    <n v="2002"/>
    <x v="1022"/>
    <x v="2"/>
    <s v="Jul"/>
    <x v="5"/>
    <x v="52"/>
    <x v="364"/>
    <x v="203"/>
    <x v="58"/>
    <x v="145"/>
    <x v="611"/>
    <m/>
    <m/>
    <m/>
    <m/>
    <m/>
    <m/>
  </r>
  <r>
    <s v="Fear Effect 2: Retro Helix"/>
    <x v="12"/>
    <n v="2001"/>
    <x v="1242"/>
    <x v="7"/>
    <s v="Nov"/>
    <x v="8"/>
    <x v="21"/>
    <x v="205"/>
    <x v="270"/>
    <x v="58"/>
    <x v="145"/>
    <x v="611"/>
    <n v="84"/>
    <n v="15"/>
    <n v="8.9"/>
    <n v="17"/>
    <s v="Kronos Digital Entertainment"/>
    <s v="M"/>
  </r>
  <r>
    <s v="Chaotic: Shadow Warriors"/>
    <x v="3"/>
    <n v="2009"/>
    <x v="760"/>
    <x v="31"/>
    <s v="Mar"/>
    <x v="8"/>
    <x v="4"/>
    <x v="394"/>
    <x v="125"/>
    <x v="58"/>
    <x v="145"/>
    <x v="611"/>
    <m/>
    <m/>
    <s v="tbd"/>
    <m/>
    <s v="FUN Labs"/>
    <s v="E10+"/>
  </r>
  <r>
    <s v="Ninja Gaiden 3"/>
    <x v="18"/>
    <n v="2012"/>
    <x v="5933"/>
    <x v="19"/>
    <s v="Mar"/>
    <x v="8"/>
    <x v="0"/>
    <x v="364"/>
    <x v="298"/>
    <x v="58"/>
    <x v="133"/>
    <x v="611"/>
    <m/>
    <m/>
    <m/>
    <m/>
    <m/>
    <m/>
  </r>
  <r>
    <s v="Atelier Shallie: Alchemists of the Dusk Sea"/>
    <x v="5"/>
    <n v="2014"/>
    <x v="5934"/>
    <x v="14"/>
    <s v="Nov"/>
    <x v="3"/>
    <x v="48"/>
    <x v="383"/>
    <x v="287"/>
    <x v="36"/>
    <x v="133"/>
    <x v="611"/>
    <n v="76"/>
    <n v="26"/>
    <n v="7.7"/>
    <n v="44"/>
    <s v="Gust"/>
    <s v="E10+"/>
  </r>
  <r>
    <s v="Mahjong: Journey Quest for Tikal"/>
    <x v="3"/>
    <n v="2008"/>
    <x v="5935"/>
    <x v="17"/>
    <s v="Mar"/>
    <x v="4"/>
    <x v="143"/>
    <x v="341"/>
    <x v="287"/>
    <x v="58"/>
    <x v="145"/>
    <x v="611"/>
    <m/>
    <m/>
    <s v="tbd"/>
    <m/>
    <s v="MumboJumbo"/>
    <s v="E"/>
  </r>
  <r>
    <s v="Call of Duty: World at War"/>
    <x v="14"/>
    <n v="2008"/>
    <x v="4986"/>
    <x v="0"/>
    <s v="Feb"/>
    <x v="6"/>
    <x v="4"/>
    <x v="324"/>
    <x v="182"/>
    <x v="58"/>
    <x v="147"/>
    <x v="611"/>
    <n v="83"/>
    <n v="36"/>
    <n v="7.5"/>
    <n v="721"/>
    <s v="Treyarch"/>
    <s v="M"/>
  </r>
  <r>
    <s v="CSI: Fatal Conspiracy"/>
    <x v="5"/>
    <n v="2010"/>
    <x v="5936"/>
    <x v="32"/>
    <s v="Jul"/>
    <x v="10"/>
    <x v="5"/>
    <x v="369"/>
    <x v="300"/>
    <x v="58"/>
    <x v="133"/>
    <x v="611"/>
    <n v="39"/>
    <n v="5"/>
    <n v="5.6"/>
    <n v="13"/>
    <s v="Telltale Games"/>
    <s v="M"/>
  </r>
  <r>
    <s v="Chocobo no Fushigi Dungeon for WonderSwan"/>
    <x v="25"/>
    <n v="1999"/>
    <x v="5937"/>
    <x v="10"/>
    <s v="Feb"/>
    <x v="3"/>
    <x v="25"/>
    <x v="180"/>
    <x v="125"/>
    <x v="197"/>
    <x v="106"/>
    <x v="611"/>
    <m/>
    <m/>
    <m/>
    <m/>
    <m/>
    <m/>
  </r>
  <r>
    <s v="International Superstar Soccer 2000 (JP weekly sales)"/>
    <x v="11"/>
    <n v="1999"/>
    <x v="5938"/>
    <x v="30"/>
    <s v="Nov"/>
    <x v="0"/>
    <x v="14"/>
    <x v="180"/>
    <x v="125"/>
    <x v="197"/>
    <x v="106"/>
    <x v="611"/>
    <m/>
    <m/>
    <m/>
    <m/>
    <m/>
    <m/>
  </r>
  <r>
    <s v="Ringling Bros. and Barnum &amp; Bailey Circus"/>
    <x v="0"/>
    <n v="2009"/>
    <x v="5939"/>
    <x v="6"/>
    <s v="Nov"/>
    <x v="8"/>
    <x v="2"/>
    <x v="394"/>
    <x v="125"/>
    <x v="58"/>
    <x v="145"/>
    <x v="611"/>
    <m/>
    <m/>
    <m/>
    <m/>
    <m/>
    <m/>
  </r>
  <r>
    <s v="Klonoa: Door to Phantomile"/>
    <x v="12"/>
    <n v="1997"/>
    <x v="2936"/>
    <x v="27"/>
    <s v="Nov"/>
    <x v="1"/>
    <x v="3"/>
    <x v="180"/>
    <x v="125"/>
    <x v="89"/>
    <x v="145"/>
    <x v="611"/>
    <m/>
    <m/>
    <m/>
    <m/>
    <m/>
    <m/>
  </r>
  <r>
    <s v="Vietcong: Purple Haze"/>
    <x v="6"/>
    <n v="2004"/>
    <x v="4311"/>
    <x v="31"/>
    <s v="Aug"/>
    <x v="6"/>
    <x v="212"/>
    <x v="290"/>
    <x v="270"/>
    <x v="58"/>
    <x v="133"/>
    <x v="611"/>
    <n v="48"/>
    <n v="11"/>
    <n v="4.3"/>
    <n v="6"/>
    <s v="Coyote Developments"/>
    <s v="M"/>
  </r>
  <r>
    <s v="Atari Anniversary Advance"/>
    <x v="8"/>
    <n v="2002"/>
    <x v="5940"/>
    <x v="15"/>
    <s v="Sep"/>
    <x v="5"/>
    <x v="10"/>
    <x v="346"/>
    <x v="300"/>
    <x v="58"/>
    <x v="106"/>
    <x v="611"/>
    <n v="75"/>
    <n v="7"/>
    <s v="tbd"/>
    <m/>
    <s v="Digital Eclipse"/>
    <s v="E"/>
  </r>
  <r>
    <s v="Summer Athletics: The Ultimate Challenge"/>
    <x v="6"/>
    <n v="2008"/>
    <x v="3414"/>
    <x v="23"/>
    <s v="Oct"/>
    <x v="0"/>
    <x v="233"/>
    <x v="180"/>
    <x v="125"/>
    <x v="58"/>
    <x v="68"/>
    <x v="611"/>
    <m/>
    <m/>
    <s v="tbd"/>
    <m/>
    <s v="49Games"/>
    <s v="E"/>
  </r>
  <r>
    <s v="Hatsune Miku and Future Stars: Project Mirai"/>
    <x v="10"/>
    <n v="2012"/>
    <x v="486"/>
    <x v="30"/>
    <s v="Jan"/>
    <x v="5"/>
    <x v="8"/>
    <x v="180"/>
    <x v="125"/>
    <x v="197"/>
    <x v="106"/>
    <x v="611"/>
    <m/>
    <m/>
    <m/>
    <m/>
    <m/>
    <m/>
  </r>
  <r>
    <s v="X-Men Origins: Wolverine"/>
    <x v="6"/>
    <n v="2009"/>
    <x v="5941"/>
    <x v="29"/>
    <s v="Aug"/>
    <x v="8"/>
    <x v="4"/>
    <x v="346"/>
    <x v="125"/>
    <x v="58"/>
    <x v="132"/>
    <x v="611"/>
    <m/>
    <m/>
    <n v="6.8"/>
    <n v="16"/>
    <s v="Amaze Entertainment"/>
    <s v="T"/>
  </r>
  <r>
    <s v="Syndicate"/>
    <x v="4"/>
    <n v="2012"/>
    <x v="5942"/>
    <x v="15"/>
    <s v="Apr"/>
    <x v="6"/>
    <x v="7"/>
    <x v="205"/>
    <x v="297"/>
    <x v="58"/>
    <x v="133"/>
    <x v="611"/>
    <n v="74"/>
    <n v="65"/>
    <n v="7.1"/>
    <n v="174"/>
    <s v="Starbreeze"/>
    <s v="M"/>
  </r>
  <r>
    <s v="Zumba Fitness Rush"/>
    <x v="4"/>
    <n v="2012"/>
    <x v="231"/>
    <x v="32"/>
    <s v="Jul"/>
    <x v="0"/>
    <x v="11"/>
    <x v="180"/>
    <x v="248"/>
    <x v="58"/>
    <x v="133"/>
    <x v="611"/>
    <n v="73"/>
    <n v="7"/>
    <n v="6.2"/>
    <n v="5"/>
    <s v="Majesco Games, Majesco"/>
    <s v="E10+"/>
  </r>
  <r>
    <s v="Call of Juarez"/>
    <x v="4"/>
    <n v="2007"/>
    <x v="3308"/>
    <x v="12"/>
    <s v="Jun"/>
    <x v="6"/>
    <x v="5"/>
    <x v="364"/>
    <x v="287"/>
    <x v="58"/>
    <x v="145"/>
    <x v="611"/>
    <n v="71"/>
    <n v="37"/>
    <n v="6.9"/>
    <n v="46"/>
    <s v="Techland"/>
    <s v="M"/>
  </r>
  <r>
    <s v="TalkMan (Japan)"/>
    <x v="16"/>
    <n v="2005"/>
    <x v="5943"/>
    <x v="13"/>
    <s v="Aug"/>
    <x v="5"/>
    <x v="3"/>
    <x v="180"/>
    <x v="125"/>
    <x v="197"/>
    <x v="106"/>
    <x v="611"/>
    <m/>
    <m/>
    <m/>
    <m/>
    <m/>
    <m/>
  </r>
  <r>
    <s v="Ghostbusters: The Video Game"/>
    <x v="16"/>
    <n v="2009"/>
    <x v="638"/>
    <x v="23"/>
    <s v="Mar"/>
    <x v="8"/>
    <x v="10"/>
    <x v="252"/>
    <x v="45"/>
    <x v="58"/>
    <x v="133"/>
    <x v="611"/>
    <n v="54"/>
    <n v="13"/>
    <n v="4.7"/>
    <n v="13"/>
    <s v="Red Fly Studio"/>
    <s v="E10+"/>
  </r>
  <r>
    <s v="Bloody Roar: Primal Fury"/>
    <x v="19"/>
    <n v="2002"/>
    <x v="5944"/>
    <x v="0"/>
    <s v="Nov"/>
    <x v="9"/>
    <x v="4"/>
    <x v="364"/>
    <x v="203"/>
    <x v="58"/>
    <x v="106"/>
    <x v="611"/>
    <n v="75"/>
    <n v="27"/>
    <n v="8.5"/>
    <n v="20"/>
    <s v="Eighting/Raizing"/>
    <s v="T"/>
  </r>
  <r>
    <s v="Mega Man Soccer"/>
    <x v="7"/>
    <n v="1993"/>
    <x v="2692"/>
    <x v="24"/>
    <s v="Jul"/>
    <x v="0"/>
    <x v="12"/>
    <x v="393"/>
    <x v="45"/>
    <x v="29"/>
    <x v="106"/>
    <x v="611"/>
    <m/>
    <m/>
    <m/>
    <m/>
    <m/>
    <m/>
  </r>
  <r>
    <s v="MotoGP"/>
    <x v="0"/>
    <n v="2009"/>
    <x v="5945"/>
    <x v="31"/>
    <s v="Jan"/>
    <x v="2"/>
    <x v="12"/>
    <x v="268"/>
    <x v="277"/>
    <x v="58"/>
    <x v="133"/>
    <x v="611"/>
    <n v="44"/>
    <n v="10"/>
    <n v="5.4"/>
    <n v="11"/>
    <s v="Milestone S.r.l"/>
    <s v="E"/>
  </r>
  <r>
    <s v="Mushroom Men: The Spore Wars"/>
    <x v="0"/>
    <n v="2008"/>
    <x v="5946"/>
    <x v="11"/>
    <s v="Nov"/>
    <x v="8"/>
    <x v="81"/>
    <x v="252"/>
    <x v="45"/>
    <x v="58"/>
    <x v="145"/>
    <x v="611"/>
    <n v="72"/>
    <n v="37"/>
    <n v="8.6999999999999993"/>
    <n v="33"/>
    <s v="Red Fly Studio"/>
    <s v="E10+"/>
  </r>
  <r>
    <s v="Saint Seiya: Soldiers' Soul"/>
    <x v="9"/>
    <n v="2015"/>
    <x v="1733"/>
    <x v="31"/>
    <s v="Mar"/>
    <x v="9"/>
    <x v="25"/>
    <x v="180"/>
    <x v="279"/>
    <x v="57"/>
    <x v="133"/>
    <x v="611"/>
    <n v="59"/>
    <n v="30"/>
    <n v="7.8"/>
    <n v="45"/>
    <s v="Dimps Corporation"/>
    <s v="T"/>
  </r>
  <r>
    <s v="Brunswick Pro Bowling"/>
    <x v="5"/>
    <n v="2010"/>
    <x v="1049"/>
    <x v="31"/>
    <s v="Mar"/>
    <x v="0"/>
    <x v="11"/>
    <x v="205"/>
    <x v="300"/>
    <x v="58"/>
    <x v="133"/>
    <x v="611"/>
    <n v="47"/>
    <n v="6"/>
    <s v="tbd"/>
    <m/>
    <s v="Farsight Studios"/>
    <s v="E"/>
  </r>
  <r>
    <s v="LEGO Harry Potter: Years 5-7"/>
    <x v="22"/>
    <n v="2012"/>
    <x v="5947"/>
    <x v="0"/>
    <s v="Sep"/>
    <x v="8"/>
    <x v="19"/>
    <x v="360"/>
    <x v="270"/>
    <x v="58"/>
    <x v="147"/>
    <x v="611"/>
    <n v="64"/>
    <n v="19"/>
    <n v="6.8"/>
    <n v="21"/>
    <s v="Traveller's Tales"/>
    <s v="E10+"/>
  </r>
  <r>
    <s v="FIFA Soccer 07"/>
    <x v="19"/>
    <n v="2006"/>
    <x v="5286"/>
    <x v="21"/>
    <s v="Nov"/>
    <x v="0"/>
    <x v="7"/>
    <x v="364"/>
    <x v="203"/>
    <x v="58"/>
    <x v="106"/>
    <x v="611"/>
    <m/>
    <m/>
    <m/>
    <m/>
    <m/>
    <m/>
  </r>
  <r>
    <s v="Rabbids Party Collection"/>
    <x v="0"/>
    <n v="2010"/>
    <x v="5948"/>
    <x v="10"/>
    <s v="Oct"/>
    <x v="5"/>
    <x v="5"/>
    <x v="180"/>
    <x v="248"/>
    <x v="58"/>
    <x v="133"/>
    <x v="611"/>
    <m/>
    <m/>
    <m/>
    <m/>
    <m/>
    <m/>
  </r>
  <r>
    <s v="Corpse Party: Blood Drive"/>
    <x v="22"/>
    <n v="2014"/>
    <x v="3876"/>
    <x v="5"/>
    <s v="Sep"/>
    <x v="10"/>
    <x v="214"/>
    <x v="122"/>
    <x v="45"/>
    <x v="23"/>
    <x v="147"/>
    <x v="611"/>
    <n v="60"/>
    <n v="19"/>
    <n v="7.4"/>
    <n v="58"/>
    <s v="5pb"/>
    <s v="M"/>
  </r>
  <r>
    <s v="The Last Airbender"/>
    <x v="3"/>
    <n v="2010"/>
    <x v="2115"/>
    <x v="24"/>
    <s v="Jun"/>
    <x v="8"/>
    <x v="28"/>
    <x v="346"/>
    <x v="203"/>
    <x v="58"/>
    <x v="145"/>
    <x v="611"/>
    <n v="69"/>
    <n v="6"/>
    <n v="7"/>
    <n v="4"/>
    <s v="THQ"/>
    <s v="E10+"/>
  </r>
  <r>
    <s v="My Fitness Coach 2: Exercise and Nutrition"/>
    <x v="0"/>
    <n v="2009"/>
    <x v="5949"/>
    <x v="19"/>
    <s v="Apr"/>
    <x v="0"/>
    <x v="195"/>
    <x v="346"/>
    <x v="298"/>
    <x v="58"/>
    <x v="145"/>
    <x v="611"/>
    <m/>
    <m/>
    <m/>
    <m/>
    <m/>
    <m/>
  </r>
  <r>
    <s v="Pok√©mon I Choose You / Squirtle Squad Game Boy Advance Video"/>
    <x v="8"/>
    <n v="2004"/>
    <x v="5950"/>
    <x v="25"/>
    <s v="Aug"/>
    <x v="5"/>
    <x v="0"/>
    <x v="346"/>
    <x v="300"/>
    <x v="58"/>
    <x v="106"/>
    <x v="611"/>
    <m/>
    <m/>
    <m/>
    <m/>
    <m/>
    <m/>
  </r>
  <r>
    <s v="Vampire Savior: The Lord of Vampire"/>
    <x v="23"/>
    <n v="1998"/>
    <x v="5951"/>
    <x v="8"/>
    <s v="Feb"/>
    <x v="9"/>
    <x v="12"/>
    <x v="180"/>
    <x v="125"/>
    <x v="197"/>
    <x v="106"/>
    <x v="611"/>
    <m/>
    <m/>
    <m/>
    <m/>
    <m/>
    <m/>
  </r>
  <r>
    <s v="Backbreaker"/>
    <x v="4"/>
    <s v="N/A"/>
    <x v="2448"/>
    <x v="33"/>
    <s v="Jan"/>
    <x v="0"/>
    <x v="53"/>
    <x v="394"/>
    <x v="125"/>
    <x v="58"/>
    <x v="145"/>
    <x v="611"/>
    <n v="54"/>
    <n v="29"/>
    <n v="7.6"/>
    <n v="68"/>
    <s v="NaturalMotion"/>
    <s v="E"/>
  </r>
  <r>
    <s v="UFC Personal Trainer: The Ultimate Fitness System"/>
    <x v="0"/>
    <n v="2011"/>
    <x v="4203"/>
    <x v="27"/>
    <s v="Mar"/>
    <x v="0"/>
    <x v="28"/>
    <x v="369"/>
    <x v="297"/>
    <x v="58"/>
    <x v="133"/>
    <x v="611"/>
    <n v="54"/>
    <n v="5"/>
    <s v="tbd"/>
    <m/>
    <s v="THQ"/>
    <s v="E"/>
  </r>
  <r>
    <s v="MotoGP 14 "/>
    <x v="9"/>
    <n v="2014"/>
    <x v="5952"/>
    <x v="14"/>
    <s v="Jan"/>
    <x v="2"/>
    <x v="255"/>
    <x v="393"/>
    <x v="277"/>
    <x v="58"/>
    <x v="147"/>
    <x v="611"/>
    <n v="73"/>
    <n v="28"/>
    <n v="6.4"/>
    <n v="26"/>
    <s v="Milestone S.r.l"/>
    <s v="E"/>
  </r>
  <r>
    <s v="Shrek SuperSlam"/>
    <x v="3"/>
    <n v="2005"/>
    <x v="4121"/>
    <x v="5"/>
    <s v="Jan"/>
    <x v="8"/>
    <x v="4"/>
    <x v="394"/>
    <x v="125"/>
    <x v="58"/>
    <x v="145"/>
    <x v="611"/>
    <m/>
    <m/>
    <m/>
    <m/>
    <m/>
    <m/>
  </r>
  <r>
    <s v="Alone in the Dark"/>
    <x v="0"/>
    <n v="2008"/>
    <x v="5953"/>
    <x v="1"/>
    <s v="Mar"/>
    <x v="10"/>
    <x v="10"/>
    <x v="290"/>
    <x v="283"/>
    <x v="58"/>
    <x v="133"/>
    <x v="611"/>
    <n v="39"/>
    <n v="10"/>
    <n v="4.4000000000000004"/>
    <n v="34"/>
    <s v="Hydravision"/>
    <s v="M"/>
  </r>
  <r>
    <s v="Super Robot Taisen UX"/>
    <x v="10"/>
    <n v="2013"/>
    <x v="3153"/>
    <x v="1"/>
    <s v="Mar"/>
    <x v="3"/>
    <x v="25"/>
    <x v="180"/>
    <x v="125"/>
    <x v="197"/>
    <x v="106"/>
    <x v="611"/>
    <m/>
    <m/>
    <m/>
    <m/>
    <m/>
    <m/>
  </r>
  <r>
    <s v="Skylanders Imaginators"/>
    <x v="18"/>
    <n v="2016"/>
    <x v="5954"/>
    <x v="1"/>
    <s v="Aug"/>
    <x v="1"/>
    <x v="4"/>
    <x v="290"/>
    <x v="283"/>
    <x v="58"/>
    <x v="133"/>
    <x v="611"/>
    <n v="76"/>
    <n v="4"/>
    <s v="tbd"/>
    <m/>
    <s v="Toys for Bob"/>
    <s v="E10+"/>
  </r>
  <r>
    <s v="Six Flags Fun Park"/>
    <x v="3"/>
    <n v="2008"/>
    <x v="5955"/>
    <x v="24"/>
    <s v="Jan"/>
    <x v="5"/>
    <x v="205"/>
    <x v="394"/>
    <x v="125"/>
    <x v="58"/>
    <x v="145"/>
    <x v="611"/>
    <n v="34"/>
    <n v="4"/>
    <n v="7"/>
    <n v="4"/>
    <s v="Brash Entertainment"/>
    <s v="E"/>
  </r>
  <r>
    <s v="Test Drive Off-Road Wide Open"/>
    <x v="13"/>
    <n v="2001"/>
    <x v="5956"/>
    <x v="7"/>
    <s v="Mar"/>
    <x v="2"/>
    <x v="52"/>
    <x v="341"/>
    <x v="298"/>
    <x v="58"/>
    <x v="145"/>
    <x v="611"/>
    <n v="64"/>
    <n v="21"/>
    <n v="8.3000000000000007"/>
    <n v="9"/>
    <s v="Rockstar San Diego"/>
    <s v="E"/>
  </r>
  <r>
    <s v="Jeopardy!"/>
    <x v="3"/>
    <n v="2010"/>
    <x v="5957"/>
    <x v="12"/>
    <s v="Sep"/>
    <x v="5"/>
    <x v="28"/>
    <x v="394"/>
    <x v="125"/>
    <x v="58"/>
    <x v="145"/>
    <x v="611"/>
    <m/>
    <m/>
    <m/>
    <m/>
    <m/>
    <m/>
  </r>
  <r>
    <s v="Pro Yaky? Spirits 2011"/>
    <x v="5"/>
    <n v="2011"/>
    <x v="2302"/>
    <x v="13"/>
    <s v="Oct"/>
    <x v="0"/>
    <x v="14"/>
    <x v="180"/>
    <x v="125"/>
    <x v="197"/>
    <x v="106"/>
    <x v="611"/>
    <m/>
    <m/>
    <m/>
    <m/>
    <m/>
    <m/>
  </r>
  <r>
    <s v="Doctor Who: Return to Earth"/>
    <x v="0"/>
    <n v="2010"/>
    <x v="5958"/>
    <x v="27"/>
    <s v="Jul"/>
    <x v="10"/>
    <x v="280"/>
    <x v="180"/>
    <x v="248"/>
    <x v="58"/>
    <x v="133"/>
    <x v="611"/>
    <m/>
    <m/>
    <m/>
    <m/>
    <m/>
    <m/>
  </r>
  <r>
    <s v="Battle Commander: Hachibushu Shura no Heihou"/>
    <x v="7"/>
    <n v="1991"/>
    <x v="5959"/>
    <x v="1"/>
    <s v="Apr"/>
    <x v="11"/>
    <x v="56"/>
    <x v="180"/>
    <x v="125"/>
    <x v="197"/>
    <x v="106"/>
    <x v="611"/>
    <m/>
    <m/>
    <m/>
    <m/>
    <m/>
    <m/>
  </r>
  <r>
    <s v="WWE All Stars"/>
    <x v="16"/>
    <n v="2011"/>
    <x v="3440"/>
    <x v="6"/>
    <s v="Nov"/>
    <x v="9"/>
    <x v="28"/>
    <x v="234"/>
    <x v="203"/>
    <x v="58"/>
    <x v="147"/>
    <x v="611"/>
    <n v="70"/>
    <n v="4"/>
    <n v="6.6"/>
    <n v="5"/>
    <s v="THQ"/>
    <s v="T"/>
  </r>
  <r>
    <s v="Jampack Vol. 1"/>
    <x v="12"/>
    <n v="1996"/>
    <x v="5960"/>
    <x v="23"/>
    <s v="Jul"/>
    <x v="5"/>
    <x v="3"/>
    <x v="205"/>
    <x v="270"/>
    <x v="58"/>
    <x v="145"/>
    <x v="611"/>
    <m/>
    <m/>
    <m/>
    <m/>
    <m/>
    <m/>
  </r>
  <r>
    <s v="Bad Boys: Miami Takedown"/>
    <x v="13"/>
    <n v="2004"/>
    <x v="723"/>
    <x v="5"/>
    <s v="Oct"/>
    <x v="6"/>
    <x v="87"/>
    <x v="364"/>
    <x v="203"/>
    <x v="58"/>
    <x v="145"/>
    <x v="611"/>
    <n v="35"/>
    <n v="20"/>
    <n v="5.9"/>
    <n v="9"/>
    <s v="Blitz Games"/>
    <s v="M"/>
  </r>
  <r>
    <s v="Valhalla Knights 3"/>
    <x v="22"/>
    <n v="2013"/>
    <x v="5961"/>
    <x v="17"/>
    <s v="Jun"/>
    <x v="3"/>
    <x v="150"/>
    <x v="393"/>
    <x v="45"/>
    <x v="130"/>
    <x v="145"/>
    <x v="611"/>
    <n v="48"/>
    <n v="19"/>
    <n v="6.8"/>
    <n v="56"/>
    <s v="K2"/>
    <s v="M"/>
  </r>
  <r>
    <s v="Mega Man X: Command Mission"/>
    <x v="6"/>
    <n v="2004"/>
    <x v="5962"/>
    <x v="31"/>
    <s v="Jul"/>
    <x v="3"/>
    <x v="12"/>
    <x v="290"/>
    <x v="270"/>
    <x v="58"/>
    <x v="133"/>
    <x v="611"/>
    <n v="69"/>
    <n v="27"/>
    <n v="7.1"/>
    <n v="18"/>
    <s v="Valuewave Co.,Ltd."/>
    <s v="E"/>
  </r>
  <r>
    <s v="Tokyo Xtreme Racer DRIFT"/>
    <x v="6"/>
    <n v="2003"/>
    <x v="4904"/>
    <x v="5"/>
    <s v="Jan"/>
    <x v="2"/>
    <x v="105"/>
    <x v="290"/>
    <x v="270"/>
    <x v="58"/>
    <x v="133"/>
    <x v="611"/>
    <n v="59"/>
    <n v="13"/>
    <n v="8.6"/>
    <n v="15"/>
    <s v="Genki"/>
    <s v="E"/>
  </r>
  <r>
    <s v="Moon"/>
    <x v="12"/>
    <n v="1997"/>
    <x v="5963"/>
    <x v="10"/>
    <s v="Dec"/>
    <x v="10"/>
    <x v="49"/>
    <x v="180"/>
    <x v="125"/>
    <x v="89"/>
    <x v="145"/>
    <x v="611"/>
    <m/>
    <m/>
    <m/>
    <m/>
    <m/>
    <m/>
  </r>
  <r>
    <s v="The Chronicles of Narnia: The Lion, The Witch and The Wardrobe"/>
    <x v="3"/>
    <n v="2005"/>
    <x v="5964"/>
    <x v="6"/>
    <s v="Dec"/>
    <x v="8"/>
    <x v="32"/>
    <x v="341"/>
    <x v="45"/>
    <x v="58"/>
    <x v="145"/>
    <x v="611"/>
    <n v="65"/>
    <n v="20"/>
    <n v="7.5"/>
    <n v="4"/>
    <s v="Amaze Entertainment"/>
    <s v="E10+"/>
  </r>
  <r>
    <s v="Cabela's Big Game Hunter 2005 Adventures"/>
    <x v="13"/>
    <n v="2004"/>
    <x v="5965"/>
    <x v="13"/>
    <s v="Dec"/>
    <x v="0"/>
    <x v="4"/>
    <x v="346"/>
    <x v="203"/>
    <x v="58"/>
    <x v="145"/>
    <x v="611"/>
    <n v="65"/>
    <n v="5"/>
    <n v="8.3000000000000007"/>
    <n v="6"/>
    <s v="FUN Labs"/>
    <s v="T"/>
  </r>
  <r>
    <s v="Re-Volt"/>
    <x v="11"/>
    <n v="1999"/>
    <x v="5966"/>
    <x v="27"/>
    <s v="May"/>
    <x v="2"/>
    <x v="30"/>
    <x v="364"/>
    <x v="203"/>
    <x v="58"/>
    <x v="106"/>
    <x v="611"/>
    <m/>
    <m/>
    <m/>
    <m/>
    <m/>
    <m/>
  </r>
  <r>
    <s v="Sesame Street: Elmo's Letter Adventure"/>
    <x v="11"/>
    <n v="1999"/>
    <x v="3"/>
    <x v="3"/>
    <s v="May"/>
    <x v="5"/>
    <x v="213"/>
    <x v="364"/>
    <x v="203"/>
    <x v="58"/>
    <x v="106"/>
    <x v="611"/>
    <m/>
    <m/>
    <m/>
    <m/>
    <m/>
    <m/>
  </r>
  <r>
    <s v="Senran Kagura: Estival Versus"/>
    <x v="22"/>
    <n v="2015"/>
    <x v="2521"/>
    <x v="13"/>
    <s v="Oct"/>
    <x v="8"/>
    <x v="214"/>
    <x v="393"/>
    <x v="287"/>
    <x v="100"/>
    <x v="133"/>
    <x v="611"/>
    <n v="71"/>
    <n v="4"/>
    <n v="7.4"/>
    <n v="34"/>
    <s v="Marvelous Inc."/>
    <s v="M"/>
  </r>
  <r>
    <s v="Might &amp; Magic: Clash of Heroes"/>
    <x v="3"/>
    <n v="2009"/>
    <x v="5967"/>
    <x v="25"/>
    <s v="Aug"/>
    <x v="3"/>
    <x v="5"/>
    <x v="341"/>
    <x v="287"/>
    <x v="58"/>
    <x v="145"/>
    <x v="611"/>
    <m/>
    <m/>
    <m/>
    <m/>
    <m/>
    <m/>
  </r>
  <r>
    <s v="GRID Autosport"/>
    <x v="5"/>
    <n v="2014"/>
    <x v="4469"/>
    <x v="27"/>
    <s v="Dec"/>
    <x v="2"/>
    <x v="34"/>
    <x v="268"/>
    <x v="265"/>
    <x v="62"/>
    <x v="147"/>
    <x v="611"/>
    <n v="75"/>
    <n v="35"/>
    <n v="6.8"/>
    <n v="62"/>
    <s v="Codemasters"/>
    <s v="E"/>
  </r>
  <r>
    <s v="Gokujou Parodius"/>
    <x v="7"/>
    <n v="1994"/>
    <x v="200"/>
    <x v="24"/>
    <s v="Sep"/>
    <x v="6"/>
    <x v="14"/>
    <x v="180"/>
    <x v="125"/>
    <x v="197"/>
    <x v="106"/>
    <x v="611"/>
    <m/>
    <m/>
    <m/>
    <m/>
    <m/>
    <m/>
  </r>
  <r>
    <s v="Half-Minute Hero"/>
    <x v="16"/>
    <n v="2009"/>
    <x v="3494"/>
    <x v="14"/>
    <s v="Mar"/>
    <x v="3"/>
    <x v="70"/>
    <x v="122"/>
    <x v="45"/>
    <x v="35"/>
    <x v="145"/>
    <x v="611"/>
    <n v="84"/>
    <n v="41"/>
    <n v="7.8"/>
    <n v="38"/>
    <s v="Opus"/>
    <s v="E10+"/>
  </r>
  <r>
    <s v="Gauntlet: Dark Legacy"/>
    <x v="19"/>
    <n v="2002"/>
    <x v="4151"/>
    <x v="15"/>
    <s v="Apr"/>
    <x v="8"/>
    <x v="39"/>
    <x v="364"/>
    <x v="203"/>
    <x v="58"/>
    <x v="106"/>
    <x v="611"/>
    <n v="60"/>
    <n v="20"/>
    <n v="9.1"/>
    <n v="16"/>
    <s v="Midway"/>
    <s v="T"/>
  </r>
  <r>
    <s v="A.C.E.: Another Century's Episode 2"/>
    <x v="6"/>
    <n v="2006"/>
    <x v="733"/>
    <x v="31"/>
    <s v="Nov"/>
    <x v="7"/>
    <x v="56"/>
    <x v="180"/>
    <x v="125"/>
    <x v="197"/>
    <x v="106"/>
    <x v="611"/>
    <m/>
    <m/>
    <m/>
    <m/>
    <m/>
    <m/>
  </r>
  <r>
    <s v="The Chronicles of Narnia: Prince Caspian"/>
    <x v="4"/>
    <n v="2008"/>
    <x v="5968"/>
    <x v="9"/>
    <s v="May"/>
    <x v="8"/>
    <x v="32"/>
    <x v="252"/>
    <x v="45"/>
    <x v="58"/>
    <x v="145"/>
    <x v="611"/>
    <n v="56"/>
    <n v="24"/>
    <n v="7.5"/>
    <n v="13"/>
    <s v="Traveller's Tales"/>
    <s v="T"/>
  </r>
  <r>
    <s v="Company of Heroes: Anthology"/>
    <x v="14"/>
    <n v="2009"/>
    <x v="5969"/>
    <x v="28"/>
    <s v="Aug"/>
    <x v="11"/>
    <x v="28"/>
    <x v="180"/>
    <x v="263"/>
    <x v="58"/>
    <x v="147"/>
    <x v="611"/>
    <m/>
    <m/>
    <m/>
    <m/>
    <m/>
    <m/>
  </r>
  <r>
    <s v="Shadow The Hedgehog"/>
    <x v="13"/>
    <n v="2005"/>
    <x v="5970"/>
    <x v="2"/>
    <s v="Mar"/>
    <x v="1"/>
    <x v="8"/>
    <x v="346"/>
    <x v="203"/>
    <x v="58"/>
    <x v="145"/>
    <x v="611"/>
    <n v="49"/>
    <n v="24"/>
    <n v="5.5"/>
    <n v="36"/>
    <s v="Sega"/>
    <s v="E10+"/>
  </r>
  <r>
    <s v="Daigasso! Band Brothers P"/>
    <x v="10"/>
    <n v="2013"/>
    <x v="5971"/>
    <x v="16"/>
    <s v="Oct"/>
    <x v="5"/>
    <x v="0"/>
    <x v="180"/>
    <x v="125"/>
    <x v="197"/>
    <x v="106"/>
    <x v="611"/>
    <m/>
    <m/>
    <m/>
    <m/>
    <m/>
    <m/>
  </r>
  <r>
    <s v="Batman: Vengeance"/>
    <x v="8"/>
    <n v="2001"/>
    <x v="5762"/>
    <x v="19"/>
    <s v="Feb"/>
    <x v="10"/>
    <x v="5"/>
    <x v="346"/>
    <x v="300"/>
    <x v="58"/>
    <x v="106"/>
    <x v="611"/>
    <n v="68"/>
    <n v="8"/>
    <s v="tbd"/>
    <m/>
    <s v="Ubisoft Montreal"/>
    <s v="E"/>
  </r>
  <r>
    <s v="Soccer Tsuku Tokudai Gou: J-League Pro Soccer Club o Tsukurou"/>
    <x v="21"/>
    <n v="2000"/>
    <x v="5503"/>
    <x v="8"/>
    <s v="Apr"/>
    <x v="0"/>
    <x v="8"/>
    <x v="180"/>
    <x v="125"/>
    <x v="197"/>
    <x v="106"/>
    <x v="611"/>
    <m/>
    <m/>
    <m/>
    <m/>
    <m/>
    <m/>
  </r>
  <r>
    <s v="The Adventures of Cookie &amp; Cream"/>
    <x v="6"/>
    <n v="2000"/>
    <x v="5653"/>
    <x v="8"/>
    <s v="May"/>
    <x v="4"/>
    <x v="87"/>
    <x v="290"/>
    <x v="270"/>
    <x v="58"/>
    <x v="133"/>
    <x v="611"/>
    <m/>
    <m/>
    <m/>
    <m/>
    <m/>
    <m/>
  </r>
  <r>
    <s v="World of Outlaws: Sprint Cars"/>
    <x v="4"/>
    <n v="2010"/>
    <x v="5972"/>
    <x v="10"/>
    <s v="Feb"/>
    <x v="2"/>
    <x v="28"/>
    <x v="394"/>
    <x v="125"/>
    <x v="58"/>
    <x v="145"/>
    <x v="611"/>
    <n v="57"/>
    <n v="4"/>
    <n v="8.1"/>
    <n v="10"/>
    <s v="Big Ant Studios"/>
    <s v="E"/>
  </r>
  <r>
    <s v="Van Helsing"/>
    <x v="13"/>
    <n v="2007"/>
    <x v="769"/>
    <x v="2"/>
    <s v="Aug"/>
    <x v="8"/>
    <x v="4"/>
    <x v="346"/>
    <x v="203"/>
    <x v="58"/>
    <x v="145"/>
    <x v="611"/>
    <n v="63"/>
    <n v="32"/>
    <n v="7.6"/>
    <n v="8"/>
    <s v="Saffire"/>
    <s v="T"/>
  </r>
  <r>
    <s v="Grand Slam Tennis 2"/>
    <x v="4"/>
    <n v="2012"/>
    <x v="1618"/>
    <x v="26"/>
    <s v="Aug"/>
    <x v="0"/>
    <x v="7"/>
    <x v="205"/>
    <x v="297"/>
    <x v="58"/>
    <x v="133"/>
    <x v="611"/>
    <n v="71"/>
    <n v="45"/>
    <n v="5.0999999999999996"/>
    <n v="14"/>
    <s v="EA Sports"/>
    <s v="E"/>
  </r>
  <r>
    <s v="Ben 10 Ultimate Alien: Cosmic Destruction"/>
    <x v="4"/>
    <n v="2010"/>
    <x v="5973"/>
    <x v="22"/>
    <s v="May"/>
    <x v="1"/>
    <x v="58"/>
    <x v="205"/>
    <x v="297"/>
    <x v="58"/>
    <x v="133"/>
    <x v="611"/>
    <n v="51"/>
    <n v="5"/>
    <n v="5.3"/>
    <n v="4"/>
    <s v="Papaya Studios"/>
    <s v="E10+"/>
  </r>
  <r>
    <s v="Pure Futbol"/>
    <x v="4"/>
    <n v="2010"/>
    <x v="5974"/>
    <x v="17"/>
    <s v="Jan"/>
    <x v="0"/>
    <x v="5"/>
    <x v="122"/>
    <x v="283"/>
    <x v="58"/>
    <x v="133"/>
    <x v="611"/>
    <n v="38"/>
    <n v="20"/>
    <n v="7.9"/>
    <n v="29"/>
    <s v="Ubisoft Vancouver"/>
    <s v="E"/>
  </r>
  <r>
    <s v="Spider-Man: Friend or Foe"/>
    <x v="16"/>
    <n v="2007"/>
    <x v="5975"/>
    <x v="21"/>
    <s v="Feb"/>
    <x v="8"/>
    <x v="4"/>
    <x v="252"/>
    <x v="125"/>
    <x v="58"/>
    <x v="145"/>
    <x v="611"/>
    <n v="58"/>
    <n v="7"/>
    <n v="4.4000000000000004"/>
    <n v="9"/>
    <s v="Artificial Mind and Movement"/>
    <s v="E10+"/>
  </r>
  <r>
    <s v="Sing4: The Hits Edition"/>
    <x v="0"/>
    <n v="2011"/>
    <x v="5976"/>
    <x v="33"/>
    <s v="May"/>
    <x v="5"/>
    <x v="67"/>
    <x v="394"/>
    <x v="125"/>
    <x v="58"/>
    <x v="145"/>
    <x v="611"/>
    <m/>
    <m/>
    <s v="tbd"/>
    <m/>
    <s v="Crave"/>
    <s v="T"/>
  </r>
  <r>
    <s v="Gun"/>
    <x v="19"/>
    <n v="2005"/>
    <x v="5977"/>
    <x v="15"/>
    <s v="Jun"/>
    <x v="6"/>
    <x v="4"/>
    <x v="364"/>
    <x v="203"/>
    <x v="58"/>
    <x v="106"/>
    <x v="611"/>
    <n v="77"/>
    <n v="27"/>
    <n v="8.6"/>
    <n v="8"/>
    <s v="Neversoft Entertainment"/>
    <s v="M"/>
  </r>
  <r>
    <s v="SoulCalibur Legends"/>
    <x v="0"/>
    <n v="2007"/>
    <x v="5978"/>
    <x v="26"/>
    <s v="Aug"/>
    <x v="8"/>
    <x v="25"/>
    <x v="252"/>
    <x v="45"/>
    <x v="58"/>
    <x v="145"/>
    <x v="611"/>
    <n v="52"/>
    <n v="35"/>
    <n v="5.7"/>
    <n v="24"/>
    <s v="Namco Bandai Games"/>
    <s v="T"/>
  </r>
  <r>
    <s v="Rio"/>
    <x v="0"/>
    <n v="2011"/>
    <x v="5979"/>
    <x v="4"/>
    <s v="May"/>
    <x v="5"/>
    <x v="28"/>
    <x v="346"/>
    <x v="298"/>
    <x v="58"/>
    <x v="145"/>
    <x v="611"/>
    <m/>
    <m/>
    <s v="tbd"/>
    <m/>
    <s v="Eurocom Entertainment Software"/>
    <s v="E10+"/>
  </r>
  <r>
    <s v="F1 Challenge"/>
    <x v="23"/>
    <n v="1994"/>
    <x v="5980"/>
    <x v="29"/>
    <s v="Jun"/>
    <x v="2"/>
    <x v="8"/>
    <x v="180"/>
    <x v="125"/>
    <x v="197"/>
    <x v="106"/>
    <x v="611"/>
    <m/>
    <m/>
    <m/>
    <m/>
    <m/>
    <m/>
  </r>
  <r>
    <s v="Squeeballs Party"/>
    <x v="0"/>
    <n v="2009"/>
    <x v="5981"/>
    <x v="3"/>
    <s v="Apr"/>
    <x v="4"/>
    <x v="281"/>
    <x v="394"/>
    <x v="125"/>
    <x v="58"/>
    <x v="145"/>
    <x v="611"/>
    <n v="59"/>
    <n v="16"/>
    <s v="tbd"/>
    <m/>
    <s v="Performance Designed Products"/>
    <s v="E10+"/>
  </r>
  <r>
    <s v="Metal Gear Ac!d 2"/>
    <x v="16"/>
    <n v="2005"/>
    <x v="5982"/>
    <x v="0"/>
    <s v="Mar"/>
    <x v="11"/>
    <x v="14"/>
    <x v="369"/>
    <x v="125"/>
    <x v="69"/>
    <x v="145"/>
    <x v="611"/>
    <m/>
    <m/>
    <m/>
    <m/>
    <m/>
    <m/>
  </r>
  <r>
    <s v="Shadow Madness"/>
    <x v="12"/>
    <n v="1999"/>
    <x v="3659"/>
    <x v="2"/>
    <s v="Mar"/>
    <x v="8"/>
    <x v="67"/>
    <x v="205"/>
    <x v="270"/>
    <x v="58"/>
    <x v="145"/>
    <x v="611"/>
    <m/>
    <m/>
    <m/>
    <m/>
    <m/>
    <m/>
  </r>
  <r>
    <s v="Aliens: Colonial Marines"/>
    <x v="14"/>
    <n v="2013"/>
    <x v="1482"/>
    <x v="17"/>
    <s v="Feb"/>
    <x v="6"/>
    <x v="8"/>
    <x v="205"/>
    <x v="297"/>
    <x v="58"/>
    <x v="133"/>
    <x v="611"/>
    <n v="45"/>
    <n v="40"/>
    <n v="3.5"/>
    <n v="1156"/>
    <s v="Gearbox Software"/>
    <s v="M"/>
  </r>
  <r>
    <s v="Tiger Woods PGA Tour 2004"/>
    <x v="8"/>
    <n v="2003"/>
    <x v="5983"/>
    <x v="9"/>
    <s v="May"/>
    <x v="0"/>
    <x v="7"/>
    <x v="346"/>
    <x v="300"/>
    <x v="58"/>
    <x v="106"/>
    <x v="611"/>
    <n v="75"/>
    <n v="5"/>
    <n v="7.5"/>
    <n v="4"/>
    <s v="Backbone Emeryville"/>
    <s v="E"/>
  </r>
  <r>
    <s v="The Game of Life / Yahtzee / Payday"/>
    <x v="8"/>
    <n v="2005"/>
    <x v="5984"/>
    <x v="34"/>
    <s v="Nov"/>
    <x v="5"/>
    <x v="84"/>
    <x v="346"/>
    <x v="300"/>
    <x v="58"/>
    <x v="106"/>
    <x v="611"/>
    <m/>
    <m/>
    <m/>
    <m/>
    <m/>
    <m/>
  </r>
  <r>
    <s v="FIFA Soccer 11"/>
    <x v="14"/>
    <n v="2010"/>
    <x v="5985"/>
    <x v="27"/>
    <s v="Aug"/>
    <x v="0"/>
    <x v="7"/>
    <x v="180"/>
    <x v="182"/>
    <x v="58"/>
    <x v="115"/>
    <x v="611"/>
    <n v="83"/>
    <n v="16"/>
    <n v="7.7"/>
    <n v="102"/>
    <s v="EA Sports"/>
    <s v="E"/>
  </r>
  <r>
    <s v="American Chopper 2: Full Throttle"/>
    <x v="6"/>
    <n v="2005"/>
    <x v="5427"/>
    <x v="9"/>
    <s v="Dec"/>
    <x v="2"/>
    <x v="84"/>
    <x v="290"/>
    <x v="270"/>
    <x v="58"/>
    <x v="133"/>
    <x v="611"/>
    <m/>
    <m/>
    <n v="8.1"/>
    <n v="9"/>
    <s v="Creat Studios"/>
    <s v="T"/>
  </r>
  <r>
    <s v="Borderlands"/>
    <x v="14"/>
    <n v="2009"/>
    <x v="3695"/>
    <x v="33"/>
    <s v="Dec"/>
    <x v="6"/>
    <x v="2"/>
    <x v="365"/>
    <x v="182"/>
    <x v="58"/>
    <x v="147"/>
    <x v="611"/>
    <n v="81"/>
    <n v="37"/>
    <n v="7.8"/>
    <n v="1363"/>
    <s v="Gearbox Software"/>
    <s v="M"/>
  </r>
  <r>
    <s v="de Blob 2"/>
    <x v="0"/>
    <n v="2011"/>
    <x v="5986"/>
    <x v="5"/>
    <s v="Sep"/>
    <x v="1"/>
    <x v="28"/>
    <x v="369"/>
    <x v="297"/>
    <x v="58"/>
    <x v="133"/>
    <x v="611"/>
    <n v="79"/>
    <n v="20"/>
    <n v="8.1"/>
    <n v="26"/>
    <s v="Blue Tongue Entertainment"/>
    <s v="E10+"/>
  </r>
  <r>
    <s v="Silent Hill 4: The Room"/>
    <x v="13"/>
    <n v="2004"/>
    <x v="5987"/>
    <x v="13"/>
    <s v="Aug"/>
    <x v="8"/>
    <x v="14"/>
    <x v="364"/>
    <x v="203"/>
    <x v="58"/>
    <x v="145"/>
    <x v="611"/>
    <n v="76"/>
    <n v="43"/>
    <n v="8.3000000000000007"/>
    <n v="26"/>
    <s v="KCET"/>
    <s v="M"/>
  </r>
  <r>
    <s v="Commandos 2: Men of Courage"/>
    <x v="6"/>
    <n v="2002"/>
    <x v="5988"/>
    <x v="21"/>
    <s v="Feb"/>
    <x v="11"/>
    <x v="21"/>
    <x v="290"/>
    <x v="270"/>
    <x v="58"/>
    <x v="133"/>
    <x v="611"/>
    <n v="67"/>
    <n v="19"/>
    <n v="6.8"/>
    <n v="11"/>
    <s v="Pyro Studios"/>
    <s v="T"/>
  </r>
  <r>
    <s v="Remember Me"/>
    <x v="4"/>
    <n v="2013"/>
    <x v="4888"/>
    <x v="24"/>
    <s v="Sep"/>
    <x v="8"/>
    <x v="12"/>
    <x v="205"/>
    <x v="297"/>
    <x v="58"/>
    <x v="133"/>
    <x v="611"/>
    <n v="70"/>
    <n v="42"/>
    <n v="7.5"/>
    <n v="267"/>
    <s v="DONTNOD Entertainment"/>
    <s v="M"/>
  </r>
  <r>
    <s v="Brink"/>
    <x v="14"/>
    <n v="2011"/>
    <x v="5271"/>
    <x v="14"/>
    <s v="Aug"/>
    <x v="6"/>
    <x v="6"/>
    <x v="383"/>
    <x v="265"/>
    <x v="58"/>
    <x v="147"/>
    <x v="611"/>
    <n v="70"/>
    <n v="38"/>
    <n v="6"/>
    <n v="547"/>
    <s v="Splash Damage"/>
    <s v="T"/>
  </r>
  <r>
    <s v="FIFA Soccer 2002"/>
    <x v="19"/>
    <n v="2001"/>
    <x v="499"/>
    <x v="5"/>
    <s v="Apr"/>
    <x v="0"/>
    <x v="7"/>
    <x v="364"/>
    <x v="203"/>
    <x v="58"/>
    <x v="106"/>
    <x v="611"/>
    <n v="81"/>
    <n v="13"/>
    <n v="8"/>
    <n v="9"/>
    <s v="EA Sports"/>
    <s v="E"/>
  </r>
  <r>
    <s v="Pro Evolution Soccer 2013"/>
    <x v="10"/>
    <n v="2012"/>
    <x v="3475"/>
    <x v="21"/>
    <s v="Jan"/>
    <x v="0"/>
    <x v="14"/>
    <x v="268"/>
    <x v="287"/>
    <x v="67"/>
    <x v="145"/>
    <x v="611"/>
    <m/>
    <m/>
    <m/>
    <m/>
    <m/>
    <m/>
  </r>
  <r>
    <s v="Atari Anniversary Edition Redux"/>
    <x v="12"/>
    <n v="2000"/>
    <x v="5902"/>
    <x v="11"/>
    <s v="Sep"/>
    <x v="5"/>
    <x v="52"/>
    <x v="205"/>
    <x v="270"/>
    <x v="58"/>
    <x v="145"/>
    <x v="611"/>
    <n v="72"/>
    <n v="5"/>
    <m/>
    <m/>
    <s v="Digital Eclipse"/>
    <s v="E"/>
  </r>
  <r>
    <s v="Lips: Party Classics"/>
    <x v="4"/>
    <n v="2010"/>
    <x v="5989"/>
    <x v="3"/>
    <s v="Mar"/>
    <x v="5"/>
    <x v="1"/>
    <x v="268"/>
    <x v="277"/>
    <x v="58"/>
    <x v="133"/>
    <x v="611"/>
    <n v="69"/>
    <n v="10"/>
    <s v="tbd"/>
    <m/>
    <s v="iNiS"/>
    <s v="T"/>
  </r>
  <r>
    <s v="Toukiden: The Age of Demons"/>
    <x v="16"/>
    <n v="2013"/>
    <x v="5990"/>
    <x v="11"/>
    <s v="Mar"/>
    <x v="8"/>
    <x v="48"/>
    <x v="180"/>
    <x v="125"/>
    <x v="197"/>
    <x v="106"/>
    <x v="611"/>
    <m/>
    <m/>
    <m/>
    <m/>
    <m/>
    <m/>
  </r>
  <r>
    <s v="Fireblade"/>
    <x v="6"/>
    <n v="2002"/>
    <x v="5991"/>
    <x v="7"/>
    <s v="Jul"/>
    <x v="8"/>
    <x v="39"/>
    <x v="290"/>
    <x v="270"/>
    <x v="58"/>
    <x v="133"/>
    <x v="611"/>
    <m/>
    <m/>
    <m/>
    <m/>
    <m/>
    <m/>
  </r>
  <r>
    <s v="Disney's Tarzan Untamed"/>
    <x v="19"/>
    <n v="2001"/>
    <x v="4388"/>
    <x v="27"/>
    <s v="Jul"/>
    <x v="1"/>
    <x v="5"/>
    <x v="364"/>
    <x v="203"/>
    <x v="58"/>
    <x v="106"/>
    <x v="611"/>
    <n v="61"/>
    <n v="11"/>
    <n v="7.4"/>
    <n v="8"/>
    <s v="Ubisoft Montreal"/>
    <s v="E"/>
  </r>
  <r>
    <s v="Brunswick Circuit Pro Bowling"/>
    <x v="12"/>
    <n v="1998"/>
    <x v="1790"/>
    <x v="23"/>
    <s v="May"/>
    <x v="0"/>
    <x v="28"/>
    <x v="205"/>
    <x v="270"/>
    <x v="58"/>
    <x v="145"/>
    <x v="611"/>
    <m/>
    <m/>
    <m/>
    <m/>
    <m/>
    <m/>
  </r>
  <r>
    <s v="Marvel Super Hero Squad: Comic Combat"/>
    <x v="0"/>
    <n v="2011"/>
    <x v="5992"/>
    <x v="6"/>
    <s v="Sep"/>
    <x v="8"/>
    <x v="28"/>
    <x v="364"/>
    <x v="298"/>
    <x v="58"/>
    <x v="145"/>
    <x v="611"/>
    <m/>
    <m/>
    <s v="tbd"/>
    <m/>
    <s v="THQ"/>
    <s v="E10+"/>
  </r>
  <r>
    <s v="Trinity Universe"/>
    <x v="5"/>
    <n v="2009"/>
    <x v="5993"/>
    <x v="19"/>
    <s v="Dec"/>
    <x v="3"/>
    <x v="131"/>
    <x v="360"/>
    <x v="300"/>
    <x v="102"/>
    <x v="133"/>
    <x v="611"/>
    <n v="62"/>
    <n v="25"/>
    <n v="7.2"/>
    <n v="28"/>
    <s v="Gust, Idea Factory"/>
    <s v="T"/>
  </r>
  <r>
    <s v="Payday 2"/>
    <x v="17"/>
    <n v="2015"/>
    <x v="5994"/>
    <x v="11"/>
    <s v="Jun"/>
    <x v="6"/>
    <x v="11"/>
    <x v="290"/>
    <x v="270"/>
    <x v="58"/>
    <x v="133"/>
    <x v="611"/>
    <m/>
    <m/>
    <m/>
    <m/>
    <m/>
    <m/>
  </r>
  <r>
    <s v="Pirates: Hunt For Blackbeard's Booty"/>
    <x v="0"/>
    <n v="2008"/>
    <x v="5995"/>
    <x v="22"/>
    <s v="Oct"/>
    <x v="10"/>
    <x v="4"/>
    <x v="122"/>
    <x v="283"/>
    <x v="58"/>
    <x v="133"/>
    <x v="611"/>
    <m/>
    <m/>
    <s v="tbd"/>
    <m/>
    <s v="Activision"/>
    <s v="E"/>
  </r>
  <r>
    <s v="Cabela's Dangerous Hunts 2009"/>
    <x v="6"/>
    <n v="2008"/>
    <x v="624"/>
    <x v="26"/>
    <s v="Feb"/>
    <x v="0"/>
    <x v="59"/>
    <x v="290"/>
    <x v="270"/>
    <x v="58"/>
    <x v="133"/>
    <x v="611"/>
    <m/>
    <m/>
    <n v="9.1999999999999993"/>
    <n v="5"/>
    <s v="FUN Labs"/>
    <s v="T"/>
  </r>
  <r>
    <s v="Senran Kagura: Estival Versus"/>
    <x v="9"/>
    <n v="2015"/>
    <x v="5996"/>
    <x v="6"/>
    <s v="Dec"/>
    <x v="8"/>
    <x v="214"/>
    <x v="122"/>
    <x v="125"/>
    <x v="36"/>
    <x v="133"/>
    <x v="611"/>
    <n v="67"/>
    <n v="25"/>
    <n v="8"/>
    <n v="96"/>
    <s v="Marvelous Inc."/>
    <s v="M"/>
  </r>
  <r>
    <s v="Ball Breakers"/>
    <x v="12"/>
    <n v="2000"/>
    <x v="5997"/>
    <x v="19"/>
    <s v="Jun"/>
    <x v="8"/>
    <x v="2"/>
    <x v="205"/>
    <x v="270"/>
    <x v="58"/>
    <x v="145"/>
    <x v="611"/>
    <n v="68"/>
    <n v="10"/>
    <n v="5.3"/>
    <n v="4"/>
    <s v="Lost Toys"/>
    <s v="E"/>
  </r>
  <r>
    <s v="Mobile Suit Gundam Seed Destiny: Generation of C.E."/>
    <x v="6"/>
    <n v="2005"/>
    <x v="654"/>
    <x v="27"/>
    <s v="Jul"/>
    <x v="8"/>
    <x v="25"/>
    <x v="180"/>
    <x v="125"/>
    <x v="197"/>
    <x v="106"/>
    <x v="611"/>
    <m/>
    <m/>
    <m/>
    <m/>
    <m/>
    <m/>
  </r>
  <r>
    <s v="Splatterhouse"/>
    <x v="4"/>
    <n v="2010"/>
    <x v="5998"/>
    <x v="32"/>
    <s v="Mar"/>
    <x v="8"/>
    <x v="25"/>
    <x v="364"/>
    <x v="298"/>
    <x v="58"/>
    <x v="145"/>
    <x v="611"/>
    <n v="62"/>
    <n v="51"/>
    <n v="7.6"/>
    <n v="60"/>
    <s v="Namco Bandai Games America, Namco Bandai Games"/>
    <s v="M"/>
  </r>
  <r>
    <s v="EyeToy: Groove"/>
    <x v="6"/>
    <n v="2003"/>
    <x v="1033"/>
    <x v="28"/>
    <s v="Jul"/>
    <x v="5"/>
    <x v="3"/>
    <x v="290"/>
    <x v="270"/>
    <x v="58"/>
    <x v="133"/>
    <x v="611"/>
    <n v="73"/>
    <n v="34"/>
    <n v="8"/>
    <n v="5"/>
    <s v="SCEE"/>
    <s v="E"/>
  </r>
  <r>
    <s v="You Don't Know Jack"/>
    <x v="5"/>
    <n v="2011"/>
    <x v="1398"/>
    <x v="7"/>
    <s v="Oct"/>
    <x v="5"/>
    <x v="28"/>
    <x v="252"/>
    <x v="125"/>
    <x v="58"/>
    <x v="145"/>
    <x v="611"/>
    <n v="82"/>
    <n v="11"/>
    <n v="7.3"/>
    <n v="18"/>
    <s v="Jellyvision, Iron Galaxy Studios"/>
    <s v="T"/>
  </r>
  <r>
    <s v="Chuck E. Cheese's Party Games"/>
    <x v="3"/>
    <n v="2010"/>
    <x v="5999"/>
    <x v="7"/>
    <s v="Apr"/>
    <x v="5"/>
    <x v="282"/>
    <x v="394"/>
    <x v="125"/>
    <x v="58"/>
    <x v="145"/>
    <x v="611"/>
    <m/>
    <m/>
    <s v="tbd"/>
    <m/>
    <s v="UFO Interactive"/>
    <s v="E"/>
  </r>
  <r>
    <s v="Twisted Metal: Small Brawl"/>
    <x v="12"/>
    <s v="N/A"/>
    <x v="6000"/>
    <x v="21"/>
    <s v="Aug"/>
    <x v="8"/>
    <x v="53"/>
    <x v="205"/>
    <x v="270"/>
    <x v="58"/>
    <x v="145"/>
    <x v="611"/>
    <n v="51"/>
    <n v="14"/>
    <n v="7.6"/>
    <n v="49"/>
    <s v="Incognito Inc."/>
    <s v="T"/>
  </r>
  <r>
    <s v="Otomedius Excellent"/>
    <x v="4"/>
    <s v="N/A"/>
    <x v="1787"/>
    <x v="13"/>
    <s v="Jun"/>
    <x v="6"/>
    <x v="53"/>
    <x v="346"/>
    <x v="125"/>
    <x v="57"/>
    <x v="145"/>
    <x v="611"/>
    <n v="48"/>
    <n v="8"/>
    <n v="8.1"/>
    <n v="16"/>
    <s v="Konami"/>
    <s v="T"/>
  </r>
  <r>
    <s v="Charlie and the Chocolate Factory"/>
    <x v="19"/>
    <n v="2005"/>
    <x v="4581"/>
    <x v="34"/>
    <s v="Sep"/>
    <x v="10"/>
    <x v="63"/>
    <x v="364"/>
    <x v="203"/>
    <x v="58"/>
    <x v="106"/>
    <x v="611"/>
    <n v="39"/>
    <n v="16"/>
    <n v="3.2"/>
    <n v="6"/>
    <s v="High Voltage Software, Backbone Entertainment"/>
    <s v="E"/>
  </r>
  <r>
    <s v="Armored Core: Last Raven"/>
    <x v="6"/>
    <n v="2005"/>
    <x v="2839"/>
    <x v="30"/>
    <s v="Aug"/>
    <x v="7"/>
    <x v="11"/>
    <x v="268"/>
    <x v="203"/>
    <x v="36"/>
    <x v="145"/>
    <x v="611"/>
    <n v="59"/>
    <n v="16"/>
    <n v="8.9"/>
    <n v="14"/>
    <s v="From Software"/>
    <s v="T"/>
  </r>
  <r>
    <s v="Burnout Legends"/>
    <x v="3"/>
    <n v="2005"/>
    <x v="2160"/>
    <x v="30"/>
    <s v="May"/>
    <x v="2"/>
    <x v="7"/>
    <x v="341"/>
    <x v="287"/>
    <x v="58"/>
    <x v="145"/>
    <x v="611"/>
    <n v="38"/>
    <n v="12"/>
    <n v="6"/>
    <n v="59"/>
    <s v="Visual Impact"/>
    <s v="E"/>
  </r>
  <r>
    <s v="Tomb Raider: Underworld"/>
    <x v="6"/>
    <n v="2009"/>
    <x v="6001"/>
    <x v="2"/>
    <s v="Jul"/>
    <x v="8"/>
    <x v="21"/>
    <x v="290"/>
    <x v="203"/>
    <x v="58"/>
    <x v="132"/>
    <x v="611"/>
    <m/>
    <m/>
    <n v="5.8"/>
    <n v="30"/>
    <s v="Crystal Dynamics"/>
    <s v="T"/>
  </r>
  <r>
    <s v="College Hoops 2K7"/>
    <x v="5"/>
    <n v="2007"/>
    <x v="6002"/>
    <x v="17"/>
    <s v="May"/>
    <x v="0"/>
    <x v="2"/>
    <x v="252"/>
    <x v="125"/>
    <x v="58"/>
    <x v="145"/>
    <x v="611"/>
    <n v="81"/>
    <n v="9"/>
    <n v="7.1"/>
    <n v="8"/>
    <s v="2K Sports"/>
    <s v="E"/>
  </r>
  <r>
    <s v="Hello Kitty: Birthday Adventures"/>
    <x v="3"/>
    <n v="2010"/>
    <x v="6003"/>
    <x v="20"/>
    <s v="Apr"/>
    <x v="10"/>
    <x v="25"/>
    <x v="383"/>
    <x v="244"/>
    <x v="58"/>
    <x v="133"/>
    <x v="611"/>
    <m/>
    <m/>
    <s v="tbd"/>
    <m/>
    <s v="OneNine Studios"/>
    <s v="E"/>
  </r>
  <r>
    <s v="All Grown Up! Express Yourself"/>
    <x v="8"/>
    <n v="2004"/>
    <x v="3826"/>
    <x v="6"/>
    <s v="Feb"/>
    <x v="5"/>
    <x v="28"/>
    <x v="346"/>
    <x v="300"/>
    <x v="58"/>
    <x v="106"/>
    <x v="611"/>
    <m/>
    <m/>
    <m/>
    <m/>
    <m/>
    <m/>
  </r>
  <r>
    <s v="Escape The Museum"/>
    <x v="3"/>
    <n v="2010"/>
    <x v="2719"/>
    <x v="30"/>
    <s v="Jun"/>
    <x v="10"/>
    <x v="279"/>
    <x v="393"/>
    <x v="279"/>
    <x v="58"/>
    <x v="133"/>
    <x v="611"/>
    <m/>
    <m/>
    <s v="tbd"/>
    <m/>
    <s v="Gogii Games"/>
    <s v="E"/>
  </r>
  <r>
    <s v="K-1 World Grand Prix"/>
    <x v="6"/>
    <n v="2002"/>
    <x v="6004"/>
    <x v="31"/>
    <s v="Jul"/>
    <x v="0"/>
    <x v="14"/>
    <x v="393"/>
    <x v="298"/>
    <x v="67"/>
    <x v="145"/>
    <x v="611"/>
    <n v="67"/>
    <n v="24"/>
    <n v="9"/>
    <n v="7"/>
    <s v="Konami"/>
    <s v="T"/>
  </r>
  <r>
    <s v="Kidou Senshi Gundam: Senjou no Kizuna Portable"/>
    <x v="16"/>
    <n v="2009"/>
    <x v="1132"/>
    <x v="27"/>
    <s v="Nov"/>
    <x v="11"/>
    <x v="25"/>
    <x v="180"/>
    <x v="125"/>
    <x v="197"/>
    <x v="106"/>
    <x v="611"/>
    <m/>
    <m/>
    <m/>
    <m/>
    <m/>
    <m/>
  </r>
  <r>
    <s v="Super Robot Taisen A Portable"/>
    <x v="16"/>
    <n v="2008"/>
    <x v="4021"/>
    <x v="22"/>
    <s v="Apr"/>
    <x v="11"/>
    <x v="25"/>
    <x v="180"/>
    <x v="125"/>
    <x v="197"/>
    <x v="106"/>
    <x v="611"/>
    <m/>
    <m/>
    <m/>
    <m/>
    <m/>
    <m/>
  </r>
  <r>
    <s v="Juiced"/>
    <x v="13"/>
    <n v="2005"/>
    <x v="6005"/>
    <x v="15"/>
    <s v="Dec"/>
    <x v="2"/>
    <x v="28"/>
    <x v="346"/>
    <x v="203"/>
    <x v="58"/>
    <x v="145"/>
    <x v="611"/>
    <n v="68"/>
    <n v="39"/>
    <n v="9.1"/>
    <n v="15"/>
    <s v="Juice Games"/>
    <s v="T"/>
  </r>
  <r>
    <s v="Naruto Shippuden: Dragon Blade Chronicles"/>
    <x v="0"/>
    <n v="2009"/>
    <x v="5266"/>
    <x v="24"/>
    <s v="Mar"/>
    <x v="8"/>
    <x v="11"/>
    <x v="369"/>
    <x v="45"/>
    <x v="69"/>
    <x v="145"/>
    <x v="611"/>
    <n v="38"/>
    <n v="14"/>
    <n v="3"/>
    <n v="12"/>
    <s v="Eighting, Takara Tomy"/>
    <s v="E10+"/>
  </r>
  <r>
    <s v="Looney Tunes: Back in Action"/>
    <x v="8"/>
    <n v="2003"/>
    <x v="6006"/>
    <x v="30"/>
    <s v="Jan"/>
    <x v="1"/>
    <x v="7"/>
    <x v="346"/>
    <x v="300"/>
    <x v="58"/>
    <x v="106"/>
    <x v="611"/>
    <n v="47"/>
    <n v="7"/>
    <s v="tbd"/>
    <m/>
    <s v="Warthog"/>
    <s v="E"/>
  </r>
  <r>
    <s v="Shaun White Skateboarding"/>
    <x v="0"/>
    <n v="2010"/>
    <x v="2348"/>
    <x v="28"/>
    <s v="Feb"/>
    <x v="0"/>
    <x v="5"/>
    <x v="346"/>
    <x v="298"/>
    <x v="58"/>
    <x v="145"/>
    <x v="611"/>
    <n v="59"/>
    <n v="6"/>
    <s v="tbd"/>
    <m/>
    <s v="Ubisoft Montreal"/>
    <s v="E10+"/>
  </r>
  <r>
    <s v="DiRT Showdown"/>
    <x v="5"/>
    <n v="2012"/>
    <x v="2972"/>
    <x v="29"/>
    <s v="Apr"/>
    <x v="2"/>
    <x v="34"/>
    <x v="324"/>
    <x v="279"/>
    <x v="58"/>
    <x v="147"/>
    <x v="611"/>
    <n v="75"/>
    <n v="27"/>
    <n v="6.3"/>
    <n v="43"/>
    <s v="Codemasters"/>
    <s v="E10+"/>
  </r>
  <r>
    <s v="Virtua Tennis"/>
    <x v="8"/>
    <n v="2002"/>
    <x v="6007"/>
    <x v="11"/>
    <s v="Feb"/>
    <x v="0"/>
    <x v="10"/>
    <x v="346"/>
    <x v="300"/>
    <x v="58"/>
    <x v="106"/>
    <x v="611"/>
    <n v="83"/>
    <n v="14"/>
    <s v="tbd"/>
    <m/>
    <s v="Altron"/>
    <s v="E"/>
  </r>
  <r>
    <s v="Cabela's Big Game Hunter: Hunting Party"/>
    <x v="4"/>
    <n v="2011"/>
    <x v="4130"/>
    <x v="31"/>
    <s v="Oct"/>
    <x v="0"/>
    <x v="4"/>
    <x v="252"/>
    <x v="125"/>
    <x v="58"/>
    <x v="133"/>
    <x v="611"/>
    <m/>
    <m/>
    <n v="5"/>
    <n v="4"/>
    <m/>
    <m/>
  </r>
  <r>
    <s v="Tales of the Tempest"/>
    <x v="3"/>
    <n v="2006"/>
    <x v="583"/>
    <x v="28"/>
    <s v="Oct"/>
    <x v="3"/>
    <x v="25"/>
    <x v="180"/>
    <x v="125"/>
    <x v="197"/>
    <x v="106"/>
    <x v="611"/>
    <m/>
    <m/>
    <m/>
    <m/>
    <m/>
    <m/>
  </r>
  <r>
    <s v="SimCity Creator (JP sales)"/>
    <x v="3"/>
    <n v="2008"/>
    <x v="1234"/>
    <x v="25"/>
    <s v="Feb"/>
    <x v="7"/>
    <x v="7"/>
    <x v="180"/>
    <x v="125"/>
    <x v="197"/>
    <x v="106"/>
    <x v="611"/>
    <m/>
    <m/>
    <m/>
    <m/>
    <m/>
    <m/>
  </r>
  <r>
    <s v="Biohazard: Revival Selection"/>
    <x v="5"/>
    <n v="2011"/>
    <x v="6008"/>
    <x v="0"/>
    <s v="Sep"/>
    <x v="8"/>
    <x v="12"/>
    <x v="180"/>
    <x v="125"/>
    <x v="197"/>
    <x v="106"/>
    <x v="611"/>
    <m/>
    <m/>
    <m/>
    <m/>
    <m/>
    <m/>
  </r>
  <r>
    <s v="Sonic Riders: Zero Gravity"/>
    <x v="6"/>
    <n v="2008"/>
    <x v="5824"/>
    <x v="32"/>
    <s v="Dec"/>
    <x v="2"/>
    <x v="8"/>
    <x v="290"/>
    <x v="270"/>
    <x v="58"/>
    <x v="133"/>
    <x v="611"/>
    <n v="56"/>
    <n v="16"/>
    <n v="8.3000000000000007"/>
    <n v="27"/>
    <s v="Sonic Team"/>
    <s v="E"/>
  </r>
  <r>
    <s v="UFC: Sudden Impact"/>
    <x v="6"/>
    <n v="2004"/>
    <x v="1516"/>
    <x v="14"/>
    <s v="Jul"/>
    <x v="9"/>
    <x v="63"/>
    <x v="290"/>
    <x v="270"/>
    <x v="58"/>
    <x v="133"/>
    <x v="611"/>
    <n v="54"/>
    <n v="29"/>
    <n v="7.7"/>
    <n v="7"/>
    <s v="Opus"/>
    <s v="T"/>
  </r>
  <r>
    <s v="NBA Hoopz"/>
    <x v="6"/>
    <n v="2001"/>
    <x v="1836"/>
    <x v="32"/>
    <s v="Sep"/>
    <x v="0"/>
    <x v="39"/>
    <x v="290"/>
    <x v="270"/>
    <x v="58"/>
    <x v="133"/>
    <x v="611"/>
    <n v="63"/>
    <n v="10"/>
    <s v="tbd"/>
    <m/>
    <s v="Eurocom Entertainment Software"/>
    <s v="E"/>
  </r>
  <r>
    <s v="ESPN X Games Skateboarding"/>
    <x v="8"/>
    <n v="2001"/>
    <x v="3204"/>
    <x v="30"/>
    <s v="Aug"/>
    <x v="0"/>
    <x v="14"/>
    <x v="346"/>
    <x v="300"/>
    <x v="58"/>
    <x v="106"/>
    <x v="611"/>
    <m/>
    <m/>
    <s v="tbd"/>
    <m/>
    <s v="Konami Computer Entertainment Hawaii"/>
    <s v="E"/>
  </r>
  <r>
    <s v="Nancy Drew: The Hidden Staircase"/>
    <x v="3"/>
    <n v="2008"/>
    <x v="6009"/>
    <x v="26"/>
    <s v="May"/>
    <x v="10"/>
    <x v="28"/>
    <x v="252"/>
    <x v="125"/>
    <x v="58"/>
    <x v="145"/>
    <x v="611"/>
    <m/>
    <m/>
    <n v="6"/>
    <n v="6"/>
    <s v="Gorilla Systems"/>
    <s v="E"/>
  </r>
  <r>
    <s v="Speedball 2100"/>
    <x v="12"/>
    <n v="2000"/>
    <x v="194"/>
    <x v="6"/>
    <s v="Feb"/>
    <x v="0"/>
    <x v="87"/>
    <x v="205"/>
    <x v="270"/>
    <x v="58"/>
    <x v="145"/>
    <x v="611"/>
    <n v="60"/>
    <n v="5"/>
    <s v="tbd"/>
    <m/>
    <s v="Bitmap Brothers"/>
    <s v="E"/>
  </r>
  <r>
    <s v="Full Auto 2: Battlelines"/>
    <x v="5"/>
    <n v="2006"/>
    <x v="6010"/>
    <x v="6"/>
    <s v="Jul"/>
    <x v="2"/>
    <x v="8"/>
    <x v="364"/>
    <x v="287"/>
    <x v="58"/>
    <x v="133"/>
    <x v="611"/>
    <n v="67"/>
    <n v="43"/>
    <n v="7.6"/>
    <n v="25"/>
    <s v="Pseudo Interactive"/>
    <s v="T"/>
  </r>
  <r>
    <s v="College Hoops 2K8"/>
    <x v="4"/>
    <n v="2007"/>
    <x v="2916"/>
    <x v="8"/>
    <s v="Feb"/>
    <x v="0"/>
    <x v="2"/>
    <x v="252"/>
    <x v="125"/>
    <x v="58"/>
    <x v="145"/>
    <x v="611"/>
    <n v="81"/>
    <n v="21"/>
    <n v="6.9"/>
    <n v="16"/>
    <s v="Visual Concepts"/>
    <s v="E"/>
  </r>
  <r>
    <s v="LEGO Island 2: The Brickster's Revenge"/>
    <x v="12"/>
    <n v="2001"/>
    <x v="6011"/>
    <x v="33"/>
    <s v="Sep"/>
    <x v="10"/>
    <x v="134"/>
    <x v="205"/>
    <x v="270"/>
    <x v="58"/>
    <x v="145"/>
    <x v="611"/>
    <m/>
    <m/>
    <m/>
    <m/>
    <m/>
    <m/>
  </r>
  <r>
    <s v="How to Train Your Dragon"/>
    <x v="5"/>
    <n v="2010"/>
    <x v="6012"/>
    <x v="0"/>
    <s v="Feb"/>
    <x v="8"/>
    <x v="4"/>
    <x v="234"/>
    <x v="298"/>
    <x v="58"/>
    <x v="133"/>
    <x v="611"/>
    <n v="51"/>
    <n v="18"/>
    <n v="7"/>
    <n v="6"/>
    <s v="Etranges Libellules"/>
    <s v="E10+"/>
  </r>
  <r>
    <s v="Backyard Basketball"/>
    <x v="8"/>
    <n v="2004"/>
    <x v="6013"/>
    <x v="32"/>
    <s v="Sep"/>
    <x v="0"/>
    <x v="10"/>
    <x v="346"/>
    <x v="300"/>
    <x v="58"/>
    <x v="106"/>
    <x v="611"/>
    <m/>
    <m/>
    <s v="tbd"/>
    <m/>
    <s v="Mistic Software"/>
    <s v="E"/>
  </r>
  <r>
    <s v="Madden NFL 09"/>
    <x v="13"/>
    <n v="2008"/>
    <x v="4089"/>
    <x v="5"/>
    <s v="Apr"/>
    <x v="0"/>
    <x v="7"/>
    <x v="346"/>
    <x v="203"/>
    <x v="58"/>
    <x v="145"/>
    <x v="611"/>
    <m/>
    <m/>
    <n v="5.5"/>
    <n v="6"/>
    <s v="EA Tiburon"/>
    <s v="E"/>
  </r>
  <r>
    <s v="Dynasty Warriors: Gundam 3"/>
    <x v="4"/>
    <n v="2010"/>
    <x v="6014"/>
    <x v="27"/>
    <s v="Jun"/>
    <x v="8"/>
    <x v="48"/>
    <x v="369"/>
    <x v="298"/>
    <x v="64"/>
    <x v="145"/>
    <x v="611"/>
    <n v="65"/>
    <n v="27"/>
    <n v="7.8"/>
    <n v="20"/>
    <s v="Koei Tecmo Games"/>
    <s v="T"/>
  </r>
  <r>
    <s v="Scooby-Doo! Unmasked"/>
    <x v="8"/>
    <n v="2005"/>
    <x v="2573"/>
    <x v="34"/>
    <s v="Jun"/>
    <x v="1"/>
    <x v="28"/>
    <x v="346"/>
    <x v="300"/>
    <x v="58"/>
    <x v="106"/>
    <x v="611"/>
    <m/>
    <m/>
    <m/>
    <m/>
    <m/>
    <m/>
  </r>
  <r>
    <s v="Summon Night 4"/>
    <x v="6"/>
    <n v="2006"/>
    <x v="1788"/>
    <x v="22"/>
    <s v="Apr"/>
    <x v="3"/>
    <x v="56"/>
    <x v="180"/>
    <x v="125"/>
    <x v="197"/>
    <x v="106"/>
    <x v="611"/>
    <m/>
    <m/>
    <m/>
    <m/>
    <m/>
    <m/>
  </r>
  <r>
    <s v="NHL 2004"/>
    <x v="13"/>
    <n v="2003"/>
    <x v="6002"/>
    <x v="17"/>
    <s v="May"/>
    <x v="0"/>
    <x v="7"/>
    <x v="346"/>
    <x v="203"/>
    <x v="58"/>
    <x v="145"/>
    <x v="611"/>
    <n v="85"/>
    <n v="21"/>
    <n v="6.5"/>
    <n v="31"/>
    <s v="EA Black Box"/>
    <s v="E"/>
  </r>
  <r>
    <s v="Pro Yaky? Spirits 5"/>
    <x v="6"/>
    <n v="2008"/>
    <x v="2218"/>
    <x v="4"/>
    <s v="Apr"/>
    <x v="0"/>
    <x v="14"/>
    <x v="180"/>
    <x v="125"/>
    <x v="197"/>
    <x v="106"/>
    <x v="611"/>
    <m/>
    <m/>
    <m/>
    <m/>
    <m/>
    <m/>
  </r>
  <r>
    <s v="Back to the Future: The Game"/>
    <x v="9"/>
    <n v="2015"/>
    <x v="6015"/>
    <x v="33"/>
    <s v="May"/>
    <x v="10"/>
    <x v="173"/>
    <x v="205"/>
    <x v="300"/>
    <x v="58"/>
    <x v="147"/>
    <x v="611"/>
    <m/>
    <m/>
    <n v="7.1"/>
    <n v="18"/>
    <s v="Telltale Games"/>
    <s v="T"/>
  </r>
  <r>
    <s v="Namco Museum: 50th Anniversary"/>
    <x v="13"/>
    <n v="2005"/>
    <x v="5662"/>
    <x v="23"/>
    <s v="Jan"/>
    <x v="5"/>
    <x v="25"/>
    <x v="346"/>
    <x v="203"/>
    <x v="58"/>
    <x v="145"/>
    <x v="611"/>
    <n v="62"/>
    <n v="23"/>
    <s v="tbd"/>
    <m/>
    <s v="Backbone Vancouver"/>
    <s v="E10+"/>
  </r>
  <r>
    <s v="Monster 4x4: Stunt Racer"/>
    <x v="0"/>
    <n v="2009"/>
    <x v="6016"/>
    <x v="21"/>
    <s v="Nov"/>
    <x v="2"/>
    <x v="5"/>
    <x v="252"/>
    <x v="125"/>
    <x v="58"/>
    <x v="145"/>
    <x v="611"/>
    <m/>
    <m/>
    <n v="5.2"/>
    <n v="9"/>
    <s v="Ubisoft"/>
    <s v="E"/>
  </r>
  <r>
    <s v="Velvet Assassin"/>
    <x v="4"/>
    <n v="2009"/>
    <x v="6017"/>
    <x v="7"/>
    <s v="Jan"/>
    <x v="6"/>
    <x v="233"/>
    <x v="364"/>
    <x v="287"/>
    <x v="62"/>
    <x v="145"/>
    <x v="611"/>
    <n v="56"/>
    <n v="46"/>
    <n v="7.1"/>
    <n v="55"/>
    <s v="Replay Studios, ML Enterprises"/>
    <s v="M"/>
  </r>
  <r>
    <s v="NFL 2K2"/>
    <x v="13"/>
    <n v="2002"/>
    <x v="6018"/>
    <x v="11"/>
    <s v="Nov"/>
    <x v="0"/>
    <x v="8"/>
    <x v="346"/>
    <x v="203"/>
    <x v="58"/>
    <x v="145"/>
    <x v="611"/>
    <n v="87"/>
    <n v="18"/>
    <s v="tbd"/>
    <m/>
    <s v="Visual Concepts"/>
    <s v="E"/>
  </r>
  <r>
    <s v="MindJack"/>
    <x v="5"/>
    <n v="2011"/>
    <x v="2436"/>
    <x v="34"/>
    <s v="Apr"/>
    <x v="6"/>
    <x v="15"/>
    <x v="360"/>
    <x v="270"/>
    <x v="58"/>
    <x v="147"/>
    <x v="611"/>
    <n v="44"/>
    <n v="31"/>
    <n v="1.7"/>
    <n v="46"/>
    <s v="FeelPlus"/>
    <s v="M"/>
  </r>
  <r>
    <s v="Marvel Super Hero Squad: Comic Combat"/>
    <x v="4"/>
    <n v="2011"/>
    <x v="6019"/>
    <x v="14"/>
    <s v="Oct"/>
    <x v="8"/>
    <x v="28"/>
    <x v="346"/>
    <x v="203"/>
    <x v="58"/>
    <x v="145"/>
    <x v="611"/>
    <m/>
    <m/>
    <s v="tbd"/>
    <m/>
    <s v="THQ"/>
    <s v="E10+"/>
  </r>
  <r>
    <s v="NBA Starting Five"/>
    <x v="6"/>
    <s v="N/A"/>
    <x v="3861"/>
    <x v="26"/>
    <s v="Nov"/>
    <x v="0"/>
    <x v="53"/>
    <x v="290"/>
    <x v="270"/>
    <x v="58"/>
    <x v="133"/>
    <x v="611"/>
    <n v="53"/>
    <n v="10"/>
    <n v="7.3"/>
    <n v="7"/>
    <s v="Konami"/>
    <s v="E"/>
  </r>
  <r>
    <s v="NBA Live 16"/>
    <x v="9"/>
    <n v="2015"/>
    <x v="6020"/>
    <x v="23"/>
    <s v="Jan"/>
    <x v="0"/>
    <x v="7"/>
    <x v="205"/>
    <x v="203"/>
    <x v="58"/>
    <x v="147"/>
    <x v="611"/>
    <n v="59"/>
    <n v="27"/>
    <n v="6.1"/>
    <n v="70"/>
    <s v="EA Sports"/>
    <s v="E"/>
  </r>
  <r>
    <s v="WWE SmackDown vs. Raw 2009"/>
    <x v="3"/>
    <n v="2008"/>
    <x v="5419"/>
    <x v="0"/>
    <s v="Jan"/>
    <x v="9"/>
    <x v="28"/>
    <x v="364"/>
    <x v="287"/>
    <x v="58"/>
    <x v="145"/>
    <x v="611"/>
    <n v="58"/>
    <n v="15"/>
    <n v="7.8"/>
    <n v="6"/>
    <s v="TOSE"/>
    <s v="T"/>
  </r>
  <r>
    <s v="Dead or Alive Paradise"/>
    <x v="16"/>
    <n v="2010"/>
    <x v="6021"/>
    <x v="19"/>
    <s v="Nov"/>
    <x v="5"/>
    <x v="116"/>
    <x v="360"/>
    <x v="287"/>
    <x v="35"/>
    <x v="133"/>
    <x v="611"/>
    <n v="38"/>
    <n v="34"/>
    <n v="5.6"/>
    <n v="37"/>
    <s v="Team Ninja, Tecmo"/>
    <s v="M"/>
  </r>
  <r>
    <s v="Dark Souls II"/>
    <x v="14"/>
    <n v="2014"/>
    <x v="6022"/>
    <x v="2"/>
    <s v="Oct"/>
    <x v="3"/>
    <x v="25"/>
    <x v="122"/>
    <x v="283"/>
    <x v="58"/>
    <x v="145"/>
    <x v="612"/>
    <n v="91"/>
    <n v="36"/>
    <n v="7.1"/>
    <n v="2318"/>
    <s v="From Software"/>
    <s v="T"/>
  </r>
  <r>
    <s v="The Suffering: Ties That Bind"/>
    <x v="6"/>
    <n v="2005"/>
    <x v="6023"/>
    <x v="14"/>
    <s v="Aug"/>
    <x v="8"/>
    <x v="39"/>
    <x v="290"/>
    <x v="270"/>
    <x v="58"/>
    <x v="133"/>
    <x v="612"/>
    <n v="75"/>
    <n v="37"/>
    <n v="8"/>
    <n v="23"/>
    <s v="Surreal Software"/>
    <s v="M"/>
  </r>
  <r>
    <s v="EyeToy: Kinetic"/>
    <x v="6"/>
    <n v="2005"/>
    <x v="1979"/>
    <x v="13"/>
    <s v="Feb"/>
    <x v="0"/>
    <x v="3"/>
    <x v="290"/>
    <x v="270"/>
    <x v="58"/>
    <x v="133"/>
    <x v="612"/>
    <n v="78"/>
    <n v="32"/>
    <n v="8.3000000000000007"/>
    <n v="11"/>
    <s v="SCEE London Studio"/>
    <s v="E"/>
  </r>
  <r>
    <s v="Transformers: Prime"/>
    <x v="10"/>
    <n v="2012"/>
    <x v="6024"/>
    <x v="34"/>
    <s v="Aug"/>
    <x v="8"/>
    <x v="4"/>
    <x v="346"/>
    <x v="287"/>
    <x v="58"/>
    <x v="133"/>
    <x v="612"/>
    <m/>
    <m/>
    <m/>
    <m/>
    <m/>
    <m/>
  </r>
  <r>
    <s v="Fancy Nancy: Tea Party Time!"/>
    <x v="3"/>
    <n v="2010"/>
    <x v="6025"/>
    <x v="33"/>
    <s v="Sep"/>
    <x v="10"/>
    <x v="28"/>
    <x v="252"/>
    <x v="125"/>
    <x v="58"/>
    <x v="145"/>
    <x v="612"/>
    <m/>
    <m/>
    <s v="tbd"/>
    <m/>
    <s v="Webfoot Technologies"/>
    <s v="E"/>
  </r>
  <r>
    <s v="Project Spark"/>
    <x v="17"/>
    <n v="2014"/>
    <x v="6026"/>
    <x v="12"/>
    <s v="Jan"/>
    <x v="5"/>
    <x v="1"/>
    <x v="369"/>
    <x v="300"/>
    <x v="58"/>
    <x v="133"/>
    <x v="612"/>
    <n v="73"/>
    <n v="26"/>
    <n v="7"/>
    <n v="151"/>
    <s v="Microsoft Game Studios"/>
    <s v="E10+"/>
  </r>
  <r>
    <s v="Army Men: Sarge's Heroes 2"/>
    <x v="6"/>
    <n v="2001"/>
    <x v="3777"/>
    <x v="31"/>
    <s v="Mar"/>
    <x v="6"/>
    <x v="162"/>
    <x v="290"/>
    <x v="270"/>
    <x v="58"/>
    <x v="133"/>
    <x v="612"/>
    <n v="54"/>
    <n v="15"/>
    <n v="4.5999999999999996"/>
    <n v="5"/>
    <s v="3DO"/>
    <s v="T"/>
  </r>
  <r>
    <s v="Yakuza Zero: The Place of Oath"/>
    <x v="9"/>
    <n v="2015"/>
    <x v="6027"/>
    <x v="17"/>
    <s v="Feb"/>
    <x v="8"/>
    <x v="8"/>
    <x v="180"/>
    <x v="125"/>
    <x v="89"/>
    <x v="106"/>
    <x v="612"/>
    <m/>
    <m/>
    <m/>
    <m/>
    <m/>
    <m/>
  </r>
  <r>
    <s v="The Wild Thornberrys: Animal Adventures"/>
    <x v="12"/>
    <n v="2000"/>
    <x v="6028"/>
    <x v="24"/>
    <s v="Nov"/>
    <x v="10"/>
    <x v="140"/>
    <x v="205"/>
    <x v="270"/>
    <x v="58"/>
    <x v="145"/>
    <x v="612"/>
    <m/>
    <m/>
    <m/>
    <m/>
    <m/>
    <m/>
  </r>
  <r>
    <s v="Cabela's Adventure Camp"/>
    <x v="0"/>
    <n v="2011"/>
    <x v="5213"/>
    <x v="10"/>
    <s v="Feb"/>
    <x v="5"/>
    <x v="4"/>
    <x v="364"/>
    <x v="287"/>
    <x v="58"/>
    <x v="133"/>
    <x v="612"/>
    <m/>
    <m/>
    <s v="tbd"/>
    <m/>
    <s v="Cauldron Ltd."/>
    <s v="E"/>
  </r>
  <r>
    <s v="SEGA Bass Fishing Duel"/>
    <x v="6"/>
    <n v="2002"/>
    <x v="6029"/>
    <x v="2"/>
    <s v="Oct"/>
    <x v="0"/>
    <x v="8"/>
    <x v="290"/>
    <x v="270"/>
    <x v="58"/>
    <x v="133"/>
    <x v="612"/>
    <n v="68"/>
    <n v="13"/>
    <s v="tbd"/>
    <m/>
    <s v="Wow Entertainment"/>
    <s v="E"/>
  </r>
  <r>
    <s v="Teen Titans"/>
    <x v="8"/>
    <s v="N/A"/>
    <x v="6030"/>
    <x v="34"/>
    <s v="Jul"/>
    <x v="8"/>
    <x v="53"/>
    <x v="346"/>
    <x v="300"/>
    <x v="58"/>
    <x v="106"/>
    <x v="612"/>
    <n v="61"/>
    <n v="9"/>
    <s v="tbd"/>
    <m/>
    <s v="Artificial Mind and Movement"/>
    <s v="E10+"/>
  </r>
  <r>
    <s v="Sports Illustrated for Kids: Baseball"/>
    <x v="8"/>
    <n v="2001"/>
    <x v="3347"/>
    <x v="27"/>
    <s v="Mar"/>
    <x v="0"/>
    <x v="176"/>
    <x v="234"/>
    <x v="300"/>
    <x v="58"/>
    <x v="106"/>
    <x v="612"/>
    <n v="39"/>
    <n v="4"/>
    <s v="tbd"/>
    <m/>
    <s v="Sennari Interactive"/>
    <s v="E"/>
  </r>
  <r>
    <s v="Mark Davis Pro Bass Challenge"/>
    <x v="6"/>
    <n v="2002"/>
    <x v="661"/>
    <x v="1"/>
    <s v="Feb"/>
    <x v="0"/>
    <x v="77"/>
    <x v="290"/>
    <x v="270"/>
    <x v="58"/>
    <x v="133"/>
    <x v="612"/>
    <m/>
    <m/>
    <s v="tbd"/>
    <m/>
    <s v="Sims"/>
    <s v="E"/>
  </r>
  <r>
    <s v="Rugrats: Royal Ransom"/>
    <x v="19"/>
    <n v="2002"/>
    <x v="6031"/>
    <x v="27"/>
    <s v="Mar"/>
    <x v="1"/>
    <x v="28"/>
    <x v="346"/>
    <x v="298"/>
    <x v="58"/>
    <x v="106"/>
    <x v="612"/>
    <m/>
    <m/>
    <n v="6.7"/>
    <n v="6"/>
    <s v="Avalanche Software"/>
    <s v="E"/>
  </r>
  <r>
    <s v="Winning Eleven: Pro Evolution Soccer 2007"/>
    <x v="3"/>
    <n v="2006"/>
    <x v="6032"/>
    <x v="25"/>
    <s v="Dec"/>
    <x v="0"/>
    <x v="14"/>
    <x v="180"/>
    <x v="125"/>
    <x v="89"/>
    <x v="106"/>
    <x v="612"/>
    <n v="63"/>
    <n v="5"/>
    <n v="7.9"/>
    <n v="12"/>
    <s v="KCET"/>
    <s v="E"/>
  </r>
  <r>
    <s v="Warriors of Might and Magic"/>
    <x v="6"/>
    <n v="2001"/>
    <x v="6033"/>
    <x v="9"/>
    <s v="Apr"/>
    <x v="10"/>
    <x v="76"/>
    <x v="290"/>
    <x v="270"/>
    <x v="58"/>
    <x v="133"/>
    <x v="612"/>
    <n v="49"/>
    <n v="12"/>
    <n v="4.5"/>
    <n v="6"/>
    <s v="3DO"/>
    <s v="T"/>
  </r>
  <r>
    <s v="Rapala Fishing Frenzy 2009"/>
    <x v="5"/>
    <n v="2008"/>
    <x v="6034"/>
    <x v="9"/>
    <s v="Sep"/>
    <x v="0"/>
    <x v="4"/>
    <x v="252"/>
    <x v="125"/>
    <x v="58"/>
    <x v="145"/>
    <x v="612"/>
    <n v="31"/>
    <n v="4"/>
    <n v="4.4000000000000004"/>
    <n v="9"/>
    <s v="FUN Labs"/>
    <s v="E"/>
  </r>
  <r>
    <s v="Petz: Horseshoe Ranch"/>
    <x v="3"/>
    <n v="2009"/>
    <x v="6035"/>
    <x v="4"/>
    <s v="Jul"/>
    <x v="10"/>
    <x v="5"/>
    <x v="252"/>
    <x v="125"/>
    <x v="58"/>
    <x v="145"/>
    <x v="612"/>
    <m/>
    <m/>
    <s v="tbd"/>
    <m/>
    <m/>
    <m/>
  </r>
  <r>
    <s v="Open Season"/>
    <x v="19"/>
    <n v="2006"/>
    <x v="4610"/>
    <x v="1"/>
    <s v="Aug"/>
    <x v="1"/>
    <x v="5"/>
    <x v="346"/>
    <x v="298"/>
    <x v="58"/>
    <x v="106"/>
    <x v="612"/>
    <n v="59"/>
    <n v="6"/>
    <s v="tbd"/>
    <m/>
    <s v="Ubisoft"/>
    <s v="E10+"/>
  </r>
  <r>
    <s v="Ridge Racer"/>
    <x v="22"/>
    <n v="2011"/>
    <x v="6036"/>
    <x v="19"/>
    <s v="Nov"/>
    <x v="2"/>
    <x v="25"/>
    <x v="396"/>
    <x v="270"/>
    <x v="69"/>
    <x v="133"/>
    <x v="612"/>
    <n v="44"/>
    <n v="39"/>
    <n v="3.7"/>
    <n v="59"/>
    <s v="Namco Bandai Games, Cellius"/>
    <s v="E10+"/>
  </r>
  <r>
    <s v="EyePet &amp; Friends"/>
    <x v="5"/>
    <n v="2011"/>
    <x v="6037"/>
    <x v="29"/>
    <s v="Apr"/>
    <x v="7"/>
    <x v="3"/>
    <x v="383"/>
    <x v="283"/>
    <x v="58"/>
    <x v="147"/>
    <x v="612"/>
    <m/>
    <m/>
    <m/>
    <m/>
    <m/>
    <m/>
  </r>
  <r>
    <s v="Street Fighter: The Movie"/>
    <x v="12"/>
    <n v="1995"/>
    <x v="500"/>
    <x v="12"/>
    <s v="Mar"/>
    <x v="9"/>
    <x v="30"/>
    <x v="205"/>
    <x v="270"/>
    <x v="58"/>
    <x v="145"/>
    <x v="612"/>
    <m/>
    <m/>
    <m/>
    <m/>
    <m/>
    <m/>
  </r>
  <r>
    <s v="Major League Baseball 2K9"/>
    <x v="5"/>
    <n v="2009"/>
    <x v="6038"/>
    <x v="10"/>
    <s v="May"/>
    <x v="0"/>
    <x v="130"/>
    <x v="252"/>
    <x v="125"/>
    <x v="58"/>
    <x v="145"/>
    <x v="612"/>
    <n v="61"/>
    <n v="19"/>
    <n v="4"/>
    <n v="6"/>
    <s v="2K Sports"/>
    <s v="E"/>
  </r>
  <r>
    <s v="World Championship Poker"/>
    <x v="8"/>
    <n v="2004"/>
    <x v="5264"/>
    <x v="7"/>
    <s v="Sep"/>
    <x v="5"/>
    <x v="67"/>
    <x v="234"/>
    <x v="300"/>
    <x v="58"/>
    <x v="106"/>
    <x v="612"/>
    <n v="66"/>
    <n v="5"/>
    <s v="tbd"/>
    <m/>
    <s v="Sensory Sweep"/>
    <s v="E"/>
  </r>
  <r>
    <s v="Global Defence Force"/>
    <x v="6"/>
    <n v="2005"/>
    <x v="6039"/>
    <x v="4"/>
    <s v="Jul"/>
    <x v="6"/>
    <x v="283"/>
    <x v="180"/>
    <x v="125"/>
    <x v="89"/>
    <x v="106"/>
    <x v="612"/>
    <m/>
    <m/>
    <m/>
    <m/>
    <m/>
    <m/>
  </r>
  <r>
    <s v="Major League Baseball 2K6"/>
    <x v="19"/>
    <n v="2006"/>
    <x v="6040"/>
    <x v="25"/>
    <s v="May"/>
    <x v="0"/>
    <x v="2"/>
    <x v="346"/>
    <x v="298"/>
    <x v="58"/>
    <x v="106"/>
    <x v="612"/>
    <n v="66"/>
    <n v="8"/>
    <s v="tbd"/>
    <m/>
    <s v="Kush Games"/>
    <s v="E"/>
  </r>
  <r>
    <s v="WordJong Party"/>
    <x v="0"/>
    <n v="2008"/>
    <x v="5487"/>
    <x v="11"/>
    <s v="Jul"/>
    <x v="4"/>
    <x v="160"/>
    <x v="252"/>
    <x v="125"/>
    <x v="58"/>
    <x v="145"/>
    <x v="612"/>
    <m/>
    <m/>
    <s v="tbd"/>
    <m/>
    <s v="Magellan Interactive"/>
    <s v="E"/>
  </r>
  <r>
    <s v="SaGa 2: Hihou Densetsu - Goddess of Destiny"/>
    <x v="3"/>
    <n v="2009"/>
    <x v="6041"/>
    <x v="29"/>
    <s v="May"/>
    <x v="3"/>
    <x v="15"/>
    <x v="180"/>
    <x v="125"/>
    <x v="89"/>
    <x v="106"/>
    <x v="612"/>
    <m/>
    <m/>
    <m/>
    <m/>
    <m/>
    <m/>
  </r>
  <r>
    <s v="Smash Court Tennis Pro Tournament"/>
    <x v="6"/>
    <n v="2002"/>
    <x v="4794"/>
    <x v="21"/>
    <s v="Apr"/>
    <x v="0"/>
    <x v="3"/>
    <x v="122"/>
    <x v="270"/>
    <x v="58"/>
    <x v="133"/>
    <x v="612"/>
    <n v="73"/>
    <n v="15"/>
    <n v="7.4"/>
    <n v="10"/>
    <s v="Namco"/>
    <s v="E"/>
  </r>
  <r>
    <s v="Super Robot Taisen L"/>
    <x v="3"/>
    <n v="2010"/>
    <x v="1299"/>
    <x v="8"/>
    <s v="Jul"/>
    <x v="11"/>
    <x v="25"/>
    <x v="180"/>
    <x v="125"/>
    <x v="89"/>
    <x v="106"/>
    <x v="612"/>
    <m/>
    <m/>
    <m/>
    <m/>
    <m/>
    <m/>
  </r>
  <r>
    <s v="Race Pro"/>
    <x v="4"/>
    <n v="2009"/>
    <x v="6042"/>
    <x v="12"/>
    <s v="Apr"/>
    <x v="2"/>
    <x v="10"/>
    <x v="383"/>
    <x v="265"/>
    <x v="58"/>
    <x v="133"/>
    <x v="612"/>
    <n v="72"/>
    <n v="54"/>
    <n v="7"/>
    <n v="60"/>
    <s v="SimBin"/>
    <s v="E"/>
  </r>
  <r>
    <s v="The Grim Adventures of Billy &amp; Mandy"/>
    <x v="19"/>
    <n v="2006"/>
    <x v="6043"/>
    <x v="8"/>
    <s v="Feb"/>
    <x v="8"/>
    <x v="39"/>
    <x v="346"/>
    <x v="298"/>
    <x v="58"/>
    <x v="106"/>
    <x v="612"/>
    <m/>
    <m/>
    <m/>
    <m/>
    <m/>
    <m/>
  </r>
  <r>
    <s v="NBA Inside Drive 2004"/>
    <x v="13"/>
    <n v="2003"/>
    <x v="6044"/>
    <x v="3"/>
    <s v="Feb"/>
    <x v="0"/>
    <x v="1"/>
    <x v="346"/>
    <x v="203"/>
    <x v="58"/>
    <x v="145"/>
    <x v="612"/>
    <n v="71"/>
    <n v="31"/>
    <n v="8.1999999999999993"/>
    <n v="11"/>
    <s v="High Voltage Software"/>
    <s v="E"/>
  </r>
  <r>
    <s v="The King of Fighters '97"/>
    <x v="12"/>
    <n v="1998"/>
    <x v="988"/>
    <x v="28"/>
    <s v="Apr"/>
    <x v="9"/>
    <x v="244"/>
    <x v="180"/>
    <x v="125"/>
    <x v="94"/>
    <x v="145"/>
    <x v="612"/>
    <m/>
    <m/>
    <m/>
    <m/>
    <m/>
    <m/>
  </r>
  <r>
    <s v="Time Commando"/>
    <x v="12"/>
    <n v="1996"/>
    <x v="3962"/>
    <x v="5"/>
    <s v="Aug"/>
    <x v="8"/>
    <x v="284"/>
    <x v="205"/>
    <x v="270"/>
    <x v="58"/>
    <x v="145"/>
    <x v="612"/>
    <m/>
    <m/>
    <m/>
    <m/>
    <m/>
    <m/>
  </r>
  <r>
    <s v="Professional Fisherman's Tour: Northern Hemisphere"/>
    <x v="3"/>
    <n v="2007"/>
    <x v="1482"/>
    <x v="17"/>
    <s v="Feb"/>
    <x v="0"/>
    <x v="11"/>
    <x v="252"/>
    <x v="125"/>
    <x v="58"/>
    <x v="145"/>
    <x v="612"/>
    <m/>
    <m/>
    <s v="tbd"/>
    <m/>
    <s v="Starfish"/>
    <s v="E"/>
  </r>
  <r>
    <s v="Kekkaishi: Karasumori Ayakashi Kidan"/>
    <x v="3"/>
    <n v="2007"/>
    <x v="6045"/>
    <x v="6"/>
    <s v="Sep"/>
    <x v="8"/>
    <x v="25"/>
    <x v="180"/>
    <x v="125"/>
    <x v="89"/>
    <x v="106"/>
    <x v="612"/>
    <m/>
    <m/>
    <m/>
    <m/>
    <m/>
    <m/>
  </r>
  <r>
    <s v="Gretzky NHL 2005"/>
    <x v="6"/>
    <n v="2004"/>
    <x v="6046"/>
    <x v="21"/>
    <s v="Feb"/>
    <x v="0"/>
    <x v="3"/>
    <x v="122"/>
    <x v="270"/>
    <x v="58"/>
    <x v="133"/>
    <x v="612"/>
    <n v="66"/>
    <n v="24"/>
    <n v="9.1"/>
    <n v="14"/>
    <s v="Page 44 Studios"/>
    <s v="E"/>
  </r>
  <r>
    <s v="Dungeon Siege III"/>
    <x v="14"/>
    <n v="2011"/>
    <x v="90"/>
    <x v="12"/>
    <s v="Jul"/>
    <x v="3"/>
    <x v="15"/>
    <x v="122"/>
    <x v="283"/>
    <x v="58"/>
    <x v="133"/>
    <x v="612"/>
    <n v="72"/>
    <n v="37"/>
    <n v="4.7"/>
    <n v="399"/>
    <s v="Obsidian Entertainment"/>
    <s v="T"/>
  </r>
  <r>
    <s v="The Hobbit"/>
    <x v="19"/>
    <n v="2003"/>
    <x v="4199"/>
    <x v="2"/>
    <s v="Apr"/>
    <x v="1"/>
    <x v="23"/>
    <x v="346"/>
    <x v="298"/>
    <x v="58"/>
    <x v="106"/>
    <x v="612"/>
    <n v="61"/>
    <n v="17"/>
    <n v="7.3"/>
    <n v="8"/>
    <s v="Inevitable Entertainment"/>
    <s v="E"/>
  </r>
  <r>
    <s v="MotoGP 15"/>
    <x v="9"/>
    <n v="2015"/>
    <x v="1013"/>
    <x v="2"/>
    <s v="May"/>
    <x v="2"/>
    <x v="255"/>
    <x v="180"/>
    <x v="279"/>
    <x v="102"/>
    <x v="133"/>
    <x v="612"/>
    <n v="66"/>
    <n v="15"/>
    <m/>
    <m/>
    <s v="Milestone S.r.l"/>
    <m/>
  </r>
  <r>
    <s v="Backyard Sports Football: Rookie Rush"/>
    <x v="3"/>
    <n v="2010"/>
    <x v="4582"/>
    <x v="16"/>
    <s v="Apr"/>
    <x v="0"/>
    <x v="10"/>
    <x v="252"/>
    <x v="125"/>
    <x v="58"/>
    <x v="145"/>
    <x v="612"/>
    <m/>
    <m/>
    <m/>
    <m/>
    <m/>
    <m/>
  </r>
  <r>
    <s v="Skate it"/>
    <x v="3"/>
    <n v="2008"/>
    <x v="6047"/>
    <x v="28"/>
    <s v="Jul"/>
    <x v="0"/>
    <x v="7"/>
    <x v="364"/>
    <x v="287"/>
    <x v="58"/>
    <x v="145"/>
    <x v="612"/>
    <n v="72"/>
    <n v="13"/>
    <n v="7.8"/>
    <n v="12"/>
    <s v="Exient Entertainment"/>
    <s v="E"/>
  </r>
  <r>
    <s v="Cabela's Legendary Adventures"/>
    <x v="0"/>
    <n v="2008"/>
    <x v="5687"/>
    <x v="6"/>
    <s v="Mar"/>
    <x v="0"/>
    <x v="4"/>
    <x v="252"/>
    <x v="125"/>
    <x v="58"/>
    <x v="145"/>
    <x v="612"/>
    <m/>
    <m/>
    <s v="tbd"/>
    <m/>
    <s v="FUN Labs"/>
    <s v="T"/>
  </r>
  <r>
    <s v="True Crime: New York City"/>
    <x v="19"/>
    <n v="2005"/>
    <x v="6048"/>
    <x v="5"/>
    <s v="Oct"/>
    <x v="8"/>
    <x v="4"/>
    <x v="346"/>
    <x v="298"/>
    <x v="58"/>
    <x v="106"/>
    <x v="612"/>
    <n v="59"/>
    <n v="25"/>
    <n v="8.8000000000000007"/>
    <n v="24"/>
    <s v="Exakt"/>
    <s v="M"/>
  </r>
  <r>
    <s v="Metal Arms: Glitch in the System"/>
    <x v="13"/>
    <n v="2003"/>
    <x v="901"/>
    <x v="3"/>
    <s v="Oct"/>
    <x v="6"/>
    <x v="23"/>
    <x v="346"/>
    <x v="203"/>
    <x v="58"/>
    <x v="145"/>
    <x v="612"/>
    <n v="82"/>
    <n v="35"/>
    <n v="8.6999999999999993"/>
    <n v="15"/>
    <s v="Swingin' Ape"/>
    <s v="T"/>
  </r>
  <r>
    <s v="The Idolm@ster: Shiny Festa - Honey Sound / Funky Note / Groovy Tune"/>
    <x v="16"/>
    <n v="2012"/>
    <x v="192"/>
    <x v="19"/>
    <s v="Dec"/>
    <x v="8"/>
    <x v="25"/>
    <x v="180"/>
    <x v="125"/>
    <x v="89"/>
    <x v="106"/>
    <x v="612"/>
    <m/>
    <m/>
    <m/>
    <m/>
    <m/>
    <m/>
  </r>
  <r>
    <s v="Toukiden Kiwami"/>
    <x v="9"/>
    <n v="2015"/>
    <x v="3309"/>
    <x v="13"/>
    <s v="Nov"/>
    <x v="8"/>
    <x v="48"/>
    <x v="268"/>
    <x v="270"/>
    <x v="64"/>
    <x v="133"/>
    <x v="612"/>
    <n v="74"/>
    <n v="35"/>
    <n v="7.6"/>
    <n v="74"/>
    <s v="Koei Tecmo Games"/>
    <s v="T"/>
  </r>
  <r>
    <s v="Trauma Team"/>
    <x v="0"/>
    <s v="N/A"/>
    <x v="1305"/>
    <x v="23"/>
    <s v="May"/>
    <x v="7"/>
    <x v="53"/>
    <x v="364"/>
    <x v="125"/>
    <x v="64"/>
    <x v="145"/>
    <x v="612"/>
    <n v="82"/>
    <n v="29"/>
    <n v="8.8000000000000007"/>
    <n v="25"/>
    <s v="Atlus"/>
    <s v="T"/>
  </r>
  <r>
    <s v="The Secret World"/>
    <x v="14"/>
    <n v="2012"/>
    <x v="1016"/>
    <x v="18"/>
    <s v="May"/>
    <x v="3"/>
    <x v="285"/>
    <x v="360"/>
    <x v="283"/>
    <x v="58"/>
    <x v="133"/>
    <x v="612"/>
    <n v="74"/>
    <n v="55"/>
    <n v="8.1999999999999993"/>
    <n v="1326"/>
    <s v="Funcom"/>
    <s v="M"/>
  </r>
  <r>
    <s v="Ice Age: Dawn of the Dinosaurs"/>
    <x v="6"/>
    <n v="2009"/>
    <x v="6049"/>
    <x v="4"/>
    <s v="Dec"/>
    <x v="8"/>
    <x v="4"/>
    <x v="122"/>
    <x v="270"/>
    <x v="58"/>
    <x v="133"/>
    <x v="612"/>
    <m/>
    <m/>
    <s v="tbd"/>
    <m/>
    <s v="Activision"/>
    <s v="E10+"/>
  </r>
  <r>
    <s v="ESPN Final Round Golf 2002"/>
    <x v="8"/>
    <n v="2001"/>
    <x v="1541"/>
    <x v="19"/>
    <s v="Jun"/>
    <x v="0"/>
    <x v="14"/>
    <x v="234"/>
    <x v="300"/>
    <x v="58"/>
    <x v="106"/>
    <x v="612"/>
    <n v="70"/>
    <n v="10"/>
    <s v="tbd"/>
    <m/>
    <s v="Konami Computer Entertainment Nagoya"/>
    <s v="E"/>
  </r>
  <r>
    <s v="Iron Chef America: Supreme Cuisine"/>
    <x v="0"/>
    <n v="2008"/>
    <x v="453"/>
    <x v="29"/>
    <s v="Apr"/>
    <x v="7"/>
    <x v="160"/>
    <x v="252"/>
    <x v="125"/>
    <x v="58"/>
    <x v="145"/>
    <x v="612"/>
    <n v="42"/>
    <n v="4"/>
    <s v="tbd"/>
    <m/>
    <s v="Black Lantern Studios"/>
    <s v="E10+"/>
  </r>
  <r>
    <s v="MDK2 Armageddon"/>
    <x v="6"/>
    <n v="2001"/>
    <x v="2117"/>
    <x v="11"/>
    <s v="Jul"/>
    <x v="6"/>
    <x v="17"/>
    <x v="122"/>
    <x v="270"/>
    <x v="58"/>
    <x v="133"/>
    <x v="612"/>
    <n v="80"/>
    <n v="19"/>
    <n v="8.3000000000000007"/>
    <n v="11"/>
    <s v="BioWare"/>
    <s v="T"/>
  </r>
  <r>
    <s v="Exhibition Volume 02"/>
    <x v="13"/>
    <n v="2003"/>
    <x v="6050"/>
    <x v="0"/>
    <s v="Jul"/>
    <x v="5"/>
    <x v="1"/>
    <x v="346"/>
    <x v="203"/>
    <x v="58"/>
    <x v="145"/>
    <x v="612"/>
    <m/>
    <m/>
    <m/>
    <m/>
    <m/>
    <m/>
  </r>
  <r>
    <s v="NHL 2K9"/>
    <x v="4"/>
    <n v="2008"/>
    <x v="945"/>
    <x v="20"/>
    <s v="Dec"/>
    <x v="0"/>
    <x v="2"/>
    <x v="341"/>
    <x v="45"/>
    <x v="58"/>
    <x v="145"/>
    <x v="612"/>
    <n v="69"/>
    <n v="33"/>
    <n v="6.7"/>
    <n v="7"/>
    <s v="Visual Concepts"/>
    <s v="E10+"/>
  </r>
  <r>
    <s v="I Spy: Castle"/>
    <x v="3"/>
    <n v="2011"/>
    <x v="382"/>
    <x v="19"/>
    <s v="Jun"/>
    <x v="4"/>
    <x v="118"/>
    <x v="252"/>
    <x v="125"/>
    <x v="58"/>
    <x v="145"/>
    <x v="612"/>
    <m/>
    <m/>
    <s v="tbd"/>
    <m/>
    <s v="Gusto Games"/>
    <s v="E"/>
  </r>
  <r>
    <s v="Fight Night Round 2"/>
    <x v="19"/>
    <n v="2005"/>
    <x v="6051"/>
    <x v="1"/>
    <s v="Jun"/>
    <x v="9"/>
    <x v="7"/>
    <x v="346"/>
    <x v="298"/>
    <x v="58"/>
    <x v="106"/>
    <x v="612"/>
    <n v="87"/>
    <n v="32"/>
    <n v="7.9"/>
    <n v="7"/>
    <s v="EA Sports"/>
    <s v="T"/>
  </r>
  <r>
    <s v="Backbreaker"/>
    <x v="5"/>
    <s v="N/A"/>
    <x v="6052"/>
    <x v="22"/>
    <s v="Feb"/>
    <x v="0"/>
    <x v="53"/>
    <x v="252"/>
    <x v="125"/>
    <x v="58"/>
    <x v="145"/>
    <x v="612"/>
    <n v="58"/>
    <n v="25"/>
    <n v="7"/>
    <n v="52"/>
    <s v="NaturalMotion"/>
    <s v="E"/>
  </r>
  <r>
    <s v="Disney's Atlantis: The Lost Empire"/>
    <x v="12"/>
    <n v="2001"/>
    <x v="3943"/>
    <x v="7"/>
    <s v="Jun"/>
    <x v="1"/>
    <x v="3"/>
    <x v="205"/>
    <x v="270"/>
    <x v="58"/>
    <x v="145"/>
    <x v="612"/>
    <n v="73"/>
    <n v="7"/>
    <n v="8.5"/>
    <n v="6"/>
    <s v="Eurocom Entertainment Software"/>
    <s v="E"/>
  </r>
  <r>
    <s v="Power Pro Kun Pocket"/>
    <x v="2"/>
    <n v="1999"/>
    <x v="6053"/>
    <x v="14"/>
    <s v="Jan"/>
    <x v="0"/>
    <x v="14"/>
    <x v="180"/>
    <x v="125"/>
    <x v="89"/>
    <x v="106"/>
    <x v="612"/>
    <m/>
    <m/>
    <m/>
    <m/>
    <m/>
    <m/>
  </r>
  <r>
    <s v="The King of Fighters '97"/>
    <x v="23"/>
    <n v="1998"/>
    <x v="6054"/>
    <x v="18"/>
    <s v="Mar"/>
    <x v="9"/>
    <x v="244"/>
    <x v="180"/>
    <x v="125"/>
    <x v="89"/>
    <x v="106"/>
    <x v="612"/>
    <m/>
    <m/>
    <m/>
    <m/>
    <m/>
    <m/>
  </r>
  <r>
    <s v="Tamagotchi no Narikiri Challenge"/>
    <x v="3"/>
    <n v="2010"/>
    <x v="6055"/>
    <x v="22"/>
    <s v="Jan"/>
    <x v="8"/>
    <x v="25"/>
    <x v="180"/>
    <x v="125"/>
    <x v="89"/>
    <x v="106"/>
    <x v="612"/>
    <m/>
    <m/>
    <m/>
    <m/>
    <m/>
    <m/>
  </r>
  <r>
    <s v="Madden NFL 17"/>
    <x v="4"/>
    <n v="2016"/>
    <x v="6056"/>
    <x v="33"/>
    <s v="Mar"/>
    <x v="0"/>
    <x v="7"/>
    <x v="364"/>
    <x v="287"/>
    <x v="58"/>
    <x v="133"/>
    <x v="612"/>
    <m/>
    <m/>
    <n v="0.7"/>
    <n v="6"/>
    <s v="EA Sports"/>
    <s v="E"/>
  </r>
  <r>
    <s v="Jewel Match"/>
    <x v="3"/>
    <n v="2010"/>
    <x v="3140"/>
    <x v="16"/>
    <s v="May"/>
    <x v="4"/>
    <x v="286"/>
    <x v="268"/>
    <x v="277"/>
    <x v="58"/>
    <x v="133"/>
    <x v="612"/>
    <m/>
    <m/>
    <s v="tbd"/>
    <m/>
    <s v="Joindots"/>
    <s v="E"/>
  </r>
  <r>
    <s v="Space Battleship Yamato: Harukanaru Hoshi Iscandar"/>
    <x v="12"/>
    <n v="1999"/>
    <x v="601"/>
    <x v="12"/>
    <s v="Jun"/>
    <x v="11"/>
    <x v="25"/>
    <x v="180"/>
    <x v="125"/>
    <x v="94"/>
    <x v="145"/>
    <x v="612"/>
    <m/>
    <m/>
    <m/>
    <m/>
    <m/>
    <m/>
  </r>
  <r>
    <s v="Lost in Blue 3"/>
    <x v="3"/>
    <n v="2007"/>
    <x v="5287"/>
    <x v="15"/>
    <s v="Oct"/>
    <x v="10"/>
    <x v="14"/>
    <x v="290"/>
    <x v="287"/>
    <x v="23"/>
    <x v="145"/>
    <x v="612"/>
    <n v="59"/>
    <n v="19"/>
    <s v="tbd"/>
    <m/>
    <s v="Matrix Software"/>
    <s v="E10+"/>
  </r>
  <r>
    <s v="Sound Novel Evolution 1: Otogirisou Sosei-Hen"/>
    <x v="12"/>
    <n v="1999"/>
    <x v="6057"/>
    <x v="32"/>
    <s v="Oct"/>
    <x v="10"/>
    <x v="120"/>
    <x v="180"/>
    <x v="125"/>
    <x v="94"/>
    <x v="145"/>
    <x v="612"/>
    <m/>
    <m/>
    <m/>
    <m/>
    <m/>
    <m/>
  </r>
  <r>
    <s v="Stormrise"/>
    <x v="5"/>
    <n v="2009"/>
    <x v="6058"/>
    <x v="20"/>
    <s v="Jan"/>
    <x v="11"/>
    <x v="8"/>
    <x v="346"/>
    <x v="287"/>
    <x v="58"/>
    <x v="133"/>
    <x v="612"/>
    <n v="51"/>
    <n v="28"/>
    <n v="5.3"/>
    <n v="20"/>
    <s v="Creative Assembly"/>
    <s v="M"/>
  </r>
  <r>
    <s v="Psi-Ops: The Mindgate Conspiracy"/>
    <x v="13"/>
    <n v="2004"/>
    <x v="5828"/>
    <x v="19"/>
    <s v="Feb"/>
    <x v="6"/>
    <x v="39"/>
    <x v="346"/>
    <x v="203"/>
    <x v="58"/>
    <x v="145"/>
    <x v="612"/>
    <n v="84"/>
    <n v="55"/>
    <n v="7.9"/>
    <n v="18"/>
    <s v="Midway"/>
    <s v="M"/>
  </r>
  <r>
    <s v="X-Men: The Official Game"/>
    <x v="4"/>
    <n v="2006"/>
    <x v="1494"/>
    <x v="4"/>
    <s v="Jan"/>
    <x v="8"/>
    <x v="4"/>
    <x v="252"/>
    <x v="125"/>
    <x v="58"/>
    <x v="145"/>
    <x v="612"/>
    <n v="52"/>
    <n v="57"/>
    <n v="6.1"/>
    <n v="20"/>
    <s v="Z-Axis, Ltd."/>
    <s v="T"/>
  </r>
  <r>
    <s v="SWAT: Global Strike Team"/>
    <x v="13"/>
    <n v="2003"/>
    <x v="2442"/>
    <x v="18"/>
    <s v="May"/>
    <x v="6"/>
    <x v="23"/>
    <x v="346"/>
    <x v="203"/>
    <x v="58"/>
    <x v="145"/>
    <x v="612"/>
    <n v="69"/>
    <n v="22"/>
    <n v="6.3"/>
    <n v="7"/>
    <s v="Argonaut Games"/>
    <s v="M"/>
  </r>
  <r>
    <s v="Horrid Henry: Missions of Mischief"/>
    <x v="3"/>
    <n v="2010"/>
    <x v="3506"/>
    <x v="19"/>
    <s v="Apr"/>
    <x v="10"/>
    <x v="81"/>
    <x v="365"/>
    <x v="182"/>
    <x v="58"/>
    <x v="133"/>
    <x v="612"/>
    <m/>
    <m/>
    <m/>
    <m/>
    <s v="Asylum Entertainment"/>
    <s v="E"/>
  </r>
  <r>
    <s v="Cabela's Legendary Adventures"/>
    <x v="16"/>
    <n v="2008"/>
    <x v="2626"/>
    <x v="27"/>
    <s v="May"/>
    <x v="0"/>
    <x v="4"/>
    <x v="252"/>
    <x v="125"/>
    <x v="58"/>
    <x v="133"/>
    <x v="612"/>
    <m/>
    <m/>
    <s v="tbd"/>
    <m/>
    <s v="FUN Labs"/>
    <s v="T"/>
  </r>
  <r>
    <s v="Pictionary"/>
    <x v="3"/>
    <n v="2010"/>
    <x v="5110"/>
    <x v="3"/>
    <s v="Dec"/>
    <x v="4"/>
    <x v="28"/>
    <x v="290"/>
    <x v="297"/>
    <x v="58"/>
    <x v="133"/>
    <x v="612"/>
    <m/>
    <m/>
    <s v="tbd"/>
    <m/>
    <s v="ImaginEngine"/>
    <s v="E"/>
  </r>
  <r>
    <s v="Hitman: HD Trilogy"/>
    <x v="4"/>
    <n v="2013"/>
    <x v="4021"/>
    <x v="22"/>
    <s v="Apr"/>
    <x v="8"/>
    <x v="15"/>
    <x v="360"/>
    <x v="283"/>
    <x v="58"/>
    <x v="133"/>
    <x v="612"/>
    <n v="69"/>
    <n v="14"/>
    <n v="7.2"/>
    <n v="45"/>
    <s v="Io Interactive"/>
    <s v="M"/>
  </r>
  <r>
    <s v="MX World Tour Featuring Jamie Little"/>
    <x v="6"/>
    <n v="2005"/>
    <x v="6059"/>
    <x v="27"/>
    <s v="Dec"/>
    <x v="2"/>
    <x v="97"/>
    <x v="122"/>
    <x v="270"/>
    <x v="58"/>
    <x v="133"/>
    <x v="612"/>
    <n v="52"/>
    <n v="4"/>
    <s v="tbd"/>
    <m/>
    <s v="Impulse Games"/>
    <s v="E"/>
  </r>
  <r>
    <s v="Goblin Commander: Unleash the Horde"/>
    <x v="6"/>
    <n v="2003"/>
    <x v="456"/>
    <x v="3"/>
    <s v="Aug"/>
    <x v="11"/>
    <x v="163"/>
    <x v="122"/>
    <x v="270"/>
    <x v="58"/>
    <x v="133"/>
    <x v="612"/>
    <n v="68"/>
    <n v="21"/>
    <n v="8.6999999999999993"/>
    <n v="14"/>
    <s v="Jaleco Entertainment"/>
    <s v="T"/>
  </r>
  <r>
    <s v="uDraw Studio: Instant Artist"/>
    <x v="0"/>
    <n v="2011"/>
    <x v="6060"/>
    <x v="11"/>
    <s v="Mar"/>
    <x v="5"/>
    <x v="28"/>
    <x v="383"/>
    <x v="265"/>
    <x v="58"/>
    <x v="133"/>
    <x v="612"/>
    <m/>
    <m/>
    <s v="tbd"/>
    <m/>
    <s v="THQ"/>
    <s v="E"/>
  </r>
  <r>
    <s v="Hello Kitty: Happy Party Pals"/>
    <x v="8"/>
    <n v="2005"/>
    <x v="6061"/>
    <x v="23"/>
    <s v="May"/>
    <x v="5"/>
    <x v="28"/>
    <x v="234"/>
    <x v="300"/>
    <x v="58"/>
    <x v="106"/>
    <x v="612"/>
    <m/>
    <m/>
    <m/>
    <m/>
    <m/>
    <m/>
  </r>
  <r>
    <s v="Jikkyou Powerful Pro Baseball 2016"/>
    <x v="9"/>
    <n v="2016"/>
    <x v="6062"/>
    <x v="3"/>
    <s v="Feb"/>
    <x v="0"/>
    <x v="14"/>
    <x v="180"/>
    <x v="125"/>
    <x v="89"/>
    <x v="106"/>
    <x v="612"/>
    <m/>
    <m/>
    <m/>
    <m/>
    <m/>
    <m/>
  </r>
  <r>
    <s v="Backyard NFL Football '09"/>
    <x v="6"/>
    <n v="2008"/>
    <x v="4088"/>
    <x v="22"/>
    <s v="Aug"/>
    <x v="0"/>
    <x v="10"/>
    <x v="122"/>
    <x v="270"/>
    <x v="58"/>
    <x v="133"/>
    <x v="612"/>
    <m/>
    <m/>
    <m/>
    <m/>
    <m/>
    <m/>
  </r>
  <r>
    <s v="World Destruction League: Thunder Tanks"/>
    <x v="6"/>
    <n v="2000"/>
    <x v="5719"/>
    <x v="25"/>
    <s v="Jan"/>
    <x v="8"/>
    <x v="76"/>
    <x v="122"/>
    <x v="270"/>
    <x v="58"/>
    <x v="133"/>
    <x v="612"/>
    <n v="65"/>
    <n v="16"/>
    <n v="5.9"/>
    <n v="7"/>
    <s v="3DO"/>
    <s v="T"/>
  </r>
  <r>
    <s v="Tom Clancy's Ghost Recon: Future Soldier"/>
    <x v="14"/>
    <n v="2012"/>
    <x v="6063"/>
    <x v="2"/>
    <s v="Nov"/>
    <x v="6"/>
    <x v="5"/>
    <x v="268"/>
    <x v="244"/>
    <x v="58"/>
    <x v="133"/>
    <x v="612"/>
    <n v="71"/>
    <n v="13"/>
    <n v="4.9000000000000004"/>
    <n v="368"/>
    <s v="Ubisoft Paris"/>
    <s v="M"/>
  </r>
  <r>
    <s v="Backyard Baseball '10"/>
    <x v="6"/>
    <n v="2009"/>
    <x v="6064"/>
    <x v="15"/>
    <s v="Nov"/>
    <x v="0"/>
    <x v="10"/>
    <x v="122"/>
    <x v="270"/>
    <x v="58"/>
    <x v="133"/>
    <x v="612"/>
    <m/>
    <m/>
    <s v="tbd"/>
    <m/>
    <s v="Farsight Studios"/>
    <s v="E"/>
  </r>
  <r>
    <s v="Resident Evil Director's Cut: Dual Shock Edition"/>
    <x v="12"/>
    <n v="1997"/>
    <x v="5581"/>
    <x v="2"/>
    <s v="Feb"/>
    <x v="8"/>
    <x v="12"/>
    <x v="180"/>
    <x v="125"/>
    <x v="94"/>
    <x v="145"/>
    <x v="612"/>
    <m/>
    <m/>
    <m/>
    <m/>
    <m/>
    <m/>
  </r>
  <r>
    <s v="Broken Sword: Shadows of the Templars - The Director's Cut"/>
    <x v="3"/>
    <n v="2009"/>
    <x v="2209"/>
    <x v="30"/>
    <s v="Apr"/>
    <x v="10"/>
    <x v="5"/>
    <x v="360"/>
    <x v="283"/>
    <x v="58"/>
    <x v="133"/>
    <x v="612"/>
    <m/>
    <m/>
    <m/>
    <m/>
    <m/>
    <m/>
  </r>
  <r>
    <s v="PlayStation Move Heroes"/>
    <x v="5"/>
    <n v="2011"/>
    <x v="6065"/>
    <x v="1"/>
    <s v="Mar"/>
    <x v="1"/>
    <x v="3"/>
    <x v="122"/>
    <x v="297"/>
    <x v="58"/>
    <x v="147"/>
    <x v="612"/>
    <n v="53"/>
    <n v="39"/>
    <n v="6.1"/>
    <n v="16"/>
    <s v="Nihilistic"/>
    <s v="E10+"/>
  </r>
  <r>
    <s v="The King of Fighters '95"/>
    <x v="12"/>
    <n v="1996"/>
    <x v="4665"/>
    <x v="20"/>
    <s v="Feb"/>
    <x v="9"/>
    <x v="3"/>
    <x v="180"/>
    <x v="125"/>
    <x v="94"/>
    <x v="145"/>
    <x v="612"/>
    <m/>
    <m/>
    <m/>
    <m/>
    <m/>
    <m/>
  </r>
  <r>
    <s v="RoadKill"/>
    <x v="6"/>
    <n v="2003"/>
    <x v="6066"/>
    <x v="13"/>
    <s v="Sep"/>
    <x v="8"/>
    <x v="39"/>
    <x v="122"/>
    <x v="270"/>
    <x v="58"/>
    <x v="133"/>
    <x v="612"/>
    <n v="71"/>
    <n v="27"/>
    <n v="7.9"/>
    <n v="11"/>
    <s v="Terminal Reality"/>
    <s v="M"/>
  </r>
  <r>
    <s v="Hanjuku Eiyuu Tai 3D"/>
    <x v="6"/>
    <n v="2003"/>
    <x v="6067"/>
    <x v="30"/>
    <s v="Sep"/>
    <x v="3"/>
    <x v="15"/>
    <x v="180"/>
    <x v="125"/>
    <x v="89"/>
    <x v="106"/>
    <x v="612"/>
    <m/>
    <m/>
    <m/>
    <m/>
    <m/>
    <m/>
  </r>
  <r>
    <s v=".hack//G.U. Vol.3//Redemption"/>
    <x v="6"/>
    <n v="2007"/>
    <x v="6068"/>
    <x v="6"/>
    <s v="Feb"/>
    <x v="3"/>
    <x v="25"/>
    <x v="180"/>
    <x v="125"/>
    <x v="89"/>
    <x v="106"/>
    <x v="612"/>
    <m/>
    <m/>
    <m/>
    <m/>
    <m/>
    <m/>
  </r>
  <r>
    <s v="Super Robot Taisen Compact 2 Dai-1-Bu"/>
    <x v="25"/>
    <n v="2000"/>
    <x v="1441"/>
    <x v="28"/>
    <s v="Dec"/>
    <x v="11"/>
    <x v="25"/>
    <x v="180"/>
    <x v="125"/>
    <x v="89"/>
    <x v="106"/>
    <x v="612"/>
    <m/>
    <m/>
    <m/>
    <m/>
    <m/>
    <m/>
  </r>
  <r>
    <s v="Looney Tunes: Back in Action"/>
    <x v="19"/>
    <n v="2003"/>
    <x v="6069"/>
    <x v="34"/>
    <s v="Apr"/>
    <x v="1"/>
    <x v="19"/>
    <x v="346"/>
    <x v="298"/>
    <x v="58"/>
    <x v="106"/>
    <x v="612"/>
    <n v="64"/>
    <n v="6"/>
    <n v="5"/>
    <n v="4"/>
    <s v="Warthog"/>
    <s v="E"/>
  </r>
  <r>
    <s v="Marvel Super Hero Squad: The Infinity Gauntlet"/>
    <x v="5"/>
    <n v="2010"/>
    <x v="6070"/>
    <x v="13"/>
    <s v="Mar"/>
    <x v="8"/>
    <x v="28"/>
    <x v="234"/>
    <x v="298"/>
    <x v="58"/>
    <x v="133"/>
    <x v="612"/>
    <n v="54"/>
    <n v="6"/>
    <s v="tbd"/>
    <m/>
    <s v="THQ"/>
    <s v="E10+"/>
  </r>
  <r>
    <s v="The Chronicles of Narnia: Prince Caspian"/>
    <x v="5"/>
    <n v="2008"/>
    <x v="1571"/>
    <x v="12"/>
    <s v="Nov"/>
    <x v="8"/>
    <x v="32"/>
    <x v="364"/>
    <x v="45"/>
    <x v="58"/>
    <x v="133"/>
    <x v="612"/>
    <n v="56"/>
    <n v="16"/>
    <n v="5.6"/>
    <n v="8"/>
    <s v="Traveller's Tales"/>
    <s v="T"/>
  </r>
  <r>
    <s v="Tak: The Great Juju Challenge"/>
    <x v="8"/>
    <n v="2005"/>
    <x v="6071"/>
    <x v="15"/>
    <s v="Jan"/>
    <x v="1"/>
    <x v="28"/>
    <x v="234"/>
    <x v="300"/>
    <x v="58"/>
    <x v="106"/>
    <x v="612"/>
    <n v="52"/>
    <n v="6"/>
    <s v="tbd"/>
    <m/>
    <s v="WayForward"/>
    <s v="E"/>
  </r>
  <r>
    <s v="Yu-Gi-Oh! Zexal World Duel Carnival"/>
    <x v="10"/>
    <n v="2013"/>
    <x v="293"/>
    <x v="6"/>
    <s v="Jul"/>
    <x v="5"/>
    <x v="14"/>
    <x v="180"/>
    <x v="283"/>
    <x v="36"/>
    <x v="145"/>
    <x v="612"/>
    <m/>
    <m/>
    <m/>
    <m/>
    <m/>
    <m/>
  </r>
  <r>
    <s v="SingStar Motown"/>
    <x v="5"/>
    <n v="2009"/>
    <x v="4673"/>
    <x v="33"/>
    <s v="Aug"/>
    <x v="5"/>
    <x v="3"/>
    <x v="180"/>
    <x v="263"/>
    <x v="58"/>
    <x v="133"/>
    <x v="612"/>
    <m/>
    <m/>
    <m/>
    <m/>
    <m/>
    <m/>
  </r>
  <r>
    <s v="Macross Ultimate Frontier"/>
    <x v="16"/>
    <n v="2009"/>
    <x v="6072"/>
    <x v="26"/>
    <s v="Mar"/>
    <x v="8"/>
    <x v="25"/>
    <x v="180"/>
    <x v="125"/>
    <x v="89"/>
    <x v="106"/>
    <x v="612"/>
    <m/>
    <m/>
    <m/>
    <m/>
    <m/>
    <m/>
  </r>
  <r>
    <s v="Top Spin 2"/>
    <x v="4"/>
    <n v="2006"/>
    <x v="1071"/>
    <x v="27"/>
    <s v="Jan"/>
    <x v="0"/>
    <x v="2"/>
    <x v="341"/>
    <x v="125"/>
    <x v="58"/>
    <x v="145"/>
    <x v="612"/>
    <n v="75"/>
    <n v="52"/>
    <n v="6.8"/>
    <n v="25"/>
    <s v="Pam Development"/>
    <s v="E"/>
  </r>
  <r>
    <s v="Hunter: The Reckoning Redeemer"/>
    <x v="13"/>
    <n v="2003"/>
    <x v="6073"/>
    <x v="20"/>
    <s v="Jul"/>
    <x v="8"/>
    <x v="117"/>
    <x v="346"/>
    <x v="203"/>
    <x v="58"/>
    <x v="145"/>
    <x v="612"/>
    <n v="72"/>
    <n v="26"/>
    <n v="8.6"/>
    <n v="5"/>
    <s v="High Voltage Software"/>
    <s v="M"/>
  </r>
  <r>
    <s v="Age of Empires III: Complete Collection"/>
    <x v="14"/>
    <n v="2009"/>
    <x v="5978"/>
    <x v="26"/>
    <s v="Aug"/>
    <x v="11"/>
    <x v="1"/>
    <x v="365"/>
    <x v="279"/>
    <x v="58"/>
    <x v="147"/>
    <x v="612"/>
    <m/>
    <m/>
    <n v="8.5"/>
    <n v="41"/>
    <s v="Microsoft Game Studios"/>
    <s v="T"/>
  </r>
  <r>
    <s v="Captain America: Super Soldier"/>
    <x v="4"/>
    <n v="2011"/>
    <x v="33"/>
    <x v="5"/>
    <s v="May"/>
    <x v="8"/>
    <x v="8"/>
    <x v="369"/>
    <x v="300"/>
    <x v="58"/>
    <x v="145"/>
    <x v="612"/>
    <n v="60"/>
    <n v="48"/>
    <n v="6.4"/>
    <n v="37"/>
    <s v="Next Level Games"/>
    <s v="T"/>
  </r>
  <r>
    <s v="Tokyo Xtreme Racer"/>
    <x v="21"/>
    <n v="1999"/>
    <x v="1520"/>
    <x v="21"/>
    <s v="Mar"/>
    <x v="2"/>
    <x v="105"/>
    <x v="180"/>
    <x v="125"/>
    <x v="89"/>
    <x v="106"/>
    <x v="612"/>
    <m/>
    <m/>
    <m/>
    <m/>
    <m/>
    <m/>
  </r>
  <r>
    <s v="Fighter Maker"/>
    <x v="12"/>
    <n v="1998"/>
    <x v="6074"/>
    <x v="18"/>
    <s v="May"/>
    <x v="9"/>
    <x v="95"/>
    <x v="268"/>
    <x v="203"/>
    <x v="35"/>
    <x v="145"/>
    <x v="612"/>
    <m/>
    <m/>
    <m/>
    <m/>
    <m/>
    <m/>
  </r>
  <r>
    <s v="Danganronpa 2: Goodbye Despair"/>
    <x v="22"/>
    <n v="2014"/>
    <x v="6075"/>
    <x v="1"/>
    <s v="Nov"/>
    <x v="5"/>
    <x v="131"/>
    <x v="122"/>
    <x v="300"/>
    <x v="58"/>
    <x v="115"/>
    <x v="612"/>
    <n v="81"/>
    <n v="50"/>
    <n v="8.6999999999999993"/>
    <n v="140"/>
    <s v="Spike Chunsoft"/>
    <s v="M"/>
  </r>
  <r>
    <s v="Thief: Deadly Shadows"/>
    <x v="13"/>
    <n v="2004"/>
    <x v="3549"/>
    <x v="17"/>
    <s v="Mar"/>
    <x v="8"/>
    <x v="21"/>
    <x v="346"/>
    <x v="203"/>
    <x v="58"/>
    <x v="145"/>
    <x v="612"/>
    <n v="82"/>
    <n v="61"/>
    <n v="7.3"/>
    <n v="12"/>
    <s v="Ion Storm"/>
    <s v="M"/>
  </r>
  <r>
    <s v="Monkey Island: Special Edition Collection"/>
    <x v="14"/>
    <n v="2011"/>
    <x v="4246"/>
    <x v="18"/>
    <s v="Feb"/>
    <x v="10"/>
    <x v="18"/>
    <x v="180"/>
    <x v="182"/>
    <x v="58"/>
    <x v="147"/>
    <x v="612"/>
    <m/>
    <m/>
    <m/>
    <m/>
    <m/>
    <m/>
  </r>
  <r>
    <s v="MotoGP 10/11"/>
    <x v="5"/>
    <n v="2011"/>
    <x v="6076"/>
    <x v="8"/>
    <s v="Dec"/>
    <x v="2"/>
    <x v="12"/>
    <x v="393"/>
    <x v="244"/>
    <x v="58"/>
    <x v="147"/>
    <x v="612"/>
    <n v="68"/>
    <n v="32"/>
    <n v="6.1"/>
    <n v="23"/>
    <s v="Monumental Games"/>
    <s v="E"/>
  </r>
  <r>
    <s v="NBA 09: The Inside"/>
    <x v="16"/>
    <n v="2008"/>
    <x v="143"/>
    <x v="28"/>
    <s v="Apr"/>
    <x v="0"/>
    <x v="3"/>
    <x v="252"/>
    <x v="125"/>
    <x v="58"/>
    <x v="145"/>
    <x v="612"/>
    <n v="79"/>
    <n v="9"/>
    <n v="7.4"/>
    <n v="7"/>
    <s v="SCEA San Diego Studios"/>
    <s v="E"/>
  </r>
  <r>
    <s v="Batman Begins"/>
    <x v="8"/>
    <n v="2005"/>
    <x v="1795"/>
    <x v="33"/>
    <s v="Jul"/>
    <x v="8"/>
    <x v="7"/>
    <x v="234"/>
    <x v="300"/>
    <x v="58"/>
    <x v="106"/>
    <x v="612"/>
    <n v="61"/>
    <n v="5"/>
    <n v="6.9"/>
    <n v="9"/>
    <s v="Vicarious Visions"/>
    <s v="E10+"/>
  </r>
  <r>
    <s v="Mercury Meltdown Revolution"/>
    <x v="0"/>
    <n v="2007"/>
    <x v="6077"/>
    <x v="23"/>
    <s v="Mar"/>
    <x v="8"/>
    <x v="153"/>
    <x v="252"/>
    <x v="125"/>
    <x v="58"/>
    <x v="145"/>
    <x v="612"/>
    <n v="77"/>
    <n v="41"/>
    <n v="7.4"/>
    <n v="16"/>
    <s v="Ignition Entertainment"/>
    <s v="E"/>
  </r>
  <r>
    <s v="Glover"/>
    <x v="12"/>
    <n v="1999"/>
    <x v="1987"/>
    <x v="0"/>
    <s v="Aug"/>
    <x v="1"/>
    <x v="10"/>
    <x v="290"/>
    <x v="297"/>
    <x v="58"/>
    <x v="145"/>
    <x v="612"/>
    <m/>
    <m/>
    <m/>
    <m/>
    <m/>
    <m/>
  </r>
  <r>
    <s v="Dragon Ball GT: Game Boy Advance Video Volume 1"/>
    <x v="8"/>
    <n v="2004"/>
    <x v="6078"/>
    <x v="22"/>
    <s v="Dec"/>
    <x v="5"/>
    <x v="33"/>
    <x v="234"/>
    <x v="300"/>
    <x v="58"/>
    <x v="106"/>
    <x v="612"/>
    <m/>
    <m/>
    <m/>
    <m/>
    <m/>
    <m/>
  </r>
  <r>
    <s v="Country Dance: All Stars"/>
    <x v="4"/>
    <n v="2012"/>
    <x v="5907"/>
    <x v="30"/>
    <s v="Nov"/>
    <x v="8"/>
    <x v="177"/>
    <x v="252"/>
    <x v="125"/>
    <x v="58"/>
    <x v="145"/>
    <x v="612"/>
    <m/>
    <m/>
    <n v="5.2"/>
    <n v="5"/>
    <s v="High Voltage Software"/>
    <s v="E10+"/>
  </r>
  <r>
    <s v="Let's TAP"/>
    <x v="0"/>
    <n v="2008"/>
    <x v="6079"/>
    <x v="28"/>
    <s v="Nov"/>
    <x v="5"/>
    <x v="8"/>
    <x v="122"/>
    <x v="297"/>
    <x v="62"/>
    <x v="133"/>
    <x v="612"/>
    <n v="70"/>
    <n v="47"/>
    <n v="6.6"/>
    <n v="11"/>
    <s v="Prope"/>
    <s v="E"/>
  </r>
  <r>
    <s v="James Cameron's Dark Angel"/>
    <x v="6"/>
    <s v="N/A"/>
    <x v="1773"/>
    <x v="15"/>
    <s v="Aug"/>
    <x v="8"/>
    <x v="20"/>
    <x v="122"/>
    <x v="270"/>
    <x v="58"/>
    <x v="133"/>
    <x v="612"/>
    <n v="48"/>
    <n v="17"/>
    <n v="6.5"/>
    <n v="19"/>
    <s v="Radical Entertainment"/>
    <s v="T"/>
  </r>
  <r>
    <s v="Mahjong Fight Club"/>
    <x v="16"/>
    <n v="2004"/>
    <x v="6080"/>
    <x v="11"/>
    <s v="Feb"/>
    <x v="5"/>
    <x v="14"/>
    <x v="180"/>
    <x v="125"/>
    <x v="89"/>
    <x v="106"/>
    <x v="612"/>
    <m/>
    <m/>
    <m/>
    <m/>
    <m/>
    <m/>
  </r>
  <r>
    <s v="Turok 3: Shadow of Oblivion"/>
    <x v="11"/>
    <n v="2000"/>
    <x v="15"/>
    <x v="2"/>
    <s v="Jan"/>
    <x v="6"/>
    <x v="30"/>
    <x v="234"/>
    <x v="300"/>
    <x v="58"/>
    <x v="106"/>
    <x v="612"/>
    <m/>
    <m/>
    <m/>
    <m/>
    <m/>
    <m/>
  </r>
  <r>
    <s v="Bomberman 64: The Second Attack!"/>
    <x v="11"/>
    <n v="1999"/>
    <x v="6081"/>
    <x v="27"/>
    <s v="Apr"/>
    <x v="10"/>
    <x v="68"/>
    <x v="268"/>
    <x v="45"/>
    <x v="32"/>
    <x v="106"/>
    <x v="612"/>
    <m/>
    <m/>
    <m/>
    <m/>
    <m/>
    <m/>
  </r>
  <r>
    <s v="World Driver Championship"/>
    <x v="11"/>
    <n v="1999"/>
    <x v="6082"/>
    <x v="31"/>
    <s v="Dec"/>
    <x v="2"/>
    <x v="39"/>
    <x v="364"/>
    <x v="298"/>
    <x v="58"/>
    <x v="106"/>
    <x v="612"/>
    <m/>
    <m/>
    <m/>
    <m/>
    <m/>
    <m/>
  </r>
  <r>
    <s v="The Lord of the Rings: Aragorn's Quest"/>
    <x v="5"/>
    <n v="2010"/>
    <x v="1355"/>
    <x v="19"/>
    <s v="Nov"/>
    <x v="8"/>
    <x v="19"/>
    <x v="205"/>
    <x v="203"/>
    <x v="58"/>
    <x v="133"/>
    <x v="612"/>
    <n v="58"/>
    <n v="12"/>
    <n v="6"/>
    <n v="8"/>
    <s v="TT Fusion"/>
    <s v="T"/>
  </r>
  <r>
    <s v="Spawn: Armageddon"/>
    <x v="13"/>
    <n v="2003"/>
    <x v="1526"/>
    <x v="32"/>
    <s v="Nov"/>
    <x v="8"/>
    <x v="7"/>
    <x v="346"/>
    <x v="203"/>
    <x v="58"/>
    <x v="145"/>
    <x v="612"/>
    <n v="57"/>
    <n v="27"/>
    <n v="9.1999999999999993"/>
    <n v="5"/>
    <s v="Point of View"/>
    <s v="M"/>
  </r>
  <r>
    <s v="Project X Zone 2: Brave New World"/>
    <x v="10"/>
    <n v="2015"/>
    <x v="6083"/>
    <x v="24"/>
    <s v="Apr"/>
    <x v="3"/>
    <x v="25"/>
    <x v="268"/>
    <x v="298"/>
    <x v="36"/>
    <x v="145"/>
    <x v="612"/>
    <m/>
    <m/>
    <m/>
    <m/>
    <m/>
    <m/>
  </r>
  <r>
    <s v="Codename: Kids Next Door: Game Boy Advance Video Volume 1"/>
    <x v="8"/>
    <n v="2004"/>
    <x v="206"/>
    <x v="8"/>
    <s v="Jun"/>
    <x v="5"/>
    <x v="33"/>
    <x v="234"/>
    <x v="300"/>
    <x v="58"/>
    <x v="106"/>
    <x v="612"/>
    <m/>
    <m/>
    <m/>
    <m/>
    <m/>
    <m/>
  </r>
  <r>
    <s v="Pok√©mon Beach Blank-out Blastoise / Go West Young Meowth Game Boy Advance Video"/>
    <x v="8"/>
    <n v="2004"/>
    <x v="196"/>
    <x v="33"/>
    <s v="Aug"/>
    <x v="5"/>
    <x v="0"/>
    <x v="234"/>
    <x v="300"/>
    <x v="58"/>
    <x v="106"/>
    <x v="612"/>
    <m/>
    <m/>
    <m/>
    <m/>
    <m/>
    <m/>
  </r>
  <r>
    <s v="Major League Baseball 2K9"/>
    <x v="6"/>
    <n v="2009"/>
    <x v="6060"/>
    <x v="11"/>
    <s v="Mar"/>
    <x v="0"/>
    <x v="130"/>
    <x v="122"/>
    <x v="297"/>
    <x v="58"/>
    <x v="133"/>
    <x v="612"/>
    <m/>
    <m/>
    <n v="5.4"/>
    <n v="5"/>
    <s v="2K Sports"/>
    <s v="E"/>
  </r>
  <r>
    <s v="Gundam Assault Survive"/>
    <x v="16"/>
    <n v="2010"/>
    <x v="6084"/>
    <x v="22"/>
    <s v="May"/>
    <x v="8"/>
    <x v="25"/>
    <x v="180"/>
    <x v="125"/>
    <x v="89"/>
    <x v="106"/>
    <x v="612"/>
    <m/>
    <m/>
    <m/>
    <m/>
    <m/>
    <m/>
  </r>
  <r>
    <s v="Bee Movie Game"/>
    <x v="4"/>
    <n v="2007"/>
    <x v="140"/>
    <x v="14"/>
    <s v="Oct"/>
    <x v="8"/>
    <x v="4"/>
    <x v="252"/>
    <x v="125"/>
    <x v="58"/>
    <x v="145"/>
    <x v="612"/>
    <n v="71"/>
    <n v="25"/>
    <n v="5.8"/>
    <n v="13"/>
    <s v="Beenox"/>
    <s v="E"/>
  </r>
  <r>
    <s v="Luxor 3"/>
    <x v="0"/>
    <n v="2008"/>
    <x v="6085"/>
    <x v="3"/>
    <s v="Oct"/>
    <x v="4"/>
    <x v="232"/>
    <x v="252"/>
    <x v="125"/>
    <x v="58"/>
    <x v="145"/>
    <x v="612"/>
    <m/>
    <m/>
    <s v="tbd"/>
    <m/>
    <s v="MumboJumbo"/>
    <s v="E"/>
  </r>
  <r>
    <s v="Disney TH!NK Fast: The Ultimate Trivia Showdown"/>
    <x v="6"/>
    <n v="2008"/>
    <x v="6086"/>
    <x v="23"/>
    <s v="Nov"/>
    <x v="5"/>
    <x v="32"/>
    <x v="122"/>
    <x v="297"/>
    <x v="58"/>
    <x v="133"/>
    <x v="612"/>
    <m/>
    <m/>
    <m/>
    <m/>
    <m/>
    <m/>
  </r>
  <r>
    <s v="Jikkyou Powerful Pro Yakyuu 2013"/>
    <x v="16"/>
    <n v="2013"/>
    <x v="2947"/>
    <x v="18"/>
    <s v="Mar"/>
    <x v="0"/>
    <x v="14"/>
    <x v="180"/>
    <x v="125"/>
    <x v="89"/>
    <x v="106"/>
    <x v="612"/>
    <m/>
    <m/>
    <m/>
    <m/>
    <m/>
    <m/>
  </r>
  <r>
    <s v="Fate/Stay Night [R√©alta Nua]"/>
    <x v="6"/>
    <n v="2007"/>
    <x v="6087"/>
    <x v="18"/>
    <s v="Jun"/>
    <x v="10"/>
    <x v="154"/>
    <x v="180"/>
    <x v="125"/>
    <x v="89"/>
    <x v="106"/>
    <x v="612"/>
    <m/>
    <m/>
    <m/>
    <m/>
    <m/>
    <m/>
  </r>
  <r>
    <s v="Disney's Home on the Range"/>
    <x v="8"/>
    <n v="2004"/>
    <x v="1507"/>
    <x v="1"/>
    <s v="Oct"/>
    <x v="8"/>
    <x v="32"/>
    <x v="234"/>
    <x v="203"/>
    <x v="58"/>
    <x v="106"/>
    <x v="612"/>
    <n v="65"/>
    <n v="4"/>
    <s v="tbd"/>
    <m/>
    <s v="Artificial Mind and Movement"/>
    <s v="E"/>
  </r>
  <r>
    <s v="The Rise of the Argonauts"/>
    <x v="4"/>
    <n v="2008"/>
    <x v="2889"/>
    <x v="28"/>
    <s v="Aug"/>
    <x v="3"/>
    <x v="34"/>
    <x v="396"/>
    <x v="279"/>
    <x v="58"/>
    <x v="145"/>
    <x v="612"/>
    <m/>
    <m/>
    <m/>
    <m/>
    <m/>
    <m/>
  </r>
  <r>
    <s v="Conception II: Children of the Seven Stars"/>
    <x v="22"/>
    <n v="2013"/>
    <x v="4624"/>
    <x v="21"/>
    <s v="Aug"/>
    <x v="3"/>
    <x v="185"/>
    <x v="205"/>
    <x v="125"/>
    <x v="57"/>
    <x v="147"/>
    <x v="612"/>
    <n v="62"/>
    <n v="24"/>
    <n v="7.6"/>
    <n v="118"/>
    <s v="Spike"/>
    <s v="M"/>
  </r>
  <r>
    <s v="Deus Ex: Mankind Divided"/>
    <x v="17"/>
    <n v="2016"/>
    <x v="789"/>
    <x v="6"/>
    <s v="May"/>
    <x v="3"/>
    <x v="15"/>
    <x v="290"/>
    <x v="297"/>
    <x v="58"/>
    <x v="145"/>
    <x v="612"/>
    <n v="83"/>
    <n v="18"/>
    <n v="7.2"/>
    <n v="175"/>
    <s v="Eidos Montreal"/>
    <s v="M"/>
  </r>
  <r>
    <s v="Space Griffon VF-9"/>
    <x v="12"/>
    <n v="1995"/>
    <x v="5317"/>
    <x v="31"/>
    <s v="Oct"/>
    <x v="3"/>
    <x v="287"/>
    <x v="324"/>
    <x v="287"/>
    <x v="130"/>
    <x v="145"/>
    <x v="612"/>
    <m/>
    <m/>
    <m/>
    <m/>
    <m/>
    <m/>
  </r>
  <r>
    <s v="Professor Heinz Wolff's Gravity"/>
    <x v="0"/>
    <n v="2008"/>
    <x v="825"/>
    <x v="21"/>
    <s v="Feb"/>
    <x v="4"/>
    <x v="41"/>
    <x v="393"/>
    <x v="279"/>
    <x v="58"/>
    <x v="133"/>
    <x v="612"/>
    <n v="63"/>
    <n v="12"/>
    <n v="7.7"/>
    <n v="7"/>
    <s v="Deep Silver"/>
    <s v="E"/>
  </r>
  <r>
    <s v=".hack//G.U. Vol.1//Rebirth"/>
    <x v="6"/>
    <n v="2006"/>
    <x v="6088"/>
    <x v="34"/>
    <s v="Jun"/>
    <x v="3"/>
    <x v="25"/>
    <x v="180"/>
    <x v="125"/>
    <x v="89"/>
    <x v="106"/>
    <x v="612"/>
    <m/>
    <m/>
    <m/>
    <m/>
    <m/>
    <m/>
  </r>
  <r>
    <s v="Transformers: Dark of the Moon"/>
    <x v="0"/>
    <n v="2011"/>
    <x v="6089"/>
    <x v="19"/>
    <s v="Sep"/>
    <x v="8"/>
    <x v="4"/>
    <x v="290"/>
    <x v="297"/>
    <x v="58"/>
    <x v="133"/>
    <x v="612"/>
    <m/>
    <m/>
    <m/>
    <m/>
    <m/>
    <m/>
  </r>
  <r>
    <s v="FaceBreaker"/>
    <x v="5"/>
    <n v="2008"/>
    <x v="6090"/>
    <x v="8"/>
    <s v="Jan"/>
    <x v="9"/>
    <x v="7"/>
    <x v="346"/>
    <x v="287"/>
    <x v="58"/>
    <x v="133"/>
    <x v="612"/>
    <n v="53"/>
    <n v="37"/>
    <n v="3.8"/>
    <n v="20"/>
    <s v="EA Canada"/>
    <s v="T"/>
  </r>
  <r>
    <s v="Star Wars: Battlefront II"/>
    <x v="14"/>
    <n v="2005"/>
    <x v="5463"/>
    <x v="20"/>
    <s v="Nov"/>
    <x v="6"/>
    <x v="18"/>
    <x v="324"/>
    <x v="293"/>
    <x v="58"/>
    <x v="133"/>
    <x v="612"/>
    <n v="78"/>
    <n v="23"/>
    <n v="8.8000000000000007"/>
    <n v="431"/>
    <s v="Pandemic Studios"/>
    <s v="T"/>
  </r>
  <r>
    <s v="Michael Jackson: The Experience 3D"/>
    <x v="10"/>
    <n v="2011"/>
    <x v="3114"/>
    <x v="6"/>
    <s v="Jan"/>
    <x v="5"/>
    <x v="5"/>
    <x v="346"/>
    <x v="298"/>
    <x v="58"/>
    <x v="145"/>
    <x v="612"/>
    <m/>
    <m/>
    <m/>
    <m/>
    <m/>
    <m/>
  </r>
  <r>
    <s v="Gyakuten Saiban 3"/>
    <x v="8"/>
    <n v="2004"/>
    <x v="2941"/>
    <x v="16"/>
    <s v="Aug"/>
    <x v="10"/>
    <x v="12"/>
    <x v="180"/>
    <x v="125"/>
    <x v="94"/>
    <x v="106"/>
    <x v="612"/>
    <m/>
    <m/>
    <m/>
    <m/>
    <m/>
    <m/>
  </r>
  <r>
    <s v="Digimon Story: Cyber Sleuth"/>
    <x v="22"/>
    <n v="2015"/>
    <x v="6091"/>
    <x v="27"/>
    <s v="Jul"/>
    <x v="3"/>
    <x v="25"/>
    <x v="180"/>
    <x v="125"/>
    <x v="89"/>
    <x v="106"/>
    <x v="612"/>
    <m/>
    <m/>
    <n v="8.8000000000000007"/>
    <n v="92"/>
    <s v="Media Vision"/>
    <s v="T"/>
  </r>
  <r>
    <s v="Gallop Racer 2001"/>
    <x v="6"/>
    <n v="2001"/>
    <x v="2504"/>
    <x v="15"/>
    <s v="Dec"/>
    <x v="0"/>
    <x v="48"/>
    <x v="268"/>
    <x v="203"/>
    <x v="23"/>
    <x v="145"/>
    <x v="612"/>
    <n v="71"/>
    <n v="11"/>
    <n v="9.1"/>
    <n v="56"/>
    <s v="Tecmo"/>
    <s v="E"/>
  </r>
  <r>
    <s v="Hellboy: The Science of Evil"/>
    <x v="5"/>
    <n v="2008"/>
    <x v="6092"/>
    <x v="6"/>
    <s v="Jun"/>
    <x v="8"/>
    <x v="14"/>
    <x v="346"/>
    <x v="287"/>
    <x v="58"/>
    <x v="133"/>
    <x v="612"/>
    <n v="47"/>
    <n v="23"/>
    <n v="6.1"/>
    <n v="10"/>
    <s v="Krome Studios"/>
    <s v="T"/>
  </r>
  <r>
    <s v="Nightmare Creatures II"/>
    <x v="12"/>
    <n v="2000"/>
    <x v="3803"/>
    <x v="17"/>
    <s v="Nov"/>
    <x v="8"/>
    <x v="14"/>
    <x v="290"/>
    <x v="297"/>
    <x v="58"/>
    <x v="145"/>
    <x v="612"/>
    <m/>
    <m/>
    <m/>
    <m/>
    <m/>
    <m/>
  </r>
  <r>
    <s v="MotoGP 09/10"/>
    <x v="4"/>
    <n v="2010"/>
    <x v="1442"/>
    <x v="8"/>
    <s v="May"/>
    <x v="2"/>
    <x v="12"/>
    <x v="360"/>
    <x v="265"/>
    <x v="58"/>
    <x v="133"/>
    <x v="612"/>
    <n v="69"/>
    <n v="41"/>
    <n v="5.7"/>
    <n v="41"/>
    <s v="Monumental Games"/>
    <s v="E"/>
  </r>
  <r>
    <s v="Bratz Kidz"/>
    <x v="0"/>
    <n v="2008"/>
    <x v="6093"/>
    <x v="11"/>
    <s v="Feb"/>
    <x v="5"/>
    <x v="102"/>
    <x v="252"/>
    <x v="125"/>
    <x v="58"/>
    <x v="145"/>
    <x v="612"/>
    <m/>
    <m/>
    <s v="tbd"/>
    <m/>
    <s v="EKO Software"/>
    <s v="E"/>
  </r>
  <r>
    <s v="N3 II: Ninety-Nine Nights"/>
    <x v="4"/>
    <n v="2010"/>
    <x v="3468"/>
    <x v="29"/>
    <s v="Feb"/>
    <x v="8"/>
    <x v="1"/>
    <x v="383"/>
    <x v="297"/>
    <x v="57"/>
    <x v="145"/>
    <x v="612"/>
    <m/>
    <m/>
    <m/>
    <m/>
    <m/>
    <m/>
  </r>
  <r>
    <s v="Catwoman"/>
    <x v="6"/>
    <n v="2004"/>
    <x v="3945"/>
    <x v="3"/>
    <s v="Apr"/>
    <x v="8"/>
    <x v="7"/>
    <x v="122"/>
    <x v="297"/>
    <x v="58"/>
    <x v="133"/>
    <x v="612"/>
    <n v="46"/>
    <n v="35"/>
    <n v="6.9"/>
    <n v="13"/>
    <s v="Argonaut Games"/>
    <s v="T"/>
  </r>
  <r>
    <s v="Garfield: Lasagna World Tour"/>
    <x v="6"/>
    <n v="2007"/>
    <x v="6094"/>
    <x v="3"/>
    <s v="Dec"/>
    <x v="8"/>
    <x v="288"/>
    <x v="122"/>
    <x v="297"/>
    <x v="58"/>
    <x v="133"/>
    <x v="612"/>
    <m/>
    <m/>
    <s v="tbd"/>
    <m/>
    <s v="EKO Software"/>
    <s v="E"/>
  </r>
  <r>
    <s v="Teenage Mutant Ninja Turtles: Game Boy Advance Video Volume 1"/>
    <x v="8"/>
    <n v="2004"/>
    <x v="6095"/>
    <x v="20"/>
    <s v="Sep"/>
    <x v="5"/>
    <x v="33"/>
    <x v="234"/>
    <x v="203"/>
    <x v="58"/>
    <x v="106"/>
    <x v="612"/>
    <m/>
    <m/>
    <m/>
    <m/>
    <m/>
    <m/>
  </r>
  <r>
    <s v="Bomberman B-Daman"/>
    <x v="7"/>
    <n v="1996"/>
    <x v="6096"/>
    <x v="25"/>
    <s v="Sep"/>
    <x v="6"/>
    <x v="68"/>
    <x v="180"/>
    <x v="125"/>
    <x v="89"/>
    <x v="106"/>
    <x v="612"/>
    <m/>
    <m/>
    <m/>
    <m/>
    <m/>
    <m/>
  </r>
  <r>
    <s v="Monsters vs. Aliens"/>
    <x v="4"/>
    <n v="2009"/>
    <x v="6097"/>
    <x v="6"/>
    <s v="Aug"/>
    <x v="8"/>
    <x v="4"/>
    <x v="234"/>
    <x v="298"/>
    <x v="58"/>
    <x v="145"/>
    <x v="612"/>
    <n v="63"/>
    <n v="31"/>
    <n v="6.6"/>
    <n v="7"/>
    <s v="Beenox"/>
    <s v="E10+"/>
  </r>
  <r>
    <s v="Beat Down: Fists of Vengeance"/>
    <x v="6"/>
    <n v="2005"/>
    <x v="6098"/>
    <x v="34"/>
    <s v="Apr"/>
    <x v="8"/>
    <x v="12"/>
    <x v="393"/>
    <x v="298"/>
    <x v="100"/>
    <x v="145"/>
    <x v="612"/>
    <n v="48"/>
    <n v="33"/>
    <n v="8.1"/>
    <n v="12"/>
    <s v="Cavia Inc."/>
    <s v="M"/>
  </r>
  <r>
    <s v="World Destruction League: Thunder Tanks"/>
    <x v="12"/>
    <n v="2000"/>
    <x v="1836"/>
    <x v="32"/>
    <s v="Sep"/>
    <x v="8"/>
    <x v="76"/>
    <x v="290"/>
    <x v="297"/>
    <x v="58"/>
    <x v="145"/>
    <x v="612"/>
    <n v="35"/>
    <n v="4"/>
    <n v="1.2"/>
    <n v="6"/>
    <s v="3DO"/>
    <s v="T"/>
  </r>
  <r>
    <s v="Terminator 3: The Redemption"/>
    <x v="6"/>
    <n v="2004"/>
    <x v="6099"/>
    <x v="15"/>
    <s v="Jan"/>
    <x v="6"/>
    <x v="10"/>
    <x v="122"/>
    <x v="297"/>
    <x v="58"/>
    <x v="133"/>
    <x v="612"/>
    <n v="68"/>
    <n v="29"/>
    <n v="8"/>
    <n v="11"/>
    <s v="Paradigm Entertainment"/>
    <s v="T"/>
  </r>
  <r>
    <s v="Reloaded"/>
    <x v="12"/>
    <n v="1996"/>
    <x v="6100"/>
    <x v="31"/>
    <s v="Aug"/>
    <x v="8"/>
    <x v="264"/>
    <x v="290"/>
    <x v="297"/>
    <x v="58"/>
    <x v="145"/>
    <x v="612"/>
    <m/>
    <m/>
    <m/>
    <m/>
    <m/>
    <m/>
  </r>
  <r>
    <s v="Sword of the Samurai"/>
    <x v="6"/>
    <s v="N/A"/>
    <x v="6101"/>
    <x v="34"/>
    <s v="Jul"/>
    <x v="9"/>
    <x v="5"/>
    <x v="180"/>
    <x v="125"/>
    <x v="89"/>
    <x v="106"/>
    <x v="612"/>
    <m/>
    <m/>
    <m/>
    <m/>
    <m/>
    <m/>
  </r>
  <r>
    <s v="Anarchy Reigns"/>
    <x v="4"/>
    <n v="2012"/>
    <x v="6102"/>
    <x v="30"/>
    <s v="Dec"/>
    <x v="8"/>
    <x v="8"/>
    <x v="234"/>
    <x v="287"/>
    <x v="64"/>
    <x v="145"/>
    <x v="612"/>
    <n v="73"/>
    <n v="38"/>
    <n v="7.9"/>
    <n v="105"/>
    <s v="PlatinumGames"/>
    <s v="M"/>
  </r>
  <r>
    <s v="SSX On Tour"/>
    <x v="19"/>
    <n v="2005"/>
    <x v="6103"/>
    <x v="26"/>
    <s v="Oct"/>
    <x v="0"/>
    <x v="7"/>
    <x v="346"/>
    <x v="298"/>
    <x v="58"/>
    <x v="106"/>
    <x v="612"/>
    <n v="80"/>
    <n v="27"/>
    <n v="7.5"/>
    <n v="14"/>
    <s v="EA Canada"/>
    <s v="E"/>
  </r>
  <r>
    <s v="Bladestorm: Nightmare"/>
    <x v="9"/>
    <n v="2015"/>
    <x v="6104"/>
    <x v="29"/>
    <s v="Dec"/>
    <x v="8"/>
    <x v="48"/>
    <x v="122"/>
    <x v="203"/>
    <x v="102"/>
    <x v="133"/>
    <x v="612"/>
    <n v="58"/>
    <n v="33"/>
    <n v="6.5"/>
    <n v="21"/>
    <s v="Omega Force"/>
    <s v="T"/>
  </r>
  <r>
    <s v="Fairytale Fights"/>
    <x v="4"/>
    <n v="2009"/>
    <x v="4403"/>
    <x v="1"/>
    <s v="May"/>
    <x v="8"/>
    <x v="289"/>
    <x v="364"/>
    <x v="287"/>
    <x v="58"/>
    <x v="145"/>
    <x v="612"/>
    <n v="51"/>
    <n v="47"/>
    <n v="6.2"/>
    <n v="12"/>
    <s v="Playlogic, The Game Factory"/>
    <s v="M"/>
  </r>
  <r>
    <s v="LEGO Marvel Super Heroes"/>
    <x v="14"/>
    <n v="2013"/>
    <x v="6105"/>
    <x v="33"/>
    <s v="Feb"/>
    <x v="8"/>
    <x v="19"/>
    <x v="393"/>
    <x v="279"/>
    <x v="58"/>
    <x v="145"/>
    <x v="612"/>
    <n v="78"/>
    <n v="7"/>
    <n v="8.1"/>
    <n v="124"/>
    <s v="TT Games"/>
    <s v="E10+"/>
  </r>
  <r>
    <s v="Hot Wheels: Beat That!"/>
    <x v="4"/>
    <n v="2007"/>
    <x v="2332"/>
    <x v="1"/>
    <s v="Mar"/>
    <x v="2"/>
    <x v="4"/>
    <x v="341"/>
    <x v="125"/>
    <x v="58"/>
    <x v="145"/>
    <x v="612"/>
    <m/>
    <m/>
    <m/>
    <m/>
    <m/>
    <m/>
  </r>
  <r>
    <s v="Ashes Cricket 2009"/>
    <x v="5"/>
    <n v="2009"/>
    <x v="5242"/>
    <x v="29"/>
    <s v="Jan"/>
    <x v="0"/>
    <x v="34"/>
    <x v="180"/>
    <x v="263"/>
    <x v="58"/>
    <x v="145"/>
    <x v="612"/>
    <m/>
    <m/>
    <m/>
    <m/>
    <m/>
    <m/>
  </r>
  <r>
    <s v="James Bond 007: Everything or Nothing"/>
    <x v="8"/>
    <n v="2003"/>
    <x v="1955"/>
    <x v="9"/>
    <s v="Oct"/>
    <x v="6"/>
    <x v="7"/>
    <x v="234"/>
    <x v="203"/>
    <x v="58"/>
    <x v="106"/>
    <x v="612"/>
    <n v="73"/>
    <n v="17"/>
    <n v="8.3000000000000007"/>
    <n v="11"/>
    <s v="Griptonite Games"/>
    <s v="T"/>
  </r>
  <r>
    <s v="Naruto Shippuden: Ultimate Ninja 5"/>
    <x v="6"/>
    <n v="2007"/>
    <x v="6106"/>
    <x v="30"/>
    <s v="Jun"/>
    <x v="9"/>
    <x v="25"/>
    <x v="180"/>
    <x v="125"/>
    <x v="89"/>
    <x v="106"/>
    <x v="612"/>
    <m/>
    <m/>
    <m/>
    <m/>
    <m/>
    <m/>
  </r>
  <r>
    <s v="Shrek Extra Large"/>
    <x v="19"/>
    <n v="2002"/>
    <x v="126"/>
    <x v="3"/>
    <s v="Apr"/>
    <x v="1"/>
    <x v="71"/>
    <x v="346"/>
    <x v="298"/>
    <x v="58"/>
    <x v="106"/>
    <x v="612"/>
    <n v="36"/>
    <n v="6"/>
    <n v="5.6"/>
    <n v="23"/>
    <s v="Digital Illusions"/>
    <s v="T"/>
  </r>
  <r>
    <s v="Final Fantasy V"/>
    <x v="12"/>
    <n v="1998"/>
    <x v="6107"/>
    <x v="4"/>
    <s v="Dec"/>
    <x v="3"/>
    <x v="9"/>
    <x v="180"/>
    <x v="125"/>
    <x v="94"/>
    <x v="145"/>
    <x v="612"/>
    <m/>
    <m/>
    <m/>
    <m/>
    <m/>
    <m/>
  </r>
  <r>
    <s v="World Tour Soccer 2006"/>
    <x v="6"/>
    <n v="2004"/>
    <x v="6108"/>
    <x v="20"/>
    <s v="Aug"/>
    <x v="0"/>
    <x v="3"/>
    <x v="122"/>
    <x v="297"/>
    <x v="58"/>
    <x v="133"/>
    <x v="612"/>
    <n v="56"/>
    <n v="20"/>
    <n v="6"/>
    <n v="7"/>
    <s v="SCEE London Studio"/>
    <s v="E"/>
  </r>
  <r>
    <s v="Gunvalkyrie"/>
    <x v="13"/>
    <n v="2002"/>
    <x v="1219"/>
    <x v="3"/>
    <s v="Nov"/>
    <x v="6"/>
    <x v="52"/>
    <x v="346"/>
    <x v="203"/>
    <x v="58"/>
    <x v="145"/>
    <x v="612"/>
    <n v="73"/>
    <n v="28"/>
    <n v="7.3"/>
    <n v="10"/>
    <s v="Smilebit"/>
    <s v="T"/>
  </r>
  <r>
    <s v="Camp Rock: The Final Jam"/>
    <x v="3"/>
    <n v="2010"/>
    <x v="3961"/>
    <x v="28"/>
    <s v="Oct"/>
    <x v="5"/>
    <x v="32"/>
    <x v="364"/>
    <x v="287"/>
    <x v="58"/>
    <x v="145"/>
    <x v="612"/>
    <m/>
    <m/>
    <m/>
    <m/>
    <m/>
    <m/>
  </r>
  <r>
    <s v="NickToons: Racing"/>
    <x v="12"/>
    <n v="2001"/>
    <x v="6109"/>
    <x v="12"/>
    <s v="Apr"/>
    <x v="2"/>
    <x v="27"/>
    <x v="290"/>
    <x v="297"/>
    <x v="58"/>
    <x v="145"/>
    <x v="612"/>
    <m/>
    <m/>
    <m/>
    <m/>
    <m/>
    <m/>
  </r>
  <r>
    <s v="Jillian Michaels Fitness Ultimatum 2011"/>
    <x v="0"/>
    <n v="2010"/>
    <x v="6110"/>
    <x v="9"/>
    <s v="Oct"/>
    <x v="0"/>
    <x v="58"/>
    <x v="252"/>
    <x v="125"/>
    <x v="58"/>
    <x v="145"/>
    <x v="612"/>
    <m/>
    <m/>
    <s v="tbd"/>
    <m/>
    <s v="D3Publisher"/>
    <s v="E"/>
  </r>
  <r>
    <s v="VR Golf '97"/>
    <x v="12"/>
    <n v="1996"/>
    <x v="6111"/>
    <x v="8"/>
    <s v="Aug"/>
    <x v="0"/>
    <x v="264"/>
    <x v="290"/>
    <x v="297"/>
    <x v="58"/>
    <x v="145"/>
    <x v="612"/>
    <m/>
    <m/>
    <m/>
    <m/>
    <m/>
    <m/>
  </r>
  <r>
    <s v="State of Emergency"/>
    <x v="13"/>
    <n v="2003"/>
    <x v="6112"/>
    <x v="18"/>
    <s v="Jan"/>
    <x v="8"/>
    <x v="2"/>
    <x v="346"/>
    <x v="203"/>
    <x v="58"/>
    <x v="145"/>
    <x v="612"/>
    <n v="67"/>
    <n v="21"/>
    <n v="6.3"/>
    <n v="11"/>
    <s v="VIS Entertainment"/>
    <s v="M"/>
  </r>
  <r>
    <s v="Off-World Interceptor Extreme"/>
    <x v="12"/>
    <n v="1995"/>
    <x v="6113"/>
    <x v="8"/>
    <s v="May"/>
    <x v="2"/>
    <x v="109"/>
    <x v="290"/>
    <x v="297"/>
    <x v="58"/>
    <x v="145"/>
    <x v="612"/>
    <m/>
    <m/>
    <m/>
    <m/>
    <m/>
    <m/>
  </r>
  <r>
    <s v="Sumikko Gurashi: Koko ga Ochitsukundesu"/>
    <x v="10"/>
    <n v="2014"/>
    <x v="6114"/>
    <x v="1"/>
    <s v="Jan"/>
    <x v="8"/>
    <x v="228"/>
    <x v="180"/>
    <x v="125"/>
    <x v="89"/>
    <x v="106"/>
    <x v="612"/>
    <m/>
    <m/>
    <m/>
    <m/>
    <m/>
    <m/>
  </r>
  <r>
    <s v="Disney Golf"/>
    <x v="6"/>
    <n v="2002"/>
    <x v="5667"/>
    <x v="6"/>
    <s v="Jan"/>
    <x v="0"/>
    <x v="7"/>
    <x v="360"/>
    <x v="297"/>
    <x v="64"/>
    <x v="133"/>
    <x v="612"/>
    <n v="72"/>
    <n v="10"/>
    <n v="8.3000000000000007"/>
    <n v="7"/>
    <s v="T&amp;E Soft"/>
    <s v="E"/>
  </r>
  <r>
    <s v="The Naked Brothers Band: The Video Game"/>
    <x v="6"/>
    <n v="2008"/>
    <x v="6115"/>
    <x v="18"/>
    <s v="Dec"/>
    <x v="5"/>
    <x v="28"/>
    <x v="122"/>
    <x v="297"/>
    <x v="58"/>
    <x v="133"/>
    <x v="612"/>
    <m/>
    <m/>
    <m/>
    <m/>
    <m/>
    <m/>
  </r>
  <r>
    <s v="Fuzion Frenzy 2"/>
    <x v="4"/>
    <n v="2007"/>
    <x v="4230"/>
    <x v="24"/>
    <s v="Mar"/>
    <x v="5"/>
    <x v="1"/>
    <x v="364"/>
    <x v="45"/>
    <x v="58"/>
    <x v="145"/>
    <x v="612"/>
    <n v="49"/>
    <n v="47"/>
    <n v="5.2"/>
    <n v="31"/>
    <s v="Hudson Soft"/>
    <s v="E10+"/>
  </r>
  <r>
    <s v="Demon Gaze"/>
    <x v="22"/>
    <n v="2013"/>
    <x v="6116"/>
    <x v="30"/>
    <s v="Apr"/>
    <x v="3"/>
    <x v="131"/>
    <x v="393"/>
    <x v="287"/>
    <x v="36"/>
    <x v="133"/>
    <x v="612"/>
    <n v="70"/>
    <n v="38"/>
    <n v="7.4"/>
    <n v="129"/>
    <s v="Experience Inc."/>
    <s v="T"/>
  </r>
  <r>
    <s v="Clock Tower II: The Struggle Within"/>
    <x v="12"/>
    <n v="1998"/>
    <x v="6117"/>
    <x v="8"/>
    <s v="Aug"/>
    <x v="10"/>
    <x v="190"/>
    <x v="324"/>
    <x v="45"/>
    <x v="130"/>
    <x v="145"/>
    <x v="612"/>
    <n v="49"/>
    <n v="5"/>
    <n v="5.7"/>
    <n v="7"/>
    <s v="Human Entertainment"/>
    <s v="M"/>
  </r>
  <r>
    <s v="Batman Beyond: Return of the Joker"/>
    <x v="12"/>
    <n v="2000"/>
    <x v="6118"/>
    <x v="34"/>
    <s v="Aug"/>
    <x v="8"/>
    <x v="5"/>
    <x v="290"/>
    <x v="297"/>
    <x v="58"/>
    <x v="145"/>
    <x v="612"/>
    <m/>
    <m/>
    <n v="4.3"/>
    <n v="7"/>
    <s v="Kemco"/>
    <m/>
  </r>
  <r>
    <s v="My French Coach"/>
    <x v="3"/>
    <n v="2007"/>
    <x v="6119"/>
    <x v="32"/>
    <s v="May"/>
    <x v="5"/>
    <x v="5"/>
    <x v="364"/>
    <x v="45"/>
    <x v="58"/>
    <x v="145"/>
    <x v="612"/>
    <m/>
    <m/>
    <s v="tbd"/>
    <m/>
    <s v="Ubisoft"/>
    <s v="E"/>
  </r>
  <r>
    <s v="Backyard NFL Football '10"/>
    <x v="0"/>
    <n v="2009"/>
    <x v="6120"/>
    <x v="2"/>
    <s v="Mar"/>
    <x v="0"/>
    <x v="10"/>
    <x v="252"/>
    <x v="125"/>
    <x v="58"/>
    <x v="145"/>
    <x v="612"/>
    <m/>
    <m/>
    <m/>
    <m/>
    <m/>
    <m/>
  </r>
  <r>
    <s v="CSI: Fatal Conspiracy"/>
    <x v="4"/>
    <n v="2010"/>
    <x v="2513"/>
    <x v="4"/>
    <s v="Apr"/>
    <x v="10"/>
    <x v="5"/>
    <x v="369"/>
    <x v="203"/>
    <x v="58"/>
    <x v="145"/>
    <x v="612"/>
    <n v="42"/>
    <n v="9"/>
    <n v="4.8"/>
    <n v="4"/>
    <s v="Telltale Games"/>
    <s v="M"/>
  </r>
  <r>
    <s v="Mega Man Network Transmission"/>
    <x v="19"/>
    <n v="2003"/>
    <x v="2781"/>
    <x v="24"/>
    <s v="Dec"/>
    <x v="1"/>
    <x v="12"/>
    <x v="346"/>
    <x v="298"/>
    <x v="58"/>
    <x v="106"/>
    <x v="612"/>
    <n v="65"/>
    <n v="28"/>
    <n v="7.6"/>
    <n v="13"/>
    <s v="Arika"/>
    <s v="E"/>
  </r>
  <r>
    <s v="Densetsu no Stafi 4"/>
    <x v="3"/>
    <n v="2006"/>
    <x v="1451"/>
    <x v="0"/>
    <s v="Sep"/>
    <x v="1"/>
    <x v="0"/>
    <x v="180"/>
    <x v="125"/>
    <x v="89"/>
    <x v="106"/>
    <x v="612"/>
    <m/>
    <m/>
    <m/>
    <m/>
    <m/>
    <m/>
  </r>
  <r>
    <s v="Shin Megami Tensei: Devil Summoner 2 - Raidou Kuzunoha vs. King Abaddon (JP sales)"/>
    <x v="6"/>
    <n v="2008"/>
    <x v="6121"/>
    <x v="32"/>
    <s v="Nov"/>
    <x v="3"/>
    <x v="91"/>
    <x v="180"/>
    <x v="125"/>
    <x v="89"/>
    <x v="106"/>
    <x v="612"/>
    <m/>
    <m/>
    <m/>
    <m/>
    <m/>
    <m/>
  </r>
  <r>
    <s v="Fairytale Fights"/>
    <x v="5"/>
    <n v="2009"/>
    <x v="2559"/>
    <x v="0"/>
    <s v="Nov"/>
    <x v="8"/>
    <x v="289"/>
    <x v="369"/>
    <x v="298"/>
    <x v="58"/>
    <x v="133"/>
    <x v="612"/>
    <n v="53"/>
    <n v="34"/>
    <n v="6"/>
    <n v="22"/>
    <s v="Playlogic, The Game Factory"/>
    <s v="M"/>
  </r>
  <r>
    <s v="How to Train Your Dragon 2"/>
    <x v="4"/>
    <n v="2014"/>
    <x v="2651"/>
    <x v="16"/>
    <s v="Apr"/>
    <x v="10"/>
    <x v="241"/>
    <x v="268"/>
    <x v="244"/>
    <x v="58"/>
    <x v="145"/>
    <x v="612"/>
    <m/>
    <m/>
    <n v="2.9"/>
    <n v="7"/>
    <s v="Torus Games"/>
    <s v="E10+"/>
  </r>
  <r>
    <s v="Tokimeki Memorial: Private Collection"/>
    <x v="12"/>
    <n v="1996"/>
    <x v="1385"/>
    <x v="30"/>
    <s v="Dec"/>
    <x v="5"/>
    <x v="14"/>
    <x v="180"/>
    <x v="125"/>
    <x v="94"/>
    <x v="145"/>
    <x v="612"/>
    <m/>
    <m/>
    <m/>
    <m/>
    <m/>
    <m/>
  </r>
  <r>
    <s v="Magical Starsign (US sales)"/>
    <x v="3"/>
    <n v="2006"/>
    <x v="1330"/>
    <x v="26"/>
    <s v="Jan"/>
    <x v="3"/>
    <x v="0"/>
    <x v="364"/>
    <x v="287"/>
    <x v="58"/>
    <x v="106"/>
    <x v="612"/>
    <m/>
    <m/>
    <m/>
    <m/>
    <m/>
    <m/>
  </r>
  <r>
    <s v="RC Revenge Pro"/>
    <x v="6"/>
    <n v="2000"/>
    <x v="4004"/>
    <x v="20"/>
    <s v="Jul"/>
    <x v="2"/>
    <x v="30"/>
    <x v="122"/>
    <x v="297"/>
    <x v="58"/>
    <x v="133"/>
    <x v="612"/>
    <n v="49"/>
    <n v="13"/>
    <n v="7.6"/>
    <n v="7"/>
    <s v="Acclaim"/>
    <s v="E"/>
  </r>
  <r>
    <s v="G-Force"/>
    <x v="4"/>
    <n v="2009"/>
    <x v="6050"/>
    <x v="0"/>
    <s v="Jul"/>
    <x v="8"/>
    <x v="32"/>
    <x v="369"/>
    <x v="300"/>
    <x v="58"/>
    <x v="145"/>
    <x v="612"/>
    <n v="68"/>
    <n v="33"/>
    <n v="7"/>
    <n v="9"/>
    <s v="Eurocom Entertainment Software"/>
    <s v="E10+"/>
  </r>
  <r>
    <s v="Surf's Up"/>
    <x v="0"/>
    <n v="2007"/>
    <x v="1362"/>
    <x v="28"/>
    <s v="Feb"/>
    <x v="0"/>
    <x v="5"/>
    <x v="341"/>
    <x v="125"/>
    <x v="58"/>
    <x v="145"/>
    <x v="612"/>
    <n v="64"/>
    <n v="9"/>
    <s v="tbd"/>
    <m/>
    <s v="Ubisoft Montreal"/>
    <s v="E10+"/>
  </r>
  <r>
    <s v="Buzz! Brain of the UK"/>
    <x v="5"/>
    <n v="2009"/>
    <x v="2088"/>
    <x v="2"/>
    <s v="Jun"/>
    <x v="5"/>
    <x v="3"/>
    <x v="180"/>
    <x v="263"/>
    <x v="58"/>
    <x v="145"/>
    <x v="612"/>
    <m/>
    <m/>
    <m/>
    <m/>
    <m/>
    <m/>
  </r>
  <r>
    <s v="Backyard Wrestling: Don't Try This at Home"/>
    <x v="13"/>
    <n v="2003"/>
    <x v="4310"/>
    <x v="18"/>
    <s v="Jul"/>
    <x v="9"/>
    <x v="21"/>
    <x v="346"/>
    <x v="203"/>
    <x v="58"/>
    <x v="145"/>
    <x v="612"/>
    <n v="50"/>
    <n v="15"/>
    <n v="5"/>
    <n v="7"/>
    <s v="Paradox Development"/>
    <s v="M"/>
  </r>
  <r>
    <s v="Gauntlet: Dark Legacy"/>
    <x v="13"/>
    <n v="2002"/>
    <x v="2894"/>
    <x v="27"/>
    <s v="Aug"/>
    <x v="8"/>
    <x v="39"/>
    <x v="346"/>
    <x v="203"/>
    <x v="58"/>
    <x v="145"/>
    <x v="612"/>
    <n v="54"/>
    <n v="9"/>
    <n v="8.9"/>
    <n v="10"/>
    <s v="Midway"/>
    <s v="T"/>
  </r>
  <r>
    <s v="Far East of Eden II: Manji Maru"/>
    <x v="6"/>
    <n v="2003"/>
    <x v="6122"/>
    <x v="29"/>
    <s v="Jul"/>
    <x v="3"/>
    <x v="68"/>
    <x v="180"/>
    <x v="125"/>
    <x v="89"/>
    <x v="106"/>
    <x v="612"/>
    <m/>
    <m/>
    <m/>
    <m/>
    <m/>
    <m/>
  </r>
  <r>
    <s v="Time and Eternity"/>
    <x v="5"/>
    <n v="2012"/>
    <x v="6123"/>
    <x v="31"/>
    <s v="May"/>
    <x v="3"/>
    <x v="131"/>
    <x v="383"/>
    <x v="298"/>
    <x v="23"/>
    <x v="133"/>
    <x v="612"/>
    <n v="42"/>
    <n v="40"/>
    <n v="5"/>
    <n v="78"/>
    <s v="Image Epoch, Imageepoch"/>
    <s v="T"/>
  </r>
  <r>
    <s v="Lost Kingdoms"/>
    <x v="19"/>
    <n v="2002"/>
    <x v="6124"/>
    <x v="17"/>
    <s v="Sep"/>
    <x v="3"/>
    <x v="4"/>
    <x v="205"/>
    <x v="287"/>
    <x v="57"/>
    <x v="106"/>
    <x v="612"/>
    <n v="72"/>
    <n v="22"/>
    <n v="8"/>
    <n v="15"/>
    <s v="From Software"/>
    <s v="T"/>
  </r>
  <r>
    <s v="Brunswick Cosmic Bowling"/>
    <x v="0"/>
    <n v="2010"/>
    <x v="6125"/>
    <x v="21"/>
    <s v="Nov"/>
    <x v="0"/>
    <x v="177"/>
    <x v="252"/>
    <x v="125"/>
    <x v="58"/>
    <x v="145"/>
    <x v="612"/>
    <m/>
    <m/>
    <s v="tbd"/>
    <m/>
    <s v="CokeM Interactive"/>
    <s v="E"/>
  </r>
  <r>
    <s v="Pursuit Force: Extreme Justice"/>
    <x v="16"/>
    <n v="2007"/>
    <x v="1746"/>
    <x v="4"/>
    <s v="May"/>
    <x v="8"/>
    <x v="3"/>
    <x v="360"/>
    <x v="297"/>
    <x v="58"/>
    <x v="147"/>
    <x v="612"/>
    <n v="73"/>
    <n v="44"/>
    <n v="7.6"/>
    <n v="11"/>
    <s v="Bigbig Studios"/>
    <s v="T"/>
  </r>
  <r>
    <s v="Disney Sing It: Family Hits"/>
    <x v="5"/>
    <n v="2010"/>
    <x v="6126"/>
    <x v="29"/>
    <s v="May"/>
    <x v="5"/>
    <x v="32"/>
    <x v="369"/>
    <x v="298"/>
    <x v="58"/>
    <x v="133"/>
    <x v="612"/>
    <n v="72"/>
    <n v="4"/>
    <s v="tbd"/>
    <m/>
    <s v="Disney Interactive Studios"/>
    <s v="E"/>
  </r>
  <r>
    <s v="Matchbox Cross Town Heroes"/>
    <x v="8"/>
    <n v="2002"/>
    <x v="1775"/>
    <x v="13"/>
    <s v="Jan"/>
    <x v="2"/>
    <x v="28"/>
    <x v="234"/>
    <x v="203"/>
    <x v="58"/>
    <x v="106"/>
    <x v="612"/>
    <m/>
    <m/>
    <m/>
    <m/>
    <m/>
    <m/>
  </r>
  <r>
    <s v="The Cursed Crusade"/>
    <x v="5"/>
    <n v="2011"/>
    <x v="6127"/>
    <x v="7"/>
    <s v="Feb"/>
    <x v="8"/>
    <x v="233"/>
    <x v="360"/>
    <x v="297"/>
    <x v="62"/>
    <x v="147"/>
    <x v="612"/>
    <n v="45"/>
    <n v="17"/>
    <n v="5"/>
    <n v="26"/>
    <s v="Kylotonn"/>
    <s v="M"/>
  </r>
  <r>
    <s v="Ridge Racer Unbounded"/>
    <x v="5"/>
    <n v="2012"/>
    <x v="4916"/>
    <x v="12"/>
    <s v="May"/>
    <x v="2"/>
    <x v="25"/>
    <x v="268"/>
    <x v="265"/>
    <x v="58"/>
    <x v="147"/>
    <x v="612"/>
    <n v="72"/>
    <n v="20"/>
    <n v="6"/>
    <n v="29"/>
    <s v="Bugbear"/>
    <s v="T"/>
  </r>
  <r>
    <s v="Wolfenstein 3D"/>
    <x v="8"/>
    <n v="2002"/>
    <x v="6128"/>
    <x v="17"/>
    <s v="Dec"/>
    <x v="6"/>
    <x v="176"/>
    <x v="234"/>
    <x v="203"/>
    <x v="58"/>
    <x v="106"/>
    <x v="612"/>
    <n v="57"/>
    <n v="9"/>
    <n v="6"/>
    <n v="7"/>
    <s v="Stalker Entertainment"/>
    <s v="M"/>
  </r>
  <r>
    <s v="Nobunaga no Yabou: Tenshoki"/>
    <x v="7"/>
    <n v="1996"/>
    <x v="858"/>
    <x v="25"/>
    <s v="Apr"/>
    <x v="11"/>
    <x v="48"/>
    <x v="180"/>
    <x v="125"/>
    <x v="89"/>
    <x v="106"/>
    <x v="612"/>
    <m/>
    <m/>
    <m/>
    <m/>
    <m/>
    <m/>
  </r>
  <r>
    <s v="NHL 07"/>
    <x v="16"/>
    <n v="2006"/>
    <x v="1825"/>
    <x v="27"/>
    <s v="Feb"/>
    <x v="0"/>
    <x v="7"/>
    <x v="346"/>
    <x v="287"/>
    <x v="58"/>
    <x v="133"/>
    <x v="612"/>
    <n v="76"/>
    <n v="7"/>
    <n v="6.6"/>
    <n v="23"/>
    <s v="EA Sports"/>
    <s v="E10+"/>
  </r>
  <r>
    <s v="I'm A Celebrity: Get Me Out of Here!"/>
    <x v="0"/>
    <n v="2009"/>
    <x v="4336"/>
    <x v="21"/>
    <s v="Apr"/>
    <x v="5"/>
    <x v="51"/>
    <x v="180"/>
    <x v="248"/>
    <x v="58"/>
    <x v="145"/>
    <x v="612"/>
    <m/>
    <m/>
    <m/>
    <m/>
    <m/>
    <m/>
  </r>
  <r>
    <s v="Dementium: The Ward"/>
    <x v="3"/>
    <n v="2007"/>
    <x v="2452"/>
    <x v="15"/>
    <s v="Apr"/>
    <x v="6"/>
    <x v="81"/>
    <x v="341"/>
    <x v="45"/>
    <x v="58"/>
    <x v="145"/>
    <x v="612"/>
    <n v="72"/>
    <n v="48"/>
    <n v="7.9"/>
    <n v="37"/>
    <s v="Renegade Kid"/>
    <s v="M"/>
  </r>
  <r>
    <s v="Mobile Suit Gundam: Extreme VS Force"/>
    <x v="22"/>
    <n v="2015"/>
    <x v="1770"/>
    <x v="10"/>
    <s v="Sep"/>
    <x v="8"/>
    <x v="25"/>
    <x v="180"/>
    <x v="125"/>
    <x v="89"/>
    <x v="106"/>
    <x v="612"/>
    <n v="57"/>
    <n v="25"/>
    <n v="7.3"/>
    <n v="15"/>
    <s v="Bandai Namco Games"/>
    <s v="E10+"/>
  </r>
  <r>
    <s v="Dragon Quest X"/>
    <x v="10"/>
    <n v="2014"/>
    <x v="2101"/>
    <x v="11"/>
    <s v="Sep"/>
    <x v="3"/>
    <x v="15"/>
    <x v="180"/>
    <x v="125"/>
    <x v="89"/>
    <x v="106"/>
    <x v="612"/>
    <m/>
    <m/>
    <m/>
    <m/>
    <m/>
    <m/>
  </r>
  <r>
    <s v="Learning to Spell"/>
    <x v="3"/>
    <n v="2010"/>
    <x v="6129"/>
    <x v="15"/>
    <s v="Jul"/>
    <x v="5"/>
    <x v="11"/>
    <x v="252"/>
    <x v="125"/>
    <x v="58"/>
    <x v="145"/>
    <x v="612"/>
    <m/>
    <m/>
    <s v="tbd"/>
    <m/>
    <s v="505 Games"/>
    <s v="E"/>
  </r>
  <r>
    <s v="TRON: Evolution"/>
    <x v="3"/>
    <n v="2010"/>
    <x v="262"/>
    <x v="22"/>
    <s v="Feb"/>
    <x v="8"/>
    <x v="32"/>
    <x v="369"/>
    <x v="203"/>
    <x v="58"/>
    <x v="145"/>
    <x v="612"/>
    <n v="58"/>
    <n v="5"/>
    <s v="tbd"/>
    <m/>
    <s v="n-Space"/>
    <s v="E10+"/>
  </r>
  <r>
    <s v="Sudoku Gridmaster"/>
    <x v="3"/>
    <n v="2006"/>
    <x v="5438"/>
    <x v="11"/>
    <s v="Sep"/>
    <x v="4"/>
    <x v="0"/>
    <x v="346"/>
    <x v="287"/>
    <x v="58"/>
    <x v="145"/>
    <x v="612"/>
    <n v="62"/>
    <n v="14"/>
    <s v="tbd"/>
    <m/>
    <s v="AI"/>
    <s v="E"/>
  </r>
  <r>
    <s v="NASCAR '14"/>
    <x v="4"/>
    <n v="2014"/>
    <x v="6130"/>
    <x v="13"/>
    <s v="Nov"/>
    <x v="2"/>
    <x v="41"/>
    <x v="341"/>
    <x v="125"/>
    <x v="58"/>
    <x v="133"/>
    <x v="612"/>
    <n v="65"/>
    <n v="4"/>
    <n v="5.0999999999999996"/>
    <n v="14"/>
    <s v="Deep Silver"/>
    <s v="E"/>
  </r>
  <r>
    <s v="Super Power League"/>
    <x v="7"/>
    <n v="1993"/>
    <x v="1298"/>
    <x v="30"/>
    <s v="Nov"/>
    <x v="0"/>
    <x v="68"/>
    <x v="180"/>
    <x v="125"/>
    <x v="89"/>
    <x v="106"/>
    <x v="612"/>
    <m/>
    <m/>
    <m/>
    <m/>
    <m/>
    <m/>
  </r>
  <r>
    <s v="Bakugan Battle Brawlers: Defenders of the Core"/>
    <x v="5"/>
    <n v="2010"/>
    <x v="1115"/>
    <x v="3"/>
    <s v="Jul"/>
    <x v="8"/>
    <x v="4"/>
    <x v="364"/>
    <x v="45"/>
    <x v="58"/>
    <x v="133"/>
    <x v="612"/>
    <n v="50"/>
    <n v="7"/>
    <s v="tbd"/>
    <m/>
    <s v="Now Production"/>
    <s v="E10+"/>
  </r>
  <r>
    <s v="Green Lantern: Rise of the Manhunters"/>
    <x v="5"/>
    <n v="2011"/>
    <x v="6131"/>
    <x v="10"/>
    <s v="May"/>
    <x v="8"/>
    <x v="19"/>
    <x v="290"/>
    <x v="300"/>
    <x v="58"/>
    <x v="133"/>
    <x v="612"/>
    <n v="61"/>
    <n v="12"/>
    <n v="6.7"/>
    <n v="17"/>
    <s v="Double Helix Games"/>
    <s v="T"/>
  </r>
  <r>
    <s v="Street Fighter Alpha 2"/>
    <x v="7"/>
    <n v="1996"/>
    <x v="1363"/>
    <x v="4"/>
    <s v="Apr"/>
    <x v="9"/>
    <x v="0"/>
    <x v="180"/>
    <x v="125"/>
    <x v="89"/>
    <x v="106"/>
    <x v="612"/>
    <m/>
    <m/>
    <m/>
    <m/>
    <m/>
    <m/>
  </r>
  <r>
    <s v="25 to Life"/>
    <x v="13"/>
    <n v="2006"/>
    <x v="6132"/>
    <x v="29"/>
    <s v="Jun"/>
    <x v="6"/>
    <x v="21"/>
    <x v="234"/>
    <x v="203"/>
    <x v="58"/>
    <x v="145"/>
    <x v="612"/>
    <n v="41"/>
    <n v="20"/>
    <n v="7.2"/>
    <n v="13"/>
    <s v="Ritual Entertainment, Avalanche Software"/>
    <s v="M"/>
  </r>
  <r>
    <s v="Squeeballs Party"/>
    <x v="3"/>
    <n v="2009"/>
    <x v="824"/>
    <x v="32"/>
    <s v="Nov"/>
    <x v="4"/>
    <x v="281"/>
    <x v="341"/>
    <x v="125"/>
    <x v="58"/>
    <x v="145"/>
    <x v="612"/>
    <m/>
    <m/>
    <s v="tbd"/>
    <m/>
    <s v="Eiconic Games"/>
    <s v="E10+"/>
  </r>
  <r>
    <s v="Naval Assault: The Killing Tide"/>
    <x v="4"/>
    <n v="2010"/>
    <x v="6133"/>
    <x v="11"/>
    <s v="Jun"/>
    <x v="7"/>
    <x v="11"/>
    <x v="122"/>
    <x v="270"/>
    <x v="58"/>
    <x v="133"/>
    <x v="612"/>
    <n v="40"/>
    <n v="11"/>
    <n v="4.2"/>
    <n v="5"/>
    <s v="Artech Studios"/>
    <s v="T"/>
  </r>
  <r>
    <s v="NASCAR '15"/>
    <x v="4"/>
    <n v="2015"/>
    <x v="2159"/>
    <x v="16"/>
    <s v="Jun"/>
    <x v="0"/>
    <x v="41"/>
    <x v="341"/>
    <x v="125"/>
    <x v="58"/>
    <x v="133"/>
    <x v="612"/>
    <m/>
    <m/>
    <n v="3.8"/>
    <n v="6"/>
    <s v="DMi Games"/>
    <s v="E"/>
  </r>
  <r>
    <s v="NCAA Basketball 09"/>
    <x v="5"/>
    <n v="2008"/>
    <x v="6134"/>
    <x v="28"/>
    <s v="Apr"/>
    <x v="0"/>
    <x v="7"/>
    <x v="341"/>
    <x v="125"/>
    <x v="58"/>
    <x v="145"/>
    <x v="612"/>
    <n v="68"/>
    <n v="17"/>
    <s v="tbd"/>
    <m/>
    <s v="EA Canada"/>
    <s v="E"/>
  </r>
  <r>
    <s v="Sega Superstars"/>
    <x v="6"/>
    <n v="2004"/>
    <x v="5015"/>
    <x v="4"/>
    <s v="Sep"/>
    <x v="5"/>
    <x v="8"/>
    <x v="122"/>
    <x v="297"/>
    <x v="58"/>
    <x v="133"/>
    <x v="612"/>
    <n v="72"/>
    <n v="28"/>
    <n v="7"/>
    <n v="5"/>
    <s v="Sonic Team"/>
    <s v="T"/>
  </r>
  <r>
    <s v="MLB 11: The Show"/>
    <x v="16"/>
    <n v="2011"/>
    <x v="6135"/>
    <x v="29"/>
    <s v="Dec"/>
    <x v="0"/>
    <x v="3"/>
    <x v="341"/>
    <x v="125"/>
    <x v="58"/>
    <x v="133"/>
    <x v="612"/>
    <n v="77"/>
    <n v="9"/>
    <n v="6"/>
    <n v="5"/>
    <s v="SCEA San Diego Studios"/>
    <s v="E"/>
  </r>
  <r>
    <s v="Bomberman Land"/>
    <x v="0"/>
    <n v="2007"/>
    <x v="6136"/>
    <x v="20"/>
    <s v="Jan"/>
    <x v="5"/>
    <x v="70"/>
    <x v="369"/>
    <x v="45"/>
    <x v="102"/>
    <x v="145"/>
    <x v="612"/>
    <n v="57"/>
    <n v="23"/>
    <n v="8"/>
    <n v="10"/>
    <s v="Racjin"/>
    <s v="E"/>
  </r>
  <r>
    <s v="Ringling Bros. and Barnum &amp; Bailey: Circus Friends"/>
    <x v="3"/>
    <n v="2009"/>
    <x v="540"/>
    <x v="2"/>
    <s v="Aug"/>
    <x v="8"/>
    <x v="2"/>
    <x v="341"/>
    <x v="125"/>
    <x v="58"/>
    <x v="145"/>
    <x v="612"/>
    <m/>
    <m/>
    <m/>
    <m/>
    <m/>
    <m/>
  </r>
  <r>
    <s v="Midway Arcade Treasures"/>
    <x v="19"/>
    <n v="2003"/>
    <x v="5839"/>
    <x v="12"/>
    <s v="Dec"/>
    <x v="5"/>
    <x v="39"/>
    <x v="346"/>
    <x v="298"/>
    <x v="58"/>
    <x v="106"/>
    <x v="612"/>
    <n v="72"/>
    <n v="11"/>
    <n v="8.1999999999999993"/>
    <n v="5"/>
    <s v="Midway"/>
    <s v="T"/>
  </r>
  <r>
    <s v="Leisure Suit Larry: Magna Cum Laude"/>
    <x v="13"/>
    <n v="2004"/>
    <x v="6137"/>
    <x v="4"/>
    <s v="Oct"/>
    <x v="10"/>
    <x v="23"/>
    <x v="234"/>
    <x v="203"/>
    <x v="58"/>
    <x v="145"/>
    <x v="612"/>
    <n v="62"/>
    <n v="49"/>
    <n v="6.4"/>
    <n v="13"/>
    <s v="High Voltage Software"/>
    <s v="M"/>
  </r>
  <r>
    <s v="Mousetrap / Operation / Simon"/>
    <x v="8"/>
    <n v="2005"/>
    <x v="6138"/>
    <x v="10"/>
    <s v="Jun"/>
    <x v="5"/>
    <x v="290"/>
    <x v="234"/>
    <x v="203"/>
    <x v="58"/>
    <x v="106"/>
    <x v="612"/>
    <m/>
    <m/>
    <m/>
    <m/>
    <m/>
    <m/>
  </r>
  <r>
    <s v="Pac-Man World 3"/>
    <x v="3"/>
    <n v="2005"/>
    <x v="6139"/>
    <x v="20"/>
    <s v="Apr"/>
    <x v="1"/>
    <x v="25"/>
    <x v="341"/>
    <x v="125"/>
    <x v="58"/>
    <x v="145"/>
    <x v="612"/>
    <n v="44"/>
    <n v="8"/>
    <s v="tbd"/>
    <m/>
    <s v="Blitz Games, Human Soft"/>
    <s v="E"/>
  </r>
  <r>
    <s v="Shawn Johnson Gymnastics"/>
    <x v="0"/>
    <n v="2010"/>
    <x v="1260"/>
    <x v="31"/>
    <s v="Nov"/>
    <x v="0"/>
    <x v="74"/>
    <x v="252"/>
    <x v="125"/>
    <x v="58"/>
    <x v="145"/>
    <x v="612"/>
    <m/>
    <m/>
    <s v="tbd"/>
    <m/>
    <s v="Zoo Games"/>
    <s v="E"/>
  </r>
  <r>
    <s v="NBA 09: The Inside"/>
    <x v="6"/>
    <n v="2008"/>
    <x v="1010"/>
    <x v="10"/>
    <s v="Sep"/>
    <x v="0"/>
    <x v="3"/>
    <x v="122"/>
    <x v="297"/>
    <x v="58"/>
    <x v="133"/>
    <x v="612"/>
    <m/>
    <m/>
    <s v="tbd"/>
    <m/>
    <s v="SCEA San Diego Studios"/>
    <s v="E"/>
  </r>
  <r>
    <s v="One Piece: Pirate Warriors 3"/>
    <x v="22"/>
    <n v="2015"/>
    <x v="1039"/>
    <x v="33"/>
    <s v="May"/>
    <x v="8"/>
    <x v="25"/>
    <x v="180"/>
    <x v="298"/>
    <x v="29"/>
    <x v="145"/>
    <x v="612"/>
    <n v="76"/>
    <n v="4"/>
    <n v="6.3"/>
    <n v="17"/>
    <s v="Omega Force"/>
    <s v="T"/>
  </r>
  <r>
    <s v="Jikkyou Powerful Pro Yakyuu 2014"/>
    <x v="5"/>
    <n v="2014"/>
    <x v="296"/>
    <x v="9"/>
    <s v="Mar"/>
    <x v="0"/>
    <x v="14"/>
    <x v="180"/>
    <x v="125"/>
    <x v="89"/>
    <x v="106"/>
    <x v="612"/>
    <m/>
    <m/>
    <m/>
    <m/>
    <m/>
    <m/>
  </r>
  <r>
    <s v="Resident Evil"/>
    <x v="23"/>
    <n v="1997"/>
    <x v="6140"/>
    <x v="20"/>
    <s v="Oct"/>
    <x v="8"/>
    <x v="12"/>
    <x v="180"/>
    <x v="125"/>
    <x v="89"/>
    <x v="106"/>
    <x v="612"/>
    <m/>
    <m/>
    <m/>
    <m/>
    <m/>
    <m/>
  </r>
  <r>
    <s v="TOEIC Test Training DS"/>
    <x v="3"/>
    <n v="2007"/>
    <x v="4087"/>
    <x v="1"/>
    <s v="Oct"/>
    <x v="5"/>
    <x v="141"/>
    <x v="180"/>
    <x v="125"/>
    <x v="89"/>
    <x v="106"/>
    <x v="612"/>
    <m/>
    <m/>
    <m/>
    <m/>
    <m/>
    <m/>
  </r>
  <r>
    <s v="Itoi Shigesato no Bass Tsuri No. 1"/>
    <x v="7"/>
    <n v="1997"/>
    <x v="1852"/>
    <x v="14"/>
    <s v="May"/>
    <x v="0"/>
    <x v="0"/>
    <x v="180"/>
    <x v="125"/>
    <x v="89"/>
    <x v="106"/>
    <x v="612"/>
    <m/>
    <m/>
    <m/>
    <m/>
    <m/>
    <m/>
  </r>
  <r>
    <s v="ZhuZhu Puppies"/>
    <x v="3"/>
    <n v="2011"/>
    <x v="2860"/>
    <x v="19"/>
    <s v="Jul"/>
    <x v="7"/>
    <x v="4"/>
    <x v="234"/>
    <x v="298"/>
    <x v="58"/>
    <x v="145"/>
    <x v="612"/>
    <m/>
    <m/>
    <s v="tbd"/>
    <m/>
    <s v="Activision"/>
    <s v="E"/>
  </r>
  <r>
    <s v="Cubivore: Survival of the Fittest"/>
    <x v="19"/>
    <n v="2002"/>
    <x v="6141"/>
    <x v="27"/>
    <s v="May"/>
    <x v="10"/>
    <x v="0"/>
    <x v="365"/>
    <x v="125"/>
    <x v="126"/>
    <x v="106"/>
    <x v="612"/>
    <n v="71"/>
    <n v="12"/>
    <n v="8.5"/>
    <n v="21"/>
    <s v="Nintendo"/>
    <s v="E"/>
  </r>
  <r>
    <s v="7th Dragon III Code: VFD"/>
    <x v="10"/>
    <n v="2015"/>
    <x v="6142"/>
    <x v="4"/>
    <s v="Oct"/>
    <x v="3"/>
    <x v="8"/>
    <x v="393"/>
    <x v="125"/>
    <x v="130"/>
    <x v="106"/>
    <x v="612"/>
    <n v="77"/>
    <n v="26"/>
    <n v="8.1999999999999993"/>
    <n v="38"/>
    <s v="Sega"/>
    <s v="T"/>
  </r>
  <r>
    <s v="FlatOut"/>
    <x v="13"/>
    <n v="2004"/>
    <x v="6143"/>
    <x v="24"/>
    <s v="May"/>
    <x v="2"/>
    <x v="87"/>
    <x v="234"/>
    <x v="203"/>
    <x v="58"/>
    <x v="145"/>
    <x v="612"/>
    <n v="71"/>
    <n v="39"/>
    <n v="8.1999999999999993"/>
    <n v="21"/>
    <s v="Bugbear"/>
    <s v="T"/>
  </r>
  <r>
    <s v="Chaotic: Shadow Warriors"/>
    <x v="5"/>
    <n v="2009"/>
    <x v="6144"/>
    <x v="18"/>
    <s v="Mar"/>
    <x v="8"/>
    <x v="4"/>
    <x v="341"/>
    <x v="125"/>
    <x v="58"/>
    <x v="133"/>
    <x v="612"/>
    <m/>
    <m/>
    <s v="tbd"/>
    <m/>
    <s v="FUN Labs"/>
    <s v="E10+"/>
  </r>
  <r>
    <s v="Mr. Do!'s Castle"/>
    <x v="15"/>
    <n v="1983"/>
    <x v="3726"/>
    <x v="33"/>
    <s v="Mar"/>
    <x v="8"/>
    <x v="45"/>
    <x v="341"/>
    <x v="45"/>
    <x v="58"/>
    <x v="106"/>
    <x v="612"/>
    <m/>
    <m/>
    <m/>
    <m/>
    <m/>
    <m/>
  </r>
  <r>
    <s v="Death Trap"/>
    <x v="15"/>
    <n v="1982"/>
    <x v="6145"/>
    <x v="7"/>
    <s v="Apr"/>
    <x v="8"/>
    <x v="291"/>
    <x v="341"/>
    <x v="45"/>
    <x v="58"/>
    <x v="106"/>
    <x v="612"/>
    <m/>
    <m/>
    <m/>
    <m/>
    <m/>
    <m/>
  </r>
  <r>
    <s v="Armor Ambush"/>
    <x v="15"/>
    <n v="1981"/>
    <x v="1606"/>
    <x v="30"/>
    <s v="Jan"/>
    <x v="8"/>
    <x v="140"/>
    <x v="341"/>
    <x v="45"/>
    <x v="58"/>
    <x v="106"/>
    <x v="612"/>
    <m/>
    <m/>
    <m/>
    <m/>
    <m/>
    <m/>
  </r>
  <r>
    <s v="Parodius"/>
    <x v="23"/>
    <n v="1995"/>
    <x v="5141"/>
    <x v="5"/>
    <s v="Jul"/>
    <x v="6"/>
    <x v="14"/>
    <x v="180"/>
    <x v="125"/>
    <x v="94"/>
    <x v="106"/>
    <x v="612"/>
    <m/>
    <m/>
    <m/>
    <m/>
    <m/>
    <m/>
  </r>
  <r>
    <s v="Easy Piano"/>
    <x v="3"/>
    <n v="2009"/>
    <x v="2265"/>
    <x v="31"/>
    <s v="Sep"/>
    <x v="5"/>
    <x v="292"/>
    <x v="393"/>
    <x v="277"/>
    <x v="58"/>
    <x v="133"/>
    <x v="613"/>
    <n v="52"/>
    <n v="4"/>
    <s v="tbd"/>
    <m/>
    <s v="Game Life"/>
    <s v="E"/>
  </r>
  <r>
    <s v="Blood Bowl"/>
    <x v="4"/>
    <n v="2009"/>
    <x v="5828"/>
    <x v="19"/>
    <s v="Feb"/>
    <x v="0"/>
    <x v="82"/>
    <x v="346"/>
    <x v="287"/>
    <x v="58"/>
    <x v="145"/>
    <x v="613"/>
    <n v="61"/>
    <n v="28"/>
    <n v="5.0999999999999996"/>
    <n v="19"/>
    <s v="Cyanide"/>
    <s v="T"/>
  </r>
  <r>
    <s v="Taz Wanted"/>
    <x v="6"/>
    <n v="2002"/>
    <x v="6146"/>
    <x v="22"/>
    <s v="Dec"/>
    <x v="1"/>
    <x v="10"/>
    <x v="122"/>
    <x v="297"/>
    <x v="58"/>
    <x v="133"/>
    <x v="613"/>
    <n v="65"/>
    <n v="7"/>
    <n v="8.6999999999999993"/>
    <n v="9"/>
    <s v="Blitz Games"/>
    <s v="E"/>
  </r>
  <r>
    <s v="Far Cry: Primal"/>
    <x v="14"/>
    <n v="2016"/>
    <x v="6147"/>
    <x v="4"/>
    <s v="Oct"/>
    <x v="8"/>
    <x v="5"/>
    <x v="393"/>
    <x v="277"/>
    <x v="58"/>
    <x v="145"/>
    <x v="613"/>
    <n v="74"/>
    <n v="18"/>
    <n v="4.8"/>
    <n v="368"/>
    <s v="Ubisoft Montreal"/>
    <s v="M"/>
  </r>
  <r>
    <s v="Sid Meier's Civilization IV"/>
    <x v="14"/>
    <n v="2005"/>
    <x v="6148"/>
    <x v="24"/>
    <s v="Jan"/>
    <x v="11"/>
    <x v="2"/>
    <x v="324"/>
    <x v="279"/>
    <x v="58"/>
    <x v="147"/>
    <x v="613"/>
    <n v="94"/>
    <n v="50"/>
    <n v="8.3000000000000007"/>
    <n v="909"/>
    <s v="Firaxis Games"/>
    <s v="E10+"/>
  </r>
  <r>
    <s v="Zoo Keeper"/>
    <x v="3"/>
    <n v="2004"/>
    <x v="3558"/>
    <x v="23"/>
    <s v="Oct"/>
    <x v="4"/>
    <x v="153"/>
    <x v="205"/>
    <x v="45"/>
    <x v="69"/>
    <x v="145"/>
    <x v="613"/>
    <n v="74"/>
    <n v="40"/>
    <n v="7.5"/>
    <n v="13"/>
    <s v="Buddiez, Inc."/>
    <s v="E"/>
  </r>
  <r>
    <s v="Phantasy Star Online 2"/>
    <x v="22"/>
    <n v="2013"/>
    <x v="6149"/>
    <x v="20"/>
    <s v="Sep"/>
    <x v="3"/>
    <x v="8"/>
    <x v="180"/>
    <x v="125"/>
    <x v="94"/>
    <x v="106"/>
    <x v="613"/>
    <m/>
    <m/>
    <m/>
    <m/>
    <m/>
    <m/>
  </r>
  <r>
    <s v="Vehicular Combat League presents Motor Mayhem"/>
    <x v="6"/>
    <n v="2001"/>
    <x v="581"/>
    <x v="12"/>
    <s v="Nov"/>
    <x v="2"/>
    <x v="10"/>
    <x v="122"/>
    <x v="297"/>
    <x v="58"/>
    <x v="133"/>
    <x v="613"/>
    <m/>
    <m/>
    <m/>
    <m/>
    <m/>
    <m/>
  </r>
  <r>
    <s v="Chuck E. Cheese's Party Games"/>
    <x v="0"/>
    <n v="2010"/>
    <x v="6150"/>
    <x v="21"/>
    <s v="Sep"/>
    <x v="5"/>
    <x v="282"/>
    <x v="341"/>
    <x v="125"/>
    <x v="58"/>
    <x v="145"/>
    <x v="613"/>
    <m/>
    <m/>
    <s v="tbd"/>
    <m/>
    <s v="UFO Interactive"/>
    <s v="E"/>
  </r>
  <r>
    <s v="Pursuit Force"/>
    <x v="16"/>
    <n v="2005"/>
    <x v="6151"/>
    <x v="31"/>
    <s v="Apr"/>
    <x v="2"/>
    <x v="3"/>
    <x v="364"/>
    <x v="45"/>
    <x v="58"/>
    <x v="145"/>
    <x v="613"/>
    <n v="75"/>
    <n v="59"/>
    <n v="7.8"/>
    <n v="26"/>
    <s v="Bigbig Studios"/>
    <s v="T"/>
  </r>
  <r>
    <s v="PoPoLoCrois: Hajimari no Bouken"/>
    <x v="6"/>
    <n v="2002"/>
    <x v="4314"/>
    <x v="25"/>
    <s v="Mar"/>
    <x v="3"/>
    <x v="3"/>
    <x v="180"/>
    <x v="125"/>
    <x v="94"/>
    <x v="106"/>
    <x v="613"/>
    <m/>
    <m/>
    <m/>
    <m/>
    <m/>
    <m/>
  </r>
  <r>
    <s v="Star Wars: Super Bombad Racing"/>
    <x v="6"/>
    <n v="2001"/>
    <x v="6152"/>
    <x v="19"/>
    <s v="Apr"/>
    <x v="2"/>
    <x v="18"/>
    <x v="122"/>
    <x v="297"/>
    <x v="58"/>
    <x v="133"/>
    <x v="613"/>
    <n v="71"/>
    <n v="21"/>
    <n v="4.9000000000000004"/>
    <n v="8"/>
    <s v="Lucas Learning"/>
    <s v="E"/>
  </r>
  <r>
    <s v="TransFormers Animated: The Game"/>
    <x v="3"/>
    <n v="2008"/>
    <x v="5422"/>
    <x v="8"/>
    <s v="Jan"/>
    <x v="8"/>
    <x v="4"/>
    <x v="341"/>
    <x v="125"/>
    <x v="58"/>
    <x v="145"/>
    <x v="613"/>
    <n v="69"/>
    <n v="15"/>
    <s v="tbd"/>
    <m/>
    <s v="Artificial Mind and Movement"/>
    <s v="E"/>
  </r>
  <r>
    <s v="Hamster Heroes"/>
    <x v="0"/>
    <n v="2008"/>
    <x v="6153"/>
    <x v="24"/>
    <s v="Nov"/>
    <x v="4"/>
    <x v="293"/>
    <x v="252"/>
    <x v="125"/>
    <x v="58"/>
    <x v="106"/>
    <x v="613"/>
    <m/>
    <m/>
    <m/>
    <m/>
    <m/>
    <m/>
  </r>
  <r>
    <s v="Hot Wheels Velocity X"/>
    <x v="8"/>
    <n v="2002"/>
    <x v="4814"/>
    <x v="29"/>
    <s v="May"/>
    <x v="2"/>
    <x v="28"/>
    <x v="234"/>
    <x v="203"/>
    <x v="58"/>
    <x v="106"/>
    <x v="613"/>
    <m/>
    <m/>
    <m/>
    <m/>
    <m/>
    <m/>
  </r>
  <r>
    <s v="Driver: San Francisco"/>
    <x v="0"/>
    <n v="2011"/>
    <x v="3908"/>
    <x v="9"/>
    <s v="Oct"/>
    <x v="2"/>
    <x v="5"/>
    <x v="383"/>
    <x v="265"/>
    <x v="58"/>
    <x v="133"/>
    <x v="613"/>
    <n v="64"/>
    <n v="7"/>
    <n v="6.2"/>
    <n v="10"/>
    <s v="Ubisoft Reflections"/>
    <s v="T"/>
  </r>
  <r>
    <s v="Alien Resurrection"/>
    <x v="12"/>
    <n v="2000"/>
    <x v="6154"/>
    <x v="17"/>
    <s v="Sep"/>
    <x v="6"/>
    <x v="29"/>
    <x v="290"/>
    <x v="297"/>
    <x v="58"/>
    <x v="145"/>
    <x v="613"/>
    <n v="61"/>
    <n v="12"/>
    <n v="7.5"/>
    <n v="15"/>
    <s v="Argonaut Games"/>
    <s v="M"/>
  </r>
  <r>
    <s v="World Tour Soccer 2005"/>
    <x v="6"/>
    <n v="2004"/>
    <x v="4231"/>
    <x v="30"/>
    <s v="Nov"/>
    <x v="0"/>
    <x v="3"/>
    <x v="122"/>
    <x v="297"/>
    <x v="58"/>
    <x v="133"/>
    <x v="613"/>
    <n v="68"/>
    <n v="28"/>
    <n v="9"/>
    <n v="6"/>
    <s v="SCEE London Studio"/>
    <s v="E"/>
  </r>
  <r>
    <s v="Disney Friends"/>
    <x v="3"/>
    <n v="2007"/>
    <x v="5465"/>
    <x v="34"/>
    <s v="Jul"/>
    <x v="7"/>
    <x v="32"/>
    <x v="234"/>
    <x v="298"/>
    <x v="58"/>
    <x v="145"/>
    <x v="613"/>
    <m/>
    <m/>
    <n v="7.3"/>
    <n v="4"/>
    <s v="Amaze Entertainment, Walt Disney Japan"/>
    <s v="E"/>
  </r>
  <r>
    <s v="ESPN College Hoops"/>
    <x v="6"/>
    <n v="2003"/>
    <x v="1217"/>
    <x v="24"/>
    <s v="Jun"/>
    <x v="0"/>
    <x v="8"/>
    <x v="122"/>
    <x v="297"/>
    <x v="58"/>
    <x v="133"/>
    <x v="613"/>
    <n v="83"/>
    <n v="14"/>
    <n v="8.5"/>
    <n v="8"/>
    <s v="Visual Concepts"/>
    <s v="E"/>
  </r>
  <r>
    <s v="Dengeki Bunko Fighting Climax"/>
    <x v="5"/>
    <n v="2014"/>
    <x v="6155"/>
    <x v="11"/>
    <s v="Feb"/>
    <x v="9"/>
    <x v="8"/>
    <x v="268"/>
    <x v="125"/>
    <x v="100"/>
    <x v="145"/>
    <x v="613"/>
    <n v="66"/>
    <n v="13"/>
    <n v="8.1999999999999993"/>
    <n v="29"/>
    <s v="Sega, French-Bread"/>
    <s v="T"/>
  </r>
  <r>
    <s v="F1 Championship Season 2000"/>
    <x v="6"/>
    <n v="2000"/>
    <x v="2823"/>
    <x v="20"/>
    <s v="Jul"/>
    <x v="2"/>
    <x v="7"/>
    <x v="383"/>
    <x v="300"/>
    <x v="102"/>
    <x v="133"/>
    <x v="613"/>
    <n v="71"/>
    <n v="11"/>
    <s v="tbd"/>
    <m/>
    <s v="EA Sports"/>
    <s v="E"/>
  </r>
  <r>
    <s v="Leisure Suit Larry: Box Office Bust"/>
    <x v="4"/>
    <n v="2009"/>
    <x v="6156"/>
    <x v="5"/>
    <s v="Jun"/>
    <x v="10"/>
    <x v="34"/>
    <x v="364"/>
    <x v="45"/>
    <x v="58"/>
    <x v="145"/>
    <x v="613"/>
    <n v="25"/>
    <n v="27"/>
    <n v="2.5"/>
    <n v="41"/>
    <s v="Team 17"/>
    <s v="M"/>
  </r>
  <r>
    <s v="Pen 1 Grand Prix: Penguin no Mondai Special"/>
    <x v="3"/>
    <n v="2009"/>
    <x v="6157"/>
    <x v="33"/>
    <s v="Nov"/>
    <x v="9"/>
    <x v="14"/>
    <x v="180"/>
    <x v="125"/>
    <x v="94"/>
    <x v="106"/>
    <x v="613"/>
    <m/>
    <m/>
    <m/>
    <m/>
    <m/>
    <m/>
  </r>
  <r>
    <s v="Robotech: Battlecry"/>
    <x v="19"/>
    <n v="2002"/>
    <x v="6158"/>
    <x v="0"/>
    <s v="May"/>
    <x v="6"/>
    <x v="71"/>
    <x v="346"/>
    <x v="298"/>
    <x v="58"/>
    <x v="106"/>
    <x v="613"/>
    <n v="74"/>
    <n v="11"/>
    <n v="8.4"/>
    <n v="5"/>
    <s v="Vicious Cycle"/>
    <s v="T"/>
  </r>
  <r>
    <s v="Zapper: One Wicked Cricket!"/>
    <x v="6"/>
    <n v="2002"/>
    <x v="6159"/>
    <x v="10"/>
    <s v="Apr"/>
    <x v="1"/>
    <x v="52"/>
    <x v="122"/>
    <x v="297"/>
    <x v="58"/>
    <x v="133"/>
    <x v="613"/>
    <m/>
    <m/>
    <m/>
    <m/>
    <m/>
    <m/>
  </r>
  <r>
    <s v="Bomberman Land"/>
    <x v="12"/>
    <n v="2000"/>
    <x v="6160"/>
    <x v="12"/>
    <s v="Mar"/>
    <x v="5"/>
    <x v="68"/>
    <x v="180"/>
    <x v="125"/>
    <x v="126"/>
    <x v="145"/>
    <x v="613"/>
    <m/>
    <m/>
    <m/>
    <m/>
    <m/>
    <m/>
  </r>
  <r>
    <s v="Clash of the Titans"/>
    <x v="4"/>
    <n v="2010"/>
    <x v="428"/>
    <x v="14"/>
    <s v="Apr"/>
    <x v="8"/>
    <x v="25"/>
    <x v="122"/>
    <x v="297"/>
    <x v="58"/>
    <x v="133"/>
    <x v="613"/>
    <n v="42"/>
    <n v="31"/>
    <n v="4.0999999999999996"/>
    <n v="17"/>
    <s v="Game Republic"/>
    <s v="T"/>
  </r>
  <r>
    <s v="Pro Evolution Soccer 2014"/>
    <x v="16"/>
    <n v="2013"/>
    <x v="6161"/>
    <x v="8"/>
    <s v="Feb"/>
    <x v="8"/>
    <x v="14"/>
    <x v="180"/>
    <x v="287"/>
    <x v="49"/>
    <x v="106"/>
    <x v="613"/>
    <m/>
    <m/>
    <m/>
    <m/>
    <s v="Konami"/>
    <s v="E"/>
  </r>
  <r>
    <s v="Paws &amp; Claws: Pet Resort"/>
    <x v="8"/>
    <n v="2006"/>
    <x v="2667"/>
    <x v="26"/>
    <s v="Mar"/>
    <x v="7"/>
    <x v="28"/>
    <x v="234"/>
    <x v="203"/>
    <x v="58"/>
    <x v="106"/>
    <x v="613"/>
    <m/>
    <m/>
    <m/>
    <m/>
    <m/>
    <m/>
  </r>
  <r>
    <s v="Kya: Dark Lineage"/>
    <x v="6"/>
    <n v="2003"/>
    <x v="6162"/>
    <x v="16"/>
    <s v="Feb"/>
    <x v="10"/>
    <x v="10"/>
    <x v="122"/>
    <x v="297"/>
    <x v="58"/>
    <x v="133"/>
    <x v="613"/>
    <n v="69"/>
    <n v="25"/>
    <n v="8.9"/>
    <n v="28"/>
    <s v="Eden Studios"/>
    <s v="T"/>
  </r>
  <r>
    <s v="Mirror's Edge Catalyst"/>
    <x v="17"/>
    <n v="2016"/>
    <x v="6163"/>
    <x v="22"/>
    <s v="Apr"/>
    <x v="1"/>
    <x v="7"/>
    <x v="290"/>
    <x v="297"/>
    <x v="58"/>
    <x v="145"/>
    <x v="613"/>
    <n v="72"/>
    <n v="46"/>
    <n v="4.4000000000000004"/>
    <n v="266"/>
    <s v="EA DICE"/>
    <s v="T"/>
  </r>
  <r>
    <s v="Curious George"/>
    <x v="8"/>
    <n v="2006"/>
    <x v="4739"/>
    <x v="6"/>
    <s v="Jul"/>
    <x v="8"/>
    <x v="25"/>
    <x v="234"/>
    <x v="203"/>
    <x v="58"/>
    <x v="106"/>
    <x v="613"/>
    <n v="65"/>
    <n v="5"/>
    <s v="tbd"/>
    <m/>
    <s v="Torus Games"/>
    <s v="E"/>
  </r>
  <r>
    <s v="Stronghold 3"/>
    <x v="14"/>
    <n v="2011"/>
    <x v="6164"/>
    <x v="6"/>
    <s v="May"/>
    <x v="11"/>
    <x v="33"/>
    <x v="383"/>
    <x v="244"/>
    <x v="58"/>
    <x v="106"/>
    <x v="613"/>
    <n v="47"/>
    <n v="29"/>
    <n v="3"/>
    <n v="350"/>
    <s v="FireFly Studios"/>
    <s v="T"/>
  </r>
  <r>
    <s v="Lethal Skies II"/>
    <x v="6"/>
    <n v="2003"/>
    <x v="4643"/>
    <x v="5"/>
    <s v="Sep"/>
    <x v="7"/>
    <x v="100"/>
    <x v="122"/>
    <x v="297"/>
    <x v="58"/>
    <x v="133"/>
    <x v="613"/>
    <n v="73"/>
    <n v="26"/>
    <s v="tbd"/>
    <m/>
    <s v="Asmik Ace Entertainment, Inc"/>
    <s v="T"/>
  </r>
  <r>
    <s v="F1 2011"/>
    <x v="10"/>
    <n v="2011"/>
    <x v="5719"/>
    <x v="25"/>
    <s v="Jan"/>
    <x v="2"/>
    <x v="34"/>
    <x v="360"/>
    <x v="283"/>
    <x v="58"/>
    <x v="133"/>
    <x v="613"/>
    <n v="59"/>
    <n v="15"/>
    <n v="6.8"/>
    <n v="13"/>
    <s v="Codemasters"/>
    <s v="E"/>
  </r>
  <r>
    <s v="Kamaitachi no Yoru √ó 3"/>
    <x v="6"/>
    <n v="2006"/>
    <x v="4011"/>
    <x v="19"/>
    <s v="Aug"/>
    <x v="10"/>
    <x v="8"/>
    <x v="180"/>
    <x v="125"/>
    <x v="94"/>
    <x v="106"/>
    <x v="613"/>
    <m/>
    <m/>
    <m/>
    <m/>
    <m/>
    <m/>
  </r>
  <r>
    <s v="Guilty Gear Judgment"/>
    <x v="16"/>
    <n v="2006"/>
    <x v="6165"/>
    <x v="25"/>
    <s v="Nov"/>
    <x v="9"/>
    <x v="35"/>
    <x v="346"/>
    <x v="125"/>
    <x v="64"/>
    <x v="145"/>
    <x v="613"/>
    <n v="77"/>
    <n v="17"/>
    <n v="6.6"/>
    <n v="8"/>
    <s v="Arc System Works"/>
    <s v="T"/>
  </r>
  <r>
    <s v="Tom and Jerry: Infurnal Escape"/>
    <x v="8"/>
    <n v="2003"/>
    <x v="6166"/>
    <x v="10"/>
    <s v="Jun"/>
    <x v="8"/>
    <x v="5"/>
    <x v="234"/>
    <x v="203"/>
    <x v="58"/>
    <x v="106"/>
    <x v="613"/>
    <m/>
    <m/>
    <m/>
    <m/>
    <m/>
    <m/>
  </r>
  <r>
    <s v="NCAA Football 09 All-Play"/>
    <x v="0"/>
    <n v="2008"/>
    <x v="5904"/>
    <x v="22"/>
    <s v="Jan"/>
    <x v="0"/>
    <x v="7"/>
    <x v="341"/>
    <x v="125"/>
    <x v="58"/>
    <x v="145"/>
    <x v="613"/>
    <n v="49"/>
    <n v="5"/>
    <n v="5.8"/>
    <n v="32"/>
    <s v="EA Canada"/>
    <s v="E"/>
  </r>
  <r>
    <s v="Splatterhouse"/>
    <x v="5"/>
    <s v="N/A"/>
    <x v="1126"/>
    <x v="7"/>
    <s v="Dec"/>
    <x v="8"/>
    <x v="25"/>
    <x v="346"/>
    <x v="287"/>
    <x v="58"/>
    <x v="133"/>
    <x v="613"/>
    <n v="59"/>
    <n v="49"/>
    <n v="7.7"/>
    <n v="67"/>
    <s v="Namco Bandai Games America, Namco Bandai Games"/>
    <s v="M"/>
  </r>
  <r>
    <s v="The Legend of Heroes VII: The Trail of Zero"/>
    <x v="16"/>
    <n v="2010"/>
    <x v="5707"/>
    <x v="4"/>
    <s v="Jul"/>
    <x v="3"/>
    <x v="251"/>
    <x v="180"/>
    <x v="125"/>
    <x v="94"/>
    <x v="106"/>
    <x v="613"/>
    <m/>
    <m/>
    <m/>
    <m/>
    <m/>
    <m/>
  </r>
  <r>
    <s v="Doctor Lautrec and the Forgotten Knights"/>
    <x v="10"/>
    <n v="2011"/>
    <x v="6167"/>
    <x v="9"/>
    <s v="Oct"/>
    <x v="10"/>
    <x v="14"/>
    <x v="360"/>
    <x v="300"/>
    <x v="102"/>
    <x v="145"/>
    <x v="613"/>
    <n v="53"/>
    <n v="19"/>
    <n v="6.1"/>
    <n v="8"/>
    <s v="WinkySoft"/>
    <s v="E10+"/>
  </r>
  <r>
    <s v="King's Field"/>
    <x v="12"/>
    <n v="1995"/>
    <x v="4125"/>
    <x v="27"/>
    <s v="Jun"/>
    <x v="3"/>
    <x v="3"/>
    <x v="290"/>
    <x v="297"/>
    <x v="58"/>
    <x v="145"/>
    <x v="613"/>
    <m/>
    <m/>
    <m/>
    <m/>
    <m/>
    <m/>
  </r>
  <r>
    <s v="Let's Ride: Sunshine Stables"/>
    <x v="8"/>
    <n v="2005"/>
    <x v="377"/>
    <x v="8"/>
    <s v="Apr"/>
    <x v="0"/>
    <x v="233"/>
    <x v="234"/>
    <x v="203"/>
    <x v="58"/>
    <x v="106"/>
    <x v="613"/>
    <m/>
    <m/>
    <m/>
    <m/>
    <m/>
    <m/>
  </r>
  <r>
    <s v="World Stadium 4"/>
    <x v="12"/>
    <n v="2000"/>
    <x v="6168"/>
    <x v="21"/>
    <s v="Nov"/>
    <x v="0"/>
    <x v="25"/>
    <x v="180"/>
    <x v="125"/>
    <x v="126"/>
    <x v="145"/>
    <x v="613"/>
    <m/>
    <m/>
    <m/>
    <m/>
    <m/>
    <m/>
  </r>
  <r>
    <s v="Disney's American Dragon Jake Long: Attack of the Dark Dragon"/>
    <x v="3"/>
    <n v="2006"/>
    <x v="6169"/>
    <x v="25"/>
    <s v="Jan"/>
    <x v="8"/>
    <x v="32"/>
    <x v="341"/>
    <x v="125"/>
    <x v="58"/>
    <x v="145"/>
    <x v="613"/>
    <m/>
    <m/>
    <s v="tbd"/>
    <m/>
    <s v="WayForward"/>
    <s v="E"/>
  </r>
  <r>
    <s v="Midway Arcade Treasures 2"/>
    <x v="19"/>
    <n v="2004"/>
    <x v="6170"/>
    <x v="11"/>
    <s v="Oct"/>
    <x v="5"/>
    <x v="39"/>
    <x v="346"/>
    <x v="298"/>
    <x v="58"/>
    <x v="106"/>
    <x v="613"/>
    <n v="74"/>
    <n v="21"/>
    <s v="tbd"/>
    <m/>
    <s v="Backbone Entertainment"/>
    <s v="M"/>
  </r>
  <r>
    <s v="Hot Wheels World Race"/>
    <x v="19"/>
    <n v="2003"/>
    <x v="6171"/>
    <x v="18"/>
    <s v="Jun"/>
    <x v="2"/>
    <x v="28"/>
    <x v="346"/>
    <x v="298"/>
    <x v="58"/>
    <x v="106"/>
    <x v="613"/>
    <n v="59"/>
    <n v="5"/>
    <n v="7"/>
    <n v="5"/>
    <s v="Climax Group"/>
    <s v="E"/>
  </r>
  <r>
    <s v="San Goku Shi Taisen DS"/>
    <x v="3"/>
    <n v="2007"/>
    <x v="1014"/>
    <x v="32"/>
    <s v="Jul"/>
    <x v="11"/>
    <x v="8"/>
    <x v="180"/>
    <x v="125"/>
    <x v="94"/>
    <x v="106"/>
    <x v="613"/>
    <m/>
    <m/>
    <m/>
    <m/>
    <m/>
    <m/>
  </r>
  <r>
    <s v="Monster Jam"/>
    <x v="0"/>
    <n v="2007"/>
    <x v="6172"/>
    <x v="34"/>
    <s v="Dec"/>
    <x v="2"/>
    <x v="4"/>
    <x v="341"/>
    <x v="125"/>
    <x v="58"/>
    <x v="145"/>
    <x v="613"/>
    <m/>
    <m/>
    <n v="7.8"/>
    <n v="8"/>
    <s v="Activision"/>
    <s v="E"/>
  </r>
  <r>
    <s v="Kawa no Nushi Tsuri"/>
    <x v="12"/>
    <n v="1998"/>
    <x v="6173"/>
    <x v="7"/>
    <s v="Jun"/>
    <x v="0"/>
    <x v="249"/>
    <x v="180"/>
    <x v="125"/>
    <x v="126"/>
    <x v="145"/>
    <x v="613"/>
    <m/>
    <m/>
    <m/>
    <m/>
    <m/>
    <m/>
  </r>
  <r>
    <s v="Castlevania Judgment"/>
    <x v="0"/>
    <n v="2008"/>
    <x v="6174"/>
    <x v="22"/>
    <s v="Jun"/>
    <x v="9"/>
    <x v="14"/>
    <x v="234"/>
    <x v="287"/>
    <x v="62"/>
    <x v="145"/>
    <x v="613"/>
    <n v="49"/>
    <n v="33"/>
    <n v="5.9"/>
    <n v="56"/>
    <s v="Eighting"/>
    <s v="T"/>
  </r>
  <r>
    <s v="Magic: The Gathering - Battlegrounds"/>
    <x v="13"/>
    <n v="2003"/>
    <x v="3755"/>
    <x v="17"/>
    <s v="Mar"/>
    <x v="11"/>
    <x v="10"/>
    <x v="234"/>
    <x v="298"/>
    <x v="58"/>
    <x v="145"/>
    <x v="613"/>
    <m/>
    <m/>
    <m/>
    <m/>
    <m/>
    <m/>
  </r>
  <r>
    <s v="N2O: Nitrous Oxide"/>
    <x v="12"/>
    <n v="1998"/>
    <x v="6175"/>
    <x v="0"/>
    <s v="Jul"/>
    <x v="2"/>
    <x v="264"/>
    <x v="290"/>
    <x v="297"/>
    <x v="58"/>
    <x v="145"/>
    <x v="613"/>
    <m/>
    <m/>
    <m/>
    <m/>
    <m/>
    <m/>
  </r>
  <r>
    <s v="Dancing With The Stars"/>
    <x v="6"/>
    <n v="2007"/>
    <x v="6176"/>
    <x v="31"/>
    <s v="Dec"/>
    <x v="5"/>
    <x v="4"/>
    <x v="122"/>
    <x v="297"/>
    <x v="58"/>
    <x v="133"/>
    <x v="613"/>
    <m/>
    <m/>
    <s v="tbd"/>
    <m/>
    <s v="Zoe Mode"/>
    <s v="E10+"/>
  </r>
  <r>
    <s v="Apache: Air Assault"/>
    <x v="4"/>
    <n v="2010"/>
    <x v="6177"/>
    <x v="21"/>
    <s v="Feb"/>
    <x v="7"/>
    <x v="4"/>
    <x v="234"/>
    <x v="298"/>
    <x v="58"/>
    <x v="145"/>
    <x v="613"/>
    <n v="70"/>
    <n v="26"/>
    <n v="6.4"/>
    <n v="31"/>
    <s v="Gaijin Entertainment"/>
    <s v="T"/>
  </r>
  <r>
    <s v="Aliens: Infestation"/>
    <x v="3"/>
    <n v="2011"/>
    <x v="1600"/>
    <x v="32"/>
    <s v="Mar"/>
    <x v="8"/>
    <x v="8"/>
    <x v="290"/>
    <x v="300"/>
    <x v="58"/>
    <x v="133"/>
    <x v="613"/>
    <n v="76"/>
    <n v="43"/>
    <n v="8.1999999999999993"/>
    <n v="29"/>
    <s v="Gearbox Software, WayForward"/>
    <s v="T"/>
  </r>
  <r>
    <s v="Return to PopoloCrois: A Story of Seasons Fairytale"/>
    <x v="10"/>
    <n v="2015"/>
    <x v="481"/>
    <x v="20"/>
    <s v="Mar"/>
    <x v="7"/>
    <x v="104"/>
    <x v="268"/>
    <x v="125"/>
    <x v="67"/>
    <x v="145"/>
    <x v="613"/>
    <n v="72"/>
    <n v="28"/>
    <n v="6.8"/>
    <n v="15"/>
    <s v="Marvelous Inc."/>
    <s v="E10+"/>
  </r>
  <r>
    <s v="Angry Birds Trilogy"/>
    <x v="5"/>
    <n v="2012"/>
    <x v="6178"/>
    <x v="28"/>
    <s v="Aug"/>
    <x v="8"/>
    <x v="4"/>
    <x v="234"/>
    <x v="287"/>
    <x v="58"/>
    <x v="147"/>
    <x v="613"/>
    <n v="66"/>
    <n v="8"/>
    <n v="3.7"/>
    <n v="20"/>
    <s v="Rovio Mobile, Rovio Entertainment"/>
    <s v="E"/>
  </r>
  <r>
    <s v="Otogirisou"/>
    <x v="7"/>
    <n v="1992"/>
    <x v="1286"/>
    <x v="0"/>
    <s v="Aug"/>
    <x v="10"/>
    <x v="120"/>
    <x v="180"/>
    <x v="125"/>
    <x v="94"/>
    <x v="106"/>
    <x v="613"/>
    <m/>
    <m/>
    <m/>
    <m/>
    <m/>
    <m/>
  </r>
  <r>
    <s v="SD Gundam G Generation 3D"/>
    <x v="10"/>
    <n v="2011"/>
    <x v="6179"/>
    <x v="16"/>
    <s v="May"/>
    <x v="3"/>
    <x v="25"/>
    <x v="180"/>
    <x v="125"/>
    <x v="94"/>
    <x v="106"/>
    <x v="613"/>
    <m/>
    <m/>
    <m/>
    <m/>
    <m/>
    <m/>
  </r>
  <r>
    <s v="Crash Tag Team Racing"/>
    <x v="19"/>
    <n v="2005"/>
    <x v="6180"/>
    <x v="4"/>
    <s v="Dec"/>
    <x v="2"/>
    <x v="23"/>
    <x v="234"/>
    <x v="298"/>
    <x v="58"/>
    <x v="106"/>
    <x v="613"/>
    <n v="66"/>
    <n v="14"/>
    <n v="7.3"/>
    <n v="11"/>
    <s v="Radical Entertainment"/>
    <s v="E10+"/>
  </r>
  <r>
    <s v="El Shaddai: Ascension of the Metatron"/>
    <x v="4"/>
    <n v="2011"/>
    <x v="6181"/>
    <x v="34"/>
    <s v="Jul"/>
    <x v="8"/>
    <x v="153"/>
    <x v="360"/>
    <x v="300"/>
    <x v="102"/>
    <x v="145"/>
    <x v="613"/>
    <n v="75"/>
    <n v="44"/>
    <n v="7"/>
    <n v="47"/>
    <s v="Ignition Entertainment"/>
    <s v="T"/>
  </r>
  <r>
    <s v="NPPL: Championship Paintball 2009"/>
    <x v="5"/>
    <n v="2008"/>
    <x v="6182"/>
    <x v="26"/>
    <s v="Jun"/>
    <x v="6"/>
    <x v="59"/>
    <x v="341"/>
    <x v="125"/>
    <x v="58"/>
    <x v="145"/>
    <x v="613"/>
    <n v="45"/>
    <n v="9"/>
    <n v="7.4"/>
    <n v="10"/>
    <s v="FUN Labs"/>
    <s v="E10+"/>
  </r>
  <r>
    <s v="True Swing Golf"/>
    <x v="3"/>
    <n v="2005"/>
    <x v="6183"/>
    <x v="31"/>
    <s v="Sep"/>
    <x v="0"/>
    <x v="0"/>
    <x v="369"/>
    <x v="125"/>
    <x v="57"/>
    <x v="145"/>
    <x v="613"/>
    <n v="66"/>
    <n v="32"/>
    <n v="7.7"/>
    <n v="11"/>
    <s v="T&amp;E Soft"/>
    <s v="E"/>
  </r>
  <r>
    <s v="TimeSplitters: Future Perfect"/>
    <x v="13"/>
    <n v="2005"/>
    <x v="834"/>
    <x v="25"/>
    <s v="Aug"/>
    <x v="6"/>
    <x v="7"/>
    <x v="234"/>
    <x v="298"/>
    <x v="58"/>
    <x v="145"/>
    <x v="613"/>
    <n v="83"/>
    <n v="54"/>
    <n v="8.9"/>
    <n v="35"/>
    <s v="Free Radical Design"/>
    <s v="M"/>
  </r>
  <r>
    <s v="Hannah Montana: Rock Out the Show"/>
    <x v="16"/>
    <n v="2009"/>
    <x v="6184"/>
    <x v="18"/>
    <s v="Mar"/>
    <x v="5"/>
    <x v="32"/>
    <x v="346"/>
    <x v="45"/>
    <x v="58"/>
    <x v="133"/>
    <x v="613"/>
    <m/>
    <m/>
    <m/>
    <m/>
    <m/>
    <m/>
  </r>
  <r>
    <s v="Zoo Hospital"/>
    <x v="0"/>
    <n v="2008"/>
    <x v="6185"/>
    <x v="29"/>
    <s v="Sep"/>
    <x v="7"/>
    <x v="35"/>
    <x v="364"/>
    <x v="45"/>
    <x v="58"/>
    <x v="145"/>
    <x v="613"/>
    <n v="61"/>
    <n v="4"/>
    <s v="tbd"/>
    <m/>
    <s v="Torus Games"/>
    <s v="E"/>
  </r>
  <r>
    <s v="Family Feud Decades"/>
    <x v="0"/>
    <n v="2010"/>
    <x v="6186"/>
    <x v="21"/>
    <s v="Mar"/>
    <x v="5"/>
    <x v="5"/>
    <x v="341"/>
    <x v="125"/>
    <x v="58"/>
    <x v="145"/>
    <x v="613"/>
    <m/>
    <m/>
    <s v="tbd"/>
    <m/>
    <s v="Ludia"/>
    <s v="E10+"/>
  </r>
  <r>
    <s v="Midway Arcade Treasures 3"/>
    <x v="6"/>
    <n v="2005"/>
    <x v="4995"/>
    <x v="27"/>
    <s v="Sep"/>
    <x v="5"/>
    <x v="39"/>
    <x v="122"/>
    <x v="297"/>
    <x v="58"/>
    <x v="133"/>
    <x v="613"/>
    <n v="67"/>
    <n v="23"/>
    <s v="tbd"/>
    <m/>
    <s v="Digital Eclipse"/>
    <s v="E"/>
  </r>
  <r>
    <s v="Goosebumps HorrorLand"/>
    <x v="0"/>
    <n v="2008"/>
    <x v="2837"/>
    <x v="10"/>
    <s v="May"/>
    <x v="10"/>
    <x v="118"/>
    <x v="341"/>
    <x v="125"/>
    <x v="58"/>
    <x v="145"/>
    <x v="613"/>
    <n v="37"/>
    <n v="4"/>
    <n v="3.5"/>
    <n v="8"/>
    <s v="SScholastic Media"/>
    <s v="E10+"/>
  </r>
  <r>
    <s v="Dr. Muto"/>
    <x v="6"/>
    <n v="2002"/>
    <x v="6187"/>
    <x v="26"/>
    <s v="Jun"/>
    <x v="1"/>
    <x v="39"/>
    <x v="122"/>
    <x v="297"/>
    <x v="58"/>
    <x v="133"/>
    <x v="613"/>
    <m/>
    <m/>
    <m/>
    <m/>
    <m/>
    <m/>
  </r>
  <r>
    <s v="Thrillville: Off the Rails"/>
    <x v="4"/>
    <n v="2007"/>
    <x v="330"/>
    <x v="32"/>
    <s v="Nov"/>
    <x v="11"/>
    <x v="18"/>
    <x v="346"/>
    <x v="287"/>
    <x v="58"/>
    <x v="145"/>
    <x v="613"/>
    <n v="73"/>
    <n v="24"/>
    <n v="2.8"/>
    <n v="34"/>
    <s v="Frontier Developments"/>
    <s v="E10+"/>
  </r>
  <r>
    <s v="DS Rakubiki Jiten"/>
    <x v="3"/>
    <n v="2005"/>
    <x v="6188"/>
    <x v="16"/>
    <s v="Aug"/>
    <x v="5"/>
    <x v="0"/>
    <x v="180"/>
    <x v="125"/>
    <x v="94"/>
    <x v="106"/>
    <x v="613"/>
    <m/>
    <m/>
    <m/>
    <m/>
    <m/>
    <m/>
  </r>
  <r>
    <s v="SeaWorld Adventure Parks: Shamu's Deep Sea Adventure"/>
    <x v="6"/>
    <n v="2005"/>
    <x v="2325"/>
    <x v="28"/>
    <s v="Aug"/>
    <x v="10"/>
    <x v="4"/>
    <x v="122"/>
    <x v="297"/>
    <x v="58"/>
    <x v="133"/>
    <x v="613"/>
    <m/>
    <m/>
    <m/>
    <m/>
    <m/>
    <m/>
  </r>
  <r>
    <s v="Fatal Frame II: Crimson Butterfly"/>
    <x v="6"/>
    <n v="2003"/>
    <x v="5437"/>
    <x v="2"/>
    <s v="Mar"/>
    <x v="8"/>
    <x v="5"/>
    <x v="122"/>
    <x v="297"/>
    <x v="58"/>
    <x v="133"/>
    <x v="613"/>
    <n v="81"/>
    <n v="40"/>
    <n v="9.1999999999999993"/>
    <n v="100"/>
    <s v="Tecmo"/>
    <s v="M"/>
  </r>
  <r>
    <s v="Murdered: Soul Suspect"/>
    <x v="17"/>
    <n v="2014"/>
    <x v="27"/>
    <x v="20"/>
    <s v="May"/>
    <x v="8"/>
    <x v="15"/>
    <x v="122"/>
    <x v="270"/>
    <x v="58"/>
    <x v="145"/>
    <x v="613"/>
    <n v="51"/>
    <n v="17"/>
    <n v="7"/>
    <n v="130"/>
    <s v="Airtight Games"/>
    <s v="M"/>
  </r>
  <r>
    <s v="Shadow Man: 2econd Coming"/>
    <x v="6"/>
    <n v="2002"/>
    <x v="1712"/>
    <x v="13"/>
    <s v="Jul"/>
    <x v="10"/>
    <x v="30"/>
    <x v="122"/>
    <x v="297"/>
    <x v="58"/>
    <x v="133"/>
    <x v="613"/>
    <n v="68"/>
    <n v="24"/>
    <n v="7.6"/>
    <n v="8"/>
    <s v="Acclaim"/>
    <s v="M"/>
  </r>
  <r>
    <s v="Yu-Gi-Oh! 5D's Tag Force 6"/>
    <x v="16"/>
    <n v="2011"/>
    <x v="705"/>
    <x v="26"/>
    <s v="Aug"/>
    <x v="11"/>
    <x v="14"/>
    <x v="180"/>
    <x v="125"/>
    <x v="94"/>
    <x v="106"/>
    <x v="613"/>
    <m/>
    <m/>
    <m/>
    <m/>
    <m/>
    <m/>
  </r>
  <r>
    <s v="Dynasty Warriors 4"/>
    <x v="13"/>
    <n v="2003"/>
    <x v="4368"/>
    <x v="18"/>
    <s v="Apr"/>
    <x v="8"/>
    <x v="48"/>
    <x v="234"/>
    <x v="298"/>
    <x v="58"/>
    <x v="145"/>
    <x v="613"/>
    <n v="75"/>
    <n v="18"/>
    <n v="8.8000000000000007"/>
    <n v="18"/>
    <s v="Omega Force"/>
    <s v="T"/>
  </r>
  <r>
    <s v="Warriors Orochi 3"/>
    <x v="4"/>
    <n v="2011"/>
    <x v="6189"/>
    <x v="28"/>
    <s v="Jun"/>
    <x v="8"/>
    <x v="116"/>
    <x v="290"/>
    <x v="298"/>
    <x v="102"/>
    <x v="145"/>
    <x v="613"/>
    <n v="71"/>
    <n v="9"/>
    <n v="8.1"/>
    <n v="19"/>
    <s v="Omega Force"/>
    <s v="T"/>
  </r>
  <r>
    <s v="Wakeboarding Unleashed Featuring Shaun Murray"/>
    <x v="6"/>
    <n v="2003"/>
    <x v="5780"/>
    <x v="16"/>
    <s v="May"/>
    <x v="0"/>
    <x v="4"/>
    <x v="122"/>
    <x v="297"/>
    <x v="58"/>
    <x v="133"/>
    <x v="613"/>
    <n v="83"/>
    <n v="23"/>
    <n v="9"/>
    <n v="12"/>
    <s v="Shaba Games"/>
    <s v="E"/>
  </r>
  <r>
    <s v="The Incredibles: Rise of the Underminer"/>
    <x v="19"/>
    <n v="2005"/>
    <x v="5773"/>
    <x v="0"/>
    <s v="Dec"/>
    <x v="8"/>
    <x v="28"/>
    <x v="234"/>
    <x v="298"/>
    <x v="58"/>
    <x v="106"/>
    <x v="613"/>
    <n v="67"/>
    <n v="7"/>
    <n v="6.6"/>
    <n v="7"/>
    <s v="Heavy Iron Studios"/>
    <s v="E10+"/>
  </r>
  <r>
    <s v="Beowulf: The Game"/>
    <x v="5"/>
    <n v="2007"/>
    <x v="6190"/>
    <x v="9"/>
    <s v="Nov"/>
    <x v="8"/>
    <x v="5"/>
    <x v="364"/>
    <x v="45"/>
    <x v="58"/>
    <x v="145"/>
    <x v="613"/>
    <n v="51"/>
    <n v="18"/>
    <n v="5.2"/>
    <n v="17"/>
    <s v="Ubisoft"/>
    <s v="M"/>
  </r>
  <r>
    <s v="Dewy's Adventure"/>
    <x v="0"/>
    <n v="2007"/>
    <x v="6191"/>
    <x v="8"/>
    <s v="Nov"/>
    <x v="1"/>
    <x v="14"/>
    <x v="364"/>
    <x v="125"/>
    <x v="62"/>
    <x v="145"/>
    <x v="613"/>
    <n v="67"/>
    <n v="29"/>
    <n v="6.3"/>
    <n v="15"/>
    <s v="Konami"/>
    <s v="E"/>
  </r>
  <r>
    <s v="Jikkyou Powerful Pro Yakyuu 3 '97 Haru"/>
    <x v="7"/>
    <n v="1997"/>
    <x v="6192"/>
    <x v="24"/>
    <s v="Jun"/>
    <x v="0"/>
    <x v="14"/>
    <x v="180"/>
    <x v="125"/>
    <x v="94"/>
    <x v="106"/>
    <x v="613"/>
    <m/>
    <m/>
    <m/>
    <m/>
    <m/>
    <m/>
  </r>
  <r>
    <s v="Alone in the Dark: The New Nightmare"/>
    <x v="12"/>
    <s v="N/A"/>
    <x v="1274"/>
    <x v="32"/>
    <s v="Jun"/>
    <x v="10"/>
    <x v="52"/>
    <x v="290"/>
    <x v="297"/>
    <x v="58"/>
    <x v="145"/>
    <x v="613"/>
    <n v="77"/>
    <n v="15"/>
    <n v="8.1"/>
    <n v="40"/>
    <s v="Darkworks"/>
    <s v="M"/>
  </r>
  <r>
    <s v="The BIGS"/>
    <x v="5"/>
    <n v="2007"/>
    <x v="5670"/>
    <x v="16"/>
    <s v="Aug"/>
    <x v="0"/>
    <x v="2"/>
    <x v="341"/>
    <x v="125"/>
    <x v="58"/>
    <x v="145"/>
    <x v="613"/>
    <n v="77"/>
    <n v="19"/>
    <n v="7.2"/>
    <n v="12"/>
    <s v="Blue Castle Games"/>
    <s v="E"/>
  </r>
  <r>
    <s v="Fracture"/>
    <x v="5"/>
    <n v="2008"/>
    <x v="4055"/>
    <x v="16"/>
    <s v="Jan"/>
    <x v="6"/>
    <x v="18"/>
    <x v="369"/>
    <x v="203"/>
    <x v="58"/>
    <x v="133"/>
    <x v="613"/>
    <n v="62"/>
    <n v="40"/>
    <n v="5.8"/>
    <n v="18"/>
    <s v="Day 1 Studios"/>
    <s v="T"/>
  </r>
  <r>
    <s v="Flushed Away"/>
    <x v="19"/>
    <n v="2006"/>
    <x v="4896"/>
    <x v="20"/>
    <s v="Apr"/>
    <x v="1"/>
    <x v="58"/>
    <x v="234"/>
    <x v="298"/>
    <x v="58"/>
    <x v="106"/>
    <x v="613"/>
    <n v="47"/>
    <n v="4"/>
    <s v="tbd"/>
    <m/>
    <s v="Monkey Bar Games"/>
    <s v="E"/>
  </r>
  <r>
    <s v="NBA Live 08"/>
    <x v="0"/>
    <n v="2007"/>
    <x v="6193"/>
    <x v="6"/>
    <s v="Jun"/>
    <x v="0"/>
    <x v="7"/>
    <x v="364"/>
    <x v="125"/>
    <x v="58"/>
    <x v="145"/>
    <x v="613"/>
    <n v="52"/>
    <n v="11"/>
    <n v="7.1"/>
    <n v="21"/>
    <s v="EA Canada"/>
    <s v="E"/>
  </r>
  <r>
    <s v="Summon Night EX-Thesis: Yoake no Tsubasa"/>
    <x v="6"/>
    <n v="2005"/>
    <x v="5351"/>
    <x v="34"/>
    <s v="Jul"/>
    <x v="3"/>
    <x v="56"/>
    <x v="180"/>
    <x v="125"/>
    <x v="94"/>
    <x v="106"/>
    <x v="613"/>
    <m/>
    <m/>
    <m/>
    <m/>
    <m/>
    <m/>
  </r>
  <r>
    <s v="Hyperdimension Neptunia Victory"/>
    <x v="5"/>
    <n v="2012"/>
    <x v="5224"/>
    <x v="23"/>
    <s v="Aug"/>
    <x v="3"/>
    <x v="266"/>
    <x v="268"/>
    <x v="298"/>
    <x v="23"/>
    <x v="133"/>
    <x v="613"/>
    <n v="55"/>
    <n v="19"/>
    <n v="7.8"/>
    <n v="94"/>
    <s v="Idea Factory, Compile Heart"/>
    <s v="T"/>
  </r>
  <r>
    <s v="Pro Yaky? Spirits 3"/>
    <x v="6"/>
    <n v="2006"/>
    <x v="6194"/>
    <x v="19"/>
    <s v="Jul"/>
    <x v="0"/>
    <x v="14"/>
    <x v="180"/>
    <x v="125"/>
    <x v="94"/>
    <x v="106"/>
    <x v="613"/>
    <m/>
    <m/>
    <m/>
    <m/>
    <m/>
    <m/>
  </r>
  <r>
    <s v="Silent Scope 3"/>
    <x v="6"/>
    <n v="2002"/>
    <x v="5956"/>
    <x v="7"/>
    <s v="Mar"/>
    <x v="6"/>
    <x v="14"/>
    <x v="122"/>
    <x v="297"/>
    <x v="58"/>
    <x v="133"/>
    <x v="613"/>
    <n v="61"/>
    <n v="12"/>
    <s v="tbd"/>
    <m/>
    <s v="KCET"/>
    <s v="M"/>
  </r>
  <r>
    <s v="NASCAR Heat 2002"/>
    <x v="8"/>
    <n v="2002"/>
    <x v="3018"/>
    <x v="22"/>
    <s v="May"/>
    <x v="2"/>
    <x v="52"/>
    <x v="234"/>
    <x v="203"/>
    <x v="58"/>
    <x v="106"/>
    <x v="613"/>
    <n v="52"/>
    <n v="4"/>
    <s v="tbd"/>
    <m/>
    <s v="Crawfish Interactive"/>
    <s v="E"/>
  </r>
  <r>
    <s v="Marble Saga: Kororinpa"/>
    <x v="0"/>
    <n v="2009"/>
    <x v="6195"/>
    <x v="11"/>
    <s v="Nov"/>
    <x v="4"/>
    <x v="14"/>
    <x v="290"/>
    <x v="300"/>
    <x v="58"/>
    <x v="145"/>
    <x v="613"/>
    <n v="74"/>
    <n v="16"/>
    <n v="7.3"/>
    <n v="6"/>
    <s v="Hudson Entertainment"/>
    <s v="E"/>
  </r>
  <r>
    <s v="Namco Classic Fighter Collection"/>
    <x v="6"/>
    <n v="2008"/>
    <x v="6196"/>
    <x v="31"/>
    <s v="Oct"/>
    <x v="9"/>
    <x v="25"/>
    <x v="122"/>
    <x v="297"/>
    <x v="58"/>
    <x v="133"/>
    <x v="613"/>
    <m/>
    <m/>
    <s v="tbd"/>
    <m/>
    <s v="Namco Bandai Games America"/>
    <s v="T"/>
  </r>
  <r>
    <s v="International Superstar Soccer Deluxe"/>
    <x v="7"/>
    <n v="1995"/>
    <x v="6197"/>
    <x v="21"/>
    <s v="May"/>
    <x v="0"/>
    <x v="14"/>
    <x v="180"/>
    <x v="125"/>
    <x v="94"/>
    <x v="106"/>
    <x v="613"/>
    <m/>
    <m/>
    <m/>
    <m/>
    <m/>
    <m/>
  </r>
  <r>
    <s v="Family Game Night 4: The Game Show"/>
    <x v="0"/>
    <n v="2011"/>
    <x v="5408"/>
    <x v="0"/>
    <s v="Dec"/>
    <x v="5"/>
    <x v="7"/>
    <x v="234"/>
    <x v="298"/>
    <x v="58"/>
    <x v="145"/>
    <x v="613"/>
    <m/>
    <m/>
    <s v="tbd"/>
    <m/>
    <s v="Electronic Arts"/>
    <s v="E"/>
  </r>
  <r>
    <s v="Intellivision Lives!"/>
    <x v="6"/>
    <n v="2003"/>
    <x v="6198"/>
    <x v="23"/>
    <s v="Feb"/>
    <x v="5"/>
    <x v="97"/>
    <x v="122"/>
    <x v="297"/>
    <x v="58"/>
    <x v="133"/>
    <x v="613"/>
    <m/>
    <m/>
    <m/>
    <m/>
    <m/>
    <m/>
  </r>
  <r>
    <s v="Robots"/>
    <x v="19"/>
    <n v="2005"/>
    <x v="5484"/>
    <x v="27"/>
    <s v="May"/>
    <x v="8"/>
    <x v="23"/>
    <x v="234"/>
    <x v="298"/>
    <x v="58"/>
    <x v="106"/>
    <x v="613"/>
    <n v="56"/>
    <n v="4"/>
    <s v="tbd"/>
    <m/>
    <s v="Eurocom Entertainment Software"/>
    <s v="E"/>
  </r>
  <r>
    <s v="WRC 2: FIA World Rally Championship"/>
    <x v="5"/>
    <n v="2011"/>
    <x v="4575"/>
    <x v="25"/>
    <s v="Jan"/>
    <x v="2"/>
    <x v="5"/>
    <x v="180"/>
    <x v="279"/>
    <x v="58"/>
    <x v="115"/>
    <x v="613"/>
    <m/>
    <m/>
    <m/>
    <m/>
    <m/>
    <m/>
  </r>
  <r>
    <s v="The King of Fighters XII"/>
    <x v="5"/>
    <n v="2009"/>
    <x v="6199"/>
    <x v="17"/>
    <s v="Mar"/>
    <x v="9"/>
    <x v="153"/>
    <x v="369"/>
    <x v="45"/>
    <x v="102"/>
    <x v="145"/>
    <x v="613"/>
    <n v="57"/>
    <n v="48"/>
    <n v="5.3"/>
    <n v="46"/>
    <s v="SNK Playmore"/>
    <s v="T"/>
  </r>
  <r>
    <s v="Tak: Mojo Mistake"/>
    <x v="3"/>
    <n v="2008"/>
    <x v="6200"/>
    <x v="10"/>
    <s v="Jul"/>
    <x v="8"/>
    <x v="28"/>
    <x v="341"/>
    <x v="125"/>
    <x v="58"/>
    <x v="145"/>
    <x v="613"/>
    <m/>
    <m/>
    <s v="tbd"/>
    <m/>
    <s v="THQ"/>
    <s v="E"/>
  </r>
  <r>
    <s v="Lego Star Wars: The Force Awakens"/>
    <x v="5"/>
    <n v="2016"/>
    <x v="3698"/>
    <x v="4"/>
    <s v="May"/>
    <x v="8"/>
    <x v="19"/>
    <x v="393"/>
    <x v="244"/>
    <x v="58"/>
    <x v="147"/>
    <x v="613"/>
    <m/>
    <m/>
    <s v="tbd"/>
    <m/>
    <s v="TT Games"/>
    <s v="E10+"/>
  </r>
  <r>
    <s v="Dungeon Siege: Throne of Agony"/>
    <x v="16"/>
    <n v="2006"/>
    <x v="4598"/>
    <x v="27"/>
    <s v="May"/>
    <x v="3"/>
    <x v="2"/>
    <x v="346"/>
    <x v="287"/>
    <x v="58"/>
    <x v="133"/>
    <x v="613"/>
    <n v="74"/>
    <n v="32"/>
    <n v="8.1"/>
    <n v="21"/>
    <s v="SuperVillain Studios"/>
    <s v="T"/>
  </r>
  <r>
    <s v="Rio"/>
    <x v="3"/>
    <n v="2011"/>
    <x v="6201"/>
    <x v="23"/>
    <s v="Apr"/>
    <x v="5"/>
    <x v="28"/>
    <x v="234"/>
    <x v="298"/>
    <x v="58"/>
    <x v="145"/>
    <x v="613"/>
    <n v="59"/>
    <n v="5"/>
    <s v="tbd"/>
    <m/>
    <s v="THQ"/>
    <s v="E"/>
  </r>
  <r>
    <s v="SimEarth: The Living Planet"/>
    <x v="7"/>
    <n v="1991"/>
    <x v="6202"/>
    <x v="0"/>
    <s v="Dec"/>
    <x v="7"/>
    <x v="156"/>
    <x v="180"/>
    <x v="125"/>
    <x v="94"/>
    <x v="106"/>
    <x v="613"/>
    <m/>
    <m/>
    <m/>
    <m/>
    <m/>
    <m/>
  </r>
  <r>
    <s v="Finding Nemo: Escape to the Big Blue"/>
    <x v="3"/>
    <n v="2006"/>
    <x v="4792"/>
    <x v="24"/>
    <s v="Dec"/>
    <x v="8"/>
    <x v="28"/>
    <x v="234"/>
    <x v="298"/>
    <x v="58"/>
    <x v="145"/>
    <x v="613"/>
    <n v="66"/>
    <n v="5"/>
    <s v="tbd"/>
    <m/>
    <s v="Altron"/>
    <s v="E"/>
  </r>
  <r>
    <s v="Sengoku Basara: Chronicle Heroes"/>
    <x v="16"/>
    <n v="2011"/>
    <x v="3918"/>
    <x v="21"/>
    <s v="Dec"/>
    <x v="8"/>
    <x v="12"/>
    <x v="180"/>
    <x v="125"/>
    <x v="94"/>
    <x v="106"/>
    <x v="613"/>
    <m/>
    <m/>
    <m/>
    <m/>
    <m/>
    <m/>
  </r>
  <r>
    <s v="Grease Dance"/>
    <x v="4"/>
    <n v="2011"/>
    <x v="1923"/>
    <x v="25"/>
    <s v="Apr"/>
    <x v="5"/>
    <x v="11"/>
    <x v="369"/>
    <x v="298"/>
    <x v="58"/>
    <x v="145"/>
    <x v="613"/>
    <m/>
    <m/>
    <s v="tbd"/>
    <m/>
    <s v="505 Games"/>
    <s v="T"/>
  </r>
  <r>
    <s v="Culdcept SAGA"/>
    <x v="4"/>
    <n v="2006"/>
    <x v="5598"/>
    <x v="9"/>
    <s v="Nov"/>
    <x v="3"/>
    <x v="25"/>
    <x v="234"/>
    <x v="125"/>
    <x v="102"/>
    <x v="145"/>
    <x v="613"/>
    <n v="75"/>
    <n v="33"/>
    <n v="8.6999999999999993"/>
    <n v="49"/>
    <s v="Omiya Soft, Jamsworks"/>
    <s v="T"/>
  </r>
  <r>
    <s v="The Wild Thornberrys: Chimp Chase"/>
    <x v="8"/>
    <n v="2001"/>
    <x v="6203"/>
    <x v="18"/>
    <s v="May"/>
    <x v="8"/>
    <x v="28"/>
    <x v="369"/>
    <x v="203"/>
    <x v="58"/>
    <x v="106"/>
    <x v="613"/>
    <m/>
    <m/>
    <s v="tbd"/>
    <m/>
    <s v="Helixe"/>
    <s v="E"/>
  </r>
  <r>
    <s v="Power Stakes"/>
    <x v="12"/>
    <n v="1997"/>
    <x v="6204"/>
    <x v="33"/>
    <s v="Aug"/>
    <x v="0"/>
    <x v="294"/>
    <x v="180"/>
    <x v="125"/>
    <x v="126"/>
    <x v="145"/>
    <x v="613"/>
    <m/>
    <m/>
    <m/>
    <m/>
    <m/>
    <m/>
  </r>
  <r>
    <s v="World Series of Poker: Tournament of Champions 2007 Edition"/>
    <x v="4"/>
    <n v="2006"/>
    <x v="6205"/>
    <x v="33"/>
    <s v="Mar"/>
    <x v="5"/>
    <x v="4"/>
    <x v="341"/>
    <x v="125"/>
    <x v="58"/>
    <x v="145"/>
    <x v="613"/>
    <m/>
    <m/>
    <m/>
    <m/>
    <m/>
    <m/>
  </r>
  <r>
    <s v="Tom and Jerry in Fists of Furry"/>
    <x v="11"/>
    <n v="2000"/>
    <x v="6206"/>
    <x v="7"/>
    <s v="Feb"/>
    <x v="9"/>
    <x v="5"/>
    <x v="346"/>
    <x v="298"/>
    <x v="58"/>
    <x v="106"/>
    <x v="613"/>
    <m/>
    <m/>
    <m/>
    <m/>
    <m/>
    <m/>
  </r>
  <r>
    <s v="Hydro Thunder"/>
    <x v="11"/>
    <n v="2000"/>
    <x v="6207"/>
    <x v="18"/>
    <s v="Nov"/>
    <x v="2"/>
    <x v="39"/>
    <x v="346"/>
    <x v="298"/>
    <x v="58"/>
    <x v="106"/>
    <x v="613"/>
    <m/>
    <m/>
    <m/>
    <m/>
    <m/>
    <m/>
  </r>
  <r>
    <s v="Destruction Derby 64"/>
    <x v="11"/>
    <n v="1999"/>
    <x v="652"/>
    <x v="27"/>
    <s v="Nov"/>
    <x v="2"/>
    <x v="28"/>
    <x v="346"/>
    <x v="298"/>
    <x v="58"/>
    <x v="106"/>
    <x v="613"/>
    <m/>
    <m/>
    <m/>
    <m/>
    <m/>
    <m/>
  </r>
  <r>
    <s v="Space Invaders"/>
    <x v="11"/>
    <n v="1999"/>
    <x v="6208"/>
    <x v="31"/>
    <s v="Jan"/>
    <x v="6"/>
    <x v="4"/>
    <x v="346"/>
    <x v="298"/>
    <x v="58"/>
    <x v="106"/>
    <x v="613"/>
    <m/>
    <m/>
    <m/>
    <m/>
    <m/>
    <m/>
  </r>
  <r>
    <s v="Starcraft 64"/>
    <x v="11"/>
    <n v="2000"/>
    <x v="382"/>
    <x v="19"/>
    <s v="Jun"/>
    <x v="11"/>
    <x v="0"/>
    <x v="346"/>
    <x v="298"/>
    <x v="58"/>
    <x v="106"/>
    <x v="613"/>
    <m/>
    <m/>
    <m/>
    <m/>
    <m/>
    <m/>
  </r>
  <r>
    <s v="Buck Bumble"/>
    <x v="11"/>
    <n v="1998"/>
    <x v="3540"/>
    <x v="3"/>
    <s v="Nov"/>
    <x v="8"/>
    <x v="5"/>
    <x v="346"/>
    <x v="298"/>
    <x v="58"/>
    <x v="106"/>
    <x v="613"/>
    <m/>
    <m/>
    <m/>
    <m/>
    <m/>
    <m/>
  </r>
  <r>
    <s v="California Speed"/>
    <x v="11"/>
    <n v="1999"/>
    <x v="6209"/>
    <x v="28"/>
    <s v="Sep"/>
    <x v="5"/>
    <x v="39"/>
    <x v="346"/>
    <x v="298"/>
    <x v="58"/>
    <x v="106"/>
    <x v="613"/>
    <m/>
    <m/>
    <m/>
    <m/>
    <m/>
    <m/>
  </r>
  <r>
    <s v="Wonder Project J2: Koruro no Mori no Josette"/>
    <x v="11"/>
    <n v="1996"/>
    <x v="2367"/>
    <x v="0"/>
    <s v="Jul"/>
    <x v="7"/>
    <x v="24"/>
    <x v="180"/>
    <x v="125"/>
    <x v="130"/>
    <x v="115"/>
    <x v="613"/>
    <m/>
    <m/>
    <m/>
    <m/>
    <m/>
    <m/>
  </r>
  <r>
    <s v="Asteroids Hyper 64"/>
    <x v="11"/>
    <n v="1999"/>
    <x v="6210"/>
    <x v="23"/>
    <s v="Aug"/>
    <x v="6"/>
    <x v="67"/>
    <x v="346"/>
    <x v="298"/>
    <x v="58"/>
    <x v="106"/>
    <x v="613"/>
    <m/>
    <m/>
    <m/>
    <m/>
    <m/>
    <m/>
  </r>
  <r>
    <s v="The Powerpuff Girls: Chemical X-Traction"/>
    <x v="11"/>
    <n v="2001"/>
    <x v="6211"/>
    <x v="18"/>
    <s v="Jul"/>
    <x v="8"/>
    <x v="176"/>
    <x v="346"/>
    <x v="298"/>
    <x v="58"/>
    <x v="106"/>
    <x v="613"/>
    <m/>
    <m/>
    <m/>
    <m/>
    <m/>
    <m/>
  </r>
  <r>
    <s v="Fighters Destiny"/>
    <x v="11"/>
    <n v="1998"/>
    <x v="2666"/>
    <x v="7"/>
    <s v="Oct"/>
    <x v="9"/>
    <x v="83"/>
    <x v="346"/>
    <x v="298"/>
    <x v="58"/>
    <x v="106"/>
    <x v="613"/>
    <m/>
    <m/>
    <m/>
    <m/>
    <m/>
    <m/>
  </r>
  <r>
    <s v="Jikkyou Powerful Pro Yakyuu Basic-han 2001"/>
    <x v="11"/>
    <n v="2001"/>
    <x v="954"/>
    <x v="5"/>
    <s v="Aug"/>
    <x v="0"/>
    <x v="14"/>
    <x v="180"/>
    <x v="125"/>
    <x v="130"/>
    <x v="115"/>
    <x v="613"/>
    <m/>
    <m/>
    <m/>
    <m/>
    <m/>
    <m/>
  </r>
  <r>
    <s v="The Crew"/>
    <x v="14"/>
    <n v="2014"/>
    <x v="316"/>
    <x v="8"/>
    <s v="Oct"/>
    <x v="2"/>
    <x v="5"/>
    <x v="180"/>
    <x v="263"/>
    <x v="58"/>
    <x v="145"/>
    <x v="613"/>
    <n v="71"/>
    <n v="12"/>
    <n v="6.4"/>
    <n v="463"/>
    <s v="Ubisoft Reflections, Ivory Tower"/>
    <s v="T"/>
  </r>
  <r>
    <s v="Ready 2 Rumble Revolution"/>
    <x v="0"/>
    <n v="2009"/>
    <x v="4315"/>
    <x v="16"/>
    <s v="Feb"/>
    <x v="0"/>
    <x v="10"/>
    <x v="341"/>
    <x v="125"/>
    <x v="58"/>
    <x v="145"/>
    <x v="613"/>
    <n v="37"/>
    <n v="31"/>
    <s v="tbd"/>
    <m/>
    <s v="10tacle Studios"/>
    <s v="T"/>
  </r>
  <r>
    <s v="Create"/>
    <x v="5"/>
    <n v="2010"/>
    <x v="6212"/>
    <x v="19"/>
    <s v="May"/>
    <x v="8"/>
    <x v="7"/>
    <x v="369"/>
    <x v="298"/>
    <x v="58"/>
    <x v="133"/>
    <x v="613"/>
    <n v="61"/>
    <n v="23"/>
    <n v="5.2"/>
    <n v="5"/>
    <s v="EA Bright Light"/>
    <s v="E"/>
  </r>
  <r>
    <s v="Minna no DS Seminar: Kanpeki Kanji Ryoku"/>
    <x v="3"/>
    <n v="2006"/>
    <x v="6213"/>
    <x v="28"/>
    <s v="Feb"/>
    <x v="5"/>
    <x v="273"/>
    <x v="180"/>
    <x v="125"/>
    <x v="94"/>
    <x v="106"/>
    <x v="613"/>
    <m/>
    <m/>
    <m/>
    <m/>
    <m/>
    <m/>
  </r>
  <r>
    <s v="Macross Ace Frontier"/>
    <x v="16"/>
    <n v="2008"/>
    <x v="6214"/>
    <x v="30"/>
    <s v="Oct"/>
    <x v="7"/>
    <x v="25"/>
    <x v="180"/>
    <x v="125"/>
    <x v="94"/>
    <x v="106"/>
    <x v="613"/>
    <m/>
    <m/>
    <m/>
    <m/>
    <m/>
    <m/>
  </r>
  <r>
    <s v="Black &amp; Bruised"/>
    <x v="6"/>
    <n v="2003"/>
    <x v="6215"/>
    <x v="7"/>
    <s v="Sep"/>
    <x v="9"/>
    <x v="23"/>
    <x v="122"/>
    <x v="297"/>
    <x v="58"/>
    <x v="133"/>
    <x v="613"/>
    <m/>
    <m/>
    <m/>
    <m/>
    <m/>
    <m/>
  </r>
  <r>
    <s v="Eragon"/>
    <x v="3"/>
    <n v="2006"/>
    <x v="3552"/>
    <x v="11"/>
    <s v="Jun"/>
    <x v="8"/>
    <x v="23"/>
    <x v="346"/>
    <x v="287"/>
    <x v="58"/>
    <x v="145"/>
    <x v="613"/>
    <n v="63"/>
    <n v="17"/>
    <n v="7.6"/>
    <n v="13"/>
    <s v="Amaze Entertainment"/>
    <s v="T"/>
  </r>
  <r>
    <s v="TimeShift"/>
    <x v="5"/>
    <n v="2007"/>
    <x v="6216"/>
    <x v="34"/>
    <s v="Oct"/>
    <x v="6"/>
    <x v="23"/>
    <x v="364"/>
    <x v="125"/>
    <x v="58"/>
    <x v="145"/>
    <x v="613"/>
    <n v="70"/>
    <n v="16"/>
    <n v="6.3"/>
    <n v="27"/>
    <s v="Saber Interactive"/>
    <s v="M"/>
  </r>
  <r>
    <s v=".hack//G.U. Vol.2//Reminisce (jp sales)"/>
    <x v="6"/>
    <n v="2006"/>
    <x v="6217"/>
    <x v="18"/>
    <s v="Feb"/>
    <x v="3"/>
    <x v="25"/>
    <x v="180"/>
    <x v="125"/>
    <x v="94"/>
    <x v="106"/>
    <x v="613"/>
    <m/>
    <m/>
    <m/>
    <m/>
    <m/>
    <m/>
  </r>
  <r>
    <s v="Rapala Pro Fishing"/>
    <x v="13"/>
    <n v="2004"/>
    <x v="4574"/>
    <x v="31"/>
    <s v="Oct"/>
    <x v="0"/>
    <x v="84"/>
    <x v="234"/>
    <x v="298"/>
    <x v="58"/>
    <x v="145"/>
    <x v="613"/>
    <n v="59"/>
    <n v="7"/>
    <s v="tbd"/>
    <m/>
    <s v="FUN Labs"/>
    <s v="E"/>
  </r>
  <r>
    <s v="Spyro: Shadow Legacy"/>
    <x v="3"/>
    <n v="2005"/>
    <x v="6218"/>
    <x v="22"/>
    <s v="Jan"/>
    <x v="8"/>
    <x v="23"/>
    <x v="364"/>
    <x v="45"/>
    <x v="58"/>
    <x v="145"/>
    <x v="613"/>
    <n v="50"/>
    <n v="18"/>
    <n v="5.7"/>
    <n v="16"/>
    <s v="Amaze Entertainment"/>
    <s v="E"/>
  </r>
  <r>
    <s v="Just Dance: Disney Party"/>
    <x v="4"/>
    <n v="2012"/>
    <x v="6219"/>
    <x v="6"/>
    <s v="Apr"/>
    <x v="5"/>
    <x v="5"/>
    <x v="346"/>
    <x v="287"/>
    <x v="58"/>
    <x v="133"/>
    <x v="613"/>
    <m/>
    <m/>
    <s v="tbd"/>
    <m/>
    <s v="Disney Interactive Studios, Land Ho!"/>
    <s v="E"/>
  </r>
  <r>
    <s v="The Sims 3: Seasons"/>
    <x v="14"/>
    <n v="2012"/>
    <x v="1915"/>
    <x v="29"/>
    <s v="Jan"/>
    <x v="7"/>
    <x v="7"/>
    <x v="180"/>
    <x v="293"/>
    <x v="58"/>
    <x v="133"/>
    <x v="613"/>
    <n v="73"/>
    <n v="12"/>
    <n v="7.5"/>
    <n v="48"/>
    <s v="The Sims Studio"/>
    <s v="T"/>
  </r>
  <r>
    <s v="Our House"/>
    <x v="3"/>
    <n v="2009"/>
    <x v="6220"/>
    <x v="34"/>
    <s v="May"/>
    <x v="11"/>
    <x v="35"/>
    <x v="341"/>
    <x v="125"/>
    <x v="58"/>
    <x v="145"/>
    <x v="613"/>
    <m/>
    <m/>
    <s v="tbd"/>
    <m/>
    <s v="BudCat"/>
    <s v="E"/>
  </r>
  <r>
    <s v="Bakugan Battle Brawlers: Defenders of the Core"/>
    <x v="0"/>
    <n v="2010"/>
    <x v="3960"/>
    <x v="28"/>
    <s v="Dec"/>
    <x v="8"/>
    <x v="4"/>
    <x v="364"/>
    <x v="125"/>
    <x v="58"/>
    <x v="145"/>
    <x v="613"/>
    <m/>
    <m/>
    <s v="tbd"/>
    <m/>
    <s v="Now Production"/>
    <s v="E10+"/>
  </r>
  <r>
    <s v="Guilty Gear Xrd: Sign"/>
    <x v="9"/>
    <n v="2014"/>
    <x v="2956"/>
    <x v="30"/>
    <s v="Jun"/>
    <x v="9"/>
    <x v="221"/>
    <x v="205"/>
    <x v="125"/>
    <x v="57"/>
    <x v="133"/>
    <x v="613"/>
    <m/>
    <m/>
    <m/>
    <m/>
    <m/>
    <m/>
  </r>
  <r>
    <s v="Sid Meier's Pirates!"/>
    <x v="0"/>
    <n v="2010"/>
    <x v="5392"/>
    <x v="31"/>
    <s v="Jan"/>
    <x v="11"/>
    <x v="2"/>
    <x v="346"/>
    <x v="287"/>
    <x v="58"/>
    <x v="145"/>
    <x v="613"/>
    <m/>
    <m/>
    <m/>
    <m/>
    <m/>
    <m/>
  </r>
  <r>
    <s v="Scarface: Money. Power. Respect."/>
    <x v="16"/>
    <n v="2006"/>
    <x v="6221"/>
    <x v="7"/>
    <s v="Oct"/>
    <x v="11"/>
    <x v="23"/>
    <x v="341"/>
    <x v="125"/>
    <x v="58"/>
    <x v="145"/>
    <x v="613"/>
    <n v="58"/>
    <n v="12"/>
    <n v="3.1"/>
    <n v="15"/>
    <s v="Radical Entertainment"/>
    <s v="M"/>
  </r>
  <r>
    <s v="Angry Birds Star Wars"/>
    <x v="17"/>
    <n v="2013"/>
    <x v="6222"/>
    <x v="33"/>
    <s v="Jun"/>
    <x v="11"/>
    <x v="4"/>
    <x v="369"/>
    <x v="203"/>
    <x v="58"/>
    <x v="133"/>
    <x v="613"/>
    <n v="53"/>
    <n v="4"/>
    <n v="6.9"/>
    <n v="63"/>
    <s v="Exient Entertainment"/>
    <s v="E"/>
  </r>
  <r>
    <s v="Ghost in the Shell: Stand Alone Complex"/>
    <x v="6"/>
    <n v="2004"/>
    <x v="6223"/>
    <x v="21"/>
    <s v="Oct"/>
    <x v="10"/>
    <x v="25"/>
    <x v="122"/>
    <x v="297"/>
    <x v="58"/>
    <x v="133"/>
    <x v="613"/>
    <m/>
    <m/>
    <m/>
    <m/>
    <m/>
    <m/>
  </r>
  <r>
    <s v="Blitz: The League"/>
    <x v="4"/>
    <n v="2006"/>
    <x v="6224"/>
    <x v="6"/>
    <s v="Apr"/>
    <x v="0"/>
    <x v="39"/>
    <x v="341"/>
    <x v="125"/>
    <x v="58"/>
    <x v="145"/>
    <x v="613"/>
    <n v="69"/>
    <n v="23"/>
    <n v="6.5"/>
    <n v="14"/>
    <s v="Midway"/>
    <s v="M"/>
  </r>
  <r>
    <s v="Battle Soccer: Field no Hasha"/>
    <x v="7"/>
    <n v="1992"/>
    <x v="4183"/>
    <x v="9"/>
    <s v="Nov"/>
    <x v="0"/>
    <x v="56"/>
    <x v="180"/>
    <x v="125"/>
    <x v="94"/>
    <x v="106"/>
    <x v="613"/>
    <m/>
    <m/>
    <m/>
    <m/>
    <m/>
    <m/>
  </r>
  <r>
    <s v="Yakuza Kiwami"/>
    <x v="9"/>
    <n v="2016"/>
    <x v="6225"/>
    <x v="31"/>
    <s v="Jan"/>
    <x v="10"/>
    <x v="8"/>
    <x v="180"/>
    <x v="125"/>
    <x v="94"/>
    <x v="106"/>
    <x v="613"/>
    <m/>
    <m/>
    <m/>
    <m/>
    <s v="Ryu ga Gotoku Studios"/>
    <m/>
  </r>
  <r>
    <s v="NBA 2K12"/>
    <x v="14"/>
    <n v="2011"/>
    <x v="2556"/>
    <x v="25"/>
    <s v="Apr"/>
    <x v="0"/>
    <x v="2"/>
    <x v="290"/>
    <x v="300"/>
    <x v="58"/>
    <x v="133"/>
    <x v="613"/>
    <n v="86"/>
    <n v="5"/>
    <n v="7.1"/>
    <n v="66"/>
    <s v="Visual Concepts"/>
    <s v="E"/>
  </r>
  <r>
    <s v="Take A Break's: Puzzle Master"/>
    <x v="3"/>
    <n v="2009"/>
    <x v="6226"/>
    <x v="31"/>
    <s v="Dec"/>
    <x v="4"/>
    <x v="5"/>
    <x v="180"/>
    <x v="263"/>
    <x v="58"/>
    <x v="145"/>
    <x v="613"/>
    <m/>
    <m/>
    <m/>
    <m/>
    <m/>
    <m/>
  </r>
  <r>
    <s v="Ener-G: Dance Squad"/>
    <x v="3"/>
    <n v="2008"/>
    <x v="5118"/>
    <x v="31"/>
    <s v="Jun"/>
    <x v="0"/>
    <x v="5"/>
    <x v="341"/>
    <x v="125"/>
    <x v="58"/>
    <x v="145"/>
    <x v="613"/>
    <m/>
    <m/>
    <s v="tbd"/>
    <m/>
    <s v="Lexis Numerique"/>
    <s v="E"/>
  </r>
  <r>
    <s v="Rudolph the Red-Nosed Reindeer"/>
    <x v="0"/>
    <n v="2010"/>
    <x v="6227"/>
    <x v="20"/>
    <s v="Feb"/>
    <x v="8"/>
    <x v="67"/>
    <x v="341"/>
    <x v="125"/>
    <x v="58"/>
    <x v="145"/>
    <x v="613"/>
    <m/>
    <m/>
    <s v="tbd"/>
    <m/>
    <s v="High Voltage Software"/>
    <s v="E"/>
  </r>
  <r>
    <s v="FlatOut 2"/>
    <x v="6"/>
    <n v="2006"/>
    <x v="6228"/>
    <x v="10"/>
    <s v="Nov"/>
    <x v="2"/>
    <x v="87"/>
    <x v="122"/>
    <x v="297"/>
    <x v="58"/>
    <x v="133"/>
    <x v="613"/>
    <n v="73"/>
    <n v="44"/>
    <n v="7.5"/>
    <n v="27"/>
    <s v="Bugbear"/>
    <s v="T"/>
  </r>
  <r>
    <s v="Naruto: Ultimate Ninja Heroes 2 - The Phantom Fortress"/>
    <x v="16"/>
    <n v="2006"/>
    <x v="4921"/>
    <x v="21"/>
    <s v="Feb"/>
    <x v="9"/>
    <x v="10"/>
    <x v="364"/>
    <x v="125"/>
    <x v="58"/>
    <x v="145"/>
    <x v="613"/>
    <n v="64"/>
    <n v="20"/>
    <n v="7.8"/>
    <n v="17"/>
    <s v="CyberConnect2"/>
    <s v="T"/>
  </r>
  <r>
    <s v="Despicable Me: The Game"/>
    <x v="16"/>
    <n v="2010"/>
    <x v="6229"/>
    <x v="24"/>
    <s v="Apr"/>
    <x v="1"/>
    <x v="58"/>
    <x v="268"/>
    <x v="283"/>
    <x v="58"/>
    <x v="147"/>
    <x v="613"/>
    <m/>
    <m/>
    <m/>
    <m/>
    <m/>
    <m/>
  </r>
  <r>
    <s v="FIFA Soccer 96"/>
    <x v="12"/>
    <n v="1995"/>
    <x v="4067"/>
    <x v="34"/>
    <s v="Dec"/>
    <x v="0"/>
    <x v="7"/>
    <x v="290"/>
    <x v="297"/>
    <x v="58"/>
    <x v="145"/>
    <x v="613"/>
    <m/>
    <m/>
    <m/>
    <m/>
    <m/>
    <m/>
  </r>
  <r>
    <s v="NCAA Final Four 2001"/>
    <x v="12"/>
    <n v="2000"/>
    <x v="6230"/>
    <x v="18"/>
    <s v="Dec"/>
    <x v="0"/>
    <x v="3"/>
    <x v="290"/>
    <x v="297"/>
    <x v="58"/>
    <x v="145"/>
    <x v="613"/>
    <n v="55"/>
    <n v="7"/>
    <s v="tbd"/>
    <m/>
    <s v="989 Sports"/>
    <s v="E"/>
  </r>
  <r>
    <s v="Heroes over Europe"/>
    <x v="5"/>
    <n v="2009"/>
    <x v="6231"/>
    <x v="0"/>
    <s v="Jan"/>
    <x v="7"/>
    <x v="5"/>
    <x v="234"/>
    <x v="287"/>
    <x v="58"/>
    <x v="133"/>
    <x v="613"/>
    <n v="62"/>
    <n v="34"/>
    <n v="7"/>
    <n v="16"/>
    <s v="Atari, Transmission Games, Atari SA"/>
    <s v="T"/>
  </r>
  <r>
    <s v="J-League Jikkyou Winning Eleven 2000"/>
    <x v="12"/>
    <n v="2000"/>
    <x v="6232"/>
    <x v="21"/>
    <s v="Aug"/>
    <x v="0"/>
    <x v="14"/>
    <x v="180"/>
    <x v="125"/>
    <x v="126"/>
    <x v="145"/>
    <x v="613"/>
    <m/>
    <m/>
    <m/>
    <m/>
    <m/>
    <m/>
  </r>
  <r>
    <s v="Eve: The Lost One"/>
    <x v="23"/>
    <n v="1998"/>
    <x v="6233"/>
    <x v="10"/>
    <s v="Mar"/>
    <x v="10"/>
    <x v="156"/>
    <x v="180"/>
    <x v="125"/>
    <x v="94"/>
    <x v="106"/>
    <x v="613"/>
    <m/>
    <m/>
    <m/>
    <m/>
    <m/>
    <m/>
  </r>
  <r>
    <s v="TNA iMPACT!"/>
    <x v="0"/>
    <n v="2008"/>
    <x v="1634"/>
    <x v="0"/>
    <s v="Sep"/>
    <x v="9"/>
    <x v="39"/>
    <x v="364"/>
    <x v="45"/>
    <x v="58"/>
    <x v="145"/>
    <x v="613"/>
    <m/>
    <m/>
    <m/>
    <m/>
    <m/>
    <m/>
  </r>
  <r>
    <s v="Konami Krazy Racers"/>
    <x v="8"/>
    <n v="2001"/>
    <x v="1734"/>
    <x v="12"/>
    <s v="May"/>
    <x v="2"/>
    <x v="14"/>
    <x v="290"/>
    <x v="298"/>
    <x v="57"/>
    <x v="106"/>
    <x v="613"/>
    <n v="78"/>
    <n v="9"/>
    <s v="tbd"/>
    <m/>
    <s v="KCEK"/>
    <s v="E"/>
  </r>
  <r>
    <s v="BioShock The Collection"/>
    <x v="17"/>
    <n v="2016"/>
    <x v="2468"/>
    <x v="13"/>
    <s v="Oct"/>
    <x v="6"/>
    <x v="2"/>
    <x v="122"/>
    <x v="297"/>
    <x v="58"/>
    <x v="145"/>
    <x v="613"/>
    <n v="84"/>
    <n v="16"/>
    <n v="8.3000000000000007"/>
    <n v="79"/>
    <s v="2K Games"/>
    <s v="M"/>
  </r>
  <r>
    <s v="Watchmen: The End is Nigh - The Complete Experience"/>
    <x v="5"/>
    <n v="2009"/>
    <x v="2160"/>
    <x v="30"/>
    <s v="May"/>
    <x v="8"/>
    <x v="19"/>
    <x v="122"/>
    <x v="297"/>
    <x v="58"/>
    <x v="133"/>
    <x v="613"/>
    <m/>
    <m/>
    <m/>
    <m/>
    <m/>
    <m/>
  </r>
  <r>
    <s v="Solitaire Overload Plus"/>
    <x v="3"/>
    <n v="2010"/>
    <x v="6234"/>
    <x v="26"/>
    <s v="Nov"/>
    <x v="5"/>
    <x v="183"/>
    <x v="341"/>
    <x v="125"/>
    <x v="58"/>
    <x v="145"/>
    <x v="613"/>
    <m/>
    <m/>
    <s v="tbd"/>
    <m/>
    <s v="Telegames"/>
    <s v="E"/>
  </r>
  <r>
    <s v="Saturday Night Slam Masters"/>
    <x v="7"/>
    <n v="1994"/>
    <x v="5800"/>
    <x v="27"/>
    <s v="Aug"/>
    <x v="9"/>
    <x v="12"/>
    <x v="180"/>
    <x v="125"/>
    <x v="94"/>
    <x v="106"/>
    <x v="613"/>
    <m/>
    <m/>
    <m/>
    <m/>
    <m/>
    <m/>
  </r>
  <r>
    <s v="F-Zero: GP Legend"/>
    <x v="8"/>
    <n v="2003"/>
    <x v="4590"/>
    <x v="34"/>
    <s v="Dec"/>
    <x v="2"/>
    <x v="0"/>
    <x v="369"/>
    <x v="203"/>
    <x v="58"/>
    <x v="106"/>
    <x v="613"/>
    <n v="77"/>
    <n v="31"/>
    <n v="8.5"/>
    <n v="18"/>
    <s v="Suzak"/>
    <s v="E"/>
  </r>
  <r>
    <s v="Racing Lagoon"/>
    <x v="12"/>
    <n v="1999"/>
    <x v="1011"/>
    <x v="5"/>
    <s v="Mar"/>
    <x v="2"/>
    <x v="54"/>
    <x v="180"/>
    <x v="125"/>
    <x v="126"/>
    <x v="145"/>
    <x v="613"/>
    <m/>
    <m/>
    <m/>
    <m/>
    <m/>
    <m/>
  </r>
  <r>
    <s v="Vegas Party"/>
    <x v="0"/>
    <s v="N/A"/>
    <x v="5691"/>
    <x v="34"/>
    <s v="Aug"/>
    <x v="5"/>
    <x v="53"/>
    <x v="341"/>
    <x v="125"/>
    <x v="58"/>
    <x v="145"/>
    <x v="613"/>
    <n v="33"/>
    <n v="6"/>
    <s v="tbd"/>
    <m/>
    <s v="Storm City Games"/>
    <s v="T"/>
  </r>
  <r>
    <s v="Mr. Driller 2"/>
    <x v="8"/>
    <n v="2001"/>
    <x v="6235"/>
    <x v="7"/>
    <s v="Feb"/>
    <x v="4"/>
    <x v="25"/>
    <x v="180"/>
    <x v="125"/>
    <x v="126"/>
    <x v="106"/>
    <x v="613"/>
    <n v="62"/>
    <n v="16"/>
    <s v="tbd"/>
    <m/>
    <s v="Namco"/>
    <s v="E"/>
  </r>
  <r>
    <s v="Klonoa"/>
    <x v="0"/>
    <n v="2008"/>
    <x v="6236"/>
    <x v="11"/>
    <s v="Jan"/>
    <x v="1"/>
    <x v="25"/>
    <x v="205"/>
    <x v="287"/>
    <x v="102"/>
    <x v="145"/>
    <x v="613"/>
    <n v="77"/>
    <n v="37"/>
    <n v="8.6"/>
    <n v="39"/>
    <s v="Paon Corporation"/>
    <s v="E10+"/>
  </r>
  <r>
    <s v="Bulletstorm"/>
    <x v="14"/>
    <n v="2011"/>
    <x v="4983"/>
    <x v="18"/>
    <s v="Sep"/>
    <x v="6"/>
    <x v="7"/>
    <x v="360"/>
    <x v="270"/>
    <x v="58"/>
    <x v="133"/>
    <x v="613"/>
    <n v="82"/>
    <n v="34"/>
    <n v="7.7"/>
    <n v="768"/>
    <s v="Epic Games, People Can Fly"/>
    <s v="M"/>
  </r>
  <r>
    <s v="Putty Squad"/>
    <x v="9"/>
    <n v="2013"/>
    <x v="852"/>
    <x v="8"/>
    <s v="Dec"/>
    <x v="1"/>
    <x v="295"/>
    <x v="383"/>
    <x v="270"/>
    <x v="58"/>
    <x v="147"/>
    <x v="613"/>
    <n v="38"/>
    <n v="8"/>
    <n v="2.9"/>
    <n v="52"/>
    <s v="System 3"/>
    <s v="E10+"/>
  </r>
  <r>
    <s v="J-League Pro Soccer Club o Tsukurou! 6: Pride of J"/>
    <x v="16"/>
    <n v="2009"/>
    <x v="6237"/>
    <x v="34"/>
    <s v="Jun"/>
    <x v="0"/>
    <x v="8"/>
    <x v="180"/>
    <x v="125"/>
    <x v="94"/>
    <x v="106"/>
    <x v="613"/>
    <m/>
    <m/>
    <m/>
    <m/>
    <m/>
    <m/>
  </r>
  <r>
    <s v="Burger Island"/>
    <x v="3"/>
    <n v="2008"/>
    <x v="6238"/>
    <x v="18"/>
    <s v="Nov"/>
    <x v="8"/>
    <x v="160"/>
    <x v="341"/>
    <x v="125"/>
    <x v="58"/>
    <x v="145"/>
    <x v="613"/>
    <m/>
    <m/>
    <s v="tbd"/>
    <m/>
    <s v="eGames"/>
    <s v="E"/>
  </r>
  <r>
    <s v="The Walking Dead: Season One"/>
    <x v="17"/>
    <n v="2014"/>
    <x v="3910"/>
    <x v="15"/>
    <s v="Jan"/>
    <x v="10"/>
    <x v="173"/>
    <x v="122"/>
    <x v="297"/>
    <x v="58"/>
    <x v="145"/>
    <x v="613"/>
    <m/>
    <m/>
    <m/>
    <m/>
    <m/>
    <m/>
  </r>
  <r>
    <s v="Field Commander"/>
    <x v="16"/>
    <n v="2006"/>
    <x v="1959"/>
    <x v="19"/>
    <s v="Oct"/>
    <x v="11"/>
    <x v="75"/>
    <x v="364"/>
    <x v="125"/>
    <x v="58"/>
    <x v="145"/>
    <x v="613"/>
    <n v="77"/>
    <n v="53"/>
    <n v="7.8"/>
    <n v="31"/>
    <s v="Sony Online Entertainment, Mind Control Software"/>
    <s v="T"/>
  </r>
  <r>
    <s v="Left Brain Right Brain: Use Both Hands Train Both Sides"/>
    <x v="3"/>
    <n v="2007"/>
    <x v="2544"/>
    <x v="0"/>
    <s v="Jun"/>
    <x v="5"/>
    <x v="11"/>
    <x v="341"/>
    <x v="125"/>
    <x v="58"/>
    <x v="145"/>
    <x v="613"/>
    <m/>
    <m/>
    <m/>
    <m/>
    <m/>
    <m/>
  </r>
  <r>
    <s v="Around the World in 80 Days"/>
    <x v="3"/>
    <n v="2010"/>
    <x v="6239"/>
    <x v="9"/>
    <s v="Jun"/>
    <x v="8"/>
    <x v="286"/>
    <x v="180"/>
    <x v="182"/>
    <x v="58"/>
    <x v="133"/>
    <x v="613"/>
    <m/>
    <m/>
    <m/>
    <m/>
    <m/>
    <m/>
  </r>
  <r>
    <s v="BCFX: The Black College Football Xperience, The Doug Williams Edition"/>
    <x v="4"/>
    <n v="2009"/>
    <x v="6240"/>
    <x v="21"/>
    <s v="Dec"/>
    <x v="0"/>
    <x v="265"/>
    <x v="341"/>
    <x v="125"/>
    <x v="58"/>
    <x v="145"/>
    <x v="613"/>
    <m/>
    <m/>
    <m/>
    <m/>
    <m/>
    <m/>
  </r>
  <r>
    <s v="Custom Robo Arena"/>
    <x v="3"/>
    <n v="2006"/>
    <x v="6241"/>
    <x v="32"/>
    <s v="Jan"/>
    <x v="9"/>
    <x v="0"/>
    <x v="365"/>
    <x v="287"/>
    <x v="130"/>
    <x v="106"/>
    <x v="613"/>
    <n v="74"/>
    <n v="22"/>
    <n v="8.3000000000000007"/>
    <n v="27"/>
    <s v="Noise Inc."/>
    <s v="E10+"/>
  </r>
  <r>
    <s v="Ar Nosurge: Ode to an Unborn Star"/>
    <x v="5"/>
    <n v="2014"/>
    <x v="4992"/>
    <x v="9"/>
    <s v="May"/>
    <x v="3"/>
    <x v="48"/>
    <x v="268"/>
    <x v="298"/>
    <x v="23"/>
    <x v="133"/>
    <x v="613"/>
    <n v="67"/>
    <n v="23"/>
    <n v="7.8"/>
    <n v="49"/>
    <s v="Gust"/>
    <s v="T"/>
  </r>
  <r>
    <s v="Power Rangers Double Pack"/>
    <x v="8"/>
    <n v="2005"/>
    <x v="6242"/>
    <x v="11"/>
    <s v="Oct"/>
    <x v="8"/>
    <x v="28"/>
    <x v="369"/>
    <x v="203"/>
    <x v="58"/>
    <x v="106"/>
    <x v="613"/>
    <m/>
    <m/>
    <m/>
    <m/>
    <m/>
    <m/>
  </r>
  <r>
    <s v="Imagine: Ice Champions"/>
    <x v="3"/>
    <n v="2007"/>
    <x v="995"/>
    <x v="32"/>
    <s v="Sep"/>
    <x v="0"/>
    <x v="130"/>
    <x v="341"/>
    <x v="125"/>
    <x v="58"/>
    <x v="145"/>
    <x v="613"/>
    <m/>
    <m/>
    <s v="tbd"/>
    <m/>
    <s v="Digital Kids"/>
    <s v="E"/>
  </r>
  <r>
    <s v="Pachi-Slot Kanzen Kouryaku 3: Universal Koushiki Gaido Volume 3"/>
    <x v="12"/>
    <n v="1998"/>
    <x v="2127"/>
    <x v="12"/>
    <s v="Jul"/>
    <x v="5"/>
    <x v="296"/>
    <x v="180"/>
    <x v="125"/>
    <x v="126"/>
    <x v="145"/>
    <x v="613"/>
    <m/>
    <m/>
    <m/>
    <m/>
    <m/>
    <m/>
  </r>
  <r>
    <s v="FIFA Soccer 97"/>
    <x v="12"/>
    <n v="1996"/>
    <x v="350"/>
    <x v="34"/>
    <s v="May"/>
    <x v="0"/>
    <x v="7"/>
    <x v="290"/>
    <x v="297"/>
    <x v="58"/>
    <x v="145"/>
    <x v="613"/>
    <m/>
    <m/>
    <m/>
    <m/>
    <m/>
    <m/>
  </r>
  <r>
    <s v="Transformer: Rise of the Dark Spark"/>
    <x v="4"/>
    <n v="2014"/>
    <x v="3236"/>
    <x v="25"/>
    <s v="Oct"/>
    <x v="8"/>
    <x v="4"/>
    <x v="290"/>
    <x v="297"/>
    <x v="58"/>
    <x v="145"/>
    <x v="613"/>
    <m/>
    <m/>
    <m/>
    <m/>
    <m/>
    <m/>
  </r>
  <r>
    <s v="Shaun White Skateboarding"/>
    <x v="4"/>
    <n v="2010"/>
    <x v="6243"/>
    <x v="2"/>
    <s v="Apr"/>
    <x v="0"/>
    <x v="5"/>
    <x v="205"/>
    <x v="300"/>
    <x v="58"/>
    <x v="145"/>
    <x v="613"/>
    <n v="61"/>
    <n v="34"/>
    <n v="5.3"/>
    <n v="7"/>
    <s v="Ubisoft Montreal"/>
    <s v="T"/>
  </r>
  <r>
    <s v="Dragon Ball: Origins 2"/>
    <x v="3"/>
    <n v="2010"/>
    <x v="5053"/>
    <x v="33"/>
    <s v="Jul"/>
    <x v="8"/>
    <x v="25"/>
    <x v="268"/>
    <x v="45"/>
    <x v="36"/>
    <x v="145"/>
    <x v="613"/>
    <n v="70"/>
    <n v="22"/>
    <s v="tbd"/>
    <m/>
    <s v="Game Republic"/>
    <s v="T"/>
  </r>
  <r>
    <s v="Psychic Force"/>
    <x v="12"/>
    <n v="1996"/>
    <x v="5414"/>
    <x v="32"/>
    <s v="Jun"/>
    <x v="9"/>
    <x v="30"/>
    <x v="365"/>
    <x v="45"/>
    <x v="29"/>
    <x v="145"/>
    <x v="613"/>
    <m/>
    <m/>
    <m/>
    <m/>
    <m/>
    <m/>
  </r>
  <r>
    <s v="Trigger Man"/>
    <x v="6"/>
    <n v="2004"/>
    <x v="4423"/>
    <x v="10"/>
    <s v="May"/>
    <x v="6"/>
    <x v="97"/>
    <x v="122"/>
    <x v="297"/>
    <x v="58"/>
    <x v="133"/>
    <x v="613"/>
    <n v="32"/>
    <n v="4"/>
    <n v="4.8"/>
    <n v="16"/>
    <s v="Point of View"/>
    <s v="T"/>
  </r>
  <r>
    <s v="StarBlade Œ±"/>
    <x v="12"/>
    <n v="1995"/>
    <x v="6244"/>
    <x v="28"/>
    <s v="Dec"/>
    <x v="6"/>
    <x v="3"/>
    <x v="180"/>
    <x v="125"/>
    <x v="126"/>
    <x v="145"/>
    <x v="613"/>
    <m/>
    <m/>
    <m/>
    <m/>
    <m/>
    <m/>
  </r>
  <r>
    <s v="Kidou Senshi Gundam: Giren no Yabou - Axis no Kyoui"/>
    <x v="16"/>
    <n v="2008"/>
    <x v="2206"/>
    <x v="5"/>
    <s v="Jun"/>
    <x v="11"/>
    <x v="25"/>
    <x v="180"/>
    <x v="125"/>
    <x v="94"/>
    <x v="106"/>
    <x v="613"/>
    <m/>
    <m/>
    <m/>
    <m/>
    <m/>
    <m/>
  </r>
  <r>
    <s v="Wildstar"/>
    <x v="14"/>
    <n v="2014"/>
    <x v="2047"/>
    <x v="31"/>
    <s v="Mar"/>
    <x v="3"/>
    <x v="42"/>
    <x v="122"/>
    <x v="270"/>
    <x v="58"/>
    <x v="145"/>
    <x v="613"/>
    <n v="82"/>
    <n v="52"/>
    <n v="7.4"/>
    <n v="965"/>
    <s v="Carbine Studios"/>
    <s v="T"/>
  </r>
  <r>
    <s v="Family Party: 30 Great Games Outdoor Fun"/>
    <x v="0"/>
    <n v="2009"/>
    <x v="6196"/>
    <x v="31"/>
    <s v="Oct"/>
    <x v="5"/>
    <x v="58"/>
    <x v="364"/>
    <x v="45"/>
    <x v="58"/>
    <x v="145"/>
    <x v="613"/>
    <m/>
    <m/>
    <s v="tbd"/>
    <m/>
    <s v="Tamsoft"/>
    <s v="E10+"/>
  </r>
  <r>
    <s v="Tiger Woods PGA Tour 2004"/>
    <x v="19"/>
    <n v="2003"/>
    <x v="6245"/>
    <x v="26"/>
    <s v="Jun"/>
    <x v="0"/>
    <x v="7"/>
    <x v="234"/>
    <x v="298"/>
    <x v="58"/>
    <x v="106"/>
    <x v="613"/>
    <n v="89"/>
    <n v="16"/>
    <n v="7.8"/>
    <n v="6"/>
    <s v="EA Sports"/>
    <s v="E"/>
  </r>
  <r>
    <s v="Rudolph the Red-Nosed Reindeer"/>
    <x v="3"/>
    <n v="2010"/>
    <x v="6246"/>
    <x v="19"/>
    <s v="Jan"/>
    <x v="8"/>
    <x v="67"/>
    <x v="341"/>
    <x v="125"/>
    <x v="58"/>
    <x v="145"/>
    <x v="613"/>
    <m/>
    <m/>
    <s v="tbd"/>
    <m/>
    <s v="Crave"/>
    <s v="E"/>
  </r>
  <r>
    <s v="Spider-Man: Web of Shadows - Amazing Allies Edition"/>
    <x v="16"/>
    <n v="2008"/>
    <x v="6247"/>
    <x v="30"/>
    <s v="Feb"/>
    <x v="8"/>
    <x v="4"/>
    <x v="234"/>
    <x v="287"/>
    <x v="58"/>
    <x v="133"/>
    <x v="613"/>
    <m/>
    <m/>
    <m/>
    <m/>
    <m/>
    <m/>
  </r>
  <r>
    <s v="Culdcept"/>
    <x v="10"/>
    <n v="2012"/>
    <x v="547"/>
    <x v="28"/>
    <s v="Mar"/>
    <x v="5"/>
    <x v="0"/>
    <x v="180"/>
    <x v="125"/>
    <x v="94"/>
    <x v="106"/>
    <x v="613"/>
    <m/>
    <m/>
    <m/>
    <m/>
    <m/>
    <m/>
  </r>
  <r>
    <s v="Amped 3"/>
    <x v="4"/>
    <n v="2005"/>
    <x v="5850"/>
    <x v="32"/>
    <s v="Jul"/>
    <x v="0"/>
    <x v="2"/>
    <x v="346"/>
    <x v="287"/>
    <x v="58"/>
    <x v="145"/>
    <x v="613"/>
    <n v="72"/>
    <n v="49"/>
    <n v="7.1"/>
    <n v="36"/>
    <s v="2K Sports"/>
    <s v="T"/>
  </r>
  <r>
    <s v="MX 2002 Featuring Ricky Carmichael"/>
    <x v="8"/>
    <n v="2001"/>
    <x v="5770"/>
    <x v="6"/>
    <s v="Sep"/>
    <x v="2"/>
    <x v="28"/>
    <x v="369"/>
    <x v="203"/>
    <x v="58"/>
    <x v="106"/>
    <x v="613"/>
    <m/>
    <m/>
    <m/>
    <m/>
    <m/>
    <m/>
  </r>
  <r>
    <s v="Innocent Life: A Futuristic Harvest Moon"/>
    <x v="16"/>
    <n v="2006"/>
    <x v="6248"/>
    <x v="16"/>
    <s v="Feb"/>
    <x v="7"/>
    <x v="70"/>
    <x v="122"/>
    <x v="298"/>
    <x v="102"/>
    <x v="133"/>
    <x v="613"/>
    <n v="67"/>
    <n v="22"/>
    <n v="7.8"/>
    <n v="23"/>
    <s v="ArtePiazza"/>
    <s v="E"/>
  </r>
  <r>
    <s v="Halo Triple Pack"/>
    <x v="13"/>
    <n v="2005"/>
    <x v="6249"/>
    <x v="12"/>
    <s v="Apr"/>
    <x v="6"/>
    <x v="1"/>
    <x v="234"/>
    <x v="298"/>
    <x v="58"/>
    <x v="145"/>
    <x v="613"/>
    <m/>
    <m/>
    <m/>
    <m/>
    <m/>
    <m/>
  </r>
  <r>
    <s v="Street Racer"/>
    <x v="12"/>
    <n v="1996"/>
    <x v="324"/>
    <x v="21"/>
    <s v="Nov"/>
    <x v="2"/>
    <x v="5"/>
    <x v="290"/>
    <x v="297"/>
    <x v="58"/>
    <x v="145"/>
    <x v="613"/>
    <m/>
    <m/>
    <m/>
    <m/>
    <m/>
    <m/>
  </r>
  <r>
    <s v="Bomberman Land Touch! 2"/>
    <x v="3"/>
    <n v="2007"/>
    <x v="6250"/>
    <x v="24"/>
    <s v="Apr"/>
    <x v="4"/>
    <x v="70"/>
    <x v="346"/>
    <x v="125"/>
    <x v="62"/>
    <x v="145"/>
    <x v="613"/>
    <m/>
    <m/>
    <m/>
    <m/>
    <m/>
    <m/>
  </r>
  <r>
    <s v="NBA 2K3"/>
    <x v="19"/>
    <n v="2002"/>
    <x v="4087"/>
    <x v="1"/>
    <s v="Oct"/>
    <x v="0"/>
    <x v="8"/>
    <x v="234"/>
    <x v="298"/>
    <x v="58"/>
    <x v="106"/>
    <x v="613"/>
    <n v="84"/>
    <n v="11"/>
    <s v="tbd"/>
    <m/>
    <s v="Visual Concepts"/>
    <s v="E"/>
  </r>
  <r>
    <s v="Harvest Moon: The Lost Valley"/>
    <x v="10"/>
    <n v="2014"/>
    <x v="6251"/>
    <x v="10"/>
    <s v="Aug"/>
    <x v="7"/>
    <x v="77"/>
    <x v="346"/>
    <x v="45"/>
    <x v="58"/>
    <x v="133"/>
    <x v="613"/>
    <m/>
    <m/>
    <m/>
    <m/>
    <m/>
    <m/>
  </r>
  <r>
    <s v="NHL 2005"/>
    <x v="13"/>
    <n v="2004"/>
    <x v="6252"/>
    <x v="3"/>
    <s v="Mar"/>
    <x v="0"/>
    <x v="7"/>
    <x v="234"/>
    <x v="298"/>
    <x v="58"/>
    <x v="145"/>
    <x v="613"/>
    <n v="77"/>
    <n v="27"/>
    <n v="6.2"/>
    <n v="11"/>
    <s v="EA Sports"/>
    <s v="E"/>
  </r>
  <r>
    <s v="Arcana Heart"/>
    <x v="6"/>
    <n v="2007"/>
    <x v="6253"/>
    <x v="7"/>
    <s v="Jun"/>
    <x v="9"/>
    <x v="256"/>
    <x v="383"/>
    <x v="300"/>
    <x v="57"/>
    <x v="133"/>
    <x v="613"/>
    <n v="77"/>
    <n v="12"/>
    <n v="8.1"/>
    <n v="8"/>
    <s v="Examu"/>
    <s v="T"/>
  </r>
  <r>
    <s v="World Soccer Winning Eleven 2010: Aoki Samurai no Chousen"/>
    <x v="16"/>
    <n v="2010"/>
    <x v="4780"/>
    <x v="25"/>
    <s v="Jul"/>
    <x v="0"/>
    <x v="14"/>
    <x v="180"/>
    <x v="125"/>
    <x v="94"/>
    <x v="106"/>
    <x v="613"/>
    <m/>
    <m/>
    <m/>
    <m/>
    <m/>
    <m/>
  </r>
  <r>
    <s v="Battlestar Galactica"/>
    <x v="6"/>
    <n v="2003"/>
    <x v="6254"/>
    <x v="1"/>
    <s v="May"/>
    <x v="6"/>
    <x v="23"/>
    <x v="122"/>
    <x v="297"/>
    <x v="58"/>
    <x v="133"/>
    <x v="613"/>
    <n v="66"/>
    <n v="22"/>
    <n v="6.8"/>
    <n v="6"/>
    <s v="Warthog"/>
    <s v="T"/>
  </r>
  <r>
    <s v="Time Hollow"/>
    <x v="3"/>
    <n v="2008"/>
    <x v="6255"/>
    <x v="3"/>
    <s v="Dec"/>
    <x v="10"/>
    <x v="14"/>
    <x v="396"/>
    <x v="45"/>
    <x v="32"/>
    <x v="106"/>
    <x v="613"/>
    <n v="64"/>
    <n v="24"/>
    <n v="7.8"/>
    <n v="21"/>
    <s v="Tenky"/>
    <s v="T"/>
  </r>
  <r>
    <s v="Medieval Games"/>
    <x v="0"/>
    <n v="2009"/>
    <x v="6256"/>
    <x v="12"/>
    <s v="Jul"/>
    <x v="8"/>
    <x v="297"/>
    <x v="364"/>
    <x v="45"/>
    <x v="58"/>
    <x v="145"/>
    <x v="613"/>
    <m/>
    <m/>
    <n v="5.9"/>
    <n v="13"/>
    <s v="N-Fusion Interactive Entertainment Corp."/>
    <s v="E10+"/>
  </r>
  <r>
    <s v="Kingdom Hearts: Birth by Sleep - Final Mix"/>
    <x v="16"/>
    <n v="2011"/>
    <x v="3037"/>
    <x v="20"/>
    <s v="Oct"/>
    <x v="3"/>
    <x v="15"/>
    <x v="180"/>
    <x v="125"/>
    <x v="94"/>
    <x v="106"/>
    <x v="613"/>
    <m/>
    <m/>
    <m/>
    <m/>
    <m/>
    <m/>
  </r>
  <r>
    <s v="Tak and the Guardians of Gross"/>
    <x v="0"/>
    <n v="2008"/>
    <x v="2959"/>
    <x v="25"/>
    <s v="Jun"/>
    <x v="8"/>
    <x v="28"/>
    <x v="364"/>
    <x v="125"/>
    <x v="58"/>
    <x v="145"/>
    <x v="613"/>
    <n v="63"/>
    <n v="5"/>
    <n v="8"/>
    <n v="5"/>
    <s v="THQ"/>
    <s v="E10+"/>
  </r>
  <r>
    <s v="Yu-Gi-Oh! 5D's: Duel Transer"/>
    <x v="0"/>
    <n v="2010"/>
    <x v="6257"/>
    <x v="5"/>
    <s v="Sep"/>
    <x v="11"/>
    <x v="14"/>
    <x v="369"/>
    <x v="287"/>
    <x v="64"/>
    <x v="145"/>
    <x v="613"/>
    <m/>
    <m/>
    <m/>
    <m/>
    <m/>
    <m/>
  </r>
  <r>
    <s v="Jurassic Park: The Game"/>
    <x v="4"/>
    <s v="N/A"/>
    <x v="6258"/>
    <x v="9"/>
    <s v="Jul"/>
    <x v="8"/>
    <x v="53"/>
    <x v="341"/>
    <x v="125"/>
    <x v="58"/>
    <x v="145"/>
    <x v="613"/>
    <n v="60"/>
    <n v="9"/>
    <n v="3.6"/>
    <n v="138"/>
    <s v="Telltale Games"/>
    <s v="T"/>
  </r>
  <r>
    <s v="Toriko: Gourmet Monsters!"/>
    <x v="10"/>
    <n v="2012"/>
    <x v="2532"/>
    <x v="27"/>
    <s v="Feb"/>
    <x v="3"/>
    <x v="25"/>
    <x v="180"/>
    <x v="125"/>
    <x v="94"/>
    <x v="106"/>
    <x v="613"/>
    <m/>
    <m/>
    <m/>
    <m/>
    <m/>
    <m/>
  </r>
  <r>
    <s v="Akiba's Trip: Undead &amp; Undressed"/>
    <x v="22"/>
    <n v="2013"/>
    <x v="5948"/>
    <x v="10"/>
    <s v="Oct"/>
    <x v="8"/>
    <x v="131"/>
    <x v="393"/>
    <x v="287"/>
    <x v="36"/>
    <x v="145"/>
    <x v="613"/>
    <m/>
    <m/>
    <m/>
    <m/>
    <m/>
    <m/>
  </r>
  <r>
    <s v="The Incredible Hulk: The Pantheon Saga"/>
    <x v="12"/>
    <n v="1996"/>
    <x v="6259"/>
    <x v="20"/>
    <s v="Jan"/>
    <x v="8"/>
    <x v="21"/>
    <x v="290"/>
    <x v="297"/>
    <x v="58"/>
    <x v="145"/>
    <x v="613"/>
    <m/>
    <m/>
    <m/>
    <m/>
    <m/>
    <m/>
  </r>
  <r>
    <s v="The Idolm@ster 2"/>
    <x v="5"/>
    <n v="2011"/>
    <x v="1642"/>
    <x v="33"/>
    <s v="Feb"/>
    <x v="5"/>
    <x v="25"/>
    <x v="180"/>
    <x v="125"/>
    <x v="94"/>
    <x v="106"/>
    <x v="613"/>
    <m/>
    <m/>
    <m/>
    <m/>
    <m/>
    <m/>
  </r>
  <r>
    <s v="Monster House"/>
    <x v="3"/>
    <n v="2006"/>
    <x v="6260"/>
    <x v="21"/>
    <s v="Aug"/>
    <x v="10"/>
    <x v="28"/>
    <x v="364"/>
    <x v="125"/>
    <x v="58"/>
    <x v="145"/>
    <x v="613"/>
    <n v="62"/>
    <n v="14"/>
    <s v="tbd"/>
    <m/>
    <s v="Artificial Mind and Movement"/>
    <s v="E"/>
  </r>
  <r>
    <s v="Dynasty Warriors 8: Xtreme Legends"/>
    <x v="5"/>
    <n v="2013"/>
    <x v="6261"/>
    <x v="32"/>
    <s v="Mar"/>
    <x v="8"/>
    <x v="48"/>
    <x v="324"/>
    <x v="287"/>
    <x v="32"/>
    <x v="145"/>
    <x v="613"/>
    <n v="68"/>
    <n v="4"/>
    <n v="6.8"/>
    <n v="9"/>
    <s v="Omega Force"/>
    <s v="T"/>
  </r>
  <r>
    <s v="Godzilla Unleashed"/>
    <x v="0"/>
    <n v="2007"/>
    <x v="6262"/>
    <x v="21"/>
    <s v="Dec"/>
    <x v="9"/>
    <x v="10"/>
    <x v="364"/>
    <x v="125"/>
    <x v="58"/>
    <x v="145"/>
    <x v="613"/>
    <n v="44"/>
    <n v="31"/>
    <n v="7.2"/>
    <n v="37"/>
    <s v="Pipeworks Software, Inc."/>
    <s v="E10+"/>
  </r>
  <r>
    <s v="AC/DC LIVE: Rock Band Track Pack"/>
    <x v="6"/>
    <n v="2008"/>
    <x v="4991"/>
    <x v="32"/>
    <s v="Mar"/>
    <x v="5"/>
    <x v="31"/>
    <x v="122"/>
    <x v="297"/>
    <x v="58"/>
    <x v="133"/>
    <x v="613"/>
    <m/>
    <m/>
    <s v="tbd"/>
    <m/>
    <s v="Harmonix Music Systems"/>
    <s v="T"/>
  </r>
  <r>
    <s v="Senran Kagura: Sh?jo-tachi no Shinei"/>
    <x v="10"/>
    <n v="2011"/>
    <x v="6263"/>
    <x v="13"/>
    <s v="Oct"/>
    <x v="8"/>
    <x v="214"/>
    <x v="180"/>
    <x v="125"/>
    <x v="94"/>
    <x v="106"/>
    <x v="613"/>
    <m/>
    <m/>
    <m/>
    <m/>
    <m/>
    <m/>
  </r>
  <r>
    <s v="Ener-G Horse Riders"/>
    <x v="3"/>
    <n v="2008"/>
    <x v="6264"/>
    <x v="8"/>
    <s v="Sep"/>
    <x v="0"/>
    <x v="5"/>
    <x v="364"/>
    <x v="45"/>
    <x v="58"/>
    <x v="145"/>
    <x v="613"/>
    <m/>
    <m/>
    <s v="tbd"/>
    <m/>
    <s v="Lexis Numerique"/>
    <s v="E"/>
  </r>
  <r>
    <s v="He-Man: Power of Grayskull"/>
    <x v="8"/>
    <n v="2002"/>
    <x v="6265"/>
    <x v="27"/>
    <s v="Jan"/>
    <x v="8"/>
    <x v="71"/>
    <x v="369"/>
    <x v="203"/>
    <x v="58"/>
    <x v="106"/>
    <x v="613"/>
    <n v="50"/>
    <n v="8"/>
    <s v="tbd"/>
    <m/>
    <s v="Taniko"/>
    <s v="E"/>
  </r>
  <r>
    <s v="Sherlock Holmes vs. Jack the Ripper"/>
    <x v="4"/>
    <n v="2009"/>
    <x v="1145"/>
    <x v="17"/>
    <s v="Jun"/>
    <x v="10"/>
    <x v="82"/>
    <x v="369"/>
    <x v="298"/>
    <x v="58"/>
    <x v="145"/>
    <x v="613"/>
    <n v="62"/>
    <n v="24"/>
    <n v="6.8"/>
    <n v="14"/>
    <s v="Frogwares"/>
    <s v="T"/>
  </r>
  <r>
    <s v="Sniper: Ghost Warrior"/>
    <x v="14"/>
    <n v="2010"/>
    <x v="2406"/>
    <x v="6"/>
    <s v="Sep"/>
    <x v="6"/>
    <x v="86"/>
    <x v="180"/>
    <x v="293"/>
    <x v="58"/>
    <x v="147"/>
    <x v="613"/>
    <n v="55"/>
    <n v="23"/>
    <n v="5.5"/>
    <n v="267"/>
    <s v="City Interactive"/>
    <s v="M"/>
  </r>
  <r>
    <s v="Rondo of Swords (US sales)"/>
    <x v="3"/>
    <n v="2007"/>
    <x v="6266"/>
    <x v="10"/>
    <s v="Jun"/>
    <x v="3"/>
    <x v="88"/>
    <x v="252"/>
    <x v="125"/>
    <x v="58"/>
    <x v="106"/>
    <x v="613"/>
    <m/>
    <m/>
    <m/>
    <m/>
    <m/>
    <m/>
  </r>
  <r>
    <s v="Polaris SnoCross"/>
    <x v="12"/>
    <n v="2000"/>
    <x v="1849"/>
    <x v="5"/>
    <s v="Feb"/>
    <x v="2"/>
    <x v="298"/>
    <x v="290"/>
    <x v="297"/>
    <x v="58"/>
    <x v="145"/>
    <x v="613"/>
    <n v="57"/>
    <n v="6"/>
    <s v="tbd"/>
    <m/>
    <s v="Vicarious Visions"/>
    <s v="E"/>
  </r>
  <r>
    <s v="Wing Commander III: Heart of the Tiger"/>
    <x v="12"/>
    <n v="1996"/>
    <x v="6267"/>
    <x v="21"/>
    <s v="Mar"/>
    <x v="8"/>
    <x v="7"/>
    <x v="290"/>
    <x v="297"/>
    <x v="58"/>
    <x v="145"/>
    <x v="613"/>
    <m/>
    <m/>
    <m/>
    <m/>
    <m/>
    <m/>
  </r>
  <r>
    <s v="Imagine: Music Fest"/>
    <x v="3"/>
    <n v="2009"/>
    <x v="6268"/>
    <x v="3"/>
    <s v="Sep"/>
    <x v="7"/>
    <x v="5"/>
    <x v="364"/>
    <x v="125"/>
    <x v="58"/>
    <x v="145"/>
    <x v="613"/>
    <m/>
    <m/>
    <s v="tbd"/>
    <m/>
    <s v="Ubisoft"/>
    <s v="E"/>
  </r>
  <r>
    <s v="Mat Hoffman's Pro BMX 2"/>
    <x v="8"/>
    <n v="2002"/>
    <x v="6269"/>
    <x v="28"/>
    <s v="Mar"/>
    <x v="0"/>
    <x v="4"/>
    <x v="369"/>
    <x v="203"/>
    <x v="58"/>
    <x v="106"/>
    <x v="613"/>
    <n v="82"/>
    <n v="5"/>
    <s v="tbd"/>
    <m/>
    <s v="HotGen"/>
    <s v="E"/>
  </r>
  <r>
    <s v="Fist of the North Star: Ken's Rage"/>
    <x v="4"/>
    <n v="2010"/>
    <x v="551"/>
    <x v="27"/>
    <s v="Mar"/>
    <x v="8"/>
    <x v="116"/>
    <x v="360"/>
    <x v="287"/>
    <x v="23"/>
    <x v="145"/>
    <x v="613"/>
    <n v="59"/>
    <n v="38"/>
    <n v="7.3"/>
    <n v="23"/>
    <s v="Koei"/>
    <s v="M"/>
  </r>
  <r>
    <s v="Chaotic: Shadow Warriors"/>
    <x v="4"/>
    <n v="2009"/>
    <x v="4144"/>
    <x v="33"/>
    <s v="Apr"/>
    <x v="8"/>
    <x v="4"/>
    <x v="364"/>
    <x v="125"/>
    <x v="58"/>
    <x v="145"/>
    <x v="613"/>
    <n v="60"/>
    <n v="4"/>
    <n v="5"/>
    <n v="4"/>
    <s v="FUN Labs"/>
    <s v="E10+"/>
  </r>
  <r>
    <s v="Muppet RaceMania"/>
    <x v="12"/>
    <n v="1999"/>
    <x v="6270"/>
    <x v="15"/>
    <s v="Nov"/>
    <x v="2"/>
    <x v="3"/>
    <x v="290"/>
    <x v="297"/>
    <x v="58"/>
    <x v="145"/>
    <x v="614"/>
    <m/>
    <m/>
    <m/>
    <m/>
    <m/>
    <m/>
  </r>
  <r>
    <s v="Namco Museum Vol.5"/>
    <x v="12"/>
    <n v="1996"/>
    <x v="6271"/>
    <x v="18"/>
    <s v="Feb"/>
    <x v="5"/>
    <x v="3"/>
    <x v="324"/>
    <x v="45"/>
    <x v="130"/>
    <x v="145"/>
    <x v="614"/>
    <m/>
    <m/>
    <m/>
    <m/>
    <m/>
    <m/>
  </r>
  <r>
    <s v="Courier Crisis"/>
    <x v="12"/>
    <n v="1997"/>
    <x v="6236"/>
    <x v="11"/>
    <s v="Jan"/>
    <x v="2"/>
    <x v="147"/>
    <x v="290"/>
    <x v="297"/>
    <x v="58"/>
    <x v="145"/>
    <x v="614"/>
    <m/>
    <m/>
    <m/>
    <m/>
    <m/>
    <m/>
  </r>
  <r>
    <s v="Digimon Battle Spirit 2"/>
    <x v="8"/>
    <n v="2003"/>
    <x v="6272"/>
    <x v="13"/>
    <s v="Dec"/>
    <x v="9"/>
    <x v="25"/>
    <x v="369"/>
    <x v="203"/>
    <x v="58"/>
    <x v="106"/>
    <x v="614"/>
    <n v="63"/>
    <n v="5"/>
    <s v="tbd"/>
    <m/>
    <s v="Dimps Corporation"/>
    <s v="E"/>
  </r>
  <r>
    <s v="Winning Post 3"/>
    <x v="12"/>
    <n v="1998"/>
    <x v="6273"/>
    <x v="20"/>
    <s v="Feb"/>
    <x v="2"/>
    <x v="48"/>
    <x v="180"/>
    <x v="125"/>
    <x v="49"/>
    <x v="145"/>
    <x v="614"/>
    <m/>
    <m/>
    <m/>
    <m/>
    <m/>
    <m/>
  </r>
  <r>
    <s v="Just Sing!"/>
    <x v="3"/>
    <n v="2009"/>
    <x v="6274"/>
    <x v="20"/>
    <s v="May"/>
    <x v="5"/>
    <x v="233"/>
    <x v="364"/>
    <x v="125"/>
    <x v="58"/>
    <x v="145"/>
    <x v="614"/>
    <m/>
    <m/>
    <m/>
    <m/>
    <m/>
    <m/>
  </r>
  <r>
    <s v="Driven"/>
    <x v="6"/>
    <n v="2001"/>
    <x v="3345"/>
    <x v="1"/>
    <s v="Nov"/>
    <x v="2"/>
    <x v="176"/>
    <x v="122"/>
    <x v="297"/>
    <x v="58"/>
    <x v="133"/>
    <x v="614"/>
    <n v="38"/>
    <n v="10"/>
    <n v="3.4"/>
    <n v="5"/>
    <s v="Bam Entertainment"/>
    <s v="T"/>
  </r>
  <r>
    <s v="James Noir's Hollywood Crimes"/>
    <x v="10"/>
    <n v="2011"/>
    <x v="6275"/>
    <x v="8"/>
    <s v="Feb"/>
    <x v="10"/>
    <x v="5"/>
    <x v="360"/>
    <x v="270"/>
    <x v="58"/>
    <x v="145"/>
    <x v="614"/>
    <n v="60"/>
    <n v="22"/>
    <n v="6.6"/>
    <n v="5"/>
    <s v="Ubisoft"/>
    <s v="T"/>
  </r>
  <r>
    <s v="Warhammer 40,000: Fire Warrior"/>
    <x v="6"/>
    <n v="2003"/>
    <x v="6276"/>
    <x v="22"/>
    <s v="Sep"/>
    <x v="6"/>
    <x v="28"/>
    <x v="122"/>
    <x v="297"/>
    <x v="58"/>
    <x v="133"/>
    <x v="614"/>
    <n v="64"/>
    <n v="23"/>
    <n v="8.3000000000000007"/>
    <n v="63"/>
    <s v="Kuju Entertainment"/>
    <s v="M"/>
  </r>
  <r>
    <s v="All-Pro Football 2K8"/>
    <x v="5"/>
    <n v="2007"/>
    <x v="6277"/>
    <x v="28"/>
    <s v="Jan"/>
    <x v="0"/>
    <x v="2"/>
    <x v="364"/>
    <x v="125"/>
    <x v="58"/>
    <x v="145"/>
    <x v="614"/>
    <n v="73"/>
    <n v="23"/>
    <n v="7.3"/>
    <n v="21"/>
    <s v="Visual Concepts"/>
    <s v="E10+"/>
  </r>
  <r>
    <s v="Lufia: Curse of the Sinistrals"/>
    <x v="3"/>
    <n v="2010"/>
    <x v="6278"/>
    <x v="4"/>
    <s v="Aug"/>
    <x v="3"/>
    <x v="15"/>
    <x v="369"/>
    <x v="125"/>
    <x v="102"/>
    <x v="145"/>
    <x v="614"/>
    <n v="80"/>
    <n v="8"/>
    <n v="8"/>
    <n v="13"/>
    <s v="Neverland"/>
    <s v="E10+"/>
  </r>
  <r>
    <s v="MTV Music Generator 2"/>
    <x v="6"/>
    <n v="2001"/>
    <x v="6279"/>
    <x v="4"/>
    <s v="Jul"/>
    <x v="5"/>
    <x v="34"/>
    <x v="122"/>
    <x v="297"/>
    <x v="58"/>
    <x v="133"/>
    <x v="614"/>
    <n v="77"/>
    <n v="16"/>
    <n v="8.5"/>
    <n v="11"/>
    <s v="Jester Interactive"/>
    <s v="T"/>
  </r>
  <r>
    <s v="Mugen Souls"/>
    <x v="5"/>
    <n v="2012"/>
    <x v="6280"/>
    <x v="11"/>
    <s v="Jan"/>
    <x v="3"/>
    <x v="131"/>
    <x v="393"/>
    <x v="287"/>
    <x v="36"/>
    <x v="145"/>
    <x v="614"/>
    <n v="55"/>
    <n v="24"/>
    <n v="7.3"/>
    <n v="35"/>
    <s v="Compile Heart, GCREST"/>
    <s v="T"/>
  </r>
  <r>
    <s v="Ultimate Spider-Man"/>
    <x v="3"/>
    <n v="2005"/>
    <x v="1130"/>
    <x v="21"/>
    <s v="Aug"/>
    <x v="8"/>
    <x v="4"/>
    <x v="364"/>
    <x v="125"/>
    <x v="58"/>
    <x v="145"/>
    <x v="614"/>
    <n v="78"/>
    <n v="17"/>
    <n v="7.7"/>
    <n v="10"/>
    <s v="Vicarious Visions"/>
    <s v="E10+"/>
  </r>
  <r>
    <s v="Major League Baseball 2K13"/>
    <x v="5"/>
    <n v="2013"/>
    <x v="3898"/>
    <x v="26"/>
    <s v="Jan"/>
    <x v="0"/>
    <x v="2"/>
    <x v="364"/>
    <x v="125"/>
    <x v="58"/>
    <x v="133"/>
    <x v="614"/>
    <m/>
    <m/>
    <m/>
    <m/>
    <m/>
    <m/>
  </r>
  <r>
    <s v="Saw II: Flesh &amp; Blood"/>
    <x v="4"/>
    <n v="2010"/>
    <x v="6281"/>
    <x v="3"/>
    <s v="Feb"/>
    <x v="8"/>
    <x v="14"/>
    <x v="205"/>
    <x v="203"/>
    <x v="58"/>
    <x v="145"/>
    <x v="614"/>
    <m/>
    <m/>
    <m/>
    <m/>
    <m/>
    <m/>
  </r>
  <r>
    <s v="Burnout 2: Point of Impact"/>
    <x v="19"/>
    <n v="2003"/>
    <x v="6282"/>
    <x v="8"/>
    <s v="Sep"/>
    <x v="2"/>
    <x v="30"/>
    <x v="234"/>
    <x v="298"/>
    <x v="58"/>
    <x v="106"/>
    <x v="614"/>
    <n v="89"/>
    <n v="24"/>
    <n v="8.5"/>
    <n v="18"/>
    <s v="Criterion Games"/>
    <s v="E"/>
  </r>
  <r>
    <s v="Paris-Dakar Rally"/>
    <x v="6"/>
    <n v="2001"/>
    <x v="6283"/>
    <x v="20"/>
    <s v="Nov"/>
    <x v="2"/>
    <x v="30"/>
    <x v="122"/>
    <x v="297"/>
    <x v="58"/>
    <x v="133"/>
    <x v="614"/>
    <n v="36"/>
    <n v="6"/>
    <n v="3.9"/>
    <n v="15"/>
    <s v="Broadsword Interactive"/>
    <s v="E"/>
  </r>
  <r>
    <s v="Bakugan Battle Brawlers: Defenders of the Core"/>
    <x v="16"/>
    <n v="2010"/>
    <x v="2999"/>
    <x v="33"/>
    <s v="Jul"/>
    <x v="8"/>
    <x v="4"/>
    <x v="290"/>
    <x v="203"/>
    <x v="58"/>
    <x v="147"/>
    <x v="614"/>
    <m/>
    <m/>
    <s v="tbd"/>
    <m/>
    <s v="Now Production"/>
    <s v="E10+"/>
  </r>
  <r>
    <s v="MotionSports: Adrenaline"/>
    <x v="5"/>
    <n v="2011"/>
    <x v="6178"/>
    <x v="28"/>
    <s v="Aug"/>
    <x v="0"/>
    <x v="5"/>
    <x v="122"/>
    <x v="300"/>
    <x v="58"/>
    <x v="133"/>
    <x v="614"/>
    <m/>
    <m/>
    <s v="tbd"/>
    <m/>
    <s v="Ubisoft Vancouver"/>
    <s v="E"/>
  </r>
  <r>
    <s v="Atelier Iris: Eternal Mana"/>
    <x v="6"/>
    <n v="2004"/>
    <x v="6284"/>
    <x v="27"/>
    <s v="Feb"/>
    <x v="3"/>
    <x v="48"/>
    <x v="122"/>
    <x v="297"/>
    <x v="58"/>
    <x v="133"/>
    <x v="614"/>
    <n v="74"/>
    <n v="38"/>
    <n v="7.7"/>
    <n v="38"/>
    <s v="Gust"/>
    <s v="T"/>
  </r>
  <r>
    <s v="Blinx 2: Masters of Time &amp; Space"/>
    <x v="13"/>
    <n v="2004"/>
    <x v="6285"/>
    <x v="13"/>
    <s v="Nov"/>
    <x v="1"/>
    <x v="1"/>
    <x v="234"/>
    <x v="298"/>
    <x v="58"/>
    <x v="145"/>
    <x v="614"/>
    <m/>
    <m/>
    <m/>
    <m/>
    <m/>
    <m/>
  </r>
  <r>
    <s v="F.E.A.R. 3"/>
    <x v="14"/>
    <n v="2011"/>
    <x v="6286"/>
    <x v="22"/>
    <s v="May"/>
    <x v="6"/>
    <x v="19"/>
    <x v="393"/>
    <x v="283"/>
    <x v="58"/>
    <x v="147"/>
    <x v="614"/>
    <n v="74"/>
    <n v="34"/>
    <n v="5.9"/>
    <n v="420"/>
    <s v="Day 1 Studios"/>
    <s v="M"/>
  </r>
  <r>
    <s v="Chessmaster: The Art of Learning"/>
    <x v="3"/>
    <n v="2007"/>
    <x v="6287"/>
    <x v="28"/>
    <s v="Feb"/>
    <x v="5"/>
    <x v="5"/>
    <x v="234"/>
    <x v="298"/>
    <x v="58"/>
    <x v="145"/>
    <x v="614"/>
    <m/>
    <m/>
    <n v="6.7"/>
    <n v="10"/>
    <s v="Ubisoft"/>
    <s v="E"/>
  </r>
  <r>
    <s v="My Baby 3 &amp; Friends"/>
    <x v="3"/>
    <n v="2010"/>
    <x v="3573"/>
    <x v="24"/>
    <s v="Oct"/>
    <x v="7"/>
    <x v="35"/>
    <x v="234"/>
    <x v="287"/>
    <x v="58"/>
    <x v="145"/>
    <x v="614"/>
    <m/>
    <m/>
    <m/>
    <m/>
    <m/>
    <m/>
  </r>
  <r>
    <s v="Tak: The Great Juju Challenge"/>
    <x v="19"/>
    <n v="2005"/>
    <x v="3264"/>
    <x v="10"/>
    <s v="Feb"/>
    <x v="1"/>
    <x v="28"/>
    <x v="234"/>
    <x v="298"/>
    <x v="58"/>
    <x v="106"/>
    <x v="614"/>
    <n v="75"/>
    <n v="17"/>
    <n v="9.3000000000000007"/>
    <n v="4"/>
    <s v="Avalanche Software"/>
    <s v="E"/>
  </r>
  <r>
    <s v="Fantasia: Music Evolved"/>
    <x v="17"/>
    <n v="2014"/>
    <x v="6288"/>
    <x v="1"/>
    <s v="Jun"/>
    <x v="5"/>
    <x v="32"/>
    <x v="369"/>
    <x v="298"/>
    <x v="58"/>
    <x v="145"/>
    <x v="614"/>
    <n v="77"/>
    <n v="48"/>
    <n v="7.5"/>
    <n v="67"/>
    <s v="Harmonix Music Systems"/>
    <s v="E10+"/>
  </r>
  <r>
    <s v="Dragon Ball Z: Harukanaru Densetsu (JP sales)"/>
    <x v="3"/>
    <n v="2007"/>
    <x v="942"/>
    <x v="29"/>
    <s v="Jul"/>
    <x v="3"/>
    <x v="25"/>
    <x v="180"/>
    <x v="125"/>
    <x v="126"/>
    <x v="106"/>
    <x v="614"/>
    <m/>
    <m/>
    <m/>
    <m/>
    <m/>
    <m/>
  </r>
  <r>
    <s v="Knockout Kings 2003"/>
    <x v="19"/>
    <n v="2002"/>
    <x v="1237"/>
    <x v="24"/>
    <s v="Jun"/>
    <x v="0"/>
    <x v="7"/>
    <x v="234"/>
    <x v="298"/>
    <x v="58"/>
    <x v="106"/>
    <x v="614"/>
    <n v="78"/>
    <n v="13"/>
    <n v="6.5"/>
    <n v="4"/>
    <s v="EA Sports"/>
    <s v="T"/>
  </r>
  <r>
    <s v="Bomberman"/>
    <x v="16"/>
    <n v="2006"/>
    <x v="260"/>
    <x v="5"/>
    <s v="May"/>
    <x v="4"/>
    <x v="14"/>
    <x v="364"/>
    <x v="125"/>
    <x v="58"/>
    <x v="145"/>
    <x v="614"/>
    <n v="73"/>
    <n v="30"/>
    <n v="7"/>
    <n v="7"/>
    <s v="Hudson"/>
    <s v="E"/>
  </r>
  <r>
    <s v="NCAA Football 2004"/>
    <x v="19"/>
    <n v="2003"/>
    <x v="2866"/>
    <x v="27"/>
    <s v="Dec"/>
    <x v="0"/>
    <x v="7"/>
    <x v="234"/>
    <x v="298"/>
    <x v="58"/>
    <x v="106"/>
    <x v="614"/>
    <n v="89"/>
    <n v="16"/>
    <n v="7.5"/>
    <n v="6"/>
    <s v="EA Sports"/>
    <s v="E"/>
  </r>
  <r>
    <s v="XGIII: Extreme G Racing"/>
    <x v="19"/>
    <n v="2001"/>
    <x v="2439"/>
    <x v="2"/>
    <s v="Apr"/>
    <x v="2"/>
    <x v="30"/>
    <x v="234"/>
    <x v="298"/>
    <x v="58"/>
    <x v="106"/>
    <x v="614"/>
    <n v="83"/>
    <n v="21"/>
    <n v="7.8"/>
    <n v="14"/>
    <s v="Acclaim"/>
    <s v="E"/>
  </r>
  <r>
    <s v="Digimon World 4"/>
    <x v="6"/>
    <n v="2005"/>
    <x v="1973"/>
    <x v="19"/>
    <s v="Jun"/>
    <x v="3"/>
    <x v="10"/>
    <x v="122"/>
    <x v="297"/>
    <x v="58"/>
    <x v="133"/>
    <x v="614"/>
    <n v="48"/>
    <n v="7"/>
    <n v="6.9"/>
    <n v="37"/>
    <s v="Bandai"/>
    <s v="E"/>
  </r>
  <r>
    <s v="Stormrise"/>
    <x v="4"/>
    <n v="2009"/>
    <x v="6289"/>
    <x v="14"/>
    <s v="Jan"/>
    <x v="11"/>
    <x v="8"/>
    <x v="369"/>
    <x v="298"/>
    <x v="58"/>
    <x v="145"/>
    <x v="614"/>
    <n v="48"/>
    <n v="36"/>
    <n v="6.8"/>
    <n v="17"/>
    <s v="Creative Assembly"/>
    <s v="M"/>
  </r>
  <r>
    <s v="Scripps Spelling Bee"/>
    <x v="3"/>
    <n v="2010"/>
    <x v="3648"/>
    <x v="7"/>
    <s v="Nov"/>
    <x v="7"/>
    <x v="28"/>
    <x v="364"/>
    <x v="125"/>
    <x v="58"/>
    <x v="145"/>
    <x v="614"/>
    <m/>
    <m/>
    <s v="tbd"/>
    <m/>
    <s v="THQ"/>
    <s v="E"/>
  </r>
  <r>
    <s v="Major League Baseball 2K11"/>
    <x v="0"/>
    <n v="2011"/>
    <x v="6290"/>
    <x v="30"/>
    <s v="Jan"/>
    <x v="0"/>
    <x v="2"/>
    <x v="364"/>
    <x v="125"/>
    <x v="58"/>
    <x v="145"/>
    <x v="614"/>
    <m/>
    <m/>
    <s v="tbd"/>
    <m/>
    <s v="Visual Concepts"/>
    <s v="E"/>
  </r>
  <r>
    <s v="Go, Diego, Go! Safari Rescue"/>
    <x v="3"/>
    <n v="2007"/>
    <x v="6291"/>
    <x v="12"/>
    <s v="Oct"/>
    <x v="10"/>
    <x v="2"/>
    <x v="364"/>
    <x v="45"/>
    <x v="58"/>
    <x v="145"/>
    <x v="614"/>
    <m/>
    <m/>
    <m/>
    <m/>
    <m/>
    <m/>
  </r>
  <r>
    <s v="Disney's Story Studio: Disney's Mulan"/>
    <x v="12"/>
    <n v="1999"/>
    <x v="4839"/>
    <x v="10"/>
    <s v="Jan"/>
    <x v="5"/>
    <x v="3"/>
    <x v="290"/>
    <x v="297"/>
    <x v="58"/>
    <x v="145"/>
    <x v="614"/>
    <m/>
    <m/>
    <m/>
    <m/>
    <m/>
    <m/>
  </r>
  <r>
    <s v="Pressure Cooker"/>
    <x v="15"/>
    <n v="1982"/>
    <x v="3293"/>
    <x v="22"/>
    <s v="Nov"/>
    <x v="8"/>
    <x v="4"/>
    <x v="364"/>
    <x v="45"/>
    <x v="58"/>
    <x v="106"/>
    <x v="614"/>
    <m/>
    <m/>
    <m/>
    <m/>
    <m/>
    <m/>
  </r>
  <r>
    <s v="Home Run"/>
    <x v="15"/>
    <s v="N/A"/>
    <x v="1016"/>
    <x v="18"/>
    <s v="May"/>
    <x v="0"/>
    <x v="10"/>
    <x v="364"/>
    <x v="45"/>
    <x v="58"/>
    <x v="106"/>
    <x v="614"/>
    <m/>
    <m/>
    <m/>
    <m/>
    <m/>
    <m/>
  </r>
  <r>
    <s v="Klax"/>
    <x v="15"/>
    <n v="1989"/>
    <x v="6292"/>
    <x v="22"/>
    <s v="Jul"/>
    <x v="4"/>
    <x v="10"/>
    <x v="364"/>
    <x v="45"/>
    <x v="58"/>
    <x v="106"/>
    <x v="614"/>
    <m/>
    <m/>
    <m/>
    <m/>
    <m/>
    <m/>
  </r>
  <r>
    <s v="Saturn Bomberman"/>
    <x v="23"/>
    <n v="1996"/>
    <x v="1157"/>
    <x v="28"/>
    <s v="Oct"/>
    <x v="4"/>
    <x v="8"/>
    <x v="180"/>
    <x v="125"/>
    <x v="126"/>
    <x v="106"/>
    <x v="614"/>
    <m/>
    <m/>
    <m/>
    <m/>
    <m/>
    <m/>
  </r>
  <r>
    <s v="The Godfather: Blackhand Edition"/>
    <x v="0"/>
    <n v="2007"/>
    <x v="6293"/>
    <x v="8"/>
    <s v="Jun"/>
    <x v="10"/>
    <x v="7"/>
    <x v="364"/>
    <x v="125"/>
    <x v="58"/>
    <x v="145"/>
    <x v="614"/>
    <n v="77"/>
    <n v="38"/>
    <n v="8.5"/>
    <n v="48"/>
    <s v="EA Redwood Shores"/>
    <s v="M"/>
  </r>
  <r>
    <s v="Wolfenstein: The Old Blood"/>
    <x v="17"/>
    <n v="2015"/>
    <x v="6294"/>
    <x v="18"/>
    <s v="Jul"/>
    <x v="8"/>
    <x v="6"/>
    <x v="360"/>
    <x v="270"/>
    <x v="58"/>
    <x v="145"/>
    <x v="614"/>
    <n v="75"/>
    <n v="23"/>
    <n v="8"/>
    <n v="101"/>
    <s v="MachineGames"/>
    <m/>
  </r>
  <r>
    <s v="Jikkyou Powerful Pro Yakyuu Portable"/>
    <x v="16"/>
    <n v="2006"/>
    <x v="6295"/>
    <x v="30"/>
    <s v="Oct"/>
    <x v="0"/>
    <x v="14"/>
    <x v="180"/>
    <x v="125"/>
    <x v="126"/>
    <x v="106"/>
    <x v="614"/>
    <m/>
    <m/>
    <m/>
    <m/>
    <m/>
    <m/>
  </r>
  <r>
    <s v="Dragon's Lair Trilogy"/>
    <x v="0"/>
    <n v="2010"/>
    <x v="1203"/>
    <x v="7"/>
    <s v="Aug"/>
    <x v="10"/>
    <x v="160"/>
    <x v="364"/>
    <x v="125"/>
    <x v="58"/>
    <x v="145"/>
    <x v="614"/>
    <m/>
    <m/>
    <m/>
    <m/>
    <m/>
    <m/>
  </r>
  <r>
    <s v="Naruto: Powerful Shippuden"/>
    <x v="10"/>
    <n v="2012"/>
    <x v="2901"/>
    <x v="1"/>
    <s v="Jun"/>
    <x v="1"/>
    <x v="25"/>
    <x v="122"/>
    <x v="287"/>
    <x v="57"/>
    <x v="145"/>
    <x v="614"/>
    <n v="71"/>
    <n v="13"/>
    <n v="5.4"/>
    <n v="19"/>
    <s v="Inti Creates"/>
    <s v="E10+"/>
  </r>
  <r>
    <s v="American Chopper"/>
    <x v="13"/>
    <n v="2004"/>
    <x v="5313"/>
    <x v="7"/>
    <s v="Feb"/>
    <x v="2"/>
    <x v="84"/>
    <x v="369"/>
    <x v="298"/>
    <x v="58"/>
    <x v="145"/>
    <x v="614"/>
    <n v="44"/>
    <n v="6"/>
    <n v="5.9"/>
    <n v="9"/>
    <s v="Creat Studios"/>
    <s v="T"/>
  </r>
  <r>
    <s v="The Adventures of Tintin: The Game"/>
    <x v="10"/>
    <n v="2011"/>
    <x v="6140"/>
    <x v="20"/>
    <s v="Oct"/>
    <x v="8"/>
    <x v="5"/>
    <x v="268"/>
    <x v="265"/>
    <x v="58"/>
    <x v="133"/>
    <x v="614"/>
    <n v="56"/>
    <n v="8"/>
    <n v="5.7"/>
    <n v="12"/>
    <s v="Ubisoft Montpellier"/>
    <s v="E10+"/>
  </r>
  <r>
    <s v="Dynasty Warriors 8"/>
    <x v="4"/>
    <n v="2013"/>
    <x v="6296"/>
    <x v="13"/>
    <s v="Aug"/>
    <x v="8"/>
    <x v="48"/>
    <x v="290"/>
    <x v="300"/>
    <x v="58"/>
    <x v="145"/>
    <x v="614"/>
    <n v="65"/>
    <n v="21"/>
    <n v="7.5"/>
    <n v="35"/>
    <s v="Omega Force"/>
    <s v="T"/>
  </r>
  <r>
    <s v="Bust-A-Move Bash!"/>
    <x v="0"/>
    <n v="2007"/>
    <x v="1805"/>
    <x v="14"/>
    <s v="Jan"/>
    <x v="4"/>
    <x v="11"/>
    <x v="346"/>
    <x v="45"/>
    <x v="58"/>
    <x v="145"/>
    <x v="614"/>
    <m/>
    <m/>
    <m/>
    <m/>
    <m/>
    <m/>
  </r>
  <r>
    <s v="Kingdom Under Fire: Heroes"/>
    <x v="13"/>
    <n v="2005"/>
    <x v="1283"/>
    <x v="33"/>
    <s v="Jul"/>
    <x v="11"/>
    <x v="41"/>
    <x v="369"/>
    <x v="298"/>
    <x v="58"/>
    <x v="145"/>
    <x v="614"/>
    <n v="78"/>
    <n v="55"/>
    <n v="7.5"/>
    <n v="23"/>
    <s v="Phantagram"/>
    <s v="M"/>
  </r>
  <r>
    <s v="Cartoon Network Collection: Game Boy Advance Video Special Edition"/>
    <x v="8"/>
    <n v="2005"/>
    <x v="6297"/>
    <x v="13"/>
    <s v="Oct"/>
    <x v="5"/>
    <x v="33"/>
    <x v="369"/>
    <x v="203"/>
    <x v="58"/>
    <x v="106"/>
    <x v="614"/>
    <m/>
    <m/>
    <m/>
    <m/>
    <m/>
    <m/>
  </r>
  <r>
    <s v="The Terminator: Dawn of Fate"/>
    <x v="13"/>
    <n v="2002"/>
    <x v="6298"/>
    <x v="3"/>
    <s v="Mar"/>
    <x v="8"/>
    <x v="10"/>
    <x v="369"/>
    <x v="298"/>
    <x v="58"/>
    <x v="145"/>
    <x v="614"/>
    <n v="53"/>
    <n v="19"/>
    <n v="5.2"/>
    <n v="5"/>
    <s v="Paradigm Entertainment"/>
    <s v="T"/>
  </r>
  <r>
    <s v="Infected"/>
    <x v="16"/>
    <n v="2005"/>
    <x v="6299"/>
    <x v="19"/>
    <s v="Aug"/>
    <x v="6"/>
    <x v="28"/>
    <x v="364"/>
    <x v="125"/>
    <x v="58"/>
    <x v="145"/>
    <x v="614"/>
    <n v="74"/>
    <n v="49"/>
    <n v="8.3000000000000007"/>
    <n v="30"/>
    <s v="Planet Moon Studios"/>
    <s v="M"/>
  </r>
  <r>
    <s v="Doctor Who: Evacuation Earth"/>
    <x v="3"/>
    <n v="2010"/>
    <x v="271"/>
    <x v="1"/>
    <s v="Mar"/>
    <x v="10"/>
    <x v="280"/>
    <x v="180"/>
    <x v="293"/>
    <x v="58"/>
    <x v="133"/>
    <x v="614"/>
    <m/>
    <m/>
    <m/>
    <m/>
    <m/>
    <m/>
  </r>
  <r>
    <s v="Birds of Steel"/>
    <x v="4"/>
    <n v="2012"/>
    <x v="2967"/>
    <x v="26"/>
    <s v="Feb"/>
    <x v="7"/>
    <x v="14"/>
    <x v="369"/>
    <x v="298"/>
    <x v="58"/>
    <x v="145"/>
    <x v="614"/>
    <n v="77"/>
    <n v="18"/>
    <n v="8.9"/>
    <n v="18"/>
    <s v="Gaijin Entertainment"/>
    <s v="T"/>
  </r>
  <r>
    <s v="Cars: Race-O-Rama"/>
    <x v="4"/>
    <n v="2009"/>
    <x v="1075"/>
    <x v="28"/>
    <s v="Aug"/>
    <x v="2"/>
    <x v="28"/>
    <x v="364"/>
    <x v="45"/>
    <x v="58"/>
    <x v="145"/>
    <x v="614"/>
    <n v="54"/>
    <n v="8"/>
    <n v="5.8"/>
    <n v="5"/>
    <s v="Incinerator Games"/>
    <s v="E"/>
  </r>
  <r>
    <s v="Scooby-Doo! Unmasked"/>
    <x v="19"/>
    <n v="2005"/>
    <x v="6300"/>
    <x v="5"/>
    <s v="Jan"/>
    <x v="1"/>
    <x v="28"/>
    <x v="234"/>
    <x v="298"/>
    <x v="58"/>
    <x v="106"/>
    <x v="614"/>
    <m/>
    <m/>
    <m/>
    <m/>
    <m/>
    <m/>
  </r>
  <r>
    <s v="Theatrhythm Dragon Quest"/>
    <x v="10"/>
    <n v="2015"/>
    <x v="6301"/>
    <x v="6"/>
    <s v="Dec"/>
    <x v="5"/>
    <x v="15"/>
    <x v="180"/>
    <x v="125"/>
    <x v="126"/>
    <x v="106"/>
    <x v="614"/>
    <m/>
    <m/>
    <m/>
    <m/>
    <m/>
    <m/>
  </r>
  <r>
    <s v="Streak: Hoverboard Racing"/>
    <x v="12"/>
    <n v="1998"/>
    <x v="1720"/>
    <x v="21"/>
    <s v="Aug"/>
    <x v="2"/>
    <x v="13"/>
    <x v="290"/>
    <x v="297"/>
    <x v="58"/>
    <x v="145"/>
    <x v="614"/>
    <m/>
    <m/>
    <m/>
    <m/>
    <m/>
    <m/>
  </r>
  <r>
    <s v="NBA Street Homecourt"/>
    <x v="5"/>
    <n v="2007"/>
    <x v="3397"/>
    <x v="31"/>
    <s v="Jun"/>
    <x v="0"/>
    <x v="7"/>
    <x v="234"/>
    <x v="45"/>
    <x v="58"/>
    <x v="133"/>
    <x v="614"/>
    <n v="81"/>
    <n v="31"/>
    <n v="6.5"/>
    <n v="16"/>
    <s v="EA Canada"/>
    <s v="E"/>
  </r>
  <r>
    <s v="Darksiders II"/>
    <x v="14"/>
    <n v="2012"/>
    <x v="6302"/>
    <x v="24"/>
    <s v="Oct"/>
    <x v="8"/>
    <x v="128"/>
    <x v="396"/>
    <x v="244"/>
    <x v="58"/>
    <x v="133"/>
    <x v="614"/>
    <n v="81"/>
    <n v="23"/>
    <n v="7.8"/>
    <n v="653"/>
    <s v="Vigil Games"/>
    <s v="M"/>
  </r>
  <r>
    <s v="Enthusia Professional Racing"/>
    <x v="6"/>
    <n v="2005"/>
    <x v="2369"/>
    <x v="2"/>
    <s v="Mar"/>
    <x v="2"/>
    <x v="14"/>
    <x v="360"/>
    <x v="297"/>
    <x v="58"/>
    <x v="133"/>
    <x v="614"/>
    <n v="70"/>
    <n v="43"/>
    <n v="7.6"/>
    <n v="17"/>
    <s v="Konami"/>
    <s v="E"/>
  </r>
  <r>
    <s v="DiRT 3"/>
    <x v="14"/>
    <n v="2011"/>
    <x v="3871"/>
    <x v="8"/>
    <s v="Jul"/>
    <x v="2"/>
    <x v="34"/>
    <x v="180"/>
    <x v="293"/>
    <x v="58"/>
    <x v="147"/>
    <x v="614"/>
    <n v="86"/>
    <n v="23"/>
    <n v="6.9"/>
    <n v="433"/>
    <s v="Codemasters"/>
    <s v="T"/>
  </r>
  <r>
    <s v="NCAA GameBreaker 2001"/>
    <x v="6"/>
    <n v="2000"/>
    <x v="1350"/>
    <x v="13"/>
    <s v="May"/>
    <x v="0"/>
    <x v="3"/>
    <x v="360"/>
    <x v="297"/>
    <x v="58"/>
    <x v="133"/>
    <x v="614"/>
    <n v="57"/>
    <n v="9"/>
    <s v="tbd"/>
    <m/>
    <s v="989 Sports"/>
    <s v="E"/>
  </r>
  <r>
    <s v="Disgaea 4: A Promise Unforgotten"/>
    <x v="22"/>
    <n v="2014"/>
    <x v="3161"/>
    <x v="30"/>
    <s v="Sep"/>
    <x v="3"/>
    <x v="131"/>
    <x v="396"/>
    <x v="298"/>
    <x v="36"/>
    <x v="133"/>
    <x v="614"/>
    <m/>
    <m/>
    <m/>
    <m/>
    <m/>
    <m/>
  </r>
  <r>
    <s v="Get On Da Mic"/>
    <x v="6"/>
    <n v="2004"/>
    <x v="1756"/>
    <x v="16"/>
    <s v="Feb"/>
    <x v="5"/>
    <x v="21"/>
    <x v="360"/>
    <x v="297"/>
    <x v="58"/>
    <x v="133"/>
    <x v="614"/>
    <n v="49"/>
    <n v="29"/>
    <n v="6.3"/>
    <n v="7"/>
    <s v="Artificial Mind and Movement"/>
    <s v="T"/>
  </r>
  <r>
    <s v="Darksiders II"/>
    <x v="18"/>
    <n v="2012"/>
    <x v="6303"/>
    <x v="0"/>
    <s v="Oct"/>
    <x v="8"/>
    <x v="28"/>
    <x v="360"/>
    <x v="270"/>
    <x v="58"/>
    <x v="145"/>
    <x v="614"/>
    <n v="85"/>
    <n v="36"/>
    <n v="8.1999999999999993"/>
    <n v="153"/>
    <s v="Vigil Games"/>
    <s v="M"/>
  </r>
  <r>
    <s v="Gunslingers"/>
    <x v="0"/>
    <n v="2010"/>
    <x v="6304"/>
    <x v="14"/>
    <s v="Apr"/>
    <x v="6"/>
    <x v="299"/>
    <x v="360"/>
    <x v="297"/>
    <x v="58"/>
    <x v="133"/>
    <x v="614"/>
    <m/>
    <m/>
    <s v="tbd"/>
    <m/>
    <s v="Neko Entertainment"/>
    <s v="T"/>
  </r>
  <r>
    <s v="Army Men: Sarge's War"/>
    <x v="19"/>
    <n v="2004"/>
    <x v="6305"/>
    <x v="21"/>
    <s v="Apr"/>
    <x v="6"/>
    <x v="63"/>
    <x v="234"/>
    <x v="298"/>
    <x v="58"/>
    <x v="106"/>
    <x v="614"/>
    <n v="56"/>
    <n v="11"/>
    <n v="6.7"/>
    <n v="7"/>
    <s v="3DO"/>
    <s v="T"/>
  </r>
  <r>
    <s v="Amagami"/>
    <x v="16"/>
    <n v="2011"/>
    <x v="6306"/>
    <x v="2"/>
    <s v="Jan"/>
    <x v="10"/>
    <x v="154"/>
    <x v="180"/>
    <x v="125"/>
    <x v="126"/>
    <x v="106"/>
    <x v="614"/>
    <m/>
    <m/>
    <m/>
    <m/>
    <m/>
    <m/>
  </r>
  <r>
    <s v="Jikkyou Powerful Pro Yakyuu 2009"/>
    <x v="6"/>
    <n v="2009"/>
    <x v="4826"/>
    <x v="1"/>
    <s v="Oct"/>
    <x v="0"/>
    <x v="14"/>
    <x v="180"/>
    <x v="125"/>
    <x v="126"/>
    <x v="106"/>
    <x v="614"/>
    <m/>
    <m/>
    <m/>
    <m/>
    <m/>
    <m/>
  </r>
  <r>
    <s v="Block Party"/>
    <x v="0"/>
    <n v="2008"/>
    <x v="5445"/>
    <x v="25"/>
    <s v="Sep"/>
    <x v="5"/>
    <x v="4"/>
    <x v="364"/>
    <x v="125"/>
    <x v="58"/>
    <x v="145"/>
    <x v="614"/>
    <m/>
    <m/>
    <n v="2.8"/>
    <n v="4"/>
    <s v="Activision"/>
    <s v="E10+"/>
  </r>
  <r>
    <s v="Little League World Series Baseball 2009"/>
    <x v="0"/>
    <n v="2009"/>
    <x v="6307"/>
    <x v="19"/>
    <s v="Feb"/>
    <x v="0"/>
    <x v="4"/>
    <x v="364"/>
    <x v="125"/>
    <x v="58"/>
    <x v="145"/>
    <x v="614"/>
    <m/>
    <m/>
    <s v="tbd"/>
    <m/>
    <s v="Now Production"/>
    <s v="E"/>
  </r>
  <r>
    <s v="Kidou Senkan Nadesico"/>
    <x v="23"/>
    <n v="1997"/>
    <x v="6308"/>
    <x v="25"/>
    <s v="Apr"/>
    <x v="11"/>
    <x v="8"/>
    <x v="180"/>
    <x v="125"/>
    <x v="126"/>
    <x v="106"/>
    <x v="614"/>
    <m/>
    <m/>
    <m/>
    <m/>
    <m/>
    <m/>
  </r>
  <r>
    <s v="Blitz: The League II"/>
    <x v="5"/>
    <n v="2008"/>
    <x v="3858"/>
    <x v="34"/>
    <s v="Jan"/>
    <x v="0"/>
    <x v="39"/>
    <x v="369"/>
    <x v="287"/>
    <x v="58"/>
    <x v="133"/>
    <x v="614"/>
    <n v="62"/>
    <n v="25"/>
    <n v="7.5"/>
    <n v="15"/>
    <m/>
    <m/>
  </r>
  <r>
    <s v="Arcade Zone"/>
    <x v="0"/>
    <n v="2009"/>
    <x v="6309"/>
    <x v="12"/>
    <s v="Nov"/>
    <x v="5"/>
    <x v="4"/>
    <x v="364"/>
    <x v="125"/>
    <x v="58"/>
    <x v="145"/>
    <x v="614"/>
    <m/>
    <m/>
    <s v="tbd"/>
    <m/>
    <s v="Activision"/>
    <s v="E"/>
  </r>
  <r>
    <s v="Project Sylpheed: Arc of Deception"/>
    <x v="4"/>
    <n v="2006"/>
    <x v="1774"/>
    <x v="19"/>
    <s v="Aug"/>
    <x v="6"/>
    <x v="1"/>
    <x v="234"/>
    <x v="45"/>
    <x v="64"/>
    <x v="145"/>
    <x v="614"/>
    <n v="64"/>
    <n v="45"/>
    <n v="8.6"/>
    <n v="24"/>
    <s v="Game Arts, Seta Corporation"/>
    <s v="T"/>
  </r>
  <r>
    <s v="Bigfoot: Collision Course"/>
    <x v="3"/>
    <n v="2009"/>
    <x v="5120"/>
    <x v="17"/>
    <s v="Oct"/>
    <x v="2"/>
    <x v="84"/>
    <x v="364"/>
    <x v="125"/>
    <x v="58"/>
    <x v="145"/>
    <x v="614"/>
    <n v="26"/>
    <n v="4"/>
    <s v="tbd"/>
    <m/>
    <s v="Destination Software"/>
    <s v="E"/>
  </r>
  <r>
    <s v="Frogger's Adventures: The Rescue"/>
    <x v="19"/>
    <n v="2003"/>
    <x v="6310"/>
    <x v="26"/>
    <s v="Apr"/>
    <x v="1"/>
    <x v="14"/>
    <x v="234"/>
    <x v="298"/>
    <x v="58"/>
    <x v="106"/>
    <x v="614"/>
    <n v="61"/>
    <n v="4"/>
    <s v="tbd"/>
    <m/>
    <s v="Konami"/>
    <s v="E"/>
  </r>
  <r>
    <s v="NHL 2K10"/>
    <x v="5"/>
    <n v="2009"/>
    <x v="3764"/>
    <x v="32"/>
    <s v="Jul"/>
    <x v="0"/>
    <x v="2"/>
    <x v="346"/>
    <x v="45"/>
    <x v="58"/>
    <x v="145"/>
    <x v="614"/>
    <n v="66"/>
    <n v="23"/>
    <n v="7.1"/>
    <n v="8"/>
    <s v="Take-Two Interactive"/>
    <s v="E10+"/>
  </r>
  <r>
    <s v="Family Party: Fitness Fun"/>
    <x v="0"/>
    <n v="2010"/>
    <x v="6311"/>
    <x v="13"/>
    <s v="Apr"/>
    <x v="0"/>
    <x v="58"/>
    <x v="364"/>
    <x v="125"/>
    <x v="58"/>
    <x v="145"/>
    <x v="614"/>
    <m/>
    <m/>
    <s v="tbd"/>
    <m/>
    <s v="Tamsoft"/>
    <s v="E10+"/>
  </r>
  <r>
    <s v="The Secret Saturdays: Beasts of the 5th Sun"/>
    <x v="6"/>
    <n v="2009"/>
    <x v="4667"/>
    <x v="26"/>
    <s v="Nov"/>
    <x v="8"/>
    <x v="58"/>
    <x v="268"/>
    <x v="287"/>
    <x v="58"/>
    <x v="69"/>
    <x v="614"/>
    <m/>
    <m/>
    <s v="tbd"/>
    <m/>
    <s v="High Voltage Software"/>
    <s v="E10+"/>
  </r>
  <r>
    <s v="Michael Jackson: The Experience"/>
    <x v="16"/>
    <n v="2010"/>
    <x v="6312"/>
    <x v="22"/>
    <s v="Sep"/>
    <x v="5"/>
    <x v="5"/>
    <x v="369"/>
    <x v="298"/>
    <x v="58"/>
    <x v="133"/>
    <x v="614"/>
    <m/>
    <m/>
    <n v="6.2"/>
    <n v="6"/>
    <s v="Ubisoft"/>
    <s v="E10+"/>
  </r>
  <r>
    <s v="MLB Power Pros 2008"/>
    <x v="6"/>
    <n v="2008"/>
    <x v="6313"/>
    <x v="23"/>
    <s v="Sep"/>
    <x v="0"/>
    <x v="14"/>
    <x v="268"/>
    <x v="203"/>
    <x v="69"/>
    <x v="145"/>
    <x v="614"/>
    <n v="67"/>
    <n v="9"/>
    <n v="8.5"/>
    <n v="8"/>
    <s v="Konami"/>
    <s v="E"/>
  </r>
  <r>
    <s v="Sonny with a Chance"/>
    <x v="3"/>
    <n v="2010"/>
    <x v="1643"/>
    <x v="30"/>
    <s v="May"/>
    <x v="8"/>
    <x v="32"/>
    <x v="234"/>
    <x v="287"/>
    <x v="58"/>
    <x v="145"/>
    <x v="614"/>
    <m/>
    <m/>
    <s v="tbd"/>
    <m/>
    <s v="Altron"/>
    <s v="E"/>
  </r>
  <r>
    <s v="The Fairly Odd Parents: Clash with the Anti-World"/>
    <x v="8"/>
    <n v="2005"/>
    <x v="6314"/>
    <x v="25"/>
    <s v="Jul"/>
    <x v="10"/>
    <x v="28"/>
    <x v="369"/>
    <x v="203"/>
    <x v="58"/>
    <x v="106"/>
    <x v="614"/>
    <m/>
    <m/>
    <m/>
    <m/>
    <m/>
    <m/>
  </r>
  <r>
    <s v="WordJong"/>
    <x v="3"/>
    <n v="2007"/>
    <x v="863"/>
    <x v="26"/>
    <s v="Jun"/>
    <x v="4"/>
    <x v="300"/>
    <x v="346"/>
    <x v="45"/>
    <x v="58"/>
    <x v="145"/>
    <x v="614"/>
    <n v="77"/>
    <n v="9"/>
    <n v="7.7"/>
    <n v="9"/>
    <s v="Magellan Interactive"/>
    <s v="E"/>
  </r>
  <r>
    <s v="Tears to Tiara II: Heir of the Overlord"/>
    <x v="5"/>
    <n v="2013"/>
    <x v="922"/>
    <x v="33"/>
    <s v="Nov"/>
    <x v="3"/>
    <x v="131"/>
    <x v="360"/>
    <x v="45"/>
    <x v="23"/>
    <x v="133"/>
    <x v="614"/>
    <n v="65"/>
    <n v="18"/>
    <n v="8.6999999999999993"/>
    <n v="41"/>
    <s v="Aqua Plus"/>
    <s v="T"/>
  </r>
  <r>
    <s v="Puzzle Quest: Galactrix"/>
    <x v="3"/>
    <n v="2009"/>
    <x v="6315"/>
    <x v="1"/>
    <s v="Aug"/>
    <x v="4"/>
    <x v="58"/>
    <x v="364"/>
    <x v="125"/>
    <x v="58"/>
    <x v="145"/>
    <x v="614"/>
    <n v="75"/>
    <n v="33"/>
    <n v="6.7"/>
    <n v="6"/>
    <s v="Infinite Interactive"/>
    <s v="E10+"/>
  </r>
  <r>
    <s v="The Amazing Spider-Man (Console Version)"/>
    <x v="0"/>
    <n v="2012"/>
    <x v="6316"/>
    <x v="16"/>
    <s v="Aug"/>
    <x v="8"/>
    <x v="4"/>
    <x v="205"/>
    <x v="203"/>
    <x v="58"/>
    <x v="145"/>
    <x v="614"/>
    <m/>
    <m/>
    <m/>
    <m/>
    <m/>
    <m/>
  </r>
  <r>
    <s v="de Blob 2"/>
    <x v="4"/>
    <n v="2011"/>
    <x v="2503"/>
    <x v="21"/>
    <s v="Jun"/>
    <x v="1"/>
    <x v="28"/>
    <x v="205"/>
    <x v="203"/>
    <x v="58"/>
    <x v="145"/>
    <x v="614"/>
    <n v="77"/>
    <n v="54"/>
    <n v="7.5"/>
    <n v="23"/>
    <s v="Blue Tongue Entertainment"/>
    <s v="E10+"/>
  </r>
  <r>
    <s v="Disney's The Lion King: Simba's Mighty Adventure"/>
    <x v="12"/>
    <n v="2000"/>
    <x v="1617"/>
    <x v="13"/>
    <s v="May"/>
    <x v="8"/>
    <x v="4"/>
    <x v="122"/>
    <x v="297"/>
    <x v="58"/>
    <x v="145"/>
    <x v="614"/>
    <n v="30"/>
    <n v="5"/>
    <n v="6.9"/>
    <n v="9"/>
    <s v="Paradox Development"/>
    <s v="E"/>
  </r>
  <r>
    <s v="Gundam Breaker 2"/>
    <x v="22"/>
    <n v="2014"/>
    <x v="5509"/>
    <x v="31"/>
    <s v="May"/>
    <x v="8"/>
    <x v="25"/>
    <x v="180"/>
    <x v="125"/>
    <x v="126"/>
    <x v="106"/>
    <x v="614"/>
    <m/>
    <m/>
    <m/>
    <m/>
    <m/>
    <m/>
  </r>
  <r>
    <s v="Major League Baseball 2K10"/>
    <x v="3"/>
    <n v="2010"/>
    <x v="6317"/>
    <x v="4"/>
    <s v="Oct"/>
    <x v="0"/>
    <x v="2"/>
    <x v="364"/>
    <x v="125"/>
    <x v="58"/>
    <x v="145"/>
    <x v="614"/>
    <m/>
    <m/>
    <s v="tbd"/>
    <m/>
    <s v="Powerhead Games"/>
    <s v="E"/>
  </r>
  <r>
    <s v="Samurai Warriors: Katana"/>
    <x v="0"/>
    <n v="2007"/>
    <x v="6318"/>
    <x v="20"/>
    <s v="Jan"/>
    <x v="8"/>
    <x v="48"/>
    <x v="369"/>
    <x v="125"/>
    <x v="57"/>
    <x v="145"/>
    <x v="614"/>
    <n v="53"/>
    <n v="30"/>
    <n v="6.8"/>
    <n v="6"/>
    <s v="Koei, Omega Force"/>
    <s v="T"/>
  </r>
  <r>
    <s v="NBA 09: The Inside"/>
    <x v="5"/>
    <n v="2008"/>
    <x v="4634"/>
    <x v="21"/>
    <s v="Sep"/>
    <x v="0"/>
    <x v="3"/>
    <x v="364"/>
    <x v="125"/>
    <x v="58"/>
    <x v="145"/>
    <x v="614"/>
    <n v="63"/>
    <n v="17"/>
    <n v="5.0999999999999996"/>
    <n v="7"/>
    <s v="SCEA San Diego Studios"/>
    <s v="E"/>
  </r>
  <r>
    <s v="Jikkyou Powerful Pro Yakyuu 2012"/>
    <x v="16"/>
    <n v="2012"/>
    <x v="6319"/>
    <x v="6"/>
    <s v="Nov"/>
    <x v="8"/>
    <x v="14"/>
    <x v="180"/>
    <x v="125"/>
    <x v="126"/>
    <x v="106"/>
    <x v="614"/>
    <m/>
    <m/>
    <m/>
    <m/>
    <m/>
    <m/>
  </r>
  <r>
    <s v="Kingdom of Paradise"/>
    <x v="16"/>
    <n v="2005"/>
    <x v="6320"/>
    <x v="4"/>
    <s v="Apr"/>
    <x v="3"/>
    <x v="3"/>
    <x v="364"/>
    <x v="125"/>
    <x v="58"/>
    <x v="145"/>
    <x v="614"/>
    <n v="72"/>
    <n v="38"/>
    <n v="7.5"/>
    <n v="19"/>
    <s v="Climax Entertainment"/>
    <s v="T"/>
  </r>
  <r>
    <s v="All Japan Pro Wrestling featuring Virtua"/>
    <x v="23"/>
    <n v="1997"/>
    <x v="2934"/>
    <x v="31"/>
    <s v="Nov"/>
    <x v="9"/>
    <x v="8"/>
    <x v="180"/>
    <x v="125"/>
    <x v="126"/>
    <x v="106"/>
    <x v="614"/>
    <m/>
    <m/>
    <m/>
    <m/>
    <m/>
    <m/>
  </r>
  <r>
    <s v="Naruto Shippuden: Legends: Akatsuki Rising"/>
    <x v="16"/>
    <n v="2009"/>
    <x v="6321"/>
    <x v="6"/>
    <s v="Jun"/>
    <x v="9"/>
    <x v="25"/>
    <x v="364"/>
    <x v="125"/>
    <x v="58"/>
    <x v="145"/>
    <x v="614"/>
    <n v="60"/>
    <n v="15"/>
    <n v="6.2"/>
    <n v="10"/>
    <s v="Racjin"/>
    <s v="T"/>
  </r>
  <r>
    <s v="Marvel Super Hero Squad: The Infinity Gauntlet"/>
    <x v="4"/>
    <n v="2010"/>
    <x v="4540"/>
    <x v="13"/>
    <s v="Aug"/>
    <x v="8"/>
    <x v="28"/>
    <x v="234"/>
    <x v="287"/>
    <x v="58"/>
    <x v="145"/>
    <x v="614"/>
    <n v="55"/>
    <n v="10"/>
    <n v="6.3"/>
    <n v="6"/>
    <s v="THQ"/>
    <s v="E10+"/>
  </r>
  <r>
    <s v="Rudra no Hihou"/>
    <x v="7"/>
    <n v="1996"/>
    <x v="6322"/>
    <x v="26"/>
    <s v="Sep"/>
    <x v="3"/>
    <x v="9"/>
    <x v="180"/>
    <x v="125"/>
    <x v="126"/>
    <x v="106"/>
    <x v="614"/>
    <m/>
    <m/>
    <m/>
    <m/>
    <m/>
    <m/>
  </r>
  <r>
    <s v="Bleach: Dark Souls"/>
    <x v="3"/>
    <n v="2007"/>
    <x v="6323"/>
    <x v="32"/>
    <s v="Sep"/>
    <x v="9"/>
    <x v="8"/>
    <x v="234"/>
    <x v="287"/>
    <x v="58"/>
    <x v="145"/>
    <x v="614"/>
    <n v="82"/>
    <n v="28"/>
    <n v="7.9"/>
    <n v="14"/>
    <s v="Treasure"/>
    <s v="T"/>
  </r>
  <r>
    <s v="Hot Wheels: Battle Force 5"/>
    <x v="3"/>
    <n v="2009"/>
    <x v="3565"/>
    <x v="18"/>
    <s v="Dec"/>
    <x v="2"/>
    <x v="4"/>
    <x v="234"/>
    <x v="287"/>
    <x v="58"/>
    <x v="145"/>
    <x v="614"/>
    <m/>
    <m/>
    <s v="tbd"/>
    <m/>
    <s v="Virtuos"/>
    <s v="E10+"/>
  </r>
  <r>
    <s v="Prince of Persia: The Sands of Time"/>
    <x v="8"/>
    <n v="2003"/>
    <x v="1215"/>
    <x v="18"/>
    <s v="Apr"/>
    <x v="8"/>
    <x v="5"/>
    <x v="369"/>
    <x v="203"/>
    <x v="58"/>
    <x v="106"/>
    <x v="614"/>
    <n v="75"/>
    <n v="25"/>
    <n v="8.8000000000000007"/>
    <n v="5"/>
    <s v="Ubisoft Montreal"/>
    <s v="T"/>
  </r>
  <r>
    <s v="Zoids: Battle Legends"/>
    <x v="19"/>
    <n v="2003"/>
    <x v="469"/>
    <x v="28"/>
    <s v="Sep"/>
    <x v="8"/>
    <x v="99"/>
    <x v="234"/>
    <x v="298"/>
    <x v="58"/>
    <x v="106"/>
    <x v="614"/>
    <m/>
    <m/>
    <n v="8.1"/>
    <n v="14"/>
    <s v="Tomy Corporation"/>
    <s v="T"/>
  </r>
  <r>
    <s v="Ice Age 2: The Meltdown"/>
    <x v="3"/>
    <n v="2006"/>
    <x v="4975"/>
    <x v="25"/>
    <s v="Oct"/>
    <x v="1"/>
    <x v="23"/>
    <x v="346"/>
    <x v="45"/>
    <x v="58"/>
    <x v="145"/>
    <x v="614"/>
    <m/>
    <m/>
    <s v="tbd"/>
    <m/>
    <s v="Amaze Entertainment"/>
    <s v="E"/>
  </r>
  <r>
    <s v="Prince of Persia: The Forgotten Sands"/>
    <x v="3"/>
    <n v="2010"/>
    <x v="6324"/>
    <x v="14"/>
    <s v="Dec"/>
    <x v="8"/>
    <x v="5"/>
    <x v="364"/>
    <x v="45"/>
    <x v="58"/>
    <x v="145"/>
    <x v="614"/>
    <n v="57"/>
    <n v="7"/>
    <n v="6.3"/>
    <n v="6"/>
    <s v="Ubisoft Casablanca"/>
    <s v="E10+"/>
  </r>
  <r>
    <s v="World Series Baseball 2K3"/>
    <x v="13"/>
    <n v="2003"/>
    <x v="6325"/>
    <x v="31"/>
    <s v="Aug"/>
    <x v="0"/>
    <x v="8"/>
    <x v="369"/>
    <x v="298"/>
    <x v="58"/>
    <x v="145"/>
    <x v="614"/>
    <n v="89"/>
    <n v="22"/>
    <n v="8.6"/>
    <n v="14"/>
    <s v="Blue Shift"/>
    <s v="E"/>
  </r>
  <r>
    <s v="Tokyo Xanadu"/>
    <x v="22"/>
    <n v="2015"/>
    <x v="6326"/>
    <x v="24"/>
    <s v="Dec"/>
    <x v="3"/>
    <x v="246"/>
    <x v="180"/>
    <x v="125"/>
    <x v="126"/>
    <x v="106"/>
    <x v="614"/>
    <m/>
    <m/>
    <m/>
    <m/>
    <m/>
    <m/>
  </r>
  <r>
    <s v="Serious Sam"/>
    <x v="13"/>
    <n v="2002"/>
    <x v="109"/>
    <x v="27"/>
    <s v="Jan"/>
    <x v="6"/>
    <x v="2"/>
    <x v="369"/>
    <x v="298"/>
    <x v="58"/>
    <x v="145"/>
    <x v="614"/>
    <n v="75"/>
    <n v="22"/>
    <n v="8.1999999999999993"/>
    <n v="16"/>
    <s v="Croteam"/>
    <s v="M"/>
  </r>
  <r>
    <s v="Bomberman"/>
    <x v="3"/>
    <n v="2005"/>
    <x v="6327"/>
    <x v="29"/>
    <s v="Jan"/>
    <x v="4"/>
    <x v="5"/>
    <x v="205"/>
    <x v="45"/>
    <x v="102"/>
    <x v="145"/>
    <x v="614"/>
    <n v="75"/>
    <n v="30"/>
    <n v="7"/>
    <n v="12"/>
    <s v="Racjin"/>
    <s v="E"/>
  </r>
  <r>
    <s v="Kowloon's Gate"/>
    <x v="12"/>
    <n v="1997"/>
    <x v="6328"/>
    <x v="3"/>
    <s v="Jul"/>
    <x v="10"/>
    <x v="3"/>
    <x v="180"/>
    <x v="125"/>
    <x v="49"/>
    <x v="145"/>
    <x v="614"/>
    <m/>
    <m/>
    <m/>
    <m/>
    <m/>
    <m/>
  </r>
  <r>
    <s v="Killer7"/>
    <x v="19"/>
    <n v="2005"/>
    <x v="6329"/>
    <x v="28"/>
    <s v="Nov"/>
    <x v="8"/>
    <x v="12"/>
    <x v="234"/>
    <x v="298"/>
    <x v="58"/>
    <x v="106"/>
    <x v="614"/>
    <n v="74"/>
    <n v="57"/>
    <n v="8.5"/>
    <n v="64"/>
    <s v="Grasshopper Manufacture"/>
    <s v="M"/>
  </r>
  <r>
    <s v="Super Monkey Ball Adventure"/>
    <x v="19"/>
    <n v="2006"/>
    <x v="2269"/>
    <x v="0"/>
    <s v="Jul"/>
    <x v="1"/>
    <x v="8"/>
    <x v="234"/>
    <x v="298"/>
    <x v="58"/>
    <x v="106"/>
    <x v="614"/>
    <n v="51"/>
    <n v="24"/>
    <n v="7.2"/>
    <n v="9"/>
    <s v="TT Games"/>
    <s v="E"/>
  </r>
  <r>
    <s v="FIFA Soccer 2002"/>
    <x v="12"/>
    <n v="2001"/>
    <x v="3688"/>
    <x v="11"/>
    <s v="Sep"/>
    <x v="0"/>
    <x v="7"/>
    <x v="122"/>
    <x v="297"/>
    <x v="58"/>
    <x v="145"/>
    <x v="614"/>
    <n v="81"/>
    <n v="8"/>
    <n v="6.4"/>
    <n v="5"/>
    <s v="EA Sports"/>
    <s v="E"/>
  </r>
  <r>
    <s v="Street Fighter Anniversary Collection"/>
    <x v="13"/>
    <n v="2004"/>
    <x v="6330"/>
    <x v="26"/>
    <s v="Jul"/>
    <x v="9"/>
    <x v="12"/>
    <x v="369"/>
    <x v="298"/>
    <x v="58"/>
    <x v="145"/>
    <x v="614"/>
    <n v="79"/>
    <n v="33"/>
    <n v="6.4"/>
    <n v="9"/>
    <s v="Capcom"/>
    <s v="T"/>
  </r>
  <r>
    <s v="3rd Super Robot Wars Z: Tengoku-Hen"/>
    <x v="5"/>
    <n v="2015"/>
    <x v="6331"/>
    <x v="10"/>
    <s v="Dec"/>
    <x v="8"/>
    <x v="25"/>
    <x v="180"/>
    <x v="125"/>
    <x v="126"/>
    <x v="106"/>
    <x v="614"/>
    <m/>
    <m/>
    <m/>
    <m/>
    <m/>
    <m/>
  </r>
  <r>
    <s v="Suzumiya Haruhi no Yakusoku"/>
    <x v="16"/>
    <n v="2007"/>
    <x v="5731"/>
    <x v="12"/>
    <s v="Mar"/>
    <x v="10"/>
    <x v="25"/>
    <x v="180"/>
    <x v="125"/>
    <x v="126"/>
    <x v="106"/>
    <x v="614"/>
    <m/>
    <m/>
    <m/>
    <m/>
    <m/>
    <m/>
  </r>
  <r>
    <s v="Shadow Ops: Red Mercury"/>
    <x v="13"/>
    <n v="2004"/>
    <x v="6332"/>
    <x v="14"/>
    <s v="Aug"/>
    <x v="6"/>
    <x v="10"/>
    <x v="369"/>
    <x v="298"/>
    <x v="58"/>
    <x v="145"/>
    <x v="614"/>
    <n v="61"/>
    <n v="45"/>
    <n v="6.1"/>
    <n v="14"/>
    <s v="Zombie"/>
    <s v="T"/>
  </r>
  <r>
    <s v="Indigo Prophecy"/>
    <x v="6"/>
    <n v="2005"/>
    <x v="2457"/>
    <x v="4"/>
    <s v="Oct"/>
    <x v="10"/>
    <x v="10"/>
    <x v="360"/>
    <x v="297"/>
    <x v="58"/>
    <x v="133"/>
    <x v="614"/>
    <n v="83"/>
    <n v="47"/>
    <n v="7.8"/>
    <n v="104"/>
    <s v="Quantic Dream"/>
    <s v="M"/>
  </r>
  <r>
    <s v="FIFA 06: Road to FIFA World Cup"/>
    <x v="4"/>
    <n v="2005"/>
    <x v="3893"/>
    <x v="8"/>
    <s v="May"/>
    <x v="0"/>
    <x v="7"/>
    <x v="369"/>
    <x v="287"/>
    <x v="62"/>
    <x v="145"/>
    <x v="614"/>
    <n v="62"/>
    <n v="39"/>
    <n v="6"/>
    <n v="34"/>
    <s v="EA Canada"/>
    <s v="E"/>
  </r>
  <r>
    <s v="World League Soccer"/>
    <x v="7"/>
    <n v="1991"/>
    <x v="6333"/>
    <x v="31"/>
    <s v="Nov"/>
    <x v="0"/>
    <x v="156"/>
    <x v="180"/>
    <x v="125"/>
    <x v="126"/>
    <x v="106"/>
    <x v="614"/>
    <m/>
    <m/>
    <m/>
    <m/>
    <m/>
    <m/>
  </r>
  <r>
    <s v="NBA ShootOut 2001"/>
    <x v="6"/>
    <n v="2001"/>
    <x v="6334"/>
    <x v="33"/>
    <s v="Dec"/>
    <x v="0"/>
    <x v="3"/>
    <x v="360"/>
    <x v="297"/>
    <x v="58"/>
    <x v="133"/>
    <x v="614"/>
    <n v="54"/>
    <n v="12"/>
    <s v="tbd"/>
    <m/>
    <s v="989 Sports"/>
    <s v="E"/>
  </r>
  <r>
    <s v="Final Fantasy XI: Vana'diel Collection 2008"/>
    <x v="4"/>
    <n v="2007"/>
    <x v="5295"/>
    <x v="2"/>
    <s v="Apr"/>
    <x v="3"/>
    <x v="15"/>
    <x v="346"/>
    <x v="125"/>
    <x v="62"/>
    <x v="145"/>
    <x v="614"/>
    <m/>
    <m/>
    <s v="tbd"/>
    <m/>
    <s v="Square Enix"/>
    <s v="T"/>
  </r>
  <r>
    <s v="Farm Frenzy: Animal Country"/>
    <x v="3"/>
    <n v="2009"/>
    <x v="5643"/>
    <x v="17"/>
    <s v="Mar"/>
    <x v="7"/>
    <x v="86"/>
    <x v="346"/>
    <x v="45"/>
    <x v="58"/>
    <x v="145"/>
    <x v="614"/>
    <m/>
    <m/>
    <s v="tbd"/>
    <m/>
    <s v="City Interactive"/>
    <s v="E"/>
  </r>
  <r>
    <s v="We Sing UK Hits"/>
    <x v="0"/>
    <n v="2011"/>
    <x v="1398"/>
    <x v="7"/>
    <s v="Oct"/>
    <x v="5"/>
    <x v="128"/>
    <x v="180"/>
    <x v="293"/>
    <x v="58"/>
    <x v="133"/>
    <x v="614"/>
    <m/>
    <m/>
    <s v="tbd"/>
    <m/>
    <s v="Le Cortex"/>
    <s v="T"/>
  </r>
  <r>
    <s v="Samurai Shodown Anthology"/>
    <x v="6"/>
    <n v="2008"/>
    <x v="6251"/>
    <x v="10"/>
    <s v="Aug"/>
    <x v="9"/>
    <x v="153"/>
    <x v="360"/>
    <x v="297"/>
    <x v="58"/>
    <x v="133"/>
    <x v="614"/>
    <m/>
    <m/>
    <s v="tbd"/>
    <m/>
    <s v="SNK Playmore"/>
    <s v="T"/>
  </r>
  <r>
    <s v="Musashi: Samurai Legend"/>
    <x v="6"/>
    <n v="2005"/>
    <x v="2189"/>
    <x v="1"/>
    <s v="Apr"/>
    <x v="3"/>
    <x v="10"/>
    <x v="360"/>
    <x v="297"/>
    <x v="58"/>
    <x v="133"/>
    <x v="614"/>
    <n v="64"/>
    <n v="47"/>
    <n v="8.9"/>
    <n v="9"/>
    <s v="Square Enix"/>
    <s v="T"/>
  </r>
  <r>
    <s v="Build-A-Bear Workshop: Welcome to Hugsville"/>
    <x v="3"/>
    <n v="2010"/>
    <x v="6335"/>
    <x v="13"/>
    <s v="Nov"/>
    <x v="5"/>
    <x v="102"/>
    <x v="364"/>
    <x v="125"/>
    <x v="58"/>
    <x v="145"/>
    <x v="614"/>
    <m/>
    <m/>
    <s v="tbd"/>
    <m/>
    <s v="The Game Factory"/>
    <s v="E"/>
  </r>
  <r>
    <s v="LEGO The Hobbit"/>
    <x v="22"/>
    <n v="2014"/>
    <x v="6336"/>
    <x v="7"/>
    <s v="May"/>
    <x v="8"/>
    <x v="19"/>
    <x v="324"/>
    <x v="265"/>
    <x v="58"/>
    <x v="147"/>
    <x v="614"/>
    <m/>
    <m/>
    <n v="2.5"/>
    <n v="13"/>
    <s v="TT Games"/>
    <s v="E10+"/>
  </r>
  <r>
    <s v="The Oregon Trail"/>
    <x v="0"/>
    <n v="2011"/>
    <x v="3252"/>
    <x v="9"/>
    <s v="Apr"/>
    <x v="7"/>
    <x v="67"/>
    <x v="364"/>
    <x v="125"/>
    <x v="58"/>
    <x v="145"/>
    <x v="614"/>
    <m/>
    <m/>
    <m/>
    <m/>
    <m/>
    <m/>
  </r>
  <r>
    <s v="Oreshika: Tainted Bloodlines"/>
    <x v="22"/>
    <n v="2014"/>
    <x v="3444"/>
    <x v="25"/>
    <s v="Sep"/>
    <x v="3"/>
    <x v="3"/>
    <x v="180"/>
    <x v="125"/>
    <x v="126"/>
    <x v="106"/>
    <x v="614"/>
    <n v="78"/>
    <n v="26"/>
    <n v="8"/>
    <n v="84"/>
    <s v="Alfa System"/>
    <s v="T"/>
  </r>
  <r>
    <s v="Pok√©mon: Johto Photo Finish: Game Boy Advance Video"/>
    <x v="8"/>
    <n v="2004"/>
    <x v="6337"/>
    <x v="15"/>
    <s v="Jan"/>
    <x v="5"/>
    <x v="33"/>
    <x v="369"/>
    <x v="203"/>
    <x v="58"/>
    <x v="106"/>
    <x v="614"/>
    <m/>
    <m/>
    <m/>
    <m/>
    <m/>
    <m/>
  </r>
  <r>
    <s v="Adventure Time: Explore the Dungeon Because I Don't Know!"/>
    <x v="10"/>
    <n v="2013"/>
    <x v="2220"/>
    <x v="20"/>
    <s v="Feb"/>
    <x v="8"/>
    <x v="58"/>
    <x v="205"/>
    <x v="298"/>
    <x v="58"/>
    <x v="145"/>
    <x v="614"/>
    <m/>
    <m/>
    <m/>
    <m/>
    <m/>
    <m/>
  </r>
  <r>
    <s v="F1 2001"/>
    <x v="6"/>
    <n v="2001"/>
    <x v="1642"/>
    <x v="33"/>
    <s v="Feb"/>
    <x v="2"/>
    <x v="7"/>
    <x v="360"/>
    <x v="297"/>
    <x v="58"/>
    <x v="133"/>
    <x v="614"/>
    <n v="83"/>
    <n v="13"/>
    <n v="8.3000000000000007"/>
    <n v="9"/>
    <s v="EA Sports"/>
    <s v="E"/>
  </r>
  <r>
    <s v="Darksiders"/>
    <x v="14"/>
    <n v="2010"/>
    <x v="6338"/>
    <x v="30"/>
    <s v="Apr"/>
    <x v="8"/>
    <x v="28"/>
    <x v="360"/>
    <x v="297"/>
    <x v="58"/>
    <x v="133"/>
    <x v="614"/>
    <n v="83"/>
    <n v="18"/>
    <n v="7.8"/>
    <n v="603"/>
    <s v="Vigil Games"/>
    <s v="M"/>
  </r>
  <r>
    <s v="J-League Victory Goal"/>
    <x v="23"/>
    <n v="1995"/>
    <x v="1799"/>
    <x v="21"/>
    <s v="Oct"/>
    <x v="0"/>
    <x v="8"/>
    <x v="180"/>
    <x v="125"/>
    <x v="126"/>
    <x v="106"/>
    <x v="614"/>
    <m/>
    <m/>
    <m/>
    <m/>
    <m/>
    <m/>
  </r>
  <r>
    <s v="Top Gun: Combat Zones"/>
    <x v="19"/>
    <n v="2002"/>
    <x v="6339"/>
    <x v="6"/>
    <s v="May"/>
    <x v="7"/>
    <x v="103"/>
    <x v="234"/>
    <x v="298"/>
    <x v="58"/>
    <x v="106"/>
    <x v="614"/>
    <n v="59"/>
    <n v="10"/>
    <n v="7.1"/>
    <n v="7"/>
    <s v="Titus Software"/>
    <s v="E"/>
  </r>
  <r>
    <s v="Countdown: The Game"/>
    <x v="3"/>
    <n v="2009"/>
    <x v="6340"/>
    <x v="6"/>
    <s v="Jun"/>
    <x v="4"/>
    <x v="51"/>
    <x v="180"/>
    <x v="182"/>
    <x v="58"/>
    <x v="145"/>
    <x v="614"/>
    <m/>
    <m/>
    <m/>
    <m/>
    <m/>
    <m/>
  </r>
  <r>
    <s v="Spongebob Squarepants / Fairly Odd Parents Double Pack"/>
    <x v="8"/>
    <n v="2005"/>
    <x v="6341"/>
    <x v="19"/>
    <s v="Jun"/>
    <x v="8"/>
    <x v="28"/>
    <x v="369"/>
    <x v="203"/>
    <x v="58"/>
    <x v="106"/>
    <x v="614"/>
    <m/>
    <m/>
    <m/>
    <m/>
    <m/>
    <m/>
  </r>
  <r>
    <s v="Pro Baseball Spirits 2015"/>
    <x v="5"/>
    <n v="2015"/>
    <x v="1762"/>
    <x v="33"/>
    <s v="Sep"/>
    <x v="8"/>
    <x v="14"/>
    <x v="180"/>
    <x v="125"/>
    <x v="126"/>
    <x v="106"/>
    <x v="614"/>
    <m/>
    <m/>
    <m/>
    <m/>
    <m/>
    <m/>
  </r>
  <r>
    <s v="NHL 09"/>
    <x v="6"/>
    <n v="2008"/>
    <x v="6342"/>
    <x v="32"/>
    <s v="Jun"/>
    <x v="0"/>
    <x v="7"/>
    <x v="360"/>
    <x v="297"/>
    <x v="58"/>
    <x v="133"/>
    <x v="614"/>
    <m/>
    <m/>
    <n v="7.6"/>
    <n v="7"/>
    <s v="EA Canada"/>
    <s v="E10+"/>
  </r>
  <r>
    <s v="History Civil War: Secret Missions"/>
    <x v="6"/>
    <n v="2008"/>
    <x v="6343"/>
    <x v="11"/>
    <s v="Oct"/>
    <x v="6"/>
    <x v="4"/>
    <x v="360"/>
    <x v="297"/>
    <x v="58"/>
    <x v="133"/>
    <x v="614"/>
    <m/>
    <m/>
    <m/>
    <m/>
    <m/>
    <m/>
  </r>
  <r>
    <s v="Fantastic Four: Rise of the Silver Surfer"/>
    <x v="5"/>
    <n v="2007"/>
    <x v="6344"/>
    <x v="33"/>
    <s v="Apr"/>
    <x v="8"/>
    <x v="2"/>
    <x v="234"/>
    <x v="287"/>
    <x v="58"/>
    <x v="133"/>
    <x v="614"/>
    <n v="47"/>
    <n v="26"/>
    <n v="6.2"/>
    <n v="10"/>
    <s v="Visual Concepts"/>
    <s v="T"/>
  </r>
  <r>
    <s v="Dark Rift"/>
    <x v="11"/>
    <n v="1997"/>
    <x v="2487"/>
    <x v="31"/>
    <s v="Feb"/>
    <x v="9"/>
    <x v="301"/>
    <x v="234"/>
    <x v="298"/>
    <x v="58"/>
    <x v="106"/>
    <x v="614"/>
    <m/>
    <m/>
    <m/>
    <m/>
    <m/>
    <m/>
  </r>
  <r>
    <s v="Derby Stallion 64"/>
    <x v="11"/>
    <n v="2001"/>
    <x v="6345"/>
    <x v="11"/>
    <s v="Jun"/>
    <x v="0"/>
    <x v="302"/>
    <x v="180"/>
    <x v="125"/>
    <x v="126"/>
    <x v="106"/>
    <x v="614"/>
    <m/>
    <m/>
    <m/>
    <m/>
    <m/>
    <m/>
  </r>
  <r>
    <s v="Doraemon 3: Nobi Dai no Machi SOS!"/>
    <x v="11"/>
    <n v="2000"/>
    <x v="6346"/>
    <x v="20"/>
    <s v="Dec"/>
    <x v="1"/>
    <x v="175"/>
    <x v="180"/>
    <x v="125"/>
    <x v="100"/>
    <x v="122"/>
    <x v="614"/>
    <m/>
    <m/>
    <m/>
    <m/>
    <m/>
    <m/>
  </r>
  <r>
    <s v="Space Station Silicon Valley"/>
    <x v="11"/>
    <n v="1997"/>
    <x v="6347"/>
    <x v="9"/>
    <s v="Apr"/>
    <x v="10"/>
    <x v="2"/>
    <x v="234"/>
    <x v="298"/>
    <x v="58"/>
    <x v="106"/>
    <x v="614"/>
    <m/>
    <m/>
    <m/>
    <m/>
    <m/>
    <m/>
  </r>
  <r>
    <s v="All-Star Baseball 2003"/>
    <x v="19"/>
    <n v="2002"/>
    <x v="6348"/>
    <x v="18"/>
    <s v="Jul"/>
    <x v="0"/>
    <x v="30"/>
    <x v="234"/>
    <x v="298"/>
    <x v="58"/>
    <x v="106"/>
    <x v="614"/>
    <n v="83"/>
    <n v="16"/>
    <n v="8"/>
    <n v="6"/>
    <s v="Acclaim"/>
    <s v="E"/>
  </r>
  <r>
    <s v="Burger Island"/>
    <x v="0"/>
    <n v="2009"/>
    <x v="1048"/>
    <x v="9"/>
    <s v="Sep"/>
    <x v="8"/>
    <x v="160"/>
    <x v="364"/>
    <x v="125"/>
    <x v="58"/>
    <x v="145"/>
    <x v="614"/>
    <m/>
    <m/>
    <s v="tbd"/>
    <m/>
    <s v="eGames"/>
    <s v="E"/>
  </r>
  <r>
    <s v="Cake Mania: In The Mix!"/>
    <x v="0"/>
    <n v="2008"/>
    <x v="6349"/>
    <x v="14"/>
    <s v="Jan"/>
    <x v="4"/>
    <x v="35"/>
    <x v="364"/>
    <x v="125"/>
    <x v="58"/>
    <x v="145"/>
    <x v="614"/>
    <m/>
    <m/>
    <m/>
    <m/>
    <m/>
    <m/>
  </r>
  <r>
    <s v="T'ai Fu: Wrath of the Tiger"/>
    <x v="12"/>
    <n v="1998"/>
    <x v="678"/>
    <x v="1"/>
    <s v="Jun"/>
    <x v="8"/>
    <x v="4"/>
    <x v="122"/>
    <x v="297"/>
    <x v="58"/>
    <x v="145"/>
    <x v="614"/>
    <m/>
    <m/>
    <m/>
    <m/>
    <m/>
    <m/>
  </r>
  <r>
    <s v="Rocky"/>
    <x v="13"/>
    <n v="2002"/>
    <x v="6350"/>
    <x v="9"/>
    <s v="Dec"/>
    <x v="9"/>
    <x v="115"/>
    <x v="369"/>
    <x v="298"/>
    <x v="58"/>
    <x v="145"/>
    <x v="614"/>
    <n v="74"/>
    <n v="22"/>
    <n v="7.3"/>
    <n v="6"/>
    <s v="Rage Software"/>
    <s v="T"/>
  </r>
  <r>
    <s v="Ford Racing 2"/>
    <x v="13"/>
    <n v="2003"/>
    <x v="6351"/>
    <x v="7"/>
    <s v="Nov"/>
    <x v="2"/>
    <x v="87"/>
    <x v="369"/>
    <x v="298"/>
    <x v="58"/>
    <x v="145"/>
    <x v="614"/>
    <n v="62"/>
    <n v="11"/>
    <s v="tbd"/>
    <m/>
    <s v="Razorworks Studios"/>
    <s v="E"/>
  </r>
  <r>
    <s v="Kids Learn Math: A+ Edition"/>
    <x v="3"/>
    <n v="2011"/>
    <x v="5817"/>
    <x v="25"/>
    <s v="Jul"/>
    <x v="5"/>
    <x v="53"/>
    <x v="364"/>
    <x v="125"/>
    <x v="58"/>
    <x v="145"/>
    <x v="614"/>
    <m/>
    <m/>
    <m/>
    <m/>
    <m/>
    <m/>
  </r>
  <r>
    <s v="Rock Band: Metal Track Pack"/>
    <x v="4"/>
    <n v="2009"/>
    <x v="5294"/>
    <x v="21"/>
    <s v="Jul"/>
    <x v="5"/>
    <x v="31"/>
    <x v="364"/>
    <x v="125"/>
    <x v="58"/>
    <x v="145"/>
    <x v="614"/>
    <m/>
    <m/>
    <s v="tbd"/>
    <m/>
    <s v="Harmonix Music Systems"/>
    <s v="T"/>
  </r>
  <r>
    <s v="Megamind: Ultimate Showdown"/>
    <x v="5"/>
    <n v="2010"/>
    <x v="3275"/>
    <x v="11"/>
    <s v="Apr"/>
    <x v="8"/>
    <x v="28"/>
    <x v="360"/>
    <x v="300"/>
    <x v="58"/>
    <x v="133"/>
    <x v="614"/>
    <n v="43"/>
    <n v="5"/>
    <n v="4.2"/>
    <n v="6"/>
    <s v="THQ Australia"/>
    <s v="E10+"/>
  </r>
  <r>
    <s v="Space Invaders Extreme"/>
    <x v="3"/>
    <n v="2008"/>
    <x v="3521"/>
    <x v="13"/>
    <s v="Feb"/>
    <x v="6"/>
    <x v="15"/>
    <x v="234"/>
    <x v="45"/>
    <x v="62"/>
    <x v="145"/>
    <x v="614"/>
    <n v="85"/>
    <n v="41"/>
    <n v="7.6"/>
    <n v="16"/>
    <s v="Taito Corporation"/>
    <s v="E"/>
  </r>
  <r>
    <s v="Tetris Attack"/>
    <x v="7"/>
    <n v="1995"/>
    <x v="6352"/>
    <x v="2"/>
    <s v="Nov"/>
    <x v="4"/>
    <x v="0"/>
    <x v="180"/>
    <x v="125"/>
    <x v="126"/>
    <x v="106"/>
    <x v="614"/>
    <m/>
    <m/>
    <m/>
    <m/>
    <m/>
    <m/>
  </r>
  <r>
    <s v="Thor: God of Thunder"/>
    <x v="0"/>
    <n v="2011"/>
    <x v="5760"/>
    <x v="1"/>
    <s v="Apr"/>
    <x v="8"/>
    <x v="8"/>
    <x v="205"/>
    <x v="203"/>
    <x v="58"/>
    <x v="145"/>
    <x v="614"/>
    <n v="56"/>
    <n v="14"/>
    <n v="8"/>
    <n v="9"/>
    <s v="Red Fly Studio"/>
    <s v="T"/>
  </r>
  <r>
    <s v="Petz: Dogz Talent Show"/>
    <x v="3"/>
    <n v="2009"/>
    <x v="6353"/>
    <x v="34"/>
    <s v="Sep"/>
    <x v="7"/>
    <x v="5"/>
    <x v="364"/>
    <x v="125"/>
    <x v="58"/>
    <x v="145"/>
    <x v="614"/>
    <m/>
    <m/>
    <s v="tbd"/>
    <m/>
    <s v="Ubisoft Nagoya"/>
    <s v="E"/>
  </r>
  <r>
    <s v="BloodRayne 2"/>
    <x v="13"/>
    <n v="2004"/>
    <x v="6354"/>
    <x v="17"/>
    <s v="Nov"/>
    <x v="6"/>
    <x v="28"/>
    <x v="369"/>
    <x v="298"/>
    <x v="58"/>
    <x v="145"/>
    <x v="614"/>
    <n v="71"/>
    <n v="35"/>
    <n v="8.5"/>
    <n v="4"/>
    <s v="Terminal Reality"/>
    <s v="M"/>
  </r>
  <r>
    <s v="Jaws Unleashed"/>
    <x v="13"/>
    <n v="2006"/>
    <x v="454"/>
    <x v="2"/>
    <s v="Aug"/>
    <x v="8"/>
    <x v="28"/>
    <x v="369"/>
    <x v="298"/>
    <x v="58"/>
    <x v="145"/>
    <x v="614"/>
    <n v="51"/>
    <n v="29"/>
    <n v="6.2"/>
    <n v="9"/>
    <s v="Appaloosa Interactive"/>
    <s v="M"/>
  </r>
  <r>
    <s v="Pro Yaky? Spirits 6"/>
    <x v="5"/>
    <n v="2009"/>
    <x v="187"/>
    <x v="14"/>
    <s v="Jul"/>
    <x v="0"/>
    <x v="14"/>
    <x v="180"/>
    <x v="125"/>
    <x v="126"/>
    <x v="106"/>
    <x v="614"/>
    <m/>
    <m/>
    <m/>
    <m/>
    <m/>
    <m/>
  </r>
  <r>
    <s v="Star Trek: Voyager Elite Force"/>
    <x v="6"/>
    <n v="2001"/>
    <x v="1689"/>
    <x v="31"/>
    <s v="Dec"/>
    <x v="6"/>
    <x v="34"/>
    <x v="360"/>
    <x v="297"/>
    <x v="58"/>
    <x v="133"/>
    <x v="614"/>
    <n v="52"/>
    <n v="12"/>
    <n v="6.4"/>
    <n v="5"/>
    <s v="Pipe Dream Interactive"/>
    <s v="T"/>
  </r>
  <r>
    <s v="X-Men: The Official Game"/>
    <x v="19"/>
    <n v="2006"/>
    <x v="6355"/>
    <x v="11"/>
    <s v="Nov"/>
    <x v="8"/>
    <x v="4"/>
    <x v="234"/>
    <x v="298"/>
    <x v="58"/>
    <x v="106"/>
    <x v="614"/>
    <n v="50"/>
    <n v="31"/>
    <n v="6.3"/>
    <n v="8"/>
    <s v="Hypnos"/>
    <s v="T"/>
  </r>
  <r>
    <s v="The Sims Medieval: Pirates and Nobles"/>
    <x v="14"/>
    <n v="2011"/>
    <x v="5674"/>
    <x v="2"/>
    <s v="Sep"/>
    <x v="7"/>
    <x v="7"/>
    <x v="268"/>
    <x v="283"/>
    <x v="58"/>
    <x v="133"/>
    <x v="614"/>
    <m/>
    <m/>
    <m/>
    <m/>
    <m/>
    <m/>
  </r>
  <r>
    <s v="Warriors Orochi 3"/>
    <x v="9"/>
    <n v="2014"/>
    <x v="6356"/>
    <x v="4"/>
    <s v="Jan"/>
    <x v="8"/>
    <x v="48"/>
    <x v="393"/>
    <x v="300"/>
    <x v="57"/>
    <x v="133"/>
    <x v="614"/>
    <m/>
    <m/>
    <m/>
    <m/>
    <m/>
    <m/>
  </r>
  <r>
    <s v="Brain Boost: Gamma Wave"/>
    <x v="3"/>
    <n v="2005"/>
    <x v="6357"/>
    <x v="9"/>
    <s v="Mar"/>
    <x v="4"/>
    <x v="11"/>
    <x v="364"/>
    <x v="125"/>
    <x v="58"/>
    <x v="145"/>
    <x v="614"/>
    <n v="40"/>
    <n v="12"/>
    <s v="tbd"/>
    <m/>
    <s v="Interchannel"/>
    <s v="E"/>
  </r>
  <r>
    <s v="Chessmaster II"/>
    <x v="12"/>
    <n v="1998"/>
    <x v="3933"/>
    <x v="1"/>
    <s v="Sep"/>
    <x v="11"/>
    <x v="51"/>
    <x v="122"/>
    <x v="297"/>
    <x v="58"/>
    <x v="145"/>
    <x v="614"/>
    <m/>
    <m/>
    <m/>
    <m/>
    <m/>
    <m/>
  </r>
  <r>
    <s v="All-Star Baseball 2003"/>
    <x v="8"/>
    <n v="2002"/>
    <x v="6358"/>
    <x v="14"/>
    <s v="Aug"/>
    <x v="0"/>
    <x v="30"/>
    <x v="369"/>
    <x v="203"/>
    <x v="58"/>
    <x v="106"/>
    <x v="614"/>
    <n v="77"/>
    <n v="6"/>
    <s v="tbd"/>
    <m/>
    <s v="Software Creations"/>
    <s v="E"/>
  </r>
  <r>
    <s v="Major League Baseball 2K12"/>
    <x v="0"/>
    <n v="2012"/>
    <x v="649"/>
    <x v="34"/>
    <s v="Mar"/>
    <x v="0"/>
    <x v="2"/>
    <x v="364"/>
    <x v="125"/>
    <x v="58"/>
    <x v="145"/>
    <x v="614"/>
    <m/>
    <m/>
    <s v="tbd"/>
    <m/>
    <s v="Visual Concepts"/>
    <s v="E"/>
  </r>
  <r>
    <s v="Scooby-Doo! Mystery Mayhem"/>
    <x v="13"/>
    <n v="2004"/>
    <x v="6359"/>
    <x v="30"/>
    <s v="Jul"/>
    <x v="8"/>
    <x v="28"/>
    <x v="369"/>
    <x v="298"/>
    <x v="58"/>
    <x v="145"/>
    <x v="614"/>
    <m/>
    <m/>
    <m/>
    <m/>
    <m/>
    <m/>
  </r>
  <r>
    <s v="Winning Post 4"/>
    <x v="12"/>
    <n v="1999"/>
    <x v="3370"/>
    <x v="4"/>
    <s v="Dec"/>
    <x v="0"/>
    <x v="48"/>
    <x v="180"/>
    <x v="125"/>
    <x v="49"/>
    <x v="145"/>
    <x v="614"/>
    <m/>
    <m/>
    <m/>
    <m/>
    <m/>
    <m/>
  </r>
  <r>
    <s v="Castlevania: Lords of Shadow - Mirror of Fate"/>
    <x v="10"/>
    <n v="2013"/>
    <x v="6254"/>
    <x v="1"/>
    <s v="May"/>
    <x v="8"/>
    <x v="14"/>
    <x v="393"/>
    <x v="270"/>
    <x v="102"/>
    <x v="145"/>
    <x v="614"/>
    <m/>
    <m/>
    <m/>
    <m/>
    <m/>
    <m/>
  </r>
  <r>
    <s v="187: Ride or Die"/>
    <x v="6"/>
    <n v="2005"/>
    <x v="6360"/>
    <x v="0"/>
    <s v="Aug"/>
    <x v="2"/>
    <x v="5"/>
    <x v="360"/>
    <x v="297"/>
    <x v="58"/>
    <x v="133"/>
    <x v="614"/>
    <n v="52"/>
    <n v="33"/>
    <n v="6.8"/>
    <n v="12"/>
    <s v="Ubisoft"/>
    <s v="M"/>
  </r>
  <r>
    <s v="Dishonored"/>
    <x v="17"/>
    <n v="2015"/>
    <x v="6361"/>
    <x v="23"/>
    <s v="Sep"/>
    <x v="8"/>
    <x v="6"/>
    <x v="290"/>
    <x v="300"/>
    <x v="58"/>
    <x v="145"/>
    <x v="614"/>
    <m/>
    <m/>
    <m/>
    <m/>
    <m/>
    <m/>
  </r>
  <r>
    <s v="Curious George"/>
    <x v="19"/>
    <n v="2006"/>
    <x v="6362"/>
    <x v="25"/>
    <s v="Mar"/>
    <x v="8"/>
    <x v="25"/>
    <x v="369"/>
    <x v="298"/>
    <x v="58"/>
    <x v="106"/>
    <x v="614"/>
    <m/>
    <m/>
    <m/>
    <m/>
    <m/>
    <m/>
  </r>
  <r>
    <s v="Strawberry Shortcake: Game Boy Advance Video Volume 1"/>
    <x v="8"/>
    <n v="2004"/>
    <x v="46"/>
    <x v="12"/>
    <s v="Apr"/>
    <x v="5"/>
    <x v="33"/>
    <x v="369"/>
    <x v="203"/>
    <x v="58"/>
    <x v="106"/>
    <x v="614"/>
    <m/>
    <m/>
    <m/>
    <m/>
    <m/>
    <m/>
  </r>
  <r>
    <s v="Battleborn"/>
    <x v="17"/>
    <n v="2016"/>
    <x v="1158"/>
    <x v="7"/>
    <s v="Feb"/>
    <x v="6"/>
    <x v="2"/>
    <x v="205"/>
    <x v="203"/>
    <x v="58"/>
    <x v="145"/>
    <x v="614"/>
    <n v="71"/>
    <n v="20"/>
    <n v="7.2"/>
    <n v="171"/>
    <s v="Gearbox Software"/>
    <s v="T"/>
  </r>
  <r>
    <s v="eJay Clubworld"/>
    <x v="6"/>
    <s v="N/A"/>
    <x v="6363"/>
    <x v="19"/>
    <s v="Apr"/>
    <x v="5"/>
    <x v="87"/>
    <x v="360"/>
    <x v="297"/>
    <x v="58"/>
    <x v="133"/>
    <x v="614"/>
    <n v="69"/>
    <n v="5"/>
    <n v="8.6"/>
    <n v="10"/>
    <s v="UDS"/>
    <s v="E"/>
  </r>
  <r>
    <s v="Geist"/>
    <x v="19"/>
    <n v="2005"/>
    <x v="416"/>
    <x v="8"/>
    <s v="Dec"/>
    <x v="10"/>
    <x v="0"/>
    <x v="369"/>
    <x v="298"/>
    <x v="58"/>
    <x v="106"/>
    <x v="614"/>
    <n v="66"/>
    <n v="43"/>
    <n v="8.5"/>
    <n v="23"/>
    <s v="n-Space"/>
    <s v="M"/>
  </r>
  <r>
    <s v="The King of Fighters XIV"/>
    <x v="9"/>
    <n v="2016"/>
    <x v="246"/>
    <x v="16"/>
    <s v="Apr"/>
    <x v="9"/>
    <x v="41"/>
    <x v="360"/>
    <x v="287"/>
    <x v="57"/>
    <x v="133"/>
    <x v="614"/>
    <n v="79"/>
    <n v="54"/>
    <n v="8.6999999999999993"/>
    <n v="208"/>
    <s v="SNK Playmore"/>
    <s v="T"/>
  </r>
  <r>
    <s v="Cardinal Syn"/>
    <x v="12"/>
    <n v="1998"/>
    <x v="3223"/>
    <x v="9"/>
    <s v="Apr"/>
    <x v="9"/>
    <x v="3"/>
    <x v="122"/>
    <x v="297"/>
    <x v="58"/>
    <x v="145"/>
    <x v="614"/>
    <m/>
    <m/>
    <m/>
    <m/>
    <m/>
    <m/>
  </r>
  <r>
    <s v="Sword Art Online: Hollow Realization"/>
    <x v="22"/>
    <n v="2016"/>
    <x v="6364"/>
    <x v="6"/>
    <s v="Apr"/>
    <x v="3"/>
    <x v="25"/>
    <x v="180"/>
    <x v="203"/>
    <x v="67"/>
    <x v="145"/>
    <x v="614"/>
    <n v="60"/>
    <n v="5"/>
    <n v="7"/>
    <n v="8"/>
    <s v="Bandai Namco Games"/>
    <s v="T"/>
  </r>
  <r>
    <s v="The Incredibles: Rise of the Underminer"/>
    <x v="3"/>
    <n v="2005"/>
    <x v="5957"/>
    <x v="12"/>
    <s v="Sep"/>
    <x v="8"/>
    <x v="28"/>
    <x v="346"/>
    <x v="45"/>
    <x v="58"/>
    <x v="145"/>
    <x v="614"/>
    <n v="54"/>
    <n v="6"/>
    <s v="tbd"/>
    <m/>
    <s v="Helixe"/>
    <s v="E10+"/>
  </r>
  <r>
    <s v="Deadly Premonition"/>
    <x v="5"/>
    <n v="2010"/>
    <x v="1240"/>
    <x v="18"/>
    <s v="Sep"/>
    <x v="8"/>
    <x v="70"/>
    <x v="122"/>
    <x v="203"/>
    <x v="58"/>
    <x v="133"/>
    <x v="614"/>
    <m/>
    <m/>
    <m/>
    <m/>
    <m/>
    <m/>
  </r>
  <r>
    <s v="Street Fighter Alpha 3"/>
    <x v="8"/>
    <n v="2002"/>
    <x v="1434"/>
    <x v="12"/>
    <s v="Sep"/>
    <x v="9"/>
    <x v="12"/>
    <x v="369"/>
    <x v="203"/>
    <x v="58"/>
    <x v="106"/>
    <x v="614"/>
    <n v="83"/>
    <n v="17"/>
    <n v="7.8"/>
    <n v="10"/>
    <s v="Crawfish Interactive"/>
    <s v="T"/>
  </r>
  <r>
    <s v="Mobile Suit Gundam Side Story III: Sabakareshi Mono"/>
    <x v="23"/>
    <n v="1997"/>
    <x v="5512"/>
    <x v="18"/>
    <s v="Jun"/>
    <x v="6"/>
    <x v="25"/>
    <x v="180"/>
    <x v="125"/>
    <x v="126"/>
    <x v="106"/>
    <x v="614"/>
    <m/>
    <m/>
    <m/>
    <m/>
    <m/>
    <m/>
  </r>
  <r>
    <s v="Super Street Fighter II"/>
    <x v="20"/>
    <n v="1993"/>
    <x v="6365"/>
    <x v="10"/>
    <s v="Mar"/>
    <x v="9"/>
    <x v="12"/>
    <x v="180"/>
    <x v="125"/>
    <x v="126"/>
    <x v="106"/>
    <x v="614"/>
    <m/>
    <m/>
    <m/>
    <m/>
    <m/>
    <m/>
  </r>
  <r>
    <s v="Deponia"/>
    <x v="14"/>
    <n v="2012"/>
    <x v="3684"/>
    <x v="0"/>
    <s v="Dec"/>
    <x v="10"/>
    <x v="303"/>
    <x v="180"/>
    <x v="293"/>
    <x v="58"/>
    <x v="133"/>
    <x v="614"/>
    <n v="74"/>
    <n v="33"/>
    <n v="8.1999999999999993"/>
    <n v="307"/>
    <s v="Daedalic Entertainment"/>
    <m/>
  </r>
  <r>
    <s v="Metal Gear Solid: Peace Walker HD Edition"/>
    <x v="5"/>
    <n v="2011"/>
    <x v="3970"/>
    <x v="6"/>
    <s v="Sep"/>
    <x v="8"/>
    <x v="14"/>
    <x v="180"/>
    <x v="125"/>
    <x v="126"/>
    <x v="106"/>
    <x v="614"/>
    <m/>
    <m/>
    <n v="8"/>
    <n v="60"/>
    <s v="Genki, Kojima Productions"/>
    <s v="T"/>
  </r>
  <r>
    <s v="Battle Stadium D.O.N"/>
    <x v="6"/>
    <n v="2006"/>
    <x v="536"/>
    <x v="1"/>
    <s v="Dec"/>
    <x v="9"/>
    <x v="25"/>
    <x v="180"/>
    <x v="125"/>
    <x v="126"/>
    <x v="106"/>
    <x v="614"/>
    <m/>
    <m/>
    <m/>
    <m/>
    <m/>
    <m/>
  </r>
  <r>
    <s v="Ridge Racer DS"/>
    <x v="3"/>
    <n v="2004"/>
    <x v="1248"/>
    <x v="32"/>
    <s v="Sep"/>
    <x v="2"/>
    <x v="25"/>
    <x v="364"/>
    <x v="125"/>
    <x v="58"/>
    <x v="145"/>
    <x v="614"/>
    <n v="63"/>
    <n v="35"/>
    <n v="6.7"/>
    <n v="7"/>
    <s v="Namco"/>
    <s v="E"/>
  </r>
  <r>
    <s v="High Velocity Bowling"/>
    <x v="5"/>
    <n v="2010"/>
    <x v="3344"/>
    <x v="9"/>
    <s v="Jan"/>
    <x v="0"/>
    <x v="3"/>
    <x v="346"/>
    <x v="125"/>
    <x v="58"/>
    <x v="145"/>
    <x v="614"/>
    <n v="66"/>
    <n v="14"/>
    <n v="8.1"/>
    <n v="23"/>
    <s v="SCEA"/>
    <s v="E10+"/>
  </r>
  <r>
    <s v="LEGO Harry Potter Collection"/>
    <x v="9"/>
    <n v="2016"/>
    <x v="6366"/>
    <x v="13"/>
    <s v="Aug"/>
    <x v="8"/>
    <x v="19"/>
    <x v="365"/>
    <x v="277"/>
    <x v="58"/>
    <x v="133"/>
    <x v="614"/>
    <n v="73"/>
    <n v="16"/>
    <n v="8.1"/>
    <n v="7"/>
    <s v="Warner Bros. Interactive Entertainment"/>
    <s v="E10+"/>
  </r>
  <r>
    <s v="The Quest Trio"/>
    <x v="3"/>
    <n v="2008"/>
    <x v="6367"/>
    <x v="29"/>
    <s v="Dec"/>
    <x v="4"/>
    <x v="194"/>
    <x v="346"/>
    <x v="125"/>
    <x v="58"/>
    <x v="145"/>
    <x v="614"/>
    <m/>
    <m/>
    <s v="tbd"/>
    <m/>
    <s v="Activision"/>
    <s v="E"/>
  </r>
  <r>
    <s v="No.1 Muscle Ranking - Kinniku Banzuke Vol. 2: Aratanarugenkai Enochousen!"/>
    <x v="12"/>
    <n v="2000"/>
    <x v="475"/>
    <x v="30"/>
    <s v="Oct"/>
    <x v="0"/>
    <x v="14"/>
    <x v="180"/>
    <x v="125"/>
    <x v="49"/>
    <x v="145"/>
    <x v="614"/>
    <m/>
    <m/>
    <m/>
    <m/>
    <m/>
    <m/>
  </r>
  <r>
    <s v="Brain Boost: Beta Wave"/>
    <x v="3"/>
    <n v="2005"/>
    <x v="6368"/>
    <x v="25"/>
    <s v="Feb"/>
    <x v="4"/>
    <x v="11"/>
    <x v="364"/>
    <x v="125"/>
    <x v="58"/>
    <x v="145"/>
    <x v="614"/>
    <n v="39"/>
    <n v="12"/>
    <n v="2.5"/>
    <n v="4"/>
    <s v="Interchannel"/>
    <s v="E"/>
  </r>
  <r>
    <s v="Power Pro Kun Pocket 9"/>
    <x v="3"/>
    <n v="2006"/>
    <x v="6369"/>
    <x v="26"/>
    <s v="Jul"/>
    <x v="0"/>
    <x v="14"/>
    <x v="180"/>
    <x v="125"/>
    <x v="126"/>
    <x v="106"/>
    <x v="614"/>
    <m/>
    <m/>
    <m/>
    <m/>
    <m/>
    <m/>
  </r>
  <r>
    <s v="Shenmue II"/>
    <x v="21"/>
    <n v="2001"/>
    <x v="2175"/>
    <x v="6"/>
    <s v="Jun"/>
    <x v="10"/>
    <x v="8"/>
    <x v="180"/>
    <x v="125"/>
    <x v="126"/>
    <x v="106"/>
    <x v="614"/>
    <n v="88"/>
    <n v="9"/>
    <n v="9.4"/>
    <n v="201"/>
    <s v="Sega AM2"/>
    <s v="T"/>
  </r>
  <r>
    <s v="Armored Core: For Answer"/>
    <x v="4"/>
    <n v="2008"/>
    <x v="6370"/>
    <x v="8"/>
    <s v="Jul"/>
    <x v="7"/>
    <x v="5"/>
    <x v="383"/>
    <x v="45"/>
    <x v="35"/>
    <x v="145"/>
    <x v="614"/>
    <n v="64"/>
    <n v="22"/>
    <n v="7.7"/>
    <n v="38"/>
    <s v="From Software"/>
    <s v="T"/>
  </r>
  <r>
    <s v="Sumikko Gurashi: Omise Hajimerundesu"/>
    <x v="10"/>
    <n v="2015"/>
    <x v="943"/>
    <x v="5"/>
    <s v="Aug"/>
    <x v="8"/>
    <x v="228"/>
    <x v="180"/>
    <x v="125"/>
    <x v="126"/>
    <x v="106"/>
    <x v="614"/>
    <m/>
    <m/>
    <m/>
    <m/>
    <m/>
    <m/>
  </r>
  <r>
    <s v="Major League Baseball 2K8"/>
    <x v="6"/>
    <n v="2008"/>
    <x v="6371"/>
    <x v="25"/>
    <s v="Apr"/>
    <x v="0"/>
    <x v="6"/>
    <x v="360"/>
    <x v="297"/>
    <x v="58"/>
    <x v="133"/>
    <x v="614"/>
    <m/>
    <m/>
    <n v="6.5"/>
    <n v="4"/>
    <s v="2K Sports"/>
    <s v="E"/>
  </r>
  <r>
    <s v="Capcom Classics Collection"/>
    <x v="13"/>
    <n v="2005"/>
    <x v="2623"/>
    <x v="9"/>
    <s v="Mar"/>
    <x v="5"/>
    <x v="12"/>
    <x v="369"/>
    <x v="298"/>
    <x v="58"/>
    <x v="145"/>
    <x v="614"/>
    <n v="81"/>
    <n v="23"/>
    <s v="tbd"/>
    <m/>
    <s v="Digital Eclipse"/>
    <s v="T"/>
  </r>
  <r>
    <s v="Fugitive Hunter: War on Terror"/>
    <x v="6"/>
    <n v="2003"/>
    <x v="1784"/>
    <x v="29"/>
    <s v="Sep"/>
    <x v="6"/>
    <x v="97"/>
    <x v="360"/>
    <x v="297"/>
    <x v="58"/>
    <x v="133"/>
    <x v="614"/>
    <n v="35"/>
    <n v="15"/>
    <n v="5"/>
    <n v="23"/>
    <s v="Black Ops Entertainment"/>
    <s v="M"/>
  </r>
  <r>
    <s v="The Incredible Hulk: Ultimate Destruction"/>
    <x v="19"/>
    <n v="2005"/>
    <x v="3562"/>
    <x v="31"/>
    <s v="Feb"/>
    <x v="8"/>
    <x v="23"/>
    <x v="369"/>
    <x v="298"/>
    <x v="58"/>
    <x v="106"/>
    <x v="614"/>
    <n v="84"/>
    <n v="30"/>
    <n v="9.1"/>
    <n v="14"/>
    <s v="Radical Entertainment"/>
    <s v="T"/>
  </r>
  <r>
    <s v="Candace Kane's Candy Factory"/>
    <x v="0"/>
    <n v="2008"/>
    <x v="6372"/>
    <x v="11"/>
    <s v="Jul"/>
    <x v="8"/>
    <x v="160"/>
    <x v="364"/>
    <x v="125"/>
    <x v="58"/>
    <x v="145"/>
    <x v="614"/>
    <m/>
    <m/>
    <s v="tbd"/>
    <m/>
    <s v="Destineer"/>
    <s v="E"/>
  </r>
  <r>
    <s v="Prince of Persia: The Two Thrones"/>
    <x v="19"/>
    <n v="2005"/>
    <x v="6373"/>
    <x v="33"/>
    <s v="Jul"/>
    <x v="8"/>
    <x v="5"/>
    <x v="369"/>
    <x v="298"/>
    <x v="58"/>
    <x v="106"/>
    <x v="614"/>
    <n v="84"/>
    <n v="34"/>
    <n v="8.1"/>
    <n v="22"/>
    <s v="Ubisoft"/>
    <s v="M"/>
  </r>
  <r>
    <s v="Blazing Angels 2: Secret Missions of WWII"/>
    <x v="5"/>
    <n v="2007"/>
    <x v="6374"/>
    <x v="21"/>
    <s v="Jun"/>
    <x v="7"/>
    <x v="5"/>
    <x v="205"/>
    <x v="298"/>
    <x v="58"/>
    <x v="133"/>
    <x v="614"/>
    <n v="70"/>
    <n v="10"/>
    <n v="7.2"/>
    <n v="12"/>
    <s v="Ubisoft Romania"/>
    <s v="T"/>
  </r>
  <r>
    <s v="Ore no Imouto ga Konna ni Kawaii wake ga Nai Portable"/>
    <x v="16"/>
    <n v="2011"/>
    <x v="4685"/>
    <x v="20"/>
    <s v="Sep"/>
    <x v="10"/>
    <x v="56"/>
    <x v="180"/>
    <x v="125"/>
    <x v="126"/>
    <x v="106"/>
    <x v="614"/>
    <m/>
    <m/>
    <m/>
    <m/>
    <m/>
    <m/>
  </r>
  <r>
    <s v="Pac-Man World 3"/>
    <x v="13"/>
    <n v="2005"/>
    <x v="6375"/>
    <x v="13"/>
    <s v="Apr"/>
    <x v="1"/>
    <x v="25"/>
    <x v="369"/>
    <x v="203"/>
    <x v="58"/>
    <x v="145"/>
    <x v="614"/>
    <n v="65"/>
    <n v="16"/>
    <s v="tbd"/>
    <m/>
    <s v="Blitz Games"/>
    <s v="E"/>
  </r>
  <r>
    <s v="SNK Arcade Classics Vol. 1"/>
    <x v="16"/>
    <n v="2008"/>
    <x v="5830"/>
    <x v="9"/>
    <s v="Apr"/>
    <x v="5"/>
    <x v="153"/>
    <x v="346"/>
    <x v="125"/>
    <x v="62"/>
    <x v="145"/>
    <x v="614"/>
    <n v="68"/>
    <n v="13"/>
    <s v="tbd"/>
    <m/>
    <s v="Terminal Reality"/>
    <s v="T"/>
  </r>
  <r>
    <s v="Phantasy Star Online Episode I &amp; II"/>
    <x v="13"/>
    <n v="2003"/>
    <x v="252"/>
    <x v="25"/>
    <s v="Jan"/>
    <x v="3"/>
    <x v="8"/>
    <x v="369"/>
    <x v="298"/>
    <x v="58"/>
    <x v="145"/>
    <x v="614"/>
    <m/>
    <m/>
    <m/>
    <m/>
    <m/>
    <m/>
  </r>
  <r>
    <s v="All-Star Baseball 2005"/>
    <x v="13"/>
    <s v="N/A"/>
    <x v="6376"/>
    <x v="12"/>
    <s v="Dec"/>
    <x v="0"/>
    <x v="53"/>
    <x v="369"/>
    <x v="298"/>
    <x v="58"/>
    <x v="145"/>
    <x v="614"/>
    <n v="75"/>
    <n v="31"/>
    <n v="8.8000000000000007"/>
    <n v="12"/>
    <s v="Acclaim"/>
    <s v="E"/>
  </r>
  <r>
    <s v="The Legend of Heroes: Trails of Cold Steel II"/>
    <x v="5"/>
    <n v="2014"/>
    <x v="6377"/>
    <x v="32"/>
    <s v="Jun"/>
    <x v="3"/>
    <x v="131"/>
    <x v="324"/>
    <x v="287"/>
    <x v="32"/>
    <x v="145"/>
    <x v="614"/>
    <n v="90"/>
    <n v="4"/>
    <n v="7.8"/>
    <n v="71"/>
    <s v="Falcom"/>
    <s v="T"/>
  </r>
  <r>
    <s v="Sam &amp; Max: Season One"/>
    <x v="0"/>
    <n v="2008"/>
    <x v="3031"/>
    <x v="1"/>
    <s v="Sep"/>
    <x v="10"/>
    <x v="271"/>
    <x v="346"/>
    <x v="45"/>
    <x v="58"/>
    <x v="145"/>
    <x v="614"/>
    <m/>
    <m/>
    <m/>
    <m/>
    <m/>
    <m/>
  </r>
  <r>
    <s v="Backyard Sports: Sandlot Sluggers"/>
    <x v="0"/>
    <n v="2010"/>
    <x v="3037"/>
    <x v="20"/>
    <s v="Oct"/>
    <x v="0"/>
    <x v="10"/>
    <x v="364"/>
    <x v="125"/>
    <x v="58"/>
    <x v="145"/>
    <x v="614"/>
    <m/>
    <m/>
    <s v="tbd"/>
    <m/>
    <s v="HB Studios Multimedia"/>
    <s v="E"/>
  </r>
  <r>
    <s v="Batman Begins"/>
    <x v="19"/>
    <n v="2005"/>
    <x v="6378"/>
    <x v="24"/>
    <s v="Jul"/>
    <x v="8"/>
    <x v="7"/>
    <x v="369"/>
    <x v="298"/>
    <x v="58"/>
    <x v="106"/>
    <x v="614"/>
    <n v="66"/>
    <n v="38"/>
    <n v="7.2"/>
    <n v="10"/>
    <s v="Eurocom Entertainment Software"/>
    <s v="T"/>
  </r>
  <r>
    <s v="Yakuza: Ishin"/>
    <x v="9"/>
    <n v="2014"/>
    <x v="4146"/>
    <x v="12"/>
    <s v="Apr"/>
    <x v="8"/>
    <x v="8"/>
    <x v="180"/>
    <x v="125"/>
    <x v="126"/>
    <x v="106"/>
    <x v="614"/>
    <m/>
    <m/>
    <m/>
    <m/>
    <m/>
    <m/>
  </r>
  <r>
    <s v="Nancy Drew: The White Wolf of Icicle Creek"/>
    <x v="0"/>
    <n v="2008"/>
    <x v="6379"/>
    <x v="33"/>
    <s v="Mar"/>
    <x v="10"/>
    <x v="8"/>
    <x v="364"/>
    <x v="125"/>
    <x v="58"/>
    <x v="145"/>
    <x v="614"/>
    <n v="67"/>
    <n v="9"/>
    <s v="tbd"/>
    <m/>
    <s v="Her Interactive"/>
    <s v="E"/>
  </r>
  <r>
    <s v="Toy Story Racer"/>
    <x v="12"/>
    <n v="2001"/>
    <x v="1603"/>
    <x v="0"/>
    <s v="Dec"/>
    <x v="2"/>
    <x v="4"/>
    <x v="122"/>
    <x v="297"/>
    <x v="58"/>
    <x v="145"/>
    <x v="614"/>
    <n v="76"/>
    <n v="8"/>
    <n v="8.6999999999999993"/>
    <n v="9"/>
    <s v="Traveller's Tales"/>
    <s v="E"/>
  </r>
  <r>
    <s v="Disney's Donald Duck: Goin' Quackers"/>
    <x v="12"/>
    <n v="2000"/>
    <x v="6380"/>
    <x v="9"/>
    <s v="May"/>
    <x v="1"/>
    <x v="5"/>
    <x v="122"/>
    <x v="297"/>
    <x v="58"/>
    <x v="145"/>
    <x v="614"/>
    <n v="65"/>
    <n v="4"/>
    <n v="7"/>
    <n v="10"/>
    <s v="Ubisoft Shanghai"/>
    <s v="E"/>
  </r>
  <r>
    <s v="Mobile Suit Gundam: Perfect One Year War"/>
    <x v="12"/>
    <n v="1997"/>
    <x v="1708"/>
    <x v="31"/>
    <s v="Jan"/>
    <x v="11"/>
    <x v="25"/>
    <x v="180"/>
    <x v="125"/>
    <x v="49"/>
    <x v="145"/>
    <x v="614"/>
    <m/>
    <m/>
    <m/>
    <m/>
    <m/>
    <m/>
  </r>
  <r>
    <s v="Galerians"/>
    <x v="12"/>
    <n v="1999"/>
    <x v="5180"/>
    <x v="17"/>
    <s v="Dec"/>
    <x v="10"/>
    <x v="67"/>
    <x v="122"/>
    <x v="297"/>
    <x v="58"/>
    <x v="145"/>
    <x v="614"/>
    <m/>
    <m/>
    <m/>
    <m/>
    <m/>
    <m/>
  </r>
  <r>
    <s v="Ys: The Oath in Felghana"/>
    <x v="16"/>
    <n v="2010"/>
    <x v="6295"/>
    <x v="30"/>
    <s v="Oct"/>
    <x v="3"/>
    <x v="251"/>
    <x v="290"/>
    <x v="125"/>
    <x v="57"/>
    <x v="145"/>
    <x v="614"/>
    <n v="80"/>
    <n v="25"/>
    <n v="8.3000000000000007"/>
    <n v="57"/>
    <s v="Falcom"/>
    <s v="T"/>
  </r>
  <r>
    <s v="Crash: Twinsanity"/>
    <x v="13"/>
    <n v="2004"/>
    <x v="1927"/>
    <x v="28"/>
    <s v="Jun"/>
    <x v="1"/>
    <x v="23"/>
    <x v="369"/>
    <x v="298"/>
    <x v="58"/>
    <x v="145"/>
    <x v="614"/>
    <n v="66"/>
    <n v="30"/>
    <n v="8.6999999999999993"/>
    <n v="29"/>
    <s v="Traveller's Tales"/>
    <s v="E"/>
  </r>
  <r>
    <s v="We Dance"/>
    <x v="0"/>
    <n v="2011"/>
    <x v="6381"/>
    <x v="6"/>
    <s v="Nov"/>
    <x v="5"/>
    <x v="128"/>
    <x v="180"/>
    <x v="293"/>
    <x v="58"/>
    <x v="133"/>
    <x v="614"/>
    <m/>
    <m/>
    <s v="tbd"/>
    <m/>
    <s v="Nordic Games Publishing"/>
    <m/>
  </r>
  <r>
    <s v="Space Camp"/>
    <x v="3"/>
    <n v="2009"/>
    <x v="5268"/>
    <x v="23"/>
    <s v="Feb"/>
    <x v="8"/>
    <x v="4"/>
    <x v="364"/>
    <x v="125"/>
    <x v="58"/>
    <x v="145"/>
    <x v="614"/>
    <m/>
    <m/>
    <s v="tbd"/>
    <m/>
    <s v="7 Studios"/>
    <s v="E"/>
  </r>
  <r>
    <s v="DrumMania"/>
    <x v="6"/>
    <n v="2000"/>
    <x v="1937"/>
    <x v="15"/>
    <s v="May"/>
    <x v="7"/>
    <x v="14"/>
    <x v="180"/>
    <x v="125"/>
    <x v="126"/>
    <x v="106"/>
    <x v="614"/>
    <m/>
    <m/>
    <m/>
    <m/>
    <m/>
    <m/>
  </r>
  <r>
    <s v="Hoppechan: Tsukutte! Asonde! Punipuni Town!!"/>
    <x v="10"/>
    <n v="2013"/>
    <x v="6382"/>
    <x v="27"/>
    <s v="Apr"/>
    <x v="8"/>
    <x v="228"/>
    <x v="180"/>
    <x v="125"/>
    <x v="126"/>
    <x v="106"/>
    <x v="614"/>
    <m/>
    <m/>
    <m/>
    <m/>
    <m/>
    <m/>
  </r>
  <r>
    <s v="Yu-Gi-Oh! Nightmare Troubadour (US sales)"/>
    <x v="3"/>
    <n v="2005"/>
    <x v="3241"/>
    <x v="8"/>
    <s v="Aug"/>
    <x v="8"/>
    <x v="14"/>
    <x v="341"/>
    <x v="125"/>
    <x v="58"/>
    <x v="106"/>
    <x v="614"/>
    <m/>
    <m/>
    <m/>
    <m/>
    <m/>
    <m/>
  </r>
  <r>
    <s v="SpongeBob's Truth or Square"/>
    <x v="3"/>
    <n v="2009"/>
    <x v="3656"/>
    <x v="15"/>
    <s v="Sep"/>
    <x v="8"/>
    <x v="28"/>
    <x v="360"/>
    <x v="270"/>
    <x v="58"/>
    <x v="145"/>
    <x v="614"/>
    <m/>
    <m/>
    <s v="tbd"/>
    <m/>
    <s v="THQ, Altron"/>
    <s v="E"/>
  </r>
  <r>
    <s v="Tamagotchi no Narikiri Channel"/>
    <x v="3"/>
    <n v="2009"/>
    <x v="6383"/>
    <x v="14"/>
    <s v="Oct"/>
    <x v="3"/>
    <x v="25"/>
    <x v="180"/>
    <x v="125"/>
    <x v="126"/>
    <x v="106"/>
    <x v="614"/>
    <m/>
    <m/>
    <m/>
    <m/>
    <m/>
    <m/>
  </r>
  <r>
    <s v="Arena Football"/>
    <x v="13"/>
    <n v="2006"/>
    <x v="1394"/>
    <x v="23"/>
    <s v="Oct"/>
    <x v="0"/>
    <x v="7"/>
    <x v="369"/>
    <x v="298"/>
    <x v="58"/>
    <x v="145"/>
    <x v="614"/>
    <n v="65"/>
    <n v="17"/>
    <n v="8.5"/>
    <n v="10"/>
    <s v="EA Tiburon"/>
    <s v="E10+"/>
  </r>
  <r>
    <s v="Power Pro Kun Pocket 1+2"/>
    <x v="8"/>
    <n v="2004"/>
    <x v="6384"/>
    <x v="18"/>
    <s v="Oct"/>
    <x v="0"/>
    <x v="14"/>
    <x v="180"/>
    <x v="125"/>
    <x v="49"/>
    <x v="106"/>
    <x v="614"/>
    <m/>
    <m/>
    <m/>
    <m/>
    <m/>
    <m/>
  </r>
  <r>
    <s v="Medal of Honor: Infiltrator"/>
    <x v="8"/>
    <n v="2003"/>
    <x v="6385"/>
    <x v="8"/>
    <s v="Nov"/>
    <x v="6"/>
    <x v="7"/>
    <x v="369"/>
    <x v="203"/>
    <x v="58"/>
    <x v="106"/>
    <x v="614"/>
    <n v="80"/>
    <n v="19"/>
    <n v="7.2"/>
    <n v="12"/>
    <s v="Netherock Ltd."/>
    <s v="T"/>
  </r>
  <r>
    <s v="Skylanders: SuperChargers"/>
    <x v="0"/>
    <n v="2015"/>
    <x v="6386"/>
    <x v="33"/>
    <s v="Aug"/>
    <x v="8"/>
    <x v="4"/>
    <x v="324"/>
    <x v="279"/>
    <x v="58"/>
    <x v="145"/>
    <x v="614"/>
    <m/>
    <m/>
    <m/>
    <m/>
    <m/>
    <m/>
  </r>
  <r>
    <s v="Blazing Dragons"/>
    <x v="12"/>
    <n v="1996"/>
    <x v="4613"/>
    <x v="27"/>
    <s v="Mar"/>
    <x v="10"/>
    <x v="109"/>
    <x v="122"/>
    <x v="297"/>
    <x v="58"/>
    <x v="145"/>
    <x v="614"/>
    <m/>
    <m/>
    <m/>
    <m/>
    <m/>
    <m/>
  </r>
  <r>
    <s v="Lego Star Wars: The Force Awakens"/>
    <x v="18"/>
    <n v="2016"/>
    <x v="4934"/>
    <x v="18"/>
    <s v="Jun"/>
    <x v="8"/>
    <x v="19"/>
    <x v="383"/>
    <x v="270"/>
    <x v="62"/>
    <x v="145"/>
    <x v="614"/>
    <n v="74"/>
    <n v="6"/>
    <n v="8"/>
    <n v="11"/>
    <s v="TT Games"/>
    <s v="E10+"/>
  </r>
  <r>
    <s v="Victorious: Hollywood Arts Debut"/>
    <x v="3"/>
    <n v="2011"/>
    <x v="2650"/>
    <x v="13"/>
    <s v="Dec"/>
    <x v="5"/>
    <x v="58"/>
    <x v="346"/>
    <x v="45"/>
    <x v="58"/>
    <x v="145"/>
    <x v="614"/>
    <m/>
    <m/>
    <s v="tbd"/>
    <m/>
    <s v="Behaviour Interactive"/>
    <s v="E"/>
  </r>
  <r>
    <s v="The Wizard of Oz: Beyond The Yellow Brick Road"/>
    <x v="3"/>
    <n v="2008"/>
    <x v="1048"/>
    <x v="9"/>
    <s v="Sep"/>
    <x v="3"/>
    <x v="58"/>
    <x v="346"/>
    <x v="125"/>
    <x v="58"/>
    <x v="145"/>
    <x v="614"/>
    <n v="68"/>
    <n v="18"/>
    <n v="6"/>
    <n v="4"/>
    <s v="Media Vision"/>
    <s v="E"/>
  </r>
  <r>
    <s v="Baseball Blast!"/>
    <x v="0"/>
    <n v="2009"/>
    <x v="4202"/>
    <x v="5"/>
    <s v="Jan"/>
    <x v="0"/>
    <x v="2"/>
    <x v="364"/>
    <x v="125"/>
    <x v="58"/>
    <x v="145"/>
    <x v="614"/>
    <m/>
    <m/>
    <m/>
    <m/>
    <m/>
    <m/>
  </r>
  <r>
    <s v="Super Monkey Ball Deluxe"/>
    <x v="13"/>
    <n v="2005"/>
    <x v="1584"/>
    <x v="15"/>
    <s v="Apr"/>
    <x v="5"/>
    <x v="8"/>
    <x v="369"/>
    <x v="298"/>
    <x v="58"/>
    <x v="145"/>
    <x v="614"/>
    <n v="81"/>
    <n v="25"/>
    <n v="8.1999999999999993"/>
    <n v="9"/>
    <s v="Sega"/>
    <s v="E"/>
  </r>
  <r>
    <s v="Shin Megami Tensei: Devil Summoner - Soul Hackers"/>
    <x v="12"/>
    <n v="1999"/>
    <x v="6387"/>
    <x v="19"/>
    <s v="Dec"/>
    <x v="3"/>
    <x v="91"/>
    <x v="180"/>
    <x v="125"/>
    <x v="49"/>
    <x v="145"/>
    <x v="614"/>
    <m/>
    <m/>
    <m/>
    <m/>
    <m/>
    <m/>
  </r>
  <r>
    <s v="Shin Chan: ¬°Aventuras de Cine!"/>
    <x v="3"/>
    <n v="2008"/>
    <x v="6388"/>
    <x v="11"/>
    <s v="Feb"/>
    <x v="1"/>
    <x v="11"/>
    <x v="180"/>
    <x v="125"/>
    <x v="126"/>
    <x v="106"/>
    <x v="614"/>
    <m/>
    <m/>
    <m/>
    <m/>
    <m/>
    <m/>
  </r>
  <r>
    <s v="Jurassic: The Hunted"/>
    <x v="0"/>
    <n v="2009"/>
    <x v="1688"/>
    <x v="19"/>
    <s v="Aug"/>
    <x v="6"/>
    <x v="4"/>
    <x v="364"/>
    <x v="125"/>
    <x v="58"/>
    <x v="145"/>
    <x v="614"/>
    <m/>
    <m/>
    <s v="tbd"/>
    <m/>
    <s v="Activision"/>
    <s v="T"/>
  </r>
  <r>
    <s v="The Cursed Crusade"/>
    <x v="4"/>
    <n v="2011"/>
    <x v="3382"/>
    <x v="20"/>
    <s v="Mar"/>
    <x v="8"/>
    <x v="233"/>
    <x v="122"/>
    <x v="300"/>
    <x v="58"/>
    <x v="145"/>
    <x v="614"/>
    <n v="39"/>
    <n v="27"/>
    <n v="4.4000000000000004"/>
    <n v="29"/>
    <s v="Kylotonn"/>
    <s v="M"/>
  </r>
  <r>
    <s v="Charm Girls Club: Pajama Party"/>
    <x v="0"/>
    <n v="2009"/>
    <x v="652"/>
    <x v="27"/>
    <s v="Nov"/>
    <x v="5"/>
    <x v="7"/>
    <x v="364"/>
    <x v="125"/>
    <x v="58"/>
    <x v="145"/>
    <x v="614"/>
    <m/>
    <m/>
    <s v="tbd"/>
    <m/>
    <s v="Electronic Arts"/>
    <s v="E"/>
  </r>
  <r>
    <s v="SpongeBob's Boating Bash"/>
    <x v="3"/>
    <n v="2010"/>
    <x v="380"/>
    <x v="34"/>
    <s v="Mar"/>
    <x v="5"/>
    <x v="28"/>
    <x v="346"/>
    <x v="125"/>
    <x v="58"/>
    <x v="145"/>
    <x v="614"/>
    <m/>
    <m/>
    <s v="tbd"/>
    <m/>
    <s v="Firebrand Games"/>
    <s v="E"/>
  </r>
  <r>
    <s v="Tamagotchi Collection"/>
    <x v="3"/>
    <n v="2011"/>
    <x v="4883"/>
    <x v="10"/>
    <s v="Mar"/>
    <x v="5"/>
    <x v="25"/>
    <x v="180"/>
    <x v="125"/>
    <x v="126"/>
    <x v="106"/>
    <x v="614"/>
    <m/>
    <m/>
    <m/>
    <m/>
    <m/>
    <m/>
  </r>
  <r>
    <s v="Earth Defense Force 2025"/>
    <x v="4"/>
    <n v="2013"/>
    <x v="1244"/>
    <x v="31"/>
    <s v="Aug"/>
    <x v="6"/>
    <x v="58"/>
    <x v="383"/>
    <x v="298"/>
    <x v="69"/>
    <x v="145"/>
    <x v="614"/>
    <n v="68"/>
    <n v="25"/>
    <n v="8.1"/>
    <n v="63"/>
    <s v="Sandlot"/>
    <s v="M"/>
  </r>
  <r>
    <s v="NHL 2K10"/>
    <x v="4"/>
    <n v="2009"/>
    <x v="2072"/>
    <x v="31"/>
    <s v="Apr"/>
    <x v="0"/>
    <x v="2"/>
    <x v="369"/>
    <x v="287"/>
    <x v="58"/>
    <x v="145"/>
    <x v="614"/>
    <n v="69"/>
    <n v="31"/>
    <n v="7.9"/>
    <n v="15"/>
    <s v="Take-Two Interactive"/>
    <s v="E10+"/>
  </r>
  <r>
    <s v="White Knight Chronicles: Origins"/>
    <x v="16"/>
    <n v="2011"/>
    <x v="1134"/>
    <x v="7"/>
    <s v="Jul"/>
    <x v="3"/>
    <x v="3"/>
    <x v="180"/>
    <x v="203"/>
    <x v="100"/>
    <x v="133"/>
    <x v="614"/>
    <m/>
    <m/>
    <m/>
    <m/>
    <m/>
    <m/>
  </r>
  <r>
    <s v="Trivial Pursuit: Bet You Know It"/>
    <x v="0"/>
    <n v="2011"/>
    <x v="6389"/>
    <x v="33"/>
    <s v="Nov"/>
    <x v="5"/>
    <x v="7"/>
    <x v="290"/>
    <x v="203"/>
    <x v="58"/>
    <x v="145"/>
    <x v="614"/>
    <m/>
    <m/>
    <s v="tbd"/>
    <m/>
    <s v="Electronic Arts"/>
    <s v="T"/>
  </r>
  <r>
    <s v="Turbo Prop Racing"/>
    <x v="12"/>
    <n v="1997"/>
    <x v="300"/>
    <x v="27"/>
    <s v="Feb"/>
    <x v="2"/>
    <x v="3"/>
    <x v="122"/>
    <x v="297"/>
    <x v="58"/>
    <x v="145"/>
    <x v="614"/>
    <m/>
    <m/>
    <m/>
    <m/>
    <m/>
    <m/>
  </r>
  <r>
    <s v="Barbie Superpack: Secret Agent / Groovy Games"/>
    <x v="8"/>
    <n v="2005"/>
    <x v="6390"/>
    <x v="29"/>
    <s v="Jun"/>
    <x v="5"/>
    <x v="23"/>
    <x v="205"/>
    <x v="203"/>
    <x v="58"/>
    <x v="106"/>
    <x v="614"/>
    <m/>
    <m/>
    <m/>
    <m/>
    <m/>
    <m/>
  </r>
  <r>
    <s v="Tom Clancy's Ghost Recon"/>
    <x v="19"/>
    <n v="2003"/>
    <x v="6391"/>
    <x v="4"/>
    <s v="Jul"/>
    <x v="6"/>
    <x v="5"/>
    <x v="369"/>
    <x v="298"/>
    <x v="58"/>
    <x v="106"/>
    <x v="614"/>
    <n v="59"/>
    <n v="15"/>
    <n v="5.4"/>
    <n v="17"/>
    <s v="Red Storm Entertainment"/>
    <s v="M"/>
  </r>
  <r>
    <s v="Pac-Man Party 3D"/>
    <x v="10"/>
    <n v="2011"/>
    <x v="1057"/>
    <x v="12"/>
    <s v="Mar"/>
    <x v="5"/>
    <x v="25"/>
    <x v="290"/>
    <x v="203"/>
    <x v="58"/>
    <x v="145"/>
    <x v="614"/>
    <n v="43"/>
    <n v="11"/>
    <n v="5.4"/>
    <n v="11"/>
    <s v="Namco Bandai Games"/>
    <s v="E"/>
  </r>
  <r>
    <s v="Dance Dance Revolution (North America)"/>
    <x v="12"/>
    <n v="2001"/>
    <x v="5402"/>
    <x v="31"/>
    <s v="Jan"/>
    <x v="7"/>
    <x v="14"/>
    <x v="122"/>
    <x v="297"/>
    <x v="58"/>
    <x v="145"/>
    <x v="614"/>
    <m/>
    <m/>
    <m/>
    <m/>
    <m/>
    <m/>
  </r>
  <r>
    <s v="Darkstalkers Chronicle: The Chaos Tower"/>
    <x v="16"/>
    <n v="2004"/>
    <x v="6392"/>
    <x v="24"/>
    <s v="Aug"/>
    <x v="9"/>
    <x v="12"/>
    <x v="346"/>
    <x v="125"/>
    <x v="58"/>
    <x v="145"/>
    <x v="614"/>
    <n v="74"/>
    <n v="27"/>
    <n v="7.9"/>
    <n v="25"/>
    <s v="Capcom"/>
    <s v="T"/>
  </r>
  <r>
    <s v="WWE '13"/>
    <x v="0"/>
    <n v="2012"/>
    <x v="6393"/>
    <x v="29"/>
    <s v="Jul"/>
    <x v="8"/>
    <x v="28"/>
    <x v="369"/>
    <x v="287"/>
    <x v="58"/>
    <x v="145"/>
    <x v="614"/>
    <n v="74"/>
    <n v="4"/>
    <n v="6"/>
    <n v="9"/>
    <s v="THQ"/>
    <s v="T"/>
  </r>
  <r>
    <s v="Mad Dash Racing"/>
    <x v="13"/>
    <n v="2001"/>
    <x v="6394"/>
    <x v="10"/>
    <s v="Dec"/>
    <x v="2"/>
    <x v="21"/>
    <x v="369"/>
    <x v="298"/>
    <x v="58"/>
    <x v="145"/>
    <x v="614"/>
    <n v="65"/>
    <n v="21"/>
    <n v="7.7"/>
    <n v="6"/>
    <s v="Crystal Dynamics"/>
    <s v="T"/>
  </r>
  <r>
    <s v="Bakugan Battle Brawlers: Defenders of the Core"/>
    <x v="4"/>
    <n v="2010"/>
    <x v="3548"/>
    <x v="29"/>
    <s v="Jul"/>
    <x v="8"/>
    <x v="4"/>
    <x v="369"/>
    <x v="287"/>
    <x v="58"/>
    <x v="145"/>
    <x v="614"/>
    <n v="62"/>
    <n v="10"/>
    <s v="tbd"/>
    <m/>
    <s v="Now Production"/>
    <s v="E10+"/>
  </r>
  <r>
    <s v="Rayman Origins"/>
    <x v="10"/>
    <n v="2012"/>
    <x v="5740"/>
    <x v="29"/>
    <s v="Aug"/>
    <x v="1"/>
    <x v="5"/>
    <x v="383"/>
    <x v="283"/>
    <x v="58"/>
    <x v="145"/>
    <x v="614"/>
    <n v="71"/>
    <n v="8"/>
    <n v="6.3"/>
    <n v="65"/>
    <s v="UBlart Montpellier"/>
    <s v="E10+"/>
  </r>
  <r>
    <s v="Summon Night 5"/>
    <x v="16"/>
    <n v="2013"/>
    <x v="3752"/>
    <x v="25"/>
    <s v="Aug"/>
    <x v="3"/>
    <x v="25"/>
    <x v="180"/>
    <x v="125"/>
    <x v="126"/>
    <x v="106"/>
    <x v="614"/>
    <n v="74"/>
    <n v="7"/>
    <n v="8.3000000000000007"/>
    <n v="6"/>
    <s v="Felistella"/>
    <s v="T"/>
  </r>
  <r>
    <s v="MotoGP 2: Ultimate Racing Technology"/>
    <x v="6"/>
    <n v="2001"/>
    <x v="3647"/>
    <x v="17"/>
    <s v="May"/>
    <x v="2"/>
    <x v="3"/>
    <x v="360"/>
    <x v="297"/>
    <x v="58"/>
    <x v="133"/>
    <x v="614"/>
    <m/>
    <m/>
    <m/>
    <m/>
    <m/>
    <m/>
  </r>
  <r>
    <s v="Black * Rock Shooter: The Game"/>
    <x v="16"/>
    <n v="2011"/>
    <x v="6395"/>
    <x v="32"/>
    <s v="Jun"/>
    <x v="3"/>
    <x v="53"/>
    <x v="180"/>
    <x v="125"/>
    <x v="126"/>
    <x v="106"/>
    <x v="614"/>
    <n v="66"/>
    <n v="19"/>
    <n v="7.2"/>
    <n v="39"/>
    <s v="Image Epoch, Imageepoch"/>
    <s v="T"/>
  </r>
  <r>
    <s v="BMX XXX"/>
    <x v="6"/>
    <n v="2002"/>
    <x v="6396"/>
    <x v="34"/>
    <s v="Jul"/>
    <x v="0"/>
    <x v="30"/>
    <x v="360"/>
    <x v="297"/>
    <x v="58"/>
    <x v="133"/>
    <x v="614"/>
    <n v="54"/>
    <n v="14"/>
    <n v="4.5999999999999996"/>
    <n v="17"/>
    <s v="Z-Axis, Ltd."/>
    <s v="M"/>
  </r>
  <r>
    <s v="Dragon Ball Z: Idainaru Dragon Ball Densetsu"/>
    <x v="23"/>
    <n v="1995"/>
    <x v="1975"/>
    <x v="1"/>
    <s v="Oct"/>
    <x v="9"/>
    <x v="25"/>
    <x v="180"/>
    <x v="125"/>
    <x v="126"/>
    <x v="106"/>
    <x v="614"/>
    <m/>
    <m/>
    <m/>
    <m/>
    <m/>
    <m/>
  </r>
  <r>
    <s v="Sonic Advance &amp; Sonic Pinball Party Combo Pack"/>
    <x v="8"/>
    <n v="2005"/>
    <x v="5692"/>
    <x v="18"/>
    <s v="Dec"/>
    <x v="5"/>
    <x v="8"/>
    <x v="205"/>
    <x v="203"/>
    <x v="58"/>
    <x v="106"/>
    <x v="614"/>
    <m/>
    <m/>
    <m/>
    <m/>
    <m/>
    <m/>
  </r>
  <r>
    <s v="Boktai: The Sun is in Your Hand"/>
    <x v="8"/>
    <n v="2003"/>
    <x v="2832"/>
    <x v="15"/>
    <s v="Nov"/>
    <x v="3"/>
    <x v="14"/>
    <x v="205"/>
    <x v="203"/>
    <x v="58"/>
    <x v="106"/>
    <x v="614"/>
    <n v="83"/>
    <n v="31"/>
    <n v="9.6"/>
    <n v="16"/>
    <s v="KCEJ"/>
    <s v="E"/>
  </r>
  <r>
    <s v="Making History: The Great War"/>
    <x v="0"/>
    <n v="2010"/>
    <x v="6397"/>
    <x v="24"/>
    <s v="May"/>
    <x v="11"/>
    <x v="25"/>
    <x v="180"/>
    <x v="125"/>
    <x v="126"/>
    <x v="106"/>
    <x v="614"/>
    <m/>
    <m/>
    <m/>
    <m/>
    <m/>
    <m/>
  </r>
  <r>
    <s v="Guilty Gear X2 #Reload"/>
    <x v="13"/>
    <n v="2004"/>
    <x v="6398"/>
    <x v="5"/>
    <s v="Nov"/>
    <x v="9"/>
    <x v="84"/>
    <x v="369"/>
    <x v="298"/>
    <x v="58"/>
    <x v="145"/>
    <x v="614"/>
    <n v="86"/>
    <n v="34"/>
    <n v="7.6"/>
    <n v="12"/>
    <s v="Arc System Works"/>
    <s v="T"/>
  </r>
  <r>
    <s v="Wizardry VII: Gadeia no Houshu"/>
    <x v="12"/>
    <n v="1995"/>
    <x v="6399"/>
    <x v="20"/>
    <s v="Jul"/>
    <x v="3"/>
    <x v="3"/>
    <x v="180"/>
    <x v="125"/>
    <x v="49"/>
    <x v="145"/>
    <x v="614"/>
    <m/>
    <m/>
    <m/>
    <m/>
    <m/>
    <m/>
  </r>
  <r>
    <s v="ReCore"/>
    <x v="17"/>
    <n v="2016"/>
    <x v="5432"/>
    <x v="6"/>
    <s v="Oct"/>
    <x v="8"/>
    <x v="1"/>
    <x v="122"/>
    <x v="300"/>
    <x v="58"/>
    <x v="145"/>
    <x v="614"/>
    <n v="63"/>
    <n v="75"/>
    <n v="6.6"/>
    <n v="445"/>
    <s v="Armature Studio, comcept"/>
    <s v="T"/>
  </r>
  <r>
    <s v="Soldier of Fortune: Payback"/>
    <x v="5"/>
    <n v="2007"/>
    <x v="958"/>
    <x v="34"/>
    <s v="Jun"/>
    <x v="6"/>
    <x v="4"/>
    <x v="234"/>
    <x v="287"/>
    <x v="58"/>
    <x v="145"/>
    <x v="614"/>
    <n v="50"/>
    <n v="14"/>
    <n v="5.4"/>
    <n v="13"/>
    <s v="Cauldron Ltd."/>
    <s v="M"/>
  </r>
  <r>
    <s v="F1 2012"/>
    <x v="14"/>
    <n v="2012"/>
    <x v="5101"/>
    <x v="29"/>
    <s v="Dec"/>
    <x v="2"/>
    <x v="34"/>
    <x v="365"/>
    <x v="277"/>
    <x v="58"/>
    <x v="133"/>
    <x v="614"/>
    <n v="80"/>
    <n v="15"/>
    <n v="6.9"/>
    <n v="115"/>
    <s v="Codemasters"/>
    <s v="E"/>
  </r>
  <r>
    <s v="Elf: The Movie"/>
    <x v="8"/>
    <n v="2004"/>
    <x v="6400"/>
    <x v="14"/>
    <s v="May"/>
    <x v="8"/>
    <x v="67"/>
    <x v="205"/>
    <x v="203"/>
    <x v="58"/>
    <x v="106"/>
    <x v="614"/>
    <m/>
    <m/>
    <s v="tbd"/>
    <m/>
    <s v="Human Soft"/>
    <s v="E"/>
  </r>
  <r>
    <s v="MLB SlugFest 20-03"/>
    <x v="19"/>
    <n v="2002"/>
    <x v="2328"/>
    <x v="25"/>
    <s v="Jul"/>
    <x v="0"/>
    <x v="39"/>
    <x v="369"/>
    <x v="298"/>
    <x v="58"/>
    <x v="106"/>
    <x v="614"/>
    <n v="80"/>
    <n v="10"/>
    <n v="7.5"/>
    <n v="4"/>
    <s v="Gratuitous Games"/>
    <s v="E"/>
  </r>
  <r>
    <s v="Tiger Woods PGA Tour"/>
    <x v="3"/>
    <n v="2004"/>
    <x v="3902"/>
    <x v="29"/>
    <s v="May"/>
    <x v="0"/>
    <x v="7"/>
    <x v="346"/>
    <x v="125"/>
    <x v="58"/>
    <x v="145"/>
    <x v="615"/>
    <n v="64"/>
    <n v="21"/>
    <n v="7.4"/>
    <n v="7"/>
    <s v="Sensory Sweep"/>
    <s v="E"/>
  </r>
  <r>
    <s v="Tamagotchi no Appare! Niji Venture"/>
    <x v="3"/>
    <n v="2007"/>
    <x v="6401"/>
    <x v="5"/>
    <s v="Feb"/>
    <x v="3"/>
    <x v="25"/>
    <x v="180"/>
    <x v="125"/>
    <x v="49"/>
    <x v="106"/>
    <x v="615"/>
    <m/>
    <m/>
    <m/>
    <m/>
    <m/>
    <m/>
  </r>
  <r>
    <s v="Ultimate Board Game Collection"/>
    <x v="0"/>
    <n v="2007"/>
    <x v="6402"/>
    <x v="1"/>
    <s v="Jul"/>
    <x v="5"/>
    <x v="171"/>
    <x v="346"/>
    <x v="125"/>
    <x v="58"/>
    <x v="145"/>
    <x v="615"/>
    <m/>
    <m/>
    <s v="tbd"/>
    <m/>
    <s v="Jack of All Games"/>
    <s v="E"/>
  </r>
  <r>
    <s v="Grabbed by the Ghoulies"/>
    <x v="13"/>
    <n v="2003"/>
    <x v="6403"/>
    <x v="6"/>
    <s v="Jun"/>
    <x v="8"/>
    <x v="1"/>
    <x v="369"/>
    <x v="298"/>
    <x v="58"/>
    <x v="145"/>
    <x v="615"/>
    <n v="66"/>
    <n v="42"/>
    <n v="7.3"/>
    <n v="28"/>
    <s v="Rare Ltd."/>
    <s v="E"/>
  </r>
  <r>
    <s v="Cars: Mater-National Championship"/>
    <x v="4"/>
    <n v="2007"/>
    <x v="433"/>
    <x v="21"/>
    <s v="Feb"/>
    <x v="2"/>
    <x v="28"/>
    <x v="346"/>
    <x v="125"/>
    <x v="58"/>
    <x v="145"/>
    <x v="615"/>
    <n v="58"/>
    <n v="9"/>
    <n v="7.8"/>
    <n v="6"/>
    <s v="Rainbow Studios"/>
    <s v="E"/>
  </r>
  <r>
    <s v="Shadow Hearts: From The New World"/>
    <x v="6"/>
    <n v="2005"/>
    <x v="4649"/>
    <x v="2"/>
    <s v="Jul"/>
    <x v="3"/>
    <x v="145"/>
    <x v="360"/>
    <x v="297"/>
    <x v="58"/>
    <x v="133"/>
    <x v="615"/>
    <n v="76"/>
    <n v="42"/>
    <n v="8.1999999999999993"/>
    <n v="33"/>
    <s v="Nautilus"/>
    <s v="T"/>
  </r>
  <r>
    <s v="Rayman Raving Rabbids"/>
    <x v="3"/>
    <n v="2007"/>
    <x v="1766"/>
    <x v="23"/>
    <s v="Jul"/>
    <x v="5"/>
    <x v="5"/>
    <x v="346"/>
    <x v="45"/>
    <x v="58"/>
    <x v="145"/>
    <x v="615"/>
    <n v="56"/>
    <n v="13"/>
    <n v="6.1"/>
    <n v="8"/>
    <s v="Ubisoft Bulgaria"/>
    <s v="E"/>
  </r>
  <r>
    <s v="Terraria"/>
    <x v="14"/>
    <n v="2011"/>
    <x v="6404"/>
    <x v="19"/>
    <s v="Apr"/>
    <x v="8"/>
    <x v="53"/>
    <x v="180"/>
    <x v="293"/>
    <x v="58"/>
    <x v="145"/>
    <x v="615"/>
    <n v="83"/>
    <n v="29"/>
    <n v="8.5"/>
    <n v="1613"/>
    <s v="Re-Logic"/>
    <s v="T"/>
  </r>
  <r>
    <s v="Derby Stallion Gold"/>
    <x v="10"/>
    <n v="2014"/>
    <x v="6405"/>
    <x v="19"/>
    <s v="Mar"/>
    <x v="0"/>
    <x v="154"/>
    <x v="180"/>
    <x v="125"/>
    <x v="49"/>
    <x v="106"/>
    <x v="615"/>
    <m/>
    <m/>
    <m/>
    <m/>
    <m/>
    <m/>
  </r>
  <r>
    <s v="CSI: 3 Dimensions of Murder"/>
    <x v="6"/>
    <n v="2007"/>
    <x v="6406"/>
    <x v="5"/>
    <s v="Dec"/>
    <x v="10"/>
    <x v="5"/>
    <x v="360"/>
    <x v="297"/>
    <x v="58"/>
    <x v="133"/>
    <x v="615"/>
    <m/>
    <m/>
    <s v="tbd"/>
    <m/>
    <s v="Ubisoft Bulgaria"/>
    <s v="M"/>
  </r>
  <r>
    <s v="Barbarian"/>
    <x v="6"/>
    <n v="2002"/>
    <x v="6407"/>
    <x v="28"/>
    <s v="May"/>
    <x v="9"/>
    <x v="103"/>
    <x v="360"/>
    <x v="297"/>
    <x v="58"/>
    <x v="133"/>
    <x v="615"/>
    <n v="63"/>
    <n v="22"/>
    <s v="tbd"/>
    <m/>
    <s v="Saffire"/>
    <s v="T"/>
  </r>
  <r>
    <s v="Tennis no Oji-Sama: Aim at The Victory!"/>
    <x v="8"/>
    <n v="2002"/>
    <x v="4015"/>
    <x v="15"/>
    <s v="Nov"/>
    <x v="0"/>
    <x v="14"/>
    <x v="180"/>
    <x v="125"/>
    <x v="49"/>
    <x v="106"/>
    <x v="615"/>
    <m/>
    <m/>
    <m/>
    <m/>
    <m/>
    <m/>
  </r>
  <r>
    <s v="L.A. Rush"/>
    <x v="13"/>
    <n v="2005"/>
    <x v="3521"/>
    <x v="13"/>
    <s v="Feb"/>
    <x v="2"/>
    <x v="39"/>
    <x v="369"/>
    <x v="298"/>
    <x v="58"/>
    <x v="145"/>
    <x v="615"/>
    <n v="59"/>
    <n v="36"/>
    <n v="3"/>
    <n v="4"/>
    <s v="Midway"/>
    <s v="T"/>
  </r>
  <r>
    <s v="Rubik's World"/>
    <x v="0"/>
    <n v="2008"/>
    <x v="6408"/>
    <x v="12"/>
    <s v="Jul"/>
    <x v="4"/>
    <x v="102"/>
    <x v="234"/>
    <x v="45"/>
    <x v="58"/>
    <x v="145"/>
    <x v="615"/>
    <n v="64"/>
    <n v="9"/>
    <s v="tbd"/>
    <m/>
    <s v="Two Tribes"/>
    <s v="E"/>
  </r>
  <r>
    <s v="Record of Agarest War 2"/>
    <x v="5"/>
    <n v="2010"/>
    <x v="534"/>
    <x v="25"/>
    <s v="Sep"/>
    <x v="3"/>
    <x v="266"/>
    <x v="290"/>
    <x v="125"/>
    <x v="57"/>
    <x v="145"/>
    <x v="615"/>
    <n v="56"/>
    <n v="6"/>
    <n v="7.2"/>
    <n v="36"/>
    <s v="Idea Factory, Compile Heart"/>
    <s v="T"/>
  </r>
  <r>
    <s v="QuickSpot"/>
    <x v="3"/>
    <n v="2006"/>
    <x v="6409"/>
    <x v="28"/>
    <s v="Jan"/>
    <x v="5"/>
    <x v="25"/>
    <x v="365"/>
    <x v="125"/>
    <x v="29"/>
    <x v="106"/>
    <x v="615"/>
    <n v="68"/>
    <n v="18"/>
    <s v="tbd"/>
    <m/>
    <s v="Namco"/>
    <s v="E10+"/>
  </r>
  <r>
    <s v="Lunar 2: Eternal Blue(sales, but wrong system)"/>
    <x v="20"/>
    <n v="1994"/>
    <x v="121"/>
    <x v="20"/>
    <s v="Jun"/>
    <x v="3"/>
    <x v="304"/>
    <x v="180"/>
    <x v="125"/>
    <x v="49"/>
    <x v="106"/>
    <x v="615"/>
    <m/>
    <m/>
    <m/>
    <m/>
    <m/>
    <m/>
  </r>
  <r>
    <s v="Pipe Dreams 3D"/>
    <x v="12"/>
    <n v="2001"/>
    <x v="3376"/>
    <x v="0"/>
    <s v="Feb"/>
    <x v="4"/>
    <x v="87"/>
    <x v="122"/>
    <x v="300"/>
    <x v="58"/>
    <x v="145"/>
    <x v="615"/>
    <m/>
    <m/>
    <s v="tbd"/>
    <m/>
    <s v="Sick Puppies"/>
    <s v="E"/>
  </r>
  <r>
    <s v="Skylanders Giants"/>
    <x v="10"/>
    <n v="2012"/>
    <x v="6410"/>
    <x v="6"/>
    <s v="Jul"/>
    <x v="8"/>
    <x v="4"/>
    <x v="234"/>
    <x v="45"/>
    <x v="58"/>
    <x v="145"/>
    <x v="615"/>
    <n v="59"/>
    <n v="9"/>
    <n v="5"/>
    <n v="13"/>
    <s v="n-Space"/>
    <s v="E10+"/>
  </r>
  <r>
    <s v="Spider-Man: Friend or Foe"/>
    <x v="0"/>
    <n v="2007"/>
    <x v="3208"/>
    <x v="19"/>
    <s v="Aug"/>
    <x v="8"/>
    <x v="4"/>
    <x v="346"/>
    <x v="125"/>
    <x v="58"/>
    <x v="145"/>
    <x v="615"/>
    <n v="59"/>
    <n v="29"/>
    <n v="8"/>
    <n v="6"/>
    <s v="Next Level Games"/>
    <s v="E10+"/>
  </r>
  <r>
    <s v="Fox Sports Golf '99"/>
    <x v="12"/>
    <n v="1997"/>
    <x v="4716"/>
    <x v="4"/>
    <s v="Nov"/>
    <x v="0"/>
    <x v="264"/>
    <x v="122"/>
    <x v="300"/>
    <x v="58"/>
    <x v="145"/>
    <x v="615"/>
    <m/>
    <m/>
    <m/>
    <m/>
    <m/>
    <m/>
  </r>
  <r>
    <s v="Power Rangers: Super Legends"/>
    <x v="6"/>
    <n v="2007"/>
    <x v="6411"/>
    <x v="22"/>
    <s v="Jul"/>
    <x v="8"/>
    <x v="32"/>
    <x v="360"/>
    <x v="297"/>
    <x v="58"/>
    <x v="133"/>
    <x v="615"/>
    <m/>
    <m/>
    <n v="3"/>
    <n v="5"/>
    <s v="Artificial Mind and Movement"/>
    <s v="E10+"/>
  </r>
  <r>
    <s v="Jurassic: The Hunted"/>
    <x v="6"/>
    <n v="2009"/>
    <x v="2428"/>
    <x v="10"/>
    <s v="Jun"/>
    <x v="6"/>
    <x v="4"/>
    <x v="360"/>
    <x v="297"/>
    <x v="58"/>
    <x v="133"/>
    <x v="615"/>
    <m/>
    <m/>
    <s v="tbd"/>
    <m/>
    <s v="Activision"/>
    <s v="T"/>
  </r>
  <r>
    <s v="Sakura Wars GB"/>
    <x v="2"/>
    <n v="2000"/>
    <x v="5220"/>
    <x v="28"/>
    <s v="Dec"/>
    <x v="10"/>
    <x v="302"/>
    <x v="180"/>
    <x v="125"/>
    <x v="49"/>
    <x v="106"/>
    <x v="615"/>
    <m/>
    <m/>
    <m/>
    <m/>
    <m/>
    <m/>
  </r>
  <r>
    <s v="Shining Force CD"/>
    <x v="24"/>
    <n v="1994"/>
    <x v="6412"/>
    <x v="17"/>
    <s v="Jul"/>
    <x v="11"/>
    <x v="8"/>
    <x v="180"/>
    <x v="125"/>
    <x v="49"/>
    <x v="106"/>
    <x v="615"/>
    <m/>
    <m/>
    <m/>
    <m/>
    <m/>
    <m/>
  </r>
  <r>
    <s v="Fatal Frame"/>
    <x v="6"/>
    <n v="2001"/>
    <x v="6413"/>
    <x v="21"/>
    <s v="Mar"/>
    <x v="8"/>
    <x v="172"/>
    <x v="360"/>
    <x v="297"/>
    <x v="58"/>
    <x v="133"/>
    <x v="615"/>
    <n v="74"/>
    <n v="22"/>
    <n v="8.9"/>
    <n v="72"/>
    <s v="Tecmo"/>
    <s v="T"/>
  </r>
  <r>
    <s v="Rayman 3"/>
    <x v="8"/>
    <n v="2003"/>
    <x v="6414"/>
    <x v="34"/>
    <s v="Nov"/>
    <x v="1"/>
    <x v="5"/>
    <x v="205"/>
    <x v="203"/>
    <x v="58"/>
    <x v="106"/>
    <x v="615"/>
    <n v="83"/>
    <n v="21"/>
    <n v="7.8"/>
    <n v="8"/>
    <s v="Ubisoft"/>
    <s v="E"/>
  </r>
  <r>
    <s v="The Fifth Element"/>
    <x v="12"/>
    <n v="1998"/>
    <x v="6415"/>
    <x v="28"/>
    <s v="Jun"/>
    <x v="8"/>
    <x v="3"/>
    <x v="122"/>
    <x v="300"/>
    <x v="58"/>
    <x v="145"/>
    <x v="615"/>
    <m/>
    <m/>
    <m/>
    <m/>
    <m/>
    <m/>
  </r>
  <r>
    <s v="BlazBlue: Chrono Phantasma Extend"/>
    <x v="9"/>
    <n v="2015"/>
    <x v="6416"/>
    <x v="14"/>
    <s v="Mar"/>
    <x v="8"/>
    <x v="148"/>
    <x v="360"/>
    <x v="298"/>
    <x v="64"/>
    <x v="133"/>
    <x v="615"/>
    <n v="80"/>
    <n v="10"/>
    <n v="7.7"/>
    <n v="31"/>
    <s v="Arc System Works"/>
    <s v="T"/>
  </r>
  <r>
    <s v="Okaeri! Chibi-Robo! Happy Richie Oosouji"/>
    <x v="3"/>
    <n v="2009"/>
    <x v="6417"/>
    <x v="9"/>
    <s v="Jan"/>
    <x v="10"/>
    <x v="0"/>
    <x v="180"/>
    <x v="125"/>
    <x v="49"/>
    <x v="106"/>
    <x v="615"/>
    <m/>
    <m/>
    <m/>
    <m/>
    <m/>
    <m/>
  </r>
  <r>
    <s v="Wild ARMs 4"/>
    <x v="6"/>
    <n v="2005"/>
    <x v="2212"/>
    <x v="5"/>
    <s v="Aug"/>
    <x v="3"/>
    <x v="11"/>
    <x v="360"/>
    <x v="297"/>
    <x v="58"/>
    <x v="133"/>
    <x v="615"/>
    <n v="69"/>
    <n v="38"/>
    <n v="7.3"/>
    <n v="17"/>
    <s v="Media Vision"/>
    <s v="T"/>
  </r>
  <r>
    <s v="Ratatouille"/>
    <x v="19"/>
    <n v="2007"/>
    <x v="4207"/>
    <x v="14"/>
    <s v="Oct"/>
    <x v="8"/>
    <x v="28"/>
    <x v="369"/>
    <x v="298"/>
    <x v="58"/>
    <x v="106"/>
    <x v="615"/>
    <n v="60"/>
    <n v="7"/>
    <n v="5.6"/>
    <n v="7"/>
    <s v="Asobo Studio"/>
    <s v="E"/>
  </r>
  <r>
    <s v="G.I. Joe: The Rise of Cobra"/>
    <x v="6"/>
    <n v="2009"/>
    <x v="6418"/>
    <x v="29"/>
    <s v="Dec"/>
    <x v="8"/>
    <x v="7"/>
    <x v="369"/>
    <x v="125"/>
    <x v="58"/>
    <x v="147"/>
    <x v="615"/>
    <n v="50"/>
    <n v="4"/>
    <n v="2.2999999999999998"/>
    <n v="6"/>
    <s v="Double Helix Games"/>
    <s v="T"/>
  </r>
  <r>
    <s v="Casper: Spirit Dimensions"/>
    <x v="6"/>
    <n v="2001"/>
    <x v="6419"/>
    <x v="12"/>
    <s v="Jul"/>
    <x v="1"/>
    <x v="71"/>
    <x v="360"/>
    <x v="300"/>
    <x v="58"/>
    <x v="133"/>
    <x v="615"/>
    <n v="58"/>
    <n v="7"/>
    <n v="3.5"/>
    <n v="6"/>
    <s v="Lucky Chicken"/>
    <s v="E"/>
  </r>
  <r>
    <s v="Super Robot Taisen OG Saga: Endless Frontier (JP sales)"/>
    <x v="3"/>
    <n v="2008"/>
    <x v="5092"/>
    <x v="3"/>
    <s v="Nov"/>
    <x v="3"/>
    <x v="25"/>
    <x v="180"/>
    <x v="125"/>
    <x v="49"/>
    <x v="106"/>
    <x v="615"/>
    <m/>
    <m/>
    <m/>
    <m/>
    <m/>
    <m/>
  </r>
  <r>
    <s v="Sengoku Musou 3 Empires"/>
    <x v="5"/>
    <n v="2011"/>
    <x v="1666"/>
    <x v="29"/>
    <s v="Mar"/>
    <x v="8"/>
    <x v="48"/>
    <x v="180"/>
    <x v="125"/>
    <x v="49"/>
    <x v="106"/>
    <x v="615"/>
    <m/>
    <m/>
    <m/>
    <m/>
    <m/>
    <m/>
  </r>
  <r>
    <s v="Thunder Truck Rally"/>
    <x v="12"/>
    <n v="1997"/>
    <x v="6420"/>
    <x v="28"/>
    <s v="Jun"/>
    <x v="2"/>
    <x v="85"/>
    <x v="122"/>
    <x v="300"/>
    <x v="58"/>
    <x v="145"/>
    <x v="615"/>
    <m/>
    <m/>
    <m/>
    <m/>
    <m/>
    <m/>
  </r>
  <r>
    <s v="Klonoa: Empire of Dreams"/>
    <x v="8"/>
    <n v="2001"/>
    <x v="6421"/>
    <x v="13"/>
    <s v="Feb"/>
    <x v="1"/>
    <x v="52"/>
    <x v="205"/>
    <x v="203"/>
    <x v="58"/>
    <x v="106"/>
    <x v="615"/>
    <m/>
    <m/>
    <m/>
    <m/>
    <m/>
    <m/>
  </r>
  <r>
    <s v="SafeCracker: The Ultimate Puzzle Adventure"/>
    <x v="3"/>
    <n v="2009"/>
    <x v="1307"/>
    <x v="15"/>
    <s v="May"/>
    <x v="4"/>
    <x v="305"/>
    <x v="360"/>
    <x v="297"/>
    <x v="58"/>
    <x v="145"/>
    <x v="615"/>
    <n v="43"/>
    <n v="4"/>
    <s v="tbd"/>
    <m/>
    <s v="Firehazard Studio"/>
    <s v="E"/>
  </r>
  <r>
    <s v="Geometry Wars: Galaxies"/>
    <x v="3"/>
    <n v="2007"/>
    <x v="6422"/>
    <x v="29"/>
    <s v="Feb"/>
    <x v="6"/>
    <x v="23"/>
    <x v="346"/>
    <x v="125"/>
    <x v="58"/>
    <x v="145"/>
    <x v="615"/>
    <n v="79"/>
    <n v="36"/>
    <n v="7.9"/>
    <n v="26"/>
    <s v="Kuju Entertainment"/>
    <s v="E"/>
  </r>
  <r>
    <s v="Famista Returns"/>
    <x v="10"/>
    <n v="2015"/>
    <x v="4693"/>
    <x v="18"/>
    <s v="Aug"/>
    <x v="0"/>
    <x v="25"/>
    <x v="180"/>
    <x v="125"/>
    <x v="49"/>
    <x v="106"/>
    <x v="615"/>
    <m/>
    <m/>
    <m/>
    <m/>
    <m/>
    <m/>
  </r>
  <r>
    <s v="Syndicate"/>
    <x v="5"/>
    <n v="2012"/>
    <x v="6423"/>
    <x v="18"/>
    <s v="Aug"/>
    <x v="6"/>
    <x v="306"/>
    <x v="360"/>
    <x v="297"/>
    <x v="58"/>
    <x v="133"/>
    <x v="615"/>
    <n v="75"/>
    <n v="29"/>
    <n v="6.5"/>
    <n v="106"/>
    <s v="Starbreeze"/>
    <s v="M"/>
  </r>
  <r>
    <s v="Adrenalin Misfits"/>
    <x v="4"/>
    <n v="2010"/>
    <x v="6424"/>
    <x v="25"/>
    <s v="Dec"/>
    <x v="2"/>
    <x v="14"/>
    <x v="234"/>
    <x v="287"/>
    <x v="58"/>
    <x v="145"/>
    <x v="615"/>
    <n v="50"/>
    <n v="32"/>
    <s v="tbd"/>
    <m/>
    <s v="Konami"/>
    <s v="E"/>
  </r>
  <r>
    <s v="Karaoke Revolution Glee: Volume 3"/>
    <x v="4"/>
    <n v="2011"/>
    <x v="4439"/>
    <x v="34"/>
    <s v="Mar"/>
    <x v="5"/>
    <x v="14"/>
    <x v="346"/>
    <x v="125"/>
    <x v="58"/>
    <x v="145"/>
    <x v="615"/>
    <m/>
    <m/>
    <s v="tbd"/>
    <m/>
    <s v="Hijinx Studios"/>
    <s v="T"/>
  </r>
  <r>
    <s v="Cave Story 3D"/>
    <x v="10"/>
    <n v="2011"/>
    <x v="2126"/>
    <x v="26"/>
    <s v="Mar"/>
    <x v="1"/>
    <x v="131"/>
    <x v="290"/>
    <x v="298"/>
    <x v="62"/>
    <x v="145"/>
    <x v="615"/>
    <n v="82"/>
    <n v="29"/>
    <n v="7.7"/>
    <n v="72"/>
    <s v="Nicalis"/>
    <s v="E10+"/>
  </r>
  <r>
    <s v="Iron &amp; Blood"/>
    <x v="12"/>
    <n v="1996"/>
    <x v="3094"/>
    <x v="14"/>
    <s v="Jan"/>
    <x v="9"/>
    <x v="30"/>
    <x v="122"/>
    <x v="300"/>
    <x v="58"/>
    <x v="145"/>
    <x v="615"/>
    <m/>
    <m/>
    <m/>
    <m/>
    <m/>
    <m/>
  </r>
  <r>
    <s v="Mega Man Powered Up"/>
    <x v="16"/>
    <n v="2006"/>
    <x v="6425"/>
    <x v="7"/>
    <s v="Apr"/>
    <x v="1"/>
    <x v="12"/>
    <x v="234"/>
    <x v="45"/>
    <x v="58"/>
    <x v="133"/>
    <x v="615"/>
    <n v="82"/>
    <n v="28"/>
    <n v="7.5"/>
    <n v="36"/>
    <s v="Capcom"/>
    <s v="E"/>
  </r>
  <r>
    <s v="Balloon Pop"/>
    <x v="3"/>
    <n v="2009"/>
    <x v="6426"/>
    <x v="27"/>
    <s v="Jan"/>
    <x v="4"/>
    <x v="282"/>
    <x v="346"/>
    <x v="125"/>
    <x v="58"/>
    <x v="145"/>
    <x v="615"/>
    <m/>
    <m/>
    <s v="tbd"/>
    <m/>
    <s v="Tommo"/>
    <s v="E"/>
  </r>
  <r>
    <s v="Class of Heroes"/>
    <x v="16"/>
    <n v="2008"/>
    <x v="5799"/>
    <x v="24"/>
    <s v="Sep"/>
    <x v="3"/>
    <x v="307"/>
    <x v="383"/>
    <x v="125"/>
    <x v="36"/>
    <x v="145"/>
    <x v="615"/>
    <n v="61"/>
    <n v="12"/>
    <n v="7.1"/>
    <n v="12"/>
    <s v="Zerodiv"/>
    <s v="T"/>
  </r>
  <r>
    <s v="Second Sight"/>
    <x v="6"/>
    <n v="2004"/>
    <x v="6427"/>
    <x v="28"/>
    <s v="Mar"/>
    <x v="10"/>
    <x v="34"/>
    <x v="360"/>
    <x v="300"/>
    <x v="58"/>
    <x v="133"/>
    <x v="615"/>
    <n v="76"/>
    <n v="48"/>
    <n v="8"/>
    <n v="23"/>
    <s v="Free Radical Design"/>
    <s v="T"/>
  </r>
  <r>
    <s v="Heroes of Mana"/>
    <x v="3"/>
    <n v="2007"/>
    <x v="5525"/>
    <x v="6"/>
    <s v="Apr"/>
    <x v="11"/>
    <x v="15"/>
    <x v="360"/>
    <x v="45"/>
    <x v="69"/>
    <x v="145"/>
    <x v="615"/>
    <n v="66"/>
    <n v="32"/>
    <s v="tbd"/>
    <m/>
    <s v="Brownie Brown"/>
    <s v="E10+"/>
  </r>
  <r>
    <s v="Alien: Isolation"/>
    <x v="14"/>
    <n v="2014"/>
    <x v="6428"/>
    <x v="10"/>
    <s v="Aug"/>
    <x v="6"/>
    <x v="8"/>
    <x v="180"/>
    <x v="182"/>
    <x v="58"/>
    <x v="145"/>
    <x v="615"/>
    <n v="81"/>
    <n v="41"/>
    <n v="8.4"/>
    <n v="1588"/>
    <s v="Creative Assembly"/>
    <s v="M"/>
  </r>
  <r>
    <s v="G.I. Joe: The Rise of Cobra"/>
    <x v="16"/>
    <n v="2009"/>
    <x v="6276"/>
    <x v="22"/>
    <s v="Sep"/>
    <x v="8"/>
    <x v="7"/>
    <x v="369"/>
    <x v="287"/>
    <x v="58"/>
    <x v="133"/>
    <x v="615"/>
    <m/>
    <m/>
    <s v="tbd"/>
    <m/>
    <s v="Double Helix Games"/>
    <s v="T"/>
  </r>
  <r>
    <s v="Just Cause 3"/>
    <x v="14"/>
    <n v="2015"/>
    <x v="6429"/>
    <x v="22"/>
    <s v="Jan"/>
    <x v="8"/>
    <x v="15"/>
    <x v="396"/>
    <x v="277"/>
    <x v="58"/>
    <x v="145"/>
    <x v="615"/>
    <n v="74"/>
    <n v="50"/>
    <n v="5.3"/>
    <n v="529"/>
    <s v="Avalanche Studios"/>
    <s v="M"/>
  </r>
  <r>
    <s v="Monster House"/>
    <x v="6"/>
    <n v="2006"/>
    <x v="6430"/>
    <x v="16"/>
    <s v="May"/>
    <x v="10"/>
    <x v="28"/>
    <x v="360"/>
    <x v="300"/>
    <x v="58"/>
    <x v="133"/>
    <x v="615"/>
    <n v="59"/>
    <n v="27"/>
    <s v="tbd"/>
    <m/>
    <s v="Artificial Mind and Movement"/>
    <s v="E10+"/>
  </r>
  <r>
    <s v="Phantom Brave"/>
    <x v="6"/>
    <n v="2004"/>
    <x v="4418"/>
    <x v="22"/>
    <s v="May"/>
    <x v="3"/>
    <x v="48"/>
    <x v="360"/>
    <x v="300"/>
    <x v="58"/>
    <x v="133"/>
    <x v="615"/>
    <n v="81"/>
    <n v="40"/>
    <n v="7.9"/>
    <n v="22"/>
    <s v="Nippon Ichi Software"/>
    <s v="T"/>
  </r>
  <r>
    <s v="Thor: God of Thunder"/>
    <x v="4"/>
    <n v="2011"/>
    <x v="6431"/>
    <x v="22"/>
    <s v="Jun"/>
    <x v="8"/>
    <x v="8"/>
    <x v="290"/>
    <x v="203"/>
    <x v="58"/>
    <x v="145"/>
    <x v="615"/>
    <n v="38"/>
    <n v="40"/>
    <n v="5.7"/>
    <n v="22"/>
    <s v="Liquid Entertainment"/>
    <s v="T"/>
  </r>
  <r>
    <s v="Championship Motocross 2001 featuring Ricky Carmichael"/>
    <x v="12"/>
    <n v="2001"/>
    <x v="6432"/>
    <x v="31"/>
    <s v="May"/>
    <x v="2"/>
    <x v="28"/>
    <x v="122"/>
    <x v="300"/>
    <x v="58"/>
    <x v="145"/>
    <x v="615"/>
    <n v="70"/>
    <n v="8"/>
    <s v="tbd"/>
    <m/>
    <s v="Funcom"/>
    <s v="T"/>
  </r>
  <r>
    <s v="Kenka Banchou 5: Otoko no Housoku"/>
    <x v="16"/>
    <n v="2011"/>
    <x v="3112"/>
    <x v="30"/>
    <s v="Jan"/>
    <x v="8"/>
    <x v="130"/>
    <x v="180"/>
    <x v="125"/>
    <x v="49"/>
    <x v="106"/>
    <x v="615"/>
    <m/>
    <m/>
    <m/>
    <m/>
    <m/>
    <m/>
  </r>
  <r>
    <s v="Bejeweled 3"/>
    <x v="5"/>
    <s v="N/A"/>
    <x v="565"/>
    <x v="7"/>
    <s v="Jul"/>
    <x v="4"/>
    <x v="53"/>
    <x v="346"/>
    <x v="125"/>
    <x v="58"/>
    <x v="133"/>
    <x v="615"/>
    <n v="76"/>
    <n v="5"/>
    <n v="8.1999999999999993"/>
    <n v="5"/>
    <s v="PopCap"/>
    <s v="E"/>
  </r>
  <r>
    <s v="Doshin the Giant"/>
    <x v="19"/>
    <n v="2002"/>
    <x v="202"/>
    <x v="4"/>
    <s v="Sep"/>
    <x v="7"/>
    <x v="0"/>
    <x v="180"/>
    <x v="125"/>
    <x v="49"/>
    <x v="106"/>
    <x v="615"/>
    <m/>
    <m/>
    <m/>
    <m/>
    <m/>
    <m/>
  </r>
  <r>
    <s v="Star Ocean: Blue Sphere"/>
    <x v="2"/>
    <n v="2001"/>
    <x v="6433"/>
    <x v="31"/>
    <s v="Oct"/>
    <x v="3"/>
    <x v="24"/>
    <x v="180"/>
    <x v="125"/>
    <x v="49"/>
    <x v="106"/>
    <x v="615"/>
    <m/>
    <m/>
    <m/>
    <m/>
    <m/>
    <m/>
  </r>
  <r>
    <s v="Shrek 2 and Shark Tale 2-in-1 Pack"/>
    <x v="8"/>
    <n v="2005"/>
    <x v="6434"/>
    <x v="0"/>
    <s v="Aug"/>
    <x v="5"/>
    <x v="4"/>
    <x v="205"/>
    <x v="203"/>
    <x v="58"/>
    <x v="106"/>
    <x v="615"/>
    <m/>
    <m/>
    <m/>
    <m/>
    <m/>
    <m/>
  </r>
  <r>
    <s v="Mojo!"/>
    <x v="6"/>
    <n v="2003"/>
    <x v="6435"/>
    <x v="9"/>
    <s v="Jan"/>
    <x v="4"/>
    <x v="51"/>
    <x v="360"/>
    <x v="300"/>
    <x v="58"/>
    <x v="133"/>
    <x v="615"/>
    <m/>
    <m/>
    <m/>
    <m/>
    <m/>
    <m/>
  </r>
  <r>
    <s v="Kamen Rider Ryuki"/>
    <x v="12"/>
    <n v="2002"/>
    <x v="2652"/>
    <x v="29"/>
    <s v="Sep"/>
    <x v="8"/>
    <x v="25"/>
    <x v="180"/>
    <x v="125"/>
    <x v="29"/>
    <x v="145"/>
    <x v="615"/>
    <m/>
    <m/>
    <m/>
    <m/>
    <m/>
    <m/>
  </r>
  <r>
    <s v="Front Mission Alternative"/>
    <x v="12"/>
    <n v="1997"/>
    <x v="3966"/>
    <x v="4"/>
    <s v="Jul"/>
    <x v="11"/>
    <x v="9"/>
    <x v="180"/>
    <x v="125"/>
    <x v="29"/>
    <x v="145"/>
    <x v="615"/>
    <m/>
    <m/>
    <m/>
    <m/>
    <m/>
    <m/>
  </r>
  <r>
    <s v="World Championship Poker: Howard Lederer - All In"/>
    <x v="16"/>
    <n v="2006"/>
    <x v="6436"/>
    <x v="25"/>
    <s v="Mar"/>
    <x v="5"/>
    <x v="11"/>
    <x v="346"/>
    <x v="125"/>
    <x v="58"/>
    <x v="145"/>
    <x v="615"/>
    <m/>
    <m/>
    <m/>
    <m/>
    <m/>
    <m/>
  </r>
  <r>
    <s v="FIFA Soccer 2005"/>
    <x v="19"/>
    <n v="2004"/>
    <x v="6437"/>
    <x v="29"/>
    <s v="Aug"/>
    <x v="0"/>
    <x v="7"/>
    <x v="369"/>
    <x v="298"/>
    <x v="58"/>
    <x v="106"/>
    <x v="615"/>
    <n v="78"/>
    <n v="22"/>
    <n v="8.5"/>
    <n v="6"/>
    <s v="EA Canada"/>
    <s v="E"/>
  </r>
  <r>
    <s v="Harvest Moon: Hero of Leaf Valley"/>
    <x v="16"/>
    <n v="2009"/>
    <x v="6438"/>
    <x v="5"/>
    <s v="Oct"/>
    <x v="7"/>
    <x v="70"/>
    <x v="360"/>
    <x v="287"/>
    <x v="69"/>
    <x v="145"/>
    <x v="615"/>
    <n v="74"/>
    <n v="6"/>
    <n v="7.9"/>
    <n v="12"/>
    <s v="Marvelous Entertainment"/>
    <s v="E"/>
  </r>
  <r>
    <s v="Diner Dash: Flo on the Go"/>
    <x v="3"/>
    <n v="2009"/>
    <x v="5206"/>
    <x v="12"/>
    <s v="Dec"/>
    <x v="4"/>
    <x v="74"/>
    <x v="346"/>
    <x v="125"/>
    <x v="58"/>
    <x v="145"/>
    <x v="615"/>
    <m/>
    <m/>
    <s v="tbd"/>
    <m/>
    <s v="Zoo Games"/>
    <s v="E"/>
  </r>
  <r>
    <s v="Hexyz Force"/>
    <x v="16"/>
    <n v="2009"/>
    <x v="6198"/>
    <x v="23"/>
    <s v="Feb"/>
    <x v="3"/>
    <x v="91"/>
    <x v="360"/>
    <x v="125"/>
    <x v="23"/>
    <x v="145"/>
    <x v="615"/>
    <n v="68"/>
    <n v="13"/>
    <n v="7.3"/>
    <n v="21"/>
    <s v="Sting"/>
    <s v="T"/>
  </r>
  <r>
    <s v="Power Stone"/>
    <x v="21"/>
    <n v="1998"/>
    <x v="6439"/>
    <x v="18"/>
    <s v="Jul"/>
    <x v="9"/>
    <x v="21"/>
    <x v="180"/>
    <x v="125"/>
    <x v="49"/>
    <x v="106"/>
    <x v="615"/>
    <m/>
    <m/>
    <m/>
    <m/>
    <m/>
    <m/>
  </r>
  <r>
    <s v="Jonny Moseley Mad Trix"/>
    <x v="6"/>
    <n v="2001"/>
    <x v="556"/>
    <x v="18"/>
    <s v="Aug"/>
    <x v="0"/>
    <x v="76"/>
    <x v="360"/>
    <x v="300"/>
    <x v="58"/>
    <x v="133"/>
    <x v="615"/>
    <n v="44"/>
    <n v="14"/>
    <n v="5.7"/>
    <n v="6"/>
    <s v="3DO"/>
    <s v="T"/>
  </r>
  <r>
    <s v="Uta no * Prince-Sama: Repeat"/>
    <x v="16"/>
    <n v="2011"/>
    <x v="6440"/>
    <x v="4"/>
    <s v="Sep"/>
    <x v="10"/>
    <x v="308"/>
    <x v="180"/>
    <x v="125"/>
    <x v="49"/>
    <x v="106"/>
    <x v="615"/>
    <m/>
    <m/>
    <m/>
    <m/>
    <m/>
    <m/>
  </r>
  <r>
    <s v="Senran Kagura Burst: Guren no Sh?jo-tachi"/>
    <x v="10"/>
    <n v="2012"/>
    <x v="6441"/>
    <x v="6"/>
    <s v="Apr"/>
    <x v="8"/>
    <x v="104"/>
    <x v="180"/>
    <x v="125"/>
    <x v="49"/>
    <x v="106"/>
    <x v="615"/>
    <m/>
    <m/>
    <m/>
    <m/>
    <m/>
    <m/>
  </r>
  <r>
    <s v="MTV Music Generator 3: This Is the Remix"/>
    <x v="6"/>
    <n v="2004"/>
    <x v="778"/>
    <x v="1"/>
    <s v="Oct"/>
    <x v="5"/>
    <x v="34"/>
    <x v="360"/>
    <x v="300"/>
    <x v="58"/>
    <x v="133"/>
    <x v="615"/>
    <n v="79"/>
    <n v="28"/>
    <n v="8.6"/>
    <n v="8"/>
    <s v="Mix Max"/>
    <s v="T"/>
  </r>
  <r>
    <s v="Cake Mania 3"/>
    <x v="3"/>
    <n v="2009"/>
    <x v="3648"/>
    <x v="7"/>
    <s v="Nov"/>
    <x v="7"/>
    <x v="35"/>
    <x v="346"/>
    <x v="125"/>
    <x v="58"/>
    <x v="145"/>
    <x v="615"/>
    <m/>
    <m/>
    <s v="tbd"/>
    <m/>
    <s v="Sandlot Games, Digital Embryo"/>
    <s v="E"/>
  </r>
  <r>
    <s v="Zetta Hero Project: Unlosing Ranger vs. Darkdeath Evilman"/>
    <x v="16"/>
    <n v="2010"/>
    <x v="1945"/>
    <x v="4"/>
    <s v="May"/>
    <x v="3"/>
    <x v="131"/>
    <x v="360"/>
    <x v="125"/>
    <x v="23"/>
    <x v="145"/>
    <x v="615"/>
    <m/>
    <m/>
    <m/>
    <m/>
    <m/>
    <m/>
  </r>
  <r>
    <s v="Gundam Breaker 2"/>
    <x v="5"/>
    <n v="2014"/>
    <x v="884"/>
    <x v="9"/>
    <s v="Aug"/>
    <x v="8"/>
    <x v="25"/>
    <x v="180"/>
    <x v="125"/>
    <x v="49"/>
    <x v="106"/>
    <x v="615"/>
    <m/>
    <m/>
    <m/>
    <m/>
    <m/>
    <m/>
  </r>
  <r>
    <s v=".hack//Link"/>
    <x v="16"/>
    <n v="2010"/>
    <x v="6442"/>
    <x v="10"/>
    <s v="May"/>
    <x v="3"/>
    <x v="25"/>
    <x v="180"/>
    <x v="125"/>
    <x v="49"/>
    <x v="106"/>
    <x v="615"/>
    <m/>
    <m/>
    <m/>
    <m/>
    <m/>
    <m/>
  </r>
  <r>
    <s v="Terminator 3: Rise of the Machines"/>
    <x v="13"/>
    <n v="2003"/>
    <x v="6443"/>
    <x v="21"/>
    <s v="Dec"/>
    <x v="8"/>
    <x v="10"/>
    <x v="369"/>
    <x v="298"/>
    <x v="58"/>
    <x v="145"/>
    <x v="615"/>
    <n v="35"/>
    <n v="24"/>
    <n v="2"/>
    <n v="10"/>
    <s v="Black Ops Entertainment"/>
    <s v="T"/>
  </r>
  <r>
    <s v="SSX On Tour"/>
    <x v="13"/>
    <n v="2005"/>
    <x v="1942"/>
    <x v="2"/>
    <s v="Feb"/>
    <x v="0"/>
    <x v="7"/>
    <x v="369"/>
    <x v="298"/>
    <x v="58"/>
    <x v="145"/>
    <x v="615"/>
    <n v="81"/>
    <n v="35"/>
    <n v="8.1"/>
    <n v="10"/>
    <s v="EA Canada"/>
    <s v="E"/>
  </r>
  <r>
    <s v="NCAA College Basketball 2K3"/>
    <x v="13"/>
    <n v="2002"/>
    <x v="693"/>
    <x v="3"/>
    <s v="May"/>
    <x v="0"/>
    <x v="8"/>
    <x v="369"/>
    <x v="298"/>
    <x v="58"/>
    <x v="145"/>
    <x v="615"/>
    <n v="84"/>
    <n v="12"/>
    <n v="8.4"/>
    <n v="5"/>
    <s v="Kush Games"/>
    <s v="E"/>
  </r>
  <r>
    <s v="Victorious Boxers: Revolution"/>
    <x v="0"/>
    <n v="2007"/>
    <x v="6444"/>
    <x v="12"/>
    <s v="Mar"/>
    <x v="9"/>
    <x v="5"/>
    <x v="360"/>
    <x v="125"/>
    <x v="23"/>
    <x v="145"/>
    <x v="615"/>
    <n v="59"/>
    <n v="26"/>
    <n v="5.4"/>
    <n v="8"/>
    <s v="Cavia Inc."/>
    <s v="T"/>
  </r>
  <r>
    <s v="Farming Simulator 2013"/>
    <x v="5"/>
    <n v="2013"/>
    <x v="4558"/>
    <x v="19"/>
    <s v="Apr"/>
    <x v="7"/>
    <x v="82"/>
    <x v="180"/>
    <x v="265"/>
    <x v="64"/>
    <x v="133"/>
    <x v="615"/>
    <n v="40"/>
    <n v="17"/>
    <n v="2.9"/>
    <n v="9"/>
    <s v="Giants Software"/>
    <s v="E"/>
  </r>
  <r>
    <s v="The Legend of Heroes II: Prophecy of the Moonlight Witch"/>
    <x v="16"/>
    <n v="2004"/>
    <x v="5547"/>
    <x v="31"/>
    <s v="Jan"/>
    <x v="3"/>
    <x v="25"/>
    <x v="396"/>
    <x v="125"/>
    <x v="32"/>
    <x v="106"/>
    <x v="615"/>
    <n v="63"/>
    <n v="25"/>
    <n v="6.9"/>
    <n v="11"/>
    <s v="Microvision"/>
    <s v="E10+"/>
  </r>
  <r>
    <s v="Doom"/>
    <x v="8"/>
    <n v="2001"/>
    <x v="6445"/>
    <x v="7"/>
    <s v="Feb"/>
    <x v="6"/>
    <x v="4"/>
    <x v="205"/>
    <x v="203"/>
    <x v="58"/>
    <x v="106"/>
    <x v="615"/>
    <n v="81"/>
    <n v="24"/>
    <n v="8.5"/>
    <n v="15"/>
    <s v="David A. Palmer Productions"/>
    <s v="T"/>
  </r>
  <r>
    <s v="Hidden Mysteries: Salem Secrets - Witch Trials of 1692"/>
    <x v="3"/>
    <n v="2010"/>
    <x v="6446"/>
    <x v="29"/>
    <s v="Dec"/>
    <x v="4"/>
    <x v="279"/>
    <x v="290"/>
    <x v="203"/>
    <x v="58"/>
    <x v="145"/>
    <x v="615"/>
    <m/>
    <m/>
    <m/>
    <m/>
    <m/>
    <m/>
  </r>
  <r>
    <s v="Mary-Kate and Ashley: Winners Circle"/>
    <x v="12"/>
    <n v="2001"/>
    <x v="2173"/>
    <x v="12"/>
    <s v="Nov"/>
    <x v="8"/>
    <x v="30"/>
    <x v="122"/>
    <x v="300"/>
    <x v="58"/>
    <x v="145"/>
    <x v="615"/>
    <m/>
    <m/>
    <m/>
    <m/>
    <m/>
    <m/>
  </r>
  <r>
    <s v="Jewel Quest Solitaire"/>
    <x v="3"/>
    <n v="2009"/>
    <x v="6447"/>
    <x v="29"/>
    <s v="Jun"/>
    <x v="4"/>
    <x v="98"/>
    <x v="180"/>
    <x v="293"/>
    <x v="58"/>
    <x v="133"/>
    <x v="615"/>
    <m/>
    <m/>
    <m/>
    <m/>
    <m/>
    <m/>
  </r>
  <r>
    <s v="PaRappa The Rapper 2"/>
    <x v="6"/>
    <n v="2001"/>
    <x v="3320"/>
    <x v="18"/>
    <s v="Jun"/>
    <x v="5"/>
    <x v="3"/>
    <x v="360"/>
    <x v="300"/>
    <x v="58"/>
    <x v="133"/>
    <x v="615"/>
    <n v="67"/>
    <n v="26"/>
    <n v="6.6"/>
    <n v="26"/>
    <s v="NanaOn-Sha"/>
    <s v="E"/>
  </r>
  <r>
    <s v="OutRun 2"/>
    <x v="13"/>
    <n v="2004"/>
    <x v="6448"/>
    <x v="14"/>
    <s v="Mar"/>
    <x v="2"/>
    <x v="8"/>
    <x v="369"/>
    <x v="298"/>
    <x v="58"/>
    <x v="145"/>
    <x v="615"/>
    <m/>
    <m/>
    <m/>
    <m/>
    <m/>
    <m/>
  </r>
  <r>
    <s v="Okami"/>
    <x v="5"/>
    <n v="2012"/>
    <x v="5127"/>
    <x v="9"/>
    <s v="Apr"/>
    <x v="8"/>
    <x v="12"/>
    <x v="180"/>
    <x v="125"/>
    <x v="49"/>
    <x v="106"/>
    <x v="615"/>
    <m/>
    <m/>
    <m/>
    <m/>
    <m/>
    <m/>
  </r>
  <r>
    <s v="Marvel vs. Capcom 2: New Age of Heroes"/>
    <x v="21"/>
    <n v="2000"/>
    <x v="6449"/>
    <x v="30"/>
    <s v="Aug"/>
    <x v="9"/>
    <x v="17"/>
    <x v="180"/>
    <x v="125"/>
    <x v="49"/>
    <x v="106"/>
    <x v="615"/>
    <m/>
    <m/>
    <m/>
    <m/>
    <m/>
    <m/>
  </r>
  <r>
    <s v="Super Dodgeball Brawlers"/>
    <x v="3"/>
    <n v="2008"/>
    <x v="6450"/>
    <x v="6"/>
    <s v="Jul"/>
    <x v="0"/>
    <x v="221"/>
    <x v="346"/>
    <x v="125"/>
    <x v="58"/>
    <x v="145"/>
    <x v="615"/>
    <n v="65"/>
    <n v="12"/>
    <s v="tbd"/>
    <m/>
    <s v="Million"/>
    <s v="E"/>
  </r>
  <r>
    <s v="NFL Head Coach 09"/>
    <x v="5"/>
    <n v="2008"/>
    <x v="6451"/>
    <x v="1"/>
    <s v="Aug"/>
    <x v="0"/>
    <x v="7"/>
    <x v="346"/>
    <x v="125"/>
    <x v="58"/>
    <x v="145"/>
    <x v="615"/>
    <n v="64"/>
    <n v="12"/>
    <n v="7.1"/>
    <n v="12"/>
    <s v="EA Tiburon"/>
    <s v="E"/>
  </r>
  <r>
    <s v="Hitman: Blood Money"/>
    <x v="13"/>
    <n v="2006"/>
    <x v="964"/>
    <x v="11"/>
    <s v="Jun"/>
    <x v="8"/>
    <x v="21"/>
    <x v="369"/>
    <x v="298"/>
    <x v="58"/>
    <x v="145"/>
    <x v="615"/>
    <n v="81"/>
    <n v="27"/>
    <n v="9.1"/>
    <n v="32"/>
    <s v="Io Interactive"/>
    <s v="M"/>
  </r>
  <r>
    <s v="Soukaigi"/>
    <x v="12"/>
    <n v="1998"/>
    <x v="6452"/>
    <x v="30"/>
    <s v="Feb"/>
    <x v="3"/>
    <x v="9"/>
    <x v="180"/>
    <x v="125"/>
    <x v="29"/>
    <x v="145"/>
    <x v="615"/>
    <m/>
    <m/>
    <m/>
    <m/>
    <m/>
    <m/>
  </r>
  <r>
    <s v="PANGYA: Fantasy Golf"/>
    <x v="16"/>
    <n v="2009"/>
    <x v="2167"/>
    <x v="16"/>
    <s v="Jul"/>
    <x v="0"/>
    <x v="197"/>
    <x v="290"/>
    <x v="125"/>
    <x v="57"/>
    <x v="145"/>
    <x v="615"/>
    <n v="77"/>
    <n v="16"/>
    <n v="7"/>
    <n v="13"/>
    <s v="Ntreev Soft"/>
    <s v="E10+"/>
  </r>
  <r>
    <s v="Fast Food Panic"/>
    <x v="3"/>
    <n v="2010"/>
    <x v="6453"/>
    <x v="3"/>
    <s v="Jun"/>
    <x v="7"/>
    <x v="125"/>
    <x v="346"/>
    <x v="125"/>
    <x v="58"/>
    <x v="145"/>
    <x v="615"/>
    <m/>
    <m/>
    <s v="tbd"/>
    <m/>
    <s v="Dorasu"/>
    <s v="E"/>
  </r>
  <r>
    <s v="Pipe Mania"/>
    <x v="6"/>
    <n v="2008"/>
    <x v="6454"/>
    <x v="28"/>
    <s v="Apr"/>
    <x v="4"/>
    <x v="87"/>
    <x v="360"/>
    <x v="300"/>
    <x v="58"/>
    <x v="133"/>
    <x v="615"/>
    <n v="68"/>
    <n v="4"/>
    <s v="tbd"/>
    <m/>
    <s v="Razorworks Studios"/>
    <s v="E"/>
  </r>
  <r>
    <s v="Xevious 3D/G+"/>
    <x v="12"/>
    <n v="1997"/>
    <x v="2348"/>
    <x v="28"/>
    <s v="Feb"/>
    <x v="6"/>
    <x v="3"/>
    <x v="365"/>
    <x v="45"/>
    <x v="32"/>
    <x v="145"/>
    <x v="615"/>
    <m/>
    <m/>
    <m/>
    <m/>
    <m/>
    <m/>
  </r>
  <r>
    <s v="Metal Gear Solid V: Ground Zeroes"/>
    <x v="4"/>
    <n v="2014"/>
    <x v="3241"/>
    <x v="8"/>
    <s v="Aug"/>
    <x v="8"/>
    <x v="14"/>
    <x v="360"/>
    <x v="300"/>
    <x v="62"/>
    <x v="145"/>
    <x v="615"/>
    <m/>
    <m/>
    <n v="5.7"/>
    <n v="148"/>
    <s v="Kojima Productions"/>
    <s v="M"/>
  </r>
  <r>
    <s v="Gretzky NHL 06"/>
    <x v="16"/>
    <n v="2005"/>
    <x v="5992"/>
    <x v="6"/>
    <s v="Sep"/>
    <x v="0"/>
    <x v="3"/>
    <x v="346"/>
    <x v="125"/>
    <x v="58"/>
    <x v="145"/>
    <x v="615"/>
    <n v="65"/>
    <n v="22"/>
    <n v="6.8"/>
    <n v="4"/>
    <s v="Page 44 Studios"/>
    <s v="E10+"/>
  </r>
  <r>
    <s v="Shonen Jump's Shaman King: Master of Spirits"/>
    <x v="8"/>
    <n v="2004"/>
    <x v="6455"/>
    <x v="7"/>
    <s v="Apr"/>
    <x v="3"/>
    <x v="14"/>
    <x v="205"/>
    <x v="203"/>
    <x v="58"/>
    <x v="106"/>
    <x v="615"/>
    <m/>
    <m/>
    <m/>
    <m/>
    <m/>
    <m/>
  </r>
  <r>
    <s v="Kid Adventures: Sky Captain"/>
    <x v="0"/>
    <n v="2010"/>
    <x v="2785"/>
    <x v="17"/>
    <s v="Dec"/>
    <x v="8"/>
    <x v="53"/>
    <x v="290"/>
    <x v="203"/>
    <x v="58"/>
    <x v="145"/>
    <x v="615"/>
    <m/>
    <m/>
    <s v="tbd"/>
    <m/>
    <s v="Torus Games"/>
    <s v="E"/>
  </r>
  <r>
    <s v="NFL Blitz 20-03"/>
    <x v="13"/>
    <n v="2002"/>
    <x v="6456"/>
    <x v="12"/>
    <s v="Jun"/>
    <x v="0"/>
    <x v="39"/>
    <x v="369"/>
    <x v="298"/>
    <x v="58"/>
    <x v="145"/>
    <x v="615"/>
    <n v="72"/>
    <n v="12"/>
    <n v="7.8"/>
    <n v="4"/>
    <s v="Point of View"/>
    <s v="E"/>
  </r>
  <r>
    <s v="PaRappa The Rapper"/>
    <x v="16"/>
    <n v="2006"/>
    <x v="6457"/>
    <x v="10"/>
    <s v="Jan"/>
    <x v="5"/>
    <x v="3"/>
    <x v="369"/>
    <x v="125"/>
    <x v="64"/>
    <x v="133"/>
    <x v="615"/>
    <n v="67"/>
    <n v="43"/>
    <n v="5.2"/>
    <n v="16"/>
    <s v="Epics"/>
    <s v="E"/>
  </r>
  <r>
    <s v="Pirates: The Legend of Black Kat"/>
    <x v="6"/>
    <n v="2002"/>
    <x v="818"/>
    <x v="11"/>
    <s v="Mar"/>
    <x v="10"/>
    <x v="7"/>
    <x v="360"/>
    <x v="300"/>
    <x v="58"/>
    <x v="133"/>
    <x v="615"/>
    <n v="72"/>
    <n v="24"/>
    <n v="7.9"/>
    <n v="8"/>
    <s v="Westwood Studios"/>
    <s v="T"/>
  </r>
  <r>
    <s v="Fur Fighters: Viggo's Revenge"/>
    <x v="6"/>
    <n v="2001"/>
    <x v="2878"/>
    <x v="16"/>
    <s v="Jun"/>
    <x v="8"/>
    <x v="30"/>
    <x v="360"/>
    <x v="300"/>
    <x v="58"/>
    <x v="133"/>
    <x v="615"/>
    <n v="64"/>
    <n v="15"/>
    <n v="7.3"/>
    <n v="37"/>
    <s v="Bizarre Creations"/>
    <s v="T"/>
  </r>
  <r>
    <s v="Thor: God of Thunder"/>
    <x v="5"/>
    <n v="2011"/>
    <x v="6458"/>
    <x v="7"/>
    <s v="Sep"/>
    <x v="8"/>
    <x v="8"/>
    <x v="360"/>
    <x v="300"/>
    <x v="58"/>
    <x v="133"/>
    <x v="615"/>
    <n v="39"/>
    <n v="35"/>
    <n v="4.4000000000000004"/>
    <n v="19"/>
    <s v="Liquid Entertainment"/>
    <s v="T"/>
  </r>
  <r>
    <s v="Krull"/>
    <x v="15"/>
    <n v="1982"/>
    <x v="6459"/>
    <x v="15"/>
    <s v="Apr"/>
    <x v="8"/>
    <x v="10"/>
    <x v="346"/>
    <x v="45"/>
    <x v="58"/>
    <x v="106"/>
    <x v="615"/>
    <m/>
    <m/>
    <m/>
    <m/>
    <m/>
    <m/>
  </r>
  <r>
    <s v="The Walking Dead: Season One"/>
    <x v="22"/>
    <n v="2013"/>
    <x v="437"/>
    <x v="25"/>
    <s v="Nov"/>
    <x v="10"/>
    <x v="15"/>
    <x v="205"/>
    <x v="125"/>
    <x v="62"/>
    <x v="147"/>
    <x v="615"/>
    <m/>
    <m/>
    <m/>
    <m/>
    <m/>
    <m/>
  </r>
  <r>
    <s v="Yu-Gi-Oh! Monster Capture GB"/>
    <x v="2"/>
    <n v="2000"/>
    <x v="6460"/>
    <x v="7"/>
    <s v="Dec"/>
    <x v="3"/>
    <x v="14"/>
    <x v="180"/>
    <x v="125"/>
    <x v="49"/>
    <x v="106"/>
    <x v="615"/>
    <m/>
    <m/>
    <m/>
    <m/>
    <m/>
    <m/>
  </r>
  <r>
    <s v="Zapper: One Wicked Cricket!"/>
    <x v="8"/>
    <n v="2002"/>
    <x v="6461"/>
    <x v="4"/>
    <s v="Mar"/>
    <x v="1"/>
    <x v="52"/>
    <x v="205"/>
    <x v="203"/>
    <x v="58"/>
    <x v="106"/>
    <x v="615"/>
    <m/>
    <m/>
    <m/>
    <m/>
    <m/>
    <m/>
  </r>
  <r>
    <s v="Skylanders Imaginators"/>
    <x v="9"/>
    <n v="2016"/>
    <x v="6462"/>
    <x v="10"/>
    <s v="Mar"/>
    <x v="1"/>
    <x v="4"/>
    <x v="393"/>
    <x v="283"/>
    <x v="58"/>
    <x v="133"/>
    <x v="615"/>
    <n v="80"/>
    <n v="47"/>
    <n v="5.5"/>
    <n v="17"/>
    <s v="Toys for Bob"/>
    <s v="E10+"/>
  </r>
  <r>
    <s v="NewU Fitness First Mind Body, Yoga &amp; Pilates Workout"/>
    <x v="0"/>
    <n v="2010"/>
    <x v="3020"/>
    <x v="30"/>
    <s v="Apr"/>
    <x v="0"/>
    <x v="195"/>
    <x v="234"/>
    <x v="45"/>
    <x v="58"/>
    <x v="145"/>
    <x v="615"/>
    <m/>
    <m/>
    <m/>
    <m/>
    <m/>
    <m/>
  </r>
  <r>
    <s v="The Da Vinci Code"/>
    <x v="6"/>
    <n v="2006"/>
    <x v="6463"/>
    <x v="2"/>
    <s v="Nov"/>
    <x v="8"/>
    <x v="2"/>
    <x v="360"/>
    <x v="300"/>
    <x v="58"/>
    <x v="133"/>
    <x v="615"/>
    <n v="54"/>
    <n v="43"/>
    <n v="8"/>
    <n v="24"/>
    <s v="Double Helix Games"/>
    <s v="T"/>
  </r>
  <r>
    <s v="Scooby-Doo! Night of 100 Frights"/>
    <x v="13"/>
    <n v="2003"/>
    <x v="6464"/>
    <x v="0"/>
    <s v="Jan"/>
    <x v="1"/>
    <x v="28"/>
    <x v="369"/>
    <x v="298"/>
    <x v="58"/>
    <x v="145"/>
    <x v="615"/>
    <m/>
    <m/>
    <m/>
    <m/>
    <m/>
    <m/>
  </r>
  <r>
    <s v="Naruto Shippuden: Ninja Destiny 3"/>
    <x v="3"/>
    <n v="2006"/>
    <x v="6465"/>
    <x v="24"/>
    <s v="Jun"/>
    <x v="9"/>
    <x v="58"/>
    <x v="180"/>
    <x v="45"/>
    <x v="29"/>
    <x v="106"/>
    <x v="615"/>
    <m/>
    <m/>
    <m/>
    <m/>
    <m/>
    <m/>
  </r>
  <r>
    <s v="Ford Racing Off Road"/>
    <x v="16"/>
    <n v="2008"/>
    <x v="4140"/>
    <x v="16"/>
    <s v="Oct"/>
    <x v="2"/>
    <x v="171"/>
    <x v="268"/>
    <x v="283"/>
    <x v="58"/>
    <x v="133"/>
    <x v="615"/>
    <n v="47"/>
    <n v="6"/>
    <s v="tbd"/>
    <m/>
    <s v="Razorworks"/>
    <s v="E"/>
  </r>
  <r>
    <s v="Chicken Shoot"/>
    <x v="3"/>
    <n v="2007"/>
    <x v="6466"/>
    <x v="27"/>
    <s v="Sep"/>
    <x v="8"/>
    <x v="84"/>
    <x v="346"/>
    <x v="125"/>
    <x v="58"/>
    <x v="145"/>
    <x v="615"/>
    <n v="19"/>
    <n v="4"/>
    <n v="3.1"/>
    <n v="7"/>
    <s v="FrontLine Studios"/>
    <s v="E10+"/>
  </r>
  <r>
    <s v="Dead to Rights"/>
    <x v="19"/>
    <n v="2002"/>
    <x v="6467"/>
    <x v="27"/>
    <s v="Mar"/>
    <x v="6"/>
    <x v="7"/>
    <x v="369"/>
    <x v="298"/>
    <x v="58"/>
    <x v="106"/>
    <x v="615"/>
    <n v="77"/>
    <n v="16"/>
    <n v="8.6999999999999993"/>
    <n v="7"/>
    <s v="Namco"/>
    <s v="M"/>
  </r>
  <r>
    <s v="Scarface: The World is Yours"/>
    <x v="0"/>
    <n v="2007"/>
    <x v="6468"/>
    <x v="32"/>
    <s v="Jul"/>
    <x v="8"/>
    <x v="23"/>
    <x v="234"/>
    <x v="45"/>
    <x v="58"/>
    <x v="145"/>
    <x v="615"/>
    <n v="71"/>
    <n v="23"/>
    <n v="8.4"/>
    <n v="29"/>
    <s v="Radical Entertainment"/>
    <s v="M"/>
  </r>
  <r>
    <s v="Top Spin 4"/>
    <x v="0"/>
    <n v="2011"/>
    <x v="6469"/>
    <x v="24"/>
    <s v="Mar"/>
    <x v="0"/>
    <x v="2"/>
    <x v="393"/>
    <x v="283"/>
    <x v="58"/>
    <x v="133"/>
    <x v="615"/>
    <n v="54"/>
    <n v="8"/>
    <n v="7.4"/>
    <n v="7"/>
    <s v="2K Games"/>
    <s v="E"/>
  </r>
  <r>
    <s v="Sphinx and the Cursed Mummy"/>
    <x v="19"/>
    <n v="2003"/>
    <x v="5481"/>
    <x v="13"/>
    <s v="Jun"/>
    <x v="8"/>
    <x v="28"/>
    <x v="369"/>
    <x v="298"/>
    <x v="58"/>
    <x v="106"/>
    <x v="615"/>
    <n v="79"/>
    <n v="22"/>
    <n v="8.8000000000000007"/>
    <n v="12"/>
    <s v="Eurocom Entertainment Software"/>
    <s v="T"/>
  </r>
  <r>
    <s v="Disney's Planes"/>
    <x v="0"/>
    <n v="2013"/>
    <x v="6470"/>
    <x v="22"/>
    <s v="Oct"/>
    <x v="7"/>
    <x v="32"/>
    <x v="360"/>
    <x v="297"/>
    <x v="58"/>
    <x v="145"/>
    <x v="615"/>
    <m/>
    <m/>
    <s v="tbd"/>
    <m/>
    <s v="Behaviour Interactive"/>
    <s v="E"/>
  </r>
  <r>
    <s v="MX vs. ATV Reflex"/>
    <x v="3"/>
    <n v="2009"/>
    <x v="6471"/>
    <x v="26"/>
    <s v="Apr"/>
    <x v="2"/>
    <x v="28"/>
    <x v="346"/>
    <x v="125"/>
    <x v="58"/>
    <x v="145"/>
    <x v="615"/>
    <m/>
    <m/>
    <s v="tbd"/>
    <m/>
    <s v="Rainbow Studios"/>
    <s v="E"/>
  </r>
  <r>
    <s v="Hero's Saga Laevatein Tactics"/>
    <x v="3"/>
    <n v="2008"/>
    <x v="6426"/>
    <x v="27"/>
    <s v="Jan"/>
    <x v="3"/>
    <x v="66"/>
    <x v="346"/>
    <x v="125"/>
    <x v="58"/>
    <x v="145"/>
    <x v="615"/>
    <n v="62"/>
    <n v="10"/>
    <s v="tbd"/>
    <m/>
    <s v="GungHo"/>
    <s v="T"/>
  </r>
  <r>
    <s v="Cabela's Outdoor Adventures (2009)"/>
    <x v="6"/>
    <n v="2009"/>
    <x v="95"/>
    <x v="30"/>
    <s v="Dec"/>
    <x v="0"/>
    <x v="59"/>
    <x v="360"/>
    <x v="300"/>
    <x v="58"/>
    <x v="133"/>
    <x v="615"/>
    <m/>
    <m/>
    <n v="6.6"/>
    <n v="5"/>
    <s v="Sand Grain Studios"/>
    <s v="T"/>
  </r>
  <r>
    <s v="Cranium Kabookii"/>
    <x v="0"/>
    <n v="2007"/>
    <x v="426"/>
    <x v="20"/>
    <s v="Jun"/>
    <x v="5"/>
    <x v="5"/>
    <x v="346"/>
    <x v="125"/>
    <x v="58"/>
    <x v="145"/>
    <x v="615"/>
    <n v="64"/>
    <n v="9"/>
    <n v="5.4"/>
    <n v="13"/>
    <s v="Ubisoft Quebec"/>
    <s v="E"/>
  </r>
  <r>
    <s v="T.R.A.G. - Tactical Rescue Assault Group: Mission of Mercy"/>
    <x v="12"/>
    <n v="1998"/>
    <x v="6472"/>
    <x v="5"/>
    <s v="Oct"/>
    <x v="10"/>
    <x v="240"/>
    <x v="122"/>
    <x v="300"/>
    <x v="58"/>
    <x v="145"/>
    <x v="615"/>
    <m/>
    <m/>
    <m/>
    <m/>
    <m/>
    <m/>
  </r>
  <r>
    <s v="Active Life Explorer"/>
    <x v="0"/>
    <n v="2010"/>
    <x v="3410"/>
    <x v="26"/>
    <s v="Nov"/>
    <x v="0"/>
    <x v="25"/>
    <x v="346"/>
    <x v="125"/>
    <x v="58"/>
    <x v="145"/>
    <x v="615"/>
    <m/>
    <m/>
    <s v="tbd"/>
    <m/>
    <s v="h.a.n.d. Inc."/>
    <s v="E"/>
  </r>
  <r>
    <s v="XCOM 2"/>
    <x v="9"/>
    <n v="2016"/>
    <x v="2562"/>
    <x v="20"/>
    <s v="Mar"/>
    <x v="11"/>
    <x v="2"/>
    <x v="393"/>
    <x v="283"/>
    <x v="58"/>
    <x v="133"/>
    <x v="615"/>
    <n v="88"/>
    <n v="28"/>
    <n v="8"/>
    <n v="116"/>
    <s v="Firaxis Games"/>
    <s v="T"/>
  </r>
  <r>
    <s v="Naruto RPG 2: Chidori vs Rasengan"/>
    <x v="3"/>
    <n v="2005"/>
    <x v="6473"/>
    <x v="7"/>
    <s v="Jul"/>
    <x v="3"/>
    <x v="99"/>
    <x v="180"/>
    <x v="125"/>
    <x v="49"/>
    <x v="106"/>
    <x v="615"/>
    <m/>
    <m/>
    <m/>
    <m/>
    <m/>
    <m/>
  </r>
  <r>
    <s v="Our House Party!"/>
    <x v="0"/>
    <s v="N/A"/>
    <x v="3853"/>
    <x v="19"/>
    <s v="Jun"/>
    <x v="7"/>
    <x v="53"/>
    <x v="346"/>
    <x v="125"/>
    <x v="58"/>
    <x v="145"/>
    <x v="615"/>
    <m/>
    <m/>
    <m/>
    <m/>
    <m/>
    <m/>
  </r>
  <r>
    <s v="Pro Evolution Soccer 2015"/>
    <x v="17"/>
    <n v="2014"/>
    <x v="6474"/>
    <x v="19"/>
    <s v="Oct"/>
    <x v="0"/>
    <x v="14"/>
    <x v="396"/>
    <x v="244"/>
    <x v="58"/>
    <x v="145"/>
    <x v="615"/>
    <n v="79"/>
    <n v="9"/>
    <n v="7.3"/>
    <n v="65"/>
    <s v="Konami"/>
    <s v="E"/>
  </r>
  <r>
    <s v="Project V6"/>
    <x v="12"/>
    <n v="1998"/>
    <x v="583"/>
    <x v="28"/>
    <s v="Oct"/>
    <x v="11"/>
    <x v="309"/>
    <x v="180"/>
    <x v="125"/>
    <x v="29"/>
    <x v="145"/>
    <x v="615"/>
    <m/>
    <m/>
    <m/>
    <m/>
    <m/>
    <m/>
  </r>
  <r>
    <s v="Destruction Derby Raw"/>
    <x v="12"/>
    <n v="2000"/>
    <x v="4836"/>
    <x v="30"/>
    <s v="Dec"/>
    <x v="2"/>
    <x v="3"/>
    <x v="122"/>
    <x v="300"/>
    <x v="58"/>
    <x v="145"/>
    <x v="615"/>
    <n v="69"/>
    <n v="9"/>
    <n v="7.3"/>
    <n v="14"/>
    <s v="Studio 33"/>
    <s v="E"/>
  </r>
  <r>
    <s v="Risen 2: Dark Waters"/>
    <x v="4"/>
    <n v="2012"/>
    <x v="6475"/>
    <x v="24"/>
    <s v="Nov"/>
    <x v="3"/>
    <x v="41"/>
    <x v="268"/>
    <x v="283"/>
    <x v="58"/>
    <x v="145"/>
    <x v="615"/>
    <n v="60"/>
    <n v="18"/>
    <n v="6"/>
    <n v="58"/>
    <s v="Piranha Bytes"/>
    <s v="M"/>
  </r>
  <r>
    <s v="World Tour Soccer 2003"/>
    <x v="6"/>
    <n v="2002"/>
    <x v="6476"/>
    <x v="5"/>
    <s v="Feb"/>
    <x v="0"/>
    <x v="3"/>
    <x v="360"/>
    <x v="300"/>
    <x v="58"/>
    <x v="133"/>
    <x v="615"/>
    <n v="78"/>
    <n v="21"/>
    <n v="8.3000000000000007"/>
    <n v="7"/>
    <s v="SCEE London Studio"/>
    <s v="E"/>
  </r>
  <r>
    <s v="Akiba's Trip"/>
    <x v="16"/>
    <n v="2011"/>
    <x v="6477"/>
    <x v="25"/>
    <s v="Feb"/>
    <x v="10"/>
    <x v="307"/>
    <x v="180"/>
    <x v="125"/>
    <x v="49"/>
    <x v="106"/>
    <x v="615"/>
    <m/>
    <m/>
    <m/>
    <m/>
    <m/>
    <m/>
  </r>
  <r>
    <s v="Arctic Tale"/>
    <x v="3"/>
    <n v="2007"/>
    <x v="6478"/>
    <x v="12"/>
    <s v="Mar"/>
    <x v="10"/>
    <x v="84"/>
    <x v="346"/>
    <x v="125"/>
    <x v="58"/>
    <x v="145"/>
    <x v="615"/>
    <n v="38"/>
    <n v="4"/>
    <s v="tbd"/>
    <m/>
    <s v="Atomic Planet Entertainment"/>
    <s v="E"/>
  </r>
  <r>
    <s v="Bravo Air Race"/>
    <x v="12"/>
    <n v="1997"/>
    <x v="6479"/>
    <x v="18"/>
    <s v="Sep"/>
    <x v="2"/>
    <x v="28"/>
    <x v="122"/>
    <x v="300"/>
    <x v="58"/>
    <x v="145"/>
    <x v="615"/>
    <m/>
    <m/>
    <m/>
    <m/>
    <m/>
    <m/>
  </r>
  <r>
    <s v="Onimusha Essentials"/>
    <x v="6"/>
    <n v="2008"/>
    <x v="5259"/>
    <x v="26"/>
    <s v="Mar"/>
    <x v="8"/>
    <x v="12"/>
    <x v="360"/>
    <x v="300"/>
    <x v="58"/>
    <x v="133"/>
    <x v="615"/>
    <m/>
    <m/>
    <s v="tbd"/>
    <m/>
    <s v="Capcom"/>
    <s v="M"/>
  </r>
  <r>
    <s v="Gundam: The Battle Master"/>
    <x v="12"/>
    <n v="1997"/>
    <x v="479"/>
    <x v="14"/>
    <s v="Apr"/>
    <x v="9"/>
    <x v="25"/>
    <x v="180"/>
    <x v="125"/>
    <x v="29"/>
    <x v="145"/>
    <x v="615"/>
    <m/>
    <m/>
    <m/>
    <m/>
    <m/>
    <m/>
  </r>
  <r>
    <s v="Ben 10 Galactic Racing"/>
    <x v="10"/>
    <n v="2011"/>
    <x v="6480"/>
    <x v="10"/>
    <s v="Dec"/>
    <x v="2"/>
    <x v="58"/>
    <x v="360"/>
    <x v="270"/>
    <x v="58"/>
    <x v="145"/>
    <x v="615"/>
    <m/>
    <m/>
    <s v="tbd"/>
    <m/>
    <s v="Monkey Bar Games"/>
    <s v="E"/>
  </r>
  <r>
    <s v="ArmA II"/>
    <x v="14"/>
    <n v="2009"/>
    <x v="6481"/>
    <x v="17"/>
    <s v="Jan"/>
    <x v="6"/>
    <x v="11"/>
    <x v="180"/>
    <x v="279"/>
    <x v="58"/>
    <x v="133"/>
    <x v="615"/>
    <n v="77"/>
    <n v="38"/>
    <n v="7.5"/>
    <n v="589"/>
    <s v="Bohemia Interactive"/>
    <s v="M"/>
  </r>
  <r>
    <s v="WWE 2K17"/>
    <x v="5"/>
    <n v="2016"/>
    <x v="6482"/>
    <x v="26"/>
    <s v="Jan"/>
    <x v="0"/>
    <x v="2"/>
    <x v="268"/>
    <x v="270"/>
    <x v="58"/>
    <x v="133"/>
    <x v="615"/>
    <m/>
    <m/>
    <n v="4.0999999999999996"/>
    <n v="9"/>
    <s v="Yuke's"/>
    <s v="T"/>
  </r>
  <r>
    <s v="Spyro: A Hero's Tail"/>
    <x v="13"/>
    <n v="2004"/>
    <x v="6483"/>
    <x v="24"/>
    <s v="Dec"/>
    <x v="1"/>
    <x v="23"/>
    <x v="369"/>
    <x v="298"/>
    <x v="58"/>
    <x v="145"/>
    <x v="615"/>
    <n v="64"/>
    <n v="17"/>
    <n v="9.1"/>
    <n v="10"/>
    <s v="Eurocom Entertainment Software"/>
    <s v="E"/>
  </r>
  <r>
    <s v="¬°Shin Chan Flipa en colores!"/>
    <x v="3"/>
    <n v="2007"/>
    <x v="5594"/>
    <x v="28"/>
    <s v="May"/>
    <x v="1"/>
    <x v="11"/>
    <x v="180"/>
    <x v="125"/>
    <x v="49"/>
    <x v="106"/>
    <x v="615"/>
    <m/>
    <m/>
    <m/>
    <m/>
    <m/>
    <m/>
  </r>
  <r>
    <s v="Cities: Skylines"/>
    <x v="14"/>
    <n v="2015"/>
    <x v="4232"/>
    <x v="8"/>
    <s v="Nov"/>
    <x v="7"/>
    <x v="310"/>
    <x v="180"/>
    <x v="293"/>
    <x v="58"/>
    <x v="145"/>
    <x v="615"/>
    <n v="85"/>
    <n v="60"/>
    <n v="8.9"/>
    <n v="1404"/>
    <s v="Colossal Order"/>
    <s v="E"/>
  </r>
  <r>
    <s v="Drawn to Life Collection"/>
    <x v="3"/>
    <n v="2010"/>
    <x v="4118"/>
    <x v="27"/>
    <s v="Mar"/>
    <x v="5"/>
    <x v="28"/>
    <x v="346"/>
    <x v="125"/>
    <x v="58"/>
    <x v="145"/>
    <x v="615"/>
    <m/>
    <m/>
    <s v="tbd"/>
    <m/>
    <s v="5TH Cell"/>
    <s v="E"/>
  </r>
  <r>
    <s v="Eternal Poison"/>
    <x v="6"/>
    <n v="2008"/>
    <x v="3218"/>
    <x v="3"/>
    <s v="Oct"/>
    <x v="3"/>
    <x v="56"/>
    <x v="360"/>
    <x v="300"/>
    <x v="58"/>
    <x v="133"/>
    <x v="615"/>
    <n v="65"/>
    <n v="11"/>
    <n v="8.1999999999999993"/>
    <n v="9"/>
    <s v="Flight-Plan"/>
    <s v="T"/>
  </r>
  <r>
    <s v="Gretzky NHL 06"/>
    <x v="6"/>
    <n v="2005"/>
    <x v="6484"/>
    <x v="6"/>
    <s v="Jul"/>
    <x v="0"/>
    <x v="3"/>
    <x v="360"/>
    <x v="300"/>
    <x v="58"/>
    <x v="133"/>
    <x v="615"/>
    <n v="62"/>
    <n v="24"/>
    <s v="tbd"/>
    <m/>
    <s v="Page 44 Studios"/>
    <s v="E10+"/>
  </r>
  <r>
    <s v="Gungrave: Overdose"/>
    <x v="6"/>
    <n v="2004"/>
    <x v="2528"/>
    <x v="30"/>
    <s v="Dec"/>
    <x v="6"/>
    <x v="97"/>
    <x v="360"/>
    <x v="300"/>
    <x v="58"/>
    <x v="133"/>
    <x v="615"/>
    <n v="68"/>
    <n v="50"/>
    <n v="8.6999999999999993"/>
    <n v="12"/>
    <s v="Seta Corporation"/>
    <s v="M"/>
  </r>
  <r>
    <s v="Metal Slug Anthology"/>
    <x v="0"/>
    <n v="2006"/>
    <x v="264"/>
    <x v="10"/>
    <s v="Nov"/>
    <x v="6"/>
    <x v="153"/>
    <x v="234"/>
    <x v="45"/>
    <x v="58"/>
    <x v="145"/>
    <x v="615"/>
    <n v="73"/>
    <n v="38"/>
    <n v="8"/>
    <n v="22"/>
    <s v="Terminal Reality"/>
    <s v="T"/>
  </r>
  <r>
    <s v="Kidou Senshi Gundam: Shin Gihren no Yabou"/>
    <x v="16"/>
    <n v="2011"/>
    <x v="2270"/>
    <x v="4"/>
    <s v="Oct"/>
    <x v="11"/>
    <x v="25"/>
    <x v="180"/>
    <x v="125"/>
    <x v="49"/>
    <x v="106"/>
    <x v="615"/>
    <m/>
    <m/>
    <m/>
    <m/>
    <m/>
    <m/>
  </r>
  <r>
    <s v="The Orange Box"/>
    <x v="14"/>
    <n v="2007"/>
    <x v="6485"/>
    <x v="10"/>
    <s v="Jan"/>
    <x v="6"/>
    <x v="7"/>
    <x v="180"/>
    <x v="277"/>
    <x v="58"/>
    <x v="147"/>
    <x v="615"/>
    <n v="96"/>
    <n v="34"/>
    <n v="9.3000000000000007"/>
    <n v="1495"/>
    <s v="Valve Software"/>
    <s v="M"/>
  </r>
  <r>
    <s v="Shovel Knight"/>
    <x v="10"/>
    <n v="2015"/>
    <x v="6486"/>
    <x v="26"/>
    <s v="Apr"/>
    <x v="1"/>
    <x v="311"/>
    <x v="122"/>
    <x v="203"/>
    <x v="64"/>
    <x v="145"/>
    <x v="615"/>
    <n v="90"/>
    <n v="9"/>
    <n v="8.1999999999999993"/>
    <n v="225"/>
    <s v="Yacht Club Games"/>
    <s v="E"/>
  </r>
  <r>
    <s v="Pro Evolution Soccer 2015"/>
    <x v="4"/>
    <n v="2014"/>
    <x v="6487"/>
    <x v="28"/>
    <s v="Jun"/>
    <x v="0"/>
    <x v="14"/>
    <x v="268"/>
    <x v="283"/>
    <x v="58"/>
    <x v="145"/>
    <x v="615"/>
    <m/>
    <m/>
    <n v="6.8"/>
    <n v="29"/>
    <s v="Konami"/>
    <s v="E"/>
  </r>
  <r>
    <s v="NBA ShootOut 2002"/>
    <x v="12"/>
    <n v="2001"/>
    <x v="6488"/>
    <x v="29"/>
    <s v="Oct"/>
    <x v="0"/>
    <x v="3"/>
    <x v="122"/>
    <x v="300"/>
    <x v="58"/>
    <x v="145"/>
    <x v="615"/>
    <n v="53"/>
    <n v="10"/>
    <s v="tbd"/>
    <m/>
    <s v="989 Sports"/>
    <s v="E"/>
  </r>
  <r>
    <s v="The Granstream Saga"/>
    <x v="12"/>
    <n v="1997"/>
    <x v="6489"/>
    <x v="27"/>
    <s v="Oct"/>
    <x v="3"/>
    <x v="3"/>
    <x v="122"/>
    <x v="300"/>
    <x v="58"/>
    <x v="145"/>
    <x v="615"/>
    <m/>
    <m/>
    <m/>
    <m/>
    <m/>
    <m/>
  </r>
  <r>
    <s v="Power Gig: Rise of the SixString"/>
    <x v="5"/>
    <n v="2010"/>
    <x v="2965"/>
    <x v="7"/>
    <s v="Aug"/>
    <x v="5"/>
    <x v="53"/>
    <x v="346"/>
    <x v="125"/>
    <x v="58"/>
    <x v="145"/>
    <x v="615"/>
    <n v="36"/>
    <n v="10"/>
    <n v="0.5"/>
    <n v="4"/>
    <s v="Seven45 Studios"/>
    <s v="T"/>
  </r>
  <r>
    <s v="Mr. Driller: Drill Spirits"/>
    <x v="3"/>
    <n v="2004"/>
    <x v="2910"/>
    <x v="1"/>
    <s v="Mar"/>
    <x v="4"/>
    <x v="0"/>
    <x v="122"/>
    <x v="125"/>
    <x v="69"/>
    <x v="145"/>
    <x v="615"/>
    <n v="70"/>
    <n v="35"/>
    <n v="8.9"/>
    <n v="9"/>
    <s v="Namco"/>
    <s v="E"/>
  </r>
  <r>
    <s v="Bio FREAKS"/>
    <x v="11"/>
    <n v="1998"/>
    <x v="6490"/>
    <x v="27"/>
    <s v="May"/>
    <x v="8"/>
    <x v="13"/>
    <x v="369"/>
    <x v="298"/>
    <x v="58"/>
    <x v="106"/>
    <x v="615"/>
    <m/>
    <m/>
    <m/>
    <m/>
    <m/>
    <m/>
  </r>
  <r>
    <s v="Bassmasters 2000"/>
    <x v="11"/>
    <n v="1999"/>
    <x v="6491"/>
    <x v="11"/>
    <s v="Dec"/>
    <x v="0"/>
    <x v="28"/>
    <x v="369"/>
    <x v="298"/>
    <x v="58"/>
    <x v="106"/>
    <x v="615"/>
    <m/>
    <m/>
    <m/>
    <m/>
    <m/>
    <m/>
  </r>
  <r>
    <s v="WCW Backstage Assault"/>
    <x v="11"/>
    <s v="N/A"/>
    <x v="1419"/>
    <x v="33"/>
    <s v="Dec"/>
    <x v="8"/>
    <x v="53"/>
    <x v="369"/>
    <x v="298"/>
    <x v="58"/>
    <x v="106"/>
    <x v="615"/>
    <m/>
    <m/>
    <m/>
    <m/>
    <m/>
    <m/>
  </r>
  <r>
    <s v="Micro Machines 64 Turbo"/>
    <x v="11"/>
    <n v="1999"/>
    <x v="4218"/>
    <x v="22"/>
    <s v="Apr"/>
    <x v="2"/>
    <x v="34"/>
    <x v="369"/>
    <x v="298"/>
    <x v="58"/>
    <x v="106"/>
    <x v="615"/>
    <m/>
    <m/>
    <m/>
    <m/>
    <m/>
    <m/>
  </r>
  <r>
    <s v="Baldur's Gate: Dark Alliance"/>
    <x v="19"/>
    <n v="2002"/>
    <x v="6492"/>
    <x v="22"/>
    <s v="Feb"/>
    <x v="3"/>
    <x v="17"/>
    <x v="369"/>
    <x v="298"/>
    <x v="58"/>
    <x v="106"/>
    <x v="615"/>
    <n v="79"/>
    <n v="10"/>
    <n v="7.7"/>
    <n v="22"/>
    <s v="High Voltage Software"/>
    <s v="T"/>
  </r>
  <r>
    <s v="Holy Invasion of Privacy, Badman! What Did I Do to Deserve This?"/>
    <x v="16"/>
    <n v="2007"/>
    <x v="2618"/>
    <x v="14"/>
    <s v="Sep"/>
    <x v="3"/>
    <x v="131"/>
    <x v="180"/>
    <x v="125"/>
    <x v="29"/>
    <x v="106"/>
    <x v="615"/>
    <m/>
    <m/>
    <m/>
    <m/>
    <m/>
    <m/>
  </r>
  <r>
    <s v="Eternal Eyes"/>
    <x v="12"/>
    <n v="1999"/>
    <x v="6493"/>
    <x v="18"/>
    <s v="Nov"/>
    <x v="3"/>
    <x v="240"/>
    <x v="122"/>
    <x v="300"/>
    <x v="58"/>
    <x v="145"/>
    <x v="615"/>
    <m/>
    <m/>
    <m/>
    <m/>
    <m/>
    <m/>
  </r>
  <r>
    <s v="The Walking Dead: Season Two"/>
    <x v="17"/>
    <n v="2014"/>
    <x v="6494"/>
    <x v="10"/>
    <s v="Apr"/>
    <x v="10"/>
    <x v="173"/>
    <x v="122"/>
    <x v="300"/>
    <x v="58"/>
    <x v="145"/>
    <x v="615"/>
    <m/>
    <m/>
    <m/>
    <m/>
    <m/>
    <m/>
  </r>
  <r>
    <s v="Dream Pinball 3D"/>
    <x v="0"/>
    <n v="2008"/>
    <x v="5758"/>
    <x v="30"/>
    <s v="Aug"/>
    <x v="5"/>
    <x v="81"/>
    <x v="205"/>
    <x v="287"/>
    <x v="58"/>
    <x v="145"/>
    <x v="615"/>
    <n v="54"/>
    <n v="8"/>
    <n v="7.6"/>
    <n v="7"/>
    <s v="TopWare Interactive"/>
    <s v="E10+"/>
  </r>
  <r>
    <s v="Fate/Unlimited Codes"/>
    <x v="6"/>
    <n v="2008"/>
    <x v="4898"/>
    <x v="16"/>
    <s v="Dec"/>
    <x v="9"/>
    <x v="12"/>
    <x v="180"/>
    <x v="125"/>
    <x v="49"/>
    <x v="106"/>
    <x v="615"/>
    <m/>
    <m/>
    <m/>
    <m/>
    <m/>
    <m/>
  </r>
  <r>
    <s v="Star Wars: Knights of the Old Republic"/>
    <x v="14"/>
    <n v="2003"/>
    <x v="1407"/>
    <x v="14"/>
    <s v="May"/>
    <x v="3"/>
    <x v="18"/>
    <x v="365"/>
    <x v="244"/>
    <x v="58"/>
    <x v="133"/>
    <x v="615"/>
    <n v="93"/>
    <n v="33"/>
    <n v="9"/>
    <n v="1497"/>
    <s v="BioWare"/>
    <s v="T"/>
  </r>
  <r>
    <s v="The Operative: No One Lives Forever"/>
    <x v="6"/>
    <n v="2002"/>
    <x v="2056"/>
    <x v="5"/>
    <s v="Apr"/>
    <x v="6"/>
    <x v="7"/>
    <x v="360"/>
    <x v="300"/>
    <x v="58"/>
    <x v="133"/>
    <x v="615"/>
    <n v="67"/>
    <n v="23"/>
    <n v="8"/>
    <n v="16"/>
    <s v="Monolith Productions"/>
    <s v="T"/>
  </r>
  <r>
    <s v="Gallop &amp; Ride!"/>
    <x v="0"/>
    <n v="2008"/>
    <x v="6495"/>
    <x v="21"/>
    <s v="Nov"/>
    <x v="0"/>
    <x v="28"/>
    <x v="346"/>
    <x v="125"/>
    <x v="58"/>
    <x v="145"/>
    <x v="615"/>
    <m/>
    <m/>
    <m/>
    <m/>
    <m/>
    <m/>
  </r>
  <r>
    <s v="Epidemic"/>
    <x v="12"/>
    <n v="1995"/>
    <x v="4946"/>
    <x v="2"/>
    <s v="Sep"/>
    <x v="6"/>
    <x v="3"/>
    <x v="324"/>
    <x v="45"/>
    <x v="67"/>
    <x v="145"/>
    <x v="615"/>
    <m/>
    <m/>
    <m/>
    <m/>
    <m/>
    <m/>
  </r>
  <r>
    <s v="Monster House"/>
    <x v="19"/>
    <n v="2006"/>
    <x v="6496"/>
    <x v="30"/>
    <s v="Sep"/>
    <x v="10"/>
    <x v="28"/>
    <x v="369"/>
    <x v="298"/>
    <x v="58"/>
    <x v="106"/>
    <x v="615"/>
    <n v="60"/>
    <n v="18"/>
    <s v="tbd"/>
    <m/>
    <s v="Artificial Mind and Movement"/>
    <s v="E10+"/>
  </r>
  <r>
    <s v="Backyard Sports: Sandlot Sluggers"/>
    <x v="3"/>
    <n v="2010"/>
    <x v="3159"/>
    <x v="8"/>
    <s v="Aug"/>
    <x v="0"/>
    <x v="10"/>
    <x v="346"/>
    <x v="125"/>
    <x v="58"/>
    <x v="145"/>
    <x v="615"/>
    <m/>
    <m/>
    <s v="tbd"/>
    <m/>
    <s v="Powerhead Games"/>
    <s v="E"/>
  </r>
  <r>
    <s v="Dead or Alive 2"/>
    <x v="21"/>
    <n v="2000"/>
    <x v="6497"/>
    <x v="26"/>
    <s v="Aug"/>
    <x v="9"/>
    <x v="30"/>
    <x v="180"/>
    <x v="125"/>
    <x v="49"/>
    <x v="106"/>
    <x v="615"/>
    <m/>
    <m/>
    <m/>
    <m/>
    <m/>
    <m/>
  </r>
  <r>
    <s v="Buck Fever"/>
    <x v="0"/>
    <n v="2009"/>
    <x v="2633"/>
    <x v="32"/>
    <s v="May"/>
    <x v="0"/>
    <x v="160"/>
    <x v="346"/>
    <x v="125"/>
    <x v="58"/>
    <x v="145"/>
    <x v="615"/>
    <m/>
    <m/>
    <s v="tbd"/>
    <m/>
    <s v="Destineer"/>
    <s v="T"/>
  </r>
  <r>
    <s v="Monster Hunter Diary: Poka Poka Airou Village DX"/>
    <x v="10"/>
    <n v="2015"/>
    <x v="1858"/>
    <x v="33"/>
    <s v="Nov"/>
    <x v="8"/>
    <x v="12"/>
    <x v="180"/>
    <x v="125"/>
    <x v="49"/>
    <x v="106"/>
    <x v="615"/>
    <m/>
    <m/>
    <m/>
    <m/>
    <m/>
    <m/>
  </r>
  <r>
    <s v="Cabela's African Safari"/>
    <x v="4"/>
    <n v="2006"/>
    <x v="2115"/>
    <x v="24"/>
    <s v="Jun"/>
    <x v="0"/>
    <x v="59"/>
    <x v="346"/>
    <x v="125"/>
    <x v="58"/>
    <x v="145"/>
    <x v="615"/>
    <n v="53"/>
    <n v="4"/>
    <n v="5"/>
    <n v="8"/>
    <s v="FUN Labs"/>
    <s v="T"/>
  </r>
  <r>
    <s v="NCAA Basketball Final Four 97"/>
    <x v="12"/>
    <n v="1997"/>
    <x v="6498"/>
    <x v="0"/>
    <s v="Feb"/>
    <x v="0"/>
    <x v="51"/>
    <x v="122"/>
    <x v="300"/>
    <x v="58"/>
    <x v="145"/>
    <x v="615"/>
    <m/>
    <m/>
    <m/>
    <m/>
    <m/>
    <m/>
  </r>
  <r>
    <s v="Ecco the Dolphin: Defender of the Future"/>
    <x v="6"/>
    <n v="2002"/>
    <x v="6499"/>
    <x v="25"/>
    <s v="Jun"/>
    <x v="10"/>
    <x v="3"/>
    <x v="360"/>
    <x v="300"/>
    <x v="58"/>
    <x v="133"/>
    <x v="615"/>
    <n v="71"/>
    <n v="17"/>
    <n v="8.5"/>
    <n v="11"/>
    <s v="Appaloosa Interactive"/>
    <s v="E"/>
  </r>
  <r>
    <s v="Atari's Greatest Hits: Volume 1"/>
    <x v="3"/>
    <n v="2010"/>
    <x v="6500"/>
    <x v="2"/>
    <s v="Mar"/>
    <x v="5"/>
    <x v="10"/>
    <x v="346"/>
    <x v="125"/>
    <x v="58"/>
    <x v="145"/>
    <x v="615"/>
    <m/>
    <m/>
    <m/>
    <m/>
    <m/>
    <m/>
  </r>
  <r>
    <s v="The Bombing Islands"/>
    <x v="12"/>
    <n v="1997"/>
    <x v="6411"/>
    <x v="22"/>
    <s v="Jul"/>
    <x v="1"/>
    <x v="188"/>
    <x v="122"/>
    <x v="300"/>
    <x v="58"/>
    <x v="145"/>
    <x v="615"/>
    <m/>
    <m/>
    <m/>
    <m/>
    <m/>
    <m/>
  </r>
  <r>
    <s v="Yogi Bear: The Video Game"/>
    <x v="3"/>
    <n v="2010"/>
    <x v="3883"/>
    <x v="20"/>
    <s v="Apr"/>
    <x v="8"/>
    <x v="58"/>
    <x v="205"/>
    <x v="298"/>
    <x v="58"/>
    <x v="145"/>
    <x v="615"/>
    <m/>
    <m/>
    <m/>
    <m/>
    <m/>
    <m/>
  </r>
  <r>
    <s v="Earth Defense Force 2: Invaders from Planet Space"/>
    <x v="16"/>
    <n v="2011"/>
    <x v="6501"/>
    <x v="11"/>
    <s v="May"/>
    <x v="8"/>
    <x v="58"/>
    <x v="180"/>
    <x v="125"/>
    <x v="49"/>
    <x v="106"/>
    <x v="615"/>
    <m/>
    <m/>
    <m/>
    <m/>
    <m/>
    <m/>
  </r>
  <r>
    <s v="Just Cause"/>
    <x v="4"/>
    <n v="2006"/>
    <x v="2902"/>
    <x v="18"/>
    <s v="Feb"/>
    <x v="8"/>
    <x v="21"/>
    <x v="205"/>
    <x v="298"/>
    <x v="62"/>
    <x v="145"/>
    <x v="615"/>
    <n v="73"/>
    <n v="57"/>
    <n v="7.2"/>
    <n v="52"/>
    <s v="Avalanche Studios"/>
    <s v="M"/>
  </r>
  <r>
    <s v="Hot Wheels: Beat That!"/>
    <x v="0"/>
    <n v="2007"/>
    <x v="1492"/>
    <x v="28"/>
    <s v="Mar"/>
    <x v="2"/>
    <x v="4"/>
    <x v="346"/>
    <x v="125"/>
    <x v="58"/>
    <x v="145"/>
    <x v="615"/>
    <m/>
    <m/>
    <n v="5.3"/>
    <n v="9"/>
    <s v="Eutechnyx"/>
    <s v="E"/>
  </r>
  <r>
    <s v="X-Blades"/>
    <x v="4"/>
    <n v="2009"/>
    <x v="4068"/>
    <x v="7"/>
    <s v="Dec"/>
    <x v="8"/>
    <x v="81"/>
    <x v="205"/>
    <x v="287"/>
    <x v="64"/>
    <x v="145"/>
    <x v="615"/>
    <n v="50"/>
    <n v="39"/>
    <n v="5.4"/>
    <n v="14"/>
    <s v="Gaijin Entertainment"/>
    <s v="M"/>
  </r>
  <r>
    <s v="Odin Sphere: Leifthrasir"/>
    <x v="22"/>
    <n v="2016"/>
    <x v="3290"/>
    <x v="32"/>
    <s v="Sep"/>
    <x v="3"/>
    <x v="131"/>
    <x v="324"/>
    <x v="287"/>
    <x v="100"/>
    <x v="145"/>
    <x v="615"/>
    <n v="93"/>
    <n v="5"/>
    <n v="7.9"/>
    <n v="83"/>
    <s v="Vanillaware"/>
    <s v="T"/>
  </r>
  <r>
    <s v="Homefront: The Revolution"/>
    <x v="17"/>
    <n v="2016"/>
    <x v="1115"/>
    <x v="3"/>
    <s v="Jul"/>
    <x v="6"/>
    <x v="41"/>
    <x v="383"/>
    <x v="270"/>
    <x v="58"/>
    <x v="145"/>
    <x v="615"/>
    <n v="49"/>
    <n v="12"/>
    <n v="4.0999999999999996"/>
    <n v="106"/>
    <s v="Deep Silver Dambuster Studios"/>
    <s v="M"/>
  </r>
  <r>
    <s v="Gyakuten Saiban 2"/>
    <x v="8"/>
    <n v="2002"/>
    <x v="6502"/>
    <x v="23"/>
    <s v="Oct"/>
    <x v="8"/>
    <x v="12"/>
    <x v="180"/>
    <x v="125"/>
    <x v="49"/>
    <x v="106"/>
    <x v="615"/>
    <m/>
    <m/>
    <m/>
    <m/>
    <m/>
    <m/>
  </r>
  <r>
    <s v="Godzilla: Save the Earth"/>
    <x v="13"/>
    <n v="2004"/>
    <x v="6503"/>
    <x v="30"/>
    <s v="Feb"/>
    <x v="9"/>
    <x v="10"/>
    <x v="205"/>
    <x v="298"/>
    <x v="58"/>
    <x v="106"/>
    <x v="615"/>
    <n v="63"/>
    <n v="22"/>
    <n v="8.1999999999999993"/>
    <n v="6"/>
    <s v="Pipeworks Software, Inc."/>
    <s v="T"/>
  </r>
  <r>
    <s v="Micro Machines"/>
    <x v="6"/>
    <n v="2002"/>
    <x v="2590"/>
    <x v="31"/>
    <s v="May"/>
    <x v="2"/>
    <x v="10"/>
    <x v="360"/>
    <x v="300"/>
    <x v="58"/>
    <x v="133"/>
    <x v="615"/>
    <n v="54"/>
    <n v="6"/>
    <s v="tbd"/>
    <m/>
    <s v="Atari"/>
    <s v="E"/>
  </r>
  <r>
    <s v="TRINITY: Souls of Zill O'll"/>
    <x v="5"/>
    <n v="2010"/>
    <x v="6504"/>
    <x v="31"/>
    <s v="Oct"/>
    <x v="3"/>
    <x v="116"/>
    <x v="383"/>
    <x v="298"/>
    <x v="102"/>
    <x v="145"/>
    <x v="615"/>
    <n v="55"/>
    <n v="34"/>
    <n v="6.2"/>
    <n v="33"/>
    <s v="Omega Force"/>
    <s v="T"/>
  </r>
  <r>
    <s v="Detective Barbie: The Mystery Cruise"/>
    <x v="12"/>
    <n v="1999"/>
    <x v="6505"/>
    <x v="24"/>
    <s v="Mar"/>
    <x v="10"/>
    <x v="140"/>
    <x v="122"/>
    <x v="300"/>
    <x v="58"/>
    <x v="145"/>
    <x v="615"/>
    <m/>
    <m/>
    <m/>
    <m/>
    <m/>
    <m/>
  </r>
  <r>
    <s v="Jim Henson's the Muppets: On With the Show!"/>
    <x v="8"/>
    <n v="2003"/>
    <x v="289"/>
    <x v="19"/>
    <s v="Sep"/>
    <x v="8"/>
    <x v="71"/>
    <x v="205"/>
    <x v="203"/>
    <x v="58"/>
    <x v="106"/>
    <x v="615"/>
    <m/>
    <m/>
    <m/>
    <m/>
    <m/>
    <m/>
  </r>
  <r>
    <s v="Desire"/>
    <x v="23"/>
    <n v="1997"/>
    <x v="6506"/>
    <x v="20"/>
    <s v="Apr"/>
    <x v="10"/>
    <x v="312"/>
    <x v="180"/>
    <x v="125"/>
    <x v="49"/>
    <x v="106"/>
    <x v="615"/>
    <m/>
    <m/>
    <m/>
    <m/>
    <m/>
    <m/>
  </r>
  <r>
    <s v="Asphalt: Urban GT 2"/>
    <x v="3"/>
    <n v="2006"/>
    <x v="3814"/>
    <x v="13"/>
    <s v="Jan"/>
    <x v="2"/>
    <x v="5"/>
    <x v="290"/>
    <x v="203"/>
    <x v="58"/>
    <x v="145"/>
    <x v="615"/>
    <m/>
    <m/>
    <n v="6.9"/>
    <n v="13"/>
    <s v="Virtuos"/>
    <s v="E10+"/>
  </r>
  <r>
    <s v="Pro Yaky? Spirits 2014"/>
    <x v="5"/>
    <n v="2014"/>
    <x v="3887"/>
    <x v="26"/>
    <s v="Sep"/>
    <x v="0"/>
    <x v="14"/>
    <x v="180"/>
    <x v="125"/>
    <x v="49"/>
    <x v="106"/>
    <x v="615"/>
    <m/>
    <m/>
    <m/>
    <m/>
    <m/>
    <m/>
  </r>
  <r>
    <s v="Virtua Tennis 4"/>
    <x v="0"/>
    <n v="2011"/>
    <x v="5802"/>
    <x v="24"/>
    <s v="Mar"/>
    <x v="0"/>
    <x v="8"/>
    <x v="268"/>
    <x v="283"/>
    <x v="58"/>
    <x v="145"/>
    <x v="615"/>
    <n v="65"/>
    <n v="15"/>
    <n v="7.5"/>
    <n v="4"/>
    <s v="Sega"/>
    <s v="E"/>
  </r>
  <r>
    <s v="Tim Burton's The Nightmare Before Christmas: The Pumpkin King"/>
    <x v="8"/>
    <n v="2005"/>
    <x v="466"/>
    <x v="29"/>
    <s v="Aug"/>
    <x v="1"/>
    <x v="32"/>
    <x v="205"/>
    <x v="203"/>
    <x v="58"/>
    <x v="106"/>
    <x v="615"/>
    <n v="71"/>
    <n v="5"/>
    <n v="5.5"/>
    <n v="6"/>
    <s v="TOSE"/>
    <s v="E10+"/>
  </r>
  <r>
    <s v="Frank Thomas Big Hurt Baseball"/>
    <x v="12"/>
    <n v="1996"/>
    <x v="6148"/>
    <x v="24"/>
    <s v="Jan"/>
    <x v="0"/>
    <x v="30"/>
    <x v="122"/>
    <x v="300"/>
    <x v="58"/>
    <x v="145"/>
    <x v="615"/>
    <m/>
    <m/>
    <m/>
    <m/>
    <m/>
    <m/>
  </r>
  <r>
    <s v="Power Pro Kun Pocket 8"/>
    <x v="3"/>
    <n v="2005"/>
    <x v="529"/>
    <x v="24"/>
    <s v="Dec"/>
    <x v="0"/>
    <x v="14"/>
    <x v="180"/>
    <x v="125"/>
    <x v="49"/>
    <x v="106"/>
    <x v="615"/>
    <m/>
    <m/>
    <m/>
    <m/>
    <m/>
    <m/>
  </r>
  <r>
    <s v="Enclave"/>
    <x v="13"/>
    <n v="2002"/>
    <x v="1485"/>
    <x v="29"/>
    <s v="Mar"/>
    <x v="10"/>
    <x v="313"/>
    <x v="369"/>
    <x v="298"/>
    <x v="58"/>
    <x v="145"/>
    <x v="615"/>
    <n v="66"/>
    <n v="28"/>
    <n v="8.4"/>
    <n v="13"/>
    <s v="Starbreeze"/>
    <s v="M"/>
  </r>
  <r>
    <s v="Sid Meier's Pirates!"/>
    <x v="13"/>
    <n v="2005"/>
    <x v="6507"/>
    <x v="16"/>
    <s v="Mar"/>
    <x v="11"/>
    <x v="2"/>
    <x v="369"/>
    <x v="298"/>
    <x v="58"/>
    <x v="145"/>
    <x v="615"/>
    <m/>
    <m/>
    <m/>
    <m/>
    <m/>
    <m/>
  </r>
  <r>
    <s v="Wild ARMs XF"/>
    <x v="16"/>
    <n v="2007"/>
    <x v="6508"/>
    <x v="3"/>
    <s v="Jan"/>
    <x v="3"/>
    <x v="11"/>
    <x v="360"/>
    <x v="125"/>
    <x v="23"/>
    <x v="145"/>
    <x v="615"/>
    <n v="64"/>
    <n v="22"/>
    <n v="6.6"/>
    <n v="19"/>
    <s v="Media Vision"/>
    <s v="E10+"/>
  </r>
  <r>
    <s v="Bottom of the 9th"/>
    <x v="12"/>
    <n v="1996"/>
    <x v="5784"/>
    <x v="22"/>
    <s v="Nov"/>
    <x v="0"/>
    <x v="14"/>
    <x v="122"/>
    <x v="300"/>
    <x v="58"/>
    <x v="145"/>
    <x v="615"/>
    <m/>
    <m/>
    <m/>
    <m/>
    <m/>
    <m/>
  </r>
  <r>
    <s v="7 Days to Die"/>
    <x v="9"/>
    <n v="2016"/>
    <x v="6509"/>
    <x v="24"/>
    <s v="Sep"/>
    <x v="8"/>
    <x v="173"/>
    <x v="393"/>
    <x v="283"/>
    <x v="58"/>
    <x v="133"/>
    <x v="615"/>
    <n v="45"/>
    <n v="16"/>
    <n v="5.9"/>
    <n v="140"/>
    <s v="The Fun Pimps Entertainment LLC"/>
    <s v="M"/>
  </r>
  <r>
    <s v="Rayman Legends"/>
    <x v="22"/>
    <n v="2014"/>
    <x v="6510"/>
    <x v="31"/>
    <s v="Jun"/>
    <x v="1"/>
    <x v="5"/>
    <x v="365"/>
    <x v="244"/>
    <x v="58"/>
    <x v="147"/>
    <x v="615"/>
    <n v="87"/>
    <n v="8"/>
    <n v="8.4"/>
    <n v="159"/>
    <s v="Ubisoft Montpellier"/>
    <s v="E10+"/>
  </r>
  <r>
    <s v="Dino Crisis 3"/>
    <x v="13"/>
    <n v="2003"/>
    <x v="6511"/>
    <x v="4"/>
    <s v="Jul"/>
    <x v="8"/>
    <x v="12"/>
    <x v="122"/>
    <x v="298"/>
    <x v="102"/>
    <x v="106"/>
    <x v="615"/>
    <n v="51"/>
    <n v="28"/>
    <n v="4.0999999999999996"/>
    <n v="22"/>
    <s v="Capcom"/>
    <s v="M"/>
  </r>
  <r>
    <s v="NFL Blitz 20-03"/>
    <x v="19"/>
    <n v="2002"/>
    <x v="263"/>
    <x v="31"/>
    <s v="Jul"/>
    <x v="0"/>
    <x v="39"/>
    <x v="369"/>
    <x v="298"/>
    <x v="58"/>
    <x v="106"/>
    <x v="615"/>
    <n v="72"/>
    <n v="11"/>
    <s v="tbd"/>
    <m/>
    <s v="Point of View"/>
    <s v="E"/>
  </r>
  <r>
    <s v="The King of Fighters '94 (CD)"/>
    <x v="26"/>
    <n v="1993"/>
    <x v="4487"/>
    <x v="12"/>
    <s v="Jan"/>
    <x v="9"/>
    <x v="244"/>
    <x v="180"/>
    <x v="125"/>
    <x v="49"/>
    <x v="106"/>
    <x v="615"/>
    <m/>
    <m/>
    <m/>
    <m/>
    <m/>
    <m/>
  </r>
  <r>
    <s v="Horse Life Adventures"/>
    <x v="0"/>
    <n v="2008"/>
    <x v="5708"/>
    <x v="7"/>
    <s v="Apr"/>
    <x v="7"/>
    <x v="41"/>
    <x v="234"/>
    <x v="45"/>
    <x v="58"/>
    <x v="145"/>
    <x v="615"/>
    <m/>
    <m/>
    <s v="tbd"/>
    <m/>
    <s v="Neko Entertainment"/>
    <s v="E"/>
  </r>
  <r>
    <s v="College Hoops 2K8"/>
    <x v="5"/>
    <n v="2007"/>
    <x v="5631"/>
    <x v="30"/>
    <s v="Nov"/>
    <x v="0"/>
    <x v="2"/>
    <x v="346"/>
    <x v="125"/>
    <x v="58"/>
    <x v="145"/>
    <x v="615"/>
    <n v="82"/>
    <n v="18"/>
    <n v="5.2"/>
    <n v="6"/>
    <s v="Visual Concepts"/>
    <s v="E"/>
  </r>
  <r>
    <s v="Risen"/>
    <x v="14"/>
    <n v="2009"/>
    <x v="2924"/>
    <x v="8"/>
    <s v="Dec"/>
    <x v="3"/>
    <x v="41"/>
    <x v="180"/>
    <x v="277"/>
    <x v="58"/>
    <x v="133"/>
    <x v="615"/>
    <n v="77"/>
    <n v="32"/>
    <n v="8.1"/>
    <n v="676"/>
    <s v="Piranha Bytes"/>
    <s v="M"/>
  </r>
  <r>
    <s v="Barbie Explorer"/>
    <x v="12"/>
    <n v="2001"/>
    <x v="6512"/>
    <x v="27"/>
    <s v="Jun"/>
    <x v="1"/>
    <x v="53"/>
    <x v="122"/>
    <x v="300"/>
    <x v="58"/>
    <x v="145"/>
    <x v="615"/>
    <m/>
    <m/>
    <m/>
    <m/>
    <m/>
    <m/>
  </r>
  <r>
    <s v="Disney's Chicken Little"/>
    <x v="13"/>
    <n v="2005"/>
    <x v="6513"/>
    <x v="4"/>
    <s v="Jun"/>
    <x v="1"/>
    <x v="32"/>
    <x v="205"/>
    <x v="298"/>
    <x v="58"/>
    <x v="106"/>
    <x v="615"/>
    <n v="68"/>
    <n v="15"/>
    <s v="tbd"/>
    <m/>
    <s v="Avalanche Software"/>
    <s v="E10+"/>
  </r>
  <r>
    <s v="Transformers: Devastation"/>
    <x v="17"/>
    <n v="2015"/>
    <x v="1088"/>
    <x v="15"/>
    <s v="Feb"/>
    <x v="8"/>
    <x v="4"/>
    <x v="290"/>
    <x v="203"/>
    <x v="58"/>
    <x v="145"/>
    <x v="615"/>
    <n v="75"/>
    <n v="25"/>
    <n v="7.9"/>
    <n v="55"/>
    <s v="PlatinumGames"/>
    <s v="T"/>
  </r>
  <r>
    <s v="The Darkness II"/>
    <x v="14"/>
    <n v="2012"/>
    <x v="5042"/>
    <x v="19"/>
    <s v="Dec"/>
    <x v="6"/>
    <x v="2"/>
    <x v="205"/>
    <x v="298"/>
    <x v="58"/>
    <x v="145"/>
    <x v="615"/>
    <n v="77"/>
    <n v="20"/>
    <n v="7.6"/>
    <n v="448"/>
    <s v="Digital Extremes"/>
    <s v="M"/>
  </r>
  <r>
    <s v="Age of Empires: Collector's Edition"/>
    <x v="14"/>
    <n v="2000"/>
    <x v="2036"/>
    <x v="11"/>
    <s v="Mar"/>
    <x v="11"/>
    <x v="5"/>
    <x v="324"/>
    <x v="244"/>
    <x v="58"/>
    <x v="133"/>
    <x v="615"/>
    <m/>
    <m/>
    <n v="8"/>
    <n v="6"/>
    <s v="Ensemble Studios"/>
    <s v="T"/>
  </r>
  <r>
    <s v="Agile Warrior F-111X"/>
    <x v="12"/>
    <n v="1995"/>
    <x v="5168"/>
    <x v="22"/>
    <s v="Mar"/>
    <x v="7"/>
    <x v="17"/>
    <x v="122"/>
    <x v="300"/>
    <x v="58"/>
    <x v="145"/>
    <x v="615"/>
    <m/>
    <m/>
    <m/>
    <m/>
    <m/>
    <m/>
  </r>
  <r>
    <s v="Jikkyou Powerful Pro Yakyuu Wii"/>
    <x v="0"/>
    <n v="2007"/>
    <x v="4018"/>
    <x v="26"/>
    <s v="Nov"/>
    <x v="0"/>
    <x v="14"/>
    <x v="180"/>
    <x v="125"/>
    <x v="49"/>
    <x v="106"/>
    <x v="615"/>
    <m/>
    <m/>
    <m/>
    <m/>
    <m/>
    <m/>
  </r>
  <r>
    <s v="Eragon"/>
    <x v="4"/>
    <n v="2006"/>
    <x v="6514"/>
    <x v="10"/>
    <s v="Dec"/>
    <x v="8"/>
    <x v="23"/>
    <x v="234"/>
    <x v="45"/>
    <x v="58"/>
    <x v="145"/>
    <x v="615"/>
    <n v="48"/>
    <n v="32"/>
    <n v="5.7"/>
    <n v="24"/>
    <s v="Stormfront Studios"/>
    <s v="T"/>
  </r>
  <r>
    <s v="Dynasty Warriors 7: Empires"/>
    <x v="5"/>
    <n v="2012"/>
    <x v="6515"/>
    <x v="14"/>
    <s v="Apr"/>
    <x v="8"/>
    <x v="116"/>
    <x v="180"/>
    <x v="125"/>
    <x v="49"/>
    <x v="106"/>
    <x v="615"/>
    <n v="63"/>
    <n v="20"/>
    <n v="8"/>
    <n v="22"/>
    <s v="Omega Force"/>
    <s v="T"/>
  </r>
  <r>
    <s v="Super Puzzle Fighter II Turbo"/>
    <x v="12"/>
    <n v="1996"/>
    <x v="3075"/>
    <x v="12"/>
    <s v="Oct"/>
    <x v="4"/>
    <x v="17"/>
    <x v="122"/>
    <x v="300"/>
    <x v="58"/>
    <x v="145"/>
    <x v="615"/>
    <n v="83"/>
    <n v="9"/>
    <n v="7.4"/>
    <n v="5"/>
    <s v="Capcom"/>
    <s v="E"/>
  </r>
  <r>
    <s v="Star Wars: Jedi Power Battles"/>
    <x v="8"/>
    <n v="2002"/>
    <x v="3481"/>
    <x v="27"/>
    <s v="Aug"/>
    <x v="8"/>
    <x v="28"/>
    <x v="205"/>
    <x v="203"/>
    <x v="58"/>
    <x v="106"/>
    <x v="615"/>
    <n v="58"/>
    <n v="8"/>
    <s v="tbd"/>
    <m/>
    <s v="HotGen"/>
    <s v="T"/>
  </r>
  <r>
    <s v="Scene It? Bright Lights! Big Screen!"/>
    <x v="0"/>
    <n v="2009"/>
    <x v="2461"/>
    <x v="26"/>
    <s v="Mar"/>
    <x v="5"/>
    <x v="19"/>
    <x v="346"/>
    <x v="125"/>
    <x v="58"/>
    <x v="145"/>
    <x v="615"/>
    <m/>
    <m/>
    <m/>
    <m/>
    <m/>
    <m/>
  </r>
  <r>
    <s v="Ultimate Muscle - The Kinnikuman Legacy: Legends vs New Generation"/>
    <x v="19"/>
    <n v="2002"/>
    <x v="6516"/>
    <x v="12"/>
    <s v="Jul"/>
    <x v="9"/>
    <x v="25"/>
    <x v="393"/>
    <x v="45"/>
    <x v="36"/>
    <x v="106"/>
    <x v="615"/>
    <m/>
    <m/>
    <m/>
    <m/>
    <m/>
    <m/>
  </r>
  <r>
    <s v="Bejeweled 3"/>
    <x v="4"/>
    <s v="N/A"/>
    <x v="200"/>
    <x v="24"/>
    <s v="Sep"/>
    <x v="4"/>
    <x v="53"/>
    <x v="346"/>
    <x v="125"/>
    <x v="58"/>
    <x v="145"/>
    <x v="615"/>
    <n v="78"/>
    <n v="13"/>
    <n v="8.4"/>
    <n v="11"/>
    <s v="PopCap"/>
    <s v="E"/>
  </r>
  <r>
    <s v="Space Venus starring Morning Musume"/>
    <x v="6"/>
    <n v="2001"/>
    <x v="2870"/>
    <x v="5"/>
    <s v="Feb"/>
    <x v="5"/>
    <x v="314"/>
    <x v="180"/>
    <x v="125"/>
    <x v="49"/>
    <x v="106"/>
    <x v="615"/>
    <m/>
    <m/>
    <m/>
    <m/>
    <m/>
    <m/>
  </r>
  <r>
    <s v="To Heart"/>
    <x v="12"/>
    <n v="1999"/>
    <x v="4634"/>
    <x v="21"/>
    <s v="Sep"/>
    <x v="10"/>
    <x v="315"/>
    <x v="180"/>
    <x v="125"/>
    <x v="29"/>
    <x v="145"/>
    <x v="615"/>
    <m/>
    <m/>
    <m/>
    <m/>
    <m/>
    <m/>
  </r>
  <r>
    <s v="Let's Cheer"/>
    <x v="4"/>
    <n v="2011"/>
    <x v="6517"/>
    <x v="32"/>
    <s v="Jun"/>
    <x v="5"/>
    <x v="2"/>
    <x v="234"/>
    <x v="125"/>
    <x v="58"/>
    <x v="145"/>
    <x v="615"/>
    <m/>
    <m/>
    <m/>
    <m/>
    <m/>
    <m/>
  </r>
  <r>
    <s v="RockMan &amp; Forte"/>
    <x v="7"/>
    <n v="1998"/>
    <x v="6518"/>
    <x v="20"/>
    <s v="Mar"/>
    <x v="1"/>
    <x v="12"/>
    <x v="180"/>
    <x v="125"/>
    <x v="49"/>
    <x v="106"/>
    <x v="615"/>
    <m/>
    <m/>
    <m/>
    <m/>
    <m/>
    <m/>
  </r>
  <r>
    <s v="Doukyuusei"/>
    <x v="27"/>
    <n v="1995"/>
    <x v="536"/>
    <x v="1"/>
    <s v="Dec"/>
    <x v="10"/>
    <x v="237"/>
    <x v="180"/>
    <x v="125"/>
    <x v="49"/>
    <x v="106"/>
    <x v="615"/>
    <m/>
    <m/>
    <m/>
    <m/>
    <m/>
    <m/>
  </r>
  <r>
    <s v="Dead Island Definitive Collection"/>
    <x v="9"/>
    <n v="2016"/>
    <x v="6519"/>
    <x v="26"/>
    <s v="Dec"/>
    <x v="8"/>
    <x v="41"/>
    <x v="396"/>
    <x v="270"/>
    <x v="62"/>
    <x v="133"/>
    <x v="615"/>
    <n v="63"/>
    <n v="32"/>
    <n v="6.4"/>
    <n v="45"/>
    <s v="Techland"/>
    <s v="M"/>
  </r>
  <r>
    <s v="Dragon Age: Origins - Ultimate Edition"/>
    <x v="14"/>
    <n v="2010"/>
    <x v="5766"/>
    <x v="26"/>
    <s v="Jun"/>
    <x v="3"/>
    <x v="7"/>
    <x v="180"/>
    <x v="279"/>
    <x v="58"/>
    <x v="133"/>
    <x v="615"/>
    <m/>
    <m/>
    <m/>
    <m/>
    <m/>
    <m/>
  </r>
  <r>
    <s v="MySims Collection"/>
    <x v="0"/>
    <n v="2010"/>
    <x v="6520"/>
    <x v="25"/>
    <s v="Feb"/>
    <x v="5"/>
    <x v="7"/>
    <x v="346"/>
    <x v="125"/>
    <x v="58"/>
    <x v="145"/>
    <x v="615"/>
    <m/>
    <m/>
    <s v="tbd"/>
    <m/>
    <s v="Full Fat"/>
    <s v="E"/>
  </r>
  <r>
    <s v="Master Jin Jin's IQ Challenge"/>
    <x v="3"/>
    <n v="2006"/>
    <x v="6521"/>
    <x v="24"/>
    <s v="Dec"/>
    <x v="5"/>
    <x v="11"/>
    <x v="346"/>
    <x v="125"/>
    <x v="58"/>
    <x v="145"/>
    <x v="615"/>
    <n v="38"/>
    <n v="4"/>
    <s v="tbd"/>
    <m/>
    <s v="Astroll"/>
    <s v="E"/>
  </r>
  <r>
    <s v="Blazing Angels 2: Secret Missions of WWII"/>
    <x v="4"/>
    <n v="2007"/>
    <x v="6522"/>
    <x v="30"/>
    <s v="Sep"/>
    <x v="7"/>
    <x v="5"/>
    <x v="369"/>
    <x v="287"/>
    <x v="58"/>
    <x v="145"/>
    <x v="615"/>
    <n v="72"/>
    <n v="24"/>
    <n v="7.8"/>
    <n v="12"/>
    <s v="Ubisoft Romania"/>
    <s v="T"/>
  </r>
  <r>
    <s v="The History Channel: Civil War - A Nation Divided"/>
    <x v="4"/>
    <n v="2006"/>
    <x v="941"/>
    <x v="18"/>
    <s v="Mar"/>
    <x v="6"/>
    <x v="4"/>
    <x v="346"/>
    <x v="125"/>
    <x v="58"/>
    <x v="145"/>
    <x v="615"/>
    <m/>
    <m/>
    <m/>
    <m/>
    <m/>
    <m/>
  </r>
  <r>
    <s v="Rayman Arena"/>
    <x v="19"/>
    <n v="2002"/>
    <x v="2397"/>
    <x v="34"/>
    <s v="Jun"/>
    <x v="2"/>
    <x v="5"/>
    <x v="369"/>
    <x v="298"/>
    <x v="58"/>
    <x v="106"/>
    <x v="615"/>
    <n v="60"/>
    <n v="10"/>
    <n v="7.2"/>
    <n v="6"/>
    <s v="Ubisoft"/>
    <s v="E"/>
  </r>
  <r>
    <s v="FIFA 06 Soccer"/>
    <x v="19"/>
    <n v="2005"/>
    <x v="6523"/>
    <x v="16"/>
    <s v="Jul"/>
    <x v="0"/>
    <x v="7"/>
    <x v="369"/>
    <x v="298"/>
    <x v="58"/>
    <x v="106"/>
    <x v="615"/>
    <m/>
    <m/>
    <m/>
    <m/>
    <m/>
    <m/>
  </r>
  <r>
    <s v="DmC: Devil May Cry"/>
    <x v="17"/>
    <n v="2015"/>
    <x v="71"/>
    <x v="31"/>
    <s v="Dec"/>
    <x v="8"/>
    <x v="12"/>
    <x v="122"/>
    <x v="203"/>
    <x v="58"/>
    <x v="145"/>
    <x v="615"/>
    <m/>
    <m/>
    <m/>
    <m/>
    <m/>
    <m/>
  </r>
  <r>
    <s v="How to Train Your Dragon"/>
    <x v="4"/>
    <n v="2010"/>
    <x v="5406"/>
    <x v="15"/>
    <s v="Aug"/>
    <x v="8"/>
    <x v="4"/>
    <x v="369"/>
    <x v="287"/>
    <x v="58"/>
    <x v="145"/>
    <x v="615"/>
    <n v="58"/>
    <n v="23"/>
    <n v="7.6"/>
    <n v="10"/>
    <s v="Etranges Libellules"/>
    <s v="E10+"/>
  </r>
  <r>
    <s v="Farming Simulator 2012"/>
    <x v="10"/>
    <n v="2012"/>
    <x v="6446"/>
    <x v="29"/>
    <s v="Dec"/>
    <x v="8"/>
    <x v="316"/>
    <x v="180"/>
    <x v="279"/>
    <x v="58"/>
    <x v="145"/>
    <x v="615"/>
    <m/>
    <m/>
    <m/>
    <m/>
    <m/>
    <m/>
  </r>
  <r>
    <s v="4x4 EVO 2"/>
    <x v="19"/>
    <n v="2002"/>
    <x v="2379"/>
    <x v="10"/>
    <s v="Mar"/>
    <x v="2"/>
    <x v="23"/>
    <x v="369"/>
    <x v="298"/>
    <x v="58"/>
    <x v="106"/>
    <x v="615"/>
    <n v="56"/>
    <n v="7"/>
    <s v="tbd"/>
    <m/>
    <s v="Terminal Reality"/>
    <s v="E"/>
  </r>
  <r>
    <s v="Pro Yakyuu Netsu Star 2006"/>
    <x v="6"/>
    <n v="2006"/>
    <x v="248"/>
    <x v="2"/>
    <s v="Mar"/>
    <x v="0"/>
    <x v="25"/>
    <x v="180"/>
    <x v="125"/>
    <x v="49"/>
    <x v="106"/>
    <x v="615"/>
    <m/>
    <m/>
    <m/>
    <m/>
    <m/>
    <m/>
  </r>
  <r>
    <s v="Battlefield: Hardline"/>
    <x v="14"/>
    <n v="2015"/>
    <x v="6524"/>
    <x v="7"/>
    <s v="May"/>
    <x v="6"/>
    <x v="7"/>
    <x v="180"/>
    <x v="293"/>
    <x v="58"/>
    <x v="145"/>
    <x v="615"/>
    <n v="71"/>
    <n v="31"/>
    <n v="3.8"/>
    <n v="773"/>
    <s v="Visceral Games"/>
    <s v="M"/>
  </r>
  <r>
    <s v="Cyber Sled"/>
    <x v="12"/>
    <n v="1995"/>
    <x v="4876"/>
    <x v="28"/>
    <s v="Jun"/>
    <x v="8"/>
    <x v="3"/>
    <x v="180"/>
    <x v="125"/>
    <x v="29"/>
    <x v="145"/>
    <x v="615"/>
    <m/>
    <m/>
    <m/>
    <m/>
    <m/>
    <m/>
  </r>
  <r>
    <s v="Puyo Puyo!! 20th Anniversary"/>
    <x v="3"/>
    <n v="2011"/>
    <x v="870"/>
    <x v="32"/>
    <s v="Sep"/>
    <x v="4"/>
    <x v="8"/>
    <x v="180"/>
    <x v="125"/>
    <x v="49"/>
    <x v="106"/>
    <x v="615"/>
    <m/>
    <m/>
    <m/>
    <m/>
    <m/>
    <m/>
  </r>
  <r>
    <s v="Shining Soul"/>
    <x v="8"/>
    <n v="2002"/>
    <x v="6525"/>
    <x v="33"/>
    <s v="Nov"/>
    <x v="3"/>
    <x v="10"/>
    <x v="396"/>
    <x v="45"/>
    <x v="100"/>
    <x v="106"/>
    <x v="615"/>
    <n v="58"/>
    <n v="13"/>
    <n v="8.5"/>
    <n v="8"/>
    <s v="Next Entertainment"/>
    <s v="E"/>
  </r>
  <r>
    <s v="Brothers: A Tale of Two Sons"/>
    <x v="9"/>
    <n v="2015"/>
    <x v="425"/>
    <x v="20"/>
    <s v="Dec"/>
    <x v="10"/>
    <x v="11"/>
    <x v="396"/>
    <x v="283"/>
    <x v="58"/>
    <x v="133"/>
    <x v="615"/>
    <n v="81"/>
    <n v="10"/>
    <n v="8.6"/>
    <n v="73"/>
    <s v="Starbreeze"/>
    <s v="T"/>
  </r>
  <r>
    <s v="Monster Lab"/>
    <x v="3"/>
    <n v="2008"/>
    <x v="6526"/>
    <x v="21"/>
    <s v="Jul"/>
    <x v="3"/>
    <x v="21"/>
    <x v="234"/>
    <x v="45"/>
    <x v="58"/>
    <x v="145"/>
    <x v="615"/>
    <n v="75"/>
    <n v="8"/>
    <s v="tbd"/>
    <m/>
    <s v="Backbone Entertainment"/>
    <s v="E10+"/>
  </r>
  <r>
    <s v="In the Hunt"/>
    <x v="12"/>
    <n v="1995"/>
    <x v="6527"/>
    <x v="28"/>
    <s v="Dec"/>
    <x v="6"/>
    <x v="28"/>
    <x v="396"/>
    <x v="287"/>
    <x v="35"/>
    <x v="145"/>
    <x v="615"/>
    <m/>
    <m/>
    <m/>
    <m/>
    <m/>
    <m/>
  </r>
  <r>
    <s v="Daytona USA Championship Circuit Edition"/>
    <x v="23"/>
    <n v="1995"/>
    <x v="6528"/>
    <x v="6"/>
    <s v="Nov"/>
    <x v="2"/>
    <x v="8"/>
    <x v="180"/>
    <x v="125"/>
    <x v="49"/>
    <x v="106"/>
    <x v="615"/>
    <m/>
    <m/>
    <m/>
    <m/>
    <m/>
    <m/>
  </r>
  <r>
    <s v="Marvel vs. Capcom 2: New Age of Heroes"/>
    <x v="13"/>
    <n v="2002"/>
    <x v="6529"/>
    <x v="28"/>
    <s v="Dec"/>
    <x v="9"/>
    <x v="12"/>
    <x v="290"/>
    <x v="298"/>
    <x v="62"/>
    <x v="106"/>
    <x v="615"/>
    <m/>
    <m/>
    <m/>
    <m/>
    <m/>
    <m/>
  </r>
  <r>
    <s v="SNK vs. Capcom: The Match of the Millennium"/>
    <x v="6"/>
    <n v="2006"/>
    <x v="6530"/>
    <x v="31"/>
    <s v="May"/>
    <x v="9"/>
    <x v="8"/>
    <x v="180"/>
    <x v="287"/>
    <x v="58"/>
    <x v="105"/>
    <x v="615"/>
    <m/>
    <m/>
    <m/>
    <m/>
    <m/>
    <m/>
  </r>
  <r>
    <s v="Dead Rising 2"/>
    <x v="14"/>
    <n v="2010"/>
    <x v="6457"/>
    <x v="10"/>
    <s v="Jan"/>
    <x v="8"/>
    <x v="12"/>
    <x v="205"/>
    <x v="287"/>
    <x v="58"/>
    <x v="145"/>
    <x v="615"/>
    <n v="78"/>
    <n v="17"/>
    <n v="6.3"/>
    <n v="211"/>
    <s v="Blue Castle Games"/>
    <s v="M"/>
  </r>
  <r>
    <s v="Paws &amp; Claws: Pet Vet 2"/>
    <x v="3"/>
    <n v="2007"/>
    <x v="2313"/>
    <x v="0"/>
    <s v="Oct"/>
    <x v="7"/>
    <x v="28"/>
    <x v="346"/>
    <x v="125"/>
    <x v="58"/>
    <x v="145"/>
    <x v="615"/>
    <m/>
    <m/>
    <m/>
    <m/>
    <m/>
    <m/>
  </r>
  <r>
    <s v="Ape Escape Academy (jp sales)"/>
    <x v="16"/>
    <n v="2004"/>
    <x v="6531"/>
    <x v="11"/>
    <s v="Mar"/>
    <x v="5"/>
    <x v="3"/>
    <x v="180"/>
    <x v="125"/>
    <x v="29"/>
    <x v="106"/>
    <x v="615"/>
    <m/>
    <m/>
    <m/>
    <m/>
    <m/>
    <m/>
  </r>
  <r>
    <s v="Fear Factor: Unleashed"/>
    <x v="8"/>
    <n v="2004"/>
    <x v="2769"/>
    <x v="19"/>
    <s v="Jun"/>
    <x v="8"/>
    <x v="317"/>
    <x v="205"/>
    <x v="203"/>
    <x v="58"/>
    <x v="106"/>
    <x v="615"/>
    <n v="30"/>
    <n v="15"/>
    <n v="3"/>
    <n v="4"/>
    <s v="DC Studios"/>
    <s v="T"/>
  </r>
  <r>
    <s v="Hard Rock Casino"/>
    <x v="16"/>
    <n v="2007"/>
    <x v="2740"/>
    <x v="28"/>
    <s v="Aug"/>
    <x v="5"/>
    <x v="60"/>
    <x v="234"/>
    <x v="125"/>
    <x v="58"/>
    <x v="145"/>
    <x v="615"/>
    <n v="44"/>
    <n v="8"/>
    <s v="tbd"/>
    <m/>
    <s v="Farsight Studios"/>
    <s v="T"/>
  </r>
  <r>
    <s v="Robots"/>
    <x v="3"/>
    <n v="2005"/>
    <x v="6532"/>
    <x v="26"/>
    <s v="Oct"/>
    <x v="8"/>
    <x v="23"/>
    <x v="234"/>
    <x v="125"/>
    <x v="58"/>
    <x v="145"/>
    <x v="615"/>
    <m/>
    <m/>
    <n v="6.7"/>
    <n v="6"/>
    <s v="Griptonite Games"/>
    <s v="E"/>
  </r>
  <r>
    <s v="Houshinengi"/>
    <x v="12"/>
    <n v="1998"/>
    <x v="6533"/>
    <x v="26"/>
    <s v="Dec"/>
    <x v="11"/>
    <x v="48"/>
    <x v="180"/>
    <x v="125"/>
    <x v="29"/>
    <x v="145"/>
    <x v="615"/>
    <m/>
    <m/>
    <m/>
    <m/>
    <m/>
    <m/>
  </r>
  <r>
    <s v="7th Dragon"/>
    <x v="3"/>
    <n v="2009"/>
    <x v="243"/>
    <x v="10"/>
    <s v="Aug"/>
    <x v="3"/>
    <x v="8"/>
    <x v="180"/>
    <x v="125"/>
    <x v="49"/>
    <x v="106"/>
    <x v="615"/>
    <m/>
    <m/>
    <m/>
    <m/>
    <m/>
    <m/>
  </r>
  <r>
    <s v="Bust-A-Move Deluxe"/>
    <x v="16"/>
    <n v="2006"/>
    <x v="6534"/>
    <x v="5"/>
    <s v="Apr"/>
    <x v="4"/>
    <x v="11"/>
    <x v="346"/>
    <x v="125"/>
    <x v="58"/>
    <x v="145"/>
    <x v="615"/>
    <n v="67"/>
    <n v="7"/>
    <s v="tbd"/>
    <m/>
    <s v="Taito Corporation"/>
    <s v="E"/>
  </r>
  <r>
    <s v="Murdered: Soul Suspect"/>
    <x v="5"/>
    <n v="2014"/>
    <x v="4707"/>
    <x v="14"/>
    <s v="Aug"/>
    <x v="8"/>
    <x v="15"/>
    <x v="268"/>
    <x v="300"/>
    <x v="64"/>
    <x v="133"/>
    <x v="615"/>
    <m/>
    <m/>
    <n v="7.1"/>
    <n v="55"/>
    <s v="Airtight Games"/>
    <s v="M"/>
  </r>
  <r>
    <s v="Pet Pals: Animal Doctor"/>
    <x v="0"/>
    <n v="2008"/>
    <x v="6436"/>
    <x v="25"/>
    <s v="Mar"/>
    <x v="7"/>
    <x v="271"/>
    <x v="346"/>
    <x v="125"/>
    <x v="58"/>
    <x v="145"/>
    <x v="615"/>
    <m/>
    <m/>
    <s v="tbd"/>
    <m/>
    <s v="Legacy Interactive"/>
    <s v="E10+"/>
  </r>
  <r>
    <s v="LEGO Island Xtreme Stunts"/>
    <x v="8"/>
    <n v="2002"/>
    <x v="2710"/>
    <x v="20"/>
    <s v="Oct"/>
    <x v="2"/>
    <x v="134"/>
    <x v="205"/>
    <x v="203"/>
    <x v="58"/>
    <x v="106"/>
    <x v="615"/>
    <m/>
    <m/>
    <m/>
    <m/>
    <m/>
    <m/>
  </r>
  <r>
    <s v="Shining Resonance"/>
    <x v="5"/>
    <n v="2014"/>
    <x v="6535"/>
    <x v="23"/>
    <s v="Jun"/>
    <x v="3"/>
    <x v="8"/>
    <x v="180"/>
    <x v="125"/>
    <x v="49"/>
    <x v="106"/>
    <x v="615"/>
    <m/>
    <m/>
    <m/>
    <m/>
    <m/>
    <m/>
  </r>
  <r>
    <s v="Heroes over Europe"/>
    <x v="4"/>
    <n v="2009"/>
    <x v="3613"/>
    <x v="9"/>
    <s v="Apr"/>
    <x v="7"/>
    <x v="5"/>
    <x v="205"/>
    <x v="287"/>
    <x v="58"/>
    <x v="145"/>
    <x v="615"/>
    <n v="62"/>
    <n v="39"/>
    <n v="8.1"/>
    <n v="9"/>
    <s v="Transmission Games"/>
    <s v="T"/>
  </r>
  <r>
    <s v="Alvin and the Chipmunks"/>
    <x v="3"/>
    <n v="2007"/>
    <x v="6536"/>
    <x v="17"/>
    <s v="Apr"/>
    <x v="5"/>
    <x v="205"/>
    <x v="234"/>
    <x v="125"/>
    <x v="58"/>
    <x v="145"/>
    <x v="615"/>
    <m/>
    <m/>
    <s v="tbd"/>
    <m/>
    <s v="Sensory Sweep"/>
    <s v="E"/>
  </r>
  <r>
    <s v="Create"/>
    <x v="4"/>
    <n v="2010"/>
    <x v="6537"/>
    <x v="9"/>
    <s v="Aug"/>
    <x v="8"/>
    <x v="7"/>
    <x v="205"/>
    <x v="298"/>
    <x v="58"/>
    <x v="145"/>
    <x v="615"/>
    <n v="60"/>
    <n v="19"/>
    <n v="5.8"/>
    <n v="10"/>
    <s v="EA Bright Light"/>
    <s v="E"/>
  </r>
  <r>
    <s v="World Soccer Winning Eleven 9 Bonus Pack"/>
    <x v="6"/>
    <n v="2006"/>
    <x v="6538"/>
    <x v="7"/>
    <s v="Oct"/>
    <x v="0"/>
    <x v="14"/>
    <x v="180"/>
    <x v="125"/>
    <x v="49"/>
    <x v="106"/>
    <x v="615"/>
    <m/>
    <m/>
    <m/>
    <m/>
    <m/>
    <m/>
  </r>
  <r>
    <s v="UEFA Euro 2004: Portugal"/>
    <x v="6"/>
    <n v="2004"/>
    <x v="6539"/>
    <x v="22"/>
    <s v="Nov"/>
    <x v="0"/>
    <x v="7"/>
    <x v="360"/>
    <x v="300"/>
    <x v="58"/>
    <x v="133"/>
    <x v="615"/>
    <n v="76"/>
    <n v="21"/>
    <n v="6.4"/>
    <n v="18"/>
    <s v="EA Canada"/>
    <s v="E"/>
  </r>
  <r>
    <s v="Happy Feet"/>
    <x v="0"/>
    <n v="2006"/>
    <x v="2026"/>
    <x v="14"/>
    <s v="Sep"/>
    <x v="8"/>
    <x v="39"/>
    <x v="234"/>
    <x v="125"/>
    <x v="58"/>
    <x v="145"/>
    <x v="615"/>
    <n v="46"/>
    <n v="11"/>
    <n v="6.7"/>
    <n v="16"/>
    <s v="Artificial Mind and Movement"/>
    <s v="E"/>
  </r>
  <r>
    <s v="Hot Wheels: World Race"/>
    <x v="8"/>
    <n v="2003"/>
    <x v="6540"/>
    <x v="33"/>
    <s v="Sep"/>
    <x v="2"/>
    <x v="28"/>
    <x v="205"/>
    <x v="203"/>
    <x v="58"/>
    <x v="106"/>
    <x v="615"/>
    <m/>
    <m/>
    <n v="6.2"/>
    <n v="5"/>
    <s v="THQ"/>
    <s v="E"/>
  </r>
  <r>
    <s v="Major League Baseball 2K8"/>
    <x v="0"/>
    <n v="2008"/>
    <x v="6541"/>
    <x v="7"/>
    <s v="Aug"/>
    <x v="0"/>
    <x v="2"/>
    <x v="346"/>
    <x v="125"/>
    <x v="58"/>
    <x v="145"/>
    <x v="615"/>
    <m/>
    <m/>
    <m/>
    <m/>
    <m/>
    <m/>
  </r>
  <r>
    <s v="Lips: I Love The 80s"/>
    <x v="4"/>
    <n v="2010"/>
    <x v="6542"/>
    <x v="7"/>
    <s v="Dec"/>
    <x v="5"/>
    <x v="1"/>
    <x v="180"/>
    <x v="279"/>
    <x v="58"/>
    <x v="133"/>
    <x v="615"/>
    <m/>
    <m/>
    <m/>
    <m/>
    <m/>
    <m/>
  </r>
  <r>
    <s v="NBA Jam"/>
    <x v="13"/>
    <n v="2003"/>
    <x v="6543"/>
    <x v="34"/>
    <s v="Sep"/>
    <x v="0"/>
    <x v="30"/>
    <x v="205"/>
    <x v="298"/>
    <x v="58"/>
    <x v="106"/>
    <x v="615"/>
    <n v="68"/>
    <n v="17"/>
    <n v="9.1"/>
    <n v="7"/>
    <s v="Acclaim"/>
    <s v="E"/>
  </r>
  <r>
    <s v="World Tour Soccer 2002"/>
    <x v="6"/>
    <n v="2001"/>
    <x v="6544"/>
    <x v="5"/>
    <s v="Apr"/>
    <x v="0"/>
    <x v="3"/>
    <x v="360"/>
    <x v="300"/>
    <x v="58"/>
    <x v="133"/>
    <x v="615"/>
    <n v="77"/>
    <n v="21"/>
    <n v="7.5"/>
    <n v="10"/>
    <s v="SCEE London Studio"/>
    <s v="E"/>
  </r>
  <r>
    <s v="NBA Ballers: Chosen One"/>
    <x v="5"/>
    <n v="2008"/>
    <x v="5172"/>
    <x v="12"/>
    <s v="May"/>
    <x v="0"/>
    <x v="39"/>
    <x v="234"/>
    <x v="125"/>
    <x v="58"/>
    <x v="145"/>
    <x v="615"/>
    <n v="54"/>
    <n v="23"/>
    <n v="6.5"/>
    <n v="4"/>
    <s v="Midway"/>
    <s v="E"/>
  </r>
  <r>
    <s v="Nicktoons: MLB"/>
    <x v="0"/>
    <n v="2011"/>
    <x v="3118"/>
    <x v="17"/>
    <s v="Nov"/>
    <x v="0"/>
    <x v="2"/>
    <x v="346"/>
    <x v="125"/>
    <x v="58"/>
    <x v="145"/>
    <x v="615"/>
    <m/>
    <m/>
    <s v="tbd"/>
    <m/>
    <s v="High Voltage Software"/>
    <s v="E"/>
  </r>
  <r>
    <s v="NCIS"/>
    <x v="4"/>
    <n v="2011"/>
    <x v="6545"/>
    <x v="4"/>
    <s v="Mar"/>
    <x v="10"/>
    <x v="5"/>
    <x v="205"/>
    <x v="287"/>
    <x v="58"/>
    <x v="145"/>
    <x v="615"/>
    <n v="35"/>
    <n v="11"/>
    <n v="4.7"/>
    <n v="7"/>
    <s v="Ubisoft"/>
    <s v="T"/>
  </r>
  <r>
    <s v="Travel Games For Dummies"/>
    <x v="3"/>
    <n v="2008"/>
    <x v="852"/>
    <x v="8"/>
    <s v="Dec"/>
    <x v="5"/>
    <x v="7"/>
    <x v="234"/>
    <x v="125"/>
    <x v="58"/>
    <x v="145"/>
    <x v="615"/>
    <n v="62"/>
    <n v="5"/>
    <s v="tbd"/>
    <m/>
    <s v="Electronic Arts"/>
    <s v="E"/>
  </r>
  <r>
    <s v="Interactive Sampler Disc 6"/>
    <x v="12"/>
    <n v="1997"/>
    <x v="6546"/>
    <x v="7"/>
    <s v="May"/>
    <x v="5"/>
    <x v="3"/>
    <x v="122"/>
    <x v="300"/>
    <x v="58"/>
    <x v="145"/>
    <x v="615"/>
    <m/>
    <m/>
    <m/>
    <m/>
    <m/>
    <m/>
  </r>
  <r>
    <s v="Shinobido 2: Tales of the Ninja"/>
    <x v="22"/>
    <n v="2011"/>
    <x v="5951"/>
    <x v="8"/>
    <s v="Feb"/>
    <x v="8"/>
    <x v="3"/>
    <x v="393"/>
    <x v="300"/>
    <x v="64"/>
    <x v="133"/>
    <x v="615"/>
    <m/>
    <m/>
    <m/>
    <m/>
    <m/>
    <m/>
  </r>
  <r>
    <s v="Apex"/>
    <x v="13"/>
    <n v="2003"/>
    <x v="3731"/>
    <x v="2"/>
    <s v="Jan"/>
    <x v="2"/>
    <x v="10"/>
    <x v="205"/>
    <x v="298"/>
    <x v="58"/>
    <x v="106"/>
    <x v="615"/>
    <n v="74"/>
    <n v="26"/>
    <n v="9.1"/>
    <n v="7"/>
    <s v="Milestone S.r.l"/>
    <s v="E"/>
  </r>
  <r>
    <s v="Kamen Rider Battle: Ganbaride"/>
    <x v="3"/>
    <n v="2010"/>
    <x v="4850"/>
    <x v="33"/>
    <s v="Jan"/>
    <x v="11"/>
    <x v="25"/>
    <x v="180"/>
    <x v="125"/>
    <x v="49"/>
    <x v="106"/>
    <x v="615"/>
    <m/>
    <m/>
    <m/>
    <m/>
    <m/>
    <m/>
  </r>
  <r>
    <s v="Persona 4: Arena Ultimax"/>
    <x v="5"/>
    <n v="2014"/>
    <x v="2151"/>
    <x v="5"/>
    <s v="Feb"/>
    <x v="9"/>
    <x v="91"/>
    <x v="180"/>
    <x v="125"/>
    <x v="29"/>
    <x v="106"/>
    <x v="615"/>
    <n v="84"/>
    <n v="38"/>
    <n v="8.1"/>
    <n v="85"/>
    <s v="Arc System Works"/>
    <s v="T"/>
  </r>
  <r>
    <s v="Tomb Raider: The Prophecy"/>
    <x v="8"/>
    <n v="2002"/>
    <x v="6547"/>
    <x v="5"/>
    <s v="Oct"/>
    <x v="8"/>
    <x v="5"/>
    <x v="205"/>
    <x v="203"/>
    <x v="58"/>
    <x v="106"/>
    <x v="615"/>
    <n v="66"/>
    <n v="20"/>
    <n v="8.8000000000000007"/>
    <n v="13"/>
    <s v="Ubisoft Milan"/>
    <s v="T"/>
  </r>
  <r>
    <s v="Vampire Night"/>
    <x v="6"/>
    <n v="2001"/>
    <x v="6548"/>
    <x v="16"/>
    <s v="Aug"/>
    <x v="6"/>
    <x v="3"/>
    <x v="360"/>
    <x v="300"/>
    <x v="58"/>
    <x v="133"/>
    <x v="615"/>
    <n v="65"/>
    <n v="18"/>
    <n v="8"/>
    <n v="5"/>
    <s v="Wow Entertainment"/>
    <s v="T"/>
  </r>
  <r>
    <s v="Valhalla Knights: Eldar Saga"/>
    <x v="0"/>
    <n v="2009"/>
    <x v="6549"/>
    <x v="29"/>
    <s v="Feb"/>
    <x v="3"/>
    <x v="70"/>
    <x v="205"/>
    <x v="45"/>
    <x v="62"/>
    <x v="145"/>
    <x v="615"/>
    <n v="35"/>
    <n v="17"/>
    <n v="6.7"/>
    <n v="19"/>
    <s v="K2, Kurogane"/>
    <s v="T"/>
  </r>
  <r>
    <s v="Guilty Gear"/>
    <x v="12"/>
    <n v="1998"/>
    <x v="1648"/>
    <x v="11"/>
    <s v="Dec"/>
    <x v="9"/>
    <x v="17"/>
    <x v="396"/>
    <x v="287"/>
    <x v="35"/>
    <x v="145"/>
    <x v="615"/>
    <m/>
    <m/>
    <m/>
    <m/>
    <m/>
    <m/>
  </r>
  <r>
    <s v="Rio"/>
    <x v="5"/>
    <n v="2011"/>
    <x v="6550"/>
    <x v="31"/>
    <s v="Oct"/>
    <x v="5"/>
    <x v="28"/>
    <x v="393"/>
    <x v="270"/>
    <x v="58"/>
    <x v="133"/>
    <x v="615"/>
    <n v="65"/>
    <n v="8"/>
    <s v="tbd"/>
    <m/>
    <s v="Eurocom Entertainment Software"/>
    <s v="E10+"/>
  </r>
  <r>
    <s v="Scene It? Bright Lights! Big Screen!"/>
    <x v="4"/>
    <n v="2009"/>
    <x v="2427"/>
    <x v="7"/>
    <s v="Feb"/>
    <x v="5"/>
    <x v="19"/>
    <x v="234"/>
    <x v="125"/>
    <x v="58"/>
    <x v="145"/>
    <x v="615"/>
    <m/>
    <m/>
    <m/>
    <m/>
    <m/>
    <m/>
  </r>
  <r>
    <s v="World Championship Poker 2: Featuring Howard Lederer"/>
    <x v="16"/>
    <n v="2005"/>
    <x v="6247"/>
    <x v="30"/>
    <s v="Feb"/>
    <x v="5"/>
    <x v="11"/>
    <x v="234"/>
    <x v="125"/>
    <x v="58"/>
    <x v="145"/>
    <x v="615"/>
    <n v="65"/>
    <n v="17"/>
    <n v="2.8"/>
    <n v="17"/>
    <s v="Crave"/>
    <s v="T"/>
  </r>
  <r>
    <s v="BIT.TRIP SAGA"/>
    <x v="10"/>
    <n v="2011"/>
    <x v="251"/>
    <x v="23"/>
    <s v="May"/>
    <x v="5"/>
    <x v="70"/>
    <x v="290"/>
    <x v="203"/>
    <x v="58"/>
    <x v="145"/>
    <x v="615"/>
    <n v="75"/>
    <n v="21"/>
    <n v="7.8"/>
    <n v="24"/>
    <s v="Gaijin Games"/>
    <s v="E"/>
  </r>
  <r>
    <s v="Mary-Kate and Ashley: Crush Course"/>
    <x v="12"/>
    <n v="2001"/>
    <x v="6551"/>
    <x v="1"/>
    <s v="Dec"/>
    <x v="8"/>
    <x v="30"/>
    <x v="122"/>
    <x v="300"/>
    <x v="58"/>
    <x v="145"/>
    <x v="615"/>
    <m/>
    <m/>
    <m/>
    <m/>
    <m/>
    <m/>
  </r>
  <r>
    <s v="NHL Breakaway 98"/>
    <x v="12"/>
    <n v="1996"/>
    <x v="1412"/>
    <x v="17"/>
    <s v="Sep"/>
    <x v="0"/>
    <x v="30"/>
    <x v="122"/>
    <x v="300"/>
    <x v="58"/>
    <x v="145"/>
    <x v="615"/>
    <m/>
    <m/>
    <m/>
    <m/>
    <m/>
    <m/>
  </r>
  <r>
    <s v="Where the Wild Things Are"/>
    <x v="3"/>
    <n v="2009"/>
    <x v="6084"/>
    <x v="22"/>
    <s v="May"/>
    <x v="1"/>
    <x v="19"/>
    <x v="234"/>
    <x v="125"/>
    <x v="58"/>
    <x v="145"/>
    <x v="615"/>
    <m/>
    <m/>
    <s v="tbd"/>
    <m/>
    <s v="WayForward"/>
    <s v="E"/>
  </r>
  <r>
    <s v="Metal Slug 7"/>
    <x v="3"/>
    <n v="2008"/>
    <x v="6552"/>
    <x v="22"/>
    <s v="Dec"/>
    <x v="6"/>
    <x v="153"/>
    <x v="234"/>
    <x v="125"/>
    <x v="62"/>
    <x v="145"/>
    <x v="615"/>
    <n v="70"/>
    <n v="38"/>
    <n v="7.4"/>
    <n v="13"/>
    <s v="SNK Playmore"/>
    <s v="T"/>
  </r>
  <r>
    <s v="Call of Duty: Infinite Warfare"/>
    <x v="14"/>
    <n v="2016"/>
    <x v="6553"/>
    <x v="6"/>
    <s v="Apr"/>
    <x v="6"/>
    <x v="4"/>
    <x v="393"/>
    <x v="283"/>
    <x v="58"/>
    <x v="145"/>
    <x v="615"/>
    <n v="73"/>
    <n v="16"/>
    <n v="3"/>
    <n v="440"/>
    <s v="Infinity Ward"/>
    <s v="M"/>
  </r>
  <r>
    <s v="Disney's Cinderella: Magical Dreams"/>
    <x v="8"/>
    <s v="N/A"/>
    <x v="5719"/>
    <x v="25"/>
    <s v="Jan"/>
    <x v="1"/>
    <x v="32"/>
    <x v="205"/>
    <x v="203"/>
    <x v="58"/>
    <x v="106"/>
    <x v="615"/>
    <n v="69"/>
    <n v="7"/>
    <s v="tbd"/>
    <m/>
    <s v="Culture Brain"/>
    <s v="E"/>
  </r>
  <r>
    <s v="MotoGP '06"/>
    <x v="4"/>
    <n v="2006"/>
    <x v="1804"/>
    <x v="1"/>
    <s v="Oct"/>
    <x v="2"/>
    <x v="28"/>
    <x v="369"/>
    <x v="45"/>
    <x v="58"/>
    <x v="145"/>
    <x v="615"/>
    <n v="80"/>
    <n v="50"/>
    <n v="7.7"/>
    <n v="13"/>
    <s v="Climax Group, Climax Studios"/>
    <s v="E"/>
  </r>
  <r>
    <s v="Tiger Woods PGA Tour 2005"/>
    <x v="19"/>
    <n v="2004"/>
    <x v="5256"/>
    <x v="17"/>
    <s v="Jul"/>
    <x v="0"/>
    <x v="7"/>
    <x v="205"/>
    <x v="298"/>
    <x v="58"/>
    <x v="106"/>
    <x v="615"/>
    <n v="88"/>
    <n v="18"/>
    <s v="tbd"/>
    <m/>
    <s v="EA Sports"/>
    <s v="E"/>
  </r>
  <r>
    <s v="G.I. Joe: The Rise of Cobra"/>
    <x v="3"/>
    <n v="2009"/>
    <x v="6554"/>
    <x v="5"/>
    <s v="Mar"/>
    <x v="8"/>
    <x v="7"/>
    <x v="369"/>
    <x v="45"/>
    <x v="58"/>
    <x v="145"/>
    <x v="615"/>
    <n v="47"/>
    <n v="16"/>
    <n v="7.5"/>
    <n v="4"/>
    <s v="Backbone Entertainment"/>
    <s v="E10+"/>
  </r>
  <r>
    <s v="Spider-Man: Edge of Time"/>
    <x v="3"/>
    <n v="2011"/>
    <x v="3983"/>
    <x v="14"/>
    <s v="Sep"/>
    <x v="8"/>
    <x v="4"/>
    <x v="234"/>
    <x v="45"/>
    <x v="58"/>
    <x v="145"/>
    <x v="615"/>
    <n v="50"/>
    <n v="6"/>
    <s v="tbd"/>
    <m/>
    <s v="Beenox, Other Ocean Interactive"/>
    <s v="E10+"/>
  </r>
  <r>
    <s v="Gourmet Chef: Cook Your Way to Fame"/>
    <x v="3"/>
    <n v="2008"/>
    <x v="6555"/>
    <x v="8"/>
    <s v="Mar"/>
    <x v="5"/>
    <x v="5"/>
    <x v="346"/>
    <x v="125"/>
    <x v="58"/>
    <x v="145"/>
    <x v="615"/>
    <m/>
    <m/>
    <s v="tbd"/>
    <m/>
    <s v="Ubisoft"/>
    <s v="E"/>
  </r>
  <r>
    <s v="Fashion Studio: Paris Collection"/>
    <x v="3"/>
    <n v="2009"/>
    <x v="6556"/>
    <x v="3"/>
    <s v="Jun"/>
    <x v="5"/>
    <x v="5"/>
    <x v="346"/>
    <x v="125"/>
    <x v="58"/>
    <x v="145"/>
    <x v="615"/>
    <m/>
    <m/>
    <s v="tbd"/>
    <m/>
    <s v="Ubisoft"/>
    <s v="E"/>
  </r>
  <r>
    <s v="Salt Lake 2002"/>
    <x v="6"/>
    <n v="2002"/>
    <x v="6557"/>
    <x v="26"/>
    <s v="May"/>
    <x v="0"/>
    <x v="21"/>
    <x v="360"/>
    <x v="300"/>
    <x v="58"/>
    <x v="133"/>
    <x v="615"/>
    <n v="49"/>
    <n v="11"/>
    <n v="3.5"/>
    <n v="6"/>
    <s v="Attention To Detail"/>
    <s v="E"/>
  </r>
  <r>
    <s v="ESPN MLB Baseball"/>
    <x v="13"/>
    <n v="2004"/>
    <x v="6558"/>
    <x v="21"/>
    <s v="Mar"/>
    <x v="0"/>
    <x v="8"/>
    <x v="205"/>
    <x v="298"/>
    <x v="58"/>
    <x v="106"/>
    <x v="615"/>
    <m/>
    <m/>
    <m/>
    <m/>
    <m/>
    <m/>
  </r>
  <r>
    <s v="Gladius"/>
    <x v="13"/>
    <n v="2003"/>
    <x v="6559"/>
    <x v="29"/>
    <s v="Mar"/>
    <x v="11"/>
    <x v="4"/>
    <x v="205"/>
    <x v="298"/>
    <x v="58"/>
    <x v="106"/>
    <x v="615"/>
    <n v="79"/>
    <n v="31"/>
    <n v="8.5"/>
    <n v="22"/>
    <s v="LucasArts"/>
    <s v="T"/>
  </r>
  <r>
    <s v="Legends of Wrestling"/>
    <x v="13"/>
    <n v="2002"/>
    <x v="4417"/>
    <x v="22"/>
    <s v="Mar"/>
    <x v="9"/>
    <x v="30"/>
    <x v="205"/>
    <x v="298"/>
    <x v="58"/>
    <x v="106"/>
    <x v="615"/>
    <n v="65"/>
    <n v="10"/>
    <n v="5.8"/>
    <n v="4"/>
    <s v="Acclaim"/>
    <s v="T"/>
  </r>
  <r>
    <s v="Queen's Gate: Spiral Chaos"/>
    <x v="16"/>
    <n v="2011"/>
    <x v="1150"/>
    <x v="26"/>
    <s v="Apr"/>
    <x v="3"/>
    <x v="25"/>
    <x v="180"/>
    <x v="125"/>
    <x v="49"/>
    <x v="106"/>
    <x v="615"/>
    <m/>
    <m/>
    <m/>
    <m/>
    <m/>
    <m/>
  </r>
  <r>
    <s v="Nayuta no Kiseki"/>
    <x v="16"/>
    <n v="2012"/>
    <x v="6560"/>
    <x v="2"/>
    <s v="Mar"/>
    <x v="8"/>
    <x v="246"/>
    <x v="180"/>
    <x v="125"/>
    <x v="49"/>
    <x v="106"/>
    <x v="615"/>
    <m/>
    <m/>
    <m/>
    <m/>
    <m/>
    <m/>
  </r>
  <r>
    <s v="Magnetica"/>
    <x v="3"/>
    <n v="2006"/>
    <x v="5521"/>
    <x v="14"/>
    <s v="Nov"/>
    <x v="4"/>
    <x v="0"/>
    <x v="122"/>
    <x v="45"/>
    <x v="102"/>
    <x v="145"/>
    <x v="615"/>
    <n v="68"/>
    <n v="33"/>
    <n v="8.1"/>
    <n v="11"/>
    <s v="Mitchell"/>
    <s v="E"/>
  </r>
  <r>
    <s v="Red Orchestra 2: Heroes of Stalingrad"/>
    <x v="14"/>
    <n v="2011"/>
    <x v="4970"/>
    <x v="33"/>
    <s v="Mar"/>
    <x v="6"/>
    <x v="318"/>
    <x v="393"/>
    <x v="270"/>
    <x v="58"/>
    <x v="133"/>
    <x v="615"/>
    <n v="76"/>
    <n v="49"/>
    <n v="7.3"/>
    <n v="729"/>
    <s v="Tripwire Interactive"/>
    <s v="M"/>
  </r>
  <r>
    <s v="Spy Hunter 2"/>
    <x v="13"/>
    <n v="2003"/>
    <x v="4362"/>
    <x v="33"/>
    <s v="Mar"/>
    <x v="2"/>
    <x v="39"/>
    <x v="205"/>
    <x v="298"/>
    <x v="58"/>
    <x v="106"/>
    <x v="616"/>
    <n v="57"/>
    <n v="22"/>
    <s v="tbd"/>
    <m/>
    <s v="Midway"/>
    <s v="T"/>
  </r>
  <r>
    <s v="Open Season"/>
    <x v="3"/>
    <n v="2006"/>
    <x v="6561"/>
    <x v="34"/>
    <s v="Nov"/>
    <x v="1"/>
    <x v="5"/>
    <x v="234"/>
    <x v="125"/>
    <x v="58"/>
    <x v="145"/>
    <x v="616"/>
    <n v="72"/>
    <n v="4"/>
    <s v="tbd"/>
    <m/>
    <s v="Ubisoft Quebec"/>
    <s v="E"/>
  </r>
  <r>
    <s v="Avatar: The Last Airbender - The Burning Earth"/>
    <x v="4"/>
    <n v="2007"/>
    <x v="4668"/>
    <x v="21"/>
    <s v="Dec"/>
    <x v="8"/>
    <x v="28"/>
    <x v="369"/>
    <x v="45"/>
    <x v="58"/>
    <x v="145"/>
    <x v="616"/>
    <m/>
    <m/>
    <m/>
    <m/>
    <m/>
    <m/>
  </r>
  <r>
    <s v="LEGO The Lord of the Rings"/>
    <x v="3"/>
    <n v="2012"/>
    <x v="2740"/>
    <x v="28"/>
    <s v="Aug"/>
    <x v="8"/>
    <x v="19"/>
    <x v="180"/>
    <x v="279"/>
    <x v="58"/>
    <x v="145"/>
    <x v="616"/>
    <m/>
    <m/>
    <s v="tbd"/>
    <m/>
    <s v="TT Games"/>
    <s v="E10+"/>
  </r>
  <r>
    <s v="Backyard Soccer"/>
    <x v="12"/>
    <n v="2001"/>
    <x v="6562"/>
    <x v="32"/>
    <s v="Jan"/>
    <x v="0"/>
    <x v="52"/>
    <x v="360"/>
    <x v="300"/>
    <x v="58"/>
    <x v="145"/>
    <x v="616"/>
    <m/>
    <m/>
    <s v="tbd"/>
    <m/>
    <s v="Humongous Entertainment"/>
    <s v="E"/>
  </r>
  <r>
    <s v="Imagine: Fashion Stylist"/>
    <x v="3"/>
    <n v="2010"/>
    <x v="6563"/>
    <x v="10"/>
    <s v="Apr"/>
    <x v="7"/>
    <x v="5"/>
    <x v="346"/>
    <x v="125"/>
    <x v="58"/>
    <x v="145"/>
    <x v="616"/>
    <m/>
    <m/>
    <s v="tbd"/>
    <m/>
    <s v="Magic Pockets"/>
    <s v="E"/>
  </r>
  <r>
    <s v="Final Fantasy XI: Rise of the Zilart"/>
    <x v="6"/>
    <n v="2003"/>
    <x v="6564"/>
    <x v="30"/>
    <s v="Jul"/>
    <x v="3"/>
    <x v="15"/>
    <x v="180"/>
    <x v="125"/>
    <x v="29"/>
    <x v="106"/>
    <x v="616"/>
    <m/>
    <m/>
    <m/>
    <m/>
    <m/>
    <m/>
  </r>
  <r>
    <s v="Your Shape: Fitness Evolved 2013"/>
    <x v="18"/>
    <n v="2012"/>
    <x v="6565"/>
    <x v="14"/>
    <s v="Jan"/>
    <x v="8"/>
    <x v="5"/>
    <x v="383"/>
    <x v="270"/>
    <x v="58"/>
    <x v="145"/>
    <x v="616"/>
    <n v="76"/>
    <n v="8"/>
    <n v="6.3"/>
    <n v="16"/>
    <s v="Blue Byte"/>
    <s v="E10+"/>
  </r>
  <r>
    <s v="Monster Jam"/>
    <x v="3"/>
    <n v="2007"/>
    <x v="6566"/>
    <x v="18"/>
    <s v="Jan"/>
    <x v="2"/>
    <x v="4"/>
    <x v="234"/>
    <x v="125"/>
    <x v="58"/>
    <x v="145"/>
    <x v="616"/>
    <m/>
    <m/>
    <s v="tbd"/>
    <m/>
    <s v="Torus Games"/>
    <s v="E"/>
  </r>
  <r>
    <s v="James Bond 007: Nightfire"/>
    <x v="8"/>
    <n v="2003"/>
    <x v="6567"/>
    <x v="2"/>
    <s v="Apr"/>
    <x v="6"/>
    <x v="7"/>
    <x v="205"/>
    <x v="203"/>
    <x v="58"/>
    <x v="106"/>
    <x v="616"/>
    <n v="66"/>
    <n v="6"/>
    <n v="8.1"/>
    <n v="9"/>
    <s v="JV Games Inc."/>
    <s v="T"/>
  </r>
  <r>
    <s v="Let's Play Ballerina"/>
    <x v="3"/>
    <n v="2010"/>
    <x v="1708"/>
    <x v="31"/>
    <s v="Jan"/>
    <x v="0"/>
    <x v="41"/>
    <x v="346"/>
    <x v="125"/>
    <x v="58"/>
    <x v="145"/>
    <x v="616"/>
    <m/>
    <m/>
    <s v="tbd"/>
    <m/>
    <m/>
    <m/>
  </r>
  <r>
    <s v="Nobunaga no Yabou: Tendou"/>
    <x v="5"/>
    <n v="2010"/>
    <x v="6319"/>
    <x v="6"/>
    <s v="Nov"/>
    <x v="11"/>
    <x v="48"/>
    <x v="180"/>
    <x v="125"/>
    <x v="29"/>
    <x v="106"/>
    <x v="616"/>
    <m/>
    <m/>
    <m/>
    <m/>
    <m/>
    <m/>
  </r>
  <r>
    <s v="Back At The Barnyard: Slop Bucket Games"/>
    <x v="3"/>
    <n v="2008"/>
    <x v="6568"/>
    <x v="14"/>
    <s v="Dec"/>
    <x v="0"/>
    <x v="28"/>
    <x v="234"/>
    <x v="125"/>
    <x v="58"/>
    <x v="145"/>
    <x v="616"/>
    <n v="49"/>
    <n v="4"/>
    <s v="tbd"/>
    <m/>
    <s v="THQ"/>
    <s v="E"/>
  </r>
  <r>
    <s v="Medalot 7"/>
    <x v="10"/>
    <n v="2012"/>
    <x v="2603"/>
    <x v="6"/>
    <s v="Mar"/>
    <x v="8"/>
    <x v="138"/>
    <x v="180"/>
    <x v="125"/>
    <x v="29"/>
    <x v="106"/>
    <x v="616"/>
    <m/>
    <m/>
    <m/>
    <m/>
    <m/>
    <m/>
  </r>
  <r>
    <s v="Bio FREAKS"/>
    <x v="12"/>
    <n v="1998"/>
    <x v="3451"/>
    <x v="2"/>
    <s v="Oct"/>
    <x v="8"/>
    <x v="13"/>
    <x v="360"/>
    <x v="300"/>
    <x v="58"/>
    <x v="145"/>
    <x v="616"/>
    <m/>
    <m/>
    <m/>
    <m/>
    <m/>
    <m/>
  </r>
  <r>
    <s v="Little League World Series Baseball 2009"/>
    <x v="3"/>
    <n v="2009"/>
    <x v="6569"/>
    <x v="2"/>
    <s v="Jun"/>
    <x v="0"/>
    <x v="4"/>
    <x v="234"/>
    <x v="125"/>
    <x v="58"/>
    <x v="145"/>
    <x v="616"/>
    <m/>
    <m/>
    <s v="tbd"/>
    <m/>
    <s v="Black Lantern Studios"/>
    <s v="E"/>
  </r>
  <r>
    <s v="Castlevania Chronicles"/>
    <x v="12"/>
    <n v="2001"/>
    <x v="6570"/>
    <x v="32"/>
    <s v="Aug"/>
    <x v="1"/>
    <x v="14"/>
    <x v="360"/>
    <x v="300"/>
    <x v="58"/>
    <x v="145"/>
    <x v="616"/>
    <n v="69"/>
    <n v="16"/>
    <n v="7"/>
    <n v="13"/>
    <s v="Konami"/>
    <s v="T"/>
  </r>
  <r>
    <s v="Suzumiya Haruhi no Tomadoi"/>
    <x v="6"/>
    <n v="2008"/>
    <x v="6571"/>
    <x v="12"/>
    <s v="Mar"/>
    <x v="10"/>
    <x v="56"/>
    <x v="180"/>
    <x v="125"/>
    <x v="29"/>
    <x v="106"/>
    <x v="616"/>
    <m/>
    <m/>
    <m/>
    <m/>
    <m/>
    <m/>
  </r>
  <r>
    <s v="International Cricket 2010"/>
    <x v="4"/>
    <n v="2010"/>
    <x v="146"/>
    <x v="9"/>
    <s v="Feb"/>
    <x v="0"/>
    <x v="34"/>
    <x v="180"/>
    <x v="279"/>
    <x v="58"/>
    <x v="133"/>
    <x v="616"/>
    <m/>
    <m/>
    <m/>
    <m/>
    <m/>
    <m/>
  </r>
  <r>
    <s v="GoldenEye 007 (2010)"/>
    <x v="3"/>
    <n v="2010"/>
    <x v="5342"/>
    <x v="11"/>
    <s v="Aug"/>
    <x v="8"/>
    <x v="4"/>
    <x v="205"/>
    <x v="298"/>
    <x v="58"/>
    <x v="145"/>
    <x v="616"/>
    <m/>
    <m/>
    <m/>
    <m/>
    <m/>
    <m/>
  </r>
  <r>
    <s v="Bratz"/>
    <x v="8"/>
    <n v="2002"/>
    <x v="4740"/>
    <x v="21"/>
    <s v="Jul"/>
    <x v="1"/>
    <x v="5"/>
    <x v="205"/>
    <x v="203"/>
    <x v="58"/>
    <x v="106"/>
    <x v="616"/>
    <m/>
    <m/>
    <s v="tbd"/>
    <m/>
    <s v="DC Studios"/>
    <s v="E"/>
  </r>
  <r>
    <s v="Pinball Hall of Fame: The Gottlieb Collection"/>
    <x v="0"/>
    <n v="2006"/>
    <x v="3169"/>
    <x v="22"/>
    <s v="Jun"/>
    <x v="5"/>
    <x v="158"/>
    <x v="234"/>
    <x v="125"/>
    <x v="58"/>
    <x v="145"/>
    <x v="616"/>
    <m/>
    <m/>
    <s v="tbd"/>
    <m/>
    <s v="Farsight Studios"/>
    <s v="E"/>
  </r>
  <r>
    <s v="King Arthur"/>
    <x v="6"/>
    <n v="2004"/>
    <x v="6572"/>
    <x v="13"/>
    <s v="Jun"/>
    <x v="8"/>
    <x v="14"/>
    <x v="360"/>
    <x v="300"/>
    <x v="58"/>
    <x v="133"/>
    <x v="616"/>
    <n v="59"/>
    <n v="22"/>
    <n v="8"/>
    <n v="10"/>
    <s v="Krome Studios"/>
    <s v="T"/>
  </r>
  <r>
    <s v="FIFA Street 2"/>
    <x v="16"/>
    <n v="2006"/>
    <x v="6573"/>
    <x v="19"/>
    <s v="Mar"/>
    <x v="0"/>
    <x v="7"/>
    <x v="360"/>
    <x v="300"/>
    <x v="58"/>
    <x v="133"/>
    <x v="616"/>
    <n v="58"/>
    <n v="6"/>
    <n v="6.9"/>
    <n v="17"/>
    <s v="EA Canada"/>
    <s v="E"/>
  </r>
  <r>
    <s v="Hisshou Pachinko*Pachi-Slot Kouryaku Series Vol. 1: CR Shinseiki Evangelion"/>
    <x v="6"/>
    <n v="2005"/>
    <x v="6574"/>
    <x v="23"/>
    <s v="Sep"/>
    <x v="5"/>
    <x v="58"/>
    <x v="180"/>
    <x v="125"/>
    <x v="29"/>
    <x v="106"/>
    <x v="616"/>
    <m/>
    <m/>
    <m/>
    <m/>
    <m/>
    <m/>
  </r>
  <r>
    <s v="The Guy Game"/>
    <x v="6"/>
    <n v="2004"/>
    <x v="2591"/>
    <x v="29"/>
    <s v="Aug"/>
    <x v="5"/>
    <x v="212"/>
    <x v="360"/>
    <x v="300"/>
    <x v="58"/>
    <x v="133"/>
    <x v="616"/>
    <n v="48"/>
    <n v="20"/>
    <n v="6.7"/>
    <n v="13"/>
    <s v="Top Heavy Studios"/>
    <s v="M"/>
  </r>
  <r>
    <s v="Rurouni Kenshin: Enjou! Kyoto Rinne"/>
    <x v="6"/>
    <n v="2006"/>
    <x v="5728"/>
    <x v="3"/>
    <s v="Mar"/>
    <x v="8"/>
    <x v="56"/>
    <x v="180"/>
    <x v="125"/>
    <x v="29"/>
    <x v="106"/>
    <x v="616"/>
    <m/>
    <m/>
    <m/>
    <m/>
    <m/>
    <m/>
  </r>
  <r>
    <s v="Blade II"/>
    <x v="13"/>
    <n v="2002"/>
    <x v="4567"/>
    <x v="5"/>
    <s v="Dec"/>
    <x v="8"/>
    <x v="4"/>
    <x v="205"/>
    <x v="298"/>
    <x v="58"/>
    <x v="106"/>
    <x v="616"/>
    <n v="53"/>
    <n v="20"/>
    <n v="4"/>
    <n v="4"/>
    <s v="Mucky Foot Productions"/>
    <s v="M"/>
  </r>
  <r>
    <s v="Rogue Warrior"/>
    <x v="5"/>
    <n v="2009"/>
    <x v="6575"/>
    <x v="33"/>
    <s v="Nov"/>
    <x v="6"/>
    <x v="6"/>
    <x v="369"/>
    <x v="45"/>
    <x v="58"/>
    <x v="145"/>
    <x v="616"/>
    <n v="27"/>
    <n v="24"/>
    <n v="2.8"/>
    <n v="66"/>
    <s v="Rebellion"/>
    <s v="M"/>
  </r>
  <r>
    <s v="Suikoden: Tsumugareshi Hyakunen no Toki"/>
    <x v="16"/>
    <n v="2012"/>
    <x v="4290"/>
    <x v="9"/>
    <s v="Jul"/>
    <x v="3"/>
    <x v="14"/>
    <x v="180"/>
    <x v="125"/>
    <x v="29"/>
    <x v="106"/>
    <x v="616"/>
    <m/>
    <m/>
    <m/>
    <m/>
    <m/>
    <m/>
  </r>
  <r>
    <s v="Baseball Advance"/>
    <x v="8"/>
    <n v="2002"/>
    <x v="5211"/>
    <x v="27"/>
    <s v="Dec"/>
    <x v="0"/>
    <x v="8"/>
    <x v="205"/>
    <x v="203"/>
    <x v="58"/>
    <x v="106"/>
    <x v="616"/>
    <n v="80"/>
    <n v="16"/>
    <n v="7.8"/>
    <n v="5"/>
    <s v="Smilebit"/>
    <s v="E"/>
  </r>
  <r>
    <s v="Nicktoons: MLB"/>
    <x v="4"/>
    <n v="2011"/>
    <x v="6576"/>
    <x v="24"/>
    <s v="Oct"/>
    <x v="0"/>
    <x v="2"/>
    <x v="234"/>
    <x v="125"/>
    <x v="58"/>
    <x v="145"/>
    <x v="616"/>
    <m/>
    <m/>
    <n v="7.6"/>
    <n v="7"/>
    <s v="High Voltage Software"/>
    <s v="E"/>
  </r>
  <r>
    <s v="Shonen Jump's One Piece: Grand Battle"/>
    <x v="6"/>
    <n v="2005"/>
    <x v="5991"/>
    <x v="7"/>
    <s v="Jul"/>
    <x v="9"/>
    <x v="10"/>
    <x v="360"/>
    <x v="300"/>
    <x v="58"/>
    <x v="133"/>
    <x v="616"/>
    <m/>
    <m/>
    <m/>
    <m/>
    <m/>
    <m/>
  </r>
  <r>
    <s v="Learn Math"/>
    <x v="3"/>
    <n v="2009"/>
    <x v="4849"/>
    <x v="34"/>
    <s v="Oct"/>
    <x v="4"/>
    <x v="319"/>
    <x v="234"/>
    <x v="125"/>
    <x v="58"/>
    <x v="145"/>
    <x v="616"/>
    <m/>
    <m/>
    <s v="tbd"/>
    <m/>
    <s v="Dreamcatcher"/>
    <s v="E"/>
  </r>
  <r>
    <s v="Nitrobike"/>
    <x v="0"/>
    <n v="2008"/>
    <x v="2775"/>
    <x v="18"/>
    <s v="Jun"/>
    <x v="2"/>
    <x v="5"/>
    <x v="369"/>
    <x v="45"/>
    <x v="58"/>
    <x v="145"/>
    <x v="616"/>
    <n v="49"/>
    <n v="22"/>
    <n v="7.1"/>
    <n v="7"/>
    <s v="Left Field Productions"/>
    <s v="E10+"/>
  </r>
  <r>
    <s v="Cruise Ship Vacation Games"/>
    <x v="0"/>
    <n v="2009"/>
    <x v="5284"/>
    <x v="2"/>
    <s v="Dec"/>
    <x v="4"/>
    <x v="194"/>
    <x v="234"/>
    <x v="125"/>
    <x v="58"/>
    <x v="145"/>
    <x v="616"/>
    <m/>
    <m/>
    <s v="tbd"/>
    <m/>
    <s v="Activision"/>
    <s v="E"/>
  </r>
  <r>
    <s v="Pro Yaky? Spirits 6"/>
    <x v="6"/>
    <n v="2009"/>
    <x v="6577"/>
    <x v="25"/>
    <s v="Sep"/>
    <x v="0"/>
    <x v="14"/>
    <x v="180"/>
    <x v="125"/>
    <x v="29"/>
    <x v="106"/>
    <x v="616"/>
    <m/>
    <m/>
    <m/>
    <m/>
    <m/>
    <m/>
  </r>
  <r>
    <s v="Paperboy / Rampage"/>
    <x v="8"/>
    <n v="2005"/>
    <x v="4010"/>
    <x v="30"/>
    <s v="Aug"/>
    <x v="5"/>
    <x v="84"/>
    <x v="205"/>
    <x v="203"/>
    <x v="58"/>
    <x v="106"/>
    <x v="616"/>
    <m/>
    <m/>
    <s v="tbd"/>
    <m/>
    <s v="DSI Games"/>
    <s v="E"/>
  </r>
  <r>
    <s v="Shiren the Wanderer 4 - God's Eye and the Demon's Navel"/>
    <x v="3"/>
    <n v="2010"/>
    <x v="3482"/>
    <x v="30"/>
    <s v="Jan"/>
    <x v="3"/>
    <x v="130"/>
    <x v="180"/>
    <x v="125"/>
    <x v="29"/>
    <x v="106"/>
    <x v="616"/>
    <m/>
    <m/>
    <m/>
    <m/>
    <m/>
    <m/>
  </r>
  <r>
    <s v="Vampire Moon: The Mystery of the Hidden Sun"/>
    <x v="3"/>
    <n v="2010"/>
    <x v="1918"/>
    <x v="15"/>
    <s v="May"/>
    <x v="10"/>
    <x v="86"/>
    <x v="234"/>
    <x v="45"/>
    <x v="58"/>
    <x v="145"/>
    <x v="616"/>
    <n v="50"/>
    <n v="8"/>
    <s v="tbd"/>
    <m/>
    <s v="City Interactive"/>
    <s v="E"/>
  </r>
  <r>
    <s v="Sentou Kokka Air Land Battle"/>
    <x v="12"/>
    <n v="1995"/>
    <x v="2593"/>
    <x v="23"/>
    <s v="Jun"/>
    <x v="11"/>
    <x v="3"/>
    <x v="180"/>
    <x v="125"/>
    <x v="29"/>
    <x v="145"/>
    <x v="616"/>
    <m/>
    <m/>
    <m/>
    <m/>
    <m/>
    <m/>
  </r>
  <r>
    <s v="Quick Yoga Training"/>
    <x v="3"/>
    <n v="2008"/>
    <x v="2769"/>
    <x v="19"/>
    <s v="Jun"/>
    <x v="5"/>
    <x v="5"/>
    <x v="234"/>
    <x v="125"/>
    <x v="58"/>
    <x v="145"/>
    <x v="616"/>
    <m/>
    <m/>
    <s v="tbd"/>
    <m/>
    <s v="Ubisoft, Moss"/>
    <s v="E"/>
  </r>
  <r>
    <s v="Attack on Titan (KOEI)"/>
    <x v="22"/>
    <n v="2016"/>
    <x v="6578"/>
    <x v="24"/>
    <s v="Apr"/>
    <x v="8"/>
    <x v="48"/>
    <x v="180"/>
    <x v="125"/>
    <x v="29"/>
    <x v="106"/>
    <x v="616"/>
    <m/>
    <m/>
    <m/>
    <m/>
    <m/>
    <m/>
  </r>
  <r>
    <s v="NTRA Breeders' Cup World Thoroughbred Championships"/>
    <x v="6"/>
    <n v="2005"/>
    <x v="302"/>
    <x v="14"/>
    <s v="Aug"/>
    <x v="7"/>
    <x v="6"/>
    <x v="360"/>
    <x v="300"/>
    <x v="58"/>
    <x v="133"/>
    <x v="616"/>
    <m/>
    <m/>
    <m/>
    <m/>
    <m/>
    <m/>
  </r>
  <r>
    <s v="Hulk Hogan's Main Event"/>
    <x v="4"/>
    <n v="2011"/>
    <x v="976"/>
    <x v="19"/>
    <s v="Dec"/>
    <x v="9"/>
    <x v="11"/>
    <x v="205"/>
    <x v="287"/>
    <x v="58"/>
    <x v="145"/>
    <x v="616"/>
    <n v="26"/>
    <n v="4"/>
    <n v="2.2000000000000002"/>
    <n v="20"/>
    <s v="Panic Button"/>
    <s v="T"/>
  </r>
  <r>
    <s v="Tak 2: The Staff of Dreams"/>
    <x v="13"/>
    <n v="2004"/>
    <x v="6579"/>
    <x v="27"/>
    <s v="May"/>
    <x v="1"/>
    <x v="28"/>
    <x v="205"/>
    <x v="298"/>
    <x v="58"/>
    <x v="106"/>
    <x v="616"/>
    <n v="73"/>
    <n v="25"/>
    <s v="tbd"/>
    <m/>
    <s v="Avalanche Software"/>
    <s v="E"/>
  </r>
  <r>
    <s v="Destroy All Humans! Big Willy Unleashed"/>
    <x v="0"/>
    <n v="2008"/>
    <x v="5544"/>
    <x v="17"/>
    <s v="May"/>
    <x v="8"/>
    <x v="28"/>
    <x v="234"/>
    <x v="125"/>
    <x v="58"/>
    <x v="145"/>
    <x v="616"/>
    <m/>
    <m/>
    <m/>
    <m/>
    <m/>
    <m/>
  </r>
  <r>
    <s v="Retro Atari Classics"/>
    <x v="3"/>
    <n v="2005"/>
    <x v="2944"/>
    <x v="28"/>
    <s v="May"/>
    <x v="5"/>
    <x v="10"/>
    <x v="234"/>
    <x v="125"/>
    <x v="58"/>
    <x v="145"/>
    <x v="616"/>
    <n v="51"/>
    <n v="17"/>
    <n v="3.7"/>
    <n v="7"/>
    <s v="Taniko"/>
    <s v="E"/>
  </r>
  <r>
    <s v="Imagine: Fashion Designer"/>
    <x v="10"/>
    <n v="2011"/>
    <x v="6580"/>
    <x v="34"/>
    <s v="Jul"/>
    <x v="7"/>
    <x v="5"/>
    <x v="205"/>
    <x v="287"/>
    <x v="58"/>
    <x v="145"/>
    <x v="616"/>
    <m/>
    <m/>
    <s v="tbd"/>
    <m/>
    <s v="Ubisoft Sofia"/>
    <s v="E"/>
  </r>
  <r>
    <s v="Need for Speed Underground 2"/>
    <x v="3"/>
    <n v="2005"/>
    <x v="6581"/>
    <x v="20"/>
    <s v="Aug"/>
    <x v="2"/>
    <x v="7"/>
    <x v="369"/>
    <x v="287"/>
    <x v="58"/>
    <x v="145"/>
    <x v="616"/>
    <n v="65"/>
    <n v="13"/>
    <n v="7"/>
    <n v="25"/>
    <s v="EA Canada"/>
    <s v="E"/>
  </r>
  <r>
    <s v="My Spanish Coach"/>
    <x v="16"/>
    <n v="2008"/>
    <x v="2639"/>
    <x v="9"/>
    <s v="Mar"/>
    <x v="5"/>
    <x v="5"/>
    <x v="234"/>
    <x v="125"/>
    <x v="58"/>
    <x v="145"/>
    <x v="616"/>
    <m/>
    <m/>
    <s v="tbd"/>
    <m/>
    <s v="Ubisoft"/>
    <s v="E"/>
  </r>
  <r>
    <s v="Ys: The Ark of Napishtim"/>
    <x v="6"/>
    <n v="2005"/>
    <x v="6328"/>
    <x v="3"/>
    <s v="Jul"/>
    <x v="3"/>
    <x v="14"/>
    <x v="360"/>
    <x v="300"/>
    <x v="58"/>
    <x v="133"/>
    <x v="616"/>
    <n v="72"/>
    <n v="35"/>
    <n v="8.8000000000000007"/>
    <n v="14"/>
    <s v="Falcom"/>
    <s v="T"/>
  </r>
  <r>
    <s v="Dragon Quest Heroes II: Twin Kings and the Prophecy's End"/>
    <x v="5"/>
    <n v="2016"/>
    <x v="3316"/>
    <x v="6"/>
    <s v="Oct"/>
    <x v="8"/>
    <x v="15"/>
    <x v="180"/>
    <x v="125"/>
    <x v="29"/>
    <x v="106"/>
    <x v="616"/>
    <m/>
    <m/>
    <m/>
    <m/>
    <m/>
    <m/>
  </r>
  <r>
    <s v="Dragon Age Origins: Awakening"/>
    <x v="14"/>
    <n v="2010"/>
    <x v="6582"/>
    <x v="10"/>
    <s v="Jun"/>
    <x v="3"/>
    <x v="7"/>
    <x v="365"/>
    <x v="244"/>
    <x v="58"/>
    <x v="133"/>
    <x v="616"/>
    <m/>
    <m/>
    <m/>
    <m/>
    <m/>
    <m/>
  </r>
  <r>
    <s v="Azure Dreams"/>
    <x v="12"/>
    <n v="1997"/>
    <x v="3153"/>
    <x v="1"/>
    <s v="Mar"/>
    <x v="3"/>
    <x v="14"/>
    <x v="360"/>
    <x v="300"/>
    <x v="58"/>
    <x v="145"/>
    <x v="616"/>
    <m/>
    <m/>
    <m/>
    <m/>
    <m/>
    <m/>
  </r>
  <r>
    <s v="Divinity II: The Dragon Knight Saga"/>
    <x v="4"/>
    <n v="2010"/>
    <x v="6583"/>
    <x v="16"/>
    <s v="Feb"/>
    <x v="3"/>
    <x v="82"/>
    <x v="369"/>
    <x v="287"/>
    <x v="58"/>
    <x v="145"/>
    <x v="616"/>
    <n v="72"/>
    <n v="13"/>
    <n v="7.8"/>
    <n v="50"/>
    <s v="Larian Studios"/>
    <s v="M"/>
  </r>
  <r>
    <s v="SingStar Latino"/>
    <x v="6"/>
    <n v="2007"/>
    <x v="3452"/>
    <x v="10"/>
    <s v="Jul"/>
    <x v="5"/>
    <x v="3"/>
    <x v="360"/>
    <x v="300"/>
    <x v="58"/>
    <x v="133"/>
    <x v="616"/>
    <m/>
    <m/>
    <s v="tbd"/>
    <m/>
    <s v="SCEE London Studio"/>
    <s v="T"/>
  </r>
  <r>
    <s v="Kung Fu Panda 2"/>
    <x v="0"/>
    <n v="2011"/>
    <x v="2140"/>
    <x v="31"/>
    <s v="Jul"/>
    <x v="8"/>
    <x v="28"/>
    <x v="360"/>
    <x v="300"/>
    <x v="58"/>
    <x v="145"/>
    <x v="616"/>
    <m/>
    <m/>
    <m/>
    <m/>
    <m/>
    <m/>
  </r>
  <r>
    <s v="NHL 2K8"/>
    <x v="4"/>
    <n v="2007"/>
    <x v="6584"/>
    <x v="22"/>
    <s v="Jan"/>
    <x v="0"/>
    <x v="2"/>
    <x v="369"/>
    <x v="45"/>
    <x v="58"/>
    <x v="145"/>
    <x v="616"/>
    <n v="71"/>
    <n v="43"/>
    <n v="7.4"/>
    <n v="16"/>
    <s v="Kush Games"/>
    <s v="E10+"/>
  </r>
  <r>
    <s v="Pro Baseball Spirits 2015"/>
    <x v="22"/>
    <n v="2015"/>
    <x v="6585"/>
    <x v="11"/>
    <s v="May"/>
    <x v="8"/>
    <x v="14"/>
    <x v="180"/>
    <x v="125"/>
    <x v="29"/>
    <x v="106"/>
    <x v="616"/>
    <m/>
    <m/>
    <m/>
    <m/>
    <m/>
    <m/>
  </r>
  <r>
    <s v="Haunted House"/>
    <x v="0"/>
    <n v="2010"/>
    <x v="5937"/>
    <x v="10"/>
    <s v="Feb"/>
    <x v="8"/>
    <x v="10"/>
    <x v="234"/>
    <x v="125"/>
    <x v="58"/>
    <x v="145"/>
    <x v="616"/>
    <n v="41"/>
    <n v="6"/>
    <s v="tbd"/>
    <m/>
    <s v="Atari, Atari SA"/>
    <s v="E10+"/>
  </r>
  <r>
    <s v="Top Spin 3"/>
    <x v="3"/>
    <n v="2008"/>
    <x v="6586"/>
    <x v="10"/>
    <s v="Jan"/>
    <x v="8"/>
    <x v="58"/>
    <x v="369"/>
    <x v="287"/>
    <x v="58"/>
    <x v="145"/>
    <x v="616"/>
    <n v="65"/>
    <n v="12"/>
    <s v="tbd"/>
    <m/>
    <s v="Pam Development, 2K Sports"/>
    <s v="E"/>
  </r>
  <r>
    <s v="Syberia"/>
    <x v="3"/>
    <n v="2008"/>
    <x v="5450"/>
    <x v="25"/>
    <s v="Aug"/>
    <x v="8"/>
    <x v="51"/>
    <x v="205"/>
    <x v="287"/>
    <x v="58"/>
    <x v="145"/>
    <x v="616"/>
    <n v="52"/>
    <n v="10"/>
    <s v="tbd"/>
    <m/>
    <s v="Microids, Dreamcatcher"/>
    <s v="T"/>
  </r>
  <r>
    <s v="Kurt Warner's Arena Football Unleashed"/>
    <x v="12"/>
    <n v="2000"/>
    <x v="6587"/>
    <x v="33"/>
    <s v="Nov"/>
    <x v="0"/>
    <x v="39"/>
    <x v="360"/>
    <x v="300"/>
    <x v="58"/>
    <x v="145"/>
    <x v="616"/>
    <m/>
    <m/>
    <m/>
    <m/>
    <m/>
    <m/>
  </r>
  <r>
    <s v="Puzzle Kingdoms"/>
    <x v="3"/>
    <n v="2009"/>
    <x v="2876"/>
    <x v="19"/>
    <s v="Sep"/>
    <x v="4"/>
    <x v="84"/>
    <x v="234"/>
    <x v="125"/>
    <x v="58"/>
    <x v="145"/>
    <x v="616"/>
    <n v="64"/>
    <n v="12"/>
    <n v="6.3"/>
    <n v="4"/>
    <s v="Infinite Interactive"/>
    <s v="E10+"/>
  </r>
  <r>
    <s v="Hyperdimension Neptunia"/>
    <x v="22"/>
    <n v="2013"/>
    <x v="6000"/>
    <x v="21"/>
    <s v="Aug"/>
    <x v="3"/>
    <x v="266"/>
    <x v="268"/>
    <x v="125"/>
    <x v="35"/>
    <x v="145"/>
    <x v="616"/>
    <m/>
    <m/>
    <m/>
    <m/>
    <m/>
    <m/>
  </r>
  <r>
    <s v="Life is Strange"/>
    <x v="17"/>
    <n v="2016"/>
    <x v="6588"/>
    <x v="14"/>
    <s v="Mar"/>
    <x v="10"/>
    <x v="15"/>
    <x v="290"/>
    <x v="298"/>
    <x v="58"/>
    <x v="145"/>
    <x v="616"/>
    <n v="85"/>
    <n v="4"/>
    <n v="8.6999999999999993"/>
    <n v="123"/>
    <s v="DONTNOD Entertainment"/>
    <s v="M"/>
  </r>
  <r>
    <s v="Suite PreCure: Melody Collection"/>
    <x v="3"/>
    <n v="2011"/>
    <x v="2238"/>
    <x v="7"/>
    <s v="May"/>
    <x v="5"/>
    <x v="25"/>
    <x v="180"/>
    <x v="125"/>
    <x v="29"/>
    <x v="106"/>
    <x v="616"/>
    <m/>
    <m/>
    <m/>
    <m/>
    <m/>
    <m/>
  </r>
  <r>
    <s v="NHL 2K9"/>
    <x v="6"/>
    <n v="2008"/>
    <x v="5010"/>
    <x v="27"/>
    <s v="Jul"/>
    <x v="0"/>
    <x v="2"/>
    <x v="360"/>
    <x v="300"/>
    <x v="58"/>
    <x v="133"/>
    <x v="616"/>
    <m/>
    <m/>
    <n v="6.7"/>
    <n v="7"/>
    <s v="Visual Concepts"/>
    <s v="E10+"/>
  </r>
  <r>
    <s v="Shin Megami Tensei: Devil Summoner 2 - Raidou Kuzunoha vs. King Abaddon"/>
    <x v="6"/>
    <n v="2008"/>
    <x v="3830"/>
    <x v="19"/>
    <s v="Aug"/>
    <x v="3"/>
    <x v="91"/>
    <x v="360"/>
    <x v="300"/>
    <x v="58"/>
    <x v="133"/>
    <x v="616"/>
    <n v="79"/>
    <n v="23"/>
    <n v="8.6999999999999993"/>
    <n v="26"/>
    <s v="Atlus Co."/>
    <s v="M"/>
  </r>
  <r>
    <s v="Rogue Ops"/>
    <x v="13"/>
    <n v="2003"/>
    <x v="6349"/>
    <x v="14"/>
    <s v="Jan"/>
    <x v="8"/>
    <x v="188"/>
    <x v="205"/>
    <x v="298"/>
    <x v="58"/>
    <x v="106"/>
    <x v="616"/>
    <n v="63"/>
    <n v="24"/>
    <s v="tbd"/>
    <m/>
    <s v="Bits Studios"/>
    <s v="M"/>
  </r>
  <r>
    <s v="NBA Hoopz"/>
    <x v="12"/>
    <n v="2001"/>
    <x v="6589"/>
    <x v="6"/>
    <s v="Feb"/>
    <x v="0"/>
    <x v="39"/>
    <x v="360"/>
    <x v="300"/>
    <x v="58"/>
    <x v="145"/>
    <x v="616"/>
    <m/>
    <m/>
    <s v="tbd"/>
    <m/>
    <s v="Eurocom Entertainment Software"/>
    <s v="E"/>
  </r>
  <r>
    <s v="Transworld Surf"/>
    <x v="13"/>
    <s v="N/A"/>
    <x v="6590"/>
    <x v="28"/>
    <s v="Oct"/>
    <x v="0"/>
    <x v="10"/>
    <x v="205"/>
    <x v="298"/>
    <x v="58"/>
    <x v="106"/>
    <x v="616"/>
    <n v="76"/>
    <n v="25"/>
    <s v="tbd"/>
    <m/>
    <s v="Rockstar San Diego"/>
    <s v="T"/>
  </r>
  <r>
    <s v="History Civil War: Secret Missions"/>
    <x v="4"/>
    <n v="2008"/>
    <x v="6591"/>
    <x v="8"/>
    <s v="Feb"/>
    <x v="6"/>
    <x v="4"/>
    <x v="234"/>
    <x v="125"/>
    <x v="58"/>
    <x v="145"/>
    <x v="616"/>
    <m/>
    <m/>
    <m/>
    <m/>
    <m/>
    <m/>
  </r>
  <r>
    <s v="MLB 11: The Show"/>
    <x v="6"/>
    <n v="2011"/>
    <x v="1713"/>
    <x v="30"/>
    <s v="Jun"/>
    <x v="0"/>
    <x v="3"/>
    <x v="383"/>
    <x v="300"/>
    <x v="58"/>
    <x v="133"/>
    <x v="616"/>
    <m/>
    <m/>
    <n v="6.2"/>
    <n v="6"/>
    <s v="SCEA San Diego Studios"/>
    <s v="E"/>
  </r>
  <r>
    <s v="Castrol Honda Superbike Racing"/>
    <x v="12"/>
    <n v="1998"/>
    <x v="6592"/>
    <x v="20"/>
    <s v="Dec"/>
    <x v="2"/>
    <x v="28"/>
    <x v="360"/>
    <x v="300"/>
    <x v="58"/>
    <x v="145"/>
    <x v="616"/>
    <m/>
    <m/>
    <m/>
    <m/>
    <m/>
    <m/>
  </r>
  <r>
    <s v="X-Blades"/>
    <x v="5"/>
    <n v="2009"/>
    <x v="6593"/>
    <x v="23"/>
    <s v="Nov"/>
    <x v="8"/>
    <x v="81"/>
    <x v="360"/>
    <x v="298"/>
    <x v="64"/>
    <x v="145"/>
    <x v="616"/>
    <n v="50"/>
    <n v="31"/>
    <n v="5.9"/>
    <n v="15"/>
    <s v="Gaijin Entertainment"/>
    <s v="M"/>
  </r>
  <r>
    <s v="Teenage Mutant Ninja Turtles: Danger of the Ooze"/>
    <x v="10"/>
    <n v="2014"/>
    <x v="6594"/>
    <x v="32"/>
    <s v="Oct"/>
    <x v="10"/>
    <x v="4"/>
    <x v="122"/>
    <x v="203"/>
    <x v="58"/>
    <x v="145"/>
    <x v="616"/>
    <m/>
    <m/>
    <s v="tbd"/>
    <m/>
    <s v="WayForward"/>
    <s v="E10+"/>
  </r>
  <r>
    <s v="Army Men: Green Rogue"/>
    <x v="6"/>
    <n v="2001"/>
    <x v="3513"/>
    <x v="17"/>
    <s v="Nov"/>
    <x v="8"/>
    <x v="76"/>
    <x v="383"/>
    <x v="300"/>
    <x v="58"/>
    <x v="133"/>
    <x v="616"/>
    <n v="39"/>
    <n v="13"/>
    <n v="3.8"/>
    <n v="4"/>
    <s v="3DO"/>
    <s v="T"/>
  </r>
  <r>
    <s v="Chessmaster"/>
    <x v="13"/>
    <n v="2004"/>
    <x v="6595"/>
    <x v="5"/>
    <s v="Feb"/>
    <x v="5"/>
    <x v="5"/>
    <x v="205"/>
    <x v="298"/>
    <x v="58"/>
    <x v="106"/>
    <x v="616"/>
    <n v="79"/>
    <n v="12"/>
    <n v="9"/>
    <n v="6"/>
    <s v="Ubisoft"/>
    <s v="E"/>
  </r>
  <r>
    <s v="Brain Assist"/>
    <x v="3"/>
    <n v="2007"/>
    <x v="6596"/>
    <x v="30"/>
    <s v="Sep"/>
    <x v="5"/>
    <x v="8"/>
    <x v="234"/>
    <x v="125"/>
    <x v="58"/>
    <x v="145"/>
    <x v="616"/>
    <n v="53"/>
    <n v="17"/>
    <s v="tbd"/>
    <m/>
    <s v="Sega"/>
    <s v="E"/>
  </r>
  <r>
    <s v="Freddi Fish: ABC under the sea"/>
    <x v="3"/>
    <n v="2008"/>
    <x v="6597"/>
    <x v="14"/>
    <s v="Feb"/>
    <x v="5"/>
    <x v="10"/>
    <x v="234"/>
    <x v="125"/>
    <x v="58"/>
    <x v="145"/>
    <x v="616"/>
    <m/>
    <m/>
    <m/>
    <m/>
    <m/>
    <m/>
  </r>
  <r>
    <s v="Adventures to Go!"/>
    <x v="16"/>
    <n v="2008"/>
    <x v="2801"/>
    <x v="7"/>
    <s v="Aug"/>
    <x v="3"/>
    <x v="201"/>
    <x v="369"/>
    <x v="125"/>
    <x v="62"/>
    <x v="133"/>
    <x v="616"/>
    <m/>
    <m/>
    <m/>
    <m/>
    <m/>
    <m/>
  </r>
  <r>
    <s v="Monster Rancher DS"/>
    <x v="3"/>
    <n v="2008"/>
    <x v="1407"/>
    <x v="14"/>
    <s v="May"/>
    <x v="3"/>
    <x v="48"/>
    <x v="122"/>
    <x v="125"/>
    <x v="69"/>
    <x v="145"/>
    <x v="616"/>
    <n v="58"/>
    <n v="4"/>
    <s v="tbd"/>
    <m/>
    <s v="Cing"/>
    <s v="E"/>
  </r>
  <r>
    <s v="Peter Jackson's King Kong: The Official Game of the Movie"/>
    <x v="3"/>
    <n v="2005"/>
    <x v="296"/>
    <x v="9"/>
    <s v="Mar"/>
    <x v="8"/>
    <x v="5"/>
    <x v="234"/>
    <x v="125"/>
    <x v="58"/>
    <x v="145"/>
    <x v="616"/>
    <n v="28"/>
    <n v="5"/>
    <n v="3.2"/>
    <n v="32"/>
    <s v="Ubisoft Casablanca"/>
    <s v="T"/>
  </r>
  <r>
    <s v="Superman: The Man of Steel"/>
    <x v="13"/>
    <n v="2002"/>
    <x v="6598"/>
    <x v="8"/>
    <s v="Nov"/>
    <x v="8"/>
    <x v="10"/>
    <x v="205"/>
    <x v="298"/>
    <x v="58"/>
    <x v="106"/>
    <x v="616"/>
    <n v="44"/>
    <n v="19"/>
    <n v="6"/>
    <n v="11"/>
    <s v="Circus Freak"/>
    <s v="T"/>
  </r>
  <r>
    <s v="Kororinpa: Marble Mania"/>
    <x v="0"/>
    <n v="2006"/>
    <x v="4426"/>
    <x v="14"/>
    <s v="Jan"/>
    <x v="4"/>
    <x v="0"/>
    <x v="122"/>
    <x v="287"/>
    <x v="102"/>
    <x v="145"/>
    <x v="616"/>
    <n v="69"/>
    <n v="39"/>
    <n v="8.6999999999999993"/>
    <n v="21"/>
    <s v="Hudson"/>
    <s v="E"/>
  </r>
  <r>
    <s v="Ken to Mahou to Gakuen Mono. 3"/>
    <x v="16"/>
    <n v="2010"/>
    <x v="6599"/>
    <x v="32"/>
    <s v="Apr"/>
    <x v="3"/>
    <x v="307"/>
    <x v="180"/>
    <x v="125"/>
    <x v="29"/>
    <x v="106"/>
    <x v="616"/>
    <m/>
    <m/>
    <m/>
    <m/>
    <m/>
    <m/>
  </r>
  <r>
    <s v="The Flintstones: Bedrock Bowling"/>
    <x v="12"/>
    <n v="2000"/>
    <x v="5201"/>
    <x v="24"/>
    <s v="Apr"/>
    <x v="0"/>
    <x v="5"/>
    <x v="360"/>
    <x v="300"/>
    <x v="58"/>
    <x v="145"/>
    <x v="616"/>
    <m/>
    <m/>
    <m/>
    <m/>
    <m/>
    <m/>
  </r>
  <r>
    <s v="NHL 2003"/>
    <x v="19"/>
    <n v="2002"/>
    <x v="2409"/>
    <x v="7"/>
    <s v="Oct"/>
    <x v="0"/>
    <x v="7"/>
    <x v="205"/>
    <x v="298"/>
    <x v="58"/>
    <x v="106"/>
    <x v="616"/>
    <n v="79"/>
    <n v="13"/>
    <n v="6.3"/>
    <n v="4"/>
    <s v="EA Sports"/>
    <s v="E"/>
  </r>
  <r>
    <s v="Chicken Run"/>
    <x v="12"/>
    <n v="2000"/>
    <x v="6600"/>
    <x v="24"/>
    <s v="Apr"/>
    <x v="10"/>
    <x v="21"/>
    <x v="360"/>
    <x v="300"/>
    <x v="58"/>
    <x v="145"/>
    <x v="616"/>
    <n v="75"/>
    <n v="7"/>
    <n v="6.2"/>
    <n v="6"/>
    <s v="Blitz Games"/>
    <s v="E"/>
  </r>
  <r>
    <s v="Injustice: Gods Among Us"/>
    <x v="22"/>
    <n v="2013"/>
    <x v="6601"/>
    <x v="20"/>
    <s v="Dec"/>
    <x v="9"/>
    <x v="19"/>
    <x v="290"/>
    <x v="125"/>
    <x v="58"/>
    <x v="147"/>
    <x v="616"/>
    <m/>
    <m/>
    <m/>
    <m/>
    <m/>
    <m/>
  </r>
  <r>
    <s v="Fatal Inertia"/>
    <x v="4"/>
    <n v="2007"/>
    <x v="3774"/>
    <x v="6"/>
    <s v="Feb"/>
    <x v="2"/>
    <x v="48"/>
    <x v="234"/>
    <x v="125"/>
    <x v="58"/>
    <x v="145"/>
    <x v="616"/>
    <n v="61"/>
    <n v="30"/>
    <n v="4.2"/>
    <n v="19"/>
    <s v="Koei"/>
    <s v="E10+"/>
  </r>
  <r>
    <s v="Over the Hedge: Hammy Goes Nuts!"/>
    <x v="3"/>
    <n v="2006"/>
    <x v="6602"/>
    <x v="17"/>
    <s v="Dec"/>
    <x v="1"/>
    <x v="4"/>
    <x v="234"/>
    <x v="125"/>
    <x v="58"/>
    <x v="145"/>
    <x v="616"/>
    <m/>
    <m/>
    <m/>
    <m/>
    <m/>
    <m/>
  </r>
  <r>
    <s v="Phantom Brave: We Meet Again"/>
    <x v="0"/>
    <n v="2009"/>
    <x v="1052"/>
    <x v="6"/>
    <s v="Oct"/>
    <x v="3"/>
    <x v="131"/>
    <x v="234"/>
    <x v="125"/>
    <x v="62"/>
    <x v="145"/>
    <x v="616"/>
    <n v="76"/>
    <n v="12"/>
    <n v="7.1"/>
    <n v="15"/>
    <s v="Nippon Ichi Software"/>
    <s v="T"/>
  </r>
  <r>
    <s v="NHL 2K9"/>
    <x v="5"/>
    <n v="2008"/>
    <x v="6603"/>
    <x v="26"/>
    <s v="Oct"/>
    <x v="0"/>
    <x v="2"/>
    <x v="369"/>
    <x v="45"/>
    <x v="58"/>
    <x v="145"/>
    <x v="616"/>
    <n v="70"/>
    <n v="21"/>
    <s v="tbd"/>
    <m/>
    <s v="Visual Concepts"/>
    <s v="E10+"/>
  </r>
  <r>
    <s v="Shining Force III"/>
    <x v="23"/>
    <n v="1997"/>
    <x v="6604"/>
    <x v="4"/>
    <s v="Feb"/>
    <x v="11"/>
    <x v="8"/>
    <x v="180"/>
    <x v="125"/>
    <x v="29"/>
    <x v="106"/>
    <x v="616"/>
    <m/>
    <m/>
    <m/>
    <m/>
    <m/>
    <m/>
  </r>
  <r>
    <s v="Jikkyou Powerful Pro Yakyuu 2011 Ketteiban"/>
    <x v="16"/>
    <n v="2011"/>
    <x v="6605"/>
    <x v="33"/>
    <s v="Oct"/>
    <x v="0"/>
    <x v="14"/>
    <x v="180"/>
    <x v="125"/>
    <x v="29"/>
    <x v="106"/>
    <x v="616"/>
    <m/>
    <m/>
    <m/>
    <m/>
    <m/>
    <m/>
  </r>
  <r>
    <s v="Tales of the Heroes: Twin Brave"/>
    <x v="16"/>
    <n v="2012"/>
    <x v="4815"/>
    <x v="3"/>
    <s v="Dec"/>
    <x v="3"/>
    <x v="25"/>
    <x v="180"/>
    <x v="125"/>
    <x v="29"/>
    <x v="106"/>
    <x v="616"/>
    <m/>
    <m/>
    <m/>
    <m/>
    <m/>
    <m/>
  </r>
  <r>
    <s v="WWE Survivor Series"/>
    <x v="8"/>
    <n v="2004"/>
    <x v="779"/>
    <x v="7"/>
    <s v="May"/>
    <x v="9"/>
    <x v="28"/>
    <x v="290"/>
    <x v="203"/>
    <x v="58"/>
    <x v="106"/>
    <x v="616"/>
    <n v="55"/>
    <n v="12"/>
    <n v="8.1999999999999993"/>
    <n v="5"/>
    <s v="Natsume"/>
    <s v="T"/>
  </r>
  <r>
    <s v="Kouchuu Ouja Mushi King: Greatest Champion e no Michi DS 2"/>
    <x v="3"/>
    <n v="2006"/>
    <x v="6606"/>
    <x v="27"/>
    <s v="Jun"/>
    <x v="8"/>
    <x v="8"/>
    <x v="180"/>
    <x v="125"/>
    <x v="29"/>
    <x v="106"/>
    <x v="616"/>
    <m/>
    <m/>
    <m/>
    <m/>
    <m/>
    <m/>
  </r>
  <r>
    <s v="Kung-Fu: High Impact"/>
    <x v="4"/>
    <n v="2011"/>
    <x v="6607"/>
    <x v="6"/>
    <s v="Jan"/>
    <x v="8"/>
    <x v="195"/>
    <x v="122"/>
    <x v="300"/>
    <x v="58"/>
    <x v="145"/>
    <x v="616"/>
    <n v="56"/>
    <n v="18"/>
    <n v="7.8"/>
    <n v="20"/>
    <s v="Virtual Air Guitar Company"/>
    <s v="T"/>
  </r>
  <r>
    <s v="Euro Truck Simulator 2"/>
    <x v="14"/>
    <n v="2012"/>
    <x v="1195"/>
    <x v="25"/>
    <s v="Jun"/>
    <x v="8"/>
    <x v="320"/>
    <x v="180"/>
    <x v="279"/>
    <x v="58"/>
    <x v="133"/>
    <x v="616"/>
    <n v="79"/>
    <n v="17"/>
    <n v="8.6999999999999993"/>
    <n v="992"/>
    <s v="SCS Software"/>
    <m/>
  </r>
  <r>
    <s v="Bakugan: Battle Trainer"/>
    <x v="3"/>
    <n v="2010"/>
    <x v="6608"/>
    <x v="19"/>
    <s v="Aug"/>
    <x v="8"/>
    <x v="4"/>
    <x v="234"/>
    <x v="125"/>
    <x v="58"/>
    <x v="145"/>
    <x v="616"/>
    <m/>
    <m/>
    <m/>
    <m/>
    <m/>
    <m/>
  </r>
  <r>
    <s v="Super Robot Wars BX"/>
    <x v="10"/>
    <n v="2015"/>
    <x v="6609"/>
    <x v="8"/>
    <s v="Dec"/>
    <x v="8"/>
    <x v="25"/>
    <x v="180"/>
    <x v="125"/>
    <x v="29"/>
    <x v="106"/>
    <x v="616"/>
    <m/>
    <m/>
    <m/>
    <m/>
    <m/>
    <m/>
  </r>
  <r>
    <s v="Tomb Raider: Legend"/>
    <x v="13"/>
    <n v="2006"/>
    <x v="975"/>
    <x v="2"/>
    <s v="Nov"/>
    <x v="8"/>
    <x v="21"/>
    <x v="205"/>
    <x v="298"/>
    <x v="58"/>
    <x v="106"/>
    <x v="616"/>
    <n v="82"/>
    <n v="40"/>
    <n v="7.2"/>
    <n v="13"/>
    <s v="Crystal Dynamics"/>
    <s v="T"/>
  </r>
  <r>
    <s v="Nagano Winter Olympics '98"/>
    <x v="12"/>
    <n v="1997"/>
    <x v="6610"/>
    <x v="14"/>
    <s v="Jun"/>
    <x v="0"/>
    <x v="14"/>
    <x v="360"/>
    <x v="300"/>
    <x v="58"/>
    <x v="145"/>
    <x v="616"/>
    <m/>
    <m/>
    <m/>
    <m/>
    <m/>
    <m/>
  </r>
  <r>
    <s v="I Spy: Universe"/>
    <x v="3"/>
    <n v="2010"/>
    <x v="795"/>
    <x v="22"/>
    <s v="Jul"/>
    <x v="4"/>
    <x v="118"/>
    <x v="234"/>
    <x v="125"/>
    <x v="58"/>
    <x v="145"/>
    <x v="616"/>
    <m/>
    <m/>
    <s v="tbd"/>
    <m/>
    <s v="Big Blue Bubble Inc., Scholastic, Inc."/>
    <s v="E"/>
  </r>
  <r>
    <s v="Ninjatown"/>
    <x v="3"/>
    <n v="2008"/>
    <x v="6611"/>
    <x v="27"/>
    <s v="Apr"/>
    <x v="11"/>
    <x v="81"/>
    <x v="234"/>
    <x v="125"/>
    <x v="58"/>
    <x v="145"/>
    <x v="616"/>
    <n v="80"/>
    <n v="40"/>
    <n v="8.3000000000000007"/>
    <n v="21"/>
    <s v="Venan Entertainment, Cashmere Prod."/>
    <s v="E"/>
  </r>
  <r>
    <s v="Warcraft III: Reign of Chaos"/>
    <x v="14"/>
    <n v="2002"/>
    <x v="6612"/>
    <x v="0"/>
    <s v="Jun"/>
    <x v="11"/>
    <x v="23"/>
    <x v="396"/>
    <x v="265"/>
    <x v="58"/>
    <x v="133"/>
    <x v="616"/>
    <n v="92"/>
    <n v="40"/>
    <n v="9.1"/>
    <n v="1023"/>
    <s v="Blizzard Entertainment"/>
    <s v="T"/>
  </r>
  <r>
    <s v="Winning Post 5"/>
    <x v="6"/>
    <n v="2001"/>
    <x v="3651"/>
    <x v="16"/>
    <s v="Jul"/>
    <x v="0"/>
    <x v="48"/>
    <x v="180"/>
    <x v="125"/>
    <x v="29"/>
    <x v="106"/>
    <x v="616"/>
    <m/>
    <m/>
    <m/>
    <m/>
    <m/>
    <m/>
  </r>
  <r>
    <s v="Frogger Beyond"/>
    <x v="19"/>
    <n v="2002"/>
    <x v="3873"/>
    <x v="12"/>
    <s v="Feb"/>
    <x v="1"/>
    <x v="14"/>
    <x v="205"/>
    <x v="298"/>
    <x v="58"/>
    <x v="106"/>
    <x v="616"/>
    <n v="60"/>
    <n v="6"/>
    <n v="7.2"/>
    <n v="5"/>
    <s v="Konami"/>
    <s v="E"/>
  </r>
  <r>
    <s v="Lord of the Rings: Tactics"/>
    <x v="16"/>
    <n v="2005"/>
    <x v="323"/>
    <x v="16"/>
    <s v="Jul"/>
    <x v="11"/>
    <x v="7"/>
    <x v="369"/>
    <x v="45"/>
    <x v="58"/>
    <x v="145"/>
    <x v="616"/>
    <m/>
    <m/>
    <m/>
    <m/>
    <m/>
    <m/>
  </r>
  <r>
    <s v="RPG Maker II"/>
    <x v="6"/>
    <n v="2002"/>
    <x v="1050"/>
    <x v="17"/>
    <s v="Jan"/>
    <x v="3"/>
    <x v="155"/>
    <x v="383"/>
    <x v="300"/>
    <x v="58"/>
    <x v="133"/>
    <x v="616"/>
    <n v="65"/>
    <n v="9"/>
    <n v="8.8000000000000007"/>
    <n v="77"/>
    <s v="Kuusou Kagaku"/>
    <s v="E"/>
  </r>
  <r>
    <s v="The Oregon Trail"/>
    <x v="10"/>
    <n v="2011"/>
    <x v="6613"/>
    <x v="18"/>
    <s v="Mar"/>
    <x v="7"/>
    <x v="67"/>
    <x v="234"/>
    <x v="125"/>
    <x v="58"/>
    <x v="145"/>
    <x v="616"/>
    <m/>
    <m/>
    <m/>
    <m/>
    <m/>
    <m/>
  </r>
  <r>
    <s v="Alone in the Dark: Inferno"/>
    <x v="5"/>
    <n v="2008"/>
    <x v="6614"/>
    <x v="22"/>
    <s v="Aug"/>
    <x v="10"/>
    <x v="10"/>
    <x v="290"/>
    <x v="298"/>
    <x v="58"/>
    <x v="133"/>
    <x v="616"/>
    <n v="69"/>
    <n v="25"/>
    <n v="5.6"/>
    <n v="50"/>
    <s v="Eden Studios"/>
    <s v="M"/>
  </r>
  <r>
    <s v="TRON: Evolution"/>
    <x v="16"/>
    <n v="2010"/>
    <x v="5064"/>
    <x v="9"/>
    <s v="Jul"/>
    <x v="8"/>
    <x v="32"/>
    <x v="205"/>
    <x v="287"/>
    <x v="58"/>
    <x v="133"/>
    <x v="616"/>
    <m/>
    <m/>
    <s v="tbd"/>
    <m/>
    <s v="SuperVillain Studios"/>
    <s v="E10+"/>
  </r>
  <r>
    <s v="Gravity Rush Remastered"/>
    <x v="9"/>
    <n v="2015"/>
    <x v="6615"/>
    <x v="2"/>
    <s v="Jul"/>
    <x v="8"/>
    <x v="3"/>
    <x v="324"/>
    <x v="300"/>
    <x v="57"/>
    <x v="145"/>
    <x v="616"/>
    <n v="80"/>
    <n v="62"/>
    <n v="8.1999999999999993"/>
    <n v="153"/>
    <s v="Bluepoint Games"/>
    <s v="T"/>
  </r>
  <r>
    <s v="Destruction Derby Arenas"/>
    <x v="6"/>
    <n v="2004"/>
    <x v="6356"/>
    <x v="4"/>
    <s v="Jan"/>
    <x v="2"/>
    <x v="3"/>
    <x v="383"/>
    <x v="300"/>
    <x v="58"/>
    <x v="133"/>
    <x v="616"/>
    <n v="57"/>
    <n v="27"/>
    <n v="7.8"/>
    <n v="14"/>
    <s v="Studio 33"/>
    <s v="T"/>
  </r>
  <r>
    <s v="Dengeki Bunko Fighting Climax"/>
    <x v="22"/>
    <n v="2014"/>
    <x v="2947"/>
    <x v="18"/>
    <s v="Mar"/>
    <x v="9"/>
    <x v="8"/>
    <x v="393"/>
    <x v="125"/>
    <x v="36"/>
    <x v="145"/>
    <x v="616"/>
    <n v="75"/>
    <n v="7"/>
    <n v="8.5"/>
    <n v="28"/>
    <s v="Sega"/>
    <s v="T"/>
  </r>
  <r>
    <s v="MLB Power Pros 2008"/>
    <x v="0"/>
    <n v="2008"/>
    <x v="6356"/>
    <x v="4"/>
    <s v="Jan"/>
    <x v="0"/>
    <x v="14"/>
    <x v="369"/>
    <x v="125"/>
    <x v="62"/>
    <x v="145"/>
    <x v="616"/>
    <n v="79"/>
    <n v="16"/>
    <n v="8.6999999999999993"/>
    <n v="21"/>
    <s v="Konami"/>
    <s v="E"/>
  </r>
  <r>
    <s v="Littlest Pet Shop: Spring"/>
    <x v="3"/>
    <n v="2009"/>
    <x v="6616"/>
    <x v="0"/>
    <s v="Jan"/>
    <x v="7"/>
    <x v="7"/>
    <x v="234"/>
    <x v="125"/>
    <x v="58"/>
    <x v="145"/>
    <x v="616"/>
    <m/>
    <m/>
    <s v="tbd"/>
    <m/>
    <s v="Electronic Arts"/>
    <s v="E"/>
  </r>
  <r>
    <s v="The Unholy War"/>
    <x v="12"/>
    <n v="1998"/>
    <x v="6617"/>
    <x v="5"/>
    <s v="Apr"/>
    <x v="11"/>
    <x v="21"/>
    <x v="360"/>
    <x v="300"/>
    <x v="58"/>
    <x v="145"/>
    <x v="616"/>
    <m/>
    <m/>
    <m/>
    <m/>
    <m/>
    <m/>
  </r>
  <r>
    <s v="Cabela's Dangerous Hunts 2009"/>
    <x v="4"/>
    <n v="2008"/>
    <x v="6618"/>
    <x v="29"/>
    <s v="Oct"/>
    <x v="0"/>
    <x v="4"/>
    <x v="234"/>
    <x v="125"/>
    <x v="58"/>
    <x v="145"/>
    <x v="616"/>
    <n v="42"/>
    <n v="4"/>
    <s v="tbd"/>
    <m/>
    <s v="FUN Labs"/>
    <s v="T"/>
  </r>
  <r>
    <s v="Rumble Roses XX"/>
    <x v="4"/>
    <n v="2006"/>
    <x v="2008"/>
    <x v="4"/>
    <s v="Apr"/>
    <x v="9"/>
    <x v="14"/>
    <x v="360"/>
    <x v="45"/>
    <x v="57"/>
    <x v="145"/>
    <x v="616"/>
    <n v="62"/>
    <n v="54"/>
    <n v="6.6"/>
    <n v="28"/>
    <s v="Konami"/>
    <s v="M"/>
  </r>
  <r>
    <s v="Total War: WARHAMMER"/>
    <x v="14"/>
    <n v="2016"/>
    <x v="3778"/>
    <x v="34"/>
    <s v="Dec"/>
    <x v="11"/>
    <x v="8"/>
    <x v="180"/>
    <x v="279"/>
    <x v="58"/>
    <x v="145"/>
    <x v="616"/>
    <n v="86"/>
    <n v="77"/>
    <n v="7.3"/>
    <n v="556"/>
    <s v="Creative Assembly"/>
    <s v="T"/>
  </r>
  <r>
    <s v="Wantame Music Channel: Doko Demo Style"/>
    <x v="3"/>
    <n v="2007"/>
    <x v="6619"/>
    <x v="9"/>
    <s v="Jun"/>
    <x v="5"/>
    <x v="12"/>
    <x v="180"/>
    <x v="125"/>
    <x v="29"/>
    <x v="106"/>
    <x v="616"/>
    <m/>
    <m/>
    <m/>
    <m/>
    <m/>
    <m/>
  </r>
  <r>
    <s v="Disney's Winnie the Pooh's Rumbly Tumbly Adventure"/>
    <x v="8"/>
    <n v="2005"/>
    <x v="6620"/>
    <x v="24"/>
    <s v="Oct"/>
    <x v="1"/>
    <x v="5"/>
    <x v="290"/>
    <x v="298"/>
    <x v="58"/>
    <x v="106"/>
    <x v="616"/>
    <m/>
    <m/>
    <m/>
    <m/>
    <m/>
    <m/>
  </r>
  <r>
    <s v="Shaman King: Power of Spirit"/>
    <x v="6"/>
    <n v="2004"/>
    <x v="3106"/>
    <x v="20"/>
    <s v="Apr"/>
    <x v="10"/>
    <x v="14"/>
    <x v="383"/>
    <x v="300"/>
    <x v="58"/>
    <x v="133"/>
    <x v="616"/>
    <n v="54"/>
    <n v="9"/>
    <n v="8.1999999999999993"/>
    <n v="17"/>
    <s v="WinkySoft"/>
    <s v="T"/>
  </r>
  <r>
    <s v="Anno 1701: Dawn of Discovery"/>
    <x v="3"/>
    <n v="2007"/>
    <x v="2546"/>
    <x v="26"/>
    <s v="Mar"/>
    <x v="7"/>
    <x v="129"/>
    <x v="360"/>
    <x v="300"/>
    <x v="58"/>
    <x v="145"/>
    <x v="616"/>
    <n v="78"/>
    <n v="14"/>
    <n v="7.5"/>
    <n v="19"/>
    <s v="Sunflowers Interactive"/>
    <s v="E"/>
  </r>
  <r>
    <s v="Soccer Tsuku DS: World Challenge 2010"/>
    <x v="3"/>
    <n v="2010"/>
    <x v="2267"/>
    <x v="12"/>
    <s v="Oct"/>
    <x v="0"/>
    <x v="8"/>
    <x v="180"/>
    <x v="125"/>
    <x v="29"/>
    <x v="106"/>
    <x v="616"/>
    <m/>
    <m/>
    <m/>
    <m/>
    <m/>
    <m/>
  </r>
  <r>
    <s v="The BIGS 2"/>
    <x v="5"/>
    <n v="2009"/>
    <x v="676"/>
    <x v="31"/>
    <s v="Jun"/>
    <x v="0"/>
    <x v="2"/>
    <x v="234"/>
    <x v="125"/>
    <x v="58"/>
    <x v="145"/>
    <x v="616"/>
    <n v="80"/>
    <n v="18"/>
    <n v="7.6"/>
    <n v="16"/>
    <s v="Blue Castle Games"/>
    <s v="E10+"/>
  </r>
  <r>
    <s v="LEGO Legends of Chima: Laval's Journey"/>
    <x v="22"/>
    <n v="2013"/>
    <x v="4829"/>
    <x v="5"/>
    <s v="Jul"/>
    <x v="10"/>
    <x v="19"/>
    <x v="365"/>
    <x v="265"/>
    <x v="58"/>
    <x v="147"/>
    <x v="616"/>
    <n v="64"/>
    <n v="5"/>
    <n v="6.6"/>
    <n v="8"/>
    <s v="TT Games"/>
    <s v="E10+"/>
  </r>
  <r>
    <s v="DreamWorks Super Star Kartz"/>
    <x v="0"/>
    <n v="2011"/>
    <x v="2380"/>
    <x v="20"/>
    <s v="Jun"/>
    <x v="2"/>
    <x v="4"/>
    <x v="122"/>
    <x v="298"/>
    <x v="58"/>
    <x v="145"/>
    <x v="616"/>
    <m/>
    <m/>
    <s v="tbd"/>
    <m/>
    <s v="Activision"/>
    <s v="E"/>
  </r>
  <r>
    <s v="Contra III: The Alien Wars"/>
    <x v="7"/>
    <n v="1992"/>
    <x v="6621"/>
    <x v="32"/>
    <s v="Jan"/>
    <x v="6"/>
    <x v="14"/>
    <x v="180"/>
    <x v="125"/>
    <x v="29"/>
    <x v="106"/>
    <x v="616"/>
    <m/>
    <m/>
    <m/>
    <m/>
    <m/>
    <m/>
  </r>
  <r>
    <s v="The Amazing Race"/>
    <x v="0"/>
    <n v="2010"/>
    <x v="6622"/>
    <x v="4"/>
    <s v="Apr"/>
    <x v="5"/>
    <x v="5"/>
    <x v="234"/>
    <x v="125"/>
    <x v="58"/>
    <x v="145"/>
    <x v="616"/>
    <m/>
    <m/>
    <s v="tbd"/>
    <m/>
    <s v="Ludia Inc."/>
    <s v="E"/>
  </r>
  <r>
    <s v="Dead to Rights: Reckoning"/>
    <x v="16"/>
    <n v="2005"/>
    <x v="4326"/>
    <x v="13"/>
    <s v="Jan"/>
    <x v="6"/>
    <x v="7"/>
    <x v="234"/>
    <x v="125"/>
    <x v="58"/>
    <x v="145"/>
    <x v="616"/>
    <n v="54"/>
    <n v="26"/>
    <n v="7.2"/>
    <n v="22"/>
    <s v="Rebellion"/>
    <s v="M"/>
  </r>
  <r>
    <s v="Slime MoriMori Dragon Quest 3: Taikaizoku to Shippo Dan"/>
    <x v="10"/>
    <n v="2011"/>
    <x v="6623"/>
    <x v="1"/>
    <s v="Sep"/>
    <x v="3"/>
    <x v="15"/>
    <x v="180"/>
    <x v="125"/>
    <x v="29"/>
    <x v="106"/>
    <x v="616"/>
    <m/>
    <m/>
    <m/>
    <m/>
    <m/>
    <m/>
  </r>
  <r>
    <s v="NBA 08"/>
    <x v="5"/>
    <n v="2007"/>
    <x v="424"/>
    <x v="24"/>
    <s v="Aug"/>
    <x v="0"/>
    <x v="3"/>
    <x v="234"/>
    <x v="125"/>
    <x v="58"/>
    <x v="145"/>
    <x v="616"/>
    <n v="63"/>
    <n v="37"/>
    <n v="6"/>
    <n v="4"/>
    <s v="SCEA San Diego Studios"/>
    <s v="E"/>
  </r>
  <r>
    <s v="Hasbro Family Fun Pack"/>
    <x v="17"/>
    <n v="2015"/>
    <x v="6624"/>
    <x v="28"/>
    <s v="Sep"/>
    <x v="5"/>
    <x v="5"/>
    <x v="205"/>
    <x v="287"/>
    <x v="58"/>
    <x v="145"/>
    <x v="616"/>
    <m/>
    <m/>
    <s v="tbd"/>
    <m/>
    <s v="Ubisoft"/>
    <s v="E10+"/>
  </r>
  <r>
    <s v="Amagami"/>
    <x v="6"/>
    <n v="2009"/>
    <x v="6625"/>
    <x v="24"/>
    <s v="Jul"/>
    <x v="10"/>
    <x v="155"/>
    <x v="180"/>
    <x v="125"/>
    <x v="29"/>
    <x v="106"/>
    <x v="616"/>
    <m/>
    <m/>
    <m/>
    <m/>
    <m/>
    <m/>
  </r>
  <r>
    <s v="No Fear Downhill Mountain Biking"/>
    <x v="12"/>
    <n v="1998"/>
    <x v="4402"/>
    <x v="31"/>
    <s v="Aug"/>
    <x v="0"/>
    <x v="34"/>
    <x v="360"/>
    <x v="300"/>
    <x v="58"/>
    <x v="145"/>
    <x v="616"/>
    <m/>
    <m/>
    <m/>
    <m/>
    <m/>
    <m/>
  </r>
  <r>
    <s v="NCIS"/>
    <x v="0"/>
    <n v="2011"/>
    <x v="3679"/>
    <x v="19"/>
    <s v="Sep"/>
    <x v="10"/>
    <x v="5"/>
    <x v="122"/>
    <x v="203"/>
    <x v="58"/>
    <x v="145"/>
    <x v="616"/>
    <m/>
    <m/>
    <s v="tbd"/>
    <m/>
    <s v="Ubisoft"/>
    <s v="T"/>
  </r>
  <r>
    <s v="The IdolM@ster: One for All"/>
    <x v="5"/>
    <n v="2014"/>
    <x v="6626"/>
    <x v="2"/>
    <s v="Jun"/>
    <x v="5"/>
    <x v="25"/>
    <x v="180"/>
    <x v="125"/>
    <x v="29"/>
    <x v="106"/>
    <x v="616"/>
    <m/>
    <m/>
    <m/>
    <m/>
    <m/>
    <m/>
  </r>
  <r>
    <s v="Fire ProWrestling"/>
    <x v="8"/>
    <n v="2001"/>
    <x v="707"/>
    <x v="21"/>
    <s v="Feb"/>
    <x v="9"/>
    <x v="130"/>
    <x v="290"/>
    <x v="298"/>
    <x v="58"/>
    <x v="106"/>
    <x v="616"/>
    <m/>
    <m/>
    <m/>
    <m/>
    <m/>
    <m/>
  </r>
  <r>
    <s v="Eternal Poison (JP sales)"/>
    <x v="6"/>
    <n v="2008"/>
    <x v="6627"/>
    <x v="23"/>
    <s v="Dec"/>
    <x v="3"/>
    <x v="56"/>
    <x v="180"/>
    <x v="125"/>
    <x v="29"/>
    <x v="106"/>
    <x v="616"/>
    <m/>
    <m/>
    <m/>
    <m/>
    <m/>
    <m/>
  </r>
  <r>
    <s v="Mission: Impossible - Operation Surma"/>
    <x v="13"/>
    <n v="2003"/>
    <x v="6628"/>
    <x v="15"/>
    <s v="Oct"/>
    <x v="1"/>
    <x v="10"/>
    <x v="205"/>
    <x v="298"/>
    <x v="58"/>
    <x v="106"/>
    <x v="616"/>
    <n v="67"/>
    <n v="27"/>
    <n v="6.8"/>
    <n v="4"/>
    <s v="Paradigm Entertainment"/>
    <s v="T"/>
  </r>
  <r>
    <s v="Legendary"/>
    <x v="5"/>
    <n v="2008"/>
    <x v="1003"/>
    <x v="23"/>
    <s v="Feb"/>
    <x v="6"/>
    <x v="10"/>
    <x v="122"/>
    <x v="298"/>
    <x v="58"/>
    <x v="133"/>
    <x v="616"/>
    <n v="50"/>
    <n v="31"/>
    <n v="7.1"/>
    <n v="31"/>
    <s v="Spark Unlimited"/>
    <s v="M"/>
  </r>
  <r>
    <s v="Chuck E. Cheese's Game Room"/>
    <x v="3"/>
    <n v="2010"/>
    <x v="1527"/>
    <x v="18"/>
    <s v="Jul"/>
    <x v="5"/>
    <x v="282"/>
    <x v="234"/>
    <x v="125"/>
    <x v="58"/>
    <x v="145"/>
    <x v="616"/>
    <m/>
    <m/>
    <s v="tbd"/>
    <m/>
    <s v="UFO Interactive"/>
    <s v="E"/>
  </r>
  <r>
    <s v="MX 2002 Featuring Ricky Carmichael"/>
    <x v="13"/>
    <n v="2001"/>
    <x v="297"/>
    <x v="4"/>
    <s v="Aug"/>
    <x v="2"/>
    <x v="28"/>
    <x v="205"/>
    <x v="298"/>
    <x v="58"/>
    <x v="106"/>
    <x v="616"/>
    <n v="74"/>
    <n v="15"/>
    <s v="tbd"/>
    <m/>
    <s v="Pacific Coast Power &amp; Light"/>
    <s v="E"/>
  </r>
  <r>
    <s v="Romance of the Three Kingdoms IV: Wall of Fire"/>
    <x v="12"/>
    <n v="1995"/>
    <x v="5862"/>
    <x v="26"/>
    <s v="Aug"/>
    <x v="11"/>
    <x v="48"/>
    <x v="268"/>
    <x v="298"/>
    <x v="57"/>
    <x v="145"/>
    <x v="616"/>
    <m/>
    <m/>
    <m/>
    <m/>
    <m/>
    <m/>
  </r>
  <r>
    <s v="Illusion of Gaia"/>
    <x v="7"/>
    <n v="1993"/>
    <x v="1764"/>
    <x v="7"/>
    <s v="Feb"/>
    <x v="3"/>
    <x v="0"/>
    <x v="180"/>
    <x v="125"/>
    <x v="29"/>
    <x v="106"/>
    <x v="616"/>
    <m/>
    <m/>
    <m/>
    <m/>
    <m/>
    <m/>
  </r>
  <r>
    <s v="Batman: Arkham Knight"/>
    <x v="14"/>
    <n v="2015"/>
    <x v="6629"/>
    <x v="23"/>
    <s v="Aug"/>
    <x v="8"/>
    <x v="19"/>
    <x v="290"/>
    <x v="298"/>
    <x v="58"/>
    <x v="145"/>
    <x v="616"/>
    <n v="70"/>
    <n v="14"/>
    <n v="2.5"/>
    <n v="1967"/>
    <s v="Rocksteady Studios, Iron Galaxy Studios"/>
    <s v="M"/>
  </r>
  <r>
    <s v="Disney's Kim Possible: Kimmunicator"/>
    <x v="3"/>
    <n v="2005"/>
    <x v="6630"/>
    <x v="16"/>
    <s v="Feb"/>
    <x v="1"/>
    <x v="32"/>
    <x v="369"/>
    <x v="45"/>
    <x v="58"/>
    <x v="145"/>
    <x v="616"/>
    <n v="61"/>
    <n v="14"/>
    <n v="7.5"/>
    <n v="4"/>
    <s v="Artificial Mind and Movement"/>
    <s v="E"/>
  </r>
  <r>
    <s v="Mega Man Anniversary Collection"/>
    <x v="13"/>
    <n v="2005"/>
    <x v="6631"/>
    <x v="23"/>
    <s v="Dec"/>
    <x v="1"/>
    <x v="12"/>
    <x v="205"/>
    <x v="298"/>
    <x v="58"/>
    <x v="106"/>
    <x v="616"/>
    <n v="80"/>
    <n v="12"/>
    <n v="9.1999999999999993"/>
    <n v="5"/>
    <s v="Atomic Planet Entertainment"/>
    <s v="E"/>
  </r>
  <r>
    <s v="Sally's Salon"/>
    <x v="3"/>
    <n v="2008"/>
    <x v="6632"/>
    <x v="1"/>
    <s v="Dec"/>
    <x v="7"/>
    <x v="12"/>
    <x v="234"/>
    <x v="125"/>
    <x v="58"/>
    <x v="145"/>
    <x v="616"/>
    <m/>
    <m/>
    <s v="tbd"/>
    <m/>
    <s v="Capcom"/>
    <s v="E"/>
  </r>
  <r>
    <s v="Disruptor"/>
    <x v="12"/>
    <n v="1995"/>
    <x v="6336"/>
    <x v="7"/>
    <s v="May"/>
    <x v="6"/>
    <x v="117"/>
    <x v="360"/>
    <x v="300"/>
    <x v="58"/>
    <x v="145"/>
    <x v="616"/>
    <m/>
    <m/>
    <m/>
    <m/>
    <m/>
    <m/>
  </r>
  <r>
    <s v="Pro Evolution Soccer 2017"/>
    <x v="5"/>
    <n v="2016"/>
    <x v="6187"/>
    <x v="26"/>
    <s v="Jun"/>
    <x v="0"/>
    <x v="14"/>
    <x v="365"/>
    <x v="300"/>
    <x v="23"/>
    <x v="145"/>
    <x v="616"/>
    <m/>
    <m/>
    <n v="7.2"/>
    <n v="19"/>
    <s v="Konami"/>
    <s v="E"/>
  </r>
  <r>
    <s v="Zoobles! Spring to Life!"/>
    <x v="3"/>
    <n v="2011"/>
    <x v="6633"/>
    <x v="23"/>
    <s v="Jun"/>
    <x v="5"/>
    <x v="4"/>
    <x v="205"/>
    <x v="287"/>
    <x v="58"/>
    <x v="145"/>
    <x v="616"/>
    <m/>
    <m/>
    <m/>
    <m/>
    <m/>
    <m/>
  </r>
  <r>
    <s v="Diablo II"/>
    <x v="14"/>
    <n v="2000"/>
    <x v="6634"/>
    <x v="10"/>
    <s v="Aug"/>
    <x v="3"/>
    <x v="321"/>
    <x v="365"/>
    <x v="244"/>
    <x v="58"/>
    <x v="133"/>
    <x v="616"/>
    <n v="88"/>
    <n v="34"/>
    <n v="8.8000000000000007"/>
    <n v="1056"/>
    <s v="Blizzard North"/>
    <s v="M"/>
  </r>
  <r>
    <s v="Shrek Smash n' Crash Racing"/>
    <x v="19"/>
    <n v="2006"/>
    <x v="6635"/>
    <x v="12"/>
    <s v="Nov"/>
    <x v="2"/>
    <x v="4"/>
    <x v="205"/>
    <x v="298"/>
    <x v="58"/>
    <x v="106"/>
    <x v="616"/>
    <m/>
    <m/>
    <n v="3.1"/>
    <n v="7"/>
    <s v="Activision"/>
    <s v="E"/>
  </r>
  <r>
    <s v="F1 2011"/>
    <x v="22"/>
    <n v="2011"/>
    <x v="1738"/>
    <x v="25"/>
    <s v="Apr"/>
    <x v="2"/>
    <x v="34"/>
    <x v="396"/>
    <x v="270"/>
    <x v="62"/>
    <x v="133"/>
    <x v="616"/>
    <n v="66"/>
    <n v="27"/>
    <n v="6.2"/>
    <n v="25"/>
    <s v="Codemasters"/>
    <s v="E"/>
  </r>
  <r>
    <s v="Drakengard 2"/>
    <x v="6"/>
    <n v="2005"/>
    <x v="6636"/>
    <x v="24"/>
    <s v="Jan"/>
    <x v="3"/>
    <x v="5"/>
    <x v="383"/>
    <x v="300"/>
    <x v="58"/>
    <x v="133"/>
    <x v="616"/>
    <n v="58"/>
    <n v="34"/>
    <n v="5.5"/>
    <n v="49"/>
    <s v="Cavia Inc."/>
    <s v="M"/>
  </r>
  <r>
    <s v="Ben 10 Galactic Racing"/>
    <x v="3"/>
    <n v="2011"/>
    <x v="460"/>
    <x v="17"/>
    <s v="Jan"/>
    <x v="2"/>
    <x v="58"/>
    <x v="290"/>
    <x v="298"/>
    <x v="58"/>
    <x v="145"/>
    <x v="616"/>
    <m/>
    <m/>
    <s v="tbd"/>
    <m/>
    <s v="Tantatus"/>
    <s v="E"/>
  </r>
  <r>
    <s v="Grand Knights History"/>
    <x v="16"/>
    <n v="2011"/>
    <x v="3584"/>
    <x v="16"/>
    <s v="Jun"/>
    <x v="3"/>
    <x v="214"/>
    <x v="180"/>
    <x v="125"/>
    <x v="29"/>
    <x v="106"/>
    <x v="616"/>
    <m/>
    <m/>
    <m/>
    <m/>
    <s v="Vanillaware"/>
    <m/>
  </r>
  <r>
    <s v="Scene It? Bright Lights! Big Screen!"/>
    <x v="5"/>
    <n v="2009"/>
    <x v="3669"/>
    <x v="23"/>
    <s v="Apr"/>
    <x v="5"/>
    <x v="19"/>
    <x v="205"/>
    <x v="45"/>
    <x v="58"/>
    <x v="145"/>
    <x v="616"/>
    <m/>
    <m/>
    <m/>
    <m/>
    <m/>
    <m/>
  </r>
  <r>
    <s v="Harvest Moon DS (jp sales)"/>
    <x v="3"/>
    <n v="2005"/>
    <x v="285"/>
    <x v="6"/>
    <s v="Jul"/>
    <x v="7"/>
    <x v="70"/>
    <x v="180"/>
    <x v="125"/>
    <x v="29"/>
    <x v="106"/>
    <x v="616"/>
    <m/>
    <m/>
    <m/>
    <m/>
    <m/>
    <m/>
  </r>
  <r>
    <s v="Castlevania: Legacy of Darkness"/>
    <x v="11"/>
    <n v="1999"/>
    <x v="6637"/>
    <x v="13"/>
    <s v="Nov"/>
    <x v="1"/>
    <x v="14"/>
    <x v="383"/>
    <x v="287"/>
    <x v="69"/>
    <x v="106"/>
    <x v="616"/>
    <m/>
    <m/>
    <m/>
    <m/>
    <m/>
    <m/>
  </r>
  <r>
    <s v="Sin and Punishment"/>
    <x v="11"/>
    <n v="2000"/>
    <x v="6638"/>
    <x v="21"/>
    <s v="Feb"/>
    <x v="6"/>
    <x v="0"/>
    <x v="180"/>
    <x v="125"/>
    <x v="29"/>
    <x v="106"/>
    <x v="616"/>
    <m/>
    <m/>
    <m/>
    <m/>
    <m/>
    <m/>
  </r>
  <r>
    <s v="NBA Jam 2000"/>
    <x v="11"/>
    <n v="1999"/>
    <x v="721"/>
    <x v="7"/>
    <s v="Apr"/>
    <x v="0"/>
    <x v="30"/>
    <x v="234"/>
    <x v="45"/>
    <x v="58"/>
    <x v="106"/>
    <x v="616"/>
    <m/>
    <m/>
    <m/>
    <m/>
    <m/>
    <m/>
  </r>
  <r>
    <s v="Sonic Riders"/>
    <x v="13"/>
    <n v="2006"/>
    <x v="6639"/>
    <x v="20"/>
    <s v="Aug"/>
    <x v="2"/>
    <x v="8"/>
    <x v="205"/>
    <x v="298"/>
    <x v="58"/>
    <x v="106"/>
    <x v="616"/>
    <n v="56"/>
    <n v="33"/>
    <n v="8.1"/>
    <n v="7"/>
    <s v="Sonic Team"/>
    <s v="E"/>
  </r>
  <r>
    <s v="Shrek Super Party"/>
    <x v="13"/>
    <n v="2002"/>
    <x v="6640"/>
    <x v="2"/>
    <s v="Jun"/>
    <x v="5"/>
    <x v="71"/>
    <x v="205"/>
    <x v="298"/>
    <x v="58"/>
    <x v="106"/>
    <x v="616"/>
    <n v="33"/>
    <n v="9"/>
    <n v="8"/>
    <n v="11"/>
    <s v="Mass Media"/>
    <s v="E"/>
  </r>
  <r>
    <s v="Venetica"/>
    <x v="4"/>
    <n v="2010"/>
    <x v="3752"/>
    <x v="25"/>
    <s v="Aug"/>
    <x v="3"/>
    <x v="233"/>
    <x v="290"/>
    <x v="298"/>
    <x v="58"/>
    <x v="145"/>
    <x v="616"/>
    <n v="42"/>
    <n v="14"/>
    <n v="7.3"/>
    <n v="18"/>
    <s v="Deck 13"/>
    <s v="T"/>
  </r>
  <r>
    <s v="Rally Fusion: Race of Champions"/>
    <x v="6"/>
    <n v="2002"/>
    <x v="151"/>
    <x v="17"/>
    <s v="Sep"/>
    <x v="2"/>
    <x v="4"/>
    <x v="383"/>
    <x v="300"/>
    <x v="58"/>
    <x v="133"/>
    <x v="616"/>
    <n v="73"/>
    <n v="19"/>
    <s v="tbd"/>
    <m/>
    <s v="Climax Group"/>
    <s v="E"/>
  </r>
  <r>
    <s v="The House of the Dead"/>
    <x v="23"/>
    <n v="1997"/>
    <x v="4042"/>
    <x v="33"/>
    <s v="Aug"/>
    <x v="6"/>
    <x v="8"/>
    <x v="180"/>
    <x v="125"/>
    <x v="29"/>
    <x v="106"/>
    <x v="616"/>
    <m/>
    <m/>
    <m/>
    <m/>
    <m/>
    <m/>
  </r>
  <r>
    <s v="Transformers: Prime"/>
    <x v="18"/>
    <n v="2012"/>
    <x v="4312"/>
    <x v="9"/>
    <s v="Nov"/>
    <x v="8"/>
    <x v="4"/>
    <x v="290"/>
    <x v="298"/>
    <x v="58"/>
    <x v="145"/>
    <x v="616"/>
    <m/>
    <m/>
    <m/>
    <m/>
    <m/>
    <m/>
  </r>
  <r>
    <s v="Persona 4: Arena"/>
    <x v="4"/>
    <n v="2012"/>
    <x v="5779"/>
    <x v="0"/>
    <s v="Nov"/>
    <x v="9"/>
    <x v="91"/>
    <x v="122"/>
    <x v="45"/>
    <x v="102"/>
    <x v="145"/>
    <x v="616"/>
    <n v="83"/>
    <n v="21"/>
    <n v="7.3"/>
    <n v="60"/>
    <s v="Arc System Works"/>
    <s v="T"/>
  </r>
  <r>
    <s v="Street Fighter IV"/>
    <x v="14"/>
    <s v="N/A"/>
    <x v="837"/>
    <x v="13"/>
    <s v="Nov"/>
    <x v="9"/>
    <x v="12"/>
    <x v="360"/>
    <x v="300"/>
    <x v="58"/>
    <x v="133"/>
    <x v="616"/>
    <n v="91"/>
    <n v="23"/>
    <n v="8"/>
    <n v="352"/>
    <s v="Capcom"/>
    <s v="T"/>
  </r>
  <r>
    <s v="Cabela's Alaskan Adventure"/>
    <x v="4"/>
    <n v="2006"/>
    <x v="1075"/>
    <x v="28"/>
    <s v="Aug"/>
    <x v="0"/>
    <x v="4"/>
    <x v="234"/>
    <x v="125"/>
    <x v="58"/>
    <x v="145"/>
    <x v="616"/>
    <n v="48"/>
    <n v="11"/>
    <n v="5.6"/>
    <n v="17"/>
    <s v="FUN Labs"/>
    <s v="T"/>
  </r>
  <r>
    <s v="RealSports Volleyball"/>
    <x v="15"/>
    <n v="1981"/>
    <x v="6641"/>
    <x v="30"/>
    <s v="Sep"/>
    <x v="0"/>
    <x v="10"/>
    <x v="234"/>
    <x v="45"/>
    <x v="58"/>
    <x v="106"/>
    <x v="616"/>
    <m/>
    <m/>
    <m/>
    <m/>
    <m/>
    <m/>
  </r>
  <r>
    <s v="Heroes of the Pacific"/>
    <x v="13"/>
    <n v="2005"/>
    <x v="4775"/>
    <x v="7"/>
    <s v="May"/>
    <x v="7"/>
    <x v="34"/>
    <x v="205"/>
    <x v="298"/>
    <x v="58"/>
    <x v="106"/>
    <x v="616"/>
    <n v="76"/>
    <n v="33"/>
    <n v="8.1999999999999993"/>
    <n v="5"/>
    <s v="IR Gurus Interactive Ltd."/>
    <s v="T"/>
  </r>
  <r>
    <s v="RollerCoaster Tycoon"/>
    <x v="13"/>
    <n v="2003"/>
    <x v="6642"/>
    <x v="18"/>
    <s v="Apr"/>
    <x v="11"/>
    <x v="10"/>
    <x v="205"/>
    <x v="298"/>
    <x v="58"/>
    <x v="106"/>
    <x v="616"/>
    <n v="62"/>
    <n v="8"/>
    <n v="8.3000000000000007"/>
    <n v="12"/>
    <s v="Atari"/>
    <s v="E"/>
  </r>
  <r>
    <s v="NightCaster"/>
    <x v="13"/>
    <n v="2002"/>
    <x v="6643"/>
    <x v="1"/>
    <s v="May"/>
    <x v="8"/>
    <x v="1"/>
    <x v="205"/>
    <x v="298"/>
    <x v="58"/>
    <x v="106"/>
    <x v="616"/>
    <n v="61"/>
    <n v="27"/>
    <n v="5.7"/>
    <n v="7"/>
    <s v="Jaleco Entertainment"/>
    <s v="T"/>
  </r>
  <r>
    <s v="FIFA World Cup Germany 2006"/>
    <x v="19"/>
    <n v="2006"/>
    <x v="6644"/>
    <x v="11"/>
    <s v="Jun"/>
    <x v="0"/>
    <x v="7"/>
    <x v="205"/>
    <x v="298"/>
    <x v="58"/>
    <x v="106"/>
    <x v="616"/>
    <n v="76"/>
    <n v="17"/>
    <n v="6.2"/>
    <n v="5"/>
    <s v="EA Canada"/>
    <s v="E"/>
  </r>
  <r>
    <s v="Space Camp"/>
    <x v="0"/>
    <n v="2009"/>
    <x v="6645"/>
    <x v="29"/>
    <s v="Feb"/>
    <x v="8"/>
    <x v="4"/>
    <x v="234"/>
    <x v="125"/>
    <x v="58"/>
    <x v="145"/>
    <x v="616"/>
    <m/>
    <m/>
    <n v="6.2"/>
    <n v="5"/>
    <s v="7 Studios"/>
    <s v="E"/>
  </r>
  <r>
    <s v="Hitman 2: Silent Assassin"/>
    <x v="19"/>
    <n v="2003"/>
    <x v="1684"/>
    <x v="15"/>
    <s v="Sep"/>
    <x v="8"/>
    <x v="21"/>
    <x v="205"/>
    <x v="298"/>
    <x v="58"/>
    <x v="106"/>
    <x v="616"/>
    <n v="83"/>
    <n v="17"/>
    <n v="5.5"/>
    <n v="8"/>
    <s v="Io Interactive"/>
    <s v="M"/>
  </r>
  <r>
    <s v="Lovely Lisa and Friends"/>
    <x v="3"/>
    <n v="2010"/>
    <x v="6646"/>
    <x v="14"/>
    <s v="Nov"/>
    <x v="7"/>
    <x v="99"/>
    <x v="234"/>
    <x v="125"/>
    <x v="58"/>
    <x v="145"/>
    <x v="616"/>
    <m/>
    <m/>
    <s v="tbd"/>
    <m/>
    <m/>
    <m/>
  </r>
  <r>
    <s v="Digimon Racing"/>
    <x v="8"/>
    <n v="2004"/>
    <x v="6647"/>
    <x v="34"/>
    <s v="May"/>
    <x v="2"/>
    <x v="25"/>
    <x v="290"/>
    <x v="298"/>
    <x v="58"/>
    <x v="106"/>
    <x v="616"/>
    <n v="62"/>
    <n v="10"/>
    <s v="tbd"/>
    <m/>
    <s v="Griptonite Games"/>
    <s v="E"/>
  </r>
  <r>
    <s v="All Star Cheer Squad 2"/>
    <x v="0"/>
    <n v="2009"/>
    <x v="6648"/>
    <x v="17"/>
    <s v="Mar"/>
    <x v="0"/>
    <x v="28"/>
    <x v="234"/>
    <x v="125"/>
    <x v="58"/>
    <x v="145"/>
    <x v="616"/>
    <m/>
    <m/>
    <s v="tbd"/>
    <m/>
    <s v="Gorilla Games"/>
    <s v="E"/>
  </r>
  <r>
    <s v="Ape Escape 3"/>
    <x v="6"/>
    <n v="2005"/>
    <x v="4435"/>
    <x v="2"/>
    <s v="Jan"/>
    <x v="1"/>
    <x v="3"/>
    <x v="383"/>
    <x v="300"/>
    <x v="58"/>
    <x v="133"/>
    <x v="616"/>
    <n v="77"/>
    <n v="51"/>
    <n v="8.5"/>
    <n v="22"/>
    <s v="SCE Japan Studio"/>
    <s v="E10+"/>
  </r>
  <r>
    <s v="Crouching Tiger, Hidden Dragon"/>
    <x v="6"/>
    <n v="2003"/>
    <x v="2486"/>
    <x v="34"/>
    <s v="Nov"/>
    <x v="8"/>
    <x v="5"/>
    <x v="383"/>
    <x v="300"/>
    <x v="58"/>
    <x v="133"/>
    <x v="616"/>
    <n v="48"/>
    <n v="26"/>
    <n v="3.7"/>
    <n v="6"/>
    <s v="Light Weight"/>
    <s v="T"/>
  </r>
  <r>
    <s v="Final Fantasy XIV: Heavensward"/>
    <x v="9"/>
    <n v="2015"/>
    <x v="2367"/>
    <x v="0"/>
    <s v="Jul"/>
    <x v="8"/>
    <x v="15"/>
    <x v="180"/>
    <x v="297"/>
    <x v="23"/>
    <x v="145"/>
    <x v="616"/>
    <n v="86"/>
    <n v="20"/>
    <n v="7.6"/>
    <n v="225"/>
    <s v="Square Enix"/>
    <s v="T"/>
  </r>
  <r>
    <s v="Last Bronx"/>
    <x v="23"/>
    <n v="1996"/>
    <x v="6649"/>
    <x v="22"/>
    <s v="May"/>
    <x v="9"/>
    <x v="8"/>
    <x v="180"/>
    <x v="125"/>
    <x v="29"/>
    <x v="106"/>
    <x v="616"/>
    <m/>
    <m/>
    <m/>
    <m/>
    <m/>
    <m/>
  </r>
  <r>
    <s v="Secret Agent Clank"/>
    <x v="16"/>
    <n v="2008"/>
    <x v="6650"/>
    <x v="34"/>
    <s v="Nov"/>
    <x v="1"/>
    <x v="3"/>
    <x v="393"/>
    <x v="298"/>
    <x v="57"/>
    <x v="133"/>
    <x v="616"/>
    <n v="72"/>
    <n v="56"/>
    <n v="7.8"/>
    <n v="35"/>
    <s v="High Impact Games"/>
    <s v="E10+"/>
  </r>
  <r>
    <s v="Barbie and the Three Musketeers"/>
    <x v="3"/>
    <n v="2009"/>
    <x v="4760"/>
    <x v="23"/>
    <s v="Mar"/>
    <x v="10"/>
    <x v="4"/>
    <x v="234"/>
    <x v="125"/>
    <x v="58"/>
    <x v="145"/>
    <x v="616"/>
    <m/>
    <m/>
    <s v="tbd"/>
    <m/>
    <s v="WayForward"/>
    <s v="E"/>
  </r>
  <r>
    <s v="Science Papa"/>
    <x v="0"/>
    <n v="2009"/>
    <x v="6651"/>
    <x v="32"/>
    <s v="Feb"/>
    <x v="5"/>
    <x v="4"/>
    <x v="369"/>
    <x v="45"/>
    <x v="58"/>
    <x v="145"/>
    <x v="616"/>
    <m/>
    <m/>
    <s v="tbd"/>
    <m/>
    <s v="Activision"/>
    <s v="E"/>
  </r>
  <r>
    <s v="Momotaro Douchuuki"/>
    <x v="23"/>
    <n v="1997"/>
    <x v="6652"/>
    <x v="6"/>
    <s v="Aug"/>
    <x v="5"/>
    <x v="68"/>
    <x v="180"/>
    <x v="125"/>
    <x v="29"/>
    <x v="106"/>
    <x v="616"/>
    <m/>
    <m/>
    <m/>
    <m/>
    <m/>
    <m/>
  </r>
  <r>
    <s v="Iridion II"/>
    <x v="8"/>
    <n v="2003"/>
    <x v="6560"/>
    <x v="2"/>
    <s v="Mar"/>
    <x v="6"/>
    <x v="23"/>
    <x v="290"/>
    <x v="298"/>
    <x v="58"/>
    <x v="106"/>
    <x v="616"/>
    <n v="78"/>
    <n v="13"/>
    <s v="tbd"/>
    <m/>
    <s v="Shin'en"/>
    <s v="E"/>
  </r>
  <r>
    <s v="Whiplash"/>
    <x v="6"/>
    <n v="2003"/>
    <x v="2576"/>
    <x v="21"/>
    <s v="Oct"/>
    <x v="2"/>
    <x v="21"/>
    <x v="383"/>
    <x v="300"/>
    <x v="58"/>
    <x v="133"/>
    <x v="616"/>
    <n v="66"/>
    <n v="32"/>
    <n v="8.6999999999999993"/>
    <n v="15"/>
    <s v="Crystal Dynamics"/>
    <s v="T"/>
  </r>
  <r>
    <s v="007: Quantum of Solace"/>
    <x v="3"/>
    <n v="2008"/>
    <x v="6653"/>
    <x v="14"/>
    <s v="Oct"/>
    <x v="8"/>
    <x v="4"/>
    <x v="369"/>
    <x v="45"/>
    <x v="58"/>
    <x v="145"/>
    <x v="616"/>
    <n v="65"/>
    <n v="10"/>
    <s v="tbd"/>
    <m/>
    <s v="Vicarious Visions"/>
    <s v="T"/>
  </r>
  <r>
    <s v="Family Fortunes"/>
    <x v="0"/>
    <n v="2009"/>
    <x v="5010"/>
    <x v="27"/>
    <s v="Jul"/>
    <x v="5"/>
    <x v="51"/>
    <x v="180"/>
    <x v="279"/>
    <x v="58"/>
    <x v="145"/>
    <x v="616"/>
    <m/>
    <m/>
    <m/>
    <m/>
    <m/>
    <m/>
  </r>
  <r>
    <s v="Borderlands: Double Game Add-On Pack"/>
    <x v="4"/>
    <n v="2010"/>
    <x v="4164"/>
    <x v="25"/>
    <s v="Mar"/>
    <x v="6"/>
    <x v="2"/>
    <x v="205"/>
    <x v="287"/>
    <x v="58"/>
    <x v="145"/>
    <x v="616"/>
    <m/>
    <m/>
    <s v="tbd"/>
    <m/>
    <s v="Gearbox Software"/>
    <s v="M"/>
  </r>
  <r>
    <s v="Farming Simulator 2011"/>
    <x v="14"/>
    <n v="2010"/>
    <x v="6654"/>
    <x v="5"/>
    <s v="Jan"/>
    <x v="7"/>
    <x v="33"/>
    <x v="180"/>
    <x v="293"/>
    <x v="58"/>
    <x v="106"/>
    <x v="616"/>
    <m/>
    <m/>
    <n v="7"/>
    <n v="23"/>
    <s v="Giants Software"/>
    <s v="E"/>
  </r>
  <r>
    <s v="Watch Dogs"/>
    <x v="18"/>
    <n v="2014"/>
    <x v="6495"/>
    <x v="21"/>
    <s v="Nov"/>
    <x v="8"/>
    <x v="5"/>
    <x v="360"/>
    <x v="300"/>
    <x v="58"/>
    <x v="145"/>
    <x v="616"/>
    <n v="62"/>
    <n v="15"/>
    <n v="6.4"/>
    <n v="162"/>
    <s v="Ubisoft Romania"/>
    <s v="M"/>
  </r>
  <r>
    <s v="BlazBlue: Continuum Shift II"/>
    <x v="16"/>
    <n v="2011"/>
    <x v="6655"/>
    <x v="14"/>
    <s v="May"/>
    <x v="9"/>
    <x v="148"/>
    <x v="396"/>
    <x v="287"/>
    <x v="35"/>
    <x v="145"/>
    <x v="616"/>
    <n v="77"/>
    <n v="8"/>
    <n v="6.8"/>
    <n v="10"/>
    <s v="Arc System Works"/>
    <s v="T"/>
  </r>
  <r>
    <s v="Summon Night: Twin Age"/>
    <x v="3"/>
    <n v="2007"/>
    <x v="864"/>
    <x v="26"/>
    <s v="Jun"/>
    <x v="3"/>
    <x v="56"/>
    <x v="360"/>
    <x v="125"/>
    <x v="69"/>
    <x v="145"/>
    <x v="616"/>
    <n v="73"/>
    <n v="21"/>
    <n v="7.2"/>
    <n v="11"/>
    <s v="Flight-Plan"/>
    <s v="E10+"/>
  </r>
  <r>
    <s v="Spider-Man: Battle for New York"/>
    <x v="3"/>
    <n v="2006"/>
    <x v="2300"/>
    <x v="18"/>
    <s v="Aug"/>
    <x v="1"/>
    <x v="4"/>
    <x v="234"/>
    <x v="125"/>
    <x v="58"/>
    <x v="145"/>
    <x v="616"/>
    <n v="68"/>
    <n v="13"/>
    <n v="6.9"/>
    <n v="8"/>
    <s v="Torus Games"/>
    <s v="E10+"/>
  </r>
  <r>
    <s v="Pop'n Music Portable"/>
    <x v="16"/>
    <n v="2010"/>
    <x v="6656"/>
    <x v="27"/>
    <s v="Nov"/>
    <x v="5"/>
    <x v="14"/>
    <x v="180"/>
    <x v="125"/>
    <x v="29"/>
    <x v="106"/>
    <x v="616"/>
    <m/>
    <m/>
    <m/>
    <m/>
    <m/>
    <m/>
  </r>
  <r>
    <s v="Nintendo Puzzle Collection"/>
    <x v="19"/>
    <s v="N/A"/>
    <x v="560"/>
    <x v="33"/>
    <s v="Apr"/>
    <x v="4"/>
    <x v="53"/>
    <x v="180"/>
    <x v="125"/>
    <x v="29"/>
    <x v="106"/>
    <x v="616"/>
    <m/>
    <m/>
    <m/>
    <m/>
    <m/>
    <m/>
  </r>
  <r>
    <s v="Destroy All Humans! Path of the Furon"/>
    <x v="4"/>
    <n v="2008"/>
    <x v="6657"/>
    <x v="32"/>
    <s v="Apr"/>
    <x v="8"/>
    <x v="28"/>
    <x v="122"/>
    <x v="203"/>
    <x v="58"/>
    <x v="145"/>
    <x v="616"/>
    <m/>
    <m/>
    <m/>
    <m/>
    <m/>
    <m/>
  </r>
  <r>
    <s v="Army Men: Soldiers of Misfortune"/>
    <x v="0"/>
    <n v="2008"/>
    <x v="6658"/>
    <x v="8"/>
    <s v="Dec"/>
    <x v="6"/>
    <x v="74"/>
    <x v="234"/>
    <x v="125"/>
    <x v="58"/>
    <x v="145"/>
    <x v="616"/>
    <m/>
    <m/>
    <n v="2.5"/>
    <n v="6"/>
    <s v="Big Blue Bubble Inc."/>
    <s v="E"/>
  </r>
  <r>
    <s v="Game Party: Champions"/>
    <x v="18"/>
    <n v="2012"/>
    <x v="2883"/>
    <x v="10"/>
    <s v="Jan"/>
    <x v="8"/>
    <x v="19"/>
    <x v="290"/>
    <x v="298"/>
    <x v="58"/>
    <x v="145"/>
    <x v="616"/>
    <n v="24"/>
    <n v="8"/>
    <n v="3.5"/>
    <n v="21"/>
    <s v="Phosphor Games Studio, LLC"/>
    <s v="E"/>
  </r>
  <r>
    <s v="Otogi: Myth of Demons"/>
    <x v="13"/>
    <n v="2002"/>
    <x v="6659"/>
    <x v="16"/>
    <s v="Dec"/>
    <x v="8"/>
    <x v="8"/>
    <x v="122"/>
    <x v="287"/>
    <x v="102"/>
    <x v="106"/>
    <x v="616"/>
    <n v="80"/>
    <n v="40"/>
    <n v="8.5"/>
    <n v="28"/>
    <s v="From Software"/>
    <s v="T"/>
  </r>
  <r>
    <s v="Margot's Word Brain"/>
    <x v="0"/>
    <n v="2008"/>
    <x v="6660"/>
    <x v="26"/>
    <s v="Jun"/>
    <x v="4"/>
    <x v="84"/>
    <x v="234"/>
    <x v="125"/>
    <x v="58"/>
    <x v="145"/>
    <x v="616"/>
    <m/>
    <m/>
    <s v="tbd"/>
    <m/>
    <s v="Slam Games"/>
    <s v="E10+"/>
  </r>
  <r>
    <s v="Peppa Pig: Fun and Games"/>
    <x v="0"/>
    <n v="2010"/>
    <x v="4014"/>
    <x v="4"/>
    <s v="Feb"/>
    <x v="5"/>
    <x v="5"/>
    <x v="180"/>
    <x v="277"/>
    <x v="58"/>
    <x v="133"/>
    <x v="616"/>
    <m/>
    <m/>
    <m/>
    <m/>
    <m/>
    <m/>
  </r>
  <r>
    <s v="Dreamworks 2-in-1 Party Pack"/>
    <x v="3"/>
    <n v="2010"/>
    <x v="6661"/>
    <x v="21"/>
    <s v="Jun"/>
    <x v="5"/>
    <x v="4"/>
    <x v="234"/>
    <x v="125"/>
    <x v="58"/>
    <x v="145"/>
    <x v="616"/>
    <m/>
    <m/>
    <s v="tbd"/>
    <m/>
    <s v="Activision"/>
    <s v="E"/>
  </r>
  <r>
    <s v="Alter Echo"/>
    <x v="6"/>
    <n v="2003"/>
    <x v="6662"/>
    <x v="32"/>
    <s v="Feb"/>
    <x v="6"/>
    <x v="28"/>
    <x v="383"/>
    <x v="300"/>
    <x v="58"/>
    <x v="133"/>
    <x v="616"/>
    <n v="62"/>
    <n v="26"/>
    <n v="7"/>
    <n v="9"/>
    <s v="Outrage Games"/>
    <s v="T"/>
  </r>
  <r>
    <s v="Walt Disney Pictures Presents: The Wild"/>
    <x v="8"/>
    <n v="2006"/>
    <x v="1075"/>
    <x v="28"/>
    <s v="Aug"/>
    <x v="1"/>
    <x v="32"/>
    <x v="290"/>
    <x v="298"/>
    <x v="58"/>
    <x v="106"/>
    <x v="616"/>
    <m/>
    <m/>
    <m/>
    <m/>
    <m/>
    <m/>
  </r>
  <r>
    <s v="Green Lantern: Rise of the Manhunters"/>
    <x v="10"/>
    <n v="2011"/>
    <x v="6663"/>
    <x v="11"/>
    <s v="Jan"/>
    <x v="8"/>
    <x v="19"/>
    <x v="290"/>
    <x v="298"/>
    <x v="58"/>
    <x v="145"/>
    <x v="616"/>
    <n v="42"/>
    <n v="6"/>
    <n v="3.9"/>
    <n v="7"/>
    <s v="Griptonite Games"/>
    <s v="E10+"/>
  </r>
  <r>
    <s v="Puzzle de Harvest Moon"/>
    <x v="3"/>
    <n v="2007"/>
    <x v="5591"/>
    <x v="32"/>
    <s v="Nov"/>
    <x v="4"/>
    <x v="77"/>
    <x v="234"/>
    <x v="125"/>
    <x v="58"/>
    <x v="145"/>
    <x v="616"/>
    <n v="41"/>
    <n v="5"/>
    <n v="6.3"/>
    <n v="4"/>
    <s v="Platinum Egg"/>
    <s v="E"/>
  </r>
  <r>
    <s v="Metal Max 3"/>
    <x v="3"/>
    <n v="2010"/>
    <x v="6664"/>
    <x v="31"/>
    <s v="Sep"/>
    <x v="3"/>
    <x v="155"/>
    <x v="180"/>
    <x v="125"/>
    <x v="29"/>
    <x v="106"/>
    <x v="616"/>
    <m/>
    <m/>
    <m/>
    <m/>
    <m/>
    <m/>
  </r>
  <r>
    <s v="Rock Band Track Pack Volume 1"/>
    <x v="6"/>
    <n v="2008"/>
    <x v="6665"/>
    <x v="24"/>
    <s v="Nov"/>
    <x v="5"/>
    <x v="31"/>
    <x v="383"/>
    <x v="300"/>
    <x v="58"/>
    <x v="133"/>
    <x v="616"/>
    <m/>
    <m/>
    <s v="tbd"/>
    <m/>
    <s v="Harmonix Music Systems"/>
    <s v="T"/>
  </r>
  <r>
    <s v="Puyo Puyo!! 20th Anniversary"/>
    <x v="10"/>
    <n v="2011"/>
    <x v="6666"/>
    <x v="0"/>
    <s v="Jan"/>
    <x v="4"/>
    <x v="8"/>
    <x v="180"/>
    <x v="125"/>
    <x v="29"/>
    <x v="106"/>
    <x v="616"/>
    <m/>
    <m/>
    <m/>
    <m/>
    <m/>
    <m/>
  </r>
  <r>
    <s v="My Baby: First Steps"/>
    <x v="0"/>
    <n v="2009"/>
    <x v="6667"/>
    <x v="19"/>
    <s v="Mar"/>
    <x v="7"/>
    <x v="81"/>
    <x v="234"/>
    <x v="125"/>
    <x v="58"/>
    <x v="145"/>
    <x v="616"/>
    <m/>
    <m/>
    <s v="tbd"/>
    <m/>
    <s v="Dancing Dots"/>
    <s v="E"/>
  </r>
  <r>
    <s v="Namco Soccer Prime Goal"/>
    <x v="12"/>
    <n v="1995"/>
    <x v="6668"/>
    <x v="34"/>
    <s v="Apr"/>
    <x v="0"/>
    <x v="3"/>
    <x v="180"/>
    <x v="125"/>
    <x v="130"/>
    <x v="145"/>
    <x v="616"/>
    <m/>
    <m/>
    <m/>
    <m/>
    <m/>
    <m/>
  </r>
  <r>
    <s v="NBA 08"/>
    <x v="6"/>
    <n v="2007"/>
    <x v="6669"/>
    <x v="18"/>
    <s v="Oct"/>
    <x v="0"/>
    <x v="3"/>
    <x v="383"/>
    <x v="300"/>
    <x v="58"/>
    <x v="133"/>
    <x v="616"/>
    <n v="59"/>
    <n v="16"/>
    <s v="tbd"/>
    <m/>
    <s v="SCEA San Diego Studios"/>
    <s v="E"/>
  </r>
  <r>
    <s v="Monster Hunter Frontier Online"/>
    <x v="4"/>
    <n v="2010"/>
    <x v="5762"/>
    <x v="19"/>
    <s v="Feb"/>
    <x v="3"/>
    <x v="12"/>
    <x v="180"/>
    <x v="125"/>
    <x v="29"/>
    <x v="106"/>
    <x v="616"/>
    <m/>
    <m/>
    <m/>
    <m/>
    <m/>
    <m/>
  </r>
  <r>
    <s v="Shin Megami Tensei: Digital Devil Saga"/>
    <x v="6"/>
    <n v="2004"/>
    <x v="6670"/>
    <x v="11"/>
    <s v="Nov"/>
    <x v="3"/>
    <x v="145"/>
    <x v="383"/>
    <x v="300"/>
    <x v="58"/>
    <x v="133"/>
    <x v="616"/>
    <n v="78"/>
    <n v="42"/>
    <n v="8.1999999999999993"/>
    <n v="48"/>
    <s v="Atlus Co."/>
    <s v="M"/>
  </r>
  <r>
    <s v="Deception IV: Blood Ties"/>
    <x v="22"/>
    <n v="2014"/>
    <x v="6671"/>
    <x v="4"/>
    <s v="Sep"/>
    <x v="8"/>
    <x v="48"/>
    <x v="324"/>
    <x v="287"/>
    <x v="35"/>
    <x v="145"/>
    <x v="616"/>
    <n v="67"/>
    <n v="19"/>
    <n v="7.5"/>
    <n v="61"/>
    <s v="Koei Tecmo Games"/>
    <s v="M"/>
  </r>
  <r>
    <s v="Rango: The Video Game"/>
    <x v="4"/>
    <n v="2011"/>
    <x v="6672"/>
    <x v="34"/>
    <s v="Dec"/>
    <x v="8"/>
    <x v="7"/>
    <x v="383"/>
    <x v="297"/>
    <x v="58"/>
    <x v="145"/>
    <x v="616"/>
    <n v="68"/>
    <n v="25"/>
    <n v="8"/>
    <n v="9"/>
    <s v="Behaviour Interactive"/>
    <s v="E10+"/>
  </r>
  <r>
    <s v="Assassination Classroom: Grand Siege on Kuro-sensei"/>
    <x v="10"/>
    <n v="2015"/>
    <x v="6673"/>
    <x v="0"/>
    <s v="Mar"/>
    <x v="8"/>
    <x v="25"/>
    <x v="180"/>
    <x v="125"/>
    <x v="29"/>
    <x v="106"/>
    <x v="616"/>
    <m/>
    <m/>
    <m/>
    <m/>
    <m/>
    <m/>
  </r>
  <r>
    <s v="Megamind: The Blue Defender"/>
    <x v="16"/>
    <n v="2010"/>
    <x v="6674"/>
    <x v="7"/>
    <s v="Sep"/>
    <x v="10"/>
    <x v="28"/>
    <x v="122"/>
    <x v="298"/>
    <x v="58"/>
    <x v="133"/>
    <x v="616"/>
    <m/>
    <m/>
    <s v="tbd"/>
    <m/>
    <s v="THQ"/>
    <s v="E10+"/>
  </r>
  <r>
    <s v="Puppies 3D"/>
    <x v="10"/>
    <n v="2011"/>
    <x v="6675"/>
    <x v="32"/>
    <s v="Jul"/>
    <x v="5"/>
    <x v="5"/>
    <x v="122"/>
    <x v="203"/>
    <x v="58"/>
    <x v="145"/>
    <x v="616"/>
    <m/>
    <m/>
    <s v="tbd"/>
    <m/>
    <s v="MTO"/>
    <s v="E"/>
  </r>
  <r>
    <s v="Cars 2"/>
    <x v="16"/>
    <n v="2011"/>
    <x v="6676"/>
    <x v="12"/>
    <s v="Jun"/>
    <x v="2"/>
    <x v="32"/>
    <x v="205"/>
    <x v="45"/>
    <x v="58"/>
    <x v="133"/>
    <x v="616"/>
    <m/>
    <m/>
    <m/>
    <m/>
    <m/>
    <m/>
  </r>
  <r>
    <s v="The Stronghold Collection"/>
    <x v="14"/>
    <n v="2009"/>
    <x v="1034"/>
    <x v="25"/>
    <s v="Mar"/>
    <x v="11"/>
    <x v="2"/>
    <x v="396"/>
    <x v="283"/>
    <x v="58"/>
    <x v="133"/>
    <x v="616"/>
    <m/>
    <m/>
    <s v="tbd"/>
    <m/>
    <s v="Take-Two Interactive"/>
    <s v="T"/>
  </r>
  <r>
    <s v="Jissen Pachi-Slot Hisshouhou! Aladdin II Evolution"/>
    <x v="6"/>
    <n v="2005"/>
    <x v="6677"/>
    <x v="11"/>
    <s v="Oct"/>
    <x v="5"/>
    <x v="8"/>
    <x v="180"/>
    <x v="125"/>
    <x v="29"/>
    <x v="106"/>
    <x v="616"/>
    <m/>
    <m/>
    <m/>
    <m/>
    <m/>
    <m/>
  </r>
  <r>
    <s v="Mystic Ark"/>
    <x v="7"/>
    <n v="1995"/>
    <x v="1182"/>
    <x v="0"/>
    <s v="Aug"/>
    <x v="3"/>
    <x v="24"/>
    <x v="180"/>
    <x v="125"/>
    <x v="29"/>
    <x v="106"/>
    <x v="616"/>
    <m/>
    <m/>
    <m/>
    <m/>
    <m/>
    <m/>
  </r>
  <r>
    <s v="One Piece: Unlimited World Red"/>
    <x v="22"/>
    <n v="2014"/>
    <x v="6678"/>
    <x v="29"/>
    <s v="Feb"/>
    <x v="8"/>
    <x v="25"/>
    <x v="396"/>
    <x v="203"/>
    <x v="57"/>
    <x v="133"/>
    <x v="616"/>
    <n v="67"/>
    <n v="4"/>
    <n v="7.8"/>
    <n v="25"/>
    <s v="Ganbarion"/>
    <s v="T"/>
  </r>
  <r>
    <s v="The Price is Right 2010 Edition"/>
    <x v="3"/>
    <n v="2009"/>
    <x v="6679"/>
    <x v="33"/>
    <s v="Jun"/>
    <x v="5"/>
    <x v="5"/>
    <x v="234"/>
    <x v="125"/>
    <x v="58"/>
    <x v="145"/>
    <x v="616"/>
    <m/>
    <m/>
    <s v="tbd"/>
    <m/>
    <s v="Ludia Inc."/>
    <s v="E"/>
  </r>
  <r>
    <s v="Cabela's Dangerous Hunts 2009"/>
    <x v="5"/>
    <n v="2008"/>
    <x v="4228"/>
    <x v="32"/>
    <s v="May"/>
    <x v="0"/>
    <x v="59"/>
    <x v="234"/>
    <x v="125"/>
    <x v="58"/>
    <x v="145"/>
    <x v="616"/>
    <n v="39"/>
    <n v="6"/>
    <n v="1.8"/>
    <n v="10"/>
    <s v="FUN Labs"/>
    <s v="T"/>
  </r>
  <r>
    <s v="Ty the Tasmanian Tiger 2: Bush Rescue"/>
    <x v="8"/>
    <n v="2004"/>
    <x v="909"/>
    <x v="17"/>
    <s v="May"/>
    <x v="1"/>
    <x v="7"/>
    <x v="290"/>
    <x v="298"/>
    <x v="58"/>
    <x v="106"/>
    <x v="616"/>
    <n v="63"/>
    <n v="7"/>
    <s v="tbd"/>
    <m/>
    <s v="Krome Studios"/>
    <s v="E"/>
  </r>
  <r>
    <s v="Teenage Mutant Ninja Turtles 2: Battle Nexus"/>
    <x v="13"/>
    <n v="2004"/>
    <x v="6395"/>
    <x v="32"/>
    <s v="Jun"/>
    <x v="8"/>
    <x v="14"/>
    <x v="205"/>
    <x v="298"/>
    <x v="58"/>
    <x v="106"/>
    <x v="616"/>
    <n v="48"/>
    <n v="20"/>
    <n v="5.6"/>
    <n v="8"/>
    <s v="Konami"/>
    <s v="T"/>
  </r>
  <r>
    <s v="Tom Clancy's Splinter Cell: Double Agent"/>
    <x v="0"/>
    <n v="2006"/>
    <x v="6680"/>
    <x v="1"/>
    <s v="Jul"/>
    <x v="8"/>
    <x v="5"/>
    <x v="205"/>
    <x v="45"/>
    <x v="58"/>
    <x v="145"/>
    <x v="616"/>
    <n v="61"/>
    <n v="12"/>
    <n v="7.4"/>
    <n v="16"/>
    <s v="Ubisoft Shanghai"/>
    <s v="M"/>
  </r>
  <r>
    <s v="LEGO Racers 2"/>
    <x v="6"/>
    <n v="2001"/>
    <x v="1717"/>
    <x v="14"/>
    <s v="Feb"/>
    <x v="2"/>
    <x v="7"/>
    <x v="383"/>
    <x v="300"/>
    <x v="58"/>
    <x v="133"/>
    <x v="616"/>
    <n v="58"/>
    <n v="4"/>
    <s v="tbd"/>
    <m/>
    <s v="Attention Software"/>
    <s v="E"/>
  </r>
  <r>
    <s v="Eat Lead: The Return of Matt Hazard"/>
    <x v="5"/>
    <n v="2009"/>
    <x v="6681"/>
    <x v="1"/>
    <s v="Feb"/>
    <x v="6"/>
    <x v="58"/>
    <x v="290"/>
    <x v="287"/>
    <x v="58"/>
    <x v="145"/>
    <x v="616"/>
    <n v="51"/>
    <n v="38"/>
    <n v="6.5"/>
    <n v="21"/>
    <s v="Vicious Cycle"/>
    <s v="T"/>
  </r>
  <r>
    <s v="Yu-Gi-Oh! Nightmare Troubadour (JP sales)"/>
    <x v="3"/>
    <n v="2005"/>
    <x v="3947"/>
    <x v="24"/>
    <s v="Feb"/>
    <x v="8"/>
    <x v="14"/>
    <x v="180"/>
    <x v="298"/>
    <x v="67"/>
    <x v="106"/>
    <x v="616"/>
    <m/>
    <m/>
    <m/>
    <m/>
    <m/>
    <m/>
  </r>
  <r>
    <s v="Backyard Baseball"/>
    <x v="19"/>
    <n v="2003"/>
    <x v="6682"/>
    <x v="34"/>
    <s v="Jun"/>
    <x v="0"/>
    <x v="52"/>
    <x v="205"/>
    <x v="298"/>
    <x v="58"/>
    <x v="106"/>
    <x v="616"/>
    <n v="70"/>
    <n v="4"/>
    <n v="9.4"/>
    <n v="5"/>
    <s v="Humongous Entertainment"/>
    <s v="E"/>
  </r>
  <r>
    <s v="Star Wars: Lethal Alliance"/>
    <x v="16"/>
    <n v="2006"/>
    <x v="6683"/>
    <x v="20"/>
    <s v="Jul"/>
    <x v="8"/>
    <x v="5"/>
    <x v="369"/>
    <x v="45"/>
    <x v="58"/>
    <x v="145"/>
    <x v="616"/>
    <n v="61"/>
    <n v="31"/>
    <n v="7"/>
    <n v="7"/>
    <s v="Ubisoft Montreal"/>
    <s v="T"/>
  </r>
  <r>
    <s v="Naruto Shippuden: Kizuna Drive"/>
    <x v="16"/>
    <n v="2010"/>
    <x v="1372"/>
    <x v="26"/>
    <s v="Jul"/>
    <x v="8"/>
    <x v="25"/>
    <x v="393"/>
    <x v="287"/>
    <x v="69"/>
    <x v="145"/>
    <x v="616"/>
    <n v="57"/>
    <n v="22"/>
    <n v="5"/>
    <n v="6"/>
    <s v="Premium Agency"/>
    <s v="T"/>
  </r>
  <r>
    <s v="Under Night In-Birth"/>
    <x v="5"/>
    <n v="2014"/>
    <x v="6684"/>
    <x v="2"/>
    <s v="Jun"/>
    <x v="9"/>
    <x v="131"/>
    <x v="383"/>
    <x v="45"/>
    <x v="57"/>
    <x v="133"/>
    <x v="616"/>
    <m/>
    <m/>
    <m/>
    <m/>
    <m/>
    <m/>
  </r>
  <r>
    <s v="Sega GT"/>
    <x v="21"/>
    <n v="2000"/>
    <x v="6685"/>
    <x v="26"/>
    <s v="Oct"/>
    <x v="2"/>
    <x v="8"/>
    <x v="180"/>
    <x v="125"/>
    <x v="29"/>
    <x v="106"/>
    <x v="616"/>
    <n v="84"/>
    <n v="25"/>
    <n v="7.7"/>
    <n v="11"/>
    <s v="TOSE"/>
    <s v="E"/>
  </r>
  <r>
    <s v="Steel Battalion: Heavy Armor"/>
    <x v="4"/>
    <n v="2012"/>
    <x v="6686"/>
    <x v="28"/>
    <s v="Jan"/>
    <x v="5"/>
    <x v="12"/>
    <x v="122"/>
    <x v="287"/>
    <x v="64"/>
    <x v="145"/>
    <x v="616"/>
    <n v="38"/>
    <n v="58"/>
    <n v="2.4"/>
    <n v="92"/>
    <s v="From Software"/>
    <s v="M"/>
  </r>
  <r>
    <s v="Green Lantern: Rise of the Manhunters"/>
    <x v="4"/>
    <n v="2011"/>
    <x v="2170"/>
    <x v="9"/>
    <s v="Jul"/>
    <x v="8"/>
    <x v="19"/>
    <x v="360"/>
    <x v="203"/>
    <x v="58"/>
    <x v="145"/>
    <x v="616"/>
    <n v="59"/>
    <n v="17"/>
    <n v="7.2"/>
    <n v="23"/>
    <s v="Double Helix Games"/>
    <s v="T"/>
  </r>
  <r>
    <s v="Legends of Wrestling"/>
    <x v="19"/>
    <n v="2002"/>
    <x v="6687"/>
    <x v="23"/>
    <s v="Dec"/>
    <x v="9"/>
    <x v="30"/>
    <x v="205"/>
    <x v="298"/>
    <x v="58"/>
    <x v="106"/>
    <x v="616"/>
    <n v="50"/>
    <n v="18"/>
    <n v="6.8"/>
    <n v="4"/>
    <s v="Acclaim"/>
    <s v="T"/>
  </r>
  <r>
    <s v="Fit in Six"/>
    <x v="5"/>
    <n v="2011"/>
    <x v="6688"/>
    <x v="7"/>
    <s v="Sep"/>
    <x v="0"/>
    <x v="5"/>
    <x v="234"/>
    <x v="125"/>
    <x v="58"/>
    <x v="145"/>
    <x v="616"/>
    <m/>
    <m/>
    <n v="7"/>
    <n v="10"/>
    <s v="Blue Byte"/>
    <s v="E"/>
  </r>
  <r>
    <s v="Gunstar Heroes"/>
    <x v="20"/>
    <n v="1992"/>
    <x v="6689"/>
    <x v="6"/>
    <s v="Jun"/>
    <x v="6"/>
    <x v="8"/>
    <x v="180"/>
    <x v="125"/>
    <x v="29"/>
    <x v="106"/>
    <x v="616"/>
    <m/>
    <m/>
    <m/>
    <m/>
    <m/>
    <m/>
  </r>
  <r>
    <s v="All-Star Baseball 2004"/>
    <x v="13"/>
    <n v="2003"/>
    <x v="6690"/>
    <x v="6"/>
    <s v="Mar"/>
    <x v="0"/>
    <x v="30"/>
    <x v="205"/>
    <x v="298"/>
    <x v="58"/>
    <x v="106"/>
    <x v="616"/>
    <n v="74"/>
    <n v="20"/>
    <n v="8.4"/>
    <n v="7"/>
    <s v="Acclaim"/>
    <s v="E"/>
  </r>
  <r>
    <s v="Tamagotchi no Pichi Pichi Omisecchi"/>
    <x v="3"/>
    <n v="2010"/>
    <x v="722"/>
    <x v="7"/>
    <s v="Dec"/>
    <x v="8"/>
    <x v="25"/>
    <x v="180"/>
    <x v="125"/>
    <x v="29"/>
    <x v="106"/>
    <x v="616"/>
    <m/>
    <m/>
    <m/>
    <m/>
    <m/>
    <m/>
  </r>
  <r>
    <s v="Shining Wind"/>
    <x v="6"/>
    <n v="2007"/>
    <x v="6691"/>
    <x v="12"/>
    <s v="Jan"/>
    <x v="3"/>
    <x v="8"/>
    <x v="180"/>
    <x v="125"/>
    <x v="29"/>
    <x v="106"/>
    <x v="616"/>
    <m/>
    <m/>
    <m/>
    <m/>
    <m/>
    <m/>
  </r>
  <r>
    <s v="Rock Band Track Pack Volume 2"/>
    <x v="5"/>
    <n v="2008"/>
    <x v="1768"/>
    <x v="20"/>
    <s v="Jan"/>
    <x v="5"/>
    <x v="31"/>
    <x v="369"/>
    <x v="125"/>
    <x v="58"/>
    <x v="145"/>
    <x v="616"/>
    <m/>
    <m/>
    <s v="tbd"/>
    <m/>
    <s v="Harmonix Music Systems"/>
    <s v="T"/>
  </r>
  <r>
    <s v="Dokapon Kingdom"/>
    <x v="0"/>
    <n v="2008"/>
    <x v="3931"/>
    <x v="22"/>
    <s v="Aug"/>
    <x v="3"/>
    <x v="322"/>
    <x v="234"/>
    <x v="125"/>
    <x v="58"/>
    <x v="145"/>
    <x v="616"/>
    <n v="73"/>
    <n v="11"/>
    <n v="8.3000000000000007"/>
    <n v="17"/>
    <s v="Sting"/>
    <s v="E10+"/>
  </r>
  <r>
    <s v="Onechanbara: Bikini Samurai Squad"/>
    <x v="4"/>
    <n v="2006"/>
    <x v="2095"/>
    <x v="20"/>
    <s v="Apr"/>
    <x v="8"/>
    <x v="58"/>
    <x v="369"/>
    <x v="45"/>
    <x v="58"/>
    <x v="145"/>
    <x v="616"/>
    <n v="39"/>
    <n v="39"/>
    <n v="6.4"/>
    <n v="55"/>
    <s v="Tamsoft"/>
    <s v="M"/>
  </r>
  <r>
    <s v="Portal Runner"/>
    <x v="6"/>
    <n v="2001"/>
    <x v="6692"/>
    <x v="15"/>
    <s v="Feb"/>
    <x v="1"/>
    <x v="76"/>
    <x v="383"/>
    <x v="300"/>
    <x v="58"/>
    <x v="133"/>
    <x v="616"/>
    <n v="53"/>
    <n v="18"/>
    <n v="6.7"/>
    <n v="6"/>
    <s v="3DO"/>
    <s v="E"/>
  </r>
  <r>
    <s v="Pok√©mon: For Ho-Oh the Bells Toll!: Game Boy Advance Video"/>
    <x v="8"/>
    <n v="2004"/>
    <x v="6693"/>
    <x v="13"/>
    <s v="Dec"/>
    <x v="5"/>
    <x v="0"/>
    <x v="290"/>
    <x v="298"/>
    <x v="58"/>
    <x v="106"/>
    <x v="616"/>
    <m/>
    <m/>
    <m/>
    <m/>
    <m/>
    <m/>
  </r>
  <r>
    <s v="Warriors Orochi 2"/>
    <x v="6"/>
    <n v="2008"/>
    <x v="508"/>
    <x v="1"/>
    <s v="Sep"/>
    <x v="8"/>
    <x v="48"/>
    <x v="383"/>
    <x v="300"/>
    <x v="58"/>
    <x v="133"/>
    <x v="616"/>
    <n v="52"/>
    <n v="9"/>
    <n v="8.5"/>
    <n v="13"/>
    <s v="Omega Force"/>
    <s v="T"/>
  </r>
  <r>
    <s v="Hyperdevotion Noire: Goddess Black Heart"/>
    <x v="22"/>
    <n v="2014"/>
    <x v="628"/>
    <x v="15"/>
    <s v="Oct"/>
    <x v="3"/>
    <x v="323"/>
    <x v="393"/>
    <x v="45"/>
    <x v="23"/>
    <x v="133"/>
    <x v="616"/>
    <n v="68"/>
    <n v="24"/>
    <n v="7.1"/>
    <n v="36"/>
    <s v="Sting"/>
    <s v="T"/>
  </r>
  <r>
    <s v="Disney's Winnie the Pooh's Rumbly Tumbly Adventure"/>
    <x v="6"/>
    <n v="2005"/>
    <x v="2692"/>
    <x v="24"/>
    <s v="Jul"/>
    <x v="1"/>
    <x v="5"/>
    <x v="383"/>
    <x v="300"/>
    <x v="58"/>
    <x v="133"/>
    <x v="616"/>
    <m/>
    <m/>
    <s v="tbd"/>
    <m/>
    <s v="Phoenix Games Studio"/>
    <s v="E"/>
  </r>
  <r>
    <s v="Assault: Retribution"/>
    <x v="12"/>
    <n v="1998"/>
    <x v="6401"/>
    <x v="5"/>
    <s v="Feb"/>
    <x v="8"/>
    <x v="324"/>
    <x v="360"/>
    <x v="300"/>
    <x v="58"/>
    <x v="145"/>
    <x v="616"/>
    <m/>
    <m/>
    <m/>
    <m/>
    <m/>
    <m/>
  </r>
  <r>
    <s v="Sengoku Basara 3 Utage"/>
    <x v="0"/>
    <n v="2011"/>
    <x v="611"/>
    <x v="12"/>
    <s v="Apr"/>
    <x v="8"/>
    <x v="12"/>
    <x v="180"/>
    <x v="125"/>
    <x v="29"/>
    <x v="106"/>
    <x v="616"/>
    <m/>
    <m/>
    <m/>
    <m/>
    <m/>
    <m/>
  </r>
  <r>
    <s v="Spartan: Total Warrior"/>
    <x v="13"/>
    <n v="2005"/>
    <x v="2478"/>
    <x v="29"/>
    <s v="Mar"/>
    <x v="8"/>
    <x v="8"/>
    <x v="205"/>
    <x v="298"/>
    <x v="58"/>
    <x v="106"/>
    <x v="616"/>
    <n v="73"/>
    <n v="36"/>
    <n v="8.8000000000000007"/>
    <n v="12"/>
    <s v="Creative Assembly"/>
    <s v="M"/>
  </r>
  <r>
    <s v="City Crisis"/>
    <x v="6"/>
    <n v="2001"/>
    <x v="778"/>
    <x v="1"/>
    <s v="Oct"/>
    <x v="7"/>
    <x v="2"/>
    <x v="383"/>
    <x v="300"/>
    <x v="58"/>
    <x v="133"/>
    <x v="616"/>
    <n v="63"/>
    <n v="20"/>
    <n v="6.2"/>
    <n v="5"/>
    <s v="Syscom"/>
    <s v="E"/>
  </r>
  <r>
    <s v="Zapper: One Wicked Cricket!"/>
    <x v="19"/>
    <n v="2002"/>
    <x v="6694"/>
    <x v="19"/>
    <s v="Jan"/>
    <x v="1"/>
    <x v="52"/>
    <x v="205"/>
    <x v="298"/>
    <x v="58"/>
    <x v="106"/>
    <x v="616"/>
    <m/>
    <m/>
    <m/>
    <m/>
    <m/>
    <m/>
  </r>
  <r>
    <s v="Smart Boy's Gameroom"/>
    <x v="3"/>
    <n v="2007"/>
    <x v="4993"/>
    <x v="21"/>
    <s v="May"/>
    <x v="5"/>
    <x v="11"/>
    <x v="234"/>
    <x v="125"/>
    <x v="58"/>
    <x v="145"/>
    <x v="616"/>
    <m/>
    <m/>
    <s v="tbd"/>
    <m/>
    <s v="Starfish SD"/>
    <s v="E"/>
  </r>
  <r>
    <s v="Victorious: Time to Shine"/>
    <x v="4"/>
    <n v="2011"/>
    <x v="6566"/>
    <x v="18"/>
    <s v="Jan"/>
    <x v="8"/>
    <x v="58"/>
    <x v="234"/>
    <x v="125"/>
    <x v="58"/>
    <x v="145"/>
    <x v="616"/>
    <m/>
    <m/>
    <n v="6.5"/>
    <n v="4"/>
    <s v="High Voltage Software"/>
    <s v="E"/>
  </r>
  <r>
    <s v="Star Wars: Clone Wars"/>
    <x v="13"/>
    <n v="2003"/>
    <x v="2871"/>
    <x v="7"/>
    <s v="Dec"/>
    <x v="6"/>
    <x v="18"/>
    <x v="205"/>
    <x v="298"/>
    <x v="58"/>
    <x v="106"/>
    <x v="616"/>
    <m/>
    <m/>
    <m/>
    <m/>
    <m/>
    <m/>
  </r>
  <r>
    <s v="High Rollers Casino"/>
    <x v="13"/>
    <n v="2004"/>
    <x v="6695"/>
    <x v="34"/>
    <s v="Dec"/>
    <x v="5"/>
    <x v="184"/>
    <x v="205"/>
    <x v="298"/>
    <x v="58"/>
    <x v="106"/>
    <x v="616"/>
    <m/>
    <m/>
    <n v="7.8"/>
    <n v="4"/>
    <s v="Virtual Toys"/>
    <s v="E"/>
  </r>
  <r>
    <s v="Advent Rising"/>
    <x v="13"/>
    <n v="2005"/>
    <x v="3981"/>
    <x v="24"/>
    <s v="Aug"/>
    <x v="8"/>
    <x v="28"/>
    <x v="205"/>
    <x v="298"/>
    <x v="58"/>
    <x v="106"/>
    <x v="616"/>
    <n v="68"/>
    <n v="50"/>
    <n v="7.5"/>
    <n v="68"/>
    <s v="GlyphX Games"/>
    <s v="T"/>
  </r>
  <r>
    <s v="Surf Riders"/>
    <x v="12"/>
    <n v="1999"/>
    <x v="5584"/>
    <x v="10"/>
    <s v="Oct"/>
    <x v="0"/>
    <x v="5"/>
    <x v="360"/>
    <x v="300"/>
    <x v="58"/>
    <x v="145"/>
    <x v="616"/>
    <n v="64"/>
    <n v="6"/>
    <s v="tbd"/>
    <m/>
    <s v="ACOT"/>
    <s v="E"/>
  </r>
  <r>
    <s v="Torino 2006"/>
    <x v="6"/>
    <n v="2006"/>
    <x v="3161"/>
    <x v="30"/>
    <s v="Sep"/>
    <x v="0"/>
    <x v="2"/>
    <x v="383"/>
    <x v="300"/>
    <x v="58"/>
    <x v="133"/>
    <x v="616"/>
    <m/>
    <m/>
    <m/>
    <m/>
    <m/>
    <m/>
  </r>
  <r>
    <s v="Nobunaga no Yabou: Ranseiki"/>
    <x v="6"/>
    <n v="2002"/>
    <x v="5298"/>
    <x v="16"/>
    <s v="Aug"/>
    <x v="11"/>
    <x v="48"/>
    <x v="180"/>
    <x v="125"/>
    <x v="29"/>
    <x v="106"/>
    <x v="616"/>
    <m/>
    <m/>
    <m/>
    <m/>
    <m/>
    <m/>
  </r>
  <r>
    <s v="Derby Stallion Advance"/>
    <x v="8"/>
    <n v="2002"/>
    <x v="6094"/>
    <x v="3"/>
    <s v="Dec"/>
    <x v="0"/>
    <x v="155"/>
    <x v="180"/>
    <x v="125"/>
    <x v="130"/>
    <x v="106"/>
    <x v="616"/>
    <m/>
    <m/>
    <m/>
    <m/>
    <m/>
    <m/>
  </r>
  <r>
    <s v="The X-Factor"/>
    <x v="5"/>
    <n v="2010"/>
    <x v="6696"/>
    <x v="12"/>
    <s v="Feb"/>
    <x v="5"/>
    <x v="41"/>
    <x v="180"/>
    <x v="244"/>
    <x v="58"/>
    <x v="147"/>
    <x v="616"/>
    <m/>
    <m/>
    <m/>
    <m/>
    <m/>
    <m/>
  </r>
  <r>
    <s v="Monopoly Party"/>
    <x v="19"/>
    <n v="2002"/>
    <x v="1123"/>
    <x v="27"/>
    <s v="Dec"/>
    <x v="5"/>
    <x v="52"/>
    <x v="205"/>
    <x v="298"/>
    <x v="58"/>
    <x v="106"/>
    <x v="616"/>
    <m/>
    <m/>
    <m/>
    <m/>
    <m/>
    <m/>
  </r>
  <r>
    <s v="Snood"/>
    <x v="8"/>
    <n v="2001"/>
    <x v="6180"/>
    <x v="4"/>
    <s v="Dec"/>
    <x v="4"/>
    <x v="203"/>
    <x v="290"/>
    <x v="298"/>
    <x v="58"/>
    <x v="106"/>
    <x v="616"/>
    <n v="68"/>
    <n v="4"/>
    <s v="tbd"/>
    <m/>
    <s v="Rebellion"/>
    <s v="E"/>
  </r>
  <r>
    <s v="TOCA Race Driver 2: Ultimate Racing Simulator"/>
    <x v="13"/>
    <n v="2004"/>
    <x v="6697"/>
    <x v="5"/>
    <s v="Jul"/>
    <x v="2"/>
    <x v="34"/>
    <x v="290"/>
    <x v="298"/>
    <x v="58"/>
    <x v="106"/>
    <x v="616"/>
    <m/>
    <m/>
    <m/>
    <m/>
    <m/>
    <m/>
  </r>
  <r>
    <s v="Monster Jam: Urban Assault"/>
    <x v="6"/>
    <n v="2008"/>
    <x v="6698"/>
    <x v="20"/>
    <s v="Oct"/>
    <x v="2"/>
    <x v="4"/>
    <x v="383"/>
    <x v="300"/>
    <x v="58"/>
    <x v="133"/>
    <x v="616"/>
    <m/>
    <m/>
    <s v="tbd"/>
    <m/>
    <s v="Torus Games"/>
    <s v="E"/>
  </r>
  <r>
    <s v="DT Racer"/>
    <x v="6"/>
    <n v="2005"/>
    <x v="5728"/>
    <x v="3"/>
    <s v="Mar"/>
    <x v="2"/>
    <x v="166"/>
    <x v="383"/>
    <x v="300"/>
    <x v="58"/>
    <x v="133"/>
    <x v="616"/>
    <m/>
    <m/>
    <n v="3.8"/>
    <n v="5"/>
    <s v="Axis Entertainment"/>
    <s v="E"/>
  </r>
  <r>
    <s v="Soccer Tsuku: Pro Soccer Club o Tsukurou!"/>
    <x v="5"/>
    <n v="2013"/>
    <x v="6699"/>
    <x v="0"/>
    <s v="Feb"/>
    <x v="0"/>
    <x v="8"/>
    <x v="180"/>
    <x v="125"/>
    <x v="29"/>
    <x v="106"/>
    <x v="616"/>
    <m/>
    <m/>
    <m/>
    <m/>
    <m/>
    <m/>
  </r>
  <r>
    <s v="World Cup Golf: Professional Edition"/>
    <x v="12"/>
    <n v="1995"/>
    <x v="5933"/>
    <x v="19"/>
    <s v="Mar"/>
    <x v="0"/>
    <x v="325"/>
    <x v="360"/>
    <x v="300"/>
    <x v="58"/>
    <x v="145"/>
    <x v="616"/>
    <m/>
    <m/>
    <m/>
    <m/>
    <m/>
    <m/>
  </r>
  <r>
    <s v="NBA 2K13"/>
    <x v="18"/>
    <n v="2012"/>
    <x v="4959"/>
    <x v="34"/>
    <s v="Dec"/>
    <x v="0"/>
    <x v="2"/>
    <x v="360"/>
    <x v="203"/>
    <x v="58"/>
    <x v="145"/>
    <x v="616"/>
    <n v="85"/>
    <n v="17"/>
    <n v="7"/>
    <n v="43"/>
    <s v="Visual Concepts"/>
    <s v="E"/>
  </r>
  <r>
    <s v="Black Dawn"/>
    <x v="12"/>
    <n v="1996"/>
    <x v="1197"/>
    <x v="30"/>
    <s v="Jun"/>
    <x v="7"/>
    <x v="17"/>
    <x v="360"/>
    <x v="300"/>
    <x v="58"/>
    <x v="145"/>
    <x v="616"/>
    <m/>
    <m/>
    <m/>
    <m/>
    <m/>
    <m/>
  </r>
  <r>
    <s v="428: Fuusa Sareta Shibuya de"/>
    <x v="0"/>
    <n v="2008"/>
    <x v="1079"/>
    <x v="21"/>
    <s v="Jul"/>
    <x v="10"/>
    <x v="8"/>
    <x v="180"/>
    <x v="125"/>
    <x v="29"/>
    <x v="106"/>
    <x v="616"/>
    <m/>
    <m/>
    <m/>
    <m/>
    <m/>
    <m/>
  </r>
  <r>
    <s v="7 Wonders of the Ancient World"/>
    <x v="3"/>
    <n v="2007"/>
    <x v="6700"/>
    <x v="16"/>
    <s v="Nov"/>
    <x v="4"/>
    <x v="326"/>
    <x v="205"/>
    <x v="45"/>
    <x v="58"/>
    <x v="145"/>
    <x v="616"/>
    <n v="60"/>
    <n v="7"/>
    <n v="8.3000000000000007"/>
    <n v="48"/>
    <s v="Hot Lava Games"/>
    <s v="E"/>
  </r>
  <r>
    <s v="Kelly Slater's Pro Surfer"/>
    <x v="8"/>
    <n v="2002"/>
    <x v="5738"/>
    <x v="2"/>
    <s v="Feb"/>
    <x v="0"/>
    <x v="4"/>
    <x v="290"/>
    <x v="298"/>
    <x v="58"/>
    <x v="106"/>
    <x v="616"/>
    <n v="72"/>
    <n v="4"/>
    <s v="tbd"/>
    <m/>
    <s v="HotGen"/>
    <s v="E"/>
  </r>
  <r>
    <s v="Top Shot Arcade"/>
    <x v="0"/>
    <n v="2011"/>
    <x v="6701"/>
    <x v="27"/>
    <s v="Aug"/>
    <x v="6"/>
    <x v="4"/>
    <x v="234"/>
    <x v="125"/>
    <x v="58"/>
    <x v="145"/>
    <x v="616"/>
    <m/>
    <m/>
    <s v="tbd"/>
    <m/>
    <s v="Activision"/>
    <s v="T"/>
  </r>
  <r>
    <s v="Warriors of Might and Magic"/>
    <x v="12"/>
    <n v="2001"/>
    <x v="5662"/>
    <x v="23"/>
    <s v="Jan"/>
    <x v="10"/>
    <x v="76"/>
    <x v="360"/>
    <x v="300"/>
    <x v="58"/>
    <x v="145"/>
    <x v="616"/>
    <m/>
    <m/>
    <m/>
    <m/>
    <m/>
    <m/>
  </r>
  <r>
    <s v="Twister Mania"/>
    <x v="4"/>
    <n v="2011"/>
    <x v="6702"/>
    <x v="4"/>
    <s v="Sep"/>
    <x v="5"/>
    <x v="11"/>
    <x v="205"/>
    <x v="45"/>
    <x v="58"/>
    <x v="145"/>
    <x v="616"/>
    <m/>
    <m/>
    <s v="tbd"/>
    <m/>
    <s v="Majesco Games, Majesco"/>
    <s v="E"/>
  </r>
  <r>
    <s v="Drome Racers"/>
    <x v="6"/>
    <n v="2002"/>
    <x v="6703"/>
    <x v="3"/>
    <s v="Jan"/>
    <x v="2"/>
    <x v="7"/>
    <x v="383"/>
    <x v="300"/>
    <x v="58"/>
    <x v="133"/>
    <x v="616"/>
    <n v="57"/>
    <n v="10"/>
    <s v="tbd"/>
    <m/>
    <s v="Attention To Detail"/>
    <s v="E"/>
  </r>
  <r>
    <s v="Gungnir: Mayari no Gunshin to Eiyuu Sensou"/>
    <x v="16"/>
    <n v="2011"/>
    <x v="5226"/>
    <x v="21"/>
    <s v="Aug"/>
    <x v="3"/>
    <x v="91"/>
    <x v="360"/>
    <x v="125"/>
    <x v="57"/>
    <x v="145"/>
    <x v="616"/>
    <m/>
    <m/>
    <m/>
    <m/>
    <m/>
    <m/>
  </r>
  <r>
    <s v="X-Men: Next Dimension"/>
    <x v="19"/>
    <n v="2002"/>
    <x v="4170"/>
    <x v="25"/>
    <s v="Dec"/>
    <x v="9"/>
    <x v="4"/>
    <x v="205"/>
    <x v="298"/>
    <x v="58"/>
    <x v="106"/>
    <x v="616"/>
    <n v="63"/>
    <n v="17"/>
    <n v="8.1999999999999993"/>
    <n v="11"/>
    <s v="Exakt"/>
    <s v="T"/>
  </r>
  <r>
    <s v="Dynasty Warriors 5 Empires"/>
    <x v="4"/>
    <n v="2006"/>
    <x v="6704"/>
    <x v="1"/>
    <s v="May"/>
    <x v="8"/>
    <x v="48"/>
    <x v="369"/>
    <x v="45"/>
    <x v="58"/>
    <x v="145"/>
    <x v="616"/>
    <n v="61"/>
    <n v="40"/>
    <n v="8.1999999999999993"/>
    <n v="19"/>
    <s v="Omega Force"/>
    <s v="T"/>
  </r>
  <r>
    <s v="Fuse (Insomniac)"/>
    <x v="4"/>
    <n v="2013"/>
    <x v="6056"/>
    <x v="33"/>
    <s v="Mar"/>
    <x v="6"/>
    <x v="7"/>
    <x v="290"/>
    <x v="298"/>
    <x v="58"/>
    <x v="145"/>
    <x v="616"/>
    <m/>
    <m/>
    <m/>
    <m/>
    <m/>
    <m/>
  </r>
  <r>
    <s v="WipeOut 3 The Game"/>
    <x v="18"/>
    <n v="2012"/>
    <x v="4672"/>
    <x v="34"/>
    <s v="Jan"/>
    <x v="8"/>
    <x v="4"/>
    <x v="369"/>
    <x v="125"/>
    <x v="58"/>
    <x v="145"/>
    <x v="616"/>
    <m/>
    <m/>
    <m/>
    <m/>
    <m/>
    <m/>
  </r>
  <r>
    <s v="7th Dragon 2020-II"/>
    <x v="16"/>
    <n v="2013"/>
    <x v="6705"/>
    <x v="25"/>
    <s v="Oct"/>
    <x v="3"/>
    <x v="8"/>
    <x v="180"/>
    <x v="125"/>
    <x v="29"/>
    <x v="106"/>
    <x v="616"/>
    <m/>
    <m/>
    <m/>
    <m/>
    <m/>
    <m/>
  </r>
  <r>
    <s v="Doukyuusei 2"/>
    <x v="23"/>
    <n v="1997"/>
    <x v="6706"/>
    <x v="32"/>
    <s v="Jul"/>
    <x v="3"/>
    <x v="245"/>
    <x v="180"/>
    <x v="125"/>
    <x v="29"/>
    <x v="106"/>
    <x v="616"/>
    <m/>
    <m/>
    <m/>
    <m/>
    <m/>
    <m/>
  </r>
  <r>
    <s v="Aikatsu! 365 Idol Days"/>
    <x v="10"/>
    <n v="2014"/>
    <x v="6707"/>
    <x v="22"/>
    <s v="Feb"/>
    <x v="10"/>
    <x v="25"/>
    <x v="180"/>
    <x v="125"/>
    <x v="29"/>
    <x v="106"/>
    <x v="616"/>
    <m/>
    <m/>
    <m/>
    <m/>
    <m/>
    <m/>
  </r>
  <r>
    <s v="SkullMonkeys"/>
    <x v="12"/>
    <n v="1998"/>
    <x v="1105"/>
    <x v="16"/>
    <s v="Dec"/>
    <x v="1"/>
    <x v="327"/>
    <x v="360"/>
    <x v="300"/>
    <x v="58"/>
    <x v="145"/>
    <x v="616"/>
    <m/>
    <m/>
    <m/>
    <m/>
    <m/>
    <m/>
  </r>
  <r>
    <s v="Burnout"/>
    <x v="13"/>
    <n v="2002"/>
    <x v="1204"/>
    <x v="6"/>
    <s v="May"/>
    <x v="2"/>
    <x v="30"/>
    <x v="290"/>
    <x v="298"/>
    <x v="58"/>
    <x v="106"/>
    <x v="616"/>
    <n v="75"/>
    <n v="13"/>
    <n v="6.6"/>
    <n v="12"/>
    <s v="Criterion Games"/>
    <s v="E"/>
  </r>
  <r>
    <s v="Baroque"/>
    <x v="6"/>
    <n v="2007"/>
    <x v="2760"/>
    <x v="14"/>
    <s v="Jun"/>
    <x v="3"/>
    <x v="70"/>
    <x v="268"/>
    <x v="203"/>
    <x v="64"/>
    <x v="145"/>
    <x v="616"/>
    <n v="60"/>
    <n v="6"/>
    <n v="8.8000000000000007"/>
    <n v="44"/>
    <s v="Sting"/>
    <s v="T"/>
  </r>
  <r>
    <s v="SBK 2011: FIM Superbike World Championship"/>
    <x v="5"/>
    <n v="2011"/>
    <x v="6708"/>
    <x v="1"/>
    <s v="Aug"/>
    <x v="2"/>
    <x v="195"/>
    <x v="365"/>
    <x v="265"/>
    <x v="58"/>
    <x v="147"/>
    <x v="616"/>
    <m/>
    <m/>
    <m/>
    <m/>
    <m/>
    <m/>
  </r>
  <r>
    <s v="Jurassic: The Hunted"/>
    <x v="4"/>
    <n v="2009"/>
    <x v="1003"/>
    <x v="23"/>
    <s v="Feb"/>
    <x v="6"/>
    <x v="4"/>
    <x v="234"/>
    <x v="125"/>
    <x v="58"/>
    <x v="145"/>
    <x v="616"/>
    <n v="60"/>
    <n v="4"/>
    <n v="7.2"/>
    <n v="21"/>
    <s v="Activision"/>
    <s v="T"/>
  </r>
  <r>
    <s v="Dynasty Warriors: Gundam Reborn"/>
    <x v="22"/>
    <n v="2013"/>
    <x v="6709"/>
    <x v="2"/>
    <s v="May"/>
    <x v="8"/>
    <x v="25"/>
    <x v="180"/>
    <x v="125"/>
    <x v="29"/>
    <x v="106"/>
    <x v="616"/>
    <m/>
    <m/>
    <m/>
    <m/>
    <m/>
    <m/>
  </r>
  <r>
    <s v="Little Battlers eXperience: Wars"/>
    <x v="10"/>
    <n v="2013"/>
    <x v="6710"/>
    <x v="32"/>
    <s v="May"/>
    <x v="11"/>
    <x v="37"/>
    <x v="180"/>
    <x v="125"/>
    <x v="29"/>
    <x v="106"/>
    <x v="616"/>
    <m/>
    <m/>
    <m/>
    <m/>
    <m/>
    <m/>
  </r>
  <r>
    <s v="DreamWorks Super Star Kartz"/>
    <x v="3"/>
    <n v="2011"/>
    <x v="6711"/>
    <x v="4"/>
    <s v="Oct"/>
    <x v="2"/>
    <x v="4"/>
    <x v="122"/>
    <x v="298"/>
    <x v="58"/>
    <x v="145"/>
    <x v="616"/>
    <m/>
    <m/>
    <s v="tbd"/>
    <m/>
    <s v="Virtuos"/>
    <s v="E"/>
  </r>
  <r>
    <s v="Hour of Victory"/>
    <x v="4"/>
    <n v="2007"/>
    <x v="6712"/>
    <x v="3"/>
    <s v="Jan"/>
    <x v="6"/>
    <x v="39"/>
    <x v="205"/>
    <x v="45"/>
    <x v="58"/>
    <x v="145"/>
    <x v="616"/>
    <n v="37"/>
    <n v="33"/>
    <n v="3"/>
    <n v="40"/>
    <s v="Nfusion"/>
    <s v="T"/>
  </r>
  <r>
    <s v="Indianapolis 500 Legends"/>
    <x v="0"/>
    <n v="2007"/>
    <x v="6713"/>
    <x v="29"/>
    <s v="Sep"/>
    <x v="2"/>
    <x v="160"/>
    <x v="234"/>
    <x v="125"/>
    <x v="58"/>
    <x v="145"/>
    <x v="616"/>
    <n v="47"/>
    <n v="10"/>
    <n v="6.7"/>
    <n v="7"/>
    <s v="Torus Games"/>
    <s v="E"/>
  </r>
  <r>
    <s v="NBA Ballers: Phenom"/>
    <x v="13"/>
    <n v="2006"/>
    <x v="4607"/>
    <x v="22"/>
    <s v="May"/>
    <x v="0"/>
    <x v="39"/>
    <x v="290"/>
    <x v="298"/>
    <x v="58"/>
    <x v="106"/>
    <x v="616"/>
    <n v="70"/>
    <n v="23"/>
    <s v="tbd"/>
    <m/>
    <s v="Midway"/>
    <s v="E"/>
  </r>
  <r>
    <s v="Shimano Xtreme Fishing"/>
    <x v="0"/>
    <n v="2009"/>
    <x v="6714"/>
    <x v="28"/>
    <s v="Aug"/>
    <x v="0"/>
    <x v="180"/>
    <x v="234"/>
    <x v="125"/>
    <x v="58"/>
    <x v="145"/>
    <x v="616"/>
    <m/>
    <m/>
    <s v="tbd"/>
    <m/>
    <s v="eV Interactive"/>
    <s v="T"/>
  </r>
  <r>
    <s v="Crash Tag Team Racing"/>
    <x v="13"/>
    <n v="2005"/>
    <x v="6715"/>
    <x v="28"/>
    <s v="Mar"/>
    <x v="2"/>
    <x v="23"/>
    <x v="290"/>
    <x v="298"/>
    <x v="58"/>
    <x v="106"/>
    <x v="616"/>
    <n v="69"/>
    <n v="17"/>
    <n v="7.8"/>
    <n v="11"/>
    <s v="Radical Entertainment"/>
    <s v="E10+"/>
  </r>
  <r>
    <s v="Freedom Fighters"/>
    <x v="19"/>
    <n v="2003"/>
    <x v="4564"/>
    <x v="18"/>
    <s v="Apr"/>
    <x v="6"/>
    <x v="7"/>
    <x v="205"/>
    <x v="298"/>
    <x v="58"/>
    <x v="106"/>
    <x v="616"/>
    <n v="83"/>
    <n v="15"/>
    <n v="7.8"/>
    <n v="12"/>
    <s v="Io Interactive"/>
    <s v="T"/>
  </r>
  <r>
    <s v="Yu-Gi-Oh! GX: Tag Force"/>
    <x v="16"/>
    <n v="2006"/>
    <x v="6716"/>
    <x v="24"/>
    <s v="Jul"/>
    <x v="11"/>
    <x v="14"/>
    <x v="290"/>
    <x v="287"/>
    <x v="58"/>
    <x v="133"/>
    <x v="616"/>
    <m/>
    <m/>
    <m/>
    <m/>
    <m/>
    <m/>
  </r>
  <r>
    <s v="NBA 2K17"/>
    <x v="5"/>
    <n v="2016"/>
    <x v="4743"/>
    <x v="18"/>
    <s v="Aug"/>
    <x v="0"/>
    <x v="2"/>
    <x v="383"/>
    <x v="203"/>
    <x v="58"/>
    <x v="133"/>
    <x v="616"/>
    <m/>
    <m/>
    <n v="2"/>
    <n v="8"/>
    <s v="2K Games"/>
    <s v="E"/>
  </r>
  <r>
    <s v="Mega Man X Collection"/>
    <x v="19"/>
    <n v="2006"/>
    <x v="6717"/>
    <x v="30"/>
    <s v="Dec"/>
    <x v="5"/>
    <x v="12"/>
    <x v="205"/>
    <x v="298"/>
    <x v="58"/>
    <x v="106"/>
    <x v="616"/>
    <n v="75"/>
    <n v="23"/>
    <n v="9.1999999999999993"/>
    <n v="12"/>
    <s v="Capcom"/>
    <s v="E"/>
  </r>
  <r>
    <s v="Left Brain Right Brain 2"/>
    <x v="3"/>
    <n v="2008"/>
    <x v="6718"/>
    <x v="22"/>
    <s v="Aug"/>
    <x v="5"/>
    <x v="35"/>
    <x v="234"/>
    <x v="125"/>
    <x v="58"/>
    <x v="145"/>
    <x v="616"/>
    <n v="51"/>
    <n v="4"/>
    <s v="tbd"/>
    <m/>
    <s v="Kokolo Corporation"/>
    <s v="E"/>
  </r>
  <r>
    <s v="Detana TwinBee Yahho! Deluxe Pack"/>
    <x v="23"/>
    <n v="1995"/>
    <x v="5242"/>
    <x v="29"/>
    <s v="Jan"/>
    <x v="6"/>
    <x v="14"/>
    <x v="180"/>
    <x v="125"/>
    <x v="29"/>
    <x v="106"/>
    <x v="616"/>
    <m/>
    <m/>
    <m/>
    <m/>
    <m/>
    <m/>
  </r>
  <r>
    <s v="Last Ranker"/>
    <x v="16"/>
    <n v="2010"/>
    <x v="4670"/>
    <x v="7"/>
    <s v="Mar"/>
    <x v="3"/>
    <x v="12"/>
    <x v="180"/>
    <x v="125"/>
    <x v="29"/>
    <x v="106"/>
    <x v="616"/>
    <m/>
    <m/>
    <m/>
    <m/>
    <m/>
    <m/>
  </r>
  <r>
    <s v="Quantum Redshift"/>
    <x v="13"/>
    <n v="2002"/>
    <x v="2420"/>
    <x v="25"/>
    <s v="Dec"/>
    <x v="2"/>
    <x v="1"/>
    <x v="290"/>
    <x v="298"/>
    <x v="58"/>
    <x v="106"/>
    <x v="616"/>
    <n v="70"/>
    <n v="21"/>
    <n v="8.1"/>
    <n v="15"/>
    <s v="Curly Monsters"/>
    <s v="T"/>
  </r>
  <r>
    <s v="The History Channel: Great Battles - Medieval"/>
    <x v="4"/>
    <n v="2010"/>
    <x v="6719"/>
    <x v="6"/>
    <s v="Oct"/>
    <x v="11"/>
    <x v="328"/>
    <x v="122"/>
    <x v="203"/>
    <x v="58"/>
    <x v="145"/>
    <x v="616"/>
    <m/>
    <m/>
    <m/>
    <m/>
    <m/>
    <m/>
  </r>
  <r>
    <s v="Smash Court Tennis Pro Tournament 2"/>
    <x v="6"/>
    <n v="2004"/>
    <x v="6365"/>
    <x v="10"/>
    <s v="Mar"/>
    <x v="0"/>
    <x v="3"/>
    <x v="383"/>
    <x v="300"/>
    <x v="58"/>
    <x v="133"/>
    <x v="616"/>
    <n v="74"/>
    <n v="41"/>
    <n v="9.1"/>
    <n v="12"/>
    <s v="Namco"/>
    <s v="E"/>
  </r>
  <r>
    <s v="Brothers in Arms: Double Time"/>
    <x v="0"/>
    <n v="2008"/>
    <x v="3981"/>
    <x v="24"/>
    <s v="Aug"/>
    <x v="6"/>
    <x v="5"/>
    <x v="369"/>
    <x v="125"/>
    <x v="58"/>
    <x v="145"/>
    <x v="616"/>
    <n v="45"/>
    <n v="13"/>
    <n v="6.6"/>
    <n v="17"/>
    <s v="Gearbox Software"/>
    <s v="M"/>
  </r>
  <r>
    <s v="Legends of Wrestling II"/>
    <x v="13"/>
    <n v="2002"/>
    <x v="1166"/>
    <x v="0"/>
    <s v="Sep"/>
    <x v="9"/>
    <x v="30"/>
    <x v="290"/>
    <x v="298"/>
    <x v="58"/>
    <x v="106"/>
    <x v="616"/>
    <n v="62"/>
    <n v="14"/>
    <s v="tbd"/>
    <m/>
    <s v="Acclaim"/>
    <s v="T"/>
  </r>
  <r>
    <s v="Power Pro Kun Pocket 13"/>
    <x v="3"/>
    <n v="2010"/>
    <x v="5194"/>
    <x v="26"/>
    <s v="Jun"/>
    <x v="0"/>
    <x v="14"/>
    <x v="180"/>
    <x v="125"/>
    <x v="29"/>
    <x v="106"/>
    <x v="616"/>
    <m/>
    <m/>
    <m/>
    <m/>
    <m/>
    <m/>
  </r>
  <r>
    <s v="Armed and Dangerous"/>
    <x v="13"/>
    <n v="2003"/>
    <x v="6720"/>
    <x v="19"/>
    <s v="Dec"/>
    <x v="6"/>
    <x v="18"/>
    <x v="290"/>
    <x v="298"/>
    <x v="58"/>
    <x v="106"/>
    <x v="616"/>
    <n v="79"/>
    <n v="41"/>
    <n v="7.2"/>
    <n v="15"/>
    <s v="Planet Moon Studios"/>
    <s v="T"/>
  </r>
  <r>
    <s v="Football Manager 2012"/>
    <x v="16"/>
    <n v="2011"/>
    <x v="6721"/>
    <x v="18"/>
    <s v="Apr"/>
    <x v="0"/>
    <x v="8"/>
    <x v="180"/>
    <x v="265"/>
    <x v="58"/>
    <x v="115"/>
    <x v="616"/>
    <m/>
    <m/>
    <m/>
    <m/>
    <m/>
    <m/>
  </r>
  <r>
    <s v="Project CARS"/>
    <x v="14"/>
    <n v="2015"/>
    <x v="6722"/>
    <x v="21"/>
    <s v="Jun"/>
    <x v="2"/>
    <x v="93"/>
    <x v="180"/>
    <x v="279"/>
    <x v="58"/>
    <x v="145"/>
    <x v="616"/>
    <n v="83"/>
    <n v="48"/>
    <n v="7.1"/>
    <n v="418"/>
    <s v="Slightly Mad Studios"/>
    <s v="E"/>
  </r>
  <r>
    <s v="Teenage Mutant Ninja Turtles: Arcade Attack"/>
    <x v="3"/>
    <n v="2009"/>
    <x v="3136"/>
    <x v="31"/>
    <s v="Jun"/>
    <x v="8"/>
    <x v="5"/>
    <x v="234"/>
    <x v="125"/>
    <x v="58"/>
    <x v="145"/>
    <x v="616"/>
    <n v="36"/>
    <n v="8"/>
    <n v="4.8"/>
    <n v="4"/>
    <s v="Ubisoft"/>
    <s v="E10+"/>
  </r>
  <r>
    <s v="World Soccer Winning Eleven 2002"/>
    <x v="12"/>
    <n v="2002"/>
    <x v="1145"/>
    <x v="17"/>
    <s v="Jun"/>
    <x v="0"/>
    <x v="14"/>
    <x v="180"/>
    <x v="125"/>
    <x v="130"/>
    <x v="145"/>
    <x v="616"/>
    <m/>
    <m/>
    <m/>
    <m/>
    <m/>
    <m/>
  </r>
  <r>
    <s v="Actua Tennis"/>
    <x v="12"/>
    <n v="1997"/>
    <x v="6723"/>
    <x v="23"/>
    <s v="Oct"/>
    <x v="0"/>
    <x v="264"/>
    <x v="360"/>
    <x v="300"/>
    <x v="58"/>
    <x v="145"/>
    <x v="616"/>
    <m/>
    <m/>
    <m/>
    <m/>
    <m/>
    <m/>
  </r>
  <r>
    <s v="Monster Truck Madness"/>
    <x v="8"/>
    <n v="2003"/>
    <x v="6724"/>
    <x v="26"/>
    <s v="Sep"/>
    <x v="2"/>
    <x v="28"/>
    <x v="290"/>
    <x v="298"/>
    <x v="58"/>
    <x v="106"/>
    <x v="617"/>
    <n v="75"/>
    <n v="10"/>
    <s v="tbd"/>
    <m/>
    <s v="Tantalus Interactive"/>
    <s v="E"/>
  </r>
  <r>
    <s v="Resident Evil"/>
    <x v="5"/>
    <n v="2006"/>
    <x v="5688"/>
    <x v="34"/>
    <s v="Mar"/>
    <x v="8"/>
    <x v="12"/>
    <x v="180"/>
    <x v="125"/>
    <x v="130"/>
    <x v="106"/>
    <x v="617"/>
    <m/>
    <m/>
    <m/>
    <m/>
    <m/>
    <m/>
  </r>
  <r>
    <s v="Sonic Jam"/>
    <x v="23"/>
    <n v="1997"/>
    <x v="739"/>
    <x v="29"/>
    <s v="Nov"/>
    <x v="1"/>
    <x v="8"/>
    <x v="180"/>
    <x v="125"/>
    <x v="130"/>
    <x v="106"/>
    <x v="617"/>
    <m/>
    <m/>
    <m/>
    <m/>
    <m/>
    <m/>
  </r>
  <r>
    <s v="Puella Magi Madoka Magica Portable"/>
    <x v="16"/>
    <n v="2012"/>
    <x v="3625"/>
    <x v="6"/>
    <s v="Jul"/>
    <x v="3"/>
    <x v="25"/>
    <x v="180"/>
    <x v="125"/>
    <x v="130"/>
    <x v="106"/>
    <x v="617"/>
    <m/>
    <m/>
    <m/>
    <m/>
    <m/>
    <m/>
  </r>
  <r>
    <s v="Peter Jacobsen's Golden Tee Golf"/>
    <x v="12"/>
    <n v="2000"/>
    <x v="6725"/>
    <x v="33"/>
    <s v="Dec"/>
    <x v="0"/>
    <x v="52"/>
    <x v="360"/>
    <x v="300"/>
    <x v="58"/>
    <x v="145"/>
    <x v="617"/>
    <m/>
    <m/>
    <m/>
    <m/>
    <m/>
    <m/>
  </r>
  <r>
    <s v="Space Bust-A-Move"/>
    <x v="3"/>
    <n v="2008"/>
    <x v="6726"/>
    <x v="34"/>
    <s v="Oct"/>
    <x v="4"/>
    <x v="15"/>
    <x v="205"/>
    <x v="287"/>
    <x v="58"/>
    <x v="145"/>
    <x v="617"/>
    <n v="71"/>
    <n v="20"/>
    <s v="tbd"/>
    <m/>
    <s v="Taito Corporation"/>
    <s v="E"/>
  </r>
  <r>
    <s v="Avatar: The Last Airbender - Into the Inferno"/>
    <x v="3"/>
    <n v="2008"/>
    <x v="6727"/>
    <x v="13"/>
    <s v="Jan"/>
    <x v="10"/>
    <x v="28"/>
    <x v="369"/>
    <x v="45"/>
    <x v="58"/>
    <x v="145"/>
    <x v="617"/>
    <m/>
    <m/>
    <m/>
    <m/>
    <m/>
    <m/>
  </r>
  <r>
    <s v="Deadpool"/>
    <x v="17"/>
    <n v="2015"/>
    <x v="2015"/>
    <x v="15"/>
    <s v="Nov"/>
    <x v="8"/>
    <x v="4"/>
    <x v="290"/>
    <x v="298"/>
    <x v="58"/>
    <x v="145"/>
    <x v="617"/>
    <m/>
    <m/>
    <n v="5.7"/>
    <n v="23"/>
    <s v="High Moon Studios"/>
    <s v="M"/>
  </r>
  <r>
    <s v="Disney's Atlantis: The Lost Empire"/>
    <x v="8"/>
    <n v="2001"/>
    <x v="1574"/>
    <x v="16"/>
    <s v="Apr"/>
    <x v="1"/>
    <x v="28"/>
    <x v="290"/>
    <x v="298"/>
    <x v="58"/>
    <x v="106"/>
    <x v="617"/>
    <m/>
    <m/>
    <s v="tbd"/>
    <m/>
    <s v="3d6 Games"/>
    <s v="E"/>
  </r>
  <r>
    <s v="Nippon Daihyou Team no Kantoku ni Narou! Sekaihatsu Soccer RPG"/>
    <x v="23"/>
    <n v="1998"/>
    <x v="6728"/>
    <x v="23"/>
    <s v="May"/>
    <x v="0"/>
    <x v="8"/>
    <x v="180"/>
    <x v="125"/>
    <x v="130"/>
    <x v="106"/>
    <x v="617"/>
    <m/>
    <m/>
    <m/>
    <m/>
    <m/>
    <m/>
  </r>
  <r>
    <s v="Just Cause 2"/>
    <x v="14"/>
    <n v="2010"/>
    <x v="6729"/>
    <x v="17"/>
    <s v="Jul"/>
    <x v="8"/>
    <x v="15"/>
    <x v="180"/>
    <x v="244"/>
    <x v="58"/>
    <x v="133"/>
    <x v="617"/>
    <n v="84"/>
    <n v="33"/>
    <n v="7.7"/>
    <n v="838"/>
    <s v="Avalanche Studios"/>
    <s v="M"/>
  </r>
  <r>
    <s v="Crush3D"/>
    <x v="10"/>
    <n v="2012"/>
    <x v="1669"/>
    <x v="33"/>
    <s v="Apr"/>
    <x v="1"/>
    <x v="8"/>
    <x v="360"/>
    <x v="203"/>
    <x v="58"/>
    <x v="145"/>
    <x v="617"/>
    <n v="71"/>
    <n v="32"/>
    <n v="7.4"/>
    <n v="16"/>
    <s v="Zoe Mode"/>
    <s v="E10+"/>
  </r>
  <r>
    <s v="LEGO Marvel's Avengers"/>
    <x v="22"/>
    <n v="2016"/>
    <x v="6730"/>
    <x v="10"/>
    <s v="Jun"/>
    <x v="8"/>
    <x v="19"/>
    <x v="324"/>
    <x v="270"/>
    <x v="58"/>
    <x v="147"/>
    <x v="617"/>
    <m/>
    <m/>
    <n v="6.6"/>
    <n v="13"/>
    <s v="TT Games"/>
    <s v="E10+"/>
  </r>
  <r>
    <s v="High Velocity: Mountain Racing Challenge"/>
    <x v="23"/>
    <n v="1995"/>
    <x v="892"/>
    <x v="11"/>
    <s v="Mar"/>
    <x v="2"/>
    <x v="91"/>
    <x v="180"/>
    <x v="125"/>
    <x v="130"/>
    <x v="106"/>
    <x v="617"/>
    <m/>
    <m/>
    <m/>
    <m/>
    <m/>
    <m/>
  </r>
  <r>
    <s v="NeverDead"/>
    <x v="5"/>
    <n v="2012"/>
    <x v="6731"/>
    <x v="29"/>
    <s v="Mar"/>
    <x v="6"/>
    <x v="14"/>
    <x v="383"/>
    <x v="203"/>
    <x v="62"/>
    <x v="133"/>
    <x v="617"/>
    <n v="50"/>
    <n v="32"/>
    <n v="4.7"/>
    <n v="47"/>
    <s v="Rebellion"/>
    <s v="M"/>
  </r>
  <r>
    <s v="Capcom vs. SNK 2: Millionaire Fighting 2001"/>
    <x v="21"/>
    <n v="2001"/>
    <x v="1874"/>
    <x v="10"/>
    <s v="Dec"/>
    <x v="9"/>
    <x v="12"/>
    <x v="180"/>
    <x v="125"/>
    <x v="130"/>
    <x v="106"/>
    <x v="617"/>
    <m/>
    <m/>
    <m/>
    <m/>
    <m/>
    <m/>
  </r>
  <r>
    <s v="Criticom"/>
    <x v="12"/>
    <n v="1996"/>
    <x v="5885"/>
    <x v="15"/>
    <s v="Nov"/>
    <x v="9"/>
    <x v="301"/>
    <x v="360"/>
    <x v="300"/>
    <x v="58"/>
    <x v="145"/>
    <x v="617"/>
    <m/>
    <m/>
    <m/>
    <m/>
    <m/>
    <m/>
  </r>
  <r>
    <s v="Mega Man X: Command Mission"/>
    <x v="19"/>
    <n v="2004"/>
    <x v="6732"/>
    <x v="28"/>
    <s v="Nov"/>
    <x v="3"/>
    <x v="12"/>
    <x v="205"/>
    <x v="287"/>
    <x v="58"/>
    <x v="106"/>
    <x v="617"/>
    <n v="67"/>
    <n v="21"/>
    <n v="7.3"/>
    <n v="12"/>
    <s v="Capcom"/>
    <s v="E"/>
  </r>
  <r>
    <s v="Charm Girls Club: My Fashion Mall"/>
    <x v="3"/>
    <s v="N/A"/>
    <x v="4421"/>
    <x v="12"/>
    <s v="Jun"/>
    <x v="7"/>
    <x v="53"/>
    <x v="234"/>
    <x v="125"/>
    <x v="58"/>
    <x v="145"/>
    <x v="617"/>
    <m/>
    <m/>
    <s v="tbd"/>
    <m/>
    <s v="Electronic Arts"/>
    <s v="E"/>
  </r>
  <r>
    <s v="SCORE International Baja 1000: The Official Game"/>
    <x v="4"/>
    <n v="2008"/>
    <x v="6733"/>
    <x v="7"/>
    <s v="May"/>
    <x v="2"/>
    <x v="4"/>
    <x v="369"/>
    <x v="45"/>
    <x v="58"/>
    <x v="145"/>
    <x v="617"/>
    <m/>
    <m/>
    <m/>
    <m/>
    <m/>
    <m/>
  </r>
  <r>
    <s v="Deepak Chopra's Leela"/>
    <x v="0"/>
    <n v="2011"/>
    <x v="6474"/>
    <x v="19"/>
    <s v="Oct"/>
    <x v="5"/>
    <x v="28"/>
    <x v="205"/>
    <x v="45"/>
    <x v="58"/>
    <x v="145"/>
    <x v="617"/>
    <m/>
    <m/>
    <s v="tbd"/>
    <m/>
    <s v="Curious Pictures"/>
    <s v="E"/>
  </r>
  <r>
    <s v="Need for Speed: ProStreet"/>
    <x v="3"/>
    <n v="2007"/>
    <x v="6734"/>
    <x v="2"/>
    <s v="Jan"/>
    <x v="2"/>
    <x v="7"/>
    <x v="369"/>
    <x v="45"/>
    <x v="58"/>
    <x v="145"/>
    <x v="617"/>
    <n v="74"/>
    <n v="8"/>
    <n v="7.4"/>
    <n v="10"/>
    <s v="Exient Entertainment"/>
    <s v="E"/>
  </r>
  <r>
    <s v="DiRT Rally"/>
    <x v="17"/>
    <n v="2016"/>
    <x v="2208"/>
    <x v="26"/>
    <s v="Aug"/>
    <x v="2"/>
    <x v="34"/>
    <x v="393"/>
    <x v="283"/>
    <x v="58"/>
    <x v="145"/>
    <x v="617"/>
    <n v="86"/>
    <n v="17"/>
    <n v="8"/>
    <n v="60"/>
    <s v="Codemasters"/>
    <s v="E"/>
  </r>
  <r>
    <s v="NHL 2K7"/>
    <x v="5"/>
    <n v="2006"/>
    <x v="6735"/>
    <x v="12"/>
    <s v="Sep"/>
    <x v="0"/>
    <x v="2"/>
    <x v="369"/>
    <x v="125"/>
    <x v="58"/>
    <x v="145"/>
    <x v="617"/>
    <n v="79"/>
    <n v="24"/>
    <n v="6.6"/>
    <n v="5"/>
    <s v="Kush Games"/>
    <s v="E10+"/>
  </r>
  <r>
    <s v="Go Play: Circus Star"/>
    <x v="0"/>
    <n v="2009"/>
    <x v="2169"/>
    <x v="27"/>
    <s v="Jan"/>
    <x v="8"/>
    <x v="35"/>
    <x v="234"/>
    <x v="125"/>
    <x v="58"/>
    <x v="145"/>
    <x v="617"/>
    <m/>
    <m/>
    <s v="tbd"/>
    <m/>
    <s v="N-Fusion Interactive Entertainment Corp."/>
    <s v="E10+"/>
  </r>
  <r>
    <s v="Worms 3D"/>
    <x v="6"/>
    <n v="2003"/>
    <x v="6736"/>
    <x v="19"/>
    <s v="Mar"/>
    <x v="11"/>
    <x v="8"/>
    <x v="383"/>
    <x v="300"/>
    <x v="58"/>
    <x v="133"/>
    <x v="617"/>
    <n v="70"/>
    <n v="31"/>
    <n v="7.8"/>
    <n v="22"/>
    <s v="Team 17"/>
    <s v="T"/>
  </r>
  <r>
    <s v="Gladiator Begins"/>
    <x v="16"/>
    <n v="2010"/>
    <x v="6737"/>
    <x v="1"/>
    <s v="Sep"/>
    <x v="8"/>
    <x v="148"/>
    <x v="268"/>
    <x v="45"/>
    <x v="69"/>
    <x v="145"/>
    <x v="617"/>
    <n v="59"/>
    <n v="9"/>
    <n v="8"/>
    <n v="14"/>
    <s v="Acquire"/>
    <s v="M"/>
  </r>
  <r>
    <s v="Clock Tower: The First Fear"/>
    <x v="12"/>
    <n v="1997"/>
    <x v="6738"/>
    <x v="24"/>
    <s v="Dec"/>
    <x v="10"/>
    <x v="190"/>
    <x v="180"/>
    <x v="125"/>
    <x v="130"/>
    <x v="145"/>
    <x v="617"/>
    <m/>
    <m/>
    <m/>
    <m/>
    <m/>
    <m/>
  </r>
  <r>
    <s v="Sleeping Dogs"/>
    <x v="14"/>
    <n v="2012"/>
    <x v="6739"/>
    <x v="31"/>
    <s v="Dec"/>
    <x v="8"/>
    <x v="110"/>
    <x v="383"/>
    <x v="300"/>
    <x v="58"/>
    <x v="145"/>
    <x v="617"/>
    <n v="81"/>
    <n v="23"/>
    <n v="8.1999999999999993"/>
    <n v="1209"/>
    <s v="United Front Games"/>
    <s v="M"/>
  </r>
  <r>
    <s v="Kidou Senshi Gundam Seed Battle Destiny"/>
    <x v="22"/>
    <n v="2012"/>
    <x v="6740"/>
    <x v="12"/>
    <s v="Jan"/>
    <x v="8"/>
    <x v="25"/>
    <x v="180"/>
    <x v="125"/>
    <x v="130"/>
    <x v="106"/>
    <x v="617"/>
    <m/>
    <m/>
    <m/>
    <m/>
    <m/>
    <m/>
  </r>
  <r>
    <s v="Diner Dash: Sizzle &amp; Serve"/>
    <x v="16"/>
    <n v="2007"/>
    <x v="5966"/>
    <x v="27"/>
    <s v="May"/>
    <x v="4"/>
    <x v="21"/>
    <x v="369"/>
    <x v="125"/>
    <x v="58"/>
    <x v="145"/>
    <x v="617"/>
    <m/>
    <m/>
    <m/>
    <m/>
    <m/>
    <m/>
  </r>
  <r>
    <s v="Impossible Mission"/>
    <x v="3"/>
    <n v="2007"/>
    <x v="3461"/>
    <x v="30"/>
    <s v="Aug"/>
    <x v="1"/>
    <x v="158"/>
    <x v="369"/>
    <x v="125"/>
    <x v="58"/>
    <x v="145"/>
    <x v="617"/>
    <n v="61"/>
    <n v="8"/>
    <n v="4.8"/>
    <n v="6"/>
    <s v="System 3"/>
    <s v="E"/>
  </r>
  <r>
    <s v="Kilari: Na-san, Mon Meilleur Ami"/>
    <x v="3"/>
    <n v="2006"/>
    <x v="6741"/>
    <x v="12"/>
    <s v="Aug"/>
    <x v="7"/>
    <x v="14"/>
    <x v="180"/>
    <x v="125"/>
    <x v="130"/>
    <x v="106"/>
    <x v="617"/>
    <m/>
    <m/>
    <m/>
    <m/>
    <m/>
    <m/>
  </r>
  <r>
    <s v="Strikers 1945"/>
    <x v="12"/>
    <n v="1998"/>
    <x v="3798"/>
    <x v="26"/>
    <s v="May"/>
    <x v="6"/>
    <x v="162"/>
    <x v="360"/>
    <x v="300"/>
    <x v="58"/>
    <x v="145"/>
    <x v="617"/>
    <n v="63"/>
    <n v="5"/>
    <n v="8.1999999999999993"/>
    <n v="6"/>
    <s v="Psikyo"/>
    <s v="E"/>
  </r>
  <r>
    <s v="Ochaken no Heya DS"/>
    <x v="3"/>
    <n v="2006"/>
    <x v="6742"/>
    <x v="20"/>
    <s v="Jan"/>
    <x v="7"/>
    <x v="329"/>
    <x v="180"/>
    <x v="125"/>
    <x v="130"/>
    <x v="106"/>
    <x v="617"/>
    <m/>
    <m/>
    <m/>
    <m/>
    <m/>
    <m/>
  </r>
  <r>
    <s v="Fire ProWrestling S: 6Men Scramble"/>
    <x v="23"/>
    <n v="1996"/>
    <x v="6743"/>
    <x v="18"/>
    <s v="Nov"/>
    <x v="9"/>
    <x v="190"/>
    <x v="180"/>
    <x v="125"/>
    <x v="130"/>
    <x v="106"/>
    <x v="617"/>
    <m/>
    <m/>
    <m/>
    <m/>
    <m/>
    <m/>
  </r>
  <r>
    <s v="Galidor: Defenders of the Outer Dimension"/>
    <x v="8"/>
    <n v="2002"/>
    <x v="6744"/>
    <x v="19"/>
    <s v="Dec"/>
    <x v="8"/>
    <x v="7"/>
    <x v="290"/>
    <x v="298"/>
    <x v="58"/>
    <x v="106"/>
    <x v="617"/>
    <n v="53"/>
    <n v="5"/>
    <s v="tbd"/>
    <m/>
    <s v="Tiertex Design Studios"/>
    <s v="E"/>
  </r>
  <r>
    <s v="Pryzm Chapter One: The Dark Unicorn"/>
    <x v="6"/>
    <n v="2002"/>
    <x v="5386"/>
    <x v="0"/>
    <s v="Sep"/>
    <x v="10"/>
    <x v="71"/>
    <x v="383"/>
    <x v="300"/>
    <x v="58"/>
    <x v="133"/>
    <x v="617"/>
    <n v="59"/>
    <n v="8"/>
    <n v="5.2"/>
    <n v="6"/>
    <s v="Digital Illusions"/>
    <s v="T"/>
  </r>
  <r>
    <s v="Gundam Battle Royale"/>
    <x v="16"/>
    <n v="2006"/>
    <x v="6745"/>
    <x v="27"/>
    <s v="Jun"/>
    <x v="8"/>
    <x v="25"/>
    <x v="180"/>
    <x v="125"/>
    <x v="130"/>
    <x v="106"/>
    <x v="617"/>
    <m/>
    <m/>
    <m/>
    <m/>
    <m/>
    <m/>
  </r>
  <r>
    <s v="F1 2016 (Codemasters)"/>
    <x v="17"/>
    <n v="2016"/>
    <x v="4425"/>
    <x v="18"/>
    <s v="Dec"/>
    <x v="2"/>
    <x v="34"/>
    <x v="396"/>
    <x v="283"/>
    <x v="58"/>
    <x v="145"/>
    <x v="617"/>
    <m/>
    <m/>
    <m/>
    <m/>
    <m/>
    <m/>
  </r>
  <r>
    <s v="Eat Lead: The Return of Matt Hazard"/>
    <x v="4"/>
    <n v="2009"/>
    <x v="73"/>
    <x v="7"/>
    <s v="May"/>
    <x v="6"/>
    <x v="58"/>
    <x v="205"/>
    <x v="45"/>
    <x v="58"/>
    <x v="145"/>
    <x v="617"/>
    <n v="53"/>
    <n v="53"/>
    <n v="7"/>
    <n v="27"/>
    <s v="Vicious Cycle"/>
    <s v="T"/>
  </r>
  <r>
    <s v="Karaoke Revolution"/>
    <x v="4"/>
    <n v="2009"/>
    <x v="1783"/>
    <x v="22"/>
    <s v="Sep"/>
    <x v="5"/>
    <x v="14"/>
    <x v="234"/>
    <x v="125"/>
    <x v="58"/>
    <x v="145"/>
    <x v="617"/>
    <n v="62"/>
    <n v="5"/>
    <s v="tbd"/>
    <m/>
    <s v="Blitz Games Studios"/>
    <s v="T"/>
  </r>
  <r>
    <s v="Zen-Nippon Pro Wrestling: Ouja no Kon"/>
    <x v="12"/>
    <n v="1999"/>
    <x v="1586"/>
    <x v="9"/>
    <s v="Oct"/>
    <x v="9"/>
    <x v="190"/>
    <x v="180"/>
    <x v="125"/>
    <x v="130"/>
    <x v="145"/>
    <x v="617"/>
    <m/>
    <m/>
    <m/>
    <m/>
    <m/>
    <m/>
  </r>
  <r>
    <s v="NASCAR 2005: Chase for the Cup"/>
    <x v="19"/>
    <n v="2004"/>
    <x v="6746"/>
    <x v="3"/>
    <s v="May"/>
    <x v="2"/>
    <x v="7"/>
    <x v="205"/>
    <x v="287"/>
    <x v="58"/>
    <x v="106"/>
    <x v="617"/>
    <m/>
    <m/>
    <m/>
    <m/>
    <m/>
    <m/>
  </r>
  <r>
    <s v="Are You Smarter than a 5th Grader? Game Time"/>
    <x v="4"/>
    <n v="2009"/>
    <x v="6747"/>
    <x v="24"/>
    <s v="Mar"/>
    <x v="4"/>
    <x v="28"/>
    <x v="234"/>
    <x v="125"/>
    <x v="58"/>
    <x v="145"/>
    <x v="617"/>
    <m/>
    <m/>
    <n v="1.3"/>
    <n v="9"/>
    <s v="ImaginEngine"/>
    <s v="E"/>
  </r>
  <r>
    <s v="Hisshou Pachinko*Pachi-Slot Kouryaku Series Vol. 12: CR Shinseiki Evangelion - Shito, Futatabi"/>
    <x v="6"/>
    <n v="2008"/>
    <x v="6748"/>
    <x v="1"/>
    <s v="Oct"/>
    <x v="5"/>
    <x v="58"/>
    <x v="180"/>
    <x v="125"/>
    <x v="130"/>
    <x v="106"/>
    <x v="617"/>
    <m/>
    <m/>
    <m/>
    <m/>
    <m/>
    <m/>
  </r>
  <r>
    <s v="Guilty Gear X"/>
    <x v="6"/>
    <n v="2001"/>
    <x v="6749"/>
    <x v="22"/>
    <s v="Mar"/>
    <x v="9"/>
    <x v="100"/>
    <x v="383"/>
    <x v="300"/>
    <x v="58"/>
    <x v="133"/>
    <x v="617"/>
    <n v="79"/>
    <n v="15"/>
    <n v="7.8"/>
    <n v="16"/>
    <s v="Arc System Works"/>
    <s v="T"/>
  </r>
  <r>
    <s v="Obscure: The Aftermath"/>
    <x v="0"/>
    <n v="2008"/>
    <x v="5010"/>
    <x v="27"/>
    <s v="Jul"/>
    <x v="8"/>
    <x v="289"/>
    <x v="369"/>
    <x v="125"/>
    <x v="58"/>
    <x v="145"/>
    <x v="617"/>
    <n v="53"/>
    <n v="19"/>
    <n v="8.1"/>
    <n v="14"/>
    <s v="Hydravision"/>
    <s v="M"/>
  </r>
  <r>
    <s v="One Piece: Pirate Warriors 2"/>
    <x v="22"/>
    <n v="2013"/>
    <x v="1225"/>
    <x v="34"/>
    <s v="Dec"/>
    <x v="8"/>
    <x v="25"/>
    <x v="180"/>
    <x v="125"/>
    <x v="130"/>
    <x v="106"/>
    <x v="617"/>
    <m/>
    <m/>
    <m/>
    <m/>
    <m/>
    <m/>
  </r>
  <r>
    <s v="Gotouchi Tetsudou: Gotouchi Chara to Nihon Zenkoku no Tabi"/>
    <x v="10"/>
    <n v="2014"/>
    <x v="2261"/>
    <x v="13"/>
    <s v="Jul"/>
    <x v="5"/>
    <x v="25"/>
    <x v="180"/>
    <x v="125"/>
    <x v="130"/>
    <x v="106"/>
    <x v="617"/>
    <m/>
    <m/>
    <m/>
    <m/>
    <m/>
    <m/>
  </r>
  <r>
    <s v="NHL 2002"/>
    <x v="8"/>
    <n v="2002"/>
    <x v="6750"/>
    <x v="8"/>
    <s v="Apr"/>
    <x v="0"/>
    <x v="7"/>
    <x v="290"/>
    <x v="298"/>
    <x v="58"/>
    <x v="106"/>
    <x v="617"/>
    <m/>
    <m/>
    <s v="tbd"/>
    <m/>
    <s v="BudCat"/>
    <s v="E"/>
  </r>
  <r>
    <s v="Mugen no Frontier: Super Robot Taisen OG Saga EXCEED"/>
    <x v="3"/>
    <n v="2010"/>
    <x v="6698"/>
    <x v="20"/>
    <s v="Oct"/>
    <x v="3"/>
    <x v="25"/>
    <x v="180"/>
    <x v="125"/>
    <x v="130"/>
    <x v="106"/>
    <x v="617"/>
    <m/>
    <m/>
    <m/>
    <m/>
    <m/>
    <m/>
  </r>
  <r>
    <s v="Etrian Odyssey V"/>
    <x v="10"/>
    <n v="2016"/>
    <x v="6751"/>
    <x v="6"/>
    <s v="Jul"/>
    <x v="3"/>
    <x v="91"/>
    <x v="180"/>
    <x v="125"/>
    <x v="130"/>
    <x v="106"/>
    <x v="617"/>
    <m/>
    <m/>
    <m/>
    <m/>
    <m/>
    <m/>
  </r>
  <r>
    <s v="Disney's PK: Out of the Shadows"/>
    <x v="6"/>
    <n v="2002"/>
    <x v="2380"/>
    <x v="20"/>
    <s v="Jun"/>
    <x v="1"/>
    <x v="5"/>
    <x v="383"/>
    <x v="300"/>
    <x v="58"/>
    <x v="133"/>
    <x v="617"/>
    <n v="49"/>
    <n v="14"/>
    <n v="5"/>
    <n v="4"/>
    <s v="Ubisoft"/>
    <s v="E"/>
  </r>
  <r>
    <s v="Wild Earth: African Safari"/>
    <x v="0"/>
    <n v="2008"/>
    <x v="6752"/>
    <x v="13"/>
    <s v="Jul"/>
    <x v="7"/>
    <x v="35"/>
    <x v="205"/>
    <x v="287"/>
    <x v="58"/>
    <x v="145"/>
    <x v="617"/>
    <n v="60"/>
    <n v="7"/>
    <s v="tbd"/>
    <m/>
    <s v="Super X Studios"/>
    <s v="E"/>
  </r>
  <r>
    <s v="Echo Night"/>
    <x v="12"/>
    <n v="1998"/>
    <x v="6753"/>
    <x v="20"/>
    <s v="Jul"/>
    <x v="10"/>
    <x v="227"/>
    <x v="396"/>
    <x v="287"/>
    <x v="35"/>
    <x v="145"/>
    <x v="617"/>
    <m/>
    <m/>
    <m/>
    <m/>
    <m/>
    <m/>
  </r>
  <r>
    <s v="Wild ARMs 5 (jp sales)"/>
    <x v="6"/>
    <n v="2006"/>
    <x v="6345"/>
    <x v="11"/>
    <s v="Jun"/>
    <x v="3"/>
    <x v="11"/>
    <x v="180"/>
    <x v="125"/>
    <x v="130"/>
    <x v="106"/>
    <x v="617"/>
    <m/>
    <m/>
    <m/>
    <m/>
    <m/>
    <m/>
  </r>
  <r>
    <s v="Record of Agarest War Zero"/>
    <x v="5"/>
    <s v="N/A"/>
    <x v="2739"/>
    <x v="16"/>
    <s v="Aug"/>
    <x v="11"/>
    <x v="145"/>
    <x v="290"/>
    <x v="125"/>
    <x v="102"/>
    <x v="145"/>
    <x v="617"/>
    <n v="50"/>
    <n v="8"/>
    <n v="6.7"/>
    <n v="37"/>
    <s v="Compile Heart"/>
    <s v="T"/>
  </r>
  <r>
    <s v="Colony Wars III: Red Sun"/>
    <x v="12"/>
    <n v="2000"/>
    <x v="6754"/>
    <x v="30"/>
    <s v="May"/>
    <x v="7"/>
    <x v="85"/>
    <x v="360"/>
    <x v="300"/>
    <x v="58"/>
    <x v="145"/>
    <x v="617"/>
    <m/>
    <m/>
    <m/>
    <m/>
    <m/>
    <m/>
  </r>
  <r>
    <s v="Magic: The Gathering - Battlemage"/>
    <x v="12"/>
    <n v="1997"/>
    <x v="6698"/>
    <x v="20"/>
    <s v="Oct"/>
    <x v="11"/>
    <x v="30"/>
    <x v="360"/>
    <x v="300"/>
    <x v="58"/>
    <x v="145"/>
    <x v="617"/>
    <m/>
    <m/>
    <m/>
    <m/>
    <m/>
    <m/>
  </r>
  <r>
    <s v="Rocksmith"/>
    <x v="14"/>
    <s v="N/A"/>
    <x v="6755"/>
    <x v="31"/>
    <s v="Dec"/>
    <x v="5"/>
    <x v="53"/>
    <x v="383"/>
    <x v="203"/>
    <x v="58"/>
    <x v="145"/>
    <x v="617"/>
    <n v="78"/>
    <n v="5"/>
    <n v="8.1"/>
    <n v="57"/>
    <s v="Ubisoft"/>
    <s v="T"/>
  </r>
  <r>
    <s v="Backyard Baseball '09"/>
    <x v="3"/>
    <n v="2008"/>
    <x v="2452"/>
    <x v="15"/>
    <s v="Apr"/>
    <x v="0"/>
    <x v="10"/>
    <x v="369"/>
    <x v="125"/>
    <x v="58"/>
    <x v="145"/>
    <x v="617"/>
    <m/>
    <m/>
    <s v="tbd"/>
    <m/>
    <s v="Humongous Entertainment"/>
    <s v="E"/>
  </r>
  <r>
    <s v="James Bond 007: Legends"/>
    <x v="18"/>
    <n v="2012"/>
    <x v="5433"/>
    <x v="8"/>
    <s v="Apr"/>
    <x v="6"/>
    <x v="4"/>
    <x v="383"/>
    <x v="300"/>
    <x v="58"/>
    <x v="145"/>
    <x v="617"/>
    <m/>
    <m/>
    <m/>
    <m/>
    <m/>
    <m/>
  </r>
  <r>
    <s v="Conception II: Children of the Seven Stars"/>
    <x v="10"/>
    <n v="2013"/>
    <x v="1224"/>
    <x v="29"/>
    <s v="Dec"/>
    <x v="3"/>
    <x v="185"/>
    <x v="290"/>
    <x v="125"/>
    <x v="102"/>
    <x v="145"/>
    <x v="617"/>
    <n v="62"/>
    <n v="11"/>
    <n v="7.7"/>
    <n v="44"/>
    <s v="Spike"/>
    <s v="M"/>
  </r>
  <r>
    <s v="The King of Fighters '94"/>
    <x v="26"/>
    <n v="1994"/>
    <x v="6756"/>
    <x v="15"/>
    <s v="Dec"/>
    <x v="9"/>
    <x v="244"/>
    <x v="180"/>
    <x v="125"/>
    <x v="130"/>
    <x v="106"/>
    <x v="617"/>
    <m/>
    <m/>
    <m/>
    <m/>
    <m/>
    <m/>
  </r>
  <r>
    <s v="DS Yamamura Misa Suspense: Maiko Kogiku - Kisha Katherine - Sougiya Isa Akashi - Koto ni Maru Hana Sanrin: Kyoto Satujin Jinken File"/>
    <x v="3"/>
    <n v="2008"/>
    <x v="6757"/>
    <x v="16"/>
    <s v="Nov"/>
    <x v="10"/>
    <x v="48"/>
    <x v="180"/>
    <x v="125"/>
    <x v="130"/>
    <x v="106"/>
    <x v="617"/>
    <m/>
    <m/>
    <m/>
    <m/>
    <m/>
    <m/>
  </r>
  <r>
    <s v="All Kamen Rider: Rider Generation"/>
    <x v="3"/>
    <n v="2011"/>
    <x v="6758"/>
    <x v="27"/>
    <s v="Dec"/>
    <x v="8"/>
    <x v="25"/>
    <x v="180"/>
    <x v="125"/>
    <x v="130"/>
    <x v="106"/>
    <x v="617"/>
    <m/>
    <m/>
    <m/>
    <m/>
    <m/>
    <m/>
  </r>
  <r>
    <s v="The King of Fighters '98 Ultimate Match"/>
    <x v="6"/>
    <n v="2008"/>
    <x v="3645"/>
    <x v="18"/>
    <s v="Mar"/>
    <x v="9"/>
    <x v="153"/>
    <x v="393"/>
    <x v="298"/>
    <x v="102"/>
    <x v="145"/>
    <x v="617"/>
    <m/>
    <m/>
    <m/>
    <m/>
    <m/>
    <m/>
  </r>
  <r>
    <s v="Reader Rabbit Kindergarten"/>
    <x v="0"/>
    <n v="2010"/>
    <x v="1231"/>
    <x v="22"/>
    <s v="Dec"/>
    <x v="5"/>
    <x v="330"/>
    <x v="234"/>
    <x v="125"/>
    <x v="58"/>
    <x v="145"/>
    <x v="617"/>
    <m/>
    <m/>
    <s v="tbd"/>
    <m/>
    <s v="Graffiti Entertainment"/>
    <s v="E"/>
  </r>
  <r>
    <s v="Puzzle Quest: Challenge of the Warlords"/>
    <x v="6"/>
    <n v="2007"/>
    <x v="4843"/>
    <x v="20"/>
    <s v="Dec"/>
    <x v="4"/>
    <x v="58"/>
    <x v="383"/>
    <x v="300"/>
    <x v="58"/>
    <x v="133"/>
    <x v="617"/>
    <n v="78"/>
    <n v="11"/>
    <n v="7"/>
    <n v="6"/>
    <s v="Infinite Interactive"/>
    <s v="E10+"/>
  </r>
  <r>
    <s v="Chessmaster: The Art of Learning"/>
    <x v="16"/>
    <n v="2008"/>
    <x v="6759"/>
    <x v="2"/>
    <s v="Mar"/>
    <x v="5"/>
    <x v="5"/>
    <x v="369"/>
    <x v="125"/>
    <x v="58"/>
    <x v="145"/>
    <x v="617"/>
    <n v="64"/>
    <n v="4"/>
    <n v="8.4"/>
    <n v="18"/>
    <s v="Ubisoft"/>
    <s v="E"/>
  </r>
  <r>
    <s v="Guardian's Crusade"/>
    <x v="12"/>
    <n v="1998"/>
    <x v="6760"/>
    <x v="22"/>
    <s v="Jul"/>
    <x v="3"/>
    <x v="4"/>
    <x v="360"/>
    <x v="300"/>
    <x v="58"/>
    <x v="145"/>
    <x v="617"/>
    <m/>
    <m/>
    <m/>
    <m/>
    <m/>
    <m/>
  </r>
  <r>
    <s v="MotoGP 3 - Official Game of MotoGP"/>
    <x v="6"/>
    <n v="2003"/>
    <x v="6761"/>
    <x v="26"/>
    <s v="Dec"/>
    <x v="2"/>
    <x v="25"/>
    <x v="383"/>
    <x v="300"/>
    <x v="58"/>
    <x v="133"/>
    <x v="617"/>
    <m/>
    <m/>
    <m/>
    <m/>
    <m/>
    <m/>
  </r>
  <r>
    <s v="Lego Star Wars: The Force Awakens"/>
    <x v="10"/>
    <n v="2016"/>
    <x v="1020"/>
    <x v="0"/>
    <s v="Feb"/>
    <x v="8"/>
    <x v="19"/>
    <x v="393"/>
    <x v="270"/>
    <x v="62"/>
    <x v="145"/>
    <x v="617"/>
    <m/>
    <m/>
    <n v="7.8"/>
    <n v="9"/>
    <s v="TT Games"/>
    <s v="E10+"/>
  </r>
  <r>
    <s v="Makai Kingdom: Chronicles of the Sacred Tome"/>
    <x v="6"/>
    <n v="2005"/>
    <x v="758"/>
    <x v="14"/>
    <s v="Aug"/>
    <x v="3"/>
    <x v="48"/>
    <x v="383"/>
    <x v="300"/>
    <x v="58"/>
    <x v="133"/>
    <x v="617"/>
    <n v="77"/>
    <n v="41"/>
    <n v="7.3"/>
    <n v="12"/>
    <s v="Nippon Ichi Software"/>
    <s v="T"/>
  </r>
  <r>
    <s v="Lemony Snicket's A Series of Unfortunate Events"/>
    <x v="13"/>
    <n v="2004"/>
    <x v="6762"/>
    <x v="12"/>
    <s v="Jul"/>
    <x v="1"/>
    <x v="4"/>
    <x v="290"/>
    <x v="298"/>
    <x v="58"/>
    <x v="106"/>
    <x v="617"/>
    <n v="70"/>
    <n v="17"/>
    <n v="7.2"/>
    <n v="5"/>
    <s v="Activision"/>
    <s v="E"/>
  </r>
  <r>
    <s v="Gundam Breaker 3"/>
    <x v="22"/>
    <n v="2016"/>
    <x v="774"/>
    <x v="19"/>
    <s v="May"/>
    <x v="8"/>
    <x v="25"/>
    <x v="180"/>
    <x v="125"/>
    <x v="130"/>
    <x v="106"/>
    <x v="617"/>
    <m/>
    <m/>
    <m/>
    <m/>
    <m/>
    <m/>
  </r>
  <r>
    <s v="Neopets Petpet Adventures: The Wand of Wishing"/>
    <x v="16"/>
    <n v="2006"/>
    <x v="1278"/>
    <x v="15"/>
    <s v="Sep"/>
    <x v="10"/>
    <x v="3"/>
    <x v="369"/>
    <x v="125"/>
    <x v="58"/>
    <x v="145"/>
    <x v="617"/>
    <n v="66"/>
    <n v="21"/>
    <n v="7.7"/>
    <n v="6"/>
    <s v="SCEA"/>
    <s v="E"/>
  </r>
  <r>
    <s v="The Ant Bully"/>
    <x v="19"/>
    <n v="2006"/>
    <x v="2814"/>
    <x v="0"/>
    <s v="Feb"/>
    <x v="1"/>
    <x v="39"/>
    <x v="290"/>
    <x v="287"/>
    <x v="58"/>
    <x v="106"/>
    <x v="617"/>
    <n v="51"/>
    <n v="8"/>
    <s v="tbd"/>
    <m/>
    <s v="Artificial Mind and Movement"/>
    <s v="E10+"/>
  </r>
  <r>
    <s v="M&amp;M's Kart Racing"/>
    <x v="3"/>
    <n v="2008"/>
    <x v="6763"/>
    <x v="23"/>
    <s v="Oct"/>
    <x v="2"/>
    <x v="84"/>
    <x v="369"/>
    <x v="125"/>
    <x v="58"/>
    <x v="145"/>
    <x v="617"/>
    <m/>
    <m/>
    <m/>
    <m/>
    <m/>
    <m/>
  </r>
  <r>
    <s v="Bomberman Party Edition"/>
    <x v="12"/>
    <n v="1998"/>
    <x v="6764"/>
    <x v="4"/>
    <s v="Mar"/>
    <x v="4"/>
    <x v="17"/>
    <x v="360"/>
    <x v="300"/>
    <x v="58"/>
    <x v="145"/>
    <x v="617"/>
    <n v="79"/>
    <n v="6"/>
    <n v="8.3000000000000007"/>
    <n v="6"/>
    <s v="Metro"/>
    <s v="E"/>
  </r>
  <r>
    <s v="Ice Age: Dawn of the Dinosaurs"/>
    <x v="4"/>
    <n v="2009"/>
    <x v="1761"/>
    <x v="18"/>
    <s v="Aug"/>
    <x v="8"/>
    <x v="4"/>
    <x v="290"/>
    <x v="287"/>
    <x v="58"/>
    <x v="145"/>
    <x v="617"/>
    <n v="68"/>
    <n v="28"/>
    <n v="7.5"/>
    <n v="6"/>
    <s v="Activision"/>
    <s v="E10+"/>
  </r>
  <r>
    <s v="SingStar Vol. 3"/>
    <x v="5"/>
    <n v="2008"/>
    <x v="81"/>
    <x v="25"/>
    <s v="Jul"/>
    <x v="5"/>
    <x v="3"/>
    <x v="180"/>
    <x v="244"/>
    <x v="58"/>
    <x v="147"/>
    <x v="617"/>
    <m/>
    <m/>
    <m/>
    <m/>
    <m/>
    <m/>
  </r>
  <r>
    <s v="Star Trek: Conquest"/>
    <x v="0"/>
    <n v="2007"/>
    <x v="6765"/>
    <x v="21"/>
    <s v="Jun"/>
    <x v="11"/>
    <x v="6"/>
    <x v="369"/>
    <x v="45"/>
    <x v="58"/>
    <x v="145"/>
    <x v="617"/>
    <n v="49"/>
    <n v="18"/>
    <n v="4.9000000000000004"/>
    <n v="11"/>
    <s v="4J Studios"/>
    <s v="E"/>
  </r>
  <r>
    <s v="My Fitness Coach: Club"/>
    <x v="5"/>
    <n v="2011"/>
    <x v="6766"/>
    <x v="9"/>
    <s v="Jun"/>
    <x v="0"/>
    <x v="5"/>
    <x v="180"/>
    <x v="244"/>
    <x v="58"/>
    <x v="133"/>
    <x v="617"/>
    <m/>
    <m/>
    <m/>
    <m/>
    <m/>
    <m/>
  </r>
  <r>
    <s v="Major League Baseball 2K8 Fantasy All-Stars"/>
    <x v="3"/>
    <n v="2008"/>
    <x v="6767"/>
    <x v="25"/>
    <s v="Dec"/>
    <x v="0"/>
    <x v="2"/>
    <x v="369"/>
    <x v="125"/>
    <x v="58"/>
    <x v="145"/>
    <x v="617"/>
    <n v="59"/>
    <n v="8"/>
    <n v="7"/>
    <n v="6"/>
    <s v="Deep Fried Entertainment"/>
    <s v="E"/>
  </r>
  <r>
    <s v="Eyeshield 21: Max Devil Power"/>
    <x v="3"/>
    <n v="2006"/>
    <x v="4645"/>
    <x v="11"/>
    <s v="Oct"/>
    <x v="3"/>
    <x v="0"/>
    <x v="180"/>
    <x v="125"/>
    <x v="130"/>
    <x v="106"/>
    <x v="617"/>
    <m/>
    <m/>
    <m/>
    <m/>
    <m/>
    <m/>
  </r>
  <r>
    <s v="Summon Night 3"/>
    <x v="16"/>
    <n v="2012"/>
    <x v="1285"/>
    <x v="23"/>
    <s v="Jan"/>
    <x v="3"/>
    <x v="25"/>
    <x v="180"/>
    <x v="125"/>
    <x v="130"/>
    <x v="106"/>
    <x v="617"/>
    <m/>
    <m/>
    <m/>
    <m/>
    <m/>
    <m/>
  </r>
  <r>
    <s v="O.D.T.: Escape... Or Die Trying"/>
    <x v="12"/>
    <n v="1997"/>
    <x v="6586"/>
    <x v="10"/>
    <s v="Jan"/>
    <x v="10"/>
    <x v="85"/>
    <x v="360"/>
    <x v="300"/>
    <x v="58"/>
    <x v="145"/>
    <x v="617"/>
    <m/>
    <m/>
    <m/>
    <m/>
    <m/>
    <m/>
  </r>
  <r>
    <s v="Madden NFL 06"/>
    <x v="3"/>
    <n v="2005"/>
    <x v="6768"/>
    <x v="20"/>
    <s v="Aug"/>
    <x v="0"/>
    <x v="7"/>
    <x v="369"/>
    <x v="125"/>
    <x v="58"/>
    <x v="145"/>
    <x v="617"/>
    <n v="66"/>
    <n v="9"/>
    <n v="6.3"/>
    <n v="12"/>
    <s v="Exient Entertainment"/>
    <s v="E"/>
  </r>
  <r>
    <s v="Rango: The Video Game"/>
    <x v="0"/>
    <n v="2011"/>
    <x v="3765"/>
    <x v="20"/>
    <s v="Sep"/>
    <x v="8"/>
    <x v="7"/>
    <x v="360"/>
    <x v="203"/>
    <x v="58"/>
    <x v="145"/>
    <x v="617"/>
    <n v="52"/>
    <n v="8"/>
    <s v="tbd"/>
    <m/>
    <s v="Behaviour Interactive"/>
    <s v="E10+"/>
  </r>
  <r>
    <s v="Break 'Em All"/>
    <x v="3"/>
    <n v="2005"/>
    <x v="6769"/>
    <x v="24"/>
    <s v="Nov"/>
    <x v="4"/>
    <x v="58"/>
    <x v="369"/>
    <x v="125"/>
    <x v="58"/>
    <x v="145"/>
    <x v="617"/>
    <n v="68"/>
    <n v="22"/>
    <s v="tbd"/>
    <m/>
    <s v="Warashi"/>
    <s v="E"/>
  </r>
  <r>
    <s v="Super Robot Wars OG Saga: Masou Kishin II - Revelation of Evil God"/>
    <x v="16"/>
    <s v="N/A"/>
    <x v="1507"/>
    <x v="1"/>
    <s v="Oct"/>
    <x v="11"/>
    <x v="33"/>
    <x v="180"/>
    <x v="125"/>
    <x v="130"/>
    <x v="106"/>
    <x v="617"/>
    <m/>
    <m/>
    <m/>
    <m/>
    <m/>
    <m/>
  </r>
  <r>
    <s v="Mobile Suit Gundam Seed: Rengou vs. Z.A.F.T. Portable"/>
    <x v="16"/>
    <n v="2007"/>
    <x v="4796"/>
    <x v="9"/>
    <s v="Dec"/>
    <x v="6"/>
    <x v="25"/>
    <x v="180"/>
    <x v="125"/>
    <x v="130"/>
    <x v="106"/>
    <x v="617"/>
    <m/>
    <m/>
    <m/>
    <m/>
    <m/>
    <m/>
  </r>
  <r>
    <s v="San Goku Shi V"/>
    <x v="23"/>
    <n v="1996"/>
    <x v="6770"/>
    <x v="2"/>
    <s v="Jul"/>
    <x v="11"/>
    <x v="48"/>
    <x v="180"/>
    <x v="125"/>
    <x v="130"/>
    <x v="106"/>
    <x v="617"/>
    <m/>
    <m/>
    <m/>
    <m/>
    <m/>
    <m/>
  </r>
  <r>
    <s v="Red Faction II"/>
    <x v="13"/>
    <n v="2003"/>
    <x v="2264"/>
    <x v="28"/>
    <s v="Nov"/>
    <x v="6"/>
    <x v="28"/>
    <x v="290"/>
    <x v="298"/>
    <x v="58"/>
    <x v="106"/>
    <x v="617"/>
    <n v="74"/>
    <n v="20"/>
    <n v="5.8"/>
    <n v="11"/>
    <s v="Outrage Games"/>
    <s v="M"/>
  </r>
  <r>
    <s v="Go! Sudoku"/>
    <x v="16"/>
    <n v="2005"/>
    <x v="6771"/>
    <x v="23"/>
    <s v="Sep"/>
    <x v="4"/>
    <x v="3"/>
    <x v="369"/>
    <x v="125"/>
    <x v="58"/>
    <x v="145"/>
    <x v="617"/>
    <m/>
    <m/>
    <m/>
    <m/>
    <m/>
    <m/>
  </r>
  <r>
    <s v="Daikaijyuu Monogatari II"/>
    <x v="7"/>
    <n v="1996"/>
    <x v="2818"/>
    <x v="32"/>
    <s v="Aug"/>
    <x v="3"/>
    <x v="68"/>
    <x v="180"/>
    <x v="125"/>
    <x v="130"/>
    <x v="106"/>
    <x v="617"/>
    <m/>
    <m/>
    <m/>
    <m/>
    <m/>
    <m/>
  </r>
  <r>
    <s v="Rock Band Track Pack Volume 2"/>
    <x v="6"/>
    <n v="2008"/>
    <x v="6772"/>
    <x v="2"/>
    <s v="Oct"/>
    <x v="5"/>
    <x v="31"/>
    <x v="383"/>
    <x v="300"/>
    <x v="58"/>
    <x v="133"/>
    <x v="617"/>
    <m/>
    <m/>
    <s v="tbd"/>
    <m/>
    <s v="Harmonix Music Systems"/>
    <s v="T"/>
  </r>
  <r>
    <s v="Voodoo Vince"/>
    <x v="13"/>
    <n v="2003"/>
    <x v="6773"/>
    <x v="12"/>
    <s v="Nov"/>
    <x v="1"/>
    <x v="1"/>
    <x v="290"/>
    <x v="298"/>
    <x v="58"/>
    <x v="106"/>
    <x v="617"/>
    <n v="73"/>
    <n v="38"/>
    <n v="8.4"/>
    <n v="22"/>
    <s v="Beep Industries"/>
    <s v="T"/>
  </r>
  <r>
    <s v="Disney Sing It: Party Hits"/>
    <x v="5"/>
    <n v="2010"/>
    <x v="917"/>
    <x v="2"/>
    <s v="Apr"/>
    <x v="5"/>
    <x v="32"/>
    <x v="205"/>
    <x v="45"/>
    <x v="58"/>
    <x v="145"/>
    <x v="617"/>
    <m/>
    <m/>
    <s v="tbd"/>
    <m/>
    <s v="Disney Interactive Studios"/>
    <s v="E"/>
  </r>
  <r>
    <s v="Gundam Memories: Tatakai no Kioku"/>
    <x v="16"/>
    <n v="2011"/>
    <x v="3087"/>
    <x v="10"/>
    <s v="Jun"/>
    <x v="8"/>
    <x v="25"/>
    <x v="180"/>
    <x v="125"/>
    <x v="130"/>
    <x v="106"/>
    <x v="617"/>
    <m/>
    <m/>
    <m/>
    <m/>
    <m/>
    <m/>
  </r>
  <r>
    <s v="Everybody Dance"/>
    <x v="5"/>
    <n v="2011"/>
    <x v="6774"/>
    <x v="10"/>
    <s v="Dec"/>
    <x v="5"/>
    <x v="3"/>
    <x v="369"/>
    <x v="125"/>
    <x v="58"/>
    <x v="145"/>
    <x v="617"/>
    <n v="66"/>
    <n v="5"/>
    <n v="6.8"/>
    <n v="8"/>
    <s v="SCEE"/>
    <s v="T"/>
  </r>
  <r>
    <s v="Kaijuu Busters"/>
    <x v="3"/>
    <n v="2009"/>
    <x v="6775"/>
    <x v="18"/>
    <s v="Aug"/>
    <x v="8"/>
    <x v="25"/>
    <x v="180"/>
    <x v="125"/>
    <x v="130"/>
    <x v="106"/>
    <x v="617"/>
    <m/>
    <m/>
    <m/>
    <m/>
    <m/>
    <m/>
  </r>
  <r>
    <s v="Blackwater"/>
    <x v="4"/>
    <n v="2011"/>
    <x v="6776"/>
    <x v="5"/>
    <s v="Aug"/>
    <x v="6"/>
    <x v="11"/>
    <x v="290"/>
    <x v="287"/>
    <x v="58"/>
    <x v="145"/>
    <x v="617"/>
    <n v="37"/>
    <n v="12"/>
    <n v="4.5"/>
    <n v="14"/>
    <s v="Zombie Studios"/>
    <s v="T"/>
  </r>
  <r>
    <s v="Tom Clancy's Ghost Recon"/>
    <x v="0"/>
    <n v="2010"/>
    <x v="5054"/>
    <x v="8"/>
    <s v="Dec"/>
    <x v="6"/>
    <x v="5"/>
    <x v="205"/>
    <x v="45"/>
    <x v="58"/>
    <x v="145"/>
    <x v="617"/>
    <n v="46"/>
    <n v="21"/>
    <n v="6.8"/>
    <n v="8"/>
    <s v="Next Level Games"/>
    <s v="T"/>
  </r>
  <r>
    <s v="Ferrari Challenge Trofeo Pirelli"/>
    <x v="6"/>
    <n v="2008"/>
    <x v="6777"/>
    <x v="5"/>
    <s v="Jan"/>
    <x v="2"/>
    <x v="158"/>
    <x v="383"/>
    <x v="300"/>
    <x v="58"/>
    <x v="133"/>
    <x v="617"/>
    <m/>
    <m/>
    <n v="7"/>
    <n v="6"/>
    <s v="Eutechnyx"/>
    <s v="E"/>
  </r>
  <r>
    <s v="Moshi Monsters: Katsuma Unleashed"/>
    <x v="3"/>
    <n v="2013"/>
    <x v="2818"/>
    <x v="32"/>
    <s v="Aug"/>
    <x v="8"/>
    <x v="4"/>
    <x v="180"/>
    <x v="277"/>
    <x v="58"/>
    <x v="145"/>
    <x v="617"/>
    <m/>
    <m/>
    <s v="tbd"/>
    <m/>
    <s v="Black Lantern Studios"/>
    <s v="E"/>
  </r>
  <r>
    <s v="Virtua Fighter CG Portrait Series Vol.4: Pai Chan"/>
    <x v="23"/>
    <n v="1995"/>
    <x v="6778"/>
    <x v="13"/>
    <s v="Apr"/>
    <x v="5"/>
    <x v="8"/>
    <x v="180"/>
    <x v="125"/>
    <x v="130"/>
    <x v="106"/>
    <x v="617"/>
    <m/>
    <m/>
    <m/>
    <m/>
    <m/>
    <m/>
  </r>
  <r>
    <s v="Chase: Hollywood Stunt Driver"/>
    <x v="13"/>
    <n v="2002"/>
    <x v="6779"/>
    <x v="0"/>
    <s v="Jun"/>
    <x v="2"/>
    <x v="176"/>
    <x v="290"/>
    <x v="298"/>
    <x v="58"/>
    <x v="106"/>
    <x v="617"/>
    <n v="60"/>
    <n v="14"/>
    <n v="7.4"/>
    <n v="5"/>
    <s v="I-Imagine"/>
    <s v="T"/>
  </r>
  <r>
    <s v="Mobile Suit Gundam Side Story: Missing Link"/>
    <x v="5"/>
    <n v="2014"/>
    <x v="6489"/>
    <x v="27"/>
    <s v="Oct"/>
    <x v="8"/>
    <x v="25"/>
    <x v="180"/>
    <x v="125"/>
    <x v="130"/>
    <x v="106"/>
    <x v="617"/>
    <m/>
    <m/>
    <m/>
    <m/>
    <m/>
    <m/>
  </r>
  <r>
    <s v="Thor: God of Thunder"/>
    <x v="3"/>
    <n v="2011"/>
    <x v="6780"/>
    <x v="28"/>
    <s v="Dec"/>
    <x v="8"/>
    <x v="8"/>
    <x v="122"/>
    <x v="298"/>
    <x v="58"/>
    <x v="145"/>
    <x v="617"/>
    <n v="64"/>
    <n v="18"/>
    <n v="7.2"/>
    <n v="9"/>
    <s v="WayForward"/>
    <s v="E10+"/>
  </r>
  <r>
    <s v="The X Files: Resist or Serve"/>
    <x v="6"/>
    <n v="2004"/>
    <x v="6781"/>
    <x v="12"/>
    <s v="Jul"/>
    <x v="10"/>
    <x v="23"/>
    <x v="383"/>
    <x v="300"/>
    <x v="58"/>
    <x v="133"/>
    <x v="617"/>
    <n v="67"/>
    <n v="31"/>
    <n v="8.4"/>
    <n v="8"/>
    <s v="Black Ops Entertainment"/>
    <s v="M"/>
  </r>
  <r>
    <s v="Touch My Katamari "/>
    <x v="22"/>
    <n v="2011"/>
    <x v="4761"/>
    <x v="3"/>
    <s v="Aug"/>
    <x v="4"/>
    <x v="25"/>
    <x v="360"/>
    <x v="298"/>
    <x v="58"/>
    <x v="133"/>
    <x v="617"/>
    <n v="69"/>
    <n v="41"/>
    <n v="7.4"/>
    <n v="51"/>
    <s v="Bandai Namco Games"/>
    <s v="E10+"/>
  </r>
  <r>
    <s v="PixelJunk Monsters Deluxe"/>
    <x v="16"/>
    <n v="2010"/>
    <x v="6782"/>
    <x v="1"/>
    <s v="May"/>
    <x v="11"/>
    <x v="3"/>
    <x v="369"/>
    <x v="125"/>
    <x v="58"/>
    <x v="145"/>
    <x v="617"/>
    <n v="86"/>
    <n v="27"/>
    <n v="7.9"/>
    <n v="32"/>
    <s v="Q-Games"/>
    <s v="E"/>
  </r>
  <r>
    <s v="Saru! Get You! Million Monkeys"/>
    <x v="6"/>
    <s v="N/A"/>
    <x v="6783"/>
    <x v="4"/>
    <s v="May"/>
    <x v="1"/>
    <x v="53"/>
    <x v="180"/>
    <x v="125"/>
    <x v="130"/>
    <x v="106"/>
    <x v="617"/>
    <m/>
    <m/>
    <m/>
    <m/>
    <m/>
    <m/>
  </r>
  <r>
    <s v="Legend of the Guardians: The Owls of Ga'Hoole"/>
    <x v="3"/>
    <n v="2010"/>
    <x v="3869"/>
    <x v="32"/>
    <s v="Dec"/>
    <x v="8"/>
    <x v="19"/>
    <x v="369"/>
    <x v="45"/>
    <x v="58"/>
    <x v="145"/>
    <x v="617"/>
    <n v="33"/>
    <n v="5"/>
    <s v="tbd"/>
    <m/>
    <s v="Tantatus"/>
    <s v="E10+"/>
  </r>
  <r>
    <s v="Ben 10 Galactic Racing"/>
    <x v="0"/>
    <n v="2011"/>
    <x v="6784"/>
    <x v="28"/>
    <s v="May"/>
    <x v="2"/>
    <x v="58"/>
    <x v="122"/>
    <x v="298"/>
    <x v="58"/>
    <x v="145"/>
    <x v="617"/>
    <m/>
    <m/>
    <s v="tbd"/>
    <m/>
    <s v="Monkey Bar Games"/>
    <s v="E"/>
  </r>
  <r>
    <s v="Curious George"/>
    <x v="6"/>
    <n v="2006"/>
    <x v="6785"/>
    <x v="31"/>
    <s v="Jan"/>
    <x v="8"/>
    <x v="25"/>
    <x v="383"/>
    <x v="300"/>
    <x v="58"/>
    <x v="133"/>
    <x v="617"/>
    <n v="53"/>
    <n v="13"/>
    <n v="7.7"/>
    <n v="6"/>
    <s v="Monkey Bar Games"/>
    <s v="E"/>
  </r>
  <r>
    <s v="Killer is Dead"/>
    <x v="4"/>
    <n v="2013"/>
    <x v="299"/>
    <x v="24"/>
    <s v="Apr"/>
    <x v="8"/>
    <x v="41"/>
    <x v="122"/>
    <x v="287"/>
    <x v="62"/>
    <x v="145"/>
    <x v="617"/>
    <n v="64"/>
    <n v="38"/>
    <n v="7.2"/>
    <n v="144"/>
    <s v="Grasshopper Manufacture"/>
    <s v="M"/>
  </r>
  <r>
    <s v="Don Bradman Cricket 14"/>
    <x v="9"/>
    <n v="2015"/>
    <x v="5595"/>
    <x v="6"/>
    <s v="Dec"/>
    <x v="0"/>
    <x v="331"/>
    <x v="365"/>
    <x v="265"/>
    <x v="58"/>
    <x v="133"/>
    <x v="617"/>
    <n v="76"/>
    <n v="4"/>
    <n v="7.4"/>
    <n v="19"/>
    <s v="Big Ant Studios"/>
    <s v="E"/>
  </r>
  <r>
    <s v="Megamind: Ultimate Showdown"/>
    <x v="4"/>
    <n v="2010"/>
    <x v="6786"/>
    <x v="24"/>
    <s v="Dec"/>
    <x v="8"/>
    <x v="28"/>
    <x v="360"/>
    <x v="203"/>
    <x v="58"/>
    <x v="145"/>
    <x v="617"/>
    <n v="33"/>
    <n v="7"/>
    <n v="4.3"/>
    <n v="6"/>
    <s v="THQ Australia"/>
    <s v="E10+"/>
  </r>
  <r>
    <s v="Zathura"/>
    <x v="6"/>
    <n v="2005"/>
    <x v="3602"/>
    <x v="7"/>
    <s v="Apr"/>
    <x v="10"/>
    <x v="2"/>
    <x v="383"/>
    <x v="300"/>
    <x v="58"/>
    <x v="133"/>
    <x v="617"/>
    <n v="43"/>
    <n v="16"/>
    <n v="2"/>
    <n v="5"/>
    <s v="High Voltage Software"/>
    <s v="E10+"/>
  </r>
  <r>
    <s v="Medarot DS: Kabuto / Kuwagata Ver."/>
    <x v="3"/>
    <n v="2010"/>
    <x v="4166"/>
    <x v="29"/>
    <s v="Mar"/>
    <x v="3"/>
    <x v="138"/>
    <x v="180"/>
    <x v="125"/>
    <x v="130"/>
    <x v="106"/>
    <x v="617"/>
    <m/>
    <m/>
    <m/>
    <m/>
    <m/>
    <m/>
  </r>
  <r>
    <s v="Atelier Sophie: The Alchemist of the Mysterious Book"/>
    <x v="9"/>
    <n v="2015"/>
    <x v="6787"/>
    <x v="7"/>
    <s v="Jun"/>
    <x v="3"/>
    <x v="48"/>
    <x v="396"/>
    <x v="287"/>
    <x v="23"/>
    <x v="145"/>
    <x v="617"/>
    <n v="75"/>
    <n v="32"/>
    <n v="8.1"/>
    <n v="47"/>
    <s v="Gust"/>
    <m/>
  </r>
  <r>
    <s v="Mytran Wars"/>
    <x v="16"/>
    <n v="2009"/>
    <x v="6788"/>
    <x v="19"/>
    <s v="Mar"/>
    <x v="11"/>
    <x v="41"/>
    <x v="122"/>
    <x v="287"/>
    <x v="58"/>
    <x v="133"/>
    <x v="617"/>
    <n v="68"/>
    <n v="16"/>
    <n v="8.8000000000000007"/>
    <n v="4"/>
    <s v="Stormregion"/>
    <s v="T"/>
  </r>
  <r>
    <s v="Making History: The Great War"/>
    <x v="16"/>
    <n v="2010"/>
    <x v="6025"/>
    <x v="33"/>
    <s v="Sep"/>
    <x v="11"/>
    <x v="25"/>
    <x v="180"/>
    <x v="125"/>
    <x v="130"/>
    <x v="106"/>
    <x v="617"/>
    <m/>
    <m/>
    <m/>
    <m/>
    <m/>
    <m/>
  </r>
  <r>
    <s v="NCIS"/>
    <x v="5"/>
    <n v="2011"/>
    <x v="1895"/>
    <x v="22"/>
    <s v="May"/>
    <x v="10"/>
    <x v="5"/>
    <x v="360"/>
    <x v="203"/>
    <x v="58"/>
    <x v="133"/>
    <x v="617"/>
    <n v="50"/>
    <n v="4"/>
    <n v="4"/>
    <n v="4"/>
    <s v="Ubisoft"/>
    <s v="T"/>
  </r>
  <r>
    <s v="Undead Knights"/>
    <x v="16"/>
    <n v="2009"/>
    <x v="6789"/>
    <x v="31"/>
    <s v="Nov"/>
    <x v="8"/>
    <x v="116"/>
    <x v="268"/>
    <x v="125"/>
    <x v="23"/>
    <x v="145"/>
    <x v="617"/>
    <n v="63"/>
    <n v="27"/>
    <n v="8"/>
    <n v="13"/>
    <s v="Now Production"/>
    <s v="M"/>
  </r>
  <r>
    <s v="Ninja Reflex"/>
    <x v="0"/>
    <n v="2008"/>
    <x v="6790"/>
    <x v="19"/>
    <s v="Sep"/>
    <x v="8"/>
    <x v="7"/>
    <x v="369"/>
    <x v="125"/>
    <x v="58"/>
    <x v="145"/>
    <x v="617"/>
    <n v="49"/>
    <n v="26"/>
    <n v="6"/>
    <n v="11"/>
    <s v="Sanzaru Games"/>
    <s v="E10+"/>
  </r>
  <r>
    <s v="Cel Damage"/>
    <x v="13"/>
    <n v="2001"/>
    <x v="5610"/>
    <x v="5"/>
    <s v="Nov"/>
    <x v="2"/>
    <x v="7"/>
    <x v="290"/>
    <x v="298"/>
    <x v="58"/>
    <x v="106"/>
    <x v="617"/>
    <n v="65"/>
    <n v="24"/>
    <n v="8.4"/>
    <n v="7"/>
    <s v="Pseudo Interactive"/>
    <s v="T"/>
  </r>
  <r>
    <s v="Lovely Lisa"/>
    <x v="3"/>
    <n v="2007"/>
    <x v="2935"/>
    <x v="2"/>
    <s v="Feb"/>
    <x v="7"/>
    <x v="332"/>
    <x v="369"/>
    <x v="125"/>
    <x v="58"/>
    <x v="145"/>
    <x v="617"/>
    <m/>
    <m/>
    <s v="tbd"/>
    <m/>
    <s v="Takara Tomy"/>
    <s v="E"/>
  </r>
  <r>
    <s v="Dance Paradise"/>
    <x v="4"/>
    <n v="2010"/>
    <x v="6791"/>
    <x v="26"/>
    <s v="Jan"/>
    <x v="5"/>
    <x v="51"/>
    <x v="205"/>
    <x v="45"/>
    <x v="58"/>
    <x v="145"/>
    <x v="617"/>
    <n v="59"/>
    <n v="11"/>
    <s v="tbd"/>
    <m/>
    <s v="Mindscape Inc., Mindscape"/>
    <s v="T"/>
  </r>
  <r>
    <s v="SSX 3"/>
    <x v="8"/>
    <n v="2003"/>
    <x v="229"/>
    <x v="16"/>
    <s v="Sep"/>
    <x v="0"/>
    <x v="7"/>
    <x v="290"/>
    <x v="298"/>
    <x v="58"/>
    <x v="106"/>
    <x v="617"/>
    <n v="63"/>
    <n v="14"/>
    <s v="tbd"/>
    <m/>
    <s v="Visual Impact"/>
    <s v="E"/>
  </r>
  <r>
    <s v="Sword Art Online: Hollow Fragment"/>
    <x v="9"/>
    <n v="2015"/>
    <x v="6792"/>
    <x v="12"/>
    <s v="Oct"/>
    <x v="3"/>
    <x v="25"/>
    <x v="180"/>
    <x v="244"/>
    <x v="58"/>
    <x v="133"/>
    <x v="617"/>
    <m/>
    <m/>
    <m/>
    <m/>
    <m/>
    <m/>
  </r>
  <r>
    <s v="Supremacy MMA"/>
    <x v="5"/>
    <n v="2011"/>
    <x v="6793"/>
    <x v="29"/>
    <s v="Oct"/>
    <x v="9"/>
    <x v="11"/>
    <x v="360"/>
    <x v="298"/>
    <x v="58"/>
    <x v="133"/>
    <x v="617"/>
    <n v="47"/>
    <n v="17"/>
    <n v="6.5"/>
    <n v="4"/>
    <s v="Kung Fu Factory"/>
    <s v="M"/>
  </r>
  <r>
    <s v="Yamakawa Shuppansha Kanshuu: Shousetsu Nihonshi B"/>
    <x v="3"/>
    <n v="2007"/>
    <x v="6794"/>
    <x v="1"/>
    <s v="May"/>
    <x v="5"/>
    <x v="25"/>
    <x v="180"/>
    <x v="125"/>
    <x v="130"/>
    <x v="106"/>
    <x v="617"/>
    <m/>
    <m/>
    <m/>
    <m/>
    <m/>
    <m/>
  </r>
  <r>
    <s v="The God of War Trilogy"/>
    <x v="5"/>
    <n v="2010"/>
    <x v="2640"/>
    <x v="17"/>
    <s v="May"/>
    <x v="8"/>
    <x v="3"/>
    <x v="180"/>
    <x v="270"/>
    <x v="102"/>
    <x v="133"/>
    <x v="617"/>
    <m/>
    <m/>
    <m/>
    <m/>
    <m/>
    <m/>
  </r>
  <r>
    <s v="Lunar: Dragon Song"/>
    <x v="3"/>
    <n v="2005"/>
    <x v="6795"/>
    <x v="18"/>
    <s v="Oct"/>
    <x v="3"/>
    <x v="70"/>
    <x v="369"/>
    <x v="125"/>
    <x v="58"/>
    <x v="145"/>
    <x v="617"/>
    <n v="59"/>
    <n v="30"/>
    <n v="6.2"/>
    <n v="17"/>
    <s v="Game Arts, Japan Art Media (JAM)"/>
    <s v="E10+"/>
  </r>
  <r>
    <s v="Breakdown"/>
    <x v="13"/>
    <n v="2004"/>
    <x v="2609"/>
    <x v="33"/>
    <s v="Dec"/>
    <x v="10"/>
    <x v="7"/>
    <x v="290"/>
    <x v="298"/>
    <x v="58"/>
    <x v="106"/>
    <x v="617"/>
    <n v="71"/>
    <n v="62"/>
    <n v="8.1999999999999993"/>
    <n v="17"/>
    <s v="Namco"/>
    <s v="M"/>
  </r>
  <r>
    <s v="Rush"/>
    <x v="16"/>
    <n v="2006"/>
    <x v="6796"/>
    <x v="8"/>
    <s v="Sep"/>
    <x v="2"/>
    <x v="39"/>
    <x v="369"/>
    <x v="125"/>
    <x v="58"/>
    <x v="145"/>
    <x v="617"/>
    <n v="55"/>
    <n v="12"/>
    <s v="tbd"/>
    <m/>
    <s v="Midway Studios - Newcastle"/>
    <s v="T"/>
  </r>
  <r>
    <s v="Ecco the Dolphin"/>
    <x v="20"/>
    <n v="1992"/>
    <x v="6797"/>
    <x v="11"/>
    <s v="May"/>
    <x v="10"/>
    <x v="8"/>
    <x v="180"/>
    <x v="125"/>
    <x v="130"/>
    <x v="106"/>
    <x v="617"/>
    <m/>
    <m/>
    <m/>
    <m/>
    <m/>
    <m/>
  </r>
  <r>
    <s v="Solitaire &amp; Mahjong"/>
    <x v="0"/>
    <n v="2009"/>
    <x v="1872"/>
    <x v="3"/>
    <s v="Feb"/>
    <x v="4"/>
    <x v="67"/>
    <x v="369"/>
    <x v="125"/>
    <x v="58"/>
    <x v="145"/>
    <x v="617"/>
    <m/>
    <m/>
    <m/>
    <m/>
    <m/>
    <m/>
  </r>
  <r>
    <s v="Venetica"/>
    <x v="5"/>
    <n v="2010"/>
    <x v="1525"/>
    <x v="34"/>
    <s v="Dec"/>
    <x v="3"/>
    <x v="233"/>
    <x v="360"/>
    <x v="298"/>
    <x v="58"/>
    <x v="145"/>
    <x v="617"/>
    <n v="47"/>
    <n v="14"/>
    <n v="6.5"/>
    <n v="6"/>
    <s v="Deck 13"/>
    <s v="T"/>
  </r>
  <r>
    <s v="Looney Tunes: Sheep Raider"/>
    <x v="12"/>
    <n v="2001"/>
    <x v="6798"/>
    <x v="32"/>
    <s v="Sep"/>
    <x v="1"/>
    <x v="52"/>
    <x v="360"/>
    <x v="300"/>
    <x v="58"/>
    <x v="145"/>
    <x v="617"/>
    <n v="72"/>
    <n v="12"/>
    <n v="8.8000000000000007"/>
    <n v="25"/>
    <s v="Infogrames"/>
    <s v="E"/>
  </r>
  <r>
    <s v="Horse Life"/>
    <x v="3"/>
    <n v="2007"/>
    <x v="6799"/>
    <x v="12"/>
    <s v="Jun"/>
    <x v="7"/>
    <x v="292"/>
    <x v="290"/>
    <x v="287"/>
    <x v="58"/>
    <x v="145"/>
    <x v="617"/>
    <n v="68"/>
    <n v="9"/>
    <s v="tbd"/>
    <m/>
    <s v="Neko Entertainment"/>
    <s v="E"/>
  </r>
  <r>
    <s v="Geometry Wars: Galaxies"/>
    <x v="0"/>
    <n v="2007"/>
    <x v="6800"/>
    <x v="2"/>
    <s v="Jul"/>
    <x v="6"/>
    <x v="23"/>
    <x v="369"/>
    <x v="125"/>
    <x v="58"/>
    <x v="145"/>
    <x v="617"/>
    <n v="80"/>
    <n v="55"/>
    <n v="8.1999999999999993"/>
    <n v="26"/>
    <s v="Kuju Entertainment"/>
    <s v="E"/>
  </r>
  <r>
    <s v="Robinson: The Journey"/>
    <x v="9"/>
    <n v="2016"/>
    <x v="4296"/>
    <x v="0"/>
    <s v="Nov"/>
    <x v="8"/>
    <x v="333"/>
    <x v="383"/>
    <x v="298"/>
    <x v="58"/>
    <x v="133"/>
    <x v="617"/>
    <n v="65"/>
    <n v="40"/>
    <n v="6.9"/>
    <n v="62"/>
    <s v="Crytek"/>
    <m/>
  </r>
  <r>
    <s v="Conduit 2"/>
    <x v="0"/>
    <n v="2011"/>
    <x v="6801"/>
    <x v="23"/>
    <s v="Aug"/>
    <x v="6"/>
    <x v="8"/>
    <x v="360"/>
    <x v="203"/>
    <x v="58"/>
    <x v="145"/>
    <x v="617"/>
    <n v="64"/>
    <n v="51"/>
    <n v="7.6"/>
    <n v="60"/>
    <s v="High Voltage Software"/>
    <s v="T"/>
  </r>
  <r>
    <s v="Harvest Moon 2 GBC"/>
    <x v="2"/>
    <n v="1999"/>
    <x v="6802"/>
    <x v="0"/>
    <s v="Jan"/>
    <x v="7"/>
    <x v="5"/>
    <x v="180"/>
    <x v="125"/>
    <x v="130"/>
    <x v="106"/>
    <x v="617"/>
    <m/>
    <m/>
    <m/>
    <m/>
    <m/>
    <m/>
  </r>
  <r>
    <s v="Zenses: Rainforest"/>
    <x v="3"/>
    <n v="2008"/>
    <x v="1464"/>
    <x v="4"/>
    <s v="Oct"/>
    <x v="4"/>
    <x v="102"/>
    <x v="205"/>
    <x v="45"/>
    <x v="58"/>
    <x v="145"/>
    <x v="617"/>
    <n v="59"/>
    <n v="4"/>
    <s v="tbd"/>
    <m/>
    <s v="Shin'en"/>
    <s v="E"/>
  </r>
  <r>
    <s v="Backyard Baseball '10"/>
    <x v="3"/>
    <n v="2009"/>
    <x v="6803"/>
    <x v="18"/>
    <s v="Oct"/>
    <x v="0"/>
    <x v="10"/>
    <x v="369"/>
    <x v="125"/>
    <x v="58"/>
    <x v="145"/>
    <x v="617"/>
    <m/>
    <m/>
    <s v="tbd"/>
    <m/>
    <s v="Mistic Software"/>
    <s v="E"/>
  </r>
  <r>
    <s v="Rise of the Tomb Raider"/>
    <x v="14"/>
    <n v="2016"/>
    <x v="2771"/>
    <x v="12"/>
    <s v="Jun"/>
    <x v="10"/>
    <x v="15"/>
    <x v="180"/>
    <x v="277"/>
    <x v="58"/>
    <x v="145"/>
    <x v="617"/>
    <n v="86"/>
    <n v="45"/>
    <n v="7.9"/>
    <n v="915"/>
    <s v="Crystal Dynamics, Nixxes Software"/>
    <s v="M"/>
  </r>
  <r>
    <s v="The Lord of the Rings: Aragorn's Quest"/>
    <x v="16"/>
    <n v="2010"/>
    <x v="219"/>
    <x v="27"/>
    <s v="Apr"/>
    <x v="8"/>
    <x v="19"/>
    <x v="360"/>
    <x v="287"/>
    <x v="58"/>
    <x v="133"/>
    <x v="617"/>
    <m/>
    <m/>
    <s v="tbd"/>
    <m/>
    <s v="TT Fusion"/>
    <s v="E10+"/>
  </r>
  <r>
    <s v="X2: Wolverine's Revenge"/>
    <x v="19"/>
    <n v="2003"/>
    <x v="3206"/>
    <x v="16"/>
    <s v="Sep"/>
    <x v="1"/>
    <x v="4"/>
    <x v="290"/>
    <x v="287"/>
    <x v="58"/>
    <x v="106"/>
    <x v="617"/>
    <n v="62"/>
    <n v="21"/>
    <n v="6.6"/>
    <n v="8"/>
    <s v="GenePool"/>
    <s v="T"/>
  </r>
  <r>
    <s v="Cabela's Dangerous Hunts 2011"/>
    <x v="3"/>
    <n v="2010"/>
    <x v="4446"/>
    <x v="12"/>
    <s v="Jul"/>
    <x v="0"/>
    <x v="4"/>
    <x v="369"/>
    <x v="125"/>
    <x v="58"/>
    <x v="145"/>
    <x v="617"/>
    <m/>
    <m/>
    <s v="tbd"/>
    <m/>
    <s v="Activision"/>
    <s v="T"/>
  </r>
  <r>
    <s v="Hatsune Miku: Project Diva X"/>
    <x v="22"/>
    <n v="2016"/>
    <x v="6804"/>
    <x v="32"/>
    <s v="Nov"/>
    <x v="5"/>
    <x v="8"/>
    <x v="365"/>
    <x v="125"/>
    <x v="67"/>
    <x v="106"/>
    <x v="617"/>
    <n v="83"/>
    <n v="5"/>
    <n v="8"/>
    <n v="22"/>
    <s v="Sega"/>
    <s v="T"/>
  </r>
  <r>
    <s v="Deadliest Catch: Sea of Chaos"/>
    <x v="0"/>
    <n v="2010"/>
    <x v="3890"/>
    <x v="14"/>
    <s v="Oct"/>
    <x v="0"/>
    <x v="67"/>
    <x v="369"/>
    <x v="125"/>
    <x v="58"/>
    <x v="145"/>
    <x v="617"/>
    <m/>
    <m/>
    <s v="tbd"/>
    <m/>
    <s v="Crave"/>
    <s v="E10+"/>
  </r>
  <r>
    <s v="McDROID"/>
    <x v="0"/>
    <n v="2011"/>
    <x v="6805"/>
    <x v="12"/>
    <s v="Mar"/>
    <x v="11"/>
    <x v="25"/>
    <x v="180"/>
    <x v="125"/>
    <x v="130"/>
    <x v="106"/>
    <x v="617"/>
    <m/>
    <m/>
    <m/>
    <m/>
    <m/>
    <m/>
  </r>
  <r>
    <s v="Destiny: The Collection"/>
    <x v="17"/>
    <n v="2016"/>
    <x v="4806"/>
    <x v="3"/>
    <s v="Aug"/>
    <x v="6"/>
    <x v="4"/>
    <x v="268"/>
    <x v="297"/>
    <x v="58"/>
    <x v="145"/>
    <x v="617"/>
    <m/>
    <m/>
    <s v="tbd"/>
    <m/>
    <s v="Bungie"/>
    <s v="T"/>
  </r>
  <r>
    <s v="Lego Star Wars: The Force Awakens"/>
    <x v="4"/>
    <n v="2016"/>
    <x v="927"/>
    <x v="31"/>
    <s v="Feb"/>
    <x v="8"/>
    <x v="19"/>
    <x v="268"/>
    <x v="297"/>
    <x v="58"/>
    <x v="145"/>
    <x v="617"/>
    <m/>
    <m/>
    <n v="6.9"/>
    <n v="7"/>
    <s v="TT Games"/>
    <s v="E10+"/>
  </r>
  <r>
    <s v="Gallop Racer 2000"/>
    <x v="12"/>
    <n v="2000"/>
    <x v="531"/>
    <x v="27"/>
    <s v="Jul"/>
    <x v="0"/>
    <x v="48"/>
    <x v="180"/>
    <x v="125"/>
    <x v="32"/>
    <x v="145"/>
    <x v="617"/>
    <m/>
    <m/>
    <m/>
    <m/>
    <m/>
    <m/>
  </r>
  <r>
    <s v="Showdown: Legends of Wrestling"/>
    <x v="13"/>
    <n v="2004"/>
    <x v="5079"/>
    <x v="0"/>
    <s v="Oct"/>
    <x v="9"/>
    <x v="30"/>
    <x v="290"/>
    <x v="298"/>
    <x v="58"/>
    <x v="106"/>
    <x v="617"/>
    <n v="57"/>
    <n v="33"/>
    <s v="tbd"/>
    <m/>
    <s v="Acclaim"/>
    <s v="T"/>
  </r>
  <r>
    <s v="Godzilla Unleashed: Double Smash"/>
    <x v="3"/>
    <n v="2007"/>
    <x v="6806"/>
    <x v="3"/>
    <s v="Feb"/>
    <x v="8"/>
    <x v="10"/>
    <x v="369"/>
    <x v="125"/>
    <x v="58"/>
    <x v="145"/>
    <x v="617"/>
    <n v="28"/>
    <n v="18"/>
    <n v="4.9000000000000004"/>
    <n v="8"/>
    <s v="Santa Cruz Games"/>
    <s v="E"/>
  </r>
  <r>
    <s v="My Farm Around the World"/>
    <x v="3"/>
    <n v="2008"/>
    <x v="1809"/>
    <x v="33"/>
    <s v="Aug"/>
    <x v="7"/>
    <x v="10"/>
    <x v="369"/>
    <x v="125"/>
    <x v="58"/>
    <x v="145"/>
    <x v="617"/>
    <m/>
    <m/>
    <s v="tbd"/>
    <m/>
    <s v="BIP Games"/>
    <s v="E"/>
  </r>
  <r>
    <s v="Macross Triangle Frontier"/>
    <x v="16"/>
    <n v="2011"/>
    <x v="6807"/>
    <x v="33"/>
    <s v="Dec"/>
    <x v="8"/>
    <x v="25"/>
    <x v="180"/>
    <x v="125"/>
    <x v="130"/>
    <x v="106"/>
    <x v="617"/>
    <m/>
    <m/>
    <m/>
    <m/>
    <m/>
    <m/>
  </r>
  <r>
    <s v="SpongeBob's Surf &amp; Skate Roadtrip"/>
    <x v="3"/>
    <n v="2011"/>
    <x v="3939"/>
    <x v="25"/>
    <s v="Aug"/>
    <x v="8"/>
    <x v="28"/>
    <x v="205"/>
    <x v="45"/>
    <x v="58"/>
    <x v="145"/>
    <x v="617"/>
    <m/>
    <m/>
    <m/>
    <m/>
    <m/>
    <m/>
  </r>
  <r>
    <s v="Farming Simulator 17"/>
    <x v="17"/>
    <n v="2016"/>
    <x v="6808"/>
    <x v="23"/>
    <s v="Nov"/>
    <x v="7"/>
    <x v="82"/>
    <x v="393"/>
    <x v="270"/>
    <x v="58"/>
    <x v="145"/>
    <x v="617"/>
    <n v="65"/>
    <n v="9"/>
    <s v="tbd"/>
    <m/>
    <s v="Giants Software"/>
    <s v="E"/>
  </r>
  <r>
    <s v="Dishonored 2"/>
    <x v="14"/>
    <n v="2016"/>
    <x v="3522"/>
    <x v="2"/>
    <s v="Sep"/>
    <x v="8"/>
    <x v="6"/>
    <x v="393"/>
    <x v="270"/>
    <x v="58"/>
    <x v="145"/>
    <x v="617"/>
    <n v="86"/>
    <n v="37"/>
    <n v="6"/>
    <n v="383"/>
    <s v="Arkane Studios"/>
    <s v="M"/>
  </r>
  <r>
    <s v="NASCAR Unleashed"/>
    <x v="4"/>
    <n v="2011"/>
    <x v="6809"/>
    <x v="26"/>
    <s v="Jan"/>
    <x v="2"/>
    <x v="4"/>
    <x v="369"/>
    <x v="125"/>
    <x v="58"/>
    <x v="145"/>
    <x v="617"/>
    <m/>
    <m/>
    <s v="tbd"/>
    <m/>
    <s v="Firebrand Games"/>
    <s v="E"/>
  </r>
  <r>
    <s v="The Smurfs 2"/>
    <x v="4"/>
    <n v="2013"/>
    <x v="6810"/>
    <x v="26"/>
    <s v="Nov"/>
    <x v="1"/>
    <x v="5"/>
    <x v="396"/>
    <x v="283"/>
    <x v="58"/>
    <x v="145"/>
    <x v="617"/>
    <m/>
    <m/>
    <n v="5.4"/>
    <n v="14"/>
    <s v="WayForward"/>
    <s v="E"/>
  </r>
  <r>
    <s v="Street Hoops"/>
    <x v="19"/>
    <s v="N/A"/>
    <x v="650"/>
    <x v="5"/>
    <s v="May"/>
    <x v="0"/>
    <x v="53"/>
    <x v="290"/>
    <x v="287"/>
    <x v="58"/>
    <x v="106"/>
    <x v="617"/>
    <n v="56"/>
    <n v="9"/>
    <n v="7.3"/>
    <n v="7"/>
    <s v="Black Ops Entertainment"/>
    <s v="T"/>
  </r>
  <r>
    <s v="Backyard Sports Football: Rookie Rush"/>
    <x v="0"/>
    <n v="2010"/>
    <x v="5850"/>
    <x v="32"/>
    <s v="Jul"/>
    <x v="0"/>
    <x v="10"/>
    <x v="369"/>
    <x v="125"/>
    <x v="58"/>
    <x v="145"/>
    <x v="617"/>
    <m/>
    <m/>
    <m/>
    <m/>
    <m/>
    <m/>
  </r>
  <r>
    <s v="Transformers: War for Cybertron -- Decepticons"/>
    <x v="3"/>
    <n v="2010"/>
    <x v="3971"/>
    <x v="3"/>
    <s v="Mar"/>
    <x v="8"/>
    <x v="4"/>
    <x v="369"/>
    <x v="45"/>
    <x v="58"/>
    <x v="145"/>
    <x v="617"/>
    <m/>
    <m/>
    <m/>
    <m/>
    <m/>
    <m/>
  </r>
  <r>
    <s v="Rocket: Robot on Wheels"/>
    <x v="11"/>
    <n v="1999"/>
    <x v="3800"/>
    <x v="2"/>
    <s v="Aug"/>
    <x v="1"/>
    <x v="5"/>
    <x v="205"/>
    <x v="287"/>
    <x v="58"/>
    <x v="106"/>
    <x v="617"/>
    <m/>
    <m/>
    <m/>
    <m/>
    <m/>
    <m/>
  </r>
  <r>
    <s v="Densha De Go! 64"/>
    <x v="11"/>
    <n v="1999"/>
    <x v="6811"/>
    <x v="20"/>
    <s v="Mar"/>
    <x v="7"/>
    <x v="94"/>
    <x v="180"/>
    <x v="125"/>
    <x v="69"/>
    <x v="101"/>
    <x v="617"/>
    <m/>
    <m/>
    <m/>
    <m/>
    <m/>
    <m/>
  </r>
  <r>
    <s v="NFL QB Club 2001"/>
    <x v="11"/>
    <n v="2000"/>
    <x v="6812"/>
    <x v="33"/>
    <s v="Nov"/>
    <x v="0"/>
    <x v="30"/>
    <x v="369"/>
    <x v="45"/>
    <x v="58"/>
    <x v="106"/>
    <x v="617"/>
    <m/>
    <m/>
    <m/>
    <m/>
    <m/>
    <m/>
  </r>
  <r>
    <s v="Earthworm Jim 3D"/>
    <x v="11"/>
    <n v="1999"/>
    <x v="6813"/>
    <x v="31"/>
    <s v="Dec"/>
    <x v="1"/>
    <x v="117"/>
    <x v="205"/>
    <x v="287"/>
    <x v="58"/>
    <x v="106"/>
    <x v="617"/>
    <m/>
    <m/>
    <m/>
    <m/>
    <m/>
    <m/>
  </r>
  <r>
    <s v="NPPL: Championship Paintball 2009"/>
    <x v="4"/>
    <n v="2008"/>
    <x v="6814"/>
    <x v="27"/>
    <s v="Oct"/>
    <x v="6"/>
    <x v="59"/>
    <x v="205"/>
    <x v="45"/>
    <x v="58"/>
    <x v="145"/>
    <x v="617"/>
    <n v="44"/>
    <n v="9"/>
    <n v="7.3"/>
    <n v="9"/>
    <s v="FUN Labs"/>
    <s v="E10+"/>
  </r>
  <r>
    <s v="Shin Megami Tensei: Devil Survivor 2"/>
    <x v="10"/>
    <n v="2015"/>
    <x v="6815"/>
    <x v="21"/>
    <s v="Jun"/>
    <x v="3"/>
    <x v="91"/>
    <x v="180"/>
    <x v="287"/>
    <x v="100"/>
    <x v="106"/>
    <x v="617"/>
    <m/>
    <m/>
    <m/>
    <m/>
    <m/>
    <m/>
  </r>
  <r>
    <s v="Atelier Annie: Alchemists of Sera Island"/>
    <x v="3"/>
    <n v="2009"/>
    <x v="2477"/>
    <x v="8"/>
    <s v="Mar"/>
    <x v="3"/>
    <x v="243"/>
    <x v="122"/>
    <x v="125"/>
    <x v="102"/>
    <x v="145"/>
    <x v="617"/>
    <n v="70"/>
    <n v="11"/>
    <n v="6.7"/>
    <n v="15"/>
    <s v="Gust"/>
    <s v="E10+"/>
  </r>
  <r>
    <s v="WRC: FIA World Rally Championship"/>
    <x v="4"/>
    <s v="N/A"/>
    <x v="6816"/>
    <x v="15"/>
    <s v="Jan"/>
    <x v="2"/>
    <x v="195"/>
    <x v="180"/>
    <x v="244"/>
    <x v="58"/>
    <x v="133"/>
    <x v="617"/>
    <n v="66"/>
    <n v="24"/>
    <n v="6"/>
    <n v="4"/>
    <s v="Milestone S.r.l"/>
    <s v="E10+"/>
  </r>
  <r>
    <s v="PBR: Out of the Chute"/>
    <x v="0"/>
    <n v="2008"/>
    <x v="4904"/>
    <x v="5"/>
    <s v="Jan"/>
    <x v="0"/>
    <x v="67"/>
    <x v="369"/>
    <x v="125"/>
    <x v="58"/>
    <x v="145"/>
    <x v="617"/>
    <m/>
    <m/>
    <m/>
    <m/>
    <m/>
    <m/>
  </r>
  <r>
    <s v="WWE SmackDown vs Raw 2008"/>
    <x v="3"/>
    <n v="2007"/>
    <x v="6817"/>
    <x v="16"/>
    <s v="Mar"/>
    <x v="9"/>
    <x v="28"/>
    <x v="369"/>
    <x v="125"/>
    <x v="58"/>
    <x v="145"/>
    <x v="617"/>
    <n v="61"/>
    <n v="12"/>
    <n v="6.6"/>
    <n v="13"/>
    <s v="Amaze Entertainment"/>
    <s v="T"/>
  </r>
  <r>
    <s v="Godzilla: Destroy All Monsters Melee"/>
    <x v="13"/>
    <s v="N/A"/>
    <x v="6818"/>
    <x v="21"/>
    <s v="Jun"/>
    <x v="9"/>
    <x v="53"/>
    <x v="290"/>
    <x v="298"/>
    <x v="58"/>
    <x v="106"/>
    <x v="617"/>
    <n v="71"/>
    <n v="20"/>
    <n v="6.8"/>
    <n v="8"/>
    <s v="Pipeworks Software, Inc."/>
    <s v="T"/>
  </r>
  <r>
    <s v="College Hoops 2K6"/>
    <x v="4"/>
    <n v="2006"/>
    <x v="6819"/>
    <x v="30"/>
    <s v="Jun"/>
    <x v="0"/>
    <x v="2"/>
    <x v="369"/>
    <x v="125"/>
    <x v="58"/>
    <x v="145"/>
    <x v="617"/>
    <n v="70"/>
    <n v="17"/>
    <n v="7.3"/>
    <n v="11"/>
    <s v="2K Sports"/>
    <s v="E"/>
  </r>
  <r>
    <s v="Sega Soccer Slam"/>
    <x v="6"/>
    <n v="2002"/>
    <x v="186"/>
    <x v="26"/>
    <s v="Apr"/>
    <x v="0"/>
    <x v="8"/>
    <x v="383"/>
    <x v="300"/>
    <x v="58"/>
    <x v="133"/>
    <x v="617"/>
    <n v="66"/>
    <n v="9"/>
    <s v="tbd"/>
    <m/>
    <s v="Black Box"/>
    <s v="E"/>
  </r>
  <r>
    <s v="Dragon Quest Builders: Revive Alefgard"/>
    <x v="5"/>
    <n v="2016"/>
    <x v="6820"/>
    <x v="10"/>
    <s v="Oct"/>
    <x v="3"/>
    <x v="15"/>
    <x v="180"/>
    <x v="125"/>
    <x v="130"/>
    <x v="106"/>
    <x v="617"/>
    <m/>
    <m/>
    <m/>
    <m/>
    <m/>
    <m/>
  </r>
  <r>
    <s v="Dora the Explorer: Dora Saves the Mermaids"/>
    <x v="6"/>
    <n v="2008"/>
    <x v="45"/>
    <x v="21"/>
    <s v="Mar"/>
    <x v="1"/>
    <x v="2"/>
    <x v="383"/>
    <x v="300"/>
    <x v="58"/>
    <x v="133"/>
    <x v="617"/>
    <m/>
    <m/>
    <s v="tbd"/>
    <m/>
    <s v="Take-Two Interactive"/>
    <s v="E"/>
  </r>
  <r>
    <s v="2 Games in 1 Double Pack: Hot Wheels Velocity X / Hot Wheels World Race"/>
    <x v="8"/>
    <n v="2005"/>
    <x v="5976"/>
    <x v="33"/>
    <s v="May"/>
    <x v="2"/>
    <x v="28"/>
    <x v="290"/>
    <x v="298"/>
    <x v="58"/>
    <x v="106"/>
    <x v="617"/>
    <m/>
    <m/>
    <m/>
    <m/>
    <m/>
    <m/>
  </r>
  <r>
    <s v="DiRT 2"/>
    <x v="3"/>
    <n v="2009"/>
    <x v="6821"/>
    <x v="32"/>
    <s v="Oct"/>
    <x v="2"/>
    <x v="34"/>
    <x v="383"/>
    <x v="203"/>
    <x v="58"/>
    <x v="145"/>
    <x v="617"/>
    <n v="73"/>
    <n v="7"/>
    <s v="tbd"/>
    <m/>
    <s v="Firebrand Games"/>
    <s v="E"/>
  </r>
  <r>
    <s v="Mahou Shoujo Lyrical Nanoha A's Portable: The Gears of Destiny"/>
    <x v="16"/>
    <n v="2011"/>
    <x v="1996"/>
    <x v="5"/>
    <s v="Oct"/>
    <x v="9"/>
    <x v="25"/>
    <x v="180"/>
    <x v="125"/>
    <x v="130"/>
    <x v="106"/>
    <x v="617"/>
    <m/>
    <m/>
    <m/>
    <m/>
    <m/>
    <m/>
  </r>
  <r>
    <s v="Dodge Racing: Charger vs Challenger"/>
    <x v="0"/>
    <n v="2009"/>
    <x v="6822"/>
    <x v="6"/>
    <s v="Jan"/>
    <x v="2"/>
    <x v="201"/>
    <x v="369"/>
    <x v="125"/>
    <x v="58"/>
    <x v="145"/>
    <x v="617"/>
    <m/>
    <m/>
    <s v="tbd"/>
    <m/>
    <s v="EM Studios"/>
    <s v="E"/>
  </r>
  <r>
    <s v="Fate/Extra CCC"/>
    <x v="16"/>
    <n v="2013"/>
    <x v="6823"/>
    <x v="19"/>
    <s v="Sep"/>
    <x v="8"/>
    <x v="104"/>
    <x v="180"/>
    <x v="125"/>
    <x v="130"/>
    <x v="106"/>
    <x v="617"/>
    <m/>
    <m/>
    <m/>
    <m/>
    <m/>
    <m/>
  </r>
  <r>
    <s v="Greg Hastings Paintball 2"/>
    <x v="0"/>
    <n v="2010"/>
    <x v="6824"/>
    <x v="11"/>
    <s v="Mar"/>
    <x v="6"/>
    <x v="11"/>
    <x v="369"/>
    <x v="125"/>
    <x v="58"/>
    <x v="145"/>
    <x v="617"/>
    <m/>
    <m/>
    <s v="tbd"/>
    <m/>
    <s v="Super X Studios"/>
    <s v="E10+"/>
  </r>
  <r>
    <s v="Fat Princess: Fistful of Cake"/>
    <x v="16"/>
    <n v="2010"/>
    <x v="1414"/>
    <x v="32"/>
    <s v="May"/>
    <x v="8"/>
    <x v="3"/>
    <x v="122"/>
    <x v="287"/>
    <x v="58"/>
    <x v="133"/>
    <x v="617"/>
    <n v="74"/>
    <n v="33"/>
    <n v="8.6999999999999993"/>
    <n v="25"/>
    <s v="SuperVillain Studios"/>
    <s v="T"/>
  </r>
  <r>
    <s v="MTV Sports: Pure Ride"/>
    <x v="12"/>
    <n v="2000"/>
    <x v="6282"/>
    <x v="8"/>
    <s v="Sep"/>
    <x v="0"/>
    <x v="28"/>
    <x v="360"/>
    <x v="300"/>
    <x v="58"/>
    <x v="145"/>
    <x v="617"/>
    <n v="70"/>
    <n v="9"/>
    <s v="tbd"/>
    <m/>
    <s v="Radical Entertainment"/>
    <m/>
  </r>
  <r>
    <s v="Burning Road"/>
    <x v="12"/>
    <n v="1996"/>
    <x v="6825"/>
    <x v="0"/>
    <s v="Feb"/>
    <x v="2"/>
    <x v="334"/>
    <x v="360"/>
    <x v="300"/>
    <x v="58"/>
    <x v="145"/>
    <x v="617"/>
    <m/>
    <m/>
    <m/>
    <m/>
    <m/>
    <m/>
  </r>
  <r>
    <s v="Sonic Adventure 2"/>
    <x v="21"/>
    <n v="2001"/>
    <x v="6570"/>
    <x v="32"/>
    <s v="Aug"/>
    <x v="1"/>
    <x v="8"/>
    <x v="180"/>
    <x v="125"/>
    <x v="130"/>
    <x v="106"/>
    <x v="617"/>
    <n v="89"/>
    <n v="18"/>
    <n v="8.6"/>
    <n v="236"/>
    <s v="Sonic Team"/>
    <s v="E"/>
  </r>
  <r>
    <s v="IndyCar Series"/>
    <x v="6"/>
    <n v="2003"/>
    <x v="6826"/>
    <x v="5"/>
    <s v="Oct"/>
    <x v="2"/>
    <x v="34"/>
    <x v="383"/>
    <x v="300"/>
    <x v="58"/>
    <x v="133"/>
    <x v="617"/>
    <n v="69"/>
    <n v="20"/>
    <s v="tbd"/>
    <m/>
    <s v="Codemasters"/>
    <s v="E"/>
  </r>
  <r>
    <s v="Slayers"/>
    <x v="7"/>
    <n v="1994"/>
    <x v="3065"/>
    <x v="0"/>
    <s v="Sep"/>
    <x v="3"/>
    <x v="56"/>
    <x v="180"/>
    <x v="125"/>
    <x v="130"/>
    <x v="106"/>
    <x v="617"/>
    <m/>
    <m/>
    <m/>
    <m/>
    <m/>
    <m/>
  </r>
  <r>
    <s v="Super Robot Wars OG Saga: Masou Kishin - The Lord of Elemental"/>
    <x v="3"/>
    <n v="2010"/>
    <x v="6827"/>
    <x v="6"/>
    <s v="Aug"/>
    <x v="11"/>
    <x v="25"/>
    <x v="180"/>
    <x v="125"/>
    <x v="130"/>
    <x v="106"/>
    <x v="617"/>
    <m/>
    <m/>
    <m/>
    <m/>
    <m/>
    <m/>
  </r>
  <r>
    <s v="Space Chimps"/>
    <x v="6"/>
    <n v="2008"/>
    <x v="6828"/>
    <x v="20"/>
    <s v="Sep"/>
    <x v="1"/>
    <x v="205"/>
    <x v="383"/>
    <x v="300"/>
    <x v="58"/>
    <x v="133"/>
    <x v="617"/>
    <m/>
    <m/>
    <n v="6.6"/>
    <n v="7"/>
    <s v="Red Tribe"/>
    <s v="E10+"/>
  </r>
  <r>
    <s v="Backyard Sports Football: Rookie Rush"/>
    <x v="4"/>
    <n v="2010"/>
    <x v="2183"/>
    <x v="12"/>
    <s v="Jun"/>
    <x v="0"/>
    <x v="10"/>
    <x v="369"/>
    <x v="125"/>
    <x v="58"/>
    <x v="145"/>
    <x v="617"/>
    <m/>
    <m/>
    <m/>
    <m/>
    <m/>
    <m/>
  </r>
  <r>
    <s v="Crash Superpack: Crash Bandicoot 2: N-Tranced / Crash Nitro Kart"/>
    <x v="8"/>
    <n v="2005"/>
    <x v="6829"/>
    <x v="11"/>
    <s v="Dec"/>
    <x v="5"/>
    <x v="23"/>
    <x v="290"/>
    <x v="298"/>
    <x v="58"/>
    <x v="106"/>
    <x v="617"/>
    <m/>
    <m/>
    <m/>
    <m/>
    <m/>
    <m/>
  </r>
  <r>
    <s v="Famicom Mini: TwinBee"/>
    <x v="8"/>
    <n v="2004"/>
    <x v="3163"/>
    <x v="8"/>
    <s v="Jun"/>
    <x v="6"/>
    <x v="14"/>
    <x v="180"/>
    <x v="125"/>
    <x v="130"/>
    <x v="106"/>
    <x v="617"/>
    <m/>
    <m/>
    <m/>
    <m/>
    <m/>
    <m/>
  </r>
  <r>
    <s v="Tony Hawk's Pro Skater 5"/>
    <x v="17"/>
    <n v="2015"/>
    <x v="6830"/>
    <x v="30"/>
    <s v="Oct"/>
    <x v="0"/>
    <x v="4"/>
    <x v="290"/>
    <x v="287"/>
    <x v="58"/>
    <x v="145"/>
    <x v="617"/>
    <n v="39"/>
    <n v="18"/>
    <n v="2.1"/>
    <n v="132"/>
    <s v="Robomodo"/>
    <s v="T"/>
  </r>
  <r>
    <s v="Gladiator: Sword of Vengeance"/>
    <x v="6"/>
    <n v="2003"/>
    <x v="6831"/>
    <x v="15"/>
    <s v="Dec"/>
    <x v="8"/>
    <x v="30"/>
    <x v="383"/>
    <x v="300"/>
    <x v="58"/>
    <x v="133"/>
    <x v="617"/>
    <n v="65"/>
    <n v="19"/>
    <n v="5.8"/>
    <n v="8"/>
    <s v="Acclaim Studios Manchester"/>
    <s v="M"/>
  </r>
  <r>
    <s v="Rodea the Sky Soldier"/>
    <x v="18"/>
    <n v="2015"/>
    <x v="6234"/>
    <x v="26"/>
    <s v="Nov"/>
    <x v="8"/>
    <x v="131"/>
    <x v="122"/>
    <x v="287"/>
    <x v="62"/>
    <x v="145"/>
    <x v="617"/>
    <n v="45"/>
    <n v="31"/>
    <n v="6.5"/>
    <n v="81"/>
    <s v="Prope, Kadokawa"/>
    <s v="E10+"/>
  </r>
  <r>
    <s v="The Daring Game for Girls"/>
    <x v="3"/>
    <s v="N/A"/>
    <x v="4605"/>
    <x v="33"/>
    <s v="Dec"/>
    <x v="10"/>
    <x v="53"/>
    <x v="369"/>
    <x v="125"/>
    <x v="58"/>
    <x v="145"/>
    <x v="617"/>
    <m/>
    <m/>
    <s v="tbd"/>
    <m/>
    <s v="WXP"/>
    <s v="E"/>
  </r>
  <r>
    <s v="Yakuza Kiwami"/>
    <x v="5"/>
    <n v="2016"/>
    <x v="6276"/>
    <x v="22"/>
    <s v="Sep"/>
    <x v="10"/>
    <x v="8"/>
    <x v="180"/>
    <x v="125"/>
    <x v="130"/>
    <x v="106"/>
    <x v="617"/>
    <m/>
    <m/>
    <m/>
    <m/>
    <m/>
    <m/>
  </r>
  <r>
    <s v="DreamWorks Super Star Kartz"/>
    <x v="10"/>
    <n v="2011"/>
    <x v="6832"/>
    <x v="13"/>
    <s v="Sep"/>
    <x v="2"/>
    <x v="4"/>
    <x v="122"/>
    <x v="298"/>
    <x v="58"/>
    <x v="145"/>
    <x v="617"/>
    <m/>
    <m/>
    <s v="tbd"/>
    <m/>
    <s v="Activision"/>
    <s v="E"/>
  </r>
  <r>
    <s v="Pinball Hall of Fame: The Williams Collection"/>
    <x v="4"/>
    <n v="2009"/>
    <x v="6833"/>
    <x v="20"/>
    <s v="Dec"/>
    <x v="5"/>
    <x v="67"/>
    <x v="369"/>
    <x v="125"/>
    <x v="58"/>
    <x v="145"/>
    <x v="617"/>
    <n v="83"/>
    <n v="18"/>
    <n v="8.3000000000000007"/>
    <n v="16"/>
    <s v="Farsight Studios"/>
    <s v="E10+"/>
  </r>
  <r>
    <s v="Ultimate Card Games"/>
    <x v="8"/>
    <n v="2003"/>
    <x v="2042"/>
    <x v="22"/>
    <s v="Dec"/>
    <x v="5"/>
    <x v="183"/>
    <x v="290"/>
    <x v="298"/>
    <x v="58"/>
    <x v="106"/>
    <x v="617"/>
    <n v="87"/>
    <n v="9"/>
    <m/>
    <m/>
    <s v="Cosmigo"/>
    <s v="E"/>
  </r>
  <r>
    <s v="Jikkyou Powerful Pro Yakyuu 8 Ketteiban"/>
    <x v="6"/>
    <n v="2001"/>
    <x v="3283"/>
    <x v="12"/>
    <s v="Nov"/>
    <x v="0"/>
    <x v="14"/>
    <x v="180"/>
    <x v="125"/>
    <x v="130"/>
    <x v="106"/>
    <x v="617"/>
    <m/>
    <m/>
    <m/>
    <m/>
    <m/>
    <m/>
  </r>
  <r>
    <s v="NBA 2K17"/>
    <x v="4"/>
    <n v="2016"/>
    <x v="5915"/>
    <x v="32"/>
    <s v="Dec"/>
    <x v="0"/>
    <x v="2"/>
    <x v="290"/>
    <x v="287"/>
    <x v="58"/>
    <x v="145"/>
    <x v="617"/>
    <m/>
    <m/>
    <n v="3.4"/>
    <n v="11"/>
    <s v="2K Games"/>
    <s v="E"/>
  </r>
  <r>
    <s v="Academy of Champions: Soccer"/>
    <x v="0"/>
    <n v="2009"/>
    <x v="6105"/>
    <x v="33"/>
    <s v="Feb"/>
    <x v="0"/>
    <x v="5"/>
    <x v="290"/>
    <x v="287"/>
    <x v="58"/>
    <x v="145"/>
    <x v="617"/>
    <n v="64"/>
    <n v="20"/>
    <n v="6.8"/>
    <n v="14"/>
    <s v="Ubisoft Vancouver"/>
    <s v="E"/>
  </r>
  <r>
    <s v="Overlord: Raising Hell"/>
    <x v="5"/>
    <n v="2008"/>
    <x v="6834"/>
    <x v="34"/>
    <s v="Dec"/>
    <x v="8"/>
    <x v="34"/>
    <x v="360"/>
    <x v="298"/>
    <x v="58"/>
    <x v="133"/>
    <x v="617"/>
    <n v="72"/>
    <n v="35"/>
    <n v="7.7"/>
    <n v="27"/>
    <s v="4J Studios"/>
    <s v="T"/>
  </r>
  <r>
    <s v="Wallace &amp; Gromit: Curse of the Were-Rabbit"/>
    <x v="6"/>
    <n v="2005"/>
    <x v="2700"/>
    <x v="17"/>
    <s v="Jul"/>
    <x v="10"/>
    <x v="14"/>
    <x v="383"/>
    <x v="300"/>
    <x v="58"/>
    <x v="133"/>
    <x v="617"/>
    <m/>
    <m/>
    <m/>
    <m/>
    <m/>
    <m/>
  </r>
  <r>
    <s v="Power Gig: Rise of the SixString"/>
    <x v="4"/>
    <n v="2010"/>
    <x v="6835"/>
    <x v="17"/>
    <s v="May"/>
    <x v="5"/>
    <x v="53"/>
    <x v="369"/>
    <x v="125"/>
    <x v="58"/>
    <x v="145"/>
    <x v="617"/>
    <n v="36"/>
    <n v="20"/>
    <n v="2.1"/>
    <n v="17"/>
    <s v="Seven45 Studios"/>
    <s v="T"/>
  </r>
  <r>
    <s v="Mountain Sports"/>
    <x v="0"/>
    <n v="2009"/>
    <x v="6836"/>
    <x v="2"/>
    <s v="Nov"/>
    <x v="0"/>
    <x v="4"/>
    <x v="369"/>
    <x v="125"/>
    <x v="58"/>
    <x v="145"/>
    <x v="617"/>
    <m/>
    <m/>
    <s v="tbd"/>
    <m/>
    <s v="Activision"/>
    <s v="E"/>
  </r>
  <r>
    <s v="Puzzle Kingdoms"/>
    <x v="0"/>
    <n v="2009"/>
    <x v="4912"/>
    <x v="28"/>
    <s v="Jan"/>
    <x v="4"/>
    <x v="84"/>
    <x v="369"/>
    <x v="125"/>
    <x v="58"/>
    <x v="145"/>
    <x v="617"/>
    <n v="63"/>
    <n v="11"/>
    <s v="tbd"/>
    <m/>
    <s v="Infinite Interactive"/>
    <s v="E"/>
  </r>
  <r>
    <s v="Skylanders: SuperChargers"/>
    <x v="10"/>
    <n v="2015"/>
    <x v="6837"/>
    <x v="8"/>
    <s v="Jan"/>
    <x v="8"/>
    <x v="4"/>
    <x v="268"/>
    <x v="297"/>
    <x v="58"/>
    <x v="145"/>
    <x v="617"/>
    <m/>
    <m/>
    <s v="tbd"/>
    <m/>
    <s v="Vicarious Visions"/>
    <s v="E10+"/>
  </r>
  <r>
    <s v="Monster Jam: Path of Destruction"/>
    <x v="4"/>
    <n v="2010"/>
    <x v="1627"/>
    <x v="13"/>
    <s v="Jul"/>
    <x v="2"/>
    <x v="4"/>
    <x v="369"/>
    <x v="125"/>
    <x v="58"/>
    <x v="145"/>
    <x v="617"/>
    <m/>
    <m/>
    <n v="5"/>
    <n v="4"/>
    <s v="Virtuos"/>
    <s v="E"/>
  </r>
  <r>
    <s v="The Bible Game"/>
    <x v="8"/>
    <n v="2005"/>
    <x v="4339"/>
    <x v="29"/>
    <s v="Apr"/>
    <x v="5"/>
    <x v="67"/>
    <x v="290"/>
    <x v="298"/>
    <x v="58"/>
    <x v="106"/>
    <x v="617"/>
    <m/>
    <m/>
    <s v="tbd"/>
    <m/>
    <s v="Crave"/>
    <s v="E"/>
  </r>
  <r>
    <s v="NFL Head Coach"/>
    <x v="13"/>
    <n v="2006"/>
    <x v="6838"/>
    <x v="2"/>
    <s v="Jul"/>
    <x v="0"/>
    <x v="7"/>
    <x v="290"/>
    <x v="298"/>
    <x v="58"/>
    <x v="106"/>
    <x v="617"/>
    <n v="69"/>
    <n v="26"/>
    <n v="7.1"/>
    <n v="9"/>
    <s v="EA Tiburon"/>
    <s v="E"/>
  </r>
  <r>
    <s v="Just Dance: Disney Party"/>
    <x v="0"/>
    <n v="2012"/>
    <x v="4582"/>
    <x v="16"/>
    <s v="Apr"/>
    <x v="5"/>
    <x v="5"/>
    <x v="365"/>
    <x v="244"/>
    <x v="58"/>
    <x v="145"/>
    <x v="617"/>
    <m/>
    <m/>
    <s v="tbd"/>
    <m/>
    <s v="Disney Interactive Studios, Land Ho!"/>
    <s v="E"/>
  </r>
  <r>
    <s v="Medarot 4: Kabuto / Kuwagata Version"/>
    <x v="2"/>
    <n v="2001"/>
    <x v="5306"/>
    <x v="11"/>
    <s v="Dec"/>
    <x v="3"/>
    <x v="156"/>
    <x v="180"/>
    <x v="125"/>
    <x v="130"/>
    <x v="106"/>
    <x v="617"/>
    <m/>
    <m/>
    <m/>
    <m/>
    <m/>
    <m/>
  </r>
  <r>
    <s v="Deca Sports Extreme"/>
    <x v="10"/>
    <n v="2011"/>
    <x v="6839"/>
    <x v="25"/>
    <s v="Aug"/>
    <x v="0"/>
    <x v="68"/>
    <x v="122"/>
    <x v="125"/>
    <x v="102"/>
    <x v="145"/>
    <x v="617"/>
    <n v="52"/>
    <n v="6"/>
    <s v="tbd"/>
    <m/>
    <s v="Hudson Soft"/>
    <s v="E"/>
  </r>
  <r>
    <s v="Kidz Sports: Crazy Golf"/>
    <x v="0"/>
    <n v="2008"/>
    <x v="5742"/>
    <x v="21"/>
    <s v="Jun"/>
    <x v="0"/>
    <x v="335"/>
    <x v="369"/>
    <x v="125"/>
    <x v="58"/>
    <x v="145"/>
    <x v="617"/>
    <m/>
    <m/>
    <n v="3.4"/>
    <n v="8"/>
    <s v="Data Design Interactive"/>
    <s v="E"/>
  </r>
  <r>
    <s v="Major League Baseball 2K6"/>
    <x v="16"/>
    <s v="N/A"/>
    <x v="5853"/>
    <x v="26"/>
    <s v="Apr"/>
    <x v="0"/>
    <x v="53"/>
    <x v="369"/>
    <x v="125"/>
    <x v="58"/>
    <x v="145"/>
    <x v="617"/>
    <n v="69"/>
    <n v="5"/>
    <s v="tbd"/>
    <m/>
    <s v="Visual Concepts"/>
    <s v="E"/>
  </r>
  <r>
    <s v="Mahou Shoujo Lyrical Nanoha A's Portable: The Battle of Aces"/>
    <x v="16"/>
    <n v="2010"/>
    <x v="6840"/>
    <x v="13"/>
    <s v="Jul"/>
    <x v="6"/>
    <x v="25"/>
    <x v="180"/>
    <x v="125"/>
    <x v="130"/>
    <x v="106"/>
    <x v="617"/>
    <m/>
    <m/>
    <m/>
    <m/>
    <m/>
    <m/>
  </r>
  <r>
    <s v="Deepak Chopra's Leela"/>
    <x v="4"/>
    <n v="2011"/>
    <x v="3356"/>
    <x v="22"/>
    <s v="Sep"/>
    <x v="5"/>
    <x v="28"/>
    <x v="360"/>
    <x v="203"/>
    <x v="58"/>
    <x v="145"/>
    <x v="617"/>
    <m/>
    <m/>
    <n v="3.5"/>
    <n v="4"/>
    <s v="Curious Pictures"/>
    <s v="E"/>
  </r>
  <r>
    <s v="Ed, Edd n Eddy: The Mis-Edventures"/>
    <x v="8"/>
    <n v="2005"/>
    <x v="5337"/>
    <x v="0"/>
    <s v="Jun"/>
    <x v="1"/>
    <x v="39"/>
    <x v="122"/>
    <x v="298"/>
    <x v="58"/>
    <x v="106"/>
    <x v="617"/>
    <m/>
    <m/>
    <s v="tbd"/>
    <m/>
    <s v="Artificial Mind and Movement"/>
    <s v="E"/>
  </r>
  <r>
    <s v="Onimusha: Blade Warriors"/>
    <x v="6"/>
    <n v="2003"/>
    <x v="442"/>
    <x v="34"/>
    <s v="Jul"/>
    <x v="9"/>
    <x v="12"/>
    <x v="383"/>
    <x v="300"/>
    <x v="58"/>
    <x v="133"/>
    <x v="617"/>
    <n v="65"/>
    <n v="33"/>
    <n v="6.9"/>
    <n v="7"/>
    <s v="Capcom"/>
    <s v="T"/>
  </r>
  <r>
    <s v="One Piece: Super Grand Battle! X"/>
    <x v="10"/>
    <n v="2014"/>
    <x v="6841"/>
    <x v="2"/>
    <s v="Apr"/>
    <x v="9"/>
    <x v="25"/>
    <x v="180"/>
    <x v="125"/>
    <x v="130"/>
    <x v="106"/>
    <x v="617"/>
    <m/>
    <m/>
    <m/>
    <m/>
    <m/>
    <m/>
  </r>
  <r>
    <s v="Disney's Extreme Skate Adventure"/>
    <x v="19"/>
    <n v="2003"/>
    <x v="6842"/>
    <x v="24"/>
    <s v="Jul"/>
    <x v="0"/>
    <x v="4"/>
    <x v="290"/>
    <x v="287"/>
    <x v="58"/>
    <x v="106"/>
    <x v="617"/>
    <n v="76"/>
    <n v="18"/>
    <n v="7.6"/>
    <n v="5"/>
    <s v="Toys for Bob"/>
    <s v="E"/>
  </r>
  <r>
    <s v="Akuji the Heartless"/>
    <x v="12"/>
    <n v="1998"/>
    <x v="3821"/>
    <x v="30"/>
    <s v="Sep"/>
    <x v="1"/>
    <x v="21"/>
    <x v="360"/>
    <x v="203"/>
    <x v="58"/>
    <x v="145"/>
    <x v="617"/>
    <m/>
    <m/>
    <m/>
    <m/>
    <m/>
    <m/>
  </r>
  <r>
    <s v="NBA 2K2"/>
    <x v="19"/>
    <n v="2002"/>
    <x v="4274"/>
    <x v="8"/>
    <s v="Mar"/>
    <x v="0"/>
    <x v="8"/>
    <x v="290"/>
    <x v="287"/>
    <x v="58"/>
    <x v="106"/>
    <x v="617"/>
    <n v="90"/>
    <n v="13"/>
    <n v="8"/>
    <n v="4"/>
    <s v="Visual Concepts"/>
    <s v="E"/>
  </r>
  <r>
    <s v="Akiba's Trip: Undead &amp; Undressed"/>
    <x v="9"/>
    <n v="2014"/>
    <x v="6843"/>
    <x v="23"/>
    <s v="Aug"/>
    <x v="8"/>
    <x v="307"/>
    <x v="122"/>
    <x v="125"/>
    <x v="62"/>
    <x v="133"/>
    <x v="617"/>
    <m/>
    <m/>
    <m/>
    <m/>
    <m/>
    <m/>
  </r>
  <r>
    <s v="Psychonauts"/>
    <x v="13"/>
    <n v="2005"/>
    <x v="4803"/>
    <x v="2"/>
    <s v="Aug"/>
    <x v="1"/>
    <x v="28"/>
    <x v="290"/>
    <x v="298"/>
    <x v="58"/>
    <x v="106"/>
    <x v="617"/>
    <n v="88"/>
    <n v="54"/>
    <n v="9"/>
    <n v="71"/>
    <s v="Double Fine Productions"/>
    <s v="T"/>
  </r>
  <r>
    <s v="Tales of Berseria"/>
    <x v="5"/>
    <n v="2016"/>
    <x v="6844"/>
    <x v="26"/>
    <s v="Jul"/>
    <x v="3"/>
    <x v="25"/>
    <x v="180"/>
    <x v="125"/>
    <x v="130"/>
    <x v="106"/>
    <x v="617"/>
    <m/>
    <m/>
    <m/>
    <m/>
    <m/>
    <m/>
  </r>
  <r>
    <s v="Jeremy McGrath Supercross World"/>
    <x v="19"/>
    <n v="2002"/>
    <x v="6287"/>
    <x v="28"/>
    <s v="Feb"/>
    <x v="2"/>
    <x v="30"/>
    <x v="290"/>
    <x v="287"/>
    <x v="58"/>
    <x v="106"/>
    <x v="617"/>
    <n v="36"/>
    <n v="14"/>
    <n v="5.6"/>
    <n v="5"/>
    <s v="Acclaim"/>
    <s v="E"/>
  </r>
  <r>
    <s v="Uta no * Prince-Sama: All Star"/>
    <x v="16"/>
    <n v="2013"/>
    <x v="6845"/>
    <x v="8"/>
    <s v="May"/>
    <x v="8"/>
    <x v="308"/>
    <x v="180"/>
    <x v="125"/>
    <x v="130"/>
    <x v="106"/>
    <x v="617"/>
    <m/>
    <m/>
    <m/>
    <m/>
    <m/>
    <m/>
  </r>
  <r>
    <s v="HardBall 5"/>
    <x v="12"/>
    <n v="1996"/>
    <x v="6846"/>
    <x v="26"/>
    <s v="Mar"/>
    <x v="0"/>
    <x v="336"/>
    <x v="360"/>
    <x v="203"/>
    <x v="58"/>
    <x v="145"/>
    <x v="617"/>
    <m/>
    <m/>
    <m/>
    <m/>
    <m/>
    <m/>
  </r>
  <r>
    <s v="Airborne Troops: Countdown to D-Day"/>
    <x v="6"/>
    <n v="2005"/>
    <x v="6847"/>
    <x v="33"/>
    <s v="Sep"/>
    <x v="6"/>
    <x v="289"/>
    <x v="383"/>
    <x v="300"/>
    <x v="58"/>
    <x v="133"/>
    <x v="617"/>
    <n v="39"/>
    <n v="4"/>
    <n v="8.1"/>
    <n v="9"/>
    <s v="WideScreen Games"/>
    <s v="T"/>
  </r>
  <r>
    <s v="MLB Inside Pitch 2003"/>
    <x v="13"/>
    <n v="2003"/>
    <x v="6848"/>
    <x v="32"/>
    <s v="Jun"/>
    <x v="0"/>
    <x v="1"/>
    <x v="290"/>
    <x v="298"/>
    <x v="58"/>
    <x v="106"/>
    <x v="617"/>
    <m/>
    <m/>
    <m/>
    <m/>
    <m/>
    <m/>
  </r>
  <r>
    <s v="Jikkyou Powerful Pro Yakyuu 2014"/>
    <x v="22"/>
    <n v="2014"/>
    <x v="1880"/>
    <x v="9"/>
    <s v="Feb"/>
    <x v="0"/>
    <x v="14"/>
    <x v="180"/>
    <x v="125"/>
    <x v="130"/>
    <x v="106"/>
    <x v="617"/>
    <m/>
    <m/>
    <m/>
    <m/>
    <m/>
    <m/>
  </r>
  <r>
    <s v="Skate City Heroes"/>
    <x v="0"/>
    <n v="2008"/>
    <x v="6849"/>
    <x v="33"/>
    <s v="Sep"/>
    <x v="0"/>
    <x v="84"/>
    <x v="369"/>
    <x v="125"/>
    <x v="58"/>
    <x v="145"/>
    <x v="617"/>
    <n v="59"/>
    <n v="6"/>
    <s v="tbd"/>
    <m/>
    <s v="Zeroscale"/>
    <s v="E"/>
  </r>
  <r>
    <s v="The Sky Crawlers: Innocent Aces"/>
    <x v="0"/>
    <n v="2008"/>
    <x v="6482"/>
    <x v="26"/>
    <s v="Jan"/>
    <x v="7"/>
    <x v="25"/>
    <x v="122"/>
    <x v="287"/>
    <x v="62"/>
    <x v="145"/>
    <x v="617"/>
    <n v="74"/>
    <n v="42"/>
    <n v="7.9"/>
    <n v="13"/>
    <s v="Access Games"/>
    <s v="T"/>
  </r>
  <r>
    <s v="Battle Arena Toshinden Remix"/>
    <x v="23"/>
    <n v="1994"/>
    <x v="5622"/>
    <x v="5"/>
    <s v="Sep"/>
    <x v="9"/>
    <x v="8"/>
    <x v="180"/>
    <x v="125"/>
    <x v="130"/>
    <x v="106"/>
    <x v="617"/>
    <m/>
    <m/>
    <m/>
    <m/>
    <m/>
    <m/>
  </r>
  <r>
    <s v="nail'd"/>
    <x v="5"/>
    <n v="2010"/>
    <x v="6850"/>
    <x v="10"/>
    <s v="Oct"/>
    <x v="2"/>
    <x v="41"/>
    <x v="122"/>
    <x v="287"/>
    <x v="58"/>
    <x v="133"/>
    <x v="617"/>
    <n v="66"/>
    <n v="36"/>
    <n v="6.2"/>
    <n v="13"/>
    <s v="Techland"/>
    <s v="E10+"/>
  </r>
  <r>
    <s v="Legends of Wrestling II"/>
    <x v="19"/>
    <n v="2002"/>
    <x v="3235"/>
    <x v="14"/>
    <s v="Apr"/>
    <x v="9"/>
    <x v="30"/>
    <x v="290"/>
    <x v="287"/>
    <x v="58"/>
    <x v="106"/>
    <x v="617"/>
    <n v="59"/>
    <n v="14"/>
    <s v="tbd"/>
    <m/>
    <s v="Acclaim"/>
    <s v="T"/>
  </r>
  <r>
    <s v="Lost Magic"/>
    <x v="3"/>
    <n v="2006"/>
    <x v="4931"/>
    <x v="29"/>
    <s v="Apr"/>
    <x v="3"/>
    <x v="5"/>
    <x v="290"/>
    <x v="125"/>
    <x v="64"/>
    <x v="145"/>
    <x v="617"/>
    <n v="68"/>
    <n v="44"/>
    <n v="8.1999999999999993"/>
    <n v="32"/>
    <s v="Taito Corporation"/>
    <s v="E"/>
  </r>
  <r>
    <s v="A.C.E.: Another Century's Episode Portable"/>
    <x v="16"/>
    <n v="2011"/>
    <x v="1609"/>
    <x v="18"/>
    <s v="Dec"/>
    <x v="7"/>
    <x v="25"/>
    <x v="180"/>
    <x v="125"/>
    <x v="130"/>
    <x v="106"/>
    <x v="617"/>
    <m/>
    <m/>
    <m/>
    <m/>
    <m/>
    <m/>
  </r>
  <r>
    <s v="Jaws: Ultimate Predator"/>
    <x v="10"/>
    <n v="2011"/>
    <x v="6851"/>
    <x v="17"/>
    <s v="Jul"/>
    <x v="8"/>
    <x v="35"/>
    <x v="369"/>
    <x v="125"/>
    <x v="58"/>
    <x v="145"/>
    <x v="617"/>
    <m/>
    <m/>
    <s v="tbd"/>
    <m/>
    <s v="MicroProse, n-Space"/>
    <s v="M"/>
  </r>
  <r>
    <s v="Marvel Avengers: Battle for Earth"/>
    <x v="18"/>
    <n v="2012"/>
    <x v="1098"/>
    <x v="32"/>
    <s v="Dec"/>
    <x v="8"/>
    <x v="5"/>
    <x v="383"/>
    <x v="203"/>
    <x v="58"/>
    <x v="145"/>
    <x v="617"/>
    <n v="50"/>
    <n v="10"/>
    <n v="5"/>
    <n v="25"/>
    <s v="Ubisoft Quebec"/>
    <s v="T"/>
  </r>
  <r>
    <s v="Jikkyou Powerful Pro Yakyuu 9"/>
    <x v="19"/>
    <n v="2002"/>
    <x v="6852"/>
    <x v="21"/>
    <s v="May"/>
    <x v="0"/>
    <x v="14"/>
    <x v="180"/>
    <x v="125"/>
    <x v="32"/>
    <x v="106"/>
    <x v="617"/>
    <m/>
    <m/>
    <m/>
    <m/>
    <m/>
    <m/>
  </r>
  <r>
    <s v="Rock Band: Metal Track Pack"/>
    <x v="5"/>
    <n v="2009"/>
    <x v="6853"/>
    <x v="10"/>
    <s v="Apr"/>
    <x v="5"/>
    <x v="31"/>
    <x v="369"/>
    <x v="125"/>
    <x v="58"/>
    <x v="145"/>
    <x v="617"/>
    <m/>
    <m/>
    <s v="tbd"/>
    <m/>
    <s v="Harmonix Music Systems"/>
    <s v="T"/>
  </r>
  <r>
    <s v="Alice: Madness Returns"/>
    <x v="14"/>
    <n v="2011"/>
    <x v="2424"/>
    <x v="27"/>
    <s v="Oct"/>
    <x v="10"/>
    <x v="7"/>
    <x v="180"/>
    <x v="244"/>
    <x v="58"/>
    <x v="133"/>
    <x v="617"/>
    <n v="75"/>
    <n v="29"/>
    <n v="8.4"/>
    <n v="559"/>
    <s v="Spicy Horse"/>
    <s v="M"/>
  </r>
  <r>
    <s v="Barbie as The Island Princess"/>
    <x v="6"/>
    <n v="2007"/>
    <x v="6854"/>
    <x v="26"/>
    <s v="May"/>
    <x v="10"/>
    <x v="4"/>
    <x v="383"/>
    <x v="203"/>
    <x v="58"/>
    <x v="133"/>
    <x v="617"/>
    <m/>
    <m/>
    <s v="tbd"/>
    <m/>
    <s v="Human Soft, Ivolgamus"/>
    <s v="E"/>
  </r>
  <r>
    <s v="Crime Killer"/>
    <x v="12"/>
    <n v="1998"/>
    <x v="6855"/>
    <x v="5"/>
    <s v="Jul"/>
    <x v="2"/>
    <x v="117"/>
    <x v="360"/>
    <x v="203"/>
    <x v="58"/>
    <x v="145"/>
    <x v="617"/>
    <m/>
    <m/>
    <m/>
    <m/>
    <m/>
    <m/>
  </r>
  <r>
    <s v="Petz Puppyz &amp; Kittenz"/>
    <x v="3"/>
    <n v="2011"/>
    <x v="2071"/>
    <x v="26"/>
    <s v="Sep"/>
    <x v="5"/>
    <x v="5"/>
    <x v="369"/>
    <x v="125"/>
    <x v="58"/>
    <x v="145"/>
    <x v="617"/>
    <m/>
    <m/>
    <m/>
    <m/>
    <m/>
    <m/>
  </r>
  <r>
    <s v="Backyard Wrestling 2: There Goes the Neighborhood"/>
    <x v="13"/>
    <n v="2004"/>
    <x v="6856"/>
    <x v="33"/>
    <s v="Jan"/>
    <x v="9"/>
    <x v="21"/>
    <x v="290"/>
    <x v="298"/>
    <x v="58"/>
    <x v="106"/>
    <x v="617"/>
    <n v="43"/>
    <n v="17"/>
    <s v="tbd"/>
    <m/>
    <s v="Paradox Development"/>
    <s v="M"/>
  </r>
  <r>
    <s v="Raiden IV"/>
    <x v="4"/>
    <n v="2008"/>
    <x v="6857"/>
    <x v="26"/>
    <s v="Nov"/>
    <x v="6"/>
    <x v="337"/>
    <x v="205"/>
    <x v="125"/>
    <x v="62"/>
    <x v="145"/>
    <x v="617"/>
    <n v="63"/>
    <n v="4"/>
    <n v="7.8"/>
    <n v="10"/>
    <s v="Moss"/>
    <s v="E10+"/>
  </r>
  <r>
    <s v="MX vs. ATV Untamed"/>
    <x v="3"/>
    <n v="2007"/>
    <x v="1261"/>
    <x v="22"/>
    <s v="Aug"/>
    <x v="2"/>
    <x v="28"/>
    <x v="369"/>
    <x v="125"/>
    <x v="58"/>
    <x v="145"/>
    <x v="617"/>
    <n v="61"/>
    <n v="14"/>
    <s v="tbd"/>
    <m/>
    <s v="Rainbow Studios"/>
    <s v="E"/>
  </r>
  <r>
    <s v="Tom Clancy's Splinter Cell: Blacklist"/>
    <x v="18"/>
    <n v="2013"/>
    <x v="6858"/>
    <x v="11"/>
    <s v="Mar"/>
    <x v="8"/>
    <x v="5"/>
    <x v="393"/>
    <x v="270"/>
    <x v="58"/>
    <x v="145"/>
    <x v="617"/>
    <n v="75"/>
    <n v="5"/>
    <n v="7.8"/>
    <n v="148"/>
    <s v="Ubisoft Toronto"/>
    <s v="M"/>
  </r>
  <r>
    <s v="SD Gundam G Generation-F.I.F"/>
    <x v="12"/>
    <n v="2001"/>
    <x v="6859"/>
    <x v="3"/>
    <s v="Dec"/>
    <x v="11"/>
    <x v="25"/>
    <x v="180"/>
    <x v="125"/>
    <x v="32"/>
    <x v="145"/>
    <x v="617"/>
    <m/>
    <m/>
    <m/>
    <m/>
    <m/>
    <m/>
  </r>
  <r>
    <s v="Bishoujo Senshi Sailormoon S: Juugai Rantou!? Shuyaku Soudatsusen"/>
    <x v="7"/>
    <n v="1994"/>
    <x v="5407"/>
    <x v="18"/>
    <s v="Nov"/>
    <x v="9"/>
    <x v="222"/>
    <x v="180"/>
    <x v="125"/>
    <x v="130"/>
    <x v="106"/>
    <x v="617"/>
    <m/>
    <m/>
    <m/>
    <m/>
    <m/>
    <m/>
  </r>
  <r>
    <s v="Rubik's World"/>
    <x v="3"/>
    <n v="2008"/>
    <x v="6860"/>
    <x v="7"/>
    <s v="Dec"/>
    <x v="4"/>
    <x v="102"/>
    <x v="205"/>
    <x v="45"/>
    <x v="58"/>
    <x v="145"/>
    <x v="617"/>
    <n v="66"/>
    <n v="8"/>
    <s v="tbd"/>
    <m/>
    <s v="Two Tribes"/>
    <s v="E"/>
  </r>
  <r>
    <s v="Zenses: Ocean"/>
    <x v="3"/>
    <n v="2008"/>
    <x v="2174"/>
    <x v="19"/>
    <s v="Nov"/>
    <x v="4"/>
    <x v="102"/>
    <x v="205"/>
    <x v="45"/>
    <x v="58"/>
    <x v="145"/>
    <x v="617"/>
    <n v="56"/>
    <n v="5"/>
    <s v="tbd"/>
    <m/>
    <s v="Shin'en"/>
    <s v="E"/>
  </r>
  <r>
    <s v="Phantasy Star Universe"/>
    <x v="4"/>
    <n v="2006"/>
    <x v="6861"/>
    <x v="27"/>
    <s v="Aug"/>
    <x v="3"/>
    <x v="8"/>
    <x v="290"/>
    <x v="45"/>
    <x v="58"/>
    <x v="145"/>
    <x v="617"/>
    <n v="64"/>
    <n v="34"/>
    <n v="7.4"/>
    <n v="42"/>
    <s v="Sonic Team"/>
    <s v="T"/>
  </r>
  <r>
    <s v="Peggle: Dual Shot"/>
    <x v="3"/>
    <n v="2009"/>
    <x v="4902"/>
    <x v="34"/>
    <s v="Oct"/>
    <x v="4"/>
    <x v="209"/>
    <x v="369"/>
    <x v="125"/>
    <x v="58"/>
    <x v="145"/>
    <x v="617"/>
    <n v="84"/>
    <n v="17"/>
    <n v="8.1999999999999993"/>
    <n v="21"/>
    <s v="Q Entertainment"/>
    <s v="E"/>
  </r>
  <r>
    <s v="NPPL: Championship Paintball 2009"/>
    <x v="0"/>
    <n v="2008"/>
    <x v="1960"/>
    <x v="11"/>
    <s v="Nov"/>
    <x v="6"/>
    <x v="59"/>
    <x v="369"/>
    <x v="125"/>
    <x v="58"/>
    <x v="145"/>
    <x v="617"/>
    <m/>
    <m/>
    <n v="7.7"/>
    <n v="7"/>
    <s v="FUN Labs"/>
    <s v="E10+"/>
  </r>
  <r>
    <s v="Spider-Man: Edge of Time"/>
    <x v="10"/>
    <n v="2011"/>
    <x v="6862"/>
    <x v="6"/>
    <s v="Sep"/>
    <x v="8"/>
    <x v="4"/>
    <x v="122"/>
    <x v="298"/>
    <x v="58"/>
    <x v="145"/>
    <x v="617"/>
    <n v="50"/>
    <n v="7"/>
    <n v="6.4"/>
    <n v="12"/>
    <s v="Beenox"/>
    <s v="T"/>
  </r>
  <r>
    <s v="Cruis'n"/>
    <x v="0"/>
    <n v="2007"/>
    <x v="6863"/>
    <x v="24"/>
    <s v="Dec"/>
    <x v="2"/>
    <x v="39"/>
    <x v="205"/>
    <x v="45"/>
    <x v="58"/>
    <x v="145"/>
    <x v="617"/>
    <n v="25"/>
    <n v="7"/>
    <n v="3.7"/>
    <n v="18"/>
    <s v="Midway Studios - San Diego"/>
    <s v="E"/>
  </r>
  <r>
    <s v="Samurai Warriors 4-II"/>
    <x v="9"/>
    <n v="2015"/>
    <x v="2069"/>
    <x v="10"/>
    <s v="Jul"/>
    <x v="8"/>
    <x v="48"/>
    <x v="396"/>
    <x v="287"/>
    <x v="23"/>
    <x v="145"/>
    <x v="617"/>
    <n v="73"/>
    <n v="26"/>
    <n v="7.3"/>
    <n v="24"/>
    <s v="Omega Force"/>
    <s v="T"/>
  </r>
  <r>
    <s v="Harukanaru Augusta 2: Masters"/>
    <x v="7"/>
    <n v="1993"/>
    <x v="34"/>
    <x v="22"/>
    <s v="Mar"/>
    <x v="0"/>
    <x v="338"/>
    <x v="180"/>
    <x v="125"/>
    <x v="130"/>
    <x v="106"/>
    <x v="617"/>
    <m/>
    <m/>
    <m/>
    <m/>
    <m/>
    <m/>
  </r>
  <r>
    <s v="Castlevania: Curse of Darkness"/>
    <x v="13"/>
    <n v="2005"/>
    <x v="4104"/>
    <x v="3"/>
    <s v="Oct"/>
    <x v="8"/>
    <x v="14"/>
    <x v="290"/>
    <x v="298"/>
    <x v="58"/>
    <x v="106"/>
    <x v="617"/>
    <n v="74"/>
    <n v="26"/>
    <n v="7"/>
    <n v="13"/>
    <s v="Konami"/>
    <s v="M"/>
  </r>
  <r>
    <s v="SimAnimals Africa"/>
    <x v="0"/>
    <n v="2009"/>
    <x v="6223"/>
    <x v="21"/>
    <s v="Oct"/>
    <x v="7"/>
    <x v="7"/>
    <x v="205"/>
    <x v="45"/>
    <x v="58"/>
    <x v="145"/>
    <x v="617"/>
    <n v="53"/>
    <n v="7"/>
    <s v="tbd"/>
    <m/>
    <s v="Electronic Arts"/>
    <s v="E"/>
  </r>
  <r>
    <s v="Love Live! School Idol Paradise"/>
    <x v="22"/>
    <n v="2014"/>
    <x v="6864"/>
    <x v="29"/>
    <s v="May"/>
    <x v="5"/>
    <x v="274"/>
    <x v="180"/>
    <x v="125"/>
    <x v="130"/>
    <x v="106"/>
    <x v="617"/>
    <m/>
    <m/>
    <m/>
    <m/>
    <m/>
    <m/>
  </r>
  <r>
    <s v="Lost Planet 3"/>
    <x v="4"/>
    <n v="2013"/>
    <x v="6393"/>
    <x v="29"/>
    <s v="Jul"/>
    <x v="6"/>
    <x v="12"/>
    <x v="360"/>
    <x v="298"/>
    <x v="62"/>
    <x v="145"/>
    <x v="617"/>
    <n v="58"/>
    <n v="43"/>
    <n v="5.8"/>
    <n v="142"/>
    <s v="Spark Unlimited"/>
    <s v="T"/>
  </r>
  <r>
    <s v="Battles of Prince of Persia"/>
    <x v="3"/>
    <n v="2005"/>
    <x v="6865"/>
    <x v="33"/>
    <s v="Jul"/>
    <x v="11"/>
    <x v="5"/>
    <x v="205"/>
    <x v="45"/>
    <x v="58"/>
    <x v="145"/>
    <x v="617"/>
    <n v="64"/>
    <n v="16"/>
    <n v="7.7"/>
    <n v="14"/>
    <s v="Ubisoft Montreal"/>
    <s v="E10+"/>
  </r>
  <r>
    <s v="The Clique: Diss and Make Up"/>
    <x v="3"/>
    <n v="2009"/>
    <x v="6866"/>
    <x v="19"/>
    <s v="Aug"/>
    <x v="10"/>
    <x v="19"/>
    <x v="369"/>
    <x v="125"/>
    <x v="58"/>
    <x v="145"/>
    <x v="617"/>
    <m/>
    <m/>
    <s v="tbd"/>
    <m/>
    <s v="Gorilla Systems"/>
    <s v="E10+"/>
  </r>
  <r>
    <s v="Mobil 1 Rally Championship"/>
    <x v="12"/>
    <n v="2000"/>
    <x v="6408"/>
    <x v="12"/>
    <s v="Jul"/>
    <x v="2"/>
    <x v="7"/>
    <x v="360"/>
    <x v="203"/>
    <x v="58"/>
    <x v="145"/>
    <x v="617"/>
    <m/>
    <m/>
    <m/>
    <m/>
    <m/>
    <m/>
  </r>
  <r>
    <s v="USA Today Crossword Challenge"/>
    <x v="3"/>
    <n v="2008"/>
    <x v="6688"/>
    <x v="7"/>
    <s v="Sep"/>
    <x v="4"/>
    <x v="160"/>
    <x v="369"/>
    <x v="125"/>
    <x v="58"/>
    <x v="145"/>
    <x v="617"/>
    <m/>
    <m/>
    <s v="tbd"/>
    <m/>
    <s v="Sanuk Games"/>
    <s v="T"/>
  </r>
  <r>
    <s v="King of Colosseum (Red): Shin Nippon x Zen Nippon x Pancrase Disc"/>
    <x v="6"/>
    <n v="2002"/>
    <x v="6867"/>
    <x v="3"/>
    <s v="Sep"/>
    <x v="9"/>
    <x v="130"/>
    <x v="180"/>
    <x v="125"/>
    <x v="130"/>
    <x v="106"/>
    <x v="617"/>
    <m/>
    <m/>
    <m/>
    <m/>
    <m/>
    <m/>
  </r>
  <r>
    <s v="Turok: Evolution"/>
    <x v="8"/>
    <n v="2002"/>
    <x v="2392"/>
    <x v="26"/>
    <s v="Aug"/>
    <x v="6"/>
    <x v="30"/>
    <x v="122"/>
    <x v="298"/>
    <x v="58"/>
    <x v="106"/>
    <x v="617"/>
    <n v="72"/>
    <n v="8"/>
    <n v="7"/>
    <n v="5"/>
    <s v="RFX Interactive"/>
    <s v="T"/>
  </r>
  <r>
    <s v="Charm Girls Club: My Perfect Prom"/>
    <x v="3"/>
    <n v="2009"/>
    <x v="6868"/>
    <x v="24"/>
    <s v="Oct"/>
    <x v="7"/>
    <x v="7"/>
    <x v="369"/>
    <x v="125"/>
    <x v="58"/>
    <x v="145"/>
    <x v="617"/>
    <m/>
    <m/>
    <s v="tbd"/>
    <m/>
    <s v="Griptonite Games"/>
    <s v="E"/>
  </r>
  <r>
    <s v="Marvel Trading Card Game"/>
    <x v="3"/>
    <n v="2007"/>
    <x v="809"/>
    <x v="8"/>
    <s v="Mar"/>
    <x v="5"/>
    <x v="14"/>
    <x v="369"/>
    <x v="125"/>
    <x v="58"/>
    <x v="145"/>
    <x v="617"/>
    <n v="61"/>
    <n v="17"/>
    <n v="4.9000000000000004"/>
    <n v="7"/>
    <s v="1st Playable Productions"/>
    <s v="T"/>
  </r>
  <r>
    <s v="Rugrats: Totally Angelica"/>
    <x v="12"/>
    <n v="2001"/>
    <x v="2408"/>
    <x v="0"/>
    <s v="Jul"/>
    <x v="10"/>
    <x v="28"/>
    <x v="383"/>
    <x v="203"/>
    <x v="58"/>
    <x v="145"/>
    <x v="617"/>
    <m/>
    <m/>
    <m/>
    <m/>
    <m/>
    <m/>
  </r>
  <r>
    <s v="Nightshade"/>
    <x v="6"/>
    <n v="2003"/>
    <x v="6769"/>
    <x v="24"/>
    <s v="Nov"/>
    <x v="8"/>
    <x v="8"/>
    <x v="383"/>
    <x v="203"/>
    <x v="58"/>
    <x v="145"/>
    <x v="617"/>
    <n v="68"/>
    <n v="39"/>
    <n v="7.7"/>
    <n v="20"/>
    <s v="Wow Entertainment"/>
    <s v="M"/>
  </r>
  <r>
    <s v="Brunswick Pro Bowling"/>
    <x v="10"/>
    <n v="2011"/>
    <x v="6869"/>
    <x v="26"/>
    <s v="Dec"/>
    <x v="0"/>
    <x v="67"/>
    <x v="369"/>
    <x v="125"/>
    <x v="58"/>
    <x v="145"/>
    <x v="617"/>
    <m/>
    <m/>
    <s v="tbd"/>
    <m/>
    <s v="Farsight Studios, Crave"/>
    <s v="E"/>
  </r>
  <r>
    <s v="CSI: Crime Scene Investigation"/>
    <x v="13"/>
    <n v="2004"/>
    <x v="3182"/>
    <x v="34"/>
    <s v="Sep"/>
    <x v="10"/>
    <x v="5"/>
    <x v="290"/>
    <x v="298"/>
    <x v="58"/>
    <x v="106"/>
    <x v="617"/>
    <n v="45"/>
    <n v="14"/>
    <n v="7.3"/>
    <n v="4"/>
    <s v="369 Interactive"/>
    <s v="M"/>
  </r>
  <r>
    <s v="Wipeout 2"/>
    <x v="5"/>
    <n v="2011"/>
    <x v="6870"/>
    <x v="28"/>
    <s v="Sep"/>
    <x v="5"/>
    <x v="4"/>
    <x v="369"/>
    <x v="125"/>
    <x v="58"/>
    <x v="145"/>
    <x v="617"/>
    <m/>
    <m/>
    <s v="tbd"/>
    <m/>
    <s v="Endemol"/>
    <s v="E10+"/>
  </r>
  <r>
    <s v="LEGO Batman 2: DC Super Heroes"/>
    <x v="18"/>
    <n v="2013"/>
    <x v="6871"/>
    <x v="0"/>
    <s v="Oct"/>
    <x v="8"/>
    <x v="19"/>
    <x v="393"/>
    <x v="297"/>
    <x v="58"/>
    <x v="145"/>
    <x v="617"/>
    <n v="77"/>
    <n v="7"/>
    <n v="7.3"/>
    <n v="31"/>
    <s v="TT Games"/>
    <s v="E10+"/>
  </r>
  <r>
    <s v="Ultimate Puzzle Games: Sudoku Edition"/>
    <x v="3"/>
    <n v="2007"/>
    <x v="6872"/>
    <x v="27"/>
    <s v="Apr"/>
    <x v="4"/>
    <x v="183"/>
    <x v="369"/>
    <x v="125"/>
    <x v="58"/>
    <x v="145"/>
    <x v="617"/>
    <m/>
    <m/>
    <s v="tbd"/>
    <m/>
    <s v="puzzle.tv"/>
    <s v="E"/>
  </r>
  <r>
    <s v="Buffy the Vampire Slayer: Chaos Bleeds"/>
    <x v="13"/>
    <n v="2003"/>
    <x v="6873"/>
    <x v="29"/>
    <s v="Apr"/>
    <x v="8"/>
    <x v="23"/>
    <x v="290"/>
    <x v="298"/>
    <x v="58"/>
    <x v="106"/>
    <x v="617"/>
    <n v="73"/>
    <n v="26"/>
    <n v="8.4"/>
    <n v="14"/>
    <s v="Eurocom Entertainment Software"/>
    <s v="T"/>
  </r>
  <r>
    <s v="Onechanbara: Bikini Zombie Slayers"/>
    <x v="0"/>
    <n v="2008"/>
    <x v="6874"/>
    <x v="23"/>
    <s v="Nov"/>
    <x v="8"/>
    <x v="58"/>
    <x v="369"/>
    <x v="125"/>
    <x v="58"/>
    <x v="145"/>
    <x v="617"/>
    <n v="55"/>
    <n v="24"/>
    <n v="8"/>
    <n v="20"/>
    <s v="Tamsoft"/>
    <s v="M"/>
  </r>
  <r>
    <s v="Hanagumi Taisen Columns"/>
    <x v="23"/>
    <n v="1997"/>
    <x v="6875"/>
    <x v="23"/>
    <s v="Mar"/>
    <x v="4"/>
    <x v="8"/>
    <x v="180"/>
    <x v="125"/>
    <x v="130"/>
    <x v="106"/>
    <x v="617"/>
    <m/>
    <m/>
    <m/>
    <m/>
    <m/>
    <m/>
  </r>
  <r>
    <s v="Tropico 5"/>
    <x v="14"/>
    <n v="2014"/>
    <x v="6876"/>
    <x v="7"/>
    <s v="Jan"/>
    <x v="7"/>
    <x v="206"/>
    <x v="324"/>
    <x v="265"/>
    <x v="58"/>
    <x v="145"/>
    <x v="617"/>
    <n v="75"/>
    <n v="51"/>
    <n v="7"/>
    <n v="351"/>
    <s v="Haemimont"/>
    <s v="T"/>
  </r>
  <r>
    <s v="Tales of Destiny 2"/>
    <x v="16"/>
    <n v="2007"/>
    <x v="2429"/>
    <x v="14"/>
    <s v="Apr"/>
    <x v="3"/>
    <x v="25"/>
    <x v="180"/>
    <x v="125"/>
    <x v="130"/>
    <x v="106"/>
    <x v="617"/>
    <m/>
    <m/>
    <m/>
    <m/>
    <m/>
    <m/>
  </r>
  <r>
    <s v="Teenage Mutant Ninja Turtles 3: Mutant Nightmare"/>
    <x v="19"/>
    <n v="2005"/>
    <x v="2428"/>
    <x v="10"/>
    <s v="Jun"/>
    <x v="8"/>
    <x v="14"/>
    <x v="290"/>
    <x v="287"/>
    <x v="58"/>
    <x v="106"/>
    <x v="617"/>
    <n v="57"/>
    <n v="10"/>
    <s v="tbd"/>
    <m/>
    <s v="Konami"/>
    <s v="E10+"/>
  </r>
  <r>
    <s v="Reality Fighters"/>
    <x v="22"/>
    <n v="2012"/>
    <x v="4159"/>
    <x v="3"/>
    <s v="Jul"/>
    <x v="9"/>
    <x v="3"/>
    <x v="268"/>
    <x v="300"/>
    <x v="58"/>
    <x v="133"/>
    <x v="617"/>
    <n v="54"/>
    <n v="39"/>
    <n v="3.8"/>
    <n v="30"/>
    <s v="Novarama"/>
    <s v="T"/>
  </r>
  <r>
    <s v="Petz Fantasy: Moonlight Magic"/>
    <x v="3"/>
    <n v="2010"/>
    <x v="6877"/>
    <x v="12"/>
    <s v="Jan"/>
    <x v="7"/>
    <x v="5"/>
    <x v="369"/>
    <x v="125"/>
    <x v="58"/>
    <x v="145"/>
    <x v="617"/>
    <m/>
    <m/>
    <s v="tbd"/>
    <m/>
    <s v="Ubisoft"/>
    <s v="E"/>
  </r>
  <r>
    <s v="The Price is Right: Decades"/>
    <x v="0"/>
    <n v="2011"/>
    <x v="6878"/>
    <x v="5"/>
    <s v="Jun"/>
    <x v="5"/>
    <x v="5"/>
    <x v="369"/>
    <x v="125"/>
    <x v="58"/>
    <x v="145"/>
    <x v="617"/>
    <m/>
    <m/>
    <s v="tbd"/>
    <m/>
    <s v="Ludia Inc."/>
    <s v="E10+"/>
  </r>
  <r>
    <s v="Power Pro Kun Pocket 14"/>
    <x v="3"/>
    <n v="2011"/>
    <x v="6168"/>
    <x v="21"/>
    <s v="Nov"/>
    <x v="0"/>
    <x v="14"/>
    <x v="180"/>
    <x v="125"/>
    <x v="130"/>
    <x v="106"/>
    <x v="617"/>
    <m/>
    <m/>
    <m/>
    <m/>
    <m/>
    <m/>
  </r>
  <r>
    <s v="Dragon Ball: Origins"/>
    <x v="3"/>
    <n v="2008"/>
    <x v="6879"/>
    <x v="23"/>
    <s v="May"/>
    <x v="8"/>
    <x v="10"/>
    <x v="122"/>
    <x v="287"/>
    <x v="58"/>
    <x v="145"/>
    <x v="617"/>
    <n v="78"/>
    <n v="18"/>
    <n v="7.5"/>
    <n v="15"/>
    <s v="Game Republic"/>
    <s v="T"/>
  </r>
  <r>
    <s v="Jikkyou Powerful Pro Baseball 2016"/>
    <x v="5"/>
    <n v="2016"/>
    <x v="899"/>
    <x v="3"/>
    <s v="Sep"/>
    <x v="0"/>
    <x v="14"/>
    <x v="180"/>
    <x v="125"/>
    <x v="130"/>
    <x v="106"/>
    <x v="617"/>
    <m/>
    <m/>
    <m/>
    <m/>
    <m/>
    <m/>
  </r>
  <r>
    <s v="FIFA 17"/>
    <x v="14"/>
    <n v="2016"/>
    <x v="65"/>
    <x v="8"/>
    <s v="Dec"/>
    <x v="0"/>
    <x v="7"/>
    <x v="180"/>
    <x v="277"/>
    <x v="58"/>
    <x v="145"/>
    <x v="617"/>
    <n v="84"/>
    <n v="12"/>
    <n v="4.2"/>
    <n v="160"/>
    <s v="EA Sports, EA Vancouver"/>
    <s v="E"/>
  </r>
  <r>
    <s v="After Hours Athletes"/>
    <x v="5"/>
    <n v="2011"/>
    <x v="6880"/>
    <x v="28"/>
    <s v="Mar"/>
    <x v="0"/>
    <x v="3"/>
    <x v="180"/>
    <x v="244"/>
    <x v="58"/>
    <x v="133"/>
    <x v="617"/>
    <m/>
    <m/>
    <m/>
    <m/>
    <m/>
    <m/>
  </r>
  <r>
    <s v="UN Squadron"/>
    <x v="7"/>
    <n v="1991"/>
    <x v="6881"/>
    <x v="8"/>
    <s v="Mar"/>
    <x v="6"/>
    <x v="12"/>
    <x v="180"/>
    <x v="125"/>
    <x v="130"/>
    <x v="106"/>
    <x v="617"/>
    <m/>
    <m/>
    <m/>
    <m/>
    <m/>
    <m/>
  </r>
  <r>
    <s v="Tecmo Super Bowl"/>
    <x v="12"/>
    <n v="1996"/>
    <x v="6882"/>
    <x v="7"/>
    <s v="Aug"/>
    <x v="0"/>
    <x v="48"/>
    <x v="383"/>
    <x v="203"/>
    <x v="58"/>
    <x v="145"/>
    <x v="617"/>
    <m/>
    <m/>
    <m/>
    <m/>
    <m/>
    <m/>
  </r>
  <r>
    <s v="Disney Princess: Enchanting Storybooks"/>
    <x v="3"/>
    <n v="2011"/>
    <x v="6883"/>
    <x v="9"/>
    <s v="Apr"/>
    <x v="5"/>
    <x v="28"/>
    <x v="360"/>
    <x v="298"/>
    <x v="58"/>
    <x v="145"/>
    <x v="617"/>
    <m/>
    <m/>
    <s v="tbd"/>
    <m/>
    <s v="Page 44 Studios"/>
    <s v="E"/>
  </r>
  <r>
    <s v="Dora the Explorer: Journey to the Purple Planet"/>
    <x v="19"/>
    <n v="2005"/>
    <x v="6884"/>
    <x v="26"/>
    <s v="Mar"/>
    <x v="10"/>
    <x v="63"/>
    <x v="290"/>
    <x v="287"/>
    <x v="58"/>
    <x v="106"/>
    <x v="617"/>
    <m/>
    <m/>
    <s v="tbd"/>
    <m/>
    <s v="Take-Two Interactive"/>
    <s v="EC"/>
  </r>
  <r>
    <s v="Lunar 2: Eternal Blue"/>
    <x v="23"/>
    <n v="1998"/>
    <x v="6885"/>
    <x v="11"/>
    <s v="Jan"/>
    <x v="3"/>
    <x v="154"/>
    <x v="180"/>
    <x v="125"/>
    <x v="130"/>
    <x v="106"/>
    <x v="617"/>
    <m/>
    <m/>
    <m/>
    <m/>
    <m/>
    <m/>
  </r>
  <r>
    <s v="NHL Powerplay '96"/>
    <x v="12"/>
    <n v="1996"/>
    <x v="6886"/>
    <x v="8"/>
    <s v="Jan"/>
    <x v="0"/>
    <x v="17"/>
    <x v="383"/>
    <x v="203"/>
    <x v="58"/>
    <x v="145"/>
    <x v="617"/>
    <m/>
    <m/>
    <m/>
    <m/>
    <m/>
    <m/>
  </r>
  <r>
    <s v="Thousand Arms"/>
    <x v="12"/>
    <n v="1998"/>
    <x v="6610"/>
    <x v="14"/>
    <s v="Jun"/>
    <x v="3"/>
    <x v="91"/>
    <x v="383"/>
    <x v="203"/>
    <x v="58"/>
    <x v="145"/>
    <x v="617"/>
    <m/>
    <m/>
    <m/>
    <m/>
    <m/>
    <m/>
  </r>
  <r>
    <s v="Arctic Thunder"/>
    <x v="13"/>
    <n v="2001"/>
    <x v="202"/>
    <x v="4"/>
    <s v="Sep"/>
    <x v="2"/>
    <x v="39"/>
    <x v="290"/>
    <x v="287"/>
    <x v="58"/>
    <x v="106"/>
    <x v="617"/>
    <n v="57"/>
    <n v="17"/>
    <s v="tbd"/>
    <m/>
    <s v="Inland Productions"/>
    <s v="T"/>
  </r>
  <r>
    <s v="Barnyard"/>
    <x v="19"/>
    <n v="2006"/>
    <x v="6216"/>
    <x v="34"/>
    <s v="Oct"/>
    <x v="8"/>
    <x v="28"/>
    <x v="290"/>
    <x v="287"/>
    <x v="58"/>
    <x v="106"/>
    <x v="617"/>
    <n v="66"/>
    <n v="12"/>
    <s v="tbd"/>
    <m/>
    <s v="Blue Tongue Entertainment"/>
    <s v="E10+"/>
  </r>
  <r>
    <s v="2 in 1 Combo Pack: Sonic Heroes / Super Monkey Ball Deluxe"/>
    <x v="4"/>
    <n v="2013"/>
    <x v="6887"/>
    <x v="2"/>
    <s v="Sep"/>
    <x v="5"/>
    <x v="5"/>
    <x v="290"/>
    <x v="45"/>
    <x v="58"/>
    <x v="145"/>
    <x v="617"/>
    <m/>
    <m/>
    <m/>
    <m/>
    <m/>
    <m/>
  </r>
  <r>
    <s v="Stolen Song"/>
    <x v="12"/>
    <n v="1998"/>
    <x v="6647"/>
    <x v="34"/>
    <s v="May"/>
    <x v="10"/>
    <x v="3"/>
    <x v="180"/>
    <x v="125"/>
    <x v="32"/>
    <x v="145"/>
    <x v="617"/>
    <m/>
    <m/>
    <m/>
    <m/>
    <m/>
    <m/>
  </r>
  <r>
    <s v="Armored Core: Verdict Day"/>
    <x v="5"/>
    <n v="2013"/>
    <x v="3612"/>
    <x v="8"/>
    <s v="Feb"/>
    <x v="7"/>
    <x v="227"/>
    <x v="180"/>
    <x v="125"/>
    <x v="130"/>
    <x v="106"/>
    <x v="617"/>
    <n v="66"/>
    <n v="18"/>
    <n v="7.4"/>
    <n v="28"/>
    <s v="From Software"/>
    <s v="T"/>
  </r>
  <r>
    <s v="Yattaman DS: BikkuriDokkiri Daisakusen da Koron"/>
    <x v="3"/>
    <n v="2008"/>
    <x v="5722"/>
    <x v="14"/>
    <s v="Jan"/>
    <x v="8"/>
    <x v="197"/>
    <x v="180"/>
    <x v="125"/>
    <x v="130"/>
    <x v="106"/>
    <x v="617"/>
    <m/>
    <m/>
    <m/>
    <m/>
    <m/>
    <m/>
  </r>
  <r>
    <s v="Madden NFL 17"/>
    <x v="5"/>
    <n v="2016"/>
    <x v="1219"/>
    <x v="3"/>
    <s v="Nov"/>
    <x v="0"/>
    <x v="7"/>
    <x v="360"/>
    <x v="287"/>
    <x v="58"/>
    <x v="133"/>
    <x v="617"/>
    <m/>
    <m/>
    <n v="0.2"/>
    <n v="5"/>
    <s v="EA Sports"/>
    <s v="E"/>
  </r>
  <r>
    <s v="Harvey Birdman: Attorney at Law"/>
    <x v="6"/>
    <n v="2008"/>
    <x v="6888"/>
    <x v="9"/>
    <s v="Jan"/>
    <x v="10"/>
    <x v="12"/>
    <x v="383"/>
    <x v="203"/>
    <x v="58"/>
    <x v="145"/>
    <x v="617"/>
    <n v="63"/>
    <n v="21"/>
    <s v="tbd"/>
    <m/>
    <s v="High Voltage Software"/>
    <s v="T"/>
  </r>
  <r>
    <s v="My Chinese Coach"/>
    <x v="3"/>
    <n v="2008"/>
    <x v="6889"/>
    <x v="27"/>
    <s v="Oct"/>
    <x v="5"/>
    <x v="5"/>
    <x v="205"/>
    <x v="45"/>
    <x v="58"/>
    <x v="145"/>
    <x v="617"/>
    <m/>
    <m/>
    <s v="tbd"/>
    <m/>
    <s v="Ubisoft, Sensory Sweep"/>
    <s v="E"/>
  </r>
  <r>
    <s v="Lost in Shadow"/>
    <x v="0"/>
    <n v="2010"/>
    <x v="3140"/>
    <x v="16"/>
    <s v="May"/>
    <x v="1"/>
    <x v="14"/>
    <x v="290"/>
    <x v="125"/>
    <x v="62"/>
    <x v="145"/>
    <x v="617"/>
    <n v="68"/>
    <n v="38"/>
    <n v="8.6999999999999993"/>
    <n v="18"/>
    <s v="Hudson Soft"/>
    <s v="E10+"/>
  </r>
  <r>
    <s v="DEATH NOTE: Kira Game"/>
    <x v="3"/>
    <n v="2007"/>
    <x v="6890"/>
    <x v="20"/>
    <s v="Sep"/>
    <x v="10"/>
    <x v="14"/>
    <x v="180"/>
    <x v="125"/>
    <x v="130"/>
    <x v="106"/>
    <x v="617"/>
    <m/>
    <m/>
    <m/>
    <m/>
    <m/>
    <m/>
  </r>
  <r>
    <s v="Legend of the Guardians: The Owls of Ga'Hoole"/>
    <x v="0"/>
    <n v="2010"/>
    <x v="6891"/>
    <x v="0"/>
    <s v="Jul"/>
    <x v="8"/>
    <x v="19"/>
    <x v="205"/>
    <x v="45"/>
    <x v="58"/>
    <x v="145"/>
    <x v="617"/>
    <n v="54"/>
    <n v="5"/>
    <s v="tbd"/>
    <m/>
    <s v="Tantatus"/>
    <s v="E10+"/>
  </r>
  <r>
    <s v="Sengoku Cyber: Fujimaru Jigokuhen"/>
    <x v="12"/>
    <n v="1995"/>
    <x v="5978"/>
    <x v="26"/>
    <s v="Aug"/>
    <x v="11"/>
    <x v="3"/>
    <x v="180"/>
    <x v="125"/>
    <x v="32"/>
    <x v="145"/>
    <x v="617"/>
    <m/>
    <m/>
    <m/>
    <m/>
    <m/>
    <m/>
  </r>
  <r>
    <s v="Hisshou Pachinko*Pachi-Slot Kouryaku Series Vol.10: CR Shinseiki Evangelion: Kiseki no Kachi"/>
    <x v="6"/>
    <n v="2007"/>
    <x v="2188"/>
    <x v="18"/>
    <s v="Dec"/>
    <x v="5"/>
    <x v="58"/>
    <x v="180"/>
    <x v="125"/>
    <x v="130"/>
    <x v="106"/>
    <x v="617"/>
    <m/>
    <m/>
    <m/>
    <m/>
    <m/>
    <m/>
  </r>
  <r>
    <s v="ASH: Archaic Sealed Heat"/>
    <x v="3"/>
    <n v="2007"/>
    <x v="3734"/>
    <x v="34"/>
    <s v="Jul"/>
    <x v="3"/>
    <x v="0"/>
    <x v="180"/>
    <x v="125"/>
    <x v="130"/>
    <x v="106"/>
    <x v="617"/>
    <m/>
    <m/>
    <m/>
    <m/>
    <s v="Mistwalker"/>
    <s v="E10+"/>
  </r>
  <r>
    <s v="DreamWorks Super Star Kartz"/>
    <x v="5"/>
    <n v="2011"/>
    <x v="4816"/>
    <x v="6"/>
    <s v="Feb"/>
    <x v="2"/>
    <x v="4"/>
    <x v="383"/>
    <x v="298"/>
    <x v="58"/>
    <x v="133"/>
    <x v="617"/>
    <m/>
    <m/>
    <s v="tbd"/>
    <m/>
    <s v="Activision"/>
    <s v="E"/>
  </r>
  <r>
    <s v="Dorabase 2: Nettou Ultra Stadium"/>
    <x v="3"/>
    <n v="2009"/>
    <x v="6892"/>
    <x v="3"/>
    <s v="Jul"/>
    <x v="0"/>
    <x v="25"/>
    <x v="180"/>
    <x v="125"/>
    <x v="130"/>
    <x v="106"/>
    <x v="617"/>
    <m/>
    <m/>
    <m/>
    <m/>
    <m/>
    <m/>
  </r>
  <r>
    <s v="Where the Wild Things Are"/>
    <x v="0"/>
    <n v="2009"/>
    <x v="2395"/>
    <x v="31"/>
    <s v="Apr"/>
    <x v="1"/>
    <x v="19"/>
    <x v="369"/>
    <x v="125"/>
    <x v="58"/>
    <x v="145"/>
    <x v="617"/>
    <n v="65"/>
    <n v="6"/>
    <s v="tbd"/>
    <m/>
    <s v="Griptonite Games"/>
    <s v="E10+"/>
  </r>
  <r>
    <s v="Center Ring Boxing"/>
    <x v="23"/>
    <n v="1994"/>
    <x v="898"/>
    <x v="16"/>
    <s v="Mar"/>
    <x v="9"/>
    <x v="40"/>
    <x v="180"/>
    <x v="125"/>
    <x v="130"/>
    <x v="106"/>
    <x v="617"/>
    <m/>
    <m/>
    <m/>
    <m/>
    <m/>
    <m/>
  </r>
  <r>
    <s v="NHL 2K3"/>
    <x v="13"/>
    <n v="2002"/>
    <x v="6893"/>
    <x v="9"/>
    <s v="Jan"/>
    <x v="0"/>
    <x v="8"/>
    <x v="290"/>
    <x v="287"/>
    <x v="58"/>
    <x v="106"/>
    <x v="617"/>
    <n v="89"/>
    <n v="17"/>
    <n v="7.1"/>
    <n v="14"/>
    <s v="Treyarch"/>
    <s v="E"/>
  </r>
  <r>
    <s v="Die Hard: Vendetta"/>
    <x v="19"/>
    <n v="2002"/>
    <x v="6894"/>
    <x v="3"/>
    <s v="Oct"/>
    <x v="6"/>
    <x v="339"/>
    <x v="290"/>
    <x v="287"/>
    <x v="58"/>
    <x v="106"/>
    <x v="617"/>
    <n v="54"/>
    <n v="23"/>
    <n v="7"/>
    <n v="10"/>
    <s v="Bits Studios"/>
    <s v="M"/>
  </r>
  <r>
    <s v="F1 2002"/>
    <x v="6"/>
    <n v="2002"/>
    <x v="3105"/>
    <x v="8"/>
    <s v="Mar"/>
    <x v="2"/>
    <x v="7"/>
    <x v="268"/>
    <x v="203"/>
    <x v="64"/>
    <x v="145"/>
    <x v="617"/>
    <n v="81"/>
    <n v="11"/>
    <n v="6.4"/>
    <n v="10"/>
    <s v="Visual Sciences"/>
    <s v="E"/>
  </r>
  <r>
    <s v="Every Extend Extra"/>
    <x v="16"/>
    <n v="2006"/>
    <x v="6895"/>
    <x v="10"/>
    <s v="Jan"/>
    <x v="6"/>
    <x v="32"/>
    <x v="205"/>
    <x v="125"/>
    <x v="58"/>
    <x v="145"/>
    <x v="617"/>
    <n v="74"/>
    <n v="45"/>
    <n v="7.3"/>
    <n v="9"/>
    <s v="Q Entertainment"/>
    <s v="E"/>
  </r>
  <r>
    <s v="FIFA Soccer"/>
    <x v="16"/>
    <n v="2005"/>
    <x v="6896"/>
    <x v="4"/>
    <s v="Mar"/>
    <x v="0"/>
    <x v="7"/>
    <x v="369"/>
    <x v="125"/>
    <x v="58"/>
    <x v="145"/>
    <x v="617"/>
    <n v="73"/>
    <n v="23"/>
    <n v="7.7"/>
    <n v="22"/>
    <s v="EA Canada"/>
    <s v="E"/>
  </r>
  <r>
    <s v="Cabela's North American Adventures"/>
    <x v="5"/>
    <n v="2010"/>
    <x v="6449"/>
    <x v="30"/>
    <s v="Aug"/>
    <x v="0"/>
    <x v="4"/>
    <x v="369"/>
    <x v="125"/>
    <x v="58"/>
    <x v="145"/>
    <x v="617"/>
    <m/>
    <m/>
    <s v="tbd"/>
    <m/>
    <s v="FUN Labs"/>
    <s v="T"/>
  </r>
  <r>
    <s v="Darkspore"/>
    <x v="14"/>
    <n v="2011"/>
    <x v="651"/>
    <x v="26"/>
    <s v="Sep"/>
    <x v="3"/>
    <x v="7"/>
    <x v="360"/>
    <x v="298"/>
    <x v="58"/>
    <x v="145"/>
    <x v="617"/>
    <n v="65"/>
    <n v="52"/>
    <n v="6"/>
    <n v="133"/>
    <s v="Maxis"/>
    <s v="T"/>
  </r>
  <r>
    <s v="Self-Defense Training Camp"/>
    <x v="4"/>
    <n v="2011"/>
    <x v="6897"/>
    <x v="8"/>
    <s v="Apr"/>
    <x v="0"/>
    <x v="5"/>
    <x v="122"/>
    <x v="298"/>
    <x v="58"/>
    <x v="145"/>
    <x v="617"/>
    <n v="21"/>
    <n v="5"/>
    <n v="5"/>
    <n v="25"/>
    <s v="Ubisoft"/>
    <s v="T"/>
  </r>
  <r>
    <s v="Sphinx and the Cursed Mummy"/>
    <x v="13"/>
    <n v="2003"/>
    <x v="6444"/>
    <x v="12"/>
    <s v="Mar"/>
    <x v="8"/>
    <x v="28"/>
    <x v="290"/>
    <x v="287"/>
    <x v="58"/>
    <x v="106"/>
    <x v="617"/>
    <n v="79"/>
    <n v="21"/>
    <n v="9.1"/>
    <n v="11"/>
    <s v="Eurocom Entertainment Software"/>
    <s v="T"/>
  </r>
  <r>
    <s v="Midnight Mysteries: The Edgar Allan Poe Conspiracy"/>
    <x v="3"/>
    <n v="2010"/>
    <x v="1680"/>
    <x v="8"/>
    <s v="Oct"/>
    <x v="10"/>
    <x v="276"/>
    <x v="122"/>
    <x v="298"/>
    <x v="58"/>
    <x v="145"/>
    <x v="617"/>
    <n v="55"/>
    <n v="4"/>
    <s v="tbd"/>
    <m/>
    <s v="MumboJumbo"/>
    <s v="T"/>
  </r>
  <r>
    <s v="Dynasty Warriors 8: Xtreme Legends"/>
    <x v="22"/>
    <n v="2013"/>
    <x v="2998"/>
    <x v="14"/>
    <s v="Jun"/>
    <x v="8"/>
    <x v="48"/>
    <x v="396"/>
    <x v="287"/>
    <x v="69"/>
    <x v="133"/>
    <x v="617"/>
    <m/>
    <m/>
    <m/>
    <m/>
    <m/>
    <m/>
  </r>
  <r>
    <s v="GT Advance 2: Rally Racing"/>
    <x v="8"/>
    <n v="2001"/>
    <x v="2048"/>
    <x v="12"/>
    <s v="Jul"/>
    <x v="2"/>
    <x v="28"/>
    <x v="122"/>
    <x v="298"/>
    <x v="58"/>
    <x v="106"/>
    <x v="618"/>
    <n v="77"/>
    <n v="12"/>
    <n v="6"/>
    <n v="4"/>
    <s v="MTO"/>
    <s v="E"/>
  </r>
  <r>
    <s v="Yakuza"/>
    <x v="5"/>
    <n v="2012"/>
    <x v="3607"/>
    <x v="13"/>
    <s v="Jan"/>
    <x v="8"/>
    <x v="8"/>
    <x v="180"/>
    <x v="125"/>
    <x v="32"/>
    <x v="106"/>
    <x v="618"/>
    <m/>
    <m/>
    <m/>
    <m/>
    <m/>
    <m/>
  </r>
  <r>
    <s v="Karaoke Revolution Presents American Idol Encore 2"/>
    <x v="5"/>
    <n v="2008"/>
    <x v="6898"/>
    <x v="13"/>
    <s v="Feb"/>
    <x v="5"/>
    <x v="14"/>
    <x v="369"/>
    <x v="125"/>
    <x v="58"/>
    <x v="145"/>
    <x v="618"/>
    <m/>
    <m/>
    <s v="tbd"/>
    <m/>
    <s v="Blitz Games"/>
    <s v="E10+"/>
  </r>
  <r>
    <s v="Deception IV: Blood Ties"/>
    <x v="5"/>
    <n v="2014"/>
    <x v="6899"/>
    <x v="30"/>
    <s v="Feb"/>
    <x v="8"/>
    <x v="48"/>
    <x v="396"/>
    <x v="287"/>
    <x v="23"/>
    <x v="145"/>
    <x v="618"/>
    <n v="70"/>
    <n v="19"/>
    <n v="8.1999999999999993"/>
    <n v="27"/>
    <s v="Koei Tecmo Games"/>
    <s v="M"/>
  </r>
  <r>
    <s v="DOA 2: Dead or Alive 2 Hardcore"/>
    <x v="6"/>
    <n v="2000"/>
    <x v="6900"/>
    <x v="0"/>
    <s v="Sep"/>
    <x v="9"/>
    <x v="48"/>
    <x v="180"/>
    <x v="125"/>
    <x v="32"/>
    <x v="106"/>
    <x v="618"/>
    <m/>
    <m/>
    <m/>
    <m/>
    <m/>
    <m/>
  </r>
  <r>
    <s v="Tenchu: Shadow Assassins"/>
    <x v="16"/>
    <n v="2009"/>
    <x v="6901"/>
    <x v="17"/>
    <s v="Sep"/>
    <x v="8"/>
    <x v="5"/>
    <x v="396"/>
    <x v="287"/>
    <x v="69"/>
    <x v="145"/>
    <x v="618"/>
    <n v="68"/>
    <n v="18"/>
    <n v="7.4"/>
    <n v="18"/>
    <s v="From Software"/>
    <s v="M"/>
  </r>
  <r>
    <s v="Fuse (Insomniac)"/>
    <x v="5"/>
    <n v="2013"/>
    <x v="6902"/>
    <x v="0"/>
    <s v="Apr"/>
    <x v="6"/>
    <x v="7"/>
    <x v="383"/>
    <x v="203"/>
    <x v="58"/>
    <x v="133"/>
    <x v="618"/>
    <m/>
    <m/>
    <m/>
    <m/>
    <m/>
    <m/>
  </r>
  <r>
    <s v="Cabela's Deer Hunt 2005 Season"/>
    <x v="13"/>
    <n v="2004"/>
    <x v="6903"/>
    <x v="2"/>
    <s v="Jun"/>
    <x v="0"/>
    <x v="4"/>
    <x v="290"/>
    <x v="287"/>
    <x v="58"/>
    <x v="106"/>
    <x v="618"/>
    <n v="59"/>
    <n v="5"/>
    <n v="7.5"/>
    <n v="6"/>
    <s v="Sand Grain Studios"/>
    <s v="T"/>
  </r>
  <r>
    <s v="SplashDown"/>
    <x v="13"/>
    <n v="2002"/>
    <x v="6904"/>
    <x v="27"/>
    <s v="Dec"/>
    <x v="2"/>
    <x v="10"/>
    <x v="290"/>
    <x v="287"/>
    <x v="58"/>
    <x v="106"/>
    <x v="618"/>
    <n v="78"/>
    <n v="15"/>
    <s v="tbd"/>
    <m/>
    <s v="Rainbow Studios"/>
    <s v="E"/>
  </r>
  <r>
    <s v="18 Wheels of Steel: Extreme Trucker 2"/>
    <x v="14"/>
    <n v="2011"/>
    <x v="6905"/>
    <x v="5"/>
    <s v="Aug"/>
    <x v="2"/>
    <x v="143"/>
    <x v="122"/>
    <x v="287"/>
    <x v="58"/>
    <x v="145"/>
    <x v="618"/>
    <m/>
    <m/>
    <n v="8.3000000000000007"/>
    <n v="10"/>
    <s v="ValuSoft"/>
    <s v="E"/>
  </r>
  <r>
    <s v="Nobunaga no Yabou: Tenshoki"/>
    <x v="23"/>
    <n v="1995"/>
    <x v="6906"/>
    <x v="25"/>
    <s v="May"/>
    <x v="11"/>
    <x v="48"/>
    <x v="180"/>
    <x v="125"/>
    <x v="32"/>
    <x v="106"/>
    <x v="618"/>
    <m/>
    <m/>
    <m/>
    <m/>
    <m/>
    <m/>
  </r>
  <r>
    <s v="F1 Racing Championship"/>
    <x v="12"/>
    <n v="2000"/>
    <x v="6907"/>
    <x v="31"/>
    <s v="Feb"/>
    <x v="2"/>
    <x v="62"/>
    <x v="383"/>
    <x v="203"/>
    <x v="58"/>
    <x v="145"/>
    <x v="618"/>
    <m/>
    <m/>
    <m/>
    <m/>
    <m/>
    <m/>
  </r>
  <r>
    <s v="Dead Man's Hand"/>
    <x v="13"/>
    <n v="2004"/>
    <x v="6908"/>
    <x v="3"/>
    <s v="Mar"/>
    <x v="6"/>
    <x v="10"/>
    <x v="290"/>
    <x v="287"/>
    <x v="58"/>
    <x v="106"/>
    <x v="618"/>
    <n v="62"/>
    <n v="31"/>
    <n v="8.1"/>
    <n v="9"/>
    <s v="Human Head Studios"/>
    <s v="T"/>
  </r>
  <r>
    <s v="Smash Cars"/>
    <x v="6"/>
    <n v="2003"/>
    <x v="2907"/>
    <x v="33"/>
    <s v="Oct"/>
    <x v="2"/>
    <x v="139"/>
    <x v="383"/>
    <x v="203"/>
    <x v="58"/>
    <x v="145"/>
    <x v="618"/>
    <n v="67"/>
    <n v="15"/>
    <n v="9"/>
    <n v="5"/>
    <s v="Creat Studios"/>
    <s v="E"/>
  </r>
  <r>
    <s v="NASCAR 07"/>
    <x v="6"/>
    <n v="2006"/>
    <x v="6909"/>
    <x v="8"/>
    <s v="Aug"/>
    <x v="2"/>
    <x v="7"/>
    <x v="383"/>
    <x v="203"/>
    <x v="58"/>
    <x v="145"/>
    <x v="618"/>
    <n v="68"/>
    <n v="26"/>
    <n v="8.9"/>
    <n v="16"/>
    <s v="EA Tiburon"/>
    <s v="E"/>
  </r>
  <r>
    <s v="Merv Griffin's Crosswords"/>
    <x v="0"/>
    <n v="2008"/>
    <x v="2598"/>
    <x v="12"/>
    <s v="Feb"/>
    <x v="4"/>
    <x v="28"/>
    <x v="369"/>
    <x v="125"/>
    <x v="58"/>
    <x v="145"/>
    <x v="618"/>
    <m/>
    <m/>
    <s v="tbd"/>
    <m/>
    <s v="Pipeworks Software, Inc."/>
    <s v="E"/>
  </r>
  <r>
    <s v="Tecmo Bowl: Kickoff"/>
    <x v="3"/>
    <n v="2008"/>
    <x v="4412"/>
    <x v="4"/>
    <s v="Sep"/>
    <x v="0"/>
    <x v="48"/>
    <x v="369"/>
    <x v="125"/>
    <x v="58"/>
    <x v="145"/>
    <x v="618"/>
    <n v="66"/>
    <n v="21"/>
    <n v="7.3"/>
    <n v="8"/>
    <s v="Polygon Magic"/>
    <s v="E"/>
  </r>
  <r>
    <s v="Lost Horizon"/>
    <x v="14"/>
    <n v="2010"/>
    <x v="3351"/>
    <x v="12"/>
    <s v="Jan"/>
    <x v="10"/>
    <x v="41"/>
    <x v="180"/>
    <x v="244"/>
    <x v="58"/>
    <x v="133"/>
    <x v="618"/>
    <n v="77"/>
    <n v="24"/>
    <n v="7.9"/>
    <n v="27"/>
    <s v="Animation Arts"/>
    <s v="T"/>
  </r>
  <r>
    <s v="SingStar Latino"/>
    <x v="5"/>
    <n v="2009"/>
    <x v="6910"/>
    <x v="29"/>
    <s v="Mar"/>
    <x v="5"/>
    <x v="3"/>
    <x v="369"/>
    <x v="125"/>
    <x v="58"/>
    <x v="145"/>
    <x v="618"/>
    <m/>
    <m/>
    <s v="tbd"/>
    <m/>
    <s v="SCEE London Studio"/>
    <s v="T"/>
  </r>
  <r>
    <s v="NFL Tour"/>
    <x v="5"/>
    <n v="2008"/>
    <x v="6911"/>
    <x v="34"/>
    <s v="Aug"/>
    <x v="0"/>
    <x v="7"/>
    <x v="205"/>
    <x v="45"/>
    <x v="58"/>
    <x v="145"/>
    <x v="618"/>
    <n v="45"/>
    <n v="24"/>
    <s v="tbd"/>
    <m/>
    <s v="EA Tiburon"/>
    <s v="E"/>
  </r>
  <r>
    <s v="Minute to Win It"/>
    <x v="3"/>
    <n v="2010"/>
    <x v="452"/>
    <x v="4"/>
    <s v="Aug"/>
    <x v="5"/>
    <x v="74"/>
    <x v="369"/>
    <x v="125"/>
    <x v="58"/>
    <x v="145"/>
    <x v="618"/>
    <m/>
    <m/>
    <s v="tbd"/>
    <m/>
    <s v="Smack Down Productions"/>
    <s v="E"/>
  </r>
  <r>
    <s v="Rugby 15"/>
    <x v="9"/>
    <n v="2015"/>
    <x v="6912"/>
    <x v="26"/>
    <s v="Jun"/>
    <x v="0"/>
    <x v="340"/>
    <x v="393"/>
    <x v="297"/>
    <x v="58"/>
    <x v="133"/>
    <x v="618"/>
    <n v="19"/>
    <n v="5"/>
    <n v="3.4"/>
    <n v="65"/>
    <s v="HB Studios Multimedia"/>
    <s v="E"/>
  </r>
  <r>
    <s v="Jikkyou Powerful Pro Yakyuu 12 Ketteiban"/>
    <x v="6"/>
    <n v="2005"/>
    <x v="6913"/>
    <x v="20"/>
    <s v="Apr"/>
    <x v="0"/>
    <x v="14"/>
    <x v="180"/>
    <x v="125"/>
    <x v="32"/>
    <x v="106"/>
    <x v="618"/>
    <m/>
    <m/>
    <m/>
    <m/>
    <m/>
    <m/>
  </r>
  <r>
    <s v="Melty Blood: Act Cadenza"/>
    <x v="6"/>
    <n v="2006"/>
    <x v="6914"/>
    <x v="0"/>
    <s v="Aug"/>
    <x v="9"/>
    <x v="8"/>
    <x v="180"/>
    <x v="125"/>
    <x v="32"/>
    <x v="106"/>
    <x v="618"/>
    <m/>
    <m/>
    <m/>
    <m/>
    <m/>
    <m/>
  </r>
  <r>
    <s v="Dokapon Kingdom"/>
    <x v="6"/>
    <n v="2007"/>
    <x v="3734"/>
    <x v="34"/>
    <s v="Jul"/>
    <x v="3"/>
    <x v="322"/>
    <x v="268"/>
    <x v="203"/>
    <x v="64"/>
    <x v="145"/>
    <x v="618"/>
    <n v="61"/>
    <n v="8"/>
    <n v="6.5"/>
    <n v="8"/>
    <s v="Sting"/>
    <s v="E10+"/>
  </r>
  <r>
    <s v="ToeJam &amp; Earl III: Mission to Earth"/>
    <x v="13"/>
    <n v="2002"/>
    <x v="3870"/>
    <x v="33"/>
    <s v="Oct"/>
    <x v="8"/>
    <x v="8"/>
    <x v="290"/>
    <x v="287"/>
    <x v="58"/>
    <x v="106"/>
    <x v="618"/>
    <m/>
    <m/>
    <m/>
    <m/>
    <m/>
    <m/>
  </r>
  <r>
    <s v="Puzzle Quest 2"/>
    <x v="3"/>
    <n v="2010"/>
    <x v="5323"/>
    <x v="25"/>
    <s v="Apr"/>
    <x v="4"/>
    <x v="58"/>
    <x v="205"/>
    <x v="125"/>
    <x v="58"/>
    <x v="145"/>
    <x v="618"/>
    <n v="74"/>
    <n v="27"/>
    <n v="5.8"/>
    <n v="11"/>
    <s v="Infinite Interactive"/>
    <s v="E10+"/>
  </r>
  <r>
    <s v="Phantasy Star Collection"/>
    <x v="8"/>
    <n v="2002"/>
    <x v="1224"/>
    <x v="29"/>
    <s v="Dec"/>
    <x v="3"/>
    <x v="10"/>
    <x v="122"/>
    <x v="298"/>
    <x v="58"/>
    <x v="106"/>
    <x v="618"/>
    <n v="76"/>
    <n v="20"/>
    <n v="8.1"/>
    <n v="7"/>
    <s v="Digital Eclipse"/>
    <s v="E"/>
  </r>
  <r>
    <s v="Doukoku Shoshite..."/>
    <x v="23"/>
    <n v="1998"/>
    <x v="4751"/>
    <x v="18"/>
    <s v="Jul"/>
    <x v="10"/>
    <x v="341"/>
    <x v="180"/>
    <x v="125"/>
    <x v="32"/>
    <x v="106"/>
    <x v="618"/>
    <m/>
    <m/>
    <m/>
    <m/>
    <m/>
    <m/>
  </r>
  <r>
    <s v="LEGO Knights' Kingdom"/>
    <x v="8"/>
    <n v="2004"/>
    <x v="6915"/>
    <x v="17"/>
    <s v="Jan"/>
    <x v="8"/>
    <x v="28"/>
    <x v="122"/>
    <x v="298"/>
    <x v="58"/>
    <x v="106"/>
    <x v="618"/>
    <n v="62"/>
    <n v="4"/>
    <s v="tbd"/>
    <m/>
    <s v="Razorback Developments"/>
    <s v="E"/>
  </r>
  <r>
    <s v="Final Fantasy III"/>
    <x v="16"/>
    <n v="2012"/>
    <x v="6916"/>
    <x v="4"/>
    <s v="Nov"/>
    <x v="3"/>
    <x v="15"/>
    <x v="180"/>
    <x v="125"/>
    <x v="32"/>
    <x v="106"/>
    <x v="618"/>
    <m/>
    <m/>
    <n v="8.9"/>
    <n v="15"/>
    <s v="Matrix Software"/>
    <s v="T"/>
  </r>
  <r>
    <s v="Taiko Drum Master: Tokumori!"/>
    <x v="18"/>
    <n v="2014"/>
    <x v="3760"/>
    <x v="29"/>
    <s v="Mar"/>
    <x v="5"/>
    <x v="25"/>
    <x v="180"/>
    <x v="125"/>
    <x v="32"/>
    <x v="106"/>
    <x v="618"/>
    <m/>
    <m/>
    <m/>
    <m/>
    <m/>
    <m/>
  </r>
  <r>
    <s v="Disney Art Academy"/>
    <x v="10"/>
    <n v="2016"/>
    <x v="6917"/>
    <x v="29"/>
    <s v="Oct"/>
    <x v="8"/>
    <x v="0"/>
    <x v="324"/>
    <x v="45"/>
    <x v="36"/>
    <x v="106"/>
    <x v="618"/>
    <n v="72"/>
    <n v="16"/>
    <n v="6.8"/>
    <n v="5"/>
    <s v="Headstrong Games"/>
    <s v="E"/>
  </r>
  <r>
    <s v="A Witch's Tale"/>
    <x v="3"/>
    <n v="2009"/>
    <x v="6918"/>
    <x v="26"/>
    <s v="Apr"/>
    <x v="3"/>
    <x v="131"/>
    <x v="122"/>
    <x v="125"/>
    <x v="102"/>
    <x v="145"/>
    <x v="618"/>
    <n v="50"/>
    <n v="17"/>
    <n v="6.2"/>
    <n v="9"/>
    <s v="Nippon Ichi Software, Hit Maker"/>
    <s v="E10+"/>
  </r>
  <r>
    <s v="MySims SkyHeroes"/>
    <x v="5"/>
    <n v="2010"/>
    <x v="6919"/>
    <x v="18"/>
    <s v="Mar"/>
    <x v="8"/>
    <x v="7"/>
    <x v="122"/>
    <x v="287"/>
    <x v="58"/>
    <x v="145"/>
    <x v="618"/>
    <n v="62"/>
    <n v="16"/>
    <s v="tbd"/>
    <m/>
    <s v="Electronic Arts"/>
    <s v="E10+"/>
  </r>
  <r>
    <s v="Persona 5"/>
    <x v="5"/>
    <n v="2016"/>
    <x v="6920"/>
    <x v="19"/>
    <s v="Jul"/>
    <x v="3"/>
    <x v="53"/>
    <x v="180"/>
    <x v="125"/>
    <x v="32"/>
    <x v="106"/>
    <x v="618"/>
    <m/>
    <m/>
    <m/>
    <m/>
    <s v="Atlus"/>
    <m/>
  </r>
  <r>
    <s v="Hyperdimension Neptunia U: Action Unleashed"/>
    <x v="22"/>
    <n v="2014"/>
    <x v="6921"/>
    <x v="29"/>
    <s v="Oct"/>
    <x v="8"/>
    <x v="342"/>
    <x v="396"/>
    <x v="45"/>
    <x v="23"/>
    <x v="145"/>
    <x v="618"/>
    <n v="71"/>
    <n v="20"/>
    <n v="6.8"/>
    <n v="44"/>
    <s v="Tamsoft"/>
    <s v="T"/>
  </r>
  <r>
    <s v="Retro Game Challenge"/>
    <x v="3"/>
    <n v="2007"/>
    <x v="3644"/>
    <x v="5"/>
    <s v="Mar"/>
    <x v="8"/>
    <x v="25"/>
    <x v="180"/>
    <x v="125"/>
    <x v="32"/>
    <x v="106"/>
    <x v="618"/>
    <n v="77"/>
    <n v="30"/>
    <n v="7.3"/>
    <n v="15"/>
    <s v="Indies Zero"/>
    <s v="E"/>
  </r>
  <r>
    <s v="NBA Jam 2002"/>
    <x v="8"/>
    <n v="2002"/>
    <x v="4420"/>
    <x v="26"/>
    <s v="Mar"/>
    <x v="0"/>
    <x v="30"/>
    <x v="122"/>
    <x v="298"/>
    <x v="58"/>
    <x v="106"/>
    <x v="618"/>
    <n v="49"/>
    <n v="11"/>
    <s v="tbd"/>
    <m/>
    <s v="DC Studios"/>
    <s v="E"/>
  </r>
  <r>
    <s v="Yogi Bear: The Video Game"/>
    <x v="0"/>
    <n v="2010"/>
    <x v="6922"/>
    <x v="19"/>
    <s v="Oct"/>
    <x v="8"/>
    <x v="58"/>
    <x v="383"/>
    <x v="300"/>
    <x v="58"/>
    <x v="145"/>
    <x v="618"/>
    <m/>
    <m/>
    <s v="tbd"/>
    <m/>
    <s v="Monkey Bar Games"/>
    <s v="E"/>
  </r>
  <r>
    <s v="Shining Force NEO"/>
    <x v="6"/>
    <n v="2005"/>
    <x v="760"/>
    <x v="31"/>
    <s v="Mar"/>
    <x v="3"/>
    <x v="8"/>
    <x v="383"/>
    <x v="203"/>
    <x v="58"/>
    <x v="145"/>
    <x v="618"/>
    <n v="69"/>
    <n v="12"/>
    <n v="8.1"/>
    <n v="20"/>
    <s v="Neverland"/>
    <s v="T"/>
  </r>
  <r>
    <s v="Pocket Soccer League: Calciobit"/>
    <x v="10"/>
    <n v="2012"/>
    <x v="4716"/>
    <x v="4"/>
    <s v="Nov"/>
    <x v="0"/>
    <x v="0"/>
    <x v="180"/>
    <x v="125"/>
    <x v="32"/>
    <x v="106"/>
    <x v="618"/>
    <m/>
    <m/>
    <m/>
    <m/>
    <m/>
    <m/>
  </r>
  <r>
    <s v="Army Men: Sarge's War"/>
    <x v="13"/>
    <n v="2004"/>
    <x v="4574"/>
    <x v="31"/>
    <s v="Oct"/>
    <x v="6"/>
    <x v="63"/>
    <x v="290"/>
    <x v="287"/>
    <x v="58"/>
    <x v="106"/>
    <x v="618"/>
    <n v="44"/>
    <n v="26"/>
    <s v="tbd"/>
    <m/>
    <s v="Tactical Development"/>
    <s v="T"/>
  </r>
  <r>
    <s v="Primal Rage"/>
    <x v="12"/>
    <n v="1994"/>
    <x v="6923"/>
    <x v="24"/>
    <s v="May"/>
    <x v="9"/>
    <x v="343"/>
    <x v="383"/>
    <x v="203"/>
    <x v="58"/>
    <x v="145"/>
    <x v="618"/>
    <m/>
    <m/>
    <m/>
    <m/>
    <m/>
    <m/>
  </r>
  <r>
    <s v="FIFA Street 2"/>
    <x v="19"/>
    <n v="2006"/>
    <x v="5003"/>
    <x v="25"/>
    <s v="Jan"/>
    <x v="0"/>
    <x v="7"/>
    <x v="290"/>
    <x v="287"/>
    <x v="58"/>
    <x v="106"/>
    <x v="618"/>
    <n v="63"/>
    <n v="16"/>
    <n v="5.7"/>
    <n v="7"/>
    <s v="EA Canada"/>
    <s v="E"/>
  </r>
  <r>
    <s v="Heart Catch PreCure! Oshare Collection"/>
    <x v="3"/>
    <n v="2010"/>
    <x v="5607"/>
    <x v="5"/>
    <s v="Dec"/>
    <x v="8"/>
    <x v="25"/>
    <x v="180"/>
    <x v="125"/>
    <x v="32"/>
    <x v="106"/>
    <x v="618"/>
    <m/>
    <m/>
    <m/>
    <m/>
    <m/>
    <m/>
  </r>
  <r>
    <s v="Fantastic Four: Rise of the Silver Surfer"/>
    <x v="4"/>
    <n v="2007"/>
    <x v="6924"/>
    <x v="25"/>
    <s v="Dec"/>
    <x v="8"/>
    <x v="2"/>
    <x v="205"/>
    <x v="45"/>
    <x v="58"/>
    <x v="145"/>
    <x v="618"/>
    <n v="45"/>
    <n v="30"/>
    <n v="5.4"/>
    <n v="16"/>
    <s v="Visual Concepts"/>
    <s v="T"/>
  </r>
  <r>
    <s v="Monster Madness: Battle for Suburbia"/>
    <x v="4"/>
    <n v="2007"/>
    <x v="745"/>
    <x v="22"/>
    <s v="Feb"/>
    <x v="6"/>
    <x v="81"/>
    <x v="205"/>
    <x v="125"/>
    <x v="58"/>
    <x v="145"/>
    <x v="618"/>
    <n v="55"/>
    <n v="29"/>
    <n v="5.2"/>
    <n v="18"/>
    <s v="Artificial Studios, Immersion Software &amp; Graphics"/>
    <s v="T"/>
  </r>
  <r>
    <s v="Taito Legends"/>
    <x v="6"/>
    <n v="2005"/>
    <x v="6925"/>
    <x v="3"/>
    <s v="Feb"/>
    <x v="5"/>
    <x v="87"/>
    <x v="383"/>
    <x v="203"/>
    <x v="58"/>
    <x v="145"/>
    <x v="618"/>
    <n v="68"/>
    <n v="18"/>
    <s v="tbd"/>
    <m/>
    <s v="Empire Oxford"/>
    <s v="T"/>
  </r>
  <r>
    <s v="Mechanic Master"/>
    <x v="3"/>
    <n v="2008"/>
    <x v="6926"/>
    <x v="32"/>
    <s v="Dec"/>
    <x v="4"/>
    <x v="39"/>
    <x v="205"/>
    <x v="125"/>
    <x v="58"/>
    <x v="145"/>
    <x v="618"/>
    <n v="76"/>
    <n v="9"/>
    <s v="tbd"/>
    <m/>
    <s v="Most Wanted Entertainment"/>
    <s v="E"/>
  </r>
  <r>
    <s v="Tom Clancy's EndWar"/>
    <x v="16"/>
    <n v="2008"/>
    <x v="6927"/>
    <x v="11"/>
    <s v="Feb"/>
    <x v="11"/>
    <x v="5"/>
    <x v="205"/>
    <x v="45"/>
    <x v="58"/>
    <x v="145"/>
    <x v="618"/>
    <n v="68"/>
    <n v="7"/>
    <n v="5.9"/>
    <n v="8"/>
    <s v="Funatics Software, Funatics"/>
    <s v="T"/>
  </r>
  <r>
    <s v="Tom Clancy's Rainbow Six: Rogue Spear"/>
    <x v="8"/>
    <n v="2002"/>
    <x v="6928"/>
    <x v="29"/>
    <s v="May"/>
    <x v="6"/>
    <x v="5"/>
    <x v="122"/>
    <x v="298"/>
    <x v="58"/>
    <x v="106"/>
    <x v="618"/>
    <n v="76"/>
    <n v="7"/>
    <s v="tbd"/>
    <m/>
    <s v="Ubisoft Milan"/>
    <s v="T"/>
  </r>
  <r>
    <s v="Pac 'n Roll"/>
    <x v="3"/>
    <n v="2005"/>
    <x v="6929"/>
    <x v="31"/>
    <s v="Jan"/>
    <x v="1"/>
    <x v="25"/>
    <x v="290"/>
    <x v="125"/>
    <x v="64"/>
    <x v="145"/>
    <x v="618"/>
    <n v="72"/>
    <n v="35"/>
    <s v="tbd"/>
    <m/>
    <s v="Namco"/>
    <s v="E"/>
  </r>
  <r>
    <s v="Animal Genius"/>
    <x v="3"/>
    <n v="2007"/>
    <x v="6930"/>
    <x v="18"/>
    <s v="Apr"/>
    <x v="4"/>
    <x v="5"/>
    <x v="205"/>
    <x v="125"/>
    <x v="58"/>
    <x v="145"/>
    <x v="618"/>
    <m/>
    <m/>
    <s v="tbd"/>
    <m/>
    <s v="Big Blue Bubble Inc."/>
    <s v="E"/>
  </r>
  <r>
    <s v="BoomBots"/>
    <x v="12"/>
    <n v="1999"/>
    <x v="6931"/>
    <x v="1"/>
    <s v="Jun"/>
    <x v="9"/>
    <x v="81"/>
    <x v="383"/>
    <x v="203"/>
    <x v="58"/>
    <x v="145"/>
    <x v="618"/>
    <m/>
    <m/>
    <m/>
    <m/>
    <m/>
    <m/>
  </r>
  <r>
    <s v="NFL Head Coach 09"/>
    <x v="4"/>
    <n v="2008"/>
    <x v="6932"/>
    <x v="6"/>
    <s v="Mar"/>
    <x v="0"/>
    <x v="7"/>
    <x v="369"/>
    <x v="125"/>
    <x v="58"/>
    <x v="145"/>
    <x v="618"/>
    <n v="67"/>
    <n v="14"/>
    <n v="8.4"/>
    <n v="28"/>
    <s v="EA Tiburon"/>
    <s v="E"/>
  </r>
  <r>
    <s v="Star Trek: Conquest"/>
    <x v="6"/>
    <s v="N/A"/>
    <x v="6933"/>
    <x v="19"/>
    <s v="Apr"/>
    <x v="11"/>
    <x v="6"/>
    <x v="383"/>
    <x v="203"/>
    <x v="58"/>
    <x v="145"/>
    <x v="618"/>
    <n v="54"/>
    <n v="15"/>
    <n v="9.1"/>
    <n v="10"/>
    <s v="4J Studios"/>
    <s v="E"/>
  </r>
  <r>
    <s v="Blood Drive"/>
    <x v="4"/>
    <n v="2010"/>
    <x v="5542"/>
    <x v="12"/>
    <s v="Jan"/>
    <x v="2"/>
    <x v="4"/>
    <x v="290"/>
    <x v="45"/>
    <x v="58"/>
    <x v="145"/>
    <x v="618"/>
    <n v="40"/>
    <n v="21"/>
    <n v="6.5"/>
    <n v="10"/>
    <s v="Sidhe Interactive"/>
    <s v="M"/>
  </r>
  <r>
    <s v="World Championship Rugby"/>
    <x v="6"/>
    <n v="2004"/>
    <x v="6934"/>
    <x v="28"/>
    <s v="Feb"/>
    <x v="0"/>
    <x v="30"/>
    <x v="383"/>
    <x v="203"/>
    <x v="58"/>
    <x v="145"/>
    <x v="618"/>
    <m/>
    <m/>
    <m/>
    <m/>
    <m/>
    <m/>
  </r>
  <r>
    <s v="The Price is Right: Decades"/>
    <x v="4"/>
    <n v="2011"/>
    <x v="6935"/>
    <x v="23"/>
    <s v="Sep"/>
    <x v="5"/>
    <x v="5"/>
    <x v="369"/>
    <x v="125"/>
    <x v="58"/>
    <x v="145"/>
    <x v="618"/>
    <m/>
    <m/>
    <s v="tbd"/>
    <m/>
    <s v="Ludia Inc."/>
    <s v="E10+"/>
  </r>
  <r>
    <s v="Phantom Dust"/>
    <x v="13"/>
    <n v="2004"/>
    <x v="2789"/>
    <x v="7"/>
    <s v="Nov"/>
    <x v="8"/>
    <x v="1"/>
    <x v="122"/>
    <x v="287"/>
    <x v="58"/>
    <x v="106"/>
    <x v="618"/>
    <n v="81"/>
    <n v="37"/>
    <n v="8.5"/>
    <n v="35"/>
    <s v="Microsoft Game Studios Japan"/>
    <s v="T"/>
  </r>
  <r>
    <s v="Vacation Isle: Beach Party"/>
    <x v="0"/>
    <n v="2010"/>
    <x v="1775"/>
    <x v="13"/>
    <s v="Jan"/>
    <x v="5"/>
    <x v="19"/>
    <x v="122"/>
    <x v="287"/>
    <x v="58"/>
    <x v="145"/>
    <x v="618"/>
    <m/>
    <m/>
    <s v="tbd"/>
    <m/>
    <s v="Farsight Studios"/>
    <s v="E"/>
  </r>
  <r>
    <s v="The Walking Dead: Survival Instinct"/>
    <x v="18"/>
    <n v="2013"/>
    <x v="872"/>
    <x v="14"/>
    <s v="May"/>
    <x v="6"/>
    <x v="4"/>
    <x v="122"/>
    <x v="298"/>
    <x v="58"/>
    <x v="145"/>
    <x v="618"/>
    <m/>
    <m/>
    <n v="4.5999999999999996"/>
    <n v="49"/>
    <s v="Terminal Reality"/>
    <s v="M"/>
  </r>
  <r>
    <s v="Shinseiki Evangelion: Koutetsu no Girlfriend"/>
    <x v="12"/>
    <n v="1998"/>
    <x v="2879"/>
    <x v="23"/>
    <s v="Oct"/>
    <x v="10"/>
    <x v="344"/>
    <x v="180"/>
    <x v="125"/>
    <x v="32"/>
    <x v="145"/>
    <x v="618"/>
    <m/>
    <m/>
    <m/>
    <m/>
    <m/>
    <m/>
  </r>
  <r>
    <s v="Shin Sangoku Musou: Multi Raid 2"/>
    <x v="16"/>
    <n v="2010"/>
    <x v="3082"/>
    <x v="4"/>
    <s v="Oct"/>
    <x v="8"/>
    <x v="48"/>
    <x v="180"/>
    <x v="125"/>
    <x v="32"/>
    <x v="106"/>
    <x v="618"/>
    <m/>
    <m/>
    <m/>
    <m/>
    <m/>
    <m/>
  </r>
  <r>
    <s v="Growlanser Generations"/>
    <x v="6"/>
    <n v="2003"/>
    <x v="6936"/>
    <x v="14"/>
    <s v="Jun"/>
    <x v="3"/>
    <x v="91"/>
    <x v="383"/>
    <x v="203"/>
    <x v="58"/>
    <x v="145"/>
    <x v="618"/>
    <n v="81"/>
    <n v="19"/>
    <n v="7.7"/>
    <n v="19"/>
    <s v="Career Soft"/>
    <s v="T"/>
  </r>
  <r>
    <s v="Puyo Puyo Tetris"/>
    <x v="10"/>
    <n v="2014"/>
    <x v="6937"/>
    <x v="28"/>
    <s v="May"/>
    <x v="4"/>
    <x v="8"/>
    <x v="180"/>
    <x v="125"/>
    <x v="32"/>
    <x v="106"/>
    <x v="618"/>
    <m/>
    <m/>
    <m/>
    <m/>
    <m/>
    <m/>
  </r>
  <r>
    <s v="Mega Man Battle Chip Challenge"/>
    <x v="8"/>
    <n v="2003"/>
    <x v="6938"/>
    <x v="18"/>
    <s v="Mar"/>
    <x v="5"/>
    <x v="12"/>
    <x v="122"/>
    <x v="298"/>
    <x v="58"/>
    <x v="106"/>
    <x v="618"/>
    <n v="54"/>
    <n v="25"/>
    <n v="8.3000000000000007"/>
    <n v="8"/>
    <s v="Capcom"/>
    <s v="E"/>
  </r>
  <r>
    <s v="Fatal Frame: Maiden of Black Water"/>
    <x v="18"/>
    <n v="2014"/>
    <x v="2674"/>
    <x v="8"/>
    <s v="May"/>
    <x v="8"/>
    <x v="0"/>
    <x v="180"/>
    <x v="298"/>
    <x v="36"/>
    <x v="106"/>
    <x v="618"/>
    <n v="67"/>
    <n v="58"/>
    <n v="7.6"/>
    <n v="226"/>
    <s v="Koei Tecmo Games"/>
    <s v="M"/>
  </r>
  <r>
    <s v="Prince of Persia: Rival Swords"/>
    <x v="16"/>
    <n v="2007"/>
    <x v="1215"/>
    <x v="18"/>
    <s v="Apr"/>
    <x v="8"/>
    <x v="5"/>
    <x v="122"/>
    <x v="287"/>
    <x v="58"/>
    <x v="145"/>
    <x v="618"/>
    <n v="74"/>
    <n v="16"/>
    <n v="8.1999999999999993"/>
    <n v="19"/>
    <s v="Pipeworks Software, Inc."/>
    <s v="T"/>
  </r>
  <r>
    <s v="Samurai Warriors 4-II"/>
    <x v="5"/>
    <n v="2015"/>
    <x v="1498"/>
    <x v="12"/>
    <s v="Mar"/>
    <x v="8"/>
    <x v="48"/>
    <x v="180"/>
    <x v="125"/>
    <x v="32"/>
    <x v="106"/>
    <x v="618"/>
    <m/>
    <m/>
    <s v="tbd"/>
    <m/>
    <s v="Omega Force"/>
    <s v="T"/>
  </r>
  <r>
    <s v="Tom Clancy's Splinter Cell Trilogy"/>
    <x v="5"/>
    <n v="2011"/>
    <x v="6939"/>
    <x v="25"/>
    <s v="Nov"/>
    <x v="8"/>
    <x v="5"/>
    <x v="180"/>
    <x v="265"/>
    <x v="58"/>
    <x v="133"/>
    <x v="618"/>
    <m/>
    <m/>
    <m/>
    <m/>
    <m/>
    <m/>
  </r>
  <r>
    <s v="The Lord of the Rings: Aragorn's Quest"/>
    <x v="3"/>
    <n v="2010"/>
    <x v="6940"/>
    <x v="3"/>
    <s v="May"/>
    <x v="8"/>
    <x v="19"/>
    <x v="290"/>
    <x v="287"/>
    <x v="58"/>
    <x v="145"/>
    <x v="618"/>
    <m/>
    <m/>
    <s v="tbd"/>
    <m/>
    <s v="Headstrong Games"/>
    <s v="E10+"/>
  </r>
  <r>
    <s v="Cold Winter"/>
    <x v="6"/>
    <n v="2005"/>
    <x v="6941"/>
    <x v="26"/>
    <s v="Dec"/>
    <x v="6"/>
    <x v="23"/>
    <x v="383"/>
    <x v="203"/>
    <x v="58"/>
    <x v="145"/>
    <x v="618"/>
    <n v="73"/>
    <n v="41"/>
    <n v="8.1999999999999993"/>
    <n v="23"/>
    <s v="Swordfish Studios"/>
    <s v="M"/>
  </r>
  <r>
    <s v="Ring of Red"/>
    <x v="6"/>
    <n v="2000"/>
    <x v="5712"/>
    <x v="27"/>
    <s v="Feb"/>
    <x v="11"/>
    <x v="14"/>
    <x v="383"/>
    <x v="203"/>
    <x v="58"/>
    <x v="145"/>
    <x v="618"/>
    <n v="82"/>
    <n v="15"/>
    <n v="8.6999999999999993"/>
    <n v="11"/>
    <s v="Konami"/>
    <s v="T"/>
  </r>
  <r>
    <s v="International Track &amp; Field 2000"/>
    <x v="12"/>
    <n v="1999"/>
    <x v="4694"/>
    <x v="31"/>
    <s v="Apr"/>
    <x v="0"/>
    <x v="14"/>
    <x v="383"/>
    <x v="203"/>
    <x v="58"/>
    <x v="145"/>
    <x v="618"/>
    <m/>
    <m/>
    <m/>
    <m/>
    <m/>
    <m/>
  </r>
  <r>
    <s v="Stubbs the Zombie in Rebel Without a Pulse"/>
    <x v="13"/>
    <n v="2005"/>
    <x v="6942"/>
    <x v="34"/>
    <s v="Dec"/>
    <x v="8"/>
    <x v="28"/>
    <x v="122"/>
    <x v="287"/>
    <x v="58"/>
    <x v="106"/>
    <x v="618"/>
    <n v="75"/>
    <n v="55"/>
    <n v="8.1"/>
    <n v="16"/>
    <s v="Wideload Games Inc."/>
    <s v="M"/>
  </r>
  <r>
    <s v="Batman: Dark Tomorrow"/>
    <x v="13"/>
    <n v="2003"/>
    <x v="478"/>
    <x v="7"/>
    <s v="Nov"/>
    <x v="8"/>
    <x v="188"/>
    <x v="122"/>
    <x v="287"/>
    <x v="58"/>
    <x v="106"/>
    <x v="618"/>
    <n v="25"/>
    <n v="13"/>
    <n v="3.6"/>
    <n v="18"/>
    <s v="HotGen"/>
    <s v="T"/>
  </r>
  <r>
    <s v="Girl Time"/>
    <x v="3"/>
    <n v="2009"/>
    <x v="6943"/>
    <x v="32"/>
    <s v="Aug"/>
    <x v="7"/>
    <x v="28"/>
    <x v="369"/>
    <x v="125"/>
    <x v="58"/>
    <x v="145"/>
    <x v="618"/>
    <m/>
    <m/>
    <s v="tbd"/>
    <m/>
    <s v="THQ"/>
    <s v="E"/>
  </r>
  <r>
    <s v="Ping Pals"/>
    <x v="3"/>
    <n v="2004"/>
    <x v="3426"/>
    <x v="22"/>
    <s v="Feb"/>
    <x v="5"/>
    <x v="28"/>
    <x v="205"/>
    <x v="125"/>
    <x v="58"/>
    <x v="145"/>
    <x v="618"/>
    <n v="28"/>
    <n v="17"/>
    <n v="3.9"/>
    <n v="26"/>
    <s v="WayForward"/>
    <s v="E"/>
  </r>
  <r>
    <s v="MLB 13: The Show"/>
    <x v="22"/>
    <n v="2013"/>
    <x v="6944"/>
    <x v="11"/>
    <s v="Jul"/>
    <x v="0"/>
    <x v="3"/>
    <x v="205"/>
    <x v="125"/>
    <x v="58"/>
    <x v="133"/>
    <x v="618"/>
    <n v="75"/>
    <n v="7"/>
    <n v="7.5"/>
    <n v="21"/>
    <s v="SCEA San Diego Studios"/>
    <s v="E"/>
  </r>
  <r>
    <s v="Mystery P.I. - Portrait of a Thief"/>
    <x v="3"/>
    <n v="2008"/>
    <x v="6945"/>
    <x v="8"/>
    <s v="Dec"/>
    <x v="10"/>
    <x v="53"/>
    <x v="205"/>
    <x v="125"/>
    <x v="58"/>
    <x v="145"/>
    <x v="618"/>
    <m/>
    <m/>
    <s v="tbd"/>
    <m/>
    <s v="PopCap"/>
    <s v="E"/>
  </r>
  <r>
    <s v="18 Wheeler: American Pro Trucker"/>
    <x v="19"/>
    <n v="2002"/>
    <x v="1392"/>
    <x v="20"/>
    <s v="Apr"/>
    <x v="2"/>
    <x v="30"/>
    <x v="290"/>
    <x v="287"/>
    <x v="58"/>
    <x v="106"/>
    <x v="618"/>
    <n v="52"/>
    <n v="17"/>
    <n v="6.8"/>
    <n v="8"/>
    <s v="Acclaim Studios Cheltenham"/>
    <s v="E"/>
  </r>
  <r>
    <s v="Naruto Ultimate Collection"/>
    <x v="6"/>
    <n v="2008"/>
    <x v="3408"/>
    <x v="22"/>
    <s v="Jun"/>
    <x v="5"/>
    <x v="25"/>
    <x v="383"/>
    <x v="203"/>
    <x v="58"/>
    <x v="145"/>
    <x v="618"/>
    <m/>
    <m/>
    <s v="tbd"/>
    <m/>
    <s v="Namco Bandai Games America"/>
    <s v="T"/>
  </r>
  <r>
    <s v="The King of Fighters '99"/>
    <x v="12"/>
    <n v="2000"/>
    <x v="6946"/>
    <x v="14"/>
    <s v="Sep"/>
    <x v="9"/>
    <x v="244"/>
    <x v="180"/>
    <x v="125"/>
    <x v="32"/>
    <x v="145"/>
    <x v="618"/>
    <m/>
    <m/>
    <n v="8.9"/>
    <n v="39"/>
    <s v="SNK"/>
    <s v="T"/>
  </r>
  <r>
    <s v="Super Run For Money Tousouchuu Atsumare! Saikyou no Tousou Monotachi"/>
    <x v="10"/>
    <n v="2015"/>
    <x v="3932"/>
    <x v="22"/>
    <s v="Jul"/>
    <x v="8"/>
    <x v="25"/>
    <x v="180"/>
    <x v="125"/>
    <x v="32"/>
    <x v="106"/>
    <x v="618"/>
    <m/>
    <m/>
    <m/>
    <m/>
    <m/>
    <m/>
  </r>
  <r>
    <s v="Mass Destruction"/>
    <x v="12"/>
    <n v="1997"/>
    <x v="72"/>
    <x v="28"/>
    <s v="Nov"/>
    <x v="6"/>
    <x v="147"/>
    <x v="383"/>
    <x v="203"/>
    <x v="58"/>
    <x v="145"/>
    <x v="618"/>
    <m/>
    <m/>
    <m/>
    <m/>
    <m/>
    <m/>
  </r>
  <r>
    <s v="Shinseiki Evangelion: Koutetsu no Girlfriend"/>
    <x v="23"/>
    <n v="1998"/>
    <x v="3405"/>
    <x v="5"/>
    <s v="Jun"/>
    <x v="10"/>
    <x v="8"/>
    <x v="180"/>
    <x v="125"/>
    <x v="32"/>
    <x v="106"/>
    <x v="618"/>
    <m/>
    <m/>
    <m/>
    <m/>
    <m/>
    <m/>
  </r>
  <r>
    <s v="Split/Second"/>
    <x v="16"/>
    <n v="2010"/>
    <x v="6947"/>
    <x v="11"/>
    <s v="Apr"/>
    <x v="2"/>
    <x v="32"/>
    <x v="122"/>
    <x v="287"/>
    <x v="58"/>
    <x v="133"/>
    <x v="618"/>
    <n v="63"/>
    <n v="16"/>
    <n v="6.7"/>
    <n v="15"/>
    <s v="Black Rock Studio"/>
    <s v="E10+"/>
  </r>
  <r>
    <s v="Warhammer: Battle March"/>
    <x v="4"/>
    <n v="2008"/>
    <x v="5053"/>
    <x v="33"/>
    <s v="Jul"/>
    <x v="11"/>
    <x v="41"/>
    <x v="290"/>
    <x v="287"/>
    <x v="58"/>
    <x v="145"/>
    <x v="618"/>
    <n v="55"/>
    <n v="30"/>
    <n v="6.7"/>
    <n v="20"/>
    <s v="Black Hole Games"/>
    <s v="M"/>
  </r>
  <r>
    <s v="Batman: Rise of Sin Tzu"/>
    <x v="13"/>
    <n v="2003"/>
    <x v="6948"/>
    <x v="22"/>
    <s v="Oct"/>
    <x v="8"/>
    <x v="5"/>
    <x v="122"/>
    <x v="287"/>
    <x v="58"/>
    <x v="106"/>
    <x v="618"/>
    <n v="67"/>
    <n v="17"/>
    <n v="7.7"/>
    <n v="6"/>
    <s v="Ubisoft Montreal"/>
    <s v="T"/>
  </r>
  <r>
    <s v="The King of Fighters XII"/>
    <x v="4"/>
    <n v="2009"/>
    <x v="6949"/>
    <x v="16"/>
    <s v="Jan"/>
    <x v="9"/>
    <x v="153"/>
    <x v="290"/>
    <x v="125"/>
    <x v="62"/>
    <x v="145"/>
    <x v="618"/>
    <n v="63"/>
    <n v="57"/>
    <n v="4.2"/>
    <n v="33"/>
    <s v="SNK Playmore"/>
    <s v="T"/>
  </r>
  <r>
    <s v="Super Swing Golf Season 2"/>
    <x v="0"/>
    <n v="2007"/>
    <x v="6950"/>
    <x v="21"/>
    <s v="Oct"/>
    <x v="0"/>
    <x v="70"/>
    <x v="122"/>
    <x v="125"/>
    <x v="102"/>
    <x v="145"/>
    <x v="618"/>
    <n v="70"/>
    <n v="17"/>
    <s v="tbd"/>
    <m/>
    <s v="Tecmo, Ntreev Soft"/>
    <s v="E10+"/>
  </r>
  <r>
    <s v="Garfield's Fun Fest"/>
    <x v="3"/>
    <n v="2008"/>
    <x v="3588"/>
    <x v="8"/>
    <s v="Sep"/>
    <x v="1"/>
    <x v="84"/>
    <x v="360"/>
    <x v="298"/>
    <x v="58"/>
    <x v="145"/>
    <x v="618"/>
    <n v="44"/>
    <n v="5"/>
    <s v="tbd"/>
    <m/>
    <s v="Black Lantern Studios"/>
    <s v="E"/>
  </r>
  <r>
    <s v="Queen's Blade: Spiral Chaos"/>
    <x v="16"/>
    <n v="2009"/>
    <x v="568"/>
    <x v="13"/>
    <s v="Mar"/>
    <x v="3"/>
    <x v="25"/>
    <x v="180"/>
    <x v="125"/>
    <x v="32"/>
    <x v="106"/>
    <x v="618"/>
    <m/>
    <m/>
    <m/>
    <m/>
    <m/>
    <m/>
  </r>
  <r>
    <s v="Desktop Tower Defense"/>
    <x v="3"/>
    <n v="2009"/>
    <x v="871"/>
    <x v="30"/>
    <s v="Jan"/>
    <x v="11"/>
    <x v="28"/>
    <x v="205"/>
    <x v="125"/>
    <x v="58"/>
    <x v="145"/>
    <x v="618"/>
    <m/>
    <m/>
    <s v="tbd"/>
    <m/>
    <s v="Frima Studio"/>
    <s v="E"/>
  </r>
  <r>
    <s v="Jikkyou Powerful Pro Yakyuu '95"/>
    <x v="12"/>
    <n v="1994"/>
    <x v="6951"/>
    <x v="11"/>
    <s v="May"/>
    <x v="0"/>
    <x v="14"/>
    <x v="180"/>
    <x v="125"/>
    <x v="32"/>
    <x v="145"/>
    <x v="618"/>
    <m/>
    <m/>
    <m/>
    <m/>
    <m/>
    <m/>
  </r>
  <r>
    <s v="Spy vs Spy"/>
    <x v="13"/>
    <n v="2005"/>
    <x v="6952"/>
    <x v="20"/>
    <s v="Feb"/>
    <x v="8"/>
    <x v="63"/>
    <x v="122"/>
    <x v="287"/>
    <x v="58"/>
    <x v="106"/>
    <x v="618"/>
    <n v="53"/>
    <n v="34"/>
    <n v="8"/>
    <n v="8"/>
    <s v="Vicious Cycle"/>
    <s v="T"/>
  </r>
  <r>
    <s v="Coraline"/>
    <x v="6"/>
    <n v="2009"/>
    <x v="6325"/>
    <x v="31"/>
    <s v="Aug"/>
    <x v="8"/>
    <x v="58"/>
    <x v="383"/>
    <x v="203"/>
    <x v="58"/>
    <x v="145"/>
    <x v="618"/>
    <n v="39"/>
    <n v="5"/>
    <n v="2"/>
    <n v="6"/>
    <s v="Papaya Studios"/>
    <s v="E10+"/>
  </r>
  <r>
    <s v="Sega Touring Car Championship"/>
    <x v="23"/>
    <n v="1996"/>
    <x v="3890"/>
    <x v="14"/>
    <s v="Oct"/>
    <x v="2"/>
    <x v="8"/>
    <x v="180"/>
    <x v="125"/>
    <x v="32"/>
    <x v="106"/>
    <x v="618"/>
    <m/>
    <m/>
    <m/>
    <m/>
    <m/>
    <m/>
  </r>
  <r>
    <s v="Cold Fear"/>
    <x v="6"/>
    <n v="2005"/>
    <x v="6953"/>
    <x v="3"/>
    <s v="Jan"/>
    <x v="8"/>
    <x v="5"/>
    <x v="383"/>
    <x v="203"/>
    <x v="58"/>
    <x v="145"/>
    <x v="618"/>
    <n v="68"/>
    <n v="39"/>
    <n v="7.7"/>
    <n v="27"/>
    <s v="Darkworks"/>
    <s v="M"/>
  </r>
  <r>
    <s v="Zangeki no Reginleiv"/>
    <x v="0"/>
    <n v="2010"/>
    <x v="2114"/>
    <x v="10"/>
    <s v="May"/>
    <x v="8"/>
    <x v="0"/>
    <x v="180"/>
    <x v="125"/>
    <x v="32"/>
    <x v="106"/>
    <x v="618"/>
    <m/>
    <m/>
    <m/>
    <m/>
    <m/>
    <m/>
  </r>
  <r>
    <s v="Zubo"/>
    <x v="3"/>
    <n v="2008"/>
    <x v="6954"/>
    <x v="29"/>
    <s v="Oct"/>
    <x v="5"/>
    <x v="7"/>
    <x v="122"/>
    <x v="287"/>
    <x v="58"/>
    <x v="145"/>
    <x v="618"/>
    <n v="75"/>
    <n v="19"/>
    <n v="7.6"/>
    <n v="75"/>
    <s v="EA Bright Light"/>
    <s v="E10+"/>
  </r>
  <r>
    <s v="Daito Giken Koushiki Pachi-Slot Simulator: Hihouden"/>
    <x v="6"/>
    <n v="2006"/>
    <x v="431"/>
    <x v="3"/>
    <s v="Jun"/>
    <x v="5"/>
    <x v="345"/>
    <x v="180"/>
    <x v="125"/>
    <x v="32"/>
    <x v="106"/>
    <x v="618"/>
    <m/>
    <m/>
    <m/>
    <m/>
    <m/>
    <m/>
  </r>
  <r>
    <s v="My SAT Coach with The Princeton Review"/>
    <x v="3"/>
    <n v="2008"/>
    <x v="5192"/>
    <x v="17"/>
    <s v="Nov"/>
    <x v="5"/>
    <x v="5"/>
    <x v="205"/>
    <x v="125"/>
    <x v="58"/>
    <x v="145"/>
    <x v="618"/>
    <m/>
    <m/>
    <m/>
    <m/>
    <m/>
    <m/>
  </r>
  <r>
    <s v="NHL Hitz 20-03"/>
    <x v="13"/>
    <n v="2002"/>
    <x v="6873"/>
    <x v="29"/>
    <s v="Apr"/>
    <x v="0"/>
    <x v="39"/>
    <x v="122"/>
    <x v="287"/>
    <x v="58"/>
    <x v="106"/>
    <x v="618"/>
    <n v="81"/>
    <n v="19"/>
    <n v="8.5"/>
    <n v="13"/>
    <s v="Black Box"/>
    <s v="E"/>
  </r>
  <r>
    <s v="Murakumo: Renegade Mech Pursuit"/>
    <x v="13"/>
    <n v="2002"/>
    <x v="125"/>
    <x v="31"/>
    <s v="Mar"/>
    <x v="6"/>
    <x v="227"/>
    <x v="393"/>
    <x v="45"/>
    <x v="23"/>
    <x v="106"/>
    <x v="618"/>
    <n v="48"/>
    <n v="18"/>
    <n v="7.5"/>
    <n v="4"/>
    <s v="From Software"/>
    <s v="T"/>
  </r>
  <r>
    <s v="The Hardy Boys: Treasure on the Tracks"/>
    <x v="3"/>
    <n v="2009"/>
    <x v="6955"/>
    <x v="8"/>
    <s v="Feb"/>
    <x v="10"/>
    <x v="8"/>
    <x v="205"/>
    <x v="125"/>
    <x v="58"/>
    <x v="145"/>
    <x v="618"/>
    <n v="65"/>
    <n v="9"/>
    <s v="tbd"/>
    <m/>
    <s v="Her Interactive"/>
    <s v="E"/>
  </r>
  <r>
    <s v="Gun Metal"/>
    <x v="13"/>
    <n v="2002"/>
    <x v="6956"/>
    <x v="6"/>
    <s v="Nov"/>
    <x v="6"/>
    <x v="115"/>
    <x v="122"/>
    <x v="287"/>
    <x v="58"/>
    <x v="106"/>
    <x v="618"/>
    <n v="63"/>
    <n v="17"/>
    <n v="7.6"/>
    <n v="8"/>
    <s v="Rage Software"/>
    <s v="T"/>
  </r>
  <r>
    <s v="Funky Barn"/>
    <x v="10"/>
    <n v="2012"/>
    <x v="4427"/>
    <x v="10"/>
    <s v="Aug"/>
    <x v="7"/>
    <x v="5"/>
    <x v="360"/>
    <x v="298"/>
    <x v="58"/>
    <x v="145"/>
    <x v="618"/>
    <m/>
    <m/>
    <m/>
    <m/>
    <m/>
    <m/>
  </r>
  <r>
    <s v="Transformer: Rise of the Dark Spark"/>
    <x v="5"/>
    <n v="2014"/>
    <x v="6405"/>
    <x v="19"/>
    <s v="Mar"/>
    <x v="8"/>
    <x v="4"/>
    <x v="393"/>
    <x v="203"/>
    <x v="62"/>
    <x v="133"/>
    <x v="618"/>
    <m/>
    <m/>
    <m/>
    <m/>
    <m/>
    <m/>
  </r>
  <r>
    <s v="Cory in the House"/>
    <x v="3"/>
    <n v="2007"/>
    <x v="6882"/>
    <x v="7"/>
    <s v="Aug"/>
    <x v="8"/>
    <x v="32"/>
    <x v="205"/>
    <x v="125"/>
    <x v="58"/>
    <x v="145"/>
    <x v="618"/>
    <m/>
    <m/>
    <n v="9.5"/>
    <n v="1273"/>
    <s v="Handheld Games"/>
    <s v="E"/>
  </r>
  <r>
    <s v="Pro Yaky? Spirits 5"/>
    <x v="5"/>
    <n v="2008"/>
    <x v="6957"/>
    <x v="10"/>
    <s v="Jun"/>
    <x v="0"/>
    <x v="14"/>
    <x v="180"/>
    <x v="125"/>
    <x v="32"/>
    <x v="106"/>
    <x v="618"/>
    <m/>
    <m/>
    <m/>
    <m/>
    <m/>
    <m/>
  </r>
  <r>
    <s v="BloodRayne"/>
    <x v="19"/>
    <n v="2002"/>
    <x v="142"/>
    <x v="12"/>
    <s v="Aug"/>
    <x v="6"/>
    <x v="20"/>
    <x v="290"/>
    <x v="287"/>
    <x v="58"/>
    <x v="106"/>
    <x v="618"/>
    <n v="73"/>
    <n v="17"/>
    <n v="8.5"/>
    <n v="4"/>
    <s v="Terminal Reality"/>
    <s v="M"/>
  </r>
  <r>
    <s v="MotoGP 14 "/>
    <x v="5"/>
    <n v="2014"/>
    <x v="2127"/>
    <x v="12"/>
    <s v="Jul"/>
    <x v="2"/>
    <x v="255"/>
    <x v="268"/>
    <x v="300"/>
    <x v="58"/>
    <x v="133"/>
    <x v="618"/>
    <m/>
    <m/>
    <s v="tbd"/>
    <m/>
    <s v="Milestone S.r.l"/>
    <s v="E"/>
  </r>
  <r>
    <s v="Metal Slug 4 &amp; 5"/>
    <x v="6"/>
    <n v="2005"/>
    <x v="2594"/>
    <x v="0"/>
    <s v="Jan"/>
    <x v="6"/>
    <x v="225"/>
    <x v="268"/>
    <x v="203"/>
    <x v="58"/>
    <x v="145"/>
    <x v="618"/>
    <m/>
    <m/>
    <m/>
    <m/>
    <m/>
    <m/>
  </r>
  <r>
    <s v="ECW Anarchy Rulz"/>
    <x v="12"/>
    <n v="1999"/>
    <x v="6958"/>
    <x v="34"/>
    <s v="Apr"/>
    <x v="9"/>
    <x v="30"/>
    <x v="383"/>
    <x v="203"/>
    <x v="58"/>
    <x v="145"/>
    <x v="618"/>
    <n v="43"/>
    <n v="7"/>
    <n v="6.3"/>
    <n v="4"/>
    <s v="Acclaim"/>
    <s v="E"/>
  </r>
  <r>
    <s v="InuYasha: A Feudal Fairy Tale"/>
    <x v="12"/>
    <n v="2002"/>
    <x v="6959"/>
    <x v="2"/>
    <s v="Jan"/>
    <x v="9"/>
    <x v="25"/>
    <x v="180"/>
    <x v="125"/>
    <x v="67"/>
    <x v="145"/>
    <x v="618"/>
    <n v="69"/>
    <n v="5"/>
    <n v="9"/>
    <n v="74"/>
    <s v="Dimps Corporation"/>
    <s v="T"/>
  </r>
  <r>
    <s v="Where the Wild Things Are"/>
    <x v="4"/>
    <n v="2009"/>
    <x v="6960"/>
    <x v="9"/>
    <s v="Oct"/>
    <x v="1"/>
    <x v="19"/>
    <x v="205"/>
    <x v="125"/>
    <x v="58"/>
    <x v="145"/>
    <x v="618"/>
    <n v="51"/>
    <n v="10"/>
    <n v="5.4"/>
    <n v="5"/>
    <s v="Griptonite Games"/>
    <s v="E10+"/>
  </r>
  <r>
    <s v="Toukiden 2"/>
    <x v="22"/>
    <n v="2016"/>
    <x v="6961"/>
    <x v="18"/>
    <s v="May"/>
    <x v="8"/>
    <x v="48"/>
    <x v="180"/>
    <x v="125"/>
    <x v="32"/>
    <x v="106"/>
    <x v="618"/>
    <m/>
    <m/>
    <m/>
    <m/>
    <m/>
    <m/>
  </r>
  <r>
    <s v="TMNT"/>
    <x v="16"/>
    <n v="2007"/>
    <x v="3629"/>
    <x v="27"/>
    <s v="Aug"/>
    <x v="8"/>
    <x v="5"/>
    <x v="205"/>
    <x v="125"/>
    <x v="58"/>
    <x v="145"/>
    <x v="618"/>
    <n v="37"/>
    <n v="7"/>
    <n v="4.0999999999999996"/>
    <n v="12"/>
    <s v="Ubisoft Montreal"/>
    <s v="E10+"/>
  </r>
  <r>
    <s v="J-League Winning Eleven 9: Asia Championship"/>
    <x v="6"/>
    <n v="2005"/>
    <x v="6962"/>
    <x v="21"/>
    <s v="Oct"/>
    <x v="0"/>
    <x v="14"/>
    <x v="180"/>
    <x v="125"/>
    <x v="32"/>
    <x v="106"/>
    <x v="618"/>
    <m/>
    <m/>
    <m/>
    <m/>
    <m/>
    <m/>
  </r>
  <r>
    <s v="Sabrina The Teenage Witch: Potion Commotion"/>
    <x v="8"/>
    <n v="2002"/>
    <x v="6963"/>
    <x v="2"/>
    <s v="Jul"/>
    <x v="8"/>
    <x v="5"/>
    <x v="122"/>
    <x v="298"/>
    <x v="58"/>
    <x v="106"/>
    <x v="618"/>
    <n v="63"/>
    <n v="5"/>
    <n v="2.8"/>
    <n v="6"/>
    <s v="Ubisoft"/>
    <s v="E"/>
  </r>
  <r>
    <s v="Happy Feet Two"/>
    <x v="10"/>
    <n v="2011"/>
    <x v="6964"/>
    <x v="18"/>
    <s v="Jul"/>
    <x v="8"/>
    <x v="19"/>
    <x v="122"/>
    <x v="287"/>
    <x v="58"/>
    <x v="145"/>
    <x v="618"/>
    <m/>
    <m/>
    <m/>
    <m/>
    <m/>
    <m/>
  </r>
  <r>
    <s v="Transformer: Rise of the Dark Spark"/>
    <x v="17"/>
    <n v="2014"/>
    <x v="6965"/>
    <x v="6"/>
    <s v="Sep"/>
    <x v="8"/>
    <x v="4"/>
    <x v="360"/>
    <x v="298"/>
    <x v="58"/>
    <x v="145"/>
    <x v="618"/>
    <m/>
    <m/>
    <m/>
    <m/>
    <m/>
    <m/>
  </r>
  <r>
    <s v="Pocket Pets"/>
    <x v="3"/>
    <n v="2007"/>
    <x v="3156"/>
    <x v="5"/>
    <s v="Feb"/>
    <x v="7"/>
    <x v="346"/>
    <x v="205"/>
    <x v="125"/>
    <x v="58"/>
    <x v="145"/>
    <x v="618"/>
    <m/>
    <m/>
    <m/>
    <m/>
    <s v="Agatsuma Entertainment"/>
    <s v="E"/>
  </r>
  <r>
    <s v="Pac-Man Pinball Advance"/>
    <x v="8"/>
    <n v="2005"/>
    <x v="72"/>
    <x v="28"/>
    <s v="Nov"/>
    <x v="5"/>
    <x v="84"/>
    <x v="122"/>
    <x v="298"/>
    <x v="58"/>
    <x v="106"/>
    <x v="618"/>
    <n v="52"/>
    <n v="6"/>
    <s v="tbd"/>
    <m/>
    <s v="Human Soft"/>
    <s v="E"/>
  </r>
  <r>
    <s v="Yu Yu Hakusho: Tournament Tactics"/>
    <x v="8"/>
    <n v="2004"/>
    <x v="3940"/>
    <x v="15"/>
    <s v="Sep"/>
    <x v="11"/>
    <x v="10"/>
    <x v="122"/>
    <x v="298"/>
    <x v="58"/>
    <x v="106"/>
    <x v="618"/>
    <m/>
    <m/>
    <n v="6.8"/>
    <n v="8"/>
    <s v="Sensory Sweep"/>
    <s v="E"/>
  </r>
  <r>
    <s v="Home Run King"/>
    <x v="19"/>
    <n v="2002"/>
    <x v="4510"/>
    <x v="15"/>
    <s v="Jun"/>
    <x v="0"/>
    <x v="8"/>
    <x v="290"/>
    <x v="287"/>
    <x v="58"/>
    <x v="106"/>
    <x v="618"/>
    <n v="66"/>
    <n v="18"/>
    <s v="tbd"/>
    <m/>
    <s v="Wow Entertainment"/>
    <s v="E"/>
  </r>
  <r>
    <s v="To Heart 2: Dungeon Travelers"/>
    <x v="16"/>
    <n v="2011"/>
    <x v="4813"/>
    <x v="13"/>
    <s v="Sep"/>
    <x v="10"/>
    <x v="315"/>
    <x v="180"/>
    <x v="125"/>
    <x v="32"/>
    <x v="106"/>
    <x v="618"/>
    <m/>
    <m/>
    <m/>
    <m/>
    <m/>
    <m/>
  </r>
  <r>
    <s v="WWE All Stars"/>
    <x v="6"/>
    <n v="2011"/>
    <x v="3103"/>
    <x v="24"/>
    <s v="Jul"/>
    <x v="9"/>
    <x v="28"/>
    <x v="268"/>
    <x v="203"/>
    <x v="58"/>
    <x v="145"/>
    <x v="618"/>
    <m/>
    <m/>
    <n v="3.4"/>
    <n v="5"/>
    <s v="THQ"/>
    <s v="T"/>
  </r>
  <r>
    <s v="MLB Power Pros"/>
    <x v="6"/>
    <n v="2007"/>
    <x v="6966"/>
    <x v="20"/>
    <s v="Jun"/>
    <x v="0"/>
    <x v="14"/>
    <x v="180"/>
    <x v="125"/>
    <x v="32"/>
    <x v="106"/>
    <x v="618"/>
    <n v="80"/>
    <n v="10"/>
    <n v="8.8000000000000007"/>
    <n v="11"/>
    <s v="Konami"/>
    <s v="E"/>
  </r>
  <r>
    <s v="Dementium II"/>
    <x v="3"/>
    <n v="2010"/>
    <x v="6967"/>
    <x v="16"/>
    <s v="Nov"/>
    <x v="6"/>
    <x v="81"/>
    <x v="290"/>
    <x v="45"/>
    <x v="58"/>
    <x v="145"/>
    <x v="618"/>
    <n v="75"/>
    <n v="25"/>
    <n v="8.3000000000000007"/>
    <n v="31"/>
    <s v="Renegade Kid"/>
    <s v="M"/>
  </r>
  <r>
    <s v="Virtua Fighter CG Portrait Series Vol.1: Sarah Bryant"/>
    <x v="23"/>
    <n v="1995"/>
    <x v="6968"/>
    <x v="33"/>
    <s v="Mar"/>
    <x v="5"/>
    <x v="8"/>
    <x v="180"/>
    <x v="125"/>
    <x v="32"/>
    <x v="106"/>
    <x v="618"/>
    <m/>
    <m/>
    <m/>
    <m/>
    <m/>
    <m/>
  </r>
  <r>
    <s v="GoldenEye: Rogue Agent"/>
    <x v="3"/>
    <n v="2005"/>
    <x v="2099"/>
    <x v="1"/>
    <s v="Jan"/>
    <x v="6"/>
    <x v="7"/>
    <x v="205"/>
    <x v="125"/>
    <x v="58"/>
    <x v="145"/>
    <x v="618"/>
    <n v="58"/>
    <n v="25"/>
    <n v="7.5"/>
    <n v="18"/>
    <s v="EA Tiburon, n-Space"/>
    <s v="T"/>
  </r>
  <r>
    <s v="Kousoku Card Battle: Card Hero"/>
    <x v="3"/>
    <n v="2007"/>
    <x v="1206"/>
    <x v="3"/>
    <s v="Jul"/>
    <x v="11"/>
    <x v="0"/>
    <x v="180"/>
    <x v="125"/>
    <x v="32"/>
    <x v="106"/>
    <x v="618"/>
    <m/>
    <m/>
    <m/>
    <m/>
    <m/>
    <m/>
  </r>
  <r>
    <s v="BlazBlue: Calamity Trigger Portable"/>
    <x v="16"/>
    <n v="2010"/>
    <x v="6969"/>
    <x v="34"/>
    <s v="May"/>
    <x v="9"/>
    <x v="148"/>
    <x v="360"/>
    <x v="45"/>
    <x v="102"/>
    <x v="145"/>
    <x v="618"/>
    <n v="82"/>
    <n v="14"/>
    <n v="7.8"/>
    <n v="18"/>
    <s v="Arc System Works"/>
    <s v="T"/>
  </r>
  <r>
    <s v="AirForce Delta Strike"/>
    <x v="6"/>
    <n v="2004"/>
    <x v="6970"/>
    <x v="27"/>
    <s v="Jul"/>
    <x v="7"/>
    <x v="14"/>
    <x v="268"/>
    <x v="203"/>
    <x v="58"/>
    <x v="145"/>
    <x v="618"/>
    <n v="66"/>
    <n v="22"/>
    <n v="7"/>
    <n v="6"/>
    <s v="KCE Studios"/>
    <s v="T"/>
  </r>
  <r>
    <s v="Tokimeki Memorial: Girl's Side 2nd Season"/>
    <x v="3"/>
    <n v="2008"/>
    <x v="6971"/>
    <x v="34"/>
    <s v="Mar"/>
    <x v="10"/>
    <x v="14"/>
    <x v="180"/>
    <x v="125"/>
    <x v="32"/>
    <x v="106"/>
    <x v="618"/>
    <m/>
    <m/>
    <m/>
    <m/>
    <m/>
    <m/>
  </r>
  <r>
    <s v="Disney's Peter Pan: Return to Never Land"/>
    <x v="8"/>
    <n v="2002"/>
    <x v="6972"/>
    <x v="33"/>
    <s v="Nov"/>
    <x v="1"/>
    <x v="5"/>
    <x v="122"/>
    <x v="298"/>
    <x v="58"/>
    <x v="106"/>
    <x v="618"/>
    <m/>
    <m/>
    <m/>
    <m/>
    <m/>
    <m/>
  </r>
  <r>
    <s v="Pimp My Ride"/>
    <x v="0"/>
    <n v="2008"/>
    <x v="4512"/>
    <x v="1"/>
    <s v="Apr"/>
    <x v="2"/>
    <x v="4"/>
    <x v="205"/>
    <x v="125"/>
    <x v="58"/>
    <x v="145"/>
    <x v="618"/>
    <n v="26"/>
    <n v="4"/>
    <n v="3.8"/>
    <n v="8"/>
    <s v="Eutechnyx"/>
    <s v="T"/>
  </r>
  <r>
    <s v="The Fairly Odd Parents: Breakin Da Rules"/>
    <x v="13"/>
    <n v="2003"/>
    <x v="6973"/>
    <x v="19"/>
    <s v="Jul"/>
    <x v="1"/>
    <x v="28"/>
    <x v="122"/>
    <x v="287"/>
    <x v="58"/>
    <x v="106"/>
    <x v="618"/>
    <m/>
    <m/>
    <m/>
    <m/>
    <m/>
    <m/>
  </r>
  <r>
    <s v="Capcom vs. SNK 2 EO"/>
    <x v="19"/>
    <n v="2002"/>
    <x v="4005"/>
    <x v="23"/>
    <s v="Apr"/>
    <x v="9"/>
    <x v="12"/>
    <x v="290"/>
    <x v="287"/>
    <x v="58"/>
    <x v="106"/>
    <x v="618"/>
    <n v="68"/>
    <n v="20"/>
    <n v="8.9"/>
    <n v="27"/>
    <s v="Capcom"/>
    <s v="T"/>
  </r>
  <r>
    <s v="Hot Wheels Velocity X"/>
    <x v="19"/>
    <n v="2002"/>
    <x v="6974"/>
    <x v="11"/>
    <s v="Apr"/>
    <x v="2"/>
    <x v="28"/>
    <x v="290"/>
    <x v="287"/>
    <x v="58"/>
    <x v="106"/>
    <x v="618"/>
    <n v="55"/>
    <n v="4"/>
    <n v="6.4"/>
    <n v="5"/>
    <s v="Beyond Games"/>
    <s v="E"/>
  </r>
  <r>
    <s v="Open Season"/>
    <x v="4"/>
    <n v="2006"/>
    <x v="3282"/>
    <x v="26"/>
    <s v="Sep"/>
    <x v="1"/>
    <x v="5"/>
    <x v="205"/>
    <x v="125"/>
    <x v="58"/>
    <x v="145"/>
    <x v="618"/>
    <n v="59"/>
    <n v="15"/>
    <n v="7.3"/>
    <n v="9"/>
    <s v="Ubisoft"/>
    <s v="E10+"/>
  </r>
  <r>
    <s v="Akiba's Trip: Undead &amp; Undressed"/>
    <x v="5"/>
    <n v="2013"/>
    <x v="6975"/>
    <x v="13"/>
    <s v="Dec"/>
    <x v="8"/>
    <x v="131"/>
    <x v="268"/>
    <x v="45"/>
    <x v="57"/>
    <x v="145"/>
    <x v="618"/>
    <m/>
    <m/>
    <m/>
    <m/>
    <m/>
    <m/>
  </r>
  <r>
    <s v="de Blob 2"/>
    <x v="3"/>
    <n v="2011"/>
    <x v="6976"/>
    <x v="14"/>
    <s v="Feb"/>
    <x v="1"/>
    <x v="28"/>
    <x v="122"/>
    <x v="287"/>
    <x v="58"/>
    <x v="145"/>
    <x v="618"/>
    <n v="75"/>
    <n v="11"/>
    <n v="8.1999999999999993"/>
    <n v="6"/>
    <s v="Halfbrick Studios"/>
    <s v="E"/>
  </r>
  <r>
    <s v="Call of Juarez: The Cartel"/>
    <x v="14"/>
    <n v="2011"/>
    <x v="3050"/>
    <x v="27"/>
    <s v="Feb"/>
    <x v="6"/>
    <x v="5"/>
    <x v="268"/>
    <x v="300"/>
    <x v="58"/>
    <x v="145"/>
    <x v="618"/>
    <n v="51"/>
    <n v="12"/>
    <n v="3.3"/>
    <n v="126"/>
    <s v="Ubisoft"/>
    <s v="M"/>
  </r>
  <r>
    <s v="Fabulous Finds"/>
    <x v="3"/>
    <n v="2009"/>
    <x v="6977"/>
    <x v="24"/>
    <s v="Feb"/>
    <x v="4"/>
    <x v="248"/>
    <x v="205"/>
    <x v="125"/>
    <x v="58"/>
    <x v="145"/>
    <x v="618"/>
    <m/>
    <m/>
    <s v="tbd"/>
    <m/>
    <s v="THQ"/>
    <s v="E"/>
  </r>
  <r>
    <s v="Let's Play Garden"/>
    <x v="3"/>
    <n v="2010"/>
    <x v="147"/>
    <x v="28"/>
    <s v="Jul"/>
    <x v="7"/>
    <x v="41"/>
    <x v="205"/>
    <x v="125"/>
    <x v="58"/>
    <x v="145"/>
    <x v="618"/>
    <m/>
    <m/>
    <s v="tbd"/>
    <m/>
    <s v="Deep Silver"/>
    <s v="E"/>
  </r>
  <r>
    <s v="EA Replay"/>
    <x v="16"/>
    <n v="2006"/>
    <x v="6978"/>
    <x v="22"/>
    <s v="Mar"/>
    <x v="8"/>
    <x v="7"/>
    <x v="205"/>
    <x v="125"/>
    <x v="58"/>
    <x v="145"/>
    <x v="618"/>
    <n v="56"/>
    <n v="19"/>
    <s v="tbd"/>
    <m/>
    <s v="Team Fusion"/>
    <s v="T"/>
  </r>
  <r>
    <s v="Contra Advance: The Alien Wars EX"/>
    <x v="8"/>
    <n v="2002"/>
    <x v="1760"/>
    <x v="5"/>
    <s v="May"/>
    <x v="6"/>
    <x v="14"/>
    <x v="122"/>
    <x v="298"/>
    <x v="58"/>
    <x v="106"/>
    <x v="618"/>
    <n v="70"/>
    <n v="16"/>
    <s v="tbd"/>
    <m/>
    <s v="Konami"/>
    <s v="E"/>
  </r>
  <r>
    <s v="Jake Hunter Detective Story: Memories of the Past"/>
    <x v="3"/>
    <n v="2007"/>
    <x v="6979"/>
    <x v="1"/>
    <s v="Dec"/>
    <x v="10"/>
    <x v="148"/>
    <x v="383"/>
    <x v="125"/>
    <x v="69"/>
    <x v="106"/>
    <x v="618"/>
    <n v="72"/>
    <n v="5"/>
    <s v="tbd"/>
    <m/>
    <s v="WorkJam"/>
    <s v="T"/>
  </r>
  <r>
    <s v="Escape The Museum"/>
    <x v="0"/>
    <n v="2009"/>
    <x v="6980"/>
    <x v="33"/>
    <s v="Jul"/>
    <x v="10"/>
    <x v="35"/>
    <x v="205"/>
    <x v="45"/>
    <x v="58"/>
    <x v="145"/>
    <x v="618"/>
    <m/>
    <m/>
    <s v="tbd"/>
    <m/>
    <s v="Void Productions"/>
    <s v="E"/>
  </r>
  <r>
    <s v="LEGO Ninjago: Shadow of Ronin"/>
    <x v="22"/>
    <n v="2015"/>
    <x v="6981"/>
    <x v="19"/>
    <s v="Oct"/>
    <x v="8"/>
    <x v="19"/>
    <x v="365"/>
    <x v="283"/>
    <x v="58"/>
    <x v="133"/>
    <x v="618"/>
    <n v="70"/>
    <n v="5"/>
    <s v="tbd"/>
    <m/>
    <s v="TT Fusion"/>
    <s v="E10+"/>
  </r>
  <r>
    <s v="Space Chimps"/>
    <x v="4"/>
    <n v="2008"/>
    <x v="4121"/>
    <x v="5"/>
    <s v="Jan"/>
    <x v="1"/>
    <x v="205"/>
    <x v="205"/>
    <x v="125"/>
    <x v="58"/>
    <x v="145"/>
    <x v="618"/>
    <n v="57"/>
    <n v="7"/>
    <n v="5.3"/>
    <n v="12"/>
    <s v="Red Tribe"/>
    <s v="E10+"/>
  </r>
  <r>
    <s v="FIFA Soccer 06"/>
    <x v="16"/>
    <n v="2005"/>
    <x v="6982"/>
    <x v="3"/>
    <s v="May"/>
    <x v="0"/>
    <x v="7"/>
    <x v="205"/>
    <x v="125"/>
    <x v="58"/>
    <x v="145"/>
    <x v="618"/>
    <n v="77"/>
    <n v="17"/>
    <n v="7.7"/>
    <n v="20"/>
    <s v="EA Sports"/>
    <s v="E"/>
  </r>
  <r>
    <s v="JASF: Jane's Advanced Strike Fighters"/>
    <x v="5"/>
    <n v="2011"/>
    <x v="6983"/>
    <x v="1"/>
    <s v="Aug"/>
    <x v="7"/>
    <x v="41"/>
    <x v="360"/>
    <x v="298"/>
    <x v="58"/>
    <x v="145"/>
    <x v="618"/>
    <n v="41"/>
    <n v="7"/>
    <n v="3.1"/>
    <n v="7"/>
    <s v="Trickstar Games"/>
    <s v="T"/>
  </r>
  <r>
    <s v="The History Channel: Battle for the Pacific"/>
    <x v="0"/>
    <n v="2007"/>
    <x v="472"/>
    <x v="3"/>
    <s v="May"/>
    <x v="6"/>
    <x v="4"/>
    <x v="205"/>
    <x v="125"/>
    <x v="58"/>
    <x v="145"/>
    <x v="618"/>
    <m/>
    <m/>
    <n v="5.3"/>
    <n v="6"/>
    <s v="FUN Labs"/>
    <s v="T"/>
  </r>
  <r>
    <s v="Army Men: RTS"/>
    <x v="6"/>
    <n v="2002"/>
    <x v="2195"/>
    <x v="18"/>
    <s v="Sep"/>
    <x v="11"/>
    <x v="76"/>
    <x v="268"/>
    <x v="203"/>
    <x v="58"/>
    <x v="145"/>
    <x v="618"/>
    <n v="68"/>
    <n v="14"/>
    <s v="tbd"/>
    <m/>
    <s v="Pandemic Studios"/>
    <s v="T"/>
  </r>
  <r>
    <s v="Mobile Suit Gundam: MS Sensen 0079"/>
    <x v="0"/>
    <n v="2007"/>
    <x v="4018"/>
    <x v="26"/>
    <s v="Nov"/>
    <x v="7"/>
    <x v="25"/>
    <x v="180"/>
    <x v="125"/>
    <x v="32"/>
    <x v="106"/>
    <x v="618"/>
    <m/>
    <m/>
    <m/>
    <m/>
    <m/>
    <m/>
  </r>
  <r>
    <s v="Digimon Story: Cyber Sleuth"/>
    <x v="9"/>
    <n v="2016"/>
    <x v="3579"/>
    <x v="1"/>
    <s v="Apr"/>
    <x v="3"/>
    <x v="25"/>
    <x v="180"/>
    <x v="244"/>
    <x v="58"/>
    <x v="133"/>
    <x v="618"/>
    <n v="75"/>
    <n v="45"/>
    <n v="8.5"/>
    <n v="289"/>
    <s v="Media Vision"/>
    <s v="T"/>
  </r>
  <r>
    <s v="Cloudy With a Chance of Meatballs"/>
    <x v="0"/>
    <n v="2009"/>
    <x v="6139"/>
    <x v="20"/>
    <s v="Apr"/>
    <x v="1"/>
    <x v="5"/>
    <x v="205"/>
    <x v="125"/>
    <x v="58"/>
    <x v="145"/>
    <x v="618"/>
    <n v="68"/>
    <n v="4"/>
    <n v="5.3"/>
    <n v="4"/>
    <s v="Ubisoft Shanghai"/>
    <s v="E"/>
  </r>
  <r>
    <s v="The Settlers"/>
    <x v="3"/>
    <n v="2007"/>
    <x v="6984"/>
    <x v="2"/>
    <s v="Dec"/>
    <x v="8"/>
    <x v="5"/>
    <x v="205"/>
    <x v="125"/>
    <x v="58"/>
    <x v="145"/>
    <x v="618"/>
    <n v="39"/>
    <n v="6"/>
    <n v="5.6"/>
    <n v="7"/>
    <s v="Blue Byte"/>
    <s v="E"/>
  </r>
  <r>
    <s v="Stronghold"/>
    <x v="14"/>
    <n v="2001"/>
    <x v="6985"/>
    <x v="2"/>
    <s v="Sep"/>
    <x v="11"/>
    <x v="212"/>
    <x v="180"/>
    <x v="265"/>
    <x v="58"/>
    <x v="133"/>
    <x v="618"/>
    <n v="81"/>
    <n v="19"/>
    <n v="8.9"/>
    <n v="224"/>
    <s v="FireFly Studios"/>
    <s v="T"/>
  </r>
  <r>
    <s v="NCIS 3D"/>
    <x v="10"/>
    <n v="2011"/>
    <x v="6986"/>
    <x v="20"/>
    <s v="Oct"/>
    <x v="10"/>
    <x v="5"/>
    <x v="383"/>
    <x v="203"/>
    <x v="58"/>
    <x v="145"/>
    <x v="618"/>
    <m/>
    <m/>
    <s v="tbd"/>
    <m/>
    <s v="Ubisoft"/>
    <s v="T"/>
  </r>
  <r>
    <s v="Shin Kamaitachi no Yoru: 11 Hitome no Suspect"/>
    <x v="5"/>
    <n v="2011"/>
    <x v="4674"/>
    <x v="8"/>
    <s v="May"/>
    <x v="10"/>
    <x v="28"/>
    <x v="180"/>
    <x v="125"/>
    <x v="32"/>
    <x v="106"/>
    <x v="618"/>
    <m/>
    <m/>
    <m/>
    <m/>
    <m/>
    <m/>
  </r>
  <r>
    <s v="Ridge Racer Unbounded"/>
    <x v="4"/>
    <n v="2012"/>
    <x v="1828"/>
    <x v="10"/>
    <s v="Jun"/>
    <x v="2"/>
    <x v="25"/>
    <x v="268"/>
    <x v="300"/>
    <x v="58"/>
    <x v="145"/>
    <x v="618"/>
    <n v="71"/>
    <n v="59"/>
    <n v="7.7"/>
    <n v="56"/>
    <s v="Bugbear"/>
    <s v="T"/>
  </r>
  <r>
    <s v="Family Game Night 4: The Game Show"/>
    <x v="5"/>
    <n v="2011"/>
    <x v="6987"/>
    <x v="0"/>
    <s v="May"/>
    <x v="5"/>
    <x v="7"/>
    <x v="122"/>
    <x v="287"/>
    <x v="58"/>
    <x v="145"/>
    <x v="618"/>
    <m/>
    <m/>
    <s v="tbd"/>
    <m/>
    <s v="Electronic Arts"/>
    <s v="E"/>
  </r>
  <r>
    <s v="Mortal Kombat: Deception"/>
    <x v="19"/>
    <n v="2005"/>
    <x v="6988"/>
    <x v="26"/>
    <s v="Nov"/>
    <x v="9"/>
    <x v="39"/>
    <x v="290"/>
    <x v="287"/>
    <x v="58"/>
    <x v="106"/>
    <x v="618"/>
    <n v="77"/>
    <n v="14"/>
    <n v="8.9"/>
    <n v="15"/>
    <s v="Midway"/>
    <s v="M"/>
  </r>
  <r>
    <s v="ESPN NHL Hockey"/>
    <x v="13"/>
    <n v="2003"/>
    <x v="6989"/>
    <x v="5"/>
    <s v="Jun"/>
    <x v="0"/>
    <x v="8"/>
    <x v="122"/>
    <x v="287"/>
    <x v="58"/>
    <x v="106"/>
    <x v="618"/>
    <n v="88"/>
    <n v="25"/>
    <n v="8.4"/>
    <n v="24"/>
    <s v="Kush Games"/>
    <s v="E"/>
  </r>
  <r>
    <s v="Monster Lab"/>
    <x v="6"/>
    <n v="2008"/>
    <x v="6643"/>
    <x v="1"/>
    <s v="May"/>
    <x v="3"/>
    <x v="21"/>
    <x v="268"/>
    <x v="203"/>
    <x v="58"/>
    <x v="145"/>
    <x v="618"/>
    <m/>
    <m/>
    <s v="tbd"/>
    <m/>
    <s v="Backbone Entertainment"/>
    <s v="E10+"/>
  </r>
  <r>
    <s v="Yard Sale Hidden Treasures: Sunnyville"/>
    <x v="3"/>
    <n v="2010"/>
    <x v="3278"/>
    <x v="28"/>
    <s v="Dec"/>
    <x v="4"/>
    <x v="14"/>
    <x v="205"/>
    <x v="125"/>
    <x v="58"/>
    <x v="145"/>
    <x v="618"/>
    <m/>
    <m/>
    <s v="tbd"/>
    <m/>
    <s v="Konami"/>
    <s v="E10+"/>
  </r>
  <r>
    <s v="John Daly's ProStroke Golf"/>
    <x v="5"/>
    <n v="2010"/>
    <x v="6990"/>
    <x v="22"/>
    <s v="Feb"/>
    <x v="0"/>
    <x v="347"/>
    <x v="290"/>
    <x v="45"/>
    <x v="58"/>
    <x v="145"/>
    <x v="618"/>
    <n v="58"/>
    <n v="23"/>
    <n v="4.0999999999999996"/>
    <n v="8"/>
    <s v="Gusto Games"/>
    <s v="E"/>
  </r>
  <r>
    <s v="XXX"/>
    <x v="8"/>
    <n v="2002"/>
    <x v="6991"/>
    <x v="1"/>
    <s v="Aug"/>
    <x v="8"/>
    <x v="4"/>
    <x v="122"/>
    <x v="298"/>
    <x v="58"/>
    <x v="106"/>
    <x v="618"/>
    <n v="50"/>
    <n v="13"/>
    <n v="5"/>
    <n v="4"/>
    <s v="Digital Eclipse"/>
    <s v="E"/>
  </r>
  <r>
    <s v="Maximum Force"/>
    <x v="12"/>
    <n v="1997"/>
    <x v="6236"/>
    <x v="11"/>
    <s v="Jan"/>
    <x v="6"/>
    <x v="13"/>
    <x v="383"/>
    <x v="203"/>
    <x v="58"/>
    <x v="145"/>
    <x v="618"/>
    <m/>
    <m/>
    <m/>
    <m/>
    <m/>
    <m/>
  </r>
  <r>
    <s v="Get Up and Dance"/>
    <x v="0"/>
    <n v="2011"/>
    <x v="4983"/>
    <x v="18"/>
    <s v="Sep"/>
    <x v="5"/>
    <x v="347"/>
    <x v="383"/>
    <x v="203"/>
    <x v="58"/>
    <x v="145"/>
    <x v="618"/>
    <m/>
    <m/>
    <s v="tbd"/>
    <m/>
    <s v="Crave"/>
    <s v="T"/>
  </r>
  <r>
    <s v="Truth or Lies"/>
    <x v="4"/>
    <n v="2010"/>
    <x v="899"/>
    <x v="3"/>
    <s v="Sep"/>
    <x v="5"/>
    <x v="28"/>
    <x v="360"/>
    <x v="298"/>
    <x v="58"/>
    <x v="145"/>
    <x v="618"/>
    <n v="28"/>
    <n v="6"/>
    <n v="5.2"/>
    <n v="6"/>
    <s v="THQ"/>
    <s v="T"/>
  </r>
  <r>
    <s v="Worms Forts: Under Siege"/>
    <x v="6"/>
    <n v="2004"/>
    <x v="3377"/>
    <x v="16"/>
    <s v="Nov"/>
    <x v="11"/>
    <x v="30"/>
    <x v="268"/>
    <x v="203"/>
    <x v="58"/>
    <x v="145"/>
    <x v="618"/>
    <n v="63"/>
    <n v="21"/>
    <n v="8"/>
    <n v="15"/>
    <s v="Team 17"/>
    <s v="T"/>
  </r>
  <r>
    <s v="Guitar Rock Tour"/>
    <x v="3"/>
    <n v="2007"/>
    <x v="6992"/>
    <x v="32"/>
    <s v="Jan"/>
    <x v="5"/>
    <x v="348"/>
    <x v="205"/>
    <x v="125"/>
    <x v="58"/>
    <x v="145"/>
    <x v="618"/>
    <n v="60"/>
    <n v="8"/>
    <s v="tbd"/>
    <m/>
    <s v="Ubisoft"/>
    <s v="E10+"/>
  </r>
  <r>
    <s v="Puzzler World 2"/>
    <x v="3"/>
    <n v="2010"/>
    <x v="67"/>
    <x v="30"/>
    <s v="Dec"/>
    <x v="4"/>
    <x v="5"/>
    <x v="324"/>
    <x v="270"/>
    <x v="58"/>
    <x v="133"/>
    <x v="618"/>
    <m/>
    <m/>
    <s v="tbd"/>
    <m/>
    <s v="Ubisoft"/>
    <s v="E"/>
  </r>
  <r>
    <s v="Project: Snowblind"/>
    <x v="13"/>
    <n v="2005"/>
    <x v="5956"/>
    <x v="7"/>
    <s v="Mar"/>
    <x v="8"/>
    <x v="21"/>
    <x v="122"/>
    <x v="287"/>
    <x v="58"/>
    <x v="106"/>
    <x v="618"/>
    <n v="79"/>
    <n v="44"/>
    <n v="7"/>
    <n v="10"/>
    <s v="Crystal Dynamics"/>
    <s v="T"/>
  </r>
  <r>
    <s v="Astro Boy: The Video Game"/>
    <x v="6"/>
    <n v="2009"/>
    <x v="6993"/>
    <x v="21"/>
    <s v="Jan"/>
    <x v="8"/>
    <x v="58"/>
    <x v="268"/>
    <x v="203"/>
    <x v="58"/>
    <x v="145"/>
    <x v="618"/>
    <n v="56"/>
    <n v="4"/>
    <n v="5"/>
    <n v="4"/>
    <s v="High Voltage Software"/>
    <s v="E10+"/>
  </r>
  <r>
    <s v="Gabrielle's Ghostly Groove 3D"/>
    <x v="10"/>
    <n v="2011"/>
    <x v="6994"/>
    <x v="31"/>
    <s v="May"/>
    <x v="10"/>
    <x v="142"/>
    <x v="122"/>
    <x v="287"/>
    <x v="58"/>
    <x v="145"/>
    <x v="618"/>
    <n v="62"/>
    <n v="9"/>
    <n v="7.4"/>
    <n v="9"/>
    <s v="Santa Entertainment"/>
    <s v="E"/>
  </r>
  <r>
    <s v="Surf's Up"/>
    <x v="16"/>
    <n v="2007"/>
    <x v="2579"/>
    <x v="1"/>
    <s v="Apr"/>
    <x v="0"/>
    <x v="5"/>
    <x v="324"/>
    <x v="297"/>
    <x v="58"/>
    <x v="147"/>
    <x v="618"/>
    <m/>
    <m/>
    <s v="tbd"/>
    <m/>
    <s v="Ubisoft Montreal"/>
    <s v="E10+"/>
  </r>
  <r>
    <s v="Brave Story: New Traveler (US sales)"/>
    <x v="16"/>
    <n v="2006"/>
    <x v="6995"/>
    <x v="22"/>
    <s v="Sep"/>
    <x v="3"/>
    <x v="3"/>
    <x v="369"/>
    <x v="125"/>
    <x v="58"/>
    <x v="106"/>
    <x v="618"/>
    <m/>
    <m/>
    <m/>
    <m/>
    <m/>
    <m/>
  </r>
  <r>
    <s v="Cake Mania"/>
    <x v="3"/>
    <n v="2007"/>
    <x v="1181"/>
    <x v="14"/>
    <s v="Dec"/>
    <x v="4"/>
    <x v="35"/>
    <x v="290"/>
    <x v="45"/>
    <x v="58"/>
    <x v="145"/>
    <x v="618"/>
    <n v="55"/>
    <n v="23"/>
    <n v="6.1"/>
    <n v="7"/>
    <s v="Digital Embryo"/>
    <s v="E"/>
  </r>
  <r>
    <s v="Disney's Extreme Skate Adventure"/>
    <x v="13"/>
    <n v="2003"/>
    <x v="6996"/>
    <x v="23"/>
    <s v="Aug"/>
    <x v="0"/>
    <x v="4"/>
    <x v="122"/>
    <x v="287"/>
    <x v="58"/>
    <x v="106"/>
    <x v="618"/>
    <n v="76"/>
    <n v="15"/>
    <n v="8.3000000000000007"/>
    <n v="7"/>
    <s v="Toys for Bob"/>
    <s v="E"/>
  </r>
  <r>
    <s v="Tales of Phantasia (PS1 &amp; PSP Versions)"/>
    <x v="16"/>
    <n v="2006"/>
    <x v="788"/>
    <x v="20"/>
    <s v="Jul"/>
    <x v="3"/>
    <x v="25"/>
    <x v="180"/>
    <x v="125"/>
    <x v="32"/>
    <x v="106"/>
    <x v="618"/>
    <m/>
    <m/>
    <m/>
    <m/>
    <m/>
    <m/>
  </r>
  <r>
    <s v="Kouchuu Ouja Mushi King: Super Collection"/>
    <x v="3"/>
    <n v="2007"/>
    <x v="6997"/>
    <x v="1"/>
    <s v="Jan"/>
    <x v="8"/>
    <x v="8"/>
    <x v="180"/>
    <x v="125"/>
    <x v="32"/>
    <x v="106"/>
    <x v="618"/>
    <m/>
    <m/>
    <m/>
    <m/>
    <m/>
    <m/>
  </r>
  <r>
    <s v="The Adventures of Jimmy Neutron Boy Genius: Jet Fusion"/>
    <x v="19"/>
    <n v="2003"/>
    <x v="6998"/>
    <x v="6"/>
    <s v="Feb"/>
    <x v="8"/>
    <x v="28"/>
    <x v="290"/>
    <x v="287"/>
    <x v="58"/>
    <x v="106"/>
    <x v="618"/>
    <m/>
    <m/>
    <m/>
    <m/>
    <m/>
    <m/>
  </r>
  <r>
    <s v="Nickelodeon Dance"/>
    <x v="4"/>
    <n v="2011"/>
    <x v="3573"/>
    <x v="24"/>
    <s v="Oct"/>
    <x v="5"/>
    <x v="2"/>
    <x v="122"/>
    <x v="287"/>
    <x v="58"/>
    <x v="145"/>
    <x v="618"/>
    <m/>
    <m/>
    <s v="tbd"/>
    <m/>
    <s v="High Voltage Software"/>
    <s v="E"/>
  </r>
  <r>
    <s v="Pac-Man World 2"/>
    <x v="8"/>
    <n v="2005"/>
    <x v="6999"/>
    <x v="21"/>
    <s v="Oct"/>
    <x v="8"/>
    <x v="84"/>
    <x v="122"/>
    <x v="298"/>
    <x v="58"/>
    <x v="106"/>
    <x v="618"/>
    <m/>
    <m/>
    <n v="6"/>
    <n v="5"/>
    <s v="Full Fat"/>
    <s v="E"/>
  </r>
  <r>
    <s v="Odama"/>
    <x v="19"/>
    <n v="2006"/>
    <x v="1851"/>
    <x v="30"/>
    <s v="Oct"/>
    <x v="5"/>
    <x v="0"/>
    <x v="360"/>
    <x v="287"/>
    <x v="64"/>
    <x v="106"/>
    <x v="618"/>
    <n v="62"/>
    <n v="42"/>
    <n v="8"/>
    <n v="17"/>
    <s v="Vivarium"/>
    <s v="E10+"/>
  </r>
  <r>
    <s v="PriPara Mezase! Idol Grand Prix No.1!"/>
    <x v="10"/>
    <n v="2015"/>
    <x v="1671"/>
    <x v="15"/>
    <s v="Aug"/>
    <x v="5"/>
    <x v="197"/>
    <x v="180"/>
    <x v="125"/>
    <x v="32"/>
    <x v="106"/>
    <x v="618"/>
    <m/>
    <m/>
    <m/>
    <m/>
    <m/>
    <m/>
  </r>
  <r>
    <s v="Karaoke Revolution Presents American Idol Encore"/>
    <x v="4"/>
    <n v="2008"/>
    <x v="3166"/>
    <x v="9"/>
    <s v="Mar"/>
    <x v="5"/>
    <x v="14"/>
    <x v="205"/>
    <x v="125"/>
    <x v="58"/>
    <x v="145"/>
    <x v="618"/>
    <n v="70"/>
    <n v="7"/>
    <n v="7"/>
    <n v="6"/>
    <s v="Blitz Games"/>
    <s v="E"/>
  </r>
  <r>
    <s v="Mobile Light Force 2"/>
    <x v="6"/>
    <n v="2002"/>
    <x v="2323"/>
    <x v="20"/>
    <s v="May"/>
    <x v="6"/>
    <x v="94"/>
    <x v="268"/>
    <x v="203"/>
    <x v="58"/>
    <x v="145"/>
    <x v="618"/>
    <n v="59"/>
    <n v="9"/>
    <s v="tbd"/>
    <m/>
    <s v="Alfa System"/>
    <s v="E"/>
  </r>
  <r>
    <s v="Naval Ops: Warship Gunner"/>
    <x v="6"/>
    <n v="2003"/>
    <x v="4372"/>
    <x v="25"/>
    <s v="Jun"/>
    <x v="7"/>
    <x v="48"/>
    <x v="268"/>
    <x v="203"/>
    <x v="58"/>
    <x v="145"/>
    <x v="618"/>
    <n v="67"/>
    <n v="17"/>
    <n v="8.9"/>
    <n v="23"/>
    <s v="Micro Cabin"/>
    <s v="T"/>
  </r>
  <r>
    <s v="Soma Bringer"/>
    <x v="3"/>
    <n v="2008"/>
    <x v="5759"/>
    <x v="12"/>
    <s v="Jun"/>
    <x v="3"/>
    <x v="0"/>
    <x v="180"/>
    <x v="125"/>
    <x v="32"/>
    <x v="106"/>
    <x v="618"/>
    <m/>
    <m/>
    <m/>
    <m/>
    <m/>
    <m/>
  </r>
  <r>
    <s v="Paws &amp; Claws Pet Vet: Australian Adventures"/>
    <x v="3"/>
    <n v="2009"/>
    <x v="7000"/>
    <x v="9"/>
    <s v="Feb"/>
    <x v="7"/>
    <x v="28"/>
    <x v="205"/>
    <x v="125"/>
    <x v="58"/>
    <x v="145"/>
    <x v="618"/>
    <m/>
    <m/>
    <m/>
    <m/>
    <m/>
    <m/>
  </r>
  <r>
    <s v="Shin Sangoku Musou 6 Special"/>
    <x v="16"/>
    <n v="2011"/>
    <x v="3790"/>
    <x v="11"/>
    <s v="Aug"/>
    <x v="8"/>
    <x v="48"/>
    <x v="180"/>
    <x v="125"/>
    <x v="32"/>
    <x v="106"/>
    <x v="618"/>
    <m/>
    <m/>
    <m/>
    <m/>
    <m/>
    <m/>
  </r>
  <r>
    <s v="Go! Sudoku (JP sales)"/>
    <x v="16"/>
    <n v="2005"/>
    <x v="105"/>
    <x v="16"/>
    <s v="Nov"/>
    <x v="4"/>
    <x v="3"/>
    <x v="180"/>
    <x v="125"/>
    <x v="32"/>
    <x v="106"/>
    <x v="618"/>
    <m/>
    <m/>
    <m/>
    <m/>
    <m/>
    <m/>
  </r>
  <r>
    <s v="Bionicle Heroes"/>
    <x v="19"/>
    <n v="2006"/>
    <x v="5741"/>
    <x v="31"/>
    <s v="Jun"/>
    <x v="6"/>
    <x v="21"/>
    <x v="122"/>
    <x v="287"/>
    <x v="58"/>
    <x v="106"/>
    <x v="618"/>
    <n v="51"/>
    <n v="4"/>
    <n v="5.2"/>
    <n v="5"/>
    <s v="Traveller's Tales"/>
    <s v="E10+"/>
  </r>
  <r>
    <s v="The King of Fighters 2000/2001"/>
    <x v="6"/>
    <n v="2003"/>
    <x v="7001"/>
    <x v="25"/>
    <s v="Jun"/>
    <x v="9"/>
    <x v="153"/>
    <x v="268"/>
    <x v="203"/>
    <x v="58"/>
    <x v="145"/>
    <x v="618"/>
    <n v="71"/>
    <n v="31"/>
    <n v="8.6"/>
    <n v="17"/>
    <s v="SNK Playmore"/>
    <s v="T"/>
  </r>
  <r>
    <s v="Valkyrie Drive: Bhikkhuni"/>
    <x v="22"/>
    <n v="2015"/>
    <x v="4503"/>
    <x v="17"/>
    <s v="Oct"/>
    <x v="8"/>
    <x v="148"/>
    <x v="180"/>
    <x v="298"/>
    <x v="35"/>
    <x v="145"/>
    <x v="618"/>
    <n v="72"/>
    <n v="7"/>
    <n v="8.5"/>
    <n v="11"/>
    <s v="Marvelous Inc."/>
    <s v="M"/>
  </r>
  <r>
    <s v="Top Gear Rally 2"/>
    <x v="11"/>
    <n v="1999"/>
    <x v="7002"/>
    <x v="18"/>
    <s v="Apr"/>
    <x v="2"/>
    <x v="188"/>
    <x v="290"/>
    <x v="287"/>
    <x v="58"/>
    <x v="106"/>
    <x v="618"/>
    <m/>
    <m/>
    <m/>
    <m/>
    <m/>
    <m/>
  </r>
  <r>
    <s v="Chopper Attack"/>
    <x v="11"/>
    <n v="1997"/>
    <x v="5573"/>
    <x v="24"/>
    <s v="Aug"/>
    <x v="8"/>
    <x v="13"/>
    <x v="290"/>
    <x v="287"/>
    <x v="58"/>
    <x v="106"/>
    <x v="618"/>
    <m/>
    <m/>
    <m/>
    <m/>
    <m/>
    <m/>
  </r>
  <r>
    <s v="Vigilante 8: 2nd Offense"/>
    <x v="11"/>
    <n v="2000"/>
    <x v="7003"/>
    <x v="34"/>
    <s v="Sep"/>
    <x v="2"/>
    <x v="4"/>
    <x v="290"/>
    <x v="287"/>
    <x v="58"/>
    <x v="106"/>
    <x v="618"/>
    <m/>
    <m/>
    <m/>
    <m/>
    <m/>
    <m/>
  </r>
  <r>
    <s v="Fighting Force 64"/>
    <x v="11"/>
    <n v="1999"/>
    <x v="3459"/>
    <x v="27"/>
    <s v="Nov"/>
    <x v="8"/>
    <x v="67"/>
    <x v="290"/>
    <x v="287"/>
    <x v="58"/>
    <x v="106"/>
    <x v="618"/>
    <m/>
    <m/>
    <m/>
    <m/>
    <m/>
    <m/>
  </r>
  <r>
    <s v="Lunacy"/>
    <x v="23"/>
    <n v="1996"/>
    <x v="7004"/>
    <x v="17"/>
    <s v="Jun"/>
    <x v="10"/>
    <x v="8"/>
    <x v="180"/>
    <x v="125"/>
    <x v="32"/>
    <x v="106"/>
    <x v="618"/>
    <m/>
    <m/>
    <m/>
    <m/>
    <m/>
    <m/>
  </r>
  <r>
    <s v="Snowboard Kids 2"/>
    <x v="11"/>
    <n v="1999"/>
    <x v="7005"/>
    <x v="0"/>
    <s v="Mar"/>
    <x v="0"/>
    <x v="91"/>
    <x v="290"/>
    <x v="287"/>
    <x v="58"/>
    <x v="106"/>
    <x v="618"/>
    <m/>
    <m/>
    <m/>
    <m/>
    <m/>
    <m/>
  </r>
  <r>
    <s v="Batman &amp; Robin"/>
    <x v="12"/>
    <n v="1998"/>
    <x v="865"/>
    <x v="16"/>
    <s v="Nov"/>
    <x v="8"/>
    <x v="30"/>
    <x v="383"/>
    <x v="203"/>
    <x v="58"/>
    <x v="145"/>
    <x v="618"/>
    <m/>
    <m/>
    <m/>
    <m/>
    <m/>
    <m/>
  </r>
  <r>
    <s v="Tonic Trouble"/>
    <x v="11"/>
    <n v="1999"/>
    <x v="7006"/>
    <x v="1"/>
    <s v="Feb"/>
    <x v="1"/>
    <x v="5"/>
    <x v="290"/>
    <x v="287"/>
    <x v="58"/>
    <x v="106"/>
    <x v="618"/>
    <m/>
    <m/>
    <m/>
    <m/>
    <m/>
    <m/>
  </r>
  <r>
    <s v="Nuclear Strike 64"/>
    <x v="11"/>
    <n v="1999"/>
    <x v="974"/>
    <x v="24"/>
    <s v="Dec"/>
    <x v="7"/>
    <x v="28"/>
    <x v="290"/>
    <x v="287"/>
    <x v="58"/>
    <x v="106"/>
    <x v="618"/>
    <m/>
    <m/>
    <m/>
    <m/>
    <m/>
    <m/>
  </r>
  <r>
    <s v="Chameleon Twist"/>
    <x v="11"/>
    <n v="1997"/>
    <x v="4989"/>
    <x v="24"/>
    <s v="Jun"/>
    <x v="1"/>
    <x v="240"/>
    <x v="290"/>
    <x v="287"/>
    <x v="58"/>
    <x v="106"/>
    <x v="618"/>
    <m/>
    <m/>
    <m/>
    <m/>
    <m/>
    <m/>
  </r>
  <r>
    <s v="DualPenSports"/>
    <x v="10"/>
    <n v="2011"/>
    <x v="7007"/>
    <x v="1"/>
    <s v="Apr"/>
    <x v="0"/>
    <x v="25"/>
    <x v="268"/>
    <x v="300"/>
    <x v="58"/>
    <x v="145"/>
    <x v="618"/>
    <n v="58"/>
    <n v="11"/>
    <s v="tbd"/>
    <m/>
    <s v="Indies Zero"/>
    <s v="E10+"/>
  </r>
  <r>
    <s v="Grease"/>
    <x v="3"/>
    <n v="2010"/>
    <x v="20"/>
    <x v="16"/>
    <s v="Sep"/>
    <x v="5"/>
    <x v="11"/>
    <x v="205"/>
    <x v="125"/>
    <x v="58"/>
    <x v="145"/>
    <x v="618"/>
    <m/>
    <m/>
    <s v="tbd"/>
    <m/>
    <s v="Big Head Games Ltd."/>
    <s v="E10+"/>
  </r>
  <r>
    <s v="The King of Fighters Collection: The Orochi Saga"/>
    <x v="0"/>
    <n v="2008"/>
    <x v="5040"/>
    <x v="0"/>
    <s v="Oct"/>
    <x v="9"/>
    <x v="153"/>
    <x v="205"/>
    <x v="125"/>
    <x v="58"/>
    <x v="145"/>
    <x v="618"/>
    <n v="70"/>
    <n v="15"/>
    <s v="tbd"/>
    <m/>
    <s v="SNK Playmore"/>
    <s v="T"/>
  </r>
  <r>
    <s v="The Spiderwick Chronicles"/>
    <x v="4"/>
    <n v="2008"/>
    <x v="7008"/>
    <x v="33"/>
    <s v="Apr"/>
    <x v="8"/>
    <x v="23"/>
    <x v="290"/>
    <x v="45"/>
    <x v="58"/>
    <x v="145"/>
    <x v="618"/>
    <n v="59"/>
    <n v="40"/>
    <s v="tbd"/>
    <m/>
    <s v="Stormfront Studios"/>
    <s v="E10+"/>
  </r>
  <r>
    <s v="Bodycount"/>
    <x v="5"/>
    <n v="2011"/>
    <x v="7009"/>
    <x v="10"/>
    <s v="Oct"/>
    <x v="6"/>
    <x v="34"/>
    <x v="268"/>
    <x v="300"/>
    <x v="58"/>
    <x v="133"/>
    <x v="618"/>
    <n v="50"/>
    <n v="40"/>
    <n v="3.5"/>
    <n v="28"/>
    <s v="Guildford Studio"/>
    <s v="M"/>
  </r>
  <r>
    <s v="Street Fighter Collection"/>
    <x v="23"/>
    <n v="1996"/>
    <x v="7010"/>
    <x v="9"/>
    <s v="Oct"/>
    <x v="9"/>
    <x v="12"/>
    <x v="180"/>
    <x v="125"/>
    <x v="32"/>
    <x v="106"/>
    <x v="618"/>
    <m/>
    <m/>
    <m/>
    <m/>
    <m/>
    <m/>
  </r>
  <r>
    <s v="Ninja Assault"/>
    <x v="6"/>
    <n v="2002"/>
    <x v="7011"/>
    <x v="27"/>
    <s v="Oct"/>
    <x v="6"/>
    <x v="25"/>
    <x v="268"/>
    <x v="203"/>
    <x v="58"/>
    <x v="145"/>
    <x v="618"/>
    <n v="60"/>
    <n v="17"/>
    <n v="5.3"/>
    <n v="4"/>
    <s v="Namco"/>
    <s v="T"/>
  </r>
  <r>
    <s v="Samurai Warriors 4"/>
    <x v="22"/>
    <n v="2014"/>
    <x v="659"/>
    <x v="20"/>
    <s v="Nov"/>
    <x v="8"/>
    <x v="48"/>
    <x v="180"/>
    <x v="125"/>
    <x v="32"/>
    <x v="106"/>
    <x v="618"/>
    <n v="76"/>
    <n v="5"/>
    <n v="8.6"/>
    <n v="18"/>
    <s v="Omega Force"/>
    <s v="T"/>
  </r>
  <r>
    <s v="Winter Stars"/>
    <x v="0"/>
    <n v="2011"/>
    <x v="7012"/>
    <x v="24"/>
    <s v="Dec"/>
    <x v="0"/>
    <x v="41"/>
    <x v="268"/>
    <x v="300"/>
    <x v="58"/>
    <x v="145"/>
    <x v="618"/>
    <m/>
    <m/>
    <s v="tbd"/>
    <m/>
    <s v="49Games"/>
    <s v="E"/>
  </r>
  <r>
    <s v="Hasbro Family Game Night Fun Pack"/>
    <x v="0"/>
    <n v="2011"/>
    <x v="7013"/>
    <x v="11"/>
    <s v="Nov"/>
    <x v="5"/>
    <x v="7"/>
    <x v="205"/>
    <x v="125"/>
    <x v="58"/>
    <x v="145"/>
    <x v="618"/>
    <m/>
    <m/>
    <s v="tbd"/>
    <m/>
    <s v="Virtuos"/>
    <s v="E"/>
  </r>
  <r>
    <s v="Planet 51"/>
    <x v="5"/>
    <n v="2009"/>
    <x v="7014"/>
    <x v="18"/>
    <s v="May"/>
    <x v="8"/>
    <x v="8"/>
    <x v="360"/>
    <x v="298"/>
    <x v="58"/>
    <x v="145"/>
    <x v="618"/>
    <n v="50"/>
    <n v="11"/>
    <s v="tbd"/>
    <m/>
    <s v="Pyro Studios"/>
    <s v="E"/>
  </r>
  <r>
    <s v="GunGriffon Blaze"/>
    <x v="6"/>
    <n v="2000"/>
    <x v="808"/>
    <x v="14"/>
    <s v="Mar"/>
    <x v="7"/>
    <x v="313"/>
    <x v="268"/>
    <x v="203"/>
    <x v="58"/>
    <x v="145"/>
    <x v="618"/>
    <n v="73"/>
    <n v="16"/>
    <s v="tbd"/>
    <m/>
    <s v="Game Arts"/>
    <s v="T"/>
  </r>
  <r>
    <s v="Frontier Gate"/>
    <x v="16"/>
    <n v="2011"/>
    <x v="7015"/>
    <x v="22"/>
    <s v="Sep"/>
    <x v="3"/>
    <x v="14"/>
    <x v="180"/>
    <x v="125"/>
    <x v="32"/>
    <x v="106"/>
    <x v="618"/>
    <m/>
    <m/>
    <m/>
    <m/>
    <m/>
    <m/>
  </r>
  <r>
    <s v="Higurashi no Naku Koro ni Matsuri"/>
    <x v="6"/>
    <n v="2007"/>
    <x v="4507"/>
    <x v="32"/>
    <s v="Oct"/>
    <x v="10"/>
    <x v="79"/>
    <x v="180"/>
    <x v="125"/>
    <x v="32"/>
    <x v="106"/>
    <x v="618"/>
    <m/>
    <m/>
    <m/>
    <m/>
    <m/>
    <m/>
  </r>
  <r>
    <s v="Army Men: Soldiers of Misfortune"/>
    <x v="3"/>
    <n v="2008"/>
    <x v="594"/>
    <x v="2"/>
    <s v="Dec"/>
    <x v="6"/>
    <x v="74"/>
    <x v="205"/>
    <x v="125"/>
    <x v="58"/>
    <x v="145"/>
    <x v="618"/>
    <n v="35"/>
    <n v="4"/>
    <s v="tbd"/>
    <m/>
    <s v="Big Blue Entertainment"/>
    <s v="E"/>
  </r>
  <r>
    <s v="Top Angler: Real Bass Fishing"/>
    <x v="6"/>
    <n v="2002"/>
    <x v="7016"/>
    <x v="28"/>
    <s v="Apr"/>
    <x v="0"/>
    <x v="349"/>
    <x v="268"/>
    <x v="203"/>
    <x v="58"/>
    <x v="145"/>
    <x v="618"/>
    <m/>
    <m/>
    <m/>
    <m/>
    <m/>
    <m/>
  </r>
  <r>
    <s v="Eragon"/>
    <x v="16"/>
    <n v="2006"/>
    <x v="3823"/>
    <x v="20"/>
    <s v="Jan"/>
    <x v="8"/>
    <x v="23"/>
    <x v="205"/>
    <x v="125"/>
    <x v="58"/>
    <x v="145"/>
    <x v="618"/>
    <n v="59"/>
    <n v="15"/>
    <s v="tbd"/>
    <m/>
    <s v="Amaze Entertainment, Vivendi Games"/>
    <s v="T"/>
  </r>
  <r>
    <s v="Breakout"/>
    <x v="12"/>
    <n v="1999"/>
    <x v="7017"/>
    <x v="27"/>
    <s v="Feb"/>
    <x v="4"/>
    <x v="27"/>
    <x v="383"/>
    <x v="203"/>
    <x v="58"/>
    <x v="145"/>
    <x v="618"/>
    <m/>
    <m/>
    <s v="tbd"/>
    <m/>
    <s v="Supersonic Software"/>
    <s v="E"/>
  </r>
  <r>
    <s v="AKB48+Me"/>
    <x v="10"/>
    <n v="2012"/>
    <x v="4570"/>
    <x v="24"/>
    <s v="Jul"/>
    <x v="8"/>
    <x v="53"/>
    <x v="180"/>
    <x v="125"/>
    <x v="32"/>
    <x v="106"/>
    <x v="618"/>
    <m/>
    <m/>
    <m/>
    <m/>
    <m/>
    <m/>
  </r>
  <r>
    <s v="Alias"/>
    <x v="6"/>
    <n v="2004"/>
    <x v="7018"/>
    <x v="24"/>
    <s v="Apr"/>
    <x v="8"/>
    <x v="30"/>
    <x v="268"/>
    <x v="203"/>
    <x v="58"/>
    <x v="145"/>
    <x v="618"/>
    <n v="64"/>
    <n v="31"/>
    <n v="8"/>
    <n v="10"/>
    <s v="Acclaim Studios Cheltenham"/>
    <s v="T"/>
  </r>
  <r>
    <s v="Sakura Taisen Hanagumi Tsuushin"/>
    <x v="23"/>
    <n v="1997"/>
    <x v="7019"/>
    <x v="5"/>
    <s v="Feb"/>
    <x v="5"/>
    <x v="8"/>
    <x v="180"/>
    <x v="125"/>
    <x v="32"/>
    <x v="106"/>
    <x v="618"/>
    <m/>
    <m/>
    <m/>
    <m/>
    <m/>
    <m/>
  </r>
  <r>
    <s v="Famicom Mini: Famicom Tantei Club - Kieta Koukeisha Zenkouhen"/>
    <x v="8"/>
    <n v="2004"/>
    <x v="4039"/>
    <x v="4"/>
    <s v="Jun"/>
    <x v="10"/>
    <x v="0"/>
    <x v="180"/>
    <x v="125"/>
    <x v="32"/>
    <x v="106"/>
    <x v="618"/>
    <m/>
    <m/>
    <m/>
    <m/>
    <m/>
    <m/>
  </r>
  <r>
    <s v="Calling"/>
    <x v="0"/>
    <n v="2009"/>
    <x v="3034"/>
    <x v="4"/>
    <s v="Sep"/>
    <x v="10"/>
    <x v="14"/>
    <x v="383"/>
    <x v="203"/>
    <x v="58"/>
    <x v="145"/>
    <x v="618"/>
    <n v="49"/>
    <n v="28"/>
    <n v="6.7"/>
    <n v="16"/>
    <s v="Hudson Entertainment"/>
    <s v="T"/>
  </r>
  <r>
    <s v="Yomawari"/>
    <x v="22"/>
    <n v="2015"/>
    <x v="7020"/>
    <x v="19"/>
    <s v="Dec"/>
    <x v="10"/>
    <x v="131"/>
    <x v="324"/>
    <x v="287"/>
    <x v="23"/>
    <x v="145"/>
    <x v="618"/>
    <m/>
    <m/>
    <m/>
    <m/>
    <m/>
    <m/>
  </r>
  <r>
    <s v="Night at the Museum: Battle of the Smithsonian"/>
    <x v="4"/>
    <n v="2009"/>
    <x v="2924"/>
    <x v="8"/>
    <s v="Dec"/>
    <x v="8"/>
    <x v="35"/>
    <x v="360"/>
    <x v="298"/>
    <x v="58"/>
    <x v="145"/>
    <x v="618"/>
    <n v="50"/>
    <n v="15"/>
    <n v="7.1"/>
    <n v="8"/>
    <s v="Majesco Games, Majesco"/>
    <s v="E10+"/>
  </r>
  <r>
    <s v="Pinball Hall of Fame: The Williams Collection"/>
    <x v="16"/>
    <n v="2008"/>
    <x v="2329"/>
    <x v="5"/>
    <s v="Oct"/>
    <x v="5"/>
    <x v="158"/>
    <x v="290"/>
    <x v="45"/>
    <x v="58"/>
    <x v="145"/>
    <x v="618"/>
    <n v="78"/>
    <n v="4"/>
    <s v="tbd"/>
    <m/>
    <s v="Farsight Studios"/>
    <s v="E10+"/>
  </r>
  <r>
    <s v="Spyborgs"/>
    <x v="0"/>
    <n v="2009"/>
    <x v="2277"/>
    <x v="1"/>
    <s v="Aug"/>
    <x v="8"/>
    <x v="12"/>
    <x v="290"/>
    <x v="45"/>
    <x v="58"/>
    <x v="145"/>
    <x v="618"/>
    <n v="66"/>
    <n v="30"/>
    <n v="6.3"/>
    <n v="6"/>
    <s v="Bionic Games"/>
    <s v="T"/>
  </r>
  <r>
    <s v="ESA Game Pack"/>
    <x v="5"/>
    <n v="2010"/>
    <x v="7021"/>
    <x v="24"/>
    <s v="Nov"/>
    <x v="5"/>
    <x v="3"/>
    <x v="205"/>
    <x v="125"/>
    <x v="58"/>
    <x v="145"/>
    <x v="618"/>
    <m/>
    <m/>
    <s v="tbd"/>
    <m/>
    <s v="Various"/>
    <s v="T"/>
  </r>
  <r>
    <s v="Outlaw Golf: Nine Holes of Christmas"/>
    <x v="13"/>
    <n v="2002"/>
    <x v="5277"/>
    <x v="18"/>
    <s v="Jul"/>
    <x v="0"/>
    <x v="350"/>
    <x v="122"/>
    <x v="287"/>
    <x v="58"/>
    <x v="106"/>
    <x v="618"/>
    <m/>
    <m/>
    <m/>
    <m/>
    <m/>
    <m/>
  </r>
  <r>
    <s v="Invizimals: The Lost Tribes"/>
    <x v="16"/>
    <n v="2011"/>
    <x v="4535"/>
    <x v="12"/>
    <s v="Jun"/>
    <x v="8"/>
    <x v="3"/>
    <x v="180"/>
    <x v="283"/>
    <x v="58"/>
    <x v="147"/>
    <x v="618"/>
    <m/>
    <m/>
    <s v="tbd"/>
    <m/>
    <s v="Novarama"/>
    <m/>
  </r>
  <r>
    <s v="NHL Rivals 2004"/>
    <x v="13"/>
    <n v="2003"/>
    <x v="3230"/>
    <x v="4"/>
    <s v="Jun"/>
    <x v="0"/>
    <x v="1"/>
    <x v="122"/>
    <x v="287"/>
    <x v="58"/>
    <x v="106"/>
    <x v="618"/>
    <n v="65"/>
    <n v="39"/>
    <n v="8.8000000000000007"/>
    <n v="20"/>
    <s v="Microsoft Game Studios"/>
    <s v="E"/>
  </r>
  <r>
    <s v="Bodycount"/>
    <x v="4"/>
    <n v="2011"/>
    <x v="7022"/>
    <x v="10"/>
    <s v="May"/>
    <x v="6"/>
    <x v="34"/>
    <x v="360"/>
    <x v="298"/>
    <x v="58"/>
    <x v="145"/>
    <x v="618"/>
    <n v="53"/>
    <n v="61"/>
    <n v="4.7"/>
    <n v="73"/>
    <s v="Guildford Studio"/>
    <s v="M"/>
  </r>
  <r>
    <s v="X-Men: Next Dimension"/>
    <x v="13"/>
    <n v="2002"/>
    <x v="689"/>
    <x v="26"/>
    <s v="Jul"/>
    <x v="9"/>
    <x v="4"/>
    <x v="122"/>
    <x v="287"/>
    <x v="58"/>
    <x v="106"/>
    <x v="618"/>
    <n v="56"/>
    <n v="12"/>
    <s v="tbd"/>
    <m/>
    <s v="Paradox Development"/>
    <s v="T"/>
  </r>
  <r>
    <s v="Tyco RC: Assault with a Battery"/>
    <x v="12"/>
    <n v="1999"/>
    <x v="7023"/>
    <x v="18"/>
    <s v="Nov"/>
    <x v="2"/>
    <x v="296"/>
    <x v="383"/>
    <x v="203"/>
    <x v="58"/>
    <x v="145"/>
    <x v="618"/>
    <m/>
    <m/>
    <m/>
    <m/>
    <m/>
    <m/>
  </r>
  <r>
    <s v="Felony 11-79"/>
    <x v="12"/>
    <n v="1997"/>
    <x v="5923"/>
    <x v="20"/>
    <s v="Aug"/>
    <x v="2"/>
    <x v="49"/>
    <x v="383"/>
    <x v="203"/>
    <x v="58"/>
    <x v="145"/>
    <x v="618"/>
    <m/>
    <m/>
    <m/>
    <m/>
    <m/>
    <m/>
  </r>
  <r>
    <s v="Machinarium"/>
    <x v="14"/>
    <n v="2009"/>
    <x v="7024"/>
    <x v="27"/>
    <s v="Dec"/>
    <x v="10"/>
    <x v="303"/>
    <x v="180"/>
    <x v="265"/>
    <x v="58"/>
    <x v="133"/>
    <x v="618"/>
    <n v="85"/>
    <n v="47"/>
    <n v="8.8000000000000007"/>
    <n v="526"/>
    <s v="Amanita Design"/>
    <m/>
  </r>
  <r>
    <s v="Avatar: The Last Airbender"/>
    <x v="16"/>
    <n v="2006"/>
    <x v="1373"/>
    <x v="4"/>
    <s v="Jul"/>
    <x v="10"/>
    <x v="28"/>
    <x v="205"/>
    <x v="125"/>
    <x v="58"/>
    <x v="145"/>
    <x v="618"/>
    <n v="57"/>
    <n v="9"/>
    <n v="6.3"/>
    <n v="10"/>
    <s v="TOSE"/>
    <s v="E10+"/>
  </r>
  <r>
    <s v="Death Jr.: Root of Evil"/>
    <x v="0"/>
    <n v="2008"/>
    <x v="1614"/>
    <x v="32"/>
    <s v="Dec"/>
    <x v="1"/>
    <x v="21"/>
    <x v="205"/>
    <x v="125"/>
    <x v="58"/>
    <x v="145"/>
    <x v="618"/>
    <n v="71"/>
    <n v="14"/>
    <n v="8.1"/>
    <n v="14"/>
    <s v="Backbone Entertainment"/>
    <s v="T"/>
  </r>
  <r>
    <s v="Classic Road"/>
    <x v="7"/>
    <n v="1993"/>
    <x v="6590"/>
    <x v="28"/>
    <s v="Oct"/>
    <x v="0"/>
    <x v="249"/>
    <x v="180"/>
    <x v="125"/>
    <x v="32"/>
    <x v="106"/>
    <x v="618"/>
    <m/>
    <m/>
    <m/>
    <m/>
    <m/>
    <m/>
  </r>
  <r>
    <s v="Panzer Dragoon Saga"/>
    <x v="23"/>
    <n v="1997"/>
    <x v="1026"/>
    <x v="13"/>
    <s v="Mar"/>
    <x v="3"/>
    <x v="8"/>
    <x v="180"/>
    <x v="125"/>
    <x v="32"/>
    <x v="106"/>
    <x v="618"/>
    <m/>
    <m/>
    <m/>
    <m/>
    <m/>
    <m/>
  </r>
  <r>
    <s v="Michael Phelps: Push the Limit"/>
    <x v="4"/>
    <n v="2011"/>
    <x v="7025"/>
    <x v="33"/>
    <s v="Feb"/>
    <x v="0"/>
    <x v="11"/>
    <x v="290"/>
    <x v="45"/>
    <x v="58"/>
    <x v="145"/>
    <x v="618"/>
    <n v="48"/>
    <n v="10"/>
    <n v="3.5"/>
    <n v="6"/>
    <s v="Blitz Games"/>
    <s v="E"/>
  </r>
  <r>
    <s v="Nicktoons: Unite!"/>
    <x v="3"/>
    <n v="2006"/>
    <x v="4640"/>
    <x v="18"/>
    <s v="May"/>
    <x v="10"/>
    <x v="28"/>
    <x v="205"/>
    <x v="125"/>
    <x v="58"/>
    <x v="145"/>
    <x v="618"/>
    <m/>
    <m/>
    <m/>
    <m/>
    <m/>
    <m/>
  </r>
  <r>
    <s v="Lost in Blue"/>
    <x v="3"/>
    <n v="2005"/>
    <x v="579"/>
    <x v="2"/>
    <s v="Oct"/>
    <x v="10"/>
    <x v="14"/>
    <x v="360"/>
    <x v="287"/>
    <x v="64"/>
    <x v="145"/>
    <x v="618"/>
    <n v="69"/>
    <n v="33"/>
    <n v="7.8"/>
    <n v="21"/>
    <s v="Konami Computer Entertainment Hawaii"/>
    <s v="E10+"/>
  </r>
  <r>
    <s v="Wasteland 2"/>
    <x v="9"/>
    <n v="2015"/>
    <x v="259"/>
    <x v="11"/>
    <s v="Sep"/>
    <x v="3"/>
    <x v="41"/>
    <x v="122"/>
    <x v="125"/>
    <x v="64"/>
    <x v="133"/>
    <x v="618"/>
    <m/>
    <m/>
    <m/>
    <m/>
    <m/>
    <m/>
  </r>
  <r>
    <s v="Smash Court Tennis 3"/>
    <x v="4"/>
    <n v="2007"/>
    <x v="1172"/>
    <x v="34"/>
    <s v="Feb"/>
    <x v="0"/>
    <x v="10"/>
    <x v="122"/>
    <x v="287"/>
    <x v="58"/>
    <x v="145"/>
    <x v="618"/>
    <n v="55"/>
    <n v="32"/>
    <s v="tbd"/>
    <m/>
    <s v="Bandai Namco Games"/>
    <s v="E"/>
  </r>
  <r>
    <s v="Batman: Return to Arkham"/>
    <x v="17"/>
    <n v="2016"/>
    <x v="2154"/>
    <x v="27"/>
    <s v="Feb"/>
    <x v="8"/>
    <x v="19"/>
    <x v="268"/>
    <x v="300"/>
    <x v="58"/>
    <x v="145"/>
    <x v="618"/>
    <n v="77"/>
    <n v="6"/>
    <n v="8.1999999999999993"/>
    <n v="43"/>
    <s v="Rocksteady Studios, Virtuos"/>
    <s v="T"/>
  </r>
  <r>
    <s v="The Scorpion King: Rise of the Akkadian"/>
    <x v="19"/>
    <n v="2002"/>
    <x v="6738"/>
    <x v="24"/>
    <s v="Dec"/>
    <x v="8"/>
    <x v="20"/>
    <x v="122"/>
    <x v="287"/>
    <x v="58"/>
    <x v="106"/>
    <x v="618"/>
    <n v="49"/>
    <n v="7"/>
    <s v="tbd"/>
    <m/>
    <s v="Point of View"/>
    <s v="T"/>
  </r>
  <r>
    <s v="Shining Ark"/>
    <x v="16"/>
    <n v="2013"/>
    <x v="7026"/>
    <x v="28"/>
    <s v="Oct"/>
    <x v="3"/>
    <x v="8"/>
    <x v="180"/>
    <x v="125"/>
    <x v="32"/>
    <x v="106"/>
    <x v="618"/>
    <m/>
    <m/>
    <m/>
    <m/>
    <m/>
    <m/>
  </r>
  <r>
    <s v="Transformers: Beast Wars Transmetals"/>
    <x v="12"/>
    <n v="2000"/>
    <x v="7027"/>
    <x v="31"/>
    <s v="Aug"/>
    <x v="9"/>
    <x v="176"/>
    <x v="383"/>
    <x v="203"/>
    <x v="58"/>
    <x v="145"/>
    <x v="618"/>
    <m/>
    <m/>
    <m/>
    <m/>
    <m/>
    <m/>
  </r>
  <r>
    <s v="GiFTPiA"/>
    <x v="19"/>
    <s v="N/A"/>
    <x v="4654"/>
    <x v="3"/>
    <s v="Oct"/>
    <x v="3"/>
    <x v="53"/>
    <x v="180"/>
    <x v="125"/>
    <x v="32"/>
    <x v="106"/>
    <x v="618"/>
    <m/>
    <m/>
    <m/>
    <m/>
    <m/>
    <m/>
  </r>
  <r>
    <s v="My Little Sister Can't Be This Cute Portable"/>
    <x v="16"/>
    <n v="2012"/>
    <x v="4742"/>
    <x v="26"/>
    <s v="Feb"/>
    <x v="8"/>
    <x v="25"/>
    <x v="180"/>
    <x v="125"/>
    <x v="32"/>
    <x v="106"/>
    <x v="618"/>
    <m/>
    <m/>
    <m/>
    <m/>
    <m/>
    <m/>
  </r>
  <r>
    <s v="Backyard NFL Football '10"/>
    <x v="4"/>
    <n v="2009"/>
    <x v="3484"/>
    <x v="15"/>
    <s v="Mar"/>
    <x v="0"/>
    <x v="10"/>
    <x v="205"/>
    <x v="125"/>
    <x v="58"/>
    <x v="145"/>
    <x v="618"/>
    <m/>
    <m/>
    <m/>
    <m/>
    <m/>
    <m/>
  </r>
  <r>
    <s v="Constantine"/>
    <x v="6"/>
    <n v="2005"/>
    <x v="7028"/>
    <x v="25"/>
    <s v="Dec"/>
    <x v="8"/>
    <x v="113"/>
    <x v="268"/>
    <x v="203"/>
    <x v="58"/>
    <x v="145"/>
    <x v="618"/>
    <n v="58"/>
    <n v="29"/>
    <n v="7.4"/>
    <n v="24"/>
    <s v="Bits Studios"/>
    <s v="M"/>
  </r>
  <r>
    <s v="Charlie and the Chocolate Factory"/>
    <x v="13"/>
    <n v="2005"/>
    <x v="7029"/>
    <x v="24"/>
    <s v="Apr"/>
    <x v="10"/>
    <x v="63"/>
    <x v="122"/>
    <x v="287"/>
    <x v="58"/>
    <x v="106"/>
    <x v="618"/>
    <n v="39"/>
    <n v="20"/>
    <n v="0.5"/>
    <n v="8"/>
    <s v="High Voltage Software, Backbone Entertainment"/>
    <s v="E"/>
  </r>
  <r>
    <s v="Dynasty Tactics 2"/>
    <x v="6"/>
    <n v="2003"/>
    <x v="2937"/>
    <x v="7"/>
    <s v="Mar"/>
    <x v="11"/>
    <x v="48"/>
    <x v="268"/>
    <x v="203"/>
    <x v="58"/>
    <x v="145"/>
    <x v="618"/>
    <n v="78"/>
    <n v="18"/>
    <n v="9.1"/>
    <n v="13"/>
    <s v="Koei"/>
    <s v="T"/>
  </r>
  <r>
    <s v="Real World Golf"/>
    <x v="6"/>
    <n v="2005"/>
    <x v="7030"/>
    <x v="31"/>
    <s v="Jun"/>
    <x v="0"/>
    <x v="351"/>
    <x v="268"/>
    <x v="203"/>
    <x v="58"/>
    <x v="145"/>
    <x v="618"/>
    <n v="73"/>
    <n v="11"/>
    <n v="6.3"/>
    <n v="4"/>
    <s v="Aqua Pacific, In2Games"/>
    <s v="E"/>
  </r>
  <r>
    <s v="Winter Heat"/>
    <x v="23"/>
    <n v="1996"/>
    <x v="906"/>
    <x v="4"/>
    <s v="Oct"/>
    <x v="0"/>
    <x v="8"/>
    <x v="180"/>
    <x v="125"/>
    <x v="32"/>
    <x v="106"/>
    <x v="618"/>
    <m/>
    <m/>
    <m/>
    <m/>
    <m/>
    <m/>
  </r>
  <r>
    <s v="Ty the Tasmanian Tiger 2: Bush Rescue"/>
    <x v="13"/>
    <n v="2004"/>
    <x v="7031"/>
    <x v="30"/>
    <s v="Feb"/>
    <x v="1"/>
    <x v="7"/>
    <x v="122"/>
    <x v="287"/>
    <x v="58"/>
    <x v="106"/>
    <x v="618"/>
    <n v="69"/>
    <n v="29"/>
    <n v="8.8000000000000007"/>
    <n v="4"/>
    <s v="Krome Studios"/>
    <s v="E"/>
  </r>
  <r>
    <s v="Hole in the Wall: Deluxe Edition"/>
    <x v="4"/>
    <n v="2011"/>
    <x v="7032"/>
    <x v="11"/>
    <s v="Oct"/>
    <x v="5"/>
    <x v="5"/>
    <x v="205"/>
    <x v="125"/>
    <x v="58"/>
    <x v="145"/>
    <x v="618"/>
    <m/>
    <m/>
    <s v="tbd"/>
    <m/>
    <s v="Ubisoft"/>
    <s v="E"/>
  </r>
  <r>
    <s v="Defender"/>
    <x v="19"/>
    <n v="2002"/>
    <x v="3940"/>
    <x v="15"/>
    <s v="Sep"/>
    <x v="5"/>
    <x v="39"/>
    <x v="122"/>
    <x v="287"/>
    <x v="58"/>
    <x v="106"/>
    <x v="618"/>
    <n v="66"/>
    <n v="14"/>
    <s v="tbd"/>
    <m/>
    <s v="Inevitable Entertainment"/>
    <s v="T"/>
  </r>
  <r>
    <s v="Blazblue: Continuum Shift Extend"/>
    <x v="22"/>
    <n v="2011"/>
    <x v="4913"/>
    <x v="0"/>
    <s v="May"/>
    <x v="9"/>
    <x v="148"/>
    <x v="396"/>
    <x v="300"/>
    <x v="64"/>
    <x v="133"/>
    <x v="618"/>
    <n v="83"/>
    <n v="28"/>
    <n v="7.5"/>
    <n v="97"/>
    <s v="Arc System Works"/>
    <s v="T"/>
  </r>
  <r>
    <s v="4 Game Fun Pack: Monopoly / Boggle / Yahtzee / Battleship"/>
    <x v="3"/>
    <n v="2005"/>
    <x v="7033"/>
    <x v="28"/>
    <s v="May"/>
    <x v="5"/>
    <x v="10"/>
    <x v="205"/>
    <x v="125"/>
    <x v="58"/>
    <x v="145"/>
    <x v="618"/>
    <m/>
    <m/>
    <m/>
    <m/>
    <m/>
    <m/>
  </r>
  <r>
    <s v="Mushroom Men: Rise of the Fungi"/>
    <x v="3"/>
    <n v="2008"/>
    <x v="1136"/>
    <x v="33"/>
    <s v="Jul"/>
    <x v="8"/>
    <x v="81"/>
    <x v="205"/>
    <x v="125"/>
    <x v="58"/>
    <x v="145"/>
    <x v="618"/>
    <n v="45"/>
    <n v="16"/>
    <n v="7.3"/>
    <n v="4"/>
    <s v="Red Fly Studio"/>
    <s v="E"/>
  </r>
  <r>
    <s v="The Polar Express"/>
    <x v="19"/>
    <n v="2004"/>
    <x v="7034"/>
    <x v="34"/>
    <s v="Jul"/>
    <x v="10"/>
    <x v="28"/>
    <x v="122"/>
    <x v="287"/>
    <x v="58"/>
    <x v="106"/>
    <x v="618"/>
    <n v="40"/>
    <n v="7"/>
    <n v="4.7"/>
    <n v="9"/>
    <s v="Blue Tongue Entertainment"/>
    <s v="E"/>
  </r>
  <r>
    <s v="BMX XXX"/>
    <x v="13"/>
    <n v="2002"/>
    <x v="5515"/>
    <x v="27"/>
    <s v="Nov"/>
    <x v="0"/>
    <x v="30"/>
    <x v="122"/>
    <x v="287"/>
    <x v="58"/>
    <x v="106"/>
    <x v="618"/>
    <n v="58"/>
    <n v="26"/>
    <n v="7.8"/>
    <n v="9"/>
    <s v="Z-Axis, Ltd."/>
    <s v="M"/>
  </r>
  <r>
    <s v="ATV: Quad Frenzy"/>
    <x v="3"/>
    <n v="2005"/>
    <x v="3022"/>
    <x v="23"/>
    <s v="Jun"/>
    <x v="2"/>
    <x v="35"/>
    <x v="205"/>
    <x v="125"/>
    <x v="58"/>
    <x v="145"/>
    <x v="618"/>
    <n v="35"/>
    <n v="5"/>
    <s v="tbd"/>
    <m/>
    <s v="Skyworks Technologies"/>
    <s v="E"/>
  </r>
  <r>
    <s v="Touch Detective 2 1/2"/>
    <x v="3"/>
    <n v="2007"/>
    <x v="2422"/>
    <x v="32"/>
    <s v="Nov"/>
    <x v="10"/>
    <x v="11"/>
    <x v="290"/>
    <x v="125"/>
    <x v="62"/>
    <x v="145"/>
    <x v="618"/>
    <n v="67"/>
    <n v="13"/>
    <s v="tbd"/>
    <m/>
    <s v="BeeWorks"/>
    <s v="E"/>
  </r>
  <r>
    <s v="Animal Planet: Vet Life"/>
    <x v="3"/>
    <n v="2009"/>
    <x v="7035"/>
    <x v="11"/>
    <s v="Oct"/>
    <x v="7"/>
    <x v="4"/>
    <x v="205"/>
    <x v="125"/>
    <x v="58"/>
    <x v="145"/>
    <x v="618"/>
    <m/>
    <m/>
    <s v="tbd"/>
    <m/>
    <s v="Activision"/>
    <s v="E"/>
  </r>
  <r>
    <s v="Frogger: Helmet Chaos"/>
    <x v="16"/>
    <n v="2005"/>
    <x v="7036"/>
    <x v="0"/>
    <s v="Oct"/>
    <x v="1"/>
    <x v="14"/>
    <x v="205"/>
    <x v="125"/>
    <x v="58"/>
    <x v="145"/>
    <x v="618"/>
    <n v="66"/>
    <n v="18"/>
    <n v="6.4"/>
    <n v="5"/>
    <s v="Konami Computer Entertainment Hawaii"/>
    <s v="E"/>
  </r>
  <r>
    <s v="Picross 3D 2"/>
    <x v="10"/>
    <n v="2015"/>
    <x v="7037"/>
    <x v="18"/>
    <s v="Feb"/>
    <x v="4"/>
    <x v="0"/>
    <x v="180"/>
    <x v="125"/>
    <x v="32"/>
    <x v="106"/>
    <x v="618"/>
    <m/>
    <m/>
    <m/>
    <m/>
    <m/>
    <m/>
  </r>
  <r>
    <s v="Pimp My Ride"/>
    <x v="4"/>
    <n v="2006"/>
    <x v="7038"/>
    <x v="26"/>
    <s v="Aug"/>
    <x v="2"/>
    <x v="4"/>
    <x v="205"/>
    <x v="125"/>
    <x v="58"/>
    <x v="145"/>
    <x v="618"/>
    <n v="38"/>
    <n v="14"/>
    <n v="3.8"/>
    <n v="29"/>
    <s v="Eutechnyx"/>
    <s v="T"/>
  </r>
  <r>
    <s v="Lady Sia"/>
    <x v="8"/>
    <n v="2001"/>
    <x v="1995"/>
    <x v="34"/>
    <s v="Feb"/>
    <x v="1"/>
    <x v="71"/>
    <x v="122"/>
    <x v="298"/>
    <x v="58"/>
    <x v="106"/>
    <x v="618"/>
    <n v="73"/>
    <n v="8"/>
    <s v="tbd"/>
    <m/>
    <s v="RFX Interactive"/>
    <s v="E"/>
  </r>
  <r>
    <s v="Rock Band: Metal Track Pack"/>
    <x v="6"/>
    <n v="2009"/>
    <x v="162"/>
    <x v="22"/>
    <s v="Dec"/>
    <x v="5"/>
    <x v="31"/>
    <x v="268"/>
    <x v="203"/>
    <x v="58"/>
    <x v="145"/>
    <x v="618"/>
    <m/>
    <m/>
    <s v="tbd"/>
    <m/>
    <s v="Harmonix Music Systems"/>
    <s v="T"/>
  </r>
  <r>
    <s v="Robotech: Invasion"/>
    <x v="6"/>
    <n v="2004"/>
    <x v="7039"/>
    <x v="15"/>
    <s v="Feb"/>
    <x v="6"/>
    <x v="63"/>
    <x v="268"/>
    <x v="203"/>
    <x v="58"/>
    <x v="145"/>
    <x v="618"/>
    <n v="57"/>
    <n v="33"/>
    <s v="tbd"/>
    <m/>
    <s v="Vicious Cycle"/>
    <s v="T"/>
  </r>
  <r>
    <s v="Vacation Sports"/>
    <x v="0"/>
    <n v="2009"/>
    <x v="7040"/>
    <x v="9"/>
    <s v="Feb"/>
    <x v="0"/>
    <x v="5"/>
    <x v="290"/>
    <x v="45"/>
    <x v="58"/>
    <x v="145"/>
    <x v="618"/>
    <m/>
    <m/>
    <s v="tbd"/>
    <m/>
    <s v="Mere Mortals"/>
    <s v="E"/>
  </r>
  <r>
    <s v="PDC World Championship Darts: Pro Tour"/>
    <x v="0"/>
    <n v="2010"/>
    <x v="109"/>
    <x v="27"/>
    <s v="Jan"/>
    <x v="0"/>
    <x v="347"/>
    <x v="180"/>
    <x v="265"/>
    <x v="58"/>
    <x v="145"/>
    <x v="618"/>
    <m/>
    <m/>
    <m/>
    <m/>
    <m/>
    <m/>
  </r>
  <r>
    <s v="Hollywood Squares"/>
    <x v="0"/>
    <n v="2010"/>
    <x v="6553"/>
    <x v="6"/>
    <s v="Apr"/>
    <x v="5"/>
    <x v="5"/>
    <x v="205"/>
    <x v="125"/>
    <x v="58"/>
    <x v="145"/>
    <x v="618"/>
    <m/>
    <m/>
    <s v="tbd"/>
    <m/>
    <s v="Ubisoft"/>
    <s v="E10+"/>
  </r>
  <r>
    <s v="Dr. Seuss' The Cat in the Hat"/>
    <x v="13"/>
    <n v="2003"/>
    <x v="7041"/>
    <x v="10"/>
    <s v="Feb"/>
    <x v="5"/>
    <x v="23"/>
    <x v="122"/>
    <x v="287"/>
    <x v="58"/>
    <x v="106"/>
    <x v="618"/>
    <n v="56"/>
    <n v="6"/>
    <s v="tbd"/>
    <m/>
    <s v="Magenta Software"/>
    <s v="E"/>
  </r>
  <r>
    <s v="Irozuki Tingle no Koi no Balloon Trip"/>
    <x v="3"/>
    <n v="2009"/>
    <x v="7042"/>
    <x v="14"/>
    <s v="Nov"/>
    <x v="10"/>
    <x v="0"/>
    <x v="180"/>
    <x v="125"/>
    <x v="32"/>
    <x v="106"/>
    <x v="618"/>
    <m/>
    <m/>
    <m/>
    <m/>
    <m/>
    <m/>
  </r>
  <r>
    <s v="Silly Bandz: Play The Craze"/>
    <x v="3"/>
    <n v="2010"/>
    <x v="3995"/>
    <x v="21"/>
    <s v="May"/>
    <x v="4"/>
    <x v="41"/>
    <x v="205"/>
    <x v="125"/>
    <x v="58"/>
    <x v="145"/>
    <x v="618"/>
    <m/>
    <m/>
    <m/>
    <m/>
    <m/>
    <m/>
  </r>
  <r>
    <s v="RIGS: Mechanized Combat League"/>
    <x v="9"/>
    <n v="2016"/>
    <x v="7043"/>
    <x v="3"/>
    <s v="Nov"/>
    <x v="8"/>
    <x v="3"/>
    <x v="396"/>
    <x v="300"/>
    <x v="62"/>
    <x v="133"/>
    <x v="618"/>
    <n v="79"/>
    <n v="42"/>
    <n v="7.9"/>
    <n v="76"/>
    <s v="Guerilla Cambridge"/>
    <s v="T"/>
  </r>
  <r>
    <s v="Final Fantasy I &amp; II"/>
    <x v="1"/>
    <n v="1994"/>
    <x v="6177"/>
    <x v="21"/>
    <s v="Feb"/>
    <x v="3"/>
    <x v="54"/>
    <x v="180"/>
    <x v="125"/>
    <x v="32"/>
    <x v="106"/>
    <x v="618"/>
    <m/>
    <m/>
    <m/>
    <m/>
    <m/>
    <m/>
  </r>
  <r>
    <s v="Starsky &amp; Hutch"/>
    <x v="19"/>
    <n v="2003"/>
    <x v="7044"/>
    <x v="33"/>
    <s v="Sep"/>
    <x v="2"/>
    <x v="176"/>
    <x v="122"/>
    <x v="287"/>
    <x v="58"/>
    <x v="106"/>
    <x v="618"/>
    <m/>
    <m/>
    <m/>
    <m/>
    <m/>
    <m/>
  </r>
  <r>
    <s v="Hellboy: The Science of Evil"/>
    <x v="4"/>
    <n v="2008"/>
    <x v="7045"/>
    <x v="8"/>
    <s v="Sep"/>
    <x v="8"/>
    <x v="14"/>
    <x v="205"/>
    <x v="125"/>
    <x v="58"/>
    <x v="145"/>
    <x v="618"/>
    <n v="44"/>
    <n v="31"/>
    <n v="5.7"/>
    <n v="9"/>
    <s v="Krome Studios"/>
    <s v="T"/>
  </r>
  <r>
    <s v="Langrisser IV"/>
    <x v="23"/>
    <n v="1997"/>
    <x v="7046"/>
    <x v="23"/>
    <s v="Aug"/>
    <x v="11"/>
    <x v="261"/>
    <x v="180"/>
    <x v="125"/>
    <x v="32"/>
    <x v="106"/>
    <x v="618"/>
    <m/>
    <m/>
    <m/>
    <m/>
    <m/>
    <m/>
  </r>
  <r>
    <s v="ATV Quad Kings"/>
    <x v="3"/>
    <n v="2010"/>
    <x v="1101"/>
    <x v="20"/>
    <s v="May"/>
    <x v="2"/>
    <x v="215"/>
    <x v="205"/>
    <x v="125"/>
    <x v="58"/>
    <x v="145"/>
    <x v="618"/>
    <n v="47"/>
    <n v="4"/>
    <s v="tbd"/>
    <m/>
    <s v="Beyond Reality"/>
    <s v="E"/>
  </r>
  <r>
    <s v="FoxKids.com Micro Maniacs Racing"/>
    <x v="12"/>
    <n v="2000"/>
    <x v="7047"/>
    <x v="18"/>
    <s v="Jun"/>
    <x v="2"/>
    <x v="34"/>
    <x v="383"/>
    <x v="203"/>
    <x v="58"/>
    <x v="145"/>
    <x v="618"/>
    <m/>
    <m/>
    <m/>
    <m/>
    <m/>
    <m/>
  </r>
  <r>
    <s v="Hexen: Beyond Heretic"/>
    <x v="12"/>
    <n v="1997"/>
    <x v="6445"/>
    <x v="7"/>
    <s v="Feb"/>
    <x v="6"/>
    <x v="13"/>
    <x v="383"/>
    <x v="203"/>
    <x v="58"/>
    <x v="145"/>
    <x v="618"/>
    <m/>
    <m/>
    <m/>
    <m/>
    <m/>
    <m/>
  </r>
  <r>
    <s v="NBA Live 16"/>
    <x v="17"/>
    <n v="2015"/>
    <x v="4451"/>
    <x v="14"/>
    <s v="May"/>
    <x v="0"/>
    <x v="7"/>
    <x v="290"/>
    <x v="45"/>
    <x v="58"/>
    <x v="145"/>
    <x v="618"/>
    <n v="60"/>
    <n v="17"/>
    <n v="5.6"/>
    <n v="62"/>
    <s v="EA Sports"/>
    <s v="E"/>
  </r>
  <r>
    <s v="Arcade Party Pak"/>
    <x v="12"/>
    <n v="1999"/>
    <x v="4683"/>
    <x v="30"/>
    <s v="Sep"/>
    <x v="5"/>
    <x v="39"/>
    <x v="383"/>
    <x v="203"/>
    <x v="58"/>
    <x v="145"/>
    <x v="618"/>
    <m/>
    <m/>
    <m/>
    <m/>
    <m/>
    <m/>
  </r>
  <r>
    <s v="Deus Ex: Human Revolution"/>
    <x v="18"/>
    <n v="2013"/>
    <x v="5055"/>
    <x v="22"/>
    <s v="Dec"/>
    <x v="6"/>
    <x v="15"/>
    <x v="268"/>
    <x v="300"/>
    <x v="58"/>
    <x v="145"/>
    <x v="618"/>
    <m/>
    <m/>
    <m/>
    <m/>
    <m/>
    <m/>
  </r>
  <r>
    <s v="Sonic Generations"/>
    <x v="14"/>
    <n v="2011"/>
    <x v="7048"/>
    <x v="16"/>
    <s v="Dec"/>
    <x v="1"/>
    <x v="8"/>
    <x v="324"/>
    <x v="270"/>
    <x v="58"/>
    <x v="133"/>
    <x v="618"/>
    <n v="77"/>
    <n v="11"/>
    <n v="8.3000000000000007"/>
    <n v="337"/>
    <s v="Sega"/>
    <s v="E"/>
  </r>
  <r>
    <s v="Kotoba no Puzzle: Mojipittan Daijiten"/>
    <x v="16"/>
    <n v="2004"/>
    <x v="4363"/>
    <x v="28"/>
    <s v="Dec"/>
    <x v="4"/>
    <x v="25"/>
    <x v="180"/>
    <x v="125"/>
    <x v="32"/>
    <x v="106"/>
    <x v="618"/>
    <m/>
    <m/>
    <m/>
    <m/>
    <m/>
    <m/>
  </r>
  <r>
    <s v="Yamaha Supercross"/>
    <x v="3"/>
    <n v="2009"/>
    <x v="4429"/>
    <x v="34"/>
    <s v="Jul"/>
    <x v="2"/>
    <x v="84"/>
    <x v="205"/>
    <x v="125"/>
    <x v="58"/>
    <x v="145"/>
    <x v="618"/>
    <m/>
    <m/>
    <s v="tbd"/>
    <m/>
    <s v="Coyote Console"/>
    <s v="E"/>
  </r>
  <r>
    <s v="Hitman Trilogy"/>
    <x v="6"/>
    <n v="2007"/>
    <x v="7049"/>
    <x v="29"/>
    <s v="Jan"/>
    <x v="8"/>
    <x v="21"/>
    <x v="268"/>
    <x v="203"/>
    <x v="58"/>
    <x v="145"/>
    <x v="618"/>
    <m/>
    <m/>
    <s v="tbd"/>
    <m/>
    <s v="Eidos Interactive"/>
    <s v="M"/>
  </r>
  <r>
    <s v="Dragon Quest &amp; Final Fantasy in Itadaki Street Portable"/>
    <x v="16"/>
    <n v="2006"/>
    <x v="942"/>
    <x v="29"/>
    <s v="Jul"/>
    <x v="5"/>
    <x v="15"/>
    <x v="180"/>
    <x v="125"/>
    <x v="32"/>
    <x v="106"/>
    <x v="618"/>
    <m/>
    <m/>
    <m/>
    <m/>
    <m/>
    <m/>
  </r>
  <r>
    <s v="Astro Boy: The Video Game"/>
    <x v="0"/>
    <n v="2009"/>
    <x v="6474"/>
    <x v="19"/>
    <s v="Oct"/>
    <x v="8"/>
    <x v="58"/>
    <x v="205"/>
    <x v="125"/>
    <x v="58"/>
    <x v="145"/>
    <x v="618"/>
    <n v="48"/>
    <n v="17"/>
    <n v="3.5"/>
    <n v="4"/>
    <s v="High Voltage Software"/>
    <s v="E10+"/>
  </r>
  <r>
    <s v="Railroad Tycoon II"/>
    <x v="12"/>
    <n v="1999"/>
    <x v="5151"/>
    <x v="29"/>
    <s v="Jan"/>
    <x v="11"/>
    <x v="352"/>
    <x v="383"/>
    <x v="203"/>
    <x v="58"/>
    <x v="145"/>
    <x v="618"/>
    <m/>
    <m/>
    <m/>
    <m/>
    <m/>
    <m/>
  </r>
  <r>
    <s v="The Cheetah Girls: Pop Star Sensations"/>
    <x v="3"/>
    <n v="2007"/>
    <x v="7050"/>
    <x v="4"/>
    <s v="Aug"/>
    <x v="5"/>
    <x v="32"/>
    <x v="205"/>
    <x v="125"/>
    <x v="58"/>
    <x v="145"/>
    <x v="618"/>
    <m/>
    <m/>
    <s v="tbd"/>
    <m/>
    <s v="Handheld Games"/>
    <s v="E"/>
  </r>
  <r>
    <s v="Kirarin * Revolution: Kira Kira Idol Audition"/>
    <x v="3"/>
    <n v="2006"/>
    <x v="4561"/>
    <x v="13"/>
    <s v="Aug"/>
    <x v="7"/>
    <x v="14"/>
    <x v="180"/>
    <x v="125"/>
    <x v="32"/>
    <x v="106"/>
    <x v="618"/>
    <m/>
    <m/>
    <m/>
    <m/>
    <m/>
    <m/>
  </r>
  <r>
    <s v="Rock Band: Metal Track Pack"/>
    <x v="0"/>
    <n v="2009"/>
    <x v="3549"/>
    <x v="17"/>
    <s v="Mar"/>
    <x v="5"/>
    <x v="31"/>
    <x v="205"/>
    <x v="125"/>
    <x v="58"/>
    <x v="145"/>
    <x v="618"/>
    <m/>
    <m/>
    <s v="tbd"/>
    <m/>
    <s v="Harmonix Music Systems"/>
    <s v="T"/>
  </r>
  <r>
    <s v="Ranma 1/2: Akanekodan Teki Hihou"/>
    <x v="7"/>
    <n v="1993"/>
    <x v="3043"/>
    <x v="20"/>
    <s v="Jan"/>
    <x v="3"/>
    <x v="353"/>
    <x v="180"/>
    <x v="125"/>
    <x v="32"/>
    <x v="106"/>
    <x v="618"/>
    <m/>
    <m/>
    <m/>
    <m/>
    <m/>
    <m/>
  </r>
  <r>
    <s v="Grand Theft Auto: San Andreas"/>
    <x v="4"/>
    <n v="2008"/>
    <x v="7051"/>
    <x v="11"/>
    <s v="Dec"/>
    <x v="8"/>
    <x v="2"/>
    <x v="122"/>
    <x v="287"/>
    <x v="58"/>
    <x v="145"/>
    <x v="618"/>
    <m/>
    <m/>
    <n v="7.5"/>
    <n v="46"/>
    <s v="War Drum Studios"/>
    <s v="M"/>
  </r>
  <r>
    <s v="The Penguins of Madagascar: Dr. Blowhole Returns - Again!"/>
    <x v="4"/>
    <n v="2011"/>
    <x v="7052"/>
    <x v="31"/>
    <s v="Apr"/>
    <x v="8"/>
    <x v="28"/>
    <x v="360"/>
    <x v="298"/>
    <x v="58"/>
    <x v="145"/>
    <x v="618"/>
    <m/>
    <m/>
    <m/>
    <m/>
    <m/>
    <m/>
  </r>
  <r>
    <s v="Planet 51"/>
    <x v="4"/>
    <n v="2009"/>
    <x v="1949"/>
    <x v="21"/>
    <s v="Jan"/>
    <x v="8"/>
    <x v="8"/>
    <x v="360"/>
    <x v="298"/>
    <x v="58"/>
    <x v="145"/>
    <x v="618"/>
    <n v="53"/>
    <n v="13"/>
    <s v="tbd"/>
    <m/>
    <s v="Pyro Studios"/>
    <s v="E"/>
  </r>
  <r>
    <s v="The BIGS"/>
    <x v="16"/>
    <n v="2007"/>
    <x v="2512"/>
    <x v="10"/>
    <s v="Mar"/>
    <x v="0"/>
    <x v="2"/>
    <x v="205"/>
    <x v="125"/>
    <x v="58"/>
    <x v="145"/>
    <x v="618"/>
    <n v="72"/>
    <n v="9"/>
    <s v="tbd"/>
    <m/>
    <s v="Blue Castle Games"/>
    <s v="E"/>
  </r>
  <r>
    <s v="[Prototype 2]"/>
    <x v="14"/>
    <n v="2012"/>
    <x v="5302"/>
    <x v="29"/>
    <s v="Jun"/>
    <x v="8"/>
    <x v="4"/>
    <x v="360"/>
    <x v="298"/>
    <x v="58"/>
    <x v="145"/>
    <x v="618"/>
    <n v="76"/>
    <n v="12"/>
    <n v="6.4"/>
    <n v="389"/>
    <s v="Radical Entertainment"/>
    <s v="M"/>
  </r>
  <r>
    <s v="Zombie Army Trilogy"/>
    <x v="17"/>
    <n v="2015"/>
    <x v="7053"/>
    <x v="9"/>
    <s v="Sep"/>
    <x v="6"/>
    <x v="262"/>
    <x v="268"/>
    <x v="300"/>
    <x v="58"/>
    <x v="145"/>
    <x v="618"/>
    <n v="62"/>
    <n v="10"/>
    <n v="7.2"/>
    <n v="40"/>
    <s v="Rebellion"/>
    <m/>
  </r>
  <r>
    <s v="Happy Feet Two"/>
    <x v="5"/>
    <s v="N/A"/>
    <x v="7054"/>
    <x v="32"/>
    <s v="Dec"/>
    <x v="8"/>
    <x v="19"/>
    <x v="290"/>
    <x v="125"/>
    <x v="58"/>
    <x v="145"/>
    <x v="618"/>
    <m/>
    <m/>
    <m/>
    <m/>
    <m/>
    <m/>
  </r>
  <r>
    <s v="Victory Zone"/>
    <x v="12"/>
    <n v="1995"/>
    <x v="4724"/>
    <x v="22"/>
    <s v="Jul"/>
    <x v="5"/>
    <x v="3"/>
    <x v="180"/>
    <x v="125"/>
    <x v="67"/>
    <x v="145"/>
    <x v="618"/>
    <m/>
    <m/>
    <m/>
    <m/>
    <m/>
    <m/>
  </r>
  <r>
    <s v="Cabela's North American Adventures"/>
    <x v="4"/>
    <n v="2010"/>
    <x v="7055"/>
    <x v="26"/>
    <s v="Nov"/>
    <x v="0"/>
    <x v="4"/>
    <x v="205"/>
    <x v="125"/>
    <x v="58"/>
    <x v="145"/>
    <x v="618"/>
    <n v="51"/>
    <n v="5"/>
    <n v="9"/>
    <n v="4"/>
    <s v="FUN Labs"/>
    <s v="T"/>
  </r>
  <r>
    <s v="Rengoku: The Tower of Purgatory"/>
    <x v="16"/>
    <n v="2005"/>
    <x v="1892"/>
    <x v="18"/>
    <s v="Jun"/>
    <x v="8"/>
    <x v="14"/>
    <x v="205"/>
    <x v="125"/>
    <x v="58"/>
    <x v="145"/>
    <x v="618"/>
    <n v="43"/>
    <n v="30"/>
    <n v="5.6"/>
    <n v="22"/>
    <s v="Neverland"/>
    <s v="M"/>
  </r>
  <r>
    <s v="Cabela's Adventure Camp"/>
    <x v="5"/>
    <n v="2011"/>
    <x v="7056"/>
    <x v="19"/>
    <s v="Jan"/>
    <x v="5"/>
    <x v="4"/>
    <x v="383"/>
    <x v="298"/>
    <x v="58"/>
    <x v="133"/>
    <x v="618"/>
    <m/>
    <m/>
    <s v="tbd"/>
    <m/>
    <s v="Activision"/>
    <s v="E"/>
  </r>
  <r>
    <s v="Goal Storm '97"/>
    <x v="12"/>
    <n v="1996"/>
    <x v="3794"/>
    <x v="9"/>
    <s v="Sep"/>
    <x v="0"/>
    <x v="14"/>
    <x v="365"/>
    <x v="125"/>
    <x v="100"/>
    <x v="145"/>
    <x v="618"/>
    <m/>
    <m/>
    <m/>
    <m/>
    <m/>
    <m/>
  </r>
  <r>
    <s v="Paws &amp; Claws: Pet Resort"/>
    <x v="0"/>
    <n v="2009"/>
    <x v="6970"/>
    <x v="27"/>
    <s v="Jul"/>
    <x v="7"/>
    <x v="28"/>
    <x v="205"/>
    <x v="125"/>
    <x v="58"/>
    <x v="145"/>
    <x v="618"/>
    <m/>
    <m/>
    <m/>
    <m/>
    <m/>
    <m/>
  </r>
  <r>
    <s v="Bust-A-Move DS"/>
    <x v="3"/>
    <n v="2005"/>
    <x v="3556"/>
    <x v="10"/>
    <s v="Mar"/>
    <x v="4"/>
    <x v="11"/>
    <x v="122"/>
    <x v="287"/>
    <x v="58"/>
    <x v="145"/>
    <x v="618"/>
    <n v="75"/>
    <n v="14"/>
    <n v="7"/>
    <n v="6"/>
    <s v="Happy Happening"/>
    <s v="E"/>
  </r>
  <r>
    <s v="Dynasty Warriors Advance"/>
    <x v="8"/>
    <n v="2005"/>
    <x v="7057"/>
    <x v="3"/>
    <s v="Jul"/>
    <x v="8"/>
    <x v="0"/>
    <x v="122"/>
    <x v="298"/>
    <x v="58"/>
    <x v="106"/>
    <x v="618"/>
    <n v="56"/>
    <n v="22"/>
    <s v="tbd"/>
    <m/>
    <s v="Koei"/>
    <s v="E"/>
  </r>
  <r>
    <s v="God Eater 2: Rage Burst"/>
    <x v="9"/>
    <n v="2015"/>
    <x v="7058"/>
    <x v="7"/>
    <s v="Sep"/>
    <x v="3"/>
    <x v="25"/>
    <x v="180"/>
    <x v="45"/>
    <x v="100"/>
    <x v="106"/>
    <x v="618"/>
    <n v="69"/>
    <n v="35"/>
    <n v="8"/>
    <n v="79"/>
    <s v="Shift"/>
    <s v="T"/>
  </r>
  <r>
    <s v="Pachi-Slot Aruze Oukoku 3"/>
    <x v="12"/>
    <n v="2000"/>
    <x v="3589"/>
    <x v="34"/>
    <s v="May"/>
    <x v="5"/>
    <x v="159"/>
    <x v="180"/>
    <x v="125"/>
    <x v="67"/>
    <x v="145"/>
    <x v="618"/>
    <m/>
    <m/>
    <m/>
    <m/>
    <m/>
    <m/>
  </r>
  <r>
    <s v="Tournament Pool"/>
    <x v="0"/>
    <n v="2009"/>
    <x v="4668"/>
    <x v="21"/>
    <s v="Dec"/>
    <x v="0"/>
    <x v="160"/>
    <x v="205"/>
    <x v="125"/>
    <x v="58"/>
    <x v="145"/>
    <x v="618"/>
    <m/>
    <m/>
    <s v="tbd"/>
    <m/>
    <s v="Destineer"/>
    <s v="E"/>
  </r>
  <r>
    <s v="Rock Band Track Pack: Classic Rock"/>
    <x v="5"/>
    <n v="2009"/>
    <x v="7059"/>
    <x v="14"/>
    <s v="Apr"/>
    <x v="5"/>
    <x v="31"/>
    <x v="205"/>
    <x v="125"/>
    <x v="58"/>
    <x v="145"/>
    <x v="618"/>
    <m/>
    <m/>
    <s v="tbd"/>
    <m/>
    <s v="Harmonix Music Systems"/>
    <s v="T"/>
  </r>
  <r>
    <s v="Aqua Aqua"/>
    <x v="6"/>
    <n v="2000"/>
    <x v="2443"/>
    <x v="32"/>
    <s v="May"/>
    <x v="4"/>
    <x v="76"/>
    <x v="268"/>
    <x v="203"/>
    <x v="58"/>
    <x v="145"/>
    <x v="618"/>
    <n v="79"/>
    <n v="14"/>
    <s v="tbd"/>
    <m/>
    <s v="Zed Two Limited"/>
    <s v="E"/>
  </r>
  <r>
    <s v="BlazBlue: Continuum Shift II"/>
    <x v="10"/>
    <n v="2011"/>
    <x v="2762"/>
    <x v="0"/>
    <s v="Jun"/>
    <x v="9"/>
    <x v="148"/>
    <x v="268"/>
    <x v="45"/>
    <x v="57"/>
    <x v="145"/>
    <x v="618"/>
    <n v="64"/>
    <n v="14"/>
    <n v="6.1"/>
    <n v="19"/>
    <s v="Arc System Works"/>
    <s v="T"/>
  </r>
  <r>
    <s v="Cats &amp; Dogs: The Revenge of Kitty Galore"/>
    <x v="3"/>
    <n v="2010"/>
    <x v="7060"/>
    <x v="6"/>
    <s v="May"/>
    <x v="8"/>
    <x v="11"/>
    <x v="205"/>
    <x v="125"/>
    <x v="58"/>
    <x v="145"/>
    <x v="618"/>
    <m/>
    <m/>
    <m/>
    <m/>
    <m/>
    <m/>
  </r>
  <r>
    <s v="Mega Man Zero 4"/>
    <x v="8"/>
    <n v="2005"/>
    <x v="7061"/>
    <x v="28"/>
    <s v="Nov"/>
    <x v="1"/>
    <x v="12"/>
    <x v="122"/>
    <x v="298"/>
    <x v="58"/>
    <x v="106"/>
    <x v="618"/>
    <n v="77"/>
    <n v="17"/>
    <n v="9.1"/>
    <n v="21"/>
    <s v="Inti"/>
    <s v="E"/>
  </r>
  <r>
    <s v="NASCAR '14"/>
    <x v="5"/>
    <n v="2014"/>
    <x v="5614"/>
    <x v="1"/>
    <s v="Apr"/>
    <x v="2"/>
    <x v="41"/>
    <x v="290"/>
    <x v="125"/>
    <x v="58"/>
    <x v="133"/>
    <x v="618"/>
    <n v="67"/>
    <n v="7"/>
    <n v="4.5999999999999996"/>
    <n v="20"/>
    <s v="Eutechnyx"/>
    <s v="E"/>
  </r>
  <r>
    <s v="Where the Wild Things Are"/>
    <x v="5"/>
    <n v="2009"/>
    <x v="855"/>
    <x v="24"/>
    <s v="Oct"/>
    <x v="1"/>
    <x v="19"/>
    <x v="290"/>
    <x v="45"/>
    <x v="58"/>
    <x v="145"/>
    <x v="618"/>
    <n v="53"/>
    <n v="8"/>
    <n v="4.8"/>
    <n v="4"/>
    <s v="Griptonite Games"/>
    <s v="E10+"/>
  </r>
  <r>
    <s v="Black Bass with Blue Marlin"/>
    <x v="12"/>
    <n v="1999"/>
    <x v="7062"/>
    <x v="6"/>
    <s v="Apr"/>
    <x v="0"/>
    <x v="200"/>
    <x v="383"/>
    <x v="203"/>
    <x v="58"/>
    <x v="145"/>
    <x v="618"/>
    <m/>
    <m/>
    <m/>
    <m/>
    <m/>
    <m/>
  </r>
  <r>
    <s v="DJ Max Fever"/>
    <x v="16"/>
    <n v="2009"/>
    <x v="7063"/>
    <x v="25"/>
    <s v="Jun"/>
    <x v="5"/>
    <x v="354"/>
    <x v="290"/>
    <x v="125"/>
    <x v="58"/>
    <x v="145"/>
    <x v="618"/>
    <n v="77"/>
    <n v="5"/>
    <n v="6.5"/>
    <n v="13"/>
    <s v="Pentavision Entertainment"/>
    <s v="T"/>
  </r>
  <r>
    <s v="Mega Man Battle Network 5: Double Team DS (JP sales)"/>
    <x v="3"/>
    <n v="2005"/>
    <x v="7064"/>
    <x v="29"/>
    <s v="Oct"/>
    <x v="3"/>
    <x v="0"/>
    <x v="180"/>
    <x v="125"/>
    <x v="32"/>
    <x v="106"/>
    <x v="618"/>
    <m/>
    <m/>
    <m/>
    <m/>
    <m/>
    <m/>
  </r>
  <r>
    <s v="Shrek: Forever After"/>
    <x v="4"/>
    <n v="2010"/>
    <x v="321"/>
    <x v="31"/>
    <s v="Dec"/>
    <x v="1"/>
    <x v="4"/>
    <x v="205"/>
    <x v="125"/>
    <x v="58"/>
    <x v="145"/>
    <x v="618"/>
    <n v="62"/>
    <n v="22"/>
    <n v="6.2"/>
    <n v="9"/>
    <s v="Xpec"/>
    <s v="E10+"/>
  </r>
  <r>
    <s v="My Boyfriend"/>
    <x v="3"/>
    <n v="2008"/>
    <x v="5597"/>
    <x v="4"/>
    <s v="Jun"/>
    <x v="7"/>
    <x v="233"/>
    <x v="205"/>
    <x v="125"/>
    <x v="58"/>
    <x v="145"/>
    <x v="618"/>
    <m/>
    <m/>
    <s v="tbd"/>
    <m/>
    <s v="Eidos Interactive"/>
    <s v="E10+"/>
  </r>
  <r>
    <s v="Utawarerumono: Chiriyukusha e no Komoriuta"/>
    <x v="6"/>
    <n v="2006"/>
    <x v="7065"/>
    <x v="24"/>
    <s v="May"/>
    <x v="10"/>
    <x v="315"/>
    <x v="180"/>
    <x v="125"/>
    <x v="32"/>
    <x v="106"/>
    <x v="618"/>
    <m/>
    <m/>
    <m/>
    <m/>
    <m/>
    <m/>
  </r>
  <r>
    <s v="Dawn of Discovery"/>
    <x v="3"/>
    <n v="2009"/>
    <x v="6432"/>
    <x v="31"/>
    <s v="May"/>
    <x v="7"/>
    <x v="5"/>
    <x v="360"/>
    <x v="298"/>
    <x v="58"/>
    <x v="145"/>
    <x v="618"/>
    <n v="82"/>
    <n v="11"/>
    <n v="7.3"/>
    <n v="7"/>
    <s v="Keen Games"/>
    <s v="E"/>
  </r>
  <r>
    <s v="Pro Evolution Soccer 2016"/>
    <x v="17"/>
    <n v="2015"/>
    <x v="7066"/>
    <x v="5"/>
    <s v="Dec"/>
    <x v="0"/>
    <x v="14"/>
    <x v="393"/>
    <x v="297"/>
    <x v="58"/>
    <x v="145"/>
    <x v="618"/>
    <n v="85"/>
    <n v="14"/>
    <n v="6.2"/>
    <n v="144"/>
    <s v="Konami"/>
    <s v="E"/>
  </r>
  <r>
    <s v="Hyper Formation Soccer"/>
    <x v="12"/>
    <n v="1995"/>
    <x v="2024"/>
    <x v="20"/>
    <s v="Jun"/>
    <x v="0"/>
    <x v="190"/>
    <x v="180"/>
    <x v="125"/>
    <x v="67"/>
    <x v="145"/>
    <x v="618"/>
    <m/>
    <m/>
    <m/>
    <m/>
    <m/>
    <m/>
  </r>
  <r>
    <s v="Tiger Woods PGA Tour 06"/>
    <x v="19"/>
    <n v="2005"/>
    <x v="2750"/>
    <x v="21"/>
    <s v="Sep"/>
    <x v="0"/>
    <x v="7"/>
    <x v="122"/>
    <x v="287"/>
    <x v="58"/>
    <x v="106"/>
    <x v="618"/>
    <n v="82"/>
    <n v="19"/>
    <n v="4.8"/>
    <n v="4"/>
    <s v="EA Sports"/>
    <s v="E"/>
  </r>
  <r>
    <s v="Jupiter Strike"/>
    <x v="12"/>
    <n v="1994"/>
    <x v="1387"/>
    <x v="8"/>
    <s v="Jul"/>
    <x v="6"/>
    <x v="30"/>
    <x v="383"/>
    <x v="203"/>
    <x v="58"/>
    <x v="145"/>
    <x v="618"/>
    <m/>
    <m/>
    <m/>
    <m/>
    <m/>
    <m/>
  </r>
  <r>
    <s v="Totally Spies! Totally Party"/>
    <x v="0"/>
    <n v="2008"/>
    <x v="7067"/>
    <x v="22"/>
    <s v="May"/>
    <x v="5"/>
    <x v="5"/>
    <x v="290"/>
    <x v="45"/>
    <x v="58"/>
    <x v="145"/>
    <x v="618"/>
    <m/>
    <m/>
    <m/>
    <m/>
    <m/>
    <m/>
  </r>
  <r>
    <s v="Sudokuro"/>
    <x v="3"/>
    <n v="2007"/>
    <x v="7068"/>
    <x v="18"/>
    <s v="Aug"/>
    <x v="4"/>
    <x v="67"/>
    <x v="205"/>
    <x v="125"/>
    <x v="58"/>
    <x v="145"/>
    <x v="618"/>
    <m/>
    <m/>
    <s v="tbd"/>
    <m/>
    <s v="FrontLine Studios"/>
    <s v="E"/>
  </r>
  <r>
    <s v="ArmA III"/>
    <x v="14"/>
    <n v="2013"/>
    <x v="7069"/>
    <x v="5"/>
    <s v="Apr"/>
    <x v="6"/>
    <x v="355"/>
    <x v="180"/>
    <x v="244"/>
    <x v="58"/>
    <x v="145"/>
    <x v="618"/>
    <n v="74"/>
    <n v="38"/>
    <n v="7.4"/>
    <n v="866"/>
    <s v="Bohemia Interactive"/>
    <s v="M"/>
  </r>
  <r>
    <s v="Saigo no Yakusoku no Monogatari"/>
    <x v="16"/>
    <n v="2011"/>
    <x v="6543"/>
    <x v="34"/>
    <s v="Sep"/>
    <x v="3"/>
    <x v="53"/>
    <x v="180"/>
    <x v="125"/>
    <x v="32"/>
    <x v="106"/>
    <x v="618"/>
    <m/>
    <m/>
    <m/>
    <m/>
    <m/>
    <m/>
  </r>
  <r>
    <s v="Metal Gear Solid Integral"/>
    <x v="12"/>
    <n v="1999"/>
    <x v="4636"/>
    <x v="18"/>
    <s v="Sep"/>
    <x v="10"/>
    <x v="14"/>
    <x v="180"/>
    <x v="125"/>
    <x v="67"/>
    <x v="145"/>
    <x v="618"/>
    <m/>
    <m/>
    <m/>
    <m/>
    <m/>
    <m/>
  </r>
  <r>
    <s v="Tetris Evolution"/>
    <x v="4"/>
    <n v="2007"/>
    <x v="7070"/>
    <x v="20"/>
    <s v="May"/>
    <x v="4"/>
    <x v="28"/>
    <x v="122"/>
    <x v="287"/>
    <x v="58"/>
    <x v="145"/>
    <x v="618"/>
    <n v="52"/>
    <n v="21"/>
    <s v="tbd"/>
    <m/>
    <s v="Mass Media"/>
    <s v="E"/>
  </r>
  <r>
    <s v="Green Lantern: Rise of the Manhunters"/>
    <x v="3"/>
    <n v="2011"/>
    <x v="17"/>
    <x v="14"/>
    <s v="Nov"/>
    <x v="8"/>
    <x v="19"/>
    <x v="360"/>
    <x v="287"/>
    <x v="58"/>
    <x v="145"/>
    <x v="618"/>
    <m/>
    <m/>
    <s v="tbd"/>
    <m/>
    <s v="Griptonite Games"/>
    <s v="E10+"/>
  </r>
  <r>
    <s v="FIFA World Cup Germany 2006"/>
    <x v="16"/>
    <n v="2006"/>
    <x v="464"/>
    <x v="31"/>
    <s v="Jan"/>
    <x v="0"/>
    <x v="7"/>
    <x v="205"/>
    <x v="125"/>
    <x v="58"/>
    <x v="145"/>
    <x v="618"/>
    <n v="72"/>
    <n v="15"/>
    <n v="7.3"/>
    <n v="8"/>
    <s v="EA Canada"/>
    <s v="E"/>
  </r>
  <r>
    <s v="Fit in Six"/>
    <x v="0"/>
    <n v="2011"/>
    <x v="7071"/>
    <x v="10"/>
    <s v="Dec"/>
    <x v="0"/>
    <x v="5"/>
    <x v="205"/>
    <x v="125"/>
    <x v="58"/>
    <x v="145"/>
    <x v="618"/>
    <m/>
    <m/>
    <s v="tbd"/>
    <m/>
    <s v="Blue Byte"/>
    <s v="E"/>
  </r>
  <r>
    <s v="Reign of Fire"/>
    <x v="19"/>
    <n v="2002"/>
    <x v="7072"/>
    <x v="14"/>
    <s v="Oct"/>
    <x v="6"/>
    <x v="176"/>
    <x v="122"/>
    <x v="287"/>
    <x v="58"/>
    <x v="106"/>
    <x v="618"/>
    <n v="54"/>
    <n v="9"/>
    <n v="5.9"/>
    <n v="7"/>
    <s v="Kuju Entertainment"/>
    <s v="T"/>
  </r>
  <r>
    <s v="Naruto Shippuden: Naruto vs. Sasuke"/>
    <x v="3"/>
    <n v="2008"/>
    <x v="7073"/>
    <x v="17"/>
    <s v="May"/>
    <x v="8"/>
    <x v="197"/>
    <x v="360"/>
    <x v="125"/>
    <x v="102"/>
    <x v="106"/>
    <x v="618"/>
    <n v="64"/>
    <n v="7"/>
    <s v="tbd"/>
    <m/>
    <s v="Takara Tomy"/>
    <s v="E10+"/>
  </r>
  <r>
    <s v="MLB 14: The Show"/>
    <x v="22"/>
    <n v="2014"/>
    <x v="4714"/>
    <x v="30"/>
    <s v="Oct"/>
    <x v="0"/>
    <x v="132"/>
    <x v="122"/>
    <x v="125"/>
    <x v="58"/>
    <x v="147"/>
    <x v="618"/>
    <n v="68"/>
    <n v="6"/>
    <n v="7"/>
    <n v="25"/>
    <s v="SCEA San Diego Studios"/>
    <s v="E"/>
  </r>
  <r>
    <s v="Rogue Warrior"/>
    <x v="4"/>
    <n v="2009"/>
    <x v="7074"/>
    <x v="31"/>
    <s v="May"/>
    <x v="6"/>
    <x v="6"/>
    <x v="290"/>
    <x v="45"/>
    <x v="58"/>
    <x v="145"/>
    <x v="618"/>
    <n v="28"/>
    <n v="33"/>
    <n v="2.8"/>
    <n v="64"/>
    <s v="Rebellion"/>
    <s v="M"/>
  </r>
  <r>
    <s v="Sniper Elite"/>
    <x v="0"/>
    <n v="2010"/>
    <x v="7075"/>
    <x v="4"/>
    <s v="Mar"/>
    <x v="6"/>
    <x v="356"/>
    <x v="360"/>
    <x v="287"/>
    <x v="58"/>
    <x v="145"/>
    <x v="618"/>
    <n v="71"/>
    <n v="4"/>
    <s v="tbd"/>
    <m/>
    <s v="Rebellion"/>
    <s v="M"/>
  </r>
  <r>
    <s v="Tales of the World: Reve Unitia"/>
    <x v="10"/>
    <n v="2014"/>
    <x v="7076"/>
    <x v="26"/>
    <s v="Jan"/>
    <x v="3"/>
    <x v="25"/>
    <x v="180"/>
    <x v="125"/>
    <x v="32"/>
    <x v="106"/>
    <x v="618"/>
    <m/>
    <m/>
    <m/>
    <m/>
    <m/>
    <m/>
  </r>
  <r>
    <s v="Sakura Wars"/>
    <x v="21"/>
    <n v="2000"/>
    <x v="246"/>
    <x v="16"/>
    <s v="Apr"/>
    <x v="10"/>
    <x v="8"/>
    <x v="180"/>
    <x v="125"/>
    <x v="32"/>
    <x v="106"/>
    <x v="618"/>
    <m/>
    <m/>
    <m/>
    <m/>
    <m/>
    <m/>
  </r>
  <r>
    <s v="Jampack Volume 14 (RP-T)"/>
    <x v="6"/>
    <n v="2006"/>
    <x v="7077"/>
    <x v="31"/>
    <s v="Jun"/>
    <x v="5"/>
    <x v="3"/>
    <x v="268"/>
    <x v="203"/>
    <x v="58"/>
    <x v="145"/>
    <x v="618"/>
    <m/>
    <m/>
    <m/>
    <m/>
    <m/>
    <m/>
  </r>
  <r>
    <s v="Pro Yakyuu Team o Tsukurou! 2"/>
    <x v="3"/>
    <n v="2009"/>
    <x v="4280"/>
    <x v="34"/>
    <s v="May"/>
    <x v="0"/>
    <x v="8"/>
    <x v="180"/>
    <x v="125"/>
    <x v="32"/>
    <x v="106"/>
    <x v="618"/>
    <m/>
    <m/>
    <m/>
    <m/>
    <m/>
    <m/>
  </r>
  <r>
    <s v="Mace Griffin: Bounty Hunter"/>
    <x v="13"/>
    <n v="2003"/>
    <x v="7078"/>
    <x v="13"/>
    <s v="Dec"/>
    <x v="6"/>
    <x v="7"/>
    <x v="122"/>
    <x v="287"/>
    <x v="58"/>
    <x v="106"/>
    <x v="618"/>
    <n v="64"/>
    <n v="27"/>
    <n v="8.1999999999999993"/>
    <n v="11"/>
    <s v="Warthog"/>
    <s v="M"/>
  </r>
  <r>
    <s v="Naruto Shippuden 3D: The New Era"/>
    <x v="10"/>
    <n v="2011"/>
    <x v="7079"/>
    <x v="9"/>
    <s v="Jan"/>
    <x v="8"/>
    <x v="11"/>
    <x v="180"/>
    <x v="203"/>
    <x v="23"/>
    <x v="145"/>
    <x v="618"/>
    <m/>
    <m/>
    <m/>
    <m/>
    <m/>
    <m/>
  </r>
  <r>
    <s v="Woody Woodpecker Racing"/>
    <x v="12"/>
    <n v="1999"/>
    <x v="3026"/>
    <x v="30"/>
    <s v="May"/>
    <x v="2"/>
    <x v="14"/>
    <x v="383"/>
    <x v="203"/>
    <x v="58"/>
    <x v="145"/>
    <x v="618"/>
    <n v="46"/>
    <n v="4"/>
    <m/>
    <m/>
    <s v="VU Games"/>
    <s v="E"/>
  </r>
  <r>
    <s v="Martian Gothic: Unification"/>
    <x v="12"/>
    <n v="2001"/>
    <x v="7080"/>
    <x v="29"/>
    <s v="Sep"/>
    <x v="10"/>
    <x v="2"/>
    <x v="383"/>
    <x v="203"/>
    <x v="58"/>
    <x v="145"/>
    <x v="618"/>
    <n v="64"/>
    <n v="4"/>
    <n v="6.1"/>
    <n v="16"/>
    <s v="Coyote Developments"/>
    <s v="M"/>
  </r>
  <r>
    <s v="Final Fantasy XII International Zodiac Job System"/>
    <x v="6"/>
    <n v="2007"/>
    <x v="6692"/>
    <x v="15"/>
    <s v="Feb"/>
    <x v="3"/>
    <x v="15"/>
    <x v="180"/>
    <x v="125"/>
    <x v="32"/>
    <x v="106"/>
    <x v="618"/>
    <m/>
    <m/>
    <m/>
    <m/>
    <m/>
    <m/>
  </r>
  <r>
    <s v="Fight Club"/>
    <x v="13"/>
    <n v="2004"/>
    <x v="569"/>
    <x v="14"/>
    <s v="Apr"/>
    <x v="9"/>
    <x v="23"/>
    <x v="122"/>
    <x v="287"/>
    <x v="58"/>
    <x v="106"/>
    <x v="618"/>
    <n v="37"/>
    <n v="29"/>
    <n v="4.7"/>
    <n v="13"/>
    <s v="Genuine Games"/>
    <s v="M"/>
  </r>
  <r>
    <s v="WWE 2K17"/>
    <x v="4"/>
    <n v="2016"/>
    <x v="7081"/>
    <x v="7"/>
    <s v="Mar"/>
    <x v="0"/>
    <x v="2"/>
    <x v="268"/>
    <x v="203"/>
    <x v="58"/>
    <x v="145"/>
    <x v="618"/>
    <m/>
    <m/>
    <s v="tbd"/>
    <m/>
    <s v="Yuke's"/>
    <s v="T"/>
  </r>
  <r>
    <s v="Carnage Heart"/>
    <x v="12"/>
    <n v="1995"/>
    <x v="4861"/>
    <x v="32"/>
    <s v="Jun"/>
    <x v="11"/>
    <x v="3"/>
    <x v="365"/>
    <x v="45"/>
    <x v="100"/>
    <x v="145"/>
    <x v="618"/>
    <m/>
    <m/>
    <m/>
    <m/>
    <m/>
    <m/>
  </r>
  <r>
    <s v="Tom Clancy's Splinter Cell: Conviction"/>
    <x v="14"/>
    <n v="2010"/>
    <x v="7082"/>
    <x v="8"/>
    <s v="Dec"/>
    <x v="8"/>
    <x v="5"/>
    <x v="180"/>
    <x v="283"/>
    <x v="58"/>
    <x v="133"/>
    <x v="618"/>
    <n v="83"/>
    <n v="20"/>
    <n v="5.2"/>
    <n v="672"/>
    <s v="Ubisoft Montreal"/>
    <s v="M"/>
  </r>
  <r>
    <s v="Grand Theft Auto: Mission Pack #1, London 1969"/>
    <x v="12"/>
    <n v="1998"/>
    <x v="7083"/>
    <x v="26"/>
    <s v="Aug"/>
    <x v="10"/>
    <x v="2"/>
    <x v="383"/>
    <x v="203"/>
    <x v="58"/>
    <x v="145"/>
    <x v="618"/>
    <m/>
    <m/>
    <m/>
    <m/>
    <m/>
    <m/>
  </r>
  <r>
    <s v="Kamen Rider: Climax Heroes"/>
    <x v="6"/>
    <n v="2009"/>
    <x v="6823"/>
    <x v="19"/>
    <s v="Sep"/>
    <x v="9"/>
    <x v="25"/>
    <x v="180"/>
    <x v="125"/>
    <x v="32"/>
    <x v="106"/>
    <x v="618"/>
    <m/>
    <m/>
    <m/>
    <m/>
    <m/>
    <m/>
  </r>
  <r>
    <s v="Robotics;Notes"/>
    <x v="5"/>
    <n v="2012"/>
    <x v="7084"/>
    <x v="5"/>
    <s v="Feb"/>
    <x v="10"/>
    <x v="357"/>
    <x v="180"/>
    <x v="125"/>
    <x v="32"/>
    <x v="106"/>
    <x v="618"/>
    <m/>
    <m/>
    <m/>
    <m/>
    <m/>
    <m/>
  </r>
  <r>
    <s v="Disney Channel Collection Vol. 1"/>
    <x v="8"/>
    <n v="2004"/>
    <x v="7085"/>
    <x v="4"/>
    <s v="Sep"/>
    <x v="5"/>
    <x v="33"/>
    <x v="122"/>
    <x v="298"/>
    <x v="58"/>
    <x v="106"/>
    <x v="618"/>
    <m/>
    <m/>
    <m/>
    <m/>
    <m/>
    <m/>
  </r>
  <r>
    <s v="Total Immersion Racing"/>
    <x v="6"/>
    <n v="2002"/>
    <x v="7086"/>
    <x v="30"/>
    <s v="Aug"/>
    <x v="2"/>
    <x v="87"/>
    <x v="268"/>
    <x v="203"/>
    <x v="58"/>
    <x v="145"/>
    <x v="618"/>
    <n v="59"/>
    <n v="7"/>
    <s v="tbd"/>
    <m/>
    <s v="Razorworks Studios"/>
    <s v="E"/>
  </r>
  <r>
    <s v="The Hardy Boys: The Hidden Theft"/>
    <x v="0"/>
    <n v="2009"/>
    <x v="3465"/>
    <x v="27"/>
    <s v="Jul"/>
    <x v="10"/>
    <x v="305"/>
    <x v="360"/>
    <x v="298"/>
    <x v="58"/>
    <x v="145"/>
    <x v="618"/>
    <n v="50"/>
    <n v="5"/>
    <s v="tbd"/>
    <m/>
    <s v="XPEC Entertainment Inc."/>
    <s v="E10+"/>
  </r>
  <r>
    <s v="Virtual Hydlide"/>
    <x v="23"/>
    <n v="1995"/>
    <x v="1223"/>
    <x v="25"/>
    <s v="Aug"/>
    <x v="3"/>
    <x v="8"/>
    <x v="180"/>
    <x v="125"/>
    <x v="32"/>
    <x v="106"/>
    <x v="618"/>
    <m/>
    <m/>
    <m/>
    <m/>
    <m/>
    <m/>
  </r>
  <r>
    <s v="Rango: The Video Game"/>
    <x v="3"/>
    <n v="2011"/>
    <x v="7087"/>
    <x v="28"/>
    <s v="Dec"/>
    <x v="8"/>
    <x v="7"/>
    <x v="360"/>
    <x v="298"/>
    <x v="58"/>
    <x v="145"/>
    <x v="618"/>
    <n v="55"/>
    <n v="4"/>
    <s v="tbd"/>
    <m/>
    <s v="Behavior Studios"/>
    <s v="E"/>
  </r>
  <r>
    <s v="Warriors Orochi 3"/>
    <x v="16"/>
    <n v="2012"/>
    <x v="2790"/>
    <x v="3"/>
    <s v="Jul"/>
    <x v="8"/>
    <x v="116"/>
    <x v="180"/>
    <x v="125"/>
    <x v="32"/>
    <x v="106"/>
    <x v="618"/>
    <m/>
    <m/>
    <m/>
    <m/>
    <m/>
    <m/>
  </r>
  <r>
    <s v="Space Invaders"/>
    <x v="8"/>
    <n v="2002"/>
    <x v="5146"/>
    <x v="8"/>
    <s v="Sep"/>
    <x v="6"/>
    <x v="4"/>
    <x v="122"/>
    <x v="298"/>
    <x v="58"/>
    <x v="106"/>
    <x v="618"/>
    <m/>
    <m/>
    <m/>
    <m/>
    <m/>
    <m/>
  </r>
  <r>
    <s v="FlatOut: Ultimate Carnage"/>
    <x v="4"/>
    <n v="2007"/>
    <x v="5850"/>
    <x v="32"/>
    <s v="Jul"/>
    <x v="2"/>
    <x v="87"/>
    <x v="360"/>
    <x v="287"/>
    <x v="58"/>
    <x v="145"/>
    <x v="618"/>
    <n v="80"/>
    <n v="44"/>
    <n v="8.8000000000000007"/>
    <n v="66"/>
    <s v="Bugbear"/>
    <s v="T"/>
  </r>
  <r>
    <s v="Viewtiful Joe: Double Trouble!"/>
    <x v="3"/>
    <n v="2005"/>
    <x v="5793"/>
    <x v="18"/>
    <s v="May"/>
    <x v="8"/>
    <x v="12"/>
    <x v="122"/>
    <x v="125"/>
    <x v="62"/>
    <x v="145"/>
    <x v="618"/>
    <m/>
    <m/>
    <m/>
    <m/>
    <m/>
    <m/>
  </r>
  <r>
    <s v="Digimon Digital Card Battle"/>
    <x v="12"/>
    <n v="1999"/>
    <x v="7088"/>
    <x v="28"/>
    <s v="Dec"/>
    <x v="11"/>
    <x v="25"/>
    <x v="383"/>
    <x v="203"/>
    <x v="58"/>
    <x v="145"/>
    <x v="618"/>
    <n v="51"/>
    <n v="5"/>
    <n v="9"/>
    <n v="44"/>
    <s v="Bandai"/>
    <s v="T"/>
  </r>
  <r>
    <s v="Petz Fashion: Dogz &amp; Catz"/>
    <x v="3"/>
    <n v="2009"/>
    <x v="1604"/>
    <x v="13"/>
    <s v="Oct"/>
    <x v="7"/>
    <x v="5"/>
    <x v="205"/>
    <x v="125"/>
    <x v="58"/>
    <x v="145"/>
    <x v="618"/>
    <m/>
    <m/>
    <m/>
    <m/>
    <m/>
    <m/>
  </r>
  <r>
    <s v="Dragon Ball Z: Battle of Z"/>
    <x v="22"/>
    <n v="2014"/>
    <x v="7089"/>
    <x v="31"/>
    <s v="Jun"/>
    <x v="9"/>
    <x v="25"/>
    <x v="180"/>
    <x v="203"/>
    <x v="23"/>
    <x v="145"/>
    <x v="618"/>
    <n v="66"/>
    <n v="7"/>
    <n v="7.5"/>
    <n v="54"/>
    <s v="Artdink"/>
    <s v="T"/>
  </r>
  <r>
    <s v="Kuroko's Basketball: Miracle Game"/>
    <x v="16"/>
    <n v="2012"/>
    <x v="2424"/>
    <x v="27"/>
    <s v="Oct"/>
    <x v="0"/>
    <x v="25"/>
    <x v="180"/>
    <x v="125"/>
    <x v="32"/>
    <x v="106"/>
    <x v="618"/>
    <m/>
    <m/>
    <m/>
    <m/>
    <m/>
    <m/>
  </r>
  <r>
    <s v="Aquapazza: Aquaplus Dream Match"/>
    <x v="5"/>
    <n v="2012"/>
    <x v="4719"/>
    <x v="33"/>
    <s v="Apr"/>
    <x v="9"/>
    <x v="315"/>
    <x v="268"/>
    <x v="125"/>
    <x v="69"/>
    <x v="145"/>
    <x v="618"/>
    <n v="75"/>
    <n v="13"/>
    <n v="7.8"/>
    <n v="20"/>
    <s v="Examu"/>
    <s v="T"/>
  </r>
  <r>
    <s v="Jikkyou Powerful Pro Yakyuu 13 Ketteiban"/>
    <x v="6"/>
    <n v="2006"/>
    <x v="7090"/>
    <x v="31"/>
    <s v="Jul"/>
    <x v="0"/>
    <x v="14"/>
    <x v="180"/>
    <x v="125"/>
    <x v="32"/>
    <x v="106"/>
    <x v="618"/>
    <m/>
    <m/>
    <m/>
    <m/>
    <m/>
    <m/>
  </r>
  <r>
    <s v="Stronghold Kingdoms"/>
    <x v="14"/>
    <n v="2011"/>
    <x v="4800"/>
    <x v="30"/>
    <s v="Sep"/>
    <x v="11"/>
    <x v="233"/>
    <x v="180"/>
    <x v="244"/>
    <x v="58"/>
    <x v="145"/>
    <x v="618"/>
    <n v="75"/>
    <n v="4"/>
    <n v="4.9000000000000004"/>
    <n v="89"/>
    <s v="FireFly Studios"/>
    <m/>
  </r>
  <r>
    <s v="Yuusha no Kuse ni Namaikida Or 3D"/>
    <x v="16"/>
    <n v="2010"/>
    <x v="1884"/>
    <x v="15"/>
    <s v="May"/>
    <x v="11"/>
    <x v="3"/>
    <x v="180"/>
    <x v="125"/>
    <x v="32"/>
    <x v="106"/>
    <x v="618"/>
    <m/>
    <m/>
    <m/>
    <m/>
    <m/>
    <m/>
  </r>
  <r>
    <s v="Lucha Libre AAA: Heroes del Ring"/>
    <x v="5"/>
    <n v="2010"/>
    <x v="7091"/>
    <x v="21"/>
    <s v="Jan"/>
    <x v="9"/>
    <x v="14"/>
    <x v="205"/>
    <x v="125"/>
    <x v="58"/>
    <x v="145"/>
    <x v="618"/>
    <n v="54"/>
    <n v="6"/>
    <n v="7.1"/>
    <n v="10"/>
    <s v="Immersion Software &amp; Graphics"/>
    <s v="T"/>
  </r>
  <r>
    <s v="Dead to Rights II"/>
    <x v="13"/>
    <n v="2005"/>
    <x v="7092"/>
    <x v="14"/>
    <s v="May"/>
    <x v="6"/>
    <x v="7"/>
    <x v="122"/>
    <x v="287"/>
    <x v="58"/>
    <x v="106"/>
    <x v="618"/>
    <n v="54"/>
    <n v="35"/>
    <n v="7.4"/>
    <n v="5"/>
    <s v="Namco"/>
    <s v="M"/>
  </r>
  <r>
    <s v="Hysteria Hospital: Emergency Ward"/>
    <x v="3"/>
    <n v="2009"/>
    <x v="7093"/>
    <x v="23"/>
    <s v="Jun"/>
    <x v="8"/>
    <x v="60"/>
    <x v="205"/>
    <x v="125"/>
    <x v="58"/>
    <x v="145"/>
    <x v="618"/>
    <n v="45"/>
    <n v="12"/>
    <s v="tbd"/>
    <m/>
    <s v="Gameinvest"/>
    <s v="E"/>
  </r>
  <r>
    <s v="Project: Horned Owl"/>
    <x v="12"/>
    <n v="1995"/>
    <x v="3289"/>
    <x v="17"/>
    <s v="Apr"/>
    <x v="6"/>
    <x v="3"/>
    <x v="396"/>
    <x v="287"/>
    <x v="69"/>
    <x v="145"/>
    <x v="618"/>
    <m/>
    <m/>
    <m/>
    <m/>
    <m/>
    <m/>
  </r>
  <r>
    <s v="Mobile Suit Gundam Age: Universe Accel / Cosmic Drive"/>
    <x v="16"/>
    <n v="2012"/>
    <x v="4508"/>
    <x v="3"/>
    <s v="Oct"/>
    <x v="8"/>
    <x v="25"/>
    <x v="180"/>
    <x v="125"/>
    <x v="32"/>
    <x v="106"/>
    <x v="618"/>
    <m/>
    <m/>
    <m/>
    <m/>
    <m/>
    <m/>
  </r>
  <r>
    <s v="Pac-Man and the Ghostly Adventures 2"/>
    <x v="4"/>
    <n v="2014"/>
    <x v="7094"/>
    <x v="25"/>
    <s v="Aug"/>
    <x v="10"/>
    <x v="25"/>
    <x v="268"/>
    <x v="203"/>
    <x v="58"/>
    <x v="145"/>
    <x v="618"/>
    <n v="60"/>
    <n v="7"/>
    <n v="6.5"/>
    <n v="10"/>
    <s v="Vicious Cycle"/>
    <s v="E10+"/>
  </r>
  <r>
    <s v="Trauma Center: Under the Knife 2"/>
    <x v="3"/>
    <n v="2008"/>
    <x v="5806"/>
    <x v="22"/>
    <s v="Jan"/>
    <x v="7"/>
    <x v="91"/>
    <x v="205"/>
    <x v="125"/>
    <x v="58"/>
    <x v="145"/>
    <x v="618"/>
    <n v="79"/>
    <n v="29"/>
    <n v="8.5"/>
    <n v="11"/>
    <s v="Vanguard"/>
    <s v="T"/>
  </r>
  <r>
    <s v="Dragon Ball Z Super Gokuden: Kakusei-Hen"/>
    <x v="7"/>
    <n v="1995"/>
    <x v="2698"/>
    <x v="19"/>
    <s v="Jan"/>
    <x v="3"/>
    <x v="25"/>
    <x v="180"/>
    <x v="125"/>
    <x v="32"/>
    <x v="106"/>
    <x v="618"/>
    <m/>
    <m/>
    <m/>
    <m/>
    <m/>
    <m/>
  </r>
  <r>
    <s v="Busou Shinki: Battle Masters Mk. 2"/>
    <x v="16"/>
    <n v="2011"/>
    <x v="4263"/>
    <x v="34"/>
    <s v="Aug"/>
    <x v="8"/>
    <x v="14"/>
    <x v="180"/>
    <x v="125"/>
    <x v="32"/>
    <x v="106"/>
    <x v="618"/>
    <m/>
    <m/>
    <m/>
    <m/>
    <m/>
    <m/>
  </r>
  <r>
    <s v="Skylanders Imaginators"/>
    <x v="5"/>
    <n v="2016"/>
    <x v="243"/>
    <x v="10"/>
    <s v="Aug"/>
    <x v="1"/>
    <x v="4"/>
    <x v="324"/>
    <x v="270"/>
    <x v="58"/>
    <x v="133"/>
    <x v="618"/>
    <m/>
    <m/>
    <s v="tbd"/>
    <m/>
    <s v="Toys for Bob"/>
    <s v="E10+"/>
  </r>
  <r>
    <s v="Cabela's Dangerous Hunts 2"/>
    <x v="13"/>
    <n v="2005"/>
    <x v="782"/>
    <x v="8"/>
    <s v="Oct"/>
    <x v="0"/>
    <x v="4"/>
    <x v="122"/>
    <x v="287"/>
    <x v="58"/>
    <x v="106"/>
    <x v="618"/>
    <n v="63"/>
    <n v="4"/>
    <s v="tbd"/>
    <m/>
    <s v="Sand Grain Studios"/>
    <s v="T"/>
  </r>
  <r>
    <s v="Fate/Extella: The Umbral Star"/>
    <x v="9"/>
    <n v="2016"/>
    <x v="7095"/>
    <x v="33"/>
    <s v="Dec"/>
    <x v="8"/>
    <x v="148"/>
    <x v="180"/>
    <x v="125"/>
    <x v="32"/>
    <x v="106"/>
    <x v="618"/>
    <m/>
    <m/>
    <m/>
    <m/>
    <s v="Marvelous Inc."/>
    <s v="T"/>
  </r>
  <r>
    <s v="Fairy Tail: Portable Guild"/>
    <x v="16"/>
    <n v="2010"/>
    <x v="6790"/>
    <x v="19"/>
    <s v="Sep"/>
    <x v="9"/>
    <x v="14"/>
    <x v="180"/>
    <x v="125"/>
    <x v="32"/>
    <x v="106"/>
    <x v="618"/>
    <m/>
    <m/>
    <m/>
    <m/>
    <m/>
    <m/>
  </r>
  <r>
    <s v="Big League Sports: Summer"/>
    <x v="3"/>
    <n v="2009"/>
    <x v="2082"/>
    <x v="2"/>
    <s v="May"/>
    <x v="0"/>
    <x v="4"/>
    <x v="290"/>
    <x v="125"/>
    <x v="58"/>
    <x v="145"/>
    <x v="618"/>
    <m/>
    <m/>
    <s v="tbd"/>
    <m/>
    <s v="Koolhaus Games"/>
    <s v="E"/>
  </r>
  <r>
    <s v="SimCity 2000"/>
    <x v="8"/>
    <n v="2003"/>
    <x v="7096"/>
    <x v="24"/>
    <s v="Oct"/>
    <x v="7"/>
    <x v="84"/>
    <x v="122"/>
    <x v="298"/>
    <x v="58"/>
    <x v="106"/>
    <x v="618"/>
    <n v="62"/>
    <n v="9"/>
    <n v="7.8"/>
    <n v="11"/>
    <s v="Full-Fat"/>
    <s v="E"/>
  </r>
  <r>
    <s v="Brunswick Circuit Pro Bowling 2"/>
    <x v="12"/>
    <n v="2000"/>
    <x v="1366"/>
    <x v="10"/>
    <s v="Nov"/>
    <x v="0"/>
    <x v="28"/>
    <x v="383"/>
    <x v="203"/>
    <x v="58"/>
    <x v="145"/>
    <x v="618"/>
    <m/>
    <m/>
    <m/>
    <m/>
    <m/>
    <m/>
  </r>
  <r>
    <s v="D"/>
    <x v="12"/>
    <n v="1995"/>
    <x v="7097"/>
    <x v="17"/>
    <s v="Nov"/>
    <x v="10"/>
    <x v="30"/>
    <x v="180"/>
    <x v="125"/>
    <x v="67"/>
    <x v="145"/>
    <x v="618"/>
    <m/>
    <m/>
    <m/>
    <m/>
    <m/>
    <m/>
  </r>
  <r>
    <s v="Rock Revolution"/>
    <x v="3"/>
    <n v="2008"/>
    <x v="5145"/>
    <x v="10"/>
    <s v="May"/>
    <x v="5"/>
    <x v="14"/>
    <x v="205"/>
    <x v="125"/>
    <x v="58"/>
    <x v="145"/>
    <x v="619"/>
    <m/>
    <m/>
    <n v="6.8"/>
    <n v="8"/>
    <s v="Zoe Mode, HB Studios Multimedia"/>
    <s v="E10+"/>
  </r>
  <r>
    <s v="X-Men: The Official Game"/>
    <x v="3"/>
    <n v="2006"/>
    <x v="6110"/>
    <x v="9"/>
    <s v="Oct"/>
    <x v="8"/>
    <x v="4"/>
    <x v="205"/>
    <x v="125"/>
    <x v="58"/>
    <x v="145"/>
    <x v="619"/>
    <n v="50"/>
    <n v="17"/>
    <n v="7.8"/>
    <n v="6"/>
    <s v="Amaze Entertainment"/>
    <s v="E10+"/>
  </r>
  <r>
    <s v="Sakura Wars: So Long, My Love"/>
    <x v="0"/>
    <n v="2010"/>
    <x v="1529"/>
    <x v="29"/>
    <s v="Oct"/>
    <x v="3"/>
    <x v="208"/>
    <x v="268"/>
    <x v="203"/>
    <x v="58"/>
    <x v="145"/>
    <x v="619"/>
    <n v="75"/>
    <n v="30"/>
    <n v="7.3"/>
    <n v="31"/>
    <s v="Idea Factory"/>
    <s v="T"/>
  </r>
  <r>
    <s v="Ennichi no Tatsujin"/>
    <x v="0"/>
    <n v="2006"/>
    <x v="7098"/>
    <x v="8"/>
    <s v="May"/>
    <x v="5"/>
    <x v="25"/>
    <x v="180"/>
    <x v="125"/>
    <x v="67"/>
    <x v="106"/>
    <x v="619"/>
    <m/>
    <m/>
    <m/>
    <m/>
    <m/>
    <m/>
  </r>
  <r>
    <s v="Mind Zero"/>
    <x v="22"/>
    <n v="2013"/>
    <x v="1987"/>
    <x v="0"/>
    <s v="Aug"/>
    <x v="3"/>
    <x v="66"/>
    <x v="268"/>
    <x v="125"/>
    <x v="57"/>
    <x v="133"/>
    <x v="619"/>
    <n v="59"/>
    <n v="13"/>
    <n v="6"/>
    <n v="72"/>
    <s v="Zerodiv"/>
    <s v="T"/>
  </r>
  <r>
    <s v="Rocky Balboa"/>
    <x v="16"/>
    <n v="2007"/>
    <x v="5833"/>
    <x v="7"/>
    <s v="Jan"/>
    <x v="0"/>
    <x v="5"/>
    <x v="365"/>
    <x v="265"/>
    <x v="58"/>
    <x v="145"/>
    <x v="619"/>
    <n v="58"/>
    <n v="17"/>
    <n v="6.6"/>
    <n v="11"/>
    <s v="Ubisoft"/>
    <s v="T"/>
  </r>
  <r>
    <s v="Wizardry VI: Bane of the Cosmic Forge"/>
    <x v="7"/>
    <n v="1995"/>
    <x v="7099"/>
    <x v="28"/>
    <s v="May"/>
    <x v="3"/>
    <x v="49"/>
    <x v="180"/>
    <x v="125"/>
    <x v="67"/>
    <x v="106"/>
    <x v="619"/>
    <m/>
    <m/>
    <m/>
    <m/>
    <m/>
    <m/>
  </r>
  <r>
    <s v="Power Pocket Koushien"/>
    <x v="3"/>
    <n v="2005"/>
    <x v="7100"/>
    <x v="17"/>
    <s v="Jul"/>
    <x v="0"/>
    <x v="14"/>
    <x v="180"/>
    <x v="125"/>
    <x v="67"/>
    <x v="106"/>
    <x v="619"/>
    <m/>
    <m/>
    <m/>
    <m/>
    <m/>
    <m/>
  </r>
  <r>
    <s v="Pro Yaky? Spirits 2010"/>
    <x v="6"/>
    <n v="2010"/>
    <x v="5164"/>
    <x v="27"/>
    <s v="Apr"/>
    <x v="0"/>
    <x v="14"/>
    <x v="180"/>
    <x v="125"/>
    <x v="67"/>
    <x v="106"/>
    <x v="619"/>
    <m/>
    <m/>
    <m/>
    <m/>
    <m/>
    <m/>
  </r>
  <r>
    <s v="Taiko no Tatsujin: V Version"/>
    <x v="22"/>
    <n v="2015"/>
    <x v="7101"/>
    <x v="4"/>
    <s v="Aug"/>
    <x v="8"/>
    <x v="25"/>
    <x v="180"/>
    <x v="125"/>
    <x v="67"/>
    <x v="106"/>
    <x v="619"/>
    <m/>
    <m/>
    <m/>
    <m/>
    <m/>
    <m/>
  </r>
  <r>
    <s v="Gravity Games Bike: Street Vert Dirt"/>
    <x v="6"/>
    <n v="2002"/>
    <x v="3664"/>
    <x v="20"/>
    <s v="Jun"/>
    <x v="0"/>
    <x v="39"/>
    <x v="268"/>
    <x v="203"/>
    <x v="58"/>
    <x v="145"/>
    <x v="619"/>
    <n v="24"/>
    <n v="12"/>
    <n v="4.0999999999999996"/>
    <n v="27"/>
    <s v="Midway"/>
    <s v="T"/>
  </r>
  <r>
    <s v="Top Spin"/>
    <x v="6"/>
    <n v="2005"/>
    <x v="7102"/>
    <x v="19"/>
    <s v="May"/>
    <x v="0"/>
    <x v="2"/>
    <x v="268"/>
    <x v="203"/>
    <x v="58"/>
    <x v="145"/>
    <x v="619"/>
    <n v="67"/>
    <n v="28"/>
    <n v="7.8"/>
    <n v="12"/>
    <s v="Pam Development"/>
    <s v="E"/>
  </r>
  <r>
    <s v="Derby Stallion P"/>
    <x v="16"/>
    <n v="2006"/>
    <x v="7103"/>
    <x v="12"/>
    <s v="Sep"/>
    <x v="0"/>
    <x v="155"/>
    <x v="180"/>
    <x v="125"/>
    <x v="67"/>
    <x v="106"/>
    <x v="619"/>
    <m/>
    <m/>
    <m/>
    <m/>
    <m/>
    <m/>
  </r>
  <r>
    <s v="Family Feud: 2012 Edition"/>
    <x v="4"/>
    <n v="2011"/>
    <x v="5211"/>
    <x v="27"/>
    <s v="Dec"/>
    <x v="5"/>
    <x v="5"/>
    <x v="205"/>
    <x v="125"/>
    <x v="58"/>
    <x v="145"/>
    <x v="619"/>
    <n v="47"/>
    <n v="4"/>
    <n v="5.3"/>
    <n v="6"/>
    <s v="Ubisoft"/>
    <s v="E10+"/>
  </r>
  <r>
    <s v="Kamen Rider: Battride War II"/>
    <x v="5"/>
    <n v="2014"/>
    <x v="7104"/>
    <x v="18"/>
    <s v="Oct"/>
    <x v="8"/>
    <x v="25"/>
    <x v="180"/>
    <x v="125"/>
    <x v="67"/>
    <x v="106"/>
    <x v="619"/>
    <m/>
    <m/>
    <m/>
    <m/>
    <m/>
    <m/>
  </r>
  <r>
    <s v="Kenka Bancho Bros: Tokyo Battle Royale"/>
    <x v="16"/>
    <n v="2012"/>
    <x v="1176"/>
    <x v="13"/>
    <s v="Jul"/>
    <x v="8"/>
    <x v="130"/>
    <x v="180"/>
    <x v="125"/>
    <x v="67"/>
    <x v="106"/>
    <x v="619"/>
    <m/>
    <m/>
    <m/>
    <m/>
    <m/>
    <m/>
  </r>
  <r>
    <s v="UFC: Tapout 2"/>
    <x v="13"/>
    <n v="2003"/>
    <x v="3894"/>
    <x v="31"/>
    <s v="Oct"/>
    <x v="9"/>
    <x v="12"/>
    <x v="122"/>
    <x v="287"/>
    <x v="58"/>
    <x v="106"/>
    <x v="619"/>
    <n v="66"/>
    <n v="14"/>
    <n v="7.3"/>
    <n v="4"/>
    <s v="DreamFactory"/>
    <s v="T"/>
  </r>
  <r>
    <s v="Kirarin * Revolution: Tsukutte Misechao! Kime * Kira Stage"/>
    <x v="3"/>
    <n v="2007"/>
    <x v="3244"/>
    <x v="5"/>
    <s v="Jan"/>
    <x v="7"/>
    <x v="14"/>
    <x v="180"/>
    <x v="125"/>
    <x v="67"/>
    <x v="106"/>
    <x v="619"/>
    <m/>
    <m/>
    <m/>
    <m/>
    <m/>
    <m/>
  </r>
  <r>
    <s v="The Book of Unwritten Tales"/>
    <x v="14"/>
    <n v="2009"/>
    <x v="7105"/>
    <x v="5"/>
    <s v="Oct"/>
    <x v="10"/>
    <x v="358"/>
    <x v="180"/>
    <x v="283"/>
    <x v="58"/>
    <x v="133"/>
    <x v="619"/>
    <n v="82"/>
    <n v="32"/>
    <n v="8.1999999999999993"/>
    <n v="144"/>
    <s v="KING Art"/>
    <s v="T"/>
  </r>
  <r>
    <s v="My First Dollhouse"/>
    <x v="3"/>
    <n v="2010"/>
    <x v="1023"/>
    <x v="4"/>
    <s v="Nov"/>
    <x v="5"/>
    <x v="11"/>
    <x v="205"/>
    <x v="125"/>
    <x v="58"/>
    <x v="145"/>
    <x v="619"/>
    <m/>
    <m/>
    <s v="tbd"/>
    <m/>
    <s v="505 Games"/>
    <s v="E"/>
  </r>
  <r>
    <s v="Dreamer Series: Top Model"/>
    <x v="3"/>
    <n v="2009"/>
    <x v="7106"/>
    <x v="17"/>
    <s v="Apr"/>
    <x v="7"/>
    <x v="319"/>
    <x v="205"/>
    <x v="125"/>
    <x v="58"/>
    <x v="145"/>
    <x v="619"/>
    <m/>
    <m/>
    <s v="tbd"/>
    <m/>
    <m/>
    <m/>
  </r>
  <r>
    <s v="Science Papa"/>
    <x v="3"/>
    <n v="2009"/>
    <x v="7107"/>
    <x v="24"/>
    <s v="Feb"/>
    <x v="5"/>
    <x v="4"/>
    <x v="290"/>
    <x v="45"/>
    <x v="58"/>
    <x v="145"/>
    <x v="619"/>
    <m/>
    <m/>
    <s v="tbd"/>
    <m/>
    <s v="Activision"/>
    <s v="E"/>
  </r>
  <r>
    <s v="The Godfather: Mob Wars"/>
    <x v="16"/>
    <n v="2006"/>
    <x v="7108"/>
    <x v="0"/>
    <s v="Apr"/>
    <x v="8"/>
    <x v="7"/>
    <x v="290"/>
    <x v="125"/>
    <x v="58"/>
    <x v="145"/>
    <x v="619"/>
    <n v="59"/>
    <n v="34"/>
    <n v="7.9"/>
    <n v="16"/>
    <s v="Page 44 Studios"/>
    <s v="M"/>
  </r>
  <r>
    <s v="American Girl: Julie Finds a Way"/>
    <x v="3"/>
    <n v="2007"/>
    <x v="7109"/>
    <x v="27"/>
    <s v="Aug"/>
    <x v="10"/>
    <x v="28"/>
    <x v="205"/>
    <x v="125"/>
    <x v="58"/>
    <x v="145"/>
    <x v="619"/>
    <m/>
    <m/>
    <s v="tbd"/>
    <m/>
    <s v="Webfoot Technologies"/>
    <s v="E"/>
  </r>
  <r>
    <s v="Taiko no Tatsujin: Don Don! Mystery Adventure"/>
    <x v="10"/>
    <n v="2016"/>
    <x v="1660"/>
    <x v="19"/>
    <s v="Jun"/>
    <x v="8"/>
    <x v="25"/>
    <x v="180"/>
    <x v="125"/>
    <x v="67"/>
    <x v="106"/>
    <x v="619"/>
    <m/>
    <m/>
    <m/>
    <m/>
    <m/>
    <m/>
  </r>
  <r>
    <s v="Jikkyou Powerful Pro Yakyuu 10"/>
    <x v="19"/>
    <n v="2003"/>
    <x v="7110"/>
    <x v="4"/>
    <s v="Jul"/>
    <x v="0"/>
    <x v="14"/>
    <x v="180"/>
    <x v="125"/>
    <x v="67"/>
    <x v="106"/>
    <x v="619"/>
    <m/>
    <m/>
    <m/>
    <m/>
    <m/>
    <m/>
  </r>
  <r>
    <s v="Ski-Doo Snowmobile Challenge"/>
    <x v="5"/>
    <n v="2009"/>
    <x v="4413"/>
    <x v="3"/>
    <s v="May"/>
    <x v="2"/>
    <x v="148"/>
    <x v="205"/>
    <x v="125"/>
    <x v="58"/>
    <x v="145"/>
    <x v="619"/>
    <m/>
    <m/>
    <s v="tbd"/>
    <m/>
    <s v="Coldwood Interactive"/>
    <s v="E"/>
  </r>
  <r>
    <s v="Vexx"/>
    <x v="13"/>
    <n v="2003"/>
    <x v="2582"/>
    <x v="1"/>
    <s v="Mar"/>
    <x v="1"/>
    <x v="30"/>
    <x v="122"/>
    <x v="287"/>
    <x v="58"/>
    <x v="106"/>
    <x v="619"/>
    <n v="70"/>
    <n v="21"/>
    <n v="8.5"/>
    <n v="10"/>
    <s v="Acclaim"/>
    <s v="T"/>
  </r>
  <r>
    <s v="F1 Career Challenge"/>
    <x v="6"/>
    <n v="2003"/>
    <x v="7111"/>
    <x v="2"/>
    <s v="Jan"/>
    <x v="2"/>
    <x v="7"/>
    <x v="268"/>
    <x v="203"/>
    <x v="58"/>
    <x v="145"/>
    <x v="619"/>
    <n v="70"/>
    <n v="15"/>
    <n v="7.7"/>
    <n v="15"/>
    <s v="Electronic Arts"/>
    <s v="E"/>
  </r>
  <r>
    <s v="Pariah"/>
    <x v="13"/>
    <n v="2005"/>
    <x v="7112"/>
    <x v="14"/>
    <s v="Jan"/>
    <x v="8"/>
    <x v="317"/>
    <x v="122"/>
    <x v="287"/>
    <x v="58"/>
    <x v="106"/>
    <x v="619"/>
    <n v="70"/>
    <n v="52"/>
    <n v="7.4"/>
    <n v="19"/>
    <s v="Digital Extremes"/>
    <s v="M"/>
  </r>
  <r>
    <s v="Cabela's Outdoor Adventures"/>
    <x v="13"/>
    <n v="2005"/>
    <x v="7113"/>
    <x v="0"/>
    <s v="May"/>
    <x v="0"/>
    <x v="84"/>
    <x v="122"/>
    <x v="287"/>
    <x v="58"/>
    <x v="106"/>
    <x v="619"/>
    <m/>
    <m/>
    <s v="tbd"/>
    <m/>
    <s v="FUN Labs"/>
    <s v="T"/>
  </r>
  <r>
    <s v="Fatal Frame 2: Wii Edition"/>
    <x v="0"/>
    <n v="2012"/>
    <x v="4627"/>
    <x v="33"/>
    <s v="Mar"/>
    <x v="8"/>
    <x v="0"/>
    <x v="180"/>
    <x v="125"/>
    <x v="67"/>
    <x v="106"/>
    <x v="619"/>
    <m/>
    <m/>
    <m/>
    <m/>
    <m/>
    <m/>
  </r>
  <r>
    <s v="Metal Slug 3"/>
    <x v="13"/>
    <n v="2004"/>
    <x v="7114"/>
    <x v="24"/>
    <s v="Feb"/>
    <x v="6"/>
    <x v="153"/>
    <x v="122"/>
    <x v="287"/>
    <x v="58"/>
    <x v="106"/>
    <x v="619"/>
    <n v="76"/>
    <n v="56"/>
    <n v="5.0999999999999996"/>
    <n v="15"/>
    <s v="SNK"/>
    <s v="T"/>
  </r>
  <r>
    <s v="World Series of Poker: Tournament of Champions 2007 Edition"/>
    <x v="16"/>
    <n v="2006"/>
    <x v="3254"/>
    <x v="7"/>
    <s v="Jan"/>
    <x v="5"/>
    <x v="4"/>
    <x v="205"/>
    <x v="125"/>
    <x v="58"/>
    <x v="145"/>
    <x v="619"/>
    <m/>
    <m/>
    <m/>
    <m/>
    <m/>
    <m/>
  </r>
  <r>
    <s v="Motocross Mania 3"/>
    <x v="6"/>
    <n v="2004"/>
    <x v="4634"/>
    <x v="21"/>
    <s v="Sep"/>
    <x v="2"/>
    <x v="2"/>
    <x v="268"/>
    <x v="203"/>
    <x v="58"/>
    <x v="145"/>
    <x v="619"/>
    <m/>
    <m/>
    <m/>
    <m/>
    <s v="Deibus Studios"/>
    <s v="T"/>
  </r>
  <r>
    <s v="Sacred 3"/>
    <x v="5"/>
    <n v="2014"/>
    <x v="7115"/>
    <x v="24"/>
    <s v="Dec"/>
    <x v="3"/>
    <x v="41"/>
    <x v="396"/>
    <x v="203"/>
    <x v="102"/>
    <x v="145"/>
    <x v="619"/>
    <n v="56"/>
    <n v="13"/>
    <n v="3.4"/>
    <n v="46"/>
    <s v="Deep Silver, Keen Games"/>
    <s v="M"/>
  </r>
  <r>
    <s v="Yoostar2"/>
    <x v="5"/>
    <n v="2011"/>
    <x v="2576"/>
    <x v="21"/>
    <s v="Oct"/>
    <x v="5"/>
    <x v="53"/>
    <x v="393"/>
    <x v="203"/>
    <x v="58"/>
    <x v="133"/>
    <x v="619"/>
    <n v="54"/>
    <n v="15"/>
    <s v="tbd"/>
    <m/>
    <s v="Blitz Games Studios"/>
    <s v="T"/>
  </r>
  <r>
    <s v="Pro Yakyuu Famista DS 2009"/>
    <x v="3"/>
    <n v="2009"/>
    <x v="3717"/>
    <x v="21"/>
    <s v="Mar"/>
    <x v="0"/>
    <x v="25"/>
    <x v="180"/>
    <x v="125"/>
    <x v="67"/>
    <x v="106"/>
    <x v="619"/>
    <m/>
    <m/>
    <m/>
    <m/>
    <m/>
    <m/>
  </r>
  <r>
    <s v="Winning Eleven: Pro Evolution Soccer 2007"/>
    <x v="4"/>
    <n v="2006"/>
    <x v="5172"/>
    <x v="12"/>
    <s v="May"/>
    <x v="0"/>
    <x v="14"/>
    <x v="290"/>
    <x v="125"/>
    <x v="58"/>
    <x v="145"/>
    <x v="619"/>
    <n v="79"/>
    <n v="22"/>
    <n v="6.5"/>
    <n v="33"/>
    <s v="KCET"/>
    <s v="E"/>
  </r>
  <r>
    <s v="Banjo-Pilot"/>
    <x v="8"/>
    <n v="2005"/>
    <x v="7116"/>
    <x v="24"/>
    <s v="Dec"/>
    <x v="2"/>
    <x v="28"/>
    <x v="360"/>
    <x v="298"/>
    <x v="58"/>
    <x v="106"/>
    <x v="619"/>
    <n v="68"/>
    <n v="22"/>
    <n v="5.9"/>
    <n v="9"/>
    <s v="Rare Ltd."/>
    <s v="E"/>
  </r>
  <r>
    <s v="Gallop Racer 2006"/>
    <x v="6"/>
    <n v="2005"/>
    <x v="7117"/>
    <x v="17"/>
    <s v="Jan"/>
    <x v="0"/>
    <x v="48"/>
    <x v="324"/>
    <x v="287"/>
    <x v="23"/>
    <x v="145"/>
    <x v="619"/>
    <n v="69"/>
    <n v="15"/>
    <n v="8.3000000000000007"/>
    <n v="8"/>
    <s v="Tecmo"/>
    <s v="E"/>
  </r>
  <r>
    <s v="Wasteland 2"/>
    <x v="14"/>
    <n v="2015"/>
    <x v="7118"/>
    <x v="16"/>
    <s v="Aug"/>
    <x v="3"/>
    <x v="359"/>
    <x v="396"/>
    <x v="297"/>
    <x v="58"/>
    <x v="145"/>
    <x v="619"/>
    <n v="81"/>
    <n v="65"/>
    <n v="7.3"/>
    <n v="1170"/>
    <s v="InXile Entertainment"/>
    <s v="M"/>
  </r>
  <r>
    <s v="The First Templar"/>
    <x v="4"/>
    <n v="2011"/>
    <x v="1444"/>
    <x v="30"/>
    <s v="Mar"/>
    <x v="8"/>
    <x v="206"/>
    <x v="383"/>
    <x v="203"/>
    <x v="58"/>
    <x v="145"/>
    <x v="619"/>
    <n v="52"/>
    <n v="21"/>
    <n v="6.3"/>
    <n v="26"/>
    <s v="Haemimont"/>
    <s v="T"/>
  </r>
  <r>
    <s v="Patapon 2"/>
    <x v="16"/>
    <n v="2008"/>
    <x v="1041"/>
    <x v="4"/>
    <s v="Aug"/>
    <x v="5"/>
    <x v="3"/>
    <x v="180"/>
    <x v="298"/>
    <x v="23"/>
    <x v="145"/>
    <x v="619"/>
    <n v="81"/>
    <n v="49"/>
    <n v="8.3000000000000007"/>
    <n v="62"/>
    <s v="SCE Japan Studio"/>
    <s v="E"/>
  </r>
  <r>
    <s v="Digimon Story: Lost Evolution"/>
    <x v="3"/>
    <n v="2010"/>
    <x v="678"/>
    <x v="1"/>
    <s v="Jun"/>
    <x v="3"/>
    <x v="25"/>
    <x v="180"/>
    <x v="125"/>
    <x v="67"/>
    <x v="106"/>
    <x v="619"/>
    <m/>
    <m/>
    <m/>
    <m/>
    <m/>
    <m/>
  </r>
  <r>
    <s v="Frogger: Ancient Shadow"/>
    <x v="6"/>
    <n v="2005"/>
    <x v="1439"/>
    <x v="25"/>
    <s v="Aug"/>
    <x v="1"/>
    <x v="14"/>
    <x v="268"/>
    <x v="203"/>
    <x v="58"/>
    <x v="145"/>
    <x v="619"/>
    <n v="54"/>
    <n v="17"/>
    <n v="4"/>
    <n v="5"/>
    <s v="Hudson Soft"/>
    <s v="E"/>
  </r>
  <r>
    <s v="Princess Debut"/>
    <x v="3"/>
    <n v="2008"/>
    <x v="5598"/>
    <x v="9"/>
    <s v="Nov"/>
    <x v="5"/>
    <x v="360"/>
    <x v="205"/>
    <x v="125"/>
    <x v="58"/>
    <x v="145"/>
    <x v="619"/>
    <n v="71"/>
    <n v="6"/>
    <n v="7.4"/>
    <n v="7"/>
    <s v="Cave"/>
    <s v="E"/>
  </r>
  <r>
    <s v="Pro Evolution Soccer 2014"/>
    <x v="14"/>
    <n v="2013"/>
    <x v="6325"/>
    <x v="31"/>
    <s v="Aug"/>
    <x v="8"/>
    <x v="14"/>
    <x v="180"/>
    <x v="244"/>
    <x v="58"/>
    <x v="145"/>
    <x v="619"/>
    <n v="74"/>
    <n v="9"/>
    <n v="4.4000000000000004"/>
    <n v="239"/>
    <s v="Konami"/>
    <s v="E"/>
  </r>
  <r>
    <s v="Despicable Me: The Game"/>
    <x v="6"/>
    <n v="2010"/>
    <x v="3046"/>
    <x v="0"/>
    <s v="Jul"/>
    <x v="1"/>
    <x v="58"/>
    <x v="268"/>
    <x v="203"/>
    <x v="58"/>
    <x v="145"/>
    <x v="619"/>
    <m/>
    <m/>
    <m/>
    <m/>
    <m/>
    <m/>
  </r>
  <r>
    <s v="Metal Arms: Glitch in the System"/>
    <x v="19"/>
    <n v="2003"/>
    <x v="7119"/>
    <x v="4"/>
    <s v="Nov"/>
    <x v="6"/>
    <x v="23"/>
    <x v="122"/>
    <x v="287"/>
    <x v="58"/>
    <x v="106"/>
    <x v="619"/>
    <n v="83"/>
    <n v="30"/>
    <n v="9.3000000000000007"/>
    <n v="19"/>
    <s v="Swingin' Ape"/>
    <s v="T"/>
  </r>
  <r>
    <s v="Etrian Odyssey II: Heroes of Lagaard"/>
    <x v="10"/>
    <n v="2014"/>
    <x v="29"/>
    <x v="21"/>
    <s v="May"/>
    <x v="3"/>
    <x v="91"/>
    <x v="180"/>
    <x v="125"/>
    <x v="67"/>
    <x v="106"/>
    <x v="619"/>
    <m/>
    <m/>
    <m/>
    <m/>
    <m/>
    <m/>
  </r>
  <r>
    <s v="The Bachelor: The Videogame"/>
    <x v="0"/>
    <n v="2010"/>
    <x v="2938"/>
    <x v="1"/>
    <s v="Nov"/>
    <x v="5"/>
    <x v="19"/>
    <x v="205"/>
    <x v="125"/>
    <x v="58"/>
    <x v="145"/>
    <x v="619"/>
    <m/>
    <m/>
    <m/>
    <m/>
    <m/>
    <m/>
  </r>
  <r>
    <s v="Tom Clancy's Splinter Cell: Chaos Theory"/>
    <x v="19"/>
    <n v="2005"/>
    <x v="5181"/>
    <x v="8"/>
    <s v="Apr"/>
    <x v="8"/>
    <x v="5"/>
    <x v="122"/>
    <x v="287"/>
    <x v="58"/>
    <x v="106"/>
    <x v="619"/>
    <n v="81"/>
    <n v="28"/>
    <n v="8.5"/>
    <n v="15"/>
    <s v="Ubisoft Montreal"/>
    <s v="M"/>
  </r>
  <r>
    <s v="Escape From Monkey Island"/>
    <x v="6"/>
    <n v="2001"/>
    <x v="3028"/>
    <x v="0"/>
    <s v="Jun"/>
    <x v="10"/>
    <x v="18"/>
    <x v="268"/>
    <x v="203"/>
    <x v="58"/>
    <x v="145"/>
    <x v="619"/>
    <n v="84"/>
    <n v="21"/>
    <n v="8.1999999999999993"/>
    <n v="11"/>
    <s v="LucasArts"/>
    <s v="T"/>
  </r>
  <r>
    <s v="Disney's Chicken Little: Ace In Action"/>
    <x v="0"/>
    <s v="N/A"/>
    <x v="5531"/>
    <x v="22"/>
    <s v="Sep"/>
    <x v="6"/>
    <x v="32"/>
    <x v="290"/>
    <x v="125"/>
    <x v="58"/>
    <x v="145"/>
    <x v="619"/>
    <n v="72"/>
    <n v="8"/>
    <s v="tbd"/>
    <m/>
    <s v="Avalanche Software"/>
    <s v="E10+"/>
  </r>
  <r>
    <s v="The Lord of the Rings: Conquest"/>
    <x v="3"/>
    <n v="2009"/>
    <x v="767"/>
    <x v="15"/>
    <s v="Dec"/>
    <x v="8"/>
    <x v="7"/>
    <x v="290"/>
    <x v="45"/>
    <x v="58"/>
    <x v="145"/>
    <x v="619"/>
    <n v="61"/>
    <n v="9"/>
    <n v="7.8"/>
    <n v="6"/>
    <s v="Artificial Mind and Movement"/>
    <s v="E10+"/>
  </r>
  <r>
    <s v="Imagine: Soccer Captain"/>
    <x v="3"/>
    <n v="2009"/>
    <x v="6345"/>
    <x v="11"/>
    <s v="Jun"/>
    <x v="0"/>
    <x v="5"/>
    <x v="205"/>
    <x v="125"/>
    <x v="58"/>
    <x v="145"/>
    <x v="619"/>
    <m/>
    <m/>
    <s v="tbd"/>
    <m/>
    <s v="Powerhead Games"/>
    <s v="E"/>
  </r>
  <r>
    <s v="Mickey's Speedway USA (weekly JP sales)"/>
    <x v="11"/>
    <n v="2000"/>
    <x v="3626"/>
    <x v="30"/>
    <s v="May"/>
    <x v="2"/>
    <x v="0"/>
    <x v="180"/>
    <x v="125"/>
    <x v="67"/>
    <x v="106"/>
    <x v="619"/>
    <m/>
    <m/>
    <m/>
    <m/>
    <m/>
    <m/>
  </r>
  <r>
    <s v="Brain Quest: Grades 5 &amp; 6"/>
    <x v="3"/>
    <n v="2008"/>
    <x v="4030"/>
    <x v="1"/>
    <s v="Oct"/>
    <x v="5"/>
    <x v="7"/>
    <x v="205"/>
    <x v="125"/>
    <x v="58"/>
    <x v="145"/>
    <x v="619"/>
    <m/>
    <m/>
    <m/>
    <m/>
    <m/>
    <m/>
  </r>
  <r>
    <s v="Who Wants to Be a Millionaire: 3rd Edition"/>
    <x v="0"/>
    <n v="2010"/>
    <x v="5985"/>
    <x v="27"/>
    <s v="Aug"/>
    <x v="5"/>
    <x v="5"/>
    <x v="205"/>
    <x v="125"/>
    <x v="58"/>
    <x v="145"/>
    <x v="619"/>
    <m/>
    <m/>
    <s v="tbd"/>
    <m/>
    <s v="Ludia Inc."/>
    <s v="E"/>
  </r>
  <r>
    <s v="Boku no Natsuyasumi Portable: Mushi Mushi Hakase to Teppen-yama no Himitsu!!"/>
    <x v="16"/>
    <n v="2006"/>
    <x v="7120"/>
    <x v="18"/>
    <s v="Mar"/>
    <x v="10"/>
    <x v="3"/>
    <x v="180"/>
    <x v="125"/>
    <x v="67"/>
    <x v="106"/>
    <x v="619"/>
    <m/>
    <m/>
    <m/>
    <m/>
    <m/>
    <m/>
  </r>
  <r>
    <s v="The Penguins of Madagascar: Dr. Blowhole Returns - Again!"/>
    <x v="3"/>
    <n v="2011"/>
    <x v="6411"/>
    <x v="22"/>
    <s v="Jul"/>
    <x v="8"/>
    <x v="28"/>
    <x v="383"/>
    <x v="298"/>
    <x v="58"/>
    <x v="145"/>
    <x v="619"/>
    <m/>
    <m/>
    <m/>
    <m/>
    <m/>
    <m/>
  </r>
  <r>
    <s v="Power Rangers: Super Legends"/>
    <x v="3"/>
    <n v="2007"/>
    <x v="5866"/>
    <x v="15"/>
    <s v="Oct"/>
    <x v="8"/>
    <x v="32"/>
    <x v="122"/>
    <x v="287"/>
    <x v="58"/>
    <x v="145"/>
    <x v="619"/>
    <m/>
    <m/>
    <m/>
    <m/>
    <m/>
    <m/>
  </r>
  <r>
    <s v="Macross 30: Ginga o Tsunagu Utagoe"/>
    <x v="5"/>
    <n v="2013"/>
    <x v="6137"/>
    <x v="4"/>
    <s v="Oct"/>
    <x v="6"/>
    <x v="25"/>
    <x v="180"/>
    <x v="125"/>
    <x v="67"/>
    <x v="106"/>
    <x v="619"/>
    <m/>
    <m/>
    <m/>
    <m/>
    <m/>
    <m/>
  </r>
  <r>
    <s v="Kidou Senshi Gundam UC"/>
    <x v="5"/>
    <n v="2012"/>
    <x v="1044"/>
    <x v="9"/>
    <s v="Jan"/>
    <x v="8"/>
    <x v="25"/>
    <x v="180"/>
    <x v="125"/>
    <x v="67"/>
    <x v="106"/>
    <x v="619"/>
    <m/>
    <m/>
    <m/>
    <m/>
    <m/>
    <m/>
  </r>
  <r>
    <s v="Gretzky NHL"/>
    <x v="16"/>
    <n v="2005"/>
    <x v="6182"/>
    <x v="26"/>
    <s v="Jun"/>
    <x v="0"/>
    <x v="3"/>
    <x v="205"/>
    <x v="125"/>
    <x v="58"/>
    <x v="145"/>
    <x v="619"/>
    <n v="61"/>
    <n v="23"/>
    <n v="7.4"/>
    <n v="10"/>
    <s v="Page 44 Studios"/>
    <s v="E"/>
  </r>
  <r>
    <s v="Corvette Evolution GT"/>
    <x v="3"/>
    <n v="2008"/>
    <x v="893"/>
    <x v="20"/>
    <s v="Apr"/>
    <x v="2"/>
    <x v="195"/>
    <x v="205"/>
    <x v="125"/>
    <x v="58"/>
    <x v="145"/>
    <x v="619"/>
    <m/>
    <m/>
    <s v="tbd"/>
    <m/>
    <s v="Jack of All Games"/>
    <s v="E"/>
  </r>
  <r>
    <s v="Momotarou Dentetsu 16"/>
    <x v="0"/>
    <n v="2007"/>
    <x v="2407"/>
    <x v="32"/>
    <s v="Nov"/>
    <x v="5"/>
    <x v="68"/>
    <x v="180"/>
    <x v="125"/>
    <x v="67"/>
    <x v="106"/>
    <x v="619"/>
    <m/>
    <m/>
    <m/>
    <m/>
    <m/>
    <m/>
  </r>
  <r>
    <s v="Dropship: United Peace Force"/>
    <x v="6"/>
    <n v="2002"/>
    <x v="7121"/>
    <x v="22"/>
    <s v="Jun"/>
    <x v="7"/>
    <x v="3"/>
    <x v="268"/>
    <x v="203"/>
    <x v="58"/>
    <x v="145"/>
    <x v="619"/>
    <n v="78"/>
    <n v="17"/>
    <n v="8.6"/>
    <n v="10"/>
    <s v="SCEE"/>
    <s v="T"/>
  </r>
  <r>
    <s v="Road Rash: Jailbreak"/>
    <x v="8"/>
    <n v="2003"/>
    <x v="2880"/>
    <x v="34"/>
    <s v="Sep"/>
    <x v="2"/>
    <x v="84"/>
    <x v="360"/>
    <x v="298"/>
    <x v="58"/>
    <x v="106"/>
    <x v="619"/>
    <n v="78"/>
    <n v="15"/>
    <n v="9.3000000000000007"/>
    <n v="23"/>
    <s v="Magic Pockets"/>
    <s v="T"/>
  </r>
  <r>
    <s v="Syberia"/>
    <x v="13"/>
    <n v="2003"/>
    <x v="2482"/>
    <x v="3"/>
    <s v="Dec"/>
    <x v="8"/>
    <x v="361"/>
    <x v="122"/>
    <x v="287"/>
    <x v="58"/>
    <x v="106"/>
    <x v="619"/>
    <n v="72"/>
    <n v="17"/>
    <n v="7"/>
    <n v="5"/>
    <s v="Microids"/>
    <s v="T"/>
  </r>
  <r>
    <s v="Thrillville: Off the Rails"/>
    <x v="16"/>
    <n v="2007"/>
    <x v="4684"/>
    <x v="20"/>
    <s v="Nov"/>
    <x v="11"/>
    <x v="18"/>
    <x v="290"/>
    <x v="125"/>
    <x v="58"/>
    <x v="145"/>
    <x v="619"/>
    <n v="72"/>
    <n v="7"/>
    <n v="0.6"/>
    <n v="24"/>
    <s v="Frontier Developments"/>
    <s v="E10+"/>
  </r>
  <r>
    <s v="Cloudy With a Chance of Meatballs"/>
    <x v="5"/>
    <n v="2009"/>
    <x v="3198"/>
    <x v="18"/>
    <s v="Oct"/>
    <x v="1"/>
    <x v="5"/>
    <x v="290"/>
    <x v="45"/>
    <x v="58"/>
    <x v="145"/>
    <x v="619"/>
    <n v="66"/>
    <n v="9"/>
    <n v="6"/>
    <n v="5"/>
    <s v="Ubisoft Shanghai"/>
    <s v="E"/>
  </r>
  <r>
    <s v="G1 Jockey 3"/>
    <x v="6"/>
    <n v="2002"/>
    <x v="7122"/>
    <x v="1"/>
    <s v="Sep"/>
    <x v="0"/>
    <x v="28"/>
    <x v="324"/>
    <x v="45"/>
    <x v="35"/>
    <x v="106"/>
    <x v="619"/>
    <n v="71"/>
    <n v="12"/>
    <n v="9"/>
    <n v="10"/>
    <s v="Koei/Inis"/>
    <s v="E"/>
  </r>
  <r>
    <s v="Family Fun Football"/>
    <x v="0"/>
    <n v="2009"/>
    <x v="4401"/>
    <x v="12"/>
    <s v="Jun"/>
    <x v="0"/>
    <x v="48"/>
    <x v="205"/>
    <x v="125"/>
    <x v="58"/>
    <x v="145"/>
    <x v="619"/>
    <m/>
    <m/>
    <s v="tbd"/>
    <m/>
    <s v="Seamless Entertainment, Inc."/>
    <s v="E"/>
  </r>
  <r>
    <s v="Atsumare! Power Pro Kun no DS Koushien"/>
    <x v="3"/>
    <s v="N/A"/>
    <x v="7123"/>
    <x v="8"/>
    <s v="Dec"/>
    <x v="0"/>
    <x v="33"/>
    <x v="180"/>
    <x v="125"/>
    <x v="67"/>
    <x v="106"/>
    <x v="619"/>
    <m/>
    <m/>
    <m/>
    <m/>
    <m/>
    <m/>
  </r>
  <r>
    <s v="Exit DS"/>
    <x v="3"/>
    <n v="2008"/>
    <x v="7124"/>
    <x v="31"/>
    <s v="Apr"/>
    <x v="4"/>
    <x v="15"/>
    <x v="290"/>
    <x v="125"/>
    <x v="62"/>
    <x v="145"/>
    <x v="619"/>
    <n v="64"/>
    <n v="25"/>
    <n v="6.7"/>
    <n v="6"/>
    <s v="Moss"/>
    <s v="E"/>
  </r>
  <r>
    <s v="Revolution X"/>
    <x v="12"/>
    <n v="1995"/>
    <x v="7125"/>
    <x v="24"/>
    <s v="Sep"/>
    <x v="6"/>
    <x v="30"/>
    <x v="383"/>
    <x v="203"/>
    <x v="58"/>
    <x v="145"/>
    <x v="619"/>
    <m/>
    <m/>
    <m/>
    <m/>
    <m/>
    <m/>
  </r>
  <r>
    <s v="Little Battlers eXperience W"/>
    <x v="10"/>
    <n v="2013"/>
    <x v="7126"/>
    <x v="14"/>
    <s v="Jun"/>
    <x v="3"/>
    <x v="37"/>
    <x v="180"/>
    <x v="125"/>
    <x v="67"/>
    <x v="106"/>
    <x v="619"/>
    <m/>
    <m/>
    <m/>
    <m/>
    <m/>
    <m/>
  </r>
  <r>
    <s v="Riviera: The Promised Land"/>
    <x v="8"/>
    <n v="2004"/>
    <x v="5817"/>
    <x v="25"/>
    <s v="Jul"/>
    <x v="3"/>
    <x v="322"/>
    <x v="360"/>
    <x v="298"/>
    <x v="58"/>
    <x v="106"/>
    <x v="619"/>
    <n v="76"/>
    <n v="26"/>
    <n v="9.1999999999999993"/>
    <n v="21"/>
    <s v="Sting"/>
    <s v="T"/>
  </r>
  <r>
    <s v="Blades of Time"/>
    <x v="4"/>
    <n v="2012"/>
    <x v="7127"/>
    <x v="20"/>
    <s v="Nov"/>
    <x v="8"/>
    <x v="14"/>
    <x v="360"/>
    <x v="287"/>
    <x v="58"/>
    <x v="145"/>
    <x v="619"/>
    <n v="52"/>
    <n v="23"/>
    <n v="6.5"/>
    <n v="30"/>
    <s v="Gaijin Entertainment"/>
    <s v="M"/>
  </r>
  <r>
    <s v="Yggdra Union: We'll Never Fight Alone"/>
    <x v="16"/>
    <n v="2008"/>
    <x v="7128"/>
    <x v="3"/>
    <s v="Aug"/>
    <x v="3"/>
    <x v="322"/>
    <x v="268"/>
    <x v="125"/>
    <x v="57"/>
    <x v="145"/>
    <x v="619"/>
    <n v="73"/>
    <n v="17"/>
    <n v="7.9"/>
    <n v="18"/>
    <s v="Sting"/>
    <s v="T"/>
  </r>
  <r>
    <s v="Top Gun: Combat Zones"/>
    <x v="8"/>
    <n v="2004"/>
    <x v="7008"/>
    <x v="33"/>
    <s v="Apr"/>
    <x v="7"/>
    <x v="180"/>
    <x v="360"/>
    <x v="298"/>
    <x v="58"/>
    <x v="106"/>
    <x v="619"/>
    <m/>
    <m/>
    <m/>
    <m/>
    <m/>
    <m/>
  </r>
  <r>
    <s v="Dungeon Travelers 2: The Royal Library &amp; The Monster Seal"/>
    <x v="22"/>
    <n v="2014"/>
    <x v="5127"/>
    <x v="9"/>
    <s v="Apr"/>
    <x v="3"/>
    <x v="91"/>
    <x v="396"/>
    <x v="287"/>
    <x v="69"/>
    <x v="145"/>
    <x v="619"/>
    <m/>
    <m/>
    <m/>
    <m/>
    <m/>
    <m/>
  </r>
  <r>
    <s v="Sesame Street: Ready, Set, Grover!"/>
    <x v="0"/>
    <n v="2011"/>
    <x v="3109"/>
    <x v="11"/>
    <s v="Nov"/>
    <x v="5"/>
    <x v="19"/>
    <x v="205"/>
    <x v="125"/>
    <x v="58"/>
    <x v="145"/>
    <x v="619"/>
    <m/>
    <m/>
    <m/>
    <m/>
    <m/>
    <m/>
  </r>
  <r>
    <s v="Brooktown High: Senior Year"/>
    <x v="16"/>
    <n v="2007"/>
    <x v="7129"/>
    <x v="29"/>
    <s v="Aug"/>
    <x v="7"/>
    <x v="14"/>
    <x v="290"/>
    <x v="125"/>
    <x v="58"/>
    <x v="145"/>
    <x v="619"/>
    <n v="51"/>
    <n v="25"/>
    <s v="tbd"/>
    <m/>
    <s v="Backbone Entertainment"/>
    <s v="T"/>
  </r>
  <r>
    <s v="Bujingai: The Forsaken City"/>
    <x v="6"/>
    <n v="2003"/>
    <x v="7130"/>
    <x v="3"/>
    <s v="Oct"/>
    <x v="9"/>
    <x v="11"/>
    <x v="268"/>
    <x v="203"/>
    <x v="58"/>
    <x v="145"/>
    <x v="619"/>
    <n v="72"/>
    <n v="28"/>
    <n v="7.5"/>
    <n v="14"/>
    <s v="Taito Corporation"/>
    <s v="T"/>
  </r>
  <r>
    <s v="Doko Demo Issho"/>
    <x v="16"/>
    <n v="2004"/>
    <x v="7131"/>
    <x v="3"/>
    <s v="Dec"/>
    <x v="5"/>
    <x v="3"/>
    <x v="180"/>
    <x v="125"/>
    <x v="67"/>
    <x v="106"/>
    <x v="619"/>
    <m/>
    <m/>
    <m/>
    <m/>
    <m/>
    <m/>
  </r>
  <r>
    <s v="Universe at War: Earth Assault"/>
    <x v="4"/>
    <n v="2008"/>
    <x v="6638"/>
    <x v="21"/>
    <s v="Feb"/>
    <x v="8"/>
    <x v="8"/>
    <x v="290"/>
    <x v="45"/>
    <x v="58"/>
    <x v="145"/>
    <x v="619"/>
    <n v="66"/>
    <n v="44"/>
    <n v="8.3000000000000007"/>
    <n v="57"/>
    <s v="Petroglyph"/>
    <s v="T"/>
  </r>
  <r>
    <s v="Barbie in The 12 Dancing Princesses"/>
    <x v="3"/>
    <n v="2007"/>
    <x v="2762"/>
    <x v="0"/>
    <s v="Jun"/>
    <x v="10"/>
    <x v="4"/>
    <x v="290"/>
    <x v="45"/>
    <x v="58"/>
    <x v="145"/>
    <x v="619"/>
    <m/>
    <m/>
    <s v="tbd"/>
    <m/>
    <s v="WayForward"/>
    <s v="E"/>
  </r>
  <r>
    <s v="Gem Quest: 4 Elements"/>
    <x v="3"/>
    <n v="2011"/>
    <x v="3236"/>
    <x v="25"/>
    <s v="Oct"/>
    <x v="4"/>
    <x v="92"/>
    <x v="268"/>
    <x v="300"/>
    <x v="58"/>
    <x v="145"/>
    <x v="619"/>
    <m/>
    <m/>
    <s v="tbd"/>
    <m/>
    <s v="Joindots, Mastertronic"/>
    <s v="E"/>
  </r>
  <r>
    <s v="Beyond Good &amp; Evil"/>
    <x v="13"/>
    <n v="2003"/>
    <x v="7132"/>
    <x v="12"/>
    <s v="Apr"/>
    <x v="10"/>
    <x v="5"/>
    <x v="122"/>
    <x v="287"/>
    <x v="58"/>
    <x v="106"/>
    <x v="619"/>
    <m/>
    <m/>
    <m/>
    <m/>
    <m/>
    <m/>
  </r>
  <r>
    <s v="Death By Degrees"/>
    <x v="6"/>
    <n v="2005"/>
    <x v="7133"/>
    <x v="6"/>
    <s v="Apr"/>
    <x v="8"/>
    <x v="3"/>
    <x v="268"/>
    <x v="203"/>
    <x v="58"/>
    <x v="145"/>
    <x v="619"/>
    <n v="51"/>
    <n v="45"/>
    <n v="6.2"/>
    <n v="24"/>
    <s v="Namco"/>
    <s v="M"/>
  </r>
  <r>
    <s v="Just In Time Translations"/>
    <x v="3"/>
    <n v="2009"/>
    <x v="2934"/>
    <x v="31"/>
    <s v="Nov"/>
    <x v="5"/>
    <x v="28"/>
    <x v="205"/>
    <x v="125"/>
    <x v="58"/>
    <x v="145"/>
    <x v="619"/>
    <m/>
    <m/>
    <s v="tbd"/>
    <m/>
    <s v="THQ"/>
    <s v="E"/>
  </r>
  <r>
    <s v="Gouketuji Ichizoku 2: Chottodake Saikyou Densetsu"/>
    <x v="12"/>
    <n v="1995"/>
    <x v="4708"/>
    <x v="2"/>
    <s v="Nov"/>
    <x v="9"/>
    <x v="91"/>
    <x v="180"/>
    <x v="125"/>
    <x v="67"/>
    <x v="145"/>
    <x v="619"/>
    <m/>
    <m/>
    <m/>
    <m/>
    <m/>
    <m/>
  </r>
  <r>
    <s v="Vandal Hearts II"/>
    <x v="12"/>
    <n v="1999"/>
    <x v="7134"/>
    <x v="23"/>
    <s v="Nov"/>
    <x v="11"/>
    <x v="14"/>
    <x v="383"/>
    <x v="203"/>
    <x v="58"/>
    <x v="145"/>
    <x v="619"/>
    <m/>
    <m/>
    <m/>
    <m/>
    <m/>
    <m/>
  </r>
  <r>
    <s v="Samurai Warriors Chronicles 2nd"/>
    <x v="10"/>
    <n v="2012"/>
    <x v="6416"/>
    <x v="14"/>
    <s v="Mar"/>
    <x v="8"/>
    <x v="116"/>
    <x v="180"/>
    <x v="125"/>
    <x v="67"/>
    <x v="106"/>
    <x v="619"/>
    <m/>
    <m/>
    <m/>
    <m/>
    <m/>
    <m/>
  </r>
  <r>
    <s v="Rome: Total War"/>
    <x v="14"/>
    <n v="2004"/>
    <x v="2331"/>
    <x v="12"/>
    <s v="Mar"/>
    <x v="11"/>
    <x v="4"/>
    <x v="180"/>
    <x v="265"/>
    <x v="58"/>
    <x v="133"/>
    <x v="619"/>
    <n v="92"/>
    <n v="58"/>
    <n v="9.1"/>
    <n v="1050"/>
    <s v="Creative Assembly"/>
    <s v="T"/>
  </r>
  <r>
    <s v="Toaru Majutsu no Index"/>
    <x v="16"/>
    <n v="2011"/>
    <x v="366"/>
    <x v="27"/>
    <s v="Aug"/>
    <x v="10"/>
    <x v="154"/>
    <x v="180"/>
    <x v="125"/>
    <x v="67"/>
    <x v="106"/>
    <x v="619"/>
    <m/>
    <m/>
    <m/>
    <m/>
    <m/>
    <m/>
  </r>
  <r>
    <s v="Doom 3"/>
    <x v="14"/>
    <n v="2004"/>
    <x v="7135"/>
    <x v="19"/>
    <s v="Sep"/>
    <x v="6"/>
    <x v="4"/>
    <x v="268"/>
    <x v="203"/>
    <x v="58"/>
    <x v="145"/>
    <x v="619"/>
    <n v="87"/>
    <n v="83"/>
    <n v="7.6"/>
    <n v="896"/>
    <s v="id Software"/>
    <s v="M"/>
  </r>
  <r>
    <s v="WireWay"/>
    <x v="3"/>
    <n v="2009"/>
    <x v="7136"/>
    <x v="18"/>
    <s v="Apr"/>
    <x v="10"/>
    <x v="14"/>
    <x v="205"/>
    <x v="125"/>
    <x v="58"/>
    <x v="145"/>
    <x v="619"/>
    <n v="62"/>
    <n v="9"/>
    <s v="tbd"/>
    <m/>
    <s v="Konami"/>
    <s v="E"/>
  </r>
  <r>
    <s v="Astro Boy: The Video Game"/>
    <x v="3"/>
    <n v="2009"/>
    <x v="19"/>
    <x v="15"/>
    <s v="Mar"/>
    <x v="8"/>
    <x v="58"/>
    <x v="290"/>
    <x v="125"/>
    <x v="58"/>
    <x v="145"/>
    <x v="619"/>
    <n v="34"/>
    <n v="9"/>
    <s v="tbd"/>
    <m/>
    <s v="Art"/>
    <s v="E"/>
  </r>
  <r>
    <s v="Uta no Prince-Sama: Music"/>
    <x v="16"/>
    <n v="2011"/>
    <x v="7137"/>
    <x v="2"/>
    <s v="Jun"/>
    <x v="5"/>
    <x v="308"/>
    <x v="180"/>
    <x v="125"/>
    <x v="67"/>
    <x v="106"/>
    <x v="619"/>
    <m/>
    <m/>
    <m/>
    <m/>
    <m/>
    <m/>
  </r>
  <r>
    <s v="UNO / Skip-Bo / UNO Freefall"/>
    <x v="3"/>
    <n v="2006"/>
    <x v="7138"/>
    <x v="32"/>
    <s v="Mar"/>
    <x v="5"/>
    <x v="84"/>
    <x v="205"/>
    <x v="125"/>
    <x v="58"/>
    <x v="145"/>
    <x v="619"/>
    <n v="59"/>
    <n v="5"/>
    <s v="tbd"/>
    <m/>
    <s v="Black Lantern Studios"/>
    <s v="E"/>
  </r>
  <r>
    <s v="Ride"/>
    <x v="17"/>
    <n v="2015"/>
    <x v="2615"/>
    <x v="16"/>
    <s v="Apr"/>
    <x v="2"/>
    <x v="255"/>
    <x v="393"/>
    <x v="300"/>
    <x v="58"/>
    <x v="145"/>
    <x v="619"/>
    <n v="54"/>
    <n v="9"/>
    <n v="5.3"/>
    <n v="17"/>
    <s v="Milestone S.r.l"/>
    <s v="E"/>
  </r>
  <r>
    <s v="Culdcept DS"/>
    <x v="3"/>
    <n v="2008"/>
    <x v="855"/>
    <x v="24"/>
    <s v="Oct"/>
    <x v="11"/>
    <x v="8"/>
    <x v="180"/>
    <x v="125"/>
    <x v="67"/>
    <x v="106"/>
    <x v="619"/>
    <m/>
    <m/>
    <m/>
    <m/>
    <m/>
    <m/>
  </r>
  <r>
    <s v="NASCAR The Game: Inside Line"/>
    <x v="4"/>
    <n v="2012"/>
    <x v="7139"/>
    <x v="14"/>
    <s v="Oct"/>
    <x v="2"/>
    <x v="4"/>
    <x v="290"/>
    <x v="125"/>
    <x v="58"/>
    <x v="145"/>
    <x v="619"/>
    <n v="72"/>
    <n v="7"/>
    <n v="3.4"/>
    <n v="27"/>
    <s v="Eutechnyx"/>
    <s v="E"/>
  </r>
  <r>
    <s v="How to Train Your Dragon 2"/>
    <x v="5"/>
    <n v="2014"/>
    <x v="2281"/>
    <x v="21"/>
    <s v="Oct"/>
    <x v="10"/>
    <x v="241"/>
    <x v="396"/>
    <x v="297"/>
    <x v="58"/>
    <x v="133"/>
    <x v="619"/>
    <m/>
    <m/>
    <s v="tbd"/>
    <m/>
    <s v="Torus Games"/>
    <s v="E10+"/>
  </r>
  <r>
    <s v="JU-ON: The Grudge"/>
    <x v="0"/>
    <n v="2009"/>
    <x v="7140"/>
    <x v="30"/>
    <s v="Nov"/>
    <x v="8"/>
    <x v="70"/>
    <x v="360"/>
    <x v="45"/>
    <x v="62"/>
    <x v="145"/>
    <x v="619"/>
    <n v="39"/>
    <n v="32"/>
    <n v="5.6"/>
    <n v="34"/>
    <s v="FeelPlus"/>
    <s v="M"/>
  </r>
  <r>
    <s v="Yu-Gi-Oh! 5D's Wheelie Breakers"/>
    <x v="0"/>
    <n v="2009"/>
    <x v="1897"/>
    <x v="23"/>
    <s v="Aug"/>
    <x v="2"/>
    <x v="14"/>
    <x v="290"/>
    <x v="45"/>
    <x v="58"/>
    <x v="145"/>
    <x v="619"/>
    <m/>
    <m/>
    <m/>
    <m/>
    <m/>
    <m/>
  </r>
  <r>
    <s v="Colin McRae Rally 04"/>
    <x v="13"/>
    <n v="2004"/>
    <x v="3931"/>
    <x v="22"/>
    <s v="Aug"/>
    <x v="2"/>
    <x v="34"/>
    <x v="122"/>
    <x v="287"/>
    <x v="58"/>
    <x v="106"/>
    <x v="619"/>
    <n v="84"/>
    <n v="33"/>
    <n v="8.1"/>
    <n v="19"/>
    <s v="Codemasters"/>
    <s v="E"/>
  </r>
  <r>
    <s v="The King of Fighters: Dream Match 1999"/>
    <x v="21"/>
    <n v="1999"/>
    <x v="1903"/>
    <x v="15"/>
    <s v="Mar"/>
    <x v="9"/>
    <x v="244"/>
    <x v="180"/>
    <x v="125"/>
    <x v="67"/>
    <x v="106"/>
    <x v="619"/>
    <m/>
    <m/>
    <m/>
    <m/>
    <m/>
    <m/>
  </r>
  <r>
    <s v="Monster Jam: Maximum Destruction"/>
    <x v="8"/>
    <n v="2002"/>
    <x v="6681"/>
    <x v="1"/>
    <s v="Feb"/>
    <x v="2"/>
    <x v="5"/>
    <x v="360"/>
    <x v="298"/>
    <x v="58"/>
    <x v="106"/>
    <x v="619"/>
    <n v="58"/>
    <n v="8"/>
    <s v="tbd"/>
    <m/>
    <s v="UDS"/>
    <s v="E"/>
  </r>
  <r>
    <s v="FIFA Street"/>
    <x v="13"/>
    <n v="2005"/>
    <x v="1791"/>
    <x v="26"/>
    <s v="Nov"/>
    <x v="0"/>
    <x v="7"/>
    <x v="122"/>
    <x v="287"/>
    <x v="58"/>
    <x v="106"/>
    <x v="619"/>
    <n v="60"/>
    <n v="21"/>
    <n v="8"/>
    <n v="9"/>
    <s v="EA Canada"/>
    <s v="E"/>
  </r>
  <r>
    <s v="Weiss Schwarz Portable"/>
    <x v="16"/>
    <n v="2011"/>
    <x v="1150"/>
    <x v="26"/>
    <s v="Apr"/>
    <x v="11"/>
    <x v="25"/>
    <x v="180"/>
    <x v="125"/>
    <x v="67"/>
    <x v="106"/>
    <x v="619"/>
    <m/>
    <m/>
    <m/>
    <m/>
    <m/>
    <m/>
  </r>
  <r>
    <s v="Dora's Big Birthday Adventure"/>
    <x v="0"/>
    <n v="2010"/>
    <x v="7141"/>
    <x v="23"/>
    <s v="Sep"/>
    <x v="5"/>
    <x v="2"/>
    <x v="290"/>
    <x v="45"/>
    <x v="58"/>
    <x v="145"/>
    <x v="619"/>
    <m/>
    <m/>
    <s v="tbd"/>
    <m/>
    <s v="High Voltage Software"/>
    <s v="E"/>
  </r>
  <r>
    <s v="The Sims 4: City Living"/>
    <x v="14"/>
    <n v="2016"/>
    <x v="4902"/>
    <x v="34"/>
    <s v="Oct"/>
    <x v="7"/>
    <x v="7"/>
    <x v="324"/>
    <x v="283"/>
    <x v="58"/>
    <x v="145"/>
    <x v="619"/>
    <n v="77"/>
    <n v="10"/>
    <n v="5.7"/>
    <n v="30"/>
    <s v="Maxis"/>
    <s v="T"/>
  </r>
  <r>
    <s v="Kirarin * Revolution: Mezase! Idol Queen"/>
    <x v="3"/>
    <n v="2007"/>
    <x v="7142"/>
    <x v="16"/>
    <s v="May"/>
    <x v="7"/>
    <x v="14"/>
    <x v="180"/>
    <x v="125"/>
    <x v="67"/>
    <x v="106"/>
    <x v="619"/>
    <m/>
    <m/>
    <m/>
    <m/>
    <m/>
    <m/>
  </r>
  <r>
    <s v="Dungeons &amp; Dragons Tactics"/>
    <x v="16"/>
    <n v="2007"/>
    <x v="4707"/>
    <x v="14"/>
    <s v="Aug"/>
    <x v="11"/>
    <x v="10"/>
    <x v="290"/>
    <x v="125"/>
    <x v="58"/>
    <x v="145"/>
    <x v="619"/>
    <m/>
    <m/>
    <m/>
    <m/>
    <m/>
    <m/>
  </r>
  <r>
    <s v="X-Men: Children of the Atom"/>
    <x v="12"/>
    <n v="1998"/>
    <x v="7143"/>
    <x v="7"/>
    <s v="Mar"/>
    <x v="9"/>
    <x v="30"/>
    <x v="383"/>
    <x v="203"/>
    <x v="58"/>
    <x v="145"/>
    <x v="619"/>
    <m/>
    <m/>
    <m/>
    <m/>
    <m/>
    <m/>
  </r>
  <r>
    <s v="Hot Wheels: Stunt Track Challenge"/>
    <x v="13"/>
    <n v="2004"/>
    <x v="2832"/>
    <x v="15"/>
    <s v="Nov"/>
    <x v="2"/>
    <x v="28"/>
    <x v="122"/>
    <x v="287"/>
    <x v="58"/>
    <x v="106"/>
    <x v="619"/>
    <n v="63"/>
    <n v="11"/>
    <n v="6.2"/>
    <n v="5"/>
    <s v="Climax Group"/>
    <s v="E"/>
  </r>
  <r>
    <s v="America's Next Top Model"/>
    <x v="3"/>
    <n v="2008"/>
    <x v="1385"/>
    <x v="30"/>
    <s v="Dec"/>
    <x v="8"/>
    <x v="21"/>
    <x v="205"/>
    <x v="125"/>
    <x v="58"/>
    <x v="145"/>
    <x v="619"/>
    <m/>
    <m/>
    <s v="tbd"/>
    <m/>
    <s v="Arts Software"/>
    <s v="E10+"/>
  </r>
  <r>
    <s v="Blitz: The League II"/>
    <x v="4"/>
    <n v="2008"/>
    <x v="7144"/>
    <x v="33"/>
    <s v="May"/>
    <x v="0"/>
    <x v="39"/>
    <x v="122"/>
    <x v="45"/>
    <x v="58"/>
    <x v="145"/>
    <x v="619"/>
    <n v="68"/>
    <n v="34"/>
    <n v="7.2"/>
    <n v="13"/>
    <s v="Midway"/>
    <s v="M"/>
  </r>
  <r>
    <s v="Math Blaster in the Prime Adventure"/>
    <x v="3"/>
    <n v="2009"/>
    <x v="7145"/>
    <x v="25"/>
    <s v="Nov"/>
    <x v="5"/>
    <x v="35"/>
    <x v="290"/>
    <x v="125"/>
    <x v="58"/>
    <x v="145"/>
    <x v="619"/>
    <m/>
    <m/>
    <s v="tbd"/>
    <m/>
    <s v="Knowledge Adventure Inc."/>
    <s v="E"/>
  </r>
  <r>
    <s v="Blue Stinger"/>
    <x v="21"/>
    <n v="1999"/>
    <x v="7146"/>
    <x v="5"/>
    <s v="May"/>
    <x v="10"/>
    <x v="4"/>
    <x v="180"/>
    <x v="125"/>
    <x v="67"/>
    <x v="106"/>
    <x v="619"/>
    <m/>
    <m/>
    <m/>
    <m/>
    <m/>
    <m/>
  </r>
  <r>
    <s v="Shellshock"/>
    <x v="12"/>
    <n v="1995"/>
    <x v="3551"/>
    <x v="18"/>
    <s v="Jan"/>
    <x v="8"/>
    <x v="277"/>
    <x v="383"/>
    <x v="203"/>
    <x v="58"/>
    <x v="145"/>
    <x v="619"/>
    <m/>
    <m/>
    <m/>
    <m/>
    <m/>
    <m/>
  </r>
  <r>
    <s v="Miami Law"/>
    <x v="3"/>
    <n v="2009"/>
    <x v="7147"/>
    <x v="17"/>
    <s v="Feb"/>
    <x v="10"/>
    <x v="14"/>
    <x v="290"/>
    <x v="125"/>
    <x v="58"/>
    <x v="145"/>
    <x v="619"/>
    <n v="56"/>
    <n v="14"/>
    <n v="8.8000000000000007"/>
    <n v="4"/>
    <s v="Hudson Entertainment"/>
    <s v="T"/>
  </r>
  <r>
    <s v="Hot Wheels Ultimate Racing"/>
    <x v="16"/>
    <n v="2007"/>
    <x v="7148"/>
    <x v="7"/>
    <s v="Jul"/>
    <x v="8"/>
    <x v="4"/>
    <x v="290"/>
    <x v="125"/>
    <x v="58"/>
    <x v="145"/>
    <x v="619"/>
    <n v="60"/>
    <n v="6"/>
    <s v="tbd"/>
    <m/>
    <s v="Raylight Studios"/>
    <s v="E"/>
  </r>
  <r>
    <s v="Capcom vs. SNK 2 EO"/>
    <x v="13"/>
    <n v="2003"/>
    <x v="2400"/>
    <x v="17"/>
    <s v="Sep"/>
    <x v="9"/>
    <x v="12"/>
    <x v="122"/>
    <x v="287"/>
    <x v="58"/>
    <x v="106"/>
    <x v="619"/>
    <n v="80"/>
    <n v="26"/>
    <n v="8.6999999999999993"/>
    <n v="13"/>
    <s v="Capcom"/>
    <s v="T"/>
  </r>
  <r>
    <s v="Inazuma Eleven GO Strikers 2013"/>
    <x v="0"/>
    <n v="2012"/>
    <x v="4472"/>
    <x v="3"/>
    <s v="Nov"/>
    <x v="3"/>
    <x v="37"/>
    <x v="180"/>
    <x v="125"/>
    <x v="67"/>
    <x v="106"/>
    <x v="619"/>
    <m/>
    <m/>
    <m/>
    <m/>
    <m/>
    <m/>
  </r>
  <r>
    <s v="Metal Gear Solid HD Edition"/>
    <x v="5"/>
    <n v="2011"/>
    <x v="7149"/>
    <x v="6"/>
    <s v="Apr"/>
    <x v="8"/>
    <x v="14"/>
    <x v="180"/>
    <x v="125"/>
    <x v="67"/>
    <x v="106"/>
    <x v="619"/>
    <m/>
    <m/>
    <m/>
    <m/>
    <m/>
    <m/>
  </r>
  <r>
    <s v="Hunter: The Reckoning"/>
    <x v="19"/>
    <n v="2002"/>
    <x v="2706"/>
    <x v="13"/>
    <s v="Jul"/>
    <x v="8"/>
    <x v="17"/>
    <x v="122"/>
    <x v="287"/>
    <x v="58"/>
    <x v="106"/>
    <x v="619"/>
    <n v="70"/>
    <n v="13"/>
    <n v="7.6"/>
    <n v="7"/>
    <s v="High Voltage Software"/>
    <s v="M"/>
  </r>
  <r>
    <s v="Daito Giken Koushiki Pachi-Slot Simulator: Hihouden - Ossu! Banchou - Yoshimune DS"/>
    <x v="3"/>
    <n v="2007"/>
    <x v="7150"/>
    <x v="2"/>
    <s v="Nov"/>
    <x v="5"/>
    <x v="362"/>
    <x v="180"/>
    <x v="125"/>
    <x v="67"/>
    <x v="106"/>
    <x v="619"/>
    <m/>
    <m/>
    <m/>
    <m/>
    <m/>
    <m/>
  </r>
  <r>
    <s v="PictoImage"/>
    <x v="3"/>
    <n v="2007"/>
    <x v="7151"/>
    <x v="16"/>
    <s v="Feb"/>
    <x v="4"/>
    <x v="8"/>
    <x v="290"/>
    <x v="125"/>
    <x v="58"/>
    <x v="145"/>
    <x v="619"/>
    <n v="61"/>
    <n v="11"/>
    <s v="tbd"/>
    <m/>
    <s v="Sega"/>
    <s v="E"/>
  </r>
  <r>
    <s v="Urban Chaos"/>
    <x v="12"/>
    <n v="1999"/>
    <x v="7152"/>
    <x v="3"/>
    <s v="Jul"/>
    <x v="8"/>
    <x v="21"/>
    <x v="383"/>
    <x v="203"/>
    <x v="58"/>
    <x v="145"/>
    <x v="619"/>
    <m/>
    <m/>
    <m/>
    <m/>
    <m/>
    <m/>
  </r>
  <r>
    <s v="Alvin and the Chipmunks: Chipwrecked"/>
    <x v="3"/>
    <n v="2011"/>
    <x v="7153"/>
    <x v="32"/>
    <s v="Aug"/>
    <x v="5"/>
    <x v="11"/>
    <x v="383"/>
    <x v="298"/>
    <x v="58"/>
    <x v="145"/>
    <x v="619"/>
    <m/>
    <m/>
    <s v="tbd"/>
    <m/>
    <s v="Behaviour Interactive"/>
    <s v="E10+"/>
  </r>
  <r>
    <s v="Creeper World 3: Arc Eternal"/>
    <x v="0"/>
    <n v="2009"/>
    <x v="6946"/>
    <x v="14"/>
    <s v="Sep"/>
    <x v="11"/>
    <x v="25"/>
    <x v="180"/>
    <x v="125"/>
    <x v="67"/>
    <x v="106"/>
    <x v="619"/>
    <m/>
    <m/>
    <m/>
    <m/>
    <m/>
    <m/>
  </r>
  <r>
    <s v="DS Kageyama Method: Dennou Hanpuku - Tadashii Kanji Kakitori-Kun"/>
    <x v="3"/>
    <n v="2007"/>
    <x v="3585"/>
    <x v="20"/>
    <s v="May"/>
    <x v="5"/>
    <x v="269"/>
    <x v="180"/>
    <x v="125"/>
    <x v="67"/>
    <x v="106"/>
    <x v="619"/>
    <m/>
    <m/>
    <m/>
    <m/>
    <m/>
    <m/>
  </r>
  <r>
    <s v="PDC World Championship Darts: Pro Tour"/>
    <x v="5"/>
    <n v="2010"/>
    <x v="1851"/>
    <x v="30"/>
    <s v="Oct"/>
    <x v="0"/>
    <x v="347"/>
    <x v="180"/>
    <x v="283"/>
    <x v="58"/>
    <x v="133"/>
    <x v="619"/>
    <m/>
    <m/>
    <m/>
    <m/>
    <m/>
    <m/>
  </r>
  <r>
    <s v="Heavy Fire: Afghanistan"/>
    <x v="0"/>
    <n v="2011"/>
    <x v="7154"/>
    <x v="29"/>
    <s v="Dec"/>
    <x v="6"/>
    <x v="180"/>
    <x v="290"/>
    <x v="125"/>
    <x v="58"/>
    <x v="145"/>
    <x v="619"/>
    <m/>
    <m/>
    <s v="tbd"/>
    <m/>
    <s v="Teyon"/>
    <s v="T"/>
  </r>
  <r>
    <s v="Freaky Flyers"/>
    <x v="6"/>
    <n v="2003"/>
    <x v="4818"/>
    <x v="34"/>
    <s v="Nov"/>
    <x v="2"/>
    <x v="39"/>
    <x v="268"/>
    <x v="203"/>
    <x v="58"/>
    <x v="145"/>
    <x v="619"/>
    <n v="66"/>
    <n v="20"/>
    <s v="tbd"/>
    <m/>
    <s v="Midway Studios - San Diego"/>
    <s v="T"/>
  </r>
  <r>
    <s v="Baten Kaitos Origins"/>
    <x v="19"/>
    <n v="2006"/>
    <x v="7155"/>
    <x v="4"/>
    <s v="Dec"/>
    <x v="3"/>
    <x v="53"/>
    <x v="383"/>
    <x v="287"/>
    <x v="64"/>
    <x v="106"/>
    <x v="619"/>
    <n v="75"/>
    <n v="21"/>
    <n v="8.9"/>
    <n v="23"/>
    <s v="Monolith Soft, Namco Bandai Games"/>
    <s v="T"/>
  </r>
  <r>
    <s v="E¬∑O¬∑E: Eve of Extinction"/>
    <x v="6"/>
    <n v="2002"/>
    <x v="4596"/>
    <x v="2"/>
    <s v="Oct"/>
    <x v="9"/>
    <x v="21"/>
    <x v="393"/>
    <x v="298"/>
    <x v="64"/>
    <x v="145"/>
    <x v="619"/>
    <n v="57"/>
    <n v="28"/>
    <n v="7.2"/>
    <n v="6"/>
    <s v="Yuke's"/>
    <s v="T"/>
  </r>
  <r>
    <s v="Football Manager 2014"/>
    <x v="22"/>
    <n v="2013"/>
    <x v="7156"/>
    <x v="6"/>
    <s v="Feb"/>
    <x v="0"/>
    <x v="8"/>
    <x v="180"/>
    <x v="283"/>
    <x v="58"/>
    <x v="133"/>
    <x v="619"/>
    <m/>
    <m/>
    <m/>
    <m/>
    <m/>
    <m/>
  </r>
  <r>
    <s v="Dark Summit"/>
    <x v="13"/>
    <n v="2001"/>
    <x v="7157"/>
    <x v="5"/>
    <s v="Oct"/>
    <x v="0"/>
    <x v="28"/>
    <x v="122"/>
    <x v="287"/>
    <x v="58"/>
    <x v="106"/>
    <x v="619"/>
    <n v="71"/>
    <n v="26"/>
    <s v="tbd"/>
    <m/>
    <s v="Radical Entertainment"/>
    <s v="T"/>
  </r>
  <r>
    <s v="Penguin no Mondai: The World"/>
    <x v="3"/>
    <n v="2010"/>
    <x v="7158"/>
    <x v="2"/>
    <s v="Sep"/>
    <x v="10"/>
    <x v="14"/>
    <x v="180"/>
    <x v="125"/>
    <x v="67"/>
    <x v="106"/>
    <x v="619"/>
    <m/>
    <m/>
    <m/>
    <m/>
    <m/>
    <m/>
  </r>
  <r>
    <s v="Flushed Away"/>
    <x v="3"/>
    <n v="2006"/>
    <x v="7159"/>
    <x v="8"/>
    <s v="Jun"/>
    <x v="1"/>
    <x v="58"/>
    <x v="290"/>
    <x v="125"/>
    <x v="58"/>
    <x v="145"/>
    <x v="619"/>
    <m/>
    <m/>
    <m/>
    <m/>
    <m/>
    <m/>
  </r>
  <r>
    <s v="NHL 2004"/>
    <x v="19"/>
    <n v="2003"/>
    <x v="7160"/>
    <x v="1"/>
    <s v="Oct"/>
    <x v="0"/>
    <x v="7"/>
    <x v="122"/>
    <x v="287"/>
    <x v="58"/>
    <x v="106"/>
    <x v="619"/>
    <n v="85"/>
    <n v="18"/>
    <n v="8.4"/>
    <n v="7"/>
    <s v="EA Sports"/>
    <s v="E"/>
  </r>
  <r>
    <s v="Hakuouki Portable"/>
    <x v="16"/>
    <n v="2009"/>
    <x v="1548"/>
    <x v="19"/>
    <s v="Aug"/>
    <x v="10"/>
    <x v="323"/>
    <x v="180"/>
    <x v="125"/>
    <x v="67"/>
    <x v="106"/>
    <x v="619"/>
    <m/>
    <m/>
    <m/>
    <m/>
    <m/>
    <m/>
  </r>
  <r>
    <s v="Surf's Up"/>
    <x v="4"/>
    <n v="2007"/>
    <x v="3613"/>
    <x v="9"/>
    <s v="Apr"/>
    <x v="0"/>
    <x v="5"/>
    <x v="290"/>
    <x v="125"/>
    <x v="58"/>
    <x v="145"/>
    <x v="619"/>
    <n v="61"/>
    <n v="15"/>
    <n v="6.1"/>
    <n v="9"/>
    <s v="Ubisoft"/>
    <s v="E10+"/>
  </r>
  <r>
    <s v="Monkey Island: Special Edition Collection"/>
    <x v="5"/>
    <n v="2011"/>
    <x v="3787"/>
    <x v="10"/>
    <s v="Sep"/>
    <x v="10"/>
    <x v="4"/>
    <x v="180"/>
    <x v="283"/>
    <x v="58"/>
    <x v="133"/>
    <x v="619"/>
    <m/>
    <m/>
    <m/>
    <m/>
    <m/>
    <m/>
  </r>
  <r>
    <s v="Cabela's Adventure Camp"/>
    <x v="4"/>
    <n v="2011"/>
    <x v="1777"/>
    <x v="27"/>
    <s v="Apr"/>
    <x v="5"/>
    <x v="4"/>
    <x v="360"/>
    <x v="287"/>
    <x v="58"/>
    <x v="145"/>
    <x v="619"/>
    <m/>
    <m/>
    <s v="tbd"/>
    <m/>
    <s v="Activision"/>
    <s v="E"/>
  </r>
  <r>
    <s v="X-Men: The Official Game"/>
    <x v="13"/>
    <n v="2006"/>
    <x v="5618"/>
    <x v="7"/>
    <s v="Nov"/>
    <x v="8"/>
    <x v="4"/>
    <x v="122"/>
    <x v="287"/>
    <x v="58"/>
    <x v="106"/>
    <x v="619"/>
    <n v="53"/>
    <n v="38"/>
    <n v="8.1"/>
    <n v="7"/>
    <s v="Z-Axis, Ltd."/>
    <s v="T"/>
  </r>
  <r>
    <s v="RLH: Run Like Hell"/>
    <x v="6"/>
    <n v="2002"/>
    <x v="3378"/>
    <x v="24"/>
    <s v="Jan"/>
    <x v="6"/>
    <x v="17"/>
    <x v="268"/>
    <x v="203"/>
    <x v="58"/>
    <x v="145"/>
    <x v="619"/>
    <n v="58"/>
    <n v="27"/>
    <n v="8.1999999999999993"/>
    <n v="9"/>
    <s v="Digital Mayhem"/>
    <s v="M"/>
  </r>
  <r>
    <s v="Digimon Adventure"/>
    <x v="16"/>
    <n v="2013"/>
    <x v="151"/>
    <x v="17"/>
    <s v="Sep"/>
    <x v="3"/>
    <x v="25"/>
    <x v="180"/>
    <x v="125"/>
    <x v="67"/>
    <x v="106"/>
    <x v="619"/>
    <m/>
    <m/>
    <m/>
    <m/>
    <m/>
    <m/>
  </r>
  <r>
    <s v="Backyard Baseball '10"/>
    <x v="0"/>
    <n v="2009"/>
    <x v="5494"/>
    <x v="17"/>
    <s v="Mar"/>
    <x v="0"/>
    <x v="10"/>
    <x v="290"/>
    <x v="125"/>
    <x v="58"/>
    <x v="145"/>
    <x v="619"/>
    <m/>
    <m/>
    <s v="tbd"/>
    <m/>
    <s v="Farsight Studios"/>
    <s v="E"/>
  </r>
  <r>
    <s v="Scribblenauts Unmasked: A DC Comics Adventure"/>
    <x v="18"/>
    <n v="2013"/>
    <x v="6293"/>
    <x v="8"/>
    <s v="Jun"/>
    <x v="4"/>
    <x v="19"/>
    <x v="290"/>
    <x v="125"/>
    <x v="58"/>
    <x v="145"/>
    <x v="619"/>
    <n v="71"/>
    <n v="17"/>
    <n v="6.3"/>
    <n v="39"/>
    <s v="5TH Cell"/>
    <s v="E10+"/>
  </r>
  <r>
    <s v="The Ant Bully"/>
    <x v="6"/>
    <n v="2006"/>
    <x v="4712"/>
    <x v="23"/>
    <s v="Nov"/>
    <x v="1"/>
    <x v="39"/>
    <x v="268"/>
    <x v="203"/>
    <x v="58"/>
    <x v="145"/>
    <x v="619"/>
    <n v="52"/>
    <n v="19"/>
    <n v="4.2"/>
    <n v="6"/>
    <s v="Artificial Mind and Movement"/>
    <s v="E10+"/>
  </r>
  <r>
    <s v="Conflict: Global Terror"/>
    <x v="13"/>
    <n v="2005"/>
    <x v="6235"/>
    <x v="7"/>
    <s v="Feb"/>
    <x v="6"/>
    <x v="113"/>
    <x v="122"/>
    <x v="287"/>
    <x v="58"/>
    <x v="106"/>
    <x v="619"/>
    <n v="62"/>
    <n v="24"/>
    <n v="7.9"/>
    <n v="8"/>
    <s v="Pivotal Games"/>
    <s v="M"/>
  </r>
  <r>
    <s v="Minority Report: Everybody Runs"/>
    <x v="19"/>
    <n v="2002"/>
    <x v="7161"/>
    <x v="4"/>
    <s v="Sep"/>
    <x v="8"/>
    <x v="4"/>
    <x v="122"/>
    <x v="287"/>
    <x v="58"/>
    <x v="106"/>
    <x v="619"/>
    <n v="53"/>
    <n v="19"/>
    <s v="tbd"/>
    <m/>
    <s v="Treyarch"/>
    <s v="T"/>
  </r>
  <r>
    <s v="Monster Rancher EVO"/>
    <x v="6"/>
    <n v="2005"/>
    <x v="1770"/>
    <x v="10"/>
    <s v="Sep"/>
    <x v="3"/>
    <x v="48"/>
    <x v="324"/>
    <x v="287"/>
    <x v="69"/>
    <x v="145"/>
    <x v="619"/>
    <n v="58"/>
    <n v="16"/>
    <n v="6.8"/>
    <n v="8"/>
    <s v="Tecmo"/>
    <s v="E10+"/>
  </r>
  <r>
    <s v="Football Director DS"/>
    <x v="3"/>
    <n v="2008"/>
    <x v="7162"/>
    <x v="5"/>
    <s v="Mar"/>
    <x v="0"/>
    <x v="112"/>
    <x v="180"/>
    <x v="244"/>
    <x v="58"/>
    <x v="106"/>
    <x v="619"/>
    <m/>
    <m/>
    <m/>
    <m/>
    <m/>
    <m/>
  </r>
  <r>
    <s v="Project Hacker: Kakusei"/>
    <x v="3"/>
    <n v="2006"/>
    <x v="6240"/>
    <x v="21"/>
    <s v="Dec"/>
    <x v="8"/>
    <x v="0"/>
    <x v="180"/>
    <x v="125"/>
    <x v="67"/>
    <x v="106"/>
    <x v="619"/>
    <m/>
    <m/>
    <m/>
    <m/>
    <m/>
    <m/>
  </r>
  <r>
    <s v="SimAnimals Africa"/>
    <x v="3"/>
    <n v="2009"/>
    <x v="4127"/>
    <x v="0"/>
    <s v="Mar"/>
    <x v="7"/>
    <x v="7"/>
    <x v="122"/>
    <x v="287"/>
    <x v="58"/>
    <x v="145"/>
    <x v="619"/>
    <m/>
    <m/>
    <s v="tbd"/>
    <m/>
    <s v="Electronic Arts"/>
    <s v="E"/>
  </r>
  <r>
    <s v="Karaoke Revolution"/>
    <x v="5"/>
    <n v="2009"/>
    <x v="680"/>
    <x v="25"/>
    <s v="Jun"/>
    <x v="5"/>
    <x v="14"/>
    <x v="360"/>
    <x v="287"/>
    <x v="58"/>
    <x v="145"/>
    <x v="619"/>
    <n v="66"/>
    <n v="8"/>
    <s v="tbd"/>
    <m/>
    <s v="Blitz Games Studios"/>
    <s v="T"/>
  </r>
  <r>
    <s v="Terraria"/>
    <x v="22"/>
    <n v="2013"/>
    <x v="7163"/>
    <x v="20"/>
    <s v="Mar"/>
    <x v="8"/>
    <x v="185"/>
    <x v="180"/>
    <x v="45"/>
    <x v="100"/>
    <x v="106"/>
    <x v="619"/>
    <n v="85"/>
    <n v="17"/>
    <n v="7.8"/>
    <n v="112"/>
    <s v="Engine Software"/>
    <s v="T"/>
  </r>
  <r>
    <s v="Guitar Hero: Van Halen"/>
    <x v="6"/>
    <n v="2009"/>
    <x v="7164"/>
    <x v="11"/>
    <s v="Feb"/>
    <x v="5"/>
    <x v="4"/>
    <x v="268"/>
    <x v="203"/>
    <x v="58"/>
    <x v="145"/>
    <x v="619"/>
    <m/>
    <m/>
    <s v="tbd"/>
    <m/>
    <s v="Neversoft Entertainment"/>
    <s v="T"/>
  </r>
  <r>
    <s v="The Whispered World"/>
    <x v="14"/>
    <n v="2009"/>
    <x v="7165"/>
    <x v="8"/>
    <s v="Aug"/>
    <x v="10"/>
    <x v="41"/>
    <x v="180"/>
    <x v="283"/>
    <x v="58"/>
    <x v="133"/>
    <x v="619"/>
    <n v="70"/>
    <n v="41"/>
    <n v="7.6"/>
    <n v="77"/>
    <s v="Daedalic Entertainment"/>
    <s v="E"/>
  </r>
  <r>
    <s v="Olympic Summer Games: Atlanta 1996"/>
    <x v="12"/>
    <n v="1996"/>
    <x v="7166"/>
    <x v="5"/>
    <s v="Apr"/>
    <x v="0"/>
    <x v="325"/>
    <x v="383"/>
    <x v="203"/>
    <x v="58"/>
    <x v="145"/>
    <x v="619"/>
    <m/>
    <m/>
    <m/>
    <m/>
    <m/>
    <m/>
  </r>
  <r>
    <s v="Disney's The Haunted Mansion"/>
    <x v="19"/>
    <n v="2003"/>
    <x v="7167"/>
    <x v="3"/>
    <s v="Dec"/>
    <x v="1"/>
    <x v="2"/>
    <x v="122"/>
    <x v="287"/>
    <x v="58"/>
    <x v="106"/>
    <x v="619"/>
    <m/>
    <m/>
    <m/>
    <m/>
    <m/>
    <m/>
  </r>
  <r>
    <s v="Tatsunoko vs. Capcom: Cross Generation of Heroes"/>
    <x v="0"/>
    <n v="2008"/>
    <x v="7168"/>
    <x v="9"/>
    <s v="Jan"/>
    <x v="9"/>
    <x v="12"/>
    <x v="180"/>
    <x v="125"/>
    <x v="67"/>
    <x v="106"/>
    <x v="619"/>
    <m/>
    <m/>
    <m/>
    <m/>
    <m/>
    <m/>
  </r>
  <r>
    <s v="Alvin and the Chipmunks: Chipwrecked"/>
    <x v="4"/>
    <n v="2011"/>
    <x v="7169"/>
    <x v="6"/>
    <s v="May"/>
    <x v="5"/>
    <x v="11"/>
    <x v="290"/>
    <x v="45"/>
    <x v="58"/>
    <x v="145"/>
    <x v="619"/>
    <m/>
    <m/>
    <n v="5.0999999999999996"/>
    <n v="8"/>
    <s v="Behaviour Interactive"/>
    <s v="E10+"/>
  </r>
  <r>
    <s v="Water Sports"/>
    <x v="0"/>
    <n v="2009"/>
    <x v="7170"/>
    <x v="26"/>
    <s v="Jun"/>
    <x v="8"/>
    <x v="194"/>
    <x v="268"/>
    <x v="203"/>
    <x v="58"/>
    <x v="145"/>
    <x v="619"/>
    <m/>
    <m/>
    <s v="tbd"/>
    <m/>
    <s v="Activision"/>
    <s v="E"/>
  </r>
  <r>
    <s v="Agatha Christie: The ABC Murders"/>
    <x v="3"/>
    <n v="2009"/>
    <x v="7171"/>
    <x v="2"/>
    <s v="Jul"/>
    <x v="10"/>
    <x v="271"/>
    <x v="122"/>
    <x v="45"/>
    <x v="58"/>
    <x v="145"/>
    <x v="619"/>
    <n v="53"/>
    <n v="11"/>
    <n v="6.5"/>
    <n v="4"/>
    <s v="Dreamcatcher"/>
    <s v="T"/>
  </r>
  <r>
    <s v="KORG DS-10 Synthesizer Plus"/>
    <x v="3"/>
    <n v="2009"/>
    <x v="562"/>
    <x v="0"/>
    <s v="Sep"/>
    <x v="5"/>
    <x v="256"/>
    <x v="360"/>
    <x v="125"/>
    <x v="64"/>
    <x v="145"/>
    <x v="619"/>
    <m/>
    <m/>
    <m/>
    <m/>
    <m/>
    <m/>
  </r>
  <r>
    <s v="Darius Gaiden"/>
    <x v="23"/>
    <n v="1995"/>
    <x v="7172"/>
    <x v="17"/>
    <s v="Sep"/>
    <x v="6"/>
    <x v="30"/>
    <x v="180"/>
    <x v="125"/>
    <x v="67"/>
    <x v="106"/>
    <x v="619"/>
    <m/>
    <m/>
    <m/>
    <m/>
    <m/>
    <m/>
  </r>
  <r>
    <s v="Help Wanted: 50 Wacky Jobs"/>
    <x v="0"/>
    <n v="2008"/>
    <x v="6908"/>
    <x v="3"/>
    <s v="Mar"/>
    <x v="7"/>
    <x v="68"/>
    <x v="383"/>
    <x v="298"/>
    <x v="58"/>
    <x v="145"/>
    <x v="619"/>
    <n v="65"/>
    <n v="12"/>
    <n v="7"/>
    <n v="5"/>
    <s v="Hudson Soft"/>
    <s v="E10+"/>
  </r>
  <r>
    <s v="All Kamen Rider: Rider Generation 2"/>
    <x v="3"/>
    <n v="2012"/>
    <x v="7173"/>
    <x v="14"/>
    <s v="Mar"/>
    <x v="8"/>
    <x v="25"/>
    <x v="180"/>
    <x v="125"/>
    <x v="67"/>
    <x v="106"/>
    <x v="619"/>
    <m/>
    <m/>
    <m/>
    <m/>
    <m/>
    <m/>
  </r>
  <r>
    <s v="Beach Spikers: Virtua Beach Volleyball"/>
    <x v="19"/>
    <n v="2002"/>
    <x v="4076"/>
    <x v="2"/>
    <s v="Oct"/>
    <x v="0"/>
    <x v="8"/>
    <x v="122"/>
    <x v="287"/>
    <x v="58"/>
    <x v="106"/>
    <x v="619"/>
    <n v="76"/>
    <n v="31"/>
    <n v="8.1"/>
    <n v="9"/>
    <s v="Sega AM2"/>
    <s v="E"/>
  </r>
  <r>
    <s v="Draglade"/>
    <x v="3"/>
    <n v="2007"/>
    <x v="2867"/>
    <x v="4"/>
    <s v="Jul"/>
    <x v="9"/>
    <x v="11"/>
    <x v="290"/>
    <x v="125"/>
    <x v="58"/>
    <x v="145"/>
    <x v="619"/>
    <n v="71"/>
    <n v="23"/>
    <n v="7.5"/>
    <n v="4"/>
    <s v="Dimps Corporation"/>
    <s v="E10+"/>
  </r>
  <r>
    <s v="Scribblenauts Unmasked: A DC Comics Adventure"/>
    <x v="10"/>
    <n v="2013"/>
    <x v="2866"/>
    <x v="27"/>
    <s v="Dec"/>
    <x v="4"/>
    <x v="19"/>
    <x v="290"/>
    <x v="125"/>
    <x v="58"/>
    <x v="145"/>
    <x v="619"/>
    <n v="68"/>
    <n v="7"/>
    <n v="6.2"/>
    <n v="20"/>
    <s v="5TH Cell"/>
    <s v="E10+"/>
  </r>
  <r>
    <s v="Fallout 3 Game Add-On Pack: The Pitt and Operation: Anchorage"/>
    <x v="4"/>
    <n v="2009"/>
    <x v="568"/>
    <x v="13"/>
    <s v="Mar"/>
    <x v="3"/>
    <x v="6"/>
    <x v="290"/>
    <x v="125"/>
    <x v="58"/>
    <x v="145"/>
    <x v="619"/>
    <m/>
    <m/>
    <s v="tbd"/>
    <m/>
    <s v="Bethesda Softworks"/>
    <s v="M"/>
  </r>
  <r>
    <s v="You Don't Know Jack: Mock 2"/>
    <x v="12"/>
    <n v="2000"/>
    <x v="6902"/>
    <x v="0"/>
    <s v="Apr"/>
    <x v="5"/>
    <x v="23"/>
    <x v="383"/>
    <x v="203"/>
    <x v="58"/>
    <x v="145"/>
    <x v="619"/>
    <n v="82"/>
    <n v="6"/>
    <s v="tbd"/>
    <m/>
    <s v="Jellyvision"/>
    <s v="E"/>
  </r>
  <r>
    <s v="3D Tank Warfare Simulator Panzer Front"/>
    <x v="12"/>
    <n v="1999"/>
    <x v="7174"/>
    <x v="34"/>
    <s v="Dec"/>
    <x v="7"/>
    <x v="291"/>
    <x v="383"/>
    <x v="203"/>
    <x v="58"/>
    <x v="145"/>
    <x v="619"/>
    <m/>
    <m/>
    <m/>
    <m/>
    <m/>
    <m/>
  </r>
  <r>
    <s v="Jade Cocoon 2"/>
    <x v="6"/>
    <n v="2001"/>
    <x v="5115"/>
    <x v="31"/>
    <s v="Aug"/>
    <x v="3"/>
    <x v="5"/>
    <x v="268"/>
    <x v="203"/>
    <x v="58"/>
    <x v="145"/>
    <x v="619"/>
    <n v="76"/>
    <n v="16"/>
    <n v="7.8"/>
    <n v="22"/>
    <s v="Genki"/>
    <s v="T"/>
  </r>
  <r>
    <s v="Lord of Apocalypse"/>
    <x v="22"/>
    <n v="2011"/>
    <x v="5509"/>
    <x v="31"/>
    <s v="May"/>
    <x v="3"/>
    <x v="15"/>
    <x v="180"/>
    <x v="125"/>
    <x v="67"/>
    <x v="106"/>
    <x v="619"/>
    <m/>
    <m/>
    <m/>
    <m/>
    <m/>
    <m/>
  </r>
  <r>
    <s v="Igor: The Game"/>
    <x v="0"/>
    <n v="2008"/>
    <x v="1399"/>
    <x v="2"/>
    <s v="May"/>
    <x v="10"/>
    <x v="363"/>
    <x v="290"/>
    <x v="125"/>
    <x v="58"/>
    <x v="145"/>
    <x v="619"/>
    <m/>
    <m/>
    <s v="tbd"/>
    <m/>
    <s v="Santa Cruz Games"/>
    <s v="E"/>
  </r>
  <r>
    <s v="Kabushiki Baibai Trainer: Kabutore!"/>
    <x v="3"/>
    <n v="2006"/>
    <x v="3144"/>
    <x v="14"/>
    <s v="Oct"/>
    <x v="7"/>
    <x v="14"/>
    <x v="180"/>
    <x v="125"/>
    <x v="67"/>
    <x v="106"/>
    <x v="619"/>
    <m/>
    <m/>
    <m/>
    <m/>
    <m/>
    <m/>
  </r>
  <r>
    <s v="Dancing on Ice"/>
    <x v="0"/>
    <n v="2010"/>
    <x v="4069"/>
    <x v="18"/>
    <s v="Jan"/>
    <x v="0"/>
    <x v="145"/>
    <x v="180"/>
    <x v="265"/>
    <x v="58"/>
    <x v="145"/>
    <x v="619"/>
    <m/>
    <m/>
    <m/>
    <m/>
    <m/>
    <m/>
  </r>
  <r>
    <s v="Mana Khemia: Student Alliance"/>
    <x v="16"/>
    <n v="2008"/>
    <x v="5292"/>
    <x v="28"/>
    <s v="May"/>
    <x v="3"/>
    <x v="131"/>
    <x v="383"/>
    <x v="125"/>
    <x v="102"/>
    <x v="145"/>
    <x v="619"/>
    <n v="41"/>
    <n v="19"/>
    <n v="5.3"/>
    <n v="37"/>
    <s v="Gust"/>
    <s v="E10+"/>
  </r>
  <r>
    <s v="The Destiny of Zorro"/>
    <x v="0"/>
    <n v="2009"/>
    <x v="1295"/>
    <x v="7"/>
    <s v="Aug"/>
    <x v="8"/>
    <x v="11"/>
    <x v="290"/>
    <x v="125"/>
    <x v="58"/>
    <x v="145"/>
    <x v="619"/>
    <m/>
    <m/>
    <s v="tbd"/>
    <m/>
    <s v="Pronto Games"/>
    <s v="E10+"/>
  </r>
  <r>
    <s v="Sword &amp; Sorcery"/>
    <x v="23"/>
    <n v="1996"/>
    <x v="7175"/>
    <x v="4"/>
    <s v="Nov"/>
    <x v="3"/>
    <x v="364"/>
    <x v="180"/>
    <x v="125"/>
    <x v="67"/>
    <x v="106"/>
    <x v="619"/>
    <m/>
    <m/>
    <m/>
    <m/>
    <m/>
    <m/>
  </r>
  <r>
    <s v="Van Helsing"/>
    <x v="8"/>
    <n v="2004"/>
    <x v="7176"/>
    <x v="7"/>
    <s v="Apr"/>
    <x v="8"/>
    <x v="4"/>
    <x v="360"/>
    <x v="298"/>
    <x v="58"/>
    <x v="106"/>
    <x v="619"/>
    <n v="33"/>
    <n v="11"/>
    <n v="6.3"/>
    <n v="6"/>
    <s v="Saffire"/>
    <s v="T"/>
  </r>
  <r>
    <s v="Bee Movie Game"/>
    <x v="6"/>
    <n v="2007"/>
    <x v="2586"/>
    <x v="1"/>
    <s v="Mar"/>
    <x v="8"/>
    <x v="4"/>
    <x v="268"/>
    <x v="203"/>
    <x v="58"/>
    <x v="145"/>
    <x v="619"/>
    <n v="65"/>
    <n v="11"/>
    <n v="7.5"/>
    <n v="4"/>
    <s v="Beenox"/>
    <s v="E"/>
  </r>
  <r>
    <s v="Resident Evil: Revelations 2"/>
    <x v="22"/>
    <n v="2015"/>
    <x v="7177"/>
    <x v="23"/>
    <s v="Jan"/>
    <x v="8"/>
    <x v="12"/>
    <x v="180"/>
    <x v="298"/>
    <x v="35"/>
    <x v="145"/>
    <x v="619"/>
    <n v="65"/>
    <n v="12"/>
    <n v="7.8"/>
    <n v="63"/>
    <s v="Frima Studio"/>
    <s v="M"/>
  </r>
  <r>
    <s v="Record of Agarest War Zero"/>
    <x v="4"/>
    <n v="2010"/>
    <x v="6261"/>
    <x v="32"/>
    <s v="Mar"/>
    <x v="11"/>
    <x v="266"/>
    <x v="290"/>
    <x v="125"/>
    <x v="58"/>
    <x v="145"/>
    <x v="619"/>
    <m/>
    <m/>
    <n v="6.8"/>
    <n v="17"/>
    <s v="RED Entertainment, Compile Heart"/>
    <s v="T"/>
  </r>
  <r>
    <s v="HOP"/>
    <x v="3"/>
    <n v="2011"/>
    <x v="7178"/>
    <x v="14"/>
    <s v="Mar"/>
    <x v="1"/>
    <x v="11"/>
    <x v="122"/>
    <x v="45"/>
    <x v="58"/>
    <x v="145"/>
    <x v="619"/>
    <m/>
    <m/>
    <m/>
    <m/>
    <m/>
    <m/>
  </r>
  <r>
    <s v="USA Today Puzzle Craze"/>
    <x v="3"/>
    <n v="2009"/>
    <x v="3466"/>
    <x v="1"/>
    <s v="May"/>
    <x v="4"/>
    <x v="160"/>
    <x v="290"/>
    <x v="125"/>
    <x v="58"/>
    <x v="145"/>
    <x v="619"/>
    <m/>
    <m/>
    <s v="tbd"/>
    <m/>
    <s v="Destineer"/>
    <s v="E"/>
  </r>
  <r>
    <s v="Machi-Ing Maker 3 x Tousouchuu"/>
    <x v="16"/>
    <n v="2010"/>
    <x v="7179"/>
    <x v="15"/>
    <s v="Feb"/>
    <x v="7"/>
    <x v="58"/>
    <x v="180"/>
    <x v="125"/>
    <x v="67"/>
    <x v="106"/>
    <x v="619"/>
    <m/>
    <m/>
    <m/>
    <m/>
    <m/>
    <m/>
  </r>
  <r>
    <s v="Truth or Lies"/>
    <x v="0"/>
    <n v="2010"/>
    <x v="6734"/>
    <x v="2"/>
    <s v="Jan"/>
    <x v="5"/>
    <x v="28"/>
    <x v="393"/>
    <x v="300"/>
    <x v="58"/>
    <x v="145"/>
    <x v="619"/>
    <m/>
    <m/>
    <s v="tbd"/>
    <m/>
    <s v="THQ"/>
    <s v="T"/>
  </r>
  <r>
    <s v="Kelly Slater's Pro Surfer"/>
    <x v="13"/>
    <n v="2002"/>
    <x v="3703"/>
    <x v="6"/>
    <s v="Aug"/>
    <x v="0"/>
    <x v="4"/>
    <x v="122"/>
    <x v="287"/>
    <x v="58"/>
    <x v="106"/>
    <x v="619"/>
    <n v="80"/>
    <n v="15"/>
    <n v="8"/>
    <n v="5"/>
    <s v="Treyarch"/>
    <s v="E"/>
  </r>
  <r>
    <s v="My Healthy Cooking Coach"/>
    <x v="3"/>
    <s v="N/A"/>
    <x v="7180"/>
    <x v="0"/>
    <s v="Mar"/>
    <x v="7"/>
    <x v="53"/>
    <x v="290"/>
    <x v="125"/>
    <x v="58"/>
    <x v="145"/>
    <x v="619"/>
    <m/>
    <m/>
    <s v="tbd"/>
    <m/>
    <s v="Ubisoft"/>
    <s v="E"/>
  </r>
  <r>
    <s v="SNK vs. Capcom: SVC Chaos"/>
    <x v="13"/>
    <n v="2004"/>
    <x v="7181"/>
    <x v="1"/>
    <s v="Jul"/>
    <x v="9"/>
    <x v="153"/>
    <x v="122"/>
    <x v="287"/>
    <x v="58"/>
    <x v="106"/>
    <x v="619"/>
    <m/>
    <m/>
    <m/>
    <m/>
    <m/>
    <m/>
  </r>
  <r>
    <s v="NFL Tour"/>
    <x v="4"/>
    <n v="2008"/>
    <x v="7182"/>
    <x v="0"/>
    <s v="Sep"/>
    <x v="0"/>
    <x v="7"/>
    <x v="290"/>
    <x v="125"/>
    <x v="58"/>
    <x v="145"/>
    <x v="619"/>
    <n v="49"/>
    <n v="35"/>
    <n v="3.1"/>
    <n v="45"/>
    <s v="EA Tiburon"/>
    <s v="E"/>
  </r>
  <r>
    <s v="Master of the Monster Lair"/>
    <x v="3"/>
    <n v="2007"/>
    <x v="6513"/>
    <x v="4"/>
    <s v="Jun"/>
    <x v="3"/>
    <x v="70"/>
    <x v="290"/>
    <x v="125"/>
    <x v="58"/>
    <x v="145"/>
    <x v="619"/>
    <n v="56"/>
    <n v="8"/>
    <s v="tbd"/>
    <m/>
    <s v="Global A"/>
    <s v="E10+"/>
  </r>
  <r>
    <s v="Harry Potter and the Deathly Hallows - Part 1"/>
    <x v="14"/>
    <n v="2010"/>
    <x v="6099"/>
    <x v="15"/>
    <s v="Jan"/>
    <x v="8"/>
    <x v="7"/>
    <x v="122"/>
    <x v="287"/>
    <x v="58"/>
    <x v="145"/>
    <x v="619"/>
    <n v="37"/>
    <n v="5"/>
    <n v="4.0999999999999996"/>
    <n v="33"/>
    <s v="EA Bright Light"/>
    <s v="T"/>
  </r>
  <r>
    <s v="Sudoku Mania"/>
    <x v="3"/>
    <n v="2006"/>
    <x v="6625"/>
    <x v="24"/>
    <s v="Jul"/>
    <x v="4"/>
    <x v="84"/>
    <x v="290"/>
    <x v="125"/>
    <x v="58"/>
    <x v="145"/>
    <x v="619"/>
    <n v="25"/>
    <n v="4"/>
    <n v="3.5"/>
    <n v="4"/>
    <s v="FrontLine Studios"/>
    <s v="E"/>
  </r>
  <r>
    <s v="Codename: Kids Next Door: Operation V.I.D.E.O.G.A.M.E."/>
    <x v="6"/>
    <n v="2005"/>
    <x v="7183"/>
    <x v="4"/>
    <s v="Sep"/>
    <x v="1"/>
    <x v="63"/>
    <x v="268"/>
    <x v="203"/>
    <x v="58"/>
    <x v="145"/>
    <x v="619"/>
    <n v="49"/>
    <n v="9"/>
    <n v="8"/>
    <n v="11"/>
    <s v="High Voltage Software"/>
    <s v="E10+"/>
  </r>
  <r>
    <s v="Choujikuu Yousai Macross: Ai Oboete Imasu ka"/>
    <x v="23"/>
    <n v="1997"/>
    <x v="7184"/>
    <x v="2"/>
    <s v="May"/>
    <x v="6"/>
    <x v="25"/>
    <x v="180"/>
    <x v="125"/>
    <x v="67"/>
    <x v="106"/>
    <x v="619"/>
    <m/>
    <m/>
    <m/>
    <m/>
    <m/>
    <m/>
  </r>
  <r>
    <s v="Resident Evil: Revelations 2"/>
    <x v="17"/>
    <n v="2015"/>
    <x v="7185"/>
    <x v="22"/>
    <s v="Feb"/>
    <x v="8"/>
    <x v="12"/>
    <x v="360"/>
    <x v="287"/>
    <x v="58"/>
    <x v="145"/>
    <x v="619"/>
    <n v="75"/>
    <n v="22"/>
    <n v="7.5"/>
    <n v="106"/>
    <s v="Capcom"/>
    <s v="M"/>
  </r>
  <r>
    <s v="Thief (2014)"/>
    <x v="14"/>
    <n v="2014"/>
    <x v="2857"/>
    <x v="28"/>
    <s v="Jul"/>
    <x v="8"/>
    <x v="15"/>
    <x v="180"/>
    <x v="265"/>
    <x v="58"/>
    <x v="145"/>
    <x v="619"/>
    <m/>
    <m/>
    <m/>
    <m/>
    <m/>
    <m/>
  </r>
  <r>
    <s v="Vanishing Point"/>
    <x v="12"/>
    <n v="2001"/>
    <x v="7186"/>
    <x v="14"/>
    <s v="Feb"/>
    <x v="2"/>
    <x v="30"/>
    <x v="383"/>
    <x v="203"/>
    <x v="58"/>
    <x v="145"/>
    <x v="619"/>
    <n v="68"/>
    <n v="11"/>
    <s v="tbd"/>
    <m/>
    <s v="Clockwork Games"/>
    <s v="E"/>
  </r>
  <r>
    <s v="Dragonseeds"/>
    <x v="12"/>
    <n v="1998"/>
    <x v="158"/>
    <x v="27"/>
    <s v="Nov"/>
    <x v="8"/>
    <x v="163"/>
    <x v="396"/>
    <x v="287"/>
    <x v="57"/>
    <x v="145"/>
    <x v="619"/>
    <m/>
    <m/>
    <m/>
    <m/>
    <m/>
    <m/>
  </r>
  <r>
    <s v="The Bard's Tale"/>
    <x v="13"/>
    <n v="2004"/>
    <x v="7187"/>
    <x v="13"/>
    <s v="Jul"/>
    <x v="3"/>
    <x v="5"/>
    <x v="122"/>
    <x v="287"/>
    <x v="58"/>
    <x v="106"/>
    <x v="619"/>
    <n v="75"/>
    <n v="50"/>
    <n v="8.8000000000000007"/>
    <n v="4"/>
    <s v="InXile Entertainment"/>
    <s v="T"/>
  </r>
  <r>
    <s v="Nodame Cantabile"/>
    <x v="3"/>
    <n v="2007"/>
    <x v="7188"/>
    <x v="22"/>
    <s v="Mar"/>
    <x v="5"/>
    <x v="25"/>
    <x v="180"/>
    <x v="125"/>
    <x v="67"/>
    <x v="106"/>
    <x v="619"/>
    <m/>
    <m/>
    <m/>
    <m/>
    <m/>
    <m/>
  </r>
  <r>
    <s v="The History Channel: Civil War - Secret Missions"/>
    <x v="5"/>
    <n v="2008"/>
    <x v="7189"/>
    <x v="9"/>
    <s v="Dec"/>
    <x v="6"/>
    <x v="4"/>
    <x v="290"/>
    <x v="125"/>
    <x v="58"/>
    <x v="145"/>
    <x v="619"/>
    <m/>
    <m/>
    <m/>
    <m/>
    <m/>
    <m/>
  </r>
  <r>
    <s v="Alien Hominid"/>
    <x v="6"/>
    <n v="2004"/>
    <x v="7190"/>
    <x v="11"/>
    <s v="Jul"/>
    <x v="6"/>
    <x v="84"/>
    <x v="268"/>
    <x v="203"/>
    <x v="58"/>
    <x v="145"/>
    <x v="619"/>
    <n v="78"/>
    <n v="47"/>
    <n v="8.3000000000000007"/>
    <n v="13"/>
    <s v="The Behemoth"/>
    <s v="T"/>
  </r>
  <r>
    <s v="World Snooker Championship 2007"/>
    <x v="5"/>
    <n v="2007"/>
    <x v="7087"/>
    <x v="28"/>
    <s v="Dec"/>
    <x v="0"/>
    <x v="8"/>
    <x v="180"/>
    <x v="244"/>
    <x v="58"/>
    <x v="106"/>
    <x v="619"/>
    <m/>
    <m/>
    <m/>
    <m/>
    <m/>
    <m/>
  </r>
  <r>
    <s v="L'Aigle de Guerre"/>
    <x v="8"/>
    <n v="2001"/>
    <x v="7191"/>
    <x v="27"/>
    <s v="Jun"/>
    <x v="11"/>
    <x v="0"/>
    <x v="180"/>
    <x v="125"/>
    <x v="67"/>
    <x v="106"/>
    <x v="619"/>
    <m/>
    <m/>
    <m/>
    <m/>
    <m/>
    <m/>
  </r>
  <r>
    <s v="Earth Defense Force 2025.1: The Shadow of New Despair"/>
    <x v="9"/>
    <n v="2015"/>
    <x v="5714"/>
    <x v="11"/>
    <s v="Aug"/>
    <x v="8"/>
    <x v="58"/>
    <x v="180"/>
    <x v="125"/>
    <x v="67"/>
    <x v="106"/>
    <x v="619"/>
    <m/>
    <m/>
    <m/>
    <m/>
    <m/>
    <m/>
  </r>
  <r>
    <s v="Lode Runner 3-D"/>
    <x v="11"/>
    <n v="1998"/>
    <x v="7192"/>
    <x v="24"/>
    <s v="Feb"/>
    <x v="8"/>
    <x v="52"/>
    <x v="122"/>
    <x v="287"/>
    <x v="58"/>
    <x v="106"/>
    <x v="619"/>
    <m/>
    <m/>
    <m/>
    <m/>
    <m/>
    <m/>
  </r>
  <r>
    <s v="Indy Racing 2000"/>
    <x v="11"/>
    <n v="2000"/>
    <x v="2471"/>
    <x v="11"/>
    <s v="Jun"/>
    <x v="2"/>
    <x v="52"/>
    <x v="122"/>
    <x v="287"/>
    <x v="58"/>
    <x v="106"/>
    <x v="619"/>
    <m/>
    <m/>
    <m/>
    <m/>
    <m/>
    <m/>
  </r>
  <r>
    <s v="GT64 Championship Edition"/>
    <x v="11"/>
    <n v="1998"/>
    <x v="6002"/>
    <x v="17"/>
    <s v="May"/>
    <x v="2"/>
    <x v="83"/>
    <x v="122"/>
    <x v="287"/>
    <x v="58"/>
    <x v="106"/>
    <x v="619"/>
    <m/>
    <m/>
    <m/>
    <m/>
    <m/>
    <m/>
  </r>
  <r>
    <s v="Milo's Astro Lanes"/>
    <x v="11"/>
    <n v="1998"/>
    <x v="7193"/>
    <x v="19"/>
    <s v="Jan"/>
    <x v="0"/>
    <x v="117"/>
    <x v="122"/>
    <x v="287"/>
    <x v="58"/>
    <x v="106"/>
    <x v="619"/>
    <m/>
    <m/>
    <m/>
    <m/>
    <m/>
    <m/>
  </r>
  <r>
    <s v="Jeopardy!"/>
    <x v="11"/>
    <n v="1998"/>
    <x v="941"/>
    <x v="18"/>
    <s v="Mar"/>
    <x v="5"/>
    <x v="365"/>
    <x v="122"/>
    <x v="287"/>
    <x v="58"/>
    <x v="106"/>
    <x v="619"/>
    <m/>
    <m/>
    <m/>
    <m/>
    <m/>
    <m/>
  </r>
  <r>
    <s v="Disney's Donald Duck: Goin' Quackers"/>
    <x v="11"/>
    <n v="2000"/>
    <x v="7194"/>
    <x v="7"/>
    <s v="Dec"/>
    <x v="1"/>
    <x v="5"/>
    <x v="122"/>
    <x v="287"/>
    <x v="58"/>
    <x v="106"/>
    <x v="619"/>
    <m/>
    <m/>
    <m/>
    <m/>
    <m/>
    <m/>
  </r>
  <r>
    <s v="Aidyn Chronicles: The First Mage"/>
    <x v="11"/>
    <n v="2001"/>
    <x v="2477"/>
    <x v="8"/>
    <s v="Mar"/>
    <x v="3"/>
    <x v="28"/>
    <x v="122"/>
    <x v="287"/>
    <x v="58"/>
    <x v="106"/>
    <x v="619"/>
    <m/>
    <m/>
    <m/>
    <m/>
    <m/>
    <m/>
  </r>
  <r>
    <s v="Virtual Pool 64"/>
    <x v="11"/>
    <n v="1998"/>
    <x v="7195"/>
    <x v="3"/>
    <s v="Jun"/>
    <x v="0"/>
    <x v="67"/>
    <x v="122"/>
    <x v="287"/>
    <x v="58"/>
    <x v="106"/>
    <x v="619"/>
    <m/>
    <m/>
    <m/>
    <m/>
    <m/>
    <m/>
  </r>
  <r>
    <s v="Flying Dragon"/>
    <x v="11"/>
    <n v="1997"/>
    <x v="7196"/>
    <x v="0"/>
    <s v="Aug"/>
    <x v="9"/>
    <x v="77"/>
    <x v="122"/>
    <x v="287"/>
    <x v="58"/>
    <x v="106"/>
    <x v="619"/>
    <m/>
    <m/>
    <m/>
    <m/>
    <m/>
    <m/>
  </r>
  <r>
    <s v="International Superstar Soccer 64 (weekly JP sales)"/>
    <x v="11"/>
    <n v="1997"/>
    <x v="6424"/>
    <x v="25"/>
    <s v="Dec"/>
    <x v="0"/>
    <x v="14"/>
    <x v="180"/>
    <x v="125"/>
    <x v="69"/>
    <x v="132"/>
    <x v="619"/>
    <m/>
    <m/>
    <m/>
    <m/>
    <m/>
    <m/>
  </r>
  <r>
    <s v="Gekido"/>
    <x v="12"/>
    <n v="1999"/>
    <x v="7197"/>
    <x v="18"/>
    <s v="Mar"/>
    <x v="9"/>
    <x v="52"/>
    <x v="383"/>
    <x v="203"/>
    <x v="58"/>
    <x v="145"/>
    <x v="619"/>
    <m/>
    <m/>
    <m/>
    <m/>
    <m/>
    <m/>
  </r>
  <r>
    <s v="Myst"/>
    <x v="3"/>
    <n v="2007"/>
    <x v="694"/>
    <x v="7"/>
    <s v="Apr"/>
    <x v="10"/>
    <x v="39"/>
    <x v="290"/>
    <x v="125"/>
    <x v="58"/>
    <x v="145"/>
    <x v="619"/>
    <n v="43"/>
    <n v="25"/>
    <n v="3.5"/>
    <n v="6"/>
    <s v="Hoplite Research"/>
    <s v="E"/>
  </r>
  <r>
    <s v="Sword Art Online: Lost Song"/>
    <x v="5"/>
    <n v="2015"/>
    <x v="1574"/>
    <x v="16"/>
    <s v="Apr"/>
    <x v="3"/>
    <x v="25"/>
    <x v="180"/>
    <x v="125"/>
    <x v="67"/>
    <x v="106"/>
    <x v="619"/>
    <m/>
    <m/>
    <m/>
    <m/>
    <m/>
    <m/>
  </r>
  <r>
    <s v="Disney's The Jungle Book"/>
    <x v="8"/>
    <n v="2002"/>
    <x v="739"/>
    <x v="29"/>
    <s v="Nov"/>
    <x v="1"/>
    <x v="5"/>
    <x v="360"/>
    <x v="298"/>
    <x v="58"/>
    <x v="106"/>
    <x v="619"/>
    <n v="60"/>
    <n v="4"/>
    <s v="tbd"/>
    <m/>
    <s v="Visual Impact"/>
    <s v="E"/>
  </r>
  <r>
    <s v="Puss in Boots"/>
    <x v="3"/>
    <n v="2011"/>
    <x v="6685"/>
    <x v="26"/>
    <s v="Oct"/>
    <x v="8"/>
    <x v="28"/>
    <x v="122"/>
    <x v="45"/>
    <x v="58"/>
    <x v="145"/>
    <x v="619"/>
    <m/>
    <m/>
    <s v="tbd"/>
    <m/>
    <s v="ImaginEngine"/>
    <s v="E"/>
  </r>
  <r>
    <s v="Tom Clancy's Ghost Recon: Predator"/>
    <x v="16"/>
    <n v="2010"/>
    <x v="7198"/>
    <x v="29"/>
    <s v="Dec"/>
    <x v="6"/>
    <x v="5"/>
    <x v="360"/>
    <x v="287"/>
    <x v="58"/>
    <x v="133"/>
    <x v="619"/>
    <n v="54"/>
    <n v="15"/>
    <s v="tbd"/>
    <m/>
    <s v="Virtuos"/>
    <s v="T"/>
  </r>
  <r>
    <s v="Murdered: Soul Suspect"/>
    <x v="4"/>
    <n v="2014"/>
    <x v="5466"/>
    <x v="31"/>
    <s v="May"/>
    <x v="8"/>
    <x v="15"/>
    <x v="383"/>
    <x v="298"/>
    <x v="58"/>
    <x v="145"/>
    <x v="619"/>
    <m/>
    <m/>
    <n v="7.2"/>
    <n v="57"/>
    <s v="Airtight Games"/>
    <s v="M"/>
  </r>
  <r>
    <s v="Army Men World War: Team Assault"/>
    <x v="12"/>
    <n v="2001"/>
    <x v="7199"/>
    <x v="21"/>
    <s v="Aug"/>
    <x v="8"/>
    <x v="76"/>
    <x v="383"/>
    <x v="203"/>
    <x v="58"/>
    <x v="145"/>
    <x v="619"/>
    <m/>
    <m/>
    <m/>
    <m/>
    <m/>
    <m/>
  </r>
  <r>
    <s v="Deca Sports DS"/>
    <x v="3"/>
    <n v="2009"/>
    <x v="2714"/>
    <x v="14"/>
    <s v="Aug"/>
    <x v="0"/>
    <x v="68"/>
    <x v="360"/>
    <x v="287"/>
    <x v="58"/>
    <x v="145"/>
    <x v="619"/>
    <n v="57"/>
    <n v="10"/>
    <s v="tbd"/>
    <m/>
    <s v="Hudson Soft"/>
    <s v="E"/>
  </r>
  <r>
    <s v="nail'd"/>
    <x v="4"/>
    <n v="2010"/>
    <x v="2622"/>
    <x v="20"/>
    <s v="Nov"/>
    <x v="2"/>
    <x v="41"/>
    <x v="122"/>
    <x v="287"/>
    <x v="58"/>
    <x v="145"/>
    <x v="619"/>
    <n v="64"/>
    <n v="49"/>
    <n v="7.1"/>
    <n v="16"/>
    <s v="Techland"/>
    <s v="E10+"/>
  </r>
  <r>
    <s v="Tom Clancy's Splinter Cell"/>
    <x v="8"/>
    <n v="2003"/>
    <x v="2157"/>
    <x v="3"/>
    <s v="Aug"/>
    <x v="8"/>
    <x v="5"/>
    <x v="360"/>
    <x v="298"/>
    <x v="58"/>
    <x v="106"/>
    <x v="619"/>
    <n v="77"/>
    <n v="21"/>
    <n v="8.6"/>
    <n v="8"/>
    <s v="Ubisoft Montreal"/>
    <s v="T"/>
  </r>
  <r>
    <s v="Bullet Witch"/>
    <x v="4"/>
    <n v="2006"/>
    <x v="4367"/>
    <x v="5"/>
    <s v="Oct"/>
    <x v="6"/>
    <x v="10"/>
    <x v="360"/>
    <x v="45"/>
    <x v="64"/>
    <x v="145"/>
    <x v="619"/>
    <n v="55"/>
    <n v="59"/>
    <n v="6.1"/>
    <n v="41"/>
    <s v="Cavia Inc."/>
    <s v="M"/>
  </r>
  <r>
    <s v="Spider-Man: Web of Shadows"/>
    <x v="3"/>
    <n v="2008"/>
    <x v="879"/>
    <x v="1"/>
    <s v="Dec"/>
    <x v="8"/>
    <x v="4"/>
    <x v="290"/>
    <x v="125"/>
    <x v="58"/>
    <x v="145"/>
    <x v="619"/>
    <n v="77"/>
    <n v="12"/>
    <n v="7.5"/>
    <n v="14"/>
    <s v="Griptonite Games"/>
    <s v="E10+"/>
  </r>
  <r>
    <s v="Pinball Hall of Fame: The Williams Collection"/>
    <x v="10"/>
    <n v="2011"/>
    <x v="7200"/>
    <x v="20"/>
    <s v="Nov"/>
    <x v="5"/>
    <x v="67"/>
    <x v="290"/>
    <x v="125"/>
    <x v="58"/>
    <x v="145"/>
    <x v="619"/>
    <n v="67"/>
    <n v="5"/>
    <n v="7.3"/>
    <n v="8"/>
    <s v="Crave"/>
    <s v="E10+"/>
  </r>
  <r>
    <s v="Rolling Stone: Drum King"/>
    <x v="0"/>
    <n v="2009"/>
    <x v="5589"/>
    <x v="17"/>
    <s v="Oct"/>
    <x v="5"/>
    <x v="11"/>
    <x v="290"/>
    <x v="125"/>
    <x v="58"/>
    <x v="145"/>
    <x v="619"/>
    <n v="32"/>
    <n v="4"/>
    <n v="1.8"/>
    <n v="4"/>
    <s v="505 Games"/>
    <s v="T"/>
  </r>
  <r>
    <s v="NBA Ballers: Rebound"/>
    <x v="16"/>
    <n v="2006"/>
    <x v="7201"/>
    <x v="7"/>
    <s v="Jul"/>
    <x v="0"/>
    <x v="39"/>
    <x v="290"/>
    <x v="125"/>
    <x v="58"/>
    <x v="145"/>
    <x v="619"/>
    <n v="69"/>
    <n v="17"/>
    <n v="7.7"/>
    <n v="7"/>
    <s v="Backbone Entertainment"/>
    <s v="E"/>
  </r>
  <r>
    <s v="Marvel vs. Capcom: Clash of Super Heroes"/>
    <x v="21"/>
    <n v="1999"/>
    <x v="7202"/>
    <x v="11"/>
    <s v="Feb"/>
    <x v="9"/>
    <x v="12"/>
    <x v="180"/>
    <x v="125"/>
    <x v="67"/>
    <x v="106"/>
    <x v="619"/>
    <m/>
    <m/>
    <m/>
    <m/>
    <m/>
    <m/>
  </r>
  <r>
    <s v="Silent Scope Complete"/>
    <x v="13"/>
    <n v="2004"/>
    <x v="7203"/>
    <x v="5"/>
    <s v="Oct"/>
    <x v="6"/>
    <x v="14"/>
    <x v="360"/>
    <x v="287"/>
    <x v="58"/>
    <x v="106"/>
    <x v="619"/>
    <n v="69"/>
    <n v="25"/>
    <n v="7.4"/>
    <n v="5"/>
    <s v="Konami"/>
    <s v="M"/>
  </r>
  <r>
    <s v="King's Field: The Ancient City"/>
    <x v="6"/>
    <n v="2001"/>
    <x v="7204"/>
    <x v="28"/>
    <s v="Dec"/>
    <x v="3"/>
    <x v="139"/>
    <x v="268"/>
    <x v="203"/>
    <x v="58"/>
    <x v="145"/>
    <x v="619"/>
    <n v="60"/>
    <n v="14"/>
    <n v="8.5"/>
    <n v="13"/>
    <s v="From Software"/>
    <s v="T"/>
  </r>
  <r>
    <s v="LEGO Rock Raiders"/>
    <x v="12"/>
    <n v="1999"/>
    <x v="7205"/>
    <x v="29"/>
    <s v="Aug"/>
    <x v="11"/>
    <x v="134"/>
    <x v="383"/>
    <x v="203"/>
    <x v="58"/>
    <x v="145"/>
    <x v="619"/>
    <m/>
    <m/>
    <m/>
    <m/>
    <m/>
    <m/>
  </r>
  <r>
    <s v="Ghost in the Shell"/>
    <x v="12"/>
    <n v="1997"/>
    <x v="7206"/>
    <x v="0"/>
    <s v="Feb"/>
    <x v="7"/>
    <x v="3"/>
    <x v="383"/>
    <x v="203"/>
    <x v="58"/>
    <x v="145"/>
    <x v="619"/>
    <m/>
    <m/>
    <m/>
    <m/>
    <m/>
    <m/>
  </r>
  <r>
    <s v="Leisure Suit Larry: Box Office Bust"/>
    <x v="5"/>
    <n v="2009"/>
    <x v="6618"/>
    <x v="29"/>
    <s v="Oct"/>
    <x v="10"/>
    <x v="34"/>
    <x v="383"/>
    <x v="298"/>
    <x v="58"/>
    <x v="145"/>
    <x v="619"/>
    <n v="17"/>
    <n v="11"/>
    <n v="1.7"/>
    <n v="37"/>
    <s v="Team 17"/>
    <s v="M"/>
  </r>
  <r>
    <s v="Attack of the Movies 3D"/>
    <x v="0"/>
    <n v="2010"/>
    <x v="7207"/>
    <x v="26"/>
    <s v="May"/>
    <x v="6"/>
    <x v="35"/>
    <x v="290"/>
    <x v="125"/>
    <x v="58"/>
    <x v="145"/>
    <x v="619"/>
    <n v="39"/>
    <n v="6"/>
    <s v="tbd"/>
    <m/>
    <s v="Majesco Games, Majesco"/>
    <s v="T"/>
  </r>
  <r>
    <s v="Monkey Mischief! Party Time"/>
    <x v="0"/>
    <n v="2008"/>
    <x v="7208"/>
    <x v="3"/>
    <s v="Feb"/>
    <x v="5"/>
    <x v="4"/>
    <x v="290"/>
    <x v="125"/>
    <x v="58"/>
    <x v="145"/>
    <x v="619"/>
    <m/>
    <m/>
    <s v="tbd"/>
    <m/>
    <s v="Ivolgamus"/>
    <s v="E10+"/>
  </r>
  <r>
    <s v="Evil Dead: Fistfull of Boomstick"/>
    <x v="13"/>
    <n v="2003"/>
    <x v="5491"/>
    <x v="9"/>
    <s v="Jul"/>
    <x v="8"/>
    <x v="28"/>
    <x v="360"/>
    <x v="287"/>
    <x v="58"/>
    <x v="106"/>
    <x v="619"/>
    <m/>
    <m/>
    <m/>
    <m/>
    <m/>
    <m/>
  </r>
  <r>
    <s v="Tom Clancy's Classic Trilogy"/>
    <x v="13"/>
    <n v="2004"/>
    <x v="727"/>
    <x v="9"/>
    <s v="Aug"/>
    <x v="6"/>
    <x v="5"/>
    <x v="360"/>
    <x v="287"/>
    <x v="58"/>
    <x v="106"/>
    <x v="619"/>
    <m/>
    <m/>
    <s v="tbd"/>
    <m/>
    <s v="Ubisoft"/>
    <s v="M"/>
  </r>
  <r>
    <s v="Harvest Moon DS Cute (jp sales)"/>
    <x v="3"/>
    <n v="2005"/>
    <x v="7209"/>
    <x v="19"/>
    <s v="Feb"/>
    <x v="7"/>
    <x v="214"/>
    <x v="180"/>
    <x v="125"/>
    <x v="67"/>
    <x v="106"/>
    <x v="619"/>
    <m/>
    <m/>
    <m/>
    <m/>
    <m/>
    <m/>
  </r>
  <r>
    <s v="Little League World Series Baseball 2010"/>
    <x v="4"/>
    <n v="2010"/>
    <x v="7210"/>
    <x v="16"/>
    <s v="Jan"/>
    <x v="0"/>
    <x v="4"/>
    <x v="290"/>
    <x v="125"/>
    <x v="58"/>
    <x v="145"/>
    <x v="619"/>
    <n v="55"/>
    <n v="4"/>
    <s v="tbd"/>
    <m/>
    <s v="Now Production"/>
    <s v="E"/>
  </r>
  <r>
    <s v="Indigo Prophecy"/>
    <x v="13"/>
    <n v="2005"/>
    <x v="6182"/>
    <x v="26"/>
    <s v="Jun"/>
    <x v="10"/>
    <x v="10"/>
    <x v="360"/>
    <x v="298"/>
    <x v="58"/>
    <x v="106"/>
    <x v="619"/>
    <n v="84"/>
    <n v="51"/>
    <n v="7.7"/>
    <n v="39"/>
    <s v="Quantic Dream"/>
    <s v="M"/>
  </r>
  <r>
    <s v="Bleach: Dark Souls (JP sales)"/>
    <x v="3"/>
    <n v="2007"/>
    <x v="3382"/>
    <x v="20"/>
    <s v="Mar"/>
    <x v="9"/>
    <x v="8"/>
    <x v="180"/>
    <x v="125"/>
    <x v="67"/>
    <x v="106"/>
    <x v="619"/>
    <m/>
    <m/>
    <m/>
    <m/>
    <m/>
    <m/>
  </r>
  <r>
    <s v="Kiku! Kaku! Kotoba o Fuyasu! Hajimete no Eigo Training"/>
    <x v="3"/>
    <n v="2007"/>
    <x v="7211"/>
    <x v="1"/>
    <s v="Nov"/>
    <x v="5"/>
    <x v="366"/>
    <x v="180"/>
    <x v="125"/>
    <x v="67"/>
    <x v="106"/>
    <x v="619"/>
    <m/>
    <m/>
    <m/>
    <m/>
    <m/>
    <m/>
  </r>
  <r>
    <s v="Generator Rex: Agent of Providence"/>
    <x v="10"/>
    <n v="2011"/>
    <x v="1387"/>
    <x v="8"/>
    <s v="Jul"/>
    <x v="8"/>
    <x v="4"/>
    <x v="360"/>
    <x v="287"/>
    <x v="58"/>
    <x v="145"/>
    <x v="619"/>
    <m/>
    <m/>
    <s v="tbd"/>
    <m/>
    <s v="Virtuos"/>
    <s v="E10+"/>
  </r>
  <r>
    <s v="Over the Hedge"/>
    <x v="13"/>
    <n v="2006"/>
    <x v="7212"/>
    <x v="32"/>
    <s v="Jan"/>
    <x v="1"/>
    <x v="4"/>
    <x v="360"/>
    <x v="287"/>
    <x v="58"/>
    <x v="106"/>
    <x v="619"/>
    <n v="61"/>
    <n v="26"/>
    <s v="tbd"/>
    <m/>
    <s v="Edge of Reality"/>
    <s v="E10+"/>
  </r>
  <r>
    <s v="Cabela's North American Adventures"/>
    <x v="16"/>
    <n v="2010"/>
    <x v="7213"/>
    <x v="25"/>
    <s v="Nov"/>
    <x v="0"/>
    <x v="4"/>
    <x v="290"/>
    <x v="125"/>
    <x v="58"/>
    <x v="145"/>
    <x v="619"/>
    <m/>
    <m/>
    <n v="7.8"/>
    <n v="5"/>
    <s v="FUN Labs"/>
    <s v="T"/>
  </r>
  <r>
    <s v="World Series of Poker 2008: Battle for the Bracelets"/>
    <x v="5"/>
    <n v="2007"/>
    <x v="7214"/>
    <x v="1"/>
    <s v="Nov"/>
    <x v="5"/>
    <x v="4"/>
    <x v="122"/>
    <x v="45"/>
    <x v="58"/>
    <x v="145"/>
    <x v="619"/>
    <n v="75"/>
    <n v="6"/>
    <s v="tbd"/>
    <m/>
    <s v="Left Field Productions"/>
    <s v="T"/>
  </r>
  <r>
    <s v="Sneakers"/>
    <x v="13"/>
    <n v="2002"/>
    <x v="5336"/>
    <x v="6"/>
    <s v="Mar"/>
    <x v="4"/>
    <x v="1"/>
    <x v="360"/>
    <x v="287"/>
    <x v="58"/>
    <x v="106"/>
    <x v="619"/>
    <n v="28"/>
    <n v="13"/>
    <n v="4.5999999999999996"/>
    <n v="8"/>
    <s v="Media Vision"/>
    <s v="E"/>
  </r>
  <r>
    <s v="Crime Crackers"/>
    <x v="12"/>
    <n v="1994"/>
    <x v="7215"/>
    <x v="27"/>
    <s v="Aug"/>
    <x v="3"/>
    <x v="3"/>
    <x v="180"/>
    <x v="125"/>
    <x v="100"/>
    <x v="145"/>
    <x v="619"/>
    <m/>
    <m/>
    <m/>
    <m/>
    <m/>
    <m/>
  </r>
  <r>
    <s v="NHL 2K6"/>
    <x v="4"/>
    <n v="2005"/>
    <x v="907"/>
    <x v="33"/>
    <s v="Feb"/>
    <x v="0"/>
    <x v="2"/>
    <x v="290"/>
    <x v="125"/>
    <x v="58"/>
    <x v="145"/>
    <x v="619"/>
    <n v="75"/>
    <n v="37"/>
    <n v="6.1"/>
    <n v="24"/>
    <s v="2K Sports"/>
    <s v="E10+"/>
  </r>
  <r>
    <s v="SCORE International Baja 1000: The Official Game"/>
    <x v="0"/>
    <n v="2008"/>
    <x v="7216"/>
    <x v="17"/>
    <s v="Jun"/>
    <x v="2"/>
    <x v="4"/>
    <x v="290"/>
    <x v="125"/>
    <x v="58"/>
    <x v="145"/>
    <x v="619"/>
    <m/>
    <m/>
    <m/>
    <m/>
    <m/>
    <m/>
  </r>
  <r>
    <s v="Micro Machines V3"/>
    <x v="12"/>
    <n v="1997"/>
    <x v="5144"/>
    <x v="25"/>
    <s v="Jan"/>
    <x v="2"/>
    <x v="34"/>
    <x v="383"/>
    <x v="203"/>
    <x v="58"/>
    <x v="145"/>
    <x v="619"/>
    <m/>
    <m/>
    <m/>
    <m/>
    <m/>
    <m/>
  </r>
  <r>
    <s v="X-Men: Destiny"/>
    <x v="0"/>
    <n v="2011"/>
    <x v="7217"/>
    <x v="1"/>
    <s v="Sep"/>
    <x v="8"/>
    <x v="4"/>
    <x v="360"/>
    <x v="287"/>
    <x v="58"/>
    <x v="145"/>
    <x v="619"/>
    <n v="36"/>
    <n v="10"/>
    <n v="4.5"/>
    <n v="15"/>
    <s v="Silicon Knights"/>
    <s v="T"/>
  </r>
  <r>
    <s v="College Hoops 2K6"/>
    <x v="13"/>
    <n v="2005"/>
    <x v="6847"/>
    <x v="33"/>
    <s v="Sep"/>
    <x v="0"/>
    <x v="2"/>
    <x v="360"/>
    <x v="287"/>
    <x v="58"/>
    <x v="106"/>
    <x v="619"/>
    <n v="82"/>
    <n v="17"/>
    <n v="9.1999999999999993"/>
    <n v="6"/>
    <s v="2K Sports"/>
    <s v="E"/>
  </r>
  <r>
    <s v="Contact"/>
    <x v="3"/>
    <n v="2006"/>
    <x v="7218"/>
    <x v="25"/>
    <s v="Jul"/>
    <x v="3"/>
    <x v="70"/>
    <x v="360"/>
    <x v="125"/>
    <x v="102"/>
    <x v="145"/>
    <x v="619"/>
    <n v="73"/>
    <n v="36"/>
    <n v="8.1999999999999993"/>
    <n v="35"/>
    <s v="Grasshopper Manufacture"/>
    <s v="E10+"/>
  </r>
  <r>
    <s v="Warhammer 40,000: Dawn of War II - Chaos Rising"/>
    <x v="14"/>
    <n v="2010"/>
    <x v="7219"/>
    <x v="31"/>
    <s v="Feb"/>
    <x v="11"/>
    <x v="28"/>
    <x v="122"/>
    <x v="45"/>
    <x v="58"/>
    <x v="145"/>
    <x v="619"/>
    <m/>
    <m/>
    <m/>
    <m/>
    <m/>
    <m/>
  </r>
  <r>
    <s v="Sakura Wars 2: Kimi, Shinitamou koto Nakare"/>
    <x v="21"/>
    <n v="2000"/>
    <x v="7220"/>
    <x v="25"/>
    <s v="Jul"/>
    <x v="10"/>
    <x v="8"/>
    <x v="180"/>
    <x v="125"/>
    <x v="67"/>
    <x v="106"/>
    <x v="619"/>
    <m/>
    <m/>
    <m/>
    <m/>
    <m/>
    <m/>
  </r>
  <r>
    <s v="Happy Feet Two"/>
    <x v="3"/>
    <s v="N/A"/>
    <x v="3533"/>
    <x v="3"/>
    <s v="Jan"/>
    <x v="8"/>
    <x v="19"/>
    <x v="122"/>
    <x v="45"/>
    <x v="58"/>
    <x v="145"/>
    <x v="619"/>
    <m/>
    <m/>
    <s v="tbd"/>
    <m/>
    <s v="WayForward"/>
    <s v="E"/>
  </r>
  <r>
    <s v="Idol Janshi Suchie-Pai Remix"/>
    <x v="23"/>
    <n v="1995"/>
    <x v="4206"/>
    <x v="16"/>
    <s v="Dec"/>
    <x v="5"/>
    <x v="163"/>
    <x v="180"/>
    <x v="125"/>
    <x v="67"/>
    <x v="106"/>
    <x v="619"/>
    <m/>
    <m/>
    <m/>
    <m/>
    <m/>
    <m/>
  </r>
  <r>
    <s v="NBA 2K16"/>
    <x v="14"/>
    <n v="2015"/>
    <x v="7221"/>
    <x v="18"/>
    <s v="Aug"/>
    <x v="0"/>
    <x v="2"/>
    <x v="396"/>
    <x v="297"/>
    <x v="58"/>
    <x v="145"/>
    <x v="619"/>
    <m/>
    <m/>
    <n v="5.7"/>
    <n v="65"/>
    <s v="2K Sports"/>
    <s v="E10+"/>
  </r>
  <r>
    <s v="Exhibition Volume 03"/>
    <x v="13"/>
    <n v="2003"/>
    <x v="3024"/>
    <x v="15"/>
    <s v="Sep"/>
    <x v="5"/>
    <x v="1"/>
    <x v="360"/>
    <x v="287"/>
    <x v="58"/>
    <x v="106"/>
    <x v="619"/>
    <m/>
    <m/>
    <m/>
    <m/>
    <m/>
    <m/>
  </r>
  <r>
    <s v="Fate/hollow ataraxia"/>
    <x v="22"/>
    <n v="2014"/>
    <x v="7222"/>
    <x v="24"/>
    <s v="Aug"/>
    <x v="10"/>
    <x v="367"/>
    <x v="180"/>
    <x v="125"/>
    <x v="67"/>
    <x v="106"/>
    <x v="619"/>
    <m/>
    <m/>
    <m/>
    <m/>
    <m/>
    <m/>
  </r>
  <r>
    <s v="Marvel Super Hero Squad: The Infinity Gauntlet"/>
    <x v="10"/>
    <n v="2011"/>
    <x v="7223"/>
    <x v="10"/>
    <s v="Dec"/>
    <x v="8"/>
    <x v="28"/>
    <x v="360"/>
    <x v="287"/>
    <x v="58"/>
    <x v="145"/>
    <x v="619"/>
    <n v="54"/>
    <n v="4"/>
    <s v="tbd"/>
    <m/>
    <s v="THQ"/>
    <s v="E10+"/>
  </r>
  <r>
    <s v="Harvey Birdman: Attorney at Law"/>
    <x v="16"/>
    <n v="2008"/>
    <x v="7224"/>
    <x v="4"/>
    <s v="Jan"/>
    <x v="10"/>
    <x v="12"/>
    <x v="290"/>
    <x v="125"/>
    <x v="58"/>
    <x v="145"/>
    <x v="619"/>
    <n v="62"/>
    <n v="19"/>
    <n v="8"/>
    <n v="8"/>
    <s v="High Voltage Software"/>
    <s v="T"/>
  </r>
  <r>
    <s v="Zero4 Champ RR-Z"/>
    <x v="7"/>
    <n v="1995"/>
    <x v="3695"/>
    <x v="33"/>
    <s v="Dec"/>
    <x v="2"/>
    <x v="198"/>
    <x v="180"/>
    <x v="125"/>
    <x v="67"/>
    <x v="106"/>
    <x v="619"/>
    <m/>
    <m/>
    <m/>
    <m/>
    <m/>
    <m/>
  </r>
  <r>
    <s v="Initial D: Street Stage"/>
    <x v="16"/>
    <n v="2006"/>
    <x v="3012"/>
    <x v="34"/>
    <s v="Aug"/>
    <x v="2"/>
    <x v="8"/>
    <x v="180"/>
    <x v="125"/>
    <x v="67"/>
    <x v="106"/>
    <x v="619"/>
    <m/>
    <m/>
    <m/>
    <m/>
    <m/>
    <m/>
  </r>
  <r>
    <s v="Tales of Innocence R"/>
    <x v="22"/>
    <n v="2012"/>
    <x v="2066"/>
    <x v="5"/>
    <s v="Nov"/>
    <x v="3"/>
    <x v="25"/>
    <x v="180"/>
    <x v="125"/>
    <x v="67"/>
    <x v="106"/>
    <x v="619"/>
    <m/>
    <m/>
    <m/>
    <m/>
    <m/>
    <m/>
  </r>
  <r>
    <s v="Harry Potter and the Deathly Hallows - Part 2"/>
    <x v="14"/>
    <n v="2011"/>
    <x v="1431"/>
    <x v="15"/>
    <s v="Apr"/>
    <x v="8"/>
    <x v="7"/>
    <x v="268"/>
    <x v="203"/>
    <x v="58"/>
    <x v="145"/>
    <x v="619"/>
    <n v="43"/>
    <n v="12"/>
    <n v="5"/>
    <n v="56"/>
    <m/>
    <m/>
  </r>
  <r>
    <s v="Nicktoons: MLB"/>
    <x v="3"/>
    <n v="2011"/>
    <x v="6043"/>
    <x v="8"/>
    <s v="Feb"/>
    <x v="0"/>
    <x v="2"/>
    <x v="290"/>
    <x v="125"/>
    <x v="58"/>
    <x v="145"/>
    <x v="619"/>
    <m/>
    <m/>
    <m/>
    <m/>
    <m/>
    <m/>
  </r>
  <r>
    <s v="Tom Clancy's HAWX 2"/>
    <x v="0"/>
    <n v="2010"/>
    <x v="4804"/>
    <x v="14"/>
    <s v="Sep"/>
    <x v="8"/>
    <x v="5"/>
    <x v="383"/>
    <x v="298"/>
    <x v="58"/>
    <x v="145"/>
    <x v="619"/>
    <n v="47"/>
    <n v="11"/>
    <s v="tbd"/>
    <m/>
    <s v="Ubisoft"/>
    <s v="T"/>
  </r>
  <r>
    <s v="Predator: Concrete Jungle"/>
    <x v="13"/>
    <n v="2005"/>
    <x v="2858"/>
    <x v="32"/>
    <s v="Dec"/>
    <x v="8"/>
    <x v="23"/>
    <x v="360"/>
    <x v="287"/>
    <x v="58"/>
    <x v="106"/>
    <x v="619"/>
    <n v="46"/>
    <n v="17"/>
    <n v="8"/>
    <n v="10"/>
    <s v="Eurocom Entertainment Software"/>
    <s v="M"/>
  </r>
  <r>
    <s v="Lucky * Star: Ryouou Gakuen Outousai"/>
    <x v="6"/>
    <n v="2008"/>
    <x v="7225"/>
    <x v="32"/>
    <s v="Jan"/>
    <x v="10"/>
    <x v="154"/>
    <x v="180"/>
    <x v="125"/>
    <x v="67"/>
    <x v="106"/>
    <x v="619"/>
    <m/>
    <m/>
    <m/>
    <m/>
    <m/>
    <m/>
  </r>
  <r>
    <s v="Start the Party! Save the World"/>
    <x v="5"/>
    <n v="2011"/>
    <x v="327"/>
    <x v="0"/>
    <s v="Dec"/>
    <x v="5"/>
    <x v="3"/>
    <x v="180"/>
    <x v="283"/>
    <x v="58"/>
    <x v="133"/>
    <x v="619"/>
    <m/>
    <m/>
    <m/>
    <m/>
    <m/>
    <m/>
  </r>
  <r>
    <s v="Opoona"/>
    <x v="0"/>
    <n v="2007"/>
    <x v="4121"/>
    <x v="5"/>
    <s v="Jan"/>
    <x v="3"/>
    <x v="48"/>
    <x v="122"/>
    <x v="125"/>
    <x v="62"/>
    <x v="145"/>
    <x v="619"/>
    <n v="65"/>
    <n v="33"/>
    <n v="7.7"/>
    <n v="14"/>
    <s v="ArtePiazza"/>
    <s v="E10+"/>
  </r>
  <r>
    <s v="Big League Sports"/>
    <x v="0"/>
    <n v="2008"/>
    <x v="7226"/>
    <x v="3"/>
    <s v="Aug"/>
    <x v="0"/>
    <x v="4"/>
    <x v="290"/>
    <x v="45"/>
    <x v="58"/>
    <x v="145"/>
    <x v="619"/>
    <m/>
    <m/>
    <n v="1.4"/>
    <n v="10"/>
    <s v="Koolhaus Games"/>
    <s v="E"/>
  </r>
  <r>
    <s v="Naruto Shippuden: Gekito Ninja Taisen! EX"/>
    <x v="0"/>
    <n v="2007"/>
    <x v="7227"/>
    <x v="12"/>
    <s v="Jun"/>
    <x v="9"/>
    <x v="197"/>
    <x v="180"/>
    <x v="125"/>
    <x v="67"/>
    <x v="106"/>
    <x v="619"/>
    <m/>
    <m/>
    <m/>
    <m/>
    <m/>
    <m/>
  </r>
  <r>
    <s v="Universal Studios Theme Parks Adventure"/>
    <x v="19"/>
    <n v="2001"/>
    <x v="7228"/>
    <x v="27"/>
    <s v="Feb"/>
    <x v="5"/>
    <x v="188"/>
    <x v="122"/>
    <x v="287"/>
    <x v="58"/>
    <x v="106"/>
    <x v="619"/>
    <n v="39"/>
    <n v="11"/>
    <n v="2.9"/>
    <n v="11"/>
    <s v="Kemco"/>
    <s v="T"/>
  </r>
  <r>
    <s v="Nihon Keizai Shinbunsha Kanshuu: Shiranai Mamade wa Son o Suru Mono ya Okane no Shikumi DS"/>
    <x v="3"/>
    <n v="2009"/>
    <x v="620"/>
    <x v="8"/>
    <s v="Feb"/>
    <x v="5"/>
    <x v="0"/>
    <x v="180"/>
    <x v="125"/>
    <x v="67"/>
    <x v="106"/>
    <x v="619"/>
    <m/>
    <m/>
    <m/>
    <m/>
    <m/>
    <m/>
  </r>
  <r>
    <s v="Steins;Gate"/>
    <x v="22"/>
    <n v="2013"/>
    <x v="6593"/>
    <x v="23"/>
    <s v="Nov"/>
    <x v="10"/>
    <x v="148"/>
    <x v="393"/>
    <x v="203"/>
    <x v="58"/>
    <x v="133"/>
    <x v="619"/>
    <n v="83"/>
    <n v="16"/>
    <n v="9.1999999999999993"/>
    <n v="87"/>
    <s v="5pb"/>
    <s v="M"/>
  </r>
  <r>
    <s v="Piglet's Big Game"/>
    <x v="6"/>
    <n v="2003"/>
    <x v="1933"/>
    <x v="9"/>
    <s v="Oct"/>
    <x v="1"/>
    <x v="64"/>
    <x v="268"/>
    <x v="203"/>
    <x v="58"/>
    <x v="145"/>
    <x v="619"/>
    <m/>
    <m/>
    <s v="tbd"/>
    <m/>
    <s v="Doki Denki"/>
    <s v="E"/>
  </r>
  <r>
    <s v="Real Bout Garou Densetsu"/>
    <x v="23"/>
    <n v="1996"/>
    <x v="7229"/>
    <x v="23"/>
    <s v="Jul"/>
    <x v="9"/>
    <x v="244"/>
    <x v="180"/>
    <x v="125"/>
    <x v="67"/>
    <x v="106"/>
    <x v="619"/>
    <m/>
    <m/>
    <m/>
    <m/>
    <m/>
    <m/>
  </r>
  <r>
    <s v="Prinny 2: Dawn of Operation Panties, Dood!"/>
    <x v="16"/>
    <n v="2010"/>
    <x v="7230"/>
    <x v="14"/>
    <s v="Mar"/>
    <x v="1"/>
    <x v="131"/>
    <x v="268"/>
    <x v="125"/>
    <x v="102"/>
    <x v="145"/>
    <x v="619"/>
    <m/>
    <m/>
    <m/>
    <m/>
    <m/>
    <m/>
  </r>
  <r>
    <s v="Project FIFA World Cup"/>
    <x v="6"/>
    <n v="2002"/>
    <x v="7231"/>
    <x v="23"/>
    <s v="Feb"/>
    <x v="0"/>
    <x v="7"/>
    <x v="180"/>
    <x v="125"/>
    <x v="67"/>
    <x v="106"/>
    <x v="619"/>
    <m/>
    <m/>
    <m/>
    <m/>
    <m/>
    <m/>
  </r>
  <r>
    <s v="Rocky: Legends"/>
    <x v="13"/>
    <n v="2004"/>
    <x v="7232"/>
    <x v="19"/>
    <s v="Sep"/>
    <x v="8"/>
    <x v="5"/>
    <x v="360"/>
    <x v="287"/>
    <x v="58"/>
    <x v="106"/>
    <x v="619"/>
    <n v="67"/>
    <n v="21"/>
    <n v="5.2"/>
    <n v="6"/>
    <s v="Venom Games"/>
    <s v="T"/>
  </r>
  <r>
    <s v="The BIGS 2"/>
    <x v="16"/>
    <n v="2009"/>
    <x v="1515"/>
    <x v="1"/>
    <s v="Apr"/>
    <x v="0"/>
    <x v="2"/>
    <x v="290"/>
    <x v="125"/>
    <x v="58"/>
    <x v="145"/>
    <x v="619"/>
    <n v="67"/>
    <n v="5"/>
    <s v="tbd"/>
    <m/>
    <s v="Blue Castle Games"/>
    <s v="E10+"/>
  </r>
  <r>
    <s v="Lord of Apocalypse"/>
    <x v="16"/>
    <n v="2011"/>
    <x v="6999"/>
    <x v="21"/>
    <s v="Oct"/>
    <x v="3"/>
    <x v="15"/>
    <x v="180"/>
    <x v="125"/>
    <x v="67"/>
    <x v="106"/>
    <x v="619"/>
    <m/>
    <m/>
    <m/>
    <m/>
    <m/>
    <m/>
  </r>
  <r>
    <s v="Dora &amp; Kai-Lan's Pet Shelter"/>
    <x v="3"/>
    <n v="2011"/>
    <x v="6624"/>
    <x v="28"/>
    <s v="Sep"/>
    <x v="11"/>
    <x v="2"/>
    <x v="122"/>
    <x v="45"/>
    <x v="58"/>
    <x v="145"/>
    <x v="619"/>
    <m/>
    <m/>
    <m/>
    <m/>
    <m/>
    <m/>
  </r>
  <r>
    <s v="Famicom Mini: Famicom Tantei Club Part II - Ushiro ni Tatsu Shoujo Zenkouhen"/>
    <x v="8"/>
    <n v="2004"/>
    <x v="7233"/>
    <x v="0"/>
    <s v="May"/>
    <x v="10"/>
    <x v="0"/>
    <x v="180"/>
    <x v="125"/>
    <x v="67"/>
    <x v="106"/>
    <x v="619"/>
    <m/>
    <m/>
    <m/>
    <m/>
    <m/>
    <m/>
  </r>
  <r>
    <s v="Nancy Drew: The Model Mysteries"/>
    <x v="3"/>
    <n v="2010"/>
    <x v="7234"/>
    <x v="1"/>
    <s v="Sep"/>
    <x v="4"/>
    <x v="28"/>
    <x v="290"/>
    <x v="125"/>
    <x v="58"/>
    <x v="145"/>
    <x v="619"/>
    <m/>
    <m/>
    <s v="tbd"/>
    <m/>
    <s v="THQ, AWE Games"/>
    <s v="E10+"/>
  </r>
  <r>
    <s v="Higurashi no Nakukoru ni Kizuna: Dai-Ni-Kan - Sou"/>
    <x v="3"/>
    <n v="2008"/>
    <x v="6581"/>
    <x v="20"/>
    <s v="Aug"/>
    <x v="10"/>
    <x v="79"/>
    <x v="180"/>
    <x v="125"/>
    <x v="67"/>
    <x v="106"/>
    <x v="619"/>
    <m/>
    <m/>
    <m/>
    <m/>
    <m/>
    <m/>
  </r>
  <r>
    <s v="Cate West: The Vanishing Files"/>
    <x v="3"/>
    <n v="2008"/>
    <x v="7235"/>
    <x v="17"/>
    <s v="Oct"/>
    <x v="10"/>
    <x v="60"/>
    <x v="122"/>
    <x v="45"/>
    <x v="58"/>
    <x v="145"/>
    <x v="619"/>
    <n v="68"/>
    <n v="4"/>
    <s v="tbd"/>
    <m/>
    <s v="Magellan Interactive"/>
    <s v="E10+"/>
  </r>
  <r>
    <s v="Star Trek: Shattered Universe"/>
    <x v="6"/>
    <n v="2004"/>
    <x v="7236"/>
    <x v="16"/>
    <s v="May"/>
    <x v="7"/>
    <x v="63"/>
    <x v="268"/>
    <x v="203"/>
    <x v="58"/>
    <x v="145"/>
    <x v="619"/>
    <n v="42"/>
    <n v="19"/>
    <n v="8.3000000000000007"/>
    <n v="18"/>
    <s v="Starsphere Interactive"/>
    <s v="E"/>
  </r>
  <r>
    <s v="Fifi and the Flowertots"/>
    <x v="3"/>
    <n v="2009"/>
    <x v="3011"/>
    <x v="2"/>
    <s v="Dec"/>
    <x v="5"/>
    <x v="194"/>
    <x v="180"/>
    <x v="265"/>
    <x v="58"/>
    <x v="145"/>
    <x v="619"/>
    <m/>
    <m/>
    <m/>
    <m/>
    <m/>
    <m/>
  </r>
  <r>
    <s v="The Land Before Time: Great Valley Racing Adventure"/>
    <x v="12"/>
    <n v="2001"/>
    <x v="7237"/>
    <x v="32"/>
    <s v="May"/>
    <x v="2"/>
    <x v="71"/>
    <x v="268"/>
    <x v="203"/>
    <x v="58"/>
    <x v="145"/>
    <x v="619"/>
    <m/>
    <m/>
    <m/>
    <m/>
    <m/>
    <m/>
  </r>
  <r>
    <s v="System Flaw"/>
    <x v="3"/>
    <n v="2009"/>
    <x v="6981"/>
    <x v="19"/>
    <s v="Oct"/>
    <x v="6"/>
    <x v="368"/>
    <x v="290"/>
    <x v="125"/>
    <x v="58"/>
    <x v="145"/>
    <x v="619"/>
    <m/>
    <m/>
    <s v="tbd"/>
    <m/>
    <s v="Visual Impact"/>
    <s v="E"/>
  </r>
  <r>
    <s v="Ultra Street Fighter IV"/>
    <x v="9"/>
    <n v="2015"/>
    <x v="7238"/>
    <x v="0"/>
    <s v="May"/>
    <x v="9"/>
    <x v="12"/>
    <x v="180"/>
    <x v="283"/>
    <x v="58"/>
    <x v="145"/>
    <x v="619"/>
    <n v="71"/>
    <n v="28"/>
    <n v="5.9"/>
    <n v="94"/>
    <s v="Other Ocean Interactive"/>
    <s v="T"/>
  </r>
  <r>
    <s v="EVE: Valkyrie"/>
    <x v="9"/>
    <n v="2016"/>
    <x v="2116"/>
    <x v="19"/>
    <s v="Nov"/>
    <x v="6"/>
    <x v="260"/>
    <x v="396"/>
    <x v="300"/>
    <x v="58"/>
    <x v="133"/>
    <x v="619"/>
    <n v="73"/>
    <n v="26"/>
    <n v="6.3"/>
    <n v="37"/>
    <s v="CCP"/>
    <s v="T"/>
  </r>
  <r>
    <s v="Dragon Ball: Evolution"/>
    <x v="16"/>
    <n v="2009"/>
    <x v="7239"/>
    <x v="23"/>
    <s v="Feb"/>
    <x v="9"/>
    <x v="25"/>
    <x v="290"/>
    <x v="125"/>
    <x v="58"/>
    <x v="145"/>
    <x v="619"/>
    <n v="28"/>
    <n v="16"/>
    <n v="0.9"/>
    <n v="50"/>
    <s v="Dimps Corporation"/>
    <s v="T"/>
  </r>
  <r>
    <s v="The Walking Dead: Season Two"/>
    <x v="4"/>
    <n v="2014"/>
    <x v="7240"/>
    <x v="20"/>
    <s v="Nov"/>
    <x v="10"/>
    <x v="173"/>
    <x v="393"/>
    <x v="300"/>
    <x v="58"/>
    <x v="145"/>
    <x v="619"/>
    <m/>
    <m/>
    <m/>
    <m/>
    <m/>
    <m/>
  </r>
  <r>
    <s v="The Crew: Wild Run"/>
    <x v="9"/>
    <n v="2015"/>
    <x v="5205"/>
    <x v="29"/>
    <s v="Jan"/>
    <x v="8"/>
    <x v="5"/>
    <x v="180"/>
    <x v="283"/>
    <x v="58"/>
    <x v="145"/>
    <x v="619"/>
    <n v="73"/>
    <n v="13"/>
    <n v="6.8"/>
    <n v="50"/>
    <s v="Ivory Tower"/>
    <s v="T"/>
  </r>
  <r>
    <s v="Pajama Sam: Don't Fear The Dark"/>
    <x v="0"/>
    <n v="2008"/>
    <x v="2936"/>
    <x v="27"/>
    <s v="Nov"/>
    <x v="10"/>
    <x v="10"/>
    <x v="290"/>
    <x v="125"/>
    <x v="58"/>
    <x v="145"/>
    <x v="619"/>
    <m/>
    <m/>
    <m/>
    <m/>
    <m/>
    <m/>
  </r>
  <r>
    <s v="The Walking Dead: Season Two"/>
    <x v="22"/>
    <n v="2014"/>
    <x v="7241"/>
    <x v="32"/>
    <s v="Aug"/>
    <x v="10"/>
    <x v="173"/>
    <x v="360"/>
    <x v="125"/>
    <x v="62"/>
    <x v="133"/>
    <x v="619"/>
    <m/>
    <m/>
    <m/>
    <m/>
    <m/>
    <m/>
  </r>
  <r>
    <s v="MTX Mototrax"/>
    <x v="13"/>
    <n v="2004"/>
    <x v="1134"/>
    <x v="7"/>
    <s v="Jul"/>
    <x v="2"/>
    <x v="4"/>
    <x v="360"/>
    <x v="287"/>
    <x v="58"/>
    <x v="106"/>
    <x v="619"/>
    <n v="79"/>
    <n v="39"/>
    <s v="tbd"/>
    <m/>
    <s v="Left Field Productions"/>
    <s v="E"/>
  </r>
  <r>
    <s v="Blast Chamber"/>
    <x v="12"/>
    <n v="1996"/>
    <x v="4490"/>
    <x v="13"/>
    <s v="Oct"/>
    <x v="6"/>
    <x v="4"/>
    <x v="268"/>
    <x v="203"/>
    <x v="58"/>
    <x v="145"/>
    <x v="619"/>
    <m/>
    <m/>
    <m/>
    <m/>
    <m/>
    <m/>
  </r>
  <r>
    <s v="Championship Pony"/>
    <x v="3"/>
    <n v="2008"/>
    <x v="5679"/>
    <x v="23"/>
    <s v="Apr"/>
    <x v="7"/>
    <x v="203"/>
    <x v="290"/>
    <x v="125"/>
    <x v="58"/>
    <x v="145"/>
    <x v="619"/>
    <m/>
    <m/>
    <s v="tbd"/>
    <m/>
    <s v="Coyote Console"/>
    <s v="E"/>
  </r>
  <r>
    <s v="NASCAR Unleashed"/>
    <x v="5"/>
    <n v="2011"/>
    <x v="2038"/>
    <x v="25"/>
    <s v="Oct"/>
    <x v="2"/>
    <x v="4"/>
    <x v="290"/>
    <x v="125"/>
    <x v="58"/>
    <x v="145"/>
    <x v="619"/>
    <m/>
    <m/>
    <s v="tbd"/>
    <m/>
    <s v="Firebrand Games"/>
    <s v="E"/>
  </r>
  <r>
    <s v="Code:Realize - Sousei no Himegimi"/>
    <x v="22"/>
    <n v="2014"/>
    <x v="7242"/>
    <x v="19"/>
    <s v="Jul"/>
    <x v="10"/>
    <x v="323"/>
    <x v="268"/>
    <x v="125"/>
    <x v="102"/>
    <x v="133"/>
    <x v="619"/>
    <m/>
    <m/>
    <m/>
    <m/>
    <m/>
    <m/>
  </r>
  <r>
    <s v="Natural Doctrine"/>
    <x v="9"/>
    <n v="2014"/>
    <x v="7243"/>
    <x v="3"/>
    <s v="Jul"/>
    <x v="3"/>
    <x v="131"/>
    <x v="268"/>
    <x v="287"/>
    <x v="64"/>
    <x v="145"/>
    <x v="619"/>
    <n v="53"/>
    <n v="31"/>
    <n v="6"/>
    <n v="79"/>
    <s v="Kadokawa"/>
    <s v="M"/>
  </r>
  <r>
    <s v="NeverDead"/>
    <x v="4"/>
    <n v="2012"/>
    <x v="7244"/>
    <x v="24"/>
    <s v="Aug"/>
    <x v="6"/>
    <x v="14"/>
    <x v="383"/>
    <x v="298"/>
    <x v="58"/>
    <x v="145"/>
    <x v="619"/>
    <n v="52"/>
    <n v="46"/>
    <n v="5.5"/>
    <n v="65"/>
    <s v="Rebellion"/>
    <s v="M"/>
  </r>
  <r>
    <s v="EyeToy: Operation Spy"/>
    <x v="6"/>
    <n v="2005"/>
    <x v="6241"/>
    <x v="32"/>
    <s v="Jan"/>
    <x v="8"/>
    <x v="3"/>
    <x v="268"/>
    <x v="203"/>
    <x v="58"/>
    <x v="145"/>
    <x v="619"/>
    <n v="53"/>
    <n v="23"/>
    <s v="tbd"/>
    <m/>
    <s v="SCEE London Studio"/>
    <s v="E"/>
  </r>
  <r>
    <s v="MotoGP 07"/>
    <x v="6"/>
    <n v="2007"/>
    <x v="4462"/>
    <x v="9"/>
    <s v="Jan"/>
    <x v="2"/>
    <x v="12"/>
    <x v="268"/>
    <x v="203"/>
    <x v="58"/>
    <x v="145"/>
    <x v="619"/>
    <n v="62"/>
    <n v="26"/>
    <n v="9.1"/>
    <n v="7"/>
    <s v="Milestone"/>
    <s v="E"/>
  </r>
  <r>
    <s v="Blades of Time"/>
    <x v="5"/>
    <n v="2012"/>
    <x v="7245"/>
    <x v="19"/>
    <s v="Aug"/>
    <x v="8"/>
    <x v="14"/>
    <x v="393"/>
    <x v="298"/>
    <x v="62"/>
    <x v="145"/>
    <x v="619"/>
    <n v="53"/>
    <n v="19"/>
    <n v="7.2"/>
    <n v="22"/>
    <s v="Gaijin Entertainment"/>
    <s v="M"/>
  </r>
  <r>
    <s v="Disney Sing It! High School Musical 3: Senior Year"/>
    <x v="4"/>
    <n v="2009"/>
    <x v="7246"/>
    <x v="30"/>
    <s v="Jul"/>
    <x v="5"/>
    <x v="32"/>
    <x v="290"/>
    <x v="125"/>
    <x v="58"/>
    <x v="145"/>
    <x v="619"/>
    <m/>
    <m/>
    <m/>
    <m/>
    <m/>
    <m/>
  </r>
  <r>
    <s v="Thor: God of Thunder"/>
    <x v="10"/>
    <n v="2011"/>
    <x v="7247"/>
    <x v="31"/>
    <s v="Sep"/>
    <x v="8"/>
    <x v="8"/>
    <x v="383"/>
    <x v="298"/>
    <x v="58"/>
    <x v="145"/>
    <x v="619"/>
    <n v="55"/>
    <n v="10"/>
    <n v="4.2"/>
    <n v="5"/>
    <s v="Red Fly Studio"/>
    <s v="T"/>
  </r>
  <r>
    <s v="Option Tuning Car Battle"/>
    <x v="12"/>
    <n v="1998"/>
    <x v="7248"/>
    <x v="18"/>
    <s v="Nov"/>
    <x v="2"/>
    <x v="329"/>
    <x v="180"/>
    <x v="125"/>
    <x v="100"/>
    <x v="145"/>
    <x v="619"/>
    <m/>
    <m/>
    <m/>
    <m/>
    <m/>
    <m/>
  </r>
  <r>
    <s v="Ridge Racer 2"/>
    <x v="16"/>
    <n v="2006"/>
    <x v="6470"/>
    <x v="22"/>
    <s v="Oct"/>
    <x v="2"/>
    <x v="3"/>
    <x v="180"/>
    <x v="287"/>
    <x v="35"/>
    <x v="145"/>
    <x v="619"/>
    <m/>
    <m/>
    <m/>
    <m/>
    <s v="Bandai Namco Games"/>
    <m/>
  </r>
  <r>
    <s v="Pro Evolution Soccer 2016"/>
    <x v="4"/>
    <n v="2015"/>
    <x v="7249"/>
    <x v="26"/>
    <s v="Mar"/>
    <x v="0"/>
    <x v="14"/>
    <x v="393"/>
    <x v="300"/>
    <x v="58"/>
    <x v="145"/>
    <x v="619"/>
    <m/>
    <m/>
    <n v="7"/>
    <n v="34"/>
    <s v="Konami"/>
    <s v="E"/>
  </r>
  <r>
    <s v="Derby Jockey 2"/>
    <x v="7"/>
    <n v="1995"/>
    <x v="4578"/>
    <x v="32"/>
    <s v="Apr"/>
    <x v="0"/>
    <x v="369"/>
    <x v="180"/>
    <x v="125"/>
    <x v="67"/>
    <x v="106"/>
    <x v="619"/>
    <m/>
    <m/>
    <m/>
    <m/>
    <m/>
    <m/>
  </r>
  <r>
    <s v="Cubic Ninja"/>
    <x v="10"/>
    <n v="2011"/>
    <x v="727"/>
    <x v="9"/>
    <s v="Aug"/>
    <x v="1"/>
    <x v="5"/>
    <x v="268"/>
    <x v="203"/>
    <x v="58"/>
    <x v="145"/>
    <x v="619"/>
    <n v="51"/>
    <n v="15"/>
    <n v="5.9"/>
    <n v="14"/>
    <s v="AQ Interactive"/>
    <s v="E"/>
  </r>
  <r>
    <s v="Famicom Mini: Mappy"/>
    <x v="8"/>
    <n v="2004"/>
    <x v="4498"/>
    <x v="3"/>
    <s v="May"/>
    <x v="1"/>
    <x v="0"/>
    <x v="180"/>
    <x v="125"/>
    <x v="100"/>
    <x v="106"/>
    <x v="619"/>
    <m/>
    <m/>
    <m/>
    <m/>
    <m/>
    <m/>
  </r>
  <r>
    <s v="Ben 10 Galactic Racing"/>
    <x v="4"/>
    <n v="2011"/>
    <x v="3923"/>
    <x v="28"/>
    <s v="Jul"/>
    <x v="2"/>
    <x v="58"/>
    <x v="360"/>
    <x v="287"/>
    <x v="58"/>
    <x v="145"/>
    <x v="619"/>
    <m/>
    <m/>
    <s v="tbd"/>
    <m/>
    <s v="Monkey Bar Games"/>
    <s v="E"/>
  </r>
  <r>
    <s v="Reign of Fire"/>
    <x v="13"/>
    <n v="2002"/>
    <x v="7250"/>
    <x v="25"/>
    <s v="Jan"/>
    <x v="6"/>
    <x v="176"/>
    <x v="360"/>
    <x v="287"/>
    <x v="58"/>
    <x v="106"/>
    <x v="619"/>
    <n v="54"/>
    <n v="13"/>
    <s v="tbd"/>
    <m/>
    <s v="Bam Entertainment"/>
    <s v="M"/>
  </r>
  <r>
    <s v="Descent Maximum"/>
    <x v="12"/>
    <n v="1997"/>
    <x v="7251"/>
    <x v="7"/>
    <s v="Jul"/>
    <x v="6"/>
    <x v="370"/>
    <x v="268"/>
    <x v="203"/>
    <x v="58"/>
    <x v="145"/>
    <x v="619"/>
    <m/>
    <m/>
    <m/>
    <m/>
    <m/>
    <m/>
  </r>
  <r>
    <s v="F1 2014"/>
    <x v="14"/>
    <n v="2014"/>
    <x v="6703"/>
    <x v="3"/>
    <s v="Jan"/>
    <x v="2"/>
    <x v="34"/>
    <x v="180"/>
    <x v="265"/>
    <x v="58"/>
    <x v="145"/>
    <x v="619"/>
    <n v="61"/>
    <n v="20"/>
    <n v="4.8"/>
    <n v="65"/>
    <s v="Codemasters Birmingham"/>
    <s v="E"/>
  </r>
  <r>
    <s v="King of Clubs: Mini Golf"/>
    <x v="0"/>
    <n v="2008"/>
    <x v="7252"/>
    <x v="2"/>
    <s v="Oct"/>
    <x v="0"/>
    <x v="60"/>
    <x v="290"/>
    <x v="125"/>
    <x v="58"/>
    <x v="145"/>
    <x v="619"/>
    <m/>
    <m/>
    <m/>
    <m/>
    <m/>
    <m/>
  </r>
  <r>
    <s v="Harvest Moon: Frantic Farming"/>
    <x v="3"/>
    <n v="2009"/>
    <x v="7227"/>
    <x v="12"/>
    <s v="Jun"/>
    <x v="4"/>
    <x v="70"/>
    <x v="122"/>
    <x v="125"/>
    <x v="58"/>
    <x v="145"/>
    <x v="619"/>
    <n v="72"/>
    <n v="7"/>
    <n v="6.8"/>
    <n v="6"/>
    <s v="Natsume"/>
    <s v="E"/>
  </r>
  <r>
    <s v="Angry Birds Star Wars"/>
    <x v="18"/>
    <n v="2013"/>
    <x v="4488"/>
    <x v="32"/>
    <s v="Nov"/>
    <x v="11"/>
    <x v="4"/>
    <x v="268"/>
    <x v="203"/>
    <x v="58"/>
    <x v="145"/>
    <x v="619"/>
    <m/>
    <m/>
    <n v="6.8"/>
    <n v="17"/>
    <s v="Exient Entertainment"/>
    <s v="E"/>
  </r>
  <r>
    <s v="Petz Hamsterz Superstarz"/>
    <x v="3"/>
    <n v="2009"/>
    <x v="135"/>
    <x v="30"/>
    <s v="Oct"/>
    <x v="7"/>
    <x v="5"/>
    <x v="290"/>
    <x v="125"/>
    <x v="58"/>
    <x v="145"/>
    <x v="619"/>
    <m/>
    <m/>
    <s v="tbd"/>
    <m/>
    <s v="Ubisoft Nagoya"/>
    <s v="E"/>
  </r>
  <r>
    <s v="Blue Dragon: Awakened Shadow"/>
    <x v="3"/>
    <n v="2009"/>
    <x v="1451"/>
    <x v="0"/>
    <s v="Sep"/>
    <x v="3"/>
    <x v="25"/>
    <x v="383"/>
    <x v="125"/>
    <x v="102"/>
    <x v="106"/>
    <x v="619"/>
    <n v="63"/>
    <n v="27"/>
    <n v="6.6"/>
    <n v="10"/>
    <s v="Tri-Crescendo"/>
    <s v="E10+"/>
  </r>
  <r>
    <s v="Star Wars: Lethal Alliance"/>
    <x v="3"/>
    <n v="2006"/>
    <x v="7253"/>
    <x v="30"/>
    <s v="Sep"/>
    <x v="8"/>
    <x v="5"/>
    <x v="122"/>
    <x v="45"/>
    <x v="58"/>
    <x v="145"/>
    <x v="619"/>
    <n v="57"/>
    <n v="15"/>
    <s v="tbd"/>
    <m/>
    <s v="Ubisoft Casablanca"/>
    <s v="E10+"/>
  </r>
  <r>
    <s v="Shining Force EXA"/>
    <x v="6"/>
    <n v="2007"/>
    <x v="6446"/>
    <x v="29"/>
    <s v="Dec"/>
    <x v="3"/>
    <x v="8"/>
    <x v="180"/>
    <x v="125"/>
    <x v="67"/>
    <x v="106"/>
    <x v="619"/>
    <n v="64"/>
    <n v="24"/>
    <n v="7.3"/>
    <n v="17"/>
    <s v="Neverland"/>
    <s v="E10+"/>
  </r>
  <r>
    <s v="Virtual Pro Wrestling"/>
    <x v="12"/>
    <n v="1996"/>
    <x v="6247"/>
    <x v="30"/>
    <s v="Feb"/>
    <x v="9"/>
    <x v="371"/>
    <x v="180"/>
    <x v="125"/>
    <x v="100"/>
    <x v="145"/>
    <x v="619"/>
    <m/>
    <m/>
    <m/>
    <m/>
    <m/>
    <m/>
  </r>
  <r>
    <s v="Rapala Pro Bass Fishing 2010"/>
    <x v="3"/>
    <n v="2010"/>
    <x v="4550"/>
    <x v="26"/>
    <s v="Dec"/>
    <x v="0"/>
    <x v="4"/>
    <x v="290"/>
    <x v="125"/>
    <x v="58"/>
    <x v="145"/>
    <x v="619"/>
    <m/>
    <m/>
    <s v="tbd"/>
    <m/>
    <s v="Magic Pockets"/>
    <s v="E"/>
  </r>
  <r>
    <s v="Shadow Tower"/>
    <x v="12"/>
    <n v="1998"/>
    <x v="2698"/>
    <x v="19"/>
    <s v="Jan"/>
    <x v="3"/>
    <x v="227"/>
    <x v="365"/>
    <x v="45"/>
    <x v="35"/>
    <x v="145"/>
    <x v="619"/>
    <m/>
    <m/>
    <m/>
    <m/>
    <m/>
    <m/>
  </r>
  <r>
    <s v="Digimon World DS"/>
    <x v="3"/>
    <n v="2006"/>
    <x v="7254"/>
    <x v="5"/>
    <s v="Aug"/>
    <x v="3"/>
    <x v="25"/>
    <x v="290"/>
    <x v="125"/>
    <x v="58"/>
    <x v="145"/>
    <x v="619"/>
    <n v="71"/>
    <n v="8"/>
    <n v="7.6"/>
    <n v="27"/>
    <s v="Bec"/>
    <s v="E10+"/>
  </r>
  <r>
    <s v="Luminous Arc 2 (JP sales)"/>
    <x v="3"/>
    <s v="N/A"/>
    <x v="6473"/>
    <x v="7"/>
    <s v="Jul"/>
    <x v="3"/>
    <x v="53"/>
    <x v="180"/>
    <x v="125"/>
    <x v="67"/>
    <x v="106"/>
    <x v="619"/>
    <m/>
    <m/>
    <m/>
    <m/>
    <m/>
    <m/>
  </r>
  <r>
    <s v="CSI: Hard Evidence"/>
    <x v="4"/>
    <n v="2007"/>
    <x v="7255"/>
    <x v="9"/>
    <s v="Oct"/>
    <x v="10"/>
    <x v="5"/>
    <x v="360"/>
    <x v="287"/>
    <x v="58"/>
    <x v="145"/>
    <x v="619"/>
    <m/>
    <m/>
    <m/>
    <m/>
    <m/>
    <m/>
  </r>
  <r>
    <s v="MySims SkyHeroes"/>
    <x v="4"/>
    <n v="2010"/>
    <x v="2037"/>
    <x v="28"/>
    <s v="Jan"/>
    <x v="8"/>
    <x v="7"/>
    <x v="290"/>
    <x v="125"/>
    <x v="58"/>
    <x v="145"/>
    <x v="619"/>
    <n v="56"/>
    <n v="15"/>
    <n v="5.5"/>
    <n v="4"/>
    <s v="Behaviour Interactive"/>
    <s v="E10+"/>
  </r>
  <r>
    <s v="Ford Racing 3"/>
    <x v="3"/>
    <n v="2005"/>
    <x v="7256"/>
    <x v="7"/>
    <s v="Jan"/>
    <x v="2"/>
    <x v="84"/>
    <x v="290"/>
    <x v="125"/>
    <x v="58"/>
    <x v="145"/>
    <x v="619"/>
    <n v="49"/>
    <n v="5"/>
    <s v="tbd"/>
    <m/>
    <s v="Visual Impact"/>
    <s v="E"/>
  </r>
  <r>
    <s v="Ice Age 2: The Meltdown"/>
    <x v="13"/>
    <n v="2006"/>
    <x v="6694"/>
    <x v="19"/>
    <s v="Jan"/>
    <x v="1"/>
    <x v="23"/>
    <x v="360"/>
    <x v="287"/>
    <x v="58"/>
    <x v="106"/>
    <x v="619"/>
    <n v="68"/>
    <n v="16"/>
    <s v="tbd"/>
    <m/>
    <s v="Vivendi Games"/>
    <s v="E10+"/>
  </r>
  <r>
    <s v="Guilty Gear Isuka"/>
    <x v="6"/>
    <n v="2004"/>
    <x v="7257"/>
    <x v="30"/>
    <s v="Nov"/>
    <x v="9"/>
    <x v="11"/>
    <x v="268"/>
    <x v="203"/>
    <x v="58"/>
    <x v="145"/>
    <x v="619"/>
    <n v="73"/>
    <n v="39"/>
    <n v="7.5"/>
    <n v="13"/>
    <s v="Arc System Works"/>
    <s v="T"/>
  </r>
  <r>
    <s v="The Secret Saturdays: Beasts of the 5th Sun"/>
    <x v="0"/>
    <n v="2009"/>
    <x v="7258"/>
    <x v="18"/>
    <s v="May"/>
    <x v="8"/>
    <x v="58"/>
    <x v="290"/>
    <x v="125"/>
    <x v="58"/>
    <x v="145"/>
    <x v="619"/>
    <n v="60"/>
    <n v="8"/>
    <s v="tbd"/>
    <m/>
    <s v="High Voltage Software"/>
    <s v="E10+"/>
  </r>
  <r>
    <s v="Horse Life Adventures"/>
    <x v="3"/>
    <n v="2008"/>
    <x v="7259"/>
    <x v="0"/>
    <s v="Oct"/>
    <x v="7"/>
    <x v="41"/>
    <x v="122"/>
    <x v="45"/>
    <x v="58"/>
    <x v="145"/>
    <x v="619"/>
    <m/>
    <m/>
    <s v="tbd"/>
    <m/>
    <s v="Neko Entertainment"/>
    <s v="E"/>
  </r>
  <r>
    <s v="The Idolmaster: Platinum Stars"/>
    <x v="9"/>
    <n v="2016"/>
    <x v="1033"/>
    <x v="28"/>
    <s v="Jul"/>
    <x v="7"/>
    <x v="25"/>
    <x v="180"/>
    <x v="125"/>
    <x v="67"/>
    <x v="106"/>
    <x v="619"/>
    <m/>
    <m/>
    <m/>
    <m/>
    <m/>
    <m/>
  </r>
  <r>
    <s v="Jikkyou Powerful Pro Yakyuu 2013"/>
    <x v="22"/>
    <n v="2013"/>
    <x v="5568"/>
    <x v="10"/>
    <s v="Mar"/>
    <x v="0"/>
    <x v="14"/>
    <x v="180"/>
    <x v="125"/>
    <x v="67"/>
    <x v="106"/>
    <x v="619"/>
    <m/>
    <m/>
    <m/>
    <m/>
    <m/>
    <m/>
  </r>
  <r>
    <s v="Tornado Outbreak"/>
    <x v="0"/>
    <n v="2009"/>
    <x v="7260"/>
    <x v="32"/>
    <s v="Apr"/>
    <x v="8"/>
    <x v="14"/>
    <x v="290"/>
    <x v="125"/>
    <x v="58"/>
    <x v="145"/>
    <x v="619"/>
    <n v="71"/>
    <n v="7"/>
    <n v="8.1999999999999993"/>
    <n v="5"/>
    <s v="Loose Cannon Studios"/>
    <s v="E10+"/>
  </r>
  <r>
    <s v="Shadow Master"/>
    <x v="12"/>
    <n v="1997"/>
    <x v="170"/>
    <x v="12"/>
    <s v="Feb"/>
    <x v="10"/>
    <x v="85"/>
    <x v="268"/>
    <x v="203"/>
    <x v="58"/>
    <x v="145"/>
    <x v="619"/>
    <m/>
    <m/>
    <m/>
    <m/>
    <m/>
    <m/>
  </r>
  <r>
    <s v="Global Touring Challenge: Africa"/>
    <x v="6"/>
    <n v="2001"/>
    <x v="7261"/>
    <x v="15"/>
    <s v="Sep"/>
    <x v="2"/>
    <x v="115"/>
    <x v="268"/>
    <x v="203"/>
    <x v="58"/>
    <x v="145"/>
    <x v="619"/>
    <n v="64"/>
    <n v="12"/>
    <s v="tbd"/>
    <m/>
    <s v="Rage Software"/>
    <s v="E"/>
  </r>
  <r>
    <s v="Shovel Knight"/>
    <x v="18"/>
    <n v="2015"/>
    <x v="4118"/>
    <x v="27"/>
    <s v="Mar"/>
    <x v="1"/>
    <x v="311"/>
    <x v="268"/>
    <x v="203"/>
    <x v="58"/>
    <x v="145"/>
    <x v="619"/>
    <n v="88"/>
    <n v="24"/>
    <n v="8.3000000000000007"/>
    <n v="280"/>
    <s v="Yacht Club Games"/>
    <s v="E"/>
  </r>
  <r>
    <s v="Makai Shin Trillion"/>
    <x v="22"/>
    <n v="2014"/>
    <x v="1252"/>
    <x v="4"/>
    <s v="May"/>
    <x v="3"/>
    <x v="323"/>
    <x v="324"/>
    <x v="45"/>
    <x v="23"/>
    <x v="145"/>
    <x v="619"/>
    <m/>
    <m/>
    <m/>
    <m/>
    <m/>
    <m/>
  </r>
  <r>
    <s v="Tokimeki Memorial: Taisen Pazurudama"/>
    <x v="12"/>
    <n v="1996"/>
    <x v="7262"/>
    <x v="15"/>
    <s v="Oct"/>
    <x v="4"/>
    <x v="14"/>
    <x v="180"/>
    <x v="125"/>
    <x v="100"/>
    <x v="145"/>
    <x v="619"/>
    <m/>
    <m/>
    <m/>
    <m/>
    <m/>
    <m/>
  </r>
  <r>
    <s v="Digimon World: Next Order"/>
    <x v="22"/>
    <n v="2016"/>
    <x v="7263"/>
    <x v="28"/>
    <s v="Aug"/>
    <x v="8"/>
    <x v="25"/>
    <x v="180"/>
    <x v="125"/>
    <x v="67"/>
    <x v="106"/>
    <x v="619"/>
    <m/>
    <m/>
    <m/>
    <m/>
    <s v="B.B.Studio"/>
    <m/>
  </r>
  <r>
    <s v="Who Wants to Be A Millionaire?"/>
    <x v="4"/>
    <n v="2011"/>
    <x v="961"/>
    <x v="2"/>
    <s v="Jun"/>
    <x v="5"/>
    <x v="5"/>
    <x v="290"/>
    <x v="125"/>
    <x v="58"/>
    <x v="145"/>
    <x v="619"/>
    <m/>
    <m/>
    <m/>
    <m/>
    <m/>
    <m/>
  </r>
  <r>
    <s v="The Secret Saturdays: Beasts of the 5th Sun"/>
    <x v="16"/>
    <n v="2009"/>
    <x v="7264"/>
    <x v="26"/>
    <s v="Mar"/>
    <x v="8"/>
    <x v="58"/>
    <x v="122"/>
    <x v="125"/>
    <x v="58"/>
    <x v="145"/>
    <x v="619"/>
    <m/>
    <m/>
    <s v="tbd"/>
    <m/>
    <s v="High Voltage Software"/>
    <s v="E10+"/>
  </r>
  <r>
    <s v="Operation Abyss: New Tokyo Legacy"/>
    <x v="22"/>
    <n v="2014"/>
    <x v="2944"/>
    <x v="28"/>
    <s v="May"/>
    <x v="3"/>
    <x v="131"/>
    <x v="324"/>
    <x v="125"/>
    <x v="23"/>
    <x v="145"/>
    <x v="619"/>
    <n v="66"/>
    <n v="25"/>
    <n v="7.3"/>
    <n v="24"/>
    <s v="Experience Inc."/>
    <s v="M"/>
  </r>
  <r>
    <s v="Skylanders: Spyro's Adventure"/>
    <x v="14"/>
    <n v="2011"/>
    <x v="7265"/>
    <x v="28"/>
    <s v="May"/>
    <x v="8"/>
    <x v="4"/>
    <x v="268"/>
    <x v="298"/>
    <x v="58"/>
    <x v="145"/>
    <x v="619"/>
    <m/>
    <m/>
    <n v="3.5"/>
    <n v="15"/>
    <s v="Toys for Bob"/>
    <s v="E10+"/>
  </r>
  <r>
    <s v="Man vs. Wild"/>
    <x v="4"/>
    <n v="2011"/>
    <x v="7266"/>
    <x v="22"/>
    <s v="Mar"/>
    <x v="8"/>
    <x v="67"/>
    <x v="290"/>
    <x v="125"/>
    <x v="58"/>
    <x v="145"/>
    <x v="619"/>
    <m/>
    <m/>
    <n v="4.5999999999999996"/>
    <n v="8"/>
    <s v="Scientifically Proven"/>
    <s v="T"/>
  </r>
  <r>
    <s v="Ciel Nosurge: Ushinawareta Hoshi e Sasagu Uta"/>
    <x v="22"/>
    <n v="2012"/>
    <x v="4610"/>
    <x v="1"/>
    <s v="Aug"/>
    <x v="10"/>
    <x v="243"/>
    <x v="180"/>
    <x v="125"/>
    <x v="67"/>
    <x v="106"/>
    <x v="619"/>
    <m/>
    <m/>
    <m/>
    <m/>
    <m/>
    <m/>
  </r>
  <r>
    <s v="Watchmen: The End is Nigh Part 1 &amp; 2"/>
    <x v="4"/>
    <n v="2009"/>
    <x v="7267"/>
    <x v="16"/>
    <s v="Feb"/>
    <x v="8"/>
    <x v="19"/>
    <x v="290"/>
    <x v="125"/>
    <x v="58"/>
    <x v="145"/>
    <x v="619"/>
    <m/>
    <m/>
    <m/>
    <m/>
    <m/>
    <m/>
  </r>
  <r>
    <s v="MotoGP 2"/>
    <x v="13"/>
    <n v="2003"/>
    <x v="4558"/>
    <x v="19"/>
    <s v="Apr"/>
    <x v="2"/>
    <x v="28"/>
    <x v="360"/>
    <x v="287"/>
    <x v="58"/>
    <x v="106"/>
    <x v="619"/>
    <n v="87"/>
    <n v="23"/>
    <n v="8.5"/>
    <n v="14"/>
    <s v="Climax Group"/>
    <s v="E"/>
  </r>
  <r>
    <s v="Pro Yakyuu Famista DS"/>
    <x v="3"/>
    <n v="2007"/>
    <x v="4507"/>
    <x v="32"/>
    <s v="Oct"/>
    <x v="0"/>
    <x v="25"/>
    <x v="180"/>
    <x v="125"/>
    <x v="67"/>
    <x v="106"/>
    <x v="619"/>
    <m/>
    <m/>
    <m/>
    <m/>
    <m/>
    <m/>
  </r>
  <r>
    <s v="Happy Feet Two"/>
    <x v="4"/>
    <s v="N/A"/>
    <x v="7268"/>
    <x v="18"/>
    <s v="Jun"/>
    <x v="8"/>
    <x v="19"/>
    <x v="122"/>
    <x v="45"/>
    <x v="58"/>
    <x v="145"/>
    <x v="619"/>
    <m/>
    <m/>
    <m/>
    <m/>
    <m/>
    <m/>
  </r>
  <r>
    <s v="iCarly 2: iJoin The Click!"/>
    <x v="0"/>
    <n v="2010"/>
    <x v="5312"/>
    <x v="19"/>
    <s v="Mar"/>
    <x v="10"/>
    <x v="4"/>
    <x v="122"/>
    <x v="45"/>
    <x v="58"/>
    <x v="145"/>
    <x v="619"/>
    <m/>
    <m/>
    <n v="9"/>
    <n v="10"/>
    <s v="Big Blue Bubble Inc."/>
    <s v="E"/>
  </r>
  <r>
    <s v="Ultimate Muscle - The Kinnikuman Legacy: The Path of the Superhero"/>
    <x v="8"/>
    <n v="2002"/>
    <x v="107"/>
    <x v="17"/>
    <s v="Oct"/>
    <x v="9"/>
    <x v="56"/>
    <x v="268"/>
    <x v="287"/>
    <x v="102"/>
    <x v="106"/>
    <x v="619"/>
    <m/>
    <m/>
    <m/>
    <m/>
    <m/>
    <m/>
  </r>
  <r>
    <s v="Gundam Breaker 3"/>
    <x v="9"/>
    <n v="2016"/>
    <x v="7269"/>
    <x v="7"/>
    <s v="Jul"/>
    <x v="8"/>
    <x v="25"/>
    <x v="180"/>
    <x v="125"/>
    <x v="67"/>
    <x v="106"/>
    <x v="619"/>
    <m/>
    <m/>
    <m/>
    <m/>
    <m/>
    <m/>
  </r>
  <r>
    <s v="Etrian Odyssey 2 Untold: Knight of Fafnir"/>
    <x v="10"/>
    <n v="2014"/>
    <x v="7270"/>
    <x v="24"/>
    <s v="Dec"/>
    <x v="3"/>
    <x v="91"/>
    <x v="360"/>
    <x v="287"/>
    <x v="58"/>
    <x v="145"/>
    <x v="619"/>
    <m/>
    <m/>
    <m/>
    <m/>
    <m/>
    <m/>
  </r>
  <r>
    <s v="Paws &amp; Claws: Pet Vet"/>
    <x v="0"/>
    <n v="2009"/>
    <x v="7271"/>
    <x v="24"/>
    <s v="May"/>
    <x v="7"/>
    <x v="28"/>
    <x v="290"/>
    <x v="125"/>
    <x v="58"/>
    <x v="145"/>
    <x v="619"/>
    <m/>
    <m/>
    <m/>
    <m/>
    <m/>
    <m/>
  </r>
  <r>
    <s v="Dora's Cooking Club"/>
    <x v="3"/>
    <n v="2010"/>
    <x v="7272"/>
    <x v="10"/>
    <s v="Feb"/>
    <x v="5"/>
    <x v="2"/>
    <x v="122"/>
    <x v="45"/>
    <x v="58"/>
    <x v="145"/>
    <x v="619"/>
    <m/>
    <m/>
    <m/>
    <m/>
    <m/>
    <m/>
  </r>
  <r>
    <s v="Heatseeker"/>
    <x v="0"/>
    <n v="2007"/>
    <x v="7273"/>
    <x v="15"/>
    <s v="Sep"/>
    <x v="8"/>
    <x v="34"/>
    <x v="122"/>
    <x v="125"/>
    <x v="58"/>
    <x v="145"/>
    <x v="619"/>
    <n v="62"/>
    <n v="25"/>
    <n v="6.2"/>
    <n v="32"/>
    <s v="IR Gurus"/>
    <s v="T"/>
  </r>
  <r>
    <s v="Ar tonelico: Melody of Elemia"/>
    <x v="6"/>
    <n v="2006"/>
    <x v="7274"/>
    <x v="10"/>
    <s v="Sep"/>
    <x v="3"/>
    <x v="11"/>
    <x v="180"/>
    <x v="125"/>
    <x v="67"/>
    <x v="106"/>
    <x v="619"/>
    <n v="71"/>
    <n v="30"/>
    <n v="7.7"/>
    <n v="43"/>
    <s v="Gust"/>
    <s v="T"/>
  </r>
  <r>
    <s v="Sol Trigger"/>
    <x v="16"/>
    <n v="2012"/>
    <x v="7275"/>
    <x v="18"/>
    <s v="Jan"/>
    <x v="3"/>
    <x v="372"/>
    <x v="180"/>
    <x v="125"/>
    <x v="67"/>
    <x v="106"/>
    <x v="619"/>
    <m/>
    <m/>
    <m/>
    <m/>
    <m/>
    <m/>
  </r>
  <r>
    <s v="Castlevania Double Pack"/>
    <x v="8"/>
    <n v="2006"/>
    <x v="7276"/>
    <x v="9"/>
    <s v="May"/>
    <x v="1"/>
    <x v="14"/>
    <x v="360"/>
    <x v="298"/>
    <x v="58"/>
    <x v="106"/>
    <x v="619"/>
    <n v="86"/>
    <n v="4"/>
    <n v="8.4"/>
    <n v="12"/>
    <s v="KCET"/>
    <s v="T"/>
  </r>
  <r>
    <s v="Ballistic: Ecks vs. Sever"/>
    <x v="8"/>
    <n v="2002"/>
    <x v="7277"/>
    <x v="26"/>
    <s v="Oct"/>
    <x v="6"/>
    <x v="176"/>
    <x v="360"/>
    <x v="298"/>
    <x v="58"/>
    <x v="106"/>
    <x v="619"/>
    <m/>
    <m/>
    <m/>
    <m/>
    <m/>
    <m/>
  </r>
  <r>
    <s v="Samurai Warriors 4: Empires"/>
    <x v="9"/>
    <n v="2015"/>
    <x v="6767"/>
    <x v="25"/>
    <s v="Dec"/>
    <x v="8"/>
    <x v="48"/>
    <x v="324"/>
    <x v="45"/>
    <x v="23"/>
    <x v="145"/>
    <x v="619"/>
    <n v="71"/>
    <n v="29"/>
    <n v="6.5"/>
    <n v="15"/>
    <s v="Omega Force"/>
    <s v="T"/>
  </r>
  <r>
    <s v="Jikkyou Powerful Pro Yakyuu 11"/>
    <x v="19"/>
    <n v="2004"/>
    <x v="7278"/>
    <x v="20"/>
    <s v="Dec"/>
    <x v="0"/>
    <x v="14"/>
    <x v="180"/>
    <x v="125"/>
    <x v="100"/>
    <x v="106"/>
    <x v="619"/>
    <m/>
    <m/>
    <m/>
    <m/>
    <m/>
    <m/>
  </r>
  <r>
    <s v="Ninja Reflex"/>
    <x v="3"/>
    <n v="2008"/>
    <x v="7279"/>
    <x v="3"/>
    <s v="Aug"/>
    <x v="8"/>
    <x v="7"/>
    <x v="290"/>
    <x v="125"/>
    <x v="58"/>
    <x v="145"/>
    <x v="619"/>
    <n v="54"/>
    <n v="13"/>
    <s v="tbd"/>
    <m/>
    <s v="Sanzaru Games"/>
    <s v="E10+"/>
  </r>
  <r>
    <s v="Steel Battalion"/>
    <x v="13"/>
    <n v="2002"/>
    <x v="3292"/>
    <x v="21"/>
    <s v="Jan"/>
    <x v="7"/>
    <x v="1"/>
    <x v="268"/>
    <x v="287"/>
    <x v="64"/>
    <x v="106"/>
    <x v="619"/>
    <n v="83"/>
    <n v="20"/>
    <n v="8.5"/>
    <n v="20"/>
    <s v="Capcom"/>
    <s v="T"/>
  </r>
  <r>
    <s v="Street Fighter Collection"/>
    <x v="12"/>
    <n v="1997"/>
    <x v="400"/>
    <x v="31"/>
    <s v="Jan"/>
    <x v="9"/>
    <x v="12"/>
    <x v="180"/>
    <x v="125"/>
    <x v="100"/>
    <x v="145"/>
    <x v="619"/>
    <m/>
    <m/>
    <m/>
    <m/>
    <m/>
    <m/>
  </r>
  <r>
    <s v="Alvin and the Chipmunks: The Squeakquel"/>
    <x v="0"/>
    <n v="2009"/>
    <x v="7280"/>
    <x v="26"/>
    <s v="Dec"/>
    <x v="5"/>
    <x v="35"/>
    <x v="290"/>
    <x v="125"/>
    <x v="58"/>
    <x v="145"/>
    <x v="619"/>
    <m/>
    <m/>
    <s v="tbd"/>
    <m/>
    <s v="ImaginEngine"/>
    <s v="E"/>
  </r>
  <r>
    <s v="Digimon Story: Super Xros Wars Blue/Red"/>
    <x v="3"/>
    <n v="2011"/>
    <x v="1725"/>
    <x v="3"/>
    <s v="Aug"/>
    <x v="3"/>
    <x v="25"/>
    <x v="180"/>
    <x v="125"/>
    <x v="67"/>
    <x v="106"/>
    <x v="619"/>
    <m/>
    <m/>
    <m/>
    <m/>
    <m/>
    <m/>
  </r>
  <r>
    <s v="Power Stone Collection"/>
    <x v="16"/>
    <n v="2006"/>
    <x v="462"/>
    <x v="12"/>
    <s v="Jul"/>
    <x v="8"/>
    <x v="12"/>
    <x v="122"/>
    <x v="125"/>
    <x v="58"/>
    <x v="145"/>
    <x v="619"/>
    <n v="74"/>
    <n v="34"/>
    <n v="6.8"/>
    <n v="6"/>
    <s v="Capcom"/>
    <s v="T"/>
  </r>
  <r>
    <s v="Cartoon Network: Punch Time Explosion"/>
    <x v="10"/>
    <n v="2011"/>
    <x v="3513"/>
    <x v="17"/>
    <s v="Nov"/>
    <x v="9"/>
    <x v="41"/>
    <x v="360"/>
    <x v="287"/>
    <x v="58"/>
    <x v="145"/>
    <x v="619"/>
    <n v="58"/>
    <n v="16"/>
    <n v="5.9"/>
    <n v="28"/>
    <s v="Papaya Studios"/>
    <s v="E10+"/>
  </r>
  <r>
    <s v="Tennis no Oji-Sama: Motto Gakuensai no Ouji-Sama - More Sweet Edition"/>
    <x v="3"/>
    <n v="2010"/>
    <x v="7281"/>
    <x v="30"/>
    <s v="Aug"/>
    <x v="0"/>
    <x v="14"/>
    <x v="180"/>
    <x v="125"/>
    <x v="67"/>
    <x v="106"/>
    <x v="619"/>
    <m/>
    <m/>
    <m/>
    <m/>
    <m/>
    <m/>
  </r>
  <r>
    <s v="Bejeweled Twist"/>
    <x v="3"/>
    <n v="2010"/>
    <x v="7179"/>
    <x v="15"/>
    <s v="Feb"/>
    <x v="4"/>
    <x v="209"/>
    <x v="180"/>
    <x v="283"/>
    <x v="58"/>
    <x v="145"/>
    <x v="619"/>
    <n v="77"/>
    <n v="10"/>
    <s v="tbd"/>
    <m/>
    <s v="Griptonite Games"/>
    <s v="E"/>
  </r>
  <r>
    <s v="Blast Works: Build, Trade, Destroy"/>
    <x v="0"/>
    <n v="2008"/>
    <x v="7282"/>
    <x v="28"/>
    <s v="Nov"/>
    <x v="6"/>
    <x v="21"/>
    <x v="290"/>
    <x v="125"/>
    <x v="58"/>
    <x v="145"/>
    <x v="619"/>
    <n v="78"/>
    <n v="30"/>
    <n v="7.7"/>
    <n v="17"/>
    <s v="BudCat"/>
    <s v="E"/>
  </r>
  <r>
    <s v="MX SuperFly featuring Ricky Carmichael"/>
    <x v="13"/>
    <n v="2002"/>
    <x v="1587"/>
    <x v="33"/>
    <s v="Jan"/>
    <x v="2"/>
    <x v="28"/>
    <x v="360"/>
    <x v="287"/>
    <x v="58"/>
    <x v="106"/>
    <x v="619"/>
    <m/>
    <m/>
    <m/>
    <m/>
    <m/>
    <m/>
  </r>
  <r>
    <s v="Gokuhou!! Mecha Mote Iinchou: MM Town de Miracle Change!"/>
    <x v="3"/>
    <n v="2009"/>
    <x v="7283"/>
    <x v="16"/>
    <s v="Sep"/>
    <x v="7"/>
    <x v="14"/>
    <x v="180"/>
    <x v="125"/>
    <x v="67"/>
    <x v="106"/>
    <x v="619"/>
    <m/>
    <m/>
    <m/>
    <m/>
    <m/>
    <m/>
  </r>
  <r>
    <s v="SNK vs. Capcom Card Fighters DS"/>
    <x v="3"/>
    <n v="2006"/>
    <x v="7284"/>
    <x v="28"/>
    <s v="Jan"/>
    <x v="11"/>
    <x v="153"/>
    <x v="290"/>
    <x v="125"/>
    <x v="58"/>
    <x v="145"/>
    <x v="619"/>
    <n v="48"/>
    <n v="19"/>
    <n v="4.8"/>
    <n v="6"/>
    <s v="SNK Playmore"/>
    <s v="T"/>
  </r>
  <r>
    <s v="Kuroko's Basketball: Miracle Game"/>
    <x v="10"/>
    <n v="2014"/>
    <x v="5117"/>
    <x v="0"/>
    <s v="Jan"/>
    <x v="0"/>
    <x v="25"/>
    <x v="180"/>
    <x v="125"/>
    <x v="67"/>
    <x v="106"/>
    <x v="619"/>
    <m/>
    <m/>
    <m/>
    <m/>
    <m/>
    <m/>
  </r>
  <r>
    <s v="Medieval II: Total War"/>
    <x v="14"/>
    <n v="2006"/>
    <x v="7285"/>
    <x v="32"/>
    <s v="Apr"/>
    <x v="11"/>
    <x v="8"/>
    <x v="180"/>
    <x v="283"/>
    <x v="58"/>
    <x v="133"/>
    <x v="619"/>
    <n v="88"/>
    <n v="39"/>
    <n v="8.9"/>
    <n v="648"/>
    <s v="Creative Assembly"/>
    <s v="T"/>
  </r>
  <r>
    <s v="Lego Star Wars: The Force Awakens"/>
    <x v="22"/>
    <n v="2016"/>
    <x v="7011"/>
    <x v="27"/>
    <s v="Oct"/>
    <x v="8"/>
    <x v="19"/>
    <x v="365"/>
    <x v="297"/>
    <x v="62"/>
    <x v="133"/>
    <x v="619"/>
    <m/>
    <m/>
    <n v="7.1"/>
    <n v="13"/>
    <s v="TT Games"/>
    <s v="E10+"/>
  </r>
  <r>
    <s v="Darkest of Days"/>
    <x v="4"/>
    <n v="2009"/>
    <x v="7286"/>
    <x v="1"/>
    <s v="Jun"/>
    <x v="6"/>
    <x v="373"/>
    <x v="290"/>
    <x v="125"/>
    <x v="58"/>
    <x v="145"/>
    <x v="619"/>
    <n v="44"/>
    <n v="25"/>
    <n v="4.8"/>
    <n v="76"/>
    <s v="8Monkey Labs"/>
    <s v="M"/>
  </r>
  <r>
    <s v="Skylanders Imaginators"/>
    <x v="17"/>
    <n v="2016"/>
    <x v="7287"/>
    <x v="15"/>
    <s v="Aug"/>
    <x v="1"/>
    <x v="4"/>
    <x v="268"/>
    <x v="203"/>
    <x v="58"/>
    <x v="145"/>
    <x v="619"/>
    <n v="78"/>
    <n v="14"/>
    <n v="6"/>
    <n v="8"/>
    <s v="Toys for Bob"/>
    <s v="E10+"/>
  </r>
  <r>
    <s v="Minority Report: Everybody Runs"/>
    <x v="13"/>
    <n v="2002"/>
    <x v="7288"/>
    <x v="4"/>
    <s v="Jul"/>
    <x v="8"/>
    <x v="4"/>
    <x v="360"/>
    <x v="287"/>
    <x v="58"/>
    <x v="106"/>
    <x v="619"/>
    <n v="54"/>
    <n v="18"/>
    <n v="5"/>
    <n v="4"/>
    <s v="Treyarch"/>
    <s v="T"/>
  </r>
  <r>
    <s v="NASCAR"/>
    <x v="16"/>
    <n v="2006"/>
    <x v="4974"/>
    <x v="1"/>
    <s v="Apr"/>
    <x v="2"/>
    <x v="7"/>
    <x v="290"/>
    <x v="125"/>
    <x v="58"/>
    <x v="145"/>
    <x v="619"/>
    <n v="66"/>
    <n v="13"/>
    <n v="5.3"/>
    <n v="6"/>
    <s v="Exient Entertainment"/>
    <s v="E"/>
  </r>
  <r>
    <s v="The Voice"/>
    <x v="18"/>
    <n v="2014"/>
    <x v="6820"/>
    <x v="10"/>
    <s v="Oct"/>
    <x v="8"/>
    <x v="4"/>
    <x v="122"/>
    <x v="125"/>
    <x v="58"/>
    <x v="145"/>
    <x v="619"/>
    <m/>
    <m/>
    <m/>
    <m/>
    <m/>
    <m/>
  </r>
  <r>
    <s v="One Piece: Burning Blood"/>
    <x v="22"/>
    <n v="2016"/>
    <x v="7289"/>
    <x v="13"/>
    <s v="May"/>
    <x v="9"/>
    <x v="25"/>
    <x v="180"/>
    <x v="287"/>
    <x v="35"/>
    <x v="106"/>
    <x v="619"/>
    <n v="62"/>
    <n v="4"/>
    <n v="7.8"/>
    <n v="10"/>
    <s v="Spike Chunsoft"/>
    <s v="T"/>
  </r>
  <r>
    <s v="Shox"/>
    <x v="6"/>
    <n v="2002"/>
    <x v="7290"/>
    <x v="6"/>
    <s v="Aug"/>
    <x v="2"/>
    <x v="7"/>
    <x v="268"/>
    <x v="203"/>
    <x v="58"/>
    <x v="145"/>
    <x v="620"/>
    <n v="78"/>
    <n v="16"/>
    <s v="tbd"/>
    <m/>
    <s v="Electronic Arts"/>
    <s v="E"/>
  </r>
  <r>
    <s v="Rio"/>
    <x v="4"/>
    <n v="2011"/>
    <x v="6380"/>
    <x v="9"/>
    <s v="May"/>
    <x v="5"/>
    <x v="28"/>
    <x v="268"/>
    <x v="298"/>
    <x v="58"/>
    <x v="145"/>
    <x v="620"/>
    <n v="60"/>
    <n v="16"/>
    <n v="7"/>
    <n v="7"/>
    <s v="Eurocom Entertainment Software"/>
    <s v="E10+"/>
  </r>
  <r>
    <s v="Gundam Breaker"/>
    <x v="22"/>
    <n v="2013"/>
    <x v="3490"/>
    <x v="33"/>
    <s v="Feb"/>
    <x v="8"/>
    <x v="25"/>
    <x v="180"/>
    <x v="125"/>
    <x v="100"/>
    <x v="106"/>
    <x v="620"/>
    <m/>
    <m/>
    <m/>
    <m/>
    <m/>
    <m/>
  </r>
  <r>
    <s v="Unou no Tatsujin: Soukai! Machigai Museum 2"/>
    <x v="3"/>
    <n v="2007"/>
    <x v="1259"/>
    <x v="12"/>
    <s v="May"/>
    <x v="5"/>
    <x v="25"/>
    <x v="180"/>
    <x v="125"/>
    <x v="100"/>
    <x v="106"/>
    <x v="620"/>
    <m/>
    <m/>
    <m/>
    <m/>
    <m/>
    <m/>
  </r>
  <r>
    <s v="Kiniro no Corda 3"/>
    <x v="16"/>
    <n v="2010"/>
    <x v="7291"/>
    <x v="22"/>
    <s v="Nov"/>
    <x v="10"/>
    <x v="48"/>
    <x v="180"/>
    <x v="125"/>
    <x v="100"/>
    <x v="106"/>
    <x v="620"/>
    <m/>
    <m/>
    <m/>
    <m/>
    <m/>
    <m/>
  </r>
  <r>
    <s v="Playboy: The Mansion"/>
    <x v="13"/>
    <n v="2005"/>
    <x v="7292"/>
    <x v="5"/>
    <s v="Jun"/>
    <x v="7"/>
    <x v="5"/>
    <x v="360"/>
    <x v="287"/>
    <x v="58"/>
    <x v="106"/>
    <x v="620"/>
    <n v="61"/>
    <n v="43"/>
    <n v="4.0999999999999996"/>
    <n v="9"/>
    <s v="Cyberlore Studios"/>
    <s v="M"/>
  </r>
  <r>
    <s v="Neo Atlas"/>
    <x v="12"/>
    <n v="1998"/>
    <x v="1709"/>
    <x v="0"/>
    <s v="Oct"/>
    <x v="11"/>
    <x v="239"/>
    <x v="180"/>
    <x v="125"/>
    <x v="100"/>
    <x v="145"/>
    <x v="620"/>
    <m/>
    <m/>
    <m/>
    <m/>
    <m/>
    <m/>
  </r>
  <r>
    <s v="Disney's Aladdin in Nasira's Revenge"/>
    <x v="12"/>
    <n v="2000"/>
    <x v="7293"/>
    <x v="4"/>
    <s v="Sep"/>
    <x v="8"/>
    <x v="3"/>
    <x v="268"/>
    <x v="203"/>
    <x v="58"/>
    <x v="145"/>
    <x v="620"/>
    <n v="61"/>
    <n v="11"/>
    <n v="8.3000000000000007"/>
    <n v="7"/>
    <s v="Argonaut Games"/>
    <s v="E"/>
  </r>
  <r>
    <s v="SeaWorld Adventure Parks: Shamu's Deep Sea Adventure"/>
    <x v="19"/>
    <n v="2005"/>
    <x v="7294"/>
    <x v="14"/>
    <s v="Jul"/>
    <x v="10"/>
    <x v="4"/>
    <x v="360"/>
    <x v="287"/>
    <x v="58"/>
    <x v="106"/>
    <x v="620"/>
    <m/>
    <m/>
    <m/>
    <m/>
    <m/>
    <m/>
  </r>
  <r>
    <s v="Squinkies 2: Adventure Mall Surprize!"/>
    <x v="3"/>
    <n v="2011"/>
    <x v="1875"/>
    <x v="29"/>
    <s v="Oct"/>
    <x v="1"/>
    <x v="4"/>
    <x v="290"/>
    <x v="125"/>
    <x v="58"/>
    <x v="145"/>
    <x v="620"/>
    <m/>
    <m/>
    <m/>
    <m/>
    <m/>
    <m/>
  </r>
  <r>
    <s v="Winning Post 6"/>
    <x v="6"/>
    <n v="2003"/>
    <x v="5007"/>
    <x v="1"/>
    <s v="Sep"/>
    <x v="0"/>
    <x v="48"/>
    <x v="180"/>
    <x v="125"/>
    <x v="100"/>
    <x v="106"/>
    <x v="620"/>
    <m/>
    <m/>
    <m/>
    <m/>
    <m/>
    <m/>
  </r>
  <r>
    <s v="Egg Monster Hero"/>
    <x v="3"/>
    <s v="N/A"/>
    <x v="7295"/>
    <x v="17"/>
    <s v="Sep"/>
    <x v="3"/>
    <x v="15"/>
    <x v="180"/>
    <x v="125"/>
    <x v="100"/>
    <x v="106"/>
    <x v="620"/>
    <m/>
    <m/>
    <m/>
    <m/>
    <s v="Neverland"/>
    <s v="E"/>
  </r>
  <r>
    <s v="Whacked!"/>
    <x v="13"/>
    <n v="2002"/>
    <x v="4334"/>
    <x v="30"/>
    <s v="Apr"/>
    <x v="5"/>
    <x v="1"/>
    <x v="360"/>
    <x v="287"/>
    <x v="58"/>
    <x v="106"/>
    <x v="620"/>
    <m/>
    <m/>
    <m/>
    <m/>
    <m/>
    <m/>
  </r>
  <r>
    <s v="Barnyard"/>
    <x v="6"/>
    <n v="2006"/>
    <x v="7296"/>
    <x v="8"/>
    <s v="Apr"/>
    <x v="8"/>
    <x v="28"/>
    <x v="268"/>
    <x v="203"/>
    <x v="58"/>
    <x v="145"/>
    <x v="620"/>
    <n v="62"/>
    <n v="13"/>
    <n v="8.6999999999999993"/>
    <n v="10"/>
    <s v="Blue Tongue Entertainment"/>
    <s v="E10+"/>
  </r>
  <r>
    <s v="Ultimate Marvel vs. Capcom 3"/>
    <x v="5"/>
    <n v="2011"/>
    <x v="3962"/>
    <x v="5"/>
    <s v="Aug"/>
    <x v="9"/>
    <x v="12"/>
    <x v="180"/>
    <x v="203"/>
    <x v="57"/>
    <x v="145"/>
    <x v="620"/>
    <n v="80"/>
    <n v="36"/>
    <n v="6.2"/>
    <n v="114"/>
    <s v="Capcom"/>
    <s v="T"/>
  </r>
  <r>
    <s v="MindJack"/>
    <x v="4"/>
    <n v="2011"/>
    <x v="7297"/>
    <x v="11"/>
    <s v="Dec"/>
    <x v="6"/>
    <x v="15"/>
    <x v="360"/>
    <x v="287"/>
    <x v="58"/>
    <x v="145"/>
    <x v="620"/>
    <n v="43"/>
    <n v="42"/>
    <n v="1.2"/>
    <n v="116"/>
    <s v="FeelPlus"/>
    <s v="M"/>
  </r>
  <r>
    <s v="Pac-Man World 3"/>
    <x v="19"/>
    <n v="2005"/>
    <x v="7298"/>
    <x v="28"/>
    <s v="Aug"/>
    <x v="1"/>
    <x v="25"/>
    <x v="360"/>
    <x v="287"/>
    <x v="58"/>
    <x v="106"/>
    <x v="620"/>
    <n v="66"/>
    <n v="17"/>
    <n v="7.3"/>
    <n v="10"/>
    <s v="Blitz Games"/>
    <s v="E"/>
  </r>
  <r>
    <s v="thinkSMART"/>
    <x v="3"/>
    <n v="2010"/>
    <x v="6318"/>
    <x v="20"/>
    <s v="Jan"/>
    <x v="5"/>
    <x v="230"/>
    <x v="290"/>
    <x v="125"/>
    <x v="58"/>
    <x v="145"/>
    <x v="620"/>
    <m/>
    <m/>
    <s v="tbd"/>
    <m/>
    <s v="Crave, DTP Entertainment"/>
    <s v="E"/>
  </r>
  <r>
    <s v="National Geographic Challenge!"/>
    <x v="0"/>
    <n v="2011"/>
    <x v="5510"/>
    <x v="11"/>
    <s v="Oct"/>
    <x v="5"/>
    <x v="195"/>
    <x v="360"/>
    <x v="287"/>
    <x v="58"/>
    <x v="145"/>
    <x v="620"/>
    <m/>
    <m/>
    <m/>
    <m/>
    <m/>
    <m/>
  </r>
  <r>
    <s v="Rocky"/>
    <x v="19"/>
    <n v="2002"/>
    <x v="541"/>
    <x v="0"/>
    <s v="Aug"/>
    <x v="9"/>
    <x v="115"/>
    <x v="360"/>
    <x v="287"/>
    <x v="58"/>
    <x v="106"/>
    <x v="620"/>
    <n v="74"/>
    <n v="17"/>
    <s v="tbd"/>
    <m/>
    <s v="Rage Software"/>
    <s v="T"/>
  </r>
  <r>
    <s v="Glory Days 2"/>
    <x v="3"/>
    <n v="2007"/>
    <x v="7299"/>
    <x v="32"/>
    <s v="Sep"/>
    <x v="11"/>
    <x v="145"/>
    <x v="122"/>
    <x v="125"/>
    <x v="58"/>
    <x v="145"/>
    <x v="620"/>
    <n v="73"/>
    <n v="28"/>
    <n v="7.3"/>
    <n v="6"/>
    <s v="odenis studio"/>
    <s v="E10+"/>
  </r>
  <r>
    <s v="Just Dance 2017"/>
    <x v="18"/>
    <n v="2016"/>
    <x v="2165"/>
    <x v="28"/>
    <s v="Mar"/>
    <x v="5"/>
    <x v="5"/>
    <x v="396"/>
    <x v="297"/>
    <x v="58"/>
    <x v="145"/>
    <x v="620"/>
    <m/>
    <m/>
    <s v="tbd"/>
    <m/>
    <s v="Ubisoft Paris"/>
    <s v="E10+"/>
  </r>
  <r>
    <s v="Brain Age: Concentration Training"/>
    <x v="10"/>
    <n v="2012"/>
    <x v="3849"/>
    <x v="20"/>
    <s v="Jul"/>
    <x v="4"/>
    <x v="0"/>
    <x v="290"/>
    <x v="125"/>
    <x v="58"/>
    <x v="145"/>
    <x v="620"/>
    <n v="71"/>
    <n v="11"/>
    <n v="7.9"/>
    <n v="17"/>
    <s v="Nintendo"/>
    <s v="E"/>
  </r>
  <r>
    <s v="Crash 'N' Burn"/>
    <x v="13"/>
    <n v="2004"/>
    <x v="1430"/>
    <x v="17"/>
    <s v="Aug"/>
    <x v="2"/>
    <x v="21"/>
    <x v="360"/>
    <x v="287"/>
    <x v="58"/>
    <x v="106"/>
    <x v="620"/>
    <n v="65"/>
    <n v="25"/>
    <n v="6.4"/>
    <n v="7"/>
    <s v="Climax Group"/>
    <s v="T"/>
  </r>
  <r>
    <s v="NFL Blitz 20-02"/>
    <x v="13"/>
    <n v="2002"/>
    <x v="7300"/>
    <x v="20"/>
    <s v="Feb"/>
    <x v="0"/>
    <x v="39"/>
    <x v="360"/>
    <x v="287"/>
    <x v="58"/>
    <x v="106"/>
    <x v="620"/>
    <n v="77"/>
    <n v="17"/>
    <s v="tbd"/>
    <m/>
    <s v="Point of View"/>
    <s v="E"/>
  </r>
  <r>
    <s v="NatGeo Challenge! Wild Life"/>
    <x v="5"/>
    <n v="2010"/>
    <x v="6831"/>
    <x v="15"/>
    <s v="Dec"/>
    <x v="5"/>
    <x v="195"/>
    <x v="268"/>
    <x v="298"/>
    <x v="58"/>
    <x v="145"/>
    <x v="620"/>
    <m/>
    <m/>
    <m/>
    <m/>
    <m/>
    <m/>
  </r>
  <r>
    <s v="Metal Fight Beyblade"/>
    <x v="3"/>
    <n v="2009"/>
    <x v="5796"/>
    <x v="12"/>
    <s v="Dec"/>
    <x v="8"/>
    <x v="68"/>
    <x v="180"/>
    <x v="125"/>
    <x v="100"/>
    <x v="106"/>
    <x v="620"/>
    <m/>
    <m/>
    <m/>
    <m/>
    <m/>
    <m/>
  </r>
  <r>
    <s v="Robots"/>
    <x v="13"/>
    <n v="2005"/>
    <x v="7301"/>
    <x v="33"/>
    <s v="Jan"/>
    <x v="8"/>
    <x v="23"/>
    <x v="360"/>
    <x v="287"/>
    <x v="58"/>
    <x v="106"/>
    <x v="620"/>
    <n v="60"/>
    <n v="4"/>
    <s v="tbd"/>
    <m/>
    <s v="Eurocom Entertainment Software"/>
    <s v="E"/>
  </r>
  <r>
    <s v="Kung Fu Panda 2"/>
    <x v="5"/>
    <n v="2011"/>
    <x v="1011"/>
    <x v="5"/>
    <s v="Mar"/>
    <x v="8"/>
    <x v="28"/>
    <x v="393"/>
    <x v="203"/>
    <x v="58"/>
    <x v="145"/>
    <x v="620"/>
    <m/>
    <m/>
    <m/>
    <m/>
    <m/>
    <m/>
  </r>
  <r>
    <s v="Pac-Man and the Ghostly Adventures 2"/>
    <x v="5"/>
    <n v="2014"/>
    <x v="4400"/>
    <x v="13"/>
    <s v="Oct"/>
    <x v="10"/>
    <x v="25"/>
    <x v="268"/>
    <x v="298"/>
    <x v="58"/>
    <x v="133"/>
    <x v="620"/>
    <n v="59"/>
    <n v="11"/>
    <n v="6.3"/>
    <n v="4"/>
    <s v="Vicious Cycle"/>
    <s v="E10+"/>
  </r>
  <r>
    <s v="Hakuoki: Demon of the Fleeting Blossom"/>
    <x v="16"/>
    <n v="2009"/>
    <x v="369"/>
    <x v="29"/>
    <s v="Apr"/>
    <x v="10"/>
    <x v="323"/>
    <x v="122"/>
    <x v="125"/>
    <x v="58"/>
    <x v="145"/>
    <x v="620"/>
    <n v="79"/>
    <n v="4"/>
    <n v="8.3000000000000007"/>
    <n v="30"/>
    <s v="Idea Factory"/>
    <s v="M"/>
  </r>
  <r>
    <s v="Field &amp; Stream: Total Outdoorsman Challenge"/>
    <x v="4"/>
    <n v="2010"/>
    <x v="3638"/>
    <x v="11"/>
    <s v="Dec"/>
    <x v="0"/>
    <x v="11"/>
    <x v="290"/>
    <x v="125"/>
    <x v="58"/>
    <x v="145"/>
    <x v="620"/>
    <m/>
    <m/>
    <m/>
    <m/>
    <m/>
    <m/>
  </r>
  <r>
    <s v="Speed Kings"/>
    <x v="6"/>
    <n v="2003"/>
    <x v="6677"/>
    <x v="11"/>
    <s v="Oct"/>
    <x v="2"/>
    <x v="30"/>
    <x v="268"/>
    <x v="203"/>
    <x v="58"/>
    <x v="145"/>
    <x v="620"/>
    <n v="61"/>
    <n v="13"/>
    <n v="7.8"/>
    <n v="6"/>
    <s v="Climax Group"/>
    <s v="E"/>
  </r>
  <r>
    <s v="Dungeons"/>
    <x v="14"/>
    <n v="2011"/>
    <x v="7302"/>
    <x v="31"/>
    <s v="Mar"/>
    <x v="11"/>
    <x v="206"/>
    <x v="360"/>
    <x v="287"/>
    <x v="58"/>
    <x v="145"/>
    <x v="620"/>
    <n v="65"/>
    <n v="35"/>
    <n v="4.5999999999999996"/>
    <n v="106"/>
    <s v="Realmforge Studios"/>
    <s v="M"/>
  </r>
  <r>
    <s v="Little League World Series Baseball 2008"/>
    <x v="0"/>
    <n v="2008"/>
    <x v="3572"/>
    <x v="13"/>
    <s v="Jun"/>
    <x v="0"/>
    <x v="4"/>
    <x v="290"/>
    <x v="125"/>
    <x v="58"/>
    <x v="145"/>
    <x v="620"/>
    <n v="70"/>
    <n v="8"/>
    <n v="8"/>
    <n v="6"/>
    <s v="Now Production"/>
    <s v="E"/>
  </r>
  <r>
    <s v="Winter Stars"/>
    <x v="4"/>
    <n v="2011"/>
    <x v="3936"/>
    <x v="14"/>
    <s v="Sep"/>
    <x v="0"/>
    <x v="41"/>
    <x v="268"/>
    <x v="298"/>
    <x v="58"/>
    <x v="145"/>
    <x v="620"/>
    <n v="46"/>
    <n v="9"/>
    <n v="6.5"/>
    <n v="4"/>
    <s v="49Games"/>
    <s v="E"/>
  </r>
  <r>
    <s v="Disney Planes Fire &amp; Rescue"/>
    <x v="10"/>
    <n v="2014"/>
    <x v="7303"/>
    <x v="27"/>
    <s v="May"/>
    <x v="8"/>
    <x v="32"/>
    <x v="365"/>
    <x v="283"/>
    <x v="58"/>
    <x v="145"/>
    <x v="620"/>
    <m/>
    <m/>
    <m/>
    <m/>
    <m/>
    <m/>
  </r>
  <r>
    <s v="Langrisser V: The End of Legend"/>
    <x v="23"/>
    <n v="1998"/>
    <x v="6352"/>
    <x v="2"/>
    <s v="Nov"/>
    <x v="11"/>
    <x v="261"/>
    <x v="180"/>
    <x v="125"/>
    <x v="100"/>
    <x v="106"/>
    <x v="620"/>
    <m/>
    <m/>
    <m/>
    <m/>
    <m/>
    <m/>
  </r>
  <r>
    <s v="PhotoKano"/>
    <x v="16"/>
    <n v="2012"/>
    <x v="4944"/>
    <x v="18"/>
    <s v="Nov"/>
    <x v="10"/>
    <x v="154"/>
    <x v="180"/>
    <x v="125"/>
    <x v="100"/>
    <x v="106"/>
    <x v="620"/>
    <m/>
    <m/>
    <m/>
    <m/>
    <m/>
    <m/>
  </r>
  <r>
    <s v="Ouchi Mainichi Tamagotchi"/>
    <x v="10"/>
    <n v="2012"/>
    <x v="1915"/>
    <x v="29"/>
    <s v="Jan"/>
    <x v="8"/>
    <x v="25"/>
    <x v="180"/>
    <x v="125"/>
    <x v="100"/>
    <x v="106"/>
    <x v="620"/>
    <m/>
    <m/>
    <m/>
    <m/>
    <m/>
    <m/>
  </r>
  <r>
    <s v="Bladestorm: The Hundred Years' War"/>
    <x v="4"/>
    <n v="2007"/>
    <x v="4293"/>
    <x v="8"/>
    <s v="Jun"/>
    <x v="8"/>
    <x v="48"/>
    <x v="122"/>
    <x v="45"/>
    <x v="58"/>
    <x v="145"/>
    <x v="620"/>
    <n v="63"/>
    <n v="26"/>
    <n v="6.8"/>
    <n v="16"/>
    <s v="Omega Force"/>
    <s v="T"/>
  </r>
  <r>
    <s v="Fresh PreCure! Asobi Collection"/>
    <x v="3"/>
    <n v="2009"/>
    <x v="171"/>
    <x v="32"/>
    <s v="Mar"/>
    <x v="8"/>
    <x v="25"/>
    <x v="180"/>
    <x v="125"/>
    <x v="100"/>
    <x v="106"/>
    <x v="620"/>
    <m/>
    <m/>
    <m/>
    <m/>
    <m/>
    <m/>
  </r>
  <r>
    <s v="Super Robot Wars OG: The Moon Dwellers"/>
    <x v="9"/>
    <n v="2016"/>
    <x v="3500"/>
    <x v="18"/>
    <s v="Mar"/>
    <x v="5"/>
    <x v="25"/>
    <x v="180"/>
    <x v="125"/>
    <x v="100"/>
    <x v="106"/>
    <x v="620"/>
    <m/>
    <m/>
    <m/>
    <m/>
    <m/>
    <m/>
  </r>
  <r>
    <s v="Populous: The Beginning"/>
    <x v="12"/>
    <n v="1998"/>
    <x v="7304"/>
    <x v="34"/>
    <s v="Apr"/>
    <x v="11"/>
    <x v="7"/>
    <x v="268"/>
    <x v="203"/>
    <x v="58"/>
    <x v="145"/>
    <x v="620"/>
    <m/>
    <m/>
    <m/>
    <m/>
    <m/>
    <m/>
  </r>
  <r>
    <s v="Chess"/>
    <x v="12"/>
    <n v="2001"/>
    <x v="7305"/>
    <x v="12"/>
    <s v="Apr"/>
    <x v="11"/>
    <x v="88"/>
    <x v="268"/>
    <x v="203"/>
    <x v="58"/>
    <x v="145"/>
    <x v="620"/>
    <m/>
    <m/>
    <m/>
    <m/>
    <m/>
    <m/>
  </r>
  <r>
    <s v="Rosco McQueen: Firefighter Extreme"/>
    <x v="12"/>
    <n v="1997"/>
    <x v="7306"/>
    <x v="31"/>
    <s v="Apr"/>
    <x v="8"/>
    <x v="3"/>
    <x v="268"/>
    <x v="203"/>
    <x v="58"/>
    <x v="145"/>
    <x v="620"/>
    <m/>
    <m/>
    <m/>
    <m/>
    <m/>
    <m/>
  </r>
  <r>
    <s v="Terranigma"/>
    <x v="7"/>
    <n v="1995"/>
    <x v="7307"/>
    <x v="11"/>
    <s v="Jan"/>
    <x v="3"/>
    <x v="0"/>
    <x v="180"/>
    <x v="125"/>
    <x v="100"/>
    <x v="106"/>
    <x v="620"/>
    <m/>
    <m/>
    <m/>
    <m/>
    <m/>
    <m/>
  </r>
  <r>
    <s v="Burnout Paradise: The Ultimate Box"/>
    <x v="14"/>
    <n v="2009"/>
    <x v="7308"/>
    <x v="24"/>
    <s v="Apr"/>
    <x v="2"/>
    <x v="7"/>
    <x v="180"/>
    <x v="283"/>
    <x v="58"/>
    <x v="145"/>
    <x v="620"/>
    <n v="87"/>
    <n v="26"/>
    <n v="7.5"/>
    <n v="435"/>
    <s v="Criterion Games"/>
    <s v="E10+"/>
  </r>
  <r>
    <s v="Johnny Bravo in The Hukka-Mega-Mighty-Ultra-Extreme Date-O-Rama"/>
    <x v="3"/>
    <n v="2009"/>
    <x v="6268"/>
    <x v="3"/>
    <s v="Sep"/>
    <x v="8"/>
    <x v="288"/>
    <x v="290"/>
    <x v="125"/>
    <x v="58"/>
    <x v="145"/>
    <x v="620"/>
    <m/>
    <m/>
    <m/>
    <m/>
    <m/>
    <m/>
  </r>
  <r>
    <s v="Girls und Panzer: I Will Master Tankery"/>
    <x v="22"/>
    <n v="2014"/>
    <x v="7309"/>
    <x v="8"/>
    <s v="Sep"/>
    <x v="8"/>
    <x v="25"/>
    <x v="180"/>
    <x v="125"/>
    <x v="100"/>
    <x v="106"/>
    <x v="620"/>
    <m/>
    <m/>
    <m/>
    <m/>
    <m/>
    <m/>
  </r>
  <r>
    <s v="Forever Kingdom"/>
    <x v="6"/>
    <n v="2001"/>
    <x v="6857"/>
    <x v="26"/>
    <s v="Nov"/>
    <x v="3"/>
    <x v="227"/>
    <x v="324"/>
    <x v="287"/>
    <x v="57"/>
    <x v="145"/>
    <x v="620"/>
    <n v="64"/>
    <n v="13"/>
    <n v="7.8"/>
    <n v="6"/>
    <s v="From Software"/>
    <s v="T"/>
  </r>
  <r>
    <s v="Blitz: Overtime"/>
    <x v="16"/>
    <n v="2006"/>
    <x v="5978"/>
    <x v="26"/>
    <s v="Aug"/>
    <x v="0"/>
    <x v="39"/>
    <x v="290"/>
    <x v="125"/>
    <x v="58"/>
    <x v="145"/>
    <x v="620"/>
    <m/>
    <m/>
    <n v="7.5"/>
    <n v="4"/>
    <s v="Midway"/>
    <s v="M"/>
  </r>
  <r>
    <s v="Altered Beast: Guardian of the Realms"/>
    <x v="8"/>
    <n v="2002"/>
    <x v="4514"/>
    <x v="30"/>
    <s v="Jul"/>
    <x v="8"/>
    <x v="28"/>
    <x v="360"/>
    <x v="287"/>
    <x v="58"/>
    <x v="106"/>
    <x v="620"/>
    <n v="63"/>
    <n v="13"/>
    <n v="4.8"/>
    <n v="4"/>
    <s v="3d6 Games"/>
    <s v="T"/>
  </r>
  <r>
    <s v="Populous DS"/>
    <x v="3"/>
    <n v="2008"/>
    <x v="7310"/>
    <x v="2"/>
    <s v="Aug"/>
    <x v="11"/>
    <x v="70"/>
    <x v="360"/>
    <x v="125"/>
    <x v="64"/>
    <x v="145"/>
    <x v="620"/>
    <n v="60"/>
    <n v="20"/>
    <s v="tbd"/>
    <m/>
    <s v="Genki"/>
    <s v="E10+"/>
  </r>
  <r>
    <s v="The Legend of Heroes: A Tear of Vermillion"/>
    <x v="16"/>
    <n v="2005"/>
    <x v="5565"/>
    <x v="24"/>
    <s v="Nov"/>
    <x v="3"/>
    <x v="25"/>
    <x v="122"/>
    <x v="125"/>
    <x v="58"/>
    <x v="145"/>
    <x v="620"/>
    <n v="68"/>
    <n v="24"/>
    <n v="7.7"/>
    <n v="26"/>
    <s v="Microvision"/>
    <s v="T"/>
  </r>
  <r>
    <s v="Young Justice: Legacy"/>
    <x v="5"/>
    <n v="2013"/>
    <x v="2466"/>
    <x v="18"/>
    <s v="Mar"/>
    <x v="8"/>
    <x v="25"/>
    <x v="383"/>
    <x v="45"/>
    <x v="58"/>
    <x v="133"/>
    <x v="620"/>
    <m/>
    <m/>
    <n v="4.9000000000000004"/>
    <n v="15"/>
    <s v="Freedom Factory Studios"/>
    <s v="T"/>
  </r>
  <r>
    <s v="Ys VIII: Lacrimosa of Dana"/>
    <x v="22"/>
    <n v="2016"/>
    <x v="5739"/>
    <x v="20"/>
    <s v="Apr"/>
    <x v="3"/>
    <x v="246"/>
    <x v="180"/>
    <x v="125"/>
    <x v="100"/>
    <x v="106"/>
    <x v="620"/>
    <m/>
    <m/>
    <m/>
    <m/>
    <m/>
    <m/>
  </r>
  <r>
    <s v="Raven Squad: Operation Hidden Dagger"/>
    <x v="4"/>
    <n v="2009"/>
    <x v="7311"/>
    <x v="25"/>
    <s v="Sep"/>
    <x v="6"/>
    <x v="374"/>
    <x v="122"/>
    <x v="45"/>
    <x v="58"/>
    <x v="145"/>
    <x v="620"/>
    <n v="38"/>
    <n v="22"/>
    <n v="3.5"/>
    <n v="37"/>
    <s v="Atomic Motion"/>
    <s v="T"/>
  </r>
  <r>
    <s v="Age of Empires II: The Age of Kings"/>
    <x v="14"/>
    <n v="1999"/>
    <x v="3264"/>
    <x v="10"/>
    <s v="Feb"/>
    <x v="11"/>
    <x v="1"/>
    <x v="365"/>
    <x v="283"/>
    <x v="58"/>
    <x v="145"/>
    <x v="620"/>
    <n v="92"/>
    <n v="21"/>
    <n v="9"/>
    <n v="801"/>
    <s v="Ensemble Studios"/>
    <s v="T"/>
  </r>
  <r>
    <s v="Family Party: 30 Great Games"/>
    <x v="0"/>
    <n v="2008"/>
    <x v="3025"/>
    <x v="13"/>
    <s v="Oct"/>
    <x v="5"/>
    <x v="58"/>
    <x v="122"/>
    <x v="45"/>
    <x v="58"/>
    <x v="145"/>
    <x v="620"/>
    <n v="42"/>
    <n v="10"/>
    <n v="1"/>
    <n v="7"/>
    <s v="Tamsoft"/>
    <s v="E10+"/>
  </r>
  <r>
    <s v="Shining Tears"/>
    <x v="6"/>
    <n v="2004"/>
    <x v="4873"/>
    <x v="6"/>
    <s v="Mar"/>
    <x v="3"/>
    <x v="8"/>
    <x v="268"/>
    <x v="203"/>
    <x v="58"/>
    <x v="145"/>
    <x v="620"/>
    <n v="61"/>
    <n v="14"/>
    <n v="6.5"/>
    <n v="11"/>
    <s v="Nex Entertainment"/>
    <s v="T"/>
  </r>
  <r>
    <s v="Devil May Cry 4"/>
    <x v="9"/>
    <n v="2015"/>
    <x v="7312"/>
    <x v="11"/>
    <s v="Jun"/>
    <x v="8"/>
    <x v="12"/>
    <x v="365"/>
    <x v="125"/>
    <x v="36"/>
    <x v="106"/>
    <x v="620"/>
    <m/>
    <m/>
    <m/>
    <m/>
    <m/>
    <m/>
  </r>
  <r>
    <s v="MotoGP"/>
    <x v="13"/>
    <n v="2002"/>
    <x v="4160"/>
    <x v="33"/>
    <s v="Jun"/>
    <x v="2"/>
    <x v="28"/>
    <x v="360"/>
    <x v="287"/>
    <x v="58"/>
    <x v="106"/>
    <x v="620"/>
    <n v="84"/>
    <n v="18"/>
    <n v="8.4"/>
    <n v="16"/>
    <s v="Climax Group"/>
    <s v="E"/>
  </r>
  <r>
    <s v="Scaler"/>
    <x v="6"/>
    <n v="2004"/>
    <x v="3780"/>
    <x v="32"/>
    <s v="Jan"/>
    <x v="1"/>
    <x v="2"/>
    <x v="268"/>
    <x v="203"/>
    <x v="58"/>
    <x v="145"/>
    <x v="620"/>
    <n v="70"/>
    <n v="20"/>
    <n v="8.6"/>
    <n v="18"/>
    <s v="Artificial Mind and Movement"/>
    <s v="E"/>
  </r>
  <r>
    <s v="Halo 2"/>
    <x v="14"/>
    <n v="2007"/>
    <x v="6688"/>
    <x v="7"/>
    <s v="Sep"/>
    <x v="6"/>
    <x v="1"/>
    <x v="365"/>
    <x v="297"/>
    <x v="58"/>
    <x v="133"/>
    <x v="620"/>
    <n v="72"/>
    <n v="32"/>
    <n v="5.6"/>
    <n v="216"/>
    <s v="Microsoft Game Studios"/>
    <s v="M"/>
  </r>
  <r>
    <s v="X-COM: UFO Defense"/>
    <x v="12"/>
    <n v="1995"/>
    <x v="1793"/>
    <x v="25"/>
    <s v="May"/>
    <x v="11"/>
    <x v="96"/>
    <x v="268"/>
    <x v="203"/>
    <x v="58"/>
    <x v="145"/>
    <x v="620"/>
    <m/>
    <m/>
    <m/>
    <m/>
    <m/>
    <m/>
  </r>
  <r>
    <s v="Gradius V"/>
    <x v="6"/>
    <n v="2004"/>
    <x v="5549"/>
    <x v="14"/>
    <s v="Dec"/>
    <x v="6"/>
    <x v="14"/>
    <x v="268"/>
    <x v="203"/>
    <x v="58"/>
    <x v="145"/>
    <x v="620"/>
    <n v="82"/>
    <n v="46"/>
    <n v="8.5"/>
    <n v="13"/>
    <s v="Treasure"/>
    <s v="T"/>
  </r>
  <r>
    <s v="Adventure Time: Finn &amp; Jake Investigations"/>
    <x v="9"/>
    <n v="2015"/>
    <x v="6432"/>
    <x v="31"/>
    <s v="May"/>
    <x v="8"/>
    <x v="241"/>
    <x v="396"/>
    <x v="300"/>
    <x v="58"/>
    <x v="133"/>
    <x v="620"/>
    <m/>
    <m/>
    <m/>
    <m/>
    <m/>
    <m/>
  </r>
  <r>
    <s v="Medal of Honor: Vanguard"/>
    <x v="0"/>
    <n v="2007"/>
    <x v="4909"/>
    <x v="33"/>
    <s v="Nov"/>
    <x v="6"/>
    <x v="7"/>
    <x v="383"/>
    <x v="298"/>
    <x v="58"/>
    <x v="145"/>
    <x v="620"/>
    <n v="56"/>
    <n v="29"/>
    <n v="7"/>
    <n v="24"/>
    <s v="BudCat"/>
    <s v="T"/>
  </r>
  <r>
    <s v="World Cup '98 France: Road to Win"/>
    <x v="23"/>
    <n v="1998"/>
    <x v="7313"/>
    <x v="1"/>
    <s v="Dec"/>
    <x v="0"/>
    <x v="8"/>
    <x v="180"/>
    <x v="125"/>
    <x v="100"/>
    <x v="106"/>
    <x v="620"/>
    <m/>
    <m/>
    <m/>
    <m/>
    <m/>
    <m/>
  </r>
  <r>
    <s v="Pro Evolution Soccer 2013"/>
    <x v="0"/>
    <n v="2012"/>
    <x v="7314"/>
    <x v="24"/>
    <s v="Jun"/>
    <x v="0"/>
    <x v="14"/>
    <x v="180"/>
    <x v="298"/>
    <x v="23"/>
    <x v="106"/>
    <x v="620"/>
    <m/>
    <m/>
    <s v="tbd"/>
    <m/>
    <s v="Konami"/>
    <s v="E"/>
  </r>
  <r>
    <s v="MLB SlugFest 20-04"/>
    <x v="13"/>
    <n v="2003"/>
    <x v="7315"/>
    <x v="24"/>
    <s v="Jul"/>
    <x v="0"/>
    <x v="39"/>
    <x v="360"/>
    <x v="287"/>
    <x v="58"/>
    <x v="106"/>
    <x v="620"/>
    <n v="76"/>
    <n v="16"/>
    <s v="tbd"/>
    <m/>
    <s v="Midway"/>
    <s v="E"/>
  </r>
  <r>
    <s v="Barbie and the Magic of Pegasus"/>
    <x v="8"/>
    <n v="2005"/>
    <x v="3544"/>
    <x v="8"/>
    <s v="Feb"/>
    <x v="8"/>
    <x v="23"/>
    <x v="360"/>
    <x v="287"/>
    <x v="58"/>
    <x v="106"/>
    <x v="620"/>
    <m/>
    <m/>
    <s v="tbd"/>
    <m/>
    <s v="WayForward"/>
    <s v="E"/>
  </r>
  <r>
    <s v="Beaterator"/>
    <x v="16"/>
    <n v="2009"/>
    <x v="5125"/>
    <x v="4"/>
    <s v="May"/>
    <x v="5"/>
    <x v="2"/>
    <x v="383"/>
    <x v="287"/>
    <x v="58"/>
    <x v="133"/>
    <x v="620"/>
    <n v="80"/>
    <n v="44"/>
    <n v="7.8"/>
    <n v="12"/>
    <s v="Rockstar Leeds"/>
    <s v="E"/>
  </r>
  <r>
    <s v="Big League Sports: Summer"/>
    <x v="0"/>
    <n v="2009"/>
    <x v="6987"/>
    <x v="0"/>
    <s v="May"/>
    <x v="0"/>
    <x v="4"/>
    <x v="290"/>
    <x v="125"/>
    <x v="58"/>
    <x v="145"/>
    <x v="620"/>
    <m/>
    <m/>
    <s v="tbd"/>
    <m/>
    <s v="Koolhaus Games"/>
    <s v="E"/>
  </r>
  <r>
    <s v="SD Gundam G Generation DS"/>
    <x v="3"/>
    <n v="2005"/>
    <x v="5175"/>
    <x v="25"/>
    <s v="Apr"/>
    <x v="3"/>
    <x v="25"/>
    <x v="180"/>
    <x v="125"/>
    <x v="100"/>
    <x v="106"/>
    <x v="620"/>
    <m/>
    <m/>
    <m/>
    <m/>
    <m/>
    <m/>
  </r>
  <r>
    <s v="Retro Game Challenge (US sales)"/>
    <x v="3"/>
    <n v="2007"/>
    <x v="7316"/>
    <x v="7"/>
    <s v="Oct"/>
    <x v="8"/>
    <x v="25"/>
    <x v="290"/>
    <x v="125"/>
    <x v="58"/>
    <x v="106"/>
    <x v="620"/>
    <m/>
    <m/>
    <m/>
    <m/>
    <m/>
    <m/>
  </r>
  <r>
    <s v="Wordmaster"/>
    <x v="3"/>
    <n v="2008"/>
    <x v="7236"/>
    <x v="16"/>
    <s v="May"/>
    <x v="11"/>
    <x v="84"/>
    <x v="290"/>
    <x v="125"/>
    <x v="58"/>
    <x v="145"/>
    <x v="620"/>
    <n v="57"/>
    <n v="5"/>
    <s v="tbd"/>
    <m/>
    <s v="Sarbakan Inc."/>
    <s v="E"/>
  </r>
  <r>
    <s v="Arcania: Gothic 4"/>
    <x v="4"/>
    <n v="2010"/>
    <x v="6579"/>
    <x v="27"/>
    <s v="May"/>
    <x v="3"/>
    <x v="271"/>
    <x v="393"/>
    <x v="203"/>
    <x v="62"/>
    <x v="145"/>
    <x v="620"/>
    <n v="64"/>
    <n v="21"/>
    <n v="5.2"/>
    <n v="52"/>
    <s v="Spellbound"/>
    <s v="T"/>
  </r>
  <r>
    <s v="Bleach: Heat the Soul"/>
    <x v="16"/>
    <n v="2005"/>
    <x v="3266"/>
    <x v="1"/>
    <s v="Nov"/>
    <x v="9"/>
    <x v="3"/>
    <x v="180"/>
    <x v="125"/>
    <x v="100"/>
    <x v="106"/>
    <x v="620"/>
    <m/>
    <m/>
    <m/>
    <m/>
    <m/>
    <m/>
  </r>
  <r>
    <s v="MegaTagmension Blanc + Neptune VS Zombies"/>
    <x v="22"/>
    <n v="2015"/>
    <x v="2520"/>
    <x v="13"/>
    <s v="Aug"/>
    <x v="8"/>
    <x v="342"/>
    <x v="324"/>
    <x v="45"/>
    <x v="69"/>
    <x v="145"/>
    <x v="620"/>
    <m/>
    <m/>
    <m/>
    <m/>
    <m/>
    <m/>
  </r>
  <r>
    <s v="SingStar Guitar"/>
    <x v="5"/>
    <n v="2010"/>
    <x v="5791"/>
    <x v="18"/>
    <s v="May"/>
    <x v="5"/>
    <x v="3"/>
    <x v="180"/>
    <x v="270"/>
    <x v="58"/>
    <x v="133"/>
    <x v="620"/>
    <m/>
    <m/>
    <m/>
    <m/>
    <m/>
    <m/>
  </r>
  <r>
    <s v="Psychonauts"/>
    <x v="6"/>
    <n v="2005"/>
    <x v="7317"/>
    <x v="7"/>
    <s v="Jan"/>
    <x v="1"/>
    <x v="35"/>
    <x v="268"/>
    <x v="203"/>
    <x v="58"/>
    <x v="145"/>
    <x v="620"/>
    <n v="86"/>
    <n v="33"/>
    <n v="8.6999999999999993"/>
    <n v="61"/>
    <s v="BudCat"/>
    <s v="T"/>
  </r>
  <r>
    <s v="Code Lyoko: Quest for Infinity"/>
    <x v="0"/>
    <n v="2007"/>
    <x v="4951"/>
    <x v="30"/>
    <s v="Nov"/>
    <x v="8"/>
    <x v="102"/>
    <x v="360"/>
    <x v="45"/>
    <x v="58"/>
    <x v="145"/>
    <x v="620"/>
    <n v="58"/>
    <n v="15"/>
    <n v="8.5"/>
    <n v="8"/>
    <s v="The Game Factory"/>
    <s v="E10+"/>
  </r>
  <r>
    <s v="World Stadium 5"/>
    <x v="12"/>
    <n v="2001"/>
    <x v="3459"/>
    <x v="27"/>
    <s v="Nov"/>
    <x v="0"/>
    <x v="25"/>
    <x v="180"/>
    <x v="125"/>
    <x v="100"/>
    <x v="145"/>
    <x v="620"/>
    <m/>
    <m/>
    <m/>
    <m/>
    <m/>
    <m/>
  </r>
  <r>
    <s v="The Smurfs 2"/>
    <x v="0"/>
    <n v="2013"/>
    <x v="3293"/>
    <x v="22"/>
    <s v="Nov"/>
    <x v="1"/>
    <x v="5"/>
    <x v="180"/>
    <x v="265"/>
    <x v="58"/>
    <x v="145"/>
    <x v="620"/>
    <m/>
    <m/>
    <s v="tbd"/>
    <m/>
    <s v="WayForward"/>
    <s v="E"/>
  </r>
  <r>
    <s v="Angry Birds: Rio"/>
    <x v="14"/>
    <n v="2011"/>
    <x v="5414"/>
    <x v="32"/>
    <s v="Jun"/>
    <x v="4"/>
    <x v="82"/>
    <x v="180"/>
    <x v="270"/>
    <x v="58"/>
    <x v="133"/>
    <x v="620"/>
    <m/>
    <m/>
    <s v="tbd"/>
    <m/>
    <s v="Rovio Mobile, Rovio Entertainment"/>
    <s v="E"/>
  </r>
  <r>
    <s v="Championship Foosball"/>
    <x v="0"/>
    <n v="2008"/>
    <x v="2019"/>
    <x v="23"/>
    <s v="Jun"/>
    <x v="0"/>
    <x v="11"/>
    <x v="290"/>
    <x v="125"/>
    <x v="58"/>
    <x v="145"/>
    <x v="620"/>
    <m/>
    <m/>
    <s v="tbd"/>
    <m/>
    <s v="505 Games"/>
    <s v="E"/>
  </r>
  <r>
    <s v="Backyard Sports: Sandlot Sluggers"/>
    <x v="4"/>
    <n v="2010"/>
    <x v="2137"/>
    <x v="15"/>
    <s v="Aug"/>
    <x v="0"/>
    <x v="10"/>
    <x v="290"/>
    <x v="125"/>
    <x v="58"/>
    <x v="145"/>
    <x v="620"/>
    <m/>
    <m/>
    <n v="3.8"/>
    <n v="4"/>
    <s v="HB Studios Multimedia"/>
    <s v="E"/>
  </r>
  <r>
    <s v="ESPN NBA 2Night"/>
    <x v="6"/>
    <n v="2000"/>
    <x v="6314"/>
    <x v="25"/>
    <s v="Jul"/>
    <x v="0"/>
    <x v="14"/>
    <x v="268"/>
    <x v="203"/>
    <x v="58"/>
    <x v="145"/>
    <x v="620"/>
    <n v="62"/>
    <n v="8"/>
    <s v="tbd"/>
    <m/>
    <s v="Konami"/>
    <s v="E"/>
  </r>
  <r>
    <s v="Uta no Prince-Sama: Debut"/>
    <x v="16"/>
    <n v="2012"/>
    <x v="2312"/>
    <x v="31"/>
    <s v="May"/>
    <x v="10"/>
    <x v="308"/>
    <x v="180"/>
    <x v="125"/>
    <x v="100"/>
    <x v="106"/>
    <x v="620"/>
    <m/>
    <m/>
    <m/>
    <m/>
    <m/>
    <m/>
  </r>
  <r>
    <s v="Ford Mustang: The Legend Lives"/>
    <x v="13"/>
    <n v="2005"/>
    <x v="2942"/>
    <x v="10"/>
    <s v="Nov"/>
    <x v="2"/>
    <x v="2"/>
    <x v="360"/>
    <x v="287"/>
    <x v="58"/>
    <x v="106"/>
    <x v="620"/>
    <n v="55"/>
    <n v="13"/>
    <s v="tbd"/>
    <m/>
    <s v="Eutechnyx"/>
    <s v="E"/>
  </r>
  <r>
    <s v="Freekstyle"/>
    <x v="19"/>
    <n v="2002"/>
    <x v="7318"/>
    <x v="22"/>
    <s v="Mar"/>
    <x v="2"/>
    <x v="7"/>
    <x v="360"/>
    <x v="287"/>
    <x v="58"/>
    <x v="106"/>
    <x v="620"/>
    <n v="78"/>
    <n v="11"/>
    <s v="tbd"/>
    <m/>
    <s v="Page 44 Studios"/>
    <s v="E"/>
  </r>
  <r>
    <s v="Galactic Taz Ball"/>
    <x v="3"/>
    <n v="2010"/>
    <x v="825"/>
    <x v="21"/>
    <s v="Feb"/>
    <x v="1"/>
    <x v="19"/>
    <x v="290"/>
    <x v="125"/>
    <x v="58"/>
    <x v="145"/>
    <x v="620"/>
    <m/>
    <m/>
    <m/>
    <m/>
    <m/>
    <m/>
  </r>
  <r>
    <s v="Virtua Fighter CG Portrait Series Vol.3: Akira Yuki"/>
    <x v="23"/>
    <n v="1995"/>
    <x v="7319"/>
    <x v="19"/>
    <s v="Dec"/>
    <x v="5"/>
    <x v="8"/>
    <x v="180"/>
    <x v="125"/>
    <x v="100"/>
    <x v="106"/>
    <x v="620"/>
    <m/>
    <m/>
    <m/>
    <m/>
    <m/>
    <m/>
  </r>
  <r>
    <s v="PAC-MAN and the Ghostly Adventures"/>
    <x v="10"/>
    <n v="2013"/>
    <x v="2979"/>
    <x v="17"/>
    <s v="Aug"/>
    <x v="1"/>
    <x v="25"/>
    <x v="268"/>
    <x v="203"/>
    <x v="58"/>
    <x v="145"/>
    <x v="620"/>
    <m/>
    <m/>
    <s v="tbd"/>
    <m/>
    <s v="Inti Creates"/>
    <s v="E10+"/>
  </r>
  <r>
    <s v="Digimon Rumble Arena 2"/>
    <x v="6"/>
    <n v="2004"/>
    <x v="2799"/>
    <x v="12"/>
    <s v="Jan"/>
    <x v="9"/>
    <x v="10"/>
    <x v="268"/>
    <x v="203"/>
    <x v="58"/>
    <x v="145"/>
    <x v="620"/>
    <n v="63"/>
    <n v="9"/>
    <n v="7.3"/>
    <n v="23"/>
    <s v="Black Ship Games"/>
    <s v="T"/>
  </r>
  <r>
    <s v="Dora the Explorer: Dora Saves the Crystal Kingdom"/>
    <x v="6"/>
    <n v="2009"/>
    <x v="1695"/>
    <x v="34"/>
    <s v="Sep"/>
    <x v="5"/>
    <x v="2"/>
    <x v="268"/>
    <x v="203"/>
    <x v="58"/>
    <x v="145"/>
    <x v="620"/>
    <m/>
    <m/>
    <s v="tbd"/>
    <m/>
    <s v="Take-Two Interactive"/>
    <s v="E"/>
  </r>
  <r>
    <s v="Shockwave Assault"/>
    <x v="12"/>
    <n v="1995"/>
    <x v="6140"/>
    <x v="20"/>
    <s v="Oct"/>
    <x v="7"/>
    <x v="7"/>
    <x v="268"/>
    <x v="203"/>
    <x v="58"/>
    <x v="145"/>
    <x v="620"/>
    <m/>
    <m/>
    <m/>
    <m/>
    <m/>
    <m/>
  </r>
  <r>
    <s v="Teenage Mutant Ninja Turtles: Mutants in Manhattan"/>
    <x v="9"/>
    <n v="2016"/>
    <x v="5742"/>
    <x v="21"/>
    <s v="Jun"/>
    <x v="8"/>
    <x v="4"/>
    <x v="268"/>
    <x v="287"/>
    <x v="58"/>
    <x v="133"/>
    <x v="620"/>
    <n v="44"/>
    <n v="49"/>
    <n v="5.5"/>
    <n v="163"/>
    <s v="PlatinumGames"/>
    <s v="T"/>
  </r>
  <r>
    <s v="Ribbit King"/>
    <x v="6"/>
    <n v="2003"/>
    <x v="178"/>
    <x v="34"/>
    <s v="Jul"/>
    <x v="0"/>
    <x v="10"/>
    <x v="268"/>
    <x v="203"/>
    <x v="58"/>
    <x v="145"/>
    <x v="620"/>
    <n v="58"/>
    <n v="10"/>
    <n v="6.5"/>
    <n v="4"/>
    <s v="Bandai"/>
    <s v="E"/>
  </r>
  <r>
    <s v="Minecraft: Story Mode"/>
    <x v="14"/>
    <n v="2015"/>
    <x v="5509"/>
    <x v="31"/>
    <s v="May"/>
    <x v="10"/>
    <x v="106"/>
    <x v="324"/>
    <x v="297"/>
    <x v="58"/>
    <x v="145"/>
    <x v="620"/>
    <m/>
    <m/>
    <m/>
    <m/>
    <m/>
    <m/>
  </r>
  <r>
    <s v="Alien Hominid"/>
    <x v="19"/>
    <n v="2004"/>
    <x v="956"/>
    <x v="13"/>
    <s v="Jan"/>
    <x v="6"/>
    <x v="346"/>
    <x v="360"/>
    <x v="287"/>
    <x v="58"/>
    <x v="106"/>
    <x v="620"/>
    <n v="78"/>
    <n v="28"/>
    <n v="8.5"/>
    <n v="15"/>
    <s v="The Behemoth"/>
    <s v="T"/>
  </r>
  <r>
    <s v="World Championship Poker 2: Featuring Howard Lederer"/>
    <x v="13"/>
    <n v="2005"/>
    <x v="7320"/>
    <x v="2"/>
    <s v="Jul"/>
    <x v="5"/>
    <x v="67"/>
    <x v="360"/>
    <x v="287"/>
    <x v="58"/>
    <x v="106"/>
    <x v="620"/>
    <n v="71"/>
    <n v="9"/>
    <s v="tbd"/>
    <m/>
    <s v="Crave"/>
    <s v="T"/>
  </r>
  <r>
    <s v="Rygar: The Battle of Argus"/>
    <x v="0"/>
    <n v="2008"/>
    <x v="6785"/>
    <x v="31"/>
    <s v="Jan"/>
    <x v="8"/>
    <x v="70"/>
    <x v="290"/>
    <x v="125"/>
    <x v="58"/>
    <x v="145"/>
    <x v="620"/>
    <n v="52"/>
    <n v="29"/>
    <n v="7"/>
    <n v="4"/>
    <s v="Tecmo"/>
    <s v="T"/>
  </r>
  <r>
    <s v="Pro Yakyuu Greatest Nine 98"/>
    <x v="23"/>
    <n v="1998"/>
    <x v="7321"/>
    <x v="1"/>
    <s v="May"/>
    <x v="0"/>
    <x v="8"/>
    <x v="180"/>
    <x v="125"/>
    <x v="100"/>
    <x v="106"/>
    <x v="620"/>
    <m/>
    <m/>
    <m/>
    <m/>
    <m/>
    <m/>
  </r>
  <r>
    <s v="Snood 2: On Vacation"/>
    <x v="3"/>
    <n v="2005"/>
    <x v="6976"/>
    <x v="14"/>
    <s v="Feb"/>
    <x v="4"/>
    <x v="84"/>
    <x v="290"/>
    <x v="125"/>
    <x v="58"/>
    <x v="145"/>
    <x v="620"/>
    <n v="46"/>
    <n v="4"/>
    <s v="tbd"/>
    <m/>
    <s v="Gravity-I"/>
    <s v="E"/>
  </r>
  <r>
    <s v="Learn Chess"/>
    <x v="3"/>
    <n v="2009"/>
    <x v="5940"/>
    <x v="15"/>
    <s v="Sep"/>
    <x v="5"/>
    <x v="319"/>
    <x v="290"/>
    <x v="125"/>
    <x v="58"/>
    <x v="145"/>
    <x v="620"/>
    <m/>
    <m/>
    <s v="tbd"/>
    <m/>
    <m/>
    <m/>
  </r>
  <r>
    <s v="Ninja Gaiden Black"/>
    <x v="13"/>
    <n v="2005"/>
    <x v="5442"/>
    <x v="7"/>
    <s v="Apr"/>
    <x v="8"/>
    <x v="1"/>
    <x v="360"/>
    <x v="287"/>
    <x v="58"/>
    <x v="106"/>
    <x v="620"/>
    <n v="94"/>
    <n v="32"/>
    <n v="8.6999999999999993"/>
    <n v="121"/>
    <s v="Team Ninja"/>
    <s v="M"/>
  </r>
  <r>
    <s v="Bogey: Dead 6"/>
    <x v="12"/>
    <n v="1996"/>
    <x v="1456"/>
    <x v="23"/>
    <s v="Nov"/>
    <x v="7"/>
    <x v="3"/>
    <x v="268"/>
    <x v="203"/>
    <x v="58"/>
    <x v="145"/>
    <x v="620"/>
    <m/>
    <m/>
    <m/>
    <m/>
    <m/>
    <m/>
  </r>
  <r>
    <s v="Scooby-Doo! Who's Watching Who?"/>
    <x v="3"/>
    <n v="2006"/>
    <x v="7322"/>
    <x v="8"/>
    <s v="Jun"/>
    <x v="10"/>
    <x v="28"/>
    <x v="122"/>
    <x v="45"/>
    <x v="58"/>
    <x v="145"/>
    <x v="620"/>
    <m/>
    <m/>
    <m/>
    <m/>
    <m/>
    <m/>
  </r>
  <r>
    <s v="Touch Detective"/>
    <x v="3"/>
    <n v="2006"/>
    <x v="5365"/>
    <x v="26"/>
    <s v="Feb"/>
    <x v="10"/>
    <x v="11"/>
    <x v="383"/>
    <x v="287"/>
    <x v="58"/>
    <x v="145"/>
    <x v="620"/>
    <n v="60"/>
    <n v="25"/>
    <n v="6.8"/>
    <n v="6"/>
    <s v="BeeWorks"/>
    <s v="E10+"/>
  </r>
  <r>
    <s v="Hakuouki: Zuisouroku Portable"/>
    <x v="16"/>
    <n v="2010"/>
    <x v="7323"/>
    <x v="14"/>
    <s v="Aug"/>
    <x v="10"/>
    <x v="323"/>
    <x v="180"/>
    <x v="125"/>
    <x v="100"/>
    <x v="106"/>
    <x v="620"/>
    <m/>
    <m/>
    <m/>
    <m/>
    <m/>
    <m/>
  </r>
  <r>
    <s v="Imagine: Reporter"/>
    <x v="3"/>
    <n v="2010"/>
    <x v="1398"/>
    <x v="7"/>
    <s v="Oct"/>
    <x v="7"/>
    <x v="5"/>
    <x v="122"/>
    <x v="45"/>
    <x v="58"/>
    <x v="145"/>
    <x v="620"/>
    <m/>
    <m/>
    <s v="tbd"/>
    <m/>
    <s v="Magic Pockets"/>
    <s v="E"/>
  </r>
  <r>
    <s v="Puyo Pop Fever (JP sales)"/>
    <x v="3"/>
    <n v="2004"/>
    <x v="2967"/>
    <x v="26"/>
    <s v="Feb"/>
    <x v="4"/>
    <x v="153"/>
    <x v="180"/>
    <x v="125"/>
    <x v="100"/>
    <x v="106"/>
    <x v="620"/>
    <m/>
    <m/>
    <m/>
    <m/>
    <m/>
    <m/>
  </r>
  <r>
    <s v="Dragon Ball Kai: Ultimate Butouden"/>
    <x v="3"/>
    <n v="2011"/>
    <x v="2511"/>
    <x v="0"/>
    <s v="Jun"/>
    <x v="9"/>
    <x v="25"/>
    <x v="180"/>
    <x v="125"/>
    <x v="100"/>
    <x v="106"/>
    <x v="620"/>
    <m/>
    <m/>
    <m/>
    <m/>
    <m/>
    <m/>
  </r>
  <r>
    <s v="Yu-Gi-Oh! GX: The Beginning of Destiny (US sales)"/>
    <x v="6"/>
    <n v="2007"/>
    <x v="7324"/>
    <x v="29"/>
    <s v="Feb"/>
    <x v="11"/>
    <x v="14"/>
    <x v="268"/>
    <x v="203"/>
    <x v="58"/>
    <x v="145"/>
    <x v="620"/>
    <m/>
    <m/>
    <m/>
    <m/>
    <m/>
    <m/>
  </r>
  <r>
    <s v="Shin Megami Tensei"/>
    <x v="12"/>
    <n v="2001"/>
    <x v="7325"/>
    <x v="14"/>
    <s v="Sep"/>
    <x v="3"/>
    <x v="91"/>
    <x v="180"/>
    <x v="125"/>
    <x v="100"/>
    <x v="145"/>
    <x v="620"/>
    <m/>
    <m/>
    <m/>
    <m/>
    <m/>
    <m/>
  </r>
  <r>
    <s v="Trivial Pursuit unhinged"/>
    <x v="13"/>
    <n v="2004"/>
    <x v="3216"/>
    <x v="18"/>
    <s v="Nov"/>
    <x v="5"/>
    <x v="10"/>
    <x v="360"/>
    <x v="287"/>
    <x v="58"/>
    <x v="106"/>
    <x v="620"/>
    <n v="58"/>
    <n v="10"/>
    <n v="8"/>
    <n v="4"/>
    <s v="Artech Studios"/>
    <s v="T"/>
  </r>
  <r>
    <s v="NCAA March Madness 08"/>
    <x v="5"/>
    <n v="2007"/>
    <x v="7326"/>
    <x v="34"/>
    <s v="Jul"/>
    <x v="0"/>
    <x v="7"/>
    <x v="122"/>
    <x v="125"/>
    <x v="58"/>
    <x v="145"/>
    <x v="620"/>
    <n v="67"/>
    <n v="15"/>
    <n v="3.8"/>
    <n v="4"/>
    <s v="EA Canada"/>
    <s v="E"/>
  </r>
  <r>
    <s v="InuYasha: Secret of the Divine Jewel"/>
    <x v="3"/>
    <n v="2007"/>
    <x v="7327"/>
    <x v="1"/>
    <s v="Feb"/>
    <x v="3"/>
    <x v="25"/>
    <x v="290"/>
    <x v="125"/>
    <x v="58"/>
    <x v="145"/>
    <x v="620"/>
    <n v="46"/>
    <n v="13"/>
    <n v="7.6"/>
    <n v="17"/>
    <s v="Art"/>
    <s v="E10+"/>
  </r>
  <r>
    <s v="Major League Baseball 2K12"/>
    <x v="16"/>
    <n v="2012"/>
    <x v="1952"/>
    <x v="21"/>
    <s v="Mar"/>
    <x v="0"/>
    <x v="2"/>
    <x v="122"/>
    <x v="125"/>
    <x v="58"/>
    <x v="145"/>
    <x v="620"/>
    <m/>
    <m/>
    <s v="tbd"/>
    <m/>
    <s v="Visual Concepts"/>
    <s v="E"/>
  </r>
  <r>
    <s v="The Revenge of Shinobi"/>
    <x v="8"/>
    <n v="2002"/>
    <x v="7328"/>
    <x v="10"/>
    <s v="Sep"/>
    <x v="1"/>
    <x v="10"/>
    <x v="360"/>
    <x v="287"/>
    <x v="58"/>
    <x v="106"/>
    <x v="620"/>
    <n v="51"/>
    <n v="11"/>
    <s v="tbd"/>
    <m/>
    <s v="3d6 Games"/>
    <s v="E"/>
  </r>
  <r>
    <s v="Bloody Roar 4"/>
    <x v="6"/>
    <n v="2003"/>
    <x v="6140"/>
    <x v="20"/>
    <s v="Oct"/>
    <x v="9"/>
    <x v="14"/>
    <x v="268"/>
    <x v="203"/>
    <x v="58"/>
    <x v="145"/>
    <x v="620"/>
    <n v="59"/>
    <n v="25"/>
    <n v="8.6"/>
    <n v="43"/>
    <s v="Eighting"/>
    <s v="M"/>
  </r>
  <r>
    <s v="Let's Ride! Silver Buckle Stables"/>
    <x v="6"/>
    <n v="2006"/>
    <x v="7329"/>
    <x v="31"/>
    <s v="Nov"/>
    <x v="0"/>
    <x v="28"/>
    <x v="268"/>
    <x v="203"/>
    <x v="58"/>
    <x v="145"/>
    <x v="620"/>
    <m/>
    <m/>
    <n v="7.8"/>
    <n v="6"/>
    <s v="Coresoft"/>
    <s v="E"/>
  </r>
  <r>
    <s v="The Story of Noah's Ark"/>
    <x v="3"/>
    <n v="2010"/>
    <x v="2474"/>
    <x v="4"/>
    <s v="Sep"/>
    <x v="8"/>
    <x v="81"/>
    <x v="290"/>
    <x v="125"/>
    <x v="58"/>
    <x v="145"/>
    <x v="620"/>
    <m/>
    <m/>
    <m/>
    <m/>
    <m/>
    <m/>
  </r>
  <r>
    <s v="Atari Classics Evolved"/>
    <x v="16"/>
    <n v="2007"/>
    <x v="877"/>
    <x v="30"/>
    <s v="Dec"/>
    <x v="5"/>
    <x v="10"/>
    <x v="122"/>
    <x v="125"/>
    <x v="58"/>
    <x v="145"/>
    <x v="620"/>
    <n v="64"/>
    <n v="17"/>
    <n v="6"/>
    <n v="4"/>
    <s v="Stainless Games"/>
    <s v="E"/>
  </r>
  <r>
    <s v="Cabela's Big Game Hunter"/>
    <x v="8"/>
    <n v="2002"/>
    <x v="19"/>
    <x v="15"/>
    <s v="Mar"/>
    <x v="0"/>
    <x v="59"/>
    <x v="360"/>
    <x v="287"/>
    <x v="58"/>
    <x v="106"/>
    <x v="620"/>
    <m/>
    <m/>
    <m/>
    <m/>
    <m/>
    <m/>
  </r>
  <r>
    <s v="I-Ninja"/>
    <x v="19"/>
    <n v="2003"/>
    <x v="7330"/>
    <x v="30"/>
    <s v="Aug"/>
    <x v="1"/>
    <x v="25"/>
    <x v="360"/>
    <x v="287"/>
    <x v="58"/>
    <x v="106"/>
    <x v="620"/>
    <n v="77"/>
    <n v="18"/>
    <n v="7.6"/>
    <n v="8"/>
    <s v="Argonaut Games"/>
    <s v="T"/>
  </r>
  <r>
    <s v="World Soccer Winning Eleven 2010: Aoki Samurai no Chousen"/>
    <x v="6"/>
    <n v="2010"/>
    <x v="607"/>
    <x v="20"/>
    <s v="Jan"/>
    <x v="0"/>
    <x v="14"/>
    <x v="180"/>
    <x v="125"/>
    <x v="100"/>
    <x v="106"/>
    <x v="620"/>
    <m/>
    <m/>
    <m/>
    <m/>
    <m/>
    <m/>
  </r>
  <r>
    <s v="Dragon Tales: Dragon Seek"/>
    <x v="12"/>
    <n v="2000"/>
    <x v="7331"/>
    <x v="25"/>
    <s v="Oct"/>
    <x v="1"/>
    <x v="5"/>
    <x v="268"/>
    <x v="298"/>
    <x v="58"/>
    <x v="145"/>
    <x v="620"/>
    <m/>
    <m/>
    <m/>
    <m/>
    <m/>
    <m/>
  </r>
  <r>
    <s v="Yourself Fitness"/>
    <x v="13"/>
    <n v="2004"/>
    <x v="926"/>
    <x v="27"/>
    <s v="Dec"/>
    <x v="0"/>
    <x v="375"/>
    <x v="360"/>
    <x v="287"/>
    <x v="58"/>
    <x v="106"/>
    <x v="620"/>
    <m/>
    <m/>
    <m/>
    <m/>
    <m/>
    <m/>
  </r>
  <r>
    <s v="Tak: The Great Juju Challenge"/>
    <x v="3"/>
    <n v="2005"/>
    <x v="7332"/>
    <x v="25"/>
    <s v="Feb"/>
    <x v="1"/>
    <x v="28"/>
    <x v="290"/>
    <x v="125"/>
    <x v="58"/>
    <x v="145"/>
    <x v="620"/>
    <n v="66"/>
    <n v="13"/>
    <s v="tbd"/>
    <m/>
    <s v="Altron"/>
    <s v="E"/>
  </r>
  <r>
    <s v="Steins;Gate 0"/>
    <x v="22"/>
    <n v="2015"/>
    <x v="7333"/>
    <x v="29"/>
    <s v="Jan"/>
    <x v="10"/>
    <x v="148"/>
    <x v="180"/>
    <x v="298"/>
    <x v="69"/>
    <x v="145"/>
    <x v="620"/>
    <n v="86"/>
    <n v="7"/>
    <n v="9.3000000000000007"/>
    <n v="20"/>
    <s v="5pb"/>
    <s v="M"/>
  </r>
  <r>
    <s v="Ghostbusters: The Video Game (DS Version)"/>
    <x v="14"/>
    <n v="2010"/>
    <x v="7334"/>
    <x v="1"/>
    <s v="Aug"/>
    <x v="8"/>
    <x v="2"/>
    <x v="180"/>
    <x v="283"/>
    <x v="58"/>
    <x v="145"/>
    <x v="620"/>
    <m/>
    <m/>
    <m/>
    <m/>
    <m/>
    <m/>
  </r>
  <r>
    <s v="Dance on Broadway"/>
    <x v="5"/>
    <n v="2011"/>
    <x v="6921"/>
    <x v="29"/>
    <s v="Oct"/>
    <x v="5"/>
    <x v="5"/>
    <x v="268"/>
    <x v="298"/>
    <x v="58"/>
    <x v="145"/>
    <x v="620"/>
    <m/>
    <m/>
    <s v="tbd"/>
    <m/>
    <s v="Longtail Studios"/>
    <s v="E10+"/>
  </r>
  <r>
    <s v="Resident Evil Chronicles HD"/>
    <x v="5"/>
    <n v="2012"/>
    <x v="1796"/>
    <x v="2"/>
    <s v="Jan"/>
    <x v="6"/>
    <x v="12"/>
    <x v="180"/>
    <x v="125"/>
    <x v="100"/>
    <x v="106"/>
    <x v="620"/>
    <m/>
    <m/>
    <m/>
    <m/>
    <m/>
    <m/>
  </r>
  <r>
    <s v="Football Manager 2017"/>
    <x v="14"/>
    <n v="2016"/>
    <x v="7335"/>
    <x v="0"/>
    <s v="Feb"/>
    <x v="7"/>
    <x v="8"/>
    <x v="180"/>
    <x v="265"/>
    <x v="58"/>
    <x v="145"/>
    <x v="620"/>
    <n v="81"/>
    <n v="41"/>
    <n v="4.3"/>
    <n v="57"/>
    <s v="Sports Interactive"/>
    <s v="E"/>
  </r>
  <r>
    <s v="Return Fire"/>
    <x v="12"/>
    <n v="1996"/>
    <x v="7336"/>
    <x v="23"/>
    <s v="May"/>
    <x v="11"/>
    <x v="343"/>
    <x v="268"/>
    <x v="298"/>
    <x v="58"/>
    <x v="145"/>
    <x v="620"/>
    <m/>
    <m/>
    <m/>
    <m/>
    <m/>
    <m/>
  </r>
  <r>
    <s v="Wild ARMs: Alter Code F"/>
    <x v="6"/>
    <n v="2003"/>
    <x v="7337"/>
    <x v="5"/>
    <s v="Feb"/>
    <x v="3"/>
    <x v="3"/>
    <x v="268"/>
    <x v="203"/>
    <x v="58"/>
    <x v="145"/>
    <x v="620"/>
    <n v="73"/>
    <n v="25"/>
    <n v="8.3000000000000007"/>
    <n v="26"/>
    <s v="Media Vision"/>
    <s v="T"/>
  </r>
  <r>
    <s v="Army Corps of Hell"/>
    <x v="22"/>
    <n v="2011"/>
    <x v="6483"/>
    <x v="24"/>
    <s v="Dec"/>
    <x v="8"/>
    <x v="15"/>
    <x v="393"/>
    <x v="203"/>
    <x v="58"/>
    <x v="133"/>
    <x v="620"/>
    <n v="57"/>
    <n v="43"/>
    <n v="6.6"/>
    <n v="28"/>
    <s v="Entersphere, Inc."/>
    <s v="M"/>
  </r>
  <r>
    <s v="Bomberman Max 2: Blue Advance"/>
    <x v="8"/>
    <n v="2002"/>
    <x v="4006"/>
    <x v="20"/>
    <s v="Nov"/>
    <x v="4"/>
    <x v="23"/>
    <x v="360"/>
    <x v="287"/>
    <x v="58"/>
    <x v="106"/>
    <x v="620"/>
    <n v="75"/>
    <n v="10"/>
    <s v="tbd"/>
    <m/>
    <s v="Hudson"/>
    <s v="E"/>
  </r>
  <r>
    <s v="Mind Quiz"/>
    <x v="16"/>
    <n v="2006"/>
    <x v="5087"/>
    <x v="5"/>
    <s v="Jan"/>
    <x v="8"/>
    <x v="5"/>
    <x v="122"/>
    <x v="45"/>
    <x v="58"/>
    <x v="145"/>
    <x v="620"/>
    <m/>
    <m/>
    <s v="tbd"/>
    <m/>
    <s v="Ubisoft"/>
    <s v="E"/>
  </r>
  <r>
    <s v="Shrek SuperSlam"/>
    <x v="13"/>
    <n v="2005"/>
    <x v="7338"/>
    <x v="11"/>
    <s v="Mar"/>
    <x v="8"/>
    <x v="4"/>
    <x v="360"/>
    <x v="287"/>
    <x v="58"/>
    <x v="106"/>
    <x v="620"/>
    <n v="71"/>
    <n v="20"/>
    <n v="9.3000000000000007"/>
    <n v="4"/>
    <s v="Shaba Games"/>
    <s v="E10+"/>
  </r>
  <r>
    <s v="MXGP 2"/>
    <x v="9"/>
    <n v="2016"/>
    <x v="7339"/>
    <x v="19"/>
    <s v="Aug"/>
    <x v="2"/>
    <x v="255"/>
    <x v="324"/>
    <x v="300"/>
    <x v="58"/>
    <x v="145"/>
    <x v="620"/>
    <m/>
    <m/>
    <m/>
    <m/>
    <m/>
    <m/>
  </r>
  <r>
    <s v="Ultimate Mortal Kombat"/>
    <x v="3"/>
    <n v="2007"/>
    <x v="7340"/>
    <x v="6"/>
    <s v="Jul"/>
    <x v="9"/>
    <x v="39"/>
    <x v="360"/>
    <x v="45"/>
    <x v="58"/>
    <x v="145"/>
    <x v="620"/>
    <n v="73"/>
    <n v="26"/>
    <n v="8.6"/>
    <n v="22"/>
    <s v="Other Ocean Interactive"/>
    <s v="M"/>
  </r>
  <r>
    <s v="Hyperdimension Idol Neptunia PP"/>
    <x v="22"/>
    <n v="2013"/>
    <x v="4918"/>
    <x v="3"/>
    <s v="Mar"/>
    <x v="5"/>
    <x v="25"/>
    <x v="324"/>
    <x v="287"/>
    <x v="57"/>
    <x v="145"/>
    <x v="620"/>
    <m/>
    <m/>
    <m/>
    <m/>
    <m/>
    <m/>
  </r>
  <r>
    <s v="Rapid Reload"/>
    <x v="12"/>
    <n v="1995"/>
    <x v="7006"/>
    <x v="1"/>
    <s v="Feb"/>
    <x v="6"/>
    <x v="3"/>
    <x v="180"/>
    <x v="125"/>
    <x v="100"/>
    <x v="145"/>
    <x v="620"/>
    <m/>
    <m/>
    <m/>
    <m/>
    <m/>
    <m/>
  </r>
  <r>
    <s v="Alien Monster Bowling League"/>
    <x v="0"/>
    <n v="2009"/>
    <x v="106"/>
    <x v="14"/>
    <s v="May"/>
    <x v="0"/>
    <x v="160"/>
    <x v="290"/>
    <x v="125"/>
    <x v="58"/>
    <x v="145"/>
    <x v="620"/>
    <m/>
    <m/>
    <s v="tbd"/>
    <m/>
    <s v="Destineer"/>
    <s v="E10+"/>
  </r>
  <r>
    <s v="New Legends"/>
    <x v="13"/>
    <n v="2002"/>
    <x v="1074"/>
    <x v="22"/>
    <s v="Sep"/>
    <x v="8"/>
    <x v="28"/>
    <x v="360"/>
    <x v="287"/>
    <x v="58"/>
    <x v="106"/>
    <x v="620"/>
    <n v="56"/>
    <n v="22"/>
    <s v="tbd"/>
    <m/>
    <s v="Infinite Machine"/>
    <s v="T"/>
  </r>
  <r>
    <s v="Total Overdose: A Gunslinger's Tale in Mexico"/>
    <x v="6"/>
    <n v="2005"/>
    <x v="7341"/>
    <x v="34"/>
    <s v="May"/>
    <x v="6"/>
    <x v="21"/>
    <x v="393"/>
    <x v="203"/>
    <x v="58"/>
    <x v="145"/>
    <x v="620"/>
    <n v="71"/>
    <n v="36"/>
    <n v="9"/>
    <n v="25"/>
    <s v="Deadline Games"/>
    <s v="M"/>
  </r>
  <r>
    <s v="Island Xtreme Stunts"/>
    <x v="6"/>
    <n v="2002"/>
    <x v="7342"/>
    <x v="29"/>
    <s v="Jun"/>
    <x v="8"/>
    <x v="7"/>
    <x v="393"/>
    <x v="298"/>
    <x v="58"/>
    <x v="145"/>
    <x v="620"/>
    <n v="63"/>
    <n v="4"/>
    <s v="tbd"/>
    <m/>
    <s v="Silicon Dreams"/>
    <s v="E"/>
  </r>
  <r>
    <s v="Agassi Tennis Generation"/>
    <x v="6"/>
    <n v="2003"/>
    <x v="2120"/>
    <x v="13"/>
    <s v="Aug"/>
    <x v="0"/>
    <x v="319"/>
    <x v="393"/>
    <x v="298"/>
    <x v="58"/>
    <x v="145"/>
    <x v="620"/>
    <m/>
    <m/>
    <n v="6"/>
    <n v="4"/>
    <s v="Aqua Pacific"/>
    <s v="E"/>
  </r>
  <r>
    <s v="I Love Puppies"/>
    <x v="3"/>
    <n v="2010"/>
    <x v="7343"/>
    <x v="13"/>
    <s v="Jan"/>
    <x v="7"/>
    <x v="160"/>
    <x v="290"/>
    <x v="125"/>
    <x v="58"/>
    <x v="145"/>
    <x v="620"/>
    <m/>
    <m/>
    <s v="tbd"/>
    <m/>
    <s v="Destineer"/>
    <s v="E"/>
  </r>
  <r>
    <s v="Metal Slug X"/>
    <x v="12"/>
    <n v="2001"/>
    <x v="7344"/>
    <x v="33"/>
    <s v="Nov"/>
    <x v="6"/>
    <x v="17"/>
    <x v="268"/>
    <x v="298"/>
    <x v="58"/>
    <x v="145"/>
    <x v="620"/>
    <n v="85"/>
    <n v="9"/>
    <n v="8.8000000000000007"/>
    <n v="31"/>
    <s v="ProSoft"/>
    <s v="T"/>
  </r>
  <r>
    <s v="Running Wild"/>
    <x v="12"/>
    <n v="1997"/>
    <x v="2886"/>
    <x v="32"/>
    <s v="Feb"/>
    <x v="2"/>
    <x v="43"/>
    <x v="268"/>
    <x v="298"/>
    <x v="58"/>
    <x v="145"/>
    <x v="620"/>
    <m/>
    <m/>
    <m/>
    <m/>
    <m/>
    <m/>
  </r>
  <r>
    <s v="Romance of the Three Kingdoms X"/>
    <x v="6"/>
    <n v="2005"/>
    <x v="1886"/>
    <x v="27"/>
    <s v="Jul"/>
    <x v="11"/>
    <x v="48"/>
    <x v="393"/>
    <x v="298"/>
    <x v="58"/>
    <x v="145"/>
    <x v="620"/>
    <n v="71"/>
    <n v="13"/>
    <n v="8.5"/>
    <n v="10"/>
    <s v="Koei"/>
    <s v="T"/>
  </r>
  <r>
    <s v="Brigandine: The Legend of Forsena"/>
    <x v="12"/>
    <n v="1998"/>
    <x v="4178"/>
    <x v="20"/>
    <s v="Oct"/>
    <x v="11"/>
    <x v="91"/>
    <x v="268"/>
    <x v="298"/>
    <x v="58"/>
    <x v="145"/>
    <x v="620"/>
    <m/>
    <m/>
    <m/>
    <m/>
    <m/>
    <m/>
  </r>
  <r>
    <s v="Prinny: Can I Really Be the Hero?"/>
    <x v="16"/>
    <n v="2008"/>
    <x v="7345"/>
    <x v="27"/>
    <s v="Apr"/>
    <x v="1"/>
    <x v="48"/>
    <x v="396"/>
    <x v="125"/>
    <x v="69"/>
    <x v="145"/>
    <x v="620"/>
    <n v="72"/>
    <n v="45"/>
    <n v="7"/>
    <n v="41"/>
    <s v="Nippon Ichi Software"/>
    <s v="T"/>
  </r>
  <r>
    <s v="MX SuperFly featuring Ricky Carmichael"/>
    <x v="19"/>
    <n v="2002"/>
    <x v="5202"/>
    <x v="18"/>
    <s v="Jul"/>
    <x v="2"/>
    <x v="28"/>
    <x v="360"/>
    <x v="287"/>
    <x v="58"/>
    <x v="106"/>
    <x v="620"/>
    <m/>
    <m/>
    <m/>
    <m/>
    <m/>
    <m/>
  </r>
  <r>
    <s v="Green Lantern: Rise of the Manhunters"/>
    <x v="0"/>
    <n v="2011"/>
    <x v="2854"/>
    <x v="33"/>
    <s v="Apr"/>
    <x v="8"/>
    <x v="19"/>
    <x v="268"/>
    <x v="298"/>
    <x v="58"/>
    <x v="145"/>
    <x v="620"/>
    <n v="46"/>
    <n v="4"/>
    <s v="tbd"/>
    <m/>
    <s v="Double Helix Games"/>
    <s v="E10+"/>
  </r>
  <r>
    <s v="Disney's The Haunted Mansion"/>
    <x v="13"/>
    <n v="2003"/>
    <x v="1183"/>
    <x v="21"/>
    <s v="Dec"/>
    <x v="1"/>
    <x v="2"/>
    <x v="360"/>
    <x v="287"/>
    <x v="58"/>
    <x v="106"/>
    <x v="620"/>
    <m/>
    <m/>
    <m/>
    <m/>
    <m/>
    <m/>
  </r>
  <r>
    <s v="Sound Novel Machi"/>
    <x v="23"/>
    <n v="1998"/>
    <x v="4153"/>
    <x v="4"/>
    <s v="Dec"/>
    <x v="10"/>
    <x v="120"/>
    <x v="180"/>
    <x v="125"/>
    <x v="100"/>
    <x v="106"/>
    <x v="620"/>
    <m/>
    <m/>
    <m/>
    <m/>
    <m/>
    <m/>
  </r>
  <r>
    <s v="GripShift"/>
    <x v="16"/>
    <n v="2005"/>
    <x v="7346"/>
    <x v="21"/>
    <s v="Jun"/>
    <x v="2"/>
    <x v="5"/>
    <x v="122"/>
    <x v="125"/>
    <x v="58"/>
    <x v="145"/>
    <x v="620"/>
    <n v="70"/>
    <n v="37"/>
    <n v="8.6999999999999993"/>
    <n v="22"/>
    <s v="Sidhe Interactive"/>
    <s v="E"/>
  </r>
  <r>
    <s v="Jenga World Tour"/>
    <x v="3"/>
    <n v="2007"/>
    <x v="7347"/>
    <x v="16"/>
    <s v="Dec"/>
    <x v="5"/>
    <x v="10"/>
    <x v="122"/>
    <x v="125"/>
    <x v="58"/>
    <x v="145"/>
    <x v="620"/>
    <n v="32"/>
    <n v="7"/>
    <s v="tbd"/>
    <m/>
    <s v="Atomic Planet Entertainment"/>
    <s v="E"/>
  </r>
  <r>
    <s v="Fighting Fantasy: The Warlock of Firetop Mountain"/>
    <x v="3"/>
    <n v="2009"/>
    <x v="4576"/>
    <x v="25"/>
    <s v="Jul"/>
    <x v="3"/>
    <x v="265"/>
    <x v="122"/>
    <x v="125"/>
    <x v="58"/>
    <x v="145"/>
    <x v="620"/>
    <n v="45"/>
    <n v="10"/>
    <n v="8.1"/>
    <n v="31"/>
    <s v="Big Blue Bubble Inc."/>
    <s v="T"/>
  </r>
  <r>
    <s v="FIFA 2001: Major League Soccer"/>
    <x v="6"/>
    <n v="2000"/>
    <x v="7348"/>
    <x v="3"/>
    <s v="Jan"/>
    <x v="0"/>
    <x v="7"/>
    <x v="180"/>
    <x v="125"/>
    <x v="100"/>
    <x v="106"/>
    <x v="620"/>
    <m/>
    <m/>
    <m/>
    <m/>
    <m/>
    <m/>
  </r>
  <r>
    <s v="The Daring Game for Girls"/>
    <x v="0"/>
    <s v="N/A"/>
    <x v="7349"/>
    <x v="8"/>
    <s v="Oct"/>
    <x v="10"/>
    <x v="53"/>
    <x v="290"/>
    <x v="125"/>
    <x v="58"/>
    <x v="145"/>
    <x v="620"/>
    <m/>
    <m/>
    <s v="tbd"/>
    <m/>
    <s v="WXP"/>
    <s v="E"/>
  </r>
  <r>
    <s v="Alvin and the Chipmunks: Chipwrecked"/>
    <x v="0"/>
    <n v="2011"/>
    <x v="6595"/>
    <x v="5"/>
    <s v="Feb"/>
    <x v="5"/>
    <x v="11"/>
    <x v="360"/>
    <x v="45"/>
    <x v="58"/>
    <x v="145"/>
    <x v="620"/>
    <m/>
    <m/>
    <s v="tbd"/>
    <m/>
    <s v="Behaviour Interactive"/>
    <s v="E10+"/>
  </r>
  <r>
    <s v="NHL 2K8"/>
    <x v="5"/>
    <n v="2007"/>
    <x v="7350"/>
    <x v="23"/>
    <s v="Feb"/>
    <x v="0"/>
    <x v="2"/>
    <x v="122"/>
    <x v="45"/>
    <x v="58"/>
    <x v="145"/>
    <x v="620"/>
    <n v="74"/>
    <n v="24"/>
    <s v="tbd"/>
    <m/>
    <s v="Kush Games"/>
    <s v="E10+"/>
  </r>
  <r>
    <s v="Jikkyou Powerful Pro Yakyuu 14 Ketteiban"/>
    <x v="6"/>
    <n v="2007"/>
    <x v="6832"/>
    <x v="13"/>
    <s v="Sep"/>
    <x v="0"/>
    <x v="14"/>
    <x v="180"/>
    <x v="125"/>
    <x v="100"/>
    <x v="106"/>
    <x v="620"/>
    <m/>
    <m/>
    <m/>
    <m/>
    <m/>
    <m/>
  </r>
  <r>
    <s v="Beowulf: The Game"/>
    <x v="16"/>
    <n v="2007"/>
    <x v="7351"/>
    <x v="30"/>
    <s v="Feb"/>
    <x v="8"/>
    <x v="5"/>
    <x v="122"/>
    <x v="125"/>
    <x v="58"/>
    <x v="145"/>
    <x v="620"/>
    <n v="44"/>
    <n v="4"/>
    <n v="5.4"/>
    <n v="7"/>
    <s v="Virtuos"/>
    <s v="M"/>
  </r>
  <r>
    <s v="Skies of Arcadia"/>
    <x v="21"/>
    <n v="2000"/>
    <x v="7352"/>
    <x v="9"/>
    <s v="Jun"/>
    <x v="3"/>
    <x v="8"/>
    <x v="180"/>
    <x v="125"/>
    <x v="100"/>
    <x v="106"/>
    <x v="620"/>
    <n v="93"/>
    <n v="21"/>
    <n v="9.4"/>
    <n v="98"/>
    <s v="Overworks"/>
    <s v="T"/>
  </r>
  <r>
    <s v="NASCAR: Dirt to Daytona"/>
    <x v="19"/>
    <n v="2002"/>
    <x v="7353"/>
    <x v="28"/>
    <s v="Oct"/>
    <x v="2"/>
    <x v="52"/>
    <x v="360"/>
    <x v="287"/>
    <x v="58"/>
    <x v="106"/>
    <x v="620"/>
    <n v="85"/>
    <n v="8"/>
    <n v="7.3"/>
    <n v="7"/>
    <s v="Monster Games Inc."/>
    <s v="E"/>
  </r>
  <r>
    <s v="Demon Chaos"/>
    <x v="6"/>
    <s v="N/A"/>
    <x v="4363"/>
    <x v="28"/>
    <s v="Dec"/>
    <x v="8"/>
    <x v="14"/>
    <x v="180"/>
    <x v="125"/>
    <x v="100"/>
    <x v="106"/>
    <x v="620"/>
    <m/>
    <m/>
    <m/>
    <m/>
    <m/>
    <m/>
  </r>
  <r>
    <s v="U-Sing  2"/>
    <x v="0"/>
    <n v="2010"/>
    <x v="3285"/>
    <x v="30"/>
    <s v="Jun"/>
    <x v="5"/>
    <x v="51"/>
    <x v="180"/>
    <x v="283"/>
    <x v="58"/>
    <x v="145"/>
    <x v="620"/>
    <m/>
    <m/>
    <m/>
    <m/>
    <m/>
    <m/>
  </r>
  <r>
    <s v="Road Trip"/>
    <x v="6"/>
    <n v="2002"/>
    <x v="1800"/>
    <x v="24"/>
    <s v="Feb"/>
    <x v="2"/>
    <x v="97"/>
    <x v="393"/>
    <x v="298"/>
    <x v="58"/>
    <x v="145"/>
    <x v="620"/>
    <n v="80"/>
    <n v="4"/>
    <n v="9"/>
    <n v="41"/>
    <s v="Takara"/>
    <s v="E"/>
  </r>
  <r>
    <s v="Monopoly Collection"/>
    <x v="0"/>
    <n v="2011"/>
    <x v="7354"/>
    <x v="13"/>
    <s v="Oct"/>
    <x v="5"/>
    <x v="7"/>
    <x v="324"/>
    <x v="270"/>
    <x v="58"/>
    <x v="145"/>
    <x v="620"/>
    <m/>
    <m/>
    <s v="tbd"/>
    <m/>
    <s v="Virtuos"/>
    <s v="E"/>
  </r>
  <r>
    <s v="Blood of Bahamut"/>
    <x v="3"/>
    <n v="2009"/>
    <x v="7355"/>
    <x v="2"/>
    <s v="Sep"/>
    <x v="3"/>
    <x v="15"/>
    <x v="180"/>
    <x v="125"/>
    <x v="100"/>
    <x v="106"/>
    <x v="620"/>
    <m/>
    <m/>
    <m/>
    <m/>
    <m/>
    <m/>
  </r>
  <r>
    <s v="Jimmie Johnson's Anything With an Engine"/>
    <x v="4"/>
    <n v="2011"/>
    <x v="7356"/>
    <x v="4"/>
    <s v="Mar"/>
    <x v="2"/>
    <x v="14"/>
    <x v="122"/>
    <x v="125"/>
    <x v="58"/>
    <x v="145"/>
    <x v="620"/>
    <n v="65"/>
    <n v="5"/>
    <n v="8.8000000000000007"/>
    <n v="8"/>
    <s v="Isopod Labs"/>
    <s v="E10+"/>
  </r>
  <r>
    <s v="Quiz Magic Academy DS: Futatsu no Jikuu Koku"/>
    <x v="3"/>
    <n v="2010"/>
    <x v="5549"/>
    <x v="14"/>
    <s v="Dec"/>
    <x v="5"/>
    <x v="14"/>
    <x v="180"/>
    <x v="125"/>
    <x v="100"/>
    <x v="106"/>
    <x v="620"/>
    <m/>
    <m/>
    <m/>
    <m/>
    <m/>
    <m/>
  </r>
  <r>
    <s v="Lilie no Atelier: Salburg no Renkinjutsushi 3"/>
    <x v="6"/>
    <n v="2001"/>
    <x v="3140"/>
    <x v="16"/>
    <s v="May"/>
    <x v="3"/>
    <x v="243"/>
    <x v="180"/>
    <x v="125"/>
    <x v="100"/>
    <x v="106"/>
    <x v="620"/>
    <m/>
    <m/>
    <m/>
    <m/>
    <m/>
    <m/>
  </r>
  <r>
    <s v="Animal Planet: Vet Life"/>
    <x v="0"/>
    <n v="2009"/>
    <x v="7357"/>
    <x v="4"/>
    <s v="Nov"/>
    <x v="7"/>
    <x v="4"/>
    <x v="122"/>
    <x v="125"/>
    <x v="58"/>
    <x v="145"/>
    <x v="620"/>
    <m/>
    <m/>
    <s v="tbd"/>
    <m/>
    <s v="Activision, Activision Blizzard"/>
    <s v="E"/>
  </r>
  <r>
    <s v="Top Gun: Firestorm Advance"/>
    <x v="8"/>
    <n v="2002"/>
    <x v="1820"/>
    <x v="30"/>
    <s v="May"/>
    <x v="6"/>
    <x v="103"/>
    <x v="360"/>
    <x v="287"/>
    <x v="58"/>
    <x v="106"/>
    <x v="620"/>
    <m/>
    <m/>
    <m/>
    <m/>
    <m/>
    <m/>
  </r>
  <r>
    <s v="Singstar: Ultimate Party"/>
    <x v="5"/>
    <n v="2014"/>
    <x v="7358"/>
    <x v="11"/>
    <s v="Sep"/>
    <x v="5"/>
    <x v="16"/>
    <x v="180"/>
    <x v="283"/>
    <x v="58"/>
    <x v="145"/>
    <x v="620"/>
    <m/>
    <m/>
    <m/>
    <m/>
    <m/>
    <m/>
  </r>
  <r>
    <s v="echochrome"/>
    <x v="16"/>
    <n v="2008"/>
    <x v="2896"/>
    <x v="16"/>
    <s v="Mar"/>
    <x v="4"/>
    <x v="3"/>
    <x v="180"/>
    <x v="45"/>
    <x v="36"/>
    <x v="106"/>
    <x v="620"/>
    <n v="79"/>
    <n v="28"/>
    <n v="7.7"/>
    <n v="13"/>
    <s v="SCE/WWS, SCE Japan Studio"/>
    <s v="E"/>
  </r>
  <r>
    <s v="Project Eden"/>
    <x v="6"/>
    <n v="2001"/>
    <x v="1746"/>
    <x v="4"/>
    <s v="May"/>
    <x v="8"/>
    <x v="21"/>
    <x v="393"/>
    <x v="298"/>
    <x v="58"/>
    <x v="145"/>
    <x v="620"/>
    <n v="71"/>
    <n v="20"/>
    <n v="7.8"/>
    <n v="8"/>
    <s v="Core Design Ltd."/>
    <s v="T"/>
  </r>
  <r>
    <s v="Riviera: The Promised Land"/>
    <x v="16"/>
    <n v="2006"/>
    <x v="7359"/>
    <x v="33"/>
    <s v="Aug"/>
    <x v="3"/>
    <x v="11"/>
    <x v="360"/>
    <x v="125"/>
    <x v="64"/>
    <x v="145"/>
    <x v="620"/>
    <n v="68"/>
    <n v="11"/>
    <n v="7.7"/>
    <n v="17"/>
    <s v="Sting"/>
    <s v="T"/>
  </r>
  <r>
    <s v="Digimon All-Star Rumble"/>
    <x v="5"/>
    <n v="2014"/>
    <x v="1261"/>
    <x v="22"/>
    <s v="Aug"/>
    <x v="9"/>
    <x v="25"/>
    <x v="383"/>
    <x v="287"/>
    <x v="58"/>
    <x v="133"/>
    <x v="620"/>
    <n v="49"/>
    <n v="12"/>
    <n v="5.8"/>
    <n v="32"/>
    <s v="Prope"/>
    <s v="E10+"/>
  </r>
  <r>
    <s v="Sonic Boom: Fire &amp; Ice"/>
    <x v="10"/>
    <n v="2016"/>
    <x v="7360"/>
    <x v="21"/>
    <s v="Mar"/>
    <x v="1"/>
    <x v="8"/>
    <x v="268"/>
    <x v="298"/>
    <x v="58"/>
    <x v="145"/>
    <x v="620"/>
    <m/>
    <m/>
    <m/>
    <m/>
    <m/>
    <m/>
  </r>
  <r>
    <s v="Samurai Shodown Anthology"/>
    <x v="16"/>
    <s v="N/A"/>
    <x v="1734"/>
    <x v="12"/>
    <s v="May"/>
    <x v="9"/>
    <x v="153"/>
    <x v="122"/>
    <x v="125"/>
    <x v="58"/>
    <x v="145"/>
    <x v="620"/>
    <m/>
    <m/>
    <s v="tbd"/>
    <m/>
    <s v="SNK Playmore"/>
    <s v="T"/>
  </r>
  <r>
    <s v="Driver: Renegade"/>
    <x v="10"/>
    <n v="2011"/>
    <x v="5389"/>
    <x v="14"/>
    <s v="Jul"/>
    <x v="2"/>
    <x v="5"/>
    <x v="268"/>
    <x v="203"/>
    <x v="58"/>
    <x v="145"/>
    <x v="620"/>
    <n v="48"/>
    <n v="13"/>
    <n v="5"/>
    <n v="20"/>
    <s v="Ubisoft"/>
    <s v="M"/>
  </r>
  <r>
    <s v="NERF N-Strike: Double Blast Bundle"/>
    <x v="0"/>
    <n v="2010"/>
    <x v="4246"/>
    <x v="18"/>
    <s v="Feb"/>
    <x v="6"/>
    <x v="7"/>
    <x v="290"/>
    <x v="125"/>
    <x v="58"/>
    <x v="106"/>
    <x v="620"/>
    <m/>
    <m/>
    <s v="tbd"/>
    <m/>
    <s v="Electronic Arts"/>
    <s v="E10+"/>
  </r>
  <r>
    <s v="Kawasaki Quad Bikes"/>
    <x v="0"/>
    <n v="2007"/>
    <x v="7361"/>
    <x v="6"/>
    <s v="Jun"/>
    <x v="2"/>
    <x v="335"/>
    <x v="360"/>
    <x v="45"/>
    <x v="58"/>
    <x v="145"/>
    <x v="620"/>
    <m/>
    <m/>
    <s v="tbd"/>
    <m/>
    <s v="Data Design Interactive"/>
    <s v="E"/>
  </r>
  <r>
    <s v="Dead or Alive 5"/>
    <x v="22"/>
    <n v="2013"/>
    <x v="4589"/>
    <x v="9"/>
    <s v="May"/>
    <x v="9"/>
    <x v="48"/>
    <x v="180"/>
    <x v="300"/>
    <x v="102"/>
    <x v="145"/>
    <x v="620"/>
    <m/>
    <m/>
    <m/>
    <m/>
    <m/>
    <m/>
  </r>
  <r>
    <s v="May's Mystery: Forbidden Memories"/>
    <x v="3"/>
    <n v="2011"/>
    <x v="7362"/>
    <x v="10"/>
    <s v="Aug"/>
    <x v="4"/>
    <x v="92"/>
    <x v="393"/>
    <x v="203"/>
    <x v="58"/>
    <x v="145"/>
    <x v="620"/>
    <n v="70"/>
    <n v="5"/>
    <s v="tbd"/>
    <m/>
    <s v="Mastertronic, V5 Play Studio"/>
    <s v="E"/>
  </r>
  <r>
    <s v="Yaiba: Ninja Gaiden Z"/>
    <x v="5"/>
    <n v="2014"/>
    <x v="1623"/>
    <x v="8"/>
    <s v="Jun"/>
    <x v="8"/>
    <x v="48"/>
    <x v="268"/>
    <x v="298"/>
    <x v="58"/>
    <x v="133"/>
    <x v="620"/>
    <n v="43"/>
    <n v="46"/>
    <n v="4.5"/>
    <n v="84"/>
    <s v="Spark Unlimited, comcept"/>
    <s v="M"/>
  </r>
  <r>
    <s v="Castlevania: Lords of Shadow 2"/>
    <x v="4"/>
    <n v="2014"/>
    <x v="7363"/>
    <x v="22"/>
    <s v="May"/>
    <x v="8"/>
    <x v="14"/>
    <x v="324"/>
    <x v="297"/>
    <x v="58"/>
    <x v="145"/>
    <x v="620"/>
    <n v="70"/>
    <n v="22"/>
    <n v="7.8"/>
    <n v="239"/>
    <s v="Mercury Steam"/>
    <s v="M"/>
  </r>
  <r>
    <s v="Ghosthunter"/>
    <x v="6"/>
    <n v="2003"/>
    <x v="7364"/>
    <x v="21"/>
    <s v="Jul"/>
    <x v="8"/>
    <x v="3"/>
    <x v="393"/>
    <x v="298"/>
    <x v="58"/>
    <x v="145"/>
    <x v="620"/>
    <n v="69"/>
    <n v="44"/>
    <n v="8.6999999999999993"/>
    <n v="22"/>
    <s v="SCE Studio Cambridge"/>
    <s v="T"/>
  </r>
  <r>
    <s v="Bass Pro Shops: The Hunt"/>
    <x v="4"/>
    <n v="2010"/>
    <x v="2201"/>
    <x v="9"/>
    <s v="Apr"/>
    <x v="0"/>
    <x v="376"/>
    <x v="122"/>
    <x v="125"/>
    <x v="58"/>
    <x v="145"/>
    <x v="620"/>
    <m/>
    <m/>
    <s v="tbd"/>
    <m/>
    <s v="Griffin International"/>
    <s v="T"/>
  </r>
  <r>
    <s v="Shadow of Destiny"/>
    <x v="16"/>
    <n v="2009"/>
    <x v="693"/>
    <x v="3"/>
    <s v="May"/>
    <x v="10"/>
    <x v="14"/>
    <x v="122"/>
    <x v="125"/>
    <x v="58"/>
    <x v="145"/>
    <x v="620"/>
    <n v="54"/>
    <n v="6"/>
    <n v="8.1999999999999993"/>
    <n v="5"/>
    <s v="Konami"/>
    <s v="T"/>
  </r>
  <r>
    <s v="Pro Evolution Soccer 2012"/>
    <x v="14"/>
    <n v="2011"/>
    <x v="7365"/>
    <x v="23"/>
    <s v="Nov"/>
    <x v="8"/>
    <x v="14"/>
    <x v="180"/>
    <x v="270"/>
    <x v="58"/>
    <x v="133"/>
    <x v="620"/>
    <n v="77"/>
    <n v="13"/>
    <n v="6.4"/>
    <n v="88"/>
    <s v="Konami"/>
    <m/>
  </r>
  <r>
    <s v="Mimana Iyar Chronicle"/>
    <x v="16"/>
    <n v="2009"/>
    <x v="3641"/>
    <x v="31"/>
    <s v="Oct"/>
    <x v="3"/>
    <x v="66"/>
    <x v="360"/>
    <x v="125"/>
    <x v="62"/>
    <x v="145"/>
    <x v="620"/>
    <n v="45"/>
    <n v="6"/>
    <n v="5.8"/>
    <n v="8"/>
    <s v="GungHo"/>
    <s v="T"/>
  </r>
  <r>
    <s v="Michael Jackson: The Experience"/>
    <x v="22"/>
    <n v="2011"/>
    <x v="2954"/>
    <x v="28"/>
    <s v="Sep"/>
    <x v="5"/>
    <x v="5"/>
    <x v="393"/>
    <x v="298"/>
    <x v="58"/>
    <x v="133"/>
    <x v="620"/>
    <n v="57"/>
    <n v="27"/>
    <n v="5.8"/>
    <n v="19"/>
    <s v="Ubisoft"/>
    <s v="E10+"/>
  </r>
  <r>
    <s v="Seven: Molmorth no Kiheitai"/>
    <x v="6"/>
    <n v="2000"/>
    <x v="3985"/>
    <x v="19"/>
    <s v="Sep"/>
    <x v="8"/>
    <x v="25"/>
    <x v="180"/>
    <x v="125"/>
    <x v="100"/>
    <x v="106"/>
    <x v="620"/>
    <m/>
    <m/>
    <m/>
    <m/>
    <m/>
    <m/>
  </r>
  <r>
    <s v="Def Jam Fight For NY: The Takeover"/>
    <x v="16"/>
    <n v="2006"/>
    <x v="4153"/>
    <x v="4"/>
    <s v="Dec"/>
    <x v="8"/>
    <x v="7"/>
    <x v="122"/>
    <x v="125"/>
    <x v="58"/>
    <x v="145"/>
    <x v="620"/>
    <n v="79"/>
    <n v="25"/>
    <n v="8.1999999999999993"/>
    <n v="16"/>
    <s v="Aki Corp."/>
    <s v="M"/>
  </r>
  <r>
    <s v="Doraemon: Nobita to Midori no Kyojinden DS"/>
    <x v="3"/>
    <n v="2008"/>
    <x v="601"/>
    <x v="12"/>
    <s v="Jun"/>
    <x v="1"/>
    <x v="8"/>
    <x v="180"/>
    <x v="125"/>
    <x v="100"/>
    <x v="106"/>
    <x v="620"/>
    <m/>
    <m/>
    <m/>
    <m/>
    <m/>
    <m/>
  </r>
  <r>
    <s v="Tom Clancy's EndWar"/>
    <x v="3"/>
    <n v="2008"/>
    <x v="7366"/>
    <x v="0"/>
    <s v="Jul"/>
    <x v="11"/>
    <x v="5"/>
    <x v="122"/>
    <x v="45"/>
    <x v="58"/>
    <x v="145"/>
    <x v="620"/>
    <n v="69"/>
    <n v="11"/>
    <n v="5.8"/>
    <n v="4"/>
    <s v="Funatics Software, Funatics"/>
    <s v="T"/>
  </r>
  <r>
    <s v="Major League Baseball 2K11"/>
    <x v="3"/>
    <n v="2011"/>
    <x v="7367"/>
    <x v="18"/>
    <s v="Apr"/>
    <x v="0"/>
    <x v="2"/>
    <x v="122"/>
    <x v="125"/>
    <x v="58"/>
    <x v="145"/>
    <x v="620"/>
    <m/>
    <m/>
    <s v="tbd"/>
    <m/>
    <s v="Visual Concepts"/>
    <s v="E"/>
  </r>
  <r>
    <s v="Hello Kitty's Cube Frenzy"/>
    <x v="12"/>
    <n v="1998"/>
    <x v="6945"/>
    <x v="8"/>
    <s v="Dec"/>
    <x v="4"/>
    <x v="377"/>
    <x v="268"/>
    <x v="298"/>
    <x v="58"/>
    <x v="145"/>
    <x v="620"/>
    <m/>
    <m/>
    <m/>
    <m/>
    <m/>
    <m/>
  </r>
  <r>
    <s v="Jikkyou Powerful Pro Yakyuu 9 Ketteiban"/>
    <x v="6"/>
    <n v="2002"/>
    <x v="4392"/>
    <x v="15"/>
    <s v="Oct"/>
    <x v="0"/>
    <x v="14"/>
    <x v="180"/>
    <x v="125"/>
    <x v="100"/>
    <x v="106"/>
    <x v="620"/>
    <m/>
    <m/>
    <m/>
    <m/>
    <m/>
    <m/>
  </r>
  <r>
    <s v="JASF: Jane's Advanced Strike Fighters"/>
    <x v="4"/>
    <n v="2011"/>
    <x v="7368"/>
    <x v="33"/>
    <s v="Apr"/>
    <x v="7"/>
    <x v="41"/>
    <x v="383"/>
    <x v="287"/>
    <x v="58"/>
    <x v="145"/>
    <x v="620"/>
    <n v="45"/>
    <n v="5"/>
    <n v="4.5"/>
    <n v="8"/>
    <s v="Trickstar Games"/>
    <s v="T"/>
  </r>
  <r>
    <s v="The Smurfs 2"/>
    <x v="5"/>
    <n v="2013"/>
    <x v="1066"/>
    <x v="18"/>
    <s v="May"/>
    <x v="1"/>
    <x v="5"/>
    <x v="324"/>
    <x v="297"/>
    <x v="58"/>
    <x v="133"/>
    <x v="620"/>
    <m/>
    <m/>
    <n v="5"/>
    <n v="7"/>
    <s v="WayForward"/>
    <s v="E"/>
  </r>
  <r>
    <s v="Astro Boy: Omega Factor"/>
    <x v="8"/>
    <n v="2003"/>
    <x v="2308"/>
    <x v="20"/>
    <s v="Mar"/>
    <x v="8"/>
    <x v="28"/>
    <x v="383"/>
    <x v="287"/>
    <x v="58"/>
    <x v="106"/>
    <x v="620"/>
    <n v="85"/>
    <n v="37"/>
    <n v="8.6"/>
    <n v="18"/>
    <s v="Hitmaker"/>
    <s v="E"/>
  </r>
  <r>
    <s v="Disgaea Infinite"/>
    <x v="16"/>
    <n v="2010"/>
    <x v="7127"/>
    <x v="20"/>
    <s v="Nov"/>
    <x v="10"/>
    <x v="131"/>
    <x v="360"/>
    <x v="125"/>
    <x v="62"/>
    <x v="145"/>
    <x v="620"/>
    <n v="64"/>
    <n v="15"/>
    <n v="4.4000000000000004"/>
    <n v="40"/>
    <s v="Nippon Ichi Software"/>
    <s v="T"/>
  </r>
  <r>
    <s v="Karaoke Joysound Wii Super DX: Hitori de Minna de Utai Houdai!"/>
    <x v="0"/>
    <n v="2010"/>
    <x v="7369"/>
    <x v="16"/>
    <s v="Mar"/>
    <x v="5"/>
    <x v="68"/>
    <x v="180"/>
    <x v="125"/>
    <x v="100"/>
    <x v="106"/>
    <x v="620"/>
    <m/>
    <m/>
    <m/>
    <m/>
    <m/>
    <m/>
  </r>
  <r>
    <s v="Import Tuner Challenge (American sales)"/>
    <x v="4"/>
    <n v="2006"/>
    <x v="2459"/>
    <x v="12"/>
    <s v="Dec"/>
    <x v="2"/>
    <x v="5"/>
    <x v="360"/>
    <x v="45"/>
    <x v="58"/>
    <x v="145"/>
    <x v="620"/>
    <m/>
    <m/>
    <m/>
    <m/>
    <m/>
    <m/>
  </r>
  <r>
    <s v="Phantom Brave: The Hermuda Triangle"/>
    <x v="16"/>
    <n v="2010"/>
    <x v="7370"/>
    <x v="20"/>
    <s v="Jun"/>
    <x v="3"/>
    <x v="131"/>
    <x v="383"/>
    <x v="125"/>
    <x v="102"/>
    <x v="145"/>
    <x v="620"/>
    <n v="65"/>
    <n v="16"/>
    <n v="7.3"/>
    <n v="11"/>
    <s v="Nippon Ichi Software"/>
    <s v="T"/>
  </r>
  <r>
    <s v="Fullmetal Alchemist: Dual Sympathy"/>
    <x v="3"/>
    <n v="2005"/>
    <x v="853"/>
    <x v="34"/>
    <s v="May"/>
    <x v="3"/>
    <x v="87"/>
    <x v="268"/>
    <x v="125"/>
    <x v="57"/>
    <x v="106"/>
    <x v="620"/>
    <n v="58"/>
    <n v="15"/>
    <n v="7.3"/>
    <n v="12"/>
    <s v="Natsume"/>
    <s v="T"/>
  </r>
  <r>
    <s v="Cardfight!! Vanguard: Ride to Victory"/>
    <x v="10"/>
    <n v="2013"/>
    <x v="7371"/>
    <x v="21"/>
    <s v="Dec"/>
    <x v="5"/>
    <x v="242"/>
    <x v="180"/>
    <x v="125"/>
    <x v="100"/>
    <x v="106"/>
    <x v="620"/>
    <m/>
    <m/>
    <m/>
    <m/>
    <m/>
    <m/>
  </r>
  <r>
    <s v="Jikkyou Powerful Pro Yakyuu Portable 2"/>
    <x v="16"/>
    <n v="2007"/>
    <x v="7170"/>
    <x v="26"/>
    <s v="Jun"/>
    <x v="0"/>
    <x v="14"/>
    <x v="180"/>
    <x v="125"/>
    <x v="100"/>
    <x v="106"/>
    <x v="620"/>
    <m/>
    <m/>
    <m/>
    <m/>
    <m/>
    <m/>
  </r>
  <r>
    <s v="Carnival Games: Wild West 3D"/>
    <x v="10"/>
    <n v="2011"/>
    <x v="904"/>
    <x v="11"/>
    <s v="Aug"/>
    <x v="5"/>
    <x v="2"/>
    <x v="383"/>
    <x v="287"/>
    <x v="58"/>
    <x v="145"/>
    <x v="620"/>
    <m/>
    <m/>
    <s v="tbd"/>
    <m/>
    <s v="Take-Two Interactive"/>
    <s v="E10+"/>
  </r>
  <r>
    <s v="Kawashima Ryuuta Kyouju Kanshuu Nouryoku Trainer Portable 2"/>
    <x v="16"/>
    <n v="2006"/>
    <x v="494"/>
    <x v="11"/>
    <s v="Jun"/>
    <x v="5"/>
    <x v="8"/>
    <x v="180"/>
    <x v="125"/>
    <x v="100"/>
    <x v="106"/>
    <x v="620"/>
    <m/>
    <m/>
    <m/>
    <m/>
    <m/>
    <m/>
  </r>
  <r>
    <s v="Chameleon"/>
    <x v="16"/>
    <n v="2006"/>
    <x v="3960"/>
    <x v="28"/>
    <s v="Dec"/>
    <x v="4"/>
    <x v="11"/>
    <x v="122"/>
    <x v="125"/>
    <x v="58"/>
    <x v="145"/>
    <x v="620"/>
    <m/>
    <m/>
    <s v="tbd"/>
    <m/>
    <s v="Starfish"/>
    <s v="E"/>
  </r>
  <r>
    <s v="The Wolf Among Us"/>
    <x v="5"/>
    <n v="2014"/>
    <x v="6978"/>
    <x v="22"/>
    <s v="Mar"/>
    <x v="10"/>
    <x v="173"/>
    <x v="268"/>
    <x v="287"/>
    <x v="58"/>
    <x v="133"/>
    <x v="620"/>
    <m/>
    <m/>
    <n v="8.1999999999999993"/>
    <n v="48"/>
    <m/>
    <m/>
  </r>
  <r>
    <s v="Lock's Quest"/>
    <x v="3"/>
    <n v="2008"/>
    <x v="4472"/>
    <x v="3"/>
    <s v="Nov"/>
    <x v="11"/>
    <x v="28"/>
    <x v="122"/>
    <x v="125"/>
    <x v="58"/>
    <x v="145"/>
    <x v="620"/>
    <n v="80"/>
    <n v="32"/>
    <n v="8.6999999999999993"/>
    <n v="27"/>
    <s v="5TH Cell"/>
    <s v="E"/>
  </r>
  <r>
    <s v="Rugby 2005"/>
    <x v="6"/>
    <n v="2005"/>
    <x v="7372"/>
    <x v="20"/>
    <s v="Feb"/>
    <x v="0"/>
    <x v="7"/>
    <x v="393"/>
    <x v="298"/>
    <x v="58"/>
    <x v="145"/>
    <x v="620"/>
    <n v="71"/>
    <n v="15"/>
    <n v="8.6"/>
    <n v="19"/>
    <s v="HB Studios Multimedia"/>
    <s v="E"/>
  </r>
  <r>
    <s v="Ochaken no Heya DS 2"/>
    <x v="3"/>
    <n v="2007"/>
    <x v="7373"/>
    <x v="33"/>
    <s v="Apr"/>
    <x v="7"/>
    <x v="329"/>
    <x v="180"/>
    <x v="125"/>
    <x v="100"/>
    <x v="106"/>
    <x v="620"/>
    <m/>
    <m/>
    <m/>
    <m/>
    <m/>
    <m/>
  </r>
  <r>
    <s v="Ratchet &amp; Clank Future: Quest for Booty"/>
    <x v="5"/>
    <n v="2008"/>
    <x v="7374"/>
    <x v="13"/>
    <s v="May"/>
    <x v="1"/>
    <x v="3"/>
    <x v="365"/>
    <x v="297"/>
    <x v="58"/>
    <x v="133"/>
    <x v="620"/>
    <m/>
    <m/>
    <m/>
    <m/>
    <m/>
    <m/>
  </r>
  <r>
    <s v="Golden Nugget 64"/>
    <x v="11"/>
    <n v="1998"/>
    <x v="7375"/>
    <x v="24"/>
    <s v="Jul"/>
    <x v="5"/>
    <x v="7"/>
    <x v="360"/>
    <x v="287"/>
    <x v="58"/>
    <x v="106"/>
    <x v="620"/>
    <m/>
    <m/>
    <m/>
    <m/>
    <m/>
    <m/>
  </r>
  <r>
    <s v="Robotron 64"/>
    <x v="11"/>
    <n v="1998"/>
    <x v="1659"/>
    <x v="5"/>
    <s v="Mar"/>
    <x v="6"/>
    <x v="13"/>
    <x v="360"/>
    <x v="287"/>
    <x v="58"/>
    <x v="106"/>
    <x v="620"/>
    <m/>
    <m/>
    <m/>
    <m/>
    <m/>
    <m/>
  </r>
  <r>
    <s v="The X-Factor"/>
    <x v="4"/>
    <n v="2010"/>
    <x v="7376"/>
    <x v="1"/>
    <s v="Oct"/>
    <x v="5"/>
    <x v="41"/>
    <x v="180"/>
    <x v="283"/>
    <x v="58"/>
    <x v="145"/>
    <x v="620"/>
    <m/>
    <m/>
    <m/>
    <m/>
    <m/>
    <m/>
  </r>
  <r>
    <s v="Batman Beyond: Return of the Joker"/>
    <x v="11"/>
    <n v="2000"/>
    <x v="4123"/>
    <x v="23"/>
    <s v="Oct"/>
    <x v="8"/>
    <x v="5"/>
    <x v="360"/>
    <x v="287"/>
    <x v="58"/>
    <x v="106"/>
    <x v="620"/>
    <m/>
    <m/>
    <m/>
    <m/>
    <m/>
    <m/>
  </r>
  <r>
    <s v="Pokemon Rumble World"/>
    <x v="10"/>
    <n v="2015"/>
    <x v="6315"/>
    <x v="1"/>
    <s v="Aug"/>
    <x v="8"/>
    <x v="0"/>
    <x v="180"/>
    <x v="45"/>
    <x v="36"/>
    <x v="106"/>
    <x v="620"/>
    <n v="58"/>
    <n v="16"/>
    <n v="6.4"/>
    <n v="69"/>
    <s v="Ambrella, The Pokemon Company"/>
    <s v="E10+"/>
  </r>
  <r>
    <s v="Castlevania Dracula X"/>
    <x v="7"/>
    <n v="1995"/>
    <x v="4002"/>
    <x v="3"/>
    <s v="Apr"/>
    <x v="1"/>
    <x v="14"/>
    <x v="396"/>
    <x v="45"/>
    <x v="69"/>
    <x v="106"/>
    <x v="620"/>
    <m/>
    <m/>
    <m/>
    <m/>
    <m/>
    <m/>
  </r>
  <r>
    <s v="V-Rally Edition 99"/>
    <x v="11"/>
    <n v="1998"/>
    <x v="729"/>
    <x v="18"/>
    <s v="Sep"/>
    <x v="2"/>
    <x v="52"/>
    <x v="360"/>
    <x v="287"/>
    <x v="58"/>
    <x v="106"/>
    <x v="620"/>
    <m/>
    <m/>
    <m/>
    <m/>
    <m/>
    <m/>
  </r>
  <r>
    <s v="Saikyou Habu Shogi"/>
    <x v="11"/>
    <n v="1996"/>
    <x v="2122"/>
    <x v="3"/>
    <s v="Aug"/>
    <x v="5"/>
    <x v="258"/>
    <x v="180"/>
    <x v="125"/>
    <x v="23"/>
    <x v="147"/>
    <x v="620"/>
    <m/>
    <m/>
    <m/>
    <m/>
    <m/>
    <m/>
  </r>
  <r>
    <s v="Go Play: City Sports"/>
    <x v="0"/>
    <n v="2009"/>
    <x v="4687"/>
    <x v="4"/>
    <s v="May"/>
    <x v="0"/>
    <x v="35"/>
    <x v="122"/>
    <x v="125"/>
    <x v="58"/>
    <x v="145"/>
    <x v="620"/>
    <m/>
    <m/>
    <s v="tbd"/>
    <m/>
    <s v="Digital Embryo"/>
    <s v="E"/>
  </r>
  <r>
    <s v="Naruto RPG 3: Rejiuu vs Konoha Shoutai"/>
    <x v="3"/>
    <n v="2006"/>
    <x v="508"/>
    <x v="1"/>
    <s v="Sep"/>
    <x v="3"/>
    <x v="197"/>
    <x v="180"/>
    <x v="125"/>
    <x v="100"/>
    <x v="106"/>
    <x v="620"/>
    <m/>
    <m/>
    <m/>
    <m/>
    <m/>
    <m/>
  </r>
  <r>
    <s v="Rugby 15"/>
    <x v="5"/>
    <n v="2015"/>
    <x v="7377"/>
    <x v="20"/>
    <s v="Mar"/>
    <x v="0"/>
    <x v="340"/>
    <x v="396"/>
    <x v="300"/>
    <x v="58"/>
    <x v="145"/>
    <x v="620"/>
    <m/>
    <m/>
    <s v="tbd"/>
    <m/>
    <s v="HB Studios Multimedia"/>
    <s v="E"/>
  </r>
  <r>
    <s v="Spectral Force Genesis"/>
    <x v="3"/>
    <n v="2008"/>
    <x v="7378"/>
    <x v="19"/>
    <s v="Apr"/>
    <x v="3"/>
    <x v="125"/>
    <x v="122"/>
    <x v="125"/>
    <x v="62"/>
    <x v="145"/>
    <x v="620"/>
    <n v="46"/>
    <n v="8"/>
    <n v="7"/>
    <n v="5"/>
    <s v="Neverland, Idea Factory"/>
    <s v="T"/>
  </r>
  <r>
    <s v="Tunnel B1"/>
    <x v="12"/>
    <n v="1996"/>
    <x v="481"/>
    <x v="20"/>
    <s v="Mar"/>
    <x v="8"/>
    <x v="83"/>
    <x v="268"/>
    <x v="298"/>
    <x v="58"/>
    <x v="145"/>
    <x v="620"/>
    <m/>
    <m/>
    <m/>
    <m/>
    <m/>
    <m/>
  </r>
  <r>
    <s v="2-in-1 Game Pack: Spider-Man &amp; Spider-Man 2"/>
    <x v="8"/>
    <n v="2005"/>
    <x v="1491"/>
    <x v="4"/>
    <s v="Mar"/>
    <x v="1"/>
    <x v="4"/>
    <x v="383"/>
    <x v="287"/>
    <x v="58"/>
    <x v="106"/>
    <x v="620"/>
    <m/>
    <m/>
    <m/>
    <m/>
    <m/>
    <m/>
  </r>
  <r>
    <s v="Last Rebellion"/>
    <x v="5"/>
    <n v="2010"/>
    <x v="6987"/>
    <x v="0"/>
    <s v="May"/>
    <x v="3"/>
    <x v="131"/>
    <x v="383"/>
    <x v="45"/>
    <x v="62"/>
    <x v="145"/>
    <x v="620"/>
    <n v="44"/>
    <n v="30"/>
    <n v="4.5999999999999996"/>
    <n v="34"/>
    <s v="Hit Maker"/>
    <s v="T"/>
  </r>
  <r>
    <s v="Porsche Challenge"/>
    <x v="12"/>
    <n v="1997"/>
    <x v="6208"/>
    <x v="31"/>
    <s v="Jan"/>
    <x v="2"/>
    <x v="3"/>
    <x v="268"/>
    <x v="298"/>
    <x v="58"/>
    <x v="145"/>
    <x v="620"/>
    <m/>
    <m/>
    <m/>
    <m/>
    <m/>
    <m/>
  </r>
  <r>
    <s v="Dragon Ball Z: Shin Butouden"/>
    <x v="23"/>
    <n v="1995"/>
    <x v="7379"/>
    <x v="5"/>
    <s v="Feb"/>
    <x v="9"/>
    <x v="25"/>
    <x v="180"/>
    <x v="125"/>
    <x v="100"/>
    <x v="106"/>
    <x v="620"/>
    <m/>
    <m/>
    <m/>
    <m/>
    <m/>
    <m/>
  </r>
  <r>
    <s v="Ben 10 Galactic Racing"/>
    <x v="5"/>
    <n v="2011"/>
    <x v="3995"/>
    <x v="21"/>
    <s v="May"/>
    <x v="2"/>
    <x v="58"/>
    <x v="383"/>
    <x v="287"/>
    <x v="58"/>
    <x v="145"/>
    <x v="620"/>
    <m/>
    <m/>
    <s v="tbd"/>
    <m/>
    <s v="Monkey Bar Games"/>
    <s v="E"/>
  </r>
  <r>
    <s v="Super Robot Taisen MX Portable"/>
    <x v="16"/>
    <n v="2005"/>
    <x v="7380"/>
    <x v="10"/>
    <s v="Jun"/>
    <x v="11"/>
    <x v="56"/>
    <x v="180"/>
    <x v="125"/>
    <x v="100"/>
    <x v="106"/>
    <x v="620"/>
    <m/>
    <m/>
    <m/>
    <m/>
    <m/>
    <m/>
  </r>
  <r>
    <s v="Champion Jockey: G1 Jockey &amp; Gallop Racer"/>
    <x v="0"/>
    <n v="2011"/>
    <x v="7381"/>
    <x v="27"/>
    <s v="Oct"/>
    <x v="0"/>
    <x v="48"/>
    <x v="393"/>
    <x v="298"/>
    <x v="62"/>
    <x v="145"/>
    <x v="620"/>
    <m/>
    <m/>
    <m/>
    <m/>
    <m/>
    <m/>
  </r>
  <r>
    <s v="DriveClub VR"/>
    <x v="9"/>
    <n v="2016"/>
    <x v="7382"/>
    <x v="13"/>
    <s v="Mar"/>
    <x v="2"/>
    <x v="3"/>
    <x v="396"/>
    <x v="300"/>
    <x v="58"/>
    <x v="145"/>
    <x v="620"/>
    <n v="67"/>
    <n v="34"/>
    <n v="7.4"/>
    <n v="110"/>
    <s v="Evolution Studios"/>
    <s v="E"/>
  </r>
  <r>
    <s v="Detana TwinBee Yahho! Deluxe Pack"/>
    <x v="12"/>
    <n v="1995"/>
    <x v="7383"/>
    <x v="25"/>
    <s v="Feb"/>
    <x v="6"/>
    <x v="14"/>
    <x v="180"/>
    <x v="125"/>
    <x v="36"/>
    <x v="145"/>
    <x v="620"/>
    <m/>
    <m/>
    <m/>
    <m/>
    <m/>
    <m/>
  </r>
  <r>
    <s v="Truth or Lies"/>
    <x v="5"/>
    <n v="2010"/>
    <x v="7384"/>
    <x v="28"/>
    <s v="Sep"/>
    <x v="5"/>
    <x v="28"/>
    <x v="383"/>
    <x v="287"/>
    <x v="58"/>
    <x v="145"/>
    <x v="620"/>
    <m/>
    <m/>
    <s v="tbd"/>
    <m/>
    <s v="THQ"/>
    <s v="T"/>
  </r>
  <r>
    <s v="Shin Ken to Mah? to Gakuenmono. Toki no Gakuen"/>
    <x v="16"/>
    <n v="2012"/>
    <x v="4107"/>
    <x v="28"/>
    <s v="Nov"/>
    <x v="3"/>
    <x v="307"/>
    <x v="180"/>
    <x v="125"/>
    <x v="100"/>
    <x v="106"/>
    <x v="620"/>
    <m/>
    <m/>
    <m/>
    <m/>
    <m/>
    <m/>
  </r>
  <r>
    <s v="Quantum Theory"/>
    <x v="4"/>
    <n v="2010"/>
    <x v="1394"/>
    <x v="23"/>
    <s v="Oct"/>
    <x v="6"/>
    <x v="48"/>
    <x v="383"/>
    <x v="287"/>
    <x v="58"/>
    <x v="145"/>
    <x v="620"/>
    <n v="37"/>
    <n v="39"/>
    <n v="3.6"/>
    <n v="31"/>
    <s v="Tecmo"/>
    <s v="M"/>
  </r>
  <r>
    <s v="Uta no Prince-Sama: Music 2"/>
    <x v="16"/>
    <n v="2013"/>
    <x v="7385"/>
    <x v="10"/>
    <s v="Jun"/>
    <x v="10"/>
    <x v="308"/>
    <x v="180"/>
    <x v="125"/>
    <x v="100"/>
    <x v="106"/>
    <x v="620"/>
    <m/>
    <m/>
    <m/>
    <m/>
    <m/>
    <m/>
  </r>
  <r>
    <s v="Skylanders Imaginators"/>
    <x v="4"/>
    <n v="2016"/>
    <x v="4956"/>
    <x v="15"/>
    <s v="Jun"/>
    <x v="1"/>
    <x v="4"/>
    <x v="393"/>
    <x v="300"/>
    <x v="58"/>
    <x v="145"/>
    <x v="620"/>
    <m/>
    <m/>
    <s v="tbd"/>
    <m/>
    <s v="Toys for Bob"/>
    <s v="E10+"/>
  </r>
  <r>
    <s v="Star Wars: Empire at War - Gold Pack"/>
    <x v="14"/>
    <n v="2007"/>
    <x v="7386"/>
    <x v="15"/>
    <s v="May"/>
    <x v="11"/>
    <x v="18"/>
    <x v="365"/>
    <x v="297"/>
    <x v="58"/>
    <x v="145"/>
    <x v="620"/>
    <m/>
    <m/>
    <m/>
    <m/>
    <m/>
    <m/>
  </r>
  <r>
    <s v="SpongeBob: HeroPants"/>
    <x v="4"/>
    <n v="2015"/>
    <x v="324"/>
    <x v="21"/>
    <s v="Nov"/>
    <x v="1"/>
    <x v="4"/>
    <x v="122"/>
    <x v="125"/>
    <x v="58"/>
    <x v="145"/>
    <x v="620"/>
    <m/>
    <m/>
    <n v="3.4"/>
    <n v="20"/>
    <s v="Activision"/>
    <s v="E"/>
  </r>
  <r>
    <s v="Saiyuuki: Kinkaku, Ginkaku no Inbou"/>
    <x v="3"/>
    <n v="2007"/>
    <x v="579"/>
    <x v="2"/>
    <s v="Oct"/>
    <x v="3"/>
    <x v="58"/>
    <x v="180"/>
    <x v="125"/>
    <x v="100"/>
    <x v="106"/>
    <x v="620"/>
    <m/>
    <m/>
    <m/>
    <m/>
    <m/>
    <m/>
  </r>
  <r>
    <s v="Tornado Outbreak"/>
    <x v="5"/>
    <n v="2009"/>
    <x v="7387"/>
    <x v="19"/>
    <s v="Jul"/>
    <x v="8"/>
    <x v="14"/>
    <x v="122"/>
    <x v="125"/>
    <x v="58"/>
    <x v="145"/>
    <x v="620"/>
    <n v="69"/>
    <n v="15"/>
    <n v="7.6"/>
    <n v="8"/>
    <s v="Loose Cannon Studios"/>
    <s v="E10+"/>
  </r>
  <r>
    <s v="Bleach: Heat the Soul 6"/>
    <x v="16"/>
    <n v="2009"/>
    <x v="2353"/>
    <x v="24"/>
    <s v="Mar"/>
    <x v="9"/>
    <x v="3"/>
    <x v="180"/>
    <x v="125"/>
    <x v="100"/>
    <x v="106"/>
    <x v="620"/>
    <m/>
    <m/>
    <m/>
    <m/>
    <m/>
    <m/>
  </r>
  <r>
    <s v="Mugen Keitai Disgaea"/>
    <x v="6"/>
    <n v="2007"/>
    <x v="272"/>
    <x v="6"/>
    <s v="Sep"/>
    <x v="3"/>
    <x v="48"/>
    <x v="180"/>
    <x v="125"/>
    <x v="100"/>
    <x v="106"/>
    <x v="620"/>
    <m/>
    <m/>
    <m/>
    <m/>
    <m/>
    <m/>
  </r>
  <r>
    <s v="Scrabble"/>
    <x v="16"/>
    <n v="2009"/>
    <x v="2280"/>
    <x v="18"/>
    <s v="Feb"/>
    <x v="5"/>
    <x v="7"/>
    <x v="122"/>
    <x v="125"/>
    <x v="58"/>
    <x v="145"/>
    <x v="620"/>
    <m/>
    <m/>
    <s v="tbd"/>
    <m/>
    <s v="Stainless Games"/>
    <s v="E"/>
  </r>
  <r>
    <s v="Space Chimps"/>
    <x v="0"/>
    <n v="2008"/>
    <x v="3668"/>
    <x v="34"/>
    <s v="Jul"/>
    <x v="1"/>
    <x v="205"/>
    <x v="122"/>
    <x v="125"/>
    <x v="58"/>
    <x v="145"/>
    <x v="620"/>
    <m/>
    <m/>
    <s v="tbd"/>
    <m/>
    <s v="Red Tribe, Brash Entertainment"/>
    <s v="E10+"/>
  </r>
  <r>
    <s v="Justice League Heroes"/>
    <x v="3"/>
    <n v="2006"/>
    <x v="704"/>
    <x v="2"/>
    <s v="May"/>
    <x v="3"/>
    <x v="21"/>
    <x v="122"/>
    <x v="125"/>
    <x v="58"/>
    <x v="145"/>
    <x v="620"/>
    <n v="43"/>
    <n v="9"/>
    <n v="5.7"/>
    <n v="7"/>
    <s v="Sensory Sweep"/>
    <s v="E10+"/>
  </r>
  <r>
    <s v="Back to the Future: The Game"/>
    <x v="5"/>
    <n v="2011"/>
    <x v="7388"/>
    <x v="13"/>
    <s v="Jun"/>
    <x v="10"/>
    <x v="173"/>
    <x v="360"/>
    <x v="45"/>
    <x v="58"/>
    <x v="145"/>
    <x v="620"/>
    <n v="66"/>
    <n v="5"/>
    <n v="6.8"/>
    <n v="51"/>
    <s v="Telltale Games"/>
    <m/>
  </r>
  <r>
    <s v="Action Man-Operation Extreme"/>
    <x v="12"/>
    <s v="N/A"/>
    <x v="5227"/>
    <x v="28"/>
    <s v="Apr"/>
    <x v="8"/>
    <x v="33"/>
    <x v="268"/>
    <x v="298"/>
    <x v="58"/>
    <x v="145"/>
    <x v="620"/>
    <m/>
    <m/>
    <m/>
    <m/>
    <m/>
    <m/>
  </r>
  <r>
    <s v="Space Invaders Extreme"/>
    <x v="16"/>
    <n v="2008"/>
    <x v="4473"/>
    <x v="8"/>
    <s v="Jan"/>
    <x v="6"/>
    <x v="15"/>
    <x v="383"/>
    <x v="45"/>
    <x v="62"/>
    <x v="145"/>
    <x v="620"/>
    <n v="84"/>
    <n v="29"/>
    <n v="6.8"/>
    <n v="13"/>
    <s v="Taito Corporation"/>
    <s v="E"/>
  </r>
  <r>
    <s v="Fishing Master World Tour"/>
    <x v="0"/>
    <n v="2009"/>
    <x v="4015"/>
    <x v="15"/>
    <s v="Nov"/>
    <x v="0"/>
    <x v="123"/>
    <x v="122"/>
    <x v="125"/>
    <x v="58"/>
    <x v="145"/>
    <x v="620"/>
    <m/>
    <m/>
    <s v="tbd"/>
    <m/>
    <s v="Hudson Entertainment"/>
    <s v="E"/>
  </r>
  <r>
    <s v="Mystic Heroes"/>
    <x v="19"/>
    <n v="2002"/>
    <x v="705"/>
    <x v="26"/>
    <s v="Aug"/>
    <x v="8"/>
    <x v="48"/>
    <x v="396"/>
    <x v="45"/>
    <x v="57"/>
    <x v="106"/>
    <x v="620"/>
    <n v="67"/>
    <n v="13"/>
    <n v="8.5"/>
    <n v="26"/>
    <s v="Koei"/>
    <s v="T"/>
  </r>
  <r>
    <s v="Pachitte Chonmage Tatsujin 10: Pachinko Fuyu no Sonata"/>
    <x v="6"/>
    <n v="2007"/>
    <x v="7389"/>
    <x v="23"/>
    <s v="Apr"/>
    <x v="5"/>
    <x v="378"/>
    <x v="180"/>
    <x v="125"/>
    <x v="100"/>
    <x v="106"/>
    <x v="620"/>
    <m/>
    <m/>
    <m/>
    <m/>
    <m/>
    <m/>
  </r>
  <r>
    <s v="Sega Casino"/>
    <x v="3"/>
    <n v="2005"/>
    <x v="7390"/>
    <x v="6"/>
    <s v="Mar"/>
    <x v="5"/>
    <x v="8"/>
    <x v="122"/>
    <x v="125"/>
    <x v="58"/>
    <x v="145"/>
    <x v="620"/>
    <n v="61"/>
    <n v="13"/>
    <m/>
    <m/>
    <s v="TOSE"/>
    <s v="T"/>
  </r>
  <r>
    <s v="Defender"/>
    <x v="13"/>
    <n v="2002"/>
    <x v="6479"/>
    <x v="18"/>
    <s v="Sep"/>
    <x v="5"/>
    <x v="39"/>
    <x v="360"/>
    <x v="287"/>
    <x v="58"/>
    <x v="106"/>
    <x v="620"/>
    <n v="69"/>
    <n v="15"/>
    <s v="tbd"/>
    <m/>
    <s v="7 Studios"/>
    <s v="T"/>
  </r>
  <r>
    <s v="Black &amp; White 2"/>
    <x v="14"/>
    <n v="2005"/>
    <x v="966"/>
    <x v="5"/>
    <s v="Jun"/>
    <x v="11"/>
    <x v="7"/>
    <x v="365"/>
    <x v="270"/>
    <x v="58"/>
    <x v="145"/>
    <x v="620"/>
    <m/>
    <m/>
    <m/>
    <m/>
    <m/>
    <m/>
  </r>
  <r>
    <s v="Captain Tsubasa: Aratanaru Densetsu Joshou"/>
    <x v="12"/>
    <n v="2002"/>
    <x v="7391"/>
    <x v="27"/>
    <s v="Apr"/>
    <x v="0"/>
    <x v="14"/>
    <x v="180"/>
    <x v="125"/>
    <x v="36"/>
    <x v="145"/>
    <x v="620"/>
    <m/>
    <m/>
    <m/>
    <m/>
    <m/>
    <m/>
  </r>
  <r>
    <s v="Zoids Assault"/>
    <x v="4"/>
    <n v="2007"/>
    <x v="2527"/>
    <x v="28"/>
    <s v="Jan"/>
    <x v="11"/>
    <x v="197"/>
    <x v="122"/>
    <x v="125"/>
    <x v="58"/>
    <x v="145"/>
    <x v="620"/>
    <n v="46"/>
    <n v="17"/>
    <n v="7.3"/>
    <n v="7"/>
    <s v="Takara Tomy"/>
    <s v="T"/>
  </r>
  <r>
    <s v="Arslan: The Warriors of Legend"/>
    <x v="9"/>
    <n v="2015"/>
    <x v="7392"/>
    <x v="34"/>
    <s v="Jan"/>
    <x v="8"/>
    <x v="48"/>
    <x v="396"/>
    <x v="45"/>
    <x v="57"/>
    <x v="145"/>
    <x v="620"/>
    <n v="69"/>
    <n v="43"/>
    <n v="6.6"/>
    <n v="23"/>
    <s v="Omega Force"/>
    <s v="T"/>
  </r>
  <r>
    <s v="Blood: The Last Vampire (Joukan)"/>
    <x v="6"/>
    <n v="2000"/>
    <x v="7393"/>
    <x v="19"/>
    <s v="Jun"/>
    <x v="10"/>
    <x v="3"/>
    <x v="180"/>
    <x v="125"/>
    <x v="100"/>
    <x v="106"/>
    <x v="620"/>
    <m/>
    <m/>
    <m/>
    <m/>
    <m/>
    <m/>
  </r>
  <r>
    <s v="World Championship Games: A Track &amp; Field Event"/>
    <x v="3"/>
    <n v="2008"/>
    <x v="7394"/>
    <x v="10"/>
    <s v="Dec"/>
    <x v="0"/>
    <x v="145"/>
    <x v="122"/>
    <x v="125"/>
    <x v="58"/>
    <x v="145"/>
    <x v="620"/>
    <m/>
    <m/>
    <m/>
    <m/>
    <m/>
    <m/>
  </r>
  <r>
    <s v="Clockwork Knight"/>
    <x v="23"/>
    <n v="1994"/>
    <x v="7395"/>
    <x v="2"/>
    <s v="May"/>
    <x v="1"/>
    <x v="8"/>
    <x v="180"/>
    <x v="125"/>
    <x v="100"/>
    <x v="106"/>
    <x v="620"/>
    <m/>
    <m/>
    <m/>
    <m/>
    <m/>
    <m/>
  </r>
  <r>
    <s v="Freestyle Metal X"/>
    <x v="6"/>
    <n v="2003"/>
    <x v="1525"/>
    <x v="34"/>
    <s v="Dec"/>
    <x v="2"/>
    <x v="39"/>
    <x v="393"/>
    <x v="298"/>
    <x v="58"/>
    <x v="145"/>
    <x v="620"/>
    <n v="67"/>
    <n v="25"/>
    <n v="8.3000000000000007"/>
    <n v="17"/>
    <s v="Deibus Studios"/>
    <s v="T"/>
  </r>
  <r>
    <s v="Pro Yaky? Spirits 2014"/>
    <x v="16"/>
    <n v="2014"/>
    <x v="7396"/>
    <x v="17"/>
    <s v="Dec"/>
    <x v="0"/>
    <x v="14"/>
    <x v="180"/>
    <x v="125"/>
    <x v="100"/>
    <x v="106"/>
    <x v="620"/>
    <m/>
    <m/>
    <m/>
    <m/>
    <m/>
    <m/>
  </r>
  <r>
    <s v="Sidewinder Max"/>
    <x v="6"/>
    <n v="2000"/>
    <x v="7397"/>
    <x v="3"/>
    <s v="Feb"/>
    <x v="7"/>
    <x v="371"/>
    <x v="180"/>
    <x v="125"/>
    <x v="100"/>
    <x v="106"/>
    <x v="620"/>
    <m/>
    <m/>
    <m/>
    <m/>
    <m/>
    <m/>
  </r>
  <r>
    <s v="Kenka Banchou 2: Full Throttle"/>
    <x v="6"/>
    <n v="2007"/>
    <x v="7398"/>
    <x v="0"/>
    <s v="Jan"/>
    <x v="8"/>
    <x v="130"/>
    <x v="180"/>
    <x v="125"/>
    <x v="100"/>
    <x v="106"/>
    <x v="620"/>
    <m/>
    <m/>
    <m/>
    <m/>
    <m/>
    <m/>
  </r>
  <r>
    <s v="Karaoke Revolution Presents American Idol Encore 2"/>
    <x v="4"/>
    <n v="2008"/>
    <x v="7399"/>
    <x v="9"/>
    <s v="Jul"/>
    <x v="5"/>
    <x v="14"/>
    <x v="122"/>
    <x v="125"/>
    <x v="58"/>
    <x v="145"/>
    <x v="620"/>
    <m/>
    <m/>
    <s v="tbd"/>
    <m/>
    <s v="Blitz Games"/>
    <s v="E10+"/>
  </r>
  <r>
    <s v="Dark Angel: Vampire Apocalypse"/>
    <x v="6"/>
    <n v="2001"/>
    <x v="2008"/>
    <x v="4"/>
    <s v="Apr"/>
    <x v="3"/>
    <x v="139"/>
    <x v="393"/>
    <x v="298"/>
    <x v="58"/>
    <x v="145"/>
    <x v="620"/>
    <n v="53"/>
    <n v="9"/>
    <n v="5.6"/>
    <n v="5"/>
    <s v="Metro3D"/>
    <s v="T"/>
  </r>
  <r>
    <s v="Momu-chan Diet Wii: Figurobics by Chon Dayon"/>
    <x v="0"/>
    <n v="2010"/>
    <x v="7400"/>
    <x v="24"/>
    <s v="Aug"/>
    <x v="5"/>
    <x v="68"/>
    <x v="180"/>
    <x v="125"/>
    <x v="100"/>
    <x v="106"/>
    <x v="620"/>
    <m/>
    <m/>
    <m/>
    <m/>
    <m/>
    <m/>
  </r>
  <r>
    <s v="Damnation"/>
    <x v="5"/>
    <n v="2009"/>
    <x v="7401"/>
    <x v="19"/>
    <s v="May"/>
    <x v="6"/>
    <x v="34"/>
    <x v="360"/>
    <x v="45"/>
    <x v="58"/>
    <x v="145"/>
    <x v="620"/>
    <n v="36"/>
    <n v="36"/>
    <n v="2.8"/>
    <n v="40"/>
    <s v="Blue Omega"/>
    <s v="M"/>
  </r>
  <r>
    <s v="Monster Jam: Path of Destruction"/>
    <x v="16"/>
    <n v="2010"/>
    <x v="4075"/>
    <x v="4"/>
    <s v="Jun"/>
    <x v="2"/>
    <x v="4"/>
    <x v="122"/>
    <x v="125"/>
    <x v="58"/>
    <x v="145"/>
    <x v="620"/>
    <m/>
    <m/>
    <s v="tbd"/>
    <m/>
    <s v="Virtuos"/>
    <s v="E"/>
  </r>
  <r>
    <s v="Atelier Totori: The Adventurer of Arland"/>
    <x v="22"/>
    <n v="2012"/>
    <x v="7402"/>
    <x v="34"/>
    <s v="Feb"/>
    <x v="3"/>
    <x v="243"/>
    <x v="180"/>
    <x v="125"/>
    <x v="100"/>
    <x v="106"/>
    <x v="620"/>
    <m/>
    <m/>
    <m/>
    <m/>
    <m/>
    <m/>
  </r>
  <r>
    <s v="No More Heroes: Red Zone"/>
    <x v="5"/>
    <n v="2011"/>
    <x v="6849"/>
    <x v="33"/>
    <s v="Sep"/>
    <x v="8"/>
    <x v="214"/>
    <x v="180"/>
    <x v="125"/>
    <x v="100"/>
    <x v="106"/>
    <x v="620"/>
    <m/>
    <m/>
    <m/>
    <m/>
    <m/>
    <m/>
  </r>
  <r>
    <s v="Deadliest Catch: Sea of Chaos"/>
    <x v="4"/>
    <n v="2010"/>
    <x v="6510"/>
    <x v="31"/>
    <s v="Jun"/>
    <x v="0"/>
    <x v="67"/>
    <x v="122"/>
    <x v="125"/>
    <x v="58"/>
    <x v="145"/>
    <x v="620"/>
    <n v="36"/>
    <n v="4"/>
    <s v="tbd"/>
    <m/>
    <s v="Crave"/>
    <s v="E10+"/>
  </r>
  <r>
    <s v="Playmobil Circus"/>
    <x v="0"/>
    <n v="2009"/>
    <x v="6423"/>
    <x v="18"/>
    <s v="Aug"/>
    <x v="8"/>
    <x v="51"/>
    <x v="383"/>
    <x v="287"/>
    <x v="58"/>
    <x v="145"/>
    <x v="620"/>
    <m/>
    <m/>
    <s v="tbd"/>
    <m/>
    <s v="Dreamcatcher"/>
    <s v="E"/>
  </r>
  <r>
    <s v="Super Puzzle Fighter II"/>
    <x v="8"/>
    <s v="N/A"/>
    <x v="7403"/>
    <x v="20"/>
    <s v="Mar"/>
    <x v="4"/>
    <x v="12"/>
    <x v="383"/>
    <x v="287"/>
    <x v="58"/>
    <x v="106"/>
    <x v="620"/>
    <n v="83"/>
    <n v="22"/>
    <n v="9.5"/>
    <n v="4"/>
    <s v="Atomic Planet Entertainment"/>
    <s v="E"/>
  </r>
  <r>
    <s v="Fate/Extella: The Umbral Star"/>
    <x v="22"/>
    <n v="2016"/>
    <x v="7404"/>
    <x v="14"/>
    <s v="Dec"/>
    <x v="8"/>
    <x v="148"/>
    <x v="180"/>
    <x v="125"/>
    <x v="100"/>
    <x v="106"/>
    <x v="620"/>
    <m/>
    <m/>
    <m/>
    <m/>
    <s v="Marvelous Inc."/>
    <s v="T"/>
  </r>
  <r>
    <s v="Battle Stadium D.O.N"/>
    <x v="19"/>
    <n v="2006"/>
    <x v="5772"/>
    <x v="0"/>
    <s v="Jun"/>
    <x v="9"/>
    <x v="25"/>
    <x v="180"/>
    <x v="125"/>
    <x v="100"/>
    <x v="106"/>
    <x v="620"/>
    <m/>
    <m/>
    <m/>
    <m/>
    <m/>
    <m/>
  </r>
  <r>
    <s v="Family GameShow"/>
    <x v="0"/>
    <n v="2009"/>
    <x v="4936"/>
    <x v="5"/>
    <s v="Sep"/>
    <x v="5"/>
    <x v="201"/>
    <x v="122"/>
    <x v="125"/>
    <x v="58"/>
    <x v="145"/>
    <x v="620"/>
    <m/>
    <m/>
    <s v="tbd"/>
    <m/>
    <s v="Zushi Games Ltd"/>
    <s v="E10+"/>
  </r>
  <r>
    <s v="Karaoke Revolution Presents American Idol Encore"/>
    <x v="5"/>
    <n v="2008"/>
    <x v="6463"/>
    <x v="2"/>
    <s v="Nov"/>
    <x v="5"/>
    <x v="14"/>
    <x v="122"/>
    <x v="125"/>
    <x v="58"/>
    <x v="145"/>
    <x v="620"/>
    <m/>
    <m/>
    <n v="6.6"/>
    <n v="7"/>
    <s v="Blitz Games"/>
    <s v="E"/>
  </r>
  <r>
    <s v="Pipe Mania"/>
    <x v="3"/>
    <n v="2008"/>
    <x v="7405"/>
    <x v="16"/>
    <s v="Jul"/>
    <x v="4"/>
    <x v="87"/>
    <x v="122"/>
    <x v="45"/>
    <x v="58"/>
    <x v="145"/>
    <x v="620"/>
    <n v="71"/>
    <n v="13"/>
    <s v="tbd"/>
    <m/>
    <s v="Razorworks"/>
    <s v="E"/>
  </r>
  <r>
    <s v="Dora's Big Birthday Adventure"/>
    <x v="3"/>
    <n v="2010"/>
    <x v="7406"/>
    <x v="27"/>
    <s v="Jun"/>
    <x v="5"/>
    <x v="2"/>
    <x v="122"/>
    <x v="45"/>
    <x v="58"/>
    <x v="145"/>
    <x v="620"/>
    <m/>
    <m/>
    <s v="tbd"/>
    <m/>
    <s v="2K Play"/>
    <s v="E"/>
  </r>
  <r>
    <s v="Crayon Shin-Chan Shokkugan! Densetsu o Yobu Omake Daiketsusen!!"/>
    <x v="3"/>
    <n v="2010"/>
    <x v="7407"/>
    <x v="22"/>
    <s v="Sep"/>
    <x v="8"/>
    <x v="25"/>
    <x v="180"/>
    <x v="125"/>
    <x v="100"/>
    <x v="106"/>
    <x v="620"/>
    <m/>
    <m/>
    <m/>
    <m/>
    <m/>
    <m/>
  </r>
  <r>
    <s v="Kurikin: Nano Island Story"/>
    <x v="3"/>
    <n v="2007"/>
    <x v="4366"/>
    <x v="25"/>
    <s v="Jun"/>
    <x v="3"/>
    <x v="0"/>
    <x v="180"/>
    <x v="125"/>
    <x v="100"/>
    <x v="106"/>
    <x v="620"/>
    <m/>
    <m/>
    <m/>
    <m/>
    <m/>
    <m/>
  </r>
  <r>
    <s v="Supreme Commander"/>
    <x v="4"/>
    <n v="2008"/>
    <x v="5724"/>
    <x v="32"/>
    <s v="Sep"/>
    <x v="11"/>
    <x v="11"/>
    <x v="360"/>
    <x v="45"/>
    <x v="58"/>
    <x v="145"/>
    <x v="620"/>
    <n v="56"/>
    <n v="24"/>
    <n v="5.7"/>
    <n v="19"/>
    <s v="Hellbent Games"/>
    <s v="E10+"/>
  </r>
  <r>
    <s v="Might &amp; Magic Heroes VII"/>
    <x v="14"/>
    <n v="2015"/>
    <x v="7138"/>
    <x v="32"/>
    <s v="Mar"/>
    <x v="11"/>
    <x v="5"/>
    <x v="180"/>
    <x v="283"/>
    <x v="58"/>
    <x v="106"/>
    <x v="620"/>
    <m/>
    <m/>
    <m/>
    <m/>
    <m/>
    <m/>
  </r>
  <r>
    <s v="Transworld Snowboarding"/>
    <x v="13"/>
    <n v="2002"/>
    <x v="7408"/>
    <x v="27"/>
    <s v="Oct"/>
    <x v="0"/>
    <x v="10"/>
    <x v="360"/>
    <x v="287"/>
    <x v="58"/>
    <x v="106"/>
    <x v="620"/>
    <n v="74"/>
    <n v="14"/>
    <n v="9.1999999999999993"/>
    <n v="14"/>
    <s v="Housemarque"/>
    <s v="T"/>
  </r>
  <r>
    <s v="NFL Blitz 20-02"/>
    <x v="19"/>
    <n v="2002"/>
    <x v="7409"/>
    <x v="14"/>
    <s v="Jun"/>
    <x v="0"/>
    <x v="39"/>
    <x v="360"/>
    <x v="287"/>
    <x v="58"/>
    <x v="106"/>
    <x v="620"/>
    <n v="77"/>
    <n v="9"/>
    <s v="tbd"/>
    <m/>
    <s v="Point of View"/>
    <s v="E"/>
  </r>
  <r>
    <s v="World Soccer Winning Eleven 8 International"/>
    <x v="13"/>
    <n v="2004"/>
    <x v="1481"/>
    <x v="23"/>
    <s v="Oct"/>
    <x v="0"/>
    <x v="14"/>
    <x v="360"/>
    <x v="287"/>
    <x v="58"/>
    <x v="106"/>
    <x v="620"/>
    <n v="90"/>
    <n v="25"/>
    <n v="8.4"/>
    <n v="11"/>
    <s v="KCET"/>
    <s v="E"/>
  </r>
  <r>
    <s v="Sniper Elite"/>
    <x v="13"/>
    <n v="2005"/>
    <x v="6990"/>
    <x v="22"/>
    <s v="Feb"/>
    <x v="6"/>
    <x v="5"/>
    <x v="360"/>
    <x v="287"/>
    <x v="58"/>
    <x v="106"/>
    <x v="620"/>
    <n v="77"/>
    <n v="25"/>
    <n v="8.5"/>
    <n v="11"/>
    <s v="Rebellion"/>
    <s v="M"/>
  </r>
  <r>
    <s v="Mahjong Cub3D"/>
    <x v="10"/>
    <n v="2011"/>
    <x v="3736"/>
    <x v="7"/>
    <s v="May"/>
    <x v="4"/>
    <x v="240"/>
    <x v="360"/>
    <x v="125"/>
    <x v="64"/>
    <x v="106"/>
    <x v="620"/>
    <n v="67"/>
    <n v="11"/>
    <n v="5.3"/>
    <n v="4"/>
    <s v="SunSoft"/>
    <s v="E"/>
  </r>
  <r>
    <s v="Test Drive: Eve of Destruction"/>
    <x v="13"/>
    <n v="2004"/>
    <x v="7410"/>
    <x v="7"/>
    <s v="May"/>
    <x v="2"/>
    <x v="10"/>
    <x v="360"/>
    <x v="287"/>
    <x v="58"/>
    <x v="106"/>
    <x v="620"/>
    <n v="72"/>
    <n v="28"/>
    <n v="8.6999999999999993"/>
    <n v="7"/>
    <s v="Monster Games Inc."/>
    <s v="T"/>
  </r>
  <r>
    <s v="Blazblue: Continuum Shift Extend"/>
    <x v="5"/>
    <n v="2011"/>
    <x v="4934"/>
    <x v="18"/>
    <s v="Jun"/>
    <x v="9"/>
    <x v="148"/>
    <x v="180"/>
    <x v="125"/>
    <x v="100"/>
    <x v="106"/>
    <x v="620"/>
    <n v="73"/>
    <n v="6"/>
    <n v="7.5"/>
    <n v="27"/>
    <s v="Arc System Works"/>
    <s v="T"/>
  </r>
  <r>
    <s v="Crimson Sea"/>
    <x v="13"/>
    <n v="2002"/>
    <x v="5305"/>
    <x v="9"/>
    <s v="Jun"/>
    <x v="8"/>
    <x v="48"/>
    <x v="393"/>
    <x v="45"/>
    <x v="57"/>
    <x v="106"/>
    <x v="620"/>
    <n v="78"/>
    <n v="19"/>
    <n v="8.1999999999999993"/>
    <n v="10"/>
    <s v="Koei"/>
    <s v="T"/>
  </r>
  <r>
    <s v="FIFA Street 3"/>
    <x v="3"/>
    <n v="2008"/>
    <x v="7411"/>
    <x v="7"/>
    <s v="Sep"/>
    <x v="0"/>
    <x v="7"/>
    <x v="383"/>
    <x v="287"/>
    <x v="58"/>
    <x v="145"/>
    <x v="620"/>
    <n v="56"/>
    <n v="8"/>
    <s v="tbd"/>
    <m/>
    <s v="EA Canada, Exient Entertainment"/>
    <s v="E"/>
  </r>
  <r>
    <s v="Naruto Shippuden: Gekito Ninja Taisen! EX 2"/>
    <x v="0"/>
    <n v="2007"/>
    <x v="7412"/>
    <x v="23"/>
    <s v="Sep"/>
    <x v="9"/>
    <x v="197"/>
    <x v="180"/>
    <x v="125"/>
    <x v="100"/>
    <x v="106"/>
    <x v="620"/>
    <m/>
    <m/>
    <m/>
    <m/>
    <m/>
    <m/>
  </r>
  <r>
    <s v="Red Bull BC One"/>
    <x v="3"/>
    <n v="2008"/>
    <x v="7413"/>
    <x v="23"/>
    <s v="Apr"/>
    <x v="5"/>
    <x v="289"/>
    <x v="122"/>
    <x v="125"/>
    <x v="58"/>
    <x v="145"/>
    <x v="620"/>
    <n v="48"/>
    <n v="15"/>
    <n v="5.3"/>
    <n v="8"/>
    <s v="Smack Down Productions"/>
    <s v="E"/>
  </r>
  <r>
    <s v="The Weakest Link"/>
    <x v="12"/>
    <n v="2001"/>
    <x v="5105"/>
    <x v="25"/>
    <s v="Feb"/>
    <x v="5"/>
    <x v="4"/>
    <x v="268"/>
    <x v="298"/>
    <x v="58"/>
    <x v="145"/>
    <x v="620"/>
    <n v="63"/>
    <n v="7"/>
    <n v="7.2"/>
    <n v="6"/>
    <s v="Activision, Traveller's Tales"/>
    <s v="E"/>
  </r>
  <r>
    <s v="Rock Band Country Track Pack 2"/>
    <x v="0"/>
    <n v="2011"/>
    <x v="5552"/>
    <x v="10"/>
    <s v="Feb"/>
    <x v="5"/>
    <x v="31"/>
    <x v="122"/>
    <x v="125"/>
    <x v="58"/>
    <x v="145"/>
    <x v="620"/>
    <m/>
    <m/>
    <s v="tbd"/>
    <m/>
    <s v="Electronic Arts"/>
    <s v="E10+"/>
  </r>
  <r>
    <s v="Lethal Enforcers"/>
    <x v="7"/>
    <n v="1993"/>
    <x v="1186"/>
    <x v="9"/>
    <s v="Dec"/>
    <x v="6"/>
    <x v="14"/>
    <x v="180"/>
    <x v="125"/>
    <x v="100"/>
    <x v="106"/>
    <x v="620"/>
    <m/>
    <m/>
    <m/>
    <m/>
    <m/>
    <m/>
  </r>
  <r>
    <s v="Viewtiful Joe: Red Hot Rumble"/>
    <x v="16"/>
    <n v="2006"/>
    <x v="787"/>
    <x v="20"/>
    <s v="Dec"/>
    <x v="8"/>
    <x v="12"/>
    <x v="122"/>
    <x v="125"/>
    <x v="58"/>
    <x v="145"/>
    <x v="620"/>
    <n v="63"/>
    <n v="24"/>
    <n v="6.3"/>
    <n v="6"/>
    <s v="Clover Studio"/>
    <s v="T"/>
  </r>
  <r>
    <s v="Wolfenstein: The Old Blood"/>
    <x v="14"/>
    <n v="2015"/>
    <x v="492"/>
    <x v="15"/>
    <s v="Jan"/>
    <x v="8"/>
    <x v="6"/>
    <x v="180"/>
    <x v="283"/>
    <x v="58"/>
    <x v="106"/>
    <x v="620"/>
    <n v="76"/>
    <n v="30"/>
    <n v="7.6"/>
    <n v="338"/>
    <s v="MachineGames"/>
    <s v="M"/>
  </r>
  <r>
    <s v="GRID Autosport"/>
    <x v="4"/>
    <n v="2014"/>
    <x v="3031"/>
    <x v="1"/>
    <s v="Sep"/>
    <x v="2"/>
    <x v="34"/>
    <x v="396"/>
    <x v="300"/>
    <x v="58"/>
    <x v="145"/>
    <x v="620"/>
    <n v="75"/>
    <n v="15"/>
    <n v="6"/>
    <n v="56"/>
    <s v="Codemasters"/>
    <s v="E"/>
  </r>
  <r>
    <s v="Romance of the Three Kingdoms XII"/>
    <x v="5"/>
    <n v="2012"/>
    <x v="513"/>
    <x v="18"/>
    <s v="Nov"/>
    <x v="11"/>
    <x v="48"/>
    <x v="180"/>
    <x v="125"/>
    <x v="100"/>
    <x v="106"/>
    <x v="620"/>
    <m/>
    <m/>
    <m/>
    <m/>
    <m/>
    <m/>
  </r>
  <r>
    <s v="The Mummy: Tomb of the Dragon Emperor"/>
    <x v="3"/>
    <n v="2008"/>
    <x v="6063"/>
    <x v="2"/>
    <s v="Nov"/>
    <x v="8"/>
    <x v="23"/>
    <x v="122"/>
    <x v="125"/>
    <x v="58"/>
    <x v="145"/>
    <x v="620"/>
    <n v="43"/>
    <n v="5"/>
    <s v="tbd"/>
    <m/>
    <s v="Artificial Mind and Movement"/>
    <s v="T"/>
  </r>
  <r>
    <s v="Ikaruga"/>
    <x v="19"/>
    <n v="2003"/>
    <x v="7414"/>
    <x v="6"/>
    <s v="May"/>
    <x v="6"/>
    <x v="10"/>
    <x v="360"/>
    <x v="287"/>
    <x v="58"/>
    <x v="106"/>
    <x v="620"/>
    <n v="85"/>
    <n v="52"/>
    <n v="8.5"/>
    <n v="42"/>
    <s v="Treasure"/>
    <s v="E"/>
  </r>
  <r>
    <s v="The Suffering: Ties That Bind"/>
    <x v="13"/>
    <n v="2005"/>
    <x v="3851"/>
    <x v="1"/>
    <s v="Mar"/>
    <x v="8"/>
    <x v="39"/>
    <x v="360"/>
    <x v="287"/>
    <x v="58"/>
    <x v="106"/>
    <x v="620"/>
    <n v="76"/>
    <n v="36"/>
    <n v="9.1"/>
    <n v="8"/>
    <s v="Surreal Software"/>
    <s v="M"/>
  </r>
  <r>
    <s v="Scooby-Doo! Unmasked"/>
    <x v="3"/>
    <n v="2005"/>
    <x v="5934"/>
    <x v="14"/>
    <s v="Nov"/>
    <x v="1"/>
    <x v="28"/>
    <x v="360"/>
    <x v="45"/>
    <x v="58"/>
    <x v="145"/>
    <x v="620"/>
    <m/>
    <m/>
    <m/>
    <m/>
    <m/>
    <m/>
  </r>
  <r>
    <s v="MLB Superstars"/>
    <x v="0"/>
    <n v="2008"/>
    <x v="7415"/>
    <x v="28"/>
    <s v="Dec"/>
    <x v="0"/>
    <x v="2"/>
    <x v="122"/>
    <x v="125"/>
    <x v="58"/>
    <x v="145"/>
    <x v="620"/>
    <m/>
    <m/>
    <s v="tbd"/>
    <m/>
    <s v="Deep Fried Entertainment"/>
    <s v="E"/>
  </r>
  <r>
    <s v="Adventure Time: Finn &amp; Jake Investigations"/>
    <x v="5"/>
    <n v="2015"/>
    <x v="752"/>
    <x v="25"/>
    <s v="Sep"/>
    <x v="8"/>
    <x v="241"/>
    <x v="324"/>
    <x v="300"/>
    <x v="58"/>
    <x v="145"/>
    <x v="620"/>
    <m/>
    <m/>
    <m/>
    <m/>
    <m/>
    <m/>
  </r>
  <r>
    <s v="Challenge Me: Brain Puzzles 2"/>
    <x v="3"/>
    <n v="2010"/>
    <x v="708"/>
    <x v="5"/>
    <s v="May"/>
    <x v="4"/>
    <x v="347"/>
    <x v="268"/>
    <x v="203"/>
    <x v="58"/>
    <x v="145"/>
    <x v="620"/>
    <m/>
    <m/>
    <s v="tbd"/>
    <m/>
    <s v="O-Games"/>
    <s v="E"/>
  </r>
  <r>
    <s v="Remington Super Slam Hunting: Alaska"/>
    <x v="0"/>
    <n v="2011"/>
    <x v="120"/>
    <x v="10"/>
    <s v="Nov"/>
    <x v="0"/>
    <x v="180"/>
    <x v="122"/>
    <x v="125"/>
    <x v="58"/>
    <x v="145"/>
    <x v="620"/>
    <m/>
    <m/>
    <s v="tbd"/>
    <m/>
    <s v="Jack of All Games, eV Interactive"/>
    <s v="T"/>
  </r>
  <r>
    <s v="Reading Training"/>
    <x v="3"/>
    <n v="2007"/>
    <x v="7416"/>
    <x v="2"/>
    <s v="Jul"/>
    <x v="5"/>
    <x v="366"/>
    <x v="180"/>
    <x v="125"/>
    <x v="36"/>
    <x v="106"/>
    <x v="620"/>
    <m/>
    <m/>
    <m/>
    <m/>
    <m/>
    <m/>
  </r>
  <r>
    <s v="Nobunaga's Ambition: Iron Triangle"/>
    <x v="6"/>
    <n v="2006"/>
    <x v="7417"/>
    <x v="10"/>
    <s v="Dec"/>
    <x v="11"/>
    <x v="48"/>
    <x v="393"/>
    <x v="298"/>
    <x v="58"/>
    <x v="145"/>
    <x v="620"/>
    <n v="76"/>
    <n v="8"/>
    <n v="8"/>
    <n v="7"/>
    <s v="Koei"/>
    <s v="E10+"/>
  </r>
  <r>
    <s v="Crysis: Maximum Edition"/>
    <x v="14"/>
    <n v="2009"/>
    <x v="5099"/>
    <x v="17"/>
    <s v="Mar"/>
    <x v="6"/>
    <x v="7"/>
    <x v="180"/>
    <x v="270"/>
    <x v="58"/>
    <x v="133"/>
    <x v="620"/>
    <m/>
    <m/>
    <n v="8.1999999999999993"/>
    <n v="11"/>
    <s v="Electronic Arts"/>
    <s v="M"/>
  </r>
  <r>
    <s v="Cake Mania: Main Street"/>
    <x v="3"/>
    <n v="2011"/>
    <x v="7418"/>
    <x v="30"/>
    <s v="May"/>
    <x v="7"/>
    <x v="35"/>
    <x v="122"/>
    <x v="125"/>
    <x v="58"/>
    <x v="145"/>
    <x v="620"/>
    <m/>
    <m/>
    <s v="tbd"/>
    <m/>
    <s v="Majesco Games, Majesco"/>
    <s v="E10+"/>
  </r>
  <r>
    <s v="Jikkyou Powerful Pro Yakyuu 2012"/>
    <x v="22"/>
    <n v="2012"/>
    <x v="7419"/>
    <x v="19"/>
    <s v="Sep"/>
    <x v="8"/>
    <x v="14"/>
    <x v="180"/>
    <x v="125"/>
    <x v="100"/>
    <x v="106"/>
    <x v="620"/>
    <m/>
    <m/>
    <m/>
    <m/>
    <m/>
    <m/>
  </r>
  <r>
    <s v="Roary the Racing Car"/>
    <x v="3"/>
    <n v="2009"/>
    <x v="7420"/>
    <x v="6"/>
    <s v="Feb"/>
    <x v="5"/>
    <x v="194"/>
    <x v="180"/>
    <x v="283"/>
    <x v="58"/>
    <x v="145"/>
    <x v="620"/>
    <m/>
    <m/>
    <m/>
    <m/>
    <m/>
    <m/>
  </r>
  <r>
    <s v="The Mummy: Tomb of the Dragon Emperor"/>
    <x v="0"/>
    <n v="2008"/>
    <x v="5340"/>
    <x v="2"/>
    <s v="May"/>
    <x v="8"/>
    <x v="23"/>
    <x v="122"/>
    <x v="125"/>
    <x v="58"/>
    <x v="145"/>
    <x v="620"/>
    <n v="39"/>
    <n v="7"/>
    <n v="6.4"/>
    <n v="5"/>
    <s v="Eurocom Entertainment Software"/>
    <s v="T"/>
  </r>
  <r>
    <s v="Harvest Moon: Boy &amp; Girl"/>
    <x v="16"/>
    <n v="2005"/>
    <x v="314"/>
    <x v="13"/>
    <s v="Jan"/>
    <x v="7"/>
    <x v="214"/>
    <x v="122"/>
    <x v="125"/>
    <x v="58"/>
    <x v="145"/>
    <x v="620"/>
    <m/>
    <m/>
    <m/>
    <m/>
    <m/>
    <m/>
  </r>
  <r>
    <s v="Dreamer Series: Teacher"/>
    <x v="3"/>
    <n v="2009"/>
    <x v="6236"/>
    <x v="11"/>
    <s v="Jan"/>
    <x v="7"/>
    <x v="41"/>
    <x v="122"/>
    <x v="125"/>
    <x v="58"/>
    <x v="145"/>
    <x v="620"/>
    <m/>
    <m/>
    <s v="tbd"/>
    <m/>
    <s v="Dreamcatcher"/>
    <s v="E"/>
  </r>
  <r>
    <s v="Knights in the Nightmare"/>
    <x v="16"/>
    <n v="2010"/>
    <x v="7421"/>
    <x v="0"/>
    <s v="Nov"/>
    <x v="3"/>
    <x v="91"/>
    <x v="383"/>
    <x v="125"/>
    <x v="64"/>
    <x v="145"/>
    <x v="620"/>
    <n v="75"/>
    <n v="10"/>
    <n v="7.7"/>
    <n v="7"/>
    <s v="Sting"/>
    <s v="T"/>
  </r>
  <r>
    <s v="Pillow Pets"/>
    <x v="3"/>
    <n v="2011"/>
    <x v="7422"/>
    <x v="6"/>
    <s v="Sep"/>
    <x v="10"/>
    <x v="177"/>
    <x v="122"/>
    <x v="125"/>
    <x v="58"/>
    <x v="145"/>
    <x v="620"/>
    <m/>
    <m/>
    <s v="tbd"/>
    <m/>
    <s v="GameMill Publishing, 1st Playable Productions"/>
    <s v="E"/>
  </r>
  <r>
    <s v="Sengoku Basara 4: Sumeragi"/>
    <x v="5"/>
    <n v="2015"/>
    <x v="1618"/>
    <x v="26"/>
    <s v="Aug"/>
    <x v="8"/>
    <x v="12"/>
    <x v="180"/>
    <x v="125"/>
    <x v="100"/>
    <x v="106"/>
    <x v="620"/>
    <m/>
    <m/>
    <m/>
    <m/>
    <m/>
    <m/>
  </r>
  <r>
    <s v="Terraria"/>
    <x v="10"/>
    <n v="2016"/>
    <x v="7423"/>
    <x v="32"/>
    <s v="Jan"/>
    <x v="8"/>
    <x v="11"/>
    <x v="180"/>
    <x v="203"/>
    <x v="69"/>
    <x v="106"/>
    <x v="620"/>
    <n v="71"/>
    <n v="6"/>
    <n v="7.1"/>
    <n v="21"/>
    <s v="Re-Logic"/>
    <s v="T"/>
  </r>
  <r>
    <s v="Shrek Smash n' Crash Racing"/>
    <x v="16"/>
    <n v="2006"/>
    <x v="5821"/>
    <x v="8"/>
    <s v="Sep"/>
    <x v="2"/>
    <x v="4"/>
    <x v="122"/>
    <x v="125"/>
    <x v="58"/>
    <x v="145"/>
    <x v="620"/>
    <m/>
    <m/>
    <n v="9.3000000000000007"/>
    <n v="4"/>
    <s v="Activision"/>
    <s v="E"/>
  </r>
  <r>
    <s v="El Tigre: The Adventures of Manny Rivera"/>
    <x v="3"/>
    <n v="2007"/>
    <x v="2014"/>
    <x v="14"/>
    <s v="Mar"/>
    <x v="1"/>
    <x v="28"/>
    <x v="122"/>
    <x v="125"/>
    <x v="58"/>
    <x v="145"/>
    <x v="620"/>
    <n v="53"/>
    <n v="5"/>
    <s v="tbd"/>
    <m/>
    <s v="THQ"/>
    <s v="E"/>
  </r>
  <r>
    <s v="Jambo! Safari Animal Rescue"/>
    <x v="0"/>
    <n v="2009"/>
    <x v="2634"/>
    <x v="13"/>
    <s v="Aug"/>
    <x v="7"/>
    <x v="8"/>
    <x v="360"/>
    <x v="45"/>
    <x v="58"/>
    <x v="145"/>
    <x v="620"/>
    <m/>
    <m/>
    <m/>
    <m/>
    <m/>
    <m/>
  </r>
  <r>
    <s v="WRC 5: FIA World Rally Championship"/>
    <x v="5"/>
    <n v="2015"/>
    <x v="6552"/>
    <x v="22"/>
    <s v="Dec"/>
    <x v="0"/>
    <x v="340"/>
    <x v="324"/>
    <x v="300"/>
    <x v="58"/>
    <x v="145"/>
    <x v="620"/>
    <m/>
    <m/>
    <m/>
    <m/>
    <m/>
    <m/>
  </r>
  <r>
    <s v="Petz: Saddle Club"/>
    <x v="16"/>
    <n v="2009"/>
    <x v="1667"/>
    <x v="14"/>
    <s v="Dec"/>
    <x v="7"/>
    <x v="5"/>
    <x v="122"/>
    <x v="125"/>
    <x v="58"/>
    <x v="145"/>
    <x v="620"/>
    <m/>
    <m/>
    <s v="tbd"/>
    <m/>
    <s v="Ubisoft"/>
    <s v="E"/>
  </r>
  <r>
    <s v="Digimon World Re:Digitize Decode"/>
    <x v="10"/>
    <n v="2013"/>
    <x v="536"/>
    <x v="1"/>
    <s v="Dec"/>
    <x v="3"/>
    <x v="25"/>
    <x v="180"/>
    <x v="125"/>
    <x v="100"/>
    <x v="106"/>
    <x v="620"/>
    <m/>
    <m/>
    <m/>
    <m/>
    <m/>
    <m/>
  </r>
  <r>
    <s v="Digimon World 4"/>
    <x v="19"/>
    <n v="2005"/>
    <x v="6983"/>
    <x v="1"/>
    <s v="Aug"/>
    <x v="3"/>
    <x v="25"/>
    <x v="360"/>
    <x v="287"/>
    <x v="58"/>
    <x v="106"/>
    <x v="620"/>
    <n v="55"/>
    <n v="4"/>
    <n v="8.1"/>
    <n v="19"/>
    <s v="Bandai"/>
    <s v="E"/>
  </r>
  <r>
    <s v="MLB 2K9 Fantasy All-Stars"/>
    <x v="3"/>
    <n v="2009"/>
    <x v="4893"/>
    <x v="14"/>
    <s v="Jul"/>
    <x v="0"/>
    <x v="2"/>
    <x v="122"/>
    <x v="125"/>
    <x v="58"/>
    <x v="145"/>
    <x v="620"/>
    <m/>
    <m/>
    <s v="tbd"/>
    <m/>
    <s v="Take-Two Interactive"/>
    <s v="E"/>
  </r>
  <r>
    <s v="Spectral Force 3"/>
    <x v="4"/>
    <n v="2006"/>
    <x v="7424"/>
    <x v="4"/>
    <s v="Mar"/>
    <x v="3"/>
    <x v="323"/>
    <x v="122"/>
    <x v="125"/>
    <x v="58"/>
    <x v="145"/>
    <x v="620"/>
    <n v="59"/>
    <n v="16"/>
    <n v="7.5"/>
    <n v="19"/>
    <s v="Xpec"/>
    <s v="T"/>
  </r>
  <r>
    <s v="Ford Racing 3"/>
    <x v="13"/>
    <n v="2004"/>
    <x v="2467"/>
    <x v="24"/>
    <s v="Aug"/>
    <x v="2"/>
    <x v="2"/>
    <x v="360"/>
    <x v="287"/>
    <x v="58"/>
    <x v="106"/>
    <x v="620"/>
    <n v="58"/>
    <n v="12"/>
    <s v="tbd"/>
    <m/>
    <s v="Razorworks Studios"/>
    <s v="E"/>
  </r>
  <r>
    <s v="MLB SlugFest Loaded"/>
    <x v="13"/>
    <n v="2004"/>
    <x v="7425"/>
    <x v="11"/>
    <s v="Jan"/>
    <x v="0"/>
    <x v="39"/>
    <x v="360"/>
    <x v="287"/>
    <x v="58"/>
    <x v="106"/>
    <x v="620"/>
    <n v="77"/>
    <n v="34"/>
    <s v="tbd"/>
    <m/>
    <s v="Point of View"/>
    <s v="T"/>
  </r>
  <r>
    <s v="Sotsugyou Crossworld"/>
    <x v="12"/>
    <n v="1996"/>
    <x v="7426"/>
    <x v="7"/>
    <s v="Jan"/>
    <x v="7"/>
    <x v="379"/>
    <x v="180"/>
    <x v="125"/>
    <x v="36"/>
    <x v="145"/>
    <x v="620"/>
    <m/>
    <m/>
    <m/>
    <m/>
    <m/>
    <m/>
  </r>
  <r>
    <s v="Ty the Tasmanian Tiger 3: Night of the Quinkan"/>
    <x v="19"/>
    <n v="2005"/>
    <x v="5489"/>
    <x v="19"/>
    <s v="May"/>
    <x v="8"/>
    <x v="4"/>
    <x v="360"/>
    <x v="287"/>
    <x v="58"/>
    <x v="106"/>
    <x v="620"/>
    <n v="68"/>
    <n v="11"/>
    <n v="8"/>
    <n v="9"/>
    <s v="Krome Studios"/>
    <s v="E10+"/>
  </r>
  <r>
    <s v="The Amazing Spider-Man (Console Version)"/>
    <x v="18"/>
    <n v="2013"/>
    <x v="5393"/>
    <x v="14"/>
    <s v="Sep"/>
    <x v="8"/>
    <x v="4"/>
    <x v="268"/>
    <x v="298"/>
    <x v="58"/>
    <x v="145"/>
    <x v="620"/>
    <m/>
    <m/>
    <m/>
    <m/>
    <m/>
    <m/>
  </r>
  <r>
    <s v="Ys I &amp; II Chronicles"/>
    <x v="16"/>
    <n v="2009"/>
    <x v="7427"/>
    <x v="31"/>
    <s v="Aug"/>
    <x v="3"/>
    <x v="251"/>
    <x v="268"/>
    <x v="125"/>
    <x v="102"/>
    <x v="145"/>
    <x v="620"/>
    <m/>
    <m/>
    <m/>
    <m/>
    <m/>
    <m/>
  </r>
  <r>
    <s v="R: Racing Evolution"/>
    <x v="13"/>
    <n v="2003"/>
    <x v="4502"/>
    <x v="27"/>
    <s v="Jan"/>
    <x v="2"/>
    <x v="25"/>
    <x v="383"/>
    <x v="287"/>
    <x v="58"/>
    <x v="106"/>
    <x v="620"/>
    <n v="67"/>
    <n v="29"/>
    <s v="tbd"/>
    <m/>
    <s v="Namco"/>
    <s v="T"/>
  </r>
  <r>
    <s v="Bionicle"/>
    <x v="8"/>
    <n v="2003"/>
    <x v="1600"/>
    <x v="32"/>
    <s v="Mar"/>
    <x v="8"/>
    <x v="28"/>
    <x v="383"/>
    <x v="287"/>
    <x v="58"/>
    <x v="106"/>
    <x v="620"/>
    <m/>
    <m/>
    <s v="tbd"/>
    <m/>
    <s v="Mobius Entertainment"/>
    <s v="E"/>
  </r>
  <r>
    <s v="The Ant Bully"/>
    <x v="0"/>
    <n v="2006"/>
    <x v="7428"/>
    <x v="7"/>
    <s v="Nov"/>
    <x v="1"/>
    <x v="39"/>
    <x v="122"/>
    <x v="125"/>
    <x v="58"/>
    <x v="145"/>
    <x v="620"/>
    <n v="45"/>
    <n v="12"/>
    <n v="1.4"/>
    <n v="5"/>
    <s v="Artificial Mind and Movement"/>
    <s v="E10+"/>
  </r>
  <r>
    <s v="Risen 3: Titan Lords"/>
    <x v="14"/>
    <n v="2014"/>
    <x v="7429"/>
    <x v="26"/>
    <s v="Oct"/>
    <x v="3"/>
    <x v="41"/>
    <x v="180"/>
    <x v="283"/>
    <x v="58"/>
    <x v="106"/>
    <x v="620"/>
    <n v="65"/>
    <n v="49"/>
    <n v="5.7"/>
    <n v="822"/>
    <s v="Piranha Bytes"/>
    <s v="M"/>
  </r>
  <r>
    <s v="Bleach GC: Tasogare Ni Mamieru Shinigami"/>
    <x v="19"/>
    <n v="2005"/>
    <x v="7430"/>
    <x v="29"/>
    <s v="Aug"/>
    <x v="9"/>
    <x v="8"/>
    <x v="180"/>
    <x v="125"/>
    <x v="36"/>
    <x v="106"/>
    <x v="620"/>
    <m/>
    <m/>
    <m/>
    <m/>
    <m/>
    <m/>
  </r>
  <r>
    <s v="Chou Jigen Game Neptune Mk-II"/>
    <x v="5"/>
    <n v="2011"/>
    <x v="6644"/>
    <x v="11"/>
    <s v="Jun"/>
    <x v="3"/>
    <x v="266"/>
    <x v="180"/>
    <x v="125"/>
    <x v="100"/>
    <x v="106"/>
    <x v="620"/>
    <m/>
    <m/>
    <m/>
    <m/>
    <m/>
    <m/>
  </r>
  <r>
    <s v="Battle Fantasia"/>
    <x v="4"/>
    <n v="2008"/>
    <x v="7431"/>
    <x v="20"/>
    <s v="Dec"/>
    <x v="9"/>
    <x v="11"/>
    <x v="360"/>
    <x v="125"/>
    <x v="62"/>
    <x v="145"/>
    <x v="620"/>
    <n v="71"/>
    <n v="22"/>
    <n v="6.6"/>
    <n v="8"/>
    <s v="Arc System Works"/>
    <s v="T"/>
  </r>
  <r>
    <s v="Jikkyou Powerful Pro Yakyuu 2000 Ketteiban"/>
    <x v="12"/>
    <n v="2000"/>
    <x v="6257"/>
    <x v="5"/>
    <s v="Sep"/>
    <x v="0"/>
    <x v="14"/>
    <x v="180"/>
    <x v="125"/>
    <x v="36"/>
    <x v="145"/>
    <x v="620"/>
    <m/>
    <m/>
    <m/>
    <m/>
    <m/>
    <m/>
  </r>
  <r>
    <s v="Karaoke Revolution"/>
    <x v="13"/>
    <n v="2004"/>
    <x v="7432"/>
    <x v="13"/>
    <s v="Sep"/>
    <x v="5"/>
    <x v="14"/>
    <x v="383"/>
    <x v="287"/>
    <x v="58"/>
    <x v="106"/>
    <x v="620"/>
    <n v="80"/>
    <n v="13"/>
    <n v="8.5"/>
    <n v="4"/>
    <s v="Secret Level"/>
    <s v="E"/>
  </r>
  <r>
    <s v="Fire Pro Wrestling Returns"/>
    <x v="6"/>
    <n v="2005"/>
    <x v="7433"/>
    <x v="27"/>
    <s v="Jun"/>
    <x v="0"/>
    <x v="11"/>
    <x v="393"/>
    <x v="298"/>
    <x v="58"/>
    <x v="145"/>
    <x v="620"/>
    <n v="78"/>
    <n v="12"/>
    <n v="8.5"/>
    <n v="17"/>
    <s v="S-Neo"/>
    <s v="T"/>
  </r>
  <r>
    <s v="Obscure: The Aftermath"/>
    <x v="16"/>
    <n v="2009"/>
    <x v="7434"/>
    <x v="24"/>
    <s v="Jan"/>
    <x v="8"/>
    <x v="289"/>
    <x v="268"/>
    <x v="298"/>
    <x v="58"/>
    <x v="145"/>
    <x v="620"/>
    <n v="66"/>
    <n v="25"/>
    <n v="8.1999999999999993"/>
    <n v="20"/>
    <s v="Hydravision"/>
    <s v="M"/>
  </r>
  <r>
    <s v="Jimmy Neutron: Boy Genius"/>
    <x v="19"/>
    <n v="2002"/>
    <x v="5108"/>
    <x v="1"/>
    <s v="Feb"/>
    <x v="1"/>
    <x v="28"/>
    <x v="360"/>
    <x v="287"/>
    <x v="58"/>
    <x v="106"/>
    <x v="620"/>
    <n v="42"/>
    <n v="4"/>
    <n v="5.0999999999999996"/>
    <n v="7"/>
    <s v="Big Sky Software"/>
    <s v="E"/>
  </r>
  <r>
    <s v="Henry Hatsworth in the Puzzling Adventure"/>
    <x v="3"/>
    <n v="2009"/>
    <x v="3780"/>
    <x v="32"/>
    <s v="Jan"/>
    <x v="4"/>
    <x v="7"/>
    <x v="122"/>
    <x v="125"/>
    <x v="58"/>
    <x v="145"/>
    <x v="620"/>
    <n v="82"/>
    <n v="46"/>
    <n v="8"/>
    <n v="38"/>
    <s v="EA Tiburon"/>
    <s v="E"/>
  </r>
  <r>
    <s v="Derby Stallion"/>
    <x v="23"/>
    <n v="1999"/>
    <x v="3494"/>
    <x v="14"/>
    <s v="Mar"/>
    <x v="0"/>
    <x v="49"/>
    <x v="180"/>
    <x v="125"/>
    <x v="100"/>
    <x v="106"/>
    <x v="620"/>
    <m/>
    <m/>
    <m/>
    <m/>
    <m/>
    <m/>
  </r>
  <r>
    <s v="Rollcage Stage II"/>
    <x v="12"/>
    <n v="2000"/>
    <x v="7435"/>
    <x v="23"/>
    <s v="Oct"/>
    <x v="2"/>
    <x v="3"/>
    <x v="268"/>
    <x v="298"/>
    <x v="58"/>
    <x v="145"/>
    <x v="620"/>
    <n v="85"/>
    <n v="7"/>
    <n v="8.9"/>
    <n v="16"/>
    <s v="Attention To Detail"/>
    <s v="E"/>
  </r>
  <r>
    <s v="Samurai Warriors 2: Xtreme Legends"/>
    <x v="6"/>
    <n v="2007"/>
    <x v="4550"/>
    <x v="26"/>
    <s v="Dec"/>
    <x v="8"/>
    <x v="48"/>
    <x v="393"/>
    <x v="298"/>
    <x v="58"/>
    <x v="145"/>
    <x v="620"/>
    <n v="50"/>
    <n v="11"/>
    <n v="8"/>
    <n v="9"/>
    <s v="Koei"/>
    <s v="T"/>
  </r>
  <r>
    <s v="Dead or Alive 5"/>
    <x v="17"/>
    <n v="2015"/>
    <x v="7436"/>
    <x v="27"/>
    <s v="Dec"/>
    <x v="9"/>
    <x v="48"/>
    <x v="268"/>
    <x v="298"/>
    <x v="62"/>
    <x v="145"/>
    <x v="620"/>
    <m/>
    <m/>
    <m/>
    <m/>
    <m/>
    <m/>
  </r>
  <r>
    <s v="Karaoke Joysound Wii DX"/>
    <x v="0"/>
    <n v="2009"/>
    <x v="7288"/>
    <x v="4"/>
    <s v="Jul"/>
    <x v="5"/>
    <x v="68"/>
    <x v="180"/>
    <x v="125"/>
    <x v="100"/>
    <x v="106"/>
    <x v="620"/>
    <m/>
    <m/>
    <m/>
    <m/>
    <m/>
    <m/>
  </r>
  <r>
    <s v="Sloane to MacHale no Nazo no Monogatari 2"/>
    <x v="3"/>
    <n v="2009"/>
    <x v="2567"/>
    <x v="27"/>
    <s v="Aug"/>
    <x v="4"/>
    <x v="37"/>
    <x v="180"/>
    <x v="125"/>
    <x v="100"/>
    <x v="106"/>
    <x v="620"/>
    <m/>
    <m/>
    <m/>
    <m/>
    <m/>
    <m/>
  </r>
  <r>
    <s v="Game Hits!"/>
    <x v="3"/>
    <n v="2010"/>
    <x v="7437"/>
    <x v="15"/>
    <s v="Jan"/>
    <x v="5"/>
    <x v="276"/>
    <x v="360"/>
    <x v="45"/>
    <x v="58"/>
    <x v="145"/>
    <x v="620"/>
    <m/>
    <m/>
    <m/>
    <m/>
    <m/>
    <m/>
  </r>
  <r>
    <s v="Spider-Man: Edge of Time"/>
    <x v="0"/>
    <n v="2011"/>
    <x v="6282"/>
    <x v="8"/>
    <s v="Sep"/>
    <x v="8"/>
    <x v="4"/>
    <x v="383"/>
    <x v="287"/>
    <x v="58"/>
    <x v="145"/>
    <x v="620"/>
    <n v="62"/>
    <n v="9"/>
    <n v="5.2"/>
    <n v="6"/>
    <s v="Beenox"/>
    <s v="T"/>
  </r>
  <r>
    <s v="Tabi no Yubisashi Kaiwachou DS: DS Series 4 America"/>
    <x v="3"/>
    <n v="2006"/>
    <x v="7419"/>
    <x v="19"/>
    <s v="Sep"/>
    <x v="5"/>
    <x v="0"/>
    <x v="180"/>
    <x v="125"/>
    <x v="100"/>
    <x v="106"/>
    <x v="620"/>
    <m/>
    <m/>
    <m/>
    <m/>
    <m/>
    <m/>
  </r>
  <r>
    <s v="Invasion From Beyond"/>
    <x v="12"/>
    <n v="1998"/>
    <x v="7438"/>
    <x v="15"/>
    <s v="Jul"/>
    <x v="6"/>
    <x v="13"/>
    <x v="268"/>
    <x v="298"/>
    <x v="58"/>
    <x v="145"/>
    <x v="620"/>
    <m/>
    <m/>
    <m/>
    <m/>
    <m/>
    <m/>
  </r>
  <r>
    <s v="Jumper: Griffin's Story"/>
    <x v="0"/>
    <n v="2008"/>
    <x v="7439"/>
    <x v="12"/>
    <s v="Jun"/>
    <x v="8"/>
    <x v="21"/>
    <x v="122"/>
    <x v="125"/>
    <x v="58"/>
    <x v="145"/>
    <x v="620"/>
    <n v="28"/>
    <n v="5"/>
    <n v="2.5"/>
    <n v="11"/>
    <s v="Collision Studios"/>
    <s v="T"/>
  </r>
  <r>
    <s v="Forgotten Realms: Demon Stone"/>
    <x v="13"/>
    <n v="2004"/>
    <x v="4645"/>
    <x v="11"/>
    <s v="Oct"/>
    <x v="8"/>
    <x v="10"/>
    <x v="383"/>
    <x v="287"/>
    <x v="58"/>
    <x v="106"/>
    <x v="620"/>
    <n v="72"/>
    <n v="17"/>
    <n v="6.5"/>
    <n v="6"/>
    <s v="Stormfront Studios"/>
    <s v="T"/>
  </r>
  <r>
    <s v="Major League Baseball 2K7"/>
    <x v="16"/>
    <n v="2007"/>
    <x v="109"/>
    <x v="27"/>
    <s v="Jan"/>
    <x v="0"/>
    <x v="2"/>
    <x v="122"/>
    <x v="125"/>
    <x v="58"/>
    <x v="145"/>
    <x v="620"/>
    <n v="61"/>
    <n v="5"/>
    <s v="tbd"/>
    <m/>
    <s v="Visual Concepts"/>
    <s v="E"/>
  </r>
  <r>
    <s v="Rock Band 3"/>
    <x v="3"/>
    <n v="2010"/>
    <x v="7440"/>
    <x v="23"/>
    <s v="May"/>
    <x v="5"/>
    <x v="31"/>
    <x v="360"/>
    <x v="45"/>
    <x v="58"/>
    <x v="145"/>
    <x v="620"/>
    <n v="79"/>
    <n v="8"/>
    <n v="5.5"/>
    <n v="6"/>
    <s v="Backbone Entertainment"/>
    <s v="E10+"/>
  </r>
  <r>
    <s v="LEGO Star Wars II: The Original Trilogy"/>
    <x v="8"/>
    <n v="2006"/>
    <x v="7441"/>
    <x v="31"/>
    <s v="Nov"/>
    <x v="8"/>
    <x v="18"/>
    <x v="383"/>
    <x v="287"/>
    <x v="58"/>
    <x v="106"/>
    <x v="620"/>
    <n v="55"/>
    <n v="5"/>
    <n v="7"/>
    <n v="6"/>
    <s v="Amaze Entertainment"/>
    <s v="E"/>
  </r>
  <r>
    <s v="Dynasty Warriors 8: Empires"/>
    <x v="5"/>
    <n v="2014"/>
    <x v="1291"/>
    <x v="16"/>
    <s v="Dec"/>
    <x v="8"/>
    <x v="48"/>
    <x v="180"/>
    <x v="125"/>
    <x v="100"/>
    <x v="106"/>
    <x v="620"/>
    <m/>
    <m/>
    <s v="tbd"/>
    <m/>
    <s v="Koei Tecmo Games"/>
    <s v="T"/>
  </r>
  <r>
    <s v="Batman: A Telltale Game Series"/>
    <x v="9"/>
    <n v="2016"/>
    <x v="6359"/>
    <x v="30"/>
    <s v="Jul"/>
    <x v="10"/>
    <x v="173"/>
    <x v="396"/>
    <x v="300"/>
    <x v="58"/>
    <x v="145"/>
    <x v="620"/>
    <m/>
    <m/>
    <m/>
    <m/>
    <m/>
    <m/>
  </r>
  <r>
    <s v="Tim Burton's The Nightmare Before Christmas: Oogie's Revenge"/>
    <x v="13"/>
    <n v="2005"/>
    <x v="1859"/>
    <x v="9"/>
    <s v="Apr"/>
    <x v="10"/>
    <x v="32"/>
    <x v="383"/>
    <x v="287"/>
    <x v="58"/>
    <x v="106"/>
    <x v="620"/>
    <n v="65"/>
    <n v="19"/>
    <n v="7.3"/>
    <n v="6"/>
    <s v="Capcom"/>
    <s v="E10+"/>
  </r>
  <r>
    <s v="Mahjong Master"/>
    <x v="11"/>
    <n v="1996"/>
    <x v="1004"/>
    <x v="18"/>
    <s v="Jan"/>
    <x v="5"/>
    <x v="14"/>
    <x v="180"/>
    <x v="125"/>
    <x v="100"/>
    <x v="106"/>
    <x v="620"/>
    <m/>
    <m/>
    <m/>
    <m/>
    <m/>
    <m/>
  </r>
  <r>
    <s v="Crash Boom Bang!"/>
    <x v="3"/>
    <n v="2006"/>
    <x v="5392"/>
    <x v="31"/>
    <s v="Jan"/>
    <x v="5"/>
    <x v="23"/>
    <x v="360"/>
    <x v="45"/>
    <x v="58"/>
    <x v="145"/>
    <x v="620"/>
    <m/>
    <m/>
    <m/>
    <m/>
    <m/>
    <m/>
  </r>
  <r>
    <s v="Royal Palace of White Sword and The City of Gentiles"/>
    <x v="13"/>
    <n v="2005"/>
    <x v="7442"/>
    <x v="25"/>
    <s v="Dec"/>
    <x v="3"/>
    <x v="2"/>
    <x v="383"/>
    <x v="287"/>
    <x v="58"/>
    <x v="106"/>
    <x v="620"/>
    <m/>
    <m/>
    <m/>
    <m/>
    <m/>
    <m/>
  </r>
  <r>
    <s v="Top Gear Rally"/>
    <x v="8"/>
    <n v="2003"/>
    <x v="5941"/>
    <x v="29"/>
    <s v="Aug"/>
    <x v="2"/>
    <x v="188"/>
    <x v="383"/>
    <x v="287"/>
    <x v="58"/>
    <x v="106"/>
    <x v="620"/>
    <n v="78"/>
    <n v="12"/>
    <n v="7.6"/>
    <n v="5"/>
    <s v="Tantalus Interactive"/>
    <s v="E"/>
  </r>
  <r>
    <s v="Red Faction: Armageddon"/>
    <x v="14"/>
    <n v="2011"/>
    <x v="6027"/>
    <x v="17"/>
    <s v="Feb"/>
    <x v="6"/>
    <x v="28"/>
    <x v="268"/>
    <x v="287"/>
    <x v="58"/>
    <x v="145"/>
    <x v="620"/>
    <n v="75"/>
    <n v="29"/>
    <n v="6.7"/>
    <n v="273"/>
    <s v="Volition Inc."/>
    <s v="M"/>
  </r>
  <r>
    <s v="BIT.TRIP COMPLETE"/>
    <x v="0"/>
    <n v="2011"/>
    <x v="6042"/>
    <x v="12"/>
    <s v="Apr"/>
    <x v="5"/>
    <x v="70"/>
    <x v="383"/>
    <x v="287"/>
    <x v="58"/>
    <x v="145"/>
    <x v="620"/>
    <n v="84"/>
    <n v="19"/>
    <n v="8.6999999999999993"/>
    <n v="18"/>
    <s v="Gaijin Games"/>
    <s v="E"/>
  </r>
  <r>
    <s v="L: the proLogue to DEATH NOTE - Rasen no Wana"/>
    <x v="3"/>
    <n v="2008"/>
    <x v="5017"/>
    <x v="21"/>
    <s v="Feb"/>
    <x v="10"/>
    <x v="14"/>
    <x v="180"/>
    <x v="125"/>
    <x v="100"/>
    <x v="106"/>
    <x v="620"/>
    <m/>
    <m/>
    <m/>
    <m/>
    <m/>
    <m/>
  </r>
  <r>
    <s v="Rugby 15"/>
    <x v="17"/>
    <n v="2015"/>
    <x v="6156"/>
    <x v="5"/>
    <s v="Jun"/>
    <x v="0"/>
    <x v="340"/>
    <x v="396"/>
    <x v="300"/>
    <x v="58"/>
    <x v="145"/>
    <x v="620"/>
    <n v="20"/>
    <n v="4"/>
    <n v="3.1"/>
    <n v="30"/>
    <s v="HB Studios Multimedia"/>
    <s v="E"/>
  </r>
  <r>
    <s v="Famicom Mini: Makaimura"/>
    <x v="8"/>
    <n v="2004"/>
    <x v="7443"/>
    <x v="7"/>
    <s v="Mar"/>
    <x v="1"/>
    <x v="12"/>
    <x v="180"/>
    <x v="125"/>
    <x v="36"/>
    <x v="106"/>
    <x v="620"/>
    <m/>
    <m/>
    <m/>
    <m/>
    <m/>
    <m/>
  </r>
  <r>
    <s v="The Witch and the Hundred Knight"/>
    <x v="9"/>
    <n v="2015"/>
    <x v="3351"/>
    <x v="12"/>
    <s v="Jan"/>
    <x v="3"/>
    <x v="131"/>
    <x v="324"/>
    <x v="45"/>
    <x v="69"/>
    <x v="145"/>
    <x v="620"/>
    <m/>
    <m/>
    <m/>
    <m/>
    <m/>
    <m/>
  </r>
  <r>
    <s v="XIII"/>
    <x v="19"/>
    <n v="2003"/>
    <x v="7444"/>
    <x v="4"/>
    <s v="Feb"/>
    <x v="6"/>
    <x v="5"/>
    <x v="360"/>
    <x v="287"/>
    <x v="58"/>
    <x v="106"/>
    <x v="620"/>
    <n v="73"/>
    <n v="27"/>
    <n v="7.7"/>
    <n v="20"/>
    <s v="Ubisoft Paris"/>
    <s v="M"/>
  </r>
  <r>
    <s v="Kuroko's Basketball: Ties to Future"/>
    <x v="10"/>
    <n v="2015"/>
    <x v="7445"/>
    <x v="33"/>
    <s v="Feb"/>
    <x v="8"/>
    <x v="25"/>
    <x v="180"/>
    <x v="125"/>
    <x v="100"/>
    <x v="106"/>
    <x v="620"/>
    <m/>
    <m/>
    <m/>
    <m/>
    <m/>
    <m/>
  </r>
  <r>
    <s v="Data East Arcade Classics"/>
    <x v="0"/>
    <n v="2010"/>
    <x v="7446"/>
    <x v="3"/>
    <s v="Jun"/>
    <x v="5"/>
    <x v="35"/>
    <x v="122"/>
    <x v="125"/>
    <x v="58"/>
    <x v="145"/>
    <x v="620"/>
    <n v="56"/>
    <n v="7"/>
    <n v="8.1999999999999993"/>
    <n v="5"/>
    <s v="G1M2"/>
    <s v="T"/>
  </r>
  <r>
    <s v="Ski and Shoot"/>
    <x v="0"/>
    <n v="2008"/>
    <x v="7447"/>
    <x v="6"/>
    <s v="Aug"/>
    <x v="0"/>
    <x v="78"/>
    <x v="393"/>
    <x v="203"/>
    <x v="58"/>
    <x v="145"/>
    <x v="620"/>
    <m/>
    <m/>
    <s v="tbd"/>
    <m/>
    <s v="49Games"/>
    <s v="E"/>
  </r>
  <r>
    <s v="The Incredibles: Rise of the Underminer"/>
    <x v="13"/>
    <n v="2005"/>
    <x v="251"/>
    <x v="23"/>
    <s v="May"/>
    <x v="8"/>
    <x v="28"/>
    <x v="383"/>
    <x v="287"/>
    <x v="58"/>
    <x v="106"/>
    <x v="620"/>
    <n v="63"/>
    <n v="12"/>
    <s v="tbd"/>
    <m/>
    <s v="Heavy Iron Studios"/>
    <s v="E10+"/>
  </r>
  <r>
    <s v="Theme Hospital"/>
    <x v="12"/>
    <n v="1998"/>
    <x v="4166"/>
    <x v="29"/>
    <s v="Mar"/>
    <x v="11"/>
    <x v="7"/>
    <x v="396"/>
    <x v="287"/>
    <x v="102"/>
    <x v="145"/>
    <x v="620"/>
    <m/>
    <m/>
    <m/>
    <m/>
    <m/>
    <m/>
  </r>
  <r>
    <s v="Inazuma Eleven 3"/>
    <x v="10"/>
    <n v="2013"/>
    <x v="5192"/>
    <x v="17"/>
    <s v="Nov"/>
    <x v="3"/>
    <x v="0"/>
    <x v="180"/>
    <x v="283"/>
    <x v="58"/>
    <x v="106"/>
    <x v="620"/>
    <m/>
    <m/>
    <m/>
    <m/>
    <m/>
    <m/>
  </r>
  <r>
    <s v="Wizardry: Tale of the Forsaken Land"/>
    <x v="6"/>
    <n v="2001"/>
    <x v="5465"/>
    <x v="34"/>
    <s v="Jul"/>
    <x v="3"/>
    <x v="5"/>
    <x v="393"/>
    <x v="298"/>
    <x v="58"/>
    <x v="145"/>
    <x v="620"/>
    <n v="70"/>
    <n v="14"/>
    <n v="7.5"/>
    <n v="6"/>
    <s v="Racjin"/>
    <s v="T"/>
  </r>
  <r>
    <s v="ShellShock 2: Blood Trails"/>
    <x v="4"/>
    <n v="2009"/>
    <x v="7448"/>
    <x v="17"/>
    <s v="Oct"/>
    <x v="6"/>
    <x v="21"/>
    <x v="268"/>
    <x v="298"/>
    <x v="58"/>
    <x v="145"/>
    <x v="620"/>
    <n v="30"/>
    <n v="21"/>
    <n v="5.9"/>
    <n v="33"/>
    <s v="Rebellion"/>
    <s v="M"/>
  </r>
  <r>
    <s v="Just Dance Wii U"/>
    <x v="18"/>
    <n v="2014"/>
    <x v="7253"/>
    <x v="30"/>
    <s v="Sep"/>
    <x v="5"/>
    <x v="0"/>
    <x v="180"/>
    <x v="125"/>
    <x v="100"/>
    <x v="106"/>
    <x v="620"/>
    <m/>
    <m/>
    <m/>
    <m/>
    <m/>
    <m/>
  </r>
  <r>
    <s v="F.E.A.R. Files"/>
    <x v="4"/>
    <n v="2007"/>
    <x v="6681"/>
    <x v="1"/>
    <s v="Feb"/>
    <x v="6"/>
    <x v="23"/>
    <x v="360"/>
    <x v="45"/>
    <x v="58"/>
    <x v="145"/>
    <x v="620"/>
    <n v="66"/>
    <n v="43"/>
    <n v="7.1"/>
    <n v="16"/>
    <s v="TimeGate Studios, Day 1 Studios"/>
    <s v="M"/>
  </r>
  <r>
    <s v="ChuChu Rocket!"/>
    <x v="8"/>
    <n v="2001"/>
    <x v="83"/>
    <x v="7"/>
    <s v="Nov"/>
    <x v="11"/>
    <x v="10"/>
    <x v="383"/>
    <x v="287"/>
    <x v="58"/>
    <x v="106"/>
    <x v="620"/>
    <m/>
    <m/>
    <m/>
    <m/>
    <m/>
    <m/>
  </r>
  <r>
    <s v="FIFA 12"/>
    <x v="6"/>
    <n v="2011"/>
    <x v="6068"/>
    <x v="6"/>
    <s v="Feb"/>
    <x v="0"/>
    <x v="7"/>
    <x v="180"/>
    <x v="287"/>
    <x v="58"/>
    <x v="122"/>
    <x v="620"/>
    <m/>
    <m/>
    <m/>
    <m/>
    <m/>
    <m/>
  </r>
  <r>
    <s v="Codename Tenka"/>
    <x v="12"/>
    <n v="1997"/>
    <x v="4468"/>
    <x v="7"/>
    <s v="Mar"/>
    <x v="6"/>
    <x v="85"/>
    <x v="268"/>
    <x v="298"/>
    <x v="58"/>
    <x v="145"/>
    <x v="620"/>
    <m/>
    <m/>
    <m/>
    <m/>
    <m/>
    <m/>
  </r>
  <r>
    <s v="Savage Skies"/>
    <x v="6"/>
    <n v="2002"/>
    <x v="4968"/>
    <x v="22"/>
    <s v="Aug"/>
    <x v="6"/>
    <x v="127"/>
    <x v="393"/>
    <x v="298"/>
    <x v="58"/>
    <x v="145"/>
    <x v="620"/>
    <n v="56"/>
    <n v="17"/>
    <s v="tbd"/>
    <m/>
    <s v="iRock Interactive"/>
    <s v="M"/>
  </r>
  <r>
    <s v="Indianapolis 500 Legends"/>
    <x v="3"/>
    <n v="2007"/>
    <x v="6161"/>
    <x v="8"/>
    <s v="Feb"/>
    <x v="2"/>
    <x v="160"/>
    <x v="122"/>
    <x v="125"/>
    <x v="58"/>
    <x v="145"/>
    <x v="620"/>
    <n v="51"/>
    <n v="8"/>
    <s v="tbd"/>
    <m/>
    <s v="Torus Games"/>
    <s v="E"/>
  </r>
  <r>
    <s v="Sega Bass Fishing"/>
    <x v="21"/>
    <n v="1999"/>
    <x v="6653"/>
    <x v="14"/>
    <s v="Oct"/>
    <x v="0"/>
    <x v="8"/>
    <x v="180"/>
    <x v="125"/>
    <x v="100"/>
    <x v="106"/>
    <x v="620"/>
    <m/>
    <m/>
    <m/>
    <m/>
    <m/>
    <m/>
  </r>
  <r>
    <s v="Walt Disney's The Jungle Book: Rhythm N'Groove"/>
    <x v="12"/>
    <n v="2000"/>
    <x v="1959"/>
    <x v="19"/>
    <s v="Oct"/>
    <x v="5"/>
    <x v="3"/>
    <x v="268"/>
    <x v="298"/>
    <x v="58"/>
    <x v="145"/>
    <x v="620"/>
    <m/>
    <m/>
    <m/>
    <m/>
    <m/>
    <m/>
  </r>
  <r>
    <s v="Assassin's Creed Chronicles"/>
    <x v="9"/>
    <n v="2016"/>
    <x v="7449"/>
    <x v="8"/>
    <s v="Jun"/>
    <x v="8"/>
    <x v="5"/>
    <x v="365"/>
    <x v="300"/>
    <x v="62"/>
    <x v="145"/>
    <x v="620"/>
    <m/>
    <m/>
    <n v="6.1"/>
    <n v="12"/>
    <s v="Climax Studios"/>
    <s v="T"/>
  </r>
  <r>
    <s v="The Smurfs 2"/>
    <x v="18"/>
    <n v="2013"/>
    <x v="7450"/>
    <x v="16"/>
    <s v="Dec"/>
    <x v="1"/>
    <x v="5"/>
    <x v="393"/>
    <x v="298"/>
    <x v="58"/>
    <x v="145"/>
    <x v="620"/>
    <n v="42"/>
    <n v="5"/>
    <n v="5.6"/>
    <n v="21"/>
    <s v="WayForward"/>
    <s v="E"/>
  </r>
  <r>
    <s v="Lara Croft and the Temple of Osiris"/>
    <x v="9"/>
    <n v="2014"/>
    <x v="7451"/>
    <x v="17"/>
    <s v="Aug"/>
    <x v="8"/>
    <x v="15"/>
    <x v="180"/>
    <x v="270"/>
    <x v="58"/>
    <x v="145"/>
    <x v="620"/>
    <n v="74"/>
    <n v="40"/>
    <n v="6.7"/>
    <n v="128"/>
    <s v="Nixxes Software"/>
    <s v="T"/>
  </r>
  <r>
    <s v="Million God"/>
    <x v="6"/>
    <n v="2002"/>
    <x v="7452"/>
    <x v="32"/>
    <s v="Jul"/>
    <x v="5"/>
    <x v="380"/>
    <x v="180"/>
    <x v="125"/>
    <x v="100"/>
    <x v="106"/>
    <x v="620"/>
    <m/>
    <m/>
    <m/>
    <m/>
    <m/>
    <m/>
  </r>
  <r>
    <s v="Cyberia"/>
    <x v="12"/>
    <n v="1995"/>
    <x v="5104"/>
    <x v="24"/>
    <s v="Jun"/>
    <x v="8"/>
    <x v="117"/>
    <x v="268"/>
    <x v="298"/>
    <x v="58"/>
    <x v="145"/>
    <x v="620"/>
    <m/>
    <m/>
    <m/>
    <m/>
    <m/>
    <m/>
  </r>
  <r>
    <s v="The Sims 2: Apartment Life"/>
    <x v="14"/>
    <n v="2008"/>
    <x v="2106"/>
    <x v="23"/>
    <s v="Apr"/>
    <x v="7"/>
    <x v="7"/>
    <x v="180"/>
    <x v="270"/>
    <x v="58"/>
    <x v="145"/>
    <x v="620"/>
    <n v="75"/>
    <n v="10"/>
    <n v="7.7"/>
    <n v="19"/>
    <s v="Electronic Arts"/>
    <s v="T"/>
  </r>
  <r>
    <s v="Killer7"/>
    <x v="6"/>
    <n v="2005"/>
    <x v="7453"/>
    <x v="5"/>
    <s v="Nov"/>
    <x v="8"/>
    <x v="12"/>
    <x v="393"/>
    <x v="298"/>
    <x v="58"/>
    <x v="145"/>
    <x v="620"/>
    <n v="70"/>
    <n v="39"/>
    <n v="8.1"/>
    <n v="36"/>
    <s v="Grasshopper Manufacture"/>
    <s v="M"/>
  </r>
  <r>
    <s v="Age of Mythology"/>
    <x v="14"/>
    <n v="2002"/>
    <x v="4288"/>
    <x v="10"/>
    <s v="Oct"/>
    <x v="11"/>
    <x v="1"/>
    <x v="324"/>
    <x v="297"/>
    <x v="58"/>
    <x v="145"/>
    <x v="620"/>
    <n v="89"/>
    <n v="31"/>
    <n v="8.9"/>
    <n v="484"/>
    <s v="Ensemble Studios"/>
    <s v="T"/>
  </r>
  <r>
    <s v="Busy Scissors"/>
    <x v="0"/>
    <n v="2010"/>
    <x v="7454"/>
    <x v="26"/>
    <s v="May"/>
    <x v="7"/>
    <x v="241"/>
    <x v="122"/>
    <x v="125"/>
    <x v="58"/>
    <x v="145"/>
    <x v="620"/>
    <m/>
    <m/>
    <s v="tbd"/>
    <m/>
    <s v="Little Orbit"/>
    <s v="E"/>
  </r>
  <r>
    <s v="Lost Heroes"/>
    <x v="10"/>
    <n v="2012"/>
    <x v="5165"/>
    <x v="25"/>
    <s v="Jun"/>
    <x v="3"/>
    <x v="25"/>
    <x v="180"/>
    <x v="125"/>
    <x v="100"/>
    <x v="106"/>
    <x v="620"/>
    <m/>
    <m/>
    <m/>
    <m/>
    <m/>
    <m/>
  </r>
  <r>
    <s v="Astro Boy"/>
    <x v="6"/>
    <n v="2004"/>
    <x v="4039"/>
    <x v="4"/>
    <s v="Jun"/>
    <x v="8"/>
    <x v="8"/>
    <x v="393"/>
    <x v="298"/>
    <x v="58"/>
    <x v="145"/>
    <x v="620"/>
    <n v="54"/>
    <n v="29"/>
    <n v="6.9"/>
    <n v="7"/>
    <s v="Sonic Team"/>
    <s v="E"/>
  </r>
  <r>
    <s v="RollerCoaster Tycoon 3: Platinum"/>
    <x v="14"/>
    <n v="2005"/>
    <x v="4366"/>
    <x v="25"/>
    <s v="Jun"/>
    <x v="11"/>
    <x v="10"/>
    <x v="365"/>
    <x v="297"/>
    <x v="58"/>
    <x v="145"/>
    <x v="620"/>
    <m/>
    <m/>
    <m/>
    <m/>
    <m/>
    <m/>
  </r>
  <r>
    <s v="SD Gundam G Generation Genesis"/>
    <x v="22"/>
    <n v="2016"/>
    <x v="2090"/>
    <x v="29"/>
    <s v="May"/>
    <x v="11"/>
    <x v="25"/>
    <x v="180"/>
    <x v="125"/>
    <x v="100"/>
    <x v="106"/>
    <x v="620"/>
    <m/>
    <m/>
    <m/>
    <m/>
    <m/>
    <m/>
  </r>
  <r>
    <s v="Wacky World of Sports"/>
    <x v="0"/>
    <n v="2009"/>
    <x v="2904"/>
    <x v="1"/>
    <s v="Jun"/>
    <x v="0"/>
    <x v="8"/>
    <x v="122"/>
    <x v="125"/>
    <x v="58"/>
    <x v="145"/>
    <x v="620"/>
    <n v="45"/>
    <n v="10"/>
    <s v="tbd"/>
    <m/>
    <s v="Tabot"/>
    <s v="E10+"/>
  </r>
  <r>
    <s v="Puss in Boots"/>
    <x v="5"/>
    <n v="2011"/>
    <x v="7455"/>
    <x v="19"/>
    <s v="Feb"/>
    <x v="8"/>
    <x v="28"/>
    <x v="360"/>
    <x v="45"/>
    <x v="58"/>
    <x v="145"/>
    <x v="620"/>
    <n v="70"/>
    <n v="4"/>
    <n v="7"/>
    <n v="4"/>
    <s v="THQ"/>
    <s v="E10+"/>
  </r>
  <r>
    <s v="Monster House"/>
    <x v="8"/>
    <n v="2006"/>
    <x v="7456"/>
    <x v="30"/>
    <s v="Mar"/>
    <x v="10"/>
    <x v="28"/>
    <x v="383"/>
    <x v="287"/>
    <x v="58"/>
    <x v="106"/>
    <x v="620"/>
    <n v="69"/>
    <n v="10"/>
    <n v="9"/>
    <n v="4"/>
    <s v="Artificial Mind and Movement"/>
    <s v="E"/>
  </r>
  <r>
    <s v="Wing Commander IV: The Price of Freedom"/>
    <x v="12"/>
    <n v="1997"/>
    <x v="7457"/>
    <x v="26"/>
    <s v="Feb"/>
    <x v="7"/>
    <x v="381"/>
    <x v="268"/>
    <x v="298"/>
    <x v="58"/>
    <x v="145"/>
    <x v="620"/>
    <m/>
    <m/>
    <m/>
    <m/>
    <m/>
    <m/>
  </r>
  <r>
    <s v="Cloudy With a Chance of Meatballs"/>
    <x v="4"/>
    <n v="2009"/>
    <x v="1409"/>
    <x v="14"/>
    <s v="Jul"/>
    <x v="1"/>
    <x v="5"/>
    <x v="360"/>
    <x v="125"/>
    <x v="58"/>
    <x v="145"/>
    <x v="620"/>
    <n v="62"/>
    <n v="12"/>
    <n v="6.5"/>
    <n v="11"/>
    <s v="Ubisoft Shanghai"/>
    <s v="E"/>
  </r>
  <r>
    <s v="Charlotte's Web"/>
    <x v="3"/>
    <n v="2006"/>
    <x v="2296"/>
    <x v="19"/>
    <s v="Jun"/>
    <x v="8"/>
    <x v="8"/>
    <x v="122"/>
    <x v="125"/>
    <x v="58"/>
    <x v="145"/>
    <x v="620"/>
    <n v="60"/>
    <n v="4"/>
    <s v="tbd"/>
    <m/>
    <s v="Backbone Entertainment"/>
    <s v="E"/>
  </r>
  <r>
    <s v="MetropolisMania"/>
    <x v="6"/>
    <n v="2001"/>
    <x v="7160"/>
    <x v="1"/>
    <s v="Oct"/>
    <x v="11"/>
    <x v="77"/>
    <x v="393"/>
    <x v="298"/>
    <x v="58"/>
    <x v="145"/>
    <x v="620"/>
    <n v="63"/>
    <n v="5"/>
    <n v="7.1"/>
    <n v="16"/>
    <s v="Indi"/>
    <s v="T"/>
  </r>
  <r>
    <s v="Mystery Stories: Curse of the Ancient Spirits"/>
    <x v="3"/>
    <n v="2011"/>
    <x v="2736"/>
    <x v="17"/>
    <s v="Feb"/>
    <x v="10"/>
    <x v="98"/>
    <x v="393"/>
    <x v="203"/>
    <x v="58"/>
    <x v="145"/>
    <x v="620"/>
    <m/>
    <m/>
    <s v="tbd"/>
    <m/>
    <s v="Avanquest Software"/>
    <s v="E10+"/>
  </r>
  <r>
    <s v="Shin Megami Tensei: Devil Summoner - Raidou Kuzunoha vs. The Soulless Army"/>
    <x v="6"/>
    <n v="2006"/>
    <x v="1575"/>
    <x v="31"/>
    <s v="Nov"/>
    <x v="3"/>
    <x v="48"/>
    <x v="180"/>
    <x v="125"/>
    <x v="100"/>
    <x v="106"/>
    <x v="620"/>
    <m/>
    <m/>
    <m/>
    <m/>
    <m/>
    <m/>
  </r>
  <r>
    <s v="Bomberman Land Touch!"/>
    <x v="3"/>
    <n v="2006"/>
    <x v="2442"/>
    <x v="18"/>
    <s v="May"/>
    <x v="4"/>
    <x v="70"/>
    <x v="393"/>
    <x v="125"/>
    <x v="57"/>
    <x v="106"/>
    <x v="621"/>
    <m/>
    <m/>
    <m/>
    <m/>
    <m/>
    <m/>
  </r>
  <r>
    <s v="Monster Jam: Urban Assault"/>
    <x v="16"/>
    <n v="2008"/>
    <x v="4712"/>
    <x v="23"/>
    <s v="Nov"/>
    <x v="2"/>
    <x v="4"/>
    <x v="122"/>
    <x v="125"/>
    <x v="58"/>
    <x v="145"/>
    <x v="621"/>
    <m/>
    <m/>
    <s v="tbd"/>
    <m/>
    <s v="Torus Games"/>
    <s v="E"/>
  </r>
  <r>
    <s v="My Make-Up"/>
    <x v="3"/>
    <n v="2008"/>
    <x v="7458"/>
    <x v="2"/>
    <s v="Aug"/>
    <x v="5"/>
    <x v="60"/>
    <x v="122"/>
    <x v="125"/>
    <x v="58"/>
    <x v="145"/>
    <x v="621"/>
    <m/>
    <m/>
    <s v="tbd"/>
    <m/>
    <s v="Oxygen Interactive"/>
    <s v="E"/>
  </r>
  <r>
    <s v="50 Cent: Bulletproof"/>
    <x v="16"/>
    <n v="2006"/>
    <x v="6362"/>
    <x v="25"/>
    <s v="Mar"/>
    <x v="8"/>
    <x v="23"/>
    <x v="122"/>
    <x v="125"/>
    <x v="58"/>
    <x v="145"/>
    <x v="621"/>
    <m/>
    <m/>
    <m/>
    <m/>
    <m/>
    <m/>
  </r>
  <r>
    <s v="Princess Maker 2"/>
    <x v="23"/>
    <n v="1995"/>
    <x v="7459"/>
    <x v="17"/>
    <s v="Oct"/>
    <x v="7"/>
    <x v="364"/>
    <x v="180"/>
    <x v="125"/>
    <x v="36"/>
    <x v="106"/>
    <x v="621"/>
    <m/>
    <m/>
    <m/>
    <m/>
    <m/>
    <m/>
  </r>
  <r>
    <s v="NCAA Football 08"/>
    <x v="13"/>
    <n v="2007"/>
    <x v="7460"/>
    <x v="11"/>
    <s v="Apr"/>
    <x v="0"/>
    <x v="7"/>
    <x v="383"/>
    <x v="287"/>
    <x v="58"/>
    <x v="106"/>
    <x v="621"/>
    <n v="82"/>
    <n v="4"/>
    <n v="8.1"/>
    <n v="8"/>
    <s v="EA Sports"/>
    <s v="E"/>
  </r>
  <r>
    <s v="SRS: Street Racing Syndicate"/>
    <x v="19"/>
    <n v="2004"/>
    <x v="2502"/>
    <x v="20"/>
    <s v="Jul"/>
    <x v="2"/>
    <x v="25"/>
    <x v="360"/>
    <x v="287"/>
    <x v="58"/>
    <x v="106"/>
    <x v="621"/>
    <m/>
    <m/>
    <m/>
    <m/>
    <m/>
    <m/>
  </r>
  <r>
    <s v="Ephemeral Fantasia"/>
    <x v="6"/>
    <n v="2000"/>
    <x v="1697"/>
    <x v="21"/>
    <s v="Dec"/>
    <x v="3"/>
    <x v="14"/>
    <x v="393"/>
    <x v="298"/>
    <x v="58"/>
    <x v="145"/>
    <x v="621"/>
    <n v="48"/>
    <n v="16"/>
    <n v="6.3"/>
    <n v="39"/>
    <s v="KCEJ"/>
    <s v="T"/>
  </r>
  <r>
    <s v="1 vs. 100"/>
    <x v="3"/>
    <n v="2008"/>
    <x v="7461"/>
    <x v="26"/>
    <s v="Jun"/>
    <x v="5"/>
    <x v="290"/>
    <x v="122"/>
    <x v="125"/>
    <x v="58"/>
    <x v="145"/>
    <x v="621"/>
    <n v="38"/>
    <n v="5"/>
    <n v="3.2"/>
    <n v="5"/>
    <s v="ECI"/>
    <s v="E"/>
  </r>
  <r>
    <s v="Winter Sports 2: The Next Challenge"/>
    <x v="6"/>
    <n v="2008"/>
    <x v="7462"/>
    <x v="27"/>
    <s v="Apr"/>
    <x v="0"/>
    <x v="230"/>
    <x v="393"/>
    <x v="298"/>
    <x v="58"/>
    <x v="145"/>
    <x v="621"/>
    <m/>
    <m/>
    <s v="tbd"/>
    <m/>
    <s v="Crave"/>
    <s v="E"/>
  </r>
  <r>
    <s v="Destroy All Humans! Path of the Furon"/>
    <x v="5"/>
    <n v="2009"/>
    <x v="1348"/>
    <x v="12"/>
    <s v="Jun"/>
    <x v="8"/>
    <x v="28"/>
    <x v="180"/>
    <x v="283"/>
    <x v="58"/>
    <x v="145"/>
    <x v="621"/>
    <m/>
    <m/>
    <m/>
    <m/>
    <m/>
    <m/>
  </r>
  <r>
    <s v="Major League Baseball 2K9"/>
    <x v="16"/>
    <n v="2009"/>
    <x v="5532"/>
    <x v="4"/>
    <s v="Nov"/>
    <x v="0"/>
    <x v="130"/>
    <x v="122"/>
    <x v="125"/>
    <x v="58"/>
    <x v="145"/>
    <x v="621"/>
    <m/>
    <m/>
    <s v="tbd"/>
    <m/>
    <s v="2K Sports"/>
    <s v="E"/>
  </r>
  <r>
    <s v="Aibou DS"/>
    <x v="3"/>
    <n v="2009"/>
    <x v="750"/>
    <x v="0"/>
    <s v="Apr"/>
    <x v="10"/>
    <x v="48"/>
    <x v="180"/>
    <x v="125"/>
    <x v="36"/>
    <x v="106"/>
    <x v="621"/>
    <m/>
    <m/>
    <m/>
    <m/>
    <m/>
    <m/>
  </r>
  <r>
    <s v="Great Party Games"/>
    <x v="0"/>
    <n v="2010"/>
    <x v="7463"/>
    <x v="10"/>
    <s v="Nov"/>
    <x v="5"/>
    <x v="347"/>
    <x v="180"/>
    <x v="270"/>
    <x v="58"/>
    <x v="145"/>
    <x v="621"/>
    <m/>
    <m/>
    <m/>
    <m/>
    <m/>
    <m/>
  </r>
  <r>
    <s v="Tokimeki Memorial: Taisen Pazurudama"/>
    <x v="23"/>
    <n v="1996"/>
    <x v="7464"/>
    <x v="5"/>
    <s v="Sep"/>
    <x v="4"/>
    <x v="14"/>
    <x v="180"/>
    <x v="125"/>
    <x v="36"/>
    <x v="106"/>
    <x v="621"/>
    <m/>
    <m/>
    <m/>
    <m/>
    <m/>
    <m/>
  </r>
  <r>
    <s v="Beat Sketch!"/>
    <x v="5"/>
    <n v="2010"/>
    <x v="489"/>
    <x v="19"/>
    <s v="Aug"/>
    <x v="5"/>
    <x v="3"/>
    <x v="180"/>
    <x v="125"/>
    <x v="36"/>
    <x v="106"/>
    <x v="621"/>
    <m/>
    <m/>
    <m/>
    <m/>
    <m/>
    <m/>
  </r>
  <r>
    <s v="Bleach: Heat the Soul 5"/>
    <x v="16"/>
    <n v="2008"/>
    <x v="5583"/>
    <x v="12"/>
    <s v="Feb"/>
    <x v="9"/>
    <x v="3"/>
    <x v="180"/>
    <x v="125"/>
    <x v="36"/>
    <x v="106"/>
    <x v="621"/>
    <m/>
    <m/>
    <m/>
    <m/>
    <m/>
    <m/>
  </r>
  <r>
    <s v="Koudelka"/>
    <x v="12"/>
    <n v="1999"/>
    <x v="7465"/>
    <x v="34"/>
    <s v="Aug"/>
    <x v="3"/>
    <x v="10"/>
    <x v="268"/>
    <x v="298"/>
    <x v="58"/>
    <x v="145"/>
    <x v="621"/>
    <m/>
    <m/>
    <m/>
    <m/>
    <m/>
    <m/>
  </r>
  <r>
    <s v="Animal Planet: Emergency Vets"/>
    <x v="3"/>
    <n v="2009"/>
    <x v="7466"/>
    <x v="23"/>
    <s v="Dec"/>
    <x v="7"/>
    <x v="4"/>
    <x v="122"/>
    <x v="125"/>
    <x v="58"/>
    <x v="145"/>
    <x v="621"/>
    <m/>
    <m/>
    <s v="tbd"/>
    <m/>
    <s v="SilverBirch Studios"/>
    <s v="E"/>
  </r>
  <r>
    <s v="IHRA Drag Racing: Sportsman Edition"/>
    <x v="6"/>
    <n v="2006"/>
    <x v="4156"/>
    <x v="16"/>
    <s v="Sep"/>
    <x v="2"/>
    <x v="6"/>
    <x v="393"/>
    <x v="298"/>
    <x v="58"/>
    <x v="145"/>
    <x v="621"/>
    <m/>
    <m/>
    <s v="tbd"/>
    <m/>
    <s v="Bethesda Softworks"/>
    <s v="E10+"/>
  </r>
  <r>
    <s v="Virtua Fighter CG Portrait Series Vol.2: Jacky Bryant"/>
    <x v="23"/>
    <n v="1995"/>
    <x v="7467"/>
    <x v="34"/>
    <s v="May"/>
    <x v="5"/>
    <x v="8"/>
    <x v="180"/>
    <x v="125"/>
    <x v="36"/>
    <x v="106"/>
    <x v="621"/>
    <m/>
    <m/>
    <m/>
    <m/>
    <m/>
    <m/>
  </r>
  <r>
    <s v="Famicom Mini: Famicom Mukashi Banashi - Shin Oniga Shima Zenkouhen"/>
    <x v="8"/>
    <n v="2004"/>
    <x v="7468"/>
    <x v="34"/>
    <s v="Nov"/>
    <x v="10"/>
    <x v="0"/>
    <x v="180"/>
    <x v="125"/>
    <x v="36"/>
    <x v="106"/>
    <x v="621"/>
    <m/>
    <m/>
    <m/>
    <m/>
    <m/>
    <m/>
  </r>
  <r>
    <s v="Counter-Strike: Source"/>
    <x v="14"/>
    <n v="2004"/>
    <x v="6889"/>
    <x v="27"/>
    <s v="Oct"/>
    <x v="6"/>
    <x v="23"/>
    <x v="180"/>
    <x v="270"/>
    <x v="58"/>
    <x v="133"/>
    <x v="621"/>
    <n v="88"/>
    <n v="9"/>
    <n v="8.9"/>
    <n v="9851"/>
    <s v="Valve Software"/>
    <s v="M"/>
  </r>
  <r>
    <s v="Puzzle Chronicles"/>
    <x v="16"/>
    <n v="2010"/>
    <x v="7469"/>
    <x v="18"/>
    <s v="Sep"/>
    <x v="4"/>
    <x v="14"/>
    <x v="360"/>
    <x v="125"/>
    <x v="58"/>
    <x v="145"/>
    <x v="621"/>
    <n v="62"/>
    <n v="19"/>
    <s v="tbd"/>
    <m/>
    <s v="Konami"/>
    <s v="E10+"/>
  </r>
  <r>
    <s v="Ski-Doo Snowmobile Challenge"/>
    <x v="0"/>
    <n v="2009"/>
    <x v="7470"/>
    <x v="23"/>
    <s v="Oct"/>
    <x v="2"/>
    <x v="351"/>
    <x v="122"/>
    <x v="125"/>
    <x v="58"/>
    <x v="145"/>
    <x v="621"/>
    <m/>
    <m/>
    <s v="tbd"/>
    <m/>
    <s v="Valcon Games"/>
    <s v="E"/>
  </r>
  <r>
    <s v="Gray Matter"/>
    <x v="14"/>
    <n v="2011"/>
    <x v="7471"/>
    <x v="32"/>
    <s v="Mar"/>
    <x v="10"/>
    <x v="233"/>
    <x v="324"/>
    <x v="300"/>
    <x v="58"/>
    <x v="145"/>
    <x v="621"/>
    <n v="72"/>
    <n v="27"/>
    <n v="7.7"/>
    <n v="80"/>
    <s v="Wizarbox"/>
    <s v="T"/>
  </r>
  <r>
    <s v="Brain Voyage"/>
    <x v="3"/>
    <n v="2008"/>
    <x v="7472"/>
    <x v="6"/>
    <s v="Jul"/>
    <x v="4"/>
    <x v="21"/>
    <x v="383"/>
    <x v="45"/>
    <x v="58"/>
    <x v="145"/>
    <x v="621"/>
    <n v="52"/>
    <n v="12"/>
    <s v="tbd"/>
    <m/>
    <s v="Razorback Developments"/>
    <s v="E"/>
  </r>
  <r>
    <s v="America's Army: True Soldiers"/>
    <x v="4"/>
    <n v="2007"/>
    <x v="652"/>
    <x v="27"/>
    <s v="Nov"/>
    <x v="6"/>
    <x v="5"/>
    <x v="122"/>
    <x v="125"/>
    <x v="58"/>
    <x v="145"/>
    <x v="621"/>
    <n v="43"/>
    <n v="11"/>
    <n v="6.7"/>
    <n v="55"/>
    <s v="Red Storm Entertainment"/>
    <s v="T"/>
  </r>
  <r>
    <s v="Adventure Time: Finn &amp; Jake Investigations"/>
    <x v="10"/>
    <n v="2015"/>
    <x v="6010"/>
    <x v="6"/>
    <s v="Jul"/>
    <x v="8"/>
    <x v="241"/>
    <x v="396"/>
    <x v="300"/>
    <x v="58"/>
    <x v="145"/>
    <x v="621"/>
    <m/>
    <m/>
    <m/>
    <m/>
    <m/>
    <m/>
  </r>
  <r>
    <s v="Toukiden 2"/>
    <x v="9"/>
    <n v="2016"/>
    <x v="7473"/>
    <x v="10"/>
    <s v="Jan"/>
    <x v="8"/>
    <x v="48"/>
    <x v="180"/>
    <x v="125"/>
    <x v="36"/>
    <x v="106"/>
    <x v="621"/>
    <m/>
    <m/>
    <m/>
    <m/>
    <s v="Koei Tecmo Games"/>
    <m/>
  </r>
  <r>
    <s v="Raiden Fighters Aces"/>
    <x v="4"/>
    <n v="2008"/>
    <x v="1124"/>
    <x v="29"/>
    <s v="Jul"/>
    <x v="6"/>
    <x v="351"/>
    <x v="383"/>
    <x v="287"/>
    <x v="58"/>
    <x v="145"/>
    <x v="621"/>
    <n v="73"/>
    <n v="11"/>
    <n v="7.5"/>
    <n v="12"/>
    <s v="Gulti"/>
    <s v="E10+"/>
  </r>
  <r>
    <s v="My Stop Smoking Coach: Allen Carr's EasyWay"/>
    <x v="3"/>
    <n v="2008"/>
    <x v="5494"/>
    <x v="17"/>
    <s v="Mar"/>
    <x v="5"/>
    <x v="5"/>
    <x v="360"/>
    <x v="125"/>
    <x v="58"/>
    <x v="145"/>
    <x v="621"/>
    <m/>
    <m/>
    <s v="tbd"/>
    <m/>
    <s v="Ubisoft Quebec"/>
    <s v="E"/>
  </r>
  <r>
    <s v="SD Gundam G Generation Genesis"/>
    <x v="9"/>
    <n v="2016"/>
    <x v="7474"/>
    <x v="11"/>
    <s v="Sep"/>
    <x v="11"/>
    <x v="25"/>
    <x v="180"/>
    <x v="125"/>
    <x v="36"/>
    <x v="106"/>
    <x v="621"/>
    <m/>
    <m/>
    <m/>
    <m/>
    <m/>
    <m/>
  </r>
  <r>
    <s v="NASCAR The Game: Inside Line"/>
    <x v="5"/>
    <n v="2012"/>
    <x v="6838"/>
    <x v="2"/>
    <s v="Jul"/>
    <x v="2"/>
    <x v="4"/>
    <x v="360"/>
    <x v="125"/>
    <x v="58"/>
    <x v="145"/>
    <x v="621"/>
    <n v="76"/>
    <n v="4"/>
    <n v="4.5"/>
    <n v="15"/>
    <s v="Eutechnyx"/>
    <s v="E"/>
  </r>
  <r>
    <s v="Star Wars: Empire at War"/>
    <x v="14"/>
    <n v="2006"/>
    <x v="7475"/>
    <x v="4"/>
    <s v="Jul"/>
    <x v="11"/>
    <x v="18"/>
    <x v="365"/>
    <x v="297"/>
    <x v="58"/>
    <x v="145"/>
    <x v="621"/>
    <n v="79"/>
    <n v="45"/>
    <n v="8.4"/>
    <n v="240"/>
    <s v="Petroglyph"/>
    <s v="T"/>
  </r>
  <r>
    <s v="Pachitte Chonmage Tatsujin 13: Pachinko Hissatsu Shigotojin III"/>
    <x v="6"/>
    <n v="2007"/>
    <x v="1417"/>
    <x v="25"/>
    <s v="Nov"/>
    <x v="5"/>
    <x v="378"/>
    <x v="180"/>
    <x v="125"/>
    <x v="36"/>
    <x v="106"/>
    <x v="621"/>
    <m/>
    <m/>
    <m/>
    <m/>
    <m/>
    <m/>
  </r>
  <r>
    <s v="BlazBlue Central Fiction"/>
    <x v="9"/>
    <n v="2016"/>
    <x v="7476"/>
    <x v="17"/>
    <s v="Nov"/>
    <x v="9"/>
    <x v="148"/>
    <x v="393"/>
    <x v="125"/>
    <x v="102"/>
    <x v="145"/>
    <x v="621"/>
    <n v="85"/>
    <n v="21"/>
    <n v="7.6"/>
    <n v="39"/>
    <s v="Arc System Works"/>
    <s v="T"/>
  </r>
  <r>
    <s v="Wreckin Crew"/>
    <x v="12"/>
    <n v="1998"/>
    <x v="1680"/>
    <x v="8"/>
    <s v="Oct"/>
    <x v="2"/>
    <x v="324"/>
    <x v="268"/>
    <x v="298"/>
    <x v="58"/>
    <x v="145"/>
    <x v="621"/>
    <m/>
    <m/>
    <m/>
    <m/>
    <m/>
    <m/>
  </r>
  <r>
    <s v="Theme Park"/>
    <x v="23"/>
    <n v="1994"/>
    <x v="7477"/>
    <x v="28"/>
    <s v="Sep"/>
    <x v="7"/>
    <x v="7"/>
    <x v="180"/>
    <x v="125"/>
    <x v="36"/>
    <x v="106"/>
    <x v="621"/>
    <m/>
    <m/>
    <m/>
    <m/>
    <m/>
    <m/>
  </r>
  <r>
    <s v="Famicom Mini: Mario Bros."/>
    <x v="8"/>
    <n v="2004"/>
    <x v="7478"/>
    <x v="7"/>
    <s v="Jan"/>
    <x v="1"/>
    <x v="0"/>
    <x v="180"/>
    <x v="125"/>
    <x v="36"/>
    <x v="106"/>
    <x v="621"/>
    <m/>
    <m/>
    <m/>
    <m/>
    <m/>
    <m/>
  </r>
  <r>
    <s v="RockMan EXE 4.5 Real Operation"/>
    <x v="8"/>
    <n v="2004"/>
    <x v="6014"/>
    <x v="27"/>
    <s v="Jun"/>
    <x v="3"/>
    <x v="12"/>
    <x v="180"/>
    <x v="125"/>
    <x v="36"/>
    <x v="106"/>
    <x v="621"/>
    <m/>
    <m/>
    <m/>
    <m/>
    <m/>
    <m/>
  </r>
  <r>
    <s v="Rescue Heroes: Billy Blazes"/>
    <x v="8"/>
    <n v="2003"/>
    <x v="7479"/>
    <x v="5"/>
    <s v="Jul"/>
    <x v="8"/>
    <x v="23"/>
    <x v="383"/>
    <x v="287"/>
    <x v="58"/>
    <x v="106"/>
    <x v="621"/>
    <m/>
    <m/>
    <m/>
    <m/>
    <m/>
    <m/>
  </r>
  <r>
    <s v="Jaws: Ultimate Predator"/>
    <x v="0"/>
    <n v="2011"/>
    <x v="1660"/>
    <x v="19"/>
    <s v="Jun"/>
    <x v="8"/>
    <x v="35"/>
    <x v="122"/>
    <x v="125"/>
    <x v="58"/>
    <x v="145"/>
    <x v="621"/>
    <m/>
    <m/>
    <n v="6.3"/>
    <n v="4"/>
    <s v="Tectonic Studios"/>
    <s v="T"/>
  </r>
  <r>
    <s v="Are You Smarter Than a 5th Grader? Back to School"/>
    <x v="3"/>
    <n v="2010"/>
    <x v="571"/>
    <x v="31"/>
    <s v="Feb"/>
    <x v="5"/>
    <x v="28"/>
    <x v="122"/>
    <x v="125"/>
    <x v="58"/>
    <x v="145"/>
    <x v="621"/>
    <m/>
    <m/>
    <s v="tbd"/>
    <m/>
    <s v="THQ"/>
    <s v="E"/>
  </r>
  <r>
    <s v="Sega GT Online"/>
    <x v="13"/>
    <n v="2003"/>
    <x v="5094"/>
    <x v="34"/>
    <s v="Jan"/>
    <x v="2"/>
    <x v="8"/>
    <x v="383"/>
    <x v="287"/>
    <x v="58"/>
    <x v="106"/>
    <x v="621"/>
    <n v="72"/>
    <n v="32"/>
    <n v="9.1999999999999993"/>
    <n v="5"/>
    <s v="Wow Entertainment"/>
    <s v="T"/>
  </r>
  <r>
    <s v="SingStar: Made In Germany"/>
    <x v="5"/>
    <n v="2009"/>
    <x v="7480"/>
    <x v="24"/>
    <s v="Jul"/>
    <x v="5"/>
    <x v="3"/>
    <x v="180"/>
    <x v="297"/>
    <x v="58"/>
    <x v="133"/>
    <x v="621"/>
    <m/>
    <m/>
    <m/>
    <m/>
    <m/>
    <m/>
  </r>
  <r>
    <s v="Derby Tsuku: Derby Uma o Tsukurou!"/>
    <x v="21"/>
    <n v="2000"/>
    <x v="3672"/>
    <x v="9"/>
    <s v="Jan"/>
    <x v="0"/>
    <x v="8"/>
    <x v="180"/>
    <x v="125"/>
    <x v="36"/>
    <x v="106"/>
    <x v="621"/>
    <m/>
    <m/>
    <m/>
    <m/>
    <m/>
    <m/>
  </r>
  <r>
    <s v="Frantix"/>
    <x v="16"/>
    <n v="2005"/>
    <x v="5067"/>
    <x v="31"/>
    <s v="Oct"/>
    <x v="4"/>
    <x v="5"/>
    <x v="122"/>
    <x v="125"/>
    <x v="58"/>
    <x v="145"/>
    <x v="621"/>
    <m/>
    <m/>
    <m/>
    <m/>
    <m/>
    <m/>
  </r>
  <r>
    <s v="Knights in the Nightmare"/>
    <x v="3"/>
    <n v="2008"/>
    <x v="7481"/>
    <x v="16"/>
    <s v="Aug"/>
    <x v="3"/>
    <x v="322"/>
    <x v="383"/>
    <x v="125"/>
    <x v="64"/>
    <x v="106"/>
    <x v="621"/>
    <n v="76"/>
    <n v="25"/>
    <n v="8.6"/>
    <n v="23"/>
    <s v="Sting"/>
    <s v="T"/>
  </r>
  <r>
    <s v="SeaWorld Adventure Parks: Shamu's Deep Sea Adventure"/>
    <x v="8"/>
    <n v="2005"/>
    <x v="5666"/>
    <x v="8"/>
    <s v="Dec"/>
    <x v="10"/>
    <x v="4"/>
    <x v="383"/>
    <x v="287"/>
    <x v="58"/>
    <x v="106"/>
    <x v="621"/>
    <m/>
    <m/>
    <m/>
    <m/>
    <m/>
    <m/>
  </r>
  <r>
    <s v="Marvel Nemesis: Rise of the Imperfects"/>
    <x v="3"/>
    <n v="2005"/>
    <x v="7482"/>
    <x v="18"/>
    <s v="Jul"/>
    <x v="9"/>
    <x v="7"/>
    <x v="122"/>
    <x v="125"/>
    <x v="58"/>
    <x v="145"/>
    <x v="621"/>
    <n v="34"/>
    <n v="6"/>
    <n v="6.5"/>
    <n v="16"/>
    <s v="EA Canada, Sensory Sweep"/>
    <s v="E10+"/>
  </r>
  <r>
    <s v="Prisoner of War"/>
    <x v="13"/>
    <n v="2002"/>
    <x v="7483"/>
    <x v="31"/>
    <s v="Jan"/>
    <x v="10"/>
    <x v="10"/>
    <x v="383"/>
    <x v="287"/>
    <x v="58"/>
    <x v="106"/>
    <x v="621"/>
    <n v="64"/>
    <n v="20"/>
    <s v="tbd"/>
    <m/>
    <s v="Wide Games"/>
    <s v="T"/>
  </r>
  <r>
    <s v="Konami Classics Vol. 1"/>
    <x v="4"/>
    <n v="2009"/>
    <x v="7484"/>
    <x v="12"/>
    <s v="Aug"/>
    <x v="5"/>
    <x v="14"/>
    <x v="122"/>
    <x v="125"/>
    <x v="58"/>
    <x v="145"/>
    <x v="621"/>
    <m/>
    <m/>
    <s v="tbd"/>
    <m/>
    <s v="Konami"/>
    <s v="T"/>
  </r>
  <r>
    <s v="Princess Isabella: A Witch's Curse"/>
    <x v="3"/>
    <n v="2010"/>
    <x v="4442"/>
    <x v="11"/>
    <s v="Apr"/>
    <x v="10"/>
    <x v="98"/>
    <x v="268"/>
    <x v="298"/>
    <x v="58"/>
    <x v="145"/>
    <x v="621"/>
    <m/>
    <m/>
    <s v="tbd"/>
    <m/>
    <s v="Gogii Games"/>
    <s v="E"/>
  </r>
  <r>
    <s v="S.C.A.R.S"/>
    <x v="12"/>
    <n v="1998"/>
    <x v="1004"/>
    <x v="18"/>
    <s v="Jan"/>
    <x v="2"/>
    <x v="5"/>
    <x v="268"/>
    <x v="298"/>
    <x v="58"/>
    <x v="145"/>
    <x v="621"/>
    <m/>
    <m/>
    <m/>
    <m/>
    <m/>
    <m/>
  </r>
  <r>
    <s v="The King of Fighters '98: Dream Match Never Ends"/>
    <x v="12"/>
    <n v="1999"/>
    <x v="7485"/>
    <x v="11"/>
    <s v="Jan"/>
    <x v="9"/>
    <x v="225"/>
    <x v="268"/>
    <x v="298"/>
    <x v="58"/>
    <x v="145"/>
    <x v="621"/>
    <m/>
    <m/>
    <m/>
    <m/>
    <m/>
    <m/>
  </r>
  <r>
    <s v="The Seven Deadly Sins: Unjust Sin"/>
    <x v="10"/>
    <n v="2015"/>
    <x v="7486"/>
    <x v="13"/>
    <s v="Nov"/>
    <x v="10"/>
    <x v="25"/>
    <x v="180"/>
    <x v="125"/>
    <x v="36"/>
    <x v="106"/>
    <x v="621"/>
    <m/>
    <m/>
    <m/>
    <m/>
    <m/>
    <m/>
  </r>
  <r>
    <s v="ESPN NFL Primetime 2002"/>
    <x v="6"/>
    <n v="2001"/>
    <x v="6775"/>
    <x v="18"/>
    <s v="Aug"/>
    <x v="0"/>
    <x v="14"/>
    <x v="393"/>
    <x v="298"/>
    <x v="58"/>
    <x v="145"/>
    <x v="621"/>
    <n v="65"/>
    <n v="8"/>
    <s v="tbd"/>
    <m/>
    <s v="Konami"/>
    <s v="E"/>
  </r>
  <r>
    <s v="Zoids: Legacy"/>
    <x v="8"/>
    <n v="2003"/>
    <x v="7487"/>
    <x v="34"/>
    <s v="Feb"/>
    <x v="3"/>
    <x v="99"/>
    <x v="383"/>
    <x v="287"/>
    <x v="58"/>
    <x v="106"/>
    <x v="621"/>
    <m/>
    <m/>
    <n v="8.9"/>
    <n v="9"/>
    <s v="Amedio"/>
    <s v="E"/>
  </r>
  <r>
    <s v="Kidou Senshi Gundam 00"/>
    <x v="3"/>
    <n v="2008"/>
    <x v="1428"/>
    <x v="21"/>
    <s v="Feb"/>
    <x v="8"/>
    <x v="25"/>
    <x v="180"/>
    <x v="125"/>
    <x v="36"/>
    <x v="106"/>
    <x v="621"/>
    <m/>
    <m/>
    <m/>
    <m/>
    <m/>
    <m/>
  </r>
  <r>
    <s v="Nano Assault"/>
    <x v="10"/>
    <n v="2011"/>
    <x v="7488"/>
    <x v="11"/>
    <s v="Oct"/>
    <x v="6"/>
    <x v="35"/>
    <x v="122"/>
    <x v="125"/>
    <x v="58"/>
    <x v="145"/>
    <x v="621"/>
    <n v="75"/>
    <n v="8"/>
    <n v="7.7"/>
    <n v="18"/>
    <s v="Shin'en"/>
    <s v="E10+"/>
  </r>
  <r>
    <s v="Captain America: Super Soldier"/>
    <x v="10"/>
    <n v="2011"/>
    <x v="6297"/>
    <x v="13"/>
    <s v="Oct"/>
    <x v="8"/>
    <x v="8"/>
    <x v="268"/>
    <x v="287"/>
    <x v="58"/>
    <x v="145"/>
    <x v="621"/>
    <n v="51"/>
    <n v="9"/>
    <n v="5"/>
    <n v="6"/>
    <s v="High Voltage Software"/>
    <s v="T"/>
  </r>
  <r>
    <s v="Onimusha Tactics"/>
    <x v="8"/>
    <n v="2003"/>
    <x v="1415"/>
    <x v="6"/>
    <s v="Mar"/>
    <x v="11"/>
    <x v="12"/>
    <x v="383"/>
    <x v="287"/>
    <x v="58"/>
    <x v="106"/>
    <x v="621"/>
    <n v="64"/>
    <n v="21"/>
    <n v="8.6999999999999993"/>
    <n v="7"/>
    <s v="Capcom"/>
    <s v="T"/>
  </r>
  <r>
    <s v="Bomberman Jetters"/>
    <x v="19"/>
    <n v="2002"/>
    <x v="6382"/>
    <x v="27"/>
    <s v="Apr"/>
    <x v="4"/>
    <x v="68"/>
    <x v="383"/>
    <x v="287"/>
    <x v="58"/>
    <x v="106"/>
    <x v="621"/>
    <n v="70"/>
    <n v="21"/>
    <n v="7.9"/>
    <n v="10"/>
    <s v="Hudson"/>
    <s v="E"/>
  </r>
  <r>
    <s v="Nikoli's Pencil Puzzle"/>
    <x v="10"/>
    <n v="2011"/>
    <x v="1016"/>
    <x v="18"/>
    <s v="May"/>
    <x v="4"/>
    <x v="68"/>
    <x v="268"/>
    <x v="298"/>
    <x v="58"/>
    <x v="145"/>
    <x v="621"/>
    <n v="61"/>
    <n v="7"/>
    <s v="tbd"/>
    <m/>
    <s v="NATSUME ATARI Inc."/>
    <s v="E"/>
  </r>
  <r>
    <s v="TOCA Race Driver 3"/>
    <x v="6"/>
    <n v="2006"/>
    <x v="4188"/>
    <x v="11"/>
    <s v="Apr"/>
    <x v="2"/>
    <x v="34"/>
    <x v="393"/>
    <x v="298"/>
    <x v="58"/>
    <x v="145"/>
    <x v="621"/>
    <n v="82"/>
    <n v="26"/>
    <n v="7.2"/>
    <n v="15"/>
    <s v="Codemasters"/>
    <s v="E10+"/>
  </r>
  <r>
    <s v="Mad Dog McCree: Gunslinger Pack"/>
    <x v="0"/>
    <n v="2009"/>
    <x v="5480"/>
    <x v="24"/>
    <s v="Mar"/>
    <x v="6"/>
    <x v="35"/>
    <x v="360"/>
    <x v="125"/>
    <x v="58"/>
    <x v="145"/>
    <x v="621"/>
    <n v="31"/>
    <n v="6"/>
    <n v="5"/>
    <n v="11"/>
    <s v="Digital Leisure Inc."/>
    <s v="T"/>
  </r>
  <r>
    <s v="Deadliest Catch: Sea of Chaos"/>
    <x v="5"/>
    <n v="2010"/>
    <x v="744"/>
    <x v="21"/>
    <s v="Apr"/>
    <x v="0"/>
    <x v="67"/>
    <x v="122"/>
    <x v="125"/>
    <x v="58"/>
    <x v="145"/>
    <x v="621"/>
    <n v="48"/>
    <n v="8"/>
    <s v="tbd"/>
    <m/>
    <s v="Crave"/>
    <s v="E10+"/>
  </r>
  <r>
    <s v="Pac-Man Power Pack"/>
    <x v="6"/>
    <n v="2008"/>
    <x v="5729"/>
    <x v="4"/>
    <s v="Sep"/>
    <x v="5"/>
    <x v="25"/>
    <x v="393"/>
    <x v="298"/>
    <x v="58"/>
    <x v="145"/>
    <x v="621"/>
    <m/>
    <m/>
    <s v="tbd"/>
    <m/>
    <s v="Namco Bandai Games America"/>
    <s v="E"/>
  </r>
  <r>
    <s v="How to Train Your Dragon 2"/>
    <x v="18"/>
    <n v="2014"/>
    <x v="1503"/>
    <x v="20"/>
    <s v="Jun"/>
    <x v="10"/>
    <x v="241"/>
    <x v="396"/>
    <x v="300"/>
    <x v="58"/>
    <x v="145"/>
    <x v="621"/>
    <n v="47"/>
    <n v="4"/>
    <n v="4.9000000000000004"/>
    <n v="7"/>
    <s v="Torus Games"/>
    <s v="E10+"/>
  </r>
  <r>
    <s v="Blacksite: Area 51"/>
    <x v="5"/>
    <n v="2007"/>
    <x v="7489"/>
    <x v="17"/>
    <s v="Jun"/>
    <x v="6"/>
    <x v="39"/>
    <x v="360"/>
    <x v="45"/>
    <x v="58"/>
    <x v="145"/>
    <x v="621"/>
    <n v="56"/>
    <n v="23"/>
    <n v="6.3"/>
    <n v="18"/>
    <s v="Midway Studios - Austin"/>
    <s v="T"/>
  </r>
  <r>
    <s v="Disney's Donald Duck: Goin' Quackers"/>
    <x v="6"/>
    <n v="2000"/>
    <x v="414"/>
    <x v="17"/>
    <s v="Mar"/>
    <x v="1"/>
    <x v="5"/>
    <x v="393"/>
    <x v="298"/>
    <x v="58"/>
    <x v="145"/>
    <x v="621"/>
    <n v="73"/>
    <n v="10"/>
    <n v="7.3"/>
    <n v="7"/>
    <s v="Disney Interactive"/>
    <s v="E"/>
  </r>
  <r>
    <s v="Ultimate Brain Games"/>
    <x v="8"/>
    <n v="2003"/>
    <x v="7490"/>
    <x v="32"/>
    <s v="Oct"/>
    <x v="5"/>
    <x v="183"/>
    <x v="383"/>
    <x v="287"/>
    <x v="58"/>
    <x v="106"/>
    <x v="621"/>
    <n v="80"/>
    <n v="9"/>
    <n v="8.3000000000000007"/>
    <n v="7"/>
    <s v="Cosmigo"/>
    <s v="E"/>
  </r>
  <r>
    <s v="Charm Girls Club: My Fashion Show"/>
    <x v="3"/>
    <s v="N/A"/>
    <x v="1865"/>
    <x v="28"/>
    <s v="Sep"/>
    <x v="7"/>
    <x v="53"/>
    <x v="122"/>
    <x v="125"/>
    <x v="58"/>
    <x v="145"/>
    <x v="621"/>
    <m/>
    <m/>
    <s v="tbd"/>
    <m/>
    <s v="Electronic Arts"/>
    <s v="E"/>
  </r>
  <r>
    <s v="Angry Birds Star Wars"/>
    <x v="22"/>
    <n v="2013"/>
    <x v="7491"/>
    <x v="27"/>
    <s v="Aug"/>
    <x v="11"/>
    <x v="4"/>
    <x v="396"/>
    <x v="298"/>
    <x v="58"/>
    <x v="133"/>
    <x v="621"/>
    <m/>
    <m/>
    <n v="2"/>
    <n v="13"/>
    <s v="Exient Entertainment"/>
    <s v="E"/>
  </r>
  <r>
    <s v="Exit"/>
    <x v="16"/>
    <n v="2005"/>
    <x v="7492"/>
    <x v="9"/>
    <s v="May"/>
    <x v="4"/>
    <x v="5"/>
    <x v="360"/>
    <x v="125"/>
    <x v="58"/>
    <x v="145"/>
    <x v="621"/>
    <n v="77"/>
    <n v="36"/>
    <n v="7.7"/>
    <n v="13"/>
    <s v="Taito Corporation"/>
    <s v="E"/>
  </r>
  <r>
    <s v="Armorines: Project S.W.A.R.M."/>
    <x v="12"/>
    <n v="2000"/>
    <x v="7493"/>
    <x v="32"/>
    <s v="Sep"/>
    <x v="6"/>
    <x v="30"/>
    <x v="268"/>
    <x v="298"/>
    <x v="58"/>
    <x v="145"/>
    <x v="621"/>
    <m/>
    <m/>
    <m/>
    <m/>
    <m/>
    <m/>
  </r>
  <r>
    <s v="Gundam Seed: Battle Assault"/>
    <x v="8"/>
    <n v="2004"/>
    <x v="7494"/>
    <x v="34"/>
    <s v="Jul"/>
    <x v="9"/>
    <x v="25"/>
    <x v="383"/>
    <x v="287"/>
    <x v="58"/>
    <x v="106"/>
    <x v="621"/>
    <m/>
    <m/>
    <m/>
    <m/>
    <m/>
    <m/>
  </r>
  <r>
    <s v="Harvey Birdman: Attorney at Law"/>
    <x v="0"/>
    <n v="2008"/>
    <x v="429"/>
    <x v="2"/>
    <s v="Dec"/>
    <x v="10"/>
    <x v="12"/>
    <x v="122"/>
    <x v="125"/>
    <x v="58"/>
    <x v="145"/>
    <x v="621"/>
    <n v="60"/>
    <n v="28"/>
    <n v="7.8"/>
    <n v="5"/>
    <s v="High Voltage Software"/>
    <s v="T"/>
  </r>
  <r>
    <s v="Chibi Maruko-Chan: Harikiri 365-Nichi no Maki"/>
    <x v="7"/>
    <n v="1991"/>
    <x v="7495"/>
    <x v="7"/>
    <s v="Sep"/>
    <x v="5"/>
    <x v="175"/>
    <x v="180"/>
    <x v="125"/>
    <x v="36"/>
    <x v="106"/>
    <x v="621"/>
    <m/>
    <m/>
    <m/>
    <m/>
    <m/>
    <m/>
  </r>
  <r>
    <s v="The Voice"/>
    <x v="4"/>
    <n v="2014"/>
    <x v="4756"/>
    <x v="6"/>
    <s v="Jun"/>
    <x v="8"/>
    <x v="4"/>
    <x v="360"/>
    <x v="125"/>
    <x v="58"/>
    <x v="145"/>
    <x v="621"/>
    <m/>
    <m/>
    <m/>
    <m/>
    <m/>
    <m/>
  </r>
  <r>
    <s v="SaGa 3: Jikuu no Hasha - Shadow or Light"/>
    <x v="3"/>
    <n v="2011"/>
    <x v="4731"/>
    <x v="6"/>
    <s v="Oct"/>
    <x v="3"/>
    <x v="15"/>
    <x v="180"/>
    <x v="125"/>
    <x v="36"/>
    <x v="106"/>
    <x v="621"/>
    <m/>
    <m/>
    <m/>
    <m/>
    <m/>
    <m/>
  </r>
  <r>
    <s v="Thomas &amp; Friends: Hero of the Rails"/>
    <x v="3"/>
    <n v="2010"/>
    <x v="199"/>
    <x v="1"/>
    <s v="Nov"/>
    <x v="5"/>
    <x v="53"/>
    <x v="180"/>
    <x v="270"/>
    <x v="58"/>
    <x v="145"/>
    <x v="621"/>
    <m/>
    <m/>
    <m/>
    <m/>
    <m/>
    <m/>
  </r>
  <r>
    <s v="The Secret Saturdays: Beasts of the 5th Sun"/>
    <x v="3"/>
    <n v="2009"/>
    <x v="5496"/>
    <x v="18"/>
    <s v="Dec"/>
    <x v="8"/>
    <x v="58"/>
    <x v="122"/>
    <x v="125"/>
    <x v="58"/>
    <x v="145"/>
    <x v="621"/>
    <n v="60"/>
    <n v="5"/>
    <s v="tbd"/>
    <m/>
    <s v="OneNine Studios"/>
    <s v="E10+"/>
  </r>
  <r>
    <s v="Wonder World Amusement Park"/>
    <x v="3"/>
    <n v="2009"/>
    <x v="5969"/>
    <x v="28"/>
    <s v="Aug"/>
    <x v="5"/>
    <x v="35"/>
    <x v="122"/>
    <x v="125"/>
    <x v="58"/>
    <x v="145"/>
    <x v="621"/>
    <m/>
    <m/>
    <s v="tbd"/>
    <m/>
    <s v="Coyote Console"/>
    <s v="E"/>
  </r>
  <r>
    <s v="Famicom Mini: Adventure Island"/>
    <x v="8"/>
    <n v="2004"/>
    <x v="1945"/>
    <x v="4"/>
    <s v="May"/>
    <x v="8"/>
    <x v="68"/>
    <x v="180"/>
    <x v="125"/>
    <x v="36"/>
    <x v="106"/>
    <x v="621"/>
    <m/>
    <m/>
    <m/>
    <m/>
    <m/>
    <m/>
  </r>
  <r>
    <s v="Aliens versus Predator: Extinction"/>
    <x v="13"/>
    <n v="2003"/>
    <x v="1027"/>
    <x v="31"/>
    <s v="Nov"/>
    <x v="11"/>
    <x v="7"/>
    <x v="383"/>
    <x v="287"/>
    <x v="58"/>
    <x v="106"/>
    <x v="621"/>
    <n v="64"/>
    <n v="19"/>
    <n v="7.7"/>
    <n v="21"/>
    <s v="Zono Inc."/>
    <s v="T"/>
  </r>
  <r>
    <s v="Bejeweled 3"/>
    <x v="14"/>
    <n v="2010"/>
    <x v="7496"/>
    <x v="2"/>
    <s v="Jan"/>
    <x v="4"/>
    <x v="209"/>
    <x v="324"/>
    <x v="300"/>
    <x v="58"/>
    <x v="145"/>
    <x v="621"/>
    <n v="82"/>
    <n v="27"/>
    <n v="8.1"/>
    <n v="86"/>
    <s v="PopCap"/>
    <s v="E"/>
  </r>
  <r>
    <s v="RTX Red Rock"/>
    <x v="6"/>
    <n v="2003"/>
    <x v="4199"/>
    <x v="2"/>
    <s v="Apr"/>
    <x v="6"/>
    <x v="18"/>
    <x v="393"/>
    <x v="298"/>
    <x v="58"/>
    <x v="145"/>
    <x v="621"/>
    <n v="49"/>
    <n v="23"/>
    <n v="5"/>
    <n v="4"/>
    <s v="LucasArts"/>
    <s v="T"/>
  </r>
  <r>
    <s v="Tokimeki Memorial: Girl's Side"/>
    <x v="6"/>
    <n v="2002"/>
    <x v="7497"/>
    <x v="10"/>
    <s v="Nov"/>
    <x v="10"/>
    <x v="14"/>
    <x v="180"/>
    <x v="125"/>
    <x v="36"/>
    <x v="106"/>
    <x v="621"/>
    <m/>
    <m/>
    <m/>
    <m/>
    <m/>
    <m/>
  </r>
  <r>
    <s v="FIFA Street 2"/>
    <x v="13"/>
    <n v="2006"/>
    <x v="5320"/>
    <x v="9"/>
    <s v="Oct"/>
    <x v="0"/>
    <x v="7"/>
    <x v="383"/>
    <x v="287"/>
    <x v="58"/>
    <x v="106"/>
    <x v="621"/>
    <n v="63"/>
    <n v="30"/>
    <n v="7.1"/>
    <n v="9"/>
    <s v="EA Canada"/>
    <s v="E"/>
  </r>
  <r>
    <s v="Smart Bomb"/>
    <x v="16"/>
    <n v="2005"/>
    <x v="7498"/>
    <x v="12"/>
    <s v="Jan"/>
    <x v="4"/>
    <x v="21"/>
    <x v="360"/>
    <x v="125"/>
    <x v="58"/>
    <x v="145"/>
    <x v="621"/>
    <n v="45"/>
    <n v="19"/>
    <n v="5.4"/>
    <n v="5"/>
    <s v="Core Design Ltd."/>
    <s v="E10+"/>
  </r>
  <r>
    <s v="Edna &amp; Harvey: Harvey's New Eyes"/>
    <x v="14"/>
    <n v="2011"/>
    <x v="648"/>
    <x v="10"/>
    <s v="Oct"/>
    <x v="10"/>
    <x v="143"/>
    <x v="180"/>
    <x v="270"/>
    <x v="58"/>
    <x v="145"/>
    <x v="621"/>
    <m/>
    <m/>
    <m/>
    <m/>
    <m/>
    <m/>
  </r>
  <r>
    <s v="Shining Force: Resurrection of the Dark Dragon"/>
    <x v="8"/>
    <n v="2004"/>
    <x v="2927"/>
    <x v="16"/>
    <s v="Sep"/>
    <x v="3"/>
    <x v="28"/>
    <x v="383"/>
    <x v="287"/>
    <x v="58"/>
    <x v="106"/>
    <x v="621"/>
    <n v="77"/>
    <n v="20"/>
    <n v="8.8000000000000007"/>
    <n v="15"/>
    <s v="Amusement Vision"/>
    <s v="T"/>
  </r>
  <r>
    <s v="Shining Soul II"/>
    <x v="8"/>
    <n v="2003"/>
    <x v="7469"/>
    <x v="18"/>
    <s v="Sep"/>
    <x v="3"/>
    <x v="28"/>
    <x v="383"/>
    <x v="287"/>
    <x v="58"/>
    <x v="106"/>
    <x v="621"/>
    <n v="74"/>
    <n v="18"/>
    <n v="8.3000000000000007"/>
    <n v="9"/>
    <s v="Grasshopper Manufacture"/>
    <s v="E"/>
  </r>
  <r>
    <s v="Orega Kantoku Da! Gekitou Pennant Race"/>
    <x v="6"/>
    <n v="2000"/>
    <x v="7499"/>
    <x v="33"/>
    <s v="Jul"/>
    <x v="0"/>
    <x v="24"/>
    <x v="180"/>
    <x v="125"/>
    <x v="36"/>
    <x v="106"/>
    <x v="621"/>
    <m/>
    <m/>
    <m/>
    <m/>
    <m/>
    <m/>
  </r>
  <r>
    <s v="Guilty Gear XX Accent Core Plus"/>
    <x v="16"/>
    <n v="2008"/>
    <x v="7500"/>
    <x v="22"/>
    <s v="Jul"/>
    <x v="9"/>
    <x v="148"/>
    <x v="396"/>
    <x v="45"/>
    <x v="57"/>
    <x v="145"/>
    <x v="621"/>
    <m/>
    <m/>
    <n v="6.7"/>
    <n v="9"/>
    <s v="Arc System Works"/>
    <s v="T"/>
  </r>
  <r>
    <s v="The Golf Club"/>
    <x v="9"/>
    <n v="2014"/>
    <x v="7501"/>
    <x v="2"/>
    <s v="Jun"/>
    <x v="0"/>
    <x v="53"/>
    <x v="268"/>
    <x v="287"/>
    <x v="58"/>
    <x v="145"/>
    <x v="621"/>
    <n v="66"/>
    <n v="11"/>
    <n v="6.3"/>
    <n v="67"/>
    <s v="HB Studios Multimedia"/>
    <s v="E"/>
  </r>
  <r>
    <s v="Hello Kitty: Roller Rescue"/>
    <x v="19"/>
    <n v="2005"/>
    <x v="3075"/>
    <x v="12"/>
    <s v="Oct"/>
    <x v="8"/>
    <x v="87"/>
    <x v="383"/>
    <x v="287"/>
    <x v="58"/>
    <x v="106"/>
    <x v="621"/>
    <n v="64"/>
    <n v="14"/>
    <n v="6.8"/>
    <n v="6"/>
    <s v="Xpec"/>
    <s v="E"/>
  </r>
  <r>
    <s v="Jikkyou Powerful Pro Yakyuu 12"/>
    <x v="19"/>
    <n v="2005"/>
    <x v="7502"/>
    <x v="21"/>
    <s v="Sep"/>
    <x v="0"/>
    <x v="14"/>
    <x v="180"/>
    <x v="125"/>
    <x v="36"/>
    <x v="106"/>
    <x v="621"/>
    <m/>
    <m/>
    <m/>
    <m/>
    <m/>
    <m/>
  </r>
  <r>
    <s v="Metal Slug Advance"/>
    <x v="8"/>
    <n v="2004"/>
    <x v="6270"/>
    <x v="15"/>
    <s v="Nov"/>
    <x v="6"/>
    <x v="153"/>
    <x v="383"/>
    <x v="287"/>
    <x v="58"/>
    <x v="106"/>
    <x v="621"/>
    <n v="79"/>
    <n v="32"/>
    <n v="8.3000000000000007"/>
    <n v="14"/>
    <s v="Noise Factory"/>
    <s v="T"/>
  </r>
  <r>
    <s v="Pac-Man World Rally"/>
    <x v="19"/>
    <n v="2006"/>
    <x v="7503"/>
    <x v="32"/>
    <s v="Feb"/>
    <x v="2"/>
    <x v="25"/>
    <x v="383"/>
    <x v="287"/>
    <x v="58"/>
    <x v="106"/>
    <x v="621"/>
    <n v="57"/>
    <n v="10"/>
    <n v="7.8"/>
    <n v="4"/>
    <s v="Smart Bomb Interactive"/>
    <s v="E"/>
  </r>
  <r>
    <s v="Gradius Galaxies"/>
    <x v="8"/>
    <n v="2001"/>
    <x v="7504"/>
    <x v="29"/>
    <s v="May"/>
    <x v="6"/>
    <x v="14"/>
    <x v="383"/>
    <x v="287"/>
    <x v="58"/>
    <x v="106"/>
    <x v="621"/>
    <n v="78"/>
    <n v="17"/>
    <s v="tbd"/>
    <m/>
    <s v="Mobile 21"/>
    <s v="E"/>
  </r>
  <r>
    <s v="Blazing Angels: Squadrons of WWII"/>
    <x v="13"/>
    <n v="2006"/>
    <x v="7505"/>
    <x v="28"/>
    <s v="Oct"/>
    <x v="7"/>
    <x v="5"/>
    <x v="383"/>
    <x v="287"/>
    <x v="58"/>
    <x v="106"/>
    <x v="621"/>
    <n v="69"/>
    <n v="19"/>
    <n v="6.8"/>
    <n v="4"/>
    <s v="Ubisoft Romania"/>
    <s v="T"/>
  </r>
  <r>
    <s v="God Eater Resurrection"/>
    <x v="9"/>
    <n v="2015"/>
    <x v="7506"/>
    <x v="19"/>
    <s v="Apr"/>
    <x v="8"/>
    <x v="25"/>
    <x v="180"/>
    <x v="125"/>
    <x v="36"/>
    <x v="106"/>
    <x v="621"/>
    <n v="70"/>
    <n v="18"/>
    <n v="7.8"/>
    <n v="44"/>
    <s v="Shift, Bandai Namco Games"/>
    <s v="T"/>
  </r>
  <r>
    <s v="Mortal Kombat Kollection"/>
    <x v="6"/>
    <n v="2008"/>
    <x v="4937"/>
    <x v="31"/>
    <s v="Oct"/>
    <x v="9"/>
    <x v="39"/>
    <x v="393"/>
    <x v="298"/>
    <x v="58"/>
    <x v="145"/>
    <x v="621"/>
    <m/>
    <m/>
    <s v="tbd"/>
    <m/>
    <s v="Midway"/>
    <s v="M"/>
  </r>
  <r>
    <s v="NHL 2K7"/>
    <x v="4"/>
    <n v="2006"/>
    <x v="7507"/>
    <x v="20"/>
    <s v="Jun"/>
    <x v="0"/>
    <x v="2"/>
    <x v="360"/>
    <x v="125"/>
    <x v="58"/>
    <x v="145"/>
    <x v="621"/>
    <n v="78"/>
    <n v="51"/>
    <n v="7.9"/>
    <n v="166"/>
    <s v="Kush Games"/>
    <s v="E10+"/>
  </r>
  <r>
    <s v="LEGO Soccer Mania"/>
    <x v="6"/>
    <n v="2002"/>
    <x v="4606"/>
    <x v="30"/>
    <s v="Aug"/>
    <x v="0"/>
    <x v="7"/>
    <x v="393"/>
    <x v="298"/>
    <x v="58"/>
    <x v="145"/>
    <x v="621"/>
    <n v="61"/>
    <n v="8"/>
    <s v="tbd"/>
    <m/>
    <s v="Silicon Dreams"/>
    <s v="E"/>
  </r>
  <r>
    <s v="Blades of Blood: Samurai Shodown III"/>
    <x v="12"/>
    <n v="1995"/>
    <x v="5368"/>
    <x v="13"/>
    <s v="Oct"/>
    <x v="9"/>
    <x v="3"/>
    <x v="268"/>
    <x v="298"/>
    <x v="58"/>
    <x v="145"/>
    <x v="621"/>
    <m/>
    <m/>
    <m/>
    <m/>
    <m/>
    <m/>
  </r>
  <r>
    <s v="MotoGP 14 "/>
    <x v="4"/>
    <n v="2014"/>
    <x v="2267"/>
    <x v="12"/>
    <s v="Oct"/>
    <x v="2"/>
    <x v="255"/>
    <x v="393"/>
    <x v="298"/>
    <x v="58"/>
    <x v="145"/>
    <x v="621"/>
    <m/>
    <m/>
    <s v="tbd"/>
    <m/>
    <s v="Milestone S.r.l"/>
    <s v="E"/>
  </r>
  <r>
    <s v="Gundam the 3D Battle"/>
    <x v="10"/>
    <n v="2011"/>
    <x v="7508"/>
    <x v="23"/>
    <s v="Jan"/>
    <x v="8"/>
    <x v="25"/>
    <x v="180"/>
    <x v="125"/>
    <x v="36"/>
    <x v="106"/>
    <x v="621"/>
    <m/>
    <m/>
    <m/>
    <m/>
    <s v="Namco Bandai Games"/>
    <m/>
  </r>
  <r>
    <s v="Air Conflicts: Secret Wars"/>
    <x v="4"/>
    <n v="2011"/>
    <x v="7509"/>
    <x v="16"/>
    <s v="Apr"/>
    <x v="7"/>
    <x v="278"/>
    <x v="383"/>
    <x v="287"/>
    <x v="58"/>
    <x v="145"/>
    <x v="621"/>
    <n v="61"/>
    <n v="14"/>
    <s v="tbd"/>
    <m/>
    <s v="Games Farm"/>
    <s v="T"/>
  </r>
  <r>
    <s v="Face Racers: Photo Finish"/>
    <x v="10"/>
    <s v="N/A"/>
    <x v="3877"/>
    <x v="24"/>
    <s v="Feb"/>
    <x v="2"/>
    <x v="35"/>
    <x v="122"/>
    <x v="125"/>
    <x v="58"/>
    <x v="145"/>
    <x v="621"/>
    <m/>
    <m/>
    <s v="tbd"/>
    <m/>
    <s v="Renegade Kid"/>
    <s v="E"/>
  </r>
  <r>
    <s v="Miami Nights: Singles in the City"/>
    <x v="3"/>
    <n v="2008"/>
    <x v="2761"/>
    <x v="17"/>
    <s v="Apr"/>
    <x v="7"/>
    <x v="5"/>
    <x v="122"/>
    <x v="125"/>
    <x v="58"/>
    <x v="145"/>
    <x v="621"/>
    <n v="48"/>
    <n v="6"/>
    <n v="7.1"/>
    <n v="7"/>
    <s v="Gameloft"/>
    <s v="T"/>
  </r>
  <r>
    <s v="Shovel Knight"/>
    <x v="9"/>
    <n v="2015"/>
    <x v="7510"/>
    <x v="19"/>
    <s v="Jan"/>
    <x v="1"/>
    <x v="311"/>
    <x v="396"/>
    <x v="298"/>
    <x v="58"/>
    <x v="145"/>
    <x v="621"/>
    <n v="90"/>
    <n v="18"/>
    <n v="7.6"/>
    <n v="312"/>
    <s v="Yacht Club Games"/>
    <s v="E"/>
  </r>
  <r>
    <s v="Godzilla Generations"/>
    <x v="21"/>
    <n v="1998"/>
    <x v="4154"/>
    <x v="1"/>
    <s v="Jan"/>
    <x v="8"/>
    <x v="8"/>
    <x v="180"/>
    <x v="125"/>
    <x v="36"/>
    <x v="106"/>
    <x v="621"/>
    <m/>
    <m/>
    <m/>
    <m/>
    <m/>
    <m/>
  </r>
  <r>
    <s v="Strider 2"/>
    <x v="12"/>
    <n v="2000"/>
    <x v="7511"/>
    <x v="22"/>
    <s v="Jan"/>
    <x v="1"/>
    <x v="17"/>
    <x v="268"/>
    <x v="298"/>
    <x v="58"/>
    <x v="145"/>
    <x v="621"/>
    <n v="69"/>
    <n v="15"/>
    <n v="8.1"/>
    <n v="11"/>
    <s v="Capcom"/>
    <s v="E"/>
  </r>
  <r>
    <s v="Forbidden Siren 2"/>
    <x v="6"/>
    <n v="2006"/>
    <x v="7512"/>
    <x v="14"/>
    <s v="May"/>
    <x v="8"/>
    <x v="3"/>
    <x v="180"/>
    <x v="125"/>
    <x v="36"/>
    <x v="106"/>
    <x v="621"/>
    <m/>
    <m/>
    <m/>
    <m/>
    <m/>
    <m/>
  </r>
  <r>
    <s v="Board Game Classics"/>
    <x v="8"/>
    <n v="2005"/>
    <x v="7513"/>
    <x v="16"/>
    <s v="Sep"/>
    <x v="5"/>
    <x v="203"/>
    <x v="383"/>
    <x v="287"/>
    <x v="58"/>
    <x v="106"/>
    <x v="621"/>
    <m/>
    <m/>
    <s v="tbd"/>
    <m/>
    <s v="Black Lantern Studios"/>
    <s v="E"/>
  </r>
  <r>
    <s v="Invizimals: The Alliance"/>
    <x v="22"/>
    <n v="2013"/>
    <x v="7514"/>
    <x v="28"/>
    <s v="Jan"/>
    <x v="8"/>
    <x v="3"/>
    <x v="180"/>
    <x v="297"/>
    <x v="58"/>
    <x v="133"/>
    <x v="621"/>
    <n v="69"/>
    <n v="16"/>
    <n v="6.8"/>
    <n v="10"/>
    <s v="Novarama"/>
    <s v="E10+"/>
  </r>
  <r>
    <s v="Midnight Play! Pack"/>
    <x v="3"/>
    <n v="2008"/>
    <x v="7367"/>
    <x v="18"/>
    <s v="Apr"/>
    <x v="5"/>
    <x v="5"/>
    <x v="122"/>
    <x v="125"/>
    <x v="58"/>
    <x v="145"/>
    <x v="621"/>
    <m/>
    <m/>
    <m/>
    <m/>
    <m/>
    <m/>
  </r>
  <r>
    <s v="Junior Mystery Quest"/>
    <x v="3"/>
    <n v="2011"/>
    <x v="7515"/>
    <x v="31"/>
    <s v="Feb"/>
    <x v="4"/>
    <x v="98"/>
    <x v="360"/>
    <x v="45"/>
    <x v="58"/>
    <x v="145"/>
    <x v="621"/>
    <m/>
    <m/>
    <s v="tbd"/>
    <m/>
    <s v="Maximum Family Games"/>
    <s v="E"/>
  </r>
  <r>
    <s v="Death Jr. and the Science Fair of Doom"/>
    <x v="3"/>
    <n v="2007"/>
    <x v="7516"/>
    <x v="19"/>
    <s v="Apr"/>
    <x v="1"/>
    <x v="14"/>
    <x v="122"/>
    <x v="125"/>
    <x v="58"/>
    <x v="145"/>
    <x v="621"/>
    <n v="47"/>
    <n v="23"/>
    <n v="7.5"/>
    <n v="6"/>
    <s v="Foundation 9 Entertainment"/>
    <s v="E10+"/>
  </r>
  <r>
    <s v="101-in-1 Sports Megamix"/>
    <x v="3"/>
    <n v="2010"/>
    <x v="7517"/>
    <x v="21"/>
    <s v="Aug"/>
    <x v="0"/>
    <x v="254"/>
    <x v="122"/>
    <x v="125"/>
    <x v="58"/>
    <x v="145"/>
    <x v="621"/>
    <m/>
    <m/>
    <s v="tbd"/>
    <m/>
    <s v="Nordcurrent"/>
    <s v="E10+"/>
  </r>
  <r>
    <s v="Shin Megami Tensei: Digital Devil Saga 2"/>
    <x v="6"/>
    <n v="2005"/>
    <x v="417"/>
    <x v="24"/>
    <s v="Jul"/>
    <x v="3"/>
    <x v="145"/>
    <x v="393"/>
    <x v="298"/>
    <x v="58"/>
    <x v="145"/>
    <x v="621"/>
    <n v="82"/>
    <n v="38"/>
    <n v="7.9"/>
    <n v="38"/>
    <s v="Atlus Co."/>
    <s v="M"/>
  </r>
  <r>
    <s v="Pro Evolution Soccer 2013"/>
    <x v="14"/>
    <n v="2012"/>
    <x v="5111"/>
    <x v="22"/>
    <s v="Nov"/>
    <x v="0"/>
    <x v="14"/>
    <x v="180"/>
    <x v="270"/>
    <x v="58"/>
    <x v="145"/>
    <x v="621"/>
    <n v="80"/>
    <n v="8"/>
    <n v="6.9"/>
    <n v="182"/>
    <s v="Konami"/>
    <s v="E"/>
  </r>
  <r>
    <s v="Transformers: Devastation"/>
    <x v="5"/>
    <n v="2015"/>
    <x v="7518"/>
    <x v="10"/>
    <s v="May"/>
    <x v="8"/>
    <x v="4"/>
    <x v="396"/>
    <x v="203"/>
    <x v="58"/>
    <x v="145"/>
    <x v="621"/>
    <m/>
    <m/>
    <n v="7.1"/>
    <n v="17"/>
    <s v="PlatinumGames"/>
    <s v="T"/>
  </r>
  <r>
    <s v="Playmobil Pirates"/>
    <x v="3"/>
    <n v="2009"/>
    <x v="7519"/>
    <x v="30"/>
    <s v="Mar"/>
    <x v="8"/>
    <x v="51"/>
    <x v="360"/>
    <x v="125"/>
    <x v="58"/>
    <x v="145"/>
    <x v="621"/>
    <m/>
    <m/>
    <s v="tbd"/>
    <m/>
    <s v="Dreamcatcher"/>
    <s v="E10+"/>
  </r>
  <r>
    <s v="Zatch Bell! Mamodo Battles"/>
    <x v="6"/>
    <n v="2005"/>
    <x v="7520"/>
    <x v="14"/>
    <s v="Aug"/>
    <x v="9"/>
    <x v="25"/>
    <x v="393"/>
    <x v="298"/>
    <x v="58"/>
    <x v="145"/>
    <x v="621"/>
    <m/>
    <m/>
    <m/>
    <m/>
    <m/>
    <m/>
  </r>
  <r>
    <s v="The Penguins of Madagascar: Dr. Blowhole Returns - Again!"/>
    <x v="5"/>
    <n v="2011"/>
    <x v="7521"/>
    <x v="30"/>
    <s v="Dec"/>
    <x v="8"/>
    <x v="28"/>
    <x v="393"/>
    <x v="298"/>
    <x v="58"/>
    <x v="145"/>
    <x v="621"/>
    <m/>
    <m/>
    <m/>
    <m/>
    <m/>
    <m/>
  </r>
  <r>
    <s v="Wildlife Park 3"/>
    <x v="14"/>
    <n v="2011"/>
    <x v="7522"/>
    <x v="10"/>
    <s v="Apr"/>
    <x v="7"/>
    <x v="278"/>
    <x v="180"/>
    <x v="270"/>
    <x v="58"/>
    <x v="145"/>
    <x v="621"/>
    <m/>
    <m/>
    <s v="tbd"/>
    <m/>
    <s v="B-Alive"/>
    <m/>
  </r>
  <r>
    <s v="Get Fit with Mel B"/>
    <x v="0"/>
    <n v="2010"/>
    <x v="7523"/>
    <x v="22"/>
    <s v="Jun"/>
    <x v="0"/>
    <x v="195"/>
    <x v="396"/>
    <x v="203"/>
    <x v="58"/>
    <x v="145"/>
    <x v="621"/>
    <m/>
    <m/>
    <s v="tbd"/>
    <m/>
    <s v="Lightning Fish Games"/>
    <s v="E"/>
  </r>
  <r>
    <s v="Battleborn"/>
    <x v="14"/>
    <n v="2016"/>
    <x v="7524"/>
    <x v="16"/>
    <s v="Jul"/>
    <x v="6"/>
    <x v="2"/>
    <x v="393"/>
    <x v="203"/>
    <x v="58"/>
    <x v="145"/>
    <x v="621"/>
    <n v="69"/>
    <n v="34"/>
    <n v="6.9"/>
    <n v="400"/>
    <s v="Gearbox Software"/>
    <s v="T"/>
  </r>
  <r>
    <s v="Dream Day: Wedding Destinations"/>
    <x v="3"/>
    <n v="2009"/>
    <x v="7440"/>
    <x v="23"/>
    <s v="May"/>
    <x v="7"/>
    <x v="28"/>
    <x v="122"/>
    <x v="125"/>
    <x v="58"/>
    <x v="145"/>
    <x v="621"/>
    <m/>
    <m/>
    <s v="tbd"/>
    <m/>
    <s v="THQ"/>
    <s v="E"/>
  </r>
  <r>
    <s v="Agatha Christie: Evil Under the Sun"/>
    <x v="0"/>
    <n v="2008"/>
    <x v="7525"/>
    <x v="19"/>
    <s v="Nov"/>
    <x v="10"/>
    <x v="305"/>
    <x v="383"/>
    <x v="45"/>
    <x v="58"/>
    <x v="145"/>
    <x v="621"/>
    <n v="46"/>
    <n v="6"/>
    <n v="7.3"/>
    <n v="6"/>
    <s v="AWE Games"/>
    <s v="T"/>
  </r>
  <r>
    <s v="Cloudy With a Chance of Meatballs"/>
    <x v="16"/>
    <n v="2009"/>
    <x v="1562"/>
    <x v="14"/>
    <s v="Oct"/>
    <x v="1"/>
    <x v="5"/>
    <x v="360"/>
    <x v="125"/>
    <x v="58"/>
    <x v="145"/>
    <x v="621"/>
    <m/>
    <m/>
    <s v="tbd"/>
    <m/>
    <s v="Ubisoft Shanghai"/>
    <s v="E"/>
  </r>
  <r>
    <s v="Iron Man / X-O Manowar in Heavy Metal"/>
    <x v="12"/>
    <n v="1996"/>
    <x v="7526"/>
    <x v="32"/>
    <s v="Mar"/>
    <x v="1"/>
    <x v="30"/>
    <x v="268"/>
    <x v="298"/>
    <x v="58"/>
    <x v="145"/>
    <x v="621"/>
    <m/>
    <m/>
    <m/>
    <m/>
    <m/>
    <m/>
  </r>
  <r>
    <s v="Kamen Rider: Travelers Senki"/>
    <x v="10"/>
    <n v="2013"/>
    <x v="7527"/>
    <x v="8"/>
    <s v="May"/>
    <x v="8"/>
    <x v="382"/>
    <x v="180"/>
    <x v="125"/>
    <x v="36"/>
    <x v="106"/>
    <x v="621"/>
    <m/>
    <m/>
    <m/>
    <m/>
    <m/>
    <m/>
  </r>
  <r>
    <s v="Derby Stallion 98"/>
    <x v="7"/>
    <n v="1998"/>
    <x v="210"/>
    <x v="1"/>
    <s v="Mar"/>
    <x v="0"/>
    <x v="49"/>
    <x v="180"/>
    <x v="125"/>
    <x v="36"/>
    <x v="106"/>
    <x v="621"/>
    <m/>
    <m/>
    <m/>
    <m/>
    <m/>
    <m/>
  </r>
  <r>
    <s v="Pimp My Ride: Street Racing"/>
    <x v="6"/>
    <n v="2009"/>
    <x v="7528"/>
    <x v="20"/>
    <s v="May"/>
    <x v="2"/>
    <x v="4"/>
    <x v="393"/>
    <x v="298"/>
    <x v="58"/>
    <x v="145"/>
    <x v="621"/>
    <m/>
    <m/>
    <m/>
    <m/>
    <m/>
    <m/>
  </r>
  <r>
    <s v="Pretty Rhythm: My Deco Rainbow Wedding"/>
    <x v="10"/>
    <n v="2013"/>
    <x v="4412"/>
    <x v="4"/>
    <s v="Sep"/>
    <x v="5"/>
    <x v="197"/>
    <x v="180"/>
    <x v="125"/>
    <x v="36"/>
    <x v="106"/>
    <x v="621"/>
    <m/>
    <m/>
    <m/>
    <m/>
    <m/>
    <m/>
  </r>
  <r>
    <s v="Robotron X"/>
    <x v="12"/>
    <n v="1996"/>
    <x v="7529"/>
    <x v="6"/>
    <s v="Jan"/>
    <x v="6"/>
    <x v="13"/>
    <x v="268"/>
    <x v="298"/>
    <x v="58"/>
    <x v="145"/>
    <x v="621"/>
    <m/>
    <m/>
    <m/>
    <m/>
    <m/>
    <m/>
  </r>
  <r>
    <s v="Naruto Shippuden: Shinobi Rumble"/>
    <x v="3"/>
    <n v="2010"/>
    <x v="7530"/>
    <x v="4"/>
    <s v="Dec"/>
    <x v="9"/>
    <x v="197"/>
    <x v="396"/>
    <x v="125"/>
    <x v="69"/>
    <x v="106"/>
    <x v="621"/>
    <m/>
    <m/>
    <s v="tbd"/>
    <m/>
    <s v="Takara Tomy"/>
    <s v="T"/>
  </r>
  <r>
    <s v="Martian Panic"/>
    <x v="0"/>
    <n v="2010"/>
    <x v="7288"/>
    <x v="4"/>
    <s v="Jul"/>
    <x v="10"/>
    <x v="53"/>
    <x v="122"/>
    <x v="125"/>
    <x v="58"/>
    <x v="106"/>
    <x v="621"/>
    <m/>
    <m/>
    <s v="tbd"/>
    <m/>
    <s v="N-Fusion Interactive Entertainment Corp."/>
    <s v="T"/>
  </r>
  <r>
    <s v="J-League Winning Eleven 2009: Club Championship"/>
    <x v="6"/>
    <n v="2009"/>
    <x v="535"/>
    <x v="34"/>
    <s v="May"/>
    <x v="0"/>
    <x v="14"/>
    <x v="180"/>
    <x v="125"/>
    <x v="36"/>
    <x v="106"/>
    <x v="621"/>
    <m/>
    <m/>
    <m/>
    <m/>
    <m/>
    <m/>
  </r>
  <r>
    <s v="Don King Boxing"/>
    <x v="3"/>
    <n v="2009"/>
    <x v="5099"/>
    <x v="17"/>
    <s v="Mar"/>
    <x v="0"/>
    <x v="2"/>
    <x v="383"/>
    <x v="45"/>
    <x v="58"/>
    <x v="145"/>
    <x v="621"/>
    <n v="71"/>
    <n v="4"/>
    <n v="7.8"/>
    <n v="5"/>
    <s v="Venom Games"/>
    <s v="T"/>
  </r>
  <r>
    <s v="Build 'n Race"/>
    <x v="0"/>
    <n v="2009"/>
    <x v="1222"/>
    <x v="2"/>
    <s v="Oct"/>
    <x v="2"/>
    <x v="74"/>
    <x v="122"/>
    <x v="125"/>
    <x v="58"/>
    <x v="145"/>
    <x v="621"/>
    <m/>
    <m/>
    <s v="tbd"/>
    <m/>
    <s v="Icon Games"/>
    <s v="E"/>
  </r>
  <r>
    <s v="Grand Prix Challenge"/>
    <x v="6"/>
    <n v="2002"/>
    <x v="3695"/>
    <x v="33"/>
    <s v="Dec"/>
    <x v="2"/>
    <x v="10"/>
    <x v="393"/>
    <x v="298"/>
    <x v="58"/>
    <x v="145"/>
    <x v="621"/>
    <n v="76"/>
    <n v="9"/>
    <n v="9.1999999999999993"/>
    <n v="9"/>
    <s v="Atari"/>
    <s v="E"/>
  </r>
  <r>
    <s v="Meitantei Conan &amp; Kindaichi Shounen no Jikenbou: Meguri au Futari no Meitantei"/>
    <x v="3"/>
    <n v="2009"/>
    <x v="5802"/>
    <x v="24"/>
    <s v="Mar"/>
    <x v="10"/>
    <x v="25"/>
    <x v="180"/>
    <x v="125"/>
    <x v="36"/>
    <x v="106"/>
    <x v="621"/>
    <m/>
    <m/>
    <m/>
    <m/>
    <m/>
    <m/>
  </r>
  <r>
    <s v="Guilty Gear Xrd -Revelator-"/>
    <x v="9"/>
    <n v="2016"/>
    <x v="7531"/>
    <x v="24"/>
    <s v="Apr"/>
    <x v="9"/>
    <x v="148"/>
    <x v="396"/>
    <x v="125"/>
    <x v="69"/>
    <x v="145"/>
    <x v="621"/>
    <m/>
    <m/>
    <m/>
    <m/>
    <m/>
    <m/>
  </r>
  <r>
    <s v="FIFA Soccer 2005"/>
    <x v="8"/>
    <n v="2004"/>
    <x v="1216"/>
    <x v="20"/>
    <s v="Nov"/>
    <x v="0"/>
    <x v="7"/>
    <x v="383"/>
    <x v="287"/>
    <x v="58"/>
    <x v="106"/>
    <x v="621"/>
    <n v="75"/>
    <n v="4"/>
    <n v="7.8"/>
    <n v="5"/>
    <s v="EA Canada"/>
    <s v="E"/>
  </r>
  <r>
    <s v="PoPoLoCrois (JP sales)"/>
    <x v="16"/>
    <n v="2005"/>
    <x v="4845"/>
    <x v="32"/>
    <s v="Feb"/>
    <x v="3"/>
    <x v="153"/>
    <x v="180"/>
    <x v="125"/>
    <x v="36"/>
    <x v="106"/>
    <x v="621"/>
    <m/>
    <m/>
    <m/>
    <m/>
    <m/>
    <m/>
  </r>
  <r>
    <s v="ShellShock 2: Blood Trails"/>
    <x v="5"/>
    <n v="2009"/>
    <x v="657"/>
    <x v="25"/>
    <s v="Feb"/>
    <x v="6"/>
    <x v="21"/>
    <x v="393"/>
    <x v="298"/>
    <x v="58"/>
    <x v="145"/>
    <x v="621"/>
    <n v="35"/>
    <n v="18"/>
    <n v="4.8"/>
    <n v="27"/>
    <s v="Rebellion"/>
    <s v="M"/>
  </r>
  <r>
    <s v="Ken to Mahou to Gakuen Mono. 2"/>
    <x v="16"/>
    <n v="2009"/>
    <x v="5032"/>
    <x v="0"/>
    <s v="Feb"/>
    <x v="3"/>
    <x v="307"/>
    <x v="180"/>
    <x v="125"/>
    <x v="36"/>
    <x v="106"/>
    <x v="621"/>
    <m/>
    <m/>
    <m/>
    <m/>
    <m/>
    <m/>
  </r>
  <r>
    <s v="Mega Man Legacy Collection"/>
    <x v="9"/>
    <n v="2016"/>
    <x v="673"/>
    <x v="32"/>
    <s v="Jan"/>
    <x v="1"/>
    <x v="12"/>
    <x v="360"/>
    <x v="125"/>
    <x v="58"/>
    <x v="133"/>
    <x v="621"/>
    <n v="77"/>
    <n v="22"/>
    <n v="6.1"/>
    <n v="55"/>
    <s v="Digital Eclipse"/>
    <s v="E"/>
  </r>
  <r>
    <s v="Knights Contract"/>
    <x v="5"/>
    <n v="2011"/>
    <x v="6032"/>
    <x v="25"/>
    <s v="Dec"/>
    <x v="8"/>
    <x v="25"/>
    <x v="393"/>
    <x v="298"/>
    <x v="58"/>
    <x v="145"/>
    <x v="621"/>
    <n v="51"/>
    <n v="37"/>
    <n v="6"/>
    <n v="8"/>
    <s v="Game Republic"/>
    <s v="M"/>
  </r>
  <r>
    <s v="Kaijuu Busters Powered"/>
    <x v="3"/>
    <n v="2011"/>
    <x v="572"/>
    <x v="4"/>
    <s v="Jun"/>
    <x v="8"/>
    <x v="25"/>
    <x v="180"/>
    <x v="125"/>
    <x v="36"/>
    <x v="106"/>
    <x v="621"/>
    <m/>
    <m/>
    <m/>
    <m/>
    <m/>
    <m/>
  </r>
  <r>
    <s v="NHL 06"/>
    <x v="19"/>
    <n v="2005"/>
    <x v="2117"/>
    <x v="11"/>
    <s v="Jul"/>
    <x v="0"/>
    <x v="7"/>
    <x v="383"/>
    <x v="287"/>
    <x v="58"/>
    <x v="106"/>
    <x v="621"/>
    <n v="78"/>
    <n v="18"/>
    <n v="9.3000000000000007"/>
    <n v="7"/>
    <s v="EA Canada"/>
    <s v="E10+"/>
  </r>
  <r>
    <s v="The Spiderwick Chronicles"/>
    <x v="3"/>
    <n v="2008"/>
    <x v="7532"/>
    <x v="17"/>
    <s v="Apr"/>
    <x v="8"/>
    <x v="23"/>
    <x v="360"/>
    <x v="125"/>
    <x v="58"/>
    <x v="145"/>
    <x v="621"/>
    <n v="60"/>
    <n v="8"/>
    <s v="tbd"/>
    <m/>
    <s v="Stormfront Studios"/>
    <s v="E10+"/>
  </r>
  <r>
    <s v="Initial D: Extreme Stage"/>
    <x v="5"/>
    <n v="2008"/>
    <x v="7533"/>
    <x v="10"/>
    <s v="Mar"/>
    <x v="2"/>
    <x v="8"/>
    <x v="180"/>
    <x v="125"/>
    <x v="36"/>
    <x v="106"/>
    <x v="621"/>
    <m/>
    <m/>
    <m/>
    <m/>
    <m/>
    <m/>
  </r>
  <r>
    <s v="Pinobee: Wings of Adventure"/>
    <x v="8"/>
    <n v="2001"/>
    <x v="2877"/>
    <x v="14"/>
    <s v="Aug"/>
    <x v="1"/>
    <x v="123"/>
    <x v="383"/>
    <x v="287"/>
    <x v="58"/>
    <x v="106"/>
    <x v="621"/>
    <n v="61"/>
    <n v="8"/>
    <s v="tbd"/>
    <m/>
    <s v="Artoon"/>
    <s v="E"/>
  </r>
  <r>
    <s v="Touch Mechanic"/>
    <x v="3"/>
    <n v="2008"/>
    <x v="2909"/>
    <x v="17"/>
    <s v="Jun"/>
    <x v="7"/>
    <x v="0"/>
    <x v="122"/>
    <x v="125"/>
    <x v="58"/>
    <x v="145"/>
    <x v="621"/>
    <n v="54"/>
    <n v="5"/>
    <s v="tbd"/>
    <m/>
    <s v="Kando Games"/>
    <s v="E"/>
  </r>
  <r>
    <s v="State of Emergency 2"/>
    <x v="6"/>
    <n v="2006"/>
    <x v="7212"/>
    <x v="32"/>
    <s v="Jan"/>
    <x v="6"/>
    <x v="81"/>
    <x v="393"/>
    <x v="298"/>
    <x v="58"/>
    <x v="145"/>
    <x v="621"/>
    <n v="44"/>
    <n v="36"/>
    <n v="5.8"/>
    <n v="15"/>
    <s v="DC Studios"/>
    <s v="M"/>
  </r>
  <r>
    <s v="Sushi Academy"/>
    <x v="3"/>
    <n v="2009"/>
    <x v="3010"/>
    <x v="30"/>
    <s v="Apr"/>
    <x v="8"/>
    <x v="233"/>
    <x v="122"/>
    <x v="125"/>
    <x v="58"/>
    <x v="145"/>
    <x v="621"/>
    <m/>
    <m/>
    <s v="tbd"/>
    <m/>
    <s v="DTP Entertainment"/>
    <s v="E"/>
  </r>
  <r>
    <s v="Gintama Gin-Oh Quest: Gin-San ga Tenshoku Shitari Sekai wo Sukuttari"/>
    <x v="3"/>
    <n v="2007"/>
    <x v="3750"/>
    <x v="3"/>
    <s v="Mar"/>
    <x v="3"/>
    <x v="56"/>
    <x v="180"/>
    <x v="125"/>
    <x v="36"/>
    <x v="106"/>
    <x v="621"/>
    <m/>
    <m/>
    <m/>
    <m/>
    <m/>
    <m/>
  </r>
  <r>
    <s v="One Piece: Romance Dawn - Bouken no Yoake"/>
    <x v="10"/>
    <n v="2013"/>
    <x v="7522"/>
    <x v="10"/>
    <s v="Apr"/>
    <x v="9"/>
    <x v="25"/>
    <x v="180"/>
    <x v="125"/>
    <x v="36"/>
    <x v="106"/>
    <x v="621"/>
    <m/>
    <m/>
    <m/>
    <m/>
    <m/>
    <m/>
  </r>
  <r>
    <s v="I Am In The Movie"/>
    <x v="0"/>
    <n v="2012"/>
    <x v="7534"/>
    <x v="31"/>
    <s v="Mar"/>
    <x v="7"/>
    <x v="25"/>
    <x v="180"/>
    <x v="125"/>
    <x v="36"/>
    <x v="106"/>
    <x v="621"/>
    <m/>
    <m/>
    <m/>
    <m/>
    <m/>
    <m/>
  </r>
  <r>
    <s v="Fatal Frame III: The Tormented"/>
    <x v="6"/>
    <n v="2005"/>
    <x v="1487"/>
    <x v="26"/>
    <s v="Sep"/>
    <x v="8"/>
    <x v="2"/>
    <x v="393"/>
    <x v="298"/>
    <x v="58"/>
    <x v="145"/>
    <x v="621"/>
    <n v="78"/>
    <n v="46"/>
    <n v="8.9"/>
    <n v="58"/>
    <s v="Tecmo"/>
    <s v="M"/>
  </r>
  <r>
    <s v="Zero: Tsukihami no Kamen"/>
    <x v="0"/>
    <s v="N/A"/>
    <x v="5486"/>
    <x v="18"/>
    <s v="Aug"/>
    <x v="8"/>
    <x v="0"/>
    <x v="180"/>
    <x v="125"/>
    <x v="36"/>
    <x v="106"/>
    <x v="621"/>
    <m/>
    <m/>
    <m/>
    <m/>
    <s v="Grasshopper Manufacture"/>
    <m/>
  </r>
  <r>
    <s v="Seven Samurai 20XX"/>
    <x v="6"/>
    <n v="2004"/>
    <x v="7535"/>
    <x v="23"/>
    <s v="Jul"/>
    <x v="8"/>
    <x v="8"/>
    <x v="393"/>
    <x v="298"/>
    <x v="58"/>
    <x v="145"/>
    <x v="621"/>
    <n v="52"/>
    <n v="31"/>
    <n v="7"/>
    <n v="6"/>
    <s v="Dimps Corporation"/>
    <s v="T"/>
  </r>
  <r>
    <s v="Generator Rex: Agent of Providence"/>
    <x v="0"/>
    <n v="2011"/>
    <x v="4505"/>
    <x v="14"/>
    <s v="Dec"/>
    <x v="8"/>
    <x v="4"/>
    <x v="383"/>
    <x v="45"/>
    <x v="58"/>
    <x v="145"/>
    <x v="621"/>
    <m/>
    <m/>
    <s v="tbd"/>
    <m/>
    <s v="Virtuos"/>
    <s v="E10+"/>
  </r>
  <r>
    <s v="Adventure Time: The Secret of the Nameless Kingdom"/>
    <x v="10"/>
    <n v="2014"/>
    <x v="7536"/>
    <x v="30"/>
    <s v="Jul"/>
    <x v="8"/>
    <x v="241"/>
    <x v="180"/>
    <x v="270"/>
    <x v="58"/>
    <x v="106"/>
    <x v="621"/>
    <n v="65"/>
    <n v="5"/>
    <n v="5.6"/>
    <n v="8"/>
    <s v="WayForward"/>
    <s v="E10+"/>
  </r>
  <r>
    <s v="Risen 3: Titan Lords"/>
    <x v="5"/>
    <n v="2014"/>
    <x v="7537"/>
    <x v="17"/>
    <s v="Dec"/>
    <x v="3"/>
    <x v="41"/>
    <x v="324"/>
    <x v="300"/>
    <x v="58"/>
    <x v="145"/>
    <x v="621"/>
    <n v="36"/>
    <n v="8"/>
    <n v="3.7"/>
    <n v="77"/>
    <s v="Piranha Bytes"/>
    <s v="M"/>
  </r>
  <r>
    <s v="Hisshou Pachinko*Pachi-Slot Kouryaku Series DS Vol. 2: Shinseiki Evangelion - Shito, Futatabi"/>
    <x v="3"/>
    <n v="2008"/>
    <x v="7126"/>
    <x v="14"/>
    <s v="Jun"/>
    <x v="5"/>
    <x v="58"/>
    <x v="180"/>
    <x v="125"/>
    <x v="36"/>
    <x v="106"/>
    <x v="621"/>
    <m/>
    <m/>
    <m/>
    <m/>
    <m/>
    <m/>
  </r>
  <r>
    <s v="Transformers: Devastation"/>
    <x v="4"/>
    <n v="2015"/>
    <x v="7538"/>
    <x v="4"/>
    <s v="Sep"/>
    <x v="8"/>
    <x v="4"/>
    <x v="383"/>
    <x v="45"/>
    <x v="58"/>
    <x v="145"/>
    <x v="621"/>
    <m/>
    <m/>
    <n v="8.4"/>
    <n v="25"/>
    <s v="PlatinumGames"/>
    <s v="T"/>
  </r>
  <r>
    <s v="Jikkyou Powerful Pro Yakyuu 15"/>
    <x v="0"/>
    <n v="2008"/>
    <x v="532"/>
    <x v="32"/>
    <s v="Oct"/>
    <x v="0"/>
    <x v="14"/>
    <x v="180"/>
    <x v="125"/>
    <x v="36"/>
    <x v="106"/>
    <x v="621"/>
    <m/>
    <m/>
    <m/>
    <m/>
    <m/>
    <m/>
  </r>
  <r>
    <s v="Tornado Outbreak"/>
    <x v="4"/>
    <n v="2009"/>
    <x v="1110"/>
    <x v="10"/>
    <s v="Apr"/>
    <x v="8"/>
    <x v="14"/>
    <x v="360"/>
    <x v="125"/>
    <x v="58"/>
    <x v="145"/>
    <x v="621"/>
    <n v="62"/>
    <n v="12"/>
    <n v="8"/>
    <n v="6"/>
    <s v="Loose Cannon Studios"/>
    <s v="E10+"/>
  </r>
  <r>
    <s v="Ninjabread Man"/>
    <x v="0"/>
    <n v="2007"/>
    <x v="5356"/>
    <x v="21"/>
    <s v="Aug"/>
    <x v="8"/>
    <x v="293"/>
    <x v="360"/>
    <x v="125"/>
    <x v="58"/>
    <x v="145"/>
    <x v="621"/>
    <n v="20"/>
    <n v="6"/>
    <n v="1.7"/>
    <n v="52"/>
    <s v="Data Design Interactive"/>
    <s v="E"/>
  </r>
  <r>
    <s v="Tom Clancy's Splinter Cell: Pandora Tomorrow"/>
    <x v="19"/>
    <n v="2004"/>
    <x v="7539"/>
    <x v="17"/>
    <s v="Feb"/>
    <x v="8"/>
    <x v="5"/>
    <x v="383"/>
    <x v="287"/>
    <x v="58"/>
    <x v="106"/>
    <x v="621"/>
    <n v="78"/>
    <n v="25"/>
    <n v="8"/>
    <n v="11"/>
    <s v="Ubisoft"/>
    <s v="T"/>
  </r>
  <r>
    <s v="DanceDanceRevolution"/>
    <x v="4"/>
    <n v="2011"/>
    <x v="2854"/>
    <x v="33"/>
    <s v="Apr"/>
    <x v="7"/>
    <x v="14"/>
    <x v="122"/>
    <x v="125"/>
    <x v="58"/>
    <x v="145"/>
    <x v="621"/>
    <m/>
    <m/>
    <s v="tbd"/>
    <m/>
    <s v="Konami"/>
    <s v="E10+"/>
  </r>
  <r>
    <s v="Battlefield 2"/>
    <x v="14"/>
    <n v="2005"/>
    <x v="6939"/>
    <x v="25"/>
    <s v="Nov"/>
    <x v="6"/>
    <x v="7"/>
    <x v="180"/>
    <x v="270"/>
    <x v="58"/>
    <x v="145"/>
    <x v="621"/>
    <n v="91"/>
    <n v="55"/>
    <n v="8.4"/>
    <n v="837"/>
    <s v="Digital Illusions"/>
    <s v="T"/>
  </r>
  <r>
    <s v="Slayers Royal"/>
    <x v="12"/>
    <n v="1998"/>
    <x v="5834"/>
    <x v="6"/>
    <s v="Dec"/>
    <x v="3"/>
    <x v="154"/>
    <x v="180"/>
    <x v="125"/>
    <x v="36"/>
    <x v="145"/>
    <x v="621"/>
    <m/>
    <m/>
    <m/>
    <m/>
    <m/>
    <m/>
  </r>
  <r>
    <s v="Swingerz Golf"/>
    <x v="19"/>
    <n v="2002"/>
    <x v="7540"/>
    <x v="25"/>
    <s v="Jan"/>
    <x v="0"/>
    <x v="21"/>
    <x v="383"/>
    <x v="287"/>
    <x v="58"/>
    <x v="106"/>
    <x v="621"/>
    <n v="72"/>
    <n v="11"/>
    <n v="9.3000000000000007"/>
    <n v="4"/>
    <s v="Telenet"/>
    <s v="E"/>
  </r>
  <r>
    <s v="Pro Evolution Soccer 2008 (JP sales)"/>
    <x v="3"/>
    <n v="2007"/>
    <x v="7541"/>
    <x v="24"/>
    <s v="Sep"/>
    <x v="0"/>
    <x v="14"/>
    <x v="180"/>
    <x v="125"/>
    <x v="36"/>
    <x v="106"/>
    <x v="621"/>
    <m/>
    <m/>
    <m/>
    <m/>
    <m/>
    <m/>
  </r>
  <r>
    <s v="Murder in Venice"/>
    <x v="3"/>
    <n v="2011"/>
    <x v="4113"/>
    <x v="8"/>
    <s v="Aug"/>
    <x v="10"/>
    <x v="86"/>
    <x v="268"/>
    <x v="287"/>
    <x v="58"/>
    <x v="145"/>
    <x v="621"/>
    <m/>
    <m/>
    <s v="tbd"/>
    <m/>
    <s v="City Interactive"/>
    <s v="E10+"/>
  </r>
  <r>
    <s v="Titanfall 2"/>
    <x v="14"/>
    <n v="2016"/>
    <x v="7542"/>
    <x v="19"/>
    <s v="Jun"/>
    <x v="6"/>
    <x v="7"/>
    <x v="396"/>
    <x v="203"/>
    <x v="58"/>
    <x v="145"/>
    <x v="621"/>
    <n v="85"/>
    <n v="27"/>
    <n v="8"/>
    <n v="488"/>
    <s v="Respawn Entertainment"/>
    <s v="M"/>
  </r>
  <r>
    <s v="Persona 4: Arena Ultimax"/>
    <x v="4"/>
    <n v="2014"/>
    <x v="7543"/>
    <x v="1"/>
    <s v="May"/>
    <x v="9"/>
    <x v="91"/>
    <x v="383"/>
    <x v="45"/>
    <x v="58"/>
    <x v="145"/>
    <x v="621"/>
    <n v="85"/>
    <n v="15"/>
    <n v="7.4"/>
    <n v="35"/>
    <s v="Arc System Works"/>
    <s v="T"/>
  </r>
  <r>
    <s v="Supremacy MMA"/>
    <x v="4"/>
    <n v="2011"/>
    <x v="3492"/>
    <x v="34"/>
    <s v="Oct"/>
    <x v="9"/>
    <x v="11"/>
    <x v="268"/>
    <x v="287"/>
    <x v="58"/>
    <x v="145"/>
    <x v="621"/>
    <n v="49"/>
    <n v="17"/>
    <n v="6.2"/>
    <n v="11"/>
    <s v="Kung Fu Factory"/>
    <s v="M"/>
  </r>
  <r>
    <s v="Pretty Rhythm Rainbow Live: Kira Kira My * Design"/>
    <x v="10"/>
    <n v="2013"/>
    <x v="1260"/>
    <x v="31"/>
    <s v="Nov"/>
    <x v="5"/>
    <x v="197"/>
    <x v="180"/>
    <x v="125"/>
    <x v="36"/>
    <x v="106"/>
    <x v="621"/>
    <m/>
    <m/>
    <m/>
    <m/>
    <m/>
    <m/>
  </r>
  <r>
    <s v="The King of Fighters 2006"/>
    <x v="6"/>
    <n v="2006"/>
    <x v="6845"/>
    <x v="8"/>
    <s v="May"/>
    <x v="9"/>
    <x v="153"/>
    <x v="365"/>
    <x v="45"/>
    <x v="69"/>
    <x v="106"/>
    <x v="621"/>
    <n v="66"/>
    <n v="23"/>
    <n v="8.6"/>
    <n v="17"/>
    <s v="SNK Playmore"/>
    <s v="T"/>
  </r>
  <r>
    <s v="The Hidden"/>
    <x v="10"/>
    <s v="N/A"/>
    <x v="7544"/>
    <x v="10"/>
    <s v="Jun"/>
    <x v="10"/>
    <x v="53"/>
    <x v="122"/>
    <x v="125"/>
    <x v="58"/>
    <x v="145"/>
    <x v="621"/>
    <m/>
    <m/>
    <n v="4.2"/>
    <n v="5"/>
    <s v="1st Playable Productions"/>
    <s v="E10+"/>
  </r>
  <r>
    <s v="Nobunaga's Ambition: Rise to Power"/>
    <x v="6"/>
    <n v="2004"/>
    <x v="5620"/>
    <x v="31"/>
    <s v="Jul"/>
    <x v="11"/>
    <x v="48"/>
    <x v="180"/>
    <x v="125"/>
    <x v="36"/>
    <x v="106"/>
    <x v="621"/>
    <n v="70"/>
    <n v="7"/>
    <n v="8.8000000000000007"/>
    <n v="6"/>
    <s v="Koei"/>
    <s v="T"/>
  </r>
  <r>
    <s v="FIFA Soccer 2003"/>
    <x v="19"/>
    <n v="2002"/>
    <x v="6160"/>
    <x v="12"/>
    <s v="Mar"/>
    <x v="0"/>
    <x v="7"/>
    <x v="383"/>
    <x v="287"/>
    <x v="58"/>
    <x v="106"/>
    <x v="621"/>
    <n v="86"/>
    <n v="12"/>
    <n v="7.8"/>
    <n v="10"/>
    <s v="EA Canada"/>
    <s v="E"/>
  </r>
  <r>
    <s v="DaGeDar"/>
    <x v="3"/>
    <n v="2011"/>
    <x v="6548"/>
    <x v="16"/>
    <s v="Aug"/>
    <x v="8"/>
    <x v="177"/>
    <x v="122"/>
    <x v="125"/>
    <x v="58"/>
    <x v="145"/>
    <x v="621"/>
    <m/>
    <m/>
    <s v="tbd"/>
    <m/>
    <s v="Black Lantern Studios"/>
    <s v="E"/>
  </r>
  <r>
    <s v="Little League World Series Baseball 2010"/>
    <x v="5"/>
    <n v="2010"/>
    <x v="790"/>
    <x v="14"/>
    <s v="Jul"/>
    <x v="0"/>
    <x v="4"/>
    <x v="360"/>
    <x v="125"/>
    <x v="58"/>
    <x v="145"/>
    <x v="621"/>
    <n v="61"/>
    <n v="4"/>
    <s v="tbd"/>
    <m/>
    <s v="Now Production"/>
    <s v="E"/>
  </r>
  <r>
    <s v="Outlaw Golf"/>
    <x v="19"/>
    <n v="2002"/>
    <x v="4127"/>
    <x v="0"/>
    <s v="Mar"/>
    <x v="0"/>
    <x v="71"/>
    <x v="383"/>
    <x v="287"/>
    <x v="58"/>
    <x v="106"/>
    <x v="621"/>
    <n v="69"/>
    <n v="14"/>
    <s v="tbd"/>
    <m/>
    <s v="Hypnotix"/>
    <s v="T"/>
  </r>
  <r>
    <s v="Steins;Gate: Hiyoku Renri no Darling"/>
    <x v="4"/>
    <n v="2011"/>
    <x v="5087"/>
    <x v="5"/>
    <s v="Jan"/>
    <x v="10"/>
    <x v="357"/>
    <x v="180"/>
    <x v="125"/>
    <x v="36"/>
    <x v="106"/>
    <x v="621"/>
    <m/>
    <m/>
    <m/>
    <m/>
    <m/>
    <m/>
  </r>
  <r>
    <s v="Major League Baseball 2K11"/>
    <x v="14"/>
    <n v="2011"/>
    <x v="6029"/>
    <x v="2"/>
    <s v="Oct"/>
    <x v="0"/>
    <x v="2"/>
    <x v="383"/>
    <x v="45"/>
    <x v="58"/>
    <x v="145"/>
    <x v="621"/>
    <n v="74"/>
    <n v="5"/>
    <n v="5.9"/>
    <n v="16"/>
    <s v="Visual Concepts"/>
    <s v="E"/>
  </r>
  <r>
    <s v="King's Field (Japan)"/>
    <x v="12"/>
    <n v="1994"/>
    <x v="5262"/>
    <x v="0"/>
    <s v="Dec"/>
    <x v="3"/>
    <x v="227"/>
    <x v="180"/>
    <x v="125"/>
    <x v="36"/>
    <x v="145"/>
    <x v="621"/>
    <m/>
    <m/>
    <m/>
    <m/>
    <m/>
    <m/>
  </r>
  <r>
    <s v="Slam 'n Jam '96 featuring Magic &amp; Kareem"/>
    <x v="12"/>
    <n v="1995"/>
    <x v="3333"/>
    <x v="23"/>
    <s v="Jun"/>
    <x v="0"/>
    <x v="109"/>
    <x v="393"/>
    <x v="298"/>
    <x v="58"/>
    <x v="145"/>
    <x v="621"/>
    <m/>
    <m/>
    <m/>
    <m/>
    <m/>
    <m/>
  </r>
  <r>
    <s v="Petz: Dogz Family"/>
    <x v="16"/>
    <n v="2009"/>
    <x v="7545"/>
    <x v="1"/>
    <s v="May"/>
    <x v="7"/>
    <x v="5"/>
    <x v="268"/>
    <x v="287"/>
    <x v="58"/>
    <x v="145"/>
    <x v="621"/>
    <m/>
    <m/>
    <s v="tbd"/>
    <m/>
    <s v="Osaka Studio"/>
    <s v="E"/>
  </r>
  <r>
    <s v="My English Coach: Para Hispanoparlantes"/>
    <x v="3"/>
    <n v="2009"/>
    <x v="2017"/>
    <x v="25"/>
    <s v="Apr"/>
    <x v="5"/>
    <x v="5"/>
    <x v="360"/>
    <x v="125"/>
    <x v="58"/>
    <x v="145"/>
    <x v="621"/>
    <m/>
    <m/>
    <s v="tbd"/>
    <m/>
    <s v="Ubisoft"/>
    <s v="E"/>
  </r>
  <r>
    <s v="ToraDora Portable!"/>
    <x v="16"/>
    <n v="2009"/>
    <x v="3046"/>
    <x v="0"/>
    <s v="Jul"/>
    <x v="10"/>
    <x v="25"/>
    <x v="180"/>
    <x v="125"/>
    <x v="36"/>
    <x v="106"/>
    <x v="621"/>
    <m/>
    <m/>
    <m/>
    <m/>
    <m/>
    <m/>
  </r>
  <r>
    <s v="The Italian Job"/>
    <x v="13"/>
    <n v="2003"/>
    <x v="1885"/>
    <x v="18"/>
    <s v="Dec"/>
    <x v="2"/>
    <x v="21"/>
    <x v="383"/>
    <x v="287"/>
    <x v="58"/>
    <x v="106"/>
    <x v="621"/>
    <n v="54"/>
    <n v="22"/>
    <n v="5.8"/>
    <n v="5"/>
    <s v="Climax Group"/>
    <s v="T"/>
  </r>
  <r>
    <s v="Smuggler's Run: Warzones"/>
    <x v="19"/>
    <n v="2002"/>
    <x v="1569"/>
    <x v="23"/>
    <s v="Mar"/>
    <x v="5"/>
    <x v="2"/>
    <x v="383"/>
    <x v="287"/>
    <x v="58"/>
    <x v="106"/>
    <x v="621"/>
    <n v="79"/>
    <n v="23"/>
    <n v="6.9"/>
    <n v="11"/>
    <s v="Rockstar San Diego"/>
    <s v="T"/>
  </r>
  <r>
    <s v="SafeCracker: The Ultimate Puzzle Adventure"/>
    <x v="0"/>
    <n v="2008"/>
    <x v="3180"/>
    <x v="11"/>
    <s v="May"/>
    <x v="4"/>
    <x v="305"/>
    <x v="360"/>
    <x v="45"/>
    <x v="58"/>
    <x v="145"/>
    <x v="621"/>
    <n v="56"/>
    <n v="7"/>
    <n v="7.8"/>
    <n v="4"/>
    <s v="Kheops Studio"/>
    <s v="E"/>
  </r>
  <r>
    <s v="Warriors Orochi 3 Hyper"/>
    <x v="18"/>
    <n v="2012"/>
    <x v="4902"/>
    <x v="34"/>
    <s v="Oct"/>
    <x v="8"/>
    <x v="48"/>
    <x v="393"/>
    <x v="287"/>
    <x v="64"/>
    <x v="145"/>
    <x v="621"/>
    <n v="64"/>
    <n v="18"/>
    <n v="7.4"/>
    <n v="31"/>
    <s v="Omega Force"/>
    <s v="T"/>
  </r>
  <r>
    <s v="Diva Girls: Divas on Ice"/>
    <x v="0"/>
    <n v="2009"/>
    <x v="1268"/>
    <x v="18"/>
    <s v="Jun"/>
    <x v="0"/>
    <x v="11"/>
    <x v="360"/>
    <x v="125"/>
    <x v="58"/>
    <x v="145"/>
    <x v="621"/>
    <m/>
    <m/>
    <s v="tbd"/>
    <m/>
    <s v="Arc System Works"/>
    <s v="E"/>
  </r>
  <r>
    <s v="NBA 10: The Inside"/>
    <x v="16"/>
    <n v="2009"/>
    <x v="4880"/>
    <x v="17"/>
    <s v="Mar"/>
    <x v="0"/>
    <x v="3"/>
    <x v="360"/>
    <x v="125"/>
    <x v="58"/>
    <x v="145"/>
    <x v="621"/>
    <n v="69"/>
    <n v="13"/>
    <n v="3"/>
    <n v="13"/>
    <s v="SCEA San Diego Studios"/>
    <s v="E"/>
  </r>
  <r>
    <s v="Kaidan Restaurant: Ura Menu 100-Sen"/>
    <x v="3"/>
    <n v="2010"/>
    <x v="165"/>
    <x v="30"/>
    <s v="Feb"/>
    <x v="5"/>
    <x v="25"/>
    <x v="180"/>
    <x v="125"/>
    <x v="36"/>
    <x v="106"/>
    <x v="621"/>
    <m/>
    <m/>
    <m/>
    <m/>
    <m/>
    <m/>
  </r>
  <r>
    <s v="Qubed"/>
    <x v="4"/>
    <n v="2009"/>
    <x v="7099"/>
    <x v="28"/>
    <s v="May"/>
    <x v="4"/>
    <x v="10"/>
    <x v="360"/>
    <x v="125"/>
    <x v="58"/>
    <x v="145"/>
    <x v="621"/>
    <m/>
    <m/>
    <s v="tbd"/>
    <m/>
    <s v="Q Entertainment"/>
    <s v="E"/>
  </r>
  <r>
    <s v="R/C Stunt Copter"/>
    <x v="12"/>
    <n v="1998"/>
    <x v="7546"/>
    <x v="34"/>
    <s v="Mar"/>
    <x v="7"/>
    <x v="117"/>
    <x v="393"/>
    <x v="298"/>
    <x v="58"/>
    <x v="145"/>
    <x v="621"/>
    <m/>
    <m/>
    <m/>
    <m/>
    <m/>
    <m/>
  </r>
  <r>
    <s v="Yamakawa Shuppansha Kanshuu: Shousetsu Sekaishi B"/>
    <x v="3"/>
    <n v="2007"/>
    <x v="7547"/>
    <x v="11"/>
    <s v="Aug"/>
    <x v="5"/>
    <x v="25"/>
    <x v="180"/>
    <x v="125"/>
    <x v="36"/>
    <x v="106"/>
    <x v="621"/>
    <m/>
    <m/>
    <m/>
    <m/>
    <m/>
    <m/>
  </r>
  <r>
    <s v="Cartoon Network: Punch Time Explosion XL"/>
    <x v="0"/>
    <n v="2011"/>
    <x v="4864"/>
    <x v="21"/>
    <s v="Sep"/>
    <x v="9"/>
    <x v="67"/>
    <x v="360"/>
    <x v="45"/>
    <x v="58"/>
    <x v="145"/>
    <x v="621"/>
    <m/>
    <m/>
    <m/>
    <m/>
    <m/>
    <m/>
  </r>
  <r>
    <s v="Final Fantasy VI"/>
    <x v="12"/>
    <n v="1999"/>
    <x v="7548"/>
    <x v="31"/>
    <s v="Feb"/>
    <x v="3"/>
    <x v="3"/>
    <x v="180"/>
    <x v="125"/>
    <x v="36"/>
    <x v="145"/>
    <x v="621"/>
    <m/>
    <m/>
    <m/>
    <m/>
    <m/>
    <m/>
  </r>
  <r>
    <s v="PAC-MAN and the Ghostly Adventures"/>
    <x v="5"/>
    <n v="2013"/>
    <x v="7067"/>
    <x v="22"/>
    <s v="May"/>
    <x v="1"/>
    <x v="25"/>
    <x v="396"/>
    <x v="298"/>
    <x v="58"/>
    <x v="145"/>
    <x v="621"/>
    <n v="51"/>
    <n v="6"/>
    <n v="3.1"/>
    <n v="7"/>
    <s v="Namco Bandai Games, Monkey Bar Games"/>
    <s v="E10+"/>
  </r>
  <r>
    <s v="WSC Real 11: World Snooker Championship"/>
    <x v="5"/>
    <n v="2011"/>
    <x v="7549"/>
    <x v="5"/>
    <s v="Apr"/>
    <x v="0"/>
    <x v="101"/>
    <x v="180"/>
    <x v="297"/>
    <x v="58"/>
    <x v="133"/>
    <x v="621"/>
    <m/>
    <m/>
    <m/>
    <m/>
    <m/>
    <m/>
  </r>
  <r>
    <s v="Pop'n Music"/>
    <x v="0"/>
    <n v="2009"/>
    <x v="2092"/>
    <x v="27"/>
    <s v="Sep"/>
    <x v="5"/>
    <x v="14"/>
    <x v="360"/>
    <x v="125"/>
    <x v="58"/>
    <x v="145"/>
    <x v="621"/>
    <m/>
    <m/>
    <s v="tbd"/>
    <m/>
    <s v="Konami"/>
    <s v="E"/>
  </r>
  <r>
    <s v="Jikkyou Powerful Major League 2009"/>
    <x v="6"/>
    <n v="2009"/>
    <x v="3566"/>
    <x v="19"/>
    <s v="Jan"/>
    <x v="0"/>
    <x v="14"/>
    <x v="180"/>
    <x v="125"/>
    <x v="36"/>
    <x v="106"/>
    <x v="621"/>
    <m/>
    <m/>
    <m/>
    <m/>
    <m/>
    <m/>
  </r>
  <r>
    <s v="Space Channel 5 Special Edition"/>
    <x v="6"/>
    <n v="2003"/>
    <x v="7288"/>
    <x v="4"/>
    <s v="Jul"/>
    <x v="5"/>
    <x v="95"/>
    <x v="393"/>
    <x v="298"/>
    <x v="58"/>
    <x v="145"/>
    <x v="621"/>
    <n v="79"/>
    <n v="16"/>
    <n v="8.6"/>
    <n v="10"/>
    <s v="UGA"/>
    <s v="T"/>
  </r>
  <r>
    <s v="The Legend of Alon D'ar"/>
    <x v="6"/>
    <n v="2001"/>
    <x v="7399"/>
    <x v="9"/>
    <s v="Jul"/>
    <x v="3"/>
    <x v="5"/>
    <x v="393"/>
    <x v="298"/>
    <x v="58"/>
    <x v="145"/>
    <x v="621"/>
    <n v="43"/>
    <n v="14"/>
    <n v="6.7"/>
    <n v="10"/>
    <s v="Stormfront Studios"/>
    <s v="T"/>
  </r>
  <r>
    <s v="Uta no Prince-Sama: All Star After Secret"/>
    <x v="16"/>
    <n v="2015"/>
    <x v="7550"/>
    <x v="21"/>
    <s v="Mar"/>
    <x v="8"/>
    <x v="308"/>
    <x v="180"/>
    <x v="125"/>
    <x v="36"/>
    <x v="106"/>
    <x v="621"/>
    <m/>
    <m/>
    <m/>
    <m/>
    <m/>
    <m/>
  </r>
  <r>
    <s v="The Sims 3: Fast Lane Stuff"/>
    <x v="14"/>
    <n v="2010"/>
    <x v="1476"/>
    <x v="27"/>
    <s v="Dec"/>
    <x v="7"/>
    <x v="7"/>
    <x v="365"/>
    <x v="300"/>
    <x v="58"/>
    <x v="133"/>
    <x v="621"/>
    <m/>
    <m/>
    <n v="5.4"/>
    <n v="14"/>
    <s v="The Sims Studio"/>
    <s v="T"/>
  </r>
  <r>
    <s v="Black/Matrix"/>
    <x v="23"/>
    <n v="1998"/>
    <x v="7531"/>
    <x v="24"/>
    <s v="Apr"/>
    <x v="11"/>
    <x v="245"/>
    <x v="180"/>
    <x v="125"/>
    <x v="36"/>
    <x v="106"/>
    <x v="621"/>
    <m/>
    <m/>
    <m/>
    <m/>
    <m/>
    <m/>
  </r>
  <r>
    <s v="My Friends"/>
    <x v="3"/>
    <n v="2009"/>
    <x v="552"/>
    <x v="12"/>
    <s v="Jul"/>
    <x v="5"/>
    <x v="60"/>
    <x v="360"/>
    <x v="125"/>
    <x v="58"/>
    <x v="145"/>
    <x v="621"/>
    <m/>
    <m/>
    <s v="tbd"/>
    <m/>
    <s v="Oxygen Interactive"/>
    <s v="E"/>
  </r>
  <r>
    <s v="Big Mutha Truckers"/>
    <x v="19"/>
    <n v="2003"/>
    <x v="3985"/>
    <x v="19"/>
    <s v="Sep"/>
    <x v="2"/>
    <x v="87"/>
    <x v="383"/>
    <x v="287"/>
    <x v="58"/>
    <x v="106"/>
    <x v="621"/>
    <n v="63"/>
    <n v="5"/>
    <n v="8.1999999999999993"/>
    <n v="6"/>
    <s v="Eutechnyx"/>
    <s v="T"/>
  </r>
  <r>
    <s v="Man vs. Wild"/>
    <x v="5"/>
    <n v="2010"/>
    <x v="7073"/>
    <x v="17"/>
    <s v="May"/>
    <x v="8"/>
    <x v="383"/>
    <x v="360"/>
    <x v="125"/>
    <x v="58"/>
    <x v="145"/>
    <x v="621"/>
    <m/>
    <m/>
    <m/>
    <m/>
    <m/>
    <m/>
  </r>
  <r>
    <s v="The King of Fighters '96"/>
    <x v="12"/>
    <n v="1997"/>
    <x v="1407"/>
    <x v="14"/>
    <s v="May"/>
    <x v="9"/>
    <x v="244"/>
    <x v="180"/>
    <x v="125"/>
    <x v="35"/>
    <x v="145"/>
    <x v="621"/>
    <m/>
    <m/>
    <m/>
    <m/>
    <m/>
    <m/>
  </r>
  <r>
    <s v="Legend of the Guardians: The Owls of Ga'Hoole"/>
    <x v="5"/>
    <n v="2010"/>
    <x v="6135"/>
    <x v="29"/>
    <s v="Dec"/>
    <x v="8"/>
    <x v="19"/>
    <x v="383"/>
    <x v="45"/>
    <x v="58"/>
    <x v="145"/>
    <x v="621"/>
    <n v="62"/>
    <n v="9"/>
    <s v="tbd"/>
    <m/>
    <s v="Krome Studios"/>
    <s v="E10+"/>
  </r>
  <r>
    <s v="Super Robot Taisen OG Saga: Endless Frontier"/>
    <x v="3"/>
    <n v="2008"/>
    <x v="2742"/>
    <x v="26"/>
    <s v="Apr"/>
    <x v="3"/>
    <x v="25"/>
    <x v="360"/>
    <x v="125"/>
    <x v="58"/>
    <x v="145"/>
    <x v="621"/>
    <n v="73"/>
    <n v="22"/>
    <n v="9"/>
    <n v="22"/>
    <s v="Monolith Soft"/>
    <s v="T"/>
  </r>
  <r>
    <s v="Sniper: Ghost Warrior 2"/>
    <x v="14"/>
    <n v="2013"/>
    <x v="7551"/>
    <x v="21"/>
    <s v="Jan"/>
    <x v="6"/>
    <x v="86"/>
    <x v="324"/>
    <x v="300"/>
    <x v="58"/>
    <x v="145"/>
    <x v="621"/>
    <n v="52"/>
    <n v="24"/>
    <n v="5.8"/>
    <n v="320"/>
    <s v="City Interactive"/>
    <s v="M"/>
  </r>
  <r>
    <s v="Samurai Shodown Sen"/>
    <x v="4"/>
    <n v="2009"/>
    <x v="1988"/>
    <x v="18"/>
    <s v="Aug"/>
    <x v="9"/>
    <x v="70"/>
    <x v="360"/>
    <x v="45"/>
    <x v="58"/>
    <x v="145"/>
    <x v="621"/>
    <n v="46"/>
    <n v="33"/>
    <n v="5.2"/>
    <n v="12"/>
    <s v="K2 LLC"/>
    <s v="M"/>
  </r>
  <r>
    <s v="NHL Breakaway 99"/>
    <x v="11"/>
    <n v="1998"/>
    <x v="7552"/>
    <x v="10"/>
    <s v="Mar"/>
    <x v="0"/>
    <x v="30"/>
    <x v="360"/>
    <x v="45"/>
    <x v="58"/>
    <x v="106"/>
    <x v="621"/>
    <m/>
    <m/>
    <m/>
    <m/>
    <m/>
    <m/>
  </r>
  <r>
    <s v="Tony Hawk's Pro Skater 3"/>
    <x v="11"/>
    <n v="2002"/>
    <x v="5618"/>
    <x v="7"/>
    <s v="Nov"/>
    <x v="0"/>
    <x v="4"/>
    <x v="383"/>
    <x v="287"/>
    <x v="58"/>
    <x v="106"/>
    <x v="621"/>
    <m/>
    <m/>
    <m/>
    <m/>
    <m/>
    <m/>
  </r>
  <r>
    <s v="Iggy's Reckin' Balls"/>
    <x v="11"/>
    <n v="1998"/>
    <x v="7553"/>
    <x v="22"/>
    <s v="Jan"/>
    <x v="2"/>
    <x v="30"/>
    <x v="383"/>
    <x v="287"/>
    <x v="58"/>
    <x v="106"/>
    <x v="621"/>
    <m/>
    <m/>
    <m/>
    <m/>
    <m/>
    <m/>
  </r>
  <r>
    <s v="The Space Bar"/>
    <x v="23"/>
    <n v="1996"/>
    <x v="1677"/>
    <x v="0"/>
    <s v="May"/>
    <x v="10"/>
    <x v="8"/>
    <x v="180"/>
    <x v="125"/>
    <x v="36"/>
    <x v="106"/>
    <x v="621"/>
    <m/>
    <m/>
    <m/>
    <m/>
    <m/>
    <m/>
  </r>
  <r>
    <s v="Bust-A-Move 2 Arcade Edition"/>
    <x v="11"/>
    <n v="1997"/>
    <x v="5111"/>
    <x v="22"/>
    <s v="Nov"/>
    <x v="4"/>
    <x v="30"/>
    <x v="383"/>
    <x v="287"/>
    <x v="58"/>
    <x v="106"/>
    <x v="621"/>
    <m/>
    <m/>
    <m/>
    <m/>
    <m/>
    <m/>
  </r>
  <r>
    <s v="Knife Edge: NoseGunner"/>
    <x v="11"/>
    <n v="1998"/>
    <x v="3363"/>
    <x v="6"/>
    <s v="May"/>
    <x v="6"/>
    <x v="384"/>
    <x v="383"/>
    <x v="287"/>
    <x v="58"/>
    <x v="106"/>
    <x v="621"/>
    <m/>
    <m/>
    <m/>
    <m/>
    <m/>
    <m/>
  </r>
  <r>
    <s v="Wetrix"/>
    <x v="11"/>
    <n v="1998"/>
    <x v="400"/>
    <x v="31"/>
    <s v="Jan"/>
    <x v="4"/>
    <x v="83"/>
    <x v="383"/>
    <x v="287"/>
    <x v="58"/>
    <x v="106"/>
    <x v="621"/>
    <m/>
    <m/>
    <m/>
    <m/>
    <m/>
    <m/>
  </r>
  <r>
    <s v="EyeCreate"/>
    <x v="5"/>
    <n v="2007"/>
    <x v="2156"/>
    <x v="0"/>
    <s v="Mar"/>
    <x v="5"/>
    <x v="3"/>
    <x v="180"/>
    <x v="270"/>
    <x v="58"/>
    <x v="145"/>
    <x v="621"/>
    <m/>
    <m/>
    <m/>
    <m/>
    <m/>
    <m/>
  </r>
  <r>
    <s v="Samurai Western"/>
    <x v="6"/>
    <n v="2004"/>
    <x v="7554"/>
    <x v="34"/>
    <s v="Jun"/>
    <x v="8"/>
    <x v="11"/>
    <x v="393"/>
    <x v="298"/>
    <x v="58"/>
    <x v="145"/>
    <x v="621"/>
    <n v="58"/>
    <n v="34"/>
    <n v="7.6"/>
    <n v="5"/>
    <s v="Acquire"/>
    <s v="M"/>
  </r>
  <r>
    <s v="Looney Tunes: Acme Arsenal"/>
    <x v="4"/>
    <n v="2007"/>
    <x v="7555"/>
    <x v="15"/>
    <s v="Oct"/>
    <x v="8"/>
    <x v="19"/>
    <x v="383"/>
    <x v="45"/>
    <x v="58"/>
    <x v="145"/>
    <x v="621"/>
    <n v="40"/>
    <n v="15"/>
    <n v="6.8"/>
    <n v="13"/>
    <s v="Red Tribe"/>
    <s v="E10+"/>
  </r>
  <r>
    <s v="Line Rider 2: Unbound"/>
    <x v="3"/>
    <n v="2008"/>
    <x v="347"/>
    <x v="15"/>
    <s v="Dec"/>
    <x v="4"/>
    <x v="41"/>
    <x v="360"/>
    <x v="125"/>
    <x v="58"/>
    <x v="145"/>
    <x v="621"/>
    <n v="59"/>
    <n v="23"/>
    <n v="5.6"/>
    <n v="5"/>
    <s v="InXile Entertainment"/>
    <s v="E"/>
  </r>
  <r>
    <s v="Princess in Love"/>
    <x v="3"/>
    <n v="2009"/>
    <x v="5109"/>
    <x v="3"/>
    <s v="Apr"/>
    <x v="7"/>
    <x v="233"/>
    <x v="360"/>
    <x v="125"/>
    <x v="58"/>
    <x v="145"/>
    <x v="621"/>
    <m/>
    <m/>
    <s v="tbd"/>
    <m/>
    <s v="THQ"/>
    <s v="E"/>
  </r>
  <r>
    <s v="Harry Potter and the Sorcerer's Stone"/>
    <x v="19"/>
    <n v="2003"/>
    <x v="7203"/>
    <x v="5"/>
    <s v="Oct"/>
    <x v="8"/>
    <x v="7"/>
    <x v="383"/>
    <x v="287"/>
    <x v="58"/>
    <x v="106"/>
    <x v="621"/>
    <n v="62"/>
    <n v="11"/>
    <n v="8.3000000000000007"/>
    <n v="6"/>
    <s v="Warthog"/>
    <s v="E"/>
  </r>
  <r>
    <s v="High Heat Major League Baseball 2004"/>
    <x v="13"/>
    <n v="2003"/>
    <x v="4504"/>
    <x v="7"/>
    <s v="Mar"/>
    <x v="0"/>
    <x v="76"/>
    <x v="383"/>
    <x v="287"/>
    <x v="58"/>
    <x v="106"/>
    <x v="621"/>
    <n v="83"/>
    <n v="14"/>
    <n v="8.4"/>
    <n v="8"/>
    <s v="3DO"/>
    <s v="E"/>
  </r>
  <r>
    <s v="TimeSplitters: Future Perfect"/>
    <x v="19"/>
    <n v="2005"/>
    <x v="4543"/>
    <x v="12"/>
    <s v="Feb"/>
    <x v="6"/>
    <x v="7"/>
    <x v="383"/>
    <x v="287"/>
    <x v="58"/>
    <x v="106"/>
    <x v="621"/>
    <n v="82"/>
    <n v="32"/>
    <n v="9.1"/>
    <n v="41"/>
    <s v="Free Radical Design"/>
    <s v="M"/>
  </r>
  <r>
    <s v="Pro Cycling Manager 2016"/>
    <x v="9"/>
    <n v="2016"/>
    <x v="4165"/>
    <x v="22"/>
    <s v="Jul"/>
    <x v="0"/>
    <x v="82"/>
    <x v="180"/>
    <x v="270"/>
    <x v="58"/>
    <x v="145"/>
    <x v="621"/>
    <m/>
    <m/>
    <m/>
    <m/>
    <m/>
    <m/>
  </r>
  <r>
    <s v="Sports Collection"/>
    <x v="3"/>
    <n v="2010"/>
    <x v="3407"/>
    <x v="9"/>
    <s v="Dec"/>
    <x v="0"/>
    <x v="5"/>
    <x v="383"/>
    <x v="45"/>
    <x v="58"/>
    <x v="145"/>
    <x v="621"/>
    <m/>
    <m/>
    <s v="tbd"/>
    <m/>
    <s v="Ubisoft"/>
    <s v="E"/>
  </r>
  <r>
    <s v="Captain Tsubasa: New Kick Off"/>
    <x v="3"/>
    <n v="2010"/>
    <x v="7556"/>
    <x v="29"/>
    <s v="Nov"/>
    <x v="0"/>
    <x v="14"/>
    <x v="180"/>
    <x v="287"/>
    <x v="23"/>
    <x v="106"/>
    <x v="621"/>
    <m/>
    <m/>
    <m/>
    <m/>
    <m/>
    <m/>
  </r>
  <r>
    <s v="Puzzler Mind Gym 3D"/>
    <x v="10"/>
    <n v="2011"/>
    <x v="7360"/>
    <x v="21"/>
    <s v="Mar"/>
    <x v="4"/>
    <x v="5"/>
    <x v="360"/>
    <x v="125"/>
    <x v="58"/>
    <x v="145"/>
    <x v="621"/>
    <n v="51"/>
    <n v="5"/>
    <s v="tbd"/>
    <m/>
    <s v="Ubisoft"/>
    <s v="E"/>
  </r>
  <r>
    <s v="Warhammer 40,000: Dawn of War II - Retribution"/>
    <x v="14"/>
    <n v="2011"/>
    <x v="1257"/>
    <x v="16"/>
    <s v="Jan"/>
    <x v="11"/>
    <x v="28"/>
    <x v="180"/>
    <x v="297"/>
    <x v="58"/>
    <x v="133"/>
    <x v="621"/>
    <n v="80"/>
    <n v="52"/>
    <n v="7.8"/>
    <n v="235"/>
    <s v="Relic"/>
    <s v="M"/>
  </r>
  <r>
    <s v="Kenshuui Tendo Dokuta"/>
    <x v="3"/>
    <n v="2004"/>
    <x v="6683"/>
    <x v="20"/>
    <s v="Jul"/>
    <x v="7"/>
    <x v="130"/>
    <x v="180"/>
    <x v="125"/>
    <x v="36"/>
    <x v="106"/>
    <x v="621"/>
    <m/>
    <m/>
    <m/>
    <m/>
    <m/>
    <m/>
  </r>
  <r>
    <s v="Super Sentai Battle: Ranger Cross"/>
    <x v="0"/>
    <n v="2011"/>
    <x v="7557"/>
    <x v="1"/>
    <s v="Jan"/>
    <x v="8"/>
    <x v="25"/>
    <x v="180"/>
    <x v="125"/>
    <x v="36"/>
    <x v="106"/>
    <x v="621"/>
    <m/>
    <m/>
    <m/>
    <m/>
    <m/>
    <m/>
  </r>
  <r>
    <s v="The Sims 2: Ikea Home Stuff"/>
    <x v="14"/>
    <n v="2008"/>
    <x v="2351"/>
    <x v="26"/>
    <s v="Dec"/>
    <x v="7"/>
    <x v="7"/>
    <x v="180"/>
    <x v="270"/>
    <x v="58"/>
    <x v="145"/>
    <x v="621"/>
    <m/>
    <m/>
    <s v="tbd"/>
    <m/>
    <s v="Electronic Arts"/>
    <s v="T"/>
  </r>
  <r>
    <s v="AKB1/149: Love Election"/>
    <x v="5"/>
    <n v="2013"/>
    <x v="7558"/>
    <x v="13"/>
    <s v="Jun"/>
    <x v="10"/>
    <x v="25"/>
    <x v="180"/>
    <x v="125"/>
    <x v="36"/>
    <x v="106"/>
    <x v="621"/>
    <m/>
    <m/>
    <m/>
    <m/>
    <m/>
    <m/>
  </r>
  <r>
    <s v="Pilot ni Narou! 2"/>
    <x v="6"/>
    <n v="2001"/>
    <x v="4384"/>
    <x v="20"/>
    <s v="Aug"/>
    <x v="7"/>
    <x v="249"/>
    <x v="180"/>
    <x v="125"/>
    <x v="36"/>
    <x v="106"/>
    <x v="621"/>
    <m/>
    <m/>
    <m/>
    <m/>
    <m/>
    <m/>
  </r>
  <r>
    <s v="Gradius III and IV"/>
    <x v="6"/>
    <n v="2000"/>
    <x v="3234"/>
    <x v="13"/>
    <s v="Aug"/>
    <x v="6"/>
    <x v="14"/>
    <x v="393"/>
    <x v="298"/>
    <x v="58"/>
    <x v="145"/>
    <x v="621"/>
    <n v="64"/>
    <n v="15"/>
    <s v="tbd"/>
    <m/>
    <s v="KCET"/>
    <s v="E"/>
  </r>
  <r>
    <s v="Ken to Mahou to Gakuen Mono. Final: Shinnyusei wa Ohimesama"/>
    <x v="16"/>
    <n v="2011"/>
    <x v="1511"/>
    <x v="19"/>
    <s v="Dec"/>
    <x v="11"/>
    <x v="307"/>
    <x v="180"/>
    <x v="125"/>
    <x v="36"/>
    <x v="106"/>
    <x v="621"/>
    <m/>
    <m/>
    <m/>
    <m/>
    <m/>
    <m/>
  </r>
  <r>
    <s v="Sherlock Holmes: Crimes &amp; Punishments"/>
    <x v="17"/>
    <n v="2014"/>
    <x v="1215"/>
    <x v="18"/>
    <s v="Apr"/>
    <x v="10"/>
    <x v="82"/>
    <x v="396"/>
    <x v="203"/>
    <x v="58"/>
    <x v="145"/>
    <x v="621"/>
    <m/>
    <m/>
    <m/>
    <m/>
    <m/>
    <m/>
  </r>
  <r>
    <s v="Incredible Crisis"/>
    <x v="12"/>
    <n v="1999"/>
    <x v="7559"/>
    <x v="10"/>
    <s v="May"/>
    <x v="8"/>
    <x v="103"/>
    <x v="393"/>
    <x v="298"/>
    <x v="58"/>
    <x v="145"/>
    <x v="621"/>
    <n v="80"/>
    <n v="11"/>
    <n v="7.5"/>
    <n v="11"/>
    <s v="Polygon Magic"/>
    <s v="T"/>
  </r>
  <r>
    <s v="Midway Arcade Treasures 3"/>
    <x v="13"/>
    <n v="2005"/>
    <x v="7440"/>
    <x v="23"/>
    <s v="May"/>
    <x v="5"/>
    <x v="39"/>
    <x v="383"/>
    <x v="287"/>
    <x v="58"/>
    <x v="106"/>
    <x v="621"/>
    <n v="68"/>
    <n v="29"/>
    <s v="tbd"/>
    <m/>
    <s v="Digital Eclipse"/>
    <s v="E"/>
  </r>
  <r>
    <s v="SingStar Apres-Ski Party 2"/>
    <x v="5"/>
    <n v="2010"/>
    <x v="6977"/>
    <x v="24"/>
    <s v="Feb"/>
    <x v="5"/>
    <x v="3"/>
    <x v="180"/>
    <x v="297"/>
    <x v="58"/>
    <x v="145"/>
    <x v="621"/>
    <m/>
    <m/>
    <m/>
    <m/>
    <m/>
    <m/>
  </r>
  <r>
    <s v="Samurai Shodown III"/>
    <x v="26"/>
    <n v="1995"/>
    <x v="7560"/>
    <x v="0"/>
    <s v="May"/>
    <x v="9"/>
    <x v="244"/>
    <x v="180"/>
    <x v="125"/>
    <x v="36"/>
    <x v="106"/>
    <x v="621"/>
    <m/>
    <m/>
    <m/>
    <m/>
    <m/>
    <m/>
  </r>
  <r>
    <s v="The King of Fighters EX2: Howling Blood"/>
    <x v="8"/>
    <n v="2002"/>
    <x v="7561"/>
    <x v="2"/>
    <s v="Mar"/>
    <x v="9"/>
    <x v="214"/>
    <x v="383"/>
    <x v="287"/>
    <x v="58"/>
    <x v="106"/>
    <x v="621"/>
    <n v="80"/>
    <n v="10"/>
    <n v="9.1"/>
    <n v="10"/>
    <s v="Marvelous"/>
    <s v="T"/>
  </r>
  <r>
    <s v="Cabela's North American Adventures"/>
    <x v="6"/>
    <n v="2010"/>
    <x v="706"/>
    <x v="9"/>
    <s v="Mar"/>
    <x v="0"/>
    <x v="4"/>
    <x v="393"/>
    <x v="298"/>
    <x v="58"/>
    <x v="145"/>
    <x v="621"/>
    <m/>
    <m/>
    <s v="tbd"/>
    <m/>
    <s v="FUN Labs"/>
    <s v="T"/>
  </r>
  <r>
    <s v="Akiba's Trip Plus"/>
    <x v="16"/>
    <n v="2012"/>
    <x v="7562"/>
    <x v="3"/>
    <s v="Mar"/>
    <x v="10"/>
    <x v="307"/>
    <x v="180"/>
    <x v="125"/>
    <x v="36"/>
    <x v="106"/>
    <x v="621"/>
    <m/>
    <m/>
    <m/>
    <m/>
    <m/>
    <m/>
  </r>
  <r>
    <s v="Famicom Mini: SD Gundam World Gachapon Senshi - Scramble Wars"/>
    <x v="8"/>
    <n v="2004"/>
    <x v="7563"/>
    <x v="23"/>
    <s v="Dec"/>
    <x v="11"/>
    <x v="0"/>
    <x v="180"/>
    <x v="125"/>
    <x v="36"/>
    <x v="106"/>
    <x v="621"/>
    <m/>
    <m/>
    <m/>
    <m/>
    <m/>
    <m/>
  </r>
  <r>
    <s v="Little League World Series Baseball: Double Play"/>
    <x v="0"/>
    <n v="2010"/>
    <x v="5009"/>
    <x v="17"/>
    <s v="Sep"/>
    <x v="0"/>
    <x v="4"/>
    <x v="360"/>
    <x v="125"/>
    <x v="58"/>
    <x v="145"/>
    <x v="621"/>
    <m/>
    <m/>
    <s v="tbd"/>
    <m/>
    <s v="Activision"/>
    <s v="E"/>
  </r>
  <r>
    <s v="Kobitodzukan: Kobito no Fushigi - Jikken Set"/>
    <x v="10"/>
    <n v="2013"/>
    <x v="1715"/>
    <x v="4"/>
    <s v="Apr"/>
    <x v="5"/>
    <x v="228"/>
    <x v="180"/>
    <x v="125"/>
    <x v="36"/>
    <x v="106"/>
    <x v="621"/>
    <m/>
    <m/>
    <m/>
    <m/>
    <m/>
    <m/>
  </r>
  <r>
    <s v="Bakugan: Rise of the Resistance"/>
    <x v="3"/>
    <n v="2011"/>
    <x v="597"/>
    <x v="21"/>
    <s v="Oct"/>
    <x v="11"/>
    <x v="4"/>
    <x v="268"/>
    <x v="287"/>
    <x v="58"/>
    <x v="145"/>
    <x v="621"/>
    <m/>
    <m/>
    <s v="tbd"/>
    <m/>
    <s v="Magic Pockets"/>
    <s v="E10+"/>
  </r>
  <r>
    <s v="Ice Age 2: The Meltdown"/>
    <x v="0"/>
    <n v="2006"/>
    <x v="5517"/>
    <x v="4"/>
    <s v="Nov"/>
    <x v="1"/>
    <x v="23"/>
    <x v="383"/>
    <x v="45"/>
    <x v="58"/>
    <x v="145"/>
    <x v="621"/>
    <n v="66"/>
    <n v="9"/>
    <n v="7.8"/>
    <n v="5"/>
    <s v="Vivendi Games"/>
    <s v="E10+"/>
  </r>
  <r>
    <s v="Famicom Mini: Star Soldier"/>
    <x v="8"/>
    <n v="2004"/>
    <x v="7564"/>
    <x v="24"/>
    <s v="Sep"/>
    <x v="6"/>
    <x v="0"/>
    <x v="180"/>
    <x v="125"/>
    <x v="36"/>
    <x v="106"/>
    <x v="621"/>
    <m/>
    <m/>
    <m/>
    <m/>
    <m/>
    <m/>
  </r>
  <r>
    <s v="Sentimental Graffiti 2"/>
    <x v="21"/>
    <n v="2000"/>
    <x v="6735"/>
    <x v="12"/>
    <s v="Sep"/>
    <x v="10"/>
    <x v="245"/>
    <x v="180"/>
    <x v="125"/>
    <x v="36"/>
    <x v="106"/>
    <x v="621"/>
    <m/>
    <m/>
    <m/>
    <m/>
    <m/>
    <m/>
  </r>
  <r>
    <s v="Shonen Jump's One Piece: Pirates Carnival"/>
    <x v="19"/>
    <n v="2005"/>
    <x v="4146"/>
    <x v="12"/>
    <s v="Apr"/>
    <x v="5"/>
    <x v="25"/>
    <x v="383"/>
    <x v="287"/>
    <x v="58"/>
    <x v="106"/>
    <x v="621"/>
    <m/>
    <m/>
    <m/>
    <m/>
    <m/>
    <m/>
  </r>
  <r>
    <s v="The Bachelor: The Videogame"/>
    <x v="3"/>
    <n v="2010"/>
    <x v="7565"/>
    <x v="20"/>
    <s v="Oct"/>
    <x v="5"/>
    <x v="19"/>
    <x v="360"/>
    <x v="125"/>
    <x v="58"/>
    <x v="145"/>
    <x v="621"/>
    <m/>
    <m/>
    <s v="tbd"/>
    <m/>
    <s v="Ludia Inc."/>
    <s v="T"/>
  </r>
  <r>
    <s v="Goblin Commander: Unleash the Horde"/>
    <x v="13"/>
    <n v="2003"/>
    <x v="3695"/>
    <x v="33"/>
    <s v="Dec"/>
    <x v="11"/>
    <x v="163"/>
    <x v="383"/>
    <x v="287"/>
    <x v="58"/>
    <x v="106"/>
    <x v="621"/>
    <n v="70"/>
    <n v="22"/>
    <s v="tbd"/>
    <m/>
    <s v="Jaleco Entertainment"/>
    <s v="T"/>
  </r>
  <r>
    <s v="Doraemon: Nobita and the Island of Miracles"/>
    <x v="10"/>
    <n v="2012"/>
    <x v="1490"/>
    <x v="14"/>
    <s v="Oct"/>
    <x v="8"/>
    <x v="242"/>
    <x v="180"/>
    <x v="125"/>
    <x v="36"/>
    <x v="106"/>
    <x v="621"/>
    <m/>
    <m/>
    <m/>
    <m/>
    <m/>
    <m/>
  </r>
  <r>
    <s v="Gekijouban Madoka Magicka: The Battle Pentagram"/>
    <x v="22"/>
    <n v="2013"/>
    <x v="2315"/>
    <x v="16"/>
    <s v="Jul"/>
    <x v="8"/>
    <x v="25"/>
    <x v="180"/>
    <x v="125"/>
    <x v="36"/>
    <x v="106"/>
    <x v="621"/>
    <m/>
    <m/>
    <m/>
    <m/>
    <m/>
    <m/>
  </r>
  <r>
    <s v="Sentimental Graffiti: First Window"/>
    <x v="23"/>
    <n v="1997"/>
    <x v="7566"/>
    <x v="5"/>
    <s v="May"/>
    <x v="10"/>
    <x v="245"/>
    <x v="180"/>
    <x v="125"/>
    <x v="36"/>
    <x v="106"/>
    <x v="621"/>
    <m/>
    <m/>
    <m/>
    <m/>
    <m/>
    <m/>
  </r>
  <r>
    <s v="Cartoon Network Collection: Game Boy Advance Video Volume 2"/>
    <x v="8"/>
    <n v="2004"/>
    <x v="5561"/>
    <x v="28"/>
    <s v="Nov"/>
    <x v="5"/>
    <x v="33"/>
    <x v="383"/>
    <x v="287"/>
    <x v="58"/>
    <x v="106"/>
    <x v="621"/>
    <m/>
    <m/>
    <m/>
    <m/>
    <m/>
    <m/>
  </r>
  <r>
    <s v="Knights Contract"/>
    <x v="4"/>
    <n v="2011"/>
    <x v="4309"/>
    <x v="22"/>
    <s v="Nov"/>
    <x v="8"/>
    <x v="25"/>
    <x v="268"/>
    <x v="298"/>
    <x v="58"/>
    <x v="145"/>
    <x v="621"/>
    <n v="49"/>
    <n v="41"/>
    <n v="5.6"/>
    <n v="16"/>
    <s v="Game Republic"/>
    <s v="M"/>
  </r>
  <r>
    <s v="Tempest 3X"/>
    <x v="12"/>
    <n v="1995"/>
    <x v="123"/>
    <x v="26"/>
    <s v="Mar"/>
    <x v="6"/>
    <x v="117"/>
    <x v="393"/>
    <x v="298"/>
    <x v="58"/>
    <x v="145"/>
    <x v="621"/>
    <m/>
    <m/>
    <m/>
    <m/>
    <m/>
    <m/>
  </r>
  <r>
    <s v="Hidden Invasion"/>
    <x v="6"/>
    <n v="2001"/>
    <x v="7567"/>
    <x v="9"/>
    <s v="May"/>
    <x v="6"/>
    <x v="313"/>
    <x v="393"/>
    <x v="298"/>
    <x v="58"/>
    <x v="145"/>
    <x v="621"/>
    <n v="39"/>
    <n v="4"/>
    <n v="5.8"/>
    <n v="4"/>
    <s v="Toka"/>
    <s v="T"/>
  </r>
  <r>
    <s v="A-Train"/>
    <x v="12"/>
    <n v="1995"/>
    <x v="3348"/>
    <x v="23"/>
    <s v="Sep"/>
    <x v="7"/>
    <x v="3"/>
    <x v="324"/>
    <x v="45"/>
    <x v="57"/>
    <x v="145"/>
    <x v="621"/>
    <m/>
    <m/>
    <m/>
    <m/>
    <m/>
    <m/>
  </r>
  <r>
    <s v="Get Fit with Mel B"/>
    <x v="4"/>
    <s v="N/A"/>
    <x v="4203"/>
    <x v="27"/>
    <s v="Mar"/>
    <x v="0"/>
    <x v="195"/>
    <x v="180"/>
    <x v="297"/>
    <x v="58"/>
    <x v="145"/>
    <x v="621"/>
    <n v="57"/>
    <n v="7"/>
    <m/>
    <m/>
    <s v="Lightning Fish Games"/>
    <s v="E"/>
  </r>
  <r>
    <s v="Disney's Meet the Robinsons"/>
    <x v="4"/>
    <n v="2007"/>
    <x v="7568"/>
    <x v="12"/>
    <s v="Mar"/>
    <x v="8"/>
    <x v="32"/>
    <x v="360"/>
    <x v="125"/>
    <x v="58"/>
    <x v="145"/>
    <x v="621"/>
    <n v="65"/>
    <n v="21"/>
    <s v="tbd"/>
    <m/>
    <s v="Buena Vista Games"/>
    <s v="E10+"/>
  </r>
  <r>
    <s v="Superman: Shadow of Apokolips"/>
    <x v="19"/>
    <n v="2003"/>
    <x v="1751"/>
    <x v="5"/>
    <s v="Jul"/>
    <x v="8"/>
    <x v="10"/>
    <x v="383"/>
    <x v="287"/>
    <x v="58"/>
    <x v="106"/>
    <x v="621"/>
    <n v="66"/>
    <n v="7"/>
    <n v="7.3"/>
    <n v="8"/>
    <s v="Atari"/>
    <s v="E"/>
  </r>
  <r>
    <s v="Pony Friends 2"/>
    <x v="0"/>
    <n v="2009"/>
    <x v="7569"/>
    <x v="31"/>
    <s v="Jul"/>
    <x v="7"/>
    <x v="21"/>
    <x v="396"/>
    <x v="203"/>
    <x v="58"/>
    <x v="145"/>
    <x v="621"/>
    <m/>
    <m/>
    <s v="tbd"/>
    <m/>
    <s v="Tantalus Interactive"/>
    <s v="E"/>
  </r>
  <r>
    <s v="Armored Core 3 Portable"/>
    <x v="16"/>
    <n v="2009"/>
    <x v="7570"/>
    <x v="25"/>
    <s v="Jan"/>
    <x v="7"/>
    <x v="227"/>
    <x v="180"/>
    <x v="125"/>
    <x v="36"/>
    <x v="106"/>
    <x v="621"/>
    <n v="43"/>
    <n v="6"/>
    <n v="6.7"/>
    <n v="6"/>
    <s v="From Software"/>
    <s v="T"/>
  </r>
  <r>
    <s v="PAC-MAN and the Ghostly Adventures"/>
    <x v="4"/>
    <n v="2013"/>
    <x v="7571"/>
    <x v="26"/>
    <s v="Jul"/>
    <x v="1"/>
    <x v="25"/>
    <x v="393"/>
    <x v="298"/>
    <x v="58"/>
    <x v="145"/>
    <x v="621"/>
    <n v="49"/>
    <n v="7"/>
    <n v="5.0999999999999996"/>
    <n v="13"/>
    <s v="Namco Bandai Games, Monkey Bar Games"/>
    <s v="E10+"/>
  </r>
  <r>
    <s v="Bleach: Erabareshi Tamashii"/>
    <x v="6"/>
    <n v="2005"/>
    <x v="7572"/>
    <x v="18"/>
    <s v="Apr"/>
    <x v="10"/>
    <x v="3"/>
    <x v="180"/>
    <x v="125"/>
    <x v="36"/>
    <x v="106"/>
    <x v="621"/>
    <m/>
    <m/>
    <m/>
    <m/>
    <m/>
    <m/>
  </r>
  <r>
    <s v="Sengoku Musou 3: Moushouden "/>
    <x v="0"/>
    <n v="2011"/>
    <x v="7573"/>
    <x v="14"/>
    <s v="Mar"/>
    <x v="8"/>
    <x v="208"/>
    <x v="180"/>
    <x v="125"/>
    <x v="36"/>
    <x v="106"/>
    <x v="621"/>
    <m/>
    <m/>
    <m/>
    <m/>
    <m/>
    <m/>
  </r>
  <r>
    <s v="Witches &amp; Vampires: The Secrets of Ashburry"/>
    <x v="3"/>
    <n v="2010"/>
    <x v="6194"/>
    <x v="19"/>
    <s v="Jul"/>
    <x v="10"/>
    <x v="233"/>
    <x v="268"/>
    <x v="287"/>
    <x v="58"/>
    <x v="145"/>
    <x v="621"/>
    <m/>
    <m/>
    <m/>
    <m/>
    <m/>
    <m/>
  </r>
  <r>
    <s v="Batman: Dark Tomorrow"/>
    <x v="19"/>
    <n v="2003"/>
    <x v="2194"/>
    <x v="25"/>
    <s v="Jun"/>
    <x v="8"/>
    <x v="188"/>
    <x v="383"/>
    <x v="287"/>
    <x v="58"/>
    <x v="106"/>
    <x v="621"/>
    <n v="29"/>
    <n v="14"/>
    <n v="3.2"/>
    <n v="19"/>
    <s v="Kemco"/>
    <s v="T"/>
  </r>
  <r>
    <s v="Pac-Man and the Ghostly Adventures 2"/>
    <x v="10"/>
    <n v="2014"/>
    <x v="7525"/>
    <x v="19"/>
    <s v="Nov"/>
    <x v="10"/>
    <x v="25"/>
    <x v="396"/>
    <x v="203"/>
    <x v="58"/>
    <x v="145"/>
    <x v="621"/>
    <n v="60"/>
    <n v="6"/>
    <s v="tbd"/>
    <m/>
    <s v="Vicious Cycle"/>
    <s v="E10+"/>
  </r>
  <r>
    <s v="Crush"/>
    <x v="16"/>
    <n v="2007"/>
    <x v="4200"/>
    <x v="7"/>
    <s v="Nov"/>
    <x v="4"/>
    <x v="8"/>
    <x v="360"/>
    <x v="125"/>
    <x v="58"/>
    <x v="145"/>
    <x v="621"/>
    <n v="83"/>
    <n v="41"/>
    <n v="9"/>
    <n v="21"/>
    <s v="Zoe Mode"/>
    <s v="E10+"/>
  </r>
  <r>
    <s v="Discovery Kids: Spider Quest"/>
    <x v="3"/>
    <n v="2009"/>
    <x v="7574"/>
    <x v="28"/>
    <s v="Mar"/>
    <x v="5"/>
    <x v="11"/>
    <x v="360"/>
    <x v="125"/>
    <x v="58"/>
    <x v="145"/>
    <x v="621"/>
    <m/>
    <m/>
    <s v="tbd"/>
    <m/>
    <s v="505 Games"/>
    <s v="E"/>
  </r>
  <r>
    <s v="Yuu Yuu Hakusho: Makyo Toitsusen"/>
    <x v="20"/>
    <n v="1994"/>
    <x v="7485"/>
    <x v="11"/>
    <s v="Jan"/>
    <x v="9"/>
    <x v="8"/>
    <x v="180"/>
    <x v="125"/>
    <x v="36"/>
    <x v="106"/>
    <x v="621"/>
    <m/>
    <m/>
    <m/>
    <m/>
    <m/>
    <m/>
  </r>
  <r>
    <s v="The First Templar"/>
    <x v="14"/>
    <n v="2011"/>
    <x v="7575"/>
    <x v="23"/>
    <s v="Feb"/>
    <x v="8"/>
    <x v="206"/>
    <x v="383"/>
    <x v="45"/>
    <x v="58"/>
    <x v="145"/>
    <x v="621"/>
    <n v="57"/>
    <n v="19"/>
    <n v="5.8"/>
    <n v="60"/>
    <s v="Haemimont"/>
    <s v="T"/>
  </r>
  <r>
    <s v="Rock Revolution"/>
    <x v="0"/>
    <s v="N/A"/>
    <x v="4816"/>
    <x v="6"/>
    <s v="Feb"/>
    <x v="5"/>
    <x v="53"/>
    <x v="360"/>
    <x v="125"/>
    <x v="58"/>
    <x v="145"/>
    <x v="621"/>
    <n v="46"/>
    <n v="4"/>
    <s v="tbd"/>
    <m/>
    <s v="Zoe Mode, HB Studios Multimedia"/>
    <s v="T"/>
  </r>
  <r>
    <s v="Ogre Battle Series: Tactics Ogre"/>
    <x v="12"/>
    <n v="1997"/>
    <x v="7576"/>
    <x v="20"/>
    <s v="Oct"/>
    <x v="3"/>
    <x v="91"/>
    <x v="393"/>
    <x v="298"/>
    <x v="58"/>
    <x v="145"/>
    <x v="621"/>
    <m/>
    <m/>
    <m/>
    <m/>
    <m/>
    <m/>
  </r>
  <r>
    <s v="Ultimate Card Games DS"/>
    <x v="3"/>
    <n v="2008"/>
    <x v="1407"/>
    <x v="14"/>
    <s v="May"/>
    <x v="11"/>
    <x v="183"/>
    <x v="360"/>
    <x v="125"/>
    <x v="58"/>
    <x v="145"/>
    <x v="621"/>
    <m/>
    <m/>
    <s v="tbd"/>
    <m/>
    <s v="Cosmigo"/>
    <s v="E"/>
  </r>
  <r>
    <s v="Jillian Michaels Fitness Ultimatum 2010"/>
    <x v="3"/>
    <n v="2009"/>
    <x v="3422"/>
    <x v="28"/>
    <s v="Apr"/>
    <x v="0"/>
    <x v="35"/>
    <x v="360"/>
    <x v="125"/>
    <x v="58"/>
    <x v="145"/>
    <x v="621"/>
    <m/>
    <m/>
    <n v="8.1999999999999993"/>
    <n v="5"/>
    <s v="Mistic Software"/>
    <s v="E"/>
  </r>
  <r>
    <s v="Battlestar Galactica"/>
    <x v="13"/>
    <n v="2003"/>
    <x v="4553"/>
    <x v="20"/>
    <s v="Jan"/>
    <x v="6"/>
    <x v="23"/>
    <x v="383"/>
    <x v="287"/>
    <x v="58"/>
    <x v="106"/>
    <x v="621"/>
    <n v="63"/>
    <n v="25"/>
    <s v="tbd"/>
    <m/>
    <s v="Warthog"/>
    <s v="T"/>
  </r>
  <r>
    <s v="Fireblade"/>
    <x v="13"/>
    <n v="2002"/>
    <x v="5028"/>
    <x v="8"/>
    <s v="Mar"/>
    <x v="8"/>
    <x v="39"/>
    <x v="383"/>
    <x v="287"/>
    <x v="58"/>
    <x v="106"/>
    <x v="621"/>
    <n v="71"/>
    <n v="5"/>
    <s v="tbd"/>
    <m/>
    <s v="Kuju Entertainment"/>
    <s v="T"/>
  </r>
  <r>
    <s v="Earth Defense Force 2017"/>
    <x v="4"/>
    <n v="2006"/>
    <x v="1630"/>
    <x v="19"/>
    <s v="Apr"/>
    <x v="8"/>
    <x v="58"/>
    <x v="393"/>
    <x v="125"/>
    <x v="102"/>
    <x v="106"/>
    <x v="621"/>
    <n v="69"/>
    <n v="55"/>
    <n v="7.7"/>
    <n v="60"/>
    <s v="Sandlot"/>
    <s v="T"/>
  </r>
  <r>
    <s v="Tomb Raider: Legend"/>
    <x v="19"/>
    <n v="2006"/>
    <x v="5762"/>
    <x v="19"/>
    <s v="Feb"/>
    <x v="8"/>
    <x v="21"/>
    <x v="383"/>
    <x v="287"/>
    <x v="58"/>
    <x v="106"/>
    <x v="621"/>
    <n v="78"/>
    <n v="6"/>
    <n v="7.8"/>
    <n v="8"/>
    <s v="Crystal Dynamics"/>
    <s v="T"/>
  </r>
  <r>
    <s v="Boxing Fever"/>
    <x v="8"/>
    <n v="2001"/>
    <x v="5220"/>
    <x v="28"/>
    <s v="Dec"/>
    <x v="0"/>
    <x v="28"/>
    <x v="383"/>
    <x v="287"/>
    <x v="58"/>
    <x v="106"/>
    <x v="621"/>
    <n v="76"/>
    <n v="10"/>
    <s v="tbd"/>
    <m/>
    <s v="Digital Fiction"/>
    <s v="E"/>
  </r>
  <r>
    <s v="RoadKill"/>
    <x v="13"/>
    <n v="2003"/>
    <x v="2566"/>
    <x v="13"/>
    <s v="Dec"/>
    <x v="8"/>
    <x v="39"/>
    <x v="383"/>
    <x v="287"/>
    <x v="58"/>
    <x v="106"/>
    <x v="621"/>
    <n v="68"/>
    <n v="23"/>
    <n v="7.4"/>
    <n v="5"/>
    <s v="Terminal Reality"/>
    <s v="M"/>
  </r>
  <r>
    <s v="The $1 Pyramid"/>
    <x v="0"/>
    <n v="2011"/>
    <x v="7577"/>
    <x v="27"/>
    <s v="May"/>
    <x v="5"/>
    <x v="5"/>
    <x v="360"/>
    <x v="125"/>
    <x v="58"/>
    <x v="145"/>
    <x v="621"/>
    <m/>
    <m/>
    <m/>
    <m/>
    <m/>
    <m/>
  </r>
  <r>
    <s v="Game of Thrones"/>
    <x v="14"/>
    <n v="2012"/>
    <x v="7578"/>
    <x v="33"/>
    <s v="Sep"/>
    <x v="3"/>
    <x v="82"/>
    <x v="180"/>
    <x v="270"/>
    <x v="58"/>
    <x v="145"/>
    <x v="621"/>
    <n v="58"/>
    <n v="23"/>
    <n v="6.5"/>
    <n v="345"/>
    <s v="Cyanide, Cyanide Studios"/>
    <s v="M"/>
  </r>
  <r>
    <s v="From Russia With Love"/>
    <x v="16"/>
    <n v="2006"/>
    <x v="7226"/>
    <x v="3"/>
    <s v="Aug"/>
    <x v="8"/>
    <x v="7"/>
    <x v="360"/>
    <x v="125"/>
    <x v="58"/>
    <x v="145"/>
    <x v="621"/>
    <n v="61"/>
    <n v="33"/>
    <n v="6.9"/>
    <n v="12"/>
    <s v="Rebellion"/>
    <s v="T"/>
  </r>
  <r>
    <s v="UEFA Euro 2016"/>
    <x v="5"/>
    <n v="2016"/>
    <x v="4913"/>
    <x v="0"/>
    <s v="May"/>
    <x v="0"/>
    <x v="14"/>
    <x v="180"/>
    <x v="203"/>
    <x v="102"/>
    <x v="145"/>
    <x v="621"/>
    <m/>
    <m/>
    <m/>
    <m/>
    <m/>
    <m/>
  </r>
  <r>
    <s v="7 Wonders of the Ancient World"/>
    <x v="16"/>
    <n v="2007"/>
    <x v="7579"/>
    <x v="26"/>
    <s v="Aug"/>
    <x v="4"/>
    <x v="232"/>
    <x v="360"/>
    <x v="125"/>
    <x v="58"/>
    <x v="145"/>
    <x v="621"/>
    <n v="51"/>
    <n v="10"/>
    <s v="tbd"/>
    <m/>
    <s v="MumboJumbo"/>
    <s v="E"/>
  </r>
  <r>
    <s v="Gintama: Gin-San to Issho! Boku no Kabuki Machi Nikki"/>
    <x v="6"/>
    <n v="2007"/>
    <x v="7580"/>
    <x v="13"/>
    <s v="Jan"/>
    <x v="8"/>
    <x v="25"/>
    <x v="180"/>
    <x v="125"/>
    <x v="36"/>
    <x v="106"/>
    <x v="621"/>
    <m/>
    <m/>
    <m/>
    <m/>
    <m/>
    <m/>
  </r>
  <r>
    <s v="Lost Dimension"/>
    <x v="22"/>
    <n v="2014"/>
    <x v="4011"/>
    <x v="19"/>
    <s v="Aug"/>
    <x v="3"/>
    <x v="131"/>
    <x v="396"/>
    <x v="45"/>
    <x v="64"/>
    <x v="133"/>
    <x v="621"/>
    <n v="72"/>
    <n v="28"/>
    <n v="8.3000000000000007"/>
    <n v="35"/>
    <s v="FuRyu"/>
    <s v="T"/>
  </r>
  <r>
    <s v="Indycar Series 2005"/>
    <x v="13"/>
    <n v="2004"/>
    <x v="7581"/>
    <x v="26"/>
    <s v="Aug"/>
    <x v="8"/>
    <x v="34"/>
    <x v="383"/>
    <x v="287"/>
    <x v="58"/>
    <x v="106"/>
    <x v="621"/>
    <n v="72"/>
    <n v="33"/>
    <s v="tbd"/>
    <m/>
    <s v="Codemasters"/>
    <s v="E"/>
  </r>
  <r>
    <s v="Resident Evil 6"/>
    <x v="9"/>
    <n v="2016"/>
    <x v="939"/>
    <x v="5"/>
    <s v="Jan"/>
    <x v="6"/>
    <x v="12"/>
    <x v="383"/>
    <x v="125"/>
    <x v="58"/>
    <x v="145"/>
    <x v="621"/>
    <n v="60"/>
    <n v="19"/>
    <n v="6.7"/>
    <n v="94"/>
    <s v="Capcom"/>
    <s v="M"/>
  </r>
  <r>
    <s v="Final Fantasy XI: Vana'diel Collection 2008"/>
    <x v="6"/>
    <n v="2007"/>
    <x v="563"/>
    <x v="2"/>
    <s v="Sep"/>
    <x v="3"/>
    <x v="15"/>
    <x v="396"/>
    <x v="298"/>
    <x v="62"/>
    <x v="145"/>
    <x v="621"/>
    <m/>
    <m/>
    <s v="tbd"/>
    <m/>
    <s v="Square Enix"/>
    <s v="T"/>
  </r>
  <r>
    <s v="Assassin's Creed: Rogue"/>
    <x v="14"/>
    <n v="2015"/>
    <x v="5318"/>
    <x v="14"/>
    <s v="Sep"/>
    <x v="8"/>
    <x v="5"/>
    <x v="268"/>
    <x v="287"/>
    <x v="58"/>
    <x v="145"/>
    <x v="621"/>
    <n v="74"/>
    <n v="25"/>
    <n v="7.5"/>
    <n v="362"/>
    <s v="Ubisoft"/>
    <s v="M"/>
  </r>
  <r>
    <s v="Taz Wanted"/>
    <x v="19"/>
    <n v="2002"/>
    <x v="7582"/>
    <x v="6"/>
    <s v="Jun"/>
    <x v="1"/>
    <x v="10"/>
    <x v="383"/>
    <x v="287"/>
    <x v="58"/>
    <x v="106"/>
    <x v="621"/>
    <n v="61"/>
    <n v="5"/>
    <n v="7"/>
    <n v="5"/>
    <s v="Blitz Games"/>
    <s v="E"/>
  </r>
  <r>
    <s v="Drama Queens"/>
    <x v="3"/>
    <n v="2009"/>
    <x v="1385"/>
    <x v="30"/>
    <s v="Dec"/>
    <x v="5"/>
    <x v="35"/>
    <x v="360"/>
    <x v="125"/>
    <x v="58"/>
    <x v="145"/>
    <x v="621"/>
    <m/>
    <m/>
    <s v="tbd"/>
    <m/>
    <s v="Sensory Sweep"/>
    <s v="T"/>
  </r>
  <r>
    <s v="Wordfish"/>
    <x v="3"/>
    <n v="2008"/>
    <x v="2359"/>
    <x v="34"/>
    <s v="Jul"/>
    <x v="4"/>
    <x v="5"/>
    <x v="360"/>
    <x v="125"/>
    <x v="58"/>
    <x v="145"/>
    <x v="621"/>
    <m/>
    <m/>
    <s v="tbd"/>
    <m/>
    <s v="Ubisoft"/>
    <s v="E"/>
  </r>
  <r>
    <s v="Tomb Raider: Underworld"/>
    <x v="14"/>
    <n v="2008"/>
    <x v="7583"/>
    <x v="17"/>
    <s v="Jan"/>
    <x v="8"/>
    <x v="21"/>
    <x v="180"/>
    <x v="297"/>
    <x v="58"/>
    <x v="145"/>
    <x v="621"/>
    <n v="80"/>
    <n v="20"/>
    <n v="7.7"/>
    <n v="272"/>
    <s v="Nixxes Software"/>
    <s v="T"/>
  </r>
  <r>
    <s v="Penny Racers Party: Turbo-Q Speedway"/>
    <x v="0"/>
    <n v="2008"/>
    <x v="2239"/>
    <x v="17"/>
    <s v="May"/>
    <x v="2"/>
    <x v="197"/>
    <x v="360"/>
    <x v="125"/>
    <x v="58"/>
    <x v="145"/>
    <x v="621"/>
    <m/>
    <m/>
    <s v="tbd"/>
    <m/>
    <s v="Takara Tomy"/>
    <s v="E"/>
  </r>
  <r>
    <s v="Skydiving Extreme"/>
    <x v="12"/>
    <n v="2001"/>
    <x v="7584"/>
    <x v="10"/>
    <s v="Oct"/>
    <x v="0"/>
    <x v="56"/>
    <x v="393"/>
    <x v="298"/>
    <x v="58"/>
    <x v="145"/>
    <x v="621"/>
    <m/>
    <m/>
    <m/>
    <m/>
    <m/>
    <m/>
  </r>
  <r>
    <s v="Evil Dead: Regeneration"/>
    <x v="13"/>
    <n v="2005"/>
    <x v="5957"/>
    <x v="12"/>
    <s v="Sep"/>
    <x v="8"/>
    <x v="28"/>
    <x v="383"/>
    <x v="287"/>
    <x v="58"/>
    <x v="106"/>
    <x v="621"/>
    <n v="66"/>
    <n v="34"/>
    <s v="tbd"/>
    <m/>
    <s v="Cranky Pants Games"/>
    <s v="M"/>
  </r>
  <r>
    <s v="Evolution Worlds"/>
    <x v="19"/>
    <n v="2002"/>
    <x v="4917"/>
    <x v="33"/>
    <s v="May"/>
    <x v="3"/>
    <x v="5"/>
    <x v="383"/>
    <x v="287"/>
    <x v="58"/>
    <x v="106"/>
    <x v="621"/>
    <n v="63"/>
    <n v="20"/>
    <n v="8"/>
    <n v="10"/>
    <s v="Sting"/>
    <s v="E"/>
  </r>
  <r>
    <s v="Far Cry Vengeance"/>
    <x v="0"/>
    <n v="2006"/>
    <x v="4888"/>
    <x v="24"/>
    <s v="Sep"/>
    <x v="6"/>
    <x v="5"/>
    <x v="383"/>
    <x v="45"/>
    <x v="58"/>
    <x v="145"/>
    <x v="621"/>
    <n v="38"/>
    <n v="23"/>
    <n v="5.3"/>
    <n v="53"/>
    <s v="Ubisoft Montreal"/>
    <s v="M"/>
  </r>
  <r>
    <s v="Petz Fantasy: Sunshine Magic"/>
    <x v="3"/>
    <n v="2010"/>
    <x v="6571"/>
    <x v="12"/>
    <s v="Mar"/>
    <x v="7"/>
    <x v="5"/>
    <x v="360"/>
    <x v="125"/>
    <x v="58"/>
    <x v="145"/>
    <x v="621"/>
    <m/>
    <m/>
    <s v="tbd"/>
    <m/>
    <s v="Digital Kids"/>
    <s v="E"/>
  </r>
  <r>
    <s v="Code Lyoko: Fall of X.A.N.A."/>
    <x v="3"/>
    <n v="2008"/>
    <x v="6230"/>
    <x v="18"/>
    <s v="Dec"/>
    <x v="10"/>
    <x v="102"/>
    <x v="360"/>
    <x v="125"/>
    <x v="58"/>
    <x v="145"/>
    <x v="621"/>
    <n v="51"/>
    <n v="11"/>
    <n v="6.3"/>
    <n v="4"/>
    <s v="The Game Factory"/>
    <s v="E"/>
  </r>
  <r>
    <s v="Worms: A Space Oddity"/>
    <x v="0"/>
    <n v="2008"/>
    <x v="5541"/>
    <x v="0"/>
    <s v="Jan"/>
    <x v="11"/>
    <x v="28"/>
    <x v="383"/>
    <x v="287"/>
    <x v="58"/>
    <x v="145"/>
    <x v="621"/>
    <n v="64"/>
    <n v="26"/>
    <n v="4.3"/>
    <n v="13"/>
    <s v="Team 17"/>
    <s v="E10+"/>
  </r>
  <r>
    <s v="Motto! Stitch! DS Rhythm de Rakugaki Daisakusen"/>
    <x v="3"/>
    <n v="2010"/>
    <x v="4021"/>
    <x v="22"/>
    <s v="Apr"/>
    <x v="5"/>
    <x v="32"/>
    <x v="180"/>
    <x v="125"/>
    <x v="36"/>
    <x v="106"/>
    <x v="621"/>
    <m/>
    <m/>
    <m/>
    <m/>
    <m/>
    <m/>
  </r>
  <r>
    <s v="Rapala Pro Bass Fishing 2010"/>
    <x v="6"/>
    <n v="2010"/>
    <x v="7585"/>
    <x v="30"/>
    <s v="Jun"/>
    <x v="0"/>
    <x v="4"/>
    <x v="393"/>
    <x v="298"/>
    <x v="58"/>
    <x v="145"/>
    <x v="621"/>
    <m/>
    <m/>
    <s v="tbd"/>
    <m/>
    <s v="FUN Labs"/>
    <s v="E"/>
  </r>
  <r>
    <s v="Dungeon Travelers 2: The Royal Library &amp; The Monster Seal"/>
    <x v="16"/>
    <n v="2013"/>
    <x v="7356"/>
    <x v="4"/>
    <s v="Mar"/>
    <x v="3"/>
    <x v="315"/>
    <x v="180"/>
    <x v="125"/>
    <x v="36"/>
    <x v="106"/>
    <x v="621"/>
    <m/>
    <m/>
    <m/>
    <m/>
    <m/>
    <m/>
  </r>
  <r>
    <s v="MLB Front Office Manager"/>
    <x v="5"/>
    <n v="2009"/>
    <x v="2024"/>
    <x v="20"/>
    <s v="Jun"/>
    <x v="0"/>
    <x v="2"/>
    <x v="360"/>
    <x v="125"/>
    <x v="58"/>
    <x v="145"/>
    <x v="621"/>
    <n v="49"/>
    <n v="8"/>
    <n v="6.5"/>
    <n v="8"/>
    <s v="Blue Castle Games"/>
    <s v="E"/>
  </r>
  <r>
    <s v="Sub Rebellion"/>
    <x v="6"/>
    <n v="2002"/>
    <x v="5160"/>
    <x v="0"/>
    <s v="Jul"/>
    <x v="7"/>
    <x v="139"/>
    <x v="393"/>
    <x v="298"/>
    <x v="58"/>
    <x v="145"/>
    <x v="621"/>
    <n v="71"/>
    <n v="14"/>
    <s v="tbd"/>
    <m/>
    <s v="Racjin"/>
    <s v="T"/>
  </r>
  <r>
    <s v="Horrid Henry's Horrid Adventure"/>
    <x v="3"/>
    <n v="2010"/>
    <x v="7586"/>
    <x v="10"/>
    <s v="Mar"/>
    <x v="10"/>
    <x v="280"/>
    <x v="180"/>
    <x v="270"/>
    <x v="58"/>
    <x v="145"/>
    <x v="621"/>
    <m/>
    <m/>
    <m/>
    <m/>
    <m/>
    <m/>
  </r>
  <r>
    <s v="X Rebirth"/>
    <x v="14"/>
    <n v="2013"/>
    <x v="4310"/>
    <x v="18"/>
    <s v="Jul"/>
    <x v="7"/>
    <x v="101"/>
    <x v="180"/>
    <x v="283"/>
    <x v="58"/>
    <x v="106"/>
    <x v="621"/>
    <n v="33"/>
    <n v="24"/>
    <n v="3.3"/>
    <n v="1340"/>
    <s v="Egosoft"/>
    <s v="T"/>
  </r>
  <r>
    <s v="Striker 96"/>
    <x v="12"/>
    <n v="1995"/>
    <x v="6151"/>
    <x v="31"/>
    <s v="Apr"/>
    <x v="0"/>
    <x v="343"/>
    <x v="393"/>
    <x v="298"/>
    <x v="58"/>
    <x v="145"/>
    <x v="621"/>
    <m/>
    <m/>
    <m/>
    <m/>
    <m/>
    <m/>
  </r>
  <r>
    <s v="Pocket Dogs"/>
    <x v="8"/>
    <n v="2004"/>
    <x v="7587"/>
    <x v="6"/>
    <s v="Jul"/>
    <x v="5"/>
    <x v="263"/>
    <x v="383"/>
    <x v="287"/>
    <x v="58"/>
    <x v="106"/>
    <x v="621"/>
    <m/>
    <m/>
    <m/>
    <m/>
    <m/>
    <m/>
  </r>
  <r>
    <s v="Tokimeki Memorial 4"/>
    <x v="16"/>
    <n v="2009"/>
    <x v="4174"/>
    <x v="17"/>
    <s v="Mar"/>
    <x v="10"/>
    <x v="14"/>
    <x v="180"/>
    <x v="125"/>
    <x v="36"/>
    <x v="106"/>
    <x v="621"/>
    <m/>
    <m/>
    <m/>
    <m/>
    <m/>
    <m/>
  </r>
  <r>
    <s v="Bleach: Heat the Soul 4"/>
    <x v="16"/>
    <n v="2007"/>
    <x v="5225"/>
    <x v="11"/>
    <s v="Mar"/>
    <x v="9"/>
    <x v="3"/>
    <x v="180"/>
    <x v="125"/>
    <x v="36"/>
    <x v="106"/>
    <x v="621"/>
    <m/>
    <m/>
    <m/>
    <m/>
    <m/>
    <m/>
  </r>
  <r>
    <s v="Song of the Deep"/>
    <x v="9"/>
    <n v="2016"/>
    <x v="7588"/>
    <x v="18"/>
    <s v="Jan"/>
    <x v="8"/>
    <x v="385"/>
    <x v="383"/>
    <x v="125"/>
    <x v="58"/>
    <x v="145"/>
    <x v="621"/>
    <n v="69"/>
    <n v="41"/>
    <n v="7.3"/>
    <n v="30"/>
    <s v="Insomniac Games"/>
    <s v="E"/>
  </r>
  <r>
    <s v="Dragon's Dogma Online"/>
    <x v="9"/>
    <n v="2015"/>
    <x v="2466"/>
    <x v="18"/>
    <s v="Mar"/>
    <x v="3"/>
    <x v="12"/>
    <x v="180"/>
    <x v="125"/>
    <x v="36"/>
    <x v="106"/>
    <x v="621"/>
    <m/>
    <m/>
    <m/>
    <m/>
    <m/>
    <m/>
  </r>
  <r>
    <s v="Real Robots Final Attack"/>
    <x v="12"/>
    <n v="1998"/>
    <x v="5003"/>
    <x v="25"/>
    <s v="Jan"/>
    <x v="6"/>
    <x v="56"/>
    <x v="180"/>
    <x v="125"/>
    <x v="35"/>
    <x v="145"/>
    <x v="621"/>
    <m/>
    <m/>
    <m/>
    <m/>
    <m/>
    <m/>
  </r>
  <r>
    <s v="New International Track &amp; Field"/>
    <x v="3"/>
    <n v="2008"/>
    <x v="4436"/>
    <x v="26"/>
    <s v="Sep"/>
    <x v="0"/>
    <x v="14"/>
    <x v="360"/>
    <x v="125"/>
    <x v="58"/>
    <x v="145"/>
    <x v="621"/>
    <m/>
    <m/>
    <m/>
    <m/>
    <m/>
    <m/>
  </r>
  <r>
    <s v="World Series of Poker 2008: Battle for the Bracelets"/>
    <x v="4"/>
    <n v="2007"/>
    <x v="7589"/>
    <x v="34"/>
    <s v="Mar"/>
    <x v="5"/>
    <x v="4"/>
    <x v="383"/>
    <x v="45"/>
    <x v="58"/>
    <x v="145"/>
    <x v="621"/>
    <n v="74"/>
    <n v="10"/>
    <n v="6.7"/>
    <n v="6"/>
    <s v="Left Field Productions"/>
    <s v="T"/>
  </r>
  <r>
    <s v="P.N.03 - Product Number Three"/>
    <x v="19"/>
    <n v="2003"/>
    <x v="7590"/>
    <x v="25"/>
    <s v="Aug"/>
    <x v="6"/>
    <x v="12"/>
    <x v="383"/>
    <x v="287"/>
    <x v="58"/>
    <x v="106"/>
    <x v="621"/>
    <m/>
    <m/>
    <m/>
    <m/>
    <m/>
    <m/>
  </r>
  <r>
    <s v="Boku no Natsuyasumi 3: Hokkoku Hen: Chiisana Boku no Dai Sougen‚Äã"/>
    <x v="5"/>
    <n v="2007"/>
    <x v="346"/>
    <x v="5"/>
    <s v="Jul"/>
    <x v="10"/>
    <x v="3"/>
    <x v="180"/>
    <x v="125"/>
    <x v="36"/>
    <x v="106"/>
    <x v="621"/>
    <m/>
    <m/>
    <m/>
    <m/>
    <m/>
    <m/>
  </r>
  <r>
    <s v="Ape Escape: Pumped &amp; Primed"/>
    <x v="6"/>
    <n v="2004"/>
    <x v="7591"/>
    <x v="8"/>
    <s v="Sep"/>
    <x v="5"/>
    <x v="3"/>
    <x v="393"/>
    <x v="298"/>
    <x v="58"/>
    <x v="145"/>
    <x v="621"/>
    <m/>
    <m/>
    <m/>
    <m/>
    <m/>
    <m/>
  </r>
  <r>
    <s v="Super Monkey Ball Adventure"/>
    <x v="16"/>
    <n v="2006"/>
    <x v="7592"/>
    <x v="17"/>
    <s v="Jul"/>
    <x v="1"/>
    <x v="8"/>
    <x v="268"/>
    <x v="287"/>
    <x v="58"/>
    <x v="145"/>
    <x v="621"/>
    <n v="56"/>
    <n v="23"/>
    <n v="5.9"/>
    <n v="7"/>
    <s v="TT Games"/>
    <s v="E"/>
  </r>
  <r>
    <s v="Monster Trucks DS"/>
    <x v="3"/>
    <n v="2005"/>
    <x v="7593"/>
    <x v="27"/>
    <s v="May"/>
    <x v="2"/>
    <x v="35"/>
    <x v="360"/>
    <x v="125"/>
    <x v="58"/>
    <x v="145"/>
    <x v="621"/>
    <n v="33"/>
    <n v="7"/>
    <m/>
    <m/>
    <s v="Skyworks Technologies"/>
    <s v="E"/>
  </r>
  <r>
    <s v="FabStyle"/>
    <x v="3"/>
    <n v="2011"/>
    <x v="3751"/>
    <x v="25"/>
    <s v="Jul"/>
    <x v="11"/>
    <x v="48"/>
    <x v="180"/>
    <x v="125"/>
    <x v="36"/>
    <x v="106"/>
    <x v="621"/>
    <m/>
    <m/>
    <m/>
    <m/>
    <m/>
    <m/>
  </r>
  <r>
    <s v="Outlaw Tennis"/>
    <x v="6"/>
    <n v="2005"/>
    <x v="5635"/>
    <x v="7"/>
    <s v="Mar"/>
    <x v="0"/>
    <x v="63"/>
    <x v="393"/>
    <x v="298"/>
    <x v="58"/>
    <x v="145"/>
    <x v="621"/>
    <n v="67"/>
    <n v="15"/>
    <s v="tbd"/>
    <m/>
    <s v="Hypnotix"/>
    <s v="M"/>
  </r>
  <r>
    <s v="Medabots Dual: Kabuto / Kuwagata"/>
    <x v="10"/>
    <n v="2013"/>
    <x v="7594"/>
    <x v="34"/>
    <s v="Sep"/>
    <x v="3"/>
    <x v="138"/>
    <x v="180"/>
    <x v="125"/>
    <x v="36"/>
    <x v="106"/>
    <x v="621"/>
    <m/>
    <m/>
    <m/>
    <m/>
    <m/>
    <m/>
  </r>
  <r>
    <s v="Happy Feet Two"/>
    <x v="0"/>
    <s v="N/A"/>
    <x v="7595"/>
    <x v="16"/>
    <s v="Feb"/>
    <x v="8"/>
    <x v="19"/>
    <x v="383"/>
    <x v="45"/>
    <x v="58"/>
    <x v="145"/>
    <x v="621"/>
    <m/>
    <m/>
    <m/>
    <m/>
    <m/>
    <m/>
  </r>
  <r>
    <s v="Adventure Time: Explore the Dungeon Because I Don't Know!"/>
    <x v="4"/>
    <n v="2013"/>
    <x v="6819"/>
    <x v="30"/>
    <s v="Jun"/>
    <x v="8"/>
    <x v="58"/>
    <x v="396"/>
    <x v="203"/>
    <x v="58"/>
    <x v="145"/>
    <x v="621"/>
    <m/>
    <m/>
    <m/>
    <m/>
    <m/>
    <m/>
  </r>
  <r>
    <s v="LEGO Soccer Mania"/>
    <x v="8"/>
    <n v="2002"/>
    <x v="7596"/>
    <x v="6"/>
    <s v="Mar"/>
    <x v="0"/>
    <x v="7"/>
    <x v="383"/>
    <x v="287"/>
    <x v="58"/>
    <x v="106"/>
    <x v="621"/>
    <m/>
    <m/>
    <m/>
    <m/>
    <m/>
    <m/>
  </r>
  <r>
    <s v="Worms: Open Warfare"/>
    <x v="3"/>
    <n v="2006"/>
    <x v="5685"/>
    <x v="25"/>
    <s v="Jan"/>
    <x v="11"/>
    <x v="28"/>
    <x v="268"/>
    <x v="287"/>
    <x v="58"/>
    <x v="145"/>
    <x v="621"/>
    <n v="64"/>
    <n v="24"/>
    <n v="7"/>
    <n v="16"/>
    <s v="Team 17"/>
    <s v="E10+"/>
  </r>
  <r>
    <s v="Resident Evil Zero"/>
    <x v="17"/>
    <n v="2016"/>
    <x v="7597"/>
    <x v="5"/>
    <s v="Jun"/>
    <x v="8"/>
    <x v="12"/>
    <x v="268"/>
    <x v="287"/>
    <x v="58"/>
    <x v="145"/>
    <x v="621"/>
    <m/>
    <m/>
    <m/>
    <m/>
    <m/>
    <m/>
  </r>
  <r>
    <s v="Gadget Racers"/>
    <x v="6"/>
    <n v="2000"/>
    <x v="5169"/>
    <x v="6"/>
    <s v="Nov"/>
    <x v="2"/>
    <x v="162"/>
    <x v="393"/>
    <x v="298"/>
    <x v="58"/>
    <x v="145"/>
    <x v="621"/>
    <n v="67"/>
    <n v="10"/>
    <n v="7.4"/>
    <n v="7"/>
    <s v="Barnhouse Effect"/>
    <s v="E"/>
  </r>
  <r>
    <s v="Phantasy Star Online Episode III: C.A.R.D. Revolution"/>
    <x v="19"/>
    <n v="2003"/>
    <x v="5257"/>
    <x v="0"/>
    <s v="Jun"/>
    <x v="3"/>
    <x v="8"/>
    <x v="383"/>
    <x v="287"/>
    <x v="58"/>
    <x v="106"/>
    <x v="621"/>
    <n v="71"/>
    <n v="24"/>
    <n v="8.1999999999999993"/>
    <n v="13"/>
    <s v="Sonic Team"/>
    <s v="T"/>
  </r>
  <r>
    <s v="Assassin's Creed The Ezio Collection"/>
    <x v="17"/>
    <n v="2016"/>
    <x v="3772"/>
    <x v="2"/>
    <s v="Aug"/>
    <x v="8"/>
    <x v="5"/>
    <x v="396"/>
    <x v="203"/>
    <x v="58"/>
    <x v="145"/>
    <x v="621"/>
    <n v="74"/>
    <n v="13"/>
    <n v="7.6"/>
    <n v="24"/>
    <s v="Ubisoft Montreal"/>
    <s v="M"/>
  </r>
  <r>
    <s v="ZhuZhu Babies"/>
    <x v="3"/>
    <n v="2011"/>
    <x v="5721"/>
    <x v="1"/>
    <s v="Feb"/>
    <x v="7"/>
    <x v="4"/>
    <x v="383"/>
    <x v="45"/>
    <x v="58"/>
    <x v="145"/>
    <x v="621"/>
    <m/>
    <m/>
    <s v="tbd"/>
    <m/>
    <s v="Activision"/>
    <s v="E"/>
  </r>
  <r>
    <s v="Bleach: Heat the Soul 7"/>
    <x v="16"/>
    <n v="2010"/>
    <x v="4950"/>
    <x v="9"/>
    <s v="Jun"/>
    <x v="9"/>
    <x v="3"/>
    <x v="180"/>
    <x v="125"/>
    <x v="36"/>
    <x v="106"/>
    <x v="621"/>
    <m/>
    <m/>
    <m/>
    <m/>
    <m/>
    <m/>
  </r>
  <r>
    <s v="Nanashi no Game"/>
    <x v="3"/>
    <n v="2008"/>
    <x v="7598"/>
    <x v="7"/>
    <s v="Jul"/>
    <x v="10"/>
    <x v="15"/>
    <x v="180"/>
    <x v="125"/>
    <x v="36"/>
    <x v="106"/>
    <x v="621"/>
    <m/>
    <m/>
    <m/>
    <m/>
    <m/>
    <m/>
  </r>
  <r>
    <s v="Diego's Build &amp; Rescue"/>
    <x v="3"/>
    <n v="2010"/>
    <x v="7599"/>
    <x v="3"/>
    <s v="Apr"/>
    <x v="8"/>
    <x v="2"/>
    <x v="360"/>
    <x v="125"/>
    <x v="58"/>
    <x v="145"/>
    <x v="621"/>
    <m/>
    <m/>
    <m/>
    <m/>
    <m/>
    <m/>
  </r>
  <r>
    <s v="Auto Destruct"/>
    <x v="12"/>
    <n v="1998"/>
    <x v="1463"/>
    <x v="26"/>
    <s v="Jun"/>
    <x v="8"/>
    <x v="7"/>
    <x v="393"/>
    <x v="298"/>
    <x v="58"/>
    <x v="145"/>
    <x v="621"/>
    <m/>
    <m/>
    <m/>
    <m/>
    <m/>
    <m/>
  </r>
  <r>
    <s v="Ultimate Ghosts 'n Goblins"/>
    <x v="16"/>
    <n v="2006"/>
    <x v="7600"/>
    <x v="3"/>
    <s v="May"/>
    <x v="1"/>
    <x v="12"/>
    <x v="360"/>
    <x v="125"/>
    <x v="58"/>
    <x v="145"/>
    <x v="621"/>
    <n v="72"/>
    <n v="49"/>
    <n v="7.7"/>
    <n v="18"/>
    <s v="TOSE"/>
    <s v="E10+"/>
  </r>
  <r>
    <s v="Samurai Warriors 2"/>
    <x v="4"/>
    <n v="2006"/>
    <x v="2805"/>
    <x v="26"/>
    <s v="Jan"/>
    <x v="8"/>
    <x v="48"/>
    <x v="360"/>
    <x v="45"/>
    <x v="58"/>
    <x v="145"/>
    <x v="621"/>
    <n v="52"/>
    <n v="30"/>
    <n v="8.6999999999999993"/>
    <n v="18"/>
    <s v="Omega Force"/>
    <s v="T"/>
  </r>
  <r>
    <s v="TrackMania DS"/>
    <x v="3"/>
    <n v="2008"/>
    <x v="35"/>
    <x v="23"/>
    <s v="May"/>
    <x v="2"/>
    <x v="82"/>
    <x v="383"/>
    <x v="45"/>
    <x v="58"/>
    <x v="145"/>
    <x v="621"/>
    <n v="75"/>
    <n v="38"/>
    <n v="6.9"/>
    <n v="12"/>
    <s v="Firebrand Games"/>
    <s v="E"/>
  </r>
  <r>
    <s v="Dangerous Ji-San to 1000-nin no Otomodachi Yokoshima"/>
    <x v="10"/>
    <n v="2012"/>
    <x v="3056"/>
    <x v="5"/>
    <s v="Jan"/>
    <x v="8"/>
    <x v="25"/>
    <x v="180"/>
    <x v="125"/>
    <x v="36"/>
    <x v="106"/>
    <x v="621"/>
    <m/>
    <m/>
    <m/>
    <m/>
    <m/>
    <m/>
  </r>
  <r>
    <s v="GOTHA: Ismailia Seneki"/>
    <x v="23"/>
    <n v="1995"/>
    <x v="5283"/>
    <x v="30"/>
    <s v="Nov"/>
    <x v="11"/>
    <x v="8"/>
    <x v="180"/>
    <x v="125"/>
    <x v="36"/>
    <x v="106"/>
    <x v="621"/>
    <m/>
    <m/>
    <m/>
    <m/>
    <m/>
    <m/>
  </r>
  <r>
    <s v="Ultimate Fighting Championship: Throwdown"/>
    <x v="19"/>
    <n v="2002"/>
    <x v="7601"/>
    <x v="11"/>
    <s v="Apr"/>
    <x v="9"/>
    <x v="5"/>
    <x v="383"/>
    <x v="287"/>
    <x v="58"/>
    <x v="106"/>
    <x v="621"/>
    <n v="67"/>
    <n v="8"/>
    <s v="tbd"/>
    <m/>
    <s v="Crave"/>
    <s v="T"/>
  </r>
  <r>
    <s v="Major League Baseball 2K12"/>
    <x v="3"/>
    <n v="2012"/>
    <x v="6950"/>
    <x v="21"/>
    <s v="Oct"/>
    <x v="0"/>
    <x v="2"/>
    <x v="360"/>
    <x v="125"/>
    <x v="58"/>
    <x v="145"/>
    <x v="621"/>
    <m/>
    <m/>
    <s v="tbd"/>
    <m/>
    <s v="Visual Concepts"/>
    <s v="E"/>
  </r>
  <r>
    <s v="Zoo Tycoon (2013)"/>
    <x v="4"/>
    <n v="2013"/>
    <x v="3038"/>
    <x v="4"/>
    <s v="May"/>
    <x v="7"/>
    <x v="1"/>
    <x v="324"/>
    <x v="297"/>
    <x v="58"/>
    <x v="145"/>
    <x v="621"/>
    <m/>
    <m/>
    <m/>
    <m/>
    <m/>
    <m/>
  </r>
  <r>
    <s v="Silent Hunter III"/>
    <x v="14"/>
    <n v="2005"/>
    <x v="202"/>
    <x v="4"/>
    <s v="Sep"/>
    <x v="7"/>
    <x v="5"/>
    <x v="180"/>
    <x v="270"/>
    <x v="58"/>
    <x v="145"/>
    <x v="621"/>
    <n v="90"/>
    <n v="23"/>
    <n v="7.9"/>
    <n v="95"/>
    <s v="Ubisoft"/>
    <s v="T"/>
  </r>
  <r>
    <s v="Alien Syndrome"/>
    <x v="16"/>
    <n v="2007"/>
    <x v="481"/>
    <x v="20"/>
    <s v="Mar"/>
    <x v="3"/>
    <x v="8"/>
    <x v="360"/>
    <x v="125"/>
    <x v="58"/>
    <x v="145"/>
    <x v="621"/>
    <n v="51"/>
    <n v="20"/>
    <n v="6"/>
    <n v="9"/>
    <s v="Totally Games"/>
    <s v="T"/>
  </r>
  <r>
    <s v="Deep Fear"/>
    <x v="23"/>
    <n v="1998"/>
    <x v="7602"/>
    <x v="24"/>
    <s v="May"/>
    <x v="10"/>
    <x v="8"/>
    <x v="180"/>
    <x v="125"/>
    <x v="36"/>
    <x v="106"/>
    <x v="621"/>
    <m/>
    <m/>
    <m/>
    <m/>
    <m/>
    <m/>
  </r>
  <r>
    <s v="Skeleton Warriors"/>
    <x v="12"/>
    <n v="1996"/>
    <x v="7603"/>
    <x v="13"/>
    <s v="Jul"/>
    <x v="1"/>
    <x v="17"/>
    <x v="393"/>
    <x v="298"/>
    <x v="58"/>
    <x v="145"/>
    <x v="621"/>
    <m/>
    <m/>
    <m/>
    <m/>
    <m/>
    <m/>
  </r>
  <r>
    <s v="Ford vs. Chevy"/>
    <x v="13"/>
    <n v="2005"/>
    <x v="1189"/>
    <x v="11"/>
    <s v="May"/>
    <x v="2"/>
    <x v="63"/>
    <x v="383"/>
    <x v="287"/>
    <x v="58"/>
    <x v="106"/>
    <x v="621"/>
    <m/>
    <m/>
    <s v="tbd"/>
    <m/>
    <s v="2K Games"/>
    <s v="E"/>
  </r>
  <r>
    <s v="Endgame"/>
    <x v="6"/>
    <n v="2002"/>
    <x v="6625"/>
    <x v="24"/>
    <s v="Jul"/>
    <x v="6"/>
    <x v="87"/>
    <x v="393"/>
    <x v="298"/>
    <x v="58"/>
    <x v="145"/>
    <x v="621"/>
    <n v="57"/>
    <n v="12"/>
    <n v="6.8"/>
    <n v="5"/>
    <s v="Cunning Developments"/>
    <s v="T"/>
  </r>
  <r>
    <s v="The Dukes of Hazzard: Return of the General Lee"/>
    <x v="13"/>
    <n v="2004"/>
    <x v="83"/>
    <x v="7"/>
    <s v="Nov"/>
    <x v="2"/>
    <x v="5"/>
    <x v="383"/>
    <x v="287"/>
    <x v="58"/>
    <x v="106"/>
    <x v="621"/>
    <n v="49"/>
    <n v="18"/>
    <n v="7"/>
    <n v="4"/>
    <s v="Ratbag"/>
    <s v="E"/>
  </r>
  <r>
    <s v="Criminal Girls: Invite Only"/>
    <x v="16"/>
    <n v="2010"/>
    <x v="5977"/>
    <x v="15"/>
    <s v="Jun"/>
    <x v="3"/>
    <x v="131"/>
    <x v="180"/>
    <x v="125"/>
    <x v="36"/>
    <x v="106"/>
    <x v="621"/>
    <m/>
    <m/>
    <m/>
    <m/>
    <m/>
    <m/>
  </r>
  <r>
    <s v="Ultimate Duck Hunting"/>
    <x v="0"/>
    <n v="2009"/>
    <x v="5200"/>
    <x v="8"/>
    <s v="Jan"/>
    <x v="0"/>
    <x v="84"/>
    <x v="360"/>
    <x v="125"/>
    <x v="58"/>
    <x v="145"/>
    <x v="621"/>
    <n v="28"/>
    <n v="5"/>
    <s v="tbd"/>
    <m/>
    <s v="Mid Carolina Media"/>
    <s v="T"/>
  </r>
  <r>
    <s v="Just Dance: Disney Party 2"/>
    <x v="18"/>
    <n v="2015"/>
    <x v="3016"/>
    <x v="12"/>
    <s v="May"/>
    <x v="8"/>
    <x v="5"/>
    <x v="383"/>
    <x v="45"/>
    <x v="58"/>
    <x v="145"/>
    <x v="621"/>
    <m/>
    <m/>
    <s v="tbd"/>
    <m/>
    <s v="Ubisoft"/>
    <s v="E"/>
  </r>
  <r>
    <s v="Dreamer Series: Shop Owner"/>
    <x v="3"/>
    <n v="2009"/>
    <x v="724"/>
    <x v="3"/>
    <s v="May"/>
    <x v="7"/>
    <x v="41"/>
    <x v="360"/>
    <x v="125"/>
    <x v="58"/>
    <x v="145"/>
    <x v="621"/>
    <m/>
    <m/>
    <s v="tbd"/>
    <m/>
    <s v="Dreamcatcher"/>
    <s v="E"/>
  </r>
  <r>
    <s v="Virus"/>
    <x v="23"/>
    <n v="1997"/>
    <x v="7604"/>
    <x v="3"/>
    <s v="Mar"/>
    <x v="6"/>
    <x v="68"/>
    <x v="180"/>
    <x v="125"/>
    <x v="36"/>
    <x v="106"/>
    <x v="621"/>
    <m/>
    <m/>
    <m/>
    <m/>
    <m/>
    <m/>
  </r>
  <r>
    <s v="Jikkyou Powerful Pro Yakyuu Next"/>
    <x v="0"/>
    <n v="2009"/>
    <x v="7605"/>
    <x v="31"/>
    <s v="Jul"/>
    <x v="0"/>
    <x v="14"/>
    <x v="180"/>
    <x v="125"/>
    <x v="36"/>
    <x v="106"/>
    <x v="621"/>
    <m/>
    <m/>
    <m/>
    <m/>
    <m/>
    <m/>
  </r>
  <r>
    <s v="The Sims 3: Barnacle Bay"/>
    <x v="14"/>
    <n v="2011"/>
    <x v="6715"/>
    <x v="28"/>
    <s v="Mar"/>
    <x v="7"/>
    <x v="7"/>
    <x v="360"/>
    <x v="125"/>
    <x v="58"/>
    <x v="145"/>
    <x v="621"/>
    <m/>
    <m/>
    <n v="6.7"/>
    <n v="9"/>
    <s v="Maxis"/>
    <s v="T"/>
  </r>
  <r>
    <s v="WWE Crush Hour"/>
    <x v="19"/>
    <n v="2003"/>
    <x v="7606"/>
    <x v="5"/>
    <s v="Jun"/>
    <x v="2"/>
    <x v="28"/>
    <x v="383"/>
    <x v="287"/>
    <x v="58"/>
    <x v="106"/>
    <x v="621"/>
    <n v="55"/>
    <n v="14"/>
    <n v="7"/>
    <n v="5"/>
    <s v="Pacific Coast Power &amp; Light"/>
    <s v="T"/>
  </r>
  <r>
    <s v="Metal Gear Solid V: The Phantom Pain"/>
    <x v="14"/>
    <n v="2015"/>
    <x v="280"/>
    <x v="8"/>
    <s v="Oct"/>
    <x v="8"/>
    <x v="14"/>
    <x v="180"/>
    <x v="270"/>
    <x v="58"/>
    <x v="106"/>
    <x v="621"/>
    <n v="91"/>
    <n v="13"/>
    <n v="7.7"/>
    <n v="1963"/>
    <s v="Kojima Productions"/>
    <s v="M"/>
  </r>
  <r>
    <s v="Dragon Shadow Spell"/>
    <x v="6"/>
    <n v="2007"/>
    <x v="5704"/>
    <x v="4"/>
    <s v="Jun"/>
    <x v="3"/>
    <x v="386"/>
    <x v="180"/>
    <x v="125"/>
    <x v="36"/>
    <x v="106"/>
    <x v="621"/>
    <m/>
    <m/>
    <m/>
    <m/>
    <m/>
    <m/>
  </r>
  <r>
    <s v="Dragon Slayer: The Legend of Heroes"/>
    <x v="20"/>
    <n v="1994"/>
    <x v="5982"/>
    <x v="0"/>
    <s v="Mar"/>
    <x v="3"/>
    <x v="8"/>
    <x v="180"/>
    <x v="125"/>
    <x v="36"/>
    <x v="106"/>
    <x v="621"/>
    <m/>
    <m/>
    <m/>
    <m/>
    <m/>
    <m/>
  </r>
  <r>
    <s v="Sound Novel Tsukuru"/>
    <x v="7"/>
    <n v="1996"/>
    <x v="7607"/>
    <x v="31"/>
    <s v="Apr"/>
    <x v="5"/>
    <x v="49"/>
    <x v="180"/>
    <x v="125"/>
    <x v="36"/>
    <x v="106"/>
    <x v="621"/>
    <m/>
    <m/>
    <m/>
    <m/>
    <m/>
    <m/>
  </r>
  <r>
    <s v="The Idolm@ster"/>
    <x v="4"/>
    <n v="2007"/>
    <x v="5368"/>
    <x v="13"/>
    <s v="Oct"/>
    <x v="7"/>
    <x v="25"/>
    <x v="180"/>
    <x v="125"/>
    <x v="36"/>
    <x v="106"/>
    <x v="621"/>
    <m/>
    <m/>
    <m/>
    <m/>
    <m/>
    <m/>
  </r>
  <r>
    <s v="Momotarou Dentetsu 11"/>
    <x v="19"/>
    <n v="2002"/>
    <x v="1679"/>
    <x v="26"/>
    <s v="Feb"/>
    <x v="5"/>
    <x v="68"/>
    <x v="180"/>
    <x v="125"/>
    <x v="35"/>
    <x v="106"/>
    <x v="621"/>
    <m/>
    <m/>
    <m/>
    <m/>
    <m/>
    <m/>
  </r>
  <r>
    <s v="NHL Hitz 20-03"/>
    <x v="19"/>
    <n v="2002"/>
    <x v="2586"/>
    <x v="1"/>
    <s v="Mar"/>
    <x v="0"/>
    <x v="39"/>
    <x v="383"/>
    <x v="287"/>
    <x v="58"/>
    <x v="106"/>
    <x v="621"/>
    <n v="82"/>
    <n v="12"/>
    <n v="8.4"/>
    <n v="5"/>
    <s v="Midway"/>
    <s v="E"/>
  </r>
  <r>
    <s v="Adventure Time: Finn &amp; Jake Investigations"/>
    <x v="4"/>
    <n v="2015"/>
    <x v="7608"/>
    <x v="17"/>
    <s v="Apr"/>
    <x v="8"/>
    <x v="241"/>
    <x v="396"/>
    <x v="300"/>
    <x v="58"/>
    <x v="145"/>
    <x v="621"/>
    <m/>
    <m/>
    <m/>
    <m/>
    <m/>
    <m/>
  </r>
  <r>
    <s v="Guilty Gear XX Slash"/>
    <x v="6"/>
    <n v="2006"/>
    <x v="4040"/>
    <x v="24"/>
    <s v="Nov"/>
    <x v="9"/>
    <x v="100"/>
    <x v="180"/>
    <x v="125"/>
    <x v="36"/>
    <x v="106"/>
    <x v="621"/>
    <m/>
    <m/>
    <m/>
    <m/>
    <m/>
    <m/>
  </r>
  <r>
    <s v="C.O.P.: The Recruit"/>
    <x v="3"/>
    <n v="2009"/>
    <x v="7609"/>
    <x v="17"/>
    <s v="Nov"/>
    <x v="8"/>
    <x v="5"/>
    <x v="268"/>
    <x v="287"/>
    <x v="58"/>
    <x v="145"/>
    <x v="621"/>
    <n v="55"/>
    <n v="38"/>
    <n v="7.5"/>
    <n v="13"/>
    <s v="Velez &amp; Dubail"/>
    <s v="T"/>
  </r>
  <r>
    <s v="Mission Runway"/>
    <x v="3"/>
    <n v="2008"/>
    <x v="3365"/>
    <x v="7"/>
    <s v="Nov"/>
    <x v="7"/>
    <x v="21"/>
    <x v="360"/>
    <x v="45"/>
    <x v="58"/>
    <x v="145"/>
    <x v="621"/>
    <m/>
    <m/>
    <s v="tbd"/>
    <m/>
    <s v="THQ, Independent Arts"/>
    <s v="E"/>
  </r>
  <r>
    <s v="Urban Reign"/>
    <x v="6"/>
    <n v="2005"/>
    <x v="5036"/>
    <x v="4"/>
    <s v="May"/>
    <x v="8"/>
    <x v="25"/>
    <x v="393"/>
    <x v="298"/>
    <x v="58"/>
    <x v="145"/>
    <x v="621"/>
    <n v="60"/>
    <n v="44"/>
    <n v="8.1999999999999993"/>
    <n v="26"/>
    <s v="Namco"/>
    <s v="T"/>
  </r>
  <r>
    <s v="Super Robot Taisen Z Special Disc"/>
    <x v="6"/>
    <n v="2009"/>
    <x v="7610"/>
    <x v="0"/>
    <s v="Jul"/>
    <x v="5"/>
    <x v="25"/>
    <x v="180"/>
    <x v="125"/>
    <x v="36"/>
    <x v="106"/>
    <x v="621"/>
    <m/>
    <m/>
    <m/>
    <m/>
    <m/>
    <m/>
  </r>
  <r>
    <s v="Slayers Royal 2"/>
    <x v="23"/>
    <n v="1998"/>
    <x v="4440"/>
    <x v="11"/>
    <s v="Aug"/>
    <x v="3"/>
    <x v="154"/>
    <x v="180"/>
    <x v="125"/>
    <x v="36"/>
    <x v="106"/>
    <x v="621"/>
    <m/>
    <m/>
    <m/>
    <m/>
    <m/>
    <m/>
  </r>
  <r>
    <s v="Cate West: The Vanishing Files"/>
    <x v="0"/>
    <n v="2009"/>
    <x v="7611"/>
    <x v="15"/>
    <s v="Jun"/>
    <x v="10"/>
    <x v="60"/>
    <x v="360"/>
    <x v="125"/>
    <x v="58"/>
    <x v="145"/>
    <x v="621"/>
    <n v="65"/>
    <n v="8"/>
    <s v="tbd"/>
    <m/>
    <s v="Destineer"/>
    <s v="E10+"/>
  </r>
  <r>
    <s v="Soul Bubbles"/>
    <x v="3"/>
    <n v="2008"/>
    <x v="7612"/>
    <x v="8"/>
    <s v="Nov"/>
    <x v="4"/>
    <x v="21"/>
    <x v="268"/>
    <x v="287"/>
    <x v="58"/>
    <x v="145"/>
    <x v="621"/>
    <n v="78"/>
    <n v="33"/>
    <n v="8"/>
    <n v="22"/>
    <s v="Mekensleep"/>
    <s v="E"/>
  </r>
  <r>
    <s v="Resident Evil 3: Nemesis"/>
    <x v="19"/>
    <n v="2003"/>
    <x v="7613"/>
    <x v="11"/>
    <s v="Nov"/>
    <x v="8"/>
    <x v="12"/>
    <x v="383"/>
    <x v="287"/>
    <x v="58"/>
    <x v="106"/>
    <x v="621"/>
    <n v="62"/>
    <n v="14"/>
    <n v="8.3000000000000007"/>
    <n v="44"/>
    <s v="Capcom"/>
    <s v="M"/>
  </r>
  <r>
    <s v="All-Star Baseball 2004"/>
    <x v="19"/>
    <n v="2003"/>
    <x v="6736"/>
    <x v="19"/>
    <s v="Mar"/>
    <x v="0"/>
    <x v="30"/>
    <x v="383"/>
    <x v="287"/>
    <x v="58"/>
    <x v="106"/>
    <x v="621"/>
    <n v="80"/>
    <n v="14"/>
    <n v="9.1999999999999993"/>
    <n v="5"/>
    <s v="Acclaim"/>
    <s v="E"/>
  </r>
  <r>
    <s v="Bangai-O Spirits"/>
    <x v="3"/>
    <n v="2008"/>
    <x v="3068"/>
    <x v="27"/>
    <s v="Nov"/>
    <x v="6"/>
    <x v="58"/>
    <x v="360"/>
    <x v="125"/>
    <x v="58"/>
    <x v="145"/>
    <x v="621"/>
    <n v="83"/>
    <n v="38"/>
    <n v="8.1"/>
    <n v="27"/>
    <s v="Treasure"/>
    <s v="E10+"/>
  </r>
  <r>
    <s v="Valentino Rossi: The Game"/>
    <x v="9"/>
    <n v="2016"/>
    <x v="2855"/>
    <x v="1"/>
    <s v="Sep"/>
    <x v="2"/>
    <x v="25"/>
    <x v="365"/>
    <x v="300"/>
    <x v="58"/>
    <x v="145"/>
    <x v="621"/>
    <n v="75"/>
    <n v="19"/>
    <n v="8"/>
    <n v="50"/>
    <s v="Milestone, Milestone S.r.l"/>
    <s v="E"/>
  </r>
  <r>
    <s v="Ultimate Party Challenge"/>
    <x v="0"/>
    <n v="2009"/>
    <x v="317"/>
    <x v="25"/>
    <s v="Dec"/>
    <x v="5"/>
    <x v="14"/>
    <x v="360"/>
    <x v="125"/>
    <x v="58"/>
    <x v="145"/>
    <x v="621"/>
    <m/>
    <m/>
    <s v="tbd"/>
    <m/>
    <s v="Konami"/>
    <s v="E"/>
  </r>
  <r>
    <s v="Team Elimination Games"/>
    <x v="0"/>
    <n v="2009"/>
    <x v="7614"/>
    <x v="17"/>
    <s v="Nov"/>
    <x v="5"/>
    <x v="5"/>
    <x v="360"/>
    <x v="125"/>
    <x v="58"/>
    <x v="145"/>
    <x v="621"/>
    <m/>
    <m/>
    <s v="tbd"/>
    <m/>
    <s v="Ubisoft"/>
    <s v="E"/>
  </r>
  <r>
    <s v="Whac-A-Mole"/>
    <x v="3"/>
    <n v="2005"/>
    <x v="6122"/>
    <x v="29"/>
    <s v="Jul"/>
    <x v="4"/>
    <x v="84"/>
    <x v="360"/>
    <x v="125"/>
    <x v="58"/>
    <x v="145"/>
    <x v="621"/>
    <m/>
    <m/>
    <n v="5.4"/>
    <n v="7"/>
    <s v="DC Studios"/>
    <s v="E"/>
  </r>
  <r>
    <s v="Samurai Warriors Chronicles 3"/>
    <x v="10"/>
    <n v="2014"/>
    <x v="7615"/>
    <x v="11"/>
    <s v="Sep"/>
    <x v="8"/>
    <x v="48"/>
    <x v="180"/>
    <x v="125"/>
    <x v="36"/>
    <x v="106"/>
    <x v="621"/>
    <n v="63"/>
    <n v="13"/>
    <n v="6.1"/>
    <n v="10"/>
    <s v="Omega Force"/>
    <s v="T"/>
  </r>
  <r>
    <s v="Winter Stars"/>
    <x v="5"/>
    <n v="2011"/>
    <x v="7616"/>
    <x v="24"/>
    <s v="Sep"/>
    <x v="0"/>
    <x v="41"/>
    <x v="365"/>
    <x v="300"/>
    <x v="58"/>
    <x v="145"/>
    <x v="621"/>
    <n v="53"/>
    <n v="6"/>
    <s v="tbd"/>
    <m/>
    <s v="49Games"/>
    <s v="E"/>
  </r>
  <r>
    <s v="Dawn of Heroes"/>
    <x v="3"/>
    <n v="2010"/>
    <x v="4031"/>
    <x v="24"/>
    <s v="Aug"/>
    <x v="3"/>
    <x v="35"/>
    <x v="360"/>
    <x v="125"/>
    <x v="58"/>
    <x v="145"/>
    <x v="621"/>
    <n v="69"/>
    <n v="4"/>
    <s v="tbd"/>
    <m/>
    <s v="Wicked Studios"/>
    <s v="E10+"/>
  </r>
  <r>
    <s v="Lost in Blue: Shipwrecked"/>
    <x v="0"/>
    <n v="2008"/>
    <x v="7617"/>
    <x v="6"/>
    <s v="Aug"/>
    <x v="10"/>
    <x v="14"/>
    <x v="360"/>
    <x v="125"/>
    <x v="58"/>
    <x v="145"/>
    <x v="621"/>
    <n v="54"/>
    <n v="11"/>
    <n v="6"/>
    <n v="6"/>
    <s v="Hudson Soft"/>
    <s v="E10+"/>
  </r>
  <r>
    <s v="Salon Superstar"/>
    <x v="3"/>
    <n v="2009"/>
    <x v="7618"/>
    <x v="29"/>
    <s v="Sep"/>
    <x v="7"/>
    <x v="11"/>
    <x v="360"/>
    <x v="125"/>
    <x v="58"/>
    <x v="106"/>
    <x v="621"/>
    <m/>
    <m/>
    <s v="tbd"/>
    <m/>
    <s v="505 Games"/>
    <s v="E"/>
  </r>
  <r>
    <s v="Scooby-Doo! Who's Watching Who?"/>
    <x v="16"/>
    <n v="2006"/>
    <x v="4401"/>
    <x v="12"/>
    <s v="Jun"/>
    <x v="10"/>
    <x v="28"/>
    <x v="360"/>
    <x v="125"/>
    <x v="58"/>
    <x v="145"/>
    <x v="621"/>
    <m/>
    <m/>
    <m/>
    <m/>
    <m/>
    <m/>
  </r>
  <r>
    <s v="Madden NFL 08"/>
    <x v="19"/>
    <n v="2007"/>
    <x v="7619"/>
    <x v="26"/>
    <s v="Jul"/>
    <x v="0"/>
    <x v="7"/>
    <x v="383"/>
    <x v="287"/>
    <x v="58"/>
    <x v="106"/>
    <x v="621"/>
    <n v="75"/>
    <n v="4"/>
    <n v="7"/>
    <n v="7"/>
    <s v="EA Tiburon"/>
    <s v="E"/>
  </r>
  <r>
    <s v="Aliens in the Attic"/>
    <x v="0"/>
    <n v="2009"/>
    <x v="6382"/>
    <x v="27"/>
    <s v="Apr"/>
    <x v="8"/>
    <x v="289"/>
    <x v="360"/>
    <x v="125"/>
    <x v="58"/>
    <x v="145"/>
    <x v="621"/>
    <m/>
    <m/>
    <s v="tbd"/>
    <m/>
    <s v="Revistronic"/>
    <s v="E10+"/>
  </r>
  <r>
    <s v="Ro-Kyu-Bu!"/>
    <x v="16"/>
    <n v="2011"/>
    <x v="4666"/>
    <x v="30"/>
    <s v="Mar"/>
    <x v="10"/>
    <x v="154"/>
    <x v="180"/>
    <x v="125"/>
    <x v="36"/>
    <x v="106"/>
    <x v="621"/>
    <m/>
    <m/>
    <m/>
    <m/>
    <m/>
    <m/>
  </r>
  <r>
    <s v="Frogger Beyond"/>
    <x v="13"/>
    <n v="2002"/>
    <x v="7620"/>
    <x v="19"/>
    <s v="Nov"/>
    <x v="1"/>
    <x v="14"/>
    <x v="383"/>
    <x v="287"/>
    <x v="58"/>
    <x v="106"/>
    <x v="621"/>
    <m/>
    <m/>
    <s v="tbd"/>
    <m/>
    <s v="Konami"/>
    <s v="E"/>
  </r>
  <r>
    <s v="Katekyoo Hitman Reborn! DS: Flame Rumble Kaien Ring Soudatsuen!"/>
    <x v="3"/>
    <n v="2007"/>
    <x v="5176"/>
    <x v="32"/>
    <s v="Aug"/>
    <x v="9"/>
    <x v="197"/>
    <x v="180"/>
    <x v="125"/>
    <x v="36"/>
    <x v="106"/>
    <x v="621"/>
    <m/>
    <m/>
    <m/>
    <m/>
    <m/>
    <m/>
  </r>
  <r>
    <s v="World Championship Poker: Deluxe Series"/>
    <x v="3"/>
    <n v="2005"/>
    <x v="753"/>
    <x v="15"/>
    <s v="Apr"/>
    <x v="5"/>
    <x v="11"/>
    <x v="360"/>
    <x v="125"/>
    <x v="58"/>
    <x v="145"/>
    <x v="621"/>
    <n v="67"/>
    <n v="8"/>
    <s v="tbd"/>
    <m/>
    <s v="Sensory Sweep"/>
    <s v="E"/>
  </r>
  <r>
    <s v="Stuart Little 3: Big Photo Adventure"/>
    <x v="6"/>
    <n v="2005"/>
    <x v="648"/>
    <x v="10"/>
    <s v="Oct"/>
    <x v="1"/>
    <x v="3"/>
    <x v="393"/>
    <x v="298"/>
    <x v="58"/>
    <x v="145"/>
    <x v="621"/>
    <n v="71"/>
    <n v="5"/>
    <n v="7.7"/>
    <n v="7"/>
    <s v="Magenta Software"/>
    <s v="E"/>
  </r>
  <r>
    <s v="Ni Hao, Kai-lan: Super Game Day"/>
    <x v="6"/>
    <n v="2009"/>
    <x v="7621"/>
    <x v="29"/>
    <s v="Feb"/>
    <x v="5"/>
    <x v="2"/>
    <x v="393"/>
    <x v="298"/>
    <x v="58"/>
    <x v="145"/>
    <x v="621"/>
    <m/>
    <m/>
    <s v="tbd"/>
    <m/>
    <s v="Take-Two Interactive"/>
    <s v="E"/>
  </r>
  <r>
    <s v="Serious Sam 3: BFE"/>
    <x v="14"/>
    <n v="2011"/>
    <x v="5860"/>
    <x v="23"/>
    <s v="Mar"/>
    <x v="6"/>
    <x v="92"/>
    <x v="365"/>
    <x v="300"/>
    <x v="58"/>
    <x v="145"/>
    <x v="621"/>
    <n v="72"/>
    <n v="53"/>
    <n v="8.1999999999999993"/>
    <n v="586"/>
    <s v="Croteam"/>
    <m/>
  </r>
  <r>
    <s v="Ultimate Shooting Collection"/>
    <x v="0"/>
    <n v="2008"/>
    <x v="6567"/>
    <x v="2"/>
    <s v="Apr"/>
    <x v="6"/>
    <x v="387"/>
    <x v="360"/>
    <x v="125"/>
    <x v="58"/>
    <x v="106"/>
    <x v="621"/>
    <n v="66"/>
    <n v="4"/>
    <s v="tbd"/>
    <m/>
    <s v="MileStone Inc."/>
    <s v="E"/>
  </r>
  <r>
    <s v="Pro Yakyuu Famista DS 2010"/>
    <x v="3"/>
    <n v="2010"/>
    <x v="2519"/>
    <x v="18"/>
    <s v="Nov"/>
    <x v="0"/>
    <x v="25"/>
    <x v="180"/>
    <x v="125"/>
    <x v="36"/>
    <x v="106"/>
    <x v="621"/>
    <m/>
    <m/>
    <m/>
    <m/>
    <m/>
    <m/>
  </r>
  <r>
    <s v="Katekyoo Hitman Reborn! DS: Flame Rumble Hyper - Moeyo Mirai"/>
    <x v="3"/>
    <n v="2008"/>
    <x v="4692"/>
    <x v="9"/>
    <s v="Jun"/>
    <x v="9"/>
    <x v="197"/>
    <x v="180"/>
    <x v="125"/>
    <x v="36"/>
    <x v="106"/>
    <x v="621"/>
    <m/>
    <m/>
    <m/>
    <m/>
    <m/>
    <m/>
  </r>
  <r>
    <s v="Captain Tsubasa"/>
    <x v="6"/>
    <n v="2006"/>
    <x v="7622"/>
    <x v="10"/>
    <s v="Jul"/>
    <x v="0"/>
    <x v="25"/>
    <x v="180"/>
    <x v="125"/>
    <x v="36"/>
    <x v="106"/>
    <x v="621"/>
    <m/>
    <m/>
    <m/>
    <m/>
    <m/>
    <m/>
  </r>
  <r>
    <s v="Infernal: Hell's Vengeance"/>
    <x v="4"/>
    <n v="2009"/>
    <x v="7623"/>
    <x v="1"/>
    <s v="Aug"/>
    <x v="6"/>
    <x v="289"/>
    <x v="383"/>
    <x v="45"/>
    <x v="58"/>
    <x v="145"/>
    <x v="621"/>
    <n v="35"/>
    <n v="23"/>
    <n v="5.3"/>
    <n v="10"/>
    <s v="Metropolis Software"/>
    <s v="M"/>
  </r>
  <r>
    <s v="Pitfall: The Lost Expedition"/>
    <x v="19"/>
    <n v="2004"/>
    <x v="5227"/>
    <x v="28"/>
    <s v="Apr"/>
    <x v="1"/>
    <x v="4"/>
    <x v="383"/>
    <x v="287"/>
    <x v="58"/>
    <x v="106"/>
    <x v="621"/>
    <n v="73"/>
    <n v="25"/>
    <n v="8.6"/>
    <n v="8"/>
    <s v="Edge of Reality"/>
    <s v="E"/>
  </r>
  <r>
    <s v="No One Can Stop Mr. Domino!"/>
    <x v="12"/>
    <n v="1998"/>
    <x v="3461"/>
    <x v="30"/>
    <s v="Aug"/>
    <x v="5"/>
    <x v="40"/>
    <x v="393"/>
    <x v="298"/>
    <x v="58"/>
    <x v="106"/>
    <x v="621"/>
    <m/>
    <m/>
    <m/>
    <m/>
    <m/>
    <m/>
  </r>
  <r>
    <s v="Man vs. Wild"/>
    <x v="0"/>
    <n v="2011"/>
    <x v="7624"/>
    <x v="21"/>
    <s v="Aug"/>
    <x v="8"/>
    <x v="67"/>
    <x v="360"/>
    <x v="125"/>
    <x v="58"/>
    <x v="106"/>
    <x v="621"/>
    <m/>
    <m/>
    <s v="tbd"/>
    <m/>
    <s v="Scientifically Proven"/>
    <s v="T"/>
  </r>
  <r>
    <s v="GT Advance 3: Pro Concept Racing"/>
    <x v="8"/>
    <n v="2002"/>
    <x v="558"/>
    <x v="17"/>
    <s v="May"/>
    <x v="2"/>
    <x v="28"/>
    <x v="268"/>
    <x v="287"/>
    <x v="58"/>
    <x v="106"/>
    <x v="621"/>
    <n v="74"/>
    <n v="14"/>
    <s v="tbd"/>
    <m/>
    <s v="MTO"/>
    <s v="E"/>
  </r>
  <r>
    <s v="Duke Nukem: Land of the Babes"/>
    <x v="12"/>
    <n v="2000"/>
    <x v="2226"/>
    <x v="12"/>
    <s v="Jul"/>
    <x v="6"/>
    <x v="10"/>
    <x v="393"/>
    <x v="298"/>
    <x v="58"/>
    <x v="106"/>
    <x v="621"/>
    <n v="37"/>
    <n v="7"/>
    <n v="6.8"/>
    <n v="20"/>
    <s v="n-Space"/>
    <s v="M"/>
  </r>
  <r>
    <s v="Majin Tensei"/>
    <x v="7"/>
    <n v="1994"/>
    <x v="1390"/>
    <x v="33"/>
    <s v="Jun"/>
    <x v="3"/>
    <x v="91"/>
    <x v="180"/>
    <x v="125"/>
    <x v="36"/>
    <x v="106"/>
    <x v="621"/>
    <m/>
    <m/>
    <m/>
    <m/>
    <m/>
    <m/>
  </r>
  <r>
    <s v="Yoru no Nai Kuni"/>
    <x v="9"/>
    <n v="2015"/>
    <x v="1362"/>
    <x v="28"/>
    <s v="Feb"/>
    <x v="3"/>
    <x v="48"/>
    <x v="180"/>
    <x v="125"/>
    <x v="36"/>
    <x v="106"/>
    <x v="621"/>
    <m/>
    <m/>
    <m/>
    <m/>
    <m/>
    <m/>
  </r>
  <r>
    <s v="Dragon Force II: Kamisarishi Daichi ni"/>
    <x v="23"/>
    <n v="1998"/>
    <x v="7625"/>
    <x v="31"/>
    <s v="Sep"/>
    <x v="11"/>
    <x v="8"/>
    <x v="180"/>
    <x v="125"/>
    <x v="36"/>
    <x v="106"/>
    <x v="621"/>
    <m/>
    <m/>
    <m/>
    <m/>
    <m/>
    <m/>
  </r>
  <r>
    <s v="Monkey Hero"/>
    <x v="12"/>
    <n v="1998"/>
    <x v="4509"/>
    <x v="5"/>
    <s v="Mar"/>
    <x v="8"/>
    <x v="2"/>
    <x v="393"/>
    <x v="298"/>
    <x v="58"/>
    <x v="106"/>
    <x v="621"/>
    <m/>
    <m/>
    <m/>
    <m/>
    <m/>
    <m/>
  </r>
  <r>
    <s v="Sumikko Gurashi: Mura o Tsukurundesu"/>
    <x v="10"/>
    <n v="2016"/>
    <x v="7626"/>
    <x v="23"/>
    <s v="Apr"/>
    <x v="5"/>
    <x v="228"/>
    <x v="180"/>
    <x v="125"/>
    <x v="36"/>
    <x v="106"/>
    <x v="621"/>
    <m/>
    <m/>
    <m/>
    <m/>
    <m/>
    <m/>
  </r>
  <r>
    <s v="Puchi Puchi Virus"/>
    <x v="3"/>
    <n v="2007"/>
    <x v="6154"/>
    <x v="17"/>
    <s v="Sep"/>
    <x v="4"/>
    <x v="163"/>
    <x v="360"/>
    <x v="125"/>
    <x v="58"/>
    <x v="145"/>
    <x v="621"/>
    <n v="73"/>
    <n v="17"/>
    <n v="4.2"/>
    <n v="5"/>
    <s v="Jaleco Entertainment"/>
    <s v="E"/>
  </r>
  <r>
    <s v="Krazy Ivan"/>
    <x v="12"/>
    <n v="1995"/>
    <x v="7627"/>
    <x v="6"/>
    <s v="May"/>
    <x v="7"/>
    <x v="85"/>
    <x v="393"/>
    <x v="298"/>
    <x v="58"/>
    <x v="106"/>
    <x v="621"/>
    <m/>
    <m/>
    <m/>
    <m/>
    <m/>
    <m/>
  </r>
  <r>
    <s v="Need For Speed: Undercover"/>
    <x v="14"/>
    <n v="2008"/>
    <x v="1544"/>
    <x v="33"/>
    <s v="Oct"/>
    <x v="2"/>
    <x v="7"/>
    <x v="180"/>
    <x v="270"/>
    <x v="58"/>
    <x v="145"/>
    <x v="621"/>
    <n v="65"/>
    <n v="18"/>
    <n v="4.9000000000000004"/>
    <n v="231"/>
    <s v="EA Black Box"/>
    <s v="T"/>
  </r>
  <r>
    <s v="Quo Vadis"/>
    <x v="23"/>
    <n v="1995"/>
    <x v="4062"/>
    <x v="0"/>
    <s v="Jul"/>
    <x v="11"/>
    <x v="388"/>
    <x v="180"/>
    <x v="125"/>
    <x v="36"/>
    <x v="106"/>
    <x v="621"/>
    <m/>
    <m/>
    <m/>
    <m/>
    <m/>
    <m/>
  </r>
  <r>
    <s v="Need for Speed: Most Wanted"/>
    <x v="14"/>
    <n v="2012"/>
    <x v="7590"/>
    <x v="25"/>
    <s v="Aug"/>
    <x v="2"/>
    <x v="7"/>
    <x v="180"/>
    <x v="297"/>
    <x v="58"/>
    <x v="133"/>
    <x v="621"/>
    <n v="82"/>
    <n v="19"/>
    <n v="8.5"/>
    <n v="525"/>
    <s v="Black Box"/>
    <s v="T"/>
  </r>
  <r>
    <s v="PQ: Practical Intelligence Quotient"/>
    <x v="16"/>
    <n v="2005"/>
    <x v="5896"/>
    <x v="16"/>
    <s v="Dec"/>
    <x v="4"/>
    <x v="58"/>
    <x v="360"/>
    <x v="125"/>
    <x v="58"/>
    <x v="145"/>
    <x v="621"/>
    <n v="69"/>
    <n v="34"/>
    <s v="tbd"/>
    <m/>
    <s v="Now Production"/>
    <s v="E"/>
  </r>
  <r>
    <s v="The Wolf Among Us"/>
    <x v="17"/>
    <n v="2014"/>
    <x v="7628"/>
    <x v="30"/>
    <s v="Jul"/>
    <x v="10"/>
    <x v="173"/>
    <x v="268"/>
    <x v="287"/>
    <x v="58"/>
    <x v="145"/>
    <x v="621"/>
    <m/>
    <m/>
    <n v="8.5"/>
    <n v="82"/>
    <s v="Telltale Games"/>
    <s v="M"/>
  </r>
  <r>
    <s v="Fate/Tiger Colosseum"/>
    <x v="16"/>
    <n v="2007"/>
    <x v="3632"/>
    <x v="10"/>
    <s v="Jul"/>
    <x v="9"/>
    <x v="12"/>
    <x v="180"/>
    <x v="125"/>
    <x v="36"/>
    <x v="106"/>
    <x v="621"/>
    <m/>
    <m/>
    <m/>
    <m/>
    <m/>
    <m/>
  </r>
  <r>
    <s v="SCORE International Baja 1000: The Official Game"/>
    <x v="5"/>
    <n v="2008"/>
    <x v="2968"/>
    <x v="4"/>
    <s v="Feb"/>
    <x v="2"/>
    <x v="4"/>
    <x v="360"/>
    <x v="125"/>
    <x v="58"/>
    <x v="145"/>
    <x v="621"/>
    <m/>
    <m/>
    <m/>
    <m/>
    <m/>
    <m/>
  </r>
  <r>
    <s v="10 Minute Solution"/>
    <x v="0"/>
    <n v="2010"/>
    <x v="7629"/>
    <x v="18"/>
    <s v="May"/>
    <x v="0"/>
    <x v="4"/>
    <x v="383"/>
    <x v="45"/>
    <x v="58"/>
    <x v="145"/>
    <x v="621"/>
    <m/>
    <m/>
    <s v="tbd"/>
    <m/>
    <s v="Anchor Bay Entertainment"/>
    <s v="E"/>
  </r>
  <r>
    <s v="Dragon Ball Z: The Legacy of Goku I &amp; II"/>
    <x v="8"/>
    <n v="2005"/>
    <x v="7630"/>
    <x v="24"/>
    <s v="Aug"/>
    <x v="3"/>
    <x v="10"/>
    <x v="268"/>
    <x v="287"/>
    <x v="58"/>
    <x v="106"/>
    <x v="621"/>
    <m/>
    <m/>
    <m/>
    <m/>
    <m/>
    <m/>
  </r>
  <r>
    <s v="Family Game Night 4: The Game Show"/>
    <x v="4"/>
    <n v="2011"/>
    <x v="7425"/>
    <x v="11"/>
    <s v="Jan"/>
    <x v="5"/>
    <x v="7"/>
    <x v="360"/>
    <x v="125"/>
    <x v="58"/>
    <x v="145"/>
    <x v="621"/>
    <m/>
    <m/>
    <s v="tbd"/>
    <m/>
    <s v="Electronic Arts"/>
    <s v="E"/>
  </r>
  <r>
    <s v="R: Racing Evolution"/>
    <x v="19"/>
    <n v="2003"/>
    <x v="6943"/>
    <x v="32"/>
    <s v="Aug"/>
    <x v="2"/>
    <x v="25"/>
    <x v="383"/>
    <x v="287"/>
    <x v="58"/>
    <x v="106"/>
    <x v="621"/>
    <n v="67"/>
    <n v="35"/>
    <s v="tbd"/>
    <m/>
    <s v="Namco"/>
    <s v="T"/>
  </r>
  <r>
    <s v="Romance of the Three Kingdoms 13"/>
    <x v="9"/>
    <n v="2015"/>
    <x v="7631"/>
    <x v="34"/>
    <s v="Jan"/>
    <x v="8"/>
    <x v="48"/>
    <x v="324"/>
    <x v="125"/>
    <x v="69"/>
    <x v="145"/>
    <x v="621"/>
    <m/>
    <m/>
    <m/>
    <m/>
    <m/>
    <m/>
  </r>
  <r>
    <s v="Zero Escape: Zero Time Dilemma"/>
    <x v="10"/>
    <n v="2016"/>
    <x v="6774"/>
    <x v="10"/>
    <s v="Dec"/>
    <x v="10"/>
    <x v="389"/>
    <x v="268"/>
    <x v="125"/>
    <x v="64"/>
    <x v="145"/>
    <x v="621"/>
    <n v="81"/>
    <n v="18"/>
    <n v="8.5"/>
    <n v="72"/>
    <s v="Spike Chunsoft, Chime"/>
    <s v="M"/>
  </r>
  <r>
    <s v="Stella Deus: The Gate of Eternity"/>
    <x v="6"/>
    <n v="2004"/>
    <x v="7632"/>
    <x v="10"/>
    <s v="Feb"/>
    <x v="11"/>
    <x v="11"/>
    <x v="393"/>
    <x v="298"/>
    <x v="58"/>
    <x v="145"/>
    <x v="621"/>
    <n v="75"/>
    <n v="31"/>
    <n v="8"/>
    <n v="9"/>
    <s v="Pinegrow"/>
    <s v="T"/>
  </r>
  <r>
    <s v="Vietcong: Purple Haze"/>
    <x v="13"/>
    <n v="2004"/>
    <x v="7633"/>
    <x v="15"/>
    <s v="Apr"/>
    <x v="6"/>
    <x v="212"/>
    <x v="383"/>
    <x v="287"/>
    <x v="58"/>
    <x v="106"/>
    <x v="621"/>
    <n v="57"/>
    <n v="32"/>
    <n v="8.4"/>
    <n v="11"/>
    <s v="Coyote Developments"/>
    <s v="M"/>
  </r>
  <r>
    <s v="Conflict: Desert Storm"/>
    <x v="19"/>
    <n v="2003"/>
    <x v="1909"/>
    <x v="3"/>
    <s v="Jan"/>
    <x v="6"/>
    <x v="113"/>
    <x v="383"/>
    <x v="287"/>
    <x v="58"/>
    <x v="106"/>
    <x v="621"/>
    <n v="62"/>
    <n v="19"/>
    <n v="8.4"/>
    <n v="13"/>
    <s v="Pivotal Games"/>
    <s v="T"/>
  </r>
  <r>
    <s v="One Piece: Gear Spirit"/>
    <x v="3"/>
    <n v="2007"/>
    <x v="7161"/>
    <x v="4"/>
    <s v="Sep"/>
    <x v="9"/>
    <x v="25"/>
    <x v="180"/>
    <x v="125"/>
    <x v="36"/>
    <x v="106"/>
    <x v="621"/>
    <m/>
    <m/>
    <m/>
    <m/>
    <m/>
    <m/>
  </r>
  <r>
    <s v="Tales of Fandom Vol.2"/>
    <x v="6"/>
    <n v="2007"/>
    <x v="7428"/>
    <x v="7"/>
    <s v="Nov"/>
    <x v="3"/>
    <x v="25"/>
    <x v="180"/>
    <x v="125"/>
    <x v="36"/>
    <x v="106"/>
    <x v="621"/>
    <m/>
    <m/>
    <m/>
    <m/>
    <m/>
    <m/>
  </r>
  <r>
    <s v="Genkai Totsuki Moero Chronicle"/>
    <x v="22"/>
    <n v="2014"/>
    <x v="937"/>
    <x v="21"/>
    <s v="Jan"/>
    <x v="3"/>
    <x v="266"/>
    <x v="180"/>
    <x v="125"/>
    <x v="36"/>
    <x v="106"/>
    <x v="621"/>
    <m/>
    <m/>
    <m/>
    <m/>
    <m/>
    <m/>
  </r>
  <r>
    <s v="Minna no Joushiki Ryoku TV"/>
    <x v="0"/>
    <n v="2008"/>
    <x v="7634"/>
    <x v="24"/>
    <s v="Aug"/>
    <x v="5"/>
    <x v="0"/>
    <x v="180"/>
    <x v="125"/>
    <x v="36"/>
    <x v="106"/>
    <x v="621"/>
    <m/>
    <m/>
    <m/>
    <m/>
    <m/>
    <m/>
  </r>
  <r>
    <s v="P.T.O. IV: Pacific Theater of Operations"/>
    <x v="6"/>
    <n v="2002"/>
    <x v="5545"/>
    <x v="20"/>
    <s v="Oct"/>
    <x v="11"/>
    <x v="48"/>
    <x v="393"/>
    <x v="298"/>
    <x v="58"/>
    <x v="145"/>
    <x v="621"/>
    <n v="71"/>
    <n v="12"/>
    <n v="6.6"/>
    <n v="5"/>
    <s v="Koei"/>
    <s v="E"/>
  </r>
  <r>
    <s v="Bella Sara"/>
    <x v="3"/>
    <n v="2008"/>
    <x v="7051"/>
    <x v="11"/>
    <s v="Dec"/>
    <x v="5"/>
    <x v="34"/>
    <x v="393"/>
    <x v="298"/>
    <x v="58"/>
    <x v="145"/>
    <x v="621"/>
    <m/>
    <m/>
    <s v="tbd"/>
    <m/>
    <s v="Razorback Developments"/>
    <s v="E"/>
  </r>
  <r>
    <s v="Tears to Tiara: Garland of the Earth"/>
    <x v="5"/>
    <n v="2008"/>
    <x v="4687"/>
    <x v="4"/>
    <s v="May"/>
    <x v="11"/>
    <x v="315"/>
    <x v="180"/>
    <x v="125"/>
    <x v="36"/>
    <x v="106"/>
    <x v="621"/>
    <m/>
    <m/>
    <m/>
    <m/>
    <m/>
    <m/>
  </r>
  <r>
    <s v="The Penguins of Madagascar: Dr. Blowhole Returns - Again!"/>
    <x v="0"/>
    <n v="2011"/>
    <x v="2691"/>
    <x v="23"/>
    <s v="Jun"/>
    <x v="8"/>
    <x v="28"/>
    <x v="393"/>
    <x v="298"/>
    <x v="58"/>
    <x v="145"/>
    <x v="621"/>
    <m/>
    <m/>
    <m/>
    <m/>
    <m/>
    <m/>
  </r>
  <r>
    <s v="Backyard NBA Basketball"/>
    <x v="3"/>
    <n v="2007"/>
    <x v="1808"/>
    <x v="14"/>
    <s v="Mar"/>
    <x v="0"/>
    <x v="10"/>
    <x v="360"/>
    <x v="125"/>
    <x v="58"/>
    <x v="145"/>
    <x v="621"/>
    <m/>
    <m/>
    <m/>
    <m/>
    <m/>
    <m/>
  </r>
  <r>
    <s v="Mind Quiz: Your Brain Coach"/>
    <x v="3"/>
    <n v="2006"/>
    <x v="5629"/>
    <x v="12"/>
    <s v="Jan"/>
    <x v="5"/>
    <x v="5"/>
    <x v="180"/>
    <x v="125"/>
    <x v="36"/>
    <x v="106"/>
    <x v="621"/>
    <m/>
    <m/>
    <s v="tbd"/>
    <m/>
    <s v="Ubisoft"/>
    <s v="E"/>
  </r>
  <r>
    <s v="Elebits: The Adventures of Kai and Zero"/>
    <x v="3"/>
    <n v="2008"/>
    <x v="2290"/>
    <x v="15"/>
    <s v="Apr"/>
    <x v="10"/>
    <x v="14"/>
    <x v="360"/>
    <x v="125"/>
    <x v="58"/>
    <x v="145"/>
    <x v="621"/>
    <n v="75"/>
    <n v="15"/>
    <n v="8.3000000000000007"/>
    <n v="4"/>
    <s v="Konami"/>
    <s v="E"/>
  </r>
  <r>
    <s v="Aikatsu! My No.1 Stage!"/>
    <x v="10"/>
    <n v="2015"/>
    <x v="7635"/>
    <x v="5"/>
    <s v="Dec"/>
    <x v="5"/>
    <x v="25"/>
    <x v="180"/>
    <x v="125"/>
    <x v="36"/>
    <x v="106"/>
    <x v="621"/>
    <m/>
    <m/>
    <m/>
    <m/>
    <m/>
    <m/>
  </r>
  <r>
    <s v="Codename: Kids Next Door: Operation S.O.D.A."/>
    <x v="8"/>
    <n v="2004"/>
    <x v="7636"/>
    <x v="3"/>
    <s v="Mar"/>
    <x v="1"/>
    <x v="63"/>
    <x v="268"/>
    <x v="287"/>
    <x v="58"/>
    <x v="106"/>
    <x v="621"/>
    <m/>
    <m/>
    <s v="tbd"/>
    <m/>
    <s v="Vicarious Visions"/>
    <s v="E"/>
  </r>
  <r>
    <s v="Far Cry Instincts Evolution"/>
    <x v="13"/>
    <n v="2006"/>
    <x v="7637"/>
    <x v="8"/>
    <s v="Jul"/>
    <x v="6"/>
    <x v="5"/>
    <x v="383"/>
    <x v="287"/>
    <x v="58"/>
    <x v="106"/>
    <x v="621"/>
    <n v="78"/>
    <n v="15"/>
    <n v="6.3"/>
    <n v="32"/>
    <s v="Ubisoft Montreal"/>
    <s v="M"/>
  </r>
  <r>
    <s v="Pinball Hall of Fame: The Gottlieb Collection"/>
    <x v="13"/>
    <n v="2004"/>
    <x v="7638"/>
    <x v="31"/>
    <s v="May"/>
    <x v="5"/>
    <x v="67"/>
    <x v="383"/>
    <x v="287"/>
    <x v="58"/>
    <x v="106"/>
    <x v="621"/>
    <m/>
    <m/>
    <m/>
    <m/>
    <m/>
    <m/>
  </r>
  <r>
    <s v="Conception: Please Give Birth to My Child!"/>
    <x v="16"/>
    <n v="2012"/>
    <x v="7639"/>
    <x v="5"/>
    <s v="Aug"/>
    <x v="3"/>
    <x v="130"/>
    <x v="180"/>
    <x v="125"/>
    <x v="36"/>
    <x v="106"/>
    <x v="621"/>
    <m/>
    <m/>
    <m/>
    <m/>
    <m/>
    <m/>
  </r>
  <r>
    <s v="Rayman Origins"/>
    <x v="14"/>
    <n v="2012"/>
    <x v="5860"/>
    <x v="23"/>
    <s v="Mar"/>
    <x v="1"/>
    <x v="5"/>
    <x v="180"/>
    <x v="297"/>
    <x v="58"/>
    <x v="145"/>
    <x v="621"/>
    <n v="86"/>
    <n v="11"/>
    <n v="8.4"/>
    <n v="337"/>
    <s v="UBlart Montpellier"/>
    <s v="E10+"/>
  </r>
  <r>
    <s v="Medal of Honor: Underground"/>
    <x v="8"/>
    <n v="2002"/>
    <x v="7640"/>
    <x v="30"/>
    <s v="Apr"/>
    <x v="6"/>
    <x v="84"/>
    <x v="268"/>
    <x v="287"/>
    <x v="58"/>
    <x v="106"/>
    <x v="621"/>
    <n v="46"/>
    <n v="5"/>
    <n v="1.7"/>
    <n v="11"/>
    <s v="Rebellion"/>
    <s v="T"/>
  </r>
  <r>
    <s v="Super Football"/>
    <x v="15"/>
    <n v="1987"/>
    <x v="5441"/>
    <x v="4"/>
    <s v="Feb"/>
    <x v="0"/>
    <x v="10"/>
    <x v="360"/>
    <x v="125"/>
    <x v="58"/>
    <x v="106"/>
    <x v="621"/>
    <m/>
    <m/>
    <m/>
    <m/>
    <m/>
    <m/>
  </r>
  <r>
    <s v="The Idolmaster: Gravure For You! Vol. 3"/>
    <x v="5"/>
    <n v="2011"/>
    <x v="35"/>
    <x v="23"/>
    <s v="May"/>
    <x v="5"/>
    <x v="25"/>
    <x v="180"/>
    <x v="125"/>
    <x v="36"/>
    <x v="106"/>
    <x v="621"/>
    <m/>
    <m/>
    <m/>
    <m/>
    <m/>
    <m/>
  </r>
  <r>
    <s v="Cosmic Family"/>
    <x v="0"/>
    <n v="2007"/>
    <x v="7224"/>
    <x v="4"/>
    <s v="Jan"/>
    <x v="5"/>
    <x v="5"/>
    <x v="360"/>
    <x v="125"/>
    <x v="58"/>
    <x v="145"/>
    <x v="621"/>
    <n v="54"/>
    <n v="6"/>
    <n v="5.7"/>
    <n v="6"/>
    <s v="Ubisoft Barcelona"/>
    <s v="E"/>
  </r>
  <r>
    <s v="Scooby-Doo! Unmasked"/>
    <x v="13"/>
    <n v="2005"/>
    <x v="3148"/>
    <x v="28"/>
    <s v="Jan"/>
    <x v="1"/>
    <x v="28"/>
    <x v="383"/>
    <x v="287"/>
    <x v="58"/>
    <x v="106"/>
    <x v="621"/>
    <m/>
    <m/>
    <m/>
    <m/>
    <m/>
    <m/>
  </r>
  <r>
    <s v="Yoru no Nai Kuni"/>
    <x v="22"/>
    <n v="2015"/>
    <x v="7641"/>
    <x v="22"/>
    <s v="Nov"/>
    <x v="3"/>
    <x v="48"/>
    <x v="180"/>
    <x v="125"/>
    <x v="36"/>
    <x v="106"/>
    <x v="621"/>
    <m/>
    <m/>
    <m/>
    <m/>
    <m/>
    <m/>
  </r>
  <r>
    <s v="Driven"/>
    <x v="19"/>
    <n v="2002"/>
    <x v="7642"/>
    <x v="3"/>
    <s v="Sep"/>
    <x v="2"/>
    <x v="176"/>
    <x v="383"/>
    <x v="287"/>
    <x v="58"/>
    <x v="106"/>
    <x v="621"/>
    <n v="55"/>
    <n v="12"/>
    <s v="tbd"/>
    <m/>
    <s v="Bam Entertainment"/>
    <s v="T"/>
  </r>
  <r>
    <s v="Dynasty Warriors 3"/>
    <x v="13"/>
    <n v="2002"/>
    <x v="7621"/>
    <x v="29"/>
    <s v="Feb"/>
    <x v="8"/>
    <x v="28"/>
    <x v="383"/>
    <x v="287"/>
    <x v="58"/>
    <x v="106"/>
    <x v="621"/>
    <n v="70"/>
    <n v="11"/>
    <n v="8.9"/>
    <n v="20"/>
    <s v="Omega Force"/>
    <s v="T"/>
  </r>
  <r>
    <s v="Tennis no Oji-Sama Gyutto! DokiDoki Survival - Umi to Yama no Love Passion"/>
    <x v="3"/>
    <n v="2011"/>
    <x v="2018"/>
    <x v="12"/>
    <s v="Feb"/>
    <x v="0"/>
    <x v="14"/>
    <x v="180"/>
    <x v="125"/>
    <x v="36"/>
    <x v="106"/>
    <x v="621"/>
    <m/>
    <m/>
    <m/>
    <m/>
    <m/>
    <m/>
  </r>
  <r>
    <s v="Nicola Kanshuu: Model Oshare * Audition Platina"/>
    <x v="10"/>
    <n v="2012"/>
    <x v="6410"/>
    <x v="6"/>
    <s v="Jul"/>
    <x v="8"/>
    <x v="79"/>
    <x v="180"/>
    <x v="125"/>
    <x v="36"/>
    <x v="106"/>
    <x v="621"/>
    <m/>
    <m/>
    <m/>
    <m/>
    <m/>
    <m/>
  </r>
  <r>
    <s v="Jimmie Johnson's Anything With an Engine"/>
    <x v="5"/>
    <n v="2011"/>
    <x v="775"/>
    <x v="9"/>
    <s v="Feb"/>
    <x v="2"/>
    <x v="14"/>
    <x v="360"/>
    <x v="125"/>
    <x v="58"/>
    <x v="145"/>
    <x v="621"/>
    <n v="67"/>
    <n v="5"/>
    <n v="6.8"/>
    <n v="4"/>
    <s v="Isopod Labs"/>
    <s v="E10+"/>
  </r>
  <r>
    <s v="MTV Music Generator 3: This Is the Remix"/>
    <x v="13"/>
    <n v="2004"/>
    <x v="5294"/>
    <x v="21"/>
    <s v="Jul"/>
    <x v="5"/>
    <x v="34"/>
    <x v="383"/>
    <x v="287"/>
    <x v="58"/>
    <x v="106"/>
    <x v="621"/>
    <n v="79"/>
    <n v="26"/>
    <n v="5.4"/>
    <n v="10"/>
    <s v="Mix Max"/>
    <s v="T"/>
  </r>
  <r>
    <s v="Fairy Tail: Portable Guild 2"/>
    <x v="16"/>
    <n v="2011"/>
    <x v="7643"/>
    <x v="20"/>
    <s v="Jun"/>
    <x v="9"/>
    <x v="14"/>
    <x v="180"/>
    <x v="125"/>
    <x v="36"/>
    <x v="106"/>
    <x v="621"/>
    <m/>
    <m/>
    <m/>
    <m/>
    <m/>
    <m/>
  </r>
  <r>
    <s v="Party Pigs: Farmyard Games"/>
    <x v="0"/>
    <n v="2009"/>
    <x v="7644"/>
    <x v="6"/>
    <s v="May"/>
    <x v="5"/>
    <x v="335"/>
    <x v="360"/>
    <x v="125"/>
    <x v="58"/>
    <x v="106"/>
    <x v="622"/>
    <m/>
    <m/>
    <s v="tbd"/>
    <m/>
    <s v="Data Design Interactive"/>
    <s v="E"/>
  </r>
  <r>
    <s v="Imagine: My Restaurant"/>
    <x v="3"/>
    <n v="2009"/>
    <x v="7645"/>
    <x v="17"/>
    <s v="Apr"/>
    <x v="7"/>
    <x v="5"/>
    <x v="180"/>
    <x v="270"/>
    <x v="58"/>
    <x v="145"/>
    <x v="622"/>
    <m/>
    <m/>
    <m/>
    <m/>
    <m/>
    <m/>
  </r>
  <r>
    <s v="Grand Ages: Medieval"/>
    <x v="9"/>
    <n v="2015"/>
    <x v="2168"/>
    <x v="30"/>
    <s v="Feb"/>
    <x v="11"/>
    <x v="206"/>
    <x v="180"/>
    <x v="300"/>
    <x v="64"/>
    <x v="145"/>
    <x v="622"/>
    <n v="64"/>
    <n v="10"/>
    <n v="7.1"/>
    <n v="12"/>
    <s v="Gaming Minds Studios"/>
    <s v="T"/>
  </r>
  <r>
    <s v="Wizardry: Llylgamyn Saga"/>
    <x v="12"/>
    <n v="1998"/>
    <x v="7646"/>
    <x v="27"/>
    <s v="Jun"/>
    <x v="3"/>
    <x v="390"/>
    <x v="180"/>
    <x v="125"/>
    <x v="35"/>
    <x v="106"/>
    <x v="622"/>
    <m/>
    <m/>
    <m/>
    <m/>
    <m/>
    <m/>
  </r>
  <r>
    <s v="Supremacy MMA"/>
    <x v="22"/>
    <n v="2012"/>
    <x v="2575"/>
    <x v="9"/>
    <s v="May"/>
    <x v="9"/>
    <x v="11"/>
    <x v="324"/>
    <x v="203"/>
    <x v="58"/>
    <x v="145"/>
    <x v="622"/>
    <m/>
    <m/>
    <m/>
    <m/>
    <m/>
    <m/>
  </r>
  <r>
    <s v="Kinnikuman Muscle Grand Prix Max 2: Tokumori"/>
    <x v="6"/>
    <n v="2008"/>
    <x v="671"/>
    <x v="34"/>
    <s v="Sep"/>
    <x v="9"/>
    <x v="25"/>
    <x v="180"/>
    <x v="125"/>
    <x v="35"/>
    <x v="106"/>
    <x v="622"/>
    <m/>
    <m/>
    <m/>
    <m/>
    <m/>
    <m/>
  </r>
  <r>
    <s v="Gale Racer"/>
    <x v="23"/>
    <n v="1994"/>
    <x v="1572"/>
    <x v="19"/>
    <s v="Jul"/>
    <x v="2"/>
    <x v="8"/>
    <x v="180"/>
    <x v="125"/>
    <x v="35"/>
    <x v="106"/>
    <x v="622"/>
    <m/>
    <m/>
    <m/>
    <m/>
    <m/>
    <m/>
  </r>
  <r>
    <s v="In The Groove"/>
    <x v="6"/>
    <n v="2005"/>
    <x v="7647"/>
    <x v="33"/>
    <s v="Dec"/>
    <x v="5"/>
    <x v="22"/>
    <x v="393"/>
    <x v="298"/>
    <x v="58"/>
    <x v="145"/>
    <x v="622"/>
    <n v="72"/>
    <n v="14"/>
    <n v="9"/>
    <n v="13"/>
    <s v="Roxor Games"/>
    <s v="E"/>
  </r>
  <r>
    <s v="The Legend of Kage 2"/>
    <x v="3"/>
    <n v="2008"/>
    <x v="2635"/>
    <x v="6"/>
    <s v="Jan"/>
    <x v="8"/>
    <x v="15"/>
    <x v="360"/>
    <x v="125"/>
    <x v="58"/>
    <x v="106"/>
    <x v="622"/>
    <n v="70"/>
    <n v="21"/>
    <n v="6.3"/>
    <n v="4"/>
    <s v="Taito Corporation"/>
    <s v="E10+"/>
  </r>
  <r>
    <s v="Myst"/>
    <x v="12"/>
    <n v="1995"/>
    <x v="7648"/>
    <x v="18"/>
    <s v="Feb"/>
    <x v="10"/>
    <x v="85"/>
    <x v="180"/>
    <x v="125"/>
    <x v="35"/>
    <x v="106"/>
    <x v="622"/>
    <m/>
    <m/>
    <m/>
    <m/>
    <m/>
    <m/>
  </r>
  <r>
    <s v="World Tour Soccer 06"/>
    <x v="16"/>
    <n v="2006"/>
    <x v="229"/>
    <x v="16"/>
    <s v="Sep"/>
    <x v="0"/>
    <x v="3"/>
    <x v="360"/>
    <x v="125"/>
    <x v="58"/>
    <x v="145"/>
    <x v="622"/>
    <n v="72"/>
    <n v="44"/>
    <s v="tbd"/>
    <m/>
    <s v="SCEE London Studio"/>
    <s v="E"/>
  </r>
  <r>
    <s v="Baroque"/>
    <x v="0"/>
    <n v="2008"/>
    <x v="6740"/>
    <x v="12"/>
    <s v="Jan"/>
    <x v="3"/>
    <x v="70"/>
    <x v="360"/>
    <x v="125"/>
    <x v="58"/>
    <x v="145"/>
    <x v="622"/>
    <n v="50"/>
    <n v="22"/>
    <n v="8.1"/>
    <n v="24"/>
    <s v="Sting"/>
    <s v="T"/>
  </r>
  <r>
    <s v="Lost Dimension"/>
    <x v="5"/>
    <n v="2014"/>
    <x v="7649"/>
    <x v="34"/>
    <s v="Oct"/>
    <x v="3"/>
    <x v="131"/>
    <x v="268"/>
    <x v="45"/>
    <x v="58"/>
    <x v="145"/>
    <x v="622"/>
    <n v="71"/>
    <n v="18"/>
    <n v="7.3"/>
    <n v="27"/>
    <s v="FuRyu"/>
    <s v="T"/>
  </r>
  <r>
    <s v="Killer Instinct (2013)"/>
    <x v="17"/>
    <n v="2013"/>
    <x v="7557"/>
    <x v="1"/>
    <s v="Jan"/>
    <x v="9"/>
    <x v="1"/>
    <x v="393"/>
    <x v="298"/>
    <x v="58"/>
    <x v="145"/>
    <x v="622"/>
    <m/>
    <m/>
    <m/>
    <m/>
    <m/>
    <m/>
  </r>
  <r>
    <s v="AKB1/149: Love Election"/>
    <x v="22"/>
    <n v="2012"/>
    <x v="7650"/>
    <x v="22"/>
    <s v="Jan"/>
    <x v="10"/>
    <x v="25"/>
    <x v="180"/>
    <x v="125"/>
    <x v="35"/>
    <x v="106"/>
    <x v="622"/>
    <m/>
    <m/>
    <m/>
    <m/>
    <m/>
    <m/>
  </r>
  <r>
    <s v="Naruto Shippuden: Gekito Ninja Taisen! EX 3"/>
    <x v="0"/>
    <n v="2008"/>
    <x v="3417"/>
    <x v="13"/>
    <s v="Apr"/>
    <x v="9"/>
    <x v="197"/>
    <x v="180"/>
    <x v="125"/>
    <x v="35"/>
    <x v="106"/>
    <x v="622"/>
    <m/>
    <m/>
    <m/>
    <m/>
    <m/>
    <m/>
  </r>
  <r>
    <s v="Boku no Natsuyasumi Portable 2: Nazo Nazo Shimai to Chinbotsusen no Himitsu"/>
    <x v="16"/>
    <n v="2010"/>
    <x v="7651"/>
    <x v="14"/>
    <s v="Apr"/>
    <x v="10"/>
    <x v="3"/>
    <x v="180"/>
    <x v="125"/>
    <x v="35"/>
    <x v="106"/>
    <x v="622"/>
    <m/>
    <m/>
    <m/>
    <m/>
    <m/>
    <m/>
  </r>
  <r>
    <s v="Magic Pengel: The Quest for Color"/>
    <x v="6"/>
    <n v="2002"/>
    <x v="7289"/>
    <x v="13"/>
    <s v="May"/>
    <x v="3"/>
    <x v="94"/>
    <x v="393"/>
    <x v="298"/>
    <x v="58"/>
    <x v="145"/>
    <x v="622"/>
    <n v="74"/>
    <n v="24"/>
    <n v="7.5"/>
    <n v="12"/>
    <s v="Taito Corporation"/>
    <s v="E"/>
  </r>
  <r>
    <s v="Super Baseball"/>
    <x v="15"/>
    <n v="1987"/>
    <x v="7009"/>
    <x v="10"/>
    <s v="Oct"/>
    <x v="0"/>
    <x v="10"/>
    <x v="360"/>
    <x v="125"/>
    <x v="58"/>
    <x v="106"/>
    <x v="622"/>
    <m/>
    <m/>
    <m/>
    <m/>
    <m/>
    <m/>
  </r>
  <r>
    <s v="Kenka Banchou 6: Soul &amp; Blood"/>
    <x v="10"/>
    <n v="2015"/>
    <x v="2440"/>
    <x v="28"/>
    <s v="Apr"/>
    <x v="9"/>
    <x v="185"/>
    <x v="180"/>
    <x v="125"/>
    <x v="35"/>
    <x v="106"/>
    <x v="622"/>
    <m/>
    <m/>
    <m/>
    <m/>
    <m/>
    <m/>
  </r>
  <r>
    <s v="Jikkyou Powerful Pro Yakyuu 2011 Ketteiban"/>
    <x v="5"/>
    <n v="2011"/>
    <x v="2223"/>
    <x v="23"/>
    <s v="Mar"/>
    <x v="0"/>
    <x v="14"/>
    <x v="180"/>
    <x v="125"/>
    <x v="35"/>
    <x v="106"/>
    <x v="622"/>
    <m/>
    <m/>
    <m/>
    <m/>
    <m/>
    <m/>
  </r>
  <r>
    <s v="Kung Fu Panda: Legendary Warriors"/>
    <x v="0"/>
    <n v="2008"/>
    <x v="1787"/>
    <x v="13"/>
    <s v="Jun"/>
    <x v="8"/>
    <x v="4"/>
    <x v="360"/>
    <x v="125"/>
    <x v="58"/>
    <x v="106"/>
    <x v="622"/>
    <m/>
    <m/>
    <m/>
    <m/>
    <m/>
    <m/>
  </r>
  <r>
    <s v="Formula One World Championship: Beyond the Limit"/>
    <x v="24"/>
    <n v="1994"/>
    <x v="7652"/>
    <x v="32"/>
    <s v="Oct"/>
    <x v="2"/>
    <x v="8"/>
    <x v="180"/>
    <x v="125"/>
    <x v="35"/>
    <x v="106"/>
    <x v="622"/>
    <m/>
    <m/>
    <m/>
    <m/>
    <m/>
    <m/>
  </r>
  <r>
    <s v="Medabots 8"/>
    <x v="10"/>
    <n v="2014"/>
    <x v="7653"/>
    <x v="20"/>
    <s v="Jul"/>
    <x v="3"/>
    <x v="138"/>
    <x v="180"/>
    <x v="125"/>
    <x v="35"/>
    <x v="106"/>
    <x v="622"/>
    <m/>
    <m/>
    <m/>
    <m/>
    <m/>
    <m/>
  </r>
  <r>
    <s v="Divinity: Original Sin"/>
    <x v="17"/>
    <n v="2015"/>
    <x v="390"/>
    <x v="12"/>
    <s v="Oct"/>
    <x v="3"/>
    <x v="82"/>
    <x v="393"/>
    <x v="298"/>
    <x v="58"/>
    <x v="145"/>
    <x v="622"/>
    <m/>
    <m/>
    <m/>
    <m/>
    <m/>
    <m/>
  </r>
  <r>
    <s v="Little League World Series Baseball: Double Play"/>
    <x v="3"/>
    <n v="2010"/>
    <x v="4808"/>
    <x v="2"/>
    <s v="Jan"/>
    <x v="0"/>
    <x v="4"/>
    <x v="360"/>
    <x v="125"/>
    <x v="58"/>
    <x v="145"/>
    <x v="622"/>
    <m/>
    <m/>
    <s v="tbd"/>
    <m/>
    <s v="Activision"/>
    <s v="E"/>
  </r>
  <r>
    <s v="Hakuouki DS"/>
    <x v="3"/>
    <n v="2010"/>
    <x v="5958"/>
    <x v="27"/>
    <s v="Jul"/>
    <x v="10"/>
    <x v="323"/>
    <x v="180"/>
    <x v="125"/>
    <x v="35"/>
    <x v="106"/>
    <x v="622"/>
    <m/>
    <m/>
    <m/>
    <m/>
    <m/>
    <m/>
  </r>
  <r>
    <s v="Buster Bros. Collection"/>
    <x v="12"/>
    <n v="1997"/>
    <x v="7654"/>
    <x v="6"/>
    <s v="Dec"/>
    <x v="4"/>
    <x v="12"/>
    <x v="393"/>
    <x v="298"/>
    <x v="58"/>
    <x v="106"/>
    <x v="622"/>
    <m/>
    <m/>
    <m/>
    <m/>
    <m/>
    <m/>
  </r>
  <r>
    <s v="Agatha Christie: And Then There Were None"/>
    <x v="0"/>
    <n v="2008"/>
    <x v="7655"/>
    <x v="9"/>
    <s v="Dec"/>
    <x v="10"/>
    <x v="305"/>
    <x v="383"/>
    <x v="45"/>
    <x v="58"/>
    <x v="145"/>
    <x v="622"/>
    <n v="50"/>
    <n v="23"/>
    <n v="6.2"/>
    <n v="12"/>
    <s v="AWE Games"/>
    <s v="T"/>
  </r>
  <r>
    <s v="Sony Computer Science Kenkyuujo Mogi Kenichirou Hakase Kanshuu: Nou ni Kaikan Aha Taiken!"/>
    <x v="16"/>
    <n v="2006"/>
    <x v="2342"/>
    <x v="8"/>
    <s v="Oct"/>
    <x v="5"/>
    <x v="8"/>
    <x v="180"/>
    <x v="125"/>
    <x v="35"/>
    <x v="106"/>
    <x v="622"/>
    <m/>
    <m/>
    <m/>
    <m/>
    <m/>
    <m/>
  </r>
  <r>
    <s v="Grease Dance"/>
    <x v="5"/>
    <n v="2011"/>
    <x v="6881"/>
    <x v="8"/>
    <s v="Mar"/>
    <x v="5"/>
    <x v="11"/>
    <x v="268"/>
    <x v="287"/>
    <x v="58"/>
    <x v="145"/>
    <x v="622"/>
    <m/>
    <m/>
    <s v="tbd"/>
    <m/>
    <s v="505 Games"/>
    <s v="T"/>
  </r>
  <r>
    <s v="Mega Man Battle Network: Operation Shooting Star"/>
    <x v="3"/>
    <s v="N/A"/>
    <x v="85"/>
    <x v="0"/>
    <s v="Apr"/>
    <x v="3"/>
    <x v="12"/>
    <x v="180"/>
    <x v="125"/>
    <x v="35"/>
    <x v="106"/>
    <x v="622"/>
    <m/>
    <m/>
    <m/>
    <m/>
    <m/>
    <m/>
  </r>
  <r>
    <s v="Futurama"/>
    <x v="6"/>
    <n v="2003"/>
    <x v="5642"/>
    <x v="1"/>
    <s v="Jul"/>
    <x v="1"/>
    <x v="113"/>
    <x v="393"/>
    <x v="298"/>
    <x v="58"/>
    <x v="145"/>
    <x v="622"/>
    <n v="59"/>
    <n v="22"/>
    <n v="6.6"/>
    <n v="14"/>
    <s v="UDS"/>
    <s v="T"/>
  </r>
  <r>
    <s v="Famicom Mini: Hikari Shinwa: Palutena no Kagami"/>
    <x v="8"/>
    <n v="2004"/>
    <x v="7656"/>
    <x v="15"/>
    <s v="Oct"/>
    <x v="1"/>
    <x v="0"/>
    <x v="180"/>
    <x v="125"/>
    <x v="35"/>
    <x v="106"/>
    <x v="622"/>
    <m/>
    <m/>
    <m/>
    <m/>
    <m/>
    <m/>
  </r>
  <r>
    <s v="The History Channel: Battle for the Pacific"/>
    <x v="5"/>
    <n v="2008"/>
    <x v="7657"/>
    <x v="0"/>
    <s v="Oct"/>
    <x v="6"/>
    <x v="4"/>
    <x v="360"/>
    <x v="125"/>
    <x v="58"/>
    <x v="145"/>
    <x v="622"/>
    <n v="36"/>
    <n v="7"/>
    <n v="2.4"/>
    <n v="15"/>
    <s v="Activision"/>
    <s v="T"/>
  </r>
  <r>
    <s v="Animal Kingdom: Wildlife Expedition"/>
    <x v="0"/>
    <n v="2009"/>
    <x v="7658"/>
    <x v="18"/>
    <s v="Sep"/>
    <x v="10"/>
    <x v="77"/>
    <x v="360"/>
    <x v="125"/>
    <x v="58"/>
    <x v="145"/>
    <x v="622"/>
    <m/>
    <m/>
    <s v="tbd"/>
    <m/>
    <s v="Success"/>
    <s v="E"/>
  </r>
  <r>
    <s v="Rayman 3: Hoodlum Havoc"/>
    <x v="13"/>
    <n v="2003"/>
    <x v="3161"/>
    <x v="30"/>
    <s v="Sep"/>
    <x v="1"/>
    <x v="5"/>
    <x v="383"/>
    <x v="287"/>
    <x v="58"/>
    <x v="106"/>
    <x v="622"/>
    <n v="75"/>
    <n v="13"/>
    <n v="7.9"/>
    <n v="8"/>
    <s v="Ubisoft"/>
    <s v="E"/>
  </r>
  <r>
    <s v="Momotarou Dentetsu Tag Match: Yuujou - Doryoku - Shouri no Maki!"/>
    <x v="16"/>
    <n v="2010"/>
    <x v="7659"/>
    <x v="14"/>
    <s v="Mar"/>
    <x v="5"/>
    <x v="68"/>
    <x v="180"/>
    <x v="125"/>
    <x v="35"/>
    <x v="106"/>
    <x v="622"/>
    <m/>
    <m/>
    <m/>
    <m/>
    <m/>
    <m/>
  </r>
  <r>
    <s v="Superman Returns"/>
    <x v="3"/>
    <n v="2006"/>
    <x v="7660"/>
    <x v="31"/>
    <s v="Jan"/>
    <x v="8"/>
    <x v="7"/>
    <x v="360"/>
    <x v="125"/>
    <x v="58"/>
    <x v="145"/>
    <x v="622"/>
    <n v="33"/>
    <n v="8"/>
    <n v="4.9000000000000004"/>
    <n v="13"/>
    <s v="EA Tiburon"/>
    <s v="E"/>
  </r>
  <r>
    <s v="My First Songs"/>
    <x v="0"/>
    <n v="2010"/>
    <x v="7661"/>
    <x v="17"/>
    <s v="Jan"/>
    <x v="5"/>
    <x v="51"/>
    <x v="180"/>
    <x v="297"/>
    <x v="58"/>
    <x v="145"/>
    <x v="622"/>
    <m/>
    <m/>
    <m/>
    <m/>
    <m/>
    <m/>
  </r>
  <r>
    <s v="Super Ghouls 'n Ghosts"/>
    <x v="8"/>
    <n v="2002"/>
    <x v="7662"/>
    <x v="3"/>
    <s v="Sep"/>
    <x v="1"/>
    <x v="12"/>
    <x v="268"/>
    <x v="287"/>
    <x v="58"/>
    <x v="106"/>
    <x v="622"/>
    <n v="78"/>
    <n v="19"/>
    <n v="8.8000000000000007"/>
    <n v="4"/>
    <s v="Capcom"/>
    <s v="E"/>
  </r>
  <r>
    <s v="Boxing"/>
    <x v="12"/>
    <n v="2000"/>
    <x v="7663"/>
    <x v="30"/>
    <s v="Jul"/>
    <x v="9"/>
    <x v="162"/>
    <x v="393"/>
    <x v="298"/>
    <x v="58"/>
    <x v="106"/>
    <x v="622"/>
    <m/>
    <m/>
    <m/>
    <m/>
    <m/>
    <m/>
  </r>
  <r>
    <s v="NHL Open Ice"/>
    <x v="12"/>
    <n v="1996"/>
    <x v="7664"/>
    <x v="3"/>
    <s v="Dec"/>
    <x v="0"/>
    <x v="39"/>
    <x v="393"/>
    <x v="298"/>
    <x v="58"/>
    <x v="106"/>
    <x v="622"/>
    <m/>
    <m/>
    <m/>
    <m/>
    <m/>
    <m/>
  </r>
  <r>
    <s v="Legend of the Guardians: The Owls of Ga'Hoole"/>
    <x v="4"/>
    <n v="2010"/>
    <x v="7665"/>
    <x v="6"/>
    <s v="Jun"/>
    <x v="8"/>
    <x v="19"/>
    <x v="383"/>
    <x v="45"/>
    <x v="58"/>
    <x v="145"/>
    <x v="622"/>
    <n v="60"/>
    <n v="13"/>
    <n v="8"/>
    <n v="5"/>
    <s v="Krome Studios"/>
    <s v="E10+"/>
  </r>
  <r>
    <s v="Gundam Battle Tactics"/>
    <x v="16"/>
    <n v="2005"/>
    <x v="3659"/>
    <x v="2"/>
    <s v="Mar"/>
    <x v="8"/>
    <x v="25"/>
    <x v="180"/>
    <x v="125"/>
    <x v="35"/>
    <x v="106"/>
    <x v="622"/>
    <m/>
    <m/>
    <m/>
    <m/>
    <m/>
    <m/>
  </r>
  <r>
    <s v="Touch Detective: Nameko Shigeru"/>
    <x v="10"/>
    <n v="2013"/>
    <x v="2877"/>
    <x v="14"/>
    <s v="Aug"/>
    <x v="10"/>
    <x v="88"/>
    <x v="180"/>
    <x v="125"/>
    <x v="35"/>
    <x v="106"/>
    <x v="622"/>
    <m/>
    <m/>
    <m/>
    <m/>
    <m/>
    <m/>
  </r>
  <r>
    <s v="Need for Speed Underground 2"/>
    <x v="14"/>
    <n v="2004"/>
    <x v="7666"/>
    <x v="30"/>
    <s v="May"/>
    <x v="2"/>
    <x v="7"/>
    <x v="180"/>
    <x v="297"/>
    <x v="58"/>
    <x v="145"/>
    <x v="622"/>
    <n v="82"/>
    <n v="31"/>
    <n v="8.5"/>
    <n v="407"/>
    <s v="EA Canada"/>
    <s v="T"/>
  </r>
  <r>
    <s v="Sky Gunner"/>
    <x v="6"/>
    <n v="2001"/>
    <x v="7667"/>
    <x v="4"/>
    <s v="Aug"/>
    <x v="8"/>
    <x v="3"/>
    <x v="393"/>
    <x v="298"/>
    <x v="58"/>
    <x v="145"/>
    <x v="622"/>
    <m/>
    <m/>
    <m/>
    <m/>
    <m/>
    <m/>
  </r>
  <r>
    <s v="And1 Streetball"/>
    <x v="13"/>
    <n v="2006"/>
    <x v="2494"/>
    <x v="34"/>
    <s v="Dec"/>
    <x v="8"/>
    <x v="5"/>
    <x v="383"/>
    <x v="287"/>
    <x v="58"/>
    <x v="106"/>
    <x v="622"/>
    <m/>
    <m/>
    <m/>
    <m/>
    <m/>
    <m/>
  </r>
  <r>
    <s v="Gladius"/>
    <x v="19"/>
    <n v="2003"/>
    <x v="2505"/>
    <x v="3"/>
    <s v="Jul"/>
    <x v="11"/>
    <x v="4"/>
    <x v="383"/>
    <x v="45"/>
    <x v="58"/>
    <x v="106"/>
    <x v="622"/>
    <n v="82"/>
    <n v="19"/>
    <n v="8.8000000000000007"/>
    <n v="12"/>
    <s v="LucasArts"/>
    <s v="T"/>
  </r>
  <r>
    <s v="The Hustle: Detroit Streets"/>
    <x v="16"/>
    <n v="2005"/>
    <x v="3249"/>
    <x v="24"/>
    <s v="Mar"/>
    <x v="0"/>
    <x v="41"/>
    <x v="360"/>
    <x v="125"/>
    <x v="58"/>
    <x v="145"/>
    <x v="622"/>
    <n v="51"/>
    <n v="11"/>
    <n v="5.3"/>
    <n v="4"/>
    <s v="Blade Interactive"/>
    <s v="T"/>
  </r>
  <r>
    <s v="PhotoKano"/>
    <x v="22"/>
    <n v="2013"/>
    <x v="6193"/>
    <x v="6"/>
    <s v="Jun"/>
    <x v="10"/>
    <x v="154"/>
    <x v="180"/>
    <x v="125"/>
    <x v="35"/>
    <x v="106"/>
    <x v="622"/>
    <m/>
    <m/>
    <m/>
    <m/>
    <m/>
    <m/>
  </r>
  <r>
    <s v="Warriors Orochi 3"/>
    <x v="22"/>
    <n v="2013"/>
    <x v="935"/>
    <x v="3"/>
    <s v="May"/>
    <x v="8"/>
    <x v="48"/>
    <x v="180"/>
    <x v="125"/>
    <x v="35"/>
    <x v="106"/>
    <x v="622"/>
    <m/>
    <m/>
    <m/>
    <m/>
    <m/>
    <m/>
  </r>
  <r>
    <s v="Real Sound: Kaze no Riguretto"/>
    <x v="23"/>
    <n v="1997"/>
    <x v="6085"/>
    <x v="3"/>
    <s v="Oct"/>
    <x v="10"/>
    <x v="391"/>
    <x v="180"/>
    <x v="125"/>
    <x v="35"/>
    <x v="106"/>
    <x v="622"/>
    <m/>
    <m/>
    <m/>
    <m/>
    <m/>
    <m/>
  </r>
  <r>
    <s v="Blood Drive"/>
    <x v="5"/>
    <n v="2010"/>
    <x v="5464"/>
    <x v="25"/>
    <s v="Feb"/>
    <x v="2"/>
    <x v="4"/>
    <x v="360"/>
    <x v="125"/>
    <x v="58"/>
    <x v="145"/>
    <x v="622"/>
    <n v="47"/>
    <n v="11"/>
    <n v="7"/>
    <n v="5"/>
    <s v="Sidhe Interactive"/>
    <s v="M"/>
  </r>
  <r>
    <s v="Again"/>
    <x v="3"/>
    <n v="2009"/>
    <x v="7668"/>
    <x v="0"/>
    <s v="Dec"/>
    <x v="10"/>
    <x v="208"/>
    <x v="360"/>
    <x v="125"/>
    <x v="58"/>
    <x v="106"/>
    <x v="622"/>
    <m/>
    <m/>
    <m/>
    <m/>
    <m/>
    <m/>
  </r>
  <r>
    <s v="Soccer Tsuku: Pro Soccer Club o Tsukurou!"/>
    <x v="22"/>
    <n v="2013"/>
    <x v="708"/>
    <x v="5"/>
    <s v="May"/>
    <x v="0"/>
    <x v="8"/>
    <x v="180"/>
    <x v="125"/>
    <x v="35"/>
    <x v="106"/>
    <x v="622"/>
    <m/>
    <m/>
    <m/>
    <m/>
    <m/>
    <m/>
  </r>
  <r>
    <s v="Summon Night 4"/>
    <x v="16"/>
    <n v="2012"/>
    <x v="5122"/>
    <x v="8"/>
    <s v="May"/>
    <x v="3"/>
    <x v="25"/>
    <x v="180"/>
    <x v="125"/>
    <x v="35"/>
    <x v="106"/>
    <x v="622"/>
    <m/>
    <m/>
    <m/>
    <m/>
    <m/>
    <m/>
  </r>
  <r>
    <s v="Escape Dead Island"/>
    <x v="5"/>
    <n v="2014"/>
    <x v="6978"/>
    <x v="22"/>
    <s v="Mar"/>
    <x v="8"/>
    <x v="41"/>
    <x v="393"/>
    <x v="298"/>
    <x v="58"/>
    <x v="145"/>
    <x v="622"/>
    <n v="40"/>
    <n v="25"/>
    <n v="3.5"/>
    <n v="51"/>
    <s v="Fatshark AB"/>
    <s v="M"/>
  </r>
  <r>
    <s v="Torchlight"/>
    <x v="14"/>
    <n v="2009"/>
    <x v="3839"/>
    <x v="10"/>
    <s v="Jan"/>
    <x v="3"/>
    <x v="271"/>
    <x v="180"/>
    <x v="297"/>
    <x v="58"/>
    <x v="145"/>
    <x v="622"/>
    <n v="83"/>
    <n v="57"/>
    <n v="8"/>
    <n v="794"/>
    <s v="Runic Games"/>
    <s v="T"/>
  </r>
  <r>
    <s v="Pac-Man World 3"/>
    <x v="16"/>
    <n v="2005"/>
    <x v="1094"/>
    <x v="34"/>
    <s v="Dec"/>
    <x v="1"/>
    <x v="25"/>
    <x v="360"/>
    <x v="125"/>
    <x v="58"/>
    <x v="145"/>
    <x v="622"/>
    <n v="61"/>
    <n v="9"/>
    <n v="6"/>
    <n v="4"/>
    <s v="Blitz Games"/>
    <s v="E"/>
  </r>
  <r>
    <s v="Rogue Trooper: Quartz Zone Massacre"/>
    <x v="0"/>
    <n v="2009"/>
    <x v="5305"/>
    <x v="9"/>
    <s v="Jun"/>
    <x v="6"/>
    <x v="356"/>
    <x v="383"/>
    <x v="125"/>
    <x v="58"/>
    <x v="145"/>
    <x v="622"/>
    <n v="70"/>
    <n v="14"/>
    <n v="8.1999999999999993"/>
    <n v="5"/>
    <s v="Rebellion"/>
    <s v="T"/>
  </r>
  <r>
    <s v="Hero Bank"/>
    <x v="10"/>
    <n v="2014"/>
    <x v="4661"/>
    <x v="26"/>
    <s v="Oct"/>
    <x v="3"/>
    <x v="8"/>
    <x v="180"/>
    <x v="125"/>
    <x v="35"/>
    <x v="106"/>
    <x v="622"/>
    <m/>
    <m/>
    <m/>
    <m/>
    <m/>
    <m/>
  </r>
  <r>
    <s v="Disney's Planes"/>
    <x v="10"/>
    <n v="2013"/>
    <x v="7669"/>
    <x v="34"/>
    <s v="Aug"/>
    <x v="7"/>
    <x v="32"/>
    <x v="393"/>
    <x v="298"/>
    <x v="58"/>
    <x v="145"/>
    <x v="622"/>
    <m/>
    <m/>
    <n v="4.3"/>
    <n v="6"/>
    <s v="TOSE"/>
    <s v="E"/>
  </r>
  <r>
    <s v="Winx Club"/>
    <x v="8"/>
    <n v="2005"/>
    <x v="1383"/>
    <x v="9"/>
    <s v="Jan"/>
    <x v="6"/>
    <x v="14"/>
    <x v="268"/>
    <x v="287"/>
    <x v="58"/>
    <x v="106"/>
    <x v="622"/>
    <m/>
    <m/>
    <s v="tbd"/>
    <m/>
    <s v="Rainbow Studios"/>
    <s v="E"/>
  </r>
  <r>
    <s v="World Party Games"/>
    <x v="0"/>
    <n v="2009"/>
    <x v="3838"/>
    <x v="29"/>
    <s v="Aug"/>
    <x v="5"/>
    <x v="11"/>
    <x v="360"/>
    <x v="125"/>
    <x v="58"/>
    <x v="145"/>
    <x v="622"/>
    <m/>
    <m/>
    <s v="tbd"/>
    <m/>
    <s v="505 Games"/>
    <s v="E"/>
  </r>
  <r>
    <s v="Classic Road"/>
    <x v="12"/>
    <n v="1995"/>
    <x v="7670"/>
    <x v="10"/>
    <s v="Jan"/>
    <x v="0"/>
    <x v="249"/>
    <x v="180"/>
    <x v="125"/>
    <x v="35"/>
    <x v="106"/>
    <x v="622"/>
    <m/>
    <m/>
    <m/>
    <m/>
    <m/>
    <m/>
  </r>
  <r>
    <s v="Cartoon Network: Punch Time Explosion XL"/>
    <x v="4"/>
    <n v="2011"/>
    <x v="7671"/>
    <x v="16"/>
    <s v="Oct"/>
    <x v="9"/>
    <x v="67"/>
    <x v="360"/>
    <x v="125"/>
    <x v="58"/>
    <x v="145"/>
    <x v="622"/>
    <m/>
    <m/>
    <m/>
    <m/>
    <m/>
    <m/>
  </r>
  <r>
    <s v="Utawarerumono: Itsuwari no Kamen"/>
    <x v="22"/>
    <n v="2015"/>
    <x v="7672"/>
    <x v="5"/>
    <s v="Jun"/>
    <x v="10"/>
    <x v="315"/>
    <x v="180"/>
    <x v="125"/>
    <x v="35"/>
    <x v="106"/>
    <x v="622"/>
    <m/>
    <m/>
    <m/>
    <m/>
    <m/>
    <m/>
  </r>
  <r>
    <s v="Damage Inc.: Pacific Squadron WWII"/>
    <x v="4"/>
    <n v="2012"/>
    <x v="7673"/>
    <x v="14"/>
    <s v="Apr"/>
    <x v="7"/>
    <x v="268"/>
    <x v="360"/>
    <x v="125"/>
    <x v="58"/>
    <x v="145"/>
    <x v="622"/>
    <n v="49"/>
    <n v="24"/>
    <n v="5.5"/>
    <n v="6"/>
    <s v="Mad Catz"/>
    <s v="T"/>
  </r>
  <r>
    <s v="My Fun Facts Coach"/>
    <x v="3"/>
    <n v="2008"/>
    <x v="7480"/>
    <x v="24"/>
    <s v="Jul"/>
    <x v="5"/>
    <x v="5"/>
    <x v="360"/>
    <x v="125"/>
    <x v="58"/>
    <x v="145"/>
    <x v="622"/>
    <m/>
    <m/>
    <s v="tbd"/>
    <m/>
    <s v="Powerhead Games"/>
    <s v="E"/>
  </r>
  <r>
    <s v="The Idolm@ster: Live for You!"/>
    <x v="4"/>
    <n v="2008"/>
    <x v="7114"/>
    <x v="24"/>
    <s v="Feb"/>
    <x v="5"/>
    <x v="25"/>
    <x v="180"/>
    <x v="125"/>
    <x v="35"/>
    <x v="106"/>
    <x v="622"/>
    <m/>
    <m/>
    <m/>
    <m/>
    <m/>
    <m/>
  </r>
  <r>
    <s v="Tokimeki Memorial Girl's Side Premium: 3rd Story"/>
    <x v="16"/>
    <n v="2012"/>
    <x v="7674"/>
    <x v="25"/>
    <s v="Mar"/>
    <x v="10"/>
    <x v="14"/>
    <x v="180"/>
    <x v="125"/>
    <x v="35"/>
    <x v="106"/>
    <x v="622"/>
    <m/>
    <m/>
    <m/>
    <m/>
    <m/>
    <m/>
  </r>
  <r>
    <s v="Smashing Drive"/>
    <x v="19"/>
    <s v="N/A"/>
    <x v="7675"/>
    <x v="15"/>
    <s v="May"/>
    <x v="2"/>
    <x v="53"/>
    <x v="383"/>
    <x v="45"/>
    <x v="58"/>
    <x v="106"/>
    <x v="622"/>
    <n v="47"/>
    <n v="18"/>
    <n v="5.2"/>
    <n v="6"/>
    <s v="Point of View"/>
    <s v="T"/>
  </r>
  <r>
    <s v="Open Season"/>
    <x v="16"/>
    <n v="2006"/>
    <x v="7676"/>
    <x v="16"/>
    <s v="Aug"/>
    <x v="1"/>
    <x v="5"/>
    <x v="360"/>
    <x v="125"/>
    <x v="58"/>
    <x v="145"/>
    <x v="622"/>
    <m/>
    <m/>
    <s v="tbd"/>
    <m/>
    <s v="Ubisoft"/>
    <s v="E10+"/>
  </r>
  <r>
    <s v="Mega Man Xtreme"/>
    <x v="2"/>
    <n v="2000"/>
    <x v="1050"/>
    <x v="17"/>
    <s v="Jan"/>
    <x v="1"/>
    <x v="12"/>
    <x v="180"/>
    <x v="125"/>
    <x v="35"/>
    <x v="106"/>
    <x v="622"/>
    <m/>
    <m/>
    <m/>
    <m/>
    <m/>
    <m/>
  </r>
  <r>
    <s v="America's Next Top Model"/>
    <x v="0"/>
    <n v="2010"/>
    <x v="7677"/>
    <x v="23"/>
    <s v="Nov"/>
    <x v="8"/>
    <x v="67"/>
    <x v="360"/>
    <x v="125"/>
    <x v="58"/>
    <x v="106"/>
    <x v="622"/>
    <m/>
    <m/>
    <s v="tbd"/>
    <m/>
    <s v="Neopica"/>
    <s v="E10+"/>
  </r>
  <r>
    <s v="Bomberman Max 2: Red Advance"/>
    <x v="8"/>
    <n v="2002"/>
    <x v="3148"/>
    <x v="28"/>
    <s v="Jan"/>
    <x v="4"/>
    <x v="23"/>
    <x v="268"/>
    <x v="287"/>
    <x v="58"/>
    <x v="106"/>
    <x v="622"/>
    <n v="75"/>
    <n v="9"/>
    <s v="tbd"/>
    <m/>
    <s v="Hudson"/>
    <s v="E"/>
  </r>
  <r>
    <s v="F.E.A.R. 2: Project Origin"/>
    <x v="14"/>
    <n v="2009"/>
    <x v="7678"/>
    <x v="23"/>
    <s v="Jan"/>
    <x v="6"/>
    <x v="19"/>
    <x v="324"/>
    <x v="300"/>
    <x v="58"/>
    <x v="145"/>
    <x v="622"/>
    <n v="79"/>
    <n v="49"/>
    <n v="7.8"/>
    <n v="520"/>
    <s v="Monolith Productions"/>
    <s v="M"/>
  </r>
  <r>
    <s v="Margot's Word Brain"/>
    <x v="3"/>
    <n v="2008"/>
    <x v="7679"/>
    <x v="15"/>
    <s v="Nov"/>
    <x v="4"/>
    <x v="74"/>
    <x v="360"/>
    <x v="125"/>
    <x v="58"/>
    <x v="145"/>
    <x v="622"/>
    <m/>
    <m/>
    <s v="tbd"/>
    <m/>
    <s v="Slam Games"/>
    <s v="E10+"/>
  </r>
  <r>
    <s v="Toy Soldiers: War Chest"/>
    <x v="9"/>
    <n v="2015"/>
    <x v="7680"/>
    <x v="13"/>
    <s v="Aug"/>
    <x v="8"/>
    <x v="5"/>
    <x v="383"/>
    <x v="125"/>
    <x v="58"/>
    <x v="145"/>
    <x v="622"/>
    <n v="62"/>
    <n v="19"/>
    <n v="7.7"/>
    <n v="61"/>
    <s v="Krome Studios"/>
    <m/>
  </r>
  <r>
    <s v="Godai: Elemental Force"/>
    <x v="6"/>
    <n v="2002"/>
    <x v="4734"/>
    <x v="3"/>
    <s v="Nov"/>
    <x v="8"/>
    <x v="76"/>
    <x v="393"/>
    <x v="298"/>
    <x v="58"/>
    <x v="145"/>
    <x v="622"/>
    <n v="27"/>
    <n v="10"/>
    <n v="3.8"/>
    <n v="19"/>
    <s v="3DO"/>
    <s v="T"/>
  </r>
  <r>
    <s v="Chronicles of Mystery: The Secret Tree of Life"/>
    <x v="3"/>
    <n v="2011"/>
    <x v="4710"/>
    <x v="18"/>
    <s v="Sep"/>
    <x v="10"/>
    <x v="86"/>
    <x v="396"/>
    <x v="203"/>
    <x v="58"/>
    <x v="145"/>
    <x v="622"/>
    <n v="78"/>
    <n v="4"/>
    <s v="tbd"/>
    <m/>
    <s v="City Interactive"/>
    <s v="E10+"/>
  </r>
  <r>
    <s v="Still Life"/>
    <x v="13"/>
    <n v="2005"/>
    <x v="238"/>
    <x v="20"/>
    <s v="Oct"/>
    <x v="10"/>
    <x v="361"/>
    <x v="268"/>
    <x v="287"/>
    <x v="58"/>
    <x v="106"/>
    <x v="622"/>
    <n v="70"/>
    <n v="29"/>
    <n v="8.1999999999999993"/>
    <n v="5"/>
    <s v="Microids"/>
    <s v="M"/>
  </r>
  <r>
    <s v="Big Mutha Truckers 2"/>
    <x v="13"/>
    <n v="2005"/>
    <x v="7681"/>
    <x v="14"/>
    <s v="Aug"/>
    <x v="2"/>
    <x v="87"/>
    <x v="268"/>
    <x v="287"/>
    <x v="58"/>
    <x v="106"/>
    <x v="622"/>
    <n v="50"/>
    <n v="31"/>
    <n v="3.4"/>
    <n v="5"/>
    <s v="Eutechnyx"/>
    <s v="M"/>
  </r>
  <r>
    <s v="Hang On GP"/>
    <x v="23"/>
    <n v="1995"/>
    <x v="7682"/>
    <x v="23"/>
    <s v="Aug"/>
    <x v="2"/>
    <x v="8"/>
    <x v="180"/>
    <x v="125"/>
    <x v="35"/>
    <x v="106"/>
    <x v="622"/>
    <m/>
    <m/>
    <m/>
    <m/>
    <m/>
    <m/>
  </r>
  <r>
    <s v="Uprising X"/>
    <x v="12"/>
    <n v="1998"/>
    <x v="7683"/>
    <x v="24"/>
    <s v="Apr"/>
    <x v="8"/>
    <x v="76"/>
    <x v="393"/>
    <x v="298"/>
    <x v="58"/>
    <x v="106"/>
    <x v="622"/>
    <m/>
    <m/>
    <m/>
    <m/>
    <m/>
    <m/>
  </r>
  <r>
    <s v="SpongeBob's Truth or Square"/>
    <x v="4"/>
    <n v="2009"/>
    <x v="6583"/>
    <x v="16"/>
    <s v="Feb"/>
    <x v="8"/>
    <x v="28"/>
    <x v="396"/>
    <x v="203"/>
    <x v="58"/>
    <x v="106"/>
    <x v="622"/>
    <m/>
    <m/>
    <n v="6.5"/>
    <n v="15"/>
    <s v="Heavy Iron Studios"/>
    <s v="E"/>
  </r>
  <r>
    <s v="Mega Man Xtreme 2"/>
    <x v="2"/>
    <n v="2001"/>
    <x v="5481"/>
    <x v="13"/>
    <s v="Jun"/>
    <x v="1"/>
    <x v="12"/>
    <x v="180"/>
    <x v="125"/>
    <x v="35"/>
    <x v="106"/>
    <x v="622"/>
    <m/>
    <m/>
    <m/>
    <m/>
    <m/>
    <m/>
  </r>
  <r>
    <s v="Sesame Street: Ready, Set, Grover!"/>
    <x v="3"/>
    <n v="2011"/>
    <x v="1215"/>
    <x v="18"/>
    <s v="Apr"/>
    <x v="5"/>
    <x v="19"/>
    <x v="360"/>
    <x v="125"/>
    <x v="58"/>
    <x v="145"/>
    <x v="622"/>
    <m/>
    <m/>
    <m/>
    <m/>
    <m/>
    <m/>
  </r>
  <r>
    <s v="I-Ninja"/>
    <x v="13"/>
    <n v="2003"/>
    <x v="7684"/>
    <x v="26"/>
    <s v="Dec"/>
    <x v="1"/>
    <x v="25"/>
    <x v="268"/>
    <x v="287"/>
    <x v="58"/>
    <x v="106"/>
    <x v="622"/>
    <n v="75"/>
    <n v="18"/>
    <n v="8.4"/>
    <n v="8"/>
    <s v="Argonaut Games"/>
    <s v="T"/>
  </r>
  <r>
    <s v="Sigma Harmonics"/>
    <x v="3"/>
    <n v="2008"/>
    <x v="2343"/>
    <x v="20"/>
    <s v="Jun"/>
    <x v="3"/>
    <x v="15"/>
    <x v="180"/>
    <x v="125"/>
    <x v="35"/>
    <x v="106"/>
    <x v="622"/>
    <m/>
    <m/>
    <m/>
    <m/>
    <m/>
    <m/>
  </r>
  <r>
    <s v="Gunblade NY &amp; L.A. Machineguns Arcade Hits Pack"/>
    <x v="0"/>
    <n v="2010"/>
    <x v="4655"/>
    <x v="13"/>
    <s v="Nov"/>
    <x v="6"/>
    <x v="8"/>
    <x v="383"/>
    <x v="45"/>
    <x v="58"/>
    <x v="145"/>
    <x v="622"/>
    <m/>
    <m/>
    <m/>
    <m/>
    <m/>
    <m/>
  </r>
  <r>
    <s v="The Lord of the Rings: The Battle for Middle-Earth"/>
    <x v="14"/>
    <n v="2004"/>
    <x v="5443"/>
    <x v="8"/>
    <s v="Apr"/>
    <x v="11"/>
    <x v="7"/>
    <x v="365"/>
    <x v="297"/>
    <x v="58"/>
    <x v="145"/>
    <x v="622"/>
    <n v="82"/>
    <n v="42"/>
    <n v="8.6"/>
    <n v="199"/>
    <s v="EA LA"/>
    <s v="T"/>
  </r>
  <r>
    <s v="Kessen III"/>
    <x v="6"/>
    <n v="2004"/>
    <x v="164"/>
    <x v="32"/>
    <s v="Nov"/>
    <x v="11"/>
    <x v="48"/>
    <x v="393"/>
    <x v="298"/>
    <x v="58"/>
    <x v="145"/>
    <x v="622"/>
    <n v="73"/>
    <n v="26"/>
    <n v="8.1"/>
    <n v="20"/>
    <s v="Koei"/>
    <s v="T"/>
  </r>
  <r>
    <s v="Learn Geography"/>
    <x v="3"/>
    <n v="2009"/>
    <x v="7685"/>
    <x v="5"/>
    <s v="Jun"/>
    <x v="5"/>
    <x v="319"/>
    <x v="360"/>
    <x v="125"/>
    <x v="58"/>
    <x v="106"/>
    <x v="622"/>
    <m/>
    <m/>
    <s v="tbd"/>
    <m/>
    <s v="Trine Games"/>
    <s v="E"/>
  </r>
  <r>
    <s v="Harlem Globetrotters: World Tour"/>
    <x v="3"/>
    <n v="2006"/>
    <x v="37"/>
    <x v="11"/>
    <s v="Jan"/>
    <x v="0"/>
    <x v="84"/>
    <x v="360"/>
    <x v="125"/>
    <x v="58"/>
    <x v="145"/>
    <x v="622"/>
    <m/>
    <m/>
    <s v="tbd"/>
    <m/>
    <s v="Full Fat"/>
    <s v="E"/>
  </r>
  <r>
    <s v="The King of Fighters Collection: The Orochi Saga"/>
    <x v="16"/>
    <n v="2008"/>
    <x v="585"/>
    <x v="14"/>
    <s v="May"/>
    <x v="9"/>
    <x v="153"/>
    <x v="360"/>
    <x v="125"/>
    <x v="58"/>
    <x v="106"/>
    <x v="622"/>
    <n v="61"/>
    <n v="16"/>
    <n v="7"/>
    <n v="9"/>
    <s v="SNK Playmore"/>
    <s v="T"/>
  </r>
  <r>
    <s v="Summon Night"/>
    <x v="3"/>
    <n v="2008"/>
    <x v="6526"/>
    <x v="21"/>
    <s v="Jul"/>
    <x v="3"/>
    <x v="56"/>
    <x v="180"/>
    <x v="125"/>
    <x v="35"/>
    <x v="106"/>
    <x v="622"/>
    <m/>
    <m/>
    <m/>
    <m/>
    <m/>
    <m/>
  </r>
  <r>
    <s v="Aero Elite: Combat Academy"/>
    <x v="6"/>
    <n v="2002"/>
    <x v="4309"/>
    <x v="22"/>
    <s v="Nov"/>
    <x v="7"/>
    <x v="8"/>
    <x v="393"/>
    <x v="298"/>
    <x v="58"/>
    <x v="145"/>
    <x v="622"/>
    <n v="64"/>
    <n v="18"/>
    <n v="7"/>
    <n v="8"/>
    <s v="Sega AM2"/>
    <s v="E"/>
  </r>
  <r>
    <s v="3 in 1: Solitaire, Mahjong &amp; Tangram"/>
    <x v="3"/>
    <n v="2010"/>
    <x v="7347"/>
    <x v="16"/>
    <s v="Dec"/>
    <x v="5"/>
    <x v="41"/>
    <x v="180"/>
    <x v="270"/>
    <x v="58"/>
    <x v="145"/>
    <x v="622"/>
    <m/>
    <m/>
    <m/>
    <m/>
    <m/>
    <m/>
  </r>
  <r>
    <s v="Wrath Unleashed"/>
    <x v="6"/>
    <n v="2004"/>
    <x v="6580"/>
    <x v="34"/>
    <s v="Jul"/>
    <x v="11"/>
    <x v="18"/>
    <x v="393"/>
    <x v="298"/>
    <x v="58"/>
    <x v="145"/>
    <x v="622"/>
    <n v="64"/>
    <n v="25"/>
    <n v="6"/>
    <n v="6"/>
    <s v="Double Helix Games"/>
    <s v="T"/>
  </r>
  <r>
    <s v="Beyond Good &amp; Evil"/>
    <x v="19"/>
    <n v="2003"/>
    <x v="2081"/>
    <x v="2"/>
    <s v="Dec"/>
    <x v="10"/>
    <x v="5"/>
    <x v="383"/>
    <x v="45"/>
    <x v="58"/>
    <x v="106"/>
    <x v="622"/>
    <m/>
    <m/>
    <m/>
    <m/>
    <m/>
    <m/>
  </r>
  <r>
    <s v="Divinity II: Ego Draconis"/>
    <x v="14"/>
    <n v="2009"/>
    <x v="1967"/>
    <x v="11"/>
    <s v="Oct"/>
    <x v="3"/>
    <x v="233"/>
    <x v="365"/>
    <x v="300"/>
    <x v="58"/>
    <x v="145"/>
    <x v="622"/>
    <n v="72"/>
    <n v="43"/>
    <n v="7.7"/>
    <n v="125"/>
    <s v="Larian Studios"/>
    <s v="M"/>
  </r>
  <r>
    <s v="Pong / Asteroids / Yars' Revenge"/>
    <x v="8"/>
    <n v="2005"/>
    <x v="7580"/>
    <x v="13"/>
    <s v="Jan"/>
    <x v="5"/>
    <x v="84"/>
    <x v="268"/>
    <x v="287"/>
    <x v="58"/>
    <x v="106"/>
    <x v="622"/>
    <m/>
    <m/>
    <s v="tbd"/>
    <m/>
    <s v="DSI Games"/>
    <s v="E"/>
  </r>
  <r>
    <s v="Commandos 2: Men of Courage"/>
    <x v="13"/>
    <n v="2002"/>
    <x v="435"/>
    <x v="3"/>
    <s v="Dec"/>
    <x v="11"/>
    <x v="21"/>
    <x v="268"/>
    <x v="287"/>
    <x v="58"/>
    <x v="106"/>
    <x v="622"/>
    <n v="67"/>
    <n v="12"/>
    <n v="8.4"/>
    <n v="5"/>
    <s v="Pyro Studios"/>
    <s v="T"/>
  </r>
  <r>
    <s v="Emergency 2012"/>
    <x v="14"/>
    <n v="2010"/>
    <x v="3196"/>
    <x v="8"/>
    <s v="Jun"/>
    <x v="7"/>
    <x v="41"/>
    <x v="324"/>
    <x v="203"/>
    <x v="58"/>
    <x v="145"/>
    <x v="622"/>
    <n v="61"/>
    <n v="9"/>
    <n v="6.2"/>
    <n v="12"/>
    <s v="ValuSoft"/>
    <s v="T"/>
  </r>
  <r>
    <s v="Winter Sports 2: The Next Challenge"/>
    <x v="4"/>
    <n v="2008"/>
    <x v="7576"/>
    <x v="20"/>
    <s v="Oct"/>
    <x v="0"/>
    <x v="78"/>
    <x v="383"/>
    <x v="45"/>
    <x v="58"/>
    <x v="145"/>
    <x v="622"/>
    <n v="41"/>
    <n v="8"/>
    <s v="tbd"/>
    <m/>
    <s v="49Games"/>
    <s v="E"/>
  </r>
  <r>
    <s v="NO√´L: La Neige"/>
    <x v="12"/>
    <n v="1998"/>
    <x v="5375"/>
    <x v="8"/>
    <s v="May"/>
    <x v="10"/>
    <x v="186"/>
    <x v="180"/>
    <x v="125"/>
    <x v="35"/>
    <x v="106"/>
    <x v="622"/>
    <m/>
    <m/>
    <m/>
    <m/>
    <m/>
    <m/>
  </r>
  <r>
    <s v="Busou Shinki: Battle Masters"/>
    <x v="16"/>
    <n v="2010"/>
    <x v="2173"/>
    <x v="12"/>
    <s v="Nov"/>
    <x v="8"/>
    <x v="14"/>
    <x v="180"/>
    <x v="125"/>
    <x v="35"/>
    <x v="106"/>
    <x v="622"/>
    <m/>
    <m/>
    <m/>
    <m/>
    <m/>
    <m/>
  </r>
  <r>
    <s v="Overlord: Minions"/>
    <x v="3"/>
    <n v="2009"/>
    <x v="2765"/>
    <x v="26"/>
    <s v="Feb"/>
    <x v="4"/>
    <x v="34"/>
    <x v="360"/>
    <x v="125"/>
    <x v="58"/>
    <x v="145"/>
    <x v="622"/>
    <n v="58"/>
    <n v="22"/>
    <n v="5.5"/>
    <n v="4"/>
    <s v="Climax Group"/>
    <s v="E10+"/>
  </r>
  <r>
    <s v="Roll Away"/>
    <x v="12"/>
    <n v="1998"/>
    <x v="7686"/>
    <x v="8"/>
    <s v="Aug"/>
    <x v="4"/>
    <x v="3"/>
    <x v="393"/>
    <x v="298"/>
    <x v="58"/>
    <x v="106"/>
    <x v="622"/>
    <m/>
    <m/>
    <m/>
    <m/>
    <m/>
    <m/>
  </r>
  <r>
    <s v="Derby Jockey: Kishou e no Michi"/>
    <x v="7"/>
    <n v="1994"/>
    <x v="6397"/>
    <x v="24"/>
    <s v="May"/>
    <x v="0"/>
    <x v="369"/>
    <x v="180"/>
    <x v="125"/>
    <x v="35"/>
    <x v="106"/>
    <x v="622"/>
    <m/>
    <m/>
    <m/>
    <m/>
    <m/>
    <m/>
  </r>
  <r>
    <s v="Fairy Fencer F: Advent Dark Force"/>
    <x v="9"/>
    <n v="2015"/>
    <x v="7687"/>
    <x v="31"/>
    <s v="May"/>
    <x v="3"/>
    <x v="342"/>
    <x v="324"/>
    <x v="125"/>
    <x v="69"/>
    <x v="106"/>
    <x v="622"/>
    <n v="71"/>
    <n v="21"/>
    <n v="6.2"/>
    <n v="34"/>
    <s v="Compile Heart"/>
    <s v="T"/>
  </r>
  <r>
    <s v="Harukanaru Toki no Naka de 4"/>
    <x v="6"/>
    <n v="2008"/>
    <x v="7688"/>
    <x v="32"/>
    <s v="Mar"/>
    <x v="10"/>
    <x v="48"/>
    <x v="180"/>
    <x v="125"/>
    <x v="35"/>
    <x v="106"/>
    <x v="622"/>
    <m/>
    <m/>
    <m/>
    <m/>
    <m/>
    <m/>
  </r>
  <r>
    <s v="Roogoo Attack!"/>
    <x v="3"/>
    <n v="2009"/>
    <x v="7689"/>
    <x v="4"/>
    <s v="May"/>
    <x v="4"/>
    <x v="81"/>
    <x v="360"/>
    <x v="125"/>
    <x v="58"/>
    <x v="106"/>
    <x v="622"/>
    <n v="68"/>
    <n v="13"/>
    <s v="tbd"/>
    <m/>
    <s v="SpiderMonk"/>
    <s v="E"/>
  </r>
  <r>
    <s v="Maximum Chase"/>
    <x v="13"/>
    <n v="2002"/>
    <x v="7690"/>
    <x v="5"/>
    <s v="May"/>
    <x v="2"/>
    <x v="1"/>
    <x v="268"/>
    <x v="287"/>
    <x v="58"/>
    <x v="106"/>
    <x v="622"/>
    <n v="56"/>
    <n v="13"/>
    <s v="tbd"/>
    <m/>
    <s v="Genki"/>
    <s v="T"/>
  </r>
  <r>
    <s v="Prey the Stars"/>
    <x v="3"/>
    <n v="2008"/>
    <x v="1057"/>
    <x v="12"/>
    <s v="Mar"/>
    <x v="8"/>
    <x v="48"/>
    <x v="360"/>
    <x v="125"/>
    <x v="58"/>
    <x v="145"/>
    <x v="622"/>
    <n v="66"/>
    <n v="12"/>
    <s v="tbd"/>
    <m/>
    <s v="Koei Canada"/>
    <s v="E"/>
  </r>
  <r>
    <s v="Winning Post 7 2012"/>
    <x v="5"/>
    <n v="2012"/>
    <x v="7321"/>
    <x v="1"/>
    <s v="May"/>
    <x v="0"/>
    <x v="208"/>
    <x v="180"/>
    <x v="125"/>
    <x v="35"/>
    <x v="106"/>
    <x v="622"/>
    <m/>
    <m/>
    <m/>
    <m/>
    <m/>
    <m/>
  </r>
  <r>
    <s v="Spot Goes to Hollywood"/>
    <x v="12"/>
    <n v="1996"/>
    <x v="2583"/>
    <x v="5"/>
    <s v="Dec"/>
    <x v="1"/>
    <x v="17"/>
    <x v="393"/>
    <x v="298"/>
    <x v="58"/>
    <x v="106"/>
    <x v="622"/>
    <m/>
    <m/>
    <m/>
    <m/>
    <m/>
    <m/>
  </r>
  <r>
    <s v="G Darius"/>
    <x v="12"/>
    <n v="1997"/>
    <x v="6354"/>
    <x v="17"/>
    <s v="Nov"/>
    <x v="6"/>
    <x v="28"/>
    <x v="393"/>
    <x v="298"/>
    <x v="58"/>
    <x v="106"/>
    <x v="622"/>
    <m/>
    <m/>
    <m/>
    <m/>
    <m/>
    <m/>
  </r>
  <r>
    <s v="Mucha Lucha! Mascaritas of the Lost Code"/>
    <x v="8"/>
    <n v="2003"/>
    <x v="6193"/>
    <x v="6"/>
    <s v="Jun"/>
    <x v="9"/>
    <x v="5"/>
    <x v="268"/>
    <x v="287"/>
    <x v="58"/>
    <x v="106"/>
    <x v="622"/>
    <m/>
    <m/>
    <m/>
    <m/>
    <m/>
    <m/>
  </r>
  <r>
    <s v="SD Gundam: Gashapon Wars"/>
    <x v="19"/>
    <n v="2005"/>
    <x v="6919"/>
    <x v="18"/>
    <s v="Mar"/>
    <x v="11"/>
    <x v="25"/>
    <x v="180"/>
    <x v="125"/>
    <x v="35"/>
    <x v="106"/>
    <x v="622"/>
    <m/>
    <m/>
    <m/>
    <m/>
    <m/>
    <m/>
  </r>
  <r>
    <s v="Alvin and the Chipmunks"/>
    <x v="6"/>
    <n v="2007"/>
    <x v="2136"/>
    <x v="12"/>
    <s v="Jul"/>
    <x v="5"/>
    <x v="205"/>
    <x v="393"/>
    <x v="298"/>
    <x v="58"/>
    <x v="145"/>
    <x v="622"/>
    <n v="33"/>
    <n v="5"/>
    <n v="4.5"/>
    <n v="6"/>
    <s v="Sensory Sweep"/>
    <s v="E"/>
  </r>
  <r>
    <s v="Hearts of Iron III"/>
    <x v="14"/>
    <n v="2009"/>
    <x v="7691"/>
    <x v="20"/>
    <s v="Feb"/>
    <x v="11"/>
    <x v="310"/>
    <x v="324"/>
    <x v="203"/>
    <x v="58"/>
    <x v="145"/>
    <x v="622"/>
    <n v="77"/>
    <n v="23"/>
    <n v="7.1"/>
    <n v="233"/>
    <s v="Paradox Development Studio"/>
    <s v="E10+"/>
  </r>
  <r>
    <s v="Picture Perfect Hair Salon"/>
    <x v="3"/>
    <n v="2009"/>
    <x v="7692"/>
    <x v="27"/>
    <s v="Dec"/>
    <x v="7"/>
    <x v="11"/>
    <x v="360"/>
    <x v="125"/>
    <x v="58"/>
    <x v="145"/>
    <x v="622"/>
    <m/>
    <m/>
    <s v="tbd"/>
    <m/>
    <s v="505 Games"/>
    <s v="E"/>
  </r>
  <r>
    <s v="River King: Mystic Valley (US sales)"/>
    <x v="3"/>
    <n v="2007"/>
    <x v="2282"/>
    <x v="5"/>
    <s v="Mar"/>
    <x v="0"/>
    <x v="70"/>
    <x v="360"/>
    <x v="125"/>
    <x v="58"/>
    <x v="106"/>
    <x v="622"/>
    <m/>
    <m/>
    <m/>
    <m/>
    <m/>
    <m/>
  </r>
  <r>
    <s v="Kengo: Legend of The 9"/>
    <x v="4"/>
    <n v="2006"/>
    <x v="7693"/>
    <x v="22"/>
    <s v="Sep"/>
    <x v="9"/>
    <x v="35"/>
    <x v="383"/>
    <x v="45"/>
    <x v="58"/>
    <x v="145"/>
    <x v="622"/>
    <n v="38"/>
    <n v="18"/>
    <n v="4.0999999999999996"/>
    <n v="14"/>
    <s v="Genki"/>
    <s v="M"/>
  </r>
  <r>
    <s v="Romance of the Three Kingdoms XI"/>
    <x v="6"/>
    <n v="2007"/>
    <x v="5619"/>
    <x v="24"/>
    <s v="Oct"/>
    <x v="11"/>
    <x v="48"/>
    <x v="180"/>
    <x v="125"/>
    <x v="35"/>
    <x v="106"/>
    <x v="622"/>
    <n v="69"/>
    <n v="10"/>
    <n v="8.4"/>
    <n v="8"/>
    <s v="Koei"/>
    <s v="E10+"/>
  </r>
  <r>
    <s v="Hammerin' Hero"/>
    <x v="16"/>
    <n v="2008"/>
    <x v="3866"/>
    <x v="10"/>
    <s v="Nov"/>
    <x v="8"/>
    <x v="392"/>
    <x v="383"/>
    <x v="125"/>
    <x v="58"/>
    <x v="145"/>
    <x v="622"/>
    <n v="73"/>
    <n v="19"/>
    <n v="7.3"/>
    <n v="8"/>
    <s v="Irem"/>
    <s v="E10+"/>
  </r>
  <r>
    <s v="Model * Oshare Audition: Dream Girl"/>
    <x v="10"/>
    <n v="2013"/>
    <x v="7694"/>
    <x v="30"/>
    <s v="Nov"/>
    <x v="5"/>
    <x v="79"/>
    <x v="180"/>
    <x v="125"/>
    <x v="35"/>
    <x v="106"/>
    <x v="622"/>
    <m/>
    <m/>
    <m/>
    <m/>
    <m/>
    <m/>
  </r>
  <r>
    <s v="Lupin Sansei: Shijou Saidai no Zunousen"/>
    <x v="3"/>
    <n v="2010"/>
    <x v="7695"/>
    <x v="11"/>
    <s v="May"/>
    <x v="10"/>
    <x v="25"/>
    <x v="180"/>
    <x v="125"/>
    <x v="35"/>
    <x v="106"/>
    <x v="622"/>
    <m/>
    <m/>
    <m/>
    <m/>
    <m/>
    <m/>
  </r>
  <r>
    <s v="Dark Souls III"/>
    <x v="14"/>
    <n v="2016"/>
    <x v="7696"/>
    <x v="19"/>
    <s v="Nov"/>
    <x v="3"/>
    <x v="25"/>
    <x v="180"/>
    <x v="270"/>
    <x v="58"/>
    <x v="106"/>
    <x v="622"/>
    <n v="89"/>
    <n v="56"/>
    <n v="8.6"/>
    <n v="1848"/>
    <s v="From Software"/>
    <s v="M"/>
  </r>
  <r>
    <s v="Petz Fantasy 3D"/>
    <x v="10"/>
    <n v="2011"/>
    <x v="5595"/>
    <x v="6"/>
    <s v="Dec"/>
    <x v="7"/>
    <x v="5"/>
    <x v="360"/>
    <x v="125"/>
    <x v="58"/>
    <x v="106"/>
    <x v="622"/>
    <m/>
    <m/>
    <s v="tbd"/>
    <m/>
    <s v="Digital Kids"/>
    <s v="E"/>
  </r>
  <r>
    <s v="WRC 2: FIA World Rally Championship"/>
    <x v="4"/>
    <n v="2011"/>
    <x v="7697"/>
    <x v="8"/>
    <s v="May"/>
    <x v="2"/>
    <x v="5"/>
    <x v="180"/>
    <x v="297"/>
    <x v="58"/>
    <x v="145"/>
    <x v="622"/>
    <m/>
    <m/>
    <m/>
    <m/>
    <m/>
    <m/>
  </r>
  <r>
    <s v="Archer Maclean's 3D Pool"/>
    <x v="8"/>
    <n v="2003"/>
    <x v="984"/>
    <x v="27"/>
    <s v="Jul"/>
    <x v="5"/>
    <x v="67"/>
    <x v="268"/>
    <x v="287"/>
    <x v="58"/>
    <x v="106"/>
    <x v="622"/>
    <m/>
    <m/>
    <m/>
    <m/>
    <m/>
    <m/>
  </r>
  <r>
    <s v="Tak: The Great Juju Challenge"/>
    <x v="13"/>
    <n v="2005"/>
    <x v="7698"/>
    <x v="2"/>
    <s v="May"/>
    <x v="1"/>
    <x v="28"/>
    <x v="268"/>
    <x v="287"/>
    <x v="58"/>
    <x v="106"/>
    <x v="622"/>
    <n v="75"/>
    <n v="19"/>
    <s v="tbd"/>
    <m/>
    <s v="Avalanche Software"/>
    <s v="E"/>
  </r>
  <r>
    <s v="TMNT: Mutant Melee"/>
    <x v="19"/>
    <n v="2005"/>
    <x v="4306"/>
    <x v="33"/>
    <s v="Mar"/>
    <x v="9"/>
    <x v="14"/>
    <x v="383"/>
    <x v="45"/>
    <x v="58"/>
    <x v="106"/>
    <x v="622"/>
    <n v="44"/>
    <n v="16"/>
    <n v="2.8"/>
    <n v="4"/>
    <s v="Konami Computer Entertainment Hawaii"/>
    <s v="T"/>
  </r>
  <r>
    <s v="Combat: Task Force 121"/>
    <x v="13"/>
    <n v="2005"/>
    <x v="4633"/>
    <x v="20"/>
    <s v="Jan"/>
    <x v="6"/>
    <x v="84"/>
    <x v="268"/>
    <x v="287"/>
    <x v="58"/>
    <x v="106"/>
    <x v="622"/>
    <n v="44"/>
    <n v="9"/>
    <n v="8.5"/>
    <n v="4"/>
    <s v="Direct Action Games"/>
    <s v="M"/>
  </r>
  <r>
    <s v="Winning Eleven Playmaker 2010: Aoki Samurai no Chousen"/>
    <x v="0"/>
    <n v="2010"/>
    <x v="7699"/>
    <x v="15"/>
    <s v="Sep"/>
    <x v="0"/>
    <x v="14"/>
    <x v="180"/>
    <x v="125"/>
    <x v="35"/>
    <x v="106"/>
    <x v="622"/>
    <m/>
    <m/>
    <m/>
    <m/>
    <m/>
    <m/>
  </r>
  <r>
    <s v="Goosebumps HorrorLand"/>
    <x v="6"/>
    <n v="2008"/>
    <x v="383"/>
    <x v="18"/>
    <s v="Mar"/>
    <x v="10"/>
    <x v="118"/>
    <x v="393"/>
    <x v="298"/>
    <x v="58"/>
    <x v="145"/>
    <x v="622"/>
    <m/>
    <m/>
    <s v="tbd"/>
    <m/>
    <s v="Gusto Games"/>
    <s v="E10+"/>
  </r>
  <r>
    <s v="Exhibition Volume 4"/>
    <x v="13"/>
    <n v="2003"/>
    <x v="433"/>
    <x v="21"/>
    <s v="Feb"/>
    <x v="5"/>
    <x v="1"/>
    <x v="268"/>
    <x v="287"/>
    <x v="58"/>
    <x v="106"/>
    <x v="622"/>
    <m/>
    <m/>
    <m/>
    <m/>
    <m/>
    <m/>
  </r>
  <r>
    <s v="Viewpoint"/>
    <x v="12"/>
    <n v="1995"/>
    <x v="7700"/>
    <x v="31"/>
    <s v="Feb"/>
    <x v="6"/>
    <x v="7"/>
    <x v="393"/>
    <x v="298"/>
    <x v="58"/>
    <x v="106"/>
    <x v="622"/>
    <m/>
    <m/>
    <m/>
    <m/>
    <m/>
    <m/>
  </r>
  <r>
    <s v="Code Geass: Hangyaku no Lelouch - Lost Colors"/>
    <x v="16"/>
    <n v="2008"/>
    <x v="7701"/>
    <x v="1"/>
    <s v="Aug"/>
    <x v="10"/>
    <x v="25"/>
    <x v="180"/>
    <x v="125"/>
    <x v="35"/>
    <x v="106"/>
    <x v="622"/>
    <m/>
    <m/>
    <m/>
    <m/>
    <m/>
    <m/>
  </r>
  <r>
    <s v="Disney's Donald Duck Advance"/>
    <x v="8"/>
    <n v="2001"/>
    <x v="7702"/>
    <x v="23"/>
    <s v="Jan"/>
    <x v="1"/>
    <x v="5"/>
    <x v="268"/>
    <x v="287"/>
    <x v="58"/>
    <x v="106"/>
    <x v="622"/>
    <m/>
    <m/>
    <m/>
    <m/>
    <m/>
    <m/>
  </r>
  <r>
    <s v="Stacked with Daniel Negreanu"/>
    <x v="6"/>
    <n v="2006"/>
    <x v="4951"/>
    <x v="30"/>
    <s v="Nov"/>
    <x v="5"/>
    <x v="393"/>
    <x v="393"/>
    <x v="298"/>
    <x v="58"/>
    <x v="145"/>
    <x v="622"/>
    <n v="63"/>
    <n v="23"/>
    <n v="5.3"/>
    <n v="7"/>
    <s v="5000ft"/>
    <s v="T"/>
  </r>
  <r>
    <s v="Hakuouki: Yuugi Roku"/>
    <x v="16"/>
    <n v="2010"/>
    <x v="4979"/>
    <x v="32"/>
    <s v="May"/>
    <x v="10"/>
    <x v="323"/>
    <x v="180"/>
    <x v="125"/>
    <x v="35"/>
    <x v="106"/>
    <x v="622"/>
    <m/>
    <m/>
    <m/>
    <m/>
    <m/>
    <m/>
  </r>
  <r>
    <s v="The Rub Rabbits!"/>
    <x v="3"/>
    <n v="2005"/>
    <x v="7703"/>
    <x v="29"/>
    <s v="Jul"/>
    <x v="4"/>
    <x v="8"/>
    <x v="396"/>
    <x v="125"/>
    <x v="57"/>
    <x v="106"/>
    <x v="622"/>
    <m/>
    <m/>
    <m/>
    <m/>
    <m/>
    <m/>
  </r>
  <r>
    <s v="Rapala Pro Bass Fishing 2010"/>
    <x v="16"/>
    <n v="2010"/>
    <x v="7704"/>
    <x v="19"/>
    <s v="Oct"/>
    <x v="0"/>
    <x v="4"/>
    <x v="383"/>
    <x v="125"/>
    <x v="58"/>
    <x v="145"/>
    <x v="622"/>
    <m/>
    <m/>
    <s v="tbd"/>
    <m/>
    <s v="FUN Labs"/>
    <s v="E"/>
  </r>
  <r>
    <s v="Let's Ride! Friends Forever"/>
    <x v="3"/>
    <n v="2008"/>
    <x v="7705"/>
    <x v="9"/>
    <s v="Oct"/>
    <x v="10"/>
    <x v="28"/>
    <x v="360"/>
    <x v="125"/>
    <x v="58"/>
    <x v="145"/>
    <x v="622"/>
    <m/>
    <m/>
    <m/>
    <m/>
    <m/>
    <m/>
  </r>
  <r>
    <s v="Circus Maximus: Chariot Wars"/>
    <x v="13"/>
    <n v="2002"/>
    <x v="7706"/>
    <x v="19"/>
    <s v="Jul"/>
    <x v="2"/>
    <x v="28"/>
    <x v="268"/>
    <x v="287"/>
    <x v="58"/>
    <x v="106"/>
    <x v="622"/>
    <n v="67"/>
    <n v="26"/>
    <n v="5"/>
    <n v="4"/>
    <s v="Kodiak Interactive"/>
    <s v="T"/>
  </r>
  <r>
    <s v="Squishy Tank"/>
    <x v="3"/>
    <n v="2010"/>
    <x v="7707"/>
    <x v="0"/>
    <s v="Nov"/>
    <x v="4"/>
    <x v="77"/>
    <x v="360"/>
    <x v="125"/>
    <x v="58"/>
    <x v="106"/>
    <x v="622"/>
    <m/>
    <m/>
    <s v="tbd"/>
    <m/>
    <s v="Natsume"/>
    <s v="E"/>
  </r>
  <r>
    <s v="Dungeon Maker II: The Hidden War"/>
    <x v="16"/>
    <n v="2007"/>
    <x v="5993"/>
    <x v="19"/>
    <s v="Dec"/>
    <x v="3"/>
    <x v="394"/>
    <x v="383"/>
    <x v="125"/>
    <x v="58"/>
    <x v="145"/>
    <x v="622"/>
    <m/>
    <m/>
    <s v="tbd"/>
    <m/>
    <s v="Global A"/>
    <s v="E10+"/>
  </r>
  <r>
    <s v="Discovery Kids: Parrot Pals"/>
    <x v="3"/>
    <n v="2009"/>
    <x v="7708"/>
    <x v="17"/>
    <s v="Apr"/>
    <x v="7"/>
    <x v="11"/>
    <x v="360"/>
    <x v="125"/>
    <x v="58"/>
    <x v="145"/>
    <x v="622"/>
    <m/>
    <m/>
    <s v="tbd"/>
    <m/>
    <s v="505 Games"/>
    <s v="E"/>
  </r>
  <r>
    <s v="Kenyuu Densetsu Yaiba"/>
    <x v="7"/>
    <n v="1994"/>
    <x v="2487"/>
    <x v="31"/>
    <s v="Feb"/>
    <x v="8"/>
    <x v="56"/>
    <x v="180"/>
    <x v="125"/>
    <x v="35"/>
    <x v="106"/>
    <x v="622"/>
    <m/>
    <m/>
    <m/>
    <m/>
    <m/>
    <m/>
  </r>
  <r>
    <s v="Kidou Senshi Gundam: Giren no Yabou - Axis no Kyoui V"/>
    <x v="6"/>
    <n v="2009"/>
    <x v="1100"/>
    <x v="17"/>
    <s v="Jul"/>
    <x v="11"/>
    <x v="25"/>
    <x v="180"/>
    <x v="125"/>
    <x v="35"/>
    <x v="106"/>
    <x v="622"/>
    <m/>
    <m/>
    <m/>
    <m/>
    <m/>
    <m/>
  </r>
  <r>
    <s v="Kidou Senshi Gundam: Giren no Yabou - Axis no Kyoui V"/>
    <x v="16"/>
    <n v="2009"/>
    <x v="2316"/>
    <x v="28"/>
    <s v="Nov"/>
    <x v="11"/>
    <x v="25"/>
    <x v="180"/>
    <x v="125"/>
    <x v="35"/>
    <x v="106"/>
    <x v="622"/>
    <m/>
    <m/>
    <m/>
    <m/>
    <m/>
    <m/>
  </r>
  <r>
    <s v="Elements of Destruction"/>
    <x v="3"/>
    <n v="2007"/>
    <x v="3583"/>
    <x v="29"/>
    <s v="Dec"/>
    <x v="11"/>
    <x v="28"/>
    <x v="360"/>
    <x v="125"/>
    <x v="58"/>
    <x v="145"/>
    <x v="622"/>
    <m/>
    <m/>
    <s v="tbd"/>
    <m/>
    <s v="Black Lantern Studios"/>
    <s v="E10+"/>
  </r>
  <r>
    <s v="Serious Sam: Next Encounter"/>
    <x v="6"/>
    <n v="2004"/>
    <x v="7709"/>
    <x v="27"/>
    <s v="Aug"/>
    <x v="6"/>
    <x v="63"/>
    <x v="393"/>
    <x v="298"/>
    <x v="58"/>
    <x v="145"/>
    <x v="622"/>
    <n v="65"/>
    <n v="27"/>
    <n v="7.8"/>
    <n v="17"/>
    <s v="Climax Group"/>
    <s v="M"/>
  </r>
  <r>
    <s v="Eiken DS"/>
    <x v="3"/>
    <n v="2007"/>
    <x v="5098"/>
    <x v="27"/>
    <s v="Oct"/>
    <x v="5"/>
    <x v="138"/>
    <x v="180"/>
    <x v="125"/>
    <x v="35"/>
    <x v="106"/>
    <x v="622"/>
    <m/>
    <m/>
    <m/>
    <m/>
    <m/>
    <m/>
  </r>
  <r>
    <s v="Game Center CX: Arino no Chousenjou 2"/>
    <x v="3"/>
    <n v="2009"/>
    <x v="3239"/>
    <x v="14"/>
    <s v="Jan"/>
    <x v="8"/>
    <x v="25"/>
    <x v="180"/>
    <x v="125"/>
    <x v="35"/>
    <x v="106"/>
    <x v="622"/>
    <m/>
    <m/>
    <m/>
    <m/>
    <m/>
    <m/>
  </r>
  <r>
    <s v="Tom Clancy's Ghost Recon 2"/>
    <x v="19"/>
    <n v="2005"/>
    <x v="4020"/>
    <x v="16"/>
    <s v="Oct"/>
    <x v="6"/>
    <x v="5"/>
    <x v="383"/>
    <x v="45"/>
    <x v="58"/>
    <x v="106"/>
    <x v="622"/>
    <n v="54"/>
    <n v="10"/>
    <n v="1.4"/>
    <n v="11"/>
    <s v="Ubisoft Shanghai"/>
    <s v="T"/>
  </r>
  <r>
    <s v="E.X. Troopers"/>
    <x v="10"/>
    <n v="2012"/>
    <x v="2463"/>
    <x v="31"/>
    <s v="Jul"/>
    <x v="6"/>
    <x v="12"/>
    <x v="180"/>
    <x v="125"/>
    <x v="35"/>
    <x v="106"/>
    <x v="622"/>
    <m/>
    <m/>
    <m/>
    <m/>
    <m/>
    <m/>
  </r>
  <r>
    <s v="The Croods: Prehistoric Party!"/>
    <x v="0"/>
    <n v="2013"/>
    <x v="7710"/>
    <x v="8"/>
    <s v="Jun"/>
    <x v="5"/>
    <x v="58"/>
    <x v="365"/>
    <x v="300"/>
    <x v="58"/>
    <x v="106"/>
    <x v="622"/>
    <m/>
    <m/>
    <m/>
    <m/>
    <m/>
    <m/>
  </r>
  <r>
    <s v="J Legend Retsuden"/>
    <x v="10"/>
    <n v="2013"/>
    <x v="7711"/>
    <x v="33"/>
    <s v="Aug"/>
    <x v="5"/>
    <x v="25"/>
    <x v="180"/>
    <x v="125"/>
    <x v="35"/>
    <x v="106"/>
    <x v="622"/>
    <m/>
    <m/>
    <m/>
    <m/>
    <m/>
    <m/>
  </r>
  <r>
    <s v="SpongeBob's Truth or Square"/>
    <x v="16"/>
    <n v="2009"/>
    <x v="1779"/>
    <x v="28"/>
    <s v="Dec"/>
    <x v="8"/>
    <x v="28"/>
    <x v="324"/>
    <x v="203"/>
    <x v="58"/>
    <x v="145"/>
    <x v="622"/>
    <m/>
    <m/>
    <s v="tbd"/>
    <m/>
    <s v="Heavy Iron Studios"/>
    <s v="E"/>
  </r>
  <r>
    <s v="Port Royale 3"/>
    <x v="5"/>
    <s v="N/A"/>
    <x v="334"/>
    <x v="32"/>
    <s v="Jun"/>
    <x v="7"/>
    <x v="206"/>
    <x v="383"/>
    <x v="125"/>
    <x v="58"/>
    <x v="145"/>
    <x v="622"/>
    <m/>
    <m/>
    <n v="8.9"/>
    <n v="9"/>
    <s v="Kalypso"/>
    <s v="T"/>
  </r>
  <r>
    <s v="Monster Racers"/>
    <x v="3"/>
    <n v="2009"/>
    <x v="6749"/>
    <x v="22"/>
    <s v="Mar"/>
    <x v="2"/>
    <x v="48"/>
    <x v="268"/>
    <x v="125"/>
    <x v="64"/>
    <x v="106"/>
    <x v="622"/>
    <n v="70"/>
    <n v="5"/>
    <n v="9"/>
    <n v="5"/>
    <s v="Koei"/>
    <s v="E"/>
  </r>
  <r>
    <s v="The King of Fighters: Evolution"/>
    <x v="21"/>
    <n v="2000"/>
    <x v="5451"/>
    <x v="26"/>
    <s v="Jul"/>
    <x v="9"/>
    <x v="244"/>
    <x v="180"/>
    <x v="125"/>
    <x v="35"/>
    <x v="106"/>
    <x v="622"/>
    <m/>
    <m/>
    <m/>
    <m/>
    <m/>
    <m/>
  </r>
  <r>
    <s v="DS Uranai Seikatsu"/>
    <x v="3"/>
    <n v="2009"/>
    <x v="7712"/>
    <x v="14"/>
    <s v="Sep"/>
    <x v="5"/>
    <x v="0"/>
    <x v="180"/>
    <x v="125"/>
    <x v="35"/>
    <x v="106"/>
    <x v="622"/>
    <m/>
    <m/>
    <m/>
    <m/>
    <m/>
    <m/>
  </r>
  <r>
    <s v="Hyperdimension Neptunia Re;Birth 3"/>
    <x v="22"/>
    <n v="2014"/>
    <x v="3449"/>
    <x v="16"/>
    <s v="Sep"/>
    <x v="8"/>
    <x v="342"/>
    <x v="393"/>
    <x v="287"/>
    <x v="58"/>
    <x v="133"/>
    <x v="622"/>
    <m/>
    <m/>
    <m/>
    <m/>
    <m/>
    <m/>
  </r>
  <r>
    <s v="Pro Farm 1"/>
    <x v="14"/>
    <n v="2011"/>
    <x v="1327"/>
    <x v="9"/>
    <s v="Feb"/>
    <x v="7"/>
    <x v="316"/>
    <x v="180"/>
    <x v="297"/>
    <x v="58"/>
    <x v="145"/>
    <x v="622"/>
    <m/>
    <m/>
    <m/>
    <m/>
    <m/>
    <m/>
  </r>
  <r>
    <s v="Pitfall: The Lost Expedition"/>
    <x v="8"/>
    <n v="2003"/>
    <x v="7713"/>
    <x v="11"/>
    <s v="Apr"/>
    <x v="1"/>
    <x v="4"/>
    <x v="268"/>
    <x v="287"/>
    <x v="58"/>
    <x v="106"/>
    <x v="622"/>
    <n v="66"/>
    <n v="13"/>
    <s v="tbd"/>
    <m/>
    <s v="Torus Games"/>
    <s v="E"/>
  </r>
  <r>
    <s v="Rock Band Country Track Pack 2"/>
    <x v="5"/>
    <n v="2011"/>
    <x v="7714"/>
    <x v="0"/>
    <s v="May"/>
    <x v="5"/>
    <x v="31"/>
    <x v="360"/>
    <x v="125"/>
    <x v="58"/>
    <x v="145"/>
    <x v="622"/>
    <m/>
    <m/>
    <s v="tbd"/>
    <m/>
    <s v="Electronic Arts"/>
    <s v="E10+"/>
  </r>
  <r>
    <s v="Speed Zone"/>
    <x v="0"/>
    <n v="2009"/>
    <x v="3228"/>
    <x v="17"/>
    <s v="May"/>
    <x v="2"/>
    <x v="6"/>
    <x v="365"/>
    <x v="300"/>
    <x v="58"/>
    <x v="145"/>
    <x v="622"/>
    <n v="37"/>
    <n v="14"/>
    <n v="3.8"/>
    <n v="11"/>
    <s v="Awesome Play Ltd."/>
    <s v="E"/>
  </r>
  <r>
    <s v="All-Star Baseball 2004"/>
    <x v="8"/>
    <n v="2003"/>
    <x v="5026"/>
    <x v="8"/>
    <s v="Jan"/>
    <x v="0"/>
    <x v="30"/>
    <x v="268"/>
    <x v="287"/>
    <x v="58"/>
    <x v="106"/>
    <x v="622"/>
    <m/>
    <m/>
    <m/>
    <m/>
    <m/>
    <m/>
  </r>
  <r>
    <s v="Cho~ricchi! Tamagotchi no Puchi Puchi Omisecchi"/>
    <x v="10"/>
    <n v="2012"/>
    <x v="6485"/>
    <x v="10"/>
    <s v="Jan"/>
    <x v="8"/>
    <x v="25"/>
    <x v="180"/>
    <x v="125"/>
    <x v="35"/>
    <x v="106"/>
    <x v="622"/>
    <m/>
    <m/>
    <m/>
    <m/>
    <m/>
    <m/>
  </r>
  <r>
    <s v="Jewel Time Deluxe"/>
    <x v="3"/>
    <n v="2011"/>
    <x v="7715"/>
    <x v="12"/>
    <s v="Oct"/>
    <x v="4"/>
    <x v="347"/>
    <x v="393"/>
    <x v="298"/>
    <x v="58"/>
    <x v="145"/>
    <x v="622"/>
    <m/>
    <m/>
    <s v="tbd"/>
    <m/>
    <s v="Oxygen Interactive"/>
    <s v="E"/>
  </r>
  <r>
    <s v="James Cameron's Dark Angel"/>
    <x v="13"/>
    <n v="2002"/>
    <x v="7716"/>
    <x v="15"/>
    <s v="Feb"/>
    <x v="8"/>
    <x v="23"/>
    <x v="268"/>
    <x v="287"/>
    <x v="58"/>
    <x v="106"/>
    <x v="622"/>
    <n v="47"/>
    <n v="17"/>
    <n v="8.3000000000000007"/>
    <n v="6"/>
    <s v="Radical Entertainment"/>
    <s v="T"/>
  </r>
  <r>
    <s v="The Legend of Heroes: Trails in the Sky Third Chapter"/>
    <x v="16"/>
    <n v="2008"/>
    <x v="7717"/>
    <x v="18"/>
    <s v="Sep"/>
    <x v="3"/>
    <x v="251"/>
    <x v="180"/>
    <x v="125"/>
    <x v="35"/>
    <x v="106"/>
    <x v="622"/>
    <m/>
    <m/>
    <m/>
    <m/>
    <m/>
    <m/>
  </r>
  <r>
    <s v="Aqua Teen Hunger Force: Zombie Ninja Pro-Am"/>
    <x v="6"/>
    <n v="2007"/>
    <x v="7718"/>
    <x v="34"/>
    <s v="Mar"/>
    <x v="2"/>
    <x v="39"/>
    <x v="396"/>
    <x v="298"/>
    <x v="58"/>
    <x v="145"/>
    <x v="622"/>
    <n v="37"/>
    <n v="19"/>
    <n v="5.9"/>
    <n v="10"/>
    <s v="Creat Studios"/>
    <s v="M"/>
  </r>
  <r>
    <s v="Hannspree Ten Kate Honda: SBK Superbike World Championship"/>
    <x v="6"/>
    <n v="2007"/>
    <x v="7043"/>
    <x v="3"/>
    <s v="Nov"/>
    <x v="2"/>
    <x v="195"/>
    <x v="396"/>
    <x v="298"/>
    <x v="58"/>
    <x v="145"/>
    <x v="622"/>
    <m/>
    <m/>
    <m/>
    <m/>
    <m/>
    <m/>
  </r>
  <r>
    <s v="Generator Rex: Agent of Providence"/>
    <x v="5"/>
    <n v="2011"/>
    <x v="5559"/>
    <x v="0"/>
    <s v="Sep"/>
    <x v="8"/>
    <x v="4"/>
    <x v="268"/>
    <x v="45"/>
    <x v="58"/>
    <x v="145"/>
    <x v="622"/>
    <m/>
    <m/>
    <s v="tbd"/>
    <m/>
    <s v="Virtuos"/>
    <s v="E10+"/>
  </r>
  <r>
    <s v="Alexi Lalas International Soccer"/>
    <x v="12"/>
    <n v="1998"/>
    <x v="4712"/>
    <x v="23"/>
    <s v="Nov"/>
    <x v="0"/>
    <x v="2"/>
    <x v="393"/>
    <x v="298"/>
    <x v="58"/>
    <x v="106"/>
    <x v="622"/>
    <m/>
    <m/>
    <m/>
    <m/>
    <m/>
    <m/>
  </r>
  <r>
    <s v="Dream Trigger 3D"/>
    <x v="10"/>
    <s v="N/A"/>
    <x v="5357"/>
    <x v="32"/>
    <s v="Nov"/>
    <x v="6"/>
    <x v="58"/>
    <x v="393"/>
    <x v="287"/>
    <x v="58"/>
    <x v="145"/>
    <x v="622"/>
    <n v="54"/>
    <n v="24"/>
    <n v="6.3"/>
    <n v="29"/>
    <s v="Art Co., Ltd."/>
    <s v="E"/>
  </r>
  <r>
    <s v="Monster Rancher Battle Card: Episode II"/>
    <x v="12"/>
    <n v="2000"/>
    <x v="7719"/>
    <x v="30"/>
    <s v="Sep"/>
    <x v="8"/>
    <x v="48"/>
    <x v="393"/>
    <x v="298"/>
    <x v="58"/>
    <x v="106"/>
    <x v="622"/>
    <m/>
    <m/>
    <m/>
    <m/>
    <m/>
    <m/>
  </r>
  <r>
    <s v="NCAA College Football 2K3"/>
    <x v="19"/>
    <n v="2002"/>
    <x v="7720"/>
    <x v="29"/>
    <s v="Oct"/>
    <x v="0"/>
    <x v="8"/>
    <x v="268"/>
    <x v="45"/>
    <x v="58"/>
    <x v="106"/>
    <x v="622"/>
    <n v="70"/>
    <n v="7"/>
    <s v="tbd"/>
    <m/>
    <s v="Avalanche Software"/>
    <s v="E"/>
  </r>
  <r>
    <s v="Karaoke Revolution Party"/>
    <x v="19"/>
    <n v="2005"/>
    <x v="6785"/>
    <x v="31"/>
    <s v="Jan"/>
    <x v="5"/>
    <x v="14"/>
    <x v="268"/>
    <x v="45"/>
    <x v="58"/>
    <x v="106"/>
    <x v="622"/>
    <n v="80"/>
    <n v="22"/>
    <s v="tbd"/>
    <m/>
    <s v="Harmonix Music Systems"/>
    <s v="E10+"/>
  </r>
  <r>
    <s v="Crayola: Colorful Journey"/>
    <x v="0"/>
    <n v="2009"/>
    <x v="1657"/>
    <x v="10"/>
    <s v="Oct"/>
    <x v="5"/>
    <x v="67"/>
    <x v="360"/>
    <x v="125"/>
    <x v="58"/>
    <x v="106"/>
    <x v="622"/>
    <m/>
    <m/>
    <s v="tbd"/>
    <m/>
    <s v="StudioBlack Games"/>
    <s v="E"/>
  </r>
  <r>
    <s v="Itoi Shigesato no Bass Tsuri No. 1 Ketteihan!"/>
    <x v="11"/>
    <n v="2000"/>
    <x v="7721"/>
    <x v="23"/>
    <s v="Aug"/>
    <x v="0"/>
    <x v="0"/>
    <x v="180"/>
    <x v="125"/>
    <x v="35"/>
    <x v="106"/>
    <x v="622"/>
    <m/>
    <m/>
    <m/>
    <m/>
    <m/>
    <m/>
  </r>
  <r>
    <s v="Jumper: Griffin's Story"/>
    <x v="6"/>
    <n v="2008"/>
    <x v="6994"/>
    <x v="31"/>
    <s v="May"/>
    <x v="8"/>
    <x v="21"/>
    <x v="396"/>
    <x v="298"/>
    <x v="58"/>
    <x v="145"/>
    <x v="622"/>
    <m/>
    <m/>
    <n v="4.2"/>
    <n v="5"/>
    <s v="Collision Studios"/>
    <s v="T"/>
  </r>
  <r>
    <s v="Operation Darkness"/>
    <x v="4"/>
    <n v="2007"/>
    <x v="5850"/>
    <x v="32"/>
    <s v="Jul"/>
    <x v="3"/>
    <x v="88"/>
    <x v="360"/>
    <x v="125"/>
    <x v="58"/>
    <x v="145"/>
    <x v="622"/>
    <n v="46"/>
    <n v="22"/>
    <n v="7"/>
    <n v="21"/>
    <s v="Success"/>
    <s v="M"/>
  </r>
  <r>
    <s v="Emily the Strange: Strangerous"/>
    <x v="3"/>
    <n v="2011"/>
    <x v="7722"/>
    <x v="33"/>
    <s v="Aug"/>
    <x v="8"/>
    <x v="233"/>
    <x v="393"/>
    <x v="287"/>
    <x v="58"/>
    <x v="145"/>
    <x v="622"/>
    <m/>
    <m/>
    <s v="tbd"/>
    <m/>
    <s v="exozet"/>
    <s v="E10+"/>
  </r>
  <r>
    <s v="Famicom Mini: Nazo no Murasame-Jou"/>
    <x v="8"/>
    <n v="2004"/>
    <x v="7723"/>
    <x v="20"/>
    <s v="May"/>
    <x v="8"/>
    <x v="0"/>
    <x v="180"/>
    <x v="125"/>
    <x v="35"/>
    <x v="106"/>
    <x v="622"/>
    <m/>
    <m/>
    <m/>
    <m/>
    <m/>
    <m/>
  </r>
  <r>
    <s v="Galerians: Ash"/>
    <x v="6"/>
    <n v="2002"/>
    <x v="7724"/>
    <x v="5"/>
    <s v="Aug"/>
    <x v="10"/>
    <x v="100"/>
    <x v="396"/>
    <x v="298"/>
    <x v="58"/>
    <x v="145"/>
    <x v="622"/>
    <n v="50"/>
    <n v="22"/>
    <n v="7.9"/>
    <n v="11"/>
    <s v="Polygon Magic"/>
    <s v="T"/>
  </r>
  <r>
    <s v="Dead Island: Riptide"/>
    <x v="14"/>
    <s v="N/A"/>
    <x v="4535"/>
    <x v="12"/>
    <s v="Jun"/>
    <x v="8"/>
    <x v="41"/>
    <x v="180"/>
    <x v="270"/>
    <x v="58"/>
    <x v="145"/>
    <x v="622"/>
    <n v="61"/>
    <n v="35"/>
    <n v="6"/>
    <n v="441"/>
    <s v="Techland"/>
    <s v="M"/>
  </r>
  <r>
    <s v="Jimmie Johnson's Anything With an Engine"/>
    <x v="0"/>
    <n v="2011"/>
    <x v="6952"/>
    <x v="20"/>
    <s v="Feb"/>
    <x v="2"/>
    <x v="14"/>
    <x v="360"/>
    <x v="125"/>
    <x v="58"/>
    <x v="106"/>
    <x v="622"/>
    <m/>
    <m/>
    <s v="tbd"/>
    <m/>
    <s v="Isopod Labs"/>
    <s v="E10+"/>
  </r>
  <r>
    <s v="R-Type Command"/>
    <x v="16"/>
    <n v="2007"/>
    <x v="2450"/>
    <x v="4"/>
    <s v="Oct"/>
    <x v="11"/>
    <x v="70"/>
    <x v="268"/>
    <x v="125"/>
    <x v="62"/>
    <x v="145"/>
    <x v="622"/>
    <n v="69"/>
    <n v="29"/>
    <n v="6.5"/>
    <n v="6"/>
    <s v="Irem"/>
    <s v="E10+"/>
  </r>
  <r>
    <s v="Yoostar on MTV"/>
    <x v="4"/>
    <s v="N/A"/>
    <x v="4378"/>
    <x v="30"/>
    <s v="Jun"/>
    <x v="5"/>
    <x v="53"/>
    <x v="360"/>
    <x v="125"/>
    <x v="58"/>
    <x v="145"/>
    <x v="622"/>
    <n v="49"/>
    <n v="4"/>
    <s v="tbd"/>
    <m/>
    <s v="Yoostar Entertainment Group"/>
    <s v="T"/>
  </r>
  <r>
    <s v="Just Dance: Disney Party 2"/>
    <x v="17"/>
    <n v="2015"/>
    <x v="2977"/>
    <x v="9"/>
    <s v="Jun"/>
    <x v="8"/>
    <x v="5"/>
    <x v="268"/>
    <x v="45"/>
    <x v="58"/>
    <x v="145"/>
    <x v="622"/>
    <m/>
    <m/>
    <s v="tbd"/>
    <m/>
    <s v="Ubisoft"/>
    <s v="E"/>
  </r>
  <r>
    <s v="Kane &amp; Lynch 2: Dog Days"/>
    <x v="14"/>
    <n v="2010"/>
    <x v="7725"/>
    <x v="32"/>
    <s v="Jan"/>
    <x v="6"/>
    <x v="15"/>
    <x v="180"/>
    <x v="297"/>
    <x v="58"/>
    <x v="145"/>
    <x v="622"/>
    <m/>
    <m/>
    <m/>
    <m/>
    <m/>
    <m/>
  </r>
  <r>
    <s v="Haunting Ground"/>
    <x v="6"/>
    <n v="2005"/>
    <x v="4149"/>
    <x v="23"/>
    <s v="Dec"/>
    <x v="8"/>
    <x v="12"/>
    <x v="396"/>
    <x v="298"/>
    <x v="58"/>
    <x v="145"/>
    <x v="622"/>
    <n v="67"/>
    <n v="33"/>
    <n v="8.8000000000000007"/>
    <n v="44"/>
    <s v="Capcom"/>
    <s v="M"/>
  </r>
  <r>
    <s v="Mahjong Fight Club DS: Wi-Fi Taiou"/>
    <x v="3"/>
    <n v="2006"/>
    <x v="4810"/>
    <x v="8"/>
    <s v="Apr"/>
    <x v="5"/>
    <x v="14"/>
    <x v="180"/>
    <x v="125"/>
    <x v="35"/>
    <x v="106"/>
    <x v="622"/>
    <m/>
    <m/>
    <m/>
    <m/>
    <m/>
    <m/>
  </r>
  <r>
    <s v="Hi! Hamtaro - Little Hamsters,big Adventures: Ham-Ham Challenge"/>
    <x v="3"/>
    <n v="2005"/>
    <x v="7726"/>
    <x v="3"/>
    <s v="Sep"/>
    <x v="5"/>
    <x v="11"/>
    <x v="360"/>
    <x v="125"/>
    <x v="58"/>
    <x v="106"/>
    <x v="622"/>
    <m/>
    <m/>
    <m/>
    <m/>
    <m/>
    <m/>
  </r>
  <r>
    <s v="Grand Kingdom"/>
    <x v="9"/>
    <n v="2015"/>
    <x v="278"/>
    <x v="12"/>
    <s v="Jul"/>
    <x v="3"/>
    <x v="131"/>
    <x v="396"/>
    <x v="125"/>
    <x v="102"/>
    <x v="145"/>
    <x v="622"/>
    <n v="78"/>
    <n v="33"/>
    <n v="8.1"/>
    <n v="63"/>
    <s v="Spike Chunsoft"/>
    <s v="T"/>
  </r>
  <r>
    <s v="Robocalypse"/>
    <x v="3"/>
    <n v="2008"/>
    <x v="7727"/>
    <x v="1"/>
    <s v="Aug"/>
    <x v="11"/>
    <x v="48"/>
    <x v="360"/>
    <x v="125"/>
    <x v="58"/>
    <x v="145"/>
    <x v="622"/>
    <n v="78"/>
    <n v="15"/>
    <n v="8.6"/>
    <n v="18"/>
    <s v="Vogster"/>
    <s v="E10+"/>
  </r>
  <r>
    <s v="Vampire Knight DS"/>
    <x v="3"/>
    <n v="2009"/>
    <x v="7728"/>
    <x v="9"/>
    <s v="Oct"/>
    <x v="10"/>
    <x v="58"/>
    <x v="180"/>
    <x v="125"/>
    <x v="35"/>
    <x v="106"/>
    <x v="622"/>
    <m/>
    <m/>
    <m/>
    <m/>
    <m/>
    <m/>
  </r>
  <r>
    <s v="Disney Sports Skateboarding"/>
    <x v="8"/>
    <n v="2002"/>
    <x v="3149"/>
    <x v="15"/>
    <s v="Nov"/>
    <x v="0"/>
    <x v="14"/>
    <x v="268"/>
    <x v="287"/>
    <x v="58"/>
    <x v="106"/>
    <x v="622"/>
    <n v="42"/>
    <n v="6"/>
    <s v="tbd"/>
    <m/>
    <s v="Konami"/>
    <s v="E"/>
  </r>
  <r>
    <s v="Homie Rollerz"/>
    <x v="3"/>
    <n v="2008"/>
    <x v="317"/>
    <x v="25"/>
    <s v="Dec"/>
    <x v="2"/>
    <x v="160"/>
    <x v="360"/>
    <x v="125"/>
    <x v="58"/>
    <x v="145"/>
    <x v="622"/>
    <n v="23"/>
    <n v="9"/>
    <n v="2.4"/>
    <n v="12"/>
    <s v="Webfoot Technologies"/>
    <s v="E"/>
  </r>
  <r>
    <s v="Let's Paint"/>
    <x v="0"/>
    <n v="2010"/>
    <x v="2700"/>
    <x v="17"/>
    <s v="Jul"/>
    <x v="7"/>
    <x v="74"/>
    <x v="360"/>
    <x v="125"/>
    <x v="58"/>
    <x v="106"/>
    <x v="622"/>
    <m/>
    <m/>
    <s v="tbd"/>
    <m/>
    <s v="Zoo Games"/>
    <s v="E"/>
  </r>
  <r>
    <s v="Rugby League 3"/>
    <x v="0"/>
    <n v="2010"/>
    <x v="2393"/>
    <x v="22"/>
    <s v="Apr"/>
    <x v="0"/>
    <x v="395"/>
    <x v="180"/>
    <x v="297"/>
    <x v="58"/>
    <x v="145"/>
    <x v="622"/>
    <m/>
    <m/>
    <m/>
    <m/>
    <m/>
    <m/>
  </r>
  <r>
    <s v="Magi: The Labyrinth of Beginning"/>
    <x v="10"/>
    <n v="2013"/>
    <x v="2296"/>
    <x v="19"/>
    <s v="Jun"/>
    <x v="3"/>
    <x v="25"/>
    <x v="180"/>
    <x v="125"/>
    <x v="35"/>
    <x v="106"/>
    <x v="622"/>
    <m/>
    <m/>
    <m/>
    <m/>
    <m/>
    <m/>
  </r>
  <r>
    <s v="Escape Dead Island"/>
    <x v="4"/>
    <n v="2014"/>
    <x v="7729"/>
    <x v="11"/>
    <s v="Jan"/>
    <x v="8"/>
    <x v="41"/>
    <x v="396"/>
    <x v="203"/>
    <x v="58"/>
    <x v="145"/>
    <x v="622"/>
    <n v="32"/>
    <n v="12"/>
    <n v="3.8"/>
    <n v="74"/>
    <s v="Fatshark AB"/>
    <s v="M"/>
  </r>
  <r>
    <s v="Tom Clancy's Splinter Cell: Chaos Theory"/>
    <x v="3"/>
    <n v="2005"/>
    <x v="7730"/>
    <x v="26"/>
    <s v="Nov"/>
    <x v="8"/>
    <x v="5"/>
    <x v="383"/>
    <x v="125"/>
    <x v="58"/>
    <x v="145"/>
    <x v="622"/>
    <n v="50"/>
    <n v="22"/>
    <n v="7"/>
    <n v="25"/>
    <s v="Gameloft"/>
    <s v="T"/>
  </r>
  <r>
    <s v="The Croods: Prehistoric Party!"/>
    <x v="3"/>
    <n v="2013"/>
    <x v="4387"/>
    <x v="17"/>
    <s v="Jul"/>
    <x v="5"/>
    <x v="58"/>
    <x v="396"/>
    <x v="203"/>
    <x v="58"/>
    <x v="145"/>
    <x v="622"/>
    <m/>
    <m/>
    <m/>
    <m/>
    <m/>
    <m/>
  </r>
  <r>
    <s v="I Don't Have Many Friends Portable"/>
    <x v="16"/>
    <n v="2012"/>
    <x v="7731"/>
    <x v="3"/>
    <s v="Mar"/>
    <x v="10"/>
    <x v="25"/>
    <x v="180"/>
    <x v="125"/>
    <x v="35"/>
    <x v="106"/>
    <x v="622"/>
    <m/>
    <m/>
    <m/>
    <m/>
    <m/>
    <m/>
  </r>
  <r>
    <s v="SimCity 4: Deluxe Edition"/>
    <x v="14"/>
    <n v="2003"/>
    <x v="7732"/>
    <x v="24"/>
    <s v="Oct"/>
    <x v="7"/>
    <x v="7"/>
    <x v="180"/>
    <x v="297"/>
    <x v="58"/>
    <x v="145"/>
    <x v="622"/>
    <m/>
    <m/>
    <n v="8.3000000000000007"/>
    <n v="37"/>
    <s v="Maxis"/>
    <s v="E"/>
  </r>
  <r>
    <s v="Jewel Link Chronicles: Legend of Athena"/>
    <x v="3"/>
    <n v="2011"/>
    <x v="5829"/>
    <x v="9"/>
    <s v="Apr"/>
    <x v="4"/>
    <x v="98"/>
    <x v="180"/>
    <x v="297"/>
    <x v="58"/>
    <x v="145"/>
    <x v="622"/>
    <m/>
    <m/>
    <m/>
    <m/>
    <m/>
    <m/>
  </r>
  <r>
    <s v="CSI: Dark Motives"/>
    <x v="3"/>
    <n v="2007"/>
    <x v="7733"/>
    <x v="31"/>
    <s v="Aug"/>
    <x v="10"/>
    <x v="5"/>
    <x v="268"/>
    <x v="45"/>
    <x v="58"/>
    <x v="145"/>
    <x v="622"/>
    <m/>
    <m/>
    <n v="6.7"/>
    <n v="6"/>
    <s v="Powerhead Games"/>
    <s v="T"/>
  </r>
  <r>
    <s v="Burnout Paradise: The Ultimate Box"/>
    <x v="5"/>
    <n v="2009"/>
    <x v="7731"/>
    <x v="3"/>
    <s v="Mar"/>
    <x v="2"/>
    <x v="7"/>
    <x v="180"/>
    <x v="300"/>
    <x v="62"/>
    <x v="145"/>
    <x v="622"/>
    <m/>
    <m/>
    <m/>
    <m/>
    <m/>
    <m/>
  </r>
  <r>
    <s v="Loons: The Fight For Fame"/>
    <x v="13"/>
    <n v="2002"/>
    <x v="960"/>
    <x v="6"/>
    <s v="Aug"/>
    <x v="8"/>
    <x v="10"/>
    <x v="268"/>
    <x v="287"/>
    <x v="58"/>
    <x v="106"/>
    <x v="622"/>
    <m/>
    <m/>
    <m/>
    <m/>
    <m/>
    <m/>
  </r>
  <r>
    <s v="Romance of the Three Kingdoms IX"/>
    <x v="6"/>
    <n v="2003"/>
    <x v="7734"/>
    <x v="14"/>
    <s v="Jun"/>
    <x v="11"/>
    <x v="48"/>
    <x v="396"/>
    <x v="298"/>
    <x v="58"/>
    <x v="145"/>
    <x v="622"/>
    <n v="74"/>
    <n v="17"/>
    <n v="8.9"/>
    <n v="10"/>
    <s v="Koei"/>
    <s v="E"/>
  </r>
  <r>
    <s v="Second Sight"/>
    <x v="13"/>
    <n v="2004"/>
    <x v="1189"/>
    <x v="11"/>
    <s v="May"/>
    <x v="10"/>
    <x v="34"/>
    <x v="268"/>
    <x v="287"/>
    <x v="58"/>
    <x v="106"/>
    <x v="622"/>
    <n v="75"/>
    <n v="46"/>
    <n v="8"/>
    <n v="6"/>
    <s v="Free Radical Design"/>
    <s v="T"/>
  </r>
  <r>
    <s v="Metal Gear Solid"/>
    <x v="2"/>
    <n v="2000"/>
    <x v="1901"/>
    <x v="12"/>
    <s v="Mar"/>
    <x v="8"/>
    <x v="14"/>
    <x v="180"/>
    <x v="125"/>
    <x v="35"/>
    <x v="106"/>
    <x v="622"/>
    <m/>
    <m/>
    <m/>
    <m/>
    <m/>
    <m/>
  </r>
  <r>
    <s v="The Legend of Heroes: Trails in the Sky First Chapter"/>
    <x v="22"/>
    <n v="2015"/>
    <x v="7735"/>
    <x v="6"/>
    <s v="Dec"/>
    <x v="3"/>
    <x v="154"/>
    <x v="180"/>
    <x v="125"/>
    <x v="35"/>
    <x v="106"/>
    <x v="622"/>
    <m/>
    <m/>
    <m/>
    <m/>
    <m/>
    <m/>
  </r>
  <r>
    <s v="Totaled!"/>
    <x v="13"/>
    <n v="2002"/>
    <x v="4671"/>
    <x v="21"/>
    <s v="Jan"/>
    <x v="2"/>
    <x v="115"/>
    <x v="268"/>
    <x v="287"/>
    <x v="58"/>
    <x v="106"/>
    <x v="622"/>
    <m/>
    <m/>
    <m/>
    <m/>
    <m/>
    <m/>
  </r>
  <r>
    <s v="Bleach: Heat the Soul 3"/>
    <x v="16"/>
    <n v="2006"/>
    <x v="7673"/>
    <x v="14"/>
    <s v="Apr"/>
    <x v="9"/>
    <x v="3"/>
    <x v="180"/>
    <x v="125"/>
    <x v="35"/>
    <x v="106"/>
    <x v="622"/>
    <m/>
    <m/>
    <m/>
    <m/>
    <m/>
    <m/>
  </r>
  <r>
    <s v="Ecco: The Tides of Time"/>
    <x v="20"/>
    <n v="1993"/>
    <x v="3835"/>
    <x v="5"/>
    <s v="Jan"/>
    <x v="10"/>
    <x v="8"/>
    <x v="180"/>
    <x v="125"/>
    <x v="35"/>
    <x v="106"/>
    <x v="622"/>
    <m/>
    <m/>
    <m/>
    <m/>
    <m/>
    <m/>
  </r>
  <r>
    <s v="Make 10: A Journey of Numbers"/>
    <x v="3"/>
    <n v="2007"/>
    <x v="7736"/>
    <x v="15"/>
    <s v="Jul"/>
    <x v="4"/>
    <x v="0"/>
    <x v="180"/>
    <x v="125"/>
    <x v="35"/>
    <x v="106"/>
    <x v="622"/>
    <m/>
    <m/>
    <m/>
    <m/>
    <m/>
    <m/>
  </r>
  <r>
    <s v="Fantasy Aquarium by DS"/>
    <x v="3"/>
    <n v="2008"/>
    <x v="5475"/>
    <x v="22"/>
    <s v="Mar"/>
    <x v="7"/>
    <x v="396"/>
    <x v="360"/>
    <x v="125"/>
    <x v="58"/>
    <x v="145"/>
    <x v="622"/>
    <m/>
    <m/>
    <m/>
    <m/>
    <m/>
    <m/>
  </r>
  <r>
    <s v="Rock Band Track Pack: Classic Rock"/>
    <x v="4"/>
    <n v="2009"/>
    <x v="5819"/>
    <x v="10"/>
    <s v="Nov"/>
    <x v="5"/>
    <x v="31"/>
    <x v="360"/>
    <x v="125"/>
    <x v="58"/>
    <x v="145"/>
    <x v="622"/>
    <n v="70"/>
    <n v="6"/>
    <s v="tbd"/>
    <m/>
    <s v="Harmonix Music Systems"/>
    <s v="T"/>
  </r>
  <r>
    <s v="Operation Flashpoint: Red River"/>
    <x v="14"/>
    <n v="2011"/>
    <x v="3793"/>
    <x v="31"/>
    <s v="Mar"/>
    <x v="6"/>
    <x v="34"/>
    <x v="365"/>
    <x v="203"/>
    <x v="58"/>
    <x v="145"/>
    <x v="622"/>
    <n v="67"/>
    <n v="25"/>
    <n v="4.9000000000000004"/>
    <n v="103"/>
    <s v="Codemasters"/>
    <s v="M"/>
  </r>
  <r>
    <s v="Machine Head"/>
    <x v="12"/>
    <n v="1996"/>
    <x v="4696"/>
    <x v="4"/>
    <s v="Apr"/>
    <x v="6"/>
    <x v="21"/>
    <x v="393"/>
    <x v="298"/>
    <x v="58"/>
    <x v="106"/>
    <x v="622"/>
    <m/>
    <m/>
    <m/>
    <m/>
    <m/>
    <m/>
  </r>
  <r>
    <s v="Vanguard Bandits"/>
    <x v="12"/>
    <n v="1998"/>
    <x v="7737"/>
    <x v="32"/>
    <s v="Jul"/>
    <x v="11"/>
    <x v="190"/>
    <x v="393"/>
    <x v="298"/>
    <x v="58"/>
    <x v="106"/>
    <x v="622"/>
    <n v="62"/>
    <n v="5"/>
    <n v="7.4"/>
    <n v="15"/>
    <s v="S-Neo"/>
    <s v="T"/>
  </r>
  <r>
    <s v="MLB Front Office Manager"/>
    <x v="4"/>
    <n v="2009"/>
    <x v="6328"/>
    <x v="3"/>
    <s v="Jul"/>
    <x v="0"/>
    <x v="2"/>
    <x v="383"/>
    <x v="125"/>
    <x v="58"/>
    <x v="145"/>
    <x v="622"/>
    <n v="47"/>
    <n v="13"/>
    <n v="4.5999999999999996"/>
    <n v="10"/>
    <s v="Blue Castle Games"/>
    <s v="E"/>
  </r>
  <r>
    <s v="Lost Heroes"/>
    <x v="16"/>
    <n v="2012"/>
    <x v="7738"/>
    <x v="14"/>
    <s v="Jan"/>
    <x v="3"/>
    <x v="25"/>
    <x v="180"/>
    <x v="125"/>
    <x v="35"/>
    <x v="106"/>
    <x v="622"/>
    <m/>
    <m/>
    <m/>
    <m/>
    <m/>
    <m/>
  </r>
  <r>
    <s v="Vampire Legends: Power of Three"/>
    <x v="3"/>
    <n v="2010"/>
    <x v="2092"/>
    <x v="27"/>
    <s v="Sep"/>
    <x v="10"/>
    <x v="28"/>
    <x v="360"/>
    <x v="125"/>
    <x v="58"/>
    <x v="106"/>
    <x v="622"/>
    <m/>
    <m/>
    <s v="tbd"/>
    <m/>
    <s v="DTP Entertainment"/>
    <s v="E"/>
  </r>
  <r>
    <s v="Child of Light"/>
    <x v="22"/>
    <n v="2014"/>
    <x v="3394"/>
    <x v="30"/>
    <s v="Jul"/>
    <x v="3"/>
    <x v="5"/>
    <x v="180"/>
    <x v="203"/>
    <x v="64"/>
    <x v="145"/>
    <x v="622"/>
    <n v="83"/>
    <n v="14"/>
    <n v="7.8"/>
    <n v="108"/>
    <s v="Ubisoft Montreal"/>
    <s v="E10+"/>
  </r>
  <r>
    <s v="The Legend of Heroes VII: The Trail of Zero"/>
    <x v="22"/>
    <n v="2012"/>
    <x v="6654"/>
    <x v="5"/>
    <s v="Jan"/>
    <x v="3"/>
    <x v="251"/>
    <x v="180"/>
    <x v="125"/>
    <x v="35"/>
    <x v="106"/>
    <x v="622"/>
    <m/>
    <m/>
    <m/>
    <m/>
    <m/>
    <m/>
  </r>
  <r>
    <s v="Shin Chan Contra ¬°Los Plastas!"/>
    <x v="3"/>
    <n v="2009"/>
    <x v="7739"/>
    <x v="1"/>
    <s v="Jan"/>
    <x v="1"/>
    <x v="11"/>
    <x v="180"/>
    <x v="125"/>
    <x v="35"/>
    <x v="106"/>
    <x v="622"/>
    <m/>
    <m/>
    <m/>
    <m/>
    <m/>
    <m/>
  </r>
  <r>
    <s v="Haikyuu!! Tsunage! Itadaki no Keshiki!!"/>
    <x v="10"/>
    <n v="2014"/>
    <x v="5705"/>
    <x v="8"/>
    <s v="Mar"/>
    <x v="10"/>
    <x v="25"/>
    <x v="180"/>
    <x v="125"/>
    <x v="35"/>
    <x v="106"/>
    <x v="622"/>
    <m/>
    <m/>
    <m/>
    <m/>
    <m/>
    <m/>
  </r>
  <r>
    <s v="Silent Hill: Origins"/>
    <x v="6"/>
    <n v="2008"/>
    <x v="3780"/>
    <x v="32"/>
    <s v="Jan"/>
    <x v="8"/>
    <x v="14"/>
    <x v="396"/>
    <x v="298"/>
    <x v="58"/>
    <x v="145"/>
    <x v="622"/>
    <n v="70"/>
    <n v="21"/>
    <n v="7.4"/>
    <n v="59"/>
    <s v="Climax Group"/>
    <s v="M"/>
  </r>
  <r>
    <s v="Blast Radius"/>
    <x v="12"/>
    <n v="1998"/>
    <x v="7740"/>
    <x v="9"/>
    <s v="Jul"/>
    <x v="8"/>
    <x v="85"/>
    <x v="393"/>
    <x v="298"/>
    <x v="58"/>
    <x v="106"/>
    <x v="622"/>
    <m/>
    <m/>
    <m/>
    <m/>
    <m/>
    <m/>
  </r>
  <r>
    <s v="ESPN National Hockey Night"/>
    <x v="6"/>
    <n v="2001"/>
    <x v="7741"/>
    <x v="5"/>
    <s v="Nov"/>
    <x v="0"/>
    <x v="14"/>
    <x v="396"/>
    <x v="298"/>
    <x v="58"/>
    <x v="145"/>
    <x v="622"/>
    <n v="44"/>
    <n v="10"/>
    <s v="tbd"/>
    <m/>
    <s v="Kush Games"/>
    <s v="E"/>
  </r>
  <r>
    <s v="Tornado"/>
    <x v="3"/>
    <s v="N/A"/>
    <x v="1128"/>
    <x v="14"/>
    <s v="Jun"/>
    <x v="8"/>
    <x v="153"/>
    <x v="360"/>
    <x v="125"/>
    <x v="58"/>
    <x v="106"/>
    <x v="622"/>
    <n v="44"/>
    <n v="26"/>
    <s v="tbd"/>
    <m/>
    <s v="Skonec"/>
    <s v="E"/>
  </r>
  <r>
    <s v="Cut the Rope"/>
    <x v="10"/>
    <n v="2014"/>
    <x v="7742"/>
    <x v="27"/>
    <s v="Sep"/>
    <x v="4"/>
    <x v="4"/>
    <x v="383"/>
    <x v="125"/>
    <x v="58"/>
    <x v="145"/>
    <x v="622"/>
    <m/>
    <m/>
    <s v="tbd"/>
    <m/>
    <s v="ZeptoLab"/>
    <s v="E"/>
  </r>
  <r>
    <s v="Resident Evil: Revelations 2"/>
    <x v="4"/>
    <n v="2015"/>
    <x v="7743"/>
    <x v="7"/>
    <s v="Jul"/>
    <x v="8"/>
    <x v="12"/>
    <x v="393"/>
    <x v="287"/>
    <x v="58"/>
    <x v="145"/>
    <x v="622"/>
    <m/>
    <m/>
    <n v="6.6"/>
    <n v="48"/>
    <s v="Capcom"/>
    <s v="M"/>
  </r>
  <r>
    <s v="Pro Yaky? Spirits 2011"/>
    <x v="10"/>
    <n v="2011"/>
    <x v="7744"/>
    <x v="27"/>
    <s v="May"/>
    <x v="0"/>
    <x v="14"/>
    <x v="180"/>
    <x v="125"/>
    <x v="35"/>
    <x v="106"/>
    <x v="622"/>
    <m/>
    <m/>
    <m/>
    <m/>
    <m/>
    <m/>
  </r>
  <r>
    <s v="Taz Wanted"/>
    <x v="13"/>
    <n v="2002"/>
    <x v="7745"/>
    <x v="4"/>
    <s v="Mar"/>
    <x v="1"/>
    <x v="10"/>
    <x v="268"/>
    <x v="287"/>
    <x v="58"/>
    <x v="106"/>
    <x v="622"/>
    <n v="62"/>
    <n v="8"/>
    <s v="tbd"/>
    <m/>
    <s v="Blitz Games"/>
    <s v="E"/>
  </r>
  <r>
    <s v="Disaster: Day of Crisis"/>
    <x v="0"/>
    <n v="2008"/>
    <x v="7746"/>
    <x v="12"/>
    <s v="Apr"/>
    <x v="8"/>
    <x v="0"/>
    <x v="180"/>
    <x v="287"/>
    <x v="57"/>
    <x v="106"/>
    <x v="622"/>
    <n v="69"/>
    <n v="21"/>
    <m/>
    <m/>
    <s v="Monolith Soft"/>
    <m/>
  </r>
  <r>
    <s v="Shounen Sunday x Shounen Magazine: Nettou! Dream Nine"/>
    <x v="3"/>
    <n v="2009"/>
    <x v="3684"/>
    <x v="0"/>
    <s v="Dec"/>
    <x v="0"/>
    <x v="14"/>
    <x v="180"/>
    <x v="125"/>
    <x v="35"/>
    <x v="106"/>
    <x v="622"/>
    <m/>
    <m/>
    <m/>
    <m/>
    <m/>
    <m/>
  </r>
  <r>
    <s v="Harry Potter and the Sorcerer's Stone"/>
    <x v="13"/>
    <n v="2003"/>
    <x v="7747"/>
    <x v="5"/>
    <s v="May"/>
    <x v="8"/>
    <x v="7"/>
    <x v="268"/>
    <x v="287"/>
    <x v="58"/>
    <x v="106"/>
    <x v="622"/>
    <n v="59"/>
    <n v="11"/>
    <n v="6"/>
    <n v="5"/>
    <s v="Warthog"/>
    <s v="E"/>
  </r>
  <r>
    <s v="McFarlane's Evil Prophecy"/>
    <x v="6"/>
    <s v="N/A"/>
    <x v="7748"/>
    <x v="9"/>
    <s v="Feb"/>
    <x v="8"/>
    <x v="14"/>
    <x v="396"/>
    <x v="298"/>
    <x v="58"/>
    <x v="145"/>
    <x v="622"/>
    <n v="34"/>
    <n v="28"/>
    <n v="3.2"/>
    <n v="5"/>
    <s v="Konami"/>
    <s v="M"/>
  </r>
  <r>
    <s v="IA/VT Colorful"/>
    <x v="22"/>
    <n v="2015"/>
    <x v="7749"/>
    <x v="29"/>
    <s v="Jun"/>
    <x v="5"/>
    <x v="104"/>
    <x v="180"/>
    <x v="125"/>
    <x v="35"/>
    <x v="106"/>
    <x v="622"/>
    <m/>
    <m/>
    <m/>
    <m/>
    <m/>
    <m/>
  </r>
  <r>
    <s v="We Sing Rock!"/>
    <x v="0"/>
    <n v="2011"/>
    <x v="2757"/>
    <x v="19"/>
    <s v="Feb"/>
    <x v="5"/>
    <x v="128"/>
    <x v="180"/>
    <x v="297"/>
    <x v="58"/>
    <x v="145"/>
    <x v="622"/>
    <m/>
    <m/>
    <m/>
    <m/>
    <m/>
    <m/>
  </r>
  <r>
    <s v="Wallace &amp; Gromit in Project Zoo"/>
    <x v="19"/>
    <n v="2003"/>
    <x v="7750"/>
    <x v="0"/>
    <s v="Oct"/>
    <x v="1"/>
    <x v="176"/>
    <x v="268"/>
    <x v="45"/>
    <x v="58"/>
    <x v="106"/>
    <x v="622"/>
    <m/>
    <m/>
    <m/>
    <m/>
    <m/>
    <m/>
  </r>
  <r>
    <s v="Shadowgate 64: Trials of the Four Towers"/>
    <x v="11"/>
    <n v="1999"/>
    <x v="7751"/>
    <x v="28"/>
    <s v="Dec"/>
    <x v="10"/>
    <x v="188"/>
    <x v="383"/>
    <x v="45"/>
    <x v="58"/>
    <x v="106"/>
    <x v="622"/>
    <m/>
    <m/>
    <m/>
    <m/>
    <m/>
    <m/>
  </r>
  <r>
    <s v="Super Robot Spirits"/>
    <x v="11"/>
    <n v="1998"/>
    <x v="7752"/>
    <x v="5"/>
    <s v="Jul"/>
    <x v="9"/>
    <x v="56"/>
    <x v="180"/>
    <x v="125"/>
    <x v="57"/>
    <x v="147"/>
    <x v="622"/>
    <m/>
    <m/>
    <m/>
    <m/>
    <m/>
    <m/>
  </r>
  <r>
    <s v="Mia Hamm Soccer 64"/>
    <x v="11"/>
    <n v="2000"/>
    <x v="7665"/>
    <x v="6"/>
    <s v="Jun"/>
    <x v="0"/>
    <x v="28"/>
    <x v="383"/>
    <x v="45"/>
    <x v="58"/>
    <x v="106"/>
    <x v="622"/>
    <m/>
    <m/>
    <m/>
    <m/>
    <m/>
    <m/>
  </r>
  <r>
    <s v="John Madden Football"/>
    <x v="7"/>
    <n v="1991"/>
    <x v="7753"/>
    <x v="21"/>
    <s v="Feb"/>
    <x v="0"/>
    <x v="156"/>
    <x v="180"/>
    <x v="125"/>
    <x v="35"/>
    <x v="106"/>
    <x v="622"/>
    <m/>
    <m/>
    <m/>
    <m/>
    <m/>
    <m/>
  </r>
  <r>
    <s v="Caesars Palace Advance: Millennium Gold Edition"/>
    <x v="8"/>
    <n v="2001"/>
    <x v="7754"/>
    <x v="0"/>
    <s v="Sep"/>
    <x v="5"/>
    <x v="35"/>
    <x v="268"/>
    <x v="287"/>
    <x v="58"/>
    <x v="106"/>
    <x v="622"/>
    <m/>
    <m/>
    <m/>
    <m/>
    <m/>
    <m/>
  </r>
  <r>
    <s v="Aero Gauge"/>
    <x v="11"/>
    <n v="1997"/>
    <x v="6181"/>
    <x v="34"/>
    <s v="Jul"/>
    <x v="2"/>
    <x v="49"/>
    <x v="383"/>
    <x v="45"/>
    <x v="58"/>
    <x v="106"/>
    <x v="622"/>
    <m/>
    <m/>
    <m/>
    <m/>
    <m/>
    <m/>
  </r>
  <r>
    <s v="Battlezone: Rise of the Black Dogs"/>
    <x v="11"/>
    <n v="2000"/>
    <x v="1590"/>
    <x v="27"/>
    <s v="Jun"/>
    <x v="11"/>
    <x v="67"/>
    <x v="383"/>
    <x v="45"/>
    <x v="58"/>
    <x v="106"/>
    <x v="622"/>
    <m/>
    <m/>
    <m/>
    <m/>
    <m/>
    <m/>
  </r>
  <r>
    <s v="Teenage Mutant Ninja Turtles: Tournament Fighters"/>
    <x v="1"/>
    <n v="1992"/>
    <x v="2022"/>
    <x v="2"/>
    <s v="Aug"/>
    <x v="9"/>
    <x v="14"/>
    <x v="393"/>
    <x v="45"/>
    <x v="64"/>
    <x v="106"/>
    <x v="622"/>
    <m/>
    <m/>
    <m/>
    <m/>
    <m/>
    <m/>
  </r>
  <r>
    <s v="Moxie Girlz"/>
    <x v="3"/>
    <n v="2011"/>
    <x v="7755"/>
    <x v="23"/>
    <s v="Nov"/>
    <x v="5"/>
    <x v="177"/>
    <x v="360"/>
    <x v="125"/>
    <x v="58"/>
    <x v="106"/>
    <x v="622"/>
    <m/>
    <m/>
    <s v="tbd"/>
    <m/>
    <s v="1st Playable Productions"/>
    <s v="E"/>
  </r>
  <r>
    <s v="Damnation"/>
    <x v="4"/>
    <n v="2009"/>
    <x v="5140"/>
    <x v="17"/>
    <s v="Feb"/>
    <x v="6"/>
    <x v="34"/>
    <x v="383"/>
    <x v="45"/>
    <x v="58"/>
    <x v="145"/>
    <x v="622"/>
    <n v="36"/>
    <n v="39"/>
    <n v="5.6"/>
    <n v="50"/>
    <s v="Blue Omega"/>
    <s v="M"/>
  </r>
  <r>
    <s v="Samurai Warriors"/>
    <x v="13"/>
    <n v="2004"/>
    <x v="7756"/>
    <x v="25"/>
    <s v="Dec"/>
    <x v="8"/>
    <x v="48"/>
    <x v="268"/>
    <x v="287"/>
    <x v="58"/>
    <x v="106"/>
    <x v="622"/>
    <n v="71"/>
    <n v="20"/>
    <n v="9"/>
    <n v="5"/>
    <s v="Omega Force"/>
    <s v="T"/>
  </r>
  <r>
    <s v="GunParade Orchestra: Shiro no Shou"/>
    <x v="6"/>
    <n v="2006"/>
    <x v="7230"/>
    <x v="14"/>
    <s v="Mar"/>
    <x v="10"/>
    <x v="3"/>
    <x v="180"/>
    <x v="125"/>
    <x v="35"/>
    <x v="106"/>
    <x v="622"/>
    <m/>
    <m/>
    <m/>
    <m/>
    <m/>
    <m/>
  </r>
  <r>
    <s v="Rec Room Games"/>
    <x v="3"/>
    <n v="2011"/>
    <x v="6138"/>
    <x v="10"/>
    <s v="Jun"/>
    <x v="0"/>
    <x v="160"/>
    <x v="360"/>
    <x v="125"/>
    <x v="58"/>
    <x v="106"/>
    <x v="622"/>
    <m/>
    <m/>
    <s v="tbd"/>
    <m/>
    <s v="Destineer"/>
    <s v="E"/>
  </r>
  <r>
    <s v="Zettai Zetsumei Toshi 3: Kowareyuku Machi to Kanojyo no Uta"/>
    <x v="16"/>
    <n v="2009"/>
    <x v="6691"/>
    <x v="12"/>
    <s v="Jan"/>
    <x v="8"/>
    <x v="392"/>
    <x v="180"/>
    <x v="125"/>
    <x v="35"/>
    <x v="106"/>
    <x v="622"/>
    <m/>
    <m/>
    <m/>
    <m/>
    <m/>
    <m/>
  </r>
  <r>
    <s v="FIFA Soccer 2004"/>
    <x v="19"/>
    <n v="2003"/>
    <x v="7757"/>
    <x v="22"/>
    <s v="Jun"/>
    <x v="0"/>
    <x v="7"/>
    <x v="268"/>
    <x v="45"/>
    <x v="58"/>
    <x v="106"/>
    <x v="622"/>
    <n v="83"/>
    <n v="17"/>
    <n v="6.2"/>
    <n v="12"/>
    <s v="EA Canada"/>
    <s v="E"/>
  </r>
  <r>
    <s v="Super Robot Taisen OG Saga: Masou Kishin III - Pride of Justice"/>
    <x v="5"/>
    <n v="2013"/>
    <x v="7758"/>
    <x v="6"/>
    <s v="Mar"/>
    <x v="11"/>
    <x v="25"/>
    <x v="180"/>
    <x v="125"/>
    <x v="35"/>
    <x v="106"/>
    <x v="622"/>
    <m/>
    <m/>
    <m/>
    <m/>
    <m/>
    <m/>
  </r>
  <r>
    <s v="Record of Agarest War"/>
    <x v="5"/>
    <n v="2007"/>
    <x v="5137"/>
    <x v="21"/>
    <s v="Nov"/>
    <x v="3"/>
    <x v="145"/>
    <x v="180"/>
    <x v="298"/>
    <x v="102"/>
    <x v="145"/>
    <x v="622"/>
    <n v="67"/>
    <n v="7"/>
    <n v="6.8"/>
    <n v="34"/>
    <s v="Compile Heart"/>
    <s v="T"/>
  </r>
  <r>
    <s v="SNK Arcade Classics Vol. 1"/>
    <x v="0"/>
    <n v="2008"/>
    <x v="6633"/>
    <x v="23"/>
    <s v="Jun"/>
    <x v="5"/>
    <x v="153"/>
    <x v="383"/>
    <x v="125"/>
    <x v="58"/>
    <x v="106"/>
    <x v="622"/>
    <n v="73"/>
    <n v="18"/>
    <n v="8"/>
    <n v="4"/>
    <s v="SNK Playmore"/>
    <s v="T"/>
  </r>
  <r>
    <s v="Dave Mirra BMX Challenge"/>
    <x v="16"/>
    <n v="2006"/>
    <x v="666"/>
    <x v="30"/>
    <s v="Mar"/>
    <x v="0"/>
    <x v="60"/>
    <x v="383"/>
    <x v="125"/>
    <x v="58"/>
    <x v="145"/>
    <x v="622"/>
    <n v="32"/>
    <n v="11"/>
    <n v="4.5999999999999996"/>
    <n v="10"/>
    <s v="Left Field Productions"/>
    <s v="E"/>
  </r>
  <r>
    <s v="Rayman 3: Hoodlum Havoc"/>
    <x v="19"/>
    <n v="2003"/>
    <x v="7759"/>
    <x v="20"/>
    <s v="Apr"/>
    <x v="1"/>
    <x v="5"/>
    <x v="268"/>
    <x v="45"/>
    <x v="58"/>
    <x v="106"/>
    <x v="622"/>
    <n v="77"/>
    <n v="24"/>
    <n v="8.3000000000000007"/>
    <n v="21"/>
    <s v="Ubisoft Shanghai"/>
    <s v="E"/>
  </r>
  <r>
    <s v="Tony Hawk's Pro Skater 5"/>
    <x v="4"/>
    <n v="2015"/>
    <x v="7760"/>
    <x v="34"/>
    <s v="Jul"/>
    <x v="0"/>
    <x v="4"/>
    <x v="383"/>
    <x v="125"/>
    <x v="58"/>
    <x v="145"/>
    <x v="622"/>
    <m/>
    <m/>
    <n v="2.8"/>
    <n v="10"/>
    <s v="Robomodo"/>
    <s v="T"/>
  </r>
  <r>
    <s v="Tales of Rebirth"/>
    <x v="16"/>
    <n v="2008"/>
    <x v="7761"/>
    <x v="2"/>
    <s v="Nov"/>
    <x v="3"/>
    <x v="25"/>
    <x v="180"/>
    <x v="125"/>
    <x v="35"/>
    <x v="106"/>
    <x v="622"/>
    <m/>
    <m/>
    <m/>
    <m/>
    <m/>
    <m/>
  </r>
  <r>
    <s v="The Guy Game"/>
    <x v="13"/>
    <n v="2004"/>
    <x v="1256"/>
    <x v="1"/>
    <s v="Dec"/>
    <x v="5"/>
    <x v="212"/>
    <x v="268"/>
    <x v="287"/>
    <x v="58"/>
    <x v="106"/>
    <x v="622"/>
    <n v="47"/>
    <n v="20"/>
    <n v="5.4"/>
    <n v="7"/>
    <s v="Top Heavy Studios"/>
    <s v="M"/>
  </r>
  <r>
    <s v="Let's Ride! Dreamer"/>
    <x v="8"/>
    <n v="2005"/>
    <x v="7762"/>
    <x v="15"/>
    <s v="Dec"/>
    <x v="10"/>
    <x v="233"/>
    <x v="268"/>
    <x v="287"/>
    <x v="58"/>
    <x v="106"/>
    <x v="622"/>
    <m/>
    <m/>
    <m/>
    <m/>
    <m/>
    <m/>
  </r>
  <r>
    <s v="Fantasia: Music Evolved"/>
    <x v="4"/>
    <n v="2014"/>
    <x v="6045"/>
    <x v="6"/>
    <s v="Sep"/>
    <x v="5"/>
    <x v="32"/>
    <x v="383"/>
    <x v="45"/>
    <x v="58"/>
    <x v="145"/>
    <x v="622"/>
    <m/>
    <m/>
    <n v="7"/>
    <n v="7"/>
    <s v="Harmonix Music Systems"/>
    <s v="E10+"/>
  </r>
  <r>
    <s v="Tecmo's Deception"/>
    <x v="12"/>
    <n v="1996"/>
    <x v="7763"/>
    <x v="20"/>
    <s v="Nov"/>
    <x v="3"/>
    <x v="240"/>
    <x v="393"/>
    <x v="298"/>
    <x v="58"/>
    <x v="106"/>
    <x v="622"/>
    <m/>
    <m/>
    <m/>
    <m/>
    <m/>
    <m/>
  </r>
  <r>
    <s v="Point Blank DS (JP sales)"/>
    <x v="3"/>
    <n v="2006"/>
    <x v="7764"/>
    <x v="20"/>
    <s v="Oct"/>
    <x v="6"/>
    <x v="10"/>
    <x v="180"/>
    <x v="125"/>
    <x v="35"/>
    <x v="106"/>
    <x v="622"/>
    <m/>
    <m/>
    <m/>
    <m/>
    <m/>
    <m/>
  </r>
  <r>
    <s v="Ghost in the Shell: Stand Alone Complex"/>
    <x v="16"/>
    <n v="2005"/>
    <x v="388"/>
    <x v="18"/>
    <s v="Mar"/>
    <x v="10"/>
    <x v="10"/>
    <x v="383"/>
    <x v="125"/>
    <x v="58"/>
    <x v="145"/>
    <x v="622"/>
    <n v="61"/>
    <n v="23"/>
    <n v="7.4"/>
    <n v="14"/>
    <s v="G-Artists"/>
    <s v="T"/>
  </r>
  <r>
    <s v="G-Saviour"/>
    <x v="6"/>
    <n v="2000"/>
    <x v="4195"/>
    <x v="8"/>
    <s v="Aug"/>
    <x v="8"/>
    <x v="397"/>
    <x v="180"/>
    <x v="125"/>
    <x v="35"/>
    <x v="106"/>
    <x v="622"/>
    <m/>
    <m/>
    <m/>
    <m/>
    <m/>
    <m/>
  </r>
  <r>
    <s v="Open Season"/>
    <x v="0"/>
    <n v="2006"/>
    <x v="7765"/>
    <x v="0"/>
    <s v="Jul"/>
    <x v="1"/>
    <x v="5"/>
    <x v="383"/>
    <x v="125"/>
    <x v="58"/>
    <x v="145"/>
    <x v="622"/>
    <n v="49"/>
    <n v="5"/>
    <n v="5.6"/>
    <n v="7"/>
    <s v="Ubisoft"/>
    <s v="E10+"/>
  </r>
  <r>
    <s v="Gintama DS: Yorozuya Daisoudou"/>
    <x v="3"/>
    <n v="2006"/>
    <x v="7311"/>
    <x v="25"/>
    <s v="Sep"/>
    <x v="8"/>
    <x v="25"/>
    <x v="180"/>
    <x v="125"/>
    <x v="35"/>
    <x v="106"/>
    <x v="622"/>
    <m/>
    <m/>
    <m/>
    <m/>
    <m/>
    <m/>
  </r>
  <r>
    <s v="Drake of the 99 Dragons"/>
    <x v="13"/>
    <s v="N/A"/>
    <x v="7766"/>
    <x v="28"/>
    <s v="Sep"/>
    <x v="6"/>
    <x v="53"/>
    <x v="268"/>
    <x v="45"/>
    <x v="58"/>
    <x v="106"/>
    <x v="622"/>
    <n v="22"/>
    <n v="16"/>
    <n v="1.8"/>
    <n v="37"/>
    <s v="Idol FX"/>
    <s v="T"/>
  </r>
  <r>
    <s v="Dave Mirra BMX Challenge"/>
    <x v="0"/>
    <n v="2007"/>
    <x v="7213"/>
    <x v="25"/>
    <s v="Nov"/>
    <x v="0"/>
    <x v="11"/>
    <x v="383"/>
    <x v="125"/>
    <x v="58"/>
    <x v="145"/>
    <x v="622"/>
    <n v="36"/>
    <n v="5"/>
    <s v="tbd"/>
    <m/>
    <s v="Left Field Productions"/>
    <s v="E"/>
  </r>
  <r>
    <s v="BlazBlue: Chrono Phantasma"/>
    <x v="22"/>
    <n v="2014"/>
    <x v="7767"/>
    <x v="19"/>
    <s v="Dec"/>
    <x v="9"/>
    <x v="221"/>
    <x v="396"/>
    <x v="125"/>
    <x v="102"/>
    <x v="145"/>
    <x v="622"/>
    <m/>
    <m/>
    <n v="7.8"/>
    <n v="28"/>
    <s v="Arc System Works"/>
    <s v="T"/>
  </r>
  <r>
    <s v="Crayon Shin-Chan: Obaka Daininden - Susume! Kasukabe Ninja Tai!"/>
    <x v="3"/>
    <n v="2010"/>
    <x v="7730"/>
    <x v="26"/>
    <s v="Nov"/>
    <x v="8"/>
    <x v="25"/>
    <x v="180"/>
    <x v="125"/>
    <x v="35"/>
    <x v="106"/>
    <x v="622"/>
    <m/>
    <m/>
    <m/>
    <m/>
    <m/>
    <m/>
  </r>
  <r>
    <s v="Crimson Sea 2"/>
    <x v="6"/>
    <n v="2004"/>
    <x v="7768"/>
    <x v="33"/>
    <s v="Jun"/>
    <x v="8"/>
    <x v="48"/>
    <x v="396"/>
    <x v="298"/>
    <x v="58"/>
    <x v="145"/>
    <x v="622"/>
    <n v="75"/>
    <n v="27"/>
    <n v="8.3000000000000007"/>
    <n v="6"/>
    <s v="Koei"/>
    <s v="T"/>
  </r>
  <r>
    <s v="Tokyo Twilight Ghost Hunters"/>
    <x v="22"/>
    <n v="2014"/>
    <x v="47"/>
    <x v="24"/>
    <s v="Oct"/>
    <x v="3"/>
    <x v="389"/>
    <x v="396"/>
    <x v="45"/>
    <x v="64"/>
    <x v="145"/>
    <x v="622"/>
    <n v="63"/>
    <n v="12"/>
    <n v="7"/>
    <n v="16"/>
    <s v="TOYBOX"/>
    <s v="T"/>
  </r>
  <r>
    <s v="Higurashi no Nakukoru ni Kizuna: Dai-Ichi-Kan - Tatari"/>
    <x v="3"/>
    <n v="2008"/>
    <x v="1385"/>
    <x v="30"/>
    <s v="Dec"/>
    <x v="10"/>
    <x v="79"/>
    <x v="180"/>
    <x v="125"/>
    <x v="35"/>
    <x v="106"/>
    <x v="622"/>
    <m/>
    <m/>
    <m/>
    <m/>
    <m/>
    <m/>
  </r>
  <r>
    <s v="Doraemon: Nobita to Himitsu Dougu Hakubutsukan"/>
    <x v="10"/>
    <n v="2013"/>
    <x v="2136"/>
    <x v="12"/>
    <s v="Jul"/>
    <x v="8"/>
    <x v="242"/>
    <x v="180"/>
    <x v="125"/>
    <x v="35"/>
    <x v="106"/>
    <x v="622"/>
    <m/>
    <m/>
    <m/>
    <m/>
    <m/>
    <m/>
  </r>
  <r>
    <s v="Ragnarok: Hikari to Yami no Koujo"/>
    <x v="16"/>
    <n v="2011"/>
    <x v="7769"/>
    <x v="34"/>
    <s v="Feb"/>
    <x v="3"/>
    <x v="66"/>
    <x v="324"/>
    <x v="125"/>
    <x v="69"/>
    <x v="106"/>
    <x v="622"/>
    <m/>
    <m/>
    <m/>
    <m/>
    <m/>
    <m/>
  </r>
  <r>
    <s v="Saint Seiya: Brave Soldiers"/>
    <x v="5"/>
    <n v="2013"/>
    <x v="1419"/>
    <x v="33"/>
    <s v="Dec"/>
    <x v="9"/>
    <x v="25"/>
    <x v="180"/>
    <x v="45"/>
    <x v="23"/>
    <x v="106"/>
    <x v="622"/>
    <n v="55"/>
    <n v="32"/>
    <n v="7.4"/>
    <n v="45"/>
    <s v="Dimps Corporation"/>
    <m/>
  </r>
  <r>
    <s v="Earth Defense Force 2: Invaders from Planet Space"/>
    <x v="22"/>
    <n v="2014"/>
    <x v="7770"/>
    <x v="17"/>
    <s v="Dec"/>
    <x v="8"/>
    <x v="150"/>
    <x v="324"/>
    <x v="125"/>
    <x v="57"/>
    <x v="145"/>
    <x v="622"/>
    <n v="72"/>
    <n v="20"/>
    <n v="8.5"/>
    <n v="22"/>
    <s v="Sandlot"/>
    <s v="T"/>
  </r>
  <r>
    <s v="Digimon World Championship"/>
    <x v="3"/>
    <n v="2008"/>
    <x v="7059"/>
    <x v="14"/>
    <s v="Apr"/>
    <x v="3"/>
    <x v="25"/>
    <x v="180"/>
    <x v="125"/>
    <x v="35"/>
    <x v="106"/>
    <x v="622"/>
    <n v="49"/>
    <n v="6"/>
    <n v="6.5"/>
    <n v="13"/>
    <s v="Epics"/>
    <s v="E"/>
  </r>
  <r>
    <s v="AMF Bowling Pinbusters!"/>
    <x v="3"/>
    <n v="2008"/>
    <x v="7771"/>
    <x v="14"/>
    <s v="Dec"/>
    <x v="0"/>
    <x v="297"/>
    <x v="383"/>
    <x v="125"/>
    <x v="58"/>
    <x v="106"/>
    <x v="622"/>
    <m/>
    <m/>
    <m/>
    <m/>
    <m/>
    <m/>
  </r>
  <r>
    <s v="RayStorm"/>
    <x v="12"/>
    <n v="1997"/>
    <x v="4895"/>
    <x v="12"/>
    <s v="Mar"/>
    <x v="6"/>
    <x v="3"/>
    <x v="393"/>
    <x v="298"/>
    <x v="58"/>
    <x v="106"/>
    <x v="622"/>
    <n v="79"/>
    <n v="7"/>
    <n v="7.8"/>
    <n v="4"/>
    <s v="Taito Corporation"/>
    <s v="E"/>
  </r>
  <r>
    <s v="Disney's Winnie the Pooh's Rumbly Tumbly Adventure"/>
    <x v="19"/>
    <n v="2005"/>
    <x v="194"/>
    <x v="6"/>
    <s v="Feb"/>
    <x v="1"/>
    <x v="5"/>
    <x v="268"/>
    <x v="45"/>
    <x v="58"/>
    <x v="106"/>
    <x v="622"/>
    <m/>
    <m/>
    <m/>
    <m/>
    <m/>
    <m/>
  </r>
  <r>
    <s v="Dynasty Warriors 8: Empires"/>
    <x v="17"/>
    <n v="2014"/>
    <x v="2664"/>
    <x v="0"/>
    <s v="Mar"/>
    <x v="8"/>
    <x v="48"/>
    <x v="393"/>
    <x v="287"/>
    <x v="58"/>
    <x v="145"/>
    <x v="622"/>
    <n v="58"/>
    <n v="10"/>
    <n v="6.8"/>
    <n v="15"/>
    <s v="Koei Tecmo Games"/>
    <s v="T"/>
  </r>
  <r>
    <s v="Trick DS-han: Kakushi Kami no Sumukan"/>
    <x v="3"/>
    <n v="2010"/>
    <x v="3200"/>
    <x v="28"/>
    <s v="Dec"/>
    <x v="5"/>
    <x v="14"/>
    <x v="180"/>
    <x v="125"/>
    <x v="35"/>
    <x v="106"/>
    <x v="622"/>
    <m/>
    <m/>
    <m/>
    <m/>
    <m/>
    <m/>
  </r>
  <r>
    <s v="Circuit Breakers"/>
    <x v="12"/>
    <n v="1998"/>
    <x v="5958"/>
    <x v="27"/>
    <s v="Jul"/>
    <x v="2"/>
    <x v="51"/>
    <x v="393"/>
    <x v="298"/>
    <x v="58"/>
    <x v="106"/>
    <x v="622"/>
    <m/>
    <m/>
    <m/>
    <m/>
    <m/>
    <m/>
  </r>
  <r>
    <s v="Winter Sports 2011"/>
    <x v="0"/>
    <n v="2011"/>
    <x v="7772"/>
    <x v="31"/>
    <s v="Oct"/>
    <x v="0"/>
    <x v="233"/>
    <x v="180"/>
    <x v="297"/>
    <x v="58"/>
    <x v="145"/>
    <x v="622"/>
    <m/>
    <m/>
    <m/>
    <m/>
    <s v="DTP Entertainment"/>
    <m/>
  </r>
  <r>
    <s v="futureU: The Prep Game for SAT"/>
    <x v="3"/>
    <n v="2008"/>
    <x v="7773"/>
    <x v="11"/>
    <s v="Sep"/>
    <x v="5"/>
    <x v="265"/>
    <x v="383"/>
    <x v="125"/>
    <x v="58"/>
    <x v="145"/>
    <x v="622"/>
    <m/>
    <m/>
    <s v="tbd"/>
    <m/>
    <s v="Aspyr"/>
    <s v="E"/>
  </r>
  <r>
    <s v="Catwoman"/>
    <x v="19"/>
    <n v="2004"/>
    <x v="5740"/>
    <x v="29"/>
    <s v="Aug"/>
    <x v="8"/>
    <x v="7"/>
    <x v="268"/>
    <x v="45"/>
    <x v="58"/>
    <x v="106"/>
    <x v="622"/>
    <n v="47"/>
    <n v="24"/>
    <n v="6.1"/>
    <n v="7"/>
    <s v="Argonaut Games"/>
    <s v="T"/>
  </r>
  <r>
    <s v="Colosseum: Road to Freedom"/>
    <x v="6"/>
    <n v="2005"/>
    <x v="2811"/>
    <x v="3"/>
    <s v="Jan"/>
    <x v="3"/>
    <x v="48"/>
    <x v="396"/>
    <x v="298"/>
    <x v="58"/>
    <x v="145"/>
    <x v="622"/>
    <n v="56"/>
    <n v="35"/>
    <n v="8.3000000000000007"/>
    <n v="17"/>
    <s v="Goshow"/>
    <s v="M"/>
  </r>
  <r>
    <s v="Tank! Tank! Tank!"/>
    <x v="18"/>
    <n v="2012"/>
    <x v="7376"/>
    <x v="1"/>
    <s v="Oct"/>
    <x v="8"/>
    <x v="25"/>
    <x v="324"/>
    <x v="45"/>
    <x v="69"/>
    <x v="106"/>
    <x v="622"/>
    <m/>
    <m/>
    <m/>
    <m/>
    <m/>
    <m/>
  </r>
  <r>
    <s v="Football Manager 2010"/>
    <x v="14"/>
    <n v="2009"/>
    <x v="2087"/>
    <x v="4"/>
    <s v="Oct"/>
    <x v="0"/>
    <x v="8"/>
    <x v="180"/>
    <x v="297"/>
    <x v="58"/>
    <x v="145"/>
    <x v="622"/>
    <n v="87"/>
    <n v="33"/>
    <n v="9"/>
    <n v="262"/>
    <s v="Sports Interactive"/>
    <s v="E"/>
  </r>
  <r>
    <s v="Target: Terror"/>
    <x v="0"/>
    <n v="2008"/>
    <x v="7774"/>
    <x v="28"/>
    <s v="May"/>
    <x v="6"/>
    <x v="14"/>
    <x v="383"/>
    <x v="125"/>
    <x v="58"/>
    <x v="145"/>
    <x v="622"/>
    <n v="33"/>
    <n v="19"/>
    <n v="2.7"/>
    <n v="16"/>
    <s v="Leviathan Games"/>
    <s v="M"/>
  </r>
  <r>
    <s v="Mugen Souls Z"/>
    <x v="5"/>
    <n v="2013"/>
    <x v="7775"/>
    <x v="2"/>
    <s v="Feb"/>
    <x v="3"/>
    <x v="131"/>
    <x v="324"/>
    <x v="45"/>
    <x v="57"/>
    <x v="145"/>
    <x v="622"/>
    <n v="57"/>
    <n v="26"/>
    <n v="6.4"/>
    <n v="56"/>
    <s v="Compile Heart"/>
    <s v="T"/>
  </r>
  <r>
    <s v="BeatMania"/>
    <x v="6"/>
    <n v="2006"/>
    <x v="7776"/>
    <x v="2"/>
    <s v="Jan"/>
    <x v="7"/>
    <x v="14"/>
    <x v="396"/>
    <x v="298"/>
    <x v="58"/>
    <x v="145"/>
    <x v="622"/>
    <n v="67"/>
    <n v="30"/>
    <n v="8.9"/>
    <n v="11"/>
    <s v="Konami"/>
    <s v="E10+"/>
  </r>
  <r>
    <s v="Sprint Cars: Road to Knoxville"/>
    <x v="6"/>
    <n v="2005"/>
    <x v="7777"/>
    <x v="21"/>
    <s v="Jul"/>
    <x v="2"/>
    <x v="28"/>
    <x v="396"/>
    <x v="298"/>
    <x v="58"/>
    <x v="145"/>
    <x v="622"/>
    <m/>
    <m/>
    <s v="tbd"/>
    <m/>
    <s v="Big Ant Studios"/>
    <s v="E"/>
  </r>
  <r>
    <s v="Guilty Gear Xrd -Revelator-"/>
    <x v="5"/>
    <n v="2016"/>
    <x v="7778"/>
    <x v="18"/>
    <s v="Oct"/>
    <x v="9"/>
    <x v="148"/>
    <x v="324"/>
    <x v="287"/>
    <x v="102"/>
    <x v="145"/>
    <x v="622"/>
    <m/>
    <m/>
    <m/>
    <m/>
    <m/>
    <m/>
  </r>
  <r>
    <s v="Crayon Shin-Chan: Densetsu o Yobu Omake no To Shukkugaan!"/>
    <x v="8"/>
    <n v="2006"/>
    <x v="7590"/>
    <x v="25"/>
    <s v="Aug"/>
    <x v="8"/>
    <x v="56"/>
    <x v="180"/>
    <x v="125"/>
    <x v="35"/>
    <x v="106"/>
    <x v="622"/>
    <m/>
    <m/>
    <m/>
    <m/>
    <m/>
    <m/>
  </r>
  <r>
    <s v="Shrek's Carnival Craze Party Games"/>
    <x v="6"/>
    <n v="2008"/>
    <x v="3634"/>
    <x v="30"/>
    <s v="Jan"/>
    <x v="5"/>
    <x v="4"/>
    <x v="396"/>
    <x v="298"/>
    <x v="58"/>
    <x v="145"/>
    <x v="622"/>
    <m/>
    <m/>
    <m/>
    <m/>
    <m/>
    <m/>
  </r>
  <r>
    <s v="Dream Dance &amp; Cheer"/>
    <x v="0"/>
    <n v="2009"/>
    <x v="7779"/>
    <x v="18"/>
    <s v="Jan"/>
    <x v="5"/>
    <x v="74"/>
    <x v="383"/>
    <x v="125"/>
    <x v="58"/>
    <x v="106"/>
    <x v="622"/>
    <m/>
    <m/>
    <m/>
    <m/>
    <m/>
    <m/>
  </r>
  <r>
    <s v="Silpheed: The Lost Planet"/>
    <x v="6"/>
    <n v="2000"/>
    <x v="4779"/>
    <x v="10"/>
    <s v="Feb"/>
    <x v="6"/>
    <x v="313"/>
    <x v="396"/>
    <x v="298"/>
    <x v="58"/>
    <x v="145"/>
    <x v="622"/>
    <n v="72"/>
    <n v="12"/>
    <n v="7.5"/>
    <n v="4"/>
    <s v="Treasure"/>
    <s v="T"/>
  </r>
  <r>
    <s v="Billy's Boot Camp: Wii de Enjoy Diet!"/>
    <x v="0"/>
    <n v="2011"/>
    <x v="6600"/>
    <x v="24"/>
    <s v="Apr"/>
    <x v="0"/>
    <x v="138"/>
    <x v="180"/>
    <x v="125"/>
    <x v="35"/>
    <x v="106"/>
    <x v="622"/>
    <m/>
    <m/>
    <m/>
    <m/>
    <m/>
    <m/>
  </r>
  <r>
    <s v="Real Time Conflict: Shogun Empires"/>
    <x v="3"/>
    <n v="2005"/>
    <x v="4483"/>
    <x v="12"/>
    <s v="May"/>
    <x v="11"/>
    <x v="25"/>
    <x v="383"/>
    <x v="125"/>
    <x v="58"/>
    <x v="106"/>
    <x v="622"/>
    <n v="35"/>
    <n v="6"/>
    <n v="5.6"/>
    <n v="11"/>
    <s v="Box Clever Interactive"/>
    <s v="E10+"/>
  </r>
  <r>
    <s v="Spartan: Total Warrior"/>
    <x v="19"/>
    <n v="2005"/>
    <x v="7780"/>
    <x v="0"/>
    <s v="Aug"/>
    <x v="8"/>
    <x v="8"/>
    <x v="268"/>
    <x v="45"/>
    <x v="58"/>
    <x v="106"/>
    <x v="622"/>
    <n v="73"/>
    <n v="24"/>
    <n v="8.3000000000000007"/>
    <n v="15"/>
    <s v="Creative Assembly"/>
    <s v="M"/>
  </r>
  <r>
    <s v="Pitfall: The Lost Expedition"/>
    <x v="13"/>
    <n v="2004"/>
    <x v="7781"/>
    <x v="14"/>
    <s v="May"/>
    <x v="1"/>
    <x v="4"/>
    <x v="268"/>
    <x v="45"/>
    <x v="58"/>
    <x v="106"/>
    <x v="622"/>
    <n v="73"/>
    <n v="35"/>
    <n v="7.8"/>
    <n v="4"/>
    <s v="Edge of Reality"/>
    <s v="E"/>
  </r>
  <r>
    <s v="Hoppechan: Minna de Odekake! Waku Waku Hoppe Land!!"/>
    <x v="10"/>
    <n v="2014"/>
    <x v="7782"/>
    <x v="8"/>
    <s v="Aug"/>
    <x v="8"/>
    <x v="228"/>
    <x v="180"/>
    <x v="125"/>
    <x v="35"/>
    <x v="106"/>
    <x v="622"/>
    <m/>
    <m/>
    <m/>
    <m/>
    <m/>
    <m/>
  </r>
  <r>
    <s v="Fantastic Four"/>
    <x v="12"/>
    <n v="1997"/>
    <x v="7783"/>
    <x v="8"/>
    <s v="Aug"/>
    <x v="8"/>
    <x v="30"/>
    <x v="393"/>
    <x v="298"/>
    <x v="58"/>
    <x v="106"/>
    <x v="622"/>
    <m/>
    <m/>
    <m/>
    <m/>
    <m/>
    <m/>
  </r>
  <r>
    <s v="Yamaha Supercross"/>
    <x v="0"/>
    <n v="2009"/>
    <x v="7784"/>
    <x v="9"/>
    <s v="Jan"/>
    <x v="2"/>
    <x v="84"/>
    <x v="268"/>
    <x v="45"/>
    <x v="58"/>
    <x v="145"/>
    <x v="622"/>
    <m/>
    <m/>
    <s v="tbd"/>
    <m/>
    <s v="Coyote Console"/>
    <s v="E"/>
  </r>
  <r>
    <s v="Petz: Hamsterz Bunch"/>
    <x v="16"/>
    <n v="2009"/>
    <x v="7785"/>
    <x v="5"/>
    <s v="Dec"/>
    <x v="7"/>
    <x v="5"/>
    <x v="383"/>
    <x v="125"/>
    <x v="58"/>
    <x v="145"/>
    <x v="622"/>
    <m/>
    <m/>
    <s v="tbd"/>
    <m/>
    <s v="Ubisoft"/>
    <s v="E"/>
  </r>
  <r>
    <s v="Higurashi no Naku Koro ni Matsuri: Kakera Asobi"/>
    <x v="6"/>
    <n v="2007"/>
    <x v="7786"/>
    <x v="26"/>
    <s v="Jun"/>
    <x v="10"/>
    <x v="79"/>
    <x v="180"/>
    <x v="125"/>
    <x v="35"/>
    <x v="106"/>
    <x v="622"/>
    <m/>
    <m/>
    <m/>
    <m/>
    <m/>
    <m/>
  </r>
  <r>
    <s v="River City Ransom EX"/>
    <x v="8"/>
    <n v="2004"/>
    <x v="6529"/>
    <x v="28"/>
    <s v="Dec"/>
    <x v="8"/>
    <x v="91"/>
    <x v="268"/>
    <x v="287"/>
    <x v="58"/>
    <x v="106"/>
    <x v="622"/>
    <n v="75"/>
    <n v="21"/>
    <n v="8.4"/>
    <n v="7"/>
    <s v="Million"/>
    <s v="T"/>
  </r>
  <r>
    <s v="Bionicle Heroes"/>
    <x v="4"/>
    <n v="2006"/>
    <x v="5999"/>
    <x v="7"/>
    <s v="Apr"/>
    <x v="6"/>
    <x v="21"/>
    <x v="268"/>
    <x v="45"/>
    <x v="58"/>
    <x v="145"/>
    <x v="622"/>
    <n v="59"/>
    <n v="26"/>
    <n v="5.9"/>
    <n v="22"/>
    <s v="Traveller's Tales"/>
    <s v="E10+"/>
  </r>
  <r>
    <s v="San Goku Shi Taisen Ten"/>
    <x v="3"/>
    <n v="2008"/>
    <x v="6023"/>
    <x v="14"/>
    <s v="Aug"/>
    <x v="11"/>
    <x v="8"/>
    <x v="180"/>
    <x v="125"/>
    <x v="35"/>
    <x v="106"/>
    <x v="622"/>
    <m/>
    <m/>
    <m/>
    <m/>
    <m/>
    <m/>
  </r>
  <r>
    <s v="Ant Nation"/>
    <x v="3"/>
    <n v="2009"/>
    <x v="4405"/>
    <x v="14"/>
    <s v="May"/>
    <x v="7"/>
    <x v="14"/>
    <x v="383"/>
    <x v="45"/>
    <x v="58"/>
    <x v="145"/>
    <x v="622"/>
    <m/>
    <m/>
    <s v="tbd"/>
    <m/>
    <s v="Kouyousha"/>
    <s v="E"/>
  </r>
  <r>
    <s v="Fable: The Lost Chapters"/>
    <x v="14"/>
    <n v="2005"/>
    <x v="3548"/>
    <x v="29"/>
    <s v="Jul"/>
    <x v="3"/>
    <x v="1"/>
    <x v="365"/>
    <x v="300"/>
    <x v="58"/>
    <x v="145"/>
    <x v="622"/>
    <n v="83"/>
    <n v="54"/>
    <n v="8.6999999999999993"/>
    <n v="489"/>
    <s v="Lionhead Studios"/>
    <s v="M"/>
  </r>
  <r>
    <s v="Fairy Tail: Zelef Kakusei"/>
    <x v="16"/>
    <n v="2012"/>
    <x v="7787"/>
    <x v="22"/>
    <s v="Jan"/>
    <x v="8"/>
    <x v="53"/>
    <x v="180"/>
    <x v="125"/>
    <x v="35"/>
    <x v="106"/>
    <x v="622"/>
    <m/>
    <m/>
    <m/>
    <m/>
    <m/>
    <m/>
  </r>
  <r>
    <s v="Strike Point"/>
    <x v="12"/>
    <n v="1996"/>
    <x v="7788"/>
    <x v="23"/>
    <s v="Jul"/>
    <x v="7"/>
    <x v="398"/>
    <x v="393"/>
    <x v="298"/>
    <x v="58"/>
    <x v="106"/>
    <x v="622"/>
    <m/>
    <m/>
    <m/>
    <m/>
    <m/>
    <m/>
  </r>
  <r>
    <s v="Crazy Taxi 2"/>
    <x v="21"/>
    <n v="2001"/>
    <x v="5536"/>
    <x v="23"/>
    <s v="Dec"/>
    <x v="2"/>
    <x v="8"/>
    <x v="180"/>
    <x v="125"/>
    <x v="35"/>
    <x v="106"/>
    <x v="622"/>
    <n v="82"/>
    <n v="18"/>
    <n v="8.1"/>
    <n v="29"/>
    <s v="Hitmaker"/>
    <s v="T"/>
  </r>
  <r>
    <s v="The Sims 2: Seasons"/>
    <x v="14"/>
    <n v="2007"/>
    <x v="7789"/>
    <x v="28"/>
    <s v="Jun"/>
    <x v="7"/>
    <x v="7"/>
    <x v="365"/>
    <x v="203"/>
    <x v="58"/>
    <x v="145"/>
    <x v="622"/>
    <n v="78"/>
    <n v="20"/>
    <n v="7.3"/>
    <n v="29"/>
    <s v="Maxis"/>
    <s v="T"/>
  </r>
  <r>
    <s v="Dragon Slayer: The Legend of Heroes"/>
    <x v="7"/>
    <n v="1992"/>
    <x v="132"/>
    <x v="33"/>
    <s v="Mar"/>
    <x v="3"/>
    <x v="175"/>
    <x v="180"/>
    <x v="125"/>
    <x v="35"/>
    <x v="106"/>
    <x v="622"/>
    <m/>
    <m/>
    <m/>
    <m/>
    <m/>
    <m/>
  </r>
  <r>
    <s v="Street Fighter II': Special Champion Edition (JP weekly sales)"/>
    <x v="20"/>
    <n v="1993"/>
    <x v="7790"/>
    <x v="14"/>
    <s v="Mar"/>
    <x v="8"/>
    <x v="12"/>
    <x v="180"/>
    <x v="125"/>
    <x v="35"/>
    <x v="106"/>
    <x v="622"/>
    <m/>
    <m/>
    <m/>
    <m/>
    <m/>
    <m/>
  </r>
  <r>
    <s v="Pizza Delivery Boy"/>
    <x v="0"/>
    <n v="2010"/>
    <x v="1196"/>
    <x v="18"/>
    <s v="Sep"/>
    <x v="7"/>
    <x v="35"/>
    <x v="383"/>
    <x v="125"/>
    <x v="58"/>
    <x v="106"/>
    <x v="622"/>
    <m/>
    <m/>
    <s v="tbd"/>
    <m/>
    <s v="Attractive Games"/>
    <s v="E"/>
  </r>
  <r>
    <s v="Tom and Jerry in War of the Whiskers"/>
    <x v="19"/>
    <n v="2003"/>
    <x v="7791"/>
    <x v="9"/>
    <s v="Jun"/>
    <x v="9"/>
    <x v="213"/>
    <x v="268"/>
    <x v="45"/>
    <x v="58"/>
    <x v="106"/>
    <x v="622"/>
    <m/>
    <m/>
    <m/>
    <m/>
    <m/>
    <m/>
  </r>
  <r>
    <s v="Keroro RPG: Kishi to Musha to Densetsu no Kaizoku"/>
    <x v="3"/>
    <n v="2010"/>
    <x v="2089"/>
    <x v="3"/>
    <s v="Aug"/>
    <x v="3"/>
    <x v="25"/>
    <x v="180"/>
    <x v="125"/>
    <x v="35"/>
    <x v="106"/>
    <x v="622"/>
    <m/>
    <m/>
    <m/>
    <m/>
    <m/>
    <m/>
  </r>
  <r>
    <s v="Famicom Mini: Wrecking Crew"/>
    <x v="8"/>
    <n v="2004"/>
    <x v="2917"/>
    <x v="11"/>
    <s v="Mar"/>
    <x v="4"/>
    <x v="0"/>
    <x v="180"/>
    <x v="125"/>
    <x v="35"/>
    <x v="106"/>
    <x v="622"/>
    <m/>
    <m/>
    <m/>
    <m/>
    <m/>
    <m/>
  </r>
  <r>
    <s v="Suzumiya Haruhi no Gekidou"/>
    <x v="0"/>
    <n v="2009"/>
    <x v="6253"/>
    <x v="7"/>
    <s v="Jun"/>
    <x v="10"/>
    <x v="154"/>
    <x v="180"/>
    <x v="125"/>
    <x v="35"/>
    <x v="106"/>
    <x v="622"/>
    <m/>
    <m/>
    <m/>
    <m/>
    <m/>
    <m/>
  </r>
  <r>
    <s v="Lost Heroes 2"/>
    <x v="10"/>
    <n v="2015"/>
    <x v="7792"/>
    <x v="9"/>
    <s v="Jun"/>
    <x v="8"/>
    <x v="25"/>
    <x v="180"/>
    <x v="125"/>
    <x v="35"/>
    <x v="106"/>
    <x v="622"/>
    <m/>
    <m/>
    <m/>
    <m/>
    <m/>
    <m/>
  </r>
  <r>
    <s v="Heavenly Guardian"/>
    <x v="0"/>
    <n v="2007"/>
    <x v="7793"/>
    <x v="27"/>
    <s v="Feb"/>
    <x v="6"/>
    <x v="11"/>
    <x v="383"/>
    <x v="125"/>
    <x v="58"/>
    <x v="106"/>
    <x v="622"/>
    <m/>
    <m/>
    <s v="tbd"/>
    <m/>
    <s v="Starfish"/>
    <s v="E"/>
  </r>
  <r>
    <s v="Dynasty Warriors DS: Fighter's Battle"/>
    <x v="3"/>
    <n v="2007"/>
    <x v="7794"/>
    <x v="14"/>
    <s v="Nov"/>
    <x v="8"/>
    <x v="48"/>
    <x v="393"/>
    <x v="125"/>
    <x v="102"/>
    <x v="106"/>
    <x v="622"/>
    <n v="56"/>
    <n v="17"/>
    <s v="tbd"/>
    <m/>
    <s v="Koei"/>
    <s v="E10+"/>
  </r>
  <r>
    <s v="The Testament of Sherlock Holmes"/>
    <x v="14"/>
    <n v="2012"/>
    <x v="7795"/>
    <x v="11"/>
    <s v="Feb"/>
    <x v="10"/>
    <x v="82"/>
    <x v="180"/>
    <x v="297"/>
    <x v="58"/>
    <x v="145"/>
    <x v="622"/>
    <n v="73"/>
    <n v="18"/>
    <n v="8"/>
    <n v="128"/>
    <s v="Frogwares"/>
    <s v="M"/>
  </r>
  <r>
    <s v="Space Hulk: Vengeance of the Blood Angels"/>
    <x v="12"/>
    <n v="1995"/>
    <x v="5970"/>
    <x v="2"/>
    <s v="Mar"/>
    <x v="6"/>
    <x v="7"/>
    <x v="393"/>
    <x v="298"/>
    <x v="58"/>
    <x v="106"/>
    <x v="622"/>
    <m/>
    <m/>
    <m/>
    <m/>
    <m/>
    <m/>
  </r>
  <r>
    <s v="Robot Alchemic Drive"/>
    <x v="6"/>
    <n v="2002"/>
    <x v="2892"/>
    <x v="28"/>
    <s v="Apr"/>
    <x v="8"/>
    <x v="24"/>
    <x v="396"/>
    <x v="298"/>
    <x v="58"/>
    <x v="145"/>
    <x v="622"/>
    <n v="79"/>
    <n v="21"/>
    <n v="8.1999999999999993"/>
    <n v="13"/>
    <s v="Sandlot"/>
    <s v="T"/>
  </r>
  <r>
    <s v="Alpha and Omega"/>
    <x v="3"/>
    <n v="2010"/>
    <x v="2947"/>
    <x v="18"/>
    <s v="Mar"/>
    <x v="8"/>
    <x v="53"/>
    <x v="383"/>
    <x v="125"/>
    <x v="58"/>
    <x v="106"/>
    <x v="622"/>
    <m/>
    <m/>
    <s v="tbd"/>
    <m/>
    <s v="Storm City Games"/>
    <s v="E"/>
  </r>
  <r>
    <s v="Motor Toon Grand Prix (Japan)"/>
    <x v="12"/>
    <n v="1994"/>
    <x v="231"/>
    <x v="32"/>
    <s v="Jul"/>
    <x v="2"/>
    <x v="3"/>
    <x v="180"/>
    <x v="125"/>
    <x v="23"/>
    <x v="106"/>
    <x v="622"/>
    <m/>
    <m/>
    <m/>
    <m/>
    <m/>
    <m/>
  </r>
  <r>
    <s v="Dino Master: Dig Discover Duel"/>
    <x v="3"/>
    <n v="2005"/>
    <x v="7796"/>
    <x v="21"/>
    <s v="Oct"/>
    <x v="11"/>
    <x v="35"/>
    <x v="383"/>
    <x v="125"/>
    <x v="58"/>
    <x v="106"/>
    <x v="622"/>
    <m/>
    <m/>
    <m/>
    <m/>
    <m/>
    <m/>
  </r>
  <r>
    <s v="Ken to Mahou to Gakuen Mono. 3"/>
    <x v="5"/>
    <n v="2010"/>
    <x v="7797"/>
    <x v="21"/>
    <s v="Oct"/>
    <x v="3"/>
    <x v="307"/>
    <x v="180"/>
    <x v="125"/>
    <x v="35"/>
    <x v="106"/>
    <x v="622"/>
    <m/>
    <m/>
    <m/>
    <m/>
    <m/>
    <m/>
  </r>
  <r>
    <s v="Tomb Raider: Legend"/>
    <x v="3"/>
    <n v="2006"/>
    <x v="7798"/>
    <x v="5"/>
    <s v="Sep"/>
    <x v="8"/>
    <x v="21"/>
    <x v="393"/>
    <x v="287"/>
    <x v="58"/>
    <x v="145"/>
    <x v="622"/>
    <n v="58"/>
    <n v="15"/>
    <n v="8"/>
    <n v="7"/>
    <s v="Human Soft"/>
    <s v="T"/>
  </r>
  <r>
    <s v="Warhammer: Battle For Atluma"/>
    <x v="16"/>
    <n v="2006"/>
    <x v="6192"/>
    <x v="24"/>
    <s v="Jun"/>
    <x v="8"/>
    <x v="25"/>
    <x v="383"/>
    <x v="125"/>
    <x v="58"/>
    <x v="145"/>
    <x v="622"/>
    <n v="55"/>
    <n v="8"/>
    <n v="7.4"/>
    <n v="8"/>
    <s v="Sabertooth Games"/>
    <s v="T"/>
  </r>
  <r>
    <s v="Hikaru no Go: Heian Gensou Ibunroku"/>
    <x v="12"/>
    <n v="2002"/>
    <x v="7799"/>
    <x v="9"/>
    <s v="Dec"/>
    <x v="10"/>
    <x v="14"/>
    <x v="180"/>
    <x v="125"/>
    <x v="23"/>
    <x v="106"/>
    <x v="622"/>
    <m/>
    <m/>
    <m/>
    <m/>
    <m/>
    <m/>
  </r>
  <r>
    <s v="Eagle Flight"/>
    <x v="9"/>
    <n v="2016"/>
    <x v="4063"/>
    <x v="26"/>
    <s v="Nov"/>
    <x v="10"/>
    <x v="5"/>
    <x v="365"/>
    <x v="300"/>
    <x v="58"/>
    <x v="145"/>
    <x v="622"/>
    <n v="72"/>
    <n v="31"/>
    <n v="7.8"/>
    <n v="22"/>
    <s v="Ubisoft, FunHouse"/>
    <s v="E10+"/>
  </r>
  <r>
    <s v="Operation: Vietnam"/>
    <x v="3"/>
    <n v="2007"/>
    <x v="7800"/>
    <x v="19"/>
    <s v="Dec"/>
    <x v="6"/>
    <x v="35"/>
    <x v="383"/>
    <x v="125"/>
    <x v="58"/>
    <x v="106"/>
    <x v="622"/>
    <n v="65"/>
    <n v="16"/>
    <n v="6.3"/>
    <n v="4"/>
    <s v="Coyote Console"/>
    <s v="T"/>
  </r>
  <r>
    <s v="Samurai Shodown"/>
    <x v="26"/>
    <n v="1993"/>
    <x v="6324"/>
    <x v="14"/>
    <s v="Dec"/>
    <x v="9"/>
    <x v="244"/>
    <x v="180"/>
    <x v="125"/>
    <x v="35"/>
    <x v="106"/>
    <x v="622"/>
    <m/>
    <m/>
    <m/>
    <m/>
    <m/>
    <m/>
  </r>
  <r>
    <s v="OverBlood 2"/>
    <x v="12"/>
    <n v="1998"/>
    <x v="6214"/>
    <x v="30"/>
    <s v="Oct"/>
    <x v="8"/>
    <x v="399"/>
    <x v="180"/>
    <x v="125"/>
    <x v="23"/>
    <x v="106"/>
    <x v="622"/>
    <m/>
    <m/>
    <m/>
    <m/>
    <m/>
    <m/>
  </r>
  <r>
    <s v="Fighter Maker 2"/>
    <x v="6"/>
    <n v="2002"/>
    <x v="7801"/>
    <x v="28"/>
    <s v="May"/>
    <x v="9"/>
    <x v="155"/>
    <x v="396"/>
    <x v="298"/>
    <x v="58"/>
    <x v="145"/>
    <x v="622"/>
    <n v="58"/>
    <n v="11"/>
    <n v="7.8"/>
    <n v="5"/>
    <s v="Enterbrain"/>
    <s v="T"/>
  </r>
  <r>
    <s v="Lifeline"/>
    <x v="6"/>
    <n v="2003"/>
    <x v="6098"/>
    <x v="34"/>
    <s v="Apr"/>
    <x v="10"/>
    <x v="3"/>
    <x v="396"/>
    <x v="298"/>
    <x v="58"/>
    <x v="145"/>
    <x v="622"/>
    <n v="61"/>
    <n v="31"/>
    <n v="7.7"/>
    <n v="9"/>
    <s v="SCEJ"/>
    <s v="M"/>
  </r>
  <r>
    <s v="Judie no Atelier: Guramnat no Renkinjutsushi"/>
    <x v="6"/>
    <n v="2002"/>
    <x v="3929"/>
    <x v="16"/>
    <s v="Jan"/>
    <x v="3"/>
    <x v="243"/>
    <x v="180"/>
    <x v="125"/>
    <x v="35"/>
    <x v="106"/>
    <x v="622"/>
    <m/>
    <m/>
    <m/>
    <m/>
    <m/>
    <m/>
  </r>
  <r>
    <s v="Dragon Valor"/>
    <x v="12"/>
    <n v="1999"/>
    <x v="1740"/>
    <x v="29"/>
    <s v="Oct"/>
    <x v="3"/>
    <x v="3"/>
    <x v="393"/>
    <x v="298"/>
    <x v="58"/>
    <x v="106"/>
    <x v="622"/>
    <n v="57"/>
    <n v="9"/>
    <n v="8.3000000000000007"/>
    <n v="10"/>
    <s v="Namco"/>
    <s v="T"/>
  </r>
  <r>
    <s v="Tokyo Beat Down"/>
    <x v="3"/>
    <n v="2008"/>
    <x v="7802"/>
    <x v="33"/>
    <s v="Feb"/>
    <x v="8"/>
    <x v="88"/>
    <x v="383"/>
    <x v="125"/>
    <x v="58"/>
    <x v="106"/>
    <x v="622"/>
    <n v="56"/>
    <n v="23"/>
    <s v="tbd"/>
    <m/>
    <s v="Success"/>
    <s v="T"/>
  </r>
  <r>
    <s v="NHL 2005"/>
    <x v="19"/>
    <n v="2004"/>
    <x v="4001"/>
    <x v="10"/>
    <s v="Jun"/>
    <x v="0"/>
    <x v="7"/>
    <x v="268"/>
    <x v="45"/>
    <x v="58"/>
    <x v="106"/>
    <x v="622"/>
    <n v="75"/>
    <n v="18"/>
    <n v="5.6"/>
    <n v="5"/>
    <s v="EA Sports"/>
    <s v="E"/>
  </r>
  <r>
    <s v="Midway Arcade Treasures 3"/>
    <x v="19"/>
    <n v="2005"/>
    <x v="5772"/>
    <x v="0"/>
    <s v="Jun"/>
    <x v="5"/>
    <x v="39"/>
    <x v="268"/>
    <x v="45"/>
    <x v="58"/>
    <x v="106"/>
    <x v="622"/>
    <n v="65"/>
    <n v="16"/>
    <s v="tbd"/>
    <m/>
    <s v="Midway"/>
    <s v="E"/>
  </r>
  <r>
    <s v="Microsoft Flight Simulator 2004: A Century of Flight"/>
    <x v="14"/>
    <n v="2003"/>
    <x v="2118"/>
    <x v="29"/>
    <s v="Dec"/>
    <x v="7"/>
    <x v="1"/>
    <x v="180"/>
    <x v="297"/>
    <x v="58"/>
    <x v="145"/>
    <x v="622"/>
    <n v="88"/>
    <n v="22"/>
    <n v="8.1999999999999993"/>
    <n v="49"/>
    <s v="Microsoft Game Studios"/>
    <s v="E"/>
  </r>
  <r>
    <s v="Horrid Henry: The Good, The Bad and The Bugly"/>
    <x v="10"/>
    <n v="2011"/>
    <x v="7803"/>
    <x v="24"/>
    <s v="Jan"/>
    <x v="1"/>
    <x v="280"/>
    <x v="180"/>
    <x v="297"/>
    <x v="58"/>
    <x v="145"/>
    <x v="622"/>
    <m/>
    <m/>
    <m/>
    <m/>
    <m/>
    <m/>
  </r>
  <r>
    <s v="Firefighter F.D.18"/>
    <x v="6"/>
    <n v="2004"/>
    <x v="7804"/>
    <x v="24"/>
    <s v="Mar"/>
    <x v="8"/>
    <x v="14"/>
    <x v="396"/>
    <x v="298"/>
    <x v="58"/>
    <x v="145"/>
    <x v="622"/>
    <m/>
    <m/>
    <m/>
    <m/>
    <m/>
    <m/>
  </r>
  <r>
    <s v="Anubis II"/>
    <x v="0"/>
    <n v="2007"/>
    <x v="7805"/>
    <x v="9"/>
    <s v="Dec"/>
    <x v="1"/>
    <x v="139"/>
    <x v="383"/>
    <x v="125"/>
    <x v="58"/>
    <x v="106"/>
    <x v="622"/>
    <n v="19"/>
    <n v="5"/>
    <n v="2.7"/>
    <n v="28"/>
    <s v="Data Design Interactive"/>
    <s v="E"/>
  </r>
  <r>
    <s v="Goodbye Deponia"/>
    <x v="14"/>
    <n v="2013"/>
    <x v="7806"/>
    <x v="1"/>
    <s v="Apr"/>
    <x v="10"/>
    <x v="400"/>
    <x v="180"/>
    <x v="297"/>
    <x v="58"/>
    <x v="106"/>
    <x v="622"/>
    <n v="80"/>
    <n v="34"/>
    <n v="7.9"/>
    <n v="171"/>
    <s v="Daedalic Entertainment"/>
    <m/>
  </r>
  <r>
    <s v="Pro Yaky? Spirits 2014"/>
    <x v="22"/>
    <n v="2014"/>
    <x v="773"/>
    <x v="8"/>
    <s v="Jul"/>
    <x v="0"/>
    <x v="14"/>
    <x v="180"/>
    <x v="125"/>
    <x v="35"/>
    <x v="106"/>
    <x v="622"/>
    <m/>
    <m/>
    <m/>
    <m/>
    <m/>
    <m/>
  </r>
  <r>
    <s v="Legend of Kay"/>
    <x v="9"/>
    <n v="2015"/>
    <x v="7807"/>
    <x v="21"/>
    <s v="Aug"/>
    <x v="8"/>
    <x v="128"/>
    <x v="324"/>
    <x v="298"/>
    <x v="58"/>
    <x v="145"/>
    <x v="622"/>
    <m/>
    <m/>
    <m/>
    <m/>
    <m/>
    <m/>
  </r>
  <r>
    <s v="Cartoon Network: Punch Time Explosion XL"/>
    <x v="5"/>
    <n v="2011"/>
    <x v="7808"/>
    <x v="10"/>
    <s v="Feb"/>
    <x v="9"/>
    <x v="67"/>
    <x v="383"/>
    <x v="125"/>
    <x v="58"/>
    <x v="145"/>
    <x v="622"/>
    <m/>
    <m/>
    <m/>
    <m/>
    <m/>
    <m/>
  </r>
  <r>
    <s v="DS Nishimura Kyotaro Suspense 2 Shin Tantei Series: Kanazawa Hakodate - Gokkan no Kyoukoku - Fukushuu no Kage"/>
    <x v="3"/>
    <n v="2008"/>
    <x v="3440"/>
    <x v="6"/>
    <s v="Nov"/>
    <x v="10"/>
    <x v="48"/>
    <x v="180"/>
    <x v="125"/>
    <x v="35"/>
    <x v="106"/>
    <x v="622"/>
    <m/>
    <m/>
    <m/>
    <m/>
    <m/>
    <m/>
  </r>
  <r>
    <s v="The Book of Unwritten Tales 2"/>
    <x v="9"/>
    <n v="2015"/>
    <x v="7809"/>
    <x v="32"/>
    <s v="Jan"/>
    <x v="10"/>
    <x v="128"/>
    <x v="180"/>
    <x v="297"/>
    <x v="58"/>
    <x v="145"/>
    <x v="622"/>
    <n v="63"/>
    <n v="9"/>
    <n v="8.6"/>
    <n v="7"/>
    <s v="KING Art"/>
    <m/>
  </r>
  <r>
    <s v="Ultimate Board Game Collection"/>
    <x v="16"/>
    <n v="2007"/>
    <x v="7810"/>
    <x v="6"/>
    <s v="Jan"/>
    <x v="5"/>
    <x v="171"/>
    <x v="383"/>
    <x v="125"/>
    <x v="58"/>
    <x v="145"/>
    <x v="622"/>
    <n v="57"/>
    <n v="6"/>
    <s v="tbd"/>
    <m/>
    <s v="Jack of All Games"/>
    <s v="E"/>
  </r>
  <r>
    <s v="Mega Man X4"/>
    <x v="23"/>
    <n v="1997"/>
    <x v="7811"/>
    <x v="32"/>
    <s v="Sep"/>
    <x v="8"/>
    <x v="12"/>
    <x v="180"/>
    <x v="125"/>
    <x v="35"/>
    <x v="106"/>
    <x v="622"/>
    <m/>
    <m/>
    <m/>
    <m/>
    <m/>
    <m/>
  </r>
  <r>
    <s v="Jackass the Game DS"/>
    <x v="3"/>
    <n v="2008"/>
    <x v="7812"/>
    <x v="2"/>
    <s v="May"/>
    <x v="8"/>
    <x v="87"/>
    <x v="383"/>
    <x v="125"/>
    <x v="58"/>
    <x v="145"/>
    <x v="622"/>
    <m/>
    <m/>
    <m/>
    <m/>
    <m/>
    <m/>
  </r>
  <r>
    <s v="Jake Power: Handyman"/>
    <x v="3"/>
    <n v="2008"/>
    <x v="5199"/>
    <x v="11"/>
    <s v="Feb"/>
    <x v="10"/>
    <x v="5"/>
    <x v="383"/>
    <x v="125"/>
    <x v="58"/>
    <x v="106"/>
    <x v="622"/>
    <m/>
    <m/>
    <s v="tbd"/>
    <m/>
    <s v="Ubisoft"/>
    <s v="E"/>
  </r>
  <r>
    <s v="My Dress-Up"/>
    <x v="3"/>
    <n v="2008"/>
    <x v="3572"/>
    <x v="13"/>
    <s v="Jun"/>
    <x v="5"/>
    <x v="60"/>
    <x v="383"/>
    <x v="45"/>
    <x v="58"/>
    <x v="145"/>
    <x v="622"/>
    <m/>
    <m/>
    <s v="tbd"/>
    <m/>
    <s v="Oxygen Interactive"/>
    <s v="E10+"/>
  </r>
  <r>
    <s v="Power Pro GB"/>
    <x v="2"/>
    <n v="1998"/>
    <x v="1341"/>
    <x v="24"/>
    <s v="Jan"/>
    <x v="0"/>
    <x v="14"/>
    <x v="180"/>
    <x v="125"/>
    <x v="35"/>
    <x v="106"/>
    <x v="622"/>
    <m/>
    <m/>
    <m/>
    <m/>
    <m/>
    <m/>
  </r>
  <r>
    <s v="Beat City"/>
    <x v="3"/>
    <n v="2010"/>
    <x v="2250"/>
    <x v="20"/>
    <s v="May"/>
    <x v="5"/>
    <x v="28"/>
    <x v="383"/>
    <x v="125"/>
    <x v="58"/>
    <x v="106"/>
    <x v="622"/>
    <n v="70"/>
    <n v="7"/>
    <s v="tbd"/>
    <m/>
    <s v="Universomo"/>
    <s v="E"/>
  </r>
  <r>
    <s v="Sudoku Fever"/>
    <x v="8"/>
    <n v="2006"/>
    <x v="3570"/>
    <x v="12"/>
    <s v="May"/>
    <x v="4"/>
    <x v="2"/>
    <x v="268"/>
    <x v="287"/>
    <x v="58"/>
    <x v="106"/>
    <x v="622"/>
    <m/>
    <m/>
    <s v="tbd"/>
    <m/>
    <s v="Global Star Software"/>
    <s v="E"/>
  </r>
  <r>
    <s v="Inversion"/>
    <x v="5"/>
    <n v="2012"/>
    <x v="7813"/>
    <x v="5"/>
    <s v="Nov"/>
    <x v="6"/>
    <x v="25"/>
    <x v="396"/>
    <x v="298"/>
    <x v="58"/>
    <x v="145"/>
    <x v="622"/>
    <n v="56"/>
    <n v="23"/>
    <n v="5.4"/>
    <n v="43"/>
    <s v="Saber Interactive"/>
    <s v="M"/>
  </r>
  <r>
    <s v="The Putter Golf"/>
    <x v="12"/>
    <n v="2001"/>
    <x v="7814"/>
    <x v="10"/>
    <s v="Oct"/>
    <x v="0"/>
    <x v="58"/>
    <x v="393"/>
    <x v="298"/>
    <x v="58"/>
    <x v="106"/>
    <x v="622"/>
    <m/>
    <m/>
    <m/>
    <m/>
    <m/>
    <m/>
  </r>
  <r>
    <s v="Ultimate Marvel vs. Capcom 3"/>
    <x v="4"/>
    <n v="2011"/>
    <x v="173"/>
    <x v="21"/>
    <s v="Jul"/>
    <x v="9"/>
    <x v="12"/>
    <x v="180"/>
    <x v="298"/>
    <x v="57"/>
    <x v="106"/>
    <x v="622"/>
    <n v="79"/>
    <n v="44"/>
    <n v="6.2"/>
    <n v="85"/>
    <s v="Capcom"/>
    <s v="T"/>
  </r>
  <r>
    <s v="The Powerpuff Girls: Relish Rampage"/>
    <x v="19"/>
    <n v="2002"/>
    <x v="7815"/>
    <x v="23"/>
    <s v="Jun"/>
    <x v="8"/>
    <x v="176"/>
    <x v="268"/>
    <x v="45"/>
    <x v="58"/>
    <x v="106"/>
    <x v="622"/>
    <m/>
    <m/>
    <n v="7.6"/>
    <n v="5"/>
    <s v="VIS Entertainment"/>
    <s v="E"/>
  </r>
  <r>
    <s v="Super Real Mahjong Graffiti"/>
    <x v="23"/>
    <n v="1995"/>
    <x v="480"/>
    <x v="14"/>
    <s v="Sep"/>
    <x v="5"/>
    <x v="258"/>
    <x v="180"/>
    <x v="125"/>
    <x v="35"/>
    <x v="106"/>
    <x v="622"/>
    <m/>
    <m/>
    <m/>
    <m/>
    <m/>
    <m/>
  </r>
  <r>
    <s v="Future Card Buddy Fight: Yuujou no Bakunetsu Fight"/>
    <x v="10"/>
    <n v="2015"/>
    <x v="4043"/>
    <x v="15"/>
    <s v="Jun"/>
    <x v="8"/>
    <x v="242"/>
    <x v="180"/>
    <x v="125"/>
    <x v="35"/>
    <x v="106"/>
    <x v="622"/>
    <m/>
    <m/>
    <m/>
    <m/>
    <m/>
    <m/>
  </r>
  <r>
    <s v="Ninja Warriors"/>
    <x v="7"/>
    <n v="1993"/>
    <x v="4484"/>
    <x v="26"/>
    <s v="Apr"/>
    <x v="8"/>
    <x v="103"/>
    <x v="180"/>
    <x v="125"/>
    <x v="35"/>
    <x v="106"/>
    <x v="622"/>
    <m/>
    <m/>
    <m/>
    <m/>
    <m/>
    <m/>
  </r>
  <r>
    <s v="Army Men: RTS"/>
    <x v="19"/>
    <n v="2004"/>
    <x v="2397"/>
    <x v="34"/>
    <s v="Jun"/>
    <x v="11"/>
    <x v="63"/>
    <x v="268"/>
    <x v="45"/>
    <x v="58"/>
    <x v="106"/>
    <x v="622"/>
    <m/>
    <m/>
    <n v="8.5"/>
    <n v="4"/>
    <s v="Pandemic Studios"/>
    <s v="T"/>
  </r>
  <r>
    <s v="Classic Action: Devilish"/>
    <x v="3"/>
    <n v="2005"/>
    <x v="7816"/>
    <x v="2"/>
    <s v="Aug"/>
    <x v="5"/>
    <x v="11"/>
    <x v="383"/>
    <x v="125"/>
    <x v="58"/>
    <x v="106"/>
    <x v="622"/>
    <n v="40"/>
    <n v="6"/>
    <s v="tbd"/>
    <m/>
    <s v="Starfish"/>
    <s v="T"/>
  </r>
  <r>
    <s v="Zettai Onkan Otoda Master"/>
    <x v="3"/>
    <n v="2007"/>
    <x v="6009"/>
    <x v="26"/>
    <s v="May"/>
    <x v="3"/>
    <x v="68"/>
    <x v="180"/>
    <x v="125"/>
    <x v="35"/>
    <x v="106"/>
    <x v="622"/>
    <m/>
    <m/>
    <m/>
    <m/>
    <m/>
    <m/>
  </r>
  <r>
    <s v="Assassin's Creed Chronicles"/>
    <x v="22"/>
    <n v="2016"/>
    <x v="404"/>
    <x v="19"/>
    <s v="Jan"/>
    <x v="8"/>
    <x v="5"/>
    <x v="365"/>
    <x v="203"/>
    <x v="62"/>
    <x v="145"/>
    <x v="622"/>
    <n v="70"/>
    <n v="6"/>
    <n v="8"/>
    <n v="24"/>
    <s v="Climax Studios"/>
    <s v="T"/>
  </r>
  <r>
    <s v="Dragoneer's Aria"/>
    <x v="16"/>
    <n v="2007"/>
    <x v="7817"/>
    <x v="4"/>
    <s v="Aug"/>
    <x v="3"/>
    <x v="48"/>
    <x v="324"/>
    <x v="125"/>
    <x v="69"/>
    <x v="106"/>
    <x v="622"/>
    <n v="56"/>
    <n v="30"/>
    <n v="6"/>
    <n v="7"/>
    <s v="Hit Maker"/>
    <s v="E10+"/>
  </r>
  <r>
    <s v="Xbox Live Arcade Unplugged Volume 1"/>
    <x v="4"/>
    <n v="2006"/>
    <x v="7818"/>
    <x v="32"/>
    <s v="Nov"/>
    <x v="5"/>
    <x v="1"/>
    <x v="268"/>
    <x v="45"/>
    <x v="58"/>
    <x v="145"/>
    <x v="622"/>
    <m/>
    <m/>
    <s v="tbd"/>
    <m/>
    <m/>
    <m/>
  </r>
  <r>
    <s v="TigerShark"/>
    <x v="12"/>
    <n v="1997"/>
    <x v="3010"/>
    <x v="30"/>
    <s v="Apr"/>
    <x v="7"/>
    <x v="13"/>
    <x v="393"/>
    <x v="298"/>
    <x v="58"/>
    <x v="106"/>
    <x v="622"/>
    <m/>
    <m/>
    <m/>
    <m/>
    <m/>
    <m/>
  </r>
  <r>
    <s v="Major League Baseball 2K10"/>
    <x v="16"/>
    <n v="2010"/>
    <x v="4854"/>
    <x v="22"/>
    <s v="Dec"/>
    <x v="0"/>
    <x v="2"/>
    <x v="383"/>
    <x v="125"/>
    <x v="58"/>
    <x v="145"/>
    <x v="622"/>
    <m/>
    <m/>
    <s v="tbd"/>
    <m/>
    <s v="Visual Concepts"/>
    <s v="E"/>
  </r>
  <r>
    <s v="Norse by Norsewest: The Return of the Lost Vikings"/>
    <x v="12"/>
    <n v="1997"/>
    <x v="6283"/>
    <x v="20"/>
    <s v="Nov"/>
    <x v="8"/>
    <x v="117"/>
    <x v="393"/>
    <x v="298"/>
    <x v="58"/>
    <x v="106"/>
    <x v="622"/>
    <m/>
    <m/>
    <m/>
    <m/>
    <m/>
    <m/>
  </r>
  <r>
    <s v="N+"/>
    <x v="3"/>
    <n v="2007"/>
    <x v="51"/>
    <x v="25"/>
    <s v="Feb"/>
    <x v="1"/>
    <x v="10"/>
    <x v="383"/>
    <x v="125"/>
    <x v="58"/>
    <x v="106"/>
    <x v="622"/>
    <n v="82"/>
    <n v="20"/>
    <n v="7.4"/>
    <n v="20"/>
    <s v="Metanet Software Inc., SilverBirch Studios"/>
    <s v="E"/>
  </r>
  <r>
    <s v="Titanic Mystery"/>
    <x v="3"/>
    <n v="2010"/>
    <x v="7819"/>
    <x v="18"/>
    <s v="Sep"/>
    <x v="4"/>
    <x v="286"/>
    <x v="268"/>
    <x v="45"/>
    <x v="58"/>
    <x v="145"/>
    <x v="622"/>
    <m/>
    <m/>
    <s v="tbd"/>
    <m/>
    <s v="Purple Hills"/>
    <s v="T"/>
  </r>
  <r>
    <s v="Backyard NFL Football '09"/>
    <x v="3"/>
    <n v="2008"/>
    <x v="7820"/>
    <x v="1"/>
    <s v="Mar"/>
    <x v="0"/>
    <x v="10"/>
    <x v="383"/>
    <x v="125"/>
    <x v="58"/>
    <x v="145"/>
    <x v="622"/>
    <m/>
    <m/>
    <m/>
    <m/>
    <m/>
    <m/>
  </r>
  <r>
    <s v="Obscure"/>
    <x v="6"/>
    <n v="2004"/>
    <x v="7821"/>
    <x v="0"/>
    <s v="Feb"/>
    <x v="10"/>
    <x v="361"/>
    <x v="396"/>
    <x v="298"/>
    <x v="58"/>
    <x v="145"/>
    <x v="622"/>
    <n v="65"/>
    <n v="27"/>
    <n v="8.9"/>
    <n v="39"/>
    <s v="Hydravision"/>
    <s v="M"/>
  </r>
  <r>
    <s v="Sega Soccer Slam"/>
    <x v="19"/>
    <n v="2002"/>
    <x v="7822"/>
    <x v="29"/>
    <s v="Mar"/>
    <x v="0"/>
    <x v="8"/>
    <x v="268"/>
    <x v="45"/>
    <x v="58"/>
    <x v="106"/>
    <x v="622"/>
    <n v="84"/>
    <n v="22"/>
    <n v="7.7"/>
    <n v="7"/>
    <s v="Black Box"/>
    <s v="E"/>
  </r>
  <r>
    <s v="Katekyoo Hitman Reborn! DS: Fate of Heat - Hono no Unmei"/>
    <x v="3"/>
    <n v="2008"/>
    <x v="7823"/>
    <x v="3"/>
    <s v="Mar"/>
    <x v="3"/>
    <x v="197"/>
    <x v="180"/>
    <x v="125"/>
    <x v="35"/>
    <x v="106"/>
    <x v="622"/>
    <m/>
    <m/>
    <m/>
    <m/>
    <m/>
    <m/>
  </r>
  <r>
    <s v="Shin Lucky * Star: Moe Drill ~Tabidachi~"/>
    <x v="3"/>
    <n v="2007"/>
    <x v="3012"/>
    <x v="34"/>
    <s v="Aug"/>
    <x v="8"/>
    <x v="154"/>
    <x v="180"/>
    <x v="125"/>
    <x v="35"/>
    <x v="106"/>
    <x v="622"/>
    <m/>
    <m/>
    <m/>
    <m/>
    <m/>
    <m/>
  </r>
  <r>
    <s v="DefCon 5"/>
    <x v="12"/>
    <n v="1995"/>
    <x v="2743"/>
    <x v="7"/>
    <s v="Mar"/>
    <x v="6"/>
    <x v="85"/>
    <x v="393"/>
    <x v="298"/>
    <x v="58"/>
    <x v="106"/>
    <x v="622"/>
    <m/>
    <m/>
    <m/>
    <m/>
    <m/>
    <m/>
  </r>
  <r>
    <s v="Secret Service: Ultimate Sacrifice"/>
    <x v="6"/>
    <n v="2008"/>
    <x v="7824"/>
    <x v="12"/>
    <s v="Aug"/>
    <x v="8"/>
    <x v="4"/>
    <x v="396"/>
    <x v="298"/>
    <x v="58"/>
    <x v="145"/>
    <x v="622"/>
    <m/>
    <m/>
    <m/>
    <m/>
    <m/>
    <m/>
  </r>
  <r>
    <s v="Transformer: Rise of the Dark Spark (3DS)"/>
    <x v="10"/>
    <n v="2014"/>
    <x v="1260"/>
    <x v="31"/>
    <s v="Nov"/>
    <x v="3"/>
    <x v="4"/>
    <x v="268"/>
    <x v="45"/>
    <x v="58"/>
    <x v="145"/>
    <x v="622"/>
    <m/>
    <m/>
    <m/>
    <m/>
    <m/>
    <m/>
  </r>
  <r>
    <s v="Deep Labyrinth"/>
    <x v="3"/>
    <n v="2006"/>
    <x v="7825"/>
    <x v="19"/>
    <s v="Oct"/>
    <x v="8"/>
    <x v="11"/>
    <x v="383"/>
    <x v="125"/>
    <x v="58"/>
    <x v="106"/>
    <x v="622"/>
    <n v="57"/>
    <n v="18"/>
    <n v="8.8000000000000007"/>
    <n v="4"/>
    <s v="Interactive Brains"/>
    <s v="E10+"/>
  </r>
  <r>
    <s v="Nichibeikan Pro Yakyuu: Final League"/>
    <x v="6"/>
    <n v="2002"/>
    <x v="5162"/>
    <x v="7"/>
    <s v="Dec"/>
    <x v="0"/>
    <x v="9"/>
    <x v="180"/>
    <x v="125"/>
    <x v="35"/>
    <x v="106"/>
    <x v="622"/>
    <m/>
    <m/>
    <m/>
    <m/>
    <m/>
    <m/>
  </r>
  <r>
    <s v="Spawn: Armageddon"/>
    <x v="19"/>
    <n v="2003"/>
    <x v="4322"/>
    <x v="33"/>
    <s v="Jul"/>
    <x v="8"/>
    <x v="7"/>
    <x v="268"/>
    <x v="45"/>
    <x v="58"/>
    <x v="106"/>
    <x v="622"/>
    <n v="61"/>
    <n v="19"/>
    <n v="7.2"/>
    <n v="9"/>
    <s v="Point of View"/>
    <s v="M"/>
  </r>
  <r>
    <s v="God Hand"/>
    <x v="6"/>
    <n v="2006"/>
    <x v="7826"/>
    <x v="21"/>
    <s v="Nov"/>
    <x v="8"/>
    <x v="12"/>
    <x v="180"/>
    <x v="125"/>
    <x v="35"/>
    <x v="106"/>
    <x v="622"/>
    <n v="73"/>
    <n v="48"/>
    <n v="7.7"/>
    <n v="165"/>
    <s v="Clover Studio"/>
    <s v="M"/>
  </r>
  <r>
    <s v="Shin Chan: Las Nuevas Aventuras Para Wii!"/>
    <x v="0"/>
    <n v="2006"/>
    <x v="5722"/>
    <x v="14"/>
    <s v="Jan"/>
    <x v="8"/>
    <x v="11"/>
    <x v="180"/>
    <x v="125"/>
    <x v="35"/>
    <x v="106"/>
    <x v="622"/>
    <m/>
    <m/>
    <m/>
    <m/>
    <m/>
    <m/>
  </r>
  <r>
    <s v="Junior Classic Books &amp; Fairytales"/>
    <x v="3"/>
    <n v="2010"/>
    <x v="1179"/>
    <x v="26"/>
    <s v="Jan"/>
    <x v="5"/>
    <x v="98"/>
    <x v="268"/>
    <x v="45"/>
    <x v="58"/>
    <x v="145"/>
    <x v="622"/>
    <m/>
    <m/>
    <m/>
    <m/>
    <m/>
    <m/>
  </r>
  <r>
    <s v="Legends of Wrestling II"/>
    <x v="8"/>
    <n v="2002"/>
    <x v="4733"/>
    <x v="19"/>
    <s v="Jun"/>
    <x v="9"/>
    <x v="30"/>
    <x v="268"/>
    <x v="287"/>
    <x v="58"/>
    <x v="106"/>
    <x v="622"/>
    <n v="24"/>
    <n v="11"/>
    <n v="3.7"/>
    <n v="10"/>
    <s v="Powerhead Games"/>
    <s v="E"/>
  </r>
  <r>
    <s v="Fatal Fury: Battle Archives Volume 2"/>
    <x v="6"/>
    <n v="2007"/>
    <x v="693"/>
    <x v="3"/>
    <s v="May"/>
    <x v="9"/>
    <x v="225"/>
    <x v="396"/>
    <x v="298"/>
    <x v="58"/>
    <x v="145"/>
    <x v="622"/>
    <n v="70"/>
    <n v="12"/>
    <s v="tbd"/>
    <m/>
    <s v="SNK Playmore"/>
    <s v="T"/>
  </r>
  <r>
    <s v="Mario Tennis"/>
    <x v="0"/>
    <n v="2010"/>
    <x v="3887"/>
    <x v="26"/>
    <s v="Sep"/>
    <x v="0"/>
    <x v="0"/>
    <x v="180"/>
    <x v="297"/>
    <x v="58"/>
    <x v="145"/>
    <x v="622"/>
    <m/>
    <m/>
    <s v="tbd"/>
    <m/>
    <s v="Camelot Software Planning"/>
    <s v="E"/>
  </r>
  <r>
    <s v="Jurassic Park: Operation Genesis"/>
    <x v="13"/>
    <n v="2003"/>
    <x v="6262"/>
    <x v="21"/>
    <s v="Dec"/>
    <x v="7"/>
    <x v="14"/>
    <x v="268"/>
    <x v="45"/>
    <x v="58"/>
    <x v="106"/>
    <x v="622"/>
    <n v="69"/>
    <n v="21"/>
    <n v="8.8000000000000007"/>
    <n v="19"/>
    <s v="Blue Tongue Entertainment"/>
    <s v="T"/>
  </r>
  <r>
    <s v="FIFA Soccer 06"/>
    <x v="8"/>
    <n v="2005"/>
    <x v="7827"/>
    <x v="4"/>
    <s v="May"/>
    <x v="0"/>
    <x v="7"/>
    <x v="268"/>
    <x v="287"/>
    <x v="58"/>
    <x v="106"/>
    <x v="622"/>
    <m/>
    <m/>
    <s v="tbd"/>
    <m/>
    <s v="Electronic Arts"/>
    <s v="E"/>
  </r>
  <r>
    <s v="Freddi Fish: Kelp Seed Mystery"/>
    <x v="0"/>
    <n v="2008"/>
    <x v="3127"/>
    <x v="24"/>
    <s v="Feb"/>
    <x v="10"/>
    <x v="35"/>
    <x v="383"/>
    <x v="125"/>
    <x v="58"/>
    <x v="106"/>
    <x v="622"/>
    <m/>
    <m/>
    <s v="tbd"/>
    <m/>
    <s v="Humongous Entertainment"/>
    <s v="E"/>
  </r>
  <r>
    <s v="RedCard 20-03"/>
    <x v="6"/>
    <n v="2002"/>
    <x v="7828"/>
    <x v="32"/>
    <s v="Aug"/>
    <x v="0"/>
    <x v="39"/>
    <x v="396"/>
    <x v="298"/>
    <x v="58"/>
    <x v="145"/>
    <x v="622"/>
    <n v="73"/>
    <n v="19"/>
    <n v="9"/>
    <n v="6"/>
    <s v="Midway"/>
    <s v="E"/>
  </r>
  <r>
    <s v="Brothers in Arms: Furious 4"/>
    <x v="5"/>
    <n v="2012"/>
    <x v="7829"/>
    <x v="3"/>
    <s v="May"/>
    <x v="6"/>
    <x v="5"/>
    <x v="365"/>
    <x v="300"/>
    <x v="58"/>
    <x v="145"/>
    <x v="622"/>
    <m/>
    <m/>
    <m/>
    <m/>
    <s v="Gearbox Software"/>
    <s v="M"/>
  </r>
  <r>
    <s v="Future Tactics: The Uprising"/>
    <x v="6"/>
    <n v="2004"/>
    <x v="7830"/>
    <x v="2"/>
    <s v="Jun"/>
    <x v="11"/>
    <x v="67"/>
    <x v="396"/>
    <x v="298"/>
    <x v="58"/>
    <x v="145"/>
    <x v="622"/>
    <n v="61"/>
    <n v="25"/>
    <n v="6"/>
    <n v="6"/>
    <s v="Zed Two Limited"/>
    <s v="T"/>
  </r>
  <r>
    <s v="Kanji Sonomama DS Rakubiki Jiten"/>
    <x v="3"/>
    <n v="2006"/>
    <x v="4022"/>
    <x v="31"/>
    <s v="Jun"/>
    <x v="5"/>
    <x v="0"/>
    <x v="180"/>
    <x v="125"/>
    <x v="35"/>
    <x v="106"/>
    <x v="622"/>
    <m/>
    <m/>
    <m/>
    <m/>
    <m/>
    <m/>
  </r>
  <r>
    <s v="Driver: Parallel Lines"/>
    <x v="13"/>
    <n v="2006"/>
    <x v="7831"/>
    <x v="29"/>
    <s v="Aug"/>
    <x v="2"/>
    <x v="10"/>
    <x v="268"/>
    <x v="45"/>
    <x v="58"/>
    <x v="106"/>
    <x v="622"/>
    <n v="69"/>
    <n v="31"/>
    <n v="4.5999999999999996"/>
    <n v="17"/>
    <s v="Reflections Interactive"/>
    <s v="M"/>
  </r>
  <r>
    <s v="Hyperdimension Neptunia Victory"/>
    <x v="22"/>
    <n v="2014"/>
    <x v="2297"/>
    <x v="20"/>
    <s v="Apr"/>
    <x v="3"/>
    <x v="266"/>
    <x v="180"/>
    <x v="125"/>
    <x v="35"/>
    <x v="106"/>
    <x v="622"/>
    <m/>
    <m/>
    <m/>
    <m/>
    <m/>
    <m/>
  </r>
  <r>
    <s v="everGirl"/>
    <x v="8"/>
    <n v="2005"/>
    <x v="3445"/>
    <x v="3"/>
    <s v="Sep"/>
    <x v="10"/>
    <x v="28"/>
    <x v="268"/>
    <x v="287"/>
    <x v="58"/>
    <x v="106"/>
    <x v="622"/>
    <m/>
    <m/>
    <m/>
    <m/>
    <m/>
    <m/>
  </r>
  <r>
    <s v="Heroes Phantasia"/>
    <x v="16"/>
    <n v="2012"/>
    <x v="7832"/>
    <x v="34"/>
    <s v="Oct"/>
    <x v="3"/>
    <x v="25"/>
    <x v="180"/>
    <x v="125"/>
    <x v="35"/>
    <x v="106"/>
    <x v="622"/>
    <m/>
    <m/>
    <m/>
    <m/>
    <m/>
    <m/>
  </r>
  <r>
    <s v="Top Gun"/>
    <x v="5"/>
    <n v="2011"/>
    <x v="7833"/>
    <x v="26"/>
    <s v="Dec"/>
    <x v="7"/>
    <x v="11"/>
    <x v="383"/>
    <x v="125"/>
    <x v="58"/>
    <x v="145"/>
    <x v="622"/>
    <n v="49"/>
    <n v="25"/>
    <n v="4.4000000000000004"/>
    <n v="5"/>
    <s v="Doublesix"/>
    <s v="T"/>
  </r>
  <r>
    <s v="Batman: Rise of Sin Tzu"/>
    <x v="8"/>
    <n v="2003"/>
    <x v="7834"/>
    <x v="23"/>
    <s v="Jan"/>
    <x v="8"/>
    <x v="5"/>
    <x v="268"/>
    <x v="287"/>
    <x v="58"/>
    <x v="106"/>
    <x v="622"/>
    <n v="63"/>
    <n v="12"/>
    <n v="6.8"/>
    <n v="4"/>
    <s v="Ubisoft"/>
    <s v="E"/>
  </r>
  <r>
    <s v="Chuugaku Eitango Target 1800 DS"/>
    <x v="3"/>
    <n v="2006"/>
    <x v="7835"/>
    <x v="1"/>
    <s v="Sep"/>
    <x v="5"/>
    <x v="141"/>
    <x v="180"/>
    <x v="125"/>
    <x v="35"/>
    <x v="106"/>
    <x v="622"/>
    <m/>
    <m/>
    <m/>
    <m/>
    <m/>
    <m/>
  </r>
  <r>
    <s v="Sherlock Holmes: Crimes &amp; Punishments"/>
    <x v="5"/>
    <n v="2014"/>
    <x v="7836"/>
    <x v="15"/>
    <s v="Aug"/>
    <x v="10"/>
    <x v="82"/>
    <x v="396"/>
    <x v="298"/>
    <x v="58"/>
    <x v="145"/>
    <x v="622"/>
    <m/>
    <m/>
    <m/>
    <m/>
    <m/>
    <m/>
  </r>
  <r>
    <s v="Basketball Hall of Fame Ultimate Hoops Challenge"/>
    <x v="0"/>
    <n v="2010"/>
    <x v="2891"/>
    <x v="12"/>
    <s v="Feb"/>
    <x v="0"/>
    <x v="74"/>
    <x v="383"/>
    <x v="125"/>
    <x v="58"/>
    <x v="106"/>
    <x v="622"/>
    <m/>
    <m/>
    <s v="tbd"/>
    <m/>
    <s v="Collision Studios"/>
    <s v="E"/>
  </r>
  <r>
    <s v="Dragon Ball Z: Battle of Z"/>
    <x v="4"/>
    <n v="2014"/>
    <x v="7837"/>
    <x v="24"/>
    <s v="Dec"/>
    <x v="9"/>
    <x v="25"/>
    <x v="365"/>
    <x v="300"/>
    <x v="58"/>
    <x v="106"/>
    <x v="622"/>
    <n v="53"/>
    <n v="17"/>
    <n v="5.0999999999999996"/>
    <n v="44"/>
    <s v="Artdink"/>
    <s v="T"/>
  </r>
  <r>
    <s v="World Racing"/>
    <x v="13"/>
    <n v="2003"/>
    <x v="7838"/>
    <x v="7"/>
    <s v="Mar"/>
    <x v="2"/>
    <x v="71"/>
    <x v="268"/>
    <x v="45"/>
    <x v="58"/>
    <x v="106"/>
    <x v="622"/>
    <n v="56"/>
    <n v="14"/>
    <n v="8.1"/>
    <n v="8"/>
    <s v="Synetic"/>
    <s v="E"/>
  </r>
  <r>
    <s v="Resident Evil 5"/>
    <x v="14"/>
    <n v="2009"/>
    <x v="4670"/>
    <x v="7"/>
    <s v="Mar"/>
    <x v="8"/>
    <x v="12"/>
    <x v="365"/>
    <x v="203"/>
    <x v="58"/>
    <x v="145"/>
    <x v="622"/>
    <n v="86"/>
    <n v="30"/>
    <n v="7.1"/>
    <n v="597"/>
    <s v="Capcom"/>
    <s v="M"/>
  </r>
  <r>
    <s v="X-Men: The Official Game"/>
    <x v="8"/>
    <n v="2006"/>
    <x v="7839"/>
    <x v="19"/>
    <s v="May"/>
    <x v="8"/>
    <x v="4"/>
    <x v="268"/>
    <x v="287"/>
    <x v="58"/>
    <x v="106"/>
    <x v="622"/>
    <n v="55"/>
    <n v="9"/>
    <n v="9.3000000000000007"/>
    <n v="6"/>
    <s v="WayForward"/>
    <s v="E10+"/>
  </r>
  <r>
    <s v="Disney's Party"/>
    <x v="8"/>
    <n v="2003"/>
    <x v="7770"/>
    <x v="17"/>
    <s v="Dec"/>
    <x v="5"/>
    <x v="123"/>
    <x v="268"/>
    <x v="287"/>
    <x v="58"/>
    <x v="106"/>
    <x v="622"/>
    <m/>
    <m/>
    <s v="tbd"/>
    <m/>
    <s v="Jupiter Multimedia"/>
    <s v="E"/>
  </r>
  <r>
    <s v="Generator Rex: Agent of Providence"/>
    <x v="3"/>
    <n v="2011"/>
    <x v="7840"/>
    <x v="10"/>
    <s v="Sep"/>
    <x v="8"/>
    <x v="4"/>
    <x v="268"/>
    <x v="45"/>
    <x v="58"/>
    <x v="145"/>
    <x v="622"/>
    <m/>
    <m/>
    <s v="tbd"/>
    <m/>
    <s v="Virtuos"/>
    <s v="E10+"/>
  </r>
  <r>
    <s v="Storybook Workshop"/>
    <x v="0"/>
    <n v="2009"/>
    <x v="1881"/>
    <x v="6"/>
    <s v="Mar"/>
    <x v="5"/>
    <x v="14"/>
    <x v="383"/>
    <x v="125"/>
    <x v="58"/>
    <x v="145"/>
    <x v="622"/>
    <m/>
    <m/>
    <s v="tbd"/>
    <m/>
    <s v="Konami"/>
    <s v="E"/>
  </r>
  <r>
    <s v="Command &amp; Conquer 3: Tiberium Wars"/>
    <x v="14"/>
    <n v="2007"/>
    <x v="6864"/>
    <x v="29"/>
    <s v="May"/>
    <x v="11"/>
    <x v="7"/>
    <x v="180"/>
    <x v="297"/>
    <x v="58"/>
    <x v="145"/>
    <x v="622"/>
    <m/>
    <m/>
    <m/>
    <m/>
    <m/>
    <m/>
  </r>
  <r>
    <s v="Card Games"/>
    <x v="12"/>
    <n v="2000"/>
    <x v="7841"/>
    <x v="5"/>
    <s v="Feb"/>
    <x v="5"/>
    <x v="58"/>
    <x v="393"/>
    <x v="298"/>
    <x v="58"/>
    <x v="106"/>
    <x v="622"/>
    <m/>
    <m/>
    <m/>
    <m/>
    <m/>
    <m/>
  </r>
  <r>
    <s v="Tropix"/>
    <x v="3"/>
    <n v="2008"/>
    <x v="7842"/>
    <x v="29"/>
    <s v="Apr"/>
    <x v="4"/>
    <x v="12"/>
    <x v="383"/>
    <x v="125"/>
    <x v="58"/>
    <x v="106"/>
    <x v="622"/>
    <m/>
    <m/>
    <m/>
    <m/>
    <m/>
    <m/>
  </r>
  <r>
    <s v="Mega Man: Battle &amp; Chase"/>
    <x v="12"/>
    <n v="1997"/>
    <x v="7843"/>
    <x v="33"/>
    <s v="Dec"/>
    <x v="2"/>
    <x v="12"/>
    <x v="180"/>
    <x v="125"/>
    <x v="23"/>
    <x v="106"/>
    <x v="622"/>
    <m/>
    <m/>
    <m/>
    <m/>
    <m/>
    <m/>
  </r>
  <r>
    <s v="Winning Post 7 2010"/>
    <x v="5"/>
    <n v="2010"/>
    <x v="7654"/>
    <x v="6"/>
    <s v="Dec"/>
    <x v="0"/>
    <x v="48"/>
    <x v="180"/>
    <x v="125"/>
    <x v="35"/>
    <x v="106"/>
    <x v="622"/>
    <m/>
    <m/>
    <m/>
    <m/>
    <m/>
    <m/>
  </r>
  <r>
    <s v="Build-A-Bear Workshop: Friendship Valley"/>
    <x v="0"/>
    <s v="N/A"/>
    <x v="80"/>
    <x v="10"/>
    <s v="Sep"/>
    <x v="5"/>
    <x v="53"/>
    <x v="383"/>
    <x v="125"/>
    <x v="58"/>
    <x v="106"/>
    <x v="622"/>
    <m/>
    <m/>
    <s v="tbd"/>
    <m/>
    <s v="Neko Entertainment"/>
    <s v="E"/>
  </r>
  <r>
    <s v="Pipe Mania"/>
    <x v="16"/>
    <n v="2008"/>
    <x v="7844"/>
    <x v="26"/>
    <s v="Aug"/>
    <x v="4"/>
    <x v="87"/>
    <x v="383"/>
    <x v="125"/>
    <x v="58"/>
    <x v="145"/>
    <x v="622"/>
    <n v="74"/>
    <n v="6"/>
    <s v="tbd"/>
    <m/>
    <s v="Empire Interactive"/>
    <s v="E"/>
  </r>
  <r>
    <s v="Daniel X: The Ultimate Power"/>
    <x v="3"/>
    <n v="2010"/>
    <x v="7845"/>
    <x v="13"/>
    <s v="Oct"/>
    <x v="8"/>
    <x v="28"/>
    <x v="383"/>
    <x v="125"/>
    <x v="58"/>
    <x v="106"/>
    <x v="622"/>
    <m/>
    <m/>
    <s v="tbd"/>
    <m/>
    <s v="Griptonite Games"/>
    <s v="E10+"/>
  </r>
  <r>
    <s v="Destrega"/>
    <x v="12"/>
    <n v="1998"/>
    <x v="7846"/>
    <x v="21"/>
    <s v="Dec"/>
    <x v="9"/>
    <x v="3"/>
    <x v="393"/>
    <x v="298"/>
    <x v="58"/>
    <x v="106"/>
    <x v="622"/>
    <m/>
    <m/>
    <m/>
    <m/>
    <m/>
    <m/>
  </r>
  <r>
    <s v="Fantasy Aquarium World"/>
    <x v="0"/>
    <n v="2009"/>
    <x v="7847"/>
    <x v="24"/>
    <s v="Jan"/>
    <x v="7"/>
    <x v="160"/>
    <x v="383"/>
    <x v="125"/>
    <x v="58"/>
    <x v="106"/>
    <x v="622"/>
    <m/>
    <m/>
    <s v="tbd"/>
    <m/>
    <s v="Coresoft"/>
    <s v="E"/>
  </r>
  <r>
    <s v="Nobunaga no Yabou: Tendou with Power-Up Kit"/>
    <x v="5"/>
    <n v="2011"/>
    <x v="7608"/>
    <x v="17"/>
    <s v="Apr"/>
    <x v="11"/>
    <x v="48"/>
    <x v="180"/>
    <x v="125"/>
    <x v="35"/>
    <x v="106"/>
    <x v="622"/>
    <m/>
    <m/>
    <m/>
    <m/>
    <m/>
    <m/>
  </r>
  <r>
    <s v="The Final Round"/>
    <x v="12"/>
    <n v="1996"/>
    <x v="7848"/>
    <x v="32"/>
    <s v="Jul"/>
    <x v="0"/>
    <x v="14"/>
    <x v="393"/>
    <x v="298"/>
    <x v="58"/>
    <x v="106"/>
    <x v="622"/>
    <m/>
    <m/>
    <m/>
    <m/>
    <m/>
    <m/>
  </r>
  <r>
    <s v="MAPLUS: Portable Navi"/>
    <x v="16"/>
    <n v="2006"/>
    <x v="7849"/>
    <x v="28"/>
    <s v="Apr"/>
    <x v="5"/>
    <x v="401"/>
    <x v="180"/>
    <x v="125"/>
    <x v="35"/>
    <x v="106"/>
    <x v="622"/>
    <m/>
    <m/>
    <m/>
    <m/>
    <m/>
    <m/>
  </r>
  <r>
    <s v="Rayman Arena"/>
    <x v="13"/>
    <s v="N/A"/>
    <x v="7850"/>
    <x v="0"/>
    <s v="Dec"/>
    <x v="2"/>
    <x v="53"/>
    <x v="268"/>
    <x v="45"/>
    <x v="58"/>
    <x v="106"/>
    <x v="622"/>
    <n v="50"/>
    <n v="7"/>
    <s v="tbd"/>
    <m/>
    <s v="Ubisoft"/>
    <s v="E"/>
  </r>
  <r>
    <s v="Order Up!!"/>
    <x v="5"/>
    <n v="2011"/>
    <x v="6346"/>
    <x v="20"/>
    <s v="Dec"/>
    <x v="8"/>
    <x v="142"/>
    <x v="268"/>
    <x v="45"/>
    <x v="58"/>
    <x v="145"/>
    <x v="622"/>
    <m/>
    <m/>
    <m/>
    <m/>
    <m/>
    <m/>
  </r>
  <r>
    <s v="Reader Rabbit 1st Grade"/>
    <x v="0"/>
    <n v="2010"/>
    <x v="2308"/>
    <x v="20"/>
    <s v="Mar"/>
    <x v="5"/>
    <x v="330"/>
    <x v="383"/>
    <x v="125"/>
    <x v="58"/>
    <x v="106"/>
    <x v="622"/>
    <m/>
    <m/>
    <s v="tbd"/>
    <m/>
    <s v="Graffiti Entertainment"/>
    <s v="E"/>
  </r>
  <r>
    <s v="The King of Fighters 02/03"/>
    <x v="6"/>
    <n v="2005"/>
    <x v="7851"/>
    <x v="0"/>
    <s v="Apr"/>
    <x v="9"/>
    <x v="244"/>
    <x v="396"/>
    <x v="298"/>
    <x v="58"/>
    <x v="145"/>
    <x v="622"/>
    <n v="73"/>
    <n v="28"/>
    <n v="8.8000000000000007"/>
    <n v="14"/>
    <s v="SNK Playmore"/>
    <s v="T"/>
  </r>
  <r>
    <s v="Port Royale 3"/>
    <x v="4"/>
    <s v="N/A"/>
    <x v="7623"/>
    <x v="1"/>
    <s v="Aug"/>
    <x v="7"/>
    <x v="206"/>
    <x v="383"/>
    <x v="125"/>
    <x v="58"/>
    <x v="145"/>
    <x v="622"/>
    <n v="56"/>
    <n v="11"/>
    <n v="4.5"/>
    <n v="6"/>
    <s v="Kalypso"/>
    <s v="T"/>
  </r>
  <r>
    <s v="Army Men: Green Rogue"/>
    <x v="12"/>
    <n v="2001"/>
    <x v="2515"/>
    <x v="13"/>
    <s v="Nov"/>
    <x v="8"/>
    <x v="76"/>
    <x v="393"/>
    <x v="287"/>
    <x v="58"/>
    <x v="106"/>
    <x v="622"/>
    <m/>
    <m/>
    <m/>
    <m/>
    <m/>
    <m/>
  </r>
  <r>
    <s v="Centipede / Breakout / Warlords"/>
    <x v="8"/>
    <n v="2005"/>
    <x v="7852"/>
    <x v="11"/>
    <s v="Jun"/>
    <x v="5"/>
    <x v="84"/>
    <x v="268"/>
    <x v="287"/>
    <x v="58"/>
    <x v="106"/>
    <x v="622"/>
    <m/>
    <m/>
    <s v="tbd"/>
    <m/>
    <s v="Epicenter Interactive"/>
    <s v="E"/>
  </r>
  <r>
    <s v="Lucian Bee's: Justice Yellow / Evil Violet"/>
    <x v="6"/>
    <n v="2010"/>
    <x v="3687"/>
    <x v="34"/>
    <s v="Nov"/>
    <x v="10"/>
    <x v="357"/>
    <x v="180"/>
    <x v="125"/>
    <x v="35"/>
    <x v="106"/>
    <x v="622"/>
    <m/>
    <m/>
    <m/>
    <m/>
    <m/>
    <m/>
  </r>
  <r>
    <s v="Sly 2: Band of Thieves"/>
    <x v="5"/>
    <n v="2010"/>
    <x v="1462"/>
    <x v="0"/>
    <s v="Dec"/>
    <x v="1"/>
    <x v="3"/>
    <x v="180"/>
    <x v="300"/>
    <x v="58"/>
    <x v="133"/>
    <x v="622"/>
    <m/>
    <m/>
    <n v="7.4"/>
    <n v="23"/>
    <s v="Sanzaru Games"/>
    <s v="E"/>
  </r>
  <r>
    <s v="Armored Core: Nine Breaker"/>
    <x v="6"/>
    <n v="2004"/>
    <x v="583"/>
    <x v="28"/>
    <s v="Oct"/>
    <x v="7"/>
    <x v="11"/>
    <x v="396"/>
    <x v="298"/>
    <x v="58"/>
    <x v="145"/>
    <x v="622"/>
    <n v="57"/>
    <n v="25"/>
    <n v="8.1999999999999993"/>
    <n v="5"/>
    <s v="From Software"/>
    <s v="T"/>
  </r>
  <r>
    <s v="Doraemon: Nobita no Shin Makai Daibouken DS"/>
    <x v="3"/>
    <n v="2007"/>
    <x v="5542"/>
    <x v="12"/>
    <s v="Jan"/>
    <x v="3"/>
    <x v="8"/>
    <x v="180"/>
    <x v="125"/>
    <x v="35"/>
    <x v="106"/>
    <x v="622"/>
    <m/>
    <m/>
    <m/>
    <m/>
    <m/>
    <m/>
  </r>
  <r>
    <s v="Terraria"/>
    <x v="9"/>
    <n v="2014"/>
    <x v="7698"/>
    <x v="2"/>
    <s v="May"/>
    <x v="8"/>
    <x v="11"/>
    <x v="180"/>
    <x v="300"/>
    <x v="62"/>
    <x v="145"/>
    <x v="622"/>
    <n v="83"/>
    <n v="4"/>
    <n v="7.9"/>
    <n v="47"/>
    <s v="Engine Software"/>
    <s v="T"/>
  </r>
  <r>
    <s v="Cabela's Big Game Hunter 2005 Adventures"/>
    <x v="19"/>
    <n v="2004"/>
    <x v="7853"/>
    <x v="16"/>
    <s v="Sep"/>
    <x v="0"/>
    <x v="4"/>
    <x v="268"/>
    <x v="45"/>
    <x v="58"/>
    <x v="106"/>
    <x v="622"/>
    <m/>
    <m/>
    <n v="8.8000000000000007"/>
    <n v="9"/>
    <s v="MagicWand"/>
    <s v="T"/>
  </r>
  <r>
    <s v="Worms 3D"/>
    <x v="19"/>
    <n v="2003"/>
    <x v="7854"/>
    <x v="31"/>
    <s v="Dec"/>
    <x v="11"/>
    <x v="8"/>
    <x v="268"/>
    <x v="45"/>
    <x v="58"/>
    <x v="106"/>
    <x v="622"/>
    <n v="69"/>
    <n v="23"/>
    <n v="7.6"/>
    <n v="19"/>
    <s v="Team 17"/>
    <s v="T"/>
  </r>
  <r>
    <s v="BlazBlue: Chrono Phantasma Extend"/>
    <x v="17"/>
    <n v="2015"/>
    <x v="84"/>
    <x v="26"/>
    <s v="Aug"/>
    <x v="8"/>
    <x v="148"/>
    <x v="268"/>
    <x v="45"/>
    <x v="58"/>
    <x v="145"/>
    <x v="622"/>
    <m/>
    <m/>
    <n v="6.3"/>
    <n v="4"/>
    <s v="Arc System Works"/>
    <s v="T"/>
  </r>
  <r>
    <s v="TRON: Evolution"/>
    <x v="14"/>
    <n v="2010"/>
    <x v="6551"/>
    <x v="1"/>
    <s v="Dec"/>
    <x v="8"/>
    <x v="32"/>
    <x v="383"/>
    <x v="125"/>
    <x v="58"/>
    <x v="106"/>
    <x v="622"/>
    <n v="57"/>
    <n v="11"/>
    <n v="6"/>
    <n v="25"/>
    <s v="Propaganda Games"/>
    <s v="T"/>
  </r>
  <r>
    <s v="Pac-Man and the Ghostly Adventures 2"/>
    <x v="18"/>
    <n v="2014"/>
    <x v="3969"/>
    <x v="9"/>
    <s v="Sep"/>
    <x v="10"/>
    <x v="25"/>
    <x v="393"/>
    <x v="287"/>
    <x v="58"/>
    <x v="145"/>
    <x v="622"/>
    <m/>
    <m/>
    <n v="7"/>
    <n v="9"/>
    <s v="Vicious Cycle"/>
    <s v="E10+"/>
  </r>
  <r>
    <s v="Dark Souls"/>
    <x v="14"/>
    <n v="2012"/>
    <x v="7855"/>
    <x v="6"/>
    <s v="Jul"/>
    <x v="3"/>
    <x v="25"/>
    <x v="180"/>
    <x v="297"/>
    <x v="58"/>
    <x v="145"/>
    <x v="622"/>
    <m/>
    <m/>
    <m/>
    <m/>
    <m/>
    <m/>
  </r>
  <r>
    <s v="National Geographic Challenge!"/>
    <x v="4"/>
    <s v="N/A"/>
    <x v="7826"/>
    <x v="21"/>
    <s v="Nov"/>
    <x v="5"/>
    <x v="53"/>
    <x v="383"/>
    <x v="125"/>
    <x v="58"/>
    <x v="106"/>
    <x v="622"/>
    <m/>
    <m/>
    <m/>
    <m/>
    <m/>
    <m/>
  </r>
  <r>
    <s v="Gambler Densetsu Tetsuya"/>
    <x v="6"/>
    <n v="2001"/>
    <x v="769"/>
    <x v="2"/>
    <s v="Aug"/>
    <x v="10"/>
    <x v="402"/>
    <x v="180"/>
    <x v="125"/>
    <x v="35"/>
    <x v="106"/>
    <x v="622"/>
    <m/>
    <m/>
    <m/>
    <m/>
    <m/>
    <m/>
  </r>
  <r>
    <s v="The Guided Fate Paradox"/>
    <x v="5"/>
    <n v="2013"/>
    <x v="251"/>
    <x v="23"/>
    <s v="May"/>
    <x v="3"/>
    <x v="131"/>
    <x v="180"/>
    <x v="125"/>
    <x v="23"/>
    <x v="106"/>
    <x v="622"/>
    <n v="74"/>
    <n v="27"/>
    <n v="7.8"/>
    <n v="66"/>
    <s v="Nippon Ichi Software"/>
    <s v="T"/>
  </r>
  <r>
    <s v="Mayhem 3D"/>
    <x v="4"/>
    <n v="2011"/>
    <x v="7856"/>
    <x v="4"/>
    <s v="May"/>
    <x v="2"/>
    <x v="374"/>
    <x v="383"/>
    <x v="125"/>
    <x v="58"/>
    <x v="106"/>
    <x v="622"/>
    <n v="47"/>
    <n v="4"/>
    <n v="8.6"/>
    <n v="9"/>
    <s v="Zoo Games"/>
    <s v="E10+"/>
  </r>
  <r>
    <s v="Bleach: Hanatareshi Yabou"/>
    <x v="6"/>
    <n v="2006"/>
    <x v="934"/>
    <x v="11"/>
    <s v="Sep"/>
    <x v="3"/>
    <x v="3"/>
    <x v="180"/>
    <x v="125"/>
    <x v="35"/>
    <x v="106"/>
    <x v="622"/>
    <m/>
    <m/>
    <m/>
    <m/>
    <m/>
    <m/>
  </r>
  <r>
    <s v="Karaoke Revolution Party"/>
    <x v="13"/>
    <n v="2005"/>
    <x v="3738"/>
    <x v="32"/>
    <s v="May"/>
    <x v="5"/>
    <x v="14"/>
    <x v="268"/>
    <x v="45"/>
    <x v="58"/>
    <x v="106"/>
    <x v="622"/>
    <n v="80"/>
    <n v="24"/>
    <s v="tbd"/>
    <m/>
    <s v="Harmonix Music Systems"/>
    <s v="E10+"/>
  </r>
  <r>
    <s v="Alex Rider: Stormbreaker"/>
    <x v="3"/>
    <s v="N/A"/>
    <x v="3523"/>
    <x v="7"/>
    <s v="May"/>
    <x v="8"/>
    <x v="28"/>
    <x v="383"/>
    <x v="125"/>
    <x v="58"/>
    <x v="106"/>
    <x v="622"/>
    <n v="48"/>
    <n v="11"/>
    <n v="6.1"/>
    <n v="10"/>
    <s v="Altron"/>
    <s v="T"/>
  </r>
  <r>
    <s v="Yoake Yori Ruriiro na: Brighter than Dawning Blue"/>
    <x v="6"/>
    <n v="2006"/>
    <x v="5238"/>
    <x v="7"/>
    <s v="Jan"/>
    <x v="10"/>
    <x v="403"/>
    <x v="180"/>
    <x v="125"/>
    <x v="35"/>
    <x v="106"/>
    <x v="622"/>
    <m/>
    <m/>
    <m/>
    <m/>
    <m/>
    <m/>
  </r>
  <r>
    <s v="Carol Vorderman's Sudoku"/>
    <x v="16"/>
    <n v="2006"/>
    <x v="7857"/>
    <x v="7"/>
    <s v="May"/>
    <x v="4"/>
    <x v="171"/>
    <x v="268"/>
    <x v="125"/>
    <x v="58"/>
    <x v="145"/>
    <x v="622"/>
    <n v="72"/>
    <n v="18"/>
    <s v="tbd"/>
    <m/>
    <s v="Empire Interactive"/>
    <s v="E"/>
  </r>
  <r>
    <s v="Pandemonium 2"/>
    <x v="12"/>
    <n v="1997"/>
    <x v="4070"/>
    <x v="21"/>
    <s v="Jul"/>
    <x v="1"/>
    <x v="147"/>
    <x v="393"/>
    <x v="287"/>
    <x v="58"/>
    <x v="106"/>
    <x v="622"/>
    <m/>
    <m/>
    <m/>
    <m/>
    <m/>
    <m/>
  </r>
  <r>
    <s v="Gundam Try Age SP"/>
    <x v="10"/>
    <n v="2014"/>
    <x v="125"/>
    <x v="31"/>
    <s v="Mar"/>
    <x v="11"/>
    <x v="25"/>
    <x v="180"/>
    <x v="125"/>
    <x v="35"/>
    <x v="106"/>
    <x v="622"/>
    <m/>
    <m/>
    <m/>
    <m/>
    <m/>
    <m/>
  </r>
  <r>
    <s v="WipEout HD Fury"/>
    <x v="5"/>
    <n v="2009"/>
    <x v="3161"/>
    <x v="30"/>
    <s v="Sep"/>
    <x v="2"/>
    <x v="3"/>
    <x v="180"/>
    <x v="300"/>
    <x v="58"/>
    <x v="145"/>
    <x v="622"/>
    <n v="89"/>
    <n v="15"/>
    <n v="8.4"/>
    <n v="115"/>
    <s v="Studio Liverpool"/>
    <s v="E10+"/>
  </r>
  <r>
    <s v="Fallout: Brotherhood of Steel"/>
    <x v="6"/>
    <n v="2004"/>
    <x v="4832"/>
    <x v="28"/>
    <s v="Sep"/>
    <x v="3"/>
    <x v="291"/>
    <x v="396"/>
    <x v="298"/>
    <x v="58"/>
    <x v="145"/>
    <x v="622"/>
    <n v="64"/>
    <n v="31"/>
    <n v="4.0999999999999996"/>
    <n v="51"/>
    <s v="Interplay"/>
    <s v="M"/>
  </r>
  <r>
    <s v="Dreamer Series: Pop Star"/>
    <x v="3"/>
    <n v="2009"/>
    <x v="7858"/>
    <x v="5"/>
    <s v="Jun"/>
    <x v="5"/>
    <x v="404"/>
    <x v="393"/>
    <x v="287"/>
    <x v="58"/>
    <x v="145"/>
    <x v="622"/>
    <m/>
    <m/>
    <s v="tbd"/>
    <m/>
    <s v="Dreamcatcher"/>
    <s v="E"/>
  </r>
  <r>
    <s v="Penguins of Madagascar"/>
    <x v="10"/>
    <n v="2014"/>
    <x v="5478"/>
    <x v="13"/>
    <s v="Jul"/>
    <x v="8"/>
    <x v="25"/>
    <x v="180"/>
    <x v="297"/>
    <x v="58"/>
    <x v="106"/>
    <x v="622"/>
    <n v="51"/>
    <n v="4"/>
    <s v="tbd"/>
    <m/>
    <s v="Little Orbit"/>
    <s v="E"/>
  </r>
  <r>
    <s v="12-Sai. Honto no Kimochi"/>
    <x v="10"/>
    <n v="2014"/>
    <x v="7859"/>
    <x v="27"/>
    <s v="Jan"/>
    <x v="10"/>
    <x v="405"/>
    <x v="180"/>
    <x v="125"/>
    <x v="35"/>
    <x v="106"/>
    <x v="622"/>
    <m/>
    <m/>
    <m/>
    <m/>
    <m/>
    <m/>
  </r>
  <r>
    <s v="Parlor! Mini 2"/>
    <x v="7"/>
    <n v="1996"/>
    <x v="2148"/>
    <x v="6"/>
    <s v="Feb"/>
    <x v="5"/>
    <x v="272"/>
    <x v="180"/>
    <x v="125"/>
    <x v="35"/>
    <x v="106"/>
    <x v="622"/>
    <m/>
    <m/>
    <m/>
    <m/>
    <m/>
    <m/>
  </r>
  <r>
    <s v="Flower, Sun, and Rain"/>
    <x v="3"/>
    <n v="2008"/>
    <x v="7860"/>
    <x v="6"/>
    <s v="Feb"/>
    <x v="10"/>
    <x v="70"/>
    <x v="383"/>
    <x v="125"/>
    <x v="58"/>
    <x v="106"/>
    <x v="622"/>
    <n v="54"/>
    <n v="37"/>
    <n v="7.1"/>
    <n v="15"/>
    <s v="h.a.n.d. Inc."/>
    <s v="T"/>
  </r>
  <r>
    <s v="Gunstar Super Heroes"/>
    <x v="8"/>
    <n v="2005"/>
    <x v="7861"/>
    <x v="28"/>
    <s v="Aug"/>
    <x v="6"/>
    <x v="8"/>
    <x v="268"/>
    <x v="287"/>
    <x v="58"/>
    <x v="106"/>
    <x v="622"/>
    <n v="83"/>
    <n v="31"/>
    <n v="8.5"/>
    <n v="13"/>
    <s v="Treasure"/>
    <s v="E10+"/>
  </r>
  <r>
    <s v="C: The Contra Adventure"/>
    <x v="12"/>
    <n v="1998"/>
    <x v="5751"/>
    <x v="3"/>
    <s v="Jun"/>
    <x v="6"/>
    <x v="14"/>
    <x v="393"/>
    <x v="287"/>
    <x v="58"/>
    <x v="106"/>
    <x v="622"/>
    <m/>
    <m/>
    <m/>
    <m/>
    <m/>
    <m/>
  </r>
  <r>
    <s v="Interactive Storybook DS Series 1"/>
    <x v="3"/>
    <n v="2007"/>
    <x v="4973"/>
    <x v="9"/>
    <s v="Jul"/>
    <x v="5"/>
    <x v="406"/>
    <x v="383"/>
    <x v="125"/>
    <x v="58"/>
    <x v="106"/>
    <x v="622"/>
    <m/>
    <m/>
    <s v="tbd"/>
    <m/>
    <s v="Starfish SD"/>
    <s v="E"/>
  </r>
  <r>
    <s v="Frogger Advance: The Great Quest"/>
    <x v="8"/>
    <n v="2002"/>
    <x v="1276"/>
    <x v="7"/>
    <s v="Jun"/>
    <x v="8"/>
    <x v="14"/>
    <x v="268"/>
    <x v="287"/>
    <x v="58"/>
    <x v="106"/>
    <x v="622"/>
    <n v="55"/>
    <n v="9"/>
    <s v="tbd"/>
    <m/>
    <s v="KCEA"/>
    <s v="E"/>
  </r>
  <r>
    <s v="Cities XL 2012"/>
    <x v="14"/>
    <n v="2011"/>
    <x v="7862"/>
    <x v="2"/>
    <s v="Dec"/>
    <x v="11"/>
    <x v="82"/>
    <x v="365"/>
    <x v="300"/>
    <x v="58"/>
    <x v="145"/>
    <x v="622"/>
    <n v="61"/>
    <n v="18"/>
    <n v="5.6"/>
    <n v="95"/>
    <s v="Monte Cristo Multimedia"/>
    <s v="E"/>
  </r>
  <r>
    <s v="Worms Forts: Under Siege"/>
    <x v="13"/>
    <n v="2004"/>
    <x v="7274"/>
    <x v="10"/>
    <s v="Sep"/>
    <x v="11"/>
    <x v="8"/>
    <x v="268"/>
    <x v="45"/>
    <x v="58"/>
    <x v="106"/>
    <x v="622"/>
    <n v="67"/>
    <n v="15"/>
    <n v="8"/>
    <n v="6"/>
    <s v="Team 17"/>
    <s v="T"/>
  </r>
  <r>
    <s v="Dream C Club"/>
    <x v="4"/>
    <n v="2009"/>
    <x v="7703"/>
    <x v="29"/>
    <s v="Jul"/>
    <x v="7"/>
    <x v="58"/>
    <x v="180"/>
    <x v="125"/>
    <x v="35"/>
    <x v="106"/>
    <x v="622"/>
    <m/>
    <m/>
    <m/>
    <m/>
    <m/>
    <m/>
  </r>
  <r>
    <s v="Pocky &amp; Rocky with Becky"/>
    <x v="8"/>
    <n v="2001"/>
    <x v="1530"/>
    <x v="21"/>
    <s v="Nov"/>
    <x v="6"/>
    <x v="407"/>
    <x v="268"/>
    <x v="287"/>
    <x v="58"/>
    <x v="106"/>
    <x v="622"/>
    <m/>
    <m/>
    <m/>
    <m/>
    <m/>
    <m/>
  </r>
  <r>
    <s v="The Tale of Despereaux"/>
    <x v="3"/>
    <n v="2008"/>
    <x v="7863"/>
    <x v="19"/>
    <s v="Jan"/>
    <x v="1"/>
    <x v="205"/>
    <x v="383"/>
    <x v="125"/>
    <x v="58"/>
    <x v="106"/>
    <x v="622"/>
    <n v="75"/>
    <n v="5"/>
    <s v="tbd"/>
    <m/>
    <s v="Brash Entertainment"/>
    <s v="E"/>
  </r>
  <r>
    <s v="Jam Sessions 2"/>
    <x v="3"/>
    <n v="2009"/>
    <x v="7864"/>
    <x v="29"/>
    <s v="May"/>
    <x v="5"/>
    <x v="5"/>
    <x v="383"/>
    <x v="125"/>
    <x v="58"/>
    <x v="106"/>
    <x v="622"/>
    <n v="66"/>
    <n v="7"/>
    <s v="tbd"/>
    <m/>
    <s v="Plato"/>
    <s v="E10+"/>
  </r>
  <r>
    <s v="Full Spectrum Warrior: Ten Hammers"/>
    <x v="6"/>
    <n v="2006"/>
    <x v="3386"/>
    <x v="34"/>
    <s v="Mar"/>
    <x v="11"/>
    <x v="28"/>
    <x v="396"/>
    <x v="287"/>
    <x v="58"/>
    <x v="145"/>
    <x v="622"/>
    <n v="71"/>
    <n v="26"/>
    <n v="8"/>
    <n v="5"/>
    <s v="Pandemic Studios"/>
    <s v="M"/>
  </r>
  <r>
    <s v="Streets of Rage 3"/>
    <x v="20"/>
    <n v="1993"/>
    <x v="2417"/>
    <x v="20"/>
    <s v="Aug"/>
    <x v="8"/>
    <x v="8"/>
    <x v="180"/>
    <x v="125"/>
    <x v="35"/>
    <x v="106"/>
    <x v="622"/>
    <m/>
    <m/>
    <m/>
    <m/>
    <m/>
    <m/>
  </r>
  <r>
    <s v="Just Dance: Disney Party 2"/>
    <x v="4"/>
    <n v="2015"/>
    <x v="3316"/>
    <x v="6"/>
    <s v="Oct"/>
    <x v="8"/>
    <x v="5"/>
    <x v="268"/>
    <x v="45"/>
    <x v="58"/>
    <x v="145"/>
    <x v="622"/>
    <m/>
    <m/>
    <s v="tbd"/>
    <m/>
    <s v="Ubisoft"/>
    <s v="E"/>
  </r>
  <r>
    <s v="Natural Doctrine"/>
    <x v="22"/>
    <n v="2014"/>
    <x v="5070"/>
    <x v="23"/>
    <s v="Jan"/>
    <x v="3"/>
    <x v="131"/>
    <x v="324"/>
    <x v="45"/>
    <x v="102"/>
    <x v="145"/>
    <x v="622"/>
    <n v="60"/>
    <n v="7"/>
    <n v="7.5"/>
    <n v="29"/>
    <s v="Kadokawa"/>
    <s v="M"/>
  </r>
  <r>
    <s v="Hasbro Family Game Night Fun Pack"/>
    <x v="4"/>
    <n v="2011"/>
    <x v="4468"/>
    <x v="7"/>
    <s v="Mar"/>
    <x v="5"/>
    <x v="7"/>
    <x v="383"/>
    <x v="125"/>
    <x v="58"/>
    <x v="106"/>
    <x v="622"/>
    <m/>
    <m/>
    <s v="tbd"/>
    <m/>
    <s v="Electronic Arts"/>
    <s v="E"/>
  </r>
  <r>
    <s v="Pro Yaky? Spirits 4"/>
    <x v="5"/>
    <n v="2007"/>
    <x v="7865"/>
    <x v="20"/>
    <s v="Oct"/>
    <x v="0"/>
    <x v="14"/>
    <x v="180"/>
    <x v="125"/>
    <x v="35"/>
    <x v="106"/>
    <x v="622"/>
    <m/>
    <m/>
    <m/>
    <m/>
    <m/>
    <m/>
  </r>
  <r>
    <s v="Prince of Persia: The Fallen King"/>
    <x v="3"/>
    <n v="2008"/>
    <x v="4981"/>
    <x v="24"/>
    <s v="Feb"/>
    <x v="8"/>
    <x v="5"/>
    <x v="383"/>
    <x v="125"/>
    <x v="58"/>
    <x v="106"/>
    <x v="622"/>
    <n v="64"/>
    <n v="24"/>
    <n v="6"/>
    <n v="9"/>
    <s v="Ubisoft"/>
    <s v="E"/>
  </r>
  <r>
    <s v="My Horse &amp; Me: Riding for Gold"/>
    <x v="3"/>
    <n v="2008"/>
    <x v="7866"/>
    <x v="13"/>
    <s v="Feb"/>
    <x v="0"/>
    <x v="10"/>
    <x v="268"/>
    <x v="45"/>
    <x v="58"/>
    <x v="106"/>
    <x v="622"/>
    <m/>
    <m/>
    <m/>
    <m/>
    <m/>
    <m/>
  </r>
  <r>
    <s v="Speed Racer"/>
    <x v="12"/>
    <n v="1996"/>
    <x v="6232"/>
    <x v="21"/>
    <s v="Aug"/>
    <x v="2"/>
    <x v="99"/>
    <x v="393"/>
    <x v="287"/>
    <x v="58"/>
    <x v="106"/>
    <x v="622"/>
    <m/>
    <m/>
    <m/>
    <m/>
    <m/>
    <m/>
  </r>
  <r>
    <s v="NHL Hitz Pro"/>
    <x v="13"/>
    <n v="2003"/>
    <x v="5954"/>
    <x v="1"/>
    <s v="Aug"/>
    <x v="0"/>
    <x v="39"/>
    <x v="268"/>
    <x v="45"/>
    <x v="58"/>
    <x v="106"/>
    <x v="622"/>
    <n v="81"/>
    <n v="23"/>
    <n v="8.8000000000000007"/>
    <n v="12"/>
    <s v="Next Level Games"/>
    <s v="E"/>
  </r>
  <r>
    <s v="Cardfight!! Vanguard: Lock On Victory!!"/>
    <x v="10"/>
    <n v="2014"/>
    <x v="2547"/>
    <x v="15"/>
    <s v="Apr"/>
    <x v="5"/>
    <x v="242"/>
    <x v="180"/>
    <x v="125"/>
    <x v="35"/>
    <x v="106"/>
    <x v="622"/>
    <m/>
    <m/>
    <m/>
    <m/>
    <m/>
    <m/>
  </r>
  <r>
    <s v="Broken Sword 5: The Serpent's Curse"/>
    <x v="9"/>
    <n v="2015"/>
    <x v="7867"/>
    <x v="6"/>
    <s v="Dec"/>
    <x v="10"/>
    <x v="408"/>
    <x v="180"/>
    <x v="297"/>
    <x v="58"/>
    <x v="145"/>
    <x v="622"/>
    <n v="72"/>
    <n v="14"/>
    <n v="7.2"/>
    <n v="23"/>
    <s v="Revolution Software"/>
    <s v="T"/>
  </r>
  <r>
    <s v="Alan Wake"/>
    <x v="14"/>
    <n v="2012"/>
    <x v="7868"/>
    <x v="20"/>
    <s v="Feb"/>
    <x v="8"/>
    <x v="128"/>
    <x v="180"/>
    <x v="297"/>
    <x v="58"/>
    <x v="145"/>
    <x v="623"/>
    <n v="83"/>
    <n v="30"/>
    <n v="8"/>
    <n v="1473"/>
    <s v="Remedy Entertainment"/>
    <s v="T"/>
  </r>
  <r>
    <s v="Atelier Meruru: Alchemist of Arland 3"/>
    <x v="22"/>
    <n v="2013"/>
    <x v="1355"/>
    <x v="19"/>
    <s v="Nov"/>
    <x v="3"/>
    <x v="243"/>
    <x v="180"/>
    <x v="125"/>
    <x v="23"/>
    <x v="106"/>
    <x v="623"/>
    <m/>
    <m/>
    <m/>
    <m/>
    <m/>
    <m/>
  </r>
  <r>
    <s v="Hot Wheels: Burnin' Rubber"/>
    <x v="8"/>
    <n v="2001"/>
    <x v="2507"/>
    <x v="34"/>
    <s v="Oct"/>
    <x v="2"/>
    <x v="28"/>
    <x v="268"/>
    <x v="287"/>
    <x v="58"/>
    <x v="106"/>
    <x v="623"/>
    <n v="66"/>
    <n v="5"/>
    <s v="tbd"/>
    <m/>
    <s v="Altron"/>
    <s v="E"/>
  </r>
  <r>
    <s v="Lost in Blue 2"/>
    <x v="3"/>
    <n v="2007"/>
    <x v="5999"/>
    <x v="7"/>
    <s v="Apr"/>
    <x v="10"/>
    <x v="14"/>
    <x v="365"/>
    <x v="45"/>
    <x v="69"/>
    <x v="106"/>
    <x v="623"/>
    <n v="58"/>
    <n v="29"/>
    <s v="tbd"/>
    <m/>
    <s v="Matrix Software"/>
    <s v="E10+"/>
  </r>
  <r>
    <s v="Ojyousama Express"/>
    <x v="12"/>
    <n v="1998"/>
    <x v="7869"/>
    <x v="18"/>
    <s v="Mar"/>
    <x v="11"/>
    <x v="409"/>
    <x v="180"/>
    <x v="125"/>
    <x v="23"/>
    <x v="106"/>
    <x v="623"/>
    <m/>
    <m/>
    <m/>
    <m/>
    <m/>
    <m/>
  </r>
  <r>
    <s v="Risen 3: Titan Lords"/>
    <x v="4"/>
    <n v="2014"/>
    <x v="2462"/>
    <x v="0"/>
    <s v="May"/>
    <x v="3"/>
    <x v="41"/>
    <x v="324"/>
    <x v="203"/>
    <x v="58"/>
    <x v="106"/>
    <x v="623"/>
    <n v="44"/>
    <n v="8"/>
    <n v="4.4000000000000004"/>
    <n v="69"/>
    <s v="Piranha Bytes"/>
    <s v="M"/>
  </r>
  <r>
    <s v="Steambot Chronicles: Battle Tournament"/>
    <x v="16"/>
    <n v="2008"/>
    <x v="7072"/>
    <x v="14"/>
    <s v="Oct"/>
    <x v="9"/>
    <x v="392"/>
    <x v="268"/>
    <x v="125"/>
    <x v="62"/>
    <x v="145"/>
    <x v="623"/>
    <n v="54"/>
    <n v="14"/>
    <n v="6.3"/>
    <n v="8"/>
    <s v="Irem"/>
    <s v="E10+"/>
  </r>
  <r>
    <s v="Wings of War"/>
    <x v="13"/>
    <n v="2004"/>
    <x v="7870"/>
    <x v="0"/>
    <s v="Oct"/>
    <x v="7"/>
    <x v="2"/>
    <x v="268"/>
    <x v="45"/>
    <x v="58"/>
    <x v="106"/>
    <x v="623"/>
    <n v="62"/>
    <n v="29"/>
    <n v="5"/>
    <n v="5"/>
    <s v="Silver Wish Games"/>
    <s v="T"/>
  </r>
  <r>
    <s v="187: Ride or Die"/>
    <x v="13"/>
    <n v="2005"/>
    <x v="7871"/>
    <x v="28"/>
    <s v="Feb"/>
    <x v="2"/>
    <x v="5"/>
    <x v="268"/>
    <x v="45"/>
    <x v="58"/>
    <x v="106"/>
    <x v="623"/>
    <n v="51"/>
    <n v="40"/>
    <n v="6.9"/>
    <n v="8"/>
    <s v="Ubisoft Paris"/>
    <s v="M"/>
  </r>
  <r>
    <s v="RPG Maker 3"/>
    <x v="6"/>
    <n v="2004"/>
    <x v="1564"/>
    <x v="14"/>
    <s v="Sep"/>
    <x v="3"/>
    <x v="155"/>
    <x v="396"/>
    <x v="287"/>
    <x v="58"/>
    <x v="145"/>
    <x v="623"/>
    <n v="69"/>
    <n v="16"/>
    <n v="7.9"/>
    <n v="14"/>
    <s v="Runtime"/>
    <s v="E10+"/>
  </r>
  <r>
    <s v="Zatch Bell! Mamodo Battles"/>
    <x v="19"/>
    <n v="2005"/>
    <x v="3696"/>
    <x v="19"/>
    <s v="Jul"/>
    <x v="9"/>
    <x v="25"/>
    <x v="268"/>
    <x v="45"/>
    <x v="58"/>
    <x v="106"/>
    <x v="623"/>
    <m/>
    <m/>
    <m/>
    <m/>
    <m/>
    <m/>
  </r>
  <r>
    <s v="Genkai Tokki Monster Monpiece"/>
    <x v="22"/>
    <n v="2013"/>
    <x v="360"/>
    <x v="5"/>
    <s v="Feb"/>
    <x v="11"/>
    <x v="323"/>
    <x v="180"/>
    <x v="125"/>
    <x v="23"/>
    <x v="106"/>
    <x v="623"/>
    <m/>
    <m/>
    <m/>
    <m/>
    <m/>
    <m/>
  </r>
  <r>
    <s v="Desert Strike Advance"/>
    <x v="8"/>
    <n v="2002"/>
    <x v="252"/>
    <x v="25"/>
    <s v="Jan"/>
    <x v="7"/>
    <x v="7"/>
    <x v="268"/>
    <x v="287"/>
    <x v="58"/>
    <x v="106"/>
    <x v="623"/>
    <n v="66"/>
    <n v="6"/>
    <s v="tbd"/>
    <m/>
    <s v="BudCat"/>
    <s v="E"/>
  </r>
  <r>
    <s v="Kabuki Warriors"/>
    <x v="13"/>
    <n v="2001"/>
    <x v="7872"/>
    <x v="15"/>
    <s v="Feb"/>
    <x v="8"/>
    <x v="105"/>
    <x v="268"/>
    <x v="45"/>
    <x v="58"/>
    <x v="106"/>
    <x v="623"/>
    <n v="32"/>
    <n v="15"/>
    <n v="2.5"/>
    <n v="12"/>
    <s v="Light Weight"/>
    <s v="M"/>
  </r>
  <r>
    <s v="Discworld"/>
    <x v="12"/>
    <n v="1994"/>
    <x v="437"/>
    <x v="25"/>
    <s v="Nov"/>
    <x v="10"/>
    <x v="85"/>
    <x v="393"/>
    <x v="287"/>
    <x v="58"/>
    <x v="106"/>
    <x v="623"/>
    <m/>
    <m/>
    <m/>
    <m/>
    <m/>
    <m/>
  </r>
  <r>
    <s v="Motion Explosion!"/>
    <x v="4"/>
    <n v="2011"/>
    <x v="7873"/>
    <x v="30"/>
    <s v="Oct"/>
    <x v="5"/>
    <x v="11"/>
    <x v="268"/>
    <x v="45"/>
    <x v="58"/>
    <x v="106"/>
    <x v="623"/>
    <m/>
    <m/>
    <m/>
    <m/>
    <m/>
    <m/>
  </r>
  <r>
    <s v="World Poker Tour"/>
    <x v="13"/>
    <n v="2005"/>
    <x v="3309"/>
    <x v="13"/>
    <s v="Nov"/>
    <x v="5"/>
    <x v="2"/>
    <x v="268"/>
    <x v="45"/>
    <x v="58"/>
    <x v="106"/>
    <x v="623"/>
    <n v="63"/>
    <n v="17"/>
    <n v="7.8"/>
    <n v="4"/>
    <s v="2K Sports"/>
    <s v="T"/>
  </r>
  <r>
    <s v="Age of Empires III: The Asian Dynasties"/>
    <x v="14"/>
    <n v="2007"/>
    <x v="7874"/>
    <x v="13"/>
    <s v="Jan"/>
    <x v="11"/>
    <x v="1"/>
    <x v="180"/>
    <x v="300"/>
    <x v="58"/>
    <x v="145"/>
    <x v="623"/>
    <n v="81"/>
    <n v="19"/>
    <n v="8.5"/>
    <n v="71"/>
    <s v="Big Huge Games"/>
    <s v="T"/>
  </r>
  <r>
    <s v="Elite Forces: Unit 77"/>
    <x v="3"/>
    <n v="2009"/>
    <x v="1917"/>
    <x v="0"/>
    <s v="Jan"/>
    <x v="11"/>
    <x v="41"/>
    <x v="383"/>
    <x v="125"/>
    <x v="58"/>
    <x v="106"/>
    <x v="623"/>
    <n v="61"/>
    <n v="23"/>
    <s v="tbd"/>
    <m/>
    <s v="Gammick Entertainment"/>
    <s v="T"/>
  </r>
  <r>
    <s v="IL-2 Sturmovik: Birds of Prey"/>
    <x v="3"/>
    <n v="2009"/>
    <x v="7875"/>
    <x v="23"/>
    <s v="Aug"/>
    <x v="7"/>
    <x v="11"/>
    <x v="383"/>
    <x v="125"/>
    <x v="58"/>
    <x v="106"/>
    <x v="623"/>
    <n v="41"/>
    <n v="4"/>
    <n v="2.4"/>
    <n v="5"/>
    <s v="DiP Interactive"/>
    <s v="E10+"/>
  </r>
  <r>
    <s v="Moshi Monsters: Katsuma Unleashed"/>
    <x v="10"/>
    <n v="2013"/>
    <x v="7876"/>
    <x v="13"/>
    <s v="Oct"/>
    <x v="8"/>
    <x v="4"/>
    <x v="396"/>
    <x v="298"/>
    <x v="58"/>
    <x v="145"/>
    <x v="623"/>
    <m/>
    <m/>
    <s v="tbd"/>
    <m/>
    <s v="Black Lantern Studios"/>
    <s v="E"/>
  </r>
  <r>
    <s v="Pirates: The Legend of Black Kat"/>
    <x v="13"/>
    <n v="2002"/>
    <x v="7782"/>
    <x v="8"/>
    <s v="Aug"/>
    <x v="10"/>
    <x v="7"/>
    <x v="268"/>
    <x v="45"/>
    <x v="58"/>
    <x v="106"/>
    <x v="623"/>
    <n v="74"/>
    <n v="16"/>
    <s v="tbd"/>
    <m/>
    <s v="Westwood Studios"/>
    <s v="T"/>
  </r>
  <r>
    <s v="July"/>
    <x v="21"/>
    <n v="1998"/>
    <x v="2530"/>
    <x v="0"/>
    <s v="Nov"/>
    <x v="10"/>
    <x v="410"/>
    <x v="180"/>
    <x v="125"/>
    <x v="23"/>
    <x v="106"/>
    <x v="623"/>
    <m/>
    <m/>
    <m/>
    <m/>
    <m/>
    <m/>
  </r>
  <r>
    <s v="Crime Lab: Body of Evidence"/>
    <x v="3"/>
    <n v="2010"/>
    <x v="1754"/>
    <x v="2"/>
    <s v="Oct"/>
    <x v="10"/>
    <x v="86"/>
    <x v="268"/>
    <x v="45"/>
    <x v="58"/>
    <x v="106"/>
    <x v="623"/>
    <n v="53"/>
    <n v="13"/>
    <s v="tbd"/>
    <m/>
    <s v="City Interactive"/>
    <s v="T"/>
  </r>
  <r>
    <s v="Disney's Chicken Little: Ace In Action"/>
    <x v="3"/>
    <n v="2006"/>
    <x v="4681"/>
    <x v="31"/>
    <s v="Oct"/>
    <x v="6"/>
    <x v="32"/>
    <x v="383"/>
    <x v="125"/>
    <x v="58"/>
    <x v="106"/>
    <x v="623"/>
    <n v="66"/>
    <n v="13"/>
    <s v="tbd"/>
    <m/>
    <s v="DC Studios"/>
    <s v="E"/>
  </r>
  <r>
    <s v="ESPN Winter X-Games: Snowboarding 2002"/>
    <x v="8"/>
    <n v="2000"/>
    <x v="6603"/>
    <x v="26"/>
    <s v="Oct"/>
    <x v="0"/>
    <x v="14"/>
    <x v="268"/>
    <x v="287"/>
    <x v="58"/>
    <x v="106"/>
    <x v="623"/>
    <m/>
    <m/>
    <m/>
    <m/>
    <m/>
    <m/>
  </r>
  <r>
    <s v="Bleach: Versus Crusade"/>
    <x v="0"/>
    <n v="2008"/>
    <x v="7506"/>
    <x v="19"/>
    <s v="Apr"/>
    <x v="9"/>
    <x v="8"/>
    <x v="180"/>
    <x v="125"/>
    <x v="23"/>
    <x v="106"/>
    <x v="623"/>
    <m/>
    <m/>
    <m/>
    <m/>
    <m/>
    <m/>
  </r>
  <r>
    <s v="Kanon"/>
    <x v="21"/>
    <n v="2000"/>
    <x v="2715"/>
    <x v="30"/>
    <s v="Feb"/>
    <x v="10"/>
    <x v="245"/>
    <x v="180"/>
    <x v="125"/>
    <x v="23"/>
    <x v="106"/>
    <x v="623"/>
    <m/>
    <m/>
    <m/>
    <m/>
    <m/>
    <m/>
  </r>
  <r>
    <s v="NanoBreaker"/>
    <x v="6"/>
    <n v="2005"/>
    <x v="7877"/>
    <x v="5"/>
    <s v="Dec"/>
    <x v="8"/>
    <x v="14"/>
    <x v="396"/>
    <x v="287"/>
    <x v="58"/>
    <x v="145"/>
    <x v="623"/>
    <n v="51"/>
    <n v="38"/>
    <n v="6.7"/>
    <n v="11"/>
    <s v="KCET"/>
    <s v="M"/>
  </r>
  <r>
    <s v="You Don't Know Jack"/>
    <x v="3"/>
    <n v="2011"/>
    <x v="6075"/>
    <x v="1"/>
    <s v="Nov"/>
    <x v="5"/>
    <x v="28"/>
    <x v="383"/>
    <x v="125"/>
    <x v="58"/>
    <x v="106"/>
    <x v="623"/>
    <m/>
    <m/>
    <s v="tbd"/>
    <m/>
    <s v="Jellyvision"/>
    <s v="T"/>
  </r>
  <r>
    <s v="Bionicle"/>
    <x v="13"/>
    <n v="2003"/>
    <x v="6622"/>
    <x v="4"/>
    <s v="Apr"/>
    <x v="8"/>
    <x v="7"/>
    <x v="268"/>
    <x v="45"/>
    <x v="58"/>
    <x v="106"/>
    <x v="623"/>
    <n v="49"/>
    <n v="5"/>
    <n v="1.5"/>
    <n v="4"/>
    <s v="Argonaut Games"/>
    <s v="E"/>
  </r>
  <r>
    <s v="GRID 2"/>
    <x v="14"/>
    <n v="2013"/>
    <x v="4396"/>
    <x v="9"/>
    <s v="Dec"/>
    <x v="2"/>
    <x v="34"/>
    <x v="180"/>
    <x v="297"/>
    <x v="58"/>
    <x v="145"/>
    <x v="623"/>
    <n v="80"/>
    <n v="17"/>
    <n v="5.7"/>
    <n v="571"/>
    <s v="Codemasters"/>
    <s v="E"/>
  </r>
  <r>
    <s v="Cabela's Trophy Bucks"/>
    <x v="0"/>
    <n v="2008"/>
    <x v="5349"/>
    <x v="33"/>
    <s v="Nov"/>
    <x v="0"/>
    <x v="59"/>
    <x v="383"/>
    <x v="125"/>
    <x v="58"/>
    <x v="106"/>
    <x v="623"/>
    <m/>
    <m/>
    <n v="6"/>
    <n v="5"/>
    <s v="FUN Labs"/>
    <s v="T"/>
  </r>
  <r>
    <s v="Cosmos Chaos!"/>
    <x v="3"/>
    <n v="2010"/>
    <x v="5641"/>
    <x v="12"/>
    <s v="Apr"/>
    <x v="5"/>
    <x v="189"/>
    <x v="383"/>
    <x v="125"/>
    <x v="58"/>
    <x v="106"/>
    <x v="623"/>
    <m/>
    <m/>
    <m/>
    <m/>
    <m/>
    <m/>
  </r>
  <r>
    <s v="Guitar Freaks 3rdMIX &amp; DrumMania 2ndMIX"/>
    <x v="6"/>
    <n v="2000"/>
    <x v="7878"/>
    <x v="22"/>
    <s v="Oct"/>
    <x v="7"/>
    <x v="14"/>
    <x v="180"/>
    <x v="125"/>
    <x v="23"/>
    <x v="106"/>
    <x v="623"/>
    <m/>
    <m/>
    <m/>
    <m/>
    <m/>
    <m/>
  </r>
  <r>
    <s v="Taiko no Tatsujin: Atsumete Tomodachi Daisakusen!"/>
    <x v="18"/>
    <n v="2015"/>
    <x v="6672"/>
    <x v="34"/>
    <s v="Dec"/>
    <x v="5"/>
    <x v="25"/>
    <x v="180"/>
    <x v="125"/>
    <x v="23"/>
    <x v="106"/>
    <x v="623"/>
    <m/>
    <m/>
    <m/>
    <m/>
    <m/>
    <m/>
  </r>
  <r>
    <s v="Criminal Girls: Invite Only"/>
    <x v="22"/>
    <n v="2013"/>
    <x v="5614"/>
    <x v="1"/>
    <s v="Apr"/>
    <x v="3"/>
    <x v="131"/>
    <x v="365"/>
    <x v="45"/>
    <x v="57"/>
    <x v="145"/>
    <x v="623"/>
    <n v="55"/>
    <n v="31"/>
    <n v="6.7"/>
    <n v="37"/>
    <s v="Image Epoch, Imageepoch"/>
    <s v="M"/>
  </r>
  <r>
    <s v="Miami Vice: The Game"/>
    <x v="16"/>
    <n v="2006"/>
    <x v="7879"/>
    <x v="20"/>
    <s v="Sep"/>
    <x v="6"/>
    <x v="4"/>
    <x v="383"/>
    <x v="125"/>
    <x v="58"/>
    <x v="106"/>
    <x v="623"/>
    <n v="63"/>
    <n v="36"/>
    <n v="7"/>
    <n v="12"/>
    <s v="Rebellion"/>
    <s v="M"/>
  </r>
  <r>
    <s v="Samurai Warriors Chronicles 3"/>
    <x v="22"/>
    <n v="2014"/>
    <x v="3473"/>
    <x v="27"/>
    <s v="Jun"/>
    <x v="8"/>
    <x v="48"/>
    <x v="180"/>
    <x v="125"/>
    <x v="23"/>
    <x v="106"/>
    <x v="623"/>
    <n v="70"/>
    <n v="9"/>
    <n v="7.9"/>
    <n v="14"/>
    <s v="Omega Force"/>
    <s v="T"/>
  </r>
  <r>
    <s v="BMX XXX"/>
    <x v="19"/>
    <n v="2002"/>
    <x v="2831"/>
    <x v="28"/>
    <s v="Mar"/>
    <x v="0"/>
    <x v="30"/>
    <x v="268"/>
    <x v="45"/>
    <x v="58"/>
    <x v="106"/>
    <x v="623"/>
    <n v="60"/>
    <n v="15"/>
    <n v="5"/>
    <n v="7"/>
    <s v="Z-Axis, Ltd."/>
    <s v="M"/>
  </r>
  <r>
    <s v="Disney's Magical Quest 2 Starring Mickey and Minnie"/>
    <x v="8"/>
    <n v="2003"/>
    <x v="907"/>
    <x v="33"/>
    <s v="Feb"/>
    <x v="8"/>
    <x v="12"/>
    <x v="268"/>
    <x v="287"/>
    <x v="58"/>
    <x v="106"/>
    <x v="623"/>
    <n v="63"/>
    <n v="8"/>
    <s v="tbd"/>
    <m/>
    <s v="Klein Computer Entertainment"/>
    <s v="E"/>
  </r>
  <r>
    <s v="Bullet Girls"/>
    <x v="22"/>
    <n v="2014"/>
    <x v="5404"/>
    <x v="26"/>
    <s v="Dec"/>
    <x v="8"/>
    <x v="58"/>
    <x v="180"/>
    <x v="125"/>
    <x v="23"/>
    <x v="106"/>
    <x v="623"/>
    <m/>
    <m/>
    <m/>
    <m/>
    <m/>
    <m/>
  </r>
  <r>
    <s v="One Piece: Unlimited World Red"/>
    <x v="18"/>
    <n v="2014"/>
    <x v="661"/>
    <x v="1"/>
    <s v="Feb"/>
    <x v="8"/>
    <x v="25"/>
    <x v="180"/>
    <x v="203"/>
    <x v="64"/>
    <x v="106"/>
    <x v="623"/>
    <n v="66"/>
    <n v="11"/>
    <n v="7.8"/>
    <n v="43"/>
    <s v="Ganbarion"/>
    <s v="T"/>
  </r>
  <r>
    <s v="Aggressive Inline"/>
    <x v="13"/>
    <n v="2002"/>
    <x v="7880"/>
    <x v="2"/>
    <s v="Sep"/>
    <x v="0"/>
    <x v="30"/>
    <x v="268"/>
    <x v="45"/>
    <x v="58"/>
    <x v="106"/>
    <x v="623"/>
    <n v="85"/>
    <n v="20"/>
    <n v="7.7"/>
    <n v="7"/>
    <s v="Z-Axis, Ltd."/>
    <s v="T"/>
  </r>
  <r>
    <s v="Ikki Tousen: Xross Impact"/>
    <x v="16"/>
    <n v="2010"/>
    <x v="3222"/>
    <x v="2"/>
    <s v="May"/>
    <x v="8"/>
    <x v="214"/>
    <x v="180"/>
    <x v="125"/>
    <x v="23"/>
    <x v="106"/>
    <x v="623"/>
    <m/>
    <m/>
    <m/>
    <m/>
    <m/>
    <m/>
  </r>
  <r>
    <s v="Smart Boy's Toys Club"/>
    <x v="3"/>
    <n v="2008"/>
    <x v="2269"/>
    <x v="0"/>
    <s v="Jul"/>
    <x v="5"/>
    <x v="11"/>
    <x v="383"/>
    <x v="125"/>
    <x v="58"/>
    <x v="106"/>
    <x v="623"/>
    <m/>
    <m/>
    <s v="tbd"/>
    <m/>
    <s v="Starfish"/>
    <s v="E"/>
  </r>
  <r>
    <s v="Insecticide"/>
    <x v="3"/>
    <n v="2008"/>
    <x v="2644"/>
    <x v="29"/>
    <s v="Nov"/>
    <x v="8"/>
    <x v="411"/>
    <x v="383"/>
    <x v="125"/>
    <x v="58"/>
    <x v="106"/>
    <x v="623"/>
    <n v="55"/>
    <n v="23"/>
    <n v="7"/>
    <n v="5"/>
    <s v="Creat Studios"/>
    <s v="E10+"/>
  </r>
  <r>
    <s v="Super Mahjong 2: Honkaku 4Jin Uchi"/>
    <x v="7"/>
    <n v="1993"/>
    <x v="7881"/>
    <x v="13"/>
    <s v="Dec"/>
    <x v="5"/>
    <x v="412"/>
    <x v="180"/>
    <x v="125"/>
    <x v="23"/>
    <x v="106"/>
    <x v="623"/>
    <m/>
    <m/>
    <m/>
    <m/>
    <m/>
    <m/>
  </r>
  <r>
    <s v="XGRA: Extreme G Racing Association"/>
    <x v="6"/>
    <n v="2003"/>
    <x v="2590"/>
    <x v="31"/>
    <s v="May"/>
    <x v="2"/>
    <x v="30"/>
    <x v="396"/>
    <x v="287"/>
    <x v="58"/>
    <x v="145"/>
    <x v="623"/>
    <n v="68"/>
    <n v="23"/>
    <n v="8.6"/>
    <n v="8"/>
    <s v="Acclaim Studios Cheltenham"/>
    <s v="T"/>
  </r>
  <r>
    <s v="Mitsukete! Keroro Gunsou: Machigai Sagashi Daisakusen de Arimasu!"/>
    <x v="3"/>
    <n v="2007"/>
    <x v="5440"/>
    <x v="14"/>
    <s v="May"/>
    <x v="8"/>
    <x v="25"/>
    <x v="180"/>
    <x v="125"/>
    <x v="23"/>
    <x v="106"/>
    <x v="623"/>
    <m/>
    <m/>
    <m/>
    <m/>
    <m/>
    <m/>
  </r>
  <r>
    <s v="Family Trainer: Treasure Adventure"/>
    <x v="0"/>
    <n v="2010"/>
    <x v="2334"/>
    <x v="12"/>
    <s v="Apr"/>
    <x v="0"/>
    <x v="25"/>
    <x v="180"/>
    <x v="300"/>
    <x v="58"/>
    <x v="145"/>
    <x v="623"/>
    <m/>
    <m/>
    <m/>
    <m/>
    <s v="Namco Bandai Games"/>
    <m/>
  </r>
  <r>
    <s v="Pop'n Music Portable 2"/>
    <x v="16"/>
    <n v="2011"/>
    <x v="5949"/>
    <x v="19"/>
    <s v="Apr"/>
    <x v="5"/>
    <x v="14"/>
    <x v="180"/>
    <x v="125"/>
    <x v="23"/>
    <x v="106"/>
    <x v="623"/>
    <m/>
    <m/>
    <m/>
    <m/>
    <m/>
    <m/>
  </r>
  <r>
    <s v="Kamen Rider: Dragon Knight"/>
    <x v="0"/>
    <n v="2009"/>
    <x v="7882"/>
    <x v="12"/>
    <s v="Jun"/>
    <x v="9"/>
    <x v="58"/>
    <x v="383"/>
    <x v="125"/>
    <x v="58"/>
    <x v="106"/>
    <x v="623"/>
    <m/>
    <m/>
    <s v="tbd"/>
    <m/>
    <s v="Eighting"/>
    <s v="T"/>
  </r>
  <r>
    <s v="Darksiders II"/>
    <x v="17"/>
    <n v="2015"/>
    <x v="4201"/>
    <x v="31"/>
    <s v="Nov"/>
    <x v="8"/>
    <x v="128"/>
    <x v="393"/>
    <x v="287"/>
    <x v="58"/>
    <x v="145"/>
    <x v="623"/>
    <m/>
    <m/>
    <m/>
    <m/>
    <m/>
    <m/>
  </r>
  <r>
    <s v="Ys vs. Sora no Kiseki: Alternative Saga"/>
    <x v="16"/>
    <n v="2010"/>
    <x v="6593"/>
    <x v="23"/>
    <s v="Nov"/>
    <x v="9"/>
    <x v="251"/>
    <x v="180"/>
    <x v="125"/>
    <x v="23"/>
    <x v="106"/>
    <x v="623"/>
    <m/>
    <m/>
    <m/>
    <m/>
    <m/>
    <m/>
  </r>
  <r>
    <s v="Naruto: Ultimate Ninja Heroes (JP sales)"/>
    <x v="16"/>
    <n v="2006"/>
    <x v="4432"/>
    <x v="4"/>
    <s v="Jan"/>
    <x v="9"/>
    <x v="25"/>
    <x v="180"/>
    <x v="125"/>
    <x v="23"/>
    <x v="106"/>
    <x v="623"/>
    <m/>
    <m/>
    <m/>
    <m/>
    <m/>
    <m/>
  </r>
  <r>
    <s v="Akagawa Jirou Mystery: Yasoukyoku - Hon ni Manekareta Satsujin"/>
    <x v="3"/>
    <n v="2008"/>
    <x v="148"/>
    <x v="32"/>
    <s v="Dec"/>
    <x v="10"/>
    <x v="214"/>
    <x v="180"/>
    <x v="125"/>
    <x v="23"/>
    <x v="106"/>
    <x v="623"/>
    <m/>
    <m/>
    <m/>
    <m/>
    <m/>
    <m/>
  </r>
  <r>
    <s v="Ray Tracers"/>
    <x v="12"/>
    <n v="1997"/>
    <x v="7718"/>
    <x v="34"/>
    <s v="Mar"/>
    <x v="2"/>
    <x v="3"/>
    <x v="393"/>
    <x v="287"/>
    <x v="58"/>
    <x v="106"/>
    <x v="623"/>
    <m/>
    <m/>
    <m/>
    <m/>
    <m/>
    <m/>
  </r>
  <r>
    <s v="Mario vs. Donkey Kong: Tipping Stars"/>
    <x v="10"/>
    <n v="2015"/>
    <x v="3909"/>
    <x v="8"/>
    <s v="Oct"/>
    <x v="4"/>
    <x v="0"/>
    <x v="180"/>
    <x v="125"/>
    <x v="23"/>
    <x v="106"/>
    <x v="623"/>
    <n v="70"/>
    <n v="15"/>
    <n v="7.5"/>
    <n v="48"/>
    <s v="Nintendo, Nintendo Software Technology"/>
    <s v="E"/>
  </r>
  <r>
    <s v="Tournament of Legends"/>
    <x v="0"/>
    <n v="2010"/>
    <x v="972"/>
    <x v="12"/>
    <s v="Nov"/>
    <x v="9"/>
    <x v="8"/>
    <x v="393"/>
    <x v="287"/>
    <x v="58"/>
    <x v="145"/>
    <x v="623"/>
    <n v="45"/>
    <n v="38"/>
    <n v="6.9"/>
    <n v="11"/>
    <s v="High Voltage Software"/>
    <s v="T"/>
  </r>
  <r>
    <s v="Frogger: Helmet Chaos"/>
    <x v="3"/>
    <n v="2005"/>
    <x v="4482"/>
    <x v="5"/>
    <s v="Jun"/>
    <x v="1"/>
    <x v="14"/>
    <x v="383"/>
    <x v="125"/>
    <x v="58"/>
    <x v="106"/>
    <x v="623"/>
    <n v="69"/>
    <n v="10"/>
    <s v="tbd"/>
    <m/>
    <s v="Konami Computer Entertainment Hawaii"/>
    <s v="E"/>
  </r>
  <r>
    <s v="Escape from Bug Island"/>
    <x v="0"/>
    <n v="2006"/>
    <x v="6205"/>
    <x v="33"/>
    <s v="Mar"/>
    <x v="8"/>
    <x v="21"/>
    <x v="393"/>
    <x v="45"/>
    <x v="62"/>
    <x v="106"/>
    <x v="623"/>
    <n v="37"/>
    <n v="13"/>
    <n v="5"/>
    <n v="25"/>
    <s v="Spike"/>
    <s v="M"/>
  </r>
  <r>
    <s v="Nicola Kanshuu: Model * Oshare Audition"/>
    <x v="3"/>
    <n v="2010"/>
    <x v="4880"/>
    <x v="17"/>
    <s v="Mar"/>
    <x v="5"/>
    <x v="79"/>
    <x v="180"/>
    <x v="125"/>
    <x v="23"/>
    <x v="106"/>
    <x v="623"/>
    <m/>
    <m/>
    <m/>
    <m/>
    <m/>
    <m/>
  </r>
  <r>
    <s v="Hisshou Pachinko*Pachi-Slot Kouryaku Series Vol. 14: CR Shinseiki Evangelion: Saigo no Mono"/>
    <x v="6"/>
    <n v="2009"/>
    <x v="7883"/>
    <x v="21"/>
    <s v="Jan"/>
    <x v="5"/>
    <x v="58"/>
    <x v="180"/>
    <x v="125"/>
    <x v="23"/>
    <x v="106"/>
    <x v="623"/>
    <m/>
    <m/>
    <m/>
    <m/>
    <m/>
    <m/>
  </r>
  <r>
    <s v="Cold Stone Creamery: Scoop It Up"/>
    <x v="0"/>
    <n v="2009"/>
    <x v="6064"/>
    <x v="15"/>
    <s v="Nov"/>
    <x v="5"/>
    <x v="74"/>
    <x v="383"/>
    <x v="125"/>
    <x v="58"/>
    <x v="106"/>
    <x v="623"/>
    <m/>
    <m/>
    <s v="tbd"/>
    <m/>
    <s v="Zoo Games"/>
    <s v="E"/>
  </r>
  <r>
    <s v="My Pet Shop"/>
    <x v="3"/>
    <n v="2008"/>
    <x v="7884"/>
    <x v="13"/>
    <s v="Dec"/>
    <x v="7"/>
    <x v="15"/>
    <x v="383"/>
    <x v="125"/>
    <x v="58"/>
    <x v="106"/>
    <x v="623"/>
    <n v="60"/>
    <n v="10"/>
    <s v="tbd"/>
    <m/>
    <s v="Taito Corporation"/>
    <s v="E"/>
  </r>
  <r>
    <s v="James Bond 007: Blood Stone"/>
    <x v="3"/>
    <n v="2010"/>
    <x v="4130"/>
    <x v="31"/>
    <s v="Oct"/>
    <x v="6"/>
    <x v="4"/>
    <x v="268"/>
    <x v="45"/>
    <x v="58"/>
    <x v="106"/>
    <x v="623"/>
    <n v="70"/>
    <n v="10"/>
    <s v="tbd"/>
    <m/>
    <s v="n-Space"/>
    <s v="T"/>
  </r>
  <r>
    <s v="Kururin Paradise"/>
    <x v="8"/>
    <n v="2002"/>
    <x v="7885"/>
    <x v="28"/>
    <s v="Apr"/>
    <x v="4"/>
    <x v="53"/>
    <x v="180"/>
    <x v="125"/>
    <x v="23"/>
    <x v="106"/>
    <x v="623"/>
    <m/>
    <m/>
    <m/>
    <m/>
    <m/>
    <m/>
  </r>
  <r>
    <s v="Gradius Collection"/>
    <x v="16"/>
    <n v="2006"/>
    <x v="7886"/>
    <x v="2"/>
    <s v="Sep"/>
    <x v="6"/>
    <x v="14"/>
    <x v="393"/>
    <x v="125"/>
    <x v="64"/>
    <x v="106"/>
    <x v="623"/>
    <n v="76"/>
    <n v="44"/>
    <n v="8.5"/>
    <n v="4"/>
    <s v="M2"/>
    <s v="E"/>
  </r>
  <r>
    <s v="Kiniro no Corda 2"/>
    <x v="6"/>
    <n v="2007"/>
    <x v="2607"/>
    <x v="10"/>
    <s v="Jul"/>
    <x v="3"/>
    <x v="48"/>
    <x v="180"/>
    <x v="125"/>
    <x v="23"/>
    <x v="106"/>
    <x v="623"/>
    <m/>
    <m/>
    <m/>
    <m/>
    <m/>
    <m/>
  </r>
  <r>
    <s v="Dynasty Warriors Vs"/>
    <x v="10"/>
    <n v="2012"/>
    <x v="7887"/>
    <x v="28"/>
    <s v="Aug"/>
    <x v="8"/>
    <x v="208"/>
    <x v="180"/>
    <x v="125"/>
    <x v="23"/>
    <x v="106"/>
    <x v="623"/>
    <m/>
    <m/>
    <m/>
    <m/>
    <s v="Koei"/>
    <m/>
  </r>
  <r>
    <s v="Fist of the North Star: Ken's Rage 2"/>
    <x v="4"/>
    <n v="2012"/>
    <x v="858"/>
    <x v="25"/>
    <s v="Apr"/>
    <x v="9"/>
    <x v="48"/>
    <x v="396"/>
    <x v="45"/>
    <x v="64"/>
    <x v="106"/>
    <x v="623"/>
    <n v="55"/>
    <n v="18"/>
    <n v="7.1"/>
    <n v="20"/>
    <s v="Koei"/>
    <s v="M"/>
  </r>
  <r>
    <s v="Gallop Racer 2004"/>
    <x v="6"/>
    <n v="2004"/>
    <x v="7888"/>
    <x v="21"/>
    <s v="Sep"/>
    <x v="0"/>
    <x v="84"/>
    <x v="396"/>
    <x v="287"/>
    <x v="58"/>
    <x v="145"/>
    <x v="623"/>
    <n v="70"/>
    <n v="15"/>
    <n v="8.6999999999999993"/>
    <n v="12"/>
    <s v="Tecmo"/>
    <s v="E"/>
  </r>
  <r>
    <s v="Sunrise Eiyuutan R"/>
    <x v="6"/>
    <n v="2000"/>
    <x v="7434"/>
    <x v="24"/>
    <s v="Jan"/>
    <x v="3"/>
    <x v="397"/>
    <x v="180"/>
    <x v="125"/>
    <x v="23"/>
    <x v="106"/>
    <x v="623"/>
    <m/>
    <m/>
    <m/>
    <m/>
    <m/>
    <m/>
  </r>
  <r>
    <s v="Rayman: Hoodlum's Revenge"/>
    <x v="8"/>
    <n v="2005"/>
    <x v="7889"/>
    <x v="15"/>
    <s v="Jul"/>
    <x v="1"/>
    <x v="5"/>
    <x v="268"/>
    <x v="287"/>
    <x v="58"/>
    <x v="106"/>
    <x v="623"/>
    <n v="61"/>
    <n v="12"/>
    <s v="tbd"/>
    <m/>
    <s v="Backbone Entertainment"/>
    <s v="E"/>
  </r>
  <r>
    <s v="Mobile Suit Gundam Seed: Never Ending Tomorrow"/>
    <x v="6"/>
    <n v="2004"/>
    <x v="7890"/>
    <x v="0"/>
    <s v="Jan"/>
    <x v="6"/>
    <x v="25"/>
    <x v="396"/>
    <x v="287"/>
    <x v="58"/>
    <x v="145"/>
    <x v="623"/>
    <n v="45"/>
    <n v="16"/>
    <n v="7.8"/>
    <n v="10"/>
    <s v="Bec"/>
    <s v="T"/>
  </r>
  <r>
    <s v="F1 2001"/>
    <x v="13"/>
    <n v="2001"/>
    <x v="574"/>
    <x v="15"/>
    <s v="Mar"/>
    <x v="2"/>
    <x v="7"/>
    <x v="268"/>
    <x v="45"/>
    <x v="58"/>
    <x v="106"/>
    <x v="623"/>
    <n v="83"/>
    <n v="11"/>
    <n v="5.5"/>
    <n v="8"/>
    <s v="EA Sports"/>
    <s v="E"/>
  </r>
  <r>
    <s v="Utawarerumono: Futari no Hakuoro"/>
    <x v="22"/>
    <n v="2016"/>
    <x v="7891"/>
    <x v="8"/>
    <s v="Jul"/>
    <x v="5"/>
    <x v="315"/>
    <x v="180"/>
    <x v="125"/>
    <x v="23"/>
    <x v="106"/>
    <x v="623"/>
    <m/>
    <m/>
    <m/>
    <m/>
    <m/>
    <m/>
  </r>
  <r>
    <s v="Fishing Master (jp sales)"/>
    <x v="0"/>
    <n v="2007"/>
    <x v="7892"/>
    <x v="0"/>
    <s v="Mar"/>
    <x v="0"/>
    <x v="14"/>
    <x v="180"/>
    <x v="125"/>
    <x v="23"/>
    <x v="106"/>
    <x v="623"/>
    <m/>
    <m/>
    <m/>
    <m/>
    <m/>
    <m/>
  </r>
  <r>
    <s v="OK! Puzzle Stars"/>
    <x v="3"/>
    <n v="2010"/>
    <x v="3941"/>
    <x v="34"/>
    <s v="Apr"/>
    <x v="4"/>
    <x v="5"/>
    <x v="180"/>
    <x v="297"/>
    <x v="58"/>
    <x v="145"/>
    <x v="623"/>
    <m/>
    <m/>
    <m/>
    <m/>
    <m/>
    <m/>
  </r>
  <r>
    <s v="Zill O'll Infinite Plus"/>
    <x v="16"/>
    <n v="2009"/>
    <x v="1443"/>
    <x v="34"/>
    <s v="Dec"/>
    <x v="3"/>
    <x v="48"/>
    <x v="180"/>
    <x v="125"/>
    <x v="23"/>
    <x v="106"/>
    <x v="623"/>
    <m/>
    <m/>
    <m/>
    <m/>
    <m/>
    <m/>
  </r>
  <r>
    <s v="Tonka Rescue Patrol"/>
    <x v="19"/>
    <n v="2003"/>
    <x v="5093"/>
    <x v="24"/>
    <s v="Feb"/>
    <x v="8"/>
    <x v="71"/>
    <x v="268"/>
    <x v="45"/>
    <x v="58"/>
    <x v="106"/>
    <x v="623"/>
    <m/>
    <m/>
    <m/>
    <m/>
    <m/>
    <m/>
  </r>
  <r>
    <s v="GunGriffon II"/>
    <x v="23"/>
    <n v="1998"/>
    <x v="7839"/>
    <x v="19"/>
    <s v="May"/>
    <x v="7"/>
    <x v="181"/>
    <x v="180"/>
    <x v="125"/>
    <x v="23"/>
    <x v="106"/>
    <x v="623"/>
    <m/>
    <m/>
    <m/>
    <m/>
    <m/>
    <m/>
  </r>
  <r>
    <s v="Crimson Gem Saga"/>
    <x v="16"/>
    <n v="2008"/>
    <x v="1215"/>
    <x v="18"/>
    <s v="Apr"/>
    <x v="3"/>
    <x v="8"/>
    <x v="383"/>
    <x v="125"/>
    <x v="58"/>
    <x v="106"/>
    <x v="623"/>
    <n v="78"/>
    <n v="20"/>
    <n v="7.5"/>
    <n v="30"/>
    <s v="IronNos Co.,Ltd."/>
    <s v="T"/>
  </r>
  <r>
    <s v="Monster Tale"/>
    <x v="3"/>
    <n v="2011"/>
    <x v="7893"/>
    <x v="11"/>
    <s v="Mar"/>
    <x v="1"/>
    <x v="35"/>
    <x v="383"/>
    <x v="125"/>
    <x v="58"/>
    <x v="106"/>
    <x v="623"/>
    <n v="79"/>
    <n v="15"/>
    <n v="8"/>
    <n v="15"/>
    <s v="DreamRift"/>
    <s v="E"/>
  </r>
  <r>
    <s v="Legend of the Dragon"/>
    <x v="0"/>
    <n v="2007"/>
    <x v="7486"/>
    <x v="13"/>
    <s v="Nov"/>
    <x v="9"/>
    <x v="102"/>
    <x v="383"/>
    <x v="125"/>
    <x v="58"/>
    <x v="106"/>
    <x v="623"/>
    <n v="37"/>
    <n v="14"/>
    <n v="4.8"/>
    <n v="5"/>
    <s v="Neko Entertainment"/>
    <s v="T"/>
  </r>
  <r>
    <s v="Cel Damage"/>
    <x v="19"/>
    <n v="2002"/>
    <x v="3316"/>
    <x v="6"/>
    <s v="Oct"/>
    <x v="2"/>
    <x v="7"/>
    <x v="268"/>
    <x v="45"/>
    <x v="58"/>
    <x v="106"/>
    <x v="623"/>
    <n v="67"/>
    <n v="12"/>
    <n v="6.8"/>
    <n v="11"/>
    <s v="Pseudo Interactive"/>
    <s v="T"/>
  </r>
  <r>
    <s v="Backyard Hockey"/>
    <x v="3"/>
    <n v="2007"/>
    <x v="183"/>
    <x v="7"/>
    <s v="Dec"/>
    <x v="0"/>
    <x v="10"/>
    <x v="383"/>
    <x v="125"/>
    <x v="58"/>
    <x v="106"/>
    <x v="623"/>
    <m/>
    <m/>
    <s v="tbd"/>
    <m/>
    <s v="Mistic Software"/>
    <s v="E"/>
  </r>
  <r>
    <s v="Famicom Mini: Balloon Fight"/>
    <x v="8"/>
    <n v="2004"/>
    <x v="7894"/>
    <x v="31"/>
    <s v="Sep"/>
    <x v="8"/>
    <x v="0"/>
    <x v="180"/>
    <x v="125"/>
    <x v="23"/>
    <x v="106"/>
    <x v="623"/>
    <m/>
    <m/>
    <m/>
    <m/>
    <m/>
    <m/>
  </r>
  <r>
    <s v="Steins;Gate: Senkei Kousoku no Phonogram"/>
    <x v="5"/>
    <n v="2013"/>
    <x v="3275"/>
    <x v="11"/>
    <s v="Apr"/>
    <x v="10"/>
    <x v="357"/>
    <x v="180"/>
    <x v="125"/>
    <x v="23"/>
    <x v="106"/>
    <x v="623"/>
    <m/>
    <m/>
    <m/>
    <m/>
    <m/>
    <m/>
  </r>
  <r>
    <s v="Seaman 2: Peking Genjin Ikusei Kit"/>
    <x v="6"/>
    <n v="2007"/>
    <x v="6683"/>
    <x v="20"/>
    <s v="Jul"/>
    <x v="7"/>
    <x v="8"/>
    <x v="180"/>
    <x v="125"/>
    <x v="23"/>
    <x v="106"/>
    <x v="623"/>
    <m/>
    <m/>
    <m/>
    <m/>
    <m/>
    <m/>
  </r>
  <r>
    <s v="Chou Gekijouban Keroro Gunsou 3: Tenkuu Daibouken de Arimasu!"/>
    <x v="3"/>
    <n v="2008"/>
    <x v="7115"/>
    <x v="24"/>
    <s v="Dec"/>
    <x v="8"/>
    <x v="25"/>
    <x v="180"/>
    <x v="125"/>
    <x v="23"/>
    <x v="106"/>
    <x v="623"/>
    <m/>
    <m/>
    <m/>
    <m/>
    <m/>
    <m/>
  </r>
  <r>
    <s v="Sprung - A Game Where Everyone Scores"/>
    <x v="3"/>
    <n v="2004"/>
    <x v="5509"/>
    <x v="31"/>
    <s v="May"/>
    <x v="10"/>
    <x v="5"/>
    <x v="383"/>
    <x v="125"/>
    <x v="58"/>
    <x v="106"/>
    <x v="623"/>
    <m/>
    <m/>
    <m/>
    <m/>
    <m/>
    <m/>
  </r>
  <r>
    <s v="Mirror's Edge Catalyst"/>
    <x v="14"/>
    <n v="2016"/>
    <x v="1436"/>
    <x v="32"/>
    <s v="Jan"/>
    <x v="1"/>
    <x v="7"/>
    <x v="365"/>
    <x v="300"/>
    <x v="58"/>
    <x v="106"/>
    <x v="623"/>
    <n v="74"/>
    <n v="24"/>
    <n v="4.4000000000000004"/>
    <n v="606"/>
    <s v="EA DICE"/>
    <s v="T"/>
  </r>
  <r>
    <s v="The Pinball of the Dead"/>
    <x v="8"/>
    <n v="2002"/>
    <x v="7895"/>
    <x v="13"/>
    <s v="Aug"/>
    <x v="5"/>
    <x v="8"/>
    <x v="268"/>
    <x v="287"/>
    <x v="58"/>
    <x v="106"/>
    <x v="623"/>
    <n v="79"/>
    <n v="20"/>
    <s v="tbd"/>
    <m/>
    <s v="Sega"/>
    <s v="T"/>
  </r>
  <r>
    <s v="Growlanser IV: Over Reloaded"/>
    <x v="16"/>
    <n v="2011"/>
    <x v="5312"/>
    <x v="19"/>
    <s v="Mar"/>
    <x v="3"/>
    <x v="91"/>
    <x v="180"/>
    <x v="125"/>
    <x v="23"/>
    <x v="106"/>
    <x v="623"/>
    <m/>
    <m/>
    <m/>
    <m/>
    <m/>
    <m/>
  </r>
  <r>
    <s v="Arc the Lad: End of Darkness"/>
    <x v="6"/>
    <n v="2004"/>
    <x v="3692"/>
    <x v="7"/>
    <s v="May"/>
    <x v="3"/>
    <x v="3"/>
    <x v="396"/>
    <x v="287"/>
    <x v="58"/>
    <x v="145"/>
    <x v="623"/>
    <n v="59"/>
    <n v="24"/>
    <n v="4.2"/>
    <n v="10"/>
    <s v="Cattle Call"/>
    <s v="T"/>
  </r>
  <r>
    <s v="The King of Route 66"/>
    <x v="6"/>
    <n v="2003"/>
    <x v="7896"/>
    <x v="33"/>
    <s v="May"/>
    <x v="2"/>
    <x v="8"/>
    <x v="396"/>
    <x v="287"/>
    <x v="58"/>
    <x v="145"/>
    <x v="623"/>
    <n v="57"/>
    <n v="21"/>
    <s v="tbd"/>
    <m/>
    <s v="Sega"/>
    <s v="T"/>
  </r>
  <r>
    <s v="Tom Clancy's Splinter Cell: Pandora Tomorrow"/>
    <x v="8"/>
    <n v="2004"/>
    <x v="4704"/>
    <x v="7"/>
    <s v="Nov"/>
    <x v="8"/>
    <x v="5"/>
    <x v="268"/>
    <x v="287"/>
    <x v="58"/>
    <x v="106"/>
    <x v="623"/>
    <n v="68"/>
    <n v="19"/>
    <n v="6.2"/>
    <n v="6"/>
    <s v="Ubisoft"/>
    <s v="T"/>
  </r>
  <r>
    <s v="Western Riding Academy"/>
    <x v="3"/>
    <n v="2010"/>
    <x v="7897"/>
    <x v="2"/>
    <s v="Apr"/>
    <x v="7"/>
    <x v="160"/>
    <x v="383"/>
    <x v="125"/>
    <x v="58"/>
    <x v="106"/>
    <x v="623"/>
    <m/>
    <m/>
    <s v="tbd"/>
    <m/>
    <s v="Snapdragon"/>
    <s v="E"/>
  </r>
  <r>
    <s v="Bubble Bobble also featuring Rainbow Islands"/>
    <x v="12"/>
    <n v="1995"/>
    <x v="3967"/>
    <x v="29"/>
    <s v="Aug"/>
    <x v="4"/>
    <x v="30"/>
    <x v="393"/>
    <x v="287"/>
    <x v="58"/>
    <x v="106"/>
    <x v="623"/>
    <m/>
    <m/>
    <m/>
    <m/>
    <m/>
    <m/>
  </r>
  <r>
    <s v="Intellivision Lives!"/>
    <x v="19"/>
    <n v="2004"/>
    <x v="911"/>
    <x v="32"/>
    <s v="Dec"/>
    <x v="5"/>
    <x v="67"/>
    <x v="268"/>
    <x v="45"/>
    <x v="58"/>
    <x v="106"/>
    <x v="623"/>
    <m/>
    <m/>
    <m/>
    <m/>
    <m/>
    <m/>
  </r>
  <r>
    <s v="Tokobot"/>
    <x v="16"/>
    <n v="2005"/>
    <x v="7898"/>
    <x v="21"/>
    <s v="Apr"/>
    <x v="1"/>
    <x v="2"/>
    <x v="383"/>
    <x v="125"/>
    <x v="58"/>
    <x v="106"/>
    <x v="623"/>
    <n v="72"/>
    <n v="30"/>
    <n v="7.3"/>
    <n v="8"/>
    <s v="Tecmo"/>
    <s v="E"/>
  </r>
  <r>
    <s v="Monster Madness: Grave Danger"/>
    <x v="5"/>
    <n v="2008"/>
    <x v="2909"/>
    <x v="17"/>
    <s v="Jun"/>
    <x v="6"/>
    <x v="81"/>
    <x v="268"/>
    <x v="125"/>
    <x v="58"/>
    <x v="145"/>
    <x v="623"/>
    <n v="55"/>
    <n v="25"/>
    <s v="tbd"/>
    <m/>
    <s v="Psyonix"/>
    <s v="T"/>
  </r>
  <r>
    <s v="Panzer Tactics"/>
    <x v="3"/>
    <n v="2007"/>
    <x v="1416"/>
    <x v="14"/>
    <s v="Jul"/>
    <x v="11"/>
    <x v="413"/>
    <x v="383"/>
    <x v="125"/>
    <x v="58"/>
    <x v="106"/>
    <x v="623"/>
    <m/>
    <m/>
    <m/>
    <m/>
    <m/>
    <m/>
  </r>
  <r>
    <s v="Pro Yaky? Spirits 2013"/>
    <x v="22"/>
    <n v="2013"/>
    <x v="7899"/>
    <x v="24"/>
    <s v="Aug"/>
    <x v="0"/>
    <x v="14"/>
    <x v="180"/>
    <x v="125"/>
    <x v="23"/>
    <x v="106"/>
    <x v="623"/>
    <m/>
    <m/>
    <m/>
    <m/>
    <m/>
    <m/>
  </r>
  <r>
    <s v="Robotica"/>
    <x v="23"/>
    <n v="1994"/>
    <x v="7900"/>
    <x v="6"/>
    <s v="Nov"/>
    <x v="6"/>
    <x v="8"/>
    <x v="180"/>
    <x v="125"/>
    <x v="23"/>
    <x v="106"/>
    <x v="623"/>
    <m/>
    <m/>
    <m/>
    <m/>
    <m/>
    <m/>
  </r>
  <r>
    <s v="Super Robot Wars OG: The Moon Dwellers"/>
    <x v="5"/>
    <n v="2016"/>
    <x v="7901"/>
    <x v="32"/>
    <s v="Aug"/>
    <x v="5"/>
    <x v="25"/>
    <x v="180"/>
    <x v="125"/>
    <x v="23"/>
    <x v="106"/>
    <x v="623"/>
    <m/>
    <m/>
    <m/>
    <m/>
    <m/>
    <m/>
  </r>
  <r>
    <s v="Deathrow: Underground Team Combat"/>
    <x v="13"/>
    <n v="2002"/>
    <x v="6729"/>
    <x v="17"/>
    <s v="Jul"/>
    <x v="0"/>
    <x v="5"/>
    <x v="268"/>
    <x v="45"/>
    <x v="58"/>
    <x v="106"/>
    <x v="623"/>
    <m/>
    <m/>
    <m/>
    <m/>
    <m/>
    <m/>
  </r>
  <r>
    <s v="The Amazing Spider-Man 2 (2014)"/>
    <x v="10"/>
    <n v="2014"/>
    <x v="1913"/>
    <x v="21"/>
    <s v="Jan"/>
    <x v="8"/>
    <x v="4"/>
    <x v="396"/>
    <x v="298"/>
    <x v="58"/>
    <x v="145"/>
    <x v="623"/>
    <m/>
    <m/>
    <m/>
    <m/>
    <m/>
    <m/>
  </r>
  <r>
    <s v="Paws &amp; Claws: Marine Rescue"/>
    <x v="3"/>
    <n v="2011"/>
    <x v="961"/>
    <x v="2"/>
    <s v="Jun"/>
    <x v="7"/>
    <x v="28"/>
    <x v="383"/>
    <x v="125"/>
    <x v="58"/>
    <x v="106"/>
    <x v="623"/>
    <m/>
    <m/>
    <m/>
    <m/>
    <m/>
    <m/>
  </r>
  <r>
    <s v="Land of the Dead: Road to Fiddler's Green"/>
    <x v="13"/>
    <n v="2005"/>
    <x v="3412"/>
    <x v="14"/>
    <s v="Oct"/>
    <x v="6"/>
    <x v="414"/>
    <x v="268"/>
    <x v="45"/>
    <x v="58"/>
    <x v="106"/>
    <x v="623"/>
    <n v="32"/>
    <n v="9"/>
    <n v="5.8"/>
    <n v="10"/>
    <s v="Brainbox Games"/>
    <s v="M"/>
  </r>
  <r>
    <s v="Odin Sphere: Leifthrasir"/>
    <x v="5"/>
    <n v="2016"/>
    <x v="7902"/>
    <x v="19"/>
    <s v="May"/>
    <x v="3"/>
    <x v="131"/>
    <x v="324"/>
    <x v="45"/>
    <x v="102"/>
    <x v="145"/>
    <x v="623"/>
    <m/>
    <m/>
    <n v="7"/>
    <n v="29"/>
    <s v="Vanillaware"/>
    <s v="T"/>
  </r>
  <r>
    <s v="R-Types"/>
    <x v="12"/>
    <n v="1998"/>
    <x v="1045"/>
    <x v="34"/>
    <s v="Apr"/>
    <x v="6"/>
    <x v="17"/>
    <x v="393"/>
    <x v="287"/>
    <x v="58"/>
    <x v="106"/>
    <x v="623"/>
    <m/>
    <m/>
    <m/>
    <m/>
    <m/>
    <m/>
  </r>
  <r>
    <s v="Star Fighter"/>
    <x v="12"/>
    <n v="1995"/>
    <x v="3010"/>
    <x v="30"/>
    <s v="Apr"/>
    <x v="6"/>
    <x v="324"/>
    <x v="393"/>
    <x v="287"/>
    <x v="58"/>
    <x v="106"/>
    <x v="623"/>
    <m/>
    <m/>
    <m/>
    <m/>
    <m/>
    <m/>
  </r>
  <r>
    <s v="Game Center CX: 3-Choume no Arino"/>
    <x v="10"/>
    <n v="2014"/>
    <x v="7903"/>
    <x v="11"/>
    <s v="Dec"/>
    <x v="8"/>
    <x v="25"/>
    <x v="180"/>
    <x v="125"/>
    <x v="23"/>
    <x v="106"/>
    <x v="623"/>
    <m/>
    <m/>
    <m/>
    <m/>
    <m/>
    <m/>
  </r>
  <r>
    <s v="Assetto Corsa"/>
    <x v="9"/>
    <n v="2016"/>
    <x v="7904"/>
    <x v="27"/>
    <s v="Jun"/>
    <x v="2"/>
    <x v="11"/>
    <x v="180"/>
    <x v="300"/>
    <x v="58"/>
    <x v="145"/>
    <x v="623"/>
    <n v="73"/>
    <n v="35"/>
    <n v="6.2"/>
    <n v="70"/>
    <s v="Kunos Simulazioni"/>
    <s v="E"/>
  </r>
  <r>
    <s v="NHL 2K9"/>
    <x v="0"/>
    <n v="2008"/>
    <x v="1587"/>
    <x v="33"/>
    <s v="Jan"/>
    <x v="0"/>
    <x v="2"/>
    <x v="383"/>
    <x v="125"/>
    <x v="58"/>
    <x v="106"/>
    <x v="623"/>
    <n v="65"/>
    <n v="11"/>
    <n v="5.4"/>
    <n v="19"/>
    <s v="Visual Concepts"/>
    <s v="E10+"/>
  </r>
  <r>
    <s v="Kuukan * Zukei: Hirameki Training - KuuTore"/>
    <x v="3"/>
    <n v="2008"/>
    <x v="1466"/>
    <x v="27"/>
    <s v="Jun"/>
    <x v="5"/>
    <x v="366"/>
    <x v="180"/>
    <x v="125"/>
    <x v="23"/>
    <x v="106"/>
    <x v="623"/>
    <m/>
    <m/>
    <m/>
    <m/>
    <m/>
    <m/>
  </r>
  <r>
    <s v="Osu! Tatakae! Ouendan"/>
    <x v="3"/>
    <n v="2005"/>
    <x v="7029"/>
    <x v="24"/>
    <s v="Apr"/>
    <x v="5"/>
    <x v="0"/>
    <x v="180"/>
    <x v="125"/>
    <x v="23"/>
    <x v="106"/>
    <x v="623"/>
    <m/>
    <m/>
    <m/>
    <m/>
    <m/>
    <m/>
  </r>
  <r>
    <s v="Dissidia: Final Fantasy Universal Tuning"/>
    <x v="16"/>
    <n v="2009"/>
    <x v="7905"/>
    <x v="24"/>
    <s v="Oct"/>
    <x v="9"/>
    <x v="15"/>
    <x v="180"/>
    <x v="125"/>
    <x v="23"/>
    <x v="106"/>
    <x v="623"/>
    <m/>
    <m/>
    <m/>
    <m/>
    <m/>
    <m/>
  </r>
  <r>
    <s v="Fast Food Panic"/>
    <x v="0"/>
    <n v="2009"/>
    <x v="7906"/>
    <x v="21"/>
    <s v="May"/>
    <x v="7"/>
    <x v="125"/>
    <x v="383"/>
    <x v="125"/>
    <x v="58"/>
    <x v="106"/>
    <x v="623"/>
    <n v="57"/>
    <n v="6"/>
    <s v="tbd"/>
    <m/>
    <s v="MBA International"/>
    <s v="E"/>
  </r>
  <r>
    <s v="Warhammer 40,000: Squad Command"/>
    <x v="3"/>
    <n v="2007"/>
    <x v="114"/>
    <x v="17"/>
    <s v="Apr"/>
    <x v="11"/>
    <x v="28"/>
    <x v="268"/>
    <x v="45"/>
    <x v="58"/>
    <x v="145"/>
    <x v="623"/>
    <n v="57"/>
    <n v="21"/>
    <n v="7.9"/>
    <n v="16"/>
    <s v="THQ"/>
    <s v="T"/>
  </r>
  <r>
    <s v="Johnny Test"/>
    <x v="3"/>
    <n v="2011"/>
    <x v="6054"/>
    <x v="18"/>
    <s v="Mar"/>
    <x v="1"/>
    <x v="11"/>
    <x v="383"/>
    <x v="125"/>
    <x v="58"/>
    <x v="106"/>
    <x v="623"/>
    <m/>
    <m/>
    <n v="0.9"/>
    <n v="7"/>
    <s v="505 Games, Sarbakan Inc."/>
    <s v="E"/>
  </r>
  <r>
    <s v="One Piece: Burning Blood"/>
    <x v="17"/>
    <n v="2016"/>
    <x v="3652"/>
    <x v="34"/>
    <s v="Aug"/>
    <x v="9"/>
    <x v="25"/>
    <x v="396"/>
    <x v="287"/>
    <x v="58"/>
    <x v="145"/>
    <x v="623"/>
    <n v="60"/>
    <n v="10"/>
    <n v="5.8"/>
    <n v="12"/>
    <s v="Spike Chunsoft"/>
    <s v="T"/>
  </r>
  <r>
    <s v="TrackMania Turbo"/>
    <x v="17"/>
    <n v="2016"/>
    <x v="6164"/>
    <x v="6"/>
    <s v="May"/>
    <x v="8"/>
    <x v="5"/>
    <x v="324"/>
    <x v="203"/>
    <x v="58"/>
    <x v="106"/>
    <x v="623"/>
    <n v="76"/>
    <n v="12"/>
    <n v="7.7"/>
    <n v="27"/>
    <s v="Nadeo"/>
    <s v="E"/>
  </r>
  <r>
    <s v="Pro Evolution Soccer 2015"/>
    <x v="14"/>
    <n v="2014"/>
    <x v="4666"/>
    <x v="30"/>
    <s v="Mar"/>
    <x v="0"/>
    <x v="14"/>
    <x v="180"/>
    <x v="297"/>
    <x v="58"/>
    <x v="106"/>
    <x v="623"/>
    <n v="82"/>
    <n v="8"/>
    <n v="5.8"/>
    <n v="173"/>
    <s v="Konami"/>
    <m/>
  </r>
  <r>
    <s v="Jewels of the Ages"/>
    <x v="3"/>
    <n v="2011"/>
    <x v="5800"/>
    <x v="27"/>
    <s v="Aug"/>
    <x v="4"/>
    <x v="86"/>
    <x v="396"/>
    <x v="287"/>
    <x v="58"/>
    <x v="145"/>
    <x v="623"/>
    <m/>
    <m/>
    <s v="tbd"/>
    <m/>
    <s v="City Interactive"/>
    <s v="E"/>
  </r>
  <r>
    <s v="Meitantei Conan: Aoki Houseki no Rinbukyoku"/>
    <x v="3"/>
    <n v="2011"/>
    <x v="2010"/>
    <x v="1"/>
    <s v="May"/>
    <x v="10"/>
    <x v="25"/>
    <x v="180"/>
    <x v="125"/>
    <x v="23"/>
    <x v="106"/>
    <x v="623"/>
    <m/>
    <m/>
    <m/>
    <m/>
    <m/>
    <m/>
  </r>
  <r>
    <s v="The Legend of Heroes: Trails in the Sky Second Chapter"/>
    <x v="16"/>
    <n v="2007"/>
    <x v="7907"/>
    <x v="5"/>
    <s v="Dec"/>
    <x v="3"/>
    <x v="251"/>
    <x v="180"/>
    <x v="125"/>
    <x v="23"/>
    <x v="106"/>
    <x v="623"/>
    <m/>
    <m/>
    <m/>
    <m/>
    <m/>
    <m/>
  </r>
  <r>
    <s v="Zero Escape: Zero Time Dilemma"/>
    <x v="22"/>
    <n v="2016"/>
    <x v="5126"/>
    <x v="8"/>
    <s v="Mar"/>
    <x v="10"/>
    <x v="389"/>
    <x v="396"/>
    <x v="125"/>
    <x v="64"/>
    <x v="145"/>
    <x v="623"/>
    <n v="83"/>
    <n v="31"/>
    <n v="8.3000000000000007"/>
    <n v="116"/>
    <s v="Spike Chunsoft, Chime"/>
    <s v="M"/>
  </r>
  <r>
    <s v="Bionicle Heroes"/>
    <x v="3"/>
    <n v="2006"/>
    <x v="5148"/>
    <x v="20"/>
    <s v="Apr"/>
    <x v="6"/>
    <x v="21"/>
    <x v="383"/>
    <x v="125"/>
    <x v="58"/>
    <x v="106"/>
    <x v="623"/>
    <n v="72"/>
    <n v="11"/>
    <n v="6.4"/>
    <n v="15"/>
    <s v="Amaze Entertainment"/>
    <s v="T"/>
  </r>
  <r>
    <s v="Mystic Heroes"/>
    <x v="6"/>
    <n v="2002"/>
    <x v="2458"/>
    <x v="13"/>
    <s v="Sep"/>
    <x v="8"/>
    <x v="48"/>
    <x v="396"/>
    <x v="287"/>
    <x v="58"/>
    <x v="145"/>
    <x v="623"/>
    <n v="67"/>
    <n v="7"/>
    <n v="8.6"/>
    <n v="14"/>
    <s v="Koei"/>
    <s v="T"/>
  </r>
  <r>
    <s v="Tron 2.0: Killer App"/>
    <x v="8"/>
    <n v="2004"/>
    <x v="7908"/>
    <x v="0"/>
    <s v="Aug"/>
    <x v="8"/>
    <x v="32"/>
    <x v="393"/>
    <x v="287"/>
    <x v="58"/>
    <x v="106"/>
    <x v="623"/>
    <n v="68"/>
    <n v="16"/>
    <s v="tbd"/>
    <m/>
    <s v="Digital Eclipse"/>
    <s v="E"/>
  </r>
  <r>
    <s v="Jurassic Park III: Park Builder"/>
    <x v="8"/>
    <n v="2001"/>
    <x v="7909"/>
    <x v="16"/>
    <s v="Sep"/>
    <x v="7"/>
    <x v="14"/>
    <x v="393"/>
    <x v="287"/>
    <x v="58"/>
    <x v="106"/>
    <x v="623"/>
    <n v="65"/>
    <n v="5"/>
    <n v="8"/>
    <n v="5"/>
    <s v="Konami"/>
    <s v="E"/>
  </r>
  <r>
    <s v="Unchained Blades "/>
    <x v="16"/>
    <n v="2011"/>
    <x v="4026"/>
    <x v="32"/>
    <s v="Jan"/>
    <x v="3"/>
    <x v="242"/>
    <x v="180"/>
    <x v="125"/>
    <x v="23"/>
    <x v="106"/>
    <x v="623"/>
    <n v="61"/>
    <n v="8"/>
    <n v="7.5"/>
    <n v="15"/>
    <s v="FuRyu"/>
    <s v="T"/>
  </r>
  <r>
    <s v="NHL Legacy"/>
    <x v="4"/>
    <n v="2015"/>
    <x v="4600"/>
    <x v="7"/>
    <s v="Mar"/>
    <x v="8"/>
    <x v="7"/>
    <x v="383"/>
    <x v="125"/>
    <x v="58"/>
    <x v="145"/>
    <x v="623"/>
    <m/>
    <m/>
    <m/>
    <m/>
    <m/>
    <m/>
  </r>
  <r>
    <s v="Rurouni Kenshin: Meiji Kenkaku Romantan Saisen"/>
    <x v="16"/>
    <n v="2011"/>
    <x v="5347"/>
    <x v="18"/>
    <s v="Mar"/>
    <x v="9"/>
    <x v="25"/>
    <x v="180"/>
    <x v="125"/>
    <x v="23"/>
    <x v="106"/>
    <x v="623"/>
    <m/>
    <m/>
    <m/>
    <m/>
    <m/>
    <m/>
  </r>
  <r>
    <s v="Santa Claus Is Comin' to Town!"/>
    <x v="3"/>
    <n v="2011"/>
    <x v="7174"/>
    <x v="34"/>
    <s v="Dec"/>
    <x v="4"/>
    <x v="67"/>
    <x v="383"/>
    <x v="125"/>
    <x v="58"/>
    <x v="106"/>
    <x v="623"/>
    <m/>
    <m/>
    <m/>
    <m/>
    <m/>
    <m/>
  </r>
  <r>
    <s v="Disney Infinity 2.0: Marvel Super Heroes"/>
    <x v="22"/>
    <n v="2015"/>
    <x v="7419"/>
    <x v="19"/>
    <s v="Sep"/>
    <x v="8"/>
    <x v="32"/>
    <x v="180"/>
    <x v="300"/>
    <x v="58"/>
    <x v="145"/>
    <x v="623"/>
    <m/>
    <m/>
    <m/>
    <m/>
    <m/>
    <m/>
  </r>
  <r>
    <s v="Octomania"/>
    <x v="0"/>
    <n v="2007"/>
    <x v="324"/>
    <x v="21"/>
    <s v="Nov"/>
    <x v="4"/>
    <x v="162"/>
    <x v="383"/>
    <x v="125"/>
    <x v="58"/>
    <x v="106"/>
    <x v="623"/>
    <n v="66"/>
    <n v="9"/>
    <s v="tbd"/>
    <m/>
    <s v="Compile Heart"/>
    <s v="E"/>
  </r>
  <r>
    <s v="Godzilla (2014)"/>
    <x v="5"/>
    <n v="2014"/>
    <x v="7910"/>
    <x v="22"/>
    <s v="Jul"/>
    <x v="8"/>
    <x v="25"/>
    <x v="180"/>
    <x v="125"/>
    <x v="23"/>
    <x v="106"/>
    <x v="623"/>
    <m/>
    <m/>
    <m/>
    <m/>
    <m/>
    <m/>
  </r>
  <r>
    <s v="Code Geass: Hangyaku no Lelouch - Lost Colors"/>
    <x v="6"/>
    <n v="2008"/>
    <x v="7911"/>
    <x v="27"/>
    <s v="Mar"/>
    <x v="10"/>
    <x v="25"/>
    <x v="180"/>
    <x v="125"/>
    <x v="23"/>
    <x v="106"/>
    <x v="623"/>
    <m/>
    <m/>
    <m/>
    <m/>
    <m/>
    <m/>
  </r>
  <r>
    <s v="Showtime Championship Boxing"/>
    <x v="0"/>
    <n v="2007"/>
    <x v="7912"/>
    <x v="4"/>
    <s v="Aug"/>
    <x v="9"/>
    <x v="84"/>
    <x v="383"/>
    <x v="125"/>
    <x v="58"/>
    <x v="106"/>
    <x v="623"/>
    <n v="35"/>
    <n v="7"/>
    <n v="4.7"/>
    <n v="10"/>
    <s v="Nikitova Games"/>
    <s v="E10+"/>
  </r>
  <r>
    <s v="LEGO Bionicle"/>
    <x v="8"/>
    <n v="2001"/>
    <x v="2255"/>
    <x v="9"/>
    <s v="Jul"/>
    <x v="1"/>
    <x v="134"/>
    <x v="393"/>
    <x v="287"/>
    <x v="58"/>
    <x v="106"/>
    <x v="623"/>
    <m/>
    <m/>
    <s v="tbd"/>
    <m/>
    <s v="Saffire"/>
    <s v="E"/>
  </r>
  <r>
    <s v="Ansatsu Kyoushitsu: Assassin Ikusei Keikaku!!"/>
    <x v="10"/>
    <n v="2016"/>
    <x v="3623"/>
    <x v="23"/>
    <s v="Jun"/>
    <x v="8"/>
    <x v="25"/>
    <x v="180"/>
    <x v="125"/>
    <x v="23"/>
    <x v="106"/>
    <x v="623"/>
    <m/>
    <m/>
    <m/>
    <m/>
    <m/>
    <m/>
  </r>
  <r>
    <s v="Power Shovel"/>
    <x v="12"/>
    <n v="2000"/>
    <x v="1815"/>
    <x v="0"/>
    <s v="Aug"/>
    <x v="8"/>
    <x v="40"/>
    <x v="396"/>
    <x v="287"/>
    <x v="58"/>
    <x v="106"/>
    <x v="623"/>
    <m/>
    <m/>
    <m/>
    <m/>
    <m/>
    <m/>
  </r>
  <r>
    <s v="Bomberman Land"/>
    <x v="16"/>
    <n v="2007"/>
    <x v="6660"/>
    <x v="26"/>
    <s v="Jun"/>
    <x v="5"/>
    <x v="123"/>
    <x v="383"/>
    <x v="125"/>
    <x v="58"/>
    <x v="106"/>
    <x v="623"/>
    <n v="55"/>
    <n v="14"/>
    <n v="7.8"/>
    <n v="4"/>
    <s v="Racjin"/>
    <s v="E"/>
  </r>
  <r>
    <s v="A llI S.V.: A Ressha de Gyoukou 3 Super Version"/>
    <x v="7"/>
    <n v="1995"/>
    <x v="7913"/>
    <x v="14"/>
    <s v="Jul"/>
    <x v="7"/>
    <x v="415"/>
    <x v="180"/>
    <x v="125"/>
    <x v="23"/>
    <x v="106"/>
    <x v="623"/>
    <m/>
    <m/>
    <m/>
    <m/>
    <m/>
    <m/>
  </r>
  <r>
    <s v="My Pet Chimp"/>
    <x v="3"/>
    <n v="2010"/>
    <x v="4197"/>
    <x v="33"/>
    <s v="Oct"/>
    <x v="7"/>
    <x v="11"/>
    <x v="383"/>
    <x v="125"/>
    <x v="58"/>
    <x v="106"/>
    <x v="623"/>
    <m/>
    <m/>
    <s v="tbd"/>
    <m/>
    <s v="505 Games"/>
    <s v="E"/>
  </r>
  <r>
    <s v="Generator Rex: Agent of Providence"/>
    <x v="4"/>
    <n v="2011"/>
    <x v="7914"/>
    <x v="3"/>
    <s v="Oct"/>
    <x v="8"/>
    <x v="4"/>
    <x v="268"/>
    <x v="45"/>
    <x v="58"/>
    <x v="106"/>
    <x v="623"/>
    <m/>
    <m/>
    <n v="4"/>
    <n v="6"/>
    <s v="Virtuos"/>
    <s v="E10+"/>
  </r>
  <r>
    <s v="Chrysler Classic Racing"/>
    <x v="0"/>
    <n v="2008"/>
    <x v="5821"/>
    <x v="8"/>
    <s v="Sep"/>
    <x v="2"/>
    <x v="74"/>
    <x v="383"/>
    <x v="125"/>
    <x v="58"/>
    <x v="106"/>
    <x v="623"/>
    <n v="40"/>
    <n v="4"/>
    <s v="tbd"/>
    <m/>
    <s v="Extra Mile Studios"/>
    <s v="E"/>
  </r>
  <r>
    <s v="Spy Games: Elevator Mission"/>
    <x v="0"/>
    <n v="2007"/>
    <x v="3960"/>
    <x v="28"/>
    <s v="Dec"/>
    <x v="6"/>
    <x v="406"/>
    <x v="383"/>
    <x v="125"/>
    <x v="58"/>
    <x v="106"/>
    <x v="623"/>
    <m/>
    <m/>
    <s v="tbd"/>
    <m/>
    <s v="Tommo"/>
    <s v="T"/>
  </r>
  <r>
    <s v="The Book of Unwritten Tales: The Critter Chronicles"/>
    <x v="14"/>
    <n v="2011"/>
    <x v="1360"/>
    <x v="7"/>
    <s v="Feb"/>
    <x v="8"/>
    <x v="416"/>
    <x v="180"/>
    <x v="300"/>
    <x v="58"/>
    <x v="145"/>
    <x v="623"/>
    <m/>
    <m/>
    <m/>
    <m/>
    <m/>
    <m/>
  </r>
  <r>
    <s v="Steins;Gate"/>
    <x v="5"/>
    <n v="2012"/>
    <x v="3418"/>
    <x v="22"/>
    <s v="Jul"/>
    <x v="10"/>
    <x v="148"/>
    <x v="365"/>
    <x v="287"/>
    <x v="64"/>
    <x v="145"/>
    <x v="623"/>
    <n v="83"/>
    <n v="8"/>
    <n v="8.6999999999999993"/>
    <n v="51"/>
    <s v="Nitro+"/>
    <s v="M"/>
  </r>
  <r>
    <s v="Nights of Azure"/>
    <x v="9"/>
    <n v="2015"/>
    <x v="3918"/>
    <x v="21"/>
    <s v="Dec"/>
    <x v="8"/>
    <x v="48"/>
    <x v="396"/>
    <x v="287"/>
    <x v="58"/>
    <x v="145"/>
    <x v="623"/>
    <n v="67"/>
    <n v="40"/>
    <n v="7.6"/>
    <n v="71"/>
    <s v="Gust"/>
    <s v="T"/>
  </r>
  <r>
    <s v="Strike Force Bowling"/>
    <x v="19"/>
    <n v="2005"/>
    <x v="4760"/>
    <x v="23"/>
    <s v="Mar"/>
    <x v="0"/>
    <x v="67"/>
    <x v="268"/>
    <x v="45"/>
    <x v="58"/>
    <x v="106"/>
    <x v="623"/>
    <n v="47"/>
    <n v="4"/>
    <s v="tbd"/>
    <m/>
    <s v="Crave"/>
    <s v="E"/>
  </r>
  <r>
    <s v="Age of Empires Online"/>
    <x v="14"/>
    <n v="2011"/>
    <x v="149"/>
    <x v="26"/>
    <s v="May"/>
    <x v="11"/>
    <x v="1"/>
    <x v="365"/>
    <x v="203"/>
    <x v="58"/>
    <x v="145"/>
    <x v="623"/>
    <n v="70"/>
    <n v="44"/>
    <n v="5.6"/>
    <n v="186"/>
    <s v="Gas Powered Games"/>
    <s v="E10+"/>
  </r>
  <r>
    <s v="Earth Defense Force 2017 Portable"/>
    <x v="22"/>
    <n v="2012"/>
    <x v="2148"/>
    <x v="6"/>
    <s v="Feb"/>
    <x v="8"/>
    <x v="58"/>
    <x v="180"/>
    <x v="125"/>
    <x v="23"/>
    <x v="106"/>
    <x v="623"/>
    <n v="68"/>
    <n v="36"/>
    <n v="7.9"/>
    <n v="31"/>
    <s v="Sandlot"/>
    <s v="T"/>
  </r>
  <r>
    <s v="Atelier Iris 2: The Azoth Of Destiny"/>
    <x v="6"/>
    <n v="2005"/>
    <x v="7915"/>
    <x v="14"/>
    <s v="Nov"/>
    <x v="3"/>
    <x v="48"/>
    <x v="396"/>
    <x v="287"/>
    <x v="58"/>
    <x v="145"/>
    <x v="623"/>
    <n v="68"/>
    <n v="34"/>
    <n v="7.8"/>
    <n v="14"/>
    <s v="Gust"/>
    <s v="E10+"/>
  </r>
  <r>
    <s v="Spy Fox in Dry Cereal"/>
    <x v="0"/>
    <n v="2008"/>
    <x v="689"/>
    <x v="26"/>
    <s v="Jul"/>
    <x v="10"/>
    <x v="35"/>
    <x v="383"/>
    <x v="125"/>
    <x v="58"/>
    <x v="106"/>
    <x v="623"/>
    <m/>
    <m/>
    <s v="tbd"/>
    <m/>
    <s v="Humongous Entertainment, Mistic Software"/>
    <s v="E"/>
  </r>
  <r>
    <s v="There"/>
    <x v="12"/>
    <n v="2002"/>
    <x v="7916"/>
    <x v="26"/>
    <s v="Mar"/>
    <x v="7"/>
    <x v="52"/>
    <x v="396"/>
    <x v="287"/>
    <x v="58"/>
    <x v="106"/>
    <x v="623"/>
    <m/>
    <m/>
    <m/>
    <m/>
    <m/>
    <m/>
  </r>
  <r>
    <s v="Tokimeki no Houkago"/>
    <x v="12"/>
    <n v="1998"/>
    <x v="7917"/>
    <x v="33"/>
    <s v="Jun"/>
    <x v="5"/>
    <x v="14"/>
    <x v="180"/>
    <x v="125"/>
    <x v="23"/>
    <x v="106"/>
    <x v="623"/>
    <m/>
    <m/>
    <m/>
    <m/>
    <m/>
    <m/>
  </r>
  <r>
    <s v="Championship Surfer"/>
    <x v="12"/>
    <n v="2000"/>
    <x v="379"/>
    <x v="25"/>
    <s v="Jun"/>
    <x v="0"/>
    <x v="140"/>
    <x v="396"/>
    <x v="287"/>
    <x v="58"/>
    <x v="106"/>
    <x v="623"/>
    <n v="57"/>
    <n v="5"/>
    <s v="tbd"/>
    <m/>
    <s v="Krome Studios"/>
    <s v="E"/>
  </r>
  <r>
    <s v="Zumba Fitness Core"/>
    <x v="0"/>
    <n v="2012"/>
    <x v="7918"/>
    <x v="2"/>
    <s v="Apr"/>
    <x v="5"/>
    <x v="11"/>
    <x v="180"/>
    <x v="297"/>
    <x v="58"/>
    <x v="145"/>
    <x v="623"/>
    <m/>
    <m/>
    <s v="tbd"/>
    <m/>
    <s v="Zoe Mode"/>
    <s v="E10+"/>
  </r>
  <r>
    <s v="Lego Batman 3: Beyond Gotham"/>
    <x v="14"/>
    <n v="2014"/>
    <x v="7919"/>
    <x v="12"/>
    <s v="May"/>
    <x v="8"/>
    <x v="19"/>
    <x v="180"/>
    <x v="297"/>
    <x v="58"/>
    <x v="106"/>
    <x v="623"/>
    <m/>
    <m/>
    <n v="6.8"/>
    <n v="21"/>
    <s v="TT Games"/>
    <s v="E10+"/>
  </r>
  <r>
    <s v="Di-Gata Defenders"/>
    <x v="3"/>
    <n v="2008"/>
    <x v="4608"/>
    <x v="23"/>
    <s v="Oct"/>
    <x v="3"/>
    <x v="102"/>
    <x v="383"/>
    <x v="125"/>
    <x v="58"/>
    <x v="106"/>
    <x v="623"/>
    <m/>
    <m/>
    <s v="tbd"/>
    <m/>
    <s v="Mystic Software"/>
    <s v="E"/>
  </r>
  <r>
    <s v="Monster Garage"/>
    <x v="13"/>
    <n v="2004"/>
    <x v="6769"/>
    <x v="24"/>
    <s v="Nov"/>
    <x v="11"/>
    <x v="59"/>
    <x v="268"/>
    <x v="45"/>
    <x v="58"/>
    <x v="106"/>
    <x v="623"/>
    <n v="38"/>
    <n v="5"/>
    <s v="tbd"/>
    <m/>
    <s v="Activision Value"/>
    <s v="T"/>
  </r>
  <r>
    <s v="ZhuZhu Pets: Quest for Zhu"/>
    <x v="3"/>
    <n v="2011"/>
    <x v="7920"/>
    <x v="10"/>
    <s v="Aug"/>
    <x v="5"/>
    <x v="4"/>
    <x v="383"/>
    <x v="125"/>
    <x v="58"/>
    <x v="106"/>
    <x v="623"/>
    <m/>
    <m/>
    <s v="tbd"/>
    <m/>
    <m/>
    <m/>
  </r>
  <r>
    <s v="Akai Katana Shin"/>
    <x v="4"/>
    <n v="2011"/>
    <x v="2538"/>
    <x v="20"/>
    <s v="Aug"/>
    <x v="6"/>
    <x v="360"/>
    <x v="393"/>
    <x v="125"/>
    <x v="62"/>
    <x v="106"/>
    <x v="623"/>
    <m/>
    <m/>
    <m/>
    <m/>
    <m/>
    <m/>
  </r>
  <r>
    <s v="A-Train: City Simulator"/>
    <x v="10"/>
    <n v="2014"/>
    <x v="7921"/>
    <x v="15"/>
    <s v="Mar"/>
    <x v="7"/>
    <x v="239"/>
    <x v="180"/>
    <x v="125"/>
    <x v="23"/>
    <x v="106"/>
    <x v="623"/>
    <n v="65"/>
    <n v="4"/>
    <s v="tbd"/>
    <m/>
    <s v="Artdink"/>
    <s v="E10+"/>
  </r>
  <r>
    <s v="Tecmo Classic Arcade"/>
    <x v="13"/>
    <n v="2005"/>
    <x v="2415"/>
    <x v="24"/>
    <s v="Dec"/>
    <x v="5"/>
    <x v="1"/>
    <x v="268"/>
    <x v="45"/>
    <x v="58"/>
    <x v="106"/>
    <x v="623"/>
    <n v="55"/>
    <n v="26"/>
    <s v="tbd"/>
    <m/>
    <s v="Tecmo"/>
    <s v="E"/>
  </r>
  <r>
    <s v="2 Games in 1: Sonic Pinball Party &amp; Columns Crown"/>
    <x v="8"/>
    <n v="2005"/>
    <x v="7922"/>
    <x v="14"/>
    <s v="Dec"/>
    <x v="5"/>
    <x v="8"/>
    <x v="393"/>
    <x v="287"/>
    <x v="58"/>
    <x v="106"/>
    <x v="623"/>
    <m/>
    <m/>
    <m/>
    <m/>
    <m/>
    <m/>
  </r>
  <r>
    <s v="Mad Maestro!"/>
    <x v="6"/>
    <n v="2001"/>
    <x v="7923"/>
    <x v="21"/>
    <s v="Oct"/>
    <x v="5"/>
    <x v="21"/>
    <x v="396"/>
    <x v="287"/>
    <x v="58"/>
    <x v="145"/>
    <x v="623"/>
    <m/>
    <m/>
    <m/>
    <m/>
    <m/>
    <m/>
  </r>
  <r>
    <s v="Densha De Go! 3 Tsuukinhen"/>
    <x v="6"/>
    <n v="2001"/>
    <x v="6572"/>
    <x v="13"/>
    <s v="Jun"/>
    <x v="7"/>
    <x v="94"/>
    <x v="180"/>
    <x v="125"/>
    <x v="23"/>
    <x v="106"/>
    <x v="623"/>
    <m/>
    <m/>
    <m/>
    <m/>
    <m/>
    <m/>
  </r>
  <r>
    <s v="Biker Mice From Mars"/>
    <x v="6"/>
    <n v="2006"/>
    <x v="7924"/>
    <x v="34"/>
    <s v="Sep"/>
    <x v="2"/>
    <x v="102"/>
    <x v="396"/>
    <x v="287"/>
    <x v="58"/>
    <x v="145"/>
    <x v="623"/>
    <n v="27"/>
    <n v="4"/>
    <s v="tbd"/>
    <m/>
    <s v="Creat Studios"/>
    <s v="E10+"/>
  </r>
  <r>
    <s v="From The Abyss"/>
    <x v="3"/>
    <n v="2008"/>
    <x v="7925"/>
    <x v="1"/>
    <s v="Aug"/>
    <x v="3"/>
    <x v="125"/>
    <x v="383"/>
    <x v="125"/>
    <x v="58"/>
    <x v="106"/>
    <x v="623"/>
    <n v="59"/>
    <n v="9"/>
    <n v="8"/>
    <n v="5"/>
    <s v="Sonic Powered"/>
    <s v="E"/>
  </r>
  <r>
    <s v="Jewel Quest IV: Heritage"/>
    <x v="3"/>
    <n v="2011"/>
    <x v="7926"/>
    <x v="14"/>
    <s v="Apr"/>
    <x v="4"/>
    <x v="417"/>
    <x v="180"/>
    <x v="300"/>
    <x v="58"/>
    <x v="145"/>
    <x v="623"/>
    <m/>
    <m/>
    <s v="tbd"/>
    <m/>
    <s v="Engine Software"/>
    <s v="E"/>
  </r>
  <r>
    <s v="Daito Giken Koushiki Pachi-Slot Simulator: Ossu! Banchou Portable"/>
    <x v="16"/>
    <n v="2006"/>
    <x v="300"/>
    <x v="27"/>
    <s v="Feb"/>
    <x v="5"/>
    <x v="345"/>
    <x v="180"/>
    <x v="125"/>
    <x v="23"/>
    <x v="106"/>
    <x v="623"/>
    <m/>
    <m/>
    <m/>
    <m/>
    <m/>
    <m/>
  </r>
  <r>
    <s v="Sudoku Ball Detective"/>
    <x v="3"/>
    <n v="2009"/>
    <x v="2853"/>
    <x v="8"/>
    <s v="Oct"/>
    <x v="4"/>
    <x v="289"/>
    <x v="383"/>
    <x v="125"/>
    <x v="58"/>
    <x v="106"/>
    <x v="623"/>
    <n v="54"/>
    <n v="6"/>
    <s v="tbd"/>
    <m/>
    <s v="Whitebear"/>
    <s v="E10+"/>
  </r>
  <r>
    <s v="The LEGO Movie Videogame"/>
    <x v="14"/>
    <n v="2014"/>
    <x v="7927"/>
    <x v="26"/>
    <s v="Mar"/>
    <x v="8"/>
    <x v="19"/>
    <x v="324"/>
    <x v="203"/>
    <x v="58"/>
    <x v="106"/>
    <x v="623"/>
    <n v="68"/>
    <n v="7"/>
    <n v="6.8"/>
    <n v="33"/>
    <s v="TT Games"/>
    <s v="E10+"/>
  </r>
  <r>
    <s v="DuckTales: Remastered"/>
    <x v="18"/>
    <n v="2013"/>
    <x v="5844"/>
    <x v="17"/>
    <s v="Sep"/>
    <x v="8"/>
    <x v="12"/>
    <x v="383"/>
    <x v="125"/>
    <x v="58"/>
    <x v="145"/>
    <x v="623"/>
    <n v="76"/>
    <n v="10"/>
    <n v="7.9"/>
    <n v="100"/>
    <s v="WayForward"/>
    <s v="E"/>
  </r>
  <r>
    <s v="Giants: Citizen Kabuto"/>
    <x v="6"/>
    <n v="2001"/>
    <x v="4405"/>
    <x v="14"/>
    <s v="May"/>
    <x v="6"/>
    <x v="117"/>
    <x v="396"/>
    <x v="287"/>
    <x v="58"/>
    <x v="145"/>
    <x v="623"/>
    <n v="79"/>
    <n v="15"/>
    <n v="6.9"/>
    <n v="8"/>
    <s v="Digital Mayhem"/>
    <s v="T"/>
  </r>
  <r>
    <s v="Steins;Gate"/>
    <x v="4"/>
    <n v="2009"/>
    <x v="7928"/>
    <x v="27"/>
    <s v="Dec"/>
    <x v="10"/>
    <x v="357"/>
    <x v="180"/>
    <x v="125"/>
    <x v="23"/>
    <x v="106"/>
    <x v="623"/>
    <m/>
    <m/>
    <m/>
    <m/>
    <m/>
    <m/>
  </r>
  <r>
    <s v="Crayon Shin-chan: Arashi o Yobu Kasukabe Eiga Stars!"/>
    <x v="10"/>
    <n v="2014"/>
    <x v="228"/>
    <x v="34"/>
    <s v="Feb"/>
    <x v="10"/>
    <x v="25"/>
    <x v="180"/>
    <x v="125"/>
    <x v="23"/>
    <x v="106"/>
    <x v="623"/>
    <m/>
    <m/>
    <m/>
    <m/>
    <m/>
    <m/>
  </r>
  <r>
    <s v="Star Wars Knights of the Old Republic II: The Sith Lords"/>
    <x v="14"/>
    <n v="2005"/>
    <x v="2147"/>
    <x v="9"/>
    <s v="Nov"/>
    <x v="3"/>
    <x v="18"/>
    <x v="365"/>
    <x v="203"/>
    <x v="58"/>
    <x v="145"/>
    <x v="623"/>
    <m/>
    <m/>
    <m/>
    <m/>
    <m/>
    <m/>
  </r>
  <r>
    <s v="MX vs. ATV Supercross"/>
    <x v="4"/>
    <n v="2014"/>
    <x v="7929"/>
    <x v="15"/>
    <s v="Jun"/>
    <x v="2"/>
    <x v="128"/>
    <x v="396"/>
    <x v="287"/>
    <x v="58"/>
    <x v="145"/>
    <x v="623"/>
    <n v="48"/>
    <n v="10"/>
    <n v="4.8"/>
    <n v="14"/>
    <s v="Nordic Games Publishing"/>
    <s v="E"/>
  </r>
  <r>
    <s v="Grand Kingdom"/>
    <x v="22"/>
    <n v="2015"/>
    <x v="2763"/>
    <x v="2"/>
    <s v="Apr"/>
    <x v="3"/>
    <x v="131"/>
    <x v="365"/>
    <x v="45"/>
    <x v="57"/>
    <x v="145"/>
    <x v="623"/>
    <n v="76"/>
    <n v="11"/>
    <n v="8.8000000000000007"/>
    <n v="33"/>
    <s v="Spike Chunsoft"/>
    <s v="T"/>
  </r>
  <r>
    <s v="Risen 3: Titan Lords"/>
    <x v="9"/>
    <n v="2015"/>
    <x v="7112"/>
    <x v="14"/>
    <s v="Jan"/>
    <x v="3"/>
    <x v="41"/>
    <x v="180"/>
    <x v="300"/>
    <x v="58"/>
    <x v="145"/>
    <x v="623"/>
    <m/>
    <m/>
    <m/>
    <m/>
    <m/>
    <m/>
  </r>
  <r>
    <s v="Guilty Gear XX Accent Core Plus"/>
    <x v="6"/>
    <n v="2008"/>
    <x v="2196"/>
    <x v="16"/>
    <s v="Dec"/>
    <x v="9"/>
    <x v="148"/>
    <x v="396"/>
    <x v="287"/>
    <x v="58"/>
    <x v="145"/>
    <x v="623"/>
    <m/>
    <m/>
    <n v="8"/>
    <n v="7"/>
    <s v="Arc System Works"/>
    <s v="T"/>
  </r>
  <r>
    <s v="LEGO Batman: The Videogame"/>
    <x v="14"/>
    <n v="2008"/>
    <x v="757"/>
    <x v="7"/>
    <s v="Dec"/>
    <x v="8"/>
    <x v="19"/>
    <x v="324"/>
    <x v="298"/>
    <x v="58"/>
    <x v="145"/>
    <x v="623"/>
    <n v="80"/>
    <n v="15"/>
    <n v="7.8"/>
    <n v="61"/>
    <s v="Traveller's Tales"/>
    <s v="E10+"/>
  </r>
  <r>
    <s v="Alone in the Dark"/>
    <x v="6"/>
    <n v="2008"/>
    <x v="7930"/>
    <x v="13"/>
    <s v="Jul"/>
    <x v="10"/>
    <x v="10"/>
    <x v="396"/>
    <x v="287"/>
    <x v="58"/>
    <x v="145"/>
    <x v="623"/>
    <n v="47"/>
    <n v="10"/>
    <n v="5.4"/>
    <n v="24"/>
    <s v="Hydravision"/>
    <s v="M"/>
  </r>
  <r>
    <s v="Muppets Party Cruise"/>
    <x v="6"/>
    <n v="2003"/>
    <x v="3612"/>
    <x v="8"/>
    <s v="Feb"/>
    <x v="5"/>
    <x v="71"/>
    <x v="396"/>
    <x v="287"/>
    <x v="58"/>
    <x v="145"/>
    <x v="623"/>
    <n v="61"/>
    <n v="11"/>
    <n v="8"/>
    <n v="6"/>
    <s v="Mass Media"/>
    <s v="E"/>
  </r>
  <r>
    <s v="Higurashi Daybreak Portable"/>
    <x v="16"/>
    <n v="2008"/>
    <x v="4706"/>
    <x v="11"/>
    <s v="Oct"/>
    <x v="10"/>
    <x v="79"/>
    <x v="180"/>
    <x v="125"/>
    <x v="23"/>
    <x v="106"/>
    <x v="623"/>
    <m/>
    <m/>
    <m/>
    <m/>
    <m/>
    <m/>
  </r>
  <r>
    <s v="Shonen Jump's One Piece: Grand Battle"/>
    <x v="19"/>
    <n v="2005"/>
    <x v="7931"/>
    <x v="22"/>
    <s v="Jan"/>
    <x v="9"/>
    <x v="25"/>
    <x v="268"/>
    <x v="45"/>
    <x v="58"/>
    <x v="106"/>
    <x v="623"/>
    <m/>
    <m/>
    <m/>
    <m/>
    <m/>
    <m/>
  </r>
  <r>
    <s v="Transformer: Rise of the Dark Spark"/>
    <x v="18"/>
    <n v="2014"/>
    <x v="7194"/>
    <x v="7"/>
    <s v="Dec"/>
    <x v="8"/>
    <x v="4"/>
    <x v="393"/>
    <x v="45"/>
    <x v="58"/>
    <x v="145"/>
    <x v="623"/>
    <m/>
    <m/>
    <m/>
    <m/>
    <m/>
    <m/>
  </r>
  <r>
    <s v="Barbie Horse Adventures: Wild Horse Rescue"/>
    <x v="13"/>
    <n v="2003"/>
    <x v="7932"/>
    <x v="29"/>
    <s v="Aug"/>
    <x v="0"/>
    <x v="23"/>
    <x v="268"/>
    <x v="45"/>
    <x v="58"/>
    <x v="106"/>
    <x v="623"/>
    <m/>
    <m/>
    <m/>
    <m/>
    <m/>
    <m/>
  </r>
  <r>
    <s v="Blast Lacrosse"/>
    <x v="12"/>
    <n v="2001"/>
    <x v="7550"/>
    <x v="21"/>
    <s v="Mar"/>
    <x v="0"/>
    <x v="30"/>
    <x v="396"/>
    <x v="287"/>
    <x v="58"/>
    <x v="106"/>
    <x v="623"/>
    <m/>
    <m/>
    <m/>
    <m/>
    <m/>
    <m/>
  </r>
  <r>
    <s v="Kikou Heidan J-Phoenix"/>
    <x v="6"/>
    <n v="2001"/>
    <x v="7933"/>
    <x v="28"/>
    <s v="Feb"/>
    <x v="8"/>
    <x v="152"/>
    <x v="180"/>
    <x v="125"/>
    <x v="23"/>
    <x v="106"/>
    <x v="623"/>
    <m/>
    <m/>
    <m/>
    <m/>
    <m/>
    <m/>
  </r>
  <r>
    <s v="Backyard NFL Football '10"/>
    <x v="6"/>
    <n v="2009"/>
    <x v="7934"/>
    <x v="29"/>
    <s v="Oct"/>
    <x v="0"/>
    <x v="10"/>
    <x v="396"/>
    <x v="287"/>
    <x v="58"/>
    <x v="145"/>
    <x v="623"/>
    <m/>
    <m/>
    <m/>
    <m/>
    <m/>
    <m/>
  </r>
  <r>
    <s v="DreamWorks Super Star Kartz"/>
    <x v="4"/>
    <n v="2011"/>
    <x v="2510"/>
    <x v="29"/>
    <s v="Jan"/>
    <x v="2"/>
    <x v="4"/>
    <x v="268"/>
    <x v="45"/>
    <x v="58"/>
    <x v="106"/>
    <x v="623"/>
    <m/>
    <m/>
    <s v="tbd"/>
    <m/>
    <s v="Activision"/>
    <s v="E"/>
  </r>
  <r>
    <s v="Earth Defense Force 4.1: The Shadow of New Despair"/>
    <x v="9"/>
    <n v="2015"/>
    <x v="2154"/>
    <x v="27"/>
    <s v="Feb"/>
    <x v="6"/>
    <x v="150"/>
    <x v="396"/>
    <x v="287"/>
    <x v="58"/>
    <x v="145"/>
    <x v="623"/>
    <n v="64"/>
    <n v="40"/>
    <n v="7.9"/>
    <n v="51"/>
    <s v="Sandlot"/>
    <s v="M"/>
  </r>
  <r>
    <s v="Legend of Kay"/>
    <x v="3"/>
    <n v="2010"/>
    <x v="7729"/>
    <x v="11"/>
    <s v="Jan"/>
    <x v="8"/>
    <x v="271"/>
    <x v="383"/>
    <x v="125"/>
    <x v="58"/>
    <x v="106"/>
    <x v="623"/>
    <m/>
    <m/>
    <s v="tbd"/>
    <m/>
    <s v="Firehazard Studio"/>
    <s v="E"/>
  </r>
  <r>
    <s v="Shonen Jump's Shaman King: Legacy of the Spirits - Soaring Hawk/Sprinting Wolf"/>
    <x v="8"/>
    <n v="2005"/>
    <x v="140"/>
    <x v="14"/>
    <s v="Oct"/>
    <x v="8"/>
    <x v="14"/>
    <x v="393"/>
    <x v="287"/>
    <x v="58"/>
    <x v="106"/>
    <x v="623"/>
    <m/>
    <m/>
    <m/>
    <m/>
    <m/>
    <m/>
  </r>
  <r>
    <s v="Bubble Bobble: Old &amp; New"/>
    <x v="8"/>
    <n v="2002"/>
    <x v="7935"/>
    <x v="29"/>
    <s v="Jun"/>
    <x v="4"/>
    <x v="87"/>
    <x v="393"/>
    <x v="287"/>
    <x v="58"/>
    <x v="106"/>
    <x v="623"/>
    <m/>
    <m/>
    <m/>
    <m/>
    <m/>
    <m/>
  </r>
  <r>
    <s v="Speed"/>
    <x v="0"/>
    <n v="2010"/>
    <x v="7936"/>
    <x v="23"/>
    <s v="Jun"/>
    <x v="2"/>
    <x v="53"/>
    <x v="393"/>
    <x v="287"/>
    <x v="58"/>
    <x v="145"/>
    <x v="623"/>
    <m/>
    <m/>
    <s v="tbd"/>
    <m/>
    <s v="Zoo Games"/>
    <s v="E"/>
  </r>
  <r>
    <s v="Naruto Shippuden: Gekito Ninja Taisen! Special"/>
    <x v="0"/>
    <n v="2010"/>
    <x v="2099"/>
    <x v="1"/>
    <s v="Jan"/>
    <x v="9"/>
    <x v="197"/>
    <x v="180"/>
    <x v="125"/>
    <x v="23"/>
    <x v="106"/>
    <x v="623"/>
    <m/>
    <m/>
    <m/>
    <m/>
    <m/>
    <m/>
  </r>
  <r>
    <s v="Jissen Pachislot Secrets! Fist of the North Star F - Seikimatsu Kyuuseishu Densetsu"/>
    <x v="5"/>
    <n v="2012"/>
    <x v="7937"/>
    <x v="27"/>
    <s v="May"/>
    <x v="8"/>
    <x v="8"/>
    <x v="180"/>
    <x v="125"/>
    <x v="23"/>
    <x v="106"/>
    <x v="623"/>
    <m/>
    <m/>
    <m/>
    <m/>
    <m/>
    <m/>
  </r>
  <r>
    <s v="Kekkon: Marriage"/>
    <x v="23"/>
    <n v="1995"/>
    <x v="5550"/>
    <x v="22"/>
    <s v="Aug"/>
    <x v="10"/>
    <x v="269"/>
    <x v="180"/>
    <x v="125"/>
    <x v="23"/>
    <x v="106"/>
    <x v="623"/>
    <m/>
    <m/>
    <m/>
    <m/>
    <m/>
    <m/>
  </r>
  <r>
    <s v="KimiKiss"/>
    <x v="6"/>
    <n v="2006"/>
    <x v="6080"/>
    <x v="11"/>
    <s v="Feb"/>
    <x v="10"/>
    <x v="155"/>
    <x v="180"/>
    <x v="125"/>
    <x v="23"/>
    <x v="106"/>
    <x v="623"/>
    <m/>
    <m/>
    <m/>
    <m/>
    <m/>
    <m/>
  </r>
  <r>
    <s v="Nicola Kanshuu: Model * Oshare Audition 2"/>
    <x v="10"/>
    <n v="2011"/>
    <x v="7938"/>
    <x v="1"/>
    <s v="Jan"/>
    <x v="8"/>
    <x v="79"/>
    <x v="180"/>
    <x v="125"/>
    <x v="23"/>
    <x v="106"/>
    <x v="623"/>
    <m/>
    <m/>
    <m/>
    <m/>
    <m/>
    <m/>
  </r>
  <r>
    <s v="Cold Fear"/>
    <x v="13"/>
    <n v="2005"/>
    <x v="6582"/>
    <x v="10"/>
    <s v="Jun"/>
    <x v="8"/>
    <x v="5"/>
    <x v="268"/>
    <x v="45"/>
    <x v="58"/>
    <x v="106"/>
    <x v="623"/>
    <n v="71"/>
    <n v="41"/>
    <n v="7.6"/>
    <n v="20"/>
    <s v="Darkworks"/>
    <s v="M"/>
  </r>
  <r>
    <s v="Imagine: Gymnast"/>
    <x v="3"/>
    <n v="2008"/>
    <x v="5556"/>
    <x v="17"/>
    <s v="Dec"/>
    <x v="7"/>
    <x v="5"/>
    <x v="268"/>
    <x v="45"/>
    <x v="58"/>
    <x v="106"/>
    <x v="623"/>
    <m/>
    <m/>
    <s v="tbd"/>
    <m/>
    <s v="Ubisoft"/>
    <s v="E"/>
  </r>
  <r>
    <s v="Hisshou Pachinko*Pachi-Slot Kouryaku Series Portable Vol. 1: Shinseiki Evangelion - Tamashii no Kiseki"/>
    <x v="16"/>
    <n v="2010"/>
    <x v="7939"/>
    <x v="30"/>
    <s v="Nov"/>
    <x v="5"/>
    <x v="58"/>
    <x v="180"/>
    <x v="125"/>
    <x v="23"/>
    <x v="106"/>
    <x v="623"/>
    <m/>
    <m/>
    <m/>
    <m/>
    <m/>
    <m/>
  </r>
  <r>
    <s v="Challenge Me: Brain Puzzles"/>
    <x v="3"/>
    <n v="2009"/>
    <x v="5288"/>
    <x v="31"/>
    <s v="Aug"/>
    <x v="4"/>
    <x v="60"/>
    <x v="383"/>
    <x v="125"/>
    <x v="58"/>
    <x v="106"/>
    <x v="623"/>
    <n v="65"/>
    <n v="6"/>
    <s v="tbd"/>
    <m/>
    <s v="Oxygen Interactive"/>
    <s v="E"/>
  </r>
  <r>
    <s v="Shining Force Feather"/>
    <x v="3"/>
    <n v="2009"/>
    <x v="7940"/>
    <x v="20"/>
    <s v="Jun"/>
    <x v="11"/>
    <x v="8"/>
    <x v="180"/>
    <x v="125"/>
    <x v="23"/>
    <x v="106"/>
    <x v="623"/>
    <m/>
    <m/>
    <m/>
    <m/>
    <m/>
    <m/>
  </r>
  <r>
    <s v="The Technomancer"/>
    <x v="9"/>
    <n v="2016"/>
    <x v="7941"/>
    <x v="24"/>
    <s v="Sep"/>
    <x v="3"/>
    <x v="82"/>
    <x v="324"/>
    <x v="203"/>
    <x v="58"/>
    <x v="145"/>
    <x v="623"/>
    <n v="60"/>
    <n v="38"/>
    <n v="6.7"/>
    <n v="116"/>
    <s v="Spiders"/>
    <s v="M"/>
  </r>
  <r>
    <s v="Kurupoto Cool Cool Stars"/>
    <x v="3"/>
    <n v="2007"/>
    <x v="1493"/>
    <x v="25"/>
    <s v="Nov"/>
    <x v="8"/>
    <x v="200"/>
    <x v="383"/>
    <x v="125"/>
    <x v="58"/>
    <x v="106"/>
    <x v="623"/>
    <m/>
    <m/>
    <s v="tbd"/>
    <m/>
    <s v="Starfish SD"/>
    <s v="E"/>
  </r>
  <r>
    <s v="Attack on Titan (KOEI)"/>
    <x v="5"/>
    <n v="2016"/>
    <x v="2308"/>
    <x v="20"/>
    <s v="Mar"/>
    <x v="8"/>
    <x v="48"/>
    <x v="180"/>
    <x v="125"/>
    <x v="23"/>
    <x v="106"/>
    <x v="623"/>
    <m/>
    <m/>
    <m/>
    <m/>
    <m/>
    <m/>
  </r>
  <r>
    <s v="Cocoto Kart Racer"/>
    <x v="0"/>
    <n v="2008"/>
    <x v="988"/>
    <x v="28"/>
    <s v="Apr"/>
    <x v="2"/>
    <x v="230"/>
    <x v="383"/>
    <x v="125"/>
    <x v="58"/>
    <x v="106"/>
    <x v="623"/>
    <m/>
    <m/>
    <s v="tbd"/>
    <m/>
    <s v="Neko Entertainment"/>
    <s v="E"/>
  </r>
  <r>
    <s v="Mobile Suit Gundam 00: Gundam Meisters"/>
    <x v="6"/>
    <n v="2008"/>
    <x v="5530"/>
    <x v="12"/>
    <s v="Jul"/>
    <x v="8"/>
    <x v="25"/>
    <x v="180"/>
    <x v="125"/>
    <x v="23"/>
    <x v="106"/>
    <x v="623"/>
    <m/>
    <m/>
    <m/>
    <m/>
    <m/>
    <m/>
  </r>
  <r>
    <s v="Imagine: Cheerleader"/>
    <x v="3"/>
    <n v="2009"/>
    <x v="3569"/>
    <x v="1"/>
    <s v="Aug"/>
    <x v="7"/>
    <x v="5"/>
    <x v="383"/>
    <x v="125"/>
    <x v="58"/>
    <x v="106"/>
    <x v="623"/>
    <m/>
    <m/>
    <s v="tbd"/>
    <m/>
    <s v="1st Playable Productions"/>
    <s v="E"/>
  </r>
  <r>
    <s v="Nazotoki Battle Tore! Densetsu no Makyuu o Fukkatsu Saseyo! "/>
    <x v="10"/>
    <n v="2014"/>
    <x v="7942"/>
    <x v="15"/>
    <s v="Sep"/>
    <x v="8"/>
    <x v="25"/>
    <x v="180"/>
    <x v="125"/>
    <x v="23"/>
    <x v="106"/>
    <x v="623"/>
    <m/>
    <m/>
    <m/>
    <m/>
    <m/>
    <m/>
  </r>
  <r>
    <s v="Theme Park"/>
    <x v="3"/>
    <n v="2007"/>
    <x v="7943"/>
    <x v="5"/>
    <s v="Sep"/>
    <x v="7"/>
    <x v="7"/>
    <x v="180"/>
    <x v="287"/>
    <x v="102"/>
    <x v="106"/>
    <x v="623"/>
    <n v="72"/>
    <n v="15"/>
    <n v="7.6"/>
    <n v="14"/>
    <s v="EA Japan Studio"/>
    <s v="E"/>
  </r>
  <r>
    <s v="Call of Cthulhu: Dark Corners of the Earth"/>
    <x v="13"/>
    <n v="2005"/>
    <x v="7944"/>
    <x v="23"/>
    <s v="Apr"/>
    <x v="10"/>
    <x v="2"/>
    <x v="268"/>
    <x v="45"/>
    <x v="58"/>
    <x v="106"/>
    <x v="623"/>
    <n v="77"/>
    <n v="51"/>
    <n v="8.1"/>
    <n v="37"/>
    <s v="Headfirst Productions"/>
    <s v="M"/>
  </r>
  <r>
    <s v="The Great Escape"/>
    <x v="13"/>
    <n v="2003"/>
    <x v="6137"/>
    <x v="4"/>
    <s v="Oct"/>
    <x v="8"/>
    <x v="113"/>
    <x v="268"/>
    <x v="45"/>
    <x v="58"/>
    <x v="106"/>
    <x v="623"/>
    <n v="55"/>
    <n v="24"/>
    <s v="tbd"/>
    <m/>
    <s v="Pivotal Games"/>
    <s v="T"/>
  </r>
  <r>
    <s v="Blur"/>
    <x v="14"/>
    <n v="2010"/>
    <x v="2609"/>
    <x v="33"/>
    <s v="Dec"/>
    <x v="2"/>
    <x v="4"/>
    <x v="365"/>
    <x v="203"/>
    <x v="58"/>
    <x v="145"/>
    <x v="623"/>
    <n v="81"/>
    <n v="24"/>
    <n v="7.4"/>
    <n v="177"/>
    <s v="Bizarre Creations"/>
    <s v="E10+"/>
  </r>
  <r>
    <s v="Super Robot Wars OG Saga Masou Kishin F: Coffin of the End"/>
    <x v="5"/>
    <n v="2014"/>
    <x v="4350"/>
    <x v="19"/>
    <s v="Dec"/>
    <x v="11"/>
    <x v="25"/>
    <x v="180"/>
    <x v="125"/>
    <x v="23"/>
    <x v="106"/>
    <x v="623"/>
    <m/>
    <m/>
    <m/>
    <m/>
    <m/>
    <m/>
  </r>
  <r>
    <s v="The Next BIG Thing"/>
    <x v="14"/>
    <n v="2011"/>
    <x v="5977"/>
    <x v="15"/>
    <s v="Jun"/>
    <x v="10"/>
    <x v="82"/>
    <x v="180"/>
    <x v="300"/>
    <x v="58"/>
    <x v="145"/>
    <x v="623"/>
    <n v="75"/>
    <n v="30"/>
    <n v="7.9"/>
    <n v="35"/>
    <s v="Pendulo Studios"/>
    <s v="E10+"/>
  </r>
  <r>
    <s v="Metal Gear Solid: Social Ops"/>
    <x v="6"/>
    <n v="2002"/>
    <x v="104"/>
    <x v="13"/>
    <s v="Jun"/>
    <x v="8"/>
    <x v="14"/>
    <x v="396"/>
    <x v="287"/>
    <x v="58"/>
    <x v="145"/>
    <x v="623"/>
    <m/>
    <m/>
    <m/>
    <m/>
    <m/>
    <m/>
  </r>
  <r>
    <s v="Minna no DS Seminar: Kanpeki Eitango Ryoku"/>
    <x v="3"/>
    <n v="2006"/>
    <x v="3698"/>
    <x v="4"/>
    <s v="May"/>
    <x v="5"/>
    <x v="273"/>
    <x v="180"/>
    <x v="125"/>
    <x v="23"/>
    <x v="106"/>
    <x v="623"/>
    <m/>
    <m/>
    <m/>
    <m/>
    <m/>
    <m/>
  </r>
  <r>
    <s v="Kirarin * Revolution: Minna de Odorou Furi Furi Debut!"/>
    <x v="3"/>
    <n v="2008"/>
    <x v="7945"/>
    <x v="21"/>
    <s v="Nov"/>
    <x v="7"/>
    <x v="14"/>
    <x v="180"/>
    <x v="125"/>
    <x v="23"/>
    <x v="106"/>
    <x v="623"/>
    <m/>
    <m/>
    <m/>
    <m/>
    <m/>
    <m/>
  </r>
  <r>
    <s v="PenPen TriIceLon"/>
    <x v="21"/>
    <n v="1998"/>
    <x v="7114"/>
    <x v="24"/>
    <s v="Feb"/>
    <x v="2"/>
    <x v="52"/>
    <x v="180"/>
    <x v="125"/>
    <x v="23"/>
    <x v="106"/>
    <x v="623"/>
    <m/>
    <m/>
    <m/>
    <m/>
    <m/>
    <m/>
  </r>
  <r>
    <s v="Salt Lake 2002"/>
    <x v="8"/>
    <n v="2002"/>
    <x v="6435"/>
    <x v="9"/>
    <s v="Jan"/>
    <x v="0"/>
    <x v="5"/>
    <x v="393"/>
    <x v="287"/>
    <x v="58"/>
    <x v="106"/>
    <x v="623"/>
    <n v="55"/>
    <n v="7"/>
    <s v="tbd"/>
    <m/>
    <s v="DC Studios"/>
    <s v="E"/>
  </r>
  <r>
    <s v="SBK 2011: FIM Superbike World Championship"/>
    <x v="4"/>
    <n v="2011"/>
    <x v="4173"/>
    <x v="15"/>
    <s v="Nov"/>
    <x v="2"/>
    <x v="195"/>
    <x v="180"/>
    <x v="300"/>
    <x v="58"/>
    <x v="145"/>
    <x v="623"/>
    <m/>
    <m/>
    <m/>
    <m/>
    <m/>
    <m/>
  </r>
  <r>
    <s v="DropCast"/>
    <x v="3"/>
    <n v="2008"/>
    <x v="2159"/>
    <x v="16"/>
    <s v="Jun"/>
    <x v="4"/>
    <x v="28"/>
    <x v="383"/>
    <x v="125"/>
    <x v="58"/>
    <x v="106"/>
    <x v="623"/>
    <n v="66"/>
    <n v="4"/>
    <s v="tbd"/>
    <m/>
    <s v="Mikoishi"/>
    <s v="E"/>
  </r>
  <r>
    <s v="Alien Syndrome"/>
    <x v="0"/>
    <n v="2007"/>
    <x v="1375"/>
    <x v="24"/>
    <s v="Nov"/>
    <x v="3"/>
    <x v="8"/>
    <x v="268"/>
    <x v="125"/>
    <x v="58"/>
    <x v="106"/>
    <x v="623"/>
    <n v="48"/>
    <n v="24"/>
    <n v="7.1"/>
    <n v="23"/>
    <s v="Totally Games"/>
    <s v="T"/>
  </r>
  <r>
    <s v="Vexx"/>
    <x v="19"/>
    <n v="2003"/>
    <x v="7797"/>
    <x v="21"/>
    <s v="Oct"/>
    <x v="1"/>
    <x v="30"/>
    <x v="268"/>
    <x v="45"/>
    <x v="58"/>
    <x v="106"/>
    <x v="623"/>
    <n v="71"/>
    <n v="22"/>
    <n v="7.3"/>
    <n v="6"/>
    <s v="Acclaim"/>
    <s v="T"/>
  </r>
  <r>
    <s v="Crazy Chicken Tales"/>
    <x v="0"/>
    <n v="2009"/>
    <x v="7946"/>
    <x v="24"/>
    <s v="Dec"/>
    <x v="8"/>
    <x v="230"/>
    <x v="383"/>
    <x v="125"/>
    <x v="58"/>
    <x v="106"/>
    <x v="623"/>
    <m/>
    <m/>
    <s v="tbd"/>
    <m/>
    <s v="Conspiracy Entertainment"/>
    <s v="E10+"/>
  </r>
  <r>
    <s v="Hagane no Renkinjutsushi - Fullmetal Alchemist: Yakusoku no Hi e"/>
    <x v="16"/>
    <n v="2010"/>
    <x v="4740"/>
    <x v="21"/>
    <s v="Jul"/>
    <x v="8"/>
    <x v="25"/>
    <x v="180"/>
    <x v="125"/>
    <x v="23"/>
    <x v="106"/>
    <x v="623"/>
    <m/>
    <m/>
    <m/>
    <m/>
    <m/>
    <m/>
  </r>
  <r>
    <s v="Mega Man Battle Network 5: Double Team DS (US sales)"/>
    <x v="3"/>
    <n v="2005"/>
    <x v="2423"/>
    <x v="27"/>
    <s v="Nov"/>
    <x v="3"/>
    <x v="0"/>
    <x v="383"/>
    <x v="125"/>
    <x v="58"/>
    <x v="106"/>
    <x v="623"/>
    <m/>
    <m/>
    <m/>
    <m/>
    <m/>
    <m/>
  </r>
  <r>
    <s v="Attack on Titan (KOEI)"/>
    <x v="17"/>
    <n v="2016"/>
    <x v="7947"/>
    <x v="18"/>
    <s v="Apr"/>
    <x v="8"/>
    <x v="48"/>
    <x v="324"/>
    <x v="298"/>
    <x v="58"/>
    <x v="106"/>
    <x v="623"/>
    <m/>
    <m/>
    <m/>
    <m/>
    <m/>
    <m/>
  </r>
  <r>
    <s v="Batman: Rise of Sin Tzu"/>
    <x v="19"/>
    <n v="2003"/>
    <x v="7948"/>
    <x v="21"/>
    <s v="Dec"/>
    <x v="8"/>
    <x v="5"/>
    <x v="268"/>
    <x v="45"/>
    <x v="58"/>
    <x v="106"/>
    <x v="623"/>
    <n v="63"/>
    <n v="17"/>
    <s v="tbd"/>
    <m/>
    <s v="Ubisoft Montreal"/>
    <s v="T"/>
  </r>
  <r>
    <s v="Secret Files: Tunguska"/>
    <x v="0"/>
    <n v="2008"/>
    <x v="3094"/>
    <x v="14"/>
    <s v="Jan"/>
    <x v="10"/>
    <x v="101"/>
    <x v="393"/>
    <x v="45"/>
    <x v="58"/>
    <x v="106"/>
    <x v="623"/>
    <n v="65"/>
    <n v="12"/>
    <n v="7.6"/>
    <n v="8"/>
    <s v="10tacle Studios, Fusionsphere Systems"/>
    <s v="T"/>
  </r>
  <r>
    <s v="EverQuest II: Destiny of Velious"/>
    <x v="14"/>
    <n v="2011"/>
    <x v="1298"/>
    <x v="30"/>
    <s v="Nov"/>
    <x v="3"/>
    <x v="75"/>
    <x v="383"/>
    <x v="125"/>
    <x v="58"/>
    <x v="106"/>
    <x v="623"/>
    <m/>
    <m/>
    <n v="7.4"/>
    <n v="5"/>
    <s v="Sony Online Entertainment"/>
    <s v="T"/>
  </r>
  <r>
    <s v="Unreal Tournament III"/>
    <x v="14"/>
    <n v="2007"/>
    <x v="3681"/>
    <x v="31"/>
    <s v="Sep"/>
    <x v="6"/>
    <x v="39"/>
    <x v="180"/>
    <x v="300"/>
    <x v="58"/>
    <x v="145"/>
    <x v="623"/>
    <n v="83"/>
    <n v="41"/>
    <n v="8"/>
    <n v="523"/>
    <s v="Epic Games"/>
    <s v="M"/>
  </r>
  <r>
    <s v="Disney Sports Skateboarding"/>
    <x v="19"/>
    <n v="2002"/>
    <x v="3005"/>
    <x v="0"/>
    <s v="Jul"/>
    <x v="0"/>
    <x v="14"/>
    <x v="268"/>
    <x v="45"/>
    <x v="58"/>
    <x v="106"/>
    <x v="623"/>
    <n v="36"/>
    <n v="7"/>
    <n v="4.7"/>
    <n v="6"/>
    <s v="KCEO"/>
    <s v="E"/>
  </r>
  <r>
    <s v="Summon Night 6: Lost Borders"/>
    <x v="22"/>
    <n v="2016"/>
    <x v="6431"/>
    <x v="22"/>
    <s v="Jun"/>
    <x v="8"/>
    <x v="25"/>
    <x v="180"/>
    <x v="125"/>
    <x v="23"/>
    <x v="106"/>
    <x v="623"/>
    <m/>
    <m/>
    <m/>
    <m/>
    <s v="Media Vision"/>
    <m/>
  </r>
  <r>
    <s v="Summon Night 2"/>
    <x v="3"/>
    <n v="2008"/>
    <x v="7949"/>
    <x v="27"/>
    <s v="Aug"/>
    <x v="3"/>
    <x v="25"/>
    <x v="180"/>
    <x v="125"/>
    <x v="23"/>
    <x v="106"/>
    <x v="623"/>
    <m/>
    <m/>
    <m/>
    <m/>
    <m/>
    <m/>
  </r>
  <r>
    <s v="Chou Soujuu Mecha MG"/>
    <x v="3"/>
    <s v="N/A"/>
    <x v="7298"/>
    <x v="28"/>
    <s v="Aug"/>
    <x v="7"/>
    <x v="33"/>
    <x v="180"/>
    <x v="125"/>
    <x v="23"/>
    <x v="106"/>
    <x v="623"/>
    <m/>
    <m/>
    <m/>
    <m/>
    <m/>
    <m/>
  </r>
  <r>
    <s v="Pro Evolution Soccer 2012"/>
    <x v="6"/>
    <n v="2011"/>
    <x v="6874"/>
    <x v="23"/>
    <s v="Nov"/>
    <x v="8"/>
    <x v="14"/>
    <x v="180"/>
    <x v="125"/>
    <x v="23"/>
    <x v="106"/>
    <x v="623"/>
    <m/>
    <m/>
    <n v="8.1999999999999993"/>
    <n v="11"/>
    <s v="Konami"/>
    <s v="E"/>
  </r>
  <r>
    <s v="Grey's Anatomy: The Video Game"/>
    <x v="0"/>
    <n v="2009"/>
    <x v="1404"/>
    <x v="34"/>
    <s v="Dec"/>
    <x v="10"/>
    <x v="5"/>
    <x v="268"/>
    <x v="45"/>
    <x v="58"/>
    <x v="106"/>
    <x v="623"/>
    <n v="65"/>
    <n v="4"/>
    <s v="tbd"/>
    <m/>
    <s v="Longtail Studios"/>
    <s v="T"/>
  </r>
  <r>
    <s v="Terminator 3: The Redemption"/>
    <x v="13"/>
    <n v="2004"/>
    <x v="4949"/>
    <x v="33"/>
    <s v="Aug"/>
    <x v="6"/>
    <x v="10"/>
    <x v="268"/>
    <x v="45"/>
    <x v="58"/>
    <x v="106"/>
    <x v="623"/>
    <n v="66"/>
    <n v="38"/>
    <n v="8.6"/>
    <n v="5"/>
    <s v="Paradigm Entertainment"/>
    <s v="T"/>
  </r>
  <r>
    <s v="Arkanoid DS"/>
    <x v="3"/>
    <n v="2007"/>
    <x v="7950"/>
    <x v="17"/>
    <s v="Jul"/>
    <x v="4"/>
    <x v="15"/>
    <x v="383"/>
    <x v="125"/>
    <x v="58"/>
    <x v="106"/>
    <x v="623"/>
    <n v="61"/>
    <n v="29"/>
    <n v="7"/>
    <n v="5"/>
    <s v="Taito Corporation"/>
    <s v="E"/>
  </r>
  <r>
    <s v="Call of Duty 2"/>
    <x v="14"/>
    <n v="2005"/>
    <x v="5007"/>
    <x v="1"/>
    <s v="Sep"/>
    <x v="6"/>
    <x v="4"/>
    <x v="180"/>
    <x v="300"/>
    <x v="58"/>
    <x v="145"/>
    <x v="623"/>
    <n v="86"/>
    <n v="64"/>
    <n v="8.4"/>
    <n v="626"/>
    <s v="Infinity Ward"/>
    <s v="T"/>
  </r>
  <r>
    <s v="Big Bang Mini"/>
    <x v="3"/>
    <n v="2009"/>
    <x v="318"/>
    <x v="29"/>
    <s v="Feb"/>
    <x v="6"/>
    <x v="81"/>
    <x v="268"/>
    <x v="125"/>
    <x v="58"/>
    <x v="106"/>
    <x v="623"/>
    <n v="78"/>
    <n v="39"/>
    <n v="8.1999999999999993"/>
    <n v="26"/>
    <s v="Arkedo Studio"/>
    <s v="E"/>
  </r>
  <r>
    <s v="Rurouni Kenshin: Meiji Kenyaku Romantan - Kansen"/>
    <x v="16"/>
    <n v="2012"/>
    <x v="889"/>
    <x v="18"/>
    <s v="Jan"/>
    <x v="8"/>
    <x v="25"/>
    <x v="180"/>
    <x v="125"/>
    <x v="23"/>
    <x v="106"/>
    <x v="623"/>
    <m/>
    <m/>
    <m/>
    <m/>
    <m/>
    <m/>
  </r>
  <r>
    <s v="Chevrolet Camaro: Wild Ride"/>
    <x v="0"/>
    <n v="2010"/>
    <x v="1941"/>
    <x v="13"/>
    <s v="Nov"/>
    <x v="2"/>
    <x v="215"/>
    <x v="383"/>
    <x v="125"/>
    <x v="58"/>
    <x v="106"/>
    <x v="623"/>
    <m/>
    <m/>
    <s v="tbd"/>
    <m/>
    <s v="CokeM Interactive"/>
    <s v="E"/>
  </r>
  <r>
    <s v="Genkai Tokki: Moero Crystal"/>
    <x v="22"/>
    <n v="2015"/>
    <x v="4222"/>
    <x v="32"/>
    <s v="Jun"/>
    <x v="3"/>
    <x v="266"/>
    <x v="180"/>
    <x v="125"/>
    <x v="23"/>
    <x v="106"/>
    <x v="623"/>
    <m/>
    <m/>
    <m/>
    <m/>
    <m/>
    <m/>
  </r>
  <r>
    <s v="Project Setsuna"/>
    <x v="9"/>
    <n v="2016"/>
    <x v="6868"/>
    <x v="24"/>
    <s v="Oct"/>
    <x v="3"/>
    <x v="15"/>
    <x v="180"/>
    <x v="125"/>
    <x v="23"/>
    <x v="106"/>
    <x v="623"/>
    <m/>
    <m/>
    <m/>
    <m/>
    <m/>
    <m/>
  </r>
  <r>
    <s v="Serious Sam II"/>
    <x v="13"/>
    <n v="2005"/>
    <x v="6110"/>
    <x v="9"/>
    <s v="Oct"/>
    <x v="6"/>
    <x v="2"/>
    <x v="268"/>
    <x v="45"/>
    <x v="58"/>
    <x v="106"/>
    <x v="623"/>
    <n v="72"/>
    <n v="34"/>
    <n v="6.7"/>
    <n v="11"/>
    <s v="Croteam"/>
    <s v="M"/>
  </r>
  <r>
    <s v="Neon Genesis Evangelion"/>
    <x v="11"/>
    <n v="1999"/>
    <x v="5344"/>
    <x v="31"/>
    <s v="Jan"/>
    <x v="10"/>
    <x v="25"/>
    <x v="180"/>
    <x v="125"/>
    <x v="23"/>
    <x v="106"/>
    <x v="623"/>
    <m/>
    <m/>
    <m/>
    <m/>
    <m/>
    <m/>
  </r>
  <r>
    <s v="Song of the Deep"/>
    <x v="17"/>
    <n v="2016"/>
    <x v="1190"/>
    <x v="31"/>
    <s v="May"/>
    <x v="8"/>
    <x v="385"/>
    <x v="268"/>
    <x v="125"/>
    <x v="58"/>
    <x v="145"/>
    <x v="623"/>
    <n v="66"/>
    <n v="12"/>
    <n v="6.9"/>
    <n v="20"/>
    <s v="Insomniac Games"/>
    <s v="E"/>
  </r>
  <r>
    <s v="JoJo's Bizarre Adventure: All Star Battle"/>
    <x v="10"/>
    <n v="2012"/>
    <x v="7951"/>
    <x v="31"/>
    <s v="Jul"/>
    <x v="9"/>
    <x v="2"/>
    <x v="383"/>
    <x v="125"/>
    <x v="58"/>
    <x v="106"/>
    <x v="623"/>
    <m/>
    <m/>
    <m/>
    <m/>
    <m/>
    <m/>
  </r>
  <r>
    <s v="Digimon All-Star Rumble"/>
    <x v="4"/>
    <n v="2014"/>
    <x v="4759"/>
    <x v="15"/>
    <s v="Feb"/>
    <x v="9"/>
    <x v="25"/>
    <x v="268"/>
    <x v="45"/>
    <x v="58"/>
    <x v="145"/>
    <x v="623"/>
    <m/>
    <m/>
    <n v="5.7"/>
    <n v="10"/>
    <s v="Prope"/>
    <s v="E10+"/>
  </r>
  <r>
    <s v="The Legend of Heroes VII: The Trail of Blue"/>
    <x v="22"/>
    <n v="2014"/>
    <x v="432"/>
    <x v="22"/>
    <s v="Mar"/>
    <x v="3"/>
    <x v="246"/>
    <x v="180"/>
    <x v="125"/>
    <x v="23"/>
    <x v="106"/>
    <x v="623"/>
    <m/>
    <m/>
    <m/>
    <m/>
    <m/>
    <m/>
  </r>
  <r>
    <s v="MotoGP 10/11"/>
    <x v="4"/>
    <n v="2011"/>
    <x v="1173"/>
    <x v="0"/>
    <s v="Jun"/>
    <x v="2"/>
    <x v="12"/>
    <x v="180"/>
    <x v="300"/>
    <x v="58"/>
    <x v="145"/>
    <x v="623"/>
    <n v="72"/>
    <n v="31"/>
    <m/>
    <m/>
    <s v="Monumental Games"/>
    <s v="E"/>
  </r>
  <r>
    <s v="Cabela's Big Game Hunter (2008)"/>
    <x v="4"/>
    <n v="2007"/>
    <x v="7952"/>
    <x v="7"/>
    <s v="Dec"/>
    <x v="0"/>
    <x v="59"/>
    <x v="383"/>
    <x v="125"/>
    <x v="58"/>
    <x v="106"/>
    <x v="623"/>
    <n v="51"/>
    <n v="5"/>
    <s v="tbd"/>
    <m/>
    <s v="FUN Labs"/>
    <s v="T"/>
  </r>
  <r>
    <s v="Dead Rising 2: Off the Record"/>
    <x v="14"/>
    <n v="2011"/>
    <x v="7953"/>
    <x v="26"/>
    <s v="Sep"/>
    <x v="8"/>
    <x v="12"/>
    <x v="393"/>
    <x v="287"/>
    <x v="58"/>
    <x v="145"/>
    <x v="623"/>
    <n v="66"/>
    <n v="10"/>
    <n v="5.3"/>
    <n v="54"/>
    <s v="Capcom Vancouver"/>
    <s v="M"/>
  </r>
  <r>
    <s v="Flipnic: Ultimate Pinball"/>
    <x v="6"/>
    <n v="2003"/>
    <x v="5320"/>
    <x v="9"/>
    <s v="Oct"/>
    <x v="5"/>
    <x v="5"/>
    <x v="396"/>
    <x v="287"/>
    <x v="58"/>
    <x v="145"/>
    <x v="623"/>
    <n v="64"/>
    <n v="28"/>
    <n v="8.1"/>
    <n v="12"/>
    <s v="SCEI"/>
    <s v="E"/>
  </r>
  <r>
    <s v="ICO"/>
    <x v="5"/>
    <n v="2011"/>
    <x v="5223"/>
    <x v="27"/>
    <s v="Jan"/>
    <x v="8"/>
    <x v="3"/>
    <x v="180"/>
    <x v="125"/>
    <x v="23"/>
    <x v="106"/>
    <x v="623"/>
    <m/>
    <m/>
    <n v="7.4"/>
    <n v="27"/>
    <s v="Bluepoint Games"/>
    <s v="T"/>
  </r>
  <r>
    <s v="Eigo de Tabisuru: Little Charo"/>
    <x v="3"/>
    <n v="2011"/>
    <x v="7954"/>
    <x v="1"/>
    <s v="Dec"/>
    <x v="5"/>
    <x v="0"/>
    <x v="180"/>
    <x v="125"/>
    <x v="23"/>
    <x v="106"/>
    <x v="623"/>
    <m/>
    <m/>
    <m/>
    <m/>
    <m/>
    <m/>
  </r>
  <r>
    <s v="World Series of Poker 2008: Battle for the Bracelets"/>
    <x v="3"/>
    <n v="2007"/>
    <x v="7955"/>
    <x v="5"/>
    <s v="Mar"/>
    <x v="5"/>
    <x v="4"/>
    <x v="268"/>
    <x v="125"/>
    <x v="58"/>
    <x v="106"/>
    <x v="623"/>
    <m/>
    <m/>
    <s v="tbd"/>
    <m/>
    <s v="Farmind Ltd"/>
    <s v="T"/>
  </r>
  <r>
    <s v="NBA Hangtime"/>
    <x v="12"/>
    <n v="1996"/>
    <x v="7956"/>
    <x v="8"/>
    <s v="Sep"/>
    <x v="0"/>
    <x v="39"/>
    <x v="396"/>
    <x v="287"/>
    <x v="58"/>
    <x v="106"/>
    <x v="623"/>
    <m/>
    <m/>
    <m/>
    <m/>
    <m/>
    <m/>
  </r>
  <r>
    <s v="Busy Scissors"/>
    <x v="3"/>
    <n v="2010"/>
    <x v="7957"/>
    <x v="22"/>
    <s v="Sep"/>
    <x v="7"/>
    <x v="241"/>
    <x v="383"/>
    <x v="125"/>
    <x v="58"/>
    <x v="106"/>
    <x v="623"/>
    <m/>
    <m/>
    <s v="tbd"/>
    <m/>
    <s v="Little Orbit"/>
    <s v="E"/>
  </r>
  <r>
    <s v="Dreamer Series: Zoo Keeper"/>
    <x v="3"/>
    <n v="2010"/>
    <x v="7958"/>
    <x v="4"/>
    <s v="Mar"/>
    <x v="7"/>
    <x v="319"/>
    <x v="383"/>
    <x v="125"/>
    <x v="58"/>
    <x v="106"/>
    <x v="623"/>
    <m/>
    <m/>
    <s v="tbd"/>
    <m/>
    <m/>
    <m/>
  </r>
  <r>
    <s v="D.C. II P.S.: Da Capo II Plus Situation"/>
    <x v="6"/>
    <n v="2008"/>
    <x v="6326"/>
    <x v="24"/>
    <s v="Dec"/>
    <x v="10"/>
    <x v="154"/>
    <x v="180"/>
    <x v="125"/>
    <x v="23"/>
    <x v="106"/>
    <x v="623"/>
    <m/>
    <m/>
    <m/>
    <m/>
    <m/>
    <m/>
  </r>
  <r>
    <s v="The Witcher"/>
    <x v="14"/>
    <n v="2007"/>
    <x v="7959"/>
    <x v="12"/>
    <s v="Aug"/>
    <x v="3"/>
    <x v="10"/>
    <x v="180"/>
    <x v="300"/>
    <x v="58"/>
    <x v="145"/>
    <x v="623"/>
    <n v="81"/>
    <n v="50"/>
    <n v="8.8000000000000007"/>
    <n v="1116"/>
    <s v="CD Projekt Red Studio"/>
    <s v="M"/>
  </r>
  <r>
    <s v="Mike Piazza's Strike Zone"/>
    <x v="11"/>
    <n v="1998"/>
    <x v="7960"/>
    <x v="1"/>
    <s v="Sep"/>
    <x v="0"/>
    <x v="13"/>
    <x v="268"/>
    <x v="45"/>
    <x v="58"/>
    <x v="106"/>
    <x v="623"/>
    <m/>
    <m/>
    <m/>
    <m/>
    <m/>
    <m/>
  </r>
  <r>
    <s v="Bust-A-Move '99"/>
    <x v="11"/>
    <n v="1998"/>
    <x v="7961"/>
    <x v="0"/>
    <s v="Jan"/>
    <x v="4"/>
    <x v="30"/>
    <x v="268"/>
    <x v="45"/>
    <x v="58"/>
    <x v="106"/>
    <x v="623"/>
    <m/>
    <m/>
    <m/>
    <m/>
    <m/>
    <m/>
  </r>
  <r>
    <s v="Star Soldier: Vanishing Earth"/>
    <x v="11"/>
    <n v="1998"/>
    <x v="7962"/>
    <x v="30"/>
    <s v="Jun"/>
    <x v="6"/>
    <x v="123"/>
    <x v="268"/>
    <x v="45"/>
    <x v="58"/>
    <x v="106"/>
    <x v="623"/>
    <m/>
    <m/>
    <m/>
    <m/>
    <m/>
    <m/>
  </r>
  <r>
    <s v="Top Gear Hyper-Bike"/>
    <x v="11"/>
    <n v="1999"/>
    <x v="1324"/>
    <x v="20"/>
    <s v="Dec"/>
    <x v="2"/>
    <x v="188"/>
    <x v="268"/>
    <x v="45"/>
    <x v="58"/>
    <x v="106"/>
    <x v="623"/>
    <m/>
    <m/>
    <m/>
    <m/>
    <m/>
    <m/>
  </r>
  <r>
    <s v="Brunswick Circuit Pro Bowling"/>
    <x v="11"/>
    <n v="1999"/>
    <x v="1749"/>
    <x v="13"/>
    <s v="Nov"/>
    <x v="0"/>
    <x v="28"/>
    <x v="268"/>
    <x v="45"/>
    <x v="58"/>
    <x v="106"/>
    <x v="623"/>
    <m/>
    <m/>
    <m/>
    <m/>
    <m/>
    <m/>
  </r>
  <r>
    <s v="Olympic Hockey 98"/>
    <x v="11"/>
    <n v="1998"/>
    <x v="7963"/>
    <x v="32"/>
    <s v="Aug"/>
    <x v="0"/>
    <x v="13"/>
    <x v="268"/>
    <x v="45"/>
    <x v="58"/>
    <x v="106"/>
    <x v="623"/>
    <m/>
    <m/>
    <m/>
    <m/>
    <m/>
    <m/>
  </r>
  <r>
    <s v="CyberTiger"/>
    <x v="11"/>
    <n v="2000"/>
    <x v="7964"/>
    <x v="11"/>
    <s v="Dec"/>
    <x v="0"/>
    <x v="7"/>
    <x v="268"/>
    <x v="45"/>
    <x v="58"/>
    <x v="106"/>
    <x v="623"/>
    <m/>
    <m/>
    <m/>
    <m/>
    <m/>
    <m/>
  </r>
  <r>
    <s v="Polaris SnoCross"/>
    <x v="11"/>
    <n v="2000"/>
    <x v="5682"/>
    <x v="19"/>
    <s v="Dec"/>
    <x v="2"/>
    <x v="298"/>
    <x v="268"/>
    <x v="45"/>
    <x v="58"/>
    <x v="106"/>
    <x v="623"/>
    <m/>
    <m/>
    <m/>
    <m/>
    <m/>
    <m/>
  </r>
  <r>
    <s v="Penny Racers"/>
    <x v="11"/>
    <n v="1998"/>
    <x v="481"/>
    <x v="20"/>
    <s v="Mar"/>
    <x v="2"/>
    <x v="28"/>
    <x v="268"/>
    <x v="45"/>
    <x v="58"/>
    <x v="106"/>
    <x v="623"/>
    <m/>
    <m/>
    <m/>
    <m/>
    <m/>
    <m/>
  </r>
  <r>
    <s v="S.C.A.R.S"/>
    <x v="11"/>
    <n v="1998"/>
    <x v="7965"/>
    <x v="22"/>
    <s v="Feb"/>
    <x v="2"/>
    <x v="5"/>
    <x v="268"/>
    <x v="45"/>
    <x v="58"/>
    <x v="106"/>
    <x v="623"/>
    <m/>
    <m/>
    <m/>
    <m/>
    <m/>
    <m/>
  </r>
  <r>
    <s v="Another Code R: A Journey into Lost Memories"/>
    <x v="0"/>
    <n v="2009"/>
    <x v="226"/>
    <x v="21"/>
    <s v="Jan"/>
    <x v="10"/>
    <x v="0"/>
    <x v="180"/>
    <x v="298"/>
    <x v="102"/>
    <x v="106"/>
    <x v="623"/>
    <n v="66"/>
    <n v="27"/>
    <m/>
    <m/>
    <s v="Cing"/>
    <m/>
  </r>
  <r>
    <s v="Virtual Chess 64"/>
    <x v="11"/>
    <n v="1998"/>
    <x v="7966"/>
    <x v="17"/>
    <s v="Sep"/>
    <x v="5"/>
    <x v="103"/>
    <x v="268"/>
    <x v="45"/>
    <x v="58"/>
    <x v="106"/>
    <x v="623"/>
    <m/>
    <m/>
    <m/>
    <m/>
    <m/>
    <m/>
  </r>
  <r>
    <s v="Marvel Super Heroes"/>
    <x v="23"/>
    <n v="1997"/>
    <x v="7967"/>
    <x v="14"/>
    <s v="Feb"/>
    <x v="9"/>
    <x v="12"/>
    <x v="180"/>
    <x v="125"/>
    <x v="23"/>
    <x v="106"/>
    <x v="623"/>
    <m/>
    <m/>
    <m/>
    <m/>
    <m/>
    <m/>
  </r>
  <r>
    <s v="Worms Blast"/>
    <x v="19"/>
    <n v="2002"/>
    <x v="2321"/>
    <x v="21"/>
    <s v="Mar"/>
    <x v="4"/>
    <x v="5"/>
    <x v="268"/>
    <x v="45"/>
    <x v="58"/>
    <x v="106"/>
    <x v="623"/>
    <n v="65"/>
    <n v="12"/>
    <s v="tbd"/>
    <m/>
    <s v="Team 17"/>
    <s v="E"/>
  </r>
  <r>
    <s v="Atelier Sophie: The Alchemist of the Mysterious Book"/>
    <x v="22"/>
    <n v="2015"/>
    <x v="4362"/>
    <x v="33"/>
    <s v="Mar"/>
    <x v="3"/>
    <x v="48"/>
    <x v="180"/>
    <x v="125"/>
    <x v="23"/>
    <x v="106"/>
    <x v="623"/>
    <m/>
    <m/>
    <n v="8"/>
    <n v="14"/>
    <s v="Gust"/>
    <s v="T"/>
  </r>
  <r>
    <s v="Prinny: Can I Really Be The Hero? (US sales)"/>
    <x v="16"/>
    <s v="N/A"/>
    <x v="7968"/>
    <x v="6"/>
    <s v="Oct"/>
    <x v="8"/>
    <x v="33"/>
    <x v="383"/>
    <x v="125"/>
    <x v="58"/>
    <x v="106"/>
    <x v="623"/>
    <m/>
    <m/>
    <m/>
    <m/>
    <m/>
    <m/>
  </r>
  <r>
    <s v="Coded Arms: Contagion"/>
    <x v="16"/>
    <n v="2007"/>
    <x v="6245"/>
    <x v="26"/>
    <s v="Jun"/>
    <x v="6"/>
    <x v="14"/>
    <x v="268"/>
    <x v="125"/>
    <x v="58"/>
    <x v="145"/>
    <x v="623"/>
    <n v="56"/>
    <n v="20"/>
    <n v="6.6"/>
    <n v="28"/>
    <s v="Creat Studios"/>
    <s v="T"/>
  </r>
  <r>
    <s v="Foster's Home for Imaginary Friends: Imagination Invaders"/>
    <x v="3"/>
    <n v="2007"/>
    <x v="2040"/>
    <x v="12"/>
    <s v="Jul"/>
    <x v="10"/>
    <x v="39"/>
    <x v="383"/>
    <x v="125"/>
    <x v="58"/>
    <x v="106"/>
    <x v="623"/>
    <m/>
    <m/>
    <n v="7.2"/>
    <n v="6"/>
    <s v="Sensory Sweep"/>
    <s v="E"/>
  </r>
  <r>
    <s v="Smile PreCure! Let's Go! Marchen World"/>
    <x v="10"/>
    <n v="2012"/>
    <x v="7969"/>
    <x v="15"/>
    <s v="Feb"/>
    <x v="8"/>
    <x v="25"/>
    <x v="180"/>
    <x v="125"/>
    <x v="23"/>
    <x v="106"/>
    <x v="623"/>
    <m/>
    <m/>
    <m/>
    <m/>
    <m/>
    <m/>
  </r>
  <r>
    <s v="S.T.A.L.K.E.R.: Call of Pripyat"/>
    <x v="14"/>
    <n v="2009"/>
    <x v="7970"/>
    <x v="34"/>
    <s v="Aug"/>
    <x v="6"/>
    <x v="25"/>
    <x v="180"/>
    <x v="300"/>
    <x v="58"/>
    <x v="145"/>
    <x v="623"/>
    <n v="80"/>
    <n v="44"/>
    <n v="8.6999999999999993"/>
    <n v="602"/>
    <s v="GSC Game World"/>
    <s v="M"/>
  </r>
  <r>
    <s v="IHRA Professional Drag Racing 2005"/>
    <x v="13"/>
    <n v="2004"/>
    <x v="2182"/>
    <x v="20"/>
    <s v="Aug"/>
    <x v="2"/>
    <x v="6"/>
    <x v="393"/>
    <x v="45"/>
    <x v="58"/>
    <x v="106"/>
    <x v="623"/>
    <n v="36"/>
    <n v="5"/>
    <s v="tbd"/>
    <m/>
    <s v="Bethesda Softworks"/>
    <s v="E"/>
  </r>
  <r>
    <s v="Tokyo Xtreme Racer Advance"/>
    <x v="8"/>
    <n v="2005"/>
    <x v="950"/>
    <x v="26"/>
    <s v="Sep"/>
    <x v="2"/>
    <x v="67"/>
    <x v="393"/>
    <x v="287"/>
    <x v="58"/>
    <x v="106"/>
    <x v="623"/>
    <m/>
    <m/>
    <s v="tbd"/>
    <m/>
    <s v="David A. Palmer Productions"/>
    <s v="E"/>
  </r>
  <r>
    <s v="Doraemon: Nobita no Uchuu Eiyuuki"/>
    <x v="10"/>
    <n v="2015"/>
    <x v="7971"/>
    <x v="20"/>
    <s v="Jul"/>
    <x v="8"/>
    <x v="242"/>
    <x v="180"/>
    <x v="125"/>
    <x v="23"/>
    <x v="106"/>
    <x v="623"/>
    <m/>
    <m/>
    <m/>
    <m/>
    <m/>
    <m/>
  </r>
  <r>
    <s v="Disney's Kim Possible: Global Gemini"/>
    <x v="3"/>
    <n v="2007"/>
    <x v="6732"/>
    <x v="28"/>
    <s v="Nov"/>
    <x v="1"/>
    <x v="32"/>
    <x v="268"/>
    <x v="45"/>
    <x v="58"/>
    <x v="106"/>
    <x v="623"/>
    <n v="70"/>
    <n v="5"/>
    <s v="tbd"/>
    <m/>
    <s v="Artificial Mind and Movement"/>
    <s v="E"/>
  </r>
  <r>
    <s v="Rock Blast"/>
    <x v="3"/>
    <n v="2008"/>
    <x v="7972"/>
    <x v="9"/>
    <s v="Jun"/>
    <x v="4"/>
    <x v="282"/>
    <x v="383"/>
    <x v="125"/>
    <x v="58"/>
    <x v="106"/>
    <x v="623"/>
    <m/>
    <m/>
    <s v="tbd"/>
    <m/>
    <s v="UFO Interactive"/>
    <s v="E"/>
  </r>
  <r>
    <s v="I Love Beauty: Hollywood Makeover"/>
    <x v="3"/>
    <n v="2009"/>
    <x v="7973"/>
    <x v="3"/>
    <s v="Aug"/>
    <x v="5"/>
    <x v="86"/>
    <x v="383"/>
    <x v="125"/>
    <x v="58"/>
    <x v="106"/>
    <x v="623"/>
    <m/>
    <m/>
    <s v="tbd"/>
    <m/>
    <s v="City Interactive"/>
    <s v="E"/>
  </r>
  <r>
    <s v="A New Beginning"/>
    <x v="14"/>
    <n v="2010"/>
    <x v="5087"/>
    <x v="5"/>
    <s v="Jan"/>
    <x v="10"/>
    <x v="41"/>
    <x v="180"/>
    <x v="300"/>
    <x v="58"/>
    <x v="145"/>
    <x v="623"/>
    <m/>
    <m/>
    <m/>
    <m/>
    <m/>
    <m/>
  </r>
  <r>
    <s v="World Cup of Pool"/>
    <x v="3"/>
    <n v="2009"/>
    <x v="6197"/>
    <x v="21"/>
    <s v="May"/>
    <x v="0"/>
    <x v="162"/>
    <x v="383"/>
    <x v="125"/>
    <x v="58"/>
    <x v="106"/>
    <x v="623"/>
    <m/>
    <m/>
    <s v="tbd"/>
    <m/>
    <s v="Midas Interactive Entertainment"/>
    <s v="E"/>
  </r>
  <r>
    <s v="Santa Claus Is Comin' to Town!"/>
    <x v="0"/>
    <n v="2011"/>
    <x v="7974"/>
    <x v="8"/>
    <s v="Jul"/>
    <x v="4"/>
    <x v="67"/>
    <x v="383"/>
    <x v="125"/>
    <x v="58"/>
    <x v="106"/>
    <x v="623"/>
    <m/>
    <m/>
    <s v="tbd"/>
    <m/>
    <s v="1st Playable Productions"/>
    <s v="E"/>
  </r>
  <r>
    <s v="Create"/>
    <x v="14"/>
    <n v="2010"/>
    <x v="7126"/>
    <x v="14"/>
    <s v="Jun"/>
    <x v="8"/>
    <x v="7"/>
    <x v="393"/>
    <x v="45"/>
    <x v="58"/>
    <x v="145"/>
    <x v="623"/>
    <n v="54"/>
    <n v="7"/>
    <n v="6.8"/>
    <n v="9"/>
    <s v="EA Bright Light"/>
    <s v="E"/>
  </r>
  <r>
    <s v="MLB Power Pros 2008"/>
    <x v="3"/>
    <n v="2008"/>
    <x v="5399"/>
    <x v="26"/>
    <s v="Apr"/>
    <x v="0"/>
    <x v="2"/>
    <x v="383"/>
    <x v="125"/>
    <x v="58"/>
    <x v="106"/>
    <x v="623"/>
    <n v="70"/>
    <n v="7"/>
    <s v="tbd"/>
    <m/>
    <s v="Konami"/>
    <s v="E"/>
  </r>
  <r>
    <s v="Combat Elite: WWII Paratroopers"/>
    <x v="6"/>
    <s v="N/A"/>
    <x v="7172"/>
    <x v="17"/>
    <s v="Sep"/>
    <x v="6"/>
    <x v="53"/>
    <x v="396"/>
    <x v="287"/>
    <x v="58"/>
    <x v="145"/>
    <x v="623"/>
    <n v="54"/>
    <n v="12"/>
    <s v="tbd"/>
    <m/>
    <s v="BattleBorne"/>
    <s v="T"/>
  </r>
  <r>
    <s v="Power Pro Success Legends"/>
    <x v="16"/>
    <n v="2010"/>
    <x v="7975"/>
    <x v="4"/>
    <s v="Feb"/>
    <x v="0"/>
    <x v="14"/>
    <x v="180"/>
    <x v="125"/>
    <x v="23"/>
    <x v="106"/>
    <x v="623"/>
    <m/>
    <m/>
    <m/>
    <m/>
    <m/>
    <m/>
  </r>
  <r>
    <s v="Killer Loop"/>
    <x v="12"/>
    <n v="1999"/>
    <x v="7976"/>
    <x v="10"/>
    <s v="Aug"/>
    <x v="2"/>
    <x v="67"/>
    <x v="396"/>
    <x v="287"/>
    <x v="58"/>
    <x v="106"/>
    <x v="623"/>
    <m/>
    <m/>
    <m/>
    <m/>
    <m/>
    <m/>
  </r>
  <r>
    <s v="Cabela's Dangerous Hunts: Ultimate Challenge"/>
    <x v="16"/>
    <n v="2006"/>
    <x v="7526"/>
    <x v="32"/>
    <s v="Mar"/>
    <x v="0"/>
    <x v="59"/>
    <x v="383"/>
    <x v="125"/>
    <x v="58"/>
    <x v="106"/>
    <x v="623"/>
    <m/>
    <m/>
    <n v="4"/>
    <n v="4"/>
    <s v="FUN Labs"/>
    <s v="T"/>
  </r>
  <r>
    <s v="Little League World Series Baseball 2008"/>
    <x v="3"/>
    <n v="2008"/>
    <x v="7977"/>
    <x v="7"/>
    <s v="Aug"/>
    <x v="0"/>
    <x v="4"/>
    <x v="383"/>
    <x v="125"/>
    <x v="58"/>
    <x v="106"/>
    <x v="623"/>
    <n v="61"/>
    <n v="5"/>
    <s v="tbd"/>
    <m/>
    <s v="Black Lantern Studios"/>
    <s v="E"/>
  </r>
  <r>
    <s v="Worldwide Soccer"/>
    <x v="23"/>
    <n v="1994"/>
    <x v="3369"/>
    <x v="14"/>
    <s v="Mar"/>
    <x v="0"/>
    <x v="8"/>
    <x v="180"/>
    <x v="125"/>
    <x v="23"/>
    <x v="106"/>
    <x v="623"/>
    <m/>
    <m/>
    <m/>
    <m/>
    <m/>
    <m/>
  </r>
  <r>
    <s v="Toriko: Gourmet Battle!"/>
    <x v="10"/>
    <n v="2013"/>
    <x v="7978"/>
    <x v="9"/>
    <s v="Aug"/>
    <x v="3"/>
    <x v="25"/>
    <x v="180"/>
    <x v="125"/>
    <x v="23"/>
    <x v="106"/>
    <x v="623"/>
    <m/>
    <m/>
    <m/>
    <m/>
    <m/>
    <m/>
  </r>
  <r>
    <s v="Tony Hawk's Pro Skater 5"/>
    <x v="5"/>
    <n v="2015"/>
    <x v="7475"/>
    <x v="4"/>
    <s v="Jul"/>
    <x v="0"/>
    <x v="4"/>
    <x v="268"/>
    <x v="125"/>
    <x v="58"/>
    <x v="145"/>
    <x v="623"/>
    <m/>
    <m/>
    <n v="3.1"/>
    <n v="12"/>
    <s v="Robomodo"/>
    <s v="T"/>
  </r>
  <r>
    <s v="Showtime Championship Boxing"/>
    <x v="3"/>
    <n v="2007"/>
    <x v="5073"/>
    <x v="19"/>
    <s v="Mar"/>
    <x v="9"/>
    <x v="84"/>
    <x v="383"/>
    <x v="125"/>
    <x v="58"/>
    <x v="106"/>
    <x v="623"/>
    <n v="33"/>
    <n v="4"/>
    <s v="tbd"/>
    <m/>
    <s v="Nikitova Games"/>
    <s v="E10+"/>
  </r>
  <r>
    <s v="Commandos: Strike Force"/>
    <x v="6"/>
    <n v="2006"/>
    <x v="3005"/>
    <x v="0"/>
    <s v="Jul"/>
    <x v="6"/>
    <x v="21"/>
    <x v="396"/>
    <x v="287"/>
    <x v="58"/>
    <x v="145"/>
    <x v="623"/>
    <n v="58"/>
    <n v="26"/>
    <n v="8.5"/>
    <n v="11"/>
    <s v="Pyro Studios"/>
    <s v="T"/>
  </r>
  <r>
    <s v="Mobile Suit Gundam: Gundam vs. Zeta Gundam"/>
    <x v="6"/>
    <n v="2004"/>
    <x v="7979"/>
    <x v="12"/>
    <s v="Jan"/>
    <x v="6"/>
    <x v="25"/>
    <x v="396"/>
    <x v="287"/>
    <x v="58"/>
    <x v="145"/>
    <x v="623"/>
    <n v="57"/>
    <n v="16"/>
    <n v="8.6"/>
    <n v="11"/>
    <s v="Capcom"/>
    <s v="T"/>
  </r>
  <r>
    <s v="Puzzler Collection"/>
    <x v="0"/>
    <n v="2008"/>
    <x v="7980"/>
    <x v="22"/>
    <s v="Sep"/>
    <x v="4"/>
    <x v="5"/>
    <x v="268"/>
    <x v="125"/>
    <x v="58"/>
    <x v="106"/>
    <x v="623"/>
    <m/>
    <m/>
    <s v="tbd"/>
    <m/>
    <s v="Destination Software"/>
    <s v="E"/>
  </r>
  <r>
    <s v="Rapala Pro Fishing"/>
    <x v="8"/>
    <n v="2004"/>
    <x v="1330"/>
    <x v="26"/>
    <s v="Jan"/>
    <x v="0"/>
    <x v="84"/>
    <x v="393"/>
    <x v="287"/>
    <x v="58"/>
    <x v="106"/>
    <x v="623"/>
    <m/>
    <m/>
    <s v="tbd"/>
    <m/>
    <s v="Torus Games"/>
    <s v="E"/>
  </r>
  <r>
    <s v="Guilty Gear X: Advance Edition"/>
    <x v="8"/>
    <n v="2002"/>
    <x v="7981"/>
    <x v="27"/>
    <s v="Jul"/>
    <x v="9"/>
    <x v="100"/>
    <x v="393"/>
    <x v="287"/>
    <x v="58"/>
    <x v="106"/>
    <x v="623"/>
    <n v="67"/>
    <n v="14"/>
    <n v="5.9"/>
    <n v="10"/>
    <s v="Arc System Works"/>
    <s v="T"/>
  </r>
  <r>
    <s v="Fate/Tiger Colosseum Upper"/>
    <x v="16"/>
    <n v="2008"/>
    <x v="863"/>
    <x v="26"/>
    <s v="Jun"/>
    <x v="9"/>
    <x v="12"/>
    <x v="180"/>
    <x v="125"/>
    <x v="23"/>
    <x v="106"/>
    <x v="623"/>
    <m/>
    <m/>
    <m/>
    <m/>
    <m/>
    <m/>
  </r>
  <r>
    <s v="Zaidan Houjin Nippon Kanji Nouryoku Kentei Kyoukai Kounin: KanKen DS3 Deluxe"/>
    <x v="3"/>
    <n v="2009"/>
    <x v="4965"/>
    <x v="27"/>
    <s v="May"/>
    <x v="5"/>
    <x v="138"/>
    <x v="180"/>
    <x v="125"/>
    <x v="23"/>
    <x v="106"/>
    <x v="623"/>
    <m/>
    <m/>
    <m/>
    <m/>
    <m/>
    <m/>
  </r>
  <r>
    <s v="Warriors of the Lost Empire"/>
    <x v="16"/>
    <n v="2007"/>
    <x v="4944"/>
    <x v="18"/>
    <s v="Nov"/>
    <x v="3"/>
    <x v="396"/>
    <x v="268"/>
    <x v="125"/>
    <x v="58"/>
    <x v="106"/>
    <x v="623"/>
    <n v="52"/>
    <n v="6"/>
    <n v="7.4"/>
    <n v="12"/>
    <s v="Platinum Egg"/>
    <s v="T"/>
  </r>
  <r>
    <s v="Pop Cutie! Street Fashion Simulation"/>
    <x v="3"/>
    <n v="2008"/>
    <x v="7673"/>
    <x v="14"/>
    <s v="Apr"/>
    <x v="7"/>
    <x v="48"/>
    <x v="383"/>
    <x v="125"/>
    <x v="58"/>
    <x v="106"/>
    <x v="623"/>
    <m/>
    <m/>
    <m/>
    <m/>
    <m/>
    <m/>
  </r>
  <r>
    <s v="Ford Racing 3"/>
    <x v="8"/>
    <n v="2005"/>
    <x v="756"/>
    <x v="4"/>
    <s v="Jun"/>
    <x v="2"/>
    <x v="84"/>
    <x v="393"/>
    <x v="287"/>
    <x v="58"/>
    <x v="106"/>
    <x v="623"/>
    <m/>
    <m/>
    <s v="tbd"/>
    <m/>
    <s v="Visual Impact"/>
    <s v="E"/>
  </r>
  <r>
    <s v="Culdcept Revolt"/>
    <x v="10"/>
    <n v="2016"/>
    <x v="2692"/>
    <x v="24"/>
    <s v="Jul"/>
    <x v="11"/>
    <x v="0"/>
    <x v="180"/>
    <x v="125"/>
    <x v="23"/>
    <x v="106"/>
    <x v="623"/>
    <m/>
    <m/>
    <m/>
    <m/>
    <m/>
    <m/>
  </r>
  <r>
    <s v="Devil's Third"/>
    <x v="18"/>
    <n v="2015"/>
    <x v="4824"/>
    <x v="27"/>
    <s v="Mar"/>
    <x v="8"/>
    <x v="0"/>
    <x v="393"/>
    <x v="287"/>
    <x v="58"/>
    <x v="145"/>
    <x v="623"/>
    <n v="43"/>
    <n v="54"/>
    <n v="6.5"/>
    <n v="283"/>
    <s v="Valhalla Game Studios"/>
    <s v="M"/>
  </r>
  <r>
    <s v="PachiPara 13: Super Umi no Pachi-Pro Fuuunroku"/>
    <x v="6"/>
    <n v="2006"/>
    <x v="111"/>
    <x v="29"/>
    <s v="Aug"/>
    <x v="5"/>
    <x v="392"/>
    <x v="180"/>
    <x v="125"/>
    <x v="23"/>
    <x v="106"/>
    <x v="623"/>
    <m/>
    <m/>
    <m/>
    <m/>
    <m/>
    <m/>
  </r>
  <r>
    <s v="World Soccer Winning Eleven 9 (US sales)"/>
    <x v="16"/>
    <n v="2005"/>
    <x v="5209"/>
    <x v="6"/>
    <s v="Apr"/>
    <x v="0"/>
    <x v="14"/>
    <x v="268"/>
    <x v="125"/>
    <x v="58"/>
    <x v="106"/>
    <x v="623"/>
    <m/>
    <m/>
    <m/>
    <m/>
    <m/>
    <m/>
  </r>
  <r>
    <s v="Star Trek: Tactical Assault"/>
    <x v="3"/>
    <n v="2006"/>
    <x v="4660"/>
    <x v="8"/>
    <s v="Aug"/>
    <x v="11"/>
    <x v="5"/>
    <x v="268"/>
    <x v="45"/>
    <x v="58"/>
    <x v="106"/>
    <x v="623"/>
    <n v="63"/>
    <n v="15"/>
    <n v="7"/>
    <n v="10"/>
    <s v="Quicksilver Software"/>
    <s v="E"/>
  </r>
  <r>
    <s v="Oddworld: Munch's Oddysee"/>
    <x v="8"/>
    <n v="2003"/>
    <x v="516"/>
    <x v="31"/>
    <s v="Jun"/>
    <x v="1"/>
    <x v="28"/>
    <x v="393"/>
    <x v="287"/>
    <x v="58"/>
    <x v="106"/>
    <x v="623"/>
    <n v="44"/>
    <n v="15"/>
    <n v="2.5"/>
    <n v="4"/>
    <s v="Art"/>
    <s v="E"/>
  </r>
  <r>
    <s v="Winning Post 4 Maximum"/>
    <x v="6"/>
    <n v="2000"/>
    <x v="5815"/>
    <x v="18"/>
    <s v="Dec"/>
    <x v="0"/>
    <x v="48"/>
    <x v="180"/>
    <x v="125"/>
    <x v="23"/>
    <x v="106"/>
    <x v="623"/>
    <m/>
    <m/>
    <m/>
    <m/>
    <m/>
    <m/>
  </r>
  <r>
    <s v="Xiaolin Showdown"/>
    <x v="16"/>
    <n v="2006"/>
    <x v="4586"/>
    <x v="4"/>
    <s v="Jan"/>
    <x v="8"/>
    <x v="14"/>
    <x v="268"/>
    <x v="125"/>
    <x v="58"/>
    <x v="106"/>
    <x v="623"/>
    <n v="59"/>
    <n v="4"/>
    <s v="tbd"/>
    <m/>
    <s v="BottleRocket Entertainment"/>
    <s v="E10+"/>
  </r>
  <r>
    <s v="Exhibition Volume 5"/>
    <x v="13"/>
    <n v="2004"/>
    <x v="6270"/>
    <x v="15"/>
    <s v="Nov"/>
    <x v="5"/>
    <x v="1"/>
    <x v="393"/>
    <x v="45"/>
    <x v="58"/>
    <x v="106"/>
    <x v="623"/>
    <m/>
    <m/>
    <m/>
    <m/>
    <m/>
    <m/>
  </r>
  <r>
    <s v="Record of Lodoss War: Eiyuu Sensou"/>
    <x v="24"/>
    <n v="1994"/>
    <x v="3514"/>
    <x v="4"/>
    <s v="Jan"/>
    <x v="3"/>
    <x v="8"/>
    <x v="180"/>
    <x v="125"/>
    <x v="23"/>
    <x v="106"/>
    <x v="623"/>
    <m/>
    <m/>
    <m/>
    <m/>
    <m/>
    <m/>
  </r>
  <r>
    <s v="Pro Yakyuu Netsu Star 2007"/>
    <x v="6"/>
    <n v="2007"/>
    <x v="6046"/>
    <x v="21"/>
    <s v="Feb"/>
    <x v="0"/>
    <x v="25"/>
    <x v="180"/>
    <x v="125"/>
    <x v="23"/>
    <x v="106"/>
    <x v="623"/>
    <m/>
    <m/>
    <m/>
    <m/>
    <m/>
    <m/>
  </r>
  <r>
    <s v="Starry ? Sky: In Summer"/>
    <x v="16"/>
    <n v="2010"/>
    <x v="7858"/>
    <x v="5"/>
    <s v="Jun"/>
    <x v="5"/>
    <x v="418"/>
    <x v="180"/>
    <x v="125"/>
    <x v="23"/>
    <x v="106"/>
    <x v="623"/>
    <m/>
    <m/>
    <m/>
    <m/>
    <m/>
    <m/>
  </r>
  <r>
    <s v="Klonoa Beach Volleyball"/>
    <x v="12"/>
    <n v="2002"/>
    <x v="6486"/>
    <x v="26"/>
    <s v="Apr"/>
    <x v="0"/>
    <x v="25"/>
    <x v="396"/>
    <x v="287"/>
    <x v="58"/>
    <x v="106"/>
    <x v="623"/>
    <m/>
    <m/>
    <m/>
    <m/>
    <m/>
    <m/>
  </r>
  <r>
    <s v="Melty Blood: Actress Again"/>
    <x v="6"/>
    <n v="2009"/>
    <x v="3733"/>
    <x v="5"/>
    <s v="Sep"/>
    <x v="9"/>
    <x v="419"/>
    <x v="180"/>
    <x v="125"/>
    <x v="23"/>
    <x v="106"/>
    <x v="623"/>
    <m/>
    <m/>
    <m/>
    <m/>
    <m/>
    <m/>
  </r>
  <r>
    <s v="Mahouka Koukou no Rettousei: Out of Order"/>
    <x v="22"/>
    <n v="2014"/>
    <x v="588"/>
    <x v="30"/>
    <s v="Apr"/>
    <x v="10"/>
    <x v="25"/>
    <x v="180"/>
    <x v="125"/>
    <x v="23"/>
    <x v="106"/>
    <x v="623"/>
    <m/>
    <m/>
    <m/>
    <m/>
    <m/>
    <m/>
  </r>
  <r>
    <s v="3D Lemmings"/>
    <x v="12"/>
    <n v="1995"/>
    <x v="2102"/>
    <x v="20"/>
    <s v="May"/>
    <x v="4"/>
    <x v="85"/>
    <x v="396"/>
    <x v="287"/>
    <x v="58"/>
    <x v="106"/>
    <x v="623"/>
    <m/>
    <m/>
    <m/>
    <m/>
    <m/>
    <m/>
  </r>
  <r>
    <s v="Hi Hi Puffy AmiYumi: Kaznapped"/>
    <x v="8"/>
    <n v="2005"/>
    <x v="7982"/>
    <x v="23"/>
    <s v="Jun"/>
    <x v="8"/>
    <x v="58"/>
    <x v="393"/>
    <x v="287"/>
    <x v="58"/>
    <x v="106"/>
    <x v="623"/>
    <m/>
    <m/>
    <m/>
    <m/>
    <m/>
    <m/>
  </r>
  <r>
    <s v="Broken Sword: The Shadow of the Templars"/>
    <x v="8"/>
    <n v="2002"/>
    <x v="3701"/>
    <x v="2"/>
    <s v="Dec"/>
    <x v="10"/>
    <x v="176"/>
    <x v="393"/>
    <x v="287"/>
    <x v="58"/>
    <x v="106"/>
    <x v="623"/>
    <n v="80"/>
    <n v="17"/>
    <n v="7.8"/>
    <n v="10"/>
    <s v="Revolution Software"/>
    <s v="T"/>
  </r>
  <r>
    <s v="Resident Evil - Code: Veronica X"/>
    <x v="19"/>
    <n v="2003"/>
    <x v="7983"/>
    <x v="15"/>
    <s v="Dec"/>
    <x v="8"/>
    <x v="12"/>
    <x v="268"/>
    <x v="45"/>
    <x v="58"/>
    <x v="106"/>
    <x v="623"/>
    <n v="62"/>
    <n v="16"/>
    <n v="8.5"/>
    <n v="32"/>
    <s v="Nex Entertainment"/>
    <s v="M"/>
  </r>
  <r>
    <s v="Corpse Party: Back to School Edition"/>
    <x v="10"/>
    <n v="2016"/>
    <x v="442"/>
    <x v="34"/>
    <s v="Jul"/>
    <x v="10"/>
    <x v="150"/>
    <x v="268"/>
    <x v="125"/>
    <x v="58"/>
    <x v="145"/>
    <x v="623"/>
    <m/>
    <m/>
    <m/>
    <m/>
    <m/>
    <m/>
  </r>
  <r>
    <s v="Tenchi Muyou! Ryoukouki Gokuraku"/>
    <x v="23"/>
    <n v="1995"/>
    <x v="1016"/>
    <x v="18"/>
    <s v="May"/>
    <x v="10"/>
    <x v="420"/>
    <x v="180"/>
    <x v="125"/>
    <x v="23"/>
    <x v="106"/>
    <x v="623"/>
    <m/>
    <m/>
    <m/>
    <m/>
    <m/>
    <m/>
  </r>
  <r>
    <s v="Kelly Slater's Pro Surfer"/>
    <x v="19"/>
    <n v="2002"/>
    <x v="7984"/>
    <x v="8"/>
    <s v="Feb"/>
    <x v="0"/>
    <x v="4"/>
    <x v="268"/>
    <x v="45"/>
    <x v="58"/>
    <x v="106"/>
    <x v="623"/>
    <n v="80"/>
    <n v="15"/>
    <s v="tbd"/>
    <m/>
    <s v="Treyarch"/>
    <s v="E"/>
  </r>
  <r>
    <s v="I Am In The Movie"/>
    <x v="16"/>
    <n v="2012"/>
    <x v="3404"/>
    <x v="5"/>
    <s v="Aug"/>
    <x v="7"/>
    <x v="25"/>
    <x v="180"/>
    <x v="125"/>
    <x v="23"/>
    <x v="106"/>
    <x v="623"/>
    <m/>
    <m/>
    <m/>
    <m/>
    <m/>
    <m/>
  </r>
  <r>
    <s v="Zoo Tycoon: Complete Collection"/>
    <x v="14"/>
    <n v="2003"/>
    <x v="3641"/>
    <x v="31"/>
    <s v="Oct"/>
    <x v="11"/>
    <x v="1"/>
    <x v="396"/>
    <x v="287"/>
    <x v="58"/>
    <x v="145"/>
    <x v="623"/>
    <m/>
    <m/>
    <n v="8"/>
    <n v="8"/>
    <s v="Blue Fang Games"/>
    <s v="E"/>
  </r>
  <r>
    <s v="Trapt"/>
    <x v="6"/>
    <n v="2005"/>
    <x v="7985"/>
    <x v="26"/>
    <s v="Apr"/>
    <x v="8"/>
    <x v="48"/>
    <x v="396"/>
    <x v="287"/>
    <x v="58"/>
    <x v="145"/>
    <x v="623"/>
    <n v="60"/>
    <n v="36"/>
    <n v="7.9"/>
    <n v="14"/>
    <s v="Paon Corporation"/>
    <s v="M"/>
  </r>
  <r>
    <s v="Splat Renegade Paintball"/>
    <x v="13"/>
    <n v="2005"/>
    <x v="3739"/>
    <x v="31"/>
    <s v="Nov"/>
    <x v="0"/>
    <x v="2"/>
    <x v="393"/>
    <x v="45"/>
    <x v="58"/>
    <x v="106"/>
    <x v="623"/>
    <n v="44"/>
    <n v="14"/>
    <s v="tbd"/>
    <m/>
    <s v="Cat Daddy Games"/>
    <s v="T"/>
  </r>
  <r>
    <s v="Lord of Magna: Maiden Heaven"/>
    <x v="10"/>
    <n v="2014"/>
    <x v="3663"/>
    <x v="6"/>
    <s v="Dec"/>
    <x v="3"/>
    <x v="104"/>
    <x v="180"/>
    <x v="125"/>
    <x v="23"/>
    <x v="106"/>
    <x v="623"/>
    <n v="68"/>
    <n v="16"/>
    <n v="7.8"/>
    <n v="36"/>
    <s v="Marvelous Inc."/>
    <s v="T"/>
  </r>
  <r>
    <s v="SpongeBob SquarePants: Plankton's Robotic Revenge"/>
    <x v="10"/>
    <n v="2013"/>
    <x v="7986"/>
    <x v="12"/>
    <s v="May"/>
    <x v="6"/>
    <x v="4"/>
    <x v="180"/>
    <x v="297"/>
    <x v="58"/>
    <x v="106"/>
    <x v="623"/>
    <m/>
    <m/>
    <s v="tbd"/>
    <m/>
    <s v="Behaviour Interactive"/>
    <s v="E10+"/>
  </r>
  <r>
    <s v="Metal Max 4: Gekkou no Diva"/>
    <x v="10"/>
    <n v="2013"/>
    <x v="1462"/>
    <x v="0"/>
    <s v="Dec"/>
    <x v="3"/>
    <x v="154"/>
    <x v="180"/>
    <x v="125"/>
    <x v="23"/>
    <x v="106"/>
    <x v="623"/>
    <m/>
    <m/>
    <m/>
    <m/>
    <m/>
    <m/>
  </r>
  <r>
    <s v="Magi: Aratanaru Sekai"/>
    <x v="10"/>
    <n v="2014"/>
    <x v="7987"/>
    <x v="13"/>
    <s v="Jun"/>
    <x v="3"/>
    <x v="25"/>
    <x v="180"/>
    <x v="125"/>
    <x v="23"/>
    <x v="106"/>
    <x v="623"/>
    <m/>
    <m/>
    <m/>
    <m/>
    <m/>
    <m/>
  </r>
  <r>
    <s v="Worms 3D"/>
    <x v="13"/>
    <n v="2003"/>
    <x v="7988"/>
    <x v="19"/>
    <s v="Apr"/>
    <x v="11"/>
    <x v="8"/>
    <x v="393"/>
    <x v="45"/>
    <x v="58"/>
    <x v="106"/>
    <x v="623"/>
    <n v="69"/>
    <n v="20"/>
    <n v="8.4"/>
    <n v="10"/>
    <s v="Team 17"/>
    <s v="T"/>
  </r>
  <r>
    <s v="Playmobil Knights"/>
    <x v="3"/>
    <n v="2009"/>
    <x v="7989"/>
    <x v="2"/>
    <s v="May"/>
    <x v="8"/>
    <x v="51"/>
    <x v="393"/>
    <x v="45"/>
    <x v="58"/>
    <x v="106"/>
    <x v="623"/>
    <m/>
    <m/>
    <s v="tbd"/>
    <m/>
    <s v="Dreamcatcher"/>
    <s v="E"/>
  </r>
  <r>
    <s v="MXGP 2"/>
    <x v="17"/>
    <n v="2016"/>
    <x v="7990"/>
    <x v="27"/>
    <s v="Feb"/>
    <x v="2"/>
    <x v="255"/>
    <x v="396"/>
    <x v="287"/>
    <x v="58"/>
    <x v="145"/>
    <x v="623"/>
    <m/>
    <m/>
    <m/>
    <m/>
    <m/>
    <m/>
  </r>
  <r>
    <s v="PoPoLoCrois"/>
    <x v="16"/>
    <n v="2005"/>
    <x v="4465"/>
    <x v="10"/>
    <s v="Dec"/>
    <x v="3"/>
    <x v="153"/>
    <x v="268"/>
    <x v="125"/>
    <x v="58"/>
    <x v="106"/>
    <x v="623"/>
    <n v="66"/>
    <n v="41"/>
    <n v="7.4"/>
    <n v="17"/>
    <s v="G-Artists"/>
    <s v="E"/>
  </r>
  <r>
    <s v="Dragon Rage"/>
    <x v="6"/>
    <n v="2001"/>
    <x v="7831"/>
    <x v="29"/>
    <s v="Aug"/>
    <x v="6"/>
    <x v="76"/>
    <x v="396"/>
    <x v="287"/>
    <x v="58"/>
    <x v="145"/>
    <x v="623"/>
    <n v="50"/>
    <n v="9"/>
    <n v="6.4"/>
    <n v="9"/>
    <s v="3DO"/>
    <s v="T"/>
  </r>
  <r>
    <s v="Theresia..."/>
    <x v="3"/>
    <n v="2008"/>
    <x v="6478"/>
    <x v="12"/>
    <s v="Mar"/>
    <x v="10"/>
    <x v="221"/>
    <x v="268"/>
    <x v="125"/>
    <x v="58"/>
    <x v="106"/>
    <x v="623"/>
    <n v="61"/>
    <n v="6"/>
    <n v="8"/>
    <n v="8"/>
    <s v="WorkJam"/>
    <s v="M"/>
  </r>
  <r>
    <s v="Sacred 2: Fallen Angel"/>
    <x v="14"/>
    <n v="2008"/>
    <x v="7991"/>
    <x v="24"/>
    <s v="Apr"/>
    <x v="3"/>
    <x v="421"/>
    <x v="180"/>
    <x v="300"/>
    <x v="58"/>
    <x v="145"/>
    <x v="623"/>
    <n v="71"/>
    <n v="41"/>
    <n v="6.9"/>
    <n v="203"/>
    <s v="Ascaron Entertainment GmbH, Ascaron Entertainment"/>
    <s v="M"/>
  </r>
  <r>
    <s v="Dance Sensation!"/>
    <x v="0"/>
    <n v="2010"/>
    <x v="7655"/>
    <x v="9"/>
    <s v="Dec"/>
    <x v="5"/>
    <x v="35"/>
    <x v="383"/>
    <x v="125"/>
    <x v="58"/>
    <x v="106"/>
    <x v="623"/>
    <m/>
    <m/>
    <m/>
    <m/>
    <m/>
    <m/>
  </r>
  <r>
    <s v="Adventure Time: The Secret of the Nameless Kingdom"/>
    <x v="4"/>
    <n v="2014"/>
    <x v="7992"/>
    <x v="24"/>
    <s v="Feb"/>
    <x v="8"/>
    <x v="241"/>
    <x v="180"/>
    <x v="300"/>
    <x v="58"/>
    <x v="106"/>
    <x v="623"/>
    <n v="58"/>
    <n v="5"/>
    <n v="7.5"/>
    <n v="4"/>
    <s v="WayForward"/>
    <s v="E10+"/>
  </r>
  <r>
    <s v="Teenage Mutant Ninja Turtles 3: Mutant Nightmare"/>
    <x v="3"/>
    <n v="2005"/>
    <x v="2806"/>
    <x v="33"/>
    <s v="Mar"/>
    <x v="8"/>
    <x v="14"/>
    <x v="268"/>
    <x v="125"/>
    <x v="58"/>
    <x v="106"/>
    <x v="623"/>
    <n v="58"/>
    <n v="10"/>
    <n v="7"/>
    <n v="5"/>
    <s v="Konami"/>
    <s v="E"/>
  </r>
  <r>
    <s v="Raw Danger! (JP sales)"/>
    <x v="6"/>
    <n v="2006"/>
    <x v="7993"/>
    <x v="5"/>
    <s v="May"/>
    <x v="8"/>
    <x v="11"/>
    <x v="180"/>
    <x v="125"/>
    <x v="23"/>
    <x v="106"/>
    <x v="623"/>
    <m/>
    <m/>
    <m/>
    <m/>
    <m/>
    <m/>
  </r>
  <r>
    <s v="Archer Maclean Presents: Pool Paradise"/>
    <x v="6"/>
    <n v="2004"/>
    <x v="4488"/>
    <x v="32"/>
    <s v="Nov"/>
    <x v="0"/>
    <x v="153"/>
    <x v="396"/>
    <x v="287"/>
    <x v="58"/>
    <x v="145"/>
    <x v="623"/>
    <m/>
    <m/>
    <m/>
    <m/>
    <m/>
    <m/>
  </r>
  <r>
    <s v="Jumper: Griffin's Story"/>
    <x v="4"/>
    <n v="2008"/>
    <x v="5843"/>
    <x v="31"/>
    <s v="Jan"/>
    <x v="8"/>
    <x v="21"/>
    <x v="268"/>
    <x v="125"/>
    <x v="58"/>
    <x v="106"/>
    <x v="623"/>
    <n v="29"/>
    <n v="16"/>
    <n v="3.3"/>
    <n v="30"/>
    <s v="Red Tribe"/>
    <s v="T"/>
  </r>
  <r>
    <s v="Tabi no Yubisashi Kaiwachou DS: DS Series 3 Kankoku"/>
    <x v="3"/>
    <n v="2006"/>
    <x v="5235"/>
    <x v="10"/>
    <s v="Mar"/>
    <x v="5"/>
    <x v="0"/>
    <x v="180"/>
    <x v="125"/>
    <x v="23"/>
    <x v="106"/>
    <x v="623"/>
    <m/>
    <m/>
    <m/>
    <m/>
    <m/>
    <m/>
  </r>
  <r>
    <s v="Utawarerumono: Itsuwari no Kamen"/>
    <x v="9"/>
    <n v="2015"/>
    <x v="6344"/>
    <x v="33"/>
    <s v="Apr"/>
    <x v="10"/>
    <x v="315"/>
    <x v="180"/>
    <x v="125"/>
    <x v="23"/>
    <x v="106"/>
    <x v="623"/>
    <m/>
    <m/>
    <m/>
    <m/>
    <m/>
    <m/>
  </r>
  <r>
    <s v="pro evolution soccer 2011"/>
    <x v="14"/>
    <n v="2010"/>
    <x v="4487"/>
    <x v="12"/>
    <s v="Jan"/>
    <x v="0"/>
    <x v="14"/>
    <x v="180"/>
    <x v="300"/>
    <x v="58"/>
    <x v="145"/>
    <x v="623"/>
    <n v="79"/>
    <n v="9"/>
    <m/>
    <m/>
    <s v="Konami"/>
    <m/>
  </r>
  <r>
    <s v="Backyard Skateboarding 2006"/>
    <x v="8"/>
    <n v="2004"/>
    <x v="7962"/>
    <x v="30"/>
    <s v="Jun"/>
    <x v="0"/>
    <x v="10"/>
    <x v="393"/>
    <x v="287"/>
    <x v="58"/>
    <x v="106"/>
    <x v="623"/>
    <m/>
    <m/>
    <m/>
    <m/>
    <m/>
    <m/>
  </r>
  <r>
    <s v="Syndicate"/>
    <x v="14"/>
    <n v="1992"/>
    <x v="7994"/>
    <x v="22"/>
    <s v="May"/>
    <x v="11"/>
    <x v="7"/>
    <x v="180"/>
    <x v="300"/>
    <x v="58"/>
    <x v="145"/>
    <x v="623"/>
    <m/>
    <m/>
    <m/>
    <m/>
    <m/>
    <m/>
  </r>
  <r>
    <s v="Tron 2.0: Killer App"/>
    <x v="13"/>
    <n v="2004"/>
    <x v="7995"/>
    <x v="31"/>
    <s v="Oct"/>
    <x v="8"/>
    <x v="32"/>
    <x v="393"/>
    <x v="45"/>
    <x v="58"/>
    <x v="106"/>
    <x v="623"/>
    <n v="69"/>
    <n v="36"/>
    <n v="4.3"/>
    <n v="4"/>
    <s v="Climax Group"/>
    <s v="T"/>
  </r>
  <r>
    <s v="Steins;Gate: Hiyoku Renri no Darling"/>
    <x v="16"/>
    <n v="2012"/>
    <x v="4875"/>
    <x v="32"/>
    <s v="May"/>
    <x v="8"/>
    <x v="357"/>
    <x v="180"/>
    <x v="125"/>
    <x v="23"/>
    <x v="106"/>
    <x v="623"/>
    <m/>
    <m/>
    <m/>
    <m/>
    <m/>
    <m/>
  </r>
  <r>
    <s v="Call of Duty: The War Collection"/>
    <x v="4"/>
    <n v="2010"/>
    <x v="1726"/>
    <x v="3"/>
    <s v="Jun"/>
    <x v="6"/>
    <x v="4"/>
    <x v="268"/>
    <x v="125"/>
    <x v="58"/>
    <x v="106"/>
    <x v="623"/>
    <m/>
    <m/>
    <s v="tbd"/>
    <m/>
    <s v="Treyarch, Infinity Ward"/>
    <s v="M"/>
  </r>
  <r>
    <s v="Gegege no Kitarou: Youkai Daigekisen"/>
    <x v="3"/>
    <n v="2008"/>
    <x v="7017"/>
    <x v="27"/>
    <s v="Feb"/>
    <x v="8"/>
    <x v="25"/>
    <x v="180"/>
    <x v="125"/>
    <x v="23"/>
    <x v="106"/>
    <x v="623"/>
    <m/>
    <m/>
    <m/>
    <m/>
    <m/>
    <m/>
  </r>
  <r>
    <s v="Dig Dug: Digging Strike"/>
    <x v="3"/>
    <n v="2005"/>
    <x v="7996"/>
    <x v="32"/>
    <s v="Sep"/>
    <x v="4"/>
    <x v="10"/>
    <x v="268"/>
    <x v="125"/>
    <x v="58"/>
    <x v="106"/>
    <x v="623"/>
    <n v="65"/>
    <n v="24"/>
    <s v="tbd"/>
    <m/>
    <s v="Bullets"/>
    <s v="E"/>
  </r>
  <r>
    <s v="FIFA Soccer 07"/>
    <x v="3"/>
    <n v="2006"/>
    <x v="7718"/>
    <x v="34"/>
    <s v="Mar"/>
    <x v="0"/>
    <x v="7"/>
    <x v="268"/>
    <x v="45"/>
    <x v="58"/>
    <x v="106"/>
    <x v="623"/>
    <m/>
    <m/>
    <m/>
    <m/>
    <m/>
    <m/>
  </r>
  <r>
    <s v="Emblem of Gundam"/>
    <x v="3"/>
    <n v="2008"/>
    <x v="7997"/>
    <x v="1"/>
    <s v="Mar"/>
    <x v="11"/>
    <x v="25"/>
    <x v="180"/>
    <x v="125"/>
    <x v="23"/>
    <x v="106"/>
    <x v="623"/>
    <m/>
    <m/>
    <m/>
    <m/>
    <m/>
    <m/>
  </r>
  <r>
    <s v="The Fast and the Furious"/>
    <x v="6"/>
    <n v="2006"/>
    <x v="7161"/>
    <x v="4"/>
    <s v="Sep"/>
    <x v="2"/>
    <x v="25"/>
    <x v="396"/>
    <x v="287"/>
    <x v="58"/>
    <x v="145"/>
    <x v="623"/>
    <n v="59"/>
    <n v="22"/>
    <n v="6.6"/>
    <n v="24"/>
    <s v="Eutechnyx"/>
    <s v="T"/>
  </r>
  <r>
    <s v="Satisfashion"/>
    <x v="3"/>
    <n v="2010"/>
    <x v="2692"/>
    <x v="24"/>
    <s v="Jul"/>
    <x v="5"/>
    <x v="160"/>
    <x v="268"/>
    <x v="125"/>
    <x v="58"/>
    <x v="106"/>
    <x v="623"/>
    <m/>
    <m/>
    <m/>
    <m/>
    <m/>
    <m/>
  </r>
  <r>
    <s v="Imagine: Resort Owner"/>
    <x v="3"/>
    <n v="2010"/>
    <x v="5273"/>
    <x v="21"/>
    <s v="Nov"/>
    <x v="11"/>
    <x v="5"/>
    <x v="268"/>
    <x v="125"/>
    <x v="58"/>
    <x v="106"/>
    <x v="623"/>
    <m/>
    <m/>
    <s v="tbd"/>
    <m/>
    <s v="Magic Pockets"/>
    <s v="E"/>
  </r>
  <r>
    <s v="G-Police: Weapons of Justice"/>
    <x v="12"/>
    <n v="1999"/>
    <x v="3097"/>
    <x v="15"/>
    <s v="Aug"/>
    <x v="8"/>
    <x v="85"/>
    <x v="396"/>
    <x v="287"/>
    <x v="58"/>
    <x v="106"/>
    <x v="623"/>
    <m/>
    <m/>
    <m/>
    <m/>
    <m/>
    <m/>
  </r>
  <r>
    <s v="Paws &amp; Claws: Pampered Pets 2"/>
    <x v="3"/>
    <n v="2011"/>
    <x v="4112"/>
    <x v="33"/>
    <s v="Jan"/>
    <x v="7"/>
    <x v="28"/>
    <x v="268"/>
    <x v="125"/>
    <x v="58"/>
    <x v="106"/>
    <x v="623"/>
    <m/>
    <m/>
    <m/>
    <m/>
    <m/>
    <m/>
  </r>
  <r>
    <s v="Policenauts"/>
    <x v="28"/>
    <n v="1995"/>
    <x v="1065"/>
    <x v="26"/>
    <s v="Jun"/>
    <x v="10"/>
    <x v="14"/>
    <x v="180"/>
    <x v="125"/>
    <x v="23"/>
    <x v="106"/>
    <x v="623"/>
    <m/>
    <m/>
    <m/>
    <m/>
    <m/>
    <m/>
  </r>
  <r>
    <s v="All Kamen Rider: Rider Generation 2"/>
    <x v="16"/>
    <n v="2012"/>
    <x v="7998"/>
    <x v="13"/>
    <s v="Oct"/>
    <x v="8"/>
    <x v="25"/>
    <x v="180"/>
    <x v="125"/>
    <x v="23"/>
    <x v="106"/>
    <x v="623"/>
    <m/>
    <m/>
    <m/>
    <m/>
    <m/>
    <m/>
  </r>
  <r>
    <s v="Killing Zone"/>
    <x v="12"/>
    <n v="1996"/>
    <x v="7999"/>
    <x v="13"/>
    <s v="Dec"/>
    <x v="9"/>
    <x v="30"/>
    <x v="396"/>
    <x v="287"/>
    <x v="58"/>
    <x v="106"/>
    <x v="623"/>
    <m/>
    <m/>
    <m/>
    <m/>
    <m/>
    <m/>
  </r>
  <r>
    <s v="Adventures of Lolo"/>
    <x v="1"/>
    <n v="1989"/>
    <x v="8000"/>
    <x v="21"/>
    <s v="Mar"/>
    <x v="4"/>
    <x v="422"/>
    <x v="383"/>
    <x v="125"/>
    <x v="58"/>
    <x v="106"/>
    <x v="623"/>
    <m/>
    <m/>
    <m/>
    <m/>
    <m/>
    <m/>
  </r>
  <r>
    <s v="Quiz! Hexagon II"/>
    <x v="3"/>
    <n v="2010"/>
    <x v="859"/>
    <x v="25"/>
    <s v="Sep"/>
    <x v="5"/>
    <x v="25"/>
    <x v="180"/>
    <x v="125"/>
    <x v="23"/>
    <x v="106"/>
    <x v="623"/>
    <m/>
    <m/>
    <m/>
    <m/>
    <m/>
    <m/>
  </r>
  <r>
    <s v="Vampire Rain: Altered Species"/>
    <x v="5"/>
    <n v="2008"/>
    <x v="515"/>
    <x v="12"/>
    <s v="Jul"/>
    <x v="8"/>
    <x v="153"/>
    <x v="268"/>
    <x v="125"/>
    <x v="58"/>
    <x v="106"/>
    <x v="623"/>
    <n v="30"/>
    <n v="15"/>
    <n v="3.5"/>
    <n v="36"/>
    <s v="Artoon"/>
    <s v="M"/>
  </r>
  <r>
    <s v="The History Channel: Battle for the Pacific"/>
    <x v="4"/>
    <n v="2007"/>
    <x v="8001"/>
    <x v="7"/>
    <s v="Jul"/>
    <x v="6"/>
    <x v="4"/>
    <x v="268"/>
    <x v="125"/>
    <x v="58"/>
    <x v="106"/>
    <x v="623"/>
    <n v="35"/>
    <n v="11"/>
    <n v="6.1"/>
    <n v="21"/>
    <s v="Cauldron Ltd."/>
    <s v="T"/>
  </r>
  <r>
    <s v="BlazBlue Central Fiction"/>
    <x v="5"/>
    <n v="2016"/>
    <x v="320"/>
    <x v="0"/>
    <s v="Jun"/>
    <x v="9"/>
    <x v="148"/>
    <x v="324"/>
    <x v="287"/>
    <x v="64"/>
    <x v="145"/>
    <x v="623"/>
    <m/>
    <m/>
    <s v="tbd"/>
    <m/>
    <s v="Arc System Works"/>
    <s v="T"/>
  </r>
  <r>
    <s v="Racing Gears Advance"/>
    <x v="8"/>
    <n v="2004"/>
    <x v="5303"/>
    <x v="10"/>
    <s v="Feb"/>
    <x v="2"/>
    <x v="84"/>
    <x v="393"/>
    <x v="287"/>
    <x v="58"/>
    <x v="106"/>
    <x v="623"/>
    <n v="83"/>
    <n v="17"/>
    <n v="8.9"/>
    <n v="9"/>
    <s v="Orbital Media, Inc."/>
    <s v="E"/>
  </r>
  <r>
    <s v="Syphon Filter: Logan's Shadow"/>
    <x v="6"/>
    <n v="2010"/>
    <x v="8002"/>
    <x v="15"/>
    <s v="Jan"/>
    <x v="6"/>
    <x v="3"/>
    <x v="396"/>
    <x v="287"/>
    <x v="58"/>
    <x v="145"/>
    <x v="623"/>
    <m/>
    <m/>
    <n v="7.9"/>
    <n v="9"/>
    <s v="Sony Bend"/>
    <s v="T"/>
  </r>
  <r>
    <s v="NTRA Breeders' Cup World Thoroughbred Championships"/>
    <x v="13"/>
    <n v="2005"/>
    <x v="8003"/>
    <x v="22"/>
    <s v="Nov"/>
    <x v="7"/>
    <x v="6"/>
    <x v="393"/>
    <x v="45"/>
    <x v="58"/>
    <x v="106"/>
    <x v="623"/>
    <m/>
    <m/>
    <m/>
    <m/>
    <m/>
    <m/>
  </r>
  <r>
    <s v="Mayhem 3D"/>
    <x v="5"/>
    <n v="2011"/>
    <x v="4291"/>
    <x v="21"/>
    <s v="Oct"/>
    <x v="2"/>
    <x v="374"/>
    <x v="268"/>
    <x v="125"/>
    <x v="58"/>
    <x v="145"/>
    <x v="623"/>
    <n v="53"/>
    <n v="5"/>
    <s v="tbd"/>
    <m/>
    <s v="Left Field Productions, Zoo Games"/>
    <s v="E10+"/>
  </r>
  <r>
    <s v="Daito Giken Koushiki Pachi-Slot Simulator: Shin Yoshimune"/>
    <x v="6"/>
    <n v="2008"/>
    <x v="1352"/>
    <x v="9"/>
    <s v="May"/>
    <x v="5"/>
    <x v="362"/>
    <x v="180"/>
    <x v="125"/>
    <x v="23"/>
    <x v="106"/>
    <x v="623"/>
    <m/>
    <m/>
    <m/>
    <m/>
    <m/>
    <m/>
  </r>
  <r>
    <s v="Toy Soldiers: War Chest"/>
    <x v="17"/>
    <n v="2015"/>
    <x v="4065"/>
    <x v="11"/>
    <s v="May"/>
    <x v="8"/>
    <x v="5"/>
    <x v="268"/>
    <x v="125"/>
    <x v="58"/>
    <x v="145"/>
    <x v="623"/>
    <n v="60"/>
    <n v="14"/>
    <n v="8.4"/>
    <n v="50"/>
    <s v="Krome Studios"/>
    <m/>
  </r>
  <r>
    <s v="Tanjou S Debut"/>
    <x v="23"/>
    <n v="1996"/>
    <x v="8004"/>
    <x v="29"/>
    <s v="Sep"/>
    <x v="7"/>
    <x v="245"/>
    <x v="180"/>
    <x v="125"/>
    <x v="23"/>
    <x v="106"/>
    <x v="623"/>
    <m/>
    <m/>
    <m/>
    <m/>
    <m/>
    <m/>
  </r>
  <r>
    <s v="Inversion"/>
    <x v="4"/>
    <n v="2012"/>
    <x v="5875"/>
    <x v="32"/>
    <s v="Apr"/>
    <x v="6"/>
    <x v="25"/>
    <x v="396"/>
    <x v="287"/>
    <x v="58"/>
    <x v="145"/>
    <x v="623"/>
    <n v="53"/>
    <n v="51"/>
    <n v="6.5"/>
    <n v="72"/>
    <s v="Saber Interactive"/>
    <s v="M"/>
  </r>
  <r>
    <s v="Nendoroid Generation"/>
    <x v="16"/>
    <n v="2012"/>
    <x v="375"/>
    <x v="1"/>
    <s v="Sep"/>
    <x v="3"/>
    <x v="25"/>
    <x v="180"/>
    <x v="125"/>
    <x v="23"/>
    <x v="106"/>
    <x v="623"/>
    <m/>
    <m/>
    <m/>
    <m/>
    <m/>
    <m/>
  </r>
  <r>
    <s v="Pop'n TwinBee: Rainbow Bell Adventure"/>
    <x v="7"/>
    <n v="1993"/>
    <x v="2938"/>
    <x v="1"/>
    <s v="Nov"/>
    <x v="1"/>
    <x v="14"/>
    <x v="180"/>
    <x v="125"/>
    <x v="23"/>
    <x v="106"/>
    <x v="623"/>
    <m/>
    <m/>
    <m/>
    <m/>
    <m/>
    <m/>
  </r>
  <r>
    <s v="Need for Speed: Shift"/>
    <x v="14"/>
    <n v="2009"/>
    <x v="4322"/>
    <x v="33"/>
    <s v="Jul"/>
    <x v="2"/>
    <x v="7"/>
    <x v="180"/>
    <x v="300"/>
    <x v="58"/>
    <x v="145"/>
    <x v="623"/>
    <n v="83"/>
    <n v="22"/>
    <n v="5.8"/>
    <n v="387"/>
    <s v="Slightly Mad Studios"/>
    <s v="E"/>
  </r>
  <r>
    <s v="Mercury Meltdown"/>
    <x v="16"/>
    <n v="2006"/>
    <x v="2145"/>
    <x v="4"/>
    <s v="Sep"/>
    <x v="8"/>
    <x v="10"/>
    <x v="268"/>
    <x v="125"/>
    <x v="58"/>
    <x v="145"/>
    <x v="623"/>
    <n v="78"/>
    <n v="36"/>
    <n v="7.8"/>
    <n v="8"/>
    <s v="Ignition Entertainment"/>
    <s v="E"/>
  </r>
  <r>
    <s v="Exist Archive: The Other Side of the Sky"/>
    <x v="22"/>
    <n v="2015"/>
    <x v="1542"/>
    <x v="30"/>
    <s v="May"/>
    <x v="3"/>
    <x v="389"/>
    <x v="365"/>
    <x v="125"/>
    <x v="69"/>
    <x v="106"/>
    <x v="623"/>
    <n v="71"/>
    <n v="8"/>
    <n v="8.3000000000000007"/>
    <n v="12"/>
    <s v="Tri-Ace"/>
    <s v="T"/>
  </r>
  <r>
    <s v="Zoo Tycoon 2"/>
    <x v="14"/>
    <n v="2004"/>
    <x v="6085"/>
    <x v="3"/>
    <s v="Oct"/>
    <x v="11"/>
    <x v="1"/>
    <x v="180"/>
    <x v="300"/>
    <x v="58"/>
    <x v="145"/>
    <x v="623"/>
    <n v="72"/>
    <n v="34"/>
    <n v="8.1"/>
    <n v="43"/>
    <s v="Blue Fang Games"/>
    <s v="E"/>
  </r>
  <r>
    <s v="Broken Helix"/>
    <x v="12"/>
    <n v="1997"/>
    <x v="8005"/>
    <x v="0"/>
    <s v="Jul"/>
    <x v="8"/>
    <x v="14"/>
    <x v="396"/>
    <x v="287"/>
    <x v="58"/>
    <x v="106"/>
    <x v="623"/>
    <m/>
    <m/>
    <m/>
    <m/>
    <m/>
    <m/>
  </r>
  <r>
    <s v="Crazy Chicken: Pharaoh's Treasure"/>
    <x v="3"/>
    <n v="2007"/>
    <x v="1435"/>
    <x v="24"/>
    <s v="Jun"/>
    <x v="4"/>
    <x v="423"/>
    <x v="268"/>
    <x v="125"/>
    <x v="58"/>
    <x v="106"/>
    <x v="623"/>
    <m/>
    <m/>
    <m/>
    <m/>
    <m/>
    <m/>
  </r>
  <r>
    <s v="Katekyoo Hitman Reborn! DS Fate of Heat III - Yuki no Shugosha Raishuu!"/>
    <x v="3"/>
    <n v="2010"/>
    <x v="6185"/>
    <x v="29"/>
    <s v="Sep"/>
    <x v="3"/>
    <x v="214"/>
    <x v="180"/>
    <x v="125"/>
    <x v="23"/>
    <x v="106"/>
    <x v="623"/>
    <m/>
    <m/>
    <m/>
    <m/>
    <m/>
    <m/>
  </r>
  <r>
    <s v="Brave: A Warrior's Tale"/>
    <x v="4"/>
    <n v="2009"/>
    <x v="8006"/>
    <x v="29"/>
    <s v="Dec"/>
    <x v="8"/>
    <x v="81"/>
    <x v="268"/>
    <x v="45"/>
    <x v="58"/>
    <x v="106"/>
    <x v="623"/>
    <n v="42"/>
    <n v="17"/>
    <n v="5"/>
    <n v="4"/>
    <s v="Collision Studios"/>
    <s v="E10+"/>
  </r>
  <r>
    <s v="Myst III: Exile"/>
    <x v="13"/>
    <n v="2002"/>
    <x v="7538"/>
    <x v="4"/>
    <s v="Sep"/>
    <x v="10"/>
    <x v="5"/>
    <x v="393"/>
    <x v="45"/>
    <x v="58"/>
    <x v="106"/>
    <x v="623"/>
    <n v="55"/>
    <n v="11"/>
    <s v="tbd"/>
    <m/>
    <s v="Presto Studios"/>
    <s v="E"/>
  </r>
  <r>
    <s v="Hajime no Ippo Portable: Victorious Spirits"/>
    <x v="16"/>
    <n v="2007"/>
    <x v="8007"/>
    <x v="16"/>
    <s v="Jul"/>
    <x v="9"/>
    <x v="424"/>
    <x v="180"/>
    <x v="125"/>
    <x v="23"/>
    <x v="106"/>
    <x v="623"/>
    <m/>
    <m/>
    <m/>
    <m/>
    <m/>
    <m/>
  </r>
  <r>
    <s v="CMT Presents: Karaoke Revolution Country"/>
    <x v="6"/>
    <n v="2006"/>
    <x v="2342"/>
    <x v="8"/>
    <s v="Oct"/>
    <x v="5"/>
    <x v="14"/>
    <x v="396"/>
    <x v="287"/>
    <x v="58"/>
    <x v="145"/>
    <x v="623"/>
    <n v="71"/>
    <n v="24"/>
    <s v="tbd"/>
    <m/>
    <s v="Harmonix Music Systems"/>
    <s v="E10+"/>
  </r>
  <r>
    <s v="Katekyoo Hitman Reborn! DS: Flame Rumble Mukuro Kyoushuu"/>
    <x v="3"/>
    <n v="2007"/>
    <x v="3901"/>
    <x v="13"/>
    <s v="Mar"/>
    <x v="9"/>
    <x v="197"/>
    <x v="180"/>
    <x v="125"/>
    <x v="23"/>
    <x v="106"/>
    <x v="623"/>
    <m/>
    <m/>
    <m/>
    <m/>
    <m/>
    <m/>
  </r>
  <r>
    <s v="Rooms: The Main Building"/>
    <x v="0"/>
    <n v="2010"/>
    <x v="2030"/>
    <x v="2"/>
    <s v="Jan"/>
    <x v="10"/>
    <x v="68"/>
    <x v="268"/>
    <x v="125"/>
    <x v="58"/>
    <x v="106"/>
    <x v="623"/>
    <n v="60"/>
    <n v="8"/>
    <s v="tbd"/>
    <m/>
    <s v="Hudson Entertainment"/>
    <s v="E"/>
  </r>
  <r>
    <s v="Brave: A Warrior's Tale"/>
    <x v="0"/>
    <n v="2009"/>
    <x v="8008"/>
    <x v="33"/>
    <s v="Sep"/>
    <x v="8"/>
    <x v="81"/>
    <x v="268"/>
    <x v="125"/>
    <x v="58"/>
    <x v="106"/>
    <x v="623"/>
    <n v="48"/>
    <n v="13"/>
    <s v="tbd"/>
    <m/>
    <s v="Collision Studios"/>
    <s v="E10+"/>
  </r>
  <r>
    <s v="Jumble Madness"/>
    <x v="3"/>
    <n v="2009"/>
    <x v="4097"/>
    <x v="14"/>
    <s v="Oct"/>
    <x v="4"/>
    <x v="160"/>
    <x v="383"/>
    <x v="125"/>
    <x v="58"/>
    <x v="106"/>
    <x v="623"/>
    <m/>
    <m/>
    <s v="tbd"/>
    <m/>
    <s v="Anino Entertainment"/>
    <s v="E10+"/>
  </r>
  <r>
    <s v="Brain Quest: Grades 3 &amp; 4"/>
    <x v="3"/>
    <n v="2008"/>
    <x v="755"/>
    <x v="1"/>
    <s v="Mar"/>
    <x v="5"/>
    <x v="7"/>
    <x v="268"/>
    <x v="125"/>
    <x v="58"/>
    <x v="106"/>
    <x v="623"/>
    <m/>
    <m/>
    <m/>
    <m/>
    <m/>
    <m/>
  </r>
  <r>
    <s v="Cid to Chocobo no Fushigi na Dungeon: Toki Wasure no Meikyuu DS+"/>
    <x v="3"/>
    <n v="2008"/>
    <x v="8009"/>
    <x v="4"/>
    <s v="Dec"/>
    <x v="3"/>
    <x v="15"/>
    <x v="180"/>
    <x v="125"/>
    <x v="23"/>
    <x v="106"/>
    <x v="623"/>
    <m/>
    <m/>
    <m/>
    <m/>
    <m/>
    <m/>
  </r>
  <r>
    <s v="Vitamin X to Z"/>
    <x v="16"/>
    <n v="2011"/>
    <x v="8010"/>
    <x v="30"/>
    <s v="Nov"/>
    <x v="10"/>
    <x v="58"/>
    <x v="180"/>
    <x v="125"/>
    <x v="23"/>
    <x v="106"/>
    <x v="623"/>
    <m/>
    <m/>
    <m/>
    <m/>
    <m/>
    <m/>
  </r>
  <r>
    <s v="Fatal Frame"/>
    <x v="13"/>
    <n v="2002"/>
    <x v="3556"/>
    <x v="10"/>
    <s v="Mar"/>
    <x v="8"/>
    <x v="48"/>
    <x v="393"/>
    <x v="45"/>
    <x v="58"/>
    <x v="106"/>
    <x v="623"/>
    <n v="77"/>
    <n v="17"/>
    <n v="8.6"/>
    <n v="16"/>
    <s v="Tecmo"/>
    <s v="T"/>
  </r>
  <r>
    <s v="Urban Chaos: Riot Response"/>
    <x v="6"/>
    <n v="2006"/>
    <x v="7280"/>
    <x v="26"/>
    <s v="Dec"/>
    <x v="6"/>
    <x v="21"/>
    <x v="396"/>
    <x v="287"/>
    <x v="58"/>
    <x v="145"/>
    <x v="623"/>
    <n v="73"/>
    <n v="35"/>
    <n v="7.8"/>
    <n v="24"/>
    <s v="Rocksteady Studios"/>
    <s v="M"/>
  </r>
  <r>
    <s v="Tom Clancy's Ghost Recon: Advanced Warfighter"/>
    <x v="6"/>
    <n v="2006"/>
    <x v="2907"/>
    <x v="33"/>
    <s v="Oct"/>
    <x v="6"/>
    <x v="5"/>
    <x v="396"/>
    <x v="287"/>
    <x v="58"/>
    <x v="145"/>
    <x v="623"/>
    <n v="44"/>
    <n v="8"/>
    <n v="4.5999999999999996"/>
    <n v="41"/>
    <s v="Ubisoft Shanghai"/>
    <s v="T"/>
  </r>
  <r>
    <s v="Jacqueline Wilson's Tracy Beaker: The Game"/>
    <x v="3"/>
    <n v="2009"/>
    <x v="8011"/>
    <x v="13"/>
    <s v="Aug"/>
    <x v="5"/>
    <x v="217"/>
    <x v="180"/>
    <x v="300"/>
    <x v="58"/>
    <x v="106"/>
    <x v="623"/>
    <m/>
    <m/>
    <m/>
    <m/>
    <m/>
    <m/>
  </r>
  <r>
    <s v="Teenage Mutant Ninja Turtles II: Back from the Sewers"/>
    <x v="2"/>
    <n v="1991"/>
    <x v="8012"/>
    <x v="15"/>
    <s v="Aug"/>
    <x v="8"/>
    <x v="14"/>
    <x v="180"/>
    <x v="125"/>
    <x v="23"/>
    <x v="106"/>
    <x v="623"/>
    <m/>
    <m/>
    <m/>
    <m/>
    <m/>
    <m/>
  </r>
  <r>
    <s v="Ivy the Kiwi?"/>
    <x v="0"/>
    <n v="2010"/>
    <x v="7223"/>
    <x v="10"/>
    <s v="Dec"/>
    <x v="4"/>
    <x v="70"/>
    <x v="393"/>
    <x v="287"/>
    <x v="58"/>
    <x v="106"/>
    <x v="623"/>
    <n v="74"/>
    <n v="30"/>
    <n v="7.2"/>
    <n v="12"/>
    <s v="Prope"/>
    <s v="E"/>
  </r>
  <r>
    <s v="Resident Evil 2"/>
    <x v="19"/>
    <n v="2003"/>
    <x v="8013"/>
    <x v="11"/>
    <s v="Feb"/>
    <x v="8"/>
    <x v="12"/>
    <x v="393"/>
    <x v="45"/>
    <x v="58"/>
    <x v="106"/>
    <x v="623"/>
    <n v="59"/>
    <n v="15"/>
    <n v="8.5"/>
    <n v="31"/>
    <s v="Capcom"/>
    <s v="M"/>
  </r>
  <r>
    <s v="Honeycomb Beat"/>
    <x v="3"/>
    <n v="2006"/>
    <x v="7141"/>
    <x v="23"/>
    <s v="Sep"/>
    <x v="4"/>
    <x v="14"/>
    <x v="268"/>
    <x v="125"/>
    <x v="58"/>
    <x v="106"/>
    <x v="623"/>
    <n v="61"/>
    <n v="28"/>
    <s v="tbd"/>
    <m/>
    <s v="Hudson"/>
    <s v="E"/>
  </r>
  <r>
    <s v="Real Bout Garou Densetsu Special: Dominated Mind"/>
    <x v="12"/>
    <n v="1998"/>
    <x v="447"/>
    <x v="20"/>
    <s v="Mar"/>
    <x v="9"/>
    <x v="244"/>
    <x v="180"/>
    <x v="125"/>
    <x v="69"/>
    <x v="106"/>
    <x v="623"/>
    <m/>
    <m/>
    <m/>
    <m/>
    <m/>
    <m/>
  </r>
  <r>
    <s v="Minna no Sukkiri"/>
    <x v="16"/>
    <n v="2009"/>
    <x v="7412"/>
    <x v="23"/>
    <s v="Sep"/>
    <x v="0"/>
    <x v="3"/>
    <x v="180"/>
    <x v="125"/>
    <x v="23"/>
    <x v="106"/>
    <x v="623"/>
    <m/>
    <m/>
    <m/>
    <m/>
    <m/>
    <m/>
  </r>
  <r>
    <s v="Catwoman"/>
    <x v="13"/>
    <n v="2004"/>
    <x v="4848"/>
    <x v="17"/>
    <s v="Jan"/>
    <x v="8"/>
    <x v="7"/>
    <x v="393"/>
    <x v="45"/>
    <x v="58"/>
    <x v="106"/>
    <x v="623"/>
    <n v="45"/>
    <n v="33"/>
    <n v="4.5999999999999996"/>
    <n v="5"/>
    <s v="EA Games"/>
    <s v="T"/>
  </r>
  <r>
    <s v="Aquarium by DS"/>
    <x v="3"/>
    <n v="2008"/>
    <x v="8014"/>
    <x v="22"/>
    <s v="Oct"/>
    <x v="7"/>
    <x v="396"/>
    <x v="268"/>
    <x v="125"/>
    <x v="58"/>
    <x v="106"/>
    <x v="623"/>
    <m/>
    <m/>
    <s v="tbd"/>
    <m/>
    <m/>
    <m/>
  </r>
  <r>
    <s v="Winter Sports 2: The Next Challenge"/>
    <x v="3"/>
    <n v="2008"/>
    <x v="8015"/>
    <x v="0"/>
    <s v="Sep"/>
    <x v="0"/>
    <x v="78"/>
    <x v="393"/>
    <x v="287"/>
    <x v="58"/>
    <x v="106"/>
    <x v="623"/>
    <m/>
    <m/>
    <s v="tbd"/>
    <m/>
    <s v="49Games"/>
    <s v="E"/>
  </r>
  <r>
    <s v="Chaos Rings III"/>
    <x v="22"/>
    <n v="2014"/>
    <x v="7272"/>
    <x v="10"/>
    <s v="Feb"/>
    <x v="3"/>
    <x v="15"/>
    <x v="180"/>
    <x v="125"/>
    <x v="23"/>
    <x v="106"/>
    <x v="623"/>
    <m/>
    <m/>
    <m/>
    <m/>
    <m/>
    <m/>
  </r>
  <r>
    <s v="Top Gun: Hard Lock"/>
    <x v="4"/>
    <n v="2012"/>
    <x v="5112"/>
    <x v="27"/>
    <s v="Jul"/>
    <x v="8"/>
    <x v="11"/>
    <x v="396"/>
    <x v="287"/>
    <x v="58"/>
    <x v="106"/>
    <x v="623"/>
    <n v="54"/>
    <n v="8"/>
    <n v="3.5"/>
    <n v="16"/>
    <s v="505 Games"/>
    <s v="T"/>
  </r>
  <r>
    <s v="Kamen Rider: Battride War Genesis"/>
    <x v="9"/>
    <n v="2016"/>
    <x v="8016"/>
    <x v="33"/>
    <s v="Sep"/>
    <x v="8"/>
    <x v="25"/>
    <x v="180"/>
    <x v="125"/>
    <x v="23"/>
    <x v="106"/>
    <x v="623"/>
    <m/>
    <m/>
    <m/>
    <m/>
    <m/>
    <m/>
  </r>
  <r>
    <s v="Warriors Orochi 2"/>
    <x v="4"/>
    <n v="2008"/>
    <x v="7025"/>
    <x v="33"/>
    <s v="Feb"/>
    <x v="8"/>
    <x v="48"/>
    <x v="393"/>
    <x v="125"/>
    <x v="62"/>
    <x v="106"/>
    <x v="623"/>
    <n v="44"/>
    <n v="28"/>
    <n v="8.1"/>
    <n v="15"/>
    <s v="Omega Force"/>
    <s v="T"/>
  </r>
  <r>
    <s v="Mana Khemia: Alchemists of Al-Revis"/>
    <x v="6"/>
    <n v="2007"/>
    <x v="445"/>
    <x v="30"/>
    <s v="Apr"/>
    <x v="3"/>
    <x v="131"/>
    <x v="396"/>
    <x v="287"/>
    <x v="58"/>
    <x v="145"/>
    <x v="623"/>
    <n v="69"/>
    <n v="20"/>
    <n v="7.5"/>
    <n v="41"/>
    <s v="Gust"/>
    <s v="E10+"/>
  </r>
  <r>
    <s v="Burning Rangers"/>
    <x v="23"/>
    <n v="1998"/>
    <x v="3635"/>
    <x v="33"/>
    <s v="Sep"/>
    <x v="1"/>
    <x v="8"/>
    <x v="180"/>
    <x v="125"/>
    <x v="23"/>
    <x v="106"/>
    <x v="623"/>
    <m/>
    <m/>
    <m/>
    <m/>
    <m/>
    <m/>
  </r>
  <r>
    <s v="Flip's Twisted World"/>
    <x v="0"/>
    <s v="N/A"/>
    <x v="8017"/>
    <x v="30"/>
    <s v="May"/>
    <x v="1"/>
    <x v="53"/>
    <x v="268"/>
    <x v="125"/>
    <x v="58"/>
    <x v="106"/>
    <x v="623"/>
    <n v="47"/>
    <n v="7"/>
    <s v="tbd"/>
    <m/>
    <s v="Majesco Games, Majesco"/>
    <s v="E"/>
  </r>
  <r>
    <s v="Street Fighter V"/>
    <x v="14"/>
    <n v="2016"/>
    <x v="7594"/>
    <x v="34"/>
    <s v="Sep"/>
    <x v="9"/>
    <x v="12"/>
    <x v="180"/>
    <x v="300"/>
    <x v="58"/>
    <x v="106"/>
    <x v="623"/>
    <n v="74"/>
    <n v="33"/>
    <n v="2.9"/>
    <n v="431"/>
    <s v="Capcom"/>
    <s v="T"/>
  </r>
  <r>
    <s v="The Amazing Spider-Man 2 (2014)"/>
    <x v="18"/>
    <n v="2014"/>
    <x v="8018"/>
    <x v="1"/>
    <s v="Dec"/>
    <x v="8"/>
    <x v="4"/>
    <x v="396"/>
    <x v="287"/>
    <x v="58"/>
    <x v="106"/>
    <x v="623"/>
    <m/>
    <m/>
    <m/>
    <m/>
    <m/>
    <m/>
  </r>
  <r>
    <s v="Katekyoo Hitman Reborn! DS Flame Rumble XX - Kessen! Shin 6 Chouka"/>
    <x v="3"/>
    <n v="2010"/>
    <x v="7992"/>
    <x v="24"/>
    <s v="Feb"/>
    <x v="8"/>
    <x v="197"/>
    <x v="180"/>
    <x v="125"/>
    <x v="23"/>
    <x v="106"/>
    <x v="623"/>
    <m/>
    <m/>
    <m/>
    <m/>
    <m/>
    <m/>
  </r>
  <r>
    <s v="Samurai Warriors 4: Empires"/>
    <x v="5"/>
    <n v="2015"/>
    <x v="169"/>
    <x v="1"/>
    <s v="Dec"/>
    <x v="8"/>
    <x v="48"/>
    <x v="180"/>
    <x v="125"/>
    <x v="23"/>
    <x v="106"/>
    <x v="623"/>
    <m/>
    <m/>
    <s v="tbd"/>
    <m/>
    <s v="Omega Force"/>
    <s v="T"/>
  </r>
  <r>
    <s v="Interplay Sports Baseball 2000"/>
    <x v="12"/>
    <n v="1999"/>
    <x v="1319"/>
    <x v="25"/>
    <s v="Mar"/>
    <x v="0"/>
    <x v="117"/>
    <x v="396"/>
    <x v="287"/>
    <x v="58"/>
    <x v="106"/>
    <x v="623"/>
    <m/>
    <m/>
    <m/>
    <m/>
    <m/>
    <m/>
  </r>
  <r>
    <s v="Zone of the Enders: The Fist of Mars"/>
    <x v="8"/>
    <n v="2001"/>
    <x v="8019"/>
    <x v="14"/>
    <s v="Jan"/>
    <x v="3"/>
    <x v="14"/>
    <x v="393"/>
    <x v="287"/>
    <x v="58"/>
    <x v="106"/>
    <x v="623"/>
    <n v="71"/>
    <n v="12"/>
    <n v="9"/>
    <n v="9"/>
    <s v="WinkySoft"/>
    <s v="E"/>
  </r>
  <r>
    <s v="Animorphs: Shattered Reality"/>
    <x v="12"/>
    <n v="2000"/>
    <x v="6644"/>
    <x v="11"/>
    <s v="Jun"/>
    <x v="8"/>
    <x v="52"/>
    <x v="396"/>
    <x v="287"/>
    <x v="58"/>
    <x v="106"/>
    <x v="623"/>
    <n v="27"/>
    <n v="4"/>
    <s v="tbd"/>
    <m/>
    <s v="SingleTrac"/>
    <s v="E"/>
  </r>
  <r>
    <s v="Teenage Mutant Ninja Turtles: Tournament Fighters"/>
    <x v="7"/>
    <n v="1992"/>
    <x v="7019"/>
    <x v="5"/>
    <s v="Feb"/>
    <x v="9"/>
    <x v="14"/>
    <x v="180"/>
    <x v="125"/>
    <x v="23"/>
    <x v="106"/>
    <x v="623"/>
    <m/>
    <m/>
    <m/>
    <m/>
    <m/>
    <m/>
  </r>
  <r>
    <s v="Eikan wa Kimini 2002: Koshien no Kodou"/>
    <x v="6"/>
    <n v="2002"/>
    <x v="6295"/>
    <x v="30"/>
    <s v="Oct"/>
    <x v="0"/>
    <x v="425"/>
    <x v="180"/>
    <x v="125"/>
    <x v="23"/>
    <x v="106"/>
    <x v="623"/>
    <m/>
    <m/>
    <m/>
    <m/>
    <m/>
    <m/>
  </r>
  <r>
    <s v="MX vs. ATV Supercross Encore"/>
    <x v="9"/>
    <n v="2015"/>
    <x v="4178"/>
    <x v="20"/>
    <s v="Oct"/>
    <x v="0"/>
    <x v="128"/>
    <x v="180"/>
    <x v="300"/>
    <x v="58"/>
    <x v="145"/>
    <x v="623"/>
    <n v="42"/>
    <n v="8"/>
    <n v="4.0999999999999996"/>
    <n v="9"/>
    <s v="Rainbow Studios"/>
    <s v="E"/>
  </r>
  <r>
    <s v="Gun Showdown"/>
    <x v="16"/>
    <n v="2006"/>
    <x v="6437"/>
    <x v="29"/>
    <s v="Aug"/>
    <x v="8"/>
    <x v="4"/>
    <x v="268"/>
    <x v="125"/>
    <x v="58"/>
    <x v="145"/>
    <x v="623"/>
    <n v="73"/>
    <n v="41"/>
    <n v="7.6"/>
    <n v="9"/>
    <s v="Rebellion, Neversoft Entertainment"/>
    <s v="M"/>
  </r>
  <r>
    <s v="Terminator 3: Rise of the Machines"/>
    <x v="8"/>
    <n v="2003"/>
    <x v="5400"/>
    <x v="26"/>
    <s v="Apr"/>
    <x v="8"/>
    <x v="10"/>
    <x v="393"/>
    <x v="287"/>
    <x v="58"/>
    <x v="106"/>
    <x v="623"/>
    <n v="50"/>
    <n v="15"/>
    <s v="tbd"/>
    <m/>
    <s v="Taniko"/>
    <s v="T"/>
  </r>
  <r>
    <s v="Jissen Pachislot Hisshouhou! Hokuto no Ken Portable SE"/>
    <x v="16"/>
    <n v="2006"/>
    <x v="1491"/>
    <x v="4"/>
    <s v="Mar"/>
    <x v="5"/>
    <x v="8"/>
    <x v="180"/>
    <x v="125"/>
    <x v="23"/>
    <x v="106"/>
    <x v="623"/>
    <m/>
    <m/>
    <m/>
    <m/>
    <m/>
    <m/>
  </r>
  <r>
    <s v="G1 Jockey 2"/>
    <x v="6"/>
    <n v="2000"/>
    <x v="4633"/>
    <x v="20"/>
    <s v="Jan"/>
    <x v="0"/>
    <x v="48"/>
    <x v="180"/>
    <x v="125"/>
    <x v="23"/>
    <x v="106"/>
    <x v="623"/>
    <m/>
    <m/>
    <m/>
    <m/>
    <m/>
    <m/>
  </r>
  <r>
    <s v="Tiger Woods PGA Tour 08"/>
    <x v="3"/>
    <n v="2007"/>
    <x v="6950"/>
    <x v="21"/>
    <s v="Oct"/>
    <x v="0"/>
    <x v="7"/>
    <x v="268"/>
    <x v="125"/>
    <x v="58"/>
    <x v="106"/>
    <x v="623"/>
    <n v="81"/>
    <n v="10"/>
    <n v="7.6"/>
    <n v="8"/>
    <s v="Exient Entertainment"/>
    <s v="E"/>
  </r>
  <r>
    <s v="Mobile Ops: The One Year War"/>
    <x v="4"/>
    <s v="N/A"/>
    <x v="2526"/>
    <x v="22"/>
    <s v="Jun"/>
    <x v="7"/>
    <x v="25"/>
    <x v="180"/>
    <x v="125"/>
    <x v="23"/>
    <x v="106"/>
    <x v="623"/>
    <m/>
    <m/>
    <m/>
    <m/>
    <s v="Dimps Corporation, Dream Execution"/>
    <m/>
  </r>
  <r>
    <s v="Constantine"/>
    <x v="13"/>
    <n v="2005"/>
    <x v="4739"/>
    <x v="6"/>
    <s v="Jul"/>
    <x v="8"/>
    <x v="113"/>
    <x v="393"/>
    <x v="45"/>
    <x v="58"/>
    <x v="106"/>
    <x v="623"/>
    <n v="60"/>
    <n v="31"/>
    <n v="7.1"/>
    <n v="17"/>
    <s v="Bits Studios"/>
    <s v="M"/>
  </r>
  <r>
    <s v="Tom Clancy's Splinter Cell: Double Agent"/>
    <x v="19"/>
    <n v="2006"/>
    <x v="7406"/>
    <x v="27"/>
    <s v="Jun"/>
    <x v="8"/>
    <x v="5"/>
    <x v="393"/>
    <x v="45"/>
    <x v="58"/>
    <x v="106"/>
    <x v="623"/>
    <n v="64"/>
    <n v="8"/>
    <n v="7.1"/>
    <n v="7"/>
    <s v="Ubisoft Montreal"/>
    <s v="M"/>
  </r>
  <r>
    <s v="Senritsu no Stratus"/>
    <x v="16"/>
    <n v="2011"/>
    <x v="4880"/>
    <x v="17"/>
    <s v="Mar"/>
    <x v="3"/>
    <x v="14"/>
    <x v="180"/>
    <x v="125"/>
    <x v="23"/>
    <x v="106"/>
    <x v="623"/>
    <m/>
    <m/>
    <m/>
    <m/>
    <m/>
    <m/>
  </r>
  <r>
    <s v="Katekyoo Hitman Reborn! DS Flame Rumble X - Mirai Chou-Bakuhatsu!!"/>
    <x v="3"/>
    <n v="2009"/>
    <x v="3904"/>
    <x v="23"/>
    <s v="Nov"/>
    <x v="9"/>
    <x v="197"/>
    <x v="180"/>
    <x v="125"/>
    <x v="23"/>
    <x v="106"/>
    <x v="623"/>
    <m/>
    <m/>
    <m/>
    <m/>
    <m/>
    <m/>
  </r>
  <r>
    <s v="Gormiti: The Lords of Nature!"/>
    <x v="3"/>
    <n v="2010"/>
    <x v="4619"/>
    <x v="28"/>
    <s v="Jul"/>
    <x v="10"/>
    <x v="14"/>
    <x v="268"/>
    <x v="125"/>
    <x v="58"/>
    <x v="106"/>
    <x v="623"/>
    <m/>
    <m/>
    <m/>
    <m/>
    <m/>
    <m/>
  </r>
  <r>
    <s v="Monkey Island: Special Edition Collection"/>
    <x v="4"/>
    <n v="2011"/>
    <x v="8020"/>
    <x v="27"/>
    <s v="Jun"/>
    <x v="10"/>
    <x v="4"/>
    <x v="180"/>
    <x v="300"/>
    <x v="58"/>
    <x v="145"/>
    <x v="623"/>
    <m/>
    <m/>
    <m/>
    <m/>
    <m/>
    <m/>
  </r>
  <r>
    <s v="Samurai Shodown Anthology"/>
    <x v="0"/>
    <n v="2008"/>
    <x v="8021"/>
    <x v="17"/>
    <s v="Dec"/>
    <x v="9"/>
    <x v="153"/>
    <x v="268"/>
    <x v="125"/>
    <x v="58"/>
    <x v="106"/>
    <x v="623"/>
    <n v="74"/>
    <n v="6"/>
    <n v="8.1999999999999993"/>
    <n v="5"/>
    <s v="SNK Playmore"/>
    <s v="T"/>
  </r>
  <r>
    <s v="S.T.A.L.K.E.R.: Shadow of Chernobyl"/>
    <x v="14"/>
    <n v="2007"/>
    <x v="8001"/>
    <x v="7"/>
    <s v="Jul"/>
    <x v="6"/>
    <x v="28"/>
    <x v="365"/>
    <x v="203"/>
    <x v="58"/>
    <x v="145"/>
    <x v="623"/>
    <n v="82"/>
    <n v="44"/>
    <n v="8.4"/>
    <n v="1088"/>
    <s v="GSC Game World"/>
    <s v="M"/>
  </r>
  <r>
    <s v="Nanostray"/>
    <x v="3"/>
    <n v="2005"/>
    <x v="7242"/>
    <x v="19"/>
    <s v="Jul"/>
    <x v="6"/>
    <x v="35"/>
    <x v="268"/>
    <x v="125"/>
    <x v="58"/>
    <x v="106"/>
    <x v="623"/>
    <n v="71"/>
    <n v="43"/>
    <n v="7.7"/>
    <n v="19"/>
    <s v="Shin'en"/>
    <s v="E"/>
  </r>
  <r>
    <s v="Wantame Fortune Channel"/>
    <x v="3"/>
    <n v="2007"/>
    <x v="698"/>
    <x v="26"/>
    <s v="Oct"/>
    <x v="5"/>
    <x v="12"/>
    <x v="180"/>
    <x v="125"/>
    <x v="23"/>
    <x v="106"/>
    <x v="623"/>
    <m/>
    <m/>
    <m/>
    <m/>
    <m/>
    <m/>
  </r>
  <r>
    <s v="Atari's Greatest Hits: Volume 2"/>
    <x v="3"/>
    <n v="2011"/>
    <x v="8022"/>
    <x v="32"/>
    <s v="Feb"/>
    <x v="5"/>
    <x v="10"/>
    <x v="268"/>
    <x v="125"/>
    <x v="58"/>
    <x v="106"/>
    <x v="623"/>
    <m/>
    <m/>
    <m/>
    <m/>
    <m/>
    <m/>
  </r>
  <r>
    <s v="Evangelion: Jo"/>
    <x v="16"/>
    <n v="2009"/>
    <x v="6670"/>
    <x v="11"/>
    <s v="Nov"/>
    <x v="8"/>
    <x v="25"/>
    <x v="180"/>
    <x v="125"/>
    <x v="23"/>
    <x v="106"/>
    <x v="623"/>
    <m/>
    <m/>
    <m/>
    <m/>
    <m/>
    <m/>
  </r>
  <r>
    <s v="Bleach: Blade Battlers 2nd"/>
    <x v="6"/>
    <n v="2007"/>
    <x v="2105"/>
    <x v="18"/>
    <s v="May"/>
    <x v="9"/>
    <x v="3"/>
    <x v="180"/>
    <x v="125"/>
    <x v="23"/>
    <x v="106"/>
    <x v="623"/>
    <m/>
    <m/>
    <m/>
    <m/>
    <m/>
    <m/>
  </r>
  <r>
    <s v="Samurai Jack: The Shadow of Aku"/>
    <x v="6"/>
    <n v="2004"/>
    <x v="5234"/>
    <x v="16"/>
    <s v="Mar"/>
    <x v="8"/>
    <x v="8"/>
    <x v="396"/>
    <x v="287"/>
    <x v="58"/>
    <x v="145"/>
    <x v="623"/>
    <n v="59"/>
    <n v="21"/>
    <n v="8.4"/>
    <n v="10"/>
    <s v="Adrenium"/>
    <s v="T"/>
  </r>
  <r>
    <s v="Men in Black The Series: Crashdown"/>
    <x v="12"/>
    <n v="2001"/>
    <x v="1771"/>
    <x v="27"/>
    <s v="Sep"/>
    <x v="6"/>
    <x v="52"/>
    <x v="396"/>
    <x v="287"/>
    <x v="58"/>
    <x v="106"/>
    <x v="623"/>
    <m/>
    <m/>
    <m/>
    <m/>
    <m/>
    <m/>
  </r>
  <r>
    <s v="Kamen Rider Kabuto"/>
    <x v="6"/>
    <n v="2006"/>
    <x v="4569"/>
    <x v="2"/>
    <s v="Oct"/>
    <x v="8"/>
    <x v="25"/>
    <x v="180"/>
    <x v="125"/>
    <x v="23"/>
    <x v="106"/>
    <x v="623"/>
    <m/>
    <m/>
    <m/>
    <m/>
    <m/>
    <m/>
  </r>
  <r>
    <s v="Tropico 5"/>
    <x v="4"/>
    <n v="2014"/>
    <x v="8023"/>
    <x v="7"/>
    <s v="Jun"/>
    <x v="7"/>
    <x v="206"/>
    <x v="396"/>
    <x v="287"/>
    <x v="58"/>
    <x v="106"/>
    <x v="623"/>
    <n v="71"/>
    <n v="4"/>
    <n v="7.2"/>
    <n v="9"/>
    <s v="Haemimont"/>
    <s v="T"/>
  </r>
  <r>
    <s v="Winx Club: Quest for the Codex"/>
    <x v="3"/>
    <n v="2006"/>
    <x v="5266"/>
    <x v="24"/>
    <s v="Mar"/>
    <x v="8"/>
    <x v="14"/>
    <x v="396"/>
    <x v="287"/>
    <x v="58"/>
    <x v="106"/>
    <x v="623"/>
    <m/>
    <m/>
    <n v="6.8"/>
    <n v="6"/>
    <s v="Powerhead Games"/>
    <s v="E"/>
  </r>
  <r>
    <s v="Zero Divide"/>
    <x v="12"/>
    <n v="1995"/>
    <x v="1145"/>
    <x v="17"/>
    <s v="Jun"/>
    <x v="9"/>
    <x v="83"/>
    <x v="396"/>
    <x v="287"/>
    <x v="58"/>
    <x v="106"/>
    <x v="623"/>
    <m/>
    <m/>
    <m/>
    <m/>
    <m/>
    <m/>
  </r>
  <r>
    <s v="FIFA Street"/>
    <x v="19"/>
    <n v="2005"/>
    <x v="2549"/>
    <x v="26"/>
    <s v="Apr"/>
    <x v="0"/>
    <x v="7"/>
    <x v="393"/>
    <x v="45"/>
    <x v="58"/>
    <x v="106"/>
    <x v="623"/>
    <m/>
    <m/>
    <m/>
    <m/>
    <m/>
    <m/>
  </r>
  <r>
    <s v="Tsugunai: Atonement"/>
    <x v="6"/>
    <n v="2001"/>
    <x v="808"/>
    <x v="14"/>
    <s v="Mar"/>
    <x v="3"/>
    <x v="3"/>
    <x v="324"/>
    <x v="45"/>
    <x v="64"/>
    <x v="106"/>
    <x v="623"/>
    <n v="67"/>
    <n v="13"/>
    <s v="tbd"/>
    <m/>
    <s v="Cattle Call"/>
    <s v="T"/>
  </r>
  <r>
    <s v="Rugby World Cup 2015"/>
    <x v="9"/>
    <n v="2015"/>
    <x v="8024"/>
    <x v="3"/>
    <s v="Jun"/>
    <x v="0"/>
    <x v="5"/>
    <x v="180"/>
    <x v="300"/>
    <x v="58"/>
    <x v="145"/>
    <x v="623"/>
    <n v="25"/>
    <n v="6"/>
    <n v="1.9"/>
    <n v="39"/>
    <s v="HB Studios Multimedia"/>
    <s v="E"/>
  </r>
  <r>
    <s v="Real Soccer 2009"/>
    <x v="3"/>
    <n v="2008"/>
    <x v="6277"/>
    <x v="28"/>
    <s v="Jan"/>
    <x v="0"/>
    <x v="5"/>
    <x v="268"/>
    <x v="125"/>
    <x v="58"/>
    <x v="106"/>
    <x v="623"/>
    <n v="70"/>
    <n v="7"/>
    <s v="tbd"/>
    <m/>
    <s v="Ubisoft"/>
    <s v="E"/>
  </r>
  <r>
    <s v="Lost Kingdoms II"/>
    <x v="19"/>
    <n v="2003"/>
    <x v="7140"/>
    <x v="30"/>
    <s v="Nov"/>
    <x v="3"/>
    <x v="4"/>
    <x v="393"/>
    <x v="45"/>
    <x v="58"/>
    <x v="106"/>
    <x v="623"/>
    <n v="68"/>
    <n v="25"/>
    <n v="9.1"/>
    <n v="14"/>
    <s v="From Software"/>
    <s v="T"/>
  </r>
  <r>
    <s v="Aggressive Inline"/>
    <x v="19"/>
    <n v="2002"/>
    <x v="7348"/>
    <x v="3"/>
    <s v="Jan"/>
    <x v="0"/>
    <x v="30"/>
    <x v="393"/>
    <x v="45"/>
    <x v="58"/>
    <x v="106"/>
    <x v="623"/>
    <n v="88"/>
    <n v="16"/>
    <n v="7.8"/>
    <n v="5"/>
    <s v="Z-Axis, Ltd."/>
    <s v="T"/>
  </r>
  <r>
    <s v="Viewtiful Joe: Red Hot Rumble"/>
    <x v="19"/>
    <n v="2005"/>
    <x v="3052"/>
    <x v="0"/>
    <s v="May"/>
    <x v="8"/>
    <x v="12"/>
    <x v="393"/>
    <x v="45"/>
    <x v="58"/>
    <x v="106"/>
    <x v="623"/>
    <n v="62"/>
    <n v="27"/>
    <n v="6.9"/>
    <n v="8"/>
    <s v="Clover Studio"/>
    <s v="T"/>
  </r>
  <r>
    <s v="ZombiU"/>
    <x v="9"/>
    <n v="2016"/>
    <x v="1485"/>
    <x v="29"/>
    <s v="Mar"/>
    <x v="8"/>
    <x v="5"/>
    <x v="180"/>
    <x v="203"/>
    <x v="62"/>
    <x v="145"/>
    <x v="623"/>
    <m/>
    <m/>
    <m/>
    <m/>
    <m/>
    <m/>
  </r>
  <r>
    <s v="Blade Dancer: Lineage of Light"/>
    <x v="16"/>
    <n v="2006"/>
    <x v="8025"/>
    <x v="23"/>
    <s v="Sep"/>
    <x v="3"/>
    <x v="10"/>
    <x v="268"/>
    <x v="125"/>
    <x v="58"/>
    <x v="106"/>
    <x v="623"/>
    <n v="60"/>
    <n v="33"/>
    <n v="6.9"/>
    <n v="16"/>
    <s v="Hit Maker"/>
    <s v="E10+"/>
  </r>
  <r>
    <s v="Hakuoki: Stories of the Shinsengumi"/>
    <x v="5"/>
    <n v="2010"/>
    <x v="8026"/>
    <x v="20"/>
    <s v="Oct"/>
    <x v="10"/>
    <x v="323"/>
    <x v="396"/>
    <x v="125"/>
    <x v="102"/>
    <x v="145"/>
    <x v="623"/>
    <m/>
    <m/>
    <n v="6.5"/>
    <n v="10"/>
    <s v="Design Factory"/>
    <s v="M"/>
  </r>
  <r>
    <s v="X-Men: Destiny"/>
    <x v="3"/>
    <n v="2011"/>
    <x v="6581"/>
    <x v="20"/>
    <s v="Aug"/>
    <x v="8"/>
    <x v="4"/>
    <x v="268"/>
    <x v="45"/>
    <x v="58"/>
    <x v="106"/>
    <x v="623"/>
    <n v="33"/>
    <n v="6"/>
    <n v="5.6"/>
    <n v="7"/>
    <s v="Silicon Knights"/>
    <s v="E10+"/>
  </r>
  <r>
    <s v="Kaite Shabette Hajimeyou! Monster Farm DS"/>
    <x v="3"/>
    <n v="2007"/>
    <x v="2837"/>
    <x v="10"/>
    <s v="May"/>
    <x v="3"/>
    <x v="48"/>
    <x v="180"/>
    <x v="125"/>
    <x v="23"/>
    <x v="106"/>
    <x v="623"/>
    <m/>
    <m/>
    <m/>
    <m/>
    <m/>
    <m/>
  </r>
  <r>
    <s v="Rugby World Cup 2015"/>
    <x v="5"/>
    <n v="2015"/>
    <x v="1705"/>
    <x v="21"/>
    <s v="Jul"/>
    <x v="0"/>
    <x v="5"/>
    <x v="180"/>
    <x v="300"/>
    <x v="58"/>
    <x v="145"/>
    <x v="623"/>
    <m/>
    <m/>
    <s v="tbd"/>
    <m/>
    <s v="HB Studios Multimedia"/>
    <s v="E"/>
  </r>
  <r>
    <s v="The Sims 2: University"/>
    <x v="14"/>
    <n v="2005"/>
    <x v="121"/>
    <x v="20"/>
    <s v="Jun"/>
    <x v="7"/>
    <x v="7"/>
    <x v="365"/>
    <x v="203"/>
    <x v="58"/>
    <x v="145"/>
    <x v="623"/>
    <n v="81"/>
    <n v="31"/>
    <n v="7.8"/>
    <n v="49"/>
    <s v="Maxis"/>
    <s v="T"/>
  </r>
  <r>
    <s v="Pheasants Forever Wingshooter"/>
    <x v="0"/>
    <n v="2010"/>
    <x v="4426"/>
    <x v="14"/>
    <s v="Jan"/>
    <x v="6"/>
    <x v="53"/>
    <x v="396"/>
    <x v="287"/>
    <x v="58"/>
    <x v="106"/>
    <x v="623"/>
    <m/>
    <m/>
    <s v="tbd"/>
    <m/>
    <s v="High Voltage Software"/>
    <s v="T"/>
  </r>
  <r>
    <s v="Generation of Chaos"/>
    <x v="16"/>
    <n v="2005"/>
    <x v="3557"/>
    <x v="15"/>
    <s v="May"/>
    <x v="3"/>
    <x v="162"/>
    <x v="268"/>
    <x v="125"/>
    <x v="58"/>
    <x v="106"/>
    <x v="623"/>
    <n v="60"/>
    <n v="29"/>
    <n v="7.7"/>
    <n v="18"/>
    <s v="Idea Factory"/>
    <s v="T"/>
  </r>
  <r>
    <s v="Pro Yaky? Spirits 2012"/>
    <x v="22"/>
    <n v="2012"/>
    <x v="1210"/>
    <x v="32"/>
    <s v="Mar"/>
    <x v="0"/>
    <x v="14"/>
    <x v="180"/>
    <x v="125"/>
    <x v="23"/>
    <x v="106"/>
    <x v="623"/>
    <m/>
    <m/>
    <m/>
    <m/>
    <m/>
    <m/>
  </r>
  <r>
    <s v="SD Gundam G Generation Wars"/>
    <x v="0"/>
    <n v="2009"/>
    <x v="2590"/>
    <x v="31"/>
    <s v="May"/>
    <x v="11"/>
    <x v="25"/>
    <x v="180"/>
    <x v="125"/>
    <x v="23"/>
    <x v="106"/>
    <x v="623"/>
    <m/>
    <m/>
    <m/>
    <m/>
    <m/>
    <m/>
  </r>
  <r>
    <s v="Broken Sword II: The Smoking Mirror"/>
    <x v="12"/>
    <n v="1997"/>
    <x v="1255"/>
    <x v="2"/>
    <s v="Jul"/>
    <x v="10"/>
    <x v="3"/>
    <x v="396"/>
    <x v="287"/>
    <x v="58"/>
    <x v="106"/>
    <x v="623"/>
    <m/>
    <m/>
    <m/>
    <m/>
    <m/>
    <m/>
  </r>
  <r>
    <s v="Pump It Up: Exceed"/>
    <x v="6"/>
    <n v="2005"/>
    <x v="2786"/>
    <x v="29"/>
    <s v="Mar"/>
    <x v="5"/>
    <x v="180"/>
    <x v="396"/>
    <x v="287"/>
    <x v="58"/>
    <x v="145"/>
    <x v="623"/>
    <n v="73"/>
    <n v="28"/>
    <n v="8.4"/>
    <n v="11"/>
    <s v="Andamiro U.S.A. Corp."/>
    <s v="T"/>
  </r>
  <r>
    <s v="World Championship Athletics"/>
    <x v="0"/>
    <n v="2009"/>
    <x v="8027"/>
    <x v="16"/>
    <s v="Mar"/>
    <x v="0"/>
    <x v="233"/>
    <x v="393"/>
    <x v="45"/>
    <x v="58"/>
    <x v="106"/>
    <x v="623"/>
    <m/>
    <m/>
    <s v="tbd"/>
    <m/>
    <s v="Crave"/>
    <s v="E"/>
  </r>
  <r>
    <s v="Hakuouki: Yuugi Roku Ni - Matsuri Hayashi to Taishitachi"/>
    <x v="16"/>
    <n v="2012"/>
    <x v="6118"/>
    <x v="34"/>
    <s v="Aug"/>
    <x v="8"/>
    <x v="323"/>
    <x v="180"/>
    <x v="125"/>
    <x v="23"/>
    <x v="106"/>
    <x v="623"/>
    <m/>
    <m/>
    <m/>
    <m/>
    <m/>
    <m/>
  </r>
  <r>
    <s v="Tokyo Twilight Ghost Hunters"/>
    <x v="5"/>
    <n v="2014"/>
    <x v="1551"/>
    <x v="7"/>
    <s v="May"/>
    <x v="3"/>
    <x v="389"/>
    <x v="396"/>
    <x v="125"/>
    <x v="64"/>
    <x v="145"/>
    <x v="623"/>
    <n v="64"/>
    <n v="11"/>
    <n v="6.4"/>
    <n v="17"/>
    <s v="TOYBOX"/>
    <s v="T"/>
  </r>
  <r>
    <s v="Wreckless: ThE YaKuza MisSiOns"/>
    <x v="19"/>
    <n v="2002"/>
    <x v="4168"/>
    <x v="27"/>
    <s v="Dec"/>
    <x v="2"/>
    <x v="4"/>
    <x v="393"/>
    <x v="45"/>
    <x v="58"/>
    <x v="106"/>
    <x v="623"/>
    <n v="58"/>
    <n v="17"/>
    <s v="tbd"/>
    <m/>
    <s v="Stealth Studios"/>
    <s v="T"/>
  </r>
  <r>
    <s v="MotorStorm RC"/>
    <x v="22"/>
    <n v="2012"/>
    <x v="8028"/>
    <x v="32"/>
    <s v="Aug"/>
    <x v="2"/>
    <x v="3"/>
    <x v="180"/>
    <x v="203"/>
    <x v="58"/>
    <x v="145"/>
    <x v="623"/>
    <n v="78"/>
    <n v="39"/>
    <n v="6.8"/>
    <n v="123"/>
    <s v="Evolution Studios"/>
    <s v="E"/>
  </r>
  <r>
    <s v="Hisshou Pachinko*Pachi-Slot Kouryaku Series Vol. 11: Shinseiki Evangelion - Magokoro o, Kimi ni"/>
    <x v="6"/>
    <n v="2007"/>
    <x v="8029"/>
    <x v="21"/>
    <s v="Jul"/>
    <x v="5"/>
    <x v="58"/>
    <x v="180"/>
    <x v="125"/>
    <x v="23"/>
    <x v="106"/>
    <x v="623"/>
    <m/>
    <m/>
    <m/>
    <m/>
    <m/>
    <m/>
  </r>
  <r>
    <s v="TOCA Race Driver 2: Ultimate Racing Simulator"/>
    <x v="6"/>
    <n v="2004"/>
    <x v="5441"/>
    <x v="4"/>
    <s v="Feb"/>
    <x v="2"/>
    <x v="34"/>
    <x v="396"/>
    <x v="287"/>
    <x v="58"/>
    <x v="145"/>
    <x v="623"/>
    <m/>
    <m/>
    <m/>
    <m/>
    <m/>
    <m/>
  </r>
  <r>
    <s v="Dr. Muto"/>
    <x v="13"/>
    <n v="2002"/>
    <x v="8030"/>
    <x v="25"/>
    <s v="Mar"/>
    <x v="1"/>
    <x v="39"/>
    <x v="393"/>
    <x v="45"/>
    <x v="58"/>
    <x v="106"/>
    <x v="623"/>
    <n v="70"/>
    <n v="13"/>
    <s v="tbd"/>
    <m/>
    <s v="Midway"/>
    <s v="T"/>
  </r>
  <r>
    <s v="Harry Potter and the Sorcerer's Stone"/>
    <x v="14"/>
    <n v="2001"/>
    <x v="7681"/>
    <x v="14"/>
    <s v="Aug"/>
    <x v="8"/>
    <x v="7"/>
    <x v="365"/>
    <x v="203"/>
    <x v="58"/>
    <x v="145"/>
    <x v="623"/>
    <n v="65"/>
    <n v="11"/>
    <n v="7.8"/>
    <n v="76"/>
    <s v="KnowWonder"/>
    <s v="E"/>
  </r>
  <r>
    <s v="Girls RPG: Cinderellife"/>
    <x v="10"/>
    <n v="2012"/>
    <x v="8031"/>
    <x v="33"/>
    <s v="Oct"/>
    <x v="3"/>
    <x v="37"/>
    <x v="180"/>
    <x v="125"/>
    <x v="23"/>
    <x v="106"/>
    <x v="623"/>
    <m/>
    <m/>
    <m/>
    <m/>
    <m/>
    <m/>
  </r>
  <r>
    <s v="Tom Clancy's Rainbow Six: Critical Hour"/>
    <x v="13"/>
    <s v="N/A"/>
    <x v="8032"/>
    <x v="10"/>
    <s v="Oct"/>
    <x v="6"/>
    <x v="53"/>
    <x v="393"/>
    <x v="45"/>
    <x v="58"/>
    <x v="106"/>
    <x v="623"/>
    <n v="54"/>
    <n v="10"/>
    <n v="3.6"/>
    <n v="14"/>
    <s v="Ubisoft Quebec"/>
    <s v="M"/>
  </r>
  <r>
    <s v="Scrabble Blast!"/>
    <x v="8"/>
    <n v="2005"/>
    <x v="8033"/>
    <x v="15"/>
    <s v="Sep"/>
    <x v="5"/>
    <x v="84"/>
    <x v="393"/>
    <x v="45"/>
    <x v="58"/>
    <x v="106"/>
    <x v="623"/>
    <m/>
    <m/>
    <m/>
    <m/>
    <m/>
    <m/>
  </r>
  <r>
    <s v="Scurge: Hive"/>
    <x v="3"/>
    <n v="2006"/>
    <x v="8034"/>
    <x v="29"/>
    <s v="May"/>
    <x v="8"/>
    <x v="81"/>
    <x v="268"/>
    <x v="125"/>
    <x v="58"/>
    <x v="106"/>
    <x v="623"/>
    <n v="70"/>
    <n v="29"/>
    <n v="8.6"/>
    <n v="5"/>
    <s v="Orbital Media, Inc."/>
    <s v="E10+"/>
  </r>
  <r>
    <s v="Fate/Stay Night [R√©alta Nua]"/>
    <x v="22"/>
    <n v="2012"/>
    <x v="2320"/>
    <x v="11"/>
    <s v="Mar"/>
    <x v="10"/>
    <x v="154"/>
    <x v="180"/>
    <x v="125"/>
    <x v="23"/>
    <x v="106"/>
    <x v="623"/>
    <m/>
    <m/>
    <m/>
    <m/>
    <m/>
    <m/>
  </r>
  <r>
    <s v="Remember Me"/>
    <x v="14"/>
    <n v="2013"/>
    <x v="8035"/>
    <x v="10"/>
    <s v="Jul"/>
    <x v="8"/>
    <x v="12"/>
    <x v="180"/>
    <x v="300"/>
    <x v="58"/>
    <x v="106"/>
    <x v="623"/>
    <n v="65"/>
    <n v="26"/>
    <n v="7.4"/>
    <n v="1007"/>
    <s v="DONTNOD Entertainment"/>
    <s v="M"/>
  </r>
  <r>
    <s v="Gintama no Sugoroku"/>
    <x v="16"/>
    <n v="2013"/>
    <x v="2484"/>
    <x v="0"/>
    <s v="Feb"/>
    <x v="8"/>
    <x v="25"/>
    <x v="180"/>
    <x v="125"/>
    <x v="23"/>
    <x v="106"/>
    <x v="623"/>
    <m/>
    <m/>
    <m/>
    <m/>
    <m/>
    <m/>
  </r>
  <r>
    <s v="The Lord of the Rings: Aragorn's Quest"/>
    <x v="6"/>
    <n v="2010"/>
    <x v="5600"/>
    <x v="6"/>
    <s v="May"/>
    <x v="8"/>
    <x v="19"/>
    <x v="396"/>
    <x v="287"/>
    <x v="58"/>
    <x v="145"/>
    <x v="623"/>
    <m/>
    <m/>
    <s v="tbd"/>
    <m/>
    <s v="TT Fusion"/>
    <s v="E10+"/>
  </r>
  <r>
    <s v="Doraemon 4: Nobita to Toki no Okoku"/>
    <x v="7"/>
    <n v="1995"/>
    <x v="1221"/>
    <x v="28"/>
    <s v="Dec"/>
    <x v="1"/>
    <x v="175"/>
    <x v="180"/>
    <x v="125"/>
    <x v="23"/>
    <x v="106"/>
    <x v="623"/>
    <m/>
    <m/>
    <m/>
    <m/>
    <m/>
    <m/>
  </r>
  <r>
    <s v="Myst"/>
    <x v="23"/>
    <n v="1994"/>
    <x v="8036"/>
    <x v="28"/>
    <s v="Dec"/>
    <x v="10"/>
    <x v="240"/>
    <x v="180"/>
    <x v="125"/>
    <x v="23"/>
    <x v="106"/>
    <x v="623"/>
    <m/>
    <m/>
    <m/>
    <m/>
    <m/>
    <m/>
  </r>
  <r>
    <s v="Miracle Girls Festival"/>
    <x v="22"/>
    <n v="2015"/>
    <x v="6755"/>
    <x v="31"/>
    <s v="Dec"/>
    <x v="5"/>
    <x v="8"/>
    <x v="180"/>
    <x v="125"/>
    <x v="23"/>
    <x v="106"/>
    <x v="623"/>
    <m/>
    <m/>
    <m/>
    <m/>
    <m/>
    <m/>
  </r>
  <r>
    <s v="Toaru Kagaku no Chou Denjihou"/>
    <x v="16"/>
    <n v="2011"/>
    <x v="3145"/>
    <x v="0"/>
    <s v="Oct"/>
    <x v="10"/>
    <x v="154"/>
    <x v="180"/>
    <x v="125"/>
    <x v="23"/>
    <x v="106"/>
    <x v="623"/>
    <m/>
    <m/>
    <m/>
    <m/>
    <m/>
    <m/>
  </r>
  <r>
    <s v="Starwinder: The Ultimate Space Race"/>
    <x v="12"/>
    <n v="1996"/>
    <x v="7911"/>
    <x v="27"/>
    <s v="Mar"/>
    <x v="2"/>
    <x v="51"/>
    <x v="396"/>
    <x v="287"/>
    <x v="58"/>
    <x v="106"/>
    <x v="623"/>
    <m/>
    <m/>
    <m/>
    <m/>
    <m/>
    <m/>
  </r>
  <r>
    <s v="Challenge Me: Brain Puzzles 2"/>
    <x v="0"/>
    <n v="2010"/>
    <x v="1637"/>
    <x v="2"/>
    <s v="Mar"/>
    <x v="4"/>
    <x v="347"/>
    <x v="180"/>
    <x v="300"/>
    <x v="58"/>
    <x v="106"/>
    <x v="623"/>
    <m/>
    <m/>
    <s v="tbd"/>
    <m/>
    <s v="O-Games"/>
    <s v="E"/>
  </r>
  <r>
    <s v="Angelique Trois"/>
    <x v="6"/>
    <n v="2000"/>
    <x v="8037"/>
    <x v="16"/>
    <s v="Jun"/>
    <x v="10"/>
    <x v="48"/>
    <x v="180"/>
    <x v="125"/>
    <x v="23"/>
    <x v="106"/>
    <x v="623"/>
    <m/>
    <m/>
    <m/>
    <m/>
    <m/>
    <m/>
  </r>
  <r>
    <s v="Zendoku"/>
    <x v="3"/>
    <n v="2007"/>
    <x v="5671"/>
    <x v="6"/>
    <s v="Feb"/>
    <x v="4"/>
    <x v="21"/>
    <x v="268"/>
    <x v="125"/>
    <x v="58"/>
    <x v="106"/>
    <x v="623"/>
    <n v="68"/>
    <n v="13"/>
    <s v="tbd"/>
    <m/>
    <s v="Zoonami Ltd."/>
    <s v="E"/>
  </r>
  <r>
    <s v="Dance Dance Revolution: Mario Mix (JP sales)"/>
    <x v="19"/>
    <n v="2005"/>
    <x v="5014"/>
    <x v="5"/>
    <s v="Dec"/>
    <x v="7"/>
    <x v="0"/>
    <x v="180"/>
    <x v="125"/>
    <x v="69"/>
    <x v="106"/>
    <x v="623"/>
    <m/>
    <m/>
    <m/>
    <m/>
    <m/>
    <m/>
  </r>
  <r>
    <s v="Winx Club: Mission Enchantix"/>
    <x v="3"/>
    <n v="2008"/>
    <x v="1817"/>
    <x v="23"/>
    <s v="Apr"/>
    <x v="10"/>
    <x v="14"/>
    <x v="396"/>
    <x v="287"/>
    <x v="58"/>
    <x v="106"/>
    <x v="623"/>
    <m/>
    <m/>
    <s v="tbd"/>
    <m/>
    <s v="Powerhead Games"/>
    <s v="E"/>
  </r>
  <r>
    <s v="FIFA Soccer 06"/>
    <x v="3"/>
    <n v="2005"/>
    <x v="5"/>
    <x v="5"/>
    <s v="Mar"/>
    <x v="0"/>
    <x v="7"/>
    <x v="268"/>
    <x v="125"/>
    <x v="58"/>
    <x v="106"/>
    <x v="623"/>
    <m/>
    <m/>
    <m/>
    <m/>
    <m/>
    <m/>
  </r>
  <r>
    <s v="A-Train 6"/>
    <x v="6"/>
    <n v="2000"/>
    <x v="930"/>
    <x v="25"/>
    <s v="Dec"/>
    <x v="11"/>
    <x v="162"/>
    <x v="180"/>
    <x v="125"/>
    <x v="23"/>
    <x v="106"/>
    <x v="623"/>
    <m/>
    <m/>
    <m/>
    <m/>
    <m/>
    <m/>
  </r>
  <r>
    <s v="Meitantei Conan: Tantei Ryoku Trainer"/>
    <x v="3"/>
    <n v="2007"/>
    <x v="6552"/>
    <x v="22"/>
    <s v="Dec"/>
    <x v="5"/>
    <x v="25"/>
    <x v="180"/>
    <x v="125"/>
    <x v="23"/>
    <x v="106"/>
    <x v="623"/>
    <m/>
    <m/>
    <m/>
    <m/>
    <m/>
    <m/>
  </r>
  <r>
    <s v="MotoGP"/>
    <x v="8"/>
    <n v="2002"/>
    <x v="1580"/>
    <x v="32"/>
    <s v="Oct"/>
    <x v="2"/>
    <x v="28"/>
    <x v="393"/>
    <x v="45"/>
    <x v="58"/>
    <x v="106"/>
    <x v="623"/>
    <n v="67"/>
    <n v="11"/>
    <s v="tbd"/>
    <m/>
    <s v="Visual Impact"/>
    <s v="E"/>
  </r>
  <r>
    <s v="Dino Pets"/>
    <x v="3"/>
    <n v="2009"/>
    <x v="3266"/>
    <x v="1"/>
    <s v="Nov"/>
    <x v="7"/>
    <x v="194"/>
    <x v="268"/>
    <x v="125"/>
    <x v="58"/>
    <x v="106"/>
    <x v="623"/>
    <m/>
    <m/>
    <s v="tbd"/>
    <m/>
    <s v="Destineer"/>
    <s v="E"/>
  </r>
  <r>
    <s v="ESPN International Winter Sports 2002"/>
    <x v="6"/>
    <n v="2002"/>
    <x v="8038"/>
    <x v="1"/>
    <s v="Aug"/>
    <x v="0"/>
    <x v="14"/>
    <x v="396"/>
    <x v="287"/>
    <x v="58"/>
    <x v="145"/>
    <x v="623"/>
    <n v="62"/>
    <n v="13"/>
    <s v="tbd"/>
    <m/>
    <s v="Konami"/>
    <s v="E"/>
  </r>
  <r>
    <s v="Tennis no Oji-Sama: Doubles no Oji-Sama - Girls, Be Gracious!"/>
    <x v="3"/>
    <n v="2009"/>
    <x v="5154"/>
    <x v="11"/>
    <s v="Nov"/>
    <x v="0"/>
    <x v="14"/>
    <x v="180"/>
    <x v="125"/>
    <x v="23"/>
    <x v="106"/>
    <x v="623"/>
    <m/>
    <m/>
    <m/>
    <m/>
    <m/>
    <m/>
  </r>
  <r>
    <s v="KimiKiss (ebKore+)"/>
    <x v="6"/>
    <n v="2008"/>
    <x v="8039"/>
    <x v="1"/>
    <s v="Feb"/>
    <x v="10"/>
    <x v="155"/>
    <x v="180"/>
    <x v="125"/>
    <x v="23"/>
    <x v="106"/>
    <x v="623"/>
    <m/>
    <m/>
    <m/>
    <m/>
    <m/>
    <m/>
  </r>
  <r>
    <s v="Champion Jockey: G1 Jockey &amp; Gallop Racer"/>
    <x v="4"/>
    <n v="2011"/>
    <x v="8040"/>
    <x v="7"/>
    <s v="Jan"/>
    <x v="0"/>
    <x v="48"/>
    <x v="180"/>
    <x v="300"/>
    <x v="58"/>
    <x v="145"/>
    <x v="623"/>
    <m/>
    <m/>
    <m/>
    <m/>
    <m/>
    <m/>
  </r>
  <r>
    <s v="Gold and Glory: The Road to El Dorado"/>
    <x v="12"/>
    <n v="2000"/>
    <x v="8041"/>
    <x v="3"/>
    <s v="Apr"/>
    <x v="10"/>
    <x v="5"/>
    <x v="396"/>
    <x v="287"/>
    <x v="58"/>
    <x v="106"/>
    <x v="623"/>
    <n v="34"/>
    <n v="4"/>
    <s v="tbd"/>
    <m/>
    <s v="Revolution Software"/>
    <s v="E"/>
  </r>
  <r>
    <s v="Choro Q Marine: Q Boat"/>
    <x v="12"/>
    <n v="1998"/>
    <x v="429"/>
    <x v="2"/>
    <s v="Dec"/>
    <x v="2"/>
    <x v="152"/>
    <x v="180"/>
    <x v="125"/>
    <x v="69"/>
    <x v="106"/>
    <x v="623"/>
    <m/>
    <m/>
    <m/>
    <m/>
    <m/>
    <m/>
  </r>
  <r>
    <s v="NBA Live 07"/>
    <x v="13"/>
    <n v="2006"/>
    <x v="8042"/>
    <x v="20"/>
    <s v="Nov"/>
    <x v="0"/>
    <x v="7"/>
    <x v="393"/>
    <x v="45"/>
    <x v="58"/>
    <x v="106"/>
    <x v="623"/>
    <n v="69"/>
    <n v="14"/>
    <n v="6.8"/>
    <n v="13"/>
    <s v="EA Sports"/>
    <s v="E"/>
  </r>
  <r>
    <s v="Caligula"/>
    <x v="22"/>
    <n v="2016"/>
    <x v="4443"/>
    <x v="6"/>
    <s v="Nov"/>
    <x v="3"/>
    <x v="242"/>
    <x v="180"/>
    <x v="125"/>
    <x v="23"/>
    <x v="106"/>
    <x v="623"/>
    <m/>
    <m/>
    <m/>
    <m/>
    <s v="Aquria"/>
    <m/>
  </r>
  <r>
    <s v="BattleBots: Beyond the BattleBox"/>
    <x v="8"/>
    <n v="2002"/>
    <x v="954"/>
    <x v="5"/>
    <s v="Aug"/>
    <x v="8"/>
    <x v="23"/>
    <x v="393"/>
    <x v="45"/>
    <x v="58"/>
    <x v="106"/>
    <x v="623"/>
    <n v="53"/>
    <n v="7"/>
    <s v="tbd"/>
    <m/>
    <s v="Cave Barn"/>
    <s v="E"/>
  </r>
  <r>
    <s v="Yuugen Gaisha Brave Company"/>
    <x v="10"/>
    <n v="2011"/>
    <x v="286"/>
    <x v="7"/>
    <s v="Mar"/>
    <x v="11"/>
    <x v="25"/>
    <x v="180"/>
    <x v="125"/>
    <x v="23"/>
    <x v="106"/>
    <x v="623"/>
    <m/>
    <m/>
    <m/>
    <m/>
    <m/>
    <m/>
  </r>
  <r>
    <s v="Diva Girls: Divas on Ice"/>
    <x v="3"/>
    <n v="2009"/>
    <x v="8043"/>
    <x v="34"/>
    <s v="Feb"/>
    <x v="0"/>
    <x v="11"/>
    <x v="268"/>
    <x v="125"/>
    <x v="58"/>
    <x v="106"/>
    <x v="623"/>
    <m/>
    <m/>
    <s v="tbd"/>
    <m/>
    <s v="Arc System Works"/>
    <s v="E"/>
  </r>
  <r>
    <s v="Handball 16"/>
    <x v="9"/>
    <n v="2015"/>
    <x v="6412"/>
    <x v="17"/>
    <s v="Jul"/>
    <x v="0"/>
    <x v="340"/>
    <x v="180"/>
    <x v="300"/>
    <x v="58"/>
    <x v="145"/>
    <x v="623"/>
    <m/>
    <m/>
    <n v="3"/>
    <n v="4"/>
    <s v="EKO Software"/>
    <s v="E"/>
  </r>
  <r>
    <s v="Ken to Mahou to Gakuen Mono. 3D"/>
    <x v="10"/>
    <n v="2011"/>
    <x v="1595"/>
    <x v="32"/>
    <s v="Jun"/>
    <x v="3"/>
    <x v="307"/>
    <x v="180"/>
    <x v="125"/>
    <x v="23"/>
    <x v="106"/>
    <x v="623"/>
    <m/>
    <m/>
    <m/>
    <m/>
    <m/>
    <m/>
  </r>
  <r>
    <s v="Mighty Beanz: Pocket Puzzles"/>
    <x v="8"/>
    <n v="2004"/>
    <x v="5310"/>
    <x v="14"/>
    <s v="Jun"/>
    <x v="4"/>
    <x v="35"/>
    <x v="393"/>
    <x v="45"/>
    <x v="58"/>
    <x v="106"/>
    <x v="623"/>
    <n v="37"/>
    <n v="6"/>
    <s v="tbd"/>
    <m/>
    <s v="Radius9"/>
    <s v="E"/>
  </r>
  <r>
    <s v="Dreamer Series: Babysitter"/>
    <x v="3"/>
    <n v="2009"/>
    <x v="1590"/>
    <x v="27"/>
    <s v="Jun"/>
    <x v="7"/>
    <x v="41"/>
    <x v="268"/>
    <x v="125"/>
    <x v="58"/>
    <x v="106"/>
    <x v="623"/>
    <m/>
    <m/>
    <s v="tbd"/>
    <m/>
    <s v="Zig Zag"/>
    <s v="E"/>
  </r>
  <r>
    <s v="Samurai Warriors 4: Empires"/>
    <x v="22"/>
    <n v="2015"/>
    <x v="8044"/>
    <x v="23"/>
    <s v="Mar"/>
    <x v="8"/>
    <x v="48"/>
    <x v="180"/>
    <x v="125"/>
    <x v="23"/>
    <x v="106"/>
    <x v="623"/>
    <m/>
    <m/>
    <s v="tbd"/>
    <m/>
    <s v="Omega Force"/>
    <s v="T"/>
  </r>
  <r>
    <s v="Ride to Hell"/>
    <x v="4"/>
    <n v="2013"/>
    <x v="6048"/>
    <x v="5"/>
    <s v="Oct"/>
    <x v="2"/>
    <x v="41"/>
    <x v="393"/>
    <x v="45"/>
    <x v="58"/>
    <x v="145"/>
    <x v="623"/>
    <n v="19"/>
    <n v="14"/>
    <n v="1.3"/>
    <n v="433"/>
    <s v="Eutechnyx, Deep Silver"/>
    <s v="M"/>
  </r>
  <r>
    <s v="The King of Fighters '96"/>
    <x v="26"/>
    <n v="1996"/>
    <x v="8045"/>
    <x v="8"/>
    <s v="Nov"/>
    <x v="9"/>
    <x v="244"/>
    <x v="180"/>
    <x v="125"/>
    <x v="23"/>
    <x v="106"/>
    <x v="623"/>
    <m/>
    <m/>
    <m/>
    <m/>
    <m/>
    <m/>
  </r>
  <r>
    <s v="Nobunaga no Yabou: Souzou"/>
    <x v="9"/>
    <n v="2014"/>
    <x v="8046"/>
    <x v="19"/>
    <s v="Feb"/>
    <x v="11"/>
    <x v="48"/>
    <x v="180"/>
    <x v="125"/>
    <x v="23"/>
    <x v="106"/>
    <x v="623"/>
    <m/>
    <m/>
    <m/>
    <m/>
    <m/>
    <m/>
  </r>
  <r>
    <s v="Friends: The One with All the Trivia"/>
    <x v="6"/>
    <n v="2005"/>
    <x v="8047"/>
    <x v="28"/>
    <s v="Jan"/>
    <x v="5"/>
    <x v="19"/>
    <x v="396"/>
    <x v="287"/>
    <x v="58"/>
    <x v="145"/>
    <x v="623"/>
    <n v="50"/>
    <n v="6"/>
    <s v="tbd"/>
    <m/>
    <s v="Artech Studios"/>
    <s v="T"/>
  </r>
  <r>
    <s v="Mame Goma 2: Uchi no Ko ga Ichiban!"/>
    <x v="3"/>
    <n v="2008"/>
    <x v="634"/>
    <x v="16"/>
    <s v="Aug"/>
    <x v="7"/>
    <x v="426"/>
    <x v="180"/>
    <x v="125"/>
    <x v="23"/>
    <x v="106"/>
    <x v="623"/>
    <m/>
    <m/>
    <m/>
    <m/>
    <m/>
    <m/>
  </r>
  <r>
    <s v="Backyard NFL Football '08"/>
    <x v="6"/>
    <n v="2007"/>
    <x v="8048"/>
    <x v="0"/>
    <s v="Sep"/>
    <x v="0"/>
    <x v="10"/>
    <x v="396"/>
    <x v="287"/>
    <x v="58"/>
    <x v="145"/>
    <x v="623"/>
    <m/>
    <m/>
    <m/>
    <m/>
    <m/>
    <m/>
  </r>
  <r>
    <s v="The Saboteur"/>
    <x v="14"/>
    <n v="2009"/>
    <x v="5480"/>
    <x v="24"/>
    <s v="Mar"/>
    <x v="8"/>
    <x v="7"/>
    <x v="180"/>
    <x v="300"/>
    <x v="58"/>
    <x v="145"/>
    <x v="623"/>
    <n v="76"/>
    <n v="20"/>
    <n v="8"/>
    <n v="236"/>
    <s v="Pandemic Studios"/>
    <s v="M"/>
  </r>
  <r>
    <s v="Gunbird"/>
    <x v="23"/>
    <n v="1995"/>
    <x v="8049"/>
    <x v="34"/>
    <s v="May"/>
    <x v="6"/>
    <x v="91"/>
    <x v="180"/>
    <x v="125"/>
    <x v="23"/>
    <x v="106"/>
    <x v="623"/>
    <m/>
    <m/>
    <m/>
    <m/>
    <m/>
    <m/>
  </r>
  <r>
    <s v="Dream C Club Portable"/>
    <x v="16"/>
    <n v="2010"/>
    <x v="7903"/>
    <x v="11"/>
    <s v="Dec"/>
    <x v="7"/>
    <x v="58"/>
    <x v="180"/>
    <x v="125"/>
    <x v="23"/>
    <x v="106"/>
    <x v="623"/>
    <m/>
    <m/>
    <m/>
    <m/>
    <m/>
    <m/>
  </r>
  <r>
    <s v="Hail to the Chimp"/>
    <x v="4"/>
    <n v="2008"/>
    <x v="4977"/>
    <x v="18"/>
    <s v="Oct"/>
    <x v="5"/>
    <x v="411"/>
    <x v="268"/>
    <x v="125"/>
    <x v="58"/>
    <x v="106"/>
    <x v="623"/>
    <n v="52"/>
    <n v="23"/>
    <n v="6.1"/>
    <n v="7"/>
    <s v="Wideload Games Inc."/>
    <s v="T"/>
  </r>
  <r>
    <s v="Tom Clancy's Rainbow Six 3"/>
    <x v="19"/>
    <n v="2004"/>
    <x v="8050"/>
    <x v="21"/>
    <s v="Jan"/>
    <x v="6"/>
    <x v="5"/>
    <x v="393"/>
    <x v="45"/>
    <x v="58"/>
    <x v="106"/>
    <x v="623"/>
    <n v="68"/>
    <n v="25"/>
    <n v="8.1999999999999993"/>
    <n v="5"/>
    <s v="Ubisoft Shanghai"/>
    <s v="M"/>
  </r>
  <r>
    <s v="Elemental Gearbolt"/>
    <x v="12"/>
    <n v="1997"/>
    <x v="8051"/>
    <x v="0"/>
    <s v="Jun"/>
    <x v="6"/>
    <x v="3"/>
    <x v="396"/>
    <x v="287"/>
    <x v="58"/>
    <x v="106"/>
    <x v="623"/>
    <n v="76"/>
    <n v="11"/>
    <s v="tbd"/>
    <m/>
    <s v="Alfa System"/>
    <s v="T"/>
  </r>
  <r>
    <s v="Rocket League"/>
    <x v="14"/>
    <n v="2016"/>
    <x v="1097"/>
    <x v="21"/>
    <s v="Feb"/>
    <x v="0"/>
    <x v="11"/>
    <x v="365"/>
    <x v="203"/>
    <x v="58"/>
    <x v="106"/>
    <x v="623"/>
    <n v="86"/>
    <n v="20"/>
    <n v="8.1999999999999993"/>
    <n v="580"/>
    <s v="Psyonix"/>
    <s v="E"/>
  </r>
  <r>
    <s v="Warriors: Legends of Troy"/>
    <x v="4"/>
    <n v="2011"/>
    <x v="5490"/>
    <x v="12"/>
    <s v="Jan"/>
    <x v="8"/>
    <x v="48"/>
    <x v="180"/>
    <x v="203"/>
    <x v="62"/>
    <x v="145"/>
    <x v="623"/>
    <m/>
    <m/>
    <m/>
    <m/>
    <m/>
    <m/>
  </r>
  <r>
    <s v="Nobunaga's Ambition: Sphere of Influence - Sengoku Risshiden"/>
    <x v="9"/>
    <n v="2016"/>
    <x v="8037"/>
    <x v="16"/>
    <s v="Jun"/>
    <x v="5"/>
    <x v="48"/>
    <x v="365"/>
    <x v="125"/>
    <x v="69"/>
    <x v="106"/>
    <x v="623"/>
    <m/>
    <m/>
    <m/>
    <m/>
    <m/>
    <m/>
  </r>
  <r>
    <s v="WWF Wrestlemania: The Arcade Game"/>
    <x v="12"/>
    <n v="1995"/>
    <x v="8052"/>
    <x v="20"/>
    <s v="Apr"/>
    <x v="9"/>
    <x v="30"/>
    <x v="396"/>
    <x v="287"/>
    <x v="58"/>
    <x v="106"/>
    <x v="623"/>
    <m/>
    <m/>
    <m/>
    <m/>
    <m/>
    <m/>
  </r>
  <r>
    <s v="Dungeon Explorer: Warriors of Ancient Arts"/>
    <x v="3"/>
    <n v="2007"/>
    <x v="8053"/>
    <x v="25"/>
    <s v="Oct"/>
    <x v="3"/>
    <x v="70"/>
    <x v="268"/>
    <x v="125"/>
    <x v="58"/>
    <x v="106"/>
    <x v="623"/>
    <n v="60"/>
    <n v="10"/>
    <s v="tbd"/>
    <m/>
    <s v="Amble"/>
    <s v="E10+"/>
  </r>
  <r>
    <s v="Cabela's Big Game Hunter 2005 Adventures"/>
    <x v="8"/>
    <n v="2004"/>
    <x v="8054"/>
    <x v="31"/>
    <s v="Oct"/>
    <x v="0"/>
    <x v="4"/>
    <x v="393"/>
    <x v="45"/>
    <x v="58"/>
    <x v="106"/>
    <x v="623"/>
    <m/>
    <m/>
    <m/>
    <m/>
    <m/>
    <m/>
  </r>
  <r>
    <s v="Mega Man 8 Anniversary Collector's Edition"/>
    <x v="23"/>
    <n v="1997"/>
    <x v="8055"/>
    <x v="17"/>
    <s v="Dec"/>
    <x v="1"/>
    <x v="12"/>
    <x v="180"/>
    <x v="125"/>
    <x v="23"/>
    <x v="106"/>
    <x v="623"/>
    <m/>
    <m/>
    <m/>
    <m/>
    <m/>
    <m/>
  </r>
  <r>
    <s v="Whiplash"/>
    <x v="13"/>
    <n v="2003"/>
    <x v="661"/>
    <x v="1"/>
    <s v="Feb"/>
    <x v="2"/>
    <x v="21"/>
    <x v="393"/>
    <x v="45"/>
    <x v="58"/>
    <x v="106"/>
    <x v="623"/>
    <n v="68"/>
    <n v="28"/>
    <s v="tbd"/>
    <m/>
    <s v="Crystal Dynamics"/>
    <s v="T"/>
  </r>
  <r>
    <s v="V-Rally 3"/>
    <x v="6"/>
    <n v="2002"/>
    <x v="5015"/>
    <x v="4"/>
    <s v="Sep"/>
    <x v="2"/>
    <x v="10"/>
    <x v="396"/>
    <x v="287"/>
    <x v="58"/>
    <x v="145"/>
    <x v="623"/>
    <n v="82"/>
    <n v="10"/>
    <n v="7.4"/>
    <n v="14"/>
    <s v="Eden Studios"/>
    <s v="E"/>
  </r>
  <r>
    <s v="Pro Yakyuu Famista 2011"/>
    <x v="10"/>
    <n v="2011"/>
    <x v="8056"/>
    <x v="25"/>
    <s v="Dec"/>
    <x v="0"/>
    <x v="25"/>
    <x v="180"/>
    <x v="125"/>
    <x v="23"/>
    <x v="106"/>
    <x v="623"/>
    <m/>
    <m/>
    <m/>
    <m/>
    <m/>
    <m/>
  </r>
  <r>
    <s v="Impact Racing"/>
    <x v="12"/>
    <n v="1996"/>
    <x v="4370"/>
    <x v="19"/>
    <s v="Jan"/>
    <x v="2"/>
    <x v="40"/>
    <x v="396"/>
    <x v="287"/>
    <x v="58"/>
    <x v="106"/>
    <x v="623"/>
    <m/>
    <m/>
    <m/>
    <m/>
    <m/>
    <m/>
  </r>
  <r>
    <s v="Mirror's Edge"/>
    <x v="14"/>
    <n v="2009"/>
    <x v="1762"/>
    <x v="33"/>
    <s v="Sep"/>
    <x v="1"/>
    <x v="7"/>
    <x v="180"/>
    <x v="300"/>
    <x v="58"/>
    <x v="145"/>
    <x v="623"/>
    <n v="81"/>
    <n v="44"/>
    <n v="8.1"/>
    <n v="1026"/>
    <s v="EA DICE"/>
    <s v="T"/>
  </r>
  <r>
    <s v="Titan Quest"/>
    <x v="14"/>
    <n v="2006"/>
    <x v="1102"/>
    <x v="26"/>
    <s v="May"/>
    <x v="3"/>
    <x v="28"/>
    <x v="365"/>
    <x v="203"/>
    <x v="58"/>
    <x v="145"/>
    <x v="623"/>
    <n v="77"/>
    <n v="51"/>
    <n v="8.1"/>
    <n v="387"/>
    <s v="Iron Lore Entertainment"/>
    <s v="T"/>
  </r>
  <r>
    <s v="Amazing Island"/>
    <x v="19"/>
    <n v="2004"/>
    <x v="2732"/>
    <x v="27"/>
    <s v="Aug"/>
    <x v="11"/>
    <x v="8"/>
    <x v="393"/>
    <x v="45"/>
    <x v="58"/>
    <x v="106"/>
    <x v="623"/>
    <n v="59"/>
    <n v="22"/>
    <n v="6.6"/>
    <n v="7"/>
    <s v="Hitmaker"/>
    <s v="E"/>
  </r>
  <r>
    <s v="Space Chimps"/>
    <x v="3"/>
    <n v="2008"/>
    <x v="6776"/>
    <x v="5"/>
    <s v="Aug"/>
    <x v="1"/>
    <x v="205"/>
    <x v="268"/>
    <x v="125"/>
    <x v="58"/>
    <x v="106"/>
    <x v="623"/>
    <n v="59"/>
    <n v="5"/>
    <s v="tbd"/>
    <m/>
    <s v="Red Tribe, Brash Entertainment"/>
    <s v="E"/>
  </r>
  <r>
    <s v="SeaBlade"/>
    <x v="13"/>
    <n v="2002"/>
    <x v="8057"/>
    <x v="9"/>
    <s v="May"/>
    <x v="6"/>
    <x v="71"/>
    <x v="393"/>
    <x v="45"/>
    <x v="58"/>
    <x v="106"/>
    <x v="623"/>
    <n v="48"/>
    <n v="11"/>
    <s v="tbd"/>
    <m/>
    <s v="Simon &amp; Schuster"/>
    <s v="T"/>
  </r>
  <r>
    <s v="Jikkyou Powerful Pro Yakyuu DreamCast Edition"/>
    <x v="21"/>
    <n v="2000"/>
    <x v="5546"/>
    <x v="16"/>
    <s v="Sep"/>
    <x v="0"/>
    <x v="14"/>
    <x v="180"/>
    <x v="125"/>
    <x v="23"/>
    <x v="106"/>
    <x v="623"/>
    <m/>
    <m/>
    <m/>
    <m/>
    <m/>
    <m/>
  </r>
  <r>
    <s v="Carmen Sandiego: The Secret of the Stolen Drums"/>
    <x v="6"/>
    <n v="2004"/>
    <x v="587"/>
    <x v="26"/>
    <s v="Apr"/>
    <x v="8"/>
    <x v="176"/>
    <x v="396"/>
    <x v="287"/>
    <x v="58"/>
    <x v="145"/>
    <x v="623"/>
    <n v="53"/>
    <n v="8"/>
    <s v="tbd"/>
    <m/>
    <s v="Artificial Mind and Movement"/>
    <s v="E"/>
  </r>
  <r>
    <s v="Izuna 2: The Unemployed Ninja Returns"/>
    <x v="3"/>
    <n v="2007"/>
    <x v="8058"/>
    <x v="32"/>
    <s v="Feb"/>
    <x v="3"/>
    <x v="88"/>
    <x v="268"/>
    <x v="125"/>
    <x v="58"/>
    <x v="106"/>
    <x v="623"/>
    <n v="65"/>
    <n v="18"/>
    <n v="7.9"/>
    <n v="13"/>
    <s v="Ninja Studio"/>
    <s v="T"/>
  </r>
  <r>
    <s v="Tokyo Mono Harashi: Karasu no Mori Gakuen Kitan"/>
    <x v="16"/>
    <n v="2010"/>
    <x v="4653"/>
    <x v="29"/>
    <s v="Aug"/>
    <x v="3"/>
    <x v="91"/>
    <x v="180"/>
    <x v="125"/>
    <x v="23"/>
    <x v="106"/>
    <x v="623"/>
    <m/>
    <m/>
    <m/>
    <m/>
    <m/>
    <m/>
  </r>
  <r>
    <s v="Saki: Zenkoku-hen"/>
    <x v="22"/>
    <n v="2015"/>
    <x v="4998"/>
    <x v="19"/>
    <s v="Dec"/>
    <x v="5"/>
    <x v="427"/>
    <x v="180"/>
    <x v="125"/>
    <x v="23"/>
    <x v="106"/>
    <x v="623"/>
    <m/>
    <m/>
    <m/>
    <m/>
    <m/>
    <m/>
  </r>
  <r>
    <s v="Point Blank DS (US sales)"/>
    <x v="3"/>
    <n v="2006"/>
    <x v="8059"/>
    <x v="8"/>
    <s v="May"/>
    <x v="6"/>
    <x v="10"/>
    <x v="268"/>
    <x v="125"/>
    <x v="58"/>
    <x v="106"/>
    <x v="623"/>
    <m/>
    <m/>
    <m/>
    <m/>
    <m/>
    <m/>
  </r>
  <r>
    <s v="Ski Region Simulator"/>
    <x v="14"/>
    <n v="2011"/>
    <x v="3579"/>
    <x v="1"/>
    <s v="Apr"/>
    <x v="7"/>
    <x v="316"/>
    <x v="180"/>
    <x v="300"/>
    <x v="58"/>
    <x v="145"/>
    <x v="623"/>
    <m/>
    <m/>
    <s v="tbd"/>
    <m/>
    <s v="Giants Software"/>
    <m/>
  </r>
  <r>
    <s v="MotoGP 4 - Official Game of MotoGP"/>
    <x v="6"/>
    <n v="2005"/>
    <x v="8060"/>
    <x v="3"/>
    <s v="Nov"/>
    <x v="2"/>
    <x v="3"/>
    <x v="396"/>
    <x v="287"/>
    <x v="58"/>
    <x v="145"/>
    <x v="623"/>
    <m/>
    <m/>
    <m/>
    <m/>
    <m/>
    <m/>
  </r>
  <r>
    <s v="Gothic 3"/>
    <x v="14"/>
    <n v="2006"/>
    <x v="8061"/>
    <x v="7"/>
    <s v="Apr"/>
    <x v="3"/>
    <x v="271"/>
    <x v="180"/>
    <x v="300"/>
    <x v="58"/>
    <x v="145"/>
    <x v="623"/>
    <n v="63"/>
    <n v="39"/>
    <n v="7.3"/>
    <n v="519"/>
    <s v="Piranha Bytes"/>
    <s v="T"/>
  </r>
  <r>
    <s v="Roogoo Twisted Towers"/>
    <x v="0"/>
    <n v="2009"/>
    <x v="8062"/>
    <x v="19"/>
    <s v="Mar"/>
    <x v="4"/>
    <x v="81"/>
    <x v="268"/>
    <x v="125"/>
    <x v="58"/>
    <x v="106"/>
    <x v="624"/>
    <m/>
    <m/>
    <m/>
    <m/>
    <m/>
    <m/>
  </r>
  <r>
    <s v="Kyoukai Senjou no Horizon Portable"/>
    <x v="16"/>
    <n v="2013"/>
    <x v="8063"/>
    <x v="26"/>
    <s v="Jun"/>
    <x v="10"/>
    <x v="154"/>
    <x v="180"/>
    <x v="125"/>
    <x v="69"/>
    <x v="106"/>
    <x v="624"/>
    <m/>
    <m/>
    <m/>
    <m/>
    <m/>
    <m/>
  </r>
  <r>
    <s v="Shining Force III: Scenario 2"/>
    <x v="23"/>
    <n v="1998"/>
    <x v="8064"/>
    <x v="0"/>
    <s v="Apr"/>
    <x v="11"/>
    <x v="8"/>
    <x v="180"/>
    <x v="125"/>
    <x v="69"/>
    <x v="106"/>
    <x v="624"/>
    <m/>
    <m/>
    <m/>
    <m/>
    <m/>
    <m/>
  </r>
  <r>
    <s v="History Great Empires: Rome"/>
    <x v="3"/>
    <n v="2009"/>
    <x v="8065"/>
    <x v="32"/>
    <s v="Jan"/>
    <x v="11"/>
    <x v="195"/>
    <x v="268"/>
    <x v="125"/>
    <x v="58"/>
    <x v="106"/>
    <x v="624"/>
    <n v="42"/>
    <n v="5"/>
    <s v="tbd"/>
    <m/>
    <s v="Slitherine"/>
    <s v="E10+"/>
  </r>
  <r>
    <s v="7 Days to Die"/>
    <x v="17"/>
    <n v="2016"/>
    <x v="2542"/>
    <x v="21"/>
    <s v="Sep"/>
    <x v="8"/>
    <x v="173"/>
    <x v="396"/>
    <x v="287"/>
    <x v="58"/>
    <x v="106"/>
    <x v="624"/>
    <n v="35"/>
    <n v="17"/>
    <n v="5.2"/>
    <n v="74"/>
    <s v="The Fun Pimps Entertainment LLC"/>
    <s v="M"/>
  </r>
  <r>
    <s v="Chuck E. Cheese's Playhouse"/>
    <x v="3"/>
    <n v="2010"/>
    <x v="5742"/>
    <x v="21"/>
    <s v="Jun"/>
    <x v="5"/>
    <x v="282"/>
    <x v="268"/>
    <x v="125"/>
    <x v="58"/>
    <x v="106"/>
    <x v="624"/>
    <m/>
    <m/>
    <s v="tbd"/>
    <m/>
    <s v="UFO Interactive"/>
    <s v="E"/>
  </r>
  <r>
    <s v="Worms World Party"/>
    <x v="8"/>
    <n v="2002"/>
    <x v="8066"/>
    <x v="26"/>
    <s v="Nov"/>
    <x v="11"/>
    <x v="5"/>
    <x v="393"/>
    <x v="45"/>
    <x v="58"/>
    <x v="106"/>
    <x v="624"/>
    <n v="75"/>
    <n v="4"/>
    <s v="tbd"/>
    <m/>
    <s v="Fluid Studios"/>
    <s v="E"/>
  </r>
  <r>
    <s v="Medabots: Metabee"/>
    <x v="8"/>
    <n v="2002"/>
    <x v="5612"/>
    <x v="33"/>
    <s v="Jul"/>
    <x v="3"/>
    <x v="77"/>
    <x v="393"/>
    <x v="45"/>
    <x v="58"/>
    <x v="106"/>
    <x v="624"/>
    <m/>
    <m/>
    <m/>
    <m/>
    <m/>
    <m/>
  </r>
  <r>
    <s v="Alvin and the Chipmunks"/>
    <x v="0"/>
    <n v="2007"/>
    <x v="7287"/>
    <x v="15"/>
    <s v="Aug"/>
    <x v="5"/>
    <x v="21"/>
    <x v="268"/>
    <x v="125"/>
    <x v="58"/>
    <x v="106"/>
    <x v="624"/>
    <n v="30"/>
    <n v="4"/>
    <n v="3.6"/>
    <n v="20"/>
    <s v="Sensory Sweep"/>
    <s v="E"/>
  </r>
  <r>
    <s v="Final Fight: Streetwise"/>
    <x v="6"/>
    <n v="2006"/>
    <x v="651"/>
    <x v="26"/>
    <s v="Sep"/>
    <x v="8"/>
    <x v="12"/>
    <x v="396"/>
    <x v="287"/>
    <x v="58"/>
    <x v="145"/>
    <x v="624"/>
    <n v="43"/>
    <n v="36"/>
    <n v="6.2"/>
    <n v="11"/>
    <s v="Capcom"/>
    <s v="M"/>
  </r>
  <r>
    <s v="Speed Kings"/>
    <x v="13"/>
    <n v="2003"/>
    <x v="8067"/>
    <x v="6"/>
    <s v="Apr"/>
    <x v="2"/>
    <x v="30"/>
    <x v="393"/>
    <x v="45"/>
    <x v="58"/>
    <x v="106"/>
    <x v="624"/>
    <n v="60"/>
    <n v="16"/>
    <n v="8.8000000000000007"/>
    <n v="4"/>
    <s v="Climax Group"/>
    <s v="E"/>
  </r>
  <r>
    <s v="Rebelstar: Tactical Command"/>
    <x v="8"/>
    <n v="2005"/>
    <x v="8068"/>
    <x v="26"/>
    <s v="May"/>
    <x v="11"/>
    <x v="10"/>
    <x v="393"/>
    <x v="45"/>
    <x v="58"/>
    <x v="106"/>
    <x v="624"/>
    <n v="78"/>
    <n v="29"/>
    <n v="9.1"/>
    <n v="10"/>
    <s v="Codo Games"/>
    <s v="E10+"/>
  </r>
  <r>
    <s v="F1 2010"/>
    <x v="14"/>
    <n v="2010"/>
    <x v="8069"/>
    <x v="14"/>
    <s v="Dec"/>
    <x v="2"/>
    <x v="34"/>
    <x v="180"/>
    <x v="300"/>
    <x v="58"/>
    <x v="145"/>
    <x v="624"/>
    <n v="84"/>
    <n v="15"/>
    <n v="6.6"/>
    <n v="99"/>
    <s v="Codemasters Birmingham"/>
    <s v="E"/>
  </r>
  <r>
    <s v="Gladiator: Sword of Vengeance"/>
    <x v="13"/>
    <n v="2003"/>
    <x v="2672"/>
    <x v="1"/>
    <s v="Sep"/>
    <x v="8"/>
    <x v="30"/>
    <x v="393"/>
    <x v="45"/>
    <x v="58"/>
    <x v="106"/>
    <x v="624"/>
    <n v="65"/>
    <n v="25"/>
    <n v="7.1"/>
    <n v="7"/>
    <s v="Acclaim Studios Manchester"/>
    <s v="M"/>
  </r>
  <r>
    <s v="Minna to Kimi no Piramekino!"/>
    <x v="3"/>
    <n v="2010"/>
    <x v="5967"/>
    <x v="25"/>
    <s v="Aug"/>
    <x v="5"/>
    <x v="25"/>
    <x v="180"/>
    <x v="125"/>
    <x v="69"/>
    <x v="106"/>
    <x v="624"/>
    <m/>
    <m/>
    <m/>
    <m/>
    <m/>
    <m/>
  </r>
  <r>
    <s v="Dungeon Keeper 2"/>
    <x v="14"/>
    <n v="1999"/>
    <x v="8070"/>
    <x v="7"/>
    <s v="May"/>
    <x v="8"/>
    <x v="7"/>
    <x v="180"/>
    <x v="300"/>
    <x v="58"/>
    <x v="145"/>
    <x v="624"/>
    <m/>
    <m/>
    <n v="8.8000000000000007"/>
    <n v="100"/>
    <s v="Bullfrog Productions"/>
    <s v="M"/>
  </r>
  <r>
    <s v="Bombastic"/>
    <x v="6"/>
    <n v="2002"/>
    <x v="8071"/>
    <x v="20"/>
    <s v="Oct"/>
    <x v="4"/>
    <x v="12"/>
    <x v="396"/>
    <x v="287"/>
    <x v="58"/>
    <x v="145"/>
    <x v="624"/>
    <n v="72"/>
    <n v="24"/>
    <n v="7.2"/>
    <n v="6"/>
    <s v="Shift"/>
    <s v="E"/>
  </r>
  <r>
    <s v="NHL Powerplay 98"/>
    <x v="12"/>
    <n v="1997"/>
    <x v="252"/>
    <x v="25"/>
    <s v="Jan"/>
    <x v="0"/>
    <x v="17"/>
    <x v="396"/>
    <x v="287"/>
    <x v="58"/>
    <x v="106"/>
    <x v="624"/>
    <m/>
    <m/>
    <m/>
    <m/>
    <m/>
    <m/>
  </r>
  <r>
    <s v="My Amusement Park"/>
    <x v="3"/>
    <n v="2010"/>
    <x v="8072"/>
    <x v="8"/>
    <s v="Mar"/>
    <x v="5"/>
    <x v="118"/>
    <x v="268"/>
    <x v="125"/>
    <x v="58"/>
    <x v="106"/>
    <x v="624"/>
    <m/>
    <m/>
    <s v="tbd"/>
    <m/>
    <s v="Scholastic, Inc."/>
    <s v="E"/>
  </r>
  <r>
    <s v="Chocolatier"/>
    <x v="3"/>
    <n v="2010"/>
    <x v="1696"/>
    <x v="14"/>
    <s v="Dec"/>
    <x v="5"/>
    <x v="74"/>
    <x v="268"/>
    <x v="125"/>
    <x v="58"/>
    <x v="106"/>
    <x v="624"/>
    <m/>
    <m/>
    <s v="tbd"/>
    <m/>
    <s v="Zoo Games"/>
    <s v="E"/>
  </r>
  <r>
    <s v="Kid Fit Island Resort"/>
    <x v="0"/>
    <n v="2010"/>
    <x v="5975"/>
    <x v="21"/>
    <s v="Feb"/>
    <x v="0"/>
    <x v="194"/>
    <x v="268"/>
    <x v="125"/>
    <x v="58"/>
    <x v="106"/>
    <x v="624"/>
    <m/>
    <m/>
    <s v="tbd"/>
    <m/>
    <s v="Red Wagon Games"/>
    <s v="E"/>
  </r>
  <r>
    <s v="Jewel Link Chronicles: Mountains of Madness"/>
    <x v="3"/>
    <s v="N/A"/>
    <x v="7078"/>
    <x v="13"/>
    <s v="Dec"/>
    <x v="4"/>
    <x v="194"/>
    <x v="180"/>
    <x v="300"/>
    <x v="58"/>
    <x v="145"/>
    <x v="624"/>
    <m/>
    <m/>
    <s v="tbd"/>
    <m/>
    <s v="Avanquest Software"/>
    <s v="E10+"/>
  </r>
  <r>
    <s v="Olympic Soccer: Atlanta 1996"/>
    <x v="12"/>
    <n v="1996"/>
    <x v="8073"/>
    <x v="6"/>
    <s v="Oct"/>
    <x v="0"/>
    <x v="325"/>
    <x v="396"/>
    <x v="287"/>
    <x v="58"/>
    <x v="106"/>
    <x v="624"/>
    <m/>
    <m/>
    <m/>
    <m/>
    <m/>
    <m/>
  </r>
  <r>
    <s v="Samurai Dou Portable"/>
    <x v="16"/>
    <n v="2008"/>
    <x v="2906"/>
    <x v="22"/>
    <s v="Jul"/>
    <x v="8"/>
    <x v="130"/>
    <x v="180"/>
    <x v="125"/>
    <x v="69"/>
    <x v="106"/>
    <x v="624"/>
    <m/>
    <m/>
    <m/>
    <m/>
    <m/>
    <m/>
  </r>
  <r>
    <s v="Phantasy Star Online Episode I &amp; II Plus"/>
    <x v="19"/>
    <n v="2003"/>
    <x v="7183"/>
    <x v="4"/>
    <s v="Sep"/>
    <x v="3"/>
    <x v="8"/>
    <x v="393"/>
    <x v="45"/>
    <x v="58"/>
    <x v="106"/>
    <x v="624"/>
    <m/>
    <m/>
    <m/>
    <m/>
    <m/>
    <m/>
  </r>
  <r>
    <s v="Coraline"/>
    <x v="0"/>
    <n v="2009"/>
    <x v="8074"/>
    <x v="31"/>
    <s v="Sep"/>
    <x v="8"/>
    <x v="58"/>
    <x v="268"/>
    <x v="125"/>
    <x v="58"/>
    <x v="106"/>
    <x v="624"/>
    <n v="42"/>
    <n v="7"/>
    <n v="5.5"/>
    <n v="8"/>
    <s v="Papaya Studios"/>
    <s v="E10+"/>
  </r>
  <r>
    <s v="Major League Baseball 2K11"/>
    <x v="16"/>
    <n v="2011"/>
    <x v="6804"/>
    <x v="32"/>
    <s v="Nov"/>
    <x v="0"/>
    <x v="2"/>
    <x v="268"/>
    <x v="125"/>
    <x v="58"/>
    <x v="145"/>
    <x v="624"/>
    <m/>
    <m/>
    <s v="tbd"/>
    <m/>
    <s v="Visual Concepts"/>
    <s v="E"/>
  </r>
  <r>
    <s v="Front Mission 2089: Border of Madness"/>
    <x v="3"/>
    <n v="2008"/>
    <x v="4997"/>
    <x v="29"/>
    <s v="Jul"/>
    <x v="11"/>
    <x v="15"/>
    <x v="180"/>
    <x v="125"/>
    <x v="69"/>
    <x v="106"/>
    <x v="624"/>
    <m/>
    <m/>
    <m/>
    <m/>
    <m/>
    <m/>
  </r>
  <r>
    <s v="Dual Hearts"/>
    <x v="6"/>
    <n v="2002"/>
    <x v="4695"/>
    <x v="25"/>
    <s v="May"/>
    <x v="3"/>
    <x v="3"/>
    <x v="396"/>
    <x v="287"/>
    <x v="58"/>
    <x v="145"/>
    <x v="624"/>
    <n v="70"/>
    <n v="17"/>
    <s v="tbd"/>
    <m/>
    <s v="Matrix Software"/>
    <s v="E"/>
  </r>
  <r>
    <s v="NFL Quarterback Club 2002"/>
    <x v="19"/>
    <n v="2001"/>
    <x v="1622"/>
    <x v="12"/>
    <s v="Oct"/>
    <x v="0"/>
    <x v="30"/>
    <x v="393"/>
    <x v="45"/>
    <x v="58"/>
    <x v="106"/>
    <x v="624"/>
    <n v="53"/>
    <n v="10"/>
    <s v="tbd"/>
    <m/>
    <s v="Acclaim"/>
    <s v="E"/>
  </r>
  <r>
    <s v="Xiaolin Showdown"/>
    <x v="3"/>
    <n v="2006"/>
    <x v="8075"/>
    <x v="10"/>
    <s v="Jun"/>
    <x v="8"/>
    <x v="14"/>
    <x v="268"/>
    <x v="125"/>
    <x v="58"/>
    <x v="106"/>
    <x v="624"/>
    <n v="58"/>
    <n v="7"/>
    <s v="tbd"/>
    <m/>
    <s v="Razorback Developments"/>
    <s v="E"/>
  </r>
  <r>
    <s v="Chaos;Child"/>
    <x v="22"/>
    <n v="2015"/>
    <x v="8076"/>
    <x v="20"/>
    <s v="Jul"/>
    <x v="10"/>
    <x v="357"/>
    <x v="180"/>
    <x v="125"/>
    <x v="69"/>
    <x v="106"/>
    <x v="624"/>
    <m/>
    <m/>
    <m/>
    <m/>
    <m/>
    <m/>
  </r>
  <r>
    <s v="Hearts of Iron IV"/>
    <x v="14"/>
    <n v="2016"/>
    <x v="8077"/>
    <x v="1"/>
    <s v="Aug"/>
    <x v="11"/>
    <x v="310"/>
    <x v="180"/>
    <x v="300"/>
    <x v="58"/>
    <x v="106"/>
    <x v="624"/>
    <n v="83"/>
    <n v="36"/>
    <n v="6.9"/>
    <n v="306"/>
    <s v="Paradox Development Studio"/>
    <m/>
  </r>
  <r>
    <s v="Wing Commander: Prophecy"/>
    <x v="8"/>
    <n v="2003"/>
    <x v="436"/>
    <x v="32"/>
    <s v="Dec"/>
    <x v="7"/>
    <x v="203"/>
    <x v="393"/>
    <x v="45"/>
    <x v="58"/>
    <x v="106"/>
    <x v="624"/>
    <n v="70"/>
    <n v="8"/>
    <n v="8.3000000000000007"/>
    <n v="7"/>
    <s v="Raylight Studios"/>
    <s v="T"/>
  </r>
  <r>
    <s v="Drivers Ed Portable"/>
    <x v="3"/>
    <n v="2008"/>
    <x v="2091"/>
    <x v="25"/>
    <s v="Apr"/>
    <x v="5"/>
    <x v="271"/>
    <x v="268"/>
    <x v="125"/>
    <x v="58"/>
    <x v="106"/>
    <x v="624"/>
    <m/>
    <m/>
    <s v="tbd"/>
    <m/>
    <s v="Trine Games"/>
    <s v="E"/>
  </r>
  <r>
    <s v="Marc Ecko's Getting Up: Contents Under Pressure"/>
    <x v="6"/>
    <n v="2006"/>
    <x v="8078"/>
    <x v="8"/>
    <s v="Feb"/>
    <x v="8"/>
    <x v="10"/>
    <x v="396"/>
    <x v="287"/>
    <x v="58"/>
    <x v="145"/>
    <x v="624"/>
    <n v="69"/>
    <n v="39"/>
    <n v="7.2"/>
    <n v="31"/>
    <s v="Double Helix Games"/>
    <s v="M"/>
  </r>
  <r>
    <s v="Murder, She Wrote"/>
    <x v="14"/>
    <n v="2009"/>
    <x v="8079"/>
    <x v="19"/>
    <s v="Apr"/>
    <x v="10"/>
    <x v="82"/>
    <x v="180"/>
    <x v="203"/>
    <x v="58"/>
    <x v="145"/>
    <x v="624"/>
    <m/>
    <m/>
    <s v="tbd"/>
    <m/>
    <s v="Legacy Interactive"/>
    <s v="T"/>
  </r>
  <r>
    <s v="Captain America: Super Soldier"/>
    <x v="0"/>
    <s v="N/A"/>
    <x v="1364"/>
    <x v="28"/>
    <s v="May"/>
    <x v="8"/>
    <x v="8"/>
    <x v="268"/>
    <x v="125"/>
    <x v="58"/>
    <x v="106"/>
    <x v="624"/>
    <n v="57"/>
    <n v="16"/>
    <n v="6"/>
    <n v="6"/>
    <s v="High Voltage Software"/>
    <s v="T"/>
  </r>
  <r>
    <s v="Sega Soccer Slam"/>
    <x v="13"/>
    <n v="2002"/>
    <x v="4888"/>
    <x v="24"/>
    <s v="Sep"/>
    <x v="0"/>
    <x v="8"/>
    <x v="393"/>
    <x v="45"/>
    <x v="58"/>
    <x v="106"/>
    <x v="624"/>
    <n v="80"/>
    <n v="15"/>
    <n v="8.5"/>
    <n v="10"/>
    <s v="Black Box"/>
    <s v="E"/>
  </r>
  <r>
    <s v="Enemy Front"/>
    <x v="5"/>
    <n v="2014"/>
    <x v="8080"/>
    <x v="4"/>
    <s v="Apr"/>
    <x v="6"/>
    <x v="86"/>
    <x v="365"/>
    <x v="203"/>
    <x v="58"/>
    <x v="145"/>
    <x v="624"/>
    <n v="43"/>
    <n v="12"/>
    <n v="6"/>
    <n v="75"/>
    <s v="CI Games"/>
    <s v="M"/>
  </r>
  <r>
    <s v="Hakuouki: Reimeiroku"/>
    <x v="6"/>
    <n v="2010"/>
    <x v="5020"/>
    <x v="28"/>
    <s v="Jun"/>
    <x v="10"/>
    <x v="323"/>
    <x v="180"/>
    <x v="125"/>
    <x v="69"/>
    <x v="106"/>
    <x v="624"/>
    <m/>
    <m/>
    <m/>
    <m/>
    <m/>
    <m/>
  </r>
  <r>
    <s v="Vertigo"/>
    <x v="0"/>
    <n v="2009"/>
    <x v="5309"/>
    <x v="28"/>
    <s v="Dec"/>
    <x v="11"/>
    <x v="289"/>
    <x v="268"/>
    <x v="125"/>
    <x v="58"/>
    <x v="106"/>
    <x v="624"/>
    <n v="66"/>
    <n v="4"/>
    <s v="tbd"/>
    <m/>
    <s v="Icon Games"/>
    <s v="E"/>
  </r>
  <r>
    <s v="Blood Omen 2"/>
    <x v="19"/>
    <n v="2002"/>
    <x v="8081"/>
    <x v="32"/>
    <s v="Jul"/>
    <x v="8"/>
    <x v="21"/>
    <x v="393"/>
    <x v="45"/>
    <x v="58"/>
    <x v="106"/>
    <x v="624"/>
    <n v="71"/>
    <n v="15"/>
    <s v="tbd"/>
    <m/>
    <s v="Crystal Dynamics"/>
    <s v="M"/>
  </r>
  <r>
    <s v="Unsolved Crimes"/>
    <x v="3"/>
    <n v="2008"/>
    <x v="4498"/>
    <x v="3"/>
    <s v="May"/>
    <x v="10"/>
    <x v="87"/>
    <x v="393"/>
    <x v="45"/>
    <x v="58"/>
    <x v="106"/>
    <x v="624"/>
    <n v="66"/>
    <n v="20"/>
    <s v="tbd"/>
    <m/>
    <s v="Now Production"/>
    <s v="T"/>
  </r>
  <r>
    <s v="Ghostbusters (2016)"/>
    <x v="9"/>
    <n v="2016"/>
    <x v="8082"/>
    <x v="7"/>
    <s v="Jan"/>
    <x v="8"/>
    <x v="4"/>
    <x v="393"/>
    <x v="125"/>
    <x v="58"/>
    <x v="145"/>
    <x v="624"/>
    <m/>
    <m/>
    <m/>
    <m/>
    <m/>
    <m/>
  </r>
  <r>
    <s v="Shin Sangoku Musou 5 Empires"/>
    <x v="16"/>
    <n v="2010"/>
    <x v="8083"/>
    <x v="22"/>
    <s v="Aug"/>
    <x v="8"/>
    <x v="48"/>
    <x v="180"/>
    <x v="125"/>
    <x v="69"/>
    <x v="106"/>
    <x v="624"/>
    <m/>
    <m/>
    <m/>
    <m/>
    <m/>
    <m/>
  </r>
  <r>
    <s v="Air Conflicts: Aces of World War II"/>
    <x v="16"/>
    <n v="2009"/>
    <x v="8084"/>
    <x v="17"/>
    <s v="Dec"/>
    <x v="7"/>
    <x v="330"/>
    <x v="268"/>
    <x v="125"/>
    <x v="58"/>
    <x v="106"/>
    <x v="624"/>
    <n v="36"/>
    <n v="12"/>
    <s v="tbd"/>
    <m/>
    <s v="Cowboy Rodeo"/>
    <s v="T"/>
  </r>
  <r>
    <s v="Carve"/>
    <x v="13"/>
    <n v="2004"/>
    <x v="1481"/>
    <x v="23"/>
    <s v="Oct"/>
    <x v="2"/>
    <x v="63"/>
    <x v="393"/>
    <x v="45"/>
    <x v="58"/>
    <x v="106"/>
    <x v="624"/>
    <n v="64"/>
    <n v="34"/>
    <s v="tbd"/>
    <m/>
    <s v="Argonaut Games"/>
    <s v="E"/>
  </r>
  <r>
    <s v="BlowOut"/>
    <x v="13"/>
    <n v="2003"/>
    <x v="8085"/>
    <x v="18"/>
    <s v="Aug"/>
    <x v="6"/>
    <x v="84"/>
    <x v="393"/>
    <x v="45"/>
    <x v="58"/>
    <x v="106"/>
    <x v="624"/>
    <n v="55"/>
    <n v="11"/>
    <s v="tbd"/>
    <m/>
    <s v="Terminal Reality"/>
    <s v="T"/>
  </r>
  <r>
    <s v="GunPey"/>
    <x v="16"/>
    <n v="2006"/>
    <x v="8086"/>
    <x v="27"/>
    <s v="Mar"/>
    <x v="4"/>
    <x v="10"/>
    <x v="268"/>
    <x v="125"/>
    <x v="58"/>
    <x v="145"/>
    <x v="624"/>
    <n v="62"/>
    <n v="24"/>
    <s v="tbd"/>
    <m/>
    <s v="Q Entertainment"/>
    <s v="E10+"/>
  </r>
  <r>
    <s v="Front Mission Evolved"/>
    <x v="14"/>
    <n v="2010"/>
    <x v="4089"/>
    <x v="5"/>
    <s v="Apr"/>
    <x v="6"/>
    <x v="15"/>
    <x v="268"/>
    <x v="125"/>
    <x v="58"/>
    <x v="106"/>
    <x v="624"/>
    <n v="63"/>
    <n v="13"/>
    <n v="5.0999999999999996"/>
    <n v="48"/>
    <s v="Double Helix Games"/>
    <s v="T"/>
  </r>
  <r>
    <s v="GachiTora! Abarenbou Kyoushi in High School"/>
    <x v="16"/>
    <n v="2011"/>
    <x v="1644"/>
    <x v="31"/>
    <s v="May"/>
    <x v="8"/>
    <x v="130"/>
    <x v="180"/>
    <x v="125"/>
    <x v="69"/>
    <x v="106"/>
    <x v="624"/>
    <m/>
    <m/>
    <m/>
    <m/>
    <m/>
    <m/>
  </r>
  <r>
    <s v="McDROID"/>
    <x v="16"/>
    <n v="2011"/>
    <x v="903"/>
    <x v="13"/>
    <s v="May"/>
    <x v="11"/>
    <x v="25"/>
    <x v="180"/>
    <x v="125"/>
    <x v="69"/>
    <x v="106"/>
    <x v="624"/>
    <m/>
    <m/>
    <m/>
    <m/>
    <m/>
    <m/>
  </r>
  <r>
    <s v="Bottom of the 9th '99"/>
    <x v="12"/>
    <n v="1998"/>
    <x v="4097"/>
    <x v="14"/>
    <s v="Oct"/>
    <x v="0"/>
    <x v="14"/>
    <x v="396"/>
    <x v="287"/>
    <x v="58"/>
    <x v="106"/>
    <x v="624"/>
    <m/>
    <m/>
    <m/>
    <m/>
    <m/>
    <m/>
  </r>
  <r>
    <s v="WTA Tour Tennis"/>
    <x v="6"/>
    <n v="2001"/>
    <x v="4846"/>
    <x v="14"/>
    <s v="Jun"/>
    <x v="0"/>
    <x v="14"/>
    <x v="396"/>
    <x v="287"/>
    <x v="58"/>
    <x v="145"/>
    <x v="624"/>
    <n v="50"/>
    <n v="9"/>
    <s v="tbd"/>
    <m/>
    <s v="Konami"/>
    <s v="E"/>
  </r>
  <r>
    <s v="Dynasty Warriors 5"/>
    <x v="13"/>
    <n v="2005"/>
    <x v="7360"/>
    <x v="21"/>
    <s v="Mar"/>
    <x v="8"/>
    <x v="48"/>
    <x v="393"/>
    <x v="45"/>
    <x v="58"/>
    <x v="106"/>
    <x v="624"/>
    <n v="66"/>
    <n v="22"/>
    <n v="8"/>
    <n v="4"/>
    <s v="Omega Force"/>
    <s v="T"/>
  </r>
  <r>
    <s v="Samurai Warriors 4-II"/>
    <x v="22"/>
    <n v="2015"/>
    <x v="4178"/>
    <x v="20"/>
    <s v="Oct"/>
    <x v="8"/>
    <x v="48"/>
    <x v="180"/>
    <x v="125"/>
    <x v="69"/>
    <x v="106"/>
    <x v="624"/>
    <m/>
    <m/>
    <s v="tbd"/>
    <m/>
    <s v="Omega Force"/>
    <s v="T"/>
  </r>
  <r>
    <s v="Famicom Mini: Dig Dug"/>
    <x v="8"/>
    <n v="2004"/>
    <x v="968"/>
    <x v="10"/>
    <s v="Nov"/>
    <x v="4"/>
    <x v="25"/>
    <x v="180"/>
    <x v="125"/>
    <x v="69"/>
    <x v="106"/>
    <x v="624"/>
    <m/>
    <m/>
    <m/>
    <m/>
    <m/>
    <m/>
  </r>
  <r>
    <s v="FIFA Soccer 2003"/>
    <x v="8"/>
    <n v="2002"/>
    <x v="7123"/>
    <x v="8"/>
    <s v="Dec"/>
    <x v="0"/>
    <x v="7"/>
    <x v="393"/>
    <x v="45"/>
    <x v="58"/>
    <x v="106"/>
    <x v="624"/>
    <n v="76"/>
    <n v="4"/>
    <s v="tbd"/>
    <m/>
    <s v="Exient Entertainment"/>
    <s v="E"/>
  </r>
  <r>
    <s v="Naval Ops: Commander"/>
    <x v="6"/>
    <n v="2004"/>
    <x v="61"/>
    <x v="16"/>
    <s v="Feb"/>
    <x v="7"/>
    <x v="48"/>
    <x v="396"/>
    <x v="287"/>
    <x v="58"/>
    <x v="145"/>
    <x v="624"/>
    <n v="65"/>
    <n v="12"/>
    <s v="tbd"/>
    <m/>
    <s v="Micro Cabin"/>
    <s v="T"/>
  </r>
  <r>
    <s v="The Lost Chronicles of Zerzura"/>
    <x v="14"/>
    <n v="2012"/>
    <x v="8087"/>
    <x v="8"/>
    <s v="Mar"/>
    <x v="10"/>
    <x v="233"/>
    <x v="180"/>
    <x v="300"/>
    <x v="58"/>
    <x v="145"/>
    <x v="624"/>
    <n v="76"/>
    <n v="9"/>
    <n v="6.7"/>
    <n v="15"/>
    <s v="Cranberry Production"/>
    <m/>
  </r>
  <r>
    <s v="Adventure Time: Finn &amp; Jake Investigations"/>
    <x v="17"/>
    <n v="2015"/>
    <x v="7181"/>
    <x v="1"/>
    <s v="Jul"/>
    <x v="8"/>
    <x v="241"/>
    <x v="396"/>
    <x v="287"/>
    <x v="58"/>
    <x v="106"/>
    <x v="624"/>
    <m/>
    <m/>
    <m/>
    <m/>
    <m/>
    <m/>
  </r>
  <r>
    <s v="4 Elements"/>
    <x v="14"/>
    <n v="2009"/>
    <x v="8088"/>
    <x v="15"/>
    <s v="Nov"/>
    <x v="4"/>
    <x v="92"/>
    <x v="180"/>
    <x v="203"/>
    <x v="58"/>
    <x v="145"/>
    <x v="624"/>
    <m/>
    <m/>
    <n v="7.4"/>
    <n v="19"/>
    <s v="Playrix Entertainment"/>
    <s v="E"/>
  </r>
  <r>
    <s v="Uta no Prince-Sama: Music 3"/>
    <x v="22"/>
    <n v="2016"/>
    <x v="8089"/>
    <x v="21"/>
    <s v="Dec"/>
    <x v="8"/>
    <x v="308"/>
    <x v="180"/>
    <x v="125"/>
    <x v="69"/>
    <x v="106"/>
    <x v="624"/>
    <m/>
    <m/>
    <m/>
    <m/>
    <m/>
    <m/>
  </r>
  <r>
    <s v="New Prince of Tennis: Go to the Top"/>
    <x v="10"/>
    <n v="2015"/>
    <x v="8090"/>
    <x v="17"/>
    <s v="Dec"/>
    <x v="8"/>
    <x v="242"/>
    <x v="180"/>
    <x v="125"/>
    <x v="69"/>
    <x v="106"/>
    <x v="624"/>
    <m/>
    <m/>
    <m/>
    <m/>
    <m/>
    <m/>
  </r>
  <r>
    <s v="Virtual Villagers: A New Home"/>
    <x v="3"/>
    <n v="2010"/>
    <x v="8091"/>
    <x v="29"/>
    <s v="Nov"/>
    <x v="7"/>
    <x v="148"/>
    <x v="393"/>
    <x v="45"/>
    <x v="58"/>
    <x v="106"/>
    <x v="624"/>
    <m/>
    <m/>
    <s v="tbd"/>
    <m/>
    <s v="LDW"/>
    <s v="E"/>
  </r>
  <r>
    <s v="Batman: A Telltale Game Series"/>
    <x v="5"/>
    <n v="2016"/>
    <x v="1975"/>
    <x v="1"/>
    <s v="Oct"/>
    <x v="10"/>
    <x v="173"/>
    <x v="365"/>
    <x v="203"/>
    <x v="58"/>
    <x v="145"/>
    <x v="624"/>
    <m/>
    <m/>
    <m/>
    <m/>
    <m/>
    <m/>
  </r>
  <r>
    <s v="Defendin' De Penguin"/>
    <x v="0"/>
    <n v="2008"/>
    <x v="8092"/>
    <x v="2"/>
    <s v="Feb"/>
    <x v="11"/>
    <x v="201"/>
    <x v="268"/>
    <x v="125"/>
    <x v="58"/>
    <x v="106"/>
    <x v="624"/>
    <m/>
    <m/>
    <m/>
    <m/>
    <m/>
    <m/>
  </r>
  <r>
    <s v="Murdered: Soul Suspect"/>
    <x v="14"/>
    <n v="2014"/>
    <x v="5714"/>
    <x v="11"/>
    <s v="Aug"/>
    <x v="8"/>
    <x v="15"/>
    <x v="180"/>
    <x v="300"/>
    <x v="58"/>
    <x v="106"/>
    <x v="624"/>
    <n v="59"/>
    <n v="22"/>
    <n v="7.4"/>
    <n v="379"/>
    <s v="Airtight Games"/>
    <s v="M"/>
  </r>
  <r>
    <s v="Activision Hits: Remixed"/>
    <x v="16"/>
    <n v="2006"/>
    <x v="8093"/>
    <x v="14"/>
    <s v="Oct"/>
    <x v="5"/>
    <x v="4"/>
    <x v="268"/>
    <x v="125"/>
    <x v="58"/>
    <x v="106"/>
    <x v="624"/>
    <n v="75"/>
    <n v="10"/>
    <s v="tbd"/>
    <m/>
    <s v="Digital Eclipse"/>
    <s v="E"/>
  </r>
  <r>
    <s v="Bleach: Blade Battlers"/>
    <x v="6"/>
    <n v="2006"/>
    <x v="1036"/>
    <x v="6"/>
    <s v="Mar"/>
    <x v="9"/>
    <x v="3"/>
    <x v="180"/>
    <x v="125"/>
    <x v="69"/>
    <x v="106"/>
    <x v="624"/>
    <m/>
    <m/>
    <m/>
    <m/>
    <m/>
    <m/>
  </r>
  <r>
    <s v="Rez"/>
    <x v="6"/>
    <n v="2001"/>
    <x v="8094"/>
    <x v="27"/>
    <s v="Nov"/>
    <x v="6"/>
    <x v="3"/>
    <x v="396"/>
    <x v="287"/>
    <x v="58"/>
    <x v="145"/>
    <x v="624"/>
    <n v="78"/>
    <n v="34"/>
    <n v="8.3000000000000007"/>
    <n v="28"/>
    <s v="UGA"/>
    <s v="E"/>
  </r>
  <r>
    <s v="MLB SlugFest 2006"/>
    <x v="13"/>
    <n v="2006"/>
    <x v="1694"/>
    <x v="13"/>
    <s v="Apr"/>
    <x v="0"/>
    <x v="39"/>
    <x v="393"/>
    <x v="45"/>
    <x v="58"/>
    <x v="106"/>
    <x v="624"/>
    <n v="59"/>
    <n v="15"/>
    <s v="tbd"/>
    <m/>
    <s v="Blue Shift"/>
    <s v="E10+"/>
  </r>
  <r>
    <s v="Goosebumps: The Game"/>
    <x v="10"/>
    <n v="2015"/>
    <x v="3321"/>
    <x v="22"/>
    <s v="Mar"/>
    <x v="10"/>
    <x v="428"/>
    <x v="268"/>
    <x v="125"/>
    <x v="58"/>
    <x v="145"/>
    <x v="624"/>
    <m/>
    <m/>
    <s v="tbd"/>
    <m/>
    <s v="WayForward"/>
    <s v="E10+"/>
  </r>
  <r>
    <s v="Neverland Card Battles"/>
    <x v="16"/>
    <n v="2008"/>
    <x v="2347"/>
    <x v="3"/>
    <s v="Jan"/>
    <x v="3"/>
    <x v="323"/>
    <x v="393"/>
    <x v="125"/>
    <x v="58"/>
    <x v="145"/>
    <x v="624"/>
    <n v="57"/>
    <n v="14"/>
    <n v="7.8"/>
    <n v="12"/>
    <s v="Idea Factory"/>
    <s v="T"/>
  </r>
  <r>
    <s v="Lufia: The Ruins of Lore"/>
    <x v="8"/>
    <n v="2002"/>
    <x v="3643"/>
    <x v="29"/>
    <s v="Mar"/>
    <x v="3"/>
    <x v="94"/>
    <x v="393"/>
    <x v="45"/>
    <x v="58"/>
    <x v="106"/>
    <x v="624"/>
    <n v="76"/>
    <n v="12"/>
    <n v="8.3000000000000007"/>
    <n v="8"/>
    <s v="Taito Corporation"/>
    <s v="E"/>
  </r>
  <r>
    <s v="UEFA Euro 2004: Portugal"/>
    <x v="13"/>
    <n v="2004"/>
    <x v="8095"/>
    <x v="15"/>
    <s v="May"/>
    <x v="0"/>
    <x v="7"/>
    <x v="393"/>
    <x v="45"/>
    <x v="58"/>
    <x v="106"/>
    <x v="624"/>
    <n v="74"/>
    <n v="21"/>
    <n v="8.1"/>
    <n v="9"/>
    <s v="EA Canada"/>
    <s v="E"/>
  </r>
  <r>
    <s v="Airline Tycoon 2"/>
    <x v="14"/>
    <n v="2011"/>
    <x v="8096"/>
    <x v="3"/>
    <s v="Dec"/>
    <x v="7"/>
    <x v="206"/>
    <x v="180"/>
    <x v="203"/>
    <x v="58"/>
    <x v="145"/>
    <x v="624"/>
    <n v="57"/>
    <n v="4"/>
    <n v="5.5"/>
    <n v="30"/>
    <s v="Kalypso"/>
    <s v="E"/>
  </r>
  <r>
    <s v="Jissen Pachislot Hisshouhou! Hokuto no Ken DS SE"/>
    <x v="3"/>
    <n v="2006"/>
    <x v="562"/>
    <x v="0"/>
    <s v="Sep"/>
    <x v="5"/>
    <x v="8"/>
    <x v="180"/>
    <x v="125"/>
    <x v="69"/>
    <x v="106"/>
    <x v="624"/>
    <m/>
    <m/>
    <m/>
    <m/>
    <m/>
    <m/>
  </r>
  <r>
    <s v="Taito Legends Power Up"/>
    <x v="16"/>
    <n v="2007"/>
    <x v="839"/>
    <x v="24"/>
    <s v="Dec"/>
    <x v="8"/>
    <x v="160"/>
    <x v="268"/>
    <x v="125"/>
    <x v="58"/>
    <x v="106"/>
    <x v="624"/>
    <n v="41"/>
    <n v="9"/>
    <s v="tbd"/>
    <m/>
    <s v="Empire Oxford"/>
    <s v="E"/>
  </r>
  <r>
    <s v="Shaman King: Soul Fight"/>
    <x v="19"/>
    <n v="2003"/>
    <x v="3732"/>
    <x v="10"/>
    <s v="Jan"/>
    <x v="1"/>
    <x v="25"/>
    <x v="180"/>
    <x v="125"/>
    <x v="69"/>
    <x v="106"/>
    <x v="624"/>
    <m/>
    <m/>
    <m/>
    <m/>
    <m/>
    <m/>
  </r>
  <r>
    <s v="Samurai Deeper Kyo"/>
    <x v="12"/>
    <n v="2002"/>
    <x v="8097"/>
    <x v="1"/>
    <s v="Dec"/>
    <x v="9"/>
    <x v="25"/>
    <x v="180"/>
    <x v="125"/>
    <x v="69"/>
    <x v="106"/>
    <x v="624"/>
    <m/>
    <m/>
    <m/>
    <m/>
    <m/>
    <m/>
  </r>
  <r>
    <s v="Petz Bunnyz Bunch"/>
    <x v="3"/>
    <n v="2011"/>
    <x v="8098"/>
    <x v="23"/>
    <s v="Nov"/>
    <x v="7"/>
    <x v="5"/>
    <x v="268"/>
    <x v="125"/>
    <x v="58"/>
    <x v="106"/>
    <x v="624"/>
    <m/>
    <m/>
    <s v="tbd"/>
    <m/>
    <s v="Ubisoft"/>
    <s v="E"/>
  </r>
  <r>
    <s v="Project Setsuna"/>
    <x v="22"/>
    <n v="2016"/>
    <x v="8099"/>
    <x v="19"/>
    <s v="Oct"/>
    <x v="3"/>
    <x v="15"/>
    <x v="180"/>
    <x v="125"/>
    <x v="69"/>
    <x v="106"/>
    <x v="624"/>
    <m/>
    <m/>
    <m/>
    <m/>
    <m/>
    <m/>
  </r>
  <r>
    <s v="Medabots: Infinity"/>
    <x v="19"/>
    <n v="2003"/>
    <x v="7482"/>
    <x v="18"/>
    <s v="Jul"/>
    <x v="3"/>
    <x v="5"/>
    <x v="393"/>
    <x v="45"/>
    <x v="58"/>
    <x v="106"/>
    <x v="624"/>
    <n v="51"/>
    <n v="6"/>
    <n v="8"/>
    <n v="7"/>
    <s v="Imagineer"/>
    <s v="E"/>
  </r>
  <r>
    <s v="MotoGP 15"/>
    <x v="5"/>
    <n v="2015"/>
    <x v="5665"/>
    <x v="27"/>
    <s v="Jul"/>
    <x v="2"/>
    <x v="255"/>
    <x v="180"/>
    <x v="287"/>
    <x v="102"/>
    <x v="106"/>
    <x v="624"/>
    <m/>
    <m/>
    <s v="tbd"/>
    <m/>
    <s v="Milestone S.r.l"/>
    <s v="E10+"/>
  </r>
  <r>
    <s v="Criminal Girls 2"/>
    <x v="22"/>
    <n v="2015"/>
    <x v="729"/>
    <x v="18"/>
    <s v="Sep"/>
    <x v="3"/>
    <x v="131"/>
    <x v="365"/>
    <x v="45"/>
    <x v="102"/>
    <x v="145"/>
    <x v="624"/>
    <m/>
    <m/>
    <m/>
    <m/>
    <m/>
    <m/>
  </r>
  <r>
    <s v="Omega Labyrinth"/>
    <x v="22"/>
    <n v="2015"/>
    <x v="1531"/>
    <x v="13"/>
    <s v="Nov"/>
    <x v="3"/>
    <x v="58"/>
    <x v="180"/>
    <x v="125"/>
    <x v="69"/>
    <x v="106"/>
    <x v="624"/>
    <m/>
    <m/>
    <m/>
    <m/>
    <m/>
    <m/>
  </r>
  <r>
    <s v="Zapper: One Wicked Cricket!"/>
    <x v="13"/>
    <n v="2002"/>
    <x v="4858"/>
    <x v="29"/>
    <s v="May"/>
    <x v="1"/>
    <x v="52"/>
    <x v="393"/>
    <x v="45"/>
    <x v="58"/>
    <x v="106"/>
    <x v="624"/>
    <m/>
    <m/>
    <m/>
    <m/>
    <m/>
    <m/>
  </r>
  <r>
    <s v="Jirou Akagawa: Majotachi no Nemuri"/>
    <x v="7"/>
    <n v="1995"/>
    <x v="8100"/>
    <x v="34"/>
    <s v="Feb"/>
    <x v="10"/>
    <x v="415"/>
    <x v="180"/>
    <x v="125"/>
    <x v="69"/>
    <x v="106"/>
    <x v="624"/>
    <m/>
    <m/>
    <m/>
    <m/>
    <m/>
    <m/>
  </r>
  <r>
    <s v="PopStar Guitar"/>
    <x v="0"/>
    <n v="2008"/>
    <x v="1104"/>
    <x v="0"/>
    <s v="Apr"/>
    <x v="5"/>
    <x v="39"/>
    <x v="396"/>
    <x v="287"/>
    <x v="58"/>
    <x v="106"/>
    <x v="624"/>
    <m/>
    <m/>
    <s v="tbd"/>
    <m/>
    <s v="Broadsword Interactive"/>
    <s v="T"/>
  </r>
  <r>
    <s v="Bust-A-Bloc"/>
    <x v="6"/>
    <n v="2002"/>
    <x v="5203"/>
    <x v="25"/>
    <s v="Mar"/>
    <x v="4"/>
    <x v="162"/>
    <x v="180"/>
    <x v="125"/>
    <x v="69"/>
    <x v="106"/>
    <x v="624"/>
    <m/>
    <m/>
    <m/>
    <m/>
    <m/>
    <m/>
  </r>
  <r>
    <s v="Pucca Power Up"/>
    <x v="3"/>
    <n v="2011"/>
    <x v="6942"/>
    <x v="34"/>
    <s v="Dec"/>
    <x v="1"/>
    <x v="70"/>
    <x v="393"/>
    <x v="45"/>
    <x v="58"/>
    <x v="106"/>
    <x v="624"/>
    <m/>
    <m/>
    <s v="tbd"/>
    <m/>
    <s v="Rising Star Games"/>
    <s v="E"/>
  </r>
  <r>
    <s v="Sitting Ducks"/>
    <x v="6"/>
    <n v="2003"/>
    <x v="8101"/>
    <x v="19"/>
    <s v="Aug"/>
    <x v="1"/>
    <x v="429"/>
    <x v="396"/>
    <x v="287"/>
    <x v="58"/>
    <x v="145"/>
    <x v="624"/>
    <m/>
    <m/>
    <m/>
    <m/>
    <s v="Asobo Studio"/>
    <s v="E"/>
  </r>
  <r>
    <s v="Puyo Puyo 7"/>
    <x v="0"/>
    <n v="2009"/>
    <x v="8102"/>
    <x v="21"/>
    <s v="Aug"/>
    <x v="4"/>
    <x v="8"/>
    <x v="180"/>
    <x v="125"/>
    <x v="69"/>
    <x v="106"/>
    <x v="624"/>
    <m/>
    <m/>
    <m/>
    <m/>
    <m/>
    <m/>
  </r>
  <r>
    <s v="My Fitness Coach: Club"/>
    <x v="0"/>
    <n v="2011"/>
    <x v="2878"/>
    <x v="16"/>
    <s v="Jun"/>
    <x v="0"/>
    <x v="5"/>
    <x v="180"/>
    <x v="300"/>
    <x v="58"/>
    <x v="145"/>
    <x v="624"/>
    <m/>
    <m/>
    <m/>
    <m/>
    <m/>
    <m/>
  </r>
  <r>
    <s v="IL-2 Sturmovik: Cliffs of Dover"/>
    <x v="14"/>
    <n v="2011"/>
    <x v="2449"/>
    <x v="25"/>
    <s v="Jan"/>
    <x v="7"/>
    <x v="5"/>
    <x v="180"/>
    <x v="203"/>
    <x v="58"/>
    <x v="145"/>
    <x v="624"/>
    <n v="60"/>
    <n v="13"/>
    <n v="7.1"/>
    <n v="114"/>
    <s v="1C: Maddox Games"/>
    <s v="T"/>
  </r>
  <r>
    <s v="Nobunaga's Ambition: Sphere of Influence"/>
    <x v="22"/>
    <n v="2014"/>
    <x v="8103"/>
    <x v="15"/>
    <s v="Feb"/>
    <x v="11"/>
    <x v="48"/>
    <x v="180"/>
    <x v="125"/>
    <x v="69"/>
    <x v="106"/>
    <x v="624"/>
    <m/>
    <m/>
    <m/>
    <m/>
    <m/>
    <m/>
  </r>
  <r>
    <s v="NFL Blitz Pro"/>
    <x v="13"/>
    <n v="2003"/>
    <x v="1813"/>
    <x v="4"/>
    <s v="May"/>
    <x v="0"/>
    <x v="39"/>
    <x v="393"/>
    <x v="45"/>
    <x v="58"/>
    <x v="106"/>
    <x v="624"/>
    <n v="71"/>
    <n v="14"/>
    <n v="6.6"/>
    <n v="8"/>
    <s v="Midway"/>
    <s v="E"/>
  </r>
  <r>
    <s v="Pretty Cure All Stars Everyone Gather ? Let's Dance!"/>
    <x v="0"/>
    <n v="2013"/>
    <x v="5346"/>
    <x v="7"/>
    <s v="Nov"/>
    <x v="5"/>
    <x v="25"/>
    <x v="180"/>
    <x v="125"/>
    <x v="69"/>
    <x v="106"/>
    <x v="624"/>
    <m/>
    <m/>
    <m/>
    <m/>
    <m/>
    <m/>
  </r>
  <r>
    <s v="Mountain Bike Adrenaline"/>
    <x v="6"/>
    <s v="N/A"/>
    <x v="7489"/>
    <x v="17"/>
    <s v="Jun"/>
    <x v="0"/>
    <x v="53"/>
    <x v="396"/>
    <x v="287"/>
    <x v="58"/>
    <x v="145"/>
    <x v="624"/>
    <m/>
    <m/>
    <s v="tbd"/>
    <m/>
    <s v="Fresh 3D"/>
    <s v="E"/>
  </r>
  <r>
    <s v="Zyuden Sentai Kyoryuger: Game de Gaburincho!!"/>
    <x v="10"/>
    <n v="2013"/>
    <x v="8104"/>
    <x v="14"/>
    <s v="Aug"/>
    <x v="8"/>
    <x v="25"/>
    <x v="180"/>
    <x v="125"/>
    <x v="69"/>
    <x v="106"/>
    <x v="624"/>
    <m/>
    <m/>
    <m/>
    <m/>
    <m/>
    <m/>
  </r>
  <r>
    <s v="Hi-Octane: The Track Fights Back!"/>
    <x v="12"/>
    <n v="1995"/>
    <x v="5270"/>
    <x v="1"/>
    <s v="Dec"/>
    <x v="2"/>
    <x v="7"/>
    <x v="396"/>
    <x v="287"/>
    <x v="58"/>
    <x v="106"/>
    <x v="624"/>
    <m/>
    <m/>
    <m/>
    <m/>
    <m/>
    <m/>
  </r>
  <r>
    <s v="Black Sigil: Blade of the Exiled"/>
    <x v="3"/>
    <n v="2009"/>
    <x v="8105"/>
    <x v="5"/>
    <s v="Dec"/>
    <x v="3"/>
    <x v="330"/>
    <x v="268"/>
    <x v="125"/>
    <x v="58"/>
    <x v="106"/>
    <x v="624"/>
    <n v="58"/>
    <n v="24"/>
    <n v="7.5"/>
    <n v="20"/>
    <s v="Studio Archcraft"/>
    <s v="E"/>
  </r>
  <r>
    <s v="Death Jr. II: Root of Evil"/>
    <x v="16"/>
    <n v="2006"/>
    <x v="3663"/>
    <x v="6"/>
    <s v="Dec"/>
    <x v="1"/>
    <x v="14"/>
    <x v="268"/>
    <x v="125"/>
    <x v="58"/>
    <x v="106"/>
    <x v="624"/>
    <n v="68"/>
    <n v="34"/>
    <n v="7.3"/>
    <n v="9"/>
    <s v="Backbone Entertainment"/>
    <s v="T"/>
  </r>
  <r>
    <s v="Wakeboarding Unleashed Featuring Shaun Murray"/>
    <x v="13"/>
    <n v="2003"/>
    <x v="2440"/>
    <x v="28"/>
    <s v="Apr"/>
    <x v="0"/>
    <x v="4"/>
    <x v="393"/>
    <x v="45"/>
    <x v="58"/>
    <x v="106"/>
    <x v="624"/>
    <n v="80"/>
    <n v="23"/>
    <n v="8.8000000000000007"/>
    <n v="9"/>
    <s v="Shaba Games"/>
    <s v="E"/>
  </r>
  <r>
    <s v="Mighty No. 9"/>
    <x v="9"/>
    <n v="2016"/>
    <x v="3087"/>
    <x v="10"/>
    <s v="Jun"/>
    <x v="1"/>
    <x v="41"/>
    <x v="393"/>
    <x v="125"/>
    <x v="58"/>
    <x v="145"/>
    <x v="624"/>
    <n v="52"/>
    <n v="64"/>
    <n v="3.5"/>
    <n v="282"/>
    <s v="Inti Creates"/>
    <s v="E10+"/>
  </r>
  <r>
    <s v="Touch 'N' Play Collection"/>
    <x v="3"/>
    <n v="2010"/>
    <x v="719"/>
    <x v="27"/>
    <s v="Nov"/>
    <x v="5"/>
    <x v="347"/>
    <x v="396"/>
    <x v="45"/>
    <x v="58"/>
    <x v="106"/>
    <x v="624"/>
    <m/>
    <m/>
    <s v="tbd"/>
    <m/>
    <s v="O-Games"/>
    <s v="E"/>
  </r>
  <r>
    <s v="Doraemon 2: Nobita no Toizurando Daibouken"/>
    <x v="7"/>
    <n v="1993"/>
    <x v="8106"/>
    <x v="13"/>
    <s v="May"/>
    <x v="3"/>
    <x v="175"/>
    <x v="180"/>
    <x v="125"/>
    <x v="69"/>
    <x v="106"/>
    <x v="624"/>
    <m/>
    <m/>
    <m/>
    <m/>
    <m/>
    <m/>
  </r>
  <r>
    <s v="Samurai Champloo: Sidetracked"/>
    <x v="6"/>
    <n v="2006"/>
    <x v="207"/>
    <x v="4"/>
    <s v="Feb"/>
    <x v="8"/>
    <x v="25"/>
    <x v="396"/>
    <x v="287"/>
    <x v="58"/>
    <x v="145"/>
    <x v="624"/>
    <n v="66"/>
    <n v="26"/>
    <n v="7.2"/>
    <n v="6"/>
    <s v="Grasshopper Manufacture"/>
    <s v="T"/>
  </r>
  <r>
    <s v="Dead or Alive Xtreme 3: Fortune"/>
    <x v="9"/>
    <n v="2016"/>
    <x v="76"/>
    <x v="29"/>
    <s v="Sep"/>
    <x v="0"/>
    <x v="48"/>
    <x v="180"/>
    <x v="125"/>
    <x v="69"/>
    <x v="106"/>
    <x v="624"/>
    <n v="43"/>
    <n v="9"/>
    <n v="7.8"/>
    <n v="110"/>
    <s v="Team Ninja"/>
    <m/>
  </r>
  <r>
    <s v="Drill Dozer"/>
    <x v="8"/>
    <s v="N/A"/>
    <x v="5905"/>
    <x v="12"/>
    <s v="Feb"/>
    <x v="1"/>
    <x v="53"/>
    <x v="393"/>
    <x v="45"/>
    <x v="58"/>
    <x v="106"/>
    <x v="624"/>
    <n v="81"/>
    <n v="34"/>
    <n v="8.3000000000000007"/>
    <n v="10"/>
    <s v="Game Freak"/>
    <s v="E"/>
  </r>
  <r>
    <s v="Katekyoo Hitman Reborn! DS: Shinuki Max! Vongola Carnival!!"/>
    <x v="3"/>
    <n v="2007"/>
    <x v="5271"/>
    <x v="14"/>
    <s v="Aug"/>
    <x v="8"/>
    <x v="197"/>
    <x v="180"/>
    <x v="125"/>
    <x v="69"/>
    <x v="106"/>
    <x v="624"/>
    <m/>
    <m/>
    <m/>
    <m/>
    <m/>
    <m/>
  </r>
  <r>
    <s v="Metal Fight Beyblade: Bakugami Susanoh Shuurai!"/>
    <x v="3"/>
    <n v="2010"/>
    <x v="1321"/>
    <x v="20"/>
    <s v="Nov"/>
    <x v="8"/>
    <x v="68"/>
    <x v="180"/>
    <x v="125"/>
    <x v="69"/>
    <x v="106"/>
    <x v="624"/>
    <m/>
    <m/>
    <m/>
    <m/>
    <m/>
    <m/>
  </r>
  <r>
    <s v="Fatal Fury: Wild Ambition"/>
    <x v="12"/>
    <n v="1999"/>
    <x v="3512"/>
    <x v="13"/>
    <s v="May"/>
    <x v="9"/>
    <x v="225"/>
    <x v="396"/>
    <x v="287"/>
    <x v="58"/>
    <x v="106"/>
    <x v="624"/>
    <m/>
    <m/>
    <m/>
    <m/>
    <m/>
    <m/>
  </r>
  <r>
    <s v="Mister Slime"/>
    <x v="3"/>
    <n v="2008"/>
    <x v="2342"/>
    <x v="8"/>
    <s v="Oct"/>
    <x v="8"/>
    <x v="81"/>
    <x v="268"/>
    <x v="125"/>
    <x v="58"/>
    <x v="106"/>
    <x v="624"/>
    <n v="59"/>
    <n v="12"/>
    <s v="tbd"/>
    <m/>
    <s v="Lexis Numerique"/>
    <s v="E"/>
  </r>
  <r>
    <s v="Winning Post 8 "/>
    <x v="5"/>
    <n v="2014"/>
    <x v="8107"/>
    <x v="15"/>
    <s v="Nov"/>
    <x v="2"/>
    <x v="48"/>
    <x v="180"/>
    <x v="125"/>
    <x v="69"/>
    <x v="106"/>
    <x v="624"/>
    <m/>
    <m/>
    <m/>
    <m/>
    <m/>
    <m/>
  </r>
  <r>
    <s v="Learn Science"/>
    <x v="3"/>
    <n v="2010"/>
    <x v="8108"/>
    <x v="1"/>
    <s v="Jul"/>
    <x v="5"/>
    <x v="319"/>
    <x v="268"/>
    <x v="125"/>
    <x v="58"/>
    <x v="106"/>
    <x v="624"/>
    <m/>
    <m/>
    <s v="tbd"/>
    <m/>
    <s v="Dreamcatcher"/>
    <s v="E"/>
  </r>
  <r>
    <s v="Medal of Honor: Airborne"/>
    <x v="14"/>
    <n v="2007"/>
    <x v="8109"/>
    <x v="7"/>
    <s v="Aug"/>
    <x v="6"/>
    <x v="7"/>
    <x v="180"/>
    <x v="203"/>
    <x v="58"/>
    <x v="145"/>
    <x v="624"/>
    <n v="78"/>
    <n v="38"/>
    <n v="7.3"/>
    <n v="204"/>
    <s v="Electronic Arts"/>
    <s v="T"/>
  </r>
  <r>
    <s v="Dengeki Gakuen RPG: Cross of Venus"/>
    <x v="3"/>
    <n v="2009"/>
    <x v="5985"/>
    <x v="27"/>
    <s v="Aug"/>
    <x v="3"/>
    <x v="430"/>
    <x v="180"/>
    <x v="125"/>
    <x v="69"/>
    <x v="106"/>
    <x v="624"/>
    <m/>
    <m/>
    <m/>
    <m/>
    <m/>
    <m/>
  </r>
  <r>
    <s v="Judge Dredd"/>
    <x v="12"/>
    <n v="1997"/>
    <x v="2517"/>
    <x v="26"/>
    <s v="Feb"/>
    <x v="1"/>
    <x v="264"/>
    <x v="396"/>
    <x v="287"/>
    <x v="58"/>
    <x v="106"/>
    <x v="624"/>
    <m/>
    <m/>
    <m/>
    <m/>
    <m/>
    <m/>
  </r>
  <r>
    <s v="Minna no Ennichi"/>
    <x v="10"/>
    <n v="2012"/>
    <x v="8069"/>
    <x v="14"/>
    <s v="Dec"/>
    <x v="8"/>
    <x v="25"/>
    <x v="180"/>
    <x v="125"/>
    <x v="69"/>
    <x v="106"/>
    <x v="624"/>
    <m/>
    <m/>
    <m/>
    <m/>
    <m/>
    <m/>
  </r>
  <r>
    <s v="Domino Rally"/>
    <x v="0"/>
    <n v="2007"/>
    <x v="8110"/>
    <x v="7"/>
    <s v="Aug"/>
    <x v="8"/>
    <x v="254"/>
    <x v="268"/>
    <x v="125"/>
    <x v="58"/>
    <x v="106"/>
    <x v="624"/>
    <n v="57"/>
    <n v="4"/>
    <s v="tbd"/>
    <m/>
    <s v="RED Entertainment"/>
    <s v="E"/>
  </r>
  <r>
    <s v="King Arthur"/>
    <x v="13"/>
    <n v="2004"/>
    <x v="5000"/>
    <x v="33"/>
    <s v="Aug"/>
    <x v="8"/>
    <x v="14"/>
    <x v="393"/>
    <x v="45"/>
    <x v="58"/>
    <x v="106"/>
    <x v="624"/>
    <n v="61"/>
    <n v="15"/>
    <s v="tbd"/>
    <m/>
    <s v="Krome Studios"/>
    <s v="T"/>
  </r>
  <r>
    <s v="Bass Rise"/>
    <x v="12"/>
    <n v="1999"/>
    <x v="8111"/>
    <x v="16"/>
    <s v="Apr"/>
    <x v="0"/>
    <x v="25"/>
    <x v="396"/>
    <x v="287"/>
    <x v="58"/>
    <x v="106"/>
    <x v="624"/>
    <m/>
    <m/>
    <m/>
    <m/>
    <m/>
    <m/>
  </r>
  <r>
    <s v="Dynamite Headdy"/>
    <x v="20"/>
    <n v="1993"/>
    <x v="3004"/>
    <x v="9"/>
    <s v="Nov"/>
    <x v="1"/>
    <x v="8"/>
    <x v="180"/>
    <x v="125"/>
    <x v="69"/>
    <x v="106"/>
    <x v="624"/>
    <m/>
    <m/>
    <m/>
    <m/>
    <m/>
    <m/>
  </r>
  <r>
    <s v="Choujikuu Yousai Macross: Do You Remember Love"/>
    <x v="5"/>
    <n v="2012"/>
    <x v="8112"/>
    <x v="22"/>
    <s v="Jun"/>
    <x v="6"/>
    <x v="25"/>
    <x v="180"/>
    <x v="125"/>
    <x v="69"/>
    <x v="106"/>
    <x v="624"/>
    <m/>
    <m/>
    <m/>
    <m/>
    <m/>
    <m/>
  </r>
  <r>
    <s v="Arcania: Gothic 4"/>
    <x v="9"/>
    <n v="2015"/>
    <x v="8098"/>
    <x v="23"/>
    <s v="Nov"/>
    <x v="3"/>
    <x v="128"/>
    <x v="393"/>
    <x v="125"/>
    <x v="58"/>
    <x v="145"/>
    <x v="624"/>
    <m/>
    <m/>
    <m/>
    <m/>
    <m/>
    <m/>
  </r>
  <r>
    <s v="Match 3 Madness"/>
    <x v="3"/>
    <n v="2010"/>
    <x v="1397"/>
    <x v="28"/>
    <s v="Jul"/>
    <x v="4"/>
    <x v="276"/>
    <x v="180"/>
    <x v="300"/>
    <x v="58"/>
    <x v="145"/>
    <x v="624"/>
    <m/>
    <m/>
    <s v="tbd"/>
    <m/>
    <s v="Most Wanted Entertainment"/>
    <s v="E"/>
  </r>
  <r>
    <s v="Countdown: The Game"/>
    <x v="0"/>
    <n v="2009"/>
    <x v="6913"/>
    <x v="20"/>
    <s v="Apr"/>
    <x v="4"/>
    <x v="51"/>
    <x v="180"/>
    <x v="300"/>
    <x v="58"/>
    <x v="106"/>
    <x v="624"/>
    <m/>
    <m/>
    <m/>
    <m/>
    <m/>
    <m/>
  </r>
  <r>
    <s v="Rockin' Pretty"/>
    <x v="3"/>
    <n v="2009"/>
    <x v="1443"/>
    <x v="34"/>
    <s v="Dec"/>
    <x v="5"/>
    <x v="221"/>
    <x v="268"/>
    <x v="125"/>
    <x v="58"/>
    <x v="106"/>
    <x v="624"/>
    <m/>
    <m/>
    <s v="tbd"/>
    <m/>
    <s v="Arc System Works"/>
    <s v="E"/>
  </r>
  <r>
    <s v="Men of War: Assault Squad"/>
    <x v="14"/>
    <n v="2011"/>
    <x v="8113"/>
    <x v="34"/>
    <s v="Nov"/>
    <x v="11"/>
    <x v="431"/>
    <x v="365"/>
    <x v="298"/>
    <x v="58"/>
    <x v="145"/>
    <x v="624"/>
    <n v="77"/>
    <n v="21"/>
    <n v="8.1999999999999993"/>
    <n v="93"/>
    <s v="THQ, 1C, 1C Company"/>
    <s v="T"/>
  </r>
  <r>
    <s v="Persona 2: Eternal Punishment"/>
    <x v="16"/>
    <n v="2012"/>
    <x v="3709"/>
    <x v="12"/>
    <s v="Oct"/>
    <x v="3"/>
    <x v="91"/>
    <x v="180"/>
    <x v="125"/>
    <x v="69"/>
    <x v="106"/>
    <x v="624"/>
    <m/>
    <m/>
    <m/>
    <m/>
    <m/>
    <m/>
  </r>
  <r>
    <s v="Dragon's Lair 3D: Return to the Lair"/>
    <x v="13"/>
    <n v="2002"/>
    <x v="8114"/>
    <x v="28"/>
    <s v="Sep"/>
    <x v="1"/>
    <x v="5"/>
    <x v="393"/>
    <x v="45"/>
    <x v="58"/>
    <x v="106"/>
    <x v="624"/>
    <m/>
    <m/>
    <m/>
    <m/>
    <m/>
    <m/>
  </r>
  <r>
    <s v="Rhapsody: A Musical Adventure"/>
    <x v="3"/>
    <n v="2008"/>
    <x v="124"/>
    <x v="6"/>
    <s v="Jan"/>
    <x v="3"/>
    <x v="131"/>
    <x v="268"/>
    <x v="125"/>
    <x v="58"/>
    <x v="106"/>
    <x v="624"/>
    <n v="67"/>
    <n v="24"/>
    <n v="6.8"/>
    <n v="12"/>
    <s v="Nippon Ichi Software"/>
    <s v="E"/>
  </r>
  <r>
    <s v="Growlanser: Heritage of War (jp sales)"/>
    <x v="6"/>
    <n v="2006"/>
    <x v="4481"/>
    <x v="30"/>
    <s v="Sep"/>
    <x v="3"/>
    <x v="70"/>
    <x v="180"/>
    <x v="125"/>
    <x v="69"/>
    <x v="106"/>
    <x v="624"/>
    <m/>
    <m/>
    <m/>
    <m/>
    <m/>
    <m/>
  </r>
  <r>
    <s v="Myst IV: Revelation"/>
    <x v="13"/>
    <n v="2005"/>
    <x v="8115"/>
    <x v="34"/>
    <s v="Jun"/>
    <x v="10"/>
    <x v="5"/>
    <x v="393"/>
    <x v="45"/>
    <x v="58"/>
    <x v="106"/>
    <x v="624"/>
    <n v="75"/>
    <n v="17"/>
    <s v="tbd"/>
    <m/>
    <s v="Ubisoft Montreal"/>
    <s v="T"/>
  </r>
  <r>
    <s v="Sled Shred featuring the Jamaican Bobsled Team"/>
    <x v="0"/>
    <n v="2010"/>
    <x v="8116"/>
    <x v="7"/>
    <s v="Jun"/>
    <x v="0"/>
    <x v="81"/>
    <x v="268"/>
    <x v="125"/>
    <x v="58"/>
    <x v="106"/>
    <x v="624"/>
    <m/>
    <m/>
    <s v="tbd"/>
    <m/>
    <s v="Just For Fun"/>
    <s v="E"/>
  </r>
  <r>
    <s v="Pachinko Wars II"/>
    <x v="7"/>
    <n v="1993"/>
    <x v="8117"/>
    <x v="26"/>
    <s v="May"/>
    <x v="5"/>
    <x v="432"/>
    <x v="180"/>
    <x v="125"/>
    <x v="69"/>
    <x v="106"/>
    <x v="624"/>
    <m/>
    <m/>
    <m/>
    <m/>
    <m/>
    <m/>
  </r>
  <r>
    <s v="Jake Power: Policeman"/>
    <x v="3"/>
    <n v="2008"/>
    <x v="4926"/>
    <x v="14"/>
    <s v="Jan"/>
    <x v="10"/>
    <x v="5"/>
    <x v="268"/>
    <x v="125"/>
    <x v="58"/>
    <x v="106"/>
    <x v="624"/>
    <m/>
    <m/>
    <s v="tbd"/>
    <m/>
    <s v="Ubisoft"/>
    <s v="E"/>
  </r>
  <r>
    <s v="The Nightmare of Druaga: Fushigino Dungeon"/>
    <x v="6"/>
    <n v="2004"/>
    <x v="8118"/>
    <x v="21"/>
    <s v="Oct"/>
    <x v="3"/>
    <x v="433"/>
    <x v="396"/>
    <x v="287"/>
    <x v="58"/>
    <x v="145"/>
    <x v="624"/>
    <m/>
    <m/>
    <m/>
    <m/>
    <m/>
    <m/>
  </r>
  <r>
    <s v="Dead Island Definitive Collection"/>
    <x v="17"/>
    <n v="2016"/>
    <x v="8119"/>
    <x v="28"/>
    <s v="Jun"/>
    <x v="8"/>
    <x v="41"/>
    <x v="324"/>
    <x v="298"/>
    <x v="58"/>
    <x v="106"/>
    <x v="624"/>
    <n v="67"/>
    <n v="10"/>
    <n v="4.9000000000000004"/>
    <n v="18"/>
    <s v="Techland"/>
    <s v="M"/>
  </r>
  <r>
    <s v="PAC-MAN and the Ghostly Adventures"/>
    <x v="18"/>
    <n v="2013"/>
    <x v="313"/>
    <x v="31"/>
    <s v="Dec"/>
    <x v="1"/>
    <x v="25"/>
    <x v="396"/>
    <x v="45"/>
    <x v="58"/>
    <x v="106"/>
    <x v="624"/>
    <n v="58"/>
    <n v="9"/>
    <n v="6.5"/>
    <n v="16"/>
    <s v="Namco Bandai Games, Monkey Bar Games"/>
    <s v="E10+"/>
  </r>
  <r>
    <s v="Animal Planet: Vet Collection"/>
    <x v="3"/>
    <n v="2010"/>
    <x v="8120"/>
    <x v="33"/>
    <s v="Dec"/>
    <x v="7"/>
    <x v="4"/>
    <x v="268"/>
    <x v="125"/>
    <x v="58"/>
    <x v="106"/>
    <x v="624"/>
    <m/>
    <m/>
    <s v="tbd"/>
    <m/>
    <s v="Activision"/>
    <s v="E"/>
  </r>
  <r>
    <s v="Lernerfolg Vorschule: Capt'n Sharky"/>
    <x v="3"/>
    <n v="2009"/>
    <x v="1963"/>
    <x v="27"/>
    <s v="Feb"/>
    <x v="5"/>
    <x v="404"/>
    <x v="180"/>
    <x v="203"/>
    <x v="58"/>
    <x v="145"/>
    <x v="624"/>
    <m/>
    <m/>
    <m/>
    <m/>
    <m/>
    <m/>
  </r>
  <r>
    <s v="Virtua Striker 2002"/>
    <x v="19"/>
    <n v="2002"/>
    <x v="8121"/>
    <x v="10"/>
    <s v="May"/>
    <x v="0"/>
    <x v="8"/>
    <x v="365"/>
    <x v="125"/>
    <x v="102"/>
    <x v="106"/>
    <x v="624"/>
    <n v="58"/>
    <n v="20"/>
    <n v="6"/>
    <n v="5"/>
    <s v="Amusement Vision"/>
    <s v="E"/>
  </r>
  <r>
    <s v="WRC 5: FIA World Rally Championship"/>
    <x v="9"/>
    <n v="2015"/>
    <x v="1079"/>
    <x v="21"/>
    <s v="Jul"/>
    <x v="0"/>
    <x v="340"/>
    <x v="180"/>
    <x v="300"/>
    <x v="58"/>
    <x v="145"/>
    <x v="624"/>
    <m/>
    <m/>
    <m/>
    <m/>
    <m/>
    <m/>
  </r>
  <r>
    <s v="UEFA Champions League 2006-2007"/>
    <x v="4"/>
    <n v="2007"/>
    <x v="2594"/>
    <x v="0"/>
    <s v="Jan"/>
    <x v="0"/>
    <x v="7"/>
    <x v="393"/>
    <x v="45"/>
    <x v="58"/>
    <x v="106"/>
    <x v="624"/>
    <n v="72"/>
    <n v="27"/>
    <n v="8.1999999999999993"/>
    <n v="10"/>
    <s v="EA Canada"/>
    <s v="E"/>
  </r>
  <r>
    <s v="Fate/Unlimited Codes Portable"/>
    <x v="16"/>
    <n v="2009"/>
    <x v="7669"/>
    <x v="34"/>
    <s v="Aug"/>
    <x v="9"/>
    <x v="12"/>
    <x v="180"/>
    <x v="125"/>
    <x v="69"/>
    <x v="106"/>
    <x v="624"/>
    <m/>
    <m/>
    <m/>
    <m/>
    <m/>
    <m/>
  </r>
  <r>
    <s v="Centipede: Infestation"/>
    <x v="0"/>
    <n v="2011"/>
    <x v="8122"/>
    <x v="23"/>
    <s v="Jul"/>
    <x v="6"/>
    <x v="10"/>
    <x v="268"/>
    <x v="125"/>
    <x v="58"/>
    <x v="106"/>
    <x v="624"/>
    <m/>
    <m/>
    <s v="tbd"/>
    <m/>
    <s v="WayForward"/>
    <s v="E10+"/>
  </r>
  <r>
    <s v="F1 2015"/>
    <x v="14"/>
    <n v="2015"/>
    <x v="1868"/>
    <x v="26"/>
    <s v="Sep"/>
    <x v="2"/>
    <x v="34"/>
    <x v="180"/>
    <x v="300"/>
    <x v="58"/>
    <x v="106"/>
    <x v="624"/>
    <n v="61"/>
    <n v="13"/>
    <n v="3.6"/>
    <n v="63"/>
    <s v="Codemasters"/>
    <s v="E"/>
  </r>
  <r>
    <s v="Game no Kanzume Vol 2"/>
    <x v="24"/>
    <n v="1994"/>
    <x v="2046"/>
    <x v="31"/>
    <s v="Mar"/>
    <x v="5"/>
    <x v="8"/>
    <x v="180"/>
    <x v="125"/>
    <x v="69"/>
    <x v="106"/>
    <x v="624"/>
    <m/>
    <m/>
    <m/>
    <m/>
    <m/>
    <m/>
  </r>
  <r>
    <s v="Luminous Arc Infinity"/>
    <x v="22"/>
    <n v="2015"/>
    <x v="7133"/>
    <x v="6"/>
    <s v="Apr"/>
    <x v="8"/>
    <x v="434"/>
    <x v="180"/>
    <x v="125"/>
    <x v="69"/>
    <x v="106"/>
    <x v="624"/>
    <m/>
    <m/>
    <m/>
    <m/>
    <m/>
    <m/>
  </r>
  <r>
    <s v="Disney's PK: Out of the Shadows"/>
    <x v="19"/>
    <n v="2002"/>
    <x v="1240"/>
    <x v="18"/>
    <s v="Sep"/>
    <x v="1"/>
    <x v="5"/>
    <x v="393"/>
    <x v="45"/>
    <x v="58"/>
    <x v="106"/>
    <x v="624"/>
    <n v="46"/>
    <n v="10"/>
    <s v="tbd"/>
    <m/>
    <s v="Ubisoft"/>
    <s v="E"/>
  </r>
  <r>
    <s v="Aliens in the Attic"/>
    <x v="3"/>
    <n v="2009"/>
    <x v="3290"/>
    <x v="32"/>
    <s v="Sep"/>
    <x v="8"/>
    <x v="289"/>
    <x v="268"/>
    <x v="125"/>
    <x v="58"/>
    <x v="106"/>
    <x v="624"/>
    <n v="58"/>
    <n v="7"/>
    <n v="6"/>
    <n v="5"/>
    <s v="Engine Software"/>
    <s v="E10+"/>
  </r>
  <r>
    <s v="JoJo no Kimy? na B?ken Fantomu Buraddo"/>
    <x v="6"/>
    <n v="2006"/>
    <x v="4357"/>
    <x v="7"/>
    <s v="Oct"/>
    <x v="8"/>
    <x v="25"/>
    <x v="180"/>
    <x v="125"/>
    <x v="69"/>
    <x v="106"/>
    <x v="624"/>
    <m/>
    <m/>
    <m/>
    <m/>
    <m/>
    <m/>
  </r>
  <r>
    <s v="The Idolmaster 2"/>
    <x v="4"/>
    <n v="2011"/>
    <x v="5187"/>
    <x v="14"/>
    <s v="Feb"/>
    <x v="7"/>
    <x v="25"/>
    <x v="180"/>
    <x v="125"/>
    <x v="69"/>
    <x v="106"/>
    <x v="624"/>
    <m/>
    <m/>
    <m/>
    <m/>
    <m/>
    <m/>
  </r>
  <r>
    <s v="Hunted: The Demon's Forge"/>
    <x v="14"/>
    <n v="2011"/>
    <x v="2450"/>
    <x v="4"/>
    <s v="Oct"/>
    <x v="8"/>
    <x v="6"/>
    <x v="396"/>
    <x v="45"/>
    <x v="58"/>
    <x v="106"/>
    <x v="624"/>
    <n v="61"/>
    <n v="21"/>
    <n v="6.6"/>
    <n v="127"/>
    <s v="InXile Entertainment"/>
    <s v="M"/>
  </r>
  <r>
    <s v="Powerdrome"/>
    <x v="6"/>
    <n v="2004"/>
    <x v="8123"/>
    <x v="18"/>
    <s v="Oct"/>
    <x v="2"/>
    <x v="374"/>
    <x v="396"/>
    <x v="287"/>
    <x v="58"/>
    <x v="145"/>
    <x v="624"/>
    <n v="54"/>
    <n v="4"/>
    <s v="tbd"/>
    <m/>
    <s v="Argonaut Games"/>
    <s v="T"/>
  </r>
  <r>
    <s v="Dreamer Series: Puppy Trainer"/>
    <x v="3"/>
    <n v="2008"/>
    <x v="7746"/>
    <x v="12"/>
    <s v="Apr"/>
    <x v="7"/>
    <x v="319"/>
    <x v="268"/>
    <x v="125"/>
    <x v="58"/>
    <x v="106"/>
    <x v="624"/>
    <m/>
    <m/>
    <s v="tbd"/>
    <m/>
    <s v="Dreamcatcher"/>
    <s v="E"/>
  </r>
  <r>
    <s v="SingStar Mallorca Party"/>
    <x v="5"/>
    <n v="2009"/>
    <x v="429"/>
    <x v="2"/>
    <s v="Dec"/>
    <x v="5"/>
    <x v="3"/>
    <x v="180"/>
    <x v="203"/>
    <x v="58"/>
    <x v="145"/>
    <x v="624"/>
    <m/>
    <m/>
    <m/>
    <m/>
    <m/>
    <m/>
  </r>
  <r>
    <s v="Pro Yakyuu Spirits 5 Kanzenban"/>
    <x v="6"/>
    <n v="2008"/>
    <x v="8124"/>
    <x v="23"/>
    <s v="Mar"/>
    <x v="0"/>
    <x v="14"/>
    <x v="180"/>
    <x v="125"/>
    <x v="69"/>
    <x v="106"/>
    <x v="624"/>
    <m/>
    <m/>
    <m/>
    <m/>
    <m/>
    <m/>
  </r>
  <r>
    <s v="Shin Sangoku Musou 5 Special"/>
    <x v="16"/>
    <n v="2009"/>
    <x v="8125"/>
    <x v="12"/>
    <s v="Feb"/>
    <x v="8"/>
    <x v="48"/>
    <x v="180"/>
    <x v="125"/>
    <x v="69"/>
    <x v="106"/>
    <x v="624"/>
    <m/>
    <m/>
    <m/>
    <m/>
    <m/>
    <m/>
  </r>
  <r>
    <s v="Major Minor's Majestic March"/>
    <x v="0"/>
    <n v="2009"/>
    <x v="4611"/>
    <x v="34"/>
    <s v="Aug"/>
    <x v="5"/>
    <x v="35"/>
    <x v="268"/>
    <x v="125"/>
    <x v="58"/>
    <x v="106"/>
    <x v="624"/>
    <n v="46"/>
    <n v="16"/>
    <s v="tbd"/>
    <m/>
    <s v="NanaOn-Sha"/>
    <s v="E"/>
  </r>
  <r>
    <s v="Pony Friends: Mini Breeds Edition"/>
    <x v="3"/>
    <n v="2008"/>
    <x v="4371"/>
    <x v="15"/>
    <s v="Jan"/>
    <x v="7"/>
    <x v="21"/>
    <x v="268"/>
    <x v="125"/>
    <x v="58"/>
    <x v="106"/>
    <x v="624"/>
    <m/>
    <m/>
    <s v="tbd"/>
    <m/>
    <s v="Eidos Interactive, Tantalus Interactive"/>
    <s v="E"/>
  </r>
  <r>
    <s v="Otogi 2: Immortal Warriors"/>
    <x v="13"/>
    <n v="2003"/>
    <x v="7929"/>
    <x v="15"/>
    <s v="Jun"/>
    <x v="8"/>
    <x v="8"/>
    <x v="393"/>
    <x v="45"/>
    <x v="58"/>
    <x v="106"/>
    <x v="624"/>
    <n v="79"/>
    <n v="43"/>
    <n v="8.3000000000000007"/>
    <n v="12"/>
    <s v="From Software"/>
    <s v="T"/>
  </r>
  <r>
    <s v="Legend of Kay"/>
    <x v="6"/>
    <n v="2005"/>
    <x v="2966"/>
    <x v="15"/>
    <s v="Aug"/>
    <x v="8"/>
    <x v="271"/>
    <x v="396"/>
    <x v="287"/>
    <x v="58"/>
    <x v="145"/>
    <x v="624"/>
    <n v="72"/>
    <n v="30"/>
    <n v="7.3"/>
    <n v="18"/>
    <s v="Neon Studios"/>
    <s v="E10+"/>
  </r>
  <r>
    <s v="Walt Disney Pictures Presents Enchanted"/>
    <x v="3"/>
    <n v="2007"/>
    <x v="8126"/>
    <x v="33"/>
    <s v="Aug"/>
    <x v="1"/>
    <x v="32"/>
    <x v="393"/>
    <x v="45"/>
    <x v="58"/>
    <x v="106"/>
    <x v="624"/>
    <m/>
    <m/>
    <m/>
    <m/>
    <m/>
    <m/>
  </r>
  <r>
    <s v="Lucha Libre AAA: Heroes del Ring"/>
    <x v="4"/>
    <n v="2010"/>
    <x v="4147"/>
    <x v="23"/>
    <s v="Jan"/>
    <x v="9"/>
    <x v="14"/>
    <x v="268"/>
    <x v="125"/>
    <x v="58"/>
    <x v="106"/>
    <x v="624"/>
    <n v="49"/>
    <n v="11"/>
    <n v="6.3"/>
    <n v="12"/>
    <s v="Immersion Software &amp; Graphics"/>
    <s v="T"/>
  </r>
  <r>
    <s v="Piglet's Big Game"/>
    <x v="19"/>
    <n v="2003"/>
    <x v="8127"/>
    <x v="16"/>
    <s v="Apr"/>
    <x v="1"/>
    <x v="64"/>
    <x v="393"/>
    <x v="45"/>
    <x v="58"/>
    <x v="106"/>
    <x v="624"/>
    <n v="70"/>
    <n v="4"/>
    <n v="8"/>
    <n v="5"/>
    <s v="Doki Denki"/>
    <s v="E"/>
  </r>
  <r>
    <s v="Tom Clancy's HAWX 2"/>
    <x v="14"/>
    <n v="2010"/>
    <x v="5225"/>
    <x v="11"/>
    <s v="Mar"/>
    <x v="8"/>
    <x v="5"/>
    <x v="180"/>
    <x v="203"/>
    <x v="58"/>
    <x v="145"/>
    <x v="624"/>
    <n v="66"/>
    <n v="12"/>
    <n v="3.8"/>
    <n v="47"/>
    <s v="Ubisoft"/>
    <s v="T"/>
  </r>
  <r>
    <s v="Myth Makers: Orbs of Doom"/>
    <x v="0"/>
    <n v="2007"/>
    <x v="925"/>
    <x v="23"/>
    <s v="Oct"/>
    <x v="4"/>
    <x v="293"/>
    <x v="268"/>
    <x v="125"/>
    <x v="58"/>
    <x v="106"/>
    <x v="624"/>
    <m/>
    <m/>
    <n v="1.1000000000000001"/>
    <n v="8"/>
    <s v="Data Design Interactive"/>
    <s v="E"/>
  </r>
  <r>
    <s v="Fallout: Brotherhood of Steel"/>
    <x v="13"/>
    <n v="2004"/>
    <x v="8128"/>
    <x v="22"/>
    <s v="Aug"/>
    <x v="3"/>
    <x v="291"/>
    <x v="393"/>
    <x v="45"/>
    <x v="58"/>
    <x v="106"/>
    <x v="624"/>
    <n v="66"/>
    <n v="33"/>
    <n v="5.5"/>
    <n v="23"/>
    <s v="Interplay"/>
    <s v="M"/>
  </r>
  <r>
    <s v="Koi to Senkyo to Chocolate Portable"/>
    <x v="16"/>
    <n v="2012"/>
    <x v="8129"/>
    <x v="23"/>
    <s v="Aug"/>
    <x v="10"/>
    <x v="154"/>
    <x v="180"/>
    <x v="125"/>
    <x v="69"/>
    <x v="106"/>
    <x v="624"/>
    <m/>
    <m/>
    <m/>
    <m/>
    <m/>
    <m/>
  </r>
  <r>
    <s v="IndyCar Series"/>
    <x v="13"/>
    <n v="2003"/>
    <x v="8130"/>
    <x v="10"/>
    <s v="Apr"/>
    <x v="2"/>
    <x v="34"/>
    <x v="393"/>
    <x v="45"/>
    <x v="58"/>
    <x v="106"/>
    <x v="624"/>
    <n v="71"/>
    <n v="8"/>
    <n v="7.8"/>
    <n v="5"/>
    <s v="Codemasters"/>
    <s v="E"/>
  </r>
  <r>
    <s v="Strawberry Shortcake: Strawberryland Games"/>
    <x v="3"/>
    <n v="2006"/>
    <x v="6693"/>
    <x v="13"/>
    <s v="Dec"/>
    <x v="8"/>
    <x v="102"/>
    <x v="268"/>
    <x v="125"/>
    <x v="58"/>
    <x v="106"/>
    <x v="624"/>
    <m/>
    <m/>
    <s v="tbd"/>
    <m/>
    <s v="Gorilla Systems"/>
    <s v="E"/>
  </r>
  <r>
    <s v="Ultra Bust-A-Move"/>
    <x v="13"/>
    <n v="2004"/>
    <x v="3761"/>
    <x v="25"/>
    <s v="Oct"/>
    <x v="4"/>
    <x v="11"/>
    <x v="393"/>
    <x v="45"/>
    <x v="58"/>
    <x v="106"/>
    <x v="624"/>
    <n v="74"/>
    <n v="12"/>
    <s v="tbd"/>
    <m/>
    <s v="Taito Corporation"/>
    <s v="E"/>
  </r>
  <r>
    <s v="Rally Fusion: Race of Champions"/>
    <x v="13"/>
    <n v="2002"/>
    <x v="8131"/>
    <x v="22"/>
    <s v="Dec"/>
    <x v="2"/>
    <x v="4"/>
    <x v="393"/>
    <x v="45"/>
    <x v="58"/>
    <x v="106"/>
    <x v="624"/>
    <n v="69"/>
    <n v="16"/>
    <s v="tbd"/>
    <m/>
    <s v="Climax Group"/>
    <s v="E"/>
  </r>
  <r>
    <s v="Teenage Mutant Ninja Turtles: Mutants in Manhattan"/>
    <x v="5"/>
    <n v="2016"/>
    <x v="5453"/>
    <x v="14"/>
    <s v="Apr"/>
    <x v="8"/>
    <x v="4"/>
    <x v="365"/>
    <x v="298"/>
    <x v="58"/>
    <x v="145"/>
    <x v="624"/>
    <m/>
    <m/>
    <n v="3.4"/>
    <n v="14"/>
    <s v="PlatinumGames"/>
    <s v="T"/>
  </r>
  <r>
    <s v="Sherlock Holmes: Crimes &amp; Punishments"/>
    <x v="4"/>
    <n v="2014"/>
    <x v="8132"/>
    <x v="9"/>
    <s v="Sep"/>
    <x v="10"/>
    <x v="82"/>
    <x v="396"/>
    <x v="287"/>
    <x v="58"/>
    <x v="106"/>
    <x v="624"/>
    <m/>
    <m/>
    <m/>
    <m/>
    <m/>
    <m/>
  </r>
  <r>
    <s v="Piglet's Big Game"/>
    <x v="8"/>
    <n v="2003"/>
    <x v="8133"/>
    <x v="17"/>
    <s v="Dec"/>
    <x v="1"/>
    <x v="28"/>
    <x v="393"/>
    <x v="45"/>
    <x v="58"/>
    <x v="106"/>
    <x v="624"/>
    <m/>
    <m/>
    <m/>
    <m/>
    <m/>
    <m/>
  </r>
  <r>
    <s v="Killing Floor 2 "/>
    <x v="9"/>
    <n v="2016"/>
    <x v="6885"/>
    <x v="11"/>
    <s v="Jan"/>
    <x v="6"/>
    <x v="318"/>
    <x v="396"/>
    <x v="45"/>
    <x v="58"/>
    <x v="145"/>
    <x v="624"/>
    <n v="76"/>
    <n v="39"/>
    <n v="8"/>
    <n v="57"/>
    <s v="Tripwire Interactive"/>
    <s v="M"/>
  </r>
  <r>
    <s v="Pinball Hall of Fame: The Gottlieb Collection"/>
    <x v="19"/>
    <n v="2005"/>
    <x v="3454"/>
    <x v="20"/>
    <s v="Apr"/>
    <x v="5"/>
    <x v="67"/>
    <x v="393"/>
    <x v="45"/>
    <x v="58"/>
    <x v="106"/>
    <x v="624"/>
    <m/>
    <m/>
    <m/>
    <m/>
    <m/>
    <m/>
  </r>
  <r>
    <s v="Ferrari F355 Challenge"/>
    <x v="6"/>
    <n v="2002"/>
    <x v="8134"/>
    <x v="13"/>
    <s v="Sep"/>
    <x v="2"/>
    <x v="3"/>
    <x v="396"/>
    <x v="287"/>
    <x v="58"/>
    <x v="145"/>
    <x v="624"/>
    <n v="70"/>
    <n v="14"/>
    <n v="4.4000000000000004"/>
    <n v="5"/>
    <s v="Sega AM2"/>
    <s v="E"/>
  </r>
  <r>
    <s v="Adventure Time: Finn &amp; Jake Investigations"/>
    <x v="18"/>
    <n v="2015"/>
    <x v="136"/>
    <x v="16"/>
    <s v="Jul"/>
    <x v="8"/>
    <x v="241"/>
    <x v="396"/>
    <x v="287"/>
    <x v="58"/>
    <x v="106"/>
    <x v="624"/>
    <m/>
    <m/>
    <m/>
    <m/>
    <m/>
    <m/>
  </r>
  <r>
    <s v="Mr Bean's Wacky World of Wii"/>
    <x v="0"/>
    <n v="2009"/>
    <x v="3966"/>
    <x v="4"/>
    <s v="Jul"/>
    <x v="10"/>
    <x v="288"/>
    <x v="180"/>
    <x v="300"/>
    <x v="58"/>
    <x v="106"/>
    <x v="624"/>
    <m/>
    <m/>
    <s v="tbd"/>
    <m/>
    <s v="Blast! Entertainment Ltd"/>
    <s v="E"/>
  </r>
  <r>
    <s v="Tiny Toon Adventures: Toonenstein - Dare to Scare"/>
    <x v="12"/>
    <n v="1998"/>
    <x v="6297"/>
    <x v="13"/>
    <s v="Oct"/>
    <x v="8"/>
    <x v="313"/>
    <x v="396"/>
    <x v="287"/>
    <x v="58"/>
    <x v="106"/>
    <x v="624"/>
    <m/>
    <m/>
    <m/>
    <m/>
    <m/>
    <m/>
  </r>
  <r>
    <s v="My Horse &amp; Me: Riding for Gold"/>
    <x v="0"/>
    <n v="2008"/>
    <x v="3454"/>
    <x v="20"/>
    <s v="Apr"/>
    <x v="0"/>
    <x v="10"/>
    <x v="393"/>
    <x v="45"/>
    <x v="58"/>
    <x v="106"/>
    <x v="624"/>
    <m/>
    <m/>
    <m/>
    <m/>
    <m/>
    <m/>
  </r>
  <r>
    <s v="Mortal Kombat X"/>
    <x v="14"/>
    <n v="2015"/>
    <x v="5099"/>
    <x v="17"/>
    <s v="Mar"/>
    <x v="9"/>
    <x v="19"/>
    <x v="365"/>
    <x v="203"/>
    <x v="58"/>
    <x v="106"/>
    <x v="624"/>
    <n v="76"/>
    <n v="10"/>
    <n v="5.0999999999999996"/>
    <n v="475"/>
    <s v="High Voltage Software"/>
    <s v="M"/>
  </r>
  <r>
    <s v="TV Anime: Fairy Tale Gekitou! Madoushi Kessen"/>
    <x v="3"/>
    <n v="2010"/>
    <x v="7917"/>
    <x v="33"/>
    <s v="Jun"/>
    <x v="9"/>
    <x v="68"/>
    <x v="180"/>
    <x v="125"/>
    <x v="69"/>
    <x v="106"/>
    <x v="624"/>
    <m/>
    <m/>
    <m/>
    <m/>
    <m/>
    <m/>
  </r>
  <r>
    <s v="Cities in Motion"/>
    <x v="14"/>
    <n v="2011"/>
    <x v="8135"/>
    <x v="20"/>
    <s v="Aug"/>
    <x v="7"/>
    <x v="310"/>
    <x v="180"/>
    <x v="203"/>
    <x v="58"/>
    <x v="145"/>
    <x v="624"/>
    <n v="70"/>
    <n v="20"/>
    <n v="7.7"/>
    <n v="105"/>
    <s v="Colossal Order"/>
    <s v="E"/>
  </r>
  <r>
    <s v="Shifters"/>
    <x v="6"/>
    <n v="2002"/>
    <x v="4318"/>
    <x v="3"/>
    <s v="Mar"/>
    <x v="10"/>
    <x v="76"/>
    <x v="396"/>
    <x v="287"/>
    <x v="58"/>
    <x v="145"/>
    <x v="624"/>
    <n v="37"/>
    <n v="12"/>
    <n v="5.9"/>
    <n v="8"/>
    <s v="3DO"/>
    <s v="T"/>
  </r>
  <r>
    <s v="Samantha Swift and the Hidden Roses of Athena"/>
    <x v="3"/>
    <n v="2010"/>
    <x v="8136"/>
    <x v="25"/>
    <s v="May"/>
    <x v="10"/>
    <x v="53"/>
    <x v="393"/>
    <x v="45"/>
    <x v="58"/>
    <x v="106"/>
    <x v="624"/>
    <m/>
    <m/>
    <s v="tbd"/>
    <m/>
    <s v="Navarre Corp"/>
    <s v="E"/>
  </r>
  <r>
    <s v="RPG Tsukuru DS"/>
    <x v="3"/>
    <n v="2010"/>
    <x v="8137"/>
    <x v="22"/>
    <s v="Aug"/>
    <x v="3"/>
    <x v="155"/>
    <x v="180"/>
    <x v="125"/>
    <x v="69"/>
    <x v="106"/>
    <x v="624"/>
    <m/>
    <m/>
    <m/>
    <m/>
    <m/>
    <m/>
  </r>
  <r>
    <s v="To Heart 2: Dungeon Travelers"/>
    <x v="22"/>
    <n v="2015"/>
    <x v="1919"/>
    <x v="11"/>
    <s v="Jul"/>
    <x v="10"/>
    <x v="315"/>
    <x v="180"/>
    <x v="125"/>
    <x v="69"/>
    <x v="106"/>
    <x v="624"/>
    <m/>
    <m/>
    <m/>
    <m/>
    <m/>
    <m/>
  </r>
  <r>
    <s v="Bladestorm: Nightmare"/>
    <x v="17"/>
    <n v="2015"/>
    <x v="3706"/>
    <x v="6"/>
    <s v="Oct"/>
    <x v="8"/>
    <x v="48"/>
    <x v="396"/>
    <x v="287"/>
    <x v="58"/>
    <x v="106"/>
    <x v="624"/>
    <n v="48"/>
    <n v="6"/>
    <n v="7.1"/>
    <n v="8"/>
    <s v="Omega Force"/>
    <s v="T"/>
  </r>
  <r>
    <s v="TNA iMPACT: Cross the Line"/>
    <x v="16"/>
    <n v="2010"/>
    <x v="5444"/>
    <x v="8"/>
    <s v="Oct"/>
    <x v="9"/>
    <x v="81"/>
    <x v="268"/>
    <x v="125"/>
    <x v="58"/>
    <x v="106"/>
    <x v="624"/>
    <n v="50"/>
    <n v="6"/>
    <n v="6.5"/>
    <n v="4"/>
    <s v="Point of View"/>
    <s v="T"/>
  </r>
  <r>
    <s v="Dramatic Dungeon: Sakura Wars - Kimi Arugatame"/>
    <x v="3"/>
    <n v="2008"/>
    <x v="5039"/>
    <x v="9"/>
    <s v="Sep"/>
    <x v="3"/>
    <x v="8"/>
    <x v="180"/>
    <x v="125"/>
    <x v="69"/>
    <x v="106"/>
    <x v="624"/>
    <m/>
    <m/>
    <m/>
    <m/>
    <m/>
    <m/>
  </r>
  <r>
    <s v="Kamen Rider: Dragon Knight"/>
    <x v="3"/>
    <n v="2009"/>
    <x v="7207"/>
    <x v="26"/>
    <s v="May"/>
    <x v="9"/>
    <x v="58"/>
    <x v="268"/>
    <x v="125"/>
    <x v="58"/>
    <x v="106"/>
    <x v="624"/>
    <m/>
    <m/>
    <s v="tbd"/>
    <m/>
    <s v="Natsume"/>
    <s v="T"/>
  </r>
  <r>
    <s v="The BIGS 2"/>
    <x v="3"/>
    <n v="2009"/>
    <x v="11"/>
    <x v="10"/>
    <s v="Nov"/>
    <x v="0"/>
    <x v="2"/>
    <x v="268"/>
    <x v="125"/>
    <x v="58"/>
    <x v="106"/>
    <x v="624"/>
    <m/>
    <m/>
    <s v="tbd"/>
    <m/>
    <s v="Blue Castle Games"/>
    <s v="E"/>
  </r>
  <r>
    <s v="Sacred 3"/>
    <x v="4"/>
    <n v="2014"/>
    <x v="7150"/>
    <x v="2"/>
    <s v="Nov"/>
    <x v="3"/>
    <x v="41"/>
    <x v="396"/>
    <x v="287"/>
    <x v="58"/>
    <x v="106"/>
    <x v="624"/>
    <n v="51"/>
    <n v="11"/>
    <n v="4.0999999999999996"/>
    <n v="42"/>
    <s v="Deep Silver"/>
    <s v="M"/>
  </r>
  <r>
    <s v="Captain America: Super Soldier"/>
    <x v="3"/>
    <s v="N/A"/>
    <x v="7299"/>
    <x v="32"/>
    <s v="Sep"/>
    <x v="8"/>
    <x v="8"/>
    <x v="268"/>
    <x v="125"/>
    <x v="58"/>
    <x v="106"/>
    <x v="624"/>
    <m/>
    <m/>
    <m/>
    <m/>
    <m/>
    <m/>
  </r>
  <r>
    <s v="Venetica"/>
    <x v="14"/>
    <n v="2009"/>
    <x v="8138"/>
    <x v="18"/>
    <s v="May"/>
    <x v="3"/>
    <x v="233"/>
    <x v="180"/>
    <x v="203"/>
    <x v="58"/>
    <x v="145"/>
    <x v="624"/>
    <n v="61"/>
    <n v="17"/>
    <n v="6.8"/>
    <n v="51"/>
    <s v="Deck 13"/>
    <s v="T"/>
  </r>
  <r>
    <s v="Operation Flashpoint: Dragon Rising"/>
    <x v="14"/>
    <n v="2009"/>
    <x v="3828"/>
    <x v="33"/>
    <s v="Feb"/>
    <x v="6"/>
    <x v="34"/>
    <x v="324"/>
    <x v="298"/>
    <x v="58"/>
    <x v="145"/>
    <x v="624"/>
    <n v="76"/>
    <n v="29"/>
    <n v="4.9000000000000004"/>
    <n v="539"/>
    <s v="Codemasters"/>
    <s v="M"/>
  </r>
  <r>
    <s v="Princess on Ice"/>
    <x v="3"/>
    <n v="2008"/>
    <x v="8139"/>
    <x v="5"/>
    <s v="Dec"/>
    <x v="0"/>
    <x v="11"/>
    <x v="393"/>
    <x v="45"/>
    <x v="58"/>
    <x v="106"/>
    <x v="624"/>
    <m/>
    <m/>
    <s v="tbd"/>
    <m/>
    <s v="Arc System Works"/>
    <s v="E"/>
  </r>
  <r>
    <s v="Lagoon"/>
    <x v="7"/>
    <n v="1991"/>
    <x v="8140"/>
    <x v="9"/>
    <s v="May"/>
    <x v="3"/>
    <x v="188"/>
    <x v="180"/>
    <x v="125"/>
    <x v="69"/>
    <x v="106"/>
    <x v="624"/>
    <m/>
    <m/>
    <m/>
    <m/>
    <m/>
    <m/>
  </r>
  <r>
    <s v="Sesame Street: Cookie's Counting Carnival"/>
    <x v="14"/>
    <n v="2010"/>
    <x v="2859"/>
    <x v="9"/>
    <s v="Apr"/>
    <x v="5"/>
    <x v="19"/>
    <x v="268"/>
    <x v="125"/>
    <x v="58"/>
    <x v="106"/>
    <x v="624"/>
    <m/>
    <m/>
    <s v="tbd"/>
    <m/>
    <s v="Black Lantern Studios"/>
    <s v="EC"/>
  </r>
  <r>
    <s v="Jewel Legends: Tree of Life"/>
    <x v="3"/>
    <n v="2011"/>
    <x v="4827"/>
    <x v="10"/>
    <s v="Sep"/>
    <x v="4"/>
    <x v="70"/>
    <x v="180"/>
    <x v="203"/>
    <x v="58"/>
    <x v="145"/>
    <x v="624"/>
    <m/>
    <m/>
    <s v="tbd"/>
    <m/>
    <s v="Rising Star Games"/>
    <s v="E"/>
  </r>
  <r>
    <s v="Wasteland 2"/>
    <x v="17"/>
    <n v="2015"/>
    <x v="6683"/>
    <x v="20"/>
    <s v="Jul"/>
    <x v="3"/>
    <x v="41"/>
    <x v="393"/>
    <x v="45"/>
    <x v="58"/>
    <x v="145"/>
    <x v="624"/>
    <n v="77"/>
    <n v="13"/>
    <n v="7.1"/>
    <n v="56"/>
    <s v="InXile Entertainment"/>
    <s v="M"/>
  </r>
  <r>
    <s v="DoDonPachi Resurrection"/>
    <x v="4"/>
    <n v="2010"/>
    <x v="6476"/>
    <x v="5"/>
    <s v="Feb"/>
    <x v="6"/>
    <x v="70"/>
    <x v="180"/>
    <x v="203"/>
    <x v="58"/>
    <x v="145"/>
    <x v="624"/>
    <n v="77"/>
    <n v="10"/>
    <n v="8.6"/>
    <n v="16"/>
    <s v="Cave"/>
    <m/>
  </r>
  <r>
    <s v="Trick x Logic: Season 1"/>
    <x v="16"/>
    <n v="2010"/>
    <x v="3395"/>
    <x v="19"/>
    <s v="Feb"/>
    <x v="10"/>
    <x v="3"/>
    <x v="180"/>
    <x v="125"/>
    <x v="69"/>
    <x v="106"/>
    <x v="624"/>
    <m/>
    <m/>
    <m/>
    <m/>
    <m/>
    <m/>
  </r>
  <r>
    <s v="Mawashite Tsunageru Touch Panic"/>
    <x v="3"/>
    <n v="2006"/>
    <x v="300"/>
    <x v="27"/>
    <s v="Feb"/>
    <x v="4"/>
    <x v="0"/>
    <x v="180"/>
    <x v="125"/>
    <x v="69"/>
    <x v="106"/>
    <x v="624"/>
    <m/>
    <m/>
    <m/>
    <m/>
    <m/>
    <m/>
  </r>
  <r>
    <s v="MorphX"/>
    <x v="4"/>
    <n v="2010"/>
    <x v="4087"/>
    <x v="1"/>
    <s v="Oct"/>
    <x v="6"/>
    <x v="11"/>
    <x v="268"/>
    <x v="125"/>
    <x v="58"/>
    <x v="106"/>
    <x v="624"/>
    <n v="33"/>
    <n v="4"/>
    <n v="6.6"/>
    <n v="15"/>
    <s v="Buka Entertainment, Targem Games"/>
    <s v="M"/>
  </r>
  <r>
    <s v="Monster! Bass Fishing"/>
    <x v="8"/>
    <n v="2003"/>
    <x v="1098"/>
    <x v="32"/>
    <s v="Dec"/>
    <x v="0"/>
    <x v="153"/>
    <x v="393"/>
    <x v="45"/>
    <x v="58"/>
    <x v="106"/>
    <x v="624"/>
    <m/>
    <m/>
    <m/>
    <m/>
    <m/>
    <m/>
  </r>
  <r>
    <s v="Sigma Star Saga"/>
    <x v="8"/>
    <n v="2005"/>
    <x v="8141"/>
    <x v="8"/>
    <s v="Mar"/>
    <x v="3"/>
    <x v="10"/>
    <x v="393"/>
    <x v="45"/>
    <x v="58"/>
    <x v="106"/>
    <x v="624"/>
    <n v="68"/>
    <n v="34"/>
    <n v="8.1999999999999993"/>
    <n v="6"/>
    <s v="WayForward"/>
    <s v="E10+"/>
  </r>
  <r>
    <s v="Winning Post 7 2010"/>
    <x v="16"/>
    <n v="2010"/>
    <x v="5745"/>
    <x v="8"/>
    <s v="Jan"/>
    <x v="0"/>
    <x v="48"/>
    <x v="180"/>
    <x v="125"/>
    <x v="69"/>
    <x v="106"/>
    <x v="624"/>
    <m/>
    <m/>
    <m/>
    <m/>
    <m/>
    <m/>
  </r>
  <r>
    <s v="Imagine Animal Doctor Care Center"/>
    <x v="3"/>
    <n v="2010"/>
    <x v="7931"/>
    <x v="22"/>
    <s v="Jan"/>
    <x v="7"/>
    <x v="5"/>
    <x v="268"/>
    <x v="125"/>
    <x v="58"/>
    <x v="106"/>
    <x v="624"/>
    <m/>
    <m/>
    <s v="tbd"/>
    <m/>
    <s v="Ubisoft"/>
    <s v="E"/>
  </r>
  <r>
    <s v="Air Traffic Chaos"/>
    <x v="3"/>
    <n v="2007"/>
    <x v="8142"/>
    <x v="32"/>
    <s v="May"/>
    <x v="7"/>
    <x v="435"/>
    <x v="268"/>
    <x v="125"/>
    <x v="58"/>
    <x v="106"/>
    <x v="624"/>
    <n v="66"/>
    <n v="8"/>
    <s v="tbd"/>
    <m/>
    <s v="Sonic Powered"/>
    <s v="E"/>
  </r>
  <r>
    <s v="Batman: Gotham City Racer"/>
    <x v="12"/>
    <n v="2001"/>
    <x v="8143"/>
    <x v="9"/>
    <s v="Jul"/>
    <x v="2"/>
    <x v="5"/>
    <x v="396"/>
    <x v="287"/>
    <x v="58"/>
    <x v="106"/>
    <x v="624"/>
    <m/>
    <m/>
    <m/>
    <m/>
    <m/>
    <m/>
  </r>
  <r>
    <s v="Game of Thrones (Telltale)"/>
    <x v="9"/>
    <n v="2015"/>
    <x v="1949"/>
    <x v="21"/>
    <s v="Jan"/>
    <x v="10"/>
    <x v="173"/>
    <x v="393"/>
    <x v="125"/>
    <x v="58"/>
    <x v="145"/>
    <x v="624"/>
    <m/>
    <m/>
    <m/>
    <m/>
    <m/>
    <m/>
  </r>
  <r>
    <s v="Sengoku Basara X"/>
    <x v="6"/>
    <n v="2008"/>
    <x v="8144"/>
    <x v="3"/>
    <s v="Sep"/>
    <x v="9"/>
    <x v="12"/>
    <x v="180"/>
    <x v="125"/>
    <x v="69"/>
    <x v="106"/>
    <x v="624"/>
    <m/>
    <m/>
    <m/>
    <m/>
    <m/>
    <m/>
  </r>
  <r>
    <s v="Legend of Kay"/>
    <x v="18"/>
    <n v="2015"/>
    <x v="8145"/>
    <x v="12"/>
    <s v="Sep"/>
    <x v="8"/>
    <x v="128"/>
    <x v="396"/>
    <x v="287"/>
    <x v="58"/>
    <x v="106"/>
    <x v="624"/>
    <m/>
    <m/>
    <m/>
    <m/>
    <m/>
    <m/>
  </r>
  <r>
    <s v="Imagine: Party Planner"/>
    <x v="3"/>
    <n v="2009"/>
    <x v="1411"/>
    <x v="18"/>
    <s v="Jul"/>
    <x v="7"/>
    <x v="5"/>
    <x v="268"/>
    <x v="125"/>
    <x v="58"/>
    <x v="106"/>
    <x v="624"/>
    <m/>
    <m/>
    <s v="tbd"/>
    <m/>
    <s v="Ubisoft Porto Alegre"/>
    <s v="E"/>
  </r>
  <r>
    <s v="Doraemon: Nobita no Kyouryuu 2006 DS"/>
    <x v="3"/>
    <n v="2006"/>
    <x v="5689"/>
    <x v="12"/>
    <s v="Apr"/>
    <x v="3"/>
    <x v="8"/>
    <x v="180"/>
    <x v="125"/>
    <x v="69"/>
    <x v="106"/>
    <x v="624"/>
    <m/>
    <m/>
    <m/>
    <m/>
    <m/>
    <m/>
  </r>
  <r>
    <s v="Ontamarama"/>
    <x v="3"/>
    <n v="2007"/>
    <x v="4346"/>
    <x v="21"/>
    <s v="Aug"/>
    <x v="8"/>
    <x v="91"/>
    <x v="268"/>
    <x v="125"/>
    <x v="58"/>
    <x v="106"/>
    <x v="624"/>
    <n v="71"/>
    <n v="9"/>
    <s v="tbd"/>
    <m/>
    <s v="Noise Factory"/>
    <s v="E"/>
  </r>
  <r>
    <s v="DokiDoki Majo Shinpan!"/>
    <x v="3"/>
    <n v="2007"/>
    <x v="5701"/>
    <x v="28"/>
    <s v="Sep"/>
    <x v="10"/>
    <x v="225"/>
    <x v="180"/>
    <x v="125"/>
    <x v="69"/>
    <x v="106"/>
    <x v="624"/>
    <m/>
    <m/>
    <m/>
    <m/>
    <m/>
    <m/>
  </r>
  <r>
    <s v="Starry ? Sky: In Spring"/>
    <x v="16"/>
    <n v="2010"/>
    <x v="1702"/>
    <x v="28"/>
    <s v="Mar"/>
    <x v="5"/>
    <x v="418"/>
    <x v="180"/>
    <x v="125"/>
    <x v="69"/>
    <x v="106"/>
    <x v="624"/>
    <m/>
    <m/>
    <m/>
    <m/>
    <m/>
    <m/>
  </r>
  <r>
    <s v="FIFA Soccer 2004"/>
    <x v="8"/>
    <n v="2003"/>
    <x v="967"/>
    <x v="2"/>
    <s v="Jan"/>
    <x v="0"/>
    <x v="7"/>
    <x v="393"/>
    <x v="45"/>
    <x v="58"/>
    <x v="106"/>
    <x v="624"/>
    <n v="82"/>
    <n v="4"/>
    <n v="7.9"/>
    <n v="9"/>
    <s v="Exient Entertainment"/>
    <s v="E"/>
  </r>
  <r>
    <s v="Armored Core: Formula Front Extreme Battle"/>
    <x v="16"/>
    <n v="2004"/>
    <x v="4078"/>
    <x v="30"/>
    <s v="Jun"/>
    <x v="7"/>
    <x v="11"/>
    <x v="268"/>
    <x v="125"/>
    <x v="58"/>
    <x v="106"/>
    <x v="624"/>
    <m/>
    <m/>
    <m/>
    <m/>
    <m/>
    <m/>
  </r>
  <r>
    <s v="Downforce"/>
    <x v="6"/>
    <n v="2002"/>
    <x v="6445"/>
    <x v="7"/>
    <s v="Feb"/>
    <x v="2"/>
    <x v="291"/>
    <x v="396"/>
    <x v="287"/>
    <x v="58"/>
    <x v="145"/>
    <x v="624"/>
    <n v="69"/>
    <n v="18"/>
    <s v="tbd"/>
    <m/>
    <s v="SmartDog"/>
    <s v="E"/>
  </r>
  <r>
    <s v="Little Busters! Converted Edition"/>
    <x v="6"/>
    <n v="2009"/>
    <x v="3307"/>
    <x v="17"/>
    <s v="May"/>
    <x v="10"/>
    <x v="436"/>
    <x v="180"/>
    <x v="125"/>
    <x v="69"/>
    <x v="106"/>
    <x v="624"/>
    <m/>
    <m/>
    <m/>
    <m/>
    <m/>
    <m/>
  </r>
  <r>
    <s v="Pet Pals: New Leash on Life"/>
    <x v="3"/>
    <n v="2010"/>
    <x v="8146"/>
    <x v="27"/>
    <s v="Jun"/>
    <x v="7"/>
    <x v="160"/>
    <x v="268"/>
    <x v="125"/>
    <x v="58"/>
    <x v="106"/>
    <x v="624"/>
    <m/>
    <m/>
    <s v="tbd"/>
    <m/>
    <s v="Legacy Interactive"/>
    <s v="E"/>
  </r>
  <r>
    <s v="Disney's Party"/>
    <x v="19"/>
    <n v="2002"/>
    <x v="8147"/>
    <x v="9"/>
    <s v="Mar"/>
    <x v="5"/>
    <x v="7"/>
    <x v="393"/>
    <x v="45"/>
    <x v="58"/>
    <x v="106"/>
    <x v="624"/>
    <n v="39"/>
    <n v="6"/>
    <n v="7.8"/>
    <n v="5"/>
    <s v="Neverland"/>
    <s v="E"/>
  </r>
  <r>
    <s v="The Bureau: XCOM Declassified"/>
    <x v="14"/>
    <n v="2013"/>
    <x v="860"/>
    <x v="16"/>
    <s v="Oct"/>
    <x v="6"/>
    <x v="2"/>
    <x v="180"/>
    <x v="300"/>
    <x v="58"/>
    <x v="106"/>
    <x v="624"/>
    <n v="66"/>
    <n v="45"/>
    <n v="6.5"/>
    <n v="621"/>
    <s v="2K Marin"/>
    <s v="M"/>
  </r>
  <r>
    <s v="Hysteria Hospital: Emergency Ward"/>
    <x v="0"/>
    <n v="2009"/>
    <x v="7655"/>
    <x v="9"/>
    <s v="Dec"/>
    <x v="8"/>
    <x v="60"/>
    <x v="268"/>
    <x v="125"/>
    <x v="58"/>
    <x v="106"/>
    <x v="624"/>
    <n v="53"/>
    <n v="10"/>
    <s v="tbd"/>
    <m/>
    <s v="Gameinvest"/>
    <s v="E"/>
  </r>
  <r>
    <s v="Nanostray 2"/>
    <x v="3"/>
    <n v="2008"/>
    <x v="1183"/>
    <x v="21"/>
    <s v="Dec"/>
    <x v="6"/>
    <x v="34"/>
    <x v="396"/>
    <x v="45"/>
    <x v="58"/>
    <x v="106"/>
    <x v="624"/>
    <n v="75"/>
    <n v="23"/>
    <n v="7.8"/>
    <n v="8"/>
    <s v="Shin'en"/>
    <s v="E"/>
  </r>
  <r>
    <s v="Tennis no Oji-Sama: 2005 Crystal Drive"/>
    <x v="3"/>
    <n v="2004"/>
    <x v="5362"/>
    <x v="22"/>
    <s v="Jul"/>
    <x v="0"/>
    <x v="14"/>
    <x v="180"/>
    <x v="125"/>
    <x v="69"/>
    <x v="106"/>
    <x v="624"/>
    <m/>
    <m/>
    <m/>
    <m/>
    <m/>
    <m/>
  </r>
  <r>
    <s v="Dokapon Journey"/>
    <x v="3"/>
    <n v="2008"/>
    <x v="8148"/>
    <x v="12"/>
    <s v="Dec"/>
    <x v="3"/>
    <x v="322"/>
    <x v="268"/>
    <x v="125"/>
    <x v="58"/>
    <x v="106"/>
    <x v="624"/>
    <n v="60"/>
    <n v="16"/>
    <n v="7"/>
    <n v="8"/>
    <s v="Suzak"/>
    <s v="E10+"/>
  </r>
  <r>
    <s v="Summon Night X: Tears Crown"/>
    <x v="3"/>
    <n v="2009"/>
    <x v="5449"/>
    <x v="13"/>
    <s v="Mar"/>
    <x v="3"/>
    <x v="25"/>
    <x v="180"/>
    <x v="125"/>
    <x v="69"/>
    <x v="106"/>
    <x v="624"/>
    <m/>
    <m/>
    <m/>
    <m/>
    <m/>
    <m/>
  </r>
  <r>
    <s v="Pawly Pets: My Vet Practice"/>
    <x v="3"/>
    <n v="2007"/>
    <x v="8149"/>
    <x v="30"/>
    <s v="Jul"/>
    <x v="11"/>
    <x v="5"/>
    <x v="180"/>
    <x v="300"/>
    <x v="58"/>
    <x v="106"/>
    <x v="624"/>
    <m/>
    <m/>
    <m/>
    <m/>
    <m/>
    <m/>
  </r>
  <r>
    <s v="Metal Slug Anthology"/>
    <x v="16"/>
    <n v="2007"/>
    <x v="478"/>
    <x v="7"/>
    <s v="Nov"/>
    <x v="6"/>
    <x v="153"/>
    <x v="324"/>
    <x v="125"/>
    <x v="64"/>
    <x v="145"/>
    <x v="624"/>
    <n v="78"/>
    <n v="26"/>
    <n v="7.4"/>
    <n v="25"/>
    <s v="Terminal Reality"/>
    <s v="T"/>
  </r>
  <r>
    <s v="Back to the Future: The Game"/>
    <x v="0"/>
    <n v="2011"/>
    <x v="6084"/>
    <x v="22"/>
    <s v="May"/>
    <x v="10"/>
    <x v="173"/>
    <x v="268"/>
    <x v="125"/>
    <x v="58"/>
    <x v="106"/>
    <x v="624"/>
    <n v="66"/>
    <n v="7"/>
    <n v="4.0999999999999996"/>
    <n v="9"/>
    <s v="Iron Galaxy Studios"/>
    <s v="T"/>
  </r>
  <r>
    <s v="Taiho Shichauzo!"/>
    <x v="12"/>
    <n v="2001"/>
    <x v="6279"/>
    <x v="4"/>
    <s v="Jul"/>
    <x v="10"/>
    <x v="186"/>
    <x v="180"/>
    <x v="125"/>
    <x v="69"/>
    <x v="106"/>
    <x v="624"/>
    <m/>
    <m/>
    <m/>
    <m/>
    <m/>
    <m/>
  </r>
  <r>
    <s v="Phantom Crash"/>
    <x v="13"/>
    <n v="2002"/>
    <x v="8150"/>
    <x v="18"/>
    <s v="Nov"/>
    <x v="7"/>
    <x v="437"/>
    <x v="396"/>
    <x v="45"/>
    <x v="62"/>
    <x v="106"/>
    <x v="624"/>
    <n v="74"/>
    <n v="23"/>
    <n v="8.3000000000000007"/>
    <n v="14"/>
    <s v="Genki"/>
    <s v="T"/>
  </r>
  <r>
    <s v="Yanya Caballista: City Skater"/>
    <x v="6"/>
    <n v="2001"/>
    <x v="8151"/>
    <x v="4"/>
    <s v="Jan"/>
    <x v="0"/>
    <x v="48"/>
    <x v="324"/>
    <x v="287"/>
    <x v="58"/>
    <x v="145"/>
    <x v="624"/>
    <n v="58"/>
    <n v="13"/>
    <n v="6.3"/>
    <n v="7"/>
    <s v="Cave"/>
    <s v="E"/>
  </r>
  <r>
    <s v="Expendable"/>
    <x v="12"/>
    <n v="1999"/>
    <x v="8152"/>
    <x v="20"/>
    <s v="Mar"/>
    <x v="8"/>
    <x v="52"/>
    <x v="396"/>
    <x v="287"/>
    <x v="58"/>
    <x v="106"/>
    <x v="624"/>
    <m/>
    <m/>
    <m/>
    <m/>
    <m/>
    <m/>
  </r>
  <r>
    <s v="SeaWorld Adventure Parks: Shamu's Deep Sea Adventure"/>
    <x v="3"/>
    <n v="2005"/>
    <x v="7848"/>
    <x v="32"/>
    <s v="Jul"/>
    <x v="10"/>
    <x v="4"/>
    <x v="268"/>
    <x v="125"/>
    <x v="58"/>
    <x v="106"/>
    <x v="624"/>
    <m/>
    <m/>
    <m/>
    <m/>
    <m/>
    <m/>
  </r>
  <r>
    <s v="The Idolmaster: Gravure For You! Vol. 2"/>
    <x v="5"/>
    <n v="2011"/>
    <x v="2961"/>
    <x v="26"/>
    <s v="Aug"/>
    <x v="5"/>
    <x v="25"/>
    <x v="180"/>
    <x v="125"/>
    <x v="69"/>
    <x v="106"/>
    <x v="624"/>
    <m/>
    <m/>
    <m/>
    <m/>
    <m/>
    <m/>
  </r>
  <r>
    <s v="Arthur! Ready to Race"/>
    <x v="12"/>
    <n v="2000"/>
    <x v="48"/>
    <x v="3"/>
    <s v="Dec"/>
    <x v="2"/>
    <x v="438"/>
    <x v="396"/>
    <x v="287"/>
    <x v="58"/>
    <x v="106"/>
    <x v="624"/>
    <m/>
    <m/>
    <m/>
    <m/>
    <m/>
    <m/>
  </r>
  <r>
    <s v="Thunder Force V: Perfect System"/>
    <x v="12"/>
    <n v="1998"/>
    <x v="7089"/>
    <x v="31"/>
    <s v="Jun"/>
    <x v="6"/>
    <x v="439"/>
    <x v="396"/>
    <x v="287"/>
    <x v="58"/>
    <x v="106"/>
    <x v="624"/>
    <m/>
    <m/>
    <m/>
    <m/>
    <m/>
    <m/>
  </r>
  <r>
    <s v="The Typing of the Dead"/>
    <x v="21"/>
    <n v="2000"/>
    <x v="8153"/>
    <x v="2"/>
    <s v="Jun"/>
    <x v="6"/>
    <x v="8"/>
    <x v="180"/>
    <x v="125"/>
    <x v="69"/>
    <x v="106"/>
    <x v="624"/>
    <n v="83"/>
    <n v="12"/>
    <n v="7.8"/>
    <n v="12"/>
    <s v="Smilebit"/>
    <s v="M"/>
  </r>
  <r>
    <s v="Utawarerumono: Futari no Hakuoro"/>
    <x v="9"/>
    <n v="2016"/>
    <x v="2591"/>
    <x v="29"/>
    <s v="Aug"/>
    <x v="5"/>
    <x v="315"/>
    <x v="180"/>
    <x v="125"/>
    <x v="69"/>
    <x v="106"/>
    <x v="624"/>
    <m/>
    <m/>
    <m/>
    <m/>
    <m/>
    <m/>
  </r>
  <r>
    <s v="Sam &amp; Max: Beyond Time and Space"/>
    <x v="0"/>
    <n v="2010"/>
    <x v="4876"/>
    <x v="28"/>
    <s v="Jun"/>
    <x v="10"/>
    <x v="10"/>
    <x v="268"/>
    <x v="125"/>
    <x v="58"/>
    <x v="106"/>
    <x v="624"/>
    <m/>
    <m/>
    <m/>
    <m/>
    <m/>
    <m/>
  </r>
  <r>
    <s v="The Idolm@ster: Dearly Stars"/>
    <x v="3"/>
    <n v="2009"/>
    <x v="8154"/>
    <x v="22"/>
    <s v="Oct"/>
    <x v="10"/>
    <x v="25"/>
    <x v="180"/>
    <x v="125"/>
    <x v="69"/>
    <x v="106"/>
    <x v="624"/>
    <m/>
    <m/>
    <m/>
    <m/>
    <m/>
    <m/>
  </r>
  <r>
    <s v="Shiren the Wanderer 5 Plus: Fortune Tower and the Dice of Fate"/>
    <x v="22"/>
    <n v="2015"/>
    <x v="8155"/>
    <x v="28"/>
    <s v="Jul"/>
    <x v="8"/>
    <x v="389"/>
    <x v="365"/>
    <x v="125"/>
    <x v="57"/>
    <x v="106"/>
    <x v="624"/>
    <m/>
    <m/>
    <m/>
    <m/>
    <m/>
    <m/>
  </r>
  <r>
    <s v="Over the Hedge: Hammy Goes Nuts!"/>
    <x v="16"/>
    <n v="2006"/>
    <x v="7639"/>
    <x v="5"/>
    <s v="Aug"/>
    <x v="1"/>
    <x v="4"/>
    <x v="268"/>
    <x v="125"/>
    <x v="58"/>
    <x v="106"/>
    <x v="624"/>
    <n v="58"/>
    <n v="7"/>
    <s v="tbd"/>
    <m/>
    <s v="Amaze Entertainment"/>
    <s v="E"/>
  </r>
  <r>
    <s v="R.B.I. Baseball 2016"/>
    <x v="17"/>
    <n v="2016"/>
    <x v="8156"/>
    <x v="25"/>
    <s v="Jul"/>
    <x v="0"/>
    <x v="440"/>
    <x v="268"/>
    <x v="125"/>
    <x v="58"/>
    <x v="145"/>
    <x v="624"/>
    <m/>
    <m/>
    <m/>
    <m/>
    <m/>
    <m/>
  </r>
  <r>
    <s v="Bakemonogatari Portable"/>
    <x v="16"/>
    <n v="2012"/>
    <x v="8157"/>
    <x v="29"/>
    <s v="Jan"/>
    <x v="8"/>
    <x v="25"/>
    <x v="180"/>
    <x v="125"/>
    <x v="69"/>
    <x v="106"/>
    <x v="624"/>
    <m/>
    <m/>
    <m/>
    <m/>
    <m/>
    <m/>
  </r>
  <r>
    <s v="Jenga World Tour"/>
    <x v="0"/>
    <n v="2007"/>
    <x v="8158"/>
    <x v="6"/>
    <s v="Aug"/>
    <x v="5"/>
    <x v="10"/>
    <x v="268"/>
    <x v="125"/>
    <x v="58"/>
    <x v="106"/>
    <x v="624"/>
    <n v="26"/>
    <n v="14"/>
    <n v="2.8"/>
    <n v="11"/>
    <s v="Atomic Planet Entertainment"/>
    <s v="E"/>
  </r>
  <r>
    <s v="Prism: Light the Way"/>
    <x v="3"/>
    <n v="2007"/>
    <x v="792"/>
    <x v="6"/>
    <s v="Aug"/>
    <x v="4"/>
    <x v="21"/>
    <x v="268"/>
    <x v="125"/>
    <x v="58"/>
    <x v="106"/>
    <x v="624"/>
    <n v="73"/>
    <n v="21"/>
    <s v="tbd"/>
    <m/>
    <s v="Game Sauce"/>
    <s v="E"/>
  </r>
  <r>
    <s v="Tenchu: Dark Secret"/>
    <x v="3"/>
    <n v="2006"/>
    <x v="8159"/>
    <x v="8"/>
    <s v="Jun"/>
    <x v="8"/>
    <x v="227"/>
    <x v="396"/>
    <x v="125"/>
    <x v="62"/>
    <x v="106"/>
    <x v="624"/>
    <n v="37"/>
    <n v="10"/>
    <n v="5.0999999999999996"/>
    <n v="7"/>
    <s v="From Software"/>
    <s v="T"/>
  </r>
  <r>
    <s v="Tabi no Yubisashi Kaiwachou DS: DS Series 2 Chuugoku"/>
    <x v="3"/>
    <n v="2006"/>
    <x v="6009"/>
    <x v="26"/>
    <s v="May"/>
    <x v="5"/>
    <x v="0"/>
    <x v="180"/>
    <x v="125"/>
    <x v="69"/>
    <x v="106"/>
    <x v="624"/>
    <m/>
    <m/>
    <m/>
    <m/>
    <m/>
    <m/>
  </r>
  <r>
    <s v="Shrek Super Party"/>
    <x v="19"/>
    <n v="2003"/>
    <x v="8160"/>
    <x v="15"/>
    <s v="Dec"/>
    <x v="5"/>
    <x v="71"/>
    <x v="393"/>
    <x v="45"/>
    <x v="58"/>
    <x v="106"/>
    <x v="624"/>
    <n v="40"/>
    <n v="6"/>
    <n v="7.3"/>
    <n v="7"/>
    <s v="Mass Media"/>
    <s v="E"/>
  </r>
  <r>
    <s v="Monster 4x4: Masters of Metal"/>
    <x v="19"/>
    <n v="2003"/>
    <x v="8161"/>
    <x v="23"/>
    <s v="Dec"/>
    <x v="2"/>
    <x v="5"/>
    <x v="393"/>
    <x v="45"/>
    <x v="58"/>
    <x v="106"/>
    <x v="624"/>
    <n v="49"/>
    <n v="11"/>
    <s v="tbd"/>
    <m/>
    <s v="Ubisoft"/>
    <s v="E"/>
  </r>
  <r>
    <s v="Bakusou Kyoudai Let's &amp; Go!! Eternal Wings"/>
    <x v="12"/>
    <n v="1998"/>
    <x v="8162"/>
    <x v="31"/>
    <s v="May"/>
    <x v="2"/>
    <x v="163"/>
    <x v="180"/>
    <x v="125"/>
    <x v="69"/>
    <x v="106"/>
    <x v="624"/>
    <m/>
    <m/>
    <m/>
    <m/>
    <m/>
    <m/>
  </r>
  <r>
    <s v="Imagine: Artist"/>
    <x v="3"/>
    <n v="2009"/>
    <x v="4677"/>
    <x v="3"/>
    <s v="Mar"/>
    <x v="5"/>
    <x v="5"/>
    <x v="268"/>
    <x v="125"/>
    <x v="58"/>
    <x v="106"/>
    <x v="624"/>
    <m/>
    <m/>
    <s v="tbd"/>
    <m/>
    <s v="Ubisoft"/>
    <s v="E"/>
  </r>
  <r>
    <s v="Top Spin 2"/>
    <x v="3"/>
    <n v="2006"/>
    <x v="681"/>
    <x v="29"/>
    <s v="Apr"/>
    <x v="0"/>
    <x v="2"/>
    <x v="268"/>
    <x v="125"/>
    <x v="58"/>
    <x v="106"/>
    <x v="624"/>
    <n v="51"/>
    <n v="8"/>
    <s v="tbd"/>
    <m/>
    <s v="Indie Built"/>
    <s v="E"/>
  </r>
  <r>
    <s v="Keroro Gunsou: Enshuu da Yo! Zenin Shuugou Part 2"/>
    <x v="3"/>
    <n v="2007"/>
    <x v="2588"/>
    <x v="27"/>
    <s v="Jun"/>
    <x v="8"/>
    <x v="25"/>
    <x v="180"/>
    <x v="125"/>
    <x v="69"/>
    <x v="106"/>
    <x v="624"/>
    <m/>
    <m/>
    <m/>
    <m/>
    <m/>
    <m/>
  </r>
  <r>
    <s v="NHL Blades of Steel '99"/>
    <x v="11"/>
    <n v="1999"/>
    <x v="7247"/>
    <x v="31"/>
    <s v="Sep"/>
    <x v="0"/>
    <x v="14"/>
    <x v="268"/>
    <x v="125"/>
    <x v="58"/>
    <x v="106"/>
    <x v="624"/>
    <m/>
    <m/>
    <m/>
    <m/>
    <m/>
    <m/>
  </r>
  <r>
    <s v="Downtown no Gaki no Tsukai Yaarahen de!! Zettai ni Tsukamatte Haikenai Gasu Kurobikari Land"/>
    <x v="10"/>
    <n v="2015"/>
    <x v="629"/>
    <x v="20"/>
    <s v="Apr"/>
    <x v="8"/>
    <x v="79"/>
    <x v="180"/>
    <x v="125"/>
    <x v="69"/>
    <x v="106"/>
    <x v="624"/>
    <m/>
    <m/>
    <m/>
    <m/>
    <m/>
    <m/>
  </r>
  <r>
    <s v="Super Heroine Chronicle"/>
    <x v="22"/>
    <n v="2014"/>
    <x v="8163"/>
    <x v="0"/>
    <s v="May"/>
    <x v="3"/>
    <x v="25"/>
    <x v="180"/>
    <x v="125"/>
    <x v="69"/>
    <x v="106"/>
    <x v="624"/>
    <m/>
    <m/>
    <m/>
    <m/>
    <m/>
    <m/>
  </r>
  <r>
    <s v="Second Sight"/>
    <x v="19"/>
    <n v="2004"/>
    <x v="8164"/>
    <x v="24"/>
    <s v="Sep"/>
    <x v="10"/>
    <x v="34"/>
    <x v="393"/>
    <x v="45"/>
    <x v="58"/>
    <x v="106"/>
    <x v="624"/>
    <n v="77"/>
    <n v="34"/>
    <n v="8.5"/>
    <n v="13"/>
    <s v="Free Radical Design"/>
    <s v="T"/>
  </r>
  <r>
    <s v="Philosoma"/>
    <x v="12"/>
    <n v="1995"/>
    <x v="5929"/>
    <x v="16"/>
    <s v="Apr"/>
    <x v="6"/>
    <x v="3"/>
    <x v="396"/>
    <x v="287"/>
    <x v="58"/>
    <x v="106"/>
    <x v="624"/>
    <m/>
    <m/>
    <m/>
    <m/>
    <m/>
    <m/>
  </r>
  <r>
    <s v="Virtua Fighter CG Portrait Series Vol.5: Wolf Hawkfield"/>
    <x v="23"/>
    <n v="1995"/>
    <x v="8165"/>
    <x v="33"/>
    <s v="Oct"/>
    <x v="5"/>
    <x v="8"/>
    <x v="180"/>
    <x v="125"/>
    <x v="69"/>
    <x v="106"/>
    <x v="624"/>
    <m/>
    <m/>
    <m/>
    <m/>
    <m/>
    <m/>
  </r>
  <r>
    <s v="Puyo Pop"/>
    <x v="8"/>
    <n v="2001"/>
    <x v="4871"/>
    <x v="26"/>
    <s v="Jul"/>
    <x v="4"/>
    <x v="8"/>
    <x v="393"/>
    <x v="45"/>
    <x v="58"/>
    <x v="106"/>
    <x v="624"/>
    <n v="84"/>
    <n v="14"/>
    <s v="tbd"/>
    <m/>
    <s v="Sonic Team"/>
    <s v="E"/>
  </r>
  <r>
    <s v="Marriage Royale: Prism Story"/>
    <x v="16"/>
    <n v="2010"/>
    <x v="3418"/>
    <x v="22"/>
    <s v="Jul"/>
    <x v="10"/>
    <x v="430"/>
    <x v="180"/>
    <x v="125"/>
    <x v="69"/>
    <x v="106"/>
    <x v="624"/>
    <m/>
    <m/>
    <m/>
    <m/>
    <m/>
    <m/>
  </r>
  <r>
    <s v="Kamiwaza"/>
    <x v="6"/>
    <n v="2006"/>
    <x v="8166"/>
    <x v="1"/>
    <s v="Jan"/>
    <x v="8"/>
    <x v="307"/>
    <x v="180"/>
    <x v="125"/>
    <x v="69"/>
    <x v="106"/>
    <x v="624"/>
    <m/>
    <m/>
    <m/>
    <m/>
    <m/>
    <m/>
  </r>
  <r>
    <s v="SpongeBob SquarePants: Plankton's Robotic Revenge"/>
    <x v="18"/>
    <n v="2013"/>
    <x v="8167"/>
    <x v="34"/>
    <s v="Jan"/>
    <x v="6"/>
    <x v="4"/>
    <x v="180"/>
    <x v="300"/>
    <x v="58"/>
    <x v="106"/>
    <x v="624"/>
    <m/>
    <m/>
    <n v="6.2"/>
    <n v="18"/>
    <s v="Behaviour Interactive"/>
    <s v="E10+"/>
  </r>
  <r>
    <s v="Arcana Heart 3"/>
    <x v="4"/>
    <n v="2011"/>
    <x v="8168"/>
    <x v="16"/>
    <s v="Dec"/>
    <x v="9"/>
    <x v="148"/>
    <x v="180"/>
    <x v="287"/>
    <x v="64"/>
    <x v="106"/>
    <x v="624"/>
    <n v="68"/>
    <n v="13"/>
    <m/>
    <m/>
    <s v="Examu"/>
    <s v="T"/>
  </r>
  <r>
    <s v="Rave Master"/>
    <x v="19"/>
    <n v="2002"/>
    <x v="3041"/>
    <x v="4"/>
    <s v="Jan"/>
    <x v="9"/>
    <x v="14"/>
    <x v="180"/>
    <x v="125"/>
    <x v="69"/>
    <x v="106"/>
    <x v="624"/>
    <n v="60"/>
    <n v="15"/>
    <n v="6.3"/>
    <n v="4"/>
    <s v="Konami"/>
    <s v="T"/>
  </r>
  <r>
    <s v="Bejeweled Twist"/>
    <x v="14"/>
    <n v="2008"/>
    <x v="3882"/>
    <x v="15"/>
    <s v="Jun"/>
    <x v="4"/>
    <x v="209"/>
    <x v="365"/>
    <x v="203"/>
    <x v="58"/>
    <x v="145"/>
    <x v="624"/>
    <n v="78"/>
    <n v="12"/>
    <n v="7.3"/>
    <n v="11"/>
    <s v="PopCap"/>
    <s v="E"/>
  </r>
  <r>
    <s v="Kinnikuman Muscle Grand Prix Max"/>
    <x v="6"/>
    <n v="2006"/>
    <x v="4896"/>
    <x v="20"/>
    <s v="Apr"/>
    <x v="9"/>
    <x v="14"/>
    <x v="180"/>
    <x v="125"/>
    <x v="69"/>
    <x v="106"/>
    <x v="624"/>
    <m/>
    <m/>
    <m/>
    <m/>
    <m/>
    <m/>
  </r>
  <r>
    <s v="Suzuki Super-Bikes II: Riding Challenge"/>
    <x v="3"/>
    <n v="2008"/>
    <x v="5068"/>
    <x v="19"/>
    <s v="Sep"/>
    <x v="2"/>
    <x v="351"/>
    <x v="268"/>
    <x v="125"/>
    <x v="58"/>
    <x v="106"/>
    <x v="624"/>
    <m/>
    <m/>
    <s v="tbd"/>
    <m/>
    <s v="Kuju Entertainment"/>
    <s v="E"/>
  </r>
  <r>
    <s v="GRID"/>
    <x v="3"/>
    <s v="N/A"/>
    <x v="8169"/>
    <x v="22"/>
    <s v="Apr"/>
    <x v="2"/>
    <x v="34"/>
    <x v="393"/>
    <x v="125"/>
    <x v="58"/>
    <x v="106"/>
    <x v="624"/>
    <n v="79"/>
    <n v="19"/>
    <n v="8.1"/>
    <n v="15"/>
    <s v="Firebrand Games"/>
    <s v="E"/>
  </r>
  <r>
    <s v="Steins;Gate 0"/>
    <x v="9"/>
    <n v="2015"/>
    <x v="8170"/>
    <x v="12"/>
    <s v="Apr"/>
    <x v="10"/>
    <x v="148"/>
    <x v="180"/>
    <x v="125"/>
    <x v="69"/>
    <x v="106"/>
    <x v="624"/>
    <n v="81"/>
    <n v="17"/>
    <n v="8.3000000000000007"/>
    <n v="29"/>
    <s v="5pb"/>
    <s v="M"/>
  </r>
  <r>
    <s v="Ivy the Kiwi?"/>
    <x v="3"/>
    <n v="2010"/>
    <x v="436"/>
    <x v="32"/>
    <s v="Dec"/>
    <x v="4"/>
    <x v="70"/>
    <x v="393"/>
    <x v="125"/>
    <x v="58"/>
    <x v="106"/>
    <x v="624"/>
    <n v="69"/>
    <n v="20"/>
    <n v="6.3"/>
    <n v="4"/>
    <s v="Prope"/>
    <s v="E"/>
  </r>
  <r>
    <s v="Jim Henson's Muppets in Spy Muppets: License to Croak"/>
    <x v="8"/>
    <n v="2003"/>
    <x v="2513"/>
    <x v="4"/>
    <s v="Apr"/>
    <x v="8"/>
    <x v="71"/>
    <x v="393"/>
    <x v="45"/>
    <x v="58"/>
    <x v="106"/>
    <x v="624"/>
    <m/>
    <m/>
    <m/>
    <m/>
    <m/>
    <m/>
  </r>
  <r>
    <s v="Medal of Honor: European Assault (weekly JP sales)"/>
    <x v="6"/>
    <n v="2005"/>
    <x v="8171"/>
    <x v="20"/>
    <s v="Feb"/>
    <x v="6"/>
    <x v="7"/>
    <x v="180"/>
    <x v="125"/>
    <x v="69"/>
    <x v="106"/>
    <x v="624"/>
    <m/>
    <m/>
    <m/>
    <m/>
    <m/>
    <m/>
  </r>
  <r>
    <s v="Hail to the Chimp"/>
    <x v="5"/>
    <n v="2008"/>
    <x v="570"/>
    <x v="16"/>
    <s v="Feb"/>
    <x v="5"/>
    <x v="411"/>
    <x v="268"/>
    <x v="125"/>
    <x v="58"/>
    <x v="106"/>
    <x v="624"/>
    <n v="51"/>
    <n v="19"/>
    <n v="4.5"/>
    <n v="4"/>
    <s v="Wideload Games Inc."/>
    <s v="T"/>
  </r>
  <r>
    <s v="Alias"/>
    <x v="13"/>
    <n v="2004"/>
    <x v="8172"/>
    <x v="9"/>
    <s v="Feb"/>
    <x v="8"/>
    <x v="30"/>
    <x v="393"/>
    <x v="45"/>
    <x v="58"/>
    <x v="106"/>
    <x v="624"/>
    <n v="64"/>
    <n v="37"/>
    <n v="6"/>
    <n v="4"/>
    <s v="Acclaim Studios Cheltenham"/>
    <s v="T"/>
  </r>
  <r>
    <s v="Super Robot Taisen Neo"/>
    <x v="0"/>
    <n v="2009"/>
    <x v="5722"/>
    <x v="14"/>
    <s v="Jan"/>
    <x v="11"/>
    <x v="25"/>
    <x v="180"/>
    <x v="125"/>
    <x v="69"/>
    <x v="106"/>
    <x v="624"/>
    <m/>
    <m/>
    <m/>
    <m/>
    <m/>
    <m/>
  </r>
  <r>
    <s v="ESPN International Winter Sports 2002"/>
    <x v="19"/>
    <n v="2002"/>
    <x v="8173"/>
    <x v="5"/>
    <s v="Jul"/>
    <x v="0"/>
    <x v="14"/>
    <x v="393"/>
    <x v="45"/>
    <x v="58"/>
    <x v="106"/>
    <x v="624"/>
    <n v="62"/>
    <n v="6"/>
    <s v="tbd"/>
    <m/>
    <s v="KCEO"/>
    <s v="E"/>
  </r>
  <r>
    <s v="Dual Heroes"/>
    <x v="11"/>
    <n v="1997"/>
    <x v="6504"/>
    <x v="31"/>
    <s v="Oct"/>
    <x v="9"/>
    <x v="68"/>
    <x v="393"/>
    <x v="45"/>
    <x v="58"/>
    <x v="106"/>
    <x v="624"/>
    <m/>
    <m/>
    <m/>
    <m/>
    <m/>
    <m/>
  </r>
  <r>
    <s v="Fighter Destiny 2"/>
    <x v="11"/>
    <n v="1999"/>
    <x v="8174"/>
    <x v="29"/>
    <s v="Dec"/>
    <x v="9"/>
    <x v="156"/>
    <x v="393"/>
    <x v="45"/>
    <x v="58"/>
    <x v="106"/>
    <x v="624"/>
    <m/>
    <m/>
    <m/>
    <m/>
    <m/>
    <m/>
  </r>
  <r>
    <s v="Hercules: The Legendary Journeys"/>
    <x v="11"/>
    <n v="2000"/>
    <x v="3047"/>
    <x v="30"/>
    <s v="Feb"/>
    <x v="3"/>
    <x v="103"/>
    <x v="393"/>
    <x v="45"/>
    <x v="58"/>
    <x v="106"/>
    <x v="624"/>
    <m/>
    <m/>
    <m/>
    <m/>
    <m/>
    <m/>
  </r>
  <r>
    <s v="Chameleon Twist 2"/>
    <x v="11"/>
    <n v="1998"/>
    <x v="7582"/>
    <x v="6"/>
    <s v="Jun"/>
    <x v="1"/>
    <x v="52"/>
    <x v="393"/>
    <x v="45"/>
    <x v="58"/>
    <x v="106"/>
    <x v="624"/>
    <m/>
    <m/>
    <m/>
    <m/>
    <m/>
    <m/>
  </r>
  <r>
    <s v="OutRun 2006: Coast 2 Coast"/>
    <x v="6"/>
    <n v="2006"/>
    <x v="3064"/>
    <x v="6"/>
    <s v="Sep"/>
    <x v="2"/>
    <x v="8"/>
    <x v="324"/>
    <x v="45"/>
    <x v="62"/>
    <x v="106"/>
    <x v="624"/>
    <n v="81"/>
    <n v="42"/>
    <n v="8.8000000000000007"/>
    <n v="17"/>
    <s v="Sumo Digital"/>
    <s v="E"/>
  </r>
  <r>
    <s v="Blues Brothers 2000"/>
    <x v="11"/>
    <n v="2000"/>
    <x v="8175"/>
    <x v="2"/>
    <s v="Jun"/>
    <x v="1"/>
    <x v="17"/>
    <x v="393"/>
    <x v="45"/>
    <x v="58"/>
    <x v="106"/>
    <x v="624"/>
    <m/>
    <m/>
    <m/>
    <m/>
    <m/>
    <m/>
  </r>
  <r>
    <s v="Metal Max 2 Reloaded"/>
    <x v="3"/>
    <n v="2011"/>
    <x v="8176"/>
    <x v="20"/>
    <s v="Mar"/>
    <x v="3"/>
    <x v="53"/>
    <x v="180"/>
    <x v="125"/>
    <x v="69"/>
    <x v="106"/>
    <x v="624"/>
    <m/>
    <m/>
    <m/>
    <m/>
    <m/>
    <m/>
  </r>
  <r>
    <s v="Jewel Master: Cradle of Persia"/>
    <x v="3"/>
    <n v="2012"/>
    <x v="4026"/>
    <x v="32"/>
    <s v="Jan"/>
    <x v="4"/>
    <x v="70"/>
    <x v="180"/>
    <x v="203"/>
    <x v="58"/>
    <x v="145"/>
    <x v="624"/>
    <m/>
    <m/>
    <s v="tbd"/>
    <m/>
    <s v="Rising Star Games"/>
    <s v="E"/>
  </r>
  <r>
    <s v="All Star Tennis 99"/>
    <x v="11"/>
    <n v="1999"/>
    <x v="8177"/>
    <x v="17"/>
    <s v="Jan"/>
    <x v="0"/>
    <x v="5"/>
    <x v="393"/>
    <x v="45"/>
    <x v="58"/>
    <x v="106"/>
    <x v="624"/>
    <m/>
    <m/>
    <m/>
    <m/>
    <m/>
    <m/>
  </r>
  <r>
    <s v="Nounai Aeshe: IQ Suppli DS 2 - Sukkiri King Ketteisen"/>
    <x v="3"/>
    <n v="2007"/>
    <x v="7316"/>
    <x v="7"/>
    <s v="Oct"/>
    <x v="5"/>
    <x v="130"/>
    <x v="180"/>
    <x v="125"/>
    <x v="69"/>
    <x v="106"/>
    <x v="624"/>
    <m/>
    <m/>
    <m/>
    <m/>
    <m/>
    <m/>
  </r>
  <r>
    <s v="Winning Post World"/>
    <x v="5"/>
    <n v="2009"/>
    <x v="8178"/>
    <x v="5"/>
    <s v="Jul"/>
    <x v="0"/>
    <x v="48"/>
    <x v="180"/>
    <x v="125"/>
    <x v="69"/>
    <x v="106"/>
    <x v="624"/>
    <m/>
    <m/>
    <m/>
    <m/>
    <m/>
    <m/>
  </r>
  <r>
    <s v="PachiPara 14: Fuu to Kumo to Super Umi in Okinawa"/>
    <x v="6"/>
    <n v="2007"/>
    <x v="4920"/>
    <x v="14"/>
    <s v="Nov"/>
    <x v="5"/>
    <x v="392"/>
    <x v="180"/>
    <x v="125"/>
    <x v="69"/>
    <x v="106"/>
    <x v="624"/>
    <m/>
    <m/>
    <m/>
    <m/>
    <m/>
    <m/>
  </r>
  <r>
    <s v="Arx Fatalis"/>
    <x v="13"/>
    <n v="2003"/>
    <x v="3784"/>
    <x v="19"/>
    <s v="Sep"/>
    <x v="3"/>
    <x v="51"/>
    <x v="393"/>
    <x v="45"/>
    <x v="58"/>
    <x v="106"/>
    <x v="624"/>
    <n v="71"/>
    <n v="31"/>
    <n v="8.1999999999999993"/>
    <n v="6"/>
    <s v="Arkane Studios"/>
    <s v="M"/>
  </r>
  <r>
    <s v="Mega Minis Volume 3"/>
    <x v="16"/>
    <n v="2011"/>
    <x v="5151"/>
    <x v="29"/>
    <s v="Jan"/>
    <x v="5"/>
    <x v="3"/>
    <x v="180"/>
    <x v="203"/>
    <x v="58"/>
    <x v="145"/>
    <x v="624"/>
    <m/>
    <m/>
    <m/>
    <m/>
    <m/>
    <m/>
  </r>
  <r>
    <s v="Slam Dunk SD Heat Up!!"/>
    <x v="7"/>
    <n v="1995"/>
    <x v="4416"/>
    <x v="18"/>
    <s v="Nov"/>
    <x v="0"/>
    <x v="25"/>
    <x v="180"/>
    <x v="125"/>
    <x v="69"/>
    <x v="106"/>
    <x v="624"/>
    <m/>
    <m/>
    <m/>
    <m/>
    <m/>
    <m/>
  </r>
  <r>
    <s v="The Mysterious Case of Dr. Jekyll and Mr. Hyde"/>
    <x v="3"/>
    <n v="2010"/>
    <x v="4121"/>
    <x v="5"/>
    <s v="Jan"/>
    <x v="10"/>
    <x v="347"/>
    <x v="324"/>
    <x v="287"/>
    <x v="58"/>
    <x v="106"/>
    <x v="624"/>
    <m/>
    <m/>
    <m/>
    <m/>
    <m/>
    <m/>
  </r>
  <r>
    <s v="Dead in the Water"/>
    <x v="12"/>
    <n v="1999"/>
    <x v="2220"/>
    <x v="20"/>
    <s v="Feb"/>
    <x v="8"/>
    <x v="72"/>
    <x v="396"/>
    <x v="287"/>
    <x v="58"/>
    <x v="106"/>
    <x v="624"/>
    <m/>
    <m/>
    <m/>
    <m/>
    <m/>
    <m/>
  </r>
  <r>
    <s v="Winning Post 7 2013"/>
    <x v="5"/>
    <n v="2013"/>
    <x v="4922"/>
    <x v="28"/>
    <s v="Aug"/>
    <x v="0"/>
    <x v="48"/>
    <x v="180"/>
    <x v="125"/>
    <x v="69"/>
    <x v="106"/>
    <x v="624"/>
    <m/>
    <m/>
    <m/>
    <m/>
    <m/>
    <m/>
  </r>
  <r>
    <s v="Ride"/>
    <x v="5"/>
    <n v="2015"/>
    <x v="2346"/>
    <x v="32"/>
    <s v="Dec"/>
    <x v="2"/>
    <x v="255"/>
    <x v="180"/>
    <x v="298"/>
    <x v="62"/>
    <x v="145"/>
    <x v="624"/>
    <m/>
    <m/>
    <n v="4.8"/>
    <n v="4"/>
    <s v="Milestone S.r.l"/>
    <m/>
  </r>
  <r>
    <s v="Detective Conan: Prelude from the Past"/>
    <x v="3"/>
    <n v="2012"/>
    <x v="1608"/>
    <x v="29"/>
    <s v="Apr"/>
    <x v="8"/>
    <x v="25"/>
    <x v="180"/>
    <x v="125"/>
    <x v="69"/>
    <x v="106"/>
    <x v="624"/>
    <m/>
    <m/>
    <m/>
    <m/>
    <m/>
    <m/>
  </r>
  <r>
    <s v="Dr. Seuss: Green Eggs and Ham"/>
    <x v="8"/>
    <n v="2003"/>
    <x v="4834"/>
    <x v="8"/>
    <s v="Jun"/>
    <x v="8"/>
    <x v="213"/>
    <x v="393"/>
    <x v="45"/>
    <x v="58"/>
    <x v="106"/>
    <x v="624"/>
    <m/>
    <m/>
    <n v="9"/>
    <n v="21"/>
    <s v="Handheld Games"/>
    <s v="E"/>
  </r>
  <r>
    <s v="Zumba Fitness Core"/>
    <x v="4"/>
    <n v="2012"/>
    <x v="6634"/>
    <x v="10"/>
    <s v="Aug"/>
    <x v="5"/>
    <x v="11"/>
    <x v="180"/>
    <x v="300"/>
    <x v="58"/>
    <x v="106"/>
    <x v="624"/>
    <n v="77"/>
    <n v="6"/>
    <n v="6.7"/>
    <n v="6"/>
    <s v="Zoe Mode"/>
    <s v="E10+"/>
  </r>
  <r>
    <s v="Atelier Rorona: Alchemist of Arland"/>
    <x v="22"/>
    <n v="2013"/>
    <x v="6351"/>
    <x v="7"/>
    <s v="Nov"/>
    <x v="3"/>
    <x v="131"/>
    <x v="180"/>
    <x v="125"/>
    <x v="69"/>
    <x v="106"/>
    <x v="624"/>
    <m/>
    <m/>
    <m/>
    <m/>
    <m/>
    <m/>
  </r>
  <r>
    <s v="Guilty Gear Dust Strikers"/>
    <x v="3"/>
    <n v="2006"/>
    <x v="8079"/>
    <x v="19"/>
    <s v="Apr"/>
    <x v="9"/>
    <x v="35"/>
    <x v="268"/>
    <x v="125"/>
    <x v="58"/>
    <x v="106"/>
    <x v="624"/>
    <n v="60"/>
    <n v="25"/>
    <n v="5.8"/>
    <n v="9"/>
    <s v="Arc System Works"/>
    <s v="T"/>
  </r>
  <r>
    <s v="Dark Summit"/>
    <x v="19"/>
    <n v="2002"/>
    <x v="6651"/>
    <x v="32"/>
    <s v="Feb"/>
    <x v="0"/>
    <x v="28"/>
    <x v="393"/>
    <x v="45"/>
    <x v="58"/>
    <x v="106"/>
    <x v="624"/>
    <n v="68"/>
    <n v="16"/>
    <n v="4.5"/>
    <n v="4"/>
    <s v="Radical Entertainment"/>
    <s v="T"/>
  </r>
  <r>
    <s v="Orcs &amp; Elves"/>
    <x v="3"/>
    <n v="2007"/>
    <x v="5926"/>
    <x v="25"/>
    <s v="Mar"/>
    <x v="3"/>
    <x v="7"/>
    <x v="268"/>
    <x v="125"/>
    <x v="58"/>
    <x v="106"/>
    <x v="624"/>
    <m/>
    <m/>
    <m/>
    <m/>
    <m/>
    <m/>
  </r>
  <r>
    <s v="Odoru Daisousasen The Game: Sensuikan ni Sennyuu Seyo!"/>
    <x v="3"/>
    <n v="2010"/>
    <x v="6684"/>
    <x v="2"/>
    <s v="Jun"/>
    <x v="10"/>
    <x v="25"/>
    <x v="180"/>
    <x v="125"/>
    <x v="69"/>
    <x v="106"/>
    <x v="624"/>
    <m/>
    <m/>
    <m/>
    <m/>
    <m/>
    <m/>
  </r>
  <r>
    <s v="Turbo Turtle Adventure"/>
    <x v="8"/>
    <n v="2002"/>
    <x v="8179"/>
    <x v="21"/>
    <s v="Sep"/>
    <x v="4"/>
    <x v="35"/>
    <x v="393"/>
    <x v="45"/>
    <x v="58"/>
    <x v="106"/>
    <x v="624"/>
    <n v="70"/>
    <n v="8"/>
    <s v="tbd"/>
    <m/>
    <s v="Iridon Interactive AB"/>
    <s v="E"/>
  </r>
  <r>
    <s v="Sengoku Basara 4: Sumeragi"/>
    <x v="9"/>
    <n v="2015"/>
    <x v="4913"/>
    <x v="0"/>
    <s v="May"/>
    <x v="8"/>
    <x v="12"/>
    <x v="180"/>
    <x v="125"/>
    <x v="69"/>
    <x v="106"/>
    <x v="624"/>
    <m/>
    <m/>
    <m/>
    <m/>
    <m/>
    <m/>
  </r>
  <r>
    <s v="TrackMania Turbo: Build to Race"/>
    <x v="3"/>
    <n v="2010"/>
    <x v="6567"/>
    <x v="2"/>
    <s v="Apr"/>
    <x v="2"/>
    <x v="5"/>
    <x v="324"/>
    <x v="287"/>
    <x v="58"/>
    <x v="106"/>
    <x v="624"/>
    <m/>
    <m/>
    <m/>
    <m/>
    <m/>
    <m/>
  </r>
  <r>
    <s v="Shinseiki Evangelion 2: Tsukurareshi Sekai - Another Cases"/>
    <x v="16"/>
    <n v="2006"/>
    <x v="8180"/>
    <x v="18"/>
    <s v="Jul"/>
    <x v="10"/>
    <x v="25"/>
    <x v="180"/>
    <x v="125"/>
    <x v="69"/>
    <x v="106"/>
    <x v="624"/>
    <m/>
    <m/>
    <m/>
    <m/>
    <m/>
    <m/>
  </r>
  <r>
    <s v="Hisshou 777 Fighter: Pachi Slot Eiyu Densetsu"/>
    <x v="7"/>
    <n v="1994"/>
    <x v="8181"/>
    <x v="11"/>
    <s v="Sep"/>
    <x v="5"/>
    <x v="441"/>
    <x v="180"/>
    <x v="125"/>
    <x v="69"/>
    <x v="106"/>
    <x v="624"/>
    <m/>
    <m/>
    <m/>
    <m/>
    <m/>
    <m/>
  </r>
  <r>
    <s v="Kamen Rider: Battride War Genesis"/>
    <x v="22"/>
    <n v="2016"/>
    <x v="8182"/>
    <x v="4"/>
    <s v="Jul"/>
    <x v="8"/>
    <x v="25"/>
    <x v="180"/>
    <x v="125"/>
    <x v="69"/>
    <x v="106"/>
    <x v="624"/>
    <m/>
    <m/>
    <m/>
    <m/>
    <m/>
    <m/>
  </r>
  <r>
    <s v="Corpse Party: Blood Covered - Repeated Fear"/>
    <x v="16"/>
    <n v="2010"/>
    <x v="8183"/>
    <x v="2"/>
    <s v="Jun"/>
    <x v="10"/>
    <x v="357"/>
    <x v="180"/>
    <x v="125"/>
    <x v="69"/>
    <x v="106"/>
    <x v="624"/>
    <m/>
    <m/>
    <m/>
    <m/>
    <m/>
    <m/>
  </r>
  <r>
    <s v="Star Wars: Republic Commando"/>
    <x v="14"/>
    <n v="2005"/>
    <x v="8184"/>
    <x v="17"/>
    <s v="Aug"/>
    <x v="6"/>
    <x v="18"/>
    <x v="180"/>
    <x v="203"/>
    <x v="58"/>
    <x v="145"/>
    <x v="624"/>
    <n v="78"/>
    <n v="34"/>
    <n v="8.6999999999999993"/>
    <n v="279"/>
    <s v="LucasArts"/>
    <s v="T"/>
  </r>
  <r>
    <s v="Kart Racer"/>
    <x v="0"/>
    <n v="2009"/>
    <x v="7509"/>
    <x v="16"/>
    <s v="Apr"/>
    <x v="2"/>
    <x v="128"/>
    <x v="396"/>
    <x v="45"/>
    <x v="58"/>
    <x v="106"/>
    <x v="624"/>
    <m/>
    <m/>
    <s v="tbd"/>
    <m/>
    <s v="Nordic Games Publishing"/>
    <s v="E"/>
  </r>
  <r>
    <s v="Chronicles of the Sword"/>
    <x v="12"/>
    <n v="1996"/>
    <x v="7119"/>
    <x v="4"/>
    <s v="Nov"/>
    <x v="10"/>
    <x v="85"/>
    <x v="396"/>
    <x v="287"/>
    <x v="58"/>
    <x v="106"/>
    <x v="624"/>
    <m/>
    <m/>
    <m/>
    <m/>
    <m/>
    <m/>
  </r>
  <r>
    <s v="The Lost Vikings"/>
    <x v="8"/>
    <n v="2003"/>
    <x v="260"/>
    <x v="5"/>
    <s v="May"/>
    <x v="4"/>
    <x v="4"/>
    <x v="393"/>
    <x v="45"/>
    <x v="58"/>
    <x v="106"/>
    <x v="624"/>
    <n v="75"/>
    <n v="16"/>
    <n v="9.1"/>
    <n v="15"/>
    <s v="Mass Media"/>
    <s v="E"/>
  </r>
  <r>
    <s v="Keiba Eight Special"/>
    <x v="7"/>
    <n v="1993"/>
    <x v="3141"/>
    <x v="5"/>
    <s v="Dec"/>
    <x v="0"/>
    <x v="442"/>
    <x v="180"/>
    <x v="125"/>
    <x v="69"/>
    <x v="106"/>
    <x v="624"/>
    <m/>
    <m/>
    <m/>
    <m/>
    <m/>
    <m/>
  </r>
  <r>
    <s v="Harukanaru Toki no Naka de 3"/>
    <x v="6"/>
    <n v="2004"/>
    <x v="284"/>
    <x v="34"/>
    <s v="Oct"/>
    <x v="10"/>
    <x v="48"/>
    <x v="180"/>
    <x v="125"/>
    <x v="69"/>
    <x v="106"/>
    <x v="624"/>
    <m/>
    <m/>
    <m/>
    <m/>
    <m/>
    <m/>
  </r>
  <r>
    <s v="Codename: Kids Next Door: Operation V.I.D.E.O.G.A.M.E."/>
    <x v="19"/>
    <n v="2005"/>
    <x v="8185"/>
    <x v="27"/>
    <s v="Jan"/>
    <x v="1"/>
    <x v="63"/>
    <x v="393"/>
    <x v="45"/>
    <x v="58"/>
    <x v="106"/>
    <x v="624"/>
    <n v="58"/>
    <n v="6"/>
    <s v="tbd"/>
    <m/>
    <s v="High Voltage Software"/>
    <s v="E10+"/>
  </r>
  <r>
    <s v="Sherlock Holmes: Crimes &amp; Punishments"/>
    <x v="14"/>
    <n v="2014"/>
    <x v="8186"/>
    <x v="7"/>
    <s v="Dec"/>
    <x v="10"/>
    <x v="82"/>
    <x v="180"/>
    <x v="300"/>
    <x v="58"/>
    <x v="106"/>
    <x v="624"/>
    <m/>
    <m/>
    <m/>
    <m/>
    <m/>
    <m/>
  </r>
  <r>
    <s v="Reel Fishing: The Great Outdoors"/>
    <x v="16"/>
    <n v="2006"/>
    <x v="4222"/>
    <x v="32"/>
    <s v="Jun"/>
    <x v="0"/>
    <x v="77"/>
    <x v="268"/>
    <x v="125"/>
    <x v="58"/>
    <x v="106"/>
    <x v="624"/>
    <m/>
    <m/>
    <s v="tbd"/>
    <m/>
    <s v="Natsume"/>
    <s v="E"/>
  </r>
  <r>
    <s v="Guild 01"/>
    <x v="10"/>
    <n v="2012"/>
    <x v="6074"/>
    <x v="18"/>
    <s v="May"/>
    <x v="8"/>
    <x v="37"/>
    <x v="180"/>
    <x v="125"/>
    <x v="69"/>
    <x v="106"/>
    <x v="624"/>
    <m/>
    <m/>
    <m/>
    <m/>
    <m/>
    <m/>
  </r>
  <r>
    <s v="Tour de France 2011"/>
    <x v="4"/>
    <s v="N/A"/>
    <x v="8187"/>
    <x v="30"/>
    <s v="May"/>
    <x v="2"/>
    <x v="82"/>
    <x v="180"/>
    <x v="203"/>
    <x v="58"/>
    <x v="145"/>
    <x v="624"/>
    <n v="46"/>
    <n v="7"/>
    <n v="7.6"/>
    <n v="5"/>
    <s v="Cyanide"/>
    <m/>
  </r>
  <r>
    <s v="Durarara!! 3-way Standoff"/>
    <x v="16"/>
    <n v="2010"/>
    <x v="3520"/>
    <x v="16"/>
    <s v="Jan"/>
    <x v="10"/>
    <x v="430"/>
    <x v="180"/>
    <x v="125"/>
    <x v="69"/>
    <x v="106"/>
    <x v="624"/>
    <m/>
    <m/>
    <m/>
    <m/>
    <m/>
    <m/>
  </r>
  <r>
    <s v="Ty the Tasmanian Tiger 3: Night of the Quinkan"/>
    <x v="8"/>
    <n v="2005"/>
    <x v="8188"/>
    <x v="14"/>
    <s v="Nov"/>
    <x v="8"/>
    <x v="84"/>
    <x v="393"/>
    <x v="45"/>
    <x v="58"/>
    <x v="106"/>
    <x v="624"/>
    <n v="73"/>
    <n v="6"/>
    <s v="tbd"/>
    <m/>
    <s v="Krome Studios"/>
    <s v="E10+"/>
  </r>
  <r>
    <s v="Tokimeki Memorial Girl's Side 2nd Kiss"/>
    <x v="6"/>
    <n v="2006"/>
    <x v="8189"/>
    <x v="12"/>
    <s v="Mar"/>
    <x v="10"/>
    <x v="14"/>
    <x v="180"/>
    <x v="125"/>
    <x v="69"/>
    <x v="106"/>
    <x v="624"/>
    <m/>
    <m/>
    <m/>
    <m/>
    <m/>
    <m/>
  </r>
  <r>
    <s v="Fushigi no Dungeon: Fuurai no Shiren 3 Portable"/>
    <x v="16"/>
    <n v="2010"/>
    <x v="8190"/>
    <x v="3"/>
    <s v="Apr"/>
    <x v="3"/>
    <x v="130"/>
    <x v="180"/>
    <x v="125"/>
    <x v="69"/>
    <x v="106"/>
    <x v="624"/>
    <m/>
    <m/>
    <m/>
    <m/>
    <m/>
    <m/>
  </r>
  <r>
    <s v="Hokuto no Ken"/>
    <x v="6"/>
    <n v="2007"/>
    <x v="3406"/>
    <x v="34"/>
    <s v="Jun"/>
    <x v="9"/>
    <x v="8"/>
    <x v="180"/>
    <x v="125"/>
    <x v="69"/>
    <x v="106"/>
    <x v="624"/>
    <m/>
    <m/>
    <m/>
    <m/>
    <m/>
    <m/>
  </r>
  <r>
    <s v="Plants vs. Zombies"/>
    <x v="14"/>
    <n v="2009"/>
    <x v="7031"/>
    <x v="30"/>
    <s v="Feb"/>
    <x v="11"/>
    <x v="209"/>
    <x v="180"/>
    <x v="203"/>
    <x v="58"/>
    <x v="145"/>
    <x v="624"/>
    <n v="87"/>
    <n v="41"/>
    <n v="8.9"/>
    <n v="891"/>
    <s v="PopCap"/>
    <s v="E10+"/>
  </r>
  <r>
    <s v="Yu-Gi-Oh! GX: Spirit Caller (Japan Sales)"/>
    <x v="3"/>
    <n v="2006"/>
    <x v="8191"/>
    <x v="30"/>
    <s v="Nov"/>
    <x v="5"/>
    <x v="14"/>
    <x v="180"/>
    <x v="125"/>
    <x v="69"/>
    <x v="106"/>
    <x v="624"/>
    <m/>
    <m/>
    <m/>
    <m/>
    <m/>
    <m/>
  </r>
  <r>
    <s v="Secret Files: Tunguska"/>
    <x v="3"/>
    <n v="2008"/>
    <x v="5602"/>
    <x v="1"/>
    <s v="Jul"/>
    <x v="10"/>
    <x v="41"/>
    <x v="393"/>
    <x v="45"/>
    <x v="58"/>
    <x v="106"/>
    <x v="624"/>
    <n v="71"/>
    <n v="6"/>
    <n v="7.6"/>
    <n v="5"/>
    <s v="10tacle Studios, Fusionsphere Systems"/>
    <s v="T"/>
  </r>
  <r>
    <s v="George of the Jungle and the Search for the Secret"/>
    <x v="3"/>
    <n v="2008"/>
    <x v="8192"/>
    <x v="20"/>
    <s v="Mar"/>
    <x v="1"/>
    <x v="153"/>
    <x v="268"/>
    <x v="125"/>
    <x v="58"/>
    <x v="106"/>
    <x v="624"/>
    <n v="44"/>
    <n v="4"/>
    <m/>
    <m/>
    <s v="Crave"/>
    <s v="E"/>
  </r>
  <r>
    <s v="Stretch Panic"/>
    <x v="6"/>
    <n v="2001"/>
    <x v="1338"/>
    <x v="16"/>
    <s v="Apr"/>
    <x v="1"/>
    <x v="162"/>
    <x v="324"/>
    <x v="287"/>
    <x v="58"/>
    <x v="145"/>
    <x v="624"/>
    <n v="65"/>
    <n v="14"/>
    <n v="7.8"/>
    <n v="4"/>
    <s v="Treasure"/>
    <s v="T"/>
  </r>
  <r>
    <s v="Hotel for Dogs"/>
    <x v="0"/>
    <n v="2009"/>
    <x v="8193"/>
    <x v="23"/>
    <s v="Dec"/>
    <x v="7"/>
    <x v="11"/>
    <x v="393"/>
    <x v="125"/>
    <x v="58"/>
    <x v="106"/>
    <x v="624"/>
    <m/>
    <m/>
    <s v="tbd"/>
    <m/>
    <s v="505 Games"/>
    <s v="E"/>
  </r>
  <r>
    <s v="Microsoft Flight Simulator X Acceleration Expansion Pack"/>
    <x v="14"/>
    <n v="2007"/>
    <x v="1959"/>
    <x v="19"/>
    <s v="Oct"/>
    <x v="7"/>
    <x v="1"/>
    <x v="180"/>
    <x v="203"/>
    <x v="58"/>
    <x v="145"/>
    <x v="624"/>
    <m/>
    <m/>
    <m/>
    <m/>
    <m/>
    <m/>
  </r>
  <r>
    <s v="Chousoku Henkei Gyrozetter: Albatross no Tsubasa"/>
    <x v="10"/>
    <n v="2013"/>
    <x v="5997"/>
    <x v="19"/>
    <s v="Jun"/>
    <x v="3"/>
    <x v="15"/>
    <x v="180"/>
    <x v="125"/>
    <x v="69"/>
    <x v="106"/>
    <x v="624"/>
    <m/>
    <m/>
    <m/>
    <m/>
    <m/>
    <m/>
  </r>
  <r>
    <s v="Blazing Souls: Accelate"/>
    <x v="16"/>
    <n v="2009"/>
    <x v="1824"/>
    <x v="26"/>
    <s v="Nov"/>
    <x v="3"/>
    <x v="323"/>
    <x v="393"/>
    <x v="125"/>
    <x v="62"/>
    <x v="106"/>
    <x v="624"/>
    <m/>
    <m/>
    <n v="7.8"/>
    <n v="17"/>
    <s v="Neverland, Idea Factory"/>
    <s v="T"/>
  </r>
  <r>
    <s v="PQ2: Practical Intelligence Quotient"/>
    <x v="16"/>
    <n v="2006"/>
    <x v="7643"/>
    <x v="20"/>
    <s v="Jun"/>
    <x v="4"/>
    <x v="58"/>
    <x v="393"/>
    <x v="125"/>
    <x v="58"/>
    <x v="106"/>
    <x v="624"/>
    <n v="74"/>
    <n v="19"/>
    <n v="7.8"/>
    <n v="6"/>
    <s v="Now Production"/>
    <s v="E"/>
  </r>
  <r>
    <s v="Baku Baku"/>
    <x v="23"/>
    <n v="1995"/>
    <x v="8194"/>
    <x v="4"/>
    <s v="Nov"/>
    <x v="4"/>
    <x v="8"/>
    <x v="180"/>
    <x v="125"/>
    <x v="69"/>
    <x v="106"/>
    <x v="624"/>
    <m/>
    <m/>
    <m/>
    <m/>
    <m/>
    <m/>
  </r>
  <r>
    <s v="Sword Art Online: Game Director's Edition"/>
    <x v="9"/>
    <n v="2015"/>
    <x v="1368"/>
    <x v="30"/>
    <s v="Apr"/>
    <x v="3"/>
    <x v="25"/>
    <x v="180"/>
    <x v="125"/>
    <x v="69"/>
    <x v="106"/>
    <x v="624"/>
    <m/>
    <m/>
    <m/>
    <m/>
    <m/>
    <m/>
  </r>
  <r>
    <s v="SD Gundam: Over Galaxian"/>
    <x v="12"/>
    <n v="1996"/>
    <x v="8195"/>
    <x v="5"/>
    <s v="Nov"/>
    <x v="6"/>
    <x v="25"/>
    <x v="180"/>
    <x v="125"/>
    <x v="69"/>
    <x v="106"/>
    <x v="624"/>
    <m/>
    <m/>
    <m/>
    <m/>
    <m/>
    <m/>
  </r>
  <r>
    <s v="Metroid Prime: Federation Force"/>
    <x v="10"/>
    <n v="2016"/>
    <x v="7497"/>
    <x v="10"/>
    <s v="Nov"/>
    <x v="8"/>
    <x v="0"/>
    <x v="324"/>
    <x v="45"/>
    <x v="62"/>
    <x v="106"/>
    <x v="624"/>
    <n v="64"/>
    <n v="56"/>
    <n v="5.0999999999999996"/>
    <n v="219"/>
    <s v="Next Level Games, Nintendo"/>
    <s v="T"/>
  </r>
  <r>
    <s v="Rogue Ops"/>
    <x v="19"/>
    <n v="2003"/>
    <x v="5999"/>
    <x v="7"/>
    <s v="Apr"/>
    <x v="8"/>
    <x v="188"/>
    <x v="393"/>
    <x v="45"/>
    <x v="58"/>
    <x v="106"/>
    <x v="624"/>
    <n v="65"/>
    <n v="21"/>
    <s v="tbd"/>
    <m/>
    <s v="Bits Studios"/>
    <s v="M"/>
  </r>
  <r>
    <s v="Smart Kid's Party Fun Pak"/>
    <x v="3"/>
    <n v="2008"/>
    <x v="552"/>
    <x v="12"/>
    <s v="Jul"/>
    <x v="5"/>
    <x v="282"/>
    <x v="268"/>
    <x v="125"/>
    <x v="58"/>
    <x v="106"/>
    <x v="624"/>
    <m/>
    <m/>
    <s v="tbd"/>
    <m/>
    <m/>
    <m/>
  </r>
  <r>
    <s v="Dream Salon"/>
    <x v="0"/>
    <n v="2009"/>
    <x v="6201"/>
    <x v="23"/>
    <s v="Apr"/>
    <x v="5"/>
    <x v="74"/>
    <x v="268"/>
    <x v="125"/>
    <x v="58"/>
    <x v="106"/>
    <x v="624"/>
    <m/>
    <m/>
    <s v="tbd"/>
    <m/>
    <s v="Zoo Games"/>
    <s v="E"/>
  </r>
  <r>
    <s v="BeatMania IIDX 3rd Style"/>
    <x v="6"/>
    <n v="2000"/>
    <x v="8196"/>
    <x v="24"/>
    <s v="May"/>
    <x v="7"/>
    <x v="14"/>
    <x v="180"/>
    <x v="125"/>
    <x v="69"/>
    <x v="106"/>
    <x v="624"/>
    <m/>
    <m/>
    <m/>
    <m/>
    <m/>
    <m/>
  </r>
  <r>
    <s v="Natural Doctrine"/>
    <x v="5"/>
    <n v="2014"/>
    <x v="624"/>
    <x v="26"/>
    <s v="Feb"/>
    <x v="3"/>
    <x v="131"/>
    <x v="396"/>
    <x v="45"/>
    <x v="62"/>
    <x v="145"/>
    <x v="624"/>
    <m/>
    <m/>
    <n v="8.1"/>
    <n v="17"/>
    <s v="Kadokawa"/>
    <s v="M"/>
  </r>
  <r>
    <s v="DiRT 2"/>
    <x v="14"/>
    <n v="2009"/>
    <x v="1380"/>
    <x v="14"/>
    <s v="Jun"/>
    <x v="2"/>
    <x v="34"/>
    <x v="180"/>
    <x v="203"/>
    <x v="58"/>
    <x v="145"/>
    <x v="624"/>
    <n v="89"/>
    <n v="22"/>
    <n v="8.1999999999999993"/>
    <n v="352"/>
    <s v="Codemasters"/>
    <s v="T"/>
  </r>
  <r>
    <s v="Payday 2"/>
    <x v="14"/>
    <n v="2013"/>
    <x v="799"/>
    <x v="1"/>
    <s v="Mar"/>
    <x v="6"/>
    <x v="11"/>
    <x v="393"/>
    <x v="125"/>
    <x v="58"/>
    <x v="145"/>
    <x v="624"/>
    <n v="79"/>
    <n v="51"/>
    <n v="3.4"/>
    <n v="3558"/>
    <s v="Overkill Software"/>
    <s v="M"/>
  </r>
  <r>
    <s v="Hummer Badlands"/>
    <x v="6"/>
    <n v="2006"/>
    <x v="3077"/>
    <x v="23"/>
    <s v="Oct"/>
    <x v="2"/>
    <x v="63"/>
    <x v="324"/>
    <x v="287"/>
    <x v="58"/>
    <x v="145"/>
    <x v="624"/>
    <n v="48"/>
    <n v="4"/>
    <s v="tbd"/>
    <m/>
    <s v="Eutechnyx"/>
    <s v="E"/>
  </r>
  <r>
    <s v="Woody Woodpecker: Escape from Buzz Buzzard Park"/>
    <x v="6"/>
    <n v="2001"/>
    <x v="8197"/>
    <x v="5"/>
    <s v="Jun"/>
    <x v="1"/>
    <x v="319"/>
    <x v="324"/>
    <x v="287"/>
    <x v="58"/>
    <x v="145"/>
    <x v="624"/>
    <n v="64"/>
    <n v="5"/>
    <n v="7.4"/>
    <n v="5"/>
    <s v="EKO Software"/>
    <s v="E"/>
  </r>
  <r>
    <s v="Ghostbusters (2016)"/>
    <x v="17"/>
    <n v="2016"/>
    <x v="8198"/>
    <x v="8"/>
    <s v="Oct"/>
    <x v="8"/>
    <x v="4"/>
    <x v="393"/>
    <x v="125"/>
    <x v="58"/>
    <x v="145"/>
    <x v="624"/>
    <m/>
    <m/>
    <m/>
    <m/>
    <m/>
    <m/>
  </r>
  <r>
    <s v="Lupin III: Lupin ni wa Shi o, Zenigata ni wa Koi o"/>
    <x v="6"/>
    <n v="2007"/>
    <x v="1435"/>
    <x v="24"/>
    <s v="Jun"/>
    <x v="10"/>
    <x v="11"/>
    <x v="180"/>
    <x v="125"/>
    <x v="69"/>
    <x v="106"/>
    <x v="624"/>
    <m/>
    <m/>
    <m/>
    <m/>
    <m/>
    <m/>
  </r>
  <r>
    <s v="Furu Furu Park"/>
    <x v="0"/>
    <n v="2007"/>
    <x v="8199"/>
    <x v="29"/>
    <s v="Aug"/>
    <x v="5"/>
    <x v="94"/>
    <x v="268"/>
    <x v="125"/>
    <x v="58"/>
    <x v="106"/>
    <x v="624"/>
    <n v="43"/>
    <n v="16"/>
    <n v="4.8"/>
    <n v="5"/>
    <s v="Taito Corporation, 505 Games"/>
    <s v="E10+"/>
  </r>
  <r>
    <s v="Hatsune Miku: Project Diva X"/>
    <x v="9"/>
    <n v="2016"/>
    <x v="5951"/>
    <x v="8"/>
    <s v="Feb"/>
    <x v="5"/>
    <x v="8"/>
    <x v="324"/>
    <x v="125"/>
    <x v="64"/>
    <x v="106"/>
    <x v="624"/>
    <n v="78"/>
    <n v="22"/>
    <n v="7.4"/>
    <n v="41"/>
    <s v="Sega"/>
    <s v="T"/>
  </r>
  <r>
    <s v="Alter Echo"/>
    <x v="13"/>
    <n v="2003"/>
    <x v="6730"/>
    <x v="10"/>
    <s v="Jun"/>
    <x v="6"/>
    <x v="28"/>
    <x v="393"/>
    <x v="45"/>
    <x v="58"/>
    <x v="106"/>
    <x v="624"/>
    <n v="62"/>
    <n v="24"/>
    <s v="tbd"/>
    <m/>
    <s v="Outrage Games"/>
    <s v="T"/>
  </r>
  <r>
    <s v="Fushigi? Kagaku: Nazotoki Quiz Training - NazoTore"/>
    <x v="3"/>
    <n v="2008"/>
    <x v="8200"/>
    <x v="30"/>
    <s v="Aug"/>
    <x v="5"/>
    <x v="366"/>
    <x v="180"/>
    <x v="125"/>
    <x v="69"/>
    <x v="106"/>
    <x v="624"/>
    <m/>
    <m/>
    <m/>
    <m/>
    <m/>
    <m/>
  </r>
  <r>
    <s v="BeatMania IIDX 4th Style: New Songs Collection"/>
    <x v="6"/>
    <n v="2001"/>
    <x v="8201"/>
    <x v="31"/>
    <s v="Jul"/>
    <x v="7"/>
    <x v="14"/>
    <x v="180"/>
    <x v="125"/>
    <x v="69"/>
    <x v="106"/>
    <x v="624"/>
    <m/>
    <m/>
    <m/>
    <m/>
    <m/>
    <m/>
  </r>
  <r>
    <s v="G1 Grand Prix"/>
    <x v="10"/>
    <n v="2012"/>
    <x v="4534"/>
    <x v="11"/>
    <s v="Sep"/>
    <x v="8"/>
    <x v="105"/>
    <x v="180"/>
    <x v="125"/>
    <x v="69"/>
    <x v="106"/>
    <x v="624"/>
    <m/>
    <m/>
    <m/>
    <m/>
    <m/>
    <m/>
  </r>
  <r>
    <s v="Resident Evil 4 HD"/>
    <x v="9"/>
    <n v="2016"/>
    <x v="5165"/>
    <x v="25"/>
    <s v="Jun"/>
    <x v="6"/>
    <x v="12"/>
    <x v="393"/>
    <x v="125"/>
    <x v="58"/>
    <x v="145"/>
    <x v="624"/>
    <m/>
    <m/>
    <m/>
    <m/>
    <m/>
    <m/>
  </r>
  <r>
    <s v="Impossible Mission"/>
    <x v="16"/>
    <n v="2007"/>
    <x v="8202"/>
    <x v="9"/>
    <s v="Sep"/>
    <x v="1"/>
    <x v="158"/>
    <x v="180"/>
    <x v="203"/>
    <x v="58"/>
    <x v="145"/>
    <x v="624"/>
    <m/>
    <m/>
    <m/>
    <m/>
    <m/>
    <m/>
  </r>
  <r>
    <s v="Around the World in 80 Days"/>
    <x v="8"/>
    <n v="2004"/>
    <x v="8203"/>
    <x v="30"/>
    <s v="Feb"/>
    <x v="8"/>
    <x v="317"/>
    <x v="396"/>
    <x v="45"/>
    <x v="58"/>
    <x v="106"/>
    <x v="624"/>
    <n v="40"/>
    <n v="9"/>
    <s v="tbd"/>
    <m/>
    <s v="Saffire"/>
    <s v="E"/>
  </r>
  <r>
    <s v="Houkago Shounen"/>
    <x v="3"/>
    <n v="2008"/>
    <x v="8204"/>
    <x v="16"/>
    <s v="Feb"/>
    <x v="5"/>
    <x v="14"/>
    <x v="180"/>
    <x v="125"/>
    <x v="69"/>
    <x v="106"/>
    <x v="624"/>
    <m/>
    <m/>
    <m/>
    <m/>
    <m/>
    <m/>
  </r>
  <r>
    <s v="Fishdom"/>
    <x v="3"/>
    <n v="2011"/>
    <x v="8205"/>
    <x v="1"/>
    <s v="Mar"/>
    <x v="4"/>
    <x v="10"/>
    <x v="268"/>
    <x v="125"/>
    <x v="58"/>
    <x v="106"/>
    <x v="624"/>
    <m/>
    <m/>
    <s v="tbd"/>
    <m/>
    <s v="Playrix Entertainment"/>
    <s v="E"/>
  </r>
  <r>
    <s v="Classic Dungeon X2"/>
    <x v="16"/>
    <n v="2011"/>
    <x v="8206"/>
    <x v="5"/>
    <s v="Oct"/>
    <x v="3"/>
    <x v="131"/>
    <x v="180"/>
    <x v="125"/>
    <x v="69"/>
    <x v="106"/>
    <x v="624"/>
    <m/>
    <m/>
    <m/>
    <m/>
    <m/>
    <m/>
  </r>
  <r>
    <s v="Whirl Tour"/>
    <x v="19"/>
    <n v="2002"/>
    <x v="8207"/>
    <x v="0"/>
    <s v="May"/>
    <x v="0"/>
    <x v="23"/>
    <x v="393"/>
    <x v="45"/>
    <x v="58"/>
    <x v="106"/>
    <x v="624"/>
    <n v="61"/>
    <n v="10"/>
    <n v="9"/>
    <n v="4"/>
    <s v="Papaya Studios"/>
    <s v="E"/>
  </r>
  <r>
    <s v="Pinball Tycoon"/>
    <x v="8"/>
    <n v="2002"/>
    <x v="6573"/>
    <x v="19"/>
    <s v="Mar"/>
    <x v="5"/>
    <x v="153"/>
    <x v="396"/>
    <x v="45"/>
    <x v="58"/>
    <x v="106"/>
    <x v="624"/>
    <m/>
    <m/>
    <s v="tbd"/>
    <m/>
    <s v="Ignition Entertainment"/>
    <s v="E"/>
  </r>
  <r>
    <s v="Grand Ages: Medieval"/>
    <x v="14"/>
    <n v="2015"/>
    <x v="5969"/>
    <x v="28"/>
    <s v="Aug"/>
    <x v="11"/>
    <x v="206"/>
    <x v="180"/>
    <x v="300"/>
    <x v="58"/>
    <x v="106"/>
    <x v="624"/>
    <n v="63"/>
    <n v="11"/>
    <n v="5.4"/>
    <n v="52"/>
    <s v="Gaming Minds Studios"/>
    <s v="T"/>
  </r>
  <r>
    <s v="Major League Baseball 2K11"/>
    <x v="6"/>
    <n v="2011"/>
    <x v="8208"/>
    <x v="6"/>
    <s v="Jun"/>
    <x v="0"/>
    <x v="2"/>
    <x v="324"/>
    <x v="287"/>
    <x v="58"/>
    <x v="145"/>
    <x v="624"/>
    <m/>
    <m/>
    <s v="tbd"/>
    <m/>
    <s v="Visual Concepts"/>
    <s v="E"/>
  </r>
  <r>
    <s v="Cartoon Network Block Party"/>
    <x v="8"/>
    <n v="2004"/>
    <x v="8209"/>
    <x v="22"/>
    <s v="Aug"/>
    <x v="5"/>
    <x v="35"/>
    <x v="396"/>
    <x v="45"/>
    <x v="58"/>
    <x v="106"/>
    <x v="624"/>
    <n v="52"/>
    <n v="4"/>
    <s v="tbd"/>
    <m/>
    <s v="One Man Band"/>
    <s v="E"/>
  </r>
  <r>
    <s v="Power Spike Pro Beach Volleyball"/>
    <x v="12"/>
    <n v="2000"/>
    <x v="1527"/>
    <x v="18"/>
    <s v="Jul"/>
    <x v="0"/>
    <x v="52"/>
    <x v="396"/>
    <x v="287"/>
    <x v="58"/>
    <x v="106"/>
    <x v="624"/>
    <n v="48"/>
    <n v="10"/>
    <s v="tbd"/>
    <m/>
    <s v="Carapace"/>
    <s v="E"/>
  </r>
  <r>
    <s v="White Album: Tsuzurareru Fuyu no Omoide"/>
    <x v="5"/>
    <n v="2010"/>
    <x v="7127"/>
    <x v="20"/>
    <s v="Nov"/>
    <x v="10"/>
    <x v="315"/>
    <x v="180"/>
    <x v="125"/>
    <x v="69"/>
    <x v="106"/>
    <x v="624"/>
    <m/>
    <m/>
    <m/>
    <m/>
    <m/>
    <m/>
  </r>
  <r>
    <s v="Harukanaru Toki no Naka de: Yumenoukihashi"/>
    <x v="3"/>
    <n v="2008"/>
    <x v="2790"/>
    <x v="3"/>
    <s v="Jul"/>
    <x v="10"/>
    <x v="48"/>
    <x v="180"/>
    <x v="125"/>
    <x v="69"/>
    <x v="106"/>
    <x v="624"/>
    <m/>
    <m/>
    <m/>
    <m/>
    <m/>
    <m/>
  </r>
  <r>
    <s v="Shinseiki Evangelion- Eva: Yukai na Nakama Tachi"/>
    <x v="12"/>
    <n v="1998"/>
    <x v="6145"/>
    <x v="7"/>
    <s v="Apr"/>
    <x v="5"/>
    <x v="344"/>
    <x v="180"/>
    <x v="125"/>
    <x v="69"/>
    <x v="106"/>
    <x v="624"/>
    <m/>
    <m/>
    <m/>
    <m/>
    <m/>
    <m/>
  </r>
  <r>
    <s v="SD Gundam: Scad Hammers"/>
    <x v="0"/>
    <n v="2006"/>
    <x v="1453"/>
    <x v="13"/>
    <s v="Aug"/>
    <x v="11"/>
    <x v="25"/>
    <x v="180"/>
    <x v="125"/>
    <x v="69"/>
    <x v="106"/>
    <x v="624"/>
    <m/>
    <m/>
    <m/>
    <m/>
    <m/>
    <m/>
  </r>
  <r>
    <s v="Spitfire Heroes: Tales of the Royal Air Force"/>
    <x v="3"/>
    <n v="2008"/>
    <x v="8210"/>
    <x v="29"/>
    <s v="Nov"/>
    <x v="7"/>
    <x v="160"/>
    <x v="268"/>
    <x v="125"/>
    <x v="58"/>
    <x v="106"/>
    <x v="624"/>
    <n v="49"/>
    <n v="10"/>
    <s v="tbd"/>
    <m/>
    <s v="Big John Games"/>
    <s v="E10+"/>
  </r>
  <r>
    <s v="Super Bust-A-Move"/>
    <x v="8"/>
    <n v="2001"/>
    <x v="8211"/>
    <x v="26"/>
    <s v="Oct"/>
    <x v="4"/>
    <x v="5"/>
    <x v="396"/>
    <x v="45"/>
    <x v="58"/>
    <x v="106"/>
    <x v="624"/>
    <n v="77"/>
    <n v="9"/>
    <s v="tbd"/>
    <m/>
    <s v="Taito Corporation"/>
    <s v="E"/>
  </r>
  <r>
    <s v="Saints Row: Gat out of Hell"/>
    <x v="9"/>
    <n v="2015"/>
    <x v="340"/>
    <x v="10"/>
    <s v="Dec"/>
    <x v="8"/>
    <x v="41"/>
    <x v="180"/>
    <x v="203"/>
    <x v="58"/>
    <x v="145"/>
    <x v="624"/>
    <n v="64"/>
    <n v="45"/>
    <n v="5.7"/>
    <n v="98"/>
    <s v="Volition Inc."/>
    <s v="M"/>
  </r>
  <r>
    <s v="ZooCube"/>
    <x v="8"/>
    <n v="2002"/>
    <x v="1605"/>
    <x v="11"/>
    <s v="Dec"/>
    <x v="4"/>
    <x v="30"/>
    <x v="396"/>
    <x v="45"/>
    <x v="58"/>
    <x v="106"/>
    <x v="624"/>
    <n v="71"/>
    <n v="11"/>
    <s v="tbd"/>
    <m/>
    <s v="PuzzleKings"/>
    <s v="E"/>
  </r>
  <r>
    <s v="Stunt GP"/>
    <x v="6"/>
    <n v="2001"/>
    <x v="5716"/>
    <x v="21"/>
    <s v="Aug"/>
    <x v="2"/>
    <x v="103"/>
    <x v="324"/>
    <x v="287"/>
    <x v="58"/>
    <x v="145"/>
    <x v="624"/>
    <n v="49"/>
    <n v="8"/>
    <n v="8.1"/>
    <n v="9"/>
    <s v="Team 17"/>
    <s v="E"/>
  </r>
  <r>
    <s v="D.Gray-man: Kami no Shitotachi"/>
    <x v="3"/>
    <n v="2007"/>
    <x v="1173"/>
    <x v="0"/>
    <s v="Jun"/>
    <x v="10"/>
    <x v="14"/>
    <x v="180"/>
    <x v="125"/>
    <x v="69"/>
    <x v="106"/>
    <x v="624"/>
    <m/>
    <m/>
    <m/>
    <m/>
    <m/>
    <m/>
  </r>
  <r>
    <s v="Strikers 1945"/>
    <x v="23"/>
    <n v="1996"/>
    <x v="8212"/>
    <x v="14"/>
    <s v="Dec"/>
    <x v="6"/>
    <x v="91"/>
    <x v="180"/>
    <x v="125"/>
    <x v="69"/>
    <x v="106"/>
    <x v="624"/>
    <m/>
    <m/>
    <m/>
    <m/>
    <m/>
    <m/>
  </r>
  <r>
    <s v="NBA 2K"/>
    <x v="21"/>
    <n v="1999"/>
    <x v="8213"/>
    <x v="22"/>
    <s v="Sep"/>
    <x v="0"/>
    <x v="8"/>
    <x v="180"/>
    <x v="125"/>
    <x v="69"/>
    <x v="106"/>
    <x v="624"/>
    <m/>
    <m/>
    <m/>
    <m/>
    <m/>
    <m/>
  </r>
  <r>
    <s v="Super Jinsei Game 2"/>
    <x v="7"/>
    <n v="1995"/>
    <x v="143"/>
    <x v="28"/>
    <s v="Apr"/>
    <x v="5"/>
    <x v="152"/>
    <x v="180"/>
    <x v="125"/>
    <x v="69"/>
    <x v="106"/>
    <x v="624"/>
    <m/>
    <m/>
    <m/>
    <m/>
    <m/>
    <m/>
  </r>
  <r>
    <s v="World Series of Poker"/>
    <x v="19"/>
    <n v="2005"/>
    <x v="8214"/>
    <x v="15"/>
    <s v="Jul"/>
    <x v="5"/>
    <x v="59"/>
    <x v="393"/>
    <x v="45"/>
    <x v="58"/>
    <x v="106"/>
    <x v="624"/>
    <n v="44"/>
    <n v="5"/>
    <s v="tbd"/>
    <m/>
    <s v="Activision"/>
    <s v="E10+"/>
  </r>
  <r>
    <s v="Jikkyou Oshaberi Parodius"/>
    <x v="7"/>
    <n v="1995"/>
    <x v="3706"/>
    <x v="6"/>
    <s v="Oct"/>
    <x v="6"/>
    <x v="14"/>
    <x v="180"/>
    <x v="125"/>
    <x v="69"/>
    <x v="106"/>
    <x v="624"/>
    <m/>
    <m/>
    <m/>
    <m/>
    <m/>
    <m/>
  </r>
  <r>
    <s v="Plants vs. Zombies: Garden Warfare 2"/>
    <x v="14"/>
    <n v="2016"/>
    <x v="5352"/>
    <x v="17"/>
    <s v="Sep"/>
    <x v="6"/>
    <x v="7"/>
    <x v="180"/>
    <x v="203"/>
    <x v="58"/>
    <x v="106"/>
    <x v="624"/>
    <n v="82"/>
    <n v="6"/>
    <n v="7.5"/>
    <n v="44"/>
    <s v="PopCap"/>
    <s v="E10+"/>
  </r>
  <r>
    <s v="J-League Winning Eleven 2010: Club Championship"/>
    <x v="6"/>
    <n v="2010"/>
    <x v="7205"/>
    <x v="29"/>
    <s v="Aug"/>
    <x v="0"/>
    <x v="14"/>
    <x v="180"/>
    <x v="125"/>
    <x v="69"/>
    <x v="106"/>
    <x v="624"/>
    <m/>
    <m/>
    <m/>
    <m/>
    <m/>
    <m/>
  </r>
  <r>
    <s v="Johnny Bazookatone"/>
    <x v="12"/>
    <n v="1995"/>
    <x v="8215"/>
    <x v="12"/>
    <s v="Apr"/>
    <x v="1"/>
    <x v="325"/>
    <x v="396"/>
    <x v="287"/>
    <x v="58"/>
    <x v="106"/>
    <x v="624"/>
    <m/>
    <m/>
    <m/>
    <m/>
    <m/>
    <m/>
  </r>
  <r>
    <s v="Reign of Fire"/>
    <x v="8"/>
    <n v="2002"/>
    <x v="976"/>
    <x v="19"/>
    <s v="Dec"/>
    <x v="6"/>
    <x v="176"/>
    <x v="396"/>
    <x v="45"/>
    <x v="58"/>
    <x v="106"/>
    <x v="624"/>
    <n v="61"/>
    <n v="9"/>
    <s v="tbd"/>
    <m/>
    <s v="Crawfish Interactive"/>
    <s v="T"/>
  </r>
  <r>
    <s v="Koihime Musou"/>
    <x v="6"/>
    <n v="2008"/>
    <x v="8216"/>
    <x v="2"/>
    <s v="Apr"/>
    <x v="10"/>
    <x v="443"/>
    <x v="180"/>
    <x v="125"/>
    <x v="69"/>
    <x v="106"/>
    <x v="624"/>
    <m/>
    <m/>
    <m/>
    <m/>
    <m/>
    <m/>
  </r>
  <r>
    <s v="Nicktoons: Attack of the Toybots"/>
    <x v="3"/>
    <n v="2007"/>
    <x v="7084"/>
    <x v="5"/>
    <s v="Feb"/>
    <x v="1"/>
    <x v="28"/>
    <x v="393"/>
    <x v="125"/>
    <x v="58"/>
    <x v="106"/>
    <x v="624"/>
    <n v="54"/>
    <n v="4"/>
    <s v="tbd"/>
    <m/>
    <s v="Natsume"/>
    <s v="E"/>
  </r>
  <r>
    <s v="Singularity"/>
    <x v="14"/>
    <n v="2010"/>
    <x v="7427"/>
    <x v="31"/>
    <s v="Aug"/>
    <x v="6"/>
    <x v="92"/>
    <x v="180"/>
    <x v="203"/>
    <x v="58"/>
    <x v="145"/>
    <x v="624"/>
    <n v="76"/>
    <n v="36"/>
    <n v="7.7"/>
    <n v="326"/>
    <s v="Raven Software"/>
    <s v="M"/>
  </r>
  <r>
    <s v="NASCAR Heat Evolution"/>
    <x v="9"/>
    <n v="2016"/>
    <x v="3326"/>
    <x v="15"/>
    <s v="Feb"/>
    <x v="2"/>
    <x v="444"/>
    <x v="393"/>
    <x v="125"/>
    <x v="58"/>
    <x v="145"/>
    <x v="624"/>
    <n v="66"/>
    <n v="8"/>
    <n v="3.8"/>
    <n v="18"/>
    <s v="Dusenberry Martin Racing"/>
    <s v="E"/>
  </r>
  <r>
    <s v="Cartoon Network Racing"/>
    <x v="3"/>
    <n v="2006"/>
    <x v="8217"/>
    <x v="8"/>
    <s v="Sep"/>
    <x v="8"/>
    <x v="102"/>
    <x v="393"/>
    <x v="125"/>
    <x v="58"/>
    <x v="106"/>
    <x v="624"/>
    <n v="55"/>
    <n v="13"/>
    <s v="tbd"/>
    <m/>
    <s v="Firebrand Games"/>
    <s v="E"/>
  </r>
  <r>
    <s v="Ms Saga: A New Dawn"/>
    <x v="6"/>
    <n v="2005"/>
    <x v="8214"/>
    <x v="15"/>
    <s v="Jul"/>
    <x v="3"/>
    <x v="25"/>
    <x v="324"/>
    <x v="287"/>
    <x v="58"/>
    <x v="145"/>
    <x v="624"/>
    <n v="65"/>
    <n v="27"/>
    <n v="8.6"/>
    <n v="15"/>
    <s v="Bandai"/>
    <s v="E10+"/>
  </r>
  <r>
    <s v="Kekkon Zenya"/>
    <x v="23"/>
    <n v="1995"/>
    <x v="4032"/>
    <x v="33"/>
    <s v="Nov"/>
    <x v="10"/>
    <x v="269"/>
    <x v="180"/>
    <x v="125"/>
    <x v="69"/>
    <x v="106"/>
    <x v="624"/>
    <m/>
    <m/>
    <m/>
    <m/>
    <m/>
    <m/>
  </r>
  <r>
    <s v="Child of Light"/>
    <x v="9"/>
    <n v="2014"/>
    <x v="8218"/>
    <x v="23"/>
    <s v="Sep"/>
    <x v="3"/>
    <x v="5"/>
    <x v="180"/>
    <x v="45"/>
    <x v="57"/>
    <x v="106"/>
    <x v="624"/>
    <n v="82"/>
    <n v="46"/>
    <n v="8"/>
    <n v="451"/>
    <s v="Ubisoft Montreal"/>
    <s v="E10+"/>
  </r>
  <r>
    <s v="Finny the Fish &amp; the Seven Waters"/>
    <x v="6"/>
    <n v="2004"/>
    <x v="8219"/>
    <x v="0"/>
    <s v="Jan"/>
    <x v="0"/>
    <x v="3"/>
    <x v="324"/>
    <x v="287"/>
    <x v="58"/>
    <x v="145"/>
    <x v="624"/>
    <m/>
    <m/>
    <m/>
    <m/>
    <m/>
    <m/>
  </r>
  <r>
    <s v="The Grim Adventures of Billy &amp; Mandy"/>
    <x v="0"/>
    <n v="2006"/>
    <x v="1466"/>
    <x v="27"/>
    <s v="Jun"/>
    <x v="8"/>
    <x v="39"/>
    <x v="393"/>
    <x v="125"/>
    <x v="58"/>
    <x v="106"/>
    <x v="624"/>
    <m/>
    <m/>
    <m/>
    <m/>
    <m/>
    <m/>
  </r>
  <r>
    <s v="Barnyard"/>
    <x v="8"/>
    <n v="2006"/>
    <x v="218"/>
    <x v="29"/>
    <s v="Mar"/>
    <x v="8"/>
    <x v="28"/>
    <x v="396"/>
    <x v="45"/>
    <x v="58"/>
    <x v="106"/>
    <x v="624"/>
    <n v="56"/>
    <n v="8"/>
    <s v="tbd"/>
    <m/>
    <s v="Halfbrick Studios"/>
    <s v="E"/>
  </r>
  <r>
    <s v="Next Generation of Chaos"/>
    <x v="6"/>
    <n v="2002"/>
    <x v="7852"/>
    <x v="11"/>
    <s v="Jun"/>
    <x v="3"/>
    <x v="323"/>
    <x v="180"/>
    <x v="125"/>
    <x v="69"/>
    <x v="106"/>
    <x v="624"/>
    <m/>
    <m/>
    <m/>
    <m/>
    <m/>
    <m/>
  </r>
  <r>
    <s v="GrimGrimoire"/>
    <x v="6"/>
    <n v="2007"/>
    <x v="8220"/>
    <x v="20"/>
    <s v="Mar"/>
    <x v="11"/>
    <x v="48"/>
    <x v="365"/>
    <x v="45"/>
    <x v="102"/>
    <x v="106"/>
    <x v="624"/>
    <n v="79"/>
    <n v="39"/>
    <n v="7.9"/>
    <n v="17"/>
    <s v="Vanilla Ware"/>
    <s v="E10+"/>
  </r>
  <r>
    <s v="Katekyoo Hitman Reborn! DS: Bongole Shiki Taisen Battle Sugoroku"/>
    <x v="3"/>
    <n v="2008"/>
    <x v="8221"/>
    <x v="27"/>
    <s v="Oct"/>
    <x v="5"/>
    <x v="197"/>
    <x v="180"/>
    <x v="125"/>
    <x v="69"/>
    <x v="106"/>
    <x v="624"/>
    <m/>
    <m/>
    <m/>
    <m/>
    <m/>
    <m/>
  </r>
  <r>
    <s v="Rock of the Dead"/>
    <x v="5"/>
    <n v="2010"/>
    <x v="4599"/>
    <x v="23"/>
    <s v="Apr"/>
    <x v="6"/>
    <x v="230"/>
    <x v="393"/>
    <x v="125"/>
    <x v="58"/>
    <x v="145"/>
    <x v="624"/>
    <n v="45"/>
    <n v="7"/>
    <s v="tbd"/>
    <m/>
    <s v="Epicenter Studios"/>
    <s v="T"/>
  </r>
  <r>
    <s v="TNA iMPACT: Cross the Line"/>
    <x v="3"/>
    <n v="2010"/>
    <x v="8222"/>
    <x v="16"/>
    <s v="Oct"/>
    <x v="9"/>
    <x v="81"/>
    <x v="393"/>
    <x v="125"/>
    <x v="58"/>
    <x v="106"/>
    <x v="624"/>
    <m/>
    <m/>
    <s v="tbd"/>
    <m/>
    <s v="Point of View"/>
    <s v="T"/>
  </r>
  <r>
    <s v="Deadliest Catch: Alaskan Storm"/>
    <x v="4"/>
    <n v="2008"/>
    <x v="8223"/>
    <x v="1"/>
    <s v="Jul"/>
    <x v="0"/>
    <x v="445"/>
    <x v="393"/>
    <x v="125"/>
    <x v="58"/>
    <x v="106"/>
    <x v="624"/>
    <n v="56"/>
    <n v="14"/>
    <n v="5.9"/>
    <n v="15"/>
    <s v="Liquid Dragon Studios"/>
    <s v="T"/>
  </r>
  <r>
    <s v="Golden Axe: The Duel"/>
    <x v="23"/>
    <n v="1994"/>
    <x v="8162"/>
    <x v="31"/>
    <s v="May"/>
    <x v="9"/>
    <x v="8"/>
    <x v="180"/>
    <x v="125"/>
    <x v="69"/>
    <x v="106"/>
    <x v="624"/>
    <m/>
    <m/>
    <m/>
    <m/>
    <m/>
    <m/>
  </r>
  <r>
    <s v="J-League '96 Dream Stadium"/>
    <x v="7"/>
    <n v="1996"/>
    <x v="8224"/>
    <x v="25"/>
    <s v="Nov"/>
    <x v="0"/>
    <x v="68"/>
    <x v="180"/>
    <x v="125"/>
    <x v="69"/>
    <x v="106"/>
    <x v="624"/>
    <m/>
    <m/>
    <m/>
    <m/>
    <m/>
    <m/>
  </r>
  <r>
    <s v="Capcom vs. SNK: Millennium Fight 2000 Pro"/>
    <x v="21"/>
    <n v="2001"/>
    <x v="8225"/>
    <x v="32"/>
    <s v="Jan"/>
    <x v="9"/>
    <x v="12"/>
    <x v="180"/>
    <x v="125"/>
    <x v="69"/>
    <x v="106"/>
    <x v="624"/>
    <m/>
    <m/>
    <m/>
    <m/>
    <m/>
    <m/>
  </r>
  <r>
    <s v="Crime Life: Gang Wars"/>
    <x v="13"/>
    <n v="2005"/>
    <x v="8226"/>
    <x v="6"/>
    <s v="Sep"/>
    <x v="8"/>
    <x v="14"/>
    <x v="393"/>
    <x v="45"/>
    <x v="58"/>
    <x v="106"/>
    <x v="624"/>
    <n v="30"/>
    <n v="19"/>
    <n v="3.4"/>
    <n v="9"/>
    <s v="Hothouse Creations"/>
    <s v="M"/>
  </r>
  <r>
    <s v="Tokimeki Memorial: Girls Side 1st Love"/>
    <x v="3"/>
    <n v="2007"/>
    <x v="6917"/>
    <x v="29"/>
    <s v="Oct"/>
    <x v="10"/>
    <x v="14"/>
    <x v="180"/>
    <x v="125"/>
    <x v="69"/>
    <x v="106"/>
    <x v="624"/>
    <m/>
    <m/>
    <m/>
    <m/>
    <m/>
    <m/>
  </r>
  <r>
    <s v="Rugby 2005"/>
    <x v="13"/>
    <n v="2005"/>
    <x v="5738"/>
    <x v="2"/>
    <s v="Feb"/>
    <x v="0"/>
    <x v="7"/>
    <x v="393"/>
    <x v="45"/>
    <x v="58"/>
    <x v="106"/>
    <x v="624"/>
    <n v="75"/>
    <n v="20"/>
    <n v="7.7"/>
    <n v="11"/>
    <s v="HB Studios Multimedia"/>
    <s v="E"/>
  </r>
  <r>
    <s v="Warhammer 40,000: Dawn of War"/>
    <x v="14"/>
    <n v="2004"/>
    <x v="8227"/>
    <x v="30"/>
    <s v="Sep"/>
    <x v="11"/>
    <x v="28"/>
    <x v="365"/>
    <x v="298"/>
    <x v="58"/>
    <x v="145"/>
    <x v="624"/>
    <n v="86"/>
    <n v="51"/>
    <n v="8.8000000000000007"/>
    <n v="295"/>
    <s v="Relic"/>
    <s v="M"/>
  </r>
  <r>
    <s v="Taito Legends"/>
    <x v="13"/>
    <n v="2005"/>
    <x v="8228"/>
    <x v="2"/>
    <s v="Feb"/>
    <x v="5"/>
    <x v="87"/>
    <x v="393"/>
    <x v="45"/>
    <x v="58"/>
    <x v="106"/>
    <x v="624"/>
    <n v="74"/>
    <n v="16"/>
    <s v="tbd"/>
    <m/>
    <s v="Empire Oxford"/>
    <s v="T"/>
  </r>
  <r>
    <s v="Rock 'N Roll Racing"/>
    <x v="8"/>
    <n v="2003"/>
    <x v="8229"/>
    <x v="34"/>
    <s v="Oct"/>
    <x v="2"/>
    <x v="4"/>
    <x v="396"/>
    <x v="45"/>
    <x v="58"/>
    <x v="106"/>
    <x v="624"/>
    <n v="80"/>
    <n v="12"/>
    <n v="9.4"/>
    <n v="5"/>
    <s v="Mass Media"/>
    <s v="E"/>
  </r>
  <r>
    <s v="Reader Rabbit 2nd Grade"/>
    <x v="0"/>
    <s v="N/A"/>
    <x v="8230"/>
    <x v="9"/>
    <s v="May"/>
    <x v="5"/>
    <x v="53"/>
    <x v="393"/>
    <x v="125"/>
    <x v="58"/>
    <x v="106"/>
    <x v="624"/>
    <m/>
    <m/>
    <s v="tbd"/>
    <m/>
    <s v="Graffiti Entertainment"/>
    <s v="E"/>
  </r>
  <r>
    <s v="Silhouette Mirage"/>
    <x v="12"/>
    <n v="1998"/>
    <x v="4667"/>
    <x v="26"/>
    <s v="Nov"/>
    <x v="1"/>
    <x v="181"/>
    <x v="396"/>
    <x v="287"/>
    <x v="58"/>
    <x v="106"/>
    <x v="624"/>
    <n v="69"/>
    <n v="8"/>
    <n v="7.5"/>
    <n v="4"/>
    <s v="Treasure"/>
    <s v="E"/>
  </r>
  <r>
    <s v="Dynasty Warriors Vol. 2"/>
    <x v="16"/>
    <n v="2006"/>
    <x v="8231"/>
    <x v="24"/>
    <s v="Sep"/>
    <x v="8"/>
    <x v="48"/>
    <x v="393"/>
    <x v="125"/>
    <x v="58"/>
    <x v="106"/>
    <x v="624"/>
    <n v="57"/>
    <n v="28"/>
    <n v="8.1"/>
    <n v="8"/>
    <s v="Omega Force"/>
    <s v="T"/>
  </r>
  <r>
    <s v="Freelancer"/>
    <x v="14"/>
    <n v="2003"/>
    <x v="493"/>
    <x v="10"/>
    <s v="Apr"/>
    <x v="7"/>
    <x v="1"/>
    <x v="324"/>
    <x v="287"/>
    <x v="58"/>
    <x v="145"/>
    <x v="624"/>
    <n v="85"/>
    <n v="39"/>
    <n v="9"/>
    <n v="185"/>
    <s v="Digital Anvil"/>
    <s v="T"/>
  </r>
  <r>
    <s v="Treasure Report: Kikai Jikake no Isan"/>
    <x v="3"/>
    <n v="2011"/>
    <x v="1327"/>
    <x v="9"/>
    <s v="Feb"/>
    <x v="10"/>
    <x v="25"/>
    <x v="180"/>
    <x v="125"/>
    <x v="69"/>
    <x v="106"/>
    <x v="624"/>
    <m/>
    <m/>
    <m/>
    <m/>
    <m/>
    <m/>
  </r>
  <r>
    <s v="Growlanser VI: Precarious World"/>
    <x v="6"/>
    <n v="2007"/>
    <x v="7756"/>
    <x v="25"/>
    <s v="Dec"/>
    <x v="3"/>
    <x v="91"/>
    <x v="180"/>
    <x v="125"/>
    <x v="69"/>
    <x v="106"/>
    <x v="624"/>
    <m/>
    <m/>
    <m/>
    <m/>
    <m/>
    <m/>
  </r>
  <r>
    <s v="Block Kuzushi"/>
    <x v="7"/>
    <n v="1995"/>
    <x v="8232"/>
    <x v="2"/>
    <s v="Jul"/>
    <x v="4"/>
    <x v="446"/>
    <x v="180"/>
    <x v="125"/>
    <x v="69"/>
    <x v="106"/>
    <x v="624"/>
    <m/>
    <m/>
    <m/>
    <m/>
    <m/>
    <m/>
  </r>
  <r>
    <s v="LEGO Indiana Jones 2: The Adventure Continues"/>
    <x v="14"/>
    <n v="2009"/>
    <x v="8233"/>
    <x v="17"/>
    <s v="Dec"/>
    <x v="8"/>
    <x v="4"/>
    <x v="324"/>
    <x v="298"/>
    <x v="58"/>
    <x v="145"/>
    <x v="624"/>
    <n v="66"/>
    <n v="13"/>
    <n v="8"/>
    <n v="19"/>
    <s v="Traveller's Tales"/>
    <s v="E10+"/>
  </r>
  <r>
    <s v="American Bass Challenge"/>
    <x v="8"/>
    <n v="2001"/>
    <x v="8234"/>
    <x v="6"/>
    <s v="Jan"/>
    <x v="0"/>
    <x v="200"/>
    <x v="396"/>
    <x v="45"/>
    <x v="58"/>
    <x v="106"/>
    <x v="624"/>
    <n v="69"/>
    <n v="5"/>
    <s v="tbd"/>
    <m/>
    <s v="Starfish"/>
    <s v="E"/>
  </r>
  <r>
    <s v="American Chopper 2: Full Throttle"/>
    <x v="19"/>
    <n v="2005"/>
    <x v="1509"/>
    <x v="18"/>
    <s v="Jan"/>
    <x v="2"/>
    <x v="4"/>
    <x v="393"/>
    <x v="45"/>
    <x v="58"/>
    <x v="106"/>
    <x v="624"/>
    <n v="54"/>
    <n v="4"/>
    <s v="tbd"/>
    <m/>
    <s v="Creat Studios"/>
    <s v="T"/>
  </r>
  <r>
    <s v="Ultimate Ghosts 'n Goblins (JP sales)"/>
    <x v="16"/>
    <n v="2006"/>
    <x v="3532"/>
    <x v="14"/>
    <s v="Mar"/>
    <x v="1"/>
    <x v="12"/>
    <x v="180"/>
    <x v="125"/>
    <x v="69"/>
    <x v="106"/>
    <x v="624"/>
    <m/>
    <m/>
    <m/>
    <m/>
    <m/>
    <m/>
  </r>
  <r>
    <s v="Rugby 06"/>
    <x v="6"/>
    <n v="2006"/>
    <x v="2643"/>
    <x v="1"/>
    <s v="Feb"/>
    <x v="0"/>
    <x v="7"/>
    <x v="324"/>
    <x v="287"/>
    <x v="58"/>
    <x v="145"/>
    <x v="624"/>
    <n v="70"/>
    <n v="6"/>
    <n v="7.8"/>
    <n v="27"/>
    <s v="EA Canada"/>
    <s v="E"/>
  </r>
  <r>
    <s v="Fatal Frame II: Crimson Butterfly Director's Cut"/>
    <x v="13"/>
    <n v="2004"/>
    <x v="8235"/>
    <x v="33"/>
    <s v="Mar"/>
    <x v="8"/>
    <x v="1"/>
    <x v="393"/>
    <x v="45"/>
    <x v="58"/>
    <x v="106"/>
    <x v="624"/>
    <n v="84"/>
    <n v="37"/>
    <n v="8.3000000000000007"/>
    <n v="16"/>
    <s v="Tecmo"/>
    <s v="M"/>
  </r>
  <r>
    <s v="2002 FIFA World Cup"/>
    <x v="19"/>
    <n v="2002"/>
    <x v="8236"/>
    <x v="23"/>
    <s v="Jan"/>
    <x v="0"/>
    <x v="7"/>
    <x v="393"/>
    <x v="45"/>
    <x v="58"/>
    <x v="106"/>
    <x v="624"/>
    <n v="78"/>
    <n v="9"/>
    <n v="7.7"/>
    <n v="6"/>
    <s v="EA Sports"/>
    <s v="E"/>
  </r>
  <r>
    <s v="The Lord of the Rings: The Battle for Middle-Earth II"/>
    <x v="4"/>
    <n v="2006"/>
    <x v="21"/>
    <x v="17"/>
    <s v="Nov"/>
    <x v="11"/>
    <x v="7"/>
    <x v="180"/>
    <x v="203"/>
    <x v="58"/>
    <x v="106"/>
    <x v="624"/>
    <n v="79"/>
    <n v="50"/>
    <n v="7.5"/>
    <n v="83"/>
    <s v="EA LA"/>
    <s v="T"/>
  </r>
  <r>
    <s v="LEGO The Hobbit"/>
    <x v="14"/>
    <n v="2014"/>
    <x v="8237"/>
    <x v="4"/>
    <s v="Oct"/>
    <x v="8"/>
    <x v="19"/>
    <x v="180"/>
    <x v="300"/>
    <x v="58"/>
    <x v="106"/>
    <x v="624"/>
    <n v="68"/>
    <n v="6"/>
    <m/>
    <m/>
    <s v="TT Games"/>
    <s v="E10+"/>
  </r>
  <r>
    <s v="Need for Speed Carbon"/>
    <x v="14"/>
    <n v="2006"/>
    <x v="8238"/>
    <x v="31"/>
    <s v="Feb"/>
    <x v="2"/>
    <x v="7"/>
    <x v="180"/>
    <x v="203"/>
    <x v="58"/>
    <x v="145"/>
    <x v="624"/>
    <n v="78"/>
    <n v="17"/>
    <n v="7.2"/>
    <n v="249"/>
    <s v="Black Box"/>
    <s v="E10+"/>
  </r>
  <r>
    <s v="Colin McRae Rally 2005"/>
    <x v="13"/>
    <n v="2004"/>
    <x v="4258"/>
    <x v="8"/>
    <s v="Oct"/>
    <x v="2"/>
    <x v="34"/>
    <x v="393"/>
    <x v="45"/>
    <x v="58"/>
    <x v="106"/>
    <x v="624"/>
    <n v="83"/>
    <n v="35"/>
    <n v="7.5"/>
    <n v="6"/>
    <s v="Codemasters"/>
    <s v="E"/>
  </r>
  <r>
    <s v="Venus &amp; Braves: Majo to Megami to Horobi no Yogen"/>
    <x v="16"/>
    <n v="2011"/>
    <x v="6645"/>
    <x v="29"/>
    <s v="Feb"/>
    <x v="3"/>
    <x v="25"/>
    <x v="180"/>
    <x v="125"/>
    <x v="69"/>
    <x v="106"/>
    <x v="624"/>
    <m/>
    <m/>
    <m/>
    <m/>
    <m/>
    <m/>
  </r>
  <r>
    <s v="Zoop"/>
    <x v="12"/>
    <n v="1995"/>
    <x v="1343"/>
    <x v="31"/>
    <s v="Jan"/>
    <x v="4"/>
    <x v="447"/>
    <x v="396"/>
    <x v="287"/>
    <x v="58"/>
    <x v="106"/>
    <x v="624"/>
    <m/>
    <m/>
    <m/>
    <m/>
    <m/>
    <m/>
  </r>
  <r>
    <s v="Saiyuki: Journey West"/>
    <x v="12"/>
    <n v="1999"/>
    <x v="8230"/>
    <x v="9"/>
    <s v="May"/>
    <x v="11"/>
    <x v="48"/>
    <x v="396"/>
    <x v="287"/>
    <x v="58"/>
    <x v="106"/>
    <x v="624"/>
    <n v="73"/>
    <n v="9"/>
    <n v="7.1"/>
    <n v="9"/>
    <s v="Koei"/>
    <s v="E"/>
  </r>
  <r>
    <s v="Powerful Golf"/>
    <x v="3"/>
    <n v="2011"/>
    <x v="7028"/>
    <x v="25"/>
    <s v="Dec"/>
    <x v="0"/>
    <x v="14"/>
    <x v="180"/>
    <x v="125"/>
    <x v="69"/>
    <x v="106"/>
    <x v="624"/>
    <m/>
    <m/>
    <m/>
    <m/>
    <m/>
    <m/>
  </r>
  <r>
    <s v="Rock Band Country Track Pack 2"/>
    <x v="4"/>
    <n v="2011"/>
    <x v="7608"/>
    <x v="17"/>
    <s v="Apr"/>
    <x v="5"/>
    <x v="31"/>
    <x v="393"/>
    <x v="125"/>
    <x v="58"/>
    <x v="106"/>
    <x v="624"/>
    <m/>
    <m/>
    <s v="tbd"/>
    <m/>
    <s v="Electronic Arts"/>
    <s v="E10+"/>
  </r>
  <r>
    <s v="Detective Conan: Marionette Symphony"/>
    <x v="10"/>
    <n v="2013"/>
    <x v="8239"/>
    <x v="18"/>
    <s v="May"/>
    <x v="10"/>
    <x v="25"/>
    <x v="180"/>
    <x v="125"/>
    <x v="69"/>
    <x v="106"/>
    <x v="624"/>
    <m/>
    <m/>
    <m/>
    <m/>
    <m/>
    <m/>
  </r>
  <r>
    <s v="Utawarerumono: Itsuwari no Kamen"/>
    <x v="5"/>
    <n v="2015"/>
    <x v="7669"/>
    <x v="34"/>
    <s v="Aug"/>
    <x v="10"/>
    <x v="315"/>
    <x v="180"/>
    <x v="125"/>
    <x v="69"/>
    <x v="106"/>
    <x v="624"/>
    <m/>
    <m/>
    <m/>
    <m/>
    <m/>
    <m/>
  </r>
  <r>
    <s v="American Chopper 2: Full Throttle"/>
    <x v="13"/>
    <n v="2005"/>
    <x v="7892"/>
    <x v="0"/>
    <s v="Mar"/>
    <x v="2"/>
    <x v="84"/>
    <x v="393"/>
    <x v="45"/>
    <x v="58"/>
    <x v="106"/>
    <x v="624"/>
    <m/>
    <m/>
    <s v="tbd"/>
    <m/>
    <s v="Creat Studios"/>
    <s v="T"/>
  </r>
  <r>
    <s v="Amnesia Crowd"/>
    <x v="16"/>
    <n v="2013"/>
    <x v="332"/>
    <x v="14"/>
    <s v="Apr"/>
    <x v="5"/>
    <x v="323"/>
    <x v="180"/>
    <x v="125"/>
    <x v="69"/>
    <x v="106"/>
    <x v="624"/>
    <m/>
    <m/>
    <m/>
    <m/>
    <m/>
    <m/>
  </r>
  <r>
    <s v="Pachitte Chonmage Tatsujin 15: Pachinko Fuyu no Sonata 2"/>
    <x v="6"/>
    <n v="2008"/>
    <x v="4614"/>
    <x v="30"/>
    <s v="May"/>
    <x v="5"/>
    <x v="378"/>
    <x v="180"/>
    <x v="125"/>
    <x v="69"/>
    <x v="106"/>
    <x v="624"/>
    <m/>
    <m/>
    <m/>
    <m/>
    <m/>
    <m/>
  </r>
  <r>
    <s v="Monster Hunter Frontier Online"/>
    <x v="5"/>
    <s v="N/A"/>
    <x v="28"/>
    <x v="18"/>
    <s v="Feb"/>
    <x v="3"/>
    <x v="33"/>
    <x v="180"/>
    <x v="125"/>
    <x v="69"/>
    <x v="106"/>
    <x v="624"/>
    <m/>
    <m/>
    <m/>
    <m/>
    <m/>
    <m/>
  </r>
  <r>
    <s v="MTX Mototrax"/>
    <x v="16"/>
    <n v="2006"/>
    <x v="203"/>
    <x v="13"/>
    <s v="Jan"/>
    <x v="2"/>
    <x v="4"/>
    <x v="393"/>
    <x v="125"/>
    <x v="58"/>
    <x v="106"/>
    <x v="624"/>
    <n v="67"/>
    <n v="8"/>
    <s v="tbd"/>
    <m/>
    <s v="Left Field Productions"/>
    <s v="E"/>
  </r>
  <r>
    <s v="VR Soccer '96"/>
    <x v="12"/>
    <n v="1996"/>
    <x v="5130"/>
    <x v="21"/>
    <s v="Mar"/>
    <x v="0"/>
    <x v="264"/>
    <x v="396"/>
    <x v="287"/>
    <x v="58"/>
    <x v="106"/>
    <x v="624"/>
    <m/>
    <m/>
    <m/>
    <m/>
    <m/>
    <m/>
  </r>
  <r>
    <s v="Ribbit King"/>
    <x v="19"/>
    <n v="2003"/>
    <x v="4681"/>
    <x v="31"/>
    <s v="Oct"/>
    <x v="0"/>
    <x v="10"/>
    <x v="393"/>
    <x v="45"/>
    <x v="58"/>
    <x v="106"/>
    <x v="624"/>
    <n v="60"/>
    <n v="11"/>
    <s v="tbd"/>
    <m/>
    <s v="Bandai"/>
    <s v="E"/>
  </r>
  <r>
    <s v="Diabolik Lovers"/>
    <x v="16"/>
    <n v="2012"/>
    <x v="8240"/>
    <x v="7"/>
    <s v="Jun"/>
    <x v="10"/>
    <x v="323"/>
    <x v="180"/>
    <x v="125"/>
    <x v="69"/>
    <x v="106"/>
    <x v="624"/>
    <m/>
    <m/>
    <m/>
    <m/>
    <m/>
    <m/>
  </r>
  <r>
    <s v="Shugo Chara! 3-tsu no Tamagoto Koisuru Joker"/>
    <x v="3"/>
    <n v="2008"/>
    <x v="2741"/>
    <x v="24"/>
    <s v="Oct"/>
    <x v="8"/>
    <x v="14"/>
    <x v="180"/>
    <x v="125"/>
    <x v="69"/>
    <x v="106"/>
    <x v="624"/>
    <m/>
    <m/>
    <m/>
    <m/>
    <m/>
    <m/>
  </r>
  <r>
    <s v="Summoner: A Goddess Reborn"/>
    <x v="19"/>
    <n v="2003"/>
    <x v="3918"/>
    <x v="21"/>
    <s v="Dec"/>
    <x v="3"/>
    <x v="28"/>
    <x v="393"/>
    <x v="45"/>
    <x v="58"/>
    <x v="106"/>
    <x v="624"/>
    <n v="72"/>
    <n v="19"/>
    <s v="tbd"/>
    <m/>
    <s v="Cranky Pants Games"/>
    <s v="T"/>
  </r>
  <r>
    <s v="Pirates vs Ninja Dodgeball"/>
    <x v="0"/>
    <n v="2009"/>
    <x v="4820"/>
    <x v="1"/>
    <s v="Jul"/>
    <x v="0"/>
    <x v="81"/>
    <x v="393"/>
    <x v="125"/>
    <x v="58"/>
    <x v="106"/>
    <x v="624"/>
    <m/>
    <m/>
    <m/>
    <m/>
    <m/>
    <m/>
  </r>
  <r>
    <s v="Secret Service"/>
    <x v="4"/>
    <n v="2008"/>
    <x v="8241"/>
    <x v="6"/>
    <s v="Jan"/>
    <x v="8"/>
    <x v="59"/>
    <x v="393"/>
    <x v="125"/>
    <x v="58"/>
    <x v="106"/>
    <x v="624"/>
    <m/>
    <m/>
    <n v="5.5"/>
    <n v="8"/>
    <s v="Tigon"/>
    <s v="T"/>
  </r>
  <r>
    <s v="Noddy in Toyland"/>
    <x v="3"/>
    <n v="2011"/>
    <x v="1626"/>
    <x v="14"/>
    <s v="Feb"/>
    <x v="5"/>
    <x v="98"/>
    <x v="180"/>
    <x v="203"/>
    <x v="58"/>
    <x v="106"/>
    <x v="624"/>
    <m/>
    <m/>
    <m/>
    <m/>
    <m/>
    <m/>
  </r>
  <r>
    <s v="Empire Earth"/>
    <x v="14"/>
    <n v="2001"/>
    <x v="7372"/>
    <x v="20"/>
    <s v="Feb"/>
    <x v="11"/>
    <x v="23"/>
    <x v="180"/>
    <x v="203"/>
    <x v="58"/>
    <x v="145"/>
    <x v="624"/>
    <n v="81"/>
    <n v="23"/>
    <n v="8.1999999999999993"/>
    <n v="126"/>
    <s v="Stainless Steel Studios"/>
    <s v="T"/>
  </r>
  <r>
    <s v="Yu-Gi-Oh! World Championship 2007"/>
    <x v="3"/>
    <n v="2007"/>
    <x v="8242"/>
    <x v="30"/>
    <s v="Jan"/>
    <x v="11"/>
    <x v="14"/>
    <x v="180"/>
    <x v="45"/>
    <x v="57"/>
    <x v="106"/>
    <x v="624"/>
    <m/>
    <m/>
    <m/>
    <m/>
    <m/>
    <m/>
  </r>
  <r>
    <s v="DuckTales: Remastered"/>
    <x v="5"/>
    <n v="2013"/>
    <x v="7470"/>
    <x v="23"/>
    <s v="Oct"/>
    <x v="8"/>
    <x v="12"/>
    <x v="365"/>
    <x v="298"/>
    <x v="58"/>
    <x v="145"/>
    <x v="624"/>
    <n v="75"/>
    <n v="31"/>
    <n v="7.4"/>
    <n v="135"/>
    <s v="WayForward"/>
    <s v="E"/>
  </r>
  <r>
    <s v="E.X. Troopers"/>
    <x v="5"/>
    <n v="2012"/>
    <x v="4391"/>
    <x v="13"/>
    <s v="Apr"/>
    <x v="6"/>
    <x v="12"/>
    <x v="180"/>
    <x v="125"/>
    <x v="69"/>
    <x v="106"/>
    <x v="624"/>
    <m/>
    <m/>
    <m/>
    <m/>
    <m/>
    <m/>
  </r>
  <r>
    <s v="Worms Reloaded"/>
    <x v="14"/>
    <n v="2010"/>
    <x v="8243"/>
    <x v="0"/>
    <s v="Jan"/>
    <x v="11"/>
    <x v="448"/>
    <x v="180"/>
    <x v="203"/>
    <x v="58"/>
    <x v="145"/>
    <x v="624"/>
    <n v="79"/>
    <n v="28"/>
    <n v="6.8"/>
    <n v="185"/>
    <s v="Team 17"/>
    <s v="E10+"/>
  </r>
  <r>
    <s v="Kiniro no Corda 2 Encore"/>
    <x v="6"/>
    <n v="2007"/>
    <x v="8244"/>
    <x v="31"/>
    <s v="Aug"/>
    <x v="3"/>
    <x v="48"/>
    <x v="180"/>
    <x v="125"/>
    <x v="69"/>
    <x v="106"/>
    <x v="624"/>
    <m/>
    <m/>
    <m/>
    <m/>
    <m/>
    <m/>
  </r>
  <r>
    <s v="M&amp;M's Adventure"/>
    <x v="3"/>
    <n v="2008"/>
    <x v="8245"/>
    <x v="16"/>
    <s v="Oct"/>
    <x v="10"/>
    <x v="84"/>
    <x v="393"/>
    <x v="125"/>
    <x v="58"/>
    <x v="106"/>
    <x v="624"/>
    <m/>
    <m/>
    <m/>
    <m/>
    <m/>
    <m/>
  </r>
  <r>
    <s v="ESPN Great Outdoor Games Bass 2002"/>
    <x v="8"/>
    <n v="2001"/>
    <x v="8246"/>
    <x v="1"/>
    <s v="Jun"/>
    <x v="0"/>
    <x v="14"/>
    <x v="396"/>
    <x v="45"/>
    <x v="58"/>
    <x v="106"/>
    <x v="624"/>
    <n v="57"/>
    <n v="7"/>
    <s v="tbd"/>
    <m/>
    <s v="KCEO"/>
    <s v="E"/>
  </r>
  <r>
    <s v="Soul Eater: Plot of Medusa"/>
    <x v="3"/>
    <n v="2008"/>
    <x v="8247"/>
    <x v="18"/>
    <s v="Sep"/>
    <x v="8"/>
    <x v="25"/>
    <x v="180"/>
    <x v="125"/>
    <x v="69"/>
    <x v="106"/>
    <x v="624"/>
    <m/>
    <m/>
    <m/>
    <m/>
    <m/>
    <m/>
  </r>
  <r>
    <s v="StarCraft"/>
    <x v="14"/>
    <n v="1998"/>
    <x v="6948"/>
    <x v="22"/>
    <s v="Oct"/>
    <x v="11"/>
    <x v="4"/>
    <x v="180"/>
    <x v="203"/>
    <x v="58"/>
    <x v="145"/>
    <x v="624"/>
    <n v="88"/>
    <n v="15"/>
    <n v="9.1"/>
    <n v="813"/>
    <s v="Blizzard Entertainment"/>
    <s v="T"/>
  </r>
  <r>
    <s v="Gaist Crusher"/>
    <x v="10"/>
    <n v="2013"/>
    <x v="4056"/>
    <x v="26"/>
    <s v="Dec"/>
    <x v="8"/>
    <x v="12"/>
    <x v="180"/>
    <x v="125"/>
    <x v="69"/>
    <x v="106"/>
    <x v="624"/>
    <m/>
    <m/>
    <m/>
    <m/>
    <m/>
    <m/>
  </r>
  <r>
    <s v="World Championship Pool 2004"/>
    <x v="6"/>
    <n v="2004"/>
    <x v="1928"/>
    <x v="20"/>
    <s v="Feb"/>
    <x v="0"/>
    <x v="163"/>
    <x v="324"/>
    <x v="287"/>
    <x v="58"/>
    <x v="145"/>
    <x v="624"/>
    <n v="60"/>
    <n v="4"/>
    <n v="6.7"/>
    <n v="6"/>
    <s v="Blade Interactive"/>
    <s v="E"/>
  </r>
  <r>
    <s v="Punch King"/>
    <x v="8"/>
    <n v="2002"/>
    <x v="4748"/>
    <x v="14"/>
    <s v="Apr"/>
    <x v="9"/>
    <x v="30"/>
    <x v="396"/>
    <x v="45"/>
    <x v="58"/>
    <x v="106"/>
    <x v="624"/>
    <n v="58"/>
    <n v="10"/>
    <s v="tbd"/>
    <m/>
    <s v="Full-Fat"/>
    <s v="E"/>
  </r>
  <r>
    <s v="V-Rally 3"/>
    <x v="8"/>
    <n v="2002"/>
    <x v="8248"/>
    <x v="10"/>
    <s v="Mar"/>
    <x v="2"/>
    <x v="10"/>
    <x v="396"/>
    <x v="45"/>
    <x v="58"/>
    <x v="106"/>
    <x v="624"/>
    <n v="82"/>
    <n v="7"/>
    <s v="tbd"/>
    <m/>
    <s v="Velez &amp; Dubail"/>
    <s v="E"/>
  </r>
  <r>
    <s v="B-Boy"/>
    <x v="16"/>
    <n v="2006"/>
    <x v="6306"/>
    <x v="2"/>
    <s v="Jan"/>
    <x v="5"/>
    <x v="3"/>
    <x v="393"/>
    <x v="125"/>
    <x v="58"/>
    <x v="106"/>
    <x v="624"/>
    <n v="50"/>
    <n v="11"/>
    <n v="7.8"/>
    <n v="6"/>
    <s v="FreeStyleGames"/>
    <s v="T"/>
  </r>
  <r>
    <s v="Kakuto Chojin"/>
    <x v="13"/>
    <n v="2002"/>
    <x v="8249"/>
    <x v="32"/>
    <s v="Jul"/>
    <x v="9"/>
    <x v="1"/>
    <x v="393"/>
    <x v="45"/>
    <x v="58"/>
    <x v="106"/>
    <x v="624"/>
    <n v="46"/>
    <n v="26"/>
    <n v="7.2"/>
    <n v="17"/>
    <s v="DreamFactory"/>
    <s v="T"/>
  </r>
  <r>
    <s v="Beyond Oasis"/>
    <x v="20"/>
    <n v="1993"/>
    <x v="2264"/>
    <x v="28"/>
    <s v="Nov"/>
    <x v="3"/>
    <x v="8"/>
    <x v="180"/>
    <x v="125"/>
    <x v="69"/>
    <x v="106"/>
    <x v="624"/>
    <m/>
    <m/>
    <m/>
    <m/>
    <m/>
    <m/>
  </r>
  <r>
    <s v="Robotech: Invasion"/>
    <x v="13"/>
    <n v="2004"/>
    <x v="8250"/>
    <x v="15"/>
    <s v="Mar"/>
    <x v="6"/>
    <x v="63"/>
    <x v="393"/>
    <x v="45"/>
    <x v="58"/>
    <x v="106"/>
    <x v="624"/>
    <n v="59"/>
    <n v="41"/>
    <s v="tbd"/>
    <m/>
    <s v="Vicious Cycle"/>
    <s v="T"/>
  </r>
  <r>
    <s v="Rain (2013)"/>
    <x v="5"/>
    <n v="2013"/>
    <x v="1075"/>
    <x v="28"/>
    <s v="Aug"/>
    <x v="10"/>
    <x v="3"/>
    <x v="180"/>
    <x v="125"/>
    <x v="69"/>
    <x v="106"/>
    <x v="624"/>
    <m/>
    <m/>
    <m/>
    <m/>
    <m/>
    <m/>
  </r>
  <r>
    <s v="Wii de Asobu Chibi-Robo!"/>
    <x v="0"/>
    <n v="2009"/>
    <x v="8251"/>
    <x v="1"/>
    <s v="Dec"/>
    <x v="10"/>
    <x v="0"/>
    <x v="180"/>
    <x v="125"/>
    <x v="69"/>
    <x v="106"/>
    <x v="624"/>
    <m/>
    <m/>
    <m/>
    <m/>
    <m/>
    <m/>
  </r>
  <r>
    <s v="Need for Speed Underground"/>
    <x v="14"/>
    <n v="2003"/>
    <x v="5068"/>
    <x v="19"/>
    <s v="Sep"/>
    <x v="2"/>
    <x v="7"/>
    <x v="180"/>
    <x v="203"/>
    <x v="58"/>
    <x v="145"/>
    <x v="624"/>
    <n v="82"/>
    <n v="24"/>
    <n v="8.3000000000000007"/>
    <n v="307"/>
    <s v="Black Box"/>
    <s v="E"/>
  </r>
  <r>
    <s v="Jewel Quest Mysteries"/>
    <x v="3"/>
    <n v="2009"/>
    <x v="8252"/>
    <x v="14"/>
    <s v="Sep"/>
    <x v="4"/>
    <x v="279"/>
    <x v="396"/>
    <x v="45"/>
    <x v="58"/>
    <x v="106"/>
    <x v="624"/>
    <m/>
    <m/>
    <s v="tbd"/>
    <m/>
    <s v="Activision"/>
    <s v="E"/>
  </r>
  <r>
    <s v="Tokyo Ghoul: Jail"/>
    <x v="22"/>
    <n v="2015"/>
    <x v="3175"/>
    <x v="24"/>
    <s v="Sep"/>
    <x v="2"/>
    <x v="25"/>
    <x v="180"/>
    <x v="125"/>
    <x v="69"/>
    <x v="106"/>
    <x v="624"/>
    <m/>
    <m/>
    <m/>
    <m/>
    <m/>
    <m/>
  </r>
  <r>
    <s v="To Heart 2 DX Plus"/>
    <x v="5"/>
    <n v="2011"/>
    <x v="1721"/>
    <x v="14"/>
    <s v="Jun"/>
    <x v="10"/>
    <x v="315"/>
    <x v="180"/>
    <x v="125"/>
    <x v="69"/>
    <x v="106"/>
    <x v="624"/>
    <m/>
    <m/>
    <m/>
    <m/>
    <m/>
    <m/>
  </r>
  <r>
    <s v="Romance of the Three Kingdoms VI: Awakening of the Dragon"/>
    <x v="12"/>
    <n v="1998"/>
    <x v="165"/>
    <x v="30"/>
    <s v="Feb"/>
    <x v="11"/>
    <x v="48"/>
    <x v="396"/>
    <x v="287"/>
    <x v="58"/>
    <x v="106"/>
    <x v="624"/>
    <m/>
    <m/>
    <m/>
    <m/>
    <m/>
    <m/>
  </r>
  <r>
    <s v="Star Driver: Kagayaki no Takuto - Ginga Bishounen Densetsu"/>
    <x v="16"/>
    <n v="2011"/>
    <x v="8087"/>
    <x v="8"/>
    <s v="Mar"/>
    <x v="10"/>
    <x v="25"/>
    <x v="180"/>
    <x v="125"/>
    <x v="69"/>
    <x v="106"/>
    <x v="624"/>
    <m/>
    <m/>
    <m/>
    <m/>
    <m/>
    <m/>
  </r>
  <r>
    <s v="Frogger: Ancient Shadow"/>
    <x v="19"/>
    <n v="2005"/>
    <x v="4509"/>
    <x v="5"/>
    <s v="Mar"/>
    <x v="1"/>
    <x v="14"/>
    <x v="393"/>
    <x v="45"/>
    <x v="58"/>
    <x v="106"/>
    <x v="624"/>
    <n v="54"/>
    <n v="9"/>
    <s v="tbd"/>
    <m/>
    <s v="Hudson Soft"/>
    <s v="E"/>
  </r>
  <r>
    <s v="Naruto: Uzumaki Chronicles 2 (JP sales)"/>
    <x v="6"/>
    <n v="2006"/>
    <x v="8253"/>
    <x v="10"/>
    <s v="May"/>
    <x v="8"/>
    <x v="25"/>
    <x v="180"/>
    <x v="125"/>
    <x v="69"/>
    <x v="106"/>
    <x v="624"/>
    <m/>
    <m/>
    <m/>
    <m/>
    <m/>
    <m/>
  </r>
  <r>
    <s v="Moon"/>
    <x v="3"/>
    <n v="2009"/>
    <x v="4756"/>
    <x v="6"/>
    <s v="Jun"/>
    <x v="10"/>
    <x v="180"/>
    <x v="393"/>
    <x v="125"/>
    <x v="58"/>
    <x v="106"/>
    <x v="624"/>
    <n v="71"/>
    <n v="45"/>
    <n v="7.4"/>
    <n v="21"/>
    <s v="Renegade Kid"/>
    <s v="T"/>
  </r>
  <r>
    <s v="Snoopy vs the Red Baron"/>
    <x v="16"/>
    <n v="2006"/>
    <x v="4797"/>
    <x v="6"/>
    <s v="Aug"/>
    <x v="10"/>
    <x v="25"/>
    <x v="393"/>
    <x v="125"/>
    <x v="58"/>
    <x v="106"/>
    <x v="624"/>
    <n v="76"/>
    <n v="7"/>
    <n v="7.8"/>
    <n v="4"/>
    <s v="Smart Bomb Interactive"/>
    <s v="E10+"/>
  </r>
  <r>
    <s v="Pet Vet: Down Under"/>
    <x v="3"/>
    <n v="2009"/>
    <x v="4304"/>
    <x v="17"/>
    <s v="Aug"/>
    <x v="7"/>
    <x v="41"/>
    <x v="393"/>
    <x v="125"/>
    <x v="58"/>
    <x v="106"/>
    <x v="624"/>
    <m/>
    <m/>
    <m/>
    <m/>
    <s v="Braingame"/>
    <s v="E"/>
  </r>
  <r>
    <s v="Virtua Tennis 3"/>
    <x v="16"/>
    <n v="2007"/>
    <x v="3478"/>
    <x v="0"/>
    <s v="Nov"/>
    <x v="0"/>
    <x v="8"/>
    <x v="324"/>
    <x v="287"/>
    <x v="58"/>
    <x v="145"/>
    <x v="624"/>
    <n v="79"/>
    <n v="17"/>
    <n v="7.7"/>
    <n v="13"/>
    <s v="Sumo Digital"/>
    <s v="E"/>
  </r>
  <r>
    <s v="Raze's Hell"/>
    <x v="13"/>
    <n v="2005"/>
    <x v="8254"/>
    <x v="23"/>
    <s v="Feb"/>
    <x v="6"/>
    <x v="35"/>
    <x v="393"/>
    <x v="45"/>
    <x v="58"/>
    <x v="106"/>
    <x v="624"/>
    <n v="71"/>
    <n v="37"/>
    <n v="8.1"/>
    <n v="8"/>
    <s v="Artech Studios"/>
    <s v="M"/>
  </r>
  <r>
    <s v="Far Cry"/>
    <x v="14"/>
    <n v="2004"/>
    <x v="7197"/>
    <x v="18"/>
    <s v="Mar"/>
    <x v="6"/>
    <x v="5"/>
    <x v="180"/>
    <x v="203"/>
    <x v="58"/>
    <x v="145"/>
    <x v="624"/>
    <n v="89"/>
    <n v="72"/>
    <n v="8.1"/>
    <n v="724"/>
    <s v="Crytek"/>
    <s v="M"/>
  </r>
  <r>
    <s v="Gem Smashers"/>
    <x v="0"/>
    <n v="2011"/>
    <x v="8255"/>
    <x v="12"/>
    <s v="Aug"/>
    <x v="1"/>
    <x v="67"/>
    <x v="393"/>
    <x v="125"/>
    <x v="58"/>
    <x v="106"/>
    <x v="624"/>
    <m/>
    <m/>
    <s v="tbd"/>
    <m/>
    <s v="Frame Studios Interactive"/>
    <s v="E"/>
  </r>
  <r>
    <s v="Shin Megami Tensei NINE"/>
    <x v="13"/>
    <n v="2002"/>
    <x v="8256"/>
    <x v="34"/>
    <s v="Apr"/>
    <x v="3"/>
    <x v="91"/>
    <x v="180"/>
    <x v="125"/>
    <x v="69"/>
    <x v="106"/>
    <x v="624"/>
    <m/>
    <m/>
    <m/>
    <m/>
    <m/>
    <m/>
  </r>
  <r>
    <s v="Magic Carpet"/>
    <x v="12"/>
    <n v="1995"/>
    <x v="4279"/>
    <x v="24"/>
    <s v="Dec"/>
    <x v="6"/>
    <x v="7"/>
    <x v="396"/>
    <x v="287"/>
    <x v="58"/>
    <x v="106"/>
    <x v="624"/>
    <m/>
    <m/>
    <m/>
    <m/>
    <m/>
    <m/>
  </r>
  <r>
    <s v="Adventure Time: Explore the Dungeon Because I Don't Know!"/>
    <x v="5"/>
    <n v="2013"/>
    <x v="2039"/>
    <x v="29"/>
    <s v="Aug"/>
    <x v="8"/>
    <x v="58"/>
    <x v="324"/>
    <x v="45"/>
    <x v="58"/>
    <x v="145"/>
    <x v="624"/>
    <m/>
    <m/>
    <m/>
    <m/>
    <m/>
    <m/>
  </r>
  <r>
    <s v="Hoshigami: Ruining Blue Earth"/>
    <x v="12"/>
    <n v="2001"/>
    <x v="8257"/>
    <x v="7"/>
    <s v="Dec"/>
    <x v="3"/>
    <x v="449"/>
    <x v="396"/>
    <x v="287"/>
    <x v="58"/>
    <x v="106"/>
    <x v="624"/>
    <n v="62"/>
    <n v="9"/>
    <n v="8.6999999999999993"/>
    <n v="26"/>
    <s v="Max Five"/>
    <s v="E"/>
  </r>
  <r>
    <s v="GunPey DS"/>
    <x v="3"/>
    <n v="2006"/>
    <x v="8258"/>
    <x v="3"/>
    <s v="Jul"/>
    <x v="4"/>
    <x v="10"/>
    <x v="393"/>
    <x v="125"/>
    <x v="58"/>
    <x v="106"/>
    <x v="624"/>
    <n v="70"/>
    <n v="24"/>
    <s v="tbd"/>
    <m/>
    <s v="Q Entertainment"/>
    <s v="E"/>
  </r>
  <r>
    <s v="Cabela's African Safari"/>
    <x v="16"/>
    <n v="2006"/>
    <x v="149"/>
    <x v="26"/>
    <s v="May"/>
    <x v="0"/>
    <x v="59"/>
    <x v="393"/>
    <x v="125"/>
    <x v="58"/>
    <x v="106"/>
    <x v="624"/>
    <m/>
    <m/>
    <s v="tbd"/>
    <m/>
    <s v="FUN Labs"/>
    <s v="T"/>
  </r>
  <r>
    <s v="Test Drive: Ferrari Legends"/>
    <x v="4"/>
    <n v="2012"/>
    <x v="4061"/>
    <x v="15"/>
    <s v="Dec"/>
    <x v="2"/>
    <x v="10"/>
    <x v="393"/>
    <x v="125"/>
    <x v="58"/>
    <x v="106"/>
    <x v="624"/>
    <m/>
    <m/>
    <m/>
    <m/>
    <m/>
    <m/>
  </r>
  <r>
    <s v="Sushi Go-Round"/>
    <x v="0"/>
    <n v="2010"/>
    <x v="8259"/>
    <x v="27"/>
    <s v="Sep"/>
    <x v="7"/>
    <x v="280"/>
    <x v="393"/>
    <x v="125"/>
    <x v="58"/>
    <x v="106"/>
    <x v="624"/>
    <m/>
    <m/>
    <s v="tbd"/>
    <m/>
    <s v="SouthPeak Games"/>
    <s v="E"/>
  </r>
  <r>
    <s v="NightCaster II: Equinox"/>
    <x v="13"/>
    <n v="2002"/>
    <x v="7893"/>
    <x v="11"/>
    <s v="Mar"/>
    <x v="8"/>
    <x v="163"/>
    <x v="396"/>
    <x v="45"/>
    <x v="58"/>
    <x v="106"/>
    <x v="624"/>
    <n v="46"/>
    <n v="12"/>
    <n v="7"/>
    <n v="4"/>
    <s v="Jaleco Entertainment"/>
    <s v="T"/>
  </r>
  <r>
    <s v="Shin Hayarigami"/>
    <x v="22"/>
    <n v="2014"/>
    <x v="8260"/>
    <x v="3"/>
    <s v="Aug"/>
    <x v="10"/>
    <x v="131"/>
    <x v="180"/>
    <x v="125"/>
    <x v="69"/>
    <x v="106"/>
    <x v="624"/>
    <m/>
    <m/>
    <m/>
    <m/>
    <m/>
    <m/>
  </r>
  <r>
    <s v="Chocobo to Mahou no Ehon: Majo to Shoujo to 5-Jin no Yuusha"/>
    <x v="3"/>
    <n v="2008"/>
    <x v="3021"/>
    <x v="18"/>
    <s v="Feb"/>
    <x v="3"/>
    <x v="15"/>
    <x v="180"/>
    <x v="125"/>
    <x v="69"/>
    <x v="106"/>
    <x v="624"/>
    <m/>
    <m/>
    <m/>
    <m/>
    <m/>
    <m/>
  </r>
  <r>
    <s v="Arslan: The Warriors of Legend"/>
    <x v="5"/>
    <n v="2015"/>
    <x v="8261"/>
    <x v="33"/>
    <s v="Oct"/>
    <x v="8"/>
    <x v="48"/>
    <x v="180"/>
    <x v="125"/>
    <x v="69"/>
    <x v="106"/>
    <x v="624"/>
    <m/>
    <m/>
    <s v="tbd"/>
    <m/>
    <s v="Omega Force"/>
    <s v="T"/>
  </r>
  <r>
    <s v="SD Gundam G Generation World"/>
    <x v="0"/>
    <n v="2011"/>
    <x v="2506"/>
    <x v="11"/>
    <s v="Aug"/>
    <x v="11"/>
    <x v="25"/>
    <x v="180"/>
    <x v="125"/>
    <x v="69"/>
    <x v="106"/>
    <x v="624"/>
    <m/>
    <m/>
    <m/>
    <m/>
    <m/>
    <m/>
  </r>
  <r>
    <s v="Ship Simulator Extremes"/>
    <x v="14"/>
    <n v="2010"/>
    <x v="6874"/>
    <x v="23"/>
    <s v="Nov"/>
    <x v="7"/>
    <x v="310"/>
    <x v="180"/>
    <x v="203"/>
    <x v="58"/>
    <x v="145"/>
    <x v="624"/>
    <n v="49"/>
    <n v="5"/>
    <n v="6.2"/>
    <n v="27"/>
    <s v="VSTEP"/>
    <s v="E"/>
  </r>
  <r>
    <s v="Winter Sports 2011"/>
    <x v="5"/>
    <n v="2011"/>
    <x v="8262"/>
    <x v="34"/>
    <s v="Aug"/>
    <x v="0"/>
    <x v="233"/>
    <x v="180"/>
    <x v="203"/>
    <x v="58"/>
    <x v="145"/>
    <x v="624"/>
    <m/>
    <m/>
    <m/>
    <m/>
    <s v="DTP Entertainment"/>
    <m/>
  </r>
  <r>
    <s v="Time Crisis: Project Titan"/>
    <x v="12"/>
    <n v="2001"/>
    <x v="7625"/>
    <x v="31"/>
    <s v="Sep"/>
    <x v="6"/>
    <x v="25"/>
    <x v="396"/>
    <x v="287"/>
    <x v="58"/>
    <x v="106"/>
    <x v="624"/>
    <n v="71"/>
    <n v="13"/>
    <n v="6.7"/>
    <n v="6"/>
    <s v="Flying Tiger Development"/>
    <s v="T"/>
  </r>
  <r>
    <s v="Ore-Sama Kingdom: Koi no Manga mo Debut o Mokushise! Doki Doki Love Lesson"/>
    <x v="3"/>
    <n v="2011"/>
    <x v="8263"/>
    <x v="1"/>
    <s v="Jan"/>
    <x v="8"/>
    <x v="25"/>
    <x v="180"/>
    <x v="125"/>
    <x v="69"/>
    <x v="106"/>
    <x v="624"/>
    <m/>
    <m/>
    <m/>
    <m/>
    <m/>
    <m/>
  </r>
  <r>
    <s v="Crusader: No Remorse"/>
    <x v="12"/>
    <n v="1996"/>
    <x v="8264"/>
    <x v="19"/>
    <s v="Nov"/>
    <x v="10"/>
    <x v="7"/>
    <x v="396"/>
    <x v="287"/>
    <x v="58"/>
    <x v="106"/>
    <x v="624"/>
    <m/>
    <m/>
    <m/>
    <m/>
    <m/>
    <m/>
  </r>
  <r>
    <s v="Billy the Wizard: Rocket Broomstick Racing"/>
    <x v="0"/>
    <n v="2007"/>
    <x v="7856"/>
    <x v="4"/>
    <s v="May"/>
    <x v="2"/>
    <x v="139"/>
    <x v="393"/>
    <x v="125"/>
    <x v="58"/>
    <x v="106"/>
    <x v="624"/>
    <m/>
    <m/>
    <n v="0.3"/>
    <n v="4"/>
    <s v="Data Design Interactive"/>
    <s v="E"/>
  </r>
  <r>
    <s v="Ys: The Ark of Napishtim"/>
    <x v="16"/>
    <n v="2006"/>
    <x v="8265"/>
    <x v="23"/>
    <s v="Jun"/>
    <x v="3"/>
    <x v="14"/>
    <x v="393"/>
    <x v="125"/>
    <x v="58"/>
    <x v="106"/>
    <x v="624"/>
    <n v="64"/>
    <n v="29"/>
    <n v="7.3"/>
    <n v="13"/>
    <s v="Konami Software Shanghai"/>
    <s v="E10+"/>
  </r>
  <r>
    <s v="Black &amp; Bruised"/>
    <x v="19"/>
    <n v="2003"/>
    <x v="7752"/>
    <x v="5"/>
    <s v="Jul"/>
    <x v="9"/>
    <x v="23"/>
    <x v="393"/>
    <x v="45"/>
    <x v="58"/>
    <x v="106"/>
    <x v="624"/>
    <m/>
    <m/>
    <m/>
    <m/>
    <m/>
    <m/>
  </r>
  <r>
    <s v="Winter Sports 3: The Great Tournament"/>
    <x v="0"/>
    <n v="2010"/>
    <x v="4759"/>
    <x v="15"/>
    <s v="Feb"/>
    <x v="0"/>
    <x v="450"/>
    <x v="324"/>
    <x v="287"/>
    <x v="58"/>
    <x v="106"/>
    <x v="624"/>
    <m/>
    <m/>
    <m/>
    <m/>
    <m/>
    <m/>
  </r>
  <r>
    <s v="Pro Evolution Soccer 2017"/>
    <x v="17"/>
    <n v="2016"/>
    <x v="8266"/>
    <x v="22"/>
    <s v="Oct"/>
    <x v="0"/>
    <x v="14"/>
    <x v="365"/>
    <x v="298"/>
    <x v="58"/>
    <x v="106"/>
    <x v="624"/>
    <n v="87"/>
    <n v="12"/>
    <n v="6.1"/>
    <n v="84"/>
    <s v="Konami"/>
    <s v="E"/>
  </r>
  <r>
    <s v="FIFA Soccer 10"/>
    <x v="14"/>
    <n v="2009"/>
    <x v="8267"/>
    <x v="14"/>
    <s v="Apr"/>
    <x v="0"/>
    <x v="7"/>
    <x v="180"/>
    <x v="203"/>
    <x v="58"/>
    <x v="145"/>
    <x v="624"/>
    <n v="72"/>
    <n v="14"/>
    <n v="3.8"/>
    <n v="59"/>
    <s v="EA Sports"/>
    <s v="E"/>
  </r>
  <r>
    <s v="Jewel Quest 5: The Sleepless Star"/>
    <x v="14"/>
    <n v="2011"/>
    <x v="8268"/>
    <x v="20"/>
    <s v="Aug"/>
    <x v="8"/>
    <x v="279"/>
    <x v="324"/>
    <x v="287"/>
    <x v="58"/>
    <x v="145"/>
    <x v="624"/>
    <m/>
    <m/>
    <m/>
    <m/>
    <m/>
    <m/>
  </r>
  <r>
    <s v="World Series of Poker: Tournament of Champions 2007 Edition"/>
    <x v="0"/>
    <n v="2006"/>
    <x v="8269"/>
    <x v="22"/>
    <s v="Oct"/>
    <x v="5"/>
    <x v="4"/>
    <x v="393"/>
    <x v="125"/>
    <x v="58"/>
    <x v="106"/>
    <x v="624"/>
    <m/>
    <m/>
    <m/>
    <m/>
    <m/>
    <m/>
  </r>
  <r>
    <s v="Tom Clancy's Rainbow Six: Lockdown"/>
    <x v="19"/>
    <n v="2005"/>
    <x v="3483"/>
    <x v="16"/>
    <s v="Dec"/>
    <x v="6"/>
    <x v="5"/>
    <x v="393"/>
    <x v="45"/>
    <x v="58"/>
    <x v="106"/>
    <x v="624"/>
    <n v="72"/>
    <n v="8"/>
    <n v="7.8"/>
    <n v="5"/>
    <s v="Red Storm Entertainment, Ubisoft Montreal"/>
    <s v="M"/>
  </r>
  <r>
    <s v="Yoru no Nai Kuni"/>
    <x v="5"/>
    <n v="2015"/>
    <x v="1597"/>
    <x v="9"/>
    <s v="Apr"/>
    <x v="3"/>
    <x v="48"/>
    <x v="180"/>
    <x v="125"/>
    <x v="69"/>
    <x v="106"/>
    <x v="624"/>
    <m/>
    <m/>
    <m/>
    <m/>
    <m/>
    <m/>
  </r>
  <r>
    <s v="Full Spectrum Warrior: Ten Hammers"/>
    <x v="13"/>
    <n v="2006"/>
    <x v="8270"/>
    <x v="0"/>
    <s v="Jan"/>
    <x v="11"/>
    <x v="28"/>
    <x v="396"/>
    <x v="45"/>
    <x v="58"/>
    <x v="106"/>
    <x v="624"/>
    <n v="69"/>
    <n v="27"/>
    <s v="tbd"/>
    <m/>
    <s v="Pandemic Studios"/>
    <s v="M"/>
  </r>
  <r>
    <s v="Puyo Puyo Tetris"/>
    <x v="22"/>
    <n v="2014"/>
    <x v="3688"/>
    <x v="11"/>
    <s v="Sep"/>
    <x v="4"/>
    <x v="8"/>
    <x v="180"/>
    <x v="125"/>
    <x v="69"/>
    <x v="106"/>
    <x v="624"/>
    <m/>
    <m/>
    <m/>
    <m/>
    <m/>
    <m/>
  </r>
  <r>
    <s v="The Sims"/>
    <x v="14"/>
    <n v="2000"/>
    <x v="8271"/>
    <x v="25"/>
    <s v="Oct"/>
    <x v="7"/>
    <x v="7"/>
    <x v="365"/>
    <x v="298"/>
    <x v="58"/>
    <x v="145"/>
    <x v="624"/>
    <n v="92"/>
    <n v="38"/>
    <n v="7.9"/>
    <n v="451"/>
    <s v="Maxis"/>
    <s v="T"/>
  </r>
  <r>
    <s v="Turok: Dinosaur Hunter"/>
    <x v="11"/>
    <n v="1997"/>
    <x v="4831"/>
    <x v="34"/>
    <s v="Mar"/>
    <x v="6"/>
    <x v="30"/>
    <x v="180"/>
    <x v="125"/>
    <x v="69"/>
    <x v="106"/>
    <x v="624"/>
    <m/>
    <m/>
    <m/>
    <m/>
    <m/>
    <m/>
  </r>
  <r>
    <s v="MiniCopter: Adventure Flight"/>
    <x v="0"/>
    <n v="2007"/>
    <x v="8272"/>
    <x v="29"/>
    <s v="Sep"/>
    <x v="7"/>
    <x v="11"/>
    <x v="393"/>
    <x v="125"/>
    <x v="58"/>
    <x v="106"/>
    <x v="624"/>
    <m/>
    <m/>
    <s v="tbd"/>
    <m/>
    <s v="Sonic Powered"/>
    <s v="E"/>
  </r>
  <r>
    <s v="FIFA Manager 12"/>
    <x v="14"/>
    <n v="2011"/>
    <x v="8273"/>
    <x v="1"/>
    <s v="Oct"/>
    <x v="0"/>
    <x v="7"/>
    <x v="180"/>
    <x v="298"/>
    <x v="58"/>
    <x v="145"/>
    <x v="624"/>
    <n v="72"/>
    <n v="11"/>
    <n v="3.9"/>
    <n v="24"/>
    <s v="Bright Future GmbH"/>
    <s v="E"/>
  </r>
  <r>
    <s v="Balloon Pop"/>
    <x v="0"/>
    <n v="2007"/>
    <x v="8274"/>
    <x v="17"/>
    <s v="May"/>
    <x v="4"/>
    <x v="11"/>
    <x v="393"/>
    <x v="125"/>
    <x v="58"/>
    <x v="106"/>
    <x v="624"/>
    <m/>
    <m/>
    <s v="tbd"/>
    <m/>
    <s v="UFO Interactive"/>
    <s v="E"/>
  </r>
  <r>
    <s v="Gitaroo Man"/>
    <x v="6"/>
    <n v="2001"/>
    <x v="6062"/>
    <x v="3"/>
    <s v="Feb"/>
    <x v="5"/>
    <x v="28"/>
    <x v="324"/>
    <x v="287"/>
    <x v="58"/>
    <x v="145"/>
    <x v="624"/>
    <n v="82"/>
    <n v="21"/>
    <n v="8.6999999999999993"/>
    <n v="25"/>
    <s v="Koei/Inis"/>
    <s v="E"/>
  </r>
  <r>
    <s v="Taiko no Tatsujin Portable 2"/>
    <x v="16"/>
    <n v="2006"/>
    <x v="8275"/>
    <x v="24"/>
    <s v="Aug"/>
    <x v="5"/>
    <x v="25"/>
    <x v="180"/>
    <x v="125"/>
    <x v="69"/>
    <x v="106"/>
    <x v="624"/>
    <m/>
    <m/>
    <m/>
    <m/>
    <m/>
    <m/>
  </r>
  <r>
    <s v="Super Bubble Pop"/>
    <x v="19"/>
    <n v="2003"/>
    <x v="421"/>
    <x v="31"/>
    <s v="Oct"/>
    <x v="4"/>
    <x v="163"/>
    <x v="393"/>
    <x v="45"/>
    <x v="58"/>
    <x v="106"/>
    <x v="624"/>
    <n v="54"/>
    <n v="12"/>
    <s v="tbd"/>
    <m/>
    <s v="Runecraft"/>
    <s v="E"/>
  </r>
  <r>
    <s v="Apassionata: Die Galanacht der Pferde"/>
    <x v="3"/>
    <n v="2009"/>
    <x v="2433"/>
    <x v="19"/>
    <s v="Nov"/>
    <x v="7"/>
    <x v="78"/>
    <x v="180"/>
    <x v="203"/>
    <x v="58"/>
    <x v="145"/>
    <x v="624"/>
    <m/>
    <m/>
    <m/>
    <m/>
    <m/>
    <m/>
  </r>
  <r>
    <s v="Battleship / Connect Four / Sorry! / Trouble"/>
    <x v="3"/>
    <n v="2006"/>
    <x v="6370"/>
    <x v="8"/>
    <s v="Jul"/>
    <x v="4"/>
    <x v="203"/>
    <x v="393"/>
    <x v="125"/>
    <x v="58"/>
    <x v="106"/>
    <x v="624"/>
    <m/>
    <m/>
    <m/>
    <m/>
    <m/>
    <m/>
  </r>
  <r>
    <s v="Time Travelers"/>
    <x v="22"/>
    <n v="2012"/>
    <x v="1510"/>
    <x v="22"/>
    <s v="Mar"/>
    <x v="10"/>
    <x v="37"/>
    <x v="180"/>
    <x v="125"/>
    <x v="69"/>
    <x v="106"/>
    <x v="624"/>
    <m/>
    <m/>
    <m/>
    <m/>
    <m/>
    <m/>
  </r>
  <r>
    <s v="Amnesia Later"/>
    <x v="16"/>
    <n v="2012"/>
    <x v="8276"/>
    <x v="27"/>
    <s v="Oct"/>
    <x v="5"/>
    <x v="323"/>
    <x v="180"/>
    <x v="125"/>
    <x v="69"/>
    <x v="106"/>
    <x v="624"/>
    <m/>
    <m/>
    <m/>
    <m/>
    <m/>
    <m/>
  </r>
  <r>
    <s v="World Championship Poker: Featuring Howard Lederer - All In"/>
    <x v="4"/>
    <n v="2006"/>
    <x v="8277"/>
    <x v="30"/>
    <s v="Jul"/>
    <x v="5"/>
    <x v="60"/>
    <x v="393"/>
    <x v="125"/>
    <x v="58"/>
    <x v="106"/>
    <x v="624"/>
    <m/>
    <m/>
    <m/>
    <m/>
    <m/>
    <m/>
  </r>
  <r>
    <s v="SpongeBob SquarePants: Plankton's Robotic Revenge"/>
    <x v="4"/>
    <n v="2013"/>
    <x v="8278"/>
    <x v="6"/>
    <s v="Nov"/>
    <x v="6"/>
    <x v="4"/>
    <x v="393"/>
    <x v="125"/>
    <x v="58"/>
    <x v="106"/>
    <x v="624"/>
    <m/>
    <m/>
    <n v="6.1"/>
    <n v="13"/>
    <s v="Behaviour Interactive"/>
    <s v="E10+"/>
  </r>
  <r>
    <s v="Crazy Chicken: Atlantis Quest"/>
    <x v="3"/>
    <n v="2007"/>
    <x v="6769"/>
    <x v="24"/>
    <s v="Nov"/>
    <x v="1"/>
    <x v="423"/>
    <x v="393"/>
    <x v="125"/>
    <x v="58"/>
    <x v="106"/>
    <x v="624"/>
    <m/>
    <m/>
    <m/>
    <m/>
    <m/>
    <m/>
  </r>
  <r>
    <s v="Shin Kamaitachi no Yoru: 11 Hitome no Suspect"/>
    <x v="22"/>
    <n v="2011"/>
    <x v="5985"/>
    <x v="27"/>
    <s v="Aug"/>
    <x v="10"/>
    <x v="120"/>
    <x v="180"/>
    <x v="125"/>
    <x v="69"/>
    <x v="106"/>
    <x v="624"/>
    <m/>
    <m/>
    <m/>
    <m/>
    <m/>
    <m/>
  </r>
  <r>
    <s v="Intellivision Lives!"/>
    <x v="13"/>
    <n v="2004"/>
    <x v="8279"/>
    <x v="11"/>
    <s v="Jul"/>
    <x v="5"/>
    <x v="67"/>
    <x v="396"/>
    <x v="45"/>
    <x v="58"/>
    <x v="106"/>
    <x v="624"/>
    <m/>
    <m/>
    <m/>
    <m/>
    <m/>
    <m/>
  </r>
  <r>
    <s v="Test Drive Le Mans"/>
    <x v="12"/>
    <n v="1999"/>
    <x v="8280"/>
    <x v="34"/>
    <s v="Mar"/>
    <x v="2"/>
    <x v="52"/>
    <x v="396"/>
    <x v="287"/>
    <x v="58"/>
    <x v="106"/>
    <x v="624"/>
    <m/>
    <m/>
    <m/>
    <m/>
    <m/>
    <m/>
  </r>
  <r>
    <s v="Counter Force"/>
    <x v="0"/>
    <n v="2007"/>
    <x v="2328"/>
    <x v="25"/>
    <s v="Jul"/>
    <x v="6"/>
    <x v="11"/>
    <x v="393"/>
    <x v="125"/>
    <x v="58"/>
    <x v="106"/>
    <x v="624"/>
    <m/>
    <m/>
    <s v="tbd"/>
    <m/>
    <s v="Hyper-Devbox"/>
    <s v="E10+"/>
  </r>
  <r>
    <s v="Centipede: Infestation"/>
    <x v="10"/>
    <n v="2011"/>
    <x v="8281"/>
    <x v="31"/>
    <s v="Apr"/>
    <x v="6"/>
    <x v="10"/>
    <x v="393"/>
    <x v="125"/>
    <x v="58"/>
    <x v="106"/>
    <x v="624"/>
    <m/>
    <m/>
    <s v="tbd"/>
    <m/>
    <s v="WayForward"/>
    <s v="E10+"/>
  </r>
  <r>
    <s v="Cabela's Trophy Bucks"/>
    <x v="4"/>
    <n v="2007"/>
    <x v="7699"/>
    <x v="15"/>
    <s v="Sep"/>
    <x v="0"/>
    <x v="59"/>
    <x v="393"/>
    <x v="125"/>
    <x v="58"/>
    <x v="106"/>
    <x v="624"/>
    <n v="39"/>
    <n v="4"/>
    <n v="3"/>
    <n v="4"/>
    <s v="FUN Labs"/>
    <s v="T"/>
  </r>
  <r>
    <s v="XCOM 2"/>
    <x v="17"/>
    <n v="2016"/>
    <x v="8282"/>
    <x v="31"/>
    <s v="Feb"/>
    <x v="11"/>
    <x v="2"/>
    <x v="324"/>
    <x v="287"/>
    <x v="58"/>
    <x v="106"/>
    <x v="624"/>
    <n v="87"/>
    <n v="17"/>
    <n v="8.1"/>
    <n v="40"/>
    <s v="Firaxis Games"/>
    <s v="T"/>
  </r>
  <r>
    <s v="Yaiba: Ninja Gaiden Z"/>
    <x v="4"/>
    <n v="2014"/>
    <x v="6814"/>
    <x v="27"/>
    <s v="Oct"/>
    <x v="8"/>
    <x v="48"/>
    <x v="396"/>
    <x v="45"/>
    <x v="58"/>
    <x v="106"/>
    <x v="624"/>
    <n v="50"/>
    <n v="20"/>
    <n v="5.3"/>
    <n v="43"/>
    <s v="Spark Unlimited, comcept"/>
    <s v="M"/>
  </r>
  <r>
    <s v="Hero Bank 2"/>
    <x v="10"/>
    <n v="2014"/>
    <x v="3140"/>
    <x v="16"/>
    <s v="May"/>
    <x v="3"/>
    <x v="8"/>
    <x v="180"/>
    <x v="125"/>
    <x v="69"/>
    <x v="106"/>
    <x v="624"/>
    <m/>
    <m/>
    <m/>
    <m/>
    <m/>
    <m/>
  </r>
  <r>
    <s v="Rock of the Dead"/>
    <x v="4"/>
    <n v="2010"/>
    <x v="8283"/>
    <x v="33"/>
    <s v="Mar"/>
    <x v="6"/>
    <x v="230"/>
    <x v="393"/>
    <x v="125"/>
    <x v="58"/>
    <x v="106"/>
    <x v="624"/>
    <n v="48"/>
    <n v="7"/>
    <n v="4.8"/>
    <n v="4"/>
    <s v="Epicenter Studios"/>
    <s v="T"/>
  </r>
  <r>
    <s v="Monster Jam: Maximum Destruction"/>
    <x v="19"/>
    <n v="2002"/>
    <x v="1806"/>
    <x v="8"/>
    <s v="Sep"/>
    <x v="2"/>
    <x v="5"/>
    <x v="393"/>
    <x v="45"/>
    <x v="58"/>
    <x v="106"/>
    <x v="624"/>
    <m/>
    <m/>
    <m/>
    <m/>
    <m/>
    <m/>
  </r>
  <r>
    <s v="Big Air Freestyle"/>
    <x v="19"/>
    <n v="2002"/>
    <x v="8284"/>
    <x v="28"/>
    <s v="Aug"/>
    <x v="2"/>
    <x v="10"/>
    <x v="393"/>
    <x v="45"/>
    <x v="58"/>
    <x v="106"/>
    <x v="624"/>
    <n v="56"/>
    <n v="12"/>
    <s v="tbd"/>
    <m/>
    <s v="Paradigm Entertainment"/>
    <s v="T"/>
  </r>
  <r>
    <s v="To Love-Ru Trouble Darkness: Battle Ecstasy"/>
    <x v="22"/>
    <n v="2014"/>
    <x v="8285"/>
    <x v="25"/>
    <s v="Mar"/>
    <x v="8"/>
    <x v="242"/>
    <x v="180"/>
    <x v="125"/>
    <x v="69"/>
    <x v="106"/>
    <x v="624"/>
    <m/>
    <m/>
    <m/>
    <m/>
    <m/>
    <m/>
  </r>
  <r>
    <s v="The Lost Treasures of Alexandria"/>
    <x v="3"/>
    <n v="2011"/>
    <x v="6343"/>
    <x v="11"/>
    <s v="Oct"/>
    <x v="4"/>
    <x v="53"/>
    <x v="180"/>
    <x v="203"/>
    <x v="58"/>
    <x v="145"/>
    <x v="624"/>
    <m/>
    <m/>
    <m/>
    <m/>
    <m/>
    <m/>
  </r>
  <r>
    <s v="Rimo-Cocoron"/>
    <x v="6"/>
    <n v="2001"/>
    <x v="1636"/>
    <x v="13"/>
    <s v="Jul"/>
    <x v="8"/>
    <x v="3"/>
    <x v="180"/>
    <x v="125"/>
    <x v="69"/>
    <x v="106"/>
    <x v="624"/>
    <m/>
    <m/>
    <m/>
    <m/>
    <m/>
    <m/>
  </r>
  <r>
    <s v="Mike Tyson Heavyweight Boxing"/>
    <x v="13"/>
    <n v="2002"/>
    <x v="2234"/>
    <x v="32"/>
    <s v="May"/>
    <x v="0"/>
    <x v="34"/>
    <x v="396"/>
    <x v="45"/>
    <x v="58"/>
    <x v="106"/>
    <x v="624"/>
    <n v="37"/>
    <n v="13"/>
    <s v="tbd"/>
    <m/>
    <s v="Atomic Planet Entertainment"/>
    <s v="T"/>
  </r>
  <r>
    <s v="Code Lyoko"/>
    <x v="3"/>
    <n v="2007"/>
    <x v="4401"/>
    <x v="12"/>
    <s v="Jun"/>
    <x v="8"/>
    <x v="102"/>
    <x v="396"/>
    <x v="45"/>
    <x v="58"/>
    <x v="106"/>
    <x v="624"/>
    <n v="63"/>
    <n v="11"/>
    <n v="6.8"/>
    <n v="13"/>
    <s v="DC Studios"/>
    <s v="E10+"/>
  </r>
  <r>
    <s v="The Berenstain Bears and the Spooky Old Tree"/>
    <x v="8"/>
    <n v="2005"/>
    <x v="8286"/>
    <x v="27"/>
    <s v="Dec"/>
    <x v="1"/>
    <x v="25"/>
    <x v="396"/>
    <x v="45"/>
    <x v="58"/>
    <x v="106"/>
    <x v="624"/>
    <m/>
    <m/>
    <m/>
    <m/>
    <m/>
    <m/>
  </r>
  <r>
    <s v="12-Sai. Koisuru Diary"/>
    <x v="10"/>
    <n v="2016"/>
    <x v="3725"/>
    <x v="32"/>
    <s v="Apr"/>
    <x v="10"/>
    <x v="405"/>
    <x v="180"/>
    <x v="125"/>
    <x v="69"/>
    <x v="106"/>
    <x v="624"/>
    <m/>
    <m/>
    <m/>
    <m/>
    <m/>
    <m/>
  </r>
  <r>
    <s v="Pool Party"/>
    <x v="0"/>
    <n v="2007"/>
    <x v="6107"/>
    <x v="4"/>
    <s v="Dec"/>
    <x v="0"/>
    <x v="81"/>
    <x v="393"/>
    <x v="125"/>
    <x v="58"/>
    <x v="106"/>
    <x v="624"/>
    <n v="32"/>
    <n v="13"/>
    <n v="0.7"/>
    <n v="6"/>
    <s v="SouthPeak Games"/>
    <s v="E"/>
  </r>
  <r>
    <s v="Rapala Fishing Frenzy 2009"/>
    <x v="4"/>
    <n v="2008"/>
    <x v="6931"/>
    <x v="1"/>
    <s v="Jun"/>
    <x v="0"/>
    <x v="4"/>
    <x v="393"/>
    <x v="125"/>
    <x v="58"/>
    <x v="106"/>
    <x v="624"/>
    <n v="41"/>
    <n v="5"/>
    <n v="7.2"/>
    <n v="6"/>
    <s v="FUN Labs"/>
    <s v="E"/>
  </r>
  <r>
    <s v="Hakuouki: Bakumatsu Musou Roku"/>
    <x v="16"/>
    <n v="2012"/>
    <x v="4713"/>
    <x v="33"/>
    <s v="Dec"/>
    <x v="8"/>
    <x v="323"/>
    <x v="180"/>
    <x v="125"/>
    <x v="69"/>
    <x v="106"/>
    <x v="624"/>
    <m/>
    <m/>
    <m/>
    <m/>
    <m/>
    <m/>
  </r>
  <r>
    <s v="Hiiro no Kakera DS"/>
    <x v="3"/>
    <n v="2008"/>
    <x v="8287"/>
    <x v="22"/>
    <s v="Apr"/>
    <x v="10"/>
    <x v="323"/>
    <x v="180"/>
    <x v="125"/>
    <x v="69"/>
    <x v="106"/>
    <x v="624"/>
    <m/>
    <m/>
    <m/>
    <m/>
    <m/>
    <m/>
  </r>
  <r>
    <s v="Company of Heroes"/>
    <x v="14"/>
    <n v="2006"/>
    <x v="4519"/>
    <x v="33"/>
    <s v="Oct"/>
    <x v="11"/>
    <x v="28"/>
    <x v="180"/>
    <x v="203"/>
    <x v="58"/>
    <x v="145"/>
    <x v="624"/>
    <n v="93"/>
    <n v="55"/>
    <n v="8.8000000000000007"/>
    <n v="1128"/>
    <s v="Relic"/>
    <s v="M"/>
  </r>
  <r>
    <s v="Arcana Famiglia: La storia della Aracana Famiglia"/>
    <x v="16"/>
    <n v="2011"/>
    <x v="2074"/>
    <x v="15"/>
    <s v="Jul"/>
    <x v="10"/>
    <x v="451"/>
    <x v="180"/>
    <x v="125"/>
    <x v="69"/>
    <x v="106"/>
    <x v="624"/>
    <m/>
    <m/>
    <m/>
    <m/>
    <m/>
    <m/>
  </r>
  <r>
    <s v="Wonder World Amusement Park"/>
    <x v="0"/>
    <n v="2008"/>
    <x v="4841"/>
    <x v="19"/>
    <s v="Feb"/>
    <x v="5"/>
    <x v="35"/>
    <x v="393"/>
    <x v="125"/>
    <x v="58"/>
    <x v="106"/>
    <x v="624"/>
    <n v="37"/>
    <n v="9"/>
    <n v="4.5"/>
    <n v="4"/>
    <s v="Coyote Console"/>
    <s v="E"/>
  </r>
  <r>
    <s v="Jonah Lomu Rugby Challenge"/>
    <x v="14"/>
    <n v="2011"/>
    <x v="3930"/>
    <x v="28"/>
    <s v="May"/>
    <x v="0"/>
    <x v="219"/>
    <x v="180"/>
    <x v="203"/>
    <x v="58"/>
    <x v="145"/>
    <x v="624"/>
    <m/>
    <m/>
    <m/>
    <m/>
    <m/>
    <m/>
  </r>
  <r>
    <s v="Atelier Ayesha: The Alchemist of Dusk"/>
    <x v="22"/>
    <n v="2014"/>
    <x v="7870"/>
    <x v="0"/>
    <s v="Oct"/>
    <x v="3"/>
    <x v="48"/>
    <x v="180"/>
    <x v="125"/>
    <x v="69"/>
    <x v="106"/>
    <x v="624"/>
    <m/>
    <m/>
    <m/>
    <m/>
    <m/>
    <m/>
  </r>
  <r>
    <s v="The Misadventures of Tron Bonne"/>
    <x v="12"/>
    <n v="1999"/>
    <x v="4475"/>
    <x v="9"/>
    <s v="Jul"/>
    <x v="10"/>
    <x v="21"/>
    <x v="396"/>
    <x v="287"/>
    <x v="58"/>
    <x v="106"/>
    <x v="624"/>
    <m/>
    <m/>
    <m/>
    <m/>
    <m/>
    <m/>
  </r>
  <r>
    <s v="Just Dance 2017"/>
    <x v="5"/>
    <n v="2016"/>
    <x v="2680"/>
    <x v="22"/>
    <s v="Nov"/>
    <x v="5"/>
    <x v="5"/>
    <x v="365"/>
    <x v="298"/>
    <x v="58"/>
    <x v="145"/>
    <x v="624"/>
    <m/>
    <m/>
    <s v="tbd"/>
    <m/>
    <s v="Ubisoft Paris"/>
    <s v="E10+"/>
  </r>
  <r>
    <s v="Ride 2"/>
    <x v="9"/>
    <n v="2016"/>
    <x v="8288"/>
    <x v="3"/>
    <s v="Jan"/>
    <x v="2"/>
    <x v="452"/>
    <x v="180"/>
    <x v="203"/>
    <x v="58"/>
    <x v="145"/>
    <x v="624"/>
    <n v="71"/>
    <n v="19"/>
    <n v="8"/>
    <n v="12"/>
    <s v="Milestone S.r.l"/>
    <s v="E"/>
  </r>
  <r>
    <s v="Wing Island"/>
    <x v="0"/>
    <n v="2006"/>
    <x v="4350"/>
    <x v="19"/>
    <s v="Dec"/>
    <x v="7"/>
    <x v="14"/>
    <x v="396"/>
    <x v="45"/>
    <x v="62"/>
    <x v="106"/>
    <x v="624"/>
    <n v="47"/>
    <n v="32"/>
    <n v="4.9000000000000004"/>
    <n v="8"/>
    <s v="CAProduction"/>
    <s v="E"/>
  </r>
  <r>
    <s v="Silent Hunter: Wolves of the Pacific"/>
    <x v="14"/>
    <n v="2007"/>
    <x v="1225"/>
    <x v="34"/>
    <s v="Dec"/>
    <x v="7"/>
    <x v="5"/>
    <x v="180"/>
    <x v="203"/>
    <x v="58"/>
    <x v="145"/>
    <x v="624"/>
    <n v="79"/>
    <n v="22"/>
    <n v="6.9"/>
    <n v="40"/>
    <s v="Ubisoft Romania"/>
    <s v="T"/>
  </r>
  <r>
    <s v="Brave Story: New Traveller (jp sales)"/>
    <x v="16"/>
    <n v="2006"/>
    <x v="6864"/>
    <x v="29"/>
    <s v="May"/>
    <x v="3"/>
    <x v="3"/>
    <x v="180"/>
    <x v="125"/>
    <x v="69"/>
    <x v="106"/>
    <x v="624"/>
    <m/>
    <m/>
    <m/>
    <m/>
    <m/>
    <m/>
  </r>
  <r>
    <s v="Black Jack vs. Matsudajun"/>
    <x v="12"/>
    <n v="2000"/>
    <x v="6339"/>
    <x v="6"/>
    <s v="May"/>
    <x v="5"/>
    <x v="453"/>
    <x v="396"/>
    <x v="287"/>
    <x v="58"/>
    <x v="106"/>
    <x v="624"/>
    <m/>
    <m/>
    <m/>
    <m/>
    <m/>
    <m/>
  </r>
  <r>
    <s v="Clever Kids: Creepy Crawlies"/>
    <x v="3"/>
    <n v="2009"/>
    <x v="8289"/>
    <x v="18"/>
    <s v="Mar"/>
    <x v="8"/>
    <x v="162"/>
    <x v="180"/>
    <x v="203"/>
    <x v="58"/>
    <x v="106"/>
    <x v="624"/>
    <m/>
    <m/>
    <m/>
    <m/>
    <m/>
    <m/>
  </r>
  <r>
    <s v="Wrath Unleashed"/>
    <x v="13"/>
    <n v="2004"/>
    <x v="3869"/>
    <x v="32"/>
    <s v="Dec"/>
    <x v="11"/>
    <x v="18"/>
    <x v="396"/>
    <x v="45"/>
    <x v="58"/>
    <x v="106"/>
    <x v="624"/>
    <n v="69"/>
    <n v="32"/>
    <n v="7"/>
    <n v="4"/>
    <s v="Double Helix Games"/>
    <s v="T"/>
  </r>
  <r>
    <s v="March of the Penguins"/>
    <x v="3"/>
    <n v="2006"/>
    <x v="8176"/>
    <x v="20"/>
    <s v="Mar"/>
    <x v="10"/>
    <x v="84"/>
    <x v="393"/>
    <x v="125"/>
    <x v="58"/>
    <x v="106"/>
    <x v="624"/>
    <n v="34"/>
    <n v="8"/>
    <n v="1.7"/>
    <n v="6"/>
    <s v="SkyRiver Studios"/>
    <s v="E"/>
  </r>
  <r>
    <s v="Professor Heinz Wolff's Gravity"/>
    <x v="3"/>
    <n v="2008"/>
    <x v="1446"/>
    <x v="17"/>
    <s v="Mar"/>
    <x v="4"/>
    <x v="41"/>
    <x v="393"/>
    <x v="125"/>
    <x v="58"/>
    <x v="106"/>
    <x v="624"/>
    <n v="53"/>
    <n v="9"/>
    <s v="tbd"/>
    <m/>
    <s v="Deep Silver"/>
    <s v="E"/>
  </r>
  <r>
    <s v="Garou Densetsu 3: Road to the Final Victory"/>
    <x v="23"/>
    <n v="1996"/>
    <x v="3502"/>
    <x v="5"/>
    <s v="Jan"/>
    <x v="9"/>
    <x v="244"/>
    <x v="180"/>
    <x v="125"/>
    <x v="69"/>
    <x v="106"/>
    <x v="624"/>
    <m/>
    <m/>
    <m/>
    <m/>
    <m/>
    <m/>
  </r>
  <r>
    <s v="Lips: Deutsche Partyknaller"/>
    <x v="4"/>
    <n v="2009"/>
    <x v="596"/>
    <x v="24"/>
    <s v="Mar"/>
    <x v="5"/>
    <x v="1"/>
    <x v="180"/>
    <x v="203"/>
    <x v="58"/>
    <x v="145"/>
    <x v="624"/>
    <m/>
    <m/>
    <m/>
    <m/>
    <m/>
    <m/>
  </r>
  <r>
    <s v="Boing! Docomodake DS"/>
    <x v="3"/>
    <n v="2007"/>
    <x v="936"/>
    <x v="1"/>
    <s v="Nov"/>
    <x v="4"/>
    <x v="153"/>
    <x v="393"/>
    <x v="125"/>
    <x v="58"/>
    <x v="106"/>
    <x v="624"/>
    <m/>
    <m/>
    <m/>
    <m/>
    <m/>
    <m/>
  </r>
  <r>
    <s v="Bleach: Soul Carnival"/>
    <x v="16"/>
    <n v="2008"/>
    <x v="5998"/>
    <x v="32"/>
    <s v="Mar"/>
    <x v="9"/>
    <x v="3"/>
    <x v="180"/>
    <x v="125"/>
    <x v="69"/>
    <x v="106"/>
    <x v="624"/>
    <m/>
    <m/>
    <m/>
    <m/>
    <m/>
    <m/>
  </r>
  <r>
    <s v="Double Dragon Advance"/>
    <x v="8"/>
    <n v="2003"/>
    <x v="4582"/>
    <x v="16"/>
    <s v="Apr"/>
    <x v="8"/>
    <x v="91"/>
    <x v="396"/>
    <x v="45"/>
    <x v="58"/>
    <x v="106"/>
    <x v="624"/>
    <n v="75"/>
    <n v="21"/>
    <n v="8.4"/>
    <n v="5"/>
    <s v="Million"/>
    <s v="T"/>
  </r>
  <r>
    <s v="Toukiden Kiwami"/>
    <x v="16"/>
    <n v="2014"/>
    <x v="8290"/>
    <x v="21"/>
    <s v="Apr"/>
    <x v="8"/>
    <x v="48"/>
    <x v="180"/>
    <x v="125"/>
    <x v="69"/>
    <x v="106"/>
    <x v="624"/>
    <m/>
    <m/>
    <m/>
    <m/>
    <m/>
    <m/>
  </r>
  <r>
    <s v="Gummy Bears Mini Golf"/>
    <x v="3"/>
    <n v="2010"/>
    <x v="1630"/>
    <x v="19"/>
    <s v="Apr"/>
    <x v="0"/>
    <x v="215"/>
    <x v="393"/>
    <x v="125"/>
    <x v="58"/>
    <x v="106"/>
    <x v="624"/>
    <m/>
    <m/>
    <m/>
    <m/>
    <m/>
    <m/>
  </r>
  <r>
    <s v="Resident Evil Director's Cut"/>
    <x v="5"/>
    <n v="2006"/>
    <x v="8291"/>
    <x v="30"/>
    <s v="Dec"/>
    <x v="8"/>
    <x v="12"/>
    <x v="180"/>
    <x v="125"/>
    <x v="69"/>
    <x v="106"/>
    <x v="624"/>
    <m/>
    <m/>
    <m/>
    <m/>
    <m/>
    <m/>
  </r>
  <r>
    <s v="Color Cross"/>
    <x v="3"/>
    <n v="2008"/>
    <x v="5634"/>
    <x v="22"/>
    <s v="Apr"/>
    <x v="5"/>
    <x v="70"/>
    <x v="393"/>
    <x v="125"/>
    <x v="58"/>
    <x v="106"/>
    <x v="624"/>
    <n v="72"/>
    <n v="6"/>
    <s v="tbd"/>
    <m/>
    <s v="Rising Star Games"/>
    <s v="E"/>
  </r>
  <r>
    <s v="Sesame Street: Elmo's A-to-Zoo Adventure"/>
    <x v="14"/>
    <n v="2010"/>
    <x v="7549"/>
    <x v="5"/>
    <s v="Apr"/>
    <x v="5"/>
    <x v="19"/>
    <x v="393"/>
    <x v="125"/>
    <x v="58"/>
    <x v="106"/>
    <x v="624"/>
    <m/>
    <m/>
    <s v="tbd"/>
    <m/>
    <s v="Black Lantern Studios"/>
    <s v="EC"/>
  </r>
  <r>
    <s v="The Bible Game"/>
    <x v="13"/>
    <n v="2005"/>
    <x v="4808"/>
    <x v="2"/>
    <s v="Jan"/>
    <x v="5"/>
    <x v="67"/>
    <x v="396"/>
    <x v="45"/>
    <x v="58"/>
    <x v="106"/>
    <x v="624"/>
    <n v="60"/>
    <n v="6"/>
    <n v="2.7"/>
    <n v="13"/>
    <s v="Crave"/>
    <s v="E"/>
  </r>
  <r>
    <s v="Bubble Bobble Revolution"/>
    <x v="3"/>
    <n v="2005"/>
    <x v="1076"/>
    <x v="34"/>
    <s v="Jun"/>
    <x v="4"/>
    <x v="10"/>
    <x v="393"/>
    <x v="125"/>
    <x v="58"/>
    <x v="106"/>
    <x v="624"/>
    <n v="38"/>
    <n v="19"/>
    <n v="6.2"/>
    <n v="6"/>
    <s v="Taito Corporation"/>
    <s v="E"/>
  </r>
  <r>
    <s v="Inspector Gadget: Gadget's Crazy Maze"/>
    <x v="12"/>
    <n v="2001"/>
    <x v="5375"/>
    <x v="8"/>
    <s v="May"/>
    <x v="4"/>
    <x v="5"/>
    <x v="396"/>
    <x v="287"/>
    <x v="58"/>
    <x v="106"/>
    <x v="624"/>
    <m/>
    <m/>
    <m/>
    <m/>
    <m/>
    <m/>
  </r>
  <r>
    <s v="World Fantasista"/>
    <x v="6"/>
    <n v="2002"/>
    <x v="8002"/>
    <x v="15"/>
    <s v="Jan"/>
    <x v="0"/>
    <x v="9"/>
    <x v="180"/>
    <x v="125"/>
    <x v="69"/>
    <x v="106"/>
    <x v="624"/>
    <m/>
    <m/>
    <m/>
    <m/>
    <m/>
    <m/>
  </r>
  <r>
    <s v="Yager"/>
    <x v="13"/>
    <n v="2003"/>
    <x v="4666"/>
    <x v="30"/>
    <s v="Mar"/>
    <x v="6"/>
    <x v="28"/>
    <x v="396"/>
    <x v="45"/>
    <x v="58"/>
    <x v="106"/>
    <x v="624"/>
    <n v="70"/>
    <n v="19"/>
    <n v="9.3000000000000007"/>
    <n v="9"/>
    <s v="Yager"/>
    <s v="T"/>
  </r>
  <r>
    <s v="River City Soccer Hooligans"/>
    <x v="3"/>
    <n v="2010"/>
    <x v="4297"/>
    <x v="5"/>
    <s v="Jun"/>
    <x v="0"/>
    <x v="221"/>
    <x v="393"/>
    <x v="125"/>
    <x v="62"/>
    <x v="106"/>
    <x v="624"/>
    <m/>
    <m/>
    <s v="tbd"/>
    <m/>
    <s v="Avit-Niigata"/>
    <s v="T"/>
  </r>
  <r>
    <s v="Tabi no Yubisashi Kaiwachou DS: DS Series 1 Thai"/>
    <x v="3"/>
    <n v="2006"/>
    <x v="3"/>
    <x v="3"/>
    <s v="May"/>
    <x v="5"/>
    <x v="0"/>
    <x v="180"/>
    <x v="125"/>
    <x v="69"/>
    <x v="106"/>
    <x v="624"/>
    <m/>
    <m/>
    <m/>
    <m/>
    <m/>
    <m/>
  </r>
  <r>
    <s v="Cocoto Kart Racer"/>
    <x v="3"/>
    <n v="2004"/>
    <x v="6499"/>
    <x v="25"/>
    <s v="Jun"/>
    <x v="2"/>
    <x v="127"/>
    <x v="393"/>
    <x v="125"/>
    <x v="58"/>
    <x v="106"/>
    <x v="624"/>
    <m/>
    <m/>
    <s v="tbd"/>
    <m/>
    <s v="Neko Entertainment"/>
    <s v="E"/>
  </r>
  <r>
    <s v="Root Letter"/>
    <x v="22"/>
    <n v="2016"/>
    <x v="1433"/>
    <x v="1"/>
    <s v="May"/>
    <x v="10"/>
    <x v="148"/>
    <x v="180"/>
    <x v="298"/>
    <x v="62"/>
    <x v="145"/>
    <x v="624"/>
    <n v="78"/>
    <n v="6"/>
    <n v="7.8"/>
    <n v="6"/>
    <s v="Kadokawa"/>
    <s v="M"/>
  </r>
  <r>
    <s v="Futurama"/>
    <x v="13"/>
    <n v="2003"/>
    <x v="8292"/>
    <x v="14"/>
    <s v="Nov"/>
    <x v="1"/>
    <x v="113"/>
    <x v="396"/>
    <x v="45"/>
    <x v="58"/>
    <x v="106"/>
    <x v="624"/>
    <n v="58"/>
    <n v="21"/>
    <n v="6.9"/>
    <n v="14"/>
    <s v="UDS"/>
    <s v="T"/>
  </r>
  <r>
    <s v="Supreme Commander"/>
    <x v="14"/>
    <n v="2007"/>
    <x v="7827"/>
    <x v="4"/>
    <s v="May"/>
    <x v="11"/>
    <x v="28"/>
    <x v="180"/>
    <x v="203"/>
    <x v="58"/>
    <x v="145"/>
    <x v="624"/>
    <n v="86"/>
    <n v="44"/>
    <n v="8.3000000000000007"/>
    <n v="263"/>
    <s v="Gas Powered Games"/>
    <s v="E10+"/>
  </r>
  <r>
    <s v="Pool Hall Pro"/>
    <x v="0"/>
    <n v="2009"/>
    <x v="1588"/>
    <x v="1"/>
    <s v="Sep"/>
    <x v="0"/>
    <x v="289"/>
    <x v="393"/>
    <x v="125"/>
    <x v="58"/>
    <x v="106"/>
    <x v="624"/>
    <n v="62"/>
    <n v="5"/>
    <n v="5.3"/>
    <n v="4"/>
    <s v="Icon Games"/>
    <s v="E"/>
  </r>
  <r>
    <s v="Wolfenstein"/>
    <x v="14"/>
    <n v="2009"/>
    <x v="8293"/>
    <x v="12"/>
    <s v="Oct"/>
    <x v="6"/>
    <x v="4"/>
    <x v="365"/>
    <x v="298"/>
    <x v="58"/>
    <x v="145"/>
    <x v="624"/>
    <n v="74"/>
    <n v="41"/>
    <n v="7.3"/>
    <n v="261"/>
    <s v="id Software, Raven Software"/>
    <s v="M"/>
  </r>
  <r>
    <s v="Cesar Millan's Dog Whisperer"/>
    <x v="3"/>
    <n v="2008"/>
    <x v="1328"/>
    <x v="12"/>
    <s v="Dec"/>
    <x v="7"/>
    <x v="5"/>
    <x v="393"/>
    <x v="125"/>
    <x v="58"/>
    <x v="106"/>
    <x v="624"/>
    <m/>
    <m/>
    <n v="8.6"/>
    <n v="9"/>
    <s v="Ubisoft"/>
    <s v="E"/>
  </r>
  <r>
    <s v="Nazo Waku Yakata: Oto no Ma ni Ma ni"/>
    <x v="10"/>
    <n v="2011"/>
    <x v="1195"/>
    <x v="25"/>
    <s v="Jun"/>
    <x v="5"/>
    <x v="12"/>
    <x v="180"/>
    <x v="125"/>
    <x v="69"/>
    <x v="106"/>
    <x v="624"/>
    <m/>
    <m/>
    <m/>
    <m/>
    <m/>
    <m/>
  </r>
  <r>
    <s v="Choro Q 64 2: Hacha Mecha Grand Prix Race"/>
    <x v="11"/>
    <n v="1999"/>
    <x v="8294"/>
    <x v="23"/>
    <s v="Sep"/>
    <x v="2"/>
    <x v="152"/>
    <x v="180"/>
    <x v="125"/>
    <x v="69"/>
    <x v="106"/>
    <x v="624"/>
    <m/>
    <m/>
    <m/>
    <m/>
    <m/>
    <m/>
  </r>
  <r>
    <s v="Microsoft Train Simulator"/>
    <x v="14"/>
    <n v="2001"/>
    <x v="1801"/>
    <x v="3"/>
    <s v="May"/>
    <x v="7"/>
    <x v="1"/>
    <x v="180"/>
    <x v="203"/>
    <x v="58"/>
    <x v="145"/>
    <x v="624"/>
    <n v="84"/>
    <n v="16"/>
    <n v="8.4"/>
    <n v="21"/>
    <s v="Kuju Entertainment"/>
    <s v="E"/>
  </r>
  <r>
    <s v="Activision Anthology"/>
    <x v="8"/>
    <n v="2003"/>
    <x v="7815"/>
    <x v="23"/>
    <s v="Jun"/>
    <x v="5"/>
    <x v="4"/>
    <x v="396"/>
    <x v="45"/>
    <x v="58"/>
    <x v="106"/>
    <x v="624"/>
    <n v="79"/>
    <n v="13"/>
    <s v="tbd"/>
    <m/>
    <s v="Aspyr"/>
    <s v="E"/>
  </r>
  <r>
    <s v="Mahjong 3D: Warriors of the Emperor"/>
    <x v="10"/>
    <n v="2011"/>
    <x v="6455"/>
    <x v="7"/>
    <s v="Apr"/>
    <x v="5"/>
    <x v="233"/>
    <x v="180"/>
    <x v="203"/>
    <x v="58"/>
    <x v="106"/>
    <x v="624"/>
    <m/>
    <m/>
    <s v="tbd"/>
    <m/>
    <s v="Engine Software"/>
    <s v="E"/>
  </r>
  <r>
    <s v="Wayne Gretzky's 3D Hockey '98"/>
    <x v="12"/>
    <n v="1997"/>
    <x v="4476"/>
    <x v="6"/>
    <s v="Oct"/>
    <x v="0"/>
    <x v="13"/>
    <x v="396"/>
    <x v="287"/>
    <x v="58"/>
    <x v="106"/>
    <x v="624"/>
    <m/>
    <m/>
    <m/>
    <m/>
    <m/>
    <m/>
  </r>
  <r>
    <s v="Hakuouki SSL: Sweet School Life"/>
    <x v="22"/>
    <n v="2014"/>
    <x v="8295"/>
    <x v="1"/>
    <s v="May"/>
    <x v="10"/>
    <x v="323"/>
    <x v="180"/>
    <x v="125"/>
    <x v="69"/>
    <x v="106"/>
    <x v="624"/>
    <m/>
    <m/>
    <m/>
    <m/>
    <m/>
    <m/>
  </r>
  <r>
    <s v="Resident Evil 6"/>
    <x v="17"/>
    <n v="2016"/>
    <x v="5981"/>
    <x v="3"/>
    <s v="Apr"/>
    <x v="6"/>
    <x v="12"/>
    <x v="393"/>
    <x v="125"/>
    <x v="58"/>
    <x v="106"/>
    <x v="624"/>
    <n v="63"/>
    <n v="12"/>
    <n v="6.3"/>
    <n v="34"/>
    <s v="Capcom"/>
    <s v="M"/>
  </r>
  <r>
    <s v="Max &amp; the Magic Marker"/>
    <x v="3"/>
    <n v="2011"/>
    <x v="747"/>
    <x v="14"/>
    <s v="Feb"/>
    <x v="1"/>
    <x v="53"/>
    <x v="180"/>
    <x v="203"/>
    <x v="58"/>
    <x v="106"/>
    <x v="624"/>
    <m/>
    <m/>
    <m/>
    <m/>
    <m/>
    <m/>
  </r>
  <r>
    <s v="Trigger Man"/>
    <x v="13"/>
    <n v="2004"/>
    <x v="8296"/>
    <x v="22"/>
    <s v="Feb"/>
    <x v="6"/>
    <x v="67"/>
    <x v="396"/>
    <x v="45"/>
    <x v="58"/>
    <x v="106"/>
    <x v="624"/>
    <n v="31"/>
    <n v="5"/>
    <s v="tbd"/>
    <m/>
    <s v="Point of View"/>
    <s v="T"/>
  </r>
  <r>
    <s v="Assassin's Creed: Altair's Chronicles"/>
    <x v="3"/>
    <n v="2008"/>
    <x v="1278"/>
    <x v="15"/>
    <s v="Sep"/>
    <x v="1"/>
    <x v="5"/>
    <x v="396"/>
    <x v="45"/>
    <x v="58"/>
    <x v="106"/>
    <x v="624"/>
    <n v="58"/>
    <n v="30"/>
    <n v="6.3"/>
    <n v="30"/>
    <s v="Gameloft"/>
    <s v="T"/>
  </r>
  <r>
    <s v="Kimi ni Todoke: Tsutaeru Kimochi"/>
    <x v="3"/>
    <n v="2011"/>
    <x v="8297"/>
    <x v="8"/>
    <s v="Sep"/>
    <x v="10"/>
    <x v="56"/>
    <x v="180"/>
    <x v="125"/>
    <x v="69"/>
    <x v="106"/>
    <x v="624"/>
    <m/>
    <m/>
    <m/>
    <m/>
    <m/>
    <m/>
  </r>
  <r>
    <s v="Nora to Koku no Koubou: Kiri no Mori no Majo"/>
    <x v="3"/>
    <n v="2011"/>
    <x v="8298"/>
    <x v="28"/>
    <s v="Nov"/>
    <x v="3"/>
    <x v="91"/>
    <x v="180"/>
    <x v="125"/>
    <x v="69"/>
    <x v="106"/>
    <x v="624"/>
    <m/>
    <m/>
    <m/>
    <m/>
    <m/>
    <m/>
  </r>
  <r>
    <s v="Bad Boys: Miami Takedown"/>
    <x v="19"/>
    <n v="2004"/>
    <x v="8299"/>
    <x v="30"/>
    <s v="May"/>
    <x v="6"/>
    <x v="87"/>
    <x v="396"/>
    <x v="45"/>
    <x v="58"/>
    <x v="106"/>
    <x v="624"/>
    <n v="35"/>
    <n v="11"/>
    <n v="2"/>
    <n v="9"/>
    <s v="Blitz Games"/>
    <s v="M"/>
  </r>
  <r>
    <s v="Hitman (2016)"/>
    <x v="9"/>
    <n v="2016"/>
    <x v="8300"/>
    <x v="17"/>
    <s v="Nov"/>
    <x v="8"/>
    <x v="15"/>
    <x v="180"/>
    <x v="203"/>
    <x v="58"/>
    <x v="145"/>
    <x v="624"/>
    <m/>
    <m/>
    <m/>
    <m/>
    <m/>
    <m/>
  </r>
  <r>
    <s v="Short Track Racing: Trading Paint"/>
    <x v="6"/>
    <n v="2009"/>
    <x v="8301"/>
    <x v="33"/>
    <s v="Feb"/>
    <x v="2"/>
    <x v="28"/>
    <x v="324"/>
    <x v="287"/>
    <x v="58"/>
    <x v="145"/>
    <x v="624"/>
    <m/>
    <m/>
    <s v="tbd"/>
    <m/>
    <s v="THQ"/>
    <s v="E"/>
  </r>
  <r>
    <s v="Atelier Escha &amp; Logy: Alchemists of the Dusk Sky"/>
    <x v="22"/>
    <n v="2015"/>
    <x v="300"/>
    <x v="27"/>
    <s v="Feb"/>
    <x v="3"/>
    <x v="48"/>
    <x v="180"/>
    <x v="125"/>
    <x v="69"/>
    <x v="106"/>
    <x v="624"/>
    <m/>
    <m/>
    <m/>
    <m/>
    <m/>
    <m/>
  </r>
  <r>
    <s v="Fantastic Four: Rise of the Silver Surfer"/>
    <x v="0"/>
    <n v="2007"/>
    <x v="4816"/>
    <x v="6"/>
    <s v="Feb"/>
    <x v="8"/>
    <x v="2"/>
    <x v="393"/>
    <x v="45"/>
    <x v="58"/>
    <x v="106"/>
    <x v="624"/>
    <n v="39"/>
    <n v="16"/>
    <n v="5.9"/>
    <n v="15"/>
    <s v="7 Studios"/>
    <s v="T"/>
  </r>
  <r>
    <s v="Galaxy Racers"/>
    <x v="3"/>
    <n v="2010"/>
    <x v="8099"/>
    <x v="19"/>
    <s v="Oct"/>
    <x v="2"/>
    <x v="5"/>
    <x v="393"/>
    <x v="125"/>
    <x v="58"/>
    <x v="106"/>
    <x v="624"/>
    <m/>
    <m/>
    <s v="tbd"/>
    <m/>
    <s v="KUNST-STOFF"/>
    <s v="E"/>
  </r>
  <r>
    <s v="Game no Kanzume Vol 1"/>
    <x v="24"/>
    <n v="1994"/>
    <x v="5984"/>
    <x v="34"/>
    <s v="Nov"/>
    <x v="5"/>
    <x v="8"/>
    <x v="180"/>
    <x v="125"/>
    <x v="57"/>
    <x v="106"/>
    <x v="624"/>
    <m/>
    <m/>
    <m/>
    <m/>
    <m/>
    <m/>
  </r>
  <r>
    <s v="Rat Attack!"/>
    <x v="12"/>
    <n v="1999"/>
    <x v="8302"/>
    <x v="26"/>
    <s v="Apr"/>
    <x v="4"/>
    <x v="51"/>
    <x v="396"/>
    <x v="287"/>
    <x v="58"/>
    <x v="106"/>
    <x v="625"/>
    <m/>
    <m/>
    <m/>
    <m/>
    <m/>
    <m/>
  </r>
  <r>
    <s v="Black Mirror 2"/>
    <x v="14"/>
    <n v="2009"/>
    <x v="8303"/>
    <x v="24"/>
    <s v="Nov"/>
    <x v="10"/>
    <x v="233"/>
    <x v="180"/>
    <x v="203"/>
    <x v="58"/>
    <x v="145"/>
    <x v="625"/>
    <m/>
    <m/>
    <m/>
    <m/>
    <m/>
    <m/>
  </r>
  <r>
    <s v="Pony Friends"/>
    <x v="3"/>
    <n v="2007"/>
    <x v="1776"/>
    <x v="16"/>
    <s v="Jun"/>
    <x v="7"/>
    <x v="21"/>
    <x v="180"/>
    <x v="203"/>
    <x v="58"/>
    <x v="145"/>
    <x v="625"/>
    <n v="67"/>
    <n v="8"/>
    <n v="6.6"/>
    <n v="12"/>
    <s v="Tantalus Interactive"/>
    <s v="E"/>
  </r>
  <r>
    <s v="Danny Phantom: Urban Jungle"/>
    <x v="3"/>
    <n v="2006"/>
    <x v="3842"/>
    <x v="24"/>
    <s v="Dec"/>
    <x v="8"/>
    <x v="28"/>
    <x v="393"/>
    <x v="125"/>
    <x v="58"/>
    <x v="106"/>
    <x v="625"/>
    <m/>
    <m/>
    <m/>
    <m/>
    <m/>
    <m/>
  </r>
  <r>
    <s v="Summon Night Craft Sword Monogatari: Hajimari no Ishi"/>
    <x v="8"/>
    <n v="2005"/>
    <x v="8096"/>
    <x v="3"/>
    <s v="Dec"/>
    <x v="3"/>
    <x v="56"/>
    <x v="180"/>
    <x v="125"/>
    <x v="57"/>
    <x v="106"/>
    <x v="625"/>
    <m/>
    <m/>
    <m/>
    <m/>
    <m/>
    <m/>
  </r>
  <r>
    <s v="Sotsugyou II: Neo Generation"/>
    <x v="12"/>
    <n v="1995"/>
    <x v="3366"/>
    <x v="9"/>
    <s v="May"/>
    <x v="7"/>
    <x v="454"/>
    <x v="180"/>
    <x v="125"/>
    <x v="57"/>
    <x v="106"/>
    <x v="625"/>
    <m/>
    <m/>
    <m/>
    <m/>
    <m/>
    <m/>
  </r>
  <r>
    <s v="Forza Motorsport 3: Ultimate Edition"/>
    <x v="4"/>
    <n v="2010"/>
    <x v="5917"/>
    <x v="20"/>
    <s v="May"/>
    <x v="2"/>
    <x v="1"/>
    <x v="180"/>
    <x v="203"/>
    <x v="58"/>
    <x v="145"/>
    <x v="625"/>
    <m/>
    <m/>
    <m/>
    <m/>
    <m/>
    <m/>
  </r>
  <r>
    <s v="The King of Fighters 2002: Unlimited Match"/>
    <x v="6"/>
    <n v="2009"/>
    <x v="6959"/>
    <x v="2"/>
    <s v="Jan"/>
    <x v="9"/>
    <x v="225"/>
    <x v="180"/>
    <x v="125"/>
    <x v="57"/>
    <x v="106"/>
    <x v="625"/>
    <m/>
    <m/>
    <m/>
    <m/>
    <m/>
    <m/>
  </r>
  <r>
    <s v="Looney Tunes: Cartoon Conductor"/>
    <x v="3"/>
    <n v="2008"/>
    <x v="1076"/>
    <x v="34"/>
    <s v="Jun"/>
    <x v="5"/>
    <x v="21"/>
    <x v="393"/>
    <x v="125"/>
    <x v="58"/>
    <x v="106"/>
    <x v="625"/>
    <n v="67"/>
    <n v="17"/>
    <s v="tbd"/>
    <m/>
    <s v="Amaze Entertainment"/>
    <s v="E"/>
  </r>
  <r>
    <s v="Art of Fighting Anthology"/>
    <x v="6"/>
    <n v="2006"/>
    <x v="8304"/>
    <x v="7"/>
    <s v="Sep"/>
    <x v="9"/>
    <x v="67"/>
    <x v="324"/>
    <x v="287"/>
    <x v="58"/>
    <x v="145"/>
    <x v="625"/>
    <n v="60"/>
    <n v="19"/>
    <n v="7"/>
    <n v="4"/>
    <s v="SNK Playmore"/>
    <s v="T"/>
  </r>
  <r>
    <s v="Ford Bold Moves Street Racing"/>
    <x v="16"/>
    <n v="2006"/>
    <x v="5059"/>
    <x v="6"/>
    <s v="Dec"/>
    <x v="2"/>
    <x v="171"/>
    <x v="393"/>
    <x v="125"/>
    <x v="58"/>
    <x v="106"/>
    <x v="625"/>
    <n v="52"/>
    <n v="19"/>
    <s v="tbd"/>
    <m/>
    <s v="Razorworks"/>
    <s v="E"/>
  </r>
  <r>
    <s v="S√©bastien Loeb Rally Evo"/>
    <x v="9"/>
    <n v="2016"/>
    <x v="5546"/>
    <x v="16"/>
    <s v="Sep"/>
    <x v="2"/>
    <x v="452"/>
    <x v="180"/>
    <x v="203"/>
    <x v="58"/>
    <x v="145"/>
    <x v="625"/>
    <n v="71"/>
    <n v="28"/>
    <n v="8.1"/>
    <n v="73"/>
    <s v="Milestone S.r.l"/>
    <s v="E"/>
  </r>
  <r>
    <s v="The Tale of Despereaux"/>
    <x v="0"/>
    <n v="2008"/>
    <x v="8305"/>
    <x v="22"/>
    <s v="Feb"/>
    <x v="1"/>
    <x v="205"/>
    <x v="393"/>
    <x v="125"/>
    <x v="58"/>
    <x v="106"/>
    <x v="625"/>
    <m/>
    <m/>
    <s v="tbd"/>
    <m/>
    <s v="Brash Entertainment"/>
    <s v="E10+"/>
  </r>
  <r>
    <s v="Lux-Pain"/>
    <x v="3"/>
    <n v="2008"/>
    <x v="6997"/>
    <x v="1"/>
    <s v="Jan"/>
    <x v="10"/>
    <x v="70"/>
    <x v="393"/>
    <x v="125"/>
    <x v="58"/>
    <x v="106"/>
    <x v="625"/>
    <n v="48"/>
    <n v="33"/>
    <n v="6.2"/>
    <n v="18"/>
    <s v="Killaware"/>
    <s v="T"/>
  </r>
  <r>
    <s v="Rapala Trophies"/>
    <x v="16"/>
    <n v="2006"/>
    <x v="4959"/>
    <x v="34"/>
    <s v="Dec"/>
    <x v="0"/>
    <x v="4"/>
    <x v="393"/>
    <x v="125"/>
    <x v="58"/>
    <x v="106"/>
    <x v="625"/>
    <m/>
    <m/>
    <s v="tbd"/>
    <m/>
    <s v="Sand Grain Studios"/>
    <s v="E"/>
  </r>
  <r>
    <s v="Phoenix Wright: Revived Turnabout"/>
    <x v="3"/>
    <n v="2008"/>
    <x v="8306"/>
    <x v="25"/>
    <s v="Oct"/>
    <x v="5"/>
    <x v="12"/>
    <x v="180"/>
    <x v="125"/>
    <x v="57"/>
    <x v="106"/>
    <x v="625"/>
    <m/>
    <m/>
    <m/>
    <m/>
    <m/>
    <m/>
  </r>
  <r>
    <s v="Mana Khemia: Alchemists of Al-Revis (JP sales)"/>
    <x v="6"/>
    <n v="2007"/>
    <x v="7682"/>
    <x v="23"/>
    <s v="Aug"/>
    <x v="3"/>
    <x v="131"/>
    <x v="180"/>
    <x v="125"/>
    <x v="57"/>
    <x v="106"/>
    <x v="625"/>
    <m/>
    <m/>
    <m/>
    <m/>
    <m/>
    <m/>
  </r>
  <r>
    <s v="Active Life: Magical Carnival"/>
    <x v="0"/>
    <n v="2011"/>
    <x v="4608"/>
    <x v="23"/>
    <s v="Oct"/>
    <x v="5"/>
    <x v="25"/>
    <x v="396"/>
    <x v="45"/>
    <x v="58"/>
    <x v="106"/>
    <x v="625"/>
    <m/>
    <m/>
    <s v="tbd"/>
    <m/>
    <s v="Bandai Namco Games"/>
    <s v="E"/>
  </r>
  <r>
    <s v="National Geographic Panda (US sales)"/>
    <x v="3"/>
    <n v="2008"/>
    <x v="8307"/>
    <x v="19"/>
    <s v="Jun"/>
    <x v="7"/>
    <x v="5"/>
    <x v="393"/>
    <x v="125"/>
    <x v="58"/>
    <x v="106"/>
    <x v="625"/>
    <m/>
    <m/>
    <m/>
    <m/>
    <m/>
    <m/>
  </r>
  <r>
    <s v="The Hustle: Detroit Streets"/>
    <x v="6"/>
    <n v="2006"/>
    <x v="5454"/>
    <x v="28"/>
    <s v="Mar"/>
    <x v="0"/>
    <x v="4"/>
    <x v="324"/>
    <x v="287"/>
    <x v="58"/>
    <x v="145"/>
    <x v="625"/>
    <n v="46"/>
    <n v="5"/>
    <s v="tbd"/>
    <m/>
    <s v="Blade Interactive"/>
    <s v="T"/>
  </r>
  <r>
    <s v="Tomoyo After: It's a Wonderful Life CS Edition"/>
    <x v="16"/>
    <n v="2009"/>
    <x v="905"/>
    <x v="26"/>
    <s v="May"/>
    <x v="10"/>
    <x v="436"/>
    <x v="180"/>
    <x v="125"/>
    <x v="57"/>
    <x v="106"/>
    <x v="625"/>
    <m/>
    <m/>
    <m/>
    <m/>
    <m/>
    <m/>
  </r>
  <r>
    <s v="Virtua Fighter CG Portrait Series Vol.6: Lau Chan"/>
    <x v="23"/>
    <n v="1995"/>
    <x v="3593"/>
    <x v="20"/>
    <s v="Sep"/>
    <x v="5"/>
    <x v="8"/>
    <x v="180"/>
    <x v="125"/>
    <x v="57"/>
    <x v="106"/>
    <x v="625"/>
    <m/>
    <m/>
    <m/>
    <m/>
    <m/>
    <m/>
  </r>
  <r>
    <s v="Guilty Gear XX Accent Core"/>
    <x v="6"/>
    <n v="2007"/>
    <x v="2845"/>
    <x v="18"/>
    <s v="Dec"/>
    <x v="9"/>
    <x v="53"/>
    <x v="180"/>
    <x v="125"/>
    <x v="57"/>
    <x v="106"/>
    <x v="625"/>
    <n v="77"/>
    <n v="9"/>
    <n v="8.3000000000000007"/>
    <n v="16"/>
    <s v="Arc System Works"/>
    <s v="T"/>
  </r>
  <r>
    <s v="Nihon Pro Mahjong Kishikai Kanshuu: Pro Ni Naru Mahjong DS"/>
    <x v="3"/>
    <n v="2005"/>
    <x v="8308"/>
    <x v="23"/>
    <s v="Aug"/>
    <x v="5"/>
    <x v="88"/>
    <x v="180"/>
    <x v="125"/>
    <x v="57"/>
    <x v="106"/>
    <x v="625"/>
    <m/>
    <m/>
    <m/>
    <m/>
    <m/>
    <m/>
  </r>
  <r>
    <s v="Cheer We Go!"/>
    <x v="3"/>
    <n v="2010"/>
    <x v="8004"/>
    <x v="29"/>
    <s v="Sep"/>
    <x v="5"/>
    <x v="77"/>
    <x v="393"/>
    <x v="125"/>
    <x v="58"/>
    <x v="106"/>
    <x v="625"/>
    <m/>
    <m/>
    <m/>
    <m/>
    <m/>
    <m/>
  </r>
  <r>
    <s v="Monster High: New Ghoul in School"/>
    <x v="10"/>
    <n v="2015"/>
    <x v="8309"/>
    <x v="21"/>
    <s v="Apr"/>
    <x v="8"/>
    <x v="241"/>
    <x v="180"/>
    <x v="203"/>
    <x v="58"/>
    <x v="106"/>
    <x v="625"/>
    <m/>
    <m/>
    <s v="tbd"/>
    <m/>
    <s v="Torus Games, Little Orbit"/>
    <s v="E"/>
  </r>
  <r>
    <s v="Millipede / Super Breakout / Lunar Lander"/>
    <x v="8"/>
    <n v="2005"/>
    <x v="3358"/>
    <x v="13"/>
    <s v="May"/>
    <x v="5"/>
    <x v="84"/>
    <x v="396"/>
    <x v="45"/>
    <x v="58"/>
    <x v="106"/>
    <x v="625"/>
    <m/>
    <m/>
    <s v="tbd"/>
    <m/>
    <s v="Gravity-I"/>
    <s v="E"/>
  </r>
  <r>
    <s v="Grey's Anatomy: The Video Game"/>
    <x v="3"/>
    <n v="2009"/>
    <x v="2866"/>
    <x v="27"/>
    <s v="Dec"/>
    <x v="10"/>
    <x v="5"/>
    <x v="396"/>
    <x v="45"/>
    <x v="58"/>
    <x v="106"/>
    <x v="625"/>
    <m/>
    <m/>
    <n v="7.5"/>
    <n v="4"/>
    <s v="Longtail Studios"/>
    <s v="T"/>
  </r>
  <r>
    <s v="Mafia"/>
    <x v="14"/>
    <n v="2002"/>
    <x v="6130"/>
    <x v="13"/>
    <s v="Nov"/>
    <x v="8"/>
    <x v="2"/>
    <x v="180"/>
    <x v="203"/>
    <x v="58"/>
    <x v="145"/>
    <x v="625"/>
    <n v="88"/>
    <n v="27"/>
    <n v="9.1"/>
    <n v="863"/>
    <s v="Illusion Softworks"/>
    <s v="M"/>
  </r>
  <r>
    <s v="Disney's Donald Duck: Goin' Quackers"/>
    <x v="19"/>
    <n v="2002"/>
    <x v="3991"/>
    <x v="27"/>
    <s v="Jun"/>
    <x v="1"/>
    <x v="5"/>
    <x v="396"/>
    <x v="45"/>
    <x v="58"/>
    <x v="106"/>
    <x v="625"/>
    <n v="61"/>
    <n v="7"/>
    <n v="3"/>
    <n v="4"/>
    <s v="Ubisoft Montreal"/>
    <s v="E"/>
  </r>
  <r>
    <s v="World Trigger: Borderless Mission"/>
    <x v="22"/>
    <n v="2015"/>
    <x v="2361"/>
    <x v="27"/>
    <s v="Mar"/>
    <x v="8"/>
    <x v="25"/>
    <x v="180"/>
    <x v="125"/>
    <x v="57"/>
    <x v="106"/>
    <x v="625"/>
    <m/>
    <m/>
    <m/>
    <m/>
    <m/>
    <m/>
  </r>
  <r>
    <s v="Assault Rigs"/>
    <x v="12"/>
    <n v="1996"/>
    <x v="8310"/>
    <x v="18"/>
    <s v="Aug"/>
    <x v="8"/>
    <x v="192"/>
    <x v="324"/>
    <x v="287"/>
    <x v="58"/>
    <x v="106"/>
    <x v="625"/>
    <m/>
    <m/>
    <m/>
    <m/>
    <m/>
    <m/>
  </r>
  <r>
    <s v="Yes! PreCure 5"/>
    <x v="3"/>
    <n v="2007"/>
    <x v="5021"/>
    <x v="34"/>
    <s v="Aug"/>
    <x v="8"/>
    <x v="25"/>
    <x v="180"/>
    <x v="125"/>
    <x v="57"/>
    <x v="106"/>
    <x v="625"/>
    <m/>
    <m/>
    <m/>
    <m/>
    <m/>
    <m/>
  </r>
  <r>
    <s v="Operation Flashpoint: Elite"/>
    <x v="13"/>
    <n v="2005"/>
    <x v="4267"/>
    <x v="24"/>
    <s v="Mar"/>
    <x v="6"/>
    <x v="34"/>
    <x v="396"/>
    <x v="45"/>
    <x v="58"/>
    <x v="106"/>
    <x v="625"/>
    <n v="64"/>
    <n v="24"/>
    <n v="8.3000000000000007"/>
    <n v="27"/>
    <s v="Bohemia Interactive"/>
    <s v="T"/>
  </r>
  <r>
    <s v="Candace Kane's Candy Factory"/>
    <x v="3"/>
    <n v="2008"/>
    <x v="329"/>
    <x v="32"/>
    <s v="Sep"/>
    <x v="8"/>
    <x v="160"/>
    <x v="393"/>
    <x v="125"/>
    <x v="58"/>
    <x v="106"/>
    <x v="625"/>
    <m/>
    <m/>
    <s v="tbd"/>
    <m/>
    <s v="F84 Games"/>
    <s v="E"/>
  </r>
  <r>
    <s v="Fantastic Four: Rise of the Silver Surfer"/>
    <x v="3"/>
    <n v="2007"/>
    <x v="6660"/>
    <x v="26"/>
    <s v="Jun"/>
    <x v="8"/>
    <x v="2"/>
    <x v="393"/>
    <x v="125"/>
    <x v="58"/>
    <x v="106"/>
    <x v="625"/>
    <n v="35"/>
    <n v="8"/>
    <n v="4.8"/>
    <n v="13"/>
    <s v="7 Studios"/>
    <s v="E10+"/>
  </r>
  <r>
    <s v="Nanda's Island"/>
    <x v="3"/>
    <n v="2009"/>
    <x v="6006"/>
    <x v="30"/>
    <s v="Jan"/>
    <x v="4"/>
    <x v="423"/>
    <x v="393"/>
    <x v="125"/>
    <x v="58"/>
    <x v="106"/>
    <x v="625"/>
    <m/>
    <m/>
    <s v="tbd"/>
    <m/>
    <s v="MumboJumbo"/>
    <s v="E"/>
  </r>
  <r>
    <s v="Virtua Tennis 3"/>
    <x v="4"/>
    <n v="2007"/>
    <x v="8311"/>
    <x v="14"/>
    <s v="Jul"/>
    <x v="0"/>
    <x v="8"/>
    <x v="396"/>
    <x v="45"/>
    <x v="58"/>
    <x v="106"/>
    <x v="625"/>
    <n v="80"/>
    <n v="34"/>
    <n v="6.8"/>
    <n v="26"/>
    <s v="Sumo Digital"/>
    <s v="E"/>
  </r>
  <r>
    <s v="Roswell Conspiracies: Aliens, Myths &amp; Legends"/>
    <x v="12"/>
    <n v="2001"/>
    <x v="7574"/>
    <x v="28"/>
    <s v="Mar"/>
    <x v="8"/>
    <x v="61"/>
    <x v="324"/>
    <x v="287"/>
    <x v="58"/>
    <x v="106"/>
    <x v="625"/>
    <m/>
    <m/>
    <m/>
    <m/>
    <m/>
    <m/>
  </r>
  <r>
    <s v="Front Mission"/>
    <x v="3"/>
    <n v="2007"/>
    <x v="8312"/>
    <x v="24"/>
    <s v="Aug"/>
    <x v="11"/>
    <x v="15"/>
    <x v="365"/>
    <x v="125"/>
    <x v="102"/>
    <x v="106"/>
    <x v="625"/>
    <n v="72"/>
    <n v="19"/>
    <n v="8.9"/>
    <n v="9"/>
    <s v="Square Enix"/>
    <s v="E10+"/>
  </r>
  <r>
    <s v="Sushi Go-Round"/>
    <x v="3"/>
    <n v="2010"/>
    <x v="938"/>
    <x v="27"/>
    <s v="Jun"/>
    <x v="7"/>
    <x v="280"/>
    <x v="393"/>
    <x v="125"/>
    <x v="58"/>
    <x v="106"/>
    <x v="625"/>
    <m/>
    <m/>
    <s v="tbd"/>
    <m/>
    <s v="SouthPeak Games"/>
    <s v="E"/>
  </r>
  <r>
    <s v="World Championship Spelling"/>
    <x v="3"/>
    <n v="2010"/>
    <x v="843"/>
    <x v="32"/>
    <s v="Dec"/>
    <x v="5"/>
    <x v="11"/>
    <x v="393"/>
    <x v="125"/>
    <x v="58"/>
    <x v="106"/>
    <x v="625"/>
    <m/>
    <m/>
    <s v="tbd"/>
    <m/>
    <s v="505 Games"/>
    <s v="E"/>
  </r>
  <r>
    <s v="Sekai no Gohan Shaberu! DS Oryouri Navi"/>
    <x v="3"/>
    <n v="2008"/>
    <x v="3552"/>
    <x v="11"/>
    <s v="Jun"/>
    <x v="5"/>
    <x v="0"/>
    <x v="180"/>
    <x v="125"/>
    <x v="57"/>
    <x v="106"/>
    <x v="625"/>
    <m/>
    <m/>
    <m/>
    <m/>
    <m/>
    <m/>
  </r>
  <r>
    <s v="Tropico 3"/>
    <x v="14"/>
    <n v="2009"/>
    <x v="1746"/>
    <x v="4"/>
    <s v="May"/>
    <x v="11"/>
    <x v="206"/>
    <x v="180"/>
    <x v="203"/>
    <x v="58"/>
    <x v="145"/>
    <x v="625"/>
    <n v="79"/>
    <n v="48"/>
    <n v="8.1"/>
    <n v="184"/>
    <s v="Haemimont"/>
    <s v="T"/>
  </r>
  <r>
    <s v="Boktai 2: Solar Boy Django"/>
    <x v="8"/>
    <n v="2004"/>
    <x v="4321"/>
    <x v="14"/>
    <s v="Jan"/>
    <x v="3"/>
    <x v="14"/>
    <x v="396"/>
    <x v="45"/>
    <x v="58"/>
    <x v="106"/>
    <x v="625"/>
    <n v="78"/>
    <n v="20"/>
    <n v="8.5"/>
    <n v="11"/>
    <s v="KCEJ"/>
    <s v="T"/>
  </r>
  <r>
    <s v="Life is Strange"/>
    <x v="14"/>
    <n v="2016"/>
    <x v="2324"/>
    <x v="21"/>
    <s v="Aug"/>
    <x v="10"/>
    <x v="15"/>
    <x v="365"/>
    <x v="203"/>
    <x v="58"/>
    <x v="106"/>
    <x v="625"/>
    <n v="83"/>
    <n v="15"/>
    <n v="8.6"/>
    <n v="1620"/>
    <s v="DONTNOD Entertainment"/>
    <s v="M"/>
  </r>
  <r>
    <s v="Angelique Duet"/>
    <x v="12"/>
    <n v="1998"/>
    <x v="6741"/>
    <x v="12"/>
    <s v="Aug"/>
    <x v="11"/>
    <x v="48"/>
    <x v="180"/>
    <x v="125"/>
    <x v="57"/>
    <x v="106"/>
    <x v="625"/>
    <m/>
    <m/>
    <m/>
    <m/>
    <m/>
    <m/>
  </r>
  <r>
    <s v="Nobunaga's Ambition (3DS)"/>
    <x v="10"/>
    <n v="2013"/>
    <x v="8313"/>
    <x v="8"/>
    <s v="Sep"/>
    <x v="7"/>
    <x v="48"/>
    <x v="180"/>
    <x v="125"/>
    <x v="57"/>
    <x v="106"/>
    <x v="625"/>
    <m/>
    <m/>
    <m/>
    <m/>
    <m/>
    <m/>
  </r>
  <r>
    <s v="Jewel Master: Cradle Of Rome 2"/>
    <x v="14"/>
    <n v="2011"/>
    <x v="3391"/>
    <x v="24"/>
    <s v="Apr"/>
    <x v="4"/>
    <x v="70"/>
    <x v="180"/>
    <x v="203"/>
    <x v="58"/>
    <x v="145"/>
    <x v="625"/>
    <m/>
    <m/>
    <m/>
    <m/>
    <m/>
    <m/>
  </r>
  <r>
    <s v="Shin Fortune Quest: Sokutaku no Kishi"/>
    <x v="12"/>
    <n v="1996"/>
    <x v="8314"/>
    <x v="17"/>
    <s v="Jun"/>
    <x v="5"/>
    <x v="409"/>
    <x v="180"/>
    <x v="125"/>
    <x v="57"/>
    <x v="106"/>
    <x v="625"/>
    <m/>
    <m/>
    <m/>
    <m/>
    <m/>
    <m/>
  </r>
  <r>
    <s v="Tsumiki: Block Drop Mania"/>
    <x v="3"/>
    <n v="2007"/>
    <x v="4390"/>
    <x v="19"/>
    <s v="Sep"/>
    <x v="8"/>
    <x v="125"/>
    <x v="393"/>
    <x v="125"/>
    <x v="58"/>
    <x v="106"/>
    <x v="625"/>
    <m/>
    <m/>
    <s v="tbd"/>
    <m/>
    <s v="RED Entertainment"/>
    <s v="E"/>
  </r>
  <r>
    <s v="Crushed Baseball"/>
    <x v="8"/>
    <n v="2004"/>
    <x v="4568"/>
    <x v="29"/>
    <s v="Jun"/>
    <x v="0"/>
    <x v="455"/>
    <x v="396"/>
    <x v="45"/>
    <x v="58"/>
    <x v="106"/>
    <x v="625"/>
    <m/>
    <m/>
    <s v="tbd"/>
    <m/>
    <s v="Griptonite Games"/>
    <s v="E"/>
  </r>
  <r>
    <s v="Dark Arena"/>
    <x v="8"/>
    <n v="2002"/>
    <x v="2741"/>
    <x v="24"/>
    <s v="Oct"/>
    <x v="6"/>
    <x v="28"/>
    <x v="396"/>
    <x v="45"/>
    <x v="58"/>
    <x v="106"/>
    <x v="625"/>
    <n v="65"/>
    <n v="17"/>
    <s v="tbd"/>
    <m/>
    <s v="Graphic State"/>
    <s v="T"/>
  </r>
  <r>
    <s v="Kamen Rider: Battride War Genesis"/>
    <x v="5"/>
    <n v="2016"/>
    <x v="8103"/>
    <x v="15"/>
    <s v="Feb"/>
    <x v="8"/>
    <x v="25"/>
    <x v="180"/>
    <x v="125"/>
    <x v="57"/>
    <x v="106"/>
    <x v="625"/>
    <m/>
    <m/>
    <m/>
    <m/>
    <m/>
    <m/>
  </r>
  <r>
    <s v="Heatseeker"/>
    <x v="16"/>
    <n v="2007"/>
    <x v="925"/>
    <x v="23"/>
    <s v="Oct"/>
    <x v="8"/>
    <x v="34"/>
    <x v="393"/>
    <x v="125"/>
    <x v="58"/>
    <x v="106"/>
    <x v="625"/>
    <n v="49"/>
    <n v="7"/>
    <s v="tbd"/>
    <m/>
    <s v="IR Gurus"/>
    <s v="T"/>
  </r>
  <r>
    <s v="Family Fortunes"/>
    <x v="3"/>
    <n v="2009"/>
    <x v="2110"/>
    <x v="4"/>
    <s v="Apr"/>
    <x v="5"/>
    <x v="51"/>
    <x v="180"/>
    <x v="203"/>
    <x v="58"/>
    <x v="106"/>
    <x v="625"/>
    <m/>
    <m/>
    <m/>
    <m/>
    <m/>
    <m/>
  </r>
  <r>
    <s v="TOCA Race Driver 2"/>
    <x v="13"/>
    <n v="2004"/>
    <x v="5983"/>
    <x v="9"/>
    <s v="May"/>
    <x v="2"/>
    <x v="34"/>
    <x v="396"/>
    <x v="45"/>
    <x v="58"/>
    <x v="106"/>
    <x v="625"/>
    <m/>
    <m/>
    <n v="8.3000000000000007"/>
    <n v="6"/>
    <s v="Codemasters"/>
    <s v="T"/>
  </r>
  <r>
    <s v="My Body Coach"/>
    <x v="0"/>
    <n v="2009"/>
    <x v="3942"/>
    <x v="32"/>
    <s v="Oct"/>
    <x v="0"/>
    <x v="127"/>
    <x v="180"/>
    <x v="203"/>
    <x v="58"/>
    <x v="106"/>
    <x v="625"/>
    <m/>
    <m/>
    <m/>
    <m/>
    <m/>
    <m/>
  </r>
  <r>
    <s v="Shaun the Sheep"/>
    <x v="3"/>
    <n v="2008"/>
    <x v="1388"/>
    <x v="17"/>
    <s v="Jan"/>
    <x v="10"/>
    <x v="58"/>
    <x v="393"/>
    <x v="125"/>
    <x v="58"/>
    <x v="106"/>
    <x v="625"/>
    <n v="58"/>
    <n v="5"/>
    <s v="tbd"/>
    <m/>
    <s v="Art"/>
    <s v="E"/>
  </r>
  <r>
    <s v="Battlezone"/>
    <x v="9"/>
    <n v="2016"/>
    <x v="8315"/>
    <x v="28"/>
    <s v="Jul"/>
    <x v="8"/>
    <x v="262"/>
    <x v="324"/>
    <x v="287"/>
    <x v="58"/>
    <x v="145"/>
    <x v="625"/>
    <n v="66"/>
    <n v="39"/>
    <n v="7"/>
    <n v="31"/>
    <s v="Rebellion"/>
    <s v="T"/>
  </r>
  <r>
    <s v="I.Q. Remix+: Intelligent Qube"/>
    <x v="6"/>
    <n v="2000"/>
    <x v="6020"/>
    <x v="23"/>
    <s v="Jan"/>
    <x v="4"/>
    <x v="3"/>
    <x v="180"/>
    <x v="125"/>
    <x v="57"/>
    <x v="106"/>
    <x v="625"/>
    <m/>
    <m/>
    <m/>
    <m/>
    <m/>
    <m/>
  </r>
  <r>
    <s v="Growlanser"/>
    <x v="16"/>
    <n v="2009"/>
    <x v="2323"/>
    <x v="20"/>
    <s v="May"/>
    <x v="3"/>
    <x v="91"/>
    <x v="180"/>
    <x v="125"/>
    <x v="57"/>
    <x v="106"/>
    <x v="625"/>
    <m/>
    <m/>
    <m/>
    <m/>
    <m/>
    <m/>
  </r>
  <r>
    <s v="Card Fight!! Vanguard G: Stride to Victory!!"/>
    <x v="10"/>
    <n v="2016"/>
    <x v="8061"/>
    <x v="7"/>
    <s v="Apr"/>
    <x v="5"/>
    <x v="242"/>
    <x v="180"/>
    <x v="125"/>
    <x v="57"/>
    <x v="106"/>
    <x v="625"/>
    <m/>
    <m/>
    <m/>
    <m/>
    <m/>
    <m/>
  </r>
  <r>
    <s v="Trollz: Hair Affair!"/>
    <x v="8"/>
    <n v="2005"/>
    <x v="8316"/>
    <x v="21"/>
    <s v="May"/>
    <x v="5"/>
    <x v="5"/>
    <x v="396"/>
    <x v="45"/>
    <x v="58"/>
    <x v="106"/>
    <x v="625"/>
    <m/>
    <m/>
    <m/>
    <m/>
    <m/>
    <m/>
  </r>
  <r>
    <s v="Daito Giken Koushiki Pachi-Slot Simulator: Shake II"/>
    <x v="6"/>
    <n v="2007"/>
    <x v="6649"/>
    <x v="22"/>
    <s v="May"/>
    <x v="5"/>
    <x v="362"/>
    <x v="180"/>
    <x v="125"/>
    <x v="57"/>
    <x v="106"/>
    <x v="625"/>
    <m/>
    <m/>
    <m/>
    <m/>
    <m/>
    <m/>
  </r>
  <r>
    <s v="Grand Slam"/>
    <x v="12"/>
    <n v="1997"/>
    <x v="2593"/>
    <x v="23"/>
    <s v="Jun"/>
    <x v="5"/>
    <x v="17"/>
    <x v="324"/>
    <x v="287"/>
    <x v="58"/>
    <x v="106"/>
    <x v="625"/>
    <m/>
    <m/>
    <m/>
    <m/>
    <m/>
    <m/>
  </r>
  <r>
    <s v="Chou Gekijoban Keroro Gunsou: Gekishin Dragon Warriors de Arimasu!"/>
    <x v="3"/>
    <n v="2009"/>
    <x v="8317"/>
    <x v="19"/>
    <s v="Feb"/>
    <x v="8"/>
    <x v="25"/>
    <x v="180"/>
    <x v="125"/>
    <x v="57"/>
    <x v="106"/>
    <x v="625"/>
    <m/>
    <m/>
    <m/>
    <m/>
    <m/>
    <m/>
  </r>
  <r>
    <s v="The King of Fighters 2000"/>
    <x v="6"/>
    <n v="2002"/>
    <x v="8318"/>
    <x v="32"/>
    <s v="Jan"/>
    <x v="9"/>
    <x v="456"/>
    <x v="180"/>
    <x v="125"/>
    <x v="57"/>
    <x v="106"/>
    <x v="625"/>
    <m/>
    <m/>
    <m/>
    <m/>
    <m/>
    <m/>
  </r>
  <r>
    <s v="Hyperdimension Neptunia mk2"/>
    <x v="22"/>
    <n v="2014"/>
    <x v="8319"/>
    <x v="19"/>
    <s v="Jul"/>
    <x v="8"/>
    <x v="266"/>
    <x v="180"/>
    <x v="125"/>
    <x v="57"/>
    <x v="106"/>
    <x v="625"/>
    <m/>
    <m/>
    <m/>
    <m/>
    <m/>
    <m/>
  </r>
  <r>
    <s v="Pro Evolution Soccer 2016"/>
    <x v="14"/>
    <n v="2015"/>
    <x v="5624"/>
    <x v="31"/>
    <s v="Jun"/>
    <x v="0"/>
    <x v="14"/>
    <x v="180"/>
    <x v="203"/>
    <x v="58"/>
    <x v="106"/>
    <x v="625"/>
    <n v="76"/>
    <n v="12"/>
    <n v="4.3"/>
    <n v="286"/>
    <s v="Konami"/>
    <s v="E"/>
  </r>
  <r>
    <s v="The Dark Spire"/>
    <x v="3"/>
    <n v="2008"/>
    <x v="8320"/>
    <x v="14"/>
    <s v="May"/>
    <x v="3"/>
    <x v="88"/>
    <x v="393"/>
    <x v="125"/>
    <x v="58"/>
    <x v="106"/>
    <x v="625"/>
    <n v="69"/>
    <n v="23"/>
    <n v="7.7"/>
    <n v="21"/>
    <s v="Success"/>
    <s v="E10+"/>
  </r>
  <r>
    <s v="Teenage Mutant Ninja Turtles: Mutants in Manhattan"/>
    <x v="17"/>
    <n v="2016"/>
    <x v="2545"/>
    <x v="8"/>
    <s v="Jan"/>
    <x v="8"/>
    <x v="4"/>
    <x v="396"/>
    <x v="45"/>
    <x v="58"/>
    <x v="106"/>
    <x v="625"/>
    <n v="55"/>
    <n v="14"/>
    <n v="6"/>
    <n v="38"/>
    <s v="PlatinumGames"/>
    <s v="T"/>
  </r>
  <r>
    <s v="Puyo Puyo Tetris"/>
    <x v="5"/>
    <n v="2014"/>
    <x v="8321"/>
    <x v="21"/>
    <s v="May"/>
    <x v="4"/>
    <x v="8"/>
    <x v="180"/>
    <x v="125"/>
    <x v="57"/>
    <x v="106"/>
    <x v="625"/>
    <m/>
    <m/>
    <m/>
    <m/>
    <m/>
    <m/>
  </r>
  <r>
    <s v="D.C.F.S.: Da Capo Four Seasons"/>
    <x v="6"/>
    <n v="2005"/>
    <x v="8322"/>
    <x v="31"/>
    <s v="Jul"/>
    <x v="10"/>
    <x v="154"/>
    <x v="180"/>
    <x v="125"/>
    <x v="57"/>
    <x v="106"/>
    <x v="625"/>
    <m/>
    <m/>
    <m/>
    <m/>
    <m/>
    <m/>
  </r>
  <r>
    <s v="RollerCoaster Tycoon"/>
    <x v="14"/>
    <s v="N/A"/>
    <x v="2575"/>
    <x v="9"/>
    <s v="May"/>
    <x v="11"/>
    <x v="96"/>
    <x v="324"/>
    <x v="287"/>
    <x v="58"/>
    <x v="145"/>
    <x v="625"/>
    <m/>
    <m/>
    <m/>
    <m/>
    <s v="Chris Sawyer"/>
    <s v="E"/>
  </r>
  <r>
    <s v="Runaway: A Twist of Fate"/>
    <x v="14"/>
    <n v="2009"/>
    <x v="3422"/>
    <x v="28"/>
    <s v="Apr"/>
    <x v="10"/>
    <x v="82"/>
    <x v="180"/>
    <x v="203"/>
    <x v="58"/>
    <x v="145"/>
    <x v="625"/>
    <n v="79"/>
    <n v="15"/>
    <n v="8.1999999999999993"/>
    <n v="40"/>
    <s v="Pendulo Studios"/>
    <s v="T"/>
  </r>
  <r>
    <s v="Disney's Meet the Robinsons"/>
    <x v="19"/>
    <n v="2007"/>
    <x v="194"/>
    <x v="6"/>
    <s v="Feb"/>
    <x v="8"/>
    <x v="32"/>
    <x v="396"/>
    <x v="45"/>
    <x v="58"/>
    <x v="106"/>
    <x v="625"/>
    <n v="68"/>
    <n v="5"/>
    <s v="tbd"/>
    <m/>
    <s v="Avalanche Software"/>
    <s v="E10+"/>
  </r>
  <r>
    <s v="Hanayori Danshi: Koi Seyo Onago"/>
    <x v="3"/>
    <n v="2008"/>
    <x v="8323"/>
    <x v="28"/>
    <s v="Mar"/>
    <x v="10"/>
    <x v="14"/>
    <x v="180"/>
    <x v="125"/>
    <x v="57"/>
    <x v="106"/>
    <x v="625"/>
    <m/>
    <m/>
    <m/>
    <m/>
    <m/>
    <m/>
  </r>
  <r>
    <s v="Refrain no Chika Meikyuu to Majo no Ryodan"/>
    <x v="22"/>
    <n v="2016"/>
    <x v="1429"/>
    <x v="17"/>
    <s v="Mar"/>
    <x v="8"/>
    <x v="131"/>
    <x v="180"/>
    <x v="125"/>
    <x v="57"/>
    <x v="106"/>
    <x v="625"/>
    <m/>
    <m/>
    <m/>
    <m/>
    <m/>
    <m/>
  </r>
  <r>
    <s v="Minna ga Shuyaku no NHK Kouhaku Quiz Kassen"/>
    <x v="0"/>
    <n v="2009"/>
    <x v="1325"/>
    <x v="28"/>
    <s v="Apr"/>
    <x v="5"/>
    <x v="0"/>
    <x v="180"/>
    <x v="125"/>
    <x v="57"/>
    <x v="106"/>
    <x v="625"/>
    <m/>
    <m/>
    <m/>
    <m/>
    <m/>
    <m/>
  </r>
  <r>
    <s v="Disney Planes Fire &amp; Rescue"/>
    <x v="0"/>
    <n v="2014"/>
    <x v="3079"/>
    <x v="32"/>
    <s v="Feb"/>
    <x v="8"/>
    <x v="32"/>
    <x v="180"/>
    <x v="203"/>
    <x v="58"/>
    <x v="106"/>
    <x v="625"/>
    <m/>
    <m/>
    <m/>
    <m/>
    <m/>
    <m/>
  </r>
  <r>
    <s v="Sonic the Hedgehog 2 (8-bit)"/>
    <x v="29"/>
    <n v="1992"/>
    <x v="8066"/>
    <x v="26"/>
    <s v="Nov"/>
    <x v="1"/>
    <x v="8"/>
    <x v="180"/>
    <x v="125"/>
    <x v="57"/>
    <x v="106"/>
    <x v="625"/>
    <m/>
    <m/>
    <m/>
    <m/>
    <m/>
    <m/>
  </r>
  <r>
    <s v="FlatOut 2"/>
    <x v="13"/>
    <n v="2006"/>
    <x v="6403"/>
    <x v="6"/>
    <s v="Jun"/>
    <x v="2"/>
    <x v="87"/>
    <x v="396"/>
    <x v="45"/>
    <x v="58"/>
    <x v="106"/>
    <x v="625"/>
    <n v="73"/>
    <n v="38"/>
    <n v="7.3"/>
    <n v="8"/>
    <s v="Bugbear"/>
    <s v="T"/>
  </r>
  <r>
    <s v="Gem Smashers"/>
    <x v="10"/>
    <n v="2011"/>
    <x v="7162"/>
    <x v="5"/>
    <s v="Mar"/>
    <x v="1"/>
    <x v="67"/>
    <x v="393"/>
    <x v="125"/>
    <x v="58"/>
    <x v="106"/>
    <x v="625"/>
    <m/>
    <m/>
    <s v="tbd"/>
    <m/>
    <s v="Frame Studios Interactive"/>
    <s v="E"/>
  </r>
  <r>
    <s v="Rogue Trooper"/>
    <x v="6"/>
    <n v="2006"/>
    <x v="4964"/>
    <x v="34"/>
    <s v="Feb"/>
    <x v="6"/>
    <x v="21"/>
    <x v="324"/>
    <x v="287"/>
    <x v="58"/>
    <x v="145"/>
    <x v="625"/>
    <n v="71"/>
    <n v="37"/>
    <n v="8.1999999999999993"/>
    <n v="9"/>
    <s v="Rebellion"/>
    <s v="T"/>
  </r>
  <r>
    <s v="Backyard Baseball '09"/>
    <x v="0"/>
    <n v="2008"/>
    <x v="8324"/>
    <x v="3"/>
    <s v="Aug"/>
    <x v="0"/>
    <x v="10"/>
    <x v="393"/>
    <x v="125"/>
    <x v="58"/>
    <x v="106"/>
    <x v="625"/>
    <n v="37"/>
    <n v="4"/>
    <n v="7.8"/>
    <n v="5"/>
    <s v="Humongous Entertainment"/>
    <s v="E"/>
  </r>
  <r>
    <s v="Spy Fiction"/>
    <x v="6"/>
    <n v="2003"/>
    <x v="8325"/>
    <x v="20"/>
    <s v="Apr"/>
    <x v="8"/>
    <x v="8"/>
    <x v="324"/>
    <x v="287"/>
    <x v="58"/>
    <x v="145"/>
    <x v="625"/>
    <n v="61"/>
    <n v="33"/>
    <s v="tbd"/>
    <m/>
    <s v="Access Games"/>
    <s v="M"/>
  </r>
  <r>
    <s v="Justice League: Chronicles"/>
    <x v="8"/>
    <n v="2003"/>
    <x v="4724"/>
    <x v="22"/>
    <s v="Jul"/>
    <x v="1"/>
    <x v="39"/>
    <x v="396"/>
    <x v="45"/>
    <x v="58"/>
    <x v="106"/>
    <x v="625"/>
    <n v="43"/>
    <n v="7"/>
    <s v="tbd"/>
    <m/>
    <s v="Full-Fat"/>
    <s v="E"/>
  </r>
  <r>
    <s v="Tom Clancy's HAWX"/>
    <x v="14"/>
    <n v="2009"/>
    <x v="8326"/>
    <x v="34"/>
    <s v="May"/>
    <x v="8"/>
    <x v="5"/>
    <x v="180"/>
    <x v="298"/>
    <x v="58"/>
    <x v="145"/>
    <x v="625"/>
    <n v="70"/>
    <n v="23"/>
    <n v="7.3"/>
    <n v="125"/>
    <s v="Ubisoft Romania"/>
    <s v="T"/>
  </r>
  <r>
    <s v="Enemy Front"/>
    <x v="4"/>
    <n v="2014"/>
    <x v="8327"/>
    <x v="31"/>
    <s v="Jan"/>
    <x v="6"/>
    <x v="25"/>
    <x v="324"/>
    <x v="287"/>
    <x v="58"/>
    <x v="106"/>
    <x v="625"/>
    <n v="35"/>
    <n v="8"/>
    <n v="5.8"/>
    <n v="78"/>
    <s v="CI Games"/>
    <s v="M"/>
  </r>
  <r>
    <s v="Doko Demo Issho: Let's Gakkou!"/>
    <x v="16"/>
    <n v="2006"/>
    <x v="8328"/>
    <x v="7"/>
    <s v="Mar"/>
    <x v="5"/>
    <x v="3"/>
    <x v="180"/>
    <x v="125"/>
    <x v="57"/>
    <x v="106"/>
    <x v="625"/>
    <m/>
    <m/>
    <m/>
    <m/>
    <m/>
    <m/>
  </r>
  <r>
    <s v="Conflict: Desert Storm II - Back to Bagdhad"/>
    <x v="19"/>
    <n v="2004"/>
    <x v="6273"/>
    <x v="20"/>
    <s v="Feb"/>
    <x v="6"/>
    <x v="113"/>
    <x v="396"/>
    <x v="45"/>
    <x v="58"/>
    <x v="106"/>
    <x v="625"/>
    <m/>
    <m/>
    <m/>
    <m/>
    <m/>
    <m/>
  </r>
  <r>
    <s v="Honda ATV Fever"/>
    <x v="0"/>
    <n v="2010"/>
    <x v="8329"/>
    <x v="9"/>
    <s v="Dec"/>
    <x v="2"/>
    <x v="215"/>
    <x v="393"/>
    <x v="125"/>
    <x v="58"/>
    <x v="106"/>
    <x v="625"/>
    <m/>
    <m/>
    <s v="tbd"/>
    <m/>
    <s v="Beyond Reality"/>
    <s v="E"/>
  </r>
  <r>
    <s v="Top Gun"/>
    <x v="3"/>
    <n v="2006"/>
    <x v="8330"/>
    <x v="24"/>
    <s v="Mar"/>
    <x v="7"/>
    <x v="11"/>
    <x v="393"/>
    <x v="125"/>
    <x v="58"/>
    <x v="106"/>
    <x v="625"/>
    <n v="48"/>
    <n v="8"/>
    <s v="tbd"/>
    <m/>
    <s v="InterActive Vision Games"/>
    <s v="E10+"/>
  </r>
  <r>
    <s v="M&amp;M's Beach Party"/>
    <x v="0"/>
    <n v="2009"/>
    <x v="8331"/>
    <x v="11"/>
    <s v="Sep"/>
    <x v="5"/>
    <x v="84"/>
    <x v="393"/>
    <x v="125"/>
    <x v="58"/>
    <x v="106"/>
    <x v="625"/>
    <m/>
    <m/>
    <m/>
    <m/>
    <m/>
    <m/>
  </r>
  <r>
    <s v="B's-LOG Party‚ô™"/>
    <x v="16"/>
    <n v="2010"/>
    <x v="8332"/>
    <x v="5"/>
    <s v="Feb"/>
    <x v="10"/>
    <x v="323"/>
    <x v="180"/>
    <x v="125"/>
    <x v="57"/>
    <x v="106"/>
    <x v="625"/>
    <m/>
    <m/>
    <m/>
    <m/>
    <m/>
    <m/>
  </r>
  <r>
    <s v="King Arthur"/>
    <x v="19"/>
    <n v="2004"/>
    <x v="8333"/>
    <x v="15"/>
    <s v="Sep"/>
    <x v="8"/>
    <x v="14"/>
    <x v="396"/>
    <x v="45"/>
    <x v="58"/>
    <x v="106"/>
    <x v="625"/>
    <n v="60"/>
    <n v="14"/>
    <s v="tbd"/>
    <m/>
    <s v="Krome Studios"/>
    <s v="T"/>
  </r>
  <r>
    <s v="Chicken Shoot"/>
    <x v="8"/>
    <n v="2005"/>
    <x v="8334"/>
    <x v="34"/>
    <s v="Jan"/>
    <x v="8"/>
    <x v="84"/>
    <x v="396"/>
    <x v="45"/>
    <x v="58"/>
    <x v="106"/>
    <x v="625"/>
    <m/>
    <m/>
    <m/>
    <m/>
    <m/>
    <m/>
  </r>
  <r>
    <s v="Shantae and the Pirate's Curse"/>
    <x v="10"/>
    <n v="2015"/>
    <x v="4008"/>
    <x v="12"/>
    <s v="Sep"/>
    <x v="1"/>
    <x v="70"/>
    <x v="365"/>
    <x v="125"/>
    <x v="102"/>
    <x v="106"/>
    <x v="625"/>
    <n v="82"/>
    <n v="18"/>
    <n v="8.5"/>
    <n v="86"/>
    <s v="WayForward"/>
    <s v="E10+"/>
  </r>
  <r>
    <s v="Yowamushi Pedal"/>
    <x v="10"/>
    <n v="2015"/>
    <x v="263"/>
    <x v="31"/>
    <s v="Jul"/>
    <x v="8"/>
    <x v="25"/>
    <x v="180"/>
    <x v="125"/>
    <x v="57"/>
    <x v="106"/>
    <x v="625"/>
    <m/>
    <m/>
    <m/>
    <m/>
    <m/>
    <m/>
  </r>
  <r>
    <s v="Dai Senryaku VII: Modern Military Tactics"/>
    <x v="13"/>
    <n v="2003"/>
    <x v="4077"/>
    <x v="5"/>
    <s v="Nov"/>
    <x v="11"/>
    <x v="457"/>
    <x v="396"/>
    <x v="45"/>
    <x v="58"/>
    <x v="106"/>
    <x v="625"/>
    <n v="74"/>
    <n v="11"/>
    <n v="8.8000000000000007"/>
    <n v="6"/>
    <s v="SystemSoft"/>
    <s v="E"/>
  </r>
  <r>
    <s v="White Album 2: Shiawase no Mukougawa"/>
    <x v="5"/>
    <n v="2012"/>
    <x v="8335"/>
    <x v="3"/>
    <s v="Nov"/>
    <x v="10"/>
    <x v="315"/>
    <x v="180"/>
    <x v="125"/>
    <x v="57"/>
    <x v="106"/>
    <x v="625"/>
    <m/>
    <m/>
    <m/>
    <m/>
    <m/>
    <m/>
  </r>
  <r>
    <s v="Monster Trux Arenas: Special Edition"/>
    <x v="0"/>
    <n v="2007"/>
    <x v="7943"/>
    <x v="5"/>
    <s v="Sep"/>
    <x v="2"/>
    <x v="293"/>
    <x v="393"/>
    <x v="125"/>
    <x v="58"/>
    <x v="106"/>
    <x v="625"/>
    <m/>
    <m/>
    <m/>
    <m/>
    <m/>
    <m/>
  </r>
  <r>
    <s v="Avatar: The Game"/>
    <x v="14"/>
    <n v="2009"/>
    <x v="511"/>
    <x v="26"/>
    <s v="Jul"/>
    <x v="8"/>
    <x v="5"/>
    <x v="180"/>
    <x v="203"/>
    <x v="58"/>
    <x v="145"/>
    <x v="625"/>
    <m/>
    <m/>
    <m/>
    <m/>
    <m/>
    <m/>
  </r>
  <r>
    <s v="Go Go Ackman 3"/>
    <x v="7"/>
    <n v="1995"/>
    <x v="3392"/>
    <x v="22"/>
    <s v="Apr"/>
    <x v="1"/>
    <x v="56"/>
    <x v="180"/>
    <x v="125"/>
    <x v="57"/>
    <x v="106"/>
    <x v="625"/>
    <m/>
    <m/>
    <m/>
    <m/>
    <m/>
    <m/>
  </r>
  <r>
    <s v="Advance Guardian Heroes"/>
    <x v="8"/>
    <n v="2004"/>
    <x v="2238"/>
    <x v="7"/>
    <s v="May"/>
    <x v="3"/>
    <x v="5"/>
    <x v="396"/>
    <x v="45"/>
    <x v="58"/>
    <x v="106"/>
    <x v="625"/>
    <n v="65"/>
    <n v="25"/>
    <s v="tbd"/>
    <m/>
    <s v="Treasure"/>
    <s v="E"/>
  </r>
  <r>
    <s v="Castle of Shikigami III"/>
    <x v="0"/>
    <n v="2007"/>
    <x v="7283"/>
    <x v="16"/>
    <s v="Sep"/>
    <x v="6"/>
    <x v="148"/>
    <x v="393"/>
    <x v="125"/>
    <x v="58"/>
    <x v="106"/>
    <x v="625"/>
    <n v="67"/>
    <n v="9"/>
    <n v="7.6"/>
    <n v="9"/>
    <s v="Alfa System"/>
    <s v="T"/>
  </r>
  <r>
    <s v="Nobunaga's Ambition: Sphere of Influence"/>
    <x v="9"/>
    <n v="2014"/>
    <x v="8336"/>
    <x v="30"/>
    <s v="Apr"/>
    <x v="11"/>
    <x v="48"/>
    <x v="396"/>
    <x v="125"/>
    <x v="58"/>
    <x v="145"/>
    <x v="625"/>
    <n v="80"/>
    <n v="20"/>
    <n v="8.1"/>
    <n v="46"/>
    <s v="Koei Tecmo Games"/>
    <s v="T"/>
  </r>
  <r>
    <s v="FIFA Street 2"/>
    <x v="3"/>
    <n v="2006"/>
    <x v="4878"/>
    <x v="24"/>
    <s v="Aug"/>
    <x v="0"/>
    <x v="7"/>
    <x v="393"/>
    <x v="125"/>
    <x v="58"/>
    <x v="106"/>
    <x v="625"/>
    <n v="43"/>
    <n v="5"/>
    <n v="7.5"/>
    <n v="4"/>
    <s v="Exient Entertainment"/>
    <s v="E"/>
  </r>
  <r>
    <s v="Star X"/>
    <x v="8"/>
    <n v="2002"/>
    <x v="2617"/>
    <x v="25"/>
    <s v="Apr"/>
    <x v="6"/>
    <x v="176"/>
    <x v="396"/>
    <x v="45"/>
    <x v="58"/>
    <x v="106"/>
    <x v="625"/>
    <n v="60"/>
    <n v="10"/>
    <s v="tbd"/>
    <m/>
    <s v="Graphic State"/>
    <s v="E"/>
  </r>
  <r>
    <s v="City Life: World Edition"/>
    <x v="14"/>
    <n v="2007"/>
    <x v="5402"/>
    <x v="31"/>
    <s v="Jan"/>
    <x v="7"/>
    <x v="458"/>
    <x v="180"/>
    <x v="203"/>
    <x v="58"/>
    <x v="106"/>
    <x v="625"/>
    <n v="75"/>
    <n v="7"/>
    <n v="8.1999999999999993"/>
    <n v="9"/>
    <s v="Monte Cristo Multimedia"/>
    <s v="E"/>
  </r>
  <r>
    <s v="The King of Fighters Kyo"/>
    <x v="12"/>
    <n v="1998"/>
    <x v="8337"/>
    <x v="10"/>
    <s v="May"/>
    <x v="9"/>
    <x v="225"/>
    <x v="180"/>
    <x v="125"/>
    <x v="57"/>
    <x v="106"/>
    <x v="625"/>
    <m/>
    <m/>
    <m/>
    <m/>
    <m/>
    <m/>
  </r>
  <r>
    <s v="Record of Agarest War: Marriage"/>
    <x v="16"/>
    <n v="2012"/>
    <x v="1239"/>
    <x v="31"/>
    <s v="Sep"/>
    <x v="3"/>
    <x v="266"/>
    <x v="180"/>
    <x v="125"/>
    <x v="57"/>
    <x v="106"/>
    <x v="625"/>
    <m/>
    <m/>
    <m/>
    <m/>
    <m/>
    <m/>
  </r>
  <r>
    <s v="San-X Land: Theme Park de Asobou!"/>
    <x v="3"/>
    <n v="2006"/>
    <x v="8338"/>
    <x v="29"/>
    <s v="Sep"/>
    <x v="8"/>
    <x v="329"/>
    <x v="180"/>
    <x v="125"/>
    <x v="57"/>
    <x v="106"/>
    <x v="625"/>
    <m/>
    <m/>
    <m/>
    <m/>
    <m/>
    <m/>
  </r>
  <r>
    <s v="Corpse Party: Book of Shadows"/>
    <x v="16"/>
    <n v="2011"/>
    <x v="4464"/>
    <x v="27"/>
    <s v="Dec"/>
    <x v="10"/>
    <x v="357"/>
    <x v="180"/>
    <x v="125"/>
    <x v="57"/>
    <x v="106"/>
    <x v="625"/>
    <n v="67"/>
    <n v="23"/>
    <n v="8.1999999999999993"/>
    <n v="50"/>
    <s v="5pb"/>
    <s v="M"/>
  </r>
  <r>
    <s v="428: Fuusa Sareta Shibuya de"/>
    <x v="16"/>
    <n v="2009"/>
    <x v="8339"/>
    <x v="5"/>
    <s v="Sep"/>
    <x v="10"/>
    <x v="130"/>
    <x v="180"/>
    <x v="125"/>
    <x v="57"/>
    <x v="106"/>
    <x v="625"/>
    <m/>
    <m/>
    <m/>
    <m/>
    <m/>
    <m/>
  </r>
  <r>
    <s v="Starry ? Sky: After Spring"/>
    <x v="16"/>
    <n v="2009"/>
    <x v="8340"/>
    <x v="24"/>
    <s v="Apr"/>
    <x v="5"/>
    <x v="315"/>
    <x v="180"/>
    <x v="125"/>
    <x v="57"/>
    <x v="106"/>
    <x v="625"/>
    <m/>
    <m/>
    <m/>
    <m/>
    <m/>
    <m/>
  </r>
  <r>
    <s v="Tennis no Oji-Sama: DokiDoki Survival - Sanroku no Mystic"/>
    <x v="6"/>
    <n v="2006"/>
    <x v="4784"/>
    <x v="29"/>
    <s v="Jul"/>
    <x v="10"/>
    <x v="14"/>
    <x v="180"/>
    <x v="125"/>
    <x v="57"/>
    <x v="106"/>
    <x v="625"/>
    <m/>
    <m/>
    <m/>
    <m/>
    <m/>
    <m/>
  </r>
  <r>
    <s v="Mechanic Escape"/>
    <x v="5"/>
    <n v="2012"/>
    <x v="3620"/>
    <x v="33"/>
    <s v="Nov"/>
    <x v="1"/>
    <x v="58"/>
    <x v="180"/>
    <x v="125"/>
    <x v="57"/>
    <x v="106"/>
    <x v="625"/>
    <m/>
    <m/>
    <m/>
    <m/>
    <m/>
    <m/>
  </r>
  <r>
    <s v="Battle vs. Chess"/>
    <x v="5"/>
    <s v="N/A"/>
    <x v="8341"/>
    <x v="17"/>
    <s v="May"/>
    <x v="5"/>
    <x v="459"/>
    <x v="180"/>
    <x v="298"/>
    <x v="58"/>
    <x v="145"/>
    <x v="625"/>
    <m/>
    <m/>
    <m/>
    <m/>
    <s v="Targem Games, TopWare Interactive"/>
    <s v="T"/>
  </r>
  <r>
    <s v="Naruto Shippuden: Dairansen! Kage Bunshin Emaki"/>
    <x v="3"/>
    <n v="2008"/>
    <x v="8342"/>
    <x v="12"/>
    <s v="Feb"/>
    <x v="8"/>
    <x v="197"/>
    <x v="180"/>
    <x v="125"/>
    <x v="57"/>
    <x v="106"/>
    <x v="625"/>
    <m/>
    <m/>
    <m/>
    <m/>
    <m/>
    <m/>
  </r>
  <r>
    <s v="WarTech: Senko no Ronde"/>
    <x v="4"/>
    <n v="2006"/>
    <x v="4074"/>
    <x v="23"/>
    <s v="Oct"/>
    <x v="9"/>
    <x v="5"/>
    <x v="393"/>
    <x v="125"/>
    <x v="58"/>
    <x v="106"/>
    <x v="625"/>
    <n v="60"/>
    <n v="33"/>
    <n v="6.1"/>
    <n v="7"/>
    <s v="G.Rev"/>
    <s v="T"/>
  </r>
  <r>
    <s v="Twilight Syndrome: Kinjiratera Toshi Densetsu"/>
    <x v="3"/>
    <n v="2008"/>
    <x v="1099"/>
    <x v="15"/>
    <s v="Jun"/>
    <x v="10"/>
    <x v="130"/>
    <x v="180"/>
    <x v="125"/>
    <x v="57"/>
    <x v="106"/>
    <x v="625"/>
    <m/>
    <m/>
    <m/>
    <m/>
    <m/>
    <m/>
  </r>
  <r>
    <s v="True Love Story 3"/>
    <x v="6"/>
    <n v="2001"/>
    <x v="8343"/>
    <x v="18"/>
    <s v="Feb"/>
    <x v="7"/>
    <x v="155"/>
    <x v="180"/>
    <x v="125"/>
    <x v="57"/>
    <x v="106"/>
    <x v="625"/>
    <m/>
    <m/>
    <m/>
    <m/>
    <m/>
    <m/>
  </r>
  <r>
    <s v="Jerry Rice and Nitus' Dog Football"/>
    <x v="0"/>
    <n v="2011"/>
    <x v="8344"/>
    <x v="7"/>
    <s v="Mar"/>
    <x v="0"/>
    <x v="406"/>
    <x v="393"/>
    <x v="125"/>
    <x v="58"/>
    <x v="106"/>
    <x v="625"/>
    <m/>
    <m/>
    <m/>
    <m/>
    <m/>
    <m/>
  </r>
  <r>
    <s v="Little Battlers eXperience W"/>
    <x v="22"/>
    <n v="2012"/>
    <x v="8345"/>
    <x v="29"/>
    <s v="Dec"/>
    <x v="3"/>
    <x v="37"/>
    <x v="180"/>
    <x v="125"/>
    <x v="57"/>
    <x v="106"/>
    <x v="625"/>
    <m/>
    <m/>
    <m/>
    <m/>
    <m/>
    <m/>
  </r>
  <r>
    <s v="The Smurfs"/>
    <x v="12"/>
    <n v="1998"/>
    <x v="8346"/>
    <x v="33"/>
    <s v="Aug"/>
    <x v="8"/>
    <x v="52"/>
    <x v="324"/>
    <x v="287"/>
    <x v="58"/>
    <x v="106"/>
    <x v="625"/>
    <m/>
    <m/>
    <m/>
    <m/>
    <m/>
    <m/>
  </r>
  <r>
    <s v="Teenage Mutant Ninja Turtles: Mutants in Manhattan"/>
    <x v="4"/>
    <n v="2016"/>
    <x v="1681"/>
    <x v="6"/>
    <s v="Jul"/>
    <x v="8"/>
    <x v="4"/>
    <x v="365"/>
    <x v="298"/>
    <x v="58"/>
    <x v="106"/>
    <x v="625"/>
    <m/>
    <m/>
    <n v="4.3"/>
    <n v="16"/>
    <s v="PlatinumGames"/>
    <s v="T"/>
  </r>
  <r>
    <s v="Strike Force Bowling"/>
    <x v="13"/>
    <n v="2004"/>
    <x v="1989"/>
    <x v="14"/>
    <s v="Jul"/>
    <x v="0"/>
    <x v="67"/>
    <x v="396"/>
    <x v="45"/>
    <x v="58"/>
    <x v="106"/>
    <x v="625"/>
    <n v="54"/>
    <n v="10"/>
    <s v="tbd"/>
    <m/>
    <s v="Lab Rats Games"/>
    <s v="E"/>
  </r>
  <r>
    <s v="IL-2 Sturmovik: 1946"/>
    <x v="14"/>
    <n v="2006"/>
    <x v="3785"/>
    <x v="28"/>
    <s v="Dec"/>
    <x v="7"/>
    <x v="5"/>
    <x v="180"/>
    <x v="203"/>
    <x v="58"/>
    <x v="145"/>
    <x v="625"/>
    <n v="86"/>
    <n v="9"/>
    <n v="8.8000000000000007"/>
    <n v="115"/>
    <s v="1C: Maddox Games"/>
    <s v="T"/>
  </r>
  <r>
    <s v="Chessmaster"/>
    <x v="8"/>
    <n v="2002"/>
    <x v="188"/>
    <x v="11"/>
    <s v="Apr"/>
    <x v="5"/>
    <x v="5"/>
    <x v="396"/>
    <x v="45"/>
    <x v="58"/>
    <x v="106"/>
    <x v="625"/>
    <n v="76"/>
    <n v="5"/>
    <s v="tbd"/>
    <m/>
    <s v="Ubisoft"/>
    <s v="E"/>
  </r>
  <r>
    <s v="Blood Will Tell: Tezuka Osamu's Dororo"/>
    <x v="6"/>
    <n v="2004"/>
    <x v="8347"/>
    <x v="2"/>
    <s v="Feb"/>
    <x v="10"/>
    <x v="8"/>
    <x v="324"/>
    <x v="287"/>
    <x v="58"/>
    <x v="145"/>
    <x v="625"/>
    <m/>
    <m/>
    <m/>
    <m/>
    <m/>
    <m/>
  </r>
  <r>
    <s v="Coraline"/>
    <x v="3"/>
    <n v="2009"/>
    <x v="7903"/>
    <x v="11"/>
    <s v="Dec"/>
    <x v="8"/>
    <x v="58"/>
    <x v="393"/>
    <x v="125"/>
    <x v="58"/>
    <x v="106"/>
    <x v="625"/>
    <m/>
    <m/>
    <s v="tbd"/>
    <m/>
    <s v="Art"/>
    <s v="E"/>
  </r>
  <r>
    <s v="Red Ninja: End of Honor"/>
    <x v="6"/>
    <n v="2005"/>
    <x v="6706"/>
    <x v="32"/>
    <s v="Jul"/>
    <x v="8"/>
    <x v="23"/>
    <x v="324"/>
    <x v="287"/>
    <x v="58"/>
    <x v="145"/>
    <x v="625"/>
    <n v="47"/>
    <n v="17"/>
    <n v="5"/>
    <n v="7"/>
    <s v="Opus"/>
    <s v="M"/>
  </r>
  <r>
    <s v="Praetorians"/>
    <x v="14"/>
    <n v="2003"/>
    <x v="8105"/>
    <x v="5"/>
    <s v="Dec"/>
    <x v="11"/>
    <x v="21"/>
    <x v="180"/>
    <x v="203"/>
    <x v="58"/>
    <x v="106"/>
    <x v="625"/>
    <n v="78"/>
    <n v="23"/>
    <n v="8.1999999999999993"/>
    <n v="38"/>
    <s v="Pyro Studios"/>
    <s v="T"/>
  </r>
  <r>
    <s v="Kids Learn Music A+ Edition"/>
    <x v="3"/>
    <n v="2011"/>
    <x v="3331"/>
    <x v="23"/>
    <s v="Jul"/>
    <x v="5"/>
    <x v="53"/>
    <x v="393"/>
    <x v="125"/>
    <x v="58"/>
    <x v="106"/>
    <x v="625"/>
    <m/>
    <m/>
    <m/>
    <m/>
    <m/>
    <m/>
  </r>
  <r>
    <s v="The Wolf Among Us"/>
    <x v="22"/>
    <n v="2014"/>
    <x v="3227"/>
    <x v="5"/>
    <s v="Nov"/>
    <x v="10"/>
    <x v="173"/>
    <x v="396"/>
    <x v="125"/>
    <x v="58"/>
    <x v="145"/>
    <x v="625"/>
    <m/>
    <m/>
    <n v="8.4"/>
    <n v="29"/>
    <s v="Telltale Games"/>
    <s v="M"/>
  </r>
  <r>
    <s v="Smash Court Tennis 3"/>
    <x v="16"/>
    <n v="2007"/>
    <x v="8348"/>
    <x v="28"/>
    <s v="Jan"/>
    <x v="0"/>
    <x v="25"/>
    <x v="365"/>
    <x v="45"/>
    <x v="62"/>
    <x v="145"/>
    <x v="625"/>
    <n v="68"/>
    <n v="30"/>
    <n v="6.3"/>
    <n v="4"/>
    <s v="Namco Bandai Games America, Namco Bandai Games"/>
    <s v="E"/>
  </r>
  <r>
    <s v="Kanuchi: Shiroki Tsubasa no Shou"/>
    <x v="6"/>
    <n v="2008"/>
    <x v="8349"/>
    <x v="19"/>
    <s v="Jul"/>
    <x v="10"/>
    <x v="323"/>
    <x v="180"/>
    <x v="125"/>
    <x v="57"/>
    <x v="106"/>
    <x v="625"/>
    <m/>
    <m/>
    <m/>
    <m/>
    <m/>
    <m/>
  </r>
  <r>
    <s v="SX Superstar"/>
    <x v="13"/>
    <n v="2003"/>
    <x v="685"/>
    <x v="18"/>
    <s v="Dec"/>
    <x v="2"/>
    <x v="30"/>
    <x v="396"/>
    <x v="45"/>
    <x v="58"/>
    <x v="106"/>
    <x v="625"/>
    <n v="53"/>
    <n v="17"/>
    <s v="tbd"/>
    <m/>
    <s v="Acclaim"/>
    <s v="T"/>
  </r>
  <r>
    <s v="Katekyoo Hitman Reborn! Battle Arena"/>
    <x v="16"/>
    <n v="2008"/>
    <x v="8350"/>
    <x v="34"/>
    <s v="Oct"/>
    <x v="9"/>
    <x v="214"/>
    <x v="180"/>
    <x v="125"/>
    <x v="57"/>
    <x v="106"/>
    <x v="625"/>
    <m/>
    <m/>
    <m/>
    <m/>
    <m/>
    <m/>
  </r>
  <r>
    <s v="LEGO Friends"/>
    <x v="10"/>
    <n v="2013"/>
    <x v="8351"/>
    <x v="2"/>
    <s v="Mar"/>
    <x v="8"/>
    <x v="19"/>
    <x v="180"/>
    <x v="203"/>
    <x v="58"/>
    <x v="106"/>
    <x v="625"/>
    <n v="43"/>
    <n v="4"/>
    <n v="8.3000000000000007"/>
    <n v="4"/>
    <s v="Hellbent Games"/>
    <s v="E"/>
  </r>
  <r>
    <s v="Saint Seiya: The Hades"/>
    <x v="6"/>
    <n v="2006"/>
    <x v="7052"/>
    <x v="31"/>
    <s v="Apr"/>
    <x v="9"/>
    <x v="25"/>
    <x v="180"/>
    <x v="125"/>
    <x v="57"/>
    <x v="106"/>
    <x v="625"/>
    <m/>
    <m/>
    <m/>
    <m/>
    <m/>
    <m/>
  </r>
  <r>
    <s v="Saki Portable"/>
    <x v="16"/>
    <n v="2010"/>
    <x v="7887"/>
    <x v="28"/>
    <s v="Aug"/>
    <x v="10"/>
    <x v="79"/>
    <x v="180"/>
    <x v="125"/>
    <x v="57"/>
    <x v="106"/>
    <x v="625"/>
    <m/>
    <m/>
    <m/>
    <m/>
    <m/>
    <m/>
  </r>
  <r>
    <s v="Naruto Shippuuden: Shinobi Retsuden III"/>
    <x v="3"/>
    <n v="2009"/>
    <x v="7020"/>
    <x v="19"/>
    <s v="Dec"/>
    <x v="8"/>
    <x v="197"/>
    <x v="180"/>
    <x v="125"/>
    <x v="57"/>
    <x v="106"/>
    <x v="625"/>
    <m/>
    <m/>
    <m/>
    <m/>
    <m/>
    <m/>
  </r>
  <r>
    <s v="Guild Wars Trilogy"/>
    <x v="14"/>
    <n v="2005"/>
    <x v="8352"/>
    <x v="14"/>
    <s v="Jan"/>
    <x v="3"/>
    <x v="42"/>
    <x v="180"/>
    <x v="298"/>
    <x v="58"/>
    <x v="145"/>
    <x v="625"/>
    <m/>
    <m/>
    <n v="8.8000000000000007"/>
    <n v="8"/>
    <s v="ArenaNet"/>
    <s v="T"/>
  </r>
  <r>
    <s v="SPRay"/>
    <x v="0"/>
    <n v="2008"/>
    <x v="104"/>
    <x v="13"/>
    <s v="Jun"/>
    <x v="8"/>
    <x v="48"/>
    <x v="393"/>
    <x v="125"/>
    <x v="58"/>
    <x v="106"/>
    <x v="625"/>
    <n v="42"/>
    <n v="16"/>
    <n v="4.5"/>
    <n v="6"/>
    <s v="EKO Software"/>
    <s v="E10+"/>
  </r>
  <r>
    <s v="Outlaw Tennis"/>
    <x v="13"/>
    <n v="2005"/>
    <x v="6783"/>
    <x v="4"/>
    <s v="May"/>
    <x v="0"/>
    <x v="63"/>
    <x v="396"/>
    <x v="45"/>
    <x v="58"/>
    <x v="106"/>
    <x v="625"/>
    <n v="66"/>
    <n v="45"/>
    <n v="7.7"/>
    <n v="6"/>
    <s v="Hypnotix"/>
    <s v="M"/>
  </r>
  <r>
    <s v="Ore no Imouto ga Konna ni Kawaii Wake ga Nai Happy EnD"/>
    <x v="5"/>
    <n v="2013"/>
    <x v="1602"/>
    <x v="31"/>
    <s v="Feb"/>
    <x v="7"/>
    <x v="25"/>
    <x v="180"/>
    <x v="125"/>
    <x v="57"/>
    <x v="106"/>
    <x v="625"/>
    <m/>
    <m/>
    <m/>
    <m/>
    <m/>
    <m/>
  </r>
  <r>
    <s v="Saint Seiya: Soldiers' Soul"/>
    <x v="5"/>
    <n v="2015"/>
    <x v="8353"/>
    <x v="23"/>
    <s v="Sep"/>
    <x v="9"/>
    <x v="25"/>
    <x v="180"/>
    <x v="125"/>
    <x v="57"/>
    <x v="106"/>
    <x v="625"/>
    <m/>
    <m/>
    <n v="6.3"/>
    <n v="4"/>
    <s v="Dimps Corporation"/>
    <s v="T"/>
  </r>
  <r>
    <s v="Nike+ Kinect Training"/>
    <x v="4"/>
    <n v="2012"/>
    <x v="651"/>
    <x v="26"/>
    <s v="Sep"/>
    <x v="0"/>
    <x v="1"/>
    <x v="324"/>
    <x v="45"/>
    <x v="58"/>
    <x v="106"/>
    <x v="625"/>
    <m/>
    <m/>
    <m/>
    <m/>
    <m/>
    <m/>
  </r>
  <r>
    <s v="No Rules: Get Phat"/>
    <x v="8"/>
    <n v="2001"/>
    <x v="3548"/>
    <x v="29"/>
    <s v="Jul"/>
    <x v="8"/>
    <x v="71"/>
    <x v="396"/>
    <x v="45"/>
    <x v="58"/>
    <x v="106"/>
    <x v="625"/>
    <m/>
    <m/>
    <m/>
    <m/>
    <m/>
    <m/>
  </r>
  <r>
    <s v="Star Ocean 5: Integrity and Faithlessness"/>
    <x v="5"/>
    <n v="2016"/>
    <x v="1255"/>
    <x v="2"/>
    <s v="Jul"/>
    <x v="3"/>
    <x v="15"/>
    <x v="180"/>
    <x v="125"/>
    <x v="57"/>
    <x v="106"/>
    <x v="625"/>
    <m/>
    <m/>
    <m/>
    <m/>
    <m/>
    <m/>
  </r>
  <r>
    <s v="Brothers: A Tale of Two Sons"/>
    <x v="17"/>
    <n v="2015"/>
    <x v="184"/>
    <x v="34"/>
    <s v="Oct"/>
    <x v="10"/>
    <x v="11"/>
    <x v="396"/>
    <x v="45"/>
    <x v="58"/>
    <x v="106"/>
    <x v="625"/>
    <n v="81"/>
    <n v="6"/>
    <n v="8.9"/>
    <n v="26"/>
    <s v="Starbreeze"/>
    <s v="T"/>
  </r>
  <r>
    <s v="NHL Legacy"/>
    <x v="5"/>
    <n v="2015"/>
    <x v="349"/>
    <x v="8"/>
    <s v="Sep"/>
    <x v="8"/>
    <x v="7"/>
    <x v="396"/>
    <x v="125"/>
    <x v="58"/>
    <x v="145"/>
    <x v="625"/>
    <m/>
    <m/>
    <m/>
    <m/>
    <m/>
    <m/>
  </r>
  <r>
    <s v="Battle Rage"/>
    <x v="0"/>
    <n v="2008"/>
    <x v="1984"/>
    <x v="9"/>
    <s v="Jun"/>
    <x v="6"/>
    <x v="293"/>
    <x v="393"/>
    <x v="125"/>
    <x v="58"/>
    <x v="106"/>
    <x v="625"/>
    <m/>
    <m/>
    <m/>
    <m/>
    <m/>
    <m/>
  </r>
  <r>
    <s v="Attack of the Movies 3D"/>
    <x v="4"/>
    <n v="2010"/>
    <x v="1885"/>
    <x v="18"/>
    <s v="Dec"/>
    <x v="6"/>
    <x v="35"/>
    <x v="393"/>
    <x v="125"/>
    <x v="58"/>
    <x v="106"/>
    <x v="625"/>
    <n v="38"/>
    <n v="8"/>
    <n v="1.7"/>
    <n v="10"/>
    <s v="Panic Button"/>
    <s v="T"/>
  </r>
  <r>
    <s v="The History Channel: Great Battles - Medieval"/>
    <x v="5"/>
    <s v="N/A"/>
    <x v="870"/>
    <x v="32"/>
    <s v="Sep"/>
    <x v="11"/>
    <x v="328"/>
    <x v="180"/>
    <x v="298"/>
    <x v="58"/>
    <x v="145"/>
    <x v="625"/>
    <m/>
    <m/>
    <m/>
    <m/>
    <m/>
    <m/>
  </r>
  <r>
    <s v="Igor: The Game"/>
    <x v="3"/>
    <n v="2008"/>
    <x v="960"/>
    <x v="6"/>
    <s v="Aug"/>
    <x v="10"/>
    <x v="460"/>
    <x v="393"/>
    <x v="125"/>
    <x v="58"/>
    <x v="106"/>
    <x v="625"/>
    <n v="43"/>
    <n v="4"/>
    <s v="tbd"/>
    <m/>
    <s v="Artefacts Studio"/>
    <s v="E"/>
  </r>
  <r>
    <s v="Zombi Daisuki"/>
    <x v="3"/>
    <n v="2011"/>
    <x v="4084"/>
    <x v="1"/>
    <s v="Feb"/>
    <x v="8"/>
    <x v="120"/>
    <x v="180"/>
    <x v="125"/>
    <x v="57"/>
    <x v="106"/>
    <x v="625"/>
    <m/>
    <m/>
    <m/>
    <m/>
    <m/>
    <m/>
  </r>
  <r>
    <s v="Doraemon: Shin Nobita no Daimakyou Peko to 5-nin no Tankenta"/>
    <x v="10"/>
    <n v="2014"/>
    <x v="8354"/>
    <x v="12"/>
    <s v="Mar"/>
    <x v="8"/>
    <x v="242"/>
    <x v="180"/>
    <x v="125"/>
    <x v="57"/>
    <x v="106"/>
    <x v="625"/>
    <m/>
    <m/>
    <m/>
    <m/>
    <m/>
    <m/>
  </r>
  <r>
    <s v="Negima!? Chou Mahora Taisen Kattoiin, Keiyaku Shikkou Dechai masuu"/>
    <x v="3"/>
    <n v="2006"/>
    <x v="228"/>
    <x v="34"/>
    <s v="Feb"/>
    <x v="10"/>
    <x v="214"/>
    <x v="180"/>
    <x v="125"/>
    <x v="57"/>
    <x v="106"/>
    <x v="625"/>
    <m/>
    <m/>
    <m/>
    <m/>
    <m/>
    <m/>
  </r>
  <r>
    <s v="Sea Monsters: A Prehistoric Adventure"/>
    <x v="0"/>
    <n v="2007"/>
    <x v="4216"/>
    <x v="34"/>
    <s v="Nov"/>
    <x v="10"/>
    <x v="201"/>
    <x v="393"/>
    <x v="125"/>
    <x v="58"/>
    <x v="106"/>
    <x v="625"/>
    <m/>
    <m/>
    <s v="tbd"/>
    <m/>
    <s v="Atomic Planet Entertainment"/>
    <s v="E10+"/>
  </r>
  <r>
    <s v="Get Up and Dance"/>
    <x v="5"/>
    <n v="2011"/>
    <x v="666"/>
    <x v="30"/>
    <s v="Mar"/>
    <x v="5"/>
    <x v="347"/>
    <x v="396"/>
    <x v="125"/>
    <x v="58"/>
    <x v="106"/>
    <x v="625"/>
    <m/>
    <m/>
    <s v="tbd"/>
    <m/>
    <s v="Crave"/>
    <s v="T"/>
  </r>
  <r>
    <s v="Secret Files: Tunguska"/>
    <x v="14"/>
    <n v="2006"/>
    <x v="8355"/>
    <x v="30"/>
    <s v="May"/>
    <x v="10"/>
    <x v="319"/>
    <x v="180"/>
    <x v="203"/>
    <x v="58"/>
    <x v="106"/>
    <x v="625"/>
    <n v="66"/>
    <n v="26"/>
    <n v="7.4"/>
    <n v="38"/>
    <s v="Fusionsphere Systems"/>
    <s v="T"/>
  </r>
  <r>
    <s v="The Monkey King: The Legend Begins"/>
    <x v="0"/>
    <n v="2007"/>
    <x v="8356"/>
    <x v="32"/>
    <s v="Oct"/>
    <x v="6"/>
    <x v="200"/>
    <x v="393"/>
    <x v="125"/>
    <x v="58"/>
    <x v="106"/>
    <x v="625"/>
    <m/>
    <m/>
    <s v="tbd"/>
    <m/>
    <s v="Opera House"/>
    <s v="E"/>
  </r>
  <r>
    <s v="The Invincible Iron Man"/>
    <x v="8"/>
    <n v="2002"/>
    <x v="4109"/>
    <x v="27"/>
    <s v="May"/>
    <x v="8"/>
    <x v="4"/>
    <x v="396"/>
    <x v="45"/>
    <x v="58"/>
    <x v="106"/>
    <x v="625"/>
    <n v="68"/>
    <n v="9"/>
    <s v="tbd"/>
    <m/>
    <s v="Torus Games"/>
    <s v="E"/>
  </r>
  <r>
    <s v="NASCAR 07"/>
    <x v="13"/>
    <n v="2006"/>
    <x v="5558"/>
    <x v="29"/>
    <s v="Nov"/>
    <x v="2"/>
    <x v="7"/>
    <x v="396"/>
    <x v="45"/>
    <x v="58"/>
    <x v="106"/>
    <x v="625"/>
    <n v="72"/>
    <n v="26"/>
    <n v="7"/>
    <n v="4"/>
    <s v="EA Tiburon"/>
    <s v="E"/>
  </r>
  <r>
    <s v="Dance Dance Revolution Disney Mix"/>
    <x v="12"/>
    <n v="2000"/>
    <x v="8357"/>
    <x v="24"/>
    <s v="Jun"/>
    <x v="7"/>
    <x v="14"/>
    <x v="324"/>
    <x v="287"/>
    <x v="58"/>
    <x v="106"/>
    <x v="625"/>
    <n v="74"/>
    <n v="7"/>
    <n v="8.3000000000000007"/>
    <n v="13"/>
    <s v="Konami"/>
    <s v="E"/>
  </r>
  <r>
    <s v="Casual Mania!"/>
    <x v="3"/>
    <n v="2010"/>
    <x v="8358"/>
    <x v="11"/>
    <s v="Aug"/>
    <x v="4"/>
    <x v="276"/>
    <x v="393"/>
    <x v="125"/>
    <x v="58"/>
    <x v="106"/>
    <x v="625"/>
    <m/>
    <m/>
    <s v="tbd"/>
    <m/>
    <s v="Foreign Media"/>
    <s v="E"/>
  </r>
  <r>
    <s v="Maken Shao: Demon Sword"/>
    <x v="6"/>
    <n v="2001"/>
    <x v="5673"/>
    <x v="10"/>
    <s v="Jul"/>
    <x v="8"/>
    <x v="162"/>
    <x v="180"/>
    <x v="125"/>
    <x v="57"/>
    <x v="106"/>
    <x v="625"/>
    <m/>
    <m/>
    <m/>
    <m/>
    <m/>
    <m/>
  </r>
  <r>
    <s v="Scaler"/>
    <x v="13"/>
    <n v="2004"/>
    <x v="783"/>
    <x v="9"/>
    <s v="Apr"/>
    <x v="1"/>
    <x v="63"/>
    <x v="396"/>
    <x v="45"/>
    <x v="58"/>
    <x v="106"/>
    <x v="625"/>
    <n v="69"/>
    <n v="25"/>
    <s v="tbd"/>
    <m/>
    <s v="Artificial Mind and Movement"/>
    <s v="E"/>
  </r>
  <r>
    <s v="Super Robot Taisen OG Infinite Battle"/>
    <x v="5"/>
    <n v="2013"/>
    <x v="2094"/>
    <x v="17"/>
    <s v="Oct"/>
    <x v="9"/>
    <x v="25"/>
    <x v="180"/>
    <x v="125"/>
    <x v="57"/>
    <x v="106"/>
    <x v="625"/>
    <m/>
    <m/>
    <m/>
    <m/>
    <m/>
    <m/>
  </r>
  <r>
    <s v="BeatMania IIDX 16: Empress + Premium Best"/>
    <x v="6"/>
    <n v="2009"/>
    <x v="5887"/>
    <x v="27"/>
    <s v="Apr"/>
    <x v="7"/>
    <x v="14"/>
    <x v="180"/>
    <x v="125"/>
    <x v="57"/>
    <x v="106"/>
    <x v="625"/>
    <m/>
    <m/>
    <m/>
    <m/>
    <m/>
    <m/>
  </r>
  <r>
    <s v="Emergency Room: Real Life Rescues"/>
    <x v="3"/>
    <n v="2009"/>
    <x v="5513"/>
    <x v="28"/>
    <s v="Apr"/>
    <x v="7"/>
    <x v="11"/>
    <x v="393"/>
    <x v="125"/>
    <x v="58"/>
    <x v="106"/>
    <x v="625"/>
    <m/>
    <m/>
    <s v="tbd"/>
    <m/>
    <s v="Legacy Interactive"/>
    <s v="T"/>
  </r>
  <r>
    <s v="FIFA Soccer 2003 (weekly jp sales)"/>
    <x v="6"/>
    <n v="2002"/>
    <x v="6573"/>
    <x v="19"/>
    <s v="Mar"/>
    <x v="0"/>
    <x v="7"/>
    <x v="180"/>
    <x v="125"/>
    <x v="57"/>
    <x v="106"/>
    <x v="625"/>
    <m/>
    <m/>
    <m/>
    <m/>
    <m/>
    <m/>
  </r>
  <r>
    <s v="High Heat Baseball 2002"/>
    <x v="12"/>
    <n v="2001"/>
    <x v="8359"/>
    <x v="19"/>
    <s v="May"/>
    <x v="0"/>
    <x v="76"/>
    <x v="324"/>
    <x v="287"/>
    <x v="58"/>
    <x v="106"/>
    <x v="625"/>
    <m/>
    <m/>
    <m/>
    <m/>
    <m/>
    <m/>
  </r>
  <r>
    <s v="Nitroplus Blasterz: Heroines Infinite Duel"/>
    <x v="9"/>
    <n v="2015"/>
    <x v="3104"/>
    <x v="27"/>
    <s v="Dec"/>
    <x v="9"/>
    <x v="214"/>
    <x v="365"/>
    <x v="125"/>
    <x v="64"/>
    <x v="106"/>
    <x v="625"/>
    <n v="70"/>
    <n v="33"/>
    <n v="6.9"/>
    <n v="28"/>
    <s v="Examu, Marvelous Inc."/>
    <s v="T"/>
  </r>
  <r>
    <s v="Puyo Pop Fever"/>
    <x v="16"/>
    <n v="2004"/>
    <x v="1806"/>
    <x v="8"/>
    <s v="Sep"/>
    <x v="4"/>
    <x v="153"/>
    <x v="180"/>
    <x v="125"/>
    <x v="57"/>
    <x v="106"/>
    <x v="625"/>
    <n v="68"/>
    <n v="9"/>
    <m/>
    <m/>
    <s v="Sonic Team"/>
    <m/>
  </r>
  <r>
    <s v="Thrillville: Off the Rails"/>
    <x v="3"/>
    <n v="2007"/>
    <x v="5789"/>
    <x v="10"/>
    <s v="Oct"/>
    <x v="11"/>
    <x v="18"/>
    <x v="396"/>
    <x v="45"/>
    <x v="58"/>
    <x v="106"/>
    <x v="625"/>
    <n v="59"/>
    <n v="6"/>
    <n v="6.2"/>
    <n v="5"/>
    <s v="DC Studios"/>
    <s v="E"/>
  </r>
  <r>
    <s v="Hana to Ikimo no Rittai Zukan"/>
    <x v="10"/>
    <n v="2011"/>
    <x v="8360"/>
    <x v="11"/>
    <s v="Jun"/>
    <x v="5"/>
    <x v="0"/>
    <x v="180"/>
    <x v="125"/>
    <x v="57"/>
    <x v="106"/>
    <x v="625"/>
    <m/>
    <m/>
    <m/>
    <m/>
    <m/>
    <m/>
  </r>
  <r>
    <s v="Bloody Roar Extreme"/>
    <x v="13"/>
    <n v="2003"/>
    <x v="8361"/>
    <x v="8"/>
    <s v="Oct"/>
    <x v="9"/>
    <x v="68"/>
    <x v="396"/>
    <x v="45"/>
    <x v="58"/>
    <x v="106"/>
    <x v="625"/>
    <n v="61"/>
    <n v="22"/>
    <n v="8.6"/>
    <n v="9"/>
    <s v="Eighting/Raizing"/>
    <s v="T"/>
  </r>
  <r>
    <s v="Clockwork Empires"/>
    <x v="14"/>
    <s v="N/A"/>
    <x v="8362"/>
    <x v="17"/>
    <s v="Jul"/>
    <x v="11"/>
    <x v="53"/>
    <x v="180"/>
    <x v="203"/>
    <x v="58"/>
    <x v="106"/>
    <x v="625"/>
    <n v="58"/>
    <n v="7"/>
    <n v="3.8"/>
    <n v="5"/>
    <s v="Gaslamp Games"/>
    <s v="RP"/>
  </r>
  <r>
    <s v="Split/Second"/>
    <x v="14"/>
    <n v="2010"/>
    <x v="2998"/>
    <x v="14"/>
    <s v="Jun"/>
    <x v="2"/>
    <x v="32"/>
    <x v="180"/>
    <x v="203"/>
    <x v="58"/>
    <x v="145"/>
    <x v="625"/>
    <n v="79"/>
    <n v="18"/>
    <n v="8.1999999999999993"/>
    <n v="116"/>
    <s v="Black Rock Studio"/>
    <s v="E10+"/>
  </r>
  <r>
    <s v="Tennis Masters Series 2003"/>
    <x v="13"/>
    <n v="2002"/>
    <x v="3898"/>
    <x v="26"/>
    <s v="Jan"/>
    <x v="0"/>
    <x v="361"/>
    <x v="396"/>
    <x v="45"/>
    <x v="58"/>
    <x v="106"/>
    <x v="625"/>
    <n v="67"/>
    <n v="10"/>
    <s v="tbd"/>
    <m/>
    <s v="Microids"/>
    <s v="E"/>
  </r>
  <r>
    <s v="Resident Evil 6"/>
    <x v="14"/>
    <n v="2012"/>
    <x v="1277"/>
    <x v="13"/>
    <s v="Mar"/>
    <x v="6"/>
    <x v="12"/>
    <x v="180"/>
    <x v="203"/>
    <x v="58"/>
    <x v="106"/>
    <x v="625"/>
    <n v="69"/>
    <n v="18"/>
    <n v="5.9"/>
    <n v="868"/>
    <s v="Capcom, QLOC"/>
    <s v="M"/>
  </r>
  <r>
    <s v="Amagami"/>
    <x v="22"/>
    <n v="2014"/>
    <x v="8363"/>
    <x v="31"/>
    <s v="Sep"/>
    <x v="10"/>
    <x v="274"/>
    <x v="180"/>
    <x v="125"/>
    <x v="57"/>
    <x v="106"/>
    <x v="625"/>
    <m/>
    <m/>
    <m/>
    <m/>
    <m/>
    <m/>
  </r>
  <r>
    <s v="Dead Head Fred"/>
    <x v="16"/>
    <n v="2007"/>
    <x v="8364"/>
    <x v="21"/>
    <s v="Nov"/>
    <x v="8"/>
    <x v="58"/>
    <x v="393"/>
    <x v="125"/>
    <x v="58"/>
    <x v="106"/>
    <x v="625"/>
    <n v="75"/>
    <n v="30"/>
    <n v="7.3"/>
    <n v="23"/>
    <s v="Vicious Cycle"/>
    <s v="M"/>
  </r>
  <r>
    <s v="MLB SlugFest 20-04"/>
    <x v="19"/>
    <n v="2003"/>
    <x v="1371"/>
    <x v="26"/>
    <s v="Sep"/>
    <x v="0"/>
    <x v="39"/>
    <x v="396"/>
    <x v="45"/>
    <x v="58"/>
    <x v="106"/>
    <x v="625"/>
    <n v="76"/>
    <n v="14"/>
    <s v="tbd"/>
    <m/>
    <s v="Midway"/>
    <s v="E"/>
  </r>
  <r>
    <s v="Pocket Pool"/>
    <x v="16"/>
    <n v="2007"/>
    <x v="714"/>
    <x v="2"/>
    <s v="Oct"/>
    <x v="8"/>
    <x v="230"/>
    <x v="393"/>
    <x v="125"/>
    <x v="58"/>
    <x v="106"/>
    <x v="625"/>
    <n v="37"/>
    <n v="19"/>
    <s v="tbd"/>
    <m/>
    <s v="Conspiracy Entertainment"/>
    <s v="M"/>
  </r>
  <r>
    <s v="Jissen Pachislot Hisshouhou! Hokuto no Ken DS"/>
    <x v="3"/>
    <n v="2005"/>
    <x v="7466"/>
    <x v="23"/>
    <s v="Dec"/>
    <x v="5"/>
    <x v="8"/>
    <x v="180"/>
    <x v="125"/>
    <x v="57"/>
    <x v="106"/>
    <x v="625"/>
    <m/>
    <m/>
    <m/>
    <m/>
    <m/>
    <m/>
  </r>
  <r>
    <s v="Lise no Atelier: Ordre no Renkinjutsushi"/>
    <x v="3"/>
    <n v="2007"/>
    <x v="4185"/>
    <x v="27"/>
    <s v="Oct"/>
    <x v="3"/>
    <x v="243"/>
    <x v="180"/>
    <x v="125"/>
    <x v="57"/>
    <x v="106"/>
    <x v="625"/>
    <m/>
    <m/>
    <m/>
    <m/>
    <m/>
    <m/>
  </r>
  <r>
    <s v="Myth Makers: Trixie in Toyland"/>
    <x v="0"/>
    <n v="2008"/>
    <x v="8365"/>
    <x v="11"/>
    <s v="Sep"/>
    <x v="1"/>
    <x v="293"/>
    <x v="393"/>
    <x v="125"/>
    <x v="58"/>
    <x v="106"/>
    <x v="625"/>
    <m/>
    <m/>
    <n v="0.2"/>
    <n v="5"/>
    <s v="Data Design Interactive"/>
    <s v="E"/>
  </r>
  <r>
    <s v="Arcana Heart 3"/>
    <x v="22"/>
    <n v="2014"/>
    <x v="2343"/>
    <x v="20"/>
    <s v="Jun"/>
    <x v="9"/>
    <x v="221"/>
    <x v="324"/>
    <x v="125"/>
    <x v="64"/>
    <x v="145"/>
    <x v="625"/>
    <m/>
    <m/>
    <m/>
    <m/>
    <m/>
    <m/>
  </r>
  <r>
    <s v="Torino 2006"/>
    <x v="13"/>
    <n v="2006"/>
    <x v="1358"/>
    <x v="7"/>
    <s v="Dec"/>
    <x v="0"/>
    <x v="2"/>
    <x v="396"/>
    <x v="45"/>
    <x v="58"/>
    <x v="106"/>
    <x v="625"/>
    <m/>
    <m/>
    <m/>
    <m/>
    <m/>
    <m/>
  </r>
  <r>
    <s v="Amnesia"/>
    <x v="16"/>
    <n v="2011"/>
    <x v="7601"/>
    <x v="11"/>
    <s v="Apr"/>
    <x v="10"/>
    <x v="323"/>
    <x v="180"/>
    <x v="125"/>
    <x v="57"/>
    <x v="106"/>
    <x v="625"/>
    <m/>
    <m/>
    <m/>
    <m/>
    <m/>
    <m/>
  </r>
  <r>
    <s v="Tabi no Yubisashi Kaiwachou DS: DS Series 5 Deutsch"/>
    <x v="3"/>
    <n v="2006"/>
    <x v="8366"/>
    <x v="7"/>
    <s v="Jan"/>
    <x v="5"/>
    <x v="0"/>
    <x v="180"/>
    <x v="125"/>
    <x v="57"/>
    <x v="106"/>
    <x v="625"/>
    <m/>
    <m/>
    <m/>
    <m/>
    <m/>
    <m/>
  </r>
  <r>
    <s v="Metal Slug 4 &amp; 5"/>
    <x v="13"/>
    <n v="2005"/>
    <x v="8342"/>
    <x v="12"/>
    <s v="Feb"/>
    <x v="6"/>
    <x v="225"/>
    <x v="396"/>
    <x v="45"/>
    <x v="58"/>
    <x v="106"/>
    <x v="625"/>
    <m/>
    <m/>
    <m/>
    <m/>
    <m/>
    <m/>
  </r>
  <r>
    <s v="Great Battle Full Blast"/>
    <x v="16"/>
    <n v="2012"/>
    <x v="629"/>
    <x v="20"/>
    <s v="Apr"/>
    <x v="8"/>
    <x v="25"/>
    <x v="180"/>
    <x v="125"/>
    <x v="57"/>
    <x v="106"/>
    <x v="625"/>
    <m/>
    <m/>
    <m/>
    <m/>
    <m/>
    <m/>
  </r>
  <r>
    <s v="Ride to Hell"/>
    <x v="5"/>
    <n v="2013"/>
    <x v="4006"/>
    <x v="20"/>
    <s v="Nov"/>
    <x v="2"/>
    <x v="41"/>
    <x v="324"/>
    <x v="45"/>
    <x v="58"/>
    <x v="145"/>
    <x v="625"/>
    <n v="13"/>
    <n v="4"/>
    <n v="1"/>
    <n v="218"/>
    <s v="Eutechnyx, Deep Silver"/>
    <s v="M"/>
  </r>
  <r>
    <s v="Need for Speed: ProStreet"/>
    <x v="14"/>
    <n v="2007"/>
    <x v="8367"/>
    <x v="28"/>
    <s v="Nov"/>
    <x v="2"/>
    <x v="7"/>
    <x v="180"/>
    <x v="203"/>
    <x v="58"/>
    <x v="145"/>
    <x v="625"/>
    <n v="70"/>
    <n v="18"/>
    <n v="5.9"/>
    <n v="163"/>
    <s v="EA Games"/>
    <s v="E10+"/>
  </r>
  <r>
    <s v="Digimon Rumble Arena 2"/>
    <x v="19"/>
    <n v="2004"/>
    <x v="6642"/>
    <x v="18"/>
    <s v="Apr"/>
    <x v="9"/>
    <x v="10"/>
    <x v="396"/>
    <x v="45"/>
    <x v="58"/>
    <x v="106"/>
    <x v="625"/>
    <n v="71"/>
    <n v="5"/>
    <n v="8.1"/>
    <n v="7"/>
    <s v="Black Ship Games"/>
    <s v="T"/>
  </r>
  <r>
    <s v="NCIS"/>
    <x v="14"/>
    <n v="2011"/>
    <x v="8368"/>
    <x v="19"/>
    <s v="Jan"/>
    <x v="10"/>
    <x v="5"/>
    <x v="365"/>
    <x v="287"/>
    <x v="58"/>
    <x v="145"/>
    <x v="625"/>
    <m/>
    <m/>
    <s v="tbd"/>
    <m/>
    <s v="Ubisoft"/>
    <s v="T"/>
  </r>
  <r>
    <s v="Doki Doki! PreCure Narikiri Life!"/>
    <x v="10"/>
    <n v="2013"/>
    <x v="4541"/>
    <x v="19"/>
    <s v="May"/>
    <x v="8"/>
    <x v="25"/>
    <x v="180"/>
    <x v="125"/>
    <x v="57"/>
    <x v="106"/>
    <x v="625"/>
    <m/>
    <m/>
    <m/>
    <m/>
    <m/>
    <m/>
  </r>
  <r>
    <s v="Gravity Falls: Legend of the Gnome Gemulets"/>
    <x v="10"/>
    <n v="2015"/>
    <x v="8369"/>
    <x v="11"/>
    <s v="Aug"/>
    <x v="8"/>
    <x v="5"/>
    <x v="396"/>
    <x v="125"/>
    <x v="58"/>
    <x v="106"/>
    <x v="625"/>
    <n v="46"/>
    <n v="4"/>
    <n v="5.8"/>
    <n v="10"/>
    <s v="Ubisoft Osaka"/>
    <s v="E"/>
  </r>
  <r>
    <s v="Rodea the Sky Soldier"/>
    <x v="10"/>
    <n v="2015"/>
    <x v="8370"/>
    <x v="10"/>
    <s v="Jul"/>
    <x v="8"/>
    <x v="131"/>
    <x v="396"/>
    <x v="125"/>
    <x v="58"/>
    <x v="106"/>
    <x v="625"/>
    <n v="45"/>
    <n v="7"/>
    <n v="5.6"/>
    <n v="37"/>
    <s v="Prope, Kadokawa"/>
    <s v="E10+"/>
  </r>
  <r>
    <s v="Major League Baseball 2K12"/>
    <x v="14"/>
    <n v="2012"/>
    <x v="8252"/>
    <x v="14"/>
    <s v="Sep"/>
    <x v="0"/>
    <x v="2"/>
    <x v="393"/>
    <x v="125"/>
    <x v="58"/>
    <x v="106"/>
    <x v="625"/>
    <m/>
    <m/>
    <n v="5.7"/>
    <n v="15"/>
    <s v="Visual Concepts"/>
    <s v="E"/>
  </r>
  <r>
    <s v="Watashi no Relaxuma"/>
    <x v="3"/>
    <n v="2007"/>
    <x v="1011"/>
    <x v="5"/>
    <s v="Mar"/>
    <x v="7"/>
    <x v="138"/>
    <x v="180"/>
    <x v="125"/>
    <x v="57"/>
    <x v="106"/>
    <x v="625"/>
    <m/>
    <m/>
    <m/>
    <m/>
    <m/>
    <m/>
  </r>
  <r>
    <s v="Phantom Kingdom Portable"/>
    <x v="16"/>
    <n v="2011"/>
    <x v="1213"/>
    <x v="17"/>
    <s v="Oct"/>
    <x v="3"/>
    <x v="131"/>
    <x v="180"/>
    <x v="125"/>
    <x v="57"/>
    <x v="106"/>
    <x v="625"/>
    <m/>
    <m/>
    <m/>
    <m/>
    <m/>
    <m/>
  </r>
  <r>
    <s v="Pac-Man World Rally"/>
    <x v="16"/>
    <n v="2006"/>
    <x v="1327"/>
    <x v="9"/>
    <s v="Feb"/>
    <x v="2"/>
    <x v="25"/>
    <x v="393"/>
    <x v="125"/>
    <x v="58"/>
    <x v="106"/>
    <x v="625"/>
    <n v="51"/>
    <n v="9"/>
    <s v="tbd"/>
    <m/>
    <s v="Smart Bomb Interactive"/>
    <s v="E"/>
  </r>
  <r>
    <s v="Way of the Samurai 2 Portable"/>
    <x v="16"/>
    <n v="2009"/>
    <x v="6853"/>
    <x v="10"/>
    <s v="Apr"/>
    <x v="8"/>
    <x v="130"/>
    <x v="180"/>
    <x v="125"/>
    <x v="57"/>
    <x v="106"/>
    <x v="625"/>
    <m/>
    <m/>
    <m/>
    <m/>
    <m/>
    <m/>
  </r>
  <r>
    <s v="Challenge Me: Maths Workout"/>
    <x v="3"/>
    <n v="2009"/>
    <x v="3642"/>
    <x v="30"/>
    <s v="Dec"/>
    <x v="4"/>
    <x v="60"/>
    <x v="393"/>
    <x v="125"/>
    <x v="58"/>
    <x v="106"/>
    <x v="625"/>
    <m/>
    <m/>
    <m/>
    <m/>
    <m/>
    <m/>
  </r>
  <r>
    <s v="Code Geass: Hangyaku no Lelouch R2 - Banjou no Geass Gekijou"/>
    <x v="3"/>
    <n v="2008"/>
    <x v="2954"/>
    <x v="28"/>
    <s v="Sep"/>
    <x v="5"/>
    <x v="25"/>
    <x v="180"/>
    <x v="125"/>
    <x v="57"/>
    <x v="106"/>
    <x v="625"/>
    <m/>
    <m/>
    <m/>
    <m/>
    <m/>
    <m/>
  </r>
  <r>
    <s v="Hellboy: The Science of Evil"/>
    <x v="16"/>
    <n v="2008"/>
    <x v="8114"/>
    <x v="28"/>
    <s v="Sep"/>
    <x v="8"/>
    <x v="14"/>
    <x v="393"/>
    <x v="125"/>
    <x v="58"/>
    <x v="106"/>
    <x v="625"/>
    <n v="42"/>
    <n v="14"/>
    <n v="7.1"/>
    <n v="13"/>
    <s v="Krome Studios"/>
    <s v="T"/>
  </r>
  <r>
    <s v="Mortimer Beckett and the Secrets of Spooky Manor"/>
    <x v="0"/>
    <n v="2008"/>
    <x v="8371"/>
    <x v="15"/>
    <s v="Jun"/>
    <x v="4"/>
    <x v="194"/>
    <x v="393"/>
    <x v="125"/>
    <x v="58"/>
    <x v="106"/>
    <x v="625"/>
    <n v="56"/>
    <n v="4"/>
    <s v="tbd"/>
    <m/>
    <s v="Paprikari"/>
    <s v="E"/>
  </r>
  <r>
    <s v="Little Busters! Converted Edition"/>
    <x v="16"/>
    <n v="2010"/>
    <x v="804"/>
    <x v="21"/>
    <s v="Jan"/>
    <x v="10"/>
    <x v="436"/>
    <x v="180"/>
    <x v="125"/>
    <x v="57"/>
    <x v="106"/>
    <x v="625"/>
    <m/>
    <m/>
    <m/>
    <m/>
    <m/>
    <m/>
  </r>
  <r>
    <s v="Unison: Rebels of Rhythm &amp; Dance"/>
    <x v="6"/>
    <n v="2000"/>
    <x v="8372"/>
    <x v="14"/>
    <s v="Mar"/>
    <x v="5"/>
    <x v="48"/>
    <x v="324"/>
    <x v="287"/>
    <x v="58"/>
    <x v="145"/>
    <x v="625"/>
    <m/>
    <m/>
    <m/>
    <m/>
    <m/>
    <m/>
  </r>
  <r>
    <s v="Tennis no Oji-Sama: DokiDoki Survival - Umibe no Secret"/>
    <x v="6"/>
    <n v="2007"/>
    <x v="8373"/>
    <x v="29"/>
    <s v="Nov"/>
    <x v="0"/>
    <x v="14"/>
    <x v="180"/>
    <x v="125"/>
    <x v="57"/>
    <x v="106"/>
    <x v="625"/>
    <m/>
    <m/>
    <m/>
    <m/>
    <m/>
    <m/>
  </r>
  <r>
    <s v="WTF: Work Time Fun"/>
    <x v="16"/>
    <n v="2005"/>
    <x v="7038"/>
    <x v="26"/>
    <s v="Aug"/>
    <x v="4"/>
    <x v="3"/>
    <x v="393"/>
    <x v="125"/>
    <x v="58"/>
    <x v="106"/>
    <x v="625"/>
    <m/>
    <m/>
    <m/>
    <m/>
    <m/>
    <m/>
  </r>
  <r>
    <s v="The Sims Deluxe"/>
    <x v="14"/>
    <n v="2002"/>
    <x v="8374"/>
    <x v="13"/>
    <s v="Nov"/>
    <x v="7"/>
    <x v="7"/>
    <x v="365"/>
    <x v="287"/>
    <x v="58"/>
    <x v="145"/>
    <x v="625"/>
    <n v="92"/>
    <n v="6"/>
    <n v="8.1999999999999993"/>
    <n v="77"/>
    <s v="Maxis"/>
    <s v="T"/>
  </r>
  <r>
    <s v="Fashion Week Jr. Designer"/>
    <x v="3"/>
    <n v="2009"/>
    <x v="8375"/>
    <x v="19"/>
    <s v="Apr"/>
    <x v="7"/>
    <x v="11"/>
    <x v="393"/>
    <x v="125"/>
    <x v="58"/>
    <x v="106"/>
    <x v="625"/>
    <m/>
    <m/>
    <s v="tbd"/>
    <m/>
    <s v="505 Games"/>
    <s v="E"/>
  </r>
  <r>
    <s v="B.L.U.E.: Legend of Water"/>
    <x v="12"/>
    <s v="N/A"/>
    <x v="3106"/>
    <x v="20"/>
    <s v="Apr"/>
    <x v="10"/>
    <x v="33"/>
    <x v="180"/>
    <x v="125"/>
    <x v="57"/>
    <x v="106"/>
    <x v="625"/>
    <m/>
    <m/>
    <m/>
    <m/>
    <m/>
    <m/>
  </r>
  <r>
    <s v="Dark Half"/>
    <x v="7"/>
    <n v="1996"/>
    <x v="8376"/>
    <x v="13"/>
    <s v="Apr"/>
    <x v="3"/>
    <x v="24"/>
    <x v="180"/>
    <x v="125"/>
    <x v="57"/>
    <x v="106"/>
    <x v="625"/>
    <m/>
    <m/>
    <m/>
    <m/>
    <m/>
    <m/>
  </r>
  <r>
    <s v="Horses 3D"/>
    <x v="10"/>
    <n v="2012"/>
    <x v="8377"/>
    <x v="18"/>
    <s v="Apr"/>
    <x v="5"/>
    <x v="5"/>
    <x v="393"/>
    <x v="125"/>
    <x v="58"/>
    <x v="106"/>
    <x v="625"/>
    <m/>
    <m/>
    <n v="6.3"/>
    <n v="4"/>
    <s v="Neko Entertainment"/>
    <s v="E"/>
  </r>
  <r>
    <s v="LEGO Indiana Jones: The Original Adventures"/>
    <x v="14"/>
    <n v="2008"/>
    <x v="707"/>
    <x v="21"/>
    <s v="Feb"/>
    <x v="8"/>
    <x v="18"/>
    <x v="324"/>
    <x v="287"/>
    <x v="58"/>
    <x v="106"/>
    <x v="625"/>
    <n v="78"/>
    <n v="14"/>
    <n v="7.7"/>
    <n v="35"/>
    <s v="Traveller's Tales"/>
    <s v="E10+"/>
  </r>
  <r>
    <s v="Bullet Girls 2"/>
    <x v="22"/>
    <n v="2016"/>
    <x v="5576"/>
    <x v="29"/>
    <s v="Oct"/>
    <x v="8"/>
    <x v="58"/>
    <x v="180"/>
    <x v="125"/>
    <x v="57"/>
    <x v="106"/>
    <x v="625"/>
    <m/>
    <m/>
    <m/>
    <m/>
    <m/>
    <m/>
  </r>
  <r>
    <s v="The Sims 2: Pets"/>
    <x v="14"/>
    <n v="2006"/>
    <x v="4773"/>
    <x v="3"/>
    <s v="Dec"/>
    <x v="7"/>
    <x v="7"/>
    <x v="365"/>
    <x v="287"/>
    <x v="58"/>
    <x v="145"/>
    <x v="625"/>
    <n v="76"/>
    <n v="23"/>
    <n v="7.7"/>
    <n v="40"/>
    <s v="Maxis"/>
    <s v="T"/>
  </r>
  <r>
    <s v="Deadliest Warrior: Ancient Combat"/>
    <x v="4"/>
    <n v="2012"/>
    <x v="3130"/>
    <x v="11"/>
    <s v="May"/>
    <x v="9"/>
    <x v="461"/>
    <x v="393"/>
    <x v="125"/>
    <x v="58"/>
    <x v="106"/>
    <x v="625"/>
    <n v="37"/>
    <n v="5"/>
    <n v="6.3"/>
    <n v="4"/>
    <s v="Pipeworks Software, Inc."/>
    <s v="M"/>
  </r>
  <r>
    <s v="Zoo Quest: Puzzle Fun!"/>
    <x v="3"/>
    <n v="2008"/>
    <x v="7070"/>
    <x v="20"/>
    <s v="May"/>
    <x v="4"/>
    <x v="271"/>
    <x v="393"/>
    <x v="125"/>
    <x v="58"/>
    <x v="106"/>
    <x v="625"/>
    <m/>
    <m/>
    <m/>
    <m/>
    <m/>
    <m/>
  </r>
  <r>
    <s v="Civilization Beyond Earth: Rising Tide"/>
    <x v="14"/>
    <n v="2015"/>
    <x v="6608"/>
    <x v="19"/>
    <s v="Aug"/>
    <x v="11"/>
    <x v="2"/>
    <x v="180"/>
    <x v="203"/>
    <x v="58"/>
    <x v="106"/>
    <x v="625"/>
    <m/>
    <m/>
    <m/>
    <m/>
    <m/>
    <m/>
  </r>
  <r>
    <s v="Hayate no Gotoku! Ojousama Produce Daisakusen Boku Iro ni Somare! Gakkou-Hen"/>
    <x v="3"/>
    <n v="2008"/>
    <x v="8326"/>
    <x v="34"/>
    <s v="May"/>
    <x v="7"/>
    <x v="14"/>
    <x v="180"/>
    <x v="125"/>
    <x v="57"/>
    <x v="106"/>
    <x v="625"/>
    <m/>
    <m/>
    <m/>
    <m/>
    <m/>
    <m/>
  </r>
  <r>
    <s v="Nobunaga's Ambition: Sphere of Influence - Sengoku Risshiden"/>
    <x v="22"/>
    <n v="2016"/>
    <x v="999"/>
    <x v="33"/>
    <s v="Dec"/>
    <x v="5"/>
    <x v="48"/>
    <x v="180"/>
    <x v="125"/>
    <x v="57"/>
    <x v="106"/>
    <x v="625"/>
    <m/>
    <m/>
    <m/>
    <m/>
    <m/>
    <m/>
  </r>
  <r>
    <s v="Shukufuku no Campanella Portable"/>
    <x v="16"/>
    <n v="2010"/>
    <x v="8378"/>
    <x v="22"/>
    <s v="Dec"/>
    <x v="10"/>
    <x v="154"/>
    <x v="180"/>
    <x v="125"/>
    <x v="57"/>
    <x v="106"/>
    <x v="625"/>
    <m/>
    <m/>
    <m/>
    <m/>
    <m/>
    <m/>
  </r>
  <r>
    <s v="The Kore Gang"/>
    <x v="0"/>
    <n v="2010"/>
    <x v="8100"/>
    <x v="34"/>
    <s v="Feb"/>
    <x v="1"/>
    <x v="462"/>
    <x v="393"/>
    <x v="125"/>
    <x v="58"/>
    <x v="106"/>
    <x v="625"/>
    <n v="70"/>
    <n v="10"/>
    <n v="8.6"/>
    <n v="7"/>
    <s v="Snap Dragon Games"/>
    <s v="E10+"/>
  </r>
  <r>
    <s v="National Geographic Challenge!"/>
    <x v="5"/>
    <n v="2011"/>
    <x v="8379"/>
    <x v="23"/>
    <s v="May"/>
    <x v="5"/>
    <x v="195"/>
    <x v="365"/>
    <x v="298"/>
    <x v="58"/>
    <x v="145"/>
    <x v="625"/>
    <m/>
    <m/>
    <m/>
    <m/>
    <m/>
    <m/>
  </r>
  <r>
    <s v="Duke Nukem Trilogy: Critical Mass"/>
    <x v="3"/>
    <n v="2011"/>
    <x v="7918"/>
    <x v="2"/>
    <s v="Apr"/>
    <x v="6"/>
    <x v="41"/>
    <x v="393"/>
    <x v="125"/>
    <x v="58"/>
    <x v="106"/>
    <x v="625"/>
    <m/>
    <m/>
    <m/>
    <m/>
    <m/>
    <m/>
  </r>
  <r>
    <s v="Beastly Frantic Foto"/>
    <x v="3"/>
    <n v="2011"/>
    <x v="8380"/>
    <x v="27"/>
    <s v="Oct"/>
    <x v="4"/>
    <x v="215"/>
    <x v="393"/>
    <x v="125"/>
    <x v="58"/>
    <x v="106"/>
    <x v="625"/>
    <m/>
    <m/>
    <s v="tbd"/>
    <m/>
    <s v="7Raven Studios"/>
    <s v="E"/>
  </r>
  <r>
    <s v="Chaos;Head - Love Chu*Chu!"/>
    <x v="16"/>
    <n v="2011"/>
    <x v="478"/>
    <x v="7"/>
    <s v="Nov"/>
    <x v="10"/>
    <x v="357"/>
    <x v="180"/>
    <x v="125"/>
    <x v="57"/>
    <x v="106"/>
    <x v="625"/>
    <m/>
    <m/>
    <m/>
    <m/>
    <m/>
    <m/>
  </r>
  <r>
    <s v="Yourself Fitness"/>
    <x v="6"/>
    <n v="2005"/>
    <x v="7125"/>
    <x v="24"/>
    <s v="Sep"/>
    <x v="0"/>
    <x v="375"/>
    <x v="324"/>
    <x v="287"/>
    <x v="58"/>
    <x v="145"/>
    <x v="625"/>
    <m/>
    <m/>
    <m/>
    <m/>
    <m/>
    <m/>
  </r>
  <r>
    <s v="Rugby Challenge 3"/>
    <x v="9"/>
    <n v="2016"/>
    <x v="8381"/>
    <x v="30"/>
    <s v="Dec"/>
    <x v="0"/>
    <x v="395"/>
    <x v="180"/>
    <x v="203"/>
    <x v="58"/>
    <x v="145"/>
    <x v="625"/>
    <n v="64"/>
    <n v="4"/>
    <n v="6.8"/>
    <n v="12"/>
    <s v="Wicked Witch Software"/>
    <s v="E"/>
  </r>
  <r>
    <s v="Dungeon Raiders"/>
    <x v="3"/>
    <n v="2009"/>
    <x v="6423"/>
    <x v="18"/>
    <s v="Aug"/>
    <x v="3"/>
    <x v="82"/>
    <x v="393"/>
    <x v="125"/>
    <x v="58"/>
    <x v="106"/>
    <x v="625"/>
    <m/>
    <m/>
    <s v="tbd"/>
    <m/>
    <s v="Cyanide"/>
    <s v="E10+"/>
  </r>
  <r>
    <s v="Romance of the Three Kingdoms 13"/>
    <x v="5"/>
    <n v="2015"/>
    <x v="101"/>
    <x v="17"/>
    <s v="Jan"/>
    <x v="8"/>
    <x v="48"/>
    <x v="180"/>
    <x v="125"/>
    <x v="57"/>
    <x v="106"/>
    <x v="625"/>
    <m/>
    <m/>
    <m/>
    <m/>
    <m/>
    <m/>
  </r>
  <r>
    <s v="Blood Bowl"/>
    <x v="14"/>
    <n v="2009"/>
    <x v="520"/>
    <x v="25"/>
    <s v="Mar"/>
    <x v="0"/>
    <x v="82"/>
    <x v="324"/>
    <x v="287"/>
    <x v="58"/>
    <x v="106"/>
    <x v="625"/>
    <n v="72"/>
    <n v="34"/>
    <n v="6.5"/>
    <n v="57"/>
    <s v="Cyanide"/>
    <s v="T"/>
  </r>
  <r>
    <s v="Port Royale 2"/>
    <x v="14"/>
    <n v="2004"/>
    <x v="2642"/>
    <x v="25"/>
    <s v="Mar"/>
    <x v="11"/>
    <x v="421"/>
    <x v="180"/>
    <x v="298"/>
    <x v="58"/>
    <x v="145"/>
    <x v="625"/>
    <n v="75"/>
    <n v="20"/>
    <n v="7.7"/>
    <n v="40"/>
    <s v="Ascaron Entertainment GmbH"/>
    <s v="T"/>
  </r>
  <r>
    <s v="Star Trek: Shattered Universe"/>
    <x v="13"/>
    <n v="2004"/>
    <x v="16"/>
    <x v="13"/>
    <s v="Apr"/>
    <x v="7"/>
    <x v="63"/>
    <x v="396"/>
    <x v="45"/>
    <x v="58"/>
    <x v="106"/>
    <x v="625"/>
    <n v="41"/>
    <n v="21"/>
    <n v="4"/>
    <n v="10"/>
    <s v="Starsphere Interactive"/>
    <s v="E"/>
  </r>
  <r>
    <s v="Company of Heroes: Tales of Valor"/>
    <x v="14"/>
    <n v="2009"/>
    <x v="7946"/>
    <x v="24"/>
    <s v="Dec"/>
    <x v="11"/>
    <x v="28"/>
    <x v="180"/>
    <x v="298"/>
    <x v="58"/>
    <x v="145"/>
    <x v="625"/>
    <n v="70"/>
    <n v="42"/>
    <n v="7.2"/>
    <n v="204"/>
    <s v="Relic"/>
    <s v="M"/>
  </r>
  <r>
    <s v="12Riven: The Psi-Climinal of Integral"/>
    <x v="6"/>
    <n v="2008"/>
    <x v="1178"/>
    <x v="15"/>
    <s v="May"/>
    <x v="10"/>
    <x v="463"/>
    <x v="180"/>
    <x v="125"/>
    <x v="57"/>
    <x v="106"/>
    <x v="625"/>
    <m/>
    <m/>
    <m/>
    <m/>
    <m/>
    <m/>
  </r>
  <r>
    <s v="Battle Spirits: Digital Starter"/>
    <x v="3"/>
    <n v="2010"/>
    <x v="8382"/>
    <x v="19"/>
    <s v="Jul"/>
    <x v="3"/>
    <x v="25"/>
    <x v="180"/>
    <x v="125"/>
    <x v="57"/>
    <x v="106"/>
    <x v="625"/>
    <m/>
    <m/>
    <m/>
    <m/>
    <m/>
    <m/>
  </r>
  <r>
    <s v="Farm Frenzy 3"/>
    <x v="14"/>
    <n v="2009"/>
    <x v="6797"/>
    <x v="11"/>
    <s v="May"/>
    <x v="11"/>
    <x v="464"/>
    <x v="180"/>
    <x v="298"/>
    <x v="58"/>
    <x v="145"/>
    <x v="625"/>
    <m/>
    <m/>
    <s v="tbd"/>
    <m/>
    <s v="Alawar Entertainment, Inc, Alawar Entertainment"/>
    <s v="E"/>
  </r>
  <r>
    <s v="Guilty Gear XX Accent Core"/>
    <x v="0"/>
    <n v="2007"/>
    <x v="2045"/>
    <x v="2"/>
    <s v="Dec"/>
    <x v="9"/>
    <x v="11"/>
    <x v="396"/>
    <x v="125"/>
    <x v="58"/>
    <x v="106"/>
    <x v="625"/>
    <n v="75"/>
    <n v="15"/>
    <n v="8.4"/>
    <n v="19"/>
    <s v="Arc System Works"/>
    <s v="T"/>
  </r>
  <r>
    <s v="Lionel Trains: On Track"/>
    <x v="3"/>
    <n v="2006"/>
    <x v="1947"/>
    <x v="11"/>
    <s v="Dec"/>
    <x v="8"/>
    <x v="290"/>
    <x v="393"/>
    <x v="125"/>
    <x v="58"/>
    <x v="106"/>
    <x v="625"/>
    <n v="47"/>
    <n v="4"/>
    <s v="tbd"/>
    <m/>
    <s v="Black Lantern Studios"/>
    <s v="E"/>
  </r>
  <r>
    <s v="WarJetz"/>
    <x v="6"/>
    <n v="2001"/>
    <x v="7458"/>
    <x v="2"/>
    <s v="Aug"/>
    <x v="6"/>
    <x v="76"/>
    <x v="324"/>
    <x v="287"/>
    <x v="58"/>
    <x v="145"/>
    <x v="625"/>
    <n v="59"/>
    <n v="9"/>
    <n v="5.5"/>
    <n v="4"/>
    <s v="3DO"/>
    <s v="T"/>
  </r>
  <r>
    <s v="Breeding Stud 2"/>
    <x v="12"/>
    <n v="1998"/>
    <x v="3222"/>
    <x v="2"/>
    <s v="May"/>
    <x v="0"/>
    <x v="14"/>
    <x v="180"/>
    <x v="125"/>
    <x v="57"/>
    <x v="106"/>
    <x v="625"/>
    <m/>
    <m/>
    <m/>
    <m/>
    <m/>
    <m/>
  </r>
  <r>
    <s v="Banushi Life Game: Winner's Circle"/>
    <x v="3"/>
    <n v="2007"/>
    <x v="4303"/>
    <x v="10"/>
    <s v="Aug"/>
    <x v="0"/>
    <x v="105"/>
    <x v="180"/>
    <x v="125"/>
    <x v="57"/>
    <x v="106"/>
    <x v="625"/>
    <m/>
    <m/>
    <m/>
    <m/>
    <m/>
    <m/>
  </r>
  <r>
    <s v="Stellaris"/>
    <x v="14"/>
    <n v="2016"/>
    <x v="1585"/>
    <x v="10"/>
    <s v="Sep"/>
    <x v="11"/>
    <x v="310"/>
    <x v="180"/>
    <x v="203"/>
    <x v="58"/>
    <x v="106"/>
    <x v="625"/>
    <n v="78"/>
    <n v="57"/>
    <n v="8"/>
    <n v="569"/>
    <s v="Paradox Development Studio"/>
    <m/>
  </r>
  <r>
    <s v="Gakuen Hetalia Portable"/>
    <x v="16"/>
    <n v="2011"/>
    <x v="8383"/>
    <x v="26"/>
    <s v="Jun"/>
    <x v="10"/>
    <x v="323"/>
    <x v="180"/>
    <x v="125"/>
    <x v="57"/>
    <x v="106"/>
    <x v="625"/>
    <m/>
    <m/>
    <m/>
    <m/>
    <m/>
    <m/>
  </r>
  <r>
    <s v="Catwoman"/>
    <x v="8"/>
    <n v="2004"/>
    <x v="8384"/>
    <x v="10"/>
    <s v="Jun"/>
    <x v="8"/>
    <x v="7"/>
    <x v="396"/>
    <x v="45"/>
    <x v="58"/>
    <x v="106"/>
    <x v="625"/>
    <n v="61"/>
    <n v="7"/>
    <s v="tbd"/>
    <m/>
    <s v="Magic Pockets"/>
    <s v="T"/>
  </r>
  <r>
    <s v="Devil May Cry 4"/>
    <x v="14"/>
    <n v="2008"/>
    <x v="3625"/>
    <x v="6"/>
    <s v="Jul"/>
    <x v="8"/>
    <x v="12"/>
    <x v="365"/>
    <x v="287"/>
    <x v="58"/>
    <x v="145"/>
    <x v="625"/>
    <n v="78"/>
    <n v="21"/>
    <n v="8.5"/>
    <n v="353"/>
    <s v="Capcom"/>
    <s v="M"/>
  </r>
  <r>
    <s v="Chibi Maruko-Chan DS: Maru-Chan no Machi"/>
    <x v="3"/>
    <n v="2009"/>
    <x v="4525"/>
    <x v="11"/>
    <s v="Jun"/>
    <x v="4"/>
    <x v="25"/>
    <x v="180"/>
    <x v="125"/>
    <x v="57"/>
    <x v="106"/>
    <x v="625"/>
    <m/>
    <m/>
    <m/>
    <m/>
    <m/>
    <m/>
  </r>
  <r>
    <s v="Capcom Fighting Evolution"/>
    <x v="13"/>
    <n v="2005"/>
    <x v="4848"/>
    <x v="17"/>
    <s v="Jan"/>
    <x v="9"/>
    <x v="12"/>
    <x v="396"/>
    <x v="45"/>
    <x v="58"/>
    <x v="106"/>
    <x v="625"/>
    <n v="61"/>
    <n v="20"/>
    <s v="tbd"/>
    <m/>
    <s v="Capcom"/>
    <s v="T"/>
  </r>
  <r>
    <s v="Gray Matter"/>
    <x v="4"/>
    <n v="2011"/>
    <x v="6099"/>
    <x v="15"/>
    <s v="Jan"/>
    <x v="10"/>
    <x v="233"/>
    <x v="180"/>
    <x v="203"/>
    <x v="58"/>
    <x v="106"/>
    <x v="625"/>
    <m/>
    <m/>
    <m/>
    <m/>
    <m/>
    <m/>
  </r>
  <r>
    <s v="Call of Duty: Modern Warfare Trilogy"/>
    <x v="4"/>
    <n v="2016"/>
    <x v="795"/>
    <x v="22"/>
    <s v="Jul"/>
    <x v="6"/>
    <x v="4"/>
    <x v="324"/>
    <x v="287"/>
    <x v="58"/>
    <x v="106"/>
    <x v="625"/>
    <m/>
    <m/>
    <s v="tbd"/>
    <m/>
    <s v="Infinity Ward"/>
    <s v="M"/>
  </r>
  <r>
    <s v="Riding Stables: The Whitakers present Milton and Friends"/>
    <x v="10"/>
    <n v="2011"/>
    <x v="1745"/>
    <x v="23"/>
    <s v="Jul"/>
    <x v="0"/>
    <x v="233"/>
    <x v="180"/>
    <x v="203"/>
    <x v="58"/>
    <x v="106"/>
    <x v="625"/>
    <m/>
    <m/>
    <m/>
    <m/>
    <m/>
    <m/>
  </r>
  <r>
    <s v="World Poker Tour"/>
    <x v="16"/>
    <n v="2006"/>
    <x v="8385"/>
    <x v="34"/>
    <s v="Feb"/>
    <x v="5"/>
    <x v="2"/>
    <x v="393"/>
    <x v="125"/>
    <x v="58"/>
    <x v="106"/>
    <x v="625"/>
    <n v="68"/>
    <n v="14"/>
    <s v="tbd"/>
    <m/>
    <s v="Coresoft"/>
    <s v="T"/>
  </r>
  <r>
    <s v="Barnyard"/>
    <x v="0"/>
    <n v="2006"/>
    <x v="8386"/>
    <x v="33"/>
    <s v="Jul"/>
    <x v="8"/>
    <x v="28"/>
    <x v="393"/>
    <x v="125"/>
    <x v="58"/>
    <x v="106"/>
    <x v="625"/>
    <n v="65"/>
    <n v="15"/>
    <n v="5.7"/>
    <n v="7"/>
    <s v="Blue Tongue Entertainment"/>
    <s v="E10+"/>
  </r>
  <r>
    <s v="Paws &amp; Claws: Regal Resort"/>
    <x v="3"/>
    <n v="2010"/>
    <x v="8387"/>
    <x v="10"/>
    <s v="Oct"/>
    <x v="7"/>
    <x v="28"/>
    <x v="393"/>
    <x v="125"/>
    <x v="58"/>
    <x v="106"/>
    <x v="625"/>
    <m/>
    <m/>
    <m/>
    <m/>
    <m/>
    <m/>
  </r>
  <r>
    <s v="Mazes of Fate DS"/>
    <x v="3"/>
    <n v="2008"/>
    <x v="5947"/>
    <x v="0"/>
    <s v="Sep"/>
    <x v="3"/>
    <x v="330"/>
    <x v="393"/>
    <x v="125"/>
    <x v="58"/>
    <x v="106"/>
    <x v="625"/>
    <m/>
    <m/>
    <s v="tbd"/>
    <m/>
    <s v="Sabarasa Entertainment"/>
    <s v="T"/>
  </r>
  <r>
    <s v="Novastorm"/>
    <x v="12"/>
    <n v="1995"/>
    <x v="6255"/>
    <x v="3"/>
    <s v="Dec"/>
    <x v="6"/>
    <x v="85"/>
    <x v="324"/>
    <x v="287"/>
    <x v="58"/>
    <x v="106"/>
    <x v="625"/>
    <m/>
    <m/>
    <m/>
    <m/>
    <m/>
    <m/>
  </r>
  <r>
    <s v="Shiren the Wanderer 4 - God's Eye and the Demon's Navel"/>
    <x v="16"/>
    <n v="2012"/>
    <x v="8290"/>
    <x v="21"/>
    <s v="Apr"/>
    <x v="3"/>
    <x v="130"/>
    <x v="180"/>
    <x v="125"/>
    <x v="57"/>
    <x v="106"/>
    <x v="625"/>
    <m/>
    <m/>
    <m/>
    <m/>
    <m/>
    <m/>
  </r>
  <r>
    <s v="PopCap Arcade Vol 1"/>
    <x v="4"/>
    <n v="2007"/>
    <x v="3985"/>
    <x v="19"/>
    <s v="Sep"/>
    <x v="4"/>
    <x v="209"/>
    <x v="393"/>
    <x v="125"/>
    <x v="58"/>
    <x v="106"/>
    <x v="625"/>
    <m/>
    <m/>
    <s v="tbd"/>
    <m/>
    <s v="PopCap"/>
    <s v="E"/>
  </r>
  <r>
    <s v="Test Drive: Ferrari Legends"/>
    <x v="5"/>
    <n v="2012"/>
    <x v="972"/>
    <x v="12"/>
    <s v="Nov"/>
    <x v="2"/>
    <x v="53"/>
    <x v="393"/>
    <x v="125"/>
    <x v="58"/>
    <x v="145"/>
    <x v="625"/>
    <n v="62"/>
    <n v="19"/>
    <n v="4.9000000000000004"/>
    <n v="22"/>
    <s v="Atari, Slightly Mad Studios, Atari SA"/>
    <s v="E"/>
  </r>
  <r>
    <s v="Heroes of Might and Magic V"/>
    <x v="14"/>
    <n v="2006"/>
    <x v="5369"/>
    <x v="4"/>
    <s v="Dec"/>
    <x v="11"/>
    <x v="5"/>
    <x v="180"/>
    <x v="298"/>
    <x v="58"/>
    <x v="145"/>
    <x v="625"/>
    <n v="77"/>
    <n v="41"/>
    <n v="7.9"/>
    <n v="349"/>
    <s v="Nival Interactive"/>
    <s v="T"/>
  </r>
  <r>
    <s v="Dead Ball Zone"/>
    <x v="12"/>
    <n v="1998"/>
    <x v="96"/>
    <x v="11"/>
    <s v="Apr"/>
    <x v="0"/>
    <x v="13"/>
    <x v="324"/>
    <x v="287"/>
    <x v="58"/>
    <x v="106"/>
    <x v="625"/>
    <m/>
    <m/>
    <m/>
    <m/>
    <m/>
    <m/>
  </r>
  <r>
    <s v="NBA in the Zone 2000"/>
    <x v="11"/>
    <n v="2000"/>
    <x v="7817"/>
    <x v="4"/>
    <s v="Aug"/>
    <x v="0"/>
    <x v="14"/>
    <x v="393"/>
    <x v="125"/>
    <x v="58"/>
    <x v="106"/>
    <x v="625"/>
    <m/>
    <m/>
    <m/>
    <m/>
    <m/>
    <m/>
  </r>
  <r>
    <s v="Winning Post World 2010"/>
    <x v="5"/>
    <n v="2010"/>
    <x v="5960"/>
    <x v="23"/>
    <s v="Jul"/>
    <x v="0"/>
    <x v="48"/>
    <x v="180"/>
    <x v="125"/>
    <x v="57"/>
    <x v="106"/>
    <x v="625"/>
    <m/>
    <m/>
    <m/>
    <m/>
    <m/>
    <m/>
  </r>
  <r>
    <s v="NBA In The Zone '99"/>
    <x v="11"/>
    <n v="1998"/>
    <x v="8388"/>
    <x v="11"/>
    <s v="Apr"/>
    <x v="0"/>
    <x v="14"/>
    <x v="393"/>
    <x v="125"/>
    <x v="58"/>
    <x v="106"/>
    <x v="625"/>
    <m/>
    <m/>
    <m/>
    <m/>
    <m/>
    <m/>
  </r>
  <r>
    <s v="Do-Konjou Shougakussei: Bon Bita - Hadaka no Choujou Ketsusen!! Bita vs. Dokuro Dei!"/>
    <x v="3"/>
    <n v="2010"/>
    <x v="8389"/>
    <x v="29"/>
    <s v="Jun"/>
    <x v="8"/>
    <x v="25"/>
    <x v="180"/>
    <x v="125"/>
    <x v="57"/>
    <x v="106"/>
    <x v="625"/>
    <m/>
    <m/>
    <m/>
    <m/>
    <m/>
    <m/>
  </r>
  <r>
    <s v="World Series Baseball"/>
    <x v="23"/>
    <n v="1994"/>
    <x v="8390"/>
    <x v="18"/>
    <s v="Jun"/>
    <x v="0"/>
    <x v="8"/>
    <x v="180"/>
    <x v="125"/>
    <x v="57"/>
    <x v="106"/>
    <x v="625"/>
    <m/>
    <m/>
    <m/>
    <m/>
    <m/>
    <m/>
  </r>
  <r>
    <s v="Haunted Casino"/>
    <x v="23"/>
    <n v="1996"/>
    <x v="2387"/>
    <x v="0"/>
    <s v="Jul"/>
    <x v="10"/>
    <x v="465"/>
    <x v="180"/>
    <x v="125"/>
    <x v="57"/>
    <x v="106"/>
    <x v="625"/>
    <m/>
    <m/>
    <m/>
    <m/>
    <m/>
    <m/>
  </r>
  <r>
    <s v="Metal Gear Solid: Digital Graphic Novel"/>
    <x v="16"/>
    <n v="2006"/>
    <x v="7291"/>
    <x v="22"/>
    <s v="Nov"/>
    <x v="5"/>
    <x v="14"/>
    <x v="324"/>
    <x v="125"/>
    <x v="64"/>
    <x v="106"/>
    <x v="625"/>
    <n v="78"/>
    <n v="22"/>
    <n v="7.2"/>
    <n v="21"/>
    <s v="Kojima Productions"/>
    <s v="M"/>
  </r>
  <r>
    <s v="Ou to Maou to 7-nin no Himegimitachi: Shin Ousama Monogatari"/>
    <x v="22"/>
    <n v="2012"/>
    <x v="8391"/>
    <x v="30"/>
    <s v="Jan"/>
    <x v="8"/>
    <x v="14"/>
    <x v="180"/>
    <x v="125"/>
    <x v="57"/>
    <x v="106"/>
    <x v="625"/>
    <m/>
    <m/>
    <m/>
    <m/>
    <m/>
    <m/>
  </r>
  <r>
    <s v="Aeon Flux"/>
    <x v="6"/>
    <n v="2005"/>
    <x v="4444"/>
    <x v="7"/>
    <s v="Aug"/>
    <x v="8"/>
    <x v="28"/>
    <x v="324"/>
    <x v="287"/>
    <x v="58"/>
    <x v="145"/>
    <x v="625"/>
    <n v="66"/>
    <n v="19"/>
    <n v="5.8"/>
    <n v="9"/>
    <s v="Terminal Reality"/>
    <s v="T"/>
  </r>
  <r>
    <s v="MLB 2K12 / NBA 2K12 Combo Pack"/>
    <x v="4"/>
    <n v="2012"/>
    <x v="5668"/>
    <x v="3"/>
    <s v="Aug"/>
    <x v="0"/>
    <x v="2"/>
    <x v="393"/>
    <x v="125"/>
    <x v="58"/>
    <x v="106"/>
    <x v="625"/>
    <m/>
    <m/>
    <m/>
    <m/>
    <m/>
    <m/>
  </r>
  <r>
    <s v="Age of Mythology: The Titans"/>
    <x v="14"/>
    <n v="2003"/>
    <x v="8392"/>
    <x v="8"/>
    <s v="Dec"/>
    <x v="11"/>
    <x v="1"/>
    <x v="324"/>
    <x v="287"/>
    <x v="58"/>
    <x v="106"/>
    <x v="625"/>
    <n v="84"/>
    <n v="25"/>
    <n v="8.6999999999999993"/>
    <n v="119"/>
    <s v="Ensemble Studios"/>
    <s v="T"/>
  </r>
  <r>
    <s v="Chicken Blaster"/>
    <x v="3"/>
    <n v="2009"/>
    <x v="3500"/>
    <x v="18"/>
    <s v="Mar"/>
    <x v="6"/>
    <x v="201"/>
    <x v="393"/>
    <x v="125"/>
    <x v="58"/>
    <x v="106"/>
    <x v="625"/>
    <m/>
    <m/>
    <s v="tbd"/>
    <m/>
    <s v="Zoo Games"/>
    <s v="E10+"/>
  </r>
  <r>
    <s v="S.Y.K Renshouden Portable"/>
    <x v="16"/>
    <n v="2011"/>
    <x v="8393"/>
    <x v="6"/>
    <s v="Feb"/>
    <x v="10"/>
    <x v="323"/>
    <x v="180"/>
    <x v="125"/>
    <x v="57"/>
    <x v="106"/>
    <x v="625"/>
    <m/>
    <m/>
    <m/>
    <m/>
    <m/>
    <m/>
  </r>
  <r>
    <s v="Psycho-Pass: Mandatory Happiness"/>
    <x v="9"/>
    <n v="2016"/>
    <x v="1811"/>
    <x v="8"/>
    <s v="May"/>
    <x v="10"/>
    <x v="131"/>
    <x v="396"/>
    <x v="125"/>
    <x v="58"/>
    <x v="145"/>
    <x v="625"/>
    <n v="72"/>
    <n v="26"/>
    <n v="8.3000000000000007"/>
    <n v="19"/>
    <s v="5pb"/>
    <s v="T"/>
  </r>
  <r>
    <s v="Arctic Tale"/>
    <x v="0"/>
    <n v="2007"/>
    <x v="8394"/>
    <x v="9"/>
    <s v="May"/>
    <x v="10"/>
    <x v="84"/>
    <x v="393"/>
    <x v="125"/>
    <x v="58"/>
    <x v="106"/>
    <x v="625"/>
    <m/>
    <m/>
    <s v="tbd"/>
    <m/>
    <s v="Atomic Planet Entertainment"/>
    <s v="E"/>
  </r>
  <r>
    <s v="Virtua Tennis 4"/>
    <x v="14"/>
    <n v="2011"/>
    <x v="8395"/>
    <x v="28"/>
    <s v="Sep"/>
    <x v="0"/>
    <x v="8"/>
    <x v="180"/>
    <x v="298"/>
    <x v="58"/>
    <x v="145"/>
    <x v="625"/>
    <n v="66"/>
    <n v="5"/>
    <n v="7.3"/>
    <n v="43"/>
    <s v="Sega"/>
    <s v="E"/>
  </r>
  <r>
    <s v="Metal Max Returns"/>
    <x v="7"/>
    <n v="1995"/>
    <x v="3754"/>
    <x v="32"/>
    <s v="Mar"/>
    <x v="3"/>
    <x v="341"/>
    <x v="180"/>
    <x v="125"/>
    <x v="57"/>
    <x v="106"/>
    <x v="625"/>
    <m/>
    <m/>
    <m/>
    <m/>
    <m/>
    <m/>
  </r>
  <r>
    <s v="Shattered Union"/>
    <x v="13"/>
    <n v="2005"/>
    <x v="470"/>
    <x v="12"/>
    <s v="Sep"/>
    <x v="11"/>
    <x v="2"/>
    <x v="396"/>
    <x v="45"/>
    <x v="58"/>
    <x v="106"/>
    <x v="625"/>
    <n v="66"/>
    <n v="17"/>
    <n v="6.9"/>
    <n v="7"/>
    <s v="PopTop Software"/>
    <s v="T"/>
  </r>
  <r>
    <s v="GRID"/>
    <x v="14"/>
    <s v="N/A"/>
    <x v="4420"/>
    <x v="26"/>
    <s v="Mar"/>
    <x v="2"/>
    <x v="34"/>
    <x v="180"/>
    <x v="298"/>
    <x v="58"/>
    <x v="145"/>
    <x v="625"/>
    <n v="87"/>
    <n v="25"/>
    <n v="7.9"/>
    <n v="463"/>
    <s v="Codemasters"/>
    <s v="E"/>
  </r>
  <r>
    <s v="Monster High: New Ghoul in School"/>
    <x v="5"/>
    <n v="2015"/>
    <x v="8396"/>
    <x v="17"/>
    <s v="Apr"/>
    <x v="8"/>
    <x v="241"/>
    <x v="180"/>
    <x v="298"/>
    <x v="58"/>
    <x v="145"/>
    <x v="625"/>
    <m/>
    <m/>
    <s v="tbd"/>
    <m/>
    <s v="Torus Games, Little Orbit"/>
    <s v="E"/>
  </r>
  <r>
    <s v="Hanaoni: Yume no Tsudzuki"/>
    <x v="16"/>
    <n v="2012"/>
    <x v="8397"/>
    <x v="22"/>
    <s v="Jun"/>
    <x v="8"/>
    <x v="323"/>
    <x v="180"/>
    <x v="125"/>
    <x v="57"/>
    <x v="106"/>
    <x v="625"/>
    <m/>
    <m/>
    <m/>
    <m/>
    <m/>
    <m/>
  </r>
  <r>
    <s v="Mat Hoffman's Pro BMX 2"/>
    <x v="19"/>
    <n v="2002"/>
    <x v="2808"/>
    <x v="16"/>
    <s v="May"/>
    <x v="0"/>
    <x v="4"/>
    <x v="396"/>
    <x v="45"/>
    <x v="58"/>
    <x v="106"/>
    <x v="625"/>
    <n v="70"/>
    <n v="12"/>
    <s v="tbd"/>
    <m/>
    <s v="Rainbow Studios"/>
    <s v="T"/>
  </r>
  <r>
    <s v="Deadliest Warrior: Ancient Combat"/>
    <x v="5"/>
    <n v="2012"/>
    <x v="7680"/>
    <x v="13"/>
    <s v="Aug"/>
    <x v="9"/>
    <x v="461"/>
    <x v="393"/>
    <x v="125"/>
    <x v="58"/>
    <x v="106"/>
    <x v="625"/>
    <m/>
    <m/>
    <s v="tbd"/>
    <m/>
    <s v="Pipeworks Software, Inc."/>
    <s v="M"/>
  </r>
  <r>
    <s v="Unchained Blades "/>
    <x v="10"/>
    <n v="2011"/>
    <x v="3832"/>
    <x v="13"/>
    <s v="Feb"/>
    <x v="3"/>
    <x v="242"/>
    <x v="180"/>
    <x v="125"/>
    <x v="57"/>
    <x v="106"/>
    <x v="625"/>
    <n v="65"/>
    <n v="8"/>
    <n v="7.8"/>
    <n v="16"/>
    <s v="FuRyu"/>
    <s v="T"/>
  </r>
  <r>
    <s v="Terraria"/>
    <x v="17"/>
    <n v="2014"/>
    <x v="3896"/>
    <x v="33"/>
    <s v="Dec"/>
    <x v="8"/>
    <x v="11"/>
    <x v="180"/>
    <x v="203"/>
    <x v="58"/>
    <x v="106"/>
    <x v="625"/>
    <n v="84"/>
    <n v="5"/>
    <n v="7.7"/>
    <n v="29"/>
    <s v="Engine Software"/>
    <s v="T"/>
  </r>
  <r>
    <s v="Dolly Kanon Dokidoki Tokimeki Himitsu no Ongaku Katsudou Start Desu!!"/>
    <x v="10"/>
    <n v="2014"/>
    <x v="8398"/>
    <x v="4"/>
    <s v="Sep"/>
    <x v="10"/>
    <x v="405"/>
    <x v="180"/>
    <x v="125"/>
    <x v="57"/>
    <x v="106"/>
    <x v="625"/>
    <m/>
    <m/>
    <m/>
    <m/>
    <m/>
    <m/>
  </r>
  <r>
    <s v="Company of Heroes: Opposing Fronts"/>
    <x v="14"/>
    <n v="2007"/>
    <x v="776"/>
    <x v="29"/>
    <s v="Apr"/>
    <x v="11"/>
    <x v="28"/>
    <x v="365"/>
    <x v="298"/>
    <x v="58"/>
    <x v="145"/>
    <x v="625"/>
    <n v="87"/>
    <n v="36"/>
    <n v="8.6"/>
    <n v="235"/>
    <s v="Relic"/>
    <s v="M"/>
  </r>
  <r>
    <s v="Gal*Gun"/>
    <x v="4"/>
    <n v="2011"/>
    <x v="1408"/>
    <x v="15"/>
    <s v="Jun"/>
    <x v="6"/>
    <x v="79"/>
    <x v="180"/>
    <x v="125"/>
    <x v="57"/>
    <x v="106"/>
    <x v="625"/>
    <m/>
    <m/>
    <m/>
    <m/>
    <m/>
    <m/>
  </r>
  <r>
    <s v="Black &amp; White"/>
    <x v="14"/>
    <n v="2001"/>
    <x v="7998"/>
    <x v="13"/>
    <s v="Oct"/>
    <x v="11"/>
    <x v="7"/>
    <x v="180"/>
    <x v="203"/>
    <x v="58"/>
    <x v="106"/>
    <x v="625"/>
    <m/>
    <m/>
    <m/>
    <m/>
    <m/>
    <m/>
  </r>
  <r>
    <s v="NHL Hitz Pro"/>
    <x v="19"/>
    <s v="N/A"/>
    <x v="600"/>
    <x v="11"/>
    <s v="May"/>
    <x v="0"/>
    <x v="53"/>
    <x v="396"/>
    <x v="45"/>
    <x v="58"/>
    <x v="106"/>
    <x v="625"/>
    <n v="81"/>
    <n v="15"/>
    <n v="7.8"/>
    <n v="5"/>
    <s v="Next Level Games"/>
    <s v="E"/>
  </r>
  <r>
    <s v="Ookami Kakushi"/>
    <x v="16"/>
    <n v="2009"/>
    <x v="8399"/>
    <x v="26"/>
    <s v="Jun"/>
    <x v="8"/>
    <x v="14"/>
    <x v="180"/>
    <x v="125"/>
    <x v="57"/>
    <x v="106"/>
    <x v="625"/>
    <m/>
    <m/>
    <m/>
    <m/>
    <m/>
    <m/>
  </r>
  <r>
    <s v=" Haikyu!! Cross Team Match!"/>
    <x v="10"/>
    <n v="2016"/>
    <x v="2149"/>
    <x v="8"/>
    <s v="Jul"/>
    <x v="10"/>
    <x v="25"/>
    <x v="180"/>
    <x v="125"/>
    <x v="57"/>
    <x v="106"/>
    <x v="625"/>
    <m/>
    <m/>
    <m/>
    <m/>
    <m/>
    <m/>
  </r>
  <r>
    <s v="Gormiti: The Lords of Nature!"/>
    <x v="0"/>
    <n v="2010"/>
    <x v="3920"/>
    <x v="9"/>
    <s v="Sep"/>
    <x v="10"/>
    <x v="14"/>
    <x v="396"/>
    <x v="125"/>
    <x v="58"/>
    <x v="106"/>
    <x v="625"/>
    <m/>
    <m/>
    <m/>
    <m/>
    <m/>
    <m/>
  </r>
  <r>
    <s v="North American Hunting Extravaganza 2"/>
    <x v="0"/>
    <n v="2010"/>
    <x v="8242"/>
    <x v="30"/>
    <s v="Jan"/>
    <x v="0"/>
    <x v="53"/>
    <x v="396"/>
    <x v="125"/>
    <x v="58"/>
    <x v="106"/>
    <x v="625"/>
    <m/>
    <m/>
    <m/>
    <m/>
    <m/>
    <m/>
  </r>
  <r>
    <s v="Zen-Nippon GT Senshuken"/>
    <x v="7"/>
    <n v="1995"/>
    <x v="6819"/>
    <x v="30"/>
    <s v="Jun"/>
    <x v="2"/>
    <x v="56"/>
    <x v="180"/>
    <x v="125"/>
    <x v="57"/>
    <x v="106"/>
    <x v="625"/>
    <m/>
    <m/>
    <m/>
    <m/>
    <m/>
    <m/>
  </r>
  <r>
    <s v="Monaco Grand Prix"/>
    <x v="11"/>
    <n v="1999"/>
    <x v="3610"/>
    <x v="32"/>
    <s v="Sep"/>
    <x v="2"/>
    <x v="5"/>
    <x v="396"/>
    <x v="45"/>
    <x v="58"/>
    <x v="106"/>
    <x v="625"/>
    <m/>
    <m/>
    <m/>
    <m/>
    <m/>
    <m/>
  </r>
  <r>
    <s v="Worms Armageddon"/>
    <x v="11"/>
    <n v="1999"/>
    <x v="5532"/>
    <x v="4"/>
    <s v="Nov"/>
    <x v="11"/>
    <x v="52"/>
    <x v="396"/>
    <x v="45"/>
    <x v="58"/>
    <x v="106"/>
    <x v="625"/>
    <m/>
    <m/>
    <m/>
    <m/>
    <m/>
    <m/>
  </r>
  <r>
    <s v="Rally Challenge 2000"/>
    <x v="11"/>
    <n v="1999"/>
    <x v="1454"/>
    <x v="11"/>
    <s v="Oct"/>
    <x v="2"/>
    <x v="156"/>
    <x v="396"/>
    <x v="45"/>
    <x v="58"/>
    <x v="106"/>
    <x v="625"/>
    <m/>
    <m/>
    <m/>
    <m/>
    <m/>
    <m/>
  </r>
  <r>
    <s v="Looney Tunes Duck Dodgers Starring: Daffy Duck"/>
    <x v="11"/>
    <n v="2000"/>
    <x v="3659"/>
    <x v="2"/>
    <s v="Mar"/>
    <x v="1"/>
    <x v="52"/>
    <x v="396"/>
    <x v="45"/>
    <x v="58"/>
    <x v="106"/>
    <x v="625"/>
    <m/>
    <m/>
    <m/>
    <m/>
    <m/>
    <m/>
  </r>
  <r>
    <s v="PD Ultraman Battle Collection 64"/>
    <x v="11"/>
    <n v="1999"/>
    <x v="5499"/>
    <x v="25"/>
    <s v="Apr"/>
    <x v="11"/>
    <x v="25"/>
    <x v="180"/>
    <x v="125"/>
    <x v="57"/>
    <x v="106"/>
    <x v="625"/>
    <m/>
    <m/>
    <m/>
    <m/>
    <m/>
    <m/>
  </r>
  <r>
    <s v="Deadly Arts"/>
    <x v="11"/>
    <n v="1998"/>
    <x v="8400"/>
    <x v="15"/>
    <s v="Feb"/>
    <x v="9"/>
    <x v="14"/>
    <x v="396"/>
    <x v="45"/>
    <x v="58"/>
    <x v="106"/>
    <x v="625"/>
    <m/>
    <m/>
    <m/>
    <m/>
    <m/>
    <m/>
  </r>
  <r>
    <s v="Superman: Countdown to Apokolips"/>
    <x v="8"/>
    <n v="2003"/>
    <x v="8389"/>
    <x v="29"/>
    <s v="Jun"/>
    <x v="1"/>
    <x v="10"/>
    <x v="396"/>
    <x v="45"/>
    <x v="58"/>
    <x v="106"/>
    <x v="625"/>
    <n v="47"/>
    <n v="5"/>
    <n v="5.7"/>
    <n v="6"/>
    <s v="Mistic Software"/>
    <s v="E"/>
  </r>
  <r>
    <s v="Sengoku Musou 3 Z Special"/>
    <x v="16"/>
    <n v="2012"/>
    <x v="4179"/>
    <x v="26"/>
    <s v="Jan"/>
    <x v="8"/>
    <x v="208"/>
    <x v="180"/>
    <x v="125"/>
    <x v="57"/>
    <x v="106"/>
    <x v="625"/>
    <m/>
    <m/>
    <m/>
    <m/>
    <m/>
    <m/>
  </r>
  <r>
    <s v="Kikou Heidan J-Phoenix 2"/>
    <x v="6"/>
    <n v="2003"/>
    <x v="8401"/>
    <x v="19"/>
    <s v="Aug"/>
    <x v="8"/>
    <x v="152"/>
    <x v="180"/>
    <x v="125"/>
    <x v="57"/>
    <x v="106"/>
    <x v="625"/>
    <m/>
    <m/>
    <m/>
    <m/>
    <m/>
    <m/>
  </r>
  <r>
    <s v="Ben 10 Galactic Racing"/>
    <x v="22"/>
    <n v="2012"/>
    <x v="30"/>
    <x v="12"/>
    <s v="Sep"/>
    <x v="2"/>
    <x v="58"/>
    <x v="324"/>
    <x v="45"/>
    <x v="58"/>
    <x v="145"/>
    <x v="625"/>
    <m/>
    <m/>
    <n v="3.8"/>
    <n v="8"/>
    <s v="Monkey Bar Games"/>
    <s v="E"/>
  </r>
  <r>
    <s v="Dragon's Lair 3D: Return to the Lair"/>
    <x v="19"/>
    <n v="2002"/>
    <x v="1590"/>
    <x v="27"/>
    <s v="Jun"/>
    <x v="1"/>
    <x v="28"/>
    <x v="396"/>
    <x v="45"/>
    <x v="58"/>
    <x v="106"/>
    <x v="625"/>
    <m/>
    <m/>
    <m/>
    <m/>
    <m/>
    <m/>
  </r>
  <r>
    <s v="Harukanaru Toki no Naka de 5"/>
    <x v="16"/>
    <n v="2011"/>
    <x v="8071"/>
    <x v="20"/>
    <s v="Oct"/>
    <x v="3"/>
    <x v="48"/>
    <x v="180"/>
    <x v="125"/>
    <x v="57"/>
    <x v="106"/>
    <x v="625"/>
    <m/>
    <m/>
    <m/>
    <m/>
    <m/>
    <m/>
  </r>
  <r>
    <s v="Worms 4: Mayhem"/>
    <x v="13"/>
    <n v="2005"/>
    <x v="8402"/>
    <x v="8"/>
    <s v="Nov"/>
    <x v="11"/>
    <x v="34"/>
    <x v="396"/>
    <x v="45"/>
    <x v="58"/>
    <x v="106"/>
    <x v="625"/>
    <n v="69"/>
    <n v="27"/>
    <n v="9.1999999999999993"/>
    <n v="6"/>
    <s v="Team 17"/>
    <s v="T"/>
  </r>
  <r>
    <s v="Winning Post 7 2012"/>
    <x v="16"/>
    <n v="2012"/>
    <x v="648"/>
    <x v="10"/>
    <s v="Oct"/>
    <x v="0"/>
    <x v="208"/>
    <x v="180"/>
    <x v="125"/>
    <x v="57"/>
    <x v="106"/>
    <x v="625"/>
    <m/>
    <m/>
    <m/>
    <m/>
    <m/>
    <m/>
  </r>
  <r>
    <s v="Rise of Nations"/>
    <x v="14"/>
    <n v="2003"/>
    <x v="366"/>
    <x v="27"/>
    <s v="Aug"/>
    <x v="11"/>
    <x v="1"/>
    <x v="365"/>
    <x v="287"/>
    <x v="58"/>
    <x v="145"/>
    <x v="625"/>
    <n v="89"/>
    <n v="30"/>
    <n v="9"/>
    <n v="274"/>
    <s v="Big Huge Games"/>
    <s v="T"/>
  </r>
  <r>
    <s v="Who Wants to Be a Millionaire: 3rd Edition"/>
    <x v="3"/>
    <n v="2010"/>
    <x v="1078"/>
    <x v="11"/>
    <s v="Mar"/>
    <x v="5"/>
    <x v="5"/>
    <x v="393"/>
    <x v="125"/>
    <x v="58"/>
    <x v="106"/>
    <x v="625"/>
    <m/>
    <m/>
    <s v="tbd"/>
    <m/>
    <s v="Ludia Inc."/>
    <s v="E"/>
  </r>
  <r>
    <s v="Point Blank 2"/>
    <x v="12"/>
    <n v="1998"/>
    <x v="8403"/>
    <x v="11"/>
    <s v="May"/>
    <x v="6"/>
    <x v="25"/>
    <x v="324"/>
    <x v="287"/>
    <x v="58"/>
    <x v="106"/>
    <x v="625"/>
    <m/>
    <m/>
    <m/>
    <m/>
    <m/>
    <m/>
  </r>
  <r>
    <s v="Saru! Get You! Pipo Saru Senki"/>
    <x v="16"/>
    <n v="2009"/>
    <x v="7971"/>
    <x v="20"/>
    <s v="Jul"/>
    <x v="3"/>
    <x v="3"/>
    <x v="180"/>
    <x v="125"/>
    <x v="57"/>
    <x v="106"/>
    <x v="625"/>
    <m/>
    <m/>
    <m/>
    <m/>
    <m/>
    <m/>
  </r>
  <r>
    <s v="Men of War: Vietnam"/>
    <x v="14"/>
    <n v="2011"/>
    <x v="3033"/>
    <x v="24"/>
    <s v="Oct"/>
    <x v="11"/>
    <x v="53"/>
    <x v="180"/>
    <x v="298"/>
    <x v="58"/>
    <x v="145"/>
    <x v="625"/>
    <n v="68"/>
    <n v="19"/>
    <n v="4.9000000000000004"/>
    <n v="35"/>
    <s v="Best Way"/>
    <s v="T"/>
  </r>
  <r>
    <s v="J.League Pro Soccer Club o Tsukurou! 8 Euro Plus"/>
    <x v="16"/>
    <n v="2013"/>
    <x v="8404"/>
    <x v="9"/>
    <s v="Jun"/>
    <x v="0"/>
    <x v="8"/>
    <x v="180"/>
    <x v="125"/>
    <x v="57"/>
    <x v="106"/>
    <x v="625"/>
    <m/>
    <m/>
    <m/>
    <m/>
    <m/>
    <m/>
  </r>
  <r>
    <s v="Imperial Glory"/>
    <x v="14"/>
    <n v="2005"/>
    <x v="4834"/>
    <x v="8"/>
    <s v="Jun"/>
    <x v="11"/>
    <x v="21"/>
    <x v="180"/>
    <x v="203"/>
    <x v="58"/>
    <x v="106"/>
    <x v="625"/>
    <n v="69"/>
    <n v="28"/>
    <n v="8.4"/>
    <n v="73"/>
    <s v="Pyro Studios"/>
    <s v="T"/>
  </r>
  <r>
    <s v="Imabikisou"/>
    <x v="5"/>
    <n v="2007"/>
    <x v="3474"/>
    <x v="8"/>
    <s v="Jan"/>
    <x v="10"/>
    <x v="8"/>
    <x v="180"/>
    <x v="125"/>
    <x v="57"/>
    <x v="106"/>
    <x v="625"/>
    <m/>
    <m/>
    <m/>
    <m/>
    <m/>
    <m/>
  </r>
  <r>
    <s v="Hakuouki: Reimeiroku Portable"/>
    <x v="16"/>
    <n v="2011"/>
    <x v="4002"/>
    <x v="3"/>
    <s v="Apr"/>
    <x v="10"/>
    <x v="323"/>
    <x v="180"/>
    <x v="125"/>
    <x v="57"/>
    <x v="106"/>
    <x v="625"/>
    <m/>
    <m/>
    <m/>
    <m/>
    <m/>
    <m/>
  </r>
  <r>
    <s v="Sega Ages 2500 Series Vol. 33: Fantasy Zone Complete Collection"/>
    <x v="6"/>
    <n v="2008"/>
    <x v="1147"/>
    <x v="17"/>
    <s v="Dec"/>
    <x v="6"/>
    <x v="8"/>
    <x v="180"/>
    <x v="125"/>
    <x v="57"/>
    <x v="106"/>
    <x v="625"/>
    <m/>
    <m/>
    <m/>
    <m/>
    <m/>
    <m/>
  </r>
  <r>
    <s v="Antz Extreme Racing"/>
    <x v="6"/>
    <n v="2002"/>
    <x v="8405"/>
    <x v="20"/>
    <s v="Dec"/>
    <x v="2"/>
    <x v="87"/>
    <x v="324"/>
    <x v="287"/>
    <x v="58"/>
    <x v="145"/>
    <x v="625"/>
    <n v="31"/>
    <n v="5"/>
    <n v="5"/>
    <n v="8"/>
    <s v="Empire Interactive"/>
    <s v="E"/>
  </r>
  <r>
    <s v="Motto TOEIC Test DS Training"/>
    <x v="3"/>
    <n v="2008"/>
    <x v="4298"/>
    <x v="7"/>
    <s v="Aug"/>
    <x v="5"/>
    <x v="141"/>
    <x v="180"/>
    <x v="125"/>
    <x v="57"/>
    <x v="106"/>
    <x v="625"/>
    <m/>
    <m/>
    <m/>
    <m/>
    <m/>
    <m/>
  </r>
  <r>
    <s v="Super Robot Gakuen"/>
    <x v="3"/>
    <n v="2009"/>
    <x v="8406"/>
    <x v="33"/>
    <s v="Oct"/>
    <x v="10"/>
    <x v="25"/>
    <x v="180"/>
    <x v="125"/>
    <x v="57"/>
    <x v="106"/>
    <x v="625"/>
    <m/>
    <m/>
    <m/>
    <m/>
    <m/>
    <m/>
  </r>
  <r>
    <s v="Atelier Iris 3: Grand Phantasm (JP Sales)"/>
    <x v="6"/>
    <n v="2006"/>
    <x v="8407"/>
    <x v="29"/>
    <s v="Mar"/>
    <x v="3"/>
    <x v="48"/>
    <x v="180"/>
    <x v="125"/>
    <x v="57"/>
    <x v="106"/>
    <x v="625"/>
    <m/>
    <m/>
    <m/>
    <m/>
    <m/>
    <m/>
  </r>
  <r>
    <s v="Ape Escape"/>
    <x v="5"/>
    <n v="2010"/>
    <x v="6645"/>
    <x v="29"/>
    <s v="Feb"/>
    <x v="1"/>
    <x v="3"/>
    <x v="180"/>
    <x v="298"/>
    <x v="58"/>
    <x v="145"/>
    <x v="625"/>
    <m/>
    <m/>
    <m/>
    <m/>
    <m/>
    <m/>
  </r>
  <r>
    <s v="Jojo's Fashion Show: Design in a Dash!"/>
    <x v="3"/>
    <n v="2009"/>
    <x v="8408"/>
    <x v="7"/>
    <s v="Feb"/>
    <x v="7"/>
    <x v="5"/>
    <x v="393"/>
    <x v="125"/>
    <x v="58"/>
    <x v="106"/>
    <x v="625"/>
    <m/>
    <m/>
    <m/>
    <m/>
    <m/>
    <m/>
  </r>
  <r>
    <s v="Mike Tyson Boxing"/>
    <x v="8"/>
    <n v="2002"/>
    <x v="5586"/>
    <x v="24"/>
    <s v="Feb"/>
    <x v="0"/>
    <x v="5"/>
    <x v="396"/>
    <x v="45"/>
    <x v="58"/>
    <x v="106"/>
    <x v="625"/>
    <n v="44"/>
    <n v="8"/>
    <s v="tbd"/>
    <m/>
    <s v="Virtucraft"/>
    <s v="E"/>
  </r>
  <r>
    <s v="The Legend of Heroes: Trails in the Sky First Chapter"/>
    <x v="5"/>
    <n v="2012"/>
    <x v="7146"/>
    <x v="5"/>
    <s v="May"/>
    <x v="3"/>
    <x v="251"/>
    <x v="180"/>
    <x v="125"/>
    <x v="57"/>
    <x v="106"/>
    <x v="625"/>
    <m/>
    <m/>
    <m/>
    <m/>
    <m/>
    <m/>
  </r>
  <r>
    <s v="Go Diego Go!: Safari Rescue"/>
    <x v="6"/>
    <n v="2008"/>
    <x v="1477"/>
    <x v="18"/>
    <s v="Oct"/>
    <x v="8"/>
    <x v="2"/>
    <x v="324"/>
    <x v="287"/>
    <x v="58"/>
    <x v="145"/>
    <x v="625"/>
    <m/>
    <m/>
    <m/>
    <m/>
    <m/>
    <m/>
  </r>
  <r>
    <s v="System 3 presents Ferrari Challenge Trofeo Pirelli"/>
    <x v="3"/>
    <n v="2008"/>
    <x v="8409"/>
    <x v="12"/>
    <s v="May"/>
    <x v="2"/>
    <x v="158"/>
    <x v="396"/>
    <x v="125"/>
    <x v="58"/>
    <x v="106"/>
    <x v="625"/>
    <m/>
    <m/>
    <m/>
    <m/>
    <m/>
    <m/>
  </r>
  <r>
    <s v="Samurai Warriors 2: Empires"/>
    <x v="4"/>
    <n v="2007"/>
    <x v="8329"/>
    <x v="9"/>
    <s v="Dec"/>
    <x v="8"/>
    <x v="48"/>
    <x v="396"/>
    <x v="125"/>
    <x v="62"/>
    <x v="106"/>
    <x v="625"/>
    <n v="53"/>
    <n v="29"/>
    <n v="8.5"/>
    <n v="13"/>
    <s v="Omega Force"/>
    <s v="T"/>
  </r>
  <r>
    <s v="Metal Slug XX"/>
    <x v="16"/>
    <n v="2009"/>
    <x v="3563"/>
    <x v="1"/>
    <s v="Jul"/>
    <x v="6"/>
    <x v="332"/>
    <x v="396"/>
    <x v="125"/>
    <x v="58"/>
    <x v="106"/>
    <x v="625"/>
    <n v="67"/>
    <n v="22"/>
    <n v="6.1"/>
    <n v="9"/>
    <s v="SNK Playmore"/>
    <s v="T"/>
  </r>
  <r>
    <s v="Clannad"/>
    <x v="6"/>
    <n v="2006"/>
    <x v="2182"/>
    <x v="20"/>
    <s v="Aug"/>
    <x v="10"/>
    <x v="466"/>
    <x v="180"/>
    <x v="125"/>
    <x v="57"/>
    <x v="106"/>
    <x v="625"/>
    <m/>
    <m/>
    <m/>
    <m/>
    <m/>
    <m/>
  </r>
  <r>
    <s v="Patrician IV"/>
    <x v="14"/>
    <n v="2010"/>
    <x v="3200"/>
    <x v="28"/>
    <s v="Dec"/>
    <x v="11"/>
    <x v="206"/>
    <x v="396"/>
    <x v="125"/>
    <x v="58"/>
    <x v="106"/>
    <x v="625"/>
    <n v="66"/>
    <n v="18"/>
    <n v="6.4"/>
    <n v="34"/>
    <s v="Gaming Minds Studios"/>
    <s v="E"/>
  </r>
  <r>
    <s v="Katekyoo Hitman Reborn! Battle Arena 2 - Spirits Burst"/>
    <x v="16"/>
    <n v="2009"/>
    <x v="8410"/>
    <x v="32"/>
    <s v="Jul"/>
    <x v="9"/>
    <x v="214"/>
    <x v="180"/>
    <x v="125"/>
    <x v="57"/>
    <x v="106"/>
    <x v="625"/>
    <m/>
    <m/>
    <m/>
    <m/>
    <m/>
    <m/>
  </r>
  <r>
    <s v="Fisherman's Challenge"/>
    <x v="6"/>
    <n v="2003"/>
    <x v="3720"/>
    <x v="32"/>
    <s v="Sep"/>
    <x v="0"/>
    <x v="14"/>
    <x v="324"/>
    <x v="287"/>
    <x v="58"/>
    <x v="145"/>
    <x v="625"/>
    <n v="67"/>
    <n v="7"/>
    <n v="7.5"/>
    <n v="4"/>
    <s v="Konami"/>
    <s v="E"/>
  </r>
  <r>
    <s v="Mission: Impossible - Operation Surma"/>
    <x v="8"/>
    <n v="2003"/>
    <x v="3645"/>
    <x v="18"/>
    <s v="Mar"/>
    <x v="1"/>
    <x v="10"/>
    <x v="396"/>
    <x v="45"/>
    <x v="58"/>
    <x v="106"/>
    <x v="625"/>
    <n v="42"/>
    <n v="16"/>
    <s v="tbd"/>
    <m/>
    <s v="M4 Limited"/>
    <s v="T"/>
  </r>
  <r>
    <s v="Akko ni Omakase! Brain Shock"/>
    <x v="3"/>
    <n v="2006"/>
    <x v="8411"/>
    <x v="26"/>
    <s v="Feb"/>
    <x v="5"/>
    <x v="94"/>
    <x v="180"/>
    <x v="125"/>
    <x v="57"/>
    <x v="106"/>
    <x v="625"/>
    <m/>
    <m/>
    <m/>
    <m/>
    <m/>
    <m/>
  </r>
  <r>
    <s v="Platinum Sudoku"/>
    <x v="3"/>
    <n v="2007"/>
    <x v="8412"/>
    <x v="24"/>
    <s v="Mar"/>
    <x v="4"/>
    <x v="5"/>
    <x v="396"/>
    <x v="45"/>
    <x v="58"/>
    <x v="106"/>
    <x v="625"/>
    <m/>
    <m/>
    <s v="tbd"/>
    <m/>
    <s v="Gameloft"/>
    <s v="E"/>
  </r>
  <r>
    <s v="Resident Evil: Revelations"/>
    <x v="14"/>
    <n v="2013"/>
    <x v="204"/>
    <x v="3"/>
    <s v="Apr"/>
    <x v="8"/>
    <x v="12"/>
    <x v="180"/>
    <x v="203"/>
    <x v="58"/>
    <x v="106"/>
    <x v="625"/>
    <n v="77"/>
    <n v="12"/>
    <n v="7"/>
    <n v="342"/>
    <s v="Capcom"/>
    <s v="M"/>
  </r>
  <r>
    <s v="King of Fighters: Maximum Impact Regulation A"/>
    <x v="6"/>
    <n v="2007"/>
    <x v="4550"/>
    <x v="26"/>
    <s v="Dec"/>
    <x v="9"/>
    <x v="225"/>
    <x v="180"/>
    <x v="125"/>
    <x v="57"/>
    <x v="106"/>
    <x v="625"/>
    <m/>
    <m/>
    <m/>
    <m/>
    <m/>
    <m/>
  </r>
  <r>
    <s v="Date A Live: Rine Utopia"/>
    <x v="5"/>
    <n v="2013"/>
    <x v="8413"/>
    <x v="30"/>
    <s v="Apr"/>
    <x v="10"/>
    <x v="266"/>
    <x v="180"/>
    <x v="125"/>
    <x v="57"/>
    <x v="106"/>
    <x v="625"/>
    <m/>
    <m/>
    <m/>
    <m/>
    <m/>
    <m/>
  </r>
  <r>
    <s v="Durarara!! 3way Standoff: Alley"/>
    <x v="16"/>
    <n v="2011"/>
    <x v="8414"/>
    <x v="17"/>
    <s v="Dec"/>
    <x v="10"/>
    <x v="154"/>
    <x v="180"/>
    <x v="125"/>
    <x v="57"/>
    <x v="106"/>
    <x v="625"/>
    <m/>
    <m/>
    <m/>
    <m/>
    <m/>
    <m/>
  </r>
  <r>
    <s v="Gummy Bears Mini Golf"/>
    <x v="0"/>
    <n v="2010"/>
    <x v="1536"/>
    <x v="25"/>
    <s v="Jul"/>
    <x v="0"/>
    <x v="53"/>
    <x v="393"/>
    <x v="125"/>
    <x v="58"/>
    <x v="106"/>
    <x v="625"/>
    <m/>
    <m/>
    <m/>
    <m/>
    <m/>
    <m/>
  </r>
  <r>
    <s v="The Da Vinci Code"/>
    <x v="13"/>
    <n v="2006"/>
    <x v="29"/>
    <x v="21"/>
    <s v="May"/>
    <x v="8"/>
    <x v="2"/>
    <x v="396"/>
    <x v="45"/>
    <x v="58"/>
    <x v="106"/>
    <x v="625"/>
    <n v="52"/>
    <n v="34"/>
    <n v="2.8"/>
    <n v="5"/>
    <s v="Double Helix Games"/>
    <s v="T"/>
  </r>
  <r>
    <s v="Monster Band"/>
    <x v="3"/>
    <n v="2008"/>
    <x v="8415"/>
    <x v="8"/>
    <s v="Mar"/>
    <x v="5"/>
    <x v="404"/>
    <x v="393"/>
    <x v="125"/>
    <x v="58"/>
    <x v="106"/>
    <x v="625"/>
    <m/>
    <m/>
    <s v="tbd"/>
    <m/>
    <s v="Novarama"/>
    <s v="E"/>
  </r>
  <r>
    <s v="Famicom Mini: Clu Clu Land"/>
    <x v="8"/>
    <n v="2004"/>
    <x v="6426"/>
    <x v="27"/>
    <s v="Jan"/>
    <x v="4"/>
    <x v="0"/>
    <x v="180"/>
    <x v="125"/>
    <x v="57"/>
    <x v="106"/>
    <x v="625"/>
    <m/>
    <m/>
    <m/>
    <m/>
    <m/>
    <m/>
  </r>
  <r>
    <s v="Super Black Bass Fishing"/>
    <x v="3"/>
    <n v="2005"/>
    <x v="5549"/>
    <x v="14"/>
    <s v="Dec"/>
    <x v="0"/>
    <x v="35"/>
    <x v="393"/>
    <x v="125"/>
    <x v="58"/>
    <x v="106"/>
    <x v="625"/>
    <n v="35"/>
    <n v="6"/>
    <s v="tbd"/>
    <m/>
    <s v="Starfish"/>
    <s v="E"/>
  </r>
  <r>
    <s v="Sacred Blaze"/>
    <x v="6"/>
    <n v="2009"/>
    <x v="8416"/>
    <x v="9"/>
    <s v="Jun"/>
    <x v="11"/>
    <x v="386"/>
    <x v="180"/>
    <x v="125"/>
    <x v="57"/>
    <x v="106"/>
    <x v="625"/>
    <m/>
    <m/>
    <m/>
    <m/>
    <m/>
    <m/>
  </r>
  <r>
    <s v="Painkiller: Hell &amp; Damnation"/>
    <x v="5"/>
    <n v="2013"/>
    <x v="5446"/>
    <x v="21"/>
    <s v="Aug"/>
    <x v="6"/>
    <x v="128"/>
    <x v="324"/>
    <x v="45"/>
    <x v="58"/>
    <x v="145"/>
    <x v="625"/>
    <m/>
    <m/>
    <m/>
    <m/>
    <m/>
    <m/>
  </r>
  <r>
    <s v="Rollin' Rascals"/>
    <x v="3"/>
    <n v="2009"/>
    <x v="8417"/>
    <x v="12"/>
    <s v="Apr"/>
    <x v="4"/>
    <x v="70"/>
    <x v="393"/>
    <x v="125"/>
    <x v="58"/>
    <x v="106"/>
    <x v="625"/>
    <m/>
    <m/>
    <s v="tbd"/>
    <m/>
    <s v="Hoget"/>
    <s v="E"/>
  </r>
  <r>
    <s v="Haneru no Tobira DS: Tanshuku Tetsudou no Yoru"/>
    <x v="3"/>
    <n v="2007"/>
    <x v="6093"/>
    <x v="11"/>
    <s v="Feb"/>
    <x v="5"/>
    <x v="25"/>
    <x v="180"/>
    <x v="125"/>
    <x v="57"/>
    <x v="106"/>
    <x v="625"/>
    <m/>
    <m/>
    <m/>
    <m/>
    <m/>
    <m/>
  </r>
  <r>
    <s v="Pure Pinball"/>
    <x v="13"/>
    <n v="2004"/>
    <x v="8418"/>
    <x v="13"/>
    <s v="Jul"/>
    <x v="5"/>
    <x v="166"/>
    <x v="396"/>
    <x v="45"/>
    <x v="58"/>
    <x v="106"/>
    <x v="625"/>
    <n v="68"/>
    <n v="11"/>
    <n v="8.5"/>
    <n v="6"/>
    <s v="Iridon Interactive AB"/>
    <s v="E"/>
  </r>
  <r>
    <s v="Thoroughbred Breeder II Plus"/>
    <x v="12"/>
    <n v="1995"/>
    <x v="7093"/>
    <x v="23"/>
    <s v="Jun"/>
    <x v="7"/>
    <x v="231"/>
    <x v="180"/>
    <x v="125"/>
    <x v="57"/>
    <x v="106"/>
    <x v="625"/>
    <m/>
    <m/>
    <m/>
    <m/>
    <m/>
    <m/>
  </r>
  <r>
    <s v="Hanaoni: Koisomeru Koku - Eikyuu no Shirushi"/>
    <x v="16"/>
    <n v="2011"/>
    <x v="7454"/>
    <x v="26"/>
    <s v="May"/>
    <x v="10"/>
    <x v="323"/>
    <x v="180"/>
    <x v="125"/>
    <x v="57"/>
    <x v="106"/>
    <x v="625"/>
    <m/>
    <m/>
    <m/>
    <m/>
    <m/>
    <m/>
  </r>
  <r>
    <s v="Zac to Ombra: Maboroshi no Yuuenchi"/>
    <x v="3"/>
    <n v="2010"/>
    <x v="778"/>
    <x v="1"/>
    <s v="Oct"/>
    <x v="10"/>
    <x v="14"/>
    <x v="180"/>
    <x v="125"/>
    <x v="57"/>
    <x v="106"/>
    <x v="625"/>
    <m/>
    <m/>
    <m/>
    <m/>
    <m/>
    <m/>
  </r>
  <r>
    <s v="Shadow of the Colossus"/>
    <x v="5"/>
    <n v="2011"/>
    <x v="2180"/>
    <x v="27"/>
    <s v="Mar"/>
    <x v="8"/>
    <x v="3"/>
    <x v="180"/>
    <x v="125"/>
    <x v="57"/>
    <x v="106"/>
    <x v="625"/>
    <m/>
    <m/>
    <n v="8.4"/>
    <n v="72"/>
    <s v="Bluepoint Games"/>
    <s v="T"/>
  </r>
  <r>
    <s v="Phantom Breaker"/>
    <x v="4"/>
    <n v="2011"/>
    <x v="8419"/>
    <x v="14"/>
    <s v="Jul"/>
    <x v="9"/>
    <x v="357"/>
    <x v="324"/>
    <x v="125"/>
    <x v="64"/>
    <x v="106"/>
    <x v="625"/>
    <m/>
    <m/>
    <m/>
    <m/>
    <s v="Delta Factory"/>
    <s v="T"/>
  </r>
  <r>
    <s v="Daikaijuu Battle: Ultra Coliseum DX - Ultra Senshi Daishuuketsu"/>
    <x v="0"/>
    <n v="2010"/>
    <x v="5969"/>
    <x v="28"/>
    <s v="Aug"/>
    <x v="9"/>
    <x v="25"/>
    <x v="180"/>
    <x v="125"/>
    <x v="57"/>
    <x v="106"/>
    <x v="625"/>
    <m/>
    <m/>
    <m/>
    <m/>
    <m/>
    <m/>
  </r>
  <r>
    <s v="BlazBlue: Chrono Phantasma Extend"/>
    <x v="5"/>
    <n v="2015"/>
    <x v="3007"/>
    <x v="21"/>
    <s v="Dec"/>
    <x v="8"/>
    <x v="148"/>
    <x v="180"/>
    <x v="125"/>
    <x v="57"/>
    <x v="106"/>
    <x v="625"/>
    <m/>
    <m/>
    <n v="8.3000000000000007"/>
    <n v="10"/>
    <s v="Arc System Works"/>
    <s v="T"/>
  </r>
  <r>
    <s v="Valhalla Knights 2: Battle Stance"/>
    <x v="16"/>
    <n v="2009"/>
    <x v="8420"/>
    <x v="27"/>
    <s v="May"/>
    <x v="3"/>
    <x v="214"/>
    <x v="180"/>
    <x v="125"/>
    <x v="57"/>
    <x v="106"/>
    <x v="625"/>
    <m/>
    <m/>
    <s v="tbd"/>
    <m/>
    <s v="K2"/>
    <s v="E10+"/>
  </r>
  <r>
    <s v="Yuki Yuna is a Hero: Memory of the Forest"/>
    <x v="22"/>
    <n v="2015"/>
    <x v="4323"/>
    <x v="29"/>
    <s v="May"/>
    <x v="8"/>
    <x v="242"/>
    <x v="180"/>
    <x v="125"/>
    <x v="57"/>
    <x v="106"/>
    <x v="625"/>
    <m/>
    <m/>
    <m/>
    <m/>
    <m/>
    <m/>
  </r>
  <r>
    <s v="99 no Namida"/>
    <x v="3"/>
    <n v="2008"/>
    <x v="8421"/>
    <x v="29"/>
    <s v="Jul"/>
    <x v="10"/>
    <x v="25"/>
    <x v="180"/>
    <x v="125"/>
    <x v="57"/>
    <x v="106"/>
    <x v="625"/>
    <m/>
    <m/>
    <m/>
    <m/>
    <m/>
    <m/>
  </r>
  <r>
    <s v="Cyber Troopers Virtual-On Marz"/>
    <x v="6"/>
    <n v="2003"/>
    <x v="3568"/>
    <x v="25"/>
    <s v="Oct"/>
    <x v="9"/>
    <x v="8"/>
    <x v="324"/>
    <x v="45"/>
    <x v="58"/>
    <x v="106"/>
    <x v="625"/>
    <m/>
    <m/>
    <m/>
    <m/>
    <m/>
    <m/>
  </r>
  <r>
    <s v="Ookami to Koushinryou: Boku to Horo no Ichinen"/>
    <x v="3"/>
    <n v="2008"/>
    <x v="640"/>
    <x v="3"/>
    <s v="Jun"/>
    <x v="10"/>
    <x v="430"/>
    <x v="180"/>
    <x v="125"/>
    <x v="57"/>
    <x v="106"/>
    <x v="625"/>
    <m/>
    <m/>
    <m/>
    <m/>
    <m/>
    <m/>
  </r>
  <r>
    <s v="Clannad"/>
    <x v="16"/>
    <n v="2008"/>
    <x v="5232"/>
    <x v="22"/>
    <s v="Dec"/>
    <x v="10"/>
    <x v="436"/>
    <x v="180"/>
    <x v="125"/>
    <x v="57"/>
    <x v="106"/>
    <x v="625"/>
    <m/>
    <m/>
    <m/>
    <m/>
    <m/>
    <m/>
  </r>
  <r>
    <s v="Headhunter: Redemption"/>
    <x v="6"/>
    <n v="2004"/>
    <x v="8320"/>
    <x v="14"/>
    <s v="May"/>
    <x v="8"/>
    <x v="8"/>
    <x v="324"/>
    <x v="45"/>
    <x v="58"/>
    <x v="106"/>
    <x v="625"/>
    <n v="62"/>
    <n v="29"/>
    <n v="6.7"/>
    <n v="7"/>
    <s v="Amuze"/>
    <s v="M"/>
  </r>
  <r>
    <s v="Stuntman"/>
    <x v="8"/>
    <n v="2003"/>
    <x v="276"/>
    <x v="6"/>
    <s v="Oct"/>
    <x v="2"/>
    <x v="10"/>
    <x v="396"/>
    <x v="45"/>
    <x v="58"/>
    <x v="106"/>
    <x v="625"/>
    <n v="77"/>
    <n v="8"/>
    <s v="tbd"/>
    <m/>
    <s v="Atari"/>
    <s v="E"/>
  </r>
  <r>
    <s v="The Chase: Felix Meets Felicity"/>
    <x v="3"/>
    <n v="2009"/>
    <x v="6546"/>
    <x v="7"/>
    <s v="May"/>
    <x v="8"/>
    <x v="10"/>
    <x v="393"/>
    <x v="125"/>
    <x v="58"/>
    <x v="106"/>
    <x v="625"/>
    <n v="59"/>
    <n v="9"/>
    <s v="tbd"/>
    <m/>
    <s v="Razorback Developments"/>
    <s v="E"/>
  </r>
  <r>
    <s v="Time Travelers"/>
    <x v="10"/>
    <n v="2012"/>
    <x v="6092"/>
    <x v="6"/>
    <s v="Jun"/>
    <x v="10"/>
    <x v="53"/>
    <x v="180"/>
    <x v="125"/>
    <x v="57"/>
    <x v="106"/>
    <x v="625"/>
    <m/>
    <m/>
    <m/>
    <m/>
    <m/>
    <m/>
  </r>
  <r>
    <s v="WSC Real 11: World Snooker Championship"/>
    <x v="4"/>
    <n v="2011"/>
    <x v="2290"/>
    <x v="15"/>
    <s v="Apr"/>
    <x v="0"/>
    <x v="101"/>
    <x v="180"/>
    <x v="298"/>
    <x v="58"/>
    <x v="106"/>
    <x v="625"/>
    <m/>
    <m/>
    <m/>
    <m/>
    <m/>
    <m/>
  </r>
  <r>
    <s v="Dead Rising"/>
    <x v="9"/>
    <n v="2016"/>
    <x v="2878"/>
    <x v="16"/>
    <s v="Jun"/>
    <x v="8"/>
    <x v="12"/>
    <x v="324"/>
    <x v="125"/>
    <x v="62"/>
    <x v="145"/>
    <x v="625"/>
    <n v="78"/>
    <n v="6"/>
    <n v="6.6"/>
    <n v="30"/>
    <s v="Capcom"/>
    <s v="M"/>
  </r>
  <r>
    <s v="Luxor: Pharaoh's Challenge"/>
    <x v="0"/>
    <s v="N/A"/>
    <x v="8422"/>
    <x v="30"/>
    <s v="Jun"/>
    <x v="4"/>
    <x v="326"/>
    <x v="365"/>
    <x v="287"/>
    <x v="58"/>
    <x v="106"/>
    <x v="625"/>
    <m/>
    <m/>
    <s v="tbd"/>
    <m/>
    <s v="MumboJumbo"/>
    <s v="E"/>
  </r>
  <r>
    <s v="Grand Theft Auto: Vice City"/>
    <x v="14"/>
    <n v="2003"/>
    <x v="8423"/>
    <x v="13"/>
    <s v="Sep"/>
    <x v="8"/>
    <x v="2"/>
    <x v="180"/>
    <x v="298"/>
    <x v="58"/>
    <x v="145"/>
    <x v="625"/>
    <n v="94"/>
    <n v="30"/>
    <n v="8.8000000000000007"/>
    <n v="1520"/>
    <s v="Rockstar North"/>
    <s v="M"/>
  </r>
  <r>
    <s v="Doraemon: Shin Nobita no Nihon Tanjou"/>
    <x v="10"/>
    <n v="2016"/>
    <x v="1277"/>
    <x v="13"/>
    <s v="Mar"/>
    <x v="5"/>
    <x v="242"/>
    <x v="180"/>
    <x v="125"/>
    <x v="57"/>
    <x v="106"/>
    <x v="625"/>
    <m/>
    <m/>
    <m/>
    <m/>
    <m/>
    <m/>
  </r>
  <r>
    <s v="Syndicate Wars"/>
    <x v="12"/>
    <n v="1997"/>
    <x v="8424"/>
    <x v="25"/>
    <s v="Mar"/>
    <x v="11"/>
    <x v="7"/>
    <x v="324"/>
    <x v="45"/>
    <x v="58"/>
    <x v="106"/>
    <x v="625"/>
    <m/>
    <m/>
    <m/>
    <m/>
    <m/>
    <m/>
  </r>
  <r>
    <s v="Sonic PC Collection"/>
    <x v="14"/>
    <n v="2009"/>
    <x v="1312"/>
    <x v="8"/>
    <s v="Feb"/>
    <x v="5"/>
    <x v="8"/>
    <x v="180"/>
    <x v="203"/>
    <x v="58"/>
    <x v="106"/>
    <x v="625"/>
    <m/>
    <m/>
    <m/>
    <m/>
    <m/>
    <m/>
  </r>
  <r>
    <s v="Surf's Up"/>
    <x v="5"/>
    <n v="2007"/>
    <x v="8425"/>
    <x v="9"/>
    <s v="Aug"/>
    <x v="0"/>
    <x v="5"/>
    <x v="396"/>
    <x v="125"/>
    <x v="58"/>
    <x v="106"/>
    <x v="625"/>
    <n v="59"/>
    <n v="8"/>
    <n v="5.0999999999999996"/>
    <n v="7"/>
    <s v="Ubisoft Montreal"/>
    <s v="E10+"/>
  </r>
  <r>
    <s v="DuckTales: Remastered"/>
    <x v="4"/>
    <n v="2013"/>
    <x v="8426"/>
    <x v="26"/>
    <s v="Sep"/>
    <x v="8"/>
    <x v="12"/>
    <x v="396"/>
    <x v="125"/>
    <x v="58"/>
    <x v="106"/>
    <x v="625"/>
    <m/>
    <m/>
    <m/>
    <m/>
    <m/>
    <m/>
  </r>
  <r>
    <s v="Draglade (JP sales)"/>
    <x v="3"/>
    <n v="2007"/>
    <x v="6710"/>
    <x v="32"/>
    <s v="May"/>
    <x v="9"/>
    <x v="11"/>
    <x v="180"/>
    <x v="125"/>
    <x v="57"/>
    <x v="106"/>
    <x v="625"/>
    <m/>
    <m/>
    <m/>
    <m/>
    <m/>
    <m/>
  </r>
  <r>
    <s v="Herc's Adventures"/>
    <x v="12"/>
    <n v="1997"/>
    <x v="4951"/>
    <x v="30"/>
    <s v="Nov"/>
    <x v="8"/>
    <x v="17"/>
    <x v="324"/>
    <x v="45"/>
    <x v="58"/>
    <x v="106"/>
    <x v="625"/>
    <m/>
    <m/>
    <m/>
    <m/>
    <m/>
    <m/>
  </r>
  <r>
    <s v="Tiger Woods PGA Tour Golf"/>
    <x v="8"/>
    <n v="2002"/>
    <x v="8427"/>
    <x v="33"/>
    <s v="May"/>
    <x v="0"/>
    <x v="5"/>
    <x v="396"/>
    <x v="45"/>
    <x v="58"/>
    <x v="106"/>
    <x v="625"/>
    <m/>
    <m/>
    <s v="tbd"/>
    <m/>
    <s v="Rebellion"/>
    <s v="E"/>
  </r>
  <r>
    <s v="SWAT: Target Liberty"/>
    <x v="16"/>
    <n v="2007"/>
    <x v="8428"/>
    <x v="13"/>
    <s v="Mar"/>
    <x v="6"/>
    <x v="23"/>
    <x v="396"/>
    <x v="125"/>
    <x v="58"/>
    <x v="106"/>
    <x v="625"/>
    <n v="50"/>
    <n v="26"/>
    <n v="7.7"/>
    <n v="9"/>
    <s v="3G Studios"/>
    <s v="T"/>
  </r>
  <r>
    <s v="Twin Strike: Operation Thunder"/>
    <x v="0"/>
    <n v="2008"/>
    <x v="778"/>
    <x v="1"/>
    <s v="Oct"/>
    <x v="6"/>
    <x v="74"/>
    <x v="393"/>
    <x v="125"/>
    <x v="58"/>
    <x v="106"/>
    <x v="625"/>
    <n v="50"/>
    <n v="7"/>
    <n v="8.3000000000000007"/>
    <n v="6"/>
    <s v="Naps Team"/>
    <s v="E10+"/>
  </r>
  <r>
    <s v="CSI: Fatal Conspiracy"/>
    <x v="14"/>
    <n v="2010"/>
    <x v="5131"/>
    <x v="4"/>
    <s v="Mar"/>
    <x v="10"/>
    <x v="5"/>
    <x v="180"/>
    <x v="298"/>
    <x v="58"/>
    <x v="145"/>
    <x v="625"/>
    <n v="47"/>
    <n v="5"/>
    <n v="5.5"/>
    <n v="6"/>
    <s v="Telltale Games"/>
    <s v="M"/>
  </r>
  <r>
    <s v="Bomberman: Act Zero"/>
    <x v="4"/>
    <n v="2006"/>
    <x v="7800"/>
    <x v="19"/>
    <s v="Dec"/>
    <x v="4"/>
    <x v="14"/>
    <x v="393"/>
    <x v="125"/>
    <x v="58"/>
    <x v="106"/>
    <x v="625"/>
    <n v="34"/>
    <n v="41"/>
    <n v="2.2000000000000002"/>
    <n v="42"/>
    <s v="Hudson"/>
    <s v="T"/>
  </r>
  <r>
    <s v="All Points Bulletin"/>
    <x v="14"/>
    <n v="2010"/>
    <x v="8429"/>
    <x v="31"/>
    <s v="Jun"/>
    <x v="3"/>
    <x v="7"/>
    <x v="180"/>
    <x v="298"/>
    <x v="58"/>
    <x v="145"/>
    <x v="625"/>
    <m/>
    <m/>
    <m/>
    <m/>
    <m/>
    <m/>
  </r>
  <r>
    <s v="Empire Earth III"/>
    <x v="14"/>
    <n v="2007"/>
    <x v="8165"/>
    <x v="33"/>
    <s v="Oct"/>
    <x v="11"/>
    <x v="23"/>
    <x v="180"/>
    <x v="298"/>
    <x v="58"/>
    <x v="145"/>
    <x v="625"/>
    <n v="50"/>
    <n v="40"/>
    <n v="2.8"/>
    <n v="53"/>
    <s v="Mad Doc Software"/>
    <s v="T"/>
  </r>
  <r>
    <s v="Astro Boy: The Video Game"/>
    <x v="16"/>
    <n v="2009"/>
    <x v="1307"/>
    <x v="15"/>
    <s v="May"/>
    <x v="8"/>
    <x v="58"/>
    <x v="393"/>
    <x v="125"/>
    <x v="58"/>
    <x v="106"/>
    <x v="625"/>
    <n v="60"/>
    <n v="6"/>
    <s v="tbd"/>
    <m/>
    <s v="High Voltage Software"/>
    <s v="E10+"/>
  </r>
  <r>
    <s v="The Sims 4: Spa Day"/>
    <x v="14"/>
    <n v="2015"/>
    <x v="490"/>
    <x v="2"/>
    <s v="May"/>
    <x v="7"/>
    <x v="7"/>
    <x v="180"/>
    <x v="203"/>
    <x v="58"/>
    <x v="106"/>
    <x v="625"/>
    <m/>
    <m/>
    <n v="7.6"/>
    <n v="26"/>
    <s v="Maxis"/>
    <s v="T"/>
  </r>
  <r>
    <s v="Hannspree Ten Kate Honda: SBK Superbike World Championship"/>
    <x v="16"/>
    <n v="2007"/>
    <x v="28"/>
    <x v="18"/>
    <s v="Feb"/>
    <x v="2"/>
    <x v="195"/>
    <x v="396"/>
    <x v="125"/>
    <x v="58"/>
    <x v="106"/>
    <x v="625"/>
    <m/>
    <m/>
    <s v="tbd"/>
    <m/>
    <s v="Milestone S.r.l"/>
    <s v="E10+"/>
  </r>
  <r>
    <s v="Game of Thrones (Telltale)"/>
    <x v="5"/>
    <n v="2015"/>
    <x v="2332"/>
    <x v="1"/>
    <s v="Mar"/>
    <x v="10"/>
    <x v="173"/>
    <x v="324"/>
    <x v="287"/>
    <x v="58"/>
    <x v="145"/>
    <x v="625"/>
    <m/>
    <m/>
    <m/>
    <m/>
    <m/>
    <m/>
  </r>
  <r>
    <s v="Resident Evil: Operation Raccoon City"/>
    <x v="14"/>
    <n v="2012"/>
    <x v="8430"/>
    <x v="1"/>
    <s v="May"/>
    <x v="8"/>
    <x v="12"/>
    <x v="180"/>
    <x v="298"/>
    <x v="58"/>
    <x v="145"/>
    <x v="625"/>
    <n v="48"/>
    <n v="8"/>
    <n v="3.8"/>
    <n v="188"/>
    <s v="Slant Six"/>
    <s v="M"/>
  </r>
  <r>
    <s v="Hyperdimension Neptunia Victory II"/>
    <x v="9"/>
    <n v="2015"/>
    <x v="6118"/>
    <x v="34"/>
    <s v="Aug"/>
    <x v="3"/>
    <x v="342"/>
    <x v="180"/>
    <x v="125"/>
    <x v="57"/>
    <x v="106"/>
    <x v="625"/>
    <m/>
    <m/>
    <m/>
    <m/>
    <m/>
    <m/>
  </r>
  <r>
    <s v="Free Running"/>
    <x v="0"/>
    <n v="2009"/>
    <x v="6961"/>
    <x v="18"/>
    <s v="May"/>
    <x v="0"/>
    <x v="356"/>
    <x v="324"/>
    <x v="287"/>
    <x v="58"/>
    <x v="106"/>
    <x v="625"/>
    <m/>
    <m/>
    <s v="tbd"/>
    <m/>
    <s v="Rebellion"/>
    <s v="T"/>
  </r>
  <r>
    <s v="Tsurugi no Machi no Ihoujin: Kuro no Kyuuden"/>
    <x v="22"/>
    <n v="2015"/>
    <x v="8431"/>
    <x v="28"/>
    <s v="Oct"/>
    <x v="3"/>
    <x v="467"/>
    <x v="180"/>
    <x v="125"/>
    <x v="57"/>
    <x v="106"/>
    <x v="625"/>
    <m/>
    <m/>
    <m/>
    <m/>
    <m/>
    <m/>
  </r>
  <r>
    <s v="Dreamfall: The Longest Journey"/>
    <x v="13"/>
    <n v="2006"/>
    <x v="1358"/>
    <x v="7"/>
    <s v="Dec"/>
    <x v="10"/>
    <x v="87"/>
    <x v="396"/>
    <x v="45"/>
    <x v="58"/>
    <x v="106"/>
    <x v="625"/>
    <n v="73"/>
    <n v="42"/>
    <n v="8.8000000000000007"/>
    <n v="24"/>
    <s v="Funcom"/>
    <s v="M"/>
  </r>
  <r>
    <s v="Tokimeki Mahjong Paradise: Koi no Tenpai Beat"/>
    <x v="23"/>
    <n v="1995"/>
    <x v="5107"/>
    <x v="26"/>
    <s v="Jul"/>
    <x v="5"/>
    <x v="468"/>
    <x v="180"/>
    <x v="125"/>
    <x v="57"/>
    <x v="106"/>
    <x v="625"/>
    <m/>
    <m/>
    <m/>
    <m/>
    <m/>
    <m/>
  </r>
  <r>
    <s v="Blue Roses: Yousei to Aoi Hitomi no Senshitachi"/>
    <x v="16"/>
    <n v="2010"/>
    <x v="2000"/>
    <x v="4"/>
    <s v="Mar"/>
    <x v="10"/>
    <x v="131"/>
    <x v="180"/>
    <x v="125"/>
    <x v="57"/>
    <x v="106"/>
    <x v="625"/>
    <m/>
    <m/>
    <m/>
    <m/>
    <m/>
    <m/>
  </r>
  <r>
    <s v="Kidou Gekidan Haro Ichiza Gundam Mahjong DS: Oyaji nimo Agarareta koto nai noni!"/>
    <x v="3"/>
    <n v="2005"/>
    <x v="3249"/>
    <x v="24"/>
    <s v="Mar"/>
    <x v="5"/>
    <x v="25"/>
    <x v="180"/>
    <x v="125"/>
    <x v="57"/>
    <x v="106"/>
    <x v="625"/>
    <m/>
    <m/>
    <m/>
    <m/>
    <m/>
    <m/>
  </r>
  <r>
    <s v="Zatch Bell! Mamodo Fury"/>
    <x v="19"/>
    <n v="2005"/>
    <x v="8432"/>
    <x v="20"/>
    <s v="Jun"/>
    <x v="9"/>
    <x v="25"/>
    <x v="396"/>
    <x v="45"/>
    <x v="58"/>
    <x v="106"/>
    <x v="625"/>
    <m/>
    <m/>
    <m/>
    <m/>
    <m/>
    <m/>
  </r>
  <r>
    <s v="JASF: Jane's Advanced Strike Fighters"/>
    <x v="14"/>
    <n v="2011"/>
    <x v="1690"/>
    <x v="5"/>
    <s v="Jun"/>
    <x v="7"/>
    <x v="41"/>
    <x v="324"/>
    <x v="45"/>
    <x v="58"/>
    <x v="106"/>
    <x v="625"/>
    <n v="48"/>
    <n v="4"/>
    <n v="3.1"/>
    <n v="14"/>
    <s v="Trickstar Games"/>
    <s v="T"/>
  </r>
  <r>
    <s v="SpongeBob: HeroPants"/>
    <x v="10"/>
    <n v="2015"/>
    <x v="4927"/>
    <x v="10"/>
    <s v="Nov"/>
    <x v="1"/>
    <x v="4"/>
    <x v="396"/>
    <x v="125"/>
    <x v="58"/>
    <x v="106"/>
    <x v="625"/>
    <m/>
    <m/>
    <s v="tbd"/>
    <m/>
    <s v="Activision"/>
    <s v="E"/>
  </r>
  <r>
    <s v="Dora's Big Birthday Adventure"/>
    <x v="6"/>
    <n v="2010"/>
    <x v="8433"/>
    <x v="32"/>
    <s v="May"/>
    <x v="5"/>
    <x v="2"/>
    <x v="324"/>
    <x v="45"/>
    <x v="58"/>
    <x v="106"/>
    <x v="625"/>
    <m/>
    <m/>
    <s v="tbd"/>
    <m/>
    <s v="2K Play"/>
    <s v="E"/>
  </r>
  <r>
    <s v="PopStar Guitar"/>
    <x v="6"/>
    <n v="2008"/>
    <x v="8434"/>
    <x v="9"/>
    <s v="Nov"/>
    <x v="5"/>
    <x v="166"/>
    <x v="324"/>
    <x v="45"/>
    <x v="58"/>
    <x v="106"/>
    <x v="625"/>
    <m/>
    <m/>
    <s v="tbd"/>
    <m/>
    <s v="XS Games"/>
    <s v="T"/>
  </r>
  <r>
    <s v="NHL Blades of Steel 2000"/>
    <x v="12"/>
    <n v="1999"/>
    <x v="8435"/>
    <x v="2"/>
    <s v="Jan"/>
    <x v="0"/>
    <x v="14"/>
    <x v="324"/>
    <x v="45"/>
    <x v="58"/>
    <x v="106"/>
    <x v="625"/>
    <m/>
    <m/>
    <m/>
    <m/>
    <m/>
    <m/>
  </r>
  <r>
    <s v="Outlaw Volleyball Remixed"/>
    <x v="6"/>
    <n v="2004"/>
    <x v="3797"/>
    <x v="13"/>
    <s v="Jan"/>
    <x v="0"/>
    <x v="63"/>
    <x v="324"/>
    <x v="45"/>
    <x v="58"/>
    <x v="106"/>
    <x v="625"/>
    <n v="57"/>
    <n v="9"/>
    <s v="tbd"/>
    <m/>
    <s v="Hypnotix"/>
    <s v="M"/>
  </r>
  <r>
    <s v="Corpse Party: Blood Covered - Repeated Fear"/>
    <x v="10"/>
    <n v="2015"/>
    <x v="5740"/>
    <x v="29"/>
    <s v="Aug"/>
    <x v="10"/>
    <x v="357"/>
    <x v="180"/>
    <x v="125"/>
    <x v="57"/>
    <x v="106"/>
    <x v="625"/>
    <m/>
    <m/>
    <m/>
    <m/>
    <m/>
    <m/>
  </r>
  <r>
    <s v="The Adventures of Darwin"/>
    <x v="6"/>
    <n v="2006"/>
    <x v="8436"/>
    <x v="2"/>
    <s v="Aug"/>
    <x v="11"/>
    <x v="283"/>
    <x v="365"/>
    <x v="125"/>
    <x v="102"/>
    <x v="106"/>
    <x v="625"/>
    <n v="53"/>
    <n v="10"/>
    <s v="tbd"/>
    <m/>
    <s v="Vingt-et-un Systems"/>
    <s v="E10+"/>
  </r>
  <r>
    <s v="Berserk and the Band of the Hawk"/>
    <x v="9"/>
    <n v="2016"/>
    <x v="4355"/>
    <x v="15"/>
    <s v="Oct"/>
    <x v="8"/>
    <x v="48"/>
    <x v="180"/>
    <x v="125"/>
    <x v="57"/>
    <x v="106"/>
    <x v="625"/>
    <m/>
    <m/>
    <m/>
    <m/>
    <s v="Omega Force"/>
    <m/>
  </r>
  <r>
    <s v="Just Sing! Vol. 2"/>
    <x v="3"/>
    <n v="2011"/>
    <x v="8437"/>
    <x v="4"/>
    <s v="Dec"/>
    <x v="5"/>
    <x v="148"/>
    <x v="180"/>
    <x v="298"/>
    <x v="58"/>
    <x v="106"/>
    <x v="625"/>
    <m/>
    <m/>
    <m/>
    <m/>
    <m/>
    <m/>
  </r>
  <r>
    <s v="Klonoa Heroes: Densetsu no Star Medal"/>
    <x v="8"/>
    <n v="2002"/>
    <x v="8438"/>
    <x v="12"/>
    <s v="May"/>
    <x v="3"/>
    <x v="25"/>
    <x v="180"/>
    <x v="125"/>
    <x v="57"/>
    <x v="106"/>
    <x v="625"/>
    <m/>
    <m/>
    <m/>
    <m/>
    <m/>
    <m/>
  </r>
  <r>
    <s v="Pajama Sam: You are What You Eat From Your Head to Your Feet"/>
    <x v="12"/>
    <n v="2001"/>
    <x v="4407"/>
    <x v="9"/>
    <s v="Aug"/>
    <x v="10"/>
    <x v="52"/>
    <x v="324"/>
    <x v="45"/>
    <x v="58"/>
    <x v="106"/>
    <x v="625"/>
    <m/>
    <m/>
    <m/>
    <m/>
    <m/>
    <m/>
  </r>
  <r>
    <s v="Metal Gear Solid V: The Definitive Experience"/>
    <x v="9"/>
    <n v="2016"/>
    <x v="7822"/>
    <x v="29"/>
    <s v="Mar"/>
    <x v="8"/>
    <x v="14"/>
    <x v="365"/>
    <x v="287"/>
    <x v="62"/>
    <x v="106"/>
    <x v="625"/>
    <m/>
    <m/>
    <n v="7.8"/>
    <n v="11"/>
    <s v="Kojima Productions"/>
    <s v="M"/>
  </r>
  <r>
    <s v="Jewel Quest Mysteries 2: Trail of the Midnight Heart"/>
    <x v="3"/>
    <n v="2011"/>
    <x v="1226"/>
    <x v="13"/>
    <s v="Dec"/>
    <x v="4"/>
    <x v="53"/>
    <x v="180"/>
    <x v="298"/>
    <x v="58"/>
    <x v="106"/>
    <x v="625"/>
    <m/>
    <m/>
    <m/>
    <m/>
    <m/>
    <m/>
  </r>
  <r>
    <s v="Brothers In Arms DS"/>
    <x v="3"/>
    <n v="2007"/>
    <x v="6805"/>
    <x v="12"/>
    <s v="Mar"/>
    <x v="6"/>
    <x v="5"/>
    <x v="396"/>
    <x v="125"/>
    <x v="58"/>
    <x v="106"/>
    <x v="625"/>
    <n v="72"/>
    <n v="27"/>
    <n v="8"/>
    <n v="25"/>
    <s v="Gameloft"/>
    <s v="T"/>
  </r>
  <r>
    <s v="Gal Gun: Double Peace"/>
    <x v="22"/>
    <n v="2015"/>
    <x v="8439"/>
    <x v="30"/>
    <s v="Jun"/>
    <x v="8"/>
    <x v="148"/>
    <x v="180"/>
    <x v="287"/>
    <x v="62"/>
    <x v="145"/>
    <x v="625"/>
    <m/>
    <m/>
    <n v="8.1"/>
    <n v="10"/>
    <s v="Alchemist, Inti Creates"/>
    <s v="M"/>
  </r>
  <r>
    <s v="Warhammer: Dark Omen"/>
    <x v="12"/>
    <n v="1998"/>
    <x v="8182"/>
    <x v="4"/>
    <s v="Jul"/>
    <x v="11"/>
    <x v="7"/>
    <x v="324"/>
    <x v="45"/>
    <x v="58"/>
    <x v="106"/>
    <x v="625"/>
    <m/>
    <m/>
    <m/>
    <m/>
    <m/>
    <m/>
  </r>
  <r>
    <s v="Denki Blocks!"/>
    <x v="8"/>
    <n v="2001"/>
    <x v="6395"/>
    <x v="32"/>
    <s v="Jun"/>
    <x v="4"/>
    <x v="115"/>
    <x v="396"/>
    <x v="45"/>
    <x v="58"/>
    <x v="106"/>
    <x v="625"/>
    <m/>
    <m/>
    <m/>
    <m/>
    <m/>
    <m/>
  </r>
  <r>
    <s v="Mobile Suit Gundam: Mokuba no Kiseki"/>
    <x v="16"/>
    <n v="2012"/>
    <x v="8440"/>
    <x v="1"/>
    <s v="Nov"/>
    <x v="8"/>
    <x v="25"/>
    <x v="180"/>
    <x v="125"/>
    <x v="57"/>
    <x v="106"/>
    <x v="625"/>
    <m/>
    <m/>
    <m/>
    <m/>
    <m/>
    <m/>
  </r>
  <r>
    <s v="Off-Road Drive"/>
    <x v="14"/>
    <n v="2011"/>
    <x v="3434"/>
    <x v="5"/>
    <s v="Dec"/>
    <x v="2"/>
    <x v="431"/>
    <x v="180"/>
    <x v="298"/>
    <x v="58"/>
    <x v="106"/>
    <x v="625"/>
    <n v="60"/>
    <n v="10"/>
    <n v="6.4"/>
    <n v="17"/>
    <s v="Avalon Style"/>
    <m/>
  </r>
  <r>
    <s v="A Ressha de Ikou DS"/>
    <x v="3"/>
    <n v="2009"/>
    <x v="5575"/>
    <x v="20"/>
    <s v="Oct"/>
    <x v="7"/>
    <x v="239"/>
    <x v="180"/>
    <x v="125"/>
    <x v="57"/>
    <x v="106"/>
    <x v="625"/>
    <m/>
    <m/>
    <m/>
    <m/>
    <m/>
    <m/>
  </r>
  <r>
    <s v="Harukanaru Toki no Naka de 4: Aizouban"/>
    <x v="16"/>
    <n v="2010"/>
    <x v="4364"/>
    <x v="32"/>
    <s v="Nov"/>
    <x v="3"/>
    <x v="48"/>
    <x v="180"/>
    <x v="125"/>
    <x v="57"/>
    <x v="106"/>
    <x v="625"/>
    <m/>
    <m/>
    <m/>
    <m/>
    <m/>
    <m/>
  </r>
  <r>
    <s v="Ballistic"/>
    <x v="12"/>
    <n v="1999"/>
    <x v="8043"/>
    <x v="34"/>
    <s v="Feb"/>
    <x v="4"/>
    <x v="10"/>
    <x v="324"/>
    <x v="45"/>
    <x v="58"/>
    <x v="106"/>
    <x v="625"/>
    <m/>
    <m/>
    <m/>
    <m/>
    <m/>
    <m/>
  </r>
  <r>
    <s v="Colin McRae Rally 3"/>
    <x v="13"/>
    <n v="2002"/>
    <x v="2509"/>
    <x v="15"/>
    <s v="Feb"/>
    <x v="2"/>
    <x v="34"/>
    <x v="396"/>
    <x v="45"/>
    <x v="58"/>
    <x v="106"/>
    <x v="625"/>
    <n v="86"/>
    <n v="25"/>
    <n v="7.4"/>
    <n v="14"/>
    <s v="Codemasters"/>
    <s v="E"/>
  </r>
  <r>
    <s v="City Builder"/>
    <x v="0"/>
    <n v="2010"/>
    <x v="2266"/>
    <x v="9"/>
    <s v="Jan"/>
    <x v="5"/>
    <x v="469"/>
    <x v="393"/>
    <x v="125"/>
    <x v="58"/>
    <x v="106"/>
    <x v="625"/>
    <m/>
    <m/>
    <s v="tbd"/>
    <m/>
    <s v="Collision Studios"/>
    <s v="E"/>
  </r>
  <r>
    <s v="Don Bradman Cricket 14"/>
    <x v="17"/>
    <n v="2015"/>
    <x v="5266"/>
    <x v="24"/>
    <s v="Mar"/>
    <x v="0"/>
    <x v="331"/>
    <x v="180"/>
    <x v="203"/>
    <x v="58"/>
    <x v="106"/>
    <x v="625"/>
    <m/>
    <m/>
    <m/>
    <m/>
    <m/>
    <m/>
  </r>
  <r>
    <s v="Sega Rally 2006"/>
    <x v="6"/>
    <s v="N/A"/>
    <x v="2349"/>
    <x v="6"/>
    <s v="Mar"/>
    <x v="2"/>
    <x v="53"/>
    <x v="180"/>
    <x v="125"/>
    <x v="57"/>
    <x v="106"/>
    <x v="625"/>
    <m/>
    <m/>
    <m/>
    <m/>
    <m/>
    <m/>
  </r>
  <r>
    <s v="TMNT"/>
    <x v="3"/>
    <n v="2007"/>
    <x v="8441"/>
    <x v="14"/>
    <s v="Oct"/>
    <x v="8"/>
    <x v="5"/>
    <x v="396"/>
    <x v="45"/>
    <x v="58"/>
    <x v="106"/>
    <x v="625"/>
    <n v="42"/>
    <n v="10"/>
    <n v="2.2000000000000002"/>
    <n v="5"/>
    <s v="Ubisoft Quebec"/>
    <s v="E10+"/>
  </r>
  <r>
    <s v="Gundam Battle Online"/>
    <x v="21"/>
    <n v="2001"/>
    <x v="8442"/>
    <x v="1"/>
    <s v="Apr"/>
    <x v="8"/>
    <x v="25"/>
    <x v="180"/>
    <x v="125"/>
    <x v="57"/>
    <x v="106"/>
    <x v="625"/>
    <m/>
    <m/>
    <m/>
    <m/>
    <m/>
    <m/>
  </r>
  <r>
    <s v="Shonen Jump's One Piece: Grand Adventure"/>
    <x v="19"/>
    <n v="2006"/>
    <x v="5022"/>
    <x v="32"/>
    <s v="Apr"/>
    <x v="9"/>
    <x v="25"/>
    <x v="396"/>
    <x v="45"/>
    <x v="58"/>
    <x v="106"/>
    <x v="625"/>
    <m/>
    <m/>
    <m/>
    <m/>
    <m/>
    <m/>
  </r>
  <r>
    <s v="NatGeo Challenge! Wild Life"/>
    <x v="0"/>
    <n v="2010"/>
    <x v="8443"/>
    <x v="14"/>
    <s v="May"/>
    <x v="5"/>
    <x v="195"/>
    <x v="396"/>
    <x v="125"/>
    <x v="58"/>
    <x v="106"/>
    <x v="625"/>
    <m/>
    <m/>
    <m/>
    <m/>
    <m/>
    <m/>
  </r>
  <r>
    <s v="Holly Hobbie &amp; Friends"/>
    <x v="3"/>
    <n v="2007"/>
    <x v="8444"/>
    <x v="13"/>
    <s v="Feb"/>
    <x v="5"/>
    <x v="35"/>
    <x v="393"/>
    <x v="125"/>
    <x v="58"/>
    <x v="106"/>
    <x v="625"/>
    <m/>
    <m/>
    <m/>
    <m/>
    <m/>
    <m/>
  </r>
  <r>
    <s v="Stolen"/>
    <x v="6"/>
    <n v="2005"/>
    <x v="6350"/>
    <x v="9"/>
    <s v="Dec"/>
    <x v="8"/>
    <x v="317"/>
    <x v="324"/>
    <x v="45"/>
    <x v="58"/>
    <x v="106"/>
    <x v="625"/>
    <n v="51"/>
    <n v="16"/>
    <n v="7.4"/>
    <n v="16"/>
    <s v="Blue 52"/>
    <s v="T"/>
  </r>
  <r>
    <s v="Glacier2"/>
    <x v="0"/>
    <n v="2009"/>
    <x v="7458"/>
    <x v="2"/>
    <s v="Aug"/>
    <x v="2"/>
    <x v="74"/>
    <x v="393"/>
    <x v="125"/>
    <x v="58"/>
    <x v="106"/>
    <x v="625"/>
    <m/>
    <m/>
    <m/>
    <m/>
    <m/>
    <m/>
  </r>
  <r>
    <s v="Gitaroo Man Lives!"/>
    <x v="16"/>
    <n v="2006"/>
    <x v="8445"/>
    <x v="7"/>
    <s v="Jun"/>
    <x v="5"/>
    <x v="48"/>
    <x v="396"/>
    <x v="125"/>
    <x v="58"/>
    <x v="106"/>
    <x v="625"/>
    <m/>
    <m/>
    <m/>
    <m/>
    <m/>
    <m/>
  </r>
  <r>
    <s v="Stoked: Big Air Edition"/>
    <x v="4"/>
    <n v="2009"/>
    <x v="8446"/>
    <x v="23"/>
    <s v="Sep"/>
    <x v="0"/>
    <x v="25"/>
    <x v="324"/>
    <x v="287"/>
    <x v="58"/>
    <x v="106"/>
    <x v="625"/>
    <n v="72"/>
    <n v="21"/>
    <n v="7.7"/>
    <n v="16"/>
    <s v="Bongfish"/>
    <s v="T"/>
  </r>
  <r>
    <s v="Heathcliff! Frantic Foto"/>
    <x v="3"/>
    <n v="2010"/>
    <x v="3503"/>
    <x v="4"/>
    <s v="Aug"/>
    <x v="5"/>
    <x v="215"/>
    <x v="393"/>
    <x v="125"/>
    <x v="58"/>
    <x v="106"/>
    <x v="625"/>
    <m/>
    <m/>
    <m/>
    <m/>
    <m/>
    <m/>
  </r>
  <r>
    <s v="Memories Off 6: T-Wave"/>
    <x v="6"/>
    <n v="2008"/>
    <x v="6766"/>
    <x v="9"/>
    <s v="Jun"/>
    <x v="10"/>
    <x v="357"/>
    <x v="180"/>
    <x v="125"/>
    <x v="57"/>
    <x v="106"/>
    <x v="625"/>
    <m/>
    <m/>
    <m/>
    <m/>
    <m/>
    <m/>
  </r>
  <r>
    <s v="LEGO Jurassic World"/>
    <x v="14"/>
    <n v="2015"/>
    <x v="5855"/>
    <x v="19"/>
    <s v="Feb"/>
    <x v="8"/>
    <x v="19"/>
    <x v="180"/>
    <x v="203"/>
    <x v="58"/>
    <x v="106"/>
    <x v="625"/>
    <n v="72"/>
    <n v="8"/>
    <n v="7.1"/>
    <n v="31"/>
    <s v="TT Games"/>
    <s v="E10+"/>
  </r>
  <r>
    <s v="Pro Race Driver"/>
    <x v="13"/>
    <n v="2003"/>
    <x v="7823"/>
    <x v="3"/>
    <s v="Mar"/>
    <x v="2"/>
    <x v="34"/>
    <x v="396"/>
    <x v="45"/>
    <x v="58"/>
    <x v="106"/>
    <x v="625"/>
    <n v="80"/>
    <n v="17"/>
    <n v="7.5"/>
    <n v="4"/>
    <s v="Codemasters"/>
    <s v="T"/>
  </r>
  <r>
    <s v="Famicom Remix Best Choice"/>
    <x v="10"/>
    <n v="2015"/>
    <x v="8447"/>
    <x v="27"/>
    <s v="Oct"/>
    <x v="8"/>
    <x v="0"/>
    <x v="180"/>
    <x v="125"/>
    <x v="57"/>
    <x v="106"/>
    <x v="625"/>
    <m/>
    <m/>
    <m/>
    <m/>
    <m/>
    <m/>
  </r>
  <r>
    <s v="Ide Yosuke no Mahjong Kazoku"/>
    <x v="12"/>
    <n v="1995"/>
    <x v="3107"/>
    <x v="19"/>
    <s v="Oct"/>
    <x v="5"/>
    <x v="258"/>
    <x v="180"/>
    <x v="125"/>
    <x v="57"/>
    <x v="106"/>
    <x v="625"/>
    <m/>
    <m/>
    <m/>
    <m/>
    <m/>
    <m/>
  </r>
  <r>
    <s v="Jig-A-Pix: Pets"/>
    <x v="3"/>
    <n v="2009"/>
    <x v="497"/>
    <x v="29"/>
    <s v="Jan"/>
    <x v="4"/>
    <x v="201"/>
    <x v="396"/>
    <x v="125"/>
    <x v="58"/>
    <x v="106"/>
    <x v="625"/>
    <m/>
    <m/>
    <s v="tbd"/>
    <m/>
    <s v="Frame Studios Interactive"/>
    <s v="E"/>
  </r>
  <r>
    <s v="R-Type Command (correct US sales)"/>
    <x v="16"/>
    <n v="2007"/>
    <x v="4687"/>
    <x v="4"/>
    <s v="May"/>
    <x v="11"/>
    <x v="70"/>
    <x v="393"/>
    <x v="125"/>
    <x v="58"/>
    <x v="106"/>
    <x v="625"/>
    <m/>
    <m/>
    <m/>
    <m/>
    <m/>
    <m/>
  </r>
  <r>
    <s v="Quiz Mobile Gundam: Toi Senshi DX"/>
    <x v="16"/>
    <n v="2006"/>
    <x v="777"/>
    <x v="11"/>
    <s v="Mar"/>
    <x v="4"/>
    <x v="25"/>
    <x v="180"/>
    <x v="125"/>
    <x v="57"/>
    <x v="106"/>
    <x v="625"/>
    <m/>
    <m/>
    <m/>
    <m/>
    <m/>
    <m/>
  </r>
  <r>
    <s v="E.T. The Extra-Terrestrial: Interplanetary Mission"/>
    <x v="12"/>
    <n v="2001"/>
    <x v="2607"/>
    <x v="10"/>
    <s v="Jul"/>
    <x v="1"/>
    <x v="5"/>
    <x v="324"/>
    <x v="45"/>
    <x v="58"/>
    <x v="106"/>
    <x v="625"/>
    <m/>
    <m/>
    <m/>
    <m/>
    <m/>
    <m/>
  </r>
  <r>
    <s v="Story Hour: Fairy Tales"/>
    <x v="0"/>
    <n v="2008"/>
    <x v="2755"/>
    <x v="29"/>
    <s v="Apr"/>
    <x v="10"/>
    <x v="84"/>
    <x v="393"/>
    <x v="125"/>
    <x v="58"/>
    <x v="106"/>
    <x v="625"/>
    <m/>
    <m/>
    <s v="tbd"/>
    <m/>
    <s v="Other Ocean Interactive"/>
    <s v="E"/>
  </r>
  <r>
    <s v="The Movies"/>
    <x v="14"/>
    <n v="2005"/>
    <x v="8448"/>
    <x v="21"/>
    <s v="Mar"/>
    <x v="7"/>
    <x v="4"/>
    <x v="365"/>
    <x v="298"/>
    <x v="58"/>
    <x v="145"/>
    <x v="625"/>
    <n v="84"/>
    <n v="62"/>
    <n v="8.3000000000000007"/>
    <n v="131"/>
    <s v="Lionhead Studios"/>
    <s v="T"/>
  </r>
  <r>
    <s v="Countdown Vampires"/>
    <x v="12"/>
    <n v="1999"/>
    <x v="4402"/>
    <x v="31"/>
    <s v="Aug"/>
    <x v="10"/>
    <x v="25"/>
    <x v="324"/>
    <x v="45"/>
    <x v="58"/>
    <x v="106"/>
    <x v="625"/>
    <n v="41"/>
    <n v="6"/>
    <s v="tbd"/>
    <m/>
    <s v="K2 LLC"/>
    <s v="M"/>
  </r>
  <r>
    <s v="Dynasty Warriors Vol. 2 (JP sales)"/>
    <x v="16"/>
    <n v="2006"/>
    <x v="8449"/>
    <x v="8"/>
    <s v="May"/>
    <x v="8"/>
    <x v="48"/>
    <x v="180"/>
    <x v="125"/>
    <x v="57"/>
    <x v="106"/>
    <x v="625"/>
    <m/>
    <m/>
    <m/>
    <m/>
    <m/>
    <m/>
  </r>
  <r>
    <s v="Crypt Killer"/>
    <x v="12"/>
    <n v="1997"/>
    <x v="2201"/>
    <x v="9"/>
    <s v="Apr"/>
    <x v="6"/>
    <x v="14"/>
    <x v="324"/>
    <x v="45"/>
    <x v="58"/>
    <x v="106"/>
    <x v="625"/>
    <m/>
    <m/>
    <m/>
    <m/>
    <m/>
    <m/>
  </r>
  <r>
    <s v="Tokumei Sentai Go-Busters"/>
    <x v="3"/>
    <n v="2012"/>
    <x v="697"/>
    <x v="22"/>
    <s v="Oct"/>
    <x v="8"/>
    <x v="25"/>
    <x v="180"/>
    <x v="125"/>
    <x v="57"/>
    <x v="106"/>
    <x v="625"/>
    <m/>
    <m/>
    <m/>
    <m/>
    <m/>
    <m/>
  </r>
  <r>
    <s v="Dramatic Soccer Game: Nippon Daihyou Senshu Ninarou!"/>
    <x v="6"/>
    <n v="2002"/>
    <x v="4614"/>
    <x v="30"/>
    <s v="May"/>
    <x v="0"/>
    <x v="24"/>
    <x v="180"/>
    <x v="125"/>
    <x v="57"/>
    <x v="106"/>
    <x v="625"/>
    <m/>
    <m/>
    <m/>
    <m/>
    <m/>
    <m/>
  </r>
  <r>
    <s v="The Idolm@ster: Must Songs - Red Board / Blue Board"/>
    <x v="22"/>
    <n v="2015"/>
    <x v="1206"/>
    <x v="3"/>
    <s v="Jul"/>
    <x v="5"/>
    <x v="25"/>
    <x v="180"/>
    <x v="125"/>
    <x v="57"/>
    <x v="106"/>
    <x v="625"/>
    <m/>
    <m/>
    <m/>
    <m/>
    <m/>
    <m/>
  </r>
  <r>
    <s v="FIFA World Cup Germany 2006"/>
    <x v="3"/>
    <n v="2006"/>
    <x v="2309"/>
    <x v="9"/>
    <s v="Sep"/>
    <x v="0"/>
    <x v="7"/>
    <x v="396"/>
    <x v="125"/>
    <x v="58"/>
    <x v="106"/>
    <x v="625"/>
    <n v="71"/>
    <n v="7"/>
    <n v="7.2"/>
    <n v="6"/>
    <s v="EA Canada"/>
    <s v="E"/>
  </r>
  <r>
    <s v="Train Simulator 2016"/>
    <x v="14"/>
    <n v="2015"/>
    <x v="4378"/>
    <x v="30"/>
    <s v="Jun"/>
    <x v="7"/>
    <x v="53"/>
    <x v="180"/>
    <x v="203"/>
    <x v="58"/>
    <x v="106"/>
    <x v="625"/>
    <m/>
    <m/>
    <n v="4"/>
    <n v="8"/>
    <s v="Dovetail Games"/>
    <s v="E"/>
  </r>
  <r>
    <s v="PO'ed"/>
    <x v="12"/>
    <n v="1996"/>
    <x v="8302"/>
    <x v="26"/>
    <s v="Apr"/>
    <x v="6"/>
    <x v="343"/>
    <x v="324"/>
    <x v="45"/>
    <x v="58"/>
    <x v="106"/>
    <x v="625"/>
    <m/>
    <m/>
    <m/>
    <m/>
    <m/>
    <m/>
  </r>
  <r>
    <s v="Battle Hunter"/>
    <x v="12"/>
    <n v="1999"/>
    <x v="3156"/>
    <x v="5"/>
    <s v="Feb"/>
    <x v="11"/>
    <x v="162"/>
    <x v="324"/>
    <x v="45"/>
    <x v="58"/>
    <x v="106"/>
    <x v="625"/>
    <m/>
    <m/>
    <m/>
    <m/>
    <m/>
    <m/>
  </r>
  <r>
    <s v="Wicked Monster Blast!"/>
    <x v="0"/>
    <n v="2011"/>
    <x v="7954"/>
    <x v="1"/>
    <s v="Dec"/>
    <x v="6"/>
    <x v="148"/>
    <x v="396"/>
    <x v="125"/>
    <x v="58"/>
    <x v="106"/>
    <x v="625"/>
    <m/>
    <m/>
    <m/>
    <m/>
    <m/>
    <m/>
  </r>
  <r>
    <s v="Adidas Power Soccer"/>
    <x v="12"/>
    <n v="1996"/>
    <x v="3795"/>
    <x v="21"/>
    <s v="May"/>
    <x v="0"/>
    <x v="85"/>
    <x v="324"/>
    <x v="45"/>
    <x v="58"/>
    <x v="106"/>
    <x v="625"/>
    <m/>
    <m/>
    <m/>
    <m/>
    <m/>
    <m/>
  </r>
  <r>
    <s v="Supreme Commander: Forged Alliance"/>
    <x v="14"/>
    <n v="2007"/>
    <x v="1938"/>
    <x v="11"/>
    <s v="Aug"/>
    <x v="11"/>
    <x v="28"/>
    <x v="365"/>
    <x v="287"/>
    <x v="58"/>
    <x v="106"/>
    <x v="625"/>
    <n v="81"/>
    <n v="35"/>
    <n v="8.9"/>
    <n v="219"/>
    <s v="Gas Powered Games"/>
    <s v="E10+"/>
  </r>
  <r>
    <s v="Darklight Conflict"/>
    <x v="12"/>
    <n v="1997"/>
    <x v="7692"/>
    <x v="27"/>
    <s v="Dec"/>
    <x v="7"/>
    <x v="7"/>
    <x v="324"/>
    <x v="45"/>
    <x v="58"/>
    <x v="106"/>
    <x v="625"/>
    <m/>
    <m/>
    <m/>
    <m/>
    <m/>
    <m/>
  </r>
  <r>
    <s v="Shin Hayarigami"/>
    <x v="5"/>
    <n v="2014"/>
    <x v="8450"/>
    <x v="33"/>
    <s v="Aug"/>
    <x v="10"/>
    <x v="131"/>
    <x v="180"/>
    <x v="125"/>
    <x v="57"/>
    <x v="106"/>
    <x v="625"/>
    <m/>
    <m/>
    <m/>
    <m/>
    <m/>
    <m/>
  </r>
  <r>
    <s v="Warriors Orochi 3"/>
    <x v="17"/>
    <n v="2014"/>
    <x v="8451"/>
    <x v="16"/>
    <s v="Feb"/>
    <x v="8"/>
    <x v="48"/>
    <x v="365"/>
    <x v="298"/>
    <x v="58"/>
    <x v="106"/>
    <x v="625"/>
    <m/>
    <m/>
    <m/>
    <m/>
    <m/>
    <m/>
  </r>
  <r>
    <s v="Dragon Ball: Advanced Adventure"/>
    <x v="8"/>
    <n v="2004"/>
    <x v="6148"/>
    <x v="24"/>
    <s v="Jan"/>
    <x v="8"/>
    <x v="25"/>
    <x v="396"/>
    <x v="45"/>
    <x v="58"/>
    <x v="106"/>
    <x v="625"/>
    <n v="75"/>
    <n v="7"/>
    <n v="8.5"/>
    <n v="11"/>
    <s v="Dimps Corporation"/>
    <s v="E10+"/>
  </r>
  <r>
    <s v="Art of Fighting 3: The Path of the Warrior"/>
    <x v="26"/>
    <n v="1996"/>
    <x v="4773"/>
    <x v="3"/>
    <s v="Dec"/>
    <x v="9"/>
    <x v="244"/>
    <x v="180"/>
    <x v="125"/>
    <x v="57"/>
    <x v="106"/>
    <x v="625"/>
    <m/>
    <m/>
    <m/>
    <m/>
    <m/>
    <m/>
  </r>
  <r>
    <s v="I'm A Celebrity: Get Me Out of Here!"/>
    <x v="3"/>
    <n v="2009"/>
    <x v="8452"/>
    <x v="11"/>
    <s v="Apr"/>
    <x v="5"/>
    <x v="51"/>
    <x v="180"/>
    <x v="203"/>
    <x v="58"/>
    <x v="106"/>
    <x v="625"/>
    <m/>
    <m/>
    <m/>
    <m/>
    <m/>
    <m/>
  </r>
  <r>
    <s v="The Ripping Friends"/>
    <x v="8"/>
    <n v="2002"/>
    <x v="8453"/>
    <x v="21"/>
    <s v="Feb"/>
    <x v="8"/>
    <x v="28"/>
    <x v="396"/>
    <x v="45"/>
    <x v="58"/>
    <x v="106"/>
    <x v="625"/>
    <n v="38"/>
    <n v="12"/>
    <s v="tbd"/>
    <m/>
    <s v="Creations"/>
    <s v="E"/>
  </r>
  <r>
    <s v="Konami Arcade Classics"/>
    <x v="12"/>
    <n v="1999"/>
    <x v="6646"/>
    <x v="14"/>
    <s v="Nov"/>
    <x v="5"/>
    <x v="14"/>
    <x v="324"/>
    <x v="45"/>
    <x v="58"/>
    <x v="106"/>
    <x v="625"/>
    <m/>
    <m/>
    <m/>
    <m/>
    <m/>
    <m/>
  </r>
  <r>
    <s v="Hunter x Hunter: Wonder Adventure"/>
    <x v="16"/>
    <n v="2012"/>
    <x v="8454"/>
    <x v="29"/>
    <s v="Aug"/>
    <x v="8"/>
    <x v="25"/>
    <x v="180"/>
    <x v="125"/>
    <x v="57"/>
    <x v="106"/>
    <x v="625"/>
    <m/>
    <m/>
    <m/>
    <m/>
    <m/>
    <m/>
  </r>
  <r>
    <s v="Lost Planet 3"/>
    <x v="14"/>
    <n v="2013"/>
    <x v="6652"/>
    <x v="6"/>
    <s v="Aug"/>
    <x v="6"/>
    <x v="12"/>
    <x v="180"/>
    <x v="203"/>
    <x v="58"/>
    <x v="106"/>
    <x v="625"/>
    <n v="61"/>
    <n v="17"/>
    <n v="6.2"/>
    <n v="210"/>
    <s v="Spark Unlimited"/>
    <s v="T"/>
  </r>
  <r>
    <s v="Super Army War"/>
    <x v="8"/>
    <n v="2005"/>
    <x v="4109"/>
    <x v="27"/>
    <s v="May"/>
    <x v="8"/>
    <x v="462"/>
    <x v="396"/>
    <x v="45"/>
    <x v="58"/>
    <x v="106"/>
    <x v="625"/>
    <n v="58"/>
    <n v="8"/>
    <s v="tbd"/>
    <m/>
    <s v="Atlus Co."/>
    <s v="T"/>
  </r>
  <r>
    <s v="Ao no Exorcist: Genkoku no Labyrinth"/>
    <x v="16"/>
    <n v="2012"/>
    <x v="3008"/>
    <x v="13"/>
    <s v="Dec"/>
    <x v="8"/>
    <x v="25"/>
    <x v="180"/>
    <x v="125"/>
    <x v="57"/>
    <x v="106"/>
    <x v="625"/>
    <m/>
    <m/>
    <m/>
    <m/>
    <m/>
    <m/>
  </r>
  <r>
    <s v="Echo Night Beyond"/>
    <x v="6"/>
    <n v="2004"/>
    <x v="8455"/>
    <x v="23"/>
    <s v="May"/>
    <x v="10"/>
    <x v="235"/>
    <x v="324"/>
    <x v="45"/>
    <x v="58"/>
    <x v="106"/>
    <x v="625"/>
    <n v="60"/>
    <n v="22"/>
    <n v="8.8000000000000007"/>
    <n v="8"/>
    <s v="From Software"/>
    <s v="T"/>
  </r>
  <r>
    <s v="Meteos: Disney Magic"/>
    <x v="3"/>
    <n v="2007"/>
    <x v="1191"/>
    <x v="14"/>
    <s v="May"/>
    <x v="4"/>
    <x v="32"/>
    <x v="365"/>
    <x v="287"/>
    <x v="58"/>
    <x v="106"/>
    <x v="625"/>
    <n v="74"/>
    <n v="36"/>
    <n v="6.6"/>
    <n v="5"/>
    <s v="Q Entertainment"/>
    <s v="E"/>
  </r>
  <r>
    <s v="Minna no Chizu"/>
    <x v="16"/>
    <n v="2006"/>
    <x v="7042"/>
    <x v="14"/>
    <s v="Nov"/>
    <x v="5"/>
    <x v="470"/>
    <x v="180"/>
    <x v="125"/>
    <x v="57"/>
    <x v="106"/>
    <x v="625"/>
    <m/>
    <m/>
    <m/>
    <m/>
    <m/>
    <m/>
  </r>
  <r>
    <s v="Doom II: Hell on Earth"/>
    <x v="8"/>
    <n v="2002"/>
    <x v="8456"/>
    <x v="6"/>
    <s v="May"/>
    <x v="6"/>
    <x v="4"/>
    <x v="396"/>
    <x v="45"/>
    <x v="58"/>
    <x v="106"/>
    <x v="625"/>
    <m/>
    <m/>
    <m/>
    <m/>
    <m/>
    <m/>
  </r>
  <r>
    <s v="Taikou Risshiden V"/>
    <x v="16"/>
    <n v="2009"/>
    <x v="8457"/>
    <x v="0"/>
    <s v="Apr"/>
    <x v="11"/>
    <x v="48"/>
    <x v="180"/>
    <x v="125"/>
    <x v="57"/>
    <x v="106"/>
    <x v="625"/>
    <m/>
    <m/>
    <m/>
    <m/>
    <m/>
    <m/>
  </r>
  <r>
    <s v="Jikkyou Powerful Major League"/>
    <x v="19"/>
    <n v="2006"/>
    <x v="317"/>
    <x v="25"/>
    <s v="Dec"/>
    <x v="0"/>
    <x v="14"/>
    <x v="180"/>
    <x v="125"/>
    <x v="57"/>
    <x v="106"/>
    <x v="625"/>
    <m/>
    <m/>
    <m/>
    <m/>
    <m/>
    <m/>
  </r>
  <r>
    <s v="NASCAR Heat Evolution"/>
    <x v="17"/>
    <n v="2016"/>
    <x v="7927"/>
    <x v="26"/>
    <s v="Mar"/>
    <x v="2"/>
    <x v="444"/>
    <x v="396"/>
    <x v="125"/>
    <x v="58"/>
    <x v="106"/>
    <x v="625"/>
    <m/>
    <m/>
    <n v="1.6"/>
    <n v="10"/>
    <s v="Dusenberry Martin Racing"/>
    <s v="E"/>
  </r>
  <r>
    <s v="Suzumiya Haruhi no Tsuisou"/>
    <x v="16"/>
    <n v="2011"/>
    <x v="6225"/>
    <x v="31"/>
    <s v="Jan"/>
    <x v="10"/>
    <x v="25"/>
    <x v="180"/>
    <x v="125"/>
    <x v="57"/>
    <x v="106"/>
    <x v="625"/>
    <m/>
    <m/>
    <m/>
    <m/>
    <m/>
    <m/>
  </r>
  <r>
    <s v="Beyblade Evolution"/>
    <x v="10"/>
    <n v="2013"/>
    <x v="6646"/>
    <x v="14"/>
    <s v="Nov"/>
    <x v="8"/>
    <x v="70"/>
    <x v="324"/>
    <x v="45"/>
    <x v="58"/>
    <x v="106"/>
    <x v="625"/>
    <n v="49"/>
    <n v="7"/>
    <n v="6.3"/>
    <n v="4"/>
    <s v="Rising Star Games"/>
    <s v="E"/>
  </r>
  <r>
    <s v="Ar Nosurge: Ode to an Unborn Star"/>
    <x v="22"/>
    <n v="2014"/>
    <x v="8458"/>
    <x v="20"/>
    <s v="Apr"/>
    <x v="3"/>
    <x v="48"/>
    <x v="180"/>
    <x v="125"/>
    <x v="57"/>
    <x v="106"/>
    <x v="625"/>
    <m/>
    <m/>
    <m/>
    <m/>
    <m/>
    <m/>
  </r>
  <r>
    <s v="Evolution Skateboarding"/>
    <x v="19"/>
    <n v="2002"/>
    <x v="7799"/>
    <x v="9"/>
    <s v="Dec"/>
    <x v="0"/>
    <x v="14"/>
    <x v="396"/>
    <x v="45"/>
    <x v="58"/>
    <x v="106"/>
    <x v="625"/>
    <n v="44"/>
    <n v="5"/>
    <s v="tbd"/>
    <m/>
    <s v="KCEO"/>
    <s v="T"/>
  </r>
  <r>
    <s v="Castlevania: Lords of Shadow 2"/>
    <x v="14"/>
    <n v="2014"/>
    <x v="745"/>
    <x v="22"/>
    <s v="Feb"/>
    <x v="8"/>
    <x v="14"/>
    <x v="365"/>
    <x v="298"/>
    <x v="58"/>
    <x v="106"/>
    <x v="625"/>
    <n v="58"/>
    <n v="16"/>
    <n v="7.7"/>
    <n v="498"/>
    <s v="Mercury Steam"/>
    <s v="M"/>
  </r>
  <r>
    <s v="Greg Hastings' Tournament Paintball Max'd"/>
    <x v="3"/>
    <n v="2006"/>
    <x v="3706"/>
    <x v="6"/>
    <s v="Oct"/>
    <x v="6"/>
    <x v="4"/>
    <x v="396"/>
    <x v="125"/>
    <x v="58"/>
    <x v="106"/>
    <x v="625"/>
    <n v="39"/>
    <n v="4"/>
    <n v="7.4"/>
    <n v="10"/>
    <s v="Nightlight Studios"/>
    <s v="E10+"/>
  </r>
  <r>
    <s v="Jikkyou World Soccer 2002"/>
    <x v="6"/>
    <n v="2002"/>
    <x v="8142"/>
    <x v="32"/>
    <s v="May"/>
    <x v="0"/>
    <x v="14"/>
    <x v="180"/>
    <x v="125"/>
    <x v="57"/>
    <x v="106"/>
    <x v="625"/>
    <m/>
    <m/>
    <m/>
    <m/>
    <m/>
    <m/>
  </r>
  <r>
    <s v="Sleepover Party"/>
    <x v="0"/>
    <n v="2009"/>
    <x v="6439"/>
    <x v="18"/>
    <s v="Jul"/>
    <x v="5"/>
    <x v="5"/>
    <x v="396"/>
    <x v="125"/>
    <x v="58"/>
    <x v="106"/>
    <x v="625"/>
    <m/>
    <m/>
    <m/>
    <m/>
    <m/>
    <m/>
  </r>
  <r>
    <s v="Halo: Combat Evolved"/>
    <x v="14"/>
    <n v="2003"/>
    <x v="8459"/>
    <x v="34"/>
    <s v="Nov"/>
    <x v="6"/>
    <x v="1"/>
    <x v="324"/>
    <x v="287"/>
    <x v="58"/>
    <x v="106"/>
    <x v="625"/>
    <n v="83"/>
    <n v="40"/>
    <n v="7.4"/>
    <n v="396"/>
    <s v="Gearbox Software"/>
    <s v="M"/>
  </r>
  <r>
    <s v="Tenshou Gakuen Gekkouroku"/>
    <x v="6"/>
    <n v="2006"/>
    <x v="945"/>
    <x v="20"/>
    <s v="Dec"/>
    <x v="10"/>
    <x v="371"/>
    <x v="180"/>
    <x v="125"/>
    <x v="57"/>
    <x v="106"/>
    <x v="625"/>
    <m/>
    <m/>
    <m/>
    <m/>
    <m/>
    <m/>
  </r>
  <r>
    <s v="Exist Archive: The Other Side of the Sky"/>
    <x v="9"/>
    <n v="2015"/>
    <x v="5151"/>
    <x v="29"/>
    <s v="Jan"/>
    <x v="3"/>
    <x v="389"/>
    <x v="365"/>
    <x v="125"/>
    <x v="102"/>
    <x v="106"/>
    <x v="625"/>
    <n v="69"/>
    <n v="13"/>
    <n v="7.9"/>
    <n v="16"/>
    <s v="Tri-Ace"/>
    <s v="T"/>
  </r>
  <r>
    <s v="Ski-Doo Snowmobile Challenge"/>
    <x v="4"/>
    <n v="2009"/>
    <x v="8098"/>
    <x v="23"/>
    <s v="Nov"/>
    <x v="2"/>
    <x v="351"/>
    <x v="396"/>
    <x v="125"/>
    <x v="58"/>
    <x v="106"/>
    <x v="625"/>
    <m/>
    <m/>
    <s v="tbd"/>
    <m/>
    <s v="Coldwood Interactive"/>
    <s v="E"/>
  </r>
  <r>
    <s v="Little Red Riding Hood's Zombie BBQ"/>
    <x v="3"/>
    <n v="2008"/>
    <x v="6172"/>
    <x v="34"/>
    <s v="Dec"/>
    <x v="6"/>
    <x v="160"/>
    <x v="396"/>
    <x v="125"/>
    <x v="58"/>
    <x v="106"/>
    <x v="625"/>
    <n v="68"/>
    <n v="15"/>
    <n v="7.3"/>
    <n v="8"/>
    <s v="EnjoyUp Games"/>
    <s v="T"/>
  </r>
  <r>
    <s v="Aquanaut's Holiday: Kakusareta Kiroku"/>
    <x v="5"/>
    <n v="2008"/>
    <x v="2177"/>
    <x v="22"/>
    <s v="Mar"/>
    <x v="10"/>
    <x v="3"/>
    <x v="180"/>
    <x v="125"/>
    <x v="57"/>
    <x v="106"/>
    <x v="625"/>
    <m/>
    <m/>
    <m/>
    <m/>
    <m/>
    <m/>
  </r>
  <r>
    <s v="Ragnarok Odyssey"/>
    <x v="5"/>
    <n v="2014"/>
    <x v="8061"/>
    <x v="7"/>
    <s v="Apr"/>
    <x v="3"/>
    <x v="66"/>
    <x v="396"/>
    <x v="125"/>
    <x v="58"/>
    <x v="145"/>
    <x v="625"/>
    <m/>
    <m/>
    <m/>
    <m/>
    <m/>
    <m/>
  </r>
  <r>
    <s v="Texas Hold 'Em Poker DS"/>
    <x v="3"/>
    <n v="2005"/>
    <x v="8460"/>
    <x v="21"/>
    <s v="Oct"/>
    <x v="5"/>
    <x v="35"/>
    <x v="396"/>
    <x v="125"/>
    <x v="58"/>
    <x v="106"/>
    <x v="625"/>
    <m/>
    <m/>
    <s v="tbd"/>
    <m/>
    <s v="Skyworks Technologies"/>
    <s v="E"/>
  </r>
  <r>
    <s v="Big Mutha Truckers"/>
    <x v="8"/>
    <n v="2005"/>
    <x v="318"/>
    <x v="29"/>
    <s v="Feb"/>
    <x v="2"/>
    <x v="84"/>
    <x v="396"/>
    <x v="45"/>
    <x v="58"/>
    <x v="106"/>
    <x v="625"/>
    <m/>
    <m/>
    <m/>
    <m/>
    <m/>
    <m/>
  </r>
  <r>
    <s v="Magical Starsign (JP sales)"/>
    <x v="3"/>
    <n v="2006"/>
    <x v="1024"/>
    <x v="12"/>
    <s v="Jan"/>
    <x v="3"/>
    <x v="0"/>
    <x v="180"/>
    <x v="125"/>
    <x v="57"/>
    <x v="106"/>
    <x v="625"/>
    <m/>
    <m/>
    <m/>
    <m/>
    <m/>
    <m/>
  </r>
  <r>
    <s v="Assassin's Creed Chronicles: China"/>
    <x v="9"/>
    <n v="2015"/>
    <x v="8461"/>
    <x v="20"/>
    <s v="Mar"/>
    <x v="8"/>
    <x v="5"/>
    <x v="180"/>
    <x v="298"/>
    <x v="58"/>
    <x v="145"/>
    <x v="625"/>
    <n v="69"/>
    <n v="44"/>
    <n v="6.4"/>
    <n v="83"/>
    <s v="Climax Group, Climax Studios"/>
    <s v="T"/>
  </r>
  <r>
    <s v="DT Carnage"/>
    <x v="16"/>
    <n v="2009"/>
    <x v="6510"/>
    <x v="31"/>
    <s v="Jun"/>
    <x v="2"/>
    <x v="95"/>
    <x v="396"/>
    <x v="125"/>
    <x v="58"/>
    <x v="106"/>
    <x v="625"/>
    <m/>
    <m/>
    <s v="tbd"/>
    <m/>
    <s v="Axis Entertainment"/>
    <s v="E10+"/>
  </r>
  <r>
    <s v="Worms: Ultimate Mayhem"/>
    <x v="14"/>
    <n v="2011"/>
    <x v="3077"/>
    <x v="23"/>
    <s v="Oct"/>
    <x v="11"/>
    <x v="53"/>
    <x v="180"/>
    <x v="298"/>
    <x v="58"/>
    <x v="106"/>
    <x v="625"/>
    <n v="66"/>
    <n v="4"/>
    <n v="7.8"/>
    <n v="48"/>
    <s v="Team 17"/>
    <s v="E10+"/>
  </r>
  <r>
    <s v="Rugby 08"/>
    <x v="6"/>
    <n v="2007"/>
    <x v="7579"/>
    <x v="26"/>
    <s v="Aug"/>
    <x v="0"/>
    <x v="7"/>
    <x v="324"/>
    <x v="45"/>
    <x v="58"/>
    <x v="106"/>
    <x v="625"/>
    <n v="74"/>
    <n v="21"/>
    <n v="7.4"/>
    <n v="25"/>
    <s v="EA Canada"/>
    <s v="E"/>
  </r>
  <r>
    <s v="GoPets: Vacation Island"/>
    <x v="3"/>
    <n v="2008"/>
    <x v="4111"/>
    <x v="10"/>
    <s v="Jul"/>
    <x v="7"/>
    <x v="14"/>
    <x v="396"/>
    <x v="125"/>
    <x v="58"/>
    <x v="106"/>
    <x v="625"/>
    <m/>
    <m/>
    <s v="tbd"/>
    <m/>
    <s v="1st Playable Productions"/>
    <s v="E"/>
  </r>
  <r>
    <s v="Pia Carrot e Youkoso!! 2.5"/>
    <x v="21"/>
    <n v="2008"/>
    <x v="5761"/>
    <x v="1"/>
    <s v="Dec"/>
    <x v="10"/>
    <x v="245"/>
    <x v="180"/>
    <x v="125"/>
    <x v="57"/>
    <x v="106"/>
    <x v="625"/>
    <m/>
    <m/>
    <m/>
    <m/>
    <m/>
    <m/>
  </r>
  <r>
    <s v="Caesar IV"/>
    <x v="14"/>
    <n v="2006"/>
    <x v="6521"/>
    <x v="24"/>
    <s v="Dec"/>
    <x v="11"/>
    <x v="23"/>
    <x v="180"/>
    <x v="298"/>
    <x v="58"/>
    <x v="145"/>
    <x v="625"/>
    <n v="74"/>
    <n v="32"/>
    <n v="7.6"/>
    <n v="43"/>
    <s v="Tilted Mill"/>
    <s v="E10+"/>
  </r>
  <r>
    <s v="Sherlock Holmes: Secret of The Silver Earring"/>
    <x v="0"/>
    <n v="2010"/>
    <x v="4668"/>
    <x v="21"/>
    <s v="Dec"/>
    <x v="10"/>
    <x v="82"/>
    <x v="180"/>
    <x v="298"/>
    <x v="58"/>
    <x v="106"/>
    <x v="625"/>
    <m/>
    <m/>
    <m/>
    <m/>
    <m/>
    <m/>
  </r>
  <r>
    <s v="Ferrari Challenge Trofeo Pirelli"/>
    <x v="5"/>
    <n v="2008"/>
    <x v="4601"/>
    <x v="28"/>
    <s v="Aug"/>
    <x v="2"/>
    <x v="158"/>
    <x v="180"/>
    <x v="298"/>
    <x v="58"/>
    <x v="145"/>
    <x v="625"/>
    <n v="71"/>
    <n v="37"/>
    <n v="6.2"/>
    <n v="26"/>
    <s v="Eutechnyx"/>
    <s v="E"/>
  </r>
  <r>
    <s v="Cy Girls"/>
    <x v="6"/>
    <n v="2004"/>
    <x v="4030"/>
    <x v="1"/>
    <s v="Oct"/>
    <x v="8"/>
    <x v="14"/>
    <x v="324"/>
    <x v="45"/>
    <x v="58"/>
    <x v="106"/>
    <x v="625"/>
    <n v="53"/>
    <n v="28"/>
    <n v="8.8000000000000007"/>
    <n v="4"/>
    <s v="KCEJ"/>
    <s v="M"/>
  </r>
  <r>
    <s v="Ray Gigant"/>
    <x v="22"/>
    <n v="2015"/>
    <x v="6697"/>
    <x v="5"/>
    <s v="Jul"/>
    <x v="3"/>
    <x v="25"/>
    <x v="180"/>
    <x v="125"/>
    <x v="57"/>
    <x v="106"/>
    <x v="625"/>
    <n v="72"/>
    <n v="14"/>
    <n v="8.1"/>
    <n v="25"/>
    <s v="Bandai Namco Games"/>
    <s v="T"/>
  </r>
  <r>
    <s v="APB Reloaded"/>
    <x v="14"/>
    <n v="2011"/>
    <x v="4776"/>
    <x v="26"/>
    <s v="Jan"/>
    <x v="3"/>
    <x v="471"/>
    <x v="324"/>
    <x v="45"/>
    <x v="58"/>
    <x v="106"/>
    <x v="625"/>
    <n v="56"/>
    <n v="12"/>
    <n v="5.7"/>
    <n v="269"/>
    <s v="Reloaded Productions, Reloaded Games Inc."/>
    <s v="M"/>
  </r>
  <r>
    <s v="The Sum of All Fears"/>
    <x v="8"/>
    <n v="2002"/>
    <x v="8462"/>
    <x v="24"/>
    <s v="Feb"/>
    <x v="6"/>
    <x v="5"/>
    <x v="396"/>
    <x v="45"/>
    <x v="58"/>
    <x v="106"/>
    <x v="625"/>
    <n v="69"/>
    <n v="8"/>
    <s v="tbd"/>
    <m/>
    <s v="Red Storm Entertainment"/>
    <s v="T"/>
  </r>
  <r>
    <s v="Da Capo I &amp; II Plus Situation Portable"/>
    <x v="16"/>
    <n v="2010"/>
    <x v="3966"/>
    <x v="4"/>
    <s v="Jul"/>
    <x v="10"/>
    <x v="154"/>
    <x v="180"/>
    <x v="125"/>
    <x v="57"/>
    <x v="106"/>
    <x v="625"/>
    <m/>
    <m/>
    <m/>
    <m/>
    <m/>
    <m/>
  </r>
  <r>
    <s v="Winning Post 8 "/>
    <x v="22"/>
    <n v="2014"/>
    <x v="958"/>
    <x v="34"/>
    <s v="Jun"/>
    <x v="2"/>
    <x v="48"/>
    <x v="180"/>
    <x v="125"/>
    <x v="57"/>
    <x v="106"/>
    <x v="625"/>
    <m/>
    <m/>
    <m/>
    <m/>
    <m/>
    <m/>
  </r>
  <r>
    <s v="Hisshou Pachinko*Pachi-Slot Kouryaku Series DS Vol. 5: Shinseiki Evangelion - Tamashii no Kiseki"/>
    <x v="3"/>
    <n v="2010"/>
    <x v="5950"/>
    <x v="25"/>
    <s v="Aug"/>
    <x v="5"/>
    <x v="58"/>
    <x v="180"/>
    <x v="125"/>
    <x v="57"/>
    <x v="106"/>
    <x v="625"/>
    <m/>
    <m/>
    <m/>
    <m/>
    <m/>
    <m/>
  </r>
  <r>
    <s v="Bubble Bobble Double Shot"/>
    <x v="3"/>
    <n v="2007"/>
    <x v="4439"/>
    <x v="34"/>
    <s v="Mar"/>
    <x v="4"/>
    <x v="70"/>
    <x v="396"/>
    <x v="125"/>
    <x v="58"/>
    <x v="106"/>
    <x v="625"/>
    <n v="50"/>
    <n v="12"/>
    <n v="4.8"/>
    <n v="4"/>
    <s v="Marvelous Entertainment"/>
    <s v="E"/>
  </r>
  <r>
    <s v="Bionicle Heroes"/>
    <x v="0"/>
    <n v="2007"/>
    <x v="8463"/>
    <x v="32"/>
    <s v="May"/>
    <x v="6"/>
    <x v="21"/>
    <x v="396"/>
    <x v="125"/>
    <x v="58"/>
    <x v="106"/>
    <x v="625"/>
    <n v="52"/>
    <n v="7"/>
    <n v="5.8"/>
    <n v="5"/>
    <s v="Traveller's Tales"/>
    <s v="E10+"/>
  </r>
  <r>
    <s v="Harry Potter and the Order of the Phoenix"/>
    <x v="14"/>
    <n v="2007"/>
    <x v="1349"/>
    <x v="23"/>
    <s v="Apr"/>
    <x v="8"/>
    <x v="7"/>
    <x v="180"/>
    <x v="298"/>
    <x v="58"/>
    <x v="106"/>
    <x v="625"/>
    <n v="63"/>
    <n v="11"/>
    <n v="7.1"/>
    <n v="34"/>
    <s v="EA Games"/>
    <s v="E10+"/>
  </r>
  <r>
    <s v="Minority Report: Everybody Runs"/>
    <x v="8"/>
    <n v="2002"/>
    <x v="250"/>
    <x v="25"/>
    <s v="Dec"/>
    <x v="8"/>
    <x v="4"/>
    <x v="396"/>
    <x v="45"/>
    <x v="58"/>
    <x v="106"/>
    <x v="625"/>
    <n v="54"/>
    <n v="8"/>
    <s v="tbd"/>
    <m/>
    <s v="Torus Games"/>
    <s v="T"/>
  </r>
  <r>
    <s v="Monster Hunter Frontier Online: Season 9.0"/>
    <x v="4"/>
    <n v="2010"/>
    <x v="8464"/>
    <x v="5"/>
    <s v="Jan"/>
    <x v="3"/>
    <x v="12"/>
    <x v="180"/>
    <x v="125"/>
    <x v="57"/>
    <x v="106"/>
    <x v="625"/>
    <m/>
    <m/>
    <m/>
    <m/>
    <m/>
    <m/>
  </r>
  <r>
    <s v="C.O.R.E."/>
    <x v="3"/>
    <n v="2009"/>
    <x v="8465"/>
    <x v="27"/>
    <s v="Jun"/>
    <x v="6"/>
    <x v="330"/>
    <x v="396"/>
    <x v="125"/>
    <x v="58"/>
    <x v="106"/>
    <x v="625"/>
    <n v="44"/>
    <n v="16"/>
    <n v="6.9"/>
    <n v="19"/>
    <s v="NoWay Studio"/>
    <s v="M"/>
  </r>
  <r>
    <s v="Garfield: The Search for Pooky"/>
    <x v="8"/>
    <n v="2003"/>
    <x v="8466"/>
    <x v="26"/>
    <s v="Jan"/>
    <x v="1"/>
    <x v="102"/>
    <x v="396"/>
    <x v="45"/>
    <x v="58"/>
    <x v="106"/>
    <x v="625"/>
    <m/>
    <m/>
    <m/>
    <m/>
    <m/>
    <m/>
  </r>
  <r>
    <s v="Galaxy Fight"/>
    <x v="23"/>
    <n v="1994"/>
    <x v="8467"/>
    <x v="16"/>
    <s v="Apr"/>
    <x v="9"/>
    <x v="240"/>
    <x v="180"/>
    <x v="125"/>
    <x v="57"/>
    <x v="106"/>
    <x v="625"/>
    <m/>
    <m/>
    <m/>
    <m/>
    <m/>
    <m/>
  </r>
  <r>
    <s v="Super Hero Generation"/>
    <x v="22"/>
    <n v="2014"/>
    <x v="269"/>
    <x v="28"/>
    <s v="Sep"/>
    <x v="3"/>
    <x v="25"/>
    <x v="180"/>
    <x v="125"/>
    <x v="57"/>
    <x v="106"/>
    <x v="625"/>
    <m/>
    <m/>
    <m/>
    <m/>
    <m/>
    <m/>
  </r>
  <r>
    <s v="Chaos Wars"/>
    <x v="6"/>
    <n v="2006"/>
    <x v="6825"/>
    <x v="0"/>
    <s v="Feb"/>
    <x v="11"/>
    <x v="323"/>
    <x v="180"/>
    <x v="125"/>
    <x v="57"/>
    <x v="106"/>
    <x v="625"/>
    <n v="64"/>
    <n v="9"/>
    <n v="6.9"/>
    <n v="9"/>
    <s v="Idea Factory"/>
    <s v="T"/>
  </r>
  <r>
    <s v="Steambot Chronicles"/>
    <x v="6"/>
    <n v="2005"/>
    <x v="8468"/>
    <x v="25"/>
    <s v="Feb"/>
    <x v="3"/>
    <x v="11"/>
    <x v="324"/>
    <x v="45"/>
    <x v="58"/>
    <x v="106"/>
    <x v="625"/>
    <n v="74"/>
    <n v="35"/>
    <n v="8.1999999999999993"/>
    <n v="17"/>
    <s v="Irem"/>
    <s v="T"/>
  </r>
  <r>
    <s v="Mr. Driller"/>
    <x v="12"/>
    <n v="1999"/>
    <x v="2617"/>
    <x v="25"/>
    <s v="Apr"/>
    <x v="4"/>
    <x v="25"/>
    <x v="324"/>
    <x v="45"/>
    <x v="58"/>
    <x v="106"/>
    <x v="625"/>
    <m/>
    <m/>
    <m/>
    <m/>
    <m/>
    <m/>
  </r>
  <r>
    <s v="Toki no Kizuna: Sekigahara Kitan"/>
    <x v="16"/>
    <n v="2012"/>
    <x v="8469"/>
    <x v="29"/>
    <s v="May"/>
    <x v="8"/>
    <x v="323"/>
    <x v="180"/>
    <x v="125"/>
    <x v="57"/>
    <x v="106"/>
    <x v="625"/>
    <m/>
    <m/>
    <m/>
    <m/>
    <m/>
    <m/>
  </r>
  <r>
    <s v="Norn9: Norn + Nonette"/>
    <x v="16"/>
    <n v="2013"/>
    <x v="4448"/>
    <x v="30"/>
    <s v="May"/>
    <x v="10"/>
    <x v="323"/>
    <x v="180"/>
    <x v="125"/>
    <x v="57"/>
    <x v="106"/>
    <x v="625"/>
    <m/>
    <m/>
    <m/>
    <m/>
    <m/>
    <m/>
  </r>
  <r>
    <s v="Simple DS Series Vol. 15: The Kanshikikan 2 - Aratanaru 8-tsu no Jiken wo Touch seyo"/>
    <x v="3"/>
    <n v="2007"/>
    <x v="8470"/>
    <x v="30"/>
    <s v="May"/>
    <x v="10"/>
    <x v="58"/>
    <x v="180"/>
    <x v="125"/>
    <x v="57"/>
    <x v="106"/>
    <x v="625"/>
    <m/>
    <m/>
    <m/>
    <m/>
    <m/>
    <m/>
  </r>
  <r>
    <s v="Gumby vs. the Astrobots"/>
    <x v="8"/>
    <n v="2005"/>
    <x v="8044"/>
    <x v="23"/>
    <s v="Mar"/>
    <x v="8"/>
    <x v="25"/>
    <x v="396"/>
    <x v="45"/>
    <x v="58"/>
    <x v="106"/>
    <x v="625"/>
    <n v="63"/>
    <n v="4"/>
    <s v="tbd"/>
    <m/>
    <s v="Torus Games"/>
    <s v="E"/>
  </r>
  <r>
    <s v="Hisshou Pachinko*Pachi-Slot Kouryaku Series Vol. 13: Shinseiki Evangelion - Yakusoku no Toki"/>
    <x v="6"/>
    <n v="2008"/>
    <x v="3578"/>
    <x v="32"/>
    <s v="May"/>
    <x v="5"/>
    <x v="58"/>
    <x v="180"/>
    <x v="125"/>
    <x v="57"/>
    <x v="106"/>
    <x v="625"/>
    <m/>
    <m/>
    <m/>
    <m/>
    <m/>
    <m/>
  </r>
  <r>
    <s v="Scaler"/>
    <x v="19"/>
    <n v="2004"/>
    <x v="8471"/>
    <x v="0"/>
    <s v="Apr"/>
    <x v="1"/>
    <x v="2"/>
    <x v="396"/>
    <x v="45"/>
    <x v="58"/>
    <x v="106"/>
    <x v="625"/>
    <n v="69"/>
    <n v="11"/>
    <n v="7.3"/>
    <n v="8"/>
    <s v="Artificial Mind and Movement"/>
    <s v="E"/>
  </r>
  <r>
    <s v="Summer Challenge: Athletics Tournament"/>
    <x v="5"/>
    <n v="2011"/>
    <x v="8472"/>
    <x v="14"/>
    <s v="Jul"/>
    <x v="0"/>
    <x v="148"/>
    <x v="180"/>
    <x v="298"/>
    <x v="58"/>
    <x v="145"/>
    <x v="625"/>
    <m/>
    <m/>
    <s v="tbd"/>
    <m/>
    <s v="PQube"/>
    <m/>
  </r>
  <r>
    <s v="Chaos;Head Noah"/>
    <x v="4"/>
    <n v="2009"/>
    <x v="6253"/>
    <x v="7"/>
    <s v="Jun"/>
    <x v="10"/>
    <x v="357"/>
    <x v="180"/>
    <x v="125"/>
    <x v="57"/>
    <x v="106"/>
    <x v="625"/>
    <m/>
    <m/>
    <m/>
    <m/>
    <m/>
    <m/>
  </r>
  <r>
    <s v="Scarface: The World is Yours"/>
    <x v="14"/>
    <n v="2006"/>
    <x v="202"/>
    <x v="4"/>
    <s v="Sep"/>
    <x v="8"/>
    <x v="23"/>
    <x v="365"/>
    <x v="287"/>
    <x v="58"/>
    <x v="106"/>
    <x v="625"/>
    <n v="73"/>
    <n v="18"/>
    <n v="7.5"/>
    <n v="57"/>
    <s v="Radical Entertainment"/>
    <s v="M"/>
  </r>
  <r>
    <s v="Tears to Tiara Anecdotes: The Secret of Avalon"/>
    <x v="5"/>
    <n v="2009"/>
    <x v="4484"/>
    <x v="26"/>
    <s v="Apr"/>
    <x v="11"/>
    <x v="315"/>
    <x v="180"/>
    <x v="125"/>
    <x v="57"/>
    <x v="106"/>
    <x v="625"/>
    <m/>
    <m/>
    <m/>
    <m/>
    <m/>
    <m/>
  </r>
  <r>
    <s v="Legasista"/>
    <x v="5"/>
    <n v="2012"/>
    <x v="8175"/>
    <x v="2"/>
    <s v="Jun"/>
    <x v="3"/>
    <x v="131"/>
    <x v="180"/>
    <x v="125"/>
    <x v="57"/>
    <x v="106"/>
    <x v="625"/>
    <n v="68"/>
    <n v="13"/>
    <n v="6.3"/>
    <n v="15"/>
    <s v="System Prisma"/>
    <s v="T"/>
  </r>
  <r>
    <s v="Fatal Fury: Battle Archives Volume 1"/>
    <x v="6"/>
    <n v="2006"/>
    <x v="2903"/>
    <x v="13"/>
    <s v="Sep"/>
    <x v="9"/>
    <x v="153"/>
    <x v="324"/>
    <x v="45"/>
    <x v="58"/>
    <x v="106"/>
    <x v="625"/>
    <n v="68"/>
    <n v="22"/>
    <n v="8.3000000000000007"/>
    <n v="4"/>
    <s v="SNK Playmore"/>
    <s v="T"/>
  </r>
  <r>
    <s v="Logic Machines"/>
    <x v="3"/>
    <n v="2009"/>
    <x v="919"/>
    <x v="25"/>
    <s v="Jan"/>
    <x v="4"/>
    <x v="86"/>
    <x v="396"/>
    <x v="125"/>
    <x v="58"/>
    <x v="106"/>
    <x v="625"/>
    <m/>
    <m/>
    <m/>
    <m/>
    <m/>
    <m/>
  </r>
  <r>
    <s v="Harry Potter and the Prisoner of Azkaban"/>
    <x v="14"/>
    <n v="2004"/>
    <x v="3206"/>
    <x v="16"/>
    <s v="Sep"/>
    <x v="8"/>
    <x v="7"/>
    <x v="180"/>
    <x v="298"/>
    <x v="58"/>
    <x v="106"/>
    <x v="625"/>
    <n v="67"/>
    <n v="19"/>
    <n v="7.2"/>
    <n v="50"/>
    <s v="KnowWonder"/>
    <s v="E"/>
  </r>
  <r>
    <s v="Nobunaga's Ambition II"/>
    <x v="10"/>
    <n v="2015"/>
    <x v="8473"/>
    <x v="30"/>
    <s v="Nov"/>
    <x v="11"/>
    <x v="48"/>
    <x v="180"/>
    <x v="125"/>
    <x v="57"/>
    <x v="106"/>
    <x v="625"/>
    <m/>
    <m/>
    <m/>
    <m/>
    <m/>
    <m/>
  </r>
  <r>
    <s v="Harukanaru Toki no Naka de 3: Unmei no Meikyuu Aizouban"/>
    <x v="16"/>
    <n v="2009"/>
    <x v="8474"/>
    <x v="14"/>
    <s v="Mar"/>
    <x v="10"/>
    <x v="48"/>
    <x v="180"/>
    <x v="125"/>
    <x v="57"/>
    <x v="106"/>
    <x v="625"/>
    <m/>
    <m/>
    <m/>
    <m/>
    <m/>
    <m/>
  </r>
  <r>
    <s v="OutRun 2006: Coast 2 Coast"/>
    <x v="16"/>
    <n v="2006"/>
    <x v="2439"/>
    <x v="2"/>
    <s v="Apr"/>
    <x v="2"/>
    <x v="8"/>
    <x v="396"/>
    <x v="45"/>
    <x v="58"/>
    <x v="106"/>
    <x v="625"/>
    <n v="82"/>
    <n v="31"/>
    <n v="8.1"/>
    <n v="14"/>
    <s v="Sumo Digital"/>
    <s v="E"/>
  </r>
  <r>
    <s v="Nobunaga's Ambition: Sphere of Influence - Sengoku Risshiden"/>
    <x v="5"/>
    <n v="2016"/>
    <x v="8475"/>
    <x v="5"/>
    <s v="May"/>
    <x v="5"/>
    <x v="48"/>
    <x v="180"/>
    <x v="125"/>
    <x v="57"/>
    <x v="106"/>
    <x v="625"/>
    <m/>
    <m/>
    <m/>
    <m/>
    <m/>
    <m/>
  </r>
  <r>
    <s v="Rhapsody: A Musical Adventure"/>
    <x v="12"/>
    <n v="1998"/>
    <x v="8476"/>
    <x v="24"/>
    <s v="Sep"/>
    <x v="3"/>
    <x v="131"/>
    <x v="324"/>
    <x v="45"/>
    <x v="58"/>
    <x v="106"/>
    <x v="625"/>
    <m/>
    <m/>
    <m/>
    <m/>
    <m/>
    <m/>
  </r>
  <r>
    <s v="Fading Shadows"/>
    <x v="16"/>
    <n v="2008"/>
    <x v="8113"/>
    <x v="34"/>
    <s v="Nov"/>
    <x v="4"/>
    <x v="472"/>
    <x v="396"/>
    <x v="125"/>
    <x v="58"/>
    <x v="106"/>
    <x v="625"/>
    <n v="62"/>
    <n v="13"/>
    <s v="tbd"/>
    <m/>
    <s v="Ivolgamus"/>
    <s v="E"/>
  </r>
  <r>
    <s v="Music Maker: Rockstar"/>
    <x v="6"/>
    <n v="2009"/>
    <x v="5608"/>
    <x v="25"/>
    <s v="May"/>
    <x v="5"/>
    <x v="220"/>
    <x v="324"/>
    <x v="45"/>
    <x v="58"/>
    <x v="106"/>
    <x v="625"/>
    <m/>
    <m/>
    <m/>
    <m/>
    <m/>
    <m/>
  </r>
  <r>
    <s v="Smashing Drive"/>
    <x v="13"/>
    <n v="2002"/>
    <x v="564"/>
    <x v="1"/>
    <s v="Aug"/>
    <x v="2"/>
    <x v="25"/>
    <x v="396"/>
    <x v="45"/>
    <x v="58"/>
    <x v="106"/>
    <x v="625"/>
    <n v="42"/>
    <n v="9"/>
    <s v="tbd"/>
    <m/>
    <s v="Namco"/>
    <s v="T"/>
  </r>
  <r>
    <s v="Minna de Jibun no Setsumeisho: B-Kata, A-Kata, AB-Kata, O-Kata"/>
    <x v="3"/>
    <n v="2008"/>
    <x v="4074"/>
    <x v="23"/>
    <s v="Oct"/>
    <x v="5"/>
    <x v="66"/>
    <x v="180"/>
    <x v="125"/>
    <x v="57"/>
    <x v="106"/>
    <x v="625"/>
    <m/>
    <m/>
    <m/>
    <m/>
    <m/>
    <m/>
  </r>
  <r>
    <s v="Without Warning"/>
    <x v="6"/>
    <n v="2005"/>
    <x v="8477"/>
    <x v="15"/>
    <s v="Feb"/>
    <x v="6"/>
    <x v="12"/>
    <x v="324"/>
    <x v="45"/>
    <x v="58"/>
    <x v="106"/>
    <x v="625"/>
    <n v="45"/>
    <n v="25"/>
    <n v="6.5"/>
    <n v="8"/>
    <s v="CiRCLE"/>
    <s v="M"/>
  </r>
  <r>
    <s v="Formula 1 06"/>
    <x v="6"/>
    <n v="2006"/>
    <x v="1678"/>
    <x v="25"/>
    <s v="Feb"/>
    <x v="2"/>
    <x v="3"/>
    <x v="180"/>
    <x v="125"/>
    <x v="57"/>
    <x v="106"/>
    <x v="625"/>
    <m/>
    <m/>
    <m/>
    <m/>
    <m/>
    <m/>
  </r>
  <r>
    <s v="Fighting Vipers 2"/>
    <x v="21"/>
    <n v="2000"/>
    <x v="8478"/>
    <x v="16"/>
    <s v="Jan"/>
    <x v="9"/>
    <x v="8"/>
    <x v="180"/>
    <x v="125"/>
    <x v="57"/>
    <x v="106"/>
    <x v="625"/>
    <m/>
    <m/>
    <m/>
    <m/>
    <m/>
    <m/>
  </r>
  <r>
    <s v="Teenage Mutant Ninja Turtles 3: Mutant Nightmare"/>
    <x v="13"/>
    <n v="2005"/>
    <x v="2637"/>
    <x v="27"/>
    <s v="Dec"/>
    <x v="8"/>
    <x v="14"/>
    <x v="396"/>
    <x v="45"/>
    <x v="58"/>
    <x v="106"/>
    <x v="625"/>
    <n v="56"/>
    <n v="13"/>
    <s v="tbd"/>
    <m/>
    <s v="Konami"/>
    <s v="E10+"/>
  </r>
  <r>
    <s v="Richard Burns Rally"/>
    <x v="14"/>
    <n v="2004"/>
    <x v="8479"/>
    <x v="21"/>
    <s v="May"/>
    <x v="2"/>
    <x v="113"/>
    <x v="180"/>
    <x v="298"/>
    <x v="58"/>
    <x v="145"/>
    <x v="625"/>
    <m/>
    <m/>
    <m/>
    <m/>
    <m/>
    <m/>
  </r>
  <r>
    <s v="Napoleon Dynamite: The Game"/>
    <x v="16"/>
    <n v="2007"/>
    <x v="7870"/>
    <x v="0"/>
    <s v="Oct"/>
    <x v="4"/>
    <x v="67"/>
    <x v="396"/>
    <x v="125"/>
    <x v="58"/>
    <x v="106"/>
    <x v="625"/>
    <n v="37"/>
    <n v="14"/>
    <n v="4.5999999999999996"/>
    <n v="7"/>
    <s v="7 Studios"/>
    <s v="E10+"/>
  </r>
  <r>
    <s v="Beatdown: Fists of Vengeance"/>
    <x v="13"/>
    <n v="2005"/>
    <x v="7890"/>
    <x v="0"/>
    <s v="Jan"/>
    <x v="8"/>
    <x v="12"/>
    <x v="396"/>
    <x v="45"/>
    <x v="58"/>
    <x v="106"/>
    <x v="625"/>
    <m/>
    <m/>
    <m/>
    <m/>
    <m/>
    <m/>
  </r>
  <r>
    <s v="Saints Row 2"/>
    <x v="14"/>
    <n v="2009"/>
    <x v="1614"/>
    <x v="32"/>
    <s v="Dec"/>
    <x v="8"/>
    <x v="28"/>
    <x v="180"/>
    <x v="298"/>
    <x v="58"/>
    <x v="145"/>
    <x v="625"/>
    <n v="72"/>
    <n v="24"/>
    <n v="6.8"/>
    <n v="380"/>
    <s v="Volition Inc., CD Projekt Red Studio, CD Projekt, CD Projekt Localisation Centre"/>
    <s v="M"/>
  </r>
  <r>
    <s v="Enchanted Arms (JP sales)"/>
    <x v="5"/>
    <n v="2007"/>
    <x v="6842"/>
    <x v="24"/>
    <s v="Jul"/>
    <x v="3"/>
    <x v="5"/>
    <x v="180"/>
    <x v="125"/>
    <x v="57"/>
    <x v="106"/>
    <x v="625"/>
    <m/>
    <m/>
    <m/>
    <m/>
    <m/>
    <m/>
  </r>
  <r>
    <s v="Trine 2"/>
    <x v="14"/>
    <n v="2011"/>
    <x v="6879"/>
    <x v="23"/>
    <s v="May"/>
    <x v="1"/>
    <x v="82"/>
    <x v="180"/>
    <x v="298"/>
    <x v="58"/>
    <x v="145"/>
    <x v="625"/>
    <n v="84"/>
    <n v="55"/>
    <n v="8.4"/>
    <n v="667"/>
    <s v="Frozenbyte, Inc."/>
    <s v="E10+"/>
  </r>
  <r>
    <s v="Monster Force"/>
    <x v="8"/>
    <n v="2002"/>
    <x v="2199"/>
    <x v="20"/>
    <s v="May"/>
    <x v="6"/>
    <x v="20"/>
    <x v="396"/>
    <x v="45"/>
    <x v="58"/>
    <x v="106"/>
    <x v="625"/>
    <n v="65"/>
    <n v="9"/>
    <s v="tbd"/>
    <m/>
    <s v="Digital Eclipse"/>
    <s v="E"/>
  </r>
  <r>
    <s v="Onsei Kanjou Sokuteiki: Kokoro Scan"/>
    <x v="3"/>
    <n v="2007"/>
    <x v="7724"/>
    <x v="5"/>
    <s v="Aug"/>
    <x v="5"/>
    <x v="8"/>
    <x v="180"/>
    <x v="125"/>
    <x v="57"/>
    <x v="106"/>
    <x v="625"/>
    <m/>
    <m/>
    <m/>
    <m/>
    <m/>
    <m/>
  </r>
  <r>
    <s v="Sid Meier's Railroads!"/>
    <x v="14"/>
    <n v="2006"/>
    <x v="7073"/>
    <x v="17"/>
    <s v="May"/>
    <x v="7"/>
    <x v="2"/>
    <x v="365"/>
    <x v="298"/>
    <x v="58"/>
    <x v="106"/>
    <x v="625"/>
    <m/>
    <m/>
    <m/>
    <m/>
    <m/>
    <m/>
  </r>
  <r>
    <s v="Clock Zero: Shuuen no Ichibyou Portable"/>
    <x v="16"/>
    <n v="2011"/>
    <x v="8480"/>
    <x v="20"/>
    <s v="Dec"/>
    <x v="10"/>
    <x v="323"/>
    <x v="180"/>
    <x v="125"/>
    <x v="57"/>
    <x v="106"/>
    <x v="625"/>
    <m/>
    <m/>
    <m/>
    <m/>
    <m/>
    <m/>
  </r>
  <r>
    <s v="Trick x Logic: Season 2"/>
    <x v="16"/>
    <n v="2010"/>
    <x v="755"/>
    <x v="1"/>
    <s v="Mar"/>
    <x v="10"/>
    <x v="3"/>
    <x v="180"/>
    <x v="125"/>
    <x v="57"/>
    <x v="106"/>
    <x v="625"/>
    <m/>
    <m/>
    <m/>
    <m/>
    <m/>
    <m/>
  </r>
  <r>
    <s v="San Goku Shi DS 3"/>
    <x v="3"/>
    <n v="2010"/>
    <x v="8481"/>
    <x v="8"/>
    <s v="Jul"/>
    <x v="11"/>
    <x v="48"/>
    <x v="180"/>
    <x v="125"/>
    <x v="57"/>
    <x v="106"/>
    <x v="625"/>
    <m/>
    <m/>
    <m/>
    <m/>
    <m/>
    <m/>
  </r>
  <r>
    <s v="Hakuouki: Zuisouroku"/>
    <x v="6"/>
    <n v="2009"/>
    <x v="7736"/>
    <x v="15"/>
    <s v="Jul"/>
    <x v="10"/>
    <x v="323"/>
    <x v="180"/>
    <x v="125"/>
    <x v="57"/>
    <x v="106"/>
    <x v="625"/>
    <m/>
    <m/>
    <m/>
    <m/>
    <m/>
    <m/>
  </r>
  <r>
    <s v="World Championship Pool 2004"/>
    <x v="13"/>
    <n v="2003"/>
    <x v="8482"/>
    <x v="6"/>
    <s v="Jun"/>
    <x v="0"/>
    <x v="163"/>
    <x v="396"/>
    <x v="45"/>
    <x v="58"/>
    <x v="106"/>
    <x v="625"/>
    <n v="67"/>
    <n v="11"/>
    <s v="tbd"/>
    <m/>
    <s v="Blade Interactive"/>
    <s v="E"/>
  </r>
  <r>
    <s v="Derby Tsuku 5: Derby Uma o Tsukurou!"/>
    <x v="6"/>
    <n v="2006"/>
    <x v="8483"/>
    <x v="34"/>
    <s v="May"/>
    <x v="0"/>
    <x v="8"/>
    <x v="180"/>
    <x v="125"/>
    <x v="57"/>
    <x v="106"/>
    <x v="625"/>
    <m/>
    <m/>
    <m/>
    <m/>
    <m/>
    <m/>
  </r>
  <r>
    <s v="Jikkyou Powerful Major League 2009"/>
    <x v="0"/>
    <n v="2009"/>
    <x v="4124"/>
    <x v="14"/>
    <s v="Aug"/>
    <x v="0"/>
    <x v="14"/>
    <x v="180"/>
    <x v="125"/>
    <x v="57"/>
    <x v="106"/>
    <x v="625"/>
    <m/>
    <m/>
    <m/>
    <m/>
    <m/>
    <m/>
  </r>
  <r>
    <s v="Teenage Zombies: Invasion of the Alien Brain Thingys"/>
    <x v="3"/>
    <n v="2008"/>
    <x v="8484"/>
    <x v="14"/>
    <s v="Oct"/>
    <x v="10"/>
    <x v="153"/>
    <x v="396"/>
    <x v="125"/>
    <x v="58"/>
    <x v="106"/>
    <x v="625"/>
    <n v="67"/>
    <n v="30"/>
    <n v="8.1999999999999993"/>
    <n v="29"/>
    <s v="InLight Entertainment"/>
    <s v="E10+"/>
  </r>
  <r>
    <s v="SD Gundam Force: Showdown!"/>
    <x v="6"/>
    <n v="2004"/>
    <x v="8485"/>
    <x v="4"/>
    <s v="Jan"/>
    <x v="6"/>
    <x v="25"/>
    <x v="324"/>
    <x v="45"/>
    <x v="58"/>
    <x v="106"/>
    <x v="625"/>
    <m/>
    <m/>
    <m/>
    <m/>
    <m/>
    <m/>
  </r>
  <r>
    <s v="The Treasures of Montezuma"/>
    <x v="3"/>
    <n v="2010"/>
    <x v="2211"/>
    <x v="20"/>
    <s v="Jul"/>
    <x v="4"/>
    <x v="276"/>
    <x v="324"/>
    <x v="45"/>
    <x v="58"/>
    <x v="106"/>
    <x v="625"/>
    <m/>
    <m/>
    <s v="tbd"/>
    <m/>
    <s v="Foreign Media"/>
    <s v="E"/>
  </r>
  <r>
    <s v="Negima!? 3-Jikanme ~Koi to Mahou to Sekaiju Densetsu~"/>
    <x v="6"/>
    <n v="2006"/>
    <x v="5036"/>
    <x v="4"/>
    <s v="May"/>
    <x v="10"/>
    <x v="14"/>
    <x v="180"/>
    <x v="125"/>
    <x v="57"/>
    <x v="106"/>
    <x v="625"/>
    <m/>
    <m/>
    <m/>
    <m/>
    <m/>
    <m/>
  </r>
  <r>
    <s v="Flow: Urban Dance Uprising"/>
    <x v="6"/>
    <n v="2005"/>
    <x v="3065"/>
    <x v="0"/>
    <s v="Sep"/>
    <x v="5"/>
    <x v="5"/>
    <x v="324"/>
    <x v="45"/>
    <x v="58"/>
    <x v="106"/>
    <x v="625"/>
    <n v="65"/>
    <n v="10"/>
    <s v="tbd"/>
    <m/>
    <s v="Artificial Mind and Movement"/>
    <s v="T"/>
  </r>
  <r>
    <s v="Ailu de Puzzle"/>
    <x v="16"/>
    <n v="2012"/>
    <x v="2796"/>
    <x v="29"/>
    <s v="Oct"/>
    <x v="8"/>
    <x v="12"/>
    <x v="180"/>
    <x v="125"/>
    <x v="57"/>
    <x v="106"/>
    <x v="625"/>
    <m/>
    <m/>
    <m/>
    <m/>
    <m/>
    <m/>
  </r>
  <r>
    <s v="Real Soccer 2008"/>
    <x v="3"/>
    <n v="2007"/>
    <x v="5099"/>
    <x v="17"/>
    <s v="Mar"/>
    <x v="0"/>
    <x v="5"/>
    <x v="396"/>
    <x v="125"/>
    <x v="58"/>
    <x v="106"/>
    <x v="625"/>
    <m/>
    <m/>
    <s v="tbd"/>
    <m/>
    <s v="Gameloft"/>
    <s v="E"/>
  </r>
  <r>
    <s v="Transport Fever"/>
    <x v="14"/>
    <n v="2016"/>
    <x v="2863"/>
    <x v="19"/>
    <s v="Jul"/>
    <x v="7"/>
    <x v="279"/>
    <x v="180"/>
    <x v="298"/>
    <x v="58"/>
    <x v="106"/>
    <x v="625"/>
    <n v="70"/>
    <n v="11"/>
    <n v="7"/>
    <n v="28"/>
    <s v="Urban Games"/>
    <m/>
  </r>
  <r>
    <s v="True Pinball"/>
    <x v="12"/>
    <n v="1996"/>
    <x v="168"/>
    <x v="15"/>
    <s v="Mar"/>
    <x v="5"/>
    <x v="83"/>
    <x v="324"/>
    <x v="45"/>
    <x v="58"/>
    <x v="106"/>
    <x v="625"/>
    <m/>
    <m/>
    <m/>
    <m/>
    <m/>
    <m/>
  </r>
  <r>
    <s v="Homefront: The Revolution"/>
    <x v="14"/>
    <n v="2016"/>
    <x v="4955"/>
    <x v="9"/>
    <s v="Nov"/>
    <x v="6"/>
    <x v="41"/>
    <x v="365"/>
    <x v="287"/>
    <x v="58"/>
    <x v="106"/>
    <x v="625"/>
    <n v="54"/>
    <n v="48"/>
    <n v="3.5"/>
    <n v="284"/>
    <s v="Deep Silver Dambuster Studios"/>
    <s v="M"/>
  </r>
  <r>
    <s v="Stadium Games"/>
    <x v="8"/>
    <n v="2003"/>
    <x v="8486"/>
    <x v="23"/>
    <s v="May"/>
    <x v="0"/>
    <x v="153"/>
    <x v="396"/>
    <x v="45"/>
    <x v="58"/>
    <x v="106"/>
    <x v="625"/>
    <m/>
    <m/>
    <m/>
    <m/>
    <m/>
    <m/>
  </r>
  <r>
    <s v="RLH: Run Like Hell"/>
    <x v="13"/>
    <n v="2003"/>
    <x v="2370"/>
    <x v="21"/>
    <s v="Dec"/>
    <x v="6"/>
    <x v="291"/>
    <x v="396"/>
    <x v="45"/>
    <x v="58"/>
    <x v="106"/>
    <x v="625"/>
    <n v="55"/>
    <n v="22"/>
    <n v="8"/>
    <n v="5"/>
    <s v="Digital Mayhem"/>
    <s v="M"/>
  </r>
  <r>
    <s v="Power Play Pool"/>
    <x v="3"/>
    <n v="2006"/>
    <x v="8487"/>
    <x v="25"/>
    <s v="Oct"/>
    <x v="0"/>
    <x v="158"/>
    <x v="396"/>
    <x v="125"/>
    <x v="58"/>
    <x v="106"/>
    <x v="625"/>
    <m/>
    <m/>
    <s v="tbd"/>
    <m/>
    <s v="System 3"/>
    <s v="E"/>
  </r>
  <r>
    <s v="Phantasy Star Online 2 Episode 4: Deluxe Package"/>
    <x v="9"/>
    <n v="2017"/>
    <x v="8488"/>
    <x v="33"/>
    <s v="Dec"/>
    <x v="3"/>
    <x v="8"/>
    <x v="180"/>
    <x v="125"/>
    <x v="57"/>
    <x v="106"/>
    <x v="625"/>
    <m/>
    <m/>
    <m/>
    <m/>
    <m/>
    <m/>
  </r>
  <r>
    <s v="J-League Pro Striker 2"/>
    <x v="20"/>
    <n v="1994"/>
    <x v="8489"/>
    <x v="24"/>
    <s v="Sep"/>
    <x v="0"/>
    <x v="8"/>
    <x v="180"/>
    <x v="125"/>
    <x v="57"/>
    <x v="106"/>
    <x v="625"/>
    <m/>
    <m/>
    <m/>
    <m/>
    <m/>
    <m/>
  </r>
  <r>
    <s v="Obscure"/>
    <x v="13"/>
    <n v="2004"/>
    <x v="8490"/>
    <x v="13"/>
    <s v="Sep"/>
    <x v="10"/>
    <x v="473"/>
    <x v="396"/>
    <x v="45"/>
    <x v="58"/>
    <x v="106"/>
    <x v="625"/>
    <n v="66"/>
    <n v="29"/>
    <n v="8.4"/>
    <n v="9"/>
    <s v="Hydravision"/>
    <s v="M"/>
  </r>
  <r>
    <s v="Mahjong Taikai"/>
    <x v="3"/>
    <n v="2004"/>
    <x v="8375"/>
    <x v="19"/>
    <s v="Apr"/>
    <x v="5"/>
    <x v="48"/>
    <x v="180"/>
    <x v="125"/>
    <x v="57"/>
    <x v="106"/>
    <x v="625"/>
    <m/>
    <m/>
    <m/>
    <m/>
    <m/>
    <m/>
  </r>
  <r>
    <s v="Super Robot Taisen: Scramble Commander the 2nd"/>
    <x v="6"/>
    <n v="2007"/>
    <x v="6481"/>
    <x v="17"/>
    <s v="Jan"/>
    <x v="11"/>
    <x v="56"/>
    <x v="180"/>
    <x v="125"/>
    <x v="57"/>
    <x v="106"/>
    <x v="625"/>
    <m/>
    <m/>
    <m/>
    <m/>
    <m/>
    <m/>
  </r>
  <r>
    <s v="Just Dance 2017"/>
    <x v="17"/>
    <n v="2016"/>
    <x v="8491"/>
    <x v="25"/>
    <s v="May"/>
    <x v="5"/>
    <x v="5"/>
    <x v="396"/>
    <x v="125"/>
    <x v="58"/>
    <x v="106"/>
    <x v="625"/>
    <n v="75"/>
    <n v="5"/>
    <n v="8"/>
    <n v="6"/>
    <s v="Ubisoft Paris"/>
    <s v="E10+"/>
  </r>
  <r>
    <s v="Just Dance 2017"/>
    <x v="4"/>
    <n v="2016"/>
    <x v="5735"/>
    <x v="14"/>
    <s v="May"/>
    <x v="5"/>
    <x v="5"/>
    <x v="324"/>
    <x v="287"/>
    <x v="58"/>
    <x v="106"/>
    <x v="625"/>
    <m/>
    <m/>
    <s v="tbd"/>
    <m/>
    <s v="Ubisoft Paris"/>
    <s v="E10+"/>
  </r>
  <r>
    <s v="Stranger of Sword City"/>
    <x v="22"/>
    <n v="2015"/>
    <x v="3444"/>
    <x v="25"/>
    <s v="Sep"/>
    <x v="3"/>
    <x v="131"/>
    <x v="324"/>
    <x v="125"/>
    <x v="58"/>
    <x v="145"/>
    <x v="625"/>
    <n v="71"/>
    <n v="24"/>
    <n v="8"/>
    <n v="30"/>
    <s v="Experience Inc."/>
    <s v="T"/>
  </r>
  <r>
    <s v="Jane's Hotel"/>
    <x v="3"/>
    <n v="2010"/>
    <x v="4990"/>
    <x v="15"/>
    <s v="Sep"/>
    <x v="7"/>
    <x v="53"/>
    <x v="396"/>
    <x v="125"/>
    <x v="58"/>
    <x v="106"/>
    <x v="625"/>
    <m/>
    <m/>
    <s v="tbd"/>
    <m/>
    <s v="Zoo Games"/>
    <s v="E"/>
  </r>
  <r>
    <s v="Espgaluda II Black Label"/>
    <x v="4"/>
    <n v="2010"/>
    <x v="8492"/>
    <x v="28"/>
    <s v="Feb"/>
    <x v="6"/>
    <x v="360"/>
    <x v="180"/>
    <x v="125"/>
    <x v="57"/>
    <x v="106"/>
    <x v="625"/>
    <m/>
    <m/>
    <m/>
    <m/>
    <m/>
    <m/>
  </r>
  <r>
    <s v="Hot Potato!"/>
    <x v="8"/>
    <n v="2001"/>
    <x v="8228"/>
    <x v="2"/>
    <s v="Feb"/>
    <x v="8"/>
    <x v="176"/>
    <x v="396"/>
    <x v="45"/>
    <x v="58"/>
    <x v="106"/>
    <x v="625"/>
    <m/>
    <m/>
    <m/>
    <m/>
    <m/>
    <m/>
  </r>
  <r>
    <s v="The Croods: Prehistoric Party!"/>
    <x v="10"/>
    <n v="2013"/>
    <x v="8192"/>
    <x v="20"/>
    <s v="Mar"/>
    <x v="5"/>
    <x v="58"/>
    <x v="365"/>
    <x v="287"/>
    <x v="58"/>
    <x v="106"/>
    <x v="625"/>
    <m/>
    <m/>
    <m/>
    <m/>
    <m/>
    <m/>
  </r>
  <r>
    <s v="World of Goo"/>
    <x v="14"/>
    <n v="2008"/>
    <x v="4168"/>
    <x v="27"/>
    <s v="Dec"/>
    <x v="4"/>
    <x v="474"/>
    <x v="180"/>
    <x v="298"/>
    <x v="58"/>
    <x v="145"/>
    <x v="625"/>
    <n v="90"/>
    <n v="26"/>
    <n v="8.5"/>
    <n v="607"/>
    <s v="2D Boy"/>
    <s v="E"/>
  </r>
  <r>
    <s v="Kiniro no Corda 2 f"/>
    <x v="16"/>
    <n v="2009"/>
    <x v="8493"/>
    <x v="21"/>
    <s v="Feb"/>
    <x v="3"/>
    <x v="48"/>
    <x v="180"/>
    <x v="125"/>
    <x v="57"/>
    <x v="106"/>
    <x v="625"/>
    <m/>
    <m/>
    <m/>
    <m/>
    <m/>
    <m/>
  </r>
  <r>
    <s v="Pro Evolution Soccer 2017"/>
    <x v="4"/>
    <n v="2016"/>
    <x v="7198"/>
    <x v="29"/>
    <s v="Dec"/>
    <x v="0"/>
    <x v="14"/>
    <x v="365"/>
    <x v="287"/>
    <x v="58"/>
    <x v="106"/>
    <x v="625"/>
    <m/>
    <m/>
    <n v="6.5"/>
    <n v="17"/>
    <s v="Konami"/>
    <s v="E"/>
  </r>
  <r>
    <s v="World in Conflict: Complete Edition"/>
    <x v="14"/>
    <n v="2009"/>
    <x v="8494"/>
    <x v="0"/>
    <s v="May"/>
    <x v="11"/>
    <x v="5"/>
    <x v="180"/>
    <x v="298"/>
    <x v="58"/>
    <x v="145"/>
    <x v="625"/>
    <m/>
    <m/>
    <s v="tbd"/>
    <m/>
    <s v="Massive Entertainment"/>
    <s v="T"/>
  </r>
  <r>
    <s v="Deception III: Dark Delusion"/>
    <x v="12"/>
    <n v="1999"/>
    <x v="4718"/>
    <x v="22"/>
    <s v="Sep"/>
    <x v="3"/>
    <x v="48"/>
    <x v="324"/>
    <x v="45"/>
    <x v="58"/>
    <x v="106"/>
    <x v="625"/>
    <m/>
    <m/>
    <m/>
    <m/>
    <m/>
    <m/>
  </r>
  <r>
    <s v="Ultimate Game Room"/>
    <x v="3"/>
    <n v="2009"/>
    <x v="7663"/>
    <x v="30"/>
    <s v="Jul"/>
    <x v="5"/>
    <x v="35"/>
    <x v="396"/>
    <x v="125"/>
    <x v="58"/>
    <x v="106"/>
    <x v="625"/>
    <m/>
    <m/>
    <s v="tbd"/>
    <m/>
    <s v="FrontLine Studios"/>
    <s v="E"/>
  </r>
  <r>
    <s v="Warhammer: The End Times - Vermintide"/>
    <x v="9"/>
    <n v="2016"/>
    <x v="8495"/>
    <x v="14"/>
    <s v="Jul"/>
    <x v="8"/>
    <x v="475"/>
    <x v="365"/>
    <x v="287"/>
    <x v="58"/>
    <x v="145"/>
    <x v="625"/>
    <m/>
    <m/>
    <m/>
    <m/>
    <m/>
    <m/>
  </r>
  <r>
    <s v="DoraMoji: Nobita no Kanji Daisakusen"/>
    <x v="10"/>
    <n v="2015"/>
    <x v="8387"/>
    <x v="10"/>
    <s v="Oct"/>
    <x v="5"/>
    <x v="269"/>
    <x v="180"/>
    <x v="125"/>
    <x v="57"/>
    <x v="106"/>
    <x v="625"/>
    <m/>
    <m/>
    <m/>
    <m/>
    <m/>
    <m/>
  </r>
  <r>
    <s v="Secret Files 2: Puritas Cordis"/>
    <x v="14"/>
    <n v="2009"/>
    <x v="8496"/>
    <x v="8"/>
    <s v="Sep"/>
    <x v="10"/>
    <x v="41"/>
    <x v="180"/>
    <x v="298"/>
    <x v="58"/>
    <x v="106"/>
    <x v="625"/>
    <n v="64"/>
    <n v="14"/>
    <n v="7.1"/>
    <n v="17"/>
    <s v="Fusionsphere Systems, Animation Arts"/>
    <s v="T"/>
  </r>
  <r>
    <s v="Half-Minute Hero 2"/>
    <x v="16"/>
    <s v="N/A"/>
    <x v="7295"/>
    <x v="17"/>
    <s v="Sep"/>
    <x v="3"/>
    <x v="70"/>
    <x v="180"/>
    <x v="125"/>
    <x v="57"/>
    <x v="106"/>
    <x v="625"/>
    <m/>
    <m/>
    <m/>
    <m/>
    <m/>
    <m/>
  </r>
  <r>
    <s v="Cook Wars"/>
    <x v="0"/>
    <n v="2009"/>
    <x v="8497"/>
    <x v="8"/>
    <s v="Nov"/>
    <x v="5"/>
    <x v="5"/>
    <x v="396"/>
    <x v="125"/>
    <x v="58"/>
    <x v="106"/>
    <x v="625"/>
    <m/>
    <m/>
    <s v="tbd"/>
    <m/>
    <s v="Virtual Toys"/>
    <s v="E"/>
  </r>
  <r>
    <s v="Monster Kingdom: Jewel Summoner"/>
    <x v="16"/>
    <n v="2006"/>
    <x v="7478"/>
    <x v="7"/>
    <s v="Jan"/>
    <x v="3"/>
    <x v="3"/>
    <x v="180"/>
    <x v="125"/>
    <x v="57"/>
    <x v="106"/>
    <x v="625"/>
    <n v="66"/>
    <n v="25"/>
    <n v="6.8"/>
    <n v="6"/>
    <s v="Gaia (Sony)"/>
    <s v="T"/>
  </r>
  <r>
    <s v="Railroad Tycoon 3"/>
    <x v="14"/>
    <n v="2003"/>
    <x v="8498"/>
    <x v="20"/>
    <s v="Dec"/>
    <x v="11"/>
    <x v="212"/>
    <x v="180"/>
    <x v="298"/>
    <x v="58"/>
    <x v="106"/>
    <x v="625"/>
    <n v="80"/>
    <n v="19"/>
    <n v="7.7"/>
    <n v="57"/>
    <s v="PopTop Software"/>
    <s v="E"/>
  </r>
  <r>
    <s v="Kuroshitsuji: Phantom &amp; Ghost"/>
    <x v="3"/>
    <n v="2009"/>
    <x v="2018"/>
    <x v="12"/>
    <s v="Feb"/>
    <x v="8"/>
    <x v="15"/>
    <x v="180"/>
    <x v="125"/>
    <x v="57"/>
    <x v="106"/>
    <x v="625"/>
    <m/>
    <m/>
    <m/>
    <m/>
    <m/>
    <m/>
  </r>
  <r>
    <s v="Zoo Hospital"/>
    <x v="3"/>
    <n v="2007"/>
    <x v="8499"/>
    <x v="9"/>
    <s v="Jan"/>
    <x v="7"/>
    <x v="21"/>
    <x v="396"/>
    <x v="125"/>
    <x v="58"/>
    <x v="106"/>
    <x v="625"/>
    <n v="53"/>
    <n v="6"/>
    <s v="tbd"/>
    <m/>
    <s v="Torus Games"/>
    <s v="E"/>
  </r>
  <r>
    <s v="Fushigi no Dungeon: Fuurai no Shiren 5 - Fortune Tower to Unmei no Dice"/>
    <x v="3"/>
    <n v="2010"/>
    <x v="7083"/>
    <x v="26"/>
    <s v="Aug"/>
    <x v="3"/>
    <x v="120"/>
    <x v="180"/>
    <x v="125"/>
    <x v="57"/>
    <x v="106"/>
    <x v="625"/>
    <m/>
    <m/>
    <m/>
    <m/>
    <m/>
    <m/>
  </r>
  <r>
    <s v="Macross ? Scramble"/>
    <x v="22"/>
    <n v="2016"/>
    <x v="5956"/>
    <x v="7"/>
    <s v="Mar"/>
    <x v="8"/>
    <x v="25"/>
    <x v="180"/>
    <x v="125"/>
    <x v="57"/>
    <x v="106"/>
    <x v="625"/>
    <m/>
    <m/>
    <m/>
    <m/>
    <m/>
    <m/>
  </r>
  <r>
    <s v="Sudoku Ball Detective"/>
    <x v="0"/>
    <n v="2009"/>
    <x v="1323"/>
    <x v="14"/>
    <s v="Jul"/>
    <x v="4"/>
    <x v="289"/>
    <x v="324"/>
    <x v="45"/>
    <x v="58"/>
    <x v="106"/>
    <x v="625"/>
    <m/>
    <m/>
    <s v="tbd"/>
    <m/>
    <s v="Whitebear"/>
    <s v="E10+"/>
  </r>
  <r>
    <s v="The Ant Bully"/>
    <x v="8"/>
    <n v="2006"/>
    <x v="5179"/>
    <x v="29"/>
    <s v="Jan"/>
    <x v="1"/>
    <x v="39"/>
    <x v="396"/>
    <x v="45"/>
    <x v="58"/>
    <x v="106"/>
    <x v="625"/>
    <m/>
    <m/>
    <s v="tbd"/>
    <m/>
    <s v="Artificial Mind and Movement"/>
    <s v="E"/>
  </r>
  <r>
    <s v="Shin Koihime Musou: Otome Ryouran * Sangokushi Engi - Shu-Hen"/>
    <x v="16"/>
    <n v="2010"/>
    <x v="8500"/>
    <x v="28"/>
    <s v="Nov"/>
    <x v="10"/>
    <x v="443"/>
    <x v="180"/>
    <x v="125"/>
    <x v="57"/>
    <x v="106"/>
    <x v="625"/>
    <m/>
    <m/>
    <m/>
    <m/>
    <m/>
    <m/>
  </r>
  <r>
    <s v="Sega Arcade Gallery"/>
    <x v="8"/>
    <n v="2003"/>
    <x v="7366"/>
    <x v="0"/>
    <s v="Jul"/>
    <x v="5"/>
    <x v="28"/>
    <x v="396"/>
    <x v="45"/>
    <x v="58"/>
    <x v="106"/>
    <x v="625"/>
    <n v="70"/>
    <n v="12"/>
    <s v="tbd"/>
    <m/>
    <s v="Bits Studios"/>
    <s v="E"/>
  </r>
  <r>
    <s v="Tao Adventure: Curse Demon"/>
    <x v="3"/>
    <n v="2005"/>
    <x v="3722"/>
    <x v="7"/>
    <s v="Sep"/>
    <x v="3"/>
    <x v="14"/>
    <x v="396"/>
    <x v="125"/>
    <x v="58"/>
    <x v="106"/>
    <x v="625"/>
    <m/>
    <m/>
    <m/>
    <m/>
    <m/>
    <m/>
  </r>
  <r>
    <s v="My World, My Way (US sales)"/>
    <x v="3"/>
    <n v="2008"/>
    <x v="8501"/>
    <x v="17"/>
    <s v="Sep"/>
    <x v="3"/>
    <x v="394"/>
    <x v="393"/>
    <x v="125"/>
    <x v="58"/>
    <x v="106"/>
    <x v="625"/>
    <m/>
    <m/>
    <m/>
    <m/>
    <m/>
    <m/>
  </r>
  <r>
    <s v="S.T.A.L.K.E.R.: Clear Sky"/>
    <x v="14"/>
    <n v="2008"/>
    <x v="8502"/>
    <x v="11"/>
    <s v="Feb"/>
    <x v="6"/>
    <x v="41"/>
    <x v="180"/>
    <x v="298"/>
    <x v="58"/>
    <x v="145"/>
    <x v="625"/>
    <n v="75"/>
    <n v="47"/>
    <n v="7.7"/>
    <n v="478"/>
    <s v="GSC Game World"/>
    <s v="M"/>
  </r>
  <r>
    <s v="Black Stone: Magic &amp; Steel"/>
    <x v="13"/>
    <n v="2003"/>
    <x v="2017"/>
    <x v="25"/>
    <s v="Apr"/>
    <x v="3"/>
    <x v="28"/>
    <x v="396"/>
    <x v="45"/>
    <x v="58"/>
    <x v="106"/>
    <x v="625"/>
    <m/>
    <m/>
    <m/>
    <m/>
    <m/>
    <m/>
  </r>
  <r>
    <s v="NHRA Drag Racing: Countdown to the Championship"/>
    <x v="6"/>
    <n v="2007"/>
    <x v="5171"/>
    <x v="5"/>
    <s v="Jun"/>
    <x v="2"/>
    <x v="28"/>
    <x v="324"/>
    <x v="45"/>
    <x v="58"/>
    <x v="106"/>
    <x v="625"/>
    <m/>
    <m/>
    <m/>
    <m/>
    <m/>
    <m/>
  </r>
  <r>
    <s v="Sins of a Solar Empire: Trinity"/>
    <x v="14"/>
    <n v="2010"/>
    <x v="6944"/>
    <x v="11"/>
    <s v="Jul"/>
    <x v="11"/>
    <x v="206"/>
    <x v="180"/>
    <x v="298"/>
    <x v="58"/>
    <x v="145"/>
    <x v="625"/>
    <m/>
    <m/>
    <n v="7.9"/>
    <n v="19"/>
    <s v="Ironclad Games"/>
    <s v="T"/>
  </r>
  <r>
    <s v="Bratz Kidz"/>
    <x v="3"/>
    <n v="2008"/>
    <x v="3580"/>
    <x v="23"/>
    <s v="Apr"/>
    <x v="5"/>
    <x v="102"/>
    <x v="396"/>
    <x v="125"/>
    <x v="58"/>
    <x v="106"/>
    <x v="625"/>
    <m/>
    <m/>
    <s v="tbd"/>
    <m/>
    <s v="Neko Entertainment"/>
    <s v="E"/>
  </r>
  <r>
    <s v="Harukanaru Toki no Naka de: Maihitoyo"/>
    <x v="6"/>
    <n v="2006"/>
    <x v="6590"/>
    <x v="28"/>
    <s v="Oct"/>
    <x v="10"/>
    <x v="48"/>
    <x v="180"/>
    <x v="125"/>
    <x v="57"/>
    <x v="106"/>
    <x v="625"/>
    <m/>
    <m/>
    <m/>
    <m/>
    <m/>
    <m/>
  </r>
  <r>
    <s v="Painkiller: Hell Wars"/>
    <x v="13"/>
    <n v="2006"/>
    <x v="7268"/>
    <x v="18"/>
    <s v="Jun"/>
    <x v="6"/>
    <x v="319"/>
    <x v="396"/>
    <x v="45"/>
    <x v="58"/>
    <x v="106"/>
    <x v="625"/>
    <n v="68"/>
    <n v="33"/>
    <n v="7.4"/>
    <n v="16"/>
    <s v="People Can Fly"/>
    <s v="M"/>
  </r>
  <r>
    <s v="Housekeeping"/>
    <x v="3"/>
    <s v="N/A"/>
    <x v="8503"/>
    <x v="21"/>
    <s v="Aug"/>
    <x v="8"/>
    <x v="33"/>
    <x v="180"/>
    <x v="125"/>
    <x v="57"/>
    <x v="106"/>
    <x v="625"/>
    <m/>
    <m/>
    <m/>
    <m/>
    <m/>
    <m/>
  </r>
  <r>
    <s v="My Hero Academia: Battle for All"/>
    <x v="10"/>
    <n v="2016"/>
    <x v="8504"/>
    <x v="29"/>
    <s v="Apr"/>
    <x v="8"/>
    <x v="25"/>
    <x v="180"/>
    <x v="125"/>
    <x v="57"/>
    <x v="106"/>
    <x v="625"/>
    <m/>
    <m/>
    <m/>
    <m/>
    <m/>
    <m/>
  </r>
  <r>
    <s v="FunkMaster Flex's Digital Hitz Factory"/>
    <x v="6"/>
    <n v="2003"/>
    <x v="8505"/>
    <x v="3"/>
    <s v="Sep"/>
    <x v="5"/>
    <x v="133"/>
    <x v="324"/>
    <x v="45"/>
    <x v="58"/>
    <x v="106"/>
    <x v="625"/>
    <n v="71"/>
    <n v="6"/>
    <n v="8.9"/>
    <n v="10"/>
    <s v="Jester Interactive"/>
    <s v="E"/>
  </r>
  <r>
    <s v="Double Value!: ATV Thunder Ridge Riders / Monster Trucks Mayhem"/>
    <x v="3"/>
    <n v="2007"/>
    <x v="8506"/>
    <x v="23"/>
    <s v="Dec"/>
    <x v="2"/>
    <x v="84"/>
    <x v="396"/>
    <x v="125"/>
    <x v="58"/>
    <x v="106"/>
    <x v="625"/>
    <m/>
    <m/>
    <m/>
    <m/>
    <m/>
    <m/>
  </r>
  <r>
    <s v="Greg Hastings Paintball 2"/>
    <x v="5"/>
    <n v="2010"/>
    <x v="2342"/>
    <x v="8"/>
    <s v="Oct"/>
    <x v="6"/>
    <x v="35"/>
    <x v="396"/>
    <x v="125"/>
    <x v="58"/>
    <x v="106"/>
    <x v="625"/>
    <n v="46"/>
    <n v="5"/>
    <s v="tbd"/>
    <m/>
    <s v="Super X Studios"/>
    <s v="E10+"/>
  </r>
  <r>
    <s v="Sangoku Koi Senki: Otome no Heihou!"/>
    <x v="16"/>
    <n v="2012"/>
    <x v="8507"/>
    <x v="6"/>
    <s v="Jan"/>
    <x v="10"/>
    <x v="436"/>
    <x v="180"/>
    <x v="125"/>
    <x v="57"/>
    <x v="106"/>
    <x v="625"/>
    <m/>
    <m/>
    <m/>
    <m/>
    <m/>
    <m/>
  </r>
  <r>
    <s v="Castlevania Bloodlines"/>
    <x v="20"/>
    <n v="1994"/>
    <x v="2469"/>
    <x v="2"/>
    <s v="Apr"/>
    <x v="1"/>
    <x v="14"/>
    <x v="180"/>
    <x v="125"/>
    <x v="57"/>
    <x v="106"/>
    <x v="625"/>
    <m/>
    <m/>
    <m/>
    <m/>
    <m/>
    <m/>
  </r>
  <r>
    <s v="Hakuouki: Zuisouroku DS"/>
    <x v="3"/>
    <n v="2011"/>
    <x v="6220"/>
    <x v="34"/>
    <s v="May"/>
    <x v="10"/>
    <x v="323"/>
    <x v="180"/>
    <x v="125"/>
    <x v="57"/>
    <x v="106"/>
    <x v="625"/>
    <m/>
    <m/>
    <m/>
    <m/>
    <m/>
    <m/>
  </r>
  <r>
    <s v="Detective Conan: Prelude from the Past"/>
    <x v="16"/>
    <n v="2012"/>
    <x v="6249"/>
    <x v="12"/>
    <s v="Apr"/>
    <x v="8"/>
    <x v="25"/>
    <x v="180"/>
    <x v="125"/>
    <x v="57"/>
    <x v="106"/>
    <x v="625"/>
    <m/>
    <m/>
    <m/>
    <m/>
    <m/>
    <m/>
  </r>
  <r>
    <s v="100 Classic Games"/>
    <x v="3"/>
    <n v="2011"/>
    <x v="8508"/>
    <x v="12"/>
    <s v="Feb"/>
    <x v="5"/>
    <x v="143"/>
    <x v="180"/>
    <x v="298"/>
    <x v="58"/>
    <x v="106"/>
    <x v="625"/>
    <m/>
    <m/>
    <m/>
    <m/>
    <s v="Easy Interactive"/>
    <m/>
  </r>
  <r>
    <s v="Luminous Arc 3"/>
    <x v="3"/>
    <n v="2009"/>
    <x v="8509"/>
    <x v="12"/>
    <s v="Feb"/>
    <x v="3"/>
    <x v="214"/>
    <x v="180"/>
    <x v="125"/>
    <x v="57"/>
    <x v="106"/>
    <x v="625"/>
    <m/>
    <m/>
    <m/>
    <m/>
    <m/>
    <m/>
  </r>
  <r>
    <s v="Adventure Time: Explore the Dungeon Because I Don't Know!"/>
    <x v="18"/>
    <n v="2013"/>
    <x v="8510"/>
    <x v="29"/>
    <s v="Jun"/>
    <x v="8"/>
    <x v="58"/>
    <x v="324"/>
    <x v="45"/>
    <x v="58"/>
    <x v="106"/>
    <x v="625"/>
    <m/>
    <m/>
    <m/>
    <m/>
    <m/>
    <m/>
  </r>
  <r>
    <s v="World in Conflict"/>
    <x v="14"/>
    <n v="2007"/>
    <x v="8131"/>
    <x v="22"/>
    <s v="Dec"/>
    <x v="11"/>
    <x v="23"/>
    <x v="180"/>
    <x v="298"/>
    <x v="58"/>
    <x v="145"/>
    <x v="625"/>
    <n v="89"/>
    <n v="44"/>
    <n v="8.1"/>
    <n v="301"/>
    <s v="Massive Entertainment"/>
    <s v="T"/>
  </r>
  <r>
    <s v="XBLAZE Code: Embryo"/>
    <x v="5"/>
    <n v="2013"/>
    <x v="2254"/>
    <x v="16"/>
    <s v="Dec"/>
    <x v="10"/>
    <x v="221"/>
    <x v="324"/>
    <x v="125"/>
    <x v="62"/>
    <x v="145"/>
    <x v="625"/>
    <m/>
    <m/>
    <n v="7.1"/>
    <n v="14"/>
    <s v="Arc System Works"/>
    <s v="M"/>
  </r>
  <r>
    <s v="The Legend of Heroes: Trails in the Sky SC Evolution"/>
    <x v="22"/>
    <n v="2015"/>
    <x v="7202"/>
    <x v="11"/>
    <s v="Feb"/>
    <x v="3"/>
    <x v="274"/>
    <x v="180"/>
    <x v="125"/>
    <x v="102"/>
    <x v="106"/>
    <x v="626"/>
    <m/>
    <m/>
    <m/>
    <m/>
    <m/>
    <m/>
  </r>
  <r>
    <s v="Major League Baseball 2K8"/>
    <x v="16"/>
    <s v="N/A"/>
    <x v="4036"/>
    <x v="30"/>
    <s v="Oct"/>
    <x v="0"/>
    <x v="53"/>
    <x v="396"/>
    <x v="125"/>
    <x v="58"/>
    <x v="106"/>
    <x v="626"/>
    <n v="63"/>
    <n v="5"/>
    <s v="tbd"/>
    <m/>
    <s v="Kush Games"/>
    <s v="E"/>
  </r>
  <r>
    <s v="FabStyle"/>
    <x v="10"/>
    <n v="2011"/>
    <x v="5920"/>
    <x v="21"/>
    <s v="Dec"/>
    <x v="11"/>
    <x v="48"/>
    <x v="180"/>
    <x v="125"/>
    <x v="102"/>
    <x v="106"/>
    <x v="626"/>
    <m/>
    <m/>
    <m/>
    <m/>
    <m/>
    <m/>
  </r>
  <r>
    <s v="Rebel Raiders: Operation Nighthawk"/>
    <x v="6"/>
    <n v="2006"/>
    <x v="5291"/>
    <x v="15"/>
    <s v="Jul"/>
    <x v="7"/>
    <x v="476"/>
    <x v="324"/>
    <x v="45"/>
    <x v="58"/>
    <x v="106"/>
    <x v="626"/>
    <n v="53"/>
    <n v="5"/>
    <s v="tbd"/>
    <m/>
    <s v="Kando Games"/>
    <s v="E10+"/>
  </r>
  <r>
    <s v="Astrology DS"/>
    <x v="3"/>
    <n v="2009"/>
    <x v="8511"/>
    <x v="8"/>
    <s v="Oct"/>
    <x v="5"/>
    <x v="41"/>
    <x v="396"/>
    <x v="125"/>
    <x v="58"/>
    <x v="106"/>
    <x v="626"/>
    <m/>
    <m/>
    <m/>
    <m/>
    <m/>
    <m/>
  </r>
  <r>
    <s v="Zenkoku Dekotora Matsuri"/>
    <x v="0"/>
    <n v="2008"/>
    <x v="8512"/>
    <x v="29"/>
    <s v="Nov"/>
    <x v="2"/>
    <x v="163"/>
    <x v="180"/>
    <x v="125"/>
    <x v="102"/>
    <x v="106"/>
    <x v="626"/>
    <m/>
    <m/>
    <m/>
    <m/>
    <m/>
    <m/>
  </r>
  <r>
    <s v="Cooking Mama: My Sweets Shop"/>
    <x v="10"/>
    <n v="2014"/>
    <x v="8513"/>
    <x v="0"/>
    <s v="May"/>
    <x v="7"/>
    <x v="477"/>
    <x v="180"/>
    <x v="125"/>
    <x v="102"/>
    <x v="106"/>
    <x v="626"/>
    <m/>
    <m/>
    <m/>
    <m/>
    <m/>
    <m/>
  </r>
  <r>
    <s v="Super Battle For Money Sentouchuu: Kyuukyoku no Shinobu to Battle Player Choujou Kessen!"/>
    <x v="10"/>
    <n v="2016"/>
    <x v="362"/>
    <x v="12"/>
    <s v="Apr"/>
    <x v="8"/>
    <x v="25"/>
    <x v="180"/>
    <x v="125"/>
    <x v="102"/>
    <x v="106"/>
    <x v="626"/>
    <m/>
    <m/>
    <m/>
    <m/>
    <m/>
    <m/>
  </r>
  <r>
    <s v="Alienators: Evolution Continues"/>
    <x v="8"/>
    <n v="2001"/>
    <x v="7289"/>
    <x v="13"/>
    <s v="May"/>
    <x v="8"/>
    <x v="4"/>
    <x v="396"/>
    <x v="45"/>
    <x v="58"/>
    <x v="106"/>
    <x v="626"/>
    <n v="54"/>
    <n v="4"/>
    <s v="tbd"/>
    <m/>
    <s v="Digital Eclipse"/>
    <s v="E"/>
  </r>
  <r>
    <s v="Onechanbara Z Kagura"/>
    <x v="5"/>
    <n v="2013"/>
    <x v="8514"/>
    <x v="18"/>
    <s v="Mar"/>
    <x v="8"/>
    <x v="58"/>
    <x v="180"/>
    <x v="125"/>
    <x v="102"/>
    <x v="106"/>
    <x v="626"/>
    <m/>
    <m/>
    <m/>
    <m/>
    <m/>
    <m/>
  </r>
  <r>
    <s v="Dead or Alive Xtreme 3: Venus"/>
    <x v="22"/>
    <n v="2016"/>
    <x v="4742"/>
    <x v="26"/>
    <s v="Feb"/>
    <x v="0"/>
    <x v="48"/>
    <x v="180"/>
    <x v="125"/>
    <x v="102"/>
    <x v="106"/>
    <x v="626"/>
    <m/>
    <m/>
    <m/>
    <m/>
    <m/>
    <m/>
  </r>
  <r>
    <s v="Gekiatsu!! Pachi Game Tamashi: CR Evangelion - Hajimari no Fukuin"/>
    <x v="5"/>
    <n v="2010"/>
    <x v="6715"/>
    <x v="28"/>
    <s v="Mar"/>
    <x v="5"/>
    <x v="53"/>
    <x v="180"/>
    <x v="125"/>
    <x v="102"/>
    <x v="106"/>
    <x v="626"/>
    <m/>
    <m/>
    <m/>
    <m/>
    <m/>
    <m/>
  </r>
  <r>
    <s v="Pro Cycling Manager 2016"/>
    <x v="14"/>
    <n v="2016"/>
    <x v="6948"/>
    <x v="22"/>
    <s v="Oct"/>
    <x v="0"/>
    <x v="82"/>
    <x v="180"/>
    <x v="298"/>
    <x v="58"/>
    <x v="106"/>
    <x v="626"/>
    <n v="64"/>
    <n v="6"/>
    <n v="4.8"/>
    <n v="5"/>
    <s v="Cyanide"/>
    <m/>
  </r>
  <r>
    <s v="Pirates: Duels on the High Seas"/>
    <x v="3"/>
    <n v="2008"/>
    <x v="5305"/>
    <x v="9"/>
    <s v="Jun"/>
    <x v="8"/>
    <x v="60"/>
    <x v="396"/>
    <x v="125"/>
    <x v="58"/>
    <x v="106"/>
    <x v="626"/>
    <n v="50"/>
    <n v="15"/>
    <s v="tbd"/>
    <m/>
    <s v="Oxygen Interactive"/>
    <s v="E"/>
  </r>
  <r>
    <s v="MX World Tour Featuring Jamie Little"/>
    <x v="13"/>
    <n v="2005"/>
    <x v="8515"/>
    <x v="30"/>
    <s v="Oct"/>
    <x v="2"/>
    <x v="67"/>
    <x v="396"/>
    <x v="45"/>
    <x v="58"/>
    <x v="106"/>
    <x v="626"/>
    <n v="51"/>
    <n v="5"/>
    <s v="tbd"/>
    <m/>
    <s v="Impulse Games"/>
    <s v="E"/>
  </r>
  <r>
    <s v="PriPara Mezameyo! Megami no Dress Design"/>
    <x v="10"/>
    <n v="2016"/>
    <x v="6607"/>
    <x v="6"/>
    <s v="Jan"/>
    <x v="8"/>
    <x v="197"/>
    <x v="180"/>
    <x v="125"/>
    <x v="102"/>
    <x v="106"/>
    <x v="626"/>
    <m/>
    <m/>
    <m/>
    <m/>
    <m/>
    <m/>
  </r>
  <r>
    <s v="Tomb Raider: Anniversary"/>
    <x v="14"/>
    <n v="2007"/>
    <x v="5231"/>
    <x v="0"/>
    <s v="Mar"/>
    <x v="8"/>
    <x v="21"/>
    <x v="180"/>
    <x v="298"/>
    <x v="58"/>
    <x v="145"/>
    <x v="626"/>
    <n v="83"/>
    <n v="26"/>
    <n v="8.1"/>
    <n v="242"/>
    <s v="Nixxes Software"/>
    <s v="T"/>
  </r>
  <r>
    <s v="Sengoku Basara: Sanada Yukimura-Den"/>
    <x v="9"/>
    <n v="2016"/>
    <x v="8516"/>
    <x v="11"/>
    <s v="Feb"/>
    <x v="8"/>
    <x v="12"/>
    <x v="180"/>
    <x v="125"/>
    <x v="102"/>
    <x v="106"/>
    <x v="626"/>
    <m/>
    <m/>
    <m/>
    <m/>
    <m/>
    <m/>
  </r>
  <r>
    <s v="Marines: Modern Urban Combat"/>
    <x v="0"/>
    <n v="2010"/>
    <x v="8517"/>
    <x v="15"/>
    <s v="Aug"/>
    <x v="6"/>
    <x v="347"/>
    <x v="396"/>
    <x v="125"/>
    <x v="58"/>
    <x v="106"/>
    <x v="626"/>
    <m/>
    <m/>
    <s v="tbd"/>
    <m/>
    <s v="Destineer"/>
    <s v="T"/>
  </r>
  <r>
    <s v="Infamous: First Light"/>
    <x v="9"/>
    <n v="2014"/>
    <x v="7474"/>
    <x v="11"/>
    <s v="Sep"/>
    <x v="8"/>
    <x v="3"/>
    <x v="180"/>
    <x v="298"/>
    <x v="58"/>
    <x v="106"/>
    <x v="626"/>
    <n v="73"/>
    <n v="70"/>
    <n v="7.5"/>
    <n v="580"/>
    <s v="Sucker Punch"/>
    <s v="T"/>
  </r>
  <r>
    <s v="The Idolmaster: Gravure For You! Vol. 4"/>
    <x v="5"/>
    <n v="2012"/>
    <x v="2880"/>
    <x v="34"/>
    <s v="Sep"/>
    <x v="5"/>
    <x v="25"/>
    <x v="180"/>
    <x v="125"/>
    <x v="102"/>
    <x v="106"/>
    <x v="626"/>
    <m/>
    <m/>
    <m/>
    <m/>
    <m/>
    <m/>
  </r>
  <r>
    <s v="Puyo Pop Fever(us sales)"/>
    <x v="3"/>
    <n v="2004"/>
    <x v="8261"/>
    <x v="33"/>
    <s v="Oct"/>
    <x v="4"/>
    <x v="153"/>
    <x v="396"/>
    <x v="125"/>
    <x v="58"/>
    <x v="106"/>
    <x v="626"/>
    <m/>
    <m/>
    <m/>
    <m/>
    <m/>
    <m/>
  </r>
  <r>
    <s v="Tour de France 2014"/>
    <x v="9"/>
    <n v="2014"/>
    <x v="3823"/>
    <x v="20"/>
    <s v="Jan"/>
    <x v="0"/>
    <x v="82"/>
    <x v="180"/>
    <x v="298"/>
    <x v="58"/>
    <x v="106"/>
    <x v="626"/>
    <n v="53"/>
    <n v="9"/>
    <n v="5.0999999999999996"/>
    <n v="22"/>
    <s v="Cyanide"/>
    <s v="E"/>
  </r>
  <r>
    <s v="RedCard 20-03"/>
    <x v="13"/>
    <n v="2002"/>
    <x v="5273"/>
    <x v="21"/>
    <s v="Nov"/>
    <x v="0"/>
    <x v="39"/>
    <x v="396"/>
    <x v="45"/>
    <x v="58"/>
    <x v="106"/>
    <x v="626"/>
    <n v="67"/>
    <n v="8"/>
    <n v="9"/>
    <n v="4"/>
    <s v="Point of View"/>
    <s v="E"/>
  </r>
  <r>
    <s v="Katekyoo Hitman Reborn! DS: Fate of Heat II - Unmei no Futari"/>
    <x v="3"/>
    <n v="2009"/>
    <x v="4719"/>
    <x v="33"/>
    <s v="Apr"/>
    <x v="3"/>
    <x v="214"/>
    <x v="180"/>
    <x v="125"/>
    <x v="102"/>
    <x v="106"/>
    <x v="626"/>
    <m/>
    <m/>
    <m/>
    <m/>
    <m/>
    <m/>
  </r>
  <r>
    <s v="Deal or No Deal: Special Edition"/>
    <x v="3"/>
    <n v="2010"/>
    <x v="2621"/>
    <x v="30"/>
    <s v="Dec"/>
    <x v="5"/>
    <x v="74"/>
    <x v="396"/>
    <x v="125"/>
    <x v="58"/>
    <x v="106"/>
    <x v="626"/>
    <m/>
    <m/>
    <s v="tbd"/>
    <m/>
    <s v="Zoo Games"/>
    <s v="E"/>
  </r>
  <r>
    <s v="Puyo Puyo 7"/>
    <x v="16"/>
    <n v="2009"/>
    <x v="2889"/>
    <x v="28"/>
    <s v="Aug"/>
    <x v="4"/>
    <x v="8"/>
    <x v="180"/>
    <x v="125"/>
    <x v="102"/>
    <x v="106"/>
    <x v="626"/>
    <m/>
    <m/>
    <m/>
    <m/>
    <m/>
    <m/>
  </r>
  <r>
    <s v="Asterix &amp; Obelix: Kick Buttix"/>
    <x v="6"/>
    <n v="2004"/>
    <x v="8239"/>
    <x v="18"/>
    <s v="May"/>
    <x v="8"/>
    <x v="10"/>
    <x v="324"/>
    <x v="45"/>
    <x v="58"/>
    <x v="106"/>
    <x v="626"/>
    <m/>
    <m/>
    <m/>
    <m/>
    <m/>
    <m/>
  </r>
  <r>
    <s v="Radiant Silvergun"/>
    <x v="23"/>
    <n v="1998"/>
    <x v="8518"/>
    <x v="20"/>
    <s v="Nov"/>
    <x v="6"/>
    <x v="181"/>
    <x v="180"/>
    <x v="125"/>
    <x v="102"/>
    <x v="106"/>
    <x v="626"/>
    <m/>
    <m/>
    <m/>
    <m/>
    <m/>
    <m/>
  </r>
  <r>
    <s v="The Night of the Rabbit"/>
    <x v="14"/>
    <n v="2013"/>
    <x v="5333"/>
    <x v="8"/>
    <s v="Mar"/>
    <x v="10"/>
    <x v="400"/>
    <x v="180"/>
    <x v="298"/>
    <x v="58"/>
    <x v="106"/>
    <x v="626"/>
    <n v="75"/>
    <n v="45"/>
    <n v="7.5"/>
    <n v="82"/>
    <s v="Daedalic Entertainment"/>
    <m/>
  </r>
  <r>
    <s v="Bounty Hounds"/>
    <x v="16"/>
    <n v="2006"/>
    <x v="8519"/>
    <x v="31"/>
    <s v="Aug"/>
    <x v="8"/>
    <x v="25"/>
    <x v="396"/>
    <x v="125"/>
    <x v="58"/>
    <x v="106"/>
    <x v="626"/>
    <n v="63"/>
    <n v="14"/>
    <n v="6"/>
    <n v="7"/>
    <s v="Xpec"/>
    <s v="T"/>
  </r>
  <r>
    <s v="Care Bears - Care Quest"/>
    <x v="8"/>
    <n v="2005"/>
    <x v="8045"/>
    <x v="8"/>
    <s v="Nov"/>
    <x v="8"/>
    <x v="102"/>
    <x v="324"/>
    <x v="45"/>
    <x v="58"/>
    <x v="106"/>
    <x v="626"/>
    <m/>
    <m/>
    <m/>
    <m/>
    <m/>
    <m/>
  </r>
  <r>
    <s v="Burnout Paradise: The Ultimate Box"/>
    <x v="4"/>
    <n v="2009"/>
    <x v="8520"/>
    <x v="34"/>
    <s v="Jul"/>
    <x v="2"/>
    <x v="7"/>
    <x v="180"/>
    <x v="298"/>
    <x v="58"/>
    <x v="106"/>
    <x v="626"/>
    <m/>
    <m/>
    <m/>
    <m/>
    <m/>
    <m/>
  </r>
  <r>
    <s v="Even in a Game Listen to Me Girls. I Am Your Father!"/>
    <x v="16"/>
    <n v="2012"/>
    <x v="8521"/>
    <x v="13"/>
    <s v="May"/>
    <x v="8"/>
    <x v="25"/>
    <x v="180"/>
    <x v="125"/>
    <x v="102"/>
    <x v="106"/>
    <x v="626"/>
    <m/>
    <m/>
    <m/>
    <m/>
    <m/>
    <m/>
  </r>
  <r>
    <s v="Tokyo Majin Gakuen: Kenfuuchou"/>
    <x v="3"/>
    <n v="2008"/>
    <x v="810"/>
    <x v="5"/>
    <s v="Oct"/>
    <x v="10"/>
    <x v="214"/>
    <x v="180"/>
    <x v="125"/>
    <x v="102"/>
    <x v="106"/>
    <x v="626"/>
    <m/>
    <m/>
    <m/>
    <m/>
    <m/>
    <m/>
  </r>
  <r>
    <s v="Challenge Me: Word Puzzles"/>
    <x v="3"/>
    <n v="2011"/>
    <x v="3958"/>
    <x v="10"/>
    <s v="May"/>
    <x v="4"/>
    <x v="347"/>
    <x v="396"/>
    <x v="125"/>
    <x v="58"/>
    <x v="106"/>
    <x v="626"/>
    <m/>
    <m/>
    <s v="tbd"/>
    <m/>
    <s v="O-Games"/>
    <s v="E10+"/>
  </r>
  <r>
    <s v="Boboboubo Boubobo: Ougi 87.5 Bakuretsu Hanage Shinken"/>
    <x v="8"/>
    <n v="2002"/>
    <x v="8522"/>
    <x v="1"/>
    <s v="Nov"/>
    <x v="8"/>
    <x v="68"/>
    <x v="180"/>
    <x v="125"/>
    <x v="102"/>
    <x v="106"/>
    <x v="626"/>
    <m/>
    <m/>
    <m/>
    <m/>
    <m/>
    <m/>
  </r>
  <r>
    <s v="NHRA Drag Racing: Countdown to the Championship"/>
    <x v="16"/>
    <n v="2007"/>
    <x v="8523"/>
    <x v="29"/>
    <s v="Jan"/>
    <x v="2"/>
    <x v="28"/>
    <x v="396"/>
    <x v="125"/>
    <x v="58"/>
    <x v="106"/>
    <x v="626"/>
    <m/>
    <m/>
    <m/>
    <m/>
    <m/>
    <m/>
  </r>
  <r>
    <s v="Zatch Bell! Electric Arena"/>
    <x v="8"/>
    <n v="2003"/>
    <x v="4252"/>
    <x v="15"/>
    <s v="Jan"/>
    <x v="9"/>
    <x v="56"/>
    <x v="324"/>
    <x v="45"/>
    <x v="58"/>
    <x v="106"/>
    <x v="626"/>
    <m/>
    <m/>
    <m/>
    <m/>
    <m/>
    <m/>
  </r>
  <r>
    <s v="TOCA Race Driver 3"/>
    <x v="13"/>
    <n v="2006"/>
    <x v="6555"/>
    <x v="8"/>
    <s v="Mar"/>
    <x v="2"/>
    <x v="34"/>
    <x v="396"/>
    <x v="45"/>
    <x v="58"/>
    <x v="106"/>
    <x v="626"/>
    <n v="84"/>
    <n v="25"/>
    <n v="8"/>
    <n v="6"/>
    <s v="Codemasters"/>
    <s v="E10+"/>
  </r>
  <r>
    <s v="A Game of Thrones: Genesis"/>
    <x v="14"/>
    <n v="2011"/>
    <x v="8524"/>
    <x v="3"/>
    <s v="Sep"/>
    <x v="11"/>
    <x v="82"/>
    <x v="180"/>
    <x v="298"/>
    <x v="58"/>
    <x v="145"/>
    <x v="626"/>
    <n v="53"/>
    <n v="40"/>
    <n v="4"/>
    <n v="110"/>
    <s v="Cyanide"/>
    <m/>
  </r>
  <r>
    <s v="Gothic Universe"/>
    <x v="14"/>
    <n v="2007"/>
    <x v="8525"/>
    <x v="15"/>
    <s v="May"/>
    <x v="3"/>
    <x v="271"/>
    <x v="180"/>
    <x v="298"/>
    <x v="58"/>
    <x v="145"/>
    <x v="626"/>
    <m/>
    <m/>
    <n v="7.9"/>
    <n v="10"/>
    <s v="DreamCatcher Interactive"/>
    <s v="M"/>
  </r>
  <r>
    <s v="Daito Giken Premium Pachi-Slot Collection: Yoshimune"/>
    <x v="6"/>
    <n v="2006"/>
    <x v="1783"/>
    <x v="22"/>
    <s v="Sep"/>
    <x v="5"/>
    <x v="345"/>
    <x v="180"/>
    <x v="125"/>
    <x v="102"/>
    <x v="106"/>
    <x v="626"/>
    <m/>
    <m/>
    <m/>
    <m/>
    <m/>
    <m/>
  </r>
  <r>
    <s v="Diabolik Lovers: Dark Fate"/>
    <x v="22"/>
    <n v="2015"/>
    <x v="4502"/>
    <x v="27"/>
    <s v="Jan"/>
    <x v="8"/>
    <x v="323"/>
    <x v="180"/>
    <x v="125"/>
    <x v="102"/>
    <x v="106"/>
    <x v="626"/>
    <m/>
    <m/>
    <m/>
    <m/>
    <m/>
    <m/>
  </r>
  <r>
    <s v="Sky Dancers"/>
    <x v="8"/>
    <n v="2005"/>
    <x v="2696"/>
    <x v="20"/>
    <s v="Dec"/>
    <x v="8"/>
    <x v="67"/>
    <x v="324"/>
    <x v="45"/>
    <x v="58"/>
    <x v="106"/>
    <x v="626"/>
    <m/>
    <m/>
    <m/>
    <m/>
    <m/>
    <m/>
  </r>
  <r>
    <s v="Need for Speed (2015)"/>
    <x v="14"/>
    <n v="2016"/>
    <x v="8526"/>
    <x v="11"/>
    <s v="Nov"/>
    <x v="2"/>
    <x v="7"/>
    <x v="180"/>
    <x v="298"/>
    <x v="58"/>
    <x v="106"/>
    <x v="626"/>
    <m/>
    <m/>
    <m/>
    <m/>
    <m/>
    <m/>
  </r>
  <r>
    <s v="Silent Scope"/>
    <x v="8"/>
    <n v="2002"/>
    <x v="7354"/>
    <x v="13"/>
    <s v="Oct"/>
    <x v="6"/>
    <x v="14"/>
    <x v="324"/>
    <x v="45"/>
    <x v="58"/>
    <x v="106"/>
    <x v="626"/>
    <n v="70"/>
    <n v="5"/>
    <n v="8"/>
    <n v="5"/>
    <s v="Now Production"/>
    <s v="T"/>
  </r>
  <r>
    <s v="Deer Drive: Legends"/>
    <x v="10"/>
    <n v="2012"/>
    <x v="3377"/>
    <x v="16"/>
    <s v="Nov"/>
    <x v="8"/>
    <x v="478"/>
    <x v="396"/>
    <x v="125"/>
    <x v="58"/>
    <x v="106"/>
    <x v="626"/>
    <m/>
    <m/>
    <s v="tbd"/>
    <m/>
    <s v="Raylight Studios"/>
    <s v="T"/>
  </r>
  <r>
    <s v="World Series of Poker: Tournament of Champions 2007 Edition"/>
    <x v="6"/>
    <n v="2006"/>
    <x v="8494"/>
    <x v="0"/>
    <s v="May"/>
    <x v="5"/>
    <x v="4"/>
    <x v="324"/>
    <x v="45"/>
    <x v="58"/>
    <x v="106"/>
    <x v="626"/>
    <m/>
    <m/>
    <m/>
    <m/>
    <m/>
    <m/>
  </r>
  <r>
    <s v="Yggdra Union: We'll Never Fight Alone"/>
    <x v="8"/>
    <n v="2006"/>
    <x v="2598"/>
    <x v="12"/>
    <s v="Feb"/>
    <x v="3"/>
    <x v="322"/>
    <x v="180"/>
    <x v="125"/>
    <x v="102"/>
    <x v="106"/>
    <x v="626"/>
    <m/>
    <m/>
    <m/>
    <m/>
    <m/>
    <m/>
  </r>
  <r>
    <s v="The Cursed Crusade"/>
    <x v="14"/>
    <n v="2011"/>
    <x v="3255"/>
    <x v="24"/>
    <s v="Nov"/>
    <x v="8"/>
    <x v="233"/>
    <x v="180"/>
    <x v="298"/>
    <x v="58"/>
    <x v="145"/>
    <x v="626"/>
    <n v="55"/>
    <n v="7"/>
    <n v="6"/>
    <n v="33"/>
    <s v="Kylotonn"/>
    <s v="M"/>
  </r>
  <r>
    <s v="Hotel Giant 2"/>
    <x v="14"/>
    <n v="2008"/>
    <x v="958"/>
    <x v="34"/>
    <s v="Jun"/>
    <x v="11"/>
    <x v="271"/>
    <x v="180"/>
    <x v="298"/>
    <x v="58"/>
    <x v="106"/>
    <x v="626"/>
    <n v="58"/>
    <n v="7"/>
    <n v="2.5"/>
    <n v="19"/>
    <s v="Enlight Software"/>
    <s v="E"/>
  </r>
  <r>
    <s v="Gakusen Toshi Asterisk Festa: Houka Kenran"/>
    <x v="22"/>
    <n v="2016"/>
    <x v="6632"/>
    <x v="1"/>
    <s v="Dec"/>
    <x v="9"/>
    <x v="25"/>
    <x v="180"/>
    <x v="125"/>
    <x v="102"/>
    <x v="106"/>
    <x v="626"/>
    <m/>
    <m/>
    <m/>
    <m/>
    <m/>
    <m/>
  </r>
  <r>
    <s v="Gekiatsu!! Pachi Game Tamashi Max: Evangelion 7 x Seimei no Kodou"/>
    <x v="5"/>
    <n v="2012"/>
    <x v="5340"/>
    <x v="2"/>
    <s v="May"/>
    <x v="5"/>
    <x v="479"/>
    <x v="180"/>
    <x v="125"/>
    <x v="102"/>
    <x v="106"/>
    <x v="626"/>
    <m/>
    <m/>
    <m/>
    <m/>
    <m/>
    <m/>
  </r>
  <r>
    <s v="Caesar III"/>
    <x v="14"/>
    <n v="1998"/>
    <x v="7777"/>
    <x v="21"/>
    <s v="Jul"/>
    <x v="11"/>
    <x v="23"/>
    <x v="180"/>
    <x v="298"/>
    <x v="58"/>
    <x v="106"/>
    <x v="626"/>
    <m/>
    <m/>
    <n v="8.6999999999999993"/>
    <n v="50"/>
    <s v="Impressions Games"/>
    <s v="E"/>
  </r>
  <r>
    <s v="DarkStar One"/>
    <x v="14"/>
    <n v="2006"/>
    <x v="8527"/>
    <x v="28"/>
    <s v="Mar"/>
    <x v="7"/>
    <x v="5"/>
    <x v="180"/>
    <x v="298"/>
    <x v="58"/>
    <x v="145"/>
    <x v="626"/>
    <n v="71"/>
    <n v="33"/>
    <n v="7.2"/>
    <n v="54"/>
    <s v="Ascaron Entertainment GmbH"/>
    <s v="T"/>
  </r>
  <r>
    <s v="Wangan Midnight"/>
    <x v="5"/>
    <n v="2007"/>
    <x v="8528"/>
    <x v="11"/>
    <s v="Aug"/>
    <x v="2"/>
    <x v="105"/>
    <x v="180"/>
    <x v="125"/>
    <x v="102"/>
    <x v="106"/>
    <x v="626"/>
    <m/>
    <m/>
    <m/>
    <m/>
    <m/>
    <m/>
  </r>
  <r>
    <s v="ESPN NBA 2Night 2002"/>
    <x v="6"/>
    <n v="2002"/>
    <x v="8529"/>
    <x v="5"/>
    <s v="Mar"/>
    <x v="0"/>
    <x v="14"/>
    <x v="324"/>
    <x v="45"/>
    <x v="58"/>
    <x v="106"/>
    <x v="626"/>
    <n v="59"/>
    <n v="13"/>
    <s v="tbd"/>
    <m/>
    <s v="Konami"/>
    <s v="E"/>
  </r>
  <r>
    <s v="Cabela's Dangerous Hunts 2"/>
    <x v="19"/>
    <n v="2005"/>
    <x v="3530"/>
    <x v="4"/>
    <s v="Mar"/>
    <x v="0"/>
    <x v="4"/>
    <x v="396"/>
    <x v="45"/>
    <x v="58"/>
    <x v="106"/>
    <x v="626"/>
    <m/>
    <m/>
    <s v="tbd"/>
    <m/>
    <s v="FUN Labs"/>
    <s v="T"/>
  </r>
  <r>
    <s v="Kekkaishi: Kokubourou no Kage"/>
    <x v="0"/>
    <n v="2007"/>
    <x v="3466"/>
    <x v="1"/>
    <s v="May"/>
    <x v="8"/>
    <x v="25"/>
    <x v="180"/>
    <x v="125"/>
    <x v="102"/>
    <x v="106"/>
    <x v="626"/>
    <m/>
    <m/>
    <m/>
    <m/>
    <m/>
    <m/>
  </r>
  <r>
    <s v="Crouching Tiger, Hidden Dragon"/>
    <x v="8"/>
    <n v="2003"/>
    <x v="8530"/>
    <x v="6"/>
    <s v="Jan"/>
    <x v="8"/>
    <x v="5"/>
    <x v="324"/>
    <x v="45"/>
    <x v="58"/>
    <x v="106"/>
    <x v="626"/>
    <n v="60"/>
    <n v="12"/>
    <s v="tbd"/>
    <m/>
    <s v="Ubisoft Shanghai"/>
    <s v="T"/>
  </r>
  <r>
    <s v="Suzumiya Haruhi no Tsuisou"/>
    <x v="5"/>
    <n v="2011"/>
    <x v="8531"/>
    <x v="33"/>
    <s v="Aug"/>
    <x v="10"/>
    <x v="25"/>
    <x v="180"/>
    <x v="125"/>
    <x v="102"/>
    <x v="106"/>
    <x v="626"/>
    <m/>
    <m/>
    <m/>
    <m/>
    <m/>
    <m/>
  </r>
  <r>
    <s v="Mame Goma: Shiro to Kuro no Meikyuu"/>
    <x v="10"/>
    <n v="2012"/>
    <x v="981"/>
    <x v="1"/>
    <s v="Jul"/>
    <x v="8"/>
    <x v="131"/>
    <x v="180"/>
    <x v="125"/>
    <x v="102"/>
    <x v="106"/>
    <x v="626"/>
    <m/>
    <m/>
    <m/>
    <m/>
    <m/>
    <m/>
  </r>
  <r>
    <s v="Trap Gunner: Countdown to Oblivion"/>
    <x v="12"/>
    <n v="1998"/>
    <x v="3987"/>
    <x v="31"/>
    <s v="May"/>
    <x v="11"/>
    <x v="14"/>
    <x v="324"/>
    <x v="45"/>
    <x v="58"/>
    <x v="106"/>
    <x v="626"/>
    <m/>
    <m/>
    <m/>
    <m/>
    <m/>
    <m/>
  </r>
  <r>
    <s v="Hitman: Blood Money"/>
    <x v="14"/>
    <n v="2006"/>
    <x v="8118"/>
    <x v="21"/>
    <s v="Oct"/>
    <x v="8"/>
    <x v="21"/>
    <x v="180"/>
    <x v="298"/>
    <x v="58"/>
    <x v="145"/>
    <x v="626"/>
    <n v="82"/>
    <n v="35"/>
    <n v="8.8000000000000007"/>
    <n v="528"/>
    <s v="Io Interactive"/>
    <s v="M"/>
  </r>
  <r>
    <s v="Simple DS Series Vol. 8: The Kanshikikan - Kinkyuu Shutsudou!! Jiken Genba wo Touch Seyo"/>
    <x v="3"/>
    <n v="2006"/>
    <x v="4828"/>
    <x v="11"/>
    <s v="Jul"/>
    <x v="10"/>
    <x v="58"/>
    <x v="180"/>
    <x v="125"/>
    <x v="102"/>
    <x v="106"/>
    <x v="626"/>
    <m/>
    <m/>
    <m/>
    <m/>
    <m/>
    <m/>
  </r>
  <r>
    <s v="Harukanaru Toki no Naka de Yumenoukihashi Special"/>
    <x v="6"/>
    <n v="2009"/>
    <x v="8532"/>
    <x v="23"/>
    <s v="May"/>
    <x v="10"/>
    <x v="48"/>
    <x v="180"/>
    <x v="125"/>
    <x v="102"/>
    <x v="106"/>
    <x v="626"/>
    <m/>
    <m/>
    <m/>
    <m/>
    <m/>
    <m/>
  </r>
  <r>
    <s v="Duke Nukem 3D: 20th Anniversary World Tour"/>
    <x v="9"/>
    <n v="2016"/>
    <x v="1796"/>
    <x v="2"/>
    <s v="Jan"/>
    <x v="6"/>
    <x v="480"/>
    <x v="396"/>
    <x v="125"/>
    <x v="58"/>
    <x v="145"/>
    <x v="626"/>
    <n v="77"/>
    <n v="15"/>
    <n v="6.9"/>
    <n v="15"/>
    <s v="Gearbox Software"/>
    <s v="M"/>
  </r>
  <r>
    <s v="Section 8"/>
    <x v="14"/>
    <n v="2009"/>
    <x v="8533"/>
    <x v="4"/>
    <s v="Mar"/>
    <x v="6"/>
    <x v="81"/>
    <x v="324"/>
    <x v="45"/>
    <x v="58"/>
    <x v="106"/>
    <x v="626"/>
    <n v="72"/>
    <n v="31"/>
    <n v="7"/>
    <n v="78"/>
    <s v="TimeGate Studios"/>
    <s v="T"/>
  </r>
  <r>
    <s v="Tsuyo Kiss: Mighty Heart"/>
    <x v="6"/>
    <n v="2006"/>
    <x v="8534"/>
    <x v="28"/>
    <s v="Feb"/>
    <x v="10"/>
    <x v="481"/>
    <x v="180"/>
    <x v="125"/>
    <x v="102"/>
    <x v="106"/>
    <x v="626"/>
    <m/>
    <m/>
    <m/>
    <m/>
    <m/>
    <m/>
  </r>
  <r>
    <s v="Sabre Wulf"/>
    <x v="8"/>
    <s v="N/A"/>
    <x v="1408"/>
    <x v="15"/>
    <s v="Jun"/>
    <x v="1"/>
    <x v="28"/>
    <x v="324"/>
    <x v="45"/>
    <x v="58"/>
    <x v="106"/>
    <x v="626"/>
    <n v="75"/>
    <n v="27"/>
    <n v="8"/>
    <n v="4"/>
    <s v="Rare Ltd."/>
    <s v="E"/>
  </r>
  <r>
    <s v="Alpha Protocol"/>
    <x v="14"/>
    <n v="2010"/>
    <x v="4132"/>
    <x v="0"/>
    <s v="Apr"/>
    <x v="3"/>
    <x v="8"/>
    <x v="180"/>
    <x v="298"/>
    <x v="58"/>
    <x v="145"/>
    <x v="626"/>
    <n v="72"/>
    <n v="25"/>
    <n v="7.5"/>
    <n v="511"/>
    <s v="Obsidian Entertainment"/>
    <s v="M"/>
  </r>
  <r>
    <s v="Planescape: Torment"/>
    <x v="14"/>
    <n v="1998"/>
    <x v="3202"/>
    <x v="28"/>
    <s v="Sep"/>
    <x v="3"/>
    <x v="117"/>
    <x v="365"/>
    <x v="287"/>
    <x v="58"/>
    <x v="106"/>
    <x v="626"/>
    <n v="91"/>
    <n v="22"/>
    <n v="9.1999999999999993"/>
    <n v="813"/>
    <s v="Black Isle Studios"/>
    <s v="T"/>
  </r>
  <r>
    <s v="Gacharoku"/>
    <x v="6"/>
    <n v="2002"/>
    <x v="8535"/>
    <x v="19"/>
    <s v="Feb"/>
    <x v="5"/>
    <x v="3"/>
    <x v="180"/>
    <x v="125"/>
    <x v="102"/>
    <x v="106"/>
    <x v="626"/>
    <m/>
    <m/>
    <m/>
    <m/>
    <m/>
    <m/>
  </r>
  <r>
    <s v="Cake Mania: Baker's Challenge"/>
    <x v="16"/>
    <n v="2008"/>
    <x v="8536"/>
    <x v="1"/>
    <s v="Jul"/>
    <x v="4"/>
    <x v="160"/>
    <x v="396"/>
    <x v="125"/>
    <x v="58"/>
    <x v="106"/>
    <x v="626"/>
    <m/>
    <m/>
    <s v="tbd"/>
    <m/>
    <s v="Coresoft"/>
    <s v="E"/>
  </r>
  <r>
    <s v="SX Superstar"/>
    <x v="19"/>
    <n v="2003"/>
    <x v="1778"/>
    <x v="17"/>
    <s v="Mar"/>
    <x v="2"/>
    <x v="30"/>
    <x v="396"/>
    <x v="45"/>
    <x v="58"/>
    <x v="106"/>
    <x v="626"/>
    <m/>
    <m/>
    <m/>
    <m/>
    <m/>
    <m/>
  </r>
  <r>
    <s v="Zoo Vet: Endangered Animals"/>
    <x v="3"/>
    <n v="2008"/>
    <x v="1085"/>
    <x v="13"/>
    <s v="Nov"/>
    <x v="7"/>
    <x v="11"/>
    <x v="396"/>
    <x v="125"/>
    <x v="58"/>
    <x v="106"/>
    <x v="626"/>
    <m/>
    <m/>
    <s v="tbd"/>
    <m/>
    <s v="Legacy Interactive"/>
    <s v="E10+"/>
  </r>
  <r>
    <s v="Paddington: Adventures in London"/>
    <x v="10"/>
    <n v="2015"/>
    <x v="2103"/>
    <x v="1"/>
    <s v="Feb"/>
    <x v="4"/>
    <x v="101"/>
    <x v="180"/>
    <x v="298"/>
    <x v="58"/>
    <x v="106"/>
    <x v="626"/>
    <m/>
    <m/>
    <s v="tbd"/>
    <m/>
    <s v="Ravenscourt"/>
    <m/>
  </r>
  <r>
    <s v="Driven"/>
    <x v="8"/>
    <n v="2001"/>
    <x v="7643"/>
    <x v="20"/>
    <s v="Jun"/>
    <x v="2"/>
    <x v="176"/>
    <x v="324"/>
    <x v="45"/>
    <x v="58"/>
    <x v="106"/>
    <x v="626"/>
    <n v="68"/>
    <n v="10"/>
    <s v="tbd"/>
    <m/>
    <s v="Crawfish Interactive"/>
    <s v="E"/>
  </r>
  <r>
    <s v="Star Wars Jedi Knight: Jedi Academy"/>
    <x v="14"/>
    <n v="2003"/>
    <x v="8537"/>
    <x v="23"/>
    <s v="Oct"/>
    <x v="6"/>
    <x v="4"/>
    <x v="180"/>
    <x v="298"/>
    <x v="58"/>
    <x v="106"/>
    <x v="626"/>
    <n v="81"/>
    <n v="34"/>
    <n v="8.6"/>
    <n v="293"/>
    <s v="Raven Software"/>
    <s v="T"/>
  </r>
  <r>
    <s v="Red Faction II"/>
    <x v="19"/>
    <n v="2003"/>
    <x v="8538"/>
    <x v="15"/>
    <s v="May"/>
    <x v="6"/>
    <x v="28"/>
    <x v="396"/>
    <x v="45"/>
    <x v="58"/>
    <x v="106"/>
    <x v="626"/>
    <n v="79"/>
    <n v="12"/>
    <n v="7.3"/>
    <n v="4"/>
    <s v="Cranky Pants Games"/>
    <s v="M"/>
  </r>
  <r>
    <s v="Langrisser: Re:Incarnation Tensei"/>
    <x v="10"/>
    <n v="2015"/>
    <x v="6177"/>
    <x v="21"/>
    <s v="Feb"/>
    <x v="3"/>
    <x v="482"/>
    <x v="324"/>
    <x v="125"/>
    <x v="62"/>
    <x v="106"/>
    <x v="626"/>
    <m/>
    <m/>
    <m/>
    <m/>
    <m/>
    <m/>
  </r>
  <r>
    <s v="Atelier Firis: The Alchemist of the Mysterious Journey"/>
    <x v="9"/>
    <n v="2016"/>
    <x v="8539"/>
    <x v="34"/>
    <s v="Oct"/>
    <x v="3"/>
    <x v="48"/>
    <x v="180"/>
    <x v="125"/>
    <x v="102"/>
    <x v="106"/>
    <x v="626"/>
    <m/>
    <m/>
    <m/>
    <m/>
    <m/>
    <m/>
  </r>
  <r>
    <s v="Original Story from Fairy Tail: Gekitotsu! Kardia Daiseidou"/>
    <x v="3"/>
    <n v="2011"/>
    <x v="5873"/>
    <x v="22"/>
    <s v="Nov"/>
    <x v="3"/>
    <x v="68"/>
    <x v="180"/>
    <x v="125"/>
    <x v="102"/>
    <x v="106"/>
    <x v="626"/>
    <m/>
    <m/>
    <m/>
    <m/>
    <m/>
    <m/>
  </r>
  <r>
    <s v="SD Gundam G Generation: Gather Beat 2"/>
    <x v="25"/>
    <n v="2001"/>
    <x v="1919"/>
    <x v="11"/>
    <s v="Jul"/>
    <x v="11"/>
    <x v="25"/>
    <x v="180"/>
    <x v="125"/>
    <x v="102"/>
    <x v="106"/>
    <x v="626"/>
    <m/>
    <m/>
    <m/>
    <m/>
    <m/>
    <m/>
  </r>
  <r>
    <s v="Battle Engine Aquila"/>
    <x v="6"/>
    <n v="2003"/>
    <x v="8134"/>
    <x v="13"/>
    <s v="Sep"/>
    <x v="6"/>
    <x v="10"/>
    <x v="324"/>
    <x v="45"/>
    <x v="58"/>
    <x v="106"/>
    <x v="626"/>
    <n v="73"/>
    <n v="17"/>
    <n v="9"/>
    <n v="5"/>
    <s v="Lost Toys"/>
    <s v="T"/>
  </r>
  <r>
    <s v="Hello Kitty: Roller Rescue"/>
    <x v="14"/>
    <n v="2005"/>
    <x v="8540"/>
    <x v="5"/>
    <s v="Oct"/>
    <x v="8"/>
    <x v="87"/>
    <x v="180"/>
    <x v="298"/>
    <x v="58"/>
    <x v="106"/>
    <x v="626"/>
    <m/>
    <m/>
    <m/>
    <m/>
    <m/>
    <m/>
  </r>
  <r>
    <s v="Special Forces: Nemesis Strike"/>
    <x v="13"/>
    <n v="2005"/>
    <x v="3820"/>
    <x v="3"/>
    <s v="Nov"/>
    <x v="6"/>
    <x v="317"/>
    <x v="396"/>
    <x v="45"/>
    <x v="58"/>
    <x v="106"/>
    <x v="626"/>
    <n v="60"/>
    <n v="10"/>
    <n v="6.5"/>
    <n v="4"/>
    <s v="Asobo Studio"/>
    <s v="M"/>
  </r>
  <r>
    <s v="Women's Volleyball Championship"/>
    <x v="6"/>
    <n v="2007"/>
    <x v="6702"/>
    <x v="4"/>
    <s v="Sep"/>
    <x v="0"/>
    <x v="130"/>
    <x v="180"/>
    <x v="125"/>
    <x v="102"/>
    <x v="106"/>
    <x v="626"/>
    <n v="32"/>
    <n v="7"/>
    <n v="4"/>
    <n v="4"/>
    <s v="Spike"/>
    <s v="E"/>
  </r>
  <r>
    <s v="Jikkyou Powerful Pro Yakyuu Wii Ketteiban"/>
    <x v="0"/>
    <n v="2007"/>
    <x v="1399"/>
    <x v="2"/>
    <s v="May"/>
    <x v="0"/>
    <x v="14"/>
    <x v="180"/>
    <x v="125"/>
    <x v="102"/>
    <x v="106"/>
    <x v="626"/>
    <m/>
    <m/>
    <m/>
    <m/>
    <m/>
    <m/>
  </r>
  <r>
    <s v="Rakushou! Pachi-Slot Sengen 5: Rio Paradise"/>
    <x v="6"/>
    <n v="2007"/>
    <x v="74"/>
    <x v="19"/>
    <s v="Mar"/>
    <x v="5"/>
    <x v="48"/>
    <x v="180"/>
    <x v="125"/>
    <x v="102"/>
    <x v="106"/>
    <x v="626"/>
    <m/>
    <m/>
    <m/>
    <m/>
    <m/>
    <m/>
  </r>
  <r>
    <s v="Crimson Tears"/>
    <x v="6"/>
    <n v="2004"/>
    <x v="8541"/>
    <x v="29"/>
    <s v="Aug"/>
    <x v="3"/>
    <x v="12"/>
    <x v="324"/>
    <x v="45"/>
    <x v="58"/>
    <x v="106"/>
    <x v="626"/>
    <n v="62"/>
    <n v="30"/>
    <n v="7.8"/>
    <n v="4"/>
    <s v="DreamFactory"/>
    <s v="T"/>
  </r>
  <r>
    <s v="Battle Assault 3 featuring Gundam Seed"/>
    <x v="6"/>
    <n v="2004"/>
    <x v="4913"/>
    <x v="0"/>
    <s v="May"/>
    <x v="8"/>
    <x v="25"/>
    <x v="324"/>
    <x v="45"/>
    <x v="58"/>
    <x v="106"/>
    <x v="626"/>
    <n v="48"/>
    <n v="9"/>
    <n v="8.6999999999999993"/>
    <n v="7"/>
    <s v="Natsume"/>
    <s v="T"/>
  </r>
  <r>
    <s v="WRC: FIA World Rally Championship"/>
    <x v="16"/>
    <n v="2005"/>
    <x v="5022"/>
    <x v="32"/>
    <s v="Apr"/>
    <x v="2"/>
    <x v="3"/>
    <x v="324"/>
    <x v="45"/>
    <x v="58"/>
    <x v="106"/>
    <x v="626"/>
    <n v="67"/>
    <n v="18"/>
    <n v="7.8"/>
    <n v="19"/>
    <s v="Traveller's Tales"/>
    <s v="E"/>
  </r>
  <r>
    <s v="Hayate no Gotoku! Ojousama Produce Daisakusen Boku Iro ni Somare! Oyashiki-Hen"/>
    <x v="3"/>
    <n v="2008"/>
    <x v="6246"/>
    <x v="19"/>
    <s v="Jan"/>
    <x v="7"/>
    <x v="14"/>
    <x v="180"/>
    <x v="125"/>
    <x v="102"/>
    <x v="106"/>
    <x v="626"/>
    <m/>
    <m/>
    <m/>
    <m/>
    <m/>
    <m/>
  </r>
  <r>
    <s v="Batman Forever: The Arcade Game"/>
    <x v="12"/>
    <n v="1996"/>
    <x v="8542"/>
    <x v="20"/>
    <s v="Apr"/>
    <x v="8"/>
    <x v="30"/>
    <x v="324"/>
    <x v="45"/>
    <x v="58"/>
    <x v="106"/>
    <x v="626"/>
    <m/>
    <m/>
    <m/>
    <m/>
    <m/>
    <m/>
  </r>
  <r>
    <s v="Romance of the Three Kingdoms (3DS)"/>
    <x v="10"/>
    <n v="2013"/>
    <x v="1083"/>
    <x v="11"/>
    <s v="Jan"/>
    <x v="11"/>
    <x v="48"/>
    <x v="180"/>
    <x v="125"/>
    <x v="102"/>
    <x v="106"/>
    <x v="626"/>
    <m/>
    <m/>
    <m/>
    <m/>
    <m/>
    <m/>
  </r>
  <r>
    <s v="Living Legends: Frozen Beauty"/>
    <x v="14"/>
    <n v="2014"/>
    <x v="2218"/>
    <x v="4"/>
    <s v="Apr"/>
    <x v="8"/>
    <x v="483"/>
    <x v="180"/>
    <x v="298"/>
    <x v="58"/>
    <x v="106"/>
    <x v="626"/>
    <m/>
    <m/>
    <s v="tbd"/>
    <m/>
    <s v="Playrix Entertainment"/>
    <m/>
  </r>
  <r>
    <s v="Cabela's Outdoor Adventures"/>
    <x v="19"/>
    <n v="2005"/>
    <x v="8543"/>
    <x v="6"/>
    <s v="Feb"/>
    <x v="0"/>
    <x v="4"/>
    <x v="396"/>
    <x v="45"/>
    <x v="58"/>
    <x v="106"/>
    <x v="626"/>
    <m/>
    <m/>
    <n v="8.8000000000000007"/>
    <n v="9"/>
    <s v="MagicWand"/>
    <s v="T"/>
  </r>
  <r>
    <s v="Penguins of Madagascar"/>
    <x v="18"/>
    <n v="2014"/>
    <x v="8544"/>
    <x v="21"/>
    <s v="Dec"/>
    <x v="8"/>
    <x v="25"/>
    <x v="365"/>
    <x v="287"/>
    <x v="58"/>
    <x v="106"/>
    <x v="626"/>
    <m/>
    <m/>
    <n v="5.2"/>
    <n v="6"/>
    <s v="Little Orbit"/>
    <s v="E"/>
  </r>
  <r>
    <s v="Rapala Tournament Fishing!"/>
    <x v="4"/>
    <n v="2006"/>
    <x v="6022"/>
    <x v="2"/>
    <s v="Oct"/>
    <x v="0"/>
    <x v="4"/>
    <x v="396"/>
    <x v="125"/>
    <x v="58"/>
    <x v="106"/>
    <x v="626"/>
    <n v="41"/>
    <n v="4"/>
    <n v="8"/>
    <n v="6"/>
    <s v="FUN Labs"/>
    <s v="E"/>
  </r>
  <r>
    <s v="Makai Senki Disgaea 4: Fuuka &amp; Desco-hen Hajime Mashita"/>
    <x v="5"/>
    <n v="2011"/>
    <x v="8019"/>
    <x v="14"/>
    <s v="Jan"/>
    <x v="11"/>
    <x v="131"/>
    <x v="180"/>
    <x v="125"/>
    <x v="102"/>
    <x v="106"/>
    <x v="626"/>
    <m/>
    <m/>
    <m/>
    <m/>
    <m/>
    <m/>
  </r>
  <r>
    <s v="Backyard NFL Football 2006"/>
    <x v="8"/>
    <n v="2005"/>
    <x v="2785"/>
    <x v="17"/>
    <s v="Dec"/>
    <x v="0"/>
    <x v="10"/>
    <x v="324"/>
    <x v="45"/>
    <x v="58"/>
    <x v="106"/>
    <x v="626"/>
    <m/>
    <m/>
    <m/>
    <m/>
    <m/>
    <m/>
  </r>
  <r>
    <s v="Superstars V8 Racing"/>
    <x v="5"/>
    <n v="2009"/>
    <x v="8545"/>
    <x v="21"/>
    <s v="Mar"/>
    <x v="2"/>
    <x v="195"/>
    <x v="180"/>
    <x v="287"/>
    <x v="58"/>
    <x v="145"/>
    <x v="626"/>
    <n v="66"/>
    <n v="29"/>
    <n v="4.9000000000000004"/>
    <n v="9"/>
    <s v="Milestone S.r.l"/>
    <s v="E"/>
  </r>
  <r>
    <s v="Detective Conan: Phantom Rhapsody"/>
    <x v="10"/>
    <n v="2014"/>
    <x v="3705"/>
    <x v="1"/>
    <s v="Jan"/>
    <x v="8"/>
    <x v="25"/>
    <x v="180"/>
    <x v="125"/>
    <x v="102"/>
    <x v="106"/>
    <x v="626"/>
    <m/>
    <m/>
    <m/>
    <m/>
    <m/>
    <m/>
  </r>
  <r>
    <s v="Mashiro Iro Symphony: *mutsu-no-hana"/>
    <x v="16"/>
    <n v="2011"/>
    <x v="8546"/>
    <x v="7"/>
    <s v="Jul"/>
    <x v="10"/>
    <x v="451"/>
    <x v="180"/>
    <x v="125"/>
    <x v="102"/>
    <x v="106"/>
    <x v="626"/>
    <m/>
    <m/>
    <m/>
    <m/>
    <m/>
    <m/>
  </r>
  <r>
    <s v="Monster Guardians"/>
    <x v="8"/>
    <n v="2001"/>
    <x v="2229"/>
    <x v="19"/>
    <s v="May"/>
    <x v="3"/>
    <x v="14"/>
    <x v="180"/>
    <x v="125"/>
    <x v="102"/>
    <x v="106"/>
    <x v="626"/>
    <m/>
    <m/>
    <m/>
    <m/>
    <m/>
    <m/>
  </r>
  <r>
    <s v="Sunday vs Magazine Shuuketsu! Choujou Daikessen"/>
    <x v="16"/>
    <n v="2009"/>
    <x v="6328"/>
    <x v="3"/>
    <s v="Jul"/>
    <x v="9"/>
    <x v="14"/>
    <x v="180"/>
    <x v="125"/>
    <x v="102"/>
    <x v="106"/>
    <x v="626"/>
    <m/>
    <m/>
    <m/>
    <m/>
    <m/>
    <m/>
  </r>
  <r>
    <s v="An American Tail: Fievel's Gold Rush"/>
    <x v="8"/>
    <n v="2002"/>
    <x v="8547"/>
    <x v="3"/>
    <s v="Dec"/>
    <x v="1"/>
    <x v="230"/>
    <x v="324"/>
    <x v="45"/>
    <x v="58"/>
    <x v="106"/>
    <x v="626"/>
    <m/>
    <m/>
    <m/>
    <m/>
    <m/>
    <m/>
  </r>
  <r>
    <s v="Magna Carta Portable"/>
    <x v="16"/>
    <n v="2006"/>
    <x v="8548"/>
    <x v="6"/>
    <s v="Dec"/>
    <x v="3"/>
    <x v="56"/>
    <x v="180"/>
    <x v="125"/>
    <x v="102"/>
    <x v="106"/>
    <x v="626"/>
    <m/>
    <m/>
    <m/>
    <m/>
    <m/>
    <m/>
  </r>
  <r>
    <s v="Diabolik Lovers: More Blood"/>
    <x v="16"/>
    <n v="2013"/>
    <x v="8549"/>
    <x v="23"/>
    <s v="Mar"/>
    <x v="10"/>
    <x v="323"/>
    <x v="180"/>
    <x v="125"/>
    <x v="102"/>
    <x v="106"/>
    <x v="626"/>
    <m/>
    <m/>
    <m/>
    <m/>
    <m/>
    <m/>
  </r>
  <r>
    <s v="Swords"/>
    <x v="0"/>
    <s v="N/A"/>
    <x v="6945"/>
    <x v="8"/>
    <s v="Dec"/>
    <x v="9"/>
    <x v="53"/>
    <x v="396"/>
    <x v="125"/>
    <x v="58"/>
    <x v="106"/>
    <x v="626"/>
    <m/>
    <m/>
    <s v="tbd"/>
    <m/>
    <s v="Panic Button"/>
    <s v="T"/>
  </r>
  <r>
    <s v="The Italian Job"/>
    <x v="19"/>
    <n v="2003"/>
    <x v="8550"/>
    <x v="28"/>
    <s v="Aug"/>
    <x v="2"/>
    <x v="21"/>
    <x v="396"/>
    <x v="45"/>
    <x v="58"/>
    <x v="106"/>
    <x v="626"/>
    <n v="56"/>
    <n v="10"/>
    <s v="tbd"/>
    <m/>
    <s v="Climax Group"/>
    <s v="T"/>
  </r>
  <r>
    <s v="Super Dodgeball Brawlers (jp sales)"/>
    <x v="3"/>
    <n v="2008"/>
    <x v="2381"/>
    <x v="21"/>
    <s v="Dec"/>
    <x v="0"/>
    <x v="221"/>
    <x v="180"/>
    <x v="125"/>
    <x v="102"/>
    <x v="106"/>
    <x v="626"/>
    <m/>
    <m/>
    <m/>
    <m/>
    <m/>
    <m/>
  </r>
  <r>
    <s v="Makai Senki Disgaea Portable: Tsuushin Taisen Hajime Mashita"/>
    <x v="16"/>
    <n v="2007"/>
    <x v="8551"/>
    <x v="22"/>
    <s v="Apr"/>
    <x v="3"/>
    <x v="131"/>
    <x v="180"/>
    <x v="125"/>
    <x v="102"/>
    <x v="106"/>
    <x v="626"/>
    <m/>
    <m/>
    <m/>
    <m/>
    <m/>
    <m/>
  </r>
  <r>
    <s v="Crazy Chicken: Star Karts"/>
    <x v="3"/>
    <n v="2008"/>
    <x v="7416"/>
    <x v="2"/>
    <s v="Jul"/>
    <x v="2"/>
    <x v="423"/>
    <x v="396"/>
    <x v="125"/>
    <x v="58"/>
    <x v="106"/>
    <x v="626"/>
    <m/>
    <m/>
    <s v="tbd"/>
    <m/>
    <s v="MumboJumbo"/>
    <s v="E"/>
  </r>
  <r>
    <s v="JoJo's Bizarre Adventure: Eyes of Heaven"/>
    <x v="9"/>
    <n v="2015"/>
    <x v="6375"/>
    <x v="13"/>
    <s v="Apr"/>
    <x v="9"/>
    <x v="25"/>
    <x v="180"/>
    <x v="125"/>
    <x v="102"/>
    <x v="106"/>
    <x v="626"/>
    <n v="61"/>
    <n v="35"/>
    <n v="7.4"/>
    <n v="44"/>
    <s v="CyberConnect2"/>
    <s v="T"/>
  </r>
  <r>
    <s v="M&amp;Ms Shell Shocked"/>
    <x v="12"/>
    <n v="2001"/>
    <x v="8552"/>
    <x v="6"/>
    <s v="Aug"/>
    <x v="8"/>
    <x v="484"/>
    <x v="324"/>
    <x v="45"/>
    <x v="58"/>
    <x v="106"/>
    <x v="626"/>
    <m/>
    <m/>
    <m/>
    <m/>
    <m/>
    <m/>
  </r>
  <r>
    <s v="K-On! After School Live!! HD Ver."/>
    <x v="5"/>
    <n v="2012"/>
    <x v="3436"/>
    <x v="4"/>
    <s v="Feb"/>
    <x v="8"/>
    <x v="8"/>
    <x v="180"/>
    <x v="125"/>
    <x v="102"/>
    <x v="106"/>
    <x v="626"/>
    <m/>
    <m/>
    <m/>
    <m/>
    <m/>
    <m/>
  </r>
  <r>
    <s v="Metal Gear Solid: The Essential Collection (JP sales)"/>
    <x v="6"/>
    <n v="2007"/>
    <x v="8553"/>
    <x v="5"/>
    <s v="Jun"/>
    <x v="10"/>
    <x v="14"/>
    <x v="180"/>
    <x v="125"/>
    <x v="102"/>
    <x v="106"/>
    <x v="626"/>
    <m/>
    <m/>
    <m/>
    <m/>
    <m/>
    <m/>
  </r>
  <r>
    <s v="Ukiyo no Shishi"/>
    <x v="5"/>
    <n v="2015"/>
    <x v="6215"/>
    <x v="7"/>
    <s v="Sep"/>
    <x v="8"/>
    <x v="25"/>
    <x v="180"/>
    <x v="125"/>
    <x v="102"/>
    <x v="106"/>
    <x v="626"/>
    <m/>
    <m/>
    <m/>
    <m/>
    <m/>
    <m/>
  </r>
  <r>
    <s v="3D Baseball"/>
    <x v="12"/>
    <n v="1996"/>
    <x v="8554"/>
    <x v="23"/>
    <s v="Apr"/>
    <x v="0"/>
    <x v="147"/>
    <x v="324"/>
    <x v="45"/>
    <x v="58"/>
    <x v="106"/>
    <x v="626"/>
    <m/>
    <m/>
    <m/>
    <m/>
    <m/>
    <m/>
  </r>
  <r>
    <s v="Pachitte Chonmage Tatsujin 12: Pachinko Ultraman"/>
    <x v="6"/>
    <n v="2007"/>
    <x v="4495"/>
    <x v="17"/>
    <s v="Jul"/>
    <x v="5"/>
    <x v="378"/>
    <x v="180"/>
    <x v="125"/>
    <x v="102"/>
    <x v="106"/>
    <x v="626"/>
    <m/>
    <m/>
    <m/>
    <m/>
    <m/>
    <m/>
  </r>
  <r>
    <s v="First Queen: Ornic Senki"/>
    <x v="7"/>
    <n v="1994"/>
    <x v="8555"/>
    <x v="25"/>
    <s v="Feb"/>
    <x v="3"/>
    <x v="267"/>
    <x v="180"/>
    <x v="125"/>
    <x v="102"/>
    <x v="106"/>
    <x v="626"/>
    <m/>
    <m/>
    <m/>
    <m/>
    <m/>
    <m/>
  </r>
  <r>
    <s v="Dream C Club Zero"/>
    <x v="4"/>
    <n v="2011"/>
    <x v="3658"/>
    <x v="19"/>
    <s v="Oct"/>
    <x v="7"/>
    <x v="58"/>
    <x v="180"/>
    <x v="125"/>
    <x v="102"/>
    <x v="106"/>
    <x v="626"/>
    <m/>
    <m/>
    <m/>
    <m/>
    <m/>
    <m/>
  </r>
  <r>
    <s v="Shining Stars"/>
    <x v="3"/>
    <n v="2008"/>
    <x v="1475"/>
    <x v="11"/>
    <s v="Aug"/>
    <x v="8"/>
    <x v="203"/>
    <x v="396"/>
    <x v="125"/>
    <x v="58"/>
    <x v="106"/>
    <x v="626"/>
    <m/>
    <m/>
    <m/>
    <m/>
    <m/>
    <m/>
  </r>
  <r>
    <s v="Medabots 9: Metabee / Rokusho"/>
    <x v="10"/>
    <n v="2015"/>
    <x v="2188"/>
    <x v="18"/>
    <s v="Dec"/>
    <x v="3"/>
    <x v="138"/>
    <x v="180"/>
    <x v="125"/>
    <x v="102"/>
    <x v="106"/>
    <x v="626"/>
    <m/>
    <m/>
    <m/>
    <m/>
    <m/>
    <m/>
  </r>
  <r>
    <s v="The Void"/>
    <x v="14"/>
    <n v="2008"/>
    <x v="5201"/>
    <x v="24"/>
    <s v="Apr"/>
    <x v="10"/>
    <x v="485"/>
    <x v="180"/>
    <x v="298"/>
    <x v="58"/>
    <x v="145"/>
    <x v="626"/>
    <n v="77"/>
    <n v="12"/>
    <n v="8.3000000000000007"/>
    <n v="97"/>
    <s v="Ice-Pick Lodge"/>
    <m/>
  </r>
  <r>
    <s v="Tail Concerto"/>
    <x v="12"/>
    <n v="1998"/>
    <x v="8478"/>
    <x v="16"/>
    <s v="Jan"/>
    <x v="10"/>
    <x v="25"/>
    <x v="324"/>
    <x v="45"/>
    <x v="58"/>
    <x v="106"/>
    <x v="626"/>
    <m/>
    <m/>
    <m/>
    <m/>
    <m/>
    <m/>
  </r>
  <r>
    <s v="Supreme Ruler: Cold War"/>
    <x v="14"/>
    <n v="2011"/>
    <x v="8556"/>
    <x v="28"/>
    <s v="Oct"/>
    <x v="11"/>
    <x v="310"/>
    <x v="180"/>
    <x v="298"/>
    <x v="58"/>
    <x v="145"/>
    <x v="626"/>
    <n v="63"/>
    <n v="12"/>
    <n v="6.8"/>
    <n v="27"/>
    <s v="BattleGoat Studios"/>
    <s v="RP"/>
  </r>
  <r>
    <s v="Rise of Nations: Rise of Legends"/>
    <x v="14"/>
    <n v="2006"/>
    <x v="1502"/>
    <x v="25"/>
    <s v="Dec"/>
    <x v="11"/>
    <x v="1"/>
    <x v="180"/>
    <x v="298"/>
    <x v="58"/>
    <x v="145"/>
    <x v="626"/>
    <n v="84"/>
    <n v="46"/>
    <n v="8.5"/>
    <n v="108"/>
    <s v="Big Huge Games"/>
    <s v="T"/>
  </r>
  <r>
    <s v="The Sum of All Fears"/>
    <x v="19"/>
    <n v="2003"/>
    <x v="8557"/>
    <x v="19"/>
    <s v="May"/>
    <x v="6"/>
    <x v="5"/>
    <x v="396"/>
    <x v="45"/>
    <x v="58"/>
    <x v="106"/>
    <x v="626"/>
    <n v="36"/>
    <n v="11"/>
    <n v="3.4"/>
    <n v="5"/>
    <s v="Ubisoft Shanghai"/>
    <s v="T"/>
  </r>
  <r>
    <s v="James Pond: Codename Robocod"/>
    <x v="8"/>
    <n v="2005"/>
    <x v="8558"/>
    <x v="5"/>
    <s v="Mar"/>
    <x v="1"/>
    <x v="97"/>
    <x v="324"/>
    <x v="45"/>
    <x v="58"/>
    <x v="106"/>
    <x v="626"/>
    <m/>
    <m/>
    <m/>
    <m/>
    <m/>
    <m/>
  </r>
  <r>
    <s v="Yumi's Odd Odyssey"/>
    <x v="10"/>
    <n v="2013"/>
    <x v="246"/>
    <x v="16"/>
    <s v="Apr"/>
    <x v="1"/>
    <x v="263"/>
    <x v="180"/>
    <x v="125"/>
    <x v="102"/>
    <x v="106"/>
    <x v="626"/>
    <n v="74"/>
    <n v="13"/>
    <n v="7.7"/>
    <n v="23"/>
    <s v="Studio Saizensen"/>
    <s v="E"/>
  </r>
  <r>
    <s v="Might &amp; Magic X: Legacy"/>
    <x v="14"/>
    <n v="2014"/>
    <x v="8559"/>
    <x v="34"/>
    <s v="Apr"/>
    <x v="3"/>
    <x v="5"/>
    <x v="180"/>
    <x v="298"/>
    <x v="58"/>
    <x v="106"/>
    <x v="626"/>
    <m/>
    <m/>
    <m/>
    <m/>
    <m/>
    <m/>
  </r>
  <r>
    <s v="Night Head: The Labyrinth"/>
    <x v="12"/>
    <n v="1995"/>
    <x v="7505"/>
    <x v="28"/>
    <s v="Oct"/>
    <x v="10"/>
    <x v="486"/>
    <x v="180"/>
    <x v="125"/>
    <x v="102"/>
    <x v="106"/>
    <x v="626"/>
    <m/>
    <m/>
    <m/>
    <m/>
    <m/>
    <m/>
  </r>
  <r>
    <s v="Emma at the Farm"/>
    <x v="3"/>
    <n v="2008"/>
    <x v="7098"/>
    <x v="8"/>
    <s v="May"/>
    <x v="10"/>
    <x v="265"/>
    <x v="396"/>
    <x v="125"/>
    <x v="58"/>
    <x v="106"/>
    <x v="626"/>
    <m/>
    <m/>
    <s v="tbd"/>
    <m/>
    <s v="Nobilis"/>
    <s v="E"/>
  </r>
  <r>
    <s v="Utawarerumono Portable"/>
    <x v="16"/>
    <n v="2009"/>
    <x v="5723"/>
    <x v="34"/>
    <s v="Feb"/>
    <x v="3"/>
    <x v="315"/>
    <x v="180"/>
    <x v="125"/>
    <x v="102"/>
    <x v="106"/>
    <x v="626"/>
    <m/>
    <m/>
    <m/>
    <m/>
    <m/>
    <m/>
  </r>
  <r>
    <s v="Gaia Saver Hero Saidai no Sakusen"/>
    <x v="7"/>
    <n v="1994"/>
    <x v="3967"/>
    <x v="29"/>
    <s v="Aug"/>
    <x v="3"/>
    <x v="56"/>
    <x v="180"/>
    <x v="125"/>
    <x v="102"/>
    <x v="106"/>
    <x v="626"/>
    <m/>
    <m/>
    <m/>
    <m/>
    <m/>
    <m/>
  </r>
  <r>
    <s v="EverBlue 2"/>
    <x v="6"/>
    <n v="2002"/>
    <x v="8560"/>
    <x v="10"/>
    <s v="Aug"/>
    <x v="10"/>
    <x v="12"/>
    <x v="324"/>
    <x v="45"/>
    <x v="58"/>
    <x v="106"/>
    <x v="626"/>
    <n v="59"/>
    <n v="21"/>
    <n v="7.5"/>
    <n v="4"/>
    <s v="Arika"/>
    <s v="E"/>
  </r>
  <r>
    <s v="Kevin Van Dam: Big Bass Challenge"/>
    <x v="0"/>
    <n v="2010"/>
    <x v="8561"/>
    <x v="15"/>
    <s v="Jul"/>
    <x v="0"/>
    <x v="74"/>
    <x v="396"/>
    <x v="125"/>
    <x v="58"/>
    <x v="106"/>
    <x v="626"/>
    <m/>
    <m/>
    <m/>
    <m/>
    <m/>
    <m/>
  </r>
  <r>
    <s v="Sacra Terra: Angelic Night"/>
    <x v="14"/>
    <n v="2011"/>
    <x v="5959"/>
    <x v="1"/>
    <s v="Apr"/>
    <x v="4"/>
    <x v="194"/>
    <x v="365"/>
    <x v="287"/>
    <x v="58"/>
    <x v="145"/>
    <x v="626"/>
    <m/>
    <m/>
    <s v="tbd"/>
    <m/>
    <s v="Viva Media, Viva Media, LLC"/>
    <s v="T"/>
  </r>
  <r>
    <s v="Higurashi no Naku Koro ni Kizuna: Dai-San-Kan - Rasen"/>
    <x v="3"/>
    <n v="2009"/>
    <x v="8562"/>
    <x v="21"/>
    <s v="Oct"/>
    <x v="10"/>
    <x v="79"/>
    <x v="180"/>
    <x v="125"/>
    <x v="102"/>
    <x v="106"/>
    <x v="626"/>
    <m/>
    <m/>
    <m/>
    <m/>
    <m/>
    <m/>
  </r>
  <r>
    <s v="7 Wonders: Treasures of Seven"/>
    <x v="3"/>
    <n v="2011"/>
    <x v="8563"/>
    <x v="15"/>
    <s v="Jul"/>
    <x v="4"/>
    <x v="194"/>
    <x v="365"/>
    <x v="287"/>
    <x v="58"/>
    <x v="106"/>
    <x v="626"/>
    <m/>
    <m/>
    <m/>
    <m/>
    <m/>
    <m/>
  </r>
  <r>
    <s v="YoKai Watch Dance: Just Dance Special Version"/>
    <x v="18"/>
    <n v="2015"/>
    <x v="8564"/>
    <x v="15"/>
    <s v="Mar"/>
    <x v="5"/>
    <x v="37"/>
    <x v="180"/>
    <x v="125"/>
    <x v="102"/>
    <x v="106"/>
    <x v="626"/>
    <m/>
    <m/>
    <m/>
    <m/>
    <m/>
    <m/>
  </r>
  <r>
    <s v="Safari Adventures: Africa"/>
    <x v="0"/>
    <n v="2007"/>
    <x v="5509"/>
    <x v="31"/>
    <s v="May"/>
    <x v="10"/>
    <x v="299"/>
    <x v="396"/>
    <x v="125"/>
    <x v="58"/>
    <x v="106"/>
    <x v="626"/>
    <m/>
    <m/>
    <s v="tbd"/>
    <m/>
    <s v="Conspiracy Entertainment"/>
    <s v="E"/>
  </r>
  <r>
    <s v="Junior Island Adventure"/>
    <x v="3"/>
    <n v="2011"/>
    <x v="8565"/>
    <x v="32"/>
    <s v="Aug"/>
    <x v="4"/>
    <x v="53"/>
    <x v="396"/>
    <x v="125"/>
    <x v="58"/>
    <x v="106"/>
    <x v="626"/>
    <m/>
    <m/>
    <s v="tbd"/>
    <m/>
    <s v="CyberPlanet Interactive Public Co., Ltd., Maximum Family Games"/>
    <s v="E"/>
  </r>
  <r>
    <s v="Clever Kids: Pirates"/>
    <x v="3"/>
    <n v="2008"/>
    <x v="8566"/>
    <x v="26"/>
    <s v="Jan"/>
    <x v="5"/>
    <x v="162"/>
    <x v="180"/>
    <x v="298"/>
    <x v="58"/>
    <x v="106"/>
    <x v="626"/>
    <m/>
    <m/>
    <m/>
    <m/>
    <m/>
    <m/>
  </r>
  <r>
    <s v="Daito Giken Koushiki Pachi-Slot Simulator: Yoshimune Portable"/>
    <x v="16"/>
    <n v="2006"/>
    <x v="5681"/>
    <x v="8"/>
    <s v="Apr"/>
    <x v="5"/>
    <x v="345"/>
    <x v="180"/>
    <x v="125"/>
    <x v="102"/>
    <x v="106"/>
    <x v="626"/>
    <m/>
    <m/>
    <m/>
    <m/>
    <m/>
    <m/>
  </r>
  <r>
    <s v="Yumeiro Patissiere: My Sweets Cooking"/>
    <x v="3"/>
    <n v="2010"/>
    <x v="8567"/>
    <x v="14"/>
    <s v="Jan"/>
    <x v="7"/>
    <x v="14"/>
    <x v="180"/>
    <x v="125"/>
    <x v="102"/>
    <x v="106"/>
    <x v="626"/>
    <m/>
    <m/>
    <m/>
    <m/>
    <m/>
    <m/>
  </r>
  <r>
    <s v="Prey"/>
    <x v="14"/>
    <n v="2006"/>
    <x v="4900"/>
    <x v="21"/>
    <s v="Aug"/>
    <x v="6"/>
    <x v="2"/>
    <x v="180"/>
    <x v="298"/>
    <x v="58"/>
    <x v="145"/>
    <x v="626"/>
    <m/>
    <m/>
    <m/>
    <m/>
    <s v="Arkane Studios"/>
    <m/>
  </r>
  <r>
    <s v="Clannad"/>
    <x v="5"/>
    <n v="2011"/>
    <x v="2202"/>
    <x v="21"/>
    <s v="Oct"/>
    <x v="10"/>
    <x v="436"/>
    <x v="180"/>
    <x v="125"/>
    <x v="102"/>
    <x v="106"/>
    <x v="626"/>
    <m/>
    <m/>
    <m/>
    <m/>
    <m/>
    <m/>
  </r>
  <r>
    <s v="Electroplankton"/>
    <x v="3"/>
    <n v="2005"/>
    <x v="199"/>
    <x v="1"/>
    <s v="Nov"/>
    <x v="5"/>
    <x v="0"/>
    <x v="365"/>
    <x v="125"/>
    <x v="64"/>
    <x v="106"/>
    <x v="626"/>
    <n v="71"/>
    <n v="49"/>
    <n v="7"/>
    <n v="37"/>
    <s v="Indies Zero"/>
    <s v="E"/>
  </r>
  <r>
    <s v="Just Dance 2017"/>
    <x v="9"/>
    <n v="2016"/>
    <x v="4819"/>
    <x v="11"/>
    <s v="Jul"/>
    <x v="5"/>
    <x v="5"/>
    <x v="324"/>
    <x v="125"/>
    <x v="58"/>
    <x v="145"/>
    <x v="626"/>
    <n v="73"/>
    <n v="12"/>
    <s v="tbd"/>
    <m/>
    <s v="Ubisoft Paris"/>
    <s v="E10+"/>
  </r>
  <r>
    <s v="PowerSlave"/>
    <x v="12"/>
    <n v="1996"/>
    <x v="8568"/>
    <x v="4"/>
    <s v="Oct"/>
    <x v="6"/>
    <x v="147"/>
    <x v="324"/>
    <x v="45"/>
    <x v="58"/>
    <x v="106"/>
    <x v="626"/>
    <m/>
    <m/>
    <m/>
    <m/>
    <m/>
    <m/>
  </r>
  <r>
    <s v="SBK 2011: FIM Superbike World Championship"/>
    <x v="14"/>
    <n v="2011"/>
    <x v="7636"/>
    <x v="3"/>
    <s v="Mar"/>
    <x v="2"/>
    <x v="195"/>
    <x v="180"/>
    <x v="298"/>
    <x v="58"/>
    <x v="145"/>
    <x v="626"/>
    <m/>
    <m/>
    <m/>
    <m/>
    <m/>
    <m/>
  </r>
  <r>
    <s v="Championship Manager Season 01/02"/>
    <x v="14"/>
    <n v="2001"/>
    <x v="8569"/>
    <x v="6"/>
    <s v="Jun"/>
    <x v="0"/>
    <x v="21"/>
    <x v="180"/>
    <x v="298"/>
    <x v="58"/>
    <x v="106"/>
    <x v="626"/>
    <m/>
    <m/>
    <m/>
    <m/>
    <m/>
    <m/>
  </r>
  <r>
    <s v="Project Gotham Racing 2 (JP weekly sales)"/>
    <x v="13"/>
    <n v="2003"/>
    <x v="8212"/>
    <x v="14"/>
    <s v="Dec"/>
    <x v="8"/>
    <x v="1"/>
    <x v="180"/>
    <x v="125"/>
    <x v="102"/>
    <x v="106"/>
    <x v="626"/>
    <m/>
    <m/>
    <m/>
    <m/>
    <m/>
    <m/>
  </r>
  <r>
    <s v="Maximum Racing: Drag &amp; Stock Racer"/>
    <x v="0"/>
    <n v="2010"/>
    <x v="7479"/>
    <x v="5"/>
    <s v="Jul"/>
    <x v="2"/>
    <x v="128"/>
    <x v="396"/>
    <x v="125"/>
    <x v="58"/>
    <x v="106"/>
    <x v="626"/>
    <m/>
    <m/>
    <m/>
    <m/>
    <m/>
    <m/>
  </r>
  <r>
    <s v="CT Special Forces"/>
    <x v="8"/>
    <n v="2002"/>
    <x v="2463"/>
    <x v="31"/>
    <s v="Jul"/>
    <x v="8"/>
    <x v="429"/>
    <x v="324"/>
    <x v="45"/>
    <x v="58"/>
    <x v="106"/>
    <x v="626"/>
    <n v="71"/>
    <n v="14"/>
    <s v="tbd"/>
    <m/>
    <s v="LSP"/>
    <s v="T"/>
  </r>
  <r>
    <s v="Let's Sing 2016"/>
    <x v="9"/>
    <n v="2015"/>
    <x v="7760"/>
    <x v="34"/>
    <s v="Jul"/>
    <x v="8"/>
    <x v="487"/>
    <x v="396"/>
    <x v="125"/>
    <x v="58"/>
    <x v="145"/>
    <x v="626"/>
    <m/>
    <m/>
    <s v="tbd"/>
    <m/>
    <s v="Voxler"/>
    <s v="T"/>
  </r>
  <r>
    <s v="Casino Chaos With Las Vegas Players Collection"/>
    <x v="14"/>
    <n v="2011"/>
    <x v="8570"/>
    <x v="34"/>
    <s v="Dec"/>
    <x v="5"/>
    <x v="28"/>
    <x v="396"/>
    <x v="125"/>
    <x v="58"/>
    <x v="106"/>
    <x v="626"/>
    <m/>
    <m/>
    <s v="tbd"/>
    <m/>
    <s v="ValuSoft"/>
    <s v="T"/>
  </r>
  <r>
    <s v="Jewel Master: Cradle of Rome"/>
    <x v="0"/>
    <n v="2008"/>
    <x v="399"/>
    <x v="24"/>
    <s v="May"/>
    <x v="4"/>
    <x v="143"/>
    <x v="396"/>
    <x v="125"/>
    <x v="58"/>
    <x v="106"/>
    <x v="626"/>
    <m/>
    <m/>
    <s v="tbd"/>
    <m/>
    <s v="Cerasus Media"/>
    <s v="E"/>
  </r>
  <r>
    <s v="Dragon's Dogma Online"/>
    <x v="5"/>
    <n v="2015"/>
    <x v="8571"/>
    <x v="33"/>
    <s v="Nov"/>
    <x v="3"/>
    <x v="12"/>
    <x v="180"/>
    <x v="125"/>
    <x v="102"/>
    <x v="106"/>
    <x v="626"/>
    <m/>
    <m/>
    <m/>
    <m/>
    <m/>
    <m/>
  </r>
  <r>
    <s v="Nancy Drew: Alibi In Ashes"/>
    <x v="14"/>
    <n v="2011"/>
    <x v="8156"/>
    <x v="25"/>
    <s v="Jul"/>
    <x v="10"/>
    <x v="488"/>
    <x v="396"/>
    <x v="125"/>
    <x v="58"/>
    <x v="106"/>
    <x v="626"/>
    <m/>
    <m/>
    <s v="tbd"/>
    <m/>
    <s v="Her Interactive"/>
    <s v="E"/>
  </r>
  <r>
    <s v="FIFA World Cup: Germany 2006"/>
    <x v="8"/>
    <n v="2006"/>
    <x v="8572"/>
    <x v="0"/>
    <s v="Mar"/>
    <x v="0"/>
    <x v="7"/>
    <x v="324"/>
    <x v="45"/>
    <x v="58"/>
    <x v="106"/>
    <x v="626"/>
    <n v="57"/>
    <n v="4"/>
    <n v="6.9"/>
    <n v="7"/>
    <s v="EA Canada"/>
    <s v="E"/>
  </r>
  <r>
    <s v="Crash Time: Autobahn Pusuit"/>
    <x v="4"/>
    <n v="2008"/>
    <x v="6196"/>
    <x v="31"/>
    <s v="Oct"/>
    <x v="2"/>
    <x v="78"/>
    <x v="396"/>
    <x v="125"/>
    <x v="58"/>
    <x v="106"/>
    <x v="626"/>
    <m/>
    <m/>
    <m/>
    <m/>
    <m/>
    <m/>
  </r>
  <r>
    <s v="Earthworm Jim 2"/>
    <x v="8"/>
    <n v="2002"/>
    <x v="1596"/>
    <x v="27"/>
    <s v="May"/>
    <x v="1"/>
    <x v="23"/>
    <x v="324"/>
    <x v="45"/>
    <x v="58"/>
    <x v="106"/>
    <x v="626"/>
    <n v="45"/>
    <n v="10"/>
    <n v="5.7"/>
    <n v="6"/>
    <s v="Super Empire"/>
    <s v="E"/>
  </r>
  <r>
    <s v="Angler's Club: Ultimate Bass Fishing 3D"/>
    <x v="10"/>
    <n v="2011"/>
    <x v="8573"/>
    <x v="19"/>
    <s v="Jul"/>
    <x v="0"/>
    <x v="58"/>
    <x v="180"/>
    <x v="298"/>
    <x v="58"/>
    <x v="106"/>
    <x v="626"/>
    <m/>
    <m/>
    <s v="tbd"/>
    <m/>
    <s v="Tamsoft"/>
    <s v="E"/>
  </r>
  <r>
    <s v="Dungeon Maker: Hunting Ground"/>
    <x v="16"/>
    <n v="2006"/>
    <x v="6901"/>
    <x v="17"/>
    <s v="Sep"/>
    <x v="3"/>
    <x v="394"/>
    <x v="396"/>
    <x v="125"/>
    <x v="58"/>
    <x v="106"/>
    <x v="626"/>
    <n v="70"/>
    <n v="18"/>
    <n v="6.4"/>
    <n v="8"/>
    <s v="Global A"/>
    <s v="E10+"/>
  </r>
  <r>
    <s v="Zoo Tycoon"/>
    <x v="14"/>
    <n v="2001"/>
    <x v="7845"/>
    <x v="13"/>
    <s v="Oct"/>
    <x v="11"/>
    <x v="1"/>
    <x v="180"/>
    <x v="298"/>
    <x v="58"/>
    <x v="106"/>
    <x v="626"/>
    <m/>
    <m/>
    <m/>
    <m/>
    <m/>
    <m/>
  </r>
  <r>
    <s v="Super Hero Generation"/>
    <x v="5"/>
    <n v="2014"/>
    <x v="1174"/>
    <x v="13"/>
    <s v="May"/>
    <x v="3"/>
    <x v="25"/>
    <x v="180"/>
    <x v="125"/>
    <x v="102"/>
    <x v="106"/>
    <x v="626"/>
    <m/>
    <m/>
    <m/>
    <m/>
    <m/>
    <m/>
  </r>
  <r>
    <s v="Tamagotchi no Doki Doki Dream Omisecchi"/>
    <x v="10"/>
    <n v="2013"/>
    <x v="8574"/>
    <x v="0"/>
    <s v="Sep"/>
    <x v="7"/>
    <x v="25"/>
    <x v="180"/>
    <x v="125"/>
    <x v="102"/>
    <x v="106"/>
    <x v="626"/>
    <m/>
    <m/>
    <m/>
    <m/>
    <m/>
    <m/>
  </r>
  <r>
    <s v="MotoGP"/>
    <x v="16"/>
    <n v="2006"/>
    <x v="1221"/>
    <x v="28"/>
    <s v="Dec"/>
    <x v="2"/>
    <x v="3"/>
    <x v="396"/>
    <x v="125"/>
    <x v="58"/>
    <x v="106"/>
    <x v="626"/>
    <n v="69"/>
    <n v="18"/>
    <n v="7.1"/>
    <n v="7"/>
    <s v="Namco Bandai Games"/>
    <s v="E"/>
  </r>
  <r>
    <s v="Toushin Toshi"/>
    <x v="10"/>
    <n v="2014"/>
    <x v="8575"/>
    <x v="26"/>
    <s v="Jan"/>
    <x v="3"/>
    <x v="489"/>
    <x v="180"/>
    <x v="125"/>
    <x v="102"/>
    <x v="106"/>
    <x v="626"/>
    <m/>
    <m/>
    <m/>
    <m/>
    <m/>
    <m/>
  </r>
  <r>
    <s v="Trine 2"/>
    <x v="18"/>
    <n v="2012"/>
    <x v="1392"/>
    <x v="20"/>
    <s v="Apr"/>
    <x v="1"/>
    <x v="91"/>
    <x v="180"/>
    <x v="298"/>
    <x v="58"/>
    <x v="106"/>
    <x v="626"/>
    <m/>
    <m/>
    <m/>
    <m/>
    <m/>
    <m/>
  </r>
  <r>
    <s v="Suujin Taisen"/>
    <x v="3"/>
    <n v="2007"/>
    <x v="389"/>
    <x v="33"/>
    <s v="May"/>
    <x v="11"/>
    <x v="0"/>
    <x v="180"/>
    <x v="125"/>
    <x v="102"/>
    <x v="106"/>
    <x v="626"/>
    <m/>
    <m/>
    <m/>
    <m/>
    <m/>
    <m/>
  </r>
  <r>
    <s v="Street Supremacy"/>
    <x v="16"/>
    <n v="2005"/>
    <x v="4395"/>
    <x v="13"/>
    <s v="Feb"/>
    <x v="2"/>
    <x v="14"/>
    <x v="396"/>
    <x v="125"/>
    <x v="58"/>
    <x v="106"/>
    <x v="626"/>
    <n v="41"/>
    <n v="31"/>
    <s v="tbd"/>
    <m/>
    <s v="Genki"/>
    <s v="E"/>
  </r>
  <r>
    <s v="Driv3r"/>
    <x v="8"/>
    <n v="2005"/>
    <x v="2978"/>
    <x v="3"/>
    <s v="Aug"/>
    <x v="2"/>
    <x v="10"/>
    <x v="324"/>
    <x v="45"/>
    <x v="58"/>
    <x v="106"/>
    <x v="626"/>
    <m/>
    <m/>
    <n v="5.4"/>
    <n v="5"/>
    <s v="Velez &amp; Dubail"/>
    <s v="M"/>
  </r>
  <r>
    <s v="Best Friends Tonight"/>
    <x v="3"/>
    <n v="2010"/>
    <x v="6805"/>
    <x v="12"/>
    <s v="Mar"/>
    <x v="5"/>
    <x v="5"/>
    <x v="396"/>
    <x v="125"/>
    <x v="58"/>
    <x v="106"/>
    <x v="626"/>
    <m/>
    <m/>
    <s v="tbd"/>
    <m/>
    <s v="Ubisoft"/>
    <s v="E10+"/>
  </r>
  <r>
    <s v="Apache: Air Assault"/>
    <x v="14"/>
    <n v="2010"/>
    <x v="7396"/>
    <x v="17"/>
    <s v="Dec"/>
    <x v="7"/>
    <x v="490"/>
    <x v="180"/>
    <x v="298"/>
    <x v="58"/>
    <x v="106"/>
    <x v="626"/>
    <n v="64"/>
    <n v="7"/>
    <n v="7.5"/>
    <n v="18"/>
    <s v="Gaijin Entertainment"/>
    <s v="T"/>
  </r>
  <r>
    <s v="Fritz Chess"/>
    <x v="5"/>
    <n v="2009"/>
    <x v="8576"/>
    <x v="1"/>
    <s v="Mar"/>
    <x v="11"/>
    <x v="41"/>
    <x v="180"/>
    <x v="298"/>
    <x v="58"/>
    <x v="145"/>
    <x v="626"/>
    <m/>
    <m/>
    <m/>
    <m/>
    <m/>
    <m/>
  </r>
  <r>
    <s v="River King: Mystic Valley (jp sales)"/>
    <x v="3"/>
    <n v="2007"/>
    <x v="4497"/>
    <x v="22"/>
    <s v="Dec"/>
    <x v="0"/>
    <x v="70"/>
    <x v="180"/>
    <x v="125"/>
    <x v="102"/>
    <x v="106"/>
    <x v="626"/>
    <m/>
    <m/>
    <m/>
    <m/>
    <m/>
    <m/>
  </r>
  <r>
    <s v="Winning Post World"/>
    <x v="6"/>
    <n v="2009"/>
    <x v="7121"/>
    <x v="22"/>
    <s v="Jun"/>
    <x v="0"/>
    <x v="48"/>
    <x v="180"/>
    <x v="125"/>
    <x v="102"/>
    <x v="106"/>
    <x v="626"/>
    <m/>
    <m/>
    <m/>
    <m/>
    <m/>
    <m/>
  </r>
  <r>
    <s v="Beyond the Labyrinth"/>
    <x v="10"/>
    <s v="N/A"/>
    <x v="2550"/>
    <x v="16"/>
    <s v="Jan"/>
    <x v="3"/>
    <x v="53"/>
    <x v="180"/>
    <x v="125"/>
    <x v="102"/>
    <x v="106"/>
    <x v="626"/>
    <m/>
    <m/>
    <m/>
    <m/>
    <m/>
    <m/>
  </r>
  <r>
    <s v="Call of Juarez: Bound in Blood"/>
    <x v="14"/>
    <n v="2009"/>
    <x v="777"/>
    <x v="11"/>
    <s v="Mar"/>
    <x v="6"/>
    <x v="5"/>
    <x v="180"/>
    <x v="298"/>
    <x v="58"/>
    <x v="106"/>
    <x v="626"/>
    <n v="78"/>
    <n v="39"/>
    <n v="8"/>
    <n v="282"/>
    <s v="Techland"/>
    <s v="M"/>
  </r>
  <r>
    <s v="Atelier Sophie: The Alchemist of the Mysterious Book"/>
    <x v="5"/>
    <n v="2015"/>
    <x v="7189"/>
    <x v="9"/>
    <s v="Dec"/>
    <x v="3"/>
    <x v="48"/>
    <x v="180"/>
    <x v="125"/>
    <x v="102"/>
    <x v="106"/>
    <x v="626"/>
    <m/>
    <m/>
    <m/>
    <m/>
    <m/>
    <m/>
  </r>
  <r>
    <s v="Red Faction: Guerrilla"/>
    <x v="14"/>
    <n v="2009"/>
    <x v="8577"/>
    <x v="19"/>
    <s v="Sep"/>
    <x v="6"/>
    <x v="28"/>
    <x v="180"/>
    <x v="298"/>
    <x v="58"/>
    <x v="145"/>
    <x v="626"/>
    <n v="82"/>
    <n v="29"/>
    <n v="7.5"/>
    <n v="308"/>
    <s v="Volition Inc., Reactor Zero"/>
    <s v="M"/>
  </r>
  <r>
    <s v=".hack: Sekai no Mukou ni + Versus"/>
    <x v="5"/>
    <n v="2012"/>
    <x v="5130"/>
    <x v="21"/>
    <s v="Mar"/>
    <x v="8"/>
    <x v="25"/>
    <x v="180"/>
    <x v="125"/>
    <x v="102"/>
    <x v="106"/>
    <x v="626"/>
    <m/>
    <m/>
    <m/>
    <m/>
    <m/>
    <m/>
  </r>
  <r>
    <s v="Medarot 9: Kabuto Ver. / Kuwagata Ver."/>
    <x v="10"/>
    <n v="2015"/>
    <x v="3584"/>
    <x v="16"/>
    <s v="Jun"/>
    <x v="3"/>
    <x v="138"/>
    <x v="180"/>
    <x v="125"/>
    <x v="102"/>
    <x v="106"/>
    <x v="626"/>
    <m/>
    <m/>
    <m/>
    <m/>
    <m/>
    <m/>
  </r>
  <r>
    <s v="Disney Sports Soccer"/>
    <x v="19"/>
    <n v="2002"/>
    <x v="5095"/>
    <x v="34"/>
    <s v="May"/>
    <x v="0"/>
    <x v="14"/>
    <x v="396"/>
    <x v="45"/>
    <x v="58"/>
    <x v="106"/>
    <x v="626"/>
    <n v="75"/>
    <n v="7"/>
    <s v="tbd"/>
    <m/>
    <s v="KCEO"/>
    <s v="E"/>
  </r>
  <r>
    <s v="Clash of Elementalists"/>
    <x v="10"/>
    <n v="2013"/>
    <x v="8578"/>
    <x v="31"/>
    <s v="Nov"/>
    <x v="8"/>
    <x v="53"/>
    <x v="180"/>
    <x v="298"/>
    <x v="58"/>
    <x v="106"/>
    <x v="626"/>
    <m/>
    <m/>
    <m/>
    <m/>
    <m/>
    <m/>
  </r>
  <r>
    <s v="Rugby 15"/>
    <x v="22"/>
    <n v="2015"/>
    <x v="2880"/>
    <x v="34"/>
    <s v="Sep"/>
    <x v="0"/>
    <x v="340"/>
    <x v="180"/>
    <x v="298"/>
    <x v="58"/>
    <x v="145"/>
    <x v="626"/>
    <m/>
    <m/>
    <s v="tbd"/>
    <m/>
    <s v="HB Studios Multimedia"/>
    <s v="E"/>
  </r>
  <r>
    <s v="Cooking Mama 5: Bon Appetit!"/>
    <x v="10"/>
    <n v="2013"/>
    <x v="2093"/>
    <x v="34"/>
    <s v="Dec"/>
    <x v="7"/>
    <x v="477"/>
    <x v="180"/>
    <x v="125"/>
    <x v="102"/>
    <x v="106"/>
    <x v="626"/>
    <m/>
    <m/>
    <m/>
    <m/>
    <m/>
    <m/>
  </r>
  <r>
    <s v="Legend of the Dragon"/>
    <x v="16"/>
    <n v="2007"/>
    <x v="8579"/>
    <x v="18"/>
    <s v="Sep"/>
    <x v="9"/>
    <x v="102"/>
    <x v="396"/>
    <x v="125"/>
    <x v="58"/>
    <x v="106"/>
    <x v="626"/>
    <n v="38"/>
    <n v="12"/>
    <s v="tbd"/>
    <m/>
    <s v="Neko Entertainment"/>
    <s v="T"/>
  </r>
  <r>
    <s v="Mame Goma: Honobo no Nikki"/>
    <x v="3"/>
    <n v="2007"/>
    <x v="5263"/>
    <x v="9"/>
    <s v="Mar"/>
    <x v="7"/>
    <x v="273"/>
    <x v="180"/>
    <x v="125"/>
    <x v="102"/>
    <x v="106"/>
    <x v="626"/>
    <m/>
    <m/>
    <m/>
    <m/>
    <m/>
    <m/>
  </r>
  <r>
    <s v="F1 2016 (Codemasters)"/>
    <x v="14"/>
    <n v="2016"/>
    <x v="8126"/>
    <x v="33"/>
    <s v="Aug"/>
    <x v="2"/>
    <x v="34"/>
    <x v="180"/>
    <x v="298"/>
    <x v="58"/>
    <x v="106"/>
    <x v="626"/>
    <m/>
    <m/>
    <m/>
    <m/>
    <m/>
    <m/>
  </r>
  <r>
    <s v="Disney's Hide &amp; Sneak"/>
    <x v="19"/>
    <n v="2003"/>
    <x v="7117"/>
    <x v="17"/>
    <s v="Jan"/>
    <x v="8"/>
    <x v="12"/>
    <x v="396"/>
    <x v="45"/>
    <x v="58"/>
    <x v="106"/>
    <x v="626"/>
    <m/>
    <m/>
    <m/>
    <m/>
    <m/>
    <m/>
  </r>
  <r>
    <s v="Deus Ex: Mankind Divided"/>
    <x v="14"/>
    <n v="2016"/>
    <x v="957"/>
    <x v="14"/>
    <s v="Dec"/>
    <x v="3"/>
    <x v="15"/>
    <x v="180"/>
    <x v="298"/>
    <x v="58"/>
    <x v="106"/>
    <x v="626"/>
    <n v="83"/>
    <n v="55"/>
    <n v="6.1"/>
    <n v="684"/>
    <s v="Eidos Montreal, Nixxes Software"/>
    <s v="M"/>
  </r>
  <r>
    <s v="Super Robot Taisen OG Saga: Masou Kishin III - Pride of Justice"/>
    <x v="22"/>
    <n v="2013"/>
    <x v="544"/>
    <x v="26"/>
    <s v="Jul"/>
    <x v="11"/>
    <x v="25"/>
    <x v="180"/>
    <x v="125"/>
    <x v="102"/>
    <x v="106"/>
    <x v="626"/>
    <m/>
    <m/>
    <m/>
    <m/>
    <m/>
    <m/>
  </r>
  <r>
    <s v="Nobunaga no Yabou: Kakushin with Power-Up Kit"/>
    <x v="6"/>
    <n v="2008"/>
    <x v="4091"/>
    <x v="27"/>
    <s v="Oct"/>
    <x v="11"/>
    <x v="48"/>
    <x v="180"/>
    <x v="125"/>
    <x v="102"/>
    <x v="106"/>
    <x v="626"/>
    <m/>
    <m/>
    <m/>
    <m/>
    <m/>
    <m/>
  </r>
  <r>
    <s v="Astonishia Story"/>
    <x v="16"/>
    <n v="2006"/>
    <x v="5916"/>
    <x v="7"/>
    <s v="Dec"/>
    <x v="3"/>
    <x v="5"/>
    <x v="396"/>
    <x v="125"/>
    <x v="58"/>
    <x v="106"/>
    <x v="626"/>
    <n v="48"/>
    <n v="35"/>
    <n v="4.9000000000000004"/>
    <n v="18"/>
    <s v="Sonnori"/>
    <s v="E10+"/>
  </r>
  <r>
    <s v="Raw Danger!"/>
    <x v="6"/>
    <n v="2006"/>
    <x v="8580"/>
    <x v="32"/>
    <s v="Aug"/>
    <x v="8"/>
    <x v="11"/>
    <x v="324"/>
    <x v="45"/>
    <x v="58"/>
    <x v="106"/>
    <x v="626"/>
    <m/>
    <m/>
    <m/>
    <m/>
    <m/>
    <m/>
  </r>
  <r>
    <s v="Monster Rancher Hop-A-Bout"/>
    <x v="12"/>
    <n v="2000"/>
    <x v="2914"/>
    <x v="3"/>
    <s v="Oct"/>
    <x v="8"/>
    <x v="48"/>
    <x v="324"/>
    <x v="45"/>
    <x v="58"/>
    <x v="106"/>
    <x v="626"/>
    <m/>
    <m/>
    <m/>
    <m/>
    <m/>
    <m/>
  </r>
  <r>
    <s v="3DS Classic Collection"/>
    <x v="10"/>
    <n v="2016"/>
    <x v="4419"/>
    <x v="32"/>
    <s v="May"/>
    <x v="5"/>
    <x v="8"/>
    <x v="396"/>
    <x v="125"/>
    <x v="58"/>
    <x v="106"/>
    <x v="626"/>
    <m/>
    <m/>
    <m/>
    <m/>
    <m/>
    <m/>
  </r>
  <r>
    <s v="Prince of Persia: The Forgotten Sands"/>
    <x v="14"/>
    <n v="2010"/>
    <x v="7587"/>
    <x v="6"/>
    <s v="Jul"/>
    <x v="8"/>
    <x v="5"/>
    <x v="180"/>
    <x v="298"/>
    <x v="58"/>
    <x v="106"/>
    <x v="626"/>
    <n v="75"/>
    <n v="16"/>
    <n v="6.6"/>
    <n v="218"/>
    <s v="Ubisoft Montreal"/>
    <s v="T"/>
  </r>
  <r>
    <s v="Custom Beat Battle: Draglade 2"/>
    <x v="3"/>
    <n v="2008"/>
    <x v="8385"/>
    <x v="34"/>
    <s v="Feb"/>
    <x v="9"/>
    <x v="25"/>
    <x v="180"/>
    <x v="125"/>
    <x v="102"/>
    <x v="106"/>
    <x v="626"/>
    <m/>
    <m/>
    <m/>
    <m/>
    <m/>
    <m/>
  </r>
  <r>
    <s v="Gotouchi Kenkei DS"/>
    <x v="3"/>
    <n v="2006"/>
    <x v="8581"/>
    <x v="26"/>
    <s v="Jun"/>
    <x v="5"/>
    <x v="130"/>
    <x v="180"/>
    <x v="125"/>
    <x v="102"/>
    <x v="106"/>
    <x v="626"/>
    <m/>
    <m/>
    <m/>
    <m/>
    <m/>
    <m/>
  </r>
  <r>
    <s v="The Sims 2: Glamour Life Stuff"/>
    <x v="14"/>
    <n v="2006"/>
    <x v="8582"/>
    <x v="22"/>
    <s v="Jan"/>
    <x v="7"/>
    <x v="7"/>
    <x v="180"/>
    <x v="298"/>
    <x v="58"/>
    <x v="145"/>
    <x v="626"/>
    <m/>
    <m/>
    <n v="6.7"/>
    <n v="7"/>
    <s v="Maxis"/>
    <s v="T"/>
  </r>
  <r>
    <s v="Bikkuriman Daijiten"/>
    <x v="3"/>
    <s v="N/A"/>
    <x v="7757"/>
    <x v="22"/>
    <s v="Jun"/>
    <x v="5"/>
    <x v="33"/>
    <x v="180"/>
    <x v="125"/>
    <x v="102"/>
    <x v="106"/>
    <x v="626"/>
    <m/>
    <m/>
    <m/>
    <m/>
    <m/>
    <m/>
  </r>
  <r>
    <s v="Accel World: Ginyoku no Kakusei"/>
    <x v="5"/>
    <n v="2012"/>
    <x v="8583"/>
    <x v="3"/>
    <s v="May"/>
    <x v="10"/>
    <x v="25"/>
    <x v="180"/>
    <x v="125"/>
    <x v="102"/>
    <x v="106"/>
    <x v="626"/>
    <m/>
    <m/>
    <m/>
    <m/>
    <m/>
    <m/>
  </r>
  <r>
    <s v="Elf Bowling 1 &amp; 2"/>
    <x v="8"/>
    <n v="2005"/>
    <x v="8584"/>
    <x v="27"/>
    <s v="Sep"/>
    <x v="0"/>
    <x v="153"/>
    <x v="324"/>
    <x v="45"/>
    <x v="58"/>
    <x v="106"/>
    <x v="626"/>
    <m/>
    <m/>
    <m/>
    <m/>
    <m/>
    <m/>
  </r>
  <r>
    <s v="Turbo: Super Stunt Squad"/>
    <x v="3"/>
    <n v="2013"/>
    <x v="5860"/>
    <x v="23"/>
    <s v="Mar"/>
    <x v="0"/>
    <x v="58"/>
    <x v="180"/>
    <x v="298"/>
    <x v="58"/>
    <x v="106"/>
    <x v="626"/>
    <m/>
    <m/>
    <s v="tbd"/>
    <m/>
    <s v="Torus Games"/>
    <s v="E"/>
  </r>
  <r>
    <s v="Game of Thrones (Telltale)"/>
    <x v="17"/>
    <n v="2015"/>
    <x v="1383"/>
    <x v="9"/>
    <s v="Jan"/>
    <x v="10"/>
    <x v="173"/>
    <x v="396"/>
    <x v="125"/>
    <x v="58"/>
    <x v="106"/>
    <x v="626"/>
    <m/>
    <m/>
    <m/>
    <m/>
    <m/>
    <m/>
  </r>
  <r>
    <s v="GunGriffon: Allied Strike"/>
    <x v="13"/>
    <n v="2004"/>
    <x v="6108"/>
    <x v="20"/>
    <s v="Aug"/>
    <x v="7"/>
    <x v="1"/>
    <x v="324"/>
    <x v="45"/>
    <x v="58"/>
    <x v="106"/>
    <x v="626"/>
    <n v="55"/>
    <n v="21"/>
    <s v="tbd"/>
    <m/>
    <s v="Game Arts"/>
    <s v="T"/>
  </r>
  <r>
    <s v="Batman: A Telltale Game Series"/>
    <x v="4"/>
    <n v="2016"/>
    <x v="6012"/>
    <x v="0"/>
    <s v="Feb"/>
    <x v="10"/>
    <x v="173"/>
    <x v="365"/>
    <x v="287"/>
    <x v="58"/>
    <x v="106"/>
    <x v="626"/>
    <m/>
    <m/>
    <m/>
    <m/>
    <m/>
    <m/>
  </r>
  <r>
    <s v="Mystery Case Files: Ravenhearst"/>
    <x v="14"/>
    <n v="2007"/>
    <x v="1433"/>
    <x v="1"/>
    <s v="May"/>
    <x v="4"/>
    <x v="82"/>
    <x v="365"/>
    <x v="287"/>
    <x v="58"/>
    <x v="145"/>
    <x v="626"/>
    <m/>
    <m/>
    <s v="tbd"/>
    <m/>
    <s v="Big Fish Games"/>
    <s v="E10+"/>
  </r>
  <r>
    <s v="Stacked with Daniel Negreanu"/>
    <x v="16"/>
    <n v="2006"/>
    <x v="4276"/>
    <x v="13"/>
    <s v="Aug"/>
    <x v="5"/>
    <x v="393"/>
    <x v="396"/>
    <x v="125"/>
    <x v="58"/>
    <x v="106"/>
    <x v="626"/>
    <n v="63"/>
    <n v="13"/>
    <s v="tbd"/>
    <m/>
    <s v="3G Studios"/>
    <s v="T"/>
  </r>
  <r>
    <s v="Vitamin X Evolution"/>
    <x v="3"/>
    <n v="2008"/>
    <x v="8585"/>
    <x v="23"/>
    <s v="Jul"/>
    <x v="10"/>
    <x v="58"/>
    <x v="180"/>
    <x v="125"/>
    <x v="102"/>
    <x v="106"/>
    <x v="626"/>
    <m/>
    <m/>
    <m/>
    <m/>
    <m/>
    <m/>
  </r>
  <r>
    <s v="Saru! Get You! SaruSaru Daisakusen"/>
    <x v="16"/>
    <n v="2007"/>
    <x v="7091"/>
    <x v="21"/>
    <s v="Jan"/>
    <x v="1"/>
    <x v="3"/>
    <x v="180"/>
    <x v="125"/>
    <x v="102"/>
    <x v="106"/>
    <x v="626"/>
    <m/>
    <m/>
    <m/>
    <m/>
    <m/>
    <m/>
  </r>
  <r>
    <s v="Midnight Mysteries: The Edgar Allan Poe Conspiracy"/>
    <x v="14"/>
    <n v="2009"/>
    <x v="179"/>
    <x v="9"/>
    <s v="Jun"/>
    <x v="10"/>
    <x v="98"/>
    <x v="180"/>
    <x v="298"/>
    <x v="58"/>
    <x v="145"/>
    <x v="626"/>
    <m/>
    <m/>
    <s v="tbd"/>
    <m/>
    <s v="MumboJumbo"/>
    <s v="T"/>
  </r>
  <r>
    <s v="Barbie and Her Sisters Puppy Rescue"/>
    <x v="10"/>
    <n v="2015"/>
    <x v="7761"/>
    <x v="2"/>
    <s v="Nov"/>
    <x v="8"/>
    <x v="25"/>
    <x v="180"/>
    <x v="298"/>
    <x v="58"/>
    <x v="106"/>
    <x v="626"/>
    <m/>
    <m/>
    <s v="tbd"/>
    <m/>
    <s v="Torus Games, Little Orbit"/>
    <s v="E"/>
  </r>
  <r>
    <s v="Arthur and the Invisibles"/>
    <x v="3"/>
    <n v="2007"/>
    <x v="3128"/>
    <x v="30"/>
    <s v="Jun"/>
    <x v="10"/>
    <x v="10"/>
    <x v="396"/>
    <x v="125"/>
    <x v="58"/>
    <x v="106"/>
    <x v="626"/>
    <m/>
    <m/>
    <m/>
    <m/>
    <m/>
    <m/>
  </r>
  <r>
    <s v="The Flintstones: Big Trouble in Bedrock"/>
    <x v="8"/>
    <n v="2001"/>
    <x v="6583"/>
    <x v="16"/>
    <s v="Feb"/>
    <x v="1"/>
    <x v="313"/>
    <x v="324"/>
    <x v="45"/>
    <x v="58"/>
    <x v="106"/>
    <x v="626"/>
    <m/>
    <m/>
    <m/>
    <m/>
    <m/>
    <m/>
  </r>
  <r>
    <s v="RACE On"/>
    <x v="14"/>
    <n v="2009"/>
    <x v="8110"/>
    <x v="7"/>
    <s v="Aug"/>
    <x v="2"/>
    <x v="278"/>
    <x v="180"/>
    <x v="298"/>
    <x v="58"/>
    <x v="145"/>
    <x v="626"/>
    <n v="73"/>
    <n v="14"/>
    <n v="8.1999999999999993"/>
    <n v="20"/>
    <s v="SimBin"/>
    <s v="E"/>
  </r>
  <r>
    <s v="PopCap Arcade Vol 2"/>
    <x v="4"/>
    <n v="2009"/>
    <x v="8586"/>
    <x v="16"/>
    <s v="Apr"/>
    <x v="5"/>
    <x v="209"/>
    <x v="396"/>
    <x v="125"/>
    <x v="58"/>
    <x v="106"/>
    <x v="626"/>
    <n v="67"/>
    <n v="4"/>
    <s v="tbd"/>
    <m/>
    <s v="PopCap"/>
    <s v="E10+"/>
  </r>
  <r>
    <s v="Sekai no Hate Made Itte Q! Chinjuu Hunter Mono no Daibouken"/>
    <x v="3"/>
    <n v="2010"/>
    <x v="8587"/>
    <x v="12"/>
    <s v="Apr"/>
    <x v="5"/>
    <x v="491"/>
    <x v="180"/>
    <x v="125"/>
    <x v="102"/>
    <x v="106"/>
    <x v="626"/>
    <m/>
    <m/>
    <m/>
    <m/>
    <m/>
    <m/>
  </r>
  <r>
    <s v="Summon Night 6: Lost Borders"/>
    <x v="9"/>
    <n v="2016"/>
    <x v="3904"/>
    <x v="23"/>
    <s v="Nov"/>
    <x v="8"/>
    <x v="25"/>
    <x v="180"/>
    <x v="125"/>
    <x v="102"/>
    <x v="106"/>
    <x v="626"/>
    <m/>
    <m/>
    <m/>
    <m/>
    <s v="Media Vision"/>
    <m/>
  </r>
  <r>
    <s v="Majesty 2: The Fantasy Kingdom Sim"/>
    <x v="4"/>
    <s v="N/A"/>
    <x v="3762"/>
    <x v="4"/>
    <s v="Feb"/>
    <x v="7"/>
    <x v="53"/>
    <x v="396"/>
    <x v="125"/>
    <x v="58"/>
    <x v="106"/>
    <x v="626"/>
    <m/>
    <m/>
    <m/>
    <m/>
    <s v="1C, Ino-Co, 1C Company"/>
    <m/>
  </r>
  <r>
    <s v="Silverlicious"/>
    <x v="3"/>
    <n v="2012"/>
    <x v="113"/>
    <x v="9"/>
    <s v="Jan"/>
    <x v="8"/>
    <x v="177"/>
    <x v="396"/>
    <x v="125"/>
    <x v="58"/>
    <x v="106"/>
    <x v="626"/>
    <m/>
    <m/>
    <s v="tbd"/>
    <m/>
    <s v="CokeM Interactive"/>
    <s v="E"/>
  </r>
  <r>
    <s v="Smart Girl's Winter Wonderland"/>
    <x v="3"/>
    <n v="2008"/>
    <x v="8588"/>
    <x v="17"/>
    <s v="Nov"/>
    <x v="5"/>
    <x v="282"/>
    <x v="396"/>
    <x v="125"/>
    <x v="58"/>
    <x v="106"/>
    <x v="626"/>
    <m/>
    <m/>
    <s v="tbd"/>
    <m/>
    <s v="UFO Interactive"/>
    <s v="E"/>
  </r>
  <r>
    <s v="BeatMania IIDX 14 Gold"/>
    <x v="6"/>
    <n v="2008"/>
    <x v="8589"/>
    <x v="30"/>
    <s v="Aug"/>
    <x v="7"/>
    <x v="14"/>
    <x v="180"/>
    <x v="125"/>
    <x v="102"/>
    <x v="106"/>
    <x v="626"/>
    <m/>
    <m/>
    <m/>
    <m/>
    <m/>
    <m/>
  </r>
  <r>
    <s v="Big Ichigeki! Pachi-Slot Taikouryku Universal Museum"/>
    <x v="23"/>
    <n v="1996"/>
    <x v="595"/>
    <x v="17"/>
    <s v="Aug"/>
    <x v="5"/>
    <x v="492"/>
    <x v="180"/>
    <x v="125"/>
    <x v="102"/>
    <x v="106"/>
    <x v="626"/>
    <m/>
    <m/>
    <m/>
    <m/>
    <m/>
    <m/>
  </r>
  <r>
    <s v="Toriko: Ultimate Survival"/>
    <x v="10"/>
    <n v="2013"/>
    <x v="7647"/>
    <x v="33"/>
    <s v="Dec"/>
    <x v="8"/>
    <x v="25"/>
    <x v="180"/>
    <x v="125"/>
    <x v="102"/>
    <x v="106"/>
    <x v="626"/>
    <m/>
    <m/>
    <m/>
    <m/>
    <m/>
    <m/>
  </r>
  <r>
    <s v="Song of the Deep"/>
    <x v="14"/>
    <n v="2016"/>
    <x v="5792"/>
    <x v="31"/>
    <s v="Sep"/>
    <x v="8"/>
    <x v="385"/>
    <x v="396"/>
    <x v="125"/>
    <x v="58"/>
    <x v="106"/>
    <x v="626"/>
    <n v="73"/>
    <n v="12"/>
    <n v="6.3"/>
    <n v="15"/>
    <s v="Insomniac Games"/>
    <s v="E"/>
  </r>
  <r>
    <s v="Vegas Casino"/>
    <x v="3"/>
    <n v="2007"/>
    <x v="4988"/>
    <x v="7"/>
    <s v="Nov"/>
    <x v="5"/>
    <x v="299"/>
    <x v="396"/>
    <x v="125"/>
    <x v="58"/>
    <x v="106"/>
    <x v="626"/>
    <m/>
    <m/>
    <s v="tbd"/>
    <m/>
    <s v="Magnin &amp; Associates"/>
    <s v="T"/>
  </r>
  <r>
    <s v="The Binding of Isaac"/>
    <x v="14"/>
    <n v="2012"/>
    <x v="5340"/>
    <x v="2"/>
    <s v="May"/>
    <x v="8"/>
    <x v="53"/>
    <x v="180"/>
    <x v="298"/>
    <x v="58"/>
    <x v="106"/>
    <x v="626"/>
    <n v="84"/>
    <n v="30"/>
    <n v="8.3000000000000007"/>
    <n v="1010"/>
    <s v="Edmund McMillen, Florian Himsl"/>
    <m/>
  </r>
  <r>
    <s v="Madou Monogatari"/>
    <x v="23"/>
    <n v="1998"/>
    <x v="8590"/>
    <x v="32"/>
    <s v="Apr"/>
    <x v="3"/>
    <x v="89"/>
    <x v="180"/>
    <x v="125"/>
    <x v="102"/>
    <x v="106"/>
    <x v="626"/>
    <m/>
    <m/>
    <m/>
    <m/>
    <m/>
    <m/>
  </r>
  <r>
    <s v="Maximum Racing: GP Classic Racing"/>
    <x v="0"/>
    <n v="2010"/>
    <x v="8591"/>
    <x v="14"/>
    <s v="Nov"/>
    <x v="2"/>
    <x v="128"/>
    <x v="396"/>
    <x v="125"/>
    <x v="58"/>
    <x v="106"/>
    <x v="626"/>
    <m/>
    <m/>
    <s v="tbd"/>
    <m/>
    <s v="Nordic Games Publishing"/>
    <s v="E"/>
  </r>
  <r>
    <s v="Togainu no Chi: True Blood"/>
    <x v="6"/>
    <n v="2008"/>
    <x v="3587"/>
    <x v="1"/>
    <s v="Apr"/>
    <x v="10"/>
    <x v="154"/>
    <x v="180"/>
    <x v="125"/>
    <x v="102"/>
    <x v="106"/>
    <x v="626"/>
    <m/>
    <m/>
    <m/>
    <m/>
    <m/>
    <m/>
  </r>
  <r>
    <s v="Castlevania: Lords of Shadow - Reverie"/>
    <x v="5"/>
    <n v="2011"/>
    <x v="8592"/>
    <x v="6"/>
    <s v="Jul"/>
    <x v="8"/>
    <x v="14"/>
    <x v="324"/>
    <x v="125"/>
    <x v="58"/>
    <x v="145"/>
    <x v="626"/>
    <m/>
    <m/>
    <m/>
    <m/>
    <m/>
    <m/>
  </r>
  <r>
    <s v="Onna no Ko to Misshitsu ni Itara **shichau Kamoshirenai"/>
    <x v="10"/>
    <n v="2012"/>
    <x v="4054"/>
    <x v="18"/>
    <s v="Apr"/>
    <x v="10"/>
    <x v="58"/>
    <x v="180"/>
    <x v="125"/>
    <x v="102"/>
    <x v="106"/>
    <x v="626"/>
    <m/>
    <m/>
    <m/>
    <m/>
    <m/>
    <m/>
  </r>
  <r>
    <s v="Tork: Prehistoric Punk"/>
    <x v="13"/>
    <n v="2005"/>
    <x v="8593"/>
    <x v="2"/>
    <s v="Jan"/>
    <x v="1"/>
    <x v="1"/>
    <x v="324"/>
    <x v="45"/>
    <x v="58"/>
    <x v="106"/>
    <x v="626"/>
    <n v="62"/>
    <n v="21"/>
    <n v="6.2"/>
    <n v="6"/>
    <s v="Tiwak"/>
    <s v="E"/>
  </r>
  <r>
    <s v="Chicken Shoot 2"/>
    <x v="8"/>
    <n v="2005"/>
    <x v="6212"/>
    <x v="19"/>
    <s v="May"/>
    <x v="10"/>
    <x v="84"/>
    <x v="324"/>
    <x v="45"/>
    <x v="58"/>
    <x v="106"/>
    <x v="626"/>
    <m/>
    <m/>
    <s v="tbd"/>
    <m/>
    <s v="Zuxxez"/>
    <s v="E10+"/>
  </r>
  <r>
    <s v="Tokyo Xanadu eX+"/>
    <x v="9"/>
    <n v="2016"/>
    <x v="8594"/>
    <x v="27"/>
    <s v="Nov"/>
    <x v="3"/>
    <x v="246"/>
    <x v="180"/>
    <x v="125"/>
    <x v="102"/>
    <x v="106"/>
    <x v="626"/>
    <m/>
    <m/>
    <m/>
    <m/>
    <m/>
    <m/>
  </r>
  <r>
    <s v="Airship Q"/>
    <x v="22"/>
    <n v="2015"/>
    <x v="3042"/>
    <x v="22"/>
    <s v="Nov"/>
    <x v="1"/>
    <x v="493"/>
    <x v="180"/>
    <x v="125"/>
    <x v="102"/>
    <x v="106"/>
    <x v="626"/>
    <m/>
    <m/>
    <m/>
    <m/>
    <m/>
    <m/>
  </r>
  <r>
    <s v="A Good Librarian Like a Good Shepherd: Library Party"/>
    <x v="22"/>
    <n v="2015"/>
    <x v="8595"/>
    <x v="11"/>
    <s v="Mar"/>
    <x v="8"/>
    <x v="427"/>
    <x v="180"/>
    <x v="125"/>
    <x v="102"/>
    <x v="106"/>
    <x v="626"/>
    <m/>
    <m/>
    <m/>
    <m/>
    <m/>
    <m/>
  </r>
  <r>
    <s v="Overlord II"/>
    <x v="14"/>
    <n v="2009"/>
    <x v="5262"/>
    <x v="0"/>
    <s v="Dec"/>
    <x v="8"/>
    <x v="34"/>
    <x v="180"/>
    <x v="298"/>
    <x v="58"/>
    <x v="106"/>
    <x v="626"/>
    <n v="79"/>
    <n v="32"/>
    <n v="8.1"/>
    <n v="159"/>
    <s v="Triumph Studios"/>
    <s v="T"/>
  </r>
  <r>
    <s v="Flipper Critters"/>
    <x v="3"/>
    <n v="2007"/>
    <x v="1596"/>
    <x v="27"/>
    <s v="May"/>
    <x v="7"/>
    <x v="230"/>
    <x v="396"/>
    <x v="125"/>
    <x v="58"/>
    <x v="106"/>
    <x v="626"/>
    <n v="60"/>
    <n v="13"/>
    <s v="tbd"/>
    <m/>
    <s v="Zen Studios"/>
    <s v="E"/>
  </r>
  <r>
    <s v="River City Super Sports Challenge"/>
    <x v="3"/>
    <n v="2010"/>
    <x v="7464"/>
    <x v="5"/>
    <s v="Sep"/>
    <x v="0"/>
    <x v="221"/>
    <x v="365"/>
    <x v="125"/>
    <x v="64"/>
    <x v="106"/>
    <x v="626"/>
    <m/>
    <m/>
    <s v="tbd"/>
    <m/>
    <s v="Million"/>
    <s v="T"/>
  </r>
  <r>
    <s v="Sea Park Tycoon"/>
    <x v="3"/>
    <n v="2010"/>
    <x v="2207"/>
    <x v="2"/>
    <s v="Feb"/>
    <x v="7"/>
    <x v="276"/>
    <x v="324"/>
    <x v="45"/>
    <x v="58"/>
    <x v="106"/>
    <x v="626"/>
    <m/>
    <m/>
    <s v="tbd"/>
    <m/>
    <s v="Most Wanted Entertainment"/>
    <s v="E"/>
  </r>
  <r>
    <s v="Underground Pool"/>
    <x v="3"/>
    <n v="2007"/>
    <x v="8596"/>
    <x v="20"/>
    <s v="Jun"/>
    <x v="0"/>
    <x v="282"/>
    <x v="396"/>
    <x v="125"/>
    <x v="58"/>
    <x v="106"/>
    <x v="626"/>
    <n v="40"/>
    <n v="7"/>
    <s v="tbd"/>
    <m/>
    <s v="FrontLine Studios"/>
    <s v="E"/>
  </r>
  <r>
    <s v="Pachinko Kamen Rider: Shocker Zenmetsu Daisakusen"/>
    <x v="6"/>
    <n v="2008"/>
    <x v="7550"/>
    <x v="21"/>
    <s v="Mar"/>
    <x v="5"/>
    <x v="378"/>
    <x v="180"/>
    <x v="125"/>
    <x v="102"/>
    <x v="106"/>
    <x v="626"/>
    <m/>
    <m/>
    <m/>
    <m/>
    <m/>
    <m/>
  </r>
  <r>
    <s v="Accel World: Ginyoku no Kakusei"/>
    <x v="16"/>
    <n v="2012"/>
    <x v="5006"/>
    <x v="28"/>
    <s v="Apr"/>
    <x v="10"/>
    <x v="25"/>
    <x v="180"/>
    <x v="125"/>
    <x v="102"/>
    <x v="106"/>
    <x v="626"/>
    <m/>
    <m/>
    <m/>
    <m/>
    <m/>
    <m/>
  </r>
  <r>
    <s v="Travel Coach: Europe 1"/>
    <x v="3"/>
    <n v="2008"/>
    <x v="8597"/>
    <x v="30"/>
    <s v="Feb"/>
    <x v="5"/>
    <x v="358"/>
    <x v="180"/>
    <x v="298"/>
    <x v="58"/>
    <x v="106"/>
    <x v="626"/>
    <m/>
    <m/>
    <m/>
    <m/>
    <m/>
    <m/>
  </r>
  <r>
    <s v="Jikandia: The Timeless Land"/>
    <x v="16"/>
    <n v="2010"/>
    <x v="8598"/>
    <x v="15"/>
    <s v="Oct"/>
    <x v="3"/>
    <x v="323"/>
    <x v="396"/>
    <x v="125"/>
    <x v="58"/>
    <x v="106"/>
    <x v="626"/>
    <n v="60"/>
    <n v="5"/>
    <n v="7.2"/>
    <n v="5"/>
    <s v="Opus Studio"/>
    <s v="T"/>
  </r>
  <r>
    <s v="Classic Dungeon: Fuyoku no Masoujin"/>
    <x v="16"/>
    <n v="2010"/>
    <x v="8599"/>
    <x v="5"/>
    <s v="Aug"/>
    <x v="3"/>
    <x v="131"/>
    <x v="180"/>
    <x v="125"/>
    <x v="102"/>
    <x v="106"/>
    <x v="626"/>
    <m/>
    <m/>
    <m/>
    <m/>
    <m/>
    <m/>
  </r>
  <r>
    <s v="Rampo"/>
    <x v="23"/>
    <n v="1995"/>
    <x v="2769"/>
    <x v="19"/>
    <s v="Jun"/>
    <x v="10"/>
    <x v="8"/>
    <x v="180"/>
    <x v="125"/>
    <x v="102"/>
    <x v="106"/>
    <x v="626"/>
    <m/>
    <m/>
    <m/>
    <m/>
    <m/>
    <m/>
  </r>
  <r>
    <s v="Toy Shop"/>
    <x v="3"/>
    <n v="2008"/>
    <x v="8600"/>
    <x v="7"/>
    <s v="Feb"/>
    <x v="7"/>
    <x v="35"/>
    <x v="396"/>
    <x v="125"/>
    <x v="58"/>
    <x v="106"/>
    <x v="626"/>
    <n v="31"/>
    <n v="7"/>
    <n v="5.4"/>
    <n v="11"/>
    <s v="Gameinvest, Seed Studios, Lda"/>
    <s v="E"/>
  </r>
  <r>
    <s v="DiRT Rally"/>
    <x v="14"/>
    <n v="2016"/>
    <x v="8601"/>
    <x v="28"/>
    <s v="Nov"/>
    <x v="2"/>
    <x v="34"/>
    <x v="180"/>
    <x v="298"/>
    <x v="58"/>
    <x v="106"/>
    <x v="626"/>
    <n v="86"/>
    <n v="33"/>
    <n v="8.6999999999999993"/>
    <n v="288"/>
    <s v="Codemasters"/>
    <s v="E"/>
  </r>
  <r>
    <s v="Trials Fusion"/>
    <x v="14"/>
    <n v="2014"/>
    <x v="1961"/>
    <x v="33"/>
    <s v="Jun"/>
    <x v="2"/>
    <x v="5"/>
    <x v="180"/>
    <x v="298"/>
    <x v="58"/>
    <x v="106"/>
    <x v="626"/>
    <n v="80"/>
    <n v="12"/>
    <n v="6.8"/>
    <n v="97"/>
    <s v="RedLynx"/>
    <s v="E10+"/>
  </r>
  <r>
    <s v="SuperCar Challenge"/>
    <x v="5"/>
    <n v="2009"/>
    <x v="5449"/>
    <x v="13"/>
    <s v="Mar"/>
    <x v="2"/>
    <x v="158"/>
    <x v="180"/>
    <x v="298"/>
    <x v="58"/>
    <x v="145"/>
    <x v="626"/>
    <n v="65"/>
    <n v="23"/>
    <n v="7.8"/>
    <n v="11"/>
    <s v="System 3"/>
    <m/>
  </r>
  <r>
    <s v="My Pet Shop (JP sales)"/>
    <x v="3"/>
    <n v="2008"/>
    <x v="8602"/>
    <x v="13"/>
    <s v="Feb"/>
    <x v="7"/>
    <x v="15"/>
    <x v="180"/>
    <x v="125"/>
    <x v="102"/>
    <x v="106"/>
    <x v="626"/>
    <m/>
    <m/>
    <m/>
    <m/>
    <m/>
    <m/>
  </r>
  <r>
    <s v="Prison Architect"/>
    <x v="9"/>
    <n v="2016"/>
    <x v="4304"/>
    <x v="17"/>
    <s v="Aug"/>
    <x v="8"/>
    <x v="494"/>
    <x v="365"/>
    <x v="45"/>
    <x v="58"/>
    <x v="145"/>
    <x v="626"/>
    <n v="80"/>
    <n v="18"/>
    <n v="8"/>
    <n v="19"/>
    <s v="Introversion, Double Eleven"/>
    <s v="M"/>
  </r>
  <r>
    <s v="Hallowed Legends: Samhain"/>
    <x v="14"/>
    <n v="2011"/>
    <x v="8603"/>
    <x v="20"/>
    <s v="Jan"/>
    <x v="10"/>
    <x v="82"/>
    <x v="180"/>
    <x v="298"/>
    <x v="58"/>
    <x v="145"/>
    <x v="626"/>
    <m/>
    <m/>
    <m/>
    <m/>
    <m/>
    <m/>
  </r>
  <r>
    <s v="Exstetra"/>
    <x v="22"/>
    <n v="2013"/>
    <x v="5779"/>
    <x v="0"/>
    <s v="Nov"/>
    <x v="3"/>
    <x v="242"/>
    <x v="180"/>
    <x v="125"/>
    <x v="102"/>
    <x v="106"/>
    <x v="626"/>
    <m/>
    <m/>
    <m/>
    <m/>
    <m/>
    <m/>
  </r>
  <r>
    <s v="Dodge Racing: Charger vs Challenger"/>
    <x v="3"/>
    <n v="2009"/>
    <x v="8604"/>
    <x v="10"/>
    <s v="Jan"/>
    <x v="2"/>
    <x v="201"/>
    <x v="396"/>
    <x v="125"/>
    <x v="58"/>
    <x v="106"/>
    <x v="626"/>
    <m/>
    <m/>
    <s v="tbd"/>
    <m/>
    <s v="EM Studios"/>
    <s v="E"/>
  </r>
  <r>
    <s v="Hakuoki Zuisouroku Omokage Hana"/>
    <x v="22"/>
    <n v="2015"/>
    <x v="8337"/>
    <x v="10"/>
    <s v="May"/>
    <x v="8"/>
    <x v="323"/>
    <x v="180"/>
    <x v="125"/>
    <x v="102"/>
    <x v="106"/>
    <x v="626"/>
    <m/>
    <m/>
    <m/>
    <m/>
    <m/>
    <m/>
  </r>
  <r>
    <s v="Beastly"/>
    <x v="0"/>
    <n v="2011"/>
    <x v="1988"/>
    <x v="18"/>
    <s v="Aug"/>
    <x v="5"/>
    <x v="53"/>
    <x v="396"/>
    <x v="125"/>
    <x v="58"/>
    <x v="106"/>
    <x v="626"/>
    <m/>
    <m/>
    <s v="tbd"/>
    <m/>
    <s v="Visual Impact"/>
    <s v="E10+"/>
  </r>
  <r>
    <s v="Gokujou!! Mecha Mote Iinchou: MM My Best Friend!"/>
    <x v="3"/>
    <n v="2010"/>
    <x v="8605"/>
    <x v="2"/>
    <s v="May"/>
    <x v="7"/>
    <x v="14"/>
    <x v="180"/>
    <x v="125"/>
    <x v="102"/>
    <x v="106"/>
    <x v="626"/>
    <m/>
    <m/>
    <m/>
    <m/>
    <m/>
    <m/>
  </r>
  <r>
    <s v="Rome: Total War - Gold Edition"/>
    <x v="14"/>
    <n v="2006"/>
    <x v="2990"/>
    <x v="11"/>
    <s v="Jun"/>
    <x v="11"/>
    <x v="8"/>
    <x v="180"/>
    <x v="298"/>
    <x v="58"/>
    <x v="145"/>
    <x v="626"/>
    <m/>
    <m/>
    <n v="8.6"/>
    <n v="20"/>
    <s v="Creative Assembly"/>
    <s v="T"/>
  </r>
  <r>
    <s v="Breath of Fire III"/>
    <x v="16"/>
    <n v="2005"/>
    <x v="4503"/>
    <x v="17"/>
    <s v="Oct"/>
    <x v="3"/>
    <x v="12"/>
    <x v="180"/>
    <x v="287"/>
    <x v="58"/>
    <x v="145"/>
    <x v="626"/>
    <m/>
    <m/>
    <n v="9.6999999999999993"/>
    <n v="6"/>
    <s v="Capcom"/>
    <s v="T"/>
  </r>
  <r>
    <s v="Biker Mice From Mars"/>
    <x v="3"/>
    <n v="2007"/>
    <x v="4521"/>
    <x v="14"/>
    <s v="Mar"/>
    <x v="2"/>
    <x v="102"/>
    <x v="396"/>
    <x v="125"/>
    <x v="58"/>
    <x v="106"/>
    <x v="626"/>
    <m/>
    <m/>
    <s v="tbd"/>
    <m/>
    <s v="Full Fat"/>
    <s v="E10+"/>
  </r>
  <r>
    <s v="Atelier Shallie Plus: Alchemists of the Dusk Sea"/>
    <x v="22"/>
    <n v="2016"/>
    <x v="8606"/>
    <x v="21"/>
    <s v="Aug"/>
    <x v="3"/>
    <x v="48"/>
    <x v="180"/>
    <x v="125"/>
    <x v="102"/>
    <x v="106"/>
    <x v="626"/>
    <m/>
    <m/>
    <m/>
    <m/>
    <s v="Gust"/>
    <s v="T"/>
  </r>
  <r>
    <s v="Hiiro no Kakera 2: Hisui no Shizuku"/>
    <x v="6"/>
    <n v="2007"/>
    <x v="2642"/>
    <x v="25"/>
    <s v="Mar"/>
    <x v="10"/>
    <x v="323"/>
    <x v="180"/>
    <x v="125"/>
    <x v="102"/>
    <x v="106"/>
    <x v="626"/>
    <m/>
    <m/>
    <m/>
    <m/>
    <m/>
    <m/>
  </r>
  <r>
    <s v="Summer Athletics 2009"/>
    <x v="4"/>
    <n v="2009"/>
    <x v="8607"/>
    <x v="12"/>
    <s v="Dec"/>
    <x v="0"/>
    <x v="495"/>
    <x v="180"/>
    <x v="298"/>
    <x v="58"/>
    <x v="106"/>
    <x v="626"/>
    <m/>
    <m/>
    <m/>
    <m/>
    <m/>
    <m/>
  </r>
  <r>
    <s v="PriPara &amp; Pretty Rhythm: PriPara de Tsukaeru Oshare Item 1450!"/>
    <x v="10"/>
    <n v="2015"/>
    <x v="8608"/>
    <x v="6"/>
    <s v="Sep"/>
    <x v="8"/>
    <x v="25"/>
    <x v="180"/>
    <x v="125"/>
    <x v="102"/>
    <x v="106"/>
    <x v="626"/>
    <m/>
    <m/>
    <m/>
    <m/>
    <m/>
    <m/>
  </r>
  <r>
    <s v="JoJo's Bizarre Adventure: Eyes of Heaven"/>
    <x v="5"/>
    <n v="2015"/>
    <x v="8609"/>
    <x v="6"/>
    <s v="Apr"/>
    <x v="9"/>
    <x v="25"/>
    <x v="180"/>
    <x v="125"/>
    <x v="102"/>
    <x v="106"/>
    <x v="626"/>
    <m/>
    <m/>
    <m/>
    <m/>
    <m/>
    <m/>
  </r>
  <r>
    <s v="Pro Yakyuu Spirits 5 Kanzenban"/>
    <x v="5"/>
    <n v="2008"/>
    <x v="8610"/>
    <x v="32"/>
    <s v="Oct"/>
    <x v="0"/>
    <x v="14"/>
    <x v="180"/>
    <x v="125"/>
    <x v="102"/>
    <x v="106"/>
    <x v="626"/>
    <m/>
    <m/>
    <m/>
    <m/>
    <m/>
    <m/>
  </r>
  <r>
    <s v="Rugby World Cup 2015"/>
    <x v="4"/>
    <n v="2015"/>
    <x v="8611"/>
    <x v="8"/>
    <s v="May"/>
    <x v="0"/>
    <x v="5"/>
    <x v="180"/>
    <x v="298"/>
    <x v="58"/>
    <x v="106"/>
    <x v="626"/>
    <m/>
    <m/>
    <n v="8"/>
    <n v="5"/>
    <s v="HB Studios Multimedia"/>
    <s v="E"/>
  </r>
  <r>
    <s v="Sorcery Saga: The Curse of the Great Curry God"/>
    <x v="22"/>
    <n v="2013"/>
    <x v="8612"/>
    <x v="3"/>
    <s v="Mar"/>
    <x v="3"/>
    <x v="70"/>
    <x v="180"/>
    <x v="125"/>
    <x v="102"/>
    <x v="106"/>
    <x v="626"/>
    <n v="65"/>
    <n v="17"/>
    <n v="7.3"/>
    <n v="44"/>
    <s v="Zerodiv"/>
    <s v="T"/>
  </r>
  <r>
    <s v="Cabela's Big Game Hunter: Pro Hunts"/>
    <x v="5"/>
    <n v="2014"/>
    <x v="8613"/>
    <x v="20"/>
    <s v="Dec"/>
    <x v="6"/>
    <x v="4"/>
    <x v="396"/>
    <x v="125"/>
    <x v="58"/>
    <x v="145"/>
    <x v="626"/>
    <m/>
    <m/>
    <n v="5.9"/>
    <n v="8"/>
    <s v="Cauldron Ltd."/>
    <s v="T"/>
  </r>
  <r>
    <s v="Hajime no Ippo: The Fighting! (2014)"/>
    <x v="5"/>
    <n v="2014"/>
    <x v="8614"/>
    <x v="25"/>
    <s v="Feb"/>
    <x v="0"/>
    <x v="25"/>
    <x v="180"/>
    <x v="125"/>
    <x v="102"/>
    <x v="106"/>
    <x v="626"/>
    <m/>
    <m/>
    <m/>
    <m/>
    <m/>
    <m/>
  </r>
  <r>
    <s v="Game of Thrones (Telltale)"/>
    <x v="4"/>
    <n v="2015"/>
    <x v="8615"/>
    <x v="28"/>
    <s v="Mar"/>
    <x v="10"/>
    <x v="173"/>
    <x v="324"/>
    <x v="125"/>
    <x v="58"/>
    <x v="106"/>
    <x v="626"/>
    <m/>
    <m/>
    <m/>
    <m/>
    <m/>
    <m/>
  </r>
  <r>
    <s v="Dance Factory"/>
    <x v="6"/>
    <n v="2006"/>
    <x v="2977"/>
    <x v="9"/>
    <s v="Jun"/>
    <x v="8"/>
    <x v="34"/>
    <x v="324"/>
    <x v="45"/>
    <x v="58"/>
    <x v="106"/>
    <x v="626"/>
    <n v="56"/>
    <n v="22"/>
    <n v="5.8"/>
    <n v="8"/>
    <s v="Broadsword Interactive"/>
    <s v="E"/>
  </r>
  <r>
    <s v="Totally Spies!"/>
    <x v="8"/>
    <n v="2005"/>
    <x v="758"/>
    <x v="14"/>
    <s v="Aug"/>
    <x v="1"/>
    <x v="10"/>
    <x v="324"/>
    <x v="45"/>
    <x v="58"/>
    <x v="106"/>
    <x v="626"/>
    <m/>
    <m/>
    <m/>
    <m/>
    <m/>
    <m/>
  </r>
  <r>
    <s v="Jig-A-Pix: Wild World"/>
    <x v="3"/>
    <n v="2009"/>
    <x v="1643"/>
    <x v="30"/>
    <s v="May"/>
    <x v="4"/>
    <x v="201"/>
    <x v="396"/>
    <x v="125"/>
    <x v="58"/>
    <x v="106"/>
    <x v="626"/>
    <m/>
    <m/>
    <s v="tbd"/>
    <m/>
    <s v="Frame Studios Interactive"/>
    <s v="E"/>
  </r>
  <r>
    <s v="DragonHeart: Fire &amp; Steel"/>
    <x v="12"/>
    <n v="1996"/>
    <x v="790"/>
    <x v="14"/>
    <s v="Jul"/>
    <x v="8"/>
    <x v="30"/>
    <x v="324"/>
    <x v="45"/>
    <x v="58"/>
    <x v="106"/>
    <x v="626"/>
    <m/>
    <m/>
    <m/>
    <m/>
    <m/>
    <m/>
  </r>
  <r>
    <s v="Chaos;Head - Love Chu*Chu!"/>
    <x v="4"/>
    <n v="2010"/>
    <x v="8616"/>
    <x v="16"/>
    <s v="Oct"/>
    <x v="10"/>
    <x v="357"/>
    <x v="180"/>
    <x v="125"/>
    <x v="102"/>
    <x v="106"/>
    <x v="626"/>
    <m/>
    <m/>
    <m/>
    <m/>
    <m/>
    <m/>
  </r>
  <r>
    <s v="Nishijin Pachinko Monogatari 2"/>
    <x v="7"/>
    <n v="1996"/>
    <x v="8617"/>
    <x v="4"/>
    <s v="Dec"/>
    <x v="5"/>
    <x v="496"/>
    <x v="180"/>
    <x v="125"/>
    <x v="102"/>
    <x v="106"/>
    <x v="626"/>
    <m/>
    <m/>
    <m/>
    <m/>
    <m/>
    <m/>
  </r>
  <r>
    <s v="The Walking Dead: Season One"/>
    <x v="14"/>
    <n v="2012"/>
    <x v="1945"/>
    <x v="4"/>
    <s v="May"/>
    <x v="10"/>
    <x v="126"/>
    <x v="180"/>
    <x v="298"/>
    <x v="58"/>
    <x v="145"/>
    <x v="626"/>
    <m/>
    <m/>
    <m/>
    <m/>
    <m/>
    <m/>
  </r>
  <r>
    <s v="Hyperdimension Neptunia Re;Birth 2"/>
    <x v="22"/>
    <n v="2014"/>
    <x v="8618"/>
    <x v="34"/>
    <s v="Oct"/>
    <x v="8"/>
    <x v="342"/>
    <x v="324"/>
    <x v="45"/>
    <x v="58"/>
    <x v="145"/>
    <x v="626"/>
    <m/>
    <m/>
    <m/>
    <m/>
    <m/>
    <m/>
  </r>
  <r>
    <s v="RoadKill"/>
    <x v="19"/>
    <n v="2003"/>
    <x v="6605"/>
    <x v="33"/>
    <s v="Oct"/>
    <x v="8"/>
    <x v="39"/>
    <x v="324"/>
    <x v="45"/>
    <x v="58"/>
    <x v="106"/>
    <x v="626"/>
    <n v="64"/>
    <n v="12"/>
    <s v="tbd"/>
    <m/>
    <s v="Terminal Reality"/>
    <s v="M"/>
  </r>
  <r>
    <s v="The Legend of Heroes III: Song of the Ocean"/>
    <x v="16"/>
    <n v="2006"/>
    <x v="5799"/>
    <x v="24"/>
    <s v="Sep"/>
    <x v="3"/>
    <x v="25"/>
    <x v="396"/>
    <x v="125"/>
    <x v="58"/>
    <x v="106"/>
    <x v="626"/>
    <n v="58"/>
    <n v="17"/>
    <n v="6.1"/>
    <n v="7"/>
    <s v="Microvision"/>
    <s v="E10+"/>
  </r>
  <r>
    <s v="Combat Mission: Shock Force"/>
    <x v="14"/>
    <n v="2007"/>
    <x v="8619"/>
    <x v="32"/>
    <s v="Dec"/>
    <x v="11"/>
    <x v="310"/>
    <x v="180"/>
    <x v="298"/>
    <x v="58"/>
    <x v="106"/>
    <x v="626"/>
    <n v="62"/>
    <n v="15"/>
    <n v="3.3"/>
    <n v="86"/>
    <s v="Big Time Software"/>
    <s v="T"/>
  </r>
  <r>
    <s v="Top Gun: Hard Lock"/>
    <x v="5"/>
    <n v="2012"/>
    <x v="8620"/>
    <x v="16"/>
    <s v="Mar"/>
    <x v="8"/>
    <x v="11"/>
    <x v="180"/>
    <x v="287"/>
    <x v="58"/>
    <x v="145"/>
    <x v="626"/>
    <m/>
    <m/>
    <n v="7.8"/>
    <n v="11"/>
    <s v="505 Games"/>
    <s v="T"/>
  </r>
  <r>
    <s v="Alia's Carnival! Sacrament"/>
    <x v="22"/>
    <n v="2015"/>
    <x v="6920"/>
    <x v="19"/>
    <s v="Jul"/>
    <x v="10"/>
    <x v="497"/>
    <x v="180"/>
    <x v="125"/>
    <x v="102"/>
    <x v="106"/>
    <x v="626"/>
    <m/>
    <m/>
    <m/>
    <m/>
    <m/>
    <m/>
  </r>
  <r>
    <s v="F1 2002"/>
    <x v="19"/>
    <n v="2002"/>
    <x v="6212"/>
    <x v="19"/>
    <s v="May"/>
    <x v="2"/>
    <x v="7"/>
    <x v="324"/>
    <x v="45"/>
    <x v="58"/>
    <x v="106"/>
    <x v="626"/>
    <n v="72"/>
    <n v="7"/>
    <n v="7.8"/>
    <n v="4"/>
    <s v="EA Sports"/>
    <s v="E"/>
  </r>
  <r>
    <s v="Mushihimesama Futari Ver 1.5"/>
    <x v="4"/>
    <n v="2009"/>
    <x v="8621"/>
    <x v="16"/>
    <s v="Apr"/>
    <x v="6"/>
    <x v="360"/>
    <x v="180"/>
    <x v="125"/>
    <x v="102"/>
    <x v="106"/>
    <x v="626"/>
    <m/>
    <m/>
    <m/>
    <m/>
    <m/>
    <m/>
  </r>
  <r>
    <s v="Pocket Fighter"/>
    <x v="23"/>
    <n v="1998"/>
    <x v="4275"/>
    <x v="15"/>
    <s v="Aug"/>
    <x v="9"/>
    <x v="12"/>
    <x v="180"/>
    <x v="125"/>
    <x v="102"/>
    <x v="106"/>
    <x v="626"/>
    <m/>
    <m/>
    <m/>
    <m/>
    <m/>
    <m/>
  </r>
  <r>
    <s v="Toaru Majutsu no Kagaku no Ensemble"/>
    <x v="16"/>
    <n v="2013"/>
    <x v="3344"/>
    <x v="9"/>
    <s v="Jan"/>
    <x v="10"/>
    <x v="25"/>
    <x v="180"/>
    <x v="125"/>
    <x v="102"/>
    <x v="106"/>
    <x v="626"/>
    <m/>
    <m/>
    <m/>
    <m/>
    <m/>
    <m/>
  </r>
  <r>
    <s v="Ojyousama Express"/>
    <x v="23"/>
    <n v="1998"/>
    <x v="392"/>
    <x v="20"/>
    <s v="May"/>
    <x v="11"/>
    <x v="409"/>
    <x v="180"/>
    <x v="125"/>
    <x v="102"/>
    <x v="106"/>
    <x v="626"/>
    <m/>
    <m/>
    <m/>
    <m/>
    <m/>
    <m/>
  </r>
  <r>
    <s v="Starsky &amp; Hutch"/>
    <x v="8"/>
    <n v="2003"/>
    <x v="7675"/>
    <x v="15"/>
    <s v="May"/>
    <x v="2"/>
    <x v="87"/>
    <x v="324"/>
    <x v="45"/>
    <x v="58"/>
    <x v="106"/>
    <x v="626"/>
    <m/>
    <m/>
    <m/>
    <m/>
    <m/>
    <m/>
  </r>
  <r>
    <s v="Sitting Ducks"/>
    <x v="8"/>
    <n v="2003"/>
    <x v="257"/>
    <x v="15"/>
    <s v="Jan"/>
    <x v="1"/>
    <x v="429"/>
    <x v="324"/>
    <x v="45"/>
    <x v="58"/>
    <x v="106"/>
    <x v="626"/>
    <n v="35"/>
    <n v="6"/>
    <s v="tbd"/>
    <m/>
    <s v="LSP"/>
    <s v="E"/>
  </r>
  <r>
    <s v="Brothers Conflict: Brilliant Blue"/>
    <x v="16"/>
    <n v="2013"/>
    <x v="6935"/>
    <x v="23"/>
    <s v="Sep"/>
    <x v="10"/>
    <x v="323"/>
    <x v="180"/>
    <x v="125"/>
    <x v="102"/>
    <x v="106"/>
    <x v="626"/>
    <m/>
    <m/>
    <m/>
    <m/>
    <m/>
    <m/>
  </r>
  <r>
    <s v="Garfield: A Tale of Two Kitties"/>
    <x v="3"/>
    <n v="2006"/>
    <x v="2386"/>
    <x v="3"/>
    <s v="Jul"/>
    <x v="1"/>
    <x v="102"/>
    <x v="396"/>
    <x v="125"/>
    <x v="58"/>
    <x v="106"/>
    <x v="626"/>
    <n v="59"/>
    <n v="7"/>
    <s v="tbd"/>
    <m/>
    <s v="Two Tribes"/>
    <s v="E"/>
  </r>
  <r>
    <s v="Men of War"/>
    <x v="14"/>
    <n v="2009"/>
    <x v="8622"/>
    <x v="21"/>
    <s v="Feb"/>
    <x v="11"/>
    <x v="11"/>
    <x v="365"/>
    <x v="287"/>
    <x v="58"/>
    <x v="106"/>
    <x v="626"/>
    <n v="80"/>
    <n v="22"/>
    <n v="8.1"/>
    <n v="136"/>
    <s v="Best Way"/>
    <s v="M"/>
  </r>
  <r>
    <s v="Eyeshield 21: Field Saikyou no Senshi Tachi"/>
    <x v="0"/>
    <n v="2007"/>
    <x v="6462"/>
    <x v="10"/>
    <s v="Mar"/>
    <x v="3"/>
    <x v="0"/>
    <x v="180"/>
    <x v="125"/>
    <x v="102"/>
    <x v="106"/>
    <x v="626"/>
    <m/>
    <m/>
    <m/>
    <m/>
    <m/>
    <m/>
  </r>
  <r>
    <s v="Fullmetal Alchemist: Brotherhood"/>
    <x v="16"/>
    <s v="N/A"/>
    <x v="1793"/>
    <x v="25"/>
    <s v="May"/>
    <x v="8"/>
    <x v="53"/>
    <x v="180"/>
    <x v="125"/>
    <x v="102"/>
    <x v="106"/>
    <x v="626"/>
    <m/>
    <m/>
    <m/>
    <m/>
    <m/>
    <m/>
  </r>
  <r>
    <s v="Bad Apple Wars"/>
    <x v="22"/>
    <n v="2015"/>
    <x v="6839"/>
    <x v="25"/>
    <s v="Aug"/>
    <x v="8"/>
    <x v="323"/>
    <x v="180"/>
    <x v="125"/>
    <x v="102"/>
    <x v="106"/>
    <x v="626"/>
    <m/>
    <m/>
    <m/>
    <m/>
    <s v="Otomate"/>
    <m/>
  </r>
  <r>
    <s v="To LoveRu Trouble: Waku Waku! Rinkangakkou-Hen"/>
    <x v="3"/>
    <n v="2008"/>
    <x v="8623"/>
    <x v="9"/>
    <s v="Nov"/>
    <x v="10"/>
    <x v="214"/>
    <x v="180"/>
    <x v="125"/>
    <x v="102"/>
    <x v="106"/>
    <x v="626"/>
    <m/>
    <m/>
    <m/>
    <m/>
    <m/>
    <m/>
  </r>
  <r>
    <s v="House M.D."/>
    <x v="3"/>
    <n v="2010"/>
    <x v="5051"/>
    <x v="32"/>
    <s v="Mar"/>
    <x v="10"/>
    <x v="51"/>
    <x v="324"/>
    <x v="125"/>
    <x v="58"/>
    <x v="106"/>
    <x v="626"/>
    <m/>
    <m/>
    <m/>
    <m/>
    <s v="Legacy Interactive"/>
    <s v="T"/>
  </r>
  <r>
    <s v="thinkSMART FAMILY!"/>
    <x v="0"/>
    <n v="2010"/>
    <x v="8624"/>
    <x v="24"/>
    <s v="Apr"/>
    <x v="5"/>
    <x v="230"/>
    <x v="396"/>
    <x v="125"/>
    <x v="58"/>
    <x v="106"/>
    <x v="626"/>
    <m/>
    <m/>
    <s v="tbd"/>
    <m/>
    <s v="Mentor Interactive"/>
    <s v="E"/>
  </r>
  <r>
    <s v="Ultimate Block Party"/>
    <x v="16"/>
    <n v="2004"/>
    <x v="5451"/>
    <x v="26"/>
    <s v="Jul"/>
    <x v="4"/>
    <x v="11"/>
    <x v="396"/>
    <x v="125"/>
    <x v="58"/>
    <x v="106"/>
    <x v="626"/>
    <n v="76"/>
    <n v="12"/>
    <s v="tbd"/>
    <m/>
    <s v="Magicpot"/>
    <s v="E"/>
  </r>
  <r>
    <s v="Last Escort: Club Katze"/>
    <x v="16"/>
    <n v="2010"/>
    <x v="6211"/>
    <x v="18"/>
    <s v="Jul"/>
    <x v="10"/>
    <x v="58"/>
    <x v="180"/>
    <x v="125"/>
    <x v="102"/>
    <x v="106"/>
    <x v="626"/>
    <m/>
    <m/>
    <m/>
    <m/>
    <m/>
    <m/>
  </r>
  <r>
    <s v="Renai Revenge"/>
    <x v="22"/>
    <n v="2015"/>
    <x v="2031"/>
    <x v="2"/>
    <s v="Jan"/>
    <x v="10"/>
    <x v="498"/>
    <x v="180"/>
    <x v="125"/>
    <x v="102"/>
    <x v="106"/>
    <x v="626"/>
    <m/>
    <m/>
    <m/>
    <m/>
    <m/>
    <m/>
  </r>
  <r>
    <s v="Stacked with Daniel Negreanu"/>
    <x v="13"/>
    <n v="2006"/>
    <x v="3051"/>
    <x v="1"/>
    <s v="Jan"/>
    <x v="5"/>
    <x v="393"/>
    <x v="324"/>
    <x v="45"/>
    <x v="58"/>
    <x v="106"/>
    <x v="626"/>
    <n v="61"/>
    <n v="20"/>
    <s v="tbd"/>
    <m/>
    <s v="5000ft"/>
    <s v="T"/>
  </r>
  <r>
    <s v="Mahjong 300"/>
    <x v="3"/>
    <n v="2011"/>
    <x v="8155"/>
    <x v="28"/>
    <s v="Jul"/>
    <x v="4"/>
    <x v="194"/>
    <x v="180"/>
    <x v="298"/>
    <x v="58"/>
    <x v="106"/>
    <x v="626"/>
    <m/>
    <m/>
    <m/>
    <m/>
    <m/>
    <m/>
  </r>
  <r>
    <s v="Shin Koihime Musou: Otome Ryouran * Sangokushi Engi - Wei-Hen"/>
    <x v="16"/>
    <n v="2010"/>
    <x v="8625"/>
    <x v="0"/>
    <s v="Jul"/>
    <x v="10"/>
    <x v="443"/>
    <x v="180"/>
    <x v="125"/>
    <x v="102"/>
    <x v="106"/>
    <x v="626"/>
    <m/>
    <m/>
    <m/>
    <m/>
    <m/>
    <m/>
  </r>
  <r>
    <s v="Konami Classics Series: Arcade Hits"/>
    <x v="3"/>
    <n v="2007"/>
    <x v="2158"/>
    <x v="19"/>
    <s v="Dec"/>
    <x v="5"/>
    <x v="14"/>
    <x v="365"/>
    <x v="125"/>
    <x v="64"/>
    <x v="106"/>
    <x v="626"/>
    <n v="76"/>
    <n v="29"/>
    <s v="tbd"/>
    <m/>
    <s v="M2"/>
    <s v="E10+"/>
  </r>
  <r>
    <s v="WRC 5: FIA World Rally Championship"/>
    <x v="22"/>
    <n v="2015"/>
    <x v="266"/>
    <x v="2"/>
    <s v="May"/>
    <x v="0"/>
    <x v="340"/>
    <x v="180"/>
    <x v="287"/>
    <x v="58"/>
    <x v="145"/>
    <x v="626"/>
    <m/>
    <m/>
    <m/>
    <m/>
    <m/>
    <m/>
  </r>
  <r>
    <s v="Infinite Stratos 2: Ignition Hearts"/>
    <x v="22"/>
    <n v="2014"/>
    <x v="8626"/>
    <x v="17"/>
    <s v="Jan"/>
    <x v="10"/>
    <x v="357"/>
    <x v="180"/>
    <x v="125"/>
    <x v="102"/>
    <x v="106"/>
    <x v="626"/>
    <m/>
    <m/>
    <m/>
    <m/>
    <m/>
    <m/>
  </r>
  <r>
    <s v="Otometeki Koi Kakumei * Love Revo"/>
    <x v="6"/>
    <n v="2006"/>
    <x v="8627"/>
    <x v="25"/>
    <s v="May"/>
    <x v="10"/>
    <x v="466"/>
    <x v="180"/>
    <x v="125"/>
    <x v="102"/>
    <x v="106"/>
    <x v="626"/>
    <m/>
    <m/>
    <m/>
    <m/>
    <m/>
    <m/>
  </r>
  <r>
    <s v="Guitar Hero: World Tour"/>
    <x v="14"/>
    <n v="2009"/>
    <x v="8614"/>
    <x v="25"/>
    <s v="Feb"/>
    <x v="5"/>
    <x v="265"/>
    <x v="180"/>
    <x v="298"/>
    <x v="58"/>
    <x v="145"/>
    <x v="626"/>
    <m/>
    <m/>
    <n v="7.8"/>
    <n v="9"/>
    <s v="Neversoft Entertainment"/>
    <s v="T"/>
  </r>
  <r>
    <s v="Super Meat Boy: Ultra Edition!"/>
    <x v="14"/>
    <n v="2011"/>
    <x v="8628"/>
    <x v="1"/>
    <s v="Feb"/>
    <x v="1"/>
    <x v="53"/>
    <x v="180"/>
    <x v="287"/>
    <x v="58"/>
    <x v="145"/>
    <x v="626"/>
    <m/>
    <m/>
    <m/>
    <m/>
    <m/>
    <m/>
  </r>
  <r>
    <s v="Dr. Muto"/>
    <x v="19"/>
    <n v="2002"/>
    <x v="8629"/>
    <x v="15"/>
    <s v="Nov"/>
    <x v="1"/>
    <x v="39"/>
    <x v="324"/>
    <x v="45"/>
    <x v="58"/>
    <x v="106"/>
    <x v="626"/>
    <n v="63"/>
    <n v="6"/>
    <s v="tbd"/>
    <m/>
    <s v="Midway"/>
    <s v="T"/>
  </r>
  <r>
    <s v="Super Heroine Chronicle"/>
    <x v="5"/>
    <n v="2014"/>
    <x v="8630"/>
    <x v="15"/>
    <s v="Nov"/>
    <x v="3"/>
    <x v="25"/>
    <x v="180"/>
    <x v="125"/>
    <x v="102"/>
    <x v="106"/>
    <x v="626"/>
    <m/>
    <m/>
    <m/>
    <m/>
    <m/>
    <m/>
  </r>
  <r>
    <s v="Otomedius Gorgeous"/>
    <x v="4"/>
    <n v="2008"/>
    <x v="3358"/>
    <x v="13"/>
    <s v="May"/>
    <x v="6"/>
    <x v="14"/>
    <x v="180"/>
    <x v="125"/>
    <x v="102"/>
    <x v="106"/>
    <x v="626"/>
    <m/>
    <m/>
    <m/>
    <m/>
    <m/>
    <m/>
  </r>
  <r>
    <s v="Egg Mania: Eggstreme Madness"/>
    <x v="6"/>
    <n v="2002"/>
    <x v="4500"/>
    <x v="17"/>
    <s v="Oct"/>
    <x v="4"/>
    <x v="188"/>
    <x v="324"/>
    <x v="45"/>
    <x v="58"/>
    <x v="106"/>
    <x v="626"/>
    <n v="64"/>
    <n v="8"/>
    <s v="tbd"/>
    <m/>
    <s v="Kemco"/>
    <s v="E"/>
  </r>
  <r>
    <s v="Alter Ego"/>
    <x v="14"/>
    <n v="1985"/>
    <x v="4757"/>
    <x v="3"/>
    <s v="Feb"/>
    <x v="7"/>
    <x v="4"/>
    <x v="180"/>
    <x v="298"/>
    <x v="58"/>
    <x v="145"/>
    <x v="626"/>
    <n v="59"/>
    <n v="9"/>
    <n v="5.8"/>
    <n v="19"/>
    <s v="Viva Media, Viva Media, LLC"/>
    <s v="T"/>
  </r>
  <r>
    <s v="Kiniro no Corda 3"/>
    <x v="6"/>
    <n v="2010"/>
    <x v="2938"/>
    <x v="1"/>
    <s v="Nov"/>
    <x v="10"/>
    <x v="48"/>
    <x v="180"/>
    <x v="125"/>
    <x v="102"/>
    <x v="106"/>
    <x v="626"/>
    <m/>
    <m/>
    <m/>
    <m/>
    <m/>
    <m/>
  </r>
  <r>
    <s v="Zero Escape: Virtue's Last Reward"/>
    <x v="10"/>
    <n v="2012"/>
    <x v="192"/>
    <x v="19"/>
    <s v="Dec"/>
    <x v="10"/>
    <x v="70"/>
    <x v="396"/>
    <x v="125"/>
    <x v="58"/>
    <x v="106"/>
    <x v="626"/>
    <n v="88"/>
    <n v="15"/>
    <n v="8.8000000000000007"/>
    <n v="188"/>
    <s v="ChunSoft"/>
    <s v="M"/>
  </r>
  <r>
    <s v="Darkstalkers Resurrection"/>
    <x v="5"/>
    <n v="2013"/>
    <x v="7291"/>
    <x v="22"/>
    <s v="Nov"/>
    <x v="9"/>
    <x v="12"/>
    <x v="180"/>
    <x v="125"/>
    <x v="102"/>
    <x v="106"/>
    <x v="626"/>
    <n v="80"/>
    <n v="33"/>
    <n v="7.3"/>
    <n v="27"/>
    <s v="Iron Galaxy Studios"/>
    <s v="T"/>
  </r>
  <r>
    <s v="Transformers: Devastation"/>
    <x v="14"/>
    <n v="2015"/>
    <x v="8631"/>
    <x v="18"/>
    <s v="Jan"/>
    <x v="8"/>
    <x v="4"/>
    <x v="180"/>
    <x v="298"/>
    <x v="58"/>
    <x v="106"/>
    <x v="626"/>
    <n v="74"/>
    <n v="9"/>
    <n v="7.6"/>
    <n v="56"/>
    <s v="PlatinumGames"/>
    <s v="T"/>
  </r>
  <r>
    <s v="MotoGP 15"/>
    <x v="17"/>
    <n v="2015"/>
    <x v="2836"/>
    <x v="2"/>
    <s v="Feb"/>
    <x v="2"/>
    <x v="255"/>
    <x v="180"/>
    <x v="298"/>
    <x v="58"/>
    <x v="106"/>
    <x v="626"/>
    <n v="65"/>
    <n v="9"/>
    <m/>
    <m/>
    <s v="Milestone S.r.l"/>
    <m/>
  </r>
  <r>
    <s v="Highschool Terra Story"/>
    <x v="23"/>
    <n v="1998"/>
    <x v="5307"/>
    <x v="28"/>
    <s v="Jul"/>
    <x v="10"/>
    <x v="499"/>
    <x v="180"/>
    <x v="125"/>
    <x v="102"/>
    <x v="106"/>
    <x v="626"/>
    <m/>
    <m/>
    <m/>
    <m/>
    <m/>
    <m/>
  </r>
  <r>
    <s v="Summer Athletics: The Ultimate Challenge"/>
    <x v="4"/>
    <n v="2008"/>
    <x v="8632"/>
    <x v="9"/>
    <s v="Jul"/>
    <x v="0"/>
    <x v="233"/>
    <x v="324"/>
    <x v="45"/>
    <x v="58"/>
    <x v="106"/>
    <x v="626"/>
    <n v="48"/>
    <n v="10"/>
    <s v="tbd"/>
    <m/>
    <s v="49Games"/>
    <s v="E"/>
  </r>
  <r>
    <s v="The Golf Club"/>
    <x v="17"/>
    <n v="2014"/>
    <x v="1447"/>
    <x v="5"/>
    <s v="Mar"/>
    <x v="0"/>
    <x v="53"/>
    <x v="396"/>
    <x v="125"/>
    <x v="58"/>
    <x v="106"/>
    <x v="626"/>
    <n v="64"/>
    <n v="15"/>
    <n v="5.4"/>
    <n v="59"/>
    <s v="HB Studios Multimedia"/>
    <s v="E"/>
  </r>
  <r>
    <s v="Emergency! Disaster Rescue Squad"/>
    <x v="3"/>
    <n v="2009"/>
    <x v="8633"/>
    <x v="21"/>
    <s v="Mar"/>
    <x v="7"/>
    <x v="160"/>
    <x v="396"/>
    <x v="125"/>
    <x v="58"/>
    <x v="106"/>
    <x v="626"/>
    <m/>
    <m/>
    <m/>
    <m/>
    <m/>
    <m/>
  </r>
  <r>
    <s v="Neverwinter Nights"/>
    <x v="14"/>
    <n v="2002"/>
    <x v="8634"/>
    <x v="15"/>
    <s v="Feb"/>
    <x v="3"/>
    <x v="10"/>
    <x v="180"/>
    <x v="298"/>
    <x v="58"/>
    <x v="106"/>
    <x v="626"/>
    <n v="91"/>
    <n v="34"/>
    <n v="8.1999999999999993"/>
    <n v="490"/>
    <s v="BioWare"/>
    <s v="T"/>
  </r>
  <r>
    <s v="Suggoi! Arcana Heart 2"/>
    <x v="6"/>
    <n v="2009"/>
    <x v="8635"/>
    <x v="0"/>
    <s v="Mar"/>
    <x v="9"/>
    <x v="256"/>
    <x v="180"/>
    <x v="125"/>
    <x v="102"/>
    <x v="106"/>
    <x v="626"/>
    <m/>
    <m/>
    <m/>
    <m/>
    <m/>
    <m/>
  </r>
  <r>
    <s v="Crazy Machines"/>
    <x v="3"/>
    <n v="2008"/>
    <x v="3114"/>
    <x v="6"/>
    <s v="Jan"/>
    <x v="4"/>
    <x v="233"/>
    <x v="180"/>
    <x v="298"/>
    <x v="58"/>
    <x v="106"/>
    <x v="626"/>
    <m/>
    <m/>
    <m/>
    <m/>
    <m/>
    <m/>
  </r>
  <r>
    <s v="Ebikore Photo Kano Kiss "/>
    <x v="22"/>
    <n v="2015"/>
    <x v="7857"/>
    <x v="7"/>
    <s v="May"/>
    <x v="8"/>
    <x v="274"/>
    <x v="180"/>
    <x v="125"/>
    <x v="102"/>
    <x v="106"/>
    <x v="626"/>
    <m/>
    <m/>
    <m/>
    <m/>
    <m/>
    <m/>
  </r>
  <r>
    <s v="East India Company Collection"/>
    <x v="14"/>
    <n v="2010"/>
    <x v="1968"/>
    <x v="32"/>
    <s v="Aug"/>
    <x v="5"/>
    <x v="310"/>
    <x v="180"/>
    <x v="298"/>
    <x v="58"/>
    <x v="106"/>
    <x v="626"/>
    <m/>
    <m/>
    <s v="tbd"/>
    <m/>
    <s v="Nitro Games"/>
    <s v="T"/>
  </r>
  <r>
    <s v="Mother Goose no Himitsu no Yakata"/>
    <x v="16"/>
    <n v="2011"/>
    <x v="2343"/>
    <x v="20"/>
    <s v="Jun"/>
    <x v="10"/>
    <x v="500"/>
    <x v="180"/>
    <x v="125"/>
    <x v="102"/>
    <x v="106"/>
    <x v="626"/>
    <m/>
    <m/>
    <m/>
    <m/>
    <m/>
    <m/>
  </r>
  <r>
    <s v="Fast &amp; Furious: Showdown"/>
    <x v="4"/>
    <n v="2013"/>
    <x v="8175"/>
    <x v="2"/>
    <s v="Jun"/>
    <x v="8"/>
    <x v="4"/>
    <x v="180"/>
    <x v="298"/>
    <x v="58"/>
    <x v="106"/>
    <x v="626"/>
    <m/>
    <m/>
    <m/>
    <m/>
    <m/>
    <m/>
  </r>
  <r>
    <s v="Winning Post 7 2009"/>
    <x v="16"/>
    <n v="2009"/>
    <x v="6321"/>
    <x v="6"/>
    <s v="Jun"/>
    <x v="0"/>
    <x v="48"/>
    <x v="180"/>
    <x v="125"/>
    <x v="102"/>
    <x v="106"/>
    <x v="626"/>
    <m/>
    <m/>
    <m/>
    <m/>
    <m/>
    <m/>
  </r>
  <r>
    <s v="Puzzle &amp; Action: Tant-R"/>
    <x v="20"/>
    <n v="1994"/>
    <x v="6493"/>
    <x v="18"/>
    <s v="Nov"/>
    <x v="5"/>
    <x v="8"/>
    <x v="180"/>
    <x v="125"/>
    <x v="102"/>
    <x v="106"/>
    <x v="626"/>
    <m/>
    <m/>
    <m/>
    <m/>
    <m/>
    <m/>
  </r>
  <r>
    <s v="Code Lyoko: Quest for Infinity"/>
    <x v="16"/>
    <n v="2008"/>
    <x v="3487"/>
    <x v="12"/>
    <s v="Nov"/>
    <x v="8"/>
    <x v="102"/>
    <x v="396"/>
    <x v="125"/>
    <x v="58"/>
    <x v="106"/>
    <x v="626"/>
    <m/>
    <m/>
    <s v="tbd"/>
    <m/>
    <s v="Neko Entertainment"/>
    <s v="E10+"/>
  </r>
  <r>
    <s v="The Voice"/>
    <x v="5"/>
    <n v="2014"/>
    <x v="3228"/>
    <x v="17"/>
    <s v="May"/>
    <x v="8"/>
    <x v="4"/>
    <x v="324"/>
    <x v="125"/>
    <x v="58"/>
    <x v="145"/>
    <x v="626"/>
    <m/>
    <m/>
    <s v="tbd"/>
    <m/>
    <s v="Activision"/>
    <m/>
  </r>
  <r>
    <s v="Digimon World 4"/>
    <x v="13"/>
    <n v="2005"/>
    <x v="145"/>
    <x v="19"/>
    <s v="Jul"/>
    <x v="3"/>
    <x v="10"/>
    <x v="324"/>
    <x v="45"/>
    <x v="58"/>
    <x v="106"/>
    <x v="626"/>
    <n v="54"/>
    <n v="5"/>
    <n v="8.8000000000000007"/>
    <n v="4"/>
    <s v="Bandai"/>
    <s v="E"/>
  </r>
  <r>
    <s v="Guilty Gear XX Accent Core Plus"/>
    <x v="0"/>
    <n v="2009"/>
    <x v="7297"/>
    <x v="11"/>
    <s v="Dec"/>
    <x v="9"/>
    <x v="148"/>
    <x v="365"/>
    <x v="287"/>
    <x v="58"/>
    <x v="106"/>
    <x v="626"/>
    <n v="76"/>
    <n v="10"/>
    <n v="7.3"/>
    <n v="9"/>
    <s v="Arc System Works"/>
    <s v="T"/>
  </r>
  <r>
    <s v="Kekkaishi: Kokubourou Shuurai"/>
    <x v="3"/>
    <n v="2008"/>
    <x v="8636"/>
    <x v="16"/>
    <s v="Jan"/>
    <x v="8"/>
    <x v="25"/>
    <x v="180"/>
    <x v="125"/>
    <x v="102"/>
    <x v="106"/>
    <x v="626"/>
    <m/>
    <m/>
    <m/>
    <m/>
    <m/>
    <m/>
  </r>
  <r>
    <s v="Galleon: Islands of Mystery"/>
    <x v="13"/>
    <n v="2004"/>
    <x v="8637"/>
    <x v="30"/>
    <s v="Jun"/>
    <x v="8"/>
    <x v="113"/>
    <x v="324"/>
    <x v="45"/>
    <x v="58"/>
    <x v="106"/>
    <x v="626"/>
    <n v="67"/>
    <n v="40"/>
    <n v="7"/>
    <n v="10"/>
    <s v="Confounding Factor"/>
    <s v="T"/>
  </r>
  <r>
    <s v="Montessori Music"/>
    <x v="3"/>
    <n v="2008"/>
    <x v="8638"/>
    <x v="16"/>
    <s v="Dec"/>
    <x v="5"/>
    <x v="60"/>
    <x v="365"/>
    <x v="287"/>
    <x v="58"/>
    <x v="106"/>
    <x v="626"/>
    <m/>
    <m/>
    <s v="tbd"/>
    <m/>
    <s v="Will"/>
    <s v="E"/>
  </r>
  <r>
    <s v="World Sports Competition"/>
    <x v="5"/>
    <n v="2009"/>
    <x v="8639"/>
    <x v="28"/>
    <s v="Jun"/>
    <x v="0"/>
    <x v="68"/>
    <x v="324"/>
    <x v="125"/>
    <x v="58"/>
    <x v="145"/>
    <x v="626"/>
    <m/>
    <m/>
    <m/>
    <m/>
    <m/>
    <m/>
  </r>
  <r>
    <s v="Shugo Chara! Amunonijiro Chara Change"/>
    <x v="3"/>
    <n v="2008"/>
    <x v="6933"/>
    <x v="19"/>
    <s v="Apr"/>
    <x v="8"/>
    <x v="14"/>
    <x v="180"/>
    <x v="125"/>
    <x v="102"/>
    <x v="106"/>
    <x v="626"/>
    <m/>
    <m/>
    <m/>
    <m/>
    <m/>
    <m/>
  </r>
  <r>
    <s v="Renai 0 Kilometer"/>
    <x v="16"/>
    <n v="2013"/>
    <x v="7507"/>
    <x v="20"/>
    <s v="Jun"/>
    <x v="10"/>
    <x v="79"/>
    <x v="180"/>
    <x v="125"/>
    <x v="102"/>
    <x v="106"/>
    <x v="626"/>
    <m/>
    <m/>
    <m/>
    <m/>
    <m/>
    <m/>
  </r>
  <r>
    <s v="Sunny Garcia Surfing"/>
    <x v="6"/>
    <n v="2001"/>
    <x v="86"/>
    <x v="33"/>
    <s v="Feb"/>
    <x v="0"/>
    <x v="5"/>
    <x v="324"/>
    <x v="45"/>
    <x v="58"/>
    <x v="106"/>
    <x v="626"/>
    <n v="61"/>
    <n v="11"/>
    <n v="7.9"/>
    <n v="7"/>
    <s v="Krome Studios"/>
    <s v="E"/>
  </r>
  <r>
    <s v="Far East of Eden Shinden"/>
    <x v="26"/>
    <n v="1995"/>
    <x v="6083"/>
    <x v="24"/>
    <s v="Apr"/>
    <x v="9"/>
    <x v="68"/>
    <x v="180"/>
    <x v="125"/>
    <x v="102"/>
    <x v="106"/>
    <x v="626"/>
    <m/>
    <m/>
    <m/>
    <m/>
    <m/>
    <m/>
  </r>
  <r>
    <s v="Tantei Jinguuji Saburo DS: Kienai Kokoro"/>
    <x v="3"/>
    <n v="2008"/>
    <x v="5910"/>
    <x v="18"/>
    <s v="Aug"/>
    <x v="10"/>
    <x v="221"/>
    <x v="180"/>
    <x v="125"/>
    <x v="102"/>
    <x v="106"/>
    <x v="626"/>
    <m/>
    <m/>
    <m/>
    <m/>
    <m/>
    <m/>
  </r>
  <r>
    <s v="Lock On: Modern Air Combat"/>
    <x v="14"/>
    <n v="2003"/>
    <x v="7431"/>
    <x v="20"/>
    <s v="Dec"/>
    <x v="7"/>
    <x v="5"/>
    <x v="180"/>
    <x v="298"/>
    <x v="58"/>
    <x v="145"/>
    <x v="626"/>
    <n v="76"/>
    <n v="20"/>
    <n v="7.5"/>
    <n v="549"/>
    <s v="Eagle Dynamics"/>
    <s v="E"/>
  </r>
  <r>
    <s v="MotorHead"/>
    <x v="12"/>
    <n v="1998"/>
    <x v="3278"/>
    <x v="28"/>
    <s v="Dec"/>
    <x v="2"/>
    <x v="264"/>
    <x v="324"/>
    <x v="45"/>
    <x v="58"/>
    <x v="106"/>
    <x v="626"/>
    <m/>
    <m/>
    <m/>
    <m/>
    <m/>
    <m/>
  </r>
  <r>
    <s v="Max &amp; the Magic Marker"/>
    <x v="0"/>
    <n v="2011"/>
    <x v="8640"/>
    <x v="32"/>
    <s v="Aug"/>
    <x v="1"/>
    <x v="53"/>
    <x v="180"/>
    <x v="298"/>
    <x v="58"/>
    <x v="106"/>
    <x v="626"/>
    <m/>
    <m/>
    <m/>
    <m/>
    <m/>
    <m/>
  </r>
  <r>
    <s v="Ao no Kanata no Four Rhythm"/>
    <x v="22"/>
    <n v="2016"/>
    <x v="5108"/>
    <x v="1"/>
    <s v="Feb"/>
    <x v="10"/>
    <x v="53"/>
    <x v="180"/>
    <x v="125"/>
    <x v="102"/>
    <x v="106"/>
    <x v="626"/>
    <m/>
    <m/>
    <m/>
    <m/>
    <m/>
    <m/>
  </r>
  <r>
    <s v="StormLover"/>
    <x v="16"/>
    <n v="2010"/>
    <x v="8641"/>
    <x v="3"/>
    <s v="Dec"/>
    <x v="10"/>
    <x v="58"/>
    <x v="180"/>
    <x v="125"/>
    <x v="102"/>
    <x v="106"/>
    <x v="626"/>
    <m/>
    <m/>
    <m/>
    <m/>
    <m/>
    <m/>
  </r>
  <r>
    <s v="Gloria Union"/>
    <x v="16"/>
    <n v="2011"/>
    <x v="4421"/>
    <x v="12"/>
    <s v="Jun"/>
    <x v="3"/>
    <x v="91"/>
    <x v="180"/>
    <x v="125"/>
    <x v="102"/>
    <x v="106"/>
    <x v="626"/>
    <m/>
    <m/>
    <m/>
    <m/>
    <m/>
    <m/>
  </r>
  <r>
    <s v="Gensou Suikoden I &amp; II"/>
    <x v="16"/>
    <n v="2006"/>
    <x v="4038"/>
    <x v="5"/>
    <s v="Jun"/>
    <x v="3"/>
    <x v="14"/>
    <x v="180"/>
    <x v="125"/>
    <x v="102"/>
    <x v="106"/>
    <x v="626"/>
    <m/>
    <m/>
    <m/>
    <m/>
    <m/>
    <m/>
  </r>
  <r>
    <s v="Worms: WMD"/>
    <x v="9"/>
    <n v="2016"/>
    <x v="790"/>
    <x v="14"/>
    <s v="Jul"/>
    <x v="8"/>
    <x v="501"/>
    <x v="365"/>
    <x v="287"/>
    <x v="58"/>
    <x v="106"/>
    <x v="626"/>
    <n v="78"/>
    <n v="23"/>
    <n v="7.6"/>
    <n v="19"/>
    <s v="Team 17"/>
    <s v="E10+"/>
  </r>
  <r>
    <s v="Shaun White Skateboarding"/>
    <x v="14"/>
    <n v="2010"/>
    <x v="8642"/>
    <x v="28"/>
    <s v="Mar"/>
    <x v="0"/>
    <x v="5"/>
    <x v="180"/>
    <x v="298"/>
    <x v="58"/>
    <x v="145"/>
    <x v="626"/>
    <m/>
    <m/>
    <n v="7.3"/>
    <n v="6"/>
    <s v="Ubisoft Montreal"/>
    <s v="T"/>
  </r>
  <r>
    <s v="Eyeshield 21: DevilBats DevilDays"/>
    <x v="8"/>
    <n v="2006"/>
    <x v="2145"/>
    <x v="4"/>
    <s v="Sep"/>
    <x v="3"/>
    <x v="0"/>
    <x v="180"/>
    <x v="125"/>
    <x v="102"/>
    <x v="106"/>
    <x v="626"/>
    <m/>
    <m/>
    <m/>
    <m/>
    <m/>
    <m/>
  </r>
  <r>
    <s v="Gotouchi Tetsudou: Gotouchi Chara to Nihon Zenkoku no Tabi"/>
    <x v="18"/>
    <n v="2014"/>
    <x v="8643"/>
    <x v="17"/>
    <s v="Aug"/>
    <x v="5"/>
    <x v="25"/>
    <x v="180"/>
    <x v="125"/>
    <x v="102"/>
    <x v="106"/>
    <x v="626"/>
    <m/>
    <m/>
    <m/>
    <m/>
    <m/>
    <m/>
  </r>
  <r>
    <s v="Jyuzaengi: Engetsu Sangokuden"/>
    <x v="16"/>
    <n v="2012"/>
    <x v="3452"/>
    <x v="10"/>
    <s v="Jul"/>
    <x v="8"/>
    <x v="323"/>
    <x v="180"/>
    <x v="125"/>
    <x v="102"/>
    <x v="106"/>
    <x v="626"/>
    <m/>
    <m/>
    <m/>
    <m/>
    <m/>
    <m/>
  </r>
  <r>
    <s v="Ratatouille"/>
    <x v="14"/>
    <n v="2007"/>
    <x v="6513"/>
    <x v="4"/>
    <s v="Jun"/>
    <x v="8"/>
    <x v="28"/>
    <x v="365"/>
    <x v="45"/>
    <x v="58"/>
    <x v="106"/>
    <x v="626"/>
    <m/>
    <m/>
    <n v="7.9"/>
    <n v="9"/>
    <s v="Asobo Studio"/>
    <s v="E"/>
  </r>
  <r>
    <s v="Shin Sangoku Musou Online: Kamishou Ranbu"/>
    <x v="5"/>
    <n v="2010"/>
    <x v="5980"/>
    <x v="29"/>
    <s v="Jun"/>
    <x v="8"/>
    <x v="48"/>
    <x v="180"/>
    <x v="125"/>
    <x v="102"/>
    <x v="106"/>
    <x v="626"/>
    <m/>
    <m/>
    <m/>
    <m/>
    <m/>
    <m/>
  </r>
  <r>
    <s v="Rabbids Land"/>
    <x v="18"/>
    <n v="2012"/>
    <x v="8255"/>
    <x v="12"/>
    <s v="Aug"/>
    <x v="5"/>
    <x v="5"/>
    <x v="365"/>
    <x v="45"/>
    <x v="58"/>
    <x v="106"/>
    <x v="626"/>
    <n v="52"/>
    <n v="26"/>
    <n v="5.2"/>
    <n v="29"/>
    <s v="Ubisoft Paris"/>
    <s v="E10+"/>
  </r>
  <r>
    <s v="Dancing Blade II: Tears of Eden"/>
    <x v="12"/>
    <n v="1999"/>
    <x v="8644"/>
    <x v="34"/>
    <s v="Feb"/>
    <x v="10"/>
    <x v="14"/>
    <x v="180"/>
    <x v="125"/>
    <x v="102"/>
    <x v="106"/>
    <x v="626"/>
    <m/>
    <m/>
    <m/>
    <m/>
    <m/>
    <m/>
  </r>
  <r>
    <s v="Kokoro no Kokoron"/>
    <x v="3"/>
    <n v="2011"/>
    <x v="5506"/>
    <x v="25"/>
    <s v="Jan"/>
    <x v="5"/>
    <x v="25"/>
    <x v="180"/>
    <x v="125"/>
    <x v="102"/>
    <x v="106"/>
    <x v="626"/>
    <m/>
    <m/>
    <m/>
    <m/>
    <m/>
    <m/>
  </r>
  <r>
    <s v="Hiiro no Kakera 3: Aoikuro no Kusabi"/>
    <x v="6"/>
    <n v="2008"/>
    <x v="7058"/>
    <x v="7"/>
    <s v="Sep"/>
    <x v="10"/>
    <x v="323"/>
    <x v="180"/>
    <x v="125"/>
    <x v="102"/>
    <x v="106"/>
    <x v="626"/>
    <m/>
    <m/>
    <m/>
    <m/>
    <m/>
    <m/>
  </r>
  <r>
    <s v="BeatMania IIDX 13: DistorteD"/>
    <x v="6"/>
    <n v="2007"/>
    <x v="8645"/>
    <x v="17"/>
    <s v="Jul"/>
    <x v="7"/>
    <x v="14"/>
    <x v="180"/>
    <x v="125"/>
    <x v="102"/>
    <x v="106"/>
    <x v="626"/>
    <m/>
    <m/>
    <m/>
    <m/>
    <m/>
    <m/>
  </r>
  <r>
    <s v="Guild Wars"/>
    <x v="14"/>
    <n v="2005"/>
    <x v="8646"/>
    <x v="31"/>
    <s v="Mar"/>
    <x v="3"/>
    <x v="42"/>
    <x v="396"/>
    <x v="125"/>
    <x v="58"/>
    <x v="106"/>
    <x v="626"/>
    <n v="89"/>
    <n v="53"/>
    <n v="8.4"/>
    <n v="455"/>
    <s v="ArenaNet"/>
    <s v="T"/>
  </r>
  <r>
    <s v="Go! Go! Hypergrind"/>
    <x v="19"/>
    <n v="2003"/>
    <x v="2515"/>
    <x v="13"/>
    <s v="Nov"/>
    <x v="0"/>
    <x v="91"/>
    <x v="324"/>
    <x v="45"/>
    <x v="58"/>
    <x v="106"/>
    <x v="626"/>
    <m/>
    <m/>
    <m/>
    <m/>
    <m/>
    <m/>
  </r>
  <r>
    <s v="Great Edo Blacksmith"/>
    <x v="22"/>
    <n v="2014"/>
    <x v="7808"/>
    <x v="10"/>
    <s v="Feb"/>
    <x v="10"/>
    <x v="131"/>
    <x v="180"/>
    <x v="125"/>
    <x v="102"/>
    <x v="106"/>
    <x v="626"/>
    <m/>
    <m/>
    <m/>
    <m/>
    <m/>
    <m/>
  </r>
  <r>
    <s v="Keshisasu-Kun: Battle Kas-tival"/>
    <x v="3"/>
    <n v="2010"/>
    <x v="8647"/>
    <x v="25"/>
    <s v="Sep"/>
    <x v="8"/>
    <x v="14"/>
    <x v="180"/>
    <x v="125"/>
    <x v="102"/>
    <x v="106"/>
    <x v="626"/>
    <m/>
    <m/>
    <m/>
    <m/>
    <m/>
    <m/>
  </r>
  <r>
    <s v="Kaidan Restaurant: Zoku! Shin Menu 100-Sen"/>
    <x v="3"/>
    <n v="2011"/>
    <x v="6869"/>
    <x v="26"/>
    <s v="Dec"/>
    <x v="5"/>
    <x v="25"/>
    <x v="180"/>
    <x v="125"/>
    <x v="102"/>
    <x v="106"/>
    <x v="626"/>
    <m/>
    <m/>
    <m/>
    <m/>
    <m/>
    <m/>
  </r>
  <r>
    <s v="Peak Performance"/>
    <x v="12"/>
    <n v="1997"/>
    <x v="6765"/>
    <x v="21"/>
    <s v="Jun"/>
    <x v="2"/>
    <x v="40"/>
    <x v="324"/>
    <x v="45"/>
    <x v="58"/>
    <x v="106"/>
    <x v="626"/>
    <m/>
    <m/>
    <m/>
    <m/>
    <m/>
    <m/>
  </r>
  <r>
    <s v="Take On Helicopters"/>
    <x v="14"/>
    <n v="2011"/>
    <x v="8648"/>
    <x v="34"/>
    <s v="Mar"/>
    <x v="7"/>
    <x v="53"/>
    <x v="180"/>
    <x v="287"/>
    <x v="58"/>
    <x v="145"/>
    <x v="626"/>
    <n v="70"/>
    <n v="10"/>
    <n v="6.7"/>
    <n v="28"/>
    <s v="Bohemia Interactive"/>
    <s v="T"/>
  </r>
  <r>
    <s v="Young Justice: Legacy"/>
    <x v="10"/>
    <n v="2013"/>
    <x v="6683"/>
    <x v="20"/>
    <s v="Jul"/>
    <x v="8"/>
    <x v="25"/>
    <x v="396"/>
    <x v="125"/>
    <x v="58"/>
    <x v="106"/>
    <x v="626"/>
    <m/>
    <m/>
    <n v="7.1"/>
    <n v="7"/>
    <s v="Farsight Studios"/>
    <s v="E10+"/>
  </r>
  <r>
    <s v="Kyokugen Dasshutsu ADV: Zennin Shiboudesu"/>
    <x v="10"/>
    <n v="2012"/>
    <x v="5631"/>
    <x v="30"/>
    <s v="Nov"/>
    <x v="10"/>
    <x v="120"/>
    <x v="180"/>
    <x v="125"/>
    <x v="102"/>
    <x v="106"/>
    <x v="626"/>
    <m/>
    <m/>
    <m/>
    <m/>
    <m/>
    <m/>
  </r>
  <r>
    <s v="DokiDoki Majo Shinpan! 2"/>
    <x v="3"/>
    <n v="2008"/>
    <x v="7514"/>
    <x v="28"/>
    <s v="Jan"/>
    <x v="10"/>
    <x v="225"/>
    <x v="180"/>
    <x v="125"/>
    <x v="102"/>
    <x v="106"/>
    <x v="626"/>
    <m/>
    <m/>
    <m/>
    <m/>
    <m/>
    <m/>
  </r>
  <r>
    <s v="S.L.A.I.: Steel Lancer Arena International"/>
    <x v="6"/>
    <n v="2005"/>
    <x v="6740"/>
    <x v="12"/>
    <s v="Jan"/>
    <x v="7"/>
    <x v="14"/>
    <x v="365"/>
    <x v="45"/>
    <x v="58"/>
    <x v="106"/>
    <x v="626"/>
    <n v="66"/>
    <n v="16"/>
    <n v="7.8"/>
    <n v="10"/>
    <s v="Genki"/>
    <s v="T"/>
  </r>
  <r>
    <s v="Freaky Flyers"/>
    <x v="13"/>
    <n v="2003"/>
    <x v="8602"/>
    <x v="13"/>
    <s v="Feb"/>
    <x v="2"/>
    <x v="39"/>
    <x v="324"/>
    <x v="45"/>
    <x v="58"/>
    <x v="106"/>
    <x v="626"/>
    <n v="64"/>
    <n v="22"/>
    <s v="tbd"/>
    <m/>
    <s v="Midway"/>
    <s v="T"/>
  </r>
  <r>
    <s v="Nacho Libre"/>
    <x v="3"/>
    <n v="2006"/>
    <x v="3442"/>
    <x v="25"/>
    <s v="Aug"/>
    <x v="8"/>
    <x v="35"/>
    <x v="396"/>
    <x v="125"/>
    <x v="58"/>
    <x v="106"/>
    <x v="626"/>
    <n v="56"/>
    <n v="6"/>
    <n v="5.8"/>
    <n v="6"/>
    <s v="BudCat"/>
    <s v="E10+"/>
  </r>
  <r>
    <s v="Power Rangers Super Megaforce "/>
    <x v="10"/>
    <n v="2014"/>
    <x v="8649"/>
    <x v="4"/>
    <s v="Feb"/>
    <x v="8"/>
    <x v="25"/>
    <x v="365"/>
    <x v="45"/>
    <x v="58"/>
    <x v="106"/>
    <x v="626"/>
    <n v="43"/>
    <n v="7"/>
    <s v="tbd"/>
    <m/>
    <s v="Bandai Namco Games"/>
    <s v="E10+"/>
  </r>
  <r>
    <s v="Homeworld 2"/>
    <x v="14"/>
    <n v="2003"/>
    <x v="4205"/>
    <x v="19"/>
    <s v="Oct"/>
    <x v="11"/>
    <x v="23"/>
    <x v="180"/>
    <x v="298"/>
    <x v="58"/>
    <x v="106"/>
    <x v="626"/>
    <n v="83"/>
    <n v="31"/>
    <n v="8.3000000000000007"/>
    <n v="128"/>
    <s v="Relic"/>
    <s v="T"/>
  </r>
  <r>
    <s v="Zoboomafoo: Leapin' Lemurs!"/>
    <x v="12"/>
    <n v="2001"/>
    <x v="6341"/>
    <x v="19"/>
    <s v="Jun"/>
    <x v="8"/>
    <x v="502"/>
    <x v="324"/>
    <x v="45"/>
    <x v="58"/>
    <x v="106"/>
    <x v="626"/>
    <m/>
    <m/>
    <m/>
    <m/>
    <m/>
    <m/>
  </r>
  <r>
    <s v="Rayman 3: Hoodlum Havoc"/>
    <x v="14"/>
    <n v="2003"/>
    <x v="7195"/>
    <x v="3"/>
    <s v="Jun"/>
    <x v="1"/>
    <x v="5"/>
    <x v="180"/>
    <x v="298"/>
    <x v="58"/>
    <x v="106"/>
    <x v="626"/>
    <n v="74"/>
    <n v="8"/>
    <n v="8.3000000000000007"/>
    <n v="70"/>
    <s v="Ubisoft"/>
    <s v="E"/>
  </r>
  <r>
    <s v="Dennou Senki Virtual-On Force"/>
    <x v="4"/>
    <n v="2010"/>
    <x v="8650"/>
    <x v="12"/>
    <s v="Jul"/>
    <x v="9"/>
    <x v="8"/>
    <x v="180"/>
    <x v="125"/>
    <x v="102"/>
    <x v="106"/>
    <x v="626"/>
    <m/>
    <m/>
    <m/>
    <m/>
    <m/>
    <m/>
  </r>
  <r>
    <s v="Rugby 15"/>
    <x v="4"/>
    <n v="2015"/>
    <x v="5531"/>
    <x v="22"/>
    <s v="Sep"/>
    <x v="0"/>
    <x v="340"/>
    <x v="180"/>
    <x v="298"/>
    <x v="58"/>
    <x v="106"/>
    <x v="626"/>
    <m/>
    <m/>
    <m/>
    <m/>
    <s v="HB Studios Multimedia"/>
    <s v="E"/>
  </r>
  <r>
    <s v="Nettou! Powerful Koushien"/>
    <x v="3"/>
    <n v="2010"/>
    <x v="2084"/>
    <x v="34"/>
    <s v="Oct"/>
    <x v="0"/>
    <x v="14"/>
    <x v="180"/>
    <x v="125"/>
    <x v="102"/>
    <x v="106"/>
    <x v="626"/>
    <m/>
    <m/>
    <m/>
    <m/>
    <m/>
    <m/>
  </r>
  <r>
    <s v="Graffiti Kingdom"/>
    <x v="6"/>
    <n v="2004"/>
    <x v="1695"/>
    <x v="34"/>
    <s v="Sep"/>
    <x v="3"/>
    <x v="11"/>
    <x v="365"/>
    <x v="45"/>
    <x v="58"/>
    <x v="106"/>
    <x v="626"/>
    <n v="71"/>
    <n v="27"/>
    <n v="7.1"/>
    <n v="12"/>
    <s v="Taito Corporation"/>
    <s v="E"/>
  </r>
  <r>
    <s v="King Arthur II"/>
    <x v="14"/>
    <n v="2011"/>
    <x v="8651"/>
    <x v="28"/>
    <s v="Aug"/>
    <x v="11"/>
    <x v="310"/>
    <x v="180"/>
    <x v="298"/>
    <x v="58"/>
    <x v="106"/>
    <x v="626"/>
    <m/>
    <m/>
    <m/>
    <m/>
    <m/>
    <m/>
  </r>
  <r>
    <s v="Armored Core SL: Silent Line Portable"/>
    <x v="16"/>
    <n v="2009"/>
    <x v="1954"/>
    <x v="18"/>
    <s v="Aug"/>
    <x v="7"/>
    <x v="227"/>
    <x v="180"/>
    <x v="125"/>
    <x v="102"/>
    <x v="106"/>
    <x v="626"/>
    <m/>
    <m/>
    <m/>
    <m/>
    <m/>
    <m/>
  </r>
  <r>
    <s v="Looney Tunes: Galactic Sports"/>
    <x v="22"/>
    <n v="2015"/>
    <x v="8652"/>
    <x v="25"/>
    <s v="Mar"/>
    <x v="8"/>
    <x v="3"/>
    <x v="180"/>
    <x v="287"/>
    <x v="58"/>
    <x v="145"/>
    <x v="626"/>
    <m/>
    <m/>
    <s v="tbd"/>
    <m/>
    <s v="Virtual Toys"/>
    <m/>
  </r>
  <r>
    <s v="To LoveRu Trouble: Doki Doki! Rinkaigakkou-Hen"/>
    <x v="16"/>
    <n v="2008"/>
    <x v="8653"/>
    <x v="1"/>
    <s v="Oct"/>
    <x v="10"/>
    <x v="214"/>
    <x v="180"/>
    <x v="125"/>
    <x v="102"/>
    <x v="106"/>
    <x v="626"/>
    <m/>
    <m/>
    <m/>
    <m/>
    <m/>
    <m/>
  </r>
  <r>
    <s v="Combat Elite: WWII Paratroopers"/>
    <x v="13"/>
    <s v="N/A"/>
    <x v="6443"/>
    <x v="21"/>
    <s v="Dec"/>
    <x v="6"/>
    <x v="53"/>
    <x v="324"/>
    <x v="45"/>
    <x v="58"/>
    <x v="106"/>
    <x v="626"/>
    <n v="56"/>
    <n v="11"/>
    <s v="tbd"/>
    <m/>
    <s v="BattleBorne"/>
    <s v="T"/>
  </r>
  <r>
    <s v="Lethal Enforcers I &amp; II"/>
    <x v="12"/>
    <n v="1996"/>
    <x v="7967"/>
    <x v="14"/>
    <s v="Feb"/>
    <x v="6"/>
    <x v="14"/>
    <x v="324"/>
    <x v="45"/>
    <x v="58"/>
    <x v="106"/>
    <x v="626"/>
    <m/>
    <m/>
    <m/>
    <m/>
    <m/>
    <m/>
  </r>
  <r>
    <s v="Bubble Bobble Evolution"/>
    <x v="16"/>
    <n v="2006"/>
    <x v="4760"/>
    <x v="23"/>
    <s v="Mar"/>
    <x v="4"/>
    <x v="70"/>
    <x v="396"/>
    <x v="125"/>
    <x v="58"/>
    <x v="106"/>
    <x v="626"/>
    <n v="47"/>
    <n v="5"/>
    <s v="tbd"/>
    <m/>
    <s v="Opus"/>
    <s v="E"/>
  </r>
  <r>
    <s v="Klonoa 2: Dream Champ Tournament"/>
    <x v="8"/>
    <n v="2002"/>
    <x v="6413"/>
    <x v="21"/>
    <s v="Mar"/>
    <x v="1"/>
    <x v="25"/>
    <x v="324"/>
    <x v="45"/>
    <x v="58"/>
    <x v="106"/>
    <x v="626"/>
    <n v="78"/>
    <n v="20"/>
    <n v="9.3000000000000007"/>
    <n v="6"/>
    <s v="Namco"/>
    <s v="E"/>
  </r>
  <r>
    <s v="Who Wants to be a Millionaire: 1st Edition"/>
    <x v="3"/>
    <n v="2007"/>
    <x v="2504"/>
    <x v="15"/>
    <s v="Dec"/>
    <x v="5"/>
    <x v="5"/>
    <x v="180"/>
    <x v="298"/>
    <x v="58"/>
    <x v="106"/>
    <x v="626"/>
    <m/>
    <m/>
    <m/>
    <m/>
    <m/>
    <m/>
  </r>
  <r>
    <s v="N+"/>
    <x v="16"/>
    <n v="2007"/>
    <x v="5403"/>
    <x v="19"/>
    <s v="Mar"/>
    <x v="1"/>
    <x v="10"/>
    <x v="396"/>
    <x v="125"/>
    <x v="58"/>
    <x v="106"/>
    <x v="626"/>
    <n v="79"/>
    <n v="21"/>
    <n v="7.8"/>
    <n v="18"/>
    <s v="Metanet Software Inc., SilverBirch Studios"/>
    <s v="E"/>
  </r>
  <r>
    <s v="Minna no Golf Jou Vol.1"/>
    <x v="16"/>
    <n v="2007"/>
    <x v="5210"/>
    <x v="27"/>
    <s v="Nov"/>
    <x v="0"/>
    <x v="3"/>
    <x v="180"/>
    <x v="125"/>
    <x v="102"/>
    <x v="106"/>
    <x v="626"/>
    <m/>
    <m/>
    <m/>
    <m/>
    <m/>
    <m/>
  </r>
  <r>
    <s v="Ducati World Racing Challenge"/>
    <x v="12"/>
    <n v="2001"/>
    <x v="231"/>
    <x v="32"/>
    <s v="Jul"/>
    <x v="2"/>
    <x v="30"/>
    <x v="324"/>
    <x v="45"/>
    <x v="58"/>
    <x v="106"/>
    <x v="626"/>
    <n v="68"/>
    <n v="7"/>
    <s v="tbd"/>
    <m/>
    <s v="Attention To Detail"/>
    <s v="E"/>
  </r>
  <r>
    <s v="Super Collapse! II"/>
    <x v="8"/>
    <n v="2004"/>
    <x v="7216"/>
    <x v="17"/>
    <s v="Jun"/>
    <x v="4"/>
    <x v="35"/>
    <x v="324"/>
    <x v="45"/>
    <x v="58"/>
    <x v="106"/>
    <x v="626"/>
    <m/>
    <m/>
    <m/>
    <m/>
    <m/>
    <m/>
  </r>
  <r>
    <s v="Pop'n Music 14 Fever!"/>
    <x v="6"/>
    <n v="2007"/>
    <x v="2244"/>
    <x v="2"/>
    <s v="Jan"/>
    <x v="5"/>
    <x v="14"/>
    <x v="180"/>
    <x v="125"/>
    <x v="102"/>
    <x v="106"/>
    <x v="626"/>
    <m/>
    <m/>
    <m/>
    <m/>
    <m/>
    <m/>
  </r>
  <r>
    <s v="Golden Nugget Casino / Texas Hold 'Em Double Pack"/>
    <x v="8"/>
    <n v="2005"/>
    <x v="872"/>
    <x v="14"/>
    <s v="May"/>
    <x v="5"/>
    <x v="35"/>
    <x v="324"/>
    <x v="45"/>
    <x v="58"/>
    <x v="106"/>
    <x v="626"/>
    <m/>
    <m/>
    <m/>
    <m/>
    <m/>
    <m/>
  </r>
  <r>
    <s v="Judie no Atelier: Guramnat no Renkinjutsu - Toraware no Morito"/>
    <x v="16"/>
    <n v="2010"/>
    <x v="6526"/>
    <x v="21"/>
    <s v="Jul"/>
    <x v="3"/>
    <x v="243"/>
    <x v="180"/>
    <x v="125"/>
    <x v="102"/>
    <x v="106"/>
    <x v="626"/>
    <m/>
    <m/>
    <m/>
    <m/>
    <m/>
    <m/>
  </r>
  <r>
    <s v="Lux-Pain (JP sales)"/>
    <x v="3"/>
    <n v="2008"/>
    <x v="8654"/>
    <x v="11"/>
    <s v="Apr"/>
    <x v="10"/>
    <x v="70"/>
    <x v="180"/>
    <x v="125"/>
    <x v="102"/>
    <x v="106"/>
    <x v="626"/>
    <m/>
    <m/>
    <m/>
    <m/>
    <m/>
    <m/>
  </r>
  <r>
    <s v="Smashing Drive"/>
    <x v="8"/>
    <n v="2004"/>
    <x v="7485"/>
    <x v="11"/>
    <s v="Jan"/>
    <x v="2"/>
    <x v="84"/>
    <x v="324"/>
    <x v="45"/>
    <x v="58"/>
    <x v="106"/>
    <x v="626"/>
    <m/>
    <m/>
    <s v="tbd"/>
    <m/>
    <s v="Raylight Studios"/>
    <s v="E"/>
  </r>
  <r>
    <s v="Away: Shuffle Dungeon"/>
    <x v="3"/>
    <n v="2008"/>
    <x v="2289"/>
    <x v="13"/>
    <s v="Mar"/>
    <x v="3"/>
    <x v="35"/>
    <x v="324"/>
    <x v="125"/>
    <x v="58"/>
    <x v="106"/>
    <x v="626"/>
    <n v="65"/>
    <n v="17"/>
    <s v="tbd"/>
    <m/>
    <s v="Mistwalker, Artoon"/>
    <s v="E10+"/>
  </r>
  <r>
    <s v="Big Mountain 2000"/>
    <x v="11"/>
    <n v="1998"/>
    <x v="3140"/>
    <x v="16"/>
    <s v="May"/>
    <x v="0"/>
    <x v="156"/>
    <x v="324"/>
    <x v="45"/>
    <x v="58"/>
    <x v="106"/>
    <x v="626"/>
    <m/>
    <m/>
    <m/>
    <m/>
    <m/>
    <m/>
  </r>
  <r>
    <s v="Starshot: Space Circus Fever"/>
    <x v="11"/>
    <n v="1998"/>
    <x v="724"/>
    <x v="3"/>
    <s v="May"/>
    <x v="1"/>
    <x v="52"/>
    <x v="324"/>
    <x v="45"/>
    <x v="58"/>
    <x v="106"/>
    <x v="626"/>
    <m/>
    <m/>
    <m/>
    <m/>
    <m/>
    <m/>
  </r>
  <r>
    <s v="Charlie Blasts Territory"/>
    <x v="11"/>
    <n v="1999"/>
    <x v="471"/>
    <x v="15"/>
    <s v="Jun"/>
    <x v="8"/>
    <x v="188"/>
    <x v="324"/>
    <x v="45"/>
    <x v="58"/>
    <x v="106"/>
    <x v="626"/>
    <m/>
    <m/>
    <m/>
    <m/>
    <m/>
    <m/>
  </r>
  <r>
    <s v="Senko no Ronde DUO"/>
    <x v="4"/>
    <n v="2010"/>
    <x v="6797"/>
    <x v="11"/>
    <s v="May"/>
    <x v="9"/>
    <x v="503"/>
    <x v="180"/>
    <x v="125"/>
    <x v="102"/>
    <x v="106"/>
    <x v="626"/>
    <m/>
    <m/>
    <m/>
    <m/>
    <m/>
    <m/>
  </r>
  <r>
    <s v="Knights of Honor"/>
    <x v="14"/>
    <n v="2004"/>
    <x v="806"/>
    <x v="24"/>
    <s v="May"/>
    <x v="11"/>
    <x v="504"/>
    <x v="180"/>
    <x v="287"/>
    <x v="58"/>
    <x v="145"/>
    <x v="626"/>
    <n v="77"/>
    <n v="26"/>
    <n v="9.1"/>
    <n v="89"/>
    <s v="Black Sea Studios"/>
    <s v="E10+"/>
  </r>
  <r>
    <s v="CIMA: The Enemy"/>
    <x v="8"/>
    <n v="2003"/>
    <x v="1409"/>
    <x v="14"/>
    <s v="Jul"/>
    <x v="3"/>
    <x v="214"/>
    <x v="324"/>
    <x v="45"/>
    <x v="58"/>
    <x v="106"/>
    <x v="626"/>
    <n v="70"/>
    <n v="11"/>
    <s v="tbd"/>
    <m/>
    <s v="Neverland"/>
    <s v="E"/>
  </r>
  <r>
    <s v="Tokimeki Memorial Girl's Side 1st Love Plus"/>
    <x v="3"/>
    <n v="2009"/>
    <x v="8655"/>
    <x v="12"/>
    <s v="Oct"/>
    <x v="10"/>
    <x v="14"/>
    <x v="180"/>
    <x v="125"/>
    <x v="102"/>
    <x v="106"/>
    <x v="626"/>
    <m/>
    <m/>
    <m/>
    <m/>
    <m/>
    <m/>
  </r>
  <r>
    <s v="The Inner World"/>
    <x v="14"/>
    <n v="2013"/>
    <x v="1319"/>
    <x v="25"/>
    <s v="Mar"/>
    <x v="10"/>
    <x v="505"/>
    <x v="180"/>
    <x v="298"/>
    <x v="58"/>
    <x v="106"/>
    <x v="626"/>
    <n v="72"/>
    <n v="18"/>
    <n v="8.1"/>
    <n v="48"/>
    <s v="Headup Games"/>
    <m/>
  </r>
  <r>
    <s v="Katekyoo Hitman Reborn! Kizuna no Tag Battle"/>
    <x v="16"/>
    <n v="2010"/>
    <x v="8656"/>
    <x v="22"/>
    <s v="Jun"/>
    <x v="9"/>
    <x v="214"/>
    <x v="180"/>
    <x v="125"/>
    <x v="102"/>
    <x v="106"/>
    <x v="626"/>
    <m/>
    <m/>
    <m/>
    <m/>
    <m/>
    <m/>
  </r>
  <r>
    <s v="Code Geass: Hangyaku no Lelouch"/>
    <x v="3"/>
    <n v="2007"/>
    <x v="8657"/>
    <x v="19"/>
    <s v="Feb"/>
    <x v="8"/>
    <x v="25"/>
    <x v="180"/>
    <x v="125"/>
    <x v="102"/>
    <x v="106"/>
    <x v="626"/>
    <m/>
    <m/>
    <m/>
    <m/>
    <m/>
    <m/>
  </r>
  <r>
    <s v="Terraria"/>
    <x v="18"/>
    <n v="2016"/>
    <x v="8142"/>
    <x v="32"/>
    <s v="May"/>
    <x v="8"/>
    <x v="11"/>
    <x v="180"/>
    <x v="298"/>
    <x v="58"/>
    <x v="106"/>
    <x v="626"/>
    <m/>
    <m/>
    <n v="6.9"/>
    <n v="7"/>
    <s v="Engine Software, Re-Logic"/>
    <s v="T"/>
  </r>
  <r>
    <s v="Hudson x GReeeeN Live!? DeeeeS!?"/>
    <x v="3"/>
    <n v="2010"/>
    <x v="5164"/>
    <x v="27"/>
    <s v="Apr"/>
    <x v="5"/>
    <x v="68"/>
    <x v="180"/>
    <x v="125"/>
    <x v="102"/>
    <x v="106"/>
    <x v="626"/>
    <m/>
    <m/>
    <m/>
    <m/>
    <m/>
    <m/>
  </r>
  <r>
    <s v="Daibakushou: Jinsei Gekijou"/>
    <x v="7"/>
    <n v="1995"/>
    <x v="8658"/>
    <x v="7"/>
    <s v="Feb"/>
    <x v="5"/>
    <x v="94"/>
    <x v="180"/>
    <x v="125"/>
    <x v="102"/>
    <x v="106"/>
    <x v="626"/>
    <m/>
    <m/>
    <m/>
    <m/>
    <m/>
    <m/>
  </r>
  <r>
    <s v="Marble Madness / Klax"/>
    <x v="8"/>
    <n v="2005"/>
    <x v="1361"/>
    <x v="27"/>
    <s v="Mar"/>
    <x v="4"/>
    <x v="84"/>
    <x v="324"/>
    <x v="45"/>
    <x v="58"/>
    <x v="106"/>
    <x v="626"/>
    <m/>
    <m/>
    <s v="tbd"/>
    <m/>
    <s v="Frame Studios Interactive"/>
    <s v="E"/>
  </r>
  <r>
    <s v="Downstream Panic!"/>
    <x v="16"/>
    <n v="2008"/>
    <x v="3812"/>
    <x v="30"/>
    <s v="Feb"/>
    <x v="8"/>
    <x v="10"/>
    <x v="396"/>
    <x v="125"/>
    <x v="58"/>
    <x v="106"/>
    <x v="626"/>
    <m/>
    <m/>
    <m/>
    <m/>
    <m/>
    <m/>
  </r>
  <r>
    <s v="Suzumiya Haruhi no Chokuretsu"/>
    <x v="3"/>
    <n v="2009"/>
    <x v="5616"/>
    <x v="15"/>
    <s v="Sep"/>
    <x v="10"/>
    <x v="8"/>
    <x v="180"/>
    <x v="125"/>
    <x v="102"/>
    <x v="106"/>
    <x v="626"/>
    <m/>
    <m/>
    <m/>
    <m/>
    <m/>
    <m/>
  </r>
  <r>
    <s v="DJ Max Portable 3"/>
    <x v="16"/>
    <n v="2010"/>
    <x v="5026"/>
    <x v="8"/>
    <s v="Jan"/>
    <x v="5"/>
    <x v="463"/>
    <x v="365"/>
    <x v="125"/>
    <x v="64"/>
    <x v="106"/>
    <x v="626"/>
    <m/>
    <m/>
    <n v="4.5999999999999996"/>
    <n v="9"/>
    <s v="PM Studios Inc., Pentavision Entertainment"/>
    <s v="E10+"/>
  </r>
  <r>
    <s v="Boot Camp Academy"/>
    <x v="0"/>
    <n v="2010"/>
    <x v="8659"/>
    <x v="26"/>
    <s v="Jun"/>
    <x v="8"/>
    <x v="74"/>
    <x v="396"/>
    <x v="125"/>
    <x v="58"/>
    <x v="106"/>
    <x v="626"/>
    <m/>
    <m/>
    <s v="tbd"/>
    <m/>
    <s v="Ubisoft"/>
    <s v="E10+"/>
  </r>
  <r>
    <s v="The Idolmaster: Gravure For You! Vol. 5"/>
    <x v="5"/>
    <n v="2012"/>
    <x v="8660"/>
    <x v="2"/>
    <s v="Jul"/>
    <x v="5"/>
    <x v="25"/>
    <x v="180"/>
    <x v="125"/>
    <x v="102"/>
    <x v="106"/>
    <x v="626"/>
    <m/>
    <m/>
    <m/>
    <m/>
    <m/>
    <m/>
  </r>
  <r>
    <s v="S.Y.K Renshouden"/>
    <x v="6"/>
    <n v="2010"/>
    <x v="5038"/>
    <x v="20"/>
    <s v="Oct"/>
    <x v="10"/>
    <x v="323"/>
    <x v="180"/>
    <x v="125"/>
    <x v="102"/>
    <x v="106"/>
    <x v="626"/>
    <m/>
    <m/>
    <m/>
    <m/>
    <m/>
    <m/>
  </r>
  <r>
    <s v="Empire Earth II"/>
    <x v="14"/>
    <n v="2005"/>
    <x v="8661"/>
    <x v="15"/>
    <s v="Mar"/>
    <x v="11"/>
    <x v="23"/>
    <x v="180"/>
    <x v="298"/>
    <x v="58"/>
    <x v="106"/>
    <x v="626"/>
    <n v="79"/>
    <n v="39"/>
    <n v="7.1"/>
    <n v="89"/>
    <s v="Mad Doc Software"/>
    <s v="T"/>
  </r>
  <r>
    <s v="Hiiro no Kakera: Shin Tamayori Hime Denshou - Piece of Future"/>
    <x v="16"/>
    <n v="2011"/>
    <x v="2307"/>
    <x v="11"/>
    <s v="May"/>
    <x v="10"/>
    <x v="323"/>
    <x v="180"/>
    <x v="125"/>
    <x v="102"/>
    <x v="106"/>
    <x v="626"/>
    <m/>
    <m/>
    <m/>
    <m/>
    <m/>
    <m/>
  </r>
  <r>
    <s v="Pet Alien: An Intergalactic Puzzlepalooza"/>
    <x v="3"/>
    <n v="2007"/>
    <x v="8662"/>
    <x v="32"/>
    <s v="Jul"/>
    <x v="8"/>
    <x v="102"/>
    <x v="396"/>
    <x v="125"/>
    <x v="58"/>
    <x v="106"/>
    <x v="626"/>
    <n v="58"/>
    <n v="16"/>
    <s v="tbd"/>
    <m/>
    <s v="Shin'en"/>
    <s v="E"/>
  </r>
  <r>
    <s v="Nectaris: Military Madness"/>
    <x v="12"/>
    <n v="1998"/>
    <x v="8663"/>
    <x v="7"/>
    <s v="Jan"/>
    <x v="11"/>
    <x v="68"/>
    <x v="324"/>
    <x v="45"/>
    <x v="58"/>
    <x v="106"/>
    <x v="626"/>
    <m/>
    <m/>
    <m/>
    <m/>
    <m/>
    <m/>
  </r>
  <r>
    <s v="Galaxy Angel II: Mugen Kairou no Kagi"/>
    <x v="6"/>
    <n v="2007"/>
    <x v="8664"/>
    <x v="26"/>
    <s v="Aug"/>
    <x v="11"/>
    <x v="308"/>
    <x v="180"/>
    <x v="125"/>
    <x v="102"/>
    <x v="106"/>
    <x v="626"/>
    <m/>
    <m/>
    <m/>
    <m/>
    <m/>
    <m/>
  </r>
  <r>
    <s v="D.C.I.F.: Da Capo Innocent Finale"/>
    <x v="6"/>
    <n v="2009"/>
    <x v="8665"/>
    <x v="8"/>
    <s v="May"/>
    <x v="10"/>
    <x v="506"/>
    <x v="180"/>
    <x v="125"/>
    <x v="102"/>
    <x v="106"/>
    <x v="626"/>
    <m/>
    <m/>
    <m/>
    <m/>
    <m/>
    <m/>
  </r>
  <r>
    <s v="Konpeki no Kantai"/>
    <x v="7"/>
    <n v="1995"/>
    <x v="7472"/>
    <x v="6"/>
    <s v="Jul"/>
    <x v="11"/>
    <x v="222"/>
    <x v="180"/>
    <x v="125"/>
    <x v="102"/>
    <x v="106"/>
    <x v="626"/>
    <m/>
    <m/>
    <m/>
    <m/>
    <m/>
    <m/>
  </r>
  <r>
    <s v="Who Wants to be a Millionaire: 1st Edition"/>
    <x v="0"/>
    <n v="2007"/>
    <x v="2839"/>
    <x v="30"/>
    <s v="Aug"/>
    <x v="5"/>
    <x v="5"/>
    <x v="180"/>
    <x v="298"/>
    <x v="58"/>
    <x v="106"/>
    <x v="626"/>
    <m/>
    <m/>
    <m/>
    <m/>
    <m/>
    <m/>
  </r>
  <r>
    <s v="BRAHMA Force: The Assault on Beltlogger 9"/>
    <x v="12"/>
    <n v="1996"/>
    <x v="8666"/>
    <x v="29"/>
    <s v="Mar"/>
    <x v="6"/>
    <x v="40"/>
    <x v="324"/>
    <x v="45"/>
    <x v="58"/>
    <x v="106"/>
    <x v="626"/>
    <m/>
    <m/>
    <m/>
    <m/>
    <m/>
    <m/>
  </r>
  <r>
    <s v="Tenka-bito"/>
    <x v="6"/>
    <n v="2006"/>
    <x v="8667"/>
    <x v="28"/>
    <s v="Sep"/>
    <x v="11"/>
    <x v="8"/>
    <x v="180"/>
    <x v="125"/>
    <x v="102"/>
    <x v="106"/>
    <x v="626"/>
    <m/>
    <m/>
    <m/>
    <m/>
    <m/>
    <m/>
  </r>
  <r>
    <s v="Hot Pixel"/>
    <x v="16"/>
    <n v="2007"/>
    <x v="1832"/>
    <x v="30"/>
    <s v="Apr"/>
    <x v="4"/>
    <x v="10"/>
    <x v="396"/>
    <x v="125"/>
    <x v="58"/>
    <x v="106"/>
    <x v="626"/>
    <n v="55"/>
    <n v="35"/>
    <n v="6.5"/>
    <n v="6"/>
    <s v="zSlide"/>
    <s v="T"/>
  </r>
  <r>
    <s v="Doodle Hex"/>
    <x v="3"/>
    <n v="2008"/>
    <x v="7625"/>
    <x v="31"/>
    <s v="Sep"/>
    <x v="4"/>
    <x v="112"/>
    <x v="180"/>
    <x v="298"/>
    <x v="58"/>
    <x v="106"/>
    <x v="626"/>
    <n v="68"/>
    <n v="14"/>
    <m/>
    <m/>
    <s v="Tragnarion Studios"/>
    <m/>
  </r>
  <r>
    <s v="Hyperdimension Neptunia Vs. Sega Hard Girls: Yume no Gattai Special"/>
    <x v="22"/>
    <n v="2015"/>
    <x v="8668"/>
    <x v="16"/>
    <s v="Jun"/>
    <x v="3"/>
    <x v="266"/>
    <x v="180"/>
    <x v="125"/>
    <x v="102"/>
    <x v="106"/>
    <x v="626"/>
    <m/>
    <m/>
    <m/>
    <m/>
    <m/>
    <m/>
  </r>
  <r>
    <s v="Valentino Rossi: The Game"/>
    <x v="17"/>
    <n v="2016"/>
    <x v="8669"/>
    <x v="23"/>
    <s v="Sep"/>
    <x v="2"/>
    <x v="25"/>
    <x v="365"/>
    <x v="287"/>
    <x v="58"/>
    <x v="106"/>
    <x v="626"/>
    <n v="74"/>
    <n v="5"/>
    <n v="8.1"/>
    <n v="7"/>
    <s v="Milestone S.r.l"/>
    <s v="E"/>
  </r>
  <r>
    <s v="Katekyoo Hitman Reborn! DS: Ore ga Boss! Saikyou Family Taisen"/>
    <x v="3"/>
    <n v="2009"/>
    <x v="6169"/>
    <x v="25"/>
    <s v="Jan"/>
    <x v="8"/>
    <x v="197"/>
    <x v="180"/>
    <x v="125"/>
    <x v="102"/>
    <x v="106"/>
    <x v="626"/>
    <m/>
    <m/>
    <m/>
    <m/>
    <m/>
    <m/>
  </r>
  <r>
    <s v="Codename: Panzers Cold War"/>
    <x v="14"/>
    <n v="2009"/>
    <x v="60"/>
    <x v="25"/>
    <s v="May"/>
    <x v="11"/>
    <x v="10"/>
    <x v="180"/>
    <x v="287"/>
    <x v="58"/>
    <x v="106"/>
    <x v="626"/>
    <n v="67"/>
    <n v="28"/>
    <n v="5.8"/>
    <n v="8"/>
    <s v="Stormregion"/>
    <s v="T"/>
  </r>
  <r>
    <s v="Samurai Spirits: Tenkaichi Kenkakuden"/>
    <x v="6"/>
    <s v="N/A"/>
    <x v="87"/>
    <x v="25"/>
    <s v="Jun"/>
    <x v="9"/>
    <x v="53"/>
    <x v="180"/>
    <x v="125"/>
    <x v="102"/>
    <x v="106"/>
    <x v="626"/>
    <m/>
    <m/>
    <m/>
    <m/>
    <m/>
    <m/>
  </r>
  <r>
    <s v="Robo Pit"/>
    <x v="12"/>
    <n v="1995"/>
    <x v="7185"/>
    <x v="22"/>
    <s v="Feb"/>
    <x v="9"/>
    <x v="507"/>
    <x v="324"/>
    <x v="45"/>
    <x v="58"/>
    <x v="106"/>
    <x v="626"/>
    <m/>
    <m/>
    <m/>
    <m/>
    <m/>
    <m/>
  </r>
  <r>
    <s v="Story Hour: Adventures"/>
    <x v="0"/>
    <n v="2008"/>
    <x v="8670"/>
    <x v="6"/>
    <s v="Sep"/>
    <x v="10"/>
    <x v="84"/>
    <x v="396"/>
    <x v="125"/>
    <x v="58"/>
    <x v="106"/>
    <x v="626"/>
    <m/>
    <m/>
    <s v="tbd"/>
    <m/>
    <s v="Other Ocean Interactive"/>
    <s v="E"/>
  </r>
  <r>
    <s v="Muv-Luv Alternative: Total Eclipse"/>
    <x v="5"/>
    <n v="2013"/>
    <x v="8671"/>
    <x v="31"/>
    <s v="Nov"/>
    <x v="7"/>
    <x v="357"/>
    <x v="180"/>
    <x v="125"/>
    <x v="102"/>
    <x v="106"/>
    <x v="626"/>
    <m/>
    <m/>
    <m/>
    <m/>
    <m/>
    <m/>
  </r>
  <r>
    <s v="R-Type III: The Third Lightning"/>
    <x v="8"/>
    <n v="2004"/>
    <x v="5239"/>
    <x v="3"/>
    <s v="Oct"/>
    <x v="6"/>
    <x v="84"/>
    <x v="324"/>
    <x v="45"/>
    <x v="58"/>
    <x v="106"/>
    <x v="626"/>
    <n v="46"/>
    <n v="11"/>
    <s v="tbd"/>
    <m/>
    <s v="Raylight Studios"/>
    <s v="E"/>
  </r>
  <r>
    <s v="Star Wars: The Force Unleashed II"/>
    <x v="14"/>
    <n v="2010"/>
    <x v="4898"/>
    <x v="16"/>
    <s v="Dec"/>
    <x v="8"/>
    <x v="18"/>
    <x v="396"/>
    <x v="125"/>
    <x v="58"/>
    <x v="106"/>
    <x v="626"/>
    <n v="59"/>
    <n v="14"/>
    <n v="5.8"/>
    <n v="162"/>
    <s v="LucasArts"/>
    <s v="T"/>
  </r>
  <r>
    <s v="Heathcliff! The Fast and the Furriest"/>
    <x v="0"/>
    <n v="2010"/>
    <x v="8672"/>
    <x v="3"/>
    <s v="Oct"/>
    <x v="2"/>
    <x v="215"/>
    <x v="396"/>
    <x v="125"/>
    <x v="58"/>
    <x v="106"/>
    <x v="626"/>
    <m/>
    <m/>
    <s v="tbd"/>
    <m/>
    <s v="Storm City Games"/>
    <s v="E"/>
  </r>
  <r>
    <s v="Darius Burst: Chronicle Saviours"/>
    <x v="22"/>
    <n v="2016"/>
    <x v="8673"/>
    <x v="14"/>
    <s v="Feb"/>
    <x v="8"/>
    <x v="274"/>
    <x v="180"/>
    <x v="125"/>
    <x v="102"/>
    <x v="106"/>
    <x v="626"/>
    <m/>
    <m/>
    <m/>
    <m/>
    <m/>
    <m/>
  </r>
  <r>
    <s v="Blokus Portable: Steambot Championship"/>
    <x v="16"/>
    <n v="2006"/>
    <x v="8674"/>
    <x v="20"/>
    <s v="Feb"/>
    <x v="4"/>
    <x v="35"/>
    <x v="396"/>
    <x v="125"/>
    <x v="58"/>
    <x v="106"/>
    <x v="626"/>
    <n v="51"/>
    <n v="5"/>
    <s v="tbd"/>
    <m/>
    <s v="Irem"/>
    <s v="E"/>
  </r>
  <r>
    <s v="Medabots Girls Mission: Metabee Ver. / Rokusho Ver."/>
    <x v="10"/>
    <n v="2016"/>
    <x v="6579"/>
    <x v="27"/>
    <s v="May"/>
    <x v="3"/>
    <x v="138"/>
    <x v="180"/>
    <x v="125"/>
    <x v="102"/>
    <x v="106"/>
    <x v="626"/>
    <m/>
    <m/>
    <m/>
    <m/>
    <m/>
    <m/>
  </r>
  <r>
    <s v="Hakuouki"/>
    <x v="6"/>
    <n v="2008"/>
    <x v="1573"/>
    <x v="26"/>
    <s v="Jan"/>
    <x v="10"/>
    <x v="323"/>
    <x v="180"/>
    <x v="125"/>
    <x v="102"/>
    <x v="106"/>
    <x v="626"/>
    <m/>
    <m/>
    <m/>
    <m/>
    <m/>
    <m/>
  </r>
  <r>
    <s v="Atomic Betty"/>
    <x v="8"/>
    <n v="2005"/>
    <x v="8675"/>
    <x v="19"/>
    <s v="Mar"/>
    <x v="4"/>
    <x v="10"/>
    <x v="324"/>
    <x v="45"/>
    <x v="58"/>
    <x v="106"/>
    <x v="626"/>
    <n v="62"/>
    <n v="10"/>
    <n v="7.5"/>
    <n v="6"/>
    <s v="Big Blue Bubble Inc., Breakthrough New Media"/>
    <s v="E"/>
  </r>
  <r>
    <s v="Princess Natasha: Student, Secret Agent, Princess"/>
    <x v="3"/>
    <n v="2006"/>
    <x v="5468"/>
    <x v="32"/>
    <s v="Feb"/>
    <x v="8"/>
    <x v="84"/>
    <x v="396"/>
    <x v="125"/>
    <x v="58"/>
    <x v="106"/>
    <x v="626"/>
    <m/>
    <m/>
    <m/>
    <m/>
    <m/>
    <m/>
  </r>
  <r>
    <s v="Doom"/>
    <x v="14"/>
    <n v="1992"/>
    <x v="8676"/>
    <x v="5"/>
    <s v="Jul"/>
    <x v="6"/>
    <x v="508"/>
    <x v="324"/>
    <x v="125"/>
    <x v="58"/>
    <x v="106"/>
    <x v="626"/>
    <n v="85"/>
    <n v="44"/>
    <n v="8.1999999999999993"/>
    <n v="1796"/>
    <s v="id Software"/>
    <s v="M"/>
  </r>
  <r>
    <s v="Robin Hood: Defender of the Crown"/>
    <x v="13"/>
    <n v="2003"/>
    <x v="4658"/>
    <x v="5"/>
    <s v="Apr"/>
    <x v="11"/>
    <x v="12"/>
    <x v="324"/>
    <x v="45"/>
    <x v="58"/>
    <x v="106"/>
    <x v="626"/>
    <n v="57"/>
    <n v="13"/>
    <s v="tbd"/>
    <m/>
    <s v="Atomic Planet Entertainment"/>
    <s v="T"/>
  </r>
  <r>
    <s v="Monster Hunter Frontier Online: Season 10"/>
    <x v="4"/>
    <n v="2011"/>
    <x v="7833"/>
    <x v="26"/>
    <s v="Dec"/>
    <x v="3"/>
    <x v="12"/>
    <x v="180"/>
    <x v="125"/>
    <x v="102"/>
    <x v="106"/>
    <x v="626"/>
    <m/>
    <m/>
    <m/>
    <m/>
    <m/>
    <m/>
  </r>
  <r>
    <s v="Street Jam Basketball"/>
    <x v="8"/>
    <n v="2004"/>
    <x v="1234"/>
    <x v="25"/>
    <s v="Feb"/>
    <x v="0"/>
    <x v="84"/>
    <x v="324"/>
    <x v="45"/>
    <x v="58"/>
    <x v="106"/>
    <x v="626"/>
    <n v="35"/>
    <n v="7"/>
    <n v="8"/>
    <n v="7"/>
    <s v="Prograph"/>
    <s v="E"/>
  </r>
  <r>
    <s v="Armored Core: Last Raven Portable"/>
    <x v="16"/>
    <n v="2010"/>
    <x v="4779"/>
    <x v="10"/>
    <s v="Feb"/>
    <x v="7"/>
    <x v="227"/>
    <x v="180"/>
    <x v="125"/>
    <x v="102"/>
    <x v="106"/>
    <x v="626"/>
    <m/>
    <m/>
    <s v="tbd"/>
    <m/>
    <s v="From Software"/>
    <s v="T"/>
  </r>
  <r>
    <s v="Master of Monsters: Disciples of Gaia"/>
    <x v="12"/>
    <n v="1997"/>
    <x v="8677"/>
    <x v="15"/>
    <s v="Jun"/>
    <x v="11"/>
    <x v="95"/>
    <x v="324"/>
    <x v="45"/>
    <x v="58"/>
    <x v="106"/>
    <x v="626"/>
    <m/>
    <m/>
    <m/>
    <m/>
    <m/>
    <m/>
  </r>
  <r>
    <s v="SD Gundam: Gashapon Wars"/>
    <x v="0"/>
    <n v="2010"/>
    <x v="3681"/>
    <x v="31"/>
    <s v="Sep"/>
    <x v="11"/>
    <x v="25"/>
    <x v="180"/>
    <x v="125"/>
    <x v="102"/>
    <x v="106"/>
    <x v="626"/>
    <m/>
    <m/>
    <m/>
    <m/>
    <m/>
    <m/>
  </r>
  <r>
    <s v="Curious George"/>
    <x v="13"/>
    <n v="2006"/>
    <x v="7471"/>
    <x v="32"/>
    <s v="Mar"/>
    <x v="8"/>
    <x v="25"/>
    <x v="324"/>
    <x v="45"/>
    <x v="58"/>
    <x v="106"/>
    <x v="626"/>
    <n v="57"/>
    <n v="11"/>
    <s v="tbd"/>
    <m/>
    <s v="Monkey Bar Games"/>
    <s v="E"/>
  </r>
  <r>
    <s v="Disney's Aladdin"/>
    <x v="8"/>
    <n v="2003"/>
    <x v="2952"/>
    <x v="20"/>
    <s v="Aug"/>
    <x v="1"/>
    <x v="12"/>
    <x v="324"/>
    <x v="45"/>
    <x v="58"/>
    <x v="106"/>
    <x v="626"/>
    <n v="59"/>
    <n v="17"/>
    <s v="tbd"/>
    <m/>
    <s v="Disney Interactive"/>
    <s v="E"/>
  </r>
  <r>
    <s v="Virtual Pool: Tournament Edition"/>
    <x v="13"/>
    <n v="2005"/>
    <x v="8678"/>
    <x v="26"/>
    <s v="Jul"/>
    <x v="0"/>
    <x v="63"/>
    <x v="324"/>
    <x v="45"/>
    <x v="58"/>
    <x v="106"/>
    <x v="626"/>
    <n v="62"/>
    <n v="6"/>
    <s v="tbd"/>
    <m/>
    <s v="Celeris"/>
    <s v="E"/>
  </r>
  <r>
    <s v="Phantasy Star Online 2: Episode 3 Deluxe Package"/>
    <x v="22"/>
    <n v="2015"/>
    <x v="8679"/>
    <x v="15"/>
    <s v="Mar"/>
    <x v="8"/>
    <x v="8"/>
    <x v="180"/>
    <x v="125"/>
    <x v="102"/>
    <x v="106"/>
    <x v="626"/>
    <m/>
    <m/>
    <m/>
    <m/>
    <m/>
    <m/>
  </r>
  <r>
    <s v="SimCity"/>
    <x v="14"/>
    <n v="1988"/>
    <x v="6226"/>
    <x v="31"/>
    <s v="Dec"/>
    <x v="7"/>
    <x v="46"/>
    <x v="180"/>
    <x v="287"/>
    <x v="58"/>
    <x v="145"/>
    <x v="626"/>
    <n v="64"/>
    <n v="75"/>
    <n v="2.2000000000000002"/>
    <n v="4572"/>
    <s v="Maxis"/>
    <s v="E10+"/>
  </r>
  <r>
    <s v="Nippon no Asoko de"/>
    <x v="16"/>
    <n v="2008"/>
    <x v="5961"/>
    <x v="17"/>
    <s v="Jun"/>
    <x v="5"/>
    <x v="3"/>
    <x v="180"/>
    <x v="125"/>
    <x v="102"/>
    <x v="106"/>
    <x v="626"/>
    <m/>
    <m/>
    <m/>
    <m/>
    <m/>
    <m/>
  </r>
  <r>
    <s v="Harry Potter and the Half-Blood Prince"/>
    <x v="14"/>
    <n v="2009"/>
    <x v="8510"/>
    <x v="29"/>
    <s v="Jun"/>
    <x v="8"/>
    <x v="7"/>
    <x v="180"/>
    <x v="298"/>
    <x v="58"/>
    <x v="106"/>
    <x v="626"/>
    <n v="64"/>
    <n v="14"/>
    <n v="6.1"/>
    <n v="35"/>
    <s v="EA Bright Light"/>
    <s v="E10+"/>
  </r>
  <r>
    <s v="Higurashi no Naku Koro ni Iki"/>
    <x v="22"/>
    <n v="2015"/>
    <x v="3187"/>
    <x v="24"/>
    <s v="Dec"/>
    <x v="8"/>
    <x v="427"/>
    <x v="180"/>
    <x v="125"/>
    <x v="102"/>
    <x v="106"/>
    <x v="626"/>
    <m/>
    <m/>
    <m/>
    <m/>
    <m/>
    <m/>
  </r>
  <r>
    <s v="Harley-Davidson: Road Trip"/>
    <x v="0"/>
    <n v="2010"/>
    <x v="3460"/>
    <x v="33"/>
    <s v="Dec"/>
    <x v="2"/>
    <x v="160"/>
    <x v="396"/>
    <x v="125"/>
    <x v="58"/>
    <x v="106"/>
    <x v="626"/>
    <m/>
    <m/>
    <s v="tbd"/>
    <m/>
    <s v="Destineer"/>
    <s v="E"/>
  </r>
  <r>
    <s v="MeiQ no Chika Ni Shisu: A Maze to Eradicate Them All"/>
    <x v="22"/>
    <n v="2015"/>
    <x v="4837"/>
    <x v="10"/>
    <s v="Apr"/>
    <x v="3"/>
    <x v="323"/>
    <x v="365"/>
    <x v="45"/>
    <x v="62"/>
    <x v="106"/>
    <x v="626"/>
    <m/>
    <m/>
    <m/>
    <m/>
    <m/>
    <m/>
  </r>
  <r>
    <s v="MapleStory DS"/>
    <x v="3"/>
    <n v="2010"/>
    <x v="8680"/>
    <x v="1"/>
    <s v="Apr"/>
    <x v="3"/>
    <x v="509"/>
    <x v="180"/>
    <x v="125"/>
    <x v="102"/>
    <x v="106"/>
    <x v="626"/>
    <m/>
    <m/>
    <m/>
    <m/>
    <m/>
    <m/>
  </r>
  <r>
    <s v="Playmobil Top Agents"/>
    <x v="3"/>
    <n v="2010"/>
    <x v="4369"/>
    <x v="11"/>
    <s v="Feb"/>
    <x v="8"/>
    <x v="271"/>
    <x v="180"/>
    <x v="298"/>
    <x v="58"/>
    <x v="106"/>
    <x v="626"/>
    <m/>
    <m/>
    <m/>
    <m/>
    <s v="Dreamcatcher"/>
    <s v="E10+"/>
  </r>
  <r>
    <s v="Doom 3 BFG Edition"/>
    <x v="14"/>
    <n v="2012"/>
    <x v="8681"/>
    <x v="11"/>
    <s v="Dec"/>
    <x v="6"/>
    <x v="6"/>
    <x v="180"/>
    <x v="287"/>
    <x v="58"/>
    <x v="106"/>
    <x v="626"/>
    <n v="59"/>
    <n v="12"/>
    <n v="5.3"/>
    <n v="210"/>
    <s v="id Software"/>
    <s v="M"/>
  </r>
  <r>
    <s v="Pimp My Ride: Street Racing"/>
    <x v="3"/>
    <n v="2009"/>
    <x v="8682"/>
    <x v="7"/>
    <s v="Sep"/>
    <x v="2"/>
    <x v="4"/>
    <x v="396"/>
    <x v="125"/>
    <x v="58"/>
    <x v="106"/>
    <x v="626"/>
    <m/>
    <m/>
    <s v="tbd"/>
    <m/>
    <s v="Virtuos"/>
    <s v="E"/>
  </r>
  <r>
    <s v="Romance of the Three Kingdoms II"/>
    <x v="10"/>
    <n v="2015"/>
    <x v="8683"/>
    <x v="18"/>
    <s v="Mar"/>
    <x v="11"/>
    <x v="48"/>
    <x v="180"/>
    <x v="125"/>
    <x v="102"/>
    <x v="106"/>
    <x v="626"/>
    <m/>
    <m/>
    <m/>
    <m/>
    <m/>
    <m/>
  </r>
  <r>
    <s v="Popeye: Rush for Spinach"/>
    <x v="8"/>
    <n v="2005"/>
    <x v="8684"/>
    <x v="3"/>
    <s v="Apr"/>
    <x v="1"/>
    <x v="10"/>
    <x v="324"/>
    <x v="45"/>
    <x v="58"/>
    <x v="106"/>
    <x v="626"/>
    <n v="48"/>
    <n v="9"/>
    <n v="4.2"/>
    <n v="5"/>
    <s v="Magic Pockets"/>
    <s v="E"/>
  </r>
  <r>
    <s v="Culdcept"/>
    <x v="6"/>
    <n v="2002"/>
    <x v="570"/>
    <x v="16"/>
    <s v="Feb"/>
    <x v="11"/>
    <x v="8"/>
    <x v="365"/>
    <x v="45"/>
    <x v="58"/>
    <x v="106"/>
    <x v="626"/>
    <n v="78"/>
    <n v="26"/>
    <n v="8.9"/>
    <n v="9"/>
    <s v="NEC Interchannel"/>
    <s v="T"/>
  </r>
  <r>
    <s v="Blue Breaker: Ken Yorimo Hohoemi o"/>
    <x v="30"/>
    <n v="1996"/>
    <x v="3140"/>
    <x v="16"/>
    <s v="May"/>
    <x v="3"/>
    <x v="237"/>
    <x v="180"/>
    <x v="125"/>
    <x v="102"/>
    <x v="106"/>
    <x v="626"/>
    <m/>
    <m/>
    <m/>
    <m/>
    <m/>
    <m/>
  </r>
  <r>
    <s v="Bladestorm: Nightmare"/>
    <x v="5"/>
    <n v="2015"/>
    <x v="2423"/>
    <x v="27"/>
    <s v="Nov"/>
    <x v="8"/>
    <x v="48"/>
    <x v="180"/>
    <x v="125"/>
    <x v="102"/>
    <x v="106"/>
    <x v="626"/>
    <m/>
    <m/>
    <n v="7.4"/>
    <n v="5"/>
    <s v="Koei Tecmo Games"/>
    <s v="T"/>
  </r>
  <r>
    <s v="BeatMania IIDX 15: DJ Troopers"/>
    <x v="6"/>
    <n v="2008"/>
    <x v="8685"/>
    <x v="28"/>
    <s v="Sep"/>
    <x v="7"/>
    <x v="14"/>
    <x v="180"/>
    <x v="125"/>
    <x v="102"/>
    <x v="106"/>
    <x v="626"/>
    <m/>
    <m/>
    <m/>
    <m/>
    <m/>
    <m/>
  </r>
  <r>
    <s v="Gekiatsu!! Pachi Game Tamashi Vol. 1: CR Evangelion - Shinjitsu no Tsubasa"/>
    <x v="16"/>
    <n v="2011"/>
    <x v="4604"/>
    <x v="32"/>
    <s v="Apr"/>
    <x v="5"/>
    <x v="53"/>
    <x v="180"/>
    <x v="125"/>
    <x v="102"/>
    <x v="106"/>
    <x v="626"/>
    <m/>
    <m/>
    <m/>
    <m/>
    <m/>
    <m/>
  </r>
  <r>
    <s v="Planet of the Apes"/>
    <x v="8"/>
    <n v="2001"/>
    <x v="1214"/>
    <x v="18"/>
    <s v="Dec"/>
    <x v="8"/>
    <x v="5"/>
    <x v="324"/>
    <x v="45"/>
    <x v="58"/>
    <x v="106"/>
    <x v="626"/>
    <n v="54"/>
    <n v="6"/>
    <s v="tbd"/>
    <m/>
    <s v="Torus Games"/>
    <s v="E"/>
  </r>
  <r>
    <s v="OZMAFIA!! -vivace-"/>
    <x v="22"/>
    <n v="2015"/>
    <x v="7675"/>
    <x v="15"/>
    <s v="May"/>
    <x v="10"/>
    <x v="497"/>
    <x v="180"/>
    <x v="125"/>
    <x v="102"/>
    <x v="106"/>
    <x v="626"/>
    <m/>
    <m/>
    <m/>
    <m/>
    <m/>
    <m/>
  </r>
  <r>
    <s v="Drake &amp; Josh: Talent Showdown"/>
    <x v="3"/>
    <n v="2007"/>
    <x v="8686"/>
    <x v="9"/>
    <s v="Jun"/>
    <x v="10"/>
    <x v="28"/>
    <x v="396"/>
    <x v="125"/>
    <x v="58"/>
    <x v="106"/>
    <x v="626"/>
    <m/>
    <m/>
    <m/>
    <m/>
    <m/>
    <m/>
  </r>
  <r>
    <s v="Hissatsu Pachinko Collection 3"/>
    <x v="7"/>
    <n v="1995"/>
    <x v="8028"/>
    <x v="32"/>
    <s v="Aug"/>
    <x v="5"/>
    <x v="240"/>
    <x v="180"/>
    <x v="125"/>
    <x v="102"/>
    <x v="106"/>
    <x v="626"/>
    <m/>
    <m/>
    <m/>
    <m/>
    <m/>
    <m/>
  </r>
  <r>
    <s v="Real World Golf"/>
    <x v="13"/>
    <n v="2006"/>
    <x v="8687"/>
    <x v="12"/>
    <s v="Aug"/>
    <x v="0"/>
    <x v="268"/>
    <x v="324"/>
    <x v="45"/>
    <x v="58"/>
    <x v="106"/>
    <x v="626"/>
    <n v="74"/>
    <n v="12"/>
    <s v="tbd"/>
    <m/>
    <s v="Aqua Pacific, In2Games"/>
    <s v="E"/>
  </r>
  <r>
    <s v="Kung Fu Panda: Showdown of Legendary Legends"/>
    <x v="10"/>
    <n v="2015"/>
    <x v="6384"/>
    <x v="18"/>
    <s v="Oct"/>
    <x v="8"/>
    <x v="241"/>
    <x v="180"/>
    <x v="298"/>
    <x v="58"/>
    <x v="106"/>
    <x v="626"/>
    <m/>
    <m/>
    <s v="tbd"/>
    <m/>
    <s v="Vicious Cycle, Little Orbit"/>
    <s v="E10+"/>
  </r>
  <r>
    <s v="Oumagatoki: Kaidan Romance"/>
    <x v="16"/>
    <n v="2012"/>
    <x v="6630"/>
    <x v="16"/>
    <s v="Feb"/>
    <x v="8"/>
    <x v="500"/>
    <x v="180"/>
    <x v="125"/>
    <x v="102"/>
    <x v="106"/>
    <x v="626"/>
    <m/>
    <m/>
    <m/>
    <m/>
    <m/>
    <m/>
  </r>
  <r>
    <s v="GTR Evolution"/>
    <x v="14"/>
    <n v="2008"/>
    <x v="8688"/>
    <x v="34"/>
    <s v="Mar"/>
    <x v="2"/>
    <x v="10"/>
    <x v="180"/>
    <x v="287"/>
    <x v="58"/>
    <x v="106"/>
    <x v="626"/>
    <n v="83"/>
    <n v="19"/>
    <n v="8.1999999999999993"/>
    <n v="63"/>
    <s v="SimBin"/>
    <s v="E"/>
  </r>
  <r>
    <s v="Mahjong Kakutou Club: Zenkoku Taisenban"/>
    <x v="5"/>
    <n v="2006"/>
    <x v="4094"/>
    <x v="24"/>
    <s v="Aug"/>
    <x v="5"/>
    <x v="14"/>
    <x v="180"/>
    <x v="125"/>
    <x v="102"/>
    <x v="106"/>
    <x v="626"/>
    <m/>
    <m/>
    <m/>
    <m/>
    <m/>
    <m/>
  </r>
  <r>
    <s v="Hayate no Gotoku! Nightmare Paradise"/>
    <x v="16"/>
    <n v="2009"/>
    <x v="192"/>
    <x v="19"/>
    <s v="Dec"/>
    <x v="10"/>
    <x v="14"/>
    <x v="180"/>
    <x v="125"/>
    <x v="102"/>
    <x v="106"/>
    <x v="626"/>
    <m/>
    <m/>
    <m/>
    <m/>
    <m/>
    <m/>
  </r>
  <r>
    <s v="Lords of the Fallen"/>
    <x v="14"/>
    <n v="2014"/>
    <x v="8689"/>
    <x v="13"/>
    <s v="Feb"/>
    <x v="3"/>
    <x v="15"/>
    <x v="180"/>
    <x v="298"/>
    <x v="58"/>
    <x v="106"/>
    <x v="626"/>
    <n v="73"/>
    <n v="36"/>
    <n v="6.9"/>
    <n v="583"/>
    <s v="City Interactive, Deck 13"/>
    <s v="M"/>
  </r>
  <r>
    <s v="NBA 08"/>
    <x v="16"/>
    <n v="2007"/>
    <x v="1190"/>
    <x v="31"/>
    <s v="May"/>
    <x v="0"/>
    <x v="3"/>
    <x v="396"/>
    <x v="125"/>
    <x v="58"/>
    <x v="106"/>
    <x v="626"/>
    <n v="75"/>
    <n v="18"/>
    <n v="7.5"/>
    <n v="8"/>
    <s v="SCEA"/>
    <s v="E"/>
  </r>
  <r>
    <s v="Sins of a Solar Empire"/>
    <x v="14"/>
    <n v="2008"/>
    <x v="8690"/>
    <x v="18"/>
    <s v="Dec"/>
    <x v="11"/>
    <x v="112"/>
    <x v="180"/>
    <x v="287"/>
    <x v="58"/>
    <x v="106"/>
    <x v="626"/>
    <n v="87"/>
    <n v="52"/>
    <n v="8.1999999999999993"/>
    <n v="275"/>
    <s v="Ironclad Games"/>
    <s v="T"/>
  </r>
  <r>
    <s v="New Tokyo Legacy: Operation Babel"/>
    <x v="22"/>
    <n v="2015"/>
    <x v="8691"/>
    <x v="9"/>
    <s v="Jul"/>
    <x v="3"/>
    <x v="357"/>
    <x v="180"/>
    <x v="125"/>
    <x v="102"/>
    <x v="106"/>
    <x v="626"/>
    <m/>
    <m/>
    <m/>
    <m/>
    <m/>
    <m/>
  </r>
  <r>
    <s v="The Wolf Among Us"/>
    <x v="4"/>
    <n v="2011"/>
    <x v="8692"/>
    <x v="34"/>
    <s v="Jun"/>
    <x v="10"/>
    <x v="173"/>
    <x v="365"/>
    <x v="287"/>
    <x v="58"/>
    <x v="106"/>
    <x v="626"/>
    <n v="83"/>
    <n v="5"/>
    <n v="7.7"/>
    <n v="88"/>
    <m/>
    <m/>
  </r>
  <r>
    <s v="HappinessCharge PreCure! Kawarun Collection"/>
    <x v="10"/>
    <n v="2014"/>
    <x v="808"/>
    <x v="14"/>
    <s v="Mar"/>
    <x v="5"/>
    <x v="25"/>
    <x v="180"/>
    <x v="125"/>
    <x v="102"/>
    <x v="106"/>
    <x v="626"/>
    <m/>
    <m/>
    <m/>
    <m/>
    <m/>
    <m/>
  </r>
  <r>
    <s v="Nanashi no Game Me"/>
    <x v="3"/>
    <n v="2009"/>
    <x v="8693"/>
    <x v="23"/>
    <s v="Nov"/>
    <x v="8"/>
    <x v="15"/>
    <x v="180"/>
    <x v="125"/>
    <x v="102"/>
    <x v="106"/>
    <x v="626"/>
    <m/>
    <m/>
    <m/>
    <m/>
    <m/>
    <m/>
  </r>
  <r>
    <s v="NBA 2K13"/>
    <x v="14"/>
    <n v="2012"/>
    <x v="8694"/>
    <x v="33"/>
    <s v="Oct"/>
    <x v="0"/>
    <x v="2"/>
    <x v="180"/>
    <x v="287"/>
    <x v="58"/>
    <x v="106"/>
    <x v="626"/>
    <n v="90"/>
    <n v="5"/>
    <n v="6.8"/>
    <n v="130"/>
    <s v="Visual Concepts"/>
    <s v="E"/>
  </r>
  <r>
    <s v="Resident Evil 4"/>
    <x v="14"/>
    <n v="2007"/>
    <x v="4352"/>
    <x v="24"/>
    <s v="Mar"/>
    <x v="8"/>
    <x v="5"/>
    <x v="180"/>
    <x v="287"/>
    <x v="58"/>
    <x v="106"/>
    <x v="626"/>
    <n v="76"/>
    <n v="15"/>
    <n v="7.4"/>
    <n v="242"/>
    <s v="Capcom"/>
    <s v="M"/>
  </r>
  <r>
    <s v="DICE: DNA Integrated Cybernetic Enterprises"/>
    <x v="6"/>
    <n v="2005"/>
    <x v="8695"/>
    <x v="29"/>
    <s v="May"/>
    <x v="6"/>
    <x v="25"/>
    <x v="365"/>
    <x v="45"/>
    <x v="58"/>
    <x v="106"/>
    <x v="626"/>
    <n v="48"/>
    <n v="15"/>
    <s v="tbd"/>
    <m/>
    <s v="Natsume"/>
    <s v="E10+"/>
  </r>
  <r>
    <s v="007: Quantum of Solace"/>
    <x v="14"/>
    <n v="2008"/>
    <x v="8696"/>
    <x v="31"/>
    <s v="Feb"/>
    <x v="8"/>
    <x v="4"/>
    <x v="365"/>
    <x v="45"/>
    <x v="58"/>
    <x v="106"/>
    <x v="626"/>
    <n v="70"/>
    <n v="18"/>
    <n v="6.3"/>
    <n v="55"/>
    <s v="Treyarch"/>
    <s v="T"/>
  </r>
  <r>
    <s v="Treasure Gaust: Gaust Diver Crimson Red / Deep Purple"/>
    <x v="3"/>
    <n v="2007"/>
    <x v="8697"/>
    <x v="33"/>
    <s v="Jan"/>
    <x v="8"/>
    <x v="25"/>
    <x v="180"/>
    <x v="125"/>
    <x v="102"/>
    <x v="106"/>
    <x v="626"/>
    <m/>
    <m/>
    <m/>
    <m/>
    <m/>
    <m/>
  </r>
  <r>
    <s v="Megpoid the Music#"/>
    <x v="16"/>
    <n v="2013"/>
    <x v="8698"/>
    <x v="7"/>
    <s v="Jul"/>
    <x v="5"/>
    <x v="418"/>
    <x v="180"/>
    <x v="125"/>
    <x v="102"/>
    <x v="106"/>
    <x v="626"/>
    <m/>
    <m/>
    <m/>
    <m/>
    <m/>
    <m/>
  </r>
  <r>
    <s v="Batman: A Telltale Game Series"/>
    <x v="17"/>
    <n v="2016"/>
    <x v="7944"/>
    <x v="23"/>
    <s v="Apr"/>
    <x v="10"/>
    <x v="173"/>
    <x v="324"/>
    <x v="45"/>
    <x v="58"/>
    <x v="106"/>
    <x v="626"/>
    <m/>
    <m/>
    <n v="4.3"/>
    <n v="7"/>
    <s v="Telltale Games"/>
    <s v="M"/>
  </r>
  <r>
    <s v="Wallace &amp; Gromit in Project Zoo"/>
    <x v="13"/>
    <n v="2003"/>
    <x v="1887"/>
    <x v="24"/>
    <s v="Aug"/>
    <x v="1"/>
    <x v="176"/>
    <x v="324"/>
    <x v="45"/>
    <x v="58"/>
    <x v="106"/>
    <x v="626"/>
    <m/>
    <m/>
    <m/>
    <m/>
    <m/>
    <m/>
  </r>
  <r>
    <s v="Boulder Dash: Rocks!"/>
    <x v="3"/>
    <n v="2007"/>
    <x v="8699"/>
    <x v="26"/>
    <s v="Jun"/>
    <x v="4"/>
    <x v="413"/>
    <x v="180"/>
    <x v="298"/>
    <x v="58"/>
    <x v="106"/>
    <x v="626"/>
    <m/>
    <m/>
    <m/>
    <m/>
    <m/>
    <m/>
  </r>
  <r>
    <s v="Grid Runner"/>
    <x v="12"/>
    <n v="1996"/>
    <x v="7726"/>
    <x v="3"/>
    <s v="Sep"/>
    <x v="8"/>
    <x v="17"/>
    <x v="324"/>
    <x v="45"/>
    <x v="58"/>
    <x v="106"/>
    <x v="626"/>
    <m/>
    <m/>
    <m/>
    <m/>
    <m/>
    <m/>
  </r>
  <r>
    <s v="Saihai no Yukue"/>
    <x v="3"/>
    <n v="2008"/>
    <x v="8700"/>
    <x v="23"/>
    <s v="May"/>
    <x v="11"/>
    <x v="48"/>
    <x v="180"/>
    <x v="125"/>
    <x v="102"/>
    <x v="106"/>
    <x v="626"/>
    <m/>
    <m/>
    <m/>
    <m/>
    <m/>
    <m/>
  </r>
  <r>
    <s v="Metal Dungeon"/>
    <x v="13"/>
    <n v="2002"/>
    <x v="8701"/>
    <x v="22"/>
    <s v="Jul"/>
    <x v="3"/>
    <x v="349"/>
    <x v="324"/>
    <x v="45"/>
    <x v="58"/>
    <x v="106"/>
    <x v="626"/>
    <n v="44"/>
    <n v="14"/>
    <n v="7.2"/>
    <n v="5"/>
    <s v="Panther Software"/>
    <s v="T"/>
  </r>
  <r>
    <s v="Drome Racers"/>
    <x v="19"/>
    <n v="2003"/>
    <x v="3805"/>
    <x v="7"/>
    <s v="Jun"/>
    <x v="2"/>
    <x v="7"/>
    <x v="324"/>
    <x v="45"/>
    <x v="58"/>
    <x v="106"/>
    <x v="626"/>
    <n v="54"/>
    <n v="5"/>
    <n v="6.6"/>
    <n v="5"/>
    <s v="Attention To Detail"/>
    <s v="E"/>
  </r>
  <r>
    <s v="World of Zoo"/>
    <x v="14"/>
    <n v="2009"/>
    <x v="2686"/>
    <x v="25"/>
    <s v="Sep"/>
    <x v="7"/>
    <x v="28"/>
    <x v="180"/>
    <x v="287"/>
    <x v="58"/>
    <x v="145"/>
    <x v="626"/>
    <m/>
    <m/>
    <n v="8.4"/>
    <n v="11"/>
    <s v="Blue Fang Games"/>
    <s v="E"/>
  </r>
  <r>
    <s v="Guitar Freaks V &amp; DrumMania V"/>
    <x v="6"/>
    <n v="2006"/>
    <x v="8702"/>
    <x v="28"/>
    <s v="Nov"/>
    <x v="7"/>
    <x v="14"/>
    <x v="180"/>
    <x v="125"/>
    <x v="102"/>
    <x v="106"/>
    <x v="626"/>
    <m/>
    <m/>
    <m/>
    <m/>
    <m/>
    <m/>
  </r>
  <r>
    <s v="Tago Akira no Atama no Taisou Dai-1-Shuu: Nazotoki Sekai Isshuu Ryokou"/>
    <x v="3"/>
    <n v="2009"/>
    <x v="8703"/>
    <x v="19"/>
    <s v="Apr"/>
    <x v="10"/>
    <x v="37"/>
    <x v="180"/>
    <x v="125"/>
    <x v="102"/>
    <x v="106"/>
    <x v="626"/>
    <m/>
    <m/>
    <m/>
    <m/>
    <m/>
    <m/>
  </r>
  <r>
    <s v="Royal Palace of White Sword and The City of Gentiles"/>
    <x v="14"/>
    <n v="2009"/>
    <x v="6718"/>
    <x v="22"/>
    <s v="Aug"/>
    <x v="3"/>
    <x v="2"/>
    <x v="180"/>
    <x v="287"/>
    <x v="58"/>
    <x v="106"/>
    <x v="626"/>
    <m/>
    <m/>
    <m/>
    <m/>
    <m/>
    <m/>
  </r>
  <r>
    <s v="Triple Pack: Xbox Live Arcade Compilation"/>
    <x v="4"/>
    <n v="2011"/>
    <x v="4947"/>
    <x v="7"/>
    <s v="Dec"/>
    <x v="5"/>
    <x v="1"/>
    <x v="396"/>
    <x v="125"/>
    <x v="58"/>
    <x v="106"/>
    <x v="626"/>
    <m/>
    <m/>
    <s v="tbd"/>
    <m/>
    <s v="Various"/>
    <s v="T"/>
  </r>
  <r>
    <s v="Gekido Advance: Kintaro's Revenge"/>
    <x v="8"/>
    <n v="2002"/>
    <x v="3984"/>
    <x v="21"/>
    <s v="Oct"/>
    <x v="8"/>
    <x v="84"/>
    <x v="324"/>
    <x v="45"/>
    <x v="58"/>
    <x v="106"/>
    <x v="626"/>
    <n v="70"/>
    <n v="7"/>
    <n v="7"/>
    <n v="4"/>
    <s v="Naps Team"/>
    <s v="T"/>
  </r>
  <r>
    <s v="Dream Pinball 3D"/>
    <x v="3"/>
    <n v="2008"/>
    <x v="3704"/>
    <x v="34"/>
    <s v="May"/>
    <x v="5"/>
    <x v="81"/>
    <x v="396"/>
    <x v="125"/>
    <x v="58"/>
    <x v="106"/>
    <x v="626"/>
    <m/>
    <m/>
    <s v="tbd"/>
    <m/>
    <s v="TopWare Interactive"/>
    <s v="E10+"/>
  </r>
  <r>
    <s v="Future Tactics: The Uprising"/>
    <x v="13"/>
    <n v="2004"/>
    <x v="5331"/>
    <x v="31"/>
    <s v="May"/>
    <x v="11"/>
    <x v="271"/>
    <x v="324"/>
    <x v="45"/>
    <x v="58"/>
    <x v="106"/>
    <x v="626"/>
    <n v="61"/>
    <n v="24"/>
    <s v="tbd"/>
    <m/>
    <m/>
    <m/>
  </r>
  <r>
    <s v="Winter Sports 3: The Great Tournament"/>
    <x v="5"/>
    <n v="2010"/>
    <x v="2058"/>
    <x v="30"/>
    <s v="Jun"/>
    <x v="0"/>
    <x v="450"/>
    <x v="180"/>
    <x v="287"/>
    <x v="58"/>
    <x v="145"/>
    <x v="626"/>
    <m/>
    <m/>
    <m/>
    <m/>
    <s v="49Games"/>
    <s v="E"/>
  </r>
  <r>
    <s v="Power Poke Dash"/>
    <x v="8"/>
    <n v="2006"/>
    <x v="3905"/>
    <x v="34"/>
    <s v="Apr"/>
    <x v="0"/>
    <x v="14"/>
    <x v="180"/>
    <x v="125"/>
    <x v="102"/>
    <x v="106"/>
    <x v="626"/>
    <m/>
    <m/>
    <m/>
    <m/>
    <m/>
    <m/>
  </r>
  <r>
    <s v="Hisshou Pachinko*Pachi-Slot Kouryaku Series DS Vol. 4: Shinseiki Evangelion - Saigo no Mono"/>
    <x v="3"/>
    <n v="2009"/>
    <x v="7132"/>
    <x v="12"/>
    <s v="Apr"/>
    <x v="5"/>
    <x v="58"/>
    <x v="180"/>
    <x v="125"/>
    <x v="102"/>
    <x v="106"/>
    <x v="626"/>
    <m/>
    <m/>
    <m/>
    <m/>
    <m/>
    <m/>
  </r>
  <r>
    <s v="Detective Opera: Milky Holmes 2"/>
    <x v="16"/>
    <n v="2012"/>
    <x v="8327"/>
    <x v="31"/>
    <s v="Jan"/>
    <x v="10"/>
    <x v="510"/>
    <x v="180"/>
    <x v="125"/>
    <x v="102"/>
    <x v="106"/>
    <x v="626"/>
    <m/>
    <m/>
    <m/>
    <m/>
    <m/>
    <m/>
  </r>
  <r>
    <s v="Nisekoi: Yomeiri!?"/>
    <x v="22"/>
    <n v="2014"/>
    <x v="6801"/>
    <x v="23"/>
    <s v="Aug"/>
    <x v="10"/>
    <x v="14"/>
    <x v="180"/>
    <x v="125"/>
    <x v="102"/>
    <x v="106"/>
    <x v="626"/>
    <m/>
    <m/>
    <m/>
    <m/>
    <m/>
    <m/>
  </r>
  <r>
    <s v="Blaze Union: Story to Reach the Future"/>
    <x v="16"/>
    <n v="2010"/>
    <x v="8704"/>
    <x v="11"/>
    <s v="Jul"/>
    <x v="3"/>
    <x v="322"/>
    <x v="180"/>
    <x v="125"/>
    <x v="102"/>
    <x v="106"/>
    <x v="626"/>
    <m/>
    <m/>
    <m/>
    <m/>
    <m/>
    <m/>
  </r>
  <r>
    <s v="Barbie and Her Sisters Puppy Rescue"/>
    <x v="0"/>
    <n v="2015"/>
    <x v="4419"/>
    <x v="32"/>
    <s v="May"/>
    <x v="8"/>
    <x v="25"/>
    <x v="180"/>
    <x v="298"/>
    <x v="58"/>
    <x v="106"/>
    <x v="626"/>
    <m/>
    <m/>
    <s v="tbd"/>
    <m/>
    <s v="Torus Games, Little Orbit"/>
    <s v="E"/>
  </r>
  <r>
    <s v="Handball 16"/>
    <x v="5"/>
    <n v="2015"/>
    <x v="7918"/>
    <x v="2"/>
    <s v="Apr"/>
    <x v="0"/>
    <x v="340"/>
    <x v="180"/>
    <x v="287"/>
    <x v="58"/>
    <x v="106"/>
    <x v="626"/>
    <m/>
    <m/>
    <s v="tbd"/>
    <m/>
    <s v="EKO Software"/>
    <s v="E"/>
  </r>
  <r>
    <s v="Commander: Conquest of the Americas"/>
    <x v="14"/>
    <n v="2010"/>
    <x v="8705"/>
    <x v="26"/>
    <s v="Jul"/>
    <x v="11"/>
    <x v="310"/>
    <x v="180"/>
    <x v="287"/>
    <x v="58"/>
    <x v="106"/>
    <x v="626"/>
    <n v="68"/>
    <n v="16"/>
    <n v="5.2"/>
    <n v="19"/>
    <s v="Nitro Games"/>
    <s v="T"/>
  </r>
  <r>
    <s v="World of Tanks"/>
    <x v="4"/>
    <s v="N/A"/>
    <x v="8706"/>
    <x v="28"/>
    <s v="Oct"/>
    <x v="6"/>
    <x v="33"/>
    <x v="180"/>
    <x v="298"/>
    <x v="58"/>
    <x v="106"/>
    <x v="626"/>
    <m/>
    <m/>
    <n v="5.2"/>
    <n v="9"/>
    <s v="Microsoft Game Studios"/>
    <m/>
  </r>
  <r>
    <s v="LEGO Pirates of the Caribbean: The Video Game"/>
    <x v="14"/>
    <n v="2011"/>
    <x v="8707"/>
    <x v="17"/>
    <s v="Feb"/>
    <x v="8"/>
    <x v="32"/>
    <x v="396"/>
    <x v="125"/>
    <x v="58"/>
    <x v="106"/>
    <x v="626"/>
    <n v="73"/>
    <n v="11"/>
    <n v="6.6"/>
    <n v="17"/>
    <s v="Traveller's Tales"/>
    <s v="E10+"/>
  </r>
  <r>
    <s v="Race Driver 2006"/>
    <x v="16"/>
    <n v="2006"/>
    <x v="5674"/>
    <x v="2"/>
    <s v="Sep"/>
    <x v="2"/>
    <x v="34"/>
    <x v="396"/>
    <x v="125"/>
    <x v="58"/>
    <x v="106"/>
    <x v="626"/>
    <n v="81"/>
    <n v="16"/>
    <n v="8.5"/>
    <n v="6"/>
    <s v="Sumo Digital"/>
    <s v="T"/>
  </r>
  <r>
    <s v="Higurashi no Naku Koro ni Kizuna: Dai-Yon-Kan - Kizuna"/>
    <x v="3"/>
    <n v="2010"/>
    <x v="8708"/>
    <x v="27"/>
    <s v="Nov"/>
    <x v="10"/>
    <x v="79"/>
    <x v="180"/>
    <x v="125"/>
    <x v="102"/>
    <x v="106"/>
    <x v="626"/>
    <m/>
    <m/>
    <m/>
    <m/>
    <m/>
    <m/>
  </r>
  <r>
    <s v="Samurai Warriors: Sanada Maru"/>
    <x v="9"/>
    <n v="2016"/>
    <x v="8259"/>
    <x v="27"/>
    <s v="Sep"/>
    <x v="8"/>
    <x v="48"/>
    <x v="180"/>
    <x v="125"/>
    <x v="102"/>
    <x v="106"/>
    <x v="626"/>
    <m/>
    <m/>
    <m/>
    <m/>
    <s v="Omega Force"/>
    <m/>
  </r>
  <r>
    <s v="Buffy the Vampire Slayer: Wrath of the Darkhul King"/>
    <x v="8"/>
    <n v="2003"/>
    <x v="7501"/>
    <x v="2"/>
    <s v="Jun"/>
    <x v="8"/>
    <x v="28"/>
    <x v="324"/>
    <x v="45"/>
    <x v="58"/>
    <x v="106"/>
    <x v="626"/>
    <n v="44"/>
    <n v="16"/>
    <n v="8.6"/>
    <n v="5"/>
    <s v="Natsume"/>
    <s v="T"/>
  </r>
  <r>
    <s v="Battlefield 1942: The WW II Anthology"/>
    <x v="14"/>
    <n v="2004"/>
    <x v="7428"/>
    <x v="7"/>
    <s v="Nov"/>
    <x v="6"/>
    <x v="7"/>
    <x v="365"/>
    <x v="45"/>
    <x v="58"/>
    <x v="106"/>
    <x v="626"/>
    <m/>
    <m/>
    <m/>
    <m/>
    <m/>
    <m/>
  </r>
  <r>
    <s v="Genkai Tokki: Seven Pirates"/>
    <x v="22"/>
    <n v="2016"/>
    <x v="8709"/>
    <x v="5"/>
    <s v="Aug"/>
    <x v="3"/>
    <x v="266"/>
    <x v="180"/>
    <x v="125"/>
    <x v="102"/>
    <x v="106"/>
    <x v="626"/>
    <m/>
    <m/>
    <m/>
    <m/>
    <m/>
    <m/>
  </r>
  <r>
    <s v="Gekiatsu!! Pachi Game Tamashi Vol. 2: CR Evangelion - Shinjitsu no Tsubasa"/>
    <x v="5"/>
    <n v="2011"/>
    <x v="8164"/>
    <x v="24"/>
    <s v="Sep"/>
    <x v="5"/>
    <x v="53"/>
    <x v="180"/>
    <x v="125"/>
    <x v="102"/>
    <x v="106"/>
    <x v="626"/>
    <m/>
    <m/>
    <m/>
    <m/>
    <m/>
    <m/>
  </r>
  <r>
    <s v="Parfait"/>
    <x v="22"/>
    <n v="2015"/>
    <x v="6201"/>
    <x v="23"/>
    <s v="Apr"/>
    <x v="10"/>
    <x v="498"/>
    <x v="180"/>
    <x v="125"/>
    <x v="102"/>
    <x v="106"/>
    <x v="626"/>
    <m/>
    <m/>
    <m/>
    <m/>
    <m/>
    <m/>
  </r>
  <r>
    <s v="Mighty No. 9"/>
    <x v="18"/>
    <n v="2016"/>
    <x v="8710"/>
    <x v="34"/>
    <s v="Jan"/>
    <x v="1"/>
    <x v="41"/>
    <x v="324"/>
    <x v="45"/>
    <x v="58"/>
    <x v="106"/>
    <x v="626"/>
    <n v="48"/>
    <n v="9"/>
    <n v="4.5999999999999996"/>
    <n v="78"/>
    <s v="Inti Creates"/>
    <s v="E10+"/>
  </r>
  <r>
    <s v="Roadsters"/>
    <x v="12"/>
    <n v="2000"/>
    <x v="6027"/>
    <x v="17"/>
    <s v="Feb"/>
    <x v="2"/>
    <x v="103"/>
    <x v="324"/>
    <x v="45"/>
    <x v="58"/>
    <x v="106"/>
    <x v="626"/>
    <m/>
    <m/>
    <s v="tbd"/>
    <m/>
    <m/>
    <m/>
  </r>
  <r>
    <s v="Merv Griffin's Crosswords"/>
    <x v="3"/>
    <n v="2008"/>
    <x v="6178"/>
    <x v="28"/>
    <s v="Aug"/>
    <x v="4"/>
    <x v="248"/>
    <x v="396"/>
    <x v="125"/>
    <x v="58"/>
    <x v="106"/>
    <x v="626"/>
    <m/>
    <m/>
    <m/>
    <m/>
    <m/>
    <m/>
  </r>
  <r>
    <s v="DeathSmiles II"/>
    <x v="4"/>
    <n v="2010"/>
    <x v="4277"/>
    <x v="6"/>
    <s v="Apr"/>
    <x v="6"/>
    <x v="360"/>
    <x v="180"/>
    <x v="125"/>
    <x v="102"/>
    <x v="106"/>
    <x v="626"/>
    <m/>
    <m/>
    <m/>
    <m/>
    <m/>
    <m/>
  </r>
  <r>
    <s v="The Great Mystery Hidden Object Package 5"/>
    <x v="14"/>
    <n v="2015"/>
    <x v="8711"/>
    <x v="7"/>
    <s v="Mar"/>
    <x v="10"/>
    <x v="143"/>
    <x v="180"/>
    <x v="298"/>
    <x v="58"/>
    <x v="106"/>
    <x v="626"/>
    <m/>
    <m/>
    <m/>
    <m/>
    <m/>
    <m/>
  </r>
  <r>
    <s v="Kenka Bancho Otome"/>
    <x v="22"/>
    <n v="2016"/>
    <x v="8712"/>
    <x v="26"/>
    <s v="Jun"/>
    <x v="8"/>
    <x v="185"/>
    <x v="180"/>
    <x v="125"/>
    <x v="102"/>
    <x v="106"/>
    <x v="626"/>
    <m/>
    <m/>
    <m/>
    <m/>
    <m/>
    <m/>
  </r>
  <r>
    <s v="Calcio Bit"/>
    <x v="8"/>
    <n v="2006"/>
    <x v="282"/>
    <x v="20"/>
    <s v="Mar"/>
    <x v="0"/>
    <x v="0"/>
    <x v="180"/>
    <x v="125"/>
    <x v="102"/>
    <x v="106"/>
    <x v="626"/>
    <m/>
    <m/>
    <m/>
    <m/>
    <m/>
    <m/>
  </r>
  <r>
    <s v="Star Trek: The Game"/>
    <x v="14"/>
    <n v="2013"/>
    <x v="5247"/>
    <x v="22"/>
    <s v="Jun"/>
    <x v="8"/>
    <x v="25"/>
    <x v="180"/>
    <x v="287"/>
    <x v="58"/>
    <x v="106"/>
    <x v="626"/>
    <m/>
    <m/>
    <m/>
    <m/>
    <m/>
    <m/>
  </r>
  <r>
    <s v="Whiteout"/>
    <x v="13"/>
    <n v="2002"/>
    <x v="8713"/>
    <x v="12"/>
    <s v="Oct"/>
    <x v="2"/>
    <x v="14"/>
    <x v="324"/>
    <x v="45"/>
    <x v="58"/>
    <x v="106"/>
    <x v="626"/>
    <n v="58"/>
    <n v="4"/>
    <s v="tbd"/>
    <m/>
    <s v="Konami"/>
    <s v="T"/>
  </r>
  <r>
    <s v="Galaxy Angel II: Zettairyouiki no Tobira"/>
    <x v="6"/>
    <n v="2006"/>
    <x v="5450"/>
    <x v="25"/>
    <s v="Aug"/>
    <x v="11"/>
    <x v="308"/>
    <x v="180"/>
    <x v="125"/>
    <x v="102"/>
    <x v="106"/>
    <x v="626"/>
    <m/>
    <m/>
    <m/>
    <m/>
    <m/>
    <m/>
  </r>
  <r>
    <s v="Kung Fu Panda: Legendary Warriors"/>
    <x v="3"/>
    <n v="2008"/>
    <x v="8714"/>
    <x v="23"/>
    <s v="Nov"/>
    <x v="8"/>
    <x v="4"/>
    <x v="324"/>
    <x v="125"/>
    <x v="58"/>
    <x v="106"/>
    <x v="626"/>
    <n v="73"/>
    <n v="7"/>
    <s v="tbd"/>
    <m/>
    <s v="Artificial Mind and Movement"/>
    <s v="E10+"/>
  </r>
  <r>
    <s v="Hyakumanton no Bara Bara"/>
    <x v="16"/>
    <n v="2010"/>
    <x v="238"/>
    <x v="20"/>
    <s v="Oct"/>
    <x v="11"/>
    <x v="3"/>
    <x v="180"/>
    <x v="125"/>
    <x v="102"/>
    <x v="106"/>
    <x v="626"/>
    <m/>
    <m/>
    <m/>
    <m/>
    <m/>
    <m/>
  </r>
  <r>
    <s v="Superdimension Neptune vs Sega Hard Girls"/>
    <x v="22"/>
    <n v="2016"/>
    <x v="8715"/>
    <x v="14"/>
    <s v="Dec"/>
    <x v="3"/>
    <x v="342"/>
    <x v="180"/>
    <x v="287"/>
    <x v="58"/>
    <x v="145"/>
    <x v="626"/>
    <n v="73"/>
    <n v="16"/>
    <n v="8.4"/>
    <n v="12"/>
    <s v="Compile Heart"/>
    <s v="T"/>
  </r>
  <r>
    <s v="The Talos Principle"/>
    <x v="9"/>
    <n v="2015"/>
    <x v="2383"/>
    <x v="11"/>
    <s v="Mar"/>
    <x v="4"/>
    <x v="511"/>
    <x v="180"/>
    <x v="287"/>
    <x v="58"/>
    <x v="106"/>
    <x v="626"/>
    <n v="88"/>
    <n v="31"/>
    <n v="8.4"/>
    <n v="124"/>
    <s v="Croteam"/>
    <s v="E10+"/>
  </r>
  <r>
    <s v="Hajime no Ippo: The Fighting"/>
    <x v="8"/>
    <n v="2002"/>
    <x v="8716"/>
    <x v="17"/>
    <s v="Nov"/>
    <x v="9"/>
    <x v="181"/>
    <x v="180"/>
    <x v="125"/>
    <x v="102"/>
    <x v="106"/>
    <x v="626"/>
    <m/>
    <m/>
    <m/>
    <m/>
    <m/>
    <m/>
  </r>
  <r>
    <s v="Sokukoku no Kusabi: Hiiro no Kakera 3 Portable"/>
    <x v="16"/>
    <n v="2010"/>
    <x v="8717"/>
    <x v="19"/>
    <s v="Jan"/>
    <x v="10"/>
    <x v="323"/>
    <x v="180"/>
    <x v="125"/>
    <x v="102"/>
    <x v="106"/>
    <x v="626"/>
    <m/>
    <m/>
    <m/>
    <m/>
    <m/>
    <m/>
  </r>
  <r>
    <s v="Spectral Souls: Resurrection of the Ethereal Empires"/>
    <x v="16"/>
    <n v="2005"/>
    <x v="1766"/>
    <x v="23"/>
    <s v="Jul"/>
    <x v="3"/>
    <x v="323"/>
    <x v="396"/>
    <x v="125"/>
    <x v="58"/>
    <x v="106"/>
    <x v="626"/>
    <n v="47"/>
    <n v="27"/>
    <n v="8.1999999999999993"/>
    <n v="12"/>
    <s v="Neverland, Idea Factory"/>
    <s v="T"/>
  </r>
  <r>
    <s v="Syberia II"/>
    <x v="13"/>
    <n v="2004"/>
    <x v="8718"/>
    <x v="0"/>
    <s v="Feb"/>
    <x v="10"/>
    <x v="5"/>
    <x v="324"/>
    <x v="45"/>
    <x v="58"/>
    <x v="106"/>
    <x v="626"/>
    <n v="71"/>
    <n v="7"/>
    <n v="8.6999999999999993"/>
    <n v="6"/>
    <s v="Microids"/>
    <s v="T"/>
  </r>
  <r>
    <s v="Motor Trend presents Lotus Challenge"/>
    <x v="13"/>
    <n v="2003"/>
    <x v="4810"/>
    <x v="8"/>
    <s v="Apr"/>
    <x v="2"/>
    <x v="349"/>
    <x v="324"/>
    <x v="45"/>
    <x v="58"/>
    <x v="106"/>
    <x v="626"/>
    <n v="61"/>
    <n v="9"/>
    <s v="tbd"/>
    <m/>
    <s v="Kuju Entertainment"/>
    <s v="E"/>
  </r>
  <r>
    <s v="Braid"/>
    <x v="14"/>
    <n v="2009"/>
    <x v="8719"/>
    <x v="5"/>
    <s v="May"/>
    <x v="1"/>
    <x v="512"/>
    <x v="180"/>
    <x v="287"/>
    <x v="58"/>
    <x v="106"/>
    <x v="626"/>
    <n v="90"/>
    <n v="11"/>
    <n v="8.6"/>
    <n v="819"/>
    <s v="Number None Inc., Knockout Games"/>
    <s v="E10+"/>
  </r>
  <r>
    <s v="Gudetama: Hanjuku de Tanomuwa"/>
    <x v="10"/>
    <n v="2015"/>
    <x v="8720"/>
    <x v="3"/>
    <s v="Dec"/>
    <x v="8"/>
    <x v="138"/>
    <x v="180"/>
    <x v="125"/>
    <x v="102"/>
    <x v="106"/>
    <x v="626"/>
    <m/>
    <m/>
    <m/>
    <m/>
    <m/>
    <m/>
  </r>
  <r>
    <s v="LEGO Legends of Chima: Laval's Journey"/>
    <x v="3"/>
    <n v="2013"/>
    <x v="563"/>
    <x v="2"/>
    <s v="Sep"/>
    <x v="10"/>
    <x v="53"/>
    <x v="180"/>
    <x v="298"/>
    <x v="58"/>
    <x v="106"/>
    <x v="626"/>
    <m/>
    <m/>
    <s v="tbd"/>
    <m/>
    <s v="TT Games"/>
    <s v="E10+"/>
  </r>
  <r>
    <s v="Bleach DS 4th: Flame Bringer"/>
    <x v="3"/>
    <n v="2009"/>
    <x v="5891"/>
    <x v="8"/>
    <s v="Jul"/>
    <x v="8"/>
    <x v="8"/>
    <x v="180"/>
    <x v="125"/>
    <x v="102"/>
    <x v="106"/>
    <x v="626"/>
    <m/>
    <m/>
    <m/>
    <m/>
    <m/>
    <m/>
  </r>
  <r>
    <s v="Syberia"/>
    <x v="14"/>
    <n v="2002"/>
    <x v="5018"/>
    <x v="17"/>
    <s v="Jan"/>
    <x v="8"/>
    <x v="361"/>
    <x v="180"/>
    <x v="287"/>
    <x v="58"/>
    <x v="106"/>
    <x v="626"/>
    <n v="82"/>
    <n v="26"/>
    <n v="8.5"/>
    <n v="235"/>
    <s v="Microids"/>
    <s v="T"/>
  </r>
  <r>
    <s v="Pacific Liberator"/>
    <x v="0"/>
    <n v="2009"/>
    <x v="1847"/>
    <x v="23"/>
    <s v="Mar"/>
    <x v="8"/>
    <x v="74"/>
    <x v="396"/>
    <x v="125"/>
    <x v="58"/>
    <x v="106"/>
    <x v="626"/>
    <m/>
    <m/>
    <s v="tbd"/>
    <m/>
    <s v="Team6 Game Studios"/>
    <s v="T"/>
  </r>
  <r>
    <s v="Tago Akira no Atama no Taisou Dai-2-Shuu: Ginga Oudan Nazotoki Adventure"/>
    <x v="3"/>
    <n v="2009"/>
    <x v="942"/>
    <x v="29"/>
    <s v="Jul"/>
    <x v="10"/>
    <x v="37"/>
    <x v="180"/>
    <x v="125"/>
    <x v="102"/>
    <x v="106"/>
    <x v="626"/>
    <m/>
    <m/>
    <m/>
    <m/>
    <m/>
    <m/>
  </r>
  <r>
    <s v="The King of Fighters Portable '94~'98: Chapter of Orochi"/>
    <x v="16"/>
    <n v="2010"/>
    <x v="8721"/>
    <x v="15"/>
    <s v="May"/>
    <x v="9"/>
    <x v="225"/>
    <x v="180"/>
    <x v="125"/>
    <x v="102"/>
    <x v="106"/>
    <x v="626"/>
    <m/>
    <m/>
    <m/>
    <m/>
    <m/>
    <m/>
  </r>
  <r>
    <s v="Puzzle Challenge: Crosswords and More!"/>
    <x v="0"/>
    <n v="2009"/>
    <x v="6911"/>
    <x v="34"/>
    <s v="Aug"/>
    <x v="4"/>
    <x v="67"/>
    <x v="396"/>
    <x v="125"/>
    <x v="58"/>
    <x v="106"/>
    <x v="626"/>
    <m/>
    <m/>
    <m/>
    <m/>
    <m/>
    <m/>
  </r>
  <r>
    <s v="Turn It Around"/>
    <x v="3"/>
    <n v="2006"/>
    <x v="5930"/>
    <x v="20"/>
    <s v="May"/>
    <x v="8"/>
    <x v="11"/>
    <x v="396"/>
    <x v="125"/>
    <x v="58"/>
    <x v="106"/>
    <x v="626"/>
    <n v="39"/>
    <n v="11"/>
    <n v="4.5"/>
    <n v="4"/>
    <s v="Taito Corporation, 505 Games"/>
    <s v="E"/>
  </r>
  <r>
    <s v="Nisenochigiri: Omoide no Saki e"/>
    <x v="16"/>
    <n v="2011"/>
    <x v="3073"/>
    <x v="2"/>
    <s v="Sep"/>
    <x v="10"/>
    <x v="323"/>
    <x v="180"/>
    <x v="125"/>
    <x v="102"/>
    <x v="106"/>
    <x v="626"/>
    <m/>
    <m/>
    <m/>
    <m/>
    <m/>
    <m/>
  </r>
  <r>
    <s v="Jack Keane"/>
    <x v="14"/>
    <n v="2008"/>
    <x v="8722"/>
    <x v="22"/>
    <s v="Mar"/>
    <x v="10"/>
    <x v="206"/>
    <x v="180"/>
    <x v="287"/>
    <x v="58"/>
    <x v="106"/>
    <x v="626"/>
    <n v="69"/>
    <n v="25"/>
    <n v="7"/>
    <n v="21"/>
    <s v="Legacy Interactive"/>
    <s v="T"/>
  </r>
  <r>
    <s v="Girls Only"/>
    <x v="3"/>
    <n v="2010"/>
    <x v="8723"/>
    <x v="30"/>
    <s v="Sep"/>
    <x v="7"/>
    <x v="276"/>
    <x v="396"/>
    <x v="125"/>
    <x v="58"/>
    <x v="106"/>
    <x v="626"/>
    <m/>
    <m/>
    <m/>
    <m/>
    <m/>
    <m/>
  </r>
  <r>
    <s v="Monsters vs. Aliens"/>
    <x v="14"/>
    <n v="2009"/>
    <x v="5180"/>
    <x v="17"/>
    <s v="Dec"/>
    <x v="8"/>
    <x v="4"/>
    <x v="365"/>
    <x v="45"/>
    <x v="58"/>
    <x v="106"/>
    <x v="626"/>
    <n v="63"/>
    <n v="8"/>
    <n v="6.2"/>
    <n v="5"/>
    <s v="Beenox"/>
    <s v="E10+"/>
  </r>
  <r>
    <s v="In Cold Blood"/>
    <x v="12"/>
    <n v="2000"/>
    <x v="34"/>
    <x v="22"/>
    <s v="Mar"/>
    <x v="10"/>
    <x v="3"/>
    <x v="324"/>
    <x v="45"/>
    <x v="58"/>
    <x v="106"/>
    <x v="626"/>
    <m/>
    <m/>
    <m/>
    <m/>
    <m/>
    <m/>
  </r>
  <r>
    <s v="Fireblade"/>
    <x v="19"/>
    <n v="2002"/>
    <x v="3442"/>
    <x v="25"/>
    <s v="Aug"/>
    <x v="8"/>
    <x v="39"/>
    <x v="324"/>
    <x v="45"/>
    <x v="58"/>
    <x v="106"/>
    <x v="626"/>
    <m/>
    <m/>
    <s v="tbd"/>
    <m/>
    <s v="Kuju Entertainment"/>
    <s v="T"/>
  </r>
  <r>
    <s v="Kamigami no Asobi"/>
    <x v="16"/>
    <n v="2013"/>
    <x v="3717"/>
    <x v="21"/>
    <s v="Mar"/>
    <x v="10"/>
    <x v="308"/>
    <x v="180"/>
    <x v="125"/>
    <x v="102"/>
    <x v="106"/>
    <x v="626"/>
    <m/>
    <m/>
    <m/>
    <m/>
    <m/>
    <m/>
  </r>
  <r>
    <s v="Harukanaru Toki no Naka de 6"/>
    <x v="22"/>
    <n v="2015"/>
    <x v="4529"/>
    <x v="18"/>
    <s v="Oct"/>
    <x v="8"/>
    <x v="48"/>
    <x v="180"/>
    <x v="125"/>
    <x v="102"/>
    <x v="106"/>
    <x v="626"/>
    <m/>
    <m/>
    <m/>
    <m/>
    <m/>
    <m/>
  </r>
  <r>
    <s v="Kong: King of Atlantis"/>
    <x v="8"/>
    <n v="2005"/>
    <x v="1865"/>
    <x v="28"/>
    <s v="Sep"/>
    <x v="8"/>
    <x v="28"/>
    <x v="324"/>
    <x v="45"/>
    <x v="58"/>
    <x v="106"/>
    <x v="626"/>
    <m/>
    <m/>
    <s v="tbd"/>
    <m/>
    <s v="SkyRiver Studios"/>
    <s v="E"/>
  </r>
  <r>
    <s v="Kidou Senshi V Gundam"/>
    <x v="7"/>
    <n v="1994"/>
    <x v="7981"/>
    <x v="27"/>
    <s v="Jul"/>
    <x v="8"/>
    <x v="25"/>
    <x v="180"/>
    <x v="125"/>
    <x v="102"/>
    <x v="106"/>
    <x v="626"/>
    <m/>
    <m/>
    <m/>
    <m/>
    <m/>
    <m/>
  </r>
  <r>
    <s v="Ganbare Goemon: Toukai Douchuu Ooedo Tengurigaeshi no Maki"/>
    <x v="3"/>
    <n v="2005"/>
    <x v="7028"/>
    <x v="25"/>
    <s v="Dec"/>
    <x v="8"/>
    <x v="14"/>
    <x v="180"/>
    <x v="125"/>
    <x v="102"/>
    <x v="106"/>
    <x v="626"/>
    <m/>
    <m/>
    <m/>
    <m/>
    <m/>
    <m/>
  </r>
  <r>
    <s v="Wrestle Angels: Survivor 2"/>
    <x v="6"/>
    <n v="2008"/>
    <x v="8724"/>
    <x v="13"/>
    <s v="Mar"/>
    <x v="9"/>
    <x v="513"/>
    <x v="180"/>
    <x v="125"/>
    <x v="102"/>
    <x v="106"/>
    <x v="626"/>
    <m/>
    <m/>
    <m/>
    <m/>
    <m/>
    <m/>
  </r>
  <r>
    <s v="Onechanbara Z Kagura"/>
    <x v="4"/>
    <n v="2012"/>
    <x v="4223"/>
    <x v="4"/>
    <s v="Jul"/>
    <x v="8"/>
    <x v="58"/>
    <x v="180"/>
    <x v="125"/>
    <x v="102"/>
    <x v="106"/>
    <x v="626"/>
    <m/>
    <m/>
    <m/>
    <m/>
    <m/>
    <m/>
  </r>
  <r>
    <s v="Ride"/>
    <x v="14"/>
    <n v="2015"/>
    <x v="6647"/>
    <x v="34"/>
    <s v="May"/>
    <x v="2"/>
    <x v="255"/>
    <x v="180"/>
    <x v="298"/>
    <x v="58"/>
    <x v="106"/>
    <x v="626"/>
    <n v="68"/>
    <n v="8"/>
    <n v="4.8"/>
    <n v="30"/>
    <s v="Milestone S.r.l"/>
    <s v="E"/>
  </r>
  <r>
    <s v="The King of Fighters 02/03"/>
    <x v="13"/>
    <n v="2005"/>
    <x v="8725"/>
    <x v="6"/>
    <s v="Feb"/>
    <x v="9"/>
    <x v="225"/>
    <x v="324"/>
    <x v="45"/>
    <x v="58"/>
    <x v="106"/>
    <x v="626"/>
    <n v="76"/>
    <n v="23"/>
    <s v="tbd"/>
    <m/>
    <s v="SNK"/>
    <s v="T"/>
  </r>
  <r>
    <s v="ESPN Winter X Games: Snowboarding 2002"/>
    <x v="13"/>
    <n v="2002"/>
    <x v="2083"/>
    <x v="17"/>
    <s v="Dec"/>
    <x v="0"/>
    <x v="14"/>
    <x v="324"/>
    <x v="45"/>
    <x v="58"/>
    <x v="106"/>
    <x v="626"/>
    <n v="71"/>
    <n v="8"/>
    <s v="tbd"/>
    <m/>
    <s v="Konami"/>
    <s v="T"/>
  </r>
  <r>
    <s v="Mega Minis Volume 2"/>
    <x v="16"/>
    <n v="2011"/>
    <x v="696"/>
    <x v="26"/>
    <s v="Oct"/>
    <x v="5"/>
    <x v="3"/>
    <x v="180"/>
    <x v="287"/>
    <x v="58"/>
    <x v="145"/>
    <x v="626"/>
    <m/>
    <m/>
    <m/>
    <m/>
    <m/>
    <m/>
  </r>
  <r>
    <s v="Safari Adventures: Africa"/>
    <x v="3"/>
    <n v="2008"/>
    <x v="8726"/>
    <x v="23"/>
    <s v="Oct"/>
    <x v="10"/>
    <x v="299"/>
    <x v="396"/>
    <x v="125"/>
    <x v="58"/>
    <x v="106"/>
    <x v="626"/>
    <m/>
    <m/>
    <s v="tbd"/>
    <m/>
    <s v="Conspiracy Entertainment"/>
    <s v="E"/>
  </r>
  <r>
    <s v="Tsuku Monogatari"/>
    <x v="16"/>
    <n v="2011"/>
    <x v="5044"/>
    <x v="6"/>
    <s v="Jun"/>
    <x v="10"/>
    <x v="242"/>
    <x v="180"/>
    <x v="125"/>
    <x v="102"/>
    <x v="106"/>
    <x v="626"/>
    <m/>
    <m/>
    <m/>
    <m/>
    <m/>
    <m/>
  </r>
  <r>
    <s v="Vitamin Z"/>
    <x v="6"/>
    <n v="2009"/>
    <x v="4857"/>
    <x v="26"/>
    <s v="Apr"/>
    <x v="10"/>
    <x v="58"/>
    <x v="180"/>
    <x v="125"/>
    <x v="102"/>
    <x v="106"/>
    <x v="626"/>
    <m/>
    <m/>
    <m/>
    <m/>
    <m/>
    <m/>
  </r>
  <r>
    <s v="Kaitou Tenshi Twin Angel: Toki to Sekai no Meikyuu"/>
    <x v="16"/>
    <n v="2011"/>
    <x v="6585"/>
    <x v="11"/>
    <s v="May"/>
    <x v="10"/>
    <x v="79"/>
    <x v="180"/>
    <x v="125"/>
    <x v="102"/>
    <x v="106"/>
    <x v="626"/>
    <m/>
    <m/>
    <m/>
    <m/>
    <m/>
    <m/>
  </r>
  <r>
    <s v="Shin Koihime Musou: Otome Ryouran * Sangokushi Engi - Wu-Hen"/>
    <x v="16"/>
    <n v="2010"/>
    <x v="2684"/>
    <x v="10"/>
    <s v="Mar"/>
    <x v="10"/>
    <x v="443"/>
    <x v="180"/>
    <x v="125"/>
    <x v="102"/>
    <x v="106"/>
    <x v="626"/>
    <m/>
    <m/>
    <m/>
    <m/>
    <m/>
    <m/>
  </r>
  <r>
    <s v="Battle vs. Chess"/>
    <x v="14"/>
    <s v="N/A"/>
    <x v="5247"/>
    <x v="22"/>
    <s v="Jun"/>
    <x v="5"/>
    <x v="459"/>
    <x v="180"/>
    <x v="287"/>
    <x v="58"/>
    <x v="106"/>
    <x v="626"/>
    <n v="69"/>
    <n v="5"/>
    <n v="5.9"/>
    <n v="12"/>
    <s v="Targem Games"/>
    <s v="T"/>
  </r>
  <r>
    <s v="Harukanaru Toki no Naka de 5: Kazahanaki"/>
    <x v="16"/>
    <n v="2012"/>
    <x v="5728"/>
    <x v="3"/>
    <s v="Mar"/>
    <x v="3"/>
    <x v="208"/>
    <x v="180"/>
    <x v="125"/>
    <x v="102"/>
    <x v="106"/>
    <x v="626"/>
    <m/>
    <m/>
    <m/>
    <m/>
    <m/>
    <m/>
  </r>
  <r>
    <s v="The Island of Dr. Frankenstein"/>
    <x v="0"/>
    <n v="2009"/>
    <x v="5736"/>
    <x v="11"/>
    <s v="Jan"/>
    <x v="10"/>
    <x v="215"/>
    <x v="396"/>
    <x v="125"/>
    <x v="58"/>
    <x v="106"/>
    <x v="626"/>
    <n v="26"/>
    <n v="6"/>
    <s v="tbd"/>
    <m/>
    <s v="Storm City Games"/>
    <s v="E"/>
  </r>
  <r>
    <s v="Tom and Jerry in War of the Whiskers"/>
    <x v="13"/>
    <s v="N/A"/>
    <x v="5521"/>
    <x v="14"/>
    <s v="Nov"/>
    <x v="9"/>
    <x v="53"/>
    <x v="324"/>
    <x v="45"/>
    <x v="58"/>
    <x v="106"/>
    <x v="626"/>
    <m/>
    <m/>
    <m/>
    <m/>
    <m/>
    <m/>
  </r>
  <r>
    <s v="Nobunaga no Yabou DS 2"/>
    <x v="3"/>
    <n v="2008"/>
    <x v="6379"/>
    <x v="33"/>
    <s v="Mar"/>
    <x v="11"/>
    <x v="48"/>
    <x v="180"/>
    <x v="125"/>
    <x v="102"/>
    <x v="106"/>
    <x v="626"/>
    <m/>
    <m/>
    <m/>
    <m/>
    <m/>
    <m/>
  </r>
  <r>
    <s v="The IdolM@ster: Gravure For You! Vol. 6"/>
    <x v="5"/>
    <n v="2012"/>
    <x v="3864"/>
    <x v="10"/>
    <s v="Mar"/>
    <x v="8"/>
    <x v="25"/>
    <x v="180"/>
    <x v="125"/>
    <x v="102"/>
    <x v="106"/>
    <x v="626"/>
    <m/>
    <m/>
    <m/>
    <m/>
    <m/>
    <m/>
  </r>
  <r>
    <s v="Metal Saga: Hagane no Kisetsu"/>
    <x v="3"/>
    <n v="2006"/>
    <x v="8670"/>
    <x v="6"/>
    <s v="Sep"/>
    <x v="3"/>
    <x v="88"/>
    <x v="180"/>
    <x v="125"/>
    <x v="102"/>
    <x v="106"/>
    <x v="626"/>
    <m/>
    <m/>
    <m/>
    <m/>
    <m/>
    <m/>
  </r>
  <r>
    <s v="Animaniacs: The Great Edgar Hunt"/>
    <x v="19"/>
    <n v="2005"/>
    <x v="2669"/>
    <x v="17"/>
    <s v="Jun"/>
    <x v="1"/>
    <x v="153"/>
    <x v="324"/>
    <x v="45"/>
    <x v="58"/>
    <x v="106"/>
    <x v="626"/>
    <n v="65"/>
    <n v="14"/>
    <s v="tbd"/>
    <m/>
    <s v="Warthog"/>
    <s v="E"/>
  </r>
  <r>
    <s v="SingStar Fussballhits"/>
    <x v="5"/>
    <n v="2010"/>
    <x v="331"/>
    <x v="20"/>
    <s v="Mar"/>
    <x v="5"/>
    <x v="3"/>
    <x v="180"/>
    <x v="287"/>
    <x v="58"/>
    <x v="145"/>
    <x v="626"/>
    <m/>
    <m/>
    <m/>
    <m/>
    <m/>
    <m/>
  </r>
  <r>
    <s v="Yahari Game Demo Ore no Seishun Love-Kome wa Machigatteiru. Zoku"/>
    <x v="22"/>
    <n v="2016"/>
    <x v="8727"/>
    <x v="13"/>
    <s v="Nov"/>
    <x v="10"/>
    <x v="357"/>
    <x v="180"/>
    <x v="125"/>
    <x v="102"/>
    <x v="106"/>
    <x v="626"/>
    <m/>
    <m/>
    <m/>
    <m/>
    <m/>
    <m/>
  </r>
  <r>
    <s v="Dream Club Zero Portable"/>
    <x v="22"/>
    <n v="2011"/>
    <x v="8728"/>
    <x v="3"/>
    <s v="Jan"/>
    <x v="7"/>
    <x v="58"/>
    <x v="180"/>
    <x v="125"/>
    <x v="102"/>
    <x v="106"/>
    <x v="626"/>
    <m/>
    <m/>
    <m/>
    <m/>
    <m/>
    <m/>
  </r>
  <r>
    <s v="LEGO Harry Potter: Years 1-4"/>
    <x v="14"/>
    <n v="2010"/>
    <x v="8729"/>
    <x v="9"/>
    <s v="Aug"/>
    <x v="8"/>
    <x v="19"/>
    <x v="324"/>
    <x v="45"/>
    <x v="58"/>
    <x v="106"/>
    <x v="626"/>
    <n v="79"/>
    <n v="15"/>
    <n v="7.9"/>
    <n v="55"/>
    <s v="Traveller's Tales"/>
    <s v="E10+"/>
  </r>
  <r>
    <s v="Samurai Warriors 2"/>
    <x v="5"/>
    <n v="2013"/>
    <x v="903"/>
    <x v="13"/>
    <s v="May"/>
    <x v="8"/>
    <x v="48"/>
    <x v="180"/>
    <x v="125"/>
    <x v="102"/>
    <x v="106"/>
    <x v="626"/>
    <m/>
    <m/>
    <m/>
    <m/>
    <m/>
    <m/>
  </r>
  <r>
    <s v="Bus Simulator 16"/>
    <x v="14"/>
    <n v="2016"/>
    <x v="2945"/>
    <x v="4"/>
    <s v="Dec"/>
    <x v="7"/>
    <x v="279"/>
    <x v="180"/>
    <x v="298"/>
    <x v="58"/>
    <x v="106"/>
    <x v="626"/>
    <n v="46"/>
    <n v="8"/>
    <n v="6.1"/>
    <n v="18"/>
    <s v="Still Alive Studios"/>
    <m/>
  </r>
  <r>
    <s v="Mystery Trackers: The Void"/>
    <x v="14"/>
    <n v="2011"/>
    <x v="1294"/>
    <x v="13"/>
    <s v="Dec"/>
    <x v="4"/>
    <x v="82"/>
    <x v="180"/>
    <x v="287"/>
    <x v="58"/>
    <x v="106"/>
    <x v="626"/>
    <m/>
    <m/>
    <s v="tbd"/>
    <m/>
    <s v="Big Fish Games"/>
    <m/>
  </r>
  <r>
    <s v="Diabolik Lovers: Lunatic Parade"/>
    <x v="22"/>
    <n v="2016"/>
    <x v="8730"/>
    <x v="21"/>
    <s v="Sep"/>
    <x v="10"/>
    <x v="323"/>
    <x v="180"/>
    <x v="125"/>
    <x v="102"/>
    <x v="106"/>
    <x v="626"/>
    <m/>
    <m/>
    <m/>
    <m/>
    <m/>
    <m/>
  </r>
  <r>
    <s v="Battle Arena Toshinden URA"/>
    <x v="23"/>
    <n v="1995"/>
    <x v="8731"/>
    <x v="20"/>
    <s v="Dec"/>
    <x v="9"/>
    <x v="8"/>
    <x v="180"/>
    <x v="125"/>
    <x v="102"/>
    <x v="106"/>
    <x v="626"/>
    <m/>
    <m/>
    <m/>
    <m/>
    <m/>
    <m/>
  </r>
  <r>
    <s v="The Croods: Prehistoric Party!"/>
    <x v="18"/>
    <n v="2013"/>
    <x v="2815"/>
    <x v="31"/>
    <s v="Jan"/>
    <x v="5"/>
    <x v="58"/>
    <x v="365"/>
    <x v="45"/>
    <x v="58"/>
    <x v="106"/>
    <x v="626"/>
    <m/>
    <m/>
    <m/>
    <m/>
    <m/>
    <m/>
  </r>
  <r>
    <s v="Betty Boop's Double Shift"/>
    <x v="3"/>
    <n v="2007"/>
    <x v="4680"/>
    <x v="24"/>
    <s v="Jan"/>
    <x v="4"/>
    <x v="84"/>
    <x v="396"/>
    <x v="125"/>
    <x v="58"/>
    <x v="106"/>
    <x v="626"/>
    <m/>
    <m/>
    <s v="tbd"/>
    <m/>
    <s v="DSI Games"/>
    <s v="E"/>
  </r>
  <r>
    <s v="Battle vs. Chess"/>
    <x v="4"/>
    <n v="2011"/>
    <x v="8622"/>
    <x v="21"/>
    <s v="Feb"/>
    <x v="5"/>
    <x v="459"/>
    <x v="180"/>
    <x v="287"/>
    <x v="58"/>
    <x v="106"/>
    <x v="626"/>
    <m/>
    <m/>
    <m/>
    <m/>
    <s v="Targem Games, TopWare Interactive"/>
    <s v="T"/>
  </r>
  <r>
    <s v="Biohazard: Revival Selection"/>
    <x v="4"/>
    <n v="2011"/>
    <x v="5967"/>
    <x v="25"/>
    <s v="Aug"/>
    <x v="8"/>
    <x v="12"/>
    <x v="180"/>
    <x v="125"/>
    <x v="102"/>
    <x v="106"/>
    <x v="626"/>
    <m/>
    <m/>
    <m/>
    <m/>
    <m/>
    <m/>
  </r>
  <r>
    <s v="Cabela's Big Game Hunter: Pro Hunts"/>
    <x v="4"/>
    <n v="2014"/>
    <x v="1791"/>
    <x v="26"/>
    <s v="Nov"/>
    <x v="6"/>
    <x v="4"/>
    <x v="324"/>
    <x v="125"/>
    <x v="58"/>
    <x v="106"/>
    <x v="626"/>
    <m/>
    <m/>
    <n v="7.3"/>
    <n v="4"/>
    <s v="Cauldron Ltd."/>
    <s v="T"/>
  </r>
  <r>
    <s v="Labyrinth Cross Blood: Infinity"/>
    <x v="22"/>
    <n v="2013"/>
    <x v="97"/>
    <x v="14"/>
    <s v="Mar"/>
    <x v="3"/>
    <x v="463"/>
    <x v="180"/>
    <x v="125"/>
    <x v="102"/>
    <x v="106"/>
    <x v="626"/>
    <m/>
    <m/>
    <m/>
    <m/>
    <m/>
    <m/>
  </r>
  <r>
    <s v="Super Duper Sumos"/>
    <x v="8"/>
    <s v="N/A"/>
    <x v="1051"/>
    <x v="20"/>
    <s v="Oct"/>
    <x v="8"/>
    <x v="53"/>
    <x v="324"/>
    <x v="45"/>
    <x v="58"/>
    <x v="106"/>
    <x v="626"/>
    <n v="57"/>
    <n v="5"/>
    <s v="tbd"/>
    <m/>
    <s v="Handheld Games"/>
    <s v="E"/>
  </r>
  <r>
    <s v="UK Truck Simulator"/>
    <x v="14"/>
    <n v="2010"/>
    <x v="2931"/>
    <x v="13"/>
    <s v="Mar"/>
    <x v="7"/>
    <x v="33"/>
    <x v="180"/>
    <x v="298"/>
    <x v="58"/>
    <x v="106"/>
    <x v="626"/>
    <m/>
    <m/>
    <m/>
    <m/>
    <m/>
    <m/>
  </r>
  <r>
    <s v="CID The Dummy"/>
    <x v="16"/>
    <n v="2009"/>
    <x v="1235"/>
    <x v="15"/>
    <s v="Jun"/>
    <x v="1"/>
    <x v="60"/>
    <x v="324"/>
    <x v="125"/>
    <x v="58"/>
    <x v="106"/>
    <x v="626"/>
    <n v="41"/>
    <n v="6"/>
    <s v="tbd"/>
    <m/>
    <s v="Twelve Games"/>
    <s v="E10+"/>
  </r>
  <r>
    <s v="MechAssault: Phantom War"/>
    <x v="3"/>
    <n v="2006"/>
    <x v="8732"/>
    <x v="11"/>
    <s v="Mar"/>
    <x v="7"/>
    <x v="35"/>
    <x v="396"/>
    <x v="125"/>
    <x v="58"/>
    <x v="106"/>
    <x v="626"/>
    <n v="66"/>
    <n v="16"/>
    <n v="4.5"/>
    <n v="4"/>
    <s v="Backbone Entertainment"/>
    <s v="T"/>
  </r>
  <r>
    <s v="Loading Human"/>
    <x v="9"/>
    <n v="2016"/>
    <x v="505"/>
    <x v="1"/>
    <s v="Dec"/>
    <x v="10"/>
    <x v="487"/>
    <x v="365"/>
    <x v="45"/>
    <x v="58"/>
    <x v="106"/>
    <x v="626"/>
    <m/>
    <m/>
    <m/>
    <m/>
    <m/>
    <m/>
  </r>
  <r>
    <s v="The Settlers II 10th Anniversary"/>
    <x v="14"/>
    <n v="2006"/>
    <x v="3739"/>
    <x v="31"/>
    <s v="Nov"/>
    <x v="8"/>
    <x v="5"/>
    <x v="180"/>
    <x v="287"/>
    <x v="58"/>
    <x v="106"/>
    <x v="626"/>
    <m/>
    <m/>
    <m/>
    <m/>
    <m/>
    <m/>
  </r>
  <r>
    <s v="The Last Guy"/>
    <x v="5"/>
    <n v="2009"/>
    <x v="163"/>
    <x v="33"/>
    <s v="Oct"/>
    <x v="8"/>
    <x v="3"/>
    <x v="180"/>
    <x v="125"/>
    <x v="102"/>
    <x v="106"/>
    <x v="626"/>
    <n v="77"/>
    <n v="33"/>
    <n v="6.9"/>
    <n v="30"/>
    <s v="SCE Japan Studio"/>
    <s v="E10+"/>
  </r>
  <r>
    <s v="Disney Sports Soccer"/>
    <x v="8"/>
    <n v="2002"/>
    <x v="1481"/>
    <x v="23"/>
    <s v="Oct"/>
    <x v="0"/>
    <x v="14"/>
    <x v="324"/>
    <x v="45"/>
    <x v="58"/>
    <x v="106"/>
    <x v="626"/>
    <n v="68"/>
    <n v="5"/>
    <s v="tbd"/>
    <m/>
    <s v="Konami"/>
    <s v="E"/>
  </r>
  <r>
    <s v="Kangokutou Mary Skelter"/>
    <x v="22"/>
    <n v="2016"/>
    <x v="6643"/>
    <x v="1"/>
    <s v="May"/>
    <x v="3"/>
    <x v="266"/>
    <x v="180"/>
    <x v="125"/>
    <x v="102"/>
    <x v="106"/>
    <x v="626"/>
    <m/>
    <m/>
    <m/>
    <m/>
    <m/>
    <m/>
  </r>
  <r>
    <s v="101-in-1 Sports Party Megamix"/>
    <x v="0"/>
    <n v="2010"/>
    <x v="1279"/>
    <x v="13"/>
    <s v="Oct"/>
    <x v="0"/>
    <x v="254"/>
    <x v="324"/>
    <x v="125"/>
    <x v="58"/>
    <x v="106"/>
    <x v="626"/>
    <n v="41"/>
    <n v="7"/>
    <s v="tbd"/>
    <m/>
    <s v="Nordcurrent"/>
    <s v="E10+"/>
  </r>
  <r>
    <s v="Akane Iro ni Somaru Saka Parallel"/>
    <x v="6"/>
    <n v="2008"/>
    <x v="8733"/>
    <x v="14"/>
    <s v="Aug"/>
    <x v="10"/>
    <x v="514"/>
    <x v="180"/>
    <x v="125"/>
    <x v="102"/>
    <x v="106"/>
    <x v="626"/>
    <m/>
    <m/>
    <m/>
    <m/>
    <m/>
    <m/>
  </r>
  <r>
    <s v="Otome wa Oanesama ni Koi Shiteru Portable: 2-Jin no Elder"/>
    <x v="16"/>
    <n v="2011"/>
    <x v="8734"/>
    <x v="32"/>
    <s v="Feb"/>
    <x v="10"/>
    <x v="79"/>
    <x v="180"/>
    <x v="125"/>
    <x v="102"/>
    <x v="106"/>
    <x v="626"/>
    <m/>
    <m/>
    <m/>
    <m/>
    <m/>
    <m/>
  </r>
  <r>
    <s v="Monster Hunter Frontier Online: Forward 1"/>
    <x v="4"/>
    <n v="2011"/>
    <x v="2877"/>
    <x v="14"/>
    <s v="Aug"/>
    <x v="3"/>
    <x v="12"/>
    <x v="180"/>
    <x v="125"/>
    <x v="102"/>
    <x v="106"/>
    <x v="626"/>
    <m/>
    <m/>
    <m/>
    <m/>
    <m/>
    <m/>
  </r>
  <r>
    <s v="SingStar Chartbreaker"/>
    <x v="5"/>
    <n v="2009"/>
    <x v="8685"/>
    <x v="28"/>
    <s v="Sep"/>
    <x v="5"/>
    <x v="3"/>
    <x v="180"/>
    <x v="287"/>
    <x v="58"/>
    <x v="145"/>
    <x v="626"/>
    <m/>
    <m/>
    <m/>
    <m/>
    <m/>
    <m/>
  </r>
  <r>
    <s v="Botanicula"/>
    <x v="14"/>
    <n v="2012"/>
    <x v="5896"/>
    <x v="16"/>
    <s v="Dec"/>
    <x v="10"/>
    <x v="400"/>
    <x v="180"/>
    <x v="287"/>
    <x v="58"/>
    <x v="106"/>
    <x v="626"/>
    <n v="82"/>
    <n v="38"/>
    <n v="8.3000000000000007"/>
    <n v="341"/>
    <s v="Amanita Design"/>
    <m/>
  </r>
  <r>
    <s v="D1 Professional Drift Grand Prix Series"/>
    <x v="6"/>
    <n v="2005"/>
    <x v="8735"/>
    <x v="12"/>
    <s v="Oct"/>
    <x v="2"/>
    <x v="515"/>
    <x v="365"/>
    <x v="45"/>
    <x v="58"/>
    <x v="106"/>
    <x v="626"/>
    <n v="45"/>
    <n v="14"/>
    <s v="tbd"/>
    <m/>
    <s v="Yuke's"/>
    <s v="E10+"/>
  </r>
  <r>
    <s v="Max Payne"/>
    <x v="8"/>
    <n v="2003"/>
    <x v="5326"/>
    <x v="32"/>
    <s v="Feb"/>
    <x v="6"/>
    <x v="2"/>
    <x v="324"/>
    <x v="45"/>
    <x v="58"/>
    <x v="106"/>
    <x v="626"/>
    <n v="78"/>
    <n v="33"/>
    <n v="7.8"/>
    <n v="13"/>
    <s v="Mobius Entertainment"/>
    <s v="M"/>
  </r>
  <r>
    <s v="Timeshock! Pro Pinball"/>
    <x v="12"/>
    <n v="1998"/>
    <x v="5789"/>
    <x v="10"/>
    <s v="Oct"/>
    <x v="5"/>
    <x v="87"/>
    <x v="324"/>
    <x v="45"/>
    <x v="58"/>
    <x v="106"/>
    <x v="626"/>
    <m/>
    <m/>
    <m/>
    <m/>
    <m/>
    <m/>
  </r>
  <r>
    <s v="Little Bears"/>
    <x v="3"/>
    <n v="2009"/>
    <x v="8736"/>
    <x v="29"/>
    <s v="Mar"/>
    <x v="7"/>
    <x v="78"/>
    <x v="396"/>
    <x v="125"/>
    <x v="58"/>
    <x v="106"/>
    <x v="626"/>
    <m/>
    <m/>
    <s v="tbd"/>
    <m/>
    <s v="B-Alive"/>
    <s v="E"/>
  </r>
  <r>
    <s v="Starry ? Sky: In Winter"/>
    <x v="16"/>
    <n v="2011"/>
    <x v="8737"/>
    <x v="19"/>
    <s v="Feb"/>
    <x v="5"/>
    <x v="418"/>
    <x v="180"/>
    <x v="125"/>
    <x v="102"/>
    <x v="106"/>
    <x v="626"/>
    <m/>
    <m/>
    <m/>
    <m/>
    <m/>
    <m/>
  </r>
  <r>
    <s v="Rush Hour"/>
    <x v="12"/>
    <n v="1997"/>
    <x v="187"/>
    <x v="14"/>
    <s v="Jul"/>
    <x v="5"/>
    <x v="85"/>
    <x v="324"/>
    <x v="45"/>
    <x v="58"/>
    <x v="106"/>
    <x v="626"/>
    <m/>
    <m/>
    <m/>
    <m/>
    <m/>
    <m/>
  </r>
  <r>
    <s v="Pro Cast Sports Fishing"/>
    <x v="13"/>
    <n v="2003"/>
    <x v="4435"/>
    <x v="2"/>
    <s v="Jan"/>
    <x v="0"/>
    <x v="12"/>
    <x v="324"/>
    <x v="45"/>
    <x v="58"/>
    <x v="106"/>
    <x v="626"/>
    <n v="49"/>
    <n v="12"/>
    <s v="tbd"/>
    <m/>
    <s v="Capcom"/>
    <s v="E"/>
  </r>
  <r>
    <s v="Gintama: Banji Oku Chuubu!"/>
    <x v="0"/>
    <n v="2007"/>
    <x v="3085"/>
    <x v="31"/>
    <s v="Jul"/>
    <x v="8"/>
    <x v="25"/>
    <x v="180"/>
    <x v="125"/>
    <x v="102"/>
    <x v="106"/>
    <x v="626"/>
    <m/>
    <m/>
    <m/>
    <m/>
    <m/>
    <m/>
  </r>
  <r>
    <s v="Pro Evolution Soccer 2012"/>
    <x v="10"/>
    <n v="2011"/>
    <x v="325"/>
    <x v="22"/>
    <s v="Aug"/>
    <x v="8"/>
    <x v="14"/>
    <x v="324"/>
    <x v="125"/>
    <x v="58"/>
    <x v="106"/>
    <x v="626"/>
    <m/>
    <m/>
    <m/>
    <m/>
    <m/>
    <m/>
  </r>
  <r>
    <s v="Saka Agari Hurricane Portable"/>
    <x v="16"/>
    <n v="2011"/>
    <x v="4465"/>
    <x v="10"/>
    <s v="Dec"/>
    <x v="10"/>
    <x v="79"/>
    <x v="180"/>
    <x v="125"/>
    <x v="102"/>
    <x v="106"/>
    <x v="626"/>
    <m/>
    <m/>
    <m/>
    <m/>
    <m/>
    <m/>
  </r>
  <r>
    <s v="Negima!? Dream Tactic Yumemiru Otome Princess"/>
    <x v="6"/>
    <n v="2007"/>
    <x v="4034"/>
    <x v="7"/>
    <s v="Feb"/>
    <x v="11"/>
    <x v="14"/>
    <x v="180"/>
    <x v="125"/>
    <x v="102"/>
    <x v="106"/>
    <x v="626"/>
    <m/>
    <m/>
    <m/>
    <m/>
    <m/>
    <m/>
  </r>
  <r>
    <s v="Rugby League Live"/>
    <x v="4"/>
    <n v="2010"/>
    <x v="1464"/>
    <x v="4"/>
    <s v="Oct"/>
    <x v="0"/>
    <x v="219"/>
    <x v="180"/>
    <x v="287"/>
    <x v="58"/>
    <x v="106"/>
    <x v="626"/>
    <m/>
    <m/>
    <m/>
    <m/>
    <m/>
    <m/>
  </r>
  <r>
    <s v="Star Trek: Tactical Assault"/>
    <x v="16"/>
    <n v="2006"/>
    <x v="5828"/>
    <x v="19"/>
    <s v="Feb"/>
    <x v="11"/>
    <x v="5"/>
    <x v="324"/>
    <x v="125"/>
    <x v="58"/>
    <x v="106"/>
    <x v="626"/>
    <n v="64"/>
    <n v="15"/>
    <n v="7.9"/>
    <n v="10"/>
    <s v="Quicksilver Software"/>
    <s v="E"/>
  </r>
  <r>
    <s v="Cossacks: European Wars"/>
    <x v="14"/>
    <n v="2001"/>
    <x v="8738"/>
    <x v="21"/>
    <s v="Jan"/>
    <x v="11"/>
    <x v="516"/>
    <x v="180"/>
    <x v="287"/>
    <x v="58"/>
    <x v="106"/>
    <x v="626"/>
    <n v="74"/>
    <n v="16"/>
    <n v="8.6"/>
    <n v="60"/>
    <s v="GSC Game World"/>
    <s v="T"/>
  </r>
  <r>
    <s v="Yuusha Shisu."/>
    <x v="22"/>
    <n v="2016"/>
    <x v="408"/>
    <x v="12"/>
    <s v="Dec"/>
    <x v="3"/>
    <x v="131"/>
    <x v="180"/>
    <x v="125"/>
    <x v="102"/>
    <x v="106"/>
    <x v="626"/>
    <m/>
    <m/>
    <m/>
    <m/>
    <m/>
    <m/>
  </r>
  <r>
    <s v="MX vs. ATV Supercross"/>
    <x v="5"/>
    <n v="2014"/>
    <x v="8739"/>
    <x v="11"/>
    <s v="Oct"/>
    <x v="2"/>
    <x v="128"/>
    <x v="324"/>
    <x v="45"/>
    <x v="58"/>
    <x v="106"/>
    <x v="626"/>
    <n v="58"/>
    <n v="4"/>
    <n v="3.5"/>
    <n v="4"/>
    <s v="Nordic Games Publishing"/>
    <s v="E"/>
  </r>
  <r>
    <s v="Dakar 2: The World's Ultimate Rally"/>
    <x v="19"/>
    <n v="2003"/>
    <x v="6894"/>
    <x v="3"/>
    <s v="Oct"/>
    <x v="2"/>
    <x v="30"/>
    <x v="324"/>
    <x v="45"/>
    <x v="58"/>
    <x v="106"/>
    <x v="626"/>
    <m/>
    <m/>
    <m/>
    <m/>
    <m/>
    <m/>
  </r>
  <r>
    <s v="Sengoku Basara: Sanada Yukimura-Den"/>
    <x v="5"/>
    <n v="2016"/>
    <x v="3532"/>
    <x v="14"/>
    <s v="Mar"/>
    <x v="8"/>
    <x v="12"/>
    <x v="180"/>
    <x v="125"/>
    <x v="102"/>
    <x v="106"/>
    <x v="626"/>
    <m/>
    <m/>
    <m/>
    <m/>
    <m/>
    <m/>
  </r>
  <r>
    <s v="Kisuato"/>
    <x v="22"/>
    <n v="2015"/>
    <x v="8740"/>
    <x v="21"/>
    <s v="Nov"/>
    <x v="10"/>
    <x v="498"/>
    <x v="180"/>
    <x v="125"/>
    <x v="102"/>
    <x v="106"/>
    <x v="626"/>
    <m/>
    <m/>
    <m/>
    <m/>
    <m/>
    <m/>
  </r>
  <r>
    <s v="NBA 2K7"/>
    <x v="13"/>
    <n v="2006"/>
    <x v="1141"/>
    <x v="29"/>
    <s v="Jan"/>
    <x v="0"/>
    <x v="2"/>
    <x v="324"/>
    <x v="45"/>
    <x v="58"/>
    <x v="106"/>
    <x v="626"/>
    <n v="83"/>
    <n v="8"/>
    <n v="8.6"/>
    <n v="5"/>
    <s v="Kush Games, Visual Concepts"/>
    <s v="E"/>
  </r>
  <r>
    <s v="Auto Modellista"/>
    <x v="19"/>
    <n v="2003"/>
    <x v="3048"/>
    <x v="17"/>
    <s v="Mar"/>
    <x v="2"/>
    <x v="12"/>
    <x v="324"/>
    <x v="45"/>
    <x v="58"/>
    <x v="106"/>
    <x v="626"/>
    <n v="62"/>
    <n v="7"/>
    <s v="tbd"/>
    <m/>
    <s v="Capcom"/>
    <s v="E"/>
  </r>
  <r>
    <s v="Hanayaka Kana, Ware ga Ichizoku Twin Pack"/>
    <x v="16"/>
    <n v="2011"/>
    <x v="2241"/>
    <x v="19"/>
    <s v="Mar"/>
    <x v="5"/>
    <x v="323"/>
    <x v="180"/>
    <x v="125"/>
    <x v="102"/>
    <x v="106"/>
    <x v="626"/>
    <m/>
    <m/>
    <m/>
    <m/>
    <m/>
    <m/>
  </r>
  <r>
    <s v="1000 Cooking Recipes from ELLE √† table"/>
    <x v="3"/>
    <n v="2010"/>
    <x v="8741"/>
    <x v="16"/>
    <s v="May"/>
    <x v="5"/>
    <x v="0"/>
    <x v="180"/>
    <x v="287"/>
    <x v="58"/>
    <x v="106"/>
    <x v="626"/>
    <m/>
    <m/>
    <m/>
    <m/>
    <m/>
    <m/>
  </r>
  <r>
    <s v="Greg Hastings' Tournament Paintball Max'd"/>
    <x v="8"/>
    <n v="2006"/>
    <x v="8742"/>
    <x v="5"/>
    <s v="Aug"/>
    <x v="6"/>
    <x v="4"/>
    <x v="324"/>
    <x v="45"/>
    <x v="58"/>
    <x v="106"/>
    <x v="626"/>
    <m/>
    <m/>
    <s v="tbd"/>
    <m/>
    <s v="Machineworks Northwest, WXP"/>
    <s v="E10+"/>
  </r>
  <r>
    <s v="Dave Mirra Freestyle BMX 3"/>
    <x v="8"/>
    <n v="2002"/>
    <x v="1217"/>
    <x v="24"/>
    <s v="Jun"/>
    <x v="0"/>
    <x v="30"/>
    <x v="324"/>
    <x v="45"/>
    <x v="58"/>
    <x v="106"/>
    <x v="626"/>
    <n v="78"/>
    <n v="15"/>
    <s v="tbd"/>
    <m/>
    <s v="Full-Fat"/>
    <s v="E"/>
  </r>
  <r>
    <s v="Himoutou! Umaru-Chan: Himoutou Ikusei Keikaku"/>
    <x v="22"/>
    <n v="2015"/>
    <x v="4082"/>
    <x v="24"/>
    <s v="May"/>
    <x v="7"/>
    <x v="242"/>
    <x v="180"/>
    <x v="125"/>
    <x v="102"/>
    <x v="106"/>
    <x v="626"/>
    <m/>
    <m/>
    <m/>
    <m/>
    <m/>
    <m/>
  </r>
  <r>
    <s v="Kintaihi Shounen no Jiken: Kyakusen Eris-Gou no Sangeki"/>
    <x v="3"/>
    <n v="2009"/>
    <x v="4570"/>
    <x v="24"/>
    <s v="Jul"/>
    <x v="10"/>
    <x v="426"/>
    <x v="180"/>
    <x v="125"/>
    <x v="102"/>
    <x v="106"/>
    <x v="626"/>
    <m/>
    <m/>
    <m/>
    <m/>
    <m/>
    <m/>
  </r>
  <r>
    <s v="XBLAZE Code: Embryo"/>
    <x v="22"/>
    <n v="2013"/>
    <x v="8743"/>
    <x v="15"/>
    <s v="Mar"/>
    <x v="10"/>
    <x v="221"/>
    <x v="365"/>
    <x v="125"/>
    <x v="62"/>
    <x v="106"/>
    <x v="626"/>
    <n v="43"/>
    <n v="5"/>
    <n v="7.4"/>
    <n v="24"/>
    <s v="Arc System Works"/>
    <s v="M"/>
  </r>
  <r>
    <s v="Eco Creatures: Save The Forest"/>
    <x v="3"/>
    <n v="2007"/>
    <x v="6557"/>
    <x v="26"/>
    <s v="May"/>
    <x v="10"/>
    <x v="70"/>
    <x v="396"/>
    <x v="125"/>
    <x v="58"/>
    <x v="106"/>
    <x v="626"/>
    <n v="55"/>
    <n v="13"/>
    <s v="tbd"/>
    <m/>
    <s v="Headlock"/>
    <s v="E"/>
  </r>
  <r>
    <s v="Frogger: Ancient Shadow"/>
    <x v="13"/>
    <n v="2005"/>
    <x v="98"/>
    <x v="17"/>
    <s v="Oct"/>
    <x v="1"/>
    <x v="14"/>
    <x v="324"/>
    <x v="45"/>
    <x v="58"/>
    <x v="106"/>
    <x v="626"/>
    <n v="47"/>
    <n v="11"/>
    <s v="tbd"/>
    <m/>
    <s v="Hudson Soft"/>
    <s v="E"/>
  </r>
  <r>
    <s v="Kaizoku Sentai Gokaiger: Atsumete Henshin! 35 Sentai!"/>
    <x v="3"/>
    <n v="2011"/>
    <x v="8744"/>
    <x v="19"/>
    <s v="Jul"/>
    <x v="8"/>
    <x v="25"/>
    <x v="180"/>
    <x v="125"/>
    <x v="102"/>
    <x v="106"/>
    <x v="626"/>
    <m/>
    <m/>
    <m/>
    <m/>
    <m/>
    <m/>
  </r>
  <r>
    <s v="Dragon Tamer: Sound Spirit"/>
    <x v="3"/>
    <n v="2007"/>
    <x v="5061"/>
    <x v="8"/>
    <s v="Nov"/>
    <x v="3"/>
    <x v="25"/>
    <x v="180"/>
    <x v="125"/>
    <x v="102"/>
    <x v="106"/>
    <x v="626"/>
    <m/>
    <m/>
    <m/>
    <m/>
    <m/>
    <m/>
  </r>
  <r>
    <s v="Dream Girl Premier"/>
    <x v="10"/>
    <n v="2015"/>
    <x v="8745"/>
    <x v="0"/>
    <s v="Feb"/>
    <x v="5"/>
    <x v="79"/>
    <x v="180"/>
    <x v="125"/>
    <x v="102"/>
    <x v="106"/>
    <x v="626"/>
    <m/>
    <m/>
    <m/>
    <m/>
    <m/>
    <m/>
  </r>
  <r>
    <s v="Kiniro no Corda 2 f Encore"/>
    <x v="16"/>
    <n v="2009"/>
    <x v="3500"/>
    <x v="18"/>
    <s v="Mar"/>
    <x v="3"/>
    <x v="48"/>
    <x v="180"/>
    <x v="125"/>
    <x v="102"/>
    <x v="106"/>
    <x v="626"/>
    <m/>
    <m/>
    <m/>
    <m/>
    <m/>
    <m/>
  </r>
  <r>
    <s v="La Pucelle: Ragnarok"/>
    <x v="16"/>
    <n v="2009"/>
    <x v="8746"/>
    <x v="8"/>
    <s v="Apr"/>
    <x v="3"/>
    <x v="131"/>
    <x v="180"/>
    <x v="125"/>
    <x v="102"/>
    <x v="106"/>
    <x v="626"/>
    <m/>
    <m/>
    <m/>
    <m/>
    <m/>
    <m/>
  </r>
  <r>
    <s v="Darius II"/>
    <x v="23"/>
    <n v="1995"/>
    <x v="8747"/>
    <x v="33"/>
    <s v="May"/>
    <x v="6"/>
    <x v="94"/>
    <x v="180"/>
    <x v="125"/>
    <x v="102"/>
    <x v="106"/>
    <x v="626"/>
    <m/>
    <m/>
    <m/>
    <m/>
    <m/>
    <m/>
  </r>
  <r>
    <s v="Bleach: Soul Carnival 2"/>
    <x v="16"/>
    <n v="2009"/>
    <x v="563"/>
    <x v="2"/>
    <s v="Sep"/>
    <x v="9"/>
    <x v="3"/>
    <x v="180"/>
    <x v="125"/>
    <x v="102"/>
    <x v="106"/>
    <x v="626"/>
    <m/>
    <m/>
    <m/>
    <m/>
    <m/>
    <m/>
  </r>
  <r>
    <s v="ParaParaParadise"/>
    <x v="6"/>
    <n v="2001"/>
    <x v="8748"/>
    <x v="34"/>
    <s v="Nov"/>
    <x v="5"/>
    <x v="14"/>
    <x v="180"/>
    <x v="125"/>
    <x v="102"/>
    <x v="106"/>
    <x v="626"/>
    <m/>
    <m/>
    <m/>
    <m/>
    <m/>
    <m/>
  </r>
  <r>
    <s v="Warhammer: Mark of Chaos"/>
    <x v="14"/>
    <n v="2006"/>
    <x v="965"/>
    <x v="18"/>
    <s v="Aug"/>
    <x v="11"/>
    <x v="41"/>
    <x v="180"/>
    <x v="287"/>
    <x v="58"/>
    <x v="106"/>
    <x v="626"/>
    <n v="73"/>
    <n v="32"/>
    <n v="7.4"/>
    <n v="57"/>
    <s v="Black Hole Games"/>
    <s v="M"/>
  </r>
  <r>
    <s v="Tiger &amp; Bunny: On-Air Jack!"/>
    <x v="16"/>
    <n v="2012"/>
    <x v="8749"/>
    <x v="9"/>
    <s v="Mar"/>
    <x v="8"/>
    <x v="25"/>
    <x v="180"/>
    <x v="125"/>
    <x v="102"/>
    <x v="106"/>
    <x v="626"/>
    <m/>
    <m/>
    <m/>
    <m/>
    <m/>
    <m/>
  </r>
  <r>
    <s v="Eureka Seven AO: Jungfrau no Hanabanatachi"/>
    <x v="5"/>
    <n v="2012"/>
    <x v="2016"/>
    <x v="24"/>
    <s v="Apr"/>
    <x v="8"/>
    <x v="25"/>
    <x v="180"/>
    <x v="125"/>
    <x v="102"/>
    <x v="106"/>
    <x v="626"/>
    <m/>
    <m/>
    <m/>
    <m/>
    <m/>
    <m/>
  </r>
  <r>
    <s v="The Battle of Yuu Yuu Hakusho: Shitou! Ankoku Bujutsukai! 120%"/>
    <x v="6"/>
    <n v="2007"/>
    <x v="8750"/>
    <x v="19"/>
    <s v="Dec"/>
    <x v="9"/>
    <x v="56"/>
    <x v="180"/>
    <x v="125"/>
    <x v="102"/>
    <x v="106"/>
    <x v="626"/>
    <m/>
    <m/>
    <m/>
    <m/>
    <m/>
    <m/>
  </r>
  <r>
    <s v="Warship Gunner 2"/>
    <x v="6"/>
    <n v="2006"/>
    <x v="6089"/>
    <x v="19"/>
    <s v="Sep"/>
    <x v="7"/>
    <x v="48"/>
    <x v="365"/>
    <x v="45"/>
    <x v="58"/>
    <x v="106"/>
    <x v="626"/>
    <n v="62"/>
    <n v="13"/>
    <n v="8.5"/>
    <n v="11"/>
    <s v="Micro Cabin"/>
    <s v="T"/>
  </r>
  <r>
    <s v="Putty Squad"/>
    <x v="22"/>
    <n v="2013"/>
    <x v="8751"/>
    <x v="14"/>
    <s v="May"/>
    <x v="1"/>
    <x v="295"/>
    <x v="365"/>
    <x v="45"/>
    <x v="58"/>
    <x v="145"/>
    <x v="626"/>
    <m/>
    <m/>
    <n v="8.1999999999999993"/>
    <n v="6"/>
    <s v="System 3"/>
    <s v="E10+"/>
  </r>
  <r>
    <s v="Gotcha Force"/>
    <x v="19"/>
    <n v="2003"/>
    <x v="5303"/>
    <x v="10"/>
    <s v="Feb"/>
    <x v="6"/>
    <x v="12"/>
    <x v="365"/>
    <x v="125"/>
    <x v="62"/>
    <x v="106"/>
    <x v="626"/>
    <n v="56"/>
    <n v="24"/>
    <n v="8.1999999999999993"/>
    <n v="17"/>
    <s v="Capcom"/>
    <s v="E"/>
  </r>
  <r>
    <s v="Driver: Parallel Lines"/>
    <x v="0"/>
    <n v="2007"/>
    <x v="7796"/>
    <x v="21"/>
    <s v="Oct"/>
    <x v="2"/>
    <x v="5"/>
    <x v="365"/>
    <x v="45"/>
    <x v="58"/>
    <x v="106"/>
    <x v="626"/>
    <n v="59"/>
    <n v="9"/>
    <n v="6"/>
    <n v="20"/>
    <s v="Reflections Interactive"/>
    <s v="M"/>
  </r>
  <r>
    <s v="Battlefield Vietnam"/>
    <x v="14"/>
    <n v="2004"/>
    <x v="6651"/>
    <x v="32"/>
    <s v="Feb"/>
    <x v="6"/>
    <x v="7"/>
    <x v="180"/>
    <x v="287"/>
    <x v="58"/>
    <x v="106"/>
    <x v="626"/>
    <n v="84"/>
    <n v="48"/>
    <n v="7.5"/>
    <n v="133"/>
    <s v="Digital Illusions"/>
    <s v="T"/>
  </r>
  <r>
    <s v="Rugby League Live"/>
    <x v="5"/>
    <n v="2010"/>
    <x v="4251"/>
    <x v="34"/>
    <s v="Mar"/>
    <x v="0"/>
    <x v="219"/>
    <x v="180"/>
    <x v="287"/>
    <x v="58"/>
    <x v="145"/>
    <x v="626"/>
    <m/>
    <m/>
    <m/>
    <m/>
    <m/>
    <m/>
  </r>
  <r>
    <s v="Secret Files 2: Puritas Cordis"/>
    <x v="0"/>
    <n v="2009"/>
    <x v="8752"/>
    <x v="20"/>
    <s v="Mar"/>
    <x v="10"/>
    <x v="41"/>
    <x v="180"/>
    <x v="287"/>
    <x v="58"/>
    <x v="106"/>
    <x v="626"/>
    <n v="70"/>
    <n v="6"/>
    <s v="tbd"/>
    <m/>
    <s v="Deep Silver"/>
    <s v="T"/>
  </r>
  <r>
    <s v="The Perfect Golf"/>
    <x v="12"/>
    <n v="1995"/>
    <x v="1319"/>
    <x v="25"/>
    <s v="Mar"/>
    <x v="0"/>
    <x v="258"/>
    <x v="180"/>
    <x v="125"/>
    <x v="102"/>
    <x v="106"/>
    <x v="626"/>
    <m/>
    <m/>
    <m/>
    <m/>
    <m/>
    <m/>
  </r>
  <r>
    <s v="Wrestle Kingdom"/>
    <x v="6"/>
    <n v="2006"/>
    <x v="8753"/>
    <x v="29"/>
    <s v="Aug"/>
    <x v="9"/>
    <x v="515"/>
    <x v="180"/>
    <x v="125"/>
    <x v="102"/>
    <x v="106"/>
    <x v="626"/>
    <m/>
    <m/>
    <m/>
    <m/>
    <m/>
    <m/>
  </r>
  <r>
    <s v="Demon Driver: Time to Burn Rubber!"/>
    <x v="8"/>
    <n v="2003"/>
    <x v="127"/>
    <x v="13"/>
    <s v="Apr"/>
    <x v="2"/>
    <x v="153"/>
    <x v="324"/>
    <x v="45"/>
    <x v="58"/>
    <x v="106"/>
    <x v="626"/>
    <m/>
    <m/>
    <m/>
    <m/>
    <m/>
    <m/>
  </r>
  <r>
    <s v="Dead Rising 2"/>
    <x v="9"/>
    <n v="2016"/>
    <x v="8754"/>
    <x v="5"/>
    <s v="Jul"/>
    <x v="8"/>
    <x v="12"/>
    <x v="365"/>
    <x v="125"/>
    <x v="62"/>
    <x v="106"/>
    <x v="626"/>
    <n v="82"/>
    <n v="4"/>
    <n v="6.6"/>
    <n v="8"/>
    <s v="Blue Castle Games"/>
    <s v="M"/>
  </r>
  <r>
    <s v="Mojo!"/>
    <x v="13"/>
    <n v="2003"/>
    <x v="2123"/>
    <x v="0"/>
    <s v="Jun"/>
    <x v="4"/>
    <x v="319"/>
    <x v="324"/>
    <x v="45"/>
    <x v="58"/>
    <x v="106"/>
    <x v="626"/>
    <m/>
    <m/>
    <m/>
    <m/>
    <m/>
    <m/>
  </r>
  <r>
    <s v="Age of Conan: Rise of the Godslayer"/>
    <x v="14"/>
    <n v="2010"/>
    <x v="8755"/>
    <x v="16"/>
    <s v="Jan"/>
    <x v="3"/>
    <x v="285"/>
    <x v="180"/>
    <x v="287"/>
    <x v="58"/>
    <x v="106"/>
    <x v="626"/>
    <n v="83"/>
    <n v="14"/>
    <n v="8.4"/>
    <n v="52"/>
    <s v="Funcom"/>
    <s v="M"/>
  </r>
  <r>
    <s v="Infinite Stratos 2: Ignition Hearts"/>
    <x v="5"/>
    <n v="2014"/>
    <x v="1680"/>
    <x v="8"/>
    <s v="Oct"/>
    <x v="10"/>
    <x v="357"/>
    <x v="180"/>
    <x v="125"/>
    <x v="102"/>
    <x v="106"/>
    <x v="626"/>
    <m/>
    <m/>
    <m/>
    <m/>
    <m/>
    <m/>
  </r>
  <r>
    <s v="Young Justice: Legacy"/>
    <x v="0"/>
    <n v="2013"/>
    <x v="4945"/>
    <x v="32"/>
    <s v="Apr"/>
    <x v="8"/>
    <x v="25"/>
    <x v="180"/>
    <x v="298"/>
    <x v="58"/>
    <x v="106"/>
    <x v="626"/>
    <m/>
    <m/>
    <m/>
    <m/>
    <s v="Freedom Factory Studios"/>
    <s v="T"/>
  </r>
  <r>
    <s v="Steins;Gate 0"/>
    <x v="5"/>
    <n v="2015"/>
    <x v="7657"/>
    <x v="0"/>
    <s v="Oct"/>
    <x v="10"/>
    <x v="357"/>
    <x v="180"/>
    <x v="125"/>
    <x v="102"/>
    <x v="106"/>
    <x v="626"/>
    <m/>
    <m/>
    <m/>
    <m/>
    <m/>
    <m/>
  </r>
  <r>
    <s v="The Peanuts Movie: Snoopy's Grand Adventure"/>
    <x v="10"/>
    <n v="2015"/>
    <x v="2953"/>
    <x v="11"/>
    <s v="Oct"/>
    <x v="8"/>
    <x v="4"/>
    <x v="180"/>
    <x v="298"/>
    <x v="58"/>
    <x v="106"/>
    <x v="626"/>
    <m/>
    <m/>
    <n v="8.8000000000000007"/>
    <n v="4"/>
    <s v="Activision, Behaviour Interactive"/>
    <s v="E"/>
  </r>
  <r>
    <s v="Mahou Sensei Negima! Kagai Jugyou ~Otome no Dokidoki Beachside~"/>
    <x v="6"/>
    <n v="2006"/>
    <x v="14"/>
    <x v="7"/>
    <s v="Nov"/>
    <x v="10"/>
    <x v="14"/>
    <x v="180"/>
    <x v="125"/>
    <x v="102"/>
    <x v="106"/>
    <x v="626"/>
    <m/>
    <m/>
    <m/>
    <m/>
    <m/>
    <m/>
  </r>
  <r>
    <s v="Totally Spies! Totally Party"/>
    <x v="14"/>
    <n v="2008"/>
    <x v="1065"/>
    <x v="26"/>
    <s v="Jun"/>
    <x v="5"/>
    <x v="5"/>
    <x v="180"/>
    <x v="287"/>
    <x v="58"/>
    <x v="106"/>
    <x v="626"/>
    <m/>
    <m/>
    <m/>
    <m/>
    <m/>
    <m/>
  </r>
  <r>
    <s v="Nekketsu Kouha Kunio-Kun SP: Rantou Kyousoukyoku"/>
    <x v="10"/>
    <n v="2013"/>
    <x v="8756"/>
    <x v="1"/>
    <s v="Nov"/>
    <x v="9"/>
    <x v="221"/>
    <x v="180"/>
    <x v="125"/>
    <x v="102"/>
    <x v="106"/>
    <x v="626"/>
    <m/>
    <m/>
    <m/>
    <m/>
    <m/>
    <m/>
  </r>
  <r>
    <s v="Buffy the Vampire Slayer: Chaos Bleeds"/>
    <x v="19"/>
    <n v="2003"/>
    <x v="685"/>
    <x v="18"/>
    <s v="Dec"/>
    <x v="8"/>
    <x v="23"/>
    <x v="324"/>
    <x v="45"/>
    <x v="58"/>
    <x v="106"/>
    <x v="626"/>
    <n v="75"/>
    <n v="18"/>
    <n v="9"/>
    <n v="9"/>
    <s v="Eurocom Entertainment Software"/>
    <s v="T"/>
  </r>
  <r>
    <s v="Brothers Conflict: Passion Pink"/>
    <x v="16"/>
    <n v="2012"/>
    <x v="1399"/>
    <x v="2"/>
    <s v="May"/>
    <x v="8"/>
    <x v="323"/>
    <x v="180"/>
    <x v="125"/>
    <x v="102"/>
    <x v="106"/>
    <x v="626"/>
    <m/>
    <m/>
    <m/>
    <m/>
    <m/>
    <m/>
  </r>
  <r>
    <s v="Clannad"/>
    <x v="4"/>
    <n v="2008"/>
    <x v="3641"/>
    <x v="31"/>
    <s v="Oct"/>
    <x v="10"/>
    <x v="436"/>
    <x v="180"/>
    <x v="125"/>
    <x v="102"/>
    <x v="106"/>
    <x v="626"/>
    <m/>
    <m/>
    <m/>
    <m/>
    <m/>
    <m/>
  </r>
  <r>
    <s v="Kuryuu Youma Gakuenki Recharge"/>
    <x v="6"/>
    <n v="2006"/>
    <x v="8757"/>
    <x v="4"/>
    <s v="Jan"/>
    <x v="10"/>
    <x v="91"/>
    <x v="180"/>
    <x v="125"/>
    <x v="102"/>
    <x v="106"/>
    <x v="626"/>
    <m/>
    <m/>
    <m/>
    <m/>
    <m/>
    <m/>
  </r>
  <r>
    <s v="Jet Grind Radio"/>
    <x v="8"/>
    <n v="2003"/>
    <x v="605"/>
    <x v="30"/>
    <s v="Jun"/>
    <x v="8"/>
    <x v="8"/>
    <x v="324"/>
    <x v="45"/>
    <x v="58"/>
    <x v="106"/>
    <x v="626"/>
    <n v="74"/>
    <n v="22"/>
    <n v="9.3000000000000007"/>
    <n v="6"/>
    <s v="Vicarious Visions"/>
    <s v="E"/>
  </r>
  <r>
    <s v="Rugby Challenge 3"/>
    <x v="5"/>
    <n v="2016"/>
    <x v="8506"/>
    <x v="23"/>
    <s v="Dec"/>
    <x v="0"/>
    <x v="395"/>
    <x v="180"/>
    <x v="287"/>
    <x v="58"/>
    <x v="106"/>
    <x v="626"/>
    <m/>
    <m/>
    <s v="tbd"/>
    <m/>
    <s v="Wicked Witch Software"/>
    <m/>
  </r>
  <r>
    <s v="Prince of Persia (2008)"/>
    <x v="14"/>
    <n v="2008"/>
    <x v="6286"/>
    <x v="22"/>
    <s v="May"/>
    <x v="8"/>
    <x v="5"/>
    <x v="180"/>
    <x v="287"/>
    <x v="58"/>
    <x v="106"/>
    <x v="626"/>
    <m/>
    <m/>
    <m/>
    <m/>
    <m/>
    <m/>
  </r>
  <r>
    <s v="My Frogger: Toy Trials"/>
    <x v="3"/>
    <n v="2006"/>
    <x v="4714"/>
    <x v="30"/>
    <s v="Oct"/>
    <x v="8"/>
    <x v="14"/>
    <x v="324"/>
    <x v="125"/>
    <x v="58"/>
    <x v="106"/>
    <x v="626"/>
    <n v="66"/>
    <n v="10"/>
    <s v="tbd"/>
    <m/>
    <s v="Konami"/>
    <s v="E"/>
  </r>
  <r>
    <s v="Strike Witches: Aoi no Dengekisen - Shin Taichou Funtousuru!"/>
    <x v="3"/>
    <n v="2009"/>
    <x v="6134"/>
    <x v="28"/>
    <s v="Apr"/>
    <x v="8"/>
    <x v="90"/>
    <x v="180"/>
    <x v="125"/>
    <x v="102"/>
    <x v="106"/>
    <x v="626"/>
    <m/>
    <m/>
    <m/>
    <m/>
    <m/>
    <m/>
  </r>
  <r>
    <s v="Max Payne 2: The Fall of Max Payne"/>
    <x v="14"/>
    <n v="2003"/>
    <x v="4499"/>
    <x v="2"/>
    <s v="Oct"/>
    <x v="6"/>
    <x v="2"/>
    <x v="180"/>
    <x v="287"/>
    <x v="58"/>
    <x v="106"/>
    <x v="626"/>
    <n v="86"/>
    <n v="46"/>
    <n v="9"/>
    <n v="802"/>
    <s v="Remedy Entertainment"/>
    <s v="M"/>
  </r>
  <r>
    <s v="Magicka"/>
    <x v="14"/>
    <n v="2011"/>
    <x v="5726"/>
    <x v="28"/>
    <s v="Jan"/>
    <x v="3"/>
    <x v="310"/>
    <x v="180"/>
    <x v="287"/>
    <x v="58"/>
    <x v="145"/>
    <x v="626"/>
    <n v="74"/>
    <n v="44"/>
    <n v="7.6"/>
    <n v="602"/>
    <s v="Arrowhead Game Studios"/>
    <s v="T"/>
  </r>
  <r>
    <s v="Schlag den Raab"/>
    <x v="14"/>
    <n v="2010"/>
    <x v="7805"/>
    <x v="9"/>
    <s v="Dec"/>
    <x v="5"/>
    <x v="25"/>
    <x v="180"/>
    <x v="287"/>
    <x v="58"/>
    <x v="106"/>
    <x v="626"/>
    <m/>
    <m/>
    <m/>
    <m/>
    <m/>
    <m/>
  </r>
  <r>
    <s v="Baldur's Gate: Dark Alliance"/>
    <x v="8"/>
    <n v="2004"/>
    <x v="8758"/>
    <x v="1"/>
    <s v="Oct"/>
    <x v="3"/>
    <x v="203"/>
    <x v="324"/>
    <x v="45"/>
    <x v="58"/>
    <x v="106"/>
    <x v="626"/>
    <n v="76"/>
    <n v="17"/>
    <n v="6.5"/>
    <n v="11"/>
    <s v="Magic Pockets"/>
    <s v="T"/>
  </r>
  <r>
    <s v="The Adventures of Lomax"/>
    <x v="12"/>
    <n v="1996"/>
    <x v="2360"/>
    <x v="15"/>
    <s v="Oct"/>
    <x v="1"/>
    <x v="85"/>
    <x v="365"/>
    <x v="45"/>
    <x v="58"/>
    <x v="106"/>
    <x v="626"/>
    <m/>
    <m/>
    <m/>
    <m/>
    <m/>
    <m/>
  </r>
  <r>
    <s v="Under the Skin"/>
    <x v="6"/>
    <n v="2004"/>
    <x v="6945"/>
    <x v="8"/>
    <s v="Dec"/>
    <x v="8"/>
    <x v="12"/>
    <x v="365"/>
    <x v="45"/>
    <x v="58"/>
    <x v="106"/>
    <x v="626"/>
    <n v="55"/>
    <n v="30"/>
    <s v="tbd"/>
    <m/>
    <s v="Capcom"/>
    <s v="T"/>
  </r>
  <r>
    <s v="Emily Archer and the Curse of Tutankhamun"/>
    <x v="3"/>
    <n v="2011"/>
    <x v="8473"/>
    <x v="30"/>
    <s v="Nov"/>
    <x v="10"/>
    <x v="92"/>
    <x v="180"/>
    <x v="287"/>
    <x v="58"/>
    <x v="106"/>
    <x v="626"/>
    <m/>
    <m/>
    <m/>
    <m/>
    <s v="Mastertronic"/>
    <s v="E10+"/>
  </r>
  <r>
    <s v="Kabu Trader Shun"/>
    <x v="3"/>
    <n v="2007"/>
    <x v="3799"/>
    <x v="3"/>
    <s v="Sep"/>
    <x v="8"/>
    <x v="12"/>
    <x v="180"/>
    <x v="125"/>
    <x v="102"/>
    <x v="106"/>
    <x v="626"/>
    <m/>
    <m/>
    <m/>
    <m/>
    <m/>
    <m/>
  </r>
  <r>
    <s v="Hermie Hopperhead: Scrap Panic"/>
    <x v="12"/>
    <n v="1995"/>
    <x v="8759"/>
    <x v="19"/>
    <s v="Feb"/>
    <x v="1"/>
    <x v="3"/>
    <x v="180"/>
    <x v="125"/>
    <x v="64"/>
    <x v="106"/>
    <x v="626"/>
    <m/>
    <m/>
    <m/>
    <m/>
    <m/>
    <m/>
  </r>
  <r>
    <s v="Poy Poy"/>
    <x v="12"/>
    <n v="1997"/>
    <x v="3773"/>
    <x v="13"/>
    <s v="Jul"/>
    <x v="8"/>
    <x v="14"/>
    <x v="365"/>
    <x v="45"/>
    <x v="58"/>
    <x v="106"/>
    <x v="626"/>
    <m/>
    <m/>
    <m/>
    <m/>
    <m/>
    <m/>
  </r>
  <r>
    <s v="NHL 07"/>
    <x v="13"/>
    <n v="2006"/>
    <x v="8522"/>
    <x v="1"/>
    <s v="Nov"/>
    <x v="0"/>
    <x v="7"/>
    <x v="324"/>
    <x v="45"/>
    <x v="58"/>
    <x v="106"/>
    <x v="626"/>
    <n v="75"/>
    <n v="14"/>
    <n v="7.7"/>
    <n v="6"/>
    <s v="EA Sports"/>
    <s v="E10+"/>
  </r>
  <r>
    <s v="MX vs. ATV Supercross Encore"/>
    <x v="17"/>
    <n v="2015"/>
    <x v="1901"/>
    <x v="12"/>
    <s v="Mar"/>
    <x v="0"/>
    <x v="128"/>
    <x v="324"/>
    <x v="125"/>
    <x v="58"/>
    <x v="106"/>
    <x v="626"/>
    <n v="45"/>
    <n v="4"/>
    <s v="tbd"/>
    <m/>
    <s v="Rainbow Studios"/>
    <m/>
  </r>
  <r>
    <s v="AMNESIA World"/>
    <x v="22"/>
    <n v="2014"/>
    <x v="8760"/>
    <x v="1"/>
    <s v="Jul"/>
    <x v="10"/>
    <x v="323"/>
    <x v="180"/>
    <x v="125"/>
    <x v="102"/>
    <x v="106"/>
    <x v="626"/>
    <m/>
    <m/>
    <m/>
    <m/>
    <m/>
    <m/>
  </r>
  <r>
    <s v="DrumMania 7th Mix"/>
    <x v="6"/>
    <n v="2001"/>
    <x v="119"/>
    <x v="10"/>
    <s v="Apr"/>
    <x v="7"/>
    <x v="14"/>
    <x v="180"/>
    <x v="125"/>
    <x v="102"/>
    <x v="106"/>
    <x v="626"/>
    <m/>
    <m/>
    <m/>
    <m/>
    <m/>
    <m/>
  </r>
  <r>
    <s v="Runabout 3: Neo Age"/>
    <x v="6"/>
    <n v="2002"/>
    <x v="8761"/>
    <x v="14"/>
    <s v="Oct"/>
    <x v="2"/>
    <x v="176"/>
    <x v="180"/>
    <x v="125"/>
    <x v="102"/>
    <x v="106"/>
    <x v="626"/>
    <m/>
    <m/>
    <m/>
    <m/>
    <m/>
    <m/>
  </r>
  <r>
    <s v="The Technomancer"/>
    <x v="17"/>
    <n v="2016"/>
    <x v="6111"/>
    <x v="8"/>
    <s v="Aug"/>
    <x v="3"/>
    <x v="82"/>
    <x v="365"/>
    <x v="45"/>
    <x v="58"/>
    <x v="106"/>
    <x v="626"/>
    <n v="68"/>
    <n v="12"/>
    <n v="7.4"/>
    <n v="55"/>
    <s v="Spiders"/>
    <s v="M"/>
  </r>
  <r>
    <s v="Resident Evil 5 HD"/>
    <x v="9"/>
    <n v="2016"/>
    <x v="1370"/>
    <x v="19"/>
    <s v="Feb"/>
    <x v="8"/>
    <x v="12"/>
    <x v="324"/>
    <x v="125"/>
    <x v="58"/>
    <x v="145"/>
    <x v="626"/>
    <m/>
    <m/>
    <m/>
    <m/>
    <m/>
    <m/>
  </r>
  <r>
    <s v="Aegis of Earth: Protonovus Assault"/>
    <x v="22"/>
    <n v="2016"/>
    <x v="8762"/>
    <x v="31"/>
    <s v="Sep"/>
    <x v="8"/>
    <x v="148"/>
    <x v="365"/>
    <x v="45"/>
    <x v="58"/>
    <x v="145"/>
    <x v="626"/>
    <m/>
    <m/>
    <n v="8.3000000000000007"/>
    <n v="8"/>
    <s v="Acquire"/>
    <s v="T"/>
  </r>
  <r>
    <s v="Teddy Together"/>
    <x v="10"/>
    <n v="2016"/>
    <x v="5771"/>
    <x v="34"/>
    <s v="Oct"/>
    <x v="7"/>
    <x v="0"/>
    <x v="180"/>
    <x v="287"/>
    <x v="58"/>
    <x v="106"/>
    <x v="626"/>
    <m/>
    <m/>
    <s v="tbd"/>
    <m/>
    <s v="Arika"/>
    <m/>
  </r>
  <r>
    <s v="Clannad: Mitsumi Mamoru Sakamichi de - Gekan"/>
    <x v="16"/>
    <n v="2010"/>
    <x v="6643"/>
    <x v="1"/>
    <s v="May"/>
    <x v="10"/>
    <x v="436"/>
    <x v="180"/>
    <x v="125"/>
    <x v="102"/>
    <x v="106"/>
    <x v="626"/>
    <m/>
    <m/>
    <m/>
    <m/>
    <m/>
    <m/>
  </r>
  <r>
    <s v="Guild Wars: Nightfall"/>
    <x v="14"/>
    <n v="2006"/>
    <x v="8763"/>
    <x v="3"/>
    <s v="May"/>
    <x v="3"/>
    <x v="42"/>
    <x v="180"/>
    <x v="287"/>
    <x v="58"/>
    <x v="106"/>
    <x v="626"/>
    <n v="84"/>
    <n v="30"/>
    <n v="8.6999999999999993"/>
    <n v="104"/>
    <s v="ArenaNet"/>
    <s v="T"/>
  </r>
  <r>
    <s v="NatGeo Challenge! Wild Life"/>
    <x v="4"/>
    <n v="2010"/>
    <x v="8764"/>
    <x v="17"/>
    <s v="Jul"/>
    <x v="5"/>
    <x v="195"/>
    <x v="180"/>
    <x v="287"/>
    <x v="58"/>
    <x v="106"/>
    <x v="626"/>
    <m/>
    <m/>
    <m/>
    <m/>
    <m/>
    <m/>
  </r>
  <r>
    <s v="Archer Maclean Presents: Pool Paradise"/>
    <x v="19"/>
    <n v="2004"/>
    <x v="1432"/>
    <x v="25"/>
    <s v="Nov"/>
    <x v="0"/>
    <x v="153"/>
    <x v="324"/>
    <x v="45"/>
    <x v="58"/>
    <x v="106"/>
    <x v="626"/>
    <m/>
    <m/>
    <m/>
    <m/>
    <m/>
    <m/>
  </r>
  <r>
    <s v="Sengoku Efuda Yuugi: Hototogisu Tairan"/>
    <x v="16"/>
    <n v="2010"/>
    <x v="7959"/>
    <x v="12"/>
    <s v="Aug"/>
    <x v="11"/>
    <x v="392"/>
    <x v="180"/>
    <x v="125"/>
    <x v="102"/>
    <x v="106"/>
    <x v="626"/>
    <m/>
    <m/>
    <m/>
    <m/>
    <m/>
    <m/>
  </r>
  <r>
    <s v="Battlezone"/>
    <x v="16"/>
    <n v="2006"/>
    <x v="2436"/>
    <x v="34"/>
    <s v="Apr"/>
    <x v="6"/>
    <x v="10"/>
    <x v="324"/>
    <x v="125"/>
    <x v="58"/>
    <x v="106"/>
    <x v="626"/>
    <n v="57"/>
    <n v="13"/>
    <s v="tbd"/>
    <m/>
    <s v="Paradigm Entertainment"/>
    <s v="E10+"/>
  </r>
  <r>
    <s v="Ookiku Furikabutte: Honto no Ace ni Nareru kamo"/>
    <x v="3"/>
    <n v="2007"/>
    <x v="5214"/>
    <x v="32"/>
    <s v="Aug"/>
    <x v="0"/>
    <x v="214"/>
    <x v="180"/>
    <x v="125"/>
    <x v="102"/>
    <x v="106"/>
    <x v="626"/>
    <m/>
    <m/>
    <m/>
    <m/>
    <m/>
    <m/>
  </r>
  <r>
    <s v="Medal of Honor: Vanguard"/>
    <x v="6"/>
    <n v="2007"/>
    <x v="4188"/>
    <x v="11"/>
    <s v="Apr"/>
    <x v="6"/>
    <x v="7"/>
    <x v="180"/>
    <x v="125"/>
    <x v="102"/>
    <x v="106"/>
    <x v="626"/>
    <n v="63"/>
    <n v="29"/>
    <n v="6.1"/>
    <n v="34"/>
    <s v="Electronic Arts"/>
    <s v="T"/>
  </r>
  <r>
    <s v="Touch Shot! Love Application"/>
    <x v="5"/>
    <n v="2012"/>
    <x v="1726"/>
    <x v="3"/>
    <s v="Jun"/>
    <x v="10"/>
    <x v="266"/>
    <x v="180"/>
    <x v="125"/>
    <x v="102"/>
    <x v="106"/>
    <x v="626"/>
    <m/>
    <m/>
    <m/>
    <m/>
    <m/>
    <m/>
  </r>
  <r>
    <s v="Nanotek Warrior"/>
    <x v="12"/>
    <n v="1997"/>
    <x v="5768"/>
    <x v="6"/>
    <s v="Jan"/>
    <x v="6"/>
    <x v="17"/>
    <x v="365"/>
    <x v="45"/>
    <x v="58"/>
    <x v="106"/>
    <x v="626"/>
    <m/>
    <m/>
    <m/>
    <m/>
    <m/>
    <m/>
  </r>
  <r>
    <s v="Galileo"/>
    <x v="3"/>
    <n v="2008"/>
    <x v="8765"/>
    <x v="15"/>
    <s v="Jun"/>
    <x v="10"/>
    <x v="58"/>
    <x v="180"/>
    <x v="125"/>
    <x v="102"/>
    <x v="106"/>
    <x v="626"/>
    <m/>
    <m/>
    <m/>
    <m/>
    <m/>
    <m/>
  </r>
  <r>
    <s v="God Eater Off Shot: Lindow-hen Twin Pack &amp; Animation Vol. 2"/>
    <x v="9"/>
    <n v="2015"/>
    <x v="6863"/>
    <x v="24"/>
    <s v="Dec"/>
    <x v="5"/>
    <x v="25"/>
    <x v="180"/>
    <x v="125"/>
    <x v="102"/>
    <x v="106"/>
    <x v="626"/>
    <m/>
    <m/>
    <m/>
    <m/>
    <m/>
    <m/>
  </r>
  <r>
    <s v="Cake Mania: Baker's Challenge"/>
    <x v="6"/>
    <n v="2008"/>
    <x v="8207"/>
    <x v="0"/>
    <s v="May"/>
    <x v="4"/>
    <x v="160"/>
    <x v="365"/>
    <x v="45"/>
    <x v="58"/>
    <x v="106"/>
    <x v="626"/>
    <m/>
    <m/>
    <s v="tbd"/>
    <m/>
    <s v="Sandlot Games"/>
    <s v="E"/>
  </r>
  <r>
    <s v="Super Monkey Ball Adventure"/>
    <x v="6"/>
    <n v="2006"/>
    <x v="6260"/>
    <x v="21"/>
    <s v="Aug"/>
    <x v="1"/>
    <x v="8"/>
    <x v="365"/>
    <x v="45"/>
    <x v="58"/>
    <x v="106"/>
    <x v="626"/>
    <n v="53"/>
    <n v="32"/>
    <n v="6.7"/>
    <n v="10"/>
    <s v="TT Games"/>
    <s v="E"/>
  </r>
  <r>
    <s v="Captain Tsubasa J: The Way to World Youth"/>
    <x v="7"/>
    <n v="1995"/>
    <x v="5920"/>
    <x v="21"/>
    <s v="Dec"/>
    <x v="0"/>
    <x v="25"/>
    <x v="180"/>
    <x v="125"/>
    <x v="102"/>
    <x v="106"/>
    <x v="626"/>
    <m/>
    <m/>
    <m/>
    <m/>
    <m/>
    <m/>
  </r>
  <r>
    <s v="Madden NFL 07"/>
    <x v="8"/>
    <n v="2006"/>
    <x v="6822"/>
    <x v="6"/>
    <s v="Jan"/>
    <x v="0"/>
    <x v="7"/>
    <x v="324"/>
    <x v="45"/>
    <x v="58"/>
    <x v="106"/>
    <x v="626"/>
    <n v="68"/>
    <n v="4"/>
    <n v="9.3000000000000007"/>
    <n v="4"/>
    <s v="Exient Entertainment"/>
    <s v="E"/>
  </r>
  <r>
    <s v="One Piece: Daikaizoku Coliseum"/>
    <x v="10"/>
    <n v="2016"/>
    <x v="2463"/>
    <x v="31"/>
    <s v="Jul"/>
    <x v="9"/>
    <x v="25"/>
    <x v="180"/>
    <x v="125"/>
    <x v="102"/>
    <x v="106"/>
    <x v="626"/>
    <m/>
    <m/>
    <m/>
    <m/>
    <m/>
    <m/>
  </r>
  <r>
    <s v="Renegade Racers"/>
    <x v="12"/>
    <n v="1999"/>
    <x v="1634"/>
    <x v="0"/>
    <s v="Sep"/>
    <x v="2"/>
    <x v="117"/>
    <x v="365"/>
    <x v="45"/>
    <x v="58"/>
    <x v="106"/>
    <x v="626"/>
    <m/>
    <m/>
    <m/>
    <m/>
    <m/>
    <m/>
  </r>
  <r>
    <s v="The Legend of Korra (3DS)"/>
    <x v="10"/>
    <n v="2014"/>
    <x v="8727"/>
    <x v="13"/>
    <s v="Nov"/>
    <x v="11"/>
    <x v="4"/>
    <x v="324"/>
    <x v="125"/>
    <x v="58"/>
    <x v="106"/>
    <x v="626"/>
    <m/>
    <m/>
    <m/>
    <m/>
    <m/>
    <m/>
  </r>
  <r>
    <s v="MySims"/>
    <x v="14"/>
    <n v="2008"/>
    <x v="3974"/>
    <x v="13"/>
    <s v="Jul"/>
    <x v="7"/>
    <x v="7"/>
    <x v="180"/>
    <x v="287"/>
    <x v="58"/>
    <x v="106"/>
    <x v="626"/>
    <n v="70"/>
    <n v="12"/>
    <n v="6.4"/>
    <n v="8"/>
    <s v="EA Redwood Shores"/>
    <s v="E"/>
  </r>
  <r>
    <s v="The Sims 2: Bon Voyage"/>
    <x v="14"/>
    <n v="2007"/>
    <x v="8612"/>
    <x v="3"/>
    <s v="Mar"/>
    <x v="7"/>
    <x v="7"/>
    <x v="365"/>
    <x v="45"/>
    <x v="58"/>
    <x v="106"/>
    <x v="626"/>
    <n v="74"/>
    <n v="9"/>
    <n v="7.3"/>
    <n v="24"/>
    <s v="Maxis"/>
    <s v="T"/>
  </r>
  <r>
    <s v="AniMates!"/>
    <x v="3"/>
    <n v="2007"/>
    <x v="8766"/>
    <x v="24"/>
    <s v="Aug"/>
    <x v="7"/>
    <x v="517"/>
    <x v="324"/>
    <x v="125"/>
    <x v="58"/>
    <x v="106"/>
    <x v="626"/>
    <n v="33"/>
    <n v="4"/>
    <n v="2.5"/>
    <n v="4"/>
    <s v="Dreamcatcher"/>
    <s v="E"/>
  </r>
  <r>
    <s v="Franklin the Turtle"/>
    <x v="8"/>
    <n v="2005"/>
    <x v="2711"/>
    <x v="2"/>
    <s v="Dec"/>
    <x v="5"/>
    <x v="102"/>
    <x v="324"/>
    <x v="45"/>
    <x v="58"/>
    <x v="106"/>
    <x v="626"/>
    <m/>
    <m/>
    <m/>
    <m/>
    <m/>
    <m/>
  </r>
  <r>
    <s v="Senran Kagura: Bon App√©tit!"/>
    <x v="22"/>
    <n v="2014"/>
    <x v="7548"/>
    <x v="31"/>
    <s v="Feb"/>
    <x v="5"/>
    <x v="104"/>
    <x v="180"/>
    <x v="125"/>
    <x v="102"/>
    <x v="106"/>
    <x v="626"/>
    <m/>
    <m/>
    <m/>
    <m/>
    <m/>
    <m/>
  </r>
  <r>
    <s v="Star Wars The Clone Wars: Republic Heroes"/>
    <x v="14"/>
    <n v="2009"/>
    <x v="8767"/>
    <x v="22"/>
    <s v="Feb"/>
    <x v="8"/>
    <x v="18"/>
    <x v="180"/>
    <x v="287"/>
    <x v="58"/>
    <x v="106"/>
    <x v="626"/>
    <n v="46"/>
    <n v="9"/>
    <n v="4.7"/>
    <n v="46"/>
    <s v="LucasArts, Krome Studios"/>
    <s v="T"/>
  </r>
  <r>
    <s v="The Peanuts Movie: Snoopy's Grand Adventure"/>
    <x v="9"/>
    <n v="2015"/>
    <x v="3883"/>
    <x v="20"/>
    <s v="Apr"/>
    <x v="8"/>
    <x v="4"/>
    <x v="180"/>
    <x v="287"/>
    <x v="58"/>
    <x v="106"/>
    <x v="626"/>
    <n v="59"/>
    <n v="4"/>
    <n v="6.6"/>
    <n v="19"/>
    <s v="Activision, Behaviour Interactive"/>
    <s v="E"/>
  </r>
  <r>
    <s v="My Ballet Studio"/>
    <x v="0"/>
    <n v="2009"/>
    <x v="8768"/>
    <x v="0"/>
    <s v="Dec"/>
    <x v="7"/>
    <x v="11"/>
    <x v="324"/>
    <x v="125"/>
    <x v="58"/>
    <x v="106"/>
    <x v="626"/>
    <m/>
    <m/>
    <s v="tbd"/>
    <m/>
    <s v="505 Games"/>
    <s v="E"/>
  </r>
  <r>
    <s v="Backyard NFL Football"/>
    <x v="0"/>
    <n v="2007"/>
    <x v="1319"/>
    <x v="25"/>
    <s v="Mar"/>
    <x v="0"/>
    <x v="10"/>
    <x v="324"/>
    <x v="125"/>
    <x v="58"/>
    <x v="106"/>
    <x v="626"/>
    <m/>
    <m/>
    <m/>
    <m/>
    <m/>
    <m/>
  </r>
  <r>
    <s v="Aegis of Earth: Protonovus Assault"/>
    <x v="9"/>
    <n v="2016"/>
    <x v="7731"/>
    <x v="3"/>
    <s v="Mar"/>
    <x v="8"/>
    <x v="148"/>
    <x v="324"/>
    <x v="125"/>
    <x v="58"/>
    <x v="106"/>
    <x v="626"/>
    <n v="57"/>
    <n v="11"/>
    <n v="7.8"/>
    <n v="9"/>
    <s v="Acquire"/>
    <s v="T"/>
  </r>
  <r>
    <s v="Gauntlet / Rampart"/>
    <x v="8"/>
    <n v="2005"/>
    <x v="1469"/>
    <x v="31"/>
    <s v="Mar"/>
    <x v="5"/>
    <x v="84"/>
    <x v="324"/>
    <x v="45"/>
    <x v="58"/>
    <x v="106"/>
    <x v="626"/>
    <m/>
    <m/>
    <s v="tbd"/>
    <m/>
    <s v="EC Interactive Games"/>
    <s v="E"/>
  </r>
  <r>
    <s v="Bully: Scholarship Edition"/>
    <x v="14"/>
    <n v="2008"/>
    <x v="8490"/>
    <x v="13"/>
    <s v="Sep"/>
    <x v="8"/>
    <x v="2"/>
    <x v="180"/>
    <x v="287"/>
    <x v="58"/>
    <x v="106"/>
    <x v="626"/>
    <n v="72"/>
    <n v="11"/>
    <n v="7.5"/>
    <n v="257"/>
    <s v="Mad Doc Software, Rockstar Vancouver"/>
    <s v="T"/>
  </r>
  <r>
    <s v="River King: Wonderful Journey"/>
    <x v="6"/>
    <n v="2005"/>
    <x v="8769"/>
    <x v="34"/>
    <s v="Jul"/>
    <x v="0"/>
    <x v="11"/>
    <x v="365"/>
    <x v="45"/>
    <x v="58"/>
    <x v="106"/>
    <x v="626"/>
    <m/>
    <m/>
    <m/>
    <m/>
    <m/>
    <m/>
  </r>
  <r>
    <s v="Sengoku Otome: Legend Battle"/>
    <x v="22"/>
    <n v="2016"/>
    <x v="664"/>
    <x v="24"/>
    <s v="Oct"/>
    <x v="8"/>
    <x v="53"/>
    <x v="180"/>
    <x v="125"/>
    <x v="102"/>
    <x v="106"/>
    <x v="626"/>
    <m/>
    <m/>
    <m/>
    <m/>
    <m/>
    <m/>
  </r>
  <r>
    <s v="RollerCoaster Tycoon 2: Triple Thrill Pack"/>
    <x v="14"/>
    <n v="2003"/>
    <x v="8770"/>
    <x v="22"/>
    <s v="May"/>
    <x v="11"/>
    <x v="10"/>
    <x v="180"/>
    <x v="287"/>
    <x v="58"/>
    <x v="106"/>
    <x v="626"/>
    <m/>
    <m/>
    <n v="3.2"/>
    <n v="26"/>
    <s v="Frontier Developments, Various"/>
    <s v="E"/>
  </r>
  <r>
    <s v="Justice League Heroes: The Flash"/>
    <x v="8"/>
    <n v="2006"/>
    <x v="2941"/>
    <x v="16"/>
    <s v="Aug"/>
    <x v="8"/>
    <x v="21"/>
    <x v="324"/>
    <x v="45"/>
    <x v="58"/>
    <x v="106"/>
    <x v="626"/>
    <n v="72"/>
    <n v="8"/>
    <n v="7.4"/>
    <n v="7"/>
    <s v="WayForward"/>
    <s v="E10+"/>
  </r>
  <r>
    <s v="Pop Cutie! Street Fashion Simulation (JP sales)"/>
    <x v="3"/>
    <n v="2008"/>
    <x v="8771"/>
    <x v="18"/>
    <s v="May"/>
    <x v="7"/>
    <x v="48"/>
    <x v="180"/>
    <x v="125"/>
    <x v="102"/>
    <x v="106"/>
    <x v="626"/>
    <m/>
    <m/>
    <m/>
    <m/>
    <m/>
    <m/>
  </r>
  <r>
    <s v="Harvest Moon: Skytree Village"/>
    <x v="10"/>
    <n v="2016"/>
    <x v="8772"/>
    <x v="33"/>
    <s v="Jun"/>
    <x v="7"/>
    <x v="77"/>
    <x v="324"/>
    <x v="125"/>
    <x v="58"/>
    <x v="106"/>
    <x v="626"/>
    <m/>
    <m/>
    <n v="7.4"/>
    <n v="7"/>
    <s v="Natsume"/>
    <s v="E"/>
  </r>
  <r>
    <s v="Age of Empires III: Gold Edition"/>
    <x v="14"/>
    <n v="2007"/>
    <x v="7171"/>
    <x v="2"/>
    <s v="Jul"/>
    <x v="11"/>
    <x v="1"/>
    <x v="180"/>
    <x v="287"/>
    <x v="58"/>
    <x v="106"/>
    <x v="626"/>
    <m/>
    <m/>
    <n v="7.8"/>
    <n v="6"/>
    <s v="Ensemble Studios"/>
    <s v="T"/>
  </r>
  <r>
    <s v="Bae Yong-joon to Manabu Kankokugo DS"/>
    <x v="3"/>
    <n v="2009"/>
    <x v="8773"/>
    <x v="29"/>
    <s v="Feb"/>
    <x v="5"/>
    <x v="58"/>
    <x v="180"/>
    <x v="125"/>
    <x v="102"/>
    <x v="106"/>
    <x v="626"/>
    <m/>
    <m/>
    <m/>
    <m/>
    <m/>
    <m/>
  </r>
  <r>
    <s v="World War II Combat: Road To Berlin"/>
    <x v="13"/>
    <n v="2006"/>
    <x v="8403"/>
    <x v="11"/>
    <s v="May"/>
    <x v="6"/>
    <x v="414"/>
    <x v="324"/>
    <x v="45"/>
    <x v="58"/>
    <x v="106"/>
    <x v="626"/>
    <m/>
    <m/>
    <n v="1.2"/>
    <n v="5"/>
    <s v="Direct Action Games"/>
    <s v="M"/>
  </r>
  <r>
    <s v="Metal Saga"/>
    <x v="6"/>
    <n v="2005"/>
    <x v="8774"/>
    <x v="21"/>
    <s v="Jan"/>
    <x v="3"/>
    <x v="88"/>
    <x v="365"/>
    <x v="45"/>
    <x v="58"/>
    <x v="106"/>
    <x v="626"/>
    <n v="62"/>
    <n v="26"/>
    <n v="7.3"/>
    <n v="9"/>
    <s v="Crea-Tech"/>
    <s v="T"/>
  </r>
  <r>
    <s v="Divinity II: Flames of Vengeance"/>
    <x v="14"/>
    <n v="2010"/>
    <x v="1875"/>
    <x v="29"/>
    <s v="Oct"/>
    <x v="3"/>
    <x v="233"/>
    <x v="180"/>
    <x v="287"/>
    <x v="58"/>
    <x v="145"/>
    <x v="626"/>
    <n v="72"/>
    <n v="4"/>
    <n v="8.3000000000000007"/>
    <n v="15"/>
    <s v="Larian Studios"/>
    <s v="M"/>
  </r>
  <r>
    <s v="CID The Dummy"/>
    <x v="0"/>
    <n v="2009"/>
    <x v="8463"/>
    <x v="32"/>
    <s v="May"/>
    <x v="1"/>
    <x v="60"/>
    <x v="324"/>
    <x v="125"/>
    <x v="58"/>
    <x v="106"/>
    <x v="626"/>
    <n v="31"/>
    <n v="7"/>
    <s v="tbd"/>
    <m/>
    <s v="Twelve Games"/>
    <s v="E10+"/>
  </r>
  <r>
    <s v="Battlefield 2142"/>
    <x v="14"/>
    <n v="2006"/>
    <x v="8775"/>
    <x v="18"/>
    <s v="Jun"/>
    <x v="6"/>
    <x v="7"/>
    <x v="180"/>
    <x v="287"/>
    <x v="58"/>
    <x v="106"/>
    <x v="626"/>
    <n v="80"/>
    <n v="48"/>
    <n v="6.8"/>
    <n v="326"/>
    <s v="EA DICE"/>
    <s v="T"/>
  </r>
  <r>
    <s v="Imagine: Sweet 16"/>
    <x v="3"/>
    <n v="2010"/>
    <x v="8776"/>
    <x v="24"/>
    <s v="Oct"/>
    <x v="7"/>
    <x v="5"/>
    <x v="324"/>
    <x v="125"/>
    <x v="58"/>
    <x v="106"/>
    <x v="626"/>
    <m/>
    <m/>
    <s v="tbd"/>
    <m/>
    <s v="Longtail Studios"/>
    <s v="E"/>
  </r>
  <r>
    <s v="Last Escort 2: Shinya no Amai Toge"/>
    <x v="6"/>
    <n v="2008"/>
    <x v="7183"/>
    <x v="4"/>
    <s v="Sep"/>
    <x v="10"/>
    <x v="58"/>
    <x v="180"/>
    <x v="125"/>
    <x v="102"/>
    <x v="106"/>
    <x v="626"/>
    <m/>
    <m/>
    <m/>
    <m/>
    <m/>
    <m/>
  </r>
  <r>
    <s v="Pop'n Music 13 Carnival"/>
    <x v="6"/>
    <n v="2006"/>
    <x v="1165"/>
    <x v="21"/>
    <s v="Nov"/>
    <x v="7"/>
    <x v="14"/>
    <x v="180"/>
    <x v="125"/>
    <x v="102"/>
    <x v="106"/>
    <x v="626"/>
    <m/>
    <m/>
    <m/>
    <m/>
    <m/>
    <m/>
  </r>
  <r>
    <s v="Air Conflicts: Secret Wars"/>
    <x v="14"/>
    <n v="2011"/>
    <x v="2316"/>
    <x v="28"/>
    <s v="Nov"/>
    <x v="7"/>
    <x v="278"/>
    <x v="180"/>
    <x v="287"/>
    <x v="58"/>
    <x v="145"/>
    <x v="626"/>
    <n v="65"/>
    <n v="5"/>
    <n v="6.4"/>
    <n v="24"/>
    <s v="Games Farm"/>
    <s v="T"/>
  </r>
  <r>
    <s v="Bookworm"/>
    <x v="8"/>
    <n v="2004"/>
    <x v="8777"/>
    <x v="30"/>
    <s v="Oct"/>
    <x v="4"/>
    <x v="53"/>
    <x v="324"/>
    <x v="45"/>
    <x v="58"/>
    <x v="106"/>
    <x v="626"/>
    <n v="62"/>
    <n v="5"/>
    <m/>
    <m/>
    <s v="PopCap"/>
    <s v="E"/>
  </r>
  <r>
    <s v="Monster Mayhem: Build and Battle"/>
    <x v="0"/>
    <n v="2009"/>
    <x v="2451"/>
    <x v="31"/>
    <s v="Jun"/>
    <x v="7"/>
    <x v="201"/>
    <x v="324"/>
    <x v="125"/>
    <x v="58"/>
    <x v="106"/>
    <x v="626"/>
    <m/>
    <m/>
    <s v="tbd"/>
    <m/>
    <s v="Brain Toys"/>
    <s v="E10+"/>
  </r>
  <r>
    <s v="Tokushu Houdoubu"/>
    <x v="22"/>
    <n v="2012"/>
    <x v="1529"/>
    <x v="29"/>
    <s v="Oct"/>
    <x v="10"/>
    <x v="131"/>
    <x v="180"/>
    <x v="125"/>
    <x v="102"/>
    <x v="106"/>
    <x v="626"/>
    <m/>
    <m/>
    <m/>
    <m/>
    <m/>
    <m/>
  </r>
  <r>
    <s v="My DoItAll"/>
    <x v="3"/>
    <n v="2009"/>
    <x v="7931"/>
    <x v="22"/>
    <s v="Jan"/>
    <x v="5"/>
    <x v="99"/>
    <x v="324"/>
    <x v="125"/>
    <x v="58"/>
    <x v="106"/>
    <x v="626"/>
    <n v="60"/>
    <n v="4"/>
    <s v="tbd"/>
    <m/>
    <s v="Tomy Corporation"/>
    <s v="E"/>
  </r>
  <r>
    <s v="Shakugan no Shana"/>
    <x v="6"/>
    <n v="2006"/>
    <x v="8778"/>
    <x v="23"/>
    <s v="Sep"/>
    <x v="10"/>
    <x v="409"/>
    <x v="180"/>
    <x v="125"/>
    <x v="102"/>
    <x v="106"/>
    <x v="626"/>
    <m/>
    <m/>
    <m/>
    <m/>
    <m/>
    <m/>
  </r>
  <r>
    <s v="Hokuto no Ken: Hokuto Shinken Denshousha no Michi"/>
    <x v="3"/>
    <n v="2008"/>
    <x v="475"/>
    <x v="30"/>
    <s v="Oct"/>
    <x v="8"/>
    <x v="130"/>
    <x v="180"/>
    <x v="125"/>
    <x v="102"/>
    <x v="106"/>
    <x v="626"/>
    <m/>
    <m/>
    <m/>
    <m/>
    <m/>
    <m/>
  </r>
  <r>
    <s v="Lost Planet 2"/>
    <x v="14"/>
    <n v="2010"/>
    <x v="4334"/>
    <x v="30"/>
    <s v="Apr"/>
    <x v="6"/>
    <x v="12"/>
    <x v="180"/>
    <x v="287"/>
    <x v="58"/>
    <x v="106"/>
    <x v="626"/>
    <n v="63"/>
    <n v="15"/>
    <n v="6.3"/>
    <n v="87"/>
    <s v="Capcom"/>
    <s v="T"/>
  </r>
  <r>
    <s v="Kawasaki Snowmobiles"/>
    <x v="0"/>
    <n v="2008"/>
    <x v="593"/>
    <x v="8"/>
    <s v="Nov"/>
    <x v="2"/>
    <x v="139"/>
    <x v="324"/>
    <x v="125"/>
    <x v="58"/>
    <x v="106"/>
    <x v="626"/>
    <m/>
    <m/>
    <n v="2"/>
    <n v="6"/>
    <s v="Data Design Interactive"/>
    <s v="E"/>
  </r>
  <r>
    <s v="X3: Terran Conflict"/>
    <x v="14"/>
    <n v="2008"/>
    <x v="8779"/>
    <x v="19"/>
    <s v="Jan"/>
    <x v="7"/>
    <x v="41"/>
    <x v="180"/>
    <x v="287"/>
    <x v="58"/>
    <x v="106"/>
    <x v="626"/>
    <n v="73"/>
    <n v="16"/>
    <n v="7.9"/>
    <n v="222"/>
    <s v="Egosoft"/>
    <s v="T"/>
  </r>
  <r>
    <s v="The King of Fighters: Maximum Impact - Maniax"/>
    <x v="13"/>
    <s v="N/A"/>
    <x v="4677"/>
    <x v="3"/>
    <s v="Mar"/>
    <x v="9"/>
    <x v="53"/>
    <x v="324"/>
    <x v="45"/>
    <x v="58"/>
    <x v="106"/>
    <x v="626"/>
    <m/>
    <m/>
    <m/>
    <m/>
    <m/>
    <m/>
  </r>
  <r>
    <s v="Wand of Fortune 2: Jikuu ni Shizumu Mokushiroku"/>
    <x v="16"/>
    <n v="2011"/>
    <x v="1697"/>
    <x v="21"/>
    <s v="Dec"/>
    <x v="10"/>
    <x v="323"/>
    <x v="180"/>
    <x v="125"/>
    <x v="102"/>
    <x v="106"/>
    <x v="626"/>
    <m/>
    <m/>
    <m/>
    <m/>
    <m/>
    <m/>
  </r>
  <r>
    <s v="HotBrain"/>
    <x v="16"/>
    <n v="2007"/>
    <x v="8780"/>
    <x v="1"/>
    <s v="Apr"/>
    <x v="4"/>
    <x v="39"/>
    <x v="324"/>
    <x v="125"/>
    <x v="58"/>
    <x v="106"/>
    <x v="626"/>
    <m/>
    <m/>
    <m/>
    <m/>
    <m/>
    <m/>
  </r>
  <r>
    <s v="Hankou Shashin"/>
    <x v="23"/>
    <n v="1996"/>
    <x v="7084"/>
    <x v="5"/>
    <s v="Feb"/>
    <x v="10"/>
    <x v="156"/>
    <x v="180"/>
    <x v="125"/>
    <x v="102"/>
    <x v="106"/>
    <x v="626"/>
    <m/>
    <m/>
    <m/>
    <m/>
    <m/>
    <m/>
  </r>
  <r>
    <s v="Little Busters! Converted Edition"/>
    <x v="22"/>
    <n v="2012"/>
    <x v="8353"/>
    <x v="23"/>
    <s v="Sep"/>
    <x v="8"/>
    <x v="436"/>
    <x v="180"/>
    <x v="125"/>
    <x v="102"/>
    <x v="106"/>
    <x v="626"/>
    <m/>
    <m/>
    <m/>
    <m/>
    <m/>
    <m/>
  </r>
  <r>
    <s v="Open Season"/>
    <x v="6"/>
    <n v="2006"/>
    <x v="2810"/>
    <x v="19"/>
    <s v="Feb"/>
    <x v="1"/>
    <x v="5"/>
    <x v="365"/>
    <x v="45"/>
    <x v="58"/>
    <x v="106"/>
    <x v="626"/>
    <n v="57"/>
    <n v="6"/>
    <s v="tbd"/>
    <m/>
    <s v="Ubisoft"/>
    <s v="E10+"/>
  </r>
  <r>
    <s v="Pro Yakyuu Family Stadium"/>
    <x v="0"/>
    <n v="2008"/>
    <x v="2265"/>
    <x v="31"/>
    <s v="Sep"/>
    <x v="0"/>
    <x v="25"/>
    <x v="180"/>
    <x v="125"/>
    <x v="102"/>
    <x v="106"/>
    <x v="626"/>
    <m/>
    <m/>
    <m/>
    <m/>
    <m/>
    <m/>
  </r>
  <r>
    <s v="Marker Man Adventures"/>
    <x v="3"/>
    <n v="2009"/>
    <x v="6765"/>
    <x v="21"/>
    <s v="Jun"/>
    <x v="1"/>
    <x v="35"/>
    <x v="324"/>
    <x v="125"/>
    <x v="58"/>
    <x v="106"/>
    <x v="626"/>
    <m/>
    <m/>
    <s v="tbd"/>
    <m/>
    <s v="Glyphic Entertainment"/>
    <s v="E"/>
  </r>
  <r>
    <s v="Monster Hunter Frontier Online: Forward 2"/>
    <x v="4"/>
    <n v="2011"/>
    <x v="8781"/>
    <x v="12"/>
    <s v="Dec"/>
    <x v="3"/>
    <x v="12"/>
    <x v="180"/>
    <x v="125"/>
    <x v="102"/>
    <x v="106"/>
    <x v="626"/>
    <m/>
    <m/>
    <m/>
    <m/>
    <m/>
    <m/>
  </r>
  <r>
    <s v="Agatha Christie's The ABC Murders"/>
    <x v="9"/>
    <n v="2016"/>
    <x v="7071"/>
    <x v="10"/>
    <s v="Dec"/>
    <x v="10"/>
    <x v="361"/>
    <x v="365"/>
    <x v="45"/>
    <x v="58"/>
    <x v="106"/>
    <x v="626"/>
    <n v="67"/>
    <n v="17"/>
    <n v="6.2"/>
    <n v="12"/>
    <s v="Microids"/>
    <s v="T"/>
  </r>
  <r>
    <s v="Moyashimon DS"/>
    <x v="3"/>
    <n v="2009"/>
    <x v="8782"/>
    <x v="26"/>
    <s v="Sep"/>
    <x v="8"/>
    <x v="197"/>
    <x v="180"/>
    <x v="125"/>
    <x v="102"/>
    <x v="106"/>
    <x v="626"/>
    <m/>
    <m/>
    <m/>
    <m/>
    <m/>
    <m/>
  </r>
  <r>
    <s v="Ocean Commander"/>
    <x v="0"/>
    <n v="2009"/>
    <x v="3161"/>
    <x v="30"/>
    <s v="Sep"/>
    <x v="7"/>
    <x v="351"/>
    <x v="324"/>
    <x v="125"/>
    <x v="58"/>
    <x v="106"/>
    <x v="626"/>
    <m/>
    <m/>
    <s v="tbd"/>
    <m/>
    <s v="Cyber Planet"/>
    <s v="E"/>
  </r>
  <r>
    <s v="Let's Play Ballerina"/>
    <x v="0"/>
    <n v="2010"/>
    <x v="2791"/>
    <x v="25"/>
    <s v="Jun"/>
    <x v="0"/>
    <x v="41"/>
    <x v="324"/>
    <x v="125"/>
    <x v="58"/>
    <x v="106"/>
    <x v="626"/>
    <m/>
    <m/>
    <s v="tbd"/>
    <m/>
    <s v="ZigZagIsland"/>
    <s v="E"/>
  </r>
  <r>
    <s v="Atari Flashback Classics: Volume 1"/>
    <x v="9"/>
    <n v="2016"/>
    <x v="8783"/>
    <x v="10"/>
    <s v="Sep"/>
    <x v="5"/>
    <x v="10"/>
    <x v="324"/>
    <x v="125"/>
    <x v="58"/>
    <x v="106"/>
    <x v="626"/>
    <m/>
    <m/>
    <s v="tbd"/>
    <m/>
    <s v="Atari, Atari SA"/>
    <s v="E"/>
  </r>
  <r>
    <s v="A Ressha de Gyoukou 2001"/>
    <x v="6"/>
    <n v="2001"/>
    <x v="4423"/>
    <x v="10"/>
    <s v="May"/>
    <x v="7"/>
    <x v="239"/>
    <x v="180"/>
    <x v="125"/>
    <x v="102"/>
    <x v="106"/>
    <x v="626"/>
    <m/>
    <m/>
    <m/>
    <m/>
    <m/>
    <m/>
  </r>
  <r>
    <s v="Starry ? Sky: In Autumn"/>
    <x v="16"/>
    <n v="2010"/>
    <x v="8784"/>
    <x v="12"/>
    <s v="Nov"/>
    <x v="5"/>
    <x v="418"/>
    <x v="180"/>
    <x v="125"/>
    <x v="102"/>
    <x v="106"/>
    <x v="626"/>
    <m/>
    <m/>
    <m/>
    <m/>
    <m/>
    <m/>
  </r>
  <r>
    <s v="TV Anime Idolm@ster: Cinderella Girls G4U! Pack Vol.9"/>
    <x v="5"/>
    <n v="2016"/>
    <x v="209"/>
    <x v="12"/>
    <s v="Sep"/>
    <x v="5"/>
    <x v="25"/>
    <x v="180"/>
    <x v="125"/>
    <x v="102"/>
    <x v="106"/>
    <x v="626"/>
    <m/>
    <m/>
    <m/>
    <m/>
    <m/>
    <m/>
  </r>
  <r>
    <s v="Pitball"/>
    <x v="12"/>
    <n v="1996"/>
    <x v="765"/>
    <x v="30"/>
    <s v="Jul"/>
    <x v="0"/>
    <x v="343"/>
    <x v="365"/>
    <x v="45"/>
    <x v="58"/>
    <x v="106"/>
    <x v="626"/>
    <m/>
    <m/>
    <m/>
    <m/>
    <m/>
    <m/>
  </r>
  <r>
    <s v="D.C. III: Da Capo III"/>
    <x v="16"/>
    <n v="2013"/>
    <x v="4790"/>
    <x v="9"/>
    <s v="Feb"/>
    <x v="10"/>
    <x v="274"/>
    <x v="180"/>
    <x v="125"/>
    <x v="102"/>
    <x v="106"/>
    <x v="626"/>
    <m/>
    <m/>
    <m/>
    <m/>
    <m/>
    <m/>
  </r>
  <r>
    <s v="Combat Wings: The Great Battles of WWII"/>
    <x v="0"/>
    <s v="N/A"/>
    <x v="8785"/>
    <x v="27"/>
    <s v="Jun"/>
    <x v="7"/>
    <x v="86"/>
    <x v="324"/>
    <x v="125"/>
    <x v="58"/>
    <x v="106"/>
    <x v="626"/>
    <m/>
    <m/>
    <m/>
    <m/>
    <s v="City Interactive"/>
    <m/>
  </r>
  <r>
    <s v="Judge Dredd: Dredd Vs Death"/>
    <x v="6"/>
    <n v="2003"/>
    <x v="8786"/>
    <x v="26"/>
    <s v="Nov"/>
    <x v="6"/>
    <x v="176"/>
    <x v="365"/>
    <x v="45"/>
    <x v="58"/>
    <x v="106"/>
    <x v="626"/>
    <n v="52"/>
    <n v="13"/>
    <n v="5.3"/>
    <n v="9"/>
    <s v="Rebellion"/>
    <s v="M"/>
  </r>
  <r>
    <s v="Ducati Moto"/>
    <x v="3"/>
    <n v="2008"/>
    <x v="3944"/>
    <x v="18"/>
    <s v="Jan"/>
    <x v="2"/>
    <x v="297"/>
    <x v="324"/>
    <x v="125"/>
    <x v="58"/>
    <x v="106"/>
    <x v="626"/>
    <n v="69"/>
    <n v="4"/>
    <s v="tbd"/>
    <m/>
    <s v="4J Studios"/>
    <s v="E"/>
  </r>
  <r>
    <s v="Drome Racers"/>
    <x v="8"/>
    <n v="2003"/>
    <x v="2579"/>
    <x v="1"/>
    <s v="Apr"/>
    <x v="2"/>
    <x v="28"/>
    <x v="324"/>
    <x v="45"/>
    <x v="58"/>
    <x v="106"/>
    <x v="626"/>
    <n v="73"/>
    <n v="9"/>
    <s v="tbd"/>
    <m/>
    <s v="Mobius Entertainment"/>
    <s v="E"/>
  </r>
  <r>
    <s v="SWAT 4"/>
    <x v="14"/>
    <n v="2005"/>
    <x v="8591"/>
    <x v="14"/>
    <s v="Nov"/>
    <x v="6"/>
    <x v="23"/>
    <x v="180"/>
    <x v="287"/>
    <x v="58"/>
    <x v="106"/>
    <x v="626"/>
    <n v="85"/>
    <n v="49"/>
    <n v="8.6"/>
    <n v="224"/>
    <s v="Irrational Games"/>
    <s v="M"/>
  </r>
  <r>
    <s v="Wand of Fortune 2 FD: Kimi ni Sasageru Epilogue"/>
    <x v="16"/>
    <n v="2012"/>
    <x v="8787"/>
    <x v="14"/>
    <s v="Mar"/>
    <x v="10"/>
    <x v="323"/>
    <x v="180"/>
    <x v="125"/>
    <x v="102"/>
    <x v="106"/>
    <x v="626"/>
    <m/>
    <m/>
    <m/>
    <m/>
    <m/>
    <m/>
  </r>
  <r>
    <s v="Heroes of Hellas 2: Olympia"/>
    <x v="3"/>
    <n v="2012"/>
    <x v="1247"/>
    <x v="30"/>
    <s v="Aug"/>
    <x v="4"/>
    <x v="53"/>
    <x v="180"/>
    <x v="287"/>
    <x v="58"/>
    <x v="106"/>
    <x v="626"/>
    <m/>
    <m/>
    <m/>
    <m/>
    <m/>
    <m/>
  </r>
  <r>
    <s v="X-Men Origins: Wolverine - Uncaged Edition"/>
    <x v="14"/>
    <n v="2009"/>
    <x v="6815"/>
    <x v="21"/>
    <s v="Jun"/>
    <x v="8"/>
    <x v="4"/>
    <x v="324"/>
    <x v="125"/>
    <x v="58"/>
    <x v="106"/>
    <x v="626"/>
    <m/>
    <m/>
    <m/>
    <m/>
    <m/>
    <m/>
  </r>
  <r>
    <s v="Battlefield 1942"/>
    <x v="14"/>
    <n v="2002"/>
    <x v="4727"/>
    <x v="15"/>
    <s v="Feb"/>
    <x v="6"/>
    <x v="7"/>
    <x v="365"/>
    <x v="45"/>
    <x v="58"/>
    <x v="106"/>
    <x v="626"/>
    <n v="89"/>
    <n v="27"/>
    <n v="8.6"/>
    <n v="327"/>
    <s v="Digital Illusions"/>
    <s v="T"/>
  </r>
  <r>
    <s v="Tenkaichi * Sengoku Lovers"/>
    <x v="3"/>
    <n v="2010"/>
    <x v="8788"/>
    <x v="12"/>
    <s v="Jul"/>
    <x v="10"/>
    <x v="138"/>
    <x v="180"/>
    <x v="125"/>
    <x v="102"/>
    <x v="106"/>
    <x v="626"/>
    <m/>
    <m/>
    <m/>
    <m/>
    <m/>
    <m/>
  </r>
  <r>
    <s v="Daito Giken Koushiki Pachi-Slot Simulator Hihouden: Taiyou o Motomeru Monotachi"/>
    <x v="5"/>
    <n v="2013"/>
    <x v="7696"/>
    <x v="19"/>
    <s v="Nov"/>
    <x v="5"/>
    <x v="518"/>
    <x v="180"/>
    <x v="125"/>
    <x v="102"/>
    <x v="106"/>
    <x v="626"/>
    <m/>
    <m/>
    <m/>
    <m/>
    <m/>
    <m/>
  </r>
  <r>
    <s v="Jissen Pachi-Slot Hisshouhou! Hokuto no Ken 2"/>
    <x v="6"/>
    <n v="2007"/>
    <x v="8170"/>
    <x v="12"/>
    <s v="Apr"/>
    <x v="5"/>
    <x v="8"/>
    <x v="180"/>
    <x v="125"/>
    <x v="102"/>
    <x v="106"/>
    <x v="626"/>
    <m/>
    <m/>
    <m/>
    <m/>
    <m/>
    <m/>
  </r>
  <r>
    <s v="Bode Miller Alpine Skiing"/>
    <x v="6"/>
    <n v="2006"/>
    <x v="8789"/>
    <x v="9"/>
    <s v="Jan"/>
    <x v="0"/>
    <x v="351"/>
    <x v="365"/>
    <x v="45"/>
    <x v="58"/>
    <x v="106"/>
    <x v="626"/>
    <m/>
    <m/>
    <n v="6.6"/>
    <n v="5"/>
    <s v="49Games"/>
    <s v="E"/>
  </r>
  <r>
    <s v="Magicka Collection"/>
    <x v="14"/>
    <n v="2011"/>
    <x v="3077"/>
    <x v="23"/>
    <s v="Oct"/>
    <x v="10"/>
    <x v="53"/>
    <x v="180"/>
    <x v="287"/>
    <x v="58"/>
    <x v="106"/>
    <x v="626"/>
    <m/>
    <m/>
    <n v="7.5"/>
    <n v="6"/>
    <s v="Paradox Interactive"/>
    <s v="T"/>
  </r>
  <r>
    <s v="Mahou Sensei Negima! Private Lesson 2: Ojama Shimasu Parasite de Chu"/>
    <x v="8"/>
    <n v="2006"/>
    <x v="4576"/>
    <x v="25"/>
    <s v="Jul"/>
    <x v="3"/>
    <x v="214"/>
    <x v="180"/>
    <x v="125"/>
    <x v="64"/>
    <x v="106"/>
    <x v="626"/>
    <m/>
    <m/>
    <m/>
    <m/>
    <m/>
    <m/>
  </r>
  <r>
    <s v="R-Type Delta"/>
    <x v="12"/>
    <n v="1998"/>
    <x v="7451"/>
    <x v="17"/>
    <s v="Aug"/>
    <x v="6"/>
    <x v="392"/>
    <x v="365"/>
    <x v="45"/>
    <x v="58"/>
    <x v="106"/>
    <x v="626"/>
    <m/>
    <m/>
    <m/>
    <m/>
    <m/>
    <m/>
  </r>
  <r>
    <s v="Petz: Catz Playground"/>
    <x v="3"/>
    <n v="2010"/>
    <x v="3466"/>
    <x v="1"/>
    <s v="May"/>
    <x v="7"/>
    <x v="5"/>
    <x v="324"/>
    <x v="125"/>
    <x v="58"/>
    <x v="106"/>
    <x v="626"/>
    <m/>
    <m/>
    <s v="tbd"/>
    <m/>
    <s v="Ubisoft"/>
    <s v="E"/>
  </r>
  <r>
    <s v="Senjou no Waltz"/>
    <x v="22"/>
    <n v="2014"/>
    <x v="3350"/>
    <x v="7"/>
    <s v="May"/>
    <x v="10"/>
    <x v="323"/>
    <x v="180"/>
    <x v="125"/>
    <x v="102"/>
    <x v="106"/>
    <x v="626"/>
    <m/>
    <m/>
    <m/>
    <m/>
    <m/>
    <m/>
  </r>
  <r>
    <s v="Angelique: Maren no Rokukishi"/>
    <x v="16"/>
    <n v="2011"/>
    <x v="8156"/>
    <x v="25"/>
    <s v="Jul"/>
    <x v="10"/>
    <x v="323"/>
    <x v="180"/>
    <x v="125"/>
    <x v="102"/>
    <x v="106"/>
    <x v="626"/>
    <m/>
    <m/>
    <m/>
    <m/>
    <m/>
    <m/>
  </r>
  <r>
    <s v="Secrets of the Titanic"/>
    <x v="3"/>
    <n v="2012"/>
    <x v="3711"/>
    <x v="3"/>
    <s v="Aug"/>
    <x v="8"/>
    <x v="126"/>
    <x v="180"/>
    <x v="287"/>
    <x v="58"/>
    <x v="106"/>
    <x v="626"/>
    <m/>
    <m/>
    <m/>
    <m/>
    <m/>
    <m/>
  </r>
  <r>
    <s v="Captain Morgane and the Golden Turtle"/>
    <x v="14"/>
    <n v="2012"/>
    <x v="8790"/>
    <x v="22"/>
    <s v="Dec"/>
    <x v="10"/>
    <x v="356"/>
    <x v="180"/>
    <x v="287"/>
    <x v="58"/>
    <x v="106"/>
    <x v="626"/>
    <n v="54"/>
    <n v="6"/>
    <n v="6.2"/>
    <n v="11"/>
    <s v="Wizarbox"/>
    <m/>
  </r>
  <r>
    <s v="Napoleon Dynamite: The Game"/>
    <x v="3"/>
    <n v="2007"/>
    <x v="1665"/>
    <x v="5"/>
    <s v="Oct"/>
    <x v="4"/>
    <x v="67"/>
    <x v="324"/>
    <x v="125"/>
    <x v="58"/>
    <x v="106"/>
    <x v="626"/>
    <n v="45"/>
    <n v="9"/>
    <n v="7.3"/>
    <n v="4"/>
    <s v="7 Studios"/>
    <s v="E10+"/>
  </r>
  <r>
    <s v="Soul Eater: Battle Resonance"/>
    <x v="16"/>
    <n v="2009"/>
    <x v="5148"/>
    <x v="20"/>
    <s v="Apr"/>
    <x v="8"/>
    <x v="25"/>
    <x v="180"/>
    <x v="125"/>
    <x v="102"/>
    <x v="106"/>
    <x v="626"/>
    <m/>
    <m/>
    <m/>
    <m/>
    <m/>
    <m/>
  </r>
  <r>
    <s v="Hisshou Pachinko*Pachi-slot Kouryaku Series DS Vol. 3: Shinseiki Evangelion - Yakusoku no Toki"/>
    <x v="3"/>
    <n v="2008"/>
    <x v="5029"/>
    <x v="25"/>
    <s v="Apr"/>
    <x v="5"/>
    <x v="58"/>
    <x v="180"/>
    <x v="125"/>
    <x v="102"/>
    <x v="106"/>
    <x v="626"/>
    <m/>
    <m/>
    <m/>
    <m/>
    <m/>
    <m/>
  </r>
  <r>
    <s v="The Great Battle Gaiden 2: Matsuri da Wasshoi"/>
    <x v="7"/>
    <n v="1994"/>
    <x v="8791"/>
    <x v="20"/>
    <s v="Nov"/>
    <x v="8"/>
    <x v="56"/>
    <x v="180"/>
    <x v="125"/>
    <x v="102"/>
    <x v="106"/>
    <x v="626"/>
    <m/>
    <m/>
    <m/>
    <m/>
    <m/>
    <m/>
  </r>
  <r>
    <s v="Shinseiki Evangelion Ayanami Ikusei Keikaku DS with Asuka Hokan Keikaku"/>
    <x v="3"/>
    <n v="2008"/>
    <x v="8365"/>
    <x v="11"/>
    <s v="Sep"/>
    <x v="7"/>
    <x v="308"/>
    <x v="180"/>
    <x v="125"/>
    <x v="102"/>
    <x v="106"/>
    <x v="626"/>
    <m/>
    <m/>
    <m/>
    <m/>
    <m/>
    <m/>
  </r>
  <r>
    <s v="Rock 'N' Roll Adventures"/>
    <x v="0"/>
    <n v="2007"/>
    <x v="8792"/>
    <x v="31"/>
    <s v="Jan"/>
    <x v="1"/>
    <x v="293"/>
    <x v="324"/>
    <x v="125"/>
    <x v="58"/>
    <x v="106"/>
    <x v="626"/>
    <m/>
    <m/>
    <s v="tbd"/>
    <m/>
    <s v="Data Design Interactive"/>
    <s v="E"/>
  </r>
  <r>
    <s v="War Gods"/>
    <x v="12"/>
    <n v="1996"/>
    <x v="6573"/>
    <x v="19"/>
    <s v="Mar"/>
    <x v="9"/>
    <x v="13"/>
    <x v="365"/>
    <x v="45"/>
    <x v="58"/>
    <x v="106"/>
    <x v="626"/>
    <m/>
    <m/>
    <m/>
    <m/>
    <m/>
    <m/>
  </r>
  <r>
    <s v="Monster Mayhem: Build and Battle"/>
    <x v="3"/>
    <n v="2009"/>
    <x v="3664"/>
    <x v="20"/>
    <s v="Jun"/>
    <x v="7"/>
    <x v="201"/>
    <x v="324"/>
    <x v="125"/>
    <x v="58"/>
    <x v="106"/>
    <x v="626"/>
    <m/>
    <m/>
    <s v="tbd"/>
    <m/>
    <s v="Brain Toys"/>
    <s v="E"/>
  </r>
  <r>
    <s v="BlazBlue: Chrono Phantasma Extend"/>
    <x v="22"/>
    <n v="2015"/>
    <x v="769"/>
    <x v="2"/>
    <s v="Aug"/>
    <x v="8"/>
    <x v="148"/>
    <x v="180"/>
    <x v="287"/>
    <x v="58"/>
    <x v="145"/>
    <x v="626"/>
    <m/>
    <m/>
    <n v="6.8"/>
    <n v="13"/>
    <s v="Arc System Works"/>
    <s v="T"/>
  </r>
  <r>
    <s v="Legend of Kay Anniversary"/>
    <x v="9"/>
    <n v="2015"/>
    <x v="4293"/>
    <x v="8"/>
    <s v="Jun"/>
    <x v="8"/>
    <x v="128"/>
    <x v="180"/>
    <x v="287"/>
    <x v="58"/>
    <x v="106"/>
    <x v="626"/>
    <n v="62"/>
    <n v="22"/>
    <n v="6.4"/>
    <n v="11"/>
    <s v="Neon Studios, Kaiko"/>
    <s v="E10+"/>
  </r>
  <r>
    <s v="Evangelion: Jo"/>
    <x v="6"/>
    <n v="2009"/>
    <x v="1514"/>
    <x v="12"/>
    <s v="Dec"/>
    <x v="8"/>
    <x v="25"/>
    <x v="180"/>
    <x v="125"/>
    <x v="102"/>
    <x v="106"/>
    <x v="626"/>
    <m/>
    <m/>
    <m/>
    <m/>
    <m/>
    <m/>
  </r>
  <r>
    <s v="Duke Nukem 3D: 20th Anniversary World Tour"/>
    <x v="17"/>
    <n v="2016"/>
    <x v="8793"/>
    <x v="22"/>
    <s v="Jun"/>
    <x v="6"/>
    <x v="480"/>
    <x v="324"/>
    <x v="125"/>
    <x v="58"/>
    <x v="106"/>
    <x v="626"/>
    <n v="70"/>
    <n v="4"/>
    <s v="tbd"/>
    <m/>
    <s v="Gearbox Software"/>
    <s v="M"/>
  </r>
  <r>
    <s v=" Beyblade Burst"/>
    <x v="10"/>
    <n v="2016"/>
    <x v="4722"/>
    <x v="8"/>
    <s v="Jun"/>
    <x v="3"/>
    <x v="242"/>
    <x v="180"/>
    <x v="125"/>
    <x v="102"/>
    <x v="106"/>
    <x v="626"/>
    <m/>
    <m/>
    <m/>
    <m/>
    <m/>
    <m/>
  </r>
  <r>
    <s v="Dungeon Siege II"/>
    <x v="14"/>
    <n v="2005"/>
    <x v="4545"/>
    <x v="8"/>
    <s v="Jul"/>
    <x v="3"/>
    <x v="1"/>
    <x v="180"/>
    <x v="287"/>
    <x v="58"/>
    <x v="106"/>
    <x v="626"/>
    <n v="80"/>
    <n v="51"/>
    <n v="7.9"/>
    <n v="159"/>
    <s v="Gas Powered Games"/>
    <s v="M"/>
  </r>
  <r>
    <s v="Doki Oki"/>
    <x v="12"/>
    <n v="1995"/>
    <x v="6822"/>
    <x v="6"/>
    <s v="Jan"/>
    <x v="10"/>
    <x v="56"/>
    <x v="180"/>
    <x v="125"/>
    <x v="64"/>
    <x v="106"/>
    <x v="626"/>
    <m/>
    <m/>
    <m/>
    <m/>
    <m/>
    <m/>
  </r>
  <r>
    <s v="Gakuen Alice: WakuWaku * Happy Friends"/>
    <x v="3"/>
    <n v="2007"/>
    <x v="8794"/>
    <x v="11"/>
    <s v="Aug"/>
    <x v="10"/>
    <x v="519"/>
    <x v="180"/>
    <x v="125"/>
    <x v="102"/>
    <x v="106"/>
    <x v="626"/>
    <m/>
    <m/>
    <m/>
    <m/>
    <m/>
    <m/>
  </r>
  <r>
    <s v="Battlestations: Pacific"/>
    <x v="14"/>
    <n v="2009"/>
    <x v="8795"/>
    <x v="9"/>
    <s v="Jan"/>
    <x v="11"/>
    <x v="21"/>
    <x v="180"/>
    <x v="287"/>
    <x v="58"/>
    <x v="106"/>
    <x v="626"/>
    <n v="74"/>
    <n v="31"/>
    <n v="8.4"/>
    <n v="46"/>
    <s v="Eidos Interactive"/>
    <s v="T"/>
  </r>
  <r>
    <s v="Kyokugen Dasshutsu ADV: Zennin Shiboudesu"/>
    <x v="22"/>
    <n v="2012"/>
    <x v="3558"/>
    <x v="23"/>
    <s v="Oct"/>
    <x v="10"/>
    <x v="120"/>
    <x v="180"/>
    <x v="125"/>
    <x v="102"/>
    <x v="106"/>
    <x v="626"/>
    <m/>
    <m/>
    <m/>
    <m/>
    <m/>
    <m/>
  </r>
  <r>
    <s v="Konohana 2: Todoke Kanai Requiem"/>
    <x v="6"/>
    <n v="2002"/>
    <x v="5712"/>
    <x v="27"/>
    <s v="Feb"/>
    <x v="10"/>
    <x v="88"/>
    <x v="180"/>
    <x v="125"/>
    <x v="102"/>
    <x v="106"/>
    <x v="626"/>
    <m/>
    <m/>
    <m/>
    <m/>
    <m/>
    <m/>
  </r>
  <r>
    <s v="Derby Time 2006"/>
    <x v="16"/>
    <n v="2006"/>
    <x v="2696"/>
    <x v="20"/>
    <s v="Dec"/>
    <x v="0"/>
    <x v="3"/>
    <x v="180"/>
    <x v="125"/>
    <x v="102"/>
    <x v="106"/>
    <x v="626"/>
    <m/>
    <m/>
    <m/>
    <m/>
    <m/>
    <m/>
  </r>
  <r>
    <s v="I Heart Geeks"/>
    <x v="3"/>
    <n v="2011"/>
    <x v="8796"/>
    <x v="4"/>
    <s v="Jan"/>
    <x v="4"/>
    <x v="363"/>
    <x v="324"/>
    <x v="125"/>
    <x v="58"/>
    <x v="106"/>
    <x v="626"/>
    <m/>
    <m/>
    <m/>
    <m/>
    <m/>
    <m/>
  </r>
  <r>
    <s v="The Legend of Heroes: Trails in the Sky Third Chapter"/>
    <x v="22"/>
    <n v="2016"/>
    <x v="1926"/>
    <x v="31"/>
    <s v="Jun"/>
    <x v="3"/>
    <x v="246"/>
    <x v="180"/>
    <x v="125"/>
    <x v="64"/>
    <x v="106"/>
    <x v="627"/>
    <m/>
    <m/>
    <m/>
    <m/>
    <m/>
    <m/>
  </r>
  <r>
    <s v="Let's Dance with Mel B"/>
    <x v="5"/>
    <n v="2011"/>
    <x v="2109"/>
    <x v="32"/>
    <s v="Apr"/>
    <x v="0"/>
    <x v="195"/>
    <x v="180"/>
    <x v="287"/>
    <x v="58"/>
    <x v="106"/>
    <x v="627"/>
    <m/>
    <m/>
    <m/>
    <m/>
    <m/>
    <m/>
  </r>
  <r>
    <s v="Jewel Quest 5: The Sleepless Star"/>
    <x v="3"/>
    <n v="2012"/>
    <x v="3921"/>
    <x v="22"/>
    <s v="Jun"/>
    <x v="8"/>
    <x v="520"/>
    <x v="180"/>
    <x v="287"/>
    <x v="58"/>
    <x v="106"/>
    <x v="627"/>
    <m/>
    <m/>
    <m/>
    <m/>
    <m/>
    <m/>
  </r>
  <r>
    <s v="MAPLUS: Portable Navi 3"/>
    <x v="16"/>
    <n v="2009"/>
    <x v="8797"/>
    <x v="12"/>
    <s v="Sep"/>
    <x v="5"/>
    <x v="401"/>
    <x v="180"/>
    <x v="125"/>
    <x v="64"/>
    <x v="106"/>
    <x v="627"/>
    <m/>
    <m/>
    <m/>
    <m/>
    <m/>
    <m/>
  </r>
  <r>
    <s v="Neverwinter Nights Diamond"/>
    <x v="14"/>
    <n v="2004"/>
    <x v="1358"/>
    <x v="7"/>
    <s v="Dec"/>
    <x v="3"/>
    <x v="10"/>
    <x v="180"/>
    <x v="287"/>
    <x v="58"/>
    <x v="106"/>
    <x v="627"/>
    <m/>
    <m/>
    <n v="8.1999999999999993"/>
    <n v="11"/>
    <s v="BioWare"/>
    <s v="M"/>
  </r>
  <r>
    <s v="DEATH NOTE: L o Tsugu Mono"/>
    <x v="3"/>
    <n v="2007"/>
    <x v="7638"/>
    <x v="31"/>
    <s v="May"/>
    <x v="10"/>
    <x v="14"/>
    <x v="180"/>
    <x v="125"/>
    <x v="64"/>
    <x v="106"/>
    <x v="627"/>
    <m/>
    <m/>
    <m/>
    <m/>
    <m/>
    <m/>
  </r>
  <r>
    <s v="ZooCube"/>
    <x v="19"/>
    <n v="2002"/>
    <x v="3166"/>
    <x v="9"/>
    <s v="Mar"/>
    <x v="4"/>
    <x v="30"/>
    <x v="324"/>
    <x v="125"/>
    <x v="58"/>
    <x v="106"/>
    <x v="627"/>
    <n v="67"/>
    <n v="15"/>
    <n v="6.1"/>
    <n v="7"/>
    <s v="PuzzleKings"/>
    <s v="E"/>
  </r>
  <r>
    <s v="GRID Autosport"/>
    <x v="14"/>
    <n v="2014"/>
    <x v="4192"/>
    <x v="13"/>
    <s v="Mar"/>
    <x v="2"/>
    <x v="34"/>
    <x v="180"/>
    <x v="287"/>
    <x v="58"/>
    <x v="106"/>
    <x v="627"/>
    <n v="78"/>
    <n v="35"/>
    <n v="6.2"/>
    <n v="257"/>
    <s v="Codemasters"/>
    <s v="E"/>
  </r>
  <r>
    <s v="Spy Hunter / Super Sprint"/>
    <x v="8"/>
    <n v="2005"/>
    <x v="5324"/>
    <x v="9"/>
    <s v="Sep"/>
    <x v="2"/>
    <x v="84"/>
    <x v="324"/>
    <x v="45"/>
    <x v="58"/>
    <x v="106"/>
    <x v="627"/>
    <m/>
    <m/>
    <m/>
    <m/>
    <m/>
    <m/>
  </r>
  <r>
    <s v="Demon Gaze 2"/>
    <x v="22"/>
    <n v="2014"/>
    <x v="4880"/>
    <x v="17"/>
    <s v="Mar"/>
    <x v="3"/>
    <x v="467"/>
    <x v="180"/>
    <x v="125"/>
    <x v="64"/>
    <x v="106"/>
    <x v="627"/>
    <m/>
    <m/>
    <m/>
    <m/>
    <m/>
    <m/>
  </r>
  <r>
    <s v="Clover no Kuni no Alice: Wonderful Wonder World"/>
    <x v="6"/>
    <n v="2010"/>
    <x v="830"/>
    <x v="19"/>
    <s v="Dec"/>
    <x v="10"/>
    <x v="436"/>
    <x v="180"/>
    <x v="125"/>
    <x v="64"/>
    <x v="106"/>
    <x v="627"/>
    <m/>
    <m/>
    <m/>
    <m/>
    <m/>
    <m/>
  </r>
  <r>
    <s v="Otometeki Koi Kakumei * Love Revo! Portable"/>
    <x v="16"/>
    <n v="2010"/>
    <x v="5917"/>
    <x v="20"/>
    <s v="May"/>
    <x v="10"/>
    <x v="323"/>
    <x v="180"/>
    <x v="125"/>
    <x v="64"/>
    <x v="106"/>
    <x v="627"/>
    <m/>
    <m/>
    <m/>
    <m/>
    <m/>
    <m/>
  </r>
  <r>
    <s v="Room Zoom: Race for Impact"/>
    <x v="13"/>
    <n v="2004"/>
    <x v="328"/>
    <x v="1"/>
    <s v="Jul"/>
    <x v="2"/>
    <x v="163"/>
    <x v="324"/>
    <x v="45"/>
    <x v="58"/>
    <x v="106"/>
    <x v="627"/>
    <m/>
    <m/>
    <m/>
    <m/>
    <m/>
    <m/>
  </r>
  <r>
    <s v="Yahari Game Demo Ore no Seishun Love-Kome Hamachi Gatteiru"/>
    <x v="22"/>
    <n v="2013"/>
    <x v="88"/>
    <x v="19"/>
    <s v="Apr"/>
    <x v="10"/>
    <x v="357"/>
    <x v="180"/>
    <x v="125"/>
    <x v="64"/>
    <x v="106"/>
    <x v="627"/>
    <m/>
    <m/>
    <m/>
    <m/>
    <m/>
    <m/>
  </r>
  <r>
    <s v="Tube Slider"/>
    <x v="19"/>
    <s v="N/A"/>
    <x v="4564"/>
    <x v="18"/>
    <s v="Apr"/>
    <x v="2"/>
    <x v="53"/>
    <x v="324"/>
    <x v="125"/>
    <x v="58"/>
    <x v="106"/>
    <x v="627"/>
    <n v="62"/>
    <n v="21"/>
    <s v="tbd"/>
    <m/>
    <s v="Nd Cube"/>
    <s v="E"/>
  </r>
  <r>
    <s v="America Oudan Ultra-Quiz"/>
    <x v="23"/>
    <n v="1995"/>
    <x v="7053"/>
    <x v="9"/>
    <s v="Sep"/>
    <x v="5"/>
    <x v="249"/>
    <x v="180"/>
    <x v="125"/>
    <x v="64"/>
    <x v="106"/>
    <x v="627"/>
    <m/>
    <m/>
    <m/>
    <m/>
    <m/>
    <m/>
  </r>
  <r>
    <s v="DoDonPachi Dai-Oujou: Black Label Extra"/>
    <x v="4"/>
    <n v="2009"/>
    <x v="2531"/>
    <x v="17"/>
    <s v="Nov"/>
    <x v="6"/>
    <x v="357"/>
    <x v="180"/>
    <x v="125"/>
    <x v="64"/>
    <x v="106"/>
    <x v="627"/>
    <m/>
    <m/>
    <m/>
    <m/>
    <m/>
    <m/>
  </r>
  <r>
    <s v="Shinseiki Evangelion: Battle Orchestra"/>
    <x v="6"/>
    <n v="2007"/>
    <x v="4899"/>
    <x v="31"/>
    <s v="May"/>
    <x v="9"/>
    <x v="308"/>
    <x v="180"/>
    <x v="125"/>
    <x v="64"/>
    <x v="106"/>
    <x v="627"/>
    <m/>
    <m/>
    <m/>
    <m/>
    <m/>
    <m/>
  </r>
  <r>
    <s v="Let's Play Garden"/>
    <x v="0"/>
    <n v="2010"/>
    <x v="6197"/>
    <x v="21"/>
    <s v="May"/>
    <x v="7"/>
    <x v="41"/>
    <x v="324"/>
    <x v="125"/>
    <x v="58"/>
    <x v="106"/>
    <x v="627"/>
    <m/>
    <m/>
    <s v="tbd"/>
    <m/>
    <s v="Deep Silver"/>
    <s v="E"/>
  </r>
  <r>
    <s v="My Animal Centre"/>
    <x v="0"/>
    <n v="2009"/>
    <x v="4222"/>
    <x v="32"/>
    <s v="Jun"/>
    <x v="7"/>
    <x v="41"/>
    <x v="180"/>
    <x v="287"/>
    <x v="58"/>
    <x v="106"/>
    <x v="627"/>
    <m/>
    <m/>
    <m/>
    <m/>
    <m/>
    <m/>
  </r>
  <r>
    <s v="Blade Arcus from Shining EX"/>
    <x v="9"/>
    <n v="2015"/>
    <x v="2664"/>
    <x v="0"/>
    <s v="Mar"/>
    <x v="9"/>
    <x v="8"/>
    <x v="180"/>
    <x v="125"/>
    <x v="64"/>
    <x v="106"/>
    <x v="627"/>
    <m/>
    <m/>
    <m/>
    <m/>
    <m/>
    <m/>
  </r>
  <r>
    <s v="TV Anime Idolm@ster: Cinderella Girls G4U! Pack Vol.6"/>
    <x v="5"/>
    <n v="2015"/>
    <x v="4046"/>
    <x v="8"/>
    <s v="Apr"/>
    <x v="10"/>
    <x v="25"/>
    <x v="180"/>
    <x v="125"/>
    <x v="64"/>
    <x v="106"/>
    <x v="627"/>
    <m/>
    <m/>
    <m/>
    <m/>
    <m/>
    <m/>
  </r>
  <r>
    <s v="Yes! Precure 5 Go Go Zenin Shu Go! Dream Festival"/>
    <x v="3"/>
    <n v="2008"/>
    <x v="4143"/>
    <x v="1"/>
    <s v="Dec"/>
    <x v="8"/>
    <x v="25"/>
    <x v="180"/>
    <x v="125"/>
    <x v="64"/>
    <x v="106"/>
    <x v="627"/>
    <m/>
    <m/>
    <m/>
    <m/>
    <m/>
    <m/>
  </r>
  <r>
    <s v="Battlefield 2: Modern Combat(JP sales)"/>
    <x v="6"/>
    <n v="2005"/>
    <x v="8798"/>
    <x v="3"/>
    <s v="Apr"/>
    <x v="6"/>
    <x v="7"/>
    <x v="180"/>
    <x v="125"/>
    <x v="64"/>
    <x v="106"/>
    <x v="627"/>
    <m/>
    <m/>
    <m/>
    <m/>
    <m/>
    <m/>
  </r>
  <r>
    <s v="Petz: Dolphinz Encounter"/>
    <x v="3"/>
    <n v="2009"/>
    <x v="8799"/>
    <x v="31"/>
    <s v="May"/>
    <x v="7"/>
    <x v="5"/>
    <x v="365"/>
    <x v="45"/>
    <x v="58"/>
    <x v="106"/>
    <x v="627"/>
    <m/>
    <m/>
    <s v="tbd"/>
    <m/>
    <s v="Ubisoft"/>
    <s v="E"/>
  </r>
  <r>
    <s v="The Lord of the Rings: Conquest"/>
    <x v="14"/>
    <n v="2009"/>
    <x v="8442"/>
    <x v="1"/>
    <s v="Apr"/>
    <x v="8"/>
    <x v="7"/>
    <x v="180"/>
    <x v="287"/>
    <x v="58"/>
    <x v="106"/>
    <x v="627"/>
    <n v="57"/>
    <n v="24"/>
    <n v="6.7"/>
    <n v="42"/>
    <s v="Pandemic Studios"/>
    <s v="T"/>
  </r>
  <r>
    <s v="The Idolmaster: Gravure For You! Vol.7"/>
    <x v="5"/>
    <n v="2012"/>
    <x v="8800"/>
    <x v="5"/>
    <s v="Aug"/>
    <x v="8"/>
    <x v="25"/>
    <x v="180"/>
    <x v="125"/>
    <x v="64"/>
    <x v="106"/>
    <x v="627"/>
    <m/>
    <m/>
    <m/>
    <m/>
    <m/>
    <m/>
  </r>
  <r>
    <s v="Monster High: New Ghoul in School"/>
    <x v="4"/>
    <n v="2015"/>
    <x v="7969"/>
    <x v="15"/>
    <s v="Feb"/>
    <x v="8"/>
    <x v="241"/>
    <x v="180"/>
    <x v="287"/>
    <x v="58"/>
    <x v="106"/>
    <x v="627"/>
    <m/>
    <m/>
    <s v="tbd"/>
    <m/>
    <s v="Torus Games, Little Orbit"/>
    <s v="E"/>
  </r>
  <r>
    <s v="Stake: Fortune Fighters"/>
    <x v="13"/>
    <n v="2003"/>
    <x v="8801"/>
    <x v="20"/>
    <s v="Sep"/>
    <x v="9"/>
    <x v="139"/>
    <x v="324"/>
    <x v="45"/>
    <x v="58"/>
    <x v="106"/>
    <x v="627"/>
    <n v="26"/>
    <n v="8"/>
    <n v="3.7"/>
    <n v="6"/>
    <s v="Gameness Art Software"/>
    <s v="T"/>
  </r>
  <r>
    <s v="Assault Suit Leynos"/>
    <x v="9"/>
    <n v="2016"/>
    <x v="8258"/>
    <x v="3"/>
    <s v="Jul"/>
    <x v="6"/>
    <x v="70"/>
    <x v="324"/>
    <x v="125"/>
    <x v="58"/>
    <x v="106"/>
    <x v="627"/>
    <n v="67"/>
    <n v="8"/>
    <s v="tbd"/>
    <m/>
    <s v="Dracue"/>
    <s v="E10+"/>
  </r>
  <r>
    <s v="Umineko no Naku Koro ni San: Shinjitsu to Gensou no Yasoukyoku"/>
    <x v="5"/>
    <s v="N/A"/>
    <x v="3376"/>
    <x v="0"/>
    <s v="Feb"/>
    <x v="10"/>
    <x v="33"/>
    <x v="180"/>
    <x v="125"/>
    <x v="64"/>
    <x v="106"/>
    <x v="627"/>
    <m/>
    <m/>
    <m/>
    <m/>
    <m/>
    <m/>
  </r>
  <r>
    <s v="Serious Sam Advance"/>
    <x v="8"/>
    <n v="2004"/>
    <x v="3639"/>
    <x v="26"/>
    <s v="Apr"/>
    <x v="6"/>
    <x v="63"/>
    <x v="324"/>
    <x v="45"/>
    <x v="58"/>
    <x v="106"/>
    <x v="627"/>
    <n v="51"/>
    <n v="9"/>
    <n v="7.2"/>
    <n v="10"/>
    <s v="Climax Group"/>
    <s v="M"/>
  </r>
  <r>
    <s v="Pop'n Music 12 Iroha"/>
    <x v="6"/>
    <n v="2006"/>
    <x v="7095"/>
    <x v="33"/>
    <s v="Dec"/>
    <x v="7"/>
    <x v="14"/>
    <x v="180"/>
    <x v="125"/>
    <x v="64"/>
    <x v="106"/>
    <x v="627"/>
    <m/>
    <m/>
    <m/>
    <m/>
    <m/>
    <m/>
  </r>
  <r>
    <s v="Foto Showdown"/>
    <x v="3"/>
    <n v="2010"/>
    <x v="5377"/>
    <x v="6"/>
    <s v="May"/>
    <x v="3"/>
    <x v="53"/>
    <x v="324"/>
    <x v="125"/>
    <x v="58"/>
    <x v="106"/>
    <x v="627"/>
    <m/>
    <m/>
    <s v="tbd"/>
    <m/>
    <s v="Alpha Unit"/>
    <s v="E"/>
  </r>
  <r>
    <s v="Juusanshi Engi Engetsu Sangokuden 2"/>
    <x v="16"/>
    <n v="2014"/>
    <x v="7481"/>
    <x v="16"/>
    <s v="Aug"/>
    <x v="8"/>
    <x v="323"/>
    <x v="180"/>
    <x v="125"/>
    <x v="64"/>
    <x v="106"/>
    <x v="627"/>
    <m/>
    <m/>
    <m/>
    <m/>
    <m/>
    <m/>
  </r>
  <r>
    <s v="Turbo: Super Stunt Squad"/>
    <x v="18"/>
    <n v="2013"/>
    <x v="8308"/>
    <x v="23"/>
    <s v="Aug"/>
    <x v="0"/>
    <x v="58"/>
    <x v="180"/>
    <x v="287"/>
    <x v="58"/>
    <x v="106"/>
    <x v="627"/>
    <m/>
    <m/>
    <n v="3.9"/>
    <n v="8"/>
    <s v="Monkey Bar Games"/>
    <s v="E"/>
  </r>
  <r>
    <s v="BeatMania IIDX 11: IIDX Red"/>
    <x v="6"/>
    <n v="2006"/>
    <x v="4011"/>
    <x v="19"/>
    <s v="Aug"/>
    <x v="7"/>
    <x v="14"/>
    <x v="180"/>
    <x v="125"/>
    <x v="64"/>
    <x v="106"/>
    <x v="627"/>
    <m/>
    <m/>
    <m/>
    <m/>
    <m/>
    <m/>
  </r>
  <r>
    <s v="Disney Planes Fire &amp; Rescue"/>
    <x v="18"/>
    <n v="2014"/>
    <x v="7739"/>
    <x v="1"/>
    <s v="Jan"/>
    <x v="8"/>
    <x v="32"/>
    <x v="365"/>
    <x v="45"/>
    <x v="58"/>
    <x v="106"/>
    <x v="627"/>
    <m/>
    <m/>
    <m/>
    <m/>
    <m/>
    <m/>
  </r>
  <r>
    <s v="Let's Dance with Mel B"/>
    <x v="0"/>
    <n v="2011"/>
    <x v="8802"/>
    <x v="7"/>
    <s v="Dec"/>
    <x v="0"/>
    <x v="195"/>
    <x v="180"/>
    <x v="287"/>
    <x v="58"/>
    <x v="106"/>
    <x v="627"/>
    <m/>
    <m/>
    <s v="tbd"/>
    <m/>
    <s v="Lightning Fish Games"/>
    <s v="T"/>
  </r>
  <r>
    <s v="Jikkyou Powerful Pro Yakyuu 12 Ketteiban"/>
    <x v="19"/>
    <n v="2005"/>
    <x v="2748"/>
    <x v="12"/>
    <s v="May"/>
    <x v="0"/>
    <x v="14"/>
    <x v="180"/>
    <x v="125"/>
    <x v="64"/>
    <x v="106"/>
    <x v="627"/>
    <m/>
    <m/>
    <m/>
    <m/>
    <m/>
    <m/>
  </r>
  <r>
    <s v="Road Trip: The Arcade Edition"/>
    <x v="19"/>
    <n v="2002"/>
    <x v="5818"/>
    <x v="22"/>
    <s v="Aug"/>
    <x v="2"/>
    <x v="84"/>
    <x v="324"/>
    <x v="125"/>
    <x v="58"/>
    <x v="106"/>
    <x v="627"/>
    <m/>
    <m/>
    <s v="tbd"/>
    <m/>
    <s v="Takara"/>
    <s v="E"/>
  </r>
  <r>
    <s v="Alien Breed Trilogy"/>
    <x v="4"/>
    <n v="2011"/>
    <x v="6442"/>
    <x v="10"/>
    <s v="May"/>
    <x v="6"/>
    <x v="92"/>
    <x v="180"/>
    <x v="287"/>
    <x v="58"/>
    <x v="106"/>
    <x v="627"/>
    <m/>
    <m/>
    <m/>
    <m/>
    <m/>
    <m/>
  </r>
  <r>
    <s v="No More Heroes: Heroes' Paradise"/>
    <x v="4"/>
    <n v="2010"/>
    <x v="4115"/>
    <x v="12"/>
    <s v="Jan"/>
    <x v="8"/>
    <x v="214"/>
    <x v="180"/>
    <x v="125"/>
    <x v="64"/>
    <x v="106"/>
    <x v="627"/>
    <m/>
    <m/>
    <m/>
    <m/>
    <m/>
    <m/>
  </r>
  <r>
    <s v="Virtua Tennis: World Tour (jp sales)"/>
    <x v="16"/>
    <n v="2005"/>
    <x v="8803"/>
    <x v="25"/>
    <s v="Feb"/>
    <x v="0"/>
    <x v="8"/>
    <x v="180"/>
    <x v="125"/>
    <x v="64"/>
    <x v="106"/>
    <x v="627"/>
    <m/>
    <m/>
    <m/>
    <m/>
    <m/>
    <m/>
  </r>
  <r>
    <s v="Captain Morgane and the Golden Turtle"/>
    <x v="3"/>
    <n v="2012"/>
    <x v="1610"/>
    <x v="8"/>
    <s v="Sep"/>
    <x v="10"/>
    <x v="356"/>
    <x v="180"/>
    <x v="287"/>
    <x v="58"/>
    <x v="106"/>
    <x v="627"/>
    <m/>
    <m/>
    <s v="tbd"/>
    <m/>
    <s v="Wizarbox"/>
    <m/>
  </r>
  <r>
    <s v="Cold War"/>
    <x v="13"/>
    <n v="2005"/>
    <x v="2837"/>
    <x v="10"/>
    <s v="May"/>
    <x v="6"/>
    <x v="319"/>
    <x v="324"/>
    <x v="45"/>
    <x v="58"/>
    <x v="106"/>
    <x v="627"/>
    <n v="60"/>
    <n v="25"/>
    <n v="8"/>
    <n v="4"/>
    <s v="Mindware Studios"/>
    <s v="T"/>
  </r>
  <r>
    <s v="Ano Hi Mita Hana no Namae o Bokutachi wa Mada Shiranai"/>
    <x v="16"/>
    <n v="2012"/>
    <x v="6086"/>
    <x v="23"/>
    <s v="Nov"/>
    <x v="8"/>
    <x v="357"/>
    <x v="180"/>
    <x v="125"/>
    <x v="64"/>
    <x v="106"/>
    <x v="627"/>
    <m/>
    <m/>
    <m/>
    <m/>
    <m/>
    <m/>
  </r>
  <r>
    <s v="Steel Battalion: Line of Contact"/>
    <x v="13"/>
    <n v="2004"/>
    <x v="1552"/>
    <x v="31"/>
    <s v="Jun"/>
    <x v="7"/>
    <x v="12"/>
    <x v="324"/>
    <x v="45"/>
    <x v="58"/>
    <x v="106"/>
    <x v="627"/>
    <n v="70"/>
    <n v="19"/>
    <n v="8"/>
    <n v="8"/>
    <s v="Capcom"/>
    <s v="T"/>
  </r>
  <r>
    <s v="Reco Love: Blue Ocean"/>
    <x v="22"/>
    <n v="2016"/>
    <x v="6217"/>
    <x v="18"/>
    <s v="Feb"/>
    <x v="10"/>
    <x v="274"/>
    <x v="180"/>
    <x v="125"/>
    <x v="64"/>
    <x v="106"/>
    <x v="627"/>
    <m/>
    <m/>
    <m/>
    <m/>
    <m/>
    <m/>
  </r>
  <r>
    <s v="Ken to Mahou to Gakuen Mono. 2G"/>
    <x v="5"/>
    <n v="2010"/>
    <x v="8804"/>
    <x v="11"/>
    <s v="Jan"/>
    <x v="3"/>
    <x v="307"/>
    <x v="180"/>
    <x v="125"/>
    <x v="64"/>
    <x v="106"/>
    <x v="627"/>
    <m/>
    <m/>
    <m/>
    <m/>
    <m/>
    <m/>
  </r>
  <r>
    <s v="NBA Starting Five"/>
    <x v="13"/>
    <n v="2002"/>
    <x v="5883"/>
    <x v="26"/>
    <s v="May"/>
    <x v="0"/>
    <x v="14"/>
    <x v="324"/>
    <x v="45"/>
    <x v="58"/>
    <x v="106"/>
    <x v="627"/>
    <n v="48"/>
    <n v="4"/>
    <n v="5.5"/>
    <n v="4"/>
    <s v="Konami"/>
    <s v="E"/>
  </r>
  <r>
    <s v="Kami Naru Kimi to"/>
    <x v="16"/>
    <n v="2011"/>
    <x v="8805"/>
    <x v="18"/>
    <s v="Jan"/>
    <x v="10"/>
    <x v="323"/>
    <x v="180"/>
    <x v="125"/>
    <x v="64"/>
    <x v="106"/>
    <x v="627"/>
    <m/>
    <m/>
    <m/>
    <m/>
    <m/>
    <m/>
  </r>
  <r>
    <s v="Spy Hunter: Nowhere To Run"/>
    <x v="6"/>
    <n v="2006"/>
    <x v="8421"/>
    <x v="29"/>
    <s v="Jul"/>
    <x v="2"/>
    <x v="39"/>
    <x v="365"/>
    <x v="45"/>
    <x v="58"/>
    <x v="106"/>
    <x v="627"/>
    <n v="51"/>
    <n v="21"/>
    <n v="6"/>
    <n v="6"/>
    <s v="Terminal Reality"/>
    <s v="T"/>
  </r>
  <r>
    <s v="Ikki Tousen: Eloquent Fist"/>
    <x v="16"/>
    <n v="2008"/>
    <x v="1282"/>
    <x v="1"/>
    <s v="Jun"/>
    <x v="9"/>
    <x v="214"/>
    <x v="180"/>
    <x v="125"/>
    <x v="64"/>
    <x v="106"/>
    <x v="627"/>
    <m/>
    <m/>
    <m/>
    <m/>
    <m/>
    <m/>
  </r>
  <r>
    <s v="Final Fantasy XIV: Heavensward"/>
    <x v="14"/>
    <n v="2015"/>
    <x v="6262"/>
    <x v="21"/>
    <s v="Dec"/>
    <x v="8"/>
    <x v="15"/>
    <x v="365"/>
    <x v="45"/>
    <x v="58"/>
    <x v="106"/>
    <x v="627"/>
    <n v="86"/>
    <n v="14"/>
    <n v="7.7"/>
    <n v="255"/>
    <s v="Square Enix"/>
    <s v="T"/>
  </r>
  <r>
    <s v="Omega Quintet"/>
    <x v="9"/>
    <n v="2014"/>
    <x v="3367"/>
    <x v="12"/>
    <s v="Nov"/>
    <x v="3"/>
    <x v="266"/>
    <x v="180"/>
    <x v="125"/>
    <x v="64"/>
    <x v="106"/>
    <x v="627"/>
    <n v="58"/>
    <n v="22"/>
    <n v="7.1"/>
    <n v="81"/>
    <s v="Compile Heart"/>
    <s v="T"/>
  </r>
  <r>
    <s v="Disney's Magical Quest 3 Starring Mickey and Donald"/>
    <x v="8"/>
    <n v="2003"/>
    <x v="7155"/>
    <x v="4"/>
    <s v="Dec"/>
    <x v="8"/>
    <x v="12"/>
    <x v="324"/>
    <x v="45"/>
    <x v="58"/>
    <x v="106"/>
    <x v="627"/>
    <n v="58"/>
    <n v="7"/>
    <s v="tbd"/>
    <m/>
    <s v="Klein Computer Entertainment"/>
    <s v="E"/>
  </r>
  <r>
    <s v="TV Anime Idolm@ster: Cinderella Girls G4U! Pack Vol.1"/>
    <x v="5"/>
    <n v="2015"/>
    <x v="3144"/>
    <x v="14"/>
    <s v="Oct"/>
    <x v="8"/>
    <x v="25"/>
    <x v="180"/>
    <x v="125"/>
    <x v="64"/>
    <x v="106"/>
    <x v="627"/>
    <m/>
    <m/>
    <m/>
    <m/>
    <m/>
    <m/>
  </r>
  <r>
    <s v="Carmen Sandiego: The Secret of the Stolen Drums"/>
    <x v="13"/>
    <n v="2004"/>
    <x v="8806"/>
    <x v="2"/>
    <s v="Apr"/>
    <x v="8"/>
    <x v="176"/>
    <x v="324"/>
    <x v="45"/>
    <x v="58"/>
    <x v="106"/>
    <x v="627"/>
    <n v="53"/>
    <n v="7"/>
    <s v="tbd"/>
    <m/>
    <s v="Artificial Mind and Movement"/>
    <s v="E"/>
  </r>
  <r>
    <s v="Strike Witches 2: Iyasu Naosu Punipunisuru"/>
    <x v="3"/>
    <n v="2010"/>
    <x v="2619"/>
    <x v="25"/>
    <s v="Jun"/>
    <x v="8"/>
    <x v="154"/>
    <x v="180"/>
    <x v="125"/>
    <x v="64"/>
    <x v="106"/>
    <x v="627"/>
    <m/>
    <m/>
    <m/>
    <m/>
    <m/>
    <m/>
  </r>
  <r>
    <s v="Final Fantasy XIV: Heavensward"/>
    <x v="5"/>
    <n v="2015"/>
    <x v="4362"/>
    <x v="33"/>
    <s v="Mar"/>
    <x v="8"/>
    <x v="15"/>
    <x v="365"/>
    <x v="125"/>
    <x v="62"/>
    <x v="106"/>
    <x v="627"/>
    <m/>
    <m/>
    <n v="8.1999999999999993"/>
    <n v="72"/>
    <s v="Square Enix"/>
    <s v="T"/>
  </r>
  <r>
    <s v="Diabolik Lovers: Vandead Carnival"/>
    <x v="22"/>
    <n v="2014"/>
    <x v="8807"/>
    <x v="21"/>
    <s v="Sep"/>
    <x v="8"/>
    <x v="323"/>
    <x v="180"/>
    <x v="125"/>
    <x v="64"/>
    <x v="106"/>
    <x v="627"/>
    <m/>
    <m/>
    <m/>
    <m/>
    <m/>
    <m/>
  </r>
  <r>
    <s v="Ed, Edd n Eddy: The Mis-Edventures"/>
    <x v="13"/>
    <n v="2005"/>
    <x v="7065"/>
    <x v="24"/>
    <s v="May"/>
    <x v="1"/>
    <x v="39"/>
    <x v="324"/>
    <x v="45"/>
    <x v="58"/>
    <x v="106"/>
    <x v="627"/>
    <n v="56"/>
    <n v="6"/>
    <n v="7.7"/>
    <n v="6"/>
    <s v="Artificial Mind and Movement"/>
    <s v="E"/>
  </r>
  <r>
    <s v="Bunmei Haruka: Aoiza Ibunroku"/>
    <x v="16"/>
    <n v="2011"/>
    <x v="4591"/>
    <x v="2"/>
    <s v="Oct"/>
    <x v="8"/>
    <x v="242"/>
    <x v="180"/>
    <x v="125"/>
    <x v="64"/>
    <x v="106"/>
    <x v="627"/>
    <m/>
    <m/>
    <m/>
    <m/>
    <m/>
    <m/>
  </r>
  <r>
    <s v="Atari Flashback Classics: Volume 2"/>
    <x v="9"/>
    <n v="2016"/>
    <x v="8808"/>
    <x v="13"/>
    <s v="Oct"/>
    <x v="5"/>
    <x v="10"/>
    <x v="324"/>
    <x v="125"/>
    <x v="58"/>
    <x v="106"/>
    <x v="627"/>
    <m/>
    <m/>
    <s v="tbd"/>
    <m/>
    <s v="Atari, Atari SA"/>
    <s v="E"/>
  </r>
  <r>
    <s v="Vantage Master Portable"/>
    <x v="16"/>
    <n v="2008"/>
    <x v="5981"/>
    <x v="3"/>
    <s v="Apr"/>
    <x v="3"/>
    <x v="251"/>
    <x v="180"/>
    <x v="125"/>
    <x v="64"/>
    <x v="106"/>
    <x v="627"/>
    <m/>
    <m/>
    <m/>
    <m/>
    <m/>
    <m/>
  </r>
  <r>
    <s v="Viva Pinata"/>
    <x v="14"/>
    <n v="2007"/>
    <x v="8809"/>
    <x v="21"/>
    <s v="Jun"/>
    <x v="7"/>
    <x v="1"/>
    <x v="180"/>
    <x v="287"/>
    <x v="58"/>
    <x v="106"/>
    <x v="627"/>
    <n v="78"/>
    <n v="20"/>
    <n v="7.8"/>
    <n v="20"/>
    <s v="Climax Group, Climax Studios"/>
    <s v="E"/>
  </r>
  <r>
    <s v="Lilpri DS: Hime-Chen! Apple Pink"/>
    <x v="3"/>
    <n v="2010"/>
    <x v="6373"/>
    <x v="33"/>
    <s v="Jul"/>
    <x v="10"/>
    <x v="8"/>
    <x v="180"/>
    <x v="125"/>
    <x v="64"/>
    <x v="106"/>
    <x v="627"/>
    <m/>
    <m/>
    <m/>
    <m/>
    <m/>
    <m/>
  </r>
  <r>
    <s v="Moto Racer DS"/>
    <x v="3"/>
    <n v="2008"/>
    <x v="7247"/>
    <x v="31"/>
    <s v="Sep"/>
    <x v="2"/>
    <x v="125"/>
    <x v="180"/>
    <x v="287"/>
    <x v="58"/>
    <x v="106"/>
    <x v="627"/>
    <n v="73"/>
    <n v="6"/>
    <s v="tbd"/>
    <m/>
    <s v="Artefacts Studio"/>
    <s v="E"/>
  </r>
  <r>
    <s v="Neverwinter Nights 2"/>
    <x v="14"/>
    <n v="2006"/>
    <x v="7156"/>
    <x v="6"/>
    <s v="Feb"/>
    <x v="3"/>
    <x v="10"/>
    <x v="180"/>
    <x v="287"/>
    <x v="58"/>
    <x v="106"/>
    <x v="627"/>
    <n v="82"/>
    <n v="46"/>
    <n v="6.5"/>
    <n v="565"/>
    <s v="Obsidian Entertainment"/>
    <s v="T"/>
  </r>
  <r>
    <s v="O.M.G. 26 - Our Mini Games"/>
    <x v="3"/>
    <n v="2007"/>
    <x v="6373"/>
    <x v="33"/>
    <s v="Jul"/>
    <x v="4"/>
    <x v="11"/>
    <x v="324"/>
    <x v="125"/>
    <x v="58"/>
    <x v="106"/>
    <x v="627"/>
    <m/>
    <m/>
    <m/>
    <m/>
    <m/>
    <m/>
  </r>
  <r>
    <s v="Hisshou Pachinko*Pachi-Slot Kouryaku Series DS Vol. 1: Shinseiki Evangelion - Magokoro o, Kimi ni"/>
    <x v="3"/>
    <n v="2008"/>
    <x v="2894"/>
    <x v="27"/>
    <s v="Aug"/>
    <x v="5"/>
    <x v="58"/>
    <x v="180"/>
    <x v="125"/>
    <x v="64"/>
    <x v="106"/>
    <x v="627"/>
    <m/>
    <m/>
    <m/>
    <m/>
    <m/>
    <m/>
  </r>
  <r>
    <s v="PopCap Hits! Vol 2"/>
    <x v="4"/>
    <n v="2011"/>
    <x v="8475"/>
    <x v="5"/>
    <s v="May"/>
    <x v="5"/>
    <x v="92"/>
    <x v="180"/>
    <x v="287"/>
    <x v="58"/>
    <x v="106"/>
    <x v="627"/>
    <m/>
    <m/>
    <m/>
    <m/>
    <m/>
    <m/>
  </r>
  <r>
    <s v="Star Wars: Empire at War - Forces of Corruption"/>
    <x v="14"/>
    <n v="2006"/>
    <x v="8810"/>
    <x v="20"/>
    <s v="Feb"/>
    <x v="11"/>
    <x v="18"/>
    <x v="180"/>
    <x v="287"/>
    <x v="58"/>
    <x v="106"/>
    <x v="627"/>
    <n v="75"/>
    <n v="25"/>
    <n v="8.6"/>
    <n v="79"/>
    <s v="Petroglyph"/>
    <s v="T"/>
  </r>
  <r>
    <s v="Jurassic Park: Operation Genesis"/>
    <x v="14"/>
    <n v="2003"/>
    <x v="8811"/>
    <x v="6"/>
    <s v="May"/>
    <x v="7"/>
    <x v="23"/>
    <x v="180"/>
    <x v="287"/>
    <x v="58"/>
    <x v="106"/>
    <x v="627"/>
    <n v="72"/>
    <n v="15"/>
    <n v="8.6999999999999993"/>
    <n v="55"/>
    <s v="Blue Tongue Entertainment"/>
    <s v="T"/>
  </r>
  <r>
    <s v="Warhammer Online: Age of Reckoning"/>
    <x v="14"/>
    <n v="2008"/>
    <x v="8812"/>
    <x v="12"/>
    <s v="Oct"/>
    <x v="3"/>
    <x v="521"/>
    <x v="180"/>
    <x v="287"/>
    <x v="58"/>
    <x v="106"/>
    <x v="627"/>
    <n v="86"/>
    <n v="54"/>
    <n v="7.9"/>
    <n v="374"/>
    <s v="EA Mythic"/>
    <s v="T"/>
  </r>
  <r>
    <s v="Ty the Tasmanian Tiger 3: Night of the Quinkan"/>
    <x v="13"/>
    <n v="2005"/>
    <x v="8813"/>
    <x v="18"/>
    <s v="Jul"/>
    <x v="8"/>
    <x v="84"/>
    <x v="324"/>
    <x v="45"/>
    <x v="58"/>
    <x v="106"/>
    <x v="627"/>
    <n v="66"/>
    <n v="13"/>
    <s v="tbd"/>
    <m/>
    <s v="Krome Studios"/>
    <s v="E10+"/>
  </r>
  <r>
    <s v="Total Overdose: A Gunslinger's Tale in Mexico"/>
    <x v="13"/>
    <n v="2005"/>
    <x v="76"/>
    <x v="29"/>
    <s v="Sep"/>
    <x v="6"/>
    <x v="21"/>
    <x v="324"/>
    <x v="45"/>
    <x v="58"/>
    <x v="106"/>
    <x v="627"/>
    <n v="71"/>
    <n v="28"/>
    <n v="9.1999999999999993"/>
    <n v="27"/>
    <s v="Deadline Games"/>
    <s v="M"/>
  </r>
  <r>
    <s v="Bomberman Fantasy Race"/>
    <x v="12"/>
    <n v="1998"/>
    <x v="8814"/>
    <x v="19"/>
    <s v="Mar"/>
    <x v="2"/>
    <x v="17"/>
    <x v="365"/>
    <x v="45"/>
    <x v="58"/>
    <x v="106"/>
    <x v="627"/>
    <m/>
    <m/>
    <m/>
    <m/>
    <m/>
    <m/>
  </r>
  <r>
    <s v="AMF Xtreme Bowling"/>
    <x v="6"/>
    <n v="2006"/>
    <x v="8815"/>
    <x v="21"/>
    <s v="May"/>
    <x v="0"/>
    <x v="92"/>
    <x v="365"/>
    <x v="45"/>
    <x v="58"/>
    <x v="106"/>
    <x v="627"/>
    <n v="30"/>
    <n v="4"/>
    <n v="4.2"/>
    <n v="5"/>
    <s v="Atomic Planet Entertainment, Mud Duck Productions"/>
    <s v="E"/>
  </r>
  <r>
    <s v="Carnage Heart EXA"/>
    <x v="16"/>
    <n v="2010"/>
    <x v="5477"/>
    <x v="8"/>
    <s v="Aug"/>
    <x v="11"/>
    <x v="239"/>
    <x v="180"/>
    <x v="125"/>
    <x v="64"/>
    <x v="106"/>
    <x v="627"/>
    <m/>
    <m/>
    <s v="tbd"/>
    <m/>
    <s v="Artdink"/>
    <s v="E10+"/>
  </r>
  <r>
    <s v="Worms"/>
    <x v="5"/>
    <n v="2009"/>
    <x v="8816"/>
    <x v="0"/>
    <s v="Jan"/>
    <x v="11"/>
    <x v="3"/>
    <x v="180"/>
    <x v="287"/>
    <x v="58"/>
    <x v="145"/>
    <x v="627"/>
    <n v="76"/>
    <n v="9"/>
    <n v="6.9"/>
    <n v="18"/>
    <s v="Team 17"/>
    <s v="E10+"/>
  </r>
  <r>
    <s v="Capcom Digital Collection"/>
    <x v="4"/>
    <n v="2012"/>
    <x v="728"/>
    <x v="13"/>
    <s v="Mar"/>
    <x v="8"/>
    <x v="12"/>
    <x v="324"/>
    <x v="45"/>
    <x v="58"/>
    <x v="106"/>
    <x v="627"/>
    <n v="65"/>
    <n v="11"/>
    <n v="5.3"/>
    <n v="4"/>
    <s v="Capcom"/>
    <s v="T"/>
  </r>
  <r>
    <s v="Colin McRae Rally 2.0"/>
    <x v="8"/>
    <n v="2002"/>
    <x v="6464"/>
    <x v="0"/>
    <s v="Jan"/>
    <x v="2"/>
    <x v="34"/>
    <x v="324"/>
    <x v="45"/>
    <x v="58"/>
    <x v="106"/>
    <x v="627"/>
    <n v="80"/>
    <n v="8"/>
    <s v="tbd"/>
    <m/>
    <s v="Spellbound"/>
    <s v="E"/>
  </r>
  <r>
    <s v="Bust-A-Move"/>
    <x v="28"/>
    <n v="1994"/>
    <x v="4445"/>
    <x v="18"/>
    <s v="Aug"/>
    <x v="4"/>
    <x v="364"/>
    <x v="180"/>
    <x v="125"/>
    <x v="64"/>
    <x v="106"/>
    <x v="627"/>
    <m/>
    <m/>
    <m/>
    <m/>
    <m/>
    <m/>
  </r>
  <r>
    <s v="Bugriders: The Race of Kings"/>
    <x v="12"/>
    <n v="1997"/>
    <x v="2125"/>
    <x v="6"/>
    <s v="Jun"/>
    <x v="2"/>
    <x v="13"/>
    <x v="365"/>
    <x v="45"/>
    <x v="58"/>
    <x v="106"/>
    <x v="627"/>
    <m/>
    <m/>
    <m/>
    <m/>
    <m/>
    <m/>
  </r>
  <r>
    <s v="The Settlers: Rise of an Empire"/>
    <x v="14"/>
    <n v="2007"/>
    <x v="644"/>
    <x v="30"/>
    <s v="Jul"/>
    <x v="11"/>
    <x v="5"/>
    <x v="365"/>
    <x v="45"/>
    <x v="58"/>
    <x v="106"/>
    <x v="627"/>
    <n v="66"/>
    <n v="19"/>
    <n v="7.7"/>
    <n v="44"/>
    <s v="Blue Byte"/>
    <s v="E10+"/>
  </r>
  <r>
    <s v="Payout Poker &amp; Casino"/>
    <x v="16"/>
    <s v="N/A"/>
    <x v="8817"/>
    <x v="17"/>
    <s v="Jul"/>
    <x v="5"/>
    <x v="53"/>
    <x v="324"/>
    <x v="125"/>
    <x v="58"/>
    <x v="106"/>
    <x v="627"/>
    <m/>
    <m/>
    <m/>
    <m/>
    <m/>
    <m/>
  </r>
  <r>
    <s v="Sheep"/>
    <x v="12"/>
    <n v="2000"/>
    <x v="2644"/>
    <x v="29"/>
    <s v="Nov"/>
    <x v="11"/>
    <x v="87"/>
    <x v="365"/>
    <x v="45"/>
    <x v="58"/>
    <x v="106"/>
    <x v="627"/>
    <n v="71"/>
    <n v="6"/>
    <s v="tbd"/>
    <m/>
    <s v="Minds-Eye Productions"/>
    <s v="E"/>
  </r>
  <r>
    <s v="Wii de Asobu: Metroid Prime"/>
    <x v="0"/>
    <s v="N/A"/>
    <x v="8063"/>
    <x v="26"/>
    <s v="Jun"/>
    <x v="6"/>
    <x v="0"/>
    <x v="180"/>
    <x v="125"/>
    <x v="64"/>
    <x v="106"/>
    <x v="627"/>
    <m/>
    <m/>
    <m/>
    <m/>
    <m/>
    <m/>
  </r>
  <r>
    <s v="Tank Beat"/>
    <x v="3"/>
    <n v="2006"/>
    <x v="5793"/>
    <x v="18"/>
    <s v="May"/>
    <x v="11"/>
    <x v="162"/>
    <x v="365"/>
    <x v="45"/>
    <x v="58"/>
    <x v="106"/>
    <x v="627"/>
    <n v="40"/>
    <n v="12"/>
    <n v="5.4"/>
    <n v="8"/>
    <s v="MileStone Inc."/>
    <s v="E10+"/>
  </r>
  <r>
    <s v="Wangan Midnight Portable"/>
    <x v="16"/>
    <n v="2007"/>
    <x v="8818"/>
    <x v="8"/>
    <s v="Jul"/>
    <x v="2"/>
    <x v="105"/>
    <x v="180"/>
    <x v="125"/>
    <x v="64"/>
    <x v="106"/>
    <x v="627"/>
    <m/>
    <m/>
    <m/>
    <m/>
    <m/>
    <m/>
  </r>
  <r>
    <s v="Who Wants to be a Millionaire: 2nd Edition"/>
    <x v="0"/>
    <n v="2008"/>
    <x v="1638"/>
    <x v="5"/>
    <s v="Jul"/>
    <x v="5"/>
    <x v="5"/>
    <x v="180"/>
    <x v="287"/>
    <x v="58"/>
    <x v="106"/>
    <x v="627"/>
    <m/>
    <m/>
    <m/>
    <m/>
    <m/>
    <m/>
  </r>
  <r>
    <s v="Rugby League Live 3"/>
    <x v="9"/>
    <n v="2015"/>
    <x v="5042"/>
    <x v="19"/>
    <s v="Dec"/>
    <x v="8"/>
    <x v="331"/>
    <x v="180"/>
    <x v="287"/>
    <x v="58"/>
    <x v="106"/>
    <x v="627"/>
    <m/>
    <m/>
    <n v="7.6"/>
    <n v="7"/>
    <s v="Big Ant Studios"/>
    <s v="E"/>
  </r>
  <r>
    <s v="Cross Ange: Tenshi to Ryuu no Rondo tr."/>
    <x v="22"/>
    <n v="2015"/>
    <x v="8819"/>
    <x v="10"/>
    <s v="Dec"/>
    <x v="8"/>
    <x v="25"/>
    <x v="180"/>
    <x v="125"/>
    <x v="64"/>
    <x v="106"/>
    <x v="627"/>
    <m/>
    <m/>
    <m/>
    <m/>
    <m/>
    <m/>
  </r>
  <r>
    <s v="Tropico Reloaded"/>
    <x v="14"/>
    <n v="2009"/>
    <x v="3474"/>
    <x v="8"/>
    <s v="Jan"/>
    <x v="11"/>
    <x v="206"/>
    <x v="180"/>
    <x v="287"/>
    <x v="58"/>
    <x v="106"/>
    <x v="627"/>
    <m/>
    <m/>
    <s v="tbd"/>
    <m/>
    <s v="Kalypso"/>
    <s v="T"/>
  </r>
  <r>
    <s v="Canvas 2"/>
    <x v="6"/>
    <n v="2006"/>
    <x v="8820"/>
    <x v="34"/>
    <s v="Apr"/>
    <x v="10"/>
    <x v="154"/>
    <x v="180"/>
    <x v="125"/>
    <x v="64"/>
    <x v="106"/>
    <x v="627"/>
    <m/>
    <m/>
    <m/>
    <m/>
    <m/>
    <m/>
  </r>
  <r>
    <s v="Pony Luv"/>
    <x v="3"/>
    <n v="2008"/>
    <x v="8821"/>
    <x v="18"/>
    <s v="Oct"/>
    <x v="7"/>
    <x v="98"/>
    <x v="324"/>
    <x v="125"/>
    <x v="58"/>
    <x v="106"/>
    <x v="627"/>
    <m/>
    <m/>
    <s v="tbd"/>
    <m/>
    <s v="Glyphic Entertainment"/>
    <s v="E"/>
  </r>
  <r>
    <s v="Memories Off: Sorekara Again"/>
    <x v="6"/>
    <n v="2006"/>
    <x v="8822"/>
    <x v="9"/>
    <s v="Dec"/>
    <x v="10"/>
    <x v="499"/>
    <x v="180"/>
    <x v="125"/>
    <x v="64"/>
    <x v="106"/>
    <x v="627"/>
    <m/>
    <m/>
    <m/>
    <m/>
    <m/>
    <m/>
  </r>
  <r>
    <s v="11eyes: CrossOver"/>
    <x v="4"/>
    <n v="2009"/>
    <x v="6207"/>
    <x v="18"/>
    <s v="Nov"/>
    <x v="10"/>
    <x v="357"/>
    <x v="180"/>
    <x v="125"/>
    <x v="64"/>
    <x v="106"/>
    <x v="627"/>
    <m/>
    <m/>
    <m/>
    <m/>
    <m/>
    <m/>
  </r>
  <r>
    <s v="ParaWorld"/>
    <x v="14"/>
    <n v="2006"/>
    <x v="7135"/>
    <x v="19"/>
    <s v="Sep"/>
    <x v="11"/>
    <x v="41"/>
    <x v="180"/>
    <x v="287"/>
    <x v="58"/>
    <x v="106"/>
    <x v="627"/>
    <n v="71"/>
    <n v="29"/>
    <n v="8.3000000000000007"/>
    <n v="23"/>
    <s v="SEK Ost"/>
    <s v="T"/>
  </r>
  <r>
    <s v="Chuck E. Cheese's Sports Games"/>
    <x v="0"/>
    <n v="2011"/>
    <x v="8823"/>
    <x v="28"/>
    <s v="Sep"/>
    <x v="0"/>
    <x v="282"/>
    <x v="324"/>
    <x v="125"/>
    <x v="58"/>
    <x v="106"/>
    <x v="627"/>
    <m/>
    <m/>
    <s v="tbd"/>
    <m/>
    <s v="UFO Interactive"/>
    <s v="E"/>
  </r>
  <r>
    <s v="Puppet Show 3: Lost Town"/>
    <x v="14"/>
    <n v="2011"/>
    <x v="4610"/>
    <x v="1"/>
    <s v="Aug"/>
    <x v="4"/>
    <x v="82"/>
    <x v="180"/>
    <x v="287"/>
    <x v="58"/>
    <x v="106"/>
    <x v="627"/>
    <m/>
    <m/>
    <m/>
    <m/>
    <m/>
    <m/>
  </r>
  <r>
    <s v="Stronghold 2 Deluxe"/>
    <x v="14"/>
    <n v="2005"/>
    <x v="5342"/>
    <x v="11"/>
    <s v="Aug"/>
    <x v="11"/>
    <x v="2"/>
    <x v="180"/>
    <x v="287"/>
    <x v="58"/>
    <x v="106"/>
    <x v="627"/>
    <m/>
    <m/>
    <m/>
    <m/>
    <m/>
    <m/>
  </r>
  <r>
    <s v="AirForce Delta Storm"/>
    <x v="8"/>
    <n v="2002"/>
    <x v="8824"/>
    <x v="29"/>
    <s v="Oct"/>
    <x v="6"/>
    <x v="14"/>
    <x v="324"/>
    <x v="45"/>
    <x v="58"/>
    <x v="106"/>
    <x v="627"/>
    <n v="71"/>
    <n v="6"/>
    <s v="tbd"/>
    <m/>
    <s v="Konami"/>
    <s v="E"/>
  </r>
  <r>
    <s v="Winning Post 8 2015"/>
    <x v="22"/>
    <n v="2015"/>
    <x v="3176"/>
    <x v="21"/>
    <s v="Feb"/>
    <x v="8"/>
    <x v="48"/>
    <x v="180"/>
    <x v="125"/>
    <x v="64"/>
    <x v="106"/>
    <x v="627"/>
    <m/>
    <m/>
    <m/>
    <m/>
    <m/>
    <m/>
  </r>
  <r>
    <s v="Peter Pan in Disney's Return to Never Land"/>
    <x v="12"/>
    <n v="2002"/>
    <x v="213"/>
    <x v="16"/>
    <s v="Mar"/>
    <x v="1"/>
    <x v="3"/>
    <x v="365"/>
    <x v="45"/>
    <x v="58"/>
    <x v="106"/>
    <x v="627"/>
    <m/>
    <m/>
    <m/>
    <m/>
    <m/>
    <m/>
  </r>
  <r>
    <s v="Xenosaga I¬∑II"/>
    <x v="3"/>
    <n v="2006"/>
    <x v="761"/>
    <x v="32"/>
    <s v="Dec"/>
    <x v="3"/>
    <x v="25"/>
    <x v="180"/>
    <x v="125"/>
    <x v="64"/>
    <x v="106"/>
    <x v="627"/>
    <m/>
    <m/>
    <m/>
    <m/>
    <m/>
    <m/>
  </r>
  <r>
    <s v="Mesaze!! Tsuri Master: Sekai ni Challenge! Hen"/>
    <x v="0"/>
    <n v="2008"/>
    <x v="8825"/>
    <x v="3"/>
    <s v="Nov"/>
    <x v="0"/>
    <x v="68"/>
    <x v="180"/>
    <x v="125"/>
    <x v="64"/>
    <x v="106"/>
    <x v="627"/>
    <m/>
    <m/>
    <m/>
    <m/>
    <m/>
    <m/>
  </r>
  <r>
    <s v="La Corda d'Oro 4"/>
    <x v="22"/>
    <n v="2016"/>
    <x v="3979"/>
    <x v="20"/>
    <s v="Sep"/>
    <x v="8"/>
    <x v="48"/>
    <x v="180"/>
    <x v="125"/>
    <x v="64"/>
    <x v="106"/>
    <x v="627"/>
    <m/>
    <m/>
    <m/>
    <m/>
    <m/>
    <m/>
  </r>
  <r>
    <s v="Kuusen II"/>
    <x v="6"/>
    <n v="2004"/>
    <x v="5135"/>
    <x v="14"/>
    <s v="Apr"/>
    <x v="7"/>
    <x v="154"/>
    <x v="180"/>
    <x v="125"/>
    <x v="64"/>
    <x v="106"/>
    <x v="627"/>
    <m/>
    <m/>
    <m/>
    <m/>
    <m/>
    <m/>
  </r>
  <r>
    <s v="Cross Channel: In Memory of All People"/>
    <x v="4"/>
    <n v="2011"/>
    <x v="6259"/>
    <x v="20"/>
    <s v="Jan"/>
    <x v="10"/>
    <x v="463"/>
    <x v="180"/>
    <x v="125"/>
    <x v="64"/>
    <x v="106"/>
    <x v="627"/>
    <m/>
    <m/>
    <m/>
    <m/>
    <m/>
    <m/>
  </r>
  <r>
    <s v="Ghost Pirates of Vooju Island"/>
    <x v="14"/>
    <n v="2009"/>
    <x v="8826"/>
    <x v="23"/>
    <s v="Feb"/>
    <x v="10"/>
    <x v="233"/>
    <x v="180"/>
    <x v="287"/>
    <x v="58"/>
    <x v="106"/>
    <x v="627"/>
    <n v="66"/>
    <n v="14"/>
    <s v="tbd"/>
    <m/>
    <s v="Autumn Moon"/>
    <s v="T"/>
  </r>
  <r>
    <s v="Clannad: Mitsumi Mamoru Sakamichi de - Joukan"/>
    <x v="16"/>
    <n v="2010"/>
    <x v="2925"/>
    <x v="23"/>
    <s v="Nov"/>
    <x v="10"/>
    <x v="436"/>
    <x v="180"/>
    <x v="125"/>
    <x v="64"/>
    <x v="106"/>
    <x v="627"/>
    <m/>
    <m/>
    <m/>
    <m/>
    <m/>
    <m/>
  </r>
  <r>
    <s v="Future Tactics: The Uprising"/>
    <x v="19"/>
    <n v="2004"/>
    <x v="4559"/>
    <x v="16"/>
    <s v="Mar"/>
    <x v="11"/>
    <x v="271"/>
    <x v="324"/>
    <x v="125"/>
    <x v="58"/>
    <x v="106"/>
    <x v="627"/>
    <n v="63"/>
    <n v="19"/>
    <s v="tbd"/>
    <m/>
    <s v="Zed Two Limited"/>
    <s v="T"/>
  </r>
  <r>
    <s v="Are You Alice?"/>
    <x v="16"/>
    <n v="2011"/>
    <x v="5398"/>
    <x v="23"/>
    <s v="May"/>
    <x v="10"/>
    <x v="323"/>
    <x v="180"/>
    <x v="125"/>
    <x v="64"/>
    <x v="106"/>
    <x v="627"/>
    <m/>
    <m/>
    <m/>
    <m/>
    <m/>
    <m/>
  </r>
  <r>
    <s v="Bella Sara 2 - The Magic of Drasilmare"/>
    <x v="10"/>
    <n v="2013"/>
    <x v="4179"/>
    <x v="26"/>
    <s v="Jan"/>
    <x v="10"/>
    <x v="127"/>
    <x v="180"/>
    <x v="287"/>
    <x v="58"/>
    <x v="106"/>
    <x v="627"/>
    <m/>
    <m/>
    <m/>
    <m/>
    <m/>
    <m/>
  </r>
  <r>
    <s v="Dance Dance Revolution: Hottest Party 5"/>
    <x v="0"/>
    <n v="2011"/>
    <x v="8827"/>
    <x v="11"/>
    <s v="Jan"/>
    <x v="5"/>
    <x v="14"/>
    <x v="180"/>
    <x v="287"/>
    <x v="58"/>
    <x v="106"/>
    <x v="627"/>
    <m/>
    <m/>
    <m/>
    <m/>
    <m/>
    <m/>
  </r>
  <r>
    <s v="Rengoku II:  The Stairway To H.E.A.V.E.N."/>
    <x v="16"/>
    <n v="2006"/>
    <x v="3006"/>
    <x v="13"/>
    <s v="Jul"/>
    <x v="8"/>
    <x v="14"/>
    <x v="324"/>
    <x v="125"/>
    <x v="58"/>
    <x v="106"/>
    <x v="627"/>
    <n v="51"/>
    <n v="24"/>
    <n v="7.6"/>
    <n v="14"/>
    <s v="Neverland"/>
    <s v="T"/>
  </r>
  <r>
    <s v="Kensei: Sacred Fist"/>
    <x v="12"/>
    <n v="1997"/>
    <x v="2454"/>
    <x v="1"/>
    <s v="Oct"/>
    <x v="9"/>
    <x v="14"/>
    <x v="365"/>
    <x v="45"/>
    <x v="58"/>
    <x v="106"/>
    <x v="627"/>
    <m/>
    <m/>
    <m/>
    <m/>
    <m/>
    <m/>
  </r>
  <r>
    <s v="Okashi na Shima no Peter Pan: Sweet Never Land"/>
    <x v="16"/>
    <n v="2011"/>
    <x v="3463"/>
    <x v="13"/>
    <s v="Sep"/>
    <x v="10"/>
    <x v="500"/>
    <x v="180"/>
    <x v="125"/>
    <x v="64"/>
    <x v="106"/>
    <x v="627"/>
    <m/>
    <m/>
    <m/>
    <m/>
    <m/>
    <m/>
  </r>
  <r>
    <s v="Backyard NFL Football"/>
    <x v="3"/>
    <n v="2007"/>
    <x v="4673"/>
    <x v="33"/>
    <s v="Aug"/>
    <x v="0"/>
    <x v="10"/>
    <x v="324"/>
    <x v="125"/>
    <x v="58"/>
    <x v="106"/>
    <x v="627"/>
    <m/>
    <m/>
    <m/>
    <m/>
    <m/>
    <m/>
  </r>
  <r>
    <s v="Urakata Hakuoki"/>
    <x v="16"/>
    <n v="2013"/>
    <x v="867"/>
    <x v="20"/>
    <s v="Sep"/>
    <x v="10"/>
    <x v="323"/>
    <x v="180"/>
    <x v="125"/>
    <x v="64"/>
    <x v="106"/>
    <x v="627"/>
    <m/>
    <m/>
    <m/>
    <m/>
    <m/>
    <m/>
  </r>
  <r>
    <s v="Here They Lie"/>
    <x v="9"/>
    <n v="2016"/>
    <x v="6744"/>
    <x v="19"/>
    <s v="Dec"/>
    <x v="10"/>
    <x v="3"/>
    <x v="180"/>
    <x v="287"/>
    <x v="58"/>
    <x v="106"/>
    <x v="627"/>
    <n v="62"/>
    <n v="31"/>
    <n v="6.5"/>
    <n v="36"/>
    <s v="The Tangentlemen"/>
    <s v="M"/>
  </r>
  <r>
    <s v="George of the Jungle and the Search for the Secret"/>
    <x v="0"/>
    <n v="2008"/>
    <x v="6742"/>
    <x v="20"/>
    <s v="Jan"/>
    <x v="1"/>
    <x v="153"/>
    <x v="324"/>
    <x v="125"/>
    <x v="58"/>
    <x v="106"/>
    <x v="627"/>
    <n v="35"/>
    <n v="10"/>
    <n v="4"/>
    <n v="6"/>
    <s v="Crave"/>
    <s v="E"/>
  </r>
  <r>
    <s v="Gift: Prism"/>
    <x v="6"/>
    <n v="2006"/>
    <x v="7740"/>
    <x v="9"/>
    <s v="Jul"/>
    <x v="10"/>
    <x v="506"/>
    <x v="180"/>
    <x v="125"/>
    <x v="64"/>
    <x v="106"/>
    <x v="627"/>
    <m/>
    <m/>
    <m/>
    <m/>
    <m/>
    <m/>
  </r>
  <r>
    <s v="Rugby League Live 3"/>
    <x v="4"/>
    <n v="2015"/>
    <x v="8828"/>
    <x v="6"/>
    <s v="Aug"/>
    <x v="8"/>
    <x v="331"/>
    <x v="180"/>
    <x v="287"/>
    <x v="58"/>
    <x v="106"/>
    <x v="627"/>
    <m/>
    <m/>
    <n v="7"/>
    <n v="4"/>
    <s v="Big Ant Studios"/>
    <s v="E"/>
  </r>
  <r>
    <s v="Legacy of Ys: Books I &amp; II"/>
    <x v="3"/>
    <s v="N/A"/>
    <x v="8829"/>
    <x v="1"/>
    <s v="Nov"/>
    <x v="3"/>
    <x v="53"/>
    <x v="324"/>
    <x v="125"/>
    <x v="58"/>
    <x v="106"/>
    <x v="627"/>
    <m/>
    <m/>
    <m/>
    <m/>
    <m/>
    <m/>
  </r>
  <r>
    <s v="Shanghai: True Valor"/>
    <x v="12"/>
    <n v="1998"/>
    <x v="8830"/>
    <x v="19"/>
    <s v="Nov"/>
    <x v="4"/>
    <x v="4"/>
    <x v="365"/>
    <x v="45"/>
    <x v="58"/>
    <x v="106"/>
    <x v="627"/>
    <m/>
    <m/>
    <m/>
    <m/>
    <m/>
    <m/>
  </r>
  <r>
    <s v="Supermodel Makeover by Lauren Luke"/>
    <x v="3"/>
    <n v="2009"/>
    <x v="393"/>
    <x v="2"/>
    <s v="Apr"/>
    <x v="7"/>
    <x v="194"/>
    <x v="180"/>
    <x v="287"/>
    <x v="58"/>
    <x v="106"/>
    <x v="627"/>
    <m/>
    <m/>
    <m/>
    <m/>
    <m/>
    <m/>
  </r>
  <r>
    <s v="Pharaoh"/>
    <x v="14"/>
    <n v="1998"/>
    <x v="8831"/>
    <x v="30"/>
    <s v="Aug"/>
    <x v="11"/>
    <x v="23"/>
    <x v="180"/>
    <x v="287"/>
    <x v="58"/>
    <x v="106"/>
    <x v="627"/>
    <m/>
    <m/>
    <n v="8.6"/>
    <n v="45"/>
    <s v="Impressions Games"/>
    <s v="E"/>
  </r>
  <r>
    <s v="Major Dream: Major DS Dream Baseball"/>
    <x v="3"/>
    <n v="2008"/>
    <x v="3899"/>
    <x v="7"/>
    <s v="Jul"/>
    <x v="0"/>
    <x v="197"/>
    <x v="180"/>
    <x v="125"/>
    <x v="64"/>
    <x v="106"/>
    <x v="627"/>
    <m/>
    <m/>
    <m/>
    <m/>
    <m/>
    <m/>
  </r>
  <r>
    <s v="Steins;Gate: Senkei Kousoku no Phonogram"/>
    <x v="4"/>
    <n v="2013"/>
    <x v="8832"/>
    <x v="23"/>
    <s v="Dec"/>
    <x v="10"/>
    <x v="357"/>
    <x v="180"/>
    <x v="125"/>
    <x v="64"/>
    <x v="106"/>
    <x v="627"/>
    <m/>
    <m/>
    <m/>
    <m/>
    <m/>
    <m/>
  </r>
  <r>
    <s v="Escape the Emerald Star"/>
    <x v="14"/>
    <n v="2011"/>
    <x v="1522"/>
    <x v="10"/>
    <s v="Sep"/>
    <x v="4"/>
    <x v="209"/>
    <x v="324"/>
    <x v="125"/>
    <x v="58"/>
    <x v="106"/>
    <x v="627"/>
    <m/>
    <m/>
    <s v="tbd"/>
    <m/>
    <s v="PopCap"/>
    <s v="E"/>
  </r>
  <r>
    <s v="Thunderbirds"/>
    <x v="8"/>
    <n v="2004"/>
    <x v="8833"/>
    <x v="15"/>
    <s v="Nov"/>
    <x v="6"/>
    <x v="23"/>
    <x v="324"/>
    <x v="45"/>
    <x v="58"/>
    <x v="106"/>
    <x v="627"/>
    <n v="47"/>
    <n v="11"/>
    <s v="tbd"/>
    <m/>
    <s v="Saffire"/>
    <s v="E"/>
  </r>
  <r>
    <s v="TV Total Events"/>
    <x v="0"/>
    <n v="2011"/>
    <x v="2585"/>
    <x v="2"/>
    <s v="Jul"/>
    <x v="5"/>
    <x v="522"/>
    <x v="180"/>
    <x v="287"/>
    <x v="58"/>
    <x v="106"/>
    <x v="627"/>
    <m/>
    <m/>
    <m/>
    <m/>
    <m/>
    <m/>
  </r>
  <r>
    <s v="Vitamin Z Revolution"/>
    <x v="16"/>
    <n v="2010"/>
    <x v="8834"/>
    <x v="17"/>
    <s v="Feb"/>
    <x v="10"/>
    <x v="58"/>
    <x v="180"/>
    <x v="125"/>
    <x v="64"/>
    <x v="106"/>
    <x v="627"/>
    <m/>
    <m/>
    <m/>
    <m/>
    <m/>
    <m/>
  </r>
  <r>
    <s v="Aegis of Earth: Protonovus Assault"/>
    <x v="5"/>
    <n v="2016"/>
    <x v="2510"/>
    <x v="29"/>
    <s v="Jan"/>
    <x v="8"/>
    <x v="148"/>
    <x v="365"/>
    <x v="45"/>
    <x v="58"/>
    <x v="106"/>
    <x v="627"/>
    <m/>
    <m/>
    <s v="tbd"/>
    <m/>
    <s v="Acquire"/>
    <s v="T"/>
  </r>
  <r>
    <s v="Aria: The Origination ~Aoi Wakusei no El Cielo~"/>
    <x v="6"/>
    <n v="2008"/>
    <x v="8835"/>
    <x v="31"/>
    <s v="Jul"/>
    <x v="10"/>
    <x v="79"/>
    <x v="180"/>
    <x v="125"/>
    <x v="64"/>
    <x v="106"/>
    <x v="627"/>
    <m/>
    <m/>
    <m/>
    <m/>
    <m/>
    <m/>
  </r>
  <r>
    <s v="Inkheart"/>
    <x v="3"/>
    <n v="2009"/>
    <x v="8312"/>
    <x v="24"/>
    <s v="Aug"/>
    <x v="10"/>
    <x v="319"/>
    <x v="324"/>
    <x v="125"/>
    <x v="58"/>
    <x v="106"/>
    <x v="627"/>
    <n v="39"/>
    <n v="8"/>
    <n v="2.2000000000000002"/>
    <n v="5"/>
    <s v="Dreamcatcher"/>
    <s v="E"/>
  </r>
  <r>
    <s v="Lunatic Dawn Tempest"/>
    <x v="6"/>
    <n v="2001"/>
    <x v="6455"/>
    <x v="7"/>
    <s v="Apr"/>
    <x v="3"/>
    <x v="239"/>
    <x v="180"/>
    <x v="125"/>
    <x v="64"/>
    <x v="106"/>
    <x v="627"/>
    <m/>
    <m/>
    <m/>
    <m/>
    <m/>
    <m/>
  </r>
  <r>
    <s v="Strike Witches: Shirogane no Tsubasa"/>
    <x v="16"/>
    <n v="2012"/>
    <x v="7121"/>
    <x v="22"/>
    <s v="Jun"/>
    <x v="11"/>
    <x v="154"/>
    <x v="180"/>
    <x v="125"/>
    <x v="64"/>
    <x v="106"/>
    <x v="627"/>
    <m/>
    <m/>
    <m/>
    <m/>
    <m/>
    <m/>
  </r>
  <r>
    <s v="Total Immersion Racing"/>
    <x v="13"/>
    <n v="2002"/>
    <x v="7333"/>
    <x v="29"/>
    <s v="Jan"/>
    <x v="2"/>
    <x v="87"/>
    <x v="324"/>
    <x v="45"/>
    <x v="58"/>
    <x v="106"/>
    <x v="627"/>
    <n v="60"/>
    <n v="7"/>
    <s v="tbd"/>
    <m/>
    <s v="Razorworks Studios"/>
    <s v="E"/>
  </r>
  <r>
    <s v="Luxor: The Wrath of Set"/>
    <x v="16"/>
    <n v="2006"/>
    <x v="8836"/>
    <x v="19"/>
    <s v="Sep"/>
    <x v="4"/>
    <x v="232"/>
    <x v="324"/>
    <x v="125"/>
    <x v="58"/>
    <x v="106"/>
    <x v="627"/>
    <n v="60"/>
    <n v="16"/>
    <s v="tbd"/>
    <m/>
    <s v="MumboJumbo"/>
    <s v="E"/>
  </r>
  <r>
    <s v="Board Game: Top Shop"/>
    <x v="12"/>
    <n v="1999"/>
    <x v="8837"/>
    <x v="20"/>
    <s v="Nov"/>
    <x v="5"/>
    <x v="88"/>
    <x v="365"/>
    <x v="45"/>
    <x v="58"/>
    <x v="106"/>
    <x v="627"/>
    <m/>
    <m/>
    <m/>
    <m/>
    <m/>
    <m/>
  </r>
  <r>
    <s v="Blade Arcus from Shining EX"/>
    <x v="5"/>
    <n v="2015"/>
    <x v="616"/>
    <x v="20"/>
    <s v="Jan"/>
    <x v="9"/>
    <x v="8"/>
    <x v="180"/>
    <x v="125"/>
    <x v="64"/>
    <x v="106"/>
    <x v="627"/>
    <m/>
    <m/>
    <m/>
    <m/>
    <m/>
    <m/>
  </r>
  <r>
    <s v="Bigfoot King of Crush"/>
    <x v="0"/>
    <n v="2011"/>
    <x v="5971"/>
    <x v="16"/>
    <s v="Oct"/>
    <x v="2"/>
    <x v="74"/>
    <x v="324"/>
    <x v="125"/>
    <x v="58"/>
    <x v="106"/>
    <x v="627"/>
    <m/>
    <m/>
    <s v="tbd"/>
    <m/>
    <s v="Zoo Games"/>
    <s v="E"/>
  </r>
  <r>
    <s v="NANA: Live Staff Daiboshuu! Shoshinsha Kangei"/>
    <x v="3"/>
    <n v="2007"/>
    <x v="6022"/>
    <x v="2"/>
    <s v="Oct"/>
    <x v="8"/>
    <x v="14"/>
    <x v="180"/>
    <x v="125"/>
    <x v="64"/>
    <x v="106"/>
    <x v="627"/>
    <m/>
    <m/>
    <m/>
    <m/>
    <m/>
    <m/>
  </r>
  <r>
    <s v="Demigod"/>
    <x v="14"/>
    <n v="2009"/>
    <x v="2195"/>
    <x v="18"/>
    <s v="Sep"/>
    <x v="11"/>
    <x v="10"/>
    <x v="180"/>
    <x v="287"/>
    <x v="58"/>
    <x v="106"/>
    <x v="627"/>
    <n v="76"/>
    <n v="50"/>
    <n v="7.9"/>
    <n v="183"/>
    <s v="Gas Powered Games"/>
    <s v="T"/>
  </r>
  <r>
    <s v="Cocoto Magic Circus"/>
    <x v="0"/>
    <n v="2008"/>
    <x v="3207"/>
    <x v="16"/>
    <s v="Mar"/>
    <x v="6"/>
    <x v="299"/>
    <x v="324"/>
    <x v="125"/>
    <x v="58"/>
    <x v="106"/>
    <x v="627"/>
    <m/>
    <m/>
    <s v="tbd"/>
    <m/>
    <s v="Neko Entertainment"/>
    <s v="E10+"/>
  </r>
  <r>
    <s v="Rugby Challenge 3"/>
    <x v="4"/>
    <n v="2016"/>
    <x v="4410"/>
    <x v="14"/>
    <s v="Mar"/>
    <x v="0"/>
    <x v="395"/>
    <x v="180"/>
    <x v="287"/>
    <x v="58"/>
    <x v="106"/>
    <x v="627"/>
    <m/>
    <m/>
    <s v="tbd"/>
    <m/>
    <s v="Wicked Witch Software"/>
    <s v="E"/>
  </r>
  <r>
    <s v="Toukiden 2"/>
    <x v="5"/>
    <n v="2016"/>
    <x v="2254"/>
    <x v="16"/>
    <s v="Dec"/>
    <x v="8"/>
    <x v="48"/>
    <x v="180"/>
    <x v="125"/>
    <x v="64"/>
    <x v="106"/>
    <x v="627"/>
    <m/>
    <m/>
    <m/>
    <m/>
    <m/>
    <m/>
  </r>
  <r>
    <s v="Europa Universalis III Complete"/>
    <x v="14"/>
    <n v="2008"/>
    <x v="419"/>
    <x v="27"/>
    <s v="Jul"/>
    <x v="11"/>
    <x v="310"/>
    <x v="180"/>
    <x v="287"/>
    <x v="58"/>
    <x v="106"/>
    <x v="627"/>
    <m/>
    <m/>
    <n v="8.6999999999999993"/>
    <n v="6"/>
    <s v="Paradox Development Studio"/>
    <s v="E10+"/>
  </r>
  <r>
    <s v="Zero no Tsukaima: Shou-akuma to Harukaze no Concerto"/>
    <x v="6"/>
    <n v="2007"/>
    <x v="2844"/>
    <x v="0"/>
    <s v="Mar"/>
    <x v="10"/>
    <x v="214"/>
    <x v="180"/>
    <x v="125"/>
    <x v="64"/>
    <x v="106"/>
    <x v="627"/>
    <m/>
    <m/>
    <m/>
    <m/>
    <m/>
    <m/>
  </r>
  <r>
    <s v="Dunamis 15"/>
    <x v="5"/>
    <n v="2011"/>
    <x v="4775"/>
    <x v="7"/>
    <s v="May"/>
    <x v="10"/>
    <x v="357"/>
    <x v="180"/>
    <x v="125"/>
    <x v="64"/>
    <x v="106"/>
    <x v="627"/>
    <m/>
    <m/>
    <m/>
    <m/>
    <m/>
    <m/>
  </r>
  <r>
    <s v="DemiKids: Dark Version"/>
    <x v="8"/>
    <n v="2002"/>
    <x v="2652"/>
    <x v="29"/>
    <s v="Sep"/>
    <x v="3"/>
    <x v="91"/>
    <x v="324"/>
    <x v="45"/>
    <x v="58"/>
    <x v="106"/>
    <x v="627"/>
    <m/>
    <m/>
    <m/>
    <m/>
    <m/>
    <m/>
  </r>
  <r>
    <s v="Resident Evil: Umbrella Corps"/>
    <x v="9"/>
    <n v="2016"/>
    <x v="1109"/>
    <x v="25"/>
    <s v="Dec"/>
    <x v="8"/>
    <x v="12"/>
    <x v="180"/>
    <x v="125"/>
    <x v="64"/>
    <x v="106"/>
    <x v="627"/>
    <m/>
    <m/>
    <m/>
    <m/>
    <m/>
    <m/>
  </r>
  <r>
    <s v="Mage Knight: Destiny's Soldier"/>
    <x v="3"/>
    <n v="2006"/>
    <x v="2176"/>
    <x v="28"/>
    <s v="Aug"/>
    <x v="11"/>
    <x v="25"/>
    <x v="324"/>
    <x v="125"/>
    <x v="58"/>
    <x v="106"/>
    <x v="627"/>
    <n v="59"/>
    <n v="8"/>
    <n v="7.1"/>
    <n v="11"/>
    <s v="Big Blue Bubble Inc."/>
    <s v="E10+"/>
  </r>
  <r>
    <s v="Fishdom 2 Deluxe"/>
    <x v="14"/>
    <n v="2010"/>
    <x v="8838"/>
    <x v="13"/>
    <s v="Jun"/>
    <x v="4"/>
    <x v="143"/>
    <x v="180"/>
    <x v="287"/>
    <x v="58"/>
    <x v="106"/>
    <x v="627"/>
    <m/>
    <m/>
    <m/>
    <m/>
    <m/>
    <m/>
  </r>
  <r>
    <s v="Blender Bros."/>
    <x v="8"/>
    <n v="2002"/>
    <x v="8839"/>
    <x v="15"/>
    <s v="Apr"/>
    <x v="1"/>
    <x v="53"/>
    <x v="324"/>
    <x v="45"/>
    <x v="58"/>
    <x v="106"/>
    <x v="627"/>
    <n v="73"/>
    <n v="10"/>
    <s v="tbd"/>
    <m/>
    <s v="AI"/>
    <s v="E"/>
  </r>
  <r>
    <s v="Treasure Chase"/>
    <x v="3"/>
    <n v="2011"/>
    <x v="5541"/>
    <x v="0"/>
    <s v="Jan"/>
    <x v="4"/>
    <x v="215"/>
    <x v="324"/>
    <x v="125"/>
    <x v="58"/>
    <x v="106"/>
    <x v="627"/>
    <m/>
    <m/>
    <m/>
    <m/>
    <m/>
    <m/>
  </r>
  <r>
    <s v="Suzumiya Haruhi no Heiretsu"/>
    <x v="0"/>
    <n v="2009"/>
    <x v="6566"/>
    <x v="18"/>
    <s v="Jan"/>
    <x v="10"/>
    <x v="8"/>
    <x v="180"/>
    <x v="125"/>
    <x v="64"/>
    <x v="106"/>
    <x v="627"/>
    <m/>
    <m/>
    <m/>
    <m/>
    <m/>
    <m/>
  </r>
  <r>
    <s v="Stronghold Crusader Extreme"/>
    <x v="14"/>
    <n v="2008"/>
    <x v="6106"/>
    <x v="30"/>
    <s v="Jun"/>
    <x v="11"/>
    <x v="411"/>
    <x v="180"/>
    <x v="287"/>
    <x v="58"/>
    <x v="106"/>
    <x v="627"/>
    <n v="45"/>
    <n v="11"/>
    <n v="6.8"/>
    <n v="45"/>
    <s v="FireFly Studios"/>
    <s v="T"/>
  </r>
  <r>
    <s v="Nanatsuiro * Drops Pure!!"/>
    <x v="6"/>
    <n v="2007"/>
    <x v="7459"/>
    <x v="17"/>
    <s v="Oct"/>
    <x v="10"/>
    <x v="409"/>
    <x v="180"/>
    <x v="125"/>
    <x v="64"/>
    <x v="106"/>
    <x v="627"/>
    <m/>
    <m/>
    <m/>
    <m/>
    <m/>
    <m/>
  </r>
  <r>
    <s v="DemiKids: Light Version"/>
    <x v="8"/>
    <n v="2002"/>
    <x v="8840"/>
    <x v="15"/>
    <s v="Aug"/>
    <x v="3"/>
    <x v="91"/>
    <x v="324"/>
    <x v="45"/>
    <x v="58"/>
    <x v="106"/>
    <x v="627"/>
    <n v="62"/>
    <n v="8"/>
    <n v="8.3000000000000007"/>
    <n v="15"/>
    <s v="Multimedia Intelligence Transfer"/>
    <s v="E"/>
  </r>
  <r>
    <s v="Pe-Jongju to Manabu Kankokugo DS: Test-Hen"/>
    <x v="3"/>
    <n v="2010"/>
    <x v="8841"/>
    <x v="20"/>
    <s v="Feb"/>
    <x v="5"/>
    <x v="58"/>
    <x v="180"/>
    <x v="125"/>
    <x v="64"/>
    <x v="106"/>
    <x v="627"/>
    <m/>
    <m/>
    <m/>
    <m/>
    <m/>
    <m/>
  </r>
  <r>
    <s v="Cities XL 2011"/>
    <x v="14"/>
    <n v="2010"/>
    <x v="2620"/>
    <x v="31"/>
    <s v="Sep"/>
    <x v="7"/>
    <x v="82"/>
    <x v="180"/>
    <x v="287"/>
    <x v="58"/>
    <x v="106"/>
    <x v="627"/>
    <n v="70"/>
    <n v="17"/>
    <n v="5.7"/>
    <n v="39"/>
    <s v="Monte Cristo Multimedia"/>
    <s v="E"/>
  </r>
  <r>
    <s v="Farm Frenzy 3"/>
    <x v="3"/>
    <n v="2011"/>
    <x v="8842"/>
    <x v="13"/>
    <s v="Sep"/>
    <x v="11"/>
    <x v="53"/>
    <x v="180"/>
    <x v="287"/>
    <x v="58"/>
    <x v="106"/>
    <x v="627"/>
    <m/>
    <m/>
    <m/>
    <m/>
    <m/>
    <m/>
  </r>
  <r>
    <s v="Bottom of the 9th '97"/>
    <x v="12"/>
    <n v="1997"/>
    <x v="7140"/>
    <x v="30"/>
    <s v="Nov"/>
    <x v="0"/>
    <x v="14"/>
    <x v="365"/>
    <x v="45"/>
    <x v="58"/>
    <x v="106"/>
    <x v="627"/>
    <m/>
    <m/>
    <m/>
    <m/>
    <m/>
    <m/>
  </r>
  <r>
    <s v="Shaman King: Chou Senjiryokketsu 3"/>
    <x v="8"/>
    <n v="2002"/>
    <x v="1711"/>
    <x v="15"/>
    <s v="Mar"/>
    <x v="3"/>
    <x v="523"/>
    <x v="180"/>
    <x v="125"/>
    <x v="64"/>
    <x v="106"/>
    <x v="627"/>
    <m/>
    <m/>
    <m/>
    <m/>
    <m/>
    <m/>
  </r>
  <r>
    <s v="Rapala for Kinect"/>
    <x v="4"/>
    <n v="2011"/>
    <x v="8843"/>
    <x v="19"/>
    <s v="Feb"/>
    <x v="0"/>
    <x v="4"/>
    <x v="180"/>
    <x v="287"/>
    <x v="58"/>
    <x v="106"/>
    <x v="627"/>
    <m/>
    <m/>
    <s v="tbd"/>
    <m/>
    <s v="Activision"/>
    <s v="E"/>
  </r>
  <r>
    <s v="Line Rider 2: Unbound"/>
    <x v="0"/>
    <n v="2008"/>
    <x v="8844"/>
    <x v="33"/>
    <s v="Aug"/>
    <x v="4"/>
    <x v="41"/>
    <x v="324"/>
    <x v="125"/>
    <x v="58"/>
    <x v="106"/>
    <x v="627"/>
    <n v="62"/>
    <n v="12"/>
    <n v="6.4"/>
    <n v="5"/>
    <s v="InXile Entertainment"/>
    <s v="E"/>
  </r>
  <r>
    <s v="Hyakka Hyakurou: Sengoku Ninpoujou"/>
    <x v="22"/>
    <n v="2016"/>
    <x v="3659"/>
    <x v="2"/>
    <s v="Mar"/>
    <x v="10"/>
    <x v="58"/>
    <x v="180"/>
    <x v="125"/>
    <x v="64"/>
    <x v="106"/>
    <x v="627"/>
    <m/>
    <m/>
    <m/>
    <m/>
    <m/>
    <m/>
  </r>
  <r>
    <s v="HatsuKare * Renai Debut Sengen!"/>
    <x v="16"/>
    <n v="2013"/>
    <x v="5174"/>
    <x v="10"/>
    <s v="Nov"/>
    <x v="10"/>
    <x v="242"/>
    <x v="180"/>
    <x v="125"/>
    <x v="64"/>
    <x v="106"/>
    <x v="627"/>
    <m/>
    <m/>
    <m/>
    <m/>
    <m/>
    <m/>
  </r>
  <r>
    <s v="QUIZ PARTY"/>
    <x v="0"/>
    <n v="2012"/>
    <x v="4324"/>
    <x v="7"/>
    <s v="Feb"/>
    <x v="5"/>
    <x v="0"/>
    <x v="180"/>
    <x v="287"/>
    <x v="58"/>
    <x v="106"/>
    <x v="627"/>
    <m/>
    <m/>
    <m/>
    <m/>
    <m/>
    <m/>
  </r>
  <r>
    <s v="SimCity Societies"/>
    <x v="14"/>
    <n v="2007"/>
    <x v="6532"/>
    <x v="26"/>
    <s v="Oct"/>
    <x v="7"/>
    <x v="7"/>
    <x v="180"/>
    <x v="287"/>
    <x v="58"/>
    <x v="106"/>
    <x v="627"/>
    <n v="63"/>
    <n v="27"/>
    <n v="4.3"/>
    <n v="95"/>
    <s v="Tilted Mill"/>
    <s v="E10+"/>
  </r>
  <r>
    <s v="Winx Club: Rockstars"/>
    <x v="3"/>
    <n v="2010"/>
    <x v="3238"/>
    <x v="25"/>
    <s v="Sep"/>
    <x v="10"/>
    <x v="25"/>
    <x v="180"/>
    <x v="287"/>
    <x v="58"/>
    <x v="106"/>
    <x v="627"/>
    <m/>
    <m/>
    <m/>
    <m/>
    <s v="Rainbow S.p.A."/>
    <s v="E"/>
  </r>
  <r>
    <s v="World Series of Poker 2008: Battle for the Bracelets"/>
    <x v="16"/>
    <n v="2007"/>
    <x v="563"/>
    <x v="2"/>
    <s v="Sep"/>
    <x v="5"/>
    <x v="4"/>
    <x v="324"/>
    <x v="125"/>
    <x v="58"/>
    <x v="106"/>
    <x v="627"/>
    <m/>
    <m/>
    <n v="6.5"/>
    <n v="4"/>
    <s v="Left Field Productions"/>
    <s v="T"/>
  </r>
  <r>
    <s v="Star Trek Online"/>
    <x v="14"/>
    <n v="2010"/>
    <x v="909"/>
    <x v="17"/>
    <s v="May"/>
    <x v="3"/>
    <x v="10"/>
    <x v="180"/>
    <x v="287"/>
    <x v="58"/>
    <x v="106"/>
    <x v="627"/>
    <n v="66"/>
    <n v="34"/>
    <n v="6.2"/>
    <n v="694"/>
    <s v="Cryptic Studios"/>
    <s v="T"/>
  </r>
  <r>
    <s v="Kingdom: Ikkitousen no Ken"/>
    <x v="16"/>
    <n v="2010"/>
    <x v="8845"/>
    <x v="33"/>
    <s v="Jan"/>
    <x v="8"/>
    <x v="14"/>
    <x v="180"/>
    <x v="125"/>
    <x v="64"/>
    <x v="106"/>
    <x v="627"/>
    <m/>
    <m/>
    <m/>
    <m/>
    <m/>
    <m/>
  </r>
  <r>
    <s v="Wrestle Kingdom 2: Pro Wrestling Sekai Taisen"/>
    <x v="6"/>
    <n v="2007"/>
    <x v="3274"/>
    <x v="3"/>
    <s v="Nov"/>
    <x v="9"/>
    <x v="515"/>
    <x v="180"/>
    <x v="125"/>
    <x v="64"/>
    <x v="106"/>
    <x v="627"/>
    <m/>
    <m/>
    <m/>
    <m/>
    <m/>
    <m/>
  </r>
  <r>
    <s v="RayCrisis: Series Termination"/>
    <x v="12"/>
    <n v="1999"/>
    <x v="5936"/>
    <x v="32"/>
    <s v="Jul"/>
    <x v="6"/>
    <x v="40"/>
    <x v="365"/>
    <x v="45"/>
    <x v="58"/>
    <x v="106"/>
    <x v="627"/>
    <n v="67"/>
    <n v="8"/>
    <s v="tbd"/>
    <m/>
    <s v="Taito Corporation"/>
    <s v="E"/>
  </r>
  <r>
    <s v="Bomberman Story DS"/>
    <x v="3"/>
    <n v="2007"/>
    <x v="8846"/>
    <x v="6"/>
    <s v="Dec"/>
    <x v="3"/>
    <x v="70"/>
    <x v="180"/>
    <x v="125"/>
    <x v="64"/>
    <x v="106"/>
    <x v="627"/>
    <m/>
    <m/>
    <m/>
    <m/>
    <m/>
    <m/>
  </r>
  <r>
    <s v="Anima - Gate of Memories"/>
    <x v="9"/>
    <n v="2016"/>
    <x v="1447"/>
    <x v="5"/>
    <s v="Mar"/>
    <x v="8"/>
    <x v="194"/>
    <x v="180"/>
    <x v="287"/>
    <x v="58"/>
    <x v="106"/>
    <x v="627"/>
    <n v="52"/>
    <n v="13"/>
    <n v="7.9"/>
    <n v="34"/>
    <s v="Edge Entertainment, Anima Project"/>
    <s v="T"/>
  </r>
  <r>
    <s v="Ikki Tousen: Shining Dragon"/>
    <x v="6"/>
    <n v="2007"/>
    <x v="8847"/>
    <x v="26"/>
    <s v="Feb"/>
    <x v="3"/>
    <x v="214"/>
    <x v="180"/>
    <x v="125"/>
    <x v="64"/>
    <x v="106"/>
    <x v="627"/>
    <m/>
    <m/>
    <m/>
    <m/>
    <m/>
    <m/>
  </r>
  <r>
    <s v="Tom Clancy's Rainbow Six: Vegas 2"/>
    <x v="14"/>
    <n v="2008"/>
    <x v="7325"/>
    <x v="14"/>
    <s v="Sep"/>
    <x v="6"/>
    <x v="5"/>
    <x v="180"/>
    <x v="287"/>
    <x v="58"/>
    <x v="106"/>
    <x v="627"/>
    <n v="78"/>
    <n v="20"/>
    <n v="7.3"/>
    <n v="185"/>
    <s v="Ubisoft Montreal"/>
    <s v="M"/>
  </r>
  <r>
    <s v="Kimi ga Aruji de Shitsuji ga Ore de: Oshie Nikki"/>
    <x v="6"/>
    <n v="2008"/>
    <x v="1336"/>
    <x v="21"/>
    <s v="Jan"/>
    <x v="10"/>
    <x v="524"/>
    <x v="180"/>
    <x v="125"/>
    <x v="64"/>
    <x v="106"/>
    <x v="627"/>
    <m/>
    <m/>
    <m/>
    <m/>
    <m/>
    <m/>
  </r>
  <r>
    <s v="Toxic Grind"/>
    <x v="13"/>
    <n v="2002"/>
    <x v="8576"/>
    <x v="1"/>
    <s v="Mar"/>
    <x v="0"/>
    <x v="28"/>
    <x v="324"/>
    <x v="125"/>
    <x v="58"/>
    <x v="106"/>
    <x v="627"/>
    <n v="49"/>
    <n v="9"/>
    <s v="tbd"/>
    <m/>
    <s v="Blue Shift"/>
    <s v="T"/>
  </r>
  <r>
    <s v="Tropico 4: Modern Times"/>
    <x v="14"/>
    <n v="2012"/>
    <x v="683"/>
    <x v="23"/>
    <s v="Sep"/>
    <x v="11"/>
    <x v="206"/>
    <x v="180"/>
    <x v="287"/>
    <x v="58"/>
    <x v="106"/>
    <x v="627"/>
    <n v="78"/>
    <n v="11"/>
    <n v="8"/>
    <n v="58"/>
    <s v="Haemimont"/>
    <s v="T"/>
  </r>
  <r>
    <s v="Daito Giken Koushiki Pachi-Slot Simulator: Hihouden - Fuujirareta Megami Portable"/>
    <x v="16"/>
    <n v="2011"/>
    <x v="8848"/>
    <x v="25"/>
    <s v="May"/>
    <x v="5"/>
    <x v="362"/>
    <x v="180"/>
    <x v="125"/>
    <x v="64"/>
    <x v="106"/>
    <x v="627"/>
    <m/>
    <m/>
    <m/>
    <m/>
    <m/>
    <m/>
  </r>
  <r>
    <s v="ScrapLand"/>
    <x v="13"/>
    <n v="2005"/>
    <x v="4243"/>
    <x v="9"/>
    <s v="Aug"/>
    <x v="8"/>
    <x v="41"/>
    <x v="324"/>
    <x v="125"/>
    <x v="58"/>
    <x v="106"/>
    <x v="627"/>
    <n v="73"/>
    <n v="20"/>
    <n v="7.4"/>
    <n v="5"/>
    <s v="Mercury Steam"/>
    <s v="T"/>
  </r>
  <r>
    <s v="Enchanted Arms (JP sales)"/>
    <x v="4"/>
    <n v="2006"/>
    <x v="8849"/>
    <x v="4"/>
    <s v="Nov"/>
    <x v="3"/>
    <x v="5"/>
    <x v="180"/>
    <x v="125"/>
    <x v="64"/>
    <x v="106"/>
    <x v="627"/>
    <m/>
    <m/>
    <m/>
    <m/>
    <m/>
    <m/>
  </r>
  <r>
    <s v="Utawarerumono: Futari no Hakuoro"/>
    <x v="5"/>
    <n v="2016"/>
    <x v="837"/>
    <x v="13"/>
    <s v="Nov"/>
    <x v="5"/>
    <x v="315"/>
    <x v="180"/>
    <x v="125"/>
    <x v="64"/>
    <x v="106"/>
    <x v="627"/>
    <m/>
    <m/>
    <m/>
    <m/>
    <m/>
    <m/>
  </r>
  <r>
    <s v="Geten no Hana"/>
    <x v="16"/>
    <n v="2013"/>
    <x v="8850"/>
    <x v="14"/>
    <s v="Oct"/>
    <x v="5"/>
    <x v="48"/>
    <x v="180"/>
    <x v="125"/>
    <x v="64"/>
    <x v="106"/>
    <x v="627"/>
    <m/>
    <m/>
    <m/>
    <m/>
    <m/>
    <m/>
  </r>
  <r>
    <s v="Harukanaru Toki no Naka de 3 with Izayoiki Aizouban"/>
    <x v="16"/>
    <n v="2009"/>
    <x v="3471"/>
    <x v="0"/>
    <s v="May"/>
    <x v="10"/>
    <x v="48"/>
    <x v="180"/>
    <x v="125"/>
    <x v="64"/>
    <x v="106"/>
    <x v="627"/>
    <m/>
    <m/>
    <m/>
    <m/>
    <m/>
    <m/>
  </r>
  <r>
    <s v="Indianapolis 500 Evolution"/>
    <x v="4"/>
    <n v="2009"/>
    <x v="6848"/>
    <x v="32"/>
    <s v="Jun"/>
    <x v="2"/>
    <x v="201"/>
    <x v="324"/>
    <x v="125"/>
    <x v="58"/>
    <x v="106"/>
    <x v="627"/>
    <m/>
    <m/>
    <s v="tbd"/>
    <m/>
    <s v="Destineer"/>
    <s v="E"/>
  </r>
  <r>
    <s v="Brothers in Arms: Hell's Highway"/>
    <x v="14"/>
    <n v="2008"/>
    <x v="1711"/>
    <x v="15"/>
    <s v="Mar"/>
    <x v="6"/>
    <x v="5"/>
    <x v="180"/>
    <x v="287"/>
    <x v="58"/>
    <x v="106"/>
    <x v="627"/>
    <n v="79"/>
    <n v="22"/>
    <n v="7.9"/>
    <n v="130"/>
    <s v="Gearbox Software"/>
    <s v="M"/>
  </r>
  <r>
    <s v="D.Gray-man: Sousha no Shikaku"/>
    <x v="6"/>
    <n v="2008"/>
    <x v="8265"/>
    <x v="23"/>
    <s v="Jun"/>
    <x v="10"/>
    <x v="14"/>
    <x v="180"/>
    <x v="125"/>
    <x v="64"/>
    <x v="106"/>
    <x v="627"/>
    <m/>
    <m/>
    <m/>
    <m/>
    <m/>
    <m/>
  </r>
  <r>
    <s v="Crazy Machines"/>
    <x v="0"/>
    <n v="2010"/>
    <x v="5573"/>
    <x v="24"/>
    <s v="Aug"/>
    <x v="4"/>
    <x v="233"/>
    <x v="365"/>
    <x v="45"/>
    <x v="58"/>
    <x v="106"/>
    <x v="627"/>
    <m/>
    <m/>
    <s v="tbd"/>
    <m/>
    <s v="FAKT Software"/>
    <s v="E"/>
  </r>
  <r>
    <s v="Ookami to Koushinryou: Omiowataru Kaze"/>
    <x v="3"/>
    <n v="2009"/>
    <x v="8400"/>
    <x v="15"/>
    <s v="Feb"/>
    <x v="10"/>
    <x v="430"/>
    <x v="180"/>
    <x v="125"/>
    <x v="64"/>
    <x v="106"/>
    <x v="627"/>
    <m/>
    <m/>
    <m/>
    <m/>
    <m/>
    <m/>
  </r>
  <r>
    <s v="DiRT"/>
    <x v="14"/>
    <n v="2007"/>
    <x v="3915"/>
    <x v="7"/>
    <s v="Jan"/>
    <x v="2"/>
    <x v="34"/>
    <x v="180"/>
    <x v="287"/>
    <x v="58"/>
    <x v="106"/>
    <x v="627"/>
    <n v="84"/>
    <n v="20"/>
    <n v="7.3"/>
    <n v="91"/>
    <s v="Codemasters"/>
    <s v="E"/>
  </r>
  <r>
    <s v="School Days LxH"/>
    <x v="6"/>
    <n v="2008"/>
    <x v="2804"/>
    <x v="33"/>
    <s v="Mar"/>
    <x v="10"/>
    <x v="466"/>
    <x v="180"/>
    <x v="125"/>
    <x v="64"/>
    <x v="106"/>
    <x v="627"/>
    <m/>
    <m/>
    <m/>
    <m/>
    <m/>
    <m/>
  </r>
  <r>
    <s v="IL-2 Sturmovik: Forgotten Battles"/>
    <x v="14"/>
    <n v="2003"/>
    <x v="5835"/>
    <x v="14"/>
    <s v="Sep"/>
    <x v="7"/>
    <x v="5"/>
    <x v="180"/>
    <x v="287"/>
    <x v="58"/>
    <x v="106"/>
    <x v="627"/>
    <n v="86"/>
    <n v="12"/>
    <n v="8.6"/>
    <n v="38"/>
    <s v="1C, 1C Company"/>
    <s v="T"/>
  </r>
  <r>
    <s v="Serious Sam HD: Gold Edition"/>
    <x v="4"/>
    <n v="2011"/>
    <x v="3935"/>
    <x v="21"/>
    <s v="Dec"/>
    <x v="6"/>
    <x v="92"/>
    <x v="180"/>
    <x v="287"/>
    <x v="58"/>
    <x v="106"/>
    <x v="627"/>
    <m/>
    <m/>
    <m/>
    <m/>
    <m/>
    <m/>
  </r>
  <r>
    <s v="Big Idea's VeggieTales: LarryBoy and the Bad Apple"/>
    <x v="6"/>
    <n v="2006"/>
    <x v="8115"/>
    <x v="34"/>
    <s v="Jun"/>
    <x v="8"/>
    <x v="67"/>
    <x v="365"/>
    <x v="45"/>
    <x v="58"/>
    <x v="106"/>
    <x v="627"/>
    <m/>
    <m/>
    <m/>
    <m/>
    <m/>
    <m/>
  </r>
  <r>
    <s v="Neo Angelique"/>
    <x v="6"/>
    <n v="2006"/>
    <x v="8851"/>
    <x v="32"/>
    <s v="Sep"/>
    <x v="10"/>
    <x v="48"/>
    <x v="180"/>
    <x v="125"/>
    <x v="64"/>
    <x v="106"/>
    <x v="627"/>
    <m/>
    <m/>
    <m/>
    <m/>
    <m/>
    <m/>
  </r>
  <r>
    <s v="Psycho-Pass: Mandatory Happiness"/>
    <x v="22"/>
    <n v="2016"/>
    <x v="2744"/>
    <x v="23"/>
    <s v="Oct"/>
    <x v="10"/>
    <x v="131"/>
    <x v="180"/>
    <x v="45"/>
    <x v="62"/>
    <x v="106"/>
    <x v="627"/>
    <n v="64"/>
    <n v="11"/>
    <n v="7.3"/>
    <n v="10"/>
    <s v="5pb"/>
    <s v="T"/>
  </r>
  <r>
    <s v="Namco Museum Battle Collection (JP sales)"/>
    <x v="16"/>
    <n v="2005"/>
    <x v="8360"/>
    <x v="11"/>
    <s v="Jun"/>
    <x v="5"/>
    <x v="3"/>
    <x v="180"/>
    <x v="125"/>
    <x v="64"/>
    <x v="106"/>
    <x v="627"/>
    <m/>
    <m/>
    <m/>
    <m/>
    <m/>
    <m/>
  </r>
  <r>
    <s v="Ceville"/>
    <x v="14"/>
    <n v="2009"/>
    <x v="6871"/>
    <x v="0"/>
    <s v="Oct"/>
    <x v="8"/>
    <x v="206"/>
    <x v="180"/>
    <x v="287"/>
    <x v="58"/>
    <x v="106"/>
    <x v="627"/>
    <n v="73"/>
    <n v="17"/>
    <n v="8.1999999999999993"/>
    <n v="21"/>
    <s v="Boxed Dream"/>
    <s v="E"/>
  </r>
  <r>
    <s v="Brandish: The Dark Revenant"/>
    <x v="16"/>
    <n v="2009"/>
    <x v="8852"/>
    <x v="7"/>
    <s v="Oct"/>
    <x v="3"/>
    <x v="251"/>
    <x v="180"/>
    <x v="125"/>
    <x v="64"/>
    <x v="106"/>
    <x v="627"/>
    <n v="78"/>
    <n v="9"/>
    <n v="8.3000000000000007"/>
    <n v="12"/>
    <s v="Falcom"/>
    <s v="T"/>
  </r>
  <r>
    <s v="Thomas and Friends: Steaming around Sodor"/>
    <x v="10"/>
    <n v="2015"/>
    <x v="8853"/>
    <x v="9"/>
    <s v="Nov"/>
    <x v="8"/>
    <x v="126"/>
    <x v="180"/>
    <x v="287"/>
    <x v="58"/>
    <x v="106"/>
    <x v="627"/>
    <m/>
    <m/>
    <s v="tbd"/>
    <m/>
    <s v="Avanquest Software"/>
    <m/>
  </r>
  <r>
    <s v="Chaos;Head Noah"/>
    <x v="16"/>
    <n v="2010"/>
    <x v="3026"/>
    <x v="30"/>
    <s v="May"/>
    <x v="10"/>
    <x v="357"/>
    <x v="180"/>
    <x v="125"/>
    <x v="64"/>
    <x v="106"/>
    <x v="627"/>
    <m/>
    <m/>
    <m/>
    <m/>
    <m/>
    <m/>
  </r>
  <r>
    <s v="Summon Night: Swordcraft Story"/>
    <x v="8"/>
    <n v="2003"/>
    <x v="5825"/>
    <x v="3"/>
    <s v="Feb"/>
    <x v="3"/>
    <x v="56"/>
    <x v="324"/>
    <x v="45"/>
    <x v="58"/>
    <x v="106"/>
    <x v="627"/>
    <n v="77"/>
    <n v="20"/>
    <n v="8.1"/>
    <n v="19"/>
    <s v="Flight-Plan"/>
    <s v="E10+"/>
  </r>
  <r>
    <s v="Samurai Shodown V"/>
    <x v="13"/>
    <n v="2006"/>
    <x v="8854"/>
    <x v="20"/>
    <s v="Jun"/>
    <x v="9"/>
    <x v="153"/>
    <x v="324"/>
    <x v="125"/>
    <x v="58"/>
    <x v="106"/>
    <x v="627"/>
    <n v="58"/>
    <n v="29"/>
    <s v="tbd"/>
    <m/>
    <s v="SNK"/>
    <s v="T"/>
  </r>
  <r>
    <s v="Falcon 4.0: Allied Force"/>
    <x v="14"/>
    <n v="2005"/>
    <x v="706"/>
    <x v="9"/>
    <s v="Mar"/>
    <x v="7"/>
    <x v="525"/>
    <x v="180"/>
    <x v="287"/>
    <x v="58"/>
    <x v="106"/>
    <x v="627"/>
    <n v="90"/>
    <n v="7"/>
    <n v="8.6"/>
    <n v="37"/>
    <s v="Lead Pursuit"/>
    <s v="T"/>
  </r>
  <r>
    <s v="Minna no Chizu 2"/>
    <x v="16"/>
    <n v="2007"/>
    <x v="3219"/>
    <x v="25"/>
    <s v="May"/>
    <x v="5"/>
    <x v="470"/>
    <x v="180"/>
    <x v="125"/>
    <x v="64"/>
    <x v="106"/>
    <x v="627"/>
    <m/>
    <m/>
    <m/>
    <m/>
    <m/>
    <m/>
  </r>
  <r>
    <s v="Pro Fishing Challenge"/>
    <x v="13"/>
    <n v="2004"/>
    <x v="8855"/>
    <x v="25"/>
    <s v="Dec"/>
    <x v="0"/>
    <x v="91"/>
    <x v="324"/>
    <x v="125"/>
    <x v="58"/>
    <x v="106"/>
    <x v="627"/>
    <n v="62"/>
    <n v="11"/>
    <n v="9.1"/>
    <n v="9"/>
    <s v="Opus"/>
    <s v="E"/>
  </r>
  <r>
    <s v="Franklin's Great Adventures"/>
    <x v="3"/>
    <n v="2006"/>
    <x v="5642"/>
    <x v="1"/>
    <s v="Jul"/>
    <x v="8"/>
    <x v="102"/>
    <x v="324"/>
    <x v="125"/>
    <x v="58"/>
    <x v="106"/>
    <x v="627"/>
    <m/>
    <m/>
    <m/>
    <m/>
    <s v="Neko Entertainment"/>
    <s v="E"/>
  </r>
  <r>
    <s v="Atelier Firis: The Alchemist of the Mysterious Journey"/>
    <x v="22"/>
    <n v="2016"/>
    <x v="8856"/>
    <x v="19"/>
    <s v="Apr"/>
    <x v="3"/>
    <x v="48"/>
    <x v="180"/>
    <x v="125"/>
    <x v="64"/>
    <x v="106"/>
    <x v="627"/>
    <m/>
    <m/>
    <m/>
    <m/>
    <m/>
    <m/>
  </r>
  <r>
    <s v="Phoenix Wright: Ace Attorney Trilogy"/>
    <x v="10"/>
    <n v="2014"/>
    <x v="266"/>
    <x v="2"/>
    <s v="May"/>
    <x v="10"/>
    <x v="12"/>
    <x v="180"/>
    <x v="125"/>
    <x v="64"/>
    <x v="106"/>
    <x v="627"/>
    <n v="81"/>
    <n v="34"/>
    <n v="9"/>
    <n v="76"/>
    <s v="NATSUME ATARI Inc."/>
    <s v="T"/>
  </r>
  <r>
    <s v="Princess Saver! Eternal Love for My Lady"/>
    <x v="6"/>
    <n v="2010"/>
    <x v="7643"/>
    <x v="20"/>
    <s v="Jun"/>
    <x v="10"/>
    <x v="451"/>
    <x v="180"/>
    <x v="125"/>
    <x v="64"/>
    <x v="106"/>
    <x v="627"/>
    <m/>
    <m/>
    <m/>
    <m/>
    <m/>
    <m/>
  </r>
  <r>
    <s v="Jitsumei Jikkyou Keiba Dream Classic 2002"/>
    <x v="6"/>
    <n v="2002"/>
    <x v="4147"/>
    <x v="23"/>
    <s v="Jan"/>
    <x v="0"/>
    <x v="25"/>
    <x v="180"/>
    <x v="125"/>
    <x v="64"/>
    <x v="106"/>
    <x v="627"/>
    <m/>
    <m/>
    <m/>
    <m/>
    <m/>
    <m/>
  </r>
  <r>
    <s v="Ice Age: Dawn of the Dinosaurs"/>
    <x v="14"/>
    <n v="2009"/>
    <x v="8857"/>
    <x v="5"/>
    <s v="Apr"/>
    <x v="8"/>
    <x v="4"/>
    <x v="324"/>
    <x v="125"/>
    <x v="58"/>
    <x v="106"/>
    <x v="627"/>
    <n v="67"/>
    <n v="5"/>
    <s v="tbd"/>
    <m/>
    <s v="Activision"/>
    <s v="E10+"/>
  </r>
  <r>
    <s v="To Love-Ru Trouble: Darkness - True Princess"/>
    <x v="22"/>
    <n v="2015"/>
    <x v="8858"/>
    <x v="8"/>
    <s v="Jan"/>
    <x v="8"/>
    <x v="242"/>
    <x v="180"/>
    <x v="125"/>
    <x v="64"/>
    <x v="106"/>
    <x v="627"/>
    <m/>
    <m/>
    <m/>
    <m/>
    <m/>
    <m/>
  </r>
  <r>
    <s v="Tokyo Mew Mew"/>
    <x v="12"/>
    <n v="2002"/>
    <x v="699"/>
    <x v="1"/>
    <s v="Nov"/>
    <x v="3"/>
    <x v="152"/>
    <x v="180"/>
    <x v="125"/>
    <x v="64"/>
    <x v="106"/>
    <x v="627"/>
    <m/>
    <m/>
    <m/>
    <m/>
    <m/>
    <m/>
  </r>
  <r>
    <s v="Kawasaki Jet Ski"/>
    <x v="0"/>
    <n v="2008"/>
    <x v="8859"/>
    <x v="15"/>
    <s v="Jan"/>
    <x v="2"/>
    <x v="139"/>
    <x v="324"/>
    <x v="125"/>
    <x v="58"/>
    <x v="106"/>
    <x v="627"/>
    <m/>
    <m/>
    <n v="0.6"/>
    <n v="5"/>
    <s v="Data Design Interactive"/>
    <s v="E"/>
  </r>
  <r>
    <s v="Interactive Storybook DS Series 3"/>
    <x v="3"/>
    <n v="2007"/>
    <x v="8860"/>
    <x v="8"/>
    <s v="Feb"/>
    <x v="5"/>
    <x v="406"/>
    <x v="324"/>
    <x v="125"/>
    <x v="58"/>
    <x v="106"/>
    <x v="627"/>
    <m/>
    <m/>
    <s v="tbd"/>
    <m/>
    <s v="Starfish SD"/>
    <s v="E"/>
  </r>
  <r>
    <s v="Twinkle * Crusaders GoGo!"/>
    <x v="16"/>
    <n v="2010"/>
    <x v="1641"/>
    <x v="9"/>
    <s v="Mar"/>
    <x v="10"/>
    <x v="430"/>
    <x v="180"/>
    <x v="125"/>
    <x v="64"/>
    <x v="106"/>
    <x v="627"/>
    <m/>
    <m/>
    <m/>
    <m/>
    <m/>
    <m/>
  </r>
  <r>
    <s v="Moujuutsukai to Oujisama: Snow Bride Portable"/>
    <x v="16"/>
    <n v="2012"/>
    <x v="8861"/>
    <x v="23"/>
    <s v="Apr"/>
    <x v="10"/>
    <x v="323"/>
    <x v="180"/>
    <x v="125"/>
    <x v="64"/>
    <x v="106"/>
    <x v="627"/>
    <m/>
    <m/>
    <m/>
    <m/>
    <m/>
    <m/>
  </r>
  <r>
    <s v="Rule of Rose"/>
    <x v="6"/>
    <n v="2006"/>
    <x v="7153"/>
    <x v="32"/>
    <s v="Aug"/>
    <x v="8"/>
    <x v="11"/>
    <x v="365"/>
    <x v="45"/>
    <x v="58"/>
    <x v="106"/>
    <x v="627"/>
    <n v="59"/>
    <n v="44"/>
    <n v="8.6"/>
    <n v="51"/>
    <s v="Punchline, Shirogumi"/>
    <s v="M"/>
  </r>
  <r>
    <s v="RedCard 20-03"/>
    <x v="19"/>
    <n v="2002"/>
    <x v="2974"/>
    <x v="27"/>
    <s v="Sep"/>
    <x v="0"/>
    <x v="39"/>
    <x v="324"/>
    <x v="125"/>
    <x v="58"/>
    <x v="106"/>
    <x v="627"/>
    <n v="71"/>
    <n v="11"/>
    <n v="7.4"/>
    <n v="5"/>
    <s v="Point of View"/>
    <s v="E"/>
  </r>
  <r>
    <s v="Bejeweled 2 Deluxe"/>
    <x v="14"/>
    <n v="2006"/>
    <x v="8862"/>
    <x v="31"/>
    <s v="Jul"/>
    <x v="4"/>
    <x v="82"/>
    <x v="180"/>
    <x v="287"/>
    <x v="58"/>
    <x v="106"/>
    <x v="627"/>
    <m/>
    <m/>
    <s v="tbd"/>
    <m/>
    <s v="PopCap"/>
    <s v="E"/>
  </r>
  <r>
    <s v="Freestyle Metal X"/>
    <x v="13"/>
    <n v="2003"/>
    <x v="8863"/>
    <x v="14"/>
    <s v="Jun"/>
    <x v="2"/>
    <x v="39"/>
    <x v="324"/>
    <x v="125"/>
    <x v="58"/>
    <x v="106"/>
    <x v="627"/>
    <m/>
    <m/>
    <m/>
    <m/>
    <m/>
    <m/>
  </r>
  <r>
    <s v="Captain Morgane and the Golden Turtle"/>
    <x v="5"/>
    <n v="2012"/>
    <x v="5348"/>
    <x v="26"/>
    <s v="Aug"/>
    <x v="10"/>
    <x v="356"/>
    <x v="180"/>
    <x v="287"/>
    <x v="58"/>
    <x v="106"/>
    <x v="627"/>
    <m/>
    <m/>
    <s v="tbd"/>
    <m/>
    <s v="Wizarbox"/>
    <m/>
  </r>
  <r>
    <s v="Shonen Jump's One Piece: Grand Adventure"/>
    <x v="6"/>
    <n v="2005"/>
    <x v="8"/>
    <x v="1"/>
    <s v="Jul"/>
    <x v="9"/>
    <x v="25"/>
    <x v="365"/>
    <x v="45"/>
    <x v="58"/>
    <x v="106"/>
    <x v="627"/>
    <m/>
    <m/>
    <m/>
    <m/>
    <m/>
    <m/>
  </r>
  <r>
    <s v="Dino Dini's Kick Off Revival"/>
    <x v="9"/>
    <n v="2016"/>
    <x v="3922"/>
    <x v="14"/>
    <s v="Apr"/>
    <x v="0"/>
    <x v="194"/>
    <x v="180"/>
    <x v="287"/>
    <x v="58"/>
    <x v="106"/>
    <x v="627"/>
    <n v="31"/>
    <n v="22"/>
    <n v="4.5"/>
    <n v="66"/>
    <s v="The Digital Lounge, Dino Dini"/>
    <m/>
  </r>
  <r>
    <s v="Pac-Man World Rally"/>
    <x v="6"/>
    <n v="2006"/>
    <x v="8864"/>
    <x v="16"/>
    <s v="Feb"/>
    <x v="2"/>
    <x v="25"/>
    <x v="365"/>
    <x v="45"/>
    <x v="58"/>
    <x v="106"/>
    <x v="627"/>
    <n v="54"/>
    <n v="20"/>
    <n v="7.4"/>
    <n v="5"/>
    <s v="Smart Bomb Interactive"/>
    <s v="E"/>
  </r>
  <r>
    <s v="Winning Post 8 2015"/>
    <x v="5"/>
    <n v="2015"/>
    <x v="5286"/>
    <x v="21"/>
    <s v="Nov"/>
    <x v="8"/>
    <x v="48"/>
    <x v="180"/>
    <x v="125"/>
    <x v="64"/>
    <x v="106"/>
    <x v="627"/>
    <m/>
    <m/>
    <m/>
    <m/>
    <m/>
    <m/>
  </r>
  <r>
    <s v="GT Legends"/>
    <x v="14"/>
    <n v="2005"/>
    <x v="51"/>
    <x v="25"/>
    <s v="Feb"/>
    <x v="2"/>
    <x v="10"/>
    <x v="180"/>
    <x v="287"/>
    <x v="58"/>
    <x v="106"/>
    <x v="627"/>
    <n v="84"/>
    <n v="21"/>
    <n v="8.6"/>
    <n v="44"/>
    <s v="SimBin"/>
    <s v="E"/>
  </r>
  <r>
    <s v="Monster High 13 Wishes"/>
    <x v="18"/>
    <n v="2013"/>
    <x v="8865"/>
    <x v="33"/>
    <s v="Nov"/>
    <x v="8"/>
    <x v="241"/>
    <x v="324"/>
    <x v="125"/>
    <x v="58"/>
    <x v="106"/>
    <x v="627"/>
    <m/>
    <m/>
    <n v="5.5"/>
    <n v="8"/>
    <s v="Game Machine Studios"/>
    <s v="E"/>
  </r>
  <r>
    <s v="Ukiyo no Roushi"/>
    <x v="22"/>
    <n v="2015"/>
    <x v="7749"/>
    <x v="29"/>
    <s v="Jun"/>
    <x v="8"/>
    <x v="53"/>
    <x v="180"/>
    <x v="125"/>
    <x v="64"/>
    <x v="106"/>
    <x v="627"/>
    <m/>
    <m/>
    <m/>
    <m/>
    <m/>
    <m/>
  </r>
  <r>
    <s v="Uta Kumi 575"/>
    <x v="22"/>
    <n v="2014"/>
    <x v="4620"/>
    <x v="26"/>
    <s v="Oct"/>
    <x v="5"/>
    <x v="8"/>
    <x v="180"/>
    <x v="125"/>
    <x v="64"/>
    <x v="106"/>
    <x v="627"/>
    <m/>
    <m/>
    <m/>
    <m/>
    <m/>
    <m/>
  </r>
  <r>
    <s v="The Professor's Brain Trainer: Logic"/>
    <x v="3"/>
    <n v="2005"/>
    <x v="5154"/>
    <x v="11"/>
    <s v="Nov"/>
    <x v="4"/>
    <x v="11"/>
    <x v="324"/>
    <x v="125"/>
    <x v="58"/>
    <x v="106"/>
    <x v="627"/>
    <m/>
    <m/>
    <m/>
    <m/>
    <m/>
    <m/>
  </r>
  <r>
    <s v="Street Fighter X Tekken"/>
    <x v="14"/>
    <n v="2012"/>
    <x v="8866"/>
    <x v="31"/>
    <s v="Aug"/>
    <x v="9"/>
    <x v="12"/>
    <x v="180"/>
    <x v="287"/>
    <x v="58"/>
    <x v="106"/>
    <x v="627"/>
    <n v="79"/>
    <n v="8"/>
    <n v="6.4"/>
    <n v="134"/>
    <s v="Capcom, QLOC"/>
    <s v="T"/>
  </r>
  <r>
    <s v="Kung Fu Panda"/>
    <x v="14"/>
    <n v="2008"/>
    <x v="8867"/>
    <x v="6"/>
    <s v="Feb"/>
    <x v="8"/>
    <x v="4"/>
    <x v="180"/>
    <x v="287"/>
    <x v="58"/>
    <x v="106"/>
    <x v="627"/>
    <n v="71"/>
    <n v="11"/>
    <n v="7.8"/>
    <n v="12"/>
    <s v="Beenox"/>
    <s v="E10+"/>
  </r>
  <r>
    <s v="428: Fuusa Sareta Shibuya de"/>
    <x v="5"/>
    <n v="2009"/>
    <x v="405"/>
    <x v="30"/>
    <s v="Aug"/>
    <x v="10"/>
    <x v="130"/>
    <x v="180"/>
    <x v="125"/>
    <x v="64"/>
    <x v="106"/>
    <x v="627"/>
    <m/>
    <m/>
    <m/>
    <m/>
    <m/>
    <m/>
  </r>
  <r>
    <s v="Catan"/>
    <x v="3"/>
    <n v="2009"/>
    <x v="8180"/>
    <x v="18"/>
    <s v="Jul"/>
    <x v="11"/>
    <x v="363"/>
    <x v="180"/>
    <x v="287"/>
    <x v="58"/>
    <x v="106"/>
    <x v="627"/>
    <m/>
    <m/>
    <m/>
    <m/>
    <m/>
    <m/>
  </r>
  <r>
    <s v="Frontlines: Fuel of War"/>
    <x v="14"/>
    <n v="2008"/>
    <x v="8868"/>
    <x v="13"/>
    <s v="Apr"/>
    <x v="6"/>
    <x v="28"/>
    <x v="180"/>
    <x v="287"/>
    <x v="58"/>
    <x v="106"/>
    <x v="627"/>
    <n v="73"/>
    <n v="19"/>
    <n v="6.9"/>
    <n v="171"/>
    <s v="Kaos Studios"/>
    <s v="T"/>
  </r>
  <r>
    <s v="Jewel Match 2"/>
    <x v="3"/>
    <n v="2012"/>
    <x v="8869"/>
    <x v="4"/>
    <s v="Jan"/>
    <x v="4"/>
    <x v="526"/>
    <x v="180"/>
    <x v="287"/>
    <x v="58"/>
    <x v="106"/>
    <x v="627"/>
    <m/>
    <m/>
    <m/>
    <m/>
    <m/>
    <m/>
  </r>
  <r>
    <s v="Hisshou Pachinko * Pachi-Slot Kouryaku Series Portable Vol. 2: CR Evangelion - Hajimari no Fukuin"/>
    <x v="16"/>
    <n v="2010"/>
    <x v="8870"/>
    <x v="6"/>
    <s v="Jul"/>
    <x v="5"/>
    <x v="58"/>
    <x v="180"/>
    <x v="125"/>
    <x v="64"/>
    <x v="106"/>
    <x v="627"/>
    <m/>
    <m/>
    <m/>
    <m/>
    <m/>
    <m/>
  </r>
  <r>
    <s v="Rugby World Cup 2015"/>
    <x v="17"/>
    <n v="2015"/>
    <x v="7907"/>
    <x v="5"/>
    <s v="Dec"/>
    <x v="0"/>
    <x v="5"/>
    <x v="180"/>
    <x v="287"/>
    <x v="58"/>
    <x v="106"/>
    <x v="627"/>
    <m/>
    <m/>
    <n v="4.3"/>
    <n v="7"/>
    <s v="HB Studios Multimedia"/>
    <s v="E"/>
  </r>
  <r>
    <s v="NFL Blitz Pro"/>
    <x v="19"/>
    <n v="2003"/>
    <x v="8871"/>
    <x v="32"/>
    <s v="Jun"/>
    <x v="0"/>
    <x v="39"/>
    <x v="324"/>
    <x v="125"/>
    <x v="58"/>
    <x v="106"/>
    <x v="627"/>
    <n v="71"/>
    <n v="9"/>
    <s v="tbd"/>
    <m/>
    <s v="Midway"/>
    <s v="E"/>
  </r>
  <r>
    <s v="Tom Clancy's EndWar"/>
    <x v="14"/>
    <n v="2009"/>
    <x v="720"/>
    <x v="10"/>
    <s v="Sep"/>
    <x v="11"/>
    <x v="5"/>
    <x v="180"/>
    <x v="287"/>
    <x v="58"/>
    <x v="106"/>
    <x v="627"/>
    <n v="68"/>
    <n v="24"/>
    <n v="6.7"/>
    <n v="42"/>
    <s v="Ubisoft Shanghai"/>
    <s v="T"/>
  </r>
  <r>
    <s v="Totally Spies! 2: Undercover"/>
    <x v="3"/>
    <n v="2006"/>
    <x v="4262"/>
    <x v="4"/>
    <s v="Aug"/>
    <x v="8"/>
    <x v="10"/>
    <x v="365"/>
    <x v="45"/>
    <x v="58"/>
    <x v="106"/>
    <x v="627"/>
    <m/>
    <m/>
    <m/>
    <m/>
    <m/>
    <m/>
  </r>
  <r>
    <s v="Black Rose Valkyrie"/>
    <x v="9"/>
    <n v="2016"/>
    <x v="6019"/>
    <x v="14"/>
    <s v="Oct"/>
    <x v="3"/>
    <x v="323"/>
    <x v="180"/>
    <x v="125"/>
    <x v="64"/>
    <x v="106"/>
    <x v="627"/>
    <m/>
    <m/>
    <m/>
    <m/>
    <m/>
    <m/>
  </r>
  <r>
    <s v="Commandos: Strike Force"/>
    <x v="13"/>
    <n v="2006"/>
    <x v="4467"/>
    <x v="24"/>
    <s v="Sep"/>
    <x v="6"/>
    <x v="21"/>
    <x v="324"/>
    <x v="125"/>
    <x v="58"/>
    <x v="106"/>
    <x v="627"/>
    <n v="62"/>
    <n v="27"/>
    <s v="tbd"/>
    <m/>
    <s v="Pyro Studios"/>
    <s v="T"/>
  </r>
  <r>
    <s v="Warriors of the Lost Empire (JP sales)"/>
    <x v="16"/>
    <n v="2007"/>
    <x v="8872"/>
    <x v="33"/>
    <s v="May"/>
    <x v="3"/>
    <x v="396"/>
    <x v="180"/>
    <x v="125"/>
    <x v="64"/>
    <x v="106"/>
    <x v="627"/>
    <m/>
    <m/>
    <m/>
    <m/>
    <m/>
    <m/>
  </r>
  <r>
    <s v="Jojo's Bizarre Adventure"/>
    <x v="12"/>
    <n v="1999"/>
    <x v="4928"/>
    <x v="0"/>
    <s v="Jun"/>
    <x v="9"/>
    <x v="17"/>
    <x v="365"/>
    <x v="45"/>
    <x v="58"/>
    <x v="106"/>
    <x v="627"/>
    <m/>
    <m/>
    <m/>
    <m/>
    <m/>
    <m/>
  </r>
  <r>
    <s v="Lode Runner"/>
    <x v="3"/>
    <n v="2006"/>
    <x v="8873"/>
    <x v="23"/>
    <s v="Feb"/>
    <x v="4"/>
    <x v="123"/>
    <x v="180"/>
    <x v="125"/>
    <x v="64"/>
    <x v="106"/>
    <x v="627"/>
    <m/>
    <m/>
    <m/>
    <m/>
    <m/>
    <m/>
  </r>
  <r>
    <s v="Evolution Snowboarding"/>
    <x v="6"/>
    <n v="2002"/>
    <x v="8874"/>
    <x v="7"/>
    <s v="Nov"/>
    <x v="0"/>
    <x v="14"/>
    <x v="365"/>
    <x v="45"/>
    <x v="58"/>
    <x v="106"/>
    <x v="627"/>
    <n v="38"/>
    <n v="9"/>
    <s v="tbd"/>
    <m/>
    <s v="Konami"/>
    <s v="T"/>
  </r>
  <r>
    <s v="Zathura"/>
    <x v="13"/>
    <n v="2005"/>
    <x v="8537"/>
    <x v="23"/>
    <s v="Oct"/>
    <x v="10"/>
    <x v="2"/>
    <x v="324"/>
    <x v="125"/>
    <x v="58"/>
    <x v="106"/>
    <x v="627"/>
    <n v="48"/>
    <n v="15"/>
    <n v="5.5"/>
    <n v="4"/>
    <s v="High Voltage Software"/>
    <s v="E10+"/>
  </r>
  <r>
    <s v="Jissen Pachinko Hisshouhou! CR Sakura Taisen"/>
    <x v="6"/>
    <n v="2007"/>
    <x v="3326"/>
    <x v="15"/>
    <s v="Feb"/>
    <x v="5"/>
    <x v="8"/>
    <x v="180"/>
    <x v="125"/>
    <x v="64"/>
    <x v="106"/>
    <x v="627"/>
    <m/>
    <m/>
    <m/>
    <m/>
    <m/>
    <m/>
  </r>
  <r>
    <s v="Zillions of Enemy X: Zetsukai no Crusade"/>
    <x v="5"/>
    <n v="2013"/>
    <x v="5106"/>
    <x v="28"/>
    <s v="Mar"/>
    <x v="3"/>
    <x v="131"/>
    <x v="180"/>
    <x v="125"/>
    <x v="64"/>
    <x v="106"/>
    <x v="627"/>
    <m/>
    <m/>
    <m/>
    <m/>
    <m/>
    <m/>
  </r>
  <r>
    <s v="Super Nazo Puyo Tsuu: Ruruu no Tetsuwan Hanjyouki"/>
    <x v="7"/>
    <n v="1996"/>
    <x v="8875"/>
    <x v="23"/>
    <s v="Feb"/>
    <x v="4"/>
    <x v="89"/>
    <x v="180"/>
    <x v="125"/>
    <x v="64"/>
    <x v="106"/>
    <x v="627"/>
    <m/>
    <m/>
    <m/>
    <m/>
    <m/>
    <m/>
  </r>
  <r>
    <s v="Plants vs. Zombies: Garden Warfare"/>
    <x v="14"/>
    <n v="2014"/>
    <x v="8876"/>
    <x v="9"/>
    <s v="May"/>
    <x v="6"/>
    <x v="7"/>
    <x v="180"/>
    <x v="287"/>
    <x v="58"/>
    <x v="106"/>
    <x v="627"/>
    <n v="78"/>
    <n v="11"/>
    <n v="7.8"/>
    <n v="186"/>
    <s v="PopCap"/>
    <s v="E10+"/>
  </r>
  <r>
    <s v="Happiness! De-Lucks"/>
    <x v="6"/>
    <n v="2007"/>
    <x v="8877"/>
    <x v="16"/>
    <s v="Jul"/>
    <x v="10"/>
    <x v="214"/>
    <x v="180"/>
    <x v="125"/>
    <x v="64"/>
    <x v="106"/>
    <x v="627"/>
    <m/>
    <m/>
    <m/>
    <m/>
    <m/>
    <m/>
  </r>
  <r>
    <s v="Doki Majo Plus"/>
    <x v="3"/>
    <n v="2009"/>
    <x v="3819"/>
    <x v="9"/>
    <s v="Apr"/>
    <x v="10"/>
    <x v="225"/>
    <x v="180"/>
    <x v="125"/>
    <x v="64"/>
    <x v="106"/>
    <x v="627"/>
    <m/>
    <m/>
    <m/>
    <m/>
    <m/>
    <m/>
  </r>
  <r>
    <s v="Eureka Seven Vol. 2: The New Vision"/>
    <x v="6"/>
    <n v="2006"/>
    <x v="3530"/>
    <x v="4"/>
    <s v="Mar"/>
    <x v="6"/>
    <x v="25"/>
    <x v="180"/>
    <x v="125"/>
    <x v="64"/>
    <x v="106"/>
    <x v="627"/>
    <n v="40"/>
    <n v="17"/>
    <n v="7"/>
    <n v="5"/>
    <s v="Namco Bandai Games America"/>
    <s v="T"/>
  </r>
  <r>
    <s v="Love Once: Mermaid's Tears"/>
    <x v="5"/>
    <n v="2011"/>
    <x v="3507"/>
    <x v="1"/>
    <s v="Jul"/>
    <x v="10"/>
    <x v="53"/>
    <x v="180"/>
    <x v="125"/>
    <x v="64"/>
    <x v="106"/>
    <x v="627"/>
    <m/>
    <m/>
    <m/>
    <m/>
    <m/>
    <m/>
  </r>
  <r>
    <s v="Castlevania: Lords of Shadow - Reverie"/>
    <x v="4"/>
    <n v="2011"/>
    <x v="3436"/>
    <x v="4"/>
    <s v="Feb"/>
    <x v="8"/>
    <x v="14"/>
    <x v="324"/>
    <x v="125"/>
    <x v="58"/>
    <x v="106"/>
    <x v="627"/>
    <m/>
    <m/>
    <m/>
    <m/>
    <m/>
    <m/>
  </r>
  <r>
    <s v="Puzzle Challenge: Crosswords and More!"/>
    <x v="6"/>
    <n v="2006"/>
    <x v="43"/>
    <x v="1"/>
    <s v="Sep"/>
    <x v="4"/>
    <x v="67"/>
    <x v="365"/>
    <x v="45"/>
    <x v="58"/>
    <x v="106"/>
    <x v="627"/>
    <m/>
    <m/>
    <m/>
    <m/>
    <m/>
    <m/>
  </r>
  <r>
    <s v="Muppets Party Cruise"/>
    <x v="19"/>
    <n v="2003"/>
    <x v="4496"/>
    <x v="22"/>
    <s v="Sep"/>
    <x v="5"/>
    <x v="71"/>
    <x v="324"/>
    <x v="125"/>
    <x v="58"/>
    <x v="106"/>
    <x v="627"/>
    <m/>
    <m/>
    <n v="8"/>
    <n v="5"/>
    <s v="Mass Media"/>
    <s v="E"/>
  </r>
  <r>
    <s v="Simple 2500 Series Portable!! Vol. 12: The Hohei 2: Senyuu yo, Sakini Ike"/>
    <x v="16"/>
    <n v="2009"/>
    <x v="2908"/>
    <x v="9"/>
    <s v="Aug"/>
    <x v="8"/>
    <x v="58"/>
    <x v="180"/>
    <x v="125"/>
    <x v="64"/>
    <x v="106"/>
    <x v="627"/>
    <m/>
    <m/>
    <m/>
    <m/>
    <m/>
    <m/>
  </r>
  <r>
    <s v="Test Drive Unlimited"/>
    <x v="14"/>
    <n v="2007"/>
    <x v="2367"/>
    <x v="0"/>
    <s v="Jul"/>
    <x v="2"/>
    <x v="10"/>
    <x v="180"/>
    <x v="287"/>
    <x v="58"/>
    <x v="106"/>
    <x v="627"/>
    <n v="79"/>
    <n v="18"/>
    <n v="8.1"/>
    <n v="124"/>
    <s v="Eden Studios"/>
    <s v="T"/>
  </r>
  <r>
    <s v="Shippuu Mahou Daisakusen: Kingdom-Grandprix"/>
    <x v="23"/>
    <n v="1996"/>
    <x v="8147"/>
    <x v="9"/>
    <s v="Mar"/>
    <x v="6"/>
    <x v="527"/>
    <x v="180"/>
    <x v="125"/>
    <x v="64"/>
    <x v="106"/>
    <x v="627"/>
    <m/>
    <m/>
    <m/>
    <m/>
    <m/>
    <m/>
  </r>
  <r>
    <s v="Saint"/>
    <x v="0"/>
    <s v="N/A"/>
    <x v="706"/>
    <x v="9"/>
    <s v="Mar"/>
    <x v="6"/>
    <x v="53"/>
    <x v="324"/>
    <x v="125"/>
    <x v="58"/>
    <x v="106"/>
    <x v="627"/>
    <m/>
    <m/>
    <s v="tbd"/>
    <m/>
    <s v="Opera House"/>
    <s v="E10+"/>
  </r>
  <r>
    <s v="Grey's Anatomy: The Video Game"/>
    <x v="14"/>
    <n v="2009"/>
    <x v="6494"/>
    <x v="10"/>
    <s v="Apr"/>
    <x v="10"/>
    <x v="5"/>
    <x v="180"/>
    <x v="287"/>
    <x v="58"/>
    <x v="106"/>
    <x v="627"/>
    <n v="36"/>
    <n v="4"/>
    <n v="3.9"/>
    <n v="20"/>
    <s v="Longtail Studios"/>
    <s v="T"/>
  </r>
  <r>
    <s v="Yamasa Digi Portable: Matsuri no Tatsujin - Win-Chan no Natsumatsuri"/>
    <x v="16"/>
    <n v="2006"/>
    <x v="1589"/>
    <x v="6"/>
    <s v="Oct"/>
    <x v="5"/>
    <x v="528"/>
    <x v="180"/>
    <x v="125"/>
    <x v="64"/>
    <x v="106"/>
    <x v="627"/>
    <m/>
    <m/>
    <m/>
    <m/>
    <m/>
    <m/>
  </r>
  <r>
    <s v="Let's Play Flight Attendant"/>
    <x v="3"/>
    <n v="2010"/>
    <x v="7335"/>
    <x v="0"/>
    <s v="Feb"/>
    <x v="7"/>
    <x v="41"/>
    <x v="324"/>
    <x v="125"/>
    <x v="58"/>
    <x v="106"/>
    <x v="627"/>
    <m/>
    <m/>
    <s v="tbd"/>
    <m/>
    <s v="Zig Zag"/>
    <s v="E"/>
  </r>
  <r>
    <s v="F1 Race Stars"/>
    <x v="14"/>
    <n v="2012"/>
    <x v="6872"/>
    <x v="27"/>
    <s v="Apr"/>
    <x v="2"/>
    <x v="34"/>
    <x v="180"/>
    <x v="287"/>
    <x v="58"/>
    <x v="106"/>
    <x v="627"/>
    <n v="62"/>
    <n v="8"/>
    <n v="5.4"/>
    <n v="46"/>
    <s v="Codemasters"/>
    <s v="E"/>
  </r>
  <r>
    <s v="Quiz Present Variety Q-Sama!! DS: Pressure Study x Atama Gai Kunaru Drill SP"/>
    <x v="3"/>
    <n v="2011"/>
    <x v="549"/>
    <x v="9"/>
    <s v="Mar"/>
    <x v="5"/>
    <x v="529"/>
    <x v="180"/>
    <x v="125"/>
    <x v="64"/>
    <x v="106"/>
    <x v="627"/>
    <m/>
    <m/>
    <m/>
    <m/>
    <m/>
    <m/>
  </r>
  <r>
    <s v="Call of Duty: Modern Warfare Trilogy"/>
    <x v="5"/>
    <n v="2016"/>
    <x v="8878"/>
    <x v="33"/>
    <s v="Jul"/>
    <x v="6"/>
    <x v="4"/>
    <x v="365"/>
    <x v="45"/>
    <x v="58"/>
    <x v="106"/>
    <x v="627"/>
    <m/>
    <m/>
    <n v="7"/>
    <n v="5"/>
    <s v="Infinity Ward"/>
    <s v="M"/>
  </r>
  <r>
    <s v="Motto! SoniComi"/>
    <x v="5"/>
    <n v="2014"/>
    <x v="4473"/>
    <x v="8"/>
    <s v="Jan"/>
    <x v="7"/>
    <x v="274"/>
    <x v="180"/>
    <x v="125"/>
    <x v="64"/>
    <x v="106"/>
    <x v="627"/>
    <m/>
    <m/>
    <m/>
    <m/>
    <m/>
    <m/>
  </r>
  <r>
    <s v="Heart no Kuni no Alice Anniversary Ver.: Wonderful Wonder World"/>
    <x v="16"/>
    <n v="2011"/>
    <x v="8879"/>
    <x v="4"/>
    <s v="May"/>
    <x v="10"/>
    <x v="500"/>
    <x v="180"/>
    <x v="125"/>
    <x v="64"/>
    <x v="106"/>
    <x v="627"/>
    <m/>
    <m/>
    <m/>
    <m/>
    <m/>
    <m/>
  </r>
  <r>
    <s v="Serious Sam: Next Encounter"/>
    <x v="19"/>
    <n v="2004"/>
    <x v="8880"/>
    <x v="29"/>
    <s v="Sep"/>
    <x v="6"/>
    <x v="63"/>
    <x v="324"/>
    <x v="125"/>
    <x v="58"/>
    <x v="106"/>
    <x v="627"/>
    <n v="69"/>
    <n v="18"/>
    <n v="8.4"/>
    <n v="9"/>
    <s v="Climax Group"/>
    <s v="M"/>
  </r>
  <r>
    <s v="Diabolik Lovers: More Blood"/>
    <x v="22"/>
    <n v="2015"/>
    <x v="7239"/>
    <x v="23"/>
    <s v="Feb"/>
    <x v="10"/>
    <x v="323"/>
    <x v="180"/>
    <x v="125"/>
    <x v="64"/>
    <x v="106"/>
    <x v="627"/>
    <m/>
    <m/>
    <m/>
    <m/>
    <m/>
    <m/>
  </r>
  <r>
    <s v="PachiPara 15: Super Umi Monogatari in Okinawa 2"/>
    <x v="5"/>
    <n v="2010"/>
    <x v="2478"/>
    <x v="29"/>
    <s v="Mar"/>
    <x v="5"/>
    <x v="392"/>
    <x v="180"/>
    <x v="125"/>
    <x v="64"/>
    <x v="106"/>
    <x v="627"/>
    <m/>
    <m/>
    <m/>
    <m/>
    <m/>
    <m/>
  </r>
  <r>
    <s v="Serious Sam HD: Gold Edition"/>
    <x v="14"/>
    <n v="2010"/>
    <x v="8881"/>
    <x v="3"/>
    <s v="Jun"/>
    <x v="6"/>
    <x v="511"/>
    <x v="180"/>
    <x v="287"/>
    <x v="58"/>
    <x v="106"/>
    <x v="627"/>
    <m/>
    <m/>
    <m/>
    <m/>
    <m/>
    <m/>
  </r>
  <r>
    <s v="Knight's Apprentice: Memorick's Adventures"/>
    <x v="13"/>
    <n v="2004"/>
    <x v="7376"/>
    <x v="1"/>
    <s v="Oct"/>
    <x v="8"/>
    <x v="361"/>
    <x v="324"/>
    <x v="125"/>
    <x v="58"/>
    <x v="106"/>
    <x v="627"/>
    <n v="53"/>
    <n v="11"/>
    <n v="4.5"/>
    <n v="8"/>
    <s v="Microids"/>
    <s v="T"/>
  </r>
  <r>
    <s v="Akai Ito DS"/>
    <x v="3"/>
    <n v="2008"/>
    <x v="1026"/>
    <x v="13"/>
    <s v="Mar"/>
    <x v="10"/>
    <x v="79"/>
    <x v="180"/>
    <x v="125"/>
    <x v="64"/>
    <x v="106"/>
    <x v="627"/>
    <m/>
    <m/>
    <m/>
    <m/>
    <m/>
    <m/>
  </r>
  <r>
    <s v="Natsuiro no Sunadokei"/>
    <x v="6"/>
    <n v="2002"/>
    <x v="2849"/>
    <x v="25"/>
    <s v="Feb"/>
    <x v="10"/>
    <x v="481"/>
    <x v="180"/>
    <x v="125"/>
    <x v="64"/>
    <x v="106"/>
    <x v="627"/>
    <m/>
    <m/>
    <m/>
    <m/>
    <m/>
    <m/>
  </r>
  <r>
    <s v="Freedom Wings"/>
    <x v="3"/>
    <n v="2006"/>
    <x v="2721"/>
    <x v="23"/>
    <s v="Jul"/>
    <x v="7"/>
    <x v="77"/>
    <x v="324"/>
    <x v="125"/>
    <x v="58"/>
    <x v="106"/>
    <x v="627"/>
    <n v="46"/>
    <n v="7"/>
    <n v="7.7"/>
    <n v="6"/>
    <s v="Beluga Computer"/>
    <s v="E10+"/>
  </r>
  <r>
    <s v="Unreal Anthology"/>
    <x v="14"/>
    <n v="2006"/>
    <x v="8882"/>
    <x v="19"/>
    <s v="Jul"/>
    <x v="6"/>
    <x v="39"/>
    <x v="180"/>
    <x v="287"/>
    <x v="58"/>
    <x v="106"/>
    <x v="627"/>
    <m/>
    <m/>
    <n v="8.8000000000000007"/>
    <n v="5"/>
    <s v="Various"/>
    <s v="M"/>
  </r>
  <r>
    <s v="Jissen Pachi-Slot Hisshouhou! Mister Magic Neo"/>
    <x v="6"/>
    <n v="2007"/>
    <x v="8883"/>
    <x v="12"/>
    <s v="Oct"/>
    <x v="5"/>
    <x v="8"/>
    <x v="180"/>
    <x v="125"/>
    <x v="64"/>
    <x v="106"/>
    <x v="627"/>
    <m/>
    <m/>
    <m/>
    <m/>
    <m/>
    <m/>
  </r>
  <r>
    <s v="Triple Crown Championship Snowboarding"/>
    <x v="0"/>
    <n v="2010"/>
    <x v="2922"/>
    <x v="6"/>
    <s v="Jan"/>
    <x v="0"/>
    <x v="160"/>
    <x v="324"/>
    <x v="125"/>
    <x v="58"/>
    <x v="106"/>
    <x v="627"/>
    <m/>
    <m/>
    <m/>
    <m/>
    <m/>
    <m/>
  </r>
  <r>
    <s v="Dream Chronicles"/>
    <x v="3"/>
    <n v="2010"/>
    <x v="8884"/>
    <x v="32"/>
    <s v="Dec"/>
    <x v="10"/>
    <x v="74"/>
    <x v="324"/>
    <x v="125"/>
    <x v="58"/>
    <x v="106"/>
    <x v="627"/>
    <m/>
    <m/>
    <s v="tbd"/>
    <m/>
    <s v="Kat Games"/>
    <s v="E"/>
  </r>
  <r>
    <s v="18 Wheels of Steel: Extreme Trucker"/>
    <x v="14"/>
    <n v="2009"/>
    <x v="8885"/>
    <x v="29"/>
    <s v="Oct"/>
    <x v="2"/>
    <x v="143"/>
    <x v="180"/>
    <x v="287"/>
    <x v="58"/>
    <x v="106"/>
    <x v="627"/>
    <m/>
    <m/>
    <n v="8"/>
    <n v="10"/>
    <m/>
    <m/>
  </r>
  <r>
    <s v="X3: Terran War Pack"/>
    <x v="14"/>
    <n v="2012"/>
    <x v="7329"/>
    <x v="31"/>
    <s v="Nov"/>
    <x v="5"/>
    <x v="41"/>
    <x v="180"/>
    <x v="287"/>
    <x v="58"/>
    <x v="106"/>
    <x v="627"/>
    <m/>
    <m/>
    <m/>
    <m/>
    <m/>
    <m/>
  </r>
  <r>
    <s v="Geon Cube"/>
    <x v="0"/>
    <n v="2009"/>
    <x v="6872"/>
    <x v="27"/>
    <s v="Apr"/>
    <x v="4"/>
    <x v="217"/>
    <x v="324"/>
    <x v="125"/>
    <x v="58"/>
    <x v="106"/>
    <x v="627"/>
    <m/>
    <m/>
    <s v="tbd"/>
    <m/>
    <s v="Strawdog Studios"/>
    <s v="E"/>
  </r>
  <r>
    <s v="Left 4 Dead"/>
    <x v="14"/>
    <n v="2008"/>
    <x v="8886"/>
    <x v="28"/>
    <s v="Sep"/>
    <x v="6"/>
    <x v="7"/>
    <x v="180"/>
    <x v="287"/>
    <x v="58"/>
    <x v="106"/>
    <x v="627"/>
    <n v="89"/>
    <n v="58"/>
    <n v="9.1999999999999993"/>
    <n v="3717"/>
    <s v="Valve Software"/>
    <s v="M"/>
  </r>
  <r>
    <s v="Steal Princess"/>
    <x v="3"/>
    <s v="N/A"/>
    <x v="4676"/>
    <x v="14"/>
    <s v="Dec"/>
    <x v="1"/>
    <x v="53"/>
    <x v="324"/>
    <x v="125"/>
    <x v="58"/>
    <x v="106"/>
    <x v="627"/>
    <n v="60"/>
    <n v="14"/>
    <s v="tbd"/>
    <m/>
    <s v="Climax Entertainment"/>
    <s v="E10+"/>
  </r>
  <r>
    <s v="Ballblazer Champions"/>
    <x v="12"/>
    <n v="1997"/>
    <x v="7719"/>
    <x v="30"/>
    <s v="Sep"/>
    <x v="0"/>
    <x v="107"/>
    <x v="365"/>
    <x v="45"/>
    <x v="58"/>
    <x v="106"/>
    <x v="627"/>
    <m/>
    <m/>
    <m/>
    <m/>
    <m/>
    <m/>
  </r>
  <r>
    <s v="Azada"/>
    <x v="10"/>
    <n v="2012"/>
    <x v="3989"/>
    <x v="14"/>
    <s v="Jul"/>
    <x v="4"/>
    <x v="520"/>
    <x v="180"/>
    <x v="287"/>
    <x v="58"/>
    <x v="106"/>
    <x v="627"/>
    <m/>
    <m/>
    <s v="tbd"/>
    <m/>
    <s v="Engine Software"/>
    <s v="E"/>
  </r>
  <r>
    <s v="Gochuumon wa Usagi Desu ka?? Wonderful Party!"/>
    <x v="22"/>
    <n v="2016"/>
    <x v="8682"/>
    <x v="7"/>
    <s v="Sep"/>
    <x v="10"/>
    <x v="357"/>
    <x v="180"/>
    <x v="125"/>
    <x v="64"/>
    <x v="106"/>
    <x v="627"/>
    <m/>
    <m/>
    <m/>
    <m/>
    <m/>
    <m/>
  </r>
  <r>
    <s v="Koisuru Otome to Shugo no Tate: The Shield of AIGIS"/>
    <x v="6"/>
    <n v="2008"/>
    <x v="8887"/>
    <x v="26"/>
    <s v="Dec"/>
    <x v="10"/>
    <x v="79"/>
    <x v="180"/>
    <x v="125"/>
    <x v="64"/>
    <x v="106"/>
    <x v="627"/>
    <m/>
    <m/>
    <m/>
    <m/>
    <m/>
    <m/>
  </r>
  <r>
    <s v="Galaxy Angel II: Eigou Kaiki no Koku"/>
    <x v="6"/>
    <n v="2009"/>
    <x v="7774"/>
    <x v="28"/>
    <s v="May"/>
    <x v="11"/>
    <x v="308"/>
    <x v="180"/>
    <x v="125"/>
    <x v="64"/>
    <x v="106"/>
    <x v="627"/>
    <m/>
    <m/>
    <m/>
    <m/>
    <m/>
    <m/>
  </r>
  <r>
    <s v="Moujuutsukai to Oujisama Portable"/>
    <x v="16"/>
    <n v="2011"/>
    <x v="3969"/>
    <x v="9"/>
    <s v="Sep"/>
    <x v="10"/>
    <x v="323"/>
    <x v="180"/>
    <x v="125"/>
    <x v="64"/>
    <x v="106"/>
    <x v="627"/>
    <m/>
    <m/>
    <m/>
    <m/>
    <m/>
    <m/>
  </r>
  <r>
    <s v="Genroh"/>
    <x v="16"/>
    <n v="2012"/>
    <x v="8888"/>
    <x v="33"/>
    <s v="Aug"/>
    <x v="8"/>
    <x v="323"/>
    <x v="180"/>
    <x v="125"/>
    <x v="64"/>
    <x v="106"/>
    <x v="627"/>
    <m/>
    <m/>
    <m/>
    <m/>
    <m/>
    <m/>
  </r>
  <r>
    <s v="Otome wa Oanesama Boku ni Koi Shiteru Portable"/>
    <x v="16"/>
    <n v="2010"/>
    <x v="208"/>
    <x v="23"/>
    <s v="Jan"/>
    <x v="10"/>
    <x v="79"/>
    <x v="180"/>
    <x v="125"/>
    <x v="64"/>
    <x v="106"/>
    <x v="627"/>
    <m/>
    <m/>
    <m/>
    <m/>
    <m/>
    <m/>
  </r>
  <r>
    <s v="Iron Phoenix"/>
    <x v="13"/>
    <n v="2005"/>
    <x v="5008"/>
    <x v="2"/>
    <s v="Nov"/>
    <x v="9"/>
    <x v="8"/>
    <x v="324"/>
    <x v="125"/>
    <x v="58"/>
    <x v="106"/>
    <x v="627"/>
    <n v="58"/>
    <n v="11"/>
    <n v="6.5"/>
    <n v="4"/>
    <s v="InterServ International"/>
    <s v="T"/>
  </r>
  <r>
    <s v="Kuon"/>
    <x v="6"/>
    <n v="2004"/>
    <x v="6687"/>
    <x v="23"/>
    <s v="Dec"/>
    <x v="10"/>
    <x v="235"/>
    <x v="365"/>
    <x v="45"/>
    <x v="58"/>
    <x v="106"/>
    <x v="627"/>
    <n v="57"/>
    <n v="20"/>
    <n v="7.7"/>
    <n v="9"/>
    <s v="From Software"/>
    <s v="M"/>
  </r>
  <r>
    <s v="Kannou Mukashi Banashi Portable"/>
    <x v="16"/>
    <n v="2012"/>
    <x v="6357"/>
    <x v="9"/>
    <s v="Mar"/>
    <x v="10"/>
    <x v="323"/>
    <x v="180"/>
    <x v="125"/>
    <x v="64"/>
    <x v="106"/>
    <x v="627"/>
    <m/>
    <m/>
    <m/>
    <m/>
    <m/>
    <m/>
  </r>
  <r>
    <s v="Tennis no Oji-Sama: Driving Smash! Side King"/>
    <x v="3"/>
    <n v="2008"/>
    <x v="8889"/>
    <x v="19"/>
    <s v="Jul"/>
    <x v="0"/>
    <x v="14"/>
    <x v="180"/>
    <x v="125"/>
    <x v="64"/>
    <x v="106"/>
    <x v="627"/>
    <m/>
    <m/>
    <m/>
    <m/>
    <m/>
    <m/>
  </r>
  <r>
    <s v="Umineko no Naku Koro ni: Majo to Suiri no Rinbukyoku"/>
    <x v="5"/>
    <n v="2010"/>
    <x v="2720"/>
    <x v="10"/>
    <s v="Jul"/>
    <x v="10"/>
    <x v="79"/>
    <x v="180"/>
    <x v="125"/>
    <x v="64"/>
    <x v="106"/>
    <x v="627"/>
    <m/>
    <m/>
    <m/>
    <m/>
    <m/>
    <m/>
  </r>
  <r>
    <s v="Rose to Tasogare no Kojou"/>
    <x v="22"/>
    <n v="2016"/>
    <x v="3922"/>
    <x v="14"/>
    <s v="Apr"/>
    <x v="8"/>
    <x v="131"/>
    <x v="180"/>
    <x v="125"/>
    <x v="64"/>
    <x v="106"/>
    <x v="627"/>
    <m/>
    <m/>
    <m/>
    <m/>
    <m/>
    <m/>
  </r>
  <r>
    <s v="Tale of a Hero"/>
    <x v="14"/>
    <n v="2010"/>
    <x v="5131"/>
    <x v="4"/>
    <s v="Mar"/>
    <x v="10"/>
    <x v="303"/>
    <x v="180"/>
    <x v="287"/>
    <x v="58"/>
    <x v="106"/>
    <x v="627"/>
    <m/>
    <m/>
    <m/>
    <m/>
    <m/>
    <m/>
  </r>
  <r>
    <s v="UnchainBlades EXXiV"/>
    <x v="10"/>
    <n v="2012"/>
    <x v="8890"/>
    <x v="14"/>
    <s v="Dec"/>
    <x v="3"/>
    <x v="242"/>
    <x v="180"/>
    <x v="125"/>
    <x v="64"/>
    <x v="106"/>
    <x v="627"/>
    <m/>
    <m/>
    <m/>
    <m/>
    <m/>
    <m/>
  </r>
  <r>
    <s v="Mount &amp; Blade"/>
    <x v="14"/>
    <n v="2008"/>
    <x v="8421"/>
    <x v="29"/>
    <s v="Jul"/>
    <x v="3"/>
    <x v="310"/>
    <x v="180"/>
    <x v="287"/>
    <x v="58"/>
    <x v="106"/>
    <x v="627"/>
    <m/>
    <m/>
    <m/>
    <m/>
    <m/>
    <m/>
  </r>
  <r>
    <s v="Carmen Sandiego: The Secret of the Stolen Drums"/>
    <x v="19"/>
    <n v="2004"/>
    <x v="556"/>
    <x v="18"/>
    <s v="Aug"/>
    <x v="8"/>
    <x v="176"/>
    <x v="324"/>
    <x v="125"/>
    <x v="58"/>
    <x v="106"/>
    <x v="627"/>
    <n v="57"/>
    <n v="9"/>
    <s v="tbd"/>
    <m/>
    <s v="Artificial Mind and Movement"/>
    <s v="E"/>
  </r>
  <r>
    <s v="Fritz Chess"/>
    <x v="3"/>
    <n v="2009"/>
    <x v="8891"/>
    <x v="18"/>
    <s v="Dec"/>
    <x v="11"/>
    <x v="41"/>
    <x v="324"/>
    <x v="125"/>
    <x v="58"/>
    <x v="106"/>
    <x v="627"/>
    <m/>
    <m/>
    <s v="tbd"/>
    <m/>
    <s v="Deep Silver"/>
    <s v="E"/>
  </r>
  <r>
    <s v="Puyo Puyo! 15th Anniversary"/>
    <x v="16"/>
    <n v="2007"/>
    <x v="2365"/>
    <x v="19"/>
    <s v="Jan"/>
    <x v="4"/>
    <x v="8"/>
    <x v="180"/>
    <x v="125"/>
    <x v="64"/>
    <x v="106"/>
    <x v="627"/>
    <m/>
    <m/>
    <m/>
    <m/>
    <m/>
    <m/>
  </r>
  <r>
    <s v="Mind over Matter"/>
    <x v="3"/>
    <n v="2010"/>
    <x v="2568"/>
    <x v="24"/>
    <s v="Jun"/>
    <x v="4"/>
    <x v="11"/>
    <x v="324"/>
    <x v="125"/>
    <x v="58"/>
    <x v="106"/>
    <x v="627"/>
    <m/>
    <m/>
    <m/>
    <m/>
    <s v="505 Games"/>
    <s v="E"/>
  </r>
  <r>
    <s v="Dies Irae: Amantes Amentes"/>
    <x v="16"/>
    <n v="2012"/>
    <x v="4477"/>
    <x v="34"/>
    <s v="Aug"/>
    <x v="8"/>
    <x v="530"/>
    <x v="180"/>
    <x v="125"/>
    <x v="64"/>
    <x v="106"/>
    <x v="627"/>
    <m/>
    <m/>
    <m/>
    <m/>
    <m/>
    <m/>
  </r>
  <r>
    <s v="The Idolmaster: Gravure For You! Vol.9"/>
    <x v="5"/>
    <n v="2012"/>
    <x v="8892"/>
    <x v="0"/>
    <s v="Dec"/>
    <x v="8"/>
    <x v="25"/>
    <x v="180"/>
    <x v="125"/>
    <x v="64"/>
    <x v="106"/>
    <x v="627"/>
    <m/>
    <m/>
    <m/>
    <m/>
    <m/>
    <m/>
  </r>
  <r>
    <s v="Casper's Scare School: Classroom Capers"/>
    <x v="3"/>
    <n v="2008"/>
    <x v="8893"/>
    <x v="13"/>
    <s v="Apr"/>
    <x v="10"/>
    <x v="288"/>
    <x v="324"/>
    <x v="125"/>
    <x v="58"/>
    <x v="106"/>
    <x v="627"/>
    <m/>
    <m/>
    <s v="tbd"/>
    <m/>
    <s v="Nikitova Games"/>
    <s v="E"/>
  </r>
  <r>
    <s v="Discovery Kids: Snake Safari"/>
    <x v="3"/>
    <n v="2009"/>
    <x v="1900"/>
    <x v="0"/>
    <s v="Nov"/>
    <x v="7"/>
    <x v="11"/>
    <x v="324"/>
    <x v="125"/>
    <x v="58"/>
    <x v="106"/>
    <x v="627"/>
    <m/>
    <m/>
    <s v="tbd"/>
    <m/>
    <s v="505 Games"/>
    <s v="E10+"/>
  </r>
  <r>
    <s v="Heavy Fire: The Chosen Few 3D"/>
    <x v="10"/>
    <n v="2011"/>
    <x v="5790"/>
    <x v="7"/>
    <s v="Jan"/>
    <x v="6"/>
    <x v="180"/>
    <x v="324"/>
    <x v="125"/>
    <x v="58"/>
    <x v="106"/>
    <x v="627"/>
    <m/>
    <m/>
    <n v="6.3"/>
    <n v="4"/>
    <s v="Teyon"/>
    <s v="T"/>
  </r>
  <r>
    <s v="Fuel"/>
    <x v="14"/>
    <n v="2009"/>
    <x v="8894"/>
    <x v="17"/>
    <s v="Jul"/>
    <x v="2"/>
    <x v="34"/>
    <x v="180"/>
    <x v="287"/>
    <x v="58"/>
    <x v="106"/>
    <x v="627"/>
    <n v="67"/>
    <n v="16"/>
    <n v="6.7"/>
    <n v="86"/>
    <s v="Asobo Studio"/>
    <s v="E"/>
  </r>
  <r>
    <s v="The Settlers IV"/>
    <x v="14"/>
    <n v="2001"/>
    <x v="7957"/>
    <x v="22"/>
    <s v="Sep"/>
    <x v="11"/>
    <x v="531"/>
    <x v="180"/>
    <x v="287"/>
    <x v="58"/>
    <x v="106"/>
    <x v="627"/>
    <m/>
    <m/>
    <m/>
    <m/>
    <m/>
    <m/>
  </r>
  <r>
    <s v="Ryu-koku"/>
    <x v="6"/>
    <n v="2006"/>
    <x v="4788"/>
    <x v="7"/>
    <s v="Jul"/>
    <x v="10"/>
    <x v="499"/>
    <x v="180"/>
    <x v="125"/>
    <x v="64"/>
    <x v="106"/>
    <x v="627"/>
    <m/>
    <m/>
    <m/>
    <m/>
    <m/>
    <m/>
  </r>
  <r>
    <s v="Dungeon Defenders"/>
    <x v="14"/>
    <n v="2011"/>
    <x v="3685"/>
    <x v="1"/>
    <s v="Mar"/>
    <x v="3"/>
    <x v="53"/>
    <x v="324"/>
    <x v="125"/>
    <x v="58"/>
    <x v="106"/>
    <x v="627"/>
    <n v="81"/>
    <n v="26"/>
    <n v="7.3"/>
    <n v="399"/>
    <s v="Trendy Entertainment"/>
    <s v="E10+"/>
  </r>
  <r>
    <s v="Maji de Manabu: LEC de Ukaru - DS Hishou Boki 3-Kyuu"/>
    <x v="3"/>
    <n v="2008"/>
    <x v="158"/>
    <x v="27"/>
    <s v="Nov"/>
    <x v="5"/>
    <x v="15"/>
    <x v="180"/>
    <x v="125"/>
    <x v="64"/>
    <x v="106"/>
    <x v="627"/>
    <m/>
    <m/>
    <m/>
    <m/>
    <m/>
    <m/>
  </r>
  <r>
    <s v="GunParade Orchestra: Midori no Shou"/>
    <x v="6"/>
    <n v="2006"/>
    <x v="8895"/>
    <x v="22"/>
    <s v="Aug"/>
    <x v="10"/>
    <x v="3"/>
    <x v="180"/>
    <x v="125"/>
    <x v="64"/>
    <x v="106"/>
    <x v="627"/>
    <m/>
    <m/>
    <m/>
    <m/>
    <m/>
    <m/>
  </r>
  <r>
    <s v="Group S Challenge"/>
    <x v="13"/>
    <n v="2003"/>
    <x v="4522"/>
    <x v="18"/>
    <s v="Sep"/>
    <x v="2"/>
    <x v="12"/>
    <x v="324"/>
    <x v="125"/>
    <x v="58"/>
    <x v="106"/>
    <x v="627"/>
    <n v="57"/>
    <n v="17"/>
    <n v="6"/>
    <n v="5"/>
    <s v="Capcom"/>
    <s v="E"/>
  </r>
  <r>
    <s v="Fritz Chess"/>
    <x v="0"/>
    <n v="2009"/>
    <x v="8896"/>
    <x v="18"/>
    <s v="Nov"/>
    <x v="11"/>
    <x v="41"/>
    <x v="324"/>
    <x v="125"/>
    <x v="58"/>
    <x v="106"/>
    <x v="627"/>
    <m/>
    <m/>
    <s v="tbd"/>
    <m/>
    <s v="Deep Silver"/>
    <s v="E"/>
  </r>
  <r>
    <s v="G1 Jockey Wii"/>
    <x v="0"/>
    <n v="2007"/>
    <x v="2269"/>
    <x v="0"/>
    <s v="Jul"/>
    <x v="0"/>
    <x v="48"/>
    <x v="180"/>
    <x v="125"/>
    <x v="64"/>
    <x v="106"/>
    <x v="627"/>
    <m/>
    <m/>
    <m/>
    <m/>
    <m/>
    <m/>
  </r>
  <r>
    <s v="Shooter: Starfighter Sanvein"/>
    <x v="12"/>
    <n v="2000"/>
    <x v="2144"/>
    <x v="3"/>
    <s v="Jan"/>
    <x v="6"/>
    <x v="162"/>
    <x v="365"/>
    <x v="45"/>
    <x v="58"/>
    <x v="106"/>
    <x v="627"/>
    <m/>
    <m/>
    <m/>
    <m/>
    <m/>
    <m/>
  </r>
  <r>
    <s v="Sakura Wars 1 &amp; 2"/>
    <x v="16"/>
    <n v="2006"/>
    <x v="5919"/>
    <x v="2"/>
    <s v="Aug"/>
    <x v="11"/>
    <x v="8"/>
    <x v="180"/>
    <x v="125"/>
    <x v="64"/>
    <x v="106"/>
    <x v="627"/>
    <m/>
    <m/>
    <m/>
    <m/>
    <m/>
    <m/>
  </r>
  <r>
    <s v="Dragon's Lair"/>
    <x v="3"/>
    <n v="2010"/>
    <x v="1725"/>
    <x v="3"/>
    <s v="Aug"/>
    <x v="1"/>
    <x v="160"/>
    <x v="324"/>
    <x v="125"/>
    <x v="58"/>
    <x v="106"/>
    <x v="627"/>
    <n v="63"/>
    <n v="4"/>
    <s v="tbd"/>
    <m/>
    <s v="United Coders, Wizardry Engineering"/>
    <s v="E10+"/>
  </r>
  <r>
    <s v="Disney's Meet the Robinsons"/>
    <x v="3"/>
    <n v="2007"/>
    <x v="8892"/>
    <x v="0"/>
    <s v="Dec"/>
    <x v="8"/>
    <x v="32"/>
    <x v="324"/>
    <x v="125"/>
    <x v="58"/>
    <x v="106"/>
    <x v="627"/>
    <n v="64"/>
    <n v="6"/>
    <s v="tbd"/>
    <m/>
    <s v="Climax Group, Climax Studios"/>
    <s v="E10+"/>
  </r>
  <r>
    <s v="Mata Hari: Betrayal is only a Kiss Away"/>
    <x v="14"/>
    <n v="2008"/>
    <x v="8897"/>
    <x v="9"/>
    <s v="Sep"/>
    <x v="10"/>
    <x v="233"/>
    <x v="180"/>
    <x v="287"/>
    <x v="58"/>
    <x v="106"/>
    <x v="627"/>
    <n v="63"/>
    <n v="11"/>
    <m/>
    <m/>
    <s v="DTP Entertainment"/>
    <s v="T"/>
  </r>
  <r>
    <s v="Cities in Motion Collection"/>
    <x v="14"/>
    <n v="2011"/>
    <x v="3290"/>
    <x v="32"/>
    <s v="Sep"/>
    <x v="7"/>
    <x v="53"/>
    <x v="180"/>
    <x v="287"/>
    <x v="58"/>
    <x v="106"/>
    <x v="627"/>
    <m/>
    <m/>
    <s v="tbd"/>
    <m/>
    <s v="Paradox Interactive"/>
    <s v="E"/>
  </r>
  <r>
    <s v="Date A Live: Arusu Install"/>
    <x v="5"/>
    <n v="2014"/>
    <x v="1186"/>
    <x v="9"/>
    <s v="Dec"/>
    <x v="10"/>
    <x v="266"/>
    <x v="180"/>
    <x v="125"/>
    <x v="64"/>
    <x v="106"/>
    <x v="627"/>
    <m/>
    <m/>
    <m/>
    <m/>
    <m/>
    <m/>
  </r>
  <r>
    <s v="Terminator 3: The Redemption"/>
    <x v="19"/>
    <n v="2004"/>
    <x v="3699"/>
    <x v="25"/>
    <s v="Sep"/>
    <x v="6"/>
    <x v="10"/>
    <x v="324"/>
    <x v="125"/>
    <x v="58"/>
    <x v="106"/>
    <x v="627"/>
    <n v="68"/>
    <n v="20"/>
    <s v="tbd"/>
    <m/>
    <s v="Paradigm Entertainment"/>
    <s v="T"/>
  </r>
  <r>
    <s v="Farm Frenzy"/>
    <x v="14"/>
    <n v="2008"/>
    <x v="7089"/>
    <x v="31"/>
    <s v="Jun"/>
    <x v="11"/>
    <x v="232"/>
    <x v="324"/>
    <x v="125"/>
    <x v="58"/>
    <x v="106"/>
    <x v="627"/>
    <m/>
    <m/>
    <s v="tbd"/>
    <m/>
    <s v="Melesta"/>
    <s v="E"/>
  </r>
  <r>
    <s v="Tengen Toppa Gurren-Lagann"/>
    <x v="3"/>
    <n v="2007"/>
    <x v="3965"/>
    <x v="30"/>
    <s v="Jan"/>
    <x v="8"/>
    <x v="14"/>
    <x v="180"/>
    <x v="125"/>
    <x v="64"/>
    <x v="106"/>
    <x v="627"/>
    <m/>
    <m/>
    <m/>
    <m/>
    <m/>
    <m/>
  </r>
  <r>
    <s v="Mario Tennis"/>
    <x v="10"/>
    <s v="N/A"/>
    <x v="7308"/>
    <x v="24"/>
    <s v="Apr"/>
    <x v="0"/>
    <x v="33"/>
    <x v="180"/>
    <x v="125"/>
    <x v="64"/>
    <x v="106"/>
    <x v="627"/>
    <m/>
    <m/>
    <m/>
    <m/>
    <m/>
    <m/>
  </r>
  <r>
    <s v="Sugoi Hebereke"/>
    <x v="7"/>
    <n v="1994"/>
    <x v="7237"/>
    <x v="32"/>
    <s v="May"/>
    <x v="9"/>
    <x v="240"/>
    <x v="180"/>
    <x v="125"/>
    <x v="64"/>
    <x v="106"/>
    <x v="627"/>
    <m/>
    <m/>
    <m/>
    <m/>
    <m/>
    <m/>
  </r>
  <r>
    <s v="Pebble Beach Golf Links"/>
    <x v="23"/>
    <n v="1994"/>
    <x v="8298"/>
    <x v="28"/>
    <s v="Nov"/>
    <x v="0"/>
    <x v="8"/>
    <x v="180"/>
    <x v="125"/>
    <x v="64"/>
    <x v="106"/>
    <x v="627"/>
    <m/>
    <m/>
    <m/>
    <m/>
    <m/>
    <m/>
  </r>
  <r>
    <s v="Veggy World"/>
    <x v="3"/>
    <n v="2011"/>
    <x v="3172"/>
    <x v="17"/>
    <s v="Oct"/>
    <x v="6"/>
    <x v="193"/>
    <x v="324"/>
    <x v="125"/>
    <x v="58"/>
    <x v="106"/>
    <x v="627"/>
    <m/>
    <m/>
    <s v="tbd"/>
    <m/>
    <s v="Jack of All Games"/>
    <s v="E"/>
  </r>
  <r>
    <s v="Dakar 2: The World's Ultimate Rally"/>
    <x v="13"/>
    <n v="2003"/>
    <x v="8898"/>
    <x v="7"/>
    <s v="Aug"/>
    <x v="2"/>
    <x v="30"/>
    <x v="324"/>
    <x v="125"/>
    <x v="58"/>
    <x v="106"/>
    <x v="627"/>
    <m/>
    <m/>
    <m/>
    <m/>
    <m/>
    <m/>
  </r>
  <r>
    <s v="Balls of Fury"/>
    <x v="0"/>
    <n v="2007"/>
    <x v="6038"/>
    <x v="10"/>
    <s v="May"/>
    <x v="0"/>
    <x v="84"/>
    <x v="324"/>
    <x v="125"/>
    <x v="58"/>
    <x v="106"/>
    <x v="627"/>
    <n v="19"/>
    <n v="6"/>
    <n v="2.8"/>
    <n v="25"/>
    <s v="Black Lantern Studios"/>
    <s v="E10+"/>
  </r>
  <r>
    <s v="Indigo Prophecy"/>
    <x v="14"/>
    <n v="2005"/>
    <x v="5254"/>
    <x v="8"/>
    <s v="Nov"/>
    <x v="10"/>
    <x v="10"/>
    <x v="180"/>
    <x v="287"/>
    <x v="58"/>
    <x v="106"/>
    <x v="627"/>
    <n v="85"/>
    <n v="41"/>
    <n v="8.3000000000000007"/>
    <n v="375"/>
    <s v="Quantic Dream"/>
    <s v="M"/>
  </r>
  <r>
    <s v="Overlord"/>
    <x v="14"/>
    <n v="2007"/>
    <x v="8345"/>
    <x v="29"/>
    <s v="Dec"/>
    <x v="11"/>
    <x v="34"/>
    <x v="180"/>
    <x v="287"/>
    <x v="58"/>
    <x v="106"/>
    <x v="627"/>
    <n v="81"/>
    <n v="27"/>
    <n v="8.1"/>
    <n v="220"/>
    <s v="Triumph Studios"/>
    <s v="T"/>
  </r>
  <r>
    <s v="Higurashi Daybreak Portable Mega Edition"/>
    <x v="16"/>
    <n v="2009"/>
    <x v="1036"/>
    <x v="6"/>
    <s v="Mar"/>
    <x v="10"/>
    <x v="79"/>
    <x v="180"/>
    <x v="125"/>
    <x v="64"/>
    <x v="106"/>
    <x v="627"/>
    <m/>
    <m/>
    <m/>
    <m/>
    <m/>
    <m/>
  </r>
  <r>
    <s v="The Lord of the Rings: The Battle for Middle-Earth II"/>
    <x v="14"/>
    <n v="2006"/>
    <x v="2116"/>
    <x v="19"/>
    <s v="Nov"/>
    <x v="11"/>
    <x v="7"/>
    <x v="365"/>
    <x v="45"/>
    <x v="58"/>
    <x v="106"/>
    <x v="627"/>
    <n v="84"/>
    <n v="36"/>
    <n v="7.5"/>
    <n v="366"/>
    <s v="EA LA"/>
    <s v="T"/>
  </r>
  <r>
    <s v="Whiteout"/>
    <x v="6"/>
    <n v="2002"/>
    <x v="6657"/>
    <x v="32"/>
    <s v="Apr"/>
    <x v="2"/>
    <x v="14"/>
    <x v="365"/>
    <x v="45"/>
    <x v="58"/>
    <x v="106"/>
    <x v="627"/>
    <n v="50"/>
    <n v="12"/>
    <s v="tbd"/>
    <m/>
    <s v="Vicarious Visions"/>
    <s v="T"/>
  </r>
  <r>
    <s v="Shinken de Watashi ni Koi Shinasai! R"/>
    <x v="5"/>
    <n v="2012"/>
    <x v="8899"/>
    <x v="28"/>
    <s v="Sep"/>
    <x v="8"/>
    <x v="524"/>
    <x v="180"/>
    <x v="125"/>
    <x v="64"/>
    <x v="106"/>
    <x v="627"/>
    <m/>
    <m/>
    <m/>
    <m/>
    <m/>
    <m/>
  </r>
  <r>
    <s v="Command &amp; Conquer: The First Decade"/>
    <x v="14"/>
    <n v="2006"/>
    <x v="8900"/>
    <x v="7"/>
    <s v="Jul"/>
    <x v="11"/>
    <x v="7"/>
    <x v="365"/>
    <x v="45"/>
    <x v="58"/>
    <x v="106"/>
    <x v="627"/>
    <m/>
    <m/>
    <m/>
    <m/>
    <m/>
    <m/>
  </r>
  <r>
    <s v="Shiratsuyu no Kai"/>
    <x v="16"/>
    <n v="2013"/>
    <x v="5262"/>
    <x v="0"/>
    <s v="Dec"/>
    <x v="10"/>
    <x v="323"/>
    <x v="180"/>
    <x v="125"/>
    <x v="64"/>
    <x v="106"/>
    <x v="627"/>
    <m/>
    <m/>
    <m/>
    <m/>
    <m/>
    <m/>
  </r>
  <r>
    <s v="Rugby League Team Manager 2015"/>
    <x v="14"/>
    <n v="2015"/>
    <x v="7740"/>
    <x v="9"/>
    <s v="Jul"/>
    <x v="8"/>
    <x v="395"/>
    <x v="180"/>
    <x v="287"/>
    <x v="58"/>
    <x v="106"/>
    <x v="627"/>
    <m/>
    <m/>
    <s v="tbd"/>
    <m/>
    <s v="Alternative Software"/>
    <m/>
  </r>
  <r>
    <s v="FIFA Soccer 09"/>
    <x v="14"/>
    <n v="2008"/>
    <x v="51"/>
    <x v="25"/>
    <s v="Feb"/>
    <x v="0"/>
    <x v="7"/>
    <x v="180"/>
    <x v="287"/>
    <x v="58"/>
    <x v="106"/>
    <x v="627"/>
    <n v="77"/>
    <n v="15"/>
    <n v="6.8"/>
    <n v="36"/>
    <s v="EA Canada"/>
    <s v="E"/>
  </r>
  <r>
    <s v="Quake 4"/>
    <x v="14"/>
    <n v="2005"/>
    <x v="1086"/>
    <x v="33"/>
    <s v="Nov"/>
    <x v="6"/>
    <x v="4"/>
    <x v="180"/>
    <x v="287"/>
    <x v="58"/>
    <x v="106"/>
    <x v="627"/>
    <n v="81"/>
    <n v="62"/>
    <n v="7.6"/>
    <n v="281"/>
    <s v="Raven Software"/>
    <s v="M"/>
  </r>
  <r>
    <s v="XGRA: Extreme G Racing Association"/>
    <x v="19"/>
    <n v="2003"/>
    <x v="96"/>
    <x v="11"/>
    <s v="Apr"/>
    <x v="2"/>
    <x v="30"/>
    <x v="324"/>
    <x v="125"/>
    <x v="58"/>
    <x v="106"/>
    <x v="627"/>
    <n v="69"/>
    <n v="13"/>
    <n v="7"/>
    <n v="5"/>
    <s v="Acclaim Studios Cheltenham"/>
    <s v="T"/>
  </r>
  <r>
    <s v="World Neverland 2in1 Portable: Olerud Kingdom &amp; Republic of Pluto"/>
    <x v="16"/>
    <n v="2008"/>
    <x v="8481"/>
    <x v="8"/>
    <s v="Jul"/>
    <x v="7"/>
    <x v="532"/>
    <x v="180"/>
    <x v="125"/>
    <x v="64"/>
    <x v="106"/>
    <x v="627"/>
    <m/>
    <m/>
    <m/>
    <m/>
    <m/>
    <m/>
  </r>
  <r>
    <s v="Max Payne"/>
    <x v="14"/>
    <n v="2001"/>
    <x v="3389"/>
    <x v="21"/>
    <s v="Jun"/>
    <x v="6"/>
    <x v="2"/>
    <x v="180"/>
    <x v="287"/>
    <x v="58"/>
    <x v="106"/>
    <x v="627"/>
    <n v="89"/>
    <n v="32"/>
    <n v="9.1"/>
    <n v="1016"/>
    <s v="Remedy Entertainment"/>
    <s v="M"/>
  </r>
  <r>
    <s v="Taito Legends 2"/>
    <x v="6"/>
    <n v="2006"/>
    <x v="8901"/>
    <x v="16"/>
    <s v="May"/>
    <x v="5"/>
    <x v="87"/>
    <x v="365"/>
    <x v="45"/>
    <x v="58"/>
    <x v="106"/>
    <x v="627"/>
    <n v="67"/>
    <n v="11"/>
    <s v="tbd"/>
    <m/>
    <s v="Empire Oxford"/>
    <s v="T"/>
  </r>
  <r>
    <s v="Touhou Genso Rondo: Bullet Ballet"/>
    <x v="9"/>
    <n v="2016"/>
    <x v="4132"/>
    <x v="0"/>
    <s v="Apr"/>
    <x v="6"/>
    <x v="131"/>
    <x v="324"/>
    <x v="125"/>
    <x v="58"/>
    <x v="106"/>
    <x v="627"/>
    <n v="55"/>
    <n v="19"/>
    <n v="4.7"/>
    <n v="34"/>
    <s v="Mediascape, CUBETYPE"/>
    <s v="E10+"/>
  </r>
  <r>
    <s v="Kill.Switch"/>
    <x v="8"/>
    <n v="2004"/>
    <x v="1592"/>
    <x v="13"/>
    <s v="Nov"/>
    <x v="6"/>
    <x v="84"/>
    <x v="324"/>
    <x v="45"/>
    <x v="58"/>
    <x v="106"/>
    <x v="627"/>
    <m/>
    <m/>
    <s v="tbd"/>
    <m/>
    <s v="Visual Impact"/>
    <s v="T"/>
  </r>
  <r>
    <s v="Renai Banchou: Inochi Meishi, Koiseyo Otome! Love is Power!!!"/>
    <x v="16"/>
    <n v="2010"/>
    <x v="69"/>
    <x v="23"/>
    <s v="Feb"/>
    <x v="10"/>
    <x v="323"/>
    <x v="180"/>
    <x v="125"/>
    <x v="64"/>
    <x v="106"/>
    <x v="627"/>
    <m/>
    <m/>
    <m/>
    <m/>
    <m/>
    <m/>
  </r>
  <r>
    <s v="Jinsei Game Wii"/>
    <x v="0"/>
    <n v="2007"/>
    <x v="8902"/>
    <x v="20"/>
    <s v="Sep"/>
    <x v="5"/>
    <x v="197"/>
    <x v="180"/>
    <x v="125"/>
    <x v="64"/>
    <x v="106"/>
    <x v="627"/>
    <m/>
    <m/>
    <m/>
    <m/>
    <m/>
    <m/>
  </r>
  <r>
    <s v="So Blonde"/>
    <x v="14"/>
    <n v="2008"/>
    <x v="2553"/>
    <x v="23"/>
    <s v="Dec"/>
    <x v="10"/>
    <x v="21"/>
    <x v="180"/>
    <x v="287"/>
    <x v="58"/>
    <x v="106"/>
    <x v="627"/>
    <m/>
    <m/>
    <m/>
    <m/>
    <m/>
    <m/>
  </r>
  <r>
    <s v="Atari Flashback Classics: Volume 1"/>
    <x v="17"/>
    <n v="2016"/>
    <x v="5837"/>
    <x v="12"/>
    <s v="Nov"/>
    <x v="5"/>
    <x v="10"/>
    <x v="324"/>
    <x v="125"/>
    <x v="58"/>
    <x v="106"/>
    <x v="627"/>
    <m/>
    <m/>
    <s v="tbd"/>
    <m/>
    <s v="Atari, Atari SA"/>
    <s v="E"/>
  </r>
  <r>
    <s v="The Sims: Complete Collection"/>
    <x v="14"/>
    <n v="2005"/>
    <x v="8903"/>
    <x v="1"/>
    <s v="Apr"/>
    <x v="7"/>
    <x v="7"/>
    <x v="365"/>
    <x v="45"/>
    <x v="58"/>
    <x v="106"/>
    <x v="627"/>
    <m/>
    <m/>
    <m/>
    <m/>
    <m/>
    <m/>
  </r>
  <r>
    <s v="Motto Hayaku! Seikaku Ni! Suu Sense Keisan Ryuoku Up Training - SuuTore"/>
    <x v="3"/>
    <n v="2008"/>
    <x v="6056"/>
    <x v="33"/>
    <s v="Mar"/>
    <x v="5"/>
    <x v="366"/>
    <x v="180"/>
    <x v="125"/>
    <x v="64"/>
    <x v="106"/>
    <x v="627"/>
    <m/>
    <m/>
    <m/>
    <m/>
    <m/>
    <m/>
  </r>
  <r>
    <s v="SBK: Snowboard Kids"/>
    <x v="3"/>
    <n v="2005"/>
    <x v="5388"/>
    <x v="0"/>
    <s v="Sep"/>
    <x v="0"/>
    <x v="70"/>
    <x v="324"/>
    <x v="125"/>
    <x v="58"/>
    <x v="106"/>
    <x v="627"/>
    <n v="63"/>
    <n v="14"/>
    <n v="6.5"/>
    <n v="4"/>
    <s v="Racjin"/>
    <s v="E"/>
  </r>
  <r>
    <s v="Gekka Ryouran Romance"/>
    <x v="16"/>
    <n v="2011"/>
    <x v="727"/>
    <x v="9"/>
    <s v="Aug"/>
    <x v="10"/>
    <x v="323"/>
    <x v="180"/>
    <x v="125"/>
    <x v="64"/>
    <x v="106"/>
    <x v="627"/>
    <m/>
    <m/>
    <m/>
    <m/>
    <m/>
    <m/>
  </r>
  <r>
    <s v="Guess the Logos"/>
    <x v="13"/>
    <n v="2004"/>
    <x v="8904"/>
    <x v="6"/>
    <s v="Nov"/>
    <x v="4"/>
    <x v="8"/>
    <x v="324"/>
    <x v="125"/>
    <x v="58"/>
    <x v="106"/>
    <x v="627"/>
    <m/>
    <m/>
    <m/>
    <m/>
    <m/>
    <m/>
  </r>
  <r>
    <s v="Ore no Yome: Anata Dake no Hanayome"/>
    <x v="4"/>
    <n v="2010"/>
    <x v="1876"/>
    <x v="29"/>
    <s v="Sep"/>
    <x v="10"/>
    <x v="323"/>
    <x v="180"/>
    <x v="125"/>
    <x v="64"/>
    <x v="106"/>
    <x v="627"/>
    <m/>
    <m/>
    <m/>
    <m/>
    <m/>
    <m/>
  </r>
  <r>
    <s v="Resident Evil Zero"/>
    <x v="14"/>
    <n v="2016"/>
    <x v="1530"/>
    <x v="21"/>
    <s v="Nov"/>
    <x v="8"/>
    <x v="12"/>
    <x v="365"/>
    <x v="45"/>
    <x v="58"/>
    <x v="106"/>
    <x v="627"/>
    <m/>
    <m/>
    <m/>
    <m/>
    <m/>
    <m/>
  </r>
  <r>
    <s v="NightTruth: Explanation of the Paranormal - The Making of Nighttruth: Voice Selection"/>
    <x v="23"/>
    <n v="1996"/>
    <x v="8905"/>
    <x v="19"/>
    <s v="May"/>
    <x v="5"/>
    <x v="468"/>
    <x v="180"/>
    <x v="125"/>
    <x v="64"/>
    <x v="106"/>
    <x v="627"/>
    <m/>
    <m/>
    <m/>
    <m/>
    <m/>
    <m/>
  </r>
  <r>
    <s v="Final Approach 2: 1st Priority"/>
    <x v="6"/>
    <n v="2008"/>
    <x v="3267"/>
    <x v="0"/>
    <s v="Dec"/>
    <x v="10"/>
    <x v="481"/>
    <x v="180"/>
    <x v="125"/>
    <x v="64"/>
    <x v="106"/>
    <x v="627"/>
    <m/>
    <m/>
    <m/>
    <m/>
    <m/>
    <m/>
  </r>
  <r>
    <s v="Mind Your Language: Learn English! / French! / German! / Spanish! /Japanese!"/>
    <x v="3"/>
    <n v="2009"/>
    <x v="8906"/>
    <x v="1"/>
    <s v="Apr"/>
    <x v="5"/>
    <x v="286"/>
    <x v="180"/>
    <x v="287"/>
    <x v="58"/>
    <x v="106"/>
    <x v="627"/>
    <m/>
    <m/>
    <m/>
    <m/>
    <m/>
    <m/>
  </r>
  <r>
    <s v="Homeworld"/>
    <x v="14"/>
    <n v="1998"/>
    <x v="8611"/>
    <x v="8"/>
    <s v="May"/>
    <x v="11"/>
    <x v="23"/>
    <x v="180"/>
    <x v="287"/>
    <x v="58"/>
    <x v="106"/>
    <x v="627"/>
    <n v="93"/>
    <n v="20"/>
    <n v="9"/>
    <n v="326"/>
    <s v="Relic"/>
    <s v="E"/>
  </r>
  <r>
    <s v="Back to the Future: The Game"/>
    <x v="4"/>
    <n v="2015"/>
    <x v="6867"/>
    <x v="3"/>
    <s v="Sep"/>
    <x v="10"/>
    <x v="173"/>
    <x v="324"/>
    <x v="125"/>
    <x v="58"/>
    <x v="106"/>
    <x v="627"/>
    <m/>
    <m/>
    <n v="7.5"/>
    <n v="10"/>
    <s v="Telltale Games"/>
    <m/>
  </r>
  <r>
    <s v="Sniper Elite V2"/>
    <x v="18"/>
    <n v="2013"/>
    <x v="8907"/>
    <x v="25"/>
    <s v="Dec"/>
    <x v="6"/>
    <x v="11"/>
    <x v="180"/>
    <x v="287"/>
    <x v="58"/>
    <x v="106"/>
    <x v="627"/>
    <n v="58"/>
    <n v="5"/>
    <n v="5.8"/>
    <n v="30"/>
    <s v="Rebellion"/>
    <s v="M"/>
  </r>
  <r>
    <s v="Moujuutsukai to Oujisama: Snow Bride"/>
    <x v="6"/>
    <n v="2011"/>
    <x v="5309"/>
    <x v="28"/>
    <s v="Dec"/>
    <x v="10"/>
    <x v="323"/>
    <x v="180"/>
    <x v="125"/>
    <x v="64"/>
    <x v="106"/>
    <x v="627"/>
    <m/>
    <m/>
    <m/>
    <m/>
    <m/>
    <m/>
  </r>
  <r>
    <s v="Detective Jinguuji Saburo: Ronde Revenge"/>
    <x v="10"/>
    <n v="2012"/>
    <x v="8908"/>
    <x v="0"/>
    <s v="Jan"/>
    <x v="8"/>
    <x v="221"/>
    <x v="180"/>
    <x v="125"/>
    <x v="64"/>
    <x v="106"/>
    <x v="627"/>
    <m/>
    <m/>
    <m/>
    <m/>
    <m/>
    <m/>
  </r>
  <r>
    <s v="Casper: Spirit Dimensions"/>
    <x v="19"/>
    <n v="2002"/>
    <x v="3045"/>
    <x v="29"/>
    <s v="Jan"/>
    <x v="1"/>
    <x v="71"/>
    <x v="324"/>
    <x v="125"/>
    <x v="58"/>
    <x v="106"/>
    <x v="627"/>
    <m/>
    <m/>
    <s v="tbd"/>
    <m/>
    <s v="Lucky Chicken"/>
    <s v="E"/>
  </r>
  <r>
    <s v="Meitantei Evangelion"/>
    <x v="6"/>
    <n v="2007"/>
    <x v="1400"/>
    <x v="26"/>
    <s v="Feb"/>
    <x v="10"/>
    <x v="308"/>
    <x v="180"/>
    <x v="125"/>
    <x v="64"/>
    <x v="106"/>
    <x v="627"/>
    <m/>
    <m/>
    <m/>
    <m/>
    <m/>
    <m/>
  </r>
  <r>
    <s v="Tsuyo Kiss 2 Portable"/>
    <x v="16"/>
    <n v="2010"/>
    <x v="8909"/>
    <x v="16"/>
    <s v="Mar"/>
    <x v="10"/>
    <x v="533"/>
    <x v="180"/>
    <x v="125"/>
    <x v="64"/>
    <x v="106"/>
    <x v="627"/>
    <m/>
    <m/>
    <m/>
    <m/>
    <m/>
    <m/>
  </r>
  <r>
    <s v="Paragon"/>
    <x v="9"/>
    <n v="2016"/>
    <x v="6967"/>
    <x v="16"/>
    <s v="Nov"/>
    <x v="8"/>
    <x v="534"/>
    <x v="324"/>
    <x v="125"/>
    <x v="58"/>
    <x v="106"/>
    <x v="627"/>
    <m/>
    <m/>
    <n v="6.1"/>
    <n v="96"/>
    <s v="Epic Games"/>
    <m/>
  </r>
  <r>
    <s v="Order of War"/>
    <x v="14"/>
    <n v="2009"/>
    <x v="8910"/>
    <x v="30"/>
    <s v="Dec"/>
    <x v="11"/>
    <x v="15"/>
    <x v="180"/>
    <x v="45"/>
    <x v="58"/>
    <x v="106"/>
    <x v="627"/>
    <n v="69"/>
    <n v="39"/>
    <n v="7.3"/>
    <n v="73"/>
    <s v="Wargaming.net"/>
    <s v="T"/>
  </r>
  <r>
    <s v="The Fast and the Furious"/>
    <x v="16"/>
    <n v="2007"/>
    <x v="8911"/>
    <x v="23"/>
    <s v="Feb"/>
    <x v="2"/>
    <x v="41"/>
    <x v="324"/>
    <x v="125"/>
    <x v="58"/>
    <x v="106"/>
    <x v="627"/>
    <n v="58"/>
    <n v="7"/>
    <n v="5.3"/>
    <n v="6"/>
    <s v="Eutechnyx"/>
    <s v="T"/>
  </r>
  <r>
    <s v="Butt-Ugly Martians: Zoom or Doom!"/>
    <x v="6"/>
    <n v="2002"/>
    <x v="8912"/>
    <x v="31"/>
    <s v="Oct"/>
    <x v="2"/>
    <x v="23"/>
    <x v="365"/>
    <x v="45"/>
    <x v="58"/>
    <x v="106"/>
    <x v="627"/>
    <m/>
    <m/>
    <m/>
    <m/>
    <m/>
    <m/>
  </r>
  <r>
    <s v="Mar Heaven: Karudea no Akuma"/>
    <x v="3"/>
    <n v="2006"/>
    <x v="1555"/>
    <x v="31"/>
    <s v="Apr"/>
    <x v="3"/>
    <x v="14"/>
    <x v="180"/>
    <x v="125"/>
    <x v="64"/>
    <x v="106"/>
    <x v="627"/>
    <m/>
    <m/>
    <m/>
    <m/>
    <m/>
    <m/>
  </r>
  <r>
    <s v="Vampire Mansion: Linda Hyde"/>
    <x v="3"/>
    <n v="2011"/>
    <x v="5917"/>
    <x v="20"/>
    <s v="May"/>
    <x v="10"/>
    <x v="53"/>
    <x v="180"/>
    <x v="287"/>
    <x v="58"/>
    <x v="106"/>
    <x v="627"/>
    <m/>
    <m/>
    <m/>
    <m/>
    <s v="Easy Interactive"/>
    <s v="E10+"/>
  </r>
  <r>
    <s v="Brain Dead 13"/>
    <x v="12"/>
    <n v="1996"/>
    <x v="2649"/>
    <x v="9"/>
    <s v="Jul"/>
    <x v="10"/>
    <x v="432"/>
    <x v="365"/>
    <x v="45"/>
    <x v="58"/>
    <x v="106"/>
    <x v="627"/>
    <m/>
    <m/>
    <m/>
    <m/>
    <m/>
    <m/>
  </r>
  <r>
    <s v="Robotics;Notes"/>
    <x v="4"/>
    <n v="2012"/>
    <x v="2864"/>
    <x v="6"/>
    <s v="Dec"/>
    <x v="10"/>
    <x v="357"/>
    <x v="180"/>
    <x v="125"/>
    <x v="64"/>
    <x v="106"/>
    <x v="627"/>
    <m/>
    <m/>
    <m/>
    <m/>
    <m/>
    <m/>
  </r>
  <r>
    <s v="Maximum Capacity: Hotel Giant"/>
    <x v="14"/>
    <n v="2002"/>
    <x v="168"/>
    <x v="15"/>
    <s v="Mar"/>
    <x v="11"/>
    <x v="271"/>
    <x v="180"/>
    <x v="287"/>
    <x v="58"/>
    <x v="106"/>
    <x v="627"/>
    <n v="59"/>
    <n v="11"/>
    <n v="7.7"/>
    <n v="9"/>
    <s v="JoWooD Entertainment AG"/>
    <s v="T"/>
  </r>
  <r>
    <s v="Sacred Gold"/>
    <x v="14"/>
    <n v="2005"/>
    <x v="3678"/>
    <x v="19"/>
    <s v="Oct"/>
    <x v="3"/>
    <x v="502"/>
    <x v="180"/>
    <x v="287"/>
    <x v="58"/>
    <x v="106"/>
    <x v="627"/>
    <m/>
    <m/>
    <n v="8.1999999999999993"/>
    <n v="25"/>
    <s v="Ascaron Entertainment GmbH"/>
    <s v="T"/>
  </r>
  <r>
    <s v="Shaberu! DS Oryouri Navi: Marugoto Teikoku Hotel: Saikouhou no Ryouri-chou ga Oshieru Katei Ryouri"/>
    <x v="3"/>
    <n v="2007"/>
    <x v="8844"/>
    <x v="33"/>
    <s v="Aug"/>
    <x v="5"/>
    <x v="48"/>
    <x v="180"/>
    <x v="125"/>
    <x v="64"/>
    <x v="106"/>
    <x v="627"/>
    <m/>
    <m/>
    <m/>
    <m/>
    <m/>
    <m/>
  </r>
  <r>
    <s v="T.A.C. Heroes : Big Red One"/>
    <x v="3"/>
    <n v="2010"/>
    <x v="1101"/>
    <x v="20"/>
    <s v="May"/>
    <x v="11"/>
    <x v="215"/>
    <x v="324"/>
    <x v="125"/>
    <x v="58"/>
    <x v="106"/>
    <x v="627"/>
    <m/>
    <m/>
    <s v="tbd"/>
    <m/>
    <s v="Storm City Games"/>
    <s v="E10+"/>
  </r>
  <r>
    <s v="The King of Fighters NeoWave"/>
    <x v="13"/>
    <n v="2006"/>
    <x v="2761"/>
    <x v="17"/>
    <s v="Apr"/>
    <x v="9"/>
    <x v="225"/>
    <x v="324"/>
    <x v="125"/>
    <x v="58"/>
    <x v="106"/>
    <x v="627"/>
    <n v="62"/>
    <n v="17"/>
    <s v="tbd"/>
    <m/>
    <s v="SNK Playmore"/>
    <s v="T"/>
  </r>
  <r>
    <s v="Dungeons &amp; Dragons: Shadow over Mystara"/>
    <x v="5"/>
    <n v="2013"/>
    <x v="6817"/>
    <x v="16"/>
    <s v="Mar"/>
    <x v="3"/>
    <x v="12"/>
    <x v="180"/>
    <x v="125"/>
    <x v="64"/>
    <x v="106"/>
    <x v="627"/>
    <m/>
    <m/>
    <m/>
    <m/>
    <m/>
    <m/>
  </r>
  <r>
    <s v="Super PickUps"/>
    <x v="6"/>
    <n v="2007"/>
    <x v="4979"/>
    <x v="32"/>
    <s v="May"/>
    <x v="2"/>
    <x v="166"/>
    <x v="365"/>
    <x v="45"/>
    <x v="58"/>
    <x v="106"/>
    <x v="627"/>
    <m/>
    <m/>
    <s v="tbd"/>
    <m/>
    <s v="Milestone"/>
    <s v="E"/>
  </r>
  <r>
    <s v="Command &amp; Conquer 3: Deluxe Edition"/>
    <x v="14"/>
    <n v="2008"/>
    <x v="8913"/>
    <x v="14"/>
    <s v="Oct"/>
    <x v="11"/>
    <x v="7"/>
    <x v="180"/>
    <x v="287"/>
    <x v="58"/>
    <x v="106"/>
    <x v="627"/>
    <m/>
    <m/>
    <m/>
    <m/>
    <m/>
    <m/>
  </r>
  <r>
    <s v="Legend: Hand of God"/>
    <x v="14"/>
    <n v="2007"/>
    <x v="3280"/>
    <x v="13"/>
    <s v="May"/>
    <x v="3"/>
    <x v="233"/>
    <x v="180"/>
    <x v="287"/>
    <x v="58"/>
    <x v="106"/>
    <x v="627"/>
    <n v="57"/>
    <n v="9"/>
    <n v="5.8"/>
    <n v="19"/>
    <s v="Master Creating"/>
    <s v="M"/>
  </r>
  <r>
    <s v="Negima!? Chou Mahora Taisen Chuu: Checkiin Zenin Shuugou! Yappari Onsen Kichaimashitaa"/>
    <x v="3"/>
    <n v="2007"/>
    <x v="8914"/>
    <x v="27"/>
    <s v="Jul"/>
    <x v="10"/>
    <x v="214"/>
    <x v="180"/>
    <x v="125"/>
    <x v="64"/>
    <x v="106"/>
    <x v="627"/>
    <m/>
    <m/>
    <m/>
    <m/>
    <m/>
    <m/>
  </r>
  <r>
    <s v="Atari Flashback Classics: Volume 2"/>
    <x v="17"/>
    <n v="2016"/>
    <x v="8915"/>
    <x v="15"/>
    <s v="Jun"/>
    <x v="5"/>
    <x v="10"/>
    <x v="324"/>
    <x v="125"/>
    <x v="58"/>
    <x v="106"/>
    <x v="627"/>
    <m/>
    <m/>
    <s v="tbd"/>
    <m/>
    <s v="Atari, Atari SA"/>
    <s v="E"/>
  </r>
  <r>
    <s v="Aquanaut's Holiday"/>
    <x v="12"/>
    <n v="1995"/>
    <x v="8916"/>
    <x v="30"/>
    <s v="May"/>
    <x v="10"/>
    <x v="3"/>
    <x v="365"/>
    <x v="45"/>
    <x v="58"/>
    <x v="106"/>
    <x v="627"/>
    <m/>
    <m/>
    <m/>
    <m/>
    <m/>
    <m/>
  </r>
  <r>
    <s v="Hakuoki: Shinkai - Hana no Shou"/>
    <x v="22"/>
    <n v="2016"/>
    <x v="8917"/>
    <x v="19"/>
    <s v="Feb"/>
    <x v="10"/>
    <x v="323"/>
    <x v="180"/>
    <x v="125"/>
    <x v="64"/>
    <x v="106"/>
    <x v="627"/>
    <m/>
    <m/>
    <m/>
    <m/>
    <m/>
    <m/>
  </r>
  <r>
    <s v="Hot 'n' Cold"/>
    <x v="3"/>
    <n v="2009"/>
    <x v="6137"/>
    <x v="4"/>
    <s v="Oct"/>
    <x v="8"/>
    <x v="35"/>
    <x v="324"/>
    <x v="125"/>
    <x v="58"/>
    <x v="106"/>
    <x v="627"/>
    <m/>
    <m/>
    <m/>
    <m/>
    <m/>
    <m/>
  </r>
  <r>
    <s v="Nisenochigiri"/>
    <x v="16"/>
    <n v="2010"/>
    <x v="432"/>
    <x v="22"/>
    <s v="Mar"/>
    <x v="10"/>
    <x v="323"/>
    <x v="180"/>
    <x v="125"/>
    <x v="64"/>
    <x v="106"/>
    <x v="627"/>
    <m/>
    <m/>
    <m/>
    <m/>
    <m/>
    <m/>
  </r>
  <r>
    <s v="Sacred 3"/>
    <x v="14"/>
    <n v="2014"/>
    <x v="8918"/>
    <x v="34"/>
    <s v="Oct"/>
    <x v="3"/>
    <x v="41"/>
    <x v="180"/>
    <x v="287"/>
    <x v="58"/>
    <x v="106"/>
    <x v="627"/>
    <n v="57"/>
    <n v="47"/>
    <n v="1.4"/>
    <n v="544"/>
    <s v="Deep Silver"/>
    <s v="M"/>
  </r>
  <r>
    <s v="Pro Evolution Soccer 2017"/>
    <x v="14"/>
    <n v="2016"/>
    <x v="430"/>
    <x v="16"/>
    <s v="Nov"/>
    <x v="0"/>
    <x v="14"/>
    <x v="180"/>
    <x v="287"/>
    <x v="58"/>
    <x v="106"/>
    <x v="627"/>
    <n v="69"/>
    <n v="9"/>
    <n v="3.7"/>
    <n v="137"/>
    <s v="Konami"/>
    <s v="E"/>
  </r>
  <r>
    <s v="Wakeboarding Unleashed Featuring Shaun Murray"/>
    <x v="8"/>
    <n v="2003"/>
    <x v="3796"/>
    <x v="14"/>
    <s v="Jan"/>
    <x v="0"/>
    <x v="265"/>
    <x v="365"/>
    <x v="45"/>
    <x v="58"/>
    <x v="106"/>
    <x v="627"/>
    <n v="67"/>
    <n v="7"/>
    <s v="tbd"/>
    <m/>
    <s v="Small Rockets"/>
    <s v="E"/>
  </r>
  <r>
    <s v="Last Escort"/>
    <x v="6"/>
    <n v="2006"/>
    <x v="5148"/>
    <x v="20"/>
    <s v="Apr"/>
    <x v="10"/>
    <x v="58"/>
    <x v="180"/>
    <x v="125"/>
    <x v="64"/>
    <x v="106"/>
    <x v="627"/>
    <m/>
    <m/>
    <m/>
    <m/>
    <m/>
    <m/>
  </r>
  <r>
    <s v="Kikou Heidan J-Phoenix: Cobalt Shoutaihen"/>
    <x v="6"/>
    <n v="2002"/>
    <x v="8919"/>
    <x v="16"/>
    <s v="Jan"/>
    <x v="8"/>
    <x v="152"/>
    <x v="180"/>
    <x v="125"/>
    <x v="64"/>
    <x v="106"/>
    <x v="627"/>
    <m/>
    <m/>
    <m/>
    <m/>
    <m/>
    <m/>
  </r>
  <r>
    <s v="SAW"/>
    <x v="14"/>
    <n v="2009"/>
    <x v="765"/>
    <x v="30"/>
    <s v="Jul"/>
    <x v="8"/>
    <x v="14"/>
    <x v="180"/>
    <x v="287"/>
    <x v="58"/>
    <x v="106"/>
    <x v="627"/>
    <n v="55"/>
    <n v="6"/>
    <n v="6"/>
    <n v="31"/>
    <s v="Zombie Studios"/>
    <s v="M"/>
  </r>
  <r>
    <s v="World Championship Poker featuring Howard Lederer: All In"/>
    <x v="0"/>
    <n v="2006"/>
    <x v="1132"/>
    <x v="27"/>
    <s v="Nov"/>
    <x v="5"/>
    <x v="11"/>
    <x v="324"/>
    <x v="125"/>
    <x v="58"/>
    <x v="106"/>
    <x v="627"/>
    <m/>
    <m/>
    <s v="tbd"/>
    <m/>
    <s v="Point of View"/>
    <s v="T"/>
  </r>
  <r>
    <s v="Meikyuu Cross Blood: Reloaded"/>
    <x v="4"/>
    <n v="2011"/>
    <x v="6105"/>
    <x v="33"/>
    <s v="Feb"/>
    <x v="8"/>
    <x v="53"/>
    <x v="180"/>
    <x v="125"/>
    <x v="64"/>
    <x v="106"/>
    <x v="627"/>
    <m/>
    <m/>
    <m/>
    <m/>
    <m/>
    <m/>
  </r>
  <r>
    <s v="Livly Garden"/>
    <x v="3"/>
    <n v="2010"/>
    <x v="8920"/>
    <x v="1"/>
    <s v="Apr"/>
    <x v="7"/>
    <x v="214"/>
    <x v="180"/>
    <x v="125"/>
    <x v="64"/>
    <x v="106"/>
    <x v="627"/>
    <m/>
    <m/>
    <m/>
    <m/>
    <m/>
    <m/>
  </r>
  <r>
    <s v="Nicktoons Collection: Game Boy Advance Video Volume 3"/>
    <x v="8"/>
    <n v="2005"/>
    <x v="475"/>
    <x v="30"/>
    <s v="Oct"/>
    <x v="5"/>
    <x v="33"/>
    <x v="365"/>
    <x v="45"/>
    <x v="58"/>
    <x v="106"/>
    <x v="627"/>
    <m/>
    <m/>
    <m/>
    <m/>
    <m/>
    <m/>
  </r>
  <r>
    <s v="The Awakened Fate Ultimatum"/>
    <x v="5"/>
    <n v="2014"/>
    <x v="1336"/>
    <x v="21"/>
    <s v="Jan"/>
    <x v="3"/>
    <x v="131"/>
    <x v="180"/>
    <x v="125"/>
    <x v="64"/>
    <x v="106"/>
    <x v="627"/>
    <n v="65"/>
    <n v="20"/>
    <n v="7.3"/>
    <n v="23"/>
    <s v="Nippon Ichi Software"/>
    <s v="T"/>
  </r>
  <r>
    <s v="Spider-Man 3"/>
    <x v="14"/>
    <n v="2007"/>
    <x v="8921"/>
    <x v="12"/>
    <s v="Jan"/>
    <x v="1"/>
    <x v="4"/>
    <x v="324"/>
    <x v="125"/>
    <x v="58"/>
    <x v="106"/>
    <x v="627"/>
    <n v="62"/>
    <n v="16"/>
    <n v="7.1"/>
    <n v="29"/>
    <s v="Beenox"/>
    <s v="T"/>
  </r>
  <r>
    <s v="Xblaze: Lost Memories"/>
    <x v="5"/>
    <n v="2015"/>
    <x v="8922"/>
    <x v="9"/>
    <s v="Jun"/>
    <x v="10"/>
    <x v="221"/>
    <x v="324"/>
    <x v="125"/>
    <x v="58"/>
    <x v="106"/>
    <x v="627"/>
    <n v="63"/>
    <n v="4"/>
    <n v="6.2"/>
    <n v="5"/>
    <s v="Arc System Works"/>
    <s v="M"/>
  </r>
  <r>
    <s v="Elminage III: Ankoku no Shito to Yaiyou no Kyuuden"/>
    <x v="16"/>
    <n v="2011"/>
    <x v="8923"/>
    <x v="34"/>
    <s v="Feb"/>
    <x v="3"/>
    <x v="200"/>
    <x v="180"/>
    <x v="125"/>
    <x v="64"/>
    <x v="106"/>
    <x v="627"/>
    <m/>
    <m/>
    <m/>
    <m/>
    <m/>
    <m/>
  </r>
  <r>
    <s v="Commando: Steel Disaster"/>
    <x v="3"/>
    <n v="2008"/>
    <x v="8813"/>
    <x v="18"/>
    <s v="Jul"/>
    <x v="6"/>
    <x v="517"/>
    <x v="324"/>
    <x v="125"/>
    <x v="58"/>
    <x v="106"/>
    <x v="627"/>
    <n v="64"/>
    <n v="6"/>
    <s v="tbd"/>
    <m/>
    <s v="Mana Comp. Soft."/>
    <s v="E10+"/>
  </r>
  <r>
    <s v="Aria: The Natural ~Tooi Yume no Mirage~"/>
    <x v="6"/>
    <n v="2006"/>
    <x v="6794"/>
    <x v="1"/>
    <s v="May"/>
    <x v="10"/>
    <x v="79"/>
    <x v="180"/>
    <x v="125"/>
    <x v="64"/>
    <x v="106"/>
    <x v="627"/>
    <m/>
    <m/>
    <m/>
    <m/>
    <m/>
    <m/>
  </r>
  <r>
    <s v="Fallout Trilogy"/>
    <x v="14"/>
    <n v="2004"/>
    <x v="8924"/>
    <x v="30"/>
    <s v="Nov"/>
    <x v="3"/>
    <x v="5"/>
    <x v="180"/>
    <x v="287"/>
    <x v="58"/>
    <x v="106"/>
    <x v="627"/>
    <m/>
    <m/>
    <n v="8.9"/>
    <n v="31"/>
    <s v="Various"/>
    <s v="M"/>
  </r>
  <r>
    <s v="Katekyoo Hitman Reborn! Dream Hyper Battle! Wii"/>
    <x v="0"/>
    <n v="2008"/>
    <x v="7781"/>
    <x v="14"/>
    <s v="May"/>
    <x v="9"/>
    <x v="214"/>
    <x v="180"/>
    <x v="125"/>
    <x v="64"/>
    <x v="106"/>
    <x v="627"/>
    <m/>
    <m/>
    <m/>
    <m/>
    <m/>
    <m/>
  </r>
  <r>
    <s v="Natalie Brooks: Mystery at Hillcrest High"/>
    <x v="3"/>
    <n v="2012"/>
    <x v="2692"/>
    <x v="24"/>
    <s v="Jul"/>
    <x v="8"/>
    <x v="520"/>
    <x v="180"/>
    <x v="287"/>
    <x v="58"/>
    <x v="106"/>
    <x v="627"/>
    <m/>
    <m/>
    <m/>
    <m/>
    <m/>
    <m/>
  </r>
  <r>
    <s v="Gal Gun"/>
    <x v="5"/>
    <n v="2012"/>
    <x v="944"/>
    <x v="11"/>
    <s v="Feb"/>
    <x v="6"/>
    <x v="79"/>
    <x v="180"/>
    <x v="125"/>
    <x v="64"/>
    <x v="106"/>
    <x v="627"/>
    <m/>
    <m/>
    <m/>
    <m/>
    <m/>
    <m/>
  </r>
  <r>
    <s v="Hakuouki: Yuugi Roku DS"/>
    <x v="3"/>
    <n v="2011"/>
    <x v="3646"/>
    <x v="1"/>
    <s v="Jul"/>
    <x v="10"/>
    <x v="323"/>
    <x v="180"/>
    <x v="125"/>
    <x v="64"/>
    <x v="106"/>
    <x v="627"/>
    <m/>
    <m/>
    <m/>
    <m/>
    <m/>
    <m/>
  </r>
  <r>
    <s v="Shonen Jump's Shaman King: Master of Spirits 2"/>
    <x v="8"/>
    <n v="2005"/>
    <x v="8925"/>
    <x v="12"/>
    <s v="Jun"/>
    <x v="3"/>
    <x v="14"/>
    <x v="365"/>
    <x v="45"/>
    <x v="58"/>
    <x v="106"/>
    <x v="627"/>
    <m/>
    <m/>
    <m/>
    <m/>
    <m/>
    <m/>
  </r>
  <r>
    <s v="Toki no Kizuna: Hanayui Tsuzuri"/>
    <x v="16"/>
    <n v="2013"/>
    <x v="8926"/>
    <x v="1"/>
    <s v="May"/>
    <x v="10"/>
    <x v="323"/>
    <x v="180"/>
    <x v="125"/>
    <x v="64"/>
    <x v="106"/>
    <x v="627"/>
    <m/>
    <m/>
    <m/>
    <m/>
    <m/>
    <m/>
  </r>
  <r>
    <s v="Rinne no Lagrange: Kamogawa Days"/>
    <x v="5"/>
    <n v="2012"/>
    <x v="8927"/>
    <x v="15"/>
    <s v="Aug"/>
    <x v="10"/>
    <x v="25"/>
    <x v="180"/>
    <x v="125"/>
    <x v="64"/>
    <x v="106"/>
    <x v="627"/>
    <m/>
    <m/>
    <m/>
    <m/>
    <m/>
    <m/>
  </r>
  <r>
    <s v="Code R"/>
    <x v="23"/>
    <n v="1998"/>
    <x v="8928"/>
    <x v="5"/>
    <s v="May"/>
    <x v="10"/>
    <x v="535"/>
    <x v="180"/>
    <x v="125"/>
    <x v="64"/>
    <x v="106"/>
    <x v="627"/>
    <m/>
    <m/>
    <m/>
    <m/>
    <m/>
    <m/>
  </r>
  <r>
    <s v="The Idolmaster: Gravure For You! Vol.8"/>
    <x v="5"/>
    <n v="2012"/>
    <x v="892"/>
    <x v="11"/>
    <s v="Mar"/>
    <x v="8"/>
    <x v="25"/>
    <x v="180"/>
    <x v="125"/>
    <x v="64"/>
    <x v="106"/>
    <x v="627"/>
    <m/>
    <m/>
    <m/>
    <m/>
    <m/>
    <m/>
  </r>
  <r>
    <s v="Spirits and Demons: 5 Game Pack"/>
    <x v="14"/>
    <n v="2015"/>
    <x v="3345"/>
    <x v="1"/>
    <s v="Nov"/>
    <x v="5"/>
    <x v="536"/>
    <x v="180"/>
    <x v="287"/>
    <x v="58"/>
    <x v="106"/>
    <x v="627"/>
    <m/>
    <m/>
    <m/>
    <m/>
    <m/>
    <m/>
  </r>
  <r>
    <s v="Disney Sports Football"/>
    <x v="8"/>
    <n v="2002"/>
    <x v="2432"/>
    <x v="3"/>
    <s v="Nov"/>
    <x v="0"/>
    <x v="53"/>
    <x v="365"/>
    <x v="45"/>
    <x v="58"/>
    <x v="106"/>
    <x v="627"/>
    <n v="62"/>
    <n v="4"/>
    <s v="tbd"/>
    <m/>
    <s v="Konami"/>
    <s v="E"/>
  </r>
  <r>
    <s v="Chicken Hunter"/>
    <x v="3"/>
    <n v="2007"/>
    <x v="8929"/>
    <x v="13"/>
    <s v="Feb"/>
    <x v="6"/>
    <x v="537"/>
    <x v="324"/>
    <x v="125"/>
    <x v="58"/>
    <x v="106"/>
    <x v="627"/>
    <n v="39"/>
    <n v="5"/>
    <s v="tbd"/>
    <m/>
    <s v="Phenomedia"/>
    <s v="E10+"/>
  </r>
  <r>
    <s v="Net High"/>
    <x v="22"/>
    <n v="2015"/>
    <x v="6107"/>
    <x v="4"/>
    <s v="Dec"/>
    <x v="10"/>
    <x v="538"/>
    <x v="180"/>
    <x v="125"/>
    <x v="64"/>
    <x v="106"/>
    <x v="627"/>
    <m/>
    <m/>
    <m/>
    <m/>
    <m/>
    <m/>
  </r>
  <r>
    <s v="Kao Challengers"/>
    <x v="16"/>
    <n v="2005"/>
    <x v="3971"/>
    <x v="3"/>
    <s v="Mar"/>
    <x v="1"/>
    <x v="10"/>
    <x v="324"/>
    <x v="125"/>
    <x v="58"/>
    <x v="106"/>
    <x v="627"/>
    <n v="57"/>
    <n v="6"/>
    <s v="tbd"/>
    <m/>
    <s v="Atari, Atari SA"/>
    <s v="E"/>
  </r>
  <r>
    <s v="Hakuoki: Shinkai - Furi no Shou"/>
    <x v="22"/>
    <n v="2015"/>
    <x v="7755"/>
    <x v="23"/>
    <s v="Nov"/>
    <x v="8"/>
    <x v="323"/>
    <x v="180"/>
    <x v="125"/>
    <x v="64"/>
    <x v="106"/>
    <x v="627"/>
    <m/>
    <m/>
    <m/>
    <m/>
    <m/>
    <m/>
  </r>
  <r>
    <s v="Jake Hunter: Detective Chronicles"/>
    <x v="3"/>
    <n v="2008"/>
    <x v="4123"/>
    <x v="23"/>
    <s v="Oct"/>
    <x v="10"/>
    <x v="389"/>
    <x v="324"/>
    <x v="125"/>
    <x v="58"/>
    <x v="106"/>
    <x v="627"/>
    <n v="47"/>
    <n v="12"/>
    <s v="tbd"/>
    <m/>
    <s v="WorkJam"/>
    <s v="T"/>
  </r>
  <r>
    <s v="Spider-Man: Web of Shadows"/>
    <x v="14"/>
    <n v="2008"/>
    <x v="5300"/>
    <x v="1"/>
    <s v="Mar"/>
    <x v="8"/>
    <x v="4"/>
    <x v="180"/>
    <x v="287"/>
    <x v="58"/>
    <x v="106"/>
    <x v="627"/>
    <n v="52"/>
    <n v="11"/>
    <n v="7.8"/>
    <n v="57"/>
    <s v="Treyarch, Shaba Games"/>
    <s v="T"/>
  </r>
  <r>
    <s v="Demolition Company: Gold Edition"/>
    <x v="14"/>
    <n v="2011"/>
    <x v="495"/>
    <x v="29"/>
    <s v="May"/>
    <x v="7"/>
    <x v="33"/>
    <x v="180"/>
    <x v="287"/>
    <x v="58"/>
    <x v="106"/>
    <x v="627"/>
    <m/>
    <m/>
    <s v="tbd"/>
    <m/>
    <s v="Giants Software"/>
    <m/>
  </r>
  <r>
    <s v="Onechanbara Special"/>
    <x v="16"/>
    <n v="2011"/>
    <x v="3085"/>
    <x v="31"/>
    <s v="Jul"/>
    <x v="8"/>
    <x v="58"/>
    <x v="180"/>
    <x v="125"/>
    <x v="64"/>
    <x v="106"/>
    <x v="627"/>
    <m/>
    <m/>
    <m/>
    <m/>
    <m/>
    <m/>
  </r>
  <r>
    <s v="Headhunter: Redemption"/>
    <x v="13"/>
    <n v="2004"/>
    <x v="3879"/>
    <x v="25"/>
    <s v="Oct"/>
    <x v="8"/>
    <x v="8"/>
    <x v="324"/>
    <x v="125"/>
    <x v="58"/>
    <x v="106"/>
    <x v="627"/>
    <n v="59"/>
    <n v="26"/>
    <n v="6.8"/>
    <n v="4"/>
    <s v="Amuze"/>
    <s v="M"/>
  </r>
  <r>
    <s v="Jewel Master: Cradle Of Rome 2"/>
    <x v="3"/>
    <n v="2011"/>
    <x v="3520"/>
    <x v="16"/>
    <s v="Jan"/>
    <x v="4"/>
    <x v="70"/>
    <x v="180"/>
    <x v="287"/>
    <x v="58"/>
    <x v="106"/>
    <x v="627"/>
    <m/>
    <m/>
    <s v="tbd"/>
    <m/>
    <s v="Rising Star Games"/>
    <s v="E"/>
  </r>
  <r>
    <s v="Daikaijuu Battle: Ultra Coliseum"/>
    <x v="0"/>
    <n v="2008"/>
    <x v="8930"/>
    <x v="21"/>
    <s v="Sep"/>
    <x v="9"/>
    <x v="25"/>
    <x v="180"/>
    <x v="125"/>
    <x v="64"/>
    <x v="106"/>
    <x v="627"/>
    <m/>
    <m/>
    <m/>
    <m/>
    <m/>
    <m/>
  </r>
  <r>
    <s v="Saki: Achiga-Hen Portable"/>
    <x v="16"/>
    <n v="2013"/>
    <x v="8931"/>
    <x v="14"/>
    <s v="Dec"/>
    <x v="10"/>
    <x v="79"/>
    <x v="180"/>
    <x v="125"/>
    <x v="64"/>
    <x v="106"/>
    <x v="627"/>
    <m/>
    <m/>
    <m/>
    <m/>
    <m/>
    <m/>
  </r>
  <r>
    <s v="Minna de Dokusho: Keatai Shousetsu Desu"/>
    <x v="16"/>
    <n v="2008"/>
    <x v="4318"/>
    <x v="3"/>
    <s v="Mar"/>
    <x v="5"/>
    <x v="539"/>
    <x v="180"/>
    <x v="125"/>
    <x v="64"/>
    <x v="106"/>
    <x v="627"/>
    <m/>
    <m/>
    <m/>
    <m/>
    <m/>
    <m/>
  </r>
  <r>
    <s v="Polar Bowler"/>
    <x v="3"/>
    <n v="2008"/>
    <x v="5513"/>
    <x v="28"/>
    <s v="Apr"/>
    <x v="0"/>
    <x v="232"/>
    <x v="324"/>
    <x v="125"/>
    <x v="58"/>
    <x v="106"/>
    <x v="627"/>
    <m/>
    <m/>
    <s v="tbd"/>
    <m/>
    <s v="Engine Software"/>
    <s v="E"/>
  </r>
  <r>
    <s v="Prehistorik Man"/>
    <x v="8"/>
    <n v="2001"/>
    <x v="2023"/>
    <x v="3"/>
    <s v="Dec"/>
    <x v="1"/>
    <x v="28"/>
    <x v="365"/>
    <x v="45"/>
    <x v="58"/>
    <x v="106"/>
    <x v="627"/>
    <n v="69"/>
    <n v="11"/>
    <s v="tbd"/>
    <m/>
    <s v="Titus Software"/>
    <s v="E"/>
  </r>
  <r>
    <s v="Winter Sports 2011"/>
    <x v="4"/>
    <n v="2011"/>
    <x v="8932"/>
    <x v="32"/>
    <s v="Jan"/>
    <x v="0"/>
    <x v="233"/>
    <x v="180"/>
    <x v="287"/>
    <x v="58"/>
    <x v="106"/>
    <x v="627"/>
    <m/>
    <m/>
    <m/>
    <m/>
    <s v="DTP Entertainment"/>
    <m/>
  </r>
  <r>
    <s v="F1 2002"/>
    <x v="8"/>
    <n v="2002"/>
    <x v="6564"/>
    <x v="30"/>
    <s v="Jul"/>
    <x v="2"/>
    <x v="203"/>
    <x v="365"/>
    <x v="45"/>
    <x v="58"/>
    <x v="106"/>
    <x v="627"/>
    <m/>
    <m/>
    <s v="tbd"/>
    <m/>
    <s v="Magic Pockets"/>
    <s v="E"/>
  </r>
  <r>
    <s v="Chicago Enforcer"/>
    <x v="13"/>
    <n v="2005"/>
    <x v="1995"/>
    <x v="34"/>
    <s v="Feb"/>
    <x v="6"/>
    <x v="188"/>
    <x v="324"/>
    <x v="125"/>
    <x v="58"/>
    <x v="106"/>
    <x v="627"/>
    <n v="33"/>
    <n v="9"/>
    <n v="2.8"/>
    <n v="4"/>
    <s v="Touchdown Entertainment"/>
    <s v="M"/>
  </r>
  <r>
    <s v="TV Anime Idolm@ster: Cinderella Girls G4U! Pack Vol.7"/>
    <x v="5"/>
    <n v="2015"/>
    <x v="8933"/>
    <x v="18"/>
    <s v="Sep"/>
    <x v="5"/>
    <x v="25"/>
    <x v="180"/>
    <x v="125"/>
    <x v="64"/>
    <x v="106"/>
    <x v="627"/>
    <m/>
    <m/>
    <m/>
    <m/>
    <m/>
    <m/>
  </r>
  <r>
    <s v="The Lord of the Rings Online: Mines of Moria"/>
    <x v="14"/>
    <n v="2008"/>
    <x v="8934"/>
    <x v="1"/>
    <s v="Oct"/>
    <x v="3"/>
    <x v="540"/>
    <x v="180"/>
    <x v="287"/>
    <x v="58"/>
    <x v="106"/>
    <x v="627"/>
    <n v="85"/>
    <n v="24"/>
    <n v="8.1999999999999993"/>
    <n v="99"/>
    <s v="Turbine Inc."/>
    <s v="T"/>
  </r>
  <r>
    <s v="Chevrolet Camaro: Wild Ride"/>
    <x v="3"/>
    <n v="2010"/>
    <x v="2891"/>
    <x v="12"/>
    <s v="Feb"/>
    <x v="2"/>
    <x v="215"/>
    <x v="324"/>
    <x v="125"/>
    <x v="58"/>
    <x v="106"/>
    <x v="627"/>
    <m/>
    <m/>
    <s v="tbd"/>
    <m/>
    <s v="Visual Impact"/>
    <s v="E"/>
  </r>
  <r>
    <s v="Jinguuji Saburou DS: Akai Chou"/>
    <x v="3"/>
    <n v="2010"/>
    <x v="3239"/>
    <x v="14"/>
    <s v="Jan"/>
    <x v="10"/>
    <x v="221"/>
    <x v="180"/>
    <x v="125"/>
    <x v="64"/>
    <x v="106"/>
    <x v="627"/>
    <m/>
    <m/>
    <m/>
    <m/>
    <m/>
    <m/>
  </r>
  <r>
    <s v="Carmageddon: Max Damage"/>
    <x v="17"/>
    <n v="2016"/>
    <x v="5151"/>
    <x v="29"/>
    <s v="Jan"/>
    <x v="8"/>
    <x v="541"/>
    <x v="365"/>
    <x v="45"/>
    <x v="58"/>
    <x v="106"/>
    <x v="627"/>
    <n v="52"/>
    <n v="15"/>
    <n v="7.1"/>
    <n v="12"/>
    <s v="Stainless Games"/>
    <s v="M"/>
  </r>
  <r>
    <s v="Stormrise"/>
    <x v="14"/>
    <n v="2009"/>
    <x v="177"/>
    <x v="9"/>
    <s v="Oct"/>
    <x v="11"/>
    <x v="8"/>
    <x v="180"/>
    <x v="287"/>
    <x v="58"/>
    <x v="106"/>
    <x v="627"/>
    <n v="42"/>
    <n v="15"/>
    <n v="4.9000000000000004"/>
    <n v="22"/>
    <s v="Creative Assembly"/>
    <s v="M"/>
  </r>
  <r>
    <s v="Dance Dance Revolution Extra Mix"/>
    <x v="12"/>
    <n v="2001"/>
    <x v="5306"/>
    <x v="11"/>
    <s v="Dec"/>
    <x v="7"/>
    <x v="14"/>
    <x v="180"/>
    <x v="125"/>
    <x v="64"/>
    <x v="106"/>
    <x v="627"/>
    <m/>
    <m/>
    <m/>
    <m/>
    <m/>
    <m/>
  </r>
  <r>
    <s v="UnchainBlades EXXiV"/>
    <x v="16"/>
    <n v="2012"/>
    <x v="877"/>
    <x v="30"/>
    <s v="Dec"/>
    <x v="3"/>
    <x v="242"/>
    <x v="180"/>
    <x v="125"/>
    <x v="64"/>
    <x v="106"/>
    <x v="627"/>
    <m/>
    <m/>
    <m/>
    <m/>
    <m/>
    <m/>
  </r>
  <r>
    <s v="Meitantei Conan: Kieta Hakase to Machigai Sagashi no Tou"/>
    <x v="3"/>
    <n v="2008"/>
    <x v="7905"/>
    <x v="24"/>
    <s v="Oct"/>
    <x v="10"/>
    <x v="25"/>
    <x v="180"/>
    <x v="125"/>
    <x v="64"/>
    <x v="106"/>
    <x v="627"/>
    <m/>
    <m/>
    <m/>
    <m/>
    <m/>
    <m/>
  </r>
  <r>
    <s v="Nobunaga's Ambition: Tenshouki with Power-Up Kit HD Version"/>
    <x v="22"/>
    <n v="2015"/>
    <x v="4211"/>
    <x v="20"/>
    <s v="May"/>
    <x v="11"/>
    <x v="48"/>
    <x v="180"/>
    <x v="125"/>
    <x v="64"/>
    <x v="106"/>
    <x v="627"/>
    <m/>
    <m/>
    <m/>
    <m/>
    <m/>
    <m/>
  </r>
  <r>
    <s v="Super Bowling"/>
    <x v="11"/>
    <n v="1999"/>
    <x v="8935"/>
    <x v="23"/>
    <s v="Mar"/>
    <x v="0"/>
    <x v="402"/>
    <x v="324"/>
    <x v="125"/>
    <x v="58"/>
    <x v="106"/>
    <x v="627"/>
    <m/>
    <m/>
    <m/>
    <m/>
    <m/>
    <m/>
  </r>
  <r>
    <s v="Rat Attack!"/>
    <x v="11"/>
    <n v="2000"/>
    <x v="8936"/>
    <x v="26"/>
    <s v="Mar"/>
    <x v="4"/>
    <x v="51"/>
    <x v="324"/>
    <x v="125"/>
    <x v="58"/>
    <x v="106"/>
    <x v="627"/>
    <m/>
    <m/>
    <m/>
    <m/>
    <m/>
    <m/>
  </r>
  <r>
    <s v="Kawaii Koinu DS 3"/>
    <x v="3"/>
    <n v="2010"/>
    <x v="8937"/>
    <x v="22"/>
    <s v="Feb"/>
    <x v="7"/>
    <x v="329"/>
    <x v="180"/>
    <x v="125"/>
    <x v="64"/>
    <x v="106"/>
    <x v="627"/>
    <m/>
    <m/>
    <m/>
    <m/>
    <m/>
    <m/>
  </r>
  <r>
    <s v="Hoppie"/>
    <x v="3"/>
    <n v="2011"/>
    <x v="8873"/>
    <x v="23"/>
    <s v="Feb"/>
    <x v="1"/>
    <x v="193"/>
    <x v="324"/>
    <x v="125"/>
    <x v="58"/>
    <x v="106"/>
    <x v="627"/>
    <m/>
    <m/>
    <s v="tbd"/>
    <m/>
    <s v="Jack of All Games"/>
    <s v="E"/>
  </r>
  <r>
    <s v="Chuugen no Hasha: Sangoku Shouseiden"/>
    <x v="16"/>
    <n v="2006"/>
    <x v="8938"/>
    <x v="18"/>
    <s v="Mar"/>
    <x v="11"/>
    <x v="25"/>
    <x v="180"/>
    <x v="125"/>
    <x v="64"/>
    <x v="106"/>
    <x v="627"/>
    <m/>
    <m/>
    <m/>
    <m/>
    <m/>
    <m/>
  </r>
  <r>
    <s v="Resident Evil 4 HD"/>
    <x v="17"/>
    <n v="2016"/>
    <x v="8939"/>
    <x v="20"/>
    <s v="Jul"/>
    <x v="6"/>
    <x v="12"/>
    <x v="324"/>
    <x v="125"/>
    <x v="58"/>
    <x v="106"/>
    <x v="627"/>
    <m/>
    <m/>
    <m/>
    <m/>
    <m/>
    <m/>
  </r>
  <r>
    <s v="Largo Winch .// Commando Sar"/>
    <x v="12"/>
    <n v="2002"/>
    <x v="8625"/>
    <x v="0"/>
    <s v="Jul"/>
    <x v="10"/>
    <x v="5"/>
    <x v="365"/>
    <x v="45"/>
    <x v="58"/>
    <x v="106"/>
    <x v="627"/>
    <m/>
    <m/>
    <m/>
    <m/>
    <m/>
    <m/>
  </r>
  <r>
    <s v="Joker no Kuni no Alice: Wonderful Wonder World"/>
    <x v="16"/>
    <n v="2011"/>
    <x v="5382"/>
    <x v="3"/>
    <s v="Oct"/>
    <x v="10"/>
    <x v="500"/>
    <x v="180"/>
    <x v="125"/>
    <x v="64"/>
    <x v="106"/>
    <x v="627"/>
    <m/>
    <m/>
    <m/>
    <m/>
    <m/>
    <m/>
  </r>
  <r>
    <s v="Cross Treasures"/>
    <x v="3"/>
    <n v="2009"/>
    <x v="8290"/>
    <x v="21"/>
    <s v="Apr"/>
    <x v="3"/>
    <x v="15"/>
    <x v="180"/>
    <x v="125"/>
    <x v="64"/>
    <x v="106"/>
    <x v="627"/>
    <m/>
    <m/>
    <m/>
    <m/>
    <m/>
    <m/>
  </r>
  <r>
    <s v="Painkiller"/>
    <x v="14"/>
    <n v="2004"/>
    <x v="4254"/>
    <x v="23"/>
    <s v="Jun"/>
    <x v="6"/>
    <x v="319"/>
    <x v="180"/>
    <x v="287"/>
    <x v="58"/>
    <x v="106"/>
    <x v="627"/>
    <n v="81"/>
    <n v="62"/>
    <n v="8.1"/>
    <n v="284"/>
    <s v="People Can Fly"/>
    <s v="M"/>
  </r>
  <r>
    <s v="Ruff Trigger: The Vanocore Conspiracy"/>
    <x v="6"/>
    <n v="2006"/>
    <x v="105"/>
    <x v="16"/>
    <s v="Nov"/>
    <x v="1"/>
    <x v="77"/>
    <x v="365"/>
    <x v="45"/>
    <x v="58"/>
    <x v="106"/>
    <x v="627"/>
    <n v="57"/>
    <n v="8"/>
    <n v="7"/>
    <n v="7"/>
    <s v="Playstos Entertainment"/>
    <s v="E10+"/>
  </r>
  <r>
    <s v="Fast &amp; Furious: Showdown"/>
    <x v="5"/>
    <n v="2013"/>
    <x v="5770"/>
    <x v="6"/>
    <s v="Sep"/>
    <x v="8"/>
    <x v="4"/>
    <x v="180"/>
    <x v="287"/>
    <x v="58"/>
    <x v="106"/>
    <x v="627"/>
    <m/>
    <m/>
    <m/>
    <m/>
    <m/>
    <m/>
  </r>
  <r>
    <s v="Princess Isabella: A Witch's Curse"/>
    <x v="0"/>
    <n v="2010"/>
    <x v="8940"/>
    <x v="18"/>
    <s v="Jun"/>
    <x v="10"/>
    <x v="160"/>
    <x v="324"/>
    <x v="125"/>
    <x v="58"/>
    <x v="106"/>
    <x v="627"/>
    <m/>
    <m/>
    <s v="tbd"/>
    <m/>
    <s v="Gogii Games"/>
    <s v="E"/>
  </r>
  <r>
    <s v="Casper's Scare School: Spooky Sports Day"/>
    <x v="0"/>
    <n v="2009"/>
    <x v="345"/>
    <x v="28"/>
    <s v="May"/>
    <x v="0"/>
    <x v="288"/>
    <x v="324"/>
    <x v="125"/>
    <x v="58"/>
    <x v="106"/>
    <x v="627"/>
    <m/>
    <m/>
    <s v="tbd"/>
    <m/>
    <s v="Blast! Entertainment Ltd"/>
    <s v="E"/>
  </r>
  <r>
    <s v="War Leaders: Clash of Nations"/>
    <x v="14"/>
    <n v="2009"/>
    <x v="4079"/>
    <x v="34"/>
    <s v="Mar"/>
    <x v="11"/>
    <x v="363"/>
    <x v="180"/>
    <x v="287"/>
    <x v="58"/>
    <x v="106"/>
    <x v="627"/>
    <m/>
    <m/>
    <n v="6.4"/>
    <n v="8"/>
    <s v="Enigma Software Productions"/>
    <s v="T"/>
  </r>
  <r>
    <s v="Ferrari Challenge Trofeo Pirelli Deluxe"/>
    <x v="0"/>
    <n v="2009"/>
    <x v="1771"/>
    <x v="27"/>
    <s v="Sep"/>
    <x v="2"/>
    <x v="158"/>
    <x v="180"/>
    <x v="287"/>
    <x v="58"/>
    <x v="106"/>
    <x v="627"/>
    <m/>
    <m/>
    <m/>
    <m/>
    <m/>
    <m/>
  </r>
  <r>
    <s v="Silent Bomber"/>
    <x v="12"/>
    <n v="1999"/>
    <x v="4080"/>
    <x v="27"/>
    <s v="Sep"/>
    <x v="8"/>
    <x v="17"/>
    <x v="365"/>
    <x v="45"/>
    <x v="58"/>
    <x v="106"/>
    <x v="627"/>
    <m/>
    <m/>
    <m/>
    <m/>
    <m/>
    <m/>
  </r>
  <r>
    <s v="Samurai &amp; Dragons"/>
    <x v="22"/>
    <n v="2012"/>
    <x v="8060"/>
    <x v="3"/>
    <s v="Nov"/>
    <x v="8"/>
    <x v="8"/>
    <x v="180"/>
    <x v="125"/>
    <x v="64"/>
    <x v="106"/>
    <x v="627"/>
    <m/>
    <m/>
    <m/>
    <m/>
    <m/>
    <m/>
  </r>
  <r>
    <s v="Elminage Original: Majo to Megami to Kamigami no Yubiwa"/>
    <x v="16"/>
    <n v="2011"/>
    <x v="438"/>
    <x v="26"/>
    <s v="Dec"/>
    <x v="3"/>
    <x v="200"/>
    <x v="180"/>
    <x v="125"/>
    <x v="64"/>
    <x v="106"/>
    <x v="627"/>
    <m/>
    <m/>
    <m/>
    <m/>
    <m/>
    <m/>
  </r>
  <r>
    <s v="PDC World Championship Darts: Pro Tour"/>
    <x v="4"/>
    <n v="2010"/>
    <x v="8941"/>
    <x v="29"/>
    <s v="Jul"/>
    <x v="0"/>
    <x v="347"/>
    <x v="180"/>
    <x v="287"/>
    <x v="58"/>
    <x v="106"/>
    <x v="627"/>
    <m/>
    <m/>
    <m/>
    <m/>
    <m/>
    <m/>
  </r>
  <r>
    <s v="TalkMan"/>
    <x v="16"/>
    <n v="2006"/>
    <x v="8942"/>
    <x v="18"/>
    <s v="Aug"/>
    <x v="5"/>
    <x v="3"/>
    <x v="180"/>
    <x v="125"/>
    <x v="64"/>
    <x v="106"/>
    <x v="627"/>
    <m/>
    <m/>
    <m/>
    <m/>
    <m/>
    <m/>
  </r>
  <r>
    <s v="RollerCoaster Tycoon World"/>
    <x v="14"/>
    <n v="2016"/>
    <x v="3518"/>
    <x v="1"/>
    <s v="May"/>
    <x v="7"/>
    <x v="10"/>
    <x v="180"/>
    <x v="287"/>
    <x v="58"/>
    <x v="106"/>
    <x v="627"/>
    <n v="43"/>
    <n v="7"/>
    <n v="2.4"/>
    <n v="31"/>
    <s v="Nvizzio Creations"/>
    <s v="E"/>
  </r>
  <r>
    <s v="Oil Rush"/>
    <x v="14"/>
    <n v="2012"/>
    <x v="7681"/>
    <x v="14"/>
    <s v="Aug"/>
    <x v="11"/>
    <x v="471"/>
    <x v="180"/>
    <x v="287"/>
    <x v="58"/>
    <x v="106"/>
    <x v="627"/>
    <n v="67"/>
    <n v="23"/>
    <n v="6.5"/>
    <n v="55"/>
    <s v="Unigine Corp, Russia"/>
    <m/>
  </r>
  <r>
    <s v="XGRA: Extreme G Racing Association"/>
    <x v="13"/>
    <n v="2003"/>
    <x v="7312"/>
    <x v="11"/>
    <s v="Jun"/>
    <x v="2"/>
    <x v="30"/>
    <x v="324"/>
    <x v="125"/>
    <x v="58"/>
    <x v="106"/>
    <x v="627"/>
    <n v="66"/>
    <n v="15"/>
    <n v="6.8"/>
    <n v="5"/>
    <s v="Acclaim Studios Cheltenham"/>
    <s v="T"/>
  </r>
  <r>
    <s v="Arslan: The Warriors of Legend"/>
    <x v="17"/>
    <n v="2016"/>
    <x v="8943"/>
    <x v="28"/>
    <s v="Feb"/>
    <x v="8"/>
    <x v="48"/>
    <x v="365"/>
    <x v="125"/>
    <x v="58"/>
    <x v="106"/>
    <x v="627"/>
    <m/>
    <m/>
    <n v="5.8"/>
    <n v="12"/>
    <s v="Omega Force"/>
    <s v="T"/>
  </r>
  <r>
    <s v="Darksiders: Warmastered Edition"/>
    <x v="9"/>
    <n v="2016"/>
    <x v="8944"/>
    <x v="25"/>
    <s v="Jan"/>
    <x v="8"/>
    <x v="128"/>
    <x v="324"/>
    <x v="125"/>
    <x v="58"/>
    <x v="106"/>
    <x v="627"/>
    <n v="79"/>
    <n v="9"/>
    <n v="8.5"/>
    <n v="15"/>
    <s v="Nordic Games Publishing"/>
    <s v="M"/>
  </r>
  <r>
    <s v="Uta no * Prince-Sama"/>
    <x v="16"/>
    <n v="2010"/>
    <x v="852"/>
    <x v="8"/>
    <s v="Dec"/>
    <x v="10"/>
    <x v="308"/>
    <x v="180"/>
    <x v="125"/>
    <x v="64"/>
    <x v="106"/>
    <x v="627"/>
    <m/>
    <m/>
    <m/>
    <m/>
    <m/>
    <m/>
  </r>
  <r>
    <s v="Agatha Christie: The ABC Murders"/>
    <x v="14"/>
    <n v="2016"/>
    <x v="4757"/>
    <x v="3"/>
    <s v="Feb"/>
    <x v="10"/>
    <x v="361"/>
    <x v="180"/>
    <x v="287"/>
    <x v="58"/>
    <x v="106"/>
    <x v="627"/>
    <n v="66"/>
    <n v="15"/>
    <n v="8.5"/>
    <n v="144"/>
    <s v="Artefacts Studio"/>
    <m/>
  </r>
  <r>
    <s v="Elminage Gothic: Ulm Zakir to Yami no Gishiki"/>
    <x v="16"/>
    <n v="2012"/>
    <x v="8945"/>
    <x v="0"/>
    <s v="May"/>
    <x v="3"/>
    <x v="200"/>
    <x v="180"/>
    <x v="125"/>
    <x v="64"/>
    <x v="106"/>
    <x v="627"/>
    <m/>
    <m/>
    <m/>
    <m/>
    <m/>
    <m/>
  </r>
  <r>
    <s v="Planetarium Creator Ohira Takayuki Kanshuu: HomeStar Portable - 21st Century Star Navigator"/>
    <x v="16"/>
    <n v="2006"/>
    <x v="1653"/>
    <x v="33"/>
    <s v="Dec"/>
    <x v="5"/>
    <x v="8"/>
    <x v="180"/>
    <x v="125"/>
    <x v="64"/>
    <x v="106"/>
    <x v="627"/>
    <m/>
    <m/>
    <m/>
    <m/>
    <m/>
    <m/>
  </r>
  <r>
    <s v="Crayon Shin-Chan: Uchuu de Achoo!? Yuujou no Oba-Karate!!"/>
    <x v="10"/>
    <n v="2011"/>
    <x v="3738"/>
    <x v="32"/>
    <s v="May"/>
    <x v="8"/>
    <x v="25"/>
    <x v="180"/>
    <x v="125"/>
    <x v="64"/>
    <x v="106"/>
    <x v="627"/>
    <m/>
    <m/>
    <m/>
    <m/>
    <m/>
    <m/>
  </r>
  <r>
    <s v="Mushishi: Amefuru Sato"/>
    <x v="3"/>
    <n v="2008"/>
    <x v="1809"/>
    <x v="33"/>
    <s v="Aug"/>
    <x v="7"/>
    <x v="214"/>
    <x v="180"/>
    <x v="125"/>
    <x v="64"/>
    <x v="106"/>
    <x v="627"/>
    <m/>
    <m/>
    <m/>
    <m/>
    <m/>
    <m/>
  </r>
  <r>
    <s v="Timmy Time"/>
    <x v="3"/>
    <n v="2011"/>
    <x v="3181"/>
    <x v="12"/>
    <s v="Oct"/>
    <x v="8"/>
    <x v="194"/>
    <x v="180"/>
    <x v="287"/>
    <x v="58"/>
    <x v="106"/>
    <x v="627"/>
    <m/>
    <m/>
    <m/>
    <m/>
    <m/>
    <m/>
  </r>
  <r>
    <s v="Arcana Famiglia: Vascello Phantasma no Majutsushi"/>
    <x v="16"/>
    <n v="2012"/>
    <x v="112"/>
    <x v="31"/>
    <s v="Dec"/>
    <x v="8"/>
    <x v="451"/>
    <x v="180"/>
    <x v="125"/>
    <x v="64"/>
    <x v="106"/>
    <x v="627"/>
    <m/>
    <m/>
    <m/>
    <m/>
    <m/>
    <m/>
  </r>
  <r>
    <s v="Lara Croft and the Temple of Osiris"/>
    <x v="14"/>
    <n v="2014"/>
    <x v="7217"/>
    <x v="1"/>
    <s v="Sep"/>
    <x v="8"/>
    <x v="15"/>
    <x v="180"/>
    <x v="287"/>
    <x v="58"/>
    <x v="106"/>
    <x v="627"/>
    <n v="73"/>
    <n v="17"/>
    <n v="5.4"/>
    <n v="52"/>
    <s v="Nixxes Software"/>
    <s v="T"/>
  </r>
  <r>
    <s v="The Legend of Heroes: Trails in the Sky Second Chapter"/>
    <x v="5"/>
    <n v="2013"/>
    <x v="6597"/>
    <x v="14"/>
    <s v="Feb"/>
    <x v="3"/>
    <x v="251"/>
    <x v="180"/>
    <x v="125"/>
    <x v="64"/>
    <x v="106"/>
    <x v="627"/>
    <m/>
    <m/>
    <m/>
    <m/>
    <m/>
    <m/>
  </r>
  <r>
    <s v="Airport Simulator"/>
    <x v="14"/>
    <n v="2011"/>
    <x v="6226"/>
    <x v="31"/>
    <s v="Dec"/>
    <x v="7"/>
    <x v="53"/>
    <x v="180"/>
    <x v="287"/>
    <x v="58"/>
    <x v="106"/>
    <x v="627"/>
    <m/>
    <m/>
    <m/>
    <m/>
    <m/>
    <m/>
  </r>
  <r>
    <s v="Motocross Mania 3"/>
    <x v="13"/>
    <n v="2005"/>
    <x v="1087"/>
    <x v="4"/>
    <s v="Dec"/>
    <x v="2"/>
    <x v="2"/>
    <x v="365"/>
    <x v="125"/>
    <x v="58"/>
    <x v="106"/>
    <x v="627"/>
    <n v="38"/>
    <n v="9"/>
    <n v="3.6"/>
    <n v="7"/>
    <s v="Deibus Studios"/>
    <s v="T"/>
  </r>
  <r>
    <s v="Winning Post 7: Maximum 2007"/>
    <x v="6"/>
    <n v="2007"/>
    <x v="5167"/>
    <x v="34"/>
    <s v="Nov"/>
    <x v="0"/>
    <x v="48"/>
    <x v="180"/>
    <x v="125"/>
    <x v="64"/>
    <x v="106"/>
    <x v="627"/>
    <m/>
    <m/>
    <m/>
    <m/>
    <m/>
    <m/>
  </r>
  <r>
    <s v="ESPN MLS ExtraTime 2002"/>
    <x v="19"/>
    <n v="2002"/>
    <x v="8946"/>
    <x v="2"/>
    <s v="May"/>
    <x v="0"/>
    <x v="14"/>
    <x v="324"/>
    <x v="125"/>
    <x v="58"/>
    <x v="106"/>
    <x v="627"/>
    <n v="68"/>
    <n v="6"/>
    <s v="tbd"/>
    <m/>
    <s v="KCEA"/>
    <s v="E"/>
  </r>
  <r>
    <s v="Strike Witches: Anata to Dekiru Koto - A Little Peaceful Days"/>
    <x v="6"/>
    <n v="2010"/>
    <x v="8947"/>
    <x v="16"/>
    <s v="Apr"/>
    <x v="8"/>
    <x v="90"/>
    <x v="180"/>
    <x v="125"/>
    <x v="64"/>
    <x v="106"/>
    <x v="627"/>
    <m/>
    <m/>
    <m/>
    <m/>
    <m/>
    <m/>
  </r>
  <r>
    <s v="Vitamin R"/>
    <x v="16"/>
    <n v="2013"/>
    <x v="8948"/>
    <x v="24"/>
    <s v="Aug"/>
    <x v="10"/>
    <x v="58"/>
    <x v="180"/>
    <x v="125"/>
    <x v="64"/>
    <x v="106"/>
    <x v="627"/>
    <m/>
    <m/>
    <m/>
    <m/>
    <m/>
    <m/>
  </r>
  <r>
    <s v="Angelique Retour"/>
    <x v="22"/>
    <n v="2015"/>
    <x v="3042"/>
    <x v="22"/>
    <s v="Nov"/>
    <x v="8"/>
    <x v="48"/>
    <x v="180"/>
    <x v="125"/>
    <x v="64"/>
    <x v="106"/>
    <x v="627"/>
    <m/>
    <m/>
    <m/>
    <m/>
    <m/>
    <m/>
  </r>
  <r>
    <s v="Fist of the North Star: Ken's Rage 2"/>
    <x v="18"/>
    <n v="2013"/>
    <x v="2208"/>
    <x v="26"/>
    <s v="Aug"/>
    <x v="9"/>
    <x v="48"/>
    <x v="180"/>
    <x v="125"/>
    <x v="64"/>
    <x v="106"/>
    <x v="627"/>
    <n v="40"/>
    <n v="4"/>
    <n v="5.8"/>
    <n v="18"/>
    <s v="Koei"/>
    <s v="M"/>
  </r>
  <r>
    <s v="Blazing Angels: Squadrons of WWII"/>
    <x v="14"/>
    <n v="2006"/>
    <x v="6557"/>
    <x v="26"/>
    <s v="May"/>
    <x v="7"/>
    <x v="5"/>
    <x v="324"/>
    <x v="125"/>
    <x v="58"/>
    <x v="106"/>
    <x v="627"/>
    <n v="65"/>
    <n v="16"/>
    <n v="4.5999999999999996"/>
    <n v="17"/>
    <s v="Ubisoft Romania"/>
    <s v="T"/>
  </r>
  <r>
    <s v="Hellgate: London"/>
    <x v="14"/>
    <n v="2007"/>
    <x v="4753"/>
    <x v="22"/>
    <s v="Jul"/>
    <x v="3"/>
    <x v="7"/>
    <x v="180"/>
    <x v="287"/>
    <x v="58"/>
    <x v="106"/>
    <x v="627"/>
    <n v="70"/>
    <n v="40"/>
    <n v="6.3"/>
    <n v="374"/>
    <s v="Flagship Studios"/>
    <s v="M"/>
  </r>
  <r>
    <s v="Gakuen K: Wonderful School Days"/>
    <x v="16"/>
    <n v="2014"/>
    <x v="8949"/>
    <x v="21"/>
    <s v="Sep"/>
    <x v="10"/>
    <x v="323"/>
    <x v="180"/>
    <x v="125"/>
    <x v="64"/>
    <x v="106"/>
    <x v="627"/>
    <m/>
    <m/>
    <m/>
    <m/>
    <m/>
    <m/>
  </r>
  <r>
    <s v="Dragon Ball Z: Buu's Fury / Dragon Ball GT: Transformation"/>
    <x v="8"/>
    <n v="2006"/>
    <x v="1208"/>
    <x v="29"/>
    <s v="Aug"/>
    <x v="8"/>
    <x v="10"/>
    <x v="365"/>
    <x v="45"/>
    <x v="58"/>
    <x v="106"/>
    <x v="627"/>
    <m/>
    <m/>
    <m/>
    <m/>
    <m/>
    <m/>
  </r>
  <r>
    <s v="Guitar Freaks V2 &amp; DrumMania V2"/>
    <x v="6"/>
    <n v="2006"/>
    <x v="5839"/>
    <x v="12"/>
    <s v="Dec"/>
    <x v="7"/>
    <x v="14"/>
    <x v="180"/>
    <x v="125"/>
    <x v="64"/>
    <x v="106"/>
    <x v="627"/>
    <m/>
    <m/>
    <m/>
    <m/>
    <m/>
    <m/>
  </r>
  <r>
    <s v="Backyard Baseball '09"/>
    <x v="6"/>
    <n v="2008"/>
    <x v="3703"/>
    <x v="6"/>
    <s v="Aug"/>
    <x v="0"/>
    <x v="10"/>
    <x v="365"/>
    <x v="45"/>
    <x v="58"/>
    <x v="106"/>
    <x v="627"/>
    <m/>
    <m/>
    <s v="tbd"/>
    <m/>
    <s v="Humongous Entertainment"/>
    <s v="E"/>
  </r>
  <r>
    <s v="Dynasty Warriors 8: Empires"/>
    <x v="22"/>
    <n v="2015"/>
    <x v="2878"/>
    <x v="16"/>
    <s v="Jun"/>
    <x v="8"/>
    <x v="48"/>
    <x v="180"/>
    <x v="125"/>
    <x v="64"/>
    <x v="106"/>
    <x v="627"/>
    <n v="70"/>
    <n v="15"/>
    <n v="7.4"/>
    <n v="9"/>
    <s v="Omega Force"/>
    <s v="T"/>
  </r>
  <r>
    <s v="Puzzle City"/>
    <x v="3"/>
    <n v="2009"/>
    <x v="582"/>
    <x v="1"/>
    <s v="Jan"/>
    <x v="4"/>
    <x v="160"/>
    <x v="324"/>
    <x v="125"/>
    <x v="58"/>
    <x v="106"/>
    <x v="627"/>
    <m/>
    <m/>
    <s v="tbd"/>
    <m/>
    <s v="Destineer"/>
    <s v="E"/>
  </r>
  <r>
    <s v="Dance! It's Your Stage"/>
    <x v="5"/>
    <n v="2011"/>
    <x v="5768"/>
    <x v="6"/>
    <s v="Jan"/>
    <x v="5"/>
    <x v="233"/>
    <x v="180"/>
    <x v="287"/>
    <x v="58"/>
    <x v="106"/>
    <x v="627"/>
    <m/>
    <m/>
    <m/>
    <m/>
    <m/>
    <m/>
  </r>
  <r>
    <s v="CV Casting Voice"/>
    <x v="5"/>
    <n v="2014"/>
    <x v="5916"/>
    <x v="7"/>
    <s v="Dec"/>
    <x v="10"/>
    <x v="25"/>
    <x v="180"/>
    <x v="125"/>
    <x v="64"/>
    <x v="106"/>
    <x v="627"/>
    <m/>
    <m/>
    <m/>
    <m/>
    <m/>
    <m/>
  </r>
  <r>
    <s v="Pastel Chime Continue"/>
    <x v="16"/>
    <n v="2010"/>
    <x v="914"/>
    <x v="30"/>
    <s v="Aug"/>
    <x v="10"/>
    <x v="357"/>
    <x v="180"/>
    <x v="125"/>
    <x v="64"/>
    <x v="106"/>
    <x v="627"/>
    <m/>
    <m/>
    <m/>
    <m/>
    <m/>
    <m/>
  </r>
  <r>
    <s v="Zwei!!"/>
    <x v="16"/>
    <n v="2008"/>
    <x v="4482"/>
    <x v="5"/>
    <s v="Jun"/>
    <x v="3"/>
    <x v="251"/>
    <x v="180"/>
    <x v="125"/>
    <x v="64"/>
    <x v="106"/>
    <x v="627"/>
    <m/>
    <m/>
    <m/>
    <m/>
    <m/>
    <m/>
  </r>
  <r>
    <s v="The Sims 2: Happy Holiday Stuff"/>
    <x v="14"/>
    <n v="2006"/>
    <x v="5923"/>
    <x v="20"/>
    <s v="Aug"/>
    <x v="7"/>
    <x v="7"/>
    <x v="365"/>
    <x v="45"/>
    <x v="58"/>
    <x v="106"/>
    <x v="627"/>
    <m/>
    <m/>
    <s v="tbd"/>
    <m/>
    <s v="Maxis"/>
    <s v="T"/>
  </r>
  <r>
    <s v="Ro-Kyu-Bu! Lost Secret"/>
    <x v="16"/>
    <n v="2013"/>
    <x v="4191"/>
    <x v="12"/>
    <s v="Mar"/>
    <x v="10"/>
    <x v="154"/>
    <x v="180"/>
    <x v="125"/>
    <x v="64"/>
    <x v="106"/>
    <x v="627"/>
    <m/>
    <m/>
    <m/>
    <m/>
    <m/>
    <m/>
  </r>
  <r>
    <s v="Pump It Up: Exceed"/>
    <x v="13"/>
    <n v="2005"/>
    <x v="2457"/>
    <x v="4"/>
    <s v="Oct"/>
    <x v="5"/>
    <x v="180"/>
    <x v="365"/>
    <x v="125"/>
    <x v="58"/>
    <x v="106"/>
    <x v="627"/>
    <n v="74"/>
    <n v="9"/>
    <n v="7.5"/>
    <n v="4"/>
    <s v="Andamiro U.S.A. Corp."/>
    <s v="T"/>
  </r>
  <r>
    <s v="Tenkai Knights: Brave Battle"/>
    <x v="10"/>
    <n v="2014"/>
    <x v="7374"/>
    <x v="13"/>
    <s v="May"/>
    <x v="8"/>
    <x v="25"/>
    <x v="365"/>
    <x v="45"/>
    <x v="58"/>
    <x v="106"/>
    <x v="627"/>
    <n v="26"/>
    <n v="10"/>
    <n v="2.4"/>
    <n v="22"/>
    <s v="Bandai Namco Games"/>
    <s v="E10+"/>
  </r>
  <r>
    <s v="TOCA Race Driver 3"/>
    <x v="14"/>
    <n v="2006"/>
    <x v="3201"/>
    <x v="24"/>
    <s v="Jan"/>
    <x v="2"/>
    <x v="34"/>
    <x v="180"/>
    <x v="287"/>
    <x v="58"/>
    <x v="106"/>
    <x v="627"/>
    <n v="84"/>
    <n v="16"/>
    <n v="7.8"/>
    <n v="53"/>
    <s v="Codemasters"/>
    <s v="E10+"/>
  </r>
  <r>
    <s v="Malice"/>
    <x v="6"/>
    <n v="2004"/>
    <x v="1605"/>
    <x v="11"/>
    <s v="Dec"/>
    <x v="1"/>
    <x v="374"/>
    <x v="365"/>
    <x v="45"/>
    <x v="58"/>
    <x v="106"/>
    <x v="627"/>
    <n v="51"/>
    <n v="11"/>
    <s v="tbd"/>
    <m/>
    <s v="Argonaut Games"/>
    <s v="T"/>
  </r>
  <r>
    <s v="Devil Survivor: Over Clock"/>
    <x v="10"/>
    <n v="2015"/>
    <x v="8950"/>
    <x v="33"/>
    <s v="Jun"/>
    <x v="11"/>
    <x v="91"/>
    <x v="180"/>
    <x v="125"/>
    <x v="64"/>
    <x v="106"/>
    <x v="627"/>
    <m/>
    <m/>
    <m/>
    <m/>
    <m/>
    <m/>
  </r>
  <r>
    <s v="Defendin' De Penguin"/>
    <x v="3"/>
    <n v="2008"/>
    <x v="2690"/>
    <x v="1"/>
    <s v="Jun"/>
    <x v="11"/>
    <x v="201"/>
    <x v="324"/>
    <x v="125"/>
    <x v="58"/>
    <x v="106"/>
    <x v="627"/>
    <m/>
    <m/>
    <m/>
    <m/>
    <m/>
    <m/>
  </r>
  <r>
    <s v="Sega Ages 2500 Series Vol. 32: Phantasy Star Complete Collection"/>
    <x v="6"/>
    <n v="2008"/>
    <x v="8104"/>
    <x v="14"/>
    <s v="Aug"/>
    <x v="3"/>
    <x v="8"/>
    <x v="180"/>
    <x v="125"/>
    <x v="64"/>
    <x v="106"/>
    <x v="627"/>
    <m/>
    <m/>
    <m/>
    <m/>
    <m/>
    <m/>
  </r>
  <r>
    <s v="Kokoro Connect: Yochi Random"/>
    <x v="16"/>
    <n v="2012"/>
    <x v="4009"/>
    <x v="26"/>
    <s v="Feb"/>
    <x v="8"/>
    <x v="25"/>
    <x v="180"/>
    <x v="125"/>
    <x v="64"/>
    <x v="106"/>
    <x v="627"/>
    <m/>
    <m/>
    <m/>
    <m/>
    <m/>
    <m/>
  </r>
  <r>
    <s v="Littlest Pet Shop"/>
    <x v="14"/>
    <n v="2008"/>
    <x v="6068"/>
    <x v="6"/>
    <s v="Feb"/>
    <x v="7"/>
    <x v="7"/>
    <x v="180"/>
    <x v="287"/>
    <x v="58"/>
    <x v="106"/>
    <x v="627"/>
    <m/>
    <m/>
    <s v="tbd"/>
    <m/>
    <s v="Full Fat"/>
    <s v="E"/>
  </r>
  <r>
    <s v="Warship Gunner 2 Portable"/>
    <x v="16"/>
    <n v="2009"/>
    <x v="7616"/>
    <x v="24"/>
    <s v="Sep"/>
    <x v="7"/>
    <x v="48"/>
    <x v="180"/>
    <x v="125"/>
    <x v="64"/>
    <x v="106"/>
    <x v="627"/>
    <m/>
    <m/>
    <m/>
    <m/>
    <m/>
    <m/>
  </r>
  <r>
    <s v="Downtown Nekketsu Jidaigek"/>
    <x v="10"/>
    <n v="2015"/>
    <x v="894"/>
    <x v="0"/>
    <s v="Oct"/>
    <x v="8"/>
    <x v="221"/>
    <x v="180"/>
    <x v="125"/>
    <x v="64"/>
    <x v="106"/>
    <x v="627"/>
    <m/>
    <m/>
    <m/>
    <m/>
    <m/>
    <m/>
  </r>
  <r>
    <s v="B-17: Fortress in the Sky"/>
    <x v="3"/>
    <n v="2007"/>
    <x v="8951"/>
    <x v="30"/>
    <s v="Dec"/>
    <x v="7"/>
    <x v="290"/>
    <x v="324"/>
    <x v="125"/>
    <x v="58"/>
    <x v="106"/>
    <x v="627"/>
    <n v="38"/>
    <n v="4"/>
    <s v="tbd"/>
    <m/>
    <s v="SkyRiver Studios"/>
    <s v="E10+"/>
  </r>
  <r>
    <s v="Spanish for Everyone!"/>
    <x v="3"/>
    <n v="2007"/>
    <x v="8952"/>
    <x v="10"/>
    <s v="Aug"/>
    <x v="4"/>
    <x v="4"/>
    <x v="324"/>
    <x v="125"/>
    <x v="58"/>
    <x v="106"/>
    <x v="627"/>
    <m/>
    <m/>
    <m/>
    <m/>
    <m/>
    <m/>
  </r>
  <r>
    <s v="Battle Princess of Arcadias"/>
    <x v="5"/>
    <n v="2013"/>
    <x v="8953"/>
    <x v="27"/>
    <s v="Nov"/>
    <x v="3"/>
    <x v="131"/>
    <x v="180"/>
    <x v="125"/>
    <x v="64"/>
    <x v="106"/>
    <x v="627"/>
    <n v="69"/>
    <n v="22"/>
    <n v="7.9"/>
    <n v="25"/>
    <s v="ApolloSoft"/>
    <s v="T"/>
  </r>
  <r>
    <s v="Chuck E. Cheese's Super Collection"/>
    <x v="0"/>
    <n v="2011"/>
    <x v="5474"/>
    <x v="24"/>
    <s v="May"/>
    <x v="8"/>
    <x v="282"/>
    <x v="324"/>
    <x v="125"/>
    <x v="58"/>
    <x v="106"/>
    <x v="627"/>
    <m/>
    <m/>
    <s v="tbd"/>
    <m/>
    <s v="UFO Interactive"/>
    <s v="E"/>
  </r>
  <r>
    <s v="Runaway: A Twist of Fate"/>
    <x v="3"/>
    <s v="N/A"/>
    <x v="8954"/>
    <x v="16"/>
    <s v="Oct"/>
    <x v="10"/>
    <x v="82"/>
    <x v="180"/>
    <x v="287"/>
    <x v="58"/>
    <x v="106"/>
    <x v="627"/>
    <n v="66"/>
    <n v="5"/>
    <m/>
    <m/>
    <s v="Pendulo Studios"/>
    <s v="T"/>
  </r>
  <r>
    <s v="Uchuu Keiji Tamashii: The Space Sheriff Spirits"/>
    <x v="6"/>
    <n v="2006"/>
    <x v="4913"/>
    <x v="0"/>
    <s v="May"/>
    <x v="8"/>
    <x v="25"/>
    <x v="180"/>
    <x v="125"/>
    <x v="64"/>
    <x v="106"/>
    <x v="627"/>
    <m/>
    <m/>
    <m/>
    <m/>
    <m/>
    <m/>
  </r>
  <r>
    <s v="X-Plane 10 Global"/>
    <x v="14"/>
    <n v="2013"/>
    <x v="4102"/>
    <x v="11"/>
    <s v="Apr"/>
    <x v="7"/>
    <x v="542"/>
    <x v="180"/>
    <x v="287"/>
    <x v="58"/>
    <x v="106"/>
    <x v="627"/>
    <m/>
    <m/>
    <m/>
    <m/>
    <m/>
    <m/>
  </r>
  <r>
    <s v="Drakensang: The Dark Eye"/>
    <x v="14"/>
    <n v="2009"/>
    <x v="612"/>
    <x v="4"/>
    <s v="Jun"/>
    <x v="3"/>
    <x v="21"/>
    <x v="324"/>
    <x v="125"/>
    <x v="58"/>
    <x v="106"/>
    <x v="627"/>
    <m/>
    <m/>
    <m/>
    <m/>
    <m/>
    <m/>
  </r>
  <r>
    <s v="WRC 2: FIA World Rally Championship"/>
    <x v="14"/>
    <n v="2011"/>
    <x v="6622"/>
    <x v="4"/>
    <s v="Apr"/>
    <x v="2"/>
    <x v="5"/>
    <x v="180"/>
    <x v="287"/>
    <x v="58"/>
    <x v="106"/>
    <x v="627"/>
    <m/>
    <m/>
    <m/>
    <m/>
    <m/>
    <m/>
  </r>
  <r>
    <s v="Car Battler Joe"/>
    <x v="8"/>
    <n v="2001"/>
    <x v="6732"/>
    <x v="28"/>
    <s v="Nov"/>
    <x v="3"/>
    <x v="249"/>
    <x v="365"/>
    <x v="45"/>
    <x v="58"/>
    <x v="106"/>
    <x v="627"/>
    <n v="77"/>
    <n v="11"/>
    <s v="tbd"/>
    <m/>
    <s v="Ancient"/>
    <s v="E"/>
  </r>
  <r>
    <s v="StormLover Karen!!"/>
    <x v="16"/>
    <n v="2011"/>
    <x v="8955"/>
    <x v="2"/>
    <s v="Jun"/>
    <x v="10"/>
    <x v="58"/>
    <x v="180"/>
    <x v="125"/>
    <x v="64"/>
    <x v="106"/>
    <x v="627"/>
    <m/>
    <m/>
    <m/>
    <m/>
    <m/>
    <m/>
  </r>
  <r>
    <s v="Digimon Rumble Arena 2"/>
    <x v="13"/>
    <n v="2004"/>
    <x v="8956"/>
    <x v="26"/>
    <s v="Oct"/>
    <x v="9"/>
    <x v="10"/>
    <x v="365"/>
    <x v="125"/>
    <x v="58"/>
    <x v="106"/>
    <x v="627"/>
    <n v="65"/>
    <n v="8"/>
    <n v="8.8000000000000007"/>
    <n v="4"/>
    <s v="Black Ship Games"/>
    <s v="T"/>
  </r>
  <r>
    <s v="Steins;Gate: Hiyoku Renri no Darling"/>
    <x v="5"/>
    <n v="2012"/>
    <x v="5650"/>
    <x v="25"/>
    <s v="Jan"/>
    <x v="10"/>
    <x v="357"/>
    <x v="180"/>
    <x v="125"/>
    <x v="64"/>
    <x v="106"/>
    <x v="627"/>
    <m/>
    <m/>
    <m/>
    <m/>
    <m/>
    <m/>
  </r>
  <r>
    <s v="Ten Pin Alley 2"/>
    <x v="0"/>
    <n v="2008"/>
    <x v="8957"/>
    <x v="18"/>
    <s v="Dec"/>
    <x v="0"/>
    <x v="166"/>
    <x v="324"/>
    <x v="125"/>
    <x v="58"/>
    <x v="106"/>
    <x v="627"/>
    <n v="30"/>
    <n v="4"/>
    <s v="tbd"/>
    <m/>
    <s v="Other Ocean Interactive"/>
    <s v="E"/>
  </r>
  <r>
    <s v="Coded Soul: Uke Keigareshi Idea"/>
    <x v="16"/>
    <n v="2008"/>
    <x v="2424"/>
    <x v="27"/>
    <s v="Oct"/>
    <x v="3"/>
    <x v="3"/>
    <x v="180"/>
    <x v="125"/>
    <x v="64"/>
    <x v="106"/>
    <x v="627"/>
    <m/>
    <m/>
    <m/>
    <m/>
    <m/>
    <m/>
  </r>
  <r>
    <s v="AIR"/>
    <x v="16"/>
    <n v="2007"/>
    <x v="8958"/>
    <x v="7"/>
    <s v="Jan"/>
    <x v="10"/>
    <x v="436"/>
    <x v="180"/>
    <x v="125"/>
    <x v="64"/>
    <x v="106"/>
    <x v="627"/>
    <m/>
    <m/>
    <m/>
    <m/>
    <m/>
    <m/>
  </r>
  <r>
    <s v="Hana to Otome ni Shukufuku o: Harekaze no Okurimono"/>
    <x v="6"/>
    <n v="2010"/>
    <x v="2928"/>
    <x v="30"/>
    <s v="Jun"/>
    <x v="10"/>
    <x v="79"/>
    <x v="180"/>
    <x v="125"/>
    <x v="64"/>
    <x v="106"/>
    <x v="627"/>
    <m/>
    <m/>
    <m/>
    <m/>
    <m/>
    <m/>
  </r>
  <r>
    <s v="Otoko Yukaku"/>
    <x v="22"/>
    <n v="2015"/>
    <x v="3907"/>
    <x v="24"/>
    <s v="Oct"/>
    <x v="8"/>
    <x v="58"/>
    <x v="180"/>
    <x v="125"/>
    <x v="64"/>
    <x v="106"/>
    <x v="627"/>
    <m/>
    <m/>
    <m/>
    <m/>
    <m/>
    <m/>
  </r>
  <r>
    <s v="Mount &amp; Blade Collection"/>
    <x v="14"/>
    <n v="2012"/>
    <x v="4082"/>
    <x v="24"/>
    <s v="May"/>
    <x v="3"/>
    <x v="310"/>
    <x v="180"/>
    <x v="287"/>
    <x v="58"/>
    <x v="106"/>
    <x v="627"/>
    <m/>
    <m/>
    <m/>
    <m/>
    <m/>
    <m/>
  </r>
  <r>
    <s v="Ridge Racer Unbounded"/>
    <x v="14"/>
    <n v="2012"/>
    <x v="4192"/>
    <x v="13"/>
    <s v="Mar"/>
    <x v="2"/>
    <x v="25"/>
    <x v="180"/>
    <x v="287"/>
    <x v="58"/>
    <x v="106"/>
    <x v="627"/>
    <n v="72"/>
    <n v="9"/>
    <n v="6"/>
    <n v="83"/>
    <s v="Bugbear"/>
    <s v="T"/>
  </r>
  <r>
    <s v="Mortal Kombat"/>
    <x v="14"/>
    <n v="1994"/>
    <x v="4709"/>
    <x v="6"/>
    <s v="Oct"/>
    <x v="9"/>
    <x v="30"/>
    <x v="324"/>
    <x v="125"/>
    <x v="58"/>
    <x v="106"/>
    <x v="627"/>
    <m/>
    <m/>
    <m/>
    <m/>
    <m/>
    <m/>
  </r>
  <r>
    <s v="TV Anime Idolm@ster: Cinderella Girls G4U! Pack Vol.5"/>
    <x v="5"/>
    <n v="2015"/>
    <x v="7767"/>
    <x v="19"/>
    <s v="Dec"/>
    <x v="8"/>
    <x v="25"/>
    <x v="180"/>
    <x v="125"/>
    <x v="64"/>
    <x v="106"/>
    <x v="627"/>
    <m/>
    <m/>
    <m/>
    <m/>
    <m/>
    <m/>
  </r>
  <r>
    <s v="Virtua Pro Football"/>
    <x v="6"/>
    <n v="2006"/>
    <x v="8959"/>
    <x v="6"/>
    <s v="Jun"/>
    <x v="0"/>
    <x v="8"/>
    <x v="180"/>
    <x v="125"/>
    <x v="64"/>
    <x v="106"/>
    <x v="627"/>
    <m/>
    <m/>
    <m/>
    <m/>
    <m/>
    <m/>
  </r>
  <r>
    <s v="Date-A-Live Twin Edition: Rio Reincarnation"/>
    <x v="22"/>
    <n v="2015"/>
    <x v="4790"/>
    <x v="9"/>
    <s v="Feb"/>
    <x v="8"/>
    <x v="266"/>
    <x v="180"/>
    <x v="125"/>
    <x v="64"/>
    <x v="106"/>
    <x v="627"/>
    <m/>
    <m/>
    <m/>
    <m/>
    <m/>
    <m/>
  </r>
  <r>
    <s v="Adidas Power Soccer 98"/>
    <x v="12"/>
    <n v="1998"/>
    <x v="8960"/>
    <x v="0"/>
    <s v="May"/>
    <x v="0"/>
    <x v="85"/>
    <x v="365"/>
    <x v="45"/>
    <x v="58"/>
    <x v="106"/>
    <x v="627"/>
    <m/>
    <m/>
    <m/>
    <m/>
    <m/>
    <m/>
  </r>
  <r>
    <s v="Natsuiro High School: Seishun Hakusho"/>
    <x v="9"/>
    <n v="2015"/>
    <x v="6008"/>
    <x v="0"/>
    <s v="Sep"/>
    <x v="8"/>
    <x v="58"/>
    <x v="180"/>
    <x v="125"/>
    <x v="64"/>
    <x v="106"/>
    <x v="627"/>
    <m/>
    <m/>
    <m/>
    <m/>
    <m/>
    <m/>
  </r>
  <r>
    <s v="Yu-Gi-Oh! 5D's Wheelie Breakers (JP sales)"/>
    <x v="0"/>
    <s v="N/A"/>
    <x v="5062"/>
    <x v="5"/>
    <s v="Apr"/>
    <x v="2"/>
    <x v="53"/>
    <x v="180"/>
    <x v="125"/>
    <x v="64"/>
    <x v="106"/>
    <x v="627"/>
    <m/>
    <m/>
    <m/>
    <m/>
    <m/>
    <m/>
  </r>
  <r>
    <s v="Heroes VS"/>
    <x v="16"/>
    <n v="2013"/>
    <x v="8961"/>
    <x v="13"/>
    <s v="May"/>
    <x v="9"/>
    <x v="25"/>
    <x v="180"/>
    <x v="125"/>
    <x v="64"/>
    <x v="106"/>
    <x v="627"/>
    <m/>
    <m/>
    <m/>
    <m/>
    <m/>
    <m/>
  </r>
  <r>
    <s v="Mini Ninjas"/>
    <x v="14"/>
    <n v="2009"/>
    <x v="4999"/>
    <x v="15"/>
    <s v="Dec"/>
    <x v="8"/>
    <x v="21"/>
    <x v="180"/>
    <x v="287"/>
    <x v="58"/>
    <x v="106"/>
    <x v="627"/>
    <n v="74"/>
    <n v="14"/>
    <n v="8.3000000000000007"/>
    <n v="78"/>
    <s v="Io Interactive"/>
    <s v="E10+"/>
  </r>
  <r>
    <s v="Sotsugyou II: Neo Generation Special"/>
    <x v="28"/>
    <n v="1995"/>
    <x v="6871"/>
    <x v="0"/>
    <s v="Oct"/>
    <x v="7"/>
    <x v="543"/>
    <x v="180"/>
    <x v="125"/>
    <x v="64"/>
    <x v="106"/>
    <x v="627"/>
    <m/>
    <m/>
    <m/>
    <m/>
    <m/>
    <m/>
  </r>
  <r>
    <s v="Tsuki ni Yori Sou Otome no Sahou: Hidamari no Hibi"/>
    <x v="22"/>
    <n v="2015"/>
    <x v="8962"/>
    <x v="19"/>
    <s v="Mar"/>
    <x v="10"/>
    <x v="497"/>
    <x v="180"/>
    <x v="125"/>
    <x v="64"/>
    <x v="106"/>
    <x v="627"/>
    <m/>
    <m/>
    <m/>
    <m/>
    <m/>
    <m/>
  </r>
  <r>
    <s v="Kazoku Keikaku"/>
    <x v="16"/>
    <n v="2010"/>
    <x v="7988"/>
    <x v="19"/>
    <s v="Apr"/>
    <x v="10"/>
    <x v="463"/>
    <x v="180"/>
    <x v="125"/>
    <x v="64"/>
    <x v="106"/>
    <x v="627"/>
    <m/>
    <m/>
    <m/>
    <m/>
    <m/>
    <m/>
  </r>
  <r>
    <s v="Resident Evil 5 HD"/>
    <x v="17"/>
    <n v="2016"/>
    <x v="3597"/>
    <x v="18"/>
    <s v="May"/>
    <x v="8"/>
    <x v="12"/>
    <x v="324"/>
    <x v="125"/>
    <x v="58"/>
    <x v="106"/>
    <x v="627"/>
    <m/>
    <m/>
    <m/>
    <m/>
    <m/>
    <m/>
  </r>
  <r>
    <s v="Super Fruit Fall"/>
    <x v="0"/>
    <n v="2006"/>
    <x v="6829"/>
    <x v="11"/>
    <s v="Dec"/>
    <x v="4"/>
    <x v="158"/>
    <x v="365"/>
    <x v="125"/>
    <x v="58"/>
    <x v="106"/>
    <x v="627"/>
    <m/>
    <m/>
    <m/>
    <m/>
    <s v="System 3"/>
    <s v="E"/>
  </r>
  <r>
    <s v="Jelly Belly: Ballistic Beans"/>
    <x v="0"/>
    <n v="2009"/>
    <x v="595"/>
    <x v="17"/>
    <s v="Aug"/>
    <x v="4"/>
    <x v="84"/>
    <x v="324"/>
    <x v="125"/>
    <x v="58"/>
    <x v="106"/>
    <x v="627"/>
    <m/>
    <m/>
    <s v="tbd"/>
    <m/>
    <s v="Zoo Digital Publishing"/>
    <s v="E"/>
  </r>
  <r>
    <s v="Army Rescue"/>
    <x v="0"/>
    <n v="2009"/>
    <x v="1607"/>
    <x v="12"/>
    <s v="Mar"/>
    <x v="6"/>
    <x v="282"/>
    <x v="324"/>
    <x v="125"/>
    <x v="58"/>
    <x v="106"/>
    <x v="627"/>
    <m/>
    <m/>
    <s v="tbd"/>
    <m/>
    <s v="UFO Interactive, CyberPlanet Interactive Public Co., Ltd."/>
    <s v="E"/>
  </r>
  <r>
    <s v="Tom Clancy's Splinter Cell Classic Trilogy HD"/>
    <x v="5"/>
    <n v="2011"/>
    <x v="7109"/>
    <x v="27"/>
    <s v="Aug"/>
    <x v="8"/>
    <x v="5"/>
    <x v="324"/>
    <x v="125"/>
    <x v="58"/>
    <x v="106"/>
    <x v="627"/>
    <n v="67"/>
    <n v="21"/>
    <n v="6.8"/>
    <n v="29"/>
    <s v="Ubisoft"/>
    <s v="M"/>
  </r>
  <r>
    <s v="Transformers: Revenge of the Fallen (XBox 360, PS3, &amp; PC Versions)"/>
    <x v="14"/>
    <n v="2009"/>
    <x v="8963"/>
    <x v="16"/>
    <s v="Jul"/>
    <x v="6"/>
    <x v="4"/>
    <x v="324"/>
    <x v="125"/>
    <x v="58"/>
    <x v="106"/>
    <x v="627"/>
    <m/>
    <m/>
    <m/>
    <m/>
    <m/>
    <m/>
  </r>
  <r>
    <s v="UFO: Trilogy"/>
    <x v="14"/>
    <n v="2007"/>
    <x v="8964"/>
    <x v="19"/>
    <s v="May"/>
    <x v="11"/>
    <x v="53"/>
    <x v="180"/>
    <x v="287"/>
    <x v="58"/>
    <x v="106"/>
    <x v="627"/>
    <m/>
    <m/>
    <m/>
    <m/>
    <m/>
    <m/>
  </r>
  <r>
    <s v="Amatsumi Sora ni! Kumo no Hatate ni"/>
    <x v="22"/>
    <n v="2015"/>
    <x v="4314"/>
    <x v="25"/>
    <s v="Mar"/>
    <x v="10"/>
    <x v="436"/>
    <x v="180"/>
    <x v="125"/>
    <x v="64"/>
    <x v="106"/>
    <x v="627"/>
    <m/>
    <m/>
    <m/>
    <m/>
    <m/>
    <m/>
  </r>
  <r>
    <s v="Dark Tales: Edgar Allan Poe's The Premature Burial"/>
    <x v="14"/>
    <n v="2012"/>
    <x v="8965"/>
    <x v="6"/>
    <s v="Jan"/>
    <x v="4"/>
    <x v="536"/>
    <x v="180"/>
    <x v="287"/>
    <x v="58"/>
    <x v="106"/>
    <x v="627"/>
    <m/>
    <m/>
    <m/>
    <m/>
    <m/>
    <m/>
  </r>
  <r>
    <s v="Aoishiro"/>
    <x v="6"/>
    <n v="2008"/>
    <x v="8966"/>
    <x v="29"/>
    <s v="May"/>
    <x v="10"/>
    <x v="88"/>
    <x v="180"/>
    <x v="125"/>
    <x v="64"/>
    <x v="106"/>
    <x v="627"/>
    <m/>
    <m/>
    <m/>
    <m/>
    <m/>
    <m/>
  </r>
  <r>
    <s v="Mount &amp; Blade: Warband"/>
    <x v="14"/>
    <n v="2010"/>
    <x v="1324"/>
    <x v="20"/>
    <s v="Dec"/>
    <x v="3"/>
    <x v="310"/>
    <x v="365"/>
    <x v="45"/>
    <x v="58"/>
    <x v="106"/>
    <x v="627"/>
    <m/>
    <m/>
    <m/>
    <m/>
    <m/>
    <m/>
  </r>
  <r>
    <s v="Virtual Kasparov"/>
    <x v="8"/>
    <n v="2002"/>
    <x v="8967"/>
    <x v="34"/>
    <s v="Jun"/>
    <x v="11"/>
    <x v="103"/>
    <x v="365"/>
    <x v="45"/>
    <x v="58"/>
    <x v="106"/>
    <x v="627"/>
    <n v="70"/>
    <n v="6"/>
    <s v="tbd"/>
    <m/>
    <s v="Titus Software"/>
    <s v="E"/>
  </r>
  <r>
    <s v="Codename: Kids Next Door: Operation V.I.D.E.O.G.A.M.E."/>
    <x v="13"/>
    <n v="2005"/>
    <x v="6330"/>
    <x v="26"/>
    <s v="Jul"/>
    <x v="1"/>
    <x v="63"/>
    <x v="365"/>
    <x v="125"/>
    <x v="58"/>
    <x v="106"/>
    <x v="627"/>
    <n v="57"/>
    <n v="6"/>
    <s v="tbd"/>
    <m/>
    <s v="High Voltage Software"/>
    <s v="E10+"/>
  </r>
  <r>
    <s v="PC Engine Best Collection: Tengai Makyou Collection"/>
    <x v="16"/>
    <n v="2008"/>
    <x v="7745"/>
    <x v="4"/>
    <s v="Mar"/>
    <x v="3"/>
    <x v="68"/>
    <x v="180"/>
    <x v="125"/>
    <x v="64"/>
    <x v="106"/>
    <x v="627"/>
    <m/>
    <m/>
    <m/>
    <m/>
    <m/>
    <m/>
  </r>
  <r>
    <s v="Kung Fu Panda: Showdown of Legendary Legends"/>
    <x v="5"/>
    <n v="2015"/>
    <x v="5640"/>
    <x v="26"/>
    <s v="Apr"/>
    <x v="8"/>
    <x v="241"/>
    <x v="180"/>
    <x v="287"/>
    <x v="58"/>
    <x v="106"/>
    <x v="627"/>
    <m/>
    <m/>
    <s v="tbd"/>
    <m/>
    <s v="Vicious Cycle, Little Orbit"/>
    <s v="E10+"/>
  </r>
  <r>
    <s v="Kung Fu Panda: Showdown of Legendary Legends"/>
    <x v="4"/>
    <n v="2015"/>
    <x v="1725"/>
    <x v="3"/>
    <s v="Aug"/>
    <x v="8"/>
    <x v="241"/>
    <x v="180"/>
    <x v="287"/>
    <x v="58"/>
    <x v="106"/>
    <x v="627"/>
    <m/>
    <m/>
    <n v="6.8"/>
    <n v="4"/>
    <s v="Vicious Cycle, Little Orbit"/>
    <s v="E10+"/>
  </r>
  <r>
    <s v="Speed Kings"/>
    <x v="19"/>
    <n v="2003"/>
    <x v="37"/>
    <x v="11"/>
    <s v="Jan"/>
    <x v="2"/>
    <x v="30"/>
    <x v="365"/>
    <x v="125"/>
    <x v="58"/>
    <x v="106"/>
    <x v="627"/>
    <n v="59"/>
    <n v="9"/>
    <s v="tbd"/>
    <m/>
    <s v="Climax Group"/>
    <s v="E"/>
  </r>
  <r>
    <s v="Mighty No. 9"/>
    <x v="17"/>
    <n v="2016"/>
    <x v="8622"/>
    <x v="21"/>
    <s v="Feb"/>
    <x v="1"/>
    <x v="41"/>
    <x v="324"/>
    <x v="125"/>
    <x v="58"/>
    <x v="106"/>
    <x v="627"/>
    <n v="55"/>
    <n v="13"/>
    <n v="4.2"/>
    <n v="94"/>
    <s v="Inti Creates"/>
    <s v="E10+"/>
  </r>
  <r>
    <s v="You Don't Know Jack"/>
    <x v="14"/>
    <n v="1995"/>
    <x v="8968"/>
    <x v="24"/>
    <s v="Jun"/>
    <x v="5"/>
    <x v="23"/>
    <x v="324"/>
    <x v="125"/>
    <x v="58"/>
    <x v="106"/>
    <x v="627"/>
    <m/>
    <m/>
    <m/>
    <m/>
    <m/>
    <m/>
  </r>
  <r>
    <s v="Crysis: Warhead"/>
    <x v="14"/>
    <n v="2008"/>
    <x v="2187"/>
    <x v="13"/>
    <s v="May"/>
    <x v="6"/>
    <x v="7"/>
    <x v="180"/>
    <x v="287"/>
    <x v="58"/>
    <x v="106"/>
    <x v="627"/>
    <n v="84"/>
    <n v="56"/>
    <n v="7.9"/>
    <n v="516"/>
    <s v="Crytek"/>
    <s v="M"/>
  </r>
  <r>
    <s v="ESPN MLS ExtraTime 2002"/>
    <x v="13"/>
    <n v="2002"/>
    <x v="1076"/>
    <x v="34"/>
    <s v="Jun"/>
    <x v="0"/>
    <x v="14"/>
    <x v="365"/>
    <x v="125"/>
    <x v="58"/>
    <x v="106"/>
    <x v="627"/>
    <n v="68"/>
    <n v="6"/>
    <s v="tbd"/>
    <m/>
    <s v="KCEA"/>
    <s v="E"/>
  </r>
  <r>
    <s v="Worldwide Soccer Manager 2007"/>
    <x v="14"/>
    <n v="2006"/>
    <x v="4759"/>
    <x v="15"/>
    <s v="Feb"/>
    <x v="0"/>
    <x v="8"/>
    <x v="180"/>
    <x v="287"/>
    <x v="58"/>
    <x v="106"/>
    <x v="627"/>
    <n v="87"/>
    <n v="17"/>
    <m/>
    <m/>
    <s v="Sports Interactive"/>
    <s v="E"/>
  </r>
  <r>
    <s v="Zettai Meikyuu Grimm: Nanatsu no Kagi to Rakuen no Otome"/>
    <x v="16"/>
    <n v="2010"/>
    <x v="5866"/>
    <x v="15"/>
    <s v="Oct"/>
    <x v="5"/>
    <x v="544"/>
    <x v="180"/>
    <x v="125"/>
    <x v="64"/>
    <x v="106"/>
    <x v="627"/>
    <m/>
    <m/>
    <m/>
    <m/>
    <m/>
    <m/>
  </r>
  <r>
    <s v="The Sims 2: Family Fun Stuff"/>
    <x v="14"/>
    <n v="2006"/>
    <x v="2498"/>
    <x v="15"/>
    <s v="Jan"/>
    <x v="7"/>
    <x v="7"/>
    <x v="180"/>
    <x v="45"/>
    <x v="58"/>
    <x v="106"/>
    <x v="627"/>
    <m/>
    <m/>
    <n v="4.0999999999999996"/>
    <n v="10"/>
    <s v="Maxis"/>
    <s v="T"/>
  </r>
  <r>
    <s v="Dreamer Series: Horse Trainer"/>
    <x v="3"/>
    <n v="2008"/>
    <x v="8969"/>
    <x v="19"/>
    <s v="Nov"/>
    <x v="7"/>
    <x v="319"/>
    <x v="324"/>
    <x v="125"/>
    <x v="58"/>
    <x v="106"/>
    <x v="627"/>
    <m/>
    <m/>
    <s v="tbd"/>
    <m/>
    <m/>
    <m/>
  </r>
  <r>
    <s v="Hogs of War"/>
    <x v="12"/>
    <n v="2000"/>
    <x v="3006"/>
    <x v="13"/>
    <s v="Jul"/>
    <x v="11"/>
    <x v="52"/>
    <x v="365"/>
    <x v="45"/>
    <x v="58"/>
    <x v="106"/>
    <x v="627"/>
    <n v="62"/>
    <n v="10"/>
    <n v="8.8000000000000007"/>
    <n v="31"/>
    <s v="Infogrames Sheffield"/>
    <s v="T"/>
  </r>
  <r>
    <s v="Elven Legacy"/>
    <x v="14"/>
    <n v="2009"/>
    <x v="8970"/>
    <x v="24"/>
    <s v="Dec"/>
    <x v="11"/>
    <x v="310"/>
    <x v="324"/>
    <x v="125"/>
    <x v="58"/>
    <x v="106"/>
    <x v="627"/>
    <n v="71"/>
    <n v="27"/>
    <n v="7.1"/>
    <n v="38"/>
    <s v="1C:Ino-Co"/>
    <s v="T"/>
  </r>
  <r>
    <s v="Katekyoo Hitman Reborn! Dream Hyper Battle!"/>
    <x v="6"/>
    <n v="2007"/>
    <x v="8971"/>
    <x v="2"/>
    <s v="Oct"/>
    <x v="9"/>
    <x v="214"/>
    <x v="180"/>
    <x v="125"/>
    <x v="64"/>
    <x v="106"/>
    <x v="627"/>
    <m/>
    <m/>
    <m/>
    <m/>
    <m/>
    <m/>
  </r>
  <r>
    <s v="Muchi Muchi Pork &amp; Pink Sweets"/>
    <x v="4"/>
    <n v="2011"/>
    <x v="1326"/>
    <x v="4"/>
    <s v="Apr"/>
    <x v="6"/>
    <x v="360"/>
    <x v="180"/>
    <x v="125"/>
    <x v="64"/>
    <x v="106"/>
    <x v="627"/>
    <m/>
    <m/>
    <m/>
    <m/>
    <m/>
    <m/>
  </r>
  <r>
    <s v="Trapped Dead"/>
    <x v="14"/>
    <n v="2011"/>
    <x v="8972"/>
    <x v="31"/>
    <s v="Jun"/>
    <x v="11"/>
    <x v="471"/>
    <x v="180"/>
    <x v="287"/>
    <x v="58"/>
    <x v="106"/>
    <x v="627"/>
    <n v="50"/>
    <n v="14"/>
    <n v="4.7"/>
    <n v="57"/>
    <s v="Headup Games, Crenetic Studios"/>
    <m/>
  </r>
  <r>
    <s v="Meiji Toukyou Renka"/>
    <x v="16"/>
    <n v="2013"/>
    <x v="4680"/>
    <x v="24"/>
    <s v="Jan"/>
    <x v="10"/>
    <x v="308"/>
    <x v="180"/>
    <x v="125"/>
    <x v="64"/>
    <x v="106"/>
    <x v="627"/>
    <m/>
    <m/>
    <m/>
    <m/>
    <m/>
    <m/>
  </r>
  <r>
    <s v="Point Blank 3"/>
    <x v="12"/>
    <n v="2000"/>
    <x v="8697"/>
    <x v="33"/>
    <s v="Jan"/>
    <x v="6"/>
    <x v="25"/>
    <x v="365"/>
    <x v="45"/>
    <x v="58"/>
    <x v="106"/>
    <x v="627"/>
    <n v="78"/>
    <n v="5"/>
    <n v="8.4"/>
    <n v="5"/>
    <s v="Tose Software"/>
    <s v="T"/>
  </r>
  <r>
    <s v="Mushihimesama"/>
    <x v="4"/>
    <n v="2012"/>
    <x v="3748"/>
    <x v="34"/>
    <s v="Apr"/>
    <x v="8"/>
    <x v="360"/>
    <x v="180"/>
    <x v="125"/>
    <x v="64"/>
    <x v="106"/>
    <x v="627"/>
    <m/>
    <m/>
    <m/>
    <m/>
    <m/>
    <m/>
  </r>
  <r>
    <s v="Higurashi no Naku Koro ni: Jan"/>
    <x v="16"/>
    <n v="2009"/>
    <x v="651"/>
    <x v="26"/>
    <s v="Sep"/>
    <x v="5"/>
    <x v="256"/>
    <x v="180"/>
    <x v="125"/>
    <x v="64"/>
    <x v="106"/>
    <x v="627"/>
    <m/>
    <m/>
    <m/>
    <m/>
    <m/>
    <m/>
  </r>
  <r>
    <s v="Ratchet &amp; Clank Collection"/>
    <x v="22"/>
    <n v="2014"/>
    <x v="8535"/>
    <x v="19"/>
    <s v="Feb"/>
    <x v="8"/>
    <x v="3"/>
    <x v="180"/>
    <x v="45"/>
    <x v="58"/>
    <x v="106"/>
    <x v="627"/>
    <m/>
    <m/>
    <m/>
    <m/>
    <m/>
    <m/>
  </r>
  <r>
    <s v="Elvandia Story"/>
    <x v="6"/>
    <n v="2007"/>
    <x v="8973"/>
    <x v="13"/>
    <s v="May"/>
    <x v="3"/>
    <x v="130"/>
    <x v="180"/>
    <x v="125"/>
    <x v="64"/>
    <x v="106"/>
    <x v="627"/>
    <m/>
    <m/>
    <m/>
    <m/>
    <m/>
    <m/>
  </r>
  <r>
    <s v="Winning Post 8 2016"/>
    <x v="9"/>
    <n v="2016"/>
    <x v="8974"/>
    <x v="6"/>
    <s v="May"/>
    <x v="7"/>
    <x v="48"/>
    <x v="180"/>
    <x v="125"/>
    <x v="64"/>
    <x v="106"/>
    <x v="627"/>
    <m/>
    <m/>
    <m/>
    <m/>
    <m/>
    <m/>
  </r>
  <r>
    <s v="Soukoku no Kusabi: Hiiro no Kakera 3 - Ashita e no Tobira"/>
    <x v="16"/>
    <n v="2012"/>
    <x v="3197"/>
    <x v="10"/>
    <s v="Oct"/>
    <x v="8"/>
    <x v="323"/>
    <x v="180"/>
    <x v="125"/>
    <x v="64"/>
    <x v="106"/>
    <x v="627"/>
    <m/>
    <m/>
    <m/>
    <m/>
    <m/>
    <m/>
  </r>
  <r>
    <s v="Triggerheart Excelica Enhanced"/>
    <x v="6"/>
    <n v="2009"/>
    <x v="8975"/>
    <x v="9"/>
    <s v="Mar"/>
    <x v="6"/>
    <x v="79"/>
    <x v="180"/>
    <x v="125"/>
    <x v="64"/>
    <x v="106"/>
    <x v="627"/>
    <m/>
    <m/>
    <m/>
    <m/>
    <m/>
    <m/>
  </r>
  <r>
    <s v="Vietcong"/>
    <x v="14"/>
    <n v="2003"/>
    <x v="6749"/>
    <x v="22"/>
    <s v="Mar"/>
    <x v="6"/>
    <x v="212"/>
    <x v="180"/>
    <x v="287"/>
    <x v="58"/>
    <x v="106"/>
    <x v="627"/>
    <n v="74"/>
    <n v="22"/>
    <n v="8.6999999999999993"/>
    <n v="76"/>
    <s v="Pterodon"/>
    <s v="T"/>
  </r>
  <r>
    <s v="Nervous Brickdown"/>
    <x v="3"/>
    <n v="2007"/>
    <x v="8976"/>
    <x v="11"/>
    <s v="Nov"/>
    <x v="4"/>
    <x v="21"/>
    <x v="180"/>
    <x v="45"/>
    <x v="58"/>
    <x v="106"/>
    <x v="627"/>
    <n v="70"/>
    <n v="21"/>
    <n v="7.5"/>
    <n v="11"/>
    <s v="Arkedo Studio"/>
    <s v="E"/>
  </r>
  <r>
    <s v="Puzzle Star Sweep"/>
    <x v="12"/>
    <n v="1997"/>
    <x v="8977"/>
    <x v="6"/>
    <s v="Sep"/>
    <x v="4"/>
    <x v="162"/>
    <x v="365"/>
    <x v="45"/>
    <x v="58"/>
    <x v="106"/>
    <x v="627"/>
    <m/>
    <m/>
    <m/>
    <m/>
    <m/>
    <m/>
  </r>
  <r>
    <s v="Battle Spirits: Kiseki no Hasha"/>
    <x v="16"/>
    <n v="2009"/>
    <x v="8978"/>
    <x v="19"/>
    <s v="Aug"/>
    <x v="3"/>
    <x v="25"/>
    <x v="180"/>
    <x v="125"/>
    <x v="64"/>
    <x v="106"/>
    <x v="627"/>
    <m/>
    <m/>
    <m/>
    <m/>
    <m/>
    <m/>
  </r>
  <r>
    <s v="Maximum Racing: Crash Car Racer"/>
    <x v="0"/>
    <n v="2010"/>
    <x v="5707"/>
    <x v="4"/>
    <s v="Jul"/>
    <x v="2"/>
    <x v="128"/>
    <x v="365"/>
    <x v="45"/>
    <x v="58"/>
    <x v="106"/>
    <x v="627"/>
    <m/>
    <m/>
    <s v="tbd"/>
    <m/>
    <s v="Nordic Games Publishing"/>
    <s v="E"/>
  </r>
  <r>
    <s v="The Conveni 4"/>
    <x v="6"/>
    <n v="2006"/>
    <x v="1854"/>
    <x v="1"/>
    <s v="Oct"/>
    <x v="7"/>
    <x v="226"/>
    <x v="180"/>
    <x v="125"/>
    <x v="64"/>
    <x v="106"/>
    <x v="627"/>
    <m/>
    <m/>
    <m/>
    <m/>
    <m/>
    <m/>
  </r>
  <r>
    <s v="The Cheetah Girls"/>
    <x v="8"/>
    <n v="2006"/>
    <x v="2862"/>
    <x v="4"/>
    <s v="Aug"/>
    <x v="5"/>
    <x v="32"/>
    <x v="365"/>
    <x v="125"/>
    <x v="58"/>
    <x v="106"/>
    <x v="627"/>
    <m/>
    <m/>
    <s v="tbd"/>
    <m/>
    <s v="Gorilla Systems"/>
    <s v="E"/>
  </r>
  <r>
    <s v="Charlie's Angels"/>
    <x v="19"/>
    <n v="2003"/>
    <x v="6348"/>
    <x v="18"/>
    <s v="Jul"/>
    <x v="8"/>
    <x v="5"/>
    <x v="365"/>
    <x v="125"/>
    <x v="58"/>
    <x v="106"/>
    <x v="627"/>
    <n v="23"/>
    <n v="21"/>
    <n v="3.3"/>
    <n v="23"/>
    <s v="Neko Entertainment"/>
    <s v="T"/>
  </r>
  <r>
    <s v="Kamen Rider: Battride War II"/>
    <x v="18"/>
    <n v="2014"/>
    <x v="1372"/>
    <x v="26"/>
    <s v="Jul"/>
    <x v="8"/>
    <x v="25"/>
    <x v="180"/>
    <x v="125"/>
    <x v="64"/>
    <x v="106"/>
    <x v="627"/>
    <m/>
    <m/>
    <m/>
    <m/>
    <m/>
    <m/>
  </r>
  <r>
    <s v="Niko Puchi Girls Runway"/>
    <x v="10"/>
    <n v="2015"/>
    <x v="2569"/>
    <x v="15"/>
    <s v="Jun"/>
    <x v="5"/>
    <x v="405"/>
    <x v="180"/>
    <x v="125"/>
    <x v="64"/>
    <x v="106"/>
    <x v="627"/>
    <m/>
    <m/>
    <m/>
    <m/>
    <m/>
    <m/>
  </r>
  <r>
    <s v="uDraw Studio: Instant Artist"/>
    <x v="4"/>
    <n v="2011"/>
    <x v="2580"/>
    <x v="33"/>
    <s v="Nov"/>
    <x v="5"/>
    <x v="28"/>
    <x v="365"/>
    <x v="45"/>
    <x v="58"/>
    <x v="106"/>
    <x v="627"/>
    <n v="54"/>
    <n v="5"/>
    <n v="5.7"/>
    <n v="6"/>
    <s v="THQ"/>
    <s v="E"/>
  </r>
  <r>
    <s v="The Testament of Sherlock Holmes"/>
    <x v="4"/>
    <n v="2012"/>
    <x v="8979"/>
    <x v="12"/>
    <s v="Feb"/>
    <x v="10"/>
    <x v="82"/>
    <x v="180"/>
    <x v="287"/>
    <x v="58"/>
    <x v="106"/>
    <x v="627"/>
    <n v="64"/>
    <n v="24"/>
    <n v="7.6"/>
    <n v="30"/>
    <s v="Frogwares"/>
    <s v="M"/>
  </r>
  <r>
    <s v="Seitokai no Ichizon: DS-suru Seitokai"/>
    <x v="3"/>
    <n v="2010"/>
    <x v="4993"/>
    <x v="21"/>
    <s v="May"/>
    <x v="10"/>
    <x v="154"/>
    <x v="180"/>
    <x v="125"/>
    <x v="64"/>
    <x v="106"/>
    <x v="627"/>
    <m/>
    <m/>
    <m/>
    <m/>
    <m/>
    <m/>
  </r>
  <r>
    <s v="Disney Infinity"/>
    <x v="22"/>
    <n v="2013"/>
    <x v="784"/>
    <x v="19"/>
    <s v="Jan"/>
    <x v="8"/>
    <x v="32"/>
    <x v="365"/>
    <x v="125"/>
    <x v="58"/>
    <x v="106"/>
    <x v="627"/>
    <m/>
    <m/>
    <m/>
    <m/>
    <m/>
    <m/>
  </r>
  <r>
    <s v="Guitar Hero III: Legends of Rock"/>
    <x v="14"/>
    <n v="2007"/>
    <x v="4879"/>
    <x v="10"/>
    <s v="Oct"/>
    <x v="5"/>
    <x v="265"/>
    <x v="324"/>
    <x v="125"/>
    <x v="58"/>
    <x v="106"/>
    <x v="627"/>
    <n v="79"/>
    <n v="15"/>
    <n v="7.2"/>
    <n v="63"/>
    <s v="Aspyr"/>
    <s v="T"/>
  </r>
  <r>
    <s v="Teenage Mutant Ninja Turtles Double Pack"/>
    <x v="8"/>
    <n v="2006"/>
    <x v="447"/>
    <x v="20"/>
    <s v="Mar"/>
    <x v="8"/>
    <x v="14"/>
    <x v="365"/>
    <x v="125"/>
    <x v="58"/>
    <x v="106"/>
    <x v="627"/>
    <m/>
    <m/>
    <m/>
    <m/>
    <m/>
    <m/>
  </r>
  <r>
    <s v="The Crew: Wild Run"/>
    <x v="17"/>
    <n v="2015"/>
    <x v="8980"/>
    <x v="25"/>
    <s v="Jan"/>
    <x v="8"/>
    <x v="5"/>
    <x v="180"/>
    <x v="287"/>
    <x v="58"/>
    <x v="106"/>
    <x v="627"/>
    <n v="65"/>
    <n v="5"/>
    <n v="6.6"/>
    <n v="21"/>
    <s v="Ivory Tower"/>
    <s v="T"/>
  </r>
  <r>
    <s v="Prism Ark: Awake"/>
    <x v="6"/>
    <n v="2008"/>
    <x v="8981"/>
    <x v="3"/>
    <s v="Oct"/>
    <x v="10"/>
    <x v="357"/>
    <x v="180"/>
    <x v="125"/>
    <x v="64"/>
    <x v="106"/>
    <x v="627"/>
    <m/>
    <m/>
    <m/>
    <m/>
    <m/>
    <m/>
  </r>
  <r>
    <s v="TV Anime Idolm@ster: Cinderella Girls G4U! Pack Vol.8"/>
    <x v="5"/>
    <n v="2016"/>
    <x v="5035"/>
    <x v="20"/>
    <s v="Jul"/>
    <x v="5"/>
    <x v="25"/>
    <x v="180"/>
    <x v="125"/>
    <x v="64"/>
    <x v="106"/>
    <x v="627"/>
    <m/>
    <m/>
    <m/>
    <m/>
    <m/>
    <m/>
  </r>
  <r>
    <s v="Rozen Maiden: Duellwalzer"/>
    <x v="6"/>
    <n v="2006"/>
    <x v="5237"/>
    <x v="4"/>
    <s v="Apr"/>
    <x v="10"/>
    <x v="94"/>
    <x v="180"/>
    <x v="125"/>
    <x v="64"/>
    <x v="106"/>
    <x v="627"/>
    <m/>
    <m/>
    <m/>
    <m/>
    <m/>
    <m/>
  </r>
  <r>
    <s v="Rugby 06"/>
    <x v="13"/>
    <n v="2006"/>
    <x v="1488"/>
    <x v="23"/>
    <s v="Oct"/>
    <x v="0"/>
    <x v="7"/>
    <x v="365"/>
    <x v="125"/>
    <x v="58"/>
    <x v="106"/>
    <x v="627"/>
    <n v="76"/>
    <n v="18"/>
    <s v="tbd"/>
    <m/>
    <m/>
    <m/>
  </r>
  <r>
    <s v="Winter Blast: 9 Snow &amp; Ice Games"/>
    <x v="0"/>
    <n v="2010"/>
    <x v="7450"/>
    <x v="16"/>
    <s v="Dec"/>
    <x v="0"/>
    <x v="160"/>
    <x v="324"/>
    <x v="125"/>
    <x v="58"/>
    <x v="106"/>
    <x v="627"/>
    <m/>
    <m/>
    <m/>
    <m/>
    <m/>
    <m/>
  </r>
  <r>
    <s v="Coven and Labyrinth of Refrain"/>
    <x v="22"/>
    <n v="2016"/>
    <x v="3474"/>
    <x v="8"/>
    <s v="Jan"/>
    <x v="8"/>
    <x v="131"/>
    <x v="180"/>
    <x v="125"/>
    <x v="64"/>
    <x v="106"/>
    <x v="627"/>
    <m/>
    <m/>
    <m/>
    <m/>
    <m/>
    <m/>
  </r>
  <r>
    <s v="Marvel Avengers: Battle for Earth"/>
    <x v="4"/>
    <n v="2012"/>
    <x v="8982"/>
    <x v="16"/>
    <s v="Aug"/>
    <x v="8"/>
    <x v="5"/>
    <x v="324"/>
    <x v="125"/>
    <x v="58"/>
    <x v="106"/>
    <x v="627"/>
    <n v="62"/>
    <n v="11"/>
    <n v="7.3"/>
    <n v="12"/>
    <s v="Ubisoft Quebec"/>
    <s v="T"/>
  </r>
  <r>
    <s v="Natsuiro High School: Seishun Hakusho"/>
    <x v="5"/>
    <n v="2015"/>
    <x v="8983"/>
    <x v="7"/>
    <s v="Oct"/>
    <x v="8"/>
    <x v="58"/>
    <x v="180"/>
    <x v="125"/>
    <x v="64"/>
    <x v="106"/>
    <x v="627"/>
    <m/>
    <m/>
    <m/>
    <m/>
    <m/>
    <m/>
  </r>
  <r>
    <s v="Uppers"/>
    <x v="22"/>
    <n v="2016"/>
    <x v="8984"/>
    <x v="8"/>
    <s v="Apr"/>
    <x v="8"/>
    <x v="104"/>
    <x v="180"/>
    <x v="125"/>
    <x v="64"/>
    <x v="106"/>
    <x v="627"/>
    <m/>
    <m/>
    <m/>
    <m/>
    <m/>
    <m/>
  </r>
  <r>
    <s v="Shrek / Shark Tale Game Boy Advance Video"/>
    <x v="8"/>
    <n v="2006"/>
    <x v="6134"/>
    <x v="28"/>
    <s v="Apr"/>
    <x v="5"/>
    <x v="27"/>
    <x v="365"/>
    <x v="125"/>
    <x v="58"/>
    <x v="106"/>
    <x v="627"/>
    <m/>
    <m/>
    <m/>
    <m/>
    <m/>
    <m/>
  </r>
  <r>
    <s v="Lovely x Cation 1 &amp; 2"/>
    <x v="22"/>
    <n v="2015"/>
    <x v="6213"/>
    <x v="28"/>
    <s v="Feb"/>
    <x v="8"/>
    <x v="357"/>
    <x v="180"/>
    <x v="125"/>
    <x v="64"/>
    <x v="106"/>
    <x v="627"/>
    <m/>
    <m/>
    <m/>
    <m/>
    <m/>
    <m/>
  </r>
  <r>
    <s v="Urban Chaos: Riot Response"/>
    <x v="13"/>
    <n v="2006"/>
    <x v="4305"/>
    <x v="18"/>
    <s v="Sep"/>
    <x v="6"/>
    <x v="21"/>
    <x v="365"/>
    <x v="125"/>
    <x v="58"/>
    <x v="106"/>
    <x v="627"/>
    <n v="72"/>
    <n v="34"/>
    <n v="8.6"/>
    <n v="9"/>
    <s v="Rocksteady Studios"/>
    <s v="M"/>
  </r>
  <r>
    <s v="Starship Troopers"/>
    <x v="14"/>
    <n v="2005"/>
    <x v="3601"/>
    <x v="16"/>
    <s v="Jan"/>
    <x v="6"/>
    <x v="87"/>
    <x v="180"/>
    <x v="287"/>
    <x v="58"/>
    <x v="106"/>
    <x v="627"/>
    <n v="46"/>
    <n v="18"/>
    <n v="6.1"/>
    <n v="29"/>
    <s v="Strangelite"/>
    <s v="M"/>
  </r>
  <r>
    <s v="Downtown Nekketsu Koushinkyoku: Soreyuke Daiundoukai All-Star Special"/>
    <x v="5"/>
    <n v="2015"/>
    <x v="8985"/>
    <x v="23"/>
    <s v="Oct"/>
    <x v="8"/>
    <x v="221"/>
    <x v="180"/>
    <x v="125"/>
    <x v="64"/>
    <x v="106"/>
    <x v="627"/>
    <m/>
    <m/>
    <m/>
    <m/>
    <m/>
    <m/>
  </r>
  <r>
    <s v="Ginga Fukei Densetsu: Sapphire"/>
    <x v="27"/>
    <n v="1995"/>
    <x v="2708"/>
    <x v="14"/>
    <s v="Jul"/>
    <x v="6"/>
    <x v="68"/>
    <x v="180"/>
    <x v="125"/>
    <x v="64"/>
    <x v="106"/>
    <x v="627"/>
    <m/>
    <m/>
    <m/>
    <m/>
    <m/>
    <m/>
  </r>
  <r>
    <s v="Katekyoo Hitman Reborn!! Let's Ansatsu!? Nerawareta 10 Daime!"/>
    <x v="6"/>
    <n v="2007"/>
    <x v="8986"/>
    <x v="14"/>
    <s v="Oct"/>
    <x v="8"/>
    <x v="214"/>
    <x v="180"/>
    <x v="125"/>
    <x v="64"/>
    <x v="106"/>
    <x v="627"/>
    <m/>
    <m/>
    <m/>
    <m/>
    <m/>
    <m/>
  </r>
  <r>
    <s v="The Mummy"/>
    <x v="8"/>
    <n v="2002"/>
    <x v="8551"/>
    <x v="22"/>
    <s v="Apr"/>
    <x v="8"/>
    <x v="5"/>
    <x v="365"/>
    <x v="125"/>
    <x v="58"/>
    <x v="106"/>
    <x v="627"/>
    <n v="72"/>
    <n v="6"/>
    <s v="tbd"/>
    <m/>
    <s v="Ubisoft Milan"/>
    <s v="E"/>
  </r>
  <r>
    <s v="Guitar Freaks V3 &amp; DrumMania V3"/>
    <x v="6"/>
    <n v="2007"/>
    <x v="7361"/>
    <x v="6"/>
    <s v="Jun"/>
    <x v="7"/>
    <x v="14"/>
    <x v="180"/>
    <x v="125"/>
    <x v="64"/>
    <x v="106"/>
    <x v="627"/>
    <m/>
    <m/>
    <m/>
    <m/>
    <m/>
    <m/>
  </r>
  <r>
    <s v="Chrysler Classic Racing"/>
    <x v="3"/>
    <n v="2008"/>
    <x v="8987"/>
    <x v="25"/>
    <s v="Jun"/>
    <x v="2"/>
    <x v="74"/>
    <x v="324"/>
    <x v="125"/>
    <x v="58"/>
    <x v="106"/>
    <x v="627"/>
    <m/>
    <m/>
    <s v="tbd"/>
    <m/>
    <s v="Extra Mile Studios"/>
    <s v="E"/>
  </r>
  <r>
    <s v="The Crow: City of Angels"/>
    <x v="12"/>
    <n v="1997"/>
    <x v="8988"/>
    <x v="25"/>
    <s v="May"/>
    <x v="8"/>
    <x v="30"/>
    <x v="365"/>
    <x v="45"/>
    <x v="58"/>
    <x v="106"/>
    <x v="627"/>
    <m/>
    <m/>
    <m/>
    <m/>
    <m/>
    <m/>
  </r>
  <r>
    <s v="Military History: Commander - Europe at War"/>
    <x v="16"/>
    <n v="2009"/>
    <x v="640"/>
    <x v="3"/>
    <s v="Jun"/>
    <x v="11"/>
    <x v="328"/>
    <x v="180"/>
    <x v="45"/>
    <x v="58"/>
    <x v="145"/>
    <x v="627"/>
    <m/>
    <m/>
    <m/>
    <m/>
    <m/>
    <m/>
  </r>
  <r>
    <s v="Snow Portable"/>
    <x v="16"/>
    <n v="2007"/>
    <x v="8989"/>
    <x v="2"/>
    <s v="Dec"/>
    <x v="10"/>
    <x v="436"/>
    <x v="180"/>
    <x v="125"/>
    <x v="64"/>
    <x v="106"/>
    <x v="627"/>
    <m/>
    <m/>
    <m/>
    <m/>
    <m/>
    <m/>
  </r>
  <r>
    <s v="Heroes of the Pacific"/>
    <x v="14"/>
    <n v="2005"/>
    <x v="7621"/>
    <x v="29"/>
    <s v="Feb"/>
    <x v="7"/>
    <x v="34"/>
    <x v="180"/>
    <x v="287"/>
    <x v="58"/>
    <x v="106"/>
    <x v="627"/>
    <n v="76"/>
    <n v="18"/>
    <n v="6.7"/>
    <n v="19"/>
    <s v="IR Gurus"/>
    <s v="T"/>
  </r>
  <r>
    <s v="Poyo Poyo Kansatsu Nikki"/>
    <x v="10"/>
    <n v="2012"/>
    <x v="1819"/>
    <x v="12"/>
    <s v="May"/>
    <x v="8"/>
    <x v="141"/>
    <x v="180"/>
    <x v="125"/>
    <x v="64"/>
    <x v="106"/>
    <x v="627"/>
    <m/>
    <m/>
    <m/>
    <m/>
    <m/>
    <m/>
  </r>
  <r>
    <s v="Jinsei Game DS"/>
    <x v="3"/>
    <n v="2006"/>
    <x v="3880"/>
    <x v="26"/>
    <s v="Oct"/>
    <x v="5"/>
    <x v="91"/>
    <x v="180"/>
    <x v="125"/>
    <x v="64"/>
    <x v="106"/>
    <x v="627"/>
    <m/>
    <m/>
    <m/>
    <m/>
    <m/>
    <m/>
  </r>
  <r>
    <s v="Guitar Freaks &amp; DrumMania: Masterpiece Gold"/>
    <x v="6"/>
    <n v="2007"/>
    <x v="8990"/>
    <x v="22"/>
    <s v="Sep"/>
    <x v="7"/>
    <x v="14"/>
    <x v="180"/>
    <x v="125"/>
    <x v="64"/>
    <x v="106"/>
    <x v="627"/>
    <m/>
    <m/>
    <m/>
    <m/>
    <m/>
    <m/>
  </r>
  <r>
    <s v="7 Roses: A Darkness Rises"/>
    <x v="14"/>
    <n v="2015"/>
    <x v="5767"/>
    <x v="18"/>
    <s v="Jul"/>
    <x v="5"/>
    <x v="126"/>
    <x v="180"/>
    <x v="287"/>
    <x v="58"/>
    <x v="106"/>
    <x v="627"/>
    <m/>
    <m/>
    <m/>
    <m/>
    <m/>
    <m/>
  </r>
  <r>
    <s v="Nil Admirari no Tenbin: Teito Genwaku Toukidan"/>
    <x v="22"/>
    <n v="2016"/>
    <x v="8789"/>
    <x v="9"/>
    <s v="Jan"/>
    <x v="10"/>
    <x v="323"/>
    <x v="180"/>
    <x v="125"/>
    <x v="64"/>
    <x v="106"/>
    <x v="627"/>
    <m/>
    <m/>
    <m/>
    <m/>
    <m/>
    <m/>
  </r>
  <r>
    <s v="Broken Sword: The Sleeping Dragon"/>
    <x v="13"/>
    <n v="2003"/>
    <x v="8991"/>
    <x v="1"/>
    <s v="May"/>
    <x v="10"/>
    <x v="28"/>
    <x v="365"/>
    <x v="125"/>
    <x v="58"/>
    <x v="106"/>
    <x v="627"/>
    <n v="77"/>
    <n v="24"/>
    <n v="8.3000000000000007"/>
    <n v="12"/>
    <s v="Revolution Software"/>
    <s v="T"/>
  </r>
  <r>
    <s v="Reversal Challenge"/>
    <x v="3"/>
    <n v="2009"/>
    <x v="8992"/>
    <x v="34"/>
    <s v="Apr"/>
    <x v="5"/>
    <x v="406"/>
    <x v="324"/>
    <x v="125"/>
    <x v="58"/>
    <x v="106"/>
    <x v="627"/>
    <m/>
    <m/>
    <s v="tbd"/>
    <m/>
    <s v="UFO Interactive"/>
    <s v="E"/>
  </r>
  <r>
    <s v="Darksiders"/>
    <x v="5"/>
    <n v="2010"/>
    <x v="4991"/>
    <x v="32"/>
    <s v="Mar"/>
    <x v="8"/>
    <x v="28"/>
    <x v="365"/>
    <x v="125"/>
    <x v="58"/>
    <x v="106"/>
    <x v="627"/>
    <n v="82"/>
    <n v="73"/>
    <n v="7.9"/>
    <n v="319"/>
    <s v="Vigil Games"/>
    <s v="M"/>
  </r>
  <r>
    <s v="Tycoon City: New York"/>
    <x v="14"/>
    <n v="2006"/>
    <x v="8993"/>
    <x v="4"/>
    <s v="Nov"/>
    <x v="11"/>
    <x v="10"/>
    <x v="180"/>
    <x v="287"/>
    <x v="58"/>
    <x v="106"/>
    <x v="627"/>
    <n v="67"/>
    <n v="30"/>
    <n v="8.3000000000000007"/>
    <n v="4"/>
    <s v="Deep Red"/>
    <s v="T"/>
  </r>
  <r>
    <s v="Miyako"/>
    <x v="16"/>
    <n v="2010"/>
    <x v="8994"/>
    <x v="11"/>
    <s v="Apr"/>
    <x v="10"/>
    <x v="323"/>
    <x v="180"/>
    <x v="125"/>
    <x v="64"/>
    <x v="106"/>
    <x v="627"/>
    <m/>
    <m/>
    <m/>
    <m/>
    <m/>
    <m/>
  </r>
  <r>
    <s v="Motto NUGA-CEL!"/>
    <x v="16"/>
    <n v="2010"/>
    <x v="3285"/>
    <x v="30"/>
    <s v="Jun"/>
    <x v="10"/>
    <x v="323"/>
    <x v="180"/>
    <x v="125"/>
    <x v="64"/>
    <x v="106"/>
    <x v="627"/>
    <m/>
    <m/>
    <m/>
    <m/>
    <m/>
    <m/>
  </r>
  <r>
    <s v="NHL 09"/>
    <x v="14"/>
    <n v="2008"/>
    <x v="1521"/>
    <x v="3"/>
    <s v="Jun"/>
    <x v="0"/>
    <x v="7"/>
    <x v="180"/>
    <x v="287"/>
    <x v="58"/>
    <x v="106"/>
    <x v="627"/>
    <n v="62"/>
    <n v="6"/>
    <n v="4.0999999999999996"/>
    <n v="30"/>
    <s v="EA Canada"/>
    <s v="E10+"/>
  </r>
  <r>
    <s v="Yu-Gi-Oh! GX: The Beginning of Destiny (JP sales)"/>
    <x v="6"/>
    <n v="2007"/>
    <x v="4397"/>
    <x v="14"/>
    <s v="Nov"/>
    <x v="11"/>
    <x v="14"/>
    <x v="180"/>
    <x v="125"/>
    <x v="64"/>
    <x v="106"/>
    <x v="627"/>
    <m/>
    <m/>
    <m/>
    <m/>
    <m/>
    <m/>
  </r>
  <r>
    <s v="Super Dodge Ball"/>
    <x v="26"/>
    <n v="1995"/>
    <x v="6466"/>
    <x v="27"/>
    <s v="Sep"/>
    <x v="0"/>
    <x v="545"/>
    <x v="180"/>
    <x v="125"/>
    <x v="64"/>
    <x v="106"/>
    <x v="627"/>
    <m/>
    <m/>
    <m/>
    <m/>
    <m/>
    <m/>
  </r>
  <r>
    <s v="11eyes: CrossOver"/>
    <x v="16"/>
    <n v="2010"/>
    <x v="6786"/>
    <x v="24"/>
    <s v="Dec"/>
    <x v="10"/>
    <x v="357"/>
    <x v="180"/>
    <x v="125"/>
    <x v="64"/>
    <x v="106"/>
    <x v="627"/>
    <m/>
    <m/>
    <m/>
    <m/>
    <m/>
    <m/>
  </r>
  <r>
    <s v="Gon: BakuBakuBakuBaku Adventure"/>
    <x v="10"/>
    <n v="2012"/>
    <x v="3594"/>
    <x v="23"/>
    <s v="Aug"/>
    <x v="8"/>
    <x v="25"/>
    <x v="180"/>
    <x v="125"/>
    <x v="64"/>
    <x v="106"/>
    <x v="627"/>
    <m/>
    <m/>
    <m/>
    <m/>
    <m/>
    <m/>
  </r>
  <r>
    <s v="Style Book: Junior City"/>
    <x v="3"/>
    <n v="2006"/>
    <x v="4090"/>
    <x v="28"/>
    <s v="Oct"/>
    <x v="5"/>
    <x v="25"/>
    <x v="180"/>
    <x v="125"/>
    <x v="64"/>
    <x v="106"/>
    <x v="627"/>
    <m/>
    <m/>
    <m/>
    <m/>
    <m/>
    <m/>
  </r>
  <r>
    <s v="Earth Seeker"/>
    <x v="0"/>
    <n v="2011"/>
    <x v="5628"/>
    <x v="1"/>
    <s v="Apr"/>
    <x v="3"/>
    <x v="154"/>
    <x v="180"/>
    <x v="125"/>
    <x v="64"/>
    <x v="106"/>
    <x v="627"/>
    <m/>
    <m/>
    <m/>
    <m/>
    <m/>
    <m/>
  </r>
  <r>
    <s v="The Crew: Wild Run"/>
    <x v="14"/>
    <n v="2015"/>
    <x v="5061"/>
    <x v="8"/>
    <s v="Nov"/>
    <x v="8"/>
    <x v="5"/>
    <x v="180"/>
    <x v="287"/>
    <x v="58"/>
    <x v="106"/>
    <x v="627"/>
    <n v="74"/>
    <n v="6"/>
    <n v="7.4"/>
    <n v="41"/>
    <s v="Ivory Tower"/>
    <s v="T"/>
  </r>
  <r>
    <s v="Warhammer 40,000: Dawn of War: Soulstorm"/>
    <x v="14"/>
    <n v="2008"/>
    <x v="50"/>
    <x v="16"/>
    <s v="Apr"/>
    <x v="11"/>
    <x v="28"/>
    <x v="180"/>
    <x v="287"/>
    <x v="58"/>
    <x v="106"/>
    <x v="627"/>
    <m/>
    <m/>
    <m/>
    <m/>
    <m/>
    <m/>
  </r>
  <r>
    <s v="IGT Slots: Lucky Larry's Lobstermania"/>
    <x v="14"/>
    <n v="2011"/>
    <x v="8995"/>
    <x v="12"/>
    <s v="May"/>
    <x v="7"/>
    <x v="546"/>
    <x v="324"/>
    <x v="125"/>
    <x v="58"/>
    <x v="106"/>
    <x v="627"/>
    <m/>
    <m/>
    <s v="tbd"/>
    <m/>
    <m/>
    <m/>
  </r>
  <r>
    <s v="Atlantic Quest"/>
    <x v="14"/>
    <n v="2011"/>
    <x v="6244"/>
    <x v="28"/>
    <s v="Dec"/>
    <x v="4"/>
    <x v="194"/>
    <x v="180"/>
    <x v="287"/>
    <x v="58"/>
    <x v="106"/>
    <x v="627"/>
    <m/>
    <m/>
    <m/>
    <m/>
    <m/>
    <m/>
  </r>
  <r>
    <s v="Bakumatsu Rock: Ultra Soul"/>
    <x v="22"/>
    <n v="2014"/>
    <x v="1033"/>
    <x v="28"/>
    <s v="Jul"/>
    <x v="5"/>
    <x v="214"/>
    <x v="180"/>
    <x v="125"/>
    <x v="64"/>
    <x v="106"/>
    <x v="627"/>
    <m/>
    <m/>
    <m/>
    <m/>
    <m/>
    <m/>
  </r>
  <r>
    <s v="Barbie as the Princess and the Pauper"/>
    <x v="8"/>
    <n v="2004"/>
    <x v="8996"/>
    <x v="0"/>
    <s v="Aug"/>
    <x v="10"/>
    <x v="23"/>
    <x v="365"/>
    <x v="125"/>
    <x v="58"/>
    <x v="106"/>
    <x v="627"/>
    <m/>
    <m/>
    <s v="tbd"/>
    <m/>
    <s v="WayForward"/>
    <s v="E"/>
  </r>
  <r>
    <s v="Tantei Opera: Milky Holmes"/>
    <x v="16"/>
    <n v="2010"/>
    <x v="8997"/>
    <x v="12"/>
    <s v="Apr"/>
    <x v="10"/>
    <x v="53"/>
    <x v="180"/>
    <x v="125"/>
    <x v="64"/>
    <x v="106"/>
    <x v="627"/>
    <m/>
    <m/>
    <m/>
    <m/>
    <m/>
    <m/>
  </r>
  <r>
    <s v="PopCap Hits!"/>
    <x v="4"/>
    <n v="2011"/>
    <x v="3091"/>
    <x v="17"/>
    <s v="Feb"/>
    <x v="5"/>
    <x v="209"/>
    <x v="180"/>
    <x v="287"/>
    <x v="58"/>
    <x v="106"/>
    <x v="627"/>
    <m/>
    <m/>
    <m/>
    <m/>
    <m/>
    <m/>
  </r>
  <r>
    <s v="Entaku no Seito: The Eternal Legend"/>
    <x v="16"/>
    <n v="2012"/>
    <x v="559"/>
    <x v="33"/>
    <s v="Jan"/>
    <x v="3"/>
    <x v="274"/>
    <x v="180"/>
    <x v="125"/>
    <x v="64"/>
    <x v="106"/>
    <x v="627"/>
    <m/>
    <m/>
    <m/>
    <m/>
    <m/>
    <m/>
  </r>
  <r>
    <s v="New Atelier Rorona: Hajimari no Monogatari"/>
    <x v="10"/>
    <n v="2015"/>
    <x v="5992"/>
    <x v="6"/>
    <s v="Sep"/>
    <x v="8"/>
    <x v="48"/>
    <x v="180"/>
    <x v="125"/>
    <x v="64"/>
    <x v="106"/>
    <x v="627"/>
    <m/>
    <m/>
    <m/>
    <m/>
    <m/>
    <m/>
  </r>
  <r>
    <s v="WorldShift"/>
    <x v="14"/>
    <n v="2009"/>
    <x v="8998"/>
    <x v="34"/>
    <s v="Jan"/>
    <x v="11"/>
    <x v="289"/>
    <x v="324"/>
    <x v="125"/>
    <x v="58"/>
    <x v="106"/>
    <x v="627"/>
    <n v="63"/>
    <n v="9"/>
    <n v="8.1"/>
    <n v="8"/>
    <s v="Black Sea Studios"/>
    <s v="T"/>
  </r>
  <r>
    <s v="My Hero: Doctor"/>
    <x v="3"/>
    <n v="2009"/>
    <x v="3084"/>
    <x v="9"/>
    <s v="Dec"/>
    <x v="8"/>
    <x v="35"/>
    <x v="324"/>
    <x v="125"/>
    <x v="58"/>
    <x v="106"/>
    <x v="627"/>
    <m/>
    <m/>
    <s v="tbd"/>
    <m/>
    <s v="Majesco Games, Majesco"/>
    <s v="E10+"/>
  </r>
  <r>
    <s v="Rainbow Islands Revolution"/>
    <x v="3"/>
    <n v="2005"/>
    <x v="3663"/>
    <x v="6"/>
    <s v="Dec"/>
    <x v="1"/>
    <x v="70"/>
    <x v="365"/>
    <x v="125"/>
    <x v="58"/>
    <x v="106"/>
    <x v="627"/>
    <n v="54"/>
    <n v="19"/>
    <s v="tbd"/>
    <m/>
    <s v="Marvelous Entertainment"/>
    <s v="E"/>
  </r>
  <r>
    <s v="Sega Ages 2500 Series Vol. 29: Monster World Complete Collection"/>
    <x v="6"/>
    <n v="2007"/>
    <x v="8999"/>
    <x v="23"/>
    <s v="Mar"/>
    <x v="3"/>
    <x v="8"/>
    <x v="180"/>
    <x v="125"/>
    <x v="64"/>
    <x v="106"/>
    <x v="627"/>
    <m/>
    <m/>
    <m/>
    <m/>
    <m/>
    <m/>
  </r>
  <r>
    <s v="Pillars of Eternity"/>
    <x v="14"/>
    <n v="2014"/>
    <x v="7908"/>
    <x v="0"/>
    <s v="Aug"/>
    <x v="3"/>
    <x v="310"/>
    <x v="180"/>
    <x v="287"/>
    <x v="58"/>
    <x v="106"/>
    <x v="627"/>
    <n v="89"/>
    <n v="71"/>
    <n v="8.3000000000000007"/>
    <n v="2191"/>
    <s v="Obsidian Entertainment"/>
    <s v="M"/>
  </r>
  <r>
    <s v="Cabela's Alaskan Adventure"/>
    <x v="6"/>
    <s v="N/A"/>
    <x v="5599"/>
    <x v="22"/>
    <s v="Jun"/>
    <x v="0"/>
    <x v="53"/>
    <x v="365"/>
    <x v="45"/>
    <x v="58"/>
    <x v="106"/>
    <x v="627"/>
    <m/>
    <m/>
    <m/>
    <m/>
    <m/>
    <m/>
  </r>
  <r>
    <s v="Metal Fight Beyblade Portable: Chouzetsu Tensei Vulcan Horses"/>
    <x v="16"/>
    <n v="2010"/>
    <x v="922"/>
    <x v="33"/>
    <s v="Nov"/>
    <x v="8"/>
    <x v="197"/>
    <x v="180"/>
    <x v="125"/>
    <x v="64"/>
    <x v="106"/>
    <x v="627"/>
    <m/>
    <m/>
    <m/>
    <m/>
    <m/>
    <m/>
  </r>
  <r>
    <s v="Elf Bowling 1 &amp; 2"/>
    <x v="3"/>
    <n v="2005"/>
    <x v="9000"/>
    <x v="0"/>
    <s v="Dec"/>
    <x v="0"/>
    <x v="153"/>
    <x v="324"/>
    <x v="125"/>
    <x v="58"/>
    <x v="106"/>
    <x v="627"/>
    <m/>
    <m/>
    <m/>
    <m/>
    <m/>
    <m/>
  </r>
  <r>
    <s v="Moshi, Kono Sekai ni Kami-sama ga Iru to suru Naraba."/>
    <x v="22"/>
    <n v="2016"/>
    <x v="3393"/>
    <x v="12"/>
    <s v="Apr"/>
    <x v="10"/>
    <x v="33"/>
    <x v="180"/>
    <x v="125"/>
    <x v="64"/>
    <x v="106"/>
    <x v="627"/>
    <m/>
    <m/>
    <m/>
    <m/>
    <m/>
    <m/>
  </r>
  <r>
    <s v="Germany's Next Topmodel 2011"/>
    <x v="0"/>
    <n v="2011"/>
    <x v="9001"/>
    <x v="22"/>
    <s v="Dec"/>
    <x v="7"/>
    <x v="522"/>
    <x v="180"/>
    <x v="287"/>
    <x v="58"/>
    <x v="106"/>
    <x v="627"/>
    <m/>
    <m/>
    <m/>
    <m/>
    <m/>
    <m/>
  </r>
  <r>
    <s v="Heavy Fire: Afghanistan"/>
    <x v="14"/>
    <n v="2011"/>
    <x v="9002"/>
    <x v="25"/>
    <s v="Jan"/>
    <x v="6"/>
    <x v="180"/>
    <x v="324"/>
    <x v="125"/>
    <x v="58"/>
    <x v="106"/>
    <x v="627"/>
    <m/>
    <m/>
    <n v="3.2"/>
    <n v="5"/>
    <m/>
    <m/>
  </r>
  <r>
    <s v="Arabians Lost: The Engagement on Desert"/>
    <x v="6"/>
    <n v="2007"/>
    <x v="2165"/>
    <x v="28"/>
    <s v="Mar"/>
    <x v="10"/>
    <x v="436"/>
    <x v="180"/>
    <x v="125"/>
    <x v="64"/>
    <x v="106"/>
    <x v="627"/>
    <m/>
    <m/>
    <m/>
    <m/>
    <m/>
    <m/>
  </r>
  <r>
    <s v="Legendary"/>
    <x v="14"/>
    <n v="2008"/>
    <x v="8247"/>
    <x v="18"/>
    <s v="Sep"/>
    <x v="6"/>
    <x v="10"/>
    <x v="180"/>
    <x v="45"/>
    <x v="58"/>
    <x v="106"/>
    <x v="627"/>
    <n v="50"/>
    <n v="23"/>
    <n v="6.6"/>
    <n v="104"/>
    <s v="Spark Unlimited"/>
    <s v="M"/>
  </r>
  <r>
    <s v="Densha de Go! Tokubetsu-hen: Fukkatsu Shouwa no Yamatesen"/>
    <x v="3"/>
    <n v="2010"/>
    <x v="6720"/>
    <x v="19"/>
    <s v="Dec"/>
    <x v="7"/>
    <x v="15"/>
    <x v="180"/>
    <x v="125"/>
    <x v="64"/>
    <x v="106"/>
    <x v="627"/>
    <m/>
    <m/>
    <m/>
    <m/>
    <m/>
    <m/>
  </r>
  <r>
    <s v="Garfield Gets Real"/>
    <x v="3"/>
    <n v="2009"/>
    <x v="9003"/>
    <x v="2"/>
    <s v="Nov"/>
    <x v="8"/>
    <x v="201"/>
    <x v="180"/>
    <x v="287"/>
    <x v="58"/>
    <x v="106"/>
    <x v="627"/>
    <n v="39"/>
    <n v="4"/>
    <s v="tbd"/>
    <m/>
    <s v="PAWS"/>
    <s v="E"/>
  </r>
  <r>
    <s v="SD Gundam Sangokuden Brave Battle Warriors: Shin Mirisha Taisen"/>
    <x v="3"/>
    <n v="2010"/>
    <x v="1958"/>
    <x v="34"/>
    <s v="Sep"/>
    <x v="8"/>
    <x v="25"/>
    <x v="180"/>
    <x v="125"/>
    <x v="64"/>
    <x v="106"/>
    <x v="627"/>
    <m/>
    <m/>
    <m/>
    <m/>
    <m/>
    <m/>
  </r>
  <r>
    <s v="Gakken DS: Shin TOEIC Test Kanzen Kouryaku"/>
    <x v="3"/>
    <n v="2007"/>
    <x v="8212"/>
    <x v="14"/>
    <s v="Dec"/>
    <x v="5"/>
    <x v="547"/>
    <x v="180"/>
    <x v="125"/>
    <x v="64"/>
    <x v="106"/>
    <x v="627"/>
    <m/>
    <m/>
    <m/>
    <m/>
    <m/>
    <m/>
  </r>
  <r>
    <s v="Summon Night Granthese: Horobi no Ken to Yakusoku no Kishi"/>
    <x v="6"/>
    <n v="2010"/>
    <x v="2206"/>
    <x v="5"/>
    <s v="Jun"/>
    <x v="3"/>
    <x v="25"/>
    <x v="180"/>
    <x v="125"/>
    <x v="64"/>
    <x v="106"/>
    <x v="627"/>
    <m/>
    <m/>
    <m/>
    <m/>
    <m/>
    <m/>
  </r>
  <r>
    <s v="Crime Scene"/>
    <x v="3"/>
    <n v="2009"/>
    <x v="3724"/>
    <x v="24"/>
    <s v="Jun"/>
    <x v="10"/>
    <x v="125"/>
    <x v="180"/>
    <x v="287"/>
    <x v="58"/>
    <x v="106"/>
    <x v="627"/>
    <n v="54"/>
    <n v="7"/>
    <s v="tbd"/>
    <m/>
    <s v="White Birds Productions"/>
    <s v="M"/>
  </r>
  <r>
    <s v="Puzzle Guzzle"/>
    <x v="16"/>
    <n v="2007"/>
    <x v="2270"/>
    <x v="4"/>
    <s v="Oct"/>
    <x v="4"/>
    <x v="332"/>
    <x v="324"/>
    <x v="125"/>
    <x v="58"/>
    <x v="106"/>
    <x v="627"/>
    <n v="65"/>
    <n v="12"/>
    <s v="tbd"/>
    <m/>
    <s v="Agetec"/>
    <s v="E"/>
  </r>
  <r>
    <s v="Starry ? Sky: After Summer"/>
    <x v="16"/>
    <n v="2013"/>
    <x v="7956"/>
    <x v="8"/>
    <s v="Sep"/>
    <x v="5"/>
    <x v="418"/>
    <x v="180"/>
    <x v="125"/>
    <x v="64"/>
    <x v="106"/>
    <x v="627"/>
    <m/>
    <m/>
    <m/>
    <m/>
    <m/>
    <m/>
  </r>
  <r>
    <s v="Thomas &amp; Friends: Hero of the Rails"/>
    <x v="0"/>
    <n v="2010"/>
    <x v="525"/>
    <x v="11"/>
    <s v="Jul"/>
    <x v="5"/>
    <x v="53"/>
    <x v="180"/>
    <x v="45"/>
    <x v="58"/>
    <x v="106"/>
    <x v="627"/>
    <m/>
    <m/>
    <m/>
    <m/>
    <m/>
    <m/>
  </r>
  <r>
    <s v="Empire Deluxe"/>
    <x v="14"/>
    <n v="1992"/>
    <x v="6369"/>
    <x v="26"/>
    <s v="Jul"/>
    <x v="11"/>
    <x v="548"/>
    <x v="324"/>
    <x v="125"/>
    <x v="58"/>
    <x v="106"/>
    <x v="627"/>
    <m/>
    <m/>
    <m/>
    <m/>
    <m/>
    <m/>
  </r>
  <r>
    <s v="ESPN NFL Primetime 2002"/>
    <x v="13"/>
    <n v="2002"/>
    <x v="4001"/>
    <x v="10"/>
    <s v="Jun"/>
    <x v="0"/>
    <x v="14"/>
    <x v="365"/>
    <x v="125"/>
    <x v="58"/>
    <x v="106"/>
    <x v="627"/>
    <n v="57"/>
    <n v="10"/>
    <s v="tbd"/>
    <m/>
    <s v="Farsight Technologies"/>
    <s v="E"/>
  </r>
  <r>
    <s v="Gallop Racer Inbreed"/>
    <x v="6"/>
    <n v="2006"/>
    <x v="1008"/>
    <x v="29"/>
    <s v="Sep"/>
    <x v="0"/>
    <x v="48"/>
    <x v="180"/>
    <x v="125"/>
    <x v="64"/>
    <x v="106"/>
    <x v="627"/>
    <m/>
    <m/>
    <m/>
    <m/>
    <m/>
    <m/>
  </r>
  <r>
    <s v="Red Ninja: End of Honor"/>
    <x v="13"/>
    <n v="2005"/>
    <x v="6453"/>
    <x v="3"/>
    <s v="Jun"/>
    <x v="8"/>
    <x v="23"/>
    <x v="365"/>
    <x v="125"/>
    <x v="58"/>
    <x v="106"/>
    <x v="627"/>
    <n v="46"/>
    <n v="25"/>
    <n v="4"/>
    <n v="5"/>
    <s v="Tranji"/>
    <s v="M"/>
  </r>
  <r>
    <s v="Ketsui: Kizuna Jigoku Tachi Extra"/>
    <x v="4"/>
    <n v="2010"/>
    <x v="1221"/>
    <x v="28"/>
    <s v="Dec"/>
    <x v="6"/>
    <x v="357"/>
    <x v="180"/>
    <x v="125"/>
    <x v="64"/>
    <x v="106"/>
    <x v="627"/>
    <m/>
    <m/>
    <m/>
    <m/>
    <m/>
    <m/>
  </r>
  <r>
    <s v="Frisbee Disc Freestyle / Frisbee Disc Golf"/>
    <x v="3"/>
    <n v="2007"/>
    <x v="7070"/>
    <x v="20"/>
    <s v="May"/>
    <x v="0"/>
    <x v="290"/>
    <x v="324"/>
    <x v="125"/>
    <x v="58"/>
    <x v="106"/>
    <x v="627"/>
    <m/>
    <m/>
    <s v="tbd"/>
    <m/>
    <s v="Destination Software"/>
    <s v="E"/>
  </r>
  <r>
    <s v="The King of Fighters Collection: The Orochi Saga (JP sales)"/>
    <x v="6"/>
    <n v="2006"/>
    <x v="2834"/>
    <x v="11"/>
    <s v="Jun"/>
    <x v="9"/>
    <x v="153"/>
    <x v="180"/>
    <x v="125"/>
    <x v="64"/>
    <x v="106"/>
    <x v="627"/>
    <m/>
    <m/>
    <m/>
    <m/>
    <m/>
    <m/>
  </r>
  <r>
    <s v="Suzumiya Haruhi-Chan no Mahjong"/>
    <x v="16"/>
    <n v="2011"/>
    <x v="7464"/>
    <x v="5"/>
    <s v="Sep"/>
    <x v="5"/>
    <x v="154"/>
    <x v="180"/>
    <x v="125"/>
    <x v="64"/>
    <x v="106"/>
    <x v="627"/>
    <m/>
    <m/>
    <m/>
    <m/>
    <m/>
    <m/>
  </r>
  <r>
    <s v="Commandos 3: Destination Berlin"/>
    <x v="14"/>
    <n v="2003"/>
    <x v="1224"/>
    <x v="29"/>
    <s v="Dec"/>
    <x v="11"/>
    <x v="21"/>
    <x v="180"/>
    <x v="287"/>
    <x v="58"/>
    <x v="106"/>
    <x v="627"/>
    <n v="72"/>
    <n v="24"/>
    <n v="7.6"/>
    <n v="83"/>
    <s v="Pyro Studios"/>
    <s v="T"/>
  </r>
  <r>
    <s v="Tsuki no Hikari: Shizumeru Kane no Satsujin"/>
    <x v="6"/>
    <n v="2002"/>
    <x v="7967"/>
    <x v="14"/>
    <s v="Feb"/>
    <x v="10"/>
    <x v="249"/>
    <x v="180"/>
    <x v="125"/>
    <x v="64"/>
    <x v="106"/>
    <x v="627"/>
    <m/>
    <m/>
    <m/>
    <m/>
    <m/>
    <m/>
  </r>
  <r>
    <s v="James Bond 007: Blood Stone"/>
    <x v="14"/>
    <n v="2010"/>
    <x v="9004"/>
    <x v="21"/>
    <s v="Jul"/>
    <x v="6"/>
    <x v="4"/>
    <x v="324"/>
    <x v="125"/>
    <x v="58"/>
    <x v="106"/>
    <x v="627"/>
    <n v="63"/>
    <n v="17"/>
    <n v="7.1"/>
    <n v="72"/>
    <s v="Bizarre Creations"/>
    <s v="T"/>
  </r>
  <r>
    <s v="Chili Con Carnage"/>
    <x v="16"/>
    <n v="2007"/>
    <x v="2776"/>
    <x v="4"/>
    <s v="May"/>
    <x v="6"/>
    <x v="21"/>
    <x v="180"/>
    <x v="45"/>
    <x v="58"/>
    <x v="106"/>
    <x v="627"/>
    <n v="74"/>
    <n v="37"/>
    <n v="8.1999999999999993"/>
    <n v="13"/>
    <s v="Deadline Games"/>
    <s v="M"/>
  </r>
  <r>
    <s v="Writing and Speaking Beautiful Japanese DS"/>
    <x v="3"/>
    <s v="N/A"/>
    <x v="1852"/>
    <x v="14"/>
    <s v="May"/>
    <x v="5"/>
    <x v="53"/>
    <x v="180"/>
    <x v="125"/>
    <x v="64"/>
    <x v="106"/>
    <x v="627"/>
    <m/>
    <m/>
    <m/>
    <m/>
    <m/>
    <m/>
  </r>
  <r>
    <s v="Sega Ages 2500 Series Vol. 26: Dynamite Deka"/>
    <x v="6"/>
    <n v="2006"/>
    <x v="1551"/>
    <x v="7"/>
    <s v="May"/>
    <x v="8"/>
    <x v="8"/>
    <x v="180"/>
    <x v="125"/>
    <x v="64"/>
    <x v="106"/>
    <x v="627"/>
    <m/>
    <m/>
    <m/>
    <m/>
    <m/>
    <m/>
  </r>
  <r>
    <s v="Kong: The Animated Series"/>
    <x v="8"/>
    <n v="2002"/>
    <x v="7688"/>
    <x v="32"/>
    <s v="Mar"/>
    <x v="8"/>
    <x v="176"/>
    <x v="365"/>
    <x v="125"/>
    <x v="58"/>
    <x v="106"/>
    <x v="627"/>
    <n v="52"/>
    <n v="4"/>
    <s v="tbd"/>
    <m/>
    <s v="Planet Interactive"/>
    <s v="E"/>
  </r>
  <r>
    <s v="Puzzle Quest: Challenge of the Warlords"/>
    <x v="16"/>
    <n v="2007"/>
    <x v="8753"/>
    <x v="29"/>
    <s v="Aug"/>
    <x v="4"/>
    <x v="58"/>
    <x v="365"/>
    <x v="125"/>
    <x v="58"/>
    <x v="106"/>
    <x v="627"/>
    <n v="84"/>
    <n v="32"/>
    <n v="8"/>
    <n v="19"/>
    <s v="Vicious Cycle, Infinite Interactive"/>
    <s v="E10+"/>
  </r>
  <r>
    <s v="Casper's Scare School: Spooky Sports Day"/>
    <x v="3"/>
    <n v="2009"/>
    <x v="2290"/>
    <x v="15"/>
    <s v="Apr"/>
    <x v="0"/>
    <x v="288"/>
    <x v="324"/>
    <x v="125"/>
    <x v="58"/>
    <x v="106"/>
    <x v="627"/>
    <m/>
    <m/>
    <s v="tbd"/>
    <m/>
    <s v="The Code Monkeys"/>
    <s v="E"/>
  </r>
  <r>
    <s v="Koisuru Otome to Shugo no Tate Portable"/>
    <x v="16"/>
    <n v="2010"/>
    <x v="8173"/>
    <x v="5"/>
    <s v="Jul"/>
    <x v="10"/>
    <x v="79"/>
    <x v="180"/>
    <x v="125"/>
    <x v="64"/>
    <x v="106"/>
    <x v="627"/>
    <m/>
    <m/>
    <m/>
    <m/>
    <m/>
    <m/>
  </r>
  <r>
    <s v="PachiPara 3D: Ooumi Monogatari 2 - Pachi Pro Fuuunroku Hana"/>
    <x v="10"/>
    <n v="2012"/>
    <x v="6897"/>
    <x v="8"/>
    <s v="Apr"/>
    <x v="8"/>
    <x v="392"/>
    <x v="180"/>
    <x v="125"/>
    <x v="64"/>
    <x v="106"/>
    <x v="627"/>
    <m/>
    <m/>
    <m/>
    <m/>
    <m/>
    <m/>
  </r>
  <r>
    <s v="Garfield's Nightmare"/>
    <x v="3"/>
    <n v="2007"/>
    <x v="5303"/>
    <x v="10"/>
    <s v="Feb"/>
    <x v="1"/>
    <x v="102"/>
    <x v="365"/>
    <x v="125"/>
    <x v="58"/>
    <x v="106"/>
    <x v="627"/>
    <n v="70"/>
    <n v="9"/>
    <s v="tbd"/>
    <m/>
    <s v="Shin'en"/>
    <s v="E"/>
  </r>
  <r>
    <s v="Shounen Onmyouji: Tsubasa Yoima, Ten e Kaere"/>
    <x v="6"/>
    <n v="2007"/>
    <x v="5726"/>
    <x v="28"/>
    <s v="Jan"/>
    <x v="10"/>
    <x v="154"/>
    <x v="180"/>
    <x v="125"/>
    <x v="64"/>
    <x v="106"/>
    <x v="627"/>
    <m/>
    <m/>
    <m/>
    <m/>
    <m/>
    <m/>
  </r>
  <r>
    <s v="Bakumatsu Renka: Karyuu Kenshi-den"/>
    <x v="6"/>
    <n v="2007"/>
    <x v="9005"/>
    <x v="16"/>
    <s v="Nov"/>
    <x v="10"/>
    <x v="58"/>
    <x v="180"/>
    <x v="125"/>
    <x v="64"/>
    <x v="106"/>
    <x v="627"/>
    <m/>
    <m/>
    <m/>
    <m/>
    <m/>
    <m/>
  </r>
  <r>
    <s v="Grisaia no Rakuen: Le Eden de la Grisaia"/>
    <x v="22"/>
    <n v="2014"/>
    <x v="1211"/>
    <x v="26"/>
    <s v="Sep"/>
    <x v="10"/>
    <x v="436"/>
    <x v="180"/>
    <x v="125"/>
    <x v="64"/>
    <x v="106"/>
    <x v="627"/>
    <m/>
    <m/>
    <m/>
    <m/>
    <m/>
    <m/>
  </r>
  <r>
    <s v="Iridium Runners"/>
    <x v="6"/>
    <n v="2008"/>
    <x v="562"/>
    <x v="0"/>
    <s v="Sep"/>
    <x v="2"/>
    <x v="81"/>
    <x v="365"/>
    <x v="45"/>
    <x v="58"/>
    <x v="106"/>
    <x v="627"/>
    <n v="57"/>
    <n v="12"/>
    <s v="tbd"/>
    <m/>
    <s v="Playstos Entertainment"/>
    <s v="E"/>
  </r>
  <r>
    <s v="Nodame Cantabile: Tanoshii Ongaku no Jikan Desu"/>
    <x v="3"/>
    <n v="2010"/>
    <x v="9006"/>
    <x v="3"/>
    <s v="Jun"/>
    <x v="5"/>
    <x v="25"/>
    <x v="180"/>
    <x v="125"/>
    <x v="64"/>
    <x v="106"/>
    <x v="627"/>
    <m/>
    <m/>
    <m/>
    <m/>
    <m/>
    <m/>
  </r>
  <r>
    <s v="Tiny Toon Adventures: Wacky Stackers"/>
    <x v="8"/>
    <n v="2001"/>
    <x v="7715"/>
    <x v="12"/>
    <s v="Oct"/>
    <x v="4"/>
    <x v="230"/>
    <x v="365"/>
    <x v="125"/>
    <x v="58"/>
    <x v="106"/>
    <x v="627"/>
    <n v="58"/>
    <n v="5"/>
    <s v="tbd"/>
    <m/>
    <s v="Warthog"/>
    <s v="E"/>
  </r>
  <r>
    <s v="Princess Frontier Portable"/>
    <x v="16"/>
    <n v="2011"/>
    <x v="3233"/>
    <x v="23"/>
    <s v="Feb"/>
    <x v="10"/>
    <x v="79"/>
    <x v="180"/>
    <x v="125"/>
    <x v="64"/>
    <x v="106"/>
    <x v="627"/>
    <m/>
    <m/>
    <m/>
    <m/>
    <m/>
    <m/>
  </r>
  <r>
    <s v="Rock Blast"/>
    <x v="0"/>
    <n v="2010"/>
    <x v="5270"/>
    <x v="1"/>
    <s v="Dec"/>
    <x v="4"/>
    <x v="282"/>
    <x v="324"/>
    <x v="125"/>
    <x v="58"/>
    <x v="106"/>
    <x v="627"/>
    <m/>
    <m/>
    <s v="tbd"/>
    <m/>
    <s v="UFO Interactive"/>
    <s v="E"/>
  </r>
  <r>
    <s v="Touch Detective (JP sales)"/>
    <x v="3"/>
    <n v="2006"/>
    <x v="3939"/>
    <x v="25"/>
    <s v="Aug"/>
    <x v="10"/>
    <x v="11"/>
    <x v="180"/>
    <x v="125"/>
    <x v="64"/>
    <x v="106"/>
    <x v="627"/>
    <m/>
    <m/>
    <m/>
    <m/>
    <m/>
    <m/>
  </r>
  <r>
    <s v="Emergency Mayhem"/>
    <x v="0"/>
    <n v="2008"/>
    <x v="9007"/>
    <x v="18"/>
    <s v="Jun"/>
    <x v="2"/>
    <x v="34"/>
    <x v="324"/>
    <x v="125"/>
    <x v="58"/>
    <x v="106"/>
    <x v="627"/>
    <n v="40"/>
    <n v="21"/>
    <n v="4.3"/>
    <n v="4"/>
    <s v="Supersonic Software"/>
    <s v="T"/>
  </r>
  <r>
    <s v="Mary King's Riding School"/>
    <x v="3"/>
    <n v="2008"/>
    <x v="8980"/>
    <x v="25"/>
    <s v="Jan"/>
    <x v="7"/>
    <x v="145"/>
    <x v="180"/>
    <x v="287"/>
    <x v="58"/>
    <x v="106"/>
    <x v="627"/>
    <m/>
    <m/>
    <m/>
    <m/>
    <s v="Coyote Console"/>
    <m/>
  </r>
  <r>
    <s v="Voodoo Chronicles: First Sign"/>
    <x v="14"/>
    <n v="2011"/>
    <x v="6164"/>
    <x v="6"/>
    <s v="May"/>
    <x v="10"/>
    <x v="248"/>
    <x v="324"/>
    <x v="125"/>
    <x v="58"/>
    <x v="106"/>
    <x v="627"/>
    <m/>
    <m/>
    <m/>
    <m/>
    <m/>
    <m/>
  </r>
  <r>
    <s v="Rising Zan: The Samurai Gunman"/>
    <x v="12"/>
    <n v="1998"/>
    <x v="9008"/>
    <x v="13"/>
    <s v="Apr"/>
    <x v="8"/>
    <x v="95"/>
    <x v="365"/>
    <x v="45"/>
    <x v="58"/>
    <x v="106"/>
    <x v="627"/>
    <m/>
    <m/>
    <m/>
    <m/>
    <m/>
    <m/>
  </r>
  <r>
    <s v="Uru: Ages Beyond Myst"/>
    <x v="14"/>
    <n v="2003"/>
    <x v="6671"/>
    <x v="4"/>
    <s v="Sep"/>
    <x v="10"/>
    <x v="5"/>
    <x v="180"/>
    <x v="287"/>
    <x v="58"/>
    <x v="106"/>
    <x v="627"/>
    <n v="79"/>
    <n v="22"/>
    <n v="7.6"/>
    <n v="29"/>
    <s v="Cyan Worlds"/>
    <s v="E"/>
  </r>
  <r>
    <s v="Prince of Stride"/>
    <x v="22"/>
    <n v="2015"/>
    <x v="802"/>
    <x v="29"/>
    <s v="Jun"/>
    <x v="10"/>
    <x v="274"/>
    <x v="180"/>
    <x v="125"/>
    <x v="64"/>
    <x v="106"/>
    <x v="627"/>
    <m/>
    <m/>
    <m/>
    <m/>
    <m/>
    <m/>
  </r>
  <r>
    <s v="Robopon 2: Cross Version"/>
    <x v="8"/>
    <n v="2001"/>
    <x v="9009"/>
    <x v="7"/>
    <s v="Aug"/>
    <x v="3"/>
    <x v="123"/>
    <x v="365"/>
    <x v="125"/>
    <x v="58"/>
    <x v="106"/>
    <x v="627"/>
    <m/>
    <m/>
    <m/>
    <m/>
    <m/>
    <m/>
  </r>
  <r>
    <s v="Mai-Otome Hime: Otome Butou Shi"/>
    <x v="6"/>
    <n v="2006"/>
    <x v="4005"/>
    <x v="23"/>
    <s v="Apr"/>
    <x v="9"/>
    <x v="397"/>
    <x v="180"/>
    <x v="125"/>
    <x v="64"/>
    <x v="106"/>
    <x v="627"/>
    <m/>
    <m/>
    <m/>
    <m/>
    <m/>
    <m/>
  </r>
  <r>
    <s v="Ben 10 Omniverse 2"/>
    <x v="10"/>
    <n v="2013"/>
    <x v="9010"/>
    <x v="34"/>
    <s v="Jun"/>
    <x v="8"/>
    <x v="25"/>
    <x v="180"/>
    <x v="287"/>
    <x v="58"/>
    <x v="106"/>
    <x v="627"/>
    <m/>
    <m/>
    <n v="7.6"/>
    <n v="5"/>
    <s v="1st Playable Productions"/>
    <s v="E10+"/>
  </r>
  <r>
    <s v="TMNT: Mutant Melee"/>
    <x v="13"/>
    <n v="2005"/>
    <x v="1899"/>
    <x v="10"/>
    <s v="Dec"/>
    <x v="9"/>
    <x v="14"/>
    <x v="365"/>
    <x v="125"/>
    <x v="58"/>
    <x v="106"/>
    <x v="627"/>
    <n v="43"/>
    <n v="13"/>
    <n v="4.8"/>
    <n v="5"/>
    <s v="Konami Computer Entertainment Hawaii"/>
    <s v="T"/>
  </r>
  <r>
    <s v="Ultimate Puzzle Games"/>
    <x v="8"/>
    <n v="2005"/>
    <x v="4778"/>
    <x v="30"/>
    <s v="Nov"/>
    <x v="4"/>
    <x v="183"/>
    <x v="365"/>
    <x v="125"/>
    <x v="58"/>
    <x v="106"/>
    <x v="627"/>
    <m/>
    <m/>
    <s v="tbd"/>
    <m/>
    <s v="Telegames, Inc."/>
    <s v="E"/>
  </r>
  <r>
    <s v="Kimikare: New Semester"/>
    <x v="16"/>
    <n v="2012"/>
    <x v="7357"/>
    <x v="4"/>
    <s v="Nov"/>
    <x v="8"/>
    <x v="323"/>
    <x v="180"/>
    <x v="125"/>
    <x v="64"/>
    <x v="106"/>
    <x v="627"/>
    <m/>
    <m/>
    <m/>
    <m/>
    <m/>
    <m/>
  </r>
  <r>
    <s v="Katekyoo Hitman Reborn! Kindan no Yami no Delta"/>
    <x v="6"/>
    <n v="2008"/>
    <x v="5884"/>
    <x v="20"/>
    <s v="Apr"/>
    <x v="8"/>
    <x v="214"/>
    <x v="180"/>
    <x v="125"/>
    <x v="64"/>
    <x v="106"/>
    <x v="627"/>
    <m/>
    <m/>
    <m/>
    <m/>
    <m/>
    <m/>
  </r>
  <r>
    <s v="Prototype: Biohazard Bundle"/>
    <x v="9"/>
    <n v="2016"/>
    <x v="9011"/>
    <x v="33"/>
    <s v="Feb"/>
    <x v="8"/>
    <x v="4"/>
    <x v="365"/>
    <x v="125"/>
    <x v="58"/>
    <x v="106"/>
    <x v="627"/>
    <n v="48"/>
    <n v="4"/>
    <n v="2"/>
    <n v="53"/>
    <s v="Radical Entertainment"/>
    <s v="M"/>
  </r>
  <r>
    <s v="RoboCop"/>
    <x v="13"/>
    <n v="2003"/>
    <x v="5135"/>
    <x v="14"/>
    <s v="Apr"/>
    <x v="6"/>
    <x v="103"/>
    <x v="365"/>
    <x v="125"/>
    <x v="58"/>
    <x v="106"/>
    <x v="627"/>
    <n v="30"/>
    <n v="9"/>
    <n v="3.6"/>
    <n v="12"/>
    <s v="Titus Software"/>
    <s v="M"/>
  </r>
  <r>
    <s v="Haneru no Tobira Wii: Girigirissu"/>
    <x v="0"/>
    <n v="2007"/>
    <x v="4063"/>
    <x v="26"/>
    <s v="Nov"/>
    <x v="5"/>
    <x v="25"/>
    <x v="180"/>
    <x v="125"/>
    <x v="64"/>
    <x v="106"/>
    <x v="627"/>
    <m/>
    <m/>
    <m/>
    <m/>
    <m/>
    <m/>
  </r>
  <r>
    <s v="Elminage II: Sousei no Megami to Unmei no Daichi"/>
    <x v="16"/>
    <n v="2009"/>
    <x v="9012"/>
    <x v="5"/>
    <s v="Jul"/>
    <x v="3"/>
    <x v="200"/>
    <x v="180"/>
    <x v="125"/>
    <x v="64"/>
    <x v="106"/>
    <x v="627"/>
    <m/>
    <m/>
    <m/>
    <m/>
    <m/>
    <m/>
  </r>
  <r>
    <s v="Titanic Mystery"/>
    <x v="0"/>
    <n v="2010"/>
    <x v="9013"/>
    <x v="20"/>
    <s v="Apr"/>
    <x v="4"/>
    <x v="347"/>
    <x v="324"/>
    <x v="125"/>
    <x v="58"/>
    <x v="106"/>
    <x v="627"/>
    <m/>
    <m/>
    <s v="tbd"/>
    <m/>
    <s v="Purple Hills"/>
    <s v="T"/>
  </r>
  <r>
    <s v="Aqua Panic!"/>
    <x v="3"/>
    <n v="2009"/>
    <x v="4916"/>
    <x v="12"/>
    <s v="May"/>
    <x v="4"/>
    <x v="299"/>
    <x v="365"/>
    <x v="45"/>
    <x v="58"/>
    <x v="106"/>
    <x v="627"/>
    <m/>
    <m/>
    <m/>
    <m/>
    <m/>
    <m/>
  </r>
  <r>
    <s v="Blazing Souls"/>
    <x v="6"/>
    <n v="2006"/>
    <x v="9014"/>
    <x v="15"/>
    <s v="Jan"/>
    <x v="3"/>
    <x v="323"/>
    <x v="180"/>
    <x v="125"/>
    <x v="64"/>
    <x v="106"/>
    <x v="627"/>
    <m/>
    <m/>
    <m/>
    <m/>
    <m/>
    <m/>
  </r>
  <r>
    <s v="Blood Bowl: Legendary Edition"/>
    <x v="14"/>
    <n v="2010"/>
    <x v="4986"/>
    <x v="0"/>
    <s v="Feb"/>
    <x v="0"/>
    <x v="82"/>
    <x v="180"/>
    <x v="45"/>
    <x v="58"/>
    <x v="106"/>
    <x v="627"/>
    <n v="73"/>
    <n v="13"/>
    <n v="6.4"/>
    <n v="75"/>
    <s v="Cyanide"/>
    <s v="T"/>
  </r>
  <r>
    <s v="Invizimals: The Lost Kingdom"/>
    <x v="5"/>
    <n v="2013"/>
    <x v="5667"/>
    <x v="6"/>
    <s v="Jan"/>
    <x v="8"/>
    <x v="3"/>
    <x v="180"/>
    <x v="287"/>
    <x v="58"/>
    <x v="106"/>
    <x v="627"/>
    <n v="50"/>
    <n v="16"/>
    <n v="5"/>
    <n v="14"/>
    <s v="Magenta Software"/>
    <s v="E10+"/>
  </r>
  <r>
    <s v="Worms"/>
    <x v="4"/>
    <n v="2007"/>
    <x v="7442"/>
    <x v="25"/>
    <s v="Dec"/>
    <x v="11"/>
    <x v="1"/>
    <x v="180"/>
    <x v="287"/>
    <x v="58"/>
    <x v="106"/>
    <x v="627"/>
    <n v="75"/>
    <n v="25"/>
    <n v="6.9"/>
    <n v="28"/>
    <s v="Team 17"/>
    <s v="E10+"/>
  </r>
  <r>
    <s v="Seinaru Kana: Orichalcum no Na no Motoni"/>
    <x v="16"/>
    <n v="2012"/>
    <x v="6332"/>
    <x v="14"/>
    <s v="Aug"/>
    <x v="8"/>
    <x v="463"/>
    <x v="180"/>
    <x v="125"/>
    <x v="64"/>
    <x v="106"/>
    <x v="627"/>
    <m/>
    <m/>
    <m/>
    <m/>
    <m/>
    <m/>
  </r>
  <r>
    <s v="NHL 2K3"/>
    <x v="19"/>
    <n v="2002"/>
    <x v="6021"/>
    <x v="19"/>
    <s v="Nov"/>
    <x v="0"/>
    <x v="8"/>
    <x v="365"/>
    <x v="125"/>
    <x v="58"/>
    <x v="106"/>
    <x v="627"/>
    <n v="89"/>
    <n v="11"/>
    <n v="7"/>
    <n v="6"/>
    <s v="Treyarch"/>
    <s v="E"/>
  </r>
  <r>
    <s v="The Hustle: Detroit Streets"/>
    <x v="13"/>
    <n v="2006"/>
    <x v="1337"/>
    <x v="6"/>
    <s v="Feb"/>
    <x v="0"/>
    <x v="4"/>
    <x v="365"/>
    <x v="125"/>
    <x v="58"/>
    <x v="106"/>
    <x v="627"/>
    <n v="52"/>
    <n v="4"/>
    <s v="tbd"/>
    <m/>
    <s v="Blade Interactive"/>
    <s v="T"/>
  </r>
  <r>
    <s v="Tail of the Sun"/>
    <x v="12"/>
    <n v="1996"/>
    <x v="9015"/>
    <x v="17"/>
    <s v="Sep"/>
    <x v="3"/>
    <x v="239"/>
    <x v="365"/>
    <x v="45"/>
    <x v="58"/>
    <x v="106"/>
    <x v="627"/>
    <m/>
    <m/>
    <m/>
    <m/>
    <m/>
    <m/>
  </r>
  <r>
    <s v="Revolution: 25th Anniversary Collection"/>
    <x v="14"/>
    <n v="2016"/>
    <x v="7426"/>
    <x v="7"/>
    <s v="Jan"/>
    <x v="10"/>
    <x v="101"/>
    <x v="180"/>
    <x v="287"/>
    <x v="58"/>
    <x v="106"/>
    <x v="627"/>
    <m/>
    <m/>
    <s v="tbd"/>
    <m/>
    <s v="Revolution Software"/>
    <m/>
  </r>
  <r>
    <s v="Barnyard Blast: Swine of the Night"/>
    <x v="3"/>
    <n v="2008"/>
    <x v="2562"/>
    <x v="20"/>
    <s v="Mar"/>
    <x v="1"/>
    <x v="127"/>
    <x v="324"/>
    <x v="125"/>
    <x v="58"/>
    <x v="106"/>
    <x v="627"/>
    <m/>
    <m/>
    <s v="tbd"/>
    <m/>
    <s v="Sanuk Software Co., Ltd., Sanuk Games"/>
    <s v="E10+"/>
  </r>
  <r>
    <s v="Back to the Future: The Game"/>
    <x v="17"/>
    <n v="2015"/>
    <x v="9016"/>
    <x v="17"/>
    <s v="Mar"/>
    <x v="10"/>
    <x v="173"/>
    <x v="180"/>
    <x v="287"/>
    <x v="58"/>
    <x v="106"/>
    <x v="627"/>
    <m/>
    <m/>
    <n v="7.3"/>
    <n v="7"/>
    <s v="Telltale Games"/>
    <s v="T"/>
  </r>
  <r>
    <s v="Space Channel 5: Ulala's Cosmic Attack"/>
    <x v="8"/>
    <n v="2002"/>
    <x v="4884"/>
    <x v="13"/>
    <s v="Feb"/>
    <x v="5"/>
    <x v="10"/>
    <x v="365"/>
    <x v="125"/>
    <x v="58"/>
    <x v="106"/>
    <x v="627"/>
    <n v="55"/>
    <n v="15"/>
    <n v="8"/>
    <n v="5"/>
    <s v="Art"/>
    <s v="E"/>
  </r>
  <r>
    <s v="Balls of Fury"/>
    <x v="3"/>
    <n v="2007"/>
    <x v="3669"/>
    <x v="23"/>
    <s v="Apr"/>
    <x v="0"/>
    <x v="84"/>
    <x v="324"/>
    <x v="125"/>
    <x v="58"/>
    <x v="106"/>
    <x v="627"/>
    <n v="62"/>
    <n v="7"/>
    <s v="tbd"/>
    <m/>
    <s v="Black Lantern Studios"/>
    <s v="E10+"/>
  </r>
  <r>
    <s v="Still Life 2"/>
    <x v="14"/>
    <n v="2009"/>
    <x v="6469"/>
    <x v="24"/>
    <s v="Mar"/>
    <x v="10"/>
    <x v="143"/>
    <x v="180"/>
    <x v="45"/>
    <x v="58"/>
    <x v="106"/>
    <x v="627"/>
    <n v="67"/>
    <n v="15"/>
    <n v="5.7"/>
    <n v="54"/>
    <s v="GameCo"/>
    <s v="M"/>
  </r>
  <r>
    <s v="Virtua Quest"/>
    <x v="6"/>
    <s v="N/A"/>
    <x v="4373"/>
    <x v="3"/>
    <s v="Sep"/>
    <x v="3"/>
    <x v="53"/>
    <x v="365"/>
    <x v="45"/>
    <x v="58"/>
    <x v="106"/>
    <x v="627"/>
    <n v="53"/>
    <n v="17"/>
    <n v="7.6"/>
    <n v="5"/>
    <s v="Artificial Mind and Movement"/>
    <s v="T"/>
  </r>
  <r>
    <s v="Disney Sports Basketball"/>
    <x v="8"/>
    <n v="2002"/>
    <x v="426"/>
    <x v="20"/>
    <s v="Jun"/>
    <x v="0"/>
    <x v="14"/>
    <x v="365"/>
    <x v="125"/>
    <x v="58"/>
    <x v="106"/>
    <x v="627"/>
    <n v="73"/>
    <n v="5"/>
    <s v="tbd"/>
    <m/>
    <s v="Konami"/>
    <s v="E"/>
  </r>
  <r>
    <s v="Ozzy &amp; Drix"/>
    <x v="8"/>
    <n v="2003"/>
    <x v="2048"/>
    <x v="12"/>
    <s v="Jul"/>
    <x v="1"/>
    <x v="39"/>
    <x v="365"/>
    <x v="125"/>
    <x v="58"/>
    <x v="106"/>
    <x v="627"/>
    <m/>
    <m/>
    <m/>
    <m/>
    <m/>
    <m/>
  </r>
  <r>
    <s v="Nobunaga no Yabou: Soutensoku with Power-Up Kit"/>
    <x v="16"/>
    <n v="2011"/>
    <x v="9017"/>
    <x v="28"/>
    <s v="Nov"/>
    <x v="11"/>
    <x v="48"/>
    <x v="180"/>
    <x v="125"/>
    <x v="64"/>
    <x v="106"/>
    <x v="627"/>
    <m/>
    <m/>
    <m/>
    <m/>
    <m/>
    <m/>
  </r>
  <r>
    <s v="Yamasa Digi World SP: Moeyo! Kung Fu Shukujo"/>
    <x v="6"/>
    <n v="2006"/>
    <x v="484"/>
    <x v="8"/>
    <s v="Sep"/>
    <x v="5"/>
    <x v="528"/>
    <x v="180"/>
    <x v="125"/>
    <x v="64"/>
    <x v="106"/>
    <x v="627"/>
    <m/>
    <m/>
    <m/>
    <m/>
    <m/>
    <m/>
  </r>
  <r>
    <s v="Disney Sports Football"/>
    <x v="19"/>
    <n v="2002"/>
    <x v="6422"/>
    <x v="29"/>
    <s v="Feb"/>
    <x v="0"/>
    <x v="14"/>
    <x v="365"/>
    <x v="125"/>
    <x v="58"/>
    <x v="106"/>
    <x v="627"/>
    <n v="59"/>
    <n v="8"/>
    <s v="tbd"/>
    <m/>
    <s v="KCEO"/>
    <s v="E"/>
  </r>
  <r>
    <s v="Castle Shikigami 2"/>
    <x v="6"/>
    <n v="2004"/>
    <x v="4711"/>
    <x v="10"/>
    <s v="Jul"/>
    <x v="6"/>
    <x v="97"/>
    <x v="365"/>
    <x v="45"/>
    <x v="58"/>
    <x v="106"/>
    <x v="627"/>
    <n v="67"/>
    <n v="4"/>
    <n v="7.4"/>
    <n v="8"/>
    <s v="Alfa System"/>
    <s v="E"/>
  </r>
  <r>
    <s v="Wizardry Twin Pack"/>
    <x v="5"/>
    <n v="2011"/>
    <x v="9018"/>
    <x v="8"/>
    <s v="Jan"/>
    <x v="3"/>
    <x v="307"/>
    <x v="180"/>
    <x v="125"/>
    <x v="64"/>
    <x v="106"/>
    <x v="627"/>
    <m/>
    <m/>
    <m/>
    <m/>
    <m/>
    <m/>
  </r>
  <r>
    <s v="Rabbids Invasion: The Interactive TV Show"/>
    <x v="9"/>
    <n v="2014"/>
    <x v="711"/>
    <x v="17"/>
    <s v="Oct"/>
    <x v="5"/>
    <x v="5"/>
    <x v="180"/>
    <x v="45"/>
    <x v="58"/>
    <x v="106"/>
    <x v="627"/>
    <m/>
    <m/>
    <m/>
    <m/>
    <m/>
    <m/>
  </r>
  <r>
    <s v="Gadget Racers (PAL)"/>
    <x v="6"/>
    <n v="2002"/>
    <x v="6653"/>
    <x v="14"/>
    <s v="Oct"/>
    <x v="2"/>
    <x v="84"/>
    <x v="180"/>
    <x v="125"/>
    <x v="64"/>
    <x v="106"/>
    <x v="627"/>
    <m/>
    <m/>
    <m/>
    <m/>
    <m/>
    <m/>
  </r>
  <r>
    <s v="Moe Star: Moeru Toudai Eigojuku"/>
    <x v="3"/>
    <n v="2008"/>
    <x v="1170"/>
    <x v="33"/>
    <s v="Dec"/>
    <x v="5"/>
    <x v="549"/>
    <x v="180"/>
    <x v="125"/>
    <x v="64"/>
    <x v="106"/>
    <x v="627"/>
    <m/>
    <m/>
    <m/>
    <m/>
    <m/>
    <m/>
  </r>
  <r>
    <s v="The Cube"/>
    <x v="0"/>
    <n v="2012"/>
    <x v="1666"/>
    <x v="29"/>
    <s v="Mar"/>
    <x v="8"/>
    <x v="142"/>
    <x v="180"/>
    <x v="287"/>
    <x v="58"/>
    <x v="106"/>
    <x v="627"/>
    <m/>
    <m/>
    <m/>
    <m/>
    <m/>
    <m/>
  </r>
  <r>
    <s v="Bejeweled Blitz"/>
    <x v="14"/>
    <n v="2010"/>
    <x v="5835"/>
    <x v="14"/>
    <s v="Sep"/>
    <x v="4"/>
    <x v="92"/>
    <x v="180"/>
    <x v="45"/>
    <x v="58"/>
    <x v="106"/>
    <x v="627"/>
    <m/>
    <m/>
    <s v="tbd"/>
    <m/>
    <s v="PopCap"/>
    <s v="E"/>
  </r>
  <r>
    <s v="Peggle Nights"/>
    <x v="14"/>
    <n v="2008"/>
    <x v="9019"/>
    <x v="11"/>
    <s v="Jan"/>
    <x v="4"/>
    <x v="209"/>
    <x v="180"/>
    <x v="45"/>
    <x v="58"/>
    <x v="106"/>
    <x v="627"/>
    <n v="76"/>
    <n v="15"/>
    <n v="8.1"/>
    <n v="24"/>
    <s v="PopCap"/>
    <s v="E"/>
  </r>
  <r>
    <s v="Pulse Racer"/>
    <x v="13"/>
    <n v="2003"/>
    <x v="9020"/>
    <x v="32"/>
    <s v="Feb"/>
    <x v="2"/>
    <x v="163"/>
    <x v="365"/>
    <x v="125"/>
    <x v="58"/>
    <x v="106"/>
    <x v="627"/>
    <n v="24"/>
    <n v="7"/>
    <n v="2.8"/>
    <n v="17"/>
    <s v="Jaleco Entertainment"/>
    <s v="E"/>
  </r>
  <r>
    <s v="Freestyle Metal X"/>
    <x v="19"/>
    <n v="2003"/>
    <x v="588"/>
    <x v="30"/>
    <s v="Apr"/>
    <x v="2"/>
    <x v="39"/>
    <x v="365"/>
    <x v="125"/>
    <x v="58"/>
    <x v="106"/>
    <x v="627"/>
    <m/>
    <m/>
    <m/>
    <m/>
    <m/>
    <m/>
  </r>
  <r>
    <s v="Tegami Bachi: Kokoro Tsumugu Mono e"/>
    <x v="16"/>
    <n v="2010"/>
    <x v="4619"/>
    <x v="28"/>
    <s v="Jul"/>
    <x v="3"/>
    <x v="14"/>
    <x v="180"/>
    <x v="125"/>
    <x v="64"/>
    <x v="106"/>
    <x v="627"/>
    <m/>
    <m/>
    <m/>
    <m/>
    <m/>
    <m/>
  </r>
  <r>
    <s v="Spirits &amp; Spells"/>
    <x v="19"/>
    <n v="2003"/>
    <x v="5570"/>
    <x v="15"/>
    <s v="Sep"/>
    <x v="1"/>
    <x v="172"/>
    <x v="365"/>
    <x v="125"/>
    <x v="58"/>
    <x v="106"/>
    <x v="627"/>
    <m/>
    <m/>
    <m/>
    <m/>
    <m/>
    <m/>
  </r>
  <r>
    <s v="Agatha Christie: Death on the Nile"/>
    <x v="14"/>
    <n v="2008"/>
    <x v="9021"/>
    <x v="26"/>
    <s v="Sep"/>
    <x v="10"/>
    <x v="483"/>
    <x v="180"/>
    <x v="45"/>
    <x v="58"/>
    <x v="106"/>
    <x v="627"/>
    <m/>
    <m/>
    <s v="tbd"/>
    <m/>
    <s v="Oberon Media"/>
    <s v="T"/>
  </r>
  <r>
    <s v="Antiphona no Seikahime: Tenshi no Gakufu Op.A"/>
    <x v="16"/>
    <n v="2009"/>
    <x v="7474"/>
    <x v="11"/>
    <s v="Sep"/>
    <x v="3"/>
    <x v="131"/>
    <x v="180"/>
    <x v="125"/>
    <x v="64"/>
    <x v="106"/>
    <x v="627"/>
    <m/>
    <m/>
    <m/>
    <m/>
    <m/>
    <m/>
  </r>
  <r>
    <s v="NBA 07"/>
    <x v="6"/>
    <n v="2006"/>
    <x v="9022"/>
    <x v="19"/>
    <s v="Jan"/>
    <x v="0"/>
    <x v="3"/>
    <x v="365"/>
    <x v="45"/>
    <x v="58"/>
    <x v="106"/>
    <x v="627"/>
    <n v="63"/>
    <n v="24"/>
    <n v="6.8"/>
    <n v="5"/>
    <s v="SCEA"/>
    <s v="E"/>
  </r>
  <r>
    <s v="Mystery Tales 2: The Spirit Mask"/>
    <x v="3"/>
    <n v="2011"/>
    <x v="9023"/>
    <x v="31"/>
    <s v="Sep"/>
    <x v="4"/>
    <x v="53"/>
    <x v="180"/>
    <x v="287"/>
    <x v="58"/>
    <x v="106"/>
    <x v="627"/>
    <m/>
    <m/>
    <m/>
    <m/>
    <s v="Easy Interactive"/>
    <s v="E10+"/>
  </r>
  <r>
    <s v="Rogue Trooper"/>
    <x v="13"/>
    <n v="2006"/>
    <x v="9024"/>
    <x v="18"/>
    <s v="Aug"/>
    <x v="6"/>
    <x v="21"/>
    <x v="365"/>
    <x v="125"/>
    <x v="58"/>
    <x v="106"/>
    <x v="627"/>
    <n v="71"/>
    <n v="37"/>
    <n v="8.5"/>
    <n v="11"/>
    <s v="Rebellion"/>
    <s v="T"/>
  </r>
  <r>
    <s v="Combat Flight Simulator 3: Battle for Europe"/>
    <x v="14"/>
    <n v="2002"/>
    <x v="9025"/>
    <x v="13"/>
    <s v="Aug"/>
    <x v="7"/>
    <x v="1"/>
    <x v="365"/>
    <x v="45"/>
    <x v="58"/>
    <x v="106"/>
    <x v="627"/>
    <n v="69"/>
    <n v="16"/>
    <n v="6.5"/>
    <n v="22"/>
    <s v="Microsoft Game Studios"/>
    <s v="E"/>
  </r>
  <r>
    <s v="TV Anime Idolm@ster: Cinderella Girls G4U! Pack Vol.2"/>
    <x v="5"/>
    <n v="2015"/>
    <x v="31"/>
    <x v="0"/>
    <s v="Oct"/>
    <x v="8"/>
    <x v="25"/>
    <x v="180"/>
    <x v="125"/>
    <x v="64"/>
    <x v="106"/>
    <x v="627"/>
    <m/>
    <m/>
    <m/>
    <m/>
    <m/>
    <m/>
  </r>
  <r>
    <s v="Tomb Raider: Legend"/>
    <x v="14"/>
    <n v="2006"/>
    <x v="5156"/>
    <x v="17"/>
    <s v="Jun"/>
    <x v="8"/>
    <x v="21"/>
    <x v="180"/>
    <x v="45"/>
    <x v="58"/>
    <x v="106"/>
    <x v="627"/>
    <n v="82"/>
    <n v="31"/>
    <n v="7.9"/>
    <n v="244"/>
    <s v="Nixxes Software"/>
    <s v="T"/>
  </r>
  <r>
    <s v="Command &amp; Conquer 3: Kane's Wrath"/>
    <x v="14"/>
    <n v="2008"/>
    <x v="9026"/>
    <x v="6"/>
    <s v="Dec"/>
    <x v="11"/>
    <x v="7"/>
    <x v="180"/>
    <x v="45"/>
    <x v="58"/>
    <x v="106"/>
    <x v="627"/>
    <m/>
    <m/>
    <m/>
    <m/>
    <m/>
    <m/>
  </r>
  <r>
    <s v="Eyeshield 21: Portable Edition"/>
    <x v="16"/>
    <n v="2006"/>
    <x v="664"/>
    <x v="24"/>
    <s v="Oct"/>
    <x v="3"/>
    <x v="14"/>
    <x v="180"/>
    <x v="125"/>
    <x v="64"/>
    <x v="106"/>
    <x v="627"/>
    <m/>
    <m/>
    <m/>
    <m/>
    <m/>
    <m/>
  </r>
  <r>
    <s v="Taishou Moebius Line Vitable"/>
    <x v="22"/>
    <n v="2016"/>
    <x v="3174"/>
    <x v="26"/>
    <s v="Sep"/>
    <x v="10"/>
    <x v="497"/>
    <x v="180"/>
    <x v="125"/>
    <x v="64"/>
    <x v="106"/>
    <x v="627"/>
    <m/>
    <m/>
    <m/>
    <m/>
    <m/>
    <m/>
  </r>
  <r>
    <s v="Robotics;Notes"/>
    <x v="22"/>
    <n v="2014"/>
    <x v="5528"/>
    <x v="20"/>
    <s v="Nov"/>
    <x v="10"/>
    <x v="357"/>
    <x v="180"/>
    <x v="125"/>
    <x v="64"/>
    <x v="106"/>
    <x v="627"/>
    <m/>
    <m/>
    <m/>
    <m/>
    <m/>
    <m/>
  </r>
  <r>
    <s v="Kabushiki Baibai Trainer: Kabutore! Next"/>
    <x v="3"/>
    <n v="2007"/>
    <x v="9027"/>
    <x v="28"/>
    <s v="May"/>
    <x v="7"/>
    <x v="14"/>
    <x v="180"/>
    <x v="125"/>
    <x v="64"/>
    <x v="106"/>
    <x v="627"/>
    <m/>
    <m/>
    <m/>
    <m/>
    <m/>
    <m/>
  </r>
  <r>
    <s v="Machi: Unmei no Kousaten"/>
    <x v="16"/>
    <n v="2006"/>
    <x v="4828"/>
    <x v="11"/>
    <s v="Jul"/>
    <x v="10"/>
    <x v="120"/>
    <x v="180"/>
    <x v="125"/>
    <x v="64"/>
    <x v="106"/>
    <x v="627"/>
    <m/>
    <m/>
    <m/>
    <m/>
    <m/>
    <m/>
  </r>
  <r>
    <s v="Golden Nugget Casino DS"/>
    <x v="3"/>
    <n v="2005"/>
    <x v="8774"/>
    <x v="21"/>
    <s v="Jan"/>
    <x v="5"/>
    <x v="35"/>
    <x v="324"/>
    <x v="125"/>
    <x v="58"/>
    <x v="106"/>
    <x v="627"/>
    <m/>
    <m/>
    <s v="tbd"/>
    <m/>
    <s v="Skyworks Technologies"/>
    <s v="T"/>
  </r>
  <r>
    <s v="Machi-ing Maker 4"/>
    <x v="5"/>
    <n v="2011"/>
    <x v="9028"/>
    <x v="5"/>
    <s v="Jan"/>
    <x v="11"/>
    <x v="58"/>
    <x v="180"/>
    <x v="125"/>
    <x v="64"/>
    <x v="106"/>
    <x v="627"/>
    <m/>
    <m/>
    <m/>
    <m/>
    <m/>
    <m/>
  </r>
  <r>
    <s v="World Class Rugby 2: Kokunai Gekitou Hen '93"/>
    <x v="7"/>
    <n v="1994"/>
    <x v="3877"/>
    <x v="24"/>
    <s v="Feb"/>
    <x v="0"/>
    <x v="442"/>
    <x v="180"/>
    <x v="125"/>
    <x v="64"/>
    <x v="106"/>
    <x v="627"/>
    <m/>
    <m/>
    <m/>
    <m/>
    <m/>
    <m/>
  </r>
  <r>
    <s v="Ketsui Death Label"/>
    <x v="3"/>
    <n v="2008"/>
    <x v="330"/>
    <x v="32"/>
    <s v="Nov"/>
    <x v="6"/>
    <x v="433"/>
    <x v="180"/>
    <x v="125"/>
    <x v="64"/>
    <x v="106"/>
    <x v="627"/>
    <m/>
    <m/>
    <m/>
    <m/>
    <m/>
    <m/>
  </r>
  <r>
    <s v="This War of Mine"/>
    <x v="9"/>
    <n v="2016"/>
    <x v="2668"/>
    <x v="17"/>
    <s v="Oct"/>
    <x v="8"/>
    <x v="41"/>
    <x v="180"/>
    <x v="45"/>
    <x v="58"/>
    <x v="106"/>
    <x v="627"/>
    <m/>
    <m/>
    <m/>
    <m/>
    <m/>
    <m/>
  </r>
  <r>
    <s v="Mechanic Master 2"/>
    <x v="3"/>
    <n v="2010"/>
    <x v="6123"/>
    <x v="31"/>
    <s v="May"/>
    <x v="4"/>
    <x v="67"/>
    <x v="324"/>
    <x v="125"/>
    <x v="58"/>
    <x v="106"/>
    <x v="627"/>
    <m/>
    <m/>
    <s v="tbd"/>
    <m/>
    <s v="Crave"/>
    <s v="E"/>
  </r>
  <r>
    <s v="SD Gundam Force"/>
    <x v="8"/>
    <n v="2004"/>
    <x v="5674"/>
    <x v="2"/>
    <s v="Sep"/>
    <x v="6"/>
    <x v="25"/>
    <x v="365"/>
    <x v="125"/>
    <x v="58"/>
    <x v="106"/>
    <x v="627"/>
    <m/>
    <m/>
    <s v="tbd"/>
    <m/>
    <s v="Bandai"/>
    <s v="E"/>
  </r>
  <r>
    <s v="Clover no Kuni no Alice: Wonderful Wonder World"/>
    <x v="16"/>
    <n v="2011"/>
    <x v="5982"/>
    <x v="0"/>
    <s v="Mar"/>
    <x v="10"/>
    <x v="500"/>
    <x v="180"/>
    <x v="125"/>
    <x v="64"/>
    <x v="106"/>
    <x v="627"/>
    <m/>
    <m/>
    <m/>
    <m/>
    <m/>
    <m/>
  </r>
  <r>
    <s v="Abunai: Koi no Sousa Shitsu"/>
    <x v="22"/>
    <n v="2015"/>
    <x v="6177"/>
    <x v="21"/>
    <s v="Feb"/>
    <x v="8"/>
    <x v="418"/>
    <x v="180"/>
    <x v="125"/>
    <x v="64"/>
    <x v="106"/>
    <x v="627"/>
    <m/>
    <m/>
    <m/>
    <m/>
    <m/>
    <m/>
  </r>
  <r>
    <s v="Shonen Jump's Yu-Gi-Oh! GX Card Almanac"/>
    <x v="3"/>
    <s v="N/A"/>
    <x v="9029"/>
    <x v="28"/>
    <s v="Feb"/>
    <x v="5"/>
    <x v="14"/>
    <x v="180"/>
    <x v="125"/>
    <x v="64"/>
    <x v="106"/>
    <x v="627"/>
    <m/>
    <m/>
    <m/>
    <m/>
    <m/>
    <m/>
  </r>
  <r>
    <s v="Hisshou Pachinko*Pachi-Slot Kouryaku Series Vol. 9: CR Fever Captain Harlock"/>
    <x v="6"/>
    <n v="2007"/>
    <x v="6072"/>
    <x v="26"/>
    <s v="Mar"/>
    <x v="5"/>
    <x v="58"/>
    <x v="180"/>
    <x v="125"/>
    <x v="64"/>
    <x v="106"/>
    <x v="627"/>
    <m/>
    <m/>
    <m/>
    <m/>
    <m/>
    <m/>
  </r>
  <r>
    <s v="Raven Squad: Operation Hidden Dagger"/>
    <x v="14"/>
    <n v="2009"/>
    <x v="3352"/>
    <x v="31"/>
    <s v="May"/>
    <x v="6"/>
    <x v="374"/>
    <x v="324"/>
    <x v="125"/>
    <x v="58"/>
    <x v="106"/>
    <x v="627"/>
    <n v="39"/>
    <n v="11"/>
    <n v="3.1"/>
    <n v="61"/>
    <s v="Atomic Motion"/>
    <s v="T"/>
  </r>
  <r>
    <s v="Monster High 13 Wishes"/>
    <x v="10"/>
    <n v="2013"/>
    <x v="9030"/>
    <x v="3"/>
    <s v="Jan"/>
    <x v="8"/>
    <x v="241"/>
    <x v="180"/>
    <x v="287"/>
    <x v="58"/>
    <x v="106"/>
    <x v="627"/>
    <m/>
    <m/>
    <s v="tbd"/>
    <m/>
    <s v="Game Machine Studios"/>
    <s v="E"/>
  </r>
  <r>
    <s v="Myth Makers: Super Kart GP"/>
    <x v="0"/>
    <n v="2007"/>
    <x v="9031"/>
    <x v="32"/>
    <s v="Mar"/>
    <x v="2"/>
    <x v="293"/>
    <x v="365"/>
    <x v="125"/>
    <x v="58"/>
    <x v="106"/>
    <x v="627"/>
    <m/>
    <m/>
    <n v="1.8"/>
    <n v="4"/>
    <s v="Data Design Interactive"/>
    <s v="E"/>
  </r>
  <r>
    <s v="Canada Hunt"/>
    <x v="0"/>
    <n v="2010"/>
    <x v="9032"/>
    <x v="0"/>
    <s v="Jul"/>
    <x v="0"/>
    <x v="469"/>
    <x v="324"/>
    <x v="125"/>
    <x v="58"/>
    <x v="106"/>
    <x v="627"/>
    <m/>
    <m/>
    <s v="tbd"/>
    <m/>
    <s v="Virtual Play Inc."/>
    <s v="T"/>
  </r>
  <r>
    <s v="Planetarian: Chiisana Hoshi no Yume"/>
    <x v="16"/>
    <n v="2009"/>
    <x v="5291"/>
    <x v="15"/>
    <s v="Jul"/>
    <x v="10"/>
    <x v="436"/>
    <x v="180"/>
    <x v="125"/>
    <x v="64"/>
    <x v="106"/>
    <x v="627"/>
    <m/>
    <m/>
    <m/>
    <m/>
    <m/>
    <m/>
  </r>
  <r>
    <s v="GA - Geijutsuka Art Design Class: Slapstick Wonder Land"/>
    <x v="16"/>
    <n v="2010"/>
    <x v="9033"/>
    <x v="25"/>
    <s v="Jul"/>
    <x v="10"/>
    <x v="90"/>
    <x v="180"/>
    <x v="125"/>
    <x v="64"/>
    <x v="106"/>
    <x v="627"/>
    <m/>
    <m/>
    <m/>
    <m/>
    <m/>
    <m/>
  </r>
  <r>
    <s v="Roommate Asami: Okusama wa Joshikousei"/>
    <x v="6"/>
    <n v="2002"/>
    <x v="9034"/>
    <x v="34"/>
    <s v="Sep"/>
    <x v="10"/>
    <x v="550"/>
    <x v="180"/>
    <x v="125"/>
    <x v="64"/>
    <x v="106"/>
    <x v="627"/>
    <m/>
    <m/>
    <m/>
    <m/>
    <m/>
    <m/>
  </r>
  <r>
    <s v="Cabbage Patch Kids: The Patch Puppy Rescue"/>
    <x v="8"/>
    <n v="2007"/>
    <x v="9035"/>
    <x v="7"/>
    <s v="Jan"/>
    <x v="5"/>
    <x v="58"/>
    <x v="365"/>
    <x v="125"/>
    <x v="58"/>
    <x v="106"/>
    <x v="627"/>
    <m/>
    <m/>
    <m/>
    <m/>
    <m/>
    <m/>
  </r>
  <r>
    <s v="Pirates: Legend of the Black Buccaneer"/>
    <x v="6"/>
    <n v="2006"/>
    <x v="9036"/>
    <x v="24"/>
    <s v="Jun"/>
    <x v="10"/>
    <x v="413"/>
    <x v="365"/>
    <x v="45"/>
    <x v="58"/>
    <x v="106"/>
    <x v="627"/>
    <n v="42"/>
    <n v="4"/>
    <n v="7"/>
    <n v="5"/>
    <s v="WideScreen Games"/>
    <s v="T"/>
  </r>
  <r>
    <s v="Let's Dance with Mel B"/>
    <x v="4"/>
    <n v="2011"/>
    <x v="9037"/>
    <x v="13"/>
    <s v="Jan"/>
    <x v="0"/>
    <x v="195"/>
    <x v="180"/>
    <x v="287"/>
    <x v="58"/>
    <x v="106"/>
    <x v="627"/>
    <m/>
    <m/>
    <s v="tbd"/>
    <m/>
    <s v="Lightning Fish Games"/>
    <s v="T"/>
  </r>
  <r>
    <s v="Horrid Henry: Missions of Mischief"/>
    <x v="0"/>
    <n v="2010"/>
    <x v="238"/>
    <x v="20"/>
    <s v="Oct"/>
    <x v="10"/>
    <x v="81"/>
    <x v="180"/>
    <x v="45"/>
    <x v="58"/>
    <x v="106"/>
    <x v="627"/>
    <m/>
    <m/>
    <m/>
    <m/>
    <s v="Asylum Entertainment"/>
    <s v="E"/>
  </r>
  <r>
    <s v="East India Company"/>
    <x v="14"/>
    <n v="2009"/>
    <x v="5226"/>
    <x v="21"/>
    <s v="Aug"/>
    <x v="11"/>
    <x v="310"/>
    <x v="365"/>
    <x v="125"/>
    <x v="58"/>
    <x v="106"/>
    <x v="627"/>
    <n v="67"/>
    <n v="28"/>
    <n v="5.7"/>
    <n v="49"/>
    <s v="Nitro Games"/>
    <s v="T"/>
  </r>
  <r>
    <s v="Ultraman Star Chronicles"/>
    <x v="16"/>
    <n v="2013"/>
    <x v="5560"/>
    <x v="9"/>
    <s v="Dec"/>
    <x v="11"/>
    <x v="25"/>
    <x v="180"/>
    <x v="125"/>
    <x v="64"/>
    <x v="106"/>
    <x v="627"/>
    <m/>
    <m/>
    <m/>
    <m/>
    <m/>
    <m/>
  </r>
  <r>
    <s v="Amagoushi no Yakata"/>
    <x v="6"/>
    <n v="2007"/>
    <x v="8191"/>
    <x v="30"/>
    <s v="Nov"/>
    <x v="10"/>
    <x v="131"/>
    <x v="180"/>
    <x v="125"/>
    <x v="64"/>
    <x v="106"/>
    <x v="627"/>
    <m/>
    <m/>
    <m/>
    <m/>
    <m/>
    <m/>
  </r>
  <r>
    <s v="TV Anime Idolm@ster: Cinderella Girls G4U! Pack Vol.3"/>
    <x v="5"/>
    <n v="2015"/>
    <x v="4379"/>
    <x v="19"/>
    <s v="Sep"/>
    <x v="8"/>
    <x v="25"/>
    <x v="180"/>
    <x v="125"/>
    <x v="64"/>
    <x v="106"/>
    <x v="627"/>
    <m/>
    <m/>
    <m/>
    <m/>
    <m/>
    <m/>
  </r>
  <r>
    <s v="Ginga Tetsudou 999 DS"/>
    <x v="3"/>
    <n v="2010"/>
    <x v="1917"/>
    <x v="0"/>
    <s v="Jan"/>
    <x v="10"/>
    <x v="267"/>
    <x v="180"/>
    <x v="125"/>
    <x v="64"/>
    <x v="106"/>
    <x v="627"/>
    <m/>
    <m/>
    <m/>
    <m/>
    <m/>
    <m/>
  </r>
  <r>
    <s v="Aedis Eclipse: Generation of Chaos"/>
    <x v="16"/>
    <n v="2006"/>
    <x v="6162"/>
    <x v="16"/>
    <s v="Feb"/>
    <x v="3"/>
    <x v="323"/>
    <x v="324"/>
    <x v="125"/>
    <x v="58"/>
    <x v="106"/>
    <x v="627"/>
    <n v="62"/>
    <n v="20"/>
    <n v="6.5"/>
    <n v="11"/>
    <s v="Neverland, Idea Factory"/>
    <s v="E10+"/>
  </r>
  <r>
    <s v="Koihime Enbu"/>
    <x v="9"/>
    <n v="2016"/>
    <x v="2464"/>
    <x v="24"/>
    <s v="Feb"/>
    <x v="9"/>
    <x v="443"/>
    <x v="180"/>
    <x v="125"/>
    <x v="64"/>
    <x v="106"/>
    <x v="627"/>
    <m/>
    <m/>
    <m/>
    <m/>
    <m/>
    <m/>
  </r>
  <r>
    <s v="Franklin: A Birthday Surprise"/>
    <x v="6"/>
    <n v="2006"/>
    <x v="3330"/>
    <x v="4"/>
    <s v="Jun"/>
    <x v="5"/>
    <x v="102"/>
    <x v="365"/>
    <x v="45"/>
    <x v="58"/>
    <x v="106"/>
    <x v="627"/>
    <m/>
    <m/>
    <s v="tbd"/>
    <m/>
    <s v="Neko Entertainment"/>
    <s v="E"/>
  </r>
  <r>
    <s v="Without Warning"/>
    <x v="13"/>
    <s v="N/A"/>
    <x v="6457"/>
    <x v="10"/>
    <s v="Jan"/>
    <x v="6"/>
    <x v="12"/>
    <x v="365"/>
    <x v="125"/>
    <x v="58"/>
    <x v="106"/>
    <x v="627"/>
    <n v="45"/>
    <n v="25"/>
    <n v="2"/>
    <n v="5"/>
    <s v="CiRCLE"/>
    <s v="M"/>
  </r>
  <r>
    <s v="Suzunone Seven: Rebirth Knot"/>
    <x v="6"/>
    <n v="2010"/>
    <x v="5522"/>
    <x v="12"/>
    <s v="Jun"/>
    <x v="10"/>
    <x v="79"/>
    <x v="180"/>
    <x v="125"/>
    <x v="64"/>
    <x v="106"/>
    <x v="627"/>
    <m/>
    <m/>
    <m/>
    <m/>
    <m/>
    <m/>
  </r>
  <r>
    <s v="Hanayaka Kana, Ware ga Ichizoku: Tasogare Polarstar"/>
    <x v="16"/>
    <n v="2013"/>
    <x v="1639"/>
    <x v="23"/>
    <s v="Jul"/>
    <x v="10"/>
    <x v="323"/>
    <x v="180"/>
    <x v="125"/>
    <x v="64"/>
    <x v="106"/>
    <x v="627"/>
    <m/>
    <m/>
    <m/>
    <m/>
    <m/>
    <m/>
  </r>
  <r>
    <s v="Zoids Dash"/>
    <x v="3"/>
    <n v="2006"/>
    <x v="615"/>
    <x v="29"/>
    <s v="Oct"/>
    <x v="3"/>
    <x v="99"/>
    <x v="180"/>
    <x v="125"/>
    <x v="64"/>
    <x v="106"/>
    <x v="627"/>
    <m/>
    <m/>
    <m/>
    <m/>
    <m/>
    <m/>
  </r>
  <r>
    <s v="Digimon Rumble Arena"/>
    <x v="12"/>
    <n v="2001"/>
    <x v="3203"/>
    <x v="5"/>
    <s v="May"/>
    <x v="9"/>
    <x v="25"/>
    <x v="365"/>
    <x v="45"/>
    <x v="58"/>
    <x v="106"/>
    <x v="627"/>
    <n v="64"/>
    <n v="5"/>
    <n v="8.8000000000000007"/>
    <n v="71"/>
    <s v="Bandai"/>
    <s v="E"/>
  </r>
  <r>
    <s v="Vitamin X Evolution Plus"/>
    <x v="16"/>
    <n v="2010"/>
    <x v="6888"/>
    <x v="9"/>
    <s v="Jan"/>
    <x v="10"/>
    <x v="58"/>
    <x v="180"/>
    <x v="125"/>
    <x v="64"/>
    <x v="106"/>
    <x v="627"/>
    <m/>
    <m/>
    <m/>
    <m/>
    <m/>
    <m/>
  </r>
  <r>
    <s v="NEVES"/>
    <x v="3"/>
    <n v="2007"/>
    <x v="9038"/>
    <x v="18"/>
    <s v="Oct"/>
    <x v="4"/>
    <x v="153"/>
    <x v="365"/>
    <x v="125"/>
    <x v="58"/>
    <x v="106"/>
    <x v="627"/>
    <n v="70"/>
    <n v="26"/>
    <s v="tbd"/>
    <m/>
    <s v="Yuke's, Yuke's Company of America"/>
    <s v="E"/>
  </r>
  <r>
    <s v="Dynasty Warriors: Eiketsuden"/>
    <x v="9"/>
    <n v="2016"/>
    <x v="6159"/>
    <x v="10"/>
    <s v="Apr"/>
    <x v="8"/>
    <x v="48"/>
    <x v="180"/>
    <x v="125"/>
    <x v="64"/>
    <x v="106"/>
    <x v="627"/>
    <m/>
    <m/>
    <m/>
    <m/>
    <m/>
    <m/>
  </r>
  <r>
    <s v="Wild West Shootout"/>
    <x v="0"/>
    <n v="2010"/>
    <x v="9039"/>
    <x v="8"/>
    <s v="Oct"/>
    <x v="6"/>
    <x v="53"/>
    <x v="365"/>
    <x v="45"/>
    <x v="58"/>
    <x v="106"/>
    <x v="627"/>
    <m/>
    <m/>
    <s v="tbd"/>
    <m/>
    <s v="Funbox Media"/>
    <s v="T"/>
  </r>
  <r>
    <s v="MuvLuv Double Pack"/>
    <x v="22"/>
    <n v="2016"/>
    <x v="8267"/>
    <x v="14"/>
    <s v="Apr"/>
    <x v="10"/>
    <x v="357"/>
    <x v="180"/>
    <x v="125"/>
    <x v="64"/>
    <x v="106"/>
    <x v="627"/>
    <m/>
    <m/>
    <m/>
    <m/>
    <m/>
    <m/>
  </r>
  <r>
    <s v="Super Speed Machines"/>
    <x v="3"/>
    <n v="2009"/>
    <x v="7121"/>
    <x v="22"/>
    <s v="Jun"/>
    <x v="2"/>
    <x v="162"/>
    <x v="324"/>
    <x v="125"/>
    <x v="58"/>
    <x v="106"/>
    <x v="627"/>
    <m/>
    <m/>
    <s v="tbd"/>
    <m/>
    <s v="Kemco"/>
    <s v="E"/>
  </r>
  <r>
    <s v="Goblin Commander: Unleash the Horde"/>
    <x v="19"/>
    <n v="2003"/>
    <x v="9040"/>
    <x v="23"/>
    <s v="Oct"/>
    <x v="11"/>
    <x v="163"/>
    <x v="365"/>
    <x v="125"/>
    <x v="58"/>
    <x v="106"/>
    <x v="627"/>
    <n v="71"/>
    <n v="19"/>
    <n v="7.8"/>
    <n v="6"/>
    <s v="Jaleco Entertainment"/>
    <s v="T"/>
  </r>
  <r>
    <s v="Final Fight: Streetwise"/>
    <x v="13"/>
    <n v="2006"/>
    <x v="9041"/>
    <x v="30"/>
    <s v="Jan"/>
    <x v="8"/>
    <x v="12"/>
    <x v="365"/>
    <x v="125"/>
    <x v="58"/>
    <x v="106"/>
    <x v="627"/>
    <n v="42"/>
    <n v="29"/>
    <n v="4"/>
    <n v="4"/>
    <s v="Secret Level"/>
    <s v="M"/>
  </r>
  <r>
    <s v="Nano Diver"/>
    <x v="16"/>
    <n v="2011"/>
    <x v="3202"/>
    <x v="28"/>
    <s v="Sep"/>
    <x v="8"/>
    <x v="197"/>
    <x v="180"/>
    <x v="125"/>
    <x v="64"/>
    <x v="106"/>
    <x v="627"/>
    <m/>
    <m/>
    <m/>
    <m/>
    <m/>
    <m/>
  </r>
  <r>
    <s v="Mary King's Riding School 2"/>
    <x v="0"/>
    <n v="2009"/>
    <x v="9042"/>
    <x v="22"/>
    <s v="Feb"/>
    <x v="7"/>
    <x v="162"/>
    <x v="180"/>
    <x v="287"/>
    <x v="58"/>
    <x v="106"/>
    <x v="627"/>
    <m/>
    <m/>
    <m/>
    <m/>
    <m/>
    <m/>
  </r>
  <r>
    <s v="Elkrone no Atelier: Dear for Otomate"/>
    <x v="16"/>
    <n v="2012"/>
    <x v="8183"/>
    <x v="2"/>
    <s v="Jun"/>
    <x v="8"/>
    <x v="323"/>
    <x v="180"/>
    <x v="125"/>
    <x v="64"/>
    <x v="106"/>
    <x v="627"/>
    <m/>
    <m/>
    <m/>
    <m/>
    <m/>
    <m/>
  </r>
  <r>
    <s v="Top Gear RPM Tuning"/>
    <x v="13"/>
    <n v="2005"/>
    <x v="294"/>
    <x v="15"/>
    <s v="Sep"/>
    <x v="2"/>
    <x v="172"/>
    <x v="365"/>
    <x v="125"/>
    <x v="58"/>
    <x v="106"/>
    <x v="627"/>
    <n v="45"/>
    <n v="10"/>
    <n v="7.5"/>
    <n v="4"/>
    <s v="Babylon Software"/>
    <s v="T"/>
  </r>
  <r>
    <s v="Painkiller: Hell &amp; Damnation"/>
    <x v="4"/>
    <n v="2013"/>
    <x v="7257"/>
    <x v="30"/>
    <s v="Nov"/>
    <x v="6"/>
    <x v="128"/>
    <x v="180"/>
    <x v="45"/>
    <x v="58"/>
    <x v="106"/>
    <x v="627"/>
    <m/>
    <m/>
    <m/>
    <m/>
    <m/>
    <m/>
  </r>
  <r>
    <s v="Memories Off: Yubikiri no Kioku"/>
    <x v="4"/>
    <n v="2010"/>
    <x v="9043"/>
    <x v="15"/>
    <s v="Oct"/>
    <x v="10"/>
    <x v="357"/>
    <x v="180"/>
    <x v="125"/>
    <x v="64"/>
    <x v="106"/>
    <x v="627"/>
    <m/>
    <m/>
    <m/>
    <m/>
    <m/>
    <m/>
  </r>
  <r>
    <s v="Otometeki Koi Kakumei * Love Revo!! DS"/>
    <x v="3"/>
    <n v="2008"/>
    <x v="7834"/>
    <x v="23"/>
    <s v="Jan"/>
    <x v="10"/>
    <x v="66"/>
    <x v="180"/>
    <x v="125"/>
    <x v="64"/>
    <x v="106"/>
    <x v="627"/>
    <m/>
    <m/>
    <m/>
    <m/>
    <m/>
    <m/>
  </r>
  <r>
    <s v="TV Anime Idolm@ster: Cinderella Girls G4U! Pack Vol.4"/>
    <x v="5"/>
    <n v="2015"/>
    <x v="9044"/>
    <x v="17"/>
    <s v="Oct"/>
    <x v="8"/>
    <x v="25"/>
    <x v="180"/>
    <x v="125"/>
    <x v="64"/>
    <x v="106"/>
    <x v="627"/>
    <m/>
    <m/>
    <m/>
    <m/>
    <m/>
    <m/>
  </r>
  <r>
    <s v="Clock Zero: Shuuen no Ichibyou - ExTime"/>
    <x v="22"/>
    <n v="2015"/>
    <x v="9045"/>
    <x v="13"/>
    <s v="Jun"/>
    <x v="8"/>
    <x v="323"/>
    <x v="180"/>
    <x v="125"/>
    <x v="64"/>
    <x v="106"/>
    <x v="627"/>
    <m/>
    <m/>
    <m/>
    <m/>
    <m/>
    <m/>
  </r>
  <r>
    <s v="Cross + Channel"/>
    <x v="16"/>
    <n v="2010"/>
    <x v="4573"/>
    <x v="22"/>
    <s v="Sep"/>
    <x v="10"/>
    <x v="463"/>
    <x v="180"/>
    <x v="125"/>
    <x v="64"/>
    <x v="106"/>
    <x v="627"/>
    <m/>
    <m/>
    <m/>
    <m/>
    <m/>
    <m/>
  </r>
  <r>
    <s v="Mark McMorris Infinite Air"/>
    <x v="9"/>
    <n v="2016"/>
    <x v="6040"/>
    <x v="25"/>
    <s v="May"/>
    <x v="0"/>
    <x v="487"/>
    <x v="365"/>
    <x v="125"/>
    <x v="58"/>
    <x v="106"/>
    <x v="627"/>
    <n v="49"/>
    <n v="15"/>
    <n v="6"/>
    <n v="29"/>
    <s v="HB Studios Multimedia"/>
    <s v="T"/>
  </r>
  <r>
    <s v="Shin Hayarigami 2"/>
    <x v="22"/>
    <n v="2016"/>
    <x v="645"/>
    <x v="31"/>
    <s v="Oct"/>
    <x v="10"/>
    <x v="131"/>
    <x v="180"/>
    <x v="125"/>
    <x v="64"/>
    <x v="106"/>
    <x v="627"/>
    <m/>
    <m/>
    <m/>
    <m/>
    <m/>
    <m/>
  </r>
  <r>
    <s v="Cabela's Big Game Hunter: Pro Hunts"/>
    <x v="18"/>
    <n v="2014"/>
    <x v="9046"/>
    <x v="16"/>
    <s v="Mar"/>
    <x v="6"/>
    <x v="4"/>
    <x v="324"/>
    <x v="125"/>
    <x v="58"/>
    <x v="106"/>
    <x v="627"/>
    <m/>
    <m/>
    <s v="tbd"/>
    <m/>
    <s v="Cauldron Ltd."/>
    <s v="T"/>
  </r>
  <r>
    <s v="Kochira Katsushikaku Kameari Kouenmae Hashutsujo: Machiteba Tengoku! Makereba Jigoku! Ryoutsuryuu Ikkakusenkin Daisakusen!"/>
    <x v="3"/>
    <n v="2010"/>
    <x v="5942"/>
    <x v="15"/>
    <s v="Apr"/>
    <x v="5"/>
    <x v="25"/>
    <x v="180"/>
    <x v="125"/>
    <x v="64"/>
    <x v="106"/>
    <x v="627"/>
    <m/>
    <m/>
    <m/>
    <m/>
    <m/>
    <m/>
  </r>
  <r>
    <s v="Micro Machines V4"/>
    <x v="16"/>
    <n v="2006"/>
    <x v="4980"/>
    <x v="20"/>
    <s v="Jul"/>
    <x v="2"/>
    <x v="34"/>
    <x v="365"/>
    <x v="125"/>
    <x v="58"/>
    <x v="106"/>
    <x v="627"/>
    <n v="61"/>
    <n v="18"/>
    <s v="tbd"/>
    <m/>
    <s v="Supersonic Software"/>
    <s v="E"/>
  </r>
  <r>
    <s v="Root Infinity Rexx"/>
    <x v="22"/>
    <n v="2015"/>
    <x v="3631"/>
    <x v="15"/>
    <s v="Dec"/>
    <x v="10"/>
    <x v="323"/>
    <x v="180"/>
    <x v="125"/>
    <x v="64"/>
    <x v="106"/>
    <x v="627"/>
    <m/>
    <m/>
    <m/>
    <m/>
    <m/>
    <m/>
  </r>
  <r>
    <s v="Dungeons - The Dark Lord"/>
    <x v="14"/>
    <n v="2011"/>
    <x v="6660"/>
    <x v="26"/>
    <s v="Jun"/>
    <x v="11"/>
    <x v="206"/>
    <x v="180"/>
    <x v="45"/>
    <x v="58"/>
    <x v="106"/>
    <x v="627"/>
    <n v="72"/>
    <n v="6"/>
    <n v="5.6"/>
    <n v="16"/>
    <s v="Kalypso"/>
    <s v="M"/>
  </r>
  <r>
    <s v="Zero no Tsukaima: Muma ga Tsumugu Yokaze no Nocturne"/>
    <x v="6"/>
    <n v="2007"/>
    <x v="2302"/>
    <x v="13"/>
    <s v="Oct"/>
    <x v="10"/>
    <x v="214"/>
    <x v="180"/>
    <x v="125"/>
    <x v="64"/>
    <x v="106"/>
    <x v="627"/>
    <m/>
    <m/>
    <m/>
    <m/>
    <m/>
    <m/>
  </r>
  <r>
    <s v="Memories Off: Yubikiri no Kikou"/>
    <x v="16"/>
    <n v="2011"/>
    <x v="7655"/>
    <x v="9"/>
    <s v="Dec"/>
    <x v="10"/>
    <x v="357"/>
    <x v="180"/>
    <x v="125"/>
    <x v="64"/>
    <x v="106"/>
    <x v="627"/>
    <m/>
    <m/>
    <m/>
    <m/>
    <m/>
    <m/>
  </r>
  <r>
    <s v="Hurry Up Hedgehog!"/>
    <x v="3"/>
    <n v="2009"/>
    <x v="9047"/>
    <x v="10"/>
    <s v="Jan"/>
    <x v="2"/>
    <x v="347"/>
    <x v="324"/>
    <x v="125"/>
    <x v="58"/>
    <x v="106"/>
    <x v="627"/>
    <m/>
    <m/>
    <m/>
    <m/>
    <m/>
    <m/>
  </r>
  <r>
    <s v="L.G.S: Shinsetsu Houshinengi"/>
    <x v="16"/>
    <n v="2012"/>
    <x v="9048"/>
    <x v="25"/>
    <s v="Mar"/>
    <x v="8"/>
    <x v="323"/>
    <x v="180"/>
    <x v="125"/>
    <x v="64"/>
    <x v="106"/>
    <x v="627"/>
    <m/>
    <m/>
    <m/>
    <m/>
    <m/>
    <m/>
  </r>
  <r>
    <s v="Battle Engine Aquila"/>
    <x v="13"/>
    <n v="2003"/>
    <x v="985"/>
    <x v="0"/>
    <s v="Oct"/>
    <x v="6"/>
    <x v="10"/>
    <x v="365"/>
    <x v="125"/>
    <x v="58"/>
    <x v="106"/>
    <x v="627"/>
    <n v="76"/>
    <n v="28"/>
    <s v="tbd"/>
    <m/>
    <s v="Lost Toys"/>
    <s v="T"/>
  </r>
  <r>
    <s v="Divinity: Original Sin"/>
    <x v="14"/>
    <n v="2014"/>
    <x v="9049"/>
    <x v="21"/>
    <s v="May"/>
    <x v="3"/>
    <x v="82"/>
    <x v="180"/>
    <x v="287"/>
    <x v="58"/>
    <x v="106"/>
    <x v="627"/>
    <n v="87"/>
    <n v="59"/>
    <n v="8.6999999999999993"/>
    <n v="2089"/>
    <s v="Larian Studios"/>
    <s v="M"/>
  </r>
  <r>
    <s v="One Piece Mansion"/>
    <x v="12"/>
    <n v="2001"/>
    <x v="945"/>
    <x v="20"/>
    <s v="Dec"/>
    <x v="8"/>
    <x v="12"/>
    <x v="365"/>
    <x v="45"/>
    <x v="58"/>
    <x v="106"/>
    <x v="627"/>
    <n v="62"/>
    <n v="12"/>
    <s v="tbd"/>
    <m/>
    <s v="Capcom"/>
    <s v="E"/>
  </r>
  <r>
    <s v="Discworld II: Mortality Bytes!"/>
    <x v="12"/>
    <n v="1996"/>
    <x v="6867"/>
    <x v="3"/>
    <s v="Sep"/>
    <x v="10"/>
    <x v="85"/>
    <x v="365"/>
    <x v="45"/>
    <x v="58"/>
    <x v="106"/>
    <x v="627"/>
    <m/>
    <m/>
    <m/>
    <m/>
    <m/>
    <m/>
  </r>
  <r>
    <s v="Uchi no 3 Shimai DS"/>
    <x v="3"/>
    <n v="2008"/>
    <x v="8715"/>
    <x v="14"/>
    <s v="Dec"/>
    <x v="5"/>
    <x v="267"/>
    <x v="180"/>
    <x v="125"/>
    <x v="64"/>
    <x v="106"/>
    <x v="627"/>
    <m/>
    <m/>
    <m/>
    <m/>
    <m/>
    <m/>
  </r>
  <r>
    <s v="Airline Tycoon"/>
    <x v="14"/>
    <n v="2000"/>
    <x v="8038"/>
    <x v="1"/>
    <s v="Aug"/>
    <x v="7"/>
    <x v="117"/>
    <x v="180"/>
    <x v="45"/>
    <x v="58"/>
    <x v="106"/>
    <x v="627"/>
    <m/>
    <m/>
    <n v="8"/>
    <n v="9"/>
    <s v="Spellbound"/>
    <s v="E"/>
  </r>
  <r>
    <s v="Soul Eater: Monotone Princess"/>
    <x v="0"/>
    <n v="2008"/>
    <x v="1445"/>
    <x v="25"/>
    <s v="Oct"/>
    <x v="8"/>
    <x v="15"/>
    <x v="180"/>
    <x v="125"/>
    <x v="64"/>
    <x v="106"/>
    <x v="627"/>
    <m/>
    <m/>
    <m/>
    <m/>
    <m/>
    <m/>
  </r>
  <r>
    <s v="Strike Witches: Shirogane no Tsubasa"/>
    <x v="4"/>
    <n v="2010"/>
    <x v="8293"/>
    <x v="12"/>
    <s v="Oct"/>
    <x v="11"/>
    <x v="463"/>
    <x v="180"/>
    <x v="125"/>
    <x v="64"/>
    <x v="106"/>
    <x v="627"/>
    <m/>
    <m/>
    <m/>
    <m/>
    <m/>
    <m/>
  </r>
  <r>
    <s v="Kaleidoeve"/>
    <x v="22"/>
    <n v="2015"/>
    <x v="4499"/>
    <x v="2"/>
    <s v="Oct"/>
    <x v="10"/>
    <x v="551"/>
    <x v="180"/>
    <x v="125"/>
    <x v="64"/>
    <x v="106"/>
    <x v="627"/>
    <m/>
    <m/>
    <m/>
    <m/>
    <m/>
    <m/>
  </r>
  <r>
    <s v="Big Idea's VeggieTales: LarryBoy and the Bad Apple"/>
    <x v="8"/>
    <n v="2006"/>
    <x v="9050"/>
    <x v="26"/>
    <s v="Aug"/>
    <x v="8"/>
    <x v="67"/>
    <x v="365"/>
    <x v="125"/>
    <x v="58"/>
    <x v="106"/>
    <x v="627"/>
    <m/>
    <m/>
    <m/>
    <m/>
    <m/>
    <m/>
  </r>
  <r>
    <s v="Broken Sword 5: The Serpent's Curse"/>
    <x v="17"/>
    <n v="2015"/>
    <x v="9051"/>
    <x v="26"/>
    <s v="Dec"/>
    <x v="10"/>
    <x v="408"/>
    <x v="180"/>
    <x v="287"/>
    <x v="58"/>
    <x v="106"/>
    <x v="627"/>
    <n v="77"/>
    <n v="12"/>
    <n v="7.2"/>
    <n v="11"/>
    <s v="Revolution Software"/>
    <s v="T"/>
  </r>
  <r>
    <s v="My Ballet Studio"/>
    <x v="3"/>
    <n v="2009"/>
    <x v="7892"/>
    <x v="0"/>
    <s v="Mar"/>
    <x v="7"/>
    <x v="11"/>
    <x v="365"/>
    <x v="125"/>
    <x v="58"/>
    <x v="106"/>
    <x v="627"/>
    <m/>
    <m/>
    <s v="tbd"/>
    <m/>
    <s v="505 Games"/>
    <s v="E"/>
  </r>
  <r>
    <s v="Metal Fight Beyblade: Choujou Kessen! Big Bang Bladers"/>
    <x v="3"/>
    <n v="2010"/>
    <x v="7777"/>
    <x v="21"/>
    <s v="Jul"/>
    <x v="8"/>
    <x v="68"/>
    <x v="180"/>
    <x v="125"/>
    <x v="64"/>
    <x v="106"/>
    <x v="627"/>
    <m/>
    <m/>
    <m/>
    <m/>
    <m/>
    <m/>
  </r>
  <r>
    <s v="Moujuutsukai to Oujisama"/>
    <x v="6"/>
    <n v="2010"/>
    <x v="436"/>
    <x v="32"/>
    <s v="Dec"/>
    <x v="10"/>
    <x v="323"/>
    <x v="180"/>
    <x v="125"/>
    <x v="64"/>
    <x v="106"/>
    <x v="627"/>
    <m/>
    <m/>
    <m/>
    <m/>
    <m/>
    <m/>
  </r>
  <r>
    <s v="Rocksmith 2014 Edition Remastered"/>
    <x v="9"/>
    <n v="2016"/>
    <x v="7608"/>
    <x v="17"/>
    <s v="Apr"/>
    <x v="5"/>
    <x v="5"/>
    <x v="365"/>
    <x v="125"/>
    <x v="58"/>
    <x v="106"/>
    <x v="627"/>
    <m/>
    <m/>
    <n v="7.8"/>
    <n v="5"/>
    <s v="Ubisoft"/>
    <s v="T"/>
  </r>
  <r>
    <s v="Bomberman 2"/>
    <x v="3"/>
    <n v="2008"/>
    <x v="3770"/>
    <x v="3"/>
    <s v="Sep"/>
    <x v="4"/>
    <x v="68"/>
    <x v="180"/>
    <x v="45"/>
    <x v="58"/>
    <x v="106"/>
    <x v="627"/>
    <m/>
    <m/>
    <m/>
    <m/>
    <m/>
    <m/>
  </r>
  <r>
    <s v="Unreal Tournament 2004"/>
    <x v="14"/>
    <n v="2004"/>
    <x v="8998"/>
    <x v="34"/>
    <s v="Jan"/>
    <x v="6"/>
    <x v="10"/>
    <x v="180"/>
    <x v="45"/>
    <x v="58"/>
    <x v="106"/>
    <x v="627"/>
    <n v="93"/>
    <n v="48"/>
    <n v="8.9"/>
    <n v="537"/>
    <s v="Epic Games"/>
    <s v="M"/>
  </r>
  <r>
    <s v="Shinseiki GPX Cyber Formula: Road To The INFINITY 4"/>
    <x v="6"/>
    <n v="2007"/>
    <x v="9052"/>
    <x v="19"/>
    <s v="Jun"/>
    <x v="2"/>
    <x v="397"/>
    <x v="180"/>
    <x v="125"/>
    <x v="64"/>
    <x v="106"/>
    <x v="627"/>
    <m/>
    <m/>
    <m/>
    <m/>
    <m/>
    <m/>
  </r>
  <r>
    <s v="Cube"/>
    <x v="16"/>
    <n v="2007"/>
    <x v="1205"/>
    <x v="2"/>
    <s v="Aug"/>
    <x v="4"/>
    <x v="58"/>
    <x v="324"/>
    <x v="125"/>
    <x v="58"/>
    <x v="106"/>
    <x v="627"/>
    <n v="60"/>
    <n v="18"/>
    <s v="tbd"/>
    <m/>
    <s v="Metia Interactive"/>
    <s v="E"/>
  </r>
  <r>
    <s v="Pirates of the Burning Sea"/>
    <x v="14"/>
    <n v="2008"/>
    <x v="9053"/>
    <x v="6"/>
    <s v="Jun"/>
    <x v="3"/>
    <x v="101"/>
    <x v="180"/>
    <x v="45"/>
    <x v="58"/>
    <x v="106"/>
    <x v="627"/>
    <n v="76"/>
    <n v="30"/>
    <n v="7.6"/>
    <n v="61"/>
    <s v="Flying Lab Software"/>
    <s v="T"/>
  </r>
  <r>
    <s v="Just Cause"/>
    <x v="14"/>
    <n v="2006"/>
    <x v="2315"/>
    <x v="16"/>
    <s v="Jul"/>
    <x v="8"/>
    <x v="21"/>
    <x v="180"/>
    <x v="45"/>
    <x v="58"/>
    <x v="106"/>
    <x v="627"/>
    <n v="75"/>
    <n v="21"/>
    <n v="7.3"/>
    <n v="206"/>
    <s v="Avalanche Studios"/>
    <s v="M"/>
  </r>
  <r>
    <s v="Army Men: Major Malfunction"/>
    <x v="13"/>
    <n v="2006"/>
    <x v="9054"/>
    <x v="29"/>
    <s v="Apr"/>
    <x v="6"/>
    <x v="63"/>
    <x v="365"/>
    <x v="125"/>
    <x v="58"/>
    <x v="106"/>
    <x v="627"/>
    <n v="36"/>
    <n v="6"/>
    <n v="4"/>
    <n v="5"/>
    <s v="Team 17"/>
    <s v="T"/>
  </r>
  <r>
    <s v="Dunamis 15"/>
    <x v="4"/>
    <n v="2011"/>
    <x v="1767"/>
    <x v="29"/>
    <s v="Oct"/>
    <x v="10"/>
    <x v="357"/>
    <x v="180"/>
    <x v="125"/>
    <x v="64"/>
    <x v="106"/>
    <x v="627"/>
    <m/>
    <m/>
    <m/>
    <m/>
    <m/>
    <m/>
  </r>
  <r>
    <s v="Sansuu Puzzle de Migaku: Gakken Otona no Shikou Sense"/>
    <x v="3"/>
    <n v="2007"/>
    <x v="4560"/>
    <x v="10"/>
    <s v="Apr"/>
    <x v="5"/>
    <x v="547"/>
    <x v="180"/>
    <x v="125"/>
    <x v="64"/>
    <x v="106"/>
    <x v="627"/>
    <m/>
    <m/>
    <m/>
    <m/>
    <m/>
    <m/>
  </r>
  <r>
    <s v="Yoake Yori Ruriiro na Portable"/>
    <x v="16"/>
    <n v="2010"/>
    <x v="2575"/>
    <x v="9"/>
    <s v="May"/>
    <x v="10"/>
    <x v="154"/>
    <x v="180"/>
    <x v="125"/>
    <x v="64"/>
    <x v="106"/>
    <x v="627"/>
    <m/>
    <m/>
    <m/>
    <m/>
    <m/>
    <m/>
  </r>
  <r>
    <s v="Big Bass Fishing"/>
    <x v="12"/>
    <n v="2002"/>
    <x v="2328"/>
    <x v="25"/>
    <s v="Jul"/>
    <x v="8"/>
    <x v="2"/>
    <x v="180"/>
    <x v="125"/>
    <x v="64"/>
    <x v="106"/>
    <x v="627"/>
    <m/>
    <m/>
    <n v="7.2"/>
    <n v="6"/>
    <s v="Coresoft"/>
    <s v="E"/>
  </r>
  <r>
    <s v="Storm Lover 2nd V"/>
    <x v="22"/>
    <n v="2016"/>
    <x v="1195"/>
    <x v="25"/>
    <s v="Jun"/>
    <x v="10"/>
    <x v="58"/>
    <x v="180"/>
    <x v="125"/>
    <x v="64"/>
    <x v="106"/>
    <x v="627"/>
    <m/>
    <m/>
    <m/>
    <m/>
    <m/>
    <m/>
  </r>
  <r>
    <s v="Reine des Fleurs"/>
    <x v="22"/>
    <n v="2015"/>
    <x v="7454"/>
    <x v="26"/>
    <s v="May"/>
    <x v="8"/>
    <x v="323"/>
    <x v="180"/>
    <x v="125"/>
    <x v="64"/>
    <x v="106"/>
    <x v="627"/>
    <m/>
    <m/>
    <m/>
    <m/>
    <m/>
    <m/>
  </r>
  <r>
    <s v="Densha de Go! Shinkansen EX: Sanyou Shinkansen-hen"/>
    <x v="0"/>
    <n v="2007"/>
    <x v="5220"/>
    <x v="28"/>
    <s v="Dec"/>
    <x v="7"/>
    <x v="94"/>
    <x v="180"/>
    <x v="125"/>
    <x v="64"/>
    <x v="106"/>
    <x v="627"/>
    <m/>
    <m/>
    <m/>
    <m/>
    <m/>
    <m/>
  </r>
  <r>
    <s v="Namco Museum 50th Anniversary (JP sales)"/>
    <x v="6"/>
    <n v="2005"/>
    <x v="237"/>
    <x v="4"/>
    <s v="Aug"/>
    <x v="5"/>
    <x v="25"/>
    <x v="180"/>
    <x v="125"/>
    <x v="64"/>
    <x v="106"/>
    <x v="627"/>
    <m/>
    <m/>
    <m/>
    <m/>
    <m/>
    <m/>
  </r>
  <r>
    <s v="Turbo: Super Stunt Squad"/>
    <x v="5"/>
    <n v="2013"/>
    <x v="3623"/>
    <x v="23"/>
    <s v="Jun"/>
    <x v="0"/>
    <x v="58"/>
    <x v="180"/>
    <x v="45"/>
    <x v="58"/>
    <x v="106"/>
    <x v="627"/>
    <n v="38"/>
    <n v="5"/>
    <s v="tbd"/>
    <m/>
    <s v="Monkey Bar Games"/>
    <s v="E"/>
  </r>
  <r>
    <s v="The Haunted: Hell's Reach"/>
    <x v="14"/>
    <n v="2011"/>
    <x v="5157"/>
    <x v="32"/>
    <s v="Dec"/>
    <x v="6"/>
    <x v="552"/>
    <x v="324"/>
    <x v="125"/>
    <x v="58"/>
    <x v="106"/>
    <x v="627"/>
    <n v="51"/>
    <n v="8"/>
    <n v="7.6"/>
    <n v="47"/>
    <s v="ValuSoft"/>
    <s v="M"/>
  </r>
  <r>
    <s v="Disciples III: Renaissance"/>
    <x v="14"/>
    <n v="2010"/>
    <x v="5228"/>
    <x v="4"/>
    <s v="Mar"/>
    <x v="11"/>
    <x v="206"/>
    <x v="180"/>
    <x v="45"/>
    <x v="58"/>
    <x v="106"/>
    <x v="627"/>
    <n v="56"/>
    <n v="36"/>
    <n v="5.4"/>
    <n v="105"/>
    <s v="Akella"/>
    <s v="T"/>
  </r>
  <r>
    <s v="The Longest Journey"/>
    <x v="14"/>
    <n v="1999"/>
    <x v="2877"/>
    <x v="14"/>
    <s v="Aug"/>
    <x v="10"/>
    <x v="87"/>
    <x v="180"/>
    <x v="45"/>
    <x v="58"/>
    <x v="106"/>
    <x v="627"/>
    <n v="91"/>
    <n v="26"/>
    <n v="8.9"/>
    <n v="439"/>
    <s v="Funcom"/>
    <s v="M"/>
  </r>
  <r>
    <s v="Mana Khemia 2: Ochita Gakuen to Renkinjutsushi Tachi Portable+"/>
    <x v="16"/>
    <n v="2009"/>
    <x v="2274"/>
    <x v="23"/>
    <s v="Jul"/>
    <x v="3"/>
    <x v="243"/>
    <x v="180"/>
    <x v="125"/>
    <x v="64"/>
    <x v="106"/>
    <x v="627"/>
    <m/>
    <m/>
    <m/>
    <m/>
    <m/>
    <m/>
  </r>
  <r>
    <s v="Let's Pilates!"/>
    <x v="3"/>
    <n v="2007"/>
    <x v="2602"/>
    <x v="18"/>
    <s v="Sep"/>
    <x v="5"/>
    <x v="14"/>
    <x v="324"/>
    <x v="125"/>
    <x v="58"/>
    <x v="106"/>
    <x v="627"/>
    <m/>
    <m/>
    <s v="tbd"/>
    <m/>
    <s v="Vanpool"/>
    <s v="E"/>
  </r>
  <r>
    <s v="Irritating Stick"/>
    <x v="12"/>
    <n v="1998"/>
    <x v="8122"/>
    <x v="23"/>
    <s v="Jul"/>
    <x v="8"/>
    <x v="553"/>
    <x v="365"/>
    <x v="45"/>
    <x v="58"/>
    <x v="106"/>
    <x v="627"/>
    <m/>
    <m/>
    <m/>
    <m/>
    <m/>
    <m/>
  </r>
  <r>
    <s v="Chou!! Super Nep League DS"/>
    <x v="3"/>
    <n v="2008"/>
    <x v="9055"/>
    <x v="18"/>
    <s v="Feb"/>
    <x v="0"/>
    <x v="163"/>
    <x v="180"/>
    <x v="125"/>
    <x v="64"/>
    <x v="106"/>
    <x v="627"/>
    <m/>
    <m/>
    <m/>
    <m/>
    <m/>
    <m/>
  </r>
  <r>
    <s v="WTA Tour Tennis"/>
    <x v="8"/>
    <n v="2002"/>
    <x v="9056"/>
    <x v="16"/>
    <s v="Feb"/>
    <x v="0"/>
    <x v="14"/>
    <x v="365"/>
    <x v="125"/>
    <x v="58"/>
    <x v="106"/>
    <x v="627"/>
    <n v="66"/>
    <n v="9"/>
    <s v="tbd"/>
    <m/>
    <s v="Now Production"/>
    <s v="E"/>
  </r>
  <r>
    <s v="Lost: Via Domus"/>
    <x v="14"/>
    <n v="2008"/>
    <x v="9057"/>
    <x v="19"/>
    <s v="Jul"/>
    <x v="8"/>
    <x v="5"/>
    <x v="180"/>
    <x v="45"/>
    <x v="58"/>
    <x v="106"/>
    <x v="627"/>
    <n v="52"/>
    <n v="22"/>
    <n v="6"/>
    <n v="38"/>
    <s v="Ubisoft Montreal"/>
    <s v="T"/>
  </r>
  <r>
    <s v="Judge Dredd: Dredd Vs Death"/>
    <x v="13"/>
    <n v="2003"/>
    <x v="322"/>
    <x v="32"/>
    <s v="Jun"/>
    <x v="6"/>
    <x v="23"/>
    <x v="365"/>
    <x v="125"/>
    <x v="58"/>
    <x v="106"/>
    <x v="627"/>
    <n v="57"/>
    <n v="17"/>
    <n v="6.7"/>
    <n v="7"/>
    <s v="Rebellion"/>
    <s v="M"/>
  </r>
  <r>
    <s v="Rugby League Live 3"/>
    <x v="5"/>
    <n v="2015"/>
    <x v="2728"/>
    <x v="1"/>
    <s v="Aug"/>
    <x v="8"/>
    <x v="331"/>
    <x v="180"/>
    <x v="45"/>
    <x v="58"/>
    <x v="106"/>
    <x v="627"/>
    <m/>
    <m/>
    <s v="tbd"/>
    <m/>
    <s v="Big Ant Studios"/>
    <m/>
  </r>
  <r>
    <s v="Simple 2000 Series Vol. 105: The Maid Fuku to Kikanjuu"/>
    <x v="6"/>
    <n v="2006"/>
    <x v="4479"/>
    <x v="0"/>
    <s v="May"/>
    <x v="8"/>
    <x v="58"/>
    <x v="180"/>
    <x v="125"/>
    <x v="64"/>
    <x v="106"/>
    <x v="627"/>
    <m/>
    <m/>
    <m/>
    <m/>
    <m/>
    <m/>
  </r>
  <r>
    <s v="Platypus"/>
    <x v="16"/>
    <n v="2006"/>
    <x v="8258"/>
    <x v="3"/>
    <s v="Jul"/>
    <x v="6"/>
    <x v="326"/>
    <x v="324"/>
    <x v="125"/>
    <x v="58"/>
    <x v="106"/>
    <x v="627"/>
    <n v="59"/>
    <n v="14"/>
    <s v="tbd"/>
    <m/>
    <s v="Squashy Software"/>
    <s v="E"/>
  </r>
  <r>
    <s v="Davis Cup Tennis"/>
    <x v="8"/>
    <n v="2002"/>
    <x v="8141"/>
    <x v="8"/>
    <s v="Mar"/>
    <x v="0"/>
    <x v="5"/>
    <x v="365"/>
    <x v="125"/>
    <x v="58"/>
    <x v="106"/>
    <x v="627"/>
    <n v="59"/>
    <n v="9"/>
    <s v="tbd"/>
    <m/>
    <s v="Hokus Pokus"/>
    <s v="E"/>
  </r>
  <r>
    <s v="Pro Rally"/>
    <x v="19"/>
    <n v="2002"/>
    <x v="3335"/>
    <x v="34"/>
    <s v="Mar"/>
    <x v="2"/>
    <x v="5"/>
    <x v="365"/>
    <x v="125"/>
    <x v="58"/>
    <x v="106"/>
    <x v="627"/>
    <n v="64"/>
    <n v="11"/>
    <s v="tbd"/>
    <m/>
    <s v="Ubisoft"/>
    <s v="E"/>
  </r>
  <r>
    <s v="Kimi ni Todoke: Sodateru Omoi"/>
    <x v="3"/>
    <n v="2009"/>
    <x v="9058"/>
    <x v="6"/>
    <s v="Jul"/>
    <x v="10"/>
    <x v="56"/>
    <x v="180"/>
    <x v="125"/>
    <x v="64"/>
    <x v="106"/>
    <x v="627"/>
    <m/>
    <m/>
    <m/>
    <m/>
    <m/>
    <m/>
  </r>
  <r>
    <s v="Elven Legacy Collection"/>
    <x v="14"/>
    <n v="2010"/>
    <x v="9059"/>
    <x v="13"/>
    <s v="Feb"/>
    <x v="11"/>
    <x v="310"/>
    <x v="180"/>
    <x v="45"/>
    <x v="58"/>
    <x v="106"/>
    <x v="627"/>
    <m/>
    <m/>
    <s v="tbd"/>
    <m/>
    <s v="1C:Ino-Co"/>
    <m/>
  </r>
  <r>
    <s v="Hands On! Tangrams"/>
    <x v="3"/>
    <n v="2009"/>
    <x v="8327"/>
    <x v="31"/>
    <s v="Jan"/>
    <x v="4"/>
    <x v="215"/>
    <x v="324"/>
    <x v="125"/>
    <x v="58"/>
    <x v="106"/>
    <x v="627"/>
    <m/>
    <m/>
    <m/>
    <m/>
    <m/>
    <m/>
  </r>
  <r>
    <s v="Brave Story: Boku no Kioku to Negai"/>
    <x v="3"/>
    <n v="2006"/>
    <x v="4341"/>
    <x v="11"/>
    <s v="Oct"/>
    <x v="3"/>
    <x v="25"/>
    <x v="180"/>
    <x v="125"/>
    <x v="64"/>
    <x v="106"/>
    <x v="627"/>
    <m/>
    <m/>
    <m/>
    <m/>
    <m/>
    <m/>
  </r>
  <r>
    <s v="Zombie Hunters 2"/>
    <x v="6"/>
    <n v="2006"/>
    <x v="3"/>
    <x v="3"/>
    <s v="May"/>
    <x v="8"/>
    <x v="283"/>
    <x v="180"/>
    <x v="125"/>
    <x v="64"/>
    <x v="106"/>
    <x v="627"/>
    <m/>
    <m/>
    <m/>
    <m/>
    <m/>
    <m/>
  </r>
  <r>
    <s v="Memories Off #5: Encore"/>
    <x v="6"/>
    <n v="2007"/>
    <x v="9060"/>
    <x v="13"/>
    <s v="Aug"/>
    <x v="10"/>
    <x v="463"/>
    <x v="180"/>
    <x v="125"/>
    <x v="64"/>
    <x v="106"/>
    <x v="627"/>
    <m/>
    <m/>
    <m/>
    <m/>
    <m/>
    <m/>
  </r>
  <r>
    <s v="Custom Drive"/>
    <x v="16"/>
    <n v="2012"/>
    <x v="89"/>
    <x v="34"/>
    <s v="Dec"/>
    <x v="8"/>
    <x v="58"/>
    <x v="180"/>
    <x v="125"/>
    <x v="64"/>
    <x v="106"/>
    <x v="627"/>
    <m/>
    <m/>
    <m/>
    <m/>
    <m/>
    <m/>
  </r>
  <r>
    <s v="Dark Void"/>
    <x v="14"/>
    <n v="2010"/>
    <x v="9061"/>
    <x v="19"/>
    <s v="May"/>
    <x v="8"/>
    <x v="12"/>
    <x v="180"/>
    <x v="45"/>
    <x v="58"/>
    <x v="106"/>
    <x v="627"/>
    <n v="57"/>
    <n v="22"/>
    <n v="5.0999999999999996"/>
    <n v="67"/>
    <s v="Airtight Games"/>
    <s v="T"/>
  </r>
  <r>
    <s v="LEGO Star Wars: The Video Game"/>
    <x v="14"/>
    <n v="2005"/>
    <x v="6915"/>
    <x v="17"/>
    <s v="Jan"/>
    <x v="8"/>
    <x v="21"/>
    <x v="180"/>
    <x v="45"/>
    <x v="58"/>
    <x v="106"/>
    <x v="627"/>
    <m/>
    <m/>
    <m/>
    <m/>
    <m/>
    <m/>
  </r>
  <r>
    <s v="Tsuyo Kiss 2 Gakki: Swift Love"/>
    <x v="6"/>
    <n v="2009"/>
    <x v="5286"/>
    <x v="21"/>
    <s v="Nov"/>
    <x v="10"/>
    <x v="554"/>
    <x v="180"/>
    <x v="125"/>
    <x v="64"/>
    <x v="106"/>
    <x v="627"/>
    <m/>
    <m/>
    <m/>
    <m/>
    <m/>
    <m/>
  </r>
  <r>
    <s v="Konductra"/>
    <x v="3"/>
    <n v="2006"/>
    <x v="9062"/>
    <x v="14"/>
    <s v="Jun"/>
    <x v="4"/>
    <x v="346"/>
    <x v="324"/>
    <x v="125"/>
    <x v="58"/>
    <x v="106"/>
    <x v="627"/>
    <n v="60"/>
    <n v="14"/>
    <s v="tbd"/>
    <m/>
    <s v="oeFun"/>
    <s v="E"/>
  </r>
  <r>
    <s v="Samurai Jack: The Shadow of Aku"/>
    <x v="19"/>
    <n v="2004"/>
    <x v="9063"/>
    <x v="27"/>
    <s v="Feb"/>
    <x v="8"/>
    <x v="8"/>
    <x v="365"/>
    <x v="125"/>
    <x v="58"/>
    <x v="106"/>
    <x v="627"/>
    <n v="59"/>
    <n v="17"/>
    <s v="tbd"/>
    <m/>
    <s v="Adrenium"/>
    <s v="T"/>
  </r>
  <r>
    <s v="Cookie &amp; Cream"/>
    <x v="3"/>
    <n v="2007"/>
    <x v="7859"/>
    <x v="27"/>
    <s v="Jan"/>
    <x v="1"/>
    <x v="11"/>
    <x v="365"/>
    <x v="125"/>
    <x v="58"/>
    <x v="106"/>
    <x v="627"/>
    <m/>
    <m/>
    <m/>
    <m/>
    <m/>
    <m/>
  </r>
  <r>
    <s v="Winning Post 7 2013"/>
    <x v="22"/>
    <n v="2013"/>
    <x v="819"/>
    <x v="29"/>
    <s v="Aug"/>
    <x v="0"/>
    <x v="48"/>
    <x v="180"/>
    <x v="125"/>
    <x v="64"/>
    <x v="106"/>
    <x v="627"/>
    <m/>
    <m/>
    <m/>
    <m/>
    <m/>
    <m/>
  </r>
  <r>
    <s v="The Incredibles: Rise of the Underminer"/>
    <x v="14"/>
    <n v="2005"/>
    <x v="5215"/>
    <x v="30"/>
    <s v="Jan"/>
    <x v="8"/>
    <x v="28"/>
    <x v="365"/>
    <x v="125"/>
    <x v="58"/>
    <x v="106"/>
    <x v="627"/>
    <n v="65"/>
    <n v="5"/>
    <s v="tbd"/>
    <m/>
    <s v="Heavy Iron Studios"/>
    <s v="E10+"/>
  </r>
  <r>
    <s v="Psychedelica of the Black Butterfly"/>
    <x v="22"/>
    <n v="2015"/>
    <x v="846"/>
    <x v="4"/>
    <s v="Mar"/>
    <x v="8"/>
    <x v="323"/>
    <x v="180"/>
    <x v="125"/>
    <x v="64"/>
    <x v="106"/>
    <x v="627"/>
    <m/>
    <m/>
    <m/>
    <m/>
    <m/>
    <m/>
  </r>
  <r>
    <s v="Stronghold Legends"/>
    <x v="14"/>
    <n v="2006"/>
    <x v="8599"/>
    <x v="5"/>
    <s v="Aug"/>
    <x v="11"/>
    <x v="2"/>
    <x v="180"/>
    <x v="45"/>
    <x v="58"/>
    <x v="106"/>
    <x v="627"/>
    <n v="57"/>
    <n v="19"/>
    <n v="7.2"/>
    <n v="44"/>
    <s v="FireFly Studios"/>
    <s v="T"/>
  </r>
  <r>
    <s v="Let's Yoga!"/>
    <x v="3"/>
    <n v="2007"/>
    <x v="9064"/>
    <x v="10"/>
    <s v="Jul"/>
    <x v="5"/>
    <x v="14"/>
    <x v="180"/>
    <x v="125"/>
    <x v="64"/>
    <x v="106"/>
    <x v="627"/>
    <m/>
    <m/>
    <s v="tbd"/>
    <m/>
    <s v="Vanpool"/>
    <s v="E"/>
  </r>
  <r>
    <s v="Busou Renkin: Youkoso Papillon Park e"/>
    <x v="6"/>
    <n v="2007"/>
    <x v="4301"/>
    <x v="19"/>
    <s v="Apr"/>
    <x v="8"/>
    <x v="214"/>
    <x v="180"/>
    <x v="125"/>
    <x v="64"/>
    <x v="106"/>
    <x v="627"/>
    <m/>
    <m/>
    <m/>
    <m/>
    <m/>
    <m/>
  </r>
  <r>
    <s v="Ore wa Shoujo Mangaka"/>
    <x v="16"/>
    <n v="2012"/>
    <x v="3363"/>
    <x v="6"/>
    <s v="May"/>
    <x v="8"/>
    <x v="555"/>
    <x v="180"/>
    <x v="125"/>
    <x v="64"/>
    <x v="106"/>
    <x v="627"/>
    <m/>
    <m/>
    <m/>
    <m/>
    <m/>
    <m/>
  </r>
  <r>
    <s v="Emergency 2012"/>
    <x v="3"/>
    <n v="2010"/>
    <x v="9007"/>
    <x v="18"/>
    <s v="Jun"/>
    <x v="7"/>
    <x v="143"/>
    <x v="180"/>
    <x v="45"/>
    <x v="58"/>
    <x v="106"/>
    <x v="627"/>
    <m/>
    <m/>
    <m/>
    <m/>
    <m/>
    <m/>
  </r>
  <r>
    <s v="Puyo Puyo Tetris"/>
    <x v="18"/>
    <n v="2014"/>
    <x v="6391"/>
    <x v="4"/>
    <s v="Jul"/>
    <x v="4"/>
    <x v="8"/>
    <x v="180"/>
    <x v="125"/>
    <x v="64"/>
    <x v="106"/>
    <x v="627"/>
    <m/>
    <m/>
    <m/>
    <m/>
    <m/>
    <m/>
  </r>
  <r>
    <s v="Exhibition Volume 6"/>
    <x v="13"/>
    <n v="2004"/>
    <x v="2055"/>
    <x v="27"/>
    <s v="Nov"/>
    <x v="5"/>
    <x v="1"/>
    <x v="365"/>
    <x v="125"/>
    <x v="58"/>
    <x v="106"/>
    <x v="627"/>
    <m/>
    <m/>
    <m/>
    <m/>
    <m/>
    <m/>
  </r>
  <r>
    <s v="Oshiri Kajiri Mushi no Rhythm Lesson DS: Kawai Ongaku Kyoushitsu Kanshuu"/>
    <x v="3"/>
    <n v="2008"/>
    <x v="8150"/>
    <x v="18"/>
    <s v="Nov"/>
    <x v="5"/>
    <x v="8"/>
    <x v="180"/>
    <x v="125"/>
    <x v="64"/>
    <x v="106"/>
    <x v="627"/>
    <m/>
    <m/>
    <m/>
    <m/>
    <m/>
    <m/>
  </r>
  <r>
    <s v="Kuma no Pooh-San: 100 Acre no Mori no Cooking Book"/>
    <x v="3"/>
    <n v="2011"/>
    <x v="4473"/>
    <x v="8"/>
    <s v="Jan"/>
    <x v="5"/>
    <x v="32"/>
    <x v="180"/>
    <x v="125"/>
    <x v="64"/>
    <x v="106"/>
    <x v="627"/>
    <m/>
    <m/>
    <m/>
    <m/>
    <m/>
    <m/>
  </r>
  <r>
    <s v="Collar x Malice"/>
    <x v="22"/>
    <n v="2016"/>
    <x v="2230"/>
    <x v="18"/>
    <s v="Oct"/>
    <x v="8"/>
    <x v="323"/>
    <x v="180"/>
    <x v="125"/>
    <x v="64"/>
    <x v="106"/>
    <x v="627"/>
    <m/>
    <m/>
    <m/>
    <m/>
    <s v="Otomate"/>
    <m/>
  </r>
  <r>
    <s v="Kao the Kangaroo Round 2"/>
    <x v="19"/>
    <n v="2005"/>
    <x v="9065"/>
    <x v="20"/>
    <s v="Nov"/>
    <x v="1"/>
    <x v="271"/>
    <x v="365"/>
    <x v="125"/>
    <x v="58"/>
    <x v="106"/>
    <x v="627"/>
    <n v="57"/>
    <n v="7"/>
    <s v="tbd"/>
    <m/>
    <s v="Tate Interactive"/>
    <s v="E"/>
  </r>
  <r>
    <s v="The Dark Hills of Cherai"/>
    <x v="14"/>
    <n v="2009"/>
    <x v="8085"/>
    <x v="18"/>
    <s v="Aug"/>
    <x v="4"/>
    <x v="53"/>
    <x v="180"/>
    <x v="45"/>
    <x v="58"/>
    <x v="106"/>
    <x v="627"/>
    <m/>
    <m/>
    <s v="tbd"/>
    <m/>
    <s v="ChaYoWo Games"/>
    <m/>
  </r>
  <r>
    <s v="Pirates PlundArrr"/>
    <x v="0"/>
    <n v="2010"/>
    <x v="4007"/>
    <x v="33"/>
    <s v="Jan"/>
    <x v="8"/>
    <x v="35"/>
    <x v="324"/>
    <x v="125"/>
    <x v="58"/>
    <x v="106"/>
    <x v="627"/>
    <n v="60"/>
    <n v="5"/>
    <s v="tbd"/>
    <m/>
    <s v="Boomzap"/>
    <s v="E10+"/>
  </r>
  <r>
    <s v="Zoey 101: Field Trip Fiasco"/>
    <x v="3"/>
    <n v="2007"/>
    <x v="9066"/>
    <x v="0"/>
    <s v="May"/>
    <x v="8"/>
    <x v="28"/>
    <x v="324"/>
    <x v="125"/>
    <x v="58"/>
    <x v="106"/>
    <x v="627"/>
    <n v="31"/>
    <n v="4"/>
    <s v="tbd"/>
    <m/>
    <s v="THQ"/>
    <s v="E"/>
  </r>
  <r>
    <s v="Dream C Club: GoGo "/>
    <x v="5"/>
    <n v="2014"/>
    <x v="8766"/>
    <x v="24"/>
    <s v="Aug"/>
    <x v="10"/>
    <x v="58"/>
    <x v="180"/>
    <x v="125"/>
    <x v="64"/>
    <x v="106"/>
    <x v="627"/>
    <m/>
    <m/>
    <m/>
    <m/>
    <m/>
    <m/>
  </r>
  <r>
    <s v="Usavichi: Game no Jikan"/>
    <x v="3"/>
    <n v="2011"/>
    <x v="1738"/>
    <x v="25"/>
    <s v="Apr"/>
    <x v="8"/>
    <x v="25"/>
    <x v="180"/>
    <x v="125"/>
    <x v="64"/>
    <x v="106"/>
    <x v="627"/>
    <m/>
    <m/>
    <m/>
    <m/>
    <m/>
    <m/>
  </r>
  <r>
    <s v="Summer Challenge: Athletics Tournament"/>
    <x v="0"/>
    <n v="2011"/>
    <x v="6436"/>
    <x v="25"/>
    <s v="Mar"/>
    <x v="0"/>
    <x v="148"/>
    <x v="180"/>
    <x v="45"/>
    <x v="58"/>
    <x v="106"/>
    <x v="627"/>
    <m/>
    <m/>
    <m/>
    <m/>
    <m/>
    <m/>
  </r>
  <r>
    <s v="Battle Spirits: Hero's Soul"/>
    <x v="16"/>
    <n v="2010"/>
    <x v="3191"/>
    <x v="24"/>
    <s v="Nov"/>
    <x v="3"/>
    <x v="25"/>
    <x v="180"/>
    <x v="125"/>
    <x v="64"/>
    <x v="106"/>
    <x v="627"/>
    <m/>
    <m/>
    <m/>
    <m/>
    <m/>
    <m/>
  </r>
  <r>
    <s v="Pachi-Slot Higrashi no Naku Koro ni Matsuri"/>
    <x v="6"/>
    <n v="2010"/>
    <x v="6318"/>
    <x v="20"/>
    <s v="Jan"/>
    <x v="5"/>
    <x v="79"/>
    <x v="180"/>
    <x v="125"/>
    <x v="64"/>
    <x v="106"/>
    <x v="627"/>
    <m/>
    <m/>
    <m/>
    <m/>
    <m/>
    <m/>
  </r>
  <r>
    <s v="Otona no Renai Shousetsu: Harlequin Selection"/>
    <x v="3"/>
    <n v="2010"/>
    <x v="9067"/>
    <x v="25"/>
    <s v="Jul"/>
    <x v="5"/>
    <x v="0"/>
    <x v="180"/>
    <x v="125"/>
    <x v="64"/>
    <x v="106"/>
    <x v="627"/>
    <m/>
    <m/>
    <m/>
    <m/>
    <m/>
    <m/>
  </r>
  <r>
    <s v="White Album 2: Shiawase no Mukougawa"/>
    <x v="22"/>
    <n v="2013"/>
    <x v="7206"/>
    <x v="0"/>
    <s v="Feb"/>
    <x v="10"/>
    <x v="315"/>
    <x v="180"/>
    <x v="125"/>
    <x v="64"/>
    <x v="106"/>
    <x v="627"/>
    <m/>
    <m/>
    <m/>
    <m/>
    <m/>
    <m/>
  </r>
  <r>
    <s v="W.L.O. Sekai Renai Kikousen"/>
    <x v="4"/>
    <n v="2010"/>
    <x v="9068"/>
    <x v="28"/>
    <s v="May"/>
    <x v="10"/>
    <x v="357"/>
    <x v="180"/>
    <x v="125"/>
    <x v="64"/>
    <x v="106"/>
    <x v="627"/>
    <m/>
    <m/>
    <m/>
    <m/>
    <m/>
    <m/>
  </r>
  <r>
    <s v="New Interpretation Stranger of Sword City"/>
    <x v="22"/>
    <n v="2016"/>
    <x v="6118"/>
    <x v="34"/>
    <s v="Aug"/>
    <x v="3"/>
    <x v="467"/>
    <x v="180"/>
    <x v="125"/>
    <x v="64"/>
    <x v="106"/>
    <x v="627"/>
    <m/>
    <m/>
    <m/>
    <m/>
    <m/>
    <m/>
  </r>
  <r>
    <s v="Final Fantasy XI: All-In-One Pack 2006"/>
    <x v="4"/>
    <n v="2006"/>
    <x v="3957"/>
    <x v="32"/>
    <s v="Dec"/>
    <x v="3"/>
    <x v="15"/>
    <x v="180"/>
    <x v="125"/>
    <x v="64"/>
    <x v="106"/>
    <x v="627"/>
    <m/>
    <m/>
    <m/>
    <m/>
    <m/>
    <m/>
  </r>
  <r>
    <s v="Pippa Funnell: Ranch Rescue"/>
    <x v="0"/>
    <n v="2007"/>
    <x v="9069"/>
    <x v="8"/>
    <s v="Jul"/>
    <x v="10"/>
    <x v="5"/>
    <x v="180"/>
    <x v="45"/>
    <x v="58"/>
    <x v="106"/>
    <x v="627"/>
    <m/>
    <m/>
    <m/>
    <m/>
    <m/>
    <m/>
  </r>
  <r>
    <s v="Joint Operations: Combined Arms"/>
    <x v="14"/>
    <n v="2009"/>
    <x v="9070"/>
    <x v="5"/>
    <s v="Sep"/>
    <x v="6"/>
    <x v="174"/>
    <x v="365"/>
    <x v="125"/>
    <x v="58"/>
    <x v="106"/>
    <x v="627"/>
    <m/>
    <m/>
    <m/>
    <m/>
    <m/>
    <m/>
  </r>
  <r>
    <s v="Kadenz fermata//Akkord:fortissimo"/>
    <x v="22"/>
    <n v="2014"/>
    <x v="1725"/>
    <x v="3"/>
    <s v="Aug"/>
    <x v="10"/>
    <x v="357"/>
    <x v="180"/>
    <x v="125"/>
    <x v="64"/>
    <x v="106"/>
    <x v="627"/>
    <m/>
    <m/>
    <m/>
    <m/>
    <m/>
    <m/>
  </r>
  <r>
    <s v="Worms World Party"/>
    <x v="14"/>
    <n v="2001"/>
    <x v="1773"/>
    <x v="15"/>
    <s v="Aug"/>
    <x v="11"/>
    <x v="17"/>
    <x v="180"/>
    <x v="45"/>
    <x v="58"/>
    <x v="106"/>
    <x v="627"/>
    <n v="75"/>
    <n v="8"/>
    <n v="7.6"/>
    <n v="68"/>
    <s v="Team 17"/>
    <s v="E"/>
  </r>
  <r>
    <s v="Poupee Girl DS 2: Elegant Mint / Sweet Pink Style"/>
    <x v="3"/>
    <n v="2010"/>
    <x v="9071"/>
    <x v="16"/>
    <s v="Jul"/>
    <x v="5"/>
    <x v="556"/>
    <x v="180"/>
    <x v="125"/>
    <x v="64"/>
    <x v="106"/>
    <x v="627"/>
    <m/>
    <m/>
    <m/>
    <m/>
    <m/>
    <m/>
  </r>
  <r>
    <s v="Dancing on Ice"/>
    <x v="3"/>
    <n v="2010"/>
    <x v="1920"/>
    <x v="2"/>
    <s v="Nov"/>
    <x v="0"/>
    <x v="145"/>
    <x v="180"/>
    <x v="45"/>
    <x v="58"/>
    <x v="106"/>
    <x v="627"/>
    <m/>
    <m/>
    <m/>
    <m/>
    <m/>
    <m/>
  </r>
  <r>
    <s v="Winning Post 7: Maximum 2007"/>
    <x v="5"/>
    <n v="2007"/>
    <x v="7857"/>
    <x v="7"/>
    <s v="May"/>
    <x v="0"/>
    <x v="48"/>
    <x v="180"/>
    <x v="125"/>
    <x v="64"/>
    <x v="106"/>
    <x v="627"/>
    <m/>
    <m/>
    <m/>
    <m/>
    <m/>
    <m/>
  </r>
  <r>
    <s v="Professional Farmer 2016"/>
    <x v="9"/>
    <n v="2015"/>
    <x v="9072"/>
    <x v="10"/>
    <s v="Jan"/>
    <x v="8"/>
    <x v="25"/>
    <x v="180"/>
    <x v="45"/>
    <x v="58"/>
    <x v="106"/>
    <x v="627"/>
    <m/>
    <m/>
    <m/>
    <m/>
    <m/>
    <m/>
  </r>
  <r>
    <s v="Sarah: Keeper of the Unicorn"/>
    <x v="3"/>
    <n v="2009"/>
    <x v="9073"/>
    <x v="21"/>
    <s v="Sep"/>
    <x v="10"/>
    <x v="319"/>
    <x v="365"/>
    <x v="125"/>
    <x v="58"/>
    <x v="106"/>
    <x v="627"/>
    <m/>
    <m/>
    <s v="tbd"/>
    <m/>
    <m/>
    <m/>
  </r>
  <r>
    <s v="Storm Lover 2nd"/>
    <x v="16"/>
    <n v="2013"/>
    <x v="9074"/>
    <x v="20"/>
    <s v="May"/>
    <x v="5"/>
    <x v="58"/>
    <x v="180"/>
    <x v="125"/>
    <x v="64"/>
    <x v="106"/>
    <x v="627"/>
    <m/>
    <m/>
    <m/>
    <m/>
    <m/>
    <m/>
  </r>
  <r>
    <s v="Gears of War"/>
    <x v="14"/>
    <n v="2007"/>
    <x v="4677"/>
    <x v="3"/>
    <s v="Mar"/>
    <x v="6"/>
    <x v="1"/>
    <x v="180"/>
    <x v="45"/>
    <x v="58"/>
    <x v="106"/>
    <x v="627"/>
    <n v="87"/>
    <n v="36"/>
    <n v="7.8"/>
    <n v="567"/>
    <s v="Epic Games"/>
    <s v="M"/>
  </r>
  <r>
    <s v="Dragon Booster"/>
    <x v="3"/>
    <n v="2005"/>
    <x v="9075"/>
    <x v="34"/>
    <s v="Jan"/>
    <x v="6"/>
    <x v="14"/>
    <x v="324"/>
    <x v="125"/>
    <x v="58"/>
    <x v="106"/>
    <x v="627"/>
    <n v="33"/>
    <n v="14"/>
    <n v="7"/>
    <n v="9"/>
    <s v="Konami Computer Entertainment Hawaii"/>
    <s v="E"/>
  </r>
  <r>
    <s v="Dragon's Dogma Online: Season 2"/>
    <x v="9"/>
    <n v="2016"/>
    <x v="4634"/>
    <x v="21"/>
    <s v="Sep"/>
    <x v="8"/>
    <x v="12"/>
    <x v="180"/>
    <x v="125"/>
    <x v="64"/>
    <x v="106"/>
    <x v="627"/>
    <m/>
    <m/>
    <m/>
    <m/>
    <m/>
    <m/>
  </r>
  <r>
    <s v="Gaist Crusher God"/>
    <x v="10"/>
    <n v="2014"/>
    <x v="152"/>
    <x v="5"/>
    <s v="Sep"/>
    <x v="8"/>
    <x v="12"/>
    <x v="180"/>
    <x v="125"/>
    <x v="64"/>
    <x v="106"/>
    <x v="627"/>
    <m/>
    <m/>
    <m/>
    <m/>
    <m/>
    <m/>
  </r>
  <r>
    <s v="DJ Star"/>
    <x v="3"/>
    <n v="2009"/>
    <x v="5543"/>
    <x v="2"/>
    <s v="Aug"/>
    <x v="5"/>
    <x v="41"/>
    <x v="365"/>
    <x v="125"/>
    <x v="58"/>
    <x v="106"/>
    <x v="627"/>
    <n v="66"/>
    <n v="7"/>
    <s v="tbd"/>
    <m/>
    <s v="Game Life"/>
    <s v="T"/>
  </r>
  <r>
    <s v="Arcana Famiglia 2"/>
    <x v="16"/>
    <n v="2013"/>
    <x v="5534"/>
    <x v="8"/>
    <s v="Nov"/>
    <x v="10"/>
    <x v="451"/>
    <x v="180"/>
    <x v="125"/>
    <x v="64"/>
    <x v="106"/>
    <x v="627"/>
    <m/>
    <m/>
    <m/>
    <m/>
    <m/>
    <m/>
  </r>
  <r>
    <s v="Shinkyoku Soukai Polyphonica"/>
    <x v="6"/>
    <n v="2007"/>
    <x v="4286"/>
    <x v="6"/>
    <s v="Nov"/>
    <x v="10"/>
    <x v="436"/>
    <x v="180"/>
    <x v="125"/>
    <x v="64"/>
    <x v="106"/>
    <x v="627"/>
    <m/>
    <m/>
    <m/>
    <m/>
    <m/>
    <m/>
  </r>
  <r>
    <s v="PDC World Championship Darts 2008"/>
    <x v="3"/>
    <s v="N/A"/>
    <x v="6110"/>
    <x v="9"/>
    <s v="Oct"/>
    <x v="0"/>
    <x v="53"/>
    <x v="365"/>
    <x v="125"/>
    <x v="58"/>
    <x v="106"/>
    <x v="627"/>
    <m/>
    <m/>
    <m/>
    <m/>
    <m/>
    <m/>
  </r>
  <r>
    <s v="Post Mortem"/>
    <x v="14"/>
    <n v="2003"/>
    <x v="9076"/>
    <x v="31"/>
    <s v="Apr"/>
    <x v="10"/>
    <x v="361"/>
    <x v="180"/>
    <x v="45"/>
    <x v="58"/>
    <x v="106"/>
    <x v="627"/>
    <n v="71"/>
    <n v="25"/>
    <n v="8"/>
    <n v="28"/>
    <s v="Microids"/>
    <s v="M"/>
  </r>
  <r>
    <s v="Kiss Bell"/>
    <x v="22"/>
    <n v="2014"/>
    <x v="4045"/>
    <x v="14"/>
    <s v="Aug"/>
    <x v="10"/>
    <x v="557"/>
    <x v="180"/>
    <x v="125"/>
    <x v="64"/>
    <x v="106"/>
    <x v="627"/>
    <m/>
    <m/>
    <m/>
    <m/>
    <m/>
    <m/>
  </r>
  <r>
    <s v="San Goku Shi DS 2"/>
    <x v="3"/>
    <n v="2007"/>
    <x v="3569"/>
    <x v="1"/>
    <s v="Aug"/>
    <x v="11"/>
    <x v="48"/>
    <x v="180"/>
    <x v="125"/>
    <x v="64"/>
    <x v="106"/>
    <x v="627"/>
    <m/>
    <m/>
    <m/>
    <m/>
    <m/>
    <m/>
  </r>
  <r>
    <s v="Strongest Tokyo University Shogi DS"/>
    <x v="3"/>
    <n v="1985"/>
    <x v="9077"/>
    <x v="32"/>
    <s v="Dec"/>
    <x v="8"/>
    <x v="558"/>
    <x v="180"/>
    <x v="125"/>
    <x v="64"/>
    <x v="106"/>
    <x v="627"/>
    <m/>
    <m/>
    <m/>
    <m/>
    <m/>
    <m/>
  </r>
  <r>
    <s v="Shin Sangoku Musou Online: Souten Ranbu"/>
    <x v="5"/>
    <n v="2010"/>
    <x v="9078"/>
    <x v="2"/>
    <s v="Jan"/>
    <x v="8"/>
    <x v="48"/>
    <x v="180"/>
    <x v="125"/>
    <x v="64"/>
    <x v="106"/>
    <x v="627"/>
    <m/>
    <m/>
    <m/>
    <m/>
    <m/>
    <m/>
  </r>
  <r>
    <s v="V-Rally 3"/>
    <x v="13"/>
    <n v="2003"/>
    <x v="475"/>
    <x v="30"/>
    <s v="Oct"/>
    <x v="2"/>
    <x v="10"/>
    <x v="365"/>
    <x v="125"/>
    <x v="58"/>
    <x v="106"/>
    <x v="627"/>
    <n v="76"/>
    <n v="13"/>
    <s v="tbd"/>
    <m/>
    <s v="Eden Studios"/>
    <s v="E"/>
  </r>
  <r>
    <s v="Wall-E"/>
    <x v="14"/>
    <n v="2008"/>
    <x v="9079"/>
    <x v="24"/>
    <s v="Apr"/>
    <x v="1"/>
    <x v="28"/>
    <x v="180"/>
    <x v="45"/>
    <x v="58"/>
    <x v="106"/>
    <x v="627"/>
    <n v="58"/>
    <n v="6"/>
    <n v="6.8"/>
    <n v="17"/>
    <s v="Heavy Iron Studios"/>
    <s v="E"/>
  </r>
  <r>
    <s v="Majesty 2: The Fantasy Kingdom Sim"/>
    <x v="14"/>
    <n v="2009"/>
    <x v="9080"/>
    <x v="33"/>
    <s v="Oct"/>
    <x v="7"/>
    <x v="310"/>
    <x v="365"/>
    <x v="125"/>
    <x v="58"/>
    <x v="106"/>
    <x v="627"/>
    <n v="72"/>
    <n v="31"/>
    <n v="7.3"/>
    <n v="129"/>
    <s v="1C, Ino-Co, 1C Company"/>
    <s v="T"/>
  </r>
  <r>
    <s v="LEGO Star Wars II: The Original Trilogy"/>
    <x v="14"/>
    <n v="2006"/>
    <x v="1016"/>
    <x v="18"/>
    <s v="May"/>
    <x v="8"/>
    <x v="4"/>
    <x v="180"/>
    <x v="45"/>
    <x v="58"/>
    <x v="106"/>
    <x v="627"/>
    <n v="86"/>
    <n v="20"/>
    <n v="8.1999999999999993"/>
    <n v="64"/>
    <s v="Traveller's Tales"/>
    <s v="E10+"/>
  </r>
  <r>
    <s v="Dead to Rights"/>
    <x v="8"/>
    <n v="2004"/>
    <x v="4440"/>
    <x v="11"/>
    <s v="Aug"/>
    <x v="6"/>
    <x v="84"/>
    <x v="365"/>
    <x v="125"/>
    <x v="58"/>
    <x v="106"/>
    <x v="627"/>
    <n v="40"/>
    <n v="5"/>
    <s v="tbd"/>
    <m/>
    <s v="Torus Games"/>
    <s v="T"/>
  </r>
  <r>
    <s v="Thunder Force VI"/>
    <x v="6"/>
    <n v="2008"/>
    <x v="3151"/>
    <x v="33"/>
    <s v="Jun"/>
    <x v="6"/>
    <x v="8"/>
    <x v="180"/>
    <x v="125"/>
    <x v="64"/>
    <x v="106"/>
    <x v="627"/>
    <m/>
    <m/>
    <m/>
    <m/>
    <m/>
    <m/>
  </r>
  <r>
    <s v="Full House Kiss 2"/>
    <x v="6"/>
    <n v="2006"/>
    <x v="4856"/>
    <x v="27"/>
    <s v="Jan"/>
    <x v="10"/>
    <x v="12"/>
    <x v="180"/>
    <x v="125"/>
    <x v="64"/>
    <x v="106"/>
    <x v="627"/>
    <m/>
    <m/>
    <m/>
    <m/>
    <m/>
    <m/>
  </r>
  <r>
    <s v="Dinotopia: The Sunstone Odyssey"/>
    <x v="19"/>
    <s v="N/A"/>
    <x v="4690"/>
    <x v="20"/>
    <s v="Jan"/>
    <x v="8"/>
    <x v="53"/>
    <x v="365"/>
    <x v="125"/>
    <x v="58"/>
    <x v="106"/>
    <x v="627"/>
    <n v="50"/>
    <n v="4"/>
    <s v="tbd"/>
    <m/>
    <s v="Vicious Cycle"/>
    <s v="T"/>
  </r>
  <r>
    <s v="Daito Giken Koushiki Pachi-Slot Simulator: Ossu! Misao + Maguro Densetsu Portable"/>
    <x v="16"/>
    <n v="2010"/>
    <x v="2574"/>
    <x v="24"/>
    <s v="Jul"/>
    <x v="5"/>
    <x v="362"/>
    <x v="180"/>
    <x v="125"/>
    <x v="64"/>
    <x v="106"/>
    <x v="627"/>
    <m/>
    <m/>
    <m/>
    <m/>
    <m/>
    <m/>
  </r>
  <r>
    <s v="PachiPara 3D"/>
    <x v="10"/>
    <n v="2011"/>
    <x v="245"/>
    <x v="7"/>
    <s v="Oct"/>
    <x v="5"/>
    <x v="392"/>
    <x v="180"/>
    <x v="125"/>
    <x v="64"/>
    <x v="106"/>
    <x v="627"/>
    <m/>
    <m/>
    <m/>
    <m/>
    <m/>
    <m/>
  </r>
  <r>
    <s v="Earth Defense Force 2017 (old JP sales)"/>
    <x v="4"/>
    <n v="2006"/>
    <x v="5024"/>
    <x v="25"/>
    <s v="Jul"/>
    <x v="6"/>
    <x v="58"/>
    <x v="180"/>
    <x v="125"/>
    <x v="64"/>
    <x v="106"/>
    <x v="627"/>
    <m/>
    <m/>
    <m/>
    <m/>
    <m/>
    <m/>
  </r>
  <r>
    <s v="I Doll U"/>
    <x v="22"/>
    <n v="2015"/>
    <x v="6365"/>
    <x v="10"/>
    <s v="Mar"/>
    <x v="10"/>
    <x v="323"/>
    <x v="180"/>
    <x v="125"/>
    <x v="64"/>
    <x v="106"/>
    <x v="627"/>
    <m/>
    <m/>
    <m/>
    <m/>
    <m/>
    <m/>
  </r>
  <r>
    <s v="Star Trek: Legacy"/>
    <x v="14"/>
    <n v="2006"/>
    <x v="2830"/>
    <x v="8"/>
    <s v="Jun"/>
    <x v="7"/>
    <x v="5"/>
    <x v="180"/>
    <x v="45"/>
    <x v="58"/>
    <x v="106"/>
    <x v="627"/>
    <n v="56"/>
    <n v="25"/>
    <n v="4"/>
    <n v="35"/>
    <s v="Mad Doc Software"/>
    <s v="E10+"/>
  </r>
  <r>
    <s v="Sengoku Hime: Senran ni Mau Otometachi"/>
    <x v="6"/>
    <n v="2009"/>
    <x v="736"/>
    <x v="16"/>
    <s v="Sep"/>
    <x v="10"/>
    <x v="443"/>
    <x v="180"/>
    <x v="125"/>
    <x v="64"/>
    <x v="106"/>
    <x v="627"/>
    <m/>
    <m/>
    <m/>
    <m/>
    <m/>
    <m/>
  </r>
  <r>
    <s v="GTI Club: Supermini Festa!"/>
    <x v="0"/>
    <n v="2010"/>
    <x v="9081"/>
    <x v="17"/>
    <s v="Jun"/>
    <x v="2"/>
    <x v="14"/>
    <x v="365"/>
    <x v="125"/>
    <x v="58"/>
    <x v="106"/>
    <x v="627"/>
    <m/>
    <m/>
    <m/>
    <m/>
    <m/>
    <m/>
  </r>
  <r>
    <s v="Syberia II"/>
    <x v="14"/>
    <n v="2004"/>
    <x v="1875"/>
    <x v="29"/>
    <s v="Oct"/>
    <x v="10"/>
    <x v="473"/>
    <x v="180"/>
    <x v="45"/>
    <x v="58"/>
    <x v="106"/>
    <x v="627"/>
    <n v="80"/>
    <n v="23"/>
    <n v="8.3000000000000007"/>
    <n v="150"/>
    <s v="Microids"/>
    <s v="T"/>
  </r>
  <r>
    <s v="Paranormal Pursuit: The Gifted One"/>
    <x v="14"/>
    <n v="2015"/>
    <x v="9082"/>
    <x v="23"/>
    <s v="Mar"/>
    <x v="8"/>
    <x v="464"/>
    <x v="180"/>
    <x v="45"/>
    <x v="58"/>
    <x v="106"/>
    <x v="627"/>
    <m/>
    <m/>
    <s v="tbd"/>
    <m/>
    <s v="Logris Games"/>
    <m/>
  </r>
  <r>
    <s v="Command &amp; Conquer Collection"/>
    <x v="14"/>
    <n v="2003"/>
    <x v="9083"/>
    <x v="26"/>
    <s v="Feb"/>
    <x v="11"/>
    <x v="7"/>
    <x v="365"/>
    <x v="125"/>
    <x v="58"/>
    <x v="106"/>
    <x v="627"/>
    <m/>
    <m/>
    <m/>
    <m/>
    <m/>
    <m/>
  </r>
  <r>
    <s v="Marvel Superheroes 3D: Grandmaster's Challenge"/>
    <x v="0"/>
    <n v="2010"/>
    <x v="1166"/>
    <x v="0"/>
    <s v="Sep"/>
    <x v="8"/>
    <x v="299"/>
    <x v="180"/>
    <x v="45"/>
    <x v="58"/>
    <x v="106"/>
    <x v="627"/>
    <m/>
    <m/>
    <m/>
    <m/>
    <m/>
    <m/>
  </r>
  <r>
    <s v="A Vampyre Story"/>
    <x v="14"/>
    <n v="2008"/>
    <x v="9084"/>
    <x v="2"/>
    <s v="Aug"/>
    <x v="10"/>
    <x v="416"/>
    <x v="180"/>
    <x v="45"/>
    <x v="58"/>
    <x v="106"/>
    <x v="627"/>
    <n v="75"/>
    <n v="33"/>
    <n v="8.5"/>
    <n v="25"/>
    <s v="Autumn Moon"/>
    <s v="T"/>
  </r>
  <r>
    <s v="Monster Trux Offroad"/>
    <x v="0"/>
    <n v="2007"/>
    <x v="225"/>
    <x v="5"/>
    <s v="Mar"/>
    <x v="2"/>
    <x v="293"/>
    <x v="365"/>
    <x v="125"/>
    <x v="58"/>
    <x v="106"/>
    <x v="627"/>
    <m/>
    <m/>
    <s v="tbd"/>
    <m/>
    <s v="Data Design Interactive"/>
    <s v="E"/>
  </r>
  <r>
    <s v="The Sims 4: Luxury Party Stuff"/>
    <x v="14"/>
    <n v="2015"/>
    <x v="2468"/>
    <x v="13"/>
    <s v="Oct"/>
    <x v="7"/>
    <x v="7"/>
    <x v="180"/>
    <x v="45"/>
    <x v="58"/>
    <x v="106"/>
    <x v="627"/>
    <m/>
    <m/>
    <n v="5.3"/>
    <n v="12"/>
    <s v="Maxis"/>
    <s v="T"/>
  </r>
  <r>
    <s v="Sniper Elite"/>
    <x v="14"/>
    <n v="2005"/>
    <x v="8280"/>
    <x v="34"/>
    <s v="Mar"/>
    <x v="6"/>
    <x v="473"/>
    <x v="180"/>
    <x v="45"/>
    <x v="58"/>
    <x v="106"/>
    <x v="627"/>
    <n v="76"/>
    <n v="13"/>
    <n v="8"/>
    <n v="142"/>
    <s v="Rebellion"/>
    <s v="M"/>
  </r>
  <r>
    <s v="Achtung Panzer: Kharkov 1943"/>
    <x v="14"/>
    <n v="2010"/>
    <x v="1407"/>
    <x v="14"/>
    <s v="May"/>
    <x v="11"/>
    <x v="485"/>
    <x v="180"/>
    <x v="45"/>
    <x v="58"/>
    <x v="106"/>
    <x v="627"/>
    <n v="70"/>
    <n v="6"/>
    <n v="8.3000000000000007"/>
    <n v="20"/>
    <s v="Paradox Interactive"/>
    <m/>
  </r>
  <r>
    <s v="Mission: Impossible - Operation Surma"/>
    <x v="19"/>
    <n v="2004"/>
    <x v="8396"/>
    <x v="17"/>
    <s v="Apr"/>
    <x v="1"/>
    <x v="10"/>
    <x v="365"/>
    <x v="125"/>
    <x v="58"/>
    <x v="106"/>
    <x v="627"/>
    <n v="64"/>
    <n v="9"/>
    <s v="tbd"/>
    <m/>
    <s v="Paradigm Entertainment"/>
    <s v="T"/>
  </r>
  <r>
    <s v="Sora no Otoshimono Forte: Dreamy Season"/>
    <x v="3"/>
    <n v="2011"/>
    <x v="6351"/>
    <x v="7"/>
    <s v="Nov"/>
    <x v="10"/>
    <x v="154"/>
    <x v="180"/>
    <x v="125"/>
    <x v="64"/>
    <x v="106"/>
    <x v="627"/>
    <m/>
    <m/>
    <m/>
    <m/>
    <m/>
    <m/>
  </r>
  <r>
    <s v="Romance of the Three Kingdoms XII"/>
    <x v="18"/>
    <n v="2012"/>
    <x v="2017"/>
    <x v="25"/>
    <s v="Apr"/>
    <x v="11"/>
    <x v="48"/>
    <x v="180"/>
    <x v="125"/>
    <x v="64"/>
    <x v="106"/>
    <x v="627"/>
    <m/>
    <m/>
    <m/>
    <m/>
    <m/>
    <m/>
  </r>
  <r>
    <s v="Hiiro no Kakera Portable"/>
    <x v="16"/>
    <n v="2008"/>
    <x v="9085"/>
    <x v="22"/>
    <s v="May"/>
    <x v="10"/>
    <x v="323"/>
    <x v="180"/>
    <x v="125"/>
    <x v="64"/>
    <x v="106"/>
    <x v="627"/>
    <m/>
    <m/>
    <m/>
    <m/>
    <m/>
    <m/>
  </r>
  <r>
    <s v="Trigger Man"/>
    <x v="19"/>
    <n v="2004"/>
    <x v="1599"/>
    <x v="30"/>
    <s v="Jan"/>
    <x v="6"/>
    <x v="67"/>
    <x v="365"/>
    <x v="125"/>
    <x v="58"/>
    <x v="106"/>
    <x v="627"/>
    <m/>
    <m/>
    <s v="tbd"/>
    <m/>
    <s v="Point of View"/>
    <s v="T"/>
  </r>
  <r>
    <s v="Yuu Yuu Hakusho DS: Ankoku Bujutsukai Hen"/>
    <x v="3"/>
    <n v="2006"/>
    <x v="9086"/>
    <x v="15"/>
    <s v="Apr"/>
    <x v="8"/>
    <x v="197"/>
    <x v="180"/>
    <x v="125"/>
    <x v="64"/>
    <x v="106"/>
    <x v="627"/>
    <m/>
    <m/>
    <m/>
    <m/>
    <m/>
    <m/>
  </r>
  <r>
    <s v="Antz Extreme Racing"/>
    <x v="13"/>
    <n v="2002"/>
    <x v="9087"/>
    <x v="7"/>
    <s v="Dec"/>
    <x v="2"/>
    <x v="87"/>
    <x v="365"/>
    <x v="125"/>
    <x v="58"/>
    <x v="106"/>
    <x v="627"/>
    <n v="35"/>
    <n v="4"/>
    <n v="8.6999999999999993"/>
    <n v="10"/>
    <s v="Supersonic Software"/>
    <s v="E"/>
  </r>
  <r>
    <s v="Wand of Fortune R"/>
    <x v="22"/>
    <n v="2016"/>
    <x v="7308"/>
    <x v="24"/>
    <s v="Apr"/>
    <x v="10"/>
    <x v="323"/>
    <x v="180"/>
    <x v="125"/>
    <x v="64"/>
    <x v="106"/>
    <x v="627"/>
    <m/>
    <m/>
    <m/>
    <m/>
    <m/>
    <m/>
  </r>
  <r>
    <s v="Rugby World Cup 2015"/>
    <x v="22"/>
    <n v="2015"/>
    <x v="474"/>
    <x v="32"/>
    <s v="Jul"/>
    <x v="0"/>
    <x v="5"/>
    <x v="180"/>
    <x v="45"/>
    <x v="58"/>
    <x v="106"/>
    <x v="627"/>
    <m/>
    <m/>
    <s v="tbd"/>
    <m/>
    <s v="HB Studios Multimedia"/>
    <s v="E"/>
  </r>
  <r>
    <s v="Majesty 2 Collection"/>
    <x v="14"/>
    <n v="2011"/>
    <x v="8710"/>
    <x v="34"/>
    <s v="Jan"/>
    <x v="11"/>
    <x v="310"/>
    <x v="180"/>
    <x v="45"/>
    <x v="58"/>
    <x v="106"/>
    <x v="627"/>
    <m/>
    <m/>
    <n v="8.3000000000000007"/>
    <n v="10"/>
    <s v="Ino-Co"/>
    <s v="T"/>
  </r>
  <r>
    <s v="God Eater Off Shot: Soma Shikkuzaru-hen Twin Pack &amp; Animation Vol.4"/>
    <x v="9"/>
    <n v="2016"/>
    <x v="9088"/>
    <x v="22"/>
    <s v="Jan"/>
    <x v="8"/>
    <x v="25"/>
    <x v="180"/>
    <x v="125"/>
    <x v="64"/>
    <x v="106"/>
    <x v="627"/>
    <m/>
    <m/>
    <m/>
    <m/>
    <m/>
    <m/>
  </r>
  <r>
    <s v="God Eater Off Shot:Shiou-hen Twin Pack &amp; Animation Vol.5"/>
    <x v="9"/>
    <n v="2016"/>
    <x v="9089"/>
    <x v="7"/>
    <s v="May"/>
    <x v="5"/>
    <x v="25"/>
    <x v="180"/>
    <x v="125"/>
    <x v="64"/>
    <x v="106"/>
    <x v="627"/>
    <m/>
    <m/>
    <m/>
    <m/>
    <m/>
    <m/>
  </r>
  <r>
    <s v="Nogizaka Haruka no Himitsu Cosplay, Hajime Mashita"/>
    <x v="6"/>
    <n v="2008"/>
    <x v="8346"/>
    <x v="33"/>
    <s v="Aug"/>
    <x v="10"/>
    <x v="430"/>
    <x v="180"/>
    <x v="125"/>
    <x v="64"/>
    <x v="106"/>
    <x v="627"/>
    <m/>
    <m/>
    <m/>
    <m/>
    <m/>
    <m/>
  </r>
  <r>
    <s v="Harukanaru Toki no Naka de 6"/>
    <x v="16"/>
    <n v="2015"/>
    <x v="9090"/>
    <x v="21"/>
    <s v="Feb"/>
    <x v="8"/>
    <x v="48"/>
    <x v="180"/>
    <x v="125"/>
    <x v="64"/>
    <x v="106"/>
    <x v="627"/>
    <m/>
    <m/>
    <m/>
    <m/>
    <m/>
    <m/>
  </r>
  <r>
    <s v="Triggerheart Exelica"/>
    <x v="21"/>
    <n v="2007"/>
    <x v="9091"/>
    <x v="25"/>
    <s v="Nov"/>
    <x v="6"/>
    <x v="559"/>
    <x v="180"/>
    <x v="125"/>
    <x v="64"/>
    <x v="106"/>
    <x v="627"/>
    <m/>
    <m/>
    <m/>
    <m/>
    <m/>
    <m/>
  </r>
  <r>
    <s v="Jet Impulse"/>
    <x v="3"/>
    <s v="N/A"/>
    <x v="9092"/>
    <x v="5"/>
    <s v="May"/>
    <x v="7"/>
    <x v="0"/>
    <x v="180"/>
    <x v="125"/>
    <x v="64"/>
    <x v="106"/>
    <x v="627"/>
    <m/>
    <m/>
    <m/>
    <m/>
    <m/>
    <m/>
  </r>
  <r>
    <s v="Games Explosion!"/>
    <x v="8"/>
    <n v="2006"/>
    <x v="3494"/>
    <x v="14"/>
    <s v="Mar"/>
    <x v="8"/>
    <x v="28"/>
    <x v="365"/>
    <x v="125"/>
    <x v="58"/>
    <x v="106"/>
    <x v="627"/>
    <m/>
    <m/>
    <m/>
    <m/>
    <m/>
    <m/>
  </r>
  <r>
    <s v="Gummy Bears Magical Medallion"/>
    <x v="0"/>
    <n v="2011"/>
    <x v="5020"/>
    <x v="28"/>
    <s v="Jun"/>
    <x v="1"/>
    <x v="215"/>
    <x v="365"/>
    <x v="125"/>
    <x v="58"/>
    <x v="106"/>
    <x v="627"/>
    <m/>
    <m/>
    <s v="tbd"/>
    <m/>
    <s v="Clockwork Games"/>
    <s v="E"/>
  </r>
  <r>
    <s v="Saenai Kanojo no Sodatekata: Blessing Flowers"/>
    <x v="22"/>
    <n v="2015"/>
    <x v="9093"/>
    <x v="16"/>
    <s v="Jan"/>
    <x v="8"/>
    <x v="357"/>
    <x v="180"/>
    <x v="125"/>
    <x v="64"/>
    <x v="106"/>
    <x v="627"/>
    <m/>
    <m/>
    <m/>
    <m/>
    <m/>
    <m/>
  </r>
  <r>
    <s v="Berserk and the Band of the Hawk"/>
    <x v="22"/>
    <n v="2016"/>
    <x v="9094"/>
    <x v="7"/>
    <s v="Feb"/>
    <x v="8"/>
    <x v="48"/>
    <x v="180"/>
    <x v="125"/>
    <x v="64"/>
    <x v="106"/>
    <x v="627"/>
    <m/>
    <m/>
    <m/>
    <m/>
    <s v="Omega Force"/>
    <m/>
  </r>
  <r>
    <s v="Tennis no Oji-Sama: Card Hunter"/>
    <x v="6"/>
    <n v="2007"/>
    <x v="5890"/>
    <x v="7"/>
    <s v="Jun"/>
    <x v="11"/>
    <x v="14"/>
    <x v="180"/>
    <x v="125"/>
    <x v="64"/>
    <x v="106"/>
    <x v="627"/>
    <m/>
    <m/>
    <m/>
    <m/>
    <m/>
    <m/>
  </r>
  <r>
    <s v="Brave: The Video Game"/>
    <x v="3"/>
    <n v="2012"/>
    <x v="3970"/>
    <x v="6"/>
    <s v="Sep"/>
    <x v="8"/>
    <x v="32"/>
    <x v="180"/>
    <x v="45"/>
    <x v="58"/>
    <x v="106"/>
    <x v="627"/>
    <m/>
    <m/>
    <s v="tbd"/>
    <m/>
    <s v="Behaviour Interactive"/>
    <s v="E10+"/>
  </r>
  <r>
    <s v="Night Wizard the Video Game: Denial of the World"/>
    <x v="6"/>
    <n v="2008"/>
    <x v="9095"/>
    <x v="7"/>
    <s v="Jul"/>
    <x v="10"/>
    <x v="357"/>
    <x v="180"/>
    <x v="125"/>
    <x v="64"/>
    <x v="106"/>
    <x v="627"/>
    <m/>
    <m/>
    <m/>
    <m/>
    <m/>
    <m/>
  </r>
  <r>
    <s v="Enemy Territory: Quake Wars"/>
    <x v="14"/>
    <n v="2007"/>
    <x v="9078"/>
    <x v="2"/>
    <s v="Jan"/>
    <x v="6"/>
    <x v="4"/>
    <x v="365"/>
    <x v="125"/>
    <x v="58"/>
    <x v="106"/>
    <x v="627"/>
    <n v="84"/>
    <n v="55"/>
    <n v="8.3000000000000007"/>
    <n v="231"/>
    <s v="Splash Damage"/>
    <s v="T"/>
  </r>
  <r>
    <s v="Portable Island: Tenohira Resort"/>
    <x v="16"/>
    <n v="2006"/>
    <x v="6320"/>
    <x v="4"/>
    <s v="Apr"/>
    <x v="7"/>
    <x v="25"/>
    <x v="180"/>
    <x v="125"/>
    <x v="64"/>
    <x v="106"/>
    <x v="627"/>
    <m/>
    <m/>
    <m/>
    <m/>
    <m/>
    <m/>
  </r>
  <r>
    <s v="Sengoku Efuda Yuugi: Hototogisu Ran"/>
    <x v="16"/>
    <n v="2008"/>
    <x v="2183"/>
    <x v="12"/>
    <s v="Jun"/>
    <x v="5"/>
    <x v="392"/>
    <x v="180"/>
    <x v="125"/>
    <x v="64"/>
    <x v="106"/>
    <x v="627"/>
    <m/>
    <m/>
    <m/>
    <m/>
    <m/>
    <m/>
  </r>
  <r>
    <s v="Tokyo Friend Park II DS"/>
    <x v="3"/>
    <n v="2006"/>
    <x v="9096"/>
    <x v="18"/>
    <s v="Apr"/>
    <x v="5"/>
    <x v="138"/>
    <x v="180"/>
    <x v="125"/>
    <x v="64"/>
    <x v="106"/>
    <x v="627"/>
    <m/>
    <m/>
    <m/>
    <m/>
    <m/>
    <m/>
  </r>
  <r>
    <s v="Adventure Time: The Secret of the Nameless "/>
    <x v="10"/>
    <n v="2014"/>
    <x v="1164"/>
    <x v="5"/>
    <s v="Nov"/>
    <x v="10"/>
    <x v="241"/>
    <x v="365"/>
    <x v="125"/>
    <x v="58"/>
    <x v="106"/>
    <x v="627"/>
    <m/>
    <m/>
    <m/>
    <m/>
    <m/>
    <m/>
  </r>
  <r>
    <s v="Kao the Kangaroo Round 2"/>
    <x v="6"/>
    <n v="2005"/>
    <x v="9097"/>
    <x v="15"/>
    <s v="Mar"/>
    <x v="1"/>
    <x v="271"/>
    <x v="365"/>
    <x v="45"/>
    <x v="58"/>
    <x v="106"/>
    <x v="627"/>
    <n v="58"/>
    <n v="12"/>
    <n v="8.6999999999999993"/>
    <n v="7"/>
    <s v="Tate Interactive"/>
    <s v="E"/>
  </r>
  <r>
    <s v="Shin Hisui no Shizuku: Hiiro no Kakera 2 Portable"/>
    <x v="16"/>
    <n v="2010"/>
    <x v="6782"/>
    <x v="1"/>
    <s v="May"/>
    <x v="10"/>
    <x v="323"/>
    <x v="180"/>
    <x v="125"/>
    <x v="64"/>
    <x v="106"/>
    <x v="627"/>
    <m/>
    <m/>
    <m/>
    <m/>
    <m/>
    <m/>
  </r>
  <r>
    <s v="Dead Rising 2"/>
    <x v="17"/>
    <n v="2016"/>
    <x v="3103"/>
    <x v="24"/>
    <s v="Jul"/>
    <x v="8"/>
    <x v="12"/>
    <x v="365"/>
    <x v="125"/>
    <x v="58"/>
    <x v="106"/>
    <x v="627"/>
    <m/>
    <m/>
    <s v="tbd"/>
    <m/>
    <s v="Blue Castle Games"/>
    <s v="M"/>
  </r>
  <r>
    <s v="Robopon 2: Ring Version"/>
    <x v="8"/>
    <n v="2001"/>
    <x v="2095"/>
    <x v="20"/>
    <s v="Apr"/>
    <x v="3"/>
    <x v="123"/>
    <x v="365"/>
    <x v="125"/>
    <x v="58"/>
    <x v="106"/>
    <x v="627"/>
    <n v="68"/>
    <n v="6"/>
    <s v="tbd"/>
    <m/>
    <s v="Red 5 Software"/>
    <s v="E"/>
  </r>
  <r>
    <s v="Mark McMorris Infinite Air"/>
    <x v="17"/>
    <n v="2016"/>
    <x v="3423"/>
    <x v="4"/>
    <s v="Dec"/>
    <x v="0"/>
    <x v="487"/>
    <x v="365"/>
    <x v="125"/>
    <x v="58"/>
    <x v="106"/>
    <x v="627"/>
    <m/>
    <m/>
    <n v="7.1"/>
    <n v="18"/>
    <s v="HB Studios Multimedia"/>
    <s v="T"/>
  </r>
  <r>
    <s v="Sid Meier's Civilization Revolution 2+"/>
    <x v="22"/>
    <n v="2015"/>
    <x v="467"/>
    <x v="21"/>
    <s v="Sep"/>
    <x v="11"/>
    <x v="2"/>
    <x v="180"/>
    <x v="125"/>
    <x v="64"/>
    <x v="106"/>
    <x v="627"/>
    <m/>
    <m/>
    <m/>
    <m/>
    <m/>
    <m/>
  </r>
  <r>
    <s v="Dream Dancer"/>
    <x v="3"/>
    <s v="N/A"/>
    <x v="8119"/>
    <x v="28"/>
    <s v="Jun"/>
    <x v="5"/>
    <x v="33"/>
    <x v="365"/>
    <x v="125"/>
    <x v="58"/>
    <x v="106"/>
    <x v="627"/>
    <m/>
    <m/>
    <s v="tbd"/>
    <m/>
    <s v="CyberPlanet Interactive Public Co., Ltd."/>
    <s v="E"/>
  </r>
  <r>
    <s v="Moe Moe 2-ji Taisen (Ryoku) * Deluxe"/>
    <x v="16"/>
    <n v="2008"/>
    <x v="4229"/>
    <x v="17"/>
    <s v="Dec"/>
    <x v="10"/>
    <x v="560"/>
    <x v="180"/>
    <x v="125"/>
    <x v="64"/>
    <x v="106"/>
    <x v="627"/>
    <m/>
    <m/>
    <m/>
    <m/>
    <m/>
    <m/>
  </r>
  <r>
    <s v="Dragon Tales: Dragon Adventures"/>
    <x v="8"/>
    <n v="2003"/>
    <x v="9098"/>
    <x v="32"/>
    <s v="Sep"/>
    <x v="1"/>
    <x v="213"/>
    <x v="365"/>
    <x v="125"/>
    <x v="58"/>
    <x v="106"/>
    <x v="627"/>
    <m/>
    <m/>
    <m/>
    <m/>
    <m/>
    <m/>
  </r>
  <r>
    <s v="Powerbike"/>
    <x v="3"/>
    <n v="2009"/>
    <x v="4363"/>
    <x v="28"/>
    <s v="Dec"/>
    <x v="2"/>
    <x v="35"/>
    <x v="365"/>
    <x v="125"/>
    <x v="58"/>
    <x v="106"/>
    <x v="627"/>
    <m/>
    <m/>
    <s v="tbd"/>
    <m/>
    <s v="Tornado Studios"/>
    <s v="E"/>
  </r>
  <r>
    <s v="Colin McRae Rally 2005"/>
    <x v="14"/>
    <n v="2004"/>
    <x v="6810"/>
    <x v="26"/>
    <s v="Nov"/>
    <x v="2"/>
    <x v="34"/>
    <x v="180"/>
    <x v="45"/>
    <x v="58"/>
    <x v="106"/>
    <x v="627"/>
    <n v="83"/>
    <n v="11"/>
    <n v="7.1"/>
    <n v="50"/>
    <s v="Codemasters"/>
    <s v="E"/>
  </r>
  <r>
    <s v="Violet no Atelier: Gramnad no Renkinjutsushi 2 - Gunjou no Omoide"/>
    <x v="16"/>
    <n v="2011"/>
    <x v="786"/>
    <x v="5"/>
    <s v="Apr"/>
    <x v="3"/>
    <x v="243"/>
    <x v="180"/>
    <x v="125"/>
    <x v="64"/>
    <x v="106"/>
    <x v="627"/>
    <m/>
    <m/>
    <m/>
    <m/>
    <m/>
    <m/>
  </r>
  <r>
    <s v="Elminage II DS Remix: Sousei no Megami to Unmai no Daichi"/>
    <x v="3"/>
    <n v="2010"/>
    <x v="6288"/>
    <x v="1"/>
    <s v="Jun"/>
    <x v="3"/>
    <x v="200"/>
    <x v="180"/>
    <x v="125"/>
    <x v="64"/>
    <x v="106"/>
    <x v="627"/>
    <m/>
    <m/>
    <m/>
    <m/>
    <m/>
    <m/>
  </r>
  <r>
    <s v="Gaku ? Ou: The Royal Seven Stars"/>
    <x v="16"/>
    <n v="2012"/>
    <x v="9099"/>
    <x v="16"/>
    <s v="Dec"/>
    <x v="3"/>
    <x v="79"/>
    <x v="180"/>
    <x v="125"/>
    <x v="64"/>
    <x v="106"/>
    <x v="627"/>
    <m/>
    <m/>
    <m/>
    <m/>
    <m/>
    <m/>
  </r>
  <r>
    <s v="Quantum Break"/>
    <x v="14"/>
    <n v="2016"/>
    <x v="6245"/>
    <x v="26"/>
    <s v="Jun"/>
    <x v="8"/>
    <x v="1"/>
    <x v="180"/>
    <x v="45"/>
    <x v="58"/>
    <x v="106"/>
    <x v="627"/>
    <n v="66"/>
    <n v="14"/>
    <n v="4.3"/>
    <n v="539"/>
    <s v="Remedy Entertainment"/>
    <s v="M"/>
  </r>
  <r>
    <s v="Online Chess Kingdoms"/>
    <x v="16"/>
    <n v="2006"/>
    <x v="6549"/>
    <x v="29"/>
    <s v="Feb"/>
    <x v="5"/>
    <x v="14"/>
    <x v="365"/>
    <x v="125"/>
    <x v="58"/>
    <x v="106"/>
    <x v="627"/>
    <n v="60"/>
    <n v="17"/>
    <n v="6.8"/>
    <n v="6"/>
    <s v="Konami"/>
    <s v="E"/>
  </r>
  <r>
    <s v="Rayman 10th Anniversary"/>
    <x v="8"/>
    <n v="2005"/>
    <x v="6194"/>
    <x v="19"/>
    <s v="Jul"/>
    <x v="1"/>
    <x v="5"/>
    <x v="365"/>
    <x v="125"/>
    <x v="58"/>
    <x v="106"/>
    <x v="627"/>
    <m/>
    <m/>
    <m/>
    <m/>
    <m/>
    <m/>
  </r>
  <r>
    <s v="RollerCoaster Tycoon: Gold Edition"/>
    <x v="14"/>
    <n v="2002"/>
    <x v="7506"/>
    <x v="19"/>
    <s v="Apr"/>
    <x v="11"/>
    <x v="52"/>
    <x v="365"/>
    <x v="125"/>
    <x v="58"/>
    <x v="106"/>
    <x v="627"/>
    <m/>
    <m/>
    <s v="tbd"/>
    <m/>
    <s v="Infogrames"/>
    <s v="E"/>
  </r>
  <r>
    <s v="Race Driver: Create &amp; Race"/>
    <x v="3"/>
    <n v="2007"/>
    <x v="9100"/>
    <x v="20"/>
    <s v="Apr"/>
    <x v="2"/>
    <x v="34"/>
    <x v="365"/>
    <x v="125"/>
    <x v="58"/>
    <x v="106"/>
    <x v="627"/>
    <m/>
    <m/>
    <m/>
    <m/>
    <m/>
    <m/>
  </r>
  <r>
    <s v="Storm Lover Kai!!"/>
    <x v="16"/>
    <n v="2012"/>
    <x v="2408"/>
    <x v="0"/>
    <s v="Jul"/>
    <x v="8"/>
    <x v="58"/>
    <x v="180"/>
    <x v="125"/>
    <x v="64"/>
    <x v="106"/>
    <x v="627"/>
    <m/>
    <m/>
    <m/>
    <m/>
    <m/>
    <m/>
  </r>
  <r>
    <s v="Minna to Issho"/>
    <x v="22"/>
    <n v="2011"/>
    <x v="8228"/>
    <x v="2"/>
    <s v="Feb"/>
    <x v="5"/>
    <x v="3"/>
    <x v="180"/>
    <x v="125"/>
    <x v="64"/>
    <x v="106"/>
    <x v="627"/>
    <m/>
    <m/>
    <m/>
    <m/>
    <m/>
    <m/>
  </r>
  <r>
    <s v="Nurarihyon no Mago: Hyakki Ryouran Taisen"/>
    <x v="5"/>
    <n v="2011"/>
    <x v="9101"/>
    <x v="6"/>
    <s v="Jul"/>
    <x v="9"/>
    <x v="14"/>
    <x v="180"/>
    <x v="125"/>
    <x v="64"/>
    <x v="106"/>
    <x v="627"/>
    <m/>
    <m/>
    <m/>
    <m/>
    <m/>
    <m/>
  </r>
  <r>
    <s v="FIFA Soccer 08"/>
    <x v="14"/>
    <n v="2007"/>
    <x v="8854"/>
    <x v="20"/>
    <s v="Jun"/>
    <x v="0"/>
    <x v="7"/>
    <x v="180"/>
    <x v="45"/>
    <x v="58"/>
    <x v="106"/>
    <x v="627"/>
    <n v="77"/>
    <n v="7"/>
    <n v="6.1"/>
    <n v="50"/>
    <s v="EA Canada"/>
    <s v="E"/>
  </r>
  <r>
    <s v="Enkaku Sousa: Sana e no 23 Hiai"/>
    <x v="16"/>
    <n v="2009"/>
    <x v="4320"/>
    <x v="31"/>
    <s v="Mar"/>
    <x v="10"/>
    <x v="3"/>
    <x v="180"/>
    <x v="125"/>
    <x v="64"/>
    <x v="106"/>
    <x v="627"/>
    <m/>
    <m/>
    <m/>
    <m/>
    <m/>
    <m/>
  </r>
  <r>
    <s v="Pac-Man Championship Edition 2 + Arcade Game Series"/>
    <x v="17"/>
    <n v="2016"/>
    <x v="7256"/>
    <x v="7"/>
    <s v="Jan"/>
    <x v="8"/>
    <x v="25"/>
    <x v="365"/>
    <x v="125"/>
    <x v="58"/>
    <x v="106"/>
    <x v="627"/>
    <m/>
    <m/>
    <m/>
    <m/>
    <m/>
    <m/>
  </r>
  <r>
    <s v="Command &amp; Conquer 4: Tiberian Twilight"/>
    <x v="14"/>
    <n v="2010"/>
    <x v="5990"/>
    <x v="11"/>
    <s v="Mar"/>
    <x v="11"/>
    <x v="7"/>
    <x v="180"/>
    <x v="45"/>
    <x v="58"/>
    <x v="106"/>
    <x v="627"/>
    <m/>
    <m/>
    <m/>
    <m/>
    <m/>
    <m/>
  </r>
  <r>
    <s v="Hummer Badlands"/>
    <x v="13"/>
    <n v="2006"/>
    <x v="9102"/>
    <x v="32"/>
    <s v="Aug"/>
    <x v="2"/>
    <x v="63"/>
    <x v="365"/>
    <x v="125"/>
    <x v="58"/>
    <x v="106"/>
    <x v="627"/>
    <n v="44"/>
    <n v="7"/>
    <n v="6"/>
    <n v="5"/>
    <s v="Eutechnyx"/>
    <s v="E"/>
  </r>
  <r>
    <s v="Katekyoo Hitman Reborn! DS: Mafia Daishuugou Bongole Festival"/>
    <x v="3"/>
    <n v="2008"/>
    <x v="8961"/>
    <x v="13"/>
    <s v="May"/>
    <x v="8"/>
    <x v="197"/>
    <x v="180"/>
    <x v="125"/>
    <x v="64"/>
    <x v="106"/>
    <x v="627"/>
    <m/>
    <m/>
    <m/>
    <m/>
    <m/>
    <m/>
  </r>
  <r>
    <s v="Grisaia no Meikyuu: Le Labyrinthe de la Grisaia"/>
    <x v="22"/>
    <n v="2014"/>
    <x v="7485"/>
    <x v="11"/>
    <s v="Jan"/>
    <x v="10"/>
    <x v="436"/>
    <x v="180"/>
    <x v="125"/>
    <x v="64"/>
    <x v="106"/>
    <x v="627"/>
    <m/>
    <m/>
    <m/>
    <m/>
    <m/>
    <m/>
  </r>
  <r>
    <s v="Oyaku de Asoberu DS Ehon: Ukkari Penelope"/>
    <x v="3"/>
    <n v="2008"/>
    <x v="8276"/>
    <x v="27"/>
    <s v="Oct"/>
    <x v="7"/>
    <x v="48"/>
    <x v="180"/>
    <x v="125"/>
    <x v="64"/>
    <x v="106"/>
    <x v="627"/>
    <m/>
    <m/>
    <m/>
    <m/>
    <m/>
    <m/>
  </r>
  <r>
    <s v="Iron Soldier 3"/>
    <x v="12"/>
    <n v="1999"/>
    <x v="3399"/>
    <x v="0"/>
    <s v="Mar"/>
    <x v="7"/>
    <x v="183"/>
    <x v="365"/>
    <x v="45"/>
    <x v="58"/>
    <x v="106"/>
    <x v="627"/>
    <m/>
    <m/>
    <m/>
    <m/>
    <m/>
    <m/>
  </r>
  <r>
    <s v="UNO 52"/>
    <x v="3"/>
    <n v="2006"/>
    <x v="9103"/>
    <x v="13"/>
    <s v="Jul"/>
    <x v="5"/>
    <x v="84"/>
    <x v="365"/>
    <x v="125"/>
    <x v="58"/>
    <x v="106"/>
    <x v="627"/>
    <m/>
    <m/>
    <s v="tbd"/>
    <m/>
    <s v="Black Lantern Studios"/>
    <s v="E"/>
  </r>
  <r>
    <s v="Tiger &amp; Bunny: Hero's Day"/>
    <x v="16"/>
    <n v="2013"/>
    <x v="9104"/>
    <x v="5"/>
    <s v="Feb"/>
    <x v="8"/>
    <x v="58"/>
    <x v="180"/>
    <x v="125"/>
    <x v="64"/>
    <x v="106"/>
    <x v="627"/>
    <m/>
    <m/>
    <m/>
    <m/>
    <m/>
    <m/>
  </r>
  <r>
    <s v="Turbo: Super Stunt Squad"/>
    <x v="0"/>
    <n v="2013"/>
    <x v="8109"/>
    <x v="7"/>
    <s v="Aug"/>
    <x v="0"/>
    <x v="58"/>
    <x v="180"/>
    <x v="45"/>
    <x v="58"/>
    <x v="106"/>
    <x v="627"/>
    <m/>
    <m/>
    <s v="tbd"/>
    <m/>
    <s v="Torus Games"/>
    <s v="E"/>
  </r>
  <r>
    <s v="Turbo: Super Stunt Squad"/>
    <x v="10"/>
    <n v="2013"/>
    <x v="4826"/>
    <x v="1"/>
    <s v="Oct"/>
    <x v="0"/>
    <x v="58"/>
    <x v="180"/>
    <x v="45"/>
    <x v="58"/>
    <x v="106"/>
    <x v="627"/>
    <m/>
    <m/>
    <n v="5.2"/>
    <n v="5"/>
    <s v="Torus Games"/>
    <s v="E"/>
  </r>
  <r>
    <s v="Pachinko Kaou: Misora Hibari"/>
    <x v="6"/>
    <n v="2007"/>
    <x v="9105"/>
    <x v="29"/>
    <s v="Oct"/>
    <x v="5"/>
    <x v="378"/>
    <x v="180"/>
    <x v="125"/>
    <x v="64"/>
    <x v="106"/>
    <x v="627"/>
    <m/>
    <m/>
    <m/>
    <m/>
    <m/>
    <m/>
  </r>
  <r>
    <s v="Accel World: Kasoku no Chouten"/>
    <x v="5"/>
    <n v="2013"/>
    <x v="5137"/>
    <x v="21"/>
    <s v="Nov"/>
    <x v="10"/>
    <x v="25"/>
    <x v="180"/>
    <x v="125"/>
    <x v="64"/>
    <x v="106"/>
    <x v="627"/>
    <m/>
    <m/>
    <m/>
    <m/>
    <m/>
    <m/>
  </r>
  <r>
    <s v="Poupee Girl DS"/>
    <x v="3"/>
    <n v="2009"/>
    <x v="9106"/>
    <x v="33"/>
    <s v="Mar"/>
    <x v="5"/>
    <x v="556"/>
    <x v="180"/>
    <x v="125"/>
    <x v="64"/>
    <x v="106"/>
    <x v="627"/>
    <m/>
    <m/>
    <m/>
    <m/>
    <m/>
    <m/>
  </r>
  <r>
    <s v="Choro Q"/>
    <x v="6"/>
    <n v="2003"/>
    <x v="9107"/>
    <x v="31"/>
    <s v="Jul"/>
    <x v="2"/>
    <x v="84"/>
    <x v="365"/>
    <x v="45"/>
    <x v="58"/>
    <x v="106"/>
    <x v="627"/>
    <m/>
    <m/>
    <m/>
    <m/>
    <m/>
    <m/>
  </r>
  <r>
    <s v="Just Cause"/>
    <x v="6"/>
    <n v="2006"/>
    <x v="6827"/>
    <x v="6"/>
    <s v="Aug"/>
    <x v="8"/>
    <x v="21"/>
    <x v="365"/>
    <x v="45"/>
    <x v="58"/>
    <x v="106"/>
    <x v="627"/>
    <n v="67"/>
    <n v="23"/>
    <n v="7.9"/>
    <n v="41"/>
    <s v="Avalanche Studios"/>
    <s v="M"/>
  </r>
  <r>
    <s v="Narcissus: Moshimo Ashita ga Runara"/>
    <x v="16"/>
    <n v="2010"/>
    <x v="4456"/>
    <x v="13"/>
    <s v="Jun"/>
    <x v="10"/>
    <x v="154"/>
    <x v="180"/>
    <x v="125"/>
    <x v="64"/>
    <x v="106"/>
    <x v="627"/>
    <m/>
    <m/>
    <m/>
    <m/>
    <m/>
    <m/>
  </r>
  <r>
    <s v="Girl Friend Beta: Kimi to Sugosu Natsuyasumi"/>
    <x v="22"/>
    <n v="2015"/>
    <x v="8836"/>
    <x v="19"/>
    <s v="Sep"/>
    <x v="8"/>
    <x v="25"/>
    <x v="180"/>
    <x v="125"/>
    <x v="64"/>
    <x v="106"/>
    <x v="627"/>
    <m/>
    <m/>
    <m/>
    <m/>
    <m/>
    <m/>
  </r>
  <r>
    <s v="IHRA Drag Racing: Sportsman Edition"/>
    <x v="13"/>
    <n v="2006"/>
    <x v="4570"/>
    <x v="24"/>
    <s v="Jul"/>
    <x v="2"/>
    <x v="6"/>
    <x v="365"/>
    <x v="125"/>
    <x v="58"/>
    <x v="106"/>
    <x v="627"/>
    <n v="35"/>
    <n v="4"/>
    <s v="tbd"/>
    <m/>
    <s v="Bethesda Softworks"/>
    <s v="E10+"/>
  </r>
  <r>
    <s v="Sharin no Kuni, Himawari no Shoujo"/>
    <x v="4"/>
    <n v="2010"/>
    <x v="4599"/>
    <x v="23"/>
    <s v="Apr"/>
    <x v="10"/>
    <x v="357"/>
    <x v="180"/>
    <x v="125"/>
    <x v="64"/>
    <x v="106"/>
    <x v="627"/>
    <m/>
    <m/>
    <m/>
    <m/>
    <m/>
    <m/>
  </r>
  <r>
    <s v="Simple DS Series Vol. 42: The Haioku Byoutou"/>
    <x v="3"/>
    <n v="2008"/>
    <x v="398"/>
    <x v="32"/>
    <s v="Apr"/>
    <x v="10"/>
    <x v="58"/>
    <x v="180"/>
    <x v="125"/>
    <x v="64"/>
    <x v="106"/>
    <x v="627"/>
    <m/>
    <m/>
    <m/>
    <m/>
    <m/>
    <m/>
  </r>
  <r>
    <s v="Drone Tactics"/>
    <x v="3"/>
    <n v="2007"/>
    <x v="7683"/>
    <x v="24"/>
    <s v="Apr"/>
    <x v="11"/>
    <x v="88"/>
    <x v="365"/>
    <x v="125"/>
    <x v="58"/>
    <x v="106"/>
    <x v="627"/>
    <n v="74"/>
    <n v="12"/>
    <n v="7.4"/>
    <n v="7"/>
    <s v="Success"/>
    <s v="E10+"/>
  </r>
  <r>
    <s v="So-Ra-No-Wo-To: Otome no Gojuusou"/>
    <x v="16"/>
    <n v="2010"/>
    <x v="5789"/>
    <x v="10"/>
    <s v="Oct"/>
    <x v="10"/>
    <x v="266"/>
    <x v="180"/>
    <x v="125"/>
    <x v="64"/>
    <x v="106"/>
    <x v="627"/>
    <m/>
    <m/>
    <m/>
    <m/>
    <m/>
    <m/>
  </r>
  <r>
    <s v="Technic Beat"/>
    <x v="6"/>
    <n v="2002"/>
    <x v="1633"/>
    <x v="12"/>
    <s v="Nov"/>
    <x v="5"/>
    <x v="433"/>
    <x v="365"/>
    <x v="45"/>
    <x v="58"/>
    <x v="106"/>
    <x v="627"/>
    <n v="67"/>
    <n v="24"/>
    <s v="tbd"/>
    <m/>
    <s v="Arika"/>
    <s v="E"/>
  </r>
  <r>
    <s v="Dance! It's Your Stage"/>
    <x v="0"/>
    <s v="N/A"/>
    <x v="9108"/>
    <x v="23"/>
    <s v="May"/>
    <x v="5"/>
    <x v="233"/>
    <x v="180"/>
    <x v="45"/>
    <x v="58"/>
    <x v="106"/>
    <x v="627"/>
    <m/>
    <m/>
    <m/>
    <m/>
    <m/>
    <m/>
  </r>
  <r>
    <s v="Worldwide Soccer Manager 2006"/>
    <x v="14"/>
    <n v="2004"/>
    <x v="6506"/>
    <x v="20"/>
    <s v="Apr"/>
    <x v="0"/>
    <x v="8"/>
    <x v="180"/>
    <x v="45"/>
    <x v="58"/>
    <x v="106"/>
    <x v="627"/>
    <n v="89"/>
    <n v="20"/>
    <m/>
    <m/>
    <s v="Sports Interactive"/>
    <s v="E"/>
  </r>
  <r>
    <s v="I Love Horses: Rider's Paradise"/>
    <x v="0"/>
    <n v="2010"/>
    <x v="6487"/>
    <x v="28"/>
    <s v="Jun"/>
    <x v="7"/>
    <x v="160"/>
    <x v="365"/>
    <x v="125"/>
    <x v="58"/>
    <x v="106"/>
    <x v="627"/>
    <m/>
    <m/>
    <s v="tbd"/>
    <m/>
    <s v="Destineer"/>
    <s v="E"/>
  </r>
  <r>
    <s v="DuckTales: Remastered"/>
    <x v="14"/>
    <n v="2013"/>
    <x v="9109"/>
    <x v="10"/>
    <s v="Feb"/>
    <x v="8"/>
    <x v="12"/>
    <x v="180"/>
    <x v="45"/>
    <x v="58"/>
    <x v="106"/>
    <x v="627"/>
    <n v="66"/>
    <n v="6"/>
    <n v="7.6"/>
    <n v="152"/>
    <s v="WayForward"/>
    <s v="E"/>
  </r>
  <r>
    <s v="Yume Neko DS"/>
    <x v="3"/>
    <n v="2008"/>
    <x v="9110"/>
    <x v="23"/>
    <s v="Sep"/>
    <x v="7"/>
    <x v="8"/>
    <x v="180"/>
    <x v="125"/>
    <x v="64"/>
    <x v="106"/>
    <x v="627"/>
    <m/>
    <m/>
    <m/>
    <m/>
    <m/>
    <m/>
  </r>
  <r>
    <s v="Germany's Next Topmodel 2011"/>
    <x v="3"/>
    <n v="2011"/>
    <x v="9111"/>
    <x v="10"/>
    <s v="May"/>
    <x v="7"/>
    <x v="522"/>
    <x v="180"/>
    <x v="45"/>
    <x v="58"/>
    <x v="106"/>
    <x v="627"/>
    <m/>
    <m/>
    <m/>
    <m/>
    <m/>
    <m/>
  </r>
  <r>
    <s v="Dream C Club"/>
    <x v="5"/>
    <n v="2012"/>
    <x v="2752"/>
    <x v="19"/>
    <s v="Jul"/>
    <x v="7"/>
    <x v="58"/>
    <x v="180"/>
    <x v="125"/>
    <x v="64"/>
    <x v="106"/>
    <x v="627"/>
    <m/>
    <m/>
    <m/>
    <m/>
    <m/>
    <m/>
  </r>
  <r>
    <s v="Assetto Corsa"/>
    <x v="17"/>
    <n v="2016"/>
    <x v="508"/>
    <x v="1"/>
    <s v="Sep"/>
    <x v="2"/>
    <x v="11"/>
    <x v="180"/>
    <x v="45"/>
    <x v="58"/>
    <x v="106"/>
    <x v="627"/>
    <n v="63"/>
    <n v="9"/>
    <n v="6.7"/>
    <n v="27"/>
    <s v="Kunos Simulazioni"/>
    <s v="E"/>
  </r>
  <r>
    <s v="SBK Superbike World Championship"/>
    <x v="6"/>
    <n v="2008"/>
    <x v="7364"/>
    <x v="21"/>
    <s v="Jul"/>
    <x v="2"/>
    <x v="195"/>
    <x v="365"/>
    <x v="45"/>
    <x v="58"/>
    <x v="106"/>
    <x v="627"/>
    <m/>
    <m/>
    <s v="tbd"/>
    <m/>
    <s v="Milestone S.r.l"/>
    <s v="E10+"/>
  </r>
  <r>
    <s v="Memories Off 6: Next Relation"/>
    <x v="6"/>
    <n v="2009"/>
    <x v="5465"/>
    <x v="34"/>
    <s v="Jul"/>
    <x v="10"/>
    <x v="357"/>
    <x v="180"/>
    <x v="125"/>
    <x v="64"/>
    <x v="106"/>
    <x v="627"/>
    <m/>
    <m/>
    <m/>
    <m/>
    <m/>
    <m/>
  </r>
  <r>
    <s v="Meiji Toukyou Renka: Twilight Kiss"/>
    <x v="16"/>
    <n v="2015"/>
    <x v="1286"/>
    <x v="0"/>
    <s v="Aug"/>
    <x v="8"/>
    <x v="308"/>
    <x v="180"/>
    <x v="125"/>
    <x v="64"/>
    <x v="106"/>
    <x v="627"/>
    <m/>
    <m/>
    <m/>
    <m/>
    <m/>
    <m/>
  </r>
  <r>
    <s v="Scared Rider Xechs"/>
    <x v="6"/>
    <n v="2010"/>
    <x v="6539"/>
    <x v="22"/>
    <s v="Nov"/>
    <x v="10"/>
    <x v="561"/>
    <x v="180"/>
    <x v="125"/>
    <x v="64"/>
    <x v="106"/>
    <x v="627"/>
    <m/>
    <m/>
    <m/>
    <m/>
    <m/>
    <m/>
  </r>
  <r>
    <s v="4 Play Collection - Dark Mysteries"/>
    <x v="14"/>
    <n v="2014"/>
    <x v="2985"/>
    <x v="4"/>
    <s v="Apr"/>
    <x v="5"/>
    <x v="126"/>
    <x v="180"/>
    <x v="45"/>
    <x v="58"/>
    <x v="106"/>
    <x v="627"/>
    <m/>
    <m/>
    <m/>
    <m/>
    <m/>
    <m/>
  </r>
  <r>
    <s v="Vitamin X: Detective B6"/>
    <x v="16"/>
    <n v="2012"/>
    <x v="3524"/>
    <x v="9"/>
    <s v="Aug"/>
    <x v="10"/>
    <x v="58"/>
    <x v="180"/>
    <x v="125"/>
    <x v="64"/>
    <x v="106"/>
    <x v="627"/>
    <m/>
    <m/>
    <m/>
    <m/>
    <m/>
    <m/>
  </r>
  <r>
    <s v="Misshitsu no Sacrifice"/>
    <x v="16"/>
    <n v="2010"/>
    <x v="7256"/>
    <x v="7"/>
    <s v="Jan"/>
    <x v="10"/>
    <x v="58"/>
    <x v="180"/>
    <x v="125"/>
    <x v="64"/>
    <x v="106"/>
    <x v="627"/>
    <m/>
    <m/>
    <m/>
    <m/>
    <m/>
    <m/>
  </r>
  <r>
    <s v="Evil Genius"/>
    <x v="14"/>
    <n v="2004"/>
    <x v="1405"/>
    <x v="12"/>
    <s v="Mar"/>
    <x v="11"/>
    <x v="23"/>
    <x v="180"/>
    <x v="45"/>
    <x v="58"/>
    <x v="106"/>
    <x v="627"/>
    <n v="75"/>
    <n v="51"/>
    <n v="8.3000000000000007"/>
    <n v="106"/>
    <s v="Elixir Studios"/>
    <s v="T"/>
  </r>
  <r>
    <s v="Ouran Koukou Host Bu"/>
    <x v="6"/>
    <n v="2007"/>
    <x v="7894"/>
    <x v="31"/>
    <s v="Sep"/>
    <x v="10"/>
    <x v="323"/>
    <x v="180"/>
    <x v="125"/>
    <x v="64"/>
    <x v="106"/>
    <x v="627"/>
    <m/>
    <m/>
    <m/>
    <m/>
    <m/>
    <m/>
  </r>
  <r>
    <s v="King's Quest: The Complete Collection"/>
    <x v="9"/>
    <n v="2016"/>
    <x v="3145"/>
    <x v="0"/>
    <s v="Oct"/>
    <x v="10"/>
    <x v="4"/>
    <x v="365"/>
    <x v="125"/>
    <x v="58"/>
    <x v="106"/>
    <x v="627"/>
    <m/>
    <m/>
    <s v="tbd"/>
    <m/>
    <s v="The Odd Gentlemen"/>
    <s v="E10+"/>
  </r>
  <r>
    <s v="Lotus Challenge"/>
    <x v="19"/>
    <n v="2004"/>
    <x v="7078"/>
    <x v="13"/>
    <s v="Dec"/>
    <x v="2"/>
    <x v="153"/>
    <x v="365"/>
    <x v="125"/>
    <x v="58"/>
    <x v="106"/>
    <x v="627"/>
    <m/>
    <m/>
    <m/>
    <m/>
    <m/>
    <m/>
  </r>
  <r>
    <s v="Imperium Romanum"/>
    <x v="14"/>
    <n v="2008"/>
    <x v="9112"/>
    <x v="5"/>
    <s v="Mar"/>
    <x v="11"/>
    <x v="206"/>
    <x v="180"/>
    <x v="45"/>
    <x v="58"/>
    <x v="106"/>
    <x v="627"/>
    <n v="63"/>
    <n v="19"/>
    <n v="7.5"/>
    <n v="24"/>
    <s v="Haemimont"/>
    <s v="E10+"/>
  </r>
  <r>
    <s v="Football Manager 2007"/>
    <x v="4"/>
    <s v="N/A"/>
    <x v="9113"/>
    <x v="7"/>
    <s v="Mar"/>
    <x v="0"/>
    <x v="8"/>
    <x v="180"/>
    <x v="45"/>
    <x v="58"/>
    <x v="106"/>
    <x v="628"/>
    <m/>
    <m/>
    <m/>
    <m/>
    <m/>
    <m/>
  </r>
  <r>
    <s v="Ferrari: The Race Experience"/>
    <x v="0"/>
    <s v="N/A"/>
    <x v="2262"/>
    <x v="30"/>
    <s v="Feb"/>
    <x v="2"/>
    <x v="158"/>
    <x v="180"/>
    <x v="45"/>
    <x v="58"/>
    <x v="106"/>
    <x v="628"/>
    <n v="54"/>
    <n v="4"/>
    <m/>
    <m/>
    <s v="System 3"/>
    <s v="E"/>
  </r>
  <r>
    <s v="Dragon Zakura DS"/>
    <x v="3"/>
    <n v="2007"/>
    <x v="9114"/>
    <x v="2"/>
    <s v="Sep"/>
    <x v="5"/>
    <x v="7"/>
    <x v="180"/>
    <x v="125"/>
    <x v="62"/>
    <x v="106"/>
    <x v="628"/>
    <m/>
    <m/>
    <m/>
    <m/>
    <m/>
    <m/>
  </r>
  <r>
    <s v="Chameleon: To Dye For!"/>
    <x v="3"/>
    <n v="2006"/>
    <x v="710"/>
    <x v="30"/>
    <s v="Oct"/>
    <x v="4"/>
    <x v="11"/>
    <x v="365"/>
    <x v="125"/>
    <x v="58"/>
    <x v="106"/>
    <x v="628"/>
    <m/>
    <m/>
    <m/>
    <m/>
    <m/>
    <m/>
  </r>
  <r>
    <s v="Sora no Otoshimono: DokiDoki Summer Vacation"/>
    <x v="16"/>
    <n v="2010"/>
    <x v="1217"/>
    <x v="24"/>
    <s v="Jun"/>
    <x v="10"/>
    <x v="154"/>
    <x v="180"/>
    <x v="125"/>
    <x v="62"/>
    <x v="106"/>
    <x v="628"/>
    <m/>
    <m/>
    <m/>
    <m/>
    <m/>
    <m/>
  </r>
  <r>
    <s v="Shinseiki Evangelion: Battle Orchestra Portable"/>
    <x v="16"/>
    <n v="2009"/>
    <x v="2888"/>
    <x v="1"/>
    <s v="Apr"/>
    <x v="9"/>
    <x v="308"/>
    <x v="180"/>
    <x v="125"/>
    <x v="62"/>
    <x v="106"/>
    <x v="628"/>
    <m/>
    <m/>
    <m/>
    <m/>
    <m/>
    <m/>
  </r>
  <r>
    <s v="Blackthorne"/>
    <x v="8"/>
    <n v="2003"/>
    <x v="3130"/>
    <x v="11"/>
    <s v="May"/>
    <x v="8"/>
    <x v="4"/>
    <x v="365"/>
    <x v="125"/>
    <x v="58"/>
    <x v="106"/>
    <x v="628"/>
    <n v="67"/>
    <n v="10"/>
    <n v="7.6"/>
    <n v="5"/>
    <s v="Mass Media"/>
    <s v="T"/>
  </r>
  <r>
    <s v="Donkey Kong Jungle Beat"/>
    <x v="0"/>
    <n v="2008"/>
    <x v="6636"/>
    <x v="24"/>
    <s v="Jan"/>
    <x v="1"/>
    <x v="0"/>
    <x v="180"/>
    <x v="45"/>
    <x v="58"/>
    <x v="106"/>
    <x v="628"/>
    <m/>
    <m/>
    <m/>
    <m/>
    <m/>
    <m/>
  </r>
  <r>
    <s v="DokuSui: DokiDoki Suikoden"/>
    <x v="16"/>
    <n v="2011"/>
    <x v="7889"/>
    <x v="15"/>
    <s v="Jul"/>
    <x v="3"/>
    <x v="392"/>
    <x v="180"/>
    <x v="125"/>
    <x v="62"/>
    <x v="106"/>
    <x v="628"/>
    <m/>
    <m/>
    <m/>
    <m/>
    <m/>
    <m/>
  </r>
  <r>
    <s v="Contrast"/>
    <x v="14"/>
    <n v="2013"/>
    <x v="8061"/>
    <x v="7"/>
    <s v="Apr"/>
    <x v="1"/>
    <x v="82"/>
    <x v="180"/>
    <x v="45"/>
    <x v="58"/>
    <x v="106"/>
    <x v="628"/>
    <n v="62"/>
    <n v="24"/>
    <n v="7.7"/>
    <n v="169"/>
    <s v="Compulsion Games"/>
    <s v="T"/>
  </r>
  <r>
    <s v="Bomberman (jp sales)"/>
    <x v="16"/>
    <n v="2006"/>
    <x v="104"/>
    <x v="13"/>
    <s v="Jun"/>
    <x v="4"/>
    <x v="14"/>
    <x v="180"/>
    <x v="125"/>
    <x v="62"/>
    <x v="106"/>
    <x v="628"/>
    <m/>
    <m/>
    <m/>
    <m/>
    <m/>
    <m/>
  </r>
  <r>
    <s v="Blazblue: Continuum Shift Extend"/>
    <x v="16"/>
    <n v="2012"/>
    <x v="9115"/>
    <x v="33"/>
    <s v="Jan"/>
    <x v="9"/>
    <x v="221"/>
    <x v="180"/>
    <x v="125"/>
    <x v="62"/>
    <x v="106"/>
    <x v="628"/>
    <m/>
    <m/>
    <m/>
    <m/>
    <m/>
    <m/>
  </r>
  <r>
    <s v="S.Y.K: Shinsetsu Saiyuuki"/>
    <x v="6"/>
    <n v="2009"/>
    <x v="9116"/>
    <x v="33"/>
    <s v="May"/>
    <x v="10"/>
    <x v="323"/>
    <x v="180"/>
    <x v="125"/>
    <x v="62"/>
    <x v="106"/>
    <x v="628"/>
    <m/>
    <m/>
    <m/>
    <m/>
    <m/>
    <m/>
  </r>
  <r>
    <s v="Black Cat"/>
    <x v="6"/>
    <n v="2006"/>
    <x v="6950"/>
    <x v="21"/>
    <s v="Oct"/>
    <x v="8"/>
    <x v="12"/>
    <x v="180"/>
    <x v="125"/>
    <x v="62"/>
    <x v="106"/>
    <x v="628"/>
    <m/>
    <m/>
    <m/>
    <m/>
    <m/>
    <m/>
  </r>
  <r>
    <s v="Smart Kid's Mega Game Mix"/>
    <x v="3"/>
    <n v="2009"/>
    <x v="1475"/>
    <x v="11"/>
    <s v="Aug"/>
    <x v="5"/>
    <x v="282"/>
    <x v="365"/>
    <x v="125"/>
    <x v="58"/>
    <x v="106"/>
    <x v="628"/>
    <m/>
    <m/>
    <s v="tbd"/>
    <m/>
    <m/>
    <m/>
  </r>
  <r>
    <s v="Space Invaders Revolution"/>
    <x v="3"/>
    <n v="2005"/>
    <x v="9117"/>
    <x v="30"/>
    <s v="Jun"/>
    <x v="6"/>
    <x v="70"/>
    <x v="365"/>
    <x v="125"/>
    <x v="58"/>
    <x v="106"/>
    <x v="628"/>
    <n v="49"/>
    <n v="9"/>
    <n v="5.2"/>
    <n v="5"/>
    <s v="Marvelous Entertainment"/>
    <s v="E"/>
  </r>
  <r>
    <s v="Wiffle Ball Advance"/>
    <x v="3"/>
    <n v="2007"/>
    <x v="780"/>
    <x v="31"/>
    <s v="Oct"/>
    <x v="0"/>
    <x v="84"/>
    <x v="365"/>
    <x v="125"/>
    <x v="58"/>
    <x v="106"/>
    <x v="628"/>
    <m/>
    <m/>
    <m/>
    <m/>
    <m/>
    <m/>
  </r>
  <r>
    <s v="Red Stone DS: Akaki Ishi ni Michibikareshi Monotachi"/>
    <x v="3"/>
    <n v="2011"/>
    <x v="3007"/>
    <x v="21"/>
    <s v="Dec"/>
    <x v="3"/>
    <x v="53"/>
    <x v="180"/>
    <x v="125"/>
    <x v="62"/>
    <x v="106"/>
    <x v="628"/>
    <m/>
    <m/>
    <m/>
    <m/>
    <m/>
    <m/>
  </r>
  <r>
    <s v="Wand of Fortune: Mirai e no Prologue Portable"/>
    <x v="16"/>
    <n v="2010"/>
    <x v="6840"/>
    <x v="13"/>
    <s v="Jul"/>
    <x v="10"/>
    <x v="323"/>
    <x v="180"/>
    <x v="125"/>
    <x v="62"/>
    <x v="106"/>
    <x v="628"/>
    <m/>
    <m/>
    <m/>
    <m/>
    <m/>
    <m/>
  </r>
  <r>
    <s v="Secret Game Portable"/>
    <x v="16"/>
    <n v="2010"/>
    <x v="2559"/>
    <x v="0"/>
    <s v="Nov"/>
    <x v="10"/>
    <x v="443"/>
    <x v="180"/>
    <x v="125"/>
    <x v="62"/>
    <x v="106"/>
    <x v="628"/>
    <m/>
    <m/>
    <m/>
    <m/>
    <m/>
    <m/>
  </r>
  <r>
    <s v="Sengoku Hime: Senran ni Mau Otometachi"/>
    <x v="16"/>
    <n v="2009"/>
    <x v="6790"/>
    <x v="19"/>
    <s v="Sep"/>
    <x v="10"/>
    <x v="443"/>
    <x v="180"/>
    <x v="125"/>
    <x v="62"/>
    <x v="106"/>
    <x v="628"/>
    <m/>
    <m/>
    <m/>
    <m/>
    <m/>
    <m/>
  </r>
  <r>
    <s v="SpongeBob: HeroPants"/>
    <x v="22"/>
    <n v="2015"/>
    <x v="7471"/>
    <x v="32"/>
    <s v="Mar"/>
    <x v="1"/>
    <x v="4"/>
    <x v="365"/>
    <x v="125"/>
    <x v="58"/>
    <x v="106"/>
    <x v="628"/>
    <m/>
    <m/>
    <n v="5.0999999999999996"/>
    <n v="7"/>
    <s v="Activision"/>
    <s v="E"/>
  </r>
  <r>
    <s v="Kimi no Yuusha"/>
    <x v="3"/>
    <n v="2008"/>
    <x v="7121"/>
    <x v="22"/>
    <s v="Jun"/>
    <x v="3"/>
    <x v="225"/>
    <x v="180"/>
    <x v="125"/>
    <x v="62"/>
    <x v="106"/>
    <x v="628"/>
    <m/>
    <m/>
    <m/>
    <m/>
    <m/>
    <m/>
  </r>
  <r>
    <s v="Tom Clancy's  Ghost Recon Advanced Warfighter (weekly JP sales)"/>
    <x v="4"/>
    <n v="2006"/>
    <x v="9118"/>
    <x v="22"/>
    <s v="Feb"/>
    <x v="6"/>
    <x v="5"/>
    <x v="180"/>
    <x v="125"/>
    <x v="62"/>
    <x v="106"/>
    <x v="628"/>
    <m/>
    <m/>
    <m/>
    <m/>
    <m/>
    <m/>
  </r>
  <r>
    <s v="Period Cube: Torikago no Amadeus"/>
    <x v="22"/>
    <n v="2016"/>
    <x v="8086"/>
    <x v="27"/>
    <s v="Mar"/>
    <x v="8"/>
    <x v="323"/>
    <x v="180"/>
    <x v="125"/>
    <x v="62"/>
    <x v="106"/>
    <x v="628"/>
    <m/>
    <m/>
    <m/>
    <m/>
    <m/>
    <m/>
  </r>
  <r>
    <s v="Nobunaga no Yabou Online: Houou no Shou"/>
    <x v="5"/>
    <n v="2012"/>
    <x v="9119"/>
    <x v="1"/>
    <s v="Feb"/>
    <x v="11"/>
    <x v="208"/>
    <x v="180"/>
    <x v="125"/>
    <x v="62"/>
    <x v="106"/>
    <x v="628"/>
    <m/>
    <m/>
    <m/>
    <m/>
    <m/>
    <m/>
  </r>
  <r>
    <s v="Cosmetic Paradise: Make no Kiseki"/>
    <x v="3"/>
    <n v="2008"/>
    <x v="8658"/>
    <x v="7"/>
    <s v="Feb"/>
    <x v="5"/>
    <x v="394"/>
    <x v="180"/>
    <x v="125"/>
    <x v="62"/>
    <x v="106"/>
    <x v="628"/>
    <m/>
    <m/>
    <m/>
    <m/>
    <m/>
    <m/>
  </r>
  <r>
    <s v="Turok"/>
    <x v="14"/>
    <n v="2008"/>
    <x v="9042"/>
    <x v="22"/>
    <s v="Feb"/>
    <x v="8"/>
    <x v="129"/>
    <x v="180"/>
    <x v="45"/>
    <x v="58"/>
    <x v="106"/>
    <x v="628"/>
    <n v="65"/>
    <n v="16"/>
    <n v="6.5"/>
    <n v="55"/>
    <s v="Propaganda Games"/>
    <s v="M"/>
  </r>
  <r>
    <s v="Legoland"/>
    <x v="14"/>
    <n v="1999"/>
    <x v="9120"/>
    <x v="29"/>
    <s v="May"/>
    <x v="8"/>
    <x v="134"/>
    <x v="180"/>
    <x v="45"/>
    <x v="58"/>
    <x v="106"/>
    <x v="628"/>
    <m/>
    <m/>
    <m/>
    <m/>
    <m/>
    <m/>
  </r>
  <r>
    <s v="Nobunaga no Yabou DS"/>
    <x v="3"/>
    <n v="2006"/>
    <x v="5011"/>
    <x v="25"/>
    <s v="May"/>
    <x v="11"/>
    <x v="48"/>
    <x v="180"/>
    <x v="125"/>
    <x v="62"/>
    <x v="106"/>
    <x v="628"/>
    <m/>
    <m/>
    <m/>
    <m/>
    <m/>
    <m/>
  </r>
  <r>
    <s v="Winter Sports 3: The Great Tournament"/>
    <x v="4"/>
    <n v="2010"/>
    <x v="9121"/>
    <x v="19"/>
    <s v="May"/>
    <x v="0"/>
    <x v="450"/>
    <x v="180"/>
    <x v="45"/>
    <x v="58"/>
    <x v="106"/>
    <x v="628"/>
    <m/>
    <m/>
    <m/>
    <m/>
    <s v="49Games"/>
    <s v="E"/>
  </r>
  <r>
    <s v="Valentino Rossi: The Game"/>
    <x v="14"/>
    <n v="2016"/>
    <x v="8550"/>
    <x v="28"/>
    <s v="Aug"/>
    <x v="2"/>
    <x v="25"/>
    <x v="180"/>
    <x v="45"/>
    <x v="58"/>
    <x v="106"/>
    <x v="628"/>
    <n v="72"/>
    <n v="4"/>
    <n v="6.2"/>
    <n v="14"/>
    <s v="Milestone, Milestone S.r.l"/>
    <s v="E"/>
  </r>
  <r>
    <s v="Wand of Fortune Portable"/>
    <x v="16"/>
    <n v="2010"/>
    <x v="8214"/>
    <x v="15"/>
    <s v="Jul"/>
    <x v="10"/>
    <x v="323"/>
    <x v="180"/>
    <x v="125"/>
    <x v="62"/>
    <x v="106"/>
    <x v="628"/>
    <m/>
    <m/>
    <m/>
    <m/>
    <m/>
    <m/>
  </r>
  <r>
    <s v="Sengoku"/>
    <x v="14"/>
    <n v="2011"/>
    <x v="566"/>
    <x v="2"/>
    <s v="Nov"/>
    <x v="11"/>
    <x v="310"/>
    <x v="180"/>
    <x v="45"/>
    <x v="58"/>
    <x v="106"/>
    <x v="628"/>
    <n v="70"/>
    <n v="13"/>
    <n v="6.8"/>
    <n v="86"/>
    <s v="Paradox Development Studio"/>
    <s v="T"/>
  </r>
  <r>
    <s v="Republique"/>
    <x v="9"/>
    <n v="2016"/>
    <x v="8108"/>
    <x v="1"/>
    <s v="Jul"/>
    <x v="8"/>
    <x v="131"/>
    <x v="180"/>
    <x v="45"/>
    <x v="62"/>
    <x v="106"/>
    <x v="628"/>
    <n v="72"/>
    <n v="35"/>
    <n v="5.8"/>
    <n v="29"/>
    <s v="Camouflaj, LLC"/>
    <s v="M"/>
  </r>
  <r>
    <s v="Sousaku Alice to Oujisama!"/>
    <x v="10"/>
    <n v="2015"/>
    <x v="9122"/>
    <x v="24"/>
    <s v="Oct"/>
    <x v="7"/>
    <x v="405"/>
    <x v="180"/>
    <x v="125"/>
    <x v="62"/>
    <x v="106"/>
    <x v="628"/>
    <m/>
    <m/>
    <m/>
    <m/>
    <m/>
    <m/>
  </r>
  <r>
    <s v="Ship Simulator 2008"/>
    <x v="14"/>
    <n v="2007"/>
    <x v="6761"/>
    <x v="26"/>
    <s v="Dec"/>
    <x v="7"/>
    <x v="562"/>
    <x v="180"/>
    <x v="45"/>
    <x v="58"/>
    <x v="106"/>
    <x v="628"/>
    <n v="62"/>
    <n v="9"/>
    <n v="6.6"/>
    <n v="8"/>
    <s v="VSTEP"/>
    <s v="E"/>
  </r>
  <r>
    <s v="Rengoku II: The Stairway to H.E.A.V.E.N. (jp sales)"/>
    <x v="16"/>
    <n v="2006"/>
    <x v="7758"/>
    <x v="6"/>
    <s v="Mar"/>
    <x v="8"/>
    <x v="14"/>
    <x v="180"/>
    <x v="125"/>
    <x v="62"/>
    <x v="106"/>
    <x v="628"/>
    <m/>
    <m/>
    <m/>
    <m/>
    <m/>
    <m/>
  </r>
  <r>
    <s v="Brave: The Video Game"/>
    <x v="0"/>
    <n v="2012"/>
    <x v="201"/>
    <x v="18"/>
    <s v="Dec"/>
    <x v="8"/>
    <x v="32"/>
    <x v="180"/>
    <x v="45"/>
    <x v="58"/>
    <x v="106"/>
    <x v="628"/>
    <m/>
    <m/>
    <m/>
    <m/>
    <m/>
    <m/>
  </r>
  <r>
    <s v="Simple DS Series Vol. 14: The Jidousha Kyoushuujo DS"/>
    <x v="3"/>
    <n v="2007"/>
    <x v="9123"/>
    <x v="22"/>
    <s v="Mar"/>
    <x v="5"/>
    <x v="58"/>
    <x v="180"/>
    <x v="125"/>
    <x v="62"/>
    <x v="106"/>
    <x v="628"/>
    <m/>
    <m/>
    <m/>
    <m/>
    <m/>
    <m/>
  </r>
  <r>
    <s v="Ten Pin Alley 2"/>
    <x v="8"/>
    <n v="2004"/>
    <x v="4748"/>
    <x v="14"/>
    <s v="Apr"/>
    <x v="0"/>
    <x v="166"/>
    <x v="365"/>
    <x v="125"/>
    <x v="58"/>
    <x v="106"/>
    <x v="628"/>
    <m/>
    <m/>
    <s v="tbd"/>
    <m/>
    <s v="Pronto Games"/>
    <s v="E"/>
  </r>
  <r>
    <s v="NBA 2K17"/>
    <x v="14"/>
    <n v="2016"/>
    <x v="9124"/>
    <x v="3"/>
    <s v="Nov"/>
    <x v="0"/>
    <x v="2"/>
    <x v="180"/>
    <x v="45"/>
    <x v="58"/>
    <x v="106"/>
    <x v="628"/>
    <n v="90"/>
    <n v="6"/>
    <n v="6.3"/>
    <n v="52"/>
    <s v="Visual Concepts"/>
    <s v="E"/>
  </r>
  <r>
    <s v="Postman Pat: Special Delivery Service"/>
    <x v="3"/>
    <n v="2009"/>
    <x v="2666"/>
    <x v="7"/>
    <s v="Oct"/>
    <x v="5"/>
    <x v="98"/>
    <x v="180"/>
    <x v="45"/>
    <x v="58"/>
    <x v="106"/>
    <x v="628"/>
    <m/>
    <m/>
    <m/>
    <m/>
    <m/>
    <m/>
  </r>
  <r>
    <s v="Himawari: Pebble in the Sky Portable"/>
    <x v="16"/>
    <n v="2010"/>
    <x v="3163"/>
    <x v="8"/>
    <s v="Jun"/>
    <x v="10"/>
    <x v="154"/>
    <x v="180"/>
    <x v="125"/>
    <x v="62"/>
    <x v="106"/>
    <x v="628"/>
    <m/>
    <m/>
    <m/>
    <m/>
    <m/>
    <m/>
  </r>
  <r>
    <s v="Rise of Flight: Iron Cross Edition"/>
    <x v="14"/>
    <n v="2010"/>
    <x v="6503"/>
    <x v="30"/>
    <s v="Feb"/>
    <x v="7"/>
    <x v="542"/>
    <x v="365"/>
    <x v="125"/>
    <x v="58"/>
    <x v="106"/>
    <x v="628"/>
    <m/>
    <m/>
    <n v="7.9"/>
    <n v="11"/>
    <s v="777 Studios"/>
    <s v="E10+"/>
  </r>
  <r>
    <s v="WRC 5: FIA World Rally Championship"/>
    <x v="17"/>
    <n v="2015"/>
    <x v="9125"/>
    <x v="28"/>
    <s v="Feb"/>
    <x v="0"/>
    <x v="340"/>
    <x v="180"/>
    <x v="45"/>
    <x v="58"/>
    <x v="106"/>
    <x v="628"/>
    <m/>
    <m/>
    <m/>
    <m/>
    <m/>
    <m/>
  </r>
  <r>
    <s v="Katekyoo Hitman Reborn Nerae!? Ring x Bongole Returns"/>
    <x v="6"/>
    <n v="2008"/>
    <x v="9126"/>
    <x v="28"/>
    <s v="Feb"/>
    <x v="10"/>
    <x v="214"/>
    <x v="180"/>
    <x v="125"/>
    <x v="62"/>
    <x v="106"/>
    <x v="628"/>
    <m/>
    <m/>
    <m/>
    <m/>
    <m/>
    <m/>
  </r>
  <r>
    <s v="NiGHTS into dreams..."/>
    <x v="6"/>
    <n v="2008"/>
    <x v="996"/>
    <x v="5"/>
    <s v="Apr"/>
    <x v="1"/>
    <x v="8"/>
    <x v="180"/>
    <x v="125"/>
    <x v="62"/>
    <x v="106"/>
    <x v="628"/>
    <m/>
    <m/>
    <m/>
    <m/>
    <m/>
    <m/>
  </r>
  <r>
    <s v="Kono Aozora ni Yakusoku o: Tenohira no Rakuen"/>
    <x v="16"/>
    <n v="2009"/>
    <x v="1592"/>
    <x v="13"/>
    <s v="Nov"/>
    <x v="10"/>
    <x v="498"/>
    <x v="180"/>
    <x v="125"/>
    <x v="62"/>
    <x v="106"/>
    <x v="628"/>
    <m/>
    <m/>
    <m/>
    <m/>
    <m/>
    <m/>
  </r>
  <r>
    <s v="Guild Wars: Factions"/>
    <x v="14"/>
    <n v="2006"/>
    <x v="5279"/>
    <x v="29"/>
    <s v="Jun"/>
    <x v="3"/>
    <x v="42"/>
    <x v="180"/>
    <x v="45"/>
    <x v="58"/>
    <x v="106"/>
    <x v="628"/>
    <n v="84"/>
    <n v="39"/>
    <n v="8.5"/>
    <n v="128"/>
    <s v="ArenaNet"/>
    <s v="T"/>
  </r>
  <r>
    <s v="Shinobi Koutsutsu"/>
    <x v="16"/>
    <n v="2014"/>
    <x v="9127"/>
    <x v="21"/>
    <s v="Oct"/>
    <x v="10"/>
    <x v="323"/>
    <x v="180"/>
    <x v="125"/>
    <x v="62"/>
    <x v="106"/>
    <x v="628"/>
    <m/>
    <m/>
    <m/>
    <m/>
    <m/>
    <m/>
  </r>
  <r>
    <s v="WinBack 2: Project Poseidon"/>
    <x v="6"/>
    <n v="2006"/>
    <x v="2856"/>
    <x v="24"/>
    <s v="Jan"/>
    <x v="6"/>
    <x v="48"/>
    <x v="365"/>
    <x v="45"/>
    <x v="58"/>
    <x v="106"/>
    <x v="628"/>
    <n v="48"/>
    <n v="21"/>
    <s v="tbd"/>
    <m/>
    <s v="Cavia Inc."/>
    <s v="T"/>
  </r>
  <r>
    <s v="Kaitou Rousseau"/>
    <x v="3"/>
    <n v="2006"/>
    <x v="7720"/>
    <x v="29"/>
    <s v="Oct"/>
    <x v="8"/>
    <x v="25"/>
    <x v="180"/>
    <x v="125"/>
    <x v="62"/>
    <x v="106"/>
    <x v="628"/>
    <m/>
    <m/>
    <m/>
    <m/>
    <m/>
    <m/>
  </r>
  <r>
    <s v="GunParade Orchestra: Ao no Shou"/>
    <x v="6"/>
    <n v="2006"/>
    <x v="9128"/>
    <x v="21"/>
    <s v="May"/>
    <x v="10"/>
    <x v="3"/>
    <x v="180"/>
    <x v="125"/>
    <x v="62"/>
    <x v="106"/>
    <x v="628"/>
    <m/>
    <m/>
    <m/>
    <m/>
    <m/>
    <m/>
  </r>
  <r>
    <s v="Totally Spies! Totally Party"/>
    <x v="6"/>
    <n v="2008"/>
    <x v="6544"/>
    <x v="5"/>
    <s v="Apr"/>
    <x v="5"/>
    <x v="5"/>
    <x v="365"/>
    <x v="45"/>
    <x v="58"/>
    <x v="106"/>
    <x v="628"/>
    <m/>
    <m/>
    <m/>
    <m/>
    <m/>
    <m/>
  </r>
  <r>
    <s v="Puyo Pop Fever"/>
    <x v="19"/>
    <n v="2004"/>
    <x v="4973"/>
    <x v="9"/>
    <s v="Jul"/>
    <x v="4"/>
    <x v="8"/>
    <x v="365"/>
    <x v="125"/>
    <x v="58"/>
    <x v="106"/>
    <x v="628"/>
    <n v="72"/>
    <n v="18"/>
    <s v="tbd"/>
    <m/>
    <s v="Sonic Team"/>
    <s v="E"/>
  </r>
  <r>
    <s v="Super Stardust Ultra VR"/>
    <x v="9"/>
    <n v="2016"/>
    <x v="1439"/>
    <x v="25"/>
    <s v="Aug"/>
    <x v="6"/>
    <x v="3"/>
    <x v="180"/>
    <x v="45"/>
    <x v="58"/>
    <x v="106"/>
    <x v="628"/>
    <n v="66"/>
    <n v="13"/>
    <n v="6.2"/>
    <n v="13"/>
    <s v="Sony Interactive Entertainment"/>
    <s v="E10+"/>
  </r>
  <r>
    <s v="Total War Attila: Tyrants &amp; Kings"/>
    <x v="14"/>
    <n v="2016"/>
    <x v="2637"/>
    <x v="27"/>
    <s v="Dec"/>
    <x v="11"/>
    <x v="101"/>
    <x v="180"/>
    <x v="45"/>
    <x v="58"/>
    <x v="106"/>
    <x v="628"/>
    <m/>
    <m/>
    <m/>
    <m/>
    <m/>
    <m/>
  </r>
  <r>
    <s v="Wizardry XTH: Unlimited Students"/>
    <x v="6"/>
    <n v="2006"/>
    <x v="8358"/>
    <x v="11"/>
    <s v="Aug"/>
    <x v="3"/>
    <x v="563"/>
    <x v="180"/>
    <x v="125"/>
    <x v="62"/>
    <x v="106"/>
    <x v="628"/>
    <m/>
    <m/>
    <m/>
    <m/>
    <m/>
    <m/>
  </r>
  <r>
    <s v="Instant Brain"/>
    <x v="4"/>
    <n v="2011"/>
    <x v="3453"/>
    <x v="6"/>
    <s v="Aug"/>
    <x v="10"/>
    <x v="360"/>
    <x v="180"/>
    <x v="125"/>
    <x v="62"/>
    <x v="106"/>
    <x v="628"/>
    <m/>
    <m/>
    <m/>
    <m/>
    <m/>
    <m/>
  </r>
  <r>
    <s v="Coronation Street: The Mystery of the Missing Hotpot Recipe"/>
    <x v="14"/>
    <n v="2011"/>
    <x v="8418"/>
    <x v="13"/>
    <s v="Jul"/>
    <x v="10"/>
    <x v="194"/>
    <x v="180"/>
    <x v="45"/>
    <x v="58"/>
    <x v="106"/>
    <x v="628"/>
    <m/>
    <m/>
    <m/>
    <m/>
    <m/>
    <m/>
  </r>
  <r>
    <s v="Dead Rising"/>
    <x v="17"/>
    <n v="2016"/>
    <x v="9129"/>
    <x v="22"/>
    <s v="May"/>
    <x v="8"/>
    <x v="12"/>
    <x v="365"/>
    <x v="125"/>
    <x v="58"/>
    <x v="106"/>
    <x v="628"/>
    <m/>
    <m/>
    <n v="8.8000000000000007"/>
    <n v="12"/>
    <s v="Capcom"/>
    <s v="M"/>
  </r>
  <r>
    <s v="Abunai: Koi no Sousa Shitsu"/>
    <x v="16"/>
    <n v="2012"/>
    <x v="7967"/>
    <x v="14"/>
    <s v="Feb"/>
    <x v="8"/>
    <x v="500"/>
    <x v="180"/>
    <x v="125"/>
    <x v="62"/>
    <x v="106"/>
    <x v="628"/>
    <m/>
    <m/>
    <m/>
    <m/>
    <m/>
    <m/>
  </r>
  <r>
    <s v="MLB 15: The Show"/>
    <x v="22"/>
    <n v="2015"/>
    <x v="9130"/>
    <x v="9"/>
    <s v="Mar"/>
    <x v="0"/>
    <x v="3"/>
    <x v="365"/>
    <x v="125"/>
    <x v="58"/>
    <x v="106"/>
    <x v="628"/>
    <m/>
    <m/>
    <n v="8.8000000000000007"/>
    <n v="5"/>
    <s v="SCEA San Diego Studios"/>
    <s v="E"/>
  </r>
  <r>
    <s v="Azure Striker Gunvolt"/>
    <x v="10"/>
    <n v="2016"/>
    <x v="1464"/>
    <x v="4"/>
    <s v="Oct"/>
    <x v="8"/>
    <x v="311"/>
    <x v="365"/>
    <x v="125"/>
    <x v="58"/>
    <x v="106"/>
    <x v="628"/>
    <n v="77"/>
    <n v="20"/>
    <n v="8.4"/>
    <n v="62"/>
    <s v="Inti Creates"/>
    <s v="E10+"/>
  </r>
  <r>
    <s v="Penguins of Madagascar"/>
    <x v="0"/>
    <n v="2014"/>
    <x v="9131"/>
    <x v="29"/>
    <s v="May"/>
    <x v="8"/>
    <x v="25"/>
    <x v="180"/>
    <x v="45"/>
    <x v="58"/>
    <x v="106"/>
    <x v="628"/>
    <m/>
    <m/>
    <s v="tbd"/>
    <m/>
    <s v="Little Orbit"/>
    <s v="E"/>
  </r>
  <r>
    <s v="Magic Encyclopedia: Moonlight"/>
    <x v="3"/>
    <n v="2010"/>
    <x v="388"/>
    <x v="18"/>
    <s v="Mar"/>
    <x v="5"/>
    <x v="276"/>
    <x v="180"/>
    <x v="45"/>
    <x v="58"/>
    <x v="106"/>
    <x v="628"/>
    <m/>
    <m/>
    <m/>
    <m/>
    <m/>
    <m/>
  </r>
  <r>
    <s v="Don Bradman Cricket 14"/>
    <x v="5"/>
    <n v="2014"/>
    <x v="7922"/>
    <x v="14"/>
    <s v="Dec"/>
    <x v="0"/>
    <x v="331"/>
    <x v="180"/>
    <x v="45"/>
    <x v="58"/>
    <x v="106"/>
    <x v="628"/>
    <n v="73"/>
    <n v="5"/>
    <n v="6.9"/>
    <n v="55"/>
    <s v="Big Ant Studios"/>
    <s v="E"/>
  </r>
  <r>
    <s v="SoulLink Extension"/>
    <x v="6"/>
    <n v="2006"/>
    <x v="9132"/>
    <x v="34"/>
    <s v="May"/>
    <x v="10"/>
    <x v="466"/>
    <x v="180"/>
    <x v="125"/>
    <x v="62"/>
    <x v="106"/>
    <x v="628"/>
    <m/>
    <m/>
    <m/>
    <m/>
    <m/>
    <m/>
  </r>
  <r>
    <s v="Codename: Panzers Phase Two"/>
    <x v="14"/>
    <n v="2005"/>
    <x v="9133"/>
    <x v="18"/>
    <s v="Aug"/>
    <x v="11"/>
    <x v="363"/>
    <x v="180"/>
    <x v="45"/>
    <x v="58"/>
    <x v="106"/>
    <x v="628"/>
    <n v="80"/>
    <n v="36"/>
    <n v="8.1"/>
    <n v="15"/>
    <s v="Stormregion"/>
    <s v="T"/>
  </r>
  <r>
    <s v="Winning Post 7 Maximum 2008"/>
    <x v="6"/>
    <n v="2008"/>
    <x v="9134"/>
    <x v="21"/>
    <s v="Apr"/>
    <x v="0"/>
    <x v="48"/>
    <x v="180"/>
    <x v="125"/>
    <x v="62"/>
    <x v="106"/>
    <x v="628"/>
    <m/>
    <m/>
    <m/>
    <m/>
    <m/>
    <m/>
  </r>
  <r>
    <s v="Samurai Shodown Anthology (JP sales)"/>
    <x v="6"/>
    <n v="2008"/>
    <x v="7828"/>
    <x v="32"/>
    <s v="Aug"/>
    <x v="9"/>
    <x v="153"/>
    <x v="180"/>
    <x v="125"/>
    <x v="62"/>
    <x v="106"/>
    <x v="628"/>
    <m/>
    <m/>
    <m/>
    <m/>
    <m/>
    <m/>
  </r>
  <r>
    <s v="Sangoku Koi Senki: Otome no Heihou!"/>
    <x v="6"/>
    <n v="2011"/>
    <x v="9135"/>
    <x v="9"/>
    <s v="Jan"/>
    <x v="10"/>
    <x v="436"/>
    <x v="180"/>
    <x v="125"/>
    <x v="62"/>
    <x v="106"/>
    <x v="628"/>
    <m/>
    <m/>
    <m/>
    <m/>
    <m/>
    <m/>
  </r>
  <r>
    <s v="Alfa Romeo Racing Italiano"/>
    <x v="6"/>
    <n v="2005"/>
    <x v="3637"/>
    <x v="6"/>
    <s v="Aug"/>
    <x v="2"/>
    <x v="195"/>
    <x v="365"/>
    <x v="45"/>
    <x v="58"/>
    <x v="106"/>
    <x v="628"/>
    <m/>
    <m/>
    <n v="6.8"/>
    <n v="5"/>
    <s v="Milestone S.r.l"/>
    <s v="E"/>
  </r>
  <r>
    <s v="Pachi-Slot Teiou: Golgo 13 Las Vegas (JP sales, but wrong system)"/>
    <x v="6"/>
    <n v="2002"/>
    <x v="6577"/>
    <x v="25"/>
    <s v="Sep"/>
    <x v="5"/>
    <x v="564"/>
    <x v="180"/>
    <x v="125"/>
    <x v="62"/>
    <x v="106"/>
    <x v="628"/>
    <m/>
    <m/>
    <m/>
    <m/>
    <m/>
    <m/>
  </r>
  <r>
    <s v="The Last Remnant"/>
    <x v="14"/>
    <n v="2009"/>
    <x v="3781"/>
    <x v="16"/>
    <s v="Mar"/>
    <x v="3"/>
    <x v="15"/>
    <x v="180"/>
    <x v="45"/>
    <x v="58"/>
    <x v="106"/>
    <x v="628"/>
    <n v="66"/>
    <n v="23"/>
    <n v="8.3000000000000007"/>
    <n v="240"/>
    <s v="Square Enix"/>
    <s v="M"/>
  </r>
  <r>
    <s v="Kaitou Joker: Toki o Koeru Kaitou to Ushinawareta Houseki"/>
    <x v="10"/>
    <n v="2015"/>
    <x v="8532"/>
    <x v="23"/>
    <s v="May"/>
    <x v="8"/>
    <x v="25"/>
    <x v="180"/>
    <x v="125"/>
    <x v="62"/>
    <x v="106"/>
    <x v="628"/>
    <m/>
    <m/>
    <m/>
    <m/>
    <m/>
    <m/>
  </r>
  <r>
    <s v="Super Robot Taisen XO"/>
    <x v="4"/>
    <n v="2006"/>
    <x v="312"/>
    <x v="22"/>
    <s v="Apr"/>
    <x v="11"/>
    <x v="56"/>
    <x v="180"/>
    <x v="125"/>
    <x v="62"/>
    <x v="106"/>
    <x v="628"/>
    <m/>
    <m/>
    <m/>
    <m/>
    <m/>
    <m/>
  </r>
  <r>
    <s v="Aquaman: Battle for Atlantis"/>
    <x v="13"/>
    <s v="N/A"/>
    <x v="4475"/>
    <x v="9"/>
    <s v="Jul"/>
    <x v="8"/>
    <x v="53"/>
    <x v="365"/>
    <x v="125"/>
    <x v="58"/>
    <x v="106"/>
    <x v="628"/>
    <n v="26"/>
    <n v="13"/>
    <n v="2.7"/>
    <n v="15"/>
    <s v="Lucky Chicken"/>
    <s v="T"/>
  </r>
  <r>
    <s v="Raven's Cry"/>
    <x v="9"/>
    <n v="2015"/>
    <x v="9136"/>
    <x v="17"/>
    <s v="Aug"/>
    <x v="3"/>
    <x v="459"/>
    <x v="180"/>
    <x v="45"/>
    <x v="58"/>
    <x v="106"/>
    <x v="628"/>
    <m/>
    <m/>
    <m/>
    <m/>
    <m/>
    <m/>
  </r>
  <r>
    <s v="Call of Juarez"/>
    <x v="14"/>
    <n v="2006"/>
    <x v="9137"/>
    <x v="29"/>
    <s v="Apr"/>
    <x v="6"/>
    <x v="5"/>
    <x v="180"/>
    <x v="45"/>
    <x v="58"/>
    <x v="106"/>
    <x v="628"/>
    <n v="72"/>
    <n v="25"/>
    <n v="7.8"/>
    <n v="223"/>
    <s v="Techland"/>
    <s v="M"/>
  </r>
  <r>
    <s v="Pachitte Chonmage Tatsujin 16: Pachinko Hissatsu Shigotojin III"/>
    <x v="6"/>
    <n v="2010"/>
    <x v="7153"/>
    <x v="32"/>
    <s v="Aug"/>
    <x v="5"/>
    <x v="378"/>
    <x v="180"/>
    <x v="125"/>
    <x v="62"/>
    <x v="106"/>
    <x v="628"/>
    <m/>
    <m/>
    <m/>
    <m/>
    <m/>
    <m/>
  </r>
  <r>
    <s v="Unreal Tournament 2003"/>
    <x v="14"/>
    <n v="2002"/>
    <x v="2992"/>
    <x v="5"/>
    <s v="Jul"/>
    <x v="6"/>
    <x v="10"/>
    <x v="180"/>
    <x v="45"/>
    <x v="58"/>
    <x v="106"/>
    <x v="628"/>
    <n v="86"/>
    <n v="27"/>
    <n v="8.1999999999999993"/>
    <n v="98"/>
    <s v="Digital Extremes"/>
    <s v="M"/>
  </r>
  <r>
    <s v="Neverwinter Nights 2: Mask of the Betrayer"/>
    <x v="14"/>
    <n v="2007"/>
    <x v="9138"/>
    <x v="17"/>
    <s v="May"/>
    <x v="3"/>
    <x v="10"/>
    <x v="180"/>
    <x v="45"/>
    <x v="58"/>
    <x v="106"/>
    <x v="628"/>
    <n v="82"/>
    <n v="25"/>
    <n v="8.8000000000000007"/>
    <n v="182"/>
    <s v="Obsidian Entertainment"/>
    <s v="T"/>
  </r>
  <r>
    <s v="Mortal Kombat: Tournament Edition"/>
    <x v="8"/>
    <n v="2003"/>
    <x v="1982"/>
    <x v="10"/>
    <s v="Jun"/>
    <x v="9"/>
    <x v="39"/>
    <x v="365"/>
    <x v="125"/>
    <x v="58"/>
    <x v="106"/>
    <x v="628"/>
    <n v="75"/>
    <n v="14"/>
    <n v="8.1"/>
    <n v="8"/>
    <s v="Criterion Games"/>
    <s v="M"/>
  </r>
  <r>
    <s v="SeaWorld Adventure Parks: Shamu's Deep Sea Adventure"/>
    <x v="13"/>
    <n v="2005"/>
    <x v="9139"/>
    <x v="30"/>
    <s v="Dec"/>
    <x v="10"/>
    <x v="4"/>
    <x v="365"/>
    <x v="125"/>
    <x v="58"/>
    <x v="106"/>
    <x v="628"/>
    <m/>
    <m/>
    <m/>
    <m/>
    <m/>
    <m/>
  </r>
  <r>
    <s v="Diary Girl"/>
    <x v="3"/>
    <n v="2008"/>
    <x v="9140"/>
    <x v="33"/>
    <s v="Apr"/>
    <x v="5"/>
    <x v="14"/>
    <x v="365"/>
    <x v="125"/>
    <x v="58"/>
    <x v="106"/>
    <x v="628"/>
    <m/>
    <m/>
    <s v="tbd"/>
    <m/>
    <s v="Konami"/>
    <s v="E"/>
  </r>
  <r>
    <s v="Shitsuji ga Aruji o Erabu Toki"/>
    <x v="22"/>
    <n v="2016"/>
    <x v="1597"/>
    <x v="9"/>
    <s v="Apr"/>
    <x v="10"/>
    <x v="53"/>
    <x v="180"/>
    <x v="125"/>
    <x v="62"/>
    <x v="106"/>
    <x v="628"/>
    <m/>
    <m/>
    <m/>
    <m/>
    <m/>
    <m/>
  </r>
  <r>
    <s v="Rayman Raving Rabbids"/>
    <x v="14"/>
    <n v="2006"/>
    <x v="5467"/>
    <x v="5"/>
    <s v="Feb"/>
    <x v="5"/>
    <x v="5"/>
    <x v="180"/>
    <x v="45"/>
    <x v="58"/>
    <x v="106"/>
    <x v="628"/>
    <n v="58"/>
    <n v="6"/>
    <n v="7.6"/>
    <n v="31"/>
    <s v="Ubisoft Bulgaria"/>
    <s v="E"/>
  </r>
  <r>
    <s v="War for the Overworld"/>
    <x v="14"/>
    <n v="2015"/>
    <x v="9141"/>
    <x v="16"/>
    <s v="Jan"/>
    <x v="11"/>
    <x v="53"/>
    <x v="180"/>
    <x v="45"/>
    <x v="58"/>
    <x v="106"/>
    <x v="628"/>
    <n v="65"/>
    <n v="14"/>
    <n v="7.7"/>
    <n v="90"/>
    <s v="Subterranean Games"/>
    <m/>
  </r>
  <r>
    <s v="World Poker Tour"/>
    <x v="8"/>
    <n v="2005"/>
    <x v="2256"/>
    <x v="22"/>
    <s v="Mar"/>
    <x v="5"/>
    <x v="2"/>
    <x v="365"/>
    <x v="125"/>
    <x v="58"/>
    <x v="106"/>
    <x v="628"/>
    <m/>
    <m/>
    <s v="tbd"/>
    <m/>
    <s v="Backbone Emeryville"/>
    <s v="E"/>
  </r>
  <r>
    <s v="Best Of Tests"/>
    <x v="3"/>
    <n v="2008"/>
    <x v="694"/>
    <x v="7"/>
    <s v="Apr"/>
    <x v="4"/>
    <x v="230"/>
    <x v="365"/>
    <x v="125"/>
    <x v="58"/>
    <x v="106"/>
    <x v="628"/>
    <m/>
    <m/>
    <m/>
    <m/>
    <m/>
    <m/>
  </r>
  <r>
    <s v="Infinite Stratos 2: Love and Purge"/>
    <x v="22"/>
    <n v="2015"/>
    <x v="5724"/>
    <x v="32"/>
    <s v="Sep"/>
    <x v="8"/>
    <x v="357"/>
    <x v="180"/>
    <x v="125"/>
    <x v="62"/>
    <x v="106"/>
    <x v="628"/>
    <m/>
    <m/>
    <m/>
    <m/>
    <m/>
    <m/>
  </r>
  <r>
    <s v="Honda ATV Fever"/>
    <x v="3"/>
    <n v="2010"/>
    <x v="500"/>
    <x v="12"/>
    <s v="Mar"/>
    <x v="2"/>
    <x v="215"/>
    <x v="365"/>
    <x v="125"/>
    <x v="58"/>
    <x v="106"/>
    <x v="628"/>
    <m/>
    <m/>
    <s v="tbd"/>
    <m/>
    <s v="Beyond Reality"/>
    <s v="E"/>
  </r>
  <r>
    <s v="Umihara Kawase Jun: Second Edition Kanzenban"/>
    <x v="3"/>
    <n v="2009"/>
    <x v="7451"/>
    <x v="17"/>
    <s v="Aug"/>
    <x v="4"/>
    <x v="565"/>
    <x v="180"/>
    <x v="125"/>
    <x v="62"/>
    <x v="106"/>
    <x v="628"/>
    <m/>
    <m/>
    <m/>
    <m/>
    <m/>
    <m/>
  </r>
  <r>
    <s v="50 Classic Games"/>
    <x v="10"/>
    <n v="2012"/>
    <x v="8969"/>
    <x v="19"/>
    <s v="Nov"/>
    <x v="5"/>
    <x v="126"/>
    <x v="180"/>
    <x v="45"/>
    <x v="58"/>
    <x v="106"/>
    <x v="628"/>
    <m/>
    <m/>
    <m/>
    <m/>
    <m/>
    <m/>
  </r>
  <r>
    <s v="Psycho-Pass"/>
    <x v="17"/>
    <n v="2014"/>
    <x v="1743"/>
    <x v="2"/>
    <s v="Sep"/>
    <x v="10"/>
    <x v="357"/>
    <x v="180"/>
    <x v="125"/>
    <x v="62"/>
    <x v="106"/>
    <x v="628"/>
    <m/>
    <m/>
    <m/>
    <m/>
    <m/>
    <m/>
  </r>
  <r>
    <s v="Fab 5 Soccer"/>
    <x v="3"/>
    <n v="2008"/>
    <x v="523"/>
    <x v="1"/>
    <s v="Jun"/>
    <x v="0"/>
    <x v="160"/>
    <x v="365"/>
    <x v="125"/>
    <x v="58"/>
    <x v="106"/>
    <x v="628"/>
    <m/>
    <m/>
    <s v="tbd"/>
    <m/>
    <s v="Magellan Interactive"/>
    <s v="E"/>
  </r>
  <r>
    <s v="Destiny Links"/>
    <x v="3"/>
    <n v="2009"/>
    <x v="8399"/>
    <x v="26"/>
    <s v="Jun"/>
    <x v="3"/>
    <x v="25"/>
    <x v="180"/>
    <x v="125"/>
    <x v="62"/>
    <x v="106"/>
    <x v="628"/>
    <m/>
    <m/>
    <m/>
    <m/>
    <m/>
    <m/>
  </r>
  <r>
    <s v="Egg Mania: Eggstreme Madness"/>
    <x v="13"/>
    <n v="2002"/>
    <x v="7912"/>
    <x v="4"/>
    <s v="Aug"/>
    <x v="4"/>
    <x v="188"/>
    <x v="365"/>
    <x v="125"/>
    <x v="58"/>
    <x v="106"/>
    <x v="628"/>
    <n v="58"/>
    <n v="7"/>
    <s v="tbd"/>
    <m/>
    <s v="HotGen"/>
    <s v="E"/>
  </r>
  <r>
    <s v="Pro Angler Moves"/>
    <x v="5"/>
    <n v="2012"/>
    <x v="3161"/>
    <x v="30"/>
    <s v="Sep"/>
    <x v="0"/>
    <x v="566"/>
    <x v="365"/>
    <x v="125"/>
    <x v="58"/>
    <x v="106"/>
    <x v="628"/>
    <m/>
    <m/>
    <s v="tbd"/>
    <m/>
    <s v="Interworks Unlimited, Inc."/>
    <s v="E"/>
  </r>
  <r>
    <s v="WRC: FIA World Rally Championship"/>
    <x v="14"/>
    <s v="N/A"/>
    <x v="2531"/>
    <x v="17"/>
    <s v="Nov"/>
    <x v="2"/>
    <x v="195"/>
    <x v="180"/>
    <x v="45"/>
    <x v="58"/>
    <x v="106"/>
    <x v="628"/>
    <n v="65"/>
    <n v="7"/>
    <m/>
    <m/>
    <s v="Black Bean Games"/>
    <s v="RP"/>
  </r>
  <r>
    <s v="Sakura Sakura: Haru Urara"/>
    <x v="16"/>
    <n v="2010"/>
    <x v="6436"/>
    <x v="25"/>
    <s v="Mar"/>
    <x v="10"/>
    <x v="514"/>
    <x v="180"/>
    <x v="125"/>
    <x v="62"/>
    <x v="106"/>
    <x v="628"/>
    <m/>
    <m/>
    <m/>
    <m/>
    <m/>
    <m/>
  </r>
  <r>
    <s v="Rocksmith 2014 Edition Remastered"/>
    <x v="17"/>
    <n v="2016"/>
    <x v="4908"/>
    <x v="0"/>
    <s v="Nov"/>
    <x v="5"/>
    <x v="5"/>
    <x v="365"/>
    <x v="125"/>
    <x v="58"/>
    <x v="106"/>
    <x v="628"/>
    <m/>
    <m/>
    <s v="tbd"/>
    <m/>
    <s v="Ubisoft"/>
    <s v="T"/>
  </r>
  <r>
    <s v="Uta no * Prince-Sama: Sweet Serenade"/>
    <x v="16"/>
    <n v="2011"/>
    <x v="7862"/>
    <x v="2"/>
    <s v="Dec"/>
    <x v="10"/>
    <x v="308"/>
    <x v="180"/>
    <x v="125"/>
    <x v="62"/>
    <x v="106"/>
    <x v="628"/>
    <m/>
    <m/>
    <m/>
    <m/>
    <m/>
    <m/>
  </r>
  <r>
    <s v="Higurashi no Naku Koro ni Iki"/>
    <x v="5"/>
    <n v="2015"/>
    <x v="9142"/>
    <x v="16"/>
    <s v="Oct"/>
    <x v="8"/>
    <x v="427"/>
    <x v="180"/>
    <x v="125"/>
    <x v="62"/>
    <x v="106"/>
    <x v="628"/>
    <m/>
    <m/>
    <m/>
    <m/>
    <m/>
    <m/>
  </r>
  <r>
    <s v="The Legend of Heroes: Trails in the Sky Third Chapter"/>
    <x v="5"/>
    <n v="2013"/>
    <x v="9143"/>
    <x v="27"/>
    <s v="Feb"/>
    <x v="3"/>
    <x v="251"/>
    <x v="180"/>
    <x v="125"/>
    <x v="62"/>
    <x v="106"/>
    <x v="628"/>
    <m/>
    <m/>
    <m/>
    <m/>
    <m/>
    <m/>
  </r>
  <r>
    <s v="Road Trip: Shifting Gears"/>
    <x v="8"/>
    <n v="2002"/>
    <x v="9144"/>
    <x v="14"/>
    <s v="Feb"/>
    <x v="2"/>
    <x v="84"/>
    <x v="365"/>
    <x v="125"/>
    <x v="58"/>
    <x v="106"/>
    <x v="628"/>
    <m/>
    <m/>
    <n v="7.6"/>
    <n v="5"/>
    <s v="Takara"/>
    <s v="E"/>
  </r>
  <r>
    <s v="Rewrite"/>
    <x v="22"/>
    <n v="2014"/>
    <x v="9145"/>
    <x v="17"/>
    <s v="Jan"/>
    <x v="10"/>
    <x v="436"/>
    <x v="180"/>
    <x v="125"/>
    <x v="62"/>
    <x v="106"/>
    <x v="628"/>
    <m/>
    <m/>
    <m/>
    <m/>
    <m/>
    <m/>
  </r>
  <r>
    <s v="Darksiders: Warmastered Edition"/>
    <x v="17"/>
    <n v="2016"/>
    <x v="6226"/>
    <x v="31"/>
    <s v="Dec"/>
    <x v="8"/>
    <x v="128"/>
    <x v="365"/>
    <x v="125"/>
    <x v="58"/>
    <x v="106"/>
    <x v="628"/>
    <n v="80"/>
    <n v="13"/>
    <n v="7.9"/>
    <n v="14"/>
    <s v="Nordic Games Publishing"/>
    <s v="M"/>
  </r>
  <r>
    <s v="Major Dream: Major Wii Nagero! Gyroball!!"/>
    <x v="0"/>
    <n v="2008"/>
    <x v="9146"/>
    <x v="7"/>
    <s v="Aug"/>
    <x v="0"/>
    <x v="197"/>
    <x v="180"/>
    <x v="125"/>
    <x v="62"/>
    <x v="106"/>
    <x v="628"/>
    <m/>
    <m/>
    <m/>
    <m/>
    <m/>
    <m/>
  </r>
  <r>
    <s v="Iza, Shutsujin! Koisen"/>
    <x v="16"/>
    <n v="2011"/>
    <x v="3089"/>
    <x v="7"/>
    <s v="Mar"/>
    <x v="10"/>
    <x v="500"/>
    <x v="180"/>
    <x v="125"/>
    <x v="62"/>
    <x v="106"/>
    <x v="628"/>
    <m/>
    <m/>
    <m/>
    <m/>
    <m/>
    <m/>
  </r>
  <r>
    <s v="Grand Theft Auto III"/>
    <x v="14"/>
    <n v="2002"/>
    <x v="433"/>
    <x v="21"/>
    <s v="Feb"/>
    <x v="8"/>
    <x v="2"/>
    <x v="180"/>
    <x v="45"/>
    <x v="58"/>
    <x v="106"/>
    <x v="628"/>
    <n v="93"/>
    <n v="20"/>
    <n v="8.4"/>
    <n v="805"/>
    <s v="DMA Design, Rockstar North"/>
    <s v="M"/>
  </r>
  <r>
    <s v="Hiiro no Kakera: Shin Tamayori Hime Denshou"/>
    <x v="6"/>
    <n v="2009"/>
    <x v="9147"/>
    <x v="28"/>
    <s v="Apr"/>
    <x v="10"/>
    <x v="323"/>
    <x v="180"/>
    <x v="125"/>
    <x v="62"/>
    <x v="106"/>
    <x v="628"/>
    <m/>
    <m/>
    <m/>
    <m/>
    <m/>
    <m/>
  </r>
  <r>
    <s v="Datenshi no Amai Yuuwaku x Kaikan Phrase"/>
    <x v="3"/>
    <n v="2010"/>
    <x v="5854"/>
    <x v="23"/>
    <s v="Sep"/>
    <x v="10"/>
    <x v="242"/>
    <x v="180"/>
    <x v="125"/>
    <x v="62"/>
    <x v="106"/>
    <x v="628"/>
    <m/>
    <m/>
    <m/>
    <m/>
    <m/>
    <m/>
  </r>
  <r>
    <s v="Grooverider: Slot Car Thunder"/>
    <x v="13"/>
    <n v="2003"/>
    <x v="9148"/>
    <x v="24"/>
    <s v="Jul"/>
    <x v="2"/>
    <x v="502"/>
    <x v="365"/>
    <x v="125"/>
    <x v="58"/>
    <x v="106"/>
    <x v="628"/>
    <n v="45"/>
    <n v="9"/>
    <n v="7.3"/>
    <n v="8"/>
    <s v="King of the Jungle"/>
    <s v="E"/>
  </r>
  <r>
    <s v="Super PickUps"/>
    <x v="0"/>
    <n v="2009"/>
    <x v="8879"/>
    <x v="4"/>
    <s v="May"/>
    <x v="2"/>
    <x v="166"/>
    <x v="365"/>
    <x v="125"/>
    <x v="58"/>
    <x v="106"/>
    <x v="628"/>
    <m/>
    <m/>
    <s v="tbd"/>
    <m/>
    <s v="Milestone S.r.l"/>
    <s v="E"/>
  </r>
  <r>
    <s v="Bakumatsu Koihana: Shinsengumi DS"/>
    <x v="3"/>
    <n v="2008"/>
    <x v="9149"/>
    <x v="15"/>
    <s v="Jan"/>
    <x v="10"/>
    <x v="58"/>
    <x v="180"/>
    <x v="125"/>
    <x v="62"/>
    <x v="106"/>
    <x v="628"/>
    <m/>
    <m/>
    <m/>
    <m/>
    <m/>
    <m/>
  </r>
  <r>
    <s v="Digger Simulator"/>
    <x v="14"/>
    <n v="2011"/>
    <x v="2966"/>
    <x v="15"/>
    <s v="Aug"/>
    <x v="7"/>
    <x v="316"/>
    <x v="180"/>
    <x v="45"/>
    <x v="58"/>
    <x v="106"/>
    <x v="628"/>
    <m/>
    <m/>
    <m/>
    <m/>
    <m/>
    <m/>
  </r>
  <r>
    <s v="Miyako: Awayuki no Utage"/>
    <x v="16"/>
    <n v="2012"/>
    <x v="9150"/>
    <x v="32"/>
    <s v="Jan"/>
    <x v="8"/>
    <x v="323"/>
    <x v="180"/>
    <x v="125"/>
    <x v="62"/>
    <x v="106"/>
    <x v="628"/>
    <m/>
    <m/>
    <m/>
    <m/>
    <m/>
    <m/>
  </r>
  <r>
    <s v="LifeSigns: Surgical Unit"/>
    <x v="3"/>
    <n v="2005"/>
    <x v="7179"/>
    <x v="15"/>
    <s v="Feb"/>
    <x v="7"/>
    <x v="271"/>
    <x v="365"/>
    <x v="45"/>
    <x v="58"/>
    <x v="106"/>
    <x v="628"/>
    <n v="61"/>
    <n v="17"/>
    <n v="7.8"/>
    <n v="5"/>
    <s v="Spike"/>
    <s v="T"/>
  </r>
  <r>
    <s v="Konami Classics Vol. 2"/>
    <x v="4"/>
    <n v="2009"/>
    <x v="2637"/>
    <x v="27"/>
    <s v="Dec"/>
    <x v="5"/>
    <x v="14"/>
    <x v="365"/>
    <x v="125"/>
    <x v="58"/>
    <x v="106"/>
    <x v="628"/>
    <m/>
    <m/>
    <s v="tbd"/>
    <m/>
    <s v="Konami"/>
    <s v="E10+"/>
  </r>
  <r>
    <s v="The Technomancer"/>
    <x v="14"/>
    <n v="2016"/>
    <x v="1329"/>
    <x v="1"/>
    <s v="Dec"/>
    <x v="3"/>
    <x v="82"/>
    <x v="180"/>
    <x v="45"/>
    <x v="58"/>
    <x v="106"/>
    <x v="628"/>
    <n v="56"/>
    <n v="34"/>
    <n v="6.8"/>
    <n v="149"/>
    <s v="Spidersoft, Spiders"/>
    <s v="M"/>
  </r>
  <r>
    <s v="Football Manager Live"/>
    <x v="14"/>
    <n v="2009"/>
    <x v="5428"/>
    <x v="1"/>
    <s v="Jul"/>
    <x v="0"/>
    <x v="8"/>
    <x v="180"/>
    <x v="45"/>
    <x v="58"/>
    <x v="106"/>
    <x v="628"/>
    <n v="82"/>
    <n v="23"/>
    <n v="3.1"/>
    <n v="45"/>
    <s v="Sports Interactive"/>
    <m/>
  </r>
  <r>
    <s v="Aeon Flux"/>
    <x v="13"/>
    <n v="2005"/>
    <x v="1684"/>
    <x v="15"/>
    <s v="Sep"/>
    <x v="8"/>
    <x v="28"/>
    <x v="365"/>
    <x v="125"/>
    <x v="58"/>
    <x v="106"/>
    <x v="628"/>
    <n v="69"/>
    <n v="27"/>
    <n v="3"/>
    <n v="4"/>
    <s v="Terminal Reality"/>
    <s v="T"/>
  </r>
  <r>
    <s v="Marginal #4: Idol of Supernova"/>
    <x v="22"/>
    <n v="2014"/>
    <x v="9151"/>
    <x v="8"/>
    <s v="Mar"/>
    <x v="10"/>
    <x v="323"/>
    <x v="180"/>
    <x v="125"/>
    <x v="62"/>
    <x v="106"/>
    <x v="628"/>
    <m/>
    <m/>
    <m/>
    <m/>
    <m/>
    <m/>
  </r>
  <r>
    <s v="Tobidase! Kagaku-kun Chikyuu Daitanken! Nazo no Chinkai Seibutsu ni Idome!"/>
    <x v="3"/>
    <n v="2011"/>
    <x v="5022"/>
    <x v="32"/>
    <s v="Apr"/>
    <x v="5"/>
    <x v="25"/>
    <x v="180"/>
    <x v="125"/>
    <x v="62"/>
    <x v="106"/>
    <x v="628"/>
    <m/>
    <m/>
    <m/>
    <m/>
    <m/>
    <m/>
  </r>
  <r>
    <s v="Kana: Imouto"/>
    <x v="16"/>
    <n v="2010"/>
    <x v="2605"/>
    <x v="6"/>
    <s v="Nov"/>
    <x v="10"/>
    <x v="463"/>
    <x v="180"/>
    <x v="125"/>
    <x v="62"/>
    <x v="106"/>
    <x v="628"/>
    <m/>
    <m/>
    <m/>
    <m/>
    <m/>
    <m/>
  </r>
  <r>
    <s v="Rock N' Roll Racing"/>
    <x v="7"/>
    <n v="1993"/>
    <x v="6972"/>
    <x v="33"/>
    <s v="Nov"/>
    <x v="2"/>
    <x v="117"/>
    <x v="180"/>
    <x v="125"/>
    <x v="62"/>
    <x v="106"/>
    <x v="628"/>
    <m/>
    <m/>
    <m/>
    <m/>
    <m/>
    <m/>
  </r>
  <r>
    <s v="Impossible Creatures"/>
    <x v="14"/>
    <n v="2002"/>
    <x v="3460"/>
    <x v="33"/>
    <s v="Dec"/>
    <x v="11"/>
    <x v="1"/>
    <x v="180"/>
    <x v="45"/>
    <x v="58"/>
    <x v="106"/>
    <x v="628"/>
    <n v="72"/>
    <n v="30"/>
    <n v="8"/>
    <n v="39"/>
    <s v="Relic"/>
    <s v="T"/>
  </r>
  <r>
    <s v="Serious Sam II"/>
    <x v="14"/>
    <n v="2005"/>
    <x v="9152"/>
    <x v="11"/>
    <s v="Aug"/>
    <x v="6"/>
    <x v="2"/>
    <x v="180"/>
    <x v="45"/>
    <x v="58"/>
    <x v="106"/>
    <x v="628"/>
    <n v="74"/>
    <n v="31"/>
    <n v="7"/>
    <n v="152"/>
    <s v="Croteam"/>
    <s v="M"/>
  </r>
  <r>
    <s v="Football Academy"/>
    <x v="3"/>
    <n v="2009"/>
    <x v="9153"/>
    <x v="22"/>
    <s v="Jun"/>
    <x v="0"/>
    <x v="7"/>
    <x v="180"/>
    <x v="45"/>
    <x v="58"/>
    <x v="106"/>
    <x v="628"/>
    <m/>
    <m/>
    <m/>
    <m/>
    <m/>
    <m/>
  </r>
  <r>
    <s v="GoGo's Crazy Bones"/>
    <x v="3"/>
    <n v="2012"/>
    <x v="7199"/>
    <x v="21"/>
    <s v="Aug"/>
    <x v="8"/>
    <x v="177"/>
    <x v="180"/>
    <x v="45"/>
    <x v="58"/>
    <x v="106"/>
    <x v="628"/>
    <m/>
    <m/>
    <s v="tbd"/>
    <m/>
    <s v="Black Lantern Studios"/>
    <s v="E"/>
  </r>
  <r>
    <s v="Norn + Nonette: Last Era"/>
    <x v="22"/>
    <n v="2015"/>
    <x v="9154"/>
    <x v="30"/>
    <s v="Aug"/>
    <x v="8"/>
    <x v="323"/>
    <x v="180"/>
    <x v="125"/>
    <x v="62"/>
    <x v="106"/>
    <x v="628"/>
    <m/>
    <m/>
    <m/>
    <m/>
    <m/>
    <m/>
  </r>
  <r>
    <s v="Nodame Cantabile"/>
    <x v="6"/>
    <n v="2007"/>
    <x v="6986"/>
    <x v="20"/>
    <s v="Oct"/>
    <x v="5"/>
    <x v="56"/>
    <x v="180"/>
    <x v="125"/>
    <x v="62"/>
    <x v="106"/>
    <x v="628"/>
    <m/>
    <m/>
    <m/>
    <m/>
    <m/>
    <m/>
  </r>
  <r>
    <s v="Games Around the World"/>
    <x v="3"/>
    <n v="2010"/>
    <x v="4676"/>
    <x v="14"/>
    <s v="Dec"/>
    <x v="5"/>
    <x v="74"/>
    <x v="365"/>
    <x v="125"/>
    <x v="58"/>
    <x v="106"/>
    <x v="628"/>
    <m/>
    <m/>
    <s v="tbd"/>
    <m/>
    <s v="Zoo Games"/>
    <s v="E10+"/>
  </r>
  <r>
    <s v="Hitotsu Tobashi Renai V"/>
    <x v="22"/>
    <n v="2015"/>
    <x v="6095"/>
    <x v="20"/>
    <s v="Sep"/>
    <x v="10"/>
    <x v="427"/>
    <x v="180"/>
    <x v="125"/>
    <x v="62"/>
    <x v="106"/>
    <x v="628"/>
    <m/>
    <m/>
    <m/>
    <m/>
    <m/>
    <m/>
  </r>
  <r>
    <s v="Blitzkrieg 2 Anthology"/>
    <x v="14"/>
    <n v="2008"/>
    <x v="9155"/>
    <x v="12"/>
    <s v="Feb"/>
    <x v="11"/>
    <x v="421"/>
    <x v="180"/>
    <x v="45"/>
    <x v="58"/>
    <x v="106"/>
    <x v="628"/>
    <m/>
    <m/>
    <s v="tbd"/>
    <m/>
    <s v="1C, Various, 1C Company"/>
    <m/>
  </r>
  <r>
    <s v="DoDonPachi Saidaioujou"/>
    <x v="4"/>
    <n v="2013"/>
    <x v="8711"/>
    <x v="7"/>
    <s v="Mar"/>
    <x v="6"/>
    <x v="360"/>
    <x v="180"/>
    <x v="125"/>
    <x v="62"/>
    <x v="106"/>
    <x v="628"/>
    <m/>
    <m/>
    <m/>
    <m/>
    <m/>
    <m/>
  </r>
  <r>
    <s v="Last Escort: Club Katze"/>
    <x v="6"/>
    <n v="2010"/>
    <x v="187"/>
    <x v="14"/>
    <s v="Jul"/>
    <x v="10"/>
    <x v="58"/>
    <x v="180"/>
    <x v="125"/>
    <x v="62"/>
    <x v="106"/>
    <x v="628"/>
    <m/>
    <m/>
    <m/>
    <m/>
    <m/>
    <m/>
  </r>
  <r>
    <s v="Fuuraiki 3"/>
    <x v="22"/>
    <n v="2015"/>
    <x v="4849"/>
    <x v="34"/>
    <s v="Oct"/>
    <x v="8"/>
    <x v="53"/>
    <x v="180"/>
    <x v="125"/>
    <x v="62"/>
    <x v="106"/>
    <x v="628"/>
    <m/>
    <m/>
    <m/>
    <m/>
    <m/>
    <m/>
  </r>
  <r>
    <s v="Phantasy Star Online 2 Episode 4: Deluxe Package"/>
    <x v="22"/>
    <n v="2017"/>
    <x v="4270"/>
    <x v="10"/>
    <s v="May"/>
    <x v="3"/>
    <x v="8"/>
    <x v="180"/>
    <x v="125"/>
    <x v="62"/>
    <x v="106"/>
    <x v="628"/>
    <m/>
    <m/>
    <m/>
    <m/>
    <m/>
    <m/>
  </r>
  <r>
    <s v="1/2 Summer +"/>
    <x v="16"/>
    <n v="2013"/>
    <x v="569"/>
    <x v="14"/>
    <s v="Apr"/>
    <x v="10"/>
    <x v="427"/>
    <x v="180"/>
    <x v="125"/>
    <x v="62"/>
    <x v="106"/>
    <x v="628"/>
    <m/>
    <m/>
    <m/>
    <m/>
    <m/>
    <m/>
  </r>
  <r>
    <s v="Winning Post 7 Maximum 2008"/>
    <x v="5"/>
    <n v="2008"/>
    <x v="7332"/>
    <x v="25"/>
    <s v="Feb"/>
    <x v="0"/>
    <x v="48"/>
    <x v="180"/>
    <x v="125"/>
    <x v="62"/>
    <x v="106"/>
    <x v="628"/>
    <m/>
    <m/>
    <m/>
    <m/>
    <m/>
    <m/>
  </r>
  <r>
    <s v="SBK09 Superbike World Championship"/>
    <x v="5"/>
    <n v="2009"/>
    <x v="2983"/>
    <x v="9"/>
    <s v="Feb"/>
    <x v="2"/>
    <x v="195"/>
    <x v="180"/>
    <x v="45"/>
    <x v="58"/>
    <x v="106"/>
    <x v="628"/>
    <m/>
    <m/>
    <m/>
    <m/>
    <m/>
    <m/>
  </r>
  <r>
    <s v="Tears to Tiara: Kakan no Daichi Portable"/>
    <x v="16"/>
    <n v="2010"/>
    <x v="5091"/>
    <x v="12"/>
    <s v="Sep"/>
    <x v="10"/>
    <x v="315"/>
    <x v="180"/>
    <x v="125"/>
    <x v="62"/>
    <x v="106"/>
    <x v="628"/>
    <m/>
    <m/>
    <m/>
    <m/>
    <m/>
    <m/>
  </r>
  <r>
    <s v="Tantei Jinguuji Saburo DS: Fuserareta Shinjitsu"/>
    <x v="3"/>
    <n v="2009"/>
    <x v="6372"/>
    <x v="11"/>
    <s v="Jul"/>
    <x v="10"/>
    <x v="221"/>
    <x v="180"/>
    <x v="125"/>
    <x v="62"/>
    <x v="106"/>
    <x v="628"/>
    <m/>
    <m/>
    <m/>
    <m/>
    <m/>
    <m/>
  </r>
  <r>
    <s v="Ninja Gaiden Sigma 2"/>
    <x v="22"/>
    <n v="2013"/>
    <x v="3879"/>
    <x v="25"/>
    <s v="Oct"/>
    <x v="8"/>
    <x v="48"/>
    <x v="180"/>
    <x v="125"/>
    <x v="62"/>
    <x v="106"/>
    <x v="628"/>
    <m/>
    <m/>
    <m/>
    <m/>
    <m/>
    <m/>
  </r>
  <r>
    <s v="UEFA Champions League 2006-2007"/>
    <x v="16"/>
    <n v="2007"/>
    <x v="9156"/>
    <x v="19"/>
    <s v="Nov"/>
    <x v="0"/>
    <x v="7"/>
    <x v="365"/>
    <x v="125"/>
    <x v="58"/>
    <x v="106"/>
    <x v="628"/>
    <n v="71"/>
    <n v="14"/>
    <s v="tbd"/>
    <m/>
    <s v="EA Canada"/>
    <s v="E"/>
  </r>
  <r>
    <s v="Monster Rancher Advance 2"/>
    <x v="8"/>
    <n v="2002"/>
    <x v="7793"/>
    <x v="27"/>
    <s v="Feb"/>
    <x v="7"/>
    <x v="48"/>
    <x v="365"/>
    <x v="125"/>
    <x v="58"/>
    <x v="106"/>
    <x v="628"/>
    <n v="79"/>
    <n v="5"/>
    <n v="9.4"/>
    <n v="9"/>
    <s v="Tecmo, Graphic Research"/>
    <s v="E"/>
  </r>
  <r>
    <s v="Big Hero 6: Battle in the Bay"/>
    <x v="10"/>
    <n v="2014"/>
    <x v="569"/>
    <x v="14"/>
    <s v="Apr"/>
    <x v="8"/>
    <x v="177"/>
    <x v="180"/>
    <x v="45"/>
    <x v="58"/>
    <x v="106"/>
    <x v="628"/>
    <m/>
    <m/>
    <m/>
    <m/>
    <m/>
    <m/>
  </r>
  <r>
    <s v="Dr. Slump &amp; Arale-Chan"/>
    <x v="3"/>
    <n v="2008"/>
    <x v="482"/>
    <x v="16"/>
    <s v="Sep"/>
    <x v="10"/>
    <x v="25"/>
    <x v="180"/>
    <x v="125"/>
    <x v="62"/>
    <x v="106"/>
    <x v="628"/>
    <m/>
    <m/>
    <m/>
    <m/>
    <m/>
    <m/>
  </r>
  <r>
    <s v="Madden NFL 13"/>
    <x v="5"/>
    <n v="2012"/>
    <x v="9157"/>
    <x v="24"/>
    <s v="Jun"/>
    <x v="0"/>
    <x v="7"/>
    <x v="180"/>
    <x v="45"/>
    <x v="58"/>
    <x v="106"/>
    <x v="628"/>
    <n v="83"/>
    <n v="22"/>
    <n v="5.5"/>
    <n v="101"/>
    <s v="EA Tiburon"/>
    <s v="E"/>
  </r>
  <r>
    <s v="Umineko no Naku Koro ni Portable 1"/>
    <x v="16"/>
    <n v="2011"/>
    <x v="9158"/>
    <x v="3"/>
    <s v="Mar"/>
    <x v="10"/>
    <x v="79"/>
    <x v="180"/>
    <x v="125"/>
    <x v="62"/>
    <x v="106"/>
    <x v="628"/>
    <m/>
    <m/>
    <m/>
    <m/>
    <m/>
    <m/>
  </r>
  <r>
    <s v="Festa!! Hyper Girls Party"/>
    <x v="6"/>
    <n v="2006"/>
    <x v="287"/>
    <x v="15"/>
    <s v="Jul"/>
    <x v="10"/>
    <x v="499"/>
    <x v="180"/>
    <x v="125"/>
    <x v="62"/>
    <x v="106"/>
    <x v="628"/>
    <m/>
    <m/>
    <m/>
    <m/>
    <m/>
    <m/>
  </r>
  <r>
    <s v="Geten no Hana: Yume Akari"/>
    <x v="16"/>
    <n v="2014"/>
    <x v="5927"/>
    <x v="29"/>
    <s v="Jan"/>
    <x v="5"/>
    <x v="48"/>
    <x v="180"/>
    <x v="125"/>
    <x v="62"/>
    <x v="106"/>
    <x v="628"/>
    <m/>
    <m/>
    <m/>
    <m/>
    <m/>
    <m/>
  </r>
  <r>
    <s v="Kikiite Hajimaru: Eigo Kaiwa Training - KikiTore"/>
    <x v="3"/>
    <n v="2008"/>
    <x v="1640"/>
    <x v="22"/>
    <s v="May"/>
    <x v="5"/>
    <x v="366"/>
    <x v="180"/>
    <x v="125"/>
    <x v="62"/>
    <x v="106"/>
    <x v="628"/>
    <m/>
    <m/>
    <m/>
    <m/>
    <m/>
    <m/>
  </r>
  <r>
    <s v="Vanark"/>
    <x v="12"/>
    <n v="1999"/>
    <x v="765"/>
    <x v="30"/>
    <s v="Jul"/>
    <x v="6"/>
    <x v="163"/>
    <x v="365"/>
    <x v="45"/>
    <x v="58"/>
    <x v="106"/>
    <x v="628"/>
    <m/>
    <m/>
    <m/>
    <m/>
    <m/>
    <m/>
  </r>
  <r>
    <s v="Game Book DS: Sword World 2.0"/>
    <x v="3"/>
    <n v="2009"/>
    <x v="7280"/>
    <x v="26"/>
    <s v="Dec"/>
    <x v="3"/>
    <x v="308"/>
    <x v="180"/>
    <x v="125"/>
    <x v="62"/>
    <x v="106"/>
    <x v="628"/>
    <m/>
    <m/>
    <m/>
    <m/>
    <m/>
    <m/>
  </r>
  <r>
    <s v="WTA Tour Tennis"/>
    <x v="13"/>
    <n v="2002"/>
    <x v="6607"/>
    <x v="6"/>
    <s v="Jan"/>
    <x v="0"/>
    <x v="14"/>
    <x v="365"/>
    <x v="125"/>
    <x v="58"/>
    <x v="106"/>
    <x v="628"/>
    <m/>
    <m/>
    <s v="tbd"/>
    <m/>
    <s v="Konami"/>
    <s v="E"/>
  </r>
  <r>
    <s v="Fernbus Simulator"/>
    <x v="14"/>
    <n v="2016"/>
    <x v="9159"/>
    <x v="8"/>
    <s v="Oct"/>
    <x v="7"/>
    <x v="542"/>
    <x v="180"/>
    <x v="45"/>
    <x v="58"/>
    <x v="106"/>
    <x v="628"/>
    <m/>
    <m/>
    <s v="tbd"/>
    <m/>
    <s v="TML-Studios"/>
    <m/>
  </r>
  <r>
    <s v="Furious Karting"/>
    <x v="13"/>
    <n v="2003"/>
    <x v="7672"/>
    <x v="5"/>
    <s v="Jun"/>
    <x v="2"/>
    <x v="10"/>
    <x v="365"/>
    <x v="125"/>
    <x v="58"/>
    <x v="106"/>
    <x v="628"/>
    <n v="63"/>
    <n v="17"/>
    <s v="tbd"/>
    <m/>
    <s v="Babylon Software"/>
    <s v="T"/>
  </r>
  <r>
    <s v="IL-2 Sturmovik"/>
    <x v="14"/>
    <n v="2001"/>
    <x v="9160"/>
    <x v="19"/>
    <s v="Oct"/>
    <x v="7"/>
    <x v="531"/>
    <x v="180"/>
    <x v="45"/>
    <x v="58"/>
    <x v="106"/>
    <x v="628"/>
    <n v="91"/>
    <n v="12"/>
    <n v="8.8000000000000007"/>
    <n v="130"/>
    <s v="1C, 1C Company"/>
    <s v="T"/>
  </r>
  <r>
    <s v="NHL 16"/>
    <x v="5"/>
    <n v="2015"/>
    <x v="9161"/>
    <x v="8"/>
    <s v="Feb"/>
    <x v="0"/>
    <x v="7"/>
    <x v="180"/>
    <x v="45"/>
    <x v="58"/>
    <x v="106"/>
    <x v="628"/>
    <m/>
    <m/>
    <m/>
    <m/>
    <m/>
    <m/>
  </r>
  <r>
    <s v="Pet Shop Monogatari DS 2"/>
    <x v="3"/>
    <n v="2010"/>
    <x v="5258"/>
    <x v="5"/>
    <s v="Mar"/>
    <x v="7"/>
    <x v="94"/>
    <x v="180"/>
    <x v="125"/>
    <x v="62"/>
    <x v="106"/>
    <x v="628"/>
    <m/>
    <m/>
    <m/>
    <m/>
    <m/>
    <m/>
  </r>
  <r>
    <s v="Monkey Madness: Island Escape"/>
    <x v="3"/>
    <n v="2010"/>
    <x v="5674"/>
    <x v="2"/>
    <s v="Sep"/>
    <x v="8"/>
    <x v="215"/>
    <x v="365"/>
    <x v="125"/>
    <x v="58"/>
    <x v="106"/>
    <x v="628"/>
    <m/>
    <m/>
    <s v="tbd"/>
    <m/>
    <s v="Storm City Games"/>
    <s v="E10+"/>
  </r>
  <r>
    <s v="Chokkan! Asonde Relaxuma"/>
    <x v="3"/>
    <n v="2008"/>
    <x v="9162"/>
    <x v="34"/>
    <s v="Nov"/>
    <x v="8"/>
    <x v="138"/>
    <x v="180"/>
    <x v="125"/>
    <x v="62"/>
    <x v="106"/>
    <x v="628"/>
    <m/>
    <m/>
    <m/>
    <m/>
    <m/>
    <m/>
  </r>
  <r>
    <s v="Hot Wheels: Stunt Track Challenge / World Race"/>
    <x v="8"/>
    <n v="2006"/>
    <x v="8849"/>
    <x v="4"/>
    <s v="Nov"/>
    <x v="2"/>
    <x v="203"/>
    <x v="365"/>
    <x v="125"/>
    <x v="58"/>
    <x v="106"/>
    <x v="628"/>
    <m/>
    <m/>
    <m/>
    <m/>
    <m/>
    <m/>
  </r>
  <r>
    <s v="Minna no Conveni"/>
    <x v="3"/>
    <n v="2010"/>
    <x v="9163"/>
    <x v="23"/>
    <s v="Nov"/>
    <x v="7"/>
    <x v="94"/>
    <x v="180"/>
    <x v="125"/>
    <x v="62"/>
    <x v="106"/>
    <x v="628"/>
    <m/>
    <m/>
    <m/>
    <m/>
    <m/>
    <m/>
  </r>
  <r>
    <s v="Accel World: Kasoku no Chouten"/>
    <x v="16"/>
    <n v="2013"/>
    <x v="2423"/>
    <x v="27"/>
    <s v="Nov"/>
    <x v="10"/>
    <x v="25"/>
    <x v="180"/>
    <x v="125"/>
    <x v="62"/>
    <x v="106"/>
    <x v="628"/>
    <m/>
    <m/>
    <m/>
    <m/>
    <m/>
    <m/>
  </r>
  <r>
    <s v="Azure Striker Gunvolt: Striker Pack"/>
    <x v="10"/>
    <n v="2016"/>
    <x v="9164"/>
    <x v="28"/>
    <s v="Jan"/>
    <x v="8"/>
    <x v="567"/>
    <x v="180"/>
    <x v="125"/>
    <x v="62"/>
    <x v="106"/>
    <x v="628"/>
    <m/>
    <m/>
    <s v="tbd"/>
    <m/>
    <s v="Inti Creates"/>
    <s v="T"/>
  </r>
  <r>
    <s v="SoulCalibur Legends (JP sales)"/>
    <x v="0"/>
    <n v="2007"/>
    <x v="5703"/>
    <x v="18"/>
    <s v="Nov"/>
    <x v="8"/>
    <x v="25"/>
    <x v="180"/>
    <x v="125"/>
    <x v="62"/>
    <x v="106"/>
    <x v="628"/>
    <m/>
    <m/>
    <m/>
    <m/>
    <m/>
    <m/>
  </r>
  <r>
    <s v="Theatre Of War"/>
    <x v="14"/>
    <n v="2007"/>
    <x v="3222"/>
    <x v="2"/>
    <s v="May"/>
    <x v="11"/>
    <x v="206"/>
    <x v="180"/>
    <x v="45"/>
    <x v="58"/>
    <x v="106"/>
    <x v="628"/>
    <n v="66"/>
    <n v="13"/>
    <n v="6.2"/>
    <n v="21"/>
    <s v="Battlefront.com, 1C, 1C Company"/>
    <s v="T"/>
  </r>
  <r>
    <s v="Izumo 2"/>
    <x v="6"/>
    <n v="2006"/>
    <x v="5262"/>
    <x v="0"/>
    <s v="Dec"/>
    <x v="10"/>
    <x v="514"/>
    <x v="180"/>
    <x v="125"/>
    <x v="62"/>
    <x v="106"/>
    <x v="628"/>
    <m/>
    <m/>
    <m/>
    <m/>
    <m/>
    <m/>
  </r>
  <r>
    <s v="Entaku no Seito: Students of Round"/>
    <x v="4"/>
    <n v="2011"/>
    <x v="9090"/>
    <x v="21"/>
    <s v="Feb"/>
    <x v="3"/>
    <x v="120"/>
    <x v="180"/>
    <x v="125"/>
    <x v="62"/>
    <x v="106"/>
    <x v="628"/>
    <m/>
    <m/>
    <m/>
    <m/>
    <m/>
    <m/>
  </r>
  <r>
    <s v="Bratz: Forever Diamondz"/>
    <x v="6"/>
    <n v="2006"/>
    <x v="4286"/>
    <x v="6"/>
    <s v="Nov"/>
    <x v="10"/>
    <x v="28"/>
    <x v="365"/>
    <x v="45"/>
    <x v="58"/>
    <x v="106"/>
    <x v="628"/>
    <m/>
    <m/>
    <s v="tbd"/>
    <m/>
    <s v="Blitz Games"/>
    <s v="E"/>
  </r>
  <r>
    <s v="Smiley World: Island Challenge"/>
    <x v="3"/>
    <n v="2009"/>
    <x v="408"/>
    <x v="12"/>
    <s v="Dec"/>
    <x v="4"/>
    <x v="84"/>
    <x v="365"/>
    <x v="125"/>
    <x v="58"/>
    <x v="106"/>
    <x v="628"/>
    <m/>
    <m/>
    <s v="tbd"/>
    <m/>
    <s v="Frame Studios Interactive"/>
    <s v="E"/>
  </r>
  <r>
    <s v="PC Engine Best Collention: Ginga Ojousama Densetsu Collection"/>
    <x v="16"/>
    <n v="2008"/>
    <x v="8352"/>
    <x v="14"/>
    <s v="Jan"/>
    <x v="10"/>
    <x v="68"/>
    <x v="180"/>
    <x v="125"/>
    <x v="62"/>
    <x v="106"/>
    <x v="628"/>
    <m/>
    <m/>
    <m/>
    <m/>
    <m/>
    <m/>
  </r>
  <r>
    <s v="Isshoni Gohan. Portable"/>
    <x v="16"/>
    <n v="2013"/>
    <x v="9165"/>
    <x v="7"/>
    <s v="Jul"/>
    <x v="10"/>
    <x v="568"/>
    <x v="180"/>
    <x v="125"/>
    <x v="62"/>
    <x v="106"/>
    <x v="628"/>
    <m/>
    <m/>
    <m/>
    <m/>
    <m/>
    <m/>
  </r>
  <r>
    <s v="King of Fighters 2002: Unlimited Match Tougeki Ver."/>
    <x v="6"/>
    <n v="2010"/>
    <x v="630"/>
    <x v="28"/>
    <s v="Jan"/>
    <x v="9"/>
    <x v="225"/>
    <x v="180"/>
    <x v="125"/>
    <x v="62"/>
    <x v="106"/>
    <x v="628"/>
    <m/>
    <m/>
    <m/>
    <m/>
    <m/>
    <m/>
  </r>
  <r>
    <s v="Hanayamata: Yosakoi Live"/>
    <x v="22"/>
    <n v="2014"/>
    <x v="5105"/>
    <x v="25"/>
    <s v="Feb"/>
    <x v="10"/>
    <x v="25"/>
    <x v="180"/>
    <x v="125"/>
    <x v="62"/>
    <x v="106"/>
    <x v="628"/>
    <m/>
    <m/>
    <m/>
    <m/>
    <m/>
    <m/>
  </r>
  <r>
    <s v="Malice"/>
    <x v="13"/>
    <n v="2004"/>
    <x v="9166"/>
    <x v="29"/>
    <s v="Oct"/>
    <x v="1"/>
    <x v="374"/>
    <x v="365"/>
    <x v="125"/>
    <x v="58"/>
    <x v="106"/>
    <x v="628"/>
    <n v="48"/>
    <n v="16"/>
    <s v="tbd"/>
    <m/>
    <s v="Argonaut Games"/>
    <s v="T"/>
  </r>
  <r>
    <s v="htoL#NiQ: The Firefly Diary"/>
    <x v="22"/>
    <n v="2014"/>
    <x v="425"/>
    <x v="20"/>
    <s v="Dec"/>
    <x v="1"/>
    <x v="131"/>
    <x v="180"/>
    <x v="125"/>
    <x v="62"/>
    <x v="106"/>
    <x v="628"/>
    <n v="58"/>
    <n v="16"/>
    <n v="7.7"/>
    <n v="23"/>
    <s v="Nippon Ichi Software"/>
    <s v="T"/>
  </r>
  <r>
    <s v="Rosario to Vampire: Tanabata no Miss Youkai Gakuen"/>
    <x v="3"/>
    <n v="2008"/>
    <x v="2225"/>
    <x v="26"/>
    <s v="May"/>
    <x v="10"/>
    <x v="12"/>
    <x v="180"/>
    <x v="125"/>
    <x v="62"/>
    <x v="106"/>
    <x v="628"/>
    <m/>
    <m/>
    <m/>
    <m/>
    <m/>
    <m/>
  </r>
  <r>
    <s v="Virtua Tennis 3"/>
    <x v="14"/>
    <n v="2007"/>
    <x v="9167"/>
    <x v="32"/>
    <s v="Aug"/>
    <x v="0"/>
    <x v="8"/>
    <x v="180"/>
    <x v="45"/>
    <x v="58"/>
    <x v="106"/>
    <x v="628"/>
    <m/>
    <m/>
    <n v="7.4"/>
    <n v="17"/>
    <s v="Sumo Digital"/>
    <s v="E"/>
  </r>
  <r>
    <s v="Wallace &amp; Gromit: Curse of the Were-Rabbit"/>
    <x v="13"/>
    <n v="2005"/>
    <x v="5888"/>
    <x v="20"/>
    <s v="Jan"/>
    <x v="10"/>
    <x v="14"/>
    <x v="365"/>
    <x v="125"/>
    <x v="58"/>
    <x v="106"/>
    <x v="628"/>
    <m/>
    <m/>
    <m/>
    <m/>
    <m/>
    <m/>
  </r>
  <r>
    <s v="Worms: WMD"/>
    <x v="17"/>
    <n v="2016"/>
    <x v="9168"/>
    <x v="14"/>
    <s v="Dec"/>
    <x v="8"/>
    <x v="501"/>
    <x v="365"/>
    <x v="125"/>
    <x v="58"/>
    <x v="106"/>
    <x v="628"/>
    <n v="75"/>
    <n v="24"/>
    <n v="8.1"/>
    <n v="7"/>
    <s v="Team 17"/>
    <s v="E10+"/>
  </r>
  <r>
    <s v="Ouka Sengoku Portable"/>
    <x v="16"/>
    <n v="2012"/>
    <x v="7289"/>
    <x v="13"/>
    <s v="May"/>
    <x v="10"/>
    <x v="79"/>
    <x v="180"/>
    <x v="125"/>
    <x v="62"/>
    <x v="106"/>
    <x v="628"/>
    <m/>
    <m/>
    <m/>
    <m/>
    <m/>
    <m/>
  </r>
  <r>
    <s v="Shepherd's Crossing"/>
    <x v="16"/>
    <n v="2009"/>
    <x v="9169"/>
    <x v="16"/>
    <s v="Jun"/>
    <x v="7"/>
    <x v="88"/>
    <x v="180"/>
    <x v="125"/>
    <x v="62"/>
    <x v="106"/>
    <x v="628"/>
    <m/>
    <m/>
    <s v="tbd"/>
    <m/>
    <s v="Success"/>
    <s v="E"/>
  </r>
  <r>
    <s v="The Book of Unwritten Tales 2"/>
    <x v="18"/>
    <n v="2016"/>
    <x v="9170"/>
    <x v="10"/>
    <s v="Nov"/>
    <x v="10"/>
    <x v="128"/>
    <x v="180"/>
    <x v="45"/>
    <x v="58"/>
    <x v="106"/>
    <x v="628"/>
    <m/>
    <m/>
    <s v="tbd"/>
    <m/>
    <s v="KING Art"/>
    <s v="T"/>
  </r>
  <r>
    <s v="Dark Parables: The Exiled Prince"/>
    <x v="14"/>
    <n v="2011"/>
    <x v="712"/>
    <x v="12"/>
    <s v="Aug"/>
    <x v="4"/>
    <x v="53"/>
    <x v="180"/>
    <x v="45"/>
    <x v="58"/>
    <x v="106"/>
    <x v="628"/>
    <m/>
    <m/>
    <s v="tbd"/>
    <m/>
    <s v="Blue Tea Games"/>
    <s v="E10+"/>
  </r>
  <r>
    <s v="Tactics Layer: Ritina Guard Senki"/>
    <x v="3"/>
    <n v="2009"/>
    <x v="4582"/>
    <x v="16"/>
    <s v="Apr"/>
    <x v="11"/>
    <x v="58"/>
    <x v="180"/>
    <x v="125"/>
    <x v="62"/>
    <x v="106"/>
    <x v="628"/>
    <m/>
    <m/>
    <m/>
    <m/>
    <m/>
    <m/>
  </r>
  <r>
    <s v="Hyakka Yakou"/>
    <x v="22"/>
    <n v="2015"/>
    <x v="6151"/>
    <x v="31"/>
    <s v="Apr"/>
    <x v="8"/>
    <x v="53"/>
    <x v="180"/>
    <x v="125"/>
    <x v="62"/>
    <x v="106"/>
    <x v="628"/>
    <m/>
    <m/>
    <m/>
    <m/>
    <m/>
    <m/>
  </r>
  <r>
    <s v="San-X Character Channel: All-Star Daishuugou!"/>
    <x v="3"/>
    <n v="2008"/>
    <x v="9171"/>
    <x v="27"/>
    <s v="Oct"/>
    <x v="8"/>
    <x v="329"/>
    <x v="180"/>
    <x v="125"/>
    <x v="62"/>
    <x v="106"/>
    <x v="628"/>
    <m/>
    <m/>
    <m/>
    <m/>
    <m/>
    <m/>
  </r>
  <r>
    <s v="Fuun Shinsengumi Bakumatsuden Portable"/>
    <x v="16"/>
    <n v="2009"/>
    <x v="3884"/>
    <x v="34"/>
    <s v="Nov"/>
    <x v="8"/>
    <x v="227"/>
    <x v="365"/>
    <x v="125"/>
    <x v="58"/>
    <x v="106"/>
    <x v="628"/>
    <m/>
    <m/>
    <m/>
    <m/>
    <m/>
    <m/>
  </r>
  <r>
    <s v="Doki-Doki Universe"/>
    <x v="22"/>
    <n v="2013"/>
    <x v="4049"/>
    <x v="29"/>
    <s v="Feb"/>
    <x v="10"/>
    <x v="3"/>
    <x v="180"/>
    <x v="45"/>
    <x v="58"/>
    <x v="106"/>
    <x v="628"/>
    <n v="66"/>
    <n v="7"/>
    <n v="5.7"/>
    <n v="16"/>
    <s v="SCEA"/>
    <s v="E10+"/>
  </r>
  <r>
    <s v="Sega Golf Club: Miyazato San Kyoudai Naizou"/>
    <x v="5"/>
    <n v="2006"/>
    <x v="3305"/>
    <x v="26"/>
    <s v="Mar"/>
    <x v="0"/>
    <x v="8"/>
    <x v="180"/>
    <x v="125"/>
    <x v="62"/>
    <x v="106"/>
    <x v="628"/>
    <m/>
    <m/>
    <m/>
    <m/>
    <m/>
    <m/>
  </r>
  <r>
    <s v="Rozen Maiden: Gebetgarten"/>
    <x v="6"/>
    <n v="2007"/>
    <x v="1772"/>
    <x v="6"/>
    <s v="Aug"/>
    <x v="9"/>
    <x v="94"/>
    <x v="180"/>
    <x v="125"/>
    <x v="62"/>
    <x v="106"/>
    <x v="628"/>
    <m/>
    <m/>
    <m/>
    <m/>
    <m/>
    <m/>
  </r>
  <r>
    <s v="Sangoku Koi Senki: Omoide Gaeshi - CS Edition"/>
    <x v="22"/>
    <n v="2016"/>
    <x v="9172"/>
    <x v="14"/>
    <s v="Jan"/>
    <x v="10"/>
    <x v="436"/>
    <x v="180"/>
    <x v="125"/>
    <x v="62"/>
    <x v="106"/>
    <x v="628"/>
    <m/>
    <m/>
    <m/>
    <m/>
    <m/>
    <m/>
  </r>
  <r>
    <s v="Homeworld Remastered Collection"/>
    <x v="14"/>
    <s v="N/A"/>
    <x v="7611"/>
    <x v="15"/>
    <s v="Jun"/>
    <x v="11"/>
    <x v="33"/>
    <x v="180"/>
    <x v="45"/>
    <x v="58"/>
    <x v="106"/>
    <x v="628"/>
    <n v="86"/>
    <n v="49"/>
    <n v="8.1999999999999993"/>
    <n v="324"/>
    <s v="Gearbox Software"/>
    <s v="E10+"/>
  </r>
  <r>
    <s v="Princess Arthur"/>
    <x v="16"/>
    <n v="2013"/>
    <x v="2189"/>
    <x v="1"/>
    <s v="Apr"/>
    <x v="5"/>
    <x v="323"/>
    <x v="180"/>
    <x v="125"/>
    <x v="62"/>
    <x v="106"/>
    <x v="628"/>
    <m/>
    <m/>
    <m/>
    <m/>
    <m/>
    <m/>
  </r>
  <r>
    <s v="Brain Exercise With Dr. Kawashima"/>
    <x v="14"/>
    <n v="2009"/>
    <x v="9173"/>
    <x v="26"/>
    <s v="Jul"/>
    <x v="4"/>
    <x v="25"/>
    <x v="180"/>
    <x v="45"/>
    <x v="58"/>
    <x v="106"/>
    <x v="628"/>
    <m/>
    <m/>
    <m/>
    <m/>
    <m/>
    <m/>
  </r>
  <r>
    <s v="Sherlock Holmes: The Devil's Daughter"/>
    <x v="14"/>
    <n v="2016"/>
    <x v="9174"/>
    <x v="17"/>
    <s v="Jan"/>
    <x v="10"/>
    <x v="340"/>
    <x v="180"/>
    <x v="45"/>
    <x v="58"/>
    <x v="106"/>
    <x v="628"/>
    <n v="65"/>
    <n v="18"/>
    <n v="7.3"/>
    <n v="72"/>
    <s v="Frogwares"/>
    <s v="T"/>
  </r>
  <r>
    <s v="Sakura-Sou no Pet na Kanojo"/>
    <x v="16"/>
    <n v="2013"/>
    <x v="1424"/>
    <x v="3"/>
    <s v="Sep"/>
    <x v="10"/>
    <x v="274"/>
    <x v="180"/>
    <x v="125"/>
    <x v="62"/>
    <x v="106"/>
    <x v="628"/>
    <m/>
    <m/>
    <m/>
    <m/>
    <m/>
    <m/>
  </r>
  <r>
    <s v="Fatal Fury: Battle Archives Volume 2 (JP sales)"/>
    <x v="6"/>
    <n v="2007"/>
    <x v="2593"/>
    <x v="23"/>
    <s v="Jun"/>
    <x v="9"/>
    <x v="225"/>
    <x v="180"/>
    <x v="125"/>
    <x v="62"/>
    <x v="106"/>
    <x v="628"/>
    <m/>
    <m/>
    <m/>
    <m/>
    <m/>
    <m/>
  </r>
  <r>
    <s v="Toro to Morimori"/>
    <x v="5"/>
    <n v="2009"/>
    <x v="9175"/>
    <x v="24"/>
    <s v="Nov"/>
    <x v="5"/>
    <x v="3"/>
    <x v="180"/>
    <x v="125"/>
    <x v="62"/>
    <x v="106"/>
    <x v="628"/>
    <m/>
    <m/>
    <m/>
    <m/>
    <m/>
    <m/>
  </r>
  <r>
    <s v="Tantei Jinguuji Saburo: Hai to Diamond"/>
    <x v="16"/>
    <n v="2009"/>
    <x v="3037"/>
    <x v="20"/>
    <s v="Oct"/>
    <x v="10"/>
    <x v="221"/>
    <x v="180"/>
    <x v="125"/>
    <x v="62"/>
    <x v="106"/>
    <x v="628"/>
    <m/>
    <m/>
    <m/>
    <m/>
    <m/>
    <m/>
  </r>
  <r>
    <s v="Satisfashion"/>
    <x v="0"/>
    <n v="2010"/>
    <x v="9176"/>
    <x v="21"/>
    <s v="Aug"/>
    <x v="5"/>
    <x v="160"/>
    <x v="365"/>
    <x v="125"/>
    <x v="58"/>
    <x v="106"/>
    <x v="628"/>
    <m/>
    <m/>
    <s v="tbd"/>
    <m/>
    <s v="XS Games"/>
    <s v="E"/>
  </r>
  <r>
    <s v="Truck Racer"/>
    <x v="0"/>
    <n v="2009"/>
    <x v="9177"/>
    <x v="9"/>
    <s v="Mar"/>
    <x v="2"/>
    <x v="128"/>
    <x v="180"/>
    <x v="45"/>
    <x v="58"/>
    <x v="106"/>
    <x v="628"/>
    <m/>
    <m/>
    <m/>
    <m/>
    <m/>
    <m/>
  </r>
  <r>
    <s v="Metal Slug Anthology"/>
    <x v="6"/>
    <n v="2007"/>
    <x v="3910"/>
    <x v="15"/>
    <s v="Jan"/>
    <x v="6"/>
    <x v="153"/>
    <x v="180"/>
    <x v="125"/>
    <x v="62"/>
    <x v="106"/>
    <x v="628"/>
    <n v="80"/>
    <n v="20"/>
    <n v="8.1"/>
    <n v="16"/>
    <s v="Terminal Reality"/>
    <s v="T"/>
  </r>
  <r>
    <s v="Shorts"/>
    <x v="3"/>
    <s v="N/A"/>
    <x v="8036"/>
    <x v="28"/>
    <s v="Dec"/>
    <x v="1"/>
    <x v="53"/>
    <x v="365"/>
    <x v="125"/>
    <x v="58"/>
    <x v="106"/>
    <x v="628"/>
    <m/>
    <m/>
    <s v="tbd"/>
    <m/>
    <s v="Artificial Mind and Movement"/>
    <s v="E10+"/>
  </r>
  <r>
    <s v="K-1 Grand Prix"/>
    <x v="12"/>
    <n v="1999"/>
    <x v="9178"/>
    <x v="1"/>
    <s v="Aug"/>
    <x v="9"/>
    <x v="163"/>
    <x v="365"/>
    <x v="45"/>
    <x v="58"/>
    <x v="106"/>
    <x v="628"/>
    <m/>
    <m/>
    <m/>
    <m/>
    <m/>
    <m/>
  </r>
  <r>
    <s v="Rave Master: Special Attack Force!"/>
    <x v="8"/>
    <n v="2002"/>
    <x v="9179"/>
    <x v="6"/>
    <s v="Mar"/>
    <x v="9"/>
    <x v="14"/>
    <x v="365"/>
    <x v="125"/>
    <x v="58"/>
    <x v="106"/>
    <x v="628"/>
    <n v="56"/>
    <n v="9"/>
    <s v="tbd"/>
    <m/>
    <s v="KCEJ"/>
    <s v="T"/>
  </r>
  <r>
    <s v="Simple 2000 Series Vol. 120: The Saigo no Nippon Tsuwamono"/>
    <x v="6"/>
    <n v="2007"/>
    <x v="8791"/>
    <x v="20"/>
    <s v="Nov"/>
    <x v="11"/>
    <x v="58"/>
    <x v="180"/>
    <x v="125"/>
    <x v="62"/>
    <x v="106"/>
    <x v="628"/>
    <m/>
    <m/>
    <m/>
    <m/>
    <m/>
    <m/>
  </r>
  <r>
    <s v="Casper"/>
    <x v="8"/>
    <n v="2002"/>
    <x v="1211"/>
    <x v="26"/>
    <s v="Sep"/>
    <x v="10"/>
    <x v="361"/>
    <x v="365"/>
    <x v="125"/>
    <x v="58"/>
    <x v="106"/>
    <x v="628"/>
    <m/>
    <m/>
    <m/>
    <m/>
    <m/>
    <m/>
  </r>
  <r>
    <s v="AKB1/48: Idol to Guam de Koishitara..."/>
    <x v="4"/>
    <s v="N/A"/>
    <x v="439"/>
    <x v="33"/>
    <s v="May"/>
    <x v="5"/>
    <x v="33"/>
    <x v="180"/>
    <x v="125"/>
    <x v="62"/>
    <x v="106"/>
    <x v="628"/>
    <m/>
    <m/>
    <m/>
    <m/>
    <m/>
    <m/>
  </r>
  <r>
    <s v="Adventure Time: The Secret of the Nameless "/>
    <x v="4"/>
    <n v="2014"/>
    <x v="9180"/>
    <x v="8"/>
    <s v="Jun"/>
    <x v="10"/>
    <x v="241"/>
    <x v="365"/>
    <x v="125"/>
    <x v="58"/>
    <x v="106"/>
    <x v="628"/>
    <m/>
    <m/>
    <m/>
    <m/>
    <m/>
    <m/>
  </r>
  <r>
    <s v="Football Manager 2005"/>
    <x v="14"/>
    <n v="2004"/>
    <x v="9181"/>
    <x v="5"/>
    <s v="Dec"/>
    <x v="0"/>
    <x v="8"/>
    <x v="180"/>
    <x v="45"/>
    <x v="58"/>
    <x v="106"/>
    <x v="628"/>
    <m/>
    <m/>
    <m/>
    <m/>
    <m/>
    <m/>
  </r>
  <r>
    <s v="Hakuoki: Reimeiroku DS"/>
    <x v="3"/>
    <n v="2012"/>
    <x v="4170"/>
    <x v="25"/>
    <s v="Dec"/>
    <x v="8"/>
    <x v="323"/>
    <x v="180"/>
    <x v="125"/>
    <x v="62"/>
    <x v="106"/>
    <x v="628"/>
    <m/>
    <m/>
    <m/>
    <m/>
    <m/>
    <m/>
  </r>
  <r>
    <s v="BattleForge"/>
    <x v="14"/>
    <n v="2009"/>
    <x v="8175"/>
    <x v="2"/>
    <s v="Jun"/>
    <x v="11"/>
    <x v="7"/>
    <x v="180"/>
    <x v="45"/>
    <x v="58"/>
    <x v="106"/>
    <x v="628"/>
    <n v="75"/>
    <n v="37"/>
    <n v="7"/>
    <n v="112"/>
    <s v="EA Phenomic"/>
    <s v="T"/>
  </r>
  <r>
    <s v="Turbo Trainz"/>
    <x v="0"/>
    <n v="2012"/>
    <x v="7578"/>
    <x v="33"/>
    <s v="Sep"/>
    <x v="2"/>
    <x v="92"/>
    <x v="180"/>
    <x v="45"/>
    <x v="58"/>
    <x v="106"/>
    <x v="628"/>
    <m/>
    <m/>
    <m/>
    <m/>
    <m/>
    <m/>
  </r>
  <r>
    <s v="Ro-Kyu-Bu! Secret Photo Op"/>
    <x v="22"/>
    <n v="2014"/>
    <x v="5799"/>
    <x v="24"/>
    <s v="Sep"/>
    <x v="10"/>
    <x v="274"/>
    <x v="180"/>
    <x v="125"/>
    <x v="62"/>
    <x v="106"/>
    <x v="628"/>
    <m/>
    <m/>
    <m/>
    <m/>
    <m/>
    <m/>
  </r>
  <r>
    <s v="Barbie and Her Sisters Puppy Rescue"/>
    <x v="18"/>
    <n v="2015"/>
    <x v="4234"/>
    <x v="32"/>
    <s v="Apr"/>
    <x v="8"/>
    <x v="25"/>
    <x v="180"/>
    <x v="45"/>
    <x v="58"/>
    <x v="106"/>
    <x v="628"/>
    <m/>
    <m/>
    <n v="2.8"/>
    <n v="11"/>
    <s v="Torus Games, Little Orbit"/>
    <s v="E"/>
  </r>
  <r>
    <s v="Caladrius"/>
    <x v="4"/>
    <n v="2013"/>
    <x v="2820"/>
    <x v="33"/>
    <s v="Apr"/>
    <x v="6"/>
    <x v="337"/>
    <x v="180"/>
    <x v="125"/>
    <x v="62"/>
    <x v="106"/>
    <x v="628"/>
    <m/>
    <m/>
    <s v="tbd"/>
    <m/>
    <s v="Moss"/>
    <s v="T"/>
  </r>
  <r>
    <s v="Duel Love: Koisuru Otome wa Shouri no Megami"/>
    <x v="3"/>
    <n v="2008"/>
    <x v="9182"/>
    <x v="7"/>
    <s v="Jan"/>
    <x v="10"/>
    <x v="25"/>
    <x v="180"/>
    <x v="125"/>
    <x v="62"/>
    <x v="106"/>
    <x v="628"/>
    <m/>
    <m/>
    <m/>
    <m/>
    <m/>
    <m/>
  </r>
  <r>
    <s v="Super Robot Monkey Team: Game Boy Advance Video Volume 1"/>
    <x v="8"/>
    <n v="2005"/>
    <x v="9183"/>
    <x v="8"/>
    <s v="Aug"/>
    <x v="5"/>
    <x v="33"/>
    <x v="365"/>
    <x v="125"/>
    <x v="58"/>
    <x v="106"/>
    <x v="628"/>
    <m/>
    <m/>
    <m/>
    <m/>
    <m/>
    <m/>
  </r>
  <r>
    <s v="Freekstyle"/>
    <x v="8"/>
    <n v="2003"/>
    <x v="7541"/>
    <x v="24"/>
    <s v="Sep"/>
    <x v="2"/>
    <x v="84"/>
    <x v="365"/>
    <x v="125"/>
    <x v="58"/>
    <x v="106"/>
    <x v="628"/>
    <n v="65"/>
    <n v="7"/>
    <s v="tbd"/>
    <m/>
    <s v="Full-Fat"/>
    <s v="E"/>
  </r>
  <r>
    <s v="Mystery Legends: Beauty and the Beast"/>
    <x v="14"/>
    <n v="2012"/>
    <x v="6974"/>
    <x v="11"/>
    <s v="Apr"/>
    <x v="4"/>
    <x v="536"/>
    <x v="180"/>
    <x v="45"/>
    <x v="58"/>
    <x v="106"/>
    <x v="628"/>
    <m/>
    <m/>
    <m/>
    <m/>
    <s v="Activision"/>
    <s v="E10+"/>
  </r>
  <r>
    <s v="Tomoyo After: It's a Wonderful Life CS Edition"/>
    <x v="6"/>
    <n v="2007"/>
    <x v="9184"/>
    <x v="2"/>
    <s v="Mar"/>
    <x v="10"/>
    <x v="436"/>
    <x v="180"/>
    <x v="125"/>
    <x v="62"/>
    <x v="106"/>
    <x v="628"/>
    <m/>
    <m/>
    <m/>
    <m/>
    <m/>
    <m/>
  </r>
  <r>
    <s v="Bunmei Kaika: Aoiza Ibunroku Saien"/>
    <x v="16"/>
    <n v="2012"/>
    <x v="1957"/>
    <x v="7"/>
    <s v="Aug"/>
    <x v="8"/>
    <x v="242"/>
    <x v="180"/>
    <x v="125"/>
    <x v="62"/>
    <x v="106"/>
    <x v="628"/>
    <m/>
    <m/>
    <m/>
    <m/>
    <m/>
    <m/>
  </r>
  <r>
    <s v="Groovin' Blocks"/>
    <x v="0"/>
    <n v="2009"/>
    <x v="384"/>
    <x v="32"/>
    <s v="Sep"/>
    <x v="4"/>
    <x v="74"/>
    <x v="365"/>
    <x v="125"/>
    <x v="58"/>
    <x v="106"/>
    <x v="628"/>
    <n v="75"/>
    <n v="13"/>
    <n v="8.5"/>
    <n v="6"/>
    <s v="Empty Clip Studios"/>
    <s v="E"/>
  </r>
  <r>
    <s v="Aa Megami-samaa"/>
    <x v="6"/>
    <n v="2007"/>
    <x v="9185"/>
    <x v="28"/>
    <s v="Nov"/>
    <x v="10"/>
    <x v="214"/>
    <x v="180"/>
    <x v="125"/>
    <x v="62"/>
    <x v="106"/>
    <x v="628"/>
    <m/>
    <m/>
    <m/>
    <m/>
    <m/>
    <m/>
  </r>
  <r>
    <s v="Rail Simulator"/>
    <x v="14"/>
    <n v="2007"/>
    <x v="4527"/>
    <x v="13"/>
    <s v="Apr"/>
    <x v="7"/>
    <x v="7"/>
    <x v="180"/>
    <x v="45"/>
    <x v="58"/>
    <x v="106"/>
    <x v="628"/>
    <n v="72"/>
    <n v="13"/>
    <n v="6.9"/>
    <n v="24"/>
    <s v="Kuju Entertainment"/>
    <s v="E"/>
  </r>
  <r>
    <s v="Banjo-Kazooie"/>
    <x v="4"/>
    <n v="2008"/>
    <x v="2938"/>
    <x v="1"/>
    <s v="Nov"/>
    <x v="1"/>
    <x v="1"/>
    <x v="180"/>
    <x v="45"/>
    <x v="58"/>
    <x v="106"/>
    <x v="628"/>
    <n v="77"/>
    <n v="17"/>
    <n v="8.1999999999999993"/>
    <n v="70"/>
    <s v="4J Studios"/>
    <s v="E"/>
  </r>
  <r>
    <s v="Monster High: New Ghoul in School"/>
    <x v="0"/>
    <n v="2015"/>
    <x v="5580"/>
    <x v="5"/>
    <s v="Aug"/>
    <x v="8"/>
    <x v="241"/>
    <x v="180"/>
    <x v="45"/>
    <x v="58"/>
    <x v="106"/>
    <x v="628"/>
    <m/>
    <m/>
    <s v="tbd"/>
    <m/>
    <s v="Torus Games, Little Orbit"/>
    <s v="E"/>
  </r>
  <r>
    <s v="Bakumatsu Rock"/>
    <x v="16"/>
    <n v="2014"/>
    <x v="9186"/>
    <x v="27"/>
    <s v="Dec"/>
    <x v="8"/>
    <x v="104"/>
    <x v="180"/>
    <x v="125"/>
    <x v="62"/>
    <x v="106"/>
    <x v="628"/>
    <m/>
    <m/>
    <m/>
    <m/>
    <m/>
    <m/>
  </r>
  <r>
    <s v="Prototype: Biohazard Bundle"/>
    <x v="17"/>
    <n v="2016"/>
    <x v="8424"/>
    <x v="25"/>
    <s v="Mar"/>
    <x v="8"/>
    <x v="4"/>
    <x v="365"/>
    <x v="125"/>
    <x v="58"/>
    <x v="106"/>
    <x v="628"/>
    <n v="56"/>
    <n v="4"/>
    <n v="3.1"/>
    <n v="14"/>
    <s v="Radical Entertainment"/>
    <s v="M"/>
  </r>
  <r>
    <s v="Far East of Eden II: Manji Maru"/>
    <x v="3"/>
    <n v="2006"/>
    <x v="3517"/>
    <x v="17"/>
    <s v="Aug"/>
    <x v="3"/>
    <x v="68"/>
    <x v="180"/>
    <x v="125"/>
    <x v="62"/>
    <x v="106"/>
    <x v="628"/>
    <m/>
    <m/>
    <m/>
    <m/>
    <m/>
    <m/>
  </r>
  <r>
    <s v="Family Jockey"/>
    <x v="0"/>
    <n v="2008"/>
    <x v="9187"/>
    <x v="9"/>
    <s v="Apr"/>
    <x v="0"/>
    <x v="25"/>
    <x v="180"/>
    <x v="125"/>
    <x v="62"/>
    <x v="106"/>
    <x v="628"/>
    <m/>
    <m/>
    <m/>
    <m/>
    <m/>
    <m/>
  </r>
  <r>
    <s v="Spider-Man: Friend or Foe"/>
    <x v="14"/>
    <n v="2007"/>
    <x v="9188"/>
    <x v="19"/>
    <s v="Aug"/>
    <x v="8"/>
    <x v="4"/>
    <x v="365"/>
    <x v="125"/>
    <x v="58"/>
    <x v="106"/>
    <x v="628"/>
    <n v="57"/>
    <n v="9"/>
    <n v="5.3"/>
    <n v="11"/>
    <s v="Beenox"/>
    <s v="E10+"/>
  </r>
  <r>
    <s v="Thunder Alley"/>
    <x v="8"/>
    <n v="2004"/>
    <x v="2118"/>
    <x v="29"/>
    <s v="Dec"/>
    <x v="2"/>
    <x v="166"/>
    <x v="365"/>
    <x v="125"/>
    <x v="58"/>
    <x v="106"/>
    <x v="628"/>
    <n v="23"/>
    <n v="4"/>
    <s v="tbd"/>
    <m/>
    <s v="Pronto Games"/>
    <s v="E"/>
  </r>
  <r>
    <s v="Resistance Dual Pack"/>
    <x v="5"/>
    <n v="2011"/>
    <x v="9189"/>
    <x v="3"/>
    <s v="Feb"/>
    <x v="6"/>
    <x v="3"/>
    <x v="180"/>
    <x v="45"/>
    <x v="58"/>
    <x v="106"/>
    <x v="628"/>
    <m/>
    <m/>
    <s v="tbd"/>
    <m/>
    <s v="Insomniac Games"/>
    <s v="M"/>
  </r>
  <r>
    <s v="BlazBlue: Calamity Trigger"/>
    <x v="14"/>
    <n v="2010"/>
    <x v="6358"/>
    <x v="14"/>
    <s v="Aug"/>
    <x v="9"/>
    <x v="148"/>
    <x v="180"/>
    <x v="45"/>
    <x v="58"/>
    <x v="106"/>
    <x v="628"/>
    <m/>
    <m/>
    <n v="8.6999999999999993"/>
    <n v="26"/>
    <s v="Arc System Works"/>
    <s v="T"/>
  </r>
  <r>
    <s v="Nyaruko-San: Nafushigatai Game no You na Mono"/>
    <x v="22"/>
    <n v="2013"/>
    <x v="9190"/>
    <x v="17"/>
    <s v="Nov"/>
    <x v="10"/>
    <x v="357"/>
    <x v="180"/>
    <x v="125"/>
    <x v="62"/>
    <x v="106"/>
    <x v="628"/>
    <m/>
    <m/>
    <m/>
    <m/>
    <m/>
    <m/>
  </r>
  <r>
    <s v="Agatha Christie's The ABC Murders"/>
    <x v="17"/>
    <n v="2016"/>
    <x v="7744"/>
    <x v="27"/>
    <s v="May"/>
    <x v="10"/>
    <x v="361"/>
    <x v="365"/>
    <x v="125"/>
    <x v="58"/>
    <x v="106"/>
    <x v="628"/>
    <n v="66"/>
    <n v="7"/>
    <n v="7.5"/>
    <n v="8"/>
    <s v="Microids"/>
    <m/>
  </r>
  <r>
    <s v="Samurai Warriors: Sanada Maru"/>
    <x v="22"/>
    <n v="2016"/>
    <x v="158"/>
    <x v="27"/>
    <s v="Nov"/>
    <x v="8"/>
    <x v="48"/>
    <x v="180"/>
    <x v="125"/>
    <x v="62"/>
    <x v="106"/>
    <x v="628"/>
    <m/>
    <m/>
    <m/>
    <m/>
    <m/>
    <m/>
  </r>
  <r>
    <s v="Sengoku Basara 2 Heroes"/>
    <x v="0"/>
    <n v="2007"/>
    <x v="9009"/>
    <x v="7"/>
    <s v="Aug"/>
    <x v="8"/>
    <x v="12"/>
    <x v="180"/>
    <x v="125"/>
    <x v="62"/>
    <x v="106"/>
    <x v="628"/>
    <m/>
    <m/>
    <m/>
    <m/>
    <m/>
    <m/>
  </r>
  <r>
    <s v="Soshite Kono Uchuu ni Kirameku Kimi no Shi XXX"/>
    <x v="6"/>
    <n v="2007"/>
    <x v="1658"/>
    <x v="8"/>
    <s v="Jun"/>
    <x v="10"/>
    <x v="550"/>
    <x v="180"/>
    <x v="125"/>
    <x v="62"/>
    <x v="106"/>
    <x v="628"/>
    <m/>
    <m/>
    <m/>
    <m/>
    <m/>
    <m/>
  </r>
  <r>
    <s v="Victory Spike"/>
    <x v="12"/>
    <n v="1996"/>
    <x v="9191"/>
    <x v="8"/>
    <s v="Aug"/>
    <x v="0"/>
    <x v="156"/>
    <x v="180"/>
    <x v="125"/>
    <x v="62"/>
    <x v="106"/>
    <x v="628"/>
    <m/>
    <m/>
    <m/>
    <m/>
    <m/>
    <m/>
  </r>
  <r>
    <s v="Harry Potter and the Chamber of Secrets"/>
    <x v="14"/>
    <n v="2002"/>
    <x v="9192"/>
    <x v="30"/>
    <s v="Dec"/>
    <x v="8"/>
    <x v="7"/>
    <x v="180"/>
    <x v="45"/>
    <x v="58"/>
    <x v="106"/>
    <x v="628"/>
    <n v="77"/>
    <n v="8"/>
    <n v="8.4"/>
    <n v="93"/>
    <s v="KnowWonder"/>
    <s v="E"/>
  </r>
  <r>
    <s v="Double Sequence: The Q-Virus Invasion"/>
    <x v="3"/>
    <n v="2008"/>
    <x v="9193"/>
    <x v="7"/>
    <s v="Feb"/>
    <x v="4"/>
    <x v="84"/>
    <x v="365"/>
    <x v="125"/>
    <x v="58"/>
    <x v="106"/>
    <x v="628"/>
    <n v="37"/>
    <n v="4"/>
    <s v="tbd"/>
    <m/>
    <s v="Next Wave Team"/>
    <s v="E"/>
  </r>
  <r>
    <s v="Brothers in Arms: Furious 4"/>
    <x v="4"/>
    <s v="N/A"/>
    <x v="681"/>
    <x v="29"/>
    <s v="Apr"/>
    <x v="6"/>
    <x v="33"/>
    <x v="365"/>
    <x v="125"/>
    <x v="58"/>
    <x v="106"/>
    <x v="628"/>
    <m/>
    <m/>
    <m/>
    <m/>
    <s v="Gearbox Software"/>
    <s v="M"/>
  </r>
  <r>
    <s v="MXGP 2"/>
    <x v="14"/>
    <n v="2016"/>
    <x v="9194"/>
    <x v="33"/>
    <s v="Aug"/>
    <x v="2"/>
    <x v="255"/>
    <x v="180"/>
    <x v="45"/>
    <x v="58"/>
    <x v="106"/>
    <x v="628"/>
    <m/>
    <m/>
    <m/>
    <m/>
    <m/>
    <m/>
  </r>
  <r>
    <s v="Densetsu no Yuusha no Densetsu: Legendary Saga"/>
    <x v="16"/>
    <n v="2010"/>
    <x v="7234"/>
    <x v="1"/>
    <s v="Sep"/>
    <x v="3"/>
    <x v="154"/>
    <x v="180"/>
    <x v="125"/>
    <x v="62"/>
    <x v="106"/>
    <x v="628"/>
    <m/>
    <m/>
    <m/>
    <m/>
    <m/>
    <m/>
  </r>
  <r>
    <s v="Hi Hi Puffy AmiYumi: The Genie &amp; the Amp"/>
    <x v="3"/>
    <n v="2006"/>
    <x v="9015"/>
    <x v="17"/>
    <s v="Sep"/>
    <x v="8"/>
    <x v="58"/>
    <x v="365"/>
    <x v="125"/>
    <x v="58"/>
    <x v="106"/>
    <x v="628"/>
    <m/>
    <m/>
    <m/>
    <m/>
    <m/>
    <m/>
  </r>
  <r>
    <s v="Zero no Tsukaima: Maigo no Period to Ikusen no Symphony"/>
    <x v="6"/>
    <n v="2008"/>
    <x v="7091"/>
    <x v="21"/>
    <s v="Jan"/>
    <x v="10"/>
    <x v="214"/>
    <x v="180"/>
    <x v="125"/>
    <x v="62"/>
    <x v="106"/>
    <x v="628"/>
    <m/>
    <m/>
    <m/>
    <m/>
    <m/>
    <m/>
  </r>
  <r>
    <s v="Order Up!!"/>
    <x v="10"/>
    <n v="2011"/>
    <x v="1138"/>
    <x v="34"/>
    <s v="Jul"/>
    <x v="8"/>
    <x v="142"/>
    <x v="180"/>
    <x v="45"/>
    <x v="58"/>
    <x v="106"/>
    <x v="628"/>
    <m/>
    <m/>
    <m/>
    <m/>
    <m/>
    <m/>
  </r>
  <r>
    <s v="Marvel: Ultimate Alliance"/>
    <x v="14"/>
    <n v="2006"/>
    <x v="9195"/>
    <x v="5"/>
    <s v="Jun"/>
    <x v="3"/>
    <x v="4"/>
    <x v="365"/>
    <x v="125"/>
    <x v="58"/>
    <x v="106"/>
    <x v="628"/>
    <n v="82"/>
    <n v="22"/>
    <n v="8"/>
    <n v="52"/>
    <s v="Raven Software"/>
    <s v="T"/>
  </r>
  <r>
    <s v="Dance with Devils"/>
    <x v="22"/>
    <n v="2016"/>
    <x v="9196"/>
    <x v="30"/>
    <s v="Mar"/>
    <x v="8"/>
    <x v="33"/>
    <x v="180"/>
    <x v="125"/>
    <x v="62"/>
    <x v="106"/>
    <x v="628"/>
    <m/>
    <m/>
    <m/>
    <m/>
    <m/>
    <m/>
  </r>
  <r>
    <s v="Battle Worlds: Kronos"/>
    <x v="14"/>
    <n v="2016"/>
    <x v="1275"/>
    <x v="31"/>
    <s v="Apr"/>
    <x v="11"/>
    <x v="128"/>
    <x v="180"/>
    <x v="45"/>
    <x v="58"/>
    <x v="106"/>
    <x v="628"/>
    <n v="71"/>
    <n v="15"/>
    <n v="7.1"/>
    <n v="71"/>
    <s v="KING Art"/>
    <m/>
  </r>
  <r>
    <s v="Hiiro no Kakera: Shin Tamayori Hime Denshou Portable"/>
    <x v="16"/>
    <n v="2010"/>
    <x v="9197"/>
    <x v="21"/>
    <s v="Sep"/>
    <x v="10"/>
    <x v="323"/>
    <x v="180"/>
    <x v="125"/>
    <x v="62"/>
    <x v="106"/>
    <x v="628"/>
    <m/>
    <m/>
    <m/>
    <m/>
    <m/>
    <m/>
  </r>
  <r>
    <s v="Kao the Kangaroo"/>
    <x v="8"/>
    <n v="2001"/>
    <x v="1015"/>
    <x v="30"/>
    <s v="Jul"/>
    <x v="1"/>
    <x v="103"/>
    <x v="365"/>
    <x v="125"/>
    <x v="58"/>
    <x v="106"/>
    <x v="628"/>
    <n v="52"/>
    <n v="8"/>
    <s v="tbd"/>
    <m/>
    <s v="Titus Software"/>
    <s v="E"/>
  </r>
  <r>
    <s v="Jewel Quest II"/>
    <x v="14"/>
    <n v="2007"/>
    <x v="3369"/>
    <x v="14"/>
    <s v="Mar"/>
    <x v="4"/>
    <x v="194"/>
    <x v="180"/>
    <x v="45"/>
    <x v="58"/>
    <x v="106"/>
    <x v="628"/>
    <m/>
    <m/>
    <s v="tbd"/>
    <m/>
    <s v="iWin"/>
    <s v="E"/>
  </r>
  <r>
    <s v="Builder's Block"/>
    <x v="12"/>
    <n v="1999"/>
    <x v="7913"/>
    <x v="14"/>
    <s v="Jul"/>
    <x v="11"/>
    <x v="569"/>
    <x v="365"/>
    <x v="125"/>
    <x v="58"/>
    <x v="106"/>
    <x v="628"/>
    <m/>
    <m/>
    <m/>
    <m/>
    <m/>
    <m/>
  </r>
  <r>
    <s v="Seisou no Amazones"/>
    <x v="10"/>
    <n v="2013"/>
    <x v="9198"/>
    <x v="8"/>
    <s v="Jul"/>
    <x v="3"/>
    <x v="221"/>
    <x v="180"/>
    <x v="125"/>
    <x v="62"/>
    <x v="106"/>
    <x v="628"/>
    <m/>
    <m/>
    <m/>
    <m/>
    <m/>
    <m/>
  </r>
  <r>
    <s v="Mahjong Taikai IV"/>
    <x v="5"/>
    <n v="2006"/>
    <x v="7193"/>
    <x v="19"/>
    <s v="Jan"/>
    <x v="5"/>
    <x v="48"/>
    <x v="180"/>
    <x v="125"/>
    <x v="62"/>
    <x v="106"/>
    <x v="628"/>
    <m/>
    <m/>
    <m/>
    <m/>
    <m/>
    <m/>
  </r>
  <r>
    <s v="F.E.A.R. Perseus Mandate"/>
    <x v="14"/>
    <n v="2007"/>
    <x v="7692"/>
    <x v="27"/>
    <s v="Dec"/>
    <x v="6"/>
    <x v="23"/>
    <x v="365"/>
    <x v="125"/>
    <x v="58"/>
    <x v="106"/>
    <x v="628"/>
    <n v="61"/>
    <n v="27"/>
    <n v="7.3"/>
    <n v="106"/>
    <s v="TimeGate Studios"/>
    <s v="M"/>
  </r>
  <r>
    <s v="Farming Simulator 15 Expansion Pack"/>
    <x v="14"/>
    <n v="2015"/>
    <x v="1579"/>
    <x v="29"/>
    <s v="Mar"/>
    <x v="8"/>
    <x v="82"/>
    <x v="180"/>
    <x v="45"/>
    <x v="58"/>
    <x v="106"/>
    <x v="628"/>
    <m/>
    <m/>
    <m/>
    <m/>
    <m/>
    <m/>
  </r>
  <r>
    <s v="Lumo"/>
    <x v="22"/>
    <n v="2016"/>
    <x v="556"/>
    <x v="18"/>
    <s v="Aug"/>
    <x v="4"/>
    <x v="70"/>
    <x v="180"/>
    <x v="45"/>
    <x v="58"/>
    <x v="106"/>
    <x v="628"/>
    <m/>
    <m/>
    <s v="tbd"/>
    <m/>
    <s v="Triple Eh? Ltd"/>
    <s v="E10+"/>
  </r>
  <r>
    <s v="Chou Ezaru wa Akai Hana: Koi wa Tsuki ni Shirube Kareru"/>
    <x v="22"/>
    <n v="2016"/>
    <x v="873"/>
    <x v="10"/>
    <s v="Aug"/>
    <x v="8"/>
    <x v="497"/>
    <x v="180"/>
    <x v="125"/>
    <x v="62"/>
    <x v="106"/>
    <x v="628"/>
    <m/>
    <m/>
    <m/>
    <m/>
    <m/>
    <m/>
  </r>
  <r>
    <s v="Agarest Senki: Re-appearance"/>
    <x v="5"/>
    <s v="N/A"/>
    <x v="566"/>
    <x v="2"/>
    <s v="Nov"/>
    <x v="3"/>
    <x v="323"/>
    <x v="180"/>
    <x v="125"/>
    <x v="62"/>
    <x v="106"/>
    <x v="628"/>
    <m/>
    <m/>
    <m/>
    <m/>
    <m/>
    <m/>
  </r>
  <r>
    <s v="Military History: Commander - Europe at War"/>
    <x v="3"/>
    <n v="2009"/>
    <x v="9199"/>
    <x v="2"/>
    <s v="Oct"/>
    <x v="11"/>
    <x v="328"/>
    <x v="180"/>
    <x v="45"/>
    <x v="58"/>
    <x v="106"/>
    <x v="628"/>
    <m/>
    <m/>
    <m/>
    <m/>
    <m/>
    <m/>
  </r>
  <r>
    <s v="Ultraman Fighting Evolution 0"/>
    <x v="16"/>
    <n v="2006"/>
    <x v="9200"/>
    <x v="21"/>
    <s v="Jan"/>
    <x v="9"/>
    <x v="56"/>
    <x v="180"/>
    <x v="125"/>
    <x v="62"/>
    <x v="106"/>
    <x v="628"/>
    <m/>
    <m/>
    <m/>
    <m/>
    <m/>
    <m/>
  </r>
  <r>
    <s v="Gokuhou!! Mecha Mote Iinchou: Girls Motekawa Box"/>
    <x v="3"/>
    <n v="2009"/>
    <x v="6714"/>
    <x v="28"/>
    <s v="Aug"/>
    <x v="7"/>
    <x v="14"/>
    <x v="180"/>
    <x v="125"/>
    <x v="62"/>
    <x v="106"/>
    <x v="628"/>
    <m/>
    <m/>
    <m/>
    <m/>
    <m/>
    <m/>
  </r>
  <r>
    <s v="Deus Ex"/>
    <x v="14"/>
    <n v="2000"/>
    <x v="8455"/>
    <x v="23"/>
    <s v="May"/>
    <x v="3"/>
    <x v="21"/>
    <x v="180"/>
    <x v="45"/>
    <x v="58"/>
    <x v="106"/>
    <x v="628"/>
    <n v="90"/>
    <n v="28"/>
    <n v="9.3000000000000007"/>
    <n v="1069"/>
    <s v="Ion Storm"/>
    <s v="M"/>
  </r>
  <r>
    <s v="Aquaman: Battle for Atlantis"/>
    <x v="19"/>
    <n v="2003"/>
    <x v="4647"/>
    <x v="34"/>
    <s v="Nov"/>
    <x v="8"/>
    <x v="71"/>
    <x v="365"/>
    <x v="125"/>
    <x v="58"/>
    <x v="106"/>
    <x v="628"/>
    <n v="27"/>
    <n v="9"/>
    <n v="3.1"/>
    <n v="19"/>
    <s v="TDK Mediactive"/>
    <s v="T"/>
  </r>
  <r>
    <s v="Jinsei Game Q DS: Shouwa no Dekigoto"/>
    <x v="3"/>
    <n v="2007"/>
    <x v="462"/>
    <x v="12"/>
    <s v="Jul"/>
    <x v="5"/>
    <x v="197"/>
    <x v="180"/>
    <x v="125"/>
    <x v="62"/>
    <x v="106"/>
    <x v="628"/>
    <m/>
    <m/>
    <m/>
    <m/>
    <m/>
    <m/>
  </r>
  <r>
    <s v="Strider (2014)"/>
    <x v="5"/>
    <n v="2014"/>
    <x v="7364"/>
    <x v="21"/>
    <s v="Jul"/>
    <x v="1"/>
    <x v="12"/>
    <x v="180"/>
    <x v="125"/>
    <x v="62"/>
    <x v="106"/>
    <x v="628"/>
    <m/>
    <m/>
    <m/>
    <m/>
    <m/>
    <m/>
  </r>
  <r>
    <s v="Doraemon Wii: Himitsu Douguou Ketteisen!"/>
    <x v="0"/>
    <n v="2007"/>
    <x v="9201"/>
    <x v="28"/>
    <s v="Feb"/>
    <x v="5"/>
    <x v="8"/>
    <x v="180"/>
    <x v="125"/>
    <x v="62"/>
    <x v="106"/>
    <x v="628"/>
    <m/>
    <m/>
    <m/>
    <m/>
    <m/>
    <m/>
  </r>
  <r>
    <s v="Goku Makaimura Kai"/>
    <x v="16"/>
    <n v="2007"/>
    <x v="9202"/>
    <x v="11"/>
    <s v="Feb"/>
    <x v="1"/>
    <x v="12"/>
    <x v="180"/>
    <x v="125"/>
    <x v="62"/>
    <x v="106"/>
    <x v="628"/>
    <m/>
    <m/>
    <m/>
    <m/>
    <m/>
    <m/>
  </r>
  <r>
    <s v="No Fate! Only the Power of Will"/>
    <x v="4"/>
    <n v="2010"/>
    <x v="8179"/>
    <x v="21"/>
    <s v="Sep"/>
    <x v="10"/>
    <x v="79"/>
    <x v="180"/>
    <x v="125"/>
    <x v="62"/>
    <x v="106"/>
    <x v="628"/>
    <m/>
    <m/>
    <m/>
    <m/>
    <m/>
    <m/>
  </r>
  <r>
    <s v="Captain Morgane and the Golden Turtle"/>
    <x v="0"/>
    <n v="2012"/>
    <x v="9084"/>
    <x v="2"/>
    <s v="Aug"/>
    <x v="10"/>
    <x v="356"/>
    <x v="180"/>
    <x v="45"/>
    <x v="58"/>
    <x v="106"/>
    <x v="628"/>
    <m/>
    <m/>
    <s v="tbd"/>
    <m/>
    <s v="Wizarbox"/>
    <m/>
  </r>
  <r>
    <s v="Makai Senki Disgaea 3 Append Disc: Raspberyl-hen Hajime Mashita"/>
    <x v="5"/>
    <n v="2009"/>
    <x v="2862"/>
    <x v="4"/>
    <s v="Aug"/>
    <x v="3"/>
    <x v="131"/>
    <x v="180"/>
    <x v="125"/>
    <x v="62"/>
    <x v="106"/>
    <x v="628"/>
    <m/>
    <m/>
    <m/>
    <m/>
    <m/>
    <m/>
  </r>
  <r>
    <s v="PDC World Championship Darts 2009"/>
    <x v="0"/>
    <n v="2009"/>
    <x v="449"/>
    <x v="21"/>
    <s v="Nov"/>
    <x v="0"/>
    <x v="60"/>
    <x v="180"/>
    <x v="45"/>
    <x v="58"/>
    <x v="106"/>
    <x v="628"/>
    <m/>
    <m/>
    <m/>
    <m/>
    <m/>
    <m/>
  </r>
  <r>
    <s v="Crows: Burning Edge"/>
    <x v="9"/>
    <n v="2016"/>
    <x v="55"/>
    <x v="12"/>
    <s v="Jan"/>
    <x v="8"/>
    <x v="25"/>
    <x v="180"/>
    <x v="125"/>
    <x v="62"/>
    <x v="106"/>
    <x v="628"/>
    <m/>
    <m/>
    <m/>
    <m/>
    <m/>
    <m/>
  </r>
  <r>
    <s v="Simple DS Series Vol. 41: The Bakudan Shori-Han"/>
    <x v="3"/>
    <n v="2008"/>
    <x v="2813"/>
    <x v="31"/>
    <s v="Jan"/>
    <x v="8"/>
    <x v="58"/>
    <x v="180"/>
    <x v="125"/>
    <x v="62"/>
    <x v="106"/>
    <x v="628"/>
    <m/>
    <m/>
    <m/>
    <m/>
    <m/>
    <m/>
  </r>
  <r>
    <s v="Nitroplus Blasterz: Heroines Infinite Duel"/>
    <x v="5"/>
    <n v="2015"/>
    <x v="8352"/>
    <x v="14"/>
    <s v="Jan"/>
    <x v="9"/>
    <x v="570"/>
    <x v="180"/>
    <x v="125"/>
    <x v="62"/>
    <x v="106"/>
    <x v="628"/>
    <m/>
    <m/>
    <s v="tbd"/>
    <m/>
    <s v="Marvelous Inc."/>
    <s v="T"/>
  </r>
  <r>
    <s v="Kurogane Kaikitan"/>
    <x v="22"/>
    <n v="2015"/>
    <x v="1291"/>
    <x v="16"/>
    <s v="Dec"/>
    <x v="10"/>
    <x v="524"/>
    <x v="180"/>
    <x v="125"/>
    <x v="62"/>
    <x v="106"/>
    <x v="628"/>
    <m/>
    <m/>
    <m/>
    <m/>
    <m/>
    <m/>
  </r>
  <r>
    <s v="Naxat Soft Reachmania Vol. 1: CR Galaxy Angel"/>
    <x v="6"/>
    <n v="2008"/>
    <x v="9203"/>
    <x v="21"/>
    <s v="May"/>
    <x v="5"/>
    <x v="571"/>
    <x v="180"/>
    <x v="125"/>
    <x v="62"/>
    <x v="106"/>
    <x v="628"/>
    <m/>
    <m/>
    <m/>
    <m/>
    <m/>
    <m/>
  </r>
  <r>
    <s v="Hanayaka Kana, Ware ga Ichizoku"/>
    <x v="16"/>
    <n v="2010"/>
    <x v="4207"/>
    <x v="14"/>
    <s v="Oct"/>
    <x v="10"/>
    <x v="323"/>
    <x v="180"/>
    <x v="125"/>
    <x v="62"/>
    <x v="106"/>
    <x v="628"/>
    <m/>
    <m/>
    <m/>
    <m/>
    <m/>
    <m/>
  </r>
  <r>
    <s v="Mamoru-kun wa Norowarete Shimatta!"/>
    <x v="4"/>
    <n v="2009"/>
    <x v="2818"/>
    <x v="32"/>
    <s v="Aug"/>
    <x v="6"/>
    <x v="503"/>
    <x v="180"/>
    <x v="125"/>
    <x v="62"/>
    <x v="106"/>
    <x v="628"/>
    <m/>
    <m/>
    <m/>
    <m/>
    <m/>
    <m/>
  </r>
  <r>
    <s v="Myself; Yourself"/>
    <x v="6"/>
    <n v="2007"/>
    <x v="3565"/>
    <x v="18"/>
    <s v="Dec"/>
    <x v="10"/>
    <x v="443"/>
    <x v="180"/>
    <x v="125"/>
    <x v="62"/>
    <x v="106"/>
    <x v="628"/>
    <m/>
    <m/>
    <m/>
    <m/>
    <m/>
    <m/>
  </r>
  <r>
    <s v="Sengoku Hime 2 Arashi: Hyakubana Senran Tatsukaze no Gotoku"/>
    <x v="16"/>
    <n v="2010"/>
    <x v="6224"/>
    <x v="6"/>
    <s v="Apr"/>
    <x v="11"/>
    <x v="560"/>
    <x v="180"/>
    <x v="125"/>
    <x v="62"/>
    <x v="106"/>
    <x v="628"/>
    <m/>
    <m/>
    <m/>
    <m/>
    <m/>
    <m/>
  </r>
  <r>
    <s v="Chaos;Head Noah"/>
    <x v="22"/>
    <n v="2014"/>
    <x v="6075"/>
    <x v="1"/>
    <s v="Nov"/>
    <x v="10"/>
    <x v="357"/>
    <x v="180"/>
    <x v="125"/>
    <x v="62"/>
    <x v="106"/>
    <x v="628"/>
    <m/>
    <m/>
    <m/>
    <m/>
    <m/>
    <m/>
  </r>
  <r>
    <s v="Curse of the Amsterdam Diamond"/>
    <x v="3"/>
    <n v="2012"/>
    <x v="8057"/>
    <x v="9"/>
    <s v="May"/>
    <x v="4"/>
    <x v="526"/>
    <x v="180"/>
    <x v="45"/>
    <x v="58"/>
    <x v="106"/>
    <x v="628"/>
    <m/>
    <m/>
    <m/>
    <m/>
    <m/>
    <m/>
  </r>
  <r>
    <s v="PDC World Championship Darts 2008"/>
    <x v="16"/>
    <s v="N/A"/>
    <x v="3269"/>
    <x v="9"/>
    <s v="Mar"/>
    <x v="0"/>
    <x v="60"/>
    <x v="365"/>
    <x v="125"/>
    <x v="58"/>
    <x v="106"/>
    <x v="628"/>
    <n v="43"/>
    <n v="7"/>
    <s v="tbd"/>
    <m/>
    <s v="Oxygen Interactive"/>
    <s v="E10+"/>
  </r>
  <r>
    <s v="Dokuro"/>
    <x v="22"/>
    <n v="2012"/>
    <x v="9204"/>
    <x v="34"/>
    <s v="Nov"/>
    <x v="8"/>
    <x v="66"/>
    <x v="180"/>
    <x v="125"/>
    <x v="62"/>
    <x v="106"/>
    <x v="628"/>
    <n v="76"/>
    <n v="26"/>
    <n v="8"/>
    <n v="18"/>
    <s v="Game Arts"/>
    <s v="E10+"/>
  </r>
  <r>
    <s v="Starry ? Sky: After Autumn"/>
    <x v="16"/>
    <n v="2011"/>
    <x v="9028"/>
    <x v="5"/>
    <s v="Jan"/>
    <x v="5"/>
    <x v="315"/>
    <x v="180"/>
    <x v="125"/>
    <x v="62"/>
    <x v="106"/>
    <x v="628"/>
    <m/>
    <m/>
    <m/>
    <m/>
    <m/>
    <m/>
  </r>
  <r>
    <s v="Dragon Quest X: All in One Package"/>
    <x v="18"/>
    <n v="2015"/>
    <x v="9205"/>
    <x v="7"/>
    <s v="Nov"/>
    <x v="3"/>
    <x v="15"/>
    <x v="180"/>
    <x v="125"/>
    <x v="62"/>
    <x v="106"/>
    <x v="628"/>
    <m/>
    <m/>
    <m/>
    <m/>
    <m/>
    <m/>
  </r>
  <r>
    <s v="Tiger Woods PGA Tour 2005"/>
    <x v="14"/>
    <n v="2004"/>
    <x v="4964"/>
    <x v="34"/>
    <s v="Feb"/>
    <x v="0"/>
    <x v="7"/>
    <x v="180"/>
    <x v="45"/>
    <x v="58"/>
    <x v="106"/>
    <x v="628"/>
    <n v="91"/>
    <n v="16"/>
    <n v="4.5"/>
    <n v="39"/>
    <s v="Headgate"/>
    <s v="E"/>
  </r>
  <r>
    <s v="Slide Adventure: Mag Kid"/>
    <x v="3"/>
    <n v="2007"/>
    <x v="9206"/>
    <x v="1"/>
    <s v="Jun"/>
    <x v="8"/>
    <x v="0"/>
    <x v="180"/>
    <x v="125"/>
    <x v="62"/>
    <x v="106"/>
    <x v="628"/>
    <m/>
    <m/>
    <m/>
    <m/>
    <m/>
    <m/>
  </r>
  <r>
    <s v="My Little Baby"/>
    <x v="3"/>
    <n v="2008"/>
    <x v="2829"/>
    <x v="19"/>
    <s v="Nov"/>
    <x v="7"/>
    <x v="363"/>
    <x v="180"/>
    <x v="45"/>
    <x v="58"/>
    <x v="106"/>
    <x v="628"/>
    <m/>
    <m/>
    <m/>
    <m/>
    <s v="dtp Young Entertainment AG"/>
    <s v="E"/>
  </r>
  <r>
    <s v="Smuggler's Run"/>
    <x v="8"/>
    <n v="2002"/>
    <x v="164"/>
    <x v="32"/>
    <s v="Nov"/>
    <x v="2"/>
    <x v="167"/>
    <x v="365"/>
    <x v="125"/>
    <x v="58"/>
    <x v="106"/>
    <x v="628"/>
    <n v="41"/>
    <n v="5"/>
    <n v="4.3"/>
    <n v="12"/>
    <s v="Destination Software"/>
    <s v="E"/>
  </r>
  <r>
    <s v="Jan Sangoku Musou"/>
    <x v="6"/>
    <n v="2006"/>
    <x v="8191"/>
    <x v="30"/>
    <s v="Nov"/>
    <x v="5"/>
    <x v="48"/>
    <x v="180"/>
    <x v="125"/>
    <x v="62"/>
    <x v="106"/>
    <x v="628"/>
    <m/>
    <m/>
    <m/>
    <m/>
    <m/>
    <m/>
  </r>
  <r>
    <s v="Brothers Conflict: Precious Baby"/>
    <x v="22"/>
    <n v="2017"/>
    <x v="2079"/>
    <x v="12"/>
    <s v="May"/>
    <x v="8"/>
    <x v="323"/>
    <x v="180"/>
    <x v="125"/>
    <x v="62"/>
    <x v="106"/>
    <x v="628"/>
    <m/>
    <m/>
    <m/>
    <m/>
    <m/>
    <m/>
  </r>
  <r>
    <s v="Kono Aozora ni Yakusoku o: Melody of the Sun and Sea"/>
    <x v="6"/>
    <n v="2007"/>
    <x v="9207"/>
    <x v="1"/>
    <s v="Nov"/>
    <x v="10"/>
    <x v="79"/>
    <x v="180"/>
    <x v="125"/>
    <x v="62"/>
    <x v="106"/>
    <x v="628"/>
    <m/>
    <m/>
    <m/>
    <m/>
    <m/>
    <m/>
  </r>
  <r>
    <s v="Fatal Fury: Battle Archives Volume 1 (JP sales)"/>
    <x v="6"/>
    <n v="2006"/>
    <x v="395"/>
    <x v="9"/>
    <s v="Aug"/>
    <x v="9"/>
    <x v="153"/>
    <x v="180"/>
    <x v="125"/>
    <x v="62"/>
    <x v="106"/>
    <x v="628"/>
    <m/>
    <m/>
    <m/>
    <m/>
    <m/>
    <m/>
  </r>
  <r>
    <s v="Rakushou! Pachi-Slot Sengen 6: Rio 2 Cruising Vanadis"/>
    <x v="6"/>
    <n v="2009"/>
    <x v="656"/>
    <x v="17"/>
    <s v="Jul"/>
    <x v="5"/>
    <x v="48"/>
    <x v="180"/>
    <x v="125"/>
    <x v="62"/>
    <x v="106"/>
    <x v="628"/>
    <m/>
    <m/>
    <m/>
    <m/>
    <m/>
    <m/>
  </r>
  <r>
    <s v="Kamaitachi no Yoru 2: Tokubetsu Hen"/>
    <x v="16"/>
    <n v="2006"/>
    <x v="9208"/>
    <x v="13"/>
    <s v="Apr"/>
    <x v="10"/>
    <x v="120"/>
    <x v="180"/>
    <x v="125"/>
    <x v="62"/>
    <x v="106"/>
    <x v="628"/>
    <m/>
    <m/>
    <m/>
    <m/>
    <m/>
    <m/>
  </r>
  <r>
    <s v="CT Special Forces 2: Back in the Trenches"/>
    <x v="8"/>
    <n v="2003"/>
    <x v="2590"/>
    <x v="31"/>
    <s v="May"/>
    <x v="6"/>
    <x v="429"/>
    <x v="365"/>
    <x v="125"/>
    <x v="58"/>
    <x v="106"/>
    <x v="628"/>
    <n v="76"/>
    <n v="11"/>
    <s v="tbd"/>
    <m/>
    <s v="LSP"/>
    <s v="T"/>
  </r>
  <r>
    <s v="Durarara!! Relay"/>
    <x v="22"/>
    <n v="2015"/>
    <x v="3949"/>
    <x v="19"/>
    <s v="Aug"/>
    <x v="8"/>
    <x v="274"/>
    <x v="180"/>
    <x v="125"/>
    <x v="62"/>
    <x v="106"/>
    <x v="628"/>
    <m/>
    <m/>
    <m/>
    <m/>
    <m/>
    <m/>
  </r>
  <r>
    <s v="Root Double: Before Crime After Days"/>
    <x v="4"/>
    <n v="2012"/>
    <x v="503"/>
    <x v="30"/>
    <s v="Jul"/>
    <x v="8"/>
    <x v="443"/>
    <x v="180"/>
    <x v="125"/>
    <x v="62"/>
    <x v="106"/>
    <x v="628"/>
    <m/>
    <m/>
    <m/>
    <m/>
    <m/>
    <m/>
  </r>
  <r>
    <s v="ef - a fairy tale of the two."/>
    <x v="6"/>
    <n v="2010"/>
    <x v="9209"/>
    <x v="29"/>
    <s v="Dec"/>
    <x v="10"/>
    <x v="451"/>
    <x v="180"/>
    <x v="125"/>
    <x v="62"/>
    <x v="106"/>
    <x v="628"/>
    <m/>
    <m/>
    <m/>
    <m/>
    <m/>
    <m/>
  </r>
  <r>
    <s v="Sonic &amp; All-Stars Racing Transformed"/>
    <x v="14"/>
    <n v="2013"/>
    <x v="3572"/>
    <x v="13"/>
    <s v="Jun"/>
    <x v="2"/>
    <x v="8"/>
    <x v="180"/>
    <x v="45"/>
    <x v="58"/>
    <x v="106"/>
    <x v="628"/>
    <m/>
    <m/>
    <m/>
    <m/>
    <m/>
    <m/>
  </r>
  <r>
    <s v="FairlyLife: MiracleDays"/>
    <x v="16"/>
    <n v="2010"/>
    <x v="9210"/>
    <x v="9"/>
    <s v="Jul"/>
    <x v="10"/>
    <x v="572"/>
    <x v="180"/>
    <x v="125"/>
    <x v="62"/>
    <x v="106"/>
    <x v="628"/>
    <m/>
    <m/>
    <m/>
    <m/>
    <m/>
    <m/>
  </r>
  <r>
    <s v="Goat Simulator"/>
    <x v="17"/>
    <n v="2016"/>
    <x v="5497"/>
    <x v="1"/>
    <s v="Dec"/>
    <x v="7"/>
    <x v="101"/>
    <x v="180"/>
    <x v="45"/>
    <x v="58"/>
    <x v="106"/>
    <x v="628"/>
    <n v="53"/>
    <n v="15"/>
    <n v="6.3"/>
    <n v="63"/>
    <s v="Coffee Stain Studios"/>
    <s v="T"/>
  </r>
  <r>
    <s v="Death Connection Portable"/>
    <x v="16"/>
    <n v="2011"/>
    <x v="796"/>
    <x v="4"/>
    <s v="Dec"/>
    <x v="10"/>
    <x v="323"/>
    <x v="180"/>
    <x v="125"/>
    <x v="62"/>
    <x v="106"/>
    <x v="628"/>
    <m/>
    <m/>
    <m/>
    <m/>
    <m/>
    <m/>
  </r>
  <r>
    <s v="Surf's Up"/>
    <x v="19"/>
    <n v="2007"/>
    <x v="9211"/>
    <x v="31"/>
    <s v="Aug"/>
    <x v="0"/>
    <x v="5"/>
    <x v="365"/>
    <x v="125"/>
    <x v="58"/>
    <x v="106"/>
    <x v="628"/>
    <m/>
    <m/>
    <s v="tbd"/>
    <m/>
    <s v="Ubisoft Montreal"/>
    <s v="E10+"/>
  </r>
  <r>
    <s v="Rainbow Islands: Revolution"/>
    <x v="16"/>
    <n v="2005"/>
    <x v="380"/>
    <x v="34"/>
    <s v="Mar"/>
    <x v="8"/>
    <x v="70"/>
    <x v="365"/>
    <x v="125"/>
    <x v="58"/>
    <x v="106"/>
    <x v="628"/>
    <m/>
    <m/>
    <m/>
    <m/>
    <m/>
    <m/>
  </r>
  <r>
    <s v="TimeShift"/>
    <x v="14"/>
    <n v="2007"/>
    <x v="6816"/>
    <x v="15"/>
    <s v="Jan"/>
    <x v="6"/>
    <x v="23"/>
    <x v="365"/>
    <x v="125"/>
    <x v="58"/>
    <x v="106"/>
    <x v="628"/>
    <n v="71"/>
    <n v="30"/>
    <n v="7.6"/>
    <n v="124"/>
    <s v="Saber Interactive"/>
    <s v="M"/>
  </r>
  <r>
    <s v="Rakushou! Pachi-Slot Sengen 4"/>
    <x v="6"/>
    <n v="2006"/>
    <x v="794"/>
    <x v="25"/>
    <s v="Sep"/>
    <x v="5"/>
    <x v="48"/>
    <x v="180"/>
    <x v="125"/>
    <x v="62"/>
    <x v="106"/>
    <x v="628"/>
    <m/>
    <m/>
    <m/>
    <m/>
    <m/>
    <m/>
  </r>
  <r>
    <s v="Chaos;Child"/>
    <x v="9"/>
    <n v="2015"/>
    <x v="99"/>
    <x v="11"/>
    <s v="Dec"/>
    <x v="10"/>
    <x v="357"/>
    <x v="180"/>
    <x v="125"/>
    <x v="62"/>
    <x v="106"/>
    <x v="628"/>
    <m/>
    <m/>
    <m/>
    <m/>
    <m/>
    <m/>
  </r>
  <r>
    <s v="Moe Moe 2-Ji Daisenryaku 2"/>
    <x v="16"/>
    <n v="2010"/>
    <x v="9114"/>
    <x v="2"/>
    <s v="Sep"/>
    <x v="11"/>
    <x v="560"/>
    <x v="180"/>
    <x v="125"/>
    <x v="62"/>
    <x v="106"/>
    <x v="628"/>
    <m/>
    <m/>
    <m/>
    <m/>
    <m/>
    <m/>
  </r>
  <r>
    <s v="Tsuyo Kiss 3 Portable"/>
    <x v="16"/>
    <n v="2012"/>
    <x v="9212"/>
    <x v="26"/>
    <s v="Aug"/>
    <x v="8"/>
    <x v="533"/>
    <x v="180"/>
    <x v="125"/>
    <x v="62"/>
    <x v="106"/>
    <x v="628"/>
    <m/>
    <m/>
    <m/>
    <m/>
    <m/>
    <m/>
  </r>
  <r>
    <s v="Championship Manager 2010"/>
    <x v="14"/>
    <n v="2009"/>
    <x v="4778"/>
    <x v="30"/>
    <s v="Nov"/>
    <x v="0"/>
    <x v="21"/>
    <x v="180"/>
    <x v="45"/>
    <x v="58"/>
    <x v="106"/>
    <x v="628"/>
    <m/>
    <m/>
    <m/>
    <m/>
    <m/>
    <m/>
  </r>
  <r>
    <s v="Moto Racer Advance"/>
    <x v="8"/>
    <n v="2002"/>
    <x v="9213"/>
    <x v="21"/>
    <s v="Oct"/>
    <x v="2"/>
    <x v="5"/>
    <x v="365"/>
    <x v="125"/>
    <x v="58"/>
    <x v="106"/>
    <x v="628"/>
    <n v="86"/>
    <n v="10"/>
    <s v="tbd"/>
    <m/>
    <s v="Delphine Software International"/>
    <s v="E"/>
  </r>
  <r>
    <s v="Dynasty Warriors: Eiketsuden"/>
    <x v="22"/>
    <n v="2016"/>
    <x v="7688"/>
    <x v="32"/>
    <s v="Mar"/>
    <x v="8"/>
    <x v="48"/>
    <x v="180"/>
    <x v="125"/>
    <x v="62"/>
    <x v="106"/>
    <x v="628"/>
    <m/>
    <m/>
    <m/>
    <m/>
    <m/>
    <m/>
  </r>
  <r>
    <s v="Duel Masters: Shadow of the Code"/>
    <x v="8"/>
    <n v="2004"/>
    <x v="7415"/>
    <x v="28"/>
    <s v="Dec"/>
    <x v="5"/>
    <x v="10"/>
    <x v="365"/>
    <x v="125"/>
    <x v="58"/>
    <x v="106"/>
    <x v="628"/>
    <m/>
    <m/>
    <s v="tbd"/>
    <m/>
    <s v="Mistic Software"/>
    <s v="E"/>
  </r>
  <r>
    <s v="Freaky Flyers"/>
    <x v="19"/>
    <s v="N/A"/>
    <x v="9214"/>
    <x v="7"/>
    <s v="Mar"/>
    <x v="2"/>
    <x v="53"/>
    <x v="365"/>
    <x v="125"/>
    <x v="58"/>
    <x v="106"/>
    <x v="628"/>
    <n v="69"/>
    <n v="14"/>
    <n v="6.5"/>
    <n v="6"/>
    <s v="Midway"/>
    <s v="T"/>
  </r>
  <r>
    <s v="The Chronicles of Riddick: Assault on Dark Athena"/>
    <x v="14"/>
    <n v="2009"/>
    <x v="4780"/>
    <x v="25"/>
    <s v="Jul"/>
    <x v="6"/>
    <x v="23"/>
    <x v="180"/>
    <x v="45"/>
    <x v="58"/>
    <x v="106"/>
    <x v="628"/>
    <n v="80"/>
    <n v="26"/>
    <n v="8"/>
    <n v="136"/>
    <s v="Starbreeze"/>
    <s v="M"/>
  </r>
  <r>
    <s v="Happy Dance Collection"/>
    <x v="0"/>
    <n v="2008"/>
    <x v="9215"/>
    <x v="9"/>
    <s v="Jan"/>
    <x v="5"/>
    <x v="25"/>
    <x v="180"/>
    <x v="125"/>
    <x v="62"/>
    <x v="106"/>
    <x v="628"/>
    <m/>
    <m/>
    <m/>
    <m/>
    <m/>
    <m/>
  </r>
  <r>
    <s v="Army Men: Air Combat - The Elite Missions"/>
    <x v="19"/>
    <n v="2003"/>
    <x v="9216"/>
    <x v="7"/>
    <s v="Sep"/>
    <x v="6"/>
    <x v="76"/>
    <x v="365"/>
    <x v="125"/>
    <x v="58"/>
    <x v="106"/>
    <x v="628"/>
    <m/>
    <m/>
    <m/>
    <m/>
    <m/>
    <m/>
  </r>
  <r>
    <s v="Rally Championship"/>
    <x v="19"/>
    <n v="2003"/>
    <x v="9076"/>
    <x v="31"/>
    <s v="Apr"/>
    <x v="2"/>
    <x v="113"/>
    <x v="365"/>
    <x v="125"/>
    <x v="58"/>
    <x v="106"/>
    <x v="628"/>
    <n v="63"/>
    <n v="8"/>
    <s v="tbd"/>
    <m/>
    <s v="SCi"/>
    <s v="E"/>
  </r>
  <r>
    <s v="Binary Star"/>
    <x v="22"/>
    <n v="2014"/>
    <x v="9217"/>
    <x v="32"/>
    <s v="Jan"/>
    <x v="10"/>
    <x v="323"/>
    <x v="180"/>
    <x v="125"/>
    <x v="62"/>
    <x v="106"/>
    <x v="628"/>
    <m/>
    <m/>
    <m/>
    <m/>
    <m/>
    <m/>
  </r>
  <r>
    <s v="Conflict: Denied Ops"/>
    <x v="14"/>
    <n v="2008"/>
    <x v="5515"/>
    <x v="27"/>
    <s v="Nov"/>
    <x v="6"/>
    <x v="21"/>
    <x v="180"/>
    <x v="45"/>
    <x v="58"/>
    <x v="106"/>
    <x v="628"/>
    <n v="58"/>
    <n v="18"/>
    <n v="4.8"/>
    <n v="54"/>
    <s v="Pivotal Games"/>
    <s v="M"/>
  </r>
  <r>
    <s v="Legend of Kay Anniversary"/>
    <x v="18"/>
    <n v="2015"/>
    <x v="285"/>
    <x v="6"/>
    <s v="Jul"/>
    <x v="8"/>
    <x v="128"/>
    <x v="180"/>
    <x v="45"/>
    <x v="58"/>
    <x v="106"/>
    <x v="628"/>
    <n v="67"/>
    <n v="9"/>
    <n v="7.1"/>
    <n v="35"/>
    <s v="Neon Studios, Kaiko"/>
    <s v="E10+"/>
  </r>
  <r>
    <s v="Musou Tourou"/>
    <x v="16"/>
    <n v="2009"/>
    <x v="8690"/>
    <x v="18"/>
    <s v="Dec"/>
    <x v="11"/>
    <x v="131"/>
    <x v="180"/>
    <x v="125"/>
    <x v="62"/>
    <x v="106"/>
    <x v="628"/>
    <m/>
    <m/>
    <m/>
    <m/>
    <m/>
    <m/>
  </r>
  <r>
    <s v="Gakuen Hetalia"/>
    <x v="3"/>
    <n v="2012"/>
    <x v="1474"/>
    <x v="0"/>
    <s v="Dec"/>
    <x v="10"/>
    <x v="323"/>
    <x v="180"/>
    <x v="125"/>
    <x v="62"/>
    <x v="106"/>
    <x v="628"/>
    <m/>
    <m/>
    <m/>
    <m/>
    <m/>
    <m/>
  </r>
  <r>
    <s v="Really? Really! DS"/>
    <x v="3"/>
    <n v="2009"/>
    <x v="9218"/>
    <x v="30"/>
    <s v="Jan"/>
    <x v="10"/>
    <x v="154"/>
    <x v="180"/>
    <x v="125"/>
    <x v="62"/>
    <x v="106"/>
    <x v="628"/>
    <m/>
    <m/>
    <m/>
    <m/>
    <m/>
    <m/>
  </r>
  <r>
    <s v="Daiya no Kuni no Alice: Wonderful Mirror World"/>
    <x v="16"/>
    <n v="2013"/>
    <x v="6779"/>
    <x v="0"/>
    <s v="Jun"/>
    <x v="10"/>
    <x v="500"/>
    <x v="180"/>
    <x v="125"/>
    <x v="62"/>
    <x v="106"/>
    <x v="628"/>
    <m/>
    <m/>
    <m/>
    <m/>
    <m/>
    <m/>
  </r>
  <r>
    <s v="FlatOut: Ultimate Carnage"/>
    <x v="14"/>
    <n v="2008"/>
    <x v="7386"/>
    <x v="15"/>
    <s v="May"/>
    <x v="2"/>
    <x v="87"/>
    <x v="180"/>
    <x v="45"/>
    <x v="58"/>
    <x v="106"/>
    <x v="628"/>
    <n v="79"/>
    <n v="16"/>
    <n v="7.7"/>
    <n v="127"/>
    <s v="Bugbear"/>
    <s v="T"/>
  </r>
  <r>
    <s v="Touch Detective 3: Does Funghi Dream of Bananas?"/>
    <x v="10"/>
    <n v="2014"/>
    <x v="6837"/>
    <x v="8"/>
    <s v="Jan"/>
    <x v="10"/>
    <x v="88"/>
    <x v="180"/>
    <x v="125"/>
    <x v="62"/>
    <x v="106"/>
    <x v="628"/>
    <m/>
    <m/>
    <m/>
    <m/>
    <m/>
    <m/>
  </r>
  <r>
    <s v="Battlestations: Midway"/>
    <x v="14"/>
    <n v="2007"/>
    <x v="9219"/>
    <x v="31"/>
    <s v="Feb"/>
    <x v="11"/>
    <x v="21"/>
    <x v="180"/>
    <x v="45"/>
    <x v="58"/>
    <x v="106"/>
    <x v="628"/>
    <n v="76"/>
    <n v="20"/>
    <n v="7.3"/>
    <n v="46"/>
    <s v="Eidos Interactive"/>
    <s v="T"/>
  </r>
  <r>
    <s v="Mario vs. Donkey Kong: Tipping Stars"/>
    <x v="18"/>
    <n v="2015"/>
    <x v="4998"/>
    <x v="19"/>
    <s v="Dec"/>
    <x v="4"/>
    <x v="0"/>
    <x v="180"/>
    <x v="125"/>
    <x v="62"/>
    <x v="106"/>
    <x v="628"/>
    <n v="70"/>
    <n v="26"/>
    <n v="7.4"/>
    <n v="72"/>
    <s v="Nintendo, Nintendo Software Technology"/>
    <s v="E"/>
  </r>
  <r>
    <s v="Tringo"/>
    <x v="8"/>
    <n v="2006"/>
    <x v="8747"/>
    <x v="33"/>
    <s v="May"/>
    <x v="4"/>
    <x v="236"/>
    <x v="365"/>
    <x v="125"/>
    <x v="58"/>
    <x v="106"/>
    <x v="628"/>
    <m/>
    <m/>
    <s v="tbd"/>
    <m/>
    <s v="Crave"/>
    <s v="E"/>
  </r>
  <r>
    <s v="Jam Sessions: Sing and Play Guitar (jp sales)"/>
    <x v="3"/>
    <n v="2007"/>
    <x v="9220"/>
    <x v="1"/>
    <s v="Sep"/>
    <x v="5"/>
    <x v="5"/>
    <x v="180"/>
    <x v="125"/>
    <x v="62"/>
    <x v="106"/>
    <x v="628"/>
    <m/>
    <m/>
    <m/>
    <m/>
    <m/>
    <m/>
  </r>
  <r>
    <s v="Cities: Skylines Snowfall"/>
    <x v="14"/>
    <n v="2016"/>
    <x v="9221"/>
    <x v="19"/>
    <s v="Jun"/>
    <x v="7"/>
    <x v="573"/>
    <x v="180"/>
    <x v="45"/>
    <x v="58"/>
    <x v="106"/>
    <x v="628"/>
    <n v="72"/>
    <n v="16"/>
    <n v="7.1"/>
    <n v="20"/>
    <s v="Colossal Order"/>
    <m/>
  </r>
  <r>
    <s v="RalliSport Challenge(JP sales)"/>
    <x v="13"/>
    <n v="2002"/>
    <x v="6134"/>
    <x v="28"/>
    <s v="Apr"/>
    <x v="2"/>
    <x v="1"/>
    <x v="180"/>
    <x v="125"/>
    <x v="62"/>
    <x v="106"/>
    <x v="628"/>
    <m/>
    <m/>
    <m/>
    <m/>
    <m/>
    <m/>
  </r>
  <r>
    <s v="Ultraman Fighting Evolution 3"/>
    <x v="6"/>
    <n v="2004"/>
    <x v="8647"/>
    <x v="25"/>
    <s v="Sep"/>
    <x v="9"/>
    <x v="56"/>
    <x v="180"/>
    <x v="125"/>
    <x v="62"/>
    <x v="106"/>
    <x v="628"/>
    <m/>
    <m/>
    <m/>
    <m/>
    <m/>
    <m/>
  </r>
  <r>
    <s v="Rondo of Swords (jp sales)"/>
    <x v="3"/>
    <n v="2007"/>
    <x v="2745"/>
    <x v="16"/>
    <s v="Aug"/>
    <x v="3"/>
    <x v="88"/>
    <x v="180"/>
    <x v="125"/>
    <x v="62"/>
    <x v="106"/>
    <x v="628"/>
    <m/>
    <m/>
    <m/>
    <m/>
    <m/>
    <m/>
  </r>
  <r>
    <s v="Element Hunter"/>
    <x v="3"/>
    <n v="2009"/>
    <x v="7727"/>
    <x v="1"/>
    <s v="Aug"/>
    <x v="3"/>
    <x v="25"/>
    <x v="180"/>
    <x v="125"/>
    <x v="62"/>
    <x v="106"/>
    <x v="628"/>
    <m/>
    <m/>
    <m/>
    <m/>
    <m/>
    <m/>
  </r>
  <r>
    <s v="R.B.I. Baseball 2016"/>
    <x v="9"/>
    <n v="2016"/>
    <x v="1853"/>
    <x v="13"/>
    <s v="Dec"/>
    <x v="0"/>
    <x v="440"/>
    <x v="365"/>
    <x v="125"/>
    <x v="58"/>
    <x v="106"/>
    <x v="628"/>
    <m/>
    <m/>
    <m/>
    <m/>
    <m/>
    <m/>
  </r>
  <r>
    <s v="Greg Hastings' Tournament Paintball Max'd"/>
    <x v="6"/>
    <n v="2006"/>
    <x v="8376"/>
    <x v="13"/>
    <s v="Apr"/>
    <x v="6"/>
    <x v="4"/>
    <x v="365"/>
    <x v="125"/>
    <x v="58"/>
    <x v="106"/>
    <x v="628"/>
    <n v="70"/>
    <n v="8"/>
    <n v="9.1999999999999993"/>
    <n v="32"/>
    <s v="Activision Value"/>
    <s v="E10+"/>
  </r>
  <r>
    <s v="Shinseiki Evangelion: Koutetsu no Girlfriend Tokubetsu-Hen Portable"/>
    <x v="16"/>
    <n v="2009"/>
    <x v="1856"/>
    <x v="14"/>
    <s v="Apr"/>
    <x v="10"/>
    <x v="463"/>
    <x v="180"/>
    <x v="125"/>
    <x v="62"/>
    <x v="106"/>
    <x v="628"/>
    <m/>
    <m/>
    <m/>
    <m/>
    <m/>
    <m/>
  </r>
  <r>
    <s v="Whac-A-Mole"/>
    <x v="8"/>
    <n v="2005"/>
    <x v="9222"/>
    <x v="0"/>
    <s v="Mar"/>
    <x v="4"/>
    <x v="84"/>
    <x v="365"/>
    <x v="125"/>
    <x v="58"/>
    <x v="106"/>
    <x v="628"/>
    <m/>
    <m/>
    <s v="tbd"/>
    <m/>
    <s v="DC Studios"/>
    <s v="E"/>
  </r>
  <r>
    <s v="Nakayoshi All-Stars: Mezase Gakuen Idol"/>
    <x v="3"/>
    <n v="2008"/>
    <x v="4585"/>
    <x v="22"/>
    <s v="Aug"/>
    <x v="5"/>
    <x v="426"/>
    <x v="180"/>
    <x v="125"/>
    <x v="62"/>
    <x v="106"/>
    <x v="628"/>
    <m/>
    <m/>
    <m/>
    <m/>
    <m/>
    <m/>
  </r>
  <r>
    <s v="Kamigami no Asobi InFinite"/>
    <x v="22"/>
    <n v="2016"/>
    <x v="3377"/>
    <x v="16"/>
    <s v="Nov"/>
    <x v="10"/>
    <x v="308"/>
    <x v="180"/>
    <x v="125"/>
    <x v="62"/>
    <x v="106"/>
    <x v="628"/>
    <m/>
    <m/>
    <m/>
    <m/>
    <m/>
    <m/>
  </r>
  <r>
    <s v="Fullmetal Alchemist: Prince of the Dawn"/>
    <x v="0"/>
    <n v="2009"/>
    <x v="4536"/>
    <x v="18"/>
    <s v="May"/>
    <x v="10"/>
    <x v="15"/>
    <x v="180"/>
    <x v="125"/>
    <x v="62"/>
    <x v="106"/>
    <x v="628"/>
    <m/>
    <m/>
    <m/>
    <m/>
    <m/>
    <m/>
  </r>
  <r>
    <s v="H2O+: Footprints in the Sand"/>
    <x v="6"/>
    <n v="2008"/>
    <x v="4427"/>
    <x v="10"/>
    <s v="Aug"/>
    <x v="10"/>
    <x v="154"/>
    <x v="180"/>
    <x v="125"/>
    <x v="62"/>
    <x v="106"/>
    <x v="628"/>
    <m/>
    <m/>
    <m/>
    <m/>
    <m/>
    <m/>
  </r>
  <r>
    <s v="Grooverider: Slot Car Thunder"/>
    <x v="19"/>
    <n v="2003"/>
    <x v="2254"/>
    <x v="16"/>
    <s v="Dec"/>
    <x v="2"/>
    <x v="502"/>
    <x v="365"/>
    <x v="125"/>
    <x v="58"/>
    <x v="106"/>
    <x v="628"/>
    <n v="49"/>
    <n v="5"/>
    <s v="tbd"/>
    <m/>
    <s v="King of the Jungle"/>
    <s v="E"/>
  </r>
  <r>
    <s v="Fashionable Puppy: Oshare na Koinu DS"/>
    <x v="3"/>
    <n v="2007"/>
    <x v="4553"/>
    <x v="20"/>
    <s v="Jan"/>
    <x v="7"/>
    <x v="329"/>
    <x v="180"/>
    <x v="125"/>
    <x v="62"/>
    <x v="106"/>
    <x v="628"/>
    <m/>
    <m/>
    <m/>
    <m/>
    <m/>
    <m/>
  </r>
  <r>
    <s v="Sekirei: Mirai Kara no Okurimono"/>
    <x v="6"/>
    <n v="2009"/>
    <x v="9223"/>
    <x v="0"/>
    <s v="Nov"/>
    <x v="10"/>
    <x v="79"/>
    <x v="180"/>
    <x v="125"/>
    <x v="62"/>
    <x v="106"/>
    <x v="628"/>
    <m/>
    <m/>
    <m/>
    <m/>
    <m/>
    <m/>
  </r>
  <r>
    <s v="Ultimate Board Game Collection"/>
    <x v="6"/>
    <n v="2006"/>
    <x v="6193"/>
    <x v="6"/>
    <s v="Jun"/>
    <x v="5"/>
    <x v="171"/>
    <x v="365"/>
    <x v="125"/>
    <x v="58"/>
    <x v="106"/>
    <x v="628"/>
    <n v="37"/>
    <n v="6"/>
    <s v="tbd"/>
    <m/>
    <s v="Jack of All Games"/>
    <s v="E"/>
  </r>
  <r>
    <s v="The Humans: Meet the Ancestors!"/>
    <x v="3"/>
    <n v="2009"/>
    <x v="6048"/>
    <x v="5"/>
    <s v="Oct"/>
    <x v="4"/>
    <x v="41"/>
    <x v="365"/>
    <x v="125"/>
    <x v="58"/>
    <x v="106"/>
    <x v="628"/>
    <m/>
    <m/>
    <m/>
    <m/>
    <m/>
    <m/>
  </r>
  <r>
    <s v="Jambo! Safari Animal Rescue"/>
    <x v="3"/>
    <n v="2009"/>
    <x v="6912"/>
    <x v="26"/>
    <s v="Jun"/>
    <x v="7"/>
    <x v="8"/>
    <x v="365"/>
    <x v="125"/>
    <x v="58"/>
    <x v="106"/>
    <x v="628"/>
    <m/>
    <m/>
    <m/>
    <m/>
    <m/>
    <m/>
  </r>
  <r>
    <s v="Dinotopia: The Sunstone Odyssey"/>
    <x v="13"/>
    <n v="2003"/>
    <x v="9224"/>
    <x v="26"/>
    <s v="Apr"/>
    <x v="8"/>
    <x v="71"/>
    <x v="365"/>
    <x v="125"/>
    <x v="58"/>
    <x v="106"/>
    <x v="628"/>
    <n v="44"/>
    <n v="10"/>
    <s v="tbd"/>
    <m/>
    <s v="Vicious Cycle"/>
    <s v="T"/>
  </r>
  <r>
    <s v="Dungeons &amp; Dragons: Neverwinter Nights - Complete"/>
    <x v="14"/>
    <n v="2011"/>
    <x v="9225"/>
    <x v="2"/>
    <s v="Jul"/>
    <x v="5"/>
    <x v="10"/>
    <x v="365"/>
    <x v="125"/>
    <x v="58"/>
    <x v="106"/>
    <x v="628"/>
    <m/>
    <m/>
    <m/>
    <m/>
    <m/>
    <m/>
  </r>
  <r>
    <s v="Idol Janshi Suchie-Pai IV"/>
    <x v="6"/>
    <n v="2007"/>
    <x v="9226"/>
    <x v="4"/>
    <s v="Feb"/>
    <x v="5"/>
    <x v="163"/>
    <x v="180"/>
    <x v="125"/>
    <x v="62"/>
    <x v="106"/>
    <x v="628"/>
    <m/>
    <m/>
    <m/>
    <m/>
    <m/>
    <m/>
  </r>
  <r>
    <s v="Natsuzora no Monologue"/>
    <x v="16"/>
    <n v="2013"/>
    <x v="1892"/>
    <x v="18"/>
    <s v="Jun"/>
    <x v="10"/>
    <x v="574"/>
    <x v="180"/>
    <x v="125"/>
    <x v="62"/>
    <x v="106"/>
    <x v="628"/>
    <m/>
    <m/>
    <m/>
    <m/>
    <m/>
    <m/>
  </r>
  <r>
    <s v="Kenka Banchou Portable"/>
    <x v="16"/>
    <n v="2009"/>
    <x v="1900"/>
    <x v="0"/>
    <s v="Nov"/>
    <x v="8"/>
    <x v="130"/>
    <x v="180"/>
    <x v="125"/>
    <x v="62"/>
    <x v="106"/>
    <x v="628"/>
    <m/>
    <m/>
    <m/>
    <m/>
    <m/>
    <m/>
  </r>
  <r>
    <s v="The Train Giant"/>
    <x v="14"/>
    <n v="2012"/>
    <x v="8564"/>
    <x v="15"/>
    <s v="Mar"/>
    <x v="11"/>
    <x v="575"/>
    <x v="180"/>
    <x v="45"/>
    <x v="58"/>
    <x v="106"/>
    <x v="628"/>
    <m/>
    <m/>
    <m/>
    <m/>
    <m/>
    <m/>
  </r>
  <r>
    <s v="Inversion"/>
    <x v="14"/>
    <s v="N/A"/>
    <x v="9227"/>
    <x v="4"/>
    <s v="Feb"/>
    <x v="6"/>
    <x v="25"/>
    <x v="365"/>
    <x v="125"/>
    <x v="58"/>
    <x v="106"/>
    <x v="628"/>
    <n v="59"/>
    <n v="6"/>
    <n v="6.7"/>
    <n v="107"/>
    <s v="Saber Interactive"/>
    <s v="M"/>
  </r>
  <r>
    <s v="Monster Jam"/>
    <x v="14"/>
    <n v="2007"/>
    <x v="9228"/>
    <x v="32"/>
    <s v="Sep"/>
    <x v="2"/>
    <x v="4"/>
    <x v="365"/>
    <x v="125"/>
    <x v="58"/>
    <x v="106"/>
    <x v="628"/>
    <m/>
    <m/>
    <n v="5.8"/>
    <n v="5"/>
    <m/>
    <m/>
  </r>
  <r>
    <s v="Turbo: Super Stunt Squad"/>
    <x v="4"/>
    <n v="2013"/>
    <x v="3139"/>
    <x v="5"/>
    <s v="May"/>
    <x v="0"/>
    <x v="58"/>
    <x v="180"/>
    <x v="45"/>
    <x v="58"/>
    <x v="106"/>
    <x v="628"/>
    <m/>
    <m/>
    <n v="4.5"/>
    <n v="10"/>
    <s v="Monkey Bar Games"/>
    <s v="E"/>
  </r>
  <r>
    <s v="Ishin Renka: Ryouma Gaiden"/>
    <x v="16"/>
    <n v="2010"/>
    <x v="4138"/>
    <x v="26"/>
    <s v="Mar"/>
    <x v="10"/>
    <x v="58"/>
    <x v="180"/>
    <x v="125"/>
    <x v="62"/>
    <x v="106"/>
    <x v="628"/>
    <m/>
    <m/>
    <m/>
    <m/>
    <m/>
    <m/>
  </r>
  <r>
    <s v="NHL 2K7"/>
    <x v="13"/>
    <n v="2006"/>
    <x v="9229"/>
    <x v="28"/>
    <s v="Nov"/>
    <x v="0"/>
    <x v="2"/>
    <x v="365"/>
    <x v="125"/>
    <x v="58"/>
    <x v="106"/>
    <x v="628"/>
    <n v="78"/>
    <n v="8"/>
    <s v="tbd"/>
    <m/>
    <s v="Kush Games"/>
    <s v="E10+"/>
  </r>
  <r>
    <s v="Act of Aggression"/>
    <x v="14"/>
    <n v="2015"/>
    <x v="892"/>
    <x v="11"/>
    <s v="Mar"/>
    <x v="11"/>
    <x v="82"/>
    <x v="180"/>
    <x v="45"/>
    <x v="58"/>
    <x v="106"/>
    <x v="628"/>
    <n v="71"/>
    <n v="37"/>
    <n v="7.1"/>
    <n v="93"/>
    <s v="Eugen Systems"/>
    <m/>
  </r>
  <r>
    <s v="Shirahana no Ori: Hiiro no Kakera 4 - Shiki no Uta"/>
    <x v="16"/>
    <n v="2013"/>
    <x v="6050"/>
    <x v="0"/>
    <s v="Jul"/>
    <x v="10"/>
    <x v="323"/>
    <x v="180"/>
    <x v="125"/>
    <x v="62"/>
    <x v="106"/>
    <x v="628"/>
    <m/>
    <m/>
    <m/>
    <m/>
    <m/>
    <m/>
  </r>
  <r>
    <s v="Powerdrome"/>
    <x v="13"/>
    <n v="2004"/>
    <x v="9230"/>
    <x v="15"/>
    <s v="Mar"/>
    <x v="2"/>
    <x v="374"/>
    <x v="365"/>
    <x v="125"/>
    <x v="58"/>
    <x v="106"/>
    <x v="628"/>
    <n v="69"/>
    <n v="12"/>
    <n v="7"/>
    <n v="9"/>
    <s v="Argonaut Games"/>
    <s v="T"/>
  </r>
  <r>
    <s v="Fallout Anthology"/>
    <x v="14"/>
    <n v="2015"/>
    <x v="5089"/>
    <x v="17"/>
    <s v="Apr"/>
    <x v="8"/>
    <x v="6"/>
    <x v="180"/>
    <x v="45"/>
    <x v="58"/>
    <x v="106"/>
    <x v="628"/>
    <m/>
    <m/>
    <n v="8.3000000000000007"/>
    <n v="12"/>
    <s v="Various"/>
    <m/>
  </r>
  <r>
    <s v="Monster Bomber"/>
    <x v="3"/>
    <n v="2006"/>
    <x v="4644"/>
    <x v="26"/>
    <s v="Oct"/>
    <x v="4"/>
    <x v="11"/>
    <x v="365"/>
    <x v="125"/>
    <x v="58"/>
    <x v="106"/>
    <x v="628"/>
    <n v="55"/>
    <n v="6"/>
    <s v="tbd"/>
    <m/>
    <s v="Taito Corporation"/>
    <s v="E"/>
  </r>
  <r>
    <s v="Hakuouki: Shinsengumi Kitan"/>
    <x v="5"/>
    <s v="N/A"/>
    <x v="6988"/>
    <x v="26"/>
    <s v="Nov"/>
    <x v="10"/>
    <x v="53"/>
    <x v="365"/>
    <x v="125"/>
    <x v="58"/>
    <x v="106"/>
    <x v="628"/>
    <m/>
    <m/>
    <m/>
    <m/>
    <m/>
    <m/>
  </r>
  <r>
    <s v="Fate/kaleid liner Prisma Illya"/>
    <x v="10"/>
    <n v="2014"/>
    <x v="5205"/>
    <x v="29"/>
    <s v="Jan"/>
    <x v="8"/>
    <x v="274"/>
    <x v="180"/>
    <x v="125"/>
    <x v="62"/>
    <x v="106"/>
    <x v="628"/>
    <m/>
    <m/>
    <m/>
    <m/>
    <m/>
    <m/>
  </r>
  <r>
    <s v="Young Justice: Legacy"/>
    <x v="4"/>
    <n v="2013"/>
    <x v="5160"/>
    <x v="0"/>
    <s v="Jul"/>
    <x v="8"/>
    <x v="25"/>
    <x v="180"/>
    <x v="45"/>
    <x v="58"/>
    <x v="106"/>
    <x v="628"/>
    <m/>
    <m/>
    <n v="6.2"/>
    <n v="10"/>
    <s v="Freedom Factory Studios"/>
    <s v="T"/>
  </r>
  <r>
    <s v="Wand of Fortune"/>
    <x v="6"/>
    <n v="2009"/>
    <x v="2188"/>
    <x v="18"/>
    <s v="Dec"/>
    <x v="10"/>
    <x v="323"/>
    <x v="180"/>
    <x v="125"/>
    <x v="62"/>
    <x v="106"/>
    <x v="628"/>
    <m/>
    <m/>
    <m/>
    <m/>
    <m/>
    <m/>
  </r>
  <r>
    <s v="Arabians Lost: The Engagement on Desert"/>
    <x v="16"/>
    <n v="2012"/>
    <x v="6724"/>
    <x v="26"/>
    <s v="Sep"/>
    <x v="10"/>
    <x v="500"/>
    <x v="180"/>
    <x v="125"/>
    <x v="62"/>
    <x v="106"/>
    <x v="628"/>
    <m/>
    <m/>
    <m/>
    <m/>
    <m/>
    <m/>
  </r>
  <r>
    <s v="TrackMania Turbo"/>
    <x v="14"/>
    <n v="2016"/>
    <x v="3001"/>
    <x v="9"/>
    <s v="Jan"/>
    <x v="8"/>
    <x v="5"/>
    <x v="180"/>
    <x v="45"/>
    <x v="58"/>
    <x v="106"/>
    <x v="628"/>
    <n v="79"/>
    <n v="13"/>
    <n v="6.8"/>
    <n v="42"/>
    <s v="Nadeo"/>
    <s v="E"/>
  </r>
  <r>
    <s v="Minds and Mystery: 5 Game Pack"/>
    <x v="14"/>
    <n v="2014"/>
    <x v="9151"/>
    <x v="8"/>
    <s v="Mar"/>
    <x v="8"/>
    <x v="536"/>
    <x v="180"/>
    <x v="45"/>
    <x v="58"/>
    <x v="106"/>
    <x v="628"/>
    <m/>
    <m/>
    <m/>
    <m/>
    <m/>
    <m/>
  </r>
  <r>
    <s v="S.Y.K: Shinsetsu Saiyuuki Portable"/>
    <x v="16"/>
    <n v="2010"/>
    <x v="3172"/>
    <x v="17"/>
    <s v="Oct"/>
    <x v="10"/>
    <x v="323"/>
    <x v="180"/>
    <x v="125"/>
    <x v="62"/>
    <x v="106"/>
    <x v="628"/>
    <m/>
    <m/>
    <m/>
    <m/>
    <m/>
    <m/>
  </r>
  <r>
    <s v="Cross Edge Dash"/>
    <x v="4"/>
    <n v="2009"/>
    <x v="465"/>
    <x v="10"/>
    <s v="Apr"/>
    <x v="3"/>
    <x v="266"/>
    <x v="180"/>
    <x v="125"/>
    <x v="62"/>
    <x v="106"/>
    <x v="628"/>
    <m/>
    <m/>
    <m/>
    <m/>
    <s v="Compile Heart"/>
    <s v="T"/>
  </r>
  <r>
    <s v="Crouching Tiger, Hidden Dragon"/>
    <x v="13"/>
    <n v="2003"/>
    <x v="9231"/>
    <x v="33"/>
    <s v="Apr"/>
    <x v="8"/>
    <x v="5"/>
    <x v="365"/>
    <x v="125"/>
    <x v="58"/>
    <x v="106"/>
    <x v="628"/>
    <n v="52"/>
    <n v="10"/>
    <s v="tbd"/>
    <m/>
    <s v="Genki"/>
    <s v="T"/>
  </r>
  <r>
    <s v="Meru Purana"/>
    <x v="12"/>
    <n v="1996"/>
    <x v="3125"/>
    <x v="18"/>
    <s v="Jul"/>
    <x v="11"/>
    <x v="243"/>
    <x v="180"/>
    <x v="125"/>
    <x v="62"/>
    <x v="106"/>
    <x v="628"/>
    <m/>
    <m/>
    <m/>
    <m/>
    <m/>
    <m/>
  </r>
  <r>
    <s v="Fullmetal Alchemist: Trading Card Game"/>
    <x v="3"/>
    <n v="2007"/>
    <x v="6892"/>
    <x v="3"/>
    <s v="Jul"/>
    <x v="5"/>
    <x v="160"/>
    <x v="365"/>
    <x v="125"/>
    <x v="58"/>
    <x v="106"/>
    <x v="628"/>
    <n v="61"/>
    <n v="7"/>
    <n v="7.5"/>
    <n v="4"/>
    <s v="Magellan Interactive"/>
    <s v="T"/>
  </r>
  <r>
    <s v="Super Bubble Pop"/>
    <x v="13"/>
    <n v="2002"/>
    <x v="7269"/>
    <x v="7"/>
    <s v="Jul"/>
    <x v="4"/>
    <x v="163"/>
    <x v="365"/>
    <x v="125"/>
    <x v="58"/>
    <x v="106"/>
    <x v="628"/>
    <n v="42"/>
    <n v="6"/>
    <s v="tbd"/>
    <m/>
    <s v="Runecraft"/>
    <s v="E"/>
  </r>
  <r>
    <s v="Gobliiins 4"/>
    <x v="14"/>
    <n v="2009"/>
    <x v="9232"/>
    <x v="24"/>
    <s v="Jul"/>
    <x v="10"/>
    <x v="206"/>
    <x v="180"/>
    <x v="45"/>
    <x v="58"/>
    <x v="106"/>
    <x v="628"/>
    <n v="54"/>
    <n v="13"/>
    <m/>
    <m/>
    <s v="Societe Pollene"/>
    <m/>
  </r>
  <r>
    <s v="Akatsuki no Amaneka to Aoi Kyojin"/>
    <x v="16"/>
    <n v="2010"/>
    <x v="2567"/>
    <x v="27"/>
    <s v="Aug"/>
    <x v="11"/>
    <x v="463"/>
    <x v="180"/>
    <x v="125"/>
    <x v="62"/>
    <x v="106"/>
    <x v="628"/>
    <m/>
    <m/>
    <m/>
    <m/>
    <m/>
    <m/>
  </r>
  <r>
    <s v="Myst"/>
    <x v="16"/>
    <n v="2006"/>
    <x v="4804"/>
    <x v="14"/>
    <s v="Sep"/>
    <x v="10"/>
    <x v="39"/>
    <x v="180"/>
    <x v="45"/>
    <x v="58"/>
    <x v="106"/>
    <x v="628"/>
    <n v="69"/>
    <n v="4"/>
    <n v="4.8"/>
    <n v="5"/>
    <s v="Hoplite Research"/>
    <s v="E"/>
  </r>
  <r>
    <s v="John Daly's ProStroke Golf"/>
    <x v="4"/>
    <n v="2010"/>
    <x v="2670"/>
    <x v="1"/>
    <s v="Jun"/>
    <x v="0"/>
    <x v="347"/>
    <x v="365"/>
    <x v="125"/>
    <x v="58"/>
    <x v="106"/>
    <x v="628"/>
    <n v="57"/>
    <n v="5"/>
    <m/>
    <m/>
    <s v="Gusto Games"/>
    <s v="E"/>
  </r>
  <r>
    <s v="Chaos;Child"/>
    <x v="5"/>
    <n v="2015"/>
    <x v="2693"/>
    <x v="17"/>
    <s v="Jul"/>
    <x v="10"/>
    <x v="357"/>
    <x v="180"/>
    <x v="125"/>
    <x v="62"/>
    <x v="106"/>
    <x v="628"/>
    <m/>
    <m/>
    <m/>
    <m/>
    <m/>
    <m/>
  </r>
  <r>
    <s v="Darkened Skye"/>
    <x v="19"/>
    <n v="2002"/>
    <x v="8529"/>
    <x v="5"/>
    <s v="Mar"/>
    <x v="10"/>
    <x v="71"/>
    <x v="365"/>
    <x v="125"/>
    <x v="58"/>
    <x v="106"/>
    <x v="628"/>
    <n v="61"/>
    <n v="12"/>
    <n v="6.4"/>
    <n v="7"/>
    <s v="Boston Animation"/>
    <s v="T"/>
  </r>
  <r>
    <s v="Sakura-Sou no Pet na Kanojo"/>
    <x v="22"/>
    <n v="2013"/>
    <x v="7510"/>
    <x v="19"/>
    <s v="Jan"/>
    <x v="10"/>
    <x v="274"/>
    <x v="180"/>
    <x v="125"/>
    <x v="62"/>
    <x v="106"/>
    <x v="628"/>
    <m/>
    <m/>
    <m/>
    <m/>
    <m/>
    <m/>
  </r>
  <r>
    <s v="Cartoon Network Battle Crashers"/>
    <x v="10"/>
    <n v="2016"/>
    <x v="4309"/>
    <x v="22"/>
    <s v="Nov"/>
    <x v="8"/>
    <x v="487"/>
    <x v="365"/>
    <x v="125"/>
    <x v="58"/>
    <x v="106"/>
    <x v="628"/>
    <m/>
    <m/>
    <s v="tbd"/>
    <m/>
    <s v="Magic Pockets"/>
    <s v="E10+"/>
  </r>
  <r>
    <s v="Wand of Fortune: Mirai e no Prologue"/>
    <x v="6"/>
    <n v="2010"/>
    <x v="7893"/>
    <x v="11"/>
    <s v="Mar"/>
    <x v="10"/>
    <x v="323"/>
    <x v="180"/>
    <x v="125"/>
    <x v="62"/>
    <x v="106"/>
    <x v="628"/>
    <m/>
    <m/>
    <m/>
    <m/>
    <m/>
    <m/>
  </r>
  <r>
    <s v="Nova Usagi no Game de Ryuugaku!? DS"/>
    <x v="3"/>
    <n v="2007"/>
    <x v="9233"/>
    <x v="10"/>
    <s v="Jun"/>
    <x v="5"/>
    <x v="14"/>
    <x v="180"/>
    <x v="125"/>
    <x v="62"/>
    <x v="106"/>
    <x v="628"/>
    <m/>
    <m/>
    <m/>
    <m/>
    <m/>
    <m/>
  </r>
  <r>
    <s v="Heart no Kuni no Alice"/>
    <x v="16"/>
    <n v="2009"/>
    <x v="2511"/>
    <x v="0"/>
    <s v="Jun"/>
    <x v="10"/>
    <x v="436"/>
    <x v="180"/>
    <x v="125"/>
    <x v="62"/>
    <x v="106"/>
    <x v="628"/>
    <m/>
    <m/>
    <m/>
    <m/>
    <m/>
    <m/>
  </r>
  <r>
    <s v="San-X: Chara Sagashi Land"/>
    <x v="3"/>
    <n v="2007"/>
    <x v="1902"/>
    <x v="9"/>
    <s v="Jan"/>
    <x v="8"/>
    <x v="329"/>
    <x v="180"/>
    <x v="125"/>
    <x v="62"/>
    <x v="106"/>
    <x v="628"/>
    <m/>
    <m/>
    <m/>
    <m/>
    <m/>
    <m/>
  </r>
  <r>
    <s v="Petz: Hamsterz Life 2"/>
    <x v="8"/>
    <n v="2007"/>
    <x v="2965"/>
    <x v="7"/>
    <s v="Aug"/>
    <x v="5"/>
    <x v="5"/>
    <x v="365"/>
    <x v="125"/>
    <x v="58"/>
    <x v="106"/>
    <x v="628"/>
    <m/>
    <m/>
    <m/>
    <m/>
    <m/>
    <m/>
  </r>
  <r>
    <s v="Juiced 2: Hot Import Nights"/>
    <x v="14"/>
    <n v="2007"/>
    <x v="6384"/>
    <x v="18"/>
    <s v="Oct"/>
    <x v="2"/>
    <x v="28"/>
    <x v="180"/>
    <x v="45"/>
    <x v="58"/>
    <x v="106"/>
    <x v="628"/>
    <n v="61"/>
    <n v="6"/>
    <n v="5"/>
    <n v="42"/>
    <s v="Juice Games"/>
    <s v="T"/>
  </r>
  <r>
    <s v="Poker for Dummies"/>
    <x v="14"/>
    <n v="2008"/>
    <x v="3774"/>
    <x v="6"/>
    <s v="Feb"/>
    <x v="5"/>
    <x v="7"/>
    <x v="180"/>
    <x v="45"/>
    <x v="58"/>
    <x v="106"/>
    <x v="628"/>
    <m/>
    <m/>
    <s v="tbd"/>
    <m/>
    <s v="Electronic Arts"/>
    <s v="T"/>
  </r>
  <r>
    <s v="Super Dungeon Bros"/>
    <x v="9"/>
    <n v="2016"/>
    <x v="1699"/>
    <x v="34"/>
    <s v="May"/>
    <x v="8"/>
    <x v="128"/>
    <x v="365"/>
    <x v="125"/>
    <x v="58"/>
    <x v="106"/>
    <x v="628"/>
    <n v="42"/>
    <n v="9"/>
    <n v="2.2999999999999998"/>
    <n v="7"/>
    <s v="React Games"/>
    <s v="E10+"/>
  </r>
  <r>
    <s v="Command &amp; Conquer Renegade"/>
    <x v="14"/>
    <n v="2002"/>
    <x v="1920"/>
    <x v="2"/>
    <s v="Nov"/>
    <x v="6"/>
    <x v="7"/>
    <x v="180"/>
    <x v="45"/>
    <x v="58"/>
    <x v="106"/>
    <x v="628"/>
    <m/>
    <m/>
    <m/>
    <m/>
    <m/>
    <m/>
  </r>
  <r>
    <s v="Memories Off"/>
    <x v="16"/>
    <n v="2008"/>
    <x v="4647"/>
    <x v="34"/>
    <s v="Nov"/>
    <x v="10"/>
    <x v="357"/>
    <x v="180"/>
    <x v="125"/>
    <x v="62"/>
    <x v="106"/>
    <x v="628"/>
    <m/>
    <m/>
    <m/>
    <m/>
    <m/>
    <m/>
  </r>
  <r>
    <s v="Tenchu San Portable"/>
    <x v="16"/>
    <n v="2009"/>
    <x v="1702"/>
    <x v="28"/>
    <s v="Mar"/>
    <x v="8"/>
    <x v="227"/>
    <x v="180"/>
    <x v="125"/>
    <x v="62"/>
    <x v="106"/>
    <x v="628"/>
    <m/>
    <m/>
    <m/>
    <m/>
    <m/>
    <m/>
  </r>
  <r>
    <s v="Pippa Funnell 2: Farm Adventures"/>
    <x v="3"/>
    <n v="2007"/>
    <x v="373"/>
    <x v="33"/>
    <s v="May"/>
    <x v="7"/>
    <x v="5"/>
    <x v="180"/>
    <x v="45"/>
    <x v="58"/>
    <x v="106"/>
    <x v="628"/>
    <m/>
    <m/>
    <m/>
    <m/>
    <m/>
    <m/>
  </r>
  <r>
    <s v="Ride"/>
    <x v="4"/>
    <n v="2015"/>
    <x v="9234"/>
    <x v="21"/>
    <s v="May"/>
    <x v="2"/>
    <x v="255"/>
    <x v="180"/>
    <x v="45"/>
    <x v="58"/>
    <x v="106"/>
    <x v="628"/>
    <m/>
    <m/>
    <m/>
    <m/>
    <s v="Milestone S.r.l"/>
    <m/>
  </r>
  <r>
    <s v="Vitamin X"/>
    <x v="6"/>
    <n v="2007"/>
    <x v="7155"/>
    <x v="4"/>
    <s v="Dec"/>
    <x v="10"/>
    <x v="58"/>
    <x v="180"/>
    <x v="125"/>
    <x v="62"/>
    <x v="106"/>
    <x v="628"/>
    <m/>
    <m/>
    <m/>
    <m/>
    <m/>
    <m/>
  </r>
  <r>
    <s v="The Wild West"/>
    <x v="3"/>
    <n v="2007"/>
    <x v="8111"/>
    <x v="16"/>
    <s v="Apr"/>
    <x v="8"/>
    <x v="35"/>
    <x v="365"/>
    <x v="125"/>
    <x v="58"/>
    <x v="106"/>
    <x v="628"/>
    <n v="35"/>
    <n v="5"/>
    <s v="tbd"/>
    <m/>
    <s v="Happy Happening"/>
    <s v="E10+"/>
  </r>
  <r>
    <s v="thinkSMART: Chess for Kids"/>
    <x v="3"/>
    <n v="2011"/>
    <x v="9235"/>
    <x v="30"/>
    <s v="Aug"/>
    <x v="5"/>
    <x v="189"/>
    <x v="365"/>
    <x v="125"/>
    <x v="58"/>
    <x v="106"/>
    <x v="628"/>
    <m/>
    <m/>
    <s v="tbd"/>
    <m/>
    <s v="Mentor Interactive"/>
    <s v="E"/>
  </r>
  <r>
    <s v="Saint Seiya Omega: Ultimate Cosmo"/>
    <x v="16"/>
    <n v="2012"/>
    <x v="8813"/>
    <x v="18"/>
    <s v="Jul"/>
    <x v="9"/>
    <x v="25"/>
    <x v="180"/>
    <x v="125"/>
    <x v="62"/>
    <x v="106"/>
    <x v="628"/>
    <m/>
    <m/>
    <m/>
    <m/>
    <m/>
    <m/>
  </r>
  <r>
    <s v="God Eater Off Shot: Tachibana Sakuya-hen Twin Pack &amp; Animation Vol.7"/>
    <x v="9"/>
    <n v="2016"/>
    <x v="9236"/>
    <x v="33"/>
    <s v="Feb"/>
    <x v="8"/>
    <x v="25"/>
    <x v="180"/>
    <x v="125"/>
    <x v="62"/>
    <x v="106"/>
    <x v="628"/>
    <m/>
    <m/>
    <m/>
    <m/>
    <m/>
    <m/>
  </r>
  <r>
    <s v="Dungeon Explorer: Warriors of Ancient Arts"/>
    <x v="16"/>
    <n v="2007"/>
    <x v="5772"/>
    <x v="0"/>
    <s v="Jun"/>
    <x v="3"/>
    <x v="70"/>
    <x v="365"/>
    <x v="125"/>
    <x v="58"/>
    <x v="106"/>
    <x v="628"/>
    <n v="56"/>
    <n v="13"/>
    <n v="5.5"/>
    <n v="4"/>
    <s v="Hudson Soft"/>
    <s v="T"/>
  </r>
  <r>
    <s v="Sakigake!! Otokojuku - Nihon yo, Kore ga Otoko Dearu!"/>
    <x v="5"/>
    <n v="2014"/>
    <x v="9237"/>
    <x v="33"/>
    <s v="Oct"/>
    <x v="9"/>
    <x v="25"/>
    <x v="180"/>
    <x v="125"/>
    <x v="62"/>
    <x v="106"/>
    <x v="628"/>
    <m/>
    <m/>
    <m/>
    <m/>
    <m/>
    <m/>
  </r>
  <r>
    <s v="Sherlock Holmes: The Devil's Daughter"/>
    <x v="9"/>
    <n v="2016"/>
    <x v="9238"/>
    <x v="7"/>
    <s v="Jun"/>
    <x v="10"/>
    <x v="340"/>
    <x v="365"/>
    <x v="125"/>
    <x v="58"/>
    <x v="106"/>
    <x v="628"/>
    <n v="70"/>
    <n v="27"/>
    <n v="6.8"/>
    <n v="64"/>
    <s v="Frogwares"/>
    <s v="T"/>
  </r>
  <r>
    <s v="Root Letter"/>
    <x v="9"/>
    <n v="2016"/>
    <x v="186"/>
    <x v="26"/>
    <s v="Apr"/>
    <x v="10"/>
    <x v="148"/>
    <x v="180"/>
    <x v="125"/>
    <x v="62"/>
    <x v="106"/>
    <x v="628"/>
    <n v="69"/>
    <n v="13"/>
    <n v="7.5"/>
    <n v="11"/>
    <s v="Kadokawa"/>
    <m/>
  </r>
  <r>
    <s v="River City Ransom SP"/>
    <x v="10"/>
    <n v="2016"/>
    <x v="9239"/>
    <x v="8"/>
    <s v="Feb"/>
    <x v="8"/>
    <x v="221"/>
    <x v="180"/>
    <x v="125"/>
    <x v="62"/>
    <x v="106"/>
    <x v="628"/>
    <m/>
    <m/>
    <m/>
    <m/>
    <m/>
    <m/>
  </r>
  <r>
    <s v="Aladdin Magic Racer"/>
    <x v="0"/>
    <n v="2011"/>
    <x v="1736"/>
    <x v="33"/>
    <s v="Jul"/>
    <x v="2"/>
    <x v="127"/>
    <x v="365"/>
    <x v="125"/>
    <x v="58"/>
    <x v="106"/>
    <x v="628"/>
    <m/>
    <m/>
    <m/>
    <m/>
    <s v="Bigben Interactive, Red Wagon Games"/>
    <s v="E"/>
  </r>
  <r>
    <s v="Shin Hayarigami 2"/>
    <x v="9"/>
    <n v="2016"/>
    <x v="8599"/>
    <x v="5"/>
    <s v="Aug"/>
    <x v="10"/>
    <x v="131"/>
    <x v="180"/>
    <x v="125"/>
    <x v="62"/>
    <x v="106"/>
    <x v="628"/>
    <m/>
    <m/>
    <m/>
    <m/>
    <m/>
    <m/>
  </r>
  <r>
    <s v="Teenage Mutant Ninja Turtles (3DS)"/>
    <x v="10"/>
    <n v="2013"/>
    <x v="7422"/>
    <x v="6"/>
    <s v="Sep"/>
    <x v="8"/>
    <x v="4"/>
    <x v="365"/>
    <x v="125"/>
    <x v="58"/>
    <x v="106"/>
    <x v="628"/>
    <m/>
    <m/>
    <m/>
    <m/>
    <m/>
    <m/>
  </r>
  <r>
    <s v="Time Leap"/>
    <x v="4"/>
    <n v="2009"/>
    <x v="6740"/>
    <x v="12"/>
    <s v="Jan"/>
    <x v="10"/>
    <x v="436"/>
    <x v="180"/>
    <x v="125"/>
    <x v="62"/>
    <x v="106"/>
    <x v="628"/>
    <m/>
    <m/>
    <m/>
    <m/>
    <m/>
    <m/>
  </r>
  <r>
    <s v="The Godfather (JP sales)"/>
    <x v="4"/>
    <n v="2006"/>
    <x v="9240"/>
    <x v="13"/>
    <s v="Jun"/>
    <x v="8"/>
    <x v="7"/>
    <x v="180"/>
    <x v="125"/>
    <x v="62"/>
    <x v="106"/>
    <x v="628"/>
    <m/>
    <m/>
    <m/>
    <m/>
    <m/>
    <m/>
  </r>
  <r>
    <s v="World Heroes Anthology"/>
    <x v="6"/>
    <n v="2007"/>
    <x v="2464"/>
    <x v="24"/>
    <s v="Feb"/>
    <x v="9"/>
    <x v="153"/>
    <x v="180"/>
    <x v="125"/>
    <x v="62"/>
    <x v="106"/>
    <x v="628"/>
    <n v="53"/>
    <n v="15"/>
    <s v="tbd"/>
    <m/>
    <s v="SNK Playmore"/>
    <s v="T"/>
  </r>
  <r>
    <s v="Ride 2"/>
    <x v="17"/>
    <n v="2016"/>
    <x v="4657"/>
    <x v="15"/>
    <s v="Sep"/>
    <x v="2"/>
    <x v="452"/>
    <x v="180"/>
    <x v="45"/>
    <x v="58"/>
    <x v="106"/>
    <x v="628"/>
    <m/>
    <m/>
    <n v="8.1999999999999993"/>
    <n v="6"/>
    <s v="Milestone S.r.l"/>
    <s v="E"/>
  </r>
  <r>
    <s v="Ride 2"/>
    <x v="14"/>
    <n v="2016"/>
    <x v="5478"/>
    <x v="13"/>
    <s v="Jul"/>
    <x v="2"/>
    <x v="452"/>
    <x v="180"/>
    <x v="45"/>
    <x v="58"/>
    <x v="106"/>
    <x v="628"/>
    <n v="78"/>
    <n v="4"/>
    <n v="7.9"/>
    <n v="14"/>
    <s v="Milestone S.r.l"/>
    <s v="E"/>
  </r>
  <r>
    <s v="Art Academy: Home Studio"/>
    <x v="18"/>
    <n v="2015"/>
    <x v="2553"/>
    <x v="23"/>
    <s v="Dec"/>
    <x v="5"/>
    <x v="0"/>
    <x v="180"/>
    <x v="125"/>
    <x v="62"/>
    <x v="106"/>
    <x v="628"/>
    <n v="82"/>
    <n v="9"/>
    <n v="8.3000000000000007"/>
    <n v="20"/>
    <s v="Headstrong Games"/>
    <s v="E"/>
  </r>
  <r>
    <s v="th!nk Logic Trainer"/>
    <x v="0"/>
    <n v="2009"/>
    <x v="9241"/>
    <x v="10"/>
    <s v="Nov"/>
    <x v="4"/>
    <x v="230"/>
    <x v="365"/>
    <x v="125"/>
    <x v="58"/>
    <x v="106"/>
    <x v="628"/>
    <m/>
    <m/>
    <m/>
    <m/>
    <m/>
    <m/>
  </r>
  <r>
    <s v="Colin McRae Rally 04"/>
    <x v="14"/>
    <n v="2004"/>
    <x v="5335"/>
    <x v="27"/>
    <s v="Jan"/>
    <x v="2"/>
    <x v="34"/>
    <x v="180"/>
    <x v="45"/>
    <x v="58"/>
    <x v="106"/>
    <x v="628"/>
    <n v="87"/>
    <n v="6"/>
    <n v="7.2"/>
    <n v="44"/>
    <s v="Codemasters"/>
    <m/>
  </r>
  <r>
    <s v="Tennis no Oji-Sama: Doubles no Oji-Sama - Boys, Be Glorious!"/>
    <x v="3"/>
    <n v="2009"/>
    <x v="723"/>
    <x v="5"/>
    <s v="Oct"/>
    <x v="0"/>
    <x v="14"/>
    <x v="180"/>
    <x v="125"/>
    <x v="62"/>
    <x v="106"/>
    <x v="628"/>
    <m/>
    <m/>
    <m/>
    <m/>
    <m/>
    <m/>
  </r>
  <r>
    <s v="Uchida Yasuou Mystery: Meitantei Senken Mitsuhiko Series: Fukutoshin Renzoku Satsujin Jiken"/>
    <x v="3"/>
    <n v="2009"/>
    <x v="1872"/>
    <x v="3"/>
    <s v="Feb"/>
    <x v="10"/>
    <x v="58"/>
    <x v="180"/>
    <x v="125"/>
    <x v="62"/>
    <x v="106"/>
    <x v="628"/>
    <m/>
    <m/>
    <m/>
    <m/>
    <m/>
    <m/>
  </r>
  <r>
    <s v="Routes PE"/>
    <x v="6"/>
    <n v="2007"/>
    <x v="6573"/>
    <x v="19"/>
    <s v="Mar"/>
    <x v="10"/>
    <x v="315"/>
    <x v="180"/>
    <x v="125"/>
    <x v="62"/>
    <x v="106"/>
    <x v="628"/>
    <m/>
    <m/>
    <m/>
    <m/>
    <m/>
    <m/>
  </r>
  <r>
    <s v="Railfan"/>
    <x v="5"/>
    <n v="2006"/>
    <x v="7076"/>
    <x v="26"/>
    <s v="Jan"/>
    <x v="7"/>
    <x v="576"/>
    <x v="180"/>
    <x v="125"/>
    <x v="62"/>
    <x v="106"/>
    <x v="628"/>
    <m/>
    <m/>
    <m/>
    <m/>
    <m/>
    <m/>
  </r>
  <r>
    <s v="SoniPro"/>
    <x v="10"/>
    <n v="2014"/>
    <x v="4837"/>
    <x v="10"/>
    <s v="Apr"/>
    <x v="10"/>
    <x v="489"/>
    <x v="180"/>
    <x v="125"/>
    <x v="62"/>
    <x v="106"/>
    <x v="628"/>
    <m/>
    <m/>
    <m/>
    <m/>
    <m/>
    <m/>
  </r>
  <r>
    <s v="Rugby World Cup 2015"/>
    <x v="14"/>
    <n v="2015"/>
    <x v="4930"/>
    <x v="25"/>
    <s v="Dec"/>
    <x v="0"/>
    <x v="5"/>
    <x v="180"/>
    <x v="45"/>
    <x v="58"/>
    <x v="106"/>
    <x v="628"/>
    <m/>
    <m/>
    <n v="1.4"/>
    <n v="8"/>
    <s v="HB Studios Multimedia"/>
    <s v="E"/>
  </r>
  <r>
    <s v="Akatsuki no Goei Trinity"/>
    <x v="16"/>
    <n v="2012"/>
    <x v="3185"/>
    <x v="12"/>
    <s v="Apr"/>
    <x v="10"/>
    <x v="357"/>
    <x v="180"/>
    <x v="125"/>
    <x v="62"/>
    <x v="106"/>
    <x v="628"/>
    <m/>
    <m/>
    <m/>
    <m/>
    <m/>
    <m/>
  </r>
  <r>
    <s v="Tropico 3: Gold Edition"/>
    <x v="14"/>
    <n v="2010"/>
    <x v="7013"/>
    <x v="11"/>
    <s v="Nov"/>
    <x v="11"/>
    <x v="206"/>
    <x v="180"/>
    <x v="45"/>
    <x v="58"/>
    <x v="106"/>
    <x v="628"/>
    <m/>
    <m/>
    <s v="tbd"/>
    <m/>
    <s v="Haemimont"/>
    <s v="T"/>
  </r>
  <r>
    <s v="ESPN NBA 2Night 2002"/>
    <x v="13"/>
    <n v="2002"/>
    <x v="9242"/>
    <x v="15"/>
    <s v="Mar"/>
    <x v="0"/>
    <x v="14"/>
    <x v="365"/>
    <x v="125"/>
    <x v="58"/>
    <x v="106"/>
    <x v="628"/>
    <m/>
    <m/>
    <s v="tbd"/>
    <m/>
    <s v="Konami"/>
    <s v="E"/>
  </r>
  <r>
    <s v="Virtua Quest"/>
    <x v="19"/>
    <s v="N/A"/>
    <x v="233"/>
    <x v="7"/>
    <s v="Feb"/>
    <x v="3"/>
    <x v="53"/>
    <x v="365"/>
    <x v="125"/>
    <x v="58"/>
    <x v="106"/>
    <x v="628"/>
    <n v="55"/>
    <n v="19"/>
    <n v="5.5"/>
    <n v="12"/>
    <s v="Artificial Mind and Movement"/>
    <s v="T"/>
  </r>
  <r>
    <s v="Icewind Dale II"/>
    <x v="14"/>
    <n v="2002"/>
    <x v="7152"/>
    <x v="3"/>
    <s v="Jul"/>
    <x v="3"/>
    <x v="117"/>
    <x v="180"/>
    <x v="45"/>
    <x v="58"/>
    <x v="106"/>
    <x v="628"/>
    <n v="83"/>
    <n v="22"/>
    <n v="8.3000000000000007"/>
    <n v="147"/>
    <s v="Black Isle Studios"/>
    <s v="T"/>
  </r>
  <r>
    <s v="Golden Time: Vivid Memories"/>
    <x v="22"/>
    <n v="2014"/>
    <x v="3411"/>
    <x v="22"/>
    <s v="Jul"/>
    <x v="10"/>
    <x v="430"/>
    <x v="180"/>
    <x v="125"/>
    <x v="62"/>
    <x v="106"/>
    <x v="628"/>
    <m/>
    <m/>
    <m/>
    <m/>
    <m/>
    <m/>
  </r>
  <r>
    <s v="Shinseiki Evangelion: Koutetsu no Girlfriend 2nd Portable"/>
    <x v="16"/>
    <n v="2009"/>
    <x v="1105"/>
    <x v="16"/>
    <s v="Dec"/>
    <x v="10"/>
    <x v="463"/>
    <x v="180"/>
    <x v="125"/>
    <x v="62"/>
    <x v="106"/>
    <x v="628"/>
    <m/>
    <m/>
    <m/>
    <m/>
    <m/>
    <m/>
  </r>
  <r>
    <s v="Dungeons 2"/>
    <x v="9"/>
    <n v="2016"/>
    <x v="9243"/>
    <x v="32"/>
    <s v="Dec"/>
    <x v="3"/>
    <x v="206"/>
    <x v="365"/>
    <x v="125"/>
    <x v="58"/>
    <x v="106"/>
    <x v="628"/>
    <n v="61"/>
    <n v="9"/>
    <n v="7.9"/>
    <n v="14"/>
    <s v="Kalypso"/>
    <s v="T"/>
  </r>
  <r>
    <s v="Tenjin Ranman: Happy GO Lucky!!"/>
    <x v="16"/>
    <n v="2010"/>
    <x v="8280"/>
    <x v="34"/>
    <s v="Mar"/>
    <x v="10"/>
    <x v="90"/>
    <x v="180"/>
    <x v="125"/>
    <x v="62"/>
    <x v="106"/>
    <x v="628"/>
    <m/>
    <m/>
    <m/>
    <m/>
    <m/>
    <m/>
  </r>
  <r>
    <s v="Pro Evolution Soccer 2010"/>
    <x v="14"/>
    <n v="2009"/>
    <x v="151"/>
    <x v="17"/>
    <s v="Sep"/>
    <x v="0"/>
    <x v="14"/>
    <x v="180"/>
    <x v="45"/>
    <x v="58"/>
    <x v="106"/>
    <x v="628"/>
    <n v="78"/>
    <n v="8"/>
    <n v="6.9"/>
    <n v="49"/>
    <s v="Konami"/>
    <s v="E"/>
  </r>
  <r>
    <s v="Hoshigami: Ruining Blue Earth Remix"/>
    <x v="3"/>
    <n v="2007"/>
    <x v="6343"/>
    <x v="11"/>
    <s v="Oct"/>
    <x v="3"/>
    <x v="11"/>
    <x v="180"/>
    <x v="125"/>
    <x v="62"/>
    <x v="106"/>
    <x v="628"/>
    <n v="55"/>
    <n v="13"/>
    <n v="7.9"/>
    <n v="11"/>
    <s v="Barnhouse Effect"/>
    <s v="T"/>
  </r>
  <r>
    <s v="Carmageddon: Max Damage"/>
    <x v="9"/>
    <n v="2016"/>
    <x v="2653"/>
    <x v="11"/>
    <s v="May"/>
    <x v="8"/>
    <x v="541"/>
    <x v="365"/>
    <x v="125"/>
    <x v="58"/>
    <x v="106"/>
    <x v="628"/>
    <n v="51"/>
    <n v="28"/>
    <n v="5.5"/>
    <n v="39"/>
    <s v="Stainless Games"/>
    <s v="M"/>
  </r>
  <r>
    <s v="Getsuei Gakuen: kou"/>
    <x v="22"/>
    <n v="2013"/>
    <x v="3340"/>
    <x v="3"/>
    <s v="Oct"/>
    <x v="10"/>
    <x v="221"/>
    <x v="180"/>
    <x v="125"/>
    <x v="62"/>
    <x v="106"/>
    <x v="628"/>
    <m/>
    <m/>
    <m/>
    <m/>
    <m/>
    <m/>
  </r>
  <r>
    <s v="Alone in the Dark"/>
    <x v="14"/>
    <n v="2008"/>
    <x v="9244"/>
    <x v="13"/>
    <s v="Jul"/>
    <x v="10"/>
    <x v="10"/>
    <x v="180"/>
    <x v="45"/>
    <x v="58"/>
    <x v="106"/>
    <x v="628"/>
    <n v="55"/>
    <n v="19"/>
    <n v="5.7"/>
    <n v="148"/>
    <s v="Eden Studios"/>
    <s v="M"/>
  </r>
  <r>
    <s v="Rugby League Live 3"/>
    <x v="17"/>
    <n v="2015"/>
    <x v="3578"/>
    <x v="32"/>
    <s v="May"/>
    <x v="8"/>
    <x v="331"/>
    <x v="180"/>
    <x v="45"/>
    <x v="58"/>
    <x v="106"/>
    <x v="628"/>
    <m/>
    <m/>
    <n v="7.1"/>
    <n v="10"/>
    <s v="Big Ant Studios"/>
    <s v="E"/>
  </r>
  <r>
    <s v="The Cages: Pro Style Batting Practice"/>
    <x v="0"/>
    <n v="2010"/>
    <x v="9245"/>
    <x v="7"/>
    <s v="Jan"/>
    <x v="0"/>
    <x v="14"/>
    <x v="365"/>
    <x v="125"/>
    <x v="58"/>
    <x v="106"/>
    <x v="628"/>
    <m/>
    <m/>
    <s v="tbd"/>
    <m/>
    <s v="Alpha Unit"/>
    <s v="E"/>
  </r>
  <r>
    <s v="Zettai Kaikyuu Gakuen: Eden with Roses and Phantasm"/>
    <x v="22"/>
    <n v="2016"/>
    <x v="2653"/>
    <x v="11"/>
    <s v="May"/>
    <x v="10"/>
    <x v="436"/>
    <x v="180"/>
    <x v="125"/>
    <x v="62"/>
    <x v="106"/>
    <x v="628"/>
    <m/>
    <m/>
    <m/>
    <m/>
    <m/>
    <m/>
  </r>
  <r>
    <s v="Hotel Giant DS"/>
    <x v="3"/>
    <n v="2008"/>
    <x v="2037"/>
    <x v="28"/>
    <s v="Jan"/>
    <x v="7"/>
    <x v="125"/>
    <x v="180"/>
    <x v="45"/>
    <x v="58"/>
    <x v="106"/>
    <x v="628"/>
    <m/>
    <m/>
    <m/>
    <m/>
    <m/>
    <m/>
  </r>
  <r>
    <s v="Clive Barker's Jericho"/>
    <x v="14"/>
    <n v="2007"/>
    <x v="9246"/>
    <x v="6"/>
    <s v="Nov"/>
    <x v="6"/>
    <x v="34"/>
    <x v="180"/>
    <x v="45"/>
    <x v="58"/>
    <x v="106"/>
    <x v="628"/>
    <n v="63"/>
    <n v="25"/>
    <n v="7.5"/>
    <n v="218"/>
    <s v="Mercury Steam, Alchemic Productions"/>
    <s v="M"/>
  </r>
  <r>
    <s v="Shin Sangoku Musou 4 Special"/>
    <x v="4"/>
    <n v="2005"/>
    <x v="9160"/>
    <x v="19"/>
    <s v="Oct"/>
    <x v="8"/>
    <x v="48"/>
    <x v="180"/>
    <x v="125"/>
    <x v="62"/>
    <x v="106"/>
    <x v="628"/>
    <m/>
    <m/>
    <m/>
    <m/>
    <m/>
    <m/>
  </r>
  <r>
    <s v="Grand Prix Legends"/>
    <x v="14"/>
    <n v="1997"/>
    <x v="2502"/>
    <x v="20"/>
    <s v="Jul"/>
    <x v="2"/>
    <x v="23"/>
    <x v="180"/>
    <x v="45"/>
    <x v="58"/>
    <x v="106"/>
    <x v="628"/>
    <m/>
    <m/>
    <n v="7.5"/>
    <n v="6"/>
    <s v="Papyrus"/>
    <s v="E"/>
  </r>
  <r>
    <s v="Bullet Soul: Tama Tamashii"/>
    <x v="4"/>
    <n v="2011"/>
    <x v="9247"/>
    <x v="24"/>
    <s v="May"/>
    <x v="6"/>
    <x v="357"/>
    <x v="180"/>
    <x v="125"/>
    <x v="62"/>
    <x v="106"/>
    <x v="628"/>
    <m/>
    <m/>
    <m/>
    <m/>
    <m/>
    <m/>
  </r>
  <r>
    <s v="G1 Jockey 4 2007"/>
    <x v="6"/>
    <n v="2007"/>
    <x v="1951"/>
    <x v="10"/>
    <s v="Sep"/>
    <x v="0"/>
    <x v="48"/>
    <x v="180"/>
    <x v="125"/>
    <x v="62"/>
    <x v="106"/>
    <x v="628"/>
    <m/>
    <m/>
    <m/>
    <m/>
    <m/>
    <m/>
  </r>
  <r>
    <s v="Element Girl: Love, Fashion and Friends"/>
    <x v="3"/>
    <n v="2008"/>
    <x v="9248"/>
    <x v="13"/>
    <s v="Sep"/>
    <x v="10"/>
    <x v="233"/>
    <x v="180"/>
    <x v="45"/>
    <x v="58"/>
    <x v="106"/>
    <x v="628"/>
    <m/>
    <m/>
    <m/>
    <m/>
    <m/>
    <m/>
  </r>
  <r>
    <s v="Heart no Kuni no Alice: Wonderful Twin World"/>
    <x v="16"/>
    <n v="2014"/>
    <x v="1818"/>
    <x v="11"/>
    <s v="Jun"/>
    <x v="10"/>
    <x v="500"/>
    <x v="180"/>
    <x v="125"/>
    <x v="62"/>
    <x v="106"/>
    <x v="628"/>
    <m/>
    <m/>
    <m/>
    <m/>
    <m/>
    <m/>
  </r>
  <r>
    <s v="Assassin's Creed Chronicles"/>
    <x v="17"/>
    <n v="2016"/>
    <x v="5845"/>
    <x v="15"/>
    <s v="Nov"/>
    <x v="8"/>
    <x v="5"/>
    <x v="180"/>
    <x v="45"/>
    <x v="58"/>
    <x v="106"/>
    <x v="628"/>
    <m/>
    <m/>
    <n v="6.8"/>
    <n v="8"/>
    <s v="Climax Studios"/>
    <s v="T"/>
  </r>
  <r>
    <s v="Madagascar: Escape 2 Africa"/>
    <x v="14"/>
    <n v="2008"/>
    <x v="6192"/>
    <x v="24"/>
    <s v="Jun"/>
    <x v="8"/>
    <x v="4"/>
    <x v="365"/>
    <x v="125"/>
    <x v="58"/>
    <x v="106"/>
    <x v="628"/>
    <n v="58"/>
    <n v="6"/>
    <n v="8"/>
    <n v="4"/>
    <s v="Aspyr"/>
    <s v="E10+"/>
  </r>
  <r>
    <s v="Wade Hixton's Counter Punch"/>
    <x v="8"/>
    <n v="2004"/>
    <x v="3028"/>
    <x v="0"/>
    <s v="Jun"/>
    <x v="0"/>
    <x v="203"/>
    <x v="365"/>
    <x v="125"/>
    <x v="58"/>
    <x v="106"/>
    <x v="628"/>
    <n v="78"/>
    <n v="13"/>
    <n v="9.5"/>
    <n v="4"/>
    <s v="Inferno Games"/>
    <s v="T"/>
  </r>
  <r>
    <s v="MotoGP 14 "/>
    <x v="22"/>
    <n v="2014"/>
    <x v="9249"/>
    <x v="12"/>
    <s v="May"/>
    <x v="2"/>
    <x v="255"/>
    <x v="180"/>
    <x v="45"/>
    <x v="58"/>
    <x v="106"/>
    <x v="628"/>
    <m/>
    <m/>
    <n v="7.5"/>
    <n v="4"/>
    <s v="Milestone S.r.l"/>
    <s v="E"/>
  </r>
  <r>
    <s v="Junjou Romanchika: Koi no Doki Doki Daisakusen"/>
    <x v="6"/>
    <n v="2008"/>
    <x v="7520"/>
    <x v="14"/>
    <s v="Aug"/>
    <x v="10"/>
    <x v="214"/>
    <x v="180"/>
    <x v="125"/>
    <x v="62"/>
    <x v="106"/>
    <x v="628"/>
    <m/>
    <m/>
    <m/>
    <m/>
    <m/>
    <m/>
  </r>
  <r>
    <s v="Sega Rally Revo"/>
    <x v="14"/>
    <n v="2007"/>
    <x v="4345"/>
    <x v="2"/>
    <s v="Feb"/>
    <x v="2"/>
    <x v="8"/>
    <x v="180"/>
    <x v="45"/>
    <x v="58"/>
    <x v="106"/>
    <x v="628"/>
    <n v="74"/>
    <n v="9"/>
    <n v="7.6"/>
    <n v="18"/>
    <s v="SEGA Racing Studio"/>
    <s v="E"/>
  </r>
  <r>
    <s v="Superstars V8 Racing"/>
    <x v="4"/>
    <n v="2009"/>
    <x v="951"/>
    <x v="23"/>
    <s v="Apr"/>
    <x v="2"/>
    <x v="195"/>
    <x v="180"/>
    <x v="45"/>
    <x v="58"/>
    <x v="106"/>
    <x v="628"/>
    <n v="62"/>
    <n v="16"/>
    <m/>
    <m/>
    <s v="Milestone S.r.l"/>
    <s v="E"/>
  </r>
  <r>
    <s v="Winning Eleven: Pro Evolution Soccer 2007"/>
    <x v="14"/>
    <n v="2006"/>
    <x v="9250"/>
    <x v="7"/>
    <s v="Jun"/>
    <x v="0"/>
    <x v="14"/>
    <x v="180"/>
    <x v="45"/>
    <x v="58"/>
    <x v="106"/>
    <x v="628"/>
    <n v="88"/>
    <n v="6"/>
    <m/>
    <m/>
    <s v="KCET"/>
    <s v="E"/>
  </r>
  <r>
    <s v="Shin Koihime Musou: Otome Taisen * Sangokushi Engi"/>
    <x v="5"/>
    <n v="2014"/>
    <x v="9251"/>
    <x v="3"/>
    <s v="Aug"/>
    <x v="10"/>
    <x v="530"/>
    <x v="180"/>
    <x v="125"/>
    <x v="62"/>
    <x v="106"/>
    <x v="628"/>
    <m/>
    <m/>
    <m/>
    <m/>
    <m/>
    <m/>
  </r>
  <r>
    <s v="Farming Simulator 2014"/>
    <x v="22"/>
    <n v="2014"/>
    <x v="1990"/>
    <x v="34"/>
    <s v="Jun"/>
    <x v="7"/>
    <x v="82"/>
    <x v="365"/>
    <x v="125"/>
    <x v="58"/>
    <x v="106"/>
    <x v="628"/>
    <m/>
    <m/>
    <m/>
    <m/>
    <m/>
    <m/>
  </r>
  <r>
    <s v="Horse Life 4: My Horse, My Friend, My Champion"/>
    <x v="10"/>
    <n v="2015"/>
    <x v="44"/>
    <x v="9"/>
    <s v="Apr"/>
    <x v="8"/>
    <x v="53"/>
    <x v="180"/>
    <x v="45"/>
    <x v="58"/>
    <x v="106"/>
    <x v="628"/>
    <m/>
    <m/>
    <m/>
    <m/>
    <m/>
    <m/>
  </r>
  <r>
    <s v="Heart no Kuni no Alice"/>
    <x v="6"/>
    <n v="2008"/>
    <x v="9252"/>
    <x v="10"/>
    <s v="Oct"/>
    <x v="10"/>
    <x v="436"/>
    <x v="180"/>
    <x v="125"/>
    <x v="62"/>
    <x v="106"/>
    <x v="628"/>
    <m/>
    <m/>
    <m/>
    <m/>
    <m/>
    <m/>
  </r>
  <r>
    <s v="Shijyou Saikyou no Deshi Kenichi: Gekitou! Ragnarok Hachikengou"/>
    <x v="6"/>
    <n v="2007"/>
    <x v="464"/>
    <x v="31"/>
    <s v="Jan"/>
    <x v="9"/>
    <x v="12"/>
    <x v="180"/>
    <x v="125"/>
    <x v="62"/>
    <x v="106"/>
    <x v="628"/>
    <m/>
    <m/>
    <m/>
    <m/>
    <m/>
    <m/>
  </r>
  <r>
    <s v="Juggler DS"/>
    <x v="3"/>
    <n v="2008"/>
    <x v="9253"/>
    <x v="14"/>
    <s v="Aug"/>
    <x v="5"/>
    <x v="577"/>
    <x v="180"/>
    <x v="125"/>
    <x v="62"/>
    <x v="106"/>
    <x v="628"/>
    <m/>
    <m/>
    <m/>
    <m/>
    <m/>
    <m/>
  </r>
  <r>
    <s v="Naruto Shippuden: Ultimate Ninja Storm Collection"/>
    <x v="5"/>
    <n v="2016"/>
    <x v="2140"/>
    <x v="31"/>
    <s v="Jul"/>
    <x v="8"/>
    <x v="25"/>
    <x v="180"/>
    <x v="45"/>
    <x v="58"/>
    <x v="106"/>
    <x v="628"/>
    <m/>
    <m/>
    <m/>
    <m/>
    <m/>
    <m/>
  </r>
  <r>
    <s v="Katekyoo Hitman Reborn! Kindan no Yami no Delta"/>
    <x v="0"/>
    <n v="2008"/>
    <x v="6143"/>
    <x v="24"/>
    <s v="May"/>
    <x v="8"/>
    <x v="214"/>
    <x v="180"/>
    <x v="125"/>
    <x v="62"/>
    <x v="106"/>
    <x v="628"/>
    <m/>
    <m/>
    <m/>
    <m/>
    <m/>
    <m/>
  </r>
  <r>
    <s v="Transformers: Prime"/>
    <x v="0"/>
    <n v="2012"/>
    <x v="6474"/>
    <x v="19"/>
    <s v="Oct"/>
    <x v="8"/>
    <x v="4"/>
    <x v="180"/>
    <x v="45"/>
    <x v="58"/>
    <x v="106"/>
    <x v="628"/>
    <m/>
    <m/>
    <m/>
    <m/>
    <m/>
    <m/>
  </r>
  <r>
    <s v="Amnesia Later"/>
    <x v="22"/>
    <n v="2014"/>
    <x v="9254"/>
    <x v="17"/>
    <s v="Aug"/>
    <x v="5"/>
    <x v="323"/>
    <x v="180"/>
    <x v="125"/>
    <x v="62"/>
    <x v="106"/>
    <x v="628"/>
    <m/>
    <m/>
    <m/>
    <m/>
    <m/>
    <m/>
  </r>
  <r>
    <s v="Outdoors Unleashed: Alaska 3D"/>
    <x v="10"/>
    <n v="2011"/>
    <x v="7331"/>
    <x v="25"/>
    <s v="Oct"/>
    <x v="0"/>
    <x v="180"/>
    <x v="365"/>
    <x v="125"/>
    <x v="58"/>
    <x v="106"/>
    <x v="628"/>
    <m/>
    <m/>
    <s v="tbd"/>
    <m/>
    <s v="Mastiff"/>
    <s v="T"/>
  </r>
  <r>
    <s v="Razor Freestyle Scooter"/>
    <x v="8"/>
    <n v="2001"/>
    <x v="9255"/>
    <x v="16"/>
    <s v="Jun"/>
    <x v="0"/>
    <x v="5"/>
    <x v="365"/>
    <x v="125"/>
    <x v="58"/>
    <x v="106"/>
    <x v="628"/>
    <m/>
    <m/>
    <m/>
    <m/>
    <m/>
    <m/>
  </r>
  <r>
    <s v="Vitamin Y"/>
    <x v="3"/>
    <n v="2008"/>
    <x v="5250"/>
    <x v="32"/>
    <s v="Oct"/>
    <x v="10"/>
    <x v="58"/>
    <x v="180"/>
    <x v="125"/>
    <x v="62"/>
    <x v="106"/>
    <x v="628"/>
    <m/>
    <m/>
    <m/>
    <m/>
    <m/>
    <m/>
  </r>
  <r>
    <s v="Egg Mania: Eggstreme Madness"/>
    <x v="19"/>
    <n v="2002"/>
    <x v="7086"/>
    <x v="30"/>
    <s v="Aug"/>
    <x v="4"/>
    <x v="188"/>
    <x v="365"/>
    <x v="125"/>
    <x v="58"/>
    <x v="106"/>
    <x v="628"/>
    <n v="64"/>
    <n v="7"/>
    <n v="8"/>
    <n v="4"/>
    <s v="Kemco"/>
    <s v="E"/>
  </r>
  <r>
    <s v="Magicians Academy"/>
    <x v="6"/>
    <n v="2007"/>
    <x v="9256"/>
    <x v="6"/>
    <s v="Aug"/>
    <x v="3"/>
    <x v="155"/>
    <x v="180"/>
    <x v="125"/>
    <x v="62"/>
    <x v="106"/>
    <x v="628"/>
    <m/>
    <m/>
    <m/>
    <m/>
    <m/>
    <m/>
  </r>
  <r>
    <s v="Memories Off #5: Togireta Film"/>
    <x v="16"/>
    <n v="2009"/>
    <x v="447"/>
    <x v="20"/>
    <s v="Mar"/>
    <x v="10"/>
    <x v="357"/>
    <x v="180"/>
    <x v="125"/>
    <x v="62"/>
    <x v="106"/>
    <x v="628"/>
    <m/>
    <m/>
    <m/>
    <m/>
    <m/>
    <m/>
  </r>
  <r>
    <s v="Luxor: Pharaoh's Challenge"/>
    <x v="3"/>
    <n v="2007"/>
    <x v="9257"/>
    <x v="28"/>
    <s v="Jul"/>
    <x v="4"/>
    <x v="326"/>
    <x v="180"/>
    <x v="45"/>
    <x v="58"/>
    <x v="106"/>
    <x v="628"/>
    <m/>
    <m/>
    <s v="tbd"/>
    <m/>
    <s v="Mac Play, MacPlay"/>
    <s v="E"/>
  </r>
  <r>
    <s v="The Eye of Judgment: Legends"/>
    <x v="16"/>
    <n v="2010"/>
    <x v="8548"/>
    <x v="6"/>
    <s v="Dec"/>
    <x v="11"/>
    <x v="3"/>
    <x v="180"/>
    <x v="125"/>
    <x v="62"/>
    <x v="106"/>
    <x v="628"/>
    <n v="69"/>
    <n v="17"/>
    <n v="7.9"/>
    <n v="16"/>
    <s v="SCEI"/>
    <s v="E10+"/>
  </r>
  <r>
    <s v="Exstetra"/>
    <x v="10"/>
    <n v="2013"/>
    <x v="6629"/>
    <x v="23"/>
    <s v="Aug"/>
    <x v="3"/>
    <x v="242"/>
    <x v="180"/>
    <x v="125"/>
    <x v="62"/>
    <x v="106"/>
    <x v="628"/>
    <m/>
    <m/>
    <m/>
    <m/>
    <m/>
    <m/>
  </r>
  <r>
    <s v="Lucian Bee's: Resurrection Supernova"/>
    <x v="6"/>
    <n v="2009"/>
    <x v="5836"/>
    <x v="24"/>
    <s v="Nov"/>
    <x v="10"/>
    <x v="357"/>
    <x v="180"/>
    <x v="125"/>
    <x v="62"/>
    <x v="106"/>
    <x v="628"/>
    <m/>
    <m/>
    <m/>
    <m/>
    <m/>
    <m/>
  </r>
  <r>
    <s v="King's Bounty: Armored Princess"/>
    <x v="14"/>
    <n v="2009"/>
    <x v="6747"/>
    <x v="24"/>
    <s v="Mar"/>
    <x v="3"/>
    <x v="431"/>
    <x v="180"/>
    <x v="45"/>
    <x v="58"/>
    <x v="106"/>
    <x v="628"/>
    <n v="82"/>
    <n v="25"/>
    <n v="8.6"/>
    <n v="158"/>
    <s v="Katauri Interactive"/>
    <s v="T"/>
  </r>
  <r>
    <s v="The Amazing Spider-Man (DS &amp; Mobile Versions)"/>
    <x v="16"/>
    <n v="2009"/>
    <x v="5448"/>
    <x v="31"/>
    <s v="May"/>
    <x v="8"/>
    <x v="21"/>
    <x v="180"/>
    <x v="45"/>
    <x v="58"/>
    <x v="106"/>
    <x v="628"/>
    <m/>
    <m/>
    <m/>
    <m/>
    <m/>
    <m/>
  </r>
  <r>
    <s v="Smart Boy's Winter Wonderland"/>
    <x v="3"/>
    <n v="2008"/>
    <x v="9136"/>
    <x v="17"/>
    <s v="Aug"/>
    <x v="5"/>
    <x v="282"/>
    <x v="365"/>
    <x v="125"/>
    <x v="58"/>
    <x v="106"/>
    <x v="628"/>
    <m/>
    <m/>
    <s v="tbd"/>
    <m/>
    <s v="UFO Interactive"/>
    <s v="E"/>
  </r>
  <r>
    <s v="Captain Rainbow"/>
    <x v="0"/>
    <n v="2008"/>
    <x v="2151"/>
    <x v="5"/>
    <s v="Feb"/>
    <x v="10"/>
    <x v="0"/>
    <x v="180"/>
    <x v="125"/>
    <x v="62"/>
    <x v="106"/>
    <x v="628"/>
    <m/>
    <m/>
    <m/>
    <m/>
    <m/>
    <m/>
  </r>
  <r>
    <s v="DoDonPachi Daifukkatsu: Black Label"/>
    <x v="4"/>
    <n v="2011"/>
    <x v="3786"/>
    <x v="10"/>
    <s v="Feb"/>
    <x v="6"/>
    <x v="360"/>
    <x v="180"/>
    <x v="125"/>
    <x v="62"/>
    <x v="106"/>
    <x v="628"/>
    <m/>
    <m/>
    <m/>
    <m/>
    <m/>
    <m/>
  </r>
  <r>
    <s v="Space Raiders"/>
    <x v="19"/>
    <n v="2003"/>
    <x v="9258"/>
    <x v="4"/>
    <s v="Jul"/>
    <x v="6"/>
    <x v="94"/>
    <x v="365"/>
    <x v="125"/>
    <x v="58"/>
    <x v="106"/>
    <x v="628"/>
    <n v="40"/>
    <n v="8"/>
    <s v="tbd"/>
    <m/>
    <s v="Taito Corporation"/>
    <s v="T"/>
  </r>
  <r>
    <s v="Shinobi, Koi Utsutsu: Setsugetsuka Koi Emaki"/>
    <x v="22"/>
    <n v="2015"/>
    <x v="2901"/>
    <x v="1"/>
    <s v="Jun"/>
    <x v="8"/>
    <x v="323"/>
    <x v="180"/>
    <x v="125"/>
    <x v="62"/>
    <x v="106"/>
    <x v="628"/>
    <m/>
    <m/>
    <m/>
    <m/>
    <m/>
    <m/>
  </r>
  <r>
    <s v="Ishin no Arashi: Shippuu Ryuumeden"/>
    <x v="3"/>
    <n v="2010"/>
    <x v="1046"/>
    <x v="18"/>
    <s v="Jul"/>
    <x v="11"/>
    <x v="48"/>
    <x v="180"/>
    <x v="125"/>
    <x v="62"/>
    <x v="106"/>
    <x v="628"/>
    <m/>
    <m/>
    <m/>
    <m/>
    <m/>
    <m/>
  </r>
  <r>
    <s v="Dengeki Gakuen RPG: Cross of Venus Special"/>
    <x v="3"/>
    <n v="2011"/>
    <x v="8418"/>
    <x v="13"/>
    <s v="Jul"/>
    <x v="3"/>
    <x v="430"/>
    <x v="180"/>
    <x v="125"/>
    <x v="62"/>
    <x v="106"/>
    <x v="628"/>
    <m/>
    <m/>
    <m/>
    <m/>
    <m/>
    <m/>
  </r>
  <r>
    <s v="Muv-Luv Alternative"/>
    <x v="5"/>
    <n v="2012"/>
    <x v="4473"/>
    <x v="8"/>
    <s v="Jan"/>
    <x v="7"/>
    <x v="357"/>
    <x v="180"/>
    <x v="125"/>
    <x v="62"/>
    <x v="106"/>
    <x v="628"/>
    <m/>
    <m/>
    <m/>
    <m/>
    <m/>
    <m/>
  </r>
  <r>
    <s v="Irotoridori no Sekai: World's End Re-Birth"/>
    <x v="22"/>
    <n v="2015"/>
    <x v="3678"/>
    <x v="19"/>
    <s v="Oct"/>
    <x v="8"/>
    <x v="551"/>
    <x v="180"/>
    <x v="125"/>
    <x v="62"/>
    <x v="106"/>
    <x v="628"/>
    <m/>
    <m/>
    <m/>
    <m/>
    <m/>
    <m/>
  </r>
  <r>
    <s v="Taishou x Alice: All in One"/>
    <x v="22"/>
    <n v="2016"/>
    <x v="5532"/>
    <x v="4"/>
    <s v="Nov"/>
    <x v="10"/>
    <x v="436"/>
    <x v="180"/>
    <x v="125"/>
    <x v="62"/>
    <x v="106"/>
    <x v="628"/>
    <m/>
    <m/>
    <m/>
    <m/>
    <m/>
    <m/>
  </r>
  <r>
    <s v="Transformers: Fall of Cybertron"/>
    <x v="14"/>
    <n v="2012"/>
    <x v="8800"/>
    <x v="5"/>
    <s v="Aug"/>
    <x v="8"/>
    <x v="4"/>
    <x v="365"/>
    <x v="125"/>
    <x v="58"/>
    <x v="106"/>
    <x v="628"/>
    <n v="78"/>
    <n v="13"/>
    <n v="7.9"/>
    <n v="121"/>
    <s v="High Moon Studios, Mercenary Technologies"/>
    <s v="T"/>
  </r>
  <r>
    <s v="Farming 2017 - The Simulation"/>
    <x v="9"/>
    <n v="2016"/>
    <x v="2117"/>
    <x v="11"/>
    <s v="Jul"/>
    <x v="7"/>
    <x v="578"/>
    <x v="180"/>
    <x v="45"/>
    <x v="58"/>
    <x v="106"/>
    <x v="628"/>
    <m/>
    <m/>
    <m/>
    <m/>
    <m/>
    <m/>
  </r>
  <r>
    <s v="Koi Sentai Love &amp; Peace the P.S.P: Power Zenkai! Special Youso Tenkomori de Portable Ka Daisakusen de Aru!"/>
    <x v="16"/>
    <n v="2012"/>
    <x v="8797"/>
    <x v="12"/>
    <s v="Sep"/>
    <x v="8"/>
    <x v="308"/>
    <x v="180"/>
    <x v="125"/>
    <x v="62"/>
    <x v="106"/>
    <x v="628"/>
    <m/>
    <m/>
    <m/>
    <m/>
    <m/>
    <m/>
  </r>
  <r>
    <s v="Case Closed: One Truth Prevails"/>
    <x v="0"/>
    <n v="2007"/>
    <x v="9259"/>
    <x v="5"/>
    <s v="May"/>
    <x v="10"/>
    <x v="125"/>
    <x v="180"/>
    <x v="125"/>
    <x v="62"/>
    <x v="106"/>
    <x v="628"/>
    <m/>
    <m/>
    <m/>
    <m/>
    <m/>
    <m/>
  </r>
  <r>
    <s v="Slotter Mania P: Tetsuya Shinjuku vs Ueno "/>
    <x v="16"/>
    <n v="2010"/>
    <x v="2915"/>
    <x v="7"/>
    <s v="Nov"/>
    <x v="5"/>
    <x v="539"/>
    <x v="180"/>
    <x v="125"/>
    <x v="62"/>
    <x v="106"/>
    <x v="628"/>
    <m/>
    <m/>
    <m/>
    <m/>
    <m/>
    <m/>
  </r>
  <r>
    <s v="Bomberman"/>
    <x v="0"/>
    <n v="2008"/>
    <x v="2837"/>
    <x v="10"/>
    <s v="May"/>
    <x v="4"/>
    <x v="123"/>
    <x v="180"/>
    <x v="125"/>
    <x v="62"/>
    <x v="106"/>
    <x v="628"/>
    <m/>
    <m/>
    <m/>
    <m/>
    <m/>
    <m/>
  </r>
  <r>
    <s v="Hitman (2016)"/>
    <x v="17"/>
    <n v="2016"/>
    <x v="6209"/>
    <x v="28"/>
    <s v="Sep"/>
    <x v="8"/>
    <x v="15"/>
    <x v="180"/>
    <x v="45"/>
    <x v="58"/>
    <x v="106"/>
    <x v="628"/>
    <m/>
    <m/>
    <m/>
    <m/>
    <m/>
    <m/>
  </r>
  <r>
    <s v="Micro Machines V4"/>
    <x v="6"/>
    <n v="2006"/>
    <x v="5956"/>
    <x v="7"/>
    <s v="Mar"/>
    <x v="2"/>
    <x v="34"/>
    <x v="365"/>
    <x v="125"/>
    <x v="58"/>
    <x v="106"/>
    <x v="628"/>
    <n v="64"/>
    <n v="35"/>
    <n v="6.8"/>
    <n v="8"/>
    <s v="Supersonic Software"/>
    <s v="E"/>
  </r>
  <r>
    <s v="Who Wants to be a Millionaire: 2nd Edition"/>
    <x v="3"/>
    <n v="2008"/>
    <x v="7060"/>
    <x v="6"/>
    <s v="May"/>
    <x v="5"/>
    <x v="5"/>
    <x v="180"/>
    <x v="45"/>
    <x v="58"/>
    <x v="106"/>
    <x v="628"/>
    <m/>
    <m/>
    <m/>
    <m/>
    <m/>
    <m/>
  </r>
  <r>
    <s v="Winx Club: Saving Alfea "/>
    <x v="10"/>
    <n v="2014"/>
    <x v="7073"/>
    <x v="17"/>
    <s v="May"/>
    <x v="8"/>
    <x v="25"/>
    <x v="180"/>
    <x v="45"/>
    <x v="58"/>
    <x v="106"/>
    <x v="628"/>
    <m/>
    <m/>
    <s v="tbd"/>
    <m/>
    <s v="Little Orbit"/>
    <s v="E"/>
  </r>
  <r>
    <s v="Daito Giken Koushiki Pachi-Slot Simulator: 24 - Twenty-Four"/>
    <x v="6"/>
    <n v="2008"/>
    <x v="8920"/>
    <x v="1"/>
    <s v="Apr"/>
    <x v="5"/>
    <x v="362"/>
    <x v="180"/>
    <x v="125"/>
    <x v="62"/>
    <x v="106"/>
    <x v="628"/>
    <m/>
    <m/>
    <m/>
    <m/>
    <m/>
    <m/>
  </r>
  <r>
    <s v="Rabbids Invasion: The Interactive TV Show"/>
    <x v="17"/>
    <n v="2014"/>
    <x v="9260"/>
    <x v="6"/>
    <s v="Dec"/>
    <x v="5"/>
    <x v="5"/>
    <x v="180"/>
    <x v="45"/>
    <x v="58"/>
    <x v="106"/>
    <x v="628"/>
    <m/>
    <m/>
    <m/>
    <m/>
    <m/>
    <m/>
  </r>
  <r>
    <s v="Unending Bloody Call"/>
    <x v="16"/>
    <n v="2012"/>
    <x v="915"/>
    <x v="7"/>
    <s v="May"/>
    <x v="8"/>
    <x v="418"/>
    <x v="180"/>
    <x v="125"/>
    <x v="62"/>
    <x v="106"/>
    <x v="628"/>
    <m/>
    <m/>
    <m/>
    <m/>
    <m/>
    <m/>
  </r>
  <r>
    <s v="Saints Row: Gat out of Hell"/>
    <x v="17"/>
    <n v="2015"/>
    <x v="2269"/>
    <x v="0"/>
    <s v="Jul"/>
    <x v="8"/>
    <x v="41"/>
    <x v="180"/>
    <x v="45"/>
    <x v="58"/>
    <x v="106"/>
    <x v="628"/>
    <n v="65"/>
    <n v="16"/>
    <n v="6"/>
    <n v="27"/>
    <s v="Volition Inc."/>
    <s v="M"/>
  </r>
  <r>
    <s v="Shutsugeki! Otometachi no Senjou 2: Ikusabana no Kizuna"/>
    <x v="16"/>
    <n v="2011"/>
    <x v="9261"/>
    <x v="19"/>
    <s v="May"/>
    <x v="11"/>
    <x v="560"/>
    <x v="180"/>
    <x v="125"/>
    <x v="62"/>
    <x v="106"/>
    <x v="628"/>
    <m/>
    <m/>
    <m/>
    <m/>
    <m/>
    <m/>
  </r>
  <r>
    <s v="Legends of Oz: Dorothy's Return"/>
    <x v="10"/>
    <n v="2014"/>
    <x v="1651"/>
    <x v="8"/>
    <s v="Jan"/>
    <x v="4"/>
    <x v="177"/>
    <x v="180"/>
    <x v="45"/>
    <x v="58"/>
    <x v="106"/>
    <x v="628"/>
    <m/>
    <m/>
    <s v="tbd"/>
    <m/>
    <s v="Black Lantern Studios"/>
    <s v="E"/>
  </r>
  <r>
    <s v="Snood 2: On Vacation"/>
    <x v="8"/>
    <n v="2005"/>
    <x v="9262"/>
    <x v="25"/>
    <s v="Feb"/>
    <x v="4"/>
    <x v="84"/>
    <x v="365"/>
    <x v="125"/>
    <x v="58"/>
    <x v="106"/>
    <x v="628"/>
    <m/>
    <m/>
    <m/>
    <m/>
    <m/>
    <m/>
  </r>
  <r>
    <s v="The Land Before Time: Into the Mysterious Beyond"/>
    <x v="8"/>
    <n v="2006"/>
    <x v="3110"/>
    <x v="29"/>
    <s v="Mar"/>
    <x v="1"/>
    <x v="102"/>
    <x v="365"/>
    <x v="125"/>
    <x v="58"/>
    <x v="106"/>
    <x v="628"/>
    <m/>
    <m/>
    <m/>
    <m/>
    <m/>
    <m/>
  </r>
  <r>
    <s v="Transformers: War for Cybertron (XBox 360, PS3, &amp; PC Versions)"/>
    <x v="14"/>
    <n v="2010"/>
    <x v="9263"/>
    <x v="19"/>
    <s v="Mar"/>
    <x v="6"/>
    <x v="4"/>
    <x v="365"/>
    <x v="125"/>
    <x v="58"/>
    <x v="106"/>
    <x v="628"/>
    <m/>
    <m/>
    <m/>
    <m/>
    <m/>
    <m/>
  </r>
  <r>
    <s v="Satomi Hakkenden: Hachi Tamanoki"/>
    <x v="16"/>
    <n v="2014"/>
    <x v="7536"/>
    <x v="30"/>
    <s v="Jul"/>
    <x v="10"/>
    <x v="500"/>
    <x v="180"/>
    <x v="125"/>
    <x v="62"/>
    <x v="106"/>
    <x v="628"/>
    <m/>
    <m/>
    <m/>
    <m/>
    <m/>
    <m/>
  </r>
  <r>
    <s v="Shinigami to Shoujo"/>
    <x v="16"/>
    <n v="2011"/>
    <x v="4238"/>
    <x v="7"/>
    <s v="Oct"/>
    <x v="10"/>
    <x v="579"/>
    <x v="180"/>
    <x v="125"/>
    <x v="62"/>
    <x v="106"/>
    <x v="628"/>
    <m/>
    <m/>
    <m/>
    <m/>
    <m/>
    <m/>
  </r>
  <r>
    <s v="Naraku no Shiro"/>
    <x v="6"/>
    <n v="2008"/>
    <x v="9264"/>
    <x v="8"/>
    <s v="Oct"/>
    <x v="10"/>
    <x v="131"/>
    <x v="180"/>
    <x v="125"/>
    <x v="62"/>
    <x v="106"/>
    <x v="628"/>
    <m/>
    <m/>
    <m/>
    <m/>
    <m/>
    <m/>
  </r>
  <r>
    <s v="Mystereet"/>
    <x v="6"/>
    <n v="2006"/>
    <x v="690"/>
    <x v="9"/>
    <s v="Oct"/>
    <x v="10"/>
    <x v="443"/>
    <x v="180"/>
    <x v="125"/>
    <x v="62"/>
    <x v="106"/>
    <x v="628"/>
    <m/>
    <m/>
    <m/>
    <m/>
    <m/>
    <m/>
  </r>
  <r>
    <s v="Samurai Shodown: Warrios Rage"/>
    <x v="12"/>
    <n v="1999"/>
    <x v="7398"/>
    <x v="0"/>
    <s v="Jan"/>
    <x v="9"/>
    <x v="244"/>
    <x v="365"/>
    <x v="125"/>
    <x v="58"/>
    <x v="106"/>
    <x v="628"/>
    <m/>
    <m/>
    <m/>
    <m/>
    <m/>
    <m/>
  </r>
  <r>
    <s v="Mario &amp; Luigi: Paper Jam &amp; Mario Kart 7 Double Pack"/>
    <x v="10"/>
    <n v="2015"/>
    <x v="9265"/>
    <x v="16"/>
    <s v="Jan"/>
    <x v="5"/>
    <x v="0"/>
    <x v="180"/>
    <x v="125"/>
    <x v="62"/>
    <x v="106"/>
    <x v="628"/>
    <m/>
    <m/>
    <m/>
    <m/>
    <m/>
    <m/>
  </r>
  <r>
    <s v="Romeo Vs. Juliet"/>
    <x v="16"/>
    <n v="2013"/>
    <x v="4263"/>
    <x v="34"/>
    <s v="Aug"/>
    <x v="10"/>
    <x v="500"/>
    <x v="180"/>
    <x v="125"/>
    <x v="62"/>
    <x v="106"/>
    <x v="628"/>
    <m/>
    <m/>
    <m/>
    <m/>
    <m/>
    <m/>
  </r>
  <r>
    <s v="Kiniro no Corda 3"/>
    <x v="10"/>
    <n v="2015"/>
    <x v="8285"/>
    <x v="25"/>
    <s v="Mar"/>
    <x v="10"/>
    <x v="48"/>
    <x v="180"/>
    <x v="125"/>
    <x v="62"/>
    <x v="106"/>
    <x v="628"/>
    <m/>
    <m/>
    <m/>
    <m/>
    <m/>
    <m/>
  </r>
  <r>
    <s v="Palais de Reine"/>
    <x v="6"/>
    <n v="2007"/>
    <x v="5259"/>
    <x v="26"/>
    <s v="Mar"/>
    <x v="11"/>
    <x v="580"/>
    <x v="180"/>
    <x v="125"/>
    <x v="62"/>
    <x v="106"/>
    <x v="628"/>
    <m/>
    <m/>
    <m/>
    <m/>
    <m/>
    <m/>
  </r>
  <r>
    <s v="Bakumatsu Rock: Ultra Soul"/>
    <x v="16"/>
    <n v="2014"/>
    <x v="3865"/>
    <x v="15"/>
    <s v="Jul"/>
    <x v="5"/>
    <x v="214"/>
    <x v="180"/>
    <x v="125"/>
    <x v="62"/>
    <x v="106"/>
    <x v="628"/>
    <m/>
    <m/>
    <m/>
    <m/>
    <m/>
    <m/>
  </r>
  <r>
    <s v="Dragon Ball Z for Kinect"/>
    <x v="4"/>
    <n v="2012"/>
    <x v="4828"/>
    <x v="11"/>
    <s v="Jul"/>
    <x v="9"/>
    <x v="25"/>
    <x v="365"/>
    <x v="125"/>
    <x v="58"/>
    <x v="106"/>
    <x v="628"/>
    <n v="49"/>
    <n v="32"/>
    <n v="2.1"/>
    <n v="39"/>
    <s v="Spike"/>
    <s v="T"/>
  </r>
  <r>
    <s v="Legacy of Kain: Defiance"/>
    <x v="14"/>
    <n v="2003"/>
    <x v="9266"/>
    <x v="25"/>
    <s v="Jan"/>
    <x v="8"/>
    <x v="21"/>
    <x v="180"/>
    <x v="45"/>
    <x v="58"/>
    <x v="106"/>
    <x v="628"/>
    <n v="70"/>
    <n v="11"/>
    <n v="8.6999999999999993"/>
    <n v="67"/>
    <s v="Nixxes Software"/>
    <s v="M"/>
  </r>
  <r>
    <s v="Balloon Pop 2"/>
    <x v="10"/>
    <n v="2012"/>
    <x v="9267"/>
    <x v="33"/>
    <s v="Aug"/>
    <x v="4"/>
    <x v="282"/>
    <x v="365"/>
    <x v="125"/>
    <x v="58"/>
    <x v="106"/>
    <x v="628"/>
    <m/>
    <m/>
    <s v="tbd"/>
    <m/>
    <s v="UFO Interactive"/>
    <s v="E"/>
  </r>
  <r>
    <s v="National Geographic Panda (JP sales)"/>
    <x v="3"/>
    <n v="2008"/>
    <x v="4899"/>
    <x v="31"/>
    <s v="May"/>
    <x v="7"/>
    <x v="5"/>
    <x v="180"/>
    <x v="125"/>
    <x v="62"/>
    <x v="106"/>
    <x v="628"/>
    <m/>
    <m/>
    <m/>
    <m/>
    <m/>
    <m/>
  </r>
  <r>
    <s v="Codename: Panzers Complete Collection"/>
    <x v="14"/>
    <n v="2016"/>
    <x v="9268"/>
    <x v="27"/>
    <s v="Feb"/>
    <x v="11"/>
    <x v="128"/>
    <x v="180"/>
    <x v="45"/>
    <x v="58"/>
    <x v="106"/>
    <x v="628"/>
    <m/>
    <m/>
    <m/>
    <m/>
    <m/>
    <m/>
  </r>
  <r>
    <s v="Xblaze: Lost Memories"/>
    <x v="22"/>
    <n v="2015"/>
    <x v="9269"/>
    <x v="29"/>
    <s v="Dec"/>
    <x v="10"/>
    <x v="221"/>
    <x v="365"/>
    <x v="125"/>
    <x v="58"/>
    <x v="106"/>
    <x v="628"/>
    <m/>
    <m/>
    <n v="7"/>
    <n v="8"/>
    <s v="Arc System Works"/>
    <s v="M"/>
  </r>
  <r>
    <s v="Knights in the Nightmare: DHE Series Special Pack"/>
    <x v="3"/>
    <n v="2008"/>
    <x v="5461"/>
    <x v="11"/>
    <s v="Mar"/>
    <x v="3"/>
    <x v="322"/>
    <x v="180"/>
    <x v="125"/>
    <x v="62"/>
    <x v="106"/>
    <x v="628"/>
    <m/>
    <m/>
    <m/>
    <m/>
    <m/>
    <m/>
  </r>
  <r>
    <s v="Trine"/>
    <x v="14"/>
    <n v="2009"/>
    <x v="2753"/>
    <x v="29"/>
    <s v="Nov"/>
    <x v="8"/>
    <x v="125"/>
    <x v="180"/>
    <x v="45"/>
    <x v="58"/>
    <x v="106"/>
    <x v="628"/>
    <n v="80"/>
    <n v="50"/>
    <n v="8.1999999999999993"/>
    <n v="488"/>
    <s v="Frozenbyte, Inc."/>
    <s v="E10+"/>
  </r>
  <r>
    <s v="DJ Max Technika Tune"/>
    <x v="22"/>
    <n v="2012"/>
    <x v="9270"/>
    <x v="34"/>
    <s v="Feb"/>
    <x v="5"/>
    <x v="463"/>
    <x v="180"/>
    <x v="125"/>
    <x v="62"/>
    <x v="106"/>
    <x v="628"/>
    <m/>
    <m/>
    <m/>
    <m/>
    <m/>
    <m/>
  </r>
  <r>
    <s v="World Snooker Championship 2007"/>
    <x v="4"/>
    <n v="2007"/>
    <x v="9271"/>
    <x v="28"/>
    <s v="Apr"/>
    <x v="0"/>
    <x v="8"/>
    <x v="180"/>
    <x v="45"/>
    <x v="58"/>
    <x v="106"/>
    <x v="628"/>
    <m/>
    <m/>
    <m/>
    <m/>
    <m/>
    <m/>
  </r>
  <r>
    <s v="Norn + Nonette: Act Tune"/>
    <x v="22"/>
    <n v="2016"/>
    <x v="9272"/>
    <x v="18"/>
    <s v="Nov"/>
    <x v="8"/>
    <x v="323"/>
    <x v="180"/>
    <x v="125"/>
    <x v="62"/>
    <x v="106"/>
    <x v="628"/>
    <m/>
    <m/>
    <m/>
    <m/>
    <m/>
    <m/>
  </r>
  <r>
    <s v="Crossroad Crisis"/>
    <x v="12"/>
    <n v="2000"/>
    <x v="9273"/>
    <x v="8"/>
    <s v="Apr"/>
    <x v="4"/>
    <x v="88"/>
    <x v="365"/>
    <x v="125"/>
    <x v="58"/>
    <x v="106"/>
    <x v="628"/>
    <m/>
    <m/>
    <m/>
    <m/>
    <m/>
    <m/>
  </r>
  <r>
    <s v="Tengai Makyo: Dai Yon no Mokushiroku"/>
    <x v="16"/>
    <n v="2006"/>
    <x v="9274"/>
    <x v="27"/>
    <s v="May"/>
    <x v="3"/>
    <x v="68"/>
    <x v="180"/>
    <x v="125"/>
    <x v="62"/>
    <x v="106"/>
    <x v="628"/>
    <m/>
    <m/>
    <m/>
    <m/>
    <m/>
    <m/>
  </r>
  <r>
    <s v="The Ultimate Battle of the Sexes"/>
    <x v="0"/>
    <n v="2010"/>
    <x v="8724"/>
    <x v="13"/>
    <s v="Mar"/>
    <x v="5"/>
    <x v="233"/>
    <x v="365"/>
    <x v="125"/>
    <x v="58"/>
    <x v="106"/>
    <x v="628"/>
    <m/>
    <m/>
    <s v="tbd"/>
    <m/>
    <s v="Neopica"/>
    <s v="T"/>
  </r>
  <r>
    <s v="Karnaaj Rally"/>
    <x v="8"/>
    <n v="2003"/>
    <x v="6071"/>
    <x v="15"/>
    <s v="Jan"/>
    <x v="2"/>
    <x v="163"/>
    <x v="365"/>
    <x v="125"/>
    <x v="58"/>
    <x v="106"/>
    <x v="628"/>
    <n v="81"/>
    <n v="9"/>
    <n v="9.5"/>
    <n v="4"/>
    <s v="Infinite Dreams, Paragon 5"/>
    <s v="E"/>
  </r>
  <r>
    <s v="Akatsuki no Goei Trinity"/>
    <x v="5"/>
    <n v="2012"/>
    <x v="6621"/>
    <x v="32"/>
    <s v="Jan"/>
    <x v="10"/>
    <x v="357"/>
    <x v="180"/>
    <x v="125"/>
    <x v="62"/>
    <x v="106"/>
    <x v="628"/>
    <m/>
    <m/>
    <m/>
    <m/>
    <m/>
    <m/>
  </r>
  <r>
    <s v="Shirogane no Soleil: Contract to the Future - Mirai e no Keiyaku"/>
    <x v="6"/>
    <n v="2008"/>
    <x v="3291"/>
    <x v="20"/>
    <s v="Jan"/>
    <x v="10"/>
    <x v="90"/>
    <x v="180"/>
    <x v="125"/>
    <x v="62"/>
    <x v="106"/>
    <x v="628"/>
    <m/>
    <m/>
    <m/>
    <m/>
    <m/>
    <m/>
  </r>
  <r>
    <s v="S√©bastien Loeb Rally Evo"/>
    <x v="17"/>
    <n v="2016"/>
    <x v="4214"/>
    <x v="11"/>
    <s v="Apr"/>
    <x v="2"/>
    <x v="452"/>
    <x v="180"/>
    <x v="45"/>
    <x v="58"/>
    <x v="106"/>
    <x v="628"/>
    <n v="63"/>
    <n v="8"/>
    <n v="8.1999999999999993"/>
    <n v="22"/>
    <s v="Milestone S.r.l"/>
    <s v="E"/>
  </r>
  <r>
    <s v="The Amazing Spider-Man 2 (2014)"/>
    <x v="14"/>
    <n v="2014"/>
    <x v="819"/>
    <x v="29"/>
    <s v="Aug"/>
    <x v="8"/>
    <x v="4"/>
    <x v="180"/>
    <x v="45"/>
    <x v="58"/>
    <x v="106"/>
    <x v="628"/>
    <m/>
    <m/>
    <m/>
    <m/>
    <m/>
    <m/>
  </r>
  <r>
    <s v="Style Book: Cinnamoroll"/>
    <x v="3"/>
    <n v="2006"/>
    <x v="414"/>
    <x v="17"/>
    <s v="Mar"/>
    <x v="5"/>
    <x v="25"/>
    <x v="180"/>
    <x v="125"/>
    <x v="62"/>
    <x v="106"/>
    <x v="628"/>
    <m/>
    <m/>
    <m/>
    <m/>
    <m/>
    <m/>
  </r>
  <r>
    <s v="SBK Superbike World Championship"/>
    <x v="16"/>
    <n v="2008"/>
    <x v="9275"/>
    <x v="20"/>
    <s v="Feb"/>
    <x v="2"/>
    <x v="195"/>
    <x v="365"/>
    <x v="125"/>
    <x v="58"/>
    <x v="106"/>
    <x v="628"/>
    <m/>
    <m/>
    <s v="tbd"/>
    <m/>
    <s v="Milestone S.r.l"/>
    <s v="E10+"/>
  </r>
  <r>
    <s v="The Treasures of Mystery Island 3 Pack - Save Mystery Island!"/>
    <x v="14"/>
    <n v="2011"/>
    <x v="6932"/>
    <x v="6"/>
    <s v="Mar"/>
    <x v="4"/>
    <x v="53"/>
    <x v="365"/>
    <x v="125"/>
    <x v="58"/>
    <x v="106"/>
    <x v="628"/>
    <m/>
    <m/>
    <m/>
    <m/>
    <m/>
    <m/>
  </r>
  <r>
    <s v="Blazer Drive"/>
    <x v="3"/>
    <n v="2008"/>
    <x v="2390"/>
    <x v="20"/>
    <s v="Jun"/>
    <x v="3"/>
    <x v="8"/>
    <x v="180"/>
    <x v="125"/>
    <x v="62"/>
    <x v="106"/>
    <x v="628"/>
    <m/>
    <m/>
    <m/>
    <m/>
    <m/>
    <m/>
  </r>
  <r>
    <s v="Deal or No Deal"/>
    <x v="14"/>
    <n v="2006"/>
    <x v="2476"/>
    <x v="30"/>
    <s v="Mar"/>
    <x v="5"/>
    <x v="82"/>
    <x v="180"/>
    <x v="45"/>
    <x v="58"/>
    <x v="106"/>
    <x v="628"/>
    <m/>
    <m/>
    <n v="7.5"/>
    <n v="8"/>
    <s v="Global Star Software"/>
    <s v="E"/>
  </r>
  <r>
    <s v="Onigokko! Portable"/>
    <x v="16"/>
    <n v="2013"/>
    <x v="8821"/>
    <x v="18"/>
    <s v="Oct"/>
    <x v="10"/>
    <x v="79"/>
    <x v="180"/>
    <x v="125"/>
    <x v="62"/>
    <x v="106"/>
    <x v="628"/>
    <m/>
    <m/>
    <m/>
    <m/>
    <m/>
    <m/>
  </r>
  <r>
    <s v="Tour de France 2014"/>
    <x v="5"/>
    <n v="2014"/>
    <x v="5249"/>
    <x v="3"/>
    <s v="Feb"/>
    <x v="0"/>
    <x v="82"/>
    <x v="180"/>
    <x v="45"/>
    <x v="58"/>
    <x v="106"/>
    <x v="628"/>
    <m/>
    <m/>
    <s v="tbd"/>
    <m/>
    <s v="Cyanide"/>
    <s v="E"/>
  </r>
  <r>
    <s v="WSC REAL 09: World Snooker Championship"/>
    <x v="5"/>
    <n v="2009"/>
    <x v="9162"/>
    <x v="34"/>
    <s v="Nov"/>
    <x v="0"/>
    <x v="41"/>
    <x v="180"/>
    <x v="45"/>
    <x v="58"/>
    <x v="106"/>
    <x v="628"/>
    <m/>
    <m/>
    <m/>
    <m/>
    <m/>
    <m/>
  </r>
  <r>
    <s v="Hospital Tycoon"/>
    <x v="14"/>
    <n v="2007"/>
    <x v="9276"/>
    <x v="17"/>
    <s v="Mar"/>
    <x v="11"/>
    <x v="34"/>
    <x v="180"/>
    <x v="45"/>
    <x v="58"/>
    <x v="106"/>
    <x v="628"/>
    <n v="51"/>
    <n v="8"/>
    <n v="3.8"/>
    <n v="29"/>
    <s v="Big Red Software"/>
    <s v="E10+"/>
  </r>
  <r>
    <s v="Hoshizora no Comic Garden"/>
    <x v="3"/>
    <n v="2008"/>
    <x v="2258"/>
    <x v="17"/>
    <s v="Jan"/>
    <x v="10"/>
    <x v="58"/>
    <x v="180"/>
    <x v="125"/>
    <x v="62"/>
    <x v="106"/>
    <x v="628"/>
    <m/>
    <m/>
    <m/>
    <m/>
    <m/>
    <m/>
  </r>
  <r>
    <s v="Hirameki Action: Chibikko Wagyan no Daiki na Bouken"/>
    <x v="3"/>
    <n v="2009"/>
    <x v="6705"/>
    <x v="25"/>
    <s v="Oct"/>
    <x v="8"/>
    <x v="25"/>
    <x v="180"/>
    <x v="125"/>
    <x v="62"/>
    <x v="106"/>
    <x v="628"/>
    <m/>
    <m/>
    <m/>
    <m/>
    <m/>
    <m/>
  </r>
  <r>
    <s v="Rugby Challenge 3"/>
    <x v="17"/>
    <n v="2016"/>
    <x v="9277"/>
    <x v="2"/>
    <s v="Jun"/>
    <x v="0"/>
    <x v="395"/>
    <x v="180"/>
    <x v="45"/>
    <x v="58"/>
    <x v="106"/>
    <x v="628"/>
    <m/>
    <m/>
    <n v="6.6"/>
    <n v="5"/>
    <s v="Wicked Witch Software"/>
    <s v="E"/>
  </r>
  <r>
    <s v="Eve: Burst Error R"/>
    <x v="22"/>
    <n v="2016"/>
    <x v="9278"/>
    <x v="14"/>
    <s v="Jan"/>
    <x v="8"/>
    <x v="581"/>
    <x v="180"/>
    <x v="125"/>
    <x v="62"/>
    <x v="106"/>
    <x v="628"/>
    <m/>
    <m/>
    <m/>
    <m/>
    <m/>
    <m/>
  </r>
  <r>
    <s v="ZombiU"/>
    <x v="17"/>
    <n v="2016"/>
    <x v="5067"/>
    <x v="31"/>
    <s v="Oct"/>
    <x v="8"/>
    <x v="5"/>
    <x v="180"/>
    <x v="45"/>
    <x v="58"/>
    <x v="106"/>
    <x v="628"/>
    <m/>
    <m/>
    <m/>
    <m/>
    <m/>
    <m/>
  </r>
  <r>
    <s v="Time Travelers"/>
    <x v="16"/>
    <n v="2012"/>
    <x v="5796"/>
    <x v="12"/>
    <s v="Dec"/>
    <x v="10"/>
    <x v="37"/>
    <x v="180"/>
    <x v="125"/>
    <x v="62"/>
    <x v="106"/>
    <x v="628"/>
    <m/>
    <m/>
    <m/>
    <m/>
    <m/>
    <m/>
  </r>
  <r>
    <s v="Metal Gear Solid HD Edition"/>
    <x v="4"/>
    <n v="2011"/>
    <x v="4230"/>
    <x v="24"/>
    <s v="Mar"/>
    <x v="8"/>
    <x v="14"/>
    <x v="180"/>
    <x v="125"/>
    <x v="62"/>
    <x v="106"/>
    <x v="628"/>
    <m/>
    <m/>
    <s v="tbd"/>
    <m/>
    <s v="Konami"/>
    <s v="M"/>
  </r>
  <r>
    <s v="Mushi Bugyou"/>
    <x v="10"/>
    <n v="2013"/>
    <x v="9034"/>
    <x v="34"/>
    <s v="Sep"/>
    <x v="8"/>
    <x v="25"/>
    <x v="180"/>
    <x v="125"/>
    <x v="62"/>
    <x v="106"/>
    <x v="628"/>
    <m/>
    <m/>
    <m/>
    <m/>
    <m/>
    <m/>
  </r>
  <r>
    <s v="Real Crimes: The Unicorn Killer"/>
    <x v="3"/>
    <n v="2011"/>
    <x v="8732"/>
    <x v="11"/>
    <s v="Mar"/>
    <x v="4"/>
    <x v="53"/>
    <x v="180"/>
    <x v="45"/>
    <x v="58"/>
    <x v="106"/>
    <x v="628"/>
    <m/>
    <m/>
    <m/>
    <m/>
    <m/>
    <m/>
  </r>
  <r>
    <s v="Agatha Christie: Peril at End House"/>
    <x v="14"/>
    <n v="2009"/>
    <x v="8030"/>
    <x v="25"/>
    <s v="Mar"/>
    <x v="10"/>
    <x v="271"/>
    <x v="180"/>
    <x v="45"/>
    <x v="58"/>
    <x v="106"/>
    <x v="628"/>
    <m/>
    <m/>
    <s v="tbd"/>
    <m/>
    <s v="Oberon Media"/>
    <s v="T"/>
  </r>
  <r>
    <s v="The Rise of the Argonauts"/>
    <x v="14"/>
    <n v="2008"/>
    <x v="9279"/>
    <x v="11"/>
    <s v="Jun"/>
    <x v="3"/>
    <x v="34"/>
    <x v="180"/>
    <x v="45"/>
    <x v="58"/>
    <x v="106"/>
    <x v="628"/>
    <m/>
    <m/>
    <m/>
    <m/>
    <m/>
    <m/>
  </r>
  <r>
    <s v="Fast Racing Neo "/>
    <x v="18"/>
    <n v="2016"/>
    <x v="9280"/>
    <x v="28"/>
    <s v="Nov"/>
    <x v="8"/>
    <x v="0"/>
    <x v="180"/>
    <x v="45"/>
    <x v="58"/>
    <x v="106"/>
    <x v="628"/>
    <n v="81"/>
    <n v="46"/>
    <n v="8.5"/>
    <n v="151"/>
    <s v="Shin'en"/>
    <s v="E"/>
  </r>
  <r>
    <s v="Nintendogs and Cats Golden Retriever and New Friends"/>
    <x v="10"/>
    <n v="2011"/>
    <x v="119"/>
    <x v="10"/>
    <s v="Apr"/>
    <x v="8"/>
    <x v="0"/>
    <x v="180"/>
    <x v="45"/>
    <x v="58"/>
    <x v="106"/>
    <x v="628"/>
    <m/>
    <m/>
    <m/>
    <m/>
    <m/>
    <m/>
  </r>
  <r>
    <s v="Ben 10 Omniverse 2"/>
    <x v="4"/>
    <n v="2013"/>
    <x v="9281"/>
    <x v="12"/>
    <s v="May"/>
    <x v="8"/>
    <x v="25"/>
    <x v="180"/>
    <x v="45"/>
    <x v="58"/>
    <x v="106"/>
    <x v="628"/>
    <m/>
    <m/>
    <n v="5.0999999999999996"/>
    <n v="9"/>
    <s v="High Voltage Software"/>
    <s v="E10+"/>
  </r>
  <r>
    <s v="Summer Athletics"/>
    <x v="14"/>
    <n v="2008"/>
    <x v="9282"/>
    <x v="7"/>
    <s v="Oct"/>
    <x v="0"/>
    <x v="233"/>
    <x v="180"/>
    <x v="45"/>
    <x v="58"/>
    <x v="106"/>
    <x v="628"/>
    <m/>
    <m/>
    <s v="tbd"/>
    <m/>
    <s v="49Games"/>
    <m/>
  </r>
  <r>
    <s v="Imagine Figure Skater (JP sales)"/>
    <x v="3"/>
    <n v="2007"/>
    <x v="9283"/>
    <x v="1"/>
    <s v="May"/>
    <x v="0"/>
    <x v="5"/>
    <x v="180"/>
    <x v="125"/>
    <x v="62"/>
    <x v="106"/>
    <x v="628"/>
    <m/>
    <m/>
    <m/>
    <m/>
    <m/>
    <m/>
  </r>
  <r>
    <s v="Dramatical Murder Re:code"/>
    <x v="22"/>
    <n v="2014"/>
    <x v="2085"/>
    <x v="0"/>
    <s v="Sep"/>
    <x v="10"/>
    <x v="570"/>
    <x v="180"/>
    <x v="125"/>
    <x v="62"/>
    <x v="106"/>
    <x v="628"/>
    <m/>
    <m/>
    <m/>
    <m/>
    <m/>
    <m/>
  </r>
  <r>
    <s v="Driving Simulator 2011"/>
    <x v="14"/>
    <n v="2011"/>
    <x v="9093"/>
    <x v="16"/>
    <s v="Jan"/>
    <x v="2"/>
    <x v="33"/>
    <x v="180"/>
    <x v="45"/>
    <x v="58"/>
    <x v="106"/>
    <x v="628"/>
    <m/>
    <m/>
    <m/>
    <m/>
    <m/>
    <m/>
  </r>
  <r>
    <s v="Hyakki Yagyou Kaidan Romance"/>
    <x v="16"/>
    <n v="2012"/>
    <x v="6939"/>
    <x v="25"/>
    <s v="Nov"/>
    <x v="8"/>
    <x v="500"/>
    <x v="180"/>
    <x v="125"/>
    <x v="62"/>
    <x v="106"/>
    <x v="628"/>
    <m/>
    <m/>
    <m/>
    <m/>
    <m/>
    <m/>
  </r>
  <r>
    <s v="Prison Architect"/>
    <x v="17"/>
    <n v="2016"/>
    <x v="131"/>
    <x v="11"/>
    <s v="Jan"/>
    <x v="8"/>
    <x v="494"/>
    <x v="365"/>
    <x v="125"/>
    <x v="58"/>
    <x v="106"/>
    <x v="628"/>
    <n v="74"/>
    <n v="13"/>
    <n v="6.7"/>
    <n v="7"/>
    <s v="Introversion, Double Eleven"/>
    <m/>
  </r>
  <r>
    <s v="Bookworm Deluxe"/>
    <x v="14"/>
    <n v="2006"/>
    <x v="23"/>
    <x v="13"/>
    <s v="Dec"/>
    <x v="4"/>
    <x v="209"/>
    <x v="365"/>
    <x v="125"/>
    <x v="58"/>
    <x v="106"/>
    <x v="628"/>
    <m/>
    <m/>
    <n v="8"/>
    <n v="6"/>
    <s v="PopCap"/>
    <s v="E"/>
  </r>
  <r>
    <s v="Hakuoki: Reimeiroku - Omouhase Kara"/>
    <x v="22"/>
    <n v="2015"/>
    <x v="6544"/>
    <x v="5"/>
    <s v="Apr"/>
    <x v="8"/>
    <x v="323"/>
    <x v="180"/>
    <x v="125"/>
    <x v="62"/>
    <x v="106"/>
    <x v="628"/>
    <m/>
    <m/>
    <m/>
    <m/>
    <m/>
    <m/>
  </r>
  <r>
    <s v="E.T. The Extra-Terrestrial"/>
    <x v="8"/>
    <n v="2001"/>
    <x v="2238"/>
    <x v="7"/>
    <s v="May"/>
    <x v="8"/>
    <x v="213"/>
    <x v="365"/>
    <x v="125"/>
    <x v="58"/>
    <x v="106"/>
    <x v="628"/>
    <n v="46"/>
    <n v="4"/>
    <n v="2.4"/>
    <n v="21"/>
    <s v="Fluid Studios"/>
    <s v="E"/>
  </r>
  <r>
    <s v="Mahou Sensei Negima!? Neo-Pactio Fight!!"/>
    <x v="0"/>
    <n v="2007"/>
    <x v="7275"/>
    <x v="18"/>
    <s v="Jan"/>
    <x v="9"/>
    <x v="214"/>
    <x v="180"/>
    <x v="125"/>
    <x v="62"/>
    <x v="106"/>
    <x v="628"/>
    <m/>
    <m/>
    <m/>
    <m/>
    <m/>
    <m/>
  </r>
  <r>
    <s v="Sweet Honey Coming"/>
    <x v="6"/>
    <n v="2009"/>
    <x v="7095"/>
    <x v="33"/>
    <s v="Dec"/>
    <x v="10"/>
    <x v="154"/>
    <x v="180"/>
    <x v="125"/>
    <x v="62"/>
    <x v="106"/>
    <x v="628"/>
    <m/>
    <m/>
    <m/>
    <m/>
    <m/>
    <m/>
  </r>
  <r>
    <s v="Psychic Detective"/>
    <x v="12"/>
    <n v="1995"/>
    <x v="676"/>
    <x v="31"/>
    <s v="Jun"/>
    <x v="10"/>
    <x v="7"/>
    <x v="365"/>
    <x v="125"/>
    <x v="58"/>
    <x v="106"/>
    <x v="628"/>
    <m/>
    <m/>
    <m/>
    <m/>
    <m/>
    <m/>
  </r>
  <r>
    <s v="Hanasaku Manimani"/>
    <x v="22"/>
    <n v="2014"/>
    <x v="5476"/>
    <x v="1"/>
    <s v="Jul"/>
    <x v="10"/>
    <x v="357"/>
    <x v="180"/>
    <x v="125"/>
    <x v="62"/>
    <x v="106"/>
    <x v="628"/>
    <m/>
    <m/>
    <m/>
    <m/>
    <m/>
    <m/>
  </r>
  <r>
    <s v="Fujiko F. Fujio Characters: Great Assembly! Slightly Fantastic Slapstick Party"/>
    <x v="10"/>
    <n v="2014"/>
    <x v="4990"/>
    <x v="15"/>
    <s v="Sep"/>
    <x v="8"/>
    <x v="25"/>
    <x v="180"/>
    <x v="125"/>
    <x v="62"/>
    <x v="106"/>
    <x v="628"/>
    <m/>
    <m/>
    <m/>
    <m/>
    <m/>
    <m/>
  </r>
  <r>
    <s v="Super Robot Taisen: Original Generation"/>
    <x v="8"/>
    <n v="2002"/>
    <x v="9284"/>
    <x v="22"/>
    <s v="Oct"/>
    <x v="3"/>
    <x v="56"/>
    <x v="365"/>
    <x v="125"/>
    <x v="58"/>
    <x v="106"/>
    <x v="628"/>
    <n v="72"/>
    <n v="13"/>
    <s v="tbd"/>
    <m/>
    <s v="Banpresto"/>
    <s v="T"/>
  </r>
  <r>
    <s v="Sugar + Spice! Anoko no Suteki na Nanimokamo"/>
    <x v="6"/>
    <n v="2008"/>
    <x v="2699"/>
    <x v="34"/>
    <s v="Aug"/>
    <x v="10"/>
    <x v="79"/>
    <x v="180"/>
    <x v="125"/>
    <x v="62"/>
    <x v="106"/>
    <x v="628"/>
    <m/>
    <m/>
    <m/>
    <m/>
    <m/>
    <m/>
  </r>
  <r>
    <s v="Kanokon: Esuii"/>
    <x v="6"/>
    <n v="2008"/>
    <x v="9285"/>
    <x v="8"/>
    <s v="Mar"/>
    <x v="10"/>
    <x v="357"/>
    <x v="180"/>
    <x v="125"/>
    <x v="62"/>
    <x v="106"/>
    <x v="628"/>
    <m/>
    <m/>
    <m/>
    <m/>
    <m/>
    <m/>
  </r>
  <r>
    <s v="Metal Gear Solid V: The Definitive Experience"/>
    <x v="17"/>
    <n v="2016"/>
    <x v="9286"/>
    <x v="4"/>
    <s v="Feb"/>
    <x v="8"/>
    <x v="14"/>
    <x v="365"/>
    <x v="125"/>
    <x v="58"/>
    <x v="106"/>
    <x v="628"/>
    <m/>
    <m/>
    <s v="tbd"/>
    <m/>
    <s v="Kojima Productions"/>
    <s v="M"/>
  </r>
  <r>
    <s v="Mortal Kombat: Deadly Alliance"/>
    <x v="8"/>
    <n v="2002"/>
    <x v="1129"/>
    <x v="3"/>
    <s v="Jul"/>
    <x v="9"/>
    <x v="39"/>
    <x v="365"/>
    <x v="125"/>
    <x v="58"/>
    <x v="106"/>
    <x v="628"/>
    <n v="81"/>
    <n v="12"/>
    <n v="8.8000000000000007"/>
    <n v="9"/>
    <s v="Criterion Games"/>
    <s v="M"/>
  </r>
  <r>
    <s v="Tsukigime Ranko's Longest Day"/>
    <x v="5"/>
    <n v="2014"/>
    <x v="579"/>
    <x v="2"/>
    <s v="Oct"/>
    <x v="8"/>
    <x v="25"/>
    <x v="180"/>
    <x v="45"/>
    <x v="58"/>
    <x v="106"/>
    <x v="628"/>
    <m/>
    <m/>
    <m/>
    <m/>
    <m/>
    <m/>
  </r>
  <r>
    <s v="Original Frisbee Disc Sports: Ultimate &amp; Golf"/>
    <x v="3"/>
    <n v="2007"/>
    <x v="8649"/>
    <x v="4"/>
    <s v="Feb"/>
    <x v="8"/>
    <x v="203"/>
    <x v="365"/>
    <x v="125"/>
    <x v="58"/>
    <x v="106"/>
    <x v="628"/>
    <m/>
    <m/>
    <m/>
    <m/>
    <m/>
    <m/>
  </r>
  <r>
    <s v="G1 Jockey 4 2008"/>
    <x v="5"/>
    <n v="2008"/>
    <x v="9287"/>
    <x v="25"/>
    <s v="Sep"/>
    <x v="0"/>
    <x v="48"/>
    <x v="180"/>
    <x v="125"/>
    <x v="58"/>
    <x v="106"/>
    <x v="628"/>
    <m/>
    <m/>
    <m/>
    <m/>
    <m/>
    <m/>
  </r>
  <r>
    <s v="Aikatsu Stars! My Special Appeal"/>
    <x v="10"/>
    <n v="2016"/>
    <x v="688"/>
    <x v="7"/>
    <s v="Jun"/>
    <x v="8"/>
    <x v="25"/>
    <x v="180"/>
    <x v="125"/>
    <x v="62"/>
    <x v="106"/>
    <x v="628"/>
    <m/>
    <m/>
    <m/>
    <m/>
    <m/>
    <m/>
  </r>
  <r>
    <s v="End of Nations"/>
    <x v="14"/>
    <n v="2012"/>
    <x v="5141"/>
    <x v="5"/>
    <s v="Jul"/>
    <x v="11"/>
    <x v="149"/>
    <x v="365"/>
    <x v="125"/>
    <x v="58"/>
    <x v="106"/>
    <x v="628"/>
    <m/>
    <m/>
    <m/>
    <m/>
    <s v="Petroglyph"/>
    <s v="T"/>
  </r>
  <r>
    <s v="XI Coliseum"/>
    <x v="16"/>
    <n v="2006"/>
    <x v="7658"/>
    <x v="18"/>
    <s v="Sep"/>
    <x v="4"/>
    <x v="3"/>
    <x v="180"/>
    <x v="125"/>
    <x v="62"/>
    <x v="106"/>
    <x v="628"/>
    <m/>
    <m/>
    <m/>
    <m/>
    <m/>
    <m/>
  </r>
  <r>
    <s v="Kyoukai no Shirayuki"/>
    <x v="22"/>
    <n v="2016"/>
    <x v="8089"/>
    <x v="21"/>
    <s v="Dec"/>
    <x v="8"/>
    <x v="323"/>
    <x v="180"/>
    <x v="125"/>
    <x v="62"/>
    <x v="106"/>
    <x v="628"/>
    <m/>
    <m/>
    <m/>
    <m/>
    <m/>
    <m/>
  </r>
  <r>
    <s v="Worms 2"/>
    <x v="14"/>
    <n v="1997"/>
    <x v="8789"/>
    <x v="9"/>
    <s v="Jan"/>
    <x v="11"/>
    <x v="96"/>
    <x v="180"/>
    <x v="45"/>
    <x v="58"/>
    <x v="106"/>
    <x v="628"/>
    <m/>
    <m/>
    <n v="8.1"/>
    <n v="12"/>
    <s v="Team 17"/>
    <s v="K-A"/>
  </r>
  <r>
    <s v="Grisaia no Kajitsu: La Fruit de la Grisaia"/>
    <x v="16"/>
    <n v="2013"/>
    <x v="5157"/>
    <x v="32"/>
    <s v="Dec"/>
    <x v="10"/>
    <x v="436"/>
    <x v="180"/>
    <x v="125"/>
    <x v="62"/>
    <x v="106"/>
    <x v="628"/>
    <m/>
    <m/>
    <m/>
    <m/>
    <m/>
    <m/>
  </r>
  <r>
    <s v="Scarlett: Nichijou no Kyoukaisen"/>
    <x v="6"/>
    <n v="2008"/>
    <x v="6243"/>
    <x v="2"/>
    <s v="Apr"/>
    <x v="10"/>
    <x v="154"/>
    <x v="180"/>
    <x v="125"/>
    <x v="62"/>
    <x v="106"/>
    <x v="628"/>
    <m/>
    <m/>
    <m/>
    <m/>
    <m/>
    <m/>
  </r>
  <r>
    <s v="7'scarlet"/>
    <x v="22"/>
    <n v="2016"/>
    <x v="2202"/>
    <x v="21"/>
    <s v="Oct"/>
    <x v="10"/>
    <x v="323"/>
    <x v="180"/>
    <x v="125"/>
    <x v="62"/>
    <x v="106"/>
    <x v="628"/>
    <m/>
    <m/>
    <m/>
    <m/>
    <m/>
    <m/>
  </r>
  <r>
    <s v="Help Wanted: 50 Wacky Jobs (jp sales)"/>
    <x v="0"/>
    <n v="2008"/>
    <x v="9288"/>
    <x v="28"/>
    <s v="May"/>
    <x v="7"/>
    <x v="68"/>
    <x v="180"/>
    <x v="125"/>
    <x v="62"/>
    <x v="106"/>
    <x v="628"/>
    <m/>
    <m/>
    <m/>
    <m/>
    <m/>
    <m/>
  </r>
  <r>
    <s v="Yattaman Wii: BikkuriDokkiri Machine de Mou Race da Koron"/>
    <x v="0"/>
    <n v="2008"/>
    <x v="8093"/>
    <x v="14"/>
    <s v="Oct"/>
    <x v="2"/>
    <x v="197"/>
    <x v="180"/>
    <x v="125"/>
    <x v="62"/>
    <x v="106"/>
    <x v="628"/>
    <m/>
    <m/>
    <m/>
    <m/>
    <m/>
    <m/>
  </r>
  <r>
    <s v="Neo Angelique Special"/>
    <x v="16"/>
    <n v="2008"/>
    <x v="4190"/>
    <x v="11"/>
    <s v="Mar"/>
    <x v="10"/>
    <x v="48"/>
    <x v="180"/>
    <x v="125"/>
    <x v="62"/>
    <x v="106"/>
    <x v="628"/>
    <m/>
    <m/>
    <m/>
    <m/>
    <m/>
    <m/>
  </r>
  <r>
    <s v="Outdoors Unleashed: Africa 3D"/>
    <x v="10"/>
    <n v="2011"/>
    <x v="3249"/>
    <x v="24"/>
    <s v="Mar"/>
    <x v="0"/>
    <x v="180"/>
    <x v="365"/>
    <x v="125"/>
    <x v="58"/>
    <x v="106"/>
    <x v="628"/>
    <m/>
    <m/>
    <s v="tbd"/>
    <m/>
    <s v="Mastiff"/>
    <s v="T"/>
  </r>
  <r>
    <s v="Real Rode"/>
    <x v="6"/>
    <n v="2008"/>
    <x v="3873"/>
    <x v="12"/>
    <s v="Feb"/>
    <x v="10"/>
    <x v="154"/>
    <x v="180"/>
    <x v="125"/>
    <x v="62"/>
    <x v="106"/>
    <x v="628"/>
    <m/>
    <m/>
    <m/>
    <m/>
    <m/>
    <m/>
  </r>
  <r>
    <s v="Pony Friends 2"/>
    <x v="14"/>
    <n v="2009"/>
    <x v="8874"/>
    <x v="7"/>
    <s v="Nov"/>
    <x v="7"/>
    <x v="21"/>
    <x v="180"/>
    <x v="45"/>
    <x v="58"/>
    <x v="106"/>
    <x v="628"/>
    <m/>
    <m/>
    <m/>
    <m/>
    <m/>
    <m/>
  </r>
  <r>
    <s v="Dynasty Warriors: Eiketsuden"/>
    <x v="5"/>
    <n v="2016"/>
    <x v="9289"/>
    <x v="5"/>
    <s v="Aug"/>
    <x v="8"/>
    <x v="48"/>
    <x v="180"/>
    <x v="125"/>
    <x v="62"/>
    <x v="106"/>
    <x v="628"/>
    <m/>
    <m/>
    <m/>
    <m/>
    <m/>
    <m/>
  </r>
  <r>
    <s v="Metal Gear Solid V: Ground Zeroes"/>
    <x v="14"/>
    <n v="2014"/>
    <x v="1131"/>
    <x v="28"/>
    <s v="Jan"/>
    <x v="8"/>
    <x v="14"/>
    <x v="180"/>
    <x v="45"/>
    <x v="58"/>
    <x v="106"/>
    <x v="628"/>
    <n v="80"/>
    <n v="20"/>
    <n v="7.6"/>
    <n v="412"/>
    <s v="Kojima Productions"/>
    <s v="M"/>
  </r>
  <r>
    <s v="PGA European Tour"/>
    <x v="11"/>
    <n v="2000"/>
    <x v="3324"/>
    <x v="17"/>
    <s v="Dec"/>
    <x v="0"/>
    <x v="52"/>
    <x v="365"/>
    <x v="125"/>
    <x v="58"/>
    <x v="106"/>
    <x v="628"/>
    <m/>
    <m/>
    <m/>
    <m/>
    <m/>
    <m/>
  </r>
  <r>
    <s v="Carmageddon 64"/>
    <x v="11"/>
    <n v="1999"/>
    <x v="3548"/>
    <x v="29"/>
    <s v="Jul"/>
    <x v="8"/>
    <x v="17"/>
    <x v="365"/>
    <x v="125"/>
    <x v="58"/>
    <x v="106"/>
    <x v="628"/>
    <m/>
    <m/>
    <m/>
    <m/>
    <m/>
    <m/>
  </r>
  <r>
    <s v="Planet Monsters"/>
    <x v="8"/>
    <n v="2001"/>
    <x v="9290"/>
    <x v="5"/>
    <s v="Aug"/>
    <x v="8"/>
    <x v="103"/>
    <x v="365"/>
    <x v="125"/>
    <x v="58"/>
    <x v="106"/>
    <x v="628"/>
    <n v="67"/>
    <n v="9"/>
    <s v="tbd"/>
    <m/>
    <s v="Planet Interactive"/>
    <s v="E"/>
  </r>
  <r>
    <s v="Breach"/>
    <x v="14"/>
    <n v="2011"/>
    <x v="9291"/>
    <x v="14"/>
    <s v="Apr"/>
    <x v="6"/>
    <x v="160"/>
    <x v="365"/>
    <x v="125"/>
    <x v="58"/>
    <x v="106"/>
    <x v="628"/>
    <n v="61"/>
    <n v="12"/>
    <n v="5.8"/>
    <n v="43"/>
    <s v="Atomic Games"/>
    <s v="T"/>
  </r>
  <r>
    <s v="Bust-A-Move 3000"/>
    <x v="19"/>
    <n v="2003"/>
    <x v="9292"/>
    <x v="28"/>
    <s v="Aug"/>
    <x v="4"/>
    <x v="5"/>
    <x v="365"/>
    <x v="125"/>
    <x v="58"/>
    <x v="106"/>
    <x v="628"/>
    <n v="53"/>
    <n v="4"/>
    <s v="tbd"/>
    <m/>
    <s v="Taito Corporation"/>
    <s v="E"/>
  </r>
  <r>
    <s v="Mega Brain Boost"/>
    <x v="3"/>
    <n v="2008"/>
    <x v="7730"/>
    <x v="26"/>
    <s v="Nov"/>
    <x v="4"/>
    <x v="35"/>
    <x v="365"/>
    <x v="125"/>
    <x v="58"/>
    <x v="106"/>
    <x v="628"/>
    <n v="48"/>
    <n v="10"/>
    <s v="tbd"/>
    <m/>
    <s v="Interchannel-Holon"/>
    <s v="E"/>
  </r>
  <r>
    <s v="The Longest 5 Minutes"/>
    <x v="22"/>
    <n v="2016"/>
    <x v="6142"/>
    <x v="4"/>
    <s v="Oct"/>
    <x v="8"/>
    <x v="131"/>
    <x v="180"/>
    <x v="125"/>
    <x v="62"/>
    <x v="106"/>
    <x v="628"/>
    <m/>
    <m/>
    <m/>
    <m/>
    <m/>
    <m/>
  </r>
  <r>
    <s v="Mezase!! Tsuri Master DS"/>
    <x v="3"/>
    <n v="2009"/>
    <x v="4766"/>
    <x v="30"/>
    <s v="Jan"/>
    <x v="0"/>
    <x v="68"/>
    <x v="180"/>
    <x v="125"/>
    <x v="62"/>
    <x v="106"/>
    <x v="628"/>
    <m/>
    <m/>
    <m/>
    <m/>
    <m/>
    <m/>
  </r>
  <r>
    <s v="Eiyuu Densetsu: Sora no Kiseki Material Collection Portable"/>
    <x v="16"/>
    <n v="2007"/>
    <x v="9293"/>
    <x v="11"/>
    <s v="Nov"/>
    <x v="3"/>
    <x v="251"/>
    <x v="180"/>
    <x v="125"/>
    <x v="62"/>
    <x v="106"/>
    <x v="628"/>
    <m/>
    <m/>
    <m/>
    <m/>
    <m/>
    <m/>
  </r>
  <r>
    <s v="STORM: Frontline Nation"/>
    <x v="14"/>
    <n v="2011"/>
    <x v="7334"/>
    <x v="1"/>
    <s v="Aug"/>
    <x v="11"/>
    <x v="53"/>
    <x v="180"/>
    <x v="45"/>
    <x v="58"/>
    <x v="106"/>
    <x v="628"/>
    <n v="60"/>
    <n v="12"/>
    <n v="7.2"/>
    <n v="13"/>
    <s v="SimBin"/>
    <s v="E10+"/>
  </r>
  <r>
    <s v="Strawberry Nauts"/>
    <x v="22"/>
    <n v="2016"/>
    <x v="9294"/>
    <x v="32"/>
    <s v="Feb"/>
    <x v="10"/>
    <x v="53"/>
    <x v="180"/>
    <x v="125"/>
    <x v="62"/>
    <x v="106"/>
    <x v="628"/>
    <m/>
    <m/>
    <m/>
    <m/>
    <m/>
    <m/>
  </r>
  <r>
    <s v="Plushees"/>
    <x v="3"/>
    <n v="2008"/>
    <x v="9295"/>
    <x v="6"/>
    <s v="Dec"/>
    <x v="7"/>
    <x v="160"/>
    <x v="365"/>
    <x v="125"/>
    <x v="58"/>
    <x v="106"/>
    <x v="628"/>
    <m/>
    <m/>
    <s v="tbd"/>
    <m/>
    <s v="Big John Games"/>
    <s v="E"/>
  </r>
  <r>
    <s v="15 Days"/>
    <x v="14"/>
    <n v="2009"/>
    <x v="9296"/>
    <x v="12"/>
    <s v="Jan"/>
    <x v="10"/>
    <x v="233"/>
    <x v="180"/>
    <x v="45"/>
    <x v="58"/>
    <x v="106"/>
    <x v="628"/>
    <n v="63"/>
    <n v="6"/>
    <n v="5.8"/>
    <n v="8"/>
    <s v="DTP Entertainment"/>
    <m/>
  </r>
  <r>
    <s v="Men in Black II: Alien Escape"/>
    <x v="19"/>
    <n v="2003"/>
    <x v="9297"/>
    <x v="27"/>
    <s v="Aug"/>
    <x v="6"/>
    <x v="52"/>
    <x v="365"/>
    <x v="125"/>
    <x v="58"/>
    <x v="106"/>
    <x v="628"/>
    <m/>
    <m/>
    <s v="tbd"/>
    <m/>
    <s v="Atari"/>
    <s v="T"/>
  </r>
  <r>
    <s v="Aiyoku no Eustia"/>
    <x v="22"/>
    <n v="2014"/>
    <x v="9298"/>
    <x v="2"/>
    <s v="Mar"/>
    <x v="5"/>
    <x v="497"/>
    <x v="180"/>
    <x v="125"/>
    <x v="62"/>
    <x v="106"/>
    <x v="628"/>
    <m/>
    <m/>
    <m/>
    <m/>
    <m/>
    <m/>
  </r>
  <r>
    <s v="Woody Woodpecker in Crazy Castle 5"/>
    <x v="8"/>
    <n v="2002"/>
    <x v="150"/>
    <x v="12"/>
    <s v="Nov"/>
    <x v="1"/>
    <x v="188"/>
    <x v="365"/>
    <x v="125"/>
    <x v="58"/>
    <x v="106"/>
    <x v="628"/>
    <m/>
    <m/>
    <m/>
    <m/>
    <m/>
    <m/>
  </r>
  <r>
    <s v="SCORE International Baja 1000: The Official Game"/>
    <x v="6"/>
    <n v="2008"/>
    <x v="3101"/>
    <x v="23"/>
    <s v="Jul"/>
    <x v="2"/>
    <x v="4"/>
    <x v="180"/>
    <x v="125"/>
    <x v="58"/>
    <x v="106"/>
    <x v="628"/>
    <m/>
    <m/>
    <m/>
    <m/>
    <m/>
    <m/>
  </r>
  <r>
    <s v="Samurai Warriors: Sanada Maru"/>
    <x v="5"/>
    <n v="2016"/>
    <x v="3029"/>
    <x v="30"/>
    <s v="Nov"/>
    <x v="8"/>
    <x v="48"/>
    <x v="180"/>
    <x v="125"/>
    <x v="62"/>
    <x v="106"/>
    <x v="628"/>
    <m/>
    <m/>
    <m/>
    <m/>
    <m/>
    <m/>
  </r>
  <r>
    <s v="LMA Manager 2007"/>
    <x v="4"/>
    <n v="2006"/>
    <x v="1953"/>
    <x v="20"/>
    <s v="Feb"/>
    <x v="0"/>
    <x v="34"/>
    <x v="180"/>
    <x v="45"/>
    <x v="58"/>
    <x v="106"/>
    <x v="628"/>
    <m/>
    <m/>
    <m/>
    <m/>
    <m/>
    <m/>
  </r>
  <r>
    <s v="Haitaka no Psychedelica"/>
    <x v="22"/>
    <n v="2016"/>
    <x v="8520"/>
    <x v="34"/>
    <s v="Jul"/>
    <x v="10"/>
    <x v="323"/>
    <x v="180"/>
    <x v="125"/>
    <x v="62"/>
    <x v="106"/>
    <x v="628"/>
    <m/>
    <m/>
    <m/>
    <m/>
    <m/>
    <m/>
  </r>
  <r>
    <s v="Spirits &amp; Spells"/>
    <x v="8"/>
    <n v="2003"/>
    <x v="3897"/>
    <x v="6"/>
    <s v="Sep"/>
    <x v="1"/>
    <x v="172"/>
    <x v="365"/>
    <x v="125"/>
    <x v="58"/>
    <x v="106"/>
    <x v="628"/>
    <m/>
    <m/>
    <m/>
    <m/>
    <m/>
    <m/>
  </r>
  <r>
    <s v="Winning Post 8 2016"/>
    <x v="22"/>
    <n v="2016"/>
    <x v="9299"/>
    <x v="15"/>
    <s v="Mar"/>
    <x v="7"/>
    <x v="48"/>
    <x v="180"/>
    <x v="125"/>
    <x v="62"/>
    <x v="106"/>
    <x v="628"/>
    <m/>
    <m/>
    <m/>
    <m/>
    <m/>
    <m/>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A20A9140-68DE-B642-9470-162A2A1F647C}"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F5" firstHeaderRow="0" firstDataRow="1" firstDataCol="1"/>
  <pivotFields count="20">
    <pivotField showAll="0"/>
    <pivotField showAll="0"/>
    <pivotField showAll="0"/>
    <pivotField numFmtId="14" showAll="0">
      <items count="9301">
        <item x="1587"/>
        <item x="692"/>
        <item x="890"/>
        <item x="7301"/>
        <item x="4112"/>
        <item x="559"/>
        <item x="5482"/>
        <item x="2716"/>
        <item x="9115"/>
        <item x="4007"/>
        <item x="6856"/>
        <item x="1450"/>
        <item x="3066"/>
        <item x="5240"/>
        <item x="8845"/>
        <item x="2448"/>
        <item x="8697"/>
        <item x="4850"/>
        <item x="3564"/>
        <item x="2295"/>
        <item x="1567"/>
        <item x="907"/>
        <item x="9011"/>
        <item x="1642"/>
        <item x="9236"/>
        <item x="6105"/>
        <item x="7802"/>
        <item x="5001"/>
        <item x="3490"/>
        <item x="3828"/>
        <item x="7445"/>
        <item x="7025"/>
        <item x="4809"/>
        <item x="86"/>
        <item x="4261"/>
        <item x="341"/>
        <item x="8301"/>
        <item x="2804"/>
        <item x="3726"/>
        <item x="9106"/>
        <item x="4306"/>
        <item x="1357"/>
        <item x="8283"/>
        <item x="132"/>
        <item x="3903"/>
        <item x="2806"/>
        <item x="6056"/>
        <item x="2402"/>
        <item x="6379"/>
        <item x="6205"/>
        <item x="4386"/>
        <item x="3372"/>
        <item x="4362"/>
        <item x="458"/>
        <item x="1000"/>
        <item x="6968"/>
        <item x="602"/>
        <item x="4627"/>
        <item x="8235"/>
        <item x="4970"/>
        <item x="2414"/>
        <item x="2065"/>
        <item x="9140"/>
        <item x="7368"/>
        <item x="7373"/>
        <item x="1269"/>
        <item x="1669"/>
        <item x="2918"/>
        <item x="2025"/>
        <item x="560"/>
        <item x="9231"/>
        <item x="4966"/>
        <item x="6344"/>
        <item x="5332"/>
        <item x="2820"/>
        <item x="4144"/>
        <item x="4719"/>
        <item x="2854"/>
        <item x="7008"/>
        <item x="2311"/>
        <item x="3058"/>
        <item x="528"/>
        <item x="3538"/>
        <item x="2578"/>
        <item x="9116"/>
        <item x="5505"/>
        <item x="949"/>
        <item x="8427"/>
        <item x="6015"/>
        <item x="1236"/>
        <item x="1039"/>
        <item x="373"/>
        <item x="1199"/>
        <item x="389"/>
        <item x="8747"/>
        <item x="5976"/>
        <item x="7896"/>
        <item x="4917"/>
        <item x="3003"/>
        <item x="439"/>
        <item x="7144"/>
        <item x="8872"/>
        <item x="4552"/>
        <item x="5686"/>
        <item x="2759"/>
        <item x="2410"/>
        <item x="2960"/>
        <item x="3165"/>
        <item x="3151"/>
        <item x="6222"/>
        <item x="1961"/>
        <item x="4160"/>
        <item x="3721"/>
        <item x="6679"/>
        <item x="7917"/>
        <item x="8772"/>
        <item x="1670"/>
        <item x="5909"/>
        <item x="2142"/>
        <item x="1826"/>
        <item x="7768"/>
        <item x="5431"/>
        <item x="8950"/>
        <item x="1390"/>
        <item x="6373"/>
        <item x="1136"/>
        <item x="1283"/>
        <item x="3435"/>
        <item x="221"/>
        <item x="4163"/>
        <item x="8386"/>
        <item x="6865"/>
        <item x="5612"/>
        <item x="1047"/>
        <item x="3123"/>
        <item x="1732"/>
        <item x="4322"/>
        <item x="3508"/>
        <item x="6980"/>
        <item x="2632"/>
        <item x="1769"/>
        <item x="1736"/>
        <item x="7499"/>
        <item x="1795"/>
        <item x="2326"/>
        <item x="8878"/>
        <item x="2999"/>
        <item x="2676"/>
        <item x="5053"/>
        <item x="8346"/>
        <item x="6204"/>
        <item x="6386"/>
        <item x="3343"/>
        <item x="4673"/>
        <item x="8844"/>
        <item x="7722"/>
        <item x="7711"/>
        <item x="196"/>
        <item x="8531"/>
        <item x="93"/>
        <item x="4042"/>
        <item x="8888"/>
        <item x="9267"/>
        <item x="5000"/>
        <item x="1841"/>
        <item x="8126"/>
        <item x="8450"/>
        <item x="7359"/>
        <item x="9194"/>
        <item x="4949"/>
        <item x="1809"/>
        <item x="5138"/>
        <item x="6011"/>
        <item x="6849"/>
        <item x="2385"/>
        <item x="8016"/>
        <item x="3635"/>
        <item x="6847"/>
        <item x="1762"/>
        <item x="7044"/>
        <item x="1661"/>
        <item x="6025"/>
        <item x="7578"/>
        <item x="8008"/>
        <item x="592"/>
        <item x="3553"/>
        <item x="6540"/>
        <item x="2372"/>
        <item x="1533"/>
        <item x="8694"/>
        <item x="1544"/>
        <item x="2050"/>
        <item x="8261"/>
        <item x="9237"/>
        <item x="4519"/>
        <item x="8031"/>
        <item x="92"/>
        <item x="2737"/>
        <item x="953"/>
        <item x="4197"/>
        <item x="9080"/>
        <item x="3870"/>
        <item x="6605"/>
        <item x="8406"/>
        <item x="163"/>
        <item x="4705"/>
        <item x="8165"/>
        <item x="2703"/>
        <item x="606"/>
        <item x="2907"/>
        <item x="922"/>
        <item x="5019"/>
        <item x="6587"/>
        <item x="5321"/>
        <item x="7344"/>
        <item x="6525"/>
        <item x="6157"/>
        <item x="6575"/>
        <item x="4648"/>
        <item x="3620"/>
        <item x="8865"/>
        <item x="1086"/>
        <item x="1858"/>
        <item x="5349"/>
        <item x="6812"/>
        <item x="8571"/>
        <item x="1921"/>
        <item x="2580"/>
        <item x="6972"/>
        <item x="4909"/>
        <item x="6389"/>
        <item x="1402"/>
        <item x="4032"/>
        <item x="2824"/>
        <item x="5132"/>
        <item x="1170"/>
        <item x="2976"/>
        <item x="3460"/>
        <item x="1653"/>
        <item x="3695"/>
        <item x="4605"/>
        <item x="6807"/>
        <item x="7843"/>
        <item x="8488"/>
        <item x="8120"/>
        <item x="6725"/>
        <item x="6334"/>
        <item x="1419"/>
        <item x="4713"/>
        <item x="7095"/>
        <item x="3896"/>
        <item x="2609"/>
        <item x="7647"/>
        <item x="999"/>
        <item x="687"/>
        <item x="2679"/>
        <item x="1341"/>
        <item x="3874"/>
        <item x="4680"/>
        <item x="3328"/>
        <item x="3201"/>
        <item x="3387"/>
        <item x="7847"/>
        <item x="7434"/>
        <item x="7803"/>
        <item x="5955"/>
        <item x="4382"/>
        <item x="4840"/>
        <item x="2856"/>
        <item x="3314"/>
        <item x="3378"/>
        <item x="2060"/>
        <item x="6148"/>
        <item x="6636"/>
        <item x="812"/>
        <item x="5908"/>
        <item x="5586"/>
        <item x="4981"/>
        <item x="8462"/>
        <item x="2464"/>
        <item x="1037"/>
        <item x="1800"/>
        <item x="3229"/>
        <item x="3127"/>
        <item x="3947"/>
        <item x="7114"/>
        <item x="3718"/>
        <item x="6977"/>
        <item x="3877"/>
        <item x="647"/>
        <item x="5093"/>
        <item x="7992"/>
        <item x="7192"/>
        <item x="7107"/>
        <item x="4635"/>
        <item x="596"/>
        <item x="3249"/>
        <item x="3337"/>
        <item x="586"/>
        <item x="8330"/>
        <item x="7804"/>
        <item x="6505"/>
        <item x="4230"/>
        <item x="4352"/>
        <item x="2353"/>
        <item x="5802"/>
        <item x="6747"/>
        <item x="5266"/>
        <item x="4150"/>
        <item x="8412"/>
        <item x="3686"/>
        <item x="6469"/>
        <item x="1201"/>
        <item x="5627"/>
        <item x="1673"/>
        <item x="4267"/>
        <item x="5480"/>
        <item x="7018"/>
        <item x="6229"/>
        <item x="7308"/>
        <item x="7029"/>
        <item x="7531"/>
        <item x="6600"/>
        <item x="2016"/>
        <item x="7683"/>
        <item x="7991"/>
        <item x="8624"/>
        <item x="3080"/>
        <item x="6083"/>
        <item x="299"/>
        <item x="2317"/>
        <item x="9079"/>
        <item x="6250"/>
        <item x="3391"/>
        <item x="3959"/>
        <item x="8340"/>
        <item x="6578"/>
        <item x="5201"/>
        <item x="5470"/>
        <item x="455"/>
        <item x="4082"/>
        <item x="806"/>
        <item x="6143"/>
        <item x="64"/>
        <item x="6397"/>
        <item x="3528"/>
        <item x="4414"/>
        <item x="7271"/>
        <item x="8196"/>
        <item x="1418"/>
        <item x="5474"/>
        <item x="7602"/>
        <item x="6923"/>
        <item x="7065"/>
        <item x="3735"/>
        <item x="9247"/>
        <item x="399"/>
        <item x="662"/>
        <item x="9036"/>
        <item x="6465"/>
        <item x="3724"/>
        <item x="1237"/>
        <item x="2115"/>
        <item x="4989"/>
        <item x="5572"/>
        <item x="5504"/>
        <item x="5104"/>
        <item x="8357"/>
        <item x="9157"/>
        <item x="8968"/>
        <item x="1435"/>
        <item x="3682"/>
        <item x="1750"/>
        <item x="6192"/>
        <item x="7314"/>
        <item x="2568"/>
        <item x="2665"/>
        <item x="2075"/>
        <item x="1217"/>
        <item x="3103"/>
        <item x="4570"/>
        <item x="1566"/>
        <item x="4141"/>
        <item x="6625"/>
        <item x="2574"/>
        <item x="9148"/>
        <item x="2692"/>
        <item x="7375"/>
        <item x="6842"/>
        <item x="275"/>
        <item x="6378"/>
        <item x="5523"/>
        <item x="2143"/>
        <item x="5083"/>
        <item x="3980"/>
        <item x="7480"/>
        <item x="2322"/>
        <item x="1395"/>
        <item x="371"/>
        <item x="7315"/>
        <item x="9232"/>
        <item x="5856"/>
        <item x="417"/>
        <item x="6716"/>
        <item x="5857"/>
        <item x="7244"/>
        <item x="8312"/>
        <item x="7630"/>
        <item x="4094"/>
        <item x="5553"/>
        <item x="1887"/>
        <item x="8948"/>
        <item x="5573"/>
        <item x="4031"/>
        <item x="2467"/>
        <item x="1936"/>
        <item x="6392"/>
        <item x="3671"/>
        <item x="424"/>
        <item x="3542"/>
        <item x="7222"/>
        <item x="7634"/>
        <item x="8275"/>
        <item x="4878"/>
        <item x="8766"/>
        <item x="7400"/>
        <item x="3981"/>
        <item x="7899"/>
        <item x="2678"/>
        <item x="6509"/>
        <item x="4888"/>
        <item x="8164"/>
        <item x="7541"/>
        <item x="7941"/>
        <item x="1351"/>
        <item x="8231"/>
        <item x="200"/>
        <item x="5799"/>
        <item x="5394"/>
        <item x="7616"/>
        <item x="4467"/>
        <item x="7564"/>
        <item x="7125"/>
        <item x="8489"/>
        <item x="2252"/>
        <item x="3175"/>
        <item x="8476"/>
        <item x="3978"/>
        <item x="5619"/>
        <item x="7905"/>
        <item x="1980"/>
        <item x="664"/>
        <item x="6868"/>
        <item x="7096"/>
        <item x="5539"/>
        <item x="855"/>
        <item x="47"/>
        <item x="3033"/>
        <item x="5882"/>
        <item x="2741"/>
        <item x="3596"/>
        <item x="1133"/>
        <item x="3907"/>
        <item x="9122"/>
        <item x="6302"/>
        <item x="333"/>
        <item x="7732"/>
        <item x="6576"/>
        <item x="6620"/>
        <item x="8776"/>
        <item x="3573"/>
        <item x="5757"/>
        <item x="8303"/>
        <item x="1018"/>
        <item x="3255"/>
        <item x="6475"/>
        <item x="6769"/>
        <item x="7021"/>
        <item x="6665"/>
        <item x="6028"/>
        <item x="5565"/>
        <item x="5435"/>
        <item x="4040"/>
        <item x="5836"/>
        <item x="2076"/>
        <item x="2638"/>
        <item x="2021"/>
        <item x="2581"/>
        <item x="1375"/>
        <item x="9175"/>
        <item x="6153"/>
        <item x="3191"/>
        <item x="7115"/>
        <item x="1578"/>
        <item x="7837"/>
        <item x="6521"/>
        <item x="800"/>
        <item x="974"/>
        <item x="7116"/>
        <item x="839"/>
        <item x="3842"/>
        <item x="3691"/>
        <item x="7946"/>
        <item x="529"/>
        <item x="7270"/>
        <item x="6483"/>
        <item x="703"/>
        <item x="6863"/>
        <item x="2781"/>
        <item x="3509"/>
        <item x="6738"/>
        <item x="3187"/>
        <item x="2415"/>
        <item x="4792"/>
        <item x="2377"/>
        <item x="6326"/>
        <item x="6786"/>
        <item x="8970"/>
        <item x="7012"/>
        <item x="4279"/>
        <item x="9041"/>
        <item x="3486"/>
        <item x="1599"/>
        <item x="3112"/>
        <item x="6290"/>
        <item x="3634"/>
        <item x="5811"/>
        <item x="4766"/>
        <item x="6006"/>
        <item x="5215"/>
        <item x="283"/>
        <item x="3965"/>
        <item x="3248"/>
        <item x="1606"/>
        <item x="9218"/>
        <item x="8391"/>
        <item x="1344"/>
        <item x="1334"/>
        <item x="3482"/>
        <item x="8242"/>
        <item x="871"/>
        <item x="486"/>
        <item x="165"/>
        <item x="7351"/>
        <item x="4328"/>
        <item x="3615"/>
        <item x="3529"/>
        <item x="7031"/>
        <item x="368"/>
        <item x="6503"/>
        <item x="6899"/>
        <item x="3047"/>
        <item x="3286"/>
        <item x="8203"/>
        <item x="6452"/>
        <item x="6247"/>
        <item x="3812"/>
        <item x="2262"/>
        <item x="2715"/>
        <item x="3225"/>
        <item x="2577"/>
        <item x="8597"/>
        <item x="2168"/>
        <item x="1523"/>
        <item x="3804"/>
        <item x="1444"/>
        <item x="4882"/>
        <item x="9196"/>
        <item x="666"/>
        <item x="1994"/>
        <item x="7519"/>
        <item x="1073"/>
        <item x="2476"/>
        <item x="842"/>
        <item x="5781"/>
        <item x="3049"/>
        <item x="3306"/>
        <item x="7456"/>
        <item x="4666"/>
        <item x="3020"/>
        <item x="2153"/>
        <item x="8413"/>
        <item x="6338"/>
        <item x="3609"/>
        <item x="6116"/>
        <item x="4334"/>
        <item x="5615"/>
        <item x="4963"/>
        <item x="5861"/>
        <item x="932"/>
        <item x="1832"/>
        <item x="588"/>
        <item x="4461"/>
        <item x="8336"/>
        <item x="1368"/>
        <item x="445"/>
        <item x="2209"/>
        <item x="7640"/>
        <item x="3010"/>
        <item x="1542"/>
        <item x="1643"/>
        <item x="7418"/>
        <item x="1703"/>
        <item x="5418"/>
        <item x="8187"/>
        <item x="8916"/>
        <item x="8017"/>
        <item x="3026"/>
        <item x="8355"/>
        <item x="4614"/>
        <item x="2766"/>
        <item x="6754"/>
        <item x="8470"/>
        <item x="828"/>
        <item x="2160"/>
        <item x="3626"/>
        <item x="1820"/>
        <item x="8299"/>
        <item x="7666"/>
        <item x="4448"/>
        <item x="1713"/>
        <item x="3128"/>
        <item x="8637"/>
        <item x="1314"/>
        <item x="2719"/>
        <item x="4078"/>
        <item x="2956"/>
        <item x="4378"/>
        <item x="7962"/>
        <item x="6819"/>
        <item x="5048"/>
        <item x="6106"/>
        <item x="3285"/>
        <item x="2928"/>
        <item x="7585"/>
        <item x="9117"/>
        <item x="605"/>
        <item x="8439"/>
        <item x="2058"/>
        <item x="1197"/>
        <item x="8422"/>
        <item x="2483"/>
        <item x="8277"/>
        <item x="7628"/>
        <item x="1015"/>
        <item x="644"/>
        <item x="503"/>
        <item x="765"/>
        <item x="5787"/>
        <item x="4514"/>
        <item x="1704"/>
        <item x="5900"/>
        <item x="3394"/>
        <item x="370"/>
        <item x="8149"/>
        <item x="3276"/>
        <item x="5925"/>
        <item x="6564"/>
        <item x="7663"/>
        <item x="7536"/>
        <item x="3190"/>
        <item x="1545"/>
        <item x="6359"/>
        <item x="7246"/>
        <item x="4984"/>
        <item x="4606"/>
        <item x="1840"/>
        <item x="3461"/>
        <item x="9235"/>
        <item x="4010"/>
        <item x="8589"/>
        <item x="3171"/>
        <item x="2839"/>
        <item x="914"/>
        <item x="7086"/>
        <item x="8200"/>
        <item x="9154"/>
        <item x="5758"/>
        <item x="3204"/>
        <item x="8831"/>
        <item x="3841"/>
        <item x="6449"/>
        <item x="405"/>
        <item x="7281"/>
        <item x="2004"/>
        <item x="822"/>
        <item x="5826"/>
        <item x="7330"/>
        <item x="2001"/>
        <item x="1247"/>
        <item x="6522"/>
        <item x="8723"/>
        <item x="3661"/>
        <item x="6496"/>
        <item x="6596"/>
        <item x="8227"/>
        <item x="3259"/>
        <item x="4621"/>
        <item x="5507"/>
        <item x="6067"/>
        <item x="7253"/>
        <item x="1547"/>
        <item x="4683"/>
        <item x="3821"/>
        <item x="4481"/>
        <item x="3161"/>
        <item x="6641"/>
        <item x="7719"/>
        <item x="4800"/>
        <item x="1851"/>
        <item x="8777"/>
        <item x="8515"/>
        <item x="1807"/>
        <item x="2630"/>
        <item x="6214"/>
        <item x="7873"/>
        <item x="4714"/>
        <item x="6295"/>
        <item x="256"/>
        <item x="1816"/>
        <item x="710"/>
        <item x="475"/>
        <item x="3173"/>
        <item x="4458"/>
        <item x="3911"/>
        <item x="5538"/>
        <item x="6830"/>
        <item x="135"/>
        <item x="4036"/>
        <item x="8924"/>
        <item x="4778"/>
        <item x="7694"/>
        <item x="2865"/>
        <item x="5907"/>
        <item x="8010"/>
        <item x="3029"/>
        <item x="5380"/>
        <item x="8191"/>
        <item x="4951"/>
        <item x="5045"/>
        <item x="5631"/>
        <item x="5938"/>
        <item x="1298"/>
        <item x="1998"/>
        <item x="7140"/>
        <item x="7257"/>
        <item x="8473"/>
        <item x="3582"/>
        <item x="4231"/>
        <item x="2493"/>
        <item x="5283"/>
        <item x="7939"/>
        <item x="1084"/>
        <item x="3339"/>
        <item x="7521"/>
        <item x="6102"/>
        <item x="9192"/>
        <item x="95"/>
        <item x="4785"/>
        <item x="4836"/>
        <item x="8291"/>
        <item x="1385"/>
        <item x="9139"/>
        <item x="8381"/>
        <item x="2253"/>
        <item x="2445"/>
        <item x="8910"/>
        <item x="8951"/>
        <item x="1757"/>
        <item x="2621"/>
        <item x="6717"/>
        <item x="5914"/>
        <item x="877"/>
        <item x="2528"/>
        <item x="67"/>
        <item x="3642"/>
        <item x="5384"/>
        <item x="2203"/>
        <item x="6457"/>
        <item x="6586"/>
        <item x="1722"/>
        <item x="7670"/>
        <item x="4839"/>
        <item x="1583"/>
        <item x="8604"/>
        <item x="9072"/>
        <item x="9047"/>
        <item x="2883"/>
        <item x="6895"/>
        <item x="3014"/>
        <item x="215"/>
        <item x="3839"/>
        <item x="5778"/>
        <item x="3732"/>
        <item x="6485"/>
        <item x="5037"/>
        <item x="7473"/>
        <item x="5412"/>
        <item x="240"/>
        <item x="3972"/>
        <item x="5213"/>
        <item x="2364"/>
        <item x="9109"/>
        <item x="5972"/>
        <item x="1632"/>
        <item x="4779"/>
        <item x="2013"/>
        <item x="5303"/>
        <item x="4932"/>
        <item x="4478"/>
        <item x="3264"/>
        <item x="7272"/>
        <item x="5937"/>
        <item x="7041"/>
        <item x="2868"/>
        <item x="5552"/>
        <item x="3786"/>
        <item x="3354"/>
        <item x="7808"/>
        <item x="7632"/>
        <item x="3864"/>
        <item x="2379"/>
        <item x="3556"/>
        <item x="5235"/>
        <item x="7552"/>
        <item x="5568"/>
        <item x="6365"/>
        <item x="5415"/>
        <item x="1148"/>
        <item x="4883"/>
        <item x="1893"/>
        <item x="7533"/>
        <item x="2512"/>
        <item x="7586"/>
        <item x="5252"/>
        <item x="6462"/>
        <item x="1888"/>
        <item x="8248"/>
        <item x="3649"/>
        <item x="2677"/>
        <item x="2684"/>
        <item x="6233"/>
        <item x="119"/>
        <item x="397"/>
        <item x="6494"/>
        <item x="4560"/>
        <item x="6853"/>
        <item x="3111"/>
        <item x="3993"/>
        <item x="4801"/>
        <item x="7522"/>
        <item x="3167"/>
        <item x="3401"/>
        <item x="6159"/>
        <item x="4041"/>
        <item x="4374"/>
        <item x="4837"/>
        <item x="406"/>
        <item x="6563"/>
        <item x="1631"/>
        <item x="1110"/>
        <item x="8130"/>
        <item x="493"/>
        <item x="2707"/>
        <item x="465"/>
        <item x="7022"/>
        <item x="8337"/>
        <item x="5906"/>
        <item x="682"/>
        <item x="3958"/>
        <item x="6131"/>
        <item x="5145"/>
        <item x="2114"/>
        <item x="6038"/>
        <item x="4423"/>
        <item x="7518"/>
        <item x="8121"/>
        <item x="9111"/>
        <item x="2851"/>
        <item x="7559"/>
        <item x="1209"/>
        <item x="4270"/>
        <item x="5005"/>
        <item x="6442"/>
        <item x="2837"/>
        <item x="8253"/>
        <item x="740"/>
        <item x="4001"/>
        <item x="2428"/>
        <item x="9233"/>
        <item x="7380"/>
        <item x="1828"/>
        <item x="8384"/>
        <item x="8075"/>
        <item x="6582"/>
        <item x="1982"/>
        <item x="6730"/>
        <item x="6166"/>
        <item x="6138"/>
        <item x="6266"/>
        <item x="1785"/>
        <item x="4100"/>
        <item x="3383"/>
        <item x="7385"/>
        <item x="6957"/>
        <item x="3087"/>
        <item x="7544"/>
        <item x="1317"/>
        <item x="6200"/>
        <item x="9064"/>
        <item x="4771"/>
        <item x="766"/>
        <item x="4453"/>
        <item x="2607"/>
        <item x="4711"/>
        <item x="4111"/>
        <item x="3452"/>
        <item x="4235"/>
        <item x="3497"/>
        <item x="7622"/>
        <item x="3346"/>
        <item x="2720"/>
        <item x="8370"/>
        <item x="8035"/>
        <item x="2964"/>
        <item x="5673"/>
        <item x="3632"/>
        <item x="2069"/>
        <item x="7976"/>
        <item x="4303"/>
        <item x="6251"/>
        <item x="873"/>
        <item x="8560"/>
        <item x="7362"/>
        <item x="243"/>
        <item x="3775"/>
        <item x="3450"/>
        <item x="6428"/>
        <item x="1598"/>
        <item x="6634"/>
        <item x="1472"/>
        <item x="8952"/>
        <item x="844"/>
        <item x="2378"/>
        <item x="4427"/>
        <item x="7920"/>
        <item x="1250"/>
        <item x="1951"/>
        <item x="1522"/>
        <item x="3787"/>
        <item x="3071"/>
        <item x="955"/>
        <item x="5330"/>
        <item x="7274"/>
        <item x="1770"/>
        <item x="8783"/>
        <item x="4827"/>
        <item x="720"/>
        <item x="7328"/>
        <item x="3134"/>
        <item x="1010"/>
        <item x="7840"/>
        <item x="1585"/>
        <item x="5808"/>
        <item x="80"/>
        <item x="3768"/>
        <item x="4105"/>
        <item x="7009"/>
        <item x="5299"/>
        <item x="9252"/>
        <item x="8387"/>
        <item x="3197"/>
        <item x="4879"/>
        <item x="8032"/>
        <item x="7814"/>
        <item x="4308"/>
        <item x="5584"/>
        <item x="4288"/>
        <item x="6820"/>
        <item x="1657"/>
        <item x="931"/>
        <item x="7584"/>
        <item x="1625"/>
        <item x="1365"/>
        <item x="6850"/>
        <item x="3147"/>
        <item x="5789"/>
        <item x="648"/>
        <item x="5948"/>
        <item x="7463"/>
        <item x="120"/>
        <item x="5174"/>
        <item x="9170"/>
        <item x="3299"/>
        <item x="9241"/>
        <item x="5047"/>
        <item x="968"/>
        <item x="3866"/>
        <item x="4927"/>
        <item x="6228"/>
        <item x="7497"/>
        <item x="5819"/>
        <item x="3779"/>
        <item x="11"/>
        <item x="2942"/>
        <item x="264"/>
        <item x="3737"/>
        <item x="1218"/>
        <item x="1366"/>
        <item x="5334"/>
        <item x="6774"/>
        <item x="2257"/>
        <item x="7223"/>
        <item x="7417"/>
        <item x="3419"/>
        <item x="5963"/>
        <item x="6331"/>
        <item x="8819"/>
        <item x="6514"/>
        <item x="3857"/>
        <item x="2841"/>
        <item x="4340"/>
        <item x="3499"/>
        <item x="2319"/>
        <item x="1874"/>
        <item x="4134"/>
        <item x="1899"/>
        <item x="7394"/>
        <item x="279"/>
        <item x="6394"/>
        <item x="916"/>
        <item x="6480"/>
        <item x="340"/>
        <item x="7071"/>
        <item x="4465"/>
        <item x="2780"/>
        <item x="7224"/>
        <item x="5367"/>
        <item x="6356"/>
        <item x="3514"/>
        <item x="1120"/>
        <item x="8796"/>
        <item x="4432"/>
        <item x="8151"/>
        <item x="1494"/>
        <item x="770"/>
        <item x="3041"/>
        <item x="3390"/>
        <item x="8869"/>
        <item x="4586"/>
        <item x="1332"/>
        <item x="2490"/>
        <item x="8757"/>
        <item x="8485"/>
        <item x="7444"/>
        <item x="207"/>
        <item x="2111"/>
        <item x="8649"/>
        <item x="2826"/>
        <item x="5441"/>
        <item x="5033"/>
        <item x="2968"/>
        <item x="1944"/>
        <item x="2522"/>
        <item x="4014"/>
        <item x="4626"/>
        <item x="7975"/>
        <item x="3436"/>
        <item x="9227"/>
        <item x="9226"/>
        <item x="3762"/>
        <item x="9286"/>
        <item x="5395"/>
        <item x="6604"/>
        <item x="7075"/>
        <item x="3530"/>
        <item x="6896"/>
        <item x="5228"/>
        <item x="7745"/>
        <item x="6545"/>
        <item x="6764"/>
        <item x="5877"/>
        <item x="6461"/>
        <item x="2981"/>
        <item x="56"/>
        <item x="5131"/>
        <item x="846"/>
        <item x="2000"/>
        <item x="5626"/>
        <item x="8533"/>
        <item x="7356"/>
        <item x="4257"/>
        <item x="1491"/>
        <item x="7424"/>
        <item x="7958"/>
        <item x="3605"/>
        <item x="4537"/>
        <item x="4"/>
        <item x="4081"/>
        <item x="2218"/>
        <item x="2985"/>
        <item x="1748"/>
        <item x="5237"/>
        <item x="2110"/>
        <item x="625"/>
        <item x="2513"/>
        <item x="6320"/>
        <item x="1192"/>
        <item x="1715"/>
        <item x="270"/>
        <item x="2008"/>
        <item x="4696"/>
        <item x="8080"/>
        <item x="1363"/>
        <item x="6622"/>
        <item x="2848"/>
        <item x="1326"/>
        <item x="2776"/>
        <item x="1813"/>
        <item x="8879"/>
        <item x="5125"/>
        <item x="3038"/>
        <item x="1252"/>
        <item x="4539"/>
        <item x="639"/>
        <item x="5036"/>
        <item x="1746"/>
        <item x="2608"/>
        <item x="6783"/>
        <item x="7827"/>
        <item x="7689"/>
        <item x="3242"/>
        <item x="2132"/>
        <item x="1064"/>
        <item x="1945"/>
        <item x="7856"/>
        <item x="5979"/>
        <item x="3698"/>
        <item x="4687"/>
        <item x="572"/>
        <item x="805"/>
        <item x="4039"/>
        <item x="4862"/>
        <item x="5597"/>
        <item x="3330"/>
        <item x="376"/>
        <item x="2768"/>
        <item x="4556"/>
        <item x="4698"/>
        <item x="2271"/>
        <item x="4972"/>
        <item x="5704"/>
        <item x="756"/>
        <item x="6513"/>
        <item x="3230"/>
        <item x="4075"/>
        <item x="1253"/>
        <item x="5533"/>
        <item x="612"/>
        <item x="82"/>
        <item x="2774"/>
        <item x="5495"/>
        <item x="7288"/>
        <item x="1843"/>
        <item x="5358"/>
        <item x="7110"/>
        <item x="6035"/>
        <item x="5255"/>
        <item x="6279"/>
        <item x="6039"/>
        <item x="249"/>
        <item x="2610"/>
        <item x="4741"/>
        <item x="4223"/>
        <item x="2186"/>
        <item x="1333"/>
        <item x="6391"/>
        <item x="9258"/>
        <item x="2867"/>
        <item x="1373"/>
        <item x="8182"/>
        <item x="637"/>
        <item x="4938"/>
        <item x="3966"/>
        <item x="7475"/>
        <item x="6511"/>
        <item x="3297"/>
        <item x="5707"/>
        <item x="3212"/>
        <item x="4158"/>
        <item x="7101"/>
        <item x="3313"/>
        <item x="7912"/>
        <item x="6278"/>
        <item x="1041"/>
        <item x="3503"/>
        <item x="4260"/>
        <item x="452"/>
        <item x="2862"/>
        <item x="237"/>
        <item x="7667"/>
        <item x="297"/>
        <item x="7050"/>
        <item x="4262"/>
        <item x="7817"/>
        <item x="7293"/>
        <item x="7538"/>
        <item x="7183"/>
        <item x="8398"/>
        <item x="2145"/>
        <item x="7161"/>
        <item x="202"/>
        <item x="7085"/>
        <item x="4833"/>
        <item x="247"/>
        <item x="5729"/>
        <item x="4412"/>
        <item x="5075"/>
        <item x="6702"/>
        <item x="2474"/>
        <item x="6671"/>
        <item x="3034"/>
        <item x="5015"/>
        <item x="2822"/>
        <item x="2473"/>
        <item x="6440"/>
        <item x="4802"/>
        <item x="3082"/>
        <item x="6137"/>
        <item x="1425"/>
        <item x="906"/>
        <item x="3561"/>
        <item x="2457"/>
        <item x="6711"/>
        <item x="6317"/>
        <item x="8568"/>
        <item x="6147"/>
        <item x="2450"/>
        <item x="2087"/>
        <item x="1752"/>
        <item x="5663"/>
        <item x="868"/>
        <item x="1464"/>
        <item x="8237"/>
        <item x="3415"/>
        <item x="6142"/>
        <item x="2043"/>
        <item x="5080"/>
        <item x="2270"/>
        <item x="8849"/>
        <item x="5532"/>
        <item x="6916"/>
        <item x="8993"/>
        <item x="5517"/>
        <item x="4716"/>
        <item x="1023"/>
        <item x="5308"/>
        <item x="7119"/>
        <item x="7357"/>
        <item x="1452"/>
        <item x="5052"/>
        <item x="7175"/>
        <item x="2190"/>
        <item x="2713"/>
        <item x="3977"/>
        <item x="3973"/>
        <item x="5189"/>
        <item x="3044"/>
        <item x="8194"/>
        <item x="191"/>
        <item x="3370"/>
        <item x="311"/>
        <item x="8437"/>
        <item x="6180"/>
        <item x="1087"/>
        <item x="4855"/>
        <item x="4153"/>
        <item x="796"/>
        <item x="2181"/>
        <item x="5369"/>
        <item x="3423"/>
        <item x="8617"/>
        <item x="8009"/>
        <item x="7530"/>
        <item x="4747"/>
        <item x="2945"/>
        <item x="6049"/>
        <item x="7155"/>
        <item x="599"/>
        <item x="6107"/>
        <item x="5794"/>
        <item x="8185"/>
        <item x="1304"/>
        <item x="5223"/>
        <item x="4856"/>
        <item x="53"/>
        <item x="655"/>
        <item x="1071"/>
        <item x="4502"/>
        <item x="1839"/>
        <item x="2169"/>
        <item x="578"/>
        <item x="109"/>
        <item x="5335"/>
        <item x="5606"/>
        <item x="4394"/>
        <item x="7859"/>
        <item x="6426"/>
        <item x="6265"/>
        <item x="1701"/>
        <item x="4682"/>
        <item x="300"/>
        <item x="2532"/>
        <item x="1963"/>
        <item x="5712"/>
        <item x="9063"/>
        <item x="3050"/>
        <item x="3892"/>
        <item x="850"/>
        <item x="2154"/>
        <item x="9268"/>
        <item x="7793"/>
        <item x="1825"/>
        <item x="5188"/>
        <item x="7017"/>
        <item x="5578"/>
        <item x="7228"/>
        <item x="9143"/>
        <item x="7990"/>
        <item x="6284"/>
        <item x="2584"/>
        <item x="4824"/>
        <item x="4203"/>
        <item x="2361"/>
        <item x="1683"/>
        <item x="636"/>
        <item x="1313"/>
        <item x="2193"/>
        <item x="2437"/>
        <item x="2180"/>
        <item x="6467"/>
        <item x="5527"/>
        <item x="1361"/>
        <item x="6031"/>
        <item x="7911"/>
        <item x="3347"/>
        <item x="4118"/>
        <item x="4750"/>
        <item x="551"/>
        <item x="8086"/>
        <item x="4613"/>
        <item x="4811"/>
        <item x="5675"/>
        <item x="7345"/>
        <item x="4415"/>
        <item x="1777"/>
        <item x="7391"/>
        <item x="6382"/>
        <item x="3287"/>
        <item x="3575"/>
        <item x="219"/>
        <item x="6872"/>
        <item x="6081"/>
        <item x="3146"/>
        <item x="5887"/>
        <item x="2399"/>
        <item x="6611"/>
        <item x="2589"/>
        <item x="1340"/>
        <item x="3067"/>
        <item x="1971"/>
        <item x="5164"/>
        <item x="7462"/>
        <item x="1596"/>
        <item x="1478"/>
        <item x="6141"/>
        <item x="8420"/>
        <item x="2626"/>
        <item x="7744"/>
        <item x="5484"/>
        <item x="1755"/>
        <item x="5966"/>
        <item x="6490"/>
        <item x="7577"/>
        <item x="7593"/>
        <item x="4196"/>
        <item x="4965"/>
        <item x="4598"/>
        <item x="7937"/>
        <item x="6579"/>
        <item x="9274"/>
        <item x="4109"/>
        <item x="7303"/>
        <item x="3991"/>
        <item x="1381"/>
        <item x="1466"/>
        <item x="7904"/>
        <item x="6014"/>
        <item x="6512"/>
        <item x="7433"/>
        <item x="8785"/>
        <item x="8020"/>
        <item x="7646"/>
        <item x="7191"/>
        <item x="3473"/>
        <item x="4125"/>
        <item x="3155"/>
        <item x="7406"/>
        <item x="2588"/>
        <item x="2129"/>
        <item x="938"/>
        <item x="1245"/>
        <item x="6606"/>
        <item x="6745"/>
        <item x="4866"/>
        <item x="8146"/>
        <item x="1590"/>
        <item x="8465"/>
        <item x="419"/>
        <item x="5665"/>
        <item x="4388"/>
        <item x="654"/>
        <item x="531"/>
        <item x="5063"/>
        <item x="984"/>
        <item x="2671"/>
        <item x="4749"/>
        <item x="1898"/>
        <item x="2284"/>
        <item x="7981"/>
        <item x="8914"/>
        <item x="4679"/>
        <item x="3465"/>
        <item x="1886"/>
        <item x="6091"/>
        <item x="5010"/>
        <item x="3744"/>
        <item x="5958"/>
        <item x="6970"/>
        <item x="5112"/>
        <item x="7491"/>
        <item x="5800"/>
        <item x="7215"/>
        <item x="6861"/>
        <item x="4449"/>
        <item x="5296"/>
        <item x="5985"/>
        <item x="9297"/>
        <item x="274"/>
        <item x="3629"/>
        <item x="2567"/>
        <item x="7709"/>
        <item x="7949"/>
        <item x="2732"/>
        <item x="366"/>
        <item x="6701"/>
        <item x="66"/>
        <item x="854"/>
        <item x="3481"/>
        <item x="2044"/>
        <item x="7109"/>
        <item x="2894"/>
        <item x="746"/>
        <item x="7742"/>
        <item x="2092"/>
        <item x="1771"/>
        <item x="5483"/>
        <item x="8584"/>
        <item x="6466"/>
        <item x="4017"/>
        <item x="3318"/>
        <item x="2235"/>
        <item x="8259"/>
        <item x="3184"/>
        <item x="4995"/>
        <item x="3214"/>
        <item x="3336"/>
        <item x="2419"/>
        <item x="1601"/>
        <item x="3745"/>
        <item x="5678"/>
        <item x="2974"/>
        <item x="4080"/>
        <item x="7381"/>
        <item x="821"/>
        <item x="6814"/>
        <item x="7408"/>
        <item x="1448"/>
        <item x="2803"/>
        <item x="6889"/>
        <item x="9171"/>
        <item x="5098"/>
        <item x="5769"/>
        <item x="7011"/>
        <item x="1093"/>
        <item x="5411"/>
        <item x="6489"/>
        <item x="990"/>
        <item x="8447"/>
        <item x="4091"/>
        <item x="4185"/>
        <item x="8380"/>
        <item x="2930"/>
        <item x="8276"/>
        <item x="2424"/>
        <item x="8221"/>
        <item x="2273"/>
        <item x="731"/>
        <item x="343"/>
        <item x="8594"/>
        <item x="2472"/>
        <item x="5515"/>
        <item x="3189"/>
        <item x="3546"/>
        <item x="918"/>
        <item x="5210"/>
        <item x="545"/>
        <item x="1867"/>
        <item x="8094"/>
        <item x="719"/>
        <item x="158"/>
        <item x="8708"/>
        <item x="2423"/>
        <item x="8953"/>
        <item x="1132"/>
        <item x="5319"/>
        <item x="652"/>
        <item x="4059"/>
        <item x="2055"/>
        <item x="1611"/>
        <item x="6656"/>
        <item x="2936"/>
        <item x="3459"/>
        <item x="3068"/>
        <item x="2637"/>
        <item x="2866"/>
        <item x="2077"/>
        <item x="3104"/>
        <item x="4168"/>
        <item x="154"/>
        <item x="3723"/>
        <item x="7436"/>
        <item x="6904"/>
        <item x="926"/>
        <item x="6059"/>
        <item x="9186"/>
        <item x="1476"/>
        <item x="6758"/>
        <item x="7928"/>
        <item x="7692"/>
        <item x="4469"/>
        <item x="5211"/>
        <item x="8286"/>
        <item x="1123"/>
        <item x="7024"/>
        <item x="4464"/>
        <item x="2687"/>
        <item x="6703"/>
        <item x="6953"/>
        <item x="1846"/>
        <item x="9030"/>
        <item x="7348"/>
        <item x="8728"/>
        <item x="2144"/>
        <item x="691"/>
        <item x="3533"/>
        <item x="6508"/>
        <item x="1568"/>
        <item x="2336"/>
        <item x="5625"/>
        <item x="1909"/>
        <item x="4838"/>
        <item x="2347"/>
        <item x="1006"/>
        <item x="2811"/>
        <item x="2861"/>
        <item x="4765"/>
        <item x="2738"/>
        <item x="4013"/>
        <item x="6712"/>
        <item x="8288"/>
        <item x="7208"/>
        <item x="9189"/>
        <item x="1872"/>
        <item x="4757"/>
        <item x="6062"/>
        <item x="2306"/>
        <item x="1005"/>
        <item x="6044"/>
        <item x="7397"/>
        <item x="6925"/>
        <item x="5249"/>
        <item x="5825"/>
        <item x="6281"/>
        <item x="3462"/>
        <item x="5693"/>
        <item x="6806"/>
        <item x="5197"/>
        <item x="4520"/>
        <item x="3816"/>
        <item x="4677"/>
        <item x="5989"/>
        <item x="6252"/>
        <item x="3971"/>
        <item x="7823"/>
        <item x="4318"/>
        <item x="3373"/>
        <item x="122"/>
        <item x="4193"/>
        <item x="7562"/>
        <item x="4918"/>
        <item x="4145"/>
        <item x="5728"/>
        <item x="3429"/>
        <item x="2929"/>
        <item x="7731"/>
        <item x="174"/>
        <item x="7604"/>
        <item x="6908"/>
        <item x="3750"/>
        <item x="6298"/>
        <item x="994"/>
        <item x="7636"/>
        <item x="409"/>
        <item x="9158"/>
        <item x="8612"/>
        <item x="2388"/>
        <item x="5066"/>
        <item x="3619"/>
        <item x="4292"/>
        <item x="7599"/>
        <item x="4217"/>
        <item x="3945"/>
        <item x="4135"/>
        <item x="8798"/>
        <item x="2712"/>
        <item x="3467"/>
        <item x="1154"/>
        <item x="2986"/>
        <item x="8684"/>
        <item x="4002"/>
        <item x="126"/>
        <item x="204"/>
        <item x="4669"/>
        <item x="5981"/>
        <item x="5109"/>
        <item x="5894"/>
        <item x="2411"/>
        <item x="8041"/>
        <item x="8190"/>
        <item x="1484"/>
        <item x="3848"/>
        <item x="3086"/>
        <item x="2541"/>
        <item x="2027"/>
        <item x="1565"/>
        <item x="472"/>
        <item x="1801"/>
        <item x="7600"/>
        <item x="7829"/>
        <item x="4498"/>
        <item x="4413"/>
        <item x="5727"/>
        <item x="5370"/>
        <item x="3"/>
        <item x="693"/>
        <item x="6940"/>
        <item x="8583"/>
        <item x="8763"/>
        <item x="6746"/>
        <item x="6982"/>
        <item x="5746"/>
        <item x="156"/>
        <item x="935"/>
        <item x="724"/>
        <item x="8024"/>
        <item x="6556"/>
        <item x="1723"/>
        <item x="9006"/>
        <item x="1563"/>
        <item x="1726"/>
        <item x="431"/>
        <item x="1922"/>
        <item x="8881"/>
        <item x="1986"/>
        <item x="5751"/>
        <item x="7195"/>
        <item x="640"/>
        <item x="5100"/>
        <item x="4632"/>
        <item x="364"/>
        <item x="7446"/>
        <item x="6453"/>
        <item x="1521"/>
        <item x="3757"/>
        <item x="5611"/>
        <item x="4651"/>
        <item x="5447"/>
        <item x="4501"/>
        <item x="1129"/>
        <item x="2005"/>
        <item x="6892"/>
        <item x="4225"/>
        <item x="2073"/>
        <item x="5878"/>
        <item x="7243"/>
        <item x="7152"/>
        <item x="4085"/>
        <item x="973"/>
        <item x="537"/>
        <item x="4159"/>
        <item x="2386"/>
        <item x="7057"/>
        <item x="1115"/>
        <item x="1735"/>
        <item x="6328"/>
        <item x="5563"/>
        <item x="4877"/>
        <item x="2505"/>
        <item x="2790"/>
        <item x="1206"/>
        <item x="8258"/>
        <item x="1912"/>
        <item x="456"/>
        <item x="4806"/>
        <item x="5668"/>
        <item x="8324"/>
        <item x="7973"/>
        <item x="5587"/>
        <item x="2122"/>
        <item x="1096"/>
        <item x="7226"/>
        <item x="4943"/>
        <item x="2978"/>
        <item x="9251"/>
        <item x="3711"/>
        <item x="3279"/>
        <item x="2157"/>
        <item x="7128"/>
        <item x="8260"/>
        <item x="1092"/>
        <item x="4761"/>
        <item x="1725"/>
        <item x="7279"/>
        <item x="2089"/>
        <item x="4526"/>
        <item x="2033"/>
        <item x="4971"/>
        <item x="8505"/>
        <item x="1424"/>
        <item x="7662"/>
        <item x="3799"/>
        <item x="5658"/>
        <item x="8524"/>
        <item x="899"/>
        <item x="4373"/>
        <item x="4338"/>
        <item x="1794"/>
        <item x="7726"/>
        <item x="4663"/>
        <item x="3640"/>
        <item x="155"/>
        <item x="5401"/>
        <item x="6268"/>
        <item x="3770"/>
        <item x="6867"/>
        <item x="8144"/>
        <item x="7642"/>
        <item x="3445"/>
        <item x="4905"/>
        <item x="2914"/>
        <item x="4593"/>
        <item x="4104"/>
        <item x="7130"/>
        <item x="6894"/>
        <item x="3906"/>
        <item x="116"/>
        <item x="4250"/>
        <item x="5382"/>
        <item x="4654"/>
        <item x="7914"/>
        <item x="5239"/>
        <item x="8672"/>
        <item x="8981"/>
        <item x="3218"/>
        <item x="1512"/>
        <item x="3340"/>
        <item x="4508"/>
        <item x="1353"/>
        <item x="3927"/>
        <item x="6085"/>
        <item x="901"/>
        <item x="8060"/>
        <item x="8825"/>
        <item x="5092"/>
        <item x="5301"/>
        <item x="3274"/>
        <item x="8335"/>
        <item x="4209"/>
        <item x="4472"/>
        <item x="7043"/>
        <item x="9124"/>
        <item x="3599"/>
        <item x="2492"/>
        <item x="2842"/>
        <item x="3540"/>
        <item x="4734"/>
        <item x="3820"/>
        <item x="1219"/>
        <item x="5316"/>
        <item x="2432"/>
        <item x="4548"/>
        <item x="5110"/>
        <item x="1035"/>
        <item x="6094"/>
        <item x="496"/>
        <item x="4773"/>
        <item x="8641"/>
        <item x="3829"/>
        <item x="4815"/>
        <item x="435"/>
        <item x="8547"/>
        <item x="6255"/>
        <item x="7131"/>
        <item x="6859"/>
        <item x="2482"/>
        <item x="2023"/>
        <item x="8720"/>
        <item x="8096"/>
        <item x="48"/>
        <item x="7167"/>
        <item x="1550"/>
        <item x="7664"/>
        <item x="1012"/>
        <item x="2735"/>
        <item x="4912"/>
        <item x="5726"/>
        <item x="2527"/>
        <item x="5193"/>
        <item x="6277"/>
        <item x="5676"/>
        <item x="9164"/>
        <item x="630"/>
        <item x="1629"/>
        <item x="1468"/>
        <item x="1131"/>
        <item x="4701"/>
        <item x="8047"/>
        <item x="7284"/>
        <item x="8348"/>
        <item x="6409"/>
        <item x="6686"/>
        <item x="970"/>
        <item x="2037"/>
        <item x="7514"/>
        <item x="3148"/>
        <item x="7871"/>
        <item x="5359"/>
        <item x="9126"/>
        <item x="8943"/>
        <item x="9125"/>
        <item x="8534"/>
        <item x="8492"/>
        <item x="9201"/>
        <item x="9029"/>
        <item x="6213"/>
        <item x="2869"/>
        <item x="6934"/>
        <item x="7933"/>
        <item x="6287"/>
        <item x="2564"/>
        <item x="3515"/>
        <item x="1668"/>
        <item x="2873"/>
        <item x="1263"/>
        <item x="1362"/>
        <item x="2348"/>
        <item x="5106"/>
        <item x="547"/>
        <item x="6715"/>
        <item x="1753"/>
        <item x="3559"/>
        <item x="8527"/>
        <item x="8642"/>
        <item x="1492"/>
        <item x="1114"/>
        <item x="5136"/>
        <item x="6427"/>
        <item x="6880"/>
        <item x="253"/>
        <item x="5454"/>
        <item x="4177"/>
        <item x="6269"/>
        <item x="7574"/>
        <item x="8323"/>
        <item x="1054"/>
        <item x="2831"/>
        <item x="8615"/>
        <item x="1420"/>
        <item x="1702"/>
        <item x="2165"/>
        <item x="3300"/>
        <item x="5006"/>
        <item x="9271"/>
        <item x="5822"/>
        <item x="7016"/>
        <item x="143"/>
        <item x="6454"/>
        <item x="5513"/>
        <item x="3741"/>
        <item x="2892"/>
        <item x="6134"/>
        <item x="4133"/>
        <item x="4725"/>
        <item x="1985"/>
        <item x="5227"/>
        <item x="7849"/>
        <item x="2440"/>
        <item x="3422"/>
        <item x="7885"/>
        <item x="9147"/>
        <item x="1325"/>
        <item x="988"/>
        <item x="1369"/>
        <item x="3673"/>
        <item x="3930"/>
        <item x="7099"/>
        <item x="9027"/>
        <item x="7265"/>
        <item x="3788"/>
        <item x="6784"/>
        <item x="6407"/>
        <item x="7774"/>
        <item x="2944"/>
        <item x="7801"/>
        <item x="345"/>
        <item x="5594"/>
        <item x="9068"/>
        <item x="5186"/>
        <item x="1364"/>
        <item x="6937"/>
        <item x="7033"/>
        <item x="3099"/>
        <item x="5292"/>
        <item x="9288"/>
        <item x="1519"/>
        <item x="3215"/>
        <item x="5664"/>
        <item x="1615"/>
        <item x="7789"/>
        <item x="1927"/>
        <item x="6420"/>
        <item x="6189"/>
        <item x="6487"/>
        <item x="8639"/>
        <item x="5709"/>
        <item x="875"/>
        <item x="5710"/>
        <item x="4876"/>
        <item x="3489"/>
        <item x="5020"/>
        <item x="6415"/>
        <item x="1558"/>
        <item x="8119"/>
        <item x="2857"/>
        <item x="3840"/>
        <item x="2932"/>
        <item x="8155"/>
        <item x="4619"/>
        <item x="5669"/>
        <item x="576"/>
        <item x="9257"/>
        <item x="3998"/>
        <item x="1033"/>
        <item x="3923"/>
        <item x="5307"/>
        <item x="2434"/>
        <item x="1991"/>
        <item x="1397"/>
        <item x="8315"/>
        <item x="6047"/>
        <item x="147"/>
        <item x="878"/>
        <item x="8550"/>
        <item x="2325"/>
        <item x="4922"/>
        <item x="4601"/>
        <item x="2889"/>
        <item x="7861"/>
        <item x="2176"/>
        <item x="4642"/>
        <item x="8284"/>
        <item x="5969"/>
        <item x="6714"/>
        <item x="5462"/>
        <item x="5420"/>
        <item x="8651"/>
        <item x="9292"/>
        <item x="7298"/>
        <item x="1613"/>
        <item x="7263"/>
        <item x="5374"/>
        <item x="7887"/>
        <item x="2740"/>
        <item x="6178"/>
        <item x="3541"/>
        <item x="57"/>
        <item x="4424"/>
        <item x="1091"/>
        <item x="1075"/>
        <item x="8685"/>
        <item x="68"/>
        <item x="6870"/>
        <item x="7477"/>
        <item x="469"/>
        <item x="3202"/>
        <item x="7766"/>
        <item x="1865"/>
        <item x="269"/>
        <item x="1160"/>
        <item x="2287"/>
        <item x="8823"/>
        <item x="4832"/>
        <item x="7384"/>
        <item x="3375"/>
        <item x="3827"/>
        <item x="8114"/>
        <item x="5701"/>
        <item x="6209"/>
        <item x="2954"/>
        <item x="8667"/>
        <item x="8395"/>
        <item x="4901"/>
        <item x="5076"/>
        <item x="8899"/>
        <item x="8886"/>
        <item x="6624"/>
        <item x="6590"/>
        <item x="7026"/>
        <item x="748"/>
        <item x="4762"/>
        <item x="4090"/>
        <item x="7353"/>
        <item x="684"/>
        <item x="8431"/>
        <item x="4571"/>
        <item x="5119"/>
        <item x="5212"/>
        <item x="583"/>
        <item x="3961"/>
        <item x="8556"/>
        <item x="2911"/>
        <item x="8706"/>
        <item x="1157"/>
        <item x="4106"/>
        <item x="7505"/>
        <item x="4052"/>
        <item x="2658"/>
        <item x="8298"/>
        <item x="5373"/>
        <item x="3807"/>
        <item x="72"/>
        <item x="8702"/>
        <item x="2264"/>
        <item x="6732"/>
        <item x="5561"/>
        <item x="2316"/>
        <item x="9229"/>
        <item x="8367"/>
        <item x="7282"/>
        <item x="1220"/>
        <item x="8601"/>
        <item x="4107"/>
        <item x="6329"/>
        <item x="9185"/>
        <item x="3712"/>
        <item x="7061"/>
        <item x="8500"/>
        <item x="6079"/>
        <item x="9017"/>
        <item x="9280"/>
        <item x="3785"/>
        <item x="7415"/>
        <item x="5220"/>
        <item x="3996"/>
        <item x="7751"/>
        <item x="1441"/>
        <item x="1221"/>
        <item x="7087"/>
        <item x="3960"/>
        <item x="3278"/>
        <item x="6529"/>
        <item x="4726"/>
        <item x="6244"/>
        <item x="1779"/>
        <item x="6527"/>
        <item x="3200"/>
        <item x="2817"/>
        <item x="7204"/>
        <item x="7088"/>
        <item x="5309"/>
        <item x="4363"/>
        <item x="401"/>
        <item x="1882"/>
        <item x="8036"/>
        <item x="6780"/>
        <item x="7250"/>
        <item x="7570"/>
        <item x="5551"/>
        <item x="8980"/>
        <item x="1339"/>
        <item x="5506"/>
        <item x="5003"/>
        <item x="252"/>
        <item x="3237"/>
        <item x="1518"/>
        <item x="5609"/>
        <item x="2449"/>
        <item x="9266"/>
        <item x="6169"/>
        <item x="5650"/>
        <item x="1243"/>
        <item x="5144"/>
        <item x="7540"/>
        <item x="110"/>
        <item x="919"/>
        <item x="5719"/>
        <item x="8944"/>
        <item x="4575"/>
        <item x="2063"/>
        <item x="9002"/>
        <item x="5685"/>
        <item x="3030"/>
        <item x="8803"/>
        <item x="9262"/>
        <item x="5696"/>
        <item x="3281"/>
        <item x="1234"/>
        <item x="5464"/>
        <item x="51"/>
        <item x="7383"/>
        <item x="1972"/>
        <item x="622"/>
        <item x="8468"/>
        <item x="657"/>
        <item x="8555"/>
        <item x="7332"/>
        <item x="538"/>
        <item x="5105"/>
        <item x="6477"/>
        <item x="1678"/>
        <item x="2849"/>
        <item x="8614"/>
        <item x="6368"/>
        <item x="6520"/>
        <item x="2657"/>
        <item x="520"/>
        <item x="6436"/>
        <item x="5203"/>
        <item x="1729"/>
        <item x="8424"/>
        <item x="983"/>
        <item x="8652"/>
        <item x="9048"/>
        <item x="1319"/>
        <item x="4314"/>
        <item x="8030"/>
        <item x="5540"/>
        <item x="5926"/>
        <item x="5057"/>
        <item x="4164"/>
        <item x="8285"/>
        <item x="6362"/>
        <item x="277"/>
        <item x="7674"/>
        <item x="2642"/>
        <item x="1034"/>
        <item x="5190"/>
        <item x="2617"/>
        <item x="4434"/>
        <item x="2091"/>
        <item x="1738"/>
        <item x="5499"/>
        <item x="1829"/>
        <item x="6308"/>
        <item x="858"/>
        <item x="2017"/>
        <item x="6371"/>
        <item x="1923"/>
        <item x="49"/>
        <item x="5175"/>
        <item x="5029"/>
        <item x="2556"/>
        <item x="2659"/>
        <item x="141"/>
        <item x="3258"/>
        <item x="5323"/>
        <item x="1379"/>
        <item x="60"/>
        <item x="959"/>
        <item x="1931"/>
        <item x="8988"/>
        <item x="3951"/>
        <item x="8848"/>
        <item x="6040"/>
        <item x="2717"/>
        <item x="4868"/>
        <item x="1765"/>
        <item x="5410"/>
        <item x="441"/>
        <item x="3433"/>
        <item x="4695"/>
        <item x="5812"/>
        <item x="3219"/>
        <item x="5011"/>
        <item x="8136"/>
        <item x="8491"/>
        <item x="5608"/>
        <item x="5143"/>
        <item x="4120"/>
        <item x="1793"/>
        <item x="6906"/>
        <item x="8627"/>
        <item x="5165"/>
        <item x="2959"/>
        <item x="2619"/>
        <item x="1195"/>
        <item x="4842"/>
        <item x="5652"/>
        <item x="514"/>
        <item x="8987"/>
        <item x="6499"/>
        <item x="4372"/>
        <item x="2194"/>
        <item x="7063"/>
        <item x="4366"/>
        <item x="87"/>
        <item x="2791"/>
        <item x="680"/>
        <item x="2525"/>
        <item x="7001"/>
        <item x="379"/>
        <item x="4780"/>
        <item x="81"/>
        <item x="1536"/>
        <item x="3751"/>
        <item x="4572"/>
        <item x="8156"/>
        <item x="2328"/>
        <item x="3317"/>
        <item x="9033"/>
        <item x="5817"/>
        <item x="4576"/>
        <item x="4699"/>
        <item x="161"/>
        <item x="5803"/>
        <item x="7220"/>
        <item x="6314"/>
        <item x="5024"/>
        <item x="9067"/>
        <item x="5776"/>
        <item x="7218"/>
        <item x="3997"/>
        <item x="4236"/>
        <item x="2067"/>
        <item x="1288"/>
        <item x="4012"/>
        <item x="3752"/>
        <item x="1223"/>
        <item x="6839"/>
        <item x="3622"/>
        <item x="7590"/>
        <item x="5450"/>
        <item x="2041"/>
        <item x="5967"/>
        <item x="677"/>
        <item x="448"/>
        <item x="834"/>
        <item x="5950"/>
        <item x="2113"/>
        <item x="823"/>
        <item x="1439"/>
        <item x="847"/>
        <item x="3939"/>
        <item x="7094"/>
        <item x="3442"/>
        <item x="2895"/>
        <item x="543"/>
        <item x="752"/>
        <item x="6577"/>
        <item x="1978"/>
        <item x="3444"/>
        <item x="8647"/>
        <item x="3699"/>
        <item x="9287"/>
        <item x="6096"/>
        <item x="4697"/>
        <item x="2162"/>
        <item x="2686"/>
        <item x="227"/>
        <item x="3238"/>
        <item x="7311"/>
        <item x="2802"/>
        <item x="534"/>
        <item x="5445"/>
        <item x="1246"/>
        <item x="859"/>
        <item x="794"/>
        <item x="7331"/>
        <item x="3568"/>
        <item x="3879"/>
        <item x="1700"/>
        <item x="8053"/>
        <item x="4513"/>
        <item x="5644"/>
        <item x="8306"/>
        <item x="4975"/>
        <item x="2038"/>
        <item x="4781"/>
        <item x="4532"/>
        <item x="6705"/>
        <item x="8271"/>
        <item x="3761"/>
        <item x="1001"/>
        <item x="3236"/>
        <item x="8487"/>
        <item x="1682"/>
        <item x="2984"/>
        <item x="1445"/>
        <item x="3271"/>
        <item x="437"/>
        <item x="1417"/>
        <item x="1493"/>
        <item x="342"/>
        <item x="6165"/>
        <item x="1432"/>
        <item x="6939"/>
        <item x="8224"/>
        <item x="137"/>
        <item x="5150"/>
        <item x="7213"/>
        <item x="9091"/>
        <item x="7145"/>
        <item x="3439"/>
        <item x="3057"/>
        <item x="2382"/>
        <item x="3310"/>
        <item x="4170"/>
        <item x="7756"/>
        <item x="7028"/>
        <item x="8855"/>
        <item x="4954"/>
        <item x="3917"/>
        <item x="3250"/>
        <item x="1103"/>
        <item x="6032"/>
        <item x="1502"/>
        <item x="7442"/>
        <item x="1264"/>
        <item x="8056"/>
        <item x="8907"/>
        <item x="1109"/>
        <item x="6424"/>
        <item x="6767"/>
        <item x="6924"/>
        <item x="4930"/>
        <item x="2420"/>
        <item x="1287"/>
        <item x="930"/>
        <item x="317"/>
        <item x="5218"/>
        <item x="250"/>
        <item x="8921"/>
        <item x="4487"/>
        <item x="2799"/>
        <item x="803"/>
        <item x="4646"/>
        <item x="7979"/>
        <item x="4073"/>
        <item x="3714"/>
        <item x="3351"/>
        <item x="5629"/>
        <item x="55"/>
        <item x="1932"/>
        <item x="6877"/>
        <item x="308"/>
        <item x="9296"/>
        <item x="1024"/>
        <item x="5490"/>
        <item x="2108"/>
        <item x="6026"/>
        <item x="6691"/>
        <item x="4115"/>
        <item x="7498"/>
        <item x="5542"/>
        <item x="6740"/>
        <item x="2891"/>
        <item x="8508"/>
        <item x="4659"/>
        <item x="2598"/>
        <item x="8509"/>
        <item x="3192"/>
        <item x="8125"/>
        <item x="5265"/>
        <item x="2018"/>
        <item x="3873"/>
        <item x="4543"/>
        <item x="6696"/>
        <item x="5905"/>
        <item x="9155"/>
        <item x="5439"/>
        <item x="167"/>
        <item x="8979"/>
        <item x="5583"/>
        <item x="5655"/>
        <item x="8342"/>
        <item x="4595"/>
        <item x="986"/>
        <item x="170"/>
        <item x="1498"/>
        <item x="1200"/>
        <item x="1763"/>
        <item x="3654"/>
        <item x="4547"/>
        <item x="2331"/>
        <item x="4191"/>
        <item x="8189"/>
        <item x="4639"/>
        <item x="6478"/>
        <item x="6571"/>
        <item x="500"/>
        <item x="4895"/>
        <item x="8354"/>
        <item x="1057"/>
        <item x="3273"/>
        <item x="7568"/>
        <item x="5731"/>
        <item x="1901"/>
        <item x="971"/>
        <item x="6805"/>
        <item x="6160"/>
        <item x="6444"/>
        <item x="4783"/>
        <item x="1607"/>
        <item x="1405"/>
        <item x="3393"/>
        <item x="3185"/>
        <item x="7746"/>
        <item x="6249"/>
        <item x="3015"/>
        <item x="2334"/>
        <item x="1486"/>
        <item x="5641"/>
        <item x="7305"/>
        <item x="6042"/>
        <item x="4929"/>
        <item x="8997"/>
        <item x="4565"/>
        <item x="46"/>
        <item x="8587"/>
        <item x="6109"/>
        <item x="4146"/>
        <item x="2130"/>
        <item x="5689"/>
        <item x="1792"/>
        <item x="7132"/>
        <item x="8417"/>
        <item x="8170"/>
        <item x="3628"/>
        <item x="362"/>
        <item x="8215"/>
        <item x="611"/>
        <item x="8409"/>
        <item x="7986"/>
        <item x="1259"/>
        <item x="8438"/>
        <item x="1970"/>
        <item x="5732"/>
        <item x="9249"/>
        <item x="2748"/>
        <item x="4506"/>
        <item x="2592"/>
        <item x="7919"/>
        <item x="8995"/>
        <item x="3570"/>
        <item x="5409"/>
        <item x="4483"/>
        <item x="3016"/>
        <item x="1734"/>
        <item x="3437"/>
        <item x="2079"/>
        <item x="9281"/>
        <item x="5172"/>
        <item x="2455"/>
        <item x="4916"/>
        <item x="1819"/>
        <item x="3380"/>
        <item x="6676"/>
        <item x="7882"/>
        <item x="5522"/>
        <item x="2232"/>
        <item x="1348"/>
        <item x="5759"/>
        <item x="2771"/>
        <item x="3308"/>
        <item x="7227"/>
        <item x="367"/>
        <item x="128"/>
        <item x="4535"/>
        <item x="6456"/>
        <item x="601"/>
        <item x="6799"/>
        <item x="2183"/>
        <item x="7439"/>
        <item x="2685"/>
        <item x="5219"/>
        <item x="8925"/>
        <item x="4401"/>
        <item x="4421"/>
        <item x="6781"/>
        <item x="5530"/>
        <item x="4446"/>
        <item x="6419"/>
        <item x="4237"/>
        <item x="2040"/>
        <item x="90"/>
        <item x="6408"/>
        <item x="6256"/>
        <item x="462"/>
        <item x="2127"/>
        <item x="2136"/>
        <item x="2366"/>
        <item x="8788"/>
        <item x="6516"/>
        <item x="6762"/>
        <item x="8650"/>
        <item x="552"/>
        <item x="2226"/>
        <item x="515"/>
        <item x="278"/>
        <item x="2048"/>
        <item x="4128"/>
        <item x="3257"/>
        <item x="8255"/>
        <item x="1925"/>
        <item x="4516"/>
        <item x="6741"/>
        <item x="5831"/>
        <item x="663"/>
        <item x="712"/>
        <item x="142"/>
        <item x="7824"/>
        <item x="7484"/>
        <item x="7959"/>
        <item x="8687"/>
        <item x="5311"/>
        <item x="5695"/>
        <item x="1855"/>
        <item x="209"/>
        <item x="5571"/>
        <item x="234"/>
        <item x="6735"/>
        <item x="5091"/>
        <item x="1687"/>
        <item x="1032"/>
        <item x="1434"/>
        <item x="8145"/>
        <item x="7103"/>
        <item x="8797"/>
        <item x="5957"/>
        <item x="30"/>
        <item x="470"/>
        <item x="4008"/>
        <item x="2681"/>
        <item x="1997"/>
        <item x="3709"/>
        <item x="1393"/>
        <item x="2163"/>
        <item x="2267"/>
        <item x="1427"/>
        <item x="8655"/>
        <item x="8883"/>
        <item x="8713"/>
        <item x="4295"/>
        <item x="3075"/>
        <item x="8812"/>
        <item x="390"/>
        <item x="7715"/>
        <item x="4517"/>
        <item x="6792"/>
        <item x="3181"/>
        <item x="1622"/>
        <item x="1171"/>
        <item x="8735"/>
        <item x="8293"/>
        <item x="4023"/>
        <item x="4494"/>
        <item x="3224"/>
        <item x="6291"/>
        <item x="3063"/>
        <item x="1633"/>
        <item x="3487"/>
        <item x="5913"/>
        <item x="150"/>
        <item x="5805"/>
        <item x="3627"/>
        <item x="716"/>
        <item x="5911"/>
        <item x="8784"/>
        <item x="3367"/>
        <item x="581"/>
        <item x="5837"/>
        <item x="415"/>
        <item x="972"/>
        <item x="3283"/>
        <item x="3296"/>
        <item x="6635"/>
        <item x="1571"/>
        <item x="6309"/>
        <item x="2730"/>
        <item x="6773"/>
        <item x="2049"/>
        <item x="2173"/>
        <item x="1514"/>
        <item x="2611"/>
        <item x="5796"/>
        <item x="8781"/>
        <item x="2899"/>
        <item x="5839"/>
        <item x="1890"/>
        <item x="8148"/>
        <item x="1345"/>
        <item x="408"/>
        <item x="2133"/>
        <item x="6376"/>
        <item x="1943"/>
        <item x="3019"/>
        <item x="5206"/>
        <item x="2459"/>
        <item x="1328"/>
        <item x="13"/>
        <item x="8607"/>
        <item x="7725"/>
        <item x="2683"/>
        <item x="7423"/>
        <item x="1070"/>
        <item x="8065"/>
        <item x="1436"/>
        <item x="8318"/>
        <item x="8225"/>
        <item x="6621"/>
        <item x="6562"/>
        <item x="3780"/>
        <item x="9217"/>
        <item x="7809"/>
        <item x="5396"/>
        <item x="9150"/>
        <item x="7212"/>
        <item x="673"/>
        <item x="7225"/>
        <item x="4026"/>
        <item x="6241"/>
        <item x="6992"/>
        <item x="3396"/>
        <item x="8932"/>
        <item x="557"/>
        <item x="326"/>
        <item x="5326"/>
        <item x="1185"/>
        <item x="2886"/>
        <item x="6651"/>
        <item x="4845"/>
        <item x="5468"/>
        <item x="928"/>
        <item x="4515"/>
        <item x="2304"/>
        <item x="6662"/>
        <item x="4459"/>
        <item x="9294"/>
        <item x="730"/>
        <item x="8022"/>
        <item x="8734"/>
        <item x="9020"/>
        <item x="8058"/>
        <item x="1374"/>
        <item x="7503"/>
        <item x="3079"/>
        <item x="5524"/>
        <item x="7526"/>
        <item x="7471"/>
        <item x="5998"/>
        <item x="6261"/>
        <item x="1600"/>
        <item x="5051"/>
        <item x="1210"/>
        <item x="4991"/>
        <item x="160"/>
        <item x="7138"/>
        <item x="3754"/>
        <item x="1140"/>
        <item x="5163"/>
        <item x="7688"/>
        <item x="5339"/>
        <item x="9031"/>
        <item x="811"/>
        <item x="171"/>
        <item x="2629"/>
        <item x="7285"/>
        <item x="5022"/>
        <item x="8590"/>
        <item x="3725"/>
        <item x="2518"/>
        <item x="1624"/>
        <item x="6657"/>
        <item x="2109"/>
        <item x="5875"/>
        <item x="6599"/>
        <item x="4945"/>
        <item x="7260"/>
        <item x="4578"/>
        <item x="398"/>
        <item x="4604"/>
        <item x="4234"/>
        <item x="4923"/>
        <item x="2722"/>
        <item x="8142"/>
        <item x="5049"/>
        <item x="4228"/>
        <item x="5567"/>
        <item x="8463"/>
        <item x="8433"/>
        <item x="4875"/>
        <item x="754"/>
        <item x="2234"/>
        <item x="7237"/>
        <item x="4419"/>
        <item x="567"/>
        <item x="3738"/>
        <item x="4979"/>
        <item x="6710"/>
        <item x="6119"/>
        <item x="3578"/>
        <item x="2595"/>
        <item x="1414"/>
        <item x="2443"/>
        <item x="2633"/>
        <item x="3428"/>
        <item x="1315"/>
        <item x="4222"/>
        <item x="4861"/>
        <item x="6377"/>
        <item x="5414"/>
        <item x="526"/>
        <item x="6395"/>
        <item x="6848"/>
        <item x="1274"/>
        <item x="6517"/>
        <item x="1595"/>
        <item x="2662"/>
        <item x="322"/>
        <item x="3131"/>
        <item x="334"/>
        <item x="6342"/>
        <item x="1546"/>
        <item x="8871"/>
        <item x="8410"/>
        <item x="8662"/>
        <item x="7452"/>
        <item x="7737"/>
        <item x="474"/>
        <item x="8081"/>
        <item x="3764"/>
        <item x="386"/>
        <item x="742"/>
        <item x="4911"/>
        <item x="5936"/>
        <item x="7848"/>
        <item x="231"/>
        <item x="1940"/>
        <item x="6468"/>
        <item x="8249"/>
        <item x="1014"/>
        <item x="5850"/>
        <item x="6706"/>
        <item x="3032"/>
        <item x="273"/>
        <item x="6675"/>
        <item x="446"/>
        <item x="3138"/>
        <item x="6570"/>
        <item x="7963"/>
        <item x="5694"/>
        <item x="2412"/>
        <item x="2489"/>
        <item x="9102"/>
        <item x="7153"/>
        <item x="2890"/>
        <item x="1968"/>
        <item x="7901"/>
        <item x="4455"/>
        <item x="8028"/>
        <item x="6943"/>
        <item x="5214"/>
        <item x="8565"/>
        <item x="2818"/>
        <item x="9167"/>
        <item x="7241"/>
        <item x="8640"/>
        <item x="5176"/>
        <item x="8580"/>
        <item x="2391"/>
        <item x="7828"/>
        <item x="7996"/>
        <item x="6798"/>
        <item x="3470"/>
        <item x="6013"/>
        <item x="7299"/>
        <item x="8851"/>
        <item x="384"/>
        <item x="3610"/>
        <item x="4117"/>
        <item x="9228"/>
        <item x="9098"/>
        <item x="5724"/>
        <item x="3360"/>
        <item x="3720"/>
        <item x="1248"/>
        <item x="7493"/>
        <item x="5918"/>
        <item x="329"/>
        <item x="6323"/>
        <item x="3290"/>
        <item x="1836"/>
        <item x="995"/>
        <item x="870"/>
        <item x="7811"/>
        <item x="307"/>
        <item x="7652"/>
        <item x="532"/>
        <item x="7490"/>
        <item x="2882"/>
        <item x="8610"/>
        <item x="4450"/>
        <item x="6057"/>
        <item x="3942"/>
        <item x="6594"/>
        <item x="8356"/>
        <item x="4507"/>
        <item x="1580"/>
        <item x="77"/>
        <item x="5706"/>
        <item x="418"/>
        <item x="5250"/>
        <item x="6821"/>
        <item x="5012"/>
        <item x="330"/>
        <item x="824"/>
        <item x="2407"/>
        <item x="5357"/>
        <item x="3329"/>
        <item x="305"/>
        <item x="5591"/>
        <item x="164"/>
        <item x="881"/>
        <item x="4364"/>
        <item x="4488"/>
        <item x="826"/>
        <item x="3424"/>
        <item x="2422"/>
        <item x="6804"/>
        <item x="1526"/>
        <item x="6121"/>
        <item x="7818"/>
        <item x="102"/>
        <item x="3119"/>
        <item x="3869"/>
        <item x="3957"/>
        <item x="1098"/>
        <item x="5824"/>
        <item x="6926"/>
        <item x="5436"/>
        <item x="148"/>
        <item x="1614"/>
        <item x="436"/>
        <item x="843"/>
        <item x="9077"/>
        <item x="8884"/>
        <item x="5915"/>
        <item x="7054"/>
        <item x="2858"/>
        <item x="8619"/>
        <item x="4353"/>
        <item x="2994"/>
        <item x="4284"/>
        <item x="3618"/>
        <item x="5157"/>
        <item x="9243"/>
        <item x="911"/>
        <item x="2374"/>
        <item x="761"/>
        <item x="2346"/>
        <item x="829"/>
        <item x="8908"/>
        <item x="2594"/>
        <item x="6464"/>
        <item x="5541"/>
        <item x="6231"/>
        <item x="4953"/>
        <item x="6616"/>
        <item x="8270"/>
        <item x="1917"/>
        <item x="6666"/>
        <item x="6802"/>
        <item x="7398"/>
        <item x="7961"/>
        <item x="4325"/>
        <item x="8243"/>
        <item x="5419"/>
        <item x="8816"/>
        <item x="7890"/>
        <item x="5117"/>
        <item x="78"/>
        <item x="8219"/>
        <item x="3376"/>
        <item x="6825"/>
        <item x="7206"/>
        <item x="5032"/>
        <item x="378"/>
        <item x="1069"/>
        <item x="1537"/>
        <item x="2814"/>
        <item x="6012"/>
        <item x="933"/>
        <item x="1020"/>
        <item x="6699"/>
        <item x="4287"/>
        <item x="7821"/>
        <item x="2484"/>
        <item x="6498"/>
        <item x="762"/>
        <item x="3205"/>
        <item x="8745"/>
        <item x="8718"/>
        <item x="4986"/>
        <item x="7335"/>
        <item x="5684"/>
        <item x="2508"/>
        <item x="2156"/>
        <item x="4127"/>
        <item x="5231"/>
        <item x="4533"/>
        <item x="8572"/>
        <item x="9222"/>
        <item x="7005"/>
        <item x="2664"/>
        <item x="3088"/>
        <item x="133"/>
        <item x="6673"/>
        <item x="7892"/>
        <item x="5458"/>
        <item x="5072"/>
        <item x="2844"/>
        <item x="3888"/>
        <item x="8635"/>
        <item x="5982"/>
        <item x="3399"/>
        <item x="7180"/>
        <item x="2228"/>
        <item x="577"/>
        <item x="8457"/>
        <item x="8064"/>
        <item x="8471"/>
        <item x="750"/>
        <item x="85"/>
        <item x="2749"/>
        <item x="7851"/>
        <item x="1104"/>
        <item x="987"/>
        <item x="6902"/>
        <item x="1311"/>
        <item x="2846"/>
        <item x="4132"/>
        <item x="2694"/>
        <item x="7108"/>
        <item x="3199"/>
        <item x="3052"/>
        <item x="3471"/>
        <item x="4913"/>
        <item x="8945"/>
        <item x="8494"/>
        <item x="8513"/>
        <item x="833"/>
        <item x="7714"/>
        <item x="4479"/>
        <item x="4148"/>
        <item x="7238"/>
        <item x="8960"/>
        <item x="6987"/>
        <item x="1981"/>
        <item x="6158"/>
        <item x="2080"/>
        <item x="8163"/>
        <item x="7233"/>
        <item x="1677"/>
        <item x="7560"/>
        <item x="8207"/>
        <item x="9066"/>
        <item x="7113"/>
        <item x="2462"/>
        <item x="2762"/>
        <item x="2734"/>
        <item x="5772"/>
        <item x="5257"/>
        <item x="6779"/>
        <item x="1173"/>
        <item x="2544"/>
        <item x="4928"/>
        <item x="5337"/>
        <item x="2384"/>
        <item x="212"/>
        <item x="320"/>
        <item x="8051"/>
        <item x="2511"/>
        <item x="3028"/>
        <item x="2123"/>
        <item x="3195"/>
        <item x="6612"/>
        <item x="2269"/>
        <item x="2185"/>
        <item x="4245"/>
        <item x="7610"/>
        <item x="6175"/>
        <item x="2408"/>
        <item x="6050"/>
        <item x="1280"/>
        <item x="3458"/>
        <item x="5596"/>
        <item x="3132"/>
        <item x="3845"/>
        <item x="3005"/>
        <item x="1742"/>
        <item x="6891"/>
        <item x="3053"/>
        <item x="9032"/>
        <item x="7366"/>
        <item x="8005"/>
        <item x="7765"/>
        <item x="8625"/>
        <item x="2367"/>
        <item x="3046"/>
        <item x="1505"/>
        <item x="2387"/>
        <item x="5160"/>
        <item x="4062"/>
        <item x="7908"/>
        <item x="4365"/>
        <item x="1162"/>
        <item x="301"/>
        <item x="1182"/>
        <item x="1286"/>
        <item x="5683"/>
        <item x="1987"/>
        <item x="2554"/>
        <item x="8996"/>
        <item x="541"/>
        <item x="6434"/>
        <item x="5096"/>
        <item x="7196"/>
        <item x="7780"/>
        <item x="6360"/>
        <item x="6914"/>
        <item x="1815"/>
        <item x="3675"/>
        <item x="3617"/>
        <item x="6900"/>
        <item x="3065"/>
        <item x="8048"/>
        <item x="562"/>
        <item x="7754"/>
        <item x="5947"/>
        <item x="5386"/>
        <item x="2085"/>
        <item x="7182"/>
        <item x="3697"/>
        <item x="6008"/>
        <item x="5559"/>
        <item x="5077"/>
        <item x="5388"/>
        <item x="5867"/>
        <item x="4847"/>
        <item x="8015"/>
        <item x="1166"/>
        <item x="1634"/>
        <item x="8574"/>
        <item x="1451"/>
        <item x="2313"/>
        <item x="1009"/>
        <item x="0"/>
        <item x="894"/>
        <item x="6871"/>
        <item x="4457"/>
        <item x="985"/>
        <item x="6303"/>
        <item x="7750"/>
        <item x="2215"/>
        <item x="7036"/>
        <item x="7870"/>
        <item x="7259"/>
        <item x="5079"/>
        <item x="7657"/>
        <item x="1709"/>
        <item x="31"/>
        <item x="5040"/>
        <item x="3145"/>
        <item x="4702"/>
        <item x="1900"/>
        <item x="5424"/>
        <item x="2559"/>
        <item x="5617"/>
        <item x="42"/>
        <item x="7421"/>
        <item x="3478"/>
        <item x="1662"/>
        <item x="4597"/>
        <item x="2530"/>
        <item x="5944"/>
        <item x="4755"/>
        <item x="5198"/>
        <item x="5779"/>
        <item x="4093"/>
        <item x="9223"/>
        <item x="4296"/>
        <item x="7707"/>
        <item x="4908"/>
        <item x="2558"/>
        <item x="8768"/>
        <item x="3946"/>
        <item x="1462"/>
        <item x="8892"/>
        <item x="7668"/>
        <item x="3267"/>
        <item x="9000"/>
        <item x="3758"/>
        <item x="5408"/>
        <item x="5773"/>
        <item x="2587"/>
        <item x="2718"/>
        <item x="3684"/>
        <item x="2536"/>
        <item x="5262"/>
        <item x="3126"/>
        <item x="7850"/>
        <item x="1474"/>
        <item x="5921"/>
        <item x="4332"/>
        <item x="327"/>
        <item x="6202"/>
        <item x="3083"/>
        <item x="1603"/>
        <item x="4285"/>
        <item x="5833"/>
        <item x="6017"/>
        <item x="7426"/>
        <item x="4142"/>
        <item x="8958"/>
        <item x="9035"/>
        <item x="7256"/>
        <item x="9182"/>
        <item x="7317"/>
        <item x="3915"/>
        <item x="5790"/>
        <item x="6876"/>
        <item x="3789"/>
        <item x="5128"/>
        <item x="8663"/>
        <item x="8040"/>
        <item x="3956"/>
        <item x="8082"/>
        <item x="5238"/>
        <item x="8366"/>
        <item x="1974"/>
        <item x="9245"/>
        <item x="7478"/>
        <item x="3254"/>
        <item x="3154"/>
        <item x="603"/>
        <item x="501"/>
        <item x="1764"/>
        <item x="6445"/>
        <item x="4034"/>
        <item x="1158"/>
        <item x="233"/>
        <item x="9193"/>
        <item x="8600"/>
        <item x="3990"/>
        <item x="6235"/>
        <item x="5281"/>
        <item x="1360"/>
        <item x="5656"/>
        <item x="4324"/>
        <item x="6206"/>
        <item x="8658"/>
        <item x="9094"/>
        <item x="2427"/>
        <item x="8408"/>
        <item x="6127"/>
        <item x="5313"/>
        <item x="4468"/>
        <item x="4600"/>
        <item x="7838"/>
        <item x="9113"/>
        <item x="2675"/>
        <item x="5956"/>
        <item x="9214"/>
        <item x="4910"/>
        <item x="5635"/>
        <item x="2937"/>
        <item x="304"/>
        <item x="7443"/>
        <item x="7143"/>
        <item x="286"/>
        <item x="7081"/>
        <item x="5747"/>
        <item x="8328"/>
        <item x="4504"/>
        <item x="8711"/>
        <item x="4670"/>
        <item x="4703"/>
        <item x="3089"/>
        <item x="8344"/>
        <item x="2743"/>
        <item x="721"/>
        <item x="5479"/>
        <item x="2764"/>
        <item x="6455"/>
        <item x="3602"/>
        <item x="8061"/>
        <item x="1891"/>
        <item x="6145"/>
        <item x="1107"/>
        <item x="5293"/>
        <item x="5416"/>
        <item x="5442"/>
        <item x="1977"/>
        <item x="4330"/>
        <item x="1072"/>
        <item x="694"/>
        <item x="5999"/>
        <item x="6425"/>
        <item x="700"/>
        <item x="1359"/>
        <item x="7176"/>
        <item x="2345"/>
        <item x="5708"/>
        <item x="915"/>
        <item x="779"/>
        <item x="7410"/>
        <item x="4859"/>
        <item x="1551"/>
        <item x="7857"/>
        <item x="895"/>
        <item x="3692"/>
        <item x="5456"/>
        <item x="3523"/>
        <item x="73"/>
        <item x="9089"/>
        <item x="337"/>
        <item x="6336"/>
        <item x="4768"/>
        <item x="2238"/>
        <item x="8070"/>
        <item x="6733"/>
        <item x="6524"/>
        <item x="3350"/>
        <item x="2731"/>
        <item x="3736"/>
        <item x="6546"/>
        <item x="4775"/>
        <item x="8023"/>
        <item x="2327"/>
        <item x="8116"/>
        <item x="3805"/>
        <item x="5890"/>
        <item x="1266"/>
        <item x="1159"/>
        <item x="688"/>
        <item x="5276"/>
        <item x="3943"/>
        <item x="512"/>
        <item x="6253"/>
        <item x="9250"/>
        <item x="9238"/>
        <item x="1377"/>
        <item x="5452"/>
        <item x="6787"/>
        <item x="4825"/>
        <item x="6173"/>
        <item x="4249"/>
        <item x="1276"/>
        <item x="8240"/>
        <item x="8445"/>
        <item x="1528"/>
        <item x="2993"/>
        <item x="6473"/>
        <item x="4788"/>
        <item x="8698"/>
        <item x="1134"/>
        <item x="7598"/>
        <item x="9095"/>
        <item x="5585"/>
        <item x="7269"/>
        <item x="7251"/>
        <item x="3899"/>
        <item x="7"/>
        <item x="7148"/>
        <item x="1111"/>
        <item x="4579"/>
        <item x="565"/>
        <item x="7743"/>
        <item x="8001"/>
        <item x="4354"/>
        <item x="5485"/>
        <item x="8900"/>
        <item x="9165"/>
        <item x="7201"/>
        <item x="8546"/>
        <item x="3265"/>
        <item x="5991"/>
        <item x="4891"/>
        <item x="1957"/>
        <item x="1410"/>
        <item x="1203"/>
        <item x="4444"/>
        <item x="3364"/>
        <item x="4116"/>
        <item x="2641"/>
        <item x="4298"/>
        <item x="134"/>
        <item x="2965"/>
        <item x="1295"/>
        <item x="7977"/>
        <item x="8109"/>
        <item x="6882"/>
        <item x="1112"/>
        <item x="1068"/>
        <item x="8898"/>
        <item x="5753"/>
        <item x="5924"/>
        <item x="9146"/>
        <item x="6541"/>
        <item x="339"/>
        <item x="9009"/>
        <item x="8110"/>
        <item x="2801"/>
        <item x="801"/>
        <item x="6215"/>
        <item x="5387"/>
        <item x="7058"/>
        <item x="3209"/>
        <item x="2086"/>
        <item x="7411"/>
        <item x="6674"/>
        <item x="3231"/>
        <item x="6688"/>
        <item x="5730"/>
        <item x="8304"/>
        <item x="6458"/>
        <item x="9216"/>
        <item x="2446"/>
        <item x="3722"/>
        <item x="7495"/>
        <item x="8682"/>
        <item x="5264"/>
        <item x="2375"/>
        <item x="1398"/>
        <item x="245"/>
        <item x="6538"/>
        <item x="5697"/>
        <item x="2491"/>
        <item x="5752"/>
        <item x="32"/>
        <item x="4238"/>
        <item x="658"/>
        <item x="2409"/>
        <item x="6221"/>
        <item x="3268"/>
        <item x="2051"/>
        <item x="2543"/>
        <item x="7316"/>
        <item x="4375"/>
        <item x="4650"/>
        <item x="5013"/>
        <item x="8852"/>
        <item x="4357"/>
        <item x="9282"/>
        <item x="8983"/>
        <item x="2666"/>
        <item x="1308"/>
        <item x="83"/>
        <item x="6351"/>
        <item x="2394"/>
        <item x="1560"/>
        <item x="478"/>
        <item x="2828"/>
        <item x="598"/>
        <item x="4200"/>
        <item x="5346"/>
        <item x="3365"/>
        <item x="2915"/>
        <item x="7428"/>
        <item x="1242"/>
        <item x="14"/>
        <item x="5618"/>
        <item x="4704"/>
        <item x="8874"/>
        <item x="9205"/>
        <item x="4732"/>
        <item x="1934"/>
        <item x="3648"/>
        <item x="2789"/>
        <item x="4988"/>
        <item x="1358"/>
        <item x="1126"/>
        <item x="4549"/>
        <item x="5916"/>
        <item x="6860"/>
        <item x="4181"/>
        <item x="7952"/>
        <item x="5162"/>
        <item x="2871"/>
        <item x="722"/>
        <item x="8802"/>
        <item x="8186"/>
        <item x="183"/>
        <item x="4212"/>
        <item x="8257"/>
        <item x="9087"/>
        <item x="6460"/>
        <item x="4068"/>
        <item x="757"/>
        <item x="4947"/>
        <item x="7194"/>
        <item x="6542"/>
        <item x="1081"/>
        <item x="2779"/>
        <item x="8998"/>
        <item x="4360"/>
        <item x="7392"/>
        <item x="7631"/>
        <item x="2955"/>
        <item x="9075"/>
        <item x="8167"/>
        <item x="887"/>
        <item x="2535"/>
        <item x="3858"/>
        <item x="8334"/>
        <item x="522"/>
        <item x="8710"/>
        <item x="3934"/>
        <item x="5094"/>
        <item x="1850"/>
        <item x="5304"/>
        <item x="4672"/>
        <item x="807"/>
        <item x="1969"/>
        <item x="7487"/>
        <item x="5820"/>
        <item x="9270"/>
        <item x="228"/>
        <item x="5723"/>
        <item x="8923"/>
        <item x="1172"/>
        <item x="363"/>
        <item x="8644"/>
        <item x="8100"/>
        <item x="2551"/>
        <item x="749"/>
        <item x="1896"/>
        <item x="1995"/>
        <item x="4964"/>
        <item x="4763"/>
        <item x="7402"/>
        <item x="8043"/>
        <item x="2373"/>
        <item x="8385"/>
        <item x="7769"/>
        <item x="5859"/>
        <item x="2705"/>
        <item x="380"/>
        <item x="8648"/>
        <item x="1871"/>
        <item x="4251"/>
        <item x="5425"/>
        <item x="4439"/>
        <item x="649"/>
        <item x="394"/>
        <item x="7718"/>
        <item x="3386"/>
        <item x="7589"/>
        <item x="8688"/>
        <item x="4079"/>
        <item x="7546"/>
        <item x="6971"/>
        <item x="1090"/>
        <item x="4831"/>
        <item x="5688"/>
        <item x="2926"/>
        <item x="3335"/>
        <item x="8280"/>
        <item x="217"/>
        <item x="6069"/>
        <item x="423"/>
        <item x="4612"/>
        <item x="7304"/>
        <item x="2905"/>
        <item x="3748"/>
        <item x="6098"/>
        <item x="3941"/>
        <item x="8992"/>
        <item x="3905"/>
        <item x="8820"/>
        <item x="2795"/>
        <item x="8559"/>
        <item x="2298"/>
        <item x="2436"/>
        <item x="8256"/>
        <item x="1045"/>
        <item x="6668"/>
        <item x="6958"/>
        <item x="3589"/>
        <item x="6647"/>
        <item x="5090"/>
        <item x="4280"/>
        <item x="8483"/>
        <item x="674"/>
        <item x="350"/>
        <item x="8049"/>
        <item x="6969"/>
        <item x="8326"/>
        <item x="9132"/>
        <item x="6220"/>
        <item x="912"/>
        <item x="5095"/>
        <item x="1699"/>
        <item x="902"/>
        <item x="535"/>
        <item x="7467"/>
        <item x="4208"/>
        <item x="7341"/>
        <item x="3704"/>
        <item x="853"/>
        <item x="3210"/>
        <item x="2397"/>
        <item x="2453"/>
        <item x="2573"/>
        <item x="6088"/>
        <item x="4380"/>
        <item x="3611"/>
        <item x="9010"/>
        <item x="3129"/>
        <item x="7554"/>
        <item x="1990"/>
        <item x="6682"/>
        <item x="6237"/>
        <item x="8692"/>
        <item x="8115"/>
        <item x="2933"/>
        <item x="3406"/>
        <item x="8967"/>
        <item x="1076"/>
        <item x="958"/>
        <item x="365"/>
        <item x="5351"/>
        <item x="6181"/>
        <item x="3117"/>
        <item x="8520"/>
        <item x="3668"/>
        <item x="6101"/>
        <item x="2242"/>
        <item x="8769"/>
        <item x="2359"/>
        <item x="4737"/>
        <item x="442"/>
        <item x="4577"/>
        <item x="6030"/>
        <item x="3734"/>
        <item x="5465"/>
        <item x="7494"/>
        <item x="6396"/>
        <item x="2793"/>
        <item x="4429"/>
        <item x="5233"/>
        <item x="1138"/>
        <item x="7760"/>
        <item x="178"/>
        <item x="7326"/>
        <item x="4914"/>
        <item x="6580"/>
        <item x="7034"/>
        <item x="5139"/>
        <item x="5691"/>
        <item x="7970"/>
        <item x="5021"/>
        <item x="4477"/>
        <item x="2292"/>
        <item x="1812"/>
        <item x="7465"/>
        <item x="1229"/>
        <item x="7669"/>
        <item x="2724"/>
        <item x="2699"/>
        <item x="3012"/>
        <item x="2614"/>
        <item x="5863"/>
        <item x="6024"/>
        <item x="4611"/>
        <item x="3652"/>
        <item x="6911"/>
        <item x="8262"/>
        <item x="6118"/>
        <item x="4263"/>
        <item x="2880"/>
        <item x="190"/>
        <item x="7594"/>
        <item x="1958"/>
        <item x="2389"/>
        <item x="671"/>
        <item x="4581"/>
        <item x="3182"/>
        <item x="7003"/>
        <item x="6353"/>
        <item x="3493"/>
        <item x="1695"/>
        <item x="1553"/>
        <item x="9034"/>
        <item x="6543"/>
        <item x="5840"/>
        <item x="7924"/>
        <item x="2875"/>
        <item x="2363"/>
        <item x="3914"/>
        <item x="8229"/>
        <item x="978"/>
        <item x="5371"/>
        <item x="6726"/>
        <item x="7832"/>
        <item x="5771"/>
        <item x="7649"/>
        <item x="5743"/>
        <item x="2507"/>
        <item x="589"/>
        <item x="8618"/>
        <item x="2084"/>
        <item x="3886"/>
        <item x="5903"/>
        <item x="8918"/>
        <item x="8350"/>
        <item x="4902"/>
        <item x="3492"/>
        <item x="4849"/>
        <item x="184"/>
        <item x="6216"/>
        <item x="8539"/>
        <item x="284"/>
        <item x="4996"/>
        <item x="3687"/>
        <item x="8459"/>
        <item x="5167"/>
        <item x="6650"/>
        <item x="4647"/>
        <item x="2421"/>
        <item x="6414"/>
        <item x="8113"/>
        <item x="8748"/>
        <item x="848"/>
        <item x="9162"/>
        <item x="3884"/>
        <item x="6561"/>
        <item x="5984"/>
        <item x="4216"/>
        <item x="7468"/>
        <item x="2958"/>
        <item x="2733"/>
        <item x="4818"/>
        <item x="2486"/>
        <item x="9204"/>
        <item x="3778"/>
        <item x="4959"/>
        <item x="2971"/>
        <item x="1421"/>
        <item x="1525"/>
        <item x="6695"/>
        <item x="1404"/>
        <item x="4067"/>
        <item x="1094"/>
        <item x="1225"/>
        <item x="6172"/>
        <item x="8570"/>
        <item x="2171"/>
        <item x="2093"/>
        <item x="4590"/>
        <item x="7174"/>
        <item x="89"/>
        <item x="3240"/>
        <item x="1443"/>
        <item x="1889"/>
        <item x="6834"/>
        <item x="6672"/>
        <item x="2494"/>
        <item x="6942"/>
        <item x="8368"/>
        <item x="8717"/>
        <item x="338"/>
        <item x="2698"/>
        <item x="3143"/>
        <item x="3566"/>
        <item x="487"/>
        <item x="7510"/>
        <item x="4370"/>
        <item x="6694"/>
        <item x="404"/>
        <item x="784"/>
        <item x="7056"/>
        <item x="8779"/>
        <item x="2365"/>
        <item x="241"/>
        <item x="9022"/>
        <item x="5261"/>
        <item x="3113"/>
        <item x="7193"/>
        <item x="7863"/>
        <item x="6246"/>
        <item x="3843"/>
        <item x="8317"/>
        <item x="3395"/>
        <item x="2810"/>
        <item x="4841"/>
        <item x="5855"/>
        <item x="2757"/>
        <item x="8657"/>
        <item x="8917"/>
        <item x="7455"/>
        <item x="8535"/>
        <item x="8046"/>
        <item x="8737"/>
        <item x="5762"/>
        <item x="4347"/>
        <item x="8759"/>
        <item x="6307"/>
        <item x="7209"/>
        <item x="5182"/>
        <item x="1370"/>
        <item x="8843"/>
        <item x="5828"/>
        <item x="25"/>
        <item x="1504"/>
        <item x="6573"/>
        <item x="2241"/>
        <item x="1845"/>
        <item x="6405"/>
        <item x="8062"/>
        <item x="8675"/>
        <item x="5403"/>
        <item x="6788"/>
        <item x="835"/>
        <item x="891"/>
        <item x="9263"/>
        <item x="6736"/>
        <item x="3676"/>
        <item x="74"/>
        <item x="5312"/>
        <item x="5073"/>
        <item x="6667"/>
        <item x="8814"/>
        <item x="5535"/>
        <item x="5765"/>
        <item x="139"/>
        <item x="8962"/>
        <item x="5933"/>
        <item x="1706"/>
        <item x="483"/>
        <item x="7378"/>
        <item x="4301"/>
        <item x="3506"/>
        <item x="8079"/>
        <item x="5949"/>
        <item x="6152"/>
        <item x="6404"/>
        <item x="7506"/>
        <item x="7516"/>
        <item x="88"/>
        <item x="1630"/>
        <item x="6363"/>
        <item x="4558"/>
        <item x="1043"/>
        <item x="3801"/>
        <item x="6933"/>
        <item x="7988"/>
        <item x="8375"/>
        <item x="8703"/>
        <item x="5113"/>
        <item x="8856"/>
        <item x="6212"/>
        <item x="4541"/>
        <item x="7401"/>
        <item x="8964"/>
        <item x="9261"/>
        <item x="8359"/>
        <item x="5085"/>
        <item x="7839"/>
        <item x="7102"/>
        <item x="3036"/>
        <item x="2229"/>
        <item x="5489"/>
        <item x="1461"/>
        <item x="774"/>
        <item x="9061"/>
        <item x="8557"/>
        <item x="8905"/>
        <item x="5848"/>
        <item x="7902"/>
        <item x="100"/>
        <item x="9121"/>
        <item x="4733"/>
        <item x="2296"/>
        <item x="6341"/>
        <item x="1973"/>
        <item x="3791"/>
        <item x="2769"/>
        <item x="382"/>
        <item x="7542"/>
        <item x="3913"/>
        <item x="3403"/>
        <item x="1292"/>
        <item x="3853"/>
        <item x="7393"/>
        <item x="1541"/>
        <item x="9221"/>
        <item x="9052"/>
        <item x="5672"/>
        <item x="997"/>
        <item x="8307"/>
        <item x="4428"/>
        <item x="5997"/>
        <item x="5647"/>
        <item x="1660"/>
        <item x="8349"/>
        <item x="2752"/>
        <item x="7387"/>
        <item x="412"/>
        <item x="8889"/>
        <item x="7242"/>
        <item x="6973"/>
        <item x="8319"/>
        <item x="224"/>
        <item x="8573"/>
        <item x="8744"/>
        <item x="6194"/>
        <item x="145"/>
        <item x="3696"/>
        <item x="646"/>
        <item x="2863"/>
        <item x="1572"/>
        <item x="9057"/>
        <item x="7706"/>
        <item x="8882"/>
        <item x="6920"/>
        <item x="4518"/>
        <item x="8382"/>
        <item x="2860"/>
        <item x="5338"/>
        <item x="1688"/>
        <item x="9188"/>
        <item x="8978"/>
        <item x="3994"/>
        <item x="489"/>
        <item x="115"/>
        <item x="6608"/>
        <item x="3949"/>
        <item x="255"/>
        <item x="1548"/>
        <item x="1656"/>
        <item x="3208"/>
        <item x="6299"/>
        <item x="6866"/>
        <item x="8401"/>
        <item x="1774"/>
        <item x="7245"/>
        <item x="3830"/>
        <item x="8101"/>
        <item x="4011"/>
        <item x="7339"/>
        <item x="3784"/>
        <item x="4379"/>
        <item x="8577"/>
        <item x="7419"/>
        <item x="4050"/>
        <item x="6089"/>
        <item x="743"/>
        <item x="6823"/>
        <item x="3985"/>
        <item x="1693"/>
        <item x="3679"/>
        <item x="6790"/>
        <item x="1347"/>
        <item x="5068"/>
        <item x="4390"/>
        <item x="1686"/>
        <item x="4777"/>
        <item x="2876"/>
        <item x="3730"/>
        <item x="869"/>
        <item x="7135"/>
        <item x="1789"/>
        <item x="8836"/>
        <item x="5074"/>
        <item x="289"/>
        <item x="7232"/>
        <item x="3658"/>
        <item x="6922"/>
        <item x="6474"/>
        <item x="5886"/>
        <item x="3678"/>
        <item x="561"/>
        <item x="7704"/>
        <item x="3600"/>
        <item x="3107"/>
        <item x="4377"/>
        <item x="7825"/>
        <item x="6981"/>
        <item x="2963"/>
        <item x="1062"/>
        <item x="8099"/>
        <item x="4411"/>
        <item x="4205"/>
        <item x="5207"/>
        <item x="1959"/>
        <item x="9160"/>
        <item x="3630"/>
        <item x="5605"/>
        <item x="6036"/>
        <item x="9156"/>
        <item x="2174"/>
        <item x="2116"/>
        <item x="653"/>
        <item x="7696"/>
        <item x="2829"/>
        <item x="2433"/>
        <item x="6021"/>
        <item x="2288"/>
        <item x="1355"/>
        <item x="2028"/>
        <item x="3261"/>
        <item x="8264"/>
        <item x="7525"/>
        <item x="7620"/>
        <item x="8969"/>
        <item x="3729"/>
        <item x="8830"/>
        <item x="976"/>
        <item x="7319"/>
        <item x="2158"/>
        <item x="6720"/>
        <item x="830"/>
        <item x="5993"/>
        <item x="4486"/>
        <item x="2874"/>
        <item x="192"/>
        <item x="7767"/>
        <item x="7020"/>
        <item x="7800"/>
        <item x="5682"/>
        <item x="6387"/>
        <item x="4583"/>
        <item x="5042"/>
        <item x="2778"/>
        <item x="4998"/>
        <item x="6744"/>
        <item x="1511"/>
        <item x="8750"/>
        <item x="3598"/>
        <item x="4350"/>
        <item x="7485"/>
        <item x="3488"/>
        <item x="2537"/>
        <item x="37"/>
        <item x="7425"/>
        <item x="7729"/>
        <item x="6236"/>
        <item x="381"/>
        <item x="5736"/>
        <item x="6663"/>
        <item x="7307"/>
        <item x="8827"/>
        <item x="1127"/>
        <item x="1156"/>
        <item x="3431"/>
        <item x="1083"/>
        <item x="6280"/>
        <item x="9019"/>
        <item x="131"/>
        <item x="6885"/>
        <item x="8804"/>
        <item x="7202"/>
        <item x="7795"/>
        <item x="6007"/>
        <item x="3384"/>
        <item x="6080"/>
        <item x="1188"/>
        <item x="5199"/>
        <item x="4369"/>
        <item x="2597"/>
        <item x="9202"/>
        <item x="8516"/>
        <item x="6155"/>
        <item x="944"/>
        <item x="6388"/>
        <item x="8502"/>
        <item x="6927"/>
        <item x="8013"/>
        <item x="7164"/>
        <item x="242"/>
        <item x="6093"/>
        <item x="5461"/>
        <item x="892"/>
        <item x="5775"/>
        <item x="818"/>
        <item x="1078"/>
        <item x="4190"/>
        <item x="2917"/>
        <item x="4431"/>
        <item x="8732"/>
        <item x="7893"/>
        <item x="2383"/>
        <item x="6824"/>
        <item x="1284"/>
        <item x="2320"/>
        <item x="5225"/>
        <item x="2036"/>
        <item x="777"/>
        <item x="6531"/>
        <item x="4887"/>
        <item x="7338"/>
        <item x="5185"/>
        <item x="5990"/>
        <item x="6858"/>
        <item x="8595"/>
        <item x="6060"/>
        <item x="4214"/>
        <item x="8388"/>
        <item x="3715"/>
        <item x="940"/>
        <item x="6947"/>
        <item x="188"/>
        <item x="8654"/>
        <item x="7713"/>
        <item x="8452"/>
        <item x="4442"/>
        <item x="7460"/>
        <item x="4188"/>
        <item x="6974"/>
        <item x="838"/>
        <item x="8994"/>
        <item x="3275"/>
        <item x="4102"/>
        <item x="4381"/>
        <item x="2293"/>
        <item x="2285"/>
        <item x="785"/>
        <item x="96"/>
        <item x="7601"/>
        <item x="3130"/>
        <item x="3180"/>
        <item x="6585"/>
        <item x="6501"/>
        <item x="2307"/>
        <item x="7695"/>
        <item x="288"/>
        <item x="1189"/>
        <item x="2653"/>
        <item x="8403"/>
        <item x="6797"/>
        <item x="5797"/>
        <item x="4058"/>
        <item x="6951"/>
        <item x="600"/>
        <item x="4317"/>
        <item x="3388"/>
        <item x="4065"/>
        <item x="5423"/>
        <item x="6133"/>
        <item x="6644"/>
        <item x="8360"/>
        <item x="3552"/>
        <item x="2990"/>
        <item x="1818"/>
        <item x="9279"/>
        <item x="6345"/>
        <item x="2834"/>
        <item x="2227"/>
        <item x="356"/>
        <item x="7852"/>
        <item x="494"/>
        <item x="4525"/>
        <item x="5994"/>
        <item x="7312"/>
        <item x="258"/>
        <item x="4404"/>
        <item x="5289"/>
        <item x="2471"/>
        <item x="964"/>
        <item x="8704"/>
        <item x="8279"/>
        <item x="75"/>
        <item x="2949"/>
        <item x="3121"/>
        <item x="2850"/>
        <item x="4819"/>
        <item x="1830"/>
        <item x="4828"/>
        <item x="1919"/>
        <item x="5487"/>
        <item x="5385"/>
        <item x="6372"/>
        <item x="2673"/>
        <item x="2117"/>
        <item x="525"/>
        <item x="6944"/>
        <item x="1193"/>
        <item x="7190"/>
        <item x="2104"/>
        <item x="5500"/>
        <item x="2078"/>
        <item x="1475"/>
        <item x="8794"/>
        <item x="1802"/>
        <item x="1938"/>
        <item x="9152"/>
        <item x="2460"/>
        <item x="5714"/>
        <item x="2506"/>
        <item x="3790"/>
        <item x="4440"/>
        <item x="904"/>
        <item x="7547"/>
        <item x="4528"/>
        <item x="4562"/>
        <item x="8528"/>
        <item x="5342"/>
        <item x="12"/>
        <item x="402"/>
        <item x="8369"/>
        <item x="8358"/>
        <item x="8181"/>
        <item x="5702"/>
        <item x="7773"/>
        <item x="5902"/>
        <item x="2200"/>
        <item x="4534"/>
        <item x="7474"/>
        <item x="934"/>
        <item x="2101"/>
        <item x="5236"/>
        <item x="7615"/>
        <item x="7358"/>
        <item x="2893"/>
        <item x="3688"/>
        <item x="4976"/>
        <item x="8365"/>
        <item x="4057"/>
        <item x="1061"/>
        <item x="5438"/>
        <item x="2946"/>
        <item x="3591"/>
        <item x="259"/>
        <item x="8331"/>
        <item x="4933"/>
        <item x="1967"/>
        <item x="2565"/>
        <item x="3304"/>
        <item x="3856"/>
        <item x="5245"/>
        <item x="4341"/>
        <item x="7488"/>
        <item x="6242"/>
        <item x="2557"/>
        <item x="1454"/>
        <item x="7032"/>
        <item x="3818"/>
        <item x="7035"/>
        <item x="463"/>
        <item x="6170"/>
        <item x="6677"/>
        <item x="4706"/>
        <item x="6343"/>
        <item x="2953"/>
        <item x="686"/>
        <item x="3919"/>
        <item x="5510"/>
        <item x="1534"/>
        <item x="4441"/>
        <item x="4645"/>
        <item x="8739"/>
        <item x="1169"/>
        <item x="5154"/>
        <item x="6355"/>
        <item x="798"/>
        <item x="5946"/>
        <item x="2470"/>
        <item x="8976"/>
        <item x="5852"/>
        <item x="4240"/>
        <item x="3109"/>
        <item x="6018"/>
        <item x="4630"/>
        <item x="7013"/>
        <item x="6195"/>
        <item x="1960"/>
        <item x="7613"/>
        <item x="9293"/>
        <item x="1786"/>
        <item x="2645"/>
        <item x="1561"/>
        <item x="8526"/>
        <item x="6670"/>
        <item x="1648"/>
        <item x="7297"/>
        <item x="99"/>
        <item x="5306"/>
        <item x="1834"/>
        <item x="1605"/>
        <item x="6491"/>
        <item x="3638"/>
        <item x="7903"/>
        <item x="8681"/>
        <item x="2627"/>
        <item x="7964"/>
        <item x="6829"/>
        <item x="3900"/>
        <item x="856"/>
        <item x="4678"/>
        <item x="3232"/>
        <item x="7051"/>
        <item x="1947"/>
        <item x="8002"/>
        <item x="7437"/>
        <item x="4172"/>
        <item x="4252"/>
        <item x="257"/>
        <item x="8859"/>
        <item x="4371"/>
        <item x="506"/>
        <item x="3910"/>
        <item x="2498"/>
        <item x="3809"/>
        <item x="6337"/>
        <item x="9149"/>
        <item x="6099"/>
        <item x="492"/>
        <item x="3653"/>
        <item x="6071"/>
        <item x="5196"/>
        <item x="6816"/>
        <item x="9014"/>
        <item x="3326"/>
        <item x="8103"/>
        <item x="8477"/>
        <item x="7716"/>
        <item x="8634"/>
        <item x="7969"/>
        <item x="8400"/>
        <item x="2509"/>
        <item x="7872"/>
        <item x="4727"/>
        <item x="1146"/>
        <item x="7179"/>
        <item x="2376"/>
        <item x="5379"/>
        <item x="239"/>
        <item x="4759"/>
        <item x="3247"/>
        <item x="7039"/>
        <item x="1088"/>
        <item x="6692"/>
        <item x="19"/>
        <item x="168"/>
        <item x="8743"/>
        <item x="1007"/>
        <item x="1903"/>
        <item x="3484"/>
        <item x="8250"/>
        <item x="574"/>
        <item x="4028"/>
        <item x="9097"/>
        <item x="8679"/>
        <item x="5748"/>
        <item x="9242"/>
        <item x="8661"/>
        <item x="4907"/>
        <item x="9230"/>
        <item x="7921"/>
        <item x="1711"/>
        <item x="5928"/>
        <item x="9299"/>
        <item x="8564"/>
        <item x="3606"/>
        <item x="2547"/>
        <item x="9086"/>
        <item x="753"/>
        <item x="4151"/>
        <item x="814"/>
        <item x="3251"/>
        <item x="5942"/>
        <item x="4239"/>
        <item x="5807"/>
        <item x="2452"/>
        <item x="7633"/>
        <item x="1584"/>
        <item x="8839"/>
        <item x="5813"/>
        <item x="6459"/>
        <item x="1431"/>
        <item x="5065"/>
        <item x="2290"/>
        <item x="1151"/>
        <item x="4265"/>
        <item x="3526"/>
        <item x="4948"/>
        <item x="1937"/>
        <item x="7675"/>
        <item x="4271"/>
        <item x="3409"/>
        <item x="3557"/>
        <item x="4629"/>
        <item x="1307"/>
        <item x="2052"/>
        <item x="2606"/>
        <item x="7386"/>
        <item x="1178"/>
        <item x="1884"/>
        <item x="1918"/>
        <item x="3334"/>
        <item x="8538"/>
        <item x="8095"/>
        <item x="8721"/>
        <item x="1907"/>
        <item x="182"/>
        <item x="8525"/>
        <item x="1235"/>
        <item x="8677"/>
        <item x="1408"/>
        <item x="8915"/>
        <item x="626"/>
        <item x="4510"/>
        <item x="4764"/>
        <item x="7611"/>
        <item x="2222"/>
        <item x="7929"/>
        <item x="4043"/>
        <item x="5977"/>
        <item x="471"/>
        <item x="4422"/>
        <item x="4956"/>
        <item x="2701"/>
        <item x="3882"/>
        <item x="2569"/>
        <item x="8765"/>
        <item x="732"/>
        <item x="8371"/>
        <item x="1099"/>
        <item x="7889"/>
        <item x="2563"/>
        <item x="8214"/>
        <item x="2354"/>
        <item x="4957"/>
        <item x="2074"/>
        <item x="7438"/>
        <item x="8563"/>
        <item x="4244"/>
        <item x="5754"/>
        <item x="7736"/>
        <item x="4269"/>
        <item x="1497"/>
        <item x="8561"/>
        <item x="6129"/>
        <item x="635"/>
        <item x="1460"/>
        <item x="4721"/>
        <item x="3865"/>
        <item x="287"/>
        <item x="5291"/>
        <item x="3825"/>
        <item x="8840"/>
        <item x="1773"/>
        <item x="8517"/>
        <item x="5406"/>
        <item x="4580"/>
        <item x="980"/>
        <item x="8012"/>
        <item x="5557"/>
        <item x="7836"/>
        <item x="3097"/>
        <item x="5114"/>
        <item x="7287"/>
        <item x="1671"/>
        <item x="2966"/>
        <item x="2596"/>
        <item x="4086"/>
        <item x="2210"/>
        <item x="8927"/>
        <item x="5577"/>
        <item x="2137"/>
        <item x="5004"/>
        <item x="4275"/>
        <item x="5940"/>
        <item x="608"/>
        <item x="8333"/>
        <item x="7261"/>
        <item x="1691"/>
        <item x="7699"/>
        <item x="4990"/>
        <item x="667"/>
        <item x="3940"/>
        <item x="1964"/>
        <item x="3604"/>
        <item x="5570"/>
        <item x="3656"/>
        <item x="1278"/>
        <item x="4744"/>
        <item x="7942"/>
        <item x="7273"/>
        <item x="1684"/>
        <item x="4657"/>
        <item x="5616"/>
        <item x="3024"/>
        <item x="8033"/>
        <item x="294"/>
        <item x="4355"/>
        <item x="3574"/>
        <item x="5287"/>
        <item x="2783"/>
        <item x="1539"/>
        <item x="4392"/>
        <item x="9043"/>
        <item x="5866"/>
        <item x="8598"/>
        <item x="2360"/>
        <item x="628"/>
        <item x="7656"/>
        <item x="7555"/>
        <item x="4189"/>
        <item x="1910"/>
        <item x="7262"/>
        <item x="6628"/>
        <item x="6270"/>
        <item x="6064"/>
        <item x="3852"/>
        <item x="2015"/>
        <item x="1055"/>
        <item x="7679"/>
        <item x="2832"/>
        <item x="3260"/>
        <item x="3160"/>
        <item x="8833"/>
        <item x="4173"/>
        <item x="5613"/>
        <item x="8088"/>
        <item x="8629"/>
        <item x="8107"/>
        <item x="8630"/>
        <item x="3149"/>
        <item x="530"/>
        <item x="5845"/>
        <item x="4015"/>
        <item x="3740"/>
        <item x="5885"/>
        <item x="450"/>
        <item x="5526"/>
        <item x="5680"/>
        <item x="3662"/>
        <item x="138"/>
        <item x="8160"/>
        <item x="6756"/>
        <item x="3631"/>
        <item x="7762"/>
        <item x="2504"/>
        <item x="4999"/>
        <item x="1376"/>
        <item x="767"/>
        <item x="7983"/>
        <item x="4061"/>
        <item x="347"/>
        <item x="4715"/>
        <item x="6831"/>
        <item x="6005"/>
        <item x="2843"/>
        <item x="4114"/>
        <item x="3837"/>
        <item x="4881"/>
        <item x="8755"/>
        <item x="7210"/>
        <item x="2224"/>
        <item x="2550"/>
        <item x="5397"/>
        <item x="6949"/>
        <item x="8636"/>
        <item x="70"/>
        <item x="4055"/>
        <item x="3520"/>
        <item x="8919"/>
        <item x="1119"/>
        <item x="3666"/>
        <item x="9141"/>
        <item x="9093"/>
        <item x="3929"/>
        <item x="1257"/>
        <item x="9265"/>
        <item x="8478"/>
        <item x="2034"/>
        <item x="3601"/>
        <item x="3150"/>
        <item x="3100"/>
        <item x="7267"/>
        <item x="3061"/>
        <item x="9056"/>
        <item x="6583"/>
        <item x="6162"/>
        <item x="1756"/>
        <item x="309"/>
        <item x="61"/>
        <item x="570"/>
        <item x="7151"/>
        <item x="6630"/>
        <item x="8204"/>
        <item x="8451"/>
        <item x="8864"/>
        <item x="6248"/>
        <item x="4315"/>
        <item x="254"/>
        <item x="5391"/>
        <item x="7595"/>
        <item x="3207"/>
        <item x="213"/>
        <item x="2896"/>
        <item x="5234"/>
        <item x="8909"/>
        <item x="1948"/>
        <item x="3781"/>
        <item x="1554"/>
        <item x="4433"/>
        <item x="6507"/>
        <item x="5648"/>
        <item x="8027"/>
        <item x="4266"/>
        <item x="898"/>
        <item x="6817"/>
        <item x="8620"/>
        <item x="3846"/>
        <item x="9046"/>
        <item x="5637"/>
        <item x="385"/>
        <item x="4559"/>
        <item x="7369"/>
        <item x="3323"/>
        <item x="5929"/>
        <item x="8111"/>
        <item x="2756"/>
        <item x="4582"/>
        <item x="2651"/>
        <item x="8947"/>
        <item x="4985"/>
        <item x="8586"/>
        <item x="246"/>
        <item x="7509"/>
        <item x="1082"/>
        <item x="8127"/>
        <item x="4982"/>
        <item x="1338"/>
        <item x="2615"/>
        <item x="8621"/>
        <item x="50"/>
        <item x="1574"/>
        <item x="8467"/>
        <item x="4935"/>
        <item x="3140"/>
        <item x="1238"/>
        <item x="2555"/>
        <item x="5780"/>
        <item x="8901"/>
        <item x="7236"/>
        <item x="1297"/>
        <item x="2808"/>
        <item x="1782"/>
        <item x="849"/>
        <item x="2259"/>
        <item x="3603"/>
        <item x="2444"/>
        <item x="8741"/>
        <item x="6179"/>
        <item x="5129"/>
        <item x="7142"/>
        <item x="6430"/>
        <item x="2159"/>
        <item x="3584"/>
        <item x="8037"/>
        <item x="9255"/>
        <item x="5027"/>
        <item x="3002"/>
        <item x="3592"/>
        <item x="1781"/>
        <item x="9169"/>
        <item x="2878"/>
        <item x="882"/>
        <item x="1471"/>
        <item x="1776"/>
        <item x="2800"/>
        <item x="8668"/>
        <item x="1058"/>
        <item x="355"/>
        <item x="2070"/>
        <item x="2167"/>
        <item x="8877"/>
        <item x="8007"/>
        <item x="1113"/>
        <item x="8963"/>
        <item x="2315"/>
        <item x="136"/>
        <item x="3651"/>
        <item x="5520"/>
        <item x="6523"/>
        <item x="2600"/>
        <item x="1664"/>
        <item x="323"/>
        <item x="7524"/>
        <item x="9071"/>
        <item x="4969"/>
        <item x="2032"/>
        <item x="7405"/>
        <item x="5472"/>
        <item x="2941"/>
        <item x="8982"/>
        <item x="634"/>
        <item x="40"/>
        <item x="5590"/>
        <item x="7676"/>
        <item x="6316"/>
        <item x="5469"/>
        <item x="6548"/>
        <item x="2745"/>
        <item x="5298"/>
        <item x="2648"/>
        <item x="1180"/>
        <item x="7481"/>
        <item x="3811"/>
        <item x="5670"/>
        <item x="2338"/>
        <item x="6188"/>
        <item x="1480"/>
        <item x="2739"/>
        <item x="883"/>
        <item x="1848"/>
        <item x="7118"/>
        <item x="3432"/>
        <item x="3311"/>
        <item x="2927"/>
        <item x="3206"/>
        <item x="4454"/>
        <item x="4156"/>
        <item x="229"/>
        <item x="7513"/>
        <item x="2245"/>
        <item x="735"/>
        <item x="2770"/>
        <item x="482"/>
        <item x="5912"/>
        <item x="1227"/>
        <item x="3193"/>
        <item x="7909"/>
        <item x="3525"/>
        <item x="353"/>
        <item x="3449"/>
        <item x="5546"/>
        <item x="7853"/>
        <item x="7283"/>
        <item x="736"/>
        <item x="20"/>
        <item x="2695"/>
        <item x="5660"/>
        <item x="4259"/>
        <item x="8954"/>
        <item x="3854"/>
        <item x="1924"/>
        <item x="7671"/>
        <item x="5060"/>
        <item x="5514"/>
        <item x="4020"/>
        <item x="4140"/>
        <item x="8222"/>
        <item x="2751"/>
        <item x="5248"/>
        <item x="3834"/>
        <item x="5971"/>
        <item x="3677"/>
        <item x="1663"/>
        <item x="8245"/>
        <item x="407"/>
        <item x="9142"/>
        <item x="860"/>
        <item x="1911"/>
        <item x="8616"/>
        <item x="5897"/>
        <item x="5588"/>
        <item x="865"/>
        <item x="2240"/>
        <item x="4438"/>
        <item x="9005"/>
        <item x="5191"/>
        <item x="430"/>
        <item x="2847"/>
        <item x="3782"/>
        <item x="6967"/>
        <item x="265"/>
        <item x="5529"/>
        <item x="3070"/>
        <item x="3377"/>
        <item x="105"/>
        <item x="6700"/>
        <item x="2303"/>
        <item x="1017"/>
        <item x="6757"/>
        <item x="1465"/>
        <item x="5896"/>
        <item x="1291"/>
        <item x="2254"/>
        <item x="6659"/>
        <item x="3483"/>
        <item x="8638"/>
        <item x="2196"/>
        <item x="4898"/>
        <item x="2178"/>
        <item x="1108"/>
        <item x="8168"/>
        <item x="3322"/>
        <item x="1105"/>
        <item x="4206"/>
        <item x="5502"/>
        <item x="7347"/>
        <item x="4139"/>
        <item x="7450"/>
        <item x="9099"/>
        <item x="7048"/>
        <item x="616"/>
        <item x="6318"/>
        <item x="3291"/>
        <item x="1768"/>
        <item x="3912"/>
        <item x="3043"/>
        <item x="3413"/>
        <item x="4300"/>
        <item x="3519"/>
        <item x="6259"/>
        <item x="4615"/>
        <item x="591"/>
        <item x="607"/>
        <item x="4690"/>
        <item x="5888"/>
        <item x="3823"/>
        <item x="1935"/>
        <item x="6742"/>
        <item x="6058"/>
        <item x="1524"/>
        <item x="4688"/>
        <item x="6136"/>
        <item x="4633"/>
        <item x="4553"/>
        <item x="1821"/>
        <item x="8603"/>
        <item x="8841"/>
        <item x="6227"/>
        <item x="1953"/>
        <item x="8674"/>
        <item x="7691"/>
        <item x="6273"/>
        <item x="1928"/>
        <item x="2220"/>
        <item x="6952"/>
        <item x="2792"/>
        <item x="7372"/>
        <item x="8810"/>
        <item x="7868"/>
        <item x="9275"/>
        <item x="4665"/>
        <item x="8171"/>
        <item x="4609"/>
        <item x="7300"/>
        <item x="3472"/>
        <item x="447"/>
        <item x="481"/>
        <item x="8192"/>
        <item x="5434"/>
        <item x="2308"/>
        <item x="5892"/>
        <item x="2562"/>
        <item x="282"/>
        <item x="331"/>
        <item x="8152"/>
        <item x="6811"/>
        <item x="3382"/>
        <item x="8220"/>
        <item x="6518"/>
        <item x="1118"/>
        <item x="7403"/>
        <item x="7163"/>
        <item x="4789"/>
        <item x="8752"/>
        <item x="8176"/>
        <item x="1053"/>
        <item x="7377"/>
        <item x="8461"/>
        <item x="893"/>
        <item x="7759"/>
        <item x="4896"/>
        <item x="8542"/>
        <item x="8458"/>
        <item x="629"/>
        <item x="9100"/>
        <item x="6003"/>
        <item x="2095"/>
        <item x="3106"/>
        <item x="2237"/>
        <item x="3883"/>
        <item x="6913"/>
        <item x="2297"/>
        <item x="5884"/>
        <item x="6506"/>
        <item x="5739"/>
        <item x="3454"/>
        <item x="2784"/>
        <item x="5366"/>
        <item x="8052"/>
        <item x="9013"/>
        <item x="1392"/>
        <item x="5274"/>
        <item x="5148"/>
        <item x="6139"/>
        <item x="8325"/>
        <item x="477"/>
        <item x="3585"/>
        <item x="7070"/>
        <item x="1101"/>
        <item x="2323"/>
        <item x="2275"/>
        <item x="2199"/>
        <item x="4211"/>
        <item x="7723"/>
        <item x="4769"/>
        <item x="392"/>
        <item x="9074"/>
        <item x="7528"/>
        <item x="4281"/>
        <item x="504"/>
        <item x="2465"/>
        <item x="5917"/>
        <item x="4942"/>
        <item x="6274"/>
        <item x="2102"/>
        <item x="3753"/>
        <item x="27"/>
        <item x="2250"/>
        <item x="5930"/>
        <item x="3093"/>
        <item x="2371"/>
        <item x="3664"/>
        <item x="2343"/>
        <item x="2390"/>
        <item x="1635"/>
        <item x="7940"/>
        <item x="3988"/>
        <item x="7643"/>
        <item x="8432"/>
        <item x="2380"/>
        <item x="1939"/>
        <item x="813"/>
        <item x="426"/>
        <item x="121"/>
        <item x="5159"/>
        <item x="7507"/>
        <item x="8596"/>
        <item x="6966"/>
        <item x="1503"/>
        <item x="7370"/>
        <item x="2139"/>
        <item x="103"/>
        <item x="8854"/>
        <item x="2024"/>
        <item x="788"/>
        <item x="3849"/>
        <item x="4980"/>
        <item x="3747"/>
        <item x="2485"/>
        <item x="5035"/>
        <item x="6073"/>
        <item x="7653"/>
        <item x="8076"/>
        <item x="6399"/>
        <item x="8939"/>
        <item x="6683"/>
        <item x="2823"/>
        <item x="3211"/>
        <item x="2179"/>
        <item x="1930"/>
        <item x="2211"/>
        <item x="4004"/>
        <item x="7971"/>
        <item x="2612"/>
        <item x="2502"/>
        <item x="3469"/>
        <item x="6753"/>
        <item x="6581"/>
        <item x="4398"/>
        <item x="3590"/>
        <item x="2417"/>
        <item x="2797"/>
        <item x="6768"/>
        <item x="2939"/>
        <item x="2747"/>
        <item x="5081"/>
        <item x="3342"/>
        <item x="6639"/>
        <item x="2538"/>
        <item x="2182"/>
        <item x="8268"/>
        <item x="2952"/>
        <item x="5720"/>
        <item x="4754"/>
        <item x="5923"/>
        <item x="6108"/>
        <item x="3194"/>
        <item x="8135"/>
        <item x="4176"/>
        <item x="4384"/>
        <item x="4967"/>
        <item x="867"/>
        <item x="4470"/>
        <item x="1946"/>
        <item x="6149"/>
        <item x="8801"/>
        <item x="6095"/>
        <item x="5582"/>
        <item x="3979"/>
        <item x="3765"/>
        <item x="7879"/>
        <item x="3593"/>
        <item x="8902"/>
        <item x="6890"/>
        <item x="4685"/>
        <item x="3162"/>
        <item x="3859"/>
        <item x="6828"/>
        <item x="3999"/>
        <item x="94"/>
        <item x="238"/>
        <item x="7576"/>
        <item x="2710"/>
        <item x="2970"/>
        <item x="4178"/>
        <item x="3037"/>
        <item x="2096"/>
        <item x="7865"/>
        <item x="7764"/>
        <item x="1758"/>
        <item x="7565"/>
        <item x="1051"/>
        <item x="6140"/>
        <item x="8026"/>
        <item x="5038"/>
        <item x="5575"/>
        <item x="5545"/>
        <item x="189"/>
        <item x="1862"/>
        <item x="6698"/>
        <item x="1063"/>
        <item x="5086"/>
        <item x="6986"/>
        <item x="8071"/>
        <item x="3916"/>
        <item x="8837"/>
        <item x="4131"/>
        <item x="1216"/>
        <item x="1143"/>
        <item x="7763"/>
        <item x="659"/>
        <item x="2622"/>
        <item x="8791"/>
        <item x="5463"/>
        <item x="7127"/>
        <item x="1321"/>
        <item x="8042"/>
        <item x="4198"/>
        <item x="4684"/>
        <item x="7240"/>
        <item x="8518"/>
        <item x="4006"/>
        <item x="461"/>
        <item x="5528"/>
        <item x="7200"/>
        <item x="9065"/>
        <item x="6283"/>
        <item x="6601"/>
        <item x="695"/>
        <item x="5623"/>
        <item x="6833"/>
        <item x="425"/>
        <item x="8731"/>
        <item x="6592"/>
        <item x="7278"/>
        <item x="7431"/>
        <item x="8480"/>
        <item x="5217"/>
        <item x="8405"/>
        <item x="2696"/>
        <item x="8613"/>
        <item x="1324"/>
        <item x="4843"/>
        <item x="6346"/>
        <item x="945"/>
        <item x="440"/>
        <item x="8498"/>
        <item x="787"/>
        <item x="6112"/>
        <item x="7275"/>
        <item x="4069"/>
        <item x="1438"/>
        <item x="8805"/>
        <item x="1707"/>
        <item x="4224"/>
        <item x="1004"/>
        <item x="3294"/>
        <item x="3551"/>
        <item x="8631"/>
        <item x="3944"/>
        <item x="3802"/>
        <item x="6566"/>
        <item x="2184"/>
        <item x="2335"/>
        <item x="3400"/>
        <item x="1509"/>
        <item x="5832"/>
        <item x="889"/>
        <item x="7779"/>
        <item x="7588"/>
        <item x="2280"/>
        <item x="3021"/>
        <item x="1655"/>
        <item x="8343"/>
        <item x="6217"/>
        <item x="2616"/>
        <item x="7037"/>
        <item x="7648"/>
        <item x="9055"/>
        <item x="4246"/>
        <item x="3938"/>
        <item x="2902"/>
        <item x="1406"/>
        <item x="28"/>
        <item x="6271"/>
        <item x="383"/>
        <item x="6919"/>
        <item x="8514"/>
        <item x="2947"/>
        <item x="6054"/>
        <item x="7197"/>
        <item x="3850"/>
        <item x="5782"/>
        <item x="3500"/>
        <item x="4044"/>
        <item x="7120"/>
        <item x="6144"/>
        <item x="2219"/>
        <item x="2754"/>
        <item x="6613"/>
        <item x="7869"/>
        <item x="8938"/>
        <item x="941"/>
        <item x="2466"/>
        <item x="388"/>
        <item x="8683"/>
        <item x="2333"/>
        <item x="6184"/>
        <item x="180"/>
        <item x="5347"/>
        <item x="5554"/>
        <item x="6938"/>
        <item x="3645"/>
        <item x="8289"/>
        <item x="7367"/>
        <item x="4095"/>
        <item x="1652"/>
        <item x="3054"/>
        <item x="4994"/>
        <item x="7572"/>
        <item x="7947"/>
        <item x="1167"/>
        <item x="6642"/>
        <item x="6930"/>
        <item x="1215"/>
        <item x="7002"/>
        <item x="8377"/>
        <item x="4368"/>
        <item x="7136"/>
        <item x="4564"/>
        <item x="6721"/>
        <item x="3621"/>
        <item x="9096"/>
        <item x="2782"/>
        <item x="613"/>
        <item x="372"/>
        <item x="604"/>
        <item x="4054"/>
        <item x="1066"/>
        <item x="1016"/>
        <item x="8239"/>
        <item x="2105"/>
        <item x="4640"/>
        <item x="1810"/>
        <item x="7258"/>
        <item x="6961"/>
        <item x="4536"/>
        <item x="7014"/>
        <item x="6203"/>
        <item x="3597"/>
        <item x="5931"/>
        <item x="1473"/>
        <item x="6074"/>
        <item x="2442"/>
        <item x="22"/>
        <item x="641"/>
        <item x="5791"/>
        <item x="4033"/>
        <item x="8138"/>
        <item x="7629"/>
        <item x="5793"/>
        <item x="2002"/>
        <item x="2702"/>
        <item x="8771"/>
        <item x="3320"/>
        <item x="1268"/>
        <item x="7047"/>
        <item x="7268"/>
        <item x="1833"/>
        <item x="6087"/>
        <item x="4333"/>
        <item x="8775"/>
        <item x="1916"/>
        <item x="8390"/>
        <item x="5512"/>
        <item x="4934"/>
        <item x="9007"/>
        <item x="3719"/>
        <item x="2775"/>
        <item x="3756"/>
        <item x="8940"/>
        <item x="4175"/>
        <item x="1892"/>
        <item x="6171"/>
        <item x="4337"/>
        <item x="4310"/>
        <item x="6439"/>
        <item x="1527"/>
        <item x="8813"/>
        <item x="900"/>
        <item x="5277"/>
        <item x="2872"/>
        <item x="5030"/>
        <item x="1046"/>
        <item x="420"/>
        <item x="6964"/>
        <item x="5711"/>
        <item x="3125"/>
        <item x="8180"/>
        <item x="1411"/>
        <item x="5767"/>
        <item x="6211"/>
        <item x="7482"/>
        <item x="5202"/>
        <item x="6348"/>
        <item x="457"/>
        <item x="4751"/>
        <item x="1059"/>
        <item x="6294"/>
        <item x="8310"/>
        <item x="5910"/>
        <item x="4693"/>
        <item x="8942"/>
        <item x="1761"/>
        <item x="5471"/>
        <item x="7068"/>
        <item x="1954"/>
        <item x="9024"/>
        <item x="1759"/>
        <item x="556"/>
        <item x="8085"/>
        <item x="2300"/>
        <item x="5486"/>
        <item x="965"/>
        <item x="2821"/>
        <item x="3092"/>
        <item x="2011"/>
        <item x="4445"/>
        <item x="1988"/>
        <item x="6775"/>
        <item x="3952"/>
        <item x="1254"/>
        <item x="2654"/>
        <item x="7221"/>
        <item x="6423"/>
        <item x="4743"/>
        <item x="9133"/>
        <item x="2602"/>
        <item x="7469"/>
        <item x="8933"/>
        <item x="4636"/>
        <item x="8247"/>
        <item x="3349"/>
        <item x="2809"/>
        <item x="4305"/>
        <item x="7658"/>
        <item x="4978"/>
        <item x="4983"/>
        <item x="3338"/>
        <item x="2195"/>
        <item x="4522"/>
        <item x="2138"/>
        <item x="7717"/>
        <item x="8579"/>
        <item x="4710"/>
        <item x="1196"/>
        <item x="1240"/>
        <item x="729"/>
        <item x="7819"/>
        <item x="6479"/>
        <item x="977"/>
        <item x="6384"/>
        <item x="2497"/>
        <item x="9038"/>
        <item x="6795"/>
        <item x="6803"/>
        <item x="6669"/>
        <item x="1289"/>
        <item x="3198"/>
        <item x="4977"/>
        <item x="8123"/>
        <item x="1780"/>
        <item x="5142"/>
        <item x="3325"/>
        <item x="4060"/>
        <item x="1797"/>
        <item x="2230"/>
        <item x="5734"/>
        <item x="7104"/>
        <item x="4529"/>
        <item x="1822"/>
        <item x="1570"/>
        <item x="1477"/>
        <item x="1576"/>
        <item x="8821"/>
        <item x="7778"/>
        <item x="6238"/>
        <item x="5783"/>
        <item x="7248"/>
        <item x="4944"/>
        <item x="6743"/>
        <item x="2519"/>
        <item x="513"/>
        <item x="3420"/>
        <item x="3937"/>
        <item x="4416"/>
        <item x="6207"/>
        <item x="3216"/>
        <item x="5703"/>
        <item x="7023"/>
        <item x="6493"/>
        <item x="8150"/>
        <item x="2350"/>
        <item x="5407"/>
        <item x="8896"/>
        <item x="3178"/>
        <item x="3277"/>
        <item x="9272"/>
        <item x="3565"/>
        <item x="1885"/>
        <item x="5815"/>
        <item x="1214"/>
        <item x="1267"/>
        <item x="5718"/>
        <item x="5496"/>
        <item x="2188"/>
        <item x="4247"/>
        <item x="5692"/>
        <item x="1609"/>
        <item x="6115"/>
        <item x="8891"/>
        <item x="8690"/>
        <item x="6230"/>
        <item x="3769"/>
        <item x="2845"/>
        <item x="2709"/>
        <item x="8957"/>
        <item x="4425"/>
        <item x="685"/>
        <item x="201"/>
        <item x="7076"/>
        <item x="1149"/>
        <item x="866"/>
        <item x="573"/>
        <item x="1741"/>
        <item x="3898"/>
        <item x="4622"/>
        <item x="4179"/>
        <item x="6791"/>
        <item x="6809"/>
        <item x="6482"/>
        <item x="1573"/>
        <item x="8575"/>
        <item x="8466"/>
        <item x="946"/>
        <item x="1179"/>
        <item x="2631"/>
        <item x="1330"/>
        <item x="4776"/>
        <item x="2805"/>
        <item x="8566"/>
        <item x="5849"/>
        <item x="4009"/>
        <item x="7457"/>
        <item x="4742"/>
        <item x="1470"/>
        <item x="533"/>
        <item x="8847"/>
        <item x="2967"/>
        <item x="2263"/>
        <item x="62"/>
        <item x="5365"/>
        <item x="4869"/>
        <item x="4588"/>
        <item x="2765"/>
        <item x="624"/>
        <item x="9083"/>
        <item x="8411"/>
        <item x="1400"/>
        <item x="1679"/>
        <item x="2517"/>
        <item x="2216"/>
        <item x="2126"/>
        <item x="6884"/>
        <item x="5259"/>
        <item x="6846"/>
        <item x="4420"/>
        <item x="8936"/>
        <item x="2667"/>
        <item x="3305"/>
        <item x="2546"/>
        <item x="4138"/>
        <item x="3095"/>
        <item x="3120"/>
        <item x="7927"/>
        <item x="79"/>
        <item x="1258"/>
        <item x="5868"/>
        <item x="7916"/>
        <item x="123"/>
        <item x="7249"/>
        <item x="2029"/>
        <item x="7264"/>
        <item x="4359"/>
        <item x="2461"/>
        <item x="5777"/>
        <item x="6072"/>
        <item x="3694"/>
        <item x="6471"/>
        <item x="6310"/>
        <item x="2729"/>
        <item x="8302"/>
        <item x="5400"/>
        <item x="6918"/>
        <item x="7985"/>
        <item x="3639"/>
        <item x="186"/>
        <item x="5640"/>
        <item x="6486"/>
        <item x="1150"/>
        <item x="5399"/>
        <item x="2742"/>
        <item x="2549"/>
        <item x="4857"/>
        <item x="587"/>
        <item x="4484"/>
        <item x="5853"/>
        <item x="9224"/>
        <item x="4961"/>
        <item x="6557"/>
        <item x="8068"/>
        <item x="8117"/>
        <item x="3327"/>
        <item x="3298"/>
        <item x="5883"/>
        <item x="905"/>
        <item x="3771"/>
        <item x="7454"/>
        <item x="7207"/>
        <item x="6854"/>
        <item x="1798"/>
        <item x="2225"/>
        <item x="6009"/>
        <item x="1102"/>
        <item x="1540"/>
        <item x="4480"/>
        <item x="3798"/>
        <item x="149"/>
        <item x="8699"/>
        <item x="8383"/>
        <item x="6182"/>
        <item x="7170"/>
        <item x="315"/>
        <item x="1463"/>
        <item x="1499"/>
        <item x="627"/>
        <item x="864"/>
        <item x="8712"/>
        <item x="863"/>
        <item x="5194"/>
        <item x="7461"/>
        <item x="6187"/>
        <item x="6245"/>
        <item x="8659"/>
        <item x="6660"/>
        <item x="1320"/>
        <item x="8399"/>
        <item x="3855"/>
        <item x="8063"/>
        <item x="7786"/>
        <item x="8581"/>
        <item x="1065"/>
        <item x="5766"/>
        <item x="6912"/>
        <item x="129"/>
        <item x="689"/>
        <item x="7571"/>
        <item x="3441"/>
        <item x="3928"/>
        <item x="3164"/>
        <item x="6330"/>
        <item x="7619"/>
        <item x="827"/>
        <item x="5107"/>
        <item x="544"/>
        <item x="6369"/>
        <item x="9173"/>
        <item x="4738"/>
        <item x="5451"/>
        <item x="8705"/>
        <item x="6844"/>
        <item x="5058"/>
        <item x="4758"/>
        <item x="8678"/>
        <item x="4871"/>
        <item x="3479"/>
        <item x="511"/>
        <item x="1372"/>
        <item x="2961"/>
        <item x="2604"/>
        <item x="5862"/>
        <item x="7844"/>
        <item x="7038"/>
        <item x="5459"/>
        <item x="2208"/>
        <item x="4720"/>
        <item x="9212"/>
        <item x="7083"/>
        <item x="6497"/>
        <item x="8664"/>
        <item x="705"/>
        <item x="2392"/>
        <item x="2940"/>
        <item x="84"/>
        <item x="220"/>
        <item x="1309"/>
        <item x="5978"/>
        <item x="1618"/>
        <item x="7579"/>
        <item x="5348"/>
        <item x="7581"/>
        <item x="9050"/>
        <item x="3887"/>
        <item x="8782"/>
        <item x="3174"/>
        <item x="1803"/>
        <item x="1371"/>
        <item x="3728"/>
        <item x="1211"/>
        <item x="6724"/>
        <item x="950"/>
        <item x="1487"/>
        <item x="6322"/>
        <item x="3282"/>
        <item x="8426"/>
        <item x="1868"/>
        <item x="3571"/>
        <item x="117"/>
        <item x="651"/>
        <item x="4255"/>
        <item x="7953"/>
        <item x="4436"/>
        <item x="9021"/>
        <item x="2071"/>
        <item x="2656"/>
        <item x="6685"/>
        <item x="5329"/>
        <item x="4812"/>
        <item x="7429"/>
        <item x="4620"/>
        <item x="8211"/>
        <item x="4644"/>
        <item x="8956"/>
        <item x="4774"/>
        <item x="6103"/>
        <item x="4313"/>
        <item x="696"/>
        <item x="7277"/>
        <item x="3880"/>
        <item x="5381"/>
        <item x="6603"/>
        <item x="4661"/>
        <item x="698"/>
        <item x="1002"/>
        <item x="6532"/>
        <item x="1791"/>
        <item x="7730"/>
        <item x="1506"/>
        <item x="3410"/>
        <item x="6857"/>
        <item x="4048"/>
        <item x="4018"/>
        <item x="6810"/>
        <item x="8066"/>
        <item x="4063"/>
        <item x="8786"/>
        <item x="3220"/>
        <item x="7055"/>
        <item x="6988"/>
        <item x="1556"/>
        <item x="1824"/>
        <item x="4667"/>
        <item x="3861"/>
        <item x="6234"/>
        <item x="4493"/>
        <item x="4550"/>
        <item x="2351"/>
        <item x="6519"/>
        <item x="3833"/>
        <item x="7684"/>
        <item x="5404"/>
        <item x="6869"/>
        <item x="9051"/>
        <item x="2548"/>
        <item x="6761"/>
        <item x="2996"/>
        <item x="4056"/>
        <item x="8887"/>
        <item x="303"/>
        <item x="6533"/>
        <item x="1908"/>
        <item x="7833"/>
        <item x="7280"/>
        <item x="6941"/>
        <item x="438"/>
        <item x="52"/>
        <item x="1915"/>
        <item x="176"/>
        <item x="5151"/>
        <item x="497"/>
        <item x="8523"/>
        <item x="1835"/>
        <item x="8157"/>
        <item x="7333"/>
        <item x="5205"/>
        <item x="1141"/>
        <item x="374"/>
        <item x="665"/>
        <item x="5927"/>
        <item x="5179"/>
        <item x="1168"/>
        <item x="459"/>
        <item x="5242"/>
        <item x="3511"/>
        <item x="6327"/>
        <item x="5492"/>
        <item x="58"/>
        <item x="2510"/>
        <item x="7049"/>
        <item x="3045"/>
        <item x="4049"/>
        <item x="2007"/>
        <item x="6645"/>
        <item x="3468"/>
        <item x="4987"/>
        <item x="6422"/>
        <item x="5713"/>
        <item x="6549"/>
        <item x="352"/>
        <item x="580"/>
        <item x="5847"/>
        <item x="2425"/>
        <item x="318"/>
        <item x="2247"/>
        <item x="6678"/>
        <item x="3550"/>
        <item x="1356"/>
        <item x="7324"/>
        <item x="8773"/>
        <item x="7621"/>
        <item x="1485"/>
        <item x="218"/>
        <item x="6559"/>
        <item x="3374"/>
        <item x="8666"/>
        <item x="7822"/>
        <item x="2478"/>
        <item x="1628"/>
        <item x="198"/>
        <item x="3110"/>
        <item x="1666"/>
        <item x="3760"/>
        <item x="298"/>
        <item x="6731"/>
        <item x="4166"/>
        <item x="3643"/>
        <item x="8407"/>
        <item x="1249"/>
        <item x="8736"/>
        <item x="1579"/>
        <item x="2786"/>
        <item x="6910"/>
        <item x="4728"/>
        <item x="3749"/>
        <item x="4566"/>
        <item x="632"/>
        <item x="3767"/>
        <item x="7842"/>
        <item x="6873"/>
        <item x="681"/>
        <item x="1983"/>
        <item x="2972"/>
        <item x="2689"/>
        <item x="4931"/>
        <item x="4339"/>
        <item x="5421"/>
        <item x="3926"/>
        <item x="9054"/>
        <item x="369"/>
        <item x="3742"/>
        <item x="9137"/>
        <item x="8504"/>
        <item x="776"/>
        <item x="5230"/>
        <item x="6037"/>
        <item x="2755"/>
        <item x="453"/>
        <item x="3693"/>
        <item x="614"/>
        <item x="1608"/>
        <item x="6864"/>
        <item x="2012"/>
        <item x="6126"/>
        <item x="8966"/>
        <item x="4323"/>
        <item x="4814"/>
        <item x="6041"/>
        <item x="1457"/>
        <item x="495"/>
        <item x="9131"/>
        <item x="617"/>
        <item x="8034"/>
        <item x="1232"/>
        <item x="8469"/>
        <item x="5260"/>
        <item x="4584"/>
        <item x="7864"/>
        <item x="9120"/>
        <item x="6928"/>
        <item x="2090"/>
        <item x="3902"/>
        <item x="7504"/>
        <item x="4858"/>
        <item x="8695"/>
        <item x="7749"/>
        <item x="8510"/>
        <item x="7342"/>
        <item x="4835"/>
        <item x="144"/>
        <item x="6447"/>
        <item x="1413"/>
        <item x="5980"/>
        <item x="8389"/>
        <item x="3560"/>
        <item x="5872"/>
        <item x="7935"/>
        <item x="6132"/>
        <item x="4736"/>
        <item x="4568"/>
        <item x="802"/>
        <item x="947"/>
        <item x="5302"/>
        <item x="5677"/>
        <item x="6390"/>
        <item x="230"/>
        <item x="5279"/>
        <item x="2572"/>
        <item x="7703"/>
        <item x="8941"/>
        <item x="590"/>
        <item x="351"/>
        <item x="8421"/>
        <item x="2746"/>
        <item x="214"/>
        <item x="1124"/>
        <item x="4784"/>
        <item x="2982"/>
        <item x="3986"/>
        <item x="2009"/>
        <item x="6393"/>
        <item x="3548"/>
        <item x="942"/>
        <item x="4675"/>
        <item x="6122"/>
        <item x="4997"/>
        <item x="5871"/>
        <item x="4653"/>
        <item x="2591"/>
        <item x="7932"/>
        <item x="5740"/>
        <item x="3967"/>
        <item x="819"/>
        <item x="7430"/>
        <item x="3838"/>
        <item x="1142"/>
        <item x="8454"/>
        <item x="2161"/>
        <item x="466"/>
        <item x="111"/>
        <item x="7831"/>
        <item x="7205"/>
        <item x="7129"/>
        <item x="8541"/>
        <item x="4631"/>
        <item x="1208"/>
        <item x="5941"/>
        <item x="5876"/>
        <item x="8199"/>
        <item x="2039"/>
        <item x="6437"/>
        <item x="8753"/>
        <item x="76"/>
        <item x="4915"/>
        <item x="8272"/>
        <item x="6185"/>
        <item x="1876"/>
        <item x="8880"/>
        <item x="768"/>
        <item x="1784"/>
        <item x="8004"/>
        <item x="153"/>
        <item x="5413"/>
        <item x="7080"/>
        <item x="5901"/>
        <item x="358"/>
        <item x="7618"/>
        <item x="1008"/>
        <item x="5315"/>
        <item x="2652"/>
        <item x="6713"/>
        <item x="8338"/>
        <item x="2884"/>
        <item x="9105"/>
        <item x="7720"/>
        <item x="8824"/>
        <item x="1767"/>
        <item x="8885"/>
        <item x="1740"/>
        <item x="2796"/>
        <item x="6793"/>
        <item x="5576"/>
        <item x="3098"/>
        <item x="6921"/>
        <item x="7934"/>
        <item x="615"/>
        <item x="1529"/>
        <item x="6488"/>
        <item x="1875"/>
        <item x="6618"/>
        <item x="2523"/>
        <item x="7064"/>
        <item x="6954"/>
        <item x="6917"/>
        <item x="9166"/>
        <item x="8210"/>
        <item x="7556"/>
        <item x="797"/>
        <item x="8512"/>
        <item x="2644"/>
        <item x="1730"/>
        <item x="1175"/>
        <item x="8091"/>
        <item x="1500"/>
        <item x="8373"/>
        <item x="510"/>
        <item x="3040"/>
        <item x="739"/>
        <item x="2753"/>
        <item x="2141"/>
        <item x="281"/>
        <item x="5558"/>
        <item x="1038"/>
        <item x="519"/>
        <item x="9269"/>
        <item x="6418"/>
        <item x="1224"/>
        <item x="2118"/>
        <item x="4194"/>
        <item x="6367"/>
        <item x="7154"/>
        <item x="8006"/>
        <item x="443"/>
        <item x="6446"/>
        <item x="9209"/>
        <item x="5101"/>
        <item x="4962"/>
        <item x="354"/>
        <item x="2807"/>
        <item x="7198"/>
        <item x="6104"/>
        <item x="3583"/>
        <item x="8345"/>
        <item x="3992"/>
        <item x="6135"/>
        <item x="8174"/>
        <item x="1310"/>
        <item x="3595"/>
        <item x="7091"/>
        <item x="4546"/>
        <item x="6993"/>
        <item x="9200"/>
        <item x="8738"/>
        <item x="8050"/>
        <item x="1303"/>
        <item x="3292"/>
        <item x="675"/>
        <item x="1949"/>
        <item x="7551"/>
        <item x="804"/>
        <item x="8774"/>
        <item x="1913"/>
        <item x="937"/>
        <item x="3475"/>
        <item x="4671"/>
        <item x="1336"/>
        <item x="5804"/>
        <item x="226"/>
        <item x="7883"/>
        <item x="5017"/>
        <item x="3176"/>
        <item x="5988"/>
        <item x="7753"/>
        <item x="8493"/>
        <item x="2827"/>
        <item x="1428"/>
        <item x="3272"/>
        <item x="5975"/>
        <item x="433"/>
        <item x="8622"/>
        <item x="5272"/>
        <item x="3624"/>
        <item x="6177"/>
        <item x="6638"/>
        <item x="825"/>
        <item x="9090"/>
        <item x="3421"/>
        <item x="4921"/>
        <item x="8453"/>
        <item x="2787"/>
        <item x="6046"/>
        <item x="1097"/>
        <item x="5152"/>
        <item x="4037"/>
        <item x="707"/>
        <item x="45"/>
        <item x="5130"/>
        <item x="3717"/>
        <item x="7550"/>
        <item x="2291"/>
        <item x="1952"/>
        <item x="6558"/>
        <item x="1300"/>
        <item x="8448"/>
        <item x="6267"/>
        <item x="1929"/>
        <item x="2321"/>
        <item x="7360"/>
        <item x="1520"/>
        <item x="8545"/>
        <item x="6186"/>
        <item x="4268"/>
        <item x="8633"/>
        <item x="8000"/>
        <item x="6413"/>
        <item x="998"/>
        <item x="5078"/>
        <item x="1535"/>
        <item x="5750"/>
        <item x="8290"/>
        <item x="4752"/>
        <item x="8309"/>
        <item x="5050"/>
        <item x="4794"/>
        <item x="4336"/>
        <item x="9134"/>
        <item x="1386"/>
        <item x="5426"/>
        <item x="3179"/>
        <item x="5659"/>
        <item x="744"/>
        <item x="3690"/>
        <item x="6305"/>
        <item x="7898"/>
        <item x="2146"/>
        <item x="3332"/>
        <item x="9049"/>
        <item x="9203"/>
        <item x="7906"/>
        <item x="3995"/>
        <item x="2107"/>
        <item x="9234"/>
        <item x="1080"/>
        <item x="6197"/>
        <item x="8815"/>
        <item x="831"/>
        <item x="3795"/>
        <item x="2816"/>
        <item x="216"/>
        <item x="6852"/>
        <item x="8316"/>
        <item x="29"/>
        <item x="8479"/>
        <item x="9128"/>
        <item x="8321"/>
        <item x="4993"/>
        <item x="3076"/>
        <item x="6661"/>
        <item x="6765"/>
        <item x="6374"/>
        <item x="6818"/>
        <item x="1384"/>
        <item x="6815"/>
        <item x="5816"/>
        <item x="3389"/>
        <item x="2131"/>
        <item x="1543"/>
        <item x="4474"/>
        <item x="5343"/>
        <item x="6722"/>
        <item x="5508"/>
        <item x="969"/>
        <item x="5742"/>
        <item x="1873"/>
        <item x="8809"/>
        <item x="7346"/>
        <item x="631"/>
        <item x="2503"/>
        <item x="5016"/>
        <item x="9004"/>
        <item x="7364"/>
        <item x="7777"/>
        <item x="2835"/>
        <item x="3614"/>
        <item x="5569"/>
        <item x="4740"/>
        <item x="2997"/>
        <item x="6526"/>
        <item x="1844"/>
        <item x="8029"/>
        <item x="4860"/>
        <item x="173"/>
        <item x="1079"/>
        <item x="1705"/>
        <item x="1864"/>
        <item x="5294"/>
        <item x="3288"/>
        <item x="5290"/>
        <item x="4070"/>
        <item x="3069"/>
        <item x="4346"/>
        <item x="7517"/>
        <item x="1130"/>
        <item x="5226"/>
        <item x="5716"/>
        <item x="5356"/>
        <item x="3577"/>
        <item x="7624"/>
        <item x="6232"/>
        <item x="2324"/>
        <item x="1720"/>
        <item x="9176"/>
        <item x="4624"/>
        <item x="491"/>
        <item x="8102"/>
        <item x="6260"/>
        <item x="8606"/>
        <item x="211"/>
        <item x="3303"/>
        <item x="7807"/>
        <item x="6000"/>
        <item x="8503"/>
        <item x="4900"/>
        <item x="5297"/>
        <item x="7199"/>
        <item x="5446"/>
        <item x="9073"/>
        <item x="1467"/>
        <item x="7502"/>
        <item x="8949"/>
        <item x="2542"/>
        <item x="4864"/>
        <item x="7888"/>
        <item x="1976"/>
        <item x="2636"/>
        <item x="2750"/>
        <item x="8730"/>
        <item x="4101"/>
        <item x="2097"/>
        <item x="4408"/>
        <item x="845"/>
        <item x="9197"/>
        <item x="6150"/>
        <item x="467"/>
        <item x="8179"/>
        <item x="4634"/>
        <item x="4349"/>
        <item x="8807"/>
        <item x="8930"/>
        <item x="2202"/>
        <item x="8460"/>
        <item x="6950"/>
        <item x="597"/>
        <item x="7797"/>
        <item x="7796"/>
        <item x="4291"/>
        <item x="982"/>
        <item x="6999"/>
        <item x="3984"/>
        <item x="2704"/>
        <item x="1799"/>
        <item x="9213"/>
        <item x="3495"/>
        <item x="6962"/>
        <item x="5537"/>
        <item x="2281"/>
        <item x="2576"/>
        <item x="1077"/>
        <item x="8118"/>
        <item x="8562"/>
        <item x="7923"/>
        <item x="5827"/>
        <item x="9127"/>
        <item x="6223"/>
        <item x="3170"/>
        <item x="1165"/>
        <item x="1391"/>
        <item x="449"/>
        <item x="1458"/>
        <item x="5273"/>
        <item x="6495"/>
        <item x="2441"/>
        <item x="7945"/>
        <item x="5286"/>
        <item x="3683"/>
        <item x="8740"/>
        <item x="5137"/>
        <item x="6016"/>
        <item x="5170"/>
        <item x="1530"/>
        <item x="6125"/>
        <item x="8364"/>
        <item x="324"/>
        <item x="2479"/>
        <item x="6168"/>
        <item x="3385"/>
        <item x="7826"/>
        <item x="992"/>
        <item x="3918"/>
        <item x="7846"/>
        <item x="3581"/>
        <item x="3007"/>
        <item x="3935"/>
        <item x="6240"/>
        <item x="2249"/>
        <item x="8089"/>
        <item x="1183"/>
        <item x="4437"/>
        <item x="6443"/>
        <item x="7948"/>
        <item x="4294"/>
        <item x="2370"/>
        <item x="8544"/>
        <item x="6262"/>
        <item x="7371"/>
        <item x="5920"/>
        <item x="1697"/>
        <item x="3636"/>
        <item x="2381"/>
        <item x="4003"/>
        <item x="4668"/>
        <item x="5566"/>
        <item x="5026"/>
        <item x="1857"/>
        <item x="2545"/>
        <item x="3531"/>
        <item x="9018"/>
        <item x="3474"/>
        <item x="6886"/>
        <item x="2062"/>
        <item x="4473"/>
        <item x="1651"/>
        <item x="8858"/>
        <item x="236"/>
        <item x="5422"/>
        <item x="2529"/>
        <item x="6837"/>
        <item x="2124"/>
        <item x="1710"/>
        <item x="5745"/>
        <item x="6090"/>
        <item x="2339"/>
        <item x="5200"/>
        <item x="3516"/>
        <item x="2991"/>
        <item x="6591"/>
        <item x="8078"/>
        <item x="6955"/>
        <item x="3152"/>
        <item x="4393"/>
        <item x="4544"/>
        <item x="6161"/>
        <item x="6275"/>
        <item x="3689"/>
        <item x="620"/>
        <item x="1312"/>
        <item x="7984"/>
        <item x="6043"/>
        <item x="3612"/>
        <item x="2916"/>
        <item x="4471"/>
        <item x="1367"/>
        <item x="9239"/>
        <item x="9161"/>
        <item x="4625"/>
        <item x="8860"/>
        <item x="3544"/>
        <item x="5951"/>
        <item x="1739"/>
        <item x="6881"/>
        <item x="8072"/>
        <item x="5364"/>
        <item x="9285"/>
        <item x="5028"/>
        <item x="885"/>
        <item x="6555"/>
        <item x="3105"/>
        <item x="4274"/>
        <item x="9151"/>
        <item x="2798"/>
        <item x="5222"/>
        <item x="8141"/>
        <item x="2403"/>
        <item x="809"/>
        <item x="8415"/>
        <item x="2477"/>
        <item x="5333"/>
        <item x="5705"/>
        <item x="5126"/>
        <item x="5241"/>
        <item x="8087"/>
        <item x="5071"/>
        <item x="4492"/>
        <item x="2135"/>
        <item x="2059"/>
        <item x="6750"/>
        <item x="2413"/>
        <item x="1879"/>
        <item x="5002"/>
        <item x="5503"/>
        <item x="5181"/>
        <item x="6897"/>
        <item x="7296"/>
        <item x="8746"/>
        <item x="5755"/>
        <item x="4810"/>
        <item x="3948"/>
        <item x="5433"/>
        <item x="9273"/>
        <item x="8984"/>
        <item x="377"/>
        <item x="4046"/>
        <item x="1620"/>
        <item x="5681"/>
        <item x="5443"/>
        <item x="8449"/>
        <item x="6845"/>
        <item x="4064"/>
        <item x="2112"/>
        <item x="5375"/>
        <item x="886"/>
        <item x="5122"/>
        <item x="1442"/>
        <item x="8665"/>
        <item x="2674"/>
        <item x="8059"/>
        <item x="2773"/>
        <item x="3027"/>
        <item x="4066"/>
        <item x="584"/>
        <item x="6113"/>
        <item x="3893"/>
        <item x="7697"/>
        <item x="7098"/>
        <item x="8611"/>
        <item x="4674"/>
        <item x="5455"/>
        <item x="7527"/>
        <item x="1811"/>
        <item x="5653"/>
        <item x="206"/>
        <item x="7710"/>
        <item x="2431"/>
        <item x="7159"/>
        <item x="1623"/>
        <item x="4722"/>
        <item x="3108"/>
        <item x="3357"/>
        <item x="7449"/>
        <item x="1860"/>
        <item x="6293"/>
        <item x="1658"/>
        <item x="5147"/>
        <item x="9180"/>
        <item x="3163"/>
        <item x="2830"/>
        <item x="2897"/>
        <item x="7322"/>
        <item x="8159"/>
        <item x="4293"/>
        <item x="3196"/>
        <item x="4834"/>
        <item x="1299"/>
        <item x="3302"/>
        <item x="4791"/>
        <item x="1863"/>
        <item x="5285"/>
        <item x="7891"/>
        <item x="7637"/>
        <item x="4545"/>
        <item x="3871"/>
        <item x="6370"/>
        <item x="306"/>
        <item x="773"/>
        <item x="157"/>
        <item x="759"/>
        <item x="7974"/>
        <item x="9198"/>
        <item x="8481"/>
        <item x="2149"/>
        <item x="5891"/>
        <item x="9069"/>
        <item x="1387"/>
        <item x="5737"/>
        <item x="8818"/>
        <item x="7686"/>
        <item x="6111"/>
        <item x="7783"/>
        <item x="1194"/>
        <item x="3159"/>
        <item x="36"/>
        <item x="1716"/>
        <item x="7782"/>
        <item x="3241"/>
        <item x="9183"/>
        <item x="5477"/>
        <item x="4551"/>
        <item x="4660"/>
        <item x="6909"/>
        <item x="7165"/>
        <item x="4113"/>
        <item x="361"/>
        <item x="6117"/>
        <item x="9191"/>
        <item x="713"/>
        <item x="268"/>
        <item x="4195"/>
        <item x="5785"/>
        <item x="6264"/>
        <item x="2355"/>
        <item x="5146"/>
        <item x="2404"/>
        <item x="1184"/>
        <item x="3588"/>
        <item x="349"/>
        <item x="5821"/>
        <item x="7045"/>
        <item x="1806"/>
        <item x="4019"/>
        <item x="7309"/>
        <item x="8313"/>
        <item x="7956"/>
        <item x="8496"/>
        <item x="6796"/>
        <item x="2035"/>
        <item x="1610"/>
        <item x="7591"/>
        <item x="5221"/>
        <item x="8297"/>
        <item x="8217"/>
        <item x="6282"/>
        <item x="484"/>
        <item x="1680"/>
        <item x="280"/>
        <item x="7349"/>
        <item x="9159"/>
        <item x="8511"/>
        <item x="9039"/>
        <item x="1135"/>
        <item x="4258"/>
        <item x="8361"/>
        <item x="8198"/>
        <item x="1675"/>
        <item x="316"/>
        <item x="609"/>
        <item x="2853"/>
        <item x="2342"/>
        <item x="4602"/>
        <item x="782"/>
        <item x="3909"/>
        <item x="4594"/>
        <item x="9264"/>
        <item x="5444"/>
        <item x="3491"/>
        <item x="5061"/>
        <item x="6598"/>
        <item x="6191"/>
        <item x="5534"/>
        <item x="593"/>
        <item x="5354"/>
        <item x="1270"/>
        <item x="9"/>
        <item x="7612"/>
        <item x="4232"/>
        <item x="8045"/>
        <item x="6385"/>
        <item x="8497"/>
        <item x="8402"/>
        <item x="5254"/>
        <item x="1144"/>
        <item x="416"/>
        <item x="4542"/>
        <item x="6609"/>
        <item x="65"/>
        <item x="5054"/>
        <item x="852"/>
        <item x="6076"/>
        <item x="989"/>
        <item x="6658"/>
        <item x="6945"/>
        <item x="1646"/>
        <item x="3885"/>
        <item x="7082"/>
        <item x="5666"/>
        <item x="1422"/>
        <item x="2248"/>
        <item x="3537"/>
        <item x="2924"/>
        <item x="7123"/>
        <item x="8392"/>
        <item x="4180"/>
        <item x="4157"/>
        <item x="5429"/>
        <item x="5858"/>
        <item x="717"/>
        <item x="923"/>
        <item x="4939"/>
        <item x="956"/>
        <item x="3607"/>
        <item x="7874"/>
        <item x="1775"/>
        <item x="3814"/>
        <item x="5548"/>
        <item x="7343"/>
        <item x="3361"/>
        <item x="7580"/>
        <item x="314"/>
        <item x="3797"/>
        <item x="203"/>
        <item x="6727"/>
        <item x="3806"/>
        <item x="9037"/>
        <item x="5158"/>
        <item x="4326"/>
        <item x="6421"/>
        <item x="7866"/>
        <item x="4523"/>
        <item x="550"/>
        <item x="4092"/>
        <item x="3446"/>
        <item x="5328"/>
        <item x="4395"/>
        <item x="5516"/>
        <item x="5632"/>
        <item x="8602"/>
        <item x="3832"/>
        <item x="3521"/>
        <item x="1979"/>
        <item x="8929"/>
        <item x="8444"/>
        <item x="4884"/>
        <item x="6898"/>
        <item x="9059"/>
        <item x="8689"/>
        <item x="4592"/>
        <item x="4192"/>
        <item x="3813"/>
        <item x="7382"/>
        <item x="1277"/>
        <item x="6070"/>
        <item x="5208"/>
        <item x="261"/>
        <item x="8724"/>
        <item x="4656"/>
        <item x="1026"/>
        <item x="568"/>
        <item x="2777"/>
        <item x="3716"/>
        <item x="8428"/>
        <item x="2289"/>
        <item x="4171"/>
        <item x="2931"/>
        <item x="5449"/>
        <item x="728"/>
        <item x="3901"/>
        <item x="5088"/>
        <item x="8893"/>
        <item x="539"/>
        <item x="4527"/>
        <item x="4098"/>
        <item x="1694"/>
        <item x="4686"/>
        <item x="357"/>
        <item x="6311"/>
        <item x="8376"/>
        <item x="127"/>
        <item x="3417"/>
        <item x="9008"/>
        <item x="16"/>
        <item x="8868"/>
        <item x="3713"/>
        <item x="4391"/>
        <item x="6778"/>
        <item x="3455"/>
        <item x="6375"/>
        <item x="9208"/>
        <item x="195"/>
        <item x="2187"/>
        <item x="5178"/>
        <item x="3512"/>
        <item x="8961"/>
        <item x="8521"/>
        <item x="1617"/>
        <item x="422"/>
        <item x="3090"/>
        <item x="1174"/>
        <item x="4511"/>
        <item x="2758"/>
        <item x="2480"/>
        <item x="3358"/>
        <item x="7374"/>
        <item x="619"/>
        <item x="8973"/>
        <item x="8106"/>
        <item x="3280"/>
        <item x="7289"/>
        <item x="903"/>
        <item x="1350"/>
        <item x="1306"/>
        <item x="2418"/>
        <item x="1787"/>
        <item x="9240"/>
        <item x="359"/>
        <item x="9045"/>
        <item x="4409"/>
        <item x="4103"/>
        <item x="7987"/>
        <item x="54"/>
        <item x="4456"/>
        <item x="7388"/>
        <item x="6572"/>
        <item x="104"/>
        <item x="4226"/>
        <item x="7558"/>
        <item x="5870"/>
        <item x="8838"/>
        <item x="3572"/>
        <item x="5481"/>
        <item x="5555"/>
        <item x="5478"/>
        <item x="2540"/>
        <item x="1636"/>
        <item x="2534"/>
        <item x="4867"/>
        <item x="7187"/>
        <item x="4563"/>
        <item x="9103"/>
        <item x="6840"/>
        <item x="1627"/>
        <item x="9244"/>
        <item x="3773"/>
        <item x="2706"/>
        <item x="1176"/>
        <item x="8418"/>
        <item x="3006"/>
        <item x="7930"/>
        <item x="1712"/>
        <item x="3974"/>
        <item x="2053"/>
        <item x="1674"/>
        <item x="2261"/>
        <item x="7603"/>
        <item x="6752"/>
        <item x="2398"/>
        <item x="9060"/>
        <item x="4717"/>
        <item x="3586"/>
        <item x="702"/>
        <item x="2276"/>
        <item x="2634"/>
        <item x="1647"/>
        <item x="3954"/>
        <item x="4540"/>
        <item x="2520"/>
        <item x="9025"/>
        <item x="4561"/>
        <item x="5987"/>
        <item x="3000"/>
        <item x="1453"/>
        <item x="6296"/>
        <item x="7680"/>
        <item x="1591"/>
        <item x="5943"/>
        <item x="3234"/>
        <item x="4276"/>
        <item x="7895"/>
        <item x="2120"/>
        <item x="6366"/>
        <item x="8011"/>
        <item x="4813"/>
        <item x="861"/>
        <item x="8134"/>
        <item x="335"/>
        <item x="2458"/>
        <item x="2903"/>
        <item x="6066"/>
        <item x="9248"/>
        <item x="8423"/>
        <item x="6832"/>
        <item x="3485"/>
        <item x="8490"/>
        <item x="3463"/>
        <item x="5133"/>
        <item x="5593"/>
        <item x="8842"/>
        <item x="4356"/>
        <item x="7432"/>
        <item x="1604"/>
        <item x="5368"/>
        <item x="3025"/>
        <item x="2521"/>
        <item x="4400"/>
        <item x="291"/>
        <item x="6263"/>
        <item x="7998"/>
        <item x="2468"/>
        <item x="2098"/>
        <item x="1685"/>
        <item x="1279"/>
        <item x="7354"/>
        <item x="7876"/>
        <item x="8808"/>
        <item x="4490"/>
        <item x="7845"/>
        <item x="6297"/>
        <item x="2302"/>
        <item x="1692"/>
        <item x="1592"/>
        <item x="3309"/>
        <item x="7486"/>
        <item x="6335"/>
        <item x="1085"/>
        <item x="709"/>
        <item x="8374"/>
        <item x="1941"/>
        <item x="1531"/>
        <item x="3746"/>
        <item x="6130"/>
        <item x="1749"/>
        <item x="4655"/>
        <item x="6637"/>
        <item x="2515"/>
        <item x="6285"/>
        <item x="837"/>
        <item x="2660"/>
        <item x="8727"/>
        <item x="4892"/>
        <item x="2566"/>
        <item x="2650"/>
        <item x="910"/>
        <item x="5965"/>
        <item x="1853"/>
        <item x="23"/>
        <item x="6272"/>
        <item x="4210"/>
        <item x="2628"/>
        <item x="5121"/>
        <item x="7999"/>
        <item x="3008"/>
        <item x="7884"/>
        <item x="4786"/>
        <item x="7078"/>
        <item x="1294"/>
        <item x="6975"/>
        <item x="1226"/>
        <item x="1724"/>
        <item x="5851"/>
        <item x="6693"/>
        <item x="2172"/>
        <item x="2305"/>
        <item x="7881"/>
        <item x="1718"/>
        <item x="1095"/>
        <item x="6481"/>
        <item x="1388"/>
        <item x="2258"/>
        <item x="5974"/>
        <item x="7117"/>
        <item x="1042"/>
        <item x="5216"/>
        <item x="8177"/>
        <item x="4264"/>
        <item x="9145"/>
        <item x="4848"/>
        <item x="8626"/>
        <item x="3844"/>
        <item x="101"/>
        <item x="4652"/>
        <item x="7661"/>
        <item x="832"/>
        <item x="1290"/>
        <item x="6915"/>
        <item x="7583"/>
        <item x="5360"/>
        <item x="1050"/>
        <item x="5275"/>
        <item x="9174"/>
        <item x="460"/>
        <item x="5018"/>
        <item x="7147"/>
        <item x="5082"/>
        <item x="5140"/>
        <item x="6027"/>
        <item x="1293"/>
        <item x="8834"/>
        <item x="2736"/>
        <item x="1030"/>
        <item x="4772"/>
        <item x="3124"/>
        <item x="3253"/>
        <item x="1482"/>
        <item x="7539"/>
        <item x="1616"/>
        <item x="8707"/>
        <item x="2495"/>
        <item x="3091"/>
        <item x="5099"/>
        <item x="5494"/>
        <item x="6199"/>
        <item x="6648"/>
        <item x="9016"/>
        <item x="4174"/>
        <item x="1778"/>
        <item x="3549"/>
        <item x="3755"/>
        <item x="5935"/>
        <item x="1446"/>
        <item x="5643"/>
        <item x="434"/>
        <item x="3982"/>
        <item x="3539"/>
        <item x="9276"/>
        <item x="1429"/>
        <item x="3048"/>
        <item x="4880"/>
        <item x="414"/>
        <item x="193"/>
        <item x="5604"/>
        <item x="5814"/>
        <item x="114"/>
        <item x="7708"/>
        <item x="7532"/>
        <item x="3792"/>
        <item x="2283"/>
        <item x="2761"/>
        <item x="5846"/>
        <item x="5089"/>
        <item x="3289"/>
        <item x="7645"/>
        <item x="3633"/>
        <item x="8396"/>
        <item x="6536"/>
        <item x="7608"/>
        <item x="1426"/>
        <item x="7106"/>
        <item x="3319"/>
        <item x="909"/>
        <item x="2239"/>
        <item x="8341"/>
        <item x="913"/>
        <item x="2246"/>
        <item x="7073"/>
        <item x="558"/>
        <item x="880"/>
        <item x="5544"/>
        <item x="3307"/>
        <item x="5715"/>
        <item x="9138"/>
        <item x="4342"/>
        <item x="2640"/>
        <item x="2647"/>
        <item x="8274"/>
        <item x="3228"/>
        <item x="4083"/>
        <item x="5149"/>
        <item x="6002"/>
        <item x="3647"/>
        <item x="2341"/>
        <item x="6835"/>
        <item x="3707"/>
        <item x="7216"/>
        <item x="5657"/>
        <item x="7489"/>
        <item x="3476"/>
        <item x="1145"/>
        <item x="2669"/>
        <item x="1378"/>
        <item x="8314"/>
        <item x="876"/>
        <item x="9081"/>
        <item x="5156"/>
        <item x="2909"/>
        <item x="5744"/>
        <item x="5961"/>
        <item x="7004"/>
        <item x="2887"/>
        <item x="5041"/>
        <item x="1100"/>
        <item x="2661"/>
        <item x="4167"/>
        <item x="410"/>
        <item x="2723"/>
        <item x="5256"/>
        <item x="6851"/>
        <item x="3868"/>
        <item x="2693"/>
        <item x="1861"/>
        <item x="4129"/>
        <item x="4799"/>
        <item x="8362"/>
        <item x="2700"/>
        <item x="4495"/>
        <item x="6729"/>
        <item x="3545"/>
        <item x="8817"/>
        <item x="8645"/>
        <item x="7592"/>
        <item x="8894"/>
        <item x="7100"/>
        <item x="4387"/>
        <item x="7950"/>
        <item x="8764"/>
        <item x="6412"/>
        <item x="656"/>
        <item x="3517"/>
        <item x="3177"/>
        <item x="8643"/>
        <item x="5056"/>
        <item x="764"/>
        <item x="4327"/>
        <item x="1430"/>
        <item x="518"/>
        <item x="4452"/>
        <item x="2979"/>
        <item x="2913"/>
        <item x="5267"/>
        <item x="3968"/>
        <item x="1878"/>
        <item x="7451"/>
        <item x="1241"/>
        <item x="9136"/>
        <item x="8184"/>
        <item x="1212"/>
        <item x="9254"/>
        <item x="595"/>
        <item x="715"/>
        <item x="4304"/>
        <item x="8501"/>
        <item x="5844"/>
        <item x="3535"/>
        <item x="9015"/>
        <item x="5009"/>
        <item x="151"/>
        <item x="4282"/>
        <item x="507"/>
        <item x="1731"/>
        <item x="6124"/>
        <item x="1412"/>
        <item x="7172"/>
        <item x="6901"/>
        <item x="7966"/>
        <item x="5352"/>
        <item x="2400"/>
        <item x="7295"/>
        <item x="6154"/>
        <item x="5574"/>
        <item x="391"/>
        <item x="5589"/>
        <item x="4500"/>
        <item x="7235"/>
        <item x="7448"/>
        <item x="7459"/>
        <item x="711"/>
        <item x="5120"/>
        <item x="3680"/>
        <item x="9044"/>
        <item x="1213"/>
        <item x="98"/>
        <item x="4503"/>
        <item x="2668"/>
        <item x="3172"/>
        <item x="5646"/>
        <item x="107"/>
        <item x="2688"/>
        <item x="2094"/>
        <item x="3118"/>
        <item x="3875"/>
        <item x="8716"/>
        <item x="7614"/>
        <item x="5405"/>
        <item x="7097"/>
        <item x="2531"/>
        <item x="7476"/>
        <item x="3513"/>
        <item x="5488"/>
        <item x="485"/>
        <item x="9190"/>
        <item x="4874"/>
        <item x="8588"/>
        <item x="5192"/>
        <item x="6354"/>
        <item x="8300"/>
        <item x="21"/>
        <item x="1056"/>
        <item x="3803"/>
        <item x="7609"/>
        <item x="2785"/>
        <item x="5180"/>
        <item x="41"/>
        <item x="8090"/>
        <item x="6602"/>
        <item x="7396"/>
        <item x="8414"/>
        <item x="8233"/>
        <item x="5556"/>
        <item x="7770"/>
        <item x="3324"/>
        <item x="5810"/>
        <item x="8055"/>
        <item x="6128"/>
        <item x="8133"/>
        <item x="2794"/>
        <item x="1147"/>
        <item x="5630"/>
        <item x="5749"/>
        <item x="929"/>
        <item x="4229"/>
        <item x="8084"/>
        <item x="8021"/>
        <item x="7537"/>
        <item x="2083"/>
        <item x="7834"/>
        <item x="8236"/>
        <item x="7702"/>
        <item x="4147"/>
        <item x="6020"/>
        <item x="208"/>
        <item x="4770"/>
        <item x="7177"/>
        <item x="1285"/>
        <item x="2975"/>
        <item x="1067"/>
        <item x="5662"/>
        <item x="5070"/>
        <item x="725"/>
        <item x="4162"/>
        <item x="7508"/>
        <item x="7678"/>
        <item x="4466"/>
        <item x="718"/>
        <item x="5268"/>
        <item x="874"/>
        <item x="8826"/>
        <item x="8254"/>
        <item x="3759"/>
        <item x="5177"/>
        <item x="7350"/>
        <item x="3081"/>
        <item x="8911"/>
        <item x="8875"/>
        <item x="7231"/>
        <item x="7575"/>
        <item x="2516"/>
        <item x="8873"/>
        <item x="2727"/>
        <item x="4865"/>
        <item x="6198"/>
        <item x="3567"/>
        <item x="3233"/>
        <item x="1003"/>
        <item x="69"/>
        <item x="548"/>
        <item x="7239"/>
        <item x="4628"/>
        <item x="8935"/>
        <item x="8549"/>
        <item x="2223"/>
        <item x="3448"/>
        <item x="638"/>
        <item x="8044"/>
        <item x="2155"/>
        <item x="2812"/>
        <item x="9082"/>
        <item x="4760"/>
        <item x="4136"/>
        <item x="223"/>
        <item x="8999"/>
        <item x="1569"/>
        <item x="1847"/>
        <item x="222"/>
        <item x="6077"/>
        <item x="8124"/>
        <item x="6875"/>
        <item x="5860"/>
        <item x="7389"/>
        <item x="5679"/>
        <item x="7944"/>
        <item x="1349"/>
        <item x="1817"/>
        <item x="8554"/>
        <item x="3580"/>
        <item x="2106"/>
        <item x="751"/>
        <item x="951"/>
        <item x="991"/>
        <item x="6201"/>
        <item x="3504"/>
        <item x="8861"/>
        <item x="7413"/>
        <item x="7626"/>
        <item x="4005"/>
        <item x="3669"/>
        <item x="4599"/>
        <item x="741"/>
        <item x="5398"/>
        <item x="8700"/>
        <item x="6061"/>
        <item x="1790"/>
        <item x="8455"/>
        <item x="8486"/>
        <item x="8532"/>
        <item x="4233"/>
        <item x="3889"/>
        <item x="2164"/>
        <item x="35"/>
        <item x="670"/>
        <item x="8379"/>
        <item x="3665"/>
        <item x="7336"/>
        <item x="6879"/>
        <item x="1999"/>
        <item x="4108"/>
        <item x="9108"/>
        <item x="1305"/>
        <item x="251"/>
        <item x="6728"/>
        <item x="7440"/>
        <item x="6535"/>
        <item x="5717"/>
        <item x="7936"/>
        <item x="6633"/>
        <item x="7982"/>
        <item x="2134"/>
        <item x="3860"/>
        <item x="3355"/>
        <item x="4254"/>
        <item x="3022"/>
        <item x="3333"/>
        <item x="5690"/>
        <item x="7093"/>
        <item x="3623"/>
        <item x="2593"/>
        <item x="5327"/>
        <item x="3362"/>
        <item x="2019"/>
        <item x="2691"/>
        <item x="5123"/>
        <item x="8265"/>
        <item x="3710"/>
        <item x="7815"/>
        <item x="3836"/>
        <item x="3263"/>
        <item x="679"/>
        <item x="8122"/>
        <item x="7788"/>
        <item x="2721"/>
        <item x="7535"/>
        <item x="8585"/>
        <item x="1766"/>
        <item x="1745"/>
        <item x="5518"/>
        <item x="4122"/>
        <item x="5960"/>
        <item x="5879"/>
        <item x="4383"/>
        <item x="1639"/>
        <item x="2274"/>
        <item x="3101"/>
        <item x="3331"/>
        <item x="7229"/>
        <item x="3122"/>
        <item x="4361"/>
        <item x="7682"/>
        <item x="8308"/>
        <item x="3035"/>
        <item x="5224"/>
        <item x="4729"/>
        <item x="7721"/>
        <item x="6210"/>
        <item x="7046"/>
        <item x="5922"/>
        <item x="3702"/>
        <item x="3708"/>
        <item x="3700"/>
        <item x="3594"/>
        <item x="3371"/>
        <item x="2881"/>
        <item x="7875"/>
        <item x="4485"/>
        <item x="6843"/>
        <item x="1897"/>
        <item x="6629"/>
        <item x="2646"/>
        <item x="8129"/>
        <item x="6996"/>
        <item x="6801"/>
        <item x="8218"/>
        <item x="5854"/>
        <item x="7141"/>
        <item x="6361"/>
        <item x="8669"/>
        <item x="6313"/>
        <item x="6771"/>
        <item x="8294"/>
        <item x="2625"/>
        <item x="3072"/>
        <item x="8353"/>
        <item x="7412"/>
        <item x="3157"/>
        <item x="6574"/>
        <item x="9110"/>
        <item x="8778"/>
        <item x="8025"/>
        <item x="683"/>
        <item x="3348"/>
        <item x="2430"/>
        <item x="8446"/>
        <item x="924"/>
        <item x="6935"/>
        <item x="2601"/>
        <item x="3077"/>
        <item x="2879"/>
        <item x="4074"/>
        <item x="948"/>
        <item x="2744"/>
        <item x="8726"/>
        <item x="1481"/>
        <item x="3221"/>
        <item x="925"/>
        <item x="3674"/>
        <item x="8985"/>
        <item x="3414"/>
        <item x="3558"/>
        <item x="4608"/>
        <item x="6502"/>
        <item x="7435"/>
        <item x="1488"/>
        <item x="7470"/>
        <item x="8537"/>
        <item x="2152"/>
        <item x="1894"/>
        <item x="2340"/>
        <item x="1394"/>
        <item x="1559"/>
        <item x="9040"/>
        <item x="6723"/>
        <item x="6763"/>
        <item x="4123"/>
        <item x="6086"/>
        <item x="7677"/>
        <item x="3904"/>
        <item x="9163"/>
        <item x="8693"/>
        <item x="3950"/>
        <item x="8714"/>
        <item x="5865"/>
        <item x="1456"/>
        <item x="6874"/>
        <item x="7365"/>
        <item x="2925"/>
        <item x="3246"/>
        <item x="6808"/>
        <item x="6593"/>
        <item x="244"/>
        <item x="8098"/>
        <item x="4137"/>
        <item x="4712"/>
        <item x="7755"/>
        <item x="857"/>
        <item x="7134"/>
        <item x="7466"/>
        <item x="6627"/>
        <item x="6687"/>
        <item x="7563"/>
        <item x="8161"/>
        <item x="5932"/>
        <item x="4805"/>
        <item x="3447"/>
        <item x="3078"/>
        <item x="8193"/>
        <item x="4149"/>
        <item x="8506"/>
        <item x="1187"/>
        <item x="8832"/>
        <item x="527"/>
        <item x="5536"/>
        <item x="4278"/>
        <item x="5639"/>
        <item x="6631"/>
        <item x="2553"/>
        <item x="4335"/>
        <item x="9135"/>
        <item x="6417"/>
        <item x="9215"/>
        <item x="6888"/>
        <item x="1902"/>
        <item x="4462"/>
        <item x="7784"/>
        <item x="1383"/>
        <item x="8795"/>
        <item x="1296"/>
        <item x="3213"/>
        <item x="1106"/>
        <item x="1044"/>
        <item x="3672"/>
        <item x="3256"/>
        <item x="113"/>
        <item x="7168"/>
        <item x="3381"/>
        <item x="2266"/>
        <item x="3001"/>
        <item x="8499"/>
        <item x="6893"/>
        <item x="1031"/>
        <item x="3344"/>
        <item x="7079"/>
        <item x="6435"/>
        <item x="8789"/>
        <item x="5498"/>
        <item x="468"/>
        <item x="4906"/>
        <item x="3456"/>
        <item x="319"/>
        <item x="7000"/>
        <item x="3924"/>
        <item x="2983"/>
        <item x="8172"/>
        <item x="775"/>
        <item x="7040"/>
        <item x="1880"/>
        <item x="1202"/>
        <item x="4790"/>
        <item x="1538"/>
        <item x="7748"/>
        <item x="4025"/>
        <item x="1327"/>
        <item x="5322"/>
        <item x="146"/>
        <item x="3166"/>
        <item x="2639"/>
        <item x="3269"/>
        <item x="8749"/>
        <item x="2623"/>
        <item x="8147"/>
        <item x="963"/>
        <item x="549"/>
        <item x="9130"/>
        <item x="296"/>
        <item x="4941"/>
        <item x="4924"/>
        <item x="4795"/>
        <item x="1831"/>
        <item x="908"/>
        <item x="706"/>
        <item x="6357"/>
        <item x="1641"/>
        <item x="2352"/>
        <item x="8975"/>
        <item x="5031"/>
        <item x="9177"/>
        <item x="5263"/>
        <item x="5361"/>
        <item x="2121"/>
        <item x="5829"/>
        <item x="1676"/>
        <item x="44"/>
        <item x="2859"/>
        <item x="5493"/>
        <item x="4099"/>
        <item x="5183"/>
        <item x="10"/>
        <item x="3252"/>
        <item x="9187"/>
        <item x="3223"/>
        <item x="6347"/>
        <item x="1597"/>
        <item x="2201"/>
        <item x="783"/>
        <item x="1859"/>
        <item x="6033"/>
        <item x="3613"/>
        <item x="3819"/>
        <item x="5830"/>
        <item x="59"/>
        <item x="5127"/>
        <item x="6883"/>
        <item x="2575"/>
        <item x="5698"/>
        <item x="5116"/>
        <item x="7492"/>
        <item x="8057"/>
        <item x="7567"/>
        <item x="8876"/>
        <item x="5025"/>
        <item x="8230"/>
        <item x="8140"/>
        <item x="5983"/>
        <item x="3039"/>
        <item x="1993"/>
        <item x="3872"/>
        <item x="4897"/>
        <item x="4992"/>
        <item x="7276"/>
        <item x="6380"/>
        <item x="1352"/>
        <item x="2951"/>
        <item x="8394"/>
        <item x="5968"/>
        <item x="4589"/>
        <item x="3366"/>
        <item x="7972"/>
        <item x="8404"/>
        <item x="6239"/>
        <item x="4950"/>
        <item x="6766"/>
        <item x="2357"/>
        <item x="6619"/>
        <item x="8686"/>
        <item x="5823"/>
        <item x="8922"/>
        <item x="2166"/>
        <item x="179"/>
        <item x="8416"/>
        <item x="5305"/>
        <item x="7791"/>
        <item x="1984"/>
        <item x="2898"/>
        <item x="4692"/>
        <item x="5314"/>
        <item x="2977"/>
        <item x="7792"/>
        <item x="5153"/>
        <item x="7352"/>
        <item x="7399"/>
        <item x="9210"/>
        <item x="6258"/>
        <item x="4475"/>
        <item x="8691"/>
        <item x="2524"/>
        <item x="2649"/>
        <item x="2170"/>
        <item x="2330"/>
        <item x="4973"/>
        <item x="8632"/>
        <item x="5246"/>
        <item x="4290"/>
        <item x="2481"/>
        <item x="7740"/>
        <item x="5491"/>
        <item x="5325"/>
        <item x="8143"/>
        <item x="2197"/>
        <item x="5064"/>
        <item x="2255"/>
        <item x="3976"/>
        <item x="5564"/>
        <item x="524"/>
        <item x="2655"/>
        <item x="3863"/>
        <item x="6537"/>
        <item x="884"/>
        <item x="5204"/>
        <item x="727"/>
        <item x="3402"/>
        <item x="8425"/>
        <item x="2908"/>
        <item x="5253"/>
        <item x="8729"/>
        <item x="4407"/>
        <item x="3524"/>
        <item x="395"/>
        <item x="7978"/>
        <item x="4243"/>
        <item x="8897"/>
        <item x="1501"/>
        <item x="2852"/>
        <item x="6034"/>
        <item x="5039"/>
        <item x="8202"/>
        <item x="2309"/>
        <item x="3920"/>
        <item x="7053"/>
        <item x="5282"/>
        <item x="1125"/>
        <item x="3116"/>
        <item x="5324"/>
        <item x="8132"/>
        <item x="5651"/>
        <item x="3969"/>
        <item x="1048"/>
        <item x="3794"/>
        <item x="1933"/>
        <item x="3217"/>
        <item x="4872"/>
        <item x="7255"/>
        <item x="509"/>
        <item x="3908"/>
        <item x="1455"/>
        <item x="2921"/>
        <item x="1950"/>
        <item x="4782"/>
        <item x="3295"/>
        <item x="5320"/>
        <item x="7010"/>
        <item x="6167"/>
        <item x="7705"/>
        <item x="1586"/>
        <item x="6110"/>
        <item x="2488"/>
        <item x="177"/>
        <item x="3102"/>
        <item x="7728"/>
        <item x="690"/>
        <item x="6960"/>
        <item x="1955"/>
        <item x="2401"/>
        <item x="8623"/>
        <item x="1403"/>
        <item x="2147"/>
        <item x="4955"/>
        <item x="8853"/>
        <item x="5598"/>
        <item x="6190"/>
        <item x="1331"/>
        <item x="1869"/>
        <item x="3477"/>
        <item x="3004"/>
        <item x="8434"/>
        <item x="4183"/>
        <item x="4312"/>
        <item x="1186"/>
        <item x="5084"/>
        <item x="5560"/>
        <item x="7189"/>
        <item x="3407"/>
        <item x="1842"/>
        <item x="4396"/>
        <item x="3398"/>
        <item x="8329"/>
        <item x="4796"/>
        <item x="26"/>
        <item x="5427"/>
        <item x="7805"/>
        <item x="6350"/>
        <item x="8822"/>
        <item x="3084"/>
        <item x="4958"/>
        <item x="7799"/>
        <item x="7655"/>
        <item x="9028"/>
        <item x="4121"/>
        <item x="1517"/>
        <item x="4904"/>
        <item x="939"/>
        <item x="6777"/>
        <item x="4000"/>
        <item x="1437"/>
        <item x="5638"/>
        <item x="3835"/>
        <item x="1838"/>
        <item x="6654"/>
        <item x="2500"/>
        <item x="1557"/>
        <item x="3056"/>
        <item x="6300"/>
        <item x="8464"/>
        <item x="5278"/>
        <item x="4202"/>
        <item x="5087"/>
        <item x="3244"/>
        <item x="3502"/>
        <item x="1089"/>
        <item x="451"/>
        <item x="8332"/>
        <item x="1582"/>
        <item x="7379"/>
        <item x="6401"/>
        <item x="360"/>
        <item x="7337"/>
        <item x="3156"/>
        <item x="2151"/>
        <item x="7841"/>
        <item x="6595"/>
        <item x="4618"/>
        <item x="1489"/>
        <item x="6476"/>
        <item x="3783"/>
        <item x="2870"/>
        <item x="4787"/>
        <item x="1849"/>
        <item x="7019"/>
        <item x="5467"/>
        <item x="9104"/>
        <item x="7084"/>
        <item x="7955"/>
        <item x="4509"/>
        <item x="1011"/>
        <item x="1207"/>
        <item x="4351"/>
        <item x="772"/>
        <item x="5"/>
        <item x="2282"/>
        <item x="6554"/>
        <item x="4248"/>
        <item x="4638"/>
        <item x="7162"/>
        <item x="5184"/>
        <item x="8529"/>
        <item x="5258"/>
        <item x="1447"/>
        <item x="1659"/>
        <item x="9112"/>
        <item x="5636"/>
        <item x="225"/>
        <item x="4641"/>
        <item x="8558"/>
        <item x="3644"/>
        <item x="6534"/>
        <item x="5161"/>
        <item x="7069"/>
        <item x="6617"/>
        <item x="4658"/>
        <item x="1155"/>
        <item x="1302"/>
        <item x="5062"/>
        <item x="7549"/>
        <item x="6544"/>
        <item x="2056"/>
        <item x="996"/>
        <item x="3862"/>
        <item x="4089"/>
        <item x="3881"/>
        <item x="786"/>
        <item x="499"/>
        <item x="8857"/>
        <item x="4187"/>
        <item x="7166"/>
        <item x="33"/>
        <item x="8928"/>
        <item x="7747"/>
        <item x="4889"/>
        <item x="9092"/>
        <item x="553"/>
        <item x="9259"/>
        <item x="8719"/>
        <item x="650"/>
        <item x="3203"/>
        <item x="1728"/>
        <item x="7690"/>
        <item x="260"/>
        <item x="921"/>
        <item x="8475"/>
        <item x="2969"/>
        <item x="3139"/>
        <item x="7566"/>
        <item x="1040"/>
        <item x="7993"/>
        <item x="1760"/>
        <item x="708"/>
        <item x="7146"/>
        <item x="3096"/>
        <item x="6989"/>
        <item x="7858"/>
        <item x="4463"/>
        <item x="1233"/>
        <item x="3405"/>
        <item x="4482"/>
        <item x="7292"/>
        <item x="966"/>
        <item x="8197"/>
        <item x="6156"/>
        <item x="6878"/>
        <item x="8553"/>
        <item x="3353"/>
        <item x="7685"/>
        <item x="5171"/>
        <item x="2206"/>
        <item x="542"/>
        <item x="7672"/>
        <item x="9195"/>
        <item x="4297"/>
        <item x="4038"/>
        <item x="7597"/>
        <item x="1690"/>
        <item x="7606"/>
        <item x="5141"/>
        <item x="8178"/>
        <item x="8676"/>
        <item x="4798"/>
        <item x="9012"/>
        <item x="7479"/>
        <item x="6697"/>
        <item x="346"/>
        <item x="5519"/>
        <item x="3168"/>
        <item x="8754"/>
        <item x="6855"/>
        <item x="2957"/>
        <item x="8173"/>
        <item x="962"/>
        <item x="2992"/>
        <item x="4027"/>
        <item x="1751"/>
        <item x="1638"/>
        <item x="2838"/>
        <item x="4829"/>
        <item x="7752"/>
        <item x="3438"/>
        <item x="3404"/>
        <item x="7724"/>
        <item x="2973"/>
        <item x="8709"/>
        <item x="9289"/>
        <item x="7639"/>
        <item x="4587"/>
        <item x="5580"/>
        <item x="954"/>
        <item x="943"/>
        <item x="3962"/>
        <item x="2212"/>
        <item x="7254"/>
        <item x="8742"/>
        <item x="8599"/>
        <item x="6905"/>
        <item x="6776"/>
        <item x="8800"/>
        <item x="9290"/>
        <item x="5869"/>
        <item x="4643"/>
        <item x="3876"/>
        <item x="2236"/>
        <item x="4936"/>
        <item x="5986"/>
        <item x="4227"/>
        <item x="5622"/>
        <item x="2299"/>
        <item x="3733"/>
        <item x="1714"/>
        <item x="9070"/>
        <item x="7798"/>
        <item x="7464"/>
        <item x="3416"/>
        <item x="152"/>
        <item x="7943"/>
        <item x="8339"/>
        <item x="6257"/>
        <item x="6048"/>
        <item x="3964"/>
        <item x="1962"/>
        <item x="6547"/>
        <item x="7157"/>
        <item x="723"/>
        <item x="3867"/>
        <item x="2948"/>
        <item x="5383"/>
        <item x="4406"/>
        <item x="1163"/>
        <item x="3270"/>
        <item x="6438"/>
        <item x="1996"/>
        <item x="7105"/>
        <item x="6472"/>
        <item x="7203"/>
        <item x="6826"/>
        <item x="4447"/>
        <item x="2329"/>
        <item x="1665"/>
        <item x="810"/>
        <item x="4844"/>
        <item x="8206"/>
        <item x="8540"/>
        <item x="4367"/>
        <item x="4077"/>
        <item x="2066"/>
        <item x="7453"/>
        <item x="7813"/>
        <item x="5501"/>
        <item x="1479"/>
        <item x="7741"/>
        <item x="5155"/>
        <item x="5610"/>
        <item x="6398"/>
        <item x="5069"/>
        <item x="1164"/>
        <item x="8195"/>
        <item x="1273"/>
        <item x="4822"/>
        <item x="4894"/>
        <item x="3227"/>
        <item x="1029"/>
        <item x="2533"/>
        <item x="8105"/>
        <item x="7907"/>
        <item x="5014"/>
        <item x="7635"/>
        <item x="108"/>
        <item x="3434"/>
        <item x="5881"/>
        <item x="6406"/>
        <item x="3141"/>
        <item x="5607"/>
        <item x="2900"/>
        <item x="7066"/>
        <item x="2583"/>
        <item x="5786"/>
        <item x="1021"/>
        <item x="4567"/>
        <item x="920"/>
        <item x="4853"/>
        <item x="5244"/>
        <item x="9181"/>
        <item x="7785"/>
        <item x="4184"/>
        <item x="7877"/>
        <item x="8139"/>
        <item x="1025"/>
        <item x="7557"/>
        <item x="1346"/>
        <item x="1532"/>
        <item x="1198"/>
        <item x="4299"/>
        <item x="5898"/>
        <item x="3051"/>
        <item x="582"/>
        <item x="4029"/>
        <item x="4154"/>
        <item x="2987"/>
        <item x="3766"/>
        <item x="7938"/>
        <item x="2099"/>
        <item x="6114"/>
        <item x="8166"/>
        <item x="6997"/>
        <item x="7739"/>
        <item x="3705"/>
        <item x="8263"/>
        <item x="8039"/>
        <item x="661"/>
        <item x="3464"/>
        <item x="5562"/>
        <item x="9119"/>
        <item x="1028"/>
        <item x="403"/>
        <item x="3284"/>
        <item x="4767"/>
        <item x="6681"/>
        <item x="8628"/>
        <item x="3301"/>
        <item x="5108"/>
        <item x="2103"/>
        <item x="7006"/>
        <item x="5721"/>
        <item x="2643"/>
        <item x="4084"/>
        <item x="3975"/>
        <item x="4348"/>
        <item x="3510"/>
        <item x="7327"/>
        <item x="3776"/>
        <item x="3685"/>
        <item x="271"/>
        <item x="799"/>
        <item x="3062"/>
        <item x="7820"/>
        <item x="8576"/>
        <item x="1956"/>
        <item x="2332"/>
        <item x="5251"/>
        <item x="6065"/>
        <item x="4051"/>
        <item x="2586"/>
        <item x="7997"/>
        <item x="755"/>
        <item x="2910"/>
        <item x="210"/>
        <item x="3153"/>
        <item x="5300"/>
        <item x="3851"/>
        <item x="5953"/>
        <item x="2582"/>
        <item x="8205"/>
        <item x="3763"/>
        <item x="1515"/>
        <item x="5760"/>
        <item x="3587"/>
        <item x="4974"/>
        <item x="2579"/>
        <item x="8442"/>
        <item x="8920"/>
        <item x="2189"/>
        <item x="7007"/>
        <item x="4903"/>
        <item x="5614"/>
        <item x="2888"/>
        <item x="8680"/>
        <item x="8906"/>
        <item x="4512"/>
        <item x="8780"/>
        <item x="5628"/>
        <item x="7806"/>
        <item x="5959"/>
        <item x="4851"/>
        <item x="3579"/>
        <item x="4053"/>
        <item x="8903"/>
        <item x="2919"/>
        <item x="5350"/>
        <item x="9283"/>
        <item x="3466"/>
        <item x="669"/>
        <item x="1281"/>
        <item x="7321"/>
        <item x="8430"/>
        <item x="1"/>
        <item x="4403"/>
        <item x="6704"/>
        <item x="7545"/>
        <item x="6643"/>
        <item x="6794"/>
        <item x="1433"/>
        <item x="6254"/>
        <item x="5378"/>
        <item x="3810"/>
        <item x="8295"/>
        <item x="6782"/>
        <item x="8991"/>
        <item x="2010"/>
        <item x="2318"/>
        <item x="3518"/>
        <item x="8926"/>
        <item x="7543"/>
        <item x="2904"/>
        <item x="6051"/>
        <item x="1282"/>
        <item x="1827"/>
        <item x="3443"/>
        <item x="6288"/>
        <item x="979"/>
        <item x="5725"/>
        <item x="9206"/>
        <item x="4220"/>
        <item x="1272"/>
        <item x="8246"/>
        <item x="2690"/>
        <item x="2670"/>
        <item x="523"/>
        <item x="2901"/>
        <item x="2231"/>
        <item x="3657"/>
        <item x="7286"/>
        <item x="6931"/>
        <item x="678"/>
        <item x="1117"/>
        <item x="4820"/>
        <item x="5893"/>
        <item x="3646"/>
        <item x="8"/>
        <item x="6402"/>
        <item x="5602"/>
        <item x="4110"/>
        <item x="8760"/>
        <item x="5428"/>
        <item x="328"/>
        <item x="5476"/>
        <item x="6680"/>
        <item x="3563"/>
        <item x="8536"/>
        <item x="8108"/>
        <item x="235"/>
        <item x="118"/>
        <item x="981"/>
        <item x="7181"/>
        <item x="8223"/>
        <item x="3507"/>
        <item x="5642"/>
        <item x="2728"/>
        <item x="4919"/>
        <item x="6991"/>
        <item x="9178"/>
        <item x="6983"/>
        <item x="6451"/>
        <item x="2501"/>
        <item x="3569"/>
        <item x="7701"/>
        <item x="2277"/>
        <item x="564"/>
        <item x="8038"/>
        <item x="7334"/>
        <item x="7623"/>
        <item x="7727"/>
        <item x="1593"/>
        <item x="7925"/>
        <item x="2006"/>
        <item x="6315"/>
        <item x="4610"/>
        <item x="5954"/>
        <item x="6708"/>
        <item x="8077"/>
        <item x="43"/>
        <item x="6623"/>
        <item x="4273"/>
        <item x="7217"/>
        <item x="3933"/>
        <item x="1914"/>
        <item x="2356"/>
        <item x="7960"/>
        <item x="9220"/>
        <item x="375"/>
        <item x="7122"/>
        <item x="7835"/>
        <item x="1588"/>
        <item x="2672"/>
        <item x="3547"/>
        <item x="2217"/>
        <item x="1866"/>
        <item x="6737"/>
        <item x="2855"/>
        <item x="621"/>
        <item x="5007"/>
        <item x="24"/>
        <item x="3031"/>
        <item x="7234"/>
        <item x="5034"/>
        <item x="508"/>
        <item x="1854"/>
        <item x="8273"/>
        <item x="2454"/>
        <item x="1804"/>
        <item x="1251"/>
        <item x="4826"/>
        <item x="737"/>
        <item x="1975"/>
        <item x="4030"/>
        <item x="7376"/>
        <item x="1507"/>
        <item x="1228"/>
        <item x="8653"/>
        <item x="39"/>
        <item x="8934"/>
        <item x="8758"/>
        <item x="4087"/>
        <item x="778"/>
        <item x="1322"/>
        <item x="6748"/>
        <item x="7160"/>
        <item x="1823"/>
        <item x="4538"/>
        <item x="2278"/>
        <item x="199"/>
        <item x="7214"/>
        <item x="699"/>
        <item x="3266"/>
        <item x="936"/>
        <item x="8440"/>
        <item x="2989"/>
        <item x="8756"/>
        <item x="3345"/>
        <item x="3013"/>
        <item x="2938"/>
        <item x="9207"/>
        <item x="8829"/>
        <item x="7211"/>
        <item x="6075"/>
        <item x="8522"/>
        <item x="5654"/>
        <item x="169"/>
        <item x="5497"/>
        <item x="610"/>
        <item x="536"/>
        <item x="505"/>
        <item x="8018"/>
        <item x="8097"/>
        <item x="6632"/>
        <item x="2150"/>
        <item x="7954"/>
        <item x="8251"/>
        <item x="1870"/>
        <item x="5195"/>
        <item x="5270"/>
        <item x="6979"/>
        <item x="3505"/>
        <item x="879"/>
        <item x="7313"/>
        <item x="1256"/>
        <item x="4143"/>
        <item x="6551"/>
        <item x="5761"/>
        <item x="1329"/>
        <item x="5806"/>
        <item x="6055"/>
        <item x="4863"/>
        <item x="5874"/>
        <item x="7787"/>
        <item x="9088"/>
        <item x="6584"/>
        <item x="7511"/>
        <item x="6218"/>
        <item x="5904"/>
        <item x="1654"/>
        <item x="7650"/>
        <item x="63"/>
        <item x="6429"/>
        <item x="3243"/>
        <item x="8582"/>
        <item x="387"/>
        <item x="7553"/>
        <item x="427"/>
        <item x="7931"/>
        <item x="5700"/>
        <item x="2725"/>
        <item x="8937"/>
        <item x="6052"/>
        <item x="4524"/>
        <item x="8296"/>
        <item x="9042"/>
        <item x="2697"/>
        <item x="7965"/>
        <item x="5102"/>
        <item x="7185"/>
        <item x="6707"/>
        <item x="2243"/>
        <item x="517"/>
        <item x="9118"/>
        <item x="3426"/>
        <item x="4242"/>
        <item x="8305"/>
        <item x="8767"/>
        <item x="745"/>
        <item x="262"/>
        <item x="6492"/>
        <item x="2570"/>
        <item x="6990"/>
        <item x="6978"/>
        <item x="4417"/>
        <item x="5475"/>
        <item x="2177"/>
        <item x="3321"/>
        <item x="1510"/>
        <item x="205"/>
        <item x="432"/>
        <item x="7188"/>
        <item x="2057"/>
        <item x="2256"/>
        <item x="5168"/>
        <item x="34"/>
        <item x="6749"/>
        <item x="9123"/>
        <item x="3226"/>
        <item x="8722"/>
        <item x="2213"/>
        <item x="7318"/>
        <item x="7266"/>
        <item x="4021"/>
        <item x="1116"/>
        <item x="4161"/>
        <item x="8287"/>
        <item x="312"/>
        <item x="4218"/>
        <item x="4272"/>
        <item x="3743"/>
        <item x="3953"/>
        <item x="8551"/>
        <item x="4890"/>
        <item x="2205"/>
        <item x="3392"/>
        <item x="2788"/>
        <item x="2435"/>
        <item x="1788"/>
        <item x="1496"/>
        <item x="3650"/>
        <item x="2393"/>
        <item x="8169"/>
        <item x="726"/>
        <item x="1737"/>
        <item x="5634"/>
        <item x="6163"/>
        <item x="4331"/>
        <item x="1895"/>
        <item x="3183"/>
        <item x="2840"/>
        <item x="4418"/>
        <item x="1640"/>
        <item x="4430"/>
        <item x="7363"/>
        <item x="4607"/>
        <item x="185"/>
        <item x="7067"/>
        <item x="2368"/>
        <item x="6084"/>
        <item x="6649"/>
        <item x="9085"/>
        <item x="8770"/>
        <item x="5809"/>
        <item x="5973"/>
        <item x="6286"/>
        <item x="7994"/>
        <item x="9129"/>
        <item x="3018"/>
        <item x="5838"/>
        <item x="7757"/>
        <item x="1581"/>
        <item x="5599"/>
        <item x="9153"/>
        <item x="3921"/>
        <item x="3408"/>
        <item x="7523"/>
        <item x="5247"/>
        <item x="554"/>
        <item x="3137"/>
        <item x="2526"/>
        <item x="3169"/>
        <item x="6174"/>
        <item x="197"/>
        <item x="8112"/>
        <item x="7121"/>
        <item x="8793"/>
        <item x="4215"/>
        <item x="8397"/>
        <item x="6431"/>
        <item x="8656"/>
        <item x="1301"/>
        <item x="623"/>
        <item x="3115"/>
        <item x="6760"/>
        <item x="6292"/>
        <item x="3932"/>
        <item x="2988"/>
        <item x="7500"/>
        <item x="795"/>
        <item x="8701"/>
        <item x="7910"/>
        <item x="2020"/>
        <item x="6411"/>
        <item x="3527"/>
        <item x="3418"/>
        <item x="2906"/>
        <item x="3411"/>
        <item x="5376"/>
        <item x="4724"/>
        <item x="4753"/>
        <item x="502"/>
        <item x="1401"/>
        <item x="5362"/>
        <item x="4165"/>
        <item x="181"/>
        <item x="130"/>
        <item x="1261"/>
        <item x="8083"/>
        <item x="8128"/>
        <item x="5818"/>
        <item x="6614"/>
        <item x="1549"/>
        <item x="325"/>
        <item x="3931"/>
        <item x="8137"/>
        <item x="4585"/>
        <item x="5550"/>
        <item x="4746"/>
        <item x="4968"/>
        <item x="2923"/>
        <item x="3824"/>
        <item x="8895"/>
        <item x="4088"/>
        <item x="8209"/>
        <item x="6718"/>
        <item x="5788"/>
        <item x="7015"/>
        <item x="6276"/>
        <item x="8990"/>
        <item x="7980"/>
        <item x="8213"/>
        <item x="7407"/>
        <item x="6995"/>
        <item x="7693"/>
        <item x="4718"/>
        <item x="2416"/>
        <item x="6312"/>
        <item x="7957"/>
        <item x="1074"/>
        <item x="2310"/>
        <item x="1783"/>
        <item x="1719"/>
        <item x="5097"/>
        <item x="4573"/>
        <item x="4691"/>
        <item x="4496"/>
        <item x="5531"/>
        <item x="3356"/>
        <item x="1577"/>
        <item x="9284"/>
        <item x="6470"/>
        <item x="2772"/>
        <item x="7878"/>
        <item x="6948"/>
        <item x="862"/>
        <item x="697"/>
        <item x="2396"/>
        <item x="3878"/>
        <item x="8154"/>
        <item x="5995"/>
        <item x="91"/>
        <item x="4071"/>
        <item x="8266"/>
        <item x="8014"/>
        <item x="8269"/>
        <item x="2426"/>
        <item x="3042"/>
        <item x="413"/>
        <item x="3660"/>
        <item x="2405"/>
        <item x="1904"/>
        <item x="8003"/>
        <item x="7291"/>
        <item x="4730"/>
        <item x="1060"/>
        <item x="5023"/>
        <item x="2680"/>
        <item x="3891"/>
        <item x="5784"/>
        <item x="4309"/>
        <item x="7641"/>
        <item x="5873"/>
        <item x="3293"/>
        <item x="5134"/>
        <item x="5173"/>
        <item x="5111"/>
        <item x="5661"/>
        <item x="6539"/>
        <item x="1231"/>
        <item x="952"/>
        <item x="8131"/>
        <item x="2042"/>
        <item x="8378"/>
        <item x="2624"/>
        <item x="6552"/>
        <item x="8790"/>
        <item x="5055"/>
        <item x="4664"/>
        <item x="162"/>
        <item x="5232"/>
        <item x="6146"/>
        <item x="6078"/>
        <item x="2950"/>
        <item x="1645"/>
        <item x="9001"/>
        <item x="4016"/>
        <item x="4497"/>
        <item x="4793"/>
        <item x="1883"/>
        <item x="4854"/>
        <item x="7776"/>
        <item x="3576"/>
        <item x="8593"/>
        <item x="2031"/>
        <item x="1796"/>
        <item x="3731"/>
        <item x="4808"/>
        <item x="9078"/>
        <item x="4435"/>
        <item x="2214"/>
        <item x="1965"/>
        <item x="15"/>
        <item x="6959"/>
        <item x="7496"/>
        <item x="7111"/>
        <item x="2030"/>
        <item x="6734"/>
        <item x="967"/>
        <item x="6306"/>
        <item x="2244"/>
        <item x="8435"/>
        <item x="643"/>
        <item x="7775"/>
        <item x="1942"/>
        <item x="3427"/>
        <item x="2207"/>
        <item x="4345"/>
        <item x="295"/>
        <item x="2935"/>
        <item x="1122"/>
        <item x="5738"/>
        <item x="1621"/>
        <item x="5581"/>
        <item x="2561"/>
        <item x="5353"/>
        <item x="8092"/>
        <item x="4126"/>
        <item x="4047"/>
        <item x="2836"/>
        <item x="3847"/>
        <item x="8347"/>
        <item x="8228"/>
        <item x="248"/>
        <item x="3659"/>
        <item x="7561"/>
        <item x="5970"/>
        <item x="4940"/>
        <item x="1637"/>
        <item x="1396"/>
        <item x="2663"/>
        <item x="2496"/>
        <item x="1342"/>
        <item x="9298"/>
        <item x="6560"/>
        <item x="8351"/>
        <item x="5437"/>
        <item x="5764"/>
        <item x="9184"/>
        <item x="6500"/>
        <item x="6120"/>
        <item x="1459"/>
        <item x="2369"/>
        <item x="4169"/>
        <item x="3895"/>
        <item x="6759"/>
        <item x="7897"/>
        <item x="2294"/>
        <item x="6243"/>
        <item x="8216"/>
        <item x="6841"/>
        <item x="3133"/>
        <item x="793"/>
        <item x="5372"/>
        <item x="1612"/>
        <item x="5295"/>
        <item x="4199"/>
        <item x="7918"/>
        <item x="6567"/>
        <item x="917"/>
        <item x="3496"/>
        <item x="2469"/>
        <item x="393"/>
        <item x="2763"/>
        <item x="5633"/>
        <item x="2439"/>
        <item x="8806"/>
        <item x="3023"/>
        <item x="4253"/>
        <item x="266"/>
        <item x="3222"/>
        <item x="6709"/>
        <item x="7395"/>
        <item x="8605"/>
        <item x="2920"/>
        <item x="7184"/>
        <item x="1399"/>
        <item x="490"/>
        <item x="1013"/>
        <item x="7698"/>
        <item x="7812"/>
        <item x="2980"/>
        <item x="704"/>
        <item x="5340"/>
        <item x="8946"/>
        <item x="2082"/>
        <item x="7989"/>
        <item x="8183"/>
        <item x="8955"/>
        <item x="9277"/>
        <item x="4807"/>
        <item x="6903"/>
        <item x="2054"/>
        <item x="896"/>
        <item x="7830"/>
        <item x="7137"/>
        <item x="1650"/>
        <item x="7501"/>
        <item x="6569"/>
        <item x="2088"/>
        <item x="3425"/>
        <item x="8175"/>
        <item x="8153"/>
        <item x="6684"/>
        <item x="6640"/>
        <item x="961"/>
        <item x="6626"/>
        <item x="1255"/>
        <item x="5763"/>
        <item x="1727"/>
        <item x="7171"/>
        <item x="1594"/>
        <item x="6615"/>
        <item x="6838"/>
        <item x="9225"/>
        <item x="1022"/>
        <item x="6770"/>
        <item x="6800"/>
        <item x="6963"/>
        <item x="4649"/>
        <item x="7416"/>
        <item x="5864"/>
        <item x="4662"/>
        <item x="7320"/>
        <item x="2585"/>
        <item x="3655"/>
        <item x="2767"/>
        <item x="6001"/>
        <item x="8232"/>
        <item x="5842"/>
        <item x="8660"/>
        <item x="5473"/>
        <item x="5543"/>
        <item x="232"/>
        <item x="9084"/>
        <item x="7310"/>
        <item x="454"/>
        <item x="4803"/>
        <item x="7816"/>
        <item x="2885"/>
        <item x="3315"/>
        <item x="4119"/>
        <item x="7458"/>
        <item x="2022"/>
        <item x="3800"/>
        <item x="1205"/>
        <item x="2251"/>
        <item x="4256"/>
        <item x="3772"/>
        <item x="476"/>
        <item x="5919"/>
        <item x="4886"/>
        <item x="8436"/>
        <item x="769"/>
        <item x="3831"/>
        <item x="540"/>
        <item x="4823"/>
        <item x="3059"/>
        <item x="7355"/>
        <item x="7158"/>
        <item x="6985"/>
        <item x="563"/>
        <item x="2344"/>
        <item x="2825"/>
        <item x="7886"/>
        <item x="3522"/>
        <item x="3074"/>
        <item x="4946"/>
        <item x="166"/>
        <item x="815"/>
        <item x="4219"/>
        <item x="7880"/>
        <item x="9114"/>
        <item x="4283"/>
        <item x="3073"/>
        <item x="5674"/>
        <item x="6887"/>
        <item x="1743"/>
        <item x="579"/>
        <item x="6022"/>
        <item x="4076"/>
        <item x="714"/>
        <item x="3616"/>
        <item x="8971"/>
        <item x="1649"/>
        <item x="4499"/>
        <item x="4569"/>
        <item x="1698"/>
        <item x="1222"/>
        <item x="6772"/>
        <item x="6029"/>
        <item x="5592"/>
        <item x="9199"/>
        <item x="4591"/>
        <item x="1754"/>
        <item x="7252"/>
        <item x="4596"/>
        <item x="3451"/>
        <item x="738"/>
        <item x="2061"/>
        <item x="7150"/>
        <item x="310"/>
        <item x="4708"/>
        <item x="6463"/>
        <item x="3501"/>
        <item x="6836"/>
        <item x="2003"/>
        <item x="1747"/>
        <item x="5008"/>
        <item x="840"/>
        <item x="975"/>
        <item x="6352"/>
        <item x="566"/>
        <item x="1354"/>
        <item x="1262"/>
        <item x="1920"/>
        <item x="6063"/>
        <item x="18"/>
        <item x="4870"/>
        <item x="3430"/>
        <item x="4952"/>
        <item x="7761"/>
        <item x="9003"/>
        <item x="7862"/>
        <item x="8989"/>
        <item x="4557"/>
        <item x="429"/>
        <item x="594"/>
        <item x="771"/>
        <item x="3701"/>
        <item x="3011"/>
        <item x="2711"/>
        <item x="3186"/>
        <item x="4024"/>
        <item x="2"/>
        <item x="1423"/>
        <item x="411"/>
        <item x="2081"/>
        <item x="6984"/>
        <item x="701"/>
        <item x="2045"/>
        <item x="5284"/>
        <item x="1708"/>
        <item x="464"/>
        <item x="400"/>
        <item x="7660"/>
        <item x="5945"/>
        <item x="8327"/>
        <item x="5344"/>
        <item x="888"/>
        <item x="2815"/>
        <item x="473"/>
        <item x="5843"/>
        <item x="5392"/>
        <item x="5547"/>
        <item x="6785"/>
        <item x="1483"/>
        <item x="6929"/>
        <item x="1343"/>
        <item x="6225"/>
        <item x="6208"/>
        <item x="175"/>
        <item x="5402"/>
        <item x="2813"/>
        <item x="8792"/>
        <item x="2233"/>
        <item x="555"/>
        <item x="7483"/>
        <item x="1602"/>
        <item x="9219"/>
        <item x="3562"/>
        <item x="3379"/>
        <item x="4617"/>
        <item x="3727"/>
        <item x="2487"/>
        <item x="8696"/>
        <item x="7548"/>
        <item x="7700"/>
        <item x="927"/>
        <item x="7219"/>
        <item x="7515"/>
        <item x="2539"/>
        <item x="2499"/>
        <item x="1495"/>
        <item x="836"/>
        <item x="5269"/>
        <item x="6907"/>
        <item x="571"/>
        <item x="8282"/>
        <item x="4241"/>
        <item x="8238"/>
        <item x="2260"/>
        <item x="1814"/>
        <item x="4343"/>
        <item x="5603"/>
        <item x="3777"/>
        <item x="5899"/>
        <item x="1049"/>
        <item x="5801"/>
        <item x="1733"/>
        <item x="3793"/>
        <item x="2046"/>
        <item x="4320"/>
        <item x="5430"/>
        <item x="816"/>
        <item x="3536"/>
        <item x="1019"/>
        <item x="125"/>
        <item x="7302"/>
        <item x="4735"/>
        <item x="760"/>
        <item x="7534"/>
        <item x="2047"/>
        <item x="8646"/>
        <item x="1469"/>
        <item x="4307"/>
        <item x="1555"/>
        <item x="6151"/>
        <item x="2395"/>
        <item x="2221"/>
        <item x="7052"/>
        <item x="4694"/>
        <item x="7306"/>
        <item x="3142"/>
        <item x="4329"/>
        <item x="9076"/>
        <item x="2962"/>
        <item x="7124"/>
        <item x="2192"/>
        <item x="2072"/>
        <item x="2682"/>
        <item x="7607"/>
        <item x="1275"/>
        <item x="8281"/>
        <item x="5509"/>
        <item x="1644"/>
        <item x="2590"/>
        <item x="3987"/>
        <item x="8162"/>
        <item x="4899"/>
        <item x="2119"/>
        <item x="6123"/>
        <item x="5448"/>
        <item x="1190"/>
        <item x="6432"/>
        <item x="6994"/>
        <item x="7687"/>
        <item x="3352"/>
        <item x="2312"/>
        <item x="5466"/>
        <item x="6530"/>
        <item x="7638"/>
        <item x="8799"/>
        <item x="1152"/>
        <item x="5331"/>
        <item x="7074"/>
        <item x="3055"/>
        <item x="6510"/>
        <item x="7089"/>
        <item x="4821"/>
        <item x="3397"/>
        <item x="4022"/>
        <item x="5624"/>
        <item x="668"/>
        <item x="7030"/>
        <item x="7077"/>
        <item x="8972"/>
        <item x="3136"/>
        <item x="1552"/>
        <item x="1926"/>
        <item x="2068"/>
        <item x="8429"/>
        <item x="292"/>
        <item x="516"/>
        <item x="2451"/>
        <item x="5741"/>
        <item x="676"/>
        <item x="4155"/>
        <item x="4385"/>
        <item x="5118"/>
        <item x="263"/>
        <item x="7951"/>
        <item x="5962"/>
        <item x="7090"/>
        <item x="8322"/>
        <item x="763"/>
        <item x="5620"/>
        <item x="8862"/>
        <item x="6004"/>
        <item x="2463"/>
        <item x="3017"/>
        <item x="3085"/>
        <item x="7569"/>
        <item x="9107"/>
        <item x="4745"/>
        <item x="2140"/>
        <item x="4925"/>
        <item x="2819"/>
        <item x="5699"/>
        <item x="7605"/>
        <item x="8201"/>
        <item x="1440"/>
        <item x="4885"/>
        <item x="8835"/>
        <item x="8866"/>
        <item x="8519"/>
        <item x="1244"/>
        <item x="4316"/>
        <item x="5645"/>
        <item x="7733"/>
        <item x="5115"/>
        <item x="4311"/>
        <item x="2358"/>
        <item x="7027"/>
        <item x="1877"/>
        <item x="9211"/>
        <item x="4402"/>
        <item x="348"/>
        <item x="4530"/>
        <item x="6100"/>
        <item x="8244"/>
        <item x="1966"/>
        <item x="6325"/>
        <item x="7427"/>
        <item x="4358"/>
        <item x="5288"/>
        <item x="6183"/>
        <item x="7894"/>
        <item x="642"/>
        <item x="8762"/>
        <item x="5792"/>
        <item x="8363"/>
        <item x="2265"/>
        <item x="9023"/>
        <item x="8074"/>
        <item x="172"/>
        <item x="7247"/>
        <item x="6664"/>
        <item x="7625"/>
        <item x="1239"/>
        <item x="3681"/>
        <item x="2620"/>
        <item x="2475"/>
        <item x="780"/>
        <item x="421"/>
        <item x="4130"/>
        <item x="6433"/>
        <item x="645"/>
        <item x="4937"/>
        <item x="8054"/>
        <item x="4681"/>
        <item x="5067"/>
        <item x="8912"/>
        <item x="7995"/>
        <item x="5756"/>
        <item x="6196"/>
        <item x="5317"/>
        <item x="3894"/>
        <item x="4221"/>
        <item x="6504"/>
        <item x="4574"/>
        <item x="3641"/>
        <item x="6550"/>
        <item x="1992"/>
        <item x="7772"/>
        <item x="1335"/>
        <item x="733"/>
        <item x="2934"/>
        <item x="1260"/>
        <item x="4201"/>
        <item x="8578"/>
        <item x="3009"/>
        <item x="1389"/>
        <item x="7329"/>
        <item x="6333"/>
        <item x="6789"/>
        <item x="8671"/>
        <item x="1027"/>
        <item x="2100"/>
        <item x="2613"/>
        <item x="1230"/>
        <item x="3739"/>
        <item x="2560"/>
        <item x="1575"/>
        <item x="7441"/>
        <item x="112"/>
        <item x="6082"/>
        <item x="1153"/>
        <item x="71"/>
        <item x="1672"/>
        <item x="313"/>
        <item x="2995"/>
        <item x="321"/>
        <item x="6739"/>
        <item x="2456"/>
        <item x="5046"/>
        <item x="7854"/>
        <item x="1139"/>
        <item x="3955"/>
        <item x="3498"/>
        <item x="6755"/>
        <item x="6813"/>
        <item x="6226"/>
        <item x="6176"/>
        <item x="1513"/>
        <item x="1689"/>
        <item x="2191"/>
        <item x="1805"/>
        <item x="4321"/>
        <item x="6053"/>
        <item x="8352"/>
        <item x="4926"/>
        <item x="4426"/>
        <item x="3094"/>
        <item x="6289"/>
        <item x="3608"/>
        <item x="8567"/>
        <item x="9278"/>
        <item x="7738"/>
        <item x="3796"/>
        <item x="3239"/>
        <item x="9172"/>
        <item x="5722"/>
        <item x="7112"/>
        <item x="5952"/>
        <item x="8019"/>
        <item x="6565"/>
        <item x="6349"/>
        <item x="4376"/>
        <item x="1717"/>
        <item x="4616"/>
        <item x="2204"/>
        <item x="1905"/>
        <item x="6976"/>
        <item x="4637"/>
        <item x="6597"/>
        <item x="5187"/>
        <item x="2301"/>
        <item x="8673"/>
        <item x="7186"/>
        <item x="1626"/>
        <item x="7967"/>
        <item x="747"/>
        <item x="3341"/>
        <item x="4700"/>
        <item x="9144"/>
        <item x="808"/>
        <item x="6416"/>
        <item x="3532"/>
        <item x="2014"/>
        <item x="8474"/>
        <item x="7178"/>
        <item x="8372"/>
        <item x="3555"/>
        <item x="7173"/>
        <item x="4852"/>
        <item x="7659"/>
        <item x="7230"/>
        <item x="6588"/>
        <item x="3369"/>
        <item x="7573"/>
        <item x="5621"/>
        <item x="1271"/>
        <item x="2552"/>
        <item x="7790"/>
        <item x="1808"/>
        <item x="4521"/>
        <item x="3494"/>
        <item x="5341"/>
        <item x="97"/>
        <item x="3158"/>
        <item x="8787"/>
        <item x="4410"/>
        <item x="6448"/>
        <item x="5841"/>
        <item x="2314"/>
        <item x="569"/>
        <item x="7926"/>
        <item x="428"/>
        <item x="2429"/>
        <item x="5453"/>
        <item x="479"/>
        <item x="6304"/>
        <item x="7059"/>
        <item x="1856"/>
        <item x="7651"/>
        <item x="5135"/>
        <item x="38"/>
        <item x="1744"/>
        <item x="8267"/>
        <item x="6515"/>
        <item x="7673"/>
        <item x="2198"/>
        <item x="9291"/>
        <item x="4748"/>
        <item x="3922"/>
        <item x="5243"/>
        <item x="332"/>
        <item x="3235"/>
        <item x="7781"/>
        <item x="7092"/>
        <item x="5735"/>
        <item x="6655"/>
        <item x="1852"/>
        <item x="6400"/>
        <item x="4319"/>
        <item x="4603"/>
        <item x="5166"/>
        <item x="106"/>
        <item x="4451"/>
        <item x="7512"/>
        <item x="8751"/>
        <item x="1191"/>
        <item x="585"/>
        <item x="872"/>
        <item x="4405"/>
        <item x="8443"/>
        <item x="1407"/>
        <item x="5440"/>
        <item x="8320"/>
        <item x="1721"/>
        <item x="7734"/>
        <item x="1161"/>
        <item x="2438"/>
        <item x="6936"/>
        <item x="4846"/>
        <item x="1380"/>
        <item x="1128"/>
        <item x="8863"/>
        <item x="1318"/>
        <item x="6610"/>
        <item x="5310"/>
        <item x="993"/>
        <item x="3543"/>
        <item x="2998"/>
        <item x="521"/>
        <item x="4623"/>
        <item x="5880"/>
        <item x="7126"/>
        <item x="7409"/>
        <item x="2760"/>
        <item x="9062"/>
        <item x="1409"/>
        <item x="3060"/>
        <item x="5043"/>
        <item x="444"/>
        <item x="1323"/>
        <item x="4893"/>
        <item x="8419"/>
        <item x="4289"/>
        <item x="5389"/>
        <item x="2447"/>
        <item x="3989"/>
        <item x="336"/>
        <item x="8472"/>
        <item x="1989"/>
        <item x="1416"/>
        <item x="618"/>
        <item x="7913"/>
        <item x="7294"/>
        <item x="187"/>
        <item x="790"/>
        <item x="1516"/>
        <item x="3359"/>
        <item x="8495"/>
        <item x="8311"/>
        <item x="2708"/>
        <item x="817"/>
        <item x="6358"/>
        <item x="4707"/>
        <item x="7681"/>
        <item x="5271"/>
        <item x="5895"/>
        <item x="2877"/>
        <item x="758"/>
        <item x="7323"/>
        <item x="302"/>
        <item x="6332"/>
        <item x="8104"/>
        <item x="3963"/>
        <item x="8733"/>
        <item x="4399"/>
        <item x="2714"/>
        <item x="9253"/>
        <item x="4045"/>
        <item x="3312"/>
        <item x="7520"/>
        <item x="5795"/>
        <item x="1137"/>
        <item x="6023"/>
        <item x="4124"/>
        <item x="2618"/>
        <item x="8252"/>
        <item x="2599"/>
        <item x="4072"/>
        <item x="480"/>
        <item x="7325"/>
        <item x="3983"/>
        <item x="5318"/>
        <item x="6946"/>
        <item x="5835"/>
        <item x="3554"/>
        <item x="1382"/>
        <item x="1564"/>
        <item x="7712"/>
        <item x="5393"/>
        <item x="2026"/>
        <item x="4804"/>
        <item x="3936"/>
        <item x="781"/>
        <item x="7072"/>
        <item x="3412"/>
        <item x="6019"/>
        <item x="8441"/>
        <item x="4097"/>
        <item x="6383"/>
        <item x="4491"/>
        <item x="3144"/>
        <item x="8093"/>
        <item x="8913"/>
        <item x="6653"/>
        <item x="140"/>
        <item x="8484"/>
        <item x="1562"/>
        <item x="5798"/>
        <item x="1121"/>
        <item x="8761"/>
        <item x="8986"/>
        <item x="1490"/>
        <item x="8850"/>
        <item x="5457"/>
        <item x="7139"/>
        <item x="5390"/>
        <item x="4207"/>
        <item x="3890"/>
        <item x="4397"/>
        <item x="17"/>
        <item x="5934"/>
        <item x="7794"/>
        <item x="6646"/>
        <item x="5460"/>
        <item x="8591"/>
        <item x="5601"/>
        <item x="2912"/>
        <item x="8188"/>
        <item x="3808"/>
        <item x="1177"/>
        <item x="7915"/>
        <item x="5521"/>
        <item x="1837"/>
        <item x="1316"/>
        <item x="7042"/>
        <item x="4920"/>
        <item x="8292"/>
        <item x="290"/>
        <item x="5363"/>
        <item x="5549"/>
        <item x="957"/>
        <item x="8890"/>
        <item x="1696"/>
        <item x="8715"/>
        <item x="7404"/>
        <item x="8212"/>
        <item x="488"/>
        <item x="5345"/>
        <item x="7771"/>
        <item x="4505"/>
        <item x="4960"/>
        <item x="9168"/>
        <item x="851"/>
        <item x="6324"/>
        <item x="8931"/>
        <item x="8069"/>
        <item x="1181"/>
        <item x="1667"/>
        <item x="4676"/>
        <item x="6568"/>
        <item x="7922"/>
        <item x="3534"/>
        <item x="8241"/>
        <item x="4204"/>
        <item x="8530"/>
        <item x="6607"/>
        <item x="2922"/>
        <item x="4689"/>
        <item x="5768"/>
        <item x="5667"/>
        <item x="4186"/>
        <item x="2833"/>
        <item x="820"/>
        <item x="791"/>
        <item x="7529"/>
        <item x="8507"/>
        <item x="8965"/>
        <item x="6822"/>
        <item x="5649"/>
        <item x="3114"/>
        <item x="3670"/>
        <item x="2635"/>
        <item x="124"/>
        <item x="7810"/>
        <item x="8234"/>
        <item x="194"/>
        <item x="4035"/>
        <item x="1337"/>
        <item x="7860"/>
        <item x="7156"/>
        <item x="7420"/>
        <item x="660"/>
        <item x="8543"/>
        <item x="3774"/>
        <item x="897"/>
        <item x="2148"/>
        <item x="8393"/>
        <item x="2286"/>
        <item x="3826"/>
        <item x="5671"/>
        <item x="4816"/>
        <item x="8725"/>
        <item x="6068"/>
        <item x="4460"/>
        <item x="1906"/>
        <item x="6589"/>
        <item x="8867"/>
        <item x="6998"/>
        <item x="1881"/>
        <item x="6932"/>
        <item x="4302"/>
        <item x="9179"/>
        <item x="5336"/>
        <item x="7596"/>
        <item x="2349"/>
        <item x="4182"/>
        <item x="4873"/>
        <item x="5687"/>
        <item x="6690"/>
        <item x="7390"/>
        <item x="2603"/>
        <item x="2362"/>
        <item x="1036"/>
        <item x="3822"/>
        <item x="1415"/>
        <item x="7758"/>
        <item x="4213"/>
        <item x="8609"/>
        <item x="6219"/>
        <item x="5209"/>
        <item x="6364"/>
        <item x="267"/>
        <item x="4531"/>
        <item x="6553"/>
        <item x="7133"/>
        <item x="4277"/>
        <item x="8067"/>
        <item x="6224"/>
        <item x="4555"/>
        <item x="5525"/>
        <item x="3245"/>
        <item x="6441"/>
        <item x="2279"/>
        <item x="7062"/>
        <item x="7149"/>
        <item x="5417"/>
        <item x="498"/>
        <item x="7169"/>
        <item x="7060"/>
        <item x="1204"/>
        <item x="7627"/>
        <item x="5600"/>
        <item x="789"/>
        <item x="3667"/>
        <item x="6164"/>
        <item x="7644"/>
        <item x="8456"/>
        <item x="3262"/>
        <item x="5377"/>
        <item x="6339"/>
        <item x="1265"/>
        <item x="8811"/>
        <item x="7414"/>
        <item x="3363"/>
        <item x="8974"/>
        <item x="6092"/>
        <item x="6321"/>
        <item x="6403"/>
        <item x="4756"/>
        <item x="7361"/>
        <item x="5229"/>
        <item x="6"/>
        <item x="6689"/>
        <item x="9053"/>
        <item x="8208"/>
        <item x="2125"/>
        <item x="6193"/>
        <item x="2175"/>
        <item x="8959"/>
        <item x="5355"/>
        <item x="1449"/>
        <item x="4554"/>
        <item x="8569"/>
        <item x="6340"/>
        <item x="8482"/>
        <item x="5044"/>
        <item x="7665"/>
        <item x="7582"/>
        <item x="6010"/>
        <item x="7587"/>
        <item x="3817"/>
        <item x="6450"/>
        <item x="3368"/>
        <item x="2943"/>
        <item x="9058"/>
        <item x="293"/>
        <item x="4739"/>
        <item x="3480"/>
        <item x="285"/>
        <item x="3625"/>
        <item x="8870"/>
        <item x="546"/>
        <item x="6484"/>
        <item x="8592"/>
        <item x="9101"/>
        <item x="6751"/>
        <item x="7472"/>
        <item x="2514"/>
        <item x="1681"/>
        <item x="7855"/>
        <item x="7340"/>
        <item x="6410"/>
        <item x="3637"/>
        <item x="575"/>
        <item x="4817"/>
        <item x="633"/>
        <item x="6827"/>
        <item x="960"/>
        <item x="8828"/>
        <item x="3703"/>
        <item x="6652"/>
        <item x="9256"/>
        <item x="3453"/>
        <item x="8552"/>
        <item x="1772"/>
        <item x="7290"/>
        <item x="6097"/>
        <item x="4797"/>
        <item x="4489"/>
        <item x="7447"/>
        <item x="841"/>
        <item x="8158"/>
        <item x="792"/>
        <item x="7617"/>
        <item x="159"/>
        <item x="5774"/>
        <item x="3925"/>
        <item x="4723"/>
        <item x="8977"/>
        <item x="8608"/>
        <item x="7422"/>
        <item x="8670"/>
        <item x="5770"/>
        <item x="3064"/>
        <item x="5733"/>
        <item x="4096"/>
        <item x="4152"/>
        <item x="5992"/>
        <item x="2128"/>
        <item x="6965"/>
        <item x="272"/>
        <item x="5889"/>
        <item x="8226"/>
        <item x="3970"/>
        <item x="2406"/>
        <item x="6045"/>
        <item x="3897"/>
        <item x="6862"/>
        <item x="3706"/>
        <item x="672"/>
        <item x="4476"/>
        <item x="396"/>
        <item x="4389"/>
        <item x="3457"/>
        <item x="4709"/>
        <item x="3815"/>
        <item x="7968"/>
        <item x="5432"/>
        <item x="8073"/>
        <item x="3316"/>
        <item x="5103"/>
        <item x="2064"/>
        <item x="4344"/>
        <item x="2337"/>
        <item x="1052"/>
        <item x="1589"/>
        <item x="276"/>
        <item x="3135"/>
        <item x="5124"/>
        <item x="6719"/>
        <item x="4731"/>
        <item x="7900"/>
        <item x="6319"/>
        <item x="2726"/>
        <item x="6528"/>
        <item x="5169"/>
        <item x="5939"/>
        <item x="2268"/>
        <item x="2605"/>
        <item x="6956"/>
        <item x="6381"/>
        <item x="8904"/>
        <item x="8278"/>
        <item x="5280"/>
        <item x="1619"/>
        <item x="4443"/>
        <item x="2571"/>
        <item x="9246"/>
        <item x="4286"/>
        <item x="3440"/>
        <item x="5595"/>
        <item x="3663"/>
        <item x="7735"/>
        <item x="5579"/>
        <item x="9260"/>
        <item x="7867"/>
        <item x="8846"/>
        <item x="7654"/>
        <item x="4830"/>
        <item x="8548"/>
        <item x="5996"/>
        <item x="6301"/>
        <item x="734"/>
        <item x="5059"/>
        <item x="9295"/>
        <item x="5964"/>
        <item x="1508"/>
        <item x="3188"/>
        <item x="2864"/>
        <item x="2272"/>
        <item x="5834"/>
        <item x="344"/>
        <item x="5511"/>
        <item x="9026"/>
        <item t="default"/>
      </items>
    </pivotField>
    <pivotField showAll="0"/>
    <pivotField showAll="0"/>
    <pivotField axis="axisRow" showAll="0">
      <items count="13">
        <item h="1" x="8"/>
        <item h="1" x="10"/>
        <item x="9"/>
        <item h="1" x="5"/>
        <item h="1" x="1"/>
        <item h="1" x="4"/>
        <item h="1" x="2"/>
        <item h="1" x="3"/>
        <item h="1" x="6"/>
        <item h="1" x="7"/>
        <item h="1" x="0"/>
        <item h="1" x="11"/>
        <item t="default"/>
      </items>
    </pivotField>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dragToRow="0" dragToCol="0" dragToPage="0" showAll="0" defaultSubtotal="0"/>
  </pivotFields>
  <rowFields count="1">
    <field x="6"/>
  </rowFields>
  <rowItems count="2">
    <i>
      <x v="2"/>
    </i>
    <i t="grand">
      <x/>
    </i>
  </rowItems>
  <colFields count="1">
    <field x="-2"/>
  </colFields>
  <colItems count="5">
    <i>
      <x/>
    </i>
    <i i="1">
      <x v="1"/>
    </i>
    <i i="2">
      <x v="2"/>
    </i>
    <i i="3">
      <x v="3"/>
    </i>
    <i i="4">
      <x v="4"/>
    </i>
  </colItems>
  <dataFields count="5">
    <dataField name="Sum of Global_Sales" fld="12" baseField="0" baseItem="0"/>
    <dataField name="Sum of Other_Sales" fld="11" baseField="0" baseItem="0"/>
    <dataField name="Sum of JP_Sales" fld="10" baseField="0" baseItem="0"/>
    <dataField name="Sum of EU_Sales" fld="9" baseField="0" baseItem="0"/>
    <dataField name="Sum of NA_Sales" fld="8" baseField="0" baseItem="0"/>
  </dataFields>
  <pivotTableStyleInfo name="PivotStyleLight16" showRowHeaders="1" showColHeaders="1" showRowStripes="0" showColStripes="0" showLastColumn="1"/>
  <filters count="1">
    <filter fld="3" type="dateBetween" evalOrder="-1" id="156" name="Date">
      <autoFilter ref="A1">
        <filterColumn colId="0">
          <customFilters and="1">
            <customFilter operator="greaterThanOrEqual" val="33239"/>
            <customFilter operator="lessThanOrEqual" val="339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CE4A7E2C-FF5E-B24D-83A5-5E15506D37F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4:B70" firstHeaderRow="1" firstDataRow="1" firstDataCol="1"/>
  <pivotFields count="20">
    <pivotField showAll="0"/>
    <pivotField showAll="0"/>
    <pivotField showAll="0"/>
    <pivotField numFmtId="14" showAll="0">
      <items count="9301">
        <item x="1587"/>
        <item x="692"/>
        <item x="890"/>
        <item x="7301"/>
        <item x="4112"/>
        <item x="559"/>
        <item x="5482"/>
        <item x="2716"/>
        <item x="9115"/>
        <item x="4007"/>
        <item x="6856"/>
        <item x="1450"/>
        <item x="3066"/>
        <item x="5240"/>
        <item x="8845"/>
        <item x="2448"/>
        <item x="8697"/>
        <item x="4850"/>
        <item x="3564"/>
        <item x="2295"/>
        <item x="1567"/>
        <item x="907"/>
        <item x="9011"/>
        <item x="1642"/>
        <item x="9236"/>
        <item x="6105"/>
        <item x="7802"/>
        <item x="5001"/>
        <item x="3490"/>
        <item x="3828"/>
        <item x="7445"/>
        <item x="7025"/>
        <item x="4809"/>
        <item x="86"/>
        <item x="4261"/>
        <item x="341"/>
        <item x="8301"/>
        <item x="2804"/>
        <item x="3726"/>
        <item x="9106"/>
        <item x="4306"/>
        <item x="1357"/>
        <item x="8283"/>
        <item x="132"/>
        <item x="3903"/>
        <item x="2806"/>
        <item x="6056"/>
        <item x="2402"/>
        <item x="6379"/>
        <item x="6205"/>
        <item x="4386"/>
        <item x="3372"/>
        <item x="4362"/>
        <item x="458"/>
        <item x="1000"/>
        <item x="6968"/>
        <item x="602"/>
        <item x="4627"/>
        <item x="8235"/>
        <item x="4970"/>
        <item x="2414"/>
        <item x="2065"/>
        <item x="9140"/>
        <item x="7368"/>
        <item x="7373"/>
        <item x="1269"/>
        <item x="1669"/>
        <item x="2918"/>
        <item x="2025"/>
        <item x="560"/>
        <item x="9231"/>
        <item x="4966"/>
        <item x="6344"/>
        <item x="5332"/>
        <item x="2820"/>
        <item x="4144"/>
        <item x="4719"/>
        <item x="2854"/>
        <item x="7008"/>
        <item x="2311"/>
        <item x="3058"/>
        <item x="528"/>
        <item x="3538"/>
        <item x="2578"/>
        <item x="9116"/>
        <item x="5505"/>
        <item x="949"/>
        <item x="8427"/>
        <item x="6015"/>
        <item x="1236"/>
        <item x="1039"/>
        <item x="373"/>
        <item x="1199"/>
        <item x="389"/>
        <item x="8747"/>
        <item x="5976"/>
        <item x="7896"/>
        <item x="4917"/>
        <item x="3003"/>
        <item x="439"/>
        <item x="7144"/>
        <item x="8872"/>
        <item x="4552"/>
        <item x="5686"/>
        <item x="2759"/>
        <item x="2410"/>
        <item x="2960"/>
        <item x="3165"/>
        <item x="3151"/>
        <item x="6222"/>
        <item x="1961"/>
        <item x="4160"/>
        <item x="3721"/>
        <item x="6679"/>
        <item x="7917"/>
        <item x="8772"/>
        <item x="1670"/>
        <item x="5909"/>
        <item x="2142"/>
        <item x="1826"/>
        <item x="7768"/>
        <item x="5431"/>
        <item x="8950"/>
        <item x="1390"/>
        <item x="6373"/>
        <item x="1136"/>
        <item x="1283"/>
        <item x="3435"/>
        <item x="221"/>
        <item x="4163"/>
        <item x="8386"/>
        <item x="6865"/>
        <item x="5612"/>
        <item x="1047"/>
        <item x="3123"/>
        <item x="1732"/>
        <item x="4322"/>
        <item x="3508"/>
        <item x="6980"/>
        <item x="2632"/>
        <item x="1769"/>
        <item x="1736"/>
        <item x="7499"/>
        <item x="1795"/>
        <item x="2326"/>
        <item x="8878"/>
        <item x="2999"/>
        <item x="2676"/>
        <item x="5053"/>
        <item x="8346"/>
        <item x="6204"/>
        <item x="6386"/>
        <item x="3343"/>
        <item x="4673"/>
        <item x="8844"/>
        <item x="7722"/>
        <item x="7711"/>
        <item x="196"/>
        <item x="8531"/>
        <item x="93"/>
        <item x="4042"/>
        <item x="8888"/>
        <item x="9267"/>
        <item x="5000"/>
        <item x="1841"/>
        <item x="8126"/>
        <item x="8450"/>
        <item x="7359"/>
        <item x="9194"/>
        <item x="4949"/>
        <item x="1809"/>
        <item x="5138"/>
        <item x="6011"/>
        <item x="6849"/>
        <item x="2385"/>
        <item x="8016"/>
        <item x="3635"/>
        <item x="6847"/>
        <item x="1762"/>
        <item x="7044"/>
        <item x="1661"/>
        <item x="6025"/>
        <item x="7578"/>
        <item x="8008"/>
        <item x="592"/>
        <item x="3553"/>
        <item x="6540"/>
        <item x="2372"/>
        <item x="1533"/>
        <item x="8694"/>
        <item x="1544"/>
        <item x="2050"/>
        <item x="8261"/>
        <item x="9237"/>
        <item x="4519"/>
        <item x="8031"/>
        <item x="92"/>
        <item x="2737"/>
        <item x="953"/>
        <item x="4197"/>
        <item x="9080"/>
        <item x="3870"/>
        <item x="6605"/>
        <item x="8406"/>
        <item x="163"/>
        <item x="4705"/>
        <item x="8165"/>
        <item x="2703"/>
        <item x="606"/>
        <item x="2907"/>
        <item x="922"/>
        <item x="5019"/>
        <item x="6587"/>
        <item x="5321"/>
        <item x="7344"/>
        <item x="6525"/>
        <item x="6157"/>
        <item x="6575"/>
        <item x="4648"/>
        <item x="3620"/>
        <item x="8865"/>
        <item x="1086"/>
        <item x="1858"/>
        <item x="5349"/>
        <item x="6812"/>
        <item x="8571"/>
        <item x="1921"/>
        <item x="2580"/>
        <item x="6972"/>
        <item x="4909"/>
        <item x="6389"/>
        <item x="1402"/>
        <item x="4032"/>
        <item x="2824"/>
        <item x="5132"/>
        <item x="1170"/>
        <item x="2976"/>
        <item x="3460"/>
        <item x="1653"/>
        <item x="3695"/>
        <item x="4605"/>
        <item x="6807"/>
        <item x="7843"/>
        <item x="8488"/>
        <item x="8120"/>
        <item x="6725"/>
        <item x="6334"/>
        <item x="1419"/>
        <item x="4713"/>
        <item x="7095"/>
        <item x="3896"/>
        <item x="2609"/>
        <item x="7647"/>
        <item x="999"/>
        <item x="687"/>
        <item x="2679"/>
        <item x="1341"/>
        <item x="3874"/>
        <item x="4680"/>
        <item x="3328"/>
        <item x="3201"/>
        <item x="3387"/>
        <item x="7847"/>
        <item x="7434"/>
        <item x="7803"/>
        <item x="5955"/>
        <item x="4382"/>
        <item x="4840"/>
        <item x="2856"/>
        <item x="3314"/>
        <item x="3378"/>
        <item x="2060"/>
        <item x="6148"/>
        <item x="6636"/>
        <item x="812"/>
        <item x="5908"/>
        <item x="5586"/>
        <item x="4981"/>
        <item x="8462"/>
        <item x="2464"/>
        <item x="1037"/>
        <item x="1800"/>
        <item x="3229"/>
        <item x="3127"/>
        <item x="3947"/>
        <item x="7114"/>
        <item x="3718"/>
        <item x="6977"/>
        <item x="3877"/>
        <item x="647"/>
        <item x="5093"/>
        <item x="7992"/>
        <item x="7192"/>
        <item x="7107"/>
        <item x="4635"/>
        <item x="596"/>
        <item x="3249"/>
        <item x="3337"/>
        <item x="586"/>
        <item x="8330"/>
        <item x="7804"/>
        <item x="6505"/>
        <item x="4230"/>
        <item x="4352"/>
        <item x="2353"/>
        <item x="5802"/>
        <item x="6747"/>
        <item x="5266"/>
        <item x="4150"/>
        <item x="8412"/>
        <item x="3686"/>
        <item x="6469"/>
        <item x="1201"/>
        <item x="5627"/>
        <item x="1673"/>
        <item x="4267"/>
        <item x="5480"/>
        <item x="7018"/>
        <item x="6229"/>
        <item x="7308"/>
        <item x="7029"/>
        <item x="7531"/>
        <item x="6600"/>
        <item x="2016"/>
        <item x="7683"/>
        <item x="7991"/>
        <item x="8624"/>
        <item x="3080"/>
        <item x="6083"/>
        <item x="299"/>
        <item x="2317"/>
        <item x="9079"/>
        <item x="6250"/>
        <item x="3391"/>
        <item x="3959"/>
        <item x="8340"/>
        <item x="6578"/>
        <item x="5201"/>
        <item x="5470"/>
        <item x="455"/>
        <item x="4082"/>
        <item x="806"/>
        <item x="6143"/>
        <item x="64"/>
        <item x="6397"/>
        <item x="3528"/>
        <item x="4414"/>
        <item x="7271"/>
        <item x="8196"/>
        <item x="1418"/>
        <item x="5474"/>
        <item x="7602"/>
        <item x="6923"/>
        <item x="7065"/>
        <item x="3735"/>
        <item x="9247"/>
        <item x="399"/>
        <item x="662"/>
        <item x="9036"/>
        <item x="6465"/>
        <item x="3724"/>
        <item x="1237"/>
        <item x="2115"/>
        <item x="4989"/>
        <item x="5572"/>
        <item x="5504"/>
        <item x="5104"/>
        <item x="8357"/>
        <item x="9157"/>
        <item x="8968"/>
        <item x="1435"/>
        <item x="3682"/>
        <item x="1750"/>
        <item x="6192"/>
        <item x="7314"/>
        <item x="2568"/>
        <item x="2665"/>
        <item x="2075"/>
        <item x="1217"/>
        <item x="3103"/>
        <item x="4570"/>
        <item x="1566"/>
        <item x="4141"/>
        <item x="6625"/>
        <item x="2574"/>
        <item x="9148"/>
        <item x="2692"/>
        <item x="7375"/>
        <item x="6842"/>
        <item x="275"/>
        <item x="6378"/>
        <item x="5523"/>
        <item x="2143"/>
        <item x="5083"/>
        <item x="3980"/>
        <item x="7480"/>
        <item x="2322"/>
        <item x="1395"/>
        <item x="371"/>
        <item x="7315"/>
        <item x="9232"/>
        <item x="5856"/>
        <item x="417"/>
        <item x="6716"/>
        <item x="5857"/>
        <item x="7244"/>
        <item x="8312"/>
        <item x="7630"/>
        <item x="4094"/>
        <item x="5553"/>
        <item x="1887"/>
        <item x="8948"/>
        <item x="5573"/>
        <item x="4031"/>
        <item x="2467"/>
        <item x="1936"/>
        <item x="6392"/>
        <item x="3671"/>
        <item x="424"/>
        <item x="3542"/>
        <item x="7222"/>
        <item x="7634"/>
        <item x="8275"/>
        <item x="4878"/>
        <item x="8766"/>
        <item x="7400"/>
        <item x="3981"/>
        <item x="7899"/>
        <item x="2678"/>
        <item x="6509"/>
        <item x="4888"/>
        <item x="8164"/>
        <item x="7541"/>
        <item x="7941"/>
        <item x="1351"/>
        <item x="8231"/>
        <item x="200"/>
        <item x="5799"/>
        <item x="5394"/>
        <item x="7616"/>
        <item x="4467"/>
        <item x="7564"/>
        <item x="7125"/>
        <item x="8489"/>
        <item x="2252"/>
        <item x="3175"/>
        <item x="8476"/>
        <item x="3978"/>
        <item x="5619"/>
        <item x="7905"/>
        <item x="1980"/>
        <item x="664"/>
        <item x="6868"/>
        <item x="7096"/>
        <item x="5539"/>
        <item x="855"/>
        <item x="47"/>
        <item x="3033"/>
        <item x="5882"/>
        <item x="2741"/>
        <item x="3596"/>
        <item x="1133"/>
        <item x="3907"/>
        <item x="9122"/>
        <item x="6302"/>
        <item x="333"/>
        <item x="7732"/>
        <item x="6576"/>
        <item x="6620"/>
        <item x="8776"/>
        <item x="3573"/>
        <item x="5757"/>
        <item x="8303"/>
        <item x="1018"/>
        <item x="3255"/>
        <item x="6475"/>
        <item x="6769"/>
        <item x="7021"/>
        <item x="6665"/>
        <item x="6028"/>
        <item x="5565"/>
        <item x="5435"/>
        <item x="4040"/>
        <item x="5836"/>
        <item x="2076"/>
        <item x="2638"/>
        <item x="2021"/>
        <item x="2581"/>
        <item x="1375"/>
        <item x="9175"/>
        <item x="6153"/>
        <item x="3191"/>
        <item x="7115"/>
        <item x="1578"/>
        <item x="7837"/>
        <item x="6521"/>
        <item x="800"/>
        <item x="974"/>
        <item x="7116"/>
        <item x="839"/>
        <item x="3842"/>
        <item x="3691"/>
        <item x="7946"/>
        <item x="529"/>
        <item x="7270"/>
        <item x="6483"/>
        <item x="703"/>
        <item x="6863"/>
        <item x="2781"/>
        <item x="3509"/>
        <item x="6738"/>
        <item x="3187"/>
        <item x="2415"/>
        <item x="4792"/>
        <item x="2377"/>
        <item x="6326"/>
        <item x="6786"/>
        <item x="8970"/>
        <item x="7012"/>
        <item x="4279"/>
        <item x="9041"/>
        <item x="3486"/>
        <item x="1599"/>
        <item x="3112"/>
        <item x="6290"/>
        <item x="3634"/>
        <item x="5811"/>
        <item x="4766"/>
        <item x="6006"/>
        <item x="5215"/>
        <item x="283"/>
        <item x="3965"/>
        <item x="3248"/>
        <item x="1606"/>
        <item x="9218"/>
        <item x="8391"/>
        <item x="1344"/>
        <item x="1334"/>
        <item x="3482"/>
        <item x="8242"/>
        <item x="871"/>
        <item x="486"/>
        <item x="165"/>
        <item x="7351"/>
        <item x="4328"/>
        <item x="3615"/>
        <item x="3529"/>
        <item x="7031"/>
        <item x="368"/>
        <item x="6503"/>
        <item x="6899"/>
        <item x="3047"/>
        <item x="3286"/>
        <item x="8203"/>
        <item x="6452"/>
        <item x="6247"/>
        <item x="3812"/>
        <item x="2262"/>
        <item x="2715"/>
        <item x="3225"/>
        <item x="2577"/>
        <item x="8597"/>
        <item x="2168"/>
        <item x="1523"/>
        <item x="3804"/>
        <item x="1444"/>
        <item x="4882"/>
        <item x="9196"/>
        <item x="666"/>
        <item x="1994"/>
        <item x="7519"/>
        <item x="1073"/>
        <item x="2476"/>
        <item x="842"/>
        <item x="5781"/>
        <item x="3049"/>
        <item x="3306"/>
        <item x="7456"/>
        <item x="4666"/>
        <item x="3020"/>
        <item x="2153"/>
        <item x="8413"/>
        <item x="6338"/>
        <item x="3609"/>
        <item x="6116"/>
        <item x="4334"/>
        <item x="5615"/>
        <item x="4963"/>
        <item x="5861"/>
        <item x="932"/>
        <item x="1832"/>
        <item x="588"/>
        <item x="4461"/>
        <item x="8336"/>
        <item x="1368"/>
        <item x="445"/>
        <item x="2209"/>
        <item x="7640"/>
        <item x="3010"/>
        <item x="1542"/>
        <item x="1643"/>
        <item x="7418"/>
        <item x="1703"/>
        <item x="5418"/>
        <item x="8187"/>
        <item x="8916"/>
        <item x="8017"/>
        <item x="3026"/>
        <item x="8355"/>
        <item x="4614"/>
        <item x="2766"/>
        <item x="6754"/>
        <item x="8470"/>
        <item x="828"/>
        <item x="2160"/>
        <item x="3626"/>
        <item x="1820"/>
        <item x="8299"/>
        <item x="7666"/>
        <item x="4448"/>
        <item x="1713"/>
        <item x="3128"/>
        <item x="8637"/>
        <item x="1314"/>
        <item x="2719"/>
        <item x="4078"/>
        <item x="2956"/>
        <item x="4378"/>
        <item x="7962"/>
        <item x="6819"/>
        <item x="5048"/>
        <item x="6106"/>
        <item x="3285"/>
        <item x="2928"/>
        <item x="7585"/>
        <item x="9117"/>
        <item x="605"/>
        <item x="8439"/>
        <item x="2058"/>
        <item x="1197"/>
        <item x="8422"/>
        <item x="2483"/>
        <item x="8277"/>
        <item x="7628"/>
        <item x="1015"/>
        <item x="644"/>
        <item x="503"/>
        <item x="765"/>
        <item x="5787"/>
        <item x="4514"/>
        <item x="1704"/>
        <item x="5900"/>
        <item x="3394"/>
        <item x="370"/>
        <item x="8149"/>
        <item x="3276"/>
        <item x="5925"/>
        <item x="6564"/>
        <item x="7663"/>
        <item x="7536"/>
        <item x="3190"/>
        <item x="1545"/>
        <item x="6359"/>
        <item x="7246"/>
        <item x="4984"/>
        <item x="4606"/>
        <item x="1840"/>
        <item x="3461"/>
        <item x="9235"/>
        <item x="4010"/>
        <item x="8589"/>
        <item x="3171"/>
        <item x="2839"/>
        <item x="914"/>
        <item x="7086"/>
        <item x="8200"/>
        <item x="9154"/>
        <item x="5758"/>
        <item x="3204"/>
        <item x="8831"/>
        <item x="3841"/>
        <item x="6449"/>
        <item x="405"/>
        <item x="7281"/>
        <item x="2004"/>
        <item x="822"/>
        <item x="5826"/>
        <item x="7330"/>
        <item x="2001"/>
        <item x="1247"/>
        <item x="6522"/>
        <item x="8723"/>
        <item x="3661"/>
        <item x="6496"/>
        <item x="6596"/>
        <item x="8227"/>
        <item x="3259"/>
        <item x="4621"/>
        <item x="5507"/>
        <item x="6067"/>
        <item x="7253"/>
        <item x="1547"/>
        <item x="4683"/>
        <item x="3821"/>
        <item x="4481"/>
        <item x="3161"/>
        <item x="6641"/>
        <item x="7719"/>
        <item x="4800"/>
        <item x="1851"/>
        <item x="8777"/>
        <item x="8515"/>
        <item x="1807"/>
        <item x="2630"/>
        <item x="6214"/>
        <item x="7873"/>
        <item x="4714"/>
        <item x="6295"/>
        <item x="256"/>
        <item x="1816"/>
        <item x="710"/>
        <item x="475"/>
        <item x="3173"/>
        <item x="4458"/>
        <item x="3911"/>
        <item x="5538"/>
        <item x="6830"/>
        <item x="135"/>
        <item x="4036"/>
        <item x="8924"/>
        <item x="4778"/>
        <item x="7694"/>
        <item x="2865"/>
        <item x="5907"/>
        <item x="8010"/>
        <item x="3029"/>
        <item x="5380"/>
        <item x="8191"/>
        <item x="4951"/>
        <item x="5045"/>
        <item x="5631"/>
        <item x="5938"/>
        <item x="1298"/>
        <item x="1998"/>
        <item x="7140"/>
        <item x="7257"/>
        <item x="8473"/>
        <item x="3582"/>
        <item x="4231"/>
        <item x="2493"/>
        <item x="5283"/>
        <item x="7939"/>
        <item x="1084"/>
        <item x="3339"/>
        <item x="7521"/>
        <item x="6102"/>
        <item x="9192"/>
        <item x="95"/>
        <item x="4785"/>
        <item x="4836"/>
        <item x="8291"/>
        <item x="1385"/>
        <item x="9139"/>
        <item x="8381"/>
        <item x="2253"/>
        <item x="2445"/>
        <item x="8910"/>
        <item x="8951"/>
        <item x="1757"/>
        <item x="2621"/>
        <item x="6717"/>
        <item x="5914"/>
        <item x="877"/>
        <item x="2528"/>
        <item x="67"/>
        <item x="3642"/>
        <item x="5384"/>
        <item x="2203"/>
        <item x="6457"/>
        <item x="6586"/>
        <item x="1722"/>
        <item x="7670"/>
        <item x="4839"/>
        <item x="1583"/>
        <item x="8604"/>
        <item x="9072"/>
        <item x="9047"/>
        <item x="2883"/>
        <item x="6895"/>
        <item x="3014"/>
        <item x="215"/>
        <item x="3839"/>
        <item x="5778"/>
        <item x="3732"/>
        <item x="6485"/>
        <item x="5037"/>
        <item x="7473"/>
        <item x="5412"/>
        <item x="240"/>
        <item x="3972"/>
        <item x="5213"/>
        <item x="2364"/>
        <item x="9109"/>
        <item x="5972"/>
        <item x="1632"/>
        <item x="4779"/>
        <item x="2013"/>
        <item x="5303"/>
        <item x="4932"/>
        <item x="4478"/>
        <item x="3264"/>
        <item x="7272"/>
        <item x="5937"/>
        <item x="7041"/>
        <item x="2868"/>
        <item x="5552"/>
        <item x="3786"/>
        <item x="3354"/>
        <item x="7808"/>
        <item x="7632"/>
        <item x="3864"/>
        <item x="2379"/>
        <item x="3556"/>
        <item x="5235"/>
        <item x="7552"/>
        <item x="5568"/>
        <item x="6365"/>
        <item x="5415"/>
        <item x="1148"/>
        <item x="4883"/>
        <item x="1893"/>
        <item x="7533"/>
        <item x="2512"/>
        <item x="7586"/>
        <item x="5252"/>
        <item x="6462"/>
        <item x="1888"/>
        <item x="8248"/>
        <item x="3649"/>
        <item x="2677"/>
        <item x="2684"/>
        <item x="6233"/>
        <item x="119"/>
        <item x="397"/>
        <item x="6494"/>
        <item x="4560"/>
        <item x="6853"/>
        <item x="3111"/>
        <item x="3993"/>
        <item x="4801"/>
        <item x="7522"/>
        <item x="3167"/>
        <item x="3401"/>
        <item x="6159"/>
        <item x="4041"/>
        <item x="4374"/>
        <item x="4837"/>
        <item x="406"/>
        <item x="6563"/>
        <item x="1631"/>
        <item x="1110"/>
        <item x="8130"/>
        <item x="493"/>
        <item x="2707"/>
        <item x="465"/>
        <item x="7022"/>
        <item x="8337"/>
        <item x="5906"/>
        <item x="682"/>
        <item x="3958"/>
        <item x="6131"/>
        <item x="5145"/>
        <item x="2114"/>
        <item x="6038"/>
        <item x="4423"/>
        <item x="7518"/>
        <item x="8121"/>
        <item x="9111"/>
        <item x="2851"/>
        <item x="7559"/>
        <item x="1209"/>
        <item x="4270"/>
        <item x="5005"/>
        <item x="6442"/>
        <item x="2837"/>
        <item x="8253"/>
        <item x="740"/>
        <item x="4001"/>
        <item x="2428"/>
        <item x="9233"/>
        <item x="7380"/>
        <item x="1828"/>
        <item x="8384"/>
        <item x="8075"/>
        <item x="6582"/>
        <item x="1982"/>
        <item x="6730"/>
        <item x="6166"/>
        <item x="6138"/>
        <item x="6266"/>
        <item x="1785"/>
        <item x="4100"/>
        <item x="3383"/>
        <item x="7385"/>
        <item x="6957"/>
        <item x="3087"/>
        <item x="7544"/>
        <item x="1317"/>
        <item x="6200"/>
        <item x="9064"/>
        <item x="4771"/>
        <item x="766"/>
        <item x="4453"/>
        <item x="2607"/>
        <item x="4711"/>
        <item x="4111"/>
        <item x="3452"/>
        <item x="4235"/>
        <item x="3497"/>
        <item x="7622"/>
        <item x="3346"/>
        <item x="2720"/>
        <item x="8370"/>
        <item x="8035"/>
        <item x="2964"/>
        <item x="5673"/>
        <item x="3632"/>
        <item x="2069"/>
        <item x="7976"/>
        <item x="4303"/>
        <item x="6251"/>
        <item x="873"/>
        <item x="8560"/>
        <item x="7362"/>
        <item x="243"/>
        <item x="3775"/>
        <item x="3450"/>
        <item x="6428"/>
        <item x="1598"/>
        <item x="6634"/>
        <item x="1472"/>
        <item x="8952"/>
        <item x="844"/>
        <item x="2378"/>
        <item x="4427"/>
        <item x="7920"/>
        <item x="1250"/>
        <item x="1951"/>
        <item x="1522"/>
        <item x="3787"/>
        <item x="3071"/>
        <item x="955"/>
        <item x="5330"/>
        <item x="7274"/>
        <item x="1770"/>
        <item x="8783"/>
        <item x="4827"/>
        <item x="720"/>
        <item x="7328"/>
        <item x="3134"/>
        <item x="1010"/>
        <item x="7840"/>
        <item x="1585"/>
        <item x="5808"/>
        <item x="80"/>
        <item x="3768"/>
        <item x="4105"/>
        <item x="7009"/>
        <item x="5299"/>
        <item x="9252"/>
        <item x="8387"/>
        <item x="3197"/>
        <item x="4879"/>
        <item x="8032"/>
        <item x="7814"/>
        <item x="4308"/>
        <item x="5584"/>
        <item x="4288"/>
        <item x="6820"/>
        <item x="1657"/>
        <item x="931"/>
        <item x="7584"/>
        <item x="1625"/>
        <item x="1365"/>
        <item x="6850"/>
        <item x="3147"/>
        <item x="5789"/>
        <item x="648"/>
        <item x="5948"/>
        <item x="7463"/>
        <item x="120"/>
        <item x="5174"/>
        <item x="9170"/>
        <item x="3299"/>
        <item x="9241"/>
        <item x="5047"/>
        <item x="968"/>
        <item x="3866"/>
        <item x="4927"/>
        <item x="6228"/>
        <item x="7497"/>
        <item x="5819"/>
        <item x="3779"/>
        <item x="11"/>
        <item x="2942"/>
        <item x="264"/>
        <item x="3737"/>
        <item x="1218"/>
        <item x="1366"/>
        <item x="5334"/>
        <item x="6774"/>
        <item x="2257"/>
        <item x="7223"/>
        <item x="7417"/>
        <item x="3419"/>
        <item x="5963"/>
        <item x="6331"/>
        <item x="8819"/>
        <item x="6514"/>
        <item x="3857"/>
        <item x="2841"/>
        <item x="4340"/>
        <item x="3499"/>
        <item x="2319"/>
        <item x="1874"/>
        <item x="4134"/>
        <item x="1899"/>
        <item x="7394"/>
        <item x="279"/>
        <item x="6394"/>
        <item x="916"/>
        <item x="6480"/>
        <item x="340"/>
        <item x="7071"/>
        <item x="4465"/>
        <item x="2780"/>
        <item x="7224"/>
        <item x="5367"/>
        <item x="6356"/>
        <item x="3514"/>
        <item x="1120"/>
        <item x="8796"/>
        <item x="4432"/>
        <item x="8151"/>
        <item x="1494"/>
        <item x="770"/>
        <item x="3041"/>
        <item x="3390"/>
        <item x="8869"/>
        <item x="4586"/>
        <item x="1332"/>
        <item x="2490"/>
        <item x="8757"/>
        <item x="8485"/>
        <item x="7444"/>
        <item x="207"/>
        <item x="2111"/>
        <item x="8649"/>
        <item x="2826"/>
        <item x="5441"/>
        <item x="5033"/>
        <item x="2968"/>
        <item x="1944"/>
        <item x="2522"/>
        <item x="4014"/>
        <item x="4626"/>
        <item x="7975"/>
        <item x="3436"/>
        <item x="9227"/>
        <item x="9226"/>
        <item x="3762"/>
        <item x="9286"/>
        <item x="5395"/>
        <item x="6604"/>
        <item x="7075"/>
        <item x="3530"/>
        <item x="6896"/>
        <item x="5228"/>
        <item x="7745"/>
        <item x="6545"/>
        <item x="6764"/>
        <item x="5877"/>
        <item x="6461"/>
        <item x="2981"/>
        <item x="56"/>
        <item x="5131"/>
        <item x="846"/>
        <item x="2000"/>
        <item x="5626"/>
        <item x="8533"/>
        <item x="7356"/>
        <item x="4257"/>
        <item x="1491"/>
        <item x="7424"/>
        <item x="7958"/>
        <item x="3605"/>
        <item x="4537"/>
        <item x="4"/>
        <item x="4081"/>
        <item x="2218"/>
        <item x="2985"/>
        <item x="1748"/>
        <item x="5237"/>
        <item x="2110"/>
        <item x="625"/>
        <item x="2513"/>
        <item x="6320"/>
        <item x="1192"/>
        <item x="1715"/>
        <item x="270"/>
        <item x="2008"/>
        <item x="4696"/>
        <item x="8080"/>
        <item x="1363"/>
        <item x="6622"/>
        <item x="2848"/>
        <item x="1326"/>
        <item x="2776"/>
        <item x="1813"/>
        <item x="8879"/>
        <item x="5125"/>
        <item x="3038"/>
        <item x="1252"/>
        <item x="4539"/>
        <item x="639"/>
        <item x="5036"/>
        <item x="1746"/>
        <item x="2608"/>
        <item x="6783"/>
        <item x="7827"/>
        <item x="7689"/>
        <item x="3242"/>
        <item x="2132"/>
        <item x="1064"/>
        <item x="1945"/>
        <item x="7856"/>
        <item x="5979"/>
        <item x="3698"/>
        <item x="4687"/>
        <item x="572"/>
        <item x="805"/>
        <item x="4039"/>
        <item x="4862"/>
        <item x="5597"/>
        <item x="3330"/>
        <item x="376"/>
        <item x="2768"/>
        <item x="4556"/>
        <item x="4698"/>
        <item x="2271"/>
        <item x="4972"/>
        <item x="5704"/>
        <item x="756"/>
        <item x="6513"/>
        <item x="3230"/>
        <item x="4075"/>
        <item x="1253"/>
        <item x="5533"/>
        <item x="612"/>
        <item x="82"/>
        <item x="2774"/>
        <item x="5495"/>
        <item x="7288"/>
        <item x="1843"/>
        <item x="5358"/>
        <item x="7110"/>
        <item x="6035"/>
        <item x="5255"/>
        <item x="6279"/>
        <item x="6039"/>
        <item x="249"/>
        <item x="2610"/>
        <item x="4741"/>
        <item x="4223"/>
        <item x="2186"/>
        <item x="1333"/>
        <item x="6391"/>
        <item x="9258"/>
        <item x="2867"/>
        <item x="1373"/>
        <item x="8182"/>
        <item x="637"/>
        <item x="4938"/>
        <item x="3966"/>
        <item x="7475"/>
        <item x="6511"/>
        <item x="3297"/>
        <item x="5707"/>
        <item x="3212"/>
        <item x="4158"/>
        <item x="7101"/>
        <item x="3313"/>
        <item x="7912"/>
        <item x="6278"/>
        <item x="1041"/>
        <item x="3503"/>
        <item x="4260"/>
        <item x="452"/>
        <item x="2862"/>
        <item x="237"/>
        <item x="7667"/>
        <item x="297"/>
        <item x="7050"/>
        <item x="4262"/>
        <item x="7817"/>
        <item x="7293"/>
        <item x="7538"/>
        <item x="7183"/>
        <item x="8398"/>
        <item x="2145"/>
        <item x="7161"/>
        <item x="202"/>
        <item x="7085"/>
        <item x="4833"/>
        <item x="247"/>
        <item x="5729"/>
        <item x="4412"/>
        <item x="5075"/>
        <item x="6702"/>
        <item x="2474"/>
        <item x="6671"/>
        <item x="3034"/>
        <item x="5015"/>
        <item x="2822"/>
        <item x="2473"/>
        <item x="6440"/>
        <item x="4802"/>
        <item x="3082"/>
        <item x="6137"/>
        <item x="1425"/>
        <item x="906"/>
        <item x="3561"/>
        <item x="2457"/>
        <item x="6711"/>
        <item x="6317"/>
        <item x="8568"/>
        <item x="6147"/>
        <item x="2450"/>
        <item x="2087"/>
        <item x="1752"/>
        <item x="5663"/>
        <item x="868"/>
        <item x="1464"/>
        <item x="8237"/>
        <item x="3415"/>
        <item x="6142"/>
        <item x="2043"/>
        <item x="5080"/>
        <item x="2270"/>
        <item x="8849"/>
        <item x="5532"/>
        <item x="6916"/>
        <item x="8993"/>
        <item x="5517"/>
        <item x="4716"/>
        <item x="1023"/>
        <item x="5308"/>
        <item x="7119"/>
        <item x="7357"/>
        <item x="1452"/>
        <item x="5052"/>
        <item x="7175"/>
        <item x="2190"/>
        <item x="2713"/>
        <item x="3977"/>
        <item x="3973"/>
        <item x="5189"/>
        <item x="3044"/>
        <item x="8194"/>
        <item x="191"/>
        <item x="3370"/>
        <item x="311"/>
        <item x="8437"/>
        <item x="6180"/>
        <item x="1087"/>
        <item x="4855"/>
        <item x="4153"/>
        <item x="796"/>
        <item x="2181"/>
        <item x="5369"/>
        <item x="3423"/>
        <item x="8617"/>
        <item x="8009"/>
        <item x="7530"/>
        <item x="4747"/>
        <item x="2945"/>
        <item x="6049"/>
        <item x="7155"/>
        <item x="599"/>
        <item x="6107"/>
        <item x="5794"/>
        <item x="8185"/>
        <item x="1304"/>
        <item x="5223"/>
        <item x="4856"/>
        <item x="53"/>
        <item x="655"/>
        <item x="1071"/>
        <item x="4502"/>
        <item x="1839"/>
        <item x="2169"/>
        <item x="578"/>
        <item x="109"/>
        <item x="5335"/>
        <item x="5606"/>
        <item x="4394"/>
        <item x="7859"/>
        <item x="6426"/>
        <item x="6265"/>
        <item x="1701"/>
        <item x="4682"/>
        <item x="300"/>
        <item x="2532"/>
        <item x="1963"/>
        <item x="5712"/>
        <item x="9063"/>
        <item x="3050"/>
        <item x="3892"/>
        <item x="850"/>
        <item x="2154"/>
        <item x="9268"/>
        <item x="7793"/>
        <item x="1825"/>
        <item x="5188"/>
        <item x="7017"/>
        <item x="5578"/>
        <item x="7228"/>
        <item x="9143"/>
        <item x="7990"/>
        <item x="6284"/>
        <item x="2584"/>
        <item x="4824"/>
        <item x="4203"/>
        <item x="2361"/>
        <item x="1683"/>
        <item x="636"/>
        <item x="1313"/>
        <item x="2193"/>
        <item x="2437"/>
        <item x="2180"/>
        <item x="6467"/>
        <item x="5527"/>
        <item x="1361"/>
        <item x="6031"/>
        <item x="7911"/>
        <item x="3347"/>
        <item x="4118"/>
        <item x="4750"/>
        <item x="551"/>
        <item x="8086"/>
        <item x="4613"/>
        <item x="4811"/>
        <item x="5675"/>
        <item x="7345"/>
        <item x="4415"/>
        <item x="1777"/>
        <item x="7391"/>
        <item x="6382"/>
        <item x="3287"/>
        <item x="3575"/>
        <item x="219"/>
        <item x="6872"/>
        <item x="6081"/>
        <item x="3146"/>
        <item x="5887"/>
        <item x="2399"/>
        <item x="6611"/>
        <item x="2589"/>
        <item x="1340"/>
        <item x="3067"/>
        <item x="1971"/>
        <item x="5164"/>
        <item x="7462"/>
        <item x="1596"/>
        <item x="1478"/>
        <item x="6141"/>
        <item x="8420"/>
        <item x="2626"/>
        <item x="7744"/>
        <item x="5484"/>
        <item x="1755"/>
        <item x="5966"/>
        <item x="6490"/>
        <item x="7577"/>
        <item x="7593"/>
        <item x="4196"/>
        <item x="4965"/>
        <item x="4598"/>
        <item x="7937"/>
        <item x="6579"/>
        <item x="9274"/>
        <item x="4109"/>
        <item x="7303"/>
        <item x="3991"/>
        <item x="1381"/>
        <item x="1466"/>
        <item x="7904"/>
        <item x="6014"/>
        <item x="6512"/>
        <item x="7433"/>
        <item x="8785"/>
        <item x="8020"/>
        <item x="7646"/>
        <item x="7191"/>
        <item x="3473"/>
        <item x="4125"/>
        <item x="3155"/>
        <item x="7406"/>
        <item x="2588"/>
        <item x="2129"/>
        <item x="938"/>
        <item x="1245"/>
        <item x="6606"/>
        <item x="6745"/>
        <item x="4866"/>
        <item x="8146"/>
        <item x="1590"/>
        <item x="8465"/>
        <item x="419"/>
        <item x="5665"/>
        <item x="4388"/>
        <item x="654"/>
        <item x="531"/>
        <item x="5063"/>
        <item x="984"/>
        <item x="2671"/>
        <item x="4749"/>
        <item x="1898"/>
        <item x="2284"/>
        <item x="7981"/>
        <item x="8914"/>
        <item x="4679"/>
        <item x="3465"/>
        <item x="1886"/>
        <item x="6091"/>
        <item x="5010"/>
        <item x="3744"/>
        <item x="5958"/>
        <item x="6970"/>
        <item x="5112"/>
        <item x="7491"/>
        <item x="5800"/>
        <item x="7215"/>
        <item x="6861"/>
        <item x="4449"/>
        <item x="5296"/>
        <item x="5985"/>
        <item x="9297"/>
        <item x="274"/>
        <item x="3629"/>
        <item x="2567"/>
        <item x="7709"/>
        <item x="7949"/>
        <item x="2732"/>
        <item x="366"/>
        <item x="6701"/>
        <item x="66"/>
        <item x="854"/>
        <item x="3481"/>
        <item x="2044"/>
        <item x="7109"/>
        <item x="2894"/>
        <item x="746"/>
        <item x="7742"/>
        <item x="2092"/>
        <item x="1771"/>
        <item x="5483"/>
        <item x="8584"/>
        <item x="6466"/>
        <item x="4017"/>
        <item x="3318"/>
        <item x="2235"/>
        <item x="8259"/>
        <item x="3184"/>
        <item x="4995"/>
        <item x="3214"/>
        <item x="3336"/>
        <item x="2419"/>
        <item x="1601"/>
        <item x="3745"/>
        <item x="5678"/>
        <item x="2974"/>
        <item x="4080"/>
        <item x="7381"/>
        <item x="821"/>
        <item x="6814"/>
        <item x="7408"/>
        <item x="1448"/>
        <item x="2803"/>
        <item x="6889"/>
        <item x="9171"/>
        <item x="5098"/>
        <item x="5769"/>
        <item x="7011"/>
        <item x="1093"/>
        <item x="5411"/>
        <item x="6489"/>
        <item x="990"/>
        <item x="8447"/>
        <item x="4091"/>
        <item x="4185"/>
        <item x="8380"/>
        <item x="2930"/>
        <item x="8276"/>
        <item x="2424"/>
        <item x="8221"/>
        <item x="2273"/>
        <item x="731"/>
        <item x="343"/>
        <item x="8594"/>
        <item x="2472"/>
        <item x="5515"/>
        <item x="3189"/>
        <item x="3546"/>
        <item x="918"/>
        <item x="5210"/>
        <item x="545"/>
        <item x="1867"/>
        <item x="8094"/>
        <item x="719"/>
        <item x="158"/>
        <item x="8708"/>
        <item x="2423"/>
        <item x="8953"/>
        <item x="1132"/>
        <item x="5319"/>
        <item x="652"/>
        <item x="4059"/>
        <item x="2055"/>
        <item x="1611"/>
        <item x="6656"/>
        <item x="2936"/>
        <item x="3459"/>
        <item x="3068"/>
        <item x="2637"/>
        <item x="2866"/>
        <item x="2077"/>
        <item x="3104"/>
        <item x="4168"/>
        <item x="154"/>
        <item x="3723"/>
        <item x="7436"/>
        <item x="6904"/>
        <item x="926"/>
        <item x="6059"/>
        <item x="9186"/>
        <item x="1476"/>
        <item x="6758"/>
        <item x="7928"/>
        <item x="7692"/>
        <item x="4469"/>
        <item x="5211"/>
        <item x="8286"/>
        <item x="1123"/>
        <item x="7024"/>
        <item x="4464"/>
        <item x="2687"/>
        <item x="6703"/>
        <item x="6953"/>
        <item x="1846"/>
        <item x="9030"/>
        <item x="7348"/>
        <item x="8728"/>
        <item x="2144"/>
        <item x="691"/>
        <item x="3533"/>
        <item x="6508"/>
        <item x="1568"/>
        <item x="2336"/>
        <item x="5625"/>
        <item x="1909"/>
        <item x="4838"/>
        <item x="2347"/>
        <item x="1006"/>
        <item x="2811"/>
        <item x="2861"/>
        <item x="4765"/>
        <item x="2738"/>
        <item x="4013"/>
        <item x="6712"/>
        <item x="8288"/>
        <item x="7208"/>
        <item x="9189"/>
        <item x="1872"/>
        <item x="4757"/>
        <item x="6062"/>
        <item x="2306"/>
        <item x="1005"/>
        <item x="6044"/>
        <item x="7397"/>
        <item x="6925"/>
        <item x="5249"/>
        <item x="5825"/>
        <item x="6281"/>
        <item x="3462"/>
        <item x="5693"/>
        <item x="6806"/>
        <item x="5197"/>
        <item x="4520"/>
        <item x="3816"/>
        <item x="4677"/>
        <item x="5989"/>
        <item x="6252"/>
        <item x="3971"/>
        <item x="7823"/>
        <item x="4318"/>
        <item x="3373"/>
        <item x="122"/>
        <item x="4193"/>
        <item x="7562"/>
        <item x="4918"/>
        <item x="4145"/>
        <item x="5728"/>
        <item x="3429"/>
        <item x="2929"/>
        <item x="7731"/>
        <item x="174"/>
        <item x="7604"/>
        <item x="6908"/>
        <item x="3750"/>
        <item x="6298"/>
        <item x="994"/>
        <item x="7636"/>
        <item x="409"/>
        <item x="9158"/>
        <item x="8612"/>
        <item x="2388"/>
        <item x="5066"/>
        <item x="3619"/>
        <item x="4292"/>
        <item x="7599"/>
        <item x="4217"/>
        <item x="3945"/>
        <item x="4135"/>
        <item x="8798"/>
        <item x="2712"/>
        <item x="3467"/>
        <item x="1154"/>
        <item x="2986"/>
        <item x="8684"/>
        <item x="4002"/>
        <item x="126"/>
        <item x="204"/>
        <item x="4669"/>
        <item x="5981"/>
        <item x="5109"/>
        <item x="5894"/>
        <item x="2411"/>
        <item x="8041"/>
        <item x="8190"/>
        <item x="1484"/>
        <item x="3848"/>
        <item x="3086"/>
        <item x="2541"/>
        <item x="2027"/>
        <item x="1565"/>
        <item x="472"/>
        <item x="1801"/>
        <item x="7600"/>
        <item x="7829"/>
        <item x="4498"/>
        <item x="4413"/>
        <item x="5727"/>
        <item x="5370"/>
        <item x="3"/>
        <item x="693"/>
        <item x="6940"/>
        <item x="8583"/>
        <item x="8763"/>
        <item x="6746"/>
        <item x="6982"/>
        <item x="5746"/>
        <item x="156"/>
        <item x="935"/>
        <item x="724"/>
        <item x="8024"/>
        <item x="6556"/>
        <item x="1723"/>
        <item x="9006"/>
        <item x="1563"/>
        <item x="1726"/>
        <item x="431"/>
        <item x="1922"/>
        <item x="8881"/>
        <item x="1986"/>
        <item x="5751"/>
        <item x="7195"/>
        <item x="640"/>
        <item x="5100"/>
        <item x="4632"/>
        <item x="364"/>
        <item x="7446"/>
        <item x="6453"/>
        <item x="1521"/>
        <item x="3757"/>
        <item x="5611"/>
        <item x="4651"/>
        <item x="5447"/>
        <item x="4501"/>
        <item x="1129"/>
        <item x="2005"/>
        <item x="6892"/>
        <item x="4225"/>
        <item x="2073"/>
        <item x="5878"/>
        <item x="7243"/>
        <item x="7152"/>
        <item x="4085"/>
        <item x="973"/>
        <item x="537"/>
        <item x="4159"/>
        <item x="2386"/>
        <item x="7057"/>
        <item x="1115"/>
        <item x="1735"/>
        <item x="6328"/>
        <item x="5563"/>
        <item x="4877"/>
        <item x="2505"/>
        <item x="2790"/>
        <item x="1206"/>
        <item x="8258"/>
        <item x="1912"/>
        <item x="456"/>
        <item x="4806"/>
        <item x="5668"/>
        <item x="8324"/>
        <item x="7973"/>
        <item x="5587"/>
        <item x="2122"/>
        <item x="1096"/>
        <item x="7226"/>
        <item x="4943"/>
        <item x="2978"/>
        <item x="9251"/>
        <item x="3711"/>
        <item x="3279"/>
        <item x="2157"/>
        <item x="7128"/>
        <item x="8260"/>
        <item x="1092"/>
        <item x="4761"/>
        <item x="1725"/>
        <item x="7279"/>
        <item x="2089"/>
        <item x="4526"/>
        <item x="2033"/>
        <item x="4971"/>
        <item x="8505"/>
        <item x="1424"/>
        <item x="7662"/>
        <item x="3799"/>
        <item x="5658"/>
        <item x="8524"/>
        <item x="899"/>
        <item x="4373"/>
        <item x="4338"/>
        <item x="1794"/>
        <item x="7726"/>
        <item x="4663"/>
        <item x="3640"/>
        <item x="155"/>
        <item x="5401"/>
        <item x="6268"/>
        <item x="3770"/>
        <item x="6867"/>
        <item x="8144"/>
        <item x="7642"/>
        <item x="3445"/>
        <item x="4905"/>
        <item x="2914"/>
        <item x="4593"/>
        <item x="4104"/>
        <item x="7130"/>
        <item x="6894"/>
        <item x="3906"/>
        <item x="116"/>
        <item x="4250"/>
        <item x="5382"/>
        <item x="4654"/>
        <item x="7914"/>
        <item x="5239"/>
        <item x="8672"/>
        <item x="8981"/>
        <item x="3218"/>
        <item x="1512"/>
        <item x="3340"/>
        <item x="4508"/>
        <item x="1353"/>
        <item x="3927"/>
        <item x="6085"/>
        <item x="901"/>
        <item x="8060"/>
        <item x="8825"/>
        <item x="5092"/>
        <item x="5301"/>
        <item x="3274"/>
        <item x="8335"/>
        <item x="4209"/>
        <item x="4472"/>
        <item x="7043"/>
        <item x="9124"/>
        <item x="3599"/>
        <item x="2492"/>
        <item x="2842"/>
        <item x="3540"/>
        <item x="4734"/>
        <item x="3820"/>
        <item x="1219"/>
        <item x="5316"/>
        <item x="2432"/>
        <item x="4548"/>
        <item x="5110"/>
        <item x="1035"/>
        <item x="6094"/>
        <item x="496"/>
        <item x="4773"/>
        <item x="8641"/>
        <item x="3829"/>
        <item x="4815"/>
        <item x="435"/>
        <item x="8547"/>
        <item x="6255"/>
        <item x="7131"/>
        <item x="6859"/>
        <item x="2482"/>
        <item x="2023"/>
        <item x="8720"/>
        <item x="8096"/>
        <item x="48"/>
        <item x="7167"/>
        <item x="1550"/>
        <item x="7664"/>
        <item x="1012"/>
        <item x="2735"/>
        <item x="4912"/>
        <item x="5726"/>
        <item x="2527"/>
        <item x="5193"/>
        <item x="6277"/>
        <item x="5676"/>
        <item x="9164"/>
        <item x="630"/>
        <item x="1629"/>
        <item x="1468"/>
        <item x="1131"/>
        <item x="4701"/>
        <item x="8047"/>
        <item x="7284"/>
        <item x="8348"/>
        <item x="6409"/>
        <item x="6686"/>
        <item x="970"/>
        <item x="2037"/>
        <item x="7514"/>
        <item x="3148"/>
        <item x="7871"/>
        <item x="5359"/>
        <item x="9126"/>
        <item x="8943"/>
        <item x="9125"/>
        <item x="8534"/>
        <item x="8492"/>
        <item x="9201"/>
        <item x="9029"/>
        <item x="6213"/>
        <item x="2869"/>
        <item x="6934"/>
        <item x="7933"/>
        <item x="6287"/>
        <item x="2564"/>
        <item x="3515"/>
        <item x="1668"/>
        <item x="2873"/>
        <item x="1263"/>
        <item x="1362"/>
        <item x="2348"/>
        <item x="5106"/>
        <item x="547"/>
        <item x="6715"/>
        <item x="1753"/>
        <item x="3559"/>
        <item x="8527"/>
        <item x="8642"/>
        <item x="1492"/>
        <item x="1114"/>
        <item x="5136"/>
        <item x="6427"/>
        <item x="6880"/>
        <item x="253"/>
        <item x="5454"/>
        <item x="4177"/>
        <item x="6269"/>
        <item x="7574"/>
        <item x="8323"/>
        <item x="1054"/>
        <item x="2831"/>
        <item x="8615"/>
        <item x="1420"/>
        <item x="1702"/>
        <item x="2165"/>
        <item x="3300"/>
        <item x="5006"/>
        <item x="9271"/>
        <item x="5822"/>
        <item x="7016"/>
        <item x="143"/>
        <item x="6454"/>
        <item x="5513"/>
        <item x="3741"/>
        <item x="2892"/>
        <item x="6134"/>
        <item x="4133"/>
        <item x="4725"/>
        <item x="1985"/>
        <item x="5227"/>
        <item x="7849"/>
        <item x="2440"/>
        <item x="3422"/>
        <item x="7885"/>
        <item x="9147"/>
        <item x="1325"/>
        <item x="988"/>
        <item x="1369"/>
        <item x="3673"/>
        <item x="3930"/>
        <item x="7099"/>
        <item x="9027"/>
        <item x="7265"/>
        <item x="3788"/>
        <item x="6784"/>
        <item x="6407"/>
        <item x="7774"/>
        <item x="2944"/>
        <item x="7801"/>
        <item x="345"/>
        <item x="5594"/>
        <item x="9068"/>
        <item x="5186"/>
        <item x="1364"/>
        <item x="6937"/>
        <item x="7033"/>
        <item x="3099"/>
        <item x="5292"/>
        <item x="9288"/>
        <item x="1519"/>
        <item x="3215"/>
        <item x="5664"/>
        <item x="1615"/>
        <item x="7789"/>
        <item x="1927"/>
        <item x="6420"/>
        <item x="6189"/>
        <item x="6487"/>
        <item x="8639"/>
        <item x="5709"/>
        <item x="875"/>
        <item x="5710"/>
        <item x="4876"/>
        <item x="3489"/>
        <item x="5020"/>
        <item x="6415"/>
        <item x="1558"/>
        <item x="8119"/>
        <item x="2857"/>
        <item x="3840"/>
        <item x="2932"/>
        <item x="8155"/>
        <item x="4619"/>
        <item x="5669"/>
        <item x="576"/>
        <item x="9257"/>
        <item x="3998"/>
        <item x="1033"/>
        <item x="3923"/>
        <item x="5307"/>
        <item x="2434"/>
        <item x="1991"/>
        <item x="1397"/>
        <item x="8315"/>
        <item x="6047"/>
        <item x="147"/>
        <item x="878"/>
        <item x="8550"/>
        <item x="2325"/>
        <item x="4922"/>
        <item x="4601"/>
        <item x="2889"/>
        <item x="7861"/>
        <item x="2176"/>
        <item x="4642"/>
        <item x="8284"/>
        <item x="5969"/>
        <item x="6714"/>
        <item x="5462"/>
        <item x="5420"/>
        <item x="8651"/>
        <item x="9292"/>
        <item x="7298"/>
        <item x="1613"/>
        <item x="7263"/>
        <item x="5374"/>
        <item x="7887"/>
        <item x="2740"/>
        <item x="6178"/>
        <item x="3541"/>
        <item x="57"/>
        <item x="4424"/>
        <item x="1091"/>
        <item x="1075"/>
        <item x="8685"/>
        <item x="68"/>
        <item x="6870"/>
        <item x="7477"/>
        <item x="469"/>
        <item x="3202"/>
        <item x="7766"/>
        <item x="1865"/>
        <item x="269"/>
        <item x="1160"/>
        <item x="2287"/>
        <item x="8823"/>
        <item x="4832"/>
        <item x="7384"/>
        <item x="3375"/>
        <item x="3827"/>
        <item x="8114"/>
        <item x="5701"/>
        <item x="6209"/>
        <item x="2954"/>
        <item x="8667"/>
        <item x="8395"/>
        <item x="4901"/>
        <item x="5076"/>
        <item x="8899"/>
        <item x="8886"/>
        <item x="6624"/>
        <item x="6590"/>
        <item x="7026"/>
        <item x="748"/>
        <item x="4762"/>
        <item x="4090"/>
        <item x="7353"/>
        <item x="684"/>
        <item x="8431"/>
        <item x="4571"/>
        <item x="5119"/>
        <item x="5212"/>
        <item x="583"/>
        <item x="3961"/>
        <item x="8556"/>
        <item x="2911"/>
        <item x="8706"/>
        <item x="1157"/>
        <item x="4106"/>
        <item x="7505"/>
        <item x="4052"/>
        <item x="2658"/>
        <item x="8298"/>
        <item x="5373"/>
        <item x="3807"/>
        <item x="72"/>
        <item x="8702"/>
        <item x="2264"/>
        <item x="6732"/>
        <item x="5561"/>
        <item x="2316"/>
        <item x="9229"/>
        <item x="8367"/>
        <item x="7282"/>
        <item x="1220"/>
        <item x="8601"/>
        <item x="4107"/>
        <item x="6329"/>
        <item x="9185"/>
        <item x="3712"/>
        <item x="7061"/>
        <item x="8500"/>
        <item x="6079"/>
        <item x="9017"/>
        <item x="9280"/>
        <item x="3785"/>
        <item x="7415"/>
        <item x="5220"/>
        <item x="3996"/>
        <item x="7751"/>
        <item x="1441"/>
        <item x="1221"/>
        <item x="7087"/>
        <item x="3960"/>
        <item x="3278"/>
        <item x="6529"/>
        <item x="4726"/>
        <item x="6244"/>
        <item x="1779"/>
        <item x="6527"/>
        <item x="3200"/>
        <item x="2817"/>
        <item x="7204"/>
        <item x="7088"/>
        <item x="5309"/>
        <item x="4363"/>
        <item x="401"/>
        <item x="1882"/>
        <item x="8036"/>
        <item x="6780"/>
        <item x="7250"/>
        <item x="7570"/>
        <item x="5551"/>
        <item x="8980"/>
        <item x="1339"/>
        <item x="5506"/>
        <item x="5003"/>
        <item x="252"/>
        <item x="3237"/>
        <item x="1518"/>
        <item x="5609"/>
        <item x="2449"/>
        <item x="9266"/>
        <item x="6169"/>
        <item x="5650"/>
        <item x="1243"/>
        <item x="5144"/>
        <item x="7540"/>
        <item x="110"/>
        <item x="919"/>
        <item x="5719"/>
        <item x="8944"/>
        <item x="4575"/>
        <item x="2063"/>
        <item x="9002"/>
        <item x="5685"/>
        <item x="3030"/>
        <item x="8803"/>
        <item x="9262"/>
        <item x="5696"/>
        <item x="3281"/>
        <item x="1234"/>
        <item x="5464"/>
        <item x="51"/>
        <item x="7383"/>
        <item x="1972"/>
        <item x="622"/>
        <item x="8468"/>
        <item x="657"/>
        <item x="8555"/>
        <item x="7332"/>
        <item x="538"/>
        <item x="5105"/>
        <item x="6477"/>
        <item x="1678"/>
        <item x="2849"/>
        <item x="8614"/>
        <item x="6368"/>
        <item x="6520"/>
        <item x="2657"/>
        <item x="520"/>
        <item x="6436"/>
        <item x="5203"/>
        <item x="1729"/>
        <item x="8424"/>
        <item x="983"/>
        <item x="8652"/>
        <item x="9048"/>
        <item x="1319"/>
        <item x="4314"/>
        <item x="8030"/>
        <item x="5540"/>
        <item x="5926"/>
        <item x="5057"/>
        <item x="4164"/>
        <item x="8285"/>
        <item x="6362"/>
        <item x="277"/>
        <item x="7674"/>
        <item x="2642"/>
        <item x="1034"/>
        <item x="5190"/>
        <item x="2617"/>
        <item x="4434"/>
        <item x="2091"/>
        <item x="1738"/>
        <item x="5499"/>
        <item x="1829"/>
        <item x="6308"/>
        <item x="858"/>
        <item x="2017"/>
        <item x="6371"/>
        <item x="1923"/>
        <item x="49"/>
        <item x="5175"/>
        <item x="5029"/>
        <item x="2556"/>
        <item x="2659"/>
        <item x="141"/>
        <item x="3258"/>
        <item x="5323"/>
        <item x="1379"/>
        <item x="60"/>
        <item x="959"/>
        <item x="1931"/>
        <item x="8988"/>
        <item x="3951"/>
        <item x="8848"/>
        <item x="6040"/>
        <item x="2717"/>
        <item x="4868"/>
        <item x="1765"/>
        <item x="5410"/>
        <item x="441"/>
        <item x="3433"/>
        <item x="4695"/>
        <item x="5812"/>
        <item x="3219"/>
        <item x="5011"/>
        <item x="8136"/>
        <item x="8491"/>
        <item x="5608"/>
        <item x="5143"/>
        <item x="4120"/>
        <item x="1793"/>
        <item x="6906"/>
        <item x="8627"/>
        <item x="5165"/>
        <item x="2959"/>
        <item x="2619"/>
        <item x="1195"/>
        <item x="4842"/>
        <item x="5652"/>
        <item x="514"/>
        <item x="8987"/>
        <item x="6499"/>
        <item x="4372"/>
        <item x="2194"/>
        <item x="7063"/>
        <item x="4366"/>
        <item x="87"/>
        <item x="2791"/>
        <item x="680"/>
        <item x="2525"/>
        <item x="7001"/>
        <item x="379"/>
        <item x="4780"/>
        <item x="81"/>
        <item x="1536"/>
        <item x="3751"/>
        <item x="4572"/>
        <item x="8156"/>
        <item x="2328"/>
        <item x="3317"/>
        <item x="9033"/>
        <item x="5817"/>
        <item x="4576"/>
        <item x="4699"/>
        <item x="161"/>
        <item x="5803"/>
        <item x="7220"/>
        <item x="6314"/>
        <item x="5024"/>
        <item x="9067"/>
        <item x="5776"/>
        <item x="7218"/>
        <item x="3997"/>
        <item x="4236"/>
        <item x="2067"/>
        <item x="1288"/>
        <item x="4012"/>
        <item x="3752"/>
        <item x="1223"/>
        <item x="6839"/>
        <item x="3622"/>
        <item x="7590"/>
        <item x="5450"/>
        <item x="2041"/>
        <item x="5967"/>
        <item x="677"/>
        <item x="448"/>
        <item x="834"/>
        <item x="5950"/>
        <item x="2113"/>
        <item x="823"/>
        <item x="1439"/>
        <item x="847"/>
        <item x="3939"/>
        <item x="7094"/>
        <item x="3442"/>
        <item x="2895"/>
        <item x="543"/>
        <item x="752"/>
        <item x="6577"/>
        <item x="1978"/>
        <item x="3444"/>
        <item x="8647"/>
        <item x="3699"/>
        <item x="9287"/>
        <item x="6096"/>
        <item x="4697"/>
        <item x="2162"/>
        <item x="2686"/>
        <item x="227"/>
        <item x="3238"/>
        <item x="7311"/>
        <item x="2802"/>
        <item x="534"/>
        <item x="5445"/>
        <item x="1246"/>
        <item x="859"/>
        <item x="794"/>
        <item x="7331"/>
        <item x="3568"/>
        <item x="3879"/>
        <item x="1700"/>
        <item x="8053"/>
        <item x="4513"/>
        <item x="5644"/>
        <item x="8306"/>
        <item x="4975"/>
        <item x="2038"/>
        <item x="4781"/>
        <item x="4532"/>
        <item x="6705"/>
        <item x="8271"/>
        <item x="3761"/>
        <item x="1001"/>
        <item x="3236"/>
        <item x="8487"/>
        <item x="1682"/>
        <item x="2984"/>
        <item x="1445"/>
        <item x="3271"/>
        <item x="437"/>
        <item x="1417"/>
        <item x="1493"/>
        <item x="342"/>
        <item x="6165"/>
        <item x="1432"/>
        <item x="6939"/>
        <item x="8224"/>
        <item x="137"/>
        <item x="5150"/>
        <item x="7213"/>
        <item x="9091"/>
        <item x="7145"/>
        <item x="3439"/>
        <item x="3057"/>
        <item x="2382"/>
        <item x="3310"/>
        <item x="4170"/>
        <item x="7756"/>
        <item x="7028"/>
        <item x="8855"/>
        <item x="4954"/>
        <item x="3917"/>
        <item x="3250"/>
        <item x="1103"/>
        <item x="6032"/>
        <item x="1502"/>
        <item x="7442"/>
        <item x="1264"/>
        <item x="8056"/>
        <item x="8907"/>
        <item x="1109"/>
        <item x="6424"/>
        <item x="6767"/>
        <item x="6924"/>
        <item x="4930"/>
        <item x="2420"/>
        <item x="1287"/>
        <item x="930"/>
        <item x="317"/>
        <item x="5218"/>
        <item x="250"/>
        <item x="8921"/>
        <item x="4487"/>
        <item x="2799"/>
        <item x="803"/>
        <item x="4646"/>
        <item x="7979"/>
        <item x="4073"/>
        <item x="3714"/>
        <item x="3351"/>
        <item x="5629"/>
        <item x="55"/>
        <item x="1932"/>
        <item x="6877"/>
        <item x="308"/>
        <item x="9296"/>
        <item x="1024"/>
        <item x="5490"/>
        <item x="2108"/>
        <item x="6026"/>
        <item x="6691"/>
        <item x="4115"/>
        <item x="7498"/>
        <item x="5542"/>
        <item x="6740"/>
        <item x="2891"/>
        <item x="8508"/>
        <item x="4659"/>
        <item x="2598"/>
        <item x="8509"/>
        <item x="3192"/>
        <item x="8125"/>
        <item x="5265"/>
        <item x="2018"/>
        <item x="3873"/>
        <item x="4543"/>
        <item x="6696"/>
        <item x="5905"/>
        <item x="9155"/>
        <item x="5439"/>
        <item x="167"/>
        <item x="8979"/>
        <item x="5583"/>
        <item x="5655"/>
        <item x="8342"/>
        <item x="4595"/>
        <item x="986"/>
        <item x="170"/>
        <item x="1498"/>
        <item x="1200"/>
        <item x="1763"/>
        <item x="3654"/>
        <item x="4547"/>
        <item x="2331"/>
        <item x="4191"/>
        <item x="8189"/>
        <item x="4639"/>
        <item x="6478"/>
        <item x="6571"/>
        <item x="500"/>
        <item x="4895"/>
        <item x="8354"/>
        <item x="1057"/>
        <item x="3273"/>
        <item x="7568"/>
        <item x="5731"/>
        <item x="1901"/>
        <item x="971"/>
        <item x="6805"/>
        <item x="6160"/>
        <item x="6444"/>
        <item x="4783"/>
        <item x="1607"/>
        <item x="1405"/>
        <item x="3393"/>
        <item x="3185"/>
        <item x="7746"/>
        <item x="6249"/>
        <item x="3015"/>
        <item x="2334"/>
        <item x="1486"/>
        <item x="5641"/>
        <item x="7305"/>
        <item x="6042"/>
        <item x="4929"/>
        <item x="8997"/>
        <item x="4565"/>
        <item x="46"/>
        <item x="8587"/>
        <item x="6109"/>
        <item x="4146"/>
        <item x="2130"/>
        <item x="5689"/>
        <item x="1792"/>
        <item x="7132"/>
        <item x="8417"/>
        <item x="8170"/>
        <item x="3628"/>
        <item x="362"/>
        <item x="8215"/>
        <item x="611"/>
        <item x="8409"/>
        <item x="7986"/>
        <item x="1259"/>
        <item x="8438"/>
        <item x="1970"/>
        <item x="5732"/>
        <item x="9249"/>
        <item x="2748"/>
        <item x="4506"/>
        <item x="2592"/>
        <item x="7919"/>
        <item x="8995"/>
        <item x="3570"/>
        <item x="5409"/>
        <item x="4483"/>
        <item x="3016"/>
        <item x="1734"/>
        <item x="3437"/>
        <item x="2079"/>
        <item x="9281"/>
        <item x="5172"/>
        <item x="2455"/>
        <item x="4916"/>
        <item x="1819"/>
        <item x="3380"/>
        <item x="6676"/>
        <item x="7882"/>
        <item x="5522"/>
        <item x="2232"/>
        <item x="1348"/>
        <item x="5759"/>
        <item x="2771"/>
        <item x="3308"/>
        <item x="7227"/>
        <item x="367"/>
        <item x="128"/>
        <item x="4535"/>
        <item x="6456"/>
        <item x="601"/>
        <item x="6799"/>
        <item x="2183"/>
        <item x="7439"/>
        <item x="2685"/>
        <item x="5219"/>
        <item x="8925"/>
        <item x="4401"/>
        <item x="4421"/>
        <item x="6781"/>
        <item x="5530"/>
        <item x="4446"/>
        <item x="6419"/>
        <item x="4237"/>
        <item x="2040"/>
        <item x="90"/>
        <item x="6408"/>
        <item x="6256"/>
        <item x="462"/>
        <item x="2127"/>
        <item x="2136"/>
        <item x="2366"/>
        <item x="8788"/>
        <item x="6516"/>
        <item x="6762"/>
        <item x="8650"/>
        <item x="552"/>
        <item x="2226"/>
        <item x="515"/>
        <item x="278"/>
        <item x="2048"/>
        <item x="4128"/>
        <item x="3257"/>
        <item x="8255"/>
        <item x="1925"/>
        <item x="4516"/>
        <item x="6741"/>
        <item x="5831"/>
        <item x="663"/>
        <item x="712"/>
        <item x="142"/>
        <item x="7824"/>
        <item x="7484"/>
        <item x="7959"/>
        <item x="8687"/>
        <item x="5311"/>
        <item x="5695"/>
        <item x="1855"/>
        <item x="209"/>
        <item x="5571"/>
        <item x="234"/>
        <item x="6735"/>
        <item x="5091"/>
        <item x="1687"/>
        <item x="1032"/>
        <item x="1434"/>
        <item x="8145"/>
        <item x="7103"/>
        <item x="8797"/>
        <item x="5957"/>
        <item x="30"/>
        <item x="470"/>
        <item x="4008"/>
        <item x="2681"/>
        <item x="1997"/>
        <item x="3709"/>
        <item x="1393"/>
        <item x="2163"/>
        <item x="2267"/>
        <item x="1427"/>
        <item x="8655"/>
        <item x="8883"/>
        <item x="8713"/>
        <item x="4295"/>
        <item x="3075"/>
        <item x="8812"/>
        <item x="390"/>
        <item x="7715"/>
        <item x="4517"/>
        <item x="6792"/>
        <item x="3181"/>
        <item x="1622"/>
        <item x="1171"/>
        <item x="8735"/>
        <item x="8293"/>
        <item x="4023"/>
        <item x="4494"/>
        <item x="3224"/>
        <item x="6291"/>
        <item x="3063"/>
        <item x="1633"/>
        <item x="3487"/>
        <item x="5913"/>
        <item x="150"/>
        <item x="5805"/>
        <item x="3627"/>
        <item x="716"/>
        <item x="5911"/>
        <item x="8784"/>
        <item x="3367"/>
        <item x="581"/>
        <item x="5837"/>
        <item x="415"/>
        <item x="972"/>
        <item x="3283"/>
        <item x="3296"/>
        <item x="6635"/>
        <item x="1571"/>
        <item x="6309"/>
        <item x="2730"/>
        <item x="6773"/>
        <item x="2049"/>
        <item x="2173"/>
        <item x="1514"/>
        <item x="2611"/>
        <item x="5796"/>
        <item x="8781"/>
        <item x="2899"/>
        <item x="5839"/>
        <item x="1890"/>
        <item x="8148"/>
        <item x="1345"/>
        <item x="408"/>
        <item x="2133"/>
        <item x="6376"/>
        <item x="1943"/>
        <item x="3019"/>
        <item x="5206"/>
        <item x="2459"/>
        <item x="1328"/>
        <item x="13"/>
        <item x="8607"/>
        <item x="7725"/>
        <item x="2683"/>
        <item x="7423"/>
        <item x="1070"/>
        <item x="8065"/>
        <item x="1436"/>
        <item x="8318"/>
        <item x="8225"/>
        <item x="6621"/>
        <item x="6562"/>
        <item x="3780"/>
        <item x="9217"/>
        <item x="7809"/>
        <item x="5396"/>
        <item x="9150"/>
        <item x="7212"/>
        <item x="673"/>
        <item x="7225"/>
        <item x="4026"/>
        <item x="6241"/>
        <item x="6992"/>
        <item x="3396"/>
        <item x="8932"/>
        <item x="557"/>
        <item x="326"/>
        <item x="5326"/>
        <item x="1185"/>
        <item x="2886"/>
        <item x="6651"/>
        <item x="4845"/>
        <item x="5468"/>
        <item x="928"/>
        <item x="4515"/>
        <item x="2304"/>
        <item x="6662"/>
        <item x="4459"/>
        <item x="9294"/>
        <item x="730"/>
        <item x="8022"/>
        <item x="8734"/>
        <item x="9020"/>
        <item x="8058"/>
        <item x="1374"/>
        <item x="7503"/>
        <item x="3079"/>
        <item x="5524"/>
        <item x="7526"/>
        <item x="7471"/>
        <item x="5998"/>
        <item x="6261"/>
        <item x="1600"/>
        <item x="5051"/>
        <item x="1210"/>
        <item x="4991"/>
        <item x="160"/>
        <item x="7138"/>
        <item x="3754"/>
        <item x="1140"/>
        <item x="5163"/>
        <item x="7688"/>
        <item x="5339"/>
        <item x="9031"/>
        <item x="811"/>
        <item x="171"/>
        <item x="2629"/>
        <item x="7285"/>
        <item x="5022"/>
        <item x="8590"/>
        <item x="3725"/>
        <item x="2518"/>
        <item x="1624"/>
        <item x="6657"/>
        <item x="2109"/>
        <item x="5875"/>
        <item x="6599"/>
        <item x="4945"/>
        <item x="7260"/>
        <item x="4578"/>
        <item x="398"/>
        <item x="4604"/>
        <item x="4234"/>
        <item x="4923"/>
        <item x="2722"/>
        <item x="8142"/>
        <item x="5049"/>
        <item x="4228"/>
        <item x="5567"/>
        <item x="8463"/>
        <item x="8433"/>
        <item x="4875"/>
        <item x="754"/>
        <item x="2234"/>
        <item x="7237"/>
        <item x="4419"/>
        <item x="567"/>
        <item x="3738"/>
        <item x="4979"/>
        <item x="6710"/>
        <item x="6119"/>
        <item x="3578"/>
        <item x="2595"/>
        <item x="1414"/>
        <item x="2443"/>
        <item x="2633"/>
        <item x="3428"/>
        <item x="1315"/>
        <item x="4222"/>
        <item x="4861"/>
        <item x="6377"/>
        <item x="5414"/>
        <item x="526"/>
        <item x="6395"/>
        <item x="6848"/>
        <item x="1274"/>
        <item x="6517"/>
        <item x="1595"/>
        <item x="2662"/>
        <item x="322"/>
        <item x="3131"/>
        <item x="334"/>
        <item x="6342"/>
        <item x="1546"/>
        <item x="8871"/>
        <item x="8410"/>
        <item x="8662"/>
        <item x="7452"/>
        <item x="7737"/>
        <item x="474"/>
        <item x="8081"/>
        <item x="3764"/>
        <item x="386"/>
        <item x="742"/>
        <item x="4911"/>
        <item x="5936"/>
        <item x="7848"/>
        <item x="231"/>
        <item x="1940"/>
        <item x="6468"/>
        <item x="8249"/>
        <item x="1014"/>
        <item x="5850"/>
        <item x="6706"/>
        <item x="3032"/>
        <item x="273"/>
        <item x="6675"/>
        <item x="446"/>
        <item x="3138"/>
        <item x="6570"/>
        <item x="7963"/>
        <item x="5694"/>
        <item x="2412"/>
        <item x="2489"/>
        <item x="9102"/>
        <item x="7153"/>
        <item x="2890"/>
        <item x="1968"/>
        <item x="7901"/>
        <item x="4455"/>
        <item x="8028"/>
        <item x="6943"/>
        <item x="5214"/>
        <item x="8565"/>
        <item x="2818"/>
        <item x="9167"/>
        <item x="7241"/>
        <item x="8640"/>
        <item x="5176"/>
        <item x="8580"/>
        <item x="2391"/>
        <item x="7828"/>
        <item x="7996"/>
        <item x="6798"/>
        <item x="3470"/>
        <item x="6013"/>
        <item x="7299"/>
        <item x="8851"/>
        <item x="384"/>
        <item x="3610"/>
        <item x="4117"/>
        <item x="9228"/>
        <item x="9098"/>
        <item x="5724"/>
        <item x="3360"/>
        <item x="3720"/>
        <item x="1248"/>
        <item x="7493"/>
        <item x="5918"/>
        <item x="329"/>
        <item x="6323"/>
        <item x="3290"/>
        <item x="1836"/>
        <item x="995"/>
        <item x="870"/>
        <item x="7811"/>
        <item x="307"/>
        <item x="7652"/>
        <item x="532"/>
        <item x="7490"/>
        <item x="2882"/>
        <item x="8610"/>
        <item x="4450"/>
        <item x="6057"/>
        <item x="3942"/>
        <item x="6594"/>
        <item x="8356"/>
        <item x="4507"/>
        <item x="1580"/>
        <item x="77"/>
        <item x="5706"/>
        <item x="418"/>
        <item x="5250"/>
        <item x="6821"/>
        <item x="5012"/>
        <item x="330"/>
        <item x="824"/>
        <item x="2407"/>
        <item x="5357"/>
        <item x="3329"/>
        <item x="305"/>
        <item x="5591"/>
        <item x="164"/>
        <item x="881"/>
        <item x="4364"/>
        <item x="4488"/>
        <item x="826"/>
        <item x="3424"/>
        <item x="2422"/>
        <item x="6804"/>
        <item x="1526"/>
        <item x="6121"/>
        <item x="7818"/>
        <item x="102"/>
        <item x="3119"/>
        <item x="3869"/>
        <item x="3957"/>
        <item x="1098"/>
        <item x="5824"/>
        <item x="6926"/>
        <item x="5436"/>
        <item x="148"/>
        <item x="1614"/>
        <item x="436"/>
        <item x="843"/>
        <item x="9077"/>
        <item x="8884"/>
        <item x="5915"/>
        <item x="7054"/>
        <item x="2858"/>
        <item x="8619"/>
        <item x="4353"/>
        <item x="2994"/>
        <item x="4284"/>
        <item x="3618"/>
        <item x="5157"/>
        <item x="9243"/>
        <item x="911"/>
        <item x="2374"/>
        <item x="761"/>
        <item x="2346"/>
        <item x="829"/>
        <item x="8908"/>
        <item x="2594"/>
        <item x="6464"/>
        <item x="5541"/>
        <item x="6231"/>
        <item x="4953"/>
        <item x="6616"/>
        <item x="8270"/>
        <item x="1917"/>
        <item x="6666"/>
        <item x="6802"/>
        <item x="7398"/>
        <item x="7961"/>
        <item x="4325"/>
        <item x="8243"/>
        <item x="5419"/>
        <item x="8816"/>
        <item x="7890"/>
        <item x="5117"/>
        <item x="78"/>
        <item x="8219"/>
        <item x="3376"/>
        <item x="6825"/>
        <item x="7206"/>
        <item x="5032"/>
        <item x="378"/>
        <item x="1069"/>
        <item x="1537"/>
        <item x="2814"/>
        <item x="6012"/>
        <item x="933"/>
        <item x="1020"/>
        <item x="6699"/>
        <item x="4287"/>
        <item x="7821"/>
        <item x="2484"/>
        <item x="6498"/>
        <item x="762"/>
        <item x="3205"/>
        <item x="8745"/>
        <item x="8718"/>
        <item x="4986"/>
        <item x="7335"/>
        <item x="5684"/>
        <item x="2508"/>
        <item x="2156"/>
        <item x="4127"/>
        <item x="5231"/>
        <item x="4533"/>
        <item x="8572"/>
        <item x="9222"/>
        <item x="7005"/>
        <item x="2664"/>
        <item x="3088"/>
        <item x="133"/>
        <item x="6673"/>
        <item x="7892"/>
        <item x="5458"/>
        <item x="5072"/>
        <item x="2844"/>
        <item x="3888"/>
        <item x="8635"/>
        <item x="5982"/>
        <item x="3399"/>
        <item x="7180"/>
        <item x="2228"/>
        <item x="577"/>
        <item x="8457"/>
        <item x="8064"/>
        <item x="8471"/>
        <item x="750"/>
        <item x="85"/>
        <item x="2749"/>
        <item x="7851"/>
        <item x="1104"/>
        <item x="987"/>
        <item x="6902"/>
        <item x="1311"/>
        <item x="2846"/>
        <item x="4132"/>
        <item x="2694"/>
        <item x="7108"/>
        <item x="3199"/>
        <item x="3052"/>
        <item x="3471"/>
        <item x="4913"/>
        <item x="8945"/>
        <item x="8494"/>
        <item x="8513"/>
        <item x="833"/>
        <item x="7714"/>
        <item x="4479"/>
        <item x="4148"/>
        <item x="7238"/>
        <item x="8960"/>
        <item x="6987"/>
        <item x="1981"/>
        <item x="6158"/>
        <item x="2080"/>
        <item x="8163"/>
        <item x="7233"/>
        <item x="1677"/>
        <item x="7560"/>
        <item x="8207"/>
        <item x="9066"/>
        <item x="7113"/>
        <item x="2462"/>
        <item x="2762"/>
        <item x="2734"/>
        <item x="5772"/>
        <item x="5257"/>
        <item x="6779"/>
        <item x="1173"/>
        <item x="2544"/>
        <item x="4928"/>
        <item x="5337"/>
        <item x="2384"/>
        <item x="212"/>
        <item x="320"/>
        <item x="8051"/>
        <item x="2511"/>
        <item x="3028"/>
        <item x="2123"/>
        <item x="3195"/>
        <item x="6612"/>
        <item x="2269"/>
        <item x="2185"/>
        <item x="4245"/>
        <item x="7610"/>
        <item x="6175"/>
        <item x="2408"/>
        <item x="6050"/>
        <item x="1280"/>
        <item x="3458"/>
        <item x="5596"/>
        <item x="3132"/>
        <item x="3845"/>
        <item x="3005"/>
        <item x="1742"/>
        <item x="6891"/>
        <item x="3053"/>
        <item x="9032"/>
        <item x="7366"/>
        <item x="8005"/>
        <item x="7765"/>
        <item x="8625"/>
        <item x="2367"/>
        <item x="3046"/>
        <item x="1505"/>
        <item x="2387"/>
        <item x="5160"/>
        <item x="4062"/>
        <item x="7908"/>
        <item x="4365"/>
        <item x="1162"/>
        <item x="301"/>
        <item x="1182"/>
        <item x="1286"/>
        <item x="5683"/>
        <item x="1987"/>
        <item x="2554"/>
        <item x="8996"/>
        <item x="541"/>
        <item x="6434"/>
        <item x="5096"/>
        <item x="7196"/>
        <item x="7780"/>
        <item x="6360"/>
        <item x="6914"/>
        <item x="1815"/>
        <item x="3675"/>
        <item x="3617"/>
        <item x="6900"/>
        <item x="3065"/>
        <item x="8048"/>
        <item x="562"/>
        <item x="7754"/>
        <item x="5947"/>
        <item x="5386"/>
        <item x="2085"/>
        <item x="7182"/>
        <item x="3697"/>
        <item x="6008"/>
        <item x="5559"/>
        <item x="5077"/>
        <item x="5388"/>
        <item x="5867"/>
        <item x="4847"/>
        <item x="8015"/>
        <item x="1166"/>
        <item x="1634"/>
        <item x="8574"/>
        <item x="1451"/>
        <item x="2313"/>
        <item x="1009"/>
        <item x="0"/>
        <item x="894"/>
        <item x="6871"/>
        <item x="4457"/>
        <item x="985"/>
        <item x="6303"/>
        <item x="7750"/>
        <item x="2215"/>
        <item x="7036"/>
        <item x="7870"/>
        <item x="7259"/>
        <item x="5079"/>
        <item x="7657"/>
        <item x="1709"/>
        <item x="31"/>
        <item x="5040"/>
        <item x="3145"/>
        <item x="4702"/>
        <item x="1900"/>
        <item x="5424"/>
        <item x="2559"/>
        <item x="5617"/>
        <item x="42"/>
        <item x="7421"/>
        <item x="3478"/>
        <item x="1662"/>
        <item x="4597"/>
        <item x="2530"/>
        <item x="5944"/>
        <item x="4755"/>
        <item x="5198"/>
        <item x="5779"/>
        <item x="4093"/>
        <item x="9223"/>
        <item x="4296"/>
        <item x="7707"/>
        <item x="4908"/>
        <item x="2558"/>
        <item x="8768"/>
        <item x="3946"/>
        <item x="1462"/>
        <item x="8892"/>
        <item x="7668"/>
        <item x="3267"/>
        <item x="9000"/>
        <item x="3758"/>
        <item x="5408"/>
        <item x="5773"/>
        <item x="2587"/>
        <item x="2718"/>
        <item x="3684"/>
        <item x="2536"/>
        <item x="5262"/>
        <item x="3126"/>
        <item x="7850"/>
        <item x="1474"/>
        <item x="5921"/>
        <item x="4332"/>
        <item x="327"/>
        <item x="6202"/>
        <item x="3083"/>
        <item x="1603"/>
        <item x="4285"/>
        <item x="5833"/>
        <item x="6017"/>
        <item x="7426"/>
        <item x="4142"/>
        <item x="8958"/>
        <item x="9035"/>
        <item x="7256"/>
        <item x="9182"/>
        <item x="7317"/>
        <item x="3915"/>
        <item x="5790"/>
        <item x="6876"/>
        <item x="3789"/>
        <item x="5128"/>
        <item x="8663"/>
        <item x="8040"/>
        <item x="3956"/>
        <item x="8082"/>
        <item x="5238"/>
        <item x="8366"/>
        <item x="1974"/>
        <item x="9245"/>
        <item x="7478"/>
        <item x="3254"/>
        <item x="3154"/>
        <item x="603"/>
        <item x="501"/>
        <item x="1764"/>
        <item x="6445"/>
        <item x="4034"/>
        <item x="1158"/>
        <item x="233"/>
        <item x="9193"/>
        <item x="8600"/>
        <item x="3990"/>
        <item x="6235"/>
        <item x="5281"/>
        <item x="1360"/>
        <item x="5656"/>
        <item x="4324"/>
        <item x="6206"/>
        <item x="8658"/>
        <item x="9094"/>
        <item x="2427"/>
        <item x="8408"/>
        <item x="6127"/>
        <item x="5313"/>
        <item x="4468"/>
        <item x="4600"/>
        <item x="7838"/>
        <item x="9113"/>
        <item x="2675"/>
        <item x="5956"/>
        <item x="9214"/>
        <item x="4910"/>
        <item x="5635"/>
        <item x="2937"/>
        <item x="304"/>
        <item x="7443"/>
        <item x="7143"/>
        <item x="286"/>
        <item x="7081"/>
        <item x="5747"/>
        <item x="8328"/>
        <item x="4504"/>
        <item x="8711"/>
        <item x="4670"/>
        <item x="4703"/>
        <item x="3089"/>
        <item x="8344"/>
        <item x="2743"/>
        <item x="721"/>
        <item x="5479"/>
        <item x="2764"/>
        <item x="6455"/>
        <item x="3602"/>
        <item x="8061"/>
        <item x="1891"/>
        <item x="6145"/>
        <item x="1107"/>
        <item x="5293"/>
        <item x="5416"/>
        <item x="5442"/>
        <item x="1977"/>
        <item x="4330"/>
        <item x="1072"/>
        <item x="694"/>
        <item x="5999"/>
        <item x="6425"/>
        <item x="700"/>
        <item x="1359"/>
        <item x="7176"/>
        <item x="2345"/>
        <item x="5708"/>
        <item x="915"/>
        <item x="779"/>
        <item x="7410"/>
        <item x="4859"/>
        <item x="1551"/>
        <item x="7857"/>
        <item x="895"/>
        <item x="3692"/>
        <item x="5456"/>
        <item x="3523"/>
        <item x="73"/>
        <item x="9089"/>
        <item x="337"/>
        <item x="6336"/>
        <item x="4768"/>
        <item x="2238"/>
        <item x="8070"/>
        <item x="6733"/>
        <item x="6524"/>
        <item x="3350"/>
        <item x="2731"/>
        <item x="3736"/>
        <item x="6546"/>
        <item x="4775"/>
        <item x="8023"/>
        <item x="2327"/>
        <item x="8116"/>
        <item x="3805"/>
        <item x="5890"/>
        <item x="1266"/>
        <item x="1159"/>
        <item x="688"/>
        <item x="5276"/>
        <item x="3943"/>
        <item x="512"/>
        <item x="6253"/>
        <item x="9250"/>
        <item x="9238"/>
        <item x="1377"/>
        <item x="5452"/>
        <item x="6787"/>
        <item x="4825"/>
        <item x="6173"/>
        <item x="4249"/>
        <item x="1276"/>
        <item x="8240"/>
        <item x="8445"/>
        <item x="1528"/>
        <item x="2993"/>
        <item x="6473"/>
        <item x="4788"/>
        <item x="8698"/>
        <item x="1134"/>
        <item x="7598"/>
        <item x="9095"/>
        <item x="5585"/>
        <item x="7269"/>
        <item x="7251"/>
        <item x="3899"/>
        <item x="7"/>
        <item x="7148"/>
        <item x="1111"/>
        <item x="4579"/>
        <item x="565"/>
        <item x="7743"/>
        <item x="8001"/>
        <item x="4354"/>
        <item x="5485"/>
        <item x="8900"/>
        <item x="9165"/>
        <item x="7201"/>
        <item x="8546"/>
        <item x="3265"/>
        <item x="5991"/>
        <item x="4891"/>
        <item x="1957"/>
        <item x="1410"/>
        <item x="1203"/>
        <item x="4444"/>
        <item x="3364"/>
        <item x="4116"/>
        <item x="2641"/>
        <item x="4298"/>
        <item x="134"/>
        <item x="2965"/>
        <item x="1295"/>
        <item x="7977"/>
        <item x="8109"/>
        <item x="6882"/>
        <item x="1112"/>
        <item x="1068"/>
        <item x="8898"/>
        <item x="5753"/>
        <item x="5924"/>
        <item x="9146"/>
        <item x="6541"/>
        <item x="339"/>
        <item x="9009"/>
        <item x="8110"/>
        <item x="2801"/>
        <item x="801"/>
        <item x="6215"/>
        <item x="5387"/>
        <item x="7058"/>
        <item x="3209"/>
        <item x="2086"/>
        <item x="7411"/>
        <item x="6674"/>
        <item x="3231"/>
        <item x="6688"/>
        <item x="5730"/>
        <item x="8304"/>
        <item x="6458"/>
        <item x="9216"/>
        <item x="2446"/>
        <item x="3722"/>
        <item x="7495"/>
        <item x="8682"/>
        <item x="5264"/>
        <item x="2375"/>
        <item x="1398"/>
        <item x="245"/>
        <item x="6538"/>
        <item x="5697"/>
        <item x="2491"/>
        <item x="5752"/>
        <item x="32"/>
        <item x="4238"/>
        <item x="658"/>
        <item x="2409"/>
        <item x="6221"/>
        <item x="3268"/>
        <item x="2051"/>
        <item x="2543"/>
        <item x="7316"/>
        <item x="4375"/>
        <item x="4650"/>
        <item x="5013"/>
        <item x="8852"/>
        <item x="4357"/>
        <item x="9282"/>
        <item x="8983"/>
        <item x="2666"/>
        <item x="1308"/>
        <item x="83"/>
        <item x="6351"/>
        <item x="2394"/>
        <item x="1560"/>
        <item x="478"/>
        <item x="2828"/>
        <item x="598"/>
        <item x="4200"/>
        <item x="5346"/>
        <item x="3365"/>
        <item x="2915"/>
        <item x="7428"/>
        <item x="1242"/>
        <item x="14"/>
        <item x="5618"/>
        <item x="4704"/>
        <item x="8874"/>
        <item x="9205"/>
        <item x="4732"/>
        <item x="1934"/>
        <item x="3648"/>
        <item x="2789"/>
        <item x="4988"/>
        <item x="1358"/>
        <item x="1126"/>
        <item x="4549"/>
        <item x="5916"/>
        <item x="6860"/>
        <item x="4181"/>
        <item x="7952"/>
        <item x="5162"/>
        <item x="2871"/>
        <item x="722"/>
        <item x="8802"/>
        <item x="8186"/>
        <item x="183"/>
        <item x="4212"/>
        <item x="8257"/>
        <item x="9087"/>
        <item x="6460"/>
        <item x="4068"/>
        <item x="757"/>
        <item x="4947"/>
        <item x="7194"/>
        <item x="6542"/>
        <item x="1081"/>
        <item x="2779"/>
        <item x="8998"/>
        <item x="4360"/>
        <item x="7392"/>
        <item x="7631"/>
        <item x="2955"/>
        <item x="9075"/>
        <item x="8167"/>
        <item x="887"/>
        <item x="2535"/>
        <item x="3858"/>
        <item x="8334"/>
        <item x="522"/>
        <item x="8710"/>
        <item x="3934"/>
        <item x="5094"/>
        <item x="1850"/>
        <item x="5304"/>
        <item x="4672"/>
        <item x="807"/>
        <item x="1969"/>
        <item x="7487"/>
        <item x="5820"/>
        <item x="9270"/>
        <item x="228"/>
        <item x="5723"/>
        <item x="8923"/>
        <item x="1172"/>
        <item x="363"/>
        <item x="8644"/>
        <item x="8100"/>
        <item x="2551"/>
        <item x="749"/>
        <item x="1896"/>
        <item x="1995"/>
        <item x="4964"/>
        <item x="4763"/>
        <item x="7402"/>
        <item x="8043"/>
        <item x="2373"/>
        <item x="8385"/>
        <item x="7769"/>
        <item x="5859"/>
        <item x="2705"/>
        <item x="380"/>
        <item x="8648"/>
        <item x="1871"/>
        <item x="4251"/>
        <item x="5425"/>
        <item x="4439"/>
        <item x="649"/>
        <item x="394"/>
        <item x="7718"/>
        <item x="3386"/>
        <item x="7589"/>
        <item x="8688"/>
        <item x="4079"/>
        <item x="7546"/>
        <item x="6971"/>
        <item x="1090"/>
        <item x="4831"/>
        <item x="5688"/>
        <item x="2926"/>
        <item x="3335"/>
        <item x="8280"/>
        <item x="217"/>
        <item x="6069"/>
        <item x="423"/>
        <item x="4612"/>
        <item x="7304"/>
        <item x="2905"/>
        <item x="3748"/>
        <item x="6098"/>
        <item x="3941"/>
        <item x="8992"/>
        <item x="3905"/>
        <item x="8820"/>
        <item x="2795"/>
        <item x="8559"/>
        <item x="2298"/>
        <item x="2436"/>
        <item x="8256"/>
        <item x="1045"/>
        <item x="6668"/>
        <item x="6958"/>
        <item x="3589"/>
        <item x="6647"/>
        <item x="5090"/>
        <item x="4280"/>
        <item x="8483"/>
        <item x="674"/>
        <item x="350"/>
        <item x="8049"/>
        <item x="6969"/>
        <item x="8326"/>
        <item x="9132"/>
        <item x="6220"/>
        <item x="912"/>
        <item x="5095"/>
        <item x="1699"/>
        <item x="902"/>
        <item x="535"/>
        <item x="7467"/>
        <item x="4208"/>
        <item x="7341"/>
        <item x="3704"/>
        <item x="853"/>
        <item x="3210"/>
        <item x="2397"/>
        <item x="2453"/>
        <item x="2573"/>
        <item x="6088"/>
        <item x="4380"/>
        <item x="3611"/>
        <item x="9010"/>
        <item x="3129"/>
        <item x="7554"/>
        <item x="1990"/>
        <item x="6682"/>
        <item x="6237"/>
        <item x="8692"/>
        <item x="8115"/>
        <item x="2933"/>
        <item x="3406"/>
        <item x="8967"/>
        <item x="1076"/>
        <item x="958"/>
        <item x="365"/>
        <item x="5351"/>
        <item x="6181"/>
        <item x="3117"/>
        <item x="8520"/>
        <item x="3668"/>
        <item x="6101"/>
        <item x="2242"/>
        <item x="8769"/>
        <item x="2359"/>
        <item x="4737"/>
        <item x="442"/>
        <item x="4577"/>
        <item x="6030"/>
        <item x="3734"/>
        <item x="5465"/>
        <item x="7494"/>
        <item x="6396"/>
        <item x="2793"/>
        <item x="4429"/>
        <item x="5233"/>
        <item x="1138"/>
        <item x="7760"/>
        <item x="178"/>
        <item x="7326"/>
        <item x="4914"/>
        <item x="6580"/>
        <item x="7034"/>
        <item x="5139"/>
        <item x="5691"/>
        <item x="7970"/>
        <item x="5021"/>
        <item x="4477"/>
        <item x="2292"/>
        <item x="1812"/>
        <item x="7465"/>
        <item x="1229"/>
        <item x="7669"/>
        <item x="2724"/>
        <item x="2699"/>
        <item x="3012"/>
        <item x="2614"/>
        <item x="5863"/>
        <item x="6024"/>
        <item x="4611"/>
        <item x="3652"/>
        <item x="6911"/>
        <item x="8262"/>
        <item x="6118"/>
        <item x="4263"/>
        <item x="2880"/>
        <item x="190"/>
        <item x="7594"/>
        <item x="1958"/>
        <item x="2389"/>
        <item x="671"/>
        <item x="4581"/>
        <item x="3182"/>
        <item x="7003"/>
        <item x="6353"/>
        <item x="3493"/>
        <item x="1695"/>
        <item x="1553"/>
        <item x="9034"/>
        <item x="6543"/>
        <item x="5840"/>
        <item x="7924"/>
        <item x="2875"/>
        <item x="2363"/>
        <item x="3914"/>
        <item x="8229"/>
        <item x="978"/>
        <item x="5371"/>
        <item x="6726"/>
        <item x="7832"/>
        <item x="5771"/>
        <item x="7649"/>
        <item x="5743"/>
        <item x="2507"/>
        <item x="589"/>
        <item x="8618"/>
        <item x="2084"/>
        <item x="3886"/>
        <item x="5903"/>
        <item x="8918"/>
        <item x="8350"/>
        <item x="4902"/>
        <item x="3492"/>
        <item x="4849"/>
        <item x="184"/>
        <item x="6216"/>
        <item x="8539"/>
        <item x="284"/>
        <item x="4996"/>
        <item x="3687"/>
        <item x="8459"/>
        <item x="5167"/>
        <item x="6650"/>
        <item x="4647"/>
        <item x="2421"/>
        <item x="6414"/>
        <item x="8113"/>
        <item x="8748"/>
        <item x="848"/>
        <item x="9162"/>
        <item x="3884"/>
        <item x="6561"/>
        <item x="5984"/>
        <item x="4216"/>
        <item x="7468"/>
        <item x="2958"/>
        <item x="2733"/>
        <item x="4818"/>
        <item x="2486"/>
        <item x="9204"/>
        <item x="3778"/>
        <item x="4959"/>
        <item x="2971"/>
        <item x="1421"/>
        <item x="1525"/>
        <item x="6695"/>
        <item x="1404"/>
        <item x="4067"/>
        <item x="1094"/>
        <item x="1225"/>
        <item x="6172"/>
        <item x="8570"/>
        <item x="2171"/>
        <item x="2093"/>
        <item x="4590"/>
        <item x="7174"/>
        <item x="89"/>
        <item x="3240"/>
        <item x="1443"/>
        <item x="1889"/>
        <item x="6834"/>
        <item x="6672"/>
        <item x="2494"/>
        <item x="6942"/>
        <item x="8368"/>
        <item x="8717"/>
        <item x="338"/>
        <item x="2698"/>
        <item x="3143"/>
        <item x="3566"/>
        <item x="487"/>
        <item x="7510"/>
        <item x="4370"/>
        <item x="6694"/>
        <item x="404"/>
        <item x="784"/>
        <item x="7056"/>
        <item x="8779"/>
        <item x="2365"/>
        <item x="241"/>
        <item x="9022"/>
        <item x="5261"/>
        <item x="3113"/>
        <item x="7193"/>
        <item x="7863"/>
        <item x="6246"/>
        <item x="3843"/>
        <item x="8317"/>
        <item x="3395"/>
        <item x="2810"/>
        <item x="4841"/>
        <item x="5855"/>
        <item x="2757"/>
        <item x="8657"/>
        <item x="8917"/>
        <item x="7455"/>
        <item x="8535"/>
        <item x="8046"/>
        <item x="8737"/>
        <item x="5762"/>
        <item x="4347"/>
        <item x="8759"/>
        <item x="6307"/>
        <item x="7209"/>
        <item x="5182"/>
        <item x="1370"/>
        <item x="8843"/>
        <item x="5828"/>
        <item x="25"/>
        <item x="1504"/>
        <item x="6573"/>
        <item x="2241"/>
        <item x="1845"/>
        <item x="6405"/>
        <item x="8062"/>
        <item x="8675"/>
        <item x="5403"/>
        <item x="6788"/>
        <item x="835"/>
        <item x="891"/>
        <item x="9263"/>
        <item x="6736"/>
        <item x="3676"/>
        <item x="74"/>
        <item x="5312"/>
        <item x="5073"/>
        <item x="6667"/>
        <item x="8814"/>
        <item x="5535"/>
        <item x="5765"/>
        <item x="139"/>
        <item x="8962"/>
        <item x="5933"/>
        <item x="1706"/>
        <item x="483"/>
        <item x="7378"/>
        <item x="4301"/>
        <item x="3506"/>
        <item x="8079"/>
        <item x="5949"/>
        <item x="6152"/>
        <item x="6404"/>
        <item x="7506"/>
        <item x="7516"/>
        <item x="88"/>
        <item x="1630"/>
        <item x="6363"/>
        <item x="4558"/>
        <item x="1043"/>
        <item x="3801"/>
        <item x="6933"/>
        <item x="7988"/>
        <item x="8375"/>
        <item x="8703"/>
        <item x="5113"/>
        <item x="8856"/>
        <item x="6212"/>
        <item x="4541"/>
        <item x="7401"/>
        <item x="8964"/>
        <item x="9261"/>
        <item x="8359"/>
        <item x="5085"/>
        <item x="7839"/>
        <item x="7102"/>
        <item x="3036"/>
        <item x="2229"/>
        <item x="5489"/>
        <item x="1461"/>
        <item x="774"/>
        <item x="9061"/>
        <item x="8557"/>
        <item x="8905"/>
        <item x="5848"/>
        <item x="7902"/>
        <item x="100"/>
        <item x="9121"/>
        <item x="4733"/>
        <item x="2296"/>
        <item x="6341"/>
        <item x="1973"/>
        <item x="3791"/>
        <item x="2769"/>
        <item x="382"/>
        <item x="7542"/>
        <item x="3913"/>
        <item x="3403"/>
        <item x="1292"/>
        <item x="3853"/>
        <item x="7393"/>
        <item x="1541"/>
        <item x="9221"/>
        <item x="9052"/>
        <item x="5672"/>
        <item x="997"/>
        <item x="8307"/>
        <item x="4428"/>
        <item x="5997"/>
        <item x="5647"/>
        <item x="1660"/>
        <item x="8349"/>
        <item x="2752"/>
        <item x="7387"/>
        <item x="412"/>
        <item x="8889"/>
        <item x="7242"/>
        <item x="6973"/>
        <item x="8319"/>
        <item x="224"/>
        <item x="8573"/>
        <item x="8744"/>
        <item x="6194"/>
        <item x="145"/>
        <item x="3696"/>
        <item x="646"/>
        <item x="2863"/>
        <item x="1572"/>
        <item x="9057"/>
        <item x="7706"/>
        <item x="8882"/>
        <item x="6920"/>
        <item x="4518"/>
        <item x="8382"/>
        <item x="2860"/>
        <item x="5338"/>
        <item x="1688"/>
        <item x="9188"/>
        <item x="8978"/>
        <item x="3994"/>
        <item x="489"/>
        <item x="115"/>
        <item x="6608"/>
        <item x="3949"/>
        <item x="255"/>
        <item x="1548"/>
        <item x="1656"/>
        <item x="3208"/>
        <item x="6299"/>
        <item x="6866"/>
        <item x="8401"/>
        <item x="1774"/>
        <item x="7245"/>
        <item x="3830"/>
        <item x="8101"/>
        <item x="4011"/>
        <item x="7339"/>
        <item x="3784"/>
        <item x="4379"/>
        <item x="8577"/>
        <item x="7419"/>
        <item x="4050"/>
        <item x="6089"/>
        <item x="743"/>
        <item x="6823"/>
        <item x="3985"/>
        <item x="1693"/>
        <item x="3679"/>
        <item x="6790"/>
        <item x="1347"/>
        <item x="5068"/>
        <item x="4390"/>
        <item x="1686"/>
        <item x="4777"/>
        <item x="2876"/>
        <item x="3730"/>
        <item x="869"/>
        <item x="7135"/>
        <item x="1789"/>
        <item x="8836"/>
        <item x="5074"/>
        <item x="289"/>
        <item x="7232"/>
        <item x="3658"/>
        <item x="6922"/>
        <item x="6474"/>
        <item x="5886"/>
        <item x="3678"/>
        <item x="561"/>
        <item x="7704"/>
        <item x="3600"/>
        <item x="3107"/>
        <item x="4377"/>
        <item x="7825"/>
        <item x="6981"/>
        <item x="2963"/>
        <item x="1062"/>
        <item x="8099"/>
        <item x="4411"/>
        <item x="4205"/>
        <item x="5207"/>
        <item x="1959"/>
        <item x="9160"/>
        <item x="3630"/>
        <item x="5605"/>
        <item x="6036"/>
        <item x="9156"/>
        <item x="2174"/>
        <item x="2116"/>
        <item x="653"/>
        <item x="7696"/>
        <item x="2829"/>
        <item x="2433"/>
        <item x="6021"/>
        <item x="2288"/>
        <item x="1355"/>
        <item x="2028"/>
        <item x="3261"/>
        <item x="8264"/>
        <item x="7525"/>
        <item x="7620"/>
        <item x="8969"/>
        <item x="3729"/>
        <item x="8830"/>
        <item x="976"/>
        <item x="7319"/>
        <item x="2158"/>
        <item x="6720"/>
        <item x="830"/>
        <item x="5993"/>
        <item x="4486"/>
        <item x="2874"/>
        <item x="192"/>
        <item x="7767"/>
        <item x="7020"/>
        <item x="7800"/>
        <item x="5682"/>
        <item x="6387"/>
        <item x="4583"/>
        <item x="5042"/>
        <item x="2778"/>
        <item x="4998"/>
        <item x="6744"/>
        <item x="1511"/>
        <item x="8750"/>
        <item x="3598"/>
        <item x="4350"/>
        <item x="7485"/>
        <item x="3488"/>
        <item x="2537"/>
        <item x="37"/>
        <item x="7425"/>
        <item x="7729"/>
        <item x="6236"/>
        <item x="381"/>
        <item x="5736"/>
        <item x="6663"/>
        <item x="7307"/>
        <item x="8827"/>
        <item x="1127"/>
        <item x="1156"/>
        <item x="3431"/>
        <item x="1083"/>
        <item x="6280"/>
        <item x="9019"/>
        <item x="131"/>
        <item x="6885"/>
        <item x="8804"/>
        <item x="7202"/>
        <item x="7795"/>
        <item x="6007"/>
        <item x="3384"/>
        <item x="6080"/>
        <item x="1188"/>
        <item x="5199"/>
        <item x="4369"/>
        <item x="2597"/>
        <item x="9202"/>
        <item x="8516"/>
        <item x="6155"/>
        <item x="944"/>
        <item x="6388"/>
        <item x="8502"/>
        <item x="6927"/>
        <item x="8013"/>
        <item x="7164"/>
        <item x="242"/>
        <item x="6093"/>
        <item x="5461"/>
        <item x="892"/>
        <item x="5775"/>
        <item x="818"/>
        <item x="1078"/>
        <item x="4190"/>
        <item x="2917"/>
        <item x="4431"/>
        <item x="8732"/>
        <item x="7893"/>
        <item x="2383"/>
        <item x="6824"/>
        <item x="1284"/>
        <item x="2320"/>
        <item x="5225"/>
        <item x="2036"/>
        <item x="777"/>
        <item x="6531"/>
        <item x="4887"/>
        <item x="7338"/>
        <item x="5185"/>
        <item x="5990"/>
        <item x="6858"/>
        <item x="8595"/>
        <item x="6060"/>
        <item x="4214"/>
        <item x="8388"/>
        <item x="3715"/>
        <item x="940"/>
        <item x="6947"/>
        <item x="188"/>
        <item x="8654"/>
        <item x="7713"/>
        <item x="8452"/>
        <item x="4442"/>
        <item x="7460"/>
        <item x="4188"/>
        <item x="6974"/>
        <item x="838"/>
        <item x="8994"/>
        <item x="3275"/>
        <item x="4102"/>
        <item x="4381"/>
        <item x="2293"/>
        <item x="2285"/>
        <item x="785"/>
        <item x="96"/>
        <item x="7601"/>
        <item x="3130"/>
        <item x="3180"/>
        <item x="6585"/>
        <item x="6501"/>
        <item x="2307"/>
        <item x="7695"/>
        <item x="288"/>
        <item x="1189"/>
        <item x="2653"/>
        <item x="8403"/>
        <item x="6797"/>
        <item x="5797"/>
        <item x="4058"/>
        <item x="6951"/>
        <item x="600"/>
        <item x="4317"/>
        <item x="3388"/>
        <item x="4065"/>
        <item x="5423"/>
        <item x="6133"/>
        <item x="6644"/>
        <item x="8360"/>
        <item x="3552"/>
        <item x="2990"/>
        <item x="1818"/>
        <item x="9279"/>
        <item x="6345"/>
        <item x="2834"/>
        <item x="2227"/>
        <item x="356"/>
        <item x="7852"/>
        <item x="494"/>
        <item x="4525"/>
        <item x="5994"/>
        <item x="7312"/>
        <item x="258"/>
        <item x="4404"/>
        <item x="5289"/>
        <item x="2471"/>
        <item x="964"/>
        <item x="8704"/>
        <item x="8279"/>
        <item x="75"/>
        <item x="2949"/>
        <item x="3121"/>
        <item x="2850"/>
        <item x="4819"/>
        <item x="1830"/>
        <item x="4828"/>
        <item x="1919"/>
        <item x="5487"/>
        <item x="5385"/>
        <item x="6372"/>
        <item x="2673"/>
        <item x="2117"/>
        <item x="525"/>
        <item x="6944"/>
        <item x="1193"/>
        <item x="7190"/>
        <item x="2104"/>
        <item x="5500"/>
        <item x="2078"/>
        <item x="1475"/>
        <item x="8794"/>
        <item x="1802"/>
        <item x="1938"/>
        <item x="9152"/>
        <item x="2460"/>
        <item x="5714"/>
        <item x="2506"/>
        <item x="3790"/>
        <item x="4440"/>
        <item x="904"/>
        <item x="7547"/>
        <item x="4528"/>
        <item x="4562"/>
        <item x="8528"/>
        <item x="5342"/>
        <item x="12"/>
        <item x="402"/>
        <item x="8369"/>
        <item x="8358"/>
        <item x="8181"/>
        <item x="5702"/>
        <item x="7773"/>
        <item x="5902"/>
        <item x="2200"/>
        <item x="4534"/>
        <item x="7474"/>
        <item x="934"/>
        <item x="2101"/>
        <item x="5236"/>
        <item x="7615"/>
        <item x="7358"/>
        <item x="2893"/>
        <item x="3688"/>
        <item x="4976"/>
        <item x="8365"/>
        <item x="4057"/>
        <item x="1061"/>
        <item x="5438"/>
        <item x="2946"/>
        <item x="3591"/>
        <item x="259"/>
        <item x="8331"/>
        <item x="4933"/>
        <item x="1967"/>
        <item x="2565"/>
        <item x="3304"/>
        <item x="3856"/>
        <item x="5245"/>
        <item x="4341"/>
        <item x="7488"/>
        <item x="6242"/>
        <item x="2557"/>
        <item x="1454"/>
        <item x="7032"/>
        <item x="3818"/>
        <item x="7035"/>
        <item x="463"/>
        <item x="6170"/>
        <item x="6677"/>
        <item x="4706"/>
        <item x="6343"/>
        <item x="2953"/>
        <item x="686"/>
        <item x="3919"/>
        <item x="5510"/>
        <item x="1534"/>
        <item x="4441"/>
        <item x="4645"/>
        <item x="8739"/>
        <item x="1169"/>
        <item x="5154"/>
        <item x="6355"/>
        <item x="798"/>
        <item x="5946"/>
        <item x="2470"/>
        <item x="8976"/>
        <item x="5852"/>
        <item x="4240"/>
        <item x="3109"/>
        <item x="6018"/>
        <item x="4630"/>
        <item x="7013"/>
        <item x="6195"/>
        <item x="1960"/>
        <item x="7613"/>
        <item x="9293"/>
        <item x="1786"/>
        <item x="2645"/>
        <item x="1561"/>
        <item x="8526"/>
        <item x="6670"/>
        <item x="1648"/>
        <item x="7297"/>
        <item x="99"/>
        <item x="5306"/>
        <item x="1834"/>
        <item x="1605"/>
        <item x="6491"/>
        <item x="3638"/>
        <item x="7903"/>
        <item x="8681"/>
        <item x="2627"/>
        <item x="7964"/>
        <item x="6829"/>
        <item x="3900"/>
        <item x="856"/>
        <item x="4678"/>
        <item x="3232"/>
        <item x="7051"/>
        <item x="1947"/>
        <item x="8002"/>
        <item x="7437"/>
        <item x="4172"/>
        <item x="4252"/>
        <item x="257"/>
        <item x="8859"/>
        <item x="4371"/>
        <item x="506"/>
        <item x="3910"/>
        <item x="2498"/>
        <item x="3809"/>
        <item x="6337"/>
        <item x="9149"/>
        <item x="6099"/>
        <item x="492"/>
        <item x="3653"/>
        <item x="6071"/>
        <item x="5196"/>
        <item x="6816"/>
        <item x="9014"/>
        <item x="3326"/>
        <item x="8103"/>
        <item x="8477"/>
        <item x="7716"/>
        <item x="8634"/>
        <item x="7969"/>
        <item x="8400"/>
        <item x="2509"/>
        <item x="7872"/>
        <item x="4727"/>
        <item x="1146"/>
        <item x="7179"/>
        <item x="2376"/>
        <item x="5379"/>
        <item x="239"/>
        <item x="4759"/>
        <item x="3247"/>
        <item x="7039"/>
        <item x="1088"/>
        <item x="6692"/>
        <item x="19"/>
        <item x="168"/>
        <item x="8743"/>
        <item x="1007"/>
        <item x="1903"/>
        <item x="3484"/>
        <item x="8250"/>
        <item x="574"/>
        <item x="4028"/>
        <item x="9097"/>
        <item x="8679"/>
        <item x="5748"/>
        <item x="9242"/>
        <item x="8661"/>
        <item x="4907"/>
        <item x="9230"/>
        <item x="7921"/>
        <item x="1711"/>
        <item x="5928"/>
        <item x="9299"/>
        <item x="8564"/>
        <item x="3606"/>
        <item x="2547"/>
        <item x="9086"/>
        <item x="753"/>
        <item x="4151"/>
        <item x="814"/>
        <item x="3251"/>
        <item x="5942"/>
        <item x="4239"/>
        <item x="5807"/>
        <item x="2452"/>
        <item x="7633"/>
        <item x="1584"/>
        <item x="8839"/>
        <item x="5813"/>
        <item x="6459"/>
        <item x="1431"/>
        <item x="5065"/>
        <item x="2290"/>
        <item x="1151"/>
        <item x="4265"/>
        <item x="3526"/>
        <item x="4948"/>
        <item x="1937"/>
        <item x="7675"/>
        <item x="4271"/>
        <item x="3409"/>
        <item x="3557"/>
        <item x="4629"/>
        <item x="1307"/>
        <item x="2052"/>
        <item x="2606"/>
        <item x="7386"/>
        <item x="1178"/>
        <item x="1884"/>
        <item x="1918"/>
        <item x="3334"/>
        <item x="8538"/>
        <item x="8095"/>
        <item x="8721"/>
        <item x="1907"/>
        <item x="182"/>
        <item x="8525"/>
        <item x="1235"/>
        <item x="8677"/>
        <item x="1408"/>
        <item x="8915"/>
        <item x="626"/>
        <item x="4510"/>
        <item x="4764"/>
        <item x="7611"/>
        <item x="2222"/>
        <item x="7929"/>
        <item x="4043"/>
        <item x="5977"/>
        <item x="471"/>
        <item x="4422"/>
        <item x="4956"/>
        <item x="2701"/>
        <item x="3882"/>
        <item x="2569"/>
        <item x="8765"/>
        <item x="732"/>
        <item x="8371"/>
        <item x="1099"/>
        <item x="7889"/>
        <item x="2563"/>
        <item x="8214"/>
        <item x="2354"/>
        <item x="4957"/>
        <item x="2074"/>
        <item x="7438"/>
        <item x="8563"/>
        <item x="4244"/>
        <item x="5754"/>
        <item x="7736"/>
        <item x="4269"/>
        <item x="1497"/>
        <item x="8561"/>
        <item x="6129"/>
        <item x="635"/>
        <item x="1460"/>
        <item x="4721"/>
        <item x="3865"/>
        <item x="287"/>
        <item x="5291"/>
        <item x="3825"/>
        <item x="8840"/>
        <item x="1773"/>
        <item x="8517"/>
        <item x="5406"/>
        <item x="4580"/>
        <item x="980"/>
        <item x="8012"/>
        <item x="5557"/>
        <item x="7836"/>
        <item x="3097"/>
        <item x="5114"/>
        <item x="7287"/>
        <item x="1671"/>
        <item x="2966"/>
        <item x="2596"/>
        <item x="4086"/>
        <item x="2210"/>
        <item x="8927"/>
        <item x="5577"/>
        <item x="2137"/>
        <item x="5004"/>
        <item x="4275"/>
        <item x="5940"/>
        <item x="608"/>
        <item x="8333"/>
        <item x="7261"/>
        <item x="1691"/>
        <item x="7699"/>
        <item x="4990"/>
        <item x="667"/>
        <item x="3940"/>
        <item x="1964"/>
        <item x="3604"/>
        <item x="5570"/>
        <item x="3656"/>
        <item x="1278"/>
        <item x="4744"/>
        <item x="7942"/>
        <item x="7273"/>
        <item x="1684"/>
        <item x="4657"/>
        <item x="5616"/>
        <item x="3024"/>
        <item x="8033"/>
        <item x="294"/>
        <item x="4355"/>
        <item x="3574"/>
        <item x="5287"/>
        <item x="2783"/>
        <item x="1539"/>
        <item x="4392"/>
        <item x="9043"/>
        <item x="5866"/>
        <item x="8598"/>
        <item x="2360"/>
        <item x="628"/>
        <item x="7656"/>
        <item x="7555"/>
        <item x="4189"/>
        <item x="1910"/>
        <item x="7262"/>
        <item x="6628"/>
        <item x="6270"/>
        <item x="6064"/>
        <item x="3852"/>
        <item x="2015"/>
        <item x="1055"/>
        <item x="7679"/>
        <item x="2832"/>
        <item x="3260"/>
        <item x="3160"/>
        <item x="8833"/>
        <item x="4173"/>
        <item x="5613"/>
        <item x="8088"/>
        <item x="8629"/>
        <item x="8107"/>
        <item x="8630"/>
        <item x="3149"/>
        <item x="530"/>
        <item x="5845"/>
        <item x="4015"/>
        <item x="3740"/>
        <item x="5885"/>
        <item x="450"/>
        <item x="5526"/>
        <item x="5680"/>
        <item x="3662"/>
        <item x="138"/>
        <item x="8160"/>
        <item x="6756"/>
        <item x="3631"/>
        <item x="7762"/>
        <item x="2504"/>
        <item x="4999"/>
        <item x="1376"/>
        <item x="767"/>
        <item x="7983"/>
        <item x="4061"/>
        <item x="347"/>
        <item x="4715"/>
        <item x="6831"/>
        <item x="6005"/>
        <item x="2843"/>
        <item x="4114"/>
        <item x="3837"/>
        <item x="4881"/>
        <item x="8755"/>
        <item x="7210"/>
        <item x="2224"/>
        <item x="2550"/>
        <item x="5397"/>
        <item x="6949"/>
        <item x="8636"/>
        <item x="70"/>
        <item x="4055"/>
        <item x="3520"/>
        <item x="8919"/>
        <item x="1119"/>
        <item x="3666"/>
        <item x="9141"/>
        <item x="9093"/>
        <item x="3929"/>
        <item x="1257"/>
        <item x="9265"/>
        <item x="8478"/>
        <item x="2034"/>
        <item x="3601"/>
        <item x="3150"/>
        <item x="3100"/>
        <item x="7267"/>
        <item x="3061"/>
        <item x="9056"/>
        <item x="6583"/>
        <item x="6162"/>
        <item x="1756"/>
        <item x="309"/>
        <item x="61"/>
        <item x="570"/>
        <item x="7151"/>
        <item x="6630"/>
        <item x="8204"/>
        <item x="8451"/>
        <item x="8864"/>
        <item x="6248"/>
        <item x="4315"/>
        <item x="254"/>
        <item x="5391"/>
        <item x="7595"/>
        <item x="3207"/>
        <item x="213"/>
        <item x="2896"/>
        <item x="5234"/>
        <item x="8909"/>
        <item x="1948"/>
        <item x="3781"/>
        <item x="1554"/>
        <item x="4433"/>
        <item x="6507"/>
        <item x="5648"/>
        <item x="8027"/>
        <item x="4266"/>
        <item x="898"/>
        <item x="6817"/>
        <item x="8620"/>
        <item x="3846"/>
        <item x="9046"/>
        <item x="5637"/>
        <item x="385"/>
        <item x="4559"/>
        <item x="7369"/>
        <item x="3323"/>
        <item x="5929"/>
        <item x="8111"/>
        <item x="2756"/>
        <item x="4582"/>
        <item x="2651"/>
        <item x="8947"/>
        <item x="4985"/>
        <item x="8586"/>
        <item x="246"/>
        <item x="7509"/>
        <item x="1082"/>
        <item x="8127"/>
        <item x="4982"/>
        <item x="1338"/>
        <item x="2615"/>
        <item x="8621"/>
        <item x="50"/>
        <item x="1574"/>
        <item x="8467"/>
        <item x="4935"/>
        <item x="3140"/>
        <item x="1238"/>
        <item x="2555"/>
        <item x="5780"/>
        <item x="8901"/>
        <item x="7236"/>
        <item x="1297"/>
        <item x="2808"/>
        <item x="1782"/>
        <item x="849"/>
        <item x="2259"/>
        <item x="3603"/>
        <item x="2444"/>
        <item x="8741"/>
        <item x="6179"/>
        <item x="5129"/>
        <item x="7142"/>
        <item x="6430"/>
        <item x="2159"/>
        <item x="3584"/>
        <item x="8037"/>
        <item x="9255"/>
        <item x="5027"/>
        <item x="3002"/>
        <item x="3592"/>
        <item x="1781"/>
        <item x="9169"/>
        <item x="2878"/>
        <item x="882"/>
        <item x="1471"/>
        <item x="1776"/>
        <item x="2800"/>
        <item x="8668"/>
        <item x="1058"/>
        <item x="355"/>
        <item x="2070"/>
        <item x="2167"/>
        <item x="8877"/>
        <item x="8007"/>
        <item x="1113"/>
        <item x="8963"/>
        <item x="2315"/>
        <item x="136"/>
        <item x="3651"/>
        <item x="5520"/>
        <item x="6523"/>
        <item x="2600"/>
        <item x="1664"/>
        <item x="323"/>
        <item x="7524"/>
        <item x="9071"/>
        <item x="4969"/>
        <item x="2032"/>
        <item x="7405"/>
        <item x="5472"/>
        <item x="2941"/>
        <item x="8982"/>
        <item x="634"/>
        <item x="40"/>
        <item x="5590"/>
        <item x="7676"/>
        <item x="6316"/>
        <item x="5469"/>
        <item x="6548"/>
        <item x="2745"/>
        <item x="5298"/>
        <item x="2648"/>
        <item x="1180"/>
        <item x="7481"/>
        <item x="3811"/>
        <item x="5670"/>
        <item x="2338"/>
        <item x="6188"/>
        <item x="1480"/>
        <item x="2739"/>
        <item x="883"/>
        <item x="1848"/>
        <item x="7118"/>
        <item x="3432"/>
        <item x="3311"/>
        <item x="2927"/>
        <item x="3206"/>
        <item x="4454"/>
        <item x="4156"/>
        <item x="229"/>
        <item x="7513"/>
        <item x="2245"/>
        <item x="735"/>
        <item x="2770"/>
        <item x="482"/>
        <item x="5912"/>
        <item x="1227"/>
        <item x="3193"/>
        <item x="7909"/>
        <item x="3525"/>
        <item x="353"/>
        <item x="3449"/>
        <item x="5546"/>
        <item x="7853"/>
        <item x="7283"/>
        <item x="736"/>
        <item x="20"/>
        <item x="2695"/>
        <item x="5660"/>
        <item x="4259"/>
        <item x="8954"/>
        <item x="3854"/>
        <item x="1924"/>
        <item x="7671"/>
        <item x="5060"/>
        <item x="5514"/>
        <item x="4020"/>
        <item x="4140"/>
        <item x="8222"/>
        <item x="2751"/>
        <item x="5248"/>
        <item x="3834"/>
        <item x="5971"/>
        <item x="3677"/>
        <item x="1663"/>
        <item x="8245"/>
        <item x="407"/>
        <item x="9142"/>
        <item x="860"/>
        <item x="1911"/>
        <item x="8616"/>
        <item x="5897"/>
        <item x="5588"/>
        <item x="865"/>
        <item x="2240"/>
        <item x="4438"/>
        <item x="9005"/>
        <item x="5191"/>
        <item x="430"/>
        <item x="2847"/>
        <item x="3782"/>
        <item x="6967"/>
        <item x="265"/>
        <item x="5529"/>
        <item x="3070"/>
        <item x="3377"/>
        <item x="105"/>
        <item x="6700"/>
        <item x="2303"/>
        <item x="1017"/>
        <item x="6757"/>
        <item x="1465"/>
        <item x="5896"/>
        <item x="1291"/>
        <item x="2254"/>
        <item x="6659"/>
        <item x="3483"/>
        <item x="8638"/>
        <item x="2196"/>
        <item x="4898"/>
        <item x="2178"/>
        <item x="1108"/>
        <item x="8168"/>
        <item x="3322"/>
        <item x="1105"/>
        <item x="4206"/>
        <item x="5502"/>
        <item x="7347"/>
        <item x="4139"/>
        <item x="7450"/>
        <item x="9099"/>
        <item x="7048"/>
        <item x="616"/>
        <item x="6318"/>
        <item x="3291"/>
        <item x="1768"/>
        <item x="3912"/>
        <item x="3043"/>
        <item x="3413"/>
        <item x="4300"/>
        <item x="3519"/>
        <item x="6259"/>
        <item x="4615"/>
        <item x="591"/>
        <item x="607"/>
        <item x="4690"/>
        <item x="5888"/>
        <item x="3823"/>
        <item x="1935"/>
        <item x="6742"/>
        <item x="6058"/>
        <item x="1524"/>
        <item x="4688"/>
        <item x="6136"/>
        <item x="4633"/>
        <item x="4553"/>
        <item x="1821"/>
        <item x="8603"/>
        <item x="8841"/>
        <item x="6227"/>
        <item x="1953"/>
        <item x="8674"/>
        <item x="7691"/>
        <item x="6273"/>
        <item x="1928"/>
        <item x="2220"/>
        <item x="6952"/>
        <item x="2792"/>
        <item x="7372"/>
        <item x="8810"/>
        <item x="7868"/>
        <item x="9275"/>
        <item x="4665"/>
        <item x="8171"/>
        <item x="4609"/>
        <item x="7300"/>
        <item x="3472"/>
        <item x="447"/>
        <item x="481"/>
        <item x="8192"/>
        <item x="5434"/>
        <item x="2308"/>
        <item x="5892"/>
        <item x="2562"/>
        <item x="282"/>
        <item x="331"/>
        <item x="8152"/>
        <item x="6811"/>
        <item x="3382"/>
        <item x="8220"/>
        <item x="6518"/>
        <item x="1118"/>
        <item x="7403"/>
        <item x="7163"/>
        <item x="4789"/>
        <item x="8752"/>
        <item x="8176"/>
        <item x="1053"/>
        <item x="7377"/>
        <item x="8461"/>
        <item x="893"/>
        <item x="7759"/>
        <item x="4896"/>
        <item x="8542"/>
        <item x="8458"/>
        <item x="629"/>
        <item x="9100"/>
        <item x="6003"/>
        <item x="2095"/>
        <item x="3106"/>
        <item x="2237"/>
        <item x="3883"/>
        <item x="6913"/>
        <item x="2297"/>
        <item x="5884"/>
        <item x="6506"/>
        <item x="5739"/>
        <item x="3454"/>
        <item x="2784"/>
        <item x="5366"/>
        <item x="8052"/>
        <item x="9013"/>
        <item x="1392"/>
        <item x="5274"/>
        <item x="5148"/>
        <item x="6139"/>
        <item x="8325"/>
        <item x="477"/>
        <item x="3585"/>
        <item x="7070"/>
        <item x="1101"/>
        <item x="2323"/>
        <item x="2275"/>
        <item x="2199"/>
        <item x="4211"/>
        <item x="7723"/>
        <item x="4769"/>
        <item x="392"/>
        <item x="9074"/>
        <item x="7528"/>
        <item x="4281"/>
        <item x="504"/>
        <item x="2465"/>
        <item x="5917"/>
        <item x="4942"/>
        <item x="6274"/>
        <item x="2102"/>
        <item x="3753"/>
        <item x="27"/>
        <item x="2250"/>
        <item x="5930"/>
        <item x="3093"/>
        <item x="2371"/>
        <item x="3664"/>
        <item x="2343"/>
        <item x="2390"/>
        <item x="1635"/>
        <item x="7940"/>
        <item x="3988"/>
        <item x="7643"/>
        <item x="8432"/>
        <item x="2380"/>
        <item x="1939"/>
        <item x="813"/>
        <item x="426"/>
        <item x="121"/>
        <item x="5159"/>
        <item x="7507"/>
        <item x="8596"/>
        <item x="6966"/>
        <item x="1503"/>
        <item x="7370"/>
        <item x="2139"/>
        <item x="103"/>
        <item x="8854"/>
        <item x="2024"/>
        <item x="788"/>
        <item x="3849"/>
        <item x="4980"/>
        <item x="3747"/>
        <item x="2485"/>
        <item x="5035"/>
        <item x="6073"/>
        <item x="7653"/>
        <item x="8076"/>
        <item x="6399"/>
        <item x="8939"/>
        <item x="6683"/>
        <item x="2823"/>
        <item x="3211"/>
        <item x="2179"/>
        <item x="1930"/>
        <item x="2211"/>
        <item x="4004"/>
        <item x="7971"/>
        <item x="2612"/>
        <item x="2502"/>
        <item x="3469"/>
        <item x="6753"/>
        <item x="6581"/>
        <item x="4398"/>
        <item x="3590"/>
        <item x="2417"/>
        <item x="2797"/>
        <item x="6768"/>
        <item x="2939"/>
        <item x="2747"/>
        <item x="5081"/>
        <item x="3342"/>
        <item x="6639"/>
        <item x="2538"/>
        <item x="2182"/>
        <item x="8268"/>
        <item x="2952"/>
        <item x="5720"/>
        <item x="4754"/>
        <item x="5923"/>
        <item x="6108"/>
        <item x="3194"/>
        <item x="8135"/>
        <item x="4176"/>
        <item x="4384"/>
        <item x="4967"/>
        <item x="867"/>
        <item x="4470"/>
        <item x="1946"/>
        <item x="6149"/>
        <item x="8801"/>
        <item x="6095"/>
        <item x="5582"/>
        <item x="3979"/>
        <item x="3765"/>
        <item x="7879"/>
        <item x="3593"/>
        <item x="8902"/>
        <item x="6890"/>
        <item x="4685"/>
        <item x="3162"/>
        <item x="3859"/>
        <item x="6828"/>
        <item x="3999"/>
        <item x="94"/>
        <item x="238"/>
        <item x="7576"/>
        <item x="2710"/>
        <item x="2970"/>
        <item x="4178"/>
        <item x="3037"/>
        <item x="2096"/>
        <item x="7865"/>
        <item x="7764"/>
        <item x="1758"/>
        <item x="7565"/>
        <item x="1051"/>
        <item x="6140"/>
        <item x="8026"/>
        <item x="5038"/>
        <item x="5575"/>
        <item x="5545"/>
        <item x="189"/>
        <item x="1862"/>
        <item x="6698"/>
        <item x="1063"/>
        <item x="5086"/>
        <item x="6986"/>
        <item x="8071"/>
        <item x="3916"/>
        <item x="8837"/>
        <item x="4131"/>
        <item x="1216"/>
        <item x="1143"/>
        <item x="7763"/>
        <item x="659"/>
        <item x="2622"/>
        <item x="8791"/>
        <item x="5463"/>
        <item x="7127"/>
        <item x="1321"/>
        <item x="8042"/>
        <item x="4198"/>
        <item x="4684"/>
        <item x="7240"/>
        <item x="8518"/>
        <item x="4006"/>
        <item x="461"/>
        <item x="5528"/>
        <item x="7200"/>
        <item x="9065"/>
        <item x="6283"/>
        <item x="6601"/>
        <item x="695"/>
        <item x="5623"/>
        <item x="6833"/>
        <item x="425"/>
        <item x="8731"/>
        <item x="6592"/>
        <item x="7278"/>
        <item x="7431"/>
        <item x="8480"/>
        <item x="5217"/>
        <item x="8405"/>
        <item x="2696"/>
        <item x="8613"/>
        <item x="1324"/>
        <item x="4843"/>
        <item x="6346"/>
        <item x="945"/>
        <item x="440"/>
        <item x="8498"/>
        <item x="787"/>
        <item x="6112"/>
        <item x="7275"/>
        <item x="4069"/>
        <item x="1438"/>
        <item x="8805"/>
        <item x="1707"/>
        <item x="4224"/>
        <item x="1004"/>
        <item x="3294"/>
        <item x="3551"/>
        <item x="8631"/>
        <item x="3944"/>
        <item x="3802"/>
        <item x="6566"/>
        <item x="2184"/>
        <item x="2335"/>
        <item x="3400"/>
        <item x="1509"/>
        <item x="5832"/>
        <item x="889"/>
        <item x="7779"/>
        <item x="7588"/>
        <item x="2280"/>
        <item x="3021"/>
        <item x="1655"/>
        <item x="8343"/>
        <item x="6217"/>
        <item x="2616"/>
        <item x="7037"/>
        <item x="7648"/>
        <item x="9055"/>
        <item x="4246"/>
        <item x="3938"/>
        <item x="2902"/>
        <item x="1406"/>
        <item x="28"/>
        <item x="6271"/>
        <item x="383"/>
        <item x="6919"/>
        <item x="8514"/>
        <item x="2947"/>
        <item x="6054"/>
        <item x="7197"/>
        <item x="3850"/>
        <item x="5782"/>
        <item x="3500"/>
        <item x="4044"/>
        <item x="7120"/>
        <item x="6144"/>
        <item x="2219"/>
        <item x="2754"/>
        <item x="6613"/>
        <item x="7869"/>
        <item x="8938"/>
        <item x="941"/>
        <item x="2466"/>
        <item x="388"/>
        <item x="8683"/>
        <item x="2333"/>
        <item x="6184"/>
        <item x="180"/>
        <item x="5347"/>
        <item x="5554"/>
        <item x="6938"/>
        <item x="3645"/>
        <item x="8289"/>
        <item x="7367"/>
        <item x="4095"/>
        <item x="1652"/>
        <item x="3054"/>
        <item x="4994"/>
        <item x="7572"/>
        <item x="7947"/>
        <item x="1167"/>
        <item x="6642"/>
        <item x="6930"/>
        <item x="1215"/>
        <item x="7002"/>
        <item x="8377"/>
        <item x="4368"/>
        <item x="7136"/>
        <item x="4564"/>
        <item x="6721"/>
        <item x="3621"/>
        <item x="9096"/>
        <item x="2782"/>
        <item x="613"/>
        <item x="372"/>
        <item x="604"/>
        <item x="4054"/>
        <item x="1066"/>
        <item x="1016"/>
        <item x="8239"/>
        <item x="2105"/>
        <item x="4640"/>
        <item x="1810"/>
        <item x="7258"/>
        <item x="6961"/>
        <item x="4536"/>
        <item x="7014"/>
        <item x="6203"/>
        <item x="3597"/>
        <item x="5931"/>
        <item x="1473"/>
        <item x="6074"/>
        <item x="2442"/>
        <item x="22"/>
        <item x="641"/>
        <item x="5791"/>
        <item x="4033"/>
        <item x="8138"/>
        <item x="7629"/>
        <item x="5793"/>
        <item x="2002"/>
        <item x="2702"/>
        <item x="8771"/>
        <item x="3320"/>
        <item x="1268"/>
        <item x="7047"/>
        <item x="7268"/>
        <item x="1833"/>
        <item x="6087"/>
        <item x="4333"/>
        <item x="8775"/>
        <item x="1916"/>
        <item x="8390"/>
        <item x="5512"/>
        <item x="4934"/>
        <item x="9007"/>
        <item x="3719"/>
        <item x="2775"/>
        <item x="3756"/>
        <item x="8940"/>
        <item x="4175"/>
        <item x="1892"/>
        <item x="6171"/>
        <item x="4337"/>
        <item x="4310"/>
        <item x="6439"/>
        <item x="1527"/>
        <item x="8813"/>
        <item x="900"/>
        <item x="5277"/>
        <item x="2872"/>
        <item x="5030"/>
        <item x="1046"/>
        <item x="420"/>
        <item x="6964"/>
        <item x="5711"/>
        <item x="3125"/>
        <item x="8180"/>
        <item x="1411"/>
        <item x="5767"/>
        <item x="6211"/>
        <item x="7482"/>
        <item x="5202"/>
        <item x="6348"/>
        <item x="457"/>
        <item x="4751"/>
        <item x="1059"/>
        <item x="6294"/>
        <item x="8310"/>
        <item x="5910"/>
        <item x="4693"/>
        <item x="8942"/>
        <item x="1761"/>
        <item x="5471"/>
        <item x="7068"/>
        <item x="1954"/>
        <item x="9024"/>
        <item x="1759"/>
        <item x="556"/>
        <item x="8085"/>
        <item x="2300"/>
        <item x="5486"/>
        <item x="965"/>
        <item x="2821"/>
        <item x="3092"/>
        <item x="2011"/>
        <item x="4445"/>
        <item x="1988"/>
        <item x="6775"/>
        <item x="3952"/>
        <item x="1254"/>
        <item x="2654"/>
        <item x="7221"/>
        <item x="6423"/>
        <item x="4743"/>
        <item x="9133"/>
        <item x="2602"/>
        <item x="7469"/>
        <item x="8933"/>
        <item x="4636"/>
        <item x="8247"/>
        <item x="3349"/>
        <item x="2809"/>
        <item x="4305"/>
        <item x="7658"/>
        <item x="4978"/>
        <item x="4983"/>
        <item x="3338"/>
        <item x="2195"/>
        <item x="4522"/>
        <item x="2138"/>
        <item x="7717"/>
        <item x="8579"/>
        <item x="4710"/>
        <item x="1196"/>
        <item x="1240"/>
        <item x="729"/>
        <item x="7819"/>
        <item x="6479"/>
        <item x="977"/>
        <item x="6384"/>
        <item x="2497"/>
        <item x="9038"/>
        <item x="6795"/>
        <item x="6803"/>
        <item x="6669"/>
        <item x="1289"/>
        <item x="3198"/>
        <item x="4977"/>
        <item x="8123"/>
        <item x="1780"/>
        <item x="5142"/>
        <item x="3325"/>
        <item x="4060"/>
        <item x="1797"/>
        <item x="2230"/>
        <item x="5734"/>
        <item x="7104"/>
        <item x="4529"/>
        <item x="1822"/>
        <item x="1570"/>
        <item x="1477"/>
        <item x="1576"/>
        <item x="8821"/>
        <item x="7778"/>
        <item x="6238"/>
        <item x="5783"/>
        <item x="7248"/>
        <item x="4944"/>
        <item x="6743"/>
        <item x="2519"/>
        <item x="513"/>
        <item x="3420"/>
        <item x="3937"/>
        <item x="4416"/>
        <item x="6207"/>
        <item x="3216"/>
        <item x="5703"/>
        <item x="7023"/>
        <item x="6493"/>
        <item x="8150"/>
        <item x="2350"/>
        <item x="5407"/>
        <item x="8896"/>
        <item x="3178"/>
        <item x="3277"/>
        <item x="9272"/>
        <item x="3565"/>
        <item x="1885"/>
        <item x="5815"/>
        <item x="1214"/>
        <item x="1267"/>
        <item x="5718"/>
        <item x="5496"/>
        <item x="2188"/>
        <item x="4247"/>
        <item x="5692"/>
        <item x="1609"/>
        <item x="6115"/>
        <item x="8891"/>
        <item x="8690"/>
        <item x="6230"/>
        <item x="3769"/>
        <item x="2845"/>
        <item x="2709"/>
        <item x="8957"/>
        <item x="4425"/>
        <item x="685"/>
        <item x="201"/>
        <item x="7076"/>
        <item x="1149"/>
        <item x="866"/>
        <item x="573"/>
        <item x="1741"/>
        <item x="3898"/>
        <item x="4622"/>
        <item x="4179"/>
        <item x="6791"/>
        <item x="6809"/>
        <item x="6482"/>
        <item x="1573"/>
        <item x="8575"/>
        <item x="8466"/>
        <item x="946"/>
        <item x="1179"/>
        <item x="2631"/>
        <item x="1330"/>
        <item x="4776"/>
        <item x="2805"/>
        <item x="8566"/>
        <item x="5849"/>
        <item x="4009"/>
        <item x="7457"/>
        <item x="4742"/>
        <item x="1470"/>
        <item x="533"/>
        <item x="8847"/>
        <item x="2967"/>
        <item x="2263"/>
        <item x="62"/>
        <item x="5365"/>
        <item x="4869"/>
        <item x="4588"/>
        <item x="2765"/>
        <item x="624"/>
        <item x="9083"/>
        <item x="8411"/>
        <item x="1400"/>
        <item x="1679"/>
        <item x="2517"/>
        <item x="2216"/>
        <item x="2126"/>
        <item x="6884"/>
        <item x="5259"/>
        <item x="6846"/>
        <item x="4420"/>
        <item x="8936"/>
        <item x="2667"/>
        <item x="3305"/>
        <item x="2546"/>
        <item x="4138"/>
        <item x="3095"/>
        <item x="3120"/>
        <item x="7927"/>
        <item x="79"/>
        <item x="1258"/>
        <item x="5868"/>
        <item x="7916"/>
        <item x="123"/>
        <item x="7249"/>
        <item x="2029"/>
        <item x="7264"/>
        <item x="4359"/>
        <item x="2461"/>
        <item x="5777"/>
        <item x="6072"/>
        <item x="3694"/>
        <item x="6471"/>
        <item x="6310"/>
        <item x="2729"/>
        <item x="8302"/>
        <item x="5400"/>
        <item x="6918"/>
        <item x="7985"/>
        <item x="3639"/>
        <item x="186"/>
        <item x="5640"/>
        <item x="6486"/>
        <item x="1150"/>
        <item x="5399"/>
        <item x="2742"/>
        <item x="2549"/>
        <item x="4857"/>
        <item x="587"/>
        <item x="4484"/>
        <item x="5853"/>
        <item x="9224"/>
        <item x="4961"/>
        <item x="6557"/>
        <item x="8068"/>
        <item x="8117"/>
        <item x="3327"/>
        <item x="3298"/>
        <item x="5883"/>
        <item x="905"/>
        <item x="3771"/>
        <item x="7454"/>
        <item x="7207"/>
        <item x="6854"/>
        <item x="1798"/>
        <item x="2225"/>
        <item x="6009"/>
        <item x="1102"/>
        <item x="1540"/>
        <item x="4480"/>
        <item x="3798"/>
        <item x="149"/>
        <item x="8699"/>
        <item x="8383"/>
        <item x="6182"/>
        <item x="7170"/>
        <item x="315"/>
        <item x="1463"/>
        <item x="1499"/>
        <item x="627"/>
        <item x="864"/>
        <item x="8712"/>
        <item x="863"/>
        <item x="5194"/>
        <item x="7461"/>
        <item x="6187"/>
        <item x="6245"/>
        <item x="8659"/>
        <item x="6660"/>
        <item x="1320"/>
        <item x="8399"/>
        <item x="3855"/>
        <item x="8063"/>
        <item x="7786"/>
        <item x="8581"/>
        <item x="1065"/>
        <item x="5766"/>
        <item x="6912"/>
        <item x="129"/>
        <item x="689"/>
        <item x="7571"/>
        <item x="3441"/>
        <item x="3928"/>
        <item x="3164"/>
        <item x="6330"/>
        <item x="7619"/>
        <item x="827"/>
        <item x="5107"/>
        <item x="544"/>
        <item x="6369"/>
        <item x="9173"/>
        <item x="4738"/>
        <item x="5451"/>
        <item x="8705"/>
        <item x="6844"/>
        <item x="5058"/>
        <item x="4758"/>
        <item x="8678"/>
        <item x="4871"/>
        <item x="3479"/>
        <item x="511"/>
        <item x="1372"/>
        <item x="2961"/>
        <item x="2604"/>
        <item x="5862"/>
        <item x="7844"/>
        <item x="7038"/>
        <item x="5459"/>
        <item x="2208"/>
        <item x="4720"/>
        <item x="9212"/>
        <item x="7083"/>
        <item x="6497"/>
        <item x="8664"/>
        <item x="705"/>
        <item x="2392"/>
        <item x="2940"/>
        <item x="84"/>
        <item x="220"/>
        <item x="1309"/>
        <item x="5978"/>
        <item x="1618"/>
        <item x="7579"/>
        <item x="5348"/>
        <item x="7581"/>
        <item x="9050"/>
        <item x="3887"/>
        <item x="8782"/>
        <item x="3174"/>
        <item x="1803"/>
        <item x="1371"/>
        <item x="3728"/>
        <item x="1211"/>
        <item x="6724"/>
        <item x="950"/>
        <item x="1487"/>
        <item x="6322"/>
        <item x="3282"/>
        <item x="8426"/>
        <item x="1868"/>
        <item x="3571"/>
        <item x="117"/>
        <item x="651"/>
        <item x="4255"/>
        <item x="7953"/>
        <item x="4436"/>
        <item x="9021"/>
        <item x="2071"/>
        <item x="2656"/>
        <item x="6685"/>
        <item x="5329"/>
        <item x="4812"/>
        <item x="7429"/>
        <item x="4620"/>
        <item x="8211"/>
        <item x="4644"/>
        <item x="8956"/>
        <item x="4774"/>
        <item x="6103"/>
        <item x="4313"/>
        <item x="696"/>
        <item x="7277"/>
        <item x="3880"/>
        <item x="5381"/>
        <item x="6603"/>
        <item x="4661"/>
        <item x="698"/>
        <item x="1002"/>
        <item x="6532"/>
        <item x="1791"/>
        <item x="7730"/>
        <item x="1506"/>
        <item x="3410"/>
        <item x="6857"/>
        <item x="4048"/>
        <item x="4018"/>
        <item x="6810"/>
        <item x="8066"/>
        <item x="4063"/>
        <item x="8786"/>
        <item x="3220"/>
        <item x="7055"/>
        <item x="6988"/>
        <item x="1556"/>
        <item x="1824"/>
        <item x="4667"/>
        <item x="3861"/>
        <item x="6234"/>
        <item x="4493"/>
        <item x="4550"/>
        <item x="2351"/>
        <item x="6519"/>
        <item x="3833"/>
        <item x="7684"/>
        <item x="5404"/>
        <item x="6869"/>
        <item x="9051"/>
        <item x="2548"/>
        <item x="6761"/>
        <item x="2996"/>
        <item x="4056"/>
        <item x="8887"/>
        <item x="303"/>
        <item x="6533"/>
        <item x="1908"/>
        <item x="7833"/>
        <item x="7280"/>
        <item x="6941"/>
        <item x="438"/>
        <item x="52"/>
        <item x="1915"/>
        <item x="176"/>
        <item x="5151"/>
        <item x="497"/>
        <item x="8523"/>
        <item x="1835"/>
        <item x="8157"/>
        <item x="7333"/>
        <item x="5205"/>
        <item x="1141"/>
        <item x="374"/>
        <item x="665"/>
        <item x="5927"/>
        <item x="5179"/>
        <item x="1168"/>
        <item x="459"/>
        <item x="5242"/>
        <item x="3511"/>
        <item x="6327"/>
        <item x="5492"/>
        <item x="58"/>
        <item x="2510"/>
        <item x="7049"/>
        <item x="3045"/>
        <item x="4049"/>
        <item x="2007"/>
        <item x="6645"/>
        <item x="3468"/>
        <item x="4987"/>
        <item x="6422"/>
        <item x="5713"/>
        <item x="6549"/>
        <item x="352"/>
        <item x="580"/>
        <item x="5847"/>
        <item x="2425"/>
        <item x="318"/>
        <item x="2247"/>
        <item x="6678"/>
        <item x="3550"/>
        <item x="1356"/>
        <item x="7324"/>
        <item x="8773"/>
        <item x="7621"/>
        <item x="1485"/>
        <item x="218"/>
        <item x="6559"/>
        <item x="3374"/>
        <item x="8666"/>
        <item x="7822"/>
        <item x="2478"/>
        <item x="1628"/>
        <item x="198"/>
        <item x="3110"/>
        <item x="1666"/>
        <item x="3760"/>
        <item x="298"/>
        <item x="6731"/>
        <item x="4166"/>
        <item x="3643"/>
        <item x="8407"/>
        <item x="1249"/>
        <item x="8736"/>
        <item x="1579"/>
        <item x="2786"/>
        <item x="6910"/>
        <item x="4728"/>
        <item x="3749"/>
        <item x="4566"/>
        <item x="632"/>
        <item x="3767"/>
        <item x="7842"/>
        <item x="6873"/>
        <item x="681"/>
        <item x="1983"/>
        <item x="2972"/>
        <item x="2689"/>
        <item x="4931"/>
        <item x="4339"/>
        <item x="5421"/>
        <item x="3926"/>
        <item x="9054"/>
        <item x="369"/>
        <item x="3742"/>
        <item x="9137"/>
        <item x="8504"/>
        <item x="776"/>
        <item x="5230"/>
        <item x="6037"/>
        <item x="2755"/>
        <item x="453"/>
        <item x="3693"/>
        <item x="614"/>
        <item x="1608"/>
        <item x="6864"/>
        <item x="2012"/>
        <item x="6126"/>
        <item x="8966"/>
        <item x="4323"/>
        <item x="4814"/>
        <item x="6041"/>
        <item x="1457"/>
        <item x="495"/>
        <item x="9131"/>
        <item x="617"/>
        <item x="8034"/>
        <item x="1232"/>
        <item x="8469"/>
        <item x="5260"/>
        <item x="4584"/>
        <item x="7864"/>
        <item x="9120"/>
        <item x="6928"/>
        <item x="2090"/>
        <item x="3902"/>
        <item x="7504"/>
        <item x="4858"/>
        <item x="8695"/>
        <item x="7749"/>
        <item x="8510"/>
        <item x="7342"/>
        <item x="4835"/>
        <item x="144"/>
        <item x="6447"/>
        <item x="1413"/>
        <item x="5980"/>
        <item x="8389"/>
        <item x="3560"/>
        <item x="5872"/>
        <item x="7935"/>
        <item x="6132"/>
        <item x="4736"/>
        <item x="4568"/>
        <item x="802"/>
        <item x="947"/>
        <item x="5302"/>
        <item x="5677"/>
        <item x="6390"/>
        <item x="230"/>
        <item x="5279"/>
        <item x="2572"/>
        <item x="7703"/>
        <item x="8941"/>
        <item x="590"/>
        <item x="351"/>
        <item x="8421"/>
        <item x="2746"/>
        <item x="214"/>
        <item x="1124"/>
        <item x="4784"/>
        <item x="2982"/>
        <item x="3986"/>
        <item x="2009"/>
        <item x="6393"/>
        <item x="3548"/>
        <item x="942"/>
        <item x="4675"/>
        <item x="6122"/>
        <item x="4997"/>
        <item x="5871"/>
        <item x="4653"/>
        <item x="2591"/>
        <item x="7932"/>
        <item x="5740"/>
        <item x="3967"/>
        <item x="819"/>
        <item x="7430"/>
        <item x="3838"/>
        <item x="1142"/>
        <item x="8454"/>
        <item x="2161"/>
        <item x="466"/>
        <item x="111"/>
        <item x="7831"/>
        <item x="7205"/>
        <item x="7129"/>
        <item x="8541"/>
        <item x="4631"/>
        <item x="1208"/>
        <item x="5941"/>
        <item x="5876"/>
        <item x="8199"/>
        <item x="2039"/>
        <item x="6437"/>
        <item x="8753"/>
        <item x="76"/>
        <item x="4915"/>
        <item x="8272"/>
        <item x="6185"/>
        <item x="1876"/>
        <item x="8880"/>
        <item x="768"/>
        <item x="1784"/>
        <item x="8004"/>
        <item x="153"/>
        <item x="5413"/>
        <item x="7080"/>
        <item x="5901"/>
        <item x="358"/>
        <item x="7618"/>
        <item x="1008"/>
        <item x="5315"/>
        <item x="2652"/>
        <item x="6713"/>
        <item x="8338"/>
        <item x="2884"/>
        <item x="9105"/>
        <item x="7720"/>
        <item x="8824"/>
        <item x="1767"/>
        <item x="8885"/>
        <item x="1740"/>
        <item x="2796"/>
        <item x="6793"/>
        <item x="5576"/>
        <item x="3098"/>
        <item x="6921"/>
        <item x="7934"/>
        <item x="615"/>
        <item x="1529"/>
        <item x="6488"/>
        <item x="1875"/>
        <item x="6618"/>
        <item x="2523"/>
        <item x="7064"/>
        <item x="6954"/>
        <item x="6917"/>
        <item x="9166"/>
        <item x="8210"/>
        <item x="7556"/>
        <item x="797"/>
        <item x="8512"/>
        <item x="2644"/>
        <item x="1730"/>
        <item x="1175"/>
        <item x="8091"/>
        <item x="1500"/>
        <item x="8373"/>
        <item x="510"/>
        <item x="3040"/>
        <item x="739"/>
        <item x="2753"/>
        <item x="2141"/>
        <item x="281"/>
        <item x="5558"/>
        <item x="1038"/>
        <item x="519"/>
        <item x="9269"/>
        <item x="6418"/>
        <item x="1224"/>
        <item x="2118"/>
        <item x="4194"/>
        <item x="6367"/>
        <item x="7154"/>
        <item x="8006"/>
        <item x="443"/>
        <item x="6446"/>
        <item x="9209"/>
        <item x="5101"/>
        <item x="4962"/>
        <item x="354"/>
        <item x="2807"/>
        <item x="7198"/>
        <item x="6104"/>
        <item x="3583"/>
        <item x="8345"/>
        <item x="3992"/>
        <item x="6135"/>
        <item x="8174"/>
        <item x="1310"/>
        <item x="3595"/>
        <item x="7091"/>
        <item x="4546"/>
        <item x="6993"/>
        <item x="9200"/>
        <item x="8738"/>
        <item x="8050"/>
        <item x="1303"/>
        <item x="3292"/>
        <item x="675"/>
        <item x="1949"/>
        <item x="7551"/>
        <item x="804"/>
        <item x="8774"/>
        <item x="1913"/>
        <item x="937"/>
        <item x="3475"/>
        <item x="4671"/>
        <item x="1336"/>
        <item x="5804"/>
        <item x="226"/>
        <item x="7883"/>
        <item x="5017"/>
        <item x="3176"/>
        <item x="5988"/>
        <item x="7753"/>
        <item x="8493"/>
        <item x="2827"/>
        <item x="1428"/>
        <item x="3272"/>
        <item x="5975"/>
        <item x="433"/>
        <item x="8622"/>
        <item x="5272"/>
        <item x="3624"/>
        <item x="6177"/>
        <item x="6638"/>
        <item x="825"/>
        <item x="9090"/>
        <item x="3421"/>
        <item x="4921"/>
        <item x="8453"/>
        <item x="2787"/>
        <item x="6046"/>
        <item x="1097"/>
        <item x="5152"/>
        <item x="4037"/>
        <item x="707"/>
        <item x="45"/>
        <item x="5130"/>
        <item x="3717"/>
        <item x="7550"/>
        <item x="2291"/>
        <item x="1952"/>
        <item x="6558"/>
        <item x="1300"/>
        <item x="8448"/>
        <item x="6267"/>
        <item x="1929"/>
        <item x="2321"/>
        <item x="7360"/>
        <item x="1520"/>
        <item x="8545"/>
        <item x="6186"/>
        <item x="4268"/>
        <item x="8633"/>
        <item x="8000"/>
        <item x="6413"/>
        <item x="998"/>
        <item x="5078"/>
        <item x="1535"/>
        <item x="5750"/>
        <item x="8290"/>
        <item x="4752"/>
        <item x="8309"/>
        <item x="5050"/>
        <item x="4794"/>
        <item x="4336"/>
        <item x="9134"/>
        <item x="1386"/>
        <item x="5426"/>
        <item x="3179"/>
        <item x="5659"/>
        <item x="744"/>
        <item x="3690"/>
        <item x="6305"/>
        <item x="7898"/>
        <item x="2146"/>
        <item x="3332"/>
        <item x="9049"/>
        <item x="9203"/>
        <item x="7906"/>
        <item x="3995"/>
        <item x="2107"/>
        <item x="9234"/>
        <item x="1080"/>
        <item x="6197"/>
        <item x="8815"/>
        <item x="831"/>
        <item x="3795"/>
        <item x="2816"/>
        <item x="216"/>
        <item x="6852"/>
        <item x="8316"/>
        <item x="29"/>
        <item x="8479"/>
        <item x="9128"/>
        <item x="8321"/>
        <item x="4993"/>
        <item x="3076"/>
        <item x="6661"/>
        <item x="6765"/>
        <item x="6374"/>
        <item x="6818"/>
        <item x="1384"/>
        <item x="6815"/>
        <item x="5816"/>
        <item x="3389"/>
        <item x="2131"/>
        <item x="1543"/>
        <item x="4474"/>
        <item x="5343"/>
        <item x="6722"/>
        <item x="5508"/>
        <item x="969"/>
        <item x="5742"/>
        <item x="1873"/>
        <item x="8809"/>
        <item x="7346"/>
        <item x="631"/>
        <item x="2503"/>
        <item x="5016"/>
        <item x="9004"/>
        <item x="7364"/>
        <item x="7777"/>
        <item x="2835"/>
        <item x="3614"/>
        <item x="5569"/>
        <item x="4740"/>
        <item x="2997"/>
        <item x="6526"/>
        <item x="1844"/>
        <item x="8029"/>
        <item x="4860"/>
        <item x="173"/>
        <item x="1079"/>
        <item x="1705"/>
        <item x="1864"/>
        <item x="5294"/>
        <item x="3288"/>
        <item x="5290"/>
        <item x="4070"/>
        <item x="3069"/>
        <item x="4346"/>
        <item x="7517"/>
        <item x="1130"/>
        <item x="5226"/>
        <item x="5716"/>
        <item x="5356"/>
        <item x="3577"/>
        <item x="7624"/>
        <item x="6232"/>
        <item x="2324"/>
        <item x="1720"/>
        <item x="9176"/>
        <item x="4624"/>
        <item x="491"/>
        <item x="8102"/>
        <item x="6260"/>
        <item x="8606"/>
        <item x="211"/>
        <item x="3303"/>
        <item x="7807"/>
        <item x="6000"/>
        <item x="8503"/>
        <item x="4900"/>
        <item x="5297"/>
        <item x="7199"/>
        <item x="5446"/>
        <item x="9073"/>
        <item x="1467"/>
        <item x="7502"/>
        <item x="8949"/>
        <item x="2542"/>
        <item x="4864"/>
        <item x="7888"/>
        <item x="1976"/>
        <item x="2636"/>
        <item x="2750"/>
        <item x="8730"/>
        <item x="4101"/>
        <item x="2097"/>
        <item x="4408"/>
        <item x="845"/>
        <item x="9197"/>
        <item x="6150"/>
        <item x="467"/>
        <item x="8179"/>
        <item x="4634"/>
        <item x="4349"/>
        <item x="8807"/>
        <item x="8930"/>
        <item x="2202"/>
        <item x="8460"/>
        <item x="6950"/>
        <item x="597"/>
        <item x="7797"/>
        <item x="7796"/>
        <item x="4291"/>
        <item x="982"/>
        <item x="6999"/>
        <item x="3984"/>
        <item x="2704"/>
        <item x="1799"/>
        <item x="9213"/>
        <item x="3495"/>
        <item x="6962"/>
        <item x="5537"/>
        <item x="2281"/>
        <item x="2576"/>
        <item x="1077"/>
        <item x="8118"/>
        <item x="8562"/>
        <item x="7923"/>
        <item x="5827"/>
        <item x="9127"/>
        <item x="6223"/>
        <item x="3170"/>
        <item x="1165"/>
        <item x="1391"/>
        <item x="449"/>
        <item x="1458"/>
        <item x="5273"/>
        <item x="6495"/>
        <item x="2441"/>
        <item x="7945"/>
        <item x="5286"/>
        <item x="3683"/>
        <item x="8740"/>
        <item x="5137"/>
        <item x="6016"/>
        <item x="5170"/>
        <item x="1530"/>
        <item x="6125"/>
        <item x="8364"/>
        <item x="324"/>
        <item x="2479"/>
        <item x="6168"/>
        <item x="3385"/>
        <item x="7826"/>
        <item x="992"/>
        <item x="3918"/>
        <item x="7846"/>
        <item x="3581"/>
        <item x="3007"/>
        <item x="3935"/>
        <item x="6240"/>
        <item x="2249"/>
        <item x="8089"/>
        <item x="1183"/>
        <item x="4437"/>
        <item x="6443"/>
        <item x="7948"/>
        <item x="4294"/>
        <item x="2370"/>
        <item x="8544"/>
        <item x="6262"/>
        <item x="7371"/>
        <item x="5920"/>
        <item x="1697"/>
        <item x="3636"/>
        <item x="2381"/>
        <item x="4003"/>
        <item x="4668"/>
        <item x="5566"/>
        <item x="5026"/>
        <item x="1857"/>
        <item x="2545"/>
        <item x="3531"/>
        <item x="9018"/>
        <item x="3474"/>
        <item x="6886"/>
        <item x="2062"/>
        <item x="4473"/>
        <item x="1651"/>
        <item x="8858"/>
        <item x="236"/>
        <item x="5422"/>
        <item x="2529"/>
        <item x="6837"/>
        <item x="2124"/>
        <item x="1710"/>
        <item x="5745"/>
        <item x="6090"/>
        <item x="2339"/>
        <item x="5200"/>
        <item x="3516"/>
        <item x="2991"/>
        <item x="6591"/>
        <item x="8078"/>
        <item x="6955"/>
        <item x="3152"/>
        <item x="4393"/>
        <item x="4544"/>
        <item x="6161"/>
        <item x="6275"/>
        <item x="3689"/>
        <item x="620"/>
        <item x="1312"/>
        <item x="7984"/>
        <item x="6043"/>
        <item x="3612"/>
        <item x="2916"/>
        <item x="4471"/>
        <item x="1367"/>
        <item x="9239"/>
        <item x="9161"/>
        <item x="4625"/>
        <item x="8860"/>
        <item x="3544"/>
        <item x="5951"/>
        <item x="1739"/>
        <item x="6881"/>
        <item x="8072"/>
        <item x="5364"/>
        <item x="9285"/>
        <item x="5028"/>
        <item x="885"/>
        <item x="6555"/>
        <item x="3105"/>
        <item x="4274"/>
        <item x="9151"/>
        <item x="2798"/>
        <item x="5222"/>
        <item x="8141"/>
        <item x="2403"/>
        <item x="809"/>
        <item x="8415"/>
        <item x="2477"/>
        <item x="5333"/>
        <item x="5705"/>
        <item x="5126"/>
        <item x="5241"/>
        <item x="8087"/>
        <item x="5071"/>
        <item x="4492"/>
        <item x="2135"/>
        <item x="2059"/>
        <item x="6750"/>
        <item x="2413"/>
        <item x="1879"/>
        <item x="5002"/>
        <item x="5503"/>
        <item x="5181"/>
        <item x="6897"/>
        <item x="7296"/>
        <item x="8746"/>
        <item x="5755"/>
        <item x="4810"/>
        <item x="3948"/>
        <item x="5433"/>
        <item x="9273"/>
        <item x="8984"/>
        <item x="377"/>
        <item x="4046"/>
        <item x="1620"/>
        <item x="5681"/>
        <item x="5443"/>
        <item x="8449"/>
        <item x="6845"/>
        <item x="4064"/>
        <item x="2112"/>
        <item x="5375"/>
        <item x="886"/>
        <item x="5122"/>
        <item x="1442"/>
        <item x="8665"/>
        <item x="2674"/>
        <item x="8059"/>
        <item x="2773"/>
        <item x="3027"/>
        <item x="4066"/>
        <item x="584"/>
        <item x="6113"/>
        <item x="3893"/>
        <item x="7697"/>
        <item x="7098"/>
        <item x="8611"/>
        <item x="4674"/>
        <item x="5455"/>
        <item x="7527"/>
        <item x="1811"/>
        <item x="5653"/>
        <item x="206"/>
        <item x="7710"/>
        <item x="2431"/>
        <item x="7159"/>
        <item x="1623"/>
        <item x="4722"/>
        <item x="3108"/>
        <item x="3357"/>
        <item x="7449"/>
        <item x="1860"/>
        <item x="6293"/>
        <item x="1658"/>
        <item x="5147"/>
        <item x="9180"/>
        <item x="3163"/>
        <item x="2830"/>
        <item x="2897"/>
        <item x="7322"/>
        <item x="8159"/>
        <item x="4293"/>
        <item x="3196"/>
        <item x="4834"/>
        <item x="1299"/>
        <item x="3302"/>
        <item x="4791"/>
        <item x="1863"/>
        <item x="5285"/>
        <item x="7891"/>
        <item x="7637"/>
        <item x="4545"/>
        <item x="3871"/>
        <item x="6370"/>
        <item x="306"/>
        <item x="773"/>
        <item x="157"/>
        <item x="759"/>
        <item x="7974"/>
        <item x="9198"/>
        <item x="8481"/>
        <item x="2149"/>
        <item x="5891"/>
        <item x="9069"/>
        <item x="1387"/>
        <item x="5737"/>
        <item x="8818"/>
        <item x="7686"/>
        <item x="6111"/>
        <item x="7783"/>
        <item x="1194"/>
        <item x="3159"/>
        <item x="36"/>
        <item x="1716"/>
        <item x="7782"/>
        <item x="3241"/>
        <item x="9183"/>
        <item x="5477"/>
        <item x="4551"/>
        <item x="4660"/>
        <item x="6909"/>
        <item x="7165"/>
        <item x="4113"/>
        <item x="361"/>
        <item x="6117"/>
        <item x="9191"/>
        <item x="713"/>
        <item x="268"/>
        <item x="4195"/>
        <item x="5785"/>
        <item x="6264"/>
        <item x="2355"/>
        <item x="5146"/>
        <item x="2404"/>
        <item x="1184"/>
        <item x="3588"/>
        <item x="349"/>
        <item x="5821"/>
        <item x="7045"/>
        <item x="1806"/>
        <item x="4019"/>
        <item x="7309"/>
        <item x="8313"/>
        <item x="7956"/>
        <item x="8496"/>
        <item x="6796"/>
        <item x="2035"/>
        <item x="1610"/>
        <item x="7591"/>
        <item x="5221"/>
        <item x="8297"/>
        <item x="8217"/>
        <item x="6282"/>
        <item x="484"/>
        <item x="1680"/>
        <item x="280"/>
        <item x="7349"/>
        <item x="9159"/>
        <item x="8511"/>
        <item x="9039"/>
        <item x="1135"/>
        <item x="4258"/>
        <item x="8361"/>
        <item x="8198"/>
        <item x="1675"/>
        <item x="316"/>
        <item x="609"/>
        <item x="2853"/>
        <item x="2342"/>
        <item x="4602"/>
        <item x="782"/>
        <item x="3909"/>
        <item x="4594"/>
        <item x="9264"/>
        <item x="5444"/>
        <item x="3491"/>
        <item x="5061"/>
        <item x="6598"/>
        <item x="6191"/>
        <item x="5534"/>
        <item x="593"/>
        <item x="5354"/>
        <item x="1270"/>
        <item x="9"/>
        <item x="7612"/>
        <item x="4232"/>
        <item x="8045"/>
        <item x="6385"/>
        <item x="8497"/>
        <item x="8402"/>
        <item x="5254"/>
        <item x="1144"/>
        <item x="416"/>
        <item x="4542"/>
        <item x="6609"/>
        <item x="65"/>
        <item x="5054"/>
        <item x="852"/>
        <item x="6076"/>
        <item x="989"/>
        <item x="6658"/>
        <item x="6945"/>
        <item x="1646"/>
        <item x="3885"/>
        <item x="7082"/>
        <item x="5666"/>
        <item x="1422"/>
        <item x="2248"/>
        <item x="3537"/>
        <item x="2924"/>
        <item x="7123"/>
        <item x="8392"/>
        <item x="4180"/>
        <item x="4157"/>
        <item x="5429"/>
        <item x="5858"/>
        <item x="717"/>
        <item x="923"/>
        <item x="4939"/>
        <item x="956"/>
        <item x="3607"/>
        <item x="7874"/>
        <item x="1775"/>
        <item x="3814"/>
        <item x="5548"/>
        <item x="7343"/>
        <item x="3361"/>
        <item x="7580"/>
        <item x="314"/>
        <item x="3797"/>
        <item x="203"/>
        <item x="6727"/>
        <item x="3806"/>
        <item x="9037"/>
        <item x="5158"/>
        <item x="4326"/>
        <item x="6421"/>
        <item x="7866"/>
        <item x="4523"/>
        <item x="550"/>
        <item x="4092"/>
        <item x="3446"/>
        <item x="5328"/>
        <item x="4395"/>
        <item x="5516"/>
        <item x="5632"/>
        <item x="8602"/>
        <item x="3832"/>
        <item x="3521"/>
        <item x="1979"/>
        <item x="8929"/>
        <item x="8444"/>
        <item x="4884"/>
        <item x="6898"/>
        <item x="9059"/>
        <item x="8689"/>
        <item x="4592"/>
        <item x="4192"/>
        <item x="3813"/>
        <item x="7382"/>
        <item x="1277"/>
        <item x="6070"/>
        <item x="5208"/>
        <item x="261"/>
        <item x="8724"/>
        <item x="4656"/>
        <item x="1026"/>
        <item x="568"/>
        <item x="2777"/>
        <item x="3716"/>
        <item x="8428"/>
        <item x="2289"/>
        <item x="4171"/>
        <item x="2931"/>
        <item x="5449"/>
        <item x="728"/>
        <item x="3901"/>
        <item x="5088"/>
        <item x="8893"/>
        <item x="539"/>
        <item x="4527"/>
        <item x="4098"/>
        <item x="1694"/>
        <item x="4686"/>
        <item x="357"/>
        <item x="6311"/>
        <item x="8376"/>
        <item x="127"/>
        <item x="3417"/>
        <item x="9008"/>
        <item x="16"/>
        <item x="8868"/>
        <item x="3713"/>
        <item x="4391"/>
        <item x="6778"/>
        <item x="3455"/>
        <item x="6375"/>
        <item x="9208"/>
        <item x="195"/>
        <item x="2187"/>
        <item x="5178"/>
        <item x="3512"/>
        <item x="8961"/>
        <item x="8521"/>
        <item x="1617"/>
        <item x="422"/>
        <item x="3090"/>
        <item x="1174"/>
        <item x="4511"/>
        <item x="2758"/>
        <item x="2480"/>
        <item x="3358"/>
        <item x="7374"/>
        <item x="619"/>
        <item x="8973"/>
        <item x="8106"/>
        <item x="3280"/>
        <item x="7289"/>
        <item x="903"/>
        <item x="1350"/>
        <item x="1306"/>
        <item x="2418"/>
        <item x="1787"/>
        <item x="9240"/>
        <item x="359"/>
        <item x="9045"/>
        <item x="4409"/>
        <item x="4103"/>
        <item x="7987"/>
        <item x="54"/>
        <item x="4456"/>
        <item x="7388"/>
        <item x="6572"/>
        <item x="104"/>
        <item x="4226"/>
        <item x="7558"/>
        <item x="5870"/>
        <item x="8838"/>
        <item x="3572"/>
        <item x="5481"/>
        <item x="5555"/>
        <item x="5478"/>
        <item x="2540"/>
        <item x="1636"/>
        <item x="2534"/>
        <item x="4867"/>
        <item x="7187"/>
        <item x="4563"/>
        <item x="9103"/>
        <item x="6840"/>
        <item x="1627"/>
        <item x="9244"/>
        <item x="3773"/>
        <item x="2706"/>
        <item x="1176"/>
        <item x="8418"/>
        <item x="3006"/>
        <item x="7930"/>
        <item x="1712"/>
        <item x="3974"/>
        <item x="2053"/>
        <item x="1674"/>
        <item x="2261"/>
        <item x="7603"/>
        <item x="6752"/>
        <item x="2398"/>
        <item x="9060"/>
        <item x="4717"/>
        <item x="3586"/>
        <item x="702"/>
        <item x="2276"/>
        <item x="2634"/>
        <item x="1647"/>
        <item x="3954"/>
        <item x="4540"/>
        <item x="2520"/>
        <item x="9025"/>
        <item x="4561"/>
        <item x="5987"/>
        <item x="3000"/>
        <item x="1453"/>
        <item x="6296"/>
        <item x="7680"/>
        <item x="1591"/>
        <item x="5943"/>
        <item x="3234"/>
        <item x="4276"/>
        <item x="7895"/>
        <item x="2120"/>
        <item x="6366"/>
        <item x="8011"/>
        <item x="4813"/>
        <item x="861"/>
        <item x="8134"/>
        <item x="335"/>
        <item x="2458"/>
        <item x="2903"/>
        <item x="6066"/>
        <item x="9248"/>
        <item x="8423"/>
        <item x="6832"/>
        <item x="3485"/>
        <item x="8490"/>
        <item x="3463"/>
        <item x="5133"/>
        <item x="5593"/>
        <item x="8842"/>
        <item x="4356"/>
        <item x="7432"/>
        <item x="1604"/>
        <item x="5368"/>
        <item x="3025"/>
        <item x="2521"/>
        <item x="4400"/>
        <item x="291"/>
        <item x="6263"/>
        <item x="7998"/>
        <item x="2468"/>
        <item x="2098"/>
        <item x="1685"/>
        <item x="1279"/>
        <item x="7354"/>
        <item x="7876"/>
        <item x="8808"/>
        <item x="4490"/>
        <item x="7845"/>
        <item x="6297"/>
        <item x="2302"/>
        <item x="1692"/>
        <item x="1592"/>
        <item x="3309"/>
        <item x="7486"/>
        <item x="6335"/>
        <item x="1085"/>
        <item x="709"/>
        <item x="8374"/>
        <item x="1941"/>
        <item x="1531"/>
        <item x="3746"/>
        <item x="6130"/>
        <item x="1749"/>
        <item x="4655"/>
        <item x="6637"/>
        <item x="2515"/>
        <item x="6285"/>
        <item x="837"/>
        <item x="2660"/>
        <item x="8727"/>
        <item x="4892"/>
        <item x="2566"/>
        <item x="2650"/>
        <item x="910"/>
        <item x="5965"/>
        <item x="1853"/>
        <item x="23"/>
        <item x="6272"/>
        <item x="4210"/>
        <item x="2628"/>
        <item x="5121"/>
        <item x="7999"/>
        <item x="3008"/>
        <item x="7884"/>
        <item x="4786"/>
        <item x="7078"/>
        <item x="1294"/>
        <item x="6975"/>
        <item x="1226"/>
        <item x="1724"/>
        <item x="5851"/>
        <item x="6693"/>
        <item x="2172"/>
        <item x="2305"/>
        <item x="7881"/>
        <item x="1718"/>
        <item x="1095"/>
        <item x="6481"/>
        <item x="1388"/>
        <item x="2258"/>
        <item x="5974"/>
        <item x="7117"/>
        <item x="1042"/>
        <item x="5216"/>
        <item x="8177"/>
        <item x="4264"/>
        <item x="9145"/>
        <item x="4848"/>
        <item x="8626"/>
        <item x="3844"/>
        <item x="101"/>
        <item x="4652"/>
        <item x="7661"/>
        <item x="832"/>
        <item x="1290"/>
        <item x="6915"/>
        <item x="7583"/>
        <item x="5360"/>
        <item x="1050"/>
        <item x="5275"/>
        <item x="9174"/>
        <item x="460"/>
        <item x="5018"/>
        <item x="7147"/>
        <item x="5082"/>
        <item x="5140"/>
        <item x="6027"/>
        <item x="1293"/>
        <item x="8834"/>
        <item x="2736"/>
        <item x="1030"/>
        <item x="4772"/>
        <item x="3124"/>
        <item x="3253"/>
        <item x="1482"/>
        <item x="7539"/>
        <item x="1616"/>
        <item x="8707"/>
        <item x="2495"/>
        <item x="3091"/>
        <item x="5099"/>
        <item x="5494"/>
        <item x="6199"/>
        <item x="6648"/>
        <item x="9016"/>
        <item x="4174"/>
        <item x="1778"/>
        <item x="3549"/>
        <item x="3755"/>
        <item x="5935"/>
        <item x="1446"/>
        <item x="5643"/>
        <item x="434"/>
        <item x="3982"/>
        <item x="3539"/>
        <item x="9276"/>
        <item x="1429"/>
        <item x="3048"/>
        <item x="4880"/>
        <item x="414"/>
        <item x="193"/>
        <item x="5604"/>
        <item x="5814"/>
        <item x="114"/>
        <item x="7708"/>
        <item x="7532"/>
        <item x="3792"/>
        <item x="2283"/>
        <item x="2761"/>
        <item x="5846"/>
        <item x="5089"/>
        <item x="3289"/>
        <item x="7645"/>
        <item x="3633"/>
        <item x="8396"/>
        <item x="6536"/>
        <item x="7608"/>
        <item x="1426"/>
        <item x="7106"/>
        <item x="3319"/>
        <item x="909"/>
        <item x="2239"/>
        <item x="8341"/>
        <item x="913"/>
        <item x="2246"/>
        <item x="7073"/>
        <item x="558"/>
        <item x="880"/>
        <item x="5544"/>
        <item x="3307"/>
        <item x="5715"/>
        <item x="9138"/>
        <item x="4342"/>
        <item x="2640"/>
        <item x="2647"/>
        <item x="8274"/>
        <item x="3228"/>
        <item x="4083"/>
        <item x="5149"/>
        <item x="6002"/>
        <item x="3647"/>
        <item x="2341"/>
        <item x="6835"/>
        <item x="3707"/>
        <item x="7216"/>
        <item x="5657"/>
        <item x="7489"/>
        <item x="3476"/>
        <item x="1145"/>
        <item x="2669"/>
        <item x="1378"/>
        <item x="8314"/>
        <item x="876"/>
        <item x="9081"/>
        <item x="5156"/>
        <item x="2909"/>
        <item x="5744"/>
        <item x="5961"/>
        <item x="7004"/>
        <item x="2887"/>
        <item x="5041"/>
        <item x="1100"/>
        <item x="2661"/>
        <item x="4167"/>
        <item x="410"/>
        <item x="2723"/>
        <item x="5256"/>
        <item x="6851"/>
        <item x="3868"/>
        <item x="2693"/>
        <item x="1861"/>
        <item x="4129"/>
        <item x="4799"/>
        <item x="8362"/>
        <item x="2700"/>
        <item x="4495"/>
        <item x="6729"/>
        <item x="3545"/>
        <item x="8817"/>
        <item x="8645"/>
        <item x="7592"/>
        <item x="8894"/>
        <item x="7100"/>
        <item x="4387"/>
        <item x="7950"/>
        <item x="8764"/>
        <item x="6412"/>
        <item x="656"/>
        <item x="3517"/>
        <item x="3177"/>
        <item x="8643"/>
        <item x="5056"/>
        <item x="764"/>
        <item x="4327"/>
        <item x="1430"/>
        <item x="518"/>
        <item x="4452"/>
        <item x="2979"/>
        <item x="2913"/>
        <item x="5267"/>
        <item x="3968"/>
        <item x="1878"/>
        <item x="7451"/>
        <item x="1241"/>
        <item x="9136"/>
        <item x="8184"/>
        <item x="1212"/>
        <item x="9254"/>
        <item x="595"/>
        <item x="715"/>
        <item x="4304"/>
        <item x="8501"/>
        <item x="5844"/>
        <item x="3535"/>
        <item x="9015"/>
        <item x="5009"/>
        <item x="151"/>
        <item x="4282"/>
        <item x="507"/>
        <item x="1731"/>
        <item x="6124"/>
        <item x="1412"/>
        <item x="7172"/>
        <item x="6901"/>
        <item x="7966"/>
        <item x="5352"/>
        <item x="2400"/>
        <item x="7295"/>
        <item x="6154"/>
        <item x="5574"/>
        <item x="391"/>
        <item x="5589"/>
        <item x="4500"/>
        <item x="7235"/>
        <item x="7448"/>
        <item x="7459"/>
        <item x="711"/>
        <item x="5120"/>
        <item x="3680"/>
        <item x="9044"/>
        <item x="1213"/>
        <item x="98"/>
        <item x="4503"/>
        <item x="2668"/>
        <item x="3172"/>
        <item x="5646"/>
        <item x="107"/>
        <item x="2688"/>
        <item x="2094"/>
        <item x="3118"/>
        <item x="3875"/>
        <item x="8716"/>
        <item x="7614"/>
        <item x="5405"/>
        <item x="7097"/>
        <item x="2531"/>
        <item x="7476"/>
        <item x="3513"/>
        <item x="5488"/>
        <item x="485"/>
        <item x="9190"/>
        <item x="4874"/>
        <item x="8588"/>
        <item x="5192"/>
        <item x="6354"/>
        <item x="8300"/>
        <item x="21"/>
        <item x="1056"/>
        <item x="3803"/>
        <item x="7609"/>
        <item x="2785"/>
        <item x="5180"/>
        <item x="41"/>
        <item x="8090"/>
        <item x="6602"/>
        <item x="7396"/>
        <item x="8414"/>
        <item x="8233"/>
        <item x="5556"/>
        <item x="7770"/>
        <item x="3324"/>
        <item x="5810"/>
        <item x="8055"/>
        <item x="6128"/>
        <item x="8133"/>
        <item x="2794"/>
        <item x="1147"/>
        <item x="5630"/>
        <item x="5749"/>
        <item x="929"/>
        <item x="4229"/>
        <item x="8084"/>
        <item x="8021"/>
        <item x="7537"/>
        <item x="2083"/>
        <item x="7834"/>
        <item x="8236"/>
        <item x="7702"/>
        <item x="4147"/>
        <item x="6020"/>
        <item x="208"/>
        <item x="4770"/>
        <item x="7177"/>
        <item x="1285"/>
        <item x="2975"/>
        <item x="1067"/>
        <item x="5662"/>
        <item x="5070"/>
        <item x="725"/>
        <item x="4162"/>
        <item x="7508"/>
        <item x="7678"/>
        <item x="4466"/>
        <item x="718"/>
        <item x="5268"/>
        <item x="874"/>
        <item x="8826"/>
        <item x="8254"/>
        <item x="3759"/>
        <item x="5177"/>
        <item x="7350"/>
        <item x="3081"/>
        <item x="8911"/>
        <item x="8875"/>
        <item x="7231"/>
        <item x="7575"/>
        <item x="2516"/>
        <item x="8873"/>
        <item x="2727"/>
        <item x="4865"/>
        <item x="6198"/>
        <item x="3567"/>
        <item x="3233"/>
        <item x="1003"/>
        <item x="69"/>
        <item x="548"/>
        <item x="7239"/>
        <item x="4628"/>
        <item x="8935"/>
        <item x="8549"/>
        <item x="2223"/>
        <item x="3448"/>
        <item x="638"/>
        <item x="8044"/>
        <item x="2155"/>
        <item x="2812"/>
        <item x="9082"/>
        <item x="4760"/>
        <item x="4136"/>
        <item x="223"/>
        <item x="8999"/>
        <item x="1569"/>
        <item x="1847"/>
        <item x="222"/>
        <item x="6077"/>
        <item x="8124"/>
        <item x="6875"/>
        <item x="5860"/>
        <item x="7389"/>
        <item x="5679"/>
        <item x="7944"/>
        <item x="1349"/>
        <item x="1817"/>
        <item x="8554"/>
        <item x="3580"/>
        <item x="2106"/>
        <item x="751"/>
        <item x="951"/>
        <item x="991"/>
        <item x="6201"/>
        <item x="3504"/>
        <item x="8861"/>
        <item x="7413"/>
        <item x="7626"/>
        <item x="4005"/>
        <item x="3669"/>
        <item x="4599"/>
        <item x="741"/>
        <item x="5398"/>
        <item x="8700"/>
        <item x="6061"/>
        <item x="1790"/>
        <item x="8455"/>
        <item x="8486"/>
        <item x="8532"/>
        <item x="4233"/>
        <item x="3889"/>
        <item x="2164"/>
        <item x="35"/>
        <item x="670"/>
        <item x="8379"/>
        <item x="3665"/>
        <item x="7336"/>
        <item x="6879"/>
        <item x="1999"/>
        <item x="4108"/>
        <item x="9108"/>
        <item x="1305"/>
        <item x="251"/>
        <item x="6728"/>
        <item x="7440"/>
        <item x="6535"/>
        <item x="5717"/>
        <item x="7936"/>
        <item x="6633"/>
        <item x="7982"/>
        <item x="2134"/>
        <item x="3860"/>
        <item x="3355"/>
        <item x="4254"/>
        <item x="3022"/>
        <item x="3333"/>
        <item x="5690"/>
        <item x="7093"/>
        <item x="3623"/>
        <item x="2593"/>
        <item x="5327"/>
        <item x="3362"/>
        <item x="2019"/>
        <item x="2691"/>
        <item x="5123"/>
        <item x="8265"/>
        <item x="3710"/>
        <item x="7815"/>
        <item x="3836"/>
        <item x="3263"/>
        <item x="679"/>
        <item x="8122"/>
        <item x="7788"/>
        <item x="2721"/>
        <item x="7535"/>
        <item x="8585"/>
        <item x="1766"/>
        <item x="1745"/>
        <item x="5518"/>
        <item x="4122"/>
        <item x="5960"/>
        <item x="5879"/>
        <item x="4383"/>
        <item x="1639"/>
        <item x="2274"/>
        <item x="3101"/>
        <item x="3331"/>
        <item x="7229"/>
        <item x="3122"/>
        <item x="4361"/>
        <item x="7682"/>
        <item x="8308"/>
        <item x="3035"/>
        <item x="5224"/>
        <item x="4729"/>
        <item x="7721"/>
        <item x="6210"/>
        <item x="7046"/>
        <item x="5922"/>
        <item x="3702"/>
        <item x="3708"/>
        <item x="3700"/>
        <item x="3594"/>
        <item x="3371"/>
        <item x="2881"/>
        <item x="7875"/>
        <item x="4485"/>
        <item x="6843"/>
        <item x="1897"/>
        <item x="6629"/>
        <item x="2646"/>
        <item x="8129"/>
        <item x="6996"/>
        <item x="6801"/>
        <item x="8218"/>
        <item x="5854"/>
        <item x="7141"/>
        <item x="6361"/>
        <item x="8669"/>
        <item x="6313"/>
        <item x="6771"/>
        <item x="8294"/>
        <item x="2625"/>
        <item x="3072"/>
        <item x="8353"/>
        <item x="7412"/>
        <item x="3157"/>
        <item x="6574"/>
        <item x="9110"/>
        <item x="8778"/>
        <item x="8025"/>
        <item x="683"/>
        <item x="3348"/>
        <item x="2430"/>
        <item x="8446"/>
        <item x="924"/>
        <item x="6935"/>
        <item x="2601"/>
        <item x="3077"/>
        <item x="2879"/>
        <item x="4074"/>
        <item x="948"/>
        <item x="2744"/>
        <item x="8726"/>
        <item x="1481"/>
        <item x="3221"/>
        <item x="925"/>
        <item x="3674"/>
        <item x="8985"/>
        <item x="3414"/>
        <item x="3558"/>
        <item x="4608"/>
        <item x="6502"/>
        <item x="7435"/>
        <item x="1488"/>
        <item x="7470"/>
        <item x="8537"/>
        <item x="2152"/>
        <item x="1894"/>
        <item x="2340"/>
        <item x="1394"/>
        <item x="1559"/>
        <item x="9040"/>
        <item x="6723"/>
        <item x="6763"/>
        <item x="4123"/>
        <item x="6086"/>
        <item x="7677"/>
        <item x="3904"/>
        <item x="9163"/>
        <item x="8693"/>
        <item x="3950"/>
        <item x="8714"/>
        <item x="5865"/>
        <item x="1456"/>
        <item x="6874"/>
        <item x="7365"/>
        <item x="2925"/>
        <item x="3246"/>
        <item x="6808"/>
        <item x="6593"/>
        <item x="244"/>
        <item x="8098"/>
        <item x="4137"/>
        <item x="4712"/>
        <item x="7755"/>
        <item x="857"/>
        <item x="7134"/>
        <item x="7466"/>
        <item x="6627"/>
        <item x="6687"/>
        <item x="7563"/>
        <item x="8161"/>
        <item x="5932"/>
        <item x="4805"/>
        <item x="3447"/>
        <item x="3078"/>
        <item x="8193"/>
        <item x="4149"/>
        <item x="8506"/>
        <item x="1187"/>
        <item x="8832"/>
        <item x="527"/>
        <item x="5536"/>
        <item x="4278"/>
        <item x="5639"/>
        <item x="6631"/>
        <item x="2553"/>
        <item x="4335"/>
        <item x="9135"/>
        <item x="6417"/>
        <item x="9215"/>
        <item x="6888"/>
        <item x="1902"/>
        <item x="4462"/>
        <item x="7784"/>
        <item x="1383"/>
        <item x="8795"/>
        <item x="1296"/>
        <item x="3213"/>
        <item x="1106"/>
        <item x="1044"/>
        <item x="3672"/>
        <item x="3256"/>
        <item x="113"/>
        <item x="7168"/>
        <item x="3381"/>
        <item x="2266"/>
        <item x="3001"/>
        <item x="8499"/>
        <item x="6893"/>
        <item x="1031"/>
        <item x="3344"/>
        <item x="7079"/>
        <item x="6435"/>
        <item x="8789"/>
        <item x="5498"/>
        <item x="468"/>
        <item x="4906"/>
        <item x="3456"/>
        <item x="319"/>
        <item x="7000"/>
        <item x="3924"/>
        <item x="2983"/>
        <item x="8172"/>
        <item x="775"/>
        <item x="7040"/>
        <item x="1880"/>
        <item x="1202"/>
        <item x="4790"/>
        <item x="1538"/>
        <item x="7748"/>
        <item x="4025"/>
        <item x="1327"/>
        <item x="5322"/>
        <item x="146"/>
        <item x="3166"/>
        <item x="2639"/>
        <item x="3269"/>
        <item x="8749"/>
        <item x="2623"/>
        <item x="8147"/>
        <item x="963"/>
        <item x="549"/>
        <item x="9130"/>
        <item x="296"/>
        <item x="4941"/>
        <item x="4924"/>
        <item x="4795"/>
        <item x="1831"/>
        <item x="908"/>
        <item x="706"/>
        <item x="6357"/>
        <item x="1641"/>
        <item x="2352"/>
        <item x="8975"/>
        <item x="5031"/>
        <item x="9177"/>
        <item x="5263"/>
        <item x="5361"/>
        <item x="2121"/>
        <item x="5829"/>
        <item x="1676"/>
        <item x="44"/>
        <item x="2859"/>
        <item x="5493"/>
        <item x="4099"/>
        <item x="5183"/>
        <item x="10"/>
        <item x="3252"/>
        <item x="9187"/>
        <item x="3223"/>
        <item x="6347"/>
        <item x="1597"/>
        <item x="2201"/>
        <item x="783"/>
        <item x="1859"/>
        <item x="6033"/>
        <item x="3613"/>
        <item x="3819"/>
        <item x="5830"/>
        <item x="59"/>
        <item x="5127"/>
        <item x="6883"/>
        <item x="2575"/>
        <item x="5698"/>
        <item x="5116"/>
        <item x="7492"/>
        <item x="8057"/>
        <item x="7567"/>
        <item x="8876"/>
        <item x="5025"/>
        <item x="8230"/>
        <item x="8140"/>
        <item x="5983"/>
        <item x="3039"/>
        <item x="1993"/>
        <item x="3872"/>
        <item x="4897"/>
        <item x="4992"/>
        <item x="7276"/>
        <item x="6380"/>
        <item x="1352"/>
        <item x="2951"/>
        <item x="8394"/>
        <item x="5968"/>
        <item x="4589"/>
        <item x="3366"/>
        <item x="7972"/>
        <item x="8404"/>
        <item x="6239"/>
        <item x="4950"/>
        <item x="6766"/>
        <item x="2357"/>
        <item x="6619"/>
        <item x="8686"/>
        <item x="5823"/>
        <item x="8922"/>
        <item x="2166"/>
        <item x="179"/>
        <item x="8416"/>
        <item x="5305"/>
        <item x="7791"/>
        <item x="1984"/>
        <item x="2898"/>
        <item x="4692"/>
        <item x="5314"/>
        <item x="2977"/>
        <item x="7792"/>
        <item x="5153"/>
        <item x="7352"/>
        <item x="7399"/>
        <item x="9210"/>
        <item x="6258"/>
        <item x="4475"/>
        <item x="8691"/>
        <item x="2524"/>
        <item x="2649"/>
        <item x="2170"/>
        <item x="2330"/>
        <item x="4973"/>
        <item x="8632"/>
        <item x="5246"/>
        <item x="4290"/>
        <item x="2481"/>
        <item x="7740"/>
        <item x="5491"/>
        <item x="5325"/>
        <item x="8143"/>
        <item x="2197"/>
        <item x="5064"/>
        <item x="2255"/>
        <item x="3976"/>
        <item x="5564"/>
        <item x="524"/>
        <item x="2655"/>
        <item x="3863"/>
        <item x="6537"/>
        <item x="884"/>
        <item x="5204"/>
        <item x="727"/>
        <item x="3402"/>
        <item x="8425"/>
        <item x="2908"/>
        <item x="5253"/>
        <item x="8729"/>
        <item x="4407"/>
        <item x="3524"/>
        <item x="395"/>
        <item x="7978"/>
        <item x="4243"/>
        <item x="8897"/>
        <item x="1501"/>
        <item x="2852"/>
        <item x="6034"/>
        <item x="5039"/>
        <item x="8202"/>
        <item x="2309"/>
        <item x="3920"/>
        <item x="7053"/>
        <item x="5282"/>
        <item x="1125"/>
        <item x="3116"/>
        <item x="5324"/>
        <item x="8132"/>
        <item x="5651"/>
        <item x="3969"/>
        <item x="1048"/>
        <item x="3794"/>
        <item x="1933"/>
        <item x="3217"/>
        <item x="4872"/>
        <item x="7255"/>
        <item x="509"/>
        <item x="3908"/>
        <item x="1455"/>
        <item x="2921"/>
        <item x="1950"/>
        <item x="4782"/>
        <item x="3295"/>
        <item x="5320"/>
        <item x="7010"/>
        <item x="6167"/>
        <item x="7705"/>
        <item x="1586"/>
        <item x="6110"/>
        <item x="2488"/>
        <item x="177"/>
        <item x="3102"/>
        <item x="7728"/>
        <item x="690"/>
        <item x="6960"/>
        <item x="1955"/>
        <item x="2401"/>
        <item x="8623"/>
        <item x="1403"/>
        <item x="2147"/>
        <item x="4955"/>
        <item x="8853"/>
        <item x="5598"/>
        <item x="6190"/>
        <item x="1331"/>
        <item x="1869"/>
        <item x="3477"/>
        <item x="3004"/>
        <item x="8434"/>
        <item x="4183"/>
        <item x="4312"/>
        <item x="1186"/>
        <item x="5084"/>
        <item x="5560"/>
        <item x="7189"/>
        <item x="3407"/>
        <item x="1842"/>
        <item x="4396"/>
        <item x="3398"/>
        <item x="8329"/>
        <item x="4796"/>
        <item x="26"/>
        <item x="5427"/>
        <item x="7805"/>
        <item x="6350"/>
        <item x="8822"/>
        <item x="3084"/>
        <item x="4958"/>
        <item x="7799"/>
        <item x="7655"/>
        <item x="9028"/>
        <item x="4121"/>
        <item x="1517"/>
        <item x="4904"/>
        <item x="939"/>
        <item x="6777"/>
        <item x="4000"/>
        <item x="1437"/>
        <item x="5638"/>
        <item x="3835"/>
        <item x="1838"/>
        <item x="6654"/>
        <item x="2500"/>
        <item x="1557"/>
        <item x="3056"/>
        <item x="6300"/>
        <item x="8464"/>
        <item x="5278"/>
        <item x="4202"/>
        <item x="5087"/>
        <item x="3244"/>
        <item x="3502"/>
        <item x="1089"/>
        <item x="451"/>
        <item x="8332"/>
        <item x="1582"/>
        <item x="7379"/>
        <item x="6401"/>
        <item x="360"/>
        <item x="7337"/>
        <item x="3156"/>
        <item x="2151"/>
        <item x="7841"/>
        <item x="6595"/>
        <item x="4618"/>
        <item x="1489"/>
        <item x="6476"/>
        <item x="3783"/>
        <item x="2870"/>
        <item x="4787"/>
        <item x="1849"/>
        <item x="7019"/>
        <item x="5467"/>
        <item x="9104"/>
        <item x="7084"/>
        <item x="7955"/>
        <item x="4509"/>
        <item x="1011"/>
        <item x="1207"/>
        <item x="4351"/>
        <item x="772"/>
        <item x="5"/>
        <item x="2282"/>
        <item x="6554"/>
        <item x="4248"/>
        <item x="4638"/>
        <item x="7162"/>
        <item x="5184"/>
        <item x="8529"/>
        <item x="5258"/>
        <item x="1447"/>
        <item x="1659"/>
        <item x="9112"/>
        <item x="5636"/>
        <item x="225"/>
        <item x="4641"/>
        <item x="8558"/>
        <item x="3644"/>
        <item x="6534"/>
        <item x="5161"/>
        <item x="7069"/>
        <item x="6617"/>
        <item x="4658"/>
        <item x="1155"/>
        <item x="1302"/>
        <item x="5062"/>
        <item x="7549"/>
        <item x="6544"/>
        <item x="2056"/>
        <item x="996"/>
        <item x="3862"/>
        <item x="4089"/>
        <item x="3881"/>
        <item x="786"/>
        <item x="499"/>
        <item x="8857"/>
        <item x="4187"/>
        <item x="7166"/>
        <item x="33"/>
        <item x="8928"/>
        <item x="7747"/>
        <item x="4889"/>
        <item x="9092"/>
        <item x="553"/>
        <item x="9259"/>
        <item x="8719"/>
        <item x="650"/>
        <item x="3203"/>
        <item x="1728"/>
        <item x="7690"/>
        <item x="260"/>
        <item x="921"/>
        <item x="8475"/>
        <item x="2969"/>
        <item x="3139"/>
        <item x="7566"/>
        <item x="1040"/>
        <item x="7993"/>
        <item x="1760"/>
        <item x="708"/>
        <item x="7146"/>
        <item x="3096"/>
        <item x="6989"/>
        <item x="7858"/>
        <item x="4463"/>
        <item x="1233"/>
        <item x="3405"/>
        <item x="4482"/>
        <item x="7292"/>
        <item x="966"/>
        <item x="8197"/>
        <item x="6156"/>
        <item x="6878"/>
        <item x="8553"/>
        <item x="3353"/>
        <item x="7685"/>
        <item x="5171"/>
        <item x="2206"/>
        <item x="542"/>
        <item x="7672"/>
        <item x="9195"/>
        <item x="4297"/>
        <item x="4038"/>
        <item x="7597"/>
        <item x="1690"/>
        <item x="7606"/>
        <item x="5141"/>
        <item x="8178"/>
        <item x="8676"/>
        <item x="4798"/>
        <item x="9012"/>
        <item x="7479"/>
        <item x="6697"/>
        <item x="346"/>
        <item x="5519"/>
        <item x="3168"/>
        <item x="8754"/>
        <item x="6855"/>
        <item x="2957"/>
        <item x="8173"/>
        <item x="962"/>
        <item x="2992"/>
        <item x="4027"/>
        <item x="1751"/>
        <item x="1638"/>
        <item x="2838"/>
        <item x="4829"/>
        <item x="7752"/>
        <item x="3438"/>
        <item x="3404"/>
        <item x="7724"/>
        <item x="2973"/>
        <item x="8709"/>
        <item x="9289"/>
        <item x="7639"/>
        <item x="4587"/>
        <item x="5580"/>
        <item x="954"/>
        <item x="943"/>
        <item x="3962"/>
        <item x="2212"/>
        <item x="7254"/>
        <item x="8742"/>
        <item x="8599"/>
        <item x="6905"/>
        <item x="6776"/>
        <item x="8800"/>
        <item x="9290"/>
        <item x="5869"/>
        <item x="4643"/>
        <item x="3876"/>
        <item x="2236"/>
        <item x="4936"/>
        <item x="5986"/>
        <item x="4227"/>
        <item x="5622"/>
        <item x="2299"/>
        <item x="3733"/>
        <item x="1714"/>
        <item x="9070"/>
        <item x="7798"/>
        <item x="7464"/>
        <item x="3416"/>
        <item x="152"/>
        <item x="7943"/>
        <item x="8339"/>
        <item x="6257"/>
        <item x="6048"/>
        <item x="3964"/>
        <item x="1962"/>
        <item x="6547"/>
        <item x="7157"/>
        <item x="723"/>
        <item x="3867"/>
        <item x="2948"/>
        <item x="5383"/>
        <item x="4406"/>
        <item x="1163"/>
        <item x="3270"/>
        <item x="6438"/>
        <item x="1996"/>
        <item x="7105"/>
        <item x="6472"/>
        <item x="7203"/>
        <item x="6826"/>
        <item x="4447"/>
        <item x="2329"/>
        <item x="1665"/>
        <item x="810"/>
        <item x="4844"/>
        <item x="8206"/>
        <item x="8540"/>
        <item x="4367"/>
        <item x="4077"/>
        <item x="2066"/>
        <item x="7453"/>
        <item x="7813"/>
        <item x="5501"/>
        <item x="1479"/>
        <item x="7741"/>
        <item x="5155"/>
        <item x="5610"/>
        <item x="6398"/>
        <item x="5069"/>
        <item x="1164"/>
        <item x="8195"/>
        <item x="1273"/>
        <item x="4822"/>
        <item x="4894"/>
        <item x="3227"/>
        <item x="1029"/>
        <item x="2533"/>
        <item x="8105"/>
        <item x="7907"/>
        <item x="5014"/>
        <item x="7635"/>
        <item x="108"/>
        <item x="3434"/>
        <item x="5881"/>
        <item x="6406"/>
        <item x="3141"/>
        <item x="5607"/>
        <item x="2900"/>
        <item x="7066"/>
        <item x="2583"/>
        <item x="5786"/>
        <item x="1021"/>
        <item x="4567"/>
        <item x="920"/>
        <item x="4853"/>
        <item x="5244"/>
        <item x="9181"/>
        <item x="7785"/>
        <item x="4184"/>
        <item x="7877"/>
        <item x="8139"/>
        <item x="1025"/>
        <item x="7557"/>
        <item x="1346"/>
        <item x="1532"/>
        <item x="1198"/>
        <item x="4299"/>
        <item x="5898"/>
        <item x="3051"/>
        <item x="582"/>
        <item x="4029"/>
        <item x="4154"/>
        <item x="2987"/>
        <item x="3766"/>
        <item x="7938"/>
        <item x="2099"/>
        <item x="6114"/>
        <item x="8166"/>
        <item x="6997"/>
        <item x="7739"/>
        <item x="3705"/>
        <item x="8263"/>
        <item x="8039"/>
        <item x="661"/>
        <item x="3464"/>
        <item x="5562"/>
        <item x="9119"/>
        <item x="1028"/>
        <item x="403"/>
        <item x="3284"/>
        <item x="4767"/>
        <item x="6681"/>
        <item x="8628"/>
        <item x="3301"/>
        <item x="5108"/>
        <item x="2103"/>
        <item x="7006"/>
        <item x="5721"/>
        <item x="2643"/>
        <item x="4084"/>
        <item x="3975"/>
        <item x="4348"/>
        <item x="3510"/>
        <item x="7327"/>
        <item x="3776"/>
        <item x="3685"/>
        <item x="271"/>
        <item x="799"/>
        <item x="3062"/>
        <item x="7820"/>
        <item x="8576"/>
        <item x="1956"/>
        <item x="2332"/>
        <item x="5251"/>
        <item x="6065"/>
        <item x="4051"/>
        <item x="2586"/>
        <item x="7997"/>
        <item x="755"/>
        <item x="2910"/>
        <item x="210"/>
        <item x="3153"/>
        <item x="5300"/>
        <item x="3851"/>
        <item x="5953"/>
        <item x="2582"/>
        <item x="8205"/>
        <item x="3763"/>
        <item x="1515"/>
        <item x="5760"/>
        <item x="3587"/>
        <item x="4974"/>
        <item x="2579"/>
        <item x="8442"/>
        <item x="8920"/>
        <item x="2189"/>
        <item x="7007"/>
        <item x="4903"/>
        <item x="5614"/>
        <item x="2888"/>
        <item x="8680"/>
        <item x="8906"/>
        <item x="4512"/>
        <item x="8780"/>
        <item x="5628"/>
        <item x="7806"/>
        <item x="5959"/>
        <item x="4851"/>
        <item x="3579"/>
        <item x="4053"/>
        <item x="8903"/>
        <item x="2919"/>
        <item x="5350"/>
        <item x="9283"/>
        <item x="3466"/>
        <item x="669"/>
        <item x="1281"/>
        <item x="7321"/>
        <item x="8430"/>
        <item x="1"/>
        <item x="4403"/>
        <item x="6704"/>
        <item x="7545"/>
        <item x="6643"/>
        <item x="6794"/>
        <item x="1433"/>
        <item x="6254"/>
        <item x="5378"/>
        <item x="3810"/>
        <item x="8295"/>
        <item x="6782"/>
        <item x="8991"/>
        <item x="2010"/>
        <item x="2318"/>
        <item x="3518"/>
        <item x="8926"/>
        <item x="7543"/>
        <item x="2904"/>
        <item x="6051"/>
        <item x="1282"/>
        <item x="1827"/>
        <item x="3443"/>
        <item x="6288"/>
        <item x="979"/>
        <item x="5725"/>
        <item x="9206"/>
        <item x="4220"/>
        <item x="1272"/>
        <item x="8246"/>
        <item x="2690"/>
        <item x="2670"/>
        <item x="523"/>
        <item x="2901"/>
        <item x="2231"/>
        <item x="3657"/>
        <item x="7286"/>
        <item x="6931"/>
        <item x="678"/>
        <item x="1117"/>
        <item x="4820"/>
        <item x="5893"/>
        <item x="3646"/>
        <item x="8"/>
        <item x="6402"/>
        <item x="5602"/>
        <item x="4110"/>
        <item x="8760"/>
        <item x="5428"/>
        <item x="328"/>
        <item x="5476"/>
        <item x="6680"/>
        <item x="3563"/>
        <item x="8536"/>
        <item x="8108"/>
        <item x="235"/>
        <item x="118"/>
        <item x="981"/>
        <item x="7181"/>
        <item x="8223"/>
        <item x="3507"/>
        <item x="5642"/>
        <item x="2728"/>
        <item x="4919"/>
        <item x="6991"/>
        <item x="9178"/>
        <item x="6983"/>
        <item x="6451"/>
        <item x="2501"/>
        <item x="3569"/>
        <item x="7701"/>
        <item x="2277"/>
        <item x="564"/>
        <item x="8038"/>
        <item x="7334"/>
        <item x="7623"/>
        <item x="7727"/>
        <item x="1593"/>
        <item x="7925"/>
        <item x="2006"/>
        <item x="6315"/>
        <item x="4610"/>
        <item x="5954"/>
        <item x="6708"/>
        <item x="8077"/>
        <item x="43"/>
        <item x="6623"/>
        <item x="4273"/>
        <item x="7217"/>
        <item x="3933"/>
        <item x="1914"/>
        <item x="2356"/>
        <item x="7960"/>
        <item x="9220"/>
        <item x="375"/>
        <item x="7122"/>
        <item x="7835"/>
        <item x="1588"/>
        <item x="2672"/>
        <item x="3547"/>
        <item x="2217"/>
        <item x="1866"/>
        <item x="6737"/>
        <item x="2855"/>
        <item x="621"/>
        <item x="5007"/>
        <item x="24"/>
        <item x="3031"/>
        <item x="7234"/>
        <item x="5034"/>
        <item x="508"/>
        <item x="1854"/>
        <item x="8273"/>
        <item x="2454"/>
        <item x="1804"/>
        <item x="1251"/>
        <item x="4826"/>
        <item x="737"/>
        <item x="1975"/>
        <item x="4030"/>
        <item x="7376"/>
        <item x="1507"/>
        <item x="1228"/>
        <item x="8653"/>
        <item x="39"/>
        <item x="8934"/>
        <item x="8758"/>
        <item x="4087"/>
        <item x="778"/>
        <item x="1322"/>
        <item x="6748"/>
        <item x="7160"/>
        <item x="1823"/>
        <item x="4538"/>
        <item x="2278"/>
        <item x="199"/>
        <item x="7214"/>
        <item x="699"/>
        <item x="3266"/>
        <item x="936"/>
        <item x="8440"/>
        <item x="2989"/>
        <item x="8756"/>
        <item x="3345"/>
        <item x="3013"/>
        <item x="2938"/>
        <item x="9207"/>
        <item x="8829"/>
        <item x="7211"/>
        <item x="6075"/>
        <item x="8522"/>
        <item x="5654"/>
        <item x="169"/>
        <item x="5497"/>
        <item x="610"/>
        <item x="536"/>
        <item x="505"/>
        <item x="8018"/>
        <item x="8097"/>
        <item x="6632"/>
        <item x="2150"/>
        <item x="7954"/>
        <item x="8251"/>
        <item x="1870"/>
        <item x="5195"/>
        <item x="5270"/>
        <item x="6979"/>
        <item x="3505"/>
        <item x="879"/>
        <item x="7313"/>
        <item x="1256"/>
        <item x="4143"/>
        <item x="6551"/>
        <item x="5761"/>
        <item x="1329"/>
        <item x="5806"/>
        <item x="6055"/>
        <item x="4863"/>
        <item x="5874"/>
        <item x="7787"/>
        <item x="9088"/>
        <item x="6584"/>
        <item x="7511"/>
        <item x="6218"/>
        <item x="5904"/>
        <item x="1654"/>
        <item x="7650"/>
        <item x="63"/>
        <item x="6429"/>
        <item x="3243"/>
        <item x="8582"/>
        <item x="387"/>
        <item x="7553"/>
        <item x="427"/>
        <item x="7931"/>
        <item x="5700"/>
        <item x="2725"/>
        <item x="8937"/>
        <item x="6052"/>
        <item x="4524"/>
        <item x="8296"/>
        <item x="9042"/>
        <item x="2697"/>
        <item x="7965"/>
        <item x="5102"/>
        <item x="7185"/>
        <item x="6707"/>
        <item x="2243"/>
        <item x="517"/>
        <item x="9118"/>
        <item x="3426"/>
        <item x="4242"/>
        <item x="8305"/>
        <item x="8767"/>
        <item x="745"/>
        <item x="262"/>
        <item x="6492"/>
        <item x="2570"/>
        <item x="6990"/>
        <item x="6978"/>
        <item x="4417"/>
        <item x="5475"/>
        <item x="2177"/>
        <item x="3321"/>
        <item x="1510"/>
        <item x="205"/>
        <item x="432"/>
        <item x="7188"/>
        <item x="2057"/>
        <item x="2256"/>
        <item x="5168"/>
        <item x="34"/>
        <item x="6749"/>
        <item x="9123"/>
        <item x="3226"/>
        <item x="8722"/>
        <item x="2213"/>
        <item x="7318"/>
        <item x="7266"/>
        <item x="4021"/>
        <item x="1116"/>
        <item x="4161"/>
        <item x="8287"/>
        <item x="312"/>
        <item x="4218"/>
        <item x="4272"/>
        <item x="3743"/>
        <item x="3953"/>
        <item x="8551"/>
        <item x="4890"/>
        <item x="2205"/>
        <item x="3392"/>
        <item x="2788"/>
        <item x="2435"/>
        <item x="1788"/>
        <item x="1496"/>
        <item x="3650"/>
        <item x="2393"/>
        <item x="8169"/>
        <item x="726"/>
        <item x="1737"/>
        <item x="5634"/>
        <item x="6163"/>
        <item x="4331"/>
        <item x="1895"/>
        <item x="3183"/>
        <item x="2840"/>
        <item x="4418"/>
        <item x="1640"/>
        <item x="4430"/>
        <item x="7363"/>
        <item x="4607"/>
        <item x="185"/>
        <item x="7067"/>
        <item x="2368"/>
        <item x="6084"/>
        <item x="6649"/>
        <item x="9085"/>
        <item x="8770"/>
        <item x="5809"/>
        <item x="5973"/>
        <item x="6286"/>
        <item x="7994"/>
        <item x="9129"/>
        <item x="3018"/>
        <item x="5838"/>
        <item x="7757"/>
        <item x="1581"/>
        <item x="5599"/>
        <item x="9153"/>
        <item x="3921"/>
        <item x="3408"/>
        <item x="7523"/>
        <item x="5247"/>
        <item x="554"/>
        <item x="3137"/>
        <item x="2526"/>
        <item x="3169"/>
        <item x="6174"/>
        <item x="197"/>
        <item x="8112"/>
        <item x="7121"/>
        <item x="8793"/>
        <item x="4215"/>
        <item x="8397"/>
        <item x="6431"/>
        <item x="8656"/>
        <item x="1301"/>
        <item x="623"/>
        <item x="3115"/>
        <item x="6760"/>
        <item x="6292"/>
        <item x="3932"/>
        <item x="2988"/>
        <item x="7500"/>
        <item x="795"/>
        <item x="8701"/>
        <item x="7910"/>
        <item x="2020"/>
        <item x="6411"/>
        <item x="3527"/>
        <item x="3418"/>
        <item x="2906"/>
        <item x="3411"/>
        <item x="5376"/>
        <item x="4724"/>
        <item x="4753"/>
        <item x="502"/>
        <item x="1401"/>
        <item x="5362"/>
        <item x="4165"/>
        <item x="181"/>
        <item x="130"/>
        <item x="1261"/>
        <item x="8083"/>
        <item x="8128"/>
        <item x="5818"/>
        <item x="6614"/>
        <item x="1549"/>
        <item x="325"/>
        <item x="3931"/>
        <item x="8137"/>
        <item x="4585"/>
        <item x="5550"/>
        <item x="4746"/>
        <item x="4968"/>
        <item x="2923"/>
        <item x="3824"/>
        <item x="8895"/>
        <item x="4088"/>
        <item x="8209"/>
        <item x="6718"/>
        <item x="5788"/>
        <item x="7015"/>
        <item x="6276"/>
        <item x="8990"/>
        <item x="7980"/>
        <item x="8213"/>
        <item x="7407"/>
        <item x="6995"/>
        <item x="7693"/>
        <item x="4718"/>
        <item x="2416"/>
        <item x="6312"/>
        <item x="7957"/>
        <item x="1074"/>
        <item x="2310"/>
        <item x="1783"/>
        <item x="1719"/>
        <item x="5097"/>
        <item x="4573"/>
        <item x="4691"/>
        <item x="4496"/>
        <item x="5531"/>
        <item x="3356"/>
        <item x="1577"/>
        <item x="9284"/>
        <item x="6470"/>
        <item x="2772"/>
        <item x="7878"/>
        <item x="6948"/>
        <item x="862"/>
        <item x="697"/>
        <item x="2396"/>
        <item x="3878"/>
        <item x="8154"/>
        <item x="5995"/>
        <item x="91"/>
        <item x="4071"/>
        <item x="8266"/>
        <item x="8014"/>
        <item x="8269"/>
        <item x="2426"/>
        <item x="3042"/>
        <item x="413"/>
        <item x="3660"/>
        <item x="2405"/>
        <item x="1904"/>
        <item x="8003"/>
        <item x="7291"/>
        <item x="4730"/>
        <item x="1060"/>
        <item x="5023"/>
        <item x="2680"/>
        <item x="3891"/>
        <item x="5784"/>
        <item x="4309"/>
        <item x="7641"/>
        <item x="5873"/>
        <item x="3293"/>
        <item x="5134"/>
        <item x="5173"/>
        <item x="5111"/>
        <item x="5661"/>
        <item x="6539"/>
        <item x="1231"/>
        <item x="952"/>
        <item x="8131"/>
        <item x="2042"/>
        <item x="8378"/>
        <item x="2624"/>
        <item x="6552"/>
        <item x="8790"/>
        <item x="5055"/>
        <item x="4664"/>
        <item x="162"/>
        <item x="5232"/>
        <item x="6146"/>
        <item x="6078"/>
        <item x="2950"/>
        <item x="1645"/>
        <item x="9001"/>
        <item x="4016"/>
        <item x="4497"/>
        <item x="4793"/>
        <item x="1883"/>
        <item x="4854"/>
        <item x="7776"/>
        <item x="3576"/>
        <item x="8593"/>
        <item x="2031"/>
        <item x="1796"/>
        <item x="3731"/>
        <item x="4808"/>
        <item x="9078"/>
        <item x="4435"/>
        <item x="2214"/>
        <item x="1965"/>
        <item x="15"/>
        <item x="6959"/>
        <item x="7496"/>
        <item x="7111"/>
        <item x="2030"/>
        <item x="6734"/>
        <item x="967"/>
        <item x="6306"/>
        <item x="2244"/>
        <item x="8435"/>
        <item x="643"/>
        <item x="7775"/>
        <item x="1942"/>
        <item x="3427"/>
        <item x="2207"/>
        <item x="4345"/>
        <item x="295"/>
        <item x="2935"/>
        <item x="1122"/>
        <item x="5738"/>
        <item x="1621"/>
        <item x="5581"/>
        <item x="2561"/>
        <item x="5353"/>
        <item x="8092"/>
        <item x="4126"/>
        <item x="4047"/>
        <item x="2836"/>
        <item x="3847"/>
        <item x="8347"/>
        <item x="8228"/>
        <item x="248"/>
        <item x="3659"/>
        <item x="7561"/>
        <item x="5970"/>
        <item x="4940"/>
        <item x="1637"/>
        <item x="1396"/>
        <item x="2663"/>
        <item x="2496"/>
        <item x="1342"/>
        <item x="9298"/>
        <item x="6560"/>
        <item x="8351"/>
        <item x="5437"/>
        <item x="5764"/>
        <item x="9184"/>
        <item x="6500"/>
        <item x="6120"/>
        <item x="1459"/>
        <item x="2369"/>
        <item x="4169"/>
        <item x="3895"/>
        <item x="6759"/>
        <item x="7897"/>
        <item x="2294"/>
        <item x="6243"/>
        <item x="8216"/>
        <item x="6841"/>
        <item x="3133"/>
        <item x="793"/>
        <item x="5372"/>
        <item x="1612"/>
        <item x="5295"/>
        <item x="4199"/>
        <item x="7918"/>
        <item x="6567"/>
        <item x="917"/>
        <item x="3496"/>
        <item x="2469"/>
        <item x="393"/>
        <item x="2763"/>
        <item x="5633"/>
        <item x="2439"/>
        <item x="8806"/>
        <item x="3023"/>
        <item x="4253"/>
        <item x="266"/>
        <item x="3222"/>
        <item x="6709"/>
        <item x="7395"/>
        <item x="8605"/>
        <item x="2920"/>
        <item x="7184"/>
        <item x="1399"/>
        <item x="490"/>
        <item x="1013"/>
        <item x="7698"/>
        <item x="7812"/>
        <item x="2980"/>
        <item x="704"/>
        <item x="5340"/>
        <item x="8946"/>
        <item x="2082"/>
        <item x="7989"/>
        <item x="8183"/>
        <item x="8955"/>
        <item x="9277"/>
        <item x="4807"/>
        <item x="6903"/>
        <item x="2054"/>
        <item x="896"/>
        <item x="7830"/>
        <item x="7137"/>
        <item x="1650"/>
        <item x="7501"/>
        <item x="6569"/>
        <item x="2088"/>
        <item x="3425"/>
        <item x="8175"/>
        <item x="8153"/>
        <item x="6684"/>
        <item x="6640"/>
        <item x="961"/>
        <item x="6626"/>
        <item x="1255"/>
        <item x="5763"/>
        <item x="1727"/>
        <item x="7171"/>
        <item x="1594"/>
        <item x="6615"/>
        <item x="6838"/>
        <item x="9225"/>
        <item x="1022"/>
        <item x="6770"/>
        <item x="6800"/>
        <item x="6963"/>
        <item x="4649"/>
        <item x="7416"/>
        <item x="5864"/>
        <item x="4662"/>
        <item x="7320"/>
        <item x="2585"/>
        <item x="3655"/>
        <item x="2767"/>
        <item x="6001"/>
        <item x="8232"/>
        <item x="5842"/>
        <item x="8660"/>
        <item x="5473"/>
        <item x="5543"/>
        <item x="232"/>
        <item x="9084"/>
        <item x="7310"/>
        <item x="454"/>
        <item x="4803"/>
        <item x="7816"/>
        <item x="2885"/>
        <item x="3315"/>
        <item x="4119"/>
        <item x="7458"/>
        <item x="2022"/>
        <item x="3800"/>
        <item x="1205"/>
        <item x="2251"/>
        <item x="4256"/>
        <item x="3772"/>
        <item x="476"/>
        <item x="5919"/>
        <item x="4886"/>
        <item x="8436"/>
        <item x="769"/>
        <item x="3831"/>
        <item x="540"/>
        <item x="4823"/>
        <item x="3059"/>
        <item x="7355"/>
        <item x="7158"/>
        <item x="6985"/>
        <item x="563"/>
        <item x="2344"/>
        <item x="2825"/>
        <item x="7886"/>
        <item x="3522"/>
        <item x="3074"/>
        <item x="4946"/>
        <item x="166"/>
        <item x="815"/>
        <item x="4219"/>
        <item x="7880"/>
        <item x="9114"/>
        <item x="4283"/>
        <item x="3073"/>
        <item x="5674"/>
        <item x="6887"/>
        <item x="1743"/>
        <item x="579"/>
        <item x="6022"/>
        <item x="4076"/>
        <item x="714"/>
        <item x="3616"/>
        <item x="8971"/>
        <item x="1649"/>
        <item x="4499"/>
        <item x="4569"/>
        <item x="1698"/>
        <item x="1222"/>
        <item x="6772"/>
        <item x="6029"/>
        <item x="5592"/>
        <item x="9199"/>
        <item x="4591"/>
        <item x="1754"/>
        <item x="7252"/>
        <item x="4596"/>
        <item x="3451"/>
        <item x="738"/>
        <item x="2061"/>
        <item x="7150"/>
        <item x="310"/>
        <item x="4708"/>
        <item x="6463"/>
        <item x="3501"/>
        <item x="6836"/>
        <item x="2003"/>
        <item x="1747"/>
        <item x="5008"/>
        <item x="840"/>
        <item x="975"/>
        <item x="6352"/>
        <item x="566"/>
        <item x="1354"/>
        <item x="1262"/>
        <item x="1920"/>
        <item x="6063"/>
        <item x="18"/>
        <item x="4870"/>
        <item x="3430"/>
        <item x="4952"/>
        <item x="7761"/>
        <item x="9003"/>
        <item x="7862"/>
        <item x="8989"/>
        <item x="4557"/>
        <item x="429"/>
        <item x="594"/>
        <item x="771"/>
        <item x="3701"/>
        <item x="3011"/>
        <item x="2711"/>
        <item x="3186"/>
        <item x="4024"/>
        <item x="2"/>
        <item x="1423"/>
        <item x="411"/>
        <item x="2081"/>
        <item x="6984"/>
        <item x="701"/>
        <item x="2045"/>
        <item x="5284"/>
        <item x="1708"/>
        <item x="464"/>
        <item x="400"/>
        <item x="7660"/>
        <item x="5945"/>
        <item x="8327"/>
        <item x="5344"/>
        <item x="888"/>
        <item x="2815"/>
        <item x="473"/>
        <item x="5843"/>
        <item x="5392"/>
        <item x="5547"/>
        <item x="6785"/>
        <item x="1483"/>
        <item x="6929"/>
        <item x="1343"/>
        <item x="6225"/>
        <item x="6208"/>
        <item x="175"/>
        <item x="5402"/>
        <item x="2813"/>
        <item x="8792"/>
        <item x="2233"/>
        <item x="555"/>
        <item x="7483"/>
        <item x="1602"/>
        <item x="9219"/>
        <item x="3562"/>
        <item x="3379"/>
        <item x="4617"/>
        <item x="3727"/>
        <item x="2487"/>
        <item x="8696"/>
        <item x="7548"/>
        <item x="7700"/>
        <item x="927"/>
        <item x="7219"/>
        <item x="7515"/>
        <item x="2539"/>
        <item x="2499"/>
        <item x="1495"/>
        <item x="836"/>
        <item x="5269"/>
        <item x="6907"/>
        <item x="571"/>
        <item x="8282"/>
        <item x="4241"/>
        <item x="8238"/>
        <item x="2260"/>
        <item x="1814"/>
        <item x="4343"/>
        <item x="5603"/>
        <item x="3777"/>
        <item x="5899"/>
        <item x="1049"/>
        <item x="5801"/>
        <item x="1733"/>
        <item x="3793"/>
        <item x="2046"/>
        <item x="4320"/>
        <item x="5430"/>
        <item x="816"/>
        <item x="3536"/>
        <item x="1019"/>
        <item x="125"/>
        <item x="7302"/>
        <item x="4735"/>
        <item x="760"/>
        <item x="7534"/>
        <item x="2047"/>
        <item x="8646"/>
        <item x="1469"/>
        <item x="4307"/>
        <item x="1555"/>
        <item x="6151"/>
        <item x="2395"/>
        <item x="2221"/>
        <item x="7052"/>
        <item x="4694"/>
        <item x="7306"/>
        <item x="3142"/>
        <item x="4329"/>
        <item x="9076"/>
        <item x="2962"/>
        <item x="7124"/>
        <item x="2192"/>
        <item x="2072"/>
        <item x="2682"/>
        <item x="7607"/>
        <item x="1275"/>
        <item x="8281"/>
        <item x="5509"/>
        <item x="1644"/>
        <item x="2590"/>
        <item x="3987"/>
        <item x="8162"/>
        <item x="4899"/>
        <item x="2119"/>
        <item x="6123"/>
        <item x="5448"/>
        <item x="1190"/>
        <item x="6432"/>
        <item x="6994"/>
        <item x="7687"/>
        <item x="3352"/>
        <item x="2312"/>
        <item x="5466"/>
        <item x="6530"/>
        <item x="7638"/>
        <item x="8799"/>
        <item x="1152"/>
        <item x="5331"/>
        <item x="7074"/>
        <item x="3055"/>
        <item x="6510"/>
        <item x="7089"/>
        <item x="4821"/>
        <item x="3397"/>
        <item x="4022"/>
        <item x="5624"/>
        <item x="668"/>
        <item x="7030"/>
        <item x="7077"/>
        <item x="8972"/>
        <item x="3136"/>
        <item x="1552"/>
        <item x="1926"/>
        <item x="2068"/>
        <item x="8429"/>
        <item x="292"/>
        <item x="516"/>
        <item x="2451"/>
        <item x="5741"/>
        <item x="676"/>
        <item x="4155"/>
        <item x="4385"/>
        <item x="5118"/>
        <item x="263"/>
        <item x="7951"/>
        <item x="5962"/>
        <item x="7090"/>
        <item x="8322"/>
        <item x="763"/>
        <item x="5620"/>
        <item x="8862"/>
        <item x="6004"/>
        <item x="2463"/>
        <item x="3017"/>
        <item x="3085"/>
        <item x="7569"/>
        <item x="9107"/>
        <item x="4745"/>
        <item x="2140"/>
        <item x="4925"/>
        <item x="2819"/>
        <item x="5699"/>
        <item x="7605"/>
        <item x="8201"/>
        <item x="1440"/>
        <item x="4885"/>
        <item x="8835"/>
        <item x="8866"/>
        <item x="8519"/>
        <item x="1244"/>
        <item x="4316"/>
        <item x="5645"/>
        <item x="7733"/>
        <item x="5115"/>
        <item x="4311"/>
        <item x="2358"/>
        <item x="7027"/>
        <item x="1877"/>
        <item x="9211"/>
        <item x="4402"/>
        <item x="348"/>
        <item x="4530"/>
        <item x="6100"/>
        <item x="8244"/>
        <item x="1966"/>
        <item x="6325"/>
        <item x="7427"/>
        <item x="4358"/>
        <item x="5288"/>
        <item x="6183"/>
        <item x="7894"/>
        <item x="642"/>
        <item x="8762"/>
        <item x="5792"/>
        <item x="8363"/>
        <item x="2265"/>
        <item x="9023"/>
        <item x="8074"/>
        <item x="172"/>
        <item x="7247"/>
        <item x="6664"/>
        <item x="7625"/>
        <item x="1239"/>
        <item x="3681"/>
        <item x="2620"/>
        <item x="2475"/>
        <item x="780"/>
        <item x="421"/>
        <item x="4130"/>
        <item x="6433"/>
        <item x="645"/>
        <item x="4937"/>
        <item x="8054"/>
        <item x="4681"/>
        <item x="5067"/>
        <item x="8912"/>
        <item x="7995"/>
        <item x="5756"/>
        <item x="6196"/>
        <item x="5317"/>
        <item x="3894"/>
        <item x="4221"/>
        <item x="6504"/>
        <item x="4574"/>
        <item x="3641"/>
        <item x="6550"/>
        <item x="1992"/>
        <item x="7772"/>
        <item x="1335"/>
        <item x="733"/>
        <item x="2934"/>
        <item x="1260"/>
        <item x="4201"/>
        <item x="8578"/>
        <item x="3009"/>
        <item x="1389"/>
        <item x="7329"/>
        <item x="6333"/>
        <item x="6789"/>
        <item x="8671"/>
        <item x="1027"/>
        <item x="2100"/>
        <item x="2613"/>
        <item x="1230"/>
        <item x="3739"/>
        <item x="2560"/>
        <item x="1575"/>
        <item x="7441"/>
        <item x="112"/>
        <item x="6082"/>
        <item x="1153"/>
        <item x="71"/>
        <item x="1672"/>
        <item x="313"/>
        <item x="2995"/>
        <item x="321"/>
        <item x="6739"/>
        <item x="2456"/>
        <item x="5046"/>
        <item x="7854"/>
        <item x="1139"/>
        <item x="3955"/>
        <item x="3498"/>
        <item x="6755"/>
        <item x="6813"/>
        <item x="6226"/>
        <item x="6176"/>
        <item x="1513"/>
        <item x="1689"/>
        <item x="2191"/>
        <item x="1805"/>
        <item x="4321"/>
        <item x="6053"/>
        <item x="8352"/>
        <item x="4926"/>
        <item x="4426"/>
        <item x="3094"/>
        <item x="6289"/>
        <item x="3608"/>
        <item x="8567"/>
        <item x="9278"/>
        <item x="7738"/>
        <item x="3796"/>
        <item x="3239"/>
        <item x="9172"/>
        <item x="5722"/>
        <item x="7112"/>
        <item x="5952"/>
        <item x="8019"/>
        <item x="6565"/>
        <item x="6349"/>
        <item x="4376"/>
        <item x="1717"/>
        <item x="4616"/>
        <item x="2204"/>
        <item x="1905"/>
        <item x="6976"/>
        <item x="4637"/>
        <item x="6597"/>
        <item x="5187"/>
        <item x="2301"/>
        <item x="8673"/>
        <item x="7186"/>
        <item x="1626"/>
        <item x="7967"/>
        <item x="747"/>
        <item x="3341"/>
        <item x="4700"/>
        <item x="9144"/>
        <item x="808"/>
        <item x="6416"/>
        <item x="3532"/>
        <item x="2014"/>
        <item x="8474"/>
        <item x="7178"/>
        <item x="8372"/>
        <item x="3555"/>
        <item x="7173"/>
        <item x="4852"/>
        <item x="7659"/>
        <item x="7230"/>
        <item x="6588"/>
        <item x="3369"/>
        <item x="7573"/>
        <item x="5621"/>
        <item x="1271"/>
        <item x="2552"/>
        <item x="7790"/>
        <item x="1808"/>
        <item x="4521"/>
        <item x="3494"/>
        <item x="5341"/>
        <item x="97"/>
        <item x="3158"/>
        <item x="8787"/>
        <item x="4410"/>
        <item x="6448"/>
        <item x="5841"/>
        <item x="2314"/>
        <item x="569"/>
        <item x="7926"/>
        <item x="428"/>
        <item x="2429"/>
        <item x="5453"/>
        <item x="479"/>
        <item x="6304"/>
        <item x="7059"/>
        <item x="1856"/>
        <item x="7651"/>
        <item x="5135"/>
        <item x="38"/>
        <item x="1744"/>
        <item x="8267"/>
        <item x="6515"/>
        <item x="7673"/>
        <item x="2198"/>
        <item x="9291"/>
        <item x="4748"/>
        <item x="3922"/>
        <item x="5243"/>
        <item x="332"/>
        <item x="3235"/>
        <item x="7781"/>
        <item x="7092"/>
        <item x="5735"/>
        <item x="6655"/>
        <item x="1852"/>
        <item x="6400"/>
        <item x="4319"/>
        <item x="4603"/>
        <item x="5166"/>
        <item x="106"/>
        <item x="4451"/>
        <item x="7512"/>
        <item x="8751"/>
        <item x="1191"/>
        <item x="585"/>
        <item x="872"/>
        <item x="4405"/>
        <item x="8443"/>
        <item x="1407"/>
        <item x="5440"/>
        <item x="8320"/>
        <item x="1721"/>
        <item x="7734"/>
        <item x="1161"/>
        <item x="2438"/>
        <item x="6936"/>
        <item x="4846"/>
        <item x="1380"/>
        <item x="1128"/>
        <item x="8863"/>
        <item x="1318"/>
        <item x="6610"/>
        <item x="5310"/>
        <item x="993"/>
        <item x="3543"/>
        <item x="2998"/>
        <item x="521"/>
        <item x="4623"/>
        <item x="5880"/>
        <item x="7126"/>
        <item x="7409"/>
        <item x="2760"/>
        <item x="9062"/>
        <item x="1409"/>
        <item x="3060"/>
        <item x="5043"/>
        <item x="444"/>
        <item x="1323"/>
        <item x="4893"/>
        <item x="8419"/>
        <item x="4289"/>
        <item x="5389"/>
        <item x="2447"/>
        <item x="3989"/>
        <item x="336"/>
        <item x="8472"/>
        <item x="1989"/>
        <item x="1416"/>
        <item x="618"/>
        <item x="7913"/>
        <item x="7294"/>
        <item x="187"/>
        <item x="790"/>
        <item x="1516"/>
        <item x="3359"/>
        <item x="8495"/>
        <item x="8311"/>
        <item x="2708"/>
        <item x="817"/>
        <item x="6358"/>
        <item x="4707"/>
        <item x="7681"/>
        <item x="5271"/>
        <item x="5895"/>
        <item x="2877"/>
        <item x="758"/>
        <item x="7323"/>
        <item x="302"/>
        <item x="6332"/>
        <item x="8104"/>
        <item x="3963"/>
        <item x="8733"/>
        <item x="4399"/>
        <item x="2714"/>
        <item x="9253"/>
        <item x="4045"/>
        <item x="3312"/>
        <item x="7520"/>
        <item x="5795"/>
        <item x="1137"/>
        <item x="6023"/>
        <item x="4124"/>
        <item x="2618"/>
        <item x="8252"/>
        <item x="2599"/>
        <item x="4072"/>
        <item x="480"/>
        <item x="7325"/>
        <item x="3983"/>
        <item x="5318"/>
        <item x="6946"/>
        <item x="5835"/>
        <item x="3554"/>
        <item x="1382"/>
        <item x="1564"/>
        <item x="7712"/>
        <item x="5393"/>
        <item x="2026"/>
        <item x="4804"/>
        <item x="3936"/>
        <item x="781"/>
        <item x="7072"/>
        <item x="3412"/>
        <item x="6019"/>
        <item x="8441"/>
        <item x="4097"/>
        <item x="6383"/>
        <item x="4491"/>
        <item x="3144"/>
        <item x="8093"/>
        <item x="8913"/>
        <item x="6653"/>
        <item x="140"/>
        <item x="8484"/>
        <item x="1562"/>
        <item x="5798"/>
        <item x="1121"/>
        <item x="8761"/>
        <item x="8986"/>
        <item x="1490"/>
        <item x="8850"/>
        <item x="5457"/>
        <item x="7139"/>
        <item x="5390"/>
        <item x="4207"/>
        <item x="3890"/>
        <item x="4397"/>
        <item x="17"/>
        <item x="5934"/>
        <item x="7794"/>
        <item x="6646"/>
        <item x="5460"/>
        <item x="8591"/>
        <item x="5601"/>
        <item x="2912"/>
        <item x="8188"/>
        <item x="3808"/>
        <item x="1177"/>
        <item x="7915"/>
        <item x="5521"/>
        <item x="1837"/>
        <item x="1316"/>
        <item x="7042"/>
        <item x="4920"/>
        <item x="8292"/>
        <item x="290"/>
        <item x="5363"/>
        <item x="5549"/>
        <item x="957"/>
        <item x="8890"/>
        <item x="1696"/>
        <item x="8715"/>
        <item x="7404"/>
        <item x="8212"/>
        <item x="488"/>
        <item x="5345"/>
        <item x="7771"/>
        <item x="4505"/>
        <item x="4960"/>
        <item x="9168"/>
        <item x="851"/>
        <item x="6324"/>
        <item x="8931"/>
        <item x="8069"/>
        <item x="1181"/>
        <item x="1667"/>
        <item x="4676"/>
        <item x="6568"/>
        <item x="7922"/>
        <item x="3534"/>
        <item x="8241"/>
        <item x="4204"/>
        <item x="8530"/>
        <item x="6607"/>
        <item x="2922"/>
        <item x="4689"/>
        <item x="5768"/>
        <item x="5667"/>
        <item x="4186"/>
        <item x="2833"/>
        <item x="820"/>
        <item x="791"/>
        <item x="7529"/>
        <item x="8507"/>
        <item x="8965"/>
        <item x="6822"/>
        <item x="5649"/>
        <item x="3114"/>
        <item x="3670"/>
        <item x="2635"/>
        <item x="124"/>
        <item x="7810"/>
        <item x="8234"/>
        <item x="194"/>
        <item x="4035"/>
        <item x="1337"/>
        <item x="7860"/>
        <item x="7156"/>
        <item x="7420"/>
        <item x="660"/>
        <item x="8543"/>
        <item x="3774"/>
        <item x="897"/>
        <item x="2148"/>
        <item x="8393"/>
        <item x="2286"/>
        <item x="3826"/>
        <item x="5671"/>
        <item x="4816"/>
        <item x="8725"/>
        <item x="6068"/>
        <item x="4460"/>
        <item x="1906"/>
        <item x="6589"/>
        <item x="8867"/>
        <item x="6998"/>
        <item x="1881"/>
        <item x="6932"/>
        <item x="4302"/>
        <item x="9179"/>
        <item x="5336"/>
        <item x="7596"/>
        <item x="2349"/>
        <item x="4182"/>
        <item x="4873"/>
        <item x="5687"/>
        <item x="6690"/>
        <item x="7390"/>
        <item x="2603"/>
        <item x="2362"/>
        <item x="1036"/>
        <item x="3822"/>
        <item x="1415"/>
        <item x="7758"/>
        <item x="4213"/>
        <item x="8609"/>
        <item x="6219"/>
        <item x="5209"/>
        <item x="6364"/>
        <item x="267"/>
        <item x="4531"/>
        <item x="6553"/>
        <item x="7133"/>
        <item x="4277"/>
        <item x="8067"/>
        <item x="6224"/>
        <item x="4555"/>
        <item x="5525"/>
        <item x="3245"/>
        <item x="6441"/>
        <item x="2279"/>
        <item x="7062"/>
        <item x="7149"/>
        <item x="5417"/>
        <item x="498"/>
        <item x="7169"/>
        <item x="7060"/>
        <item x="1204"/>
        <item x="7627"/>
        <item x="5600"/>
        <item x="789"/>
        <item x="3667"/>
        <item x="6164"/>
        <item x="7644"/>
        <item x="8456"/>
        <item x="3262"/>
        <item x="5377"/>
        <item x="6339"/>
        <item x="1265"/>
        <item x="8811"/>
        <item x="7414"/>
        <item x="3363"/>
        <item x="8974"/>
        <item x="6092"/>
        <item x="6321"/>
        <item x="6403"/>
        <item x="4756"/>
        <item x="7361"/>
        <item x="5229"/>
        <item x="6"/>
        <item x="6689"/>
        <item x="9053"/>
        <item x="8208"/>
        <item x="2125"/>
        <item x="6193"/>
        <item x="2175"/>
        <item x="8959"/>
        <item x="5355"/>
        <item x="1449"/>
        <item x="4554"/>
        <item x="8569"/>
        <item x="6340"/>
        <item x="8482"/>
        <item x="5044"/>
        <item x="7665"/>
        <item x="7582"/>
        <item x="6010"/>
        <item x="7587"/>
        <item x="3817"/>
        <item x="6450"/>
        <item x="3368"/>
        <item x="2943"/>
        <item x="9058"/>
        <item x="293"/>
        <item x="4739"/>
        <item x="3480"/>
        <item x="285"/>
        <item x="3625"/>
        <item x="8870"/>
        <item x="546"/>
        <item x="6484"/>
        <item x="8592"/>
        <item x="9101"/>
        <item x="6751"/>
        <item x="7472"/>
        <item x="2514"/>
        <item x="1681"/>
        <item x="7855"/>
        <item x="7340"/>
        <item x="6410"/>
        <item x="3637"/>
        <item x="575"/>
        <item x="4817"/>
        <item x="633"/>
        <item x="6827"/>
        <item x="960"/>
        <item x="8828"/>
        <item x="3703"/>
        <item x="6652"/>
        <item x="9256"/>
        <item x="3453"/>
        <item x="8552"/>
        <item x="1772"/>
        <item x="7290"/>
        <item x="6097"/>
        <item x="4797"/>
        <item x="4489"/>
        <item x="7447"/>
        <item x="841"/>
        <item x="8158"/>
        <item x="792"/>
        <item x="7617"/>
        <item x="159"/>
        <item x="5774"/>
        <item x="3925"/>
        <item x="4723"/>
        <item x="8977"/>
        <item x="8608"/>
        <item x="7422"/>
        <item x="8670"/>
        <item x="5770"/>
        <item x="3064"/>
        <item x="5733"/>
        <item x="4096"/>
        <item x="4152"/>
        <item x="5992"/>
        <item x="2128"/>
        <item x="6965"/>
        <item x="272"/>
        <item x="5889"/>
        <item x="8226"/>
        <item x="3970"/>
        <item x="2406"/>
        <item x="6045"/>
        <item x="3897"/>
        <item x="6862"/>
        <item x="3706"/>
        <item x="672"/>
        <item x="4476"/>
        <item x="396"/>
        <item x="4389"/>
        <item x="3457"/>
        <item x="4709"/>
        <item x="3815"/>
        <item x="7968"/>
        <item x="5432"/>
        <item x="8073"/>
        <item x="3316"/>
        <item x="5103"/>
        <item x="2064"/>
        <item x="4344"/>
        <item x="2337"/>
        <item x="1052"/>
        <item x="1589"/>
        <item x="276"/>
        <item x="3135"/>
        <item x="5124"/>
        <item x="6719"/>
        <item x="4731"/>
        <item x="7900"/>
        <item x="6319"/>
        <item x="2726"/>
        <item x="6528"/>
        <item x="5169"/>
        <item x="5939"/>
        <item x="2268"/>
        <item x="2605"/>
        <item x="6956"/>
        <item x="6381"/>
        <item x="8904"/>
        <item x="8278"/>
        <item x="5280"/>
        <item x="1619"/>
        <item x="4443"/>
        <item x="2571"/>
        <item x="9246"/>
        <item x="4286"/>
        <item x="3440"/>
        <item x="5595"/>
        <item x="3663"/>
        <item x="7735"/>
        <item x="5579"/>
        <item x="9260"/>
        <item x="7867"/>
        <item x="8846"/>
        <item x="7654"/>
        <item x="4830"/>
        <item x="8548"/>
        <item x="5996"/>
        <item x="6301"/>
        <item x="734"/>
        <item x="5059"/>
        <item x="9295"/>
        <item x="5964"/>
        <item x="1508"/>
        <item x="3188"/>
        <item x="2864"/>
        <item x="2272"/>
        <item x="5834"/>
        <item x="344"/>
        <item x="5511"/>
        <item x="9026"/>
        <item t="default"/>
      </items>
    </pivotField>
    <pivotField axis="axisRow" showAll="0">
      <items count="36">
        <item x="33"/>
        <item x="24"/>
        <item x="30"/>
        <item x="10"/>
        <item x="4"/>
        <item x="27"/>
        <item x="3"/>
        <item x="28"/>
        <item x="25"/>
        <item x="12"/>
        <item x="32"/>
        <item x="0"/>
        <item x="7"/>
        <item x="34"/>
        <item x="19"/>
        <item x="11"/>
        <item x="15"/>
        <item x="16"/>
        <item x="20"/>
        <item x="18"/>
        <item x="26"/>
        <item x="29"/>
        <item x="21"/>
        <item x="8"/>
        <item x="13"/>
        <item x="17"/>
        <item x="23"/>
        <item x="9"/>
        <item x="5"/>
        <item x="1"/>
        <item x="22"/>
        <item x="2"/>
        <item x="31"/>
        <item x="14"/>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s>
  <rowFields count="1">
    <field x="4"/>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Global_Sales" fld="12" baseField="0" baseItem="0"/>
  </dataFields>
  <chartFormats count="2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2"/>
          </reference>
        </references>
      </pivotArea>
    </chartFormat>
    <chartFormat chart="4" format="2">
      <pivotArea type="data" outline="0" fieldPosition="0">
        <references count="2">
          <reference field="4294967294" count="1" selected="0">
            <x v="0"/>
          </reference>
          <reference field="4" count="1" selected="0">
            <x v="3"/>
          </reference>
        </references>
      </pivotArea>
    </chartFormat>
    <chartFormat chart="4" format="3">
      <pivotArea type="data" outline="0" fieldPosition="0">
        <references count="2">
          <reference field="4294967294" count="1" selected="0">
            <x v="0"/>
          </reference>
          <reference field="4" count="1" selected="0">
            <x v="5"/>
          </reference>
        </references>
      </pivotArea>
    </chartFormat>
    <chartFormat chart="4" format="4">
      <pivotArea type="data" outline="0" fieldPosition="0">
        <references count="2">
          <reference field="4294967294" count="1" selected="0">
            <x v="0"/>
          </reference>
          <reference field="4" count="1" selected="0">
            <x v="8"/>
          </reference>
        </references>
      </pivotArea>
    </chartFormat>
    <chartFormat chart="4" format="5">
      <pivotArea type="data" outline="0" fieldPosition="0">
        <references count="2">
          <reference field="4294967294" count="1" selected="0">
            <x v="0"/>
          </reference>
          <reference field="4" count="1" selected="0">
            <x v="12"/>
          </reference>
        </references>
      </pivotArea>
    </chartFormat>
    <chartFormat chart="4" format="6">
      <pivotArea type="data" outline="0" fieldPosition="0">
        <references count="2">
          <reference field="4294967294" count="1" selected="0">
            <x v="0"/>
          </reference>
          <reference field="4" count="1" selected="0">
            <x v="14"/>
          </reference>
        </references>
      </pivotArea>
    </chartFormat>
    <chartFormat chart="4" format="7">
      <pivotArea type="data" outline="0" fieldPosition="0">
        <references count="2">
          <reference field="4294967294" count="1" selected="0">
            <x v="0"/>
          </reference>
          <reference field="4" count="1" selected="0">
            <x v="16"/>
          </reference>
        </references>
      </pivotArea>
    </chartFormat>
    <chartFormat chart="4" format="8">
      <pivotArea type="data" outline="0" fieldPosition="0">
        <references count="2">
          <reference field="4294967294" count="1" selected="0">
            <x v="0"/>
          </reference>
          <reference field="4" count="1" selected="0">
            <x v="19"/>
          </reference>
        </references>
      </pivotArea>
    </chartFormat>
    <chartFormat chart="4" format="9">
      <pivotArea type="data" outline="0" fieldPosition="0">
        <references count="2">
          <reference field="4294967294" count="1" selected="0">
            <x v="0"/>
          </reference>
          <reference field="4" count="1" selected="0">
            <x v="24"/>
          </reference>
        </references>
      </pivotArea>
    </chartFormat>
    <chartFormat chart="4" format="10">
      <pivotArea type="data" outline="0" fieldPosition="0">
        <references count="2">
          <reference field="4294967294" count="1" selected="0">
            <x v="0"/>
          </reference>
          <reference field="4" count="1" selected="0">
            <x v="25"/>
          </reference>
        </references>
      </pivotArea>
    </chartFormat>
    <chartFormat chart="4" format="11">
      <pivotArea type="data" outline="0" fieldPosition="0">
        <references count="2">
          <reference field="4294967294" count="1" selected="0">
            <x v="0"/>
          </reference>
          <reference field="4" count="1" selected="0">
            <x v="28"/>
          </reference>
        </references>
      </pivotArea>
    </chartFormat>
    <chartFormat chart="4" format="12">
      <pivotArea type="data" outline="0" fieldPosition="0">
        <references count="2">
          <reference field="4294967294" count="1" selected="0">
            <x v="0"/>
          </reference>
          <reference field="4" count="1" selected="0">
            <x v="32"/>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4" count="1" selected="0">
            <x v="2"/>
          </reference>
        </references>
      </pivotArea>
    </chartFormat>
    <chartFormat chart="9" format="28">
      <pivotArea type="data" outline="0" fieldPosition="0">
        <references count="2">
          <reference field="4294967294" count="1" selected="0">
            <x v="0"/>
          </reference>
          <reference field="4" count="1" selected="0">
            <x v="3"/>
          </reference>
        </references>
      </pivotArea>
    </chartFormat>
    <chartFormat chart="9" format="29">
      <pivotArea type="data" outline="0" fieldPosition="0">
        <references count="2">
          <reference field="4294967294" count="1" selected="0">
            <x v="0"/>
          </reference>
          <reference field="4" count="1" selected="0">
            <x v="5"/>
          </reference>
        </references>
      </pivotArea>
    </chartFormat>
    <chartFormat chart="9" format="30">
      <pivotArea type="data" outline="0" fieldPosition="0">
        <references count="2">
          <reference field="4294967294" count="1" selected="0">
            <x v="0"/>
          </reference>
          <reference field="4" count="1" selected="0">
            <x v="8"/>
          </reference>
        </references>
      </pivotArea>
    </chartFormat>
    <chartFormat chart="9" format="31">
      <pivotArea type="data" outline="0" fieldPosition="0">
        <references count="2">
          <reference field="4294967294" count="1" selected="0">
            <x v="0"/>
          </reference>
          <reference field="4" count="1" selected="0">
            <x v="12"/>
          </reference>
        </references>
      </pivotArea>
    </chartFormat>
    <chartFormat chart="9" format="32">
      <pivotArea type="data" outline="0" fieldPosition="0">
        <references count="2">
          <reference field="4294967294" count="1" selected="0">
            <x v="0"/>
          </reference>
          <reference field="4" count="1" selected="0">
            <x v="14"/>
          </reference>
        </references>
      </pivotArea>
    </chartFormat>
    <chartFormat chart="9" format="33">
      <pivotArea type="data" outline="0" fieldPosition="0">
        <references count="2">
          <reference field="4294967294" count="1" selected="0">
            <x v="0"/>
          </reference>
          <reference field="4" count="1" selected="0">
            <x v="16"/>
          </reference>
        </references>
      </pivotArea>
    </chartFormat>
    <chartFormat chart="9" format="34">
      <pivotArea type="data" outline="0" fieldPosition="0">
        <references count="2">
          <reference field="4294967294" count="1" selected="0">
            <x v="0"/>
          </reference>
          <reference field="4" count="1" selected="0">
            <x v="19"/>
          </reference>
        </references>
      </pivotArea>
    </chartFormat>
    <chartFormat chart="9" format="35">
      <pivotArea type="data" outline="0" fieldPosition="0">
        <references count="2">
          <reference field="4294967294" count="1" selected="0">
            <x v="0"/>
          </reference>
          <reference field="4" count="1" selected="0">
            <x v="24"/>
          </reference>
        </references>
      </pivotArea>
    </chartFormat>
    <chartFormat chart="9" format="36">
      <pivotArea type="data" outline="0" fieldPosition="0">
        <references count="2">
          <reference field="4294967294" count="1" selected="0">
            <x v="0"/>
          </reference>
          <reference field="4" count="1" selected="0">
            <x v="25"/>
          </reference>
        </references>
      </pivotArea>
    </chartFormat>
    <chartFormat chart="9" format="37">
      <pivotArea type="data" outline="0" fieldPosition="0">
        <references count="2">
          <reference field="4294967294" count="1" selected="0">
            <x v="0"/>
          </reference>
          <reference field="4" count="1" selected="0">
            <x v="28"/>
          </reference>
        </references>
      </pivotArea>
    </chartFormat>
    <chartFormat chart="9" format="38">
      <pivotArea type="data" outline="0" fieldPosition="0">
        <references count="2">
          <reference field="4294967294" count="1" selected="0">
            <x v="0"/>
          </reference>
          <reference field="4" count="1" selected="0">
            <x v="3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6AFB556C-3044-6E42-9BC0-970E96219946}"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F26:G48" firstHeaderRow="1" firstDataRow="1" firstDataCol="1"/>
  <pivotFields count="20">
    <pivotField showAll="0"/>
    <pivotField showAll="0" sortType="descending">
      <items count="32">
        <item x="17"/>
        <item x="13"/>
        <item x="4"/>
        <item x="25"/>
        <item x="18"/>
        <item x="0"/>
        <item x="27"/>
        <item x="7"/>
        <item x="24"/>
        <item x="22"/>
        <item x="16"/>
        <item x="9"/>
        <item x="5"/>
        <item x="6"/>
        <item x="12"/>
        <item x="30"/>
        <item x="14"/>
        <item x="26"/>
        <item x="1"/>
        <item x="11"/>
        <item x="29"/>
        <item x="20"/>
        <item x="19"/>
        <item x="8"/>
        <item x="2"/>
        <item x="3"/>
        <item x="21"/>
        <item x="10"/>
        <item x="28"/>
        <item x="23"/>
        <item x="15"/>
        <item t="default"/>
      </items>
      <autoSortScope>
        <pivotArea dataOnly="0" outline="0" fieldPosition="0">
          <references count="1">
            <reference field="4294967294" count="1" selected="0">
              <x v="0"/>
            </reference>
          </references>
        </pivotArea>
      </autoSortScope>
    </pivotField>
    <pivotField showAll="0"/>
    <pivotField numFmtId="14" showAll="0">
      <items count="9301">
        <item x="1587"/>
        <item x="692"/>
        <item x="890"/>
        <item x="7301"/>
        <item x="4112"/>
        <item x="559"/>
        <item x="5482"/>
        <item x="2716"/>
        <item x="9115"/>
        <item x="4007"/>
        <item x="6856"/>
        <item x="1450"/>
        <item x="3066"/>
        <item x="5240"/>
        <item x="8845"/>
        <item x="2448"/>
        <item x="8697"/>
        <item x="4850"/>
        <item x="3564"/>
        <item x="2295"/>
        <item x="1567"/>
        <item x="907"/>
        <item x="9011"/>
        <item x="1642"/>
        <item x="9236"/>
        <item x="6105"/>
        <item x="7802"/>
        <item x="5001"/>
        <item x="3490"/>
        <item x="3828"/>
        <item x="7445"/>
        <item x="7025"/>
        <item x="4809"/>
        <item x="86"/>
        <item x="4261"/>
        <item x="341"/>
        <item x="8301"/>
        <item x="2804"/>
        <item x="3726"/>
        <item x="9106"/>
        <item x="4306"/>
        <item x="1357"/>
        <item x="8283"/>
        <item x="132"/>
        <item x="3903"/>
        <item x="2806"/>
        <item x="6056"/>
        <item x="2402"/>
        <item x="6379"/>
        <item x="6205"/>
        <item x="4386"/>
        <item x="3372"/>
        <item x="4362"/>
        <item x="458"/>
        <item x="1000"/>
        <item x="6968"/>
        <item x="602"/>
        <item x="4627"/>
        <item x="8235"/>
        <item x="4970"/>
        <item x="2414"/>
        <item x="2065"/>
        <item x="9140"/>
        <item x="7368"/>
        <item x="7373"/>
        <item x="1269"/>
        <item x="1669"/>
        <item x="2918"/>
        <item x="2025"/>
        <item x="560"/>
        <item x="9231"/>
        <item x="4966"/>
        <item x="6344"/>
        <item x="5332"/>
        <item x="2820"/>
        <item x="4144"/>
        <item x="4719"/>
        <item x="2854"/>
        <item x="7008"/>
        <item x="2311"/>
        <item x="3058"/>
        <item x="528"/>
        <item x="3538"/>
        <item x="2578"/>
        <item x="9116"/>
        <item x="5505"/>
        <item x="949"/>
        <item x="8427"/>
        <item x="6015"/>
        <item x="1236"/>
        <item x="1039"/>
        <item x="373"/>
        <item x="1199"/>
        <item x="389"/>
        <item x="8747"/>
        <item x="5976"/>
        <item x="7896"/>
        <item x="4917"/>
        <item x="3003"/>
        <item x="439"/>
        <item x="7144"/>
        <item x="8872"/>
        <item x="4552"/>
        <item x="5686"/>
        <item x="2759"/>
        <item x="2410"/>
        <item x="2960"/>
        <item x="3165"/>
        <item x="3151"/>
        <item x="6222"/>
        <item x="1961"/>
        <item x="4160"/>
        <item x="3721"/>
        <item x="6679"/>
        <item x="7917"/>
        <item x="8772"/>
        <item x="1670"/>
        <item x="5909"/>
        <item x="2142"/>
        <item x="1826"/>
        <item x="7768"/>
        <item x="5431"/>
        <item x="8950"/>
        <item x="1390"/>
        <item x="6373"/>
        <item x="1136"/>
        <item x="1283"/>
        <item x="3435"/>
        <item x="221"/>
        <item x="4163"/>
        <item x="8386"/>
        <item x="6865"/>
        <item x="5612"/>
        <item x="1047"/>
        <item x="3123"/>
        <item x="1732"/>
        <item x="4322"/>
        <item x="3508"/>
        <item x="6980"/>
        <item x="2632"/>
        <item x="1769"/>
        <item x="1736"/>
        <item x="7499"/>
        <item x="1795"/>
        <item x="2326"/>
        <item x="8878"/>
        <item x="2999"/>
        <item x="2676"/>
        <item x="5053"/>
        <item x="8346"/>
        <item x="6204"/>
        <item x="6386"/>
        <item x="3343"/>
        <item x="4673"/>
        <item x="8844"/>
        <item x="7722"/>
        <item x="7711"/>
        <item x="196"/>
        <item x="8531"/>
        <item x="93"/>
        <item x="4042"/>
        <item x="8888"/>
        <item x="9267"/>
        <item x="5000"/>
        <item x="1841"/>
        <item x="8126"/>
        <item x="8450"/>
        <item x="7359"/>
        <item x="9194"/>
        <item x="4949"/>
        <item x="1809"/>
        <item x="5138"/>
        <item x="6011"/>
        <item x="6849"/>
        <item x="2385"/>
        <item x="8016"/>
        <item x="3635"/>
        <item x="6847"/>
        <item x="1762"/>
        <item x="7044"/>
        <item x="1661"/>
        <item x="6025"/>
        <item x="7578"/>
        <item x="8008"/>
        <item x="592"/>
        <item x="3553"/>
        <item x="6540"/>
        <item x="2372"/>
        <item x="1533"/>
        <item x="8694"/>
        <item x="1544"/>
        <item x="2050"/>
        <item x="8261"/>
        <item x="9237"/>
        <item x="4519"/>
        <item x="8031"/>
        <item x="92"/>
        <item x="2737"/>
        <item x="953"/>
        <item x="4197"/>
        <item x="9080"/>
        <item x="3870"/>
        <item x="6605"/>
        <item x="8406"/>
        <item x="163"/>
        <item x="4705"/>
        <item x="8165"/>
        <item x="2703"/>
        <item x="606"/>
        <item x="2907"/>
        <item x="922"/>
        <item x="5019"/>
        <item x="6587"/>
        <item x="5321"/>
        <item x="7344"/>
        <item x="6525"/>
        <item x="6157"/>
        <item x="6575"/>
        <item x="4648"/>
        <item x="3620"/>
        <item x="8865"/>
        <item x="1086"/>
        <item x="1858"/>
        <item x="5349"/>
        <item x="6812"/>
        <item x="8571"/>
        <item x="1921"/>
        <item x="2580"/>
        <item x="6972"/>
        <item x="4909"/>
        <item x="6389"/>
        <item x="1402"/>
        <item x="4032"/>
        <item x="2824"/>
        <item x="5132"/>
        <item x="1170"/>
        <item x="2976"/>
        <item x="3460"/>
        <item x="1653"/>
        <item x="3695"/>
        <item x="4605"/>
        <item x="6807"/>
        <item x="7843"/>
        <item x="8488"/>
        <item x="8120"/>
        <item x="6725"/>
        <item x="6334"/>
        <item x="1419"/>
        <item x="4713"/>
        <item x="7095"/>
        <item x="3896"/>
        <item x="2609"/>
        <item x="7647"/>
        <item x="999"/>
        <item x="687"/>
        <item x="2679"/>
        <item x="1341"/>
        <item x="3874"/>
        <item x="4680"/>
        <item x="3328"/>
        <item x="3201"/>
        <item x="3387"/>
        <item x="7847"/>
        <item x="7434"/>
        <item x="7803"/>
        <item x="5955"/>
        <item x="4382"/>
        <item x="4840"/>
        <item x="2856"/>
        <item x="3314"/>
        <item x="3378"/>
        <item x="2060"/>
        <item x="6148"/>
        <item x="6636"/>
        <item x="812"/>
        <item x="5908"/>
        <item x="5586"/>
        <item x="4981"/>
        <item x="8462"/>
        <item x="2464"/>
        <item x="1037"/>
        <item x="1800"/>
        <item x="3229"/>
        <item x="3127"/>
        <item x="3947"/>
        <item x="7114"/>
        <item x="3718"/>
        <item x="6977"/>
        <item x="3877"/>
        <item x="647"/>
        <item x="5093"/>
        <item x="7992"/>
        <item x="7192"/>
        <item x="7107"/>
        <item x="4635"/>
        <item x="596"/>
        <item x="3249"/>
        <item x="3337"/>
        <item x="586"/>
        <item x="8330"/>
        <item x="7804"/>
        <item x="6505"/>
        <item x="4230"/>
        <item x="4352"/>
        <item x="2353"/>
        <item x="5802"/>
        <item x="6747"/>
        <item x="5266"/>
        <item x="4150"/>
        <item x="8412"/>
        <item x="3686"/>
        <item x="6469"/>
        <item x="1201"/>
        <item x="5627"/>
        <item x="1673"/>
        <item x="4267"/>
        <item x="5480"/>
        <item x="7018"/>
        <item x="6229"/>
        <item x="7308"/>
        <item x="7029"/>
        <item x="7531"/>
        <item x="6600"/>
        <item x="2016"/>
        <item x="7683"/>
        <item x="7991"/>
        <item x="8624"/>
        <item x="3080"/>
        <item x="6083"/>
        <item x="299"/>
        <item x="2317"/>
        <item x="9079"/>
        <item x="6250"/>
        <item x="3391"/>
        <item x="3959"/>
        <item x="8340"/>
        <item x="6578"/>
        <item x="5201"/>
        <item x="5470"/>
        <item x="455"/>
        <item x="4082"/>
        <item x="806"/>
        <item x="6143"/>
        <item x="64"/>
        <item x="6397"/>
        <item x="3528"/>
        <item x="4414"/>
        <item x="7271"/>
        <item x="8196"/>
        <item x="1418"/>
        <item x="5474"/>
        <item x="7602"/>
        <item x="6923"/>
        <item x="7065"/>
        <item x="3735"/>
        <item x="9247"/>
        <item x="399"/>
        <item x="662"/>
        <item x="9036"/>
        <item x="6465"/>
        <item x="3724"/>
        <item x="1237"/>
        <item x="2115"/>
        <item x="4989"/>
        <item x="5572"/>
        <item x="5504"/>
        <item x="5104"/>
        <item x="8357"/>
        <item x="9157"/>
        <item x="8968"/>
        <item x="1435"/>
        <item x="3682"/>
        <item x="1750"/>
        <item x="6192"/>
        <item x="7314"/>
        <item x="2568"/>
        <item x="2665"/>
        <item x="2075"/>
        <item x="1217"/>
        <item x="3103"/>
        <item x="4570"/>
        <item x="1566"/>
        <item x="4141"/>
        <item x="6625"/>
        <item x="2574"/>
        <item x="9148"/>
        <item x="2692"/>
        <item x="7375"/>
        <item x="6842"/>
        <item x="275"/>
        <item x="6378"/>
        <item x="5523"/>
        <item x="2143"/>
        <item x="5083"/>
        <item x="3980"/>
        <item x="7480"/>
        <item x="2322"/>
        <item x="1395"/>
        <item x="371"/>
        <item x="7315"/>
        <item x="9232"/>
        <item x="5856"/>
        <item x="417"/>
        <item x="6716"/>
        <item x="5857"/>
        <item x="7244"/>
        <item x="8312"/>
        <item x="7630"/>
        <item x="4094"/>
        <item x="5553"/>
        <item x="1887"/>
        <item x="8948"/>
        <item x="5573"/>
        <item x="4031"/>
        <item x="2467"/>
        <item x="1936"/>
        <item x="6392"/>
        <item x="3671"/>
        <item x="424"/>
        <item x="3542"/>
        <item x="7222"/>
        <item x="7634"/>
        <item x="8275"/>
        <item x="4878"/>
        <item x="8766"/>
        <item x="7400"/>
        <item x="3981"/>
        <item x="7899"/>
        <item x="2678"/>
        <item x="6509"/>
        <item x="4888"/>
        <item x="8164"/>
        <item x="7541"/>
        <item x="7941"/>
        <item x="1351"/>
        <item x="8231"/>
        <item x="200"/>
        <item x="5799"/>
        <item x="5394"/>
        <item x="7616"/>
        <item x="4467"/>
        <item x="7564"/>
        <item x="7125"/>
        <item x="8489"/>
        <item x="2252"/>
        <item x="3175"/>
        <item x="8476"/>
        <item x="3978"/>
        <item x="5619"/>
        <item x="7905"/>
        <item x="1980"/>
        <item x="664"/>
        <item x="6868"/>
        <item x="7096"/>
        <item x="5539"/>
        <item x="855"/>
        <item x="47"/>
        <item x="3033"/>
        <item x="5882"/>
        <item x="2741"/>
        <item x="3596"/>
        <item x="1133"/>
        <item x="3907"/>
        <item x="9122"/>
        <item x="6302"/>
        <item x="333"/>
        <item x="7732"/>
        <item x="6576"/>
        <item x="6620"/>
        <item x="8776"/>
        <item x="3573"/>
        <item x="5757"/>
        <item x="8303"/>
        <item x="1018"/>
        <item x="3255"/>
        <item x="6475"/>
        <item x="6769"/>
        <item x="7021"/>
        <item x="6665"/>
        <item x="6028"/>
        <item x="5565"/>
        <item x="5435"/>
        <item x="4040"/>
        <item x="5836"/>
        <item x="2076"/>
        <item x="2638"/>
        <item x="2021"/>
        <item x="2581"/>
        <item x="1375"/>
        <item x="9175"/>
        <item x="6153"/>
        <item x="3191"/>
        <item x="7115"/>
        <item x="1578"/>
        <item x="7837"/>
        <item x="6521"/>
        <item x="800"/>
        <item x="974"/>
        <item x="7116"/>
        <item x="839"/>
        <item x="3842"/>
        <item x="3691"/>
        <item x="7946"/>
        <item x="529"/>
        <item x="7270"/>
        <item x="6483"/>
        <item x="703"/>
        <item x="6863"/>
        <item x="2781"/>
        <item x="3509"/>
        <item x="6738"/>
        <item x="3187"/>
        <item x="2415"/>
        <item x="4792"/>
        <item x="2377"/>
        <item x="6326"/>
        <item x="6786"/>
        <item x="8970"/>
        <item x="7012"/>
        <item x="4279"/>
        <item x="9041"/>
        <item x="3486"/>
        <item x="1599"/>
        <item x="3112"/>
        <item x="6290"/>
        <item x="3634"/>
        <item x="5811"/>
        <item x="4766"/>
        <item x="6006"/>
        <item x="5215"/>
        <item x="283"/>
        <item x="3965"/>
        <item x="3248"/>
        <item x="1606"/>
        <item x="9218"/>
        <item x="8391"/>
        <item x="1344"/>
        <item x="1334"/>
        <item x="3482"/>
        <item x="8242"/>
        <item x="871"/>
        <item x="486"/>
        <item x="165"/>
        <item x="7351"/>
        <item x="4328"/>
        <item x="3615"/>
        <item x="3529"/>
        <item x="7031"/>
        <item x="368"/>
        <item x="6503"/>
        <item x="6899"/>
        <item x="3047"/>
        <item x="3286"/>
        <item x="8203"/>
        <item x="6452"/>
        <item x="6247"/>
        <item x="3812"/>
        <item x="2262"/>
        <item x="2715"/>
        <item x="3225"/>
        <item x="2577"/>
        <item x="8597"/>
        <item x="2168"/>
        <item x="1523"/>
        <item x="3804"/>
        <item x="1444"/>
        <item x="4882"/>
        <item x="9196"/>
        <item x="666"/>
        <item x="1994"/>
        <item x="7519"/>
        <item x="1073"/>
        <item x="2476"/>
        <item x="842"/>
        <item x="5781"/>
        <item x="3049"/>
        <item x="3306"/>
        <item x="7456"/>
        <item x="4666"/>
        <item x="3020"/>
        <item x="2153"/>
        <item x="8413"/>
        <item x="6338"/>
        <item x="3609"/>
        <item x="6116"/>
        <item x="4334"/>
        <item x="5615"/>
        <item x="4963"/>
        <item x="5861"/>
        <item x="932"/>
        <item x="1832"/>
        <item x="588"/>
        <item x="4461"/>
        <item x="8336"/>
        <item x="1368"/>
        <item x="445"/>
        <item x="2209"/>
        <item x="7640"/>
        <item x="3010"/>
        <item x="1542"/>
        <item x="1643"/>
        <item x="7418"/>
        <item x="1703"/>
        <item x="5418"/>
        <item x="8187"/>
        <item x="8916"/>
        <item x="8017"/>
        <item x="3026"/>
        <item x="8355"/>
        <item x="4614"/>
        <item x="2766"/>
        <item x="6754"/>
        <item x="8470"/>
        <item x="828"/>
        <item x="2160"/>
        <item x="3626"/>
        <item x="1820"/>
        <item x="8299"/>
        <item x="7666"/>
        <item x="4448"/>
        <item x="1713"/>
        <item x="3128"/>
        <item x="8637"/>
        <item x="1314"/>
        <item x="2719"/>
        <item x="4078"/>
        <item x="2956"/>
        <item x="4378"/>
        <item x="7962"/>
        <item x="6819"/>
        <item x="5048"/>
        <item x="6106"/>
        <item x="3285"/>
        <item x="2928"/>
        <item x="7585"/>
        <item x="9117"/>
        <item x="605"/>
        <item x="8439"/>
        <item x="2058"/>
        <item x="1197"/>
        <item x="8422"/>
        <item x="2483"/>
        <item x="8277"/>
        <item x="7628"/>
        <item x="1015"/>
        <item x="644"/>
        <item x="503"/>
        <item x="765"/>
        <item x="5787"/>
        <item x="4514"/>
        <item x="1704"/>
        <item x="5900"/>
        <item x="3394"/>
        <item x="370"/>
        <item x="8149"/>
        <item x="3276"/>
        <item x="5925"/>
        <item x="6564"/>
        <item x="7663"/>
        <item x="7536"/>
        <item x="3190"/>
        <item x="1545"/>
        <item x="6359"/>
        <item x="7246"/>
        <item x="4984"/>
        <item x="4606"/>
        <item x="1840"/>
        <item x="3461"/>
        <item x="9235"/>
        <item x="4010"/>
        <item x="8589"/>
        <item x="3171"/>
        <item x="2839"/>
        <item x="914"/>
        <item x="7086"/>
        <item x="8200"/>
        <item x="9154"/>
        <item x="5758"/>
        <item x="3204"/>
        <item x="8831"/>
        <item x="3841"/>
        <item x="6449"/>
        <item x="405"/>
        <item x="7281"/>
        <item x="2004"/>
        <item x="822"/>
        <item x="5826"/>
        <item x="7330"/>
        <item x="2001"/>
        <item x="1247"/>
        <item x="6522"/>
        <item x="8723"/>
        <item x="3661"/>
        <item x="6496"/>
        <item x="6596"/>
        <item x="8227"/>
        <item x="3259"/>
        <item x="4621"/>
        <item x="5507"/>
        <item x="6067"/>
        <item x="7253"/>
        <item x="1547"/>
        <item x="4683"/>
        <item x="3821"/>
        <item x="4481"/>
        <item x="3161"/>
        <item x="6641"/>
        <item x="7719"/>
        <item x="4800"/>
        <item x="1851"/>
        <item x="8777"/>
        <item x="8515"/>
        <item x="1807"/>
        <item x="2630"/>
        <item x="6214"/>
        <item x="7873"/>
        <item x="4714"/>
        <item x="6295"/>
        <item x="256"/>
        <item x="1816"/>
        <item x="710"/>
        <item x="475"/>
        <item x="3173"/>
        <item x="4458"/>
        <item x="3911"/>
        <item x="5538"/>
        <item x="6830"/>
        <item x="135"/>
        <item x="4036"/>
        <item x="8924"/>
        <item x="4778"/>
        <item x="7694"/>
        <item x="2865"/>
        <item x="5907"/>
        <item x="8010"/>
        <item x="3029"/>
        <item x="5380"/>
        <item x="8191"/>
        <item x="4951"/>
        <item x="5045"/>
        <item x="5631"/>
        <item x="5938"/>
        <item x="1298"/>
        <item x="1998"/>
        <item x="7140"/>
        <item x="7257"/>
        <item x="8473"/>
        <item x="3582"/>
        <item x="4231"/>
        <item x="2493"/>
        <item x="5283"/>
        <item x="7939"/>
        <item x="1084"/>
        <item x="3339"/>
        <item x="7521"/>
        <item x="6102"/>
        <item x="9192"/>
        <item x="95"/>
        <item x="4785"/>
        <item x="4836"/>
        <item x="8291"/>
        <item x="1385"/>
        <item x="9139"/>
        <item x="8381"/>
        <item x="2253"/>
        <item x="2445"/>
        <item x="8910"/>
        <item x="8951"/>
        <item x="1757"/>
        <item x="2621"/>
        <item x="6717"/>
        <item x="5914"/>
        <item x="877"/>
        <item x="2528"/>
        <item x="67"/>
        <item x="3642"/>
        <item x="5384"/>
        <item x="2203"/>
        <item x="6457"/>
        <item x="6586"/>
        <item x="1722"/>
        <item x="7670"/>
        <item x="4839"/>
        <item x="1583"/>
        <item x="8604"/>
        <item x="9072"/>
        <item x="9047"/>
        <item x="2883"/>
        <item x="6895"/>
        <item x="3014"/>
        <item x="215"/>
        <item x="3839"/>
        <item x="5778"/>
        <item x="3732"/>
        <item x="6485"/>
        <item x="5037"/>
        <item x="7473"/>
        <item x="5412"/>
        <item x="240"/>
        <item x="3972"/>
        <item x="5213"/>
        <item x="2364"/>
        <item x="9109"/>
        <item x="5972"/>
        <item x="1632"/>
        <item x="4779"/>
        <item x="2013"/>
        <item x="5303"/>
        <item x="4932"/>
        <item x="4478"/>
        <item x="3264"/>
        <item x="7272"/>
        <item x="5937"/>
        <item x="7041"/>
        <item x="2868"/>
        <item x="5552"/>
        <item x="3786"/>
        <item x="3354"/>
        <item x="7808"/>
        <item x="7632"/>
        <item x="3864"/>
        <item x="2379"/>
        <item x="3556"/>
        <item x="5235"/>
        <item x="7552"/>
        <item x="5568"/>
        <item x="6365"/>
        <item x="5415"/>
        <item x="1148"/>
        <item x="4883"/>
        <item x="1893"/>
        <item x="7533"/>
        <item x="2512"/>
        <item x="7586"/>
        <item x="5252"/>
        <item x="6462"/>
        <item x="1888"/>
        <item x="8248"/>
        <item x="3649"/>
        <item x="2677"/>
        <item x="2684"/>
        <item x="6233"/>
        <item x="119"/>
        <item x="397"/>
        <item x="6494"/>
        <item x="4560"/>
        <item x="6853"/>
        <item x="3111"/>
        <item x="3993"/>
        <item x="4801"/>
        <item x="7522"/>
        <item x="3167"/>
        <item x="3401"/>
        <item x="6159"/>
        <item x="4041"/>
        <item x="4374"/>
        <item x="4837"/>
        <item x="406"/>
        <item x="6563"/>
        <item x="1631"/>
        <item x="1110"/>
        <item x="8130"/>
        <item x="493"/>
        <item x="2707"/>
        <item x="465"/>
        <item x="7022"/>
        <item x="8337"/>
        <item x="5906"/>
        <item x="682"/>
        <item x="3958"/>
        <item x="6131"/>
        <item x="5145"/>
        <item x="2114"/>
        <item x="6038"/>
        <item x="4423"/>
        <item x="7518"/>
        <item x="8121"/>
        <item x="9111"/>
        <item x="2851"/>
        <item x="7559"/>
        <item x="1209"/>
        <item x="4270"/>
        <item x="5005"/>
        <item x="6442"/>
        <item x="2837"/>
        <item x="8253"/>
        <item x="740"/>
        <item x="4001"/>
        <item x="2428"/>
        <item x="9233"/>
        <item x="7380"/>
        <item x="1828"/>
        <item x="8384"/>
        <item x="8075"/>
        <item x="6582"/>
        <item x="1982"/>
        <item x="6730"/>
        <item x="6166"/>
        <item x="6138"/>
        <item x="6266"/>
        <item x="1785"/>
        <item x="4100"/>
        <item x="3383"/>
        <item x="7385"/>
        <item x="6957"/>
        <item x="3087"/>
        <item x="7544"/>
        <item x="1317"/>
        <item x="6200"/>
        <item x="9064"/>
        <item x="4771"/>
        <item x="766"/>
        <item x="4453"/>
        <item x="2607"/>
        <item x="4711"/>
        <item x="4111"/>
        <item x="3452"/>
        <item x="4235"/>
        <item x="3497"/>
        <item x="7622"/>
        <item x="3346"/>
        <item x="2720"/>
        <item x="8370"/>
        <item x="8035"/>
        <item x="2964"/>
        <item x="5673"/>
        <item x="3632"/>
        <item x="2069"/>
        <item x="7976"/>
        <item x="4303"/>
        <item x="6251"/>
        <item x="873"/>
        <item x="8560"/>
        <item x="7362"/>
        <item x="243"/>
        <item x="3775"/>
        <item x="3450"/>
        <item x="6428"/>
        <item x="1598"/>
        <item x="6634"/>
        <item x="1472"/>
        <item x="8952"/>
        <item x="844"/>
        <item x="2378"/>
        <item x="4427"/>
        <item x="7920"/>
        <item x="1250"/>
        <item x="1951"/>
        <item x="1522"/>
        <item x="3787"/>
        <item x="3071"/>
        <item x="955"/>
        <item x="5330"/>
        <item x="7274"/>
        <item x="1770"/>
        <item x="8783"/>
        <item x="4827"/>
        <item x="720"/>
        <item x="7328"/>
        <item x="3134"/>
        <item x="1010"/>
        <item x="7840"/>
        <item x="1585"/>
        <item x="5808"/>
        <item x="80"/>
        <item x="3768"/>
        <item x="4105"/>
        <item x="7009"/>
        <item x="5299"/>
        <item x="9252"/>
        <item x="8387"/>
        <item x="3197"/>
        <item x="4879"/>
        <item x="8032"/>
        <item x="7814"/>
        <item x="4308"/>
        <item x="5584"/>
        <item x="4288"/>
        <item x="6820"/>
        <item x="1657"/>
        <item x="931"/>
        <item x="7584"/>
        <item x="1625"/>
        <item x="1365"/>
        <item x="6850"/>
        <item x="3147"/>
        <item x="5789"/>
        <item x="648"/>
        <item x="5948"/>
        <item x="7463"/>
        <item x="120"/>
        <item x="5174"/>
        <item x="9170"/>
        <item x="3299"/>
        <item x="9241"/>
        <item x="5047"/>
        <item x="968"/>
        <item x="3866"/>
        <item x="4927"/>
        <item x="6228"/>
        <item x="7497"/>
        <item x="5819"/>
        <item x="3779"/>
        <item x="11"/>
        <item x="2942"/>
        <item x="264"/>
        <item x="3737"/>
        <item x="1218"/>
        <item x="1366"/>
        <item x="5334"/>
        <item x="6774"/>
        <item x="2257"/>
        <item x="7223"/>
        <item x="7417"/>
        <item x="3419"/>
        <item x="5963"/>
        <item x="6331"/>
        <item x="8819"/>
        <item x="6514"/>
        <item x="3857"/>
        <item x="2841"/>
        <item x="4340"/>
        <item x="3499"/>
        <item x="2319"/>
        <item x="1874"/>
        <item x="4134"/>
        <item x="1899"/>
        <item x="7394"/>
        <item x="279"/>
        <item x="6394"/>
        <item x="916"/>
        <item x="6480"/>
        <item x="340"/>
        <item x="7071"/>
        <item x="4465"/>
        <item x="2780"/>
        <item x="7224"/>
        <item x="5367"/>
        <item x="6356"/>
        <item x="3514"/>
        <item x="1120"/>
        <item x="8796"/>
        <item x="4432"/>
        <item x="8151"/>
        <item x="1494"/>
        <item x="770"/>
        <item x="3041"/>
        <item x="3390"/>
        <item x="8869"/>
        <item x="4586"/>
        <item x="1332"/>
        <item x="2490"/>
        <item x="8757"/>
        <item x="8485"/>
        <item x="7444"/>
        <item x="207"/>
        <item x="2111"/>
        <item x="8649"/>
        <item x="2826"/>
        <item x="5441"/>
        <item x="5033"/>
        <item x="2968"/>
        <item x="1944"/>
        <item x="2522"/>
        <item x="4014"/>
        <item x="4626"/>
        <item x="7975"/>
        <item x="3436"/>
        <item x="9227"/>
        <item x="9226"/>
        <item x="3762"/>
        <item x="9286"/>
        <item x="5395"/>
        <item x="6604"/>
        <item x="7075"/>
        <item x="3530"/>
        <item x="6896"/>
        <item x="5228"/>
        <item x="7745"/>
        <item x="6545"/>
        <item x="6764"/>
        <item x="5877"/>
        <item x="6461"/>
        <item x="2981"/>
        <item x="56"/>
        <item x="5131"/>
        <item x="846"/>
        <item x="2000"/>
        <item x="5626"/>
        <item x="8533"/>
        <item x="7356"/>
        <item x="4257"/>
        <item x="1491"/>
        <item x="7424"/>
        <item x="7958"/>
        <item x="3605"/>
        <item x="4537"/>
        <item x="4"/>
        <item x="4081"/>
        <item x="2218"/>
        <item x="2985"/>
        <item x="1748"/>
        <item x="5237"/>
        <item x="2110"/>
        <item x="625"/>
        <item x="2513"/>
        <item x="6320"/>
        <item x="1192"/>
        <item x="1715"/>
        <item x="270"/>
        <item x="2008"/>
        <item x="4696"/>
        <item x="8080"/>
        <item x="1363"/>
        <item x="6622"/>
        <item x="2848"/>
        <item x="1326"/>
        <item x="2776"/>
        <item x="1813"/>
        <item x="8879"/>
        <item x="5125"/>
        <item x="3038"/>
        <item x="1252"/>
        <item x="4539"/>
        <item x="639"/>
        <item x="5036"/>
        <item x="1746"/>
        <item x="2608"/>
        <item x="6783"/>
        <item x="7827"/>
        <item x="7689"/>
        <item x="3242"/>
        <item x="2132"/>
        <item x="1064"/>
        <item x="1945"/>
        <item x="7856"/>
        <item x="5979"/>
        <item x="3698"/>
        <item x="4687"/>
        <item x="572"/>
        <item x="805"/>
        <item x="4039"/>
        <item x="4862"/>
        <item x="5597"/>
        <item x="3330"/>
        <item x="376"/>
        <item x="2768"/>
        <item x="4556"/>
        <item x="4698"/>
        <item x="2271"/>
        <item x="4972"/>
        <item x="5704"/>
        <item x="756"/>
        <item x="6513"/>
        <item x="3230"/>
        <item x="4075"/>
        <item x="1253"/>
        <item x="5533"/>
        <item x="612"/>
        <item x="82"/>
        <item x="2774"/>
        <item x="5495"/>
        <item x="7288"/>
        <item x="1843"/>
        <item x="5358"/>
        <item x="7110"/>
        <item x="6035"/>
        <item x="5255"/>
        <item x="6279"/>
        <item x="6039"/>
        <item x="249"/>
        <item x="2610"/>
        <item x="4741"/>
        <item x="4223"/>
        <item x="2186"/>
        <item x="1333"/>
        <item x="6391"/>
        <item x="9258"/>
        <item x="2867"/>
        <item x="1373"/>
        <item x="8182"/>
        <item x="637"/>
        <item x="4938"/>
        <item x="3966"/>
        <item x="7475"/>
        <item x="6511"/>
        <item x="3297"/>
        <item x="5707"/>
        <item x="3212"/>
        <item x="4158"/>
        <item x="7101"/>
        <item x="3313"/>
        <item x="7912"/>
        <item x="6278"/>
        <item x="1041"/>
        <item x="3503"/>
        <item x="4260"/>
        <item x="452"/>
        <item x="2862"/>
        <item x="237"/>
        <item x="7667"/>
        <item x="297"/>
        <item x="7050"/>
        <item x="4262"/>
        <item x="7817"/>
        <item x="7293"/>
        <item x="7538"/>
        <item x="7183"/>
        <item x="8398"/>
        <item x="2145"/>
        <item x="7161"/>
        <item x="202"/>
        <item x="7085"/>
        <item x="4833"/>
        <item x="247"/>
        <item x="5729"/>
        <item x="4412"/>
        <item x="5075"/>
        <item x="6702"/>
        <item x="2474"/>
        <item x="6671"/>
        <item x="3034"/>
        <item x="5015"/>
        <item x="2822"/>
        <item x="2473"/>
        <item x="6440"/>
        <item x="4802"/>
        <item x="3082"/>
        <item x="6137"/>
        <item x="1425"/>
        <item x="906"/>
        <item x="3561"/>
        <item x="2457"/>
        <item x="6711"/>
        <item x="6317"/>
        <item x="8568"/>
        <item x="6147"/>
        <item x="2450"/>
        <item x="2087"/>
        <item x="1752"/>
        <item x="5663"/>
        <item x="868"/>
        <item x="1464"/>
        <item x="8237"/>
        <item x="3415"/>
        <item x="6142"/>
        <item x="2043"/>
        <item x="5080"/>
        <item x="2270"/>
        <item x="8849"/>
        <item x="5532"/>
        <item x="6916"/>
        <item x="8993"/>
        <item x="5517"/>
        <item x="4716"/>
        <item x="1023"/>
        <item x="5308"/>
        <item x="7119"/>
        <item x="7357"/>
        <item x="1452"/>
        <item x="5052"/>
        <item x="7175"/>
        <item x="2190"/>
        <item x="2713"/>
        <item x="3977"/>
        <item x="3973"/>
        <item x="5189"/>
        <item x="3044"/>
        <item x="8194"/>
        <item x="191"/>
        <item x="3370"/>
        <item x="311"/>
        <item x="8437"/>
        <item x="6180"/>
        <item x="1087"/>
        <item x="4855"/>
        <item x="4153"/>
        <item x="796"/>
        <item x="2181"/>
        <item x="5369"/>
        <item x="3423"/>
        <item x="8617"/>
        <item x="8009"/>
        <item x="7530"/>
        <item x="4747"/>
        <item x="2945"/>
        <item x="6049"/>
        <item x="7155"/>
        <item x="599"/>
        <item x="6107"/>
        <item x="5794"/>
        <item x="8185"/>
        <item x="1304"/>
        <item x="5223"/>
        <item x="4856"/>
        <item x="53"/>
        <item x="655"/>
        <item x="1071"/>
        <item x="4502"/>
        <item x="1839"/>
        <item x="2169"/>
        <item x="578"/>
        <item x="109"/>
        <item x="5335"/>
        <item x="5606"/>
        <item x="4394"/>
        <item x="7859"/>
        <item x="6426"/>
        <item x="6265"/>
        <item x="1701"/>
        <item x="4682"/>
        <item x="300"/>
        <item x="2532"/>
        <item x="1963"/>
        <item x="5712"/>
        <item x="9063"/>
        <item x="3050"/>
        <item x="3892"/>
        <item x="850"/>
        <item x="2154"/>
        <item x="9268"/>
        <item x="7793"/>
        <item x="1825"/>
        <item x="5188"/>
        <item x="7017"/>
        <item x="5578"/>
        <item x="7228"/>
        <item x="9143"/>
        <item x="7990"/>
        <item x="6284"/>
        <item x="2584"/>
        <item x="4824"/>
        <item x="4203"/>
        <item x="2361"/>
        <item x="1683"/>
        <item x="636"/>
        <item x="1313"/>
        <item x="2193"/>
        <item x="2437"/>
        <item x="2180"/>
        <item x="6467"/>
        <item x="5527"/>
        <item x="1361"/>
        <item x="6031"/>
        <item x="7911"/>
        <item x="3347"/>
        <item x="4118"/>
        <item x="4750"/>
        <item x="551"/>
        <item x="8086"/>
        <item x="4613"/>
        <item x="4811"/>
        <item x="5675"/>
        <item x="7345"/>
        <item x="4415"/>
        <item x="1777"/>
        <item x="7391"/>
        <item x="6382"/>
        <item x="3287"/>
        <item x="3575"/>
        <item x="219"/>
        <item x="6872"/>
        <item x="6081"/>
        <item x="3146"/>
        <item x="5887"/>
        <item x="2399"/>
        <item x="6611"/>
        <item x="2589"/>
        <item x="1340"/>
        <item x="3067"/>
        <item x="1971"/>
        <item x="5164"/>
        <item x="7462"/>
        <item x="1596"/>
        <item x="1478"/>
        <item x="6141"/>
        <item x="8420"/>
        <item x="2626"/>
        <item x="7744"/>
        <item x="5484"/>
        <item x="1755"/>
        <item x="5966"/>
        <item x="6490"/>
        <item x="7577"/>
        <item x="7593"/>
        <item x="4196"/>
        <item x="4965"/>
        <item x="4598"/>
        <item x="7937"/>
        <item x="6579"/>
        <item x="9274"/>
        <item x="4109"/>
        <item x="7303"/>
        <item x="3991"/>
        <item x="1381"/>
        <item x="1466"/>
        <item x="7904"/>
        <item x="6014"/>
        <item x="6512"/>
        <item x="7433"/>
        <item x="8785"/>
        <item x="8020"/>
        <item x="7646"/>
        <item x="7191"/>
        <item x="3473"/>
        <item x="4125"/>
        <item x="3155"/>
        <item x="7406"/>
        <item x="2588"/>
        <item x="2129"/>
        <item x="938"/>
        <item x="1245"/>
        <item x="6606"/>
        <item x="6745"/>
        <item x="4866"/>
        <item x="8146"/>
        <item x="1590"/>
        <item x="8465"/>
        <item x="419"/>
        <item x="5665"/>
        <item x="4388"/>
        <item x="654"/>
        <item x="531"/>
        <item x="5063"/>
        <item x="984"/>
        <item x="2671"/>
        <item x="4749"/>
        <item x="1898"/>
        <item x="2284"/>
        <item x="7981"/>
        <item x="8914"/>
        <item x="4679"/>
        <item x="3465"/>
        <item x="1886"/>
        <item x="6091"/>
        <item x="5010"/>
        <item x="3744"/>
        <item x="5958"/>
        <item x="6970"/>
        <item x="5112"/>
        <item x="7491"/>
        <item x="5800"/>
        <item x="7215"/>
        <item x="6861"/>
        <item x="4449"/>
        <item x="5296"/>
        <item x="5985"/>
        <item x="9297"/>
        <item x="274"/>
        <item x="3629"/>
        <item x="2567"/>
        <item x="7709"/>
        <item x="7949"/>
        <item x="2732"/>
        <item x="366"/>
        <item x="6701"/>
        <item x="66"/>
        <item x="854"/>
        <item x="3481"/>
        <item x="2044"/>
        <item x="7109"/>
        <item x="2894"/>
        <item x="746"/>
        <item x="7742"/>
        <item x="2092"/>
        <item x="1771"/>
        <item x="5483"/>
        <item x="8584"/>
        <item x="6466"/>
        <item x="4017"/>
        <item x="3318"/>
        <item x="2235"/>
        <item x="8259"/>
        <item x="3184"/>
        <item x="4995"/>
        <item x="3214"/>
        <item x="3336"/>
        <item x="2419"/>
        <item x="1601"/>
        <item x="3745"/>
        <item x="5678"/>
        <item x="2974"/>
        <item x="4080"/>
        <item x="7381"/>
        <item x="821"/>
        <item x="6814"/>
        <item x="7408"/>
        <item x="1448"/>
        <item x="2803"/>
        <item x="6889"/>
        <item x="9171"/>
        <item x="5098"/>
        <item x="5769"/>
        <item x="7011"/>
        <item x="1093"/>
        <item x="5411"/>
        <item x="6489"/>
        <item x="990"/>
        <item x="8447"/>
        <item x="4091"/>
        <item x="4185"/>
        <item x="8380"/>
        <item x="2930"/>
        <item x="8276"/>
        <item x="2424"/>
        <item x="8221"/>
        <item x="2273"/>
        <item x="731"/>
        <item x="343"/>
        <item x="8594"/>
        <item x="2472"/>
        <item x="5515"/>
        <item x="3189"/>
        <item x="3546"/>
        <item x="918"/>
        <item x="5210"/>
        <item x="545"/>
        <item x="1867"/>
        <item x="8094"/>
        <item x="719"/>
        <item x="158"/>
        <item x="8708"/>
        <item x="2423"/>
        <item x="8953"/>
        <item x="1132"/>
        <item x="5319"/>
        <item x="652"/>
        <item x="4059"/>
        <item x="2055"/>
        <item x="1611"/>
        <item x="6656"/>
        <item x="2936"/>
        <item x="3459"/>
        <item x="3068"/>
        <item x="2637"/>
        <item x="2866"/>
        <item x="2077"/>
        <item x="3104"/>
        <item x="4168"/>
        <item x="154"/>
        <item x="3723"/>
        <item x="7436"/>
        <item x="6904"/>
        <item x="926"/>
        <item x="6059"/>
        <item x="9186"/>
        <item x="1476"/>
        <item x="6758"/>
        <item x="7928"/>
        <item x="7692"/>
        <item x="4469"/>
        <item x="5211"/>
        <item x="8286"/>
        <item x="1123"/>
        <item x="7024"/>
        <item x="4464"/>
        <item x="2687"/>
        <item x="6703"/>
        <item x="6953"/>
        <item x="1846"/>
        <item x="9030"/>
        <item x="7348"/>
        <item x="8728"/>
        <item x="2144"/>
        <item x="691"/>
        <item x="3533"/>
        <item x="6508"/>
        <item x="1568"/>
        <item x="2336"/>
        <item x="5625"/>
        <item x="1909"/>
        <item x="4838"/>
        <item x="2347"/>
        <item x="1006"/>
        <item x="2811"/>
        <item x="2861"/>
        <item x="4765"/>
        <item x="2738"/>
        <item x="4013"/>
        <item x="6712"/>
        <item x="8288"/>
        <item x="7208"/>
        <item x="9189"/>
        <item x="1872"/>
        <item x="4757"/>
        <item x="6062"/>
        <item x="2306"/>
        <item x="1005"/>
        <item x="6044"/>
        <item x="7397"/>
        <item x="6925"/>
        <item x="5249"/>
        <item x="5825"/>
        <item x="6281"/>
        <item x="3462"/>
        <item x="5693"/>
        <item x="6806"/>
        <item x="5197"/>
        <item x="4520"/>
        <item x="3816"/>
        <item x="4677"/>
        <item x="5989"/>
        <item x="6252"/>
        <item x="3971"/>
        <item x="7823"/>
        <item x="4318"/>
        <item x="3373"/>
        <item x="122"/>
        <item x="4193"/>
        <item x="7562"/>
        <item x="4918"/>
        <item x="4145"/>
        <item x="5728"/>
        <item x="3429"/>
        <item x="2929"/>
        <item x="7731"/>
        <item x="174"/>
        <item x="7604"/>
        <item x="6908"/>
        <item x="3750"/>
        <item x="6298"/>
        <item x="994"/>
        <item x="7636"/>
        <item x="409"/>
        <item x="9158"/>
        <item x="8612"/>
        <item x="2388"/>
        <item x="5066"/>
        <item x="3619"/>
        <item x="4292"/>
        <item x="7599"/>
        <item x="4217"/>
        <item x="3945"/>
        <item x="4135"/>
        <item x="8798"/>
        <item x="2712"/>
        <item x="3467"/>
        <item x="1154"/>
        <item x="2986"/>
        <item x="8684"/>
        <item x="4002"/>
        <item x="126"/>
        <item x="204"/>
        <item x="4669"/>
        <item x="5981"/>
        <item x="5109"/>
        <item x="5894"/>
        <item x="2411"/>
        <item x="8041"/>
        <item x="8190"/>
        <item x="1484"/>
        <item x="3848"/>
        <item x="3086"/>
        <item x="2541"/>
        <item x="2027"/>
        <item x="1565"/>
        <item x="472"/>
        <item x="1801"/>
        <item x="7600"/>
        <item x="7829"/>
        <item x="4498"/>
        <item x="4413"/>
        <item x="5727"/>
        <item x="5370"/>
        <item x="3"/>
        <item x="693"/>
        <item x="6940"/>
        <item x="8583"/>
        <item x="8763"/>
        <item x="6746"/>
        <item x="6982"/>
        <item x="5746"/>
        <item x="156"/>
        <item x="935"/>
        <item x="724"/>
        <item x="8024"/>
        <item x="6556"/>
        <item x="1723"/>
        <item x="9006"/>
        <item x="1563"/>
        <item x="1726"/>
        <item x="431"/>
        <item x="1922"/>
        <item x="8881"/>
        <item x="1986"/>
        <item x="5751"/>
        <item x="7195"/>
        <item x="640"/>
        <item x="5100"/>
        <item x="4632"/>
        <item x="364"/>
        <item x="7446"/>
        <item x="6453"/>
        <item x="1521"/>
        <item x="3757"/>
        <item x="5611"/>
        <item x="4651"/>
        <item x="5447"/>
        <item x="4501"/>
        <item x="1129"/>
        <item x="2005"/>
        <item x="6892"/>
        <item x="4225"/>
        <item x="2073"/>
        <item x="5878"/>
        <item x="7243"/>
        <item x="7152"/>
        <item x="4085"/>
        <item x="973"/>
        <item x="537"/>
        <item x="4159"/>
        <item x="2386"/>
        <item x="7057"/>
        <item x="1115"/>
        <item x="1735"/>
        <item x="6328"/>
        <item x="5563"/>
        <item x="4877"/>
        <item x="2505"/>
        <item x="2790"/>
        <item x="1206"/>
        <item x="8258"/>
        <item x="1912"/>
        <item x="456"/>
        <item x="4806"/>
        <item x="5668"/>
        <item x="8324"/>
        <item x="7973"/>
        <item x="5587"/>
        <item x="2122"/>
        <item x="1096"/>
        <item x="7226"/>
        <item x="4943"/>
        <item x="2978"/>
        <item x="9251"/>
        <item x="3711"/>
        <item x="3279"/>
        <item x="2157"/>
        <item x="7128"/>
        <item x="8260"/>
        <item x="1092"/>
        <item x="4761"/>
        <item x="1725"/>
        <item x="7279"/>
        <item x="2089"/>
        <item x="4526"/>
        <item x="2033"/>
        <item x="4971"/>
        <item x="8505"/>
        <item x="1424"/>
        <item x="7662"/>
        <item x="3799"/>
        <item x="5658"/>
        <item x="8524"/>
        <item x="899"/>
        <item x="4373"/>
        <item x="4338"/>
        <item x="1794"/>
        <item x="7726"/>
        <item x="4663"/>
        <item x="3640"/>
        <item x="155"/>
        <item x="5401"/>
        <item x="6268"/>
        <item x="3770"/>
        <item x="6867"/>
        <item x="8144"/>
        <item x="7642"/>
        <item x="3445"/>
        <item x="4905"/>
        <item x="2914"/>
        <item x="4593"/>
        <item x="4104"/>
        <item x="7130"/>
        <item x="6894"/>
        <item x="3906"/>
        <item x="116"/>
        <item x="4250"/>
        <item x="5382"/>
        <item x="4654"/>
        <item x="7914"/>
        <item x="5239"/>
        <item x="8672"/>
        <item x="8981"/>
        <item x="3218"/>
        <item x="1512"/>
        <item x="3340"/>
        <item x="4508"/>
        <item x="1353"/>
        <item x="3927"/>
        <item x="6085"/>
        <item x="901"/>
        <item x="8060"/>
        <item x="8825"/>
        <item x="5092"/>
        <item x="5301"/>
        <item x="3274"/>
        <item x="8335"/>
        <item x="4209"/>
        <item x="4472"/>
        <item x="7043"/>
        <item x="9124"/>
        <item x="3599"/>
        <item x="2492"/>
        <item x="2842"/>
        <item x="3540"/>
        <item x="4734"/>
        <item x="3820"/>
        <item x="1219"/>
        <item x="5316"/>
        <item x="2432"/>
        <item x="4548"/>
        <item x="5110"/>
        <item x="1035"/>
        <item x="6094"/>
        <item x="496"/>
        <item x="4773"/>
        <item x="8641"/>
        <item x="3829"/>
        <item x="4815"/>
        <item x="435"/>
        <item x="8547"/>
        <item x="6255"/>
        <item x="7131"/>
        <item x="6859"/>
        <item x="2482"/>
        <item x="2023"/>
        <item x="8720"/>
        <item x="8096"/>
        <item x="48"/>
        <item x="7167"/>
        <item x="1550"/>
        <item x="7664"/>
        <item x="1012"/>
        <item x="2735"/>
        <item x="4912"/>
        <item x="5726"/>
        <item x="2527"/>
        <item x="5193"/>
        <item x="6277"/>
        <item x="5676"/>
        <item x="9164"/>
        <item x="630"/>
        <item x="1629"/>
        <item x="1468"/>
        <item x="1131"/>
        <item x="4701"/>
        <item x="8047"/>
        <item x="7284"/>
        <item x="8348"/>
        <item x="6409"/>
        <item x="6686"/>
        <item x="970"/>
        <item x="2037"/>
        <item x="7514"/>
        <item x="3148"/>
        <item x="7871"/>
        <item x="5359"/>
        <item x="9126"/>
        <item x="8943"/>
        <item x="9125"/>
        <item x="8534"/>
        <item x="8492"/>
        <item x="9201"/>
        <item x="9029"/>
        <item x="6213"/>
        <item x="2869"/>
        <item x="6934"/>
        <item x="7933"/>
        <item x="6287"/>
        <item x="2564"/>
        <item x="3515"/>
        <item x="1668"/>
        <item x="2873"/>
        <item x="1263"/>
        <item x="1362"/>
        <item x="2348"/>
        <item x="5106"/>
        <item x="547"/>
        <item x="6715"/>
        <item x="1753"/>
        <item x="3559"/>
        <item x="8527"/>
        <item x="8642"/>
        <item x="1492"/>
        <item x="1114"/>
        <item x="5136"/>
        <item x="6427"/>
        <item x="6880"/>
        <item x="253"/>
        <item x="5454"/>
        <item x="4177"/>
        <item x="6269"/>
        <item x="7574"/>
        <item x="8323"/>
        <item x="1054"/>
        <item x="2831"/>
        <item x="8615"/>
        <item x="1420"/>
        <item x="1702"/>
        <item x="2165"/>
        <item x="3300"/>
        <item x="5006"/>
        <item x="9271"/>
        <item x="5822"/>
        <item x="7016"/>
        <item x="143"/>
        <item x="6454"/>
        <item x="5513"/>
        <item x="3741"/>
        <item x="2892"/>
        <item x="6134"/>
        <item x="4133"/>
        <item x="4725"/>
        <item x="1985"/>
        <item x="5227"/>
        <item x="7849"/>
        <item x="2440"/>
        <item x="3422"/>
        <item x="7885"/>
        <item x="9147"/>
        <item x="1325"/>
        <item x="988"/>
        <item x="1369"/>
        <item x="3673"/>
        <item x="3930"/>
        <item x="7099"/>
        <item x="9027"/>
        <item x="7265"/>
        <item x="3788"/>
        <item x="6784"/>
        <item x="6407"/>
        <item x="7774"/>
        <item x="2944"/>
        <item x="7801"/>
        <item x="345"/>
        <item x="5594"/>
        <item x="9068"/>
        <item x="5186"/>
        <item x="1364"/>
        <item x="6937"/>
        <item x="7033"/>
        <item x="3099"/>
        <item x="5292"/>
        <item x="9288"/>
        <item x="1519"/>
        <item x="3215"/>
        <item x="5664"/>
        <item x="1615"/>
        <item x="7789"/>
        <item x="1927"/>
        <item x="6420"/>
        <item x="6189"/>
        <item x="6487"/>
        <item x="8639"/>
        <item x="5709"/>
        <item x="875"/>
        <item x="5710"/>
        <item x="4876"/>
        <item x="3489"/>
        <item x="5020"/>
        <item x="6415"/>
        <item x="1558"/>
        <item x="8119"/>
        <item x="2857"/>
        <item x="3840"/>
        <item x="2932"/>
        <item x="8155"/>
        <item x="4619"/>
        <item x="5669"/>
        <item x="576"/>
        <item x="9257"/>
        <item x="3998"/>
        <item x="1033"/>
        <item x="3923"/>
        <item x="5307"/>
        <item x="2434"/>
        <item x="1991"/>
        <item x="1397"/>
        <item x="8315"/>
        <item x="6047"/>
        <item x="147"/>
        <item x="878"/>
        <item x="8550"/>
        <item x="2325"/>
        <item x="4922"/>
        <item x="4601"/>
        <item x="2889"/>
        <item x="7861"/>
        <item x="2176"/>
        <item x="4642"/>
        <item x="8284"/>
        <item x="5969"/>
        <item x="6714"/>
        <item x="5462"/>
        <item x="5420"/>
        <item x="8651"/>
        <item x="9292"/>
        <item x="7298"/>
        <item x="1613"/>
        <item x="7263"/>
        <item x="5374"/>
        <item x="7887"/>
        <item x="2740"/>
        <item x="6178"/>
        <item x="3541"/>
        <item x="57"/>
        <item x="4424"/>
        <item x="1091"/>
        <item x="1075"/>
        <item x="8685"/>
        <item x="68"/>
        <item x="6870"/>
        <item x="7477"/>
        <item x="469"/>
        <item x="3202"/>
        <item x="7766"/>
        <item x="1865"/>
        <item x="269"/>
        <item x="1160"/>
        <item x="2287"/>
        <item x="8823"/>
        <item x="4832"/>
        <item x="7384"/>
        <item x="3375"/>
        <item x="3827"/>
        <item x="8114"/>
        <item x="5701"/>
        <item x="6209"/>
        <item x="2954"/>
        <item x="8667"/>
        <item x="8395"/>
        <item x="4901"/>
        <item x="5076"/>
        <item x="8899"/>
        <item x="8886"/>
        <item x="6624"/>
        <item x="6590"/>
        <item x="7026"/>
        <item x="748"/>
        <item x="4762"/>
        <item x="4090"/>
        <item x="7353"/>
        <item x="684"/>
        <item x="8431"/>
        <item x="4571"/>
        <item x="5119"/>
        <item x="5212"/>
        <item x="583"/>
        <item x="3961"/>
        <item x="8556"/>
        <item x="2911"/>
        <item x="8706"/>
        <item x="1157"/>
        <item x="4106"/>
        <item x="7505"/>
        <item x="4052"/>
        <item x="2658"/>
        <item x="8298"/>
        <item x="5373"/>
        <item x="3807"/>
        <item x="72"/>
        <item x="8702"/>
        <item x="2264"/>
        <item x="6732"/>
        <item x="5561"/>
        <item x="2316"/>
        <item x="9229"/>
        <item x="8367"/>
        <item x="7282"/>
        <item x="1220"/>
        <item x="8601"/>
        <item x="4107"/>
        <item x="6329"/>
        <item x="9185"/>
        <item x="3712"/>
        <item x="7061"/>
        <item x="8500"/>
        <item x="6079"/>
        <item x="9017"/>
        <item x="9280"/>
        <item x="3785"/>
        <item x="7415"/>
        <item x="5220"/>
        <item x="3996"/>
        <item x="7751"/>
        <item x="1441"/>
        <item x="1221"/>
        <item x="7087"/>
        <item x="3960"/>
        <item x="3278"/>
        <item x="6529"/>
        <item x="4726"/>
        <item x="6244"/>
        <item x="1779"/>
        <item x="6527"/>
        <item x="3200"/>
        <item x="2817"/>
        <item x="7204"/>
        <item x="7088"/>
        <item x="5309"/>
        <item x="4363"/>
        <item x="401"/>
        <item x="1882"/>
        <item x="8036"/>
        <item x="6780"/>
        <item x="7250"/>
        <item x="7570"/>
        <item x="5551"/>
        <item x="8980"/>
        <item x="1339"/>
        <item x="5506"/>
        <item x="5003"/>
        <item x="252"/>
        <item x="3237"/>
        <item x="1518"/>
        <item x="5609"/>
        <item x="2449"/>
        <item x="9266"/>
        <item x="6169"/>
        <item x="5650"/>
        <item x="1243"/>
        <item x="5144"/>
        <item x="7540"/>
        <item x="110"/>
        <item x="919"/>
        <item x="5719"/>
        <item x="8944"/>
        <item x="4575"/>
        <item x="2063"/>
        <item x="9002"/>
        <item x="5685"/>
        <item x="3030"/>
        <item x="8803"/>
        <item x="9262"/>
        <item x="5696"/>
        <item x="3281"/>
        <item x="1234"/>
        <item x="5464"/>
        <item x="51"/>
        <item x="7383"/>
        <item x="1972"/>
        <item x="622"/>
        <item x="8468"/>
        <item x="657"/>
        <item x="8555"/>
        <item x="7332"/>
        <item x="538"/>
        <item x="5105"/>
        <item x="6477"/>
        <item x="1678"/>
        <item x="2849"/>
        <item x="8614"/>
        <item x="6368"/>
        <item x="6520"/>
        <item x="2657"/>
        <item x="520"/>
        <item x="6436"/>
        <item x="5203"/>
        <item x="1729"/>
        <item x="8424"/>
        <item x="983"/>
        <item x="8652"/>
        <item x="9048"/>
        <item x="1319"/>
        <item x="4314"/>
        <item x="8030"/>
        <item x="5540"/>
        <item x="5926"/>
        <item x="5057"/>
        <item x="4164"/>
        <item x="8285"/>
        <item x="6362"/>
        <item x="277"/>
        <item x="7674"/>
        <item x="2642"/>
        <item x="1034"/>
        <item x="5190"/>
        <item x="2617"/>
        <item x="4434"/>
        <item x="2091"/>
        <item x="1738"/>
        <item x="5499"/>
        <item x="1829"/>
        <item x="6308"/>
        <item x="858"/>
        <item x="2017"/>
        <item x="6371"/>
        <item x="1923"/>
        <item x="49"/>
        <item x="5175"/>
        <item x="5029"/>
        <item x="2556"/>
        <item x="2659"/>
        <item x="141"/>
        <item x="3258"/>
        <item x="5323"/>
        <item x="1379"/>
        <item x="60"/>
        <item x="959"/>
        <item x="1931"/>
        <item x="8988"/>
        <item x="3951"/>
        <item x="8848"/>
        <item x="6040"/>
        <item x="2717"/>
        <item x="4868"/>
        <item x="1765"/>
        <item x="5410"/>
        <item x="441"/>
        <item x="3433"/>
        <item x="4695"/>
        <item x="5812"/>
        <item x="3219"/>
        <item x="5011"/>
        <item x="8136"/>
        <item x="8491"/>
        <item x="5608"/>
        <item x="5143"/>
        <item x="4120"/>
        <item x="1793"/>
        <item x="6906"/>
        <item x="8627"/>
        <item x="5165"/>
        <item x="2959"/>
        <item x="2619"/>
        <item x="1195"/>
        <item x="4842"/>
        <item x="5652"/>
        <item x="514"/>
        <item x="8987"/>
        <item x="6499"/>
        <item x="4372"/>
        <item x="2194"/>
        <item x="7063"/>
        <item x="4366"/>
        <item x="87"/>
        <item x="2791"/>
        <item x="680"/>
        <item x="2525"/>
        <item x="7001"/>
        <item x="379"/>
        <item x="4780"/>
        <item x="81"/>
        <item x="1536"/>
        <item x="3751"/>
        <item x="4572"/>
        <item x="8156"/>
        <item x="2328"/>
        <item x="3317"/>
        <item x="9033"/>
        <item x="5817"/>
        <item x="4576"/>
        <item x="4699"/>
        <item x="161"/>
        <item x="5803"/>
        <item x="7220"/>
        <item x="6314"/>
        <item x="5024"/>
        <item x="9067"/>
        <item x="5776"/>
        <item x="7218"/>
        <item x="3997"/>
        <item x="4236"/>
        <item x="2067"/>
        <item x="1288"/>
        <item x="4012"/>
        <item x="3752"/>
        <item x="1223"/>
        <item x="6839"/>
        <item x="3622"/>
        <item x="7590"/>
        <item x="5450"/>
        <item x="2041"/>
        <item x="5967"/>
        <item x="677"/>
        <item x="448"/>
        <item x="834"/>
        <item x="5950"/>
        <item x="2113"/>
        <item x="823"/>
        <item x="1439"/>
        <item x="847"/>
        <item x="3939"/>
        <item x="7094"/>
        <item x="3442"/>
        <item x="2895"/>
        <item x="543"/>
        <item x="752"/>
        <item x="6577"/>
        <item x="1978"/>
        <item x="3444"/>
        <item x="8647"/>
        <item x="3699"/>
        <item x="9287"/>
        <item x="6096"/>
        <item x="4697"/>
        <item x="2162"/>
        <item x="2686"/>
        <item x="227"/>
        <item x="3238"/>
        <item x="7311"/>
        <item x="2802"/>
        <item x="534"/>
        <item x="5445"/>
        <item x="1246"/>
        <item x="859"/>
        <item x="794"/>
        <item x="7331"/>
        <item x="3568"/>
        <item x="3879"/>
        <item x="1700"/>
        <item x="8053"/>
        <item x="4513"/>
        <item x="5644"/>
        <item x="8306"/>
        <item x="4975"/>
        <item x="2038"/>
        <item x="4781"/>
        <item x="4532"/>
        <item x="6705"/>
        <item x="8271"/>
        <item x="3761"/>
        <item x="1001"/>
        <item x="3236"/>
        <item x="8487"/>
        <item x="1682"/>
        <item x="2984"/>
        <item x="1445"/>
        <item x="3271"/>
        <item x="437"/>
        <item x="1417"/>
        <item x="1493"/>
        <item x="342"/>
        <item x="6165"/>
        <item x="1432"/>
        <item x="6939"/>
        <item x="8224"/>
        <item x="137"/>
        <item x="5150"/>
        <item x="7213"/>
        <item x="9091"/>
        <item x="7145"/>
        <item x="3439"/>
        <item x="3057"/>
        <item x="2382"/>
        <item x="3310"/>
        <item x="4170"/>
        <item x="7756"/>
        <item x="7028"/>
        <item x="8855"/>
        <item x="4954"/>
        <item x="3917"/>
        <item x="3250"/>
        <item x="1103"/>
        <item x="6032"/>
        <item x="1502"/>
        <item x="7442"/>
        <item x="1264"/>
        <item x="8056"/>
        <item x="8907"/>
        <item x="1109"/>
        <item x="6424"/>
        <item x="6767"/>
        <item x="6924"/>
        <item x="4930"/>
        <item x="2420"/>
        <item x="1287"/>
        <item x="930"/>
        <item x="317"/>
        <item x="5218"/>
        <item x="250"/>
        <item x="8921"/>
        <item x="4487"/>
        <item x="2799"/>
        <item x="803"/>
        <item x="4646"/>
        <item x="7979"/>
        <item x="4073"/>
        <item x="3714"/>
        <item x="3351"/>
        <item x="5629"/>
        <item x="55"/>
        <item x="1932"/>
        <item x="6877"/>
        <item x="308"/>
        <item x="9296"/>
        <item x="1024"/>
        <item x="5490"/>
        <item x="2108"/>
        <item x="6026"/>
        <item x="6691"/>
        <item x="4115"/>
        <item x="7498"/>
        <item x="5542"/>
        <item x="6740"/>
        <item x="2891"/>
        <item x="8508"/>
        <item x="4659"/>
        <item x="2598"/>
        <item x="8509"/>
        <item x="3192"/>
        <item x="8125"/>
        <item x="5265"/>
        <item x="2018"/>
        <item x="3873"/>
        <item x="4543"/>
        <item x="6696"/>
        <item x="5905"/>
        <item x="9155"/>
        <item x="5439"/>
        <item x="167"/>
        <item x="8979"/>
        <item x="5583"/>
        <item x="5655"/>
        <item x="8342"/>
        <item x="4595"/>
        <item x="986"/>
        <item x="170"/>
        <item x="1498"/>
        <item x="1200"/>
        <item x="1763"/>
        <item x="3654"/>
        <item x="4547"/>
        <item x="2331"/>
        <item x="4191"/>
        <item x="8189"/>
        <item x="4639"/>
        <item x="6478"/>
        <item x="6571"/>
        <item x="500"/>
        <item x="4895"/>
        <item x="8354"/>
        <item x="1057"/>
        <item x="3273"/>
        <item x="7568"/>
        <item x="5731"/>
        <item x="1901"/>
        <item x="971"/>
        <item x="6805"/>
        <item x="6160"/>
        <item x="6444"/>
        <item x="4783"/>
        <item x="1607"/>
        <item x="1405"/>
        <item x="3393"/>
        <item x="3185"/>
        <item x="7746"/>
        <item x="6249"/>
        <item x="3015"/>
        <item x="2334"/>
        <item x="1486"/>
        <item x="5641"/>
        <item x="7305"/>
        <item x="6042"/>
        <item x="4929"/>
        <item x="8997"/>
        <item x="4565"/>
        <item x="46"/>
        <item x="8587"/>
        <item x="6109"/>
        <item x="4146"/>
        <item x="2130"/>
        <item x="5689"/>
        <item x="1792"/>
        <item x="7132"/>
        <item x="8417"/>
        <item x="8170"/>
        <item x="3628"/>
        <item x="362"/>
        <item x="8215"/>
        <item x="611"/>
        <item x="8409"/>
        <item x="7986"/>
        <item x="1259"/>
        <item x="8438"/>
        <item x="1970"/>
        <item x="5732"/>
        <item x="9249"/>
        <item x="2748"/>
        <item x="4506"/>
        <item x="2592"/>
        <item x="7919"/>
        <item x="8995"/>
        <item x="3570"/>
        <item x="5409"/>
        <item x="4483"/>
        <item x="3016"/>
        <item x="1734"/>
        <item x="3437"/>
        <item x="2079"/>
        <item x="9281"/>
        <item x="5172"/>
        <item x="2455"/>
        <item x="4916"/>
        <item x="1819"/>
        <item x="3380"/>
        <item x="6676"/>
        <item x="7882"/>
        <item x="5522"/>
        <item x="2232"/>
        <item x="1348"/>
        <item x="5759"/>
        <item x="2771"/>
        <item x="3308"/>
        <item x="7227"/>
        <item x="367"/>
        <item x="128"/>
        <item x="4535"/>
        <item x="6456"/>
        <item x="601"/>
        <item x="6799"/>
        <item x="2183"/>
        <item x="7439"/>
        <item x="2685"/>
        <item x="5219"/>
        <item x="8925"/>
        <item x="4401"/>
        <item x="4421"/>
        <item x="6781"/>
        <item x="5530"/>
        <item x="4446"/>
        <item x="6419"/>
        <item x="4237"/>
        <item x="2040"/>
        <item x="90"/>
        <item x="6408"/>
        <item x="6256"/>
        <item x="462"/>
        <item x="2127"/>
        <item x="2136"/>
        <item x="2366"/>
        <item x="8788"/>
        <item x="6516"/>
        <item x="6762"/>
        <item x="8650"/>
        <item x="552"/>
        <item x="2226"/>
        <item x="515"/>
        <item x="278"/>
        <item x="2048"/>
        <item x="4128"/>
        <item x="3257"/>
        <item x="8255"/>
        <item x="1925"/>
        <item x="4516"/>
        <item x="6741"/>
        <item x="5831"/>
        <item x="663"/>
        <item x="712"/>
        <item x="142"/>
        <item x="7824"/>
        <item x="7484"/>
        <item x="7959"/>
        <item x="8687"/>
        <item x="5311"/>
        <item x="5695"/>
        <item x="1855"/>
        <item x="209"/>
        <item x="5571"/>
        <item x="234"/>
        <item x="6735"/>
        <item x="5091"/>
        <item x="1687"/>
        <item x="1032"/>
        <item x="1434"/>
        <item x="8145"/>
        <item x="7103"/>
        <item x="8797"/>
        <item x="5957"/>
        <item x="30"/>
        <item x="470"/>
        <item x="4008"/>
        <item x="2681"/>
        <item x="1997"/>
        <item x="3709"/>
        <item x="1393"/>
        <item x="2163"/>
        <item x="2267"/>
        <item x="1427"/>
        <item x="8655"/>
        <item x="8883"/>
        <item x="8713"/>
        <item x="4295"/>
        <item x="3075"/>
        <item x="8812"/>
        <item x="390"/>
        <item x="7715"/>
        <item x="4517"/>
        <item x="6792"/>
        <item x="3181"/>
        <item x="1622"/>
        <item x="1171"/>
        <item x="8735"/>
        <item x="8293"/>
        <item x="4023"/>
        <item x="4494"/>
        <item x="3224"/>
        <item x="6291"/>
        <item x="3063"/>
        <item x="1633"/>
        <item x="3487"/>
        <item x="5913"/>
        <item x="150"/>
        <item x="5805"/>
        <item x="3627"/>
        <item x="716"/>
        <item x="5911"/>
        <item x="8784"/>
        <item x="3367"/>
        <item x="581"/>
        <item x="5837"/>
        <item x="415"/>
        <item x="972"/>
        <item x="3283"/>
        <item x="3296"/>
        <item x="6635"/>
        <item x="1571"/>
        <item x="6309"/>
        <item x="2730"/>
        <item x="6773"/>
        <item x="2049"/>
        <item x="2173"/>
        <item x="1514"/>
        <item x="2611"/>
        <item x="5796"/>
        <item x="8781"/>
        <item x="2899"/>
        <item x="5839"/>
        <item x="1890"/>
        <item x="8148"/>
        <item x="1345"/>
        <item x="408"/>
        <item x="2133"/>
        <item x="6376"/>
        <item x="1943"/>
        <item x="3019"/>
        <item x="5206"/>
        <item x="2459"/>
        <item x="1328"/>
        <item x="13"/>
        <item x="8607"/>
        <item x="7725"/>
        <item x="2683"/>
        <item x="7423"/>
        <item x="1070"/>
        <item x="8065"/>
        <item x="1436"/>
        <item x="8318"/>
        <item x="8225"/>
        <item x="6621"/>
        <item x="6562"/>
        <item x="3780"/>
        <item x="9217"/>
        <item x="7809"/>
        <item x="5396"/>
        <item x="9150"/>
        <item x="7212"/>
        <item x="673"/>
        <item x="7225"/>
        <item x="4026"/>
        <item x="6241"/>
        <item x="6992"/>
        <item x="3396"/>
        <item x="8932"/>
        <item x="557"/>
        <item x="326"/>
        <item x="5326"/>
        <item x="1185"/>
        <item x="2886"/>
        <item x="6651"/>
        <item x="4845"/>
        <item x="5468"/>
        <item x="928"/>
        <item x="4515"/>
        <item x="2304"/>
        <item x="6662"/>
        <item x="4459"/>
        <item x="9294"/>
        <item x="730"/>
        <item x="8022"/>
        <item x="8734"/>
        <item x="9020"/>
        <item x="8058"/>
        <item x="1374"/>
        <item x="7503"/>
        <item x="3079"/>
        <item x="5524"/>
        <item x="7526"/>
        <item x="7471"/>
        <item x="5998"/>
        <item x="6261"/>
        <item x="1600"/>
        <item x="5051"/>
        <item x="1210"/>
        <item x="4991"/>
        <item x="160"/>
        <item x="7138"/>
        <item x="3754"/>
        <item x="1140"/>
        <item x="5163"/>
        <item x="7688"/>
        <item x="5339"/>
        <item x="9031"/>
        <item x="811"/>
        <item x="171"/>
        <item x="2629"/>
        <item x="7285"/>
        <item x="5022"/>
        <item x="8590"/>
        <item x="3725"/>
        <item x="2518"/>
        <item x="1624"/>
        <item x="6657"/>
        <item x="2109"/>
        <item x="5875"/>
        <item x="6599"/>
        <item x="4945"/>
        <item x="7260"/>
        <item x="4578"/>
        <item x="398"/>
        <item x="4604"/>
        <item x="4234"/>
        <item x="4923"/>
        <item x="2722"/>
        <item x="8142"/>
        <item x="5049"/>
        <item x="4228"/>
        <item x="5567"/>
        <item x="8463"/>
        <item x="8433"/>
        <item x="4875"/>
        <item x="754"/>
        <item x="2234"/>
        <item x="7237"/>
        <item x="4419"/>
        <item x="567"/>
        <item x="3738"/>
        <item x="4979"/>
        <item x="6710"/>
        <item x="6119"/>
        <item x="3578"/>
        <item x="2595"/>
        <item x="1414"/>
        <item x="2443"/>
        <item x="2633"/>
        <item x="3428"/>
        <item x="1315"/>
        <item x="4222"/>
        <item x="4861"/>
        <item x="6377"/>
        <item x="5414"/>
        <item x="526"/>
        <item x="6395"/>
        <item x="6848"/>
        <item x="1274"/>
        <item x="6517"/>
        <item x="1595"/>
        <item x="2662"/>
        <item x="322"/>
        <item x="3131"/>
        <item x="334"/>
        <item x="6342"/>
        <item x="1546"/>
        <item x="8871"/>
        <item x="8410"/>
        <item x="8662"/>
        <item x="7452"/>
        <item x="7737"/>
        <item x="474"/>
        <item x="8081"/>
        <item x="3764"/>
        <item x="386"/>
        <item x="742"/>
        <item x="4911"/>
        <item x="5936"/>
        <item x="7848"/>
        <item x="231"/>
        <item x="1940"/>
        <item x="6468"/>
        <item x="8249"/>
        <item x="1014"/>
        <item x="5850"/>
        <item x="6706"/>
        <item x="3032"/>
        <item x="273"/>
        <item x="6675"/>
        <item x="446"/>
        <item x="3138"/>
        <item x="6570"/>
        <item x="7963"/>
        <item x="5694"/>
        <item x="2412"/>
        <item x="2489"/>
        <item x="9102"/>
        <item x="7153"/>
        <item x="2890"/>
        <item x="1968"/>
        <item x="7901"/>
        <item x="4455"/>
        <item x="8028"/>
        <item x="6943"/>
        <item x="5214"/>
        <item x="8565"/>
        <item x="2818"/>
        <item x="9167"/>
        <item x="7241"/>
        <item x="8640"/>
        <item x="5176"/>
        <item x="8580"/>
        <item x="2391"/>
        <item x="7828"/>
        <item x="7996"/>
        <item x="6798"/>
        <item x="3470"/>
        <item x="6013"/>
        <item x="7299"/>
        <item x="8851"/>
        <item x="384"/>
        <item x="3610"/>
        <item x="4117"/>
        <item x="9228"/>
        <item x="9098"/>
        <item x="5724"/>
        <item x="3360"/>
        <item x="3720"/>
        <item x="1248"/>
        <item x="7493"/>
        <item x="5918"/>
        <item x="329"/>
        <item x="6323"/>
        <item x="3290"/>
        <item x="1836"/>
        <item x="995"/>
        <item x="870"/>
        <item x="7811"/>
        <item x="307"/>
        <item x="7652"/>
        <item x="532"/>
        <item x="7490"/>
        <item x="2882"/>
        <item x="8610"/>
        <item x="4450"/>
        <item x="6057"/>
        <item x="3942"/>
        <item x="6594"/>
        <item x="8356"/>
        <item x="4507"/>
        <item x="1580"/>
        <item x="77"/>
        <item x="5706"/>
        <item x="418"/>
        <item x="5250"/>
        <item x="6821"/>
        <item x="5012"/>
        <item x="330"/>
        <item x="824"/>
        <item x="2407"/>
        <item x="5357"/>
        <item x="3329"/>
        <item x="305"/>
        <item x="5591"/>
        <item x="164"/>
        <item x="881"/>
        <item x="4364"/>
        <item x="4488"/>
        <item x="826"/>
        <item x="3424"/>
        <item x="2422"/>
        <item x="6804"/>
        <item x="1526"/>
        <item x="6121"/>
        <item x="7818"/>
        <item x="102"/>
        <item x="3119"/>
        <item x="3869"/>
        <item x="3957"/>
        <item x="1098"/>
        <item x="5824"/>
        <item x="6926"/>
        <item x="5436"/>
        <item x="148"/>
        <item x="1614"/>
        <item x="436"/>
        <item x="843"/>
        <item x="9077"/>
        <item x="8884"/>
        <item x="5915"/>
        <item x="7054"/>
        <item x="2858"/>
        <item x="8619"/>
        <item x="4353"/>
        <item x="2994"/>
        <item x="4284"/>
        <item x="3618"/>
        <item x="5157"/>
        <item x="9243"/>
        <item x="911"/>
        <item x="2374"/>
        <item x="761"/>
        <item x="2346"/>
        <item x="829"/>
        <item x="8908"/>
        <item x="2594"/>
        <item x="6464"/>
        <item x="5541"/>
        <item x="6231"/>
        <item x="4953"/>
        <item x="6616"/>
        <item x="8270"/>
        <item x="1917"/>
        <item x="6666"/>
        <item x="6802"/>
        <item x="7398"/>
        <item x="7961"/>
        <item x="4325"/>
        <item x="8243"/>
        <item x="5419"/>
        <item x="8816"/>
        <item x="7890"/>
        <item x="5117"/>
        <item x="78"/>
        <item x="8219"/>
        <item x="3376"/>
        <item x="6825"/>
        <item x="7206"/>
        <item x="5032"/>
        <item x="378"/>
        <item x="1069"/>
        <item x="1537"/>
        <item x="2814"/>
        <item x="6012"/>
        <item x="933"/>
        <item x="1020"/>
        <item x="6699"/>
        <item x="4287"/>
        <item x="7821"/>
        <item x="2484"/>
        <item x="6498"/>
        <item x="762"/>
        <item x="3205"/>
        <item x="8745"/>
        <item x="8718"/>
        <item x="4986"/>
        <item x="7335"/>
        <item x="5684"/>
        <item x="2508"/>
        <item x="2156"/>
        <item x="4127"/>
        <item x="5231"/>
        <item x="4533"/>
        <item x="8572"/>
        <item x="9222"/>
        <item x="7005"/>
        <item x="2664"/>
        <item x="3088"/>
        <item x="133"/>
        <item x="6673"/>
        <item x="7892"/>
        <item x="5458"/>
        <item x="5072"/>
        <item x="2844"/>
        <item x="3888"/>
        <item x="8635"/>
        <item x="5982"/>
        <item x="3399"/>
        <item x="7180"/>
        <item x="2228"/>
        <item x="577"/>
        <item x="8457"/>
        <item x="8064"/>
        <item x="8471"/>
        <item x="750"/>
        <item x="85"/>
        <item x="2749"/>
        <item x="7851"/>
        <item x="1104"/>
        <item x="987"/>
        <item x="6902"/>
        <item x="1311"/>
        <item x="2846"/>
        <item x="4132"/>
        <item x="2694"/>
        <item x="7108"/>
        <item x="3199"/>
        <item x="3052"/>
        <item x="3471"/>
        <item x="4913"/>
        <item x="8945"/>
        <item x="8494"/>
        <item x="8513"/>
        <item x="833"/>
        <item x="7714"/>
        <item x="4479"/>
        <item x="4148"/>
        <item x="7238"/>
        <item x="8960"/>
        <item x="6987"/>
        <item x="1981"/>
        <item x="6158"/>
        <item x="2080"/>
        <item x="8163"/>
        <item x="7233"/>
        <item x="1677"/>
        <item x="7560"/>
        <item x="8207"/>
        <item x="9066"/>
        <item x="7113"/>
        <item x="2462"/>
        <item x="2762"/>
        <item x="2734"/>
        <item x="5772"/>
        <item x="5257"/>
        <item x="6779"/>
        <item x="1173"/>
        <item x="2544"/>
        <item x="4928"/>
        <item x="5337"/>
        <item x="2384"/>
        <item x="212"/>
        <item x="320"/>
        <item x="8051"/>
        <item x="2511"/>
        <item x="3028"/>
        <item x="2123"/>
        <item x="3195"/>
        <item x="6612"/>
        <item x="2269"/>
        <item x="2185"/>
        <item x="4245"/>
        <item x="7610"/>
        <item x="6175"/>
        <item x="2408"/>
        <item x="6050"/>
        <item x="1280"/>
        <item x="3458"/>
        <item x="5596"/>
        <item x="3132"/>
        <item x="3845"/>
        <item x="3005"/>
        <item x="1742"/>
        <item x="6891"/>
        <item x="3053"/>
        <item x="9032"/>
        <item x="7366"/>
        <item x="8005"/>
        <item x="7765"/>
        <item x="8625"/>
        <item x="2367"/>
        <item x="3046"/>
        <item x="1505"/>
        <item x="2387"/>
        <item x="5160"/>
        <item x="4062"/>
        <item x="7908"/>
        <item x="4365"/>
        <item x="1162"/>
        <item x="301"/>
        <item x="1182"/>
        <item x="1286"/>
        <item x="5683"/>
        <item x="1987"/>
        <item x="2554"/>
        <item x="8996"/>
        <item x="541"/>
        <item x="6434"/>
        <item x="5096"/>
        <item x="7196"/>
        <item x="7780"/>
        <item x="6360"/>
        <item x="6914"/>
        <item x="1815"/>
        <item x="3675"/>
        <item x="3617"/>
        <item x="6900"/>
        <item x="3065"/>
        <item x="8048"/>
        <item x="562"/>
        <item x="7754"/>
        <item x="5947"/>
        <item x="5386"/>
        <item x="2085"/>
        <item x="7182"/>
        <item x="3697"/>
        <item x="6008"/>
        <item x="5559"/>
        <item x="5077"/>
        <item x="5388"/>
        <item x="5867"/>
        <item x="4847"/>
        <item x="8015"/>
        <item x="1166"/>
        <item x="1634"/>
        <item x="8574"/>
        <item x="1451"/>
        <item x="2313"/>
        <item x="1009"/>
        <item x="0"/>
        <item x="894"/>
        <item x="6871"/>
        <item x="4457"/>
        <item x="985"/>
        <item x="6303"/>
        <item x="7750"/>
        <item x="2215"/>
        <item x="7036"/>
        <item x="7870"/>
        <item x="7259"/>
        <item x="5079"/>
        <item x="7657"/>
        <item x="1709"/>
        <item x="31"/>
        <item x="5040"/>
        <item x="3145"/>
        <item x="4702"/>
        <item x="1900"/>
        <item x="5424"/>
        <item x="2559"/>
        <item x="5617"/>
        <item x="42"/>
        <item x="7421"/>
        <item x="3478"/>
        <item x="1662"/>
        <item x="4597"/>
        <item x="2530"/>
        <item x="5944"/>
        <item x="4755"/>
        <item x="5198"/>
        <item x="5779"/>
        <item x="4093"/>
        <item x="9223"/>
        <item x="4296"/>
        <item x="7707"/>
        <item x="4908"/>
        <item x="2558"/>
        <item x="8768"/>
        <item x="3946"/>
        <item x="1462"/>
        <item x="8892"/>
        <item x="7668"/>
        <item x="3267"/>
        <item x="9000"/>
        <item x="3758"/>
        <item x="5408"/>
        <item x="5773"/>
        <item x="2587"/>
        <item x="2718"/>
        <item x="3684"/>
        <item x="2536"/>
        <item x="5262"/>
        <item x="3126"/>
        <item x="7850"/>
        <item x="1474"/>
        <item x="5921"/>
        <item x="4332"/>
        <item x="327"/>
        <item x="6202"/>
        <item x="3083"/>
        <item x="1603"/>
        <item x="4285"/>
        <item x="5833"/>
        <item x="6017"/>
        <item x="7426"/>
        <item x="4142"/>
        <item x="8958"/>
        <item x="9035"/>
        <item x="7256"/>
        <item x="9182"/>
        <item x="7317"/>
        <item x="3915"/>
        <item x="5790"/>
        <item x="6876"/>
        <item x="3789"/>
        <item x="5128"/>
        <item x="8663"/>
        <item x="8040"/>
        <item x="3956"/>
        <item x="8082"/>
        <item x="5238"/>
        <item x="8366"/>
        <item x="1974"/>
        <item x="9245"/>
        <item x="7478"/>
        <item x="3254"/>
        <item x="3154"/>
        <item x="603"/>
        <item x="501"/>
        <item x="1764"/>
        <item x="6445"/>
        <item x="4034"/>
        <item x="1158"/>
        <item x="233"/>
        <item x="9193"/>
        <item x="8600"/>
        <item x="3990"/>
        <item x="6235"/>
        <item x="5281"/>
        <item x="1360"/>
        <item x="5656"/>
        <item x="4324"/>
        <item x="6206"/>
        <item x="8658"/>
        <item x="9094"/>
        <item x="2427"/>
        <item x="8408"/>
        <item x="6127"/>
        <item x="5313"/>
        <item x="4468"/>
        <item x="4600"/>
        <item x="7838"/>
        <item x="9113"/>
        <item x="2675"/>
        <item x="5956"/>
        <item x="9214"/>
        <item x="4910"/>
        <item x="5635"/>
        <item x="2937"/>
        <item x="304"/>
        <item x="7443"/>
        <item x="7143"/>
        <item x="286"/>
        <item x="7081"/>
        <item x="5747"/>
        <item x="8328"/>
        <item x="4504"/>
        <item x="8711"/>
        <item x="4670"/>
        <item x="4703"/>
        <item x="3089"/>
        <item x="8344"/>
        <item x="2743"/>
        <item x="721"/>
        <item x="5479"/>
        <item x="2764"/>
        <item x="6455"/>
        <item x="3602"/>
        <item x="8061"/>
        <item x="1891"/>
        <item x="6145"/>
        <item x="1107"/>
        <item x="5293"/>
        <item x="5416"/>
        <item x="5442"/>
        <item x="1977"/>
        <item x="4330"/>
        <item x="1072"/>
        <item x="694"/>
        <item x="5999"/>
        <item x="6425"/>
        <item x="700"/>
        <item x="1359"/>
        <item x="7176"/>
        <item x="2345"/>
        <item x="5708"/>
        <item x="915"/>
        <item x="779"/>
        <item x="7410"/>
        <item x="4859"/>
        <item x="1551"/>
        <item x="7857"/>
        <item x="895"/>
        <item x="3692"/>
        <item x="5456"/>
        <item x="3523"/>
        <item x="73"/>
        <item x="9089"/>
        <item x="337"/>
        <item x="6336"/>
        <item x="4768"/>
        <item x="2238"/>
        <item x="8070"/>
        <item x="6733"/>
        <item x="6524"/>
        <item x="3350"/>
        <item x="2731"/>
        <item x="3736"/>
        <item x="6546"/>
        <item x="4775"/>
        <item x="8023"/>
        <item x="2327"/>
        <item x="8116"/>
        <item x="3805"/>
        <item x="5890"/>
        <item x="1266"/>
        <item x="1159"/>
        <item x="688"/>
        <item x="5276"/>
        <item x="3943"/>
        <item x="512"/>
        <item x="6253"/>
        <item x="9250"/>
        <item x="9238"/>
        <item x="1377"/>
        <item x="5452"/>
        <item x="6787"/>
        <item x="4825"/>
        <item x="6173"/>
        <item x="4249"/>
        <item x="1276"/>
        <item x="8240"/>
        <item x="8445"/>
        <item x="1528"/>
        <item x="2993"/>
        <item x="6473"/>
        <item x="4788"/>
        <item x="8698"/>
        <item x="1134"/>
        <item x="7598"/>
        <item x="9095"/>
        <item x="5585"/>
        <item x="7269"/>
        <item x="7251"/>
        <item x="3899"/>
        <item x="7"/>
        <item x="7148"/>
        <item x="1111"/>
        <item x="4579"/>
        <item x="565"/>
        <item x="7743"/>
        <item x="8001"/>
        <item x="4354"/>
        <item x="5485"/>
        <item x="8900"/>
        <item x="9165"/>
        <item x="7201"/>
        <item x="8546"/>
        <item x="3265"/>
        <item x="5991"/>
        <item x="4891"/>
        <item x="1957"/>
        <item x="1410"/>
        <item x="1203"/>
        <item x="4444"/>
        <item x="3364"/>
        <item x="4116"/>
        <item x="2641"/>
        <item x="4298"/>
        <item x="134"/>
        <item x="2965"/>
        <item x="1295"/>
        <item x="7977"/>
        <item x="8109"/>
        <item x="6882"/>
        <item x="1112"/>
        <item x="1068"/>
        <item x="8898"/>
        <item x="5753"/>
        <item x="5924"/>
        <item x="9146"/>
        <item x="6541"/>
        <item x="339"/>
        <item x="9009"/>
        <item x="8110"/>
        <item x="2801"/>
        <item x="801"/>
        <item x="6215"/>
        <item x="5387"/>
        <item x="7058"/>
        <item x="3209"/>
        <item x="2086"/>
        <item x="7411"/>
        <item x="6674"/>
        <item x="3231"/>
        <item x="6688"/>
        <item x="5730"/>
        <item x="8304"/>
        <item x="6458"/>
        <item x="9216"/>
        <item x="2446"/>
        <item x="3722"/>
        <item x="7495"/>
        <item x="8682"/>
        <item x="5264"/>
        <item x="2375"/>
        <item x="1398"/>
        <item x="245"/>
        <item x="6538"/>
        <item x="5697"/>
        <item x="2491"/>
        <item x="5752"/>
        <item x="32"/>
        <item x="4238"/>
        <item x="658"/>
        <item x="2409"/>
        <item x="6221"/>
        <item x="3268"/>
        <item x="2051"/>
        <item x="2543"/>
        <item x="7316"/>
        <item x="4375"/>
        <item x="4650"/>
        <item x="5013"/>
        <item x="8852"/>
        <item x="4357"/>
        <item x="9282"/>
        <item x="8983"/>
        <item x="2666"/>
        <item x="1308"/>
        <item x="83"/>
        <item x="6351"/>
        <item x="2394"/>
        <item x="1560"/>
        <item x="478"/>
        <item x="2828"/>
        <item x="598"/>
        <item x="4200"/>
        <item x="5346"/>
        <item x="3365"/>
        <item x="2915"/>
        <item x="7428"/>
        <item x="1242"/>
        <item x="14"/>
        <item x="5618"/>
        <item x="4704"/>
        <item x="8874"/>
        <item x="9205"/>
        <item x="4732"/>
        <item x="1934"/>
        <item x="3648"/>
        <item x="2789"/>
        <item x="4988"/>
        <item x="1358"/>
        <item x="1126"/>
        <item x="4549"/>
        <item x="5916"/>
        <item x="6860"/>
        <item x="4181"/>
        <item x="7952"/>
        <item x="5162"/>
        <item x="2871"/>
        <item x="722"/>
        <item x="8802"/>
        <item x="8186"/>
        <item x="183"/>
        <item x="4212"/>
        <item x="8257"/>
        <item x="9087"/>
        <item x="6460"/>
        <item x="4068"/>
        <item x="757"/>
        <item x="4947"/>
        <item x="7194"/>
        <item x="6542"/>
        <item x="1081"/>
        <item x="2779"/>
        <item x="8998"/>
        <item x="4360"/>
        <item x="7392"/>
        <item x="7631"/>
        <item x="2955"/>
        <item x="9075"/>
        <item x="8167"/>
        <item x="887"/>
        <item x="2535"/>
        <item x="3858"/>
        <item x="8334"/>
        <item x="522"/>
        <item x="8710"/>
        <item x="3934"/>
        <item x="5094"/>
        <item x="1850"/>
        <item x="5304"/>
        <item x="4672"/>
        <item x="807"/>
        <item x="1969"/>
        <item x="7487"/>
        <item x="5820"/>
        <item x="9270"/>
        <item x="228"/>
        <item x="5723"/>
        <item x="8923"/>
        <item x="1172"/>
        <item x="363"/>
        <item x="8644"/>
        <item x="8100"/>
        <item x="2551"/>
        <item x="749"/>
        <item x="1896"/>
        <item x="1995"/>
        <item x="4964"/>
        <item x="4763"/>
        <item x="7402"/>
        <item x="8043"/>
        <item x="2373"/>
        <item x="8385"/>
        <item x="7769"/>
        <item x="5859"/>
        <item x="2705"/>
        <item x="380"/>
        <item x="8648"/>
        <item x="1871"/>
        <item x="4251"/>
        <item x="5425"/>
        <item x="4439"/>
        <item x="649"/>
        <item x="394"/>
        <item x="7718"/>
        <item x="3386"/>
        <item x="7589"/>
        <item x="8688"/>
        <item x="4079"/>
        <item x="7546"/>
        <item x="6971"/>
        <item x="1090"/>
        <item x="4831"/>
        <item x="5688"/>
        <item x="2926"/>
        <item x="3335"/>
        <item x="8280"/>
        <item x="217"/>
        <item x="6069"/>
        <item x="423"/>
        <item x="4612"/>
        <item x="7304"/>
        <item x="2905"/>
        <item x="3748"/>
        <item x="6098"/>
        <item x="3941"/>
        <item x="8992"/>
        <item x="3905"/>
        <item x="8820"/>
        <item x="2795"/>
        <item x="8559"/>
        <item x="2298"/>
        <item x="2436"/>
        <item x="8256"/>
        <item x="1045"/>
        <item x="6668"/>
        <item x="6958"/>
        <item x="3589"/>
        <item x="6647"/>
        <item x="5090"/>
        <item x="4280"/>
        <item x="8483"/>
        <item x="674"/>
        <item x="350"/>
        <item x="8049"/>
        <item x="6969"/>
        <item x="8326"/>
        <item x="9132"/>
        <item x="6220"/>
        <item x="912"/>
        <item x="5095"/>
        <item x="1699"/>
        <item x="902"/>
        <item x="535"/>
        <item x="7467"/>
        <item x="4208"/>
        <item x="7341"/>
        <item x="3704"/>
        <item x="853"/>
        <item x="3210"/>
        <item x="2397"/>
        <item x="2453"/>
        <item x="2573"/>
        <item x="6088"/>
        <item x="4380"/>
        <item x="3611"/>
        <item x="9010"/>
        <item x="3129"/>
        <item x="7554"/>
        <item x="1990"/>
        <item x="6682"/>
        <item x="6237"/>
        <item x="8692"/>
        <item x="8115"/>
        <item x="2933"/>
        <item x="3406"/>
        <item x="8967"/>
        <item x="1076"/>
        <item x="958"/>
        <item x="365"/>
        <item x="5351"/>
        <item x="6181"/>
        <item x="3117"/>
        <item x="8520"/>
        <item x="3668"/>
        <item x="6101"/>
        <item x="2242"/>
        <item x="8769"/>
        <item x="2359"/>
        <item x="4737"/>
        <item x="442"/>
        <item x="4577"/>
        <item x="6030"/>
        <item x="3734"/>
        <item x="5465"/>
        <item x="7494"/>
        <item x="6396"/>
        <item x="2793"/>
        <item x="4429"/>
        <item x="5233"/>
        <item x="1138"/>
        <item x="7760"/>
        <item x="178"/>
        <item x="7326"/>
        <item x="4914"/>
        <item x="6580"/>
        <item x="7034"/>
        <item x="5139"/>
        <item x="5691"/>
        <item x="7970"/>
        <item x="5021"/>
        <item x="4477"/>
        <item x="2292"/>
        <item x="1812"/>
        <item x="7465"/>
        <item x="1229"/>
        <item x="7669"/>
        <item x="2724"/>
        <item x="2699"/>
        <item x="3012"/>
        <item x="2614"/>
        <item x="5863"/>
        <item x="6024"/>
        <item x="4611"/>
        <item x="3652"/>
        <item x="6911"/>
        <item x="8262"/>
        <item x="6118"/>
        <item x="4263"/>
        <item x="2880"/>
        <item x="190"/>
        <item x="7594"/>
        <item x="1958"/>
        <item x="2389"/>
        <item x="671"/>
        <item x="4581"/>
        <item x="3182"/>
        <item x="7003"/>
        <item x="6353"/>
        <item x="3493"/>
        <item x="1695"/>
        <item x="1553"/>
        <item x="9034"/>
        <item x="6543"/>
        <item x="5840"/>
        <item x="7924"/>
        <item x="2875"/>
        <item x="2363"/>
        <item x="3914"/>
        <item x="8229"/>
        <item x="978"/>
        <item x="5371"/>
        <item x="6726"/>
        <item x="7832"/>
        <item x="5771"/>
        <item x="7649"/>
        <item x="5743"/>
        <item x="2507"/>
        <item x="589"/>
        <item x="8618"/>
        <item x="2084"/>
        <item x="3886"/>
        <item x="5903"/>
        <item x="8918"/>
        <item x="8350"/>
        <item x="4902"/>
        <item x="3492"/>
        <item x="4849"/>
        <item x="184"/>
        <item x="6216"/>
        <item x="8539"/>
        <item x="284"/>
        <item x="4996"/>
        <item x="3687"/>
        <item x="8459"/>
        <item x="5167"/>
        <item x="6650"/>
        <item x="4647"/>
        <item x="2421"/>
        <item x="6414"/>
        <item x="8113"/>
        <item x="8748"/>
        <item x="848"/>
        <item x="9162"/>
        <item x="3884"/>
        <item x="6561"/>
        <item x="5984"/>
        <item x="4216"/>
        <item x="7468"/>
        <item x="2958"/>
        <item x="2733"/>
        <item x="4818"/>
        <item x="2486"/>
        <item x="9204"/>
        <item x="3778"/>
        <item x="4959"/>
        <item x="2971"/>
        <item x="1421"/>
        <item x="1525"/>
        <item x="6695"/>
        <item x="1404"/>
        <item x="4067"/>
        <item x="1094"/>
        <item x="1225"/>
        <item x="6172"/>
        <item x="8570"/>
        <item x="2171"/>
        <item x="2093"/>
        <item x="4590"/>
        <item x="7174"/>
        <item x="89"/>
        <item x="3240"/>
        <item x="1443"/>
        <item x="1889"/>
        <item x="6834"/>
        <item x="6672"/>
        <item x="2494"/>
        <item x="6942"/>
        <item x="8368"/>
        <item x="8717"/>
        <item x="338"/>
        <item x="2698"/>
        <item x="3143"/>
        <item x="3566"/>
        <item x="487"/>
        <item x="7510"/>
        <item x="4370"/>
        <item x="6694"/>
        <item x="404"/>
        <item x="784"/>
        <item x="7056"/>
        <item x="8779"/>
        <item x="2365"/>
        <item x="241"/>
        <item x="9022"/>
        <item x="5261"/>
        <item x="3113"/>
        <item x="7193"/>
        <item x="7863"/>
        <item x="6246"/>
        <item x="3843"/>
        <item x="8317"/>
        <item x="3395"/>
        <item x="2810"/>
        <item x="4841"/>
        <item x="5855"/>
        <item x="2757"/>
        <item x="8657"/>
        <item x="8917"/>
        <item x="7455"/>
        <item x="8535"/>
        <item x="8046"/>
        <item x="8737"/>
        <item x="5762"/>
        <item x="4347"/>
        <item x="8759"/>
        <item x="6307"/>
        <item x="7209"/>
        <item x="5182"/>
        <item x="1370"/>
        <item x="8843"/>
        <item x="5828"/>
        <item x="25"/>
        <item x="1504"/>
        <item x="6573"/>
        <item x="2241"/>
        <item x="1845"/>
        <item x="6405"/>
        <item x="8062"/>
        <item x="8675"/>
        <item x="5403"/>
        <item x="6788"/>
        <item x="835"/>
        <item x="891"/>
        <item x="9263"/>
        <item x="6736"/>
        <item x="3676"/>
        <item x="74"/>
        <item x="5312"/>
        <item x="5073"/>
        <item x="6667"/>
        <item x="8814"/>
        <item x="5535"/>
        <item x="5765"/>
        <item x="139"/>
        <item x="8962"/>
        <item x="5933"/>
        <item x="1706"/>
        <item x="483"/>
        <item x="7378"/>
        <item x="4301"/>
        <item x="3506"/>
        <item x="8079"/>
        <item x="5949"/>
        <item x="6152"/>
        <item x="6404"/>
        <item x="7506"/>
        <item x="7516"/>
        <item x="88"/>
        <item x="1630"/>
        <item x="6363"/>
        <item x="4558"/>
        <item x="1043"/>
        <item x="3801"/>
        <item x="6933"/>
        <item x="7988"/>
        <item x="8375"/>
        <item x="8703"/>
        <item x="5113"/>
        <item x="8856"/>
        <item x="6212"/>
        <item x="4541"/>
        <item x="7401"/>
        <item x="8964"/>
        <item x="9261"/>
        <item x="8359"/>
        <item x="5085"/>
        <item x="7839"/>
        <item x="7102"/>
        <item x="3036"/>
        <item x="2229"/>
        <item x="5489"/>
        <item x="1461"/>
        <item x="774"/>
        <item x="9061"/>
        <item x="8557"/>
        <item x="8905"/>
        <item x="5848"/>
        <item x="7902"/>
        <item x="100"/>
        <item x="9121"/>
        <item x="4733"/>
        <item x="2296"/>
        <item x="6341"/>
        <item x="1973"/>
        <item x="3791"/>
        <item x="2769"/>
        <item x="382"/>
        <item x="7542"/>
        <item x="3913"/>
        <item x="3403"/>
        <item x="1292"/>
        <item x="3853"/>
        <item x="7393"/>
        <item x="1541"/>
        <item x="9221"/>
        <item x="9052"/>
        <item x="5672"/>
        <item x="997"/>
        <item x="8307"/>
        <item x="4428"/>
        <item x="5997"/>
        <item x="5647"/>
        <item x="1660"/>
        <item x="8349"/>
        <item x="2752"/>
        <item x="7387"/>
        <item x="412"/>
        <item x="8889"/>
        <item x="7242"/>
        <item x="6973"/>
        <item x="8319"/>
        <item x="224"/>
        <item x="8573"/>
        <item x="8744"/>
        <item x="6194"/>
        <item x="145"/>
        <item x="3696"/>
        <item x="646"/>
        <item x="2863"/>
        <item x="1572"/>
        <item x="9057"/>
        <item x="7706"/>
        <item x="8882"/>
        <item x="6920"/>
        <item x="4518"/>
        <item x="8382"/>
        <item x="2860"/>
        <item x="5338"/>
        <item x="1688"/>
        <item x="9188"/>
        <item x="8978"/>
        <item x="3994"/>
        <item x="489"/>
        <item x="115"/>
        <item x="6608"/>
        <item x="3949"/>
        <item x="255"/>
        <item x="1548"/>
        <item x="1656"/>
        <item x="3208"/>
        <item x="6299"/>
        <item x="6866"/>
        <item x="8401"/>
        <item x="1774"/>
        <item x="7245"/>
        <item x="3830"/>
        <item x="8101"/>
        <item x="4011"/>
        <item x="7339"/>
        <item x="3784"/>
        <item x="4379"/>
        <item x="8577"/>
        <item x="7419"/>
        <item x="4050"/>
        <item x="6089"/>
        <item x="743"/>
        <item x="6823"/>
        <item x="3985"/>
        <item x="1693"/>
        <item x="3679"/>
        <item x="6790"/>
        <item x="1347"/>
        <item x="5068"/>
        <item x="4390"/>
        <item x="1686"/>
        <item x="4777"/>
        <item x="2876"/>
        <item x="3730"/>
        <item x="869"/>
        <item x="7135"/>
        <item x="1789"/>
        <item x="8836"/>
        <item x="5074"/>
        <item x="289"/>
        <item x="7232"/>
        <item x="3658"/>
        <item x="6922"/>
        <item x="6474"/>
        <item x="5886"/>
        <item x="3678"/>
        <item x="561"/>
        <item x="7704"/>
        <item x="3600"/>
        <item x="3107"/>
        <item x="4377"/>
        <item x="7825"/>
        <item x="6981"/>
        <item x="2963"/>
        <item x="1062"/>
        <item x="8099"/>
        <item x="4411"/>
        <item x="4205"/>
        <item x="5207"/>
        <item x="1959"/>
        <item x="9160"/>
        <item x="3630"/>
        <item x="5605"/>
        <item x="6036"/>
        <item x="9156"/>
        <item x="2174"/>
        <item x="2116"/>
        <item x="653"/>
        <item x="7696"/>
        <item x="2829"/>
        <item x="2433"/>
        <item x="6021"/>
        <item x="2288"/>
        <item x="1355"/>
        <item x="2028"/>
        <item x="3261"/>
        <item x="8264"/>
        <item x="7525"/>
        <item x="7620"/>
        <item x="8969"/>
        <item x="3729"/>
        <item x="8830"/>
        <item x="976"/>
        <item x="7319"/>
        <item x="2158"/>
        <item x="6720"/>
        <item x="830"/>
        <item x="5993"/>
        <item x="4486"/>
        <item x="2874"/>
        <item x="192"/>
        <item x="7767"/>
        <item x="7020"/>
        <item x="7800"/>
        <item x="5682"/>
        <item x="6387"/>
        <item x="4583"/>
        <item x="5042"/>
        <item x="2778"/>
        <item x="4998"/>
        <item x="6744"/>
        <item x="1511"/>
        <item x="8750"/>
        <item x="3598"/>
        <item x="4350"/>
        <item x="7485"/>
        <item x="3488"/>
        <item x="2537"/>
        <item x="37"/>
        <item x="7425"/>
        <item x="7729"/>
        <item x="6236"/>
        <item x="381"/>
        <item x="5736"/>
        <item x="6663"/>
        <item x="7307"/>
        <item x="8827"/>
        <item x="1127"/>
        <item x="1156"/>
        <item x="3431"/>
        <item x="1083"/>
        <item x="6280"/>
        <item x="9019"/>
        <item x="131"/>
        <item x="6885"/>
        <item x="8804"/>
        <item x="7202"/>
        <item x="7795"/>
        <item x="6007"/>
        <item x="3384"/>
        <item x="6080"/>
        <item x="1188"/>
        <item x="5199"/>
        <item x="4369"/>
        <item x="2597"/>
        <item x="9202"/>
        <item x="8516"/>
        <item x="6155"/>
        <item x="944"/>
        <item x="6388"/>
        <item x="8502"/>
        <item x="6927"/>
        <item x="8013"/>
        <item x="7164"/>
        <item x="242"/>
        <item x="6093"/>
        <item x="5461"/>
        <item x="892"/>
        <item x="5775"/>
        <item x="818"/>
        <item x="1078"/>
        <item x="4190"/>
        <item x="2917"/>
        <item x="4431"/>
        <item x="8732"/>
        <item x="7893"/>
        <item x="2383"/>
        <item x="6824"/>
        <item x="1284"/>
        <item x="2320"/>
        <item x="5225"/>
        <item x="2036"/>
        <item x="777"/>
        <item x="6531"/>
        <item x="4887"/>
        <item x="7338"/>
        <item x="5185"/>
        <item x="5990"/>
        <item x="6858"/>
        <item x="8595"/>
        <item x="6060"/>
        <item x="4214"/>
        <item x="8388"/>
        <item x="3715"/>
        <item x="940"/>
        <item x="6947"/>
        <item x="188"/>
        <item x="8654"/>
        <item x="7713"/>
        <item x="8452"/>
        <item x="4442"/>
        <item x="7460"/>
        <item x="4188"/>
        <item x="6974"/>
        <item x="838"/>
        <item x="8994"/>
        <item x="3275"/>
        <item x="4102"/>
        <item x="4381"/>
        <item x="2293"/>
        <item x="2285"/>
        <item x="785"/>
        <item x="96"/>
        <item x="7601"/>
        <item x="3130"/>
        <item x="3180"/>
        <item x="6585"/>
        <item x="6501"/>
        <item x="2307"/>
        <item x="7695"/>
        <item x="288"/>
        <item x="1189"/>
        <item x="2653"/>
        <item x="8403"/>
        <item x="6797"/>
        <item x="5797"/>
        <item x="4058"/>
        <item x="6951"/>
        <item x="600"/>
        <item x="4317"/>
        <item x="3388"/>
        <item x="4065"/>
        <item x="5423"/>
        <item x="6133"/>
        <item x="6644"/>
        <item x="8360"/>
        <item x="3552"/>
        <item x="2990"/>
        <item x="1818"/>
        <item x="9279"/>
        <item x="6345"/>
        <item x="2834"/>
        <item x="2227"/>
        <item x="356"/>
        <item x="7852"/>
        <item x="494"/>
        <item x="4525"/>
        <item x="5994"/>
        <item x="7312"/>
        <item x="258"/>
        <item x="4404"/>
        <item x="5289"/>
        <item x="2471"/>
        <item x="964"/>
        <item x="8704"/>
        <item x="8279"/>
        <item x="75"/>
        <item x="2949"/>
        <item x="3121"/>
        <item x="2850"/>
        <item x="4819"/>
        <item x="1830"/>
        <item x="4828"/>
        <item x="1919"/>
        <item x="5487"/>
        <item x="5385"/>
        <item x="6372"/>
        <item x="2673"/>
        <item x="2117"/>
        <item x="525"/>
        <item x="6944"/>
        <item x="1193"/>
        <item x="7190"/>
        <item x="2104"/>
        <item x="5500"/>
        <item x="2078"/>
        <item x="1475"/>
        <item x="8794"/>
        <item x="1802"/>
        <item x="1938"/>
        <item x="9152"/>
        <item x="2460"/>
        <item x="5714"/>
        <item x="2506"/>
        <item x="3790"/>
        <item x="4440"/>
        <item x="904"/>
        <item x="7547"/>
        <item x="4528"/>
        <item x="4562"/>
        <item x="8528"/>
        <item x="5342"/>
        <item x="12"/>
        <item x="402"/>
        <item x="8369"/>
        <item x="8358"/>
        <item x="8181"/>
        <item x="5702"/>
        <item x="7773"/>
        <item x="5902"/>
        <item x="2200"/>
        <item x="4534"/>
        <item x="7474"/>
        <item x="934"/>
        <item x="2101"/>
        <item x="5236"/>
        <item x="7615"/>
        <item x="7358"/>
        <item x="2893"/>
        <item x="3688"/>
        <item x="4976"/>
        <item x="8365"/>
        <item x="4057"/>
        <item x="1061"/>
        <item x="5438"/>
        <item x="2946"/>
        <item x="3591"/>
        <item x="259"/>
        <item x="8331"/>
        <item x="4933"/>
        <item x="1967"/>
        <item x="2565"/>
        <item x="3304"/>
        <item x="3856"/>
        <item x="5245"/>
        <item x="4341"/>
        <item x="7488"/>
        <item x="6242"/>
        <item x="2557"/>
        <item x="1454"/>
        <item x="7032"/>
        <item x="3818"/>
        <item x="7035"/>
        <item x="463"/>
        <item x="6170"/>
        <item x="6677"/>
        <item x="4706"/>
        <item x="6343"/>
        <item x="2953"/>
        <item x="686"/>
        <item x="3919"/>
        <item x="5510"/>
        <item x="1534"/>
        <item x="4441"/>
        <item x="4645"/>
        <item x="8739"/>
        <item x="1169"/>
        <item x="5154"/>
        <item x="6355"/>
        <item x="798"/>
        <item x="5946"/>
        <item x="2470"/>
        <item x="8976"/>
        <item x="5852"/>
        <item x="4240"/>
        <item x="3109"/>
        <item x="6018"/>
        <item x="4630"/>
        <item x="7013"/>
        <item x="6195"/>
        <item x="1960"/>
        <item x="7613"/>
        <item x="9293"/>
        <item x="1786"/>
        <item x="2645"/>
        <item x="1561"/>
        <item x="8526"/>
        <item x="6670"/>
        <item x="1648"/>
        <item x="7297"/>
        <item x="99"/>
        <item x="5306"/>
        <item x="1834"/>
        <item x="1605"/>
        <item x="6491"/>
        <item x="3638"/>
        <item x="7903"/>
        <item x="8681"/>
        <item x="2627"/>
        <item x="7964"/>
        <item x="6829"/>
        <item x="3900"/>
        <item x="856"/>
        <item x="4678"/>
        <item x="3232"/>
        <item x="7051"/>
        <item x="1947"/>
        <item x="8002"/>
        <item x="7437"/>
        <item x="4172"/>
        <item x="4252"/>
        <item x="257"/>
        <item x="8859"/>
        <item x="4371"/>
        <item x="506"/>
        <item x="3910"/>
        <item x="2498"/>
        <item x="3809"/>
        <item x="6337"/>
        <item x="9149"/>
        <item x="6099"/>
        <item x="492"/>
        <item x="3653"/>
        <item x="6071"/>
        <item x="5196"/>
        <item x="6816"/>
        <item x="9014"/>
        <item x="3326"/>
        <item x="8103"/>
        <item x="8477"/>
        <item x="7716"/>
        <item x="8634"/>
        <item x="7969"/>
        <item x="8400"/>
        <item x="2509"/>
        <item x="7872"/>
        <item x="4727"/>
        <item x="1146"/>
        <item x="7179"/>
        <item x="2376"/>
        <item x="5379"/>
        <item x="239"/>
        <item x="4759"/>
        <item x="3247"/>
        <item x="7039"/>
        <item x="1088"/>
        <item x="6692"/>
        <item x="19"/>
        <item x="168"/>
        <item x="8743"/>
        <item x="1007"/>
        <item x="1903"/>
        <item x="3484"/>
        <item x="8250"/>
        <item x="574"/>
        <item x="4028"/>
        <item x="9097"/>
        <item x="8679"/>
        <item x="5748"/>
        <item x="9242"/>
        <item x="8661"/>
        <item x="4907"/>
        <item x="9230"/>
        <item x="7921"/>
        <item x="1711"/>
        <item x="5928"/>
        <item x="9299"/>
        <item x="8564"/>
        <item x="3606"/>
        <item x="2547"/>
        <item x="9086"/>
        <item x="753"/>
        <item x="4151"/>
        <item x="814"/>
        <item x="3251"/>
        <item x="5942"/>
        <item x="4239"/>
        <item x="5807"/>
        <item x="2452"/>
        <item x="7633"/>
        <item x="1584"/>
        <item x="8839"/>
        <item x="5813"/>
        <item x="6459"/>
        <item x="1431"/>
        <item x="5065"/>
        <item x="2290"/>
        <item x="1151"/>
        <item x="4265"/>
        <item x="3526"/>
        <item x="4948"/>
        <item x="1937"/>
        <item x="7675"/>
        <item x="4271"/>
        <item x="3409"/>
        <item x="3557"/>
        <item x="4629"/>
        <item x="1307"/>
        <item x="2052"/>
        <item x="2606"/>
        <item x="7386"/>
        <item x="1178"/>
        <item x="1884"/>
        <item x="1918"/>
        <item x="3334"/>
        <item x="8538"/>
        <item x="8095"/>
        <item x="8721"/>
        <item x="1907"/>
        <item x="182"/>
        <item x="8525"/>
        <item x="1235"/>
        <item x="8677"/>
        <item x="1408"/>
        <item x="8915"/>
        <item x="626"/>
        <item x="4510"/>
        <item x="4764"/>
        <item x="7611"/>
        <item x="2222"/>
        <item x="7929"/>
        <item x="4043"/>
        <item x="5977"/>
        <item x="471"/>
        <item x="4422"/>
        <item x="4956"/>
        <item x="2701"/>
        <item x="3882"/>
        <item x="2569"/>
        <item x="8765"/>
        <item x="732"/>
        <item x="8371"/>
        <item x="1099"/>
        <item x="7889"/>
        <item x="2563"/>
        <item x="8214"/>
        <item x="2354"/>
        <item x="4957"/>
        <item x="2074"/>
        <item x="7438"/>
        <item x="8563"/>
        <item x="4244"/>
        <item x="5754"/>
        <item x="7736"/>
        <item x="4269"/>
        <item x="1497"/>
        <item x="8561"/>
        <item x="6129"/>
        <item x="635"/>
        <item x="1460"/>
        <item x="4721"/>
        <item x="3865"/>
        <item x="287"/>
        <item x="5291"/>
        <item x="3825"/>
        <item x="8840"/>
        <item x="1773"/>
        <item x="8517"/>
        <item x="5406"/>
        <item x="4580"/>
        <item x="980"/>
        <item x="8012"/>
        <item x="5557"/>
        <item x="7836"/>
        <item x="3097"/>
        <item x="5114"/>
        <item x="7287"/>
        <item x="1671"/>
        <item x="2966"/>
        <item x="2596"/>
        <item x="4086"/>
        <item x="2210"/>
        <item x="8927"/>
        <item x="5577"/>
        <item x="2137"/>
        <item x="5004"/>
        <item x="4275"/>
        <item x="5940"/>
        <item x="608"/>
        <item x="8333"/>
        <item x="7261"/>
        <item x="1691"/>
        <item x="7699"/>
        <item x="4990"/>
        <item x="667"/>
        <item x="3940"/>
        <item x="1964"/>
        <item x="3604"/>
        <item x="5570"/>
        <item x="3656"/>
        <item x="1278"/>
        <item x="4744"/>
        <item x="7942"/>
        <item x="7273"/>
        <item x="1684"/>
        <item x="4657"/>
        <item x="5616"/>
        <item x="3024"/>
        <item x="8033"/>
        <item x="294"/>
        <item x="4355"/>
        <item x="3574"/>
        <item x="5287"/>
        <item x="2783"/>
        <item x="1539"/>
        <item x="4392"/>
        <item x="9043"/>
        <item x="5866"/>
        <item x="8598"/>
        <item x="2360"/>
        <item x="628"/>
        <item x="7656"/>
        <item x="7555"/>
        <item x="4189"/>
        <item x="1910"/>
        <item x="7262"/>
        <item x="6628"/>
        <item x="6270"/>
        <item x="6064"/>
        <item x="3852"/>
        <item x="2015"/>
        <item x="1055"/>
        <item x="7679"/>
        <item x="2832"/>
        <item x="3260"/>
        <item x="3160"/>
        <item x="8833"/>
        <item x="4173"/>
        <item x="5613"/>
        <item x="8088"/>
        <item x="8629"/>
        <item x="8107"/>
        <item x="8630"/>
        <item x="3149"/>
        <item x="530"/>
        <item x="5845"/>
        <item x="4015"/>
        <item x="3740"/>
        <item x="5885"/>
        <item x="450"/>
        <item x="5526"/>
        <item x="5680"/>
        <item x="3662"/>
        <item x="138"/>
        <item x="8160"/>
        <item x="6756"/>
        <item x="3631"/>
        <item x="7762"/>
        <item x="2504"/>
        <item x="4999"/>
        <item x="1376"/>
        <item x="767"/>
        <item x="7983"/>
        <item x="4061"/>
        <item x="347"/>
        <item x="4715"/>
        <item x="6831"/>
        <item x="6005"/>
        <item x="2843"/>
        <item x="4114"/>
        <item x="3837"/>
        <item x="4881"/>
        <item x="8755"/>
        <item x="7210"/>
        <item x="2224"/>
        <item x="2550"/>
        <item x="5397"/>
        <item x="6949"/>
        <item x="8636"/>
        <item x="70"/>
        <item x="4055"/>
        <item x="3520"/>
        <item x="8919"/>
        <item x="1119"/>
        <item x="3666"/>
        <item x="9141"/>
        <item x="9093"/>
        <item x="3929"/>
        <item x="1257"/>
        <item x="9265"/>
        <item x="8478"/>
        <item x="2034"/>
        <item x="3601"/>
        <item x="3150"/>
        <item x="3100"/>
        <item x="7267"/>
        <item x="3061"/>
        <item x="9056"/>
        <item x="6583"/>
        <item x="6162"/>
        <item x="1756"/>
        <item x="309"/>
        <item x="61"/>
        <item x="570"/>
        <item x="7151"/>
        <item x="6630"/>
        <item x="8204"/>
        <item x="8451"/>
        <item x="8864"/>
        <item x="6248"/>
        <item x="4315"/>
        <item x="254"/>
        <item x="5391"/>
        <item x="7595"/>
        <item x="3207"/>
        <item x="213"/>
        <item x="2896"/>
        <item x="5234"/>
        <item x="8909"/>
        <item x="1948"/>
        <item x="3781"/>
        <item x="1554"/>
        <item x="4433"/>
        <item x="6507"/>
        <item x="5648"/>
        <item x="8027"/>
        <item x="4266"/>
        <item x="898"/>
        <item x="6817"/>
        <item x="8620"/>
        <item x="3846"/>
        <item x="9046"/>
        <item x="5637"/>
        <item x="385"/>
        <item x="4559"/>
        <item x="7369"/>
        <item x="3323"/>
        <item x="5929"/>
        <item x="8111"/>
        <item x="2756"/>
        <item x="4582"/>
        <item x="2651"/>
        <item x="8947"/>
        <item x="4985"/>
        <item x="8586"/>
        <item x="246"/>
        <item x="7509"/>
        <item x="1082"/>
        <item x="8127"/>
        <item x="4982"/>
        <item x="1338"/>
        <item x="2615"/>
        <item x="8621"/>
        <item x="50"/>
        <item x="1574"/>
        <item x="8467"/>
        <item x="4935"/>
        <item x="3140"/>
        <item x="1238"/>
        <item x="2555"/>
        <item x="5780"/>
        <item x="8901"/>
        <item x="7236"/>
        <item x="1297"/>
        <item x="2808"/>
        <item x="1782"/>
        <item x="849"/>
        <item x="2259"/>
        <item x="3603"/>
        <item x="2444"/>
        <item x="8741"/>
        <item x="6179"/>
        <item x="5129"/>
        <item x="7142"/>
        <item x="6430"/>
        <item x="2159"/>
        <item x="3584"/>
        <item x="8037"/>
        <item x="9255"/>
        <item x="5027"/>
        <item x="3002"/>
        <item x="3592"/>
        <item x="1781"/>
        <item x="9169"/>
        <item x="2878"/>
        <item x="882"/>
        <item x="1471"/>
        <item x="1776"/>
        <item x="2800"/>
        <item x="8668"/>
        <item x="1058"/>
        <item x="355"/>
        <item x="2070"/>
        <item x="2167"/>
        <item x="8877"/>
        <item x="8007"/>
        <item x="1113"/>
        <item x="8963"/>
        <item x="2315"/>
        <item x="136"/>
        <item x="3651"/>
        <item x="5520"/>
        <item x="6523"/>
        <item x="2600"/>
        <item x="1664"/>
        <item x="323"/>
        <item x="7524"/>
        <item x="9071"/>
        <item x="4969"/>
        <item x="2032"/>
        <item x="7405"/>
        <item x="5472"/>
        <item x="2941"/>
        <item x="8982"/>
        <item x="634"/>
        <item x="40"/>
        <item x="5590"/>
        <item x="7676"/>
        <item x="6316"/>
        <item x="5469"/>
        <item x="6548"/>
        <item x="2745"/>
        <item x="5298"/>
        <item x="2648"/>
        <item x="1180"/>
        <item x="7481"/>
        <item x="3811"/>
        <item x="5670"/>
        <item x="2338"/>
        <item x="6188"/>
        <item x="1480"/>
        <item x="2739"/>
        <item x="883"/>
        <item x="1848"/>
        <item x="7118"/>
        <item x="3432"/>
        <item x="3311"/>
        <item x="2927"/>
        <item x="3206"/>
        <item x="4454"/>
        <item x="4156"/>
        <item x="229"/>
        <item x="7513"/>
        <item x="2245"/>
        <item x="735"/>
        <item x="2770"/>
        <item x="482"/>
        <item x="5912"/>
        <item x="1227"/>
        <item x="3193"/>
        <item x="7909"/>
        <item x="3525"/>
        <item x="353"/>
        <item x="3449"/>
        <item x="5546"/>
        <item x="7853"/>
        <item x="7283"/>
        <item x="736"/>
        <item x="20"/>
        <item x="2695"/>
        <item x="5660"/>
        <item x="4259"/>
        <item x="8954"/>
        <item x="3854"/>
        <item x="1924"/>
        <item x="7671"/>
        <item x="5060"/>
        <item x="5514"/>
        <item x="4020"/>
        <item x="4140"/>
        <item x="8222"/>
        <item x="2751"/>
        <item x="5248"/>
        <item x="3834"/>
        <item x="5971"/>
        <item x="3677"/>
        <item x="1663"/>
        <item x="8245"/>
        <item x="407"/>
        <item x="9142"/>
        <item x="860"/>
        <item x="1911"/>
        <item x="8616"/>
        <item x="5897"/>
        <item x="5588"/>
        <item x="865"/>
        <item x="2240"/>
        <item x="4438"/>
        <item x="9005"/>
        <item x="5191"/>
        <item x="430"/>
        <item x="2847"/>
        <item x="3782"/>
        <item x="6967"/>
        <item x="265"/>
        <item x="5529"/>
        <item x="3070"/>
        <item x="3377"/>
        <item x="105"/>
        <item x="6700"/>
        <item x="2303"/>
        <item x="1017"/>
        <item x="6757"/>
        <item x="1465"/>
        <item x="5896"/>
        <item x="1291"/>
        <item x="2254"/>
        <item x="6659"/>
        <item x="3483"/>
        <item x="8638"/>
        <item x="2196"/>
        <item x="4898"/>
        <item x="2178"/>
        <item x="1108"/>
        <item x="8168"/>
        <item x="3322"/>
        <item x="1105"/>
        <item x="4206"/>
        <item x="5502"/>
        <item x="7347"/>
        <item x="4139"/>
        <item x="7450"/>
        <item x="9099"/>
        <item x="7048"/>
        <item x="616"/>
        <item x="6318"/>
        <item x="3291"/>
        <item x="1768"/>
        <item x="3912"/>
        <item x="3043"/>
        <item x="3413"/>
        <item x="4300"/>
        <item x="3519"/>
        <item x="6259"/>
        <item x="4615"/>
        <item x="591"/>
        <item x="607"/>
        <item x="4690"/>
        <item x="5888"/>
        <item x="3823"/>
        <item x="1935"/>
        <item x="6742"/>
        <item x="6058"/>
        <item x="1524"/>
        <item x="4688"/>
        <item x="6136"/>
        <item x="4633"/>
        <item x="4553"/>
        <item x="1821"/>
        <item x="8603"/>
        <item x="8841"/>
        <item x="6227"/>
        <item x="1953"/>
        <item x="8674"/>
        <item x="7691"/>
        <item x="6273"/>
        <item x="1928"/>
        <item x="2220"/>
        <item x="6952"/>
        <item x="2792"/>
        <item x="7372"/>
        <item x="8810"/>
        <item x="7868"/>
        <item x="9275"/>
        <item x="4665"/>
        <item x="8171"/>
        <item x="4609"/>
        <item x="7300"/>
        <item x="3472"/>
        <item x="447"/>
        <item x="481"/>
        <item x="8192"/>
        <item x="5434"/>
        <item x="2308"/>
        <item x="5892"/>
        <item x="2562"/>
        <item x="282"/>
        <item x="331"/>
        <item x="8152"/>
        <item x="6811"/>
        <item x="3382"/>
        <item x="8220"/>
        <item x="6518"/>
        <item x="1118"/>
        <item x="7403"/>
        <item x="7163"/>
        <item x="4789"/>
        <item x="8752"/>
        <item x="8176"/>
        <item x="1053"/>
        <item x="7377"/>
        <item x="8461"/>
        <item x="893"/>
        <item x="7759"/>
        <item x="4896"/>
        <item x="8542"/>
        <item x="8458"/>
        <item x="629"/>
        <item x="9100"/>
        <item x="6003"/>
        <item x="2095"/>
        <item x="3106"/>
        <item x="2237"/>
        <item x="3883"/>
        <item x="6913"/>
        <item x="2297"/>
        <item x="5884"/>
        <item x="6506"/>
        <item x="5739"/>
        <item x="3454"/>
        <item x="2784"/>
        <item x="5366"/>
        <item x="8052"/>
        <item x="9013"/>
        <item x="1392"/>
        <item x="5274"/>
        <item x="5148"/>
        <item x="6139"/>
        <item x="8325"/>
        <item x="477"/>
        <item x="3585"/>
        <item x="7070"/>
        <item x="1101"/>
        <item x="2323"/>
        <item x="2275"/>
        <item x="2199"/>
        <item x="4211"/>
        <item x="7723"/>
        <item x="4769"/>
        <item x="392"/>
        <item x="9074"/>
        <item x="7528"/>
        <item x="4281"/>
        <item x="504"/>
        <item x="2465"/>
        <item x="5917"/>
        <item x="4942"/>
        <item x="6274"/>
        <item x="2102"/>
        <item x="3753"/>
        <item x="27"/>
        <item x="2250"/>
        <item x="5930"/>
        <item x="3093"/>
        <item x="2371"/>
        <item x="3664"/>
        <item x="2343"/>
        <item x="2390"/>
        <item x="1635"/>
        <item x="7940"/>
        <item x="3988"/>
        <item x="7643"/>
        <item x="8432"/>
        <item x="2380"/>
        <item x="1939"/>
        <item x="813"/>
        <item x="426"/>
        <item x="121"/>
        <item x="5159"/>
        <item x="7507"/>
        <item x="8596"/>
        <item x="6966"/>
        <item x="1503"/>
        <item x="7370"/>
        <item x="2139"/>
        <item x="103"/>
        <item x="8854"/>
        <item x="2024"/>
        <item x="788"/>
        <item x="3849"/>
        <item x="4980"/>
        <item x="3747"/>
        <item x="2485"/>
        <item x="5035"/>
        <item x="6073"/>
        <item x="7653"/>
        <item x="8076"/>
        <item x="6399"/>
        <item x="8939"/>
        <item x="6683"/>
        <item x="2823"/>
        <item x="3211"/>
        <item x="2179"/>
        <item x="1930"/>
        <item x="2211"/>
        <item x="4004"/>
        <item x="7971"/>
        <item x="2612"/>
        <item x="2502"/>
        <item x="3469"/>
        <item x="6753"/>
        <item x="6581"/>
        <item x="4398"/>
        <item x="3590"/>
        <item x="2417"/>
        <item x="2797"/>
        <item x="6768"/>
        <item x="2939"/>
        <item x="2747"/>
        <item x="5081"/>
        <item x="3342"/>
        <item x="6639"/>
        <item x="2538"/>
        <item x="2182"/>
        <item x="8268"/>
        <item x="2952"/>
        <item x="5720"/>
        <item x="4754"/>
        <item x="5923"/>
        <item x="6108"/>
        <item x="3194"/>
        <item x="8135"/>
        <item x="4176"/>
        <item x="4384"/>
        <item x="4967"/>
        <item x="867"/>
        <item x="4470"/>
        <item x="1946"/>
        <item x="6149"/>
        <item x="8801"/>
        <item x="6095"/>
        <item x="5582"/>
        <item x="3979"/>
        <item x="3765"/>
        <item x="7879"/>
        <item x="3593"/>
        <item x="8902"/>
        <item x="6890"/>
        <item x="4685"/>
        <item x="3162"/>
        <item x="3859"/>
        <item x="6828"/>
        <item x="3999"/>
        <item x="94"/>
        <item x="238"/>
        <item x="7576"/>
        <item x="2710"/>
        <item x="2970"/>
        <item x="4178"/>
        <item x="3037"/>
        <item x="2096"/>
        <item x="7865"/>
        <item x="7764"/>
        <item x="1758"/>
        <item x="7565"/>
        <item x="1051"/>
        <item x="6140"/>
        <item x="8026"/>
        <item x="5038"/>
        <item x="5575"/>
        <item x="5545"/>
        <item x="189"/>
        <item x="1862"/>
        <item x="6698"/>
        <item x="1063"/>
        <item x="5086"/>
        <item x="6986"/>
        <item x="8071"/>
        <item x="3916"/>
        <item x="8837"/>
        <item x="4131"/>
        <item x="1216"/>
        <item x="1143"/>
        <item x="7763"/>
        <item x="659"/>
        <item x="2622"/>
        <item x="8791"/>
        <item x="5463"/>
        <item x="7127"/>
        <item x="1321"/>
        <item x="8042"/>
        <item x="4198"/>
        <item x="4684"/>
        <item x="7240"/>
        <item x="8518"/>
        <item x="4006"/>
        <item x="461"/>
        <item x="5528"/>
        <item x="7200"/>
        <item x="9065"/>
        <item x="6283"/>
        <item x="6601"/>
        <item x="695"/>
        <item x="5623"/>
        <item x="6833"/>
        <item x="425"/>
        <item x="8731"/>
        <item x="6592"/>
        <item x="7278"/>
        <item x="7431"/>
        <item x="8480"/>
        <item x="5217"/>
        <item x="8405"/>
        <item x="2696"/>
        <item x="8613"/>
        <item x="1324"/>
        <item x="4843"/>
        <item x="6346"/>
        <item x="945"/>
        <item x="440"/>
        <item x="8498"/>
        <item x="787"/>
        <item x="6112"/>
        <item x="7275"/>
        <item x="4069"/>
        <item x="1438"/>
        <item x="8805"/>
        <item x="1707"/>
        <item x="4224"/>
        <item x="1004"/>
        <item x="3294"/>
        <item x="3551"/>
        <item x="8631"/>
        <item x="3944"/>
        <item x="3802"/>
        <item x="6566"/>
        <item x="2184"/>
        <item x="2335"/>
        <item x="3400"/>
        <item x="1509"/>
        <item x="5832"/>
        <item x="889"/>
        <item x="7779"/>
        <item x="7588"/>
        <item x="2280"/>
        <item x="3021"/>
        <item x="1655"/>
        <item x="8343"/>
        <item x="6217"/>
        <item x="2616"/>
        <item x="7037"/>
        <item x="7648"/>
        <item x="9055"/>
        <item x="4246"/>
        <item x="3938"/>
        <item x="2902"/>
        <item x="1406"/>
        <item x="28"/>
        <item x="6271"/>
        <item x="383"/>
        <item x="6919"/>
        <item x="8514"/>
        <item x="2947"/>
        <item x="6054"/>
        <item x="7197"/>
        <item x="3850"/>
        <item x="5782"/>
        <item x="3500"/>
        <item x="4044"/>
        <item x="7120"/>
        <item x="6144"/>
        <item x="2219"/>
        <item x="2754"/>
        <item x="6613"/>
        <item x="7869"/>
        <item x="8938"/>
        <item x="941"/>
        <item x="2466"/>
        <item x="388"/>
        <item x="8683"/>
        <item x="2333"/>
        <item x="6184"/>
        <item x="180"/>
        <item x="5347"/>
        <item x="5554"/>
        <item x="6938"/>
        <item x="3645"/>
        <item x="8289"/>
        <item x="7367"/>
        <item x="4095"/>
        <item x="1652"/>
        <item x="3054"/>
        <item x="4994"/>
        <item x="7572"/>
        <item x="7947"/>
        <item x="1167"/>
        <item x="6642"/>
        <item x="6930"/>
        <item x="1215"/>
        <item x="7002"/>
        <item x="8377"/>
        <item x="4368"/>
        <item x="7136"/>
        <item x="4564"/>
        <item x="6721"/>
        <item x="3621"/>
        <item x="9096"/>
        <item x="2782"/>
        <item x="613"/>
        <item x="372"/>
        <item x="604"/>
        <item x="4054"/>
        <item x="1066"/>
        <item x="1016"/>
        <item x="8239"/>
        <item x="2105"/>
        <item x="4640"/>
        <item x="1810"/>
        <item x="7258"/>
        <item x="6961"/>
        <item x="4536"/>
        <item x="7014"/>
        <item x="6203"/>
        <item x="3597"/>
        <item x="5931"/>
        <item x="1473"/>
        <item x="6074"/>
        <item x="2442"/>
        <item x="22"/>
        <item x="641"/>
        <item x="5791"/>
        <item x="4033"/>
        <item x="8138"/>
        <item x="7629"/>
        <item x="5793"/>
        <item x="2002"/>
        <item x="2702"/>
        <item x="8771"/>
        <item x="3320"/>
        <item x="1268"/>
        <item x="7047"/>
        <item x="7268"/>
        <item x="1833"/>
        <item x="6087"/>
        <item x="4333"/>
        <item x="8775"/>
        <item x="1916"/>
        <item x="8390"/>
        <item x="5512"/>
        <item x="4934"/>
        <item x="9007"/>
        <item x="3719"/>
        <item x="2775"/>
        <item x="3756"/>
        <item x="8940"/>
        <item x="4175"/>
        <item x="1892"/>
        <item x="6171"/>
        <item x="4337"/>
        <item x="4310"/>
        <item x="6439"/>
        <item x="1527"/>
        <item x="8813"/>
        <item x="900"/>
        <item x="5277"/>
        <item x="2872"/>
        <item x="5030"/>
        <item x="1046"/>
        <item x="420"/>
        <item x="6964"/>
        <item x="5711"/>
        <item x="3125"/>
        <item x="8180"/>
        <item x="1411"/>
        <item x="5767"/>
        <item x="6211"/>
        <item x="7482"/>
        <item x="5202"/>
        <item x="6348"/>
        <item x="457"/>
        <item x="4751"/>
        <item x="1059"/>
        <item x="6294"/>
        <item x="8310"/>
        <item x="5910"/>
        <item x="4693"/>
        <item x="8942"/>
        <item x="1761"/>
        <item x="5471"/>
        <item x="7068"/>
        <item x="1954"/>
        <item x="9024"/>
        <item x="1759"/>
        <item x="556"/>
        <item x="8085"/>
        <item x="2300"/>
        <item x="5486"/>
        <item x="965"/>
        <item x="2821"/>
        <item x="3092"/>
        <item x="2011"/>
        <item x="4445"/>
        <item x="1988"/>
        <item x="6775"/>
        <item x="3952"/>
        <item x="1254"/>
        <item x="2654"/>
        <item x="7221"/>
        <item x="6423"/>
        <item x="4743"/>
        <item x="9133"/>
        <item x="2602"/>
        <item x="7469"/>
        <item x="8933"/>
        <item x="4636"/>
        <item x="8247"/>
        <item x="3349"/>
        <item x="2809"/>
        <item x="4305"/>
        <item x="7658"/>
        <item x="4978"/>
        <item x="4983"/>
        <item x="3338"/>
        <item x="2195"/>
        <item x="4522"/>
        <item x="2138"/>
        <item x="7717"/>
        <item x="8579"/>
        <item x="4710"/>
        <item x="1196"/>
        <item x="1240"/>
        <item x="729"/>
        <item x="7819"/>
        <item x="6479"/>
        <item x="977"/>
        <item x="6384"/>
        <item x="2497"/>
        <item x="9038"/>
        <item x="6795"/>
        <item x="6803"/>
        <item x="6669"/>
        <item x="1289"/>
        <item x="3198"/>
        <item x="4977"/>
        <item x="8123"/>
        <item x="1780"/>
        <item x="5142"/>
        <item x="3325"/>
        <item x="4060"/>
        <item x="1797"/>
        <item x="2230"/>
        <item x="5734"/>
        <item x="7104"/>
        <item x="4529"/>
        <item x="1822"/>
        <item x="1570"/>
        <item x="1477"/>
        <item x="1576"/>
        <item x="8821"/>
        <item x="7778"/>
        <item x="6238"/>
        <item x="5783"/>
        <item x="7248"/>
        <item x="4944"/>
        <item x="6743"/>
        <item x="2519"/>
        <item x="513"/>
        <item x="3420"/>
        <item x="3937"/>
        <item x="4416"/>
        <item x="6207"/>
        <item x="3216"/>
        <item x="5703"/>
        <item x="7023"/>
        <item x="6493"/>
        <item x="8150"/>
        <item x="2350"/>
        <item x="5407"/>
        <item x="8896"/>
        <item x="3178"/>
        <item x="3277"/>
        <item x="9272"/>
        <item x="3565"/>
        <item x="1885"/>
        <item x="5815"/>
        <item x="1214"/>
        <item x="1267"/>
        <item x="5718"/>
        <item x="5496"/>
        <item x="2188"/>
        <item x="4247"/>
        <item x="5692"/>
        <item x="1609"/>
        <item x="6115"/>
        <item x="8891"/>
        <item x="8690"/>
        <item x="6230"/>
        <item x="3769"/>
        <item x="2845"/>
        <item x="2709"/>
        <item x="8957"/>
        <item x="4425"/>
        <item x="685"/>
        <item x="201"/>
        <item x="7076"/>
        <item x="1149"/>
        <item x="866"/>
        <item x="573"/>
        <item x="1741"/>
        <item x="3898"/>
        <item x="4622"/>
        <item x="4179"/>
        <item x="6791"/>
        <item x="6809"/>
        <item x="6482"/>
        <item x="1573"/>
        <item x="8575"/>
        <item x="8466"/>
        <item x="946"/>
        <item x="1179"/>
        <item x="2631"/>
        <item x="1330"/>
        <item x="4776"/>
        <item x="2805"/>
        <item x="8566"/>
        <item x="5849"/>
        <item x="4009"/>
        <item x="7457"/>
        <item x="4742"/>
        <item x="1470"/>
        <item x="533"/>
        <item x="8847"/>
        <item x="2967"/>
        <item x="2263"/>
        <item x="62"/>
        <item x="5365"/>
        <item x="4869"/>
        <item x="4588"/>
        <item x="2765"/>
        <item x="624"/>
        <item x="9083"/>
        <item x="8411"/>
        <item x="1400"/>
        <item x="1679"/>
        <item x="2517"/>
        <item x="2216"/>
        <item x="2126"/>
        <item x="6884"/>
        <item x="5259"/>
        <item x="6846"/>
        <item x="4420"/>
        <item x="8936"/>
        <item x="2667"/>
        <item x="3305"/>
        <item x="2546"/>
        <item x="4138"/>
        <item x="3095"/>
        <item x="3120"/>
        <item x="7927"/>
        <item x="79"/>
        <item x="1258"/>
        <item x="5868"/>
        <item x="7916"/>
        <item x="123"/>
        <item x="7249"/>
        <item x="2029"/>
        <item x="7264"/>
        <item x="4359"/>
        <item x="2461"/>
        <item x="5777"/>
        <item x="6072"/>
        <item x="3694"/>
        <item x="6471"/>
        <item x="6310"/>
        <item x="2729"/>
        <item x="8302"/>
        <item x="5400"/>
        <item x="6918"/>
        <item x="7985"/>
        <item x="3639"/>
        <item x="186"/>
        <item x="5640"/>
        <item x="6486"/>
        <item x="1150"/>
        <item x="5399"/>
        <item x="2742"/>
        <item x="2549"/>
        <item x="4857"/>
        <item x="587"/>
        <item x="4484"/>
        <item x="5853"/>
        <item x="9224"/>
        <item x="4961"/>
        <item x="6557"/>
        <item x="8068"/>
        <item x="8117"/>
        <item x="3327"/>
        <item x="3298"/>
        <item x="5883"/>
        <item x="905"/>
        <item x="3771"/>
        <item x="7454"/>
        <item x="7207"/>
        <item x="6854"/>
        <item x="1798"/>
        <item x="2225"/>
        <item x="6009"/>
        <item x="1102"/>
        <item x="1540"/>
        <item x="4480"/>
        <item x="3798"/>
        <item x="149"/>
        <item x="8699"/>
        <item x="8383"/>
        <item x="6182"/>
        <item x="7170"/>
        <item x="315"/>
        <item x="1463"/>
        <item x="1499"/>
        <item x="627"/>
        <item x="864"/>
        <item x="8712"/>
        <item x="863"/>
        <item x="5194"/>
        <item x="7461"/>
        <item x="6187"/>
        <item x="6245"/>
        <item x="8659"/>
        <item x="6660"/>
        <item x="1320"/>
        <item x="8399"/>
        <item x="3855"/>
        <item x="8063"/>
        <item x="7786"/>
        <item x="8581"/>
        <item x="1065"/>
        <item x="5766"/>
        <item x="6912"/>
        <item x="129"/>
        <item x="689"/>
        <item x="7571"/>
        <item x="3441"/>
        <item x="3928"/>
        <item x="3164"/>
        <item x="6330"/>
        <item x="7619"/>
        <item x="827"/>
        <item x="5107"/>
        <item x="544"/>
        <item x="6369"/>
        <item x="9173"/>
        <item x="4738"/>
        <item x="5451"/>
        <item x="8705"/>
        <item x="6844"/>
        <item x="5058"/>
        <item x="4758"/>
        <item x="8678"/>
        <item x="4871"/>
        <item x="3479"/>
        <item x="511"/>
        <item x="1372"/>
        <item x="2961"/>
        <item x="2604"/>
        <item x="5862"/>
        <item x="7844"/>
        <item x="7038"/>
        <item x="5459"/>
        <item x="2208"/>
        <item x="4720"/>
        <item x="9212"/>
        <item x="7083"/>
        <item x="6497"/>
        <item x="8664"/>
        <item x="705"/>
        <item x="2392"/>
        <item x="2940"/>
        <item x="84"/>
        <item x="220"/>
        <item x="1309"/>
        <item x="5978"/>
        <item x="1618"/>
        <item x="7579"/>
        <item x="5348"/>
        <item x="7581"/>
        <item x="9050"/>
        <item x="3887"/>
        <item x="8782"/>
        <item x="3174"/>
        <item x="1803"/>
        <item x="1371"/>
        <item x="3728"/>
        <item x="1211"/>
        <item x="6724"/>
        <item x="950"/>
        <item x="1487"/>
        <item x="6322"/>
        <item x="3282"/>
        <item x="8426"/>
        <item x="1868"/>
        <item x="3571"/>
        <item x="117"/>
        <item x="651"/>
        <item x="4255"/>
        <item x="7953"/>
        <item x="4436"/>
        <item x="9021"/>
        <item x="2071"/>
        <item x="2656"/>
        <item x="6685"/>
        <item x="5329"/>
        <item x="4812"/>
        <item x="7429"/>
        <item x="4620"/>
        <item x="8211"/>
        <item x="4644"/>
        <item x="8956"/>
        <item x="4774"/>
        <item x="6103"/>
        <item x="4313"/>
        <item x="696"/>
        <item x="7277"/>
        <item x="3880"/>
        <item x="5381"/>
        <item x="6603"/>
        <item x="4661"/>
        <item x="698"/>
        <item x="1002"/>
        <item x="6532"/>
        <item x="1791"/>
        <item x="7730"/>
        <item x="1506"/>
        <item x="3410"/>
        <item x="6857"/>
        <item x="4048"/>
        <item x="4018"/>
        <item x="6810"/>
        <item x="8066"/>
        <item x="4063"/>
        <item x="8786"/>
        <item x="3220"/>
        <item x="7055"/>
        <item x="6988"/>
        <item x="1556"/>
        <item x="1824"/>
        <item x="4667"/>
        <item x="3861"/>
        <item x="6234"/>
        <item x="4493"/>
        <item x="4550"/>
        <item x="2351"/>
        <item x="6519"/>
        <item x="3833"/>
        <item x="7684"/>
        <item x="5404"/>
        <item x="6869"/>
        <item x="9051"/>
        <item x="2548"/>
        <item x="6761"/>
        <item x="2996"/>
        <item x="4056"/>
        <item x="8887"/>
        <item x="303"/>
        <item x="6533"/>
        <item x="1908"/>
        <item x="7833"/>
        <item x="7280"/>
        <item x="6941"/>
        <item x="438"/>
        <item x="52"/>
        <item x="1915"/>
        <item x="176"/>
        <item x="5151"/>
        <item x="497"/>
        <item x="8523"/>
        <item x="1835"/>
        <item x="8157"/>
        <item x="7333"/>
        <item x="5205"/>
        <item x="1141"/>
        <item x="374"/>
        <item x="665"/>
        <item x="5927"/>
        <item x="5179"/>
        <item x="1168"/>
        <item x="459"/>
        <item x="5242"/>
        <item x="3511"/>
        <item x="6327"/>
        <item x="5492"/>
        <item x="58"/>
        <item x="2510"/>
        <item x="7049"/>
        <item x="3045"/>
        <item x="4049"/>
        <item x="2007"/>
        <item x="6645"/>
        <item x="3468"/>
        <item x="4987"/>
        <item x="6422"/>
        <item x="5713"/>
        <item x="6549"/>
        <item x="352"/>
        <item x="580"/>
        <item x="5847"/>
        <item x="2425"/>
        <item x="318"/>
        <item x="2247"/>
        <item x="6678"/>
        <item x="3550"/>
        <item x="1356"/>
        <item x="7324"/>
        <item x="8773"/>
        <item x="7621"/>
        <item x="1485"/>
        <item x="218"/>
        <item x="6559"/>
        <item x="3374"/>
        <item x="8666"/>
        <item x="7822"/>
        <item x="2478"/>
        <item x="1628"/>
        <item x="198"/>
        <item x="3110"/>
        <item x="1666"/>
        <item x="3760"/>
        <item x="298"/>
        <item x="6731"/>
        <item x="4166"/>
        <item x="3643"/>
        <item x="8407"/>
        <item x="1249"/>
        <item x="8736"/>
        <item x="1579"/>
        <item x="2786"/>
        <item x="6910"/>
        <item x="4728"/>
        <item x="3749"/>
        <item x="4566"/>
        <item x="632"/>
        <item x="3767"/>
        <item x="7842"/>
        <item x="6873"/>
        <item x="681"/>
        <item x="1983"/>
        <item x="2972"/>
        <item x="2689"/>
        <item x="4931"/>
        <item x="4339"/>
        <item x="5421"/>
        <item x="3926"/>
        <item x="9054"/>
        <item x="369"/>
        <item x="3742"/>
        <item x="9137"/>
        <item x="8504"/>
        <item x="776"/>
        <item x="5230"/>
        <item x="6037"/>
        <item x="2755"/>
        <item x="453"/>
        <item x="3693"/>
        <item x="614"/>
        <item x="1608"/>
        <item x="6864"/>
        <item x="2012"/>
        <item x="6126"/>
        <item x="8966"/>
        <item x="4323"/>
        <item x="4814"/>
        <item x="6041"/>
        <item x="1457"/>
        <item x="495"/>
        <item x="9131"/>
        <item x="617"/>
        <item x="8034"/>
        <item x="1232"/>
        <item x="8469"/>
        <item x="5260"/>
        <item x="4584"/>
        <item x="7864"/>
        <item x="9120"/>
        <item x="6928"/>
        <item x="2090"/>
        <item x="3902"/>
        <item x="7504"/>
        <item x="4858"/>
        <item x="8695"/>
        <item x="7749"/>
        <item x="8510"/>
        <item x="7342"/>
        <item x="4835"/>
        <item x="144"/>
        <item x="6447"/>
        <item x="1413"/>
        <item x="5980"/>
        <item x="8389"/>
        <item x="3560"/>
        <item x="5872"/>
        <item x="7935"/>
        <item x="6132"/>
        <item x="4736"/>
        <item x="4568"/>
        <item x="802"/>
        <item x="947"/>
        <item x="5302"/>
        <item x="5677"/>
        <item x="6390"/>
        <item x="230"/>
        <item x="5279"/>
        <item x="2572"/>
        <item x="7703"/>
        <item x="8941"/>
        <item x="590"/>
        <item x="351"/>
        <item x="8421"/>
        <item x="2746"/>
        <item x="214"/>
        <item x="1124"/>
        <item x="4784"/>
        <item x="2982"/>
        <item x="3986"/>
        <item x="2009"/>
        <item x="6393"/>
        <item x="3548"/>
        <item x="942"/>
        <item x="4675"/>
        <item x="6122"/>
        <item x="4997"/>
        <item x="5871"/>
        <item x="4653"/>
        <item x="2591"/>
        <item x="7932"/>
        <item x="5740"/>
        <item x="3967"/>
        <item x="819"/>
        <item x="7430"/>
        <item x="3838"/>
        <item x="1142"/>
        <item x="8454"/>
        <item x="2161"/>
        <item x="466"/>
        <item x="111"/>
        <item x="7831"/>
        <item x="7205"/>
        <item x="7129"/>
        <item x="8541"/>
        <item x="4631"/>
        <item x="1208"/>
        <item x="5941"/>
        <item x="5876"/>
        <item x="8199"/>
        <item x="2039"/>
        <item x="6437"/>
        <item x="8753"/>
        <item x="76"/>
        <item x="4915"/>
        <item x="8272"/>
        <item x="6185"/>
        <item x="1876"/>
        <item x="8880"/>
        <item x="768"/>
        <item x="1784"/>
        <item x="8004"/>
        <item x="153"/>
        <item x="5413"/>
        <item x="7080"/>
        <item x="5901"/>
        <item x="358"/>
        <item x="7618"/>
        <item x="1008"/>
        <item x="5315"/>
        <item x="2652"/>
        <item x="6713"/>
        <item x="8338"/>
        <item x="2884"/>
        <item x="9105"/>
        <item x="7720"/>
        <item x="8824"/>
        <item x="1767"/>
        <item x="8885"/>
        <item x="1740"/>
        <item x="2796"/>
        <item x="6793"/>
        <item x="5576"/>
        <item x="3098"/>
        <item x="6921"/>
        <item x="7934"/>
        <item x="615"/>
        <item x="1529"/>
        <item x="6488"/>
        <item x="1875"/>
        <item x="6618"/>
        <item x="2523"/>
        <item x="7064"/>
        <item x="6954"/>
        <item x="6917"/>
        <item x="9166"/>
        <item x="8210"/>
        <item x="7556"/>
        <item x="797"/>
        <item x="8512"/>
        <item x="2644"/>
        <item x="1730"/>
        <item x="1175"/>
        <item x="8091"/>
        <item x="1500"/>
        <item x="8373"/>
        <item x="510"/>
        <item x="3040"/>
        <item x="739"/>
        <item x="2753"/>
        <item x="2141"/>
        <item x="281"/>
        <item x="5558"/>
        <item x="1038"/>
        <item x="519"/>
        <item x="9269"/>
        <item x="6418"/>
        <item x="1224"/>
        <item x="2118"/>
        <item x="4194"/>
        <item x="6367"/>
        <item x="7154"/>
        <item x="8006"/>
        <item x="443"/>
        <item x="6446"/>
        <item x="9209"/>
        <item x="5101"/>
        <item x="4962"/>
        <item x="354"/>
        <item x="2807"/>
        <item x="7198"/>
        <item x="6104"/>
        <item x="3583"/>
        <item x="8345"/>
        <item x="3992"/>
        <item x="6135"/>
        <item x="8174"/>
        <item x="1310"/>
        <item x="3595"/>
        <item x="7091"/>
        <item x="4546"/>
        <item x="6993"/>
        <item x="9200"/>
        <item x="8738"/>
        <item x="8050"/>
        <item x="1303"/>
        <item x="3292"/>
        <item x="675"/>
        <item x="1949"/>
        <item x="7551"/>
        <item x="804"/>
        <item x="8774"/>
        <item x="1913"/>
        <item x="937"/>
        <item x="3475"/>
        <item x="4671"/>
        <item x="1336"/>
        <item x="5804"/>
        <item x="226"/>
        <item x="7883"/>
        <item x="5017"/>
        <item x="3176"/>
        <item x="5988"/>
        <item x="7753"/>
        <item x="8493"/>
        <item x="2827"/>
        <item x="1428"/>
        <item x="3272"/>
        <item x="5975"/>
        <item x="433"/>
        <item x="8622"/>
        <item x="5272"/>
        <item x="3624"/>
        <item x="6177"/>
        <item x="6638"/>
        <item x="825"/>
        <item x="9090"/>
        <item x="3421"/>
        <item x="4921"/>
        <item x="8453"/>
        <item x="2787"/>
        <item x="6046"/>
        <item x="1097"/>
        <item x="5152"/>
        <item x="4037"/>
        <item x="707"/>
        <item x="45"/>
        <item x="5130"/>
        <item x="3717"/>
        <item x="7550"/>
        <item x="2291"/>
        <item x="1952"/>
        <item x="6558"/>
        <item x="1300"/>
        <item x="8448"/>
        <item x="6267"/>
        <item x="1929"/>
        <item x="2321"/>
        <item x="7360"/>
        <item x="1520"/>
        <item x="8545"/>
        <item x="6186"/>
        <item x="4268"/>
        <item x="8633"/>
        <item x="8000"/>
        <item x="6413"/>
        <item x="998"/>
        <item x="5078"/>
        <item x="1535"/>
        <item x="5750"/>
        <item x="8290"/>
        <item x="4752"/>
        <item x="8309"/>
        <item x="5050"/>
        <item x="4794"/>
        <item x="4336"/>
        <item x="9134"/>
        <item x="1386"/>
        <item x="5426"/>
        <item x="3179"/>
        <item x="5659"/>
        <item x="744"/>
        <item x="3690"/>
        <item x="6305"/>
        <item x="7898"/>
        <item x="2146"/>
        <item x="3332"/>
        <item x="9049"/>
        <item x="9203"/>
        <item x="7906"/>
        <item x="3995"/>
        <item x="2107"/>
        <item x="9234"/>
        <item x="1080"/>
        <item x="6197"/>
        <item x="8815"/>
        <item x="831"/>
        <item x="3795"/>
        <item x="2816"/>
        <item x="216"/>
        <item x="6852"/>
        <item x="8316"/>
        <item x="29"/>
        <item x="8479"/>
        <item x="9128"/>
        <item x="8321"/>
        <item x="4993"/>
        <item x="3076"/>
        <item x="6661"/>
        <item x="6765"/>
        <item x="6374"/>
        <item x="6818"/>
        <item x="1384"/>
        <item x="6815"/>
        <item x="5816"/>
        <item x="3389"/>
        <item x="2131"/>
        <item x="1543"/>
        <item x="4474"/>
        <item x="5343"/>
        <item x="6722"/>
        <item x="5508"/>
        <item x="969"/>
        <item x="5742"/>
        <item x="1873"/>
        <item x="8809"/>
        <item x="7346"/>
        <item x="631"/>
        <item x="2503"/>
        <item x="5016"/>
        <item x="9004"/>
        <item x="7364"/>
        <item x="7777"/>
        <item x="2835"/>
        <item x="3614"/>
        <item x="5569"/>
        <item x="4740"/>
        <item x="2997"/>
        <item x="6526"/>
        <item x="1844"/>
        <item x="8029"/>
        <item x="4860"/>
        <item x="173"/>
        <item x="1079"/>
        <item x="1705"/>
        <item x="1864"/>
        <item x="5294"/>
        <item x="3288"/>
        <item x="5290"/>
        <item x="4070"/>
        <item x="3069"/>
        <item x="4346"/>
        <item x="7517"/>
        <item x="1130"/>
        <item x="5226"/>
        <item x="5716"/>
        <item x="5356"/>
        <item x="3577"/>
        <item x="7624"/>
        <item x="6232"/>
        <item x="2324"/>
        <item x="1720"/>
        <item x="9176"/>
        <item x="4624"/>
        <item x="491"/>
        <item x="8102"/>
        <item x="6260"/>
        <item x="8606"/>
        <item x="211"/>
        <item x="3303"/>
        <item x="7807"/>
        <item x="6000"/>
        <item x="8503"/>
        <item x="4900"/>
        <item x="5297"/>
        <item x="7199"/>
        <item x="5446"/>
        <item x="9073"/>
        <item x="1467"/>
        <item x="7502"/>
        <item x="8949"/>
        <item x="2542"/>
        <item x="4864"/>
        <item x="7888"/>
        <item x="1976"/>
        <item x="2636"/>
        <item x="2750"/>
        <item x="8730"/>
        <item x="4101"/>
        <item x="2097"/>
        <item x="4408"/>
        <item x="845"/>
        <item x="9197"/>
        <item x="6150"/>
        <item x="467"/>
        <item x="8179"/>
        <item x="4634"/>
        <item x="4349"/>
        <item x="8807"/>
        <item x="8930"/>
        <item x="2202"/>
        <item x="8460"/>
        <item x="6950"/>
        <item x="597"/>
        <item x="7797"/>
        <item x="7796"/>
        <item x="4291"/>
        <item x="982"/>
        <item x="6999"/>
        <item x="3984"/>
        <item x="2704"/>
        <item x="1799"/>
        <item x="9213"/>
        <item x="3495"/>
        <item x="6962"/>
        <item x="5537"/>
        <item x="2281"/>
        <item x="2576"/>
        <item x="1077"/>
        <item x="8118"/>
        <item x="8562"/>
        <item x="7923"/>
        <item x="5827"/>
        <item x="9127"/>
        <item x="6223"/>
        <item x="3170"/>
        <item x="1165"/>
        <item x="1391"/>
        <item x="449"/>
        <item x="1458"/>
        <item x="5273"/>
        <item x="6495"/>
        <item x="2441"/>
        <item x="7945"/>
        <item x="5286"/>
        <item x="3683"/>
        <item x="8740"/>
        <item x="5137"/>
        <item x="6016"/>
        <item x="5170"/>
        <item x="1530"/>
        <item x="6125"/>
        <item x="8364"/>
        <item x="324"/>
        <item x="2479"/>
        <item x="6168"/>
        <item x="3385"/>
        <item x="7826"/>
        <item x="992"/>
        <item x="3918"/>
        <item x="7846"/>
        <item x="3581"/>
        <item x="3007"/>
        <item x="3935"/>
        <item x="6240"/>
        <item x="2249"/>
        <item x="8089"/>
        <item x="1183"/>
        <item x="4437"/>
        <item x="6443"/>
        <item x="7948"/>
        <item x="4294"/>
        <item x="2370"/>
        <item x="8544"/>
        <item x="6262"/>
        <item x="7371"/>
        <item x="5920"/>
        <item x="1697"/>
        <item x="3636"/>
        <item x="2381"/>
        <item x="4003"/>
        <item x="4668"/>
        <item x="5566"/>
        <item x="5026"/>
        <item x="1857"/>
        <item x="2545"/>
        <item x="3531"/>
        <item x="9018"/>
        <item x="3474"/>
        <item x="6886"/>
        <item x="2062"/>
        <item x="4473"/>
        <item x="1651"/>
        <item x="8858"/>
        <item x="236"/>
        <item x="5422"/>
        <item x="2529"/>
        <item x="6837"/>
        <item x="2124"/>
        <item x="1710"/>
        <item x="5745"/>
        <item x="6090"/>
        <item x="2339"/>
        <item x="5200"/>
        <item x="3516"/>
        <item x="2991"/>
        <item x="6591"/>
        <item x="8078"/>
        <item x="6955"/>
        <item x="3152"/>
        <item x="4393"/>
        <item x="4544"/>
        <item x="6161"/>
        <item x="6275"/>
        <item x="3689"/>
        <item x="620"/>
        <item x="1312"/>
        <item x="7984"/>
        <item x="6043"/>
        <item x="3612"/>
        <item x="2916"/>
        <item x="4471"/>
        <item x="1367"/>
        <item x="9239"/>
        <item x="9161"/>
        <item x="4625"/>
        <item x="8860"/>
        <item x="3544"/>
        <item x="5951"/>
        <item x="1739"/>
        <item x="6881"/>
        <item x="8072"/>
        <item x="5364"/>
        <item x="9285"/>
        <item x="5028"/>
        <item x="885"/>
        <item x="6555"/>
        <item x="3105"/>
        <item x="4274"/>
        <item x="9151"/>
        <item x="2798"/>
        <item x="5222"/>
        <item x="8141"/>
        <item x="2403"/>
        <item x="809"/>
        <item x="8415"/>
        <item x="2477"/>
        <item x="5333"/>
        <item x="5705"/>
        <item x="5126"/>
        <item x="5241"/>
        <item x="8087"/>
        <item x="5071"/>
        <item x="4492"/>
        <item x="2135"/>
        <item x="2059"/>
        <item x="6750"/>
        <item x="2413"/>
        <item x="1879"/>
        <item x="5002"/>
        <item x="5503"/>
        <item x="5181"/>
        <item x="6897"/>
        <item x="7296"/>
        <item x="8746"/>
        <item x="5755"/>
        <item x="4810"/>
        <item x="3948"/>
        <item x="5433"/>
        <item x="9273"/>
        <item x="8984"/>
        <item x="377"/>
        <item x="4046"/>
        <item x="1620"/>
        <item x="5681"/>
        <item x="5443"/>
        <item x="8449"/>
        <item x="6845"/>
        <item x="4064"/>
        <item x="2112"/>
        <item x="5375"/>
        <item x="886"/>
        <item x="5122"/>
        <item x="1442"/>
        <item x="8665"/>
        <item x="2674"/>
        <item x="8059"/>
        <item x="2773"/>
        <item x="3027"/>
        <item x="4066"/>
        <item x="584"/>
        <item x="6113"/>
        <item x="3893"/>
        <item x="7697"/>
        <item x="7098"/>
        <item x="8611"/>
        <item x="4674"/>
        <item x="5455"/>
        <item x="7527"/>
        <item x="1811"/>
        <item x="5653"/>
        <item x="206"/>
        <item x="7710"/>
        <item x="2431"/>
        <item x="7159"/>
        <item x="1623"/>
        <item x="4722"/>
        <item x="3108"/>
        <item x="3357"/>
        <item x="7449"/>
        <item x="1860"/>
        <item x="6293"/>
        <item x="1658"/>
        <item x="5147"/>
        <item x="9180"/>
        <item x="3163"/>
        <item x="2830"/>
        <item x="2897"/>
        <item x="7322"/>
        <item x="8159"/>
        <item x="4293"/>
        <item x="3196"/>
        <item x="4834"/>
        <item x="1299"/>
        <item x="3302"/>
        <item x="4791"/>
        <item x="1863"/>
        <item x="5285"/>
        <item x="7891"/>
        <item x="7637"/>
        <item x="4545"/>
        <item x="3871"/>
        <item x="6370"/>
        <item x="306"/>
        <item x="773"/>
        <item x="157"/>
        <item x="759"/>
        <item x="7974"/>
        <item x="9198"/>
        <item x="8481"/>
        <item x="2149"/>
        <item x="5891"/>
        <item x="9069"/>
        <item x="1387"/>
        <item x="5737"/>
        <item x="8818"/>
        <item x="7686"/>
        <item x="6111"/>
        <item x="7783"/>
        <item x="1194"/>
        <item x="3159"/>
        <item x="36"/>
        <item x="1716"/>
        <item x="7782"/>
        <item x="3241"/>
        <item x="9183"/>
        <item x="5477"/>
        <item x="4551"/>
        <item x="4660"/>
        <item x="6909"/>
        <item x="7165"/>
        <item x="4113"/>
        <item x="361"/>
        <item x="6117"/>
        <item x="9191"/>
        <item x="713"/>
        <item x="268"/>
        <item x="4195"/>
        <item x="5785"/>
        <item x="6264"/>
        <item x="2355"/>
        <item x="5146"/>
        <item x="2404"/>
        <item x="1184"/>
        <item x="3588"/>
        <item x="349"/>
        <item x="5821"/>
        <item x="7045"/>
        <item x="1806"/>
        <item x="4019"/>
        <item x="7309"/>
        <item x="8313"/>
        <item x="7956"/>
        <item x="8496"/>
        <item x="6796"/>
        <item x="2035"/>
        <item x="1610"/>
        <item x="7591"/>
        <item x="5221"/>
        <item x="8297"/>
        <item x="8217"/>
        <item x="6282"/>
        <item x="484"/>
        <item x="1680"/>
        <item x="280"/>
        <item x="7349"/>
        <item x="9159"/>
        <item x="8511"/>
        <item x="9039"/>
        <item x="1135"/>
        <item x="4258"/>
        <item x="8361"/>
        <item x="8198"/>
        <item x="1675"/>
        <item x="316"/>
        <item x="609"/>
        <item x="2853"/>
        <item x="2342"/>
        <item x="4602"/>
        <item x="782"/>
        <item x="3909"/>
        <item x="4594"/>
        <item x="9264"/>
        <item x="5444"/>
        <item x="3491"/>
        <item x="5061"/>
        <item x="6598"/>
        <item x="6191"/>
        <item x="5534"/>
        <item x="593"/>
        <item x="5354"/>
        <item x="1270"/>
        <item x="9"/>
        <item x="7612"/>
        <item x="4232"/>
        <item x="8045"/>
        <item x="6385"/>
        <item x="8497"/>
        <item x="8402"/>
        <item x="5254"/>
        <item x="1144"/>
        <item x="416"/>
        <item x="4542"/>
        <item x="6609"/>
        <item x="65"/>
        <item x="5054"/>
        <item x="852"/>
        <item x="6076"/>
        <item x="989"/>
        <item x="6658"/>
        <item x="6945"/>
        <item x="1646"/>
        <item x="3885"/>
        <item x="7082"/>
        <item x="5666"/>
        <item x="1422"/>
        <item x="2248"/>
        <item x="3537"/>
        <item x="2924"/>
        <item x="7123"/>
        <item x="8392"/>
        <item x="4180"/>
        <item x="4157"/>
        <item x="5429"/>
        <item x="5858"/>
        <item x="717"/>
        <item x="923"/>
        <item x="4939"/>
        <item x="956"/>
        <item x="3607"/>
        <item x="7874"/>
        <item x="1775"/>
        <item x="3814"/>
        <item x="5548"/>
        <item x="7343"/>
        <item x="3361"/>
        <item x="7580"/>
        <item x="314"/>
        <item x="3797"/>
        <item x="203"/>
        <item x="6727"/>
        <item x="3806"/>
        <item x="9037"/>
        <item x="5158"/>
        <item x="4326"/>
        <item x="6421"/>
        <item x="7866"/>
        <item x="4523"/>
        <item x="550"/>
        <item x="4092"/>
        <item x="3446"/>
        <item x="5328"/>
        <item x="4395"/>
        <item x="5516"/>
        <item x="5632"/>
        <item x="8602"/>
        <item x="3832"/>
        <item x="3521"/>
        <item x="1979"/>
        <item x="8929"/>
        <item x="8444"/>
        <item x="4884"/>
        <item x="6898"/>
        <item x="9059"/>
        <item x="8689"/>
        <item x="4592"/>
        <item x="4192"/>
        <item x="3813"/>
        <item x="7382"/>
        <item x="1277"/>
        <item x="6070"/>
        <item x="5208"/>
        <item x="261"/>
        <item x="8724"/>
        <item x="4656"/>
        <item x="1026"/>
        <item x="568"/>
        <item x="2777"/>
        <item x="3716"/>
        <item x="8428"/>
        <item x="2289"/>
        <item x="4171"/>
        <item x="2931"/>
        <item x="5449"/>
        <item x="728"/>
        <item x="3901"/>
        <item x="5088"/>
        <item x="8893"/>
        <item x="539"/>
        <item x="4527"/>
        <item x="4098"/>
        <item x="1694"/>
        <item x="4686"/>
        <item x="357"/>
        <item x="6311"/>
        <item x="8376"/>
        <item x="127"/>
        <item x="3417"/>
        <item x="9008"/>
        <item x="16"/>
        <item x="8868"/>
        <item x="3713"/>
        <item x="4391"/>
        <item x="6778"/>
        <item x="3455"/>
        <item x="6375"/>
        <item x="9208"/>
        <item x="195"/>
        <item x="2187"/>
        <item x="5178"/>
        <item x="3512"/>
        <item x="8961"/>
        <item x="8521"/>
        <item x="1617"/>
        <item x="422"/>
        <item x="3090"/>
        <item x="1174"/>
        <item x="4511"/>
        <item x="2758"/>
        <item x="2480"/>
        <item x="3358"/>
        <item x="7374"/>
        <item x="619"/>
        <item x="8973"/>
        <item x="8106"/>
        <item x="3280"/>
        <item x="7289"/>
        <item x="903"/>
        <item x="1350"/>
        <item x="1306"/>
        <item x="2418"/>
        <item x="1787"/>
        <item x="9240"/>
        <item x="359"/>
        <item x="9045"/>
        <item x="4409"/>
        <item x="4103"/>
        <item x="7987"/>
        <item x="54"/>
        <item x="4456"/>
        <item x="7388"/>
        <item x="6572"/>
        <item x="104"/>
        <item x="4226"/>
        <item x="7558"/>
        <item x="5870"/>
        <item x="8838"/>
        <item x="3572"/>
        <item x="5481"/>
        <item x="5555"/>
        <item x="5478"/>
        <item x="2540"/>
        <item x="1636"/>
        <item x="2534"/>
        <item x="4867"/>
        <item x="7187"/>
        <item x="4563"/>
        <item x="9103"/>
        <item x="6840"/>
        <item x="1627"/>
        <item x="9244"/>
        <item x="3773"/>
        <item x="2706"/>
        <item x="1176"/>
        <item x="8418"/>
        <item x="3006"/>
        <item x="7930"/>
        <item x="1712"/>
        <item x="3974"/>
        <item x="2053"/>
        <item x="1674"/>
        <item x="2261"/>
        <item x="7603"/>
        <item x="6752"/>
        <item x="2398"/>
        <item x="9060"/>
        <item x="4717"/>
        <item x="3586"/>
        <item x="702"/>
        <item x="2276"/>
        <item x="2634"/>
        <item x="1647"/>
        <item x="3954"/>
        <item x="4540"/>
        <item x="2520"/>
        <item x="9025"/>
        <item x="4561"/>
        <item x="5987"/>
        <item x="3000"/>
        <item x="1453"/>
        <item x="6296"/>
        <item x="7680"/>
        <item x="1591"/>
        <item x="5943"/>
        <item x="3234"/>
        <item x="4276"/>
        <item x="7895"/>
        <item x="2120"/>
        <item x="6366"/>
        <item x="8011"/>
        <item x="4813"/>
        <item x="861"/>
        <item x="8134"/>
        <item x="335"/>
        <item x="2458"/>
        <item x="2903"/>
        <item x="6066"/>
        <item x="9248"/>
        <item x="8423"/>
        <item x="6832"/>
        <item x="3485"/>
        <item x="8490"/>
        <item x="3463"/>
        <item x="5133"/>
        <item x="5593"/>
        <item x="8842"/>
        <item x="4356"/>
        <item x="7432"/>
        <item x="1604"/>
        <item x="5368"/>
        <item x="3025"/>
        <item x="2521"/>
        <item x="4400"/>
        <item x="291"/>
        <item x="6263"/>
        <item x="7998"/>
        <item x="2468"/>
        <item x="2098"/>
        <item x="1685"/>
        <item x="1279"/>
        <item x="7354"/>
        <item x="7876"/>
        <item x="8808"/>
        <item x="4490"/>
        <item x="7845"/>
        <item x="6297"/>
        <item x="2302"/>
        <item x="1692"/>
        <item x="1592"/>
        <item x="3309"/>
        <item x="7486"/>
        <item x="6335"/>
        <item x="1085"/>
        <item x="709"/>
        <item x="8374"/>
        <item x="1941"/>
        <item x="1531"/>
        <item x="3746"/>
        <item x="6130"/>
        <item x="1749"/>
        <item x="4655"/>
        <item x="6637"/>
        <item x="2515"/>
        <item x="6285"/>
        <item x="837"/>
        <item x="2660"/>
        <item x="8727"/>
        <item x="4892"/>
        <item x="2566"/>
        <item x="2650"/>
        <item x="910"/>
        <item x="5965"/>
        <item x="1853"/>
        <item x="23"/>
        <item x="6272"/>
        <item x="4210"/>
        <item x="2628"/>
        <item x="5121"/>
        <item x="7999"/>
        <item x="3008"/>
        <item x="7884"/>
        <item x="4786"/>
        <item x="7078"/>
        <item x="1294"/>
        <item x="6975"/>
        <item x="1226"/>
        <item x="1724"/>
        <item x="5851"/>
        <item x="6693"/>
        <item x="2172"/>
        <item x="2305"/>
        <item x="7881"/>
        <item x="1718"/>
        <item x="1095"/>
        <item x="6481"/>
        <item x="1388"/>
        <item x="2258"/>
        <item x="5974"/>
        <item x="7117"/>
        <item x="1042"/>
        <item x="5216"/>
        <item x="8177"/>
        <item x="4264"/>
        <item x="9145"/>
        <item x="4848"/>
        <item x="8626"/>
        <item x="3844"/>
        <item x="101"/>
        <item x="4652"/>
        <item x="7661"/>
        <item x="832"/>
        <item x="1290"/>
        <item x="6915"/>
        <item x="7583"/>
        <item x="5360"/>
        <item x="1050"/>
        <item x="5275"/>
        <item x="9174"/>
        <item x="460"/>
        <item x="5018"/>
        <item x="7147"/>
        <item x="5082"/>
        <item x="5140"/>
        <item x="6027"/>
        <item x="1293"/>
        <item x="8834"/>
        <item x="2736"/>
        <item x="1030"/>
        <item x="4772"/>
        <item x="3124"/>
        <item x="3253"/>
        <item x="1482"/>
        <item x="7539"/>
        <item x="1616"/>
        <item x="8707"/>
        <item x="2495"/>
        <item x="3091"/>
        <item x="5099"/>
        <item x="5494"/>
        <item x="6199"/>
        <item x="6648"/>
        <item x="9016"/>
        <item x="4174"/>
        <item x="1778"/>
        <item x="3549"/>
        <item x="3755"/>
        <item x="5935"/>
        <item x="1446"/>
        <item x="5643"/>
        <item x="434"/>
        <item x="3982"/>
        <item x="3539"/>
        <item x="9276"/>
        <item x="1429"/>
        <item x="3048"/>
        <item x="4880"/>
        <item x="414"/>
        <item x="193"/>
        <item x="5604"/>
        <item x="5814"/>
        <item x="114"/>
        <item x="7708"/>
        <item x="7532"/>
        <item x="3792"/>
        <item x="2283"/>
        <item x="2761"/>
        <item x="5846"/>
        <item x="5089"/>
        <item x="3289"/>
        <item x="7645"/>
        <item x="3633"/>
        <item x="8396"/>
        <item x="6536"/>
        <item x="7608"/>
        <item x="1426"/>
        <item x="7106"/>
        <item x="3319"/>
        <item x="909"/>
        <item x="2239"/>
        <item x="8341"/>
        <item x="913"/>
        <item x="2246"/>
        <item x="7073"/>
        <item x="558"/>
        <item x="880"/>
        <item x="5544"/>
        <item x="3307"/>
        <item x="5715"/>
        <item x="9138"/>
        <item x="4342"/>
        <item x="2640"/>
        <item x="2647"/>
        <item x="8274"/>
        <item x="3228"/>
        <item x="4083"/>
        <item x="5149"/>
        <item x="6002"/>
        <item x="3647"/>
        <item x="2341"/>
        <item x="6835"/>
        <item x="3707"/>
        <item x="7216"/>
        <item x="5657"/>
        <item x="7489"/>
        <item x="3476"/>
        <item x="1145"/>
        <item x="2669"/>
        <item x="1378"/>
        <item x="8314"/>
        <item x="876"/>
        <item x="9081"/>
        <item x="5156"/>
        <item x="2909"/>
        <item x="5744"/>
        <item x="5961"/>
        <item x="7004"/>
        <item x="2887"/>
        <item x="5041"/>
        <item x="1100"/>
        <item x="2661"/>
        <item x="4167"/>
        <item x="410"/>
        <item x="2723"/>
        <item x="5256"/>
        <item x="6851"/>
        <item x="3868"/>
        <item x="2693"/>
        <item x="1861"/>
        <item x="4129"/>
        <item x="4799"/>
        <item x="8362"/>
        <item x="2700"/>
        <item x="4495"/>
        <item x="6729"/>
        <item x="3545"/>
        <item x="8817"/>
        <item x="8645"/>
        <item x="7592"/>
        <item x="8894"/>
        <item x="7100"/>
        <item x="4387"/>
        <item x="7950"/>
        <item x="8764"/>
        <item x="6412"/>
        <item x="656"/>
        <item x="3517"/>
        <item x="3177"/>
        <item x="8643"/>
        <item x="5056"/>
        <item x="764"/>
        <item x="4327"/>
        <item x="1430"/>
        <item x="518"/>
        <item x="4452"/>
        <item x="2979"/>
        <item x="2913"/>
        <item x="5267"/>
        <item x="3968"/>
        <item x="1878"/>
        <item x="7451"/>
        <item x="1241"/>
        <item x="9136"/>
        <item x="8184"/>
        <item x="1212"/>
        <item x="9254"/>
        <item x="595"/>
        <item x="715"/>
        <item x="4304"/>
        <item x="8501"/>
        <item x="5844"/>
        <item x="3535"/>
        <item x="9015"/>
        <item x="5009"/>
        <item x="151"/>
        <item x="4282"/>
        <item x="507"/>
        <item x="1731"/>
        <item x="6124"/>
        <item x="1412"/>
        <item x="7172"/>
        <item x="6901"/>
        <item x="7966"/>
        <item x="5352"/>
        <item x="2400"/>
        <item x="7295"/>
        <item x="6154"/>
        <item x="5574"/>
        <item x="391"/>
        <item x="5589"/>
        <item x="4500"/>
        <item x="7235"/>
        <item x="7448"/>
        <item x="7459"/>
        <item x="711"/>
        <item x="5120"/>
        <item x="3680"/>
        <item x="9044"/>
        <item x="1213"/>
        <item x="98"/>
        <item x="4503"/>
        <item x="2668"/>
        <item x="3172"/>
        <item x="5646"/>
        <item x="107"/>
        <item x="2688"/>
        <item x="2094"/>
        <item x="3118"/>
        <item x="3875"/>
        <item x="8716"/>
        <item x="7614"/>
        <item x="5405"/>
        <item x="7097"/>
        <item x="2531"/>
        <item x="7476"/>
        <item x="3513"/>
        <item x="5488"/>
        <item x="485"/>
        <item x="9190"/>
        <item x="4874"/>
        <item x="8588"/>
        <item x="5192"/>
        <item x="6354"/>
        <item x="8300"/>
        <item x="21"/>
        <item x="1056"/>
        <item x="3803"/>
        <item x="7609"/>
        <item x="2785"/>
        <item x="5180"/>
        <item x="41"/>
        <item x="8090"/>
        <item x="6602"/>
        <item x="7396"/>
        <item x="8414"/>
        <item x="8233"/>
        <item x="5556"/>
        <item x="7770"/>
        <item x="3324"/>
        <item x="5810"/>
        <item x="8055"/>
        <item x="6128"/>
        <item x="8133"/>
        <item x="2794"/>
        <item x="1147"/>
        <item x="5630"/>
        <item x="5749"/>
        <item x="929"/>
        <item x="4229"/>
        <item x="8084"/>
        <item x="8021"/>
        <item x="7537"/>
        <item x="2083"/>
        <item x="7834"/>
        <item x="8236"/>
        <item x="7702"/>
        <item x="4147"/>
        <item x="6020"/>
        <item x="208"/>
        <item x="4770"/>
        <item x="7177"/>
        <item x="1285"/>
        <item x="2975"/>
        <item x="1067"/>
        <item x="5662"/>
        <item x="5070"/>
        <item x="725"/>
        <item x="4162"/>
        <item x="7508"/>
        <item x="7678"/>
        <item x="4466"/>
        <item x="718"/>
        <item x="5268"/>
        <item x="874"/>
        <item x="8826"/>
        <item x="8254"/>
        <item x="3759"/>
        <item x="5177"/>
        <item x="7350"/>
        <item x="3081"/>
        <item x="8911"/>
        <item x="8875"/>
        <item x="7231"/>
        <item x="7575"/>
        <item x="2516"/>
        <item x="8873"/>
        <item x="2727"/>
        <item x="4865"/>
        <item x="6198"/>
        <item x="3567"/>
        <item x="3233"/>
        <item x="1003"/>
        <item x="69"/>
        <item x="548"/>
        <item x="7239"/>
        <item x="4628"/>
        <item x="8935"/>
        <item x="8549"/>
        <item x="2223"/>
        <item x="3448"/>
        <item x="638"/>
        <item x="8044"/>
        <item x="2155"/>
        <item x="2812"/>
        <item x="9082"/>
        <item x="4760"/>
        <item x="4136"/>
        <item x="223"/>
        <item x="8999"/>
        <item x="1569"/>
        <item x="1847"/>
        <item x="222"/>
        <item x="6077"/>
        <item x="8124"/>
        <item x="6875"/>
        <item x="5860"/>
        <item x="7389"/>
        <item x="5679"/>
        <item x="7944"/>
        <item x="1349"/>
        <item x="1817"/>
        <item x="8554"/>
        <item x="3580"/>
        <item x="2106"/>
        <item x="751"/>
        <item x="951"/>
        <item x="991"/>
        <item x="6201"/>
        <item x="3504"/>
        <item x="8861"/>
        <item x="7413"/>
        <item x="7626"/>
        <item x="4005"/>
        <item x="3669"/>
        <item x="4599"/>
        <item x="741"/>
        <item x="5398"/>
        <item x="8700"/>
        <item x="6061"/>
        <item x="1790"/>
        <item x="8455"/>
        <item x="8486"/>
        <item x="8532"/>
        <item x="4233"/>
        <item x="3889"/>
        <item x="2164"/>
        <item x="35"/>
        <item x="670"/>
        <item x="8379"/>
        <item x="3665"/>
        <item x="7336"/>
        <item x="6879"/>
        <item x="1999"/>
        <item x="4108"/>
        <item x="9108"/>
        <item x="1305"/>
        <item x="251"/>
        <item x="6728"/>
        <item x="7440"/>
        <item x="6535"/>
        <item x="5717"/>
        <item x="7936"/>
        <item x="6633"/>
        <item x="7982"/>
        <item x="2134"/>
        <item x="3860"/>
        <item x="3355"/>
        <item x="4254"/>
        <item x="3022"/>
        <item x="3333"/>
        <item x="5690"/>
        <item x="7093"/>
        <item x="3623"/>
        <item x="2593"/>
        <item x="5327"/>
        <item x="3362"/>
        <item x="2019"/>
        <item x="2691"/>
        <item x="5123"/>
        <item x="8265"/>
        <item x="3710"/>
        <item x="7815"/>
        <item x="3836"/>
        <item x="3263"/>
        <item x="679"/>
        <item x="8122"/>
        <item x="7788"/>
        <item x="2721"/>
        <item x="7535"/>
        <item x="8585"/>
        <item x="1766"/>
        <item x="1745"/>
        <item x="5518"/>
        <item x="4122"/>
        <item x="5960"/>
        <item x="5879"/>
        <item x="4383"/>
        <item x="1639"/>
        <item x="2274"/>
        <item x="3101"/>
        <item x="3331"/>
        <item x="7229"/>
        <item x="3122"/>
        <item x="4361"/>
        <item x="7682"/>
        <item x="8308"/>
        <item x="3035"/>
        <item x="5224"/>
        <item x="4729"/>
        <item x="7721"/>
        <item x="6210"/>
        <item x="7046"/>
        <item x="5922"/>
        <item x="3702"/>
        <item x="3708"/>
        <item x="3700"/>
        <item x="3594"/>
        <item x="3371"/>
        <item x="2881"/>
        <item x="7875"/>
        <item x="4485"/>
        <item x="6843"/>
        <item x="1897"/>
        <item x="6629"/>
        <item x="2646"/>
        <item x="8129"/>
        <item x="6996"/>
        <item x="6801"/>
        <item x="8218"/>
        <item x="5854"/>
        <item x="7141"/>
        <item x="6361"/>
        <item x="8669"/>
        <item x="6313"/>
        <item x="6771"/>
        <item x="8294"/>
        <item x="2625"/>
        <item x="3072"/>
        <item x="8353"/>
        <item x="7412"/>
        <item x="3157"/>
        <item x="6574"/>
        <item x="9110"/>
        <item x="8778"/>
        <item x="8025"/>
        <item x="683"/>
        <item x="3348"/>
        <item x="2430"/>
        <item x="8446"/>
        <item x="924"/>
        <item x="6935"/>
        <item x="2601"/>
        <item x="3077"/>
        <item x="2879"/>
        <item x="4074"/>
        <item x="948"/>
        <item x="2744"/>
        <item x="8726"/>
        <item x="1481"/>
        <item x="3221"/>
        <item x="925"/>
        <item x="3674"/>
        <item x="8985"/>
        <item x="3414"/>
        <item x="3558"/>
        <item x="4608"/>
        <item x="6502"/>
        <item x="7435"/>
        <item x="1488"/>
        <item x="7470"/>
        <item x="8537"/>
        <item x="2152"/>
        <item x="1894"/>
        <item x="2340"/>
        <item x="1394"/>
        <item x="1559"/>
        <item x="9040"/>
        <item x="6723"/>
        <item x="6763"/>
        <item x="4123"/>
        <item x="6086"/>
        <item x="7677"/>
        <item x="3904"/>
        <item x="9163"/>
        <item x="8693"/>
        <item x="3950"/>
        <item x="8714"/>
        <item x="5865"/>
        <item x="1456"/>
        <item x="6874"/>
        <item x="7365"/>
        <item x="2925"/>
        <item x="3246"/>
        <item x="6808"/>
        <item x="6593"/>
        <item x="244"/>
        <item x="8098"/>
        <item x="4137"/>
        <item x="4712"/>
        <item x="7755"/>
        <item x="857"/>
        <item x="7134"/>
        <item x="7466"/>
        <item x="6627"/>
        <item x="6687"/>
        <item x="7563"/>
        <item x="8161"/>
        <item x="5932"/>
        <item x="4805"/>
        <item x="3447"/>
        <item x="3078"/>
        <item x="8193"/>
        <item x="4149"/>
        <item x="8506"/>
        <item x="1187"/>
        <item x="8832"/>
        <item x="527"/>
        <item x="5536"/>
        <item x="4278"/>
        <item x="5639"/>
        <item x="6631"/>
        <item x="2553"/>
        <item x="4335"/>
        <item x="9135"/>
        <item x="6417"/>
        <item x="9215"/>
        <item x="6888"/>
        <item x="1902"/>
        <item x="4462"/>
        <item x="7784"/>
        <item x="1383"/>
        <item x="8795"/>
        <item x="1296"/>
        <item x="3213"/>
        <item x="1106"/>
        <item x="1044"/>
        <item x="3672"/>
        <item x="3256"/>
        <item x="113"/>
        <item x="7168"/>
        <item x="3381"/>
        <item x="2266"/>
        <item x="3001"/>
        <item x="8499"/>
        <item x="6893"/>
        <item x="1031"/>
        <item x="3344"/>
        <item x="7079"/>
        <item x="6435"/>
        <item x="8789"/>
        <item x="5498"/>
        <item x="468"/>
        <item x="4906"/>
        <item x="3456"/>
        <item x="319"/>
        <item x="7000"/>
        <item x="3924"/>
        <item x="2983"/>
        <item x="8172"/>
        <item x="775"/>
        <item x="7040"/>
        <item x="1880"/>
        <item x="1202"/>
        <item x="4790"/>
        <item x="1538"/>
        <item x="7748"/>
        <item x="4025"/>
        <item x="1327"/>
        <item x="5322"/>
        <item x="146"/>
        <item x="3166"/>
        <item x="2639"/>
        <item x="3269"/>
        <item x="8749"/>
        <item x="2623"/>
        <item x="8147"/>
        <item x="963"/>
        <item x="549"/>
        <item x="9130"/>
        <item x="296"/>
        <item x="4941"/>
        <item x="4924"/>
        <item x="4795"/>
        <item x="1831"/>
        <item x="908"/>
        <item x="706"/>
        <item x="6357"/>
        <item x="1641"/>
        <item x="2352"/>
        <item x="8975"/>
        <item x="5031"/>
        <item x="9177"/>
        <item x="5263"/>
        <item x="5361"/>
        <item x="2121"/>
        <item x="5829"/>
        <item x="1676"/>
        <item x="44"/>
        <item x="2859"/>
        <item x="5493"/>
        <item x="4099"/>
        <item x="5183"/>
        <item x="10"/>
        <item x="3252"/>
        <item x="9187"/>
        <item x="3223"/>
        <item x="6347"/>
        <item x="1597"/>
        <item x="2201"/>
        <item x="783"/>
        <item x="1859"/>
        <item x="6033"/>
        <item x="3613"/>
        <item x="3819"/>
        <item x="5830"/>
        <item x="59"/>
        <item x="5127"/>
        <item x="6883"/>
        <item x="2575"/>
        <item x="5698"/>
        <item x="5116"/>
        <item x="7492"/>
        <item x="8057"/>
        <item x="7567"/>
        <item x="8876"/>
        <item x="5025"/>
        <item x="8230"/>
        <item x="8140"/>
        <item x="5983"/>
        <item x="3039"/>
        <item x="1993"/>
        <item x="3872"/>
        <item x="4897"/>
        <item x="4992"/>
        <item x="7276"/>
        <item x="6380"/>
        <item x="1352"/>
        <item x="2951"/>
        <item x="8394"/>
        <item x="5968"/>
        <item x="4589"/>
        <item x="3366"/>
        <item x="7972"/>
        <item x="8404"/>
        <item x="6239"/>
        <item x="4950"/>
        <item x="6766"/>
        <item x="2357"/>
        <item x="6619"/>
        <item x="8686"/>
        <item x="5823"/>
        <item x="8922"/>
        <item x="2166"/>
        <item x="179"/>
        <item x="8416"/>
        <item x="5305"/>
        <item x="7791"/>
        <item x="1984"/>
        <item x="2898"/>
        <item x="4692"/>
        <item x="5314"/>
        <item x="2977"/>
        <item x="7792"/>
        <item x="5153"/>
        <item x="7352"/>
        <item x="7399"/>
        <item x="9210"/>
        <item x="6258"/>
        <item x="4475"/>
        <item x="8691"/>
        <item x="2524"/>
        <item x="2649"/>
        <item x="2170"/>
        <item x="2330"/>
        <item x="4973"/>
        <item x="8632"/>
        <item x="5246"/>
        <item x="4290"/>
        <item x="2481"/>
        <item x="7740"/>
        <item x="5491"/>
        <item x="5325"/>
        <item x="8143"/>
        <item x="2197"/>
        <item x="5064"/>
        <item x="2255"/>
        <item x="3976"/>
        <item x="5564"/>
        <item x="524"/>
        <item x="2655"/>
        <item x="3863"/>
        <item x="6537"/>
        <item x="884"/>
        <item x="5204"/>
        <item x="727"/>
        <item x="3402"/>
        <item x="8425"/>
        <item x="2908"/>
        <item x="5253"/>
        <item x="8729"/>
        <item x="4407"/>
        <item x="3524"/>
        <item x="395"/>
        <item x="7978"/>
        <item x="4243"/>
        <item x="8897"/>
        <item x="1501"/>
        <item x="2852"/>
        <item x="6034"/>
        <item x="5039"/>
        <item x="8202"/>
        <item x="2309"/>
        <item x="3920"/>
        <item x="7053"/>
        <item x="5282"/>
        <item x="1125"/>
        <item x="3116"/>
        <item x="5324"/>
        <item x="8132"/>
        <item x="5651"/>
        <item x="3969"/>
        <item x="1048"/>
        <item x="3794"/>
        <item x="1933"/>
        <item x="3217"/>
        <item x="4872"/>
        <item x="7255"/>
        <item x="509"/>
        <item x="3908"/>
        <item x="1455"/>
        <item x="2921"/>
        <item x="1950"/>
        <item x="4782"/>
        <item x="3295"/>
        <item x="5320"/>
        <item x="7010"/>
        <item x="6167"/>
        <item x="7705"/>
        <item x="1586"/>
        <item x="6110"/>
        <item x="2488"/>
        <item x="177"/>
        <item x="3102"/>
        <item x="7728"/>
        <item x="690"/>
        <item x="6960"/>
        <item x="1955"/>
        <item x="2401"/>
        <item x="8623"/>
        <item x="1403"/>
        <item x="2147"/>
        <item x="4955"/>
        <item x="8853"/>
        <item x="5598"/>
        <item x="6190"/>
        <item x="1331"/>
        <item x="1869"/>
        <item x="3477"/>
        <item x="3004"/>
        <item x="8434"/>
        <item x="4183"/>
        <item x="4312"/>
        <item x="1186"/>
        <item x="5084"/>
        <item x="5560"/>
        <item x="7189"/>
        <item x="3407"/>
        <item x="1842"/>
        <item x="4396"/>
        <item x="3398"/>
        <item x="8329"/>
        <item x="4796"/>
        <item x="26"/>
        <item x="5427"/>
        <item x="7805"/>
        <item x="6350"/>
        <item x="8822"/>
        <item x="3084"/>
        <item x="4958"/>
        <item x="7799"/>
        <item x="7655"/>
        <item x="9028"/>
        <item x="4121"/>
        <item x="1517"/>
        <item x="4904"/>
        <item x="939"/>
        <item x="6777"/>
        <item x="4000"/>
        <item x="1437"/>
        <item x="5638"/>
        <item x="3835"/>
        <item x="1838"/>
        <item x="6654"/>
        <item x="2500"/>
        <item x="1557"/>
        <item x="3056"/>
        <item x="6300"/>
        <item x="8464"/>
        <item x="5278"/>
        <item x="4202"/>
        <item x="5087"/>
        <item x="3244"/>
        <item x="3502"/>
        <item x="1089"/>
        <item x="451"/>
        <item x="8332"/>
        <item x="1582"/>
        <item x="7379"/>
        <item x="6401"/>
        <item x="360"/>
        <item x="7337"/>
        <item x="3156"/>
        <item x="2151"/>
        <item x="7841"/>
        <item x="6595"/>
        <item x="4618"/>
        <item x="1489"/>
        <item x="6476"/>
        <item x="3783"/>
        <item x="2870"/>
        <item x="4787"/>
        <item x="1849"/>
        <item x="7019"/>
        <item x="5467"/>
        <item x="9104"/>
        <item x="7084"/>
        <item x="7955"/>
        <item x="4509"/>
        <item x="1011"/>
        <item x="1207"/>
        <item x="4351"/>
        <item x="772"/>
        <item x="5"/>
        <item x="2282"/>
        <item x="6554"/>
        <item x="4248"/>
        <item x="4638"/>
        <item x="7162"/>
        <item x="5184"/>
        <item x="8529"/>
        <item x="5258"/>
        <item x="1447"/>
        <item x="1659"/>
        <item x="9112"/>
        <item x="5636"/>
        <item x="225"/>
        <item x="4641"/>
        <item x="8558"/>
        <item x="3644"/>
        <item x="6534"/>
        <item x="5161"/>
        <item x="7069"/>
        <item x="6617"/>
        <item x="4658"/>
        <item x="1155"/>
        <item x="1302"/>
        <item x="5062"/>
        <item x="7549"/>
        <item x="6544"/>
        <item x="2056"/>
        <item x="996"/>
        <item x="3862"/>
        <item x="4089"/>
        <item x="3881"/>
        <item x="786"/>
        <item x="499"/>
        <item x="8857"/>
        <item x="4187"/>
        <item x="7166"/>
        <item x="33"/>
        <item x="8928"/>
        <item x="7747"/>
        <item x="4889"/>
        <item x="9092"/>
        <item x="553"/>
        <item x="9259"/>
        <item x="8719"/>
        <item x="650"/>
        <item x="3203"/>
        <item x="1728"/>
        <item x="7690"/>
        <item x="260"/>
        <item x="921"/>
        <item x="8475"/>
        <item x="2969"/>
        <item x="3139"/>
        <item x="7566"/>
        <item x="1040"/>
        <item x="7993"/>
        <item x="1760"/>
        <item x="708"/>
        <item x="7146"/>
        <item x="3096"/>
        <item x="6989"/>
        <item x="7858"/>
        <item x="4463"/>
        <item x="1233"/>
        <item x="3405"/>
        <item x="4482"/>
        <item x="7292"/>
        <item x="966"/>
        <item x="8197"/>
        <item x="6156"/>
        <item x="6878"/>
        <item x="8553"/>
        <item x="3353"/>
        <item x="7685"/>
        <item x="5171"/>
        <item x="2206"/>
        <item x="542"/>
        <item x="7672"/>
        <item x="9195"/>
        <item x="4297"/>
        <item x="4038"/>
        <item x="7597"/>
        <item x="1690"/>
        <item x="7606"/>
        <item x="5141"/>
        <item x="8178"/>
        <item x="8676"/>
        <item x="4798"/>
        <item x="9012"/>
        <item x="7479"/>
        <item x="6697"/>
        <item x="346"/>
        <item x="5519"/>
        <item x="3168"/>
        <item x="8754"/>
        <item x="6855"/>
        <item x="2957"/>
        <item x="8173"/>
        <item x="962"/>
        <item x="2992"/>
        <item x="4027"/>
        <item x="1751"/>
        <item x="1638"/>
        <item x="2838"/>
        <item x="4829"/>
        <item x="7752"/>
        <item x="3438"/>
        <item x="3404"/>
        <item x="7724"/>
        <item x="2973"/>
        <item x="8709"/>
        <item x="9289"/>
        <item x="7639"/>
        <item x="4587"/>
        <item x="5580"/>
        <item x="954"/>
        <item x="943"/>
        <item x="3962"/>
        <item x="2212"/>
        <item x="7254"/>
        <item x="8742"/>
        <item x="8599"/>
        <item x="6905"/>
        <item x="6776"/>
        <item x="8800"/>
        <item x="9290"/>
        <item x="5869"/>
        <item x="4643"/>
        <item x="3876"/>
        <item x="2236"/>
        <item x="4936"/>
        <item x="5986"/>
        <item x="4227"/>
        <item x="5622"/>
        <item x="2299"/>
        <item x="3733"/>
        <item x="1714"/>
        <item x="9070"/>
        <item x="7798"/>
        <item x="7464"/>
        <item x="3416"/>
        <item x="152"/>
        <item x="7943"/>
        <item x="8339"/>
        <item x="6257"/>
        <item x="6048"/>
        <item x="3964"/>
        <item x="1962"/>
        <item x="6547"/>
        <item x="7157"/>
        <item x="723"/>
        <item x="3867"/>
        <item x="2948"/>
        <item x="5383"/>
        <item x="4406"/>
        <item x="1163"/>
        <item x="3270"/>
        <item x="6438"/>
        <item x="1996"/>
        <item x="7105"/>
        <item x="6472"/>
        <item x="7203"/>
        <item x="6826"/>
        <item x="4447"/>
        <item x="2329"/>
        <item x="1665"/>
        <item x="810"/>
        <item x="4844"/>
        <item x="8206"/>
        <item x="8540"/>
        <item x="4367"/>
        <item x="4077"/>
        <item x="2066"/>
        <item x="7453"/>
        <item x="7813"/>
        <item x="5501"/>
        <item x="1479"/>
        <item x="7741"/>
        <item x="5155"/>
        <item x="5610"/>
        <item x="6398"/>
        <item x="5069"/>
        <item x="1164"/>
        <item x="8195"/>
        <item x="1273"/>
        <item x="4822"/>
        <item x="4894"/>
        <item x="3227"/>
        <item x="1029"/>
        <item x="2533"/>
        <item x="8105"/>
        <item x="7907"/>
        <item x="5014"/>
        <item x="7635"/>
        <item x="108"/>
        <item x="3434"/>
        <item x="5881"/>
        <item x="6406"/>
        <item x="3141"/>
        <item x="5607"/>
        <item x="2900"/>
        <item x="7066"/>
        <item x="2583"/>
        <item x="5786"/>
        <item x="1021"/>
        <item x="4567"/>
        <item x="920"/>
        <item x="4853"/>
        <item x="5244"/>
        <item x="9181"/>
        <item x="7785"/>
        <item x="4184"/>
        <item x="7877"/>
        <item x="8139"/>
        <item x="1025"/>
        <item x="7557"/>
        <item x="1346"/>
        <item x="1532"/>
        <item x="1198"/>
        <item x="4299"/>
        <item x="5898"/>
        <item x="3051"/>
        <item x="582"/>
        <item x="4029"/>
        <item x="4154"/>
        <item x="2987"/>
        <item x="3766"/>
        <item x="7938"/>
        <item x="2099"/>
        <item x="6114"/>
        <item x="8166"/>
        <item x="6997"/>
        <item x="7739"/>
        <item x="3705"/>
        <item x="8263"/>
        <item x="8039"/>
        <item x="661"/>
        <item x="3464"/>
        <item x="5562"/>
        <item x="9119"/>
        <item x="1028"/>
        <item x="403"/>
        <item x="3284"/>
        <item x="4767"/>
        <item x="6681"/>
        <item x="8628"/>
        <item x="3301"/>
        <item x="5108"/>
        <item x="2103"/>
        <item x="7006"/>
        <item x="5721"/>
        <item x="2643"/>
        <item x="4084"/>
        <item x="3975"/>
        <item x="4348"/>
        <item x="3510"/>
        <item x="7327"/>
        <item x="3776"/>
        <item x="3685"/>
        <item x="271"/>
        <item x="799"/>
        <item x="3062"/>
        <item x="7820"/>
        <item x="8576"/>
        <item x="1956"/>
        <item x="2332"/>
        <item x="5251"/>
        <item x="6065"/>
        <item x="4051"/>
        <item x="2586"/>
        <item x="7997"/>
        <item x="755"/>
        <item x="2910"/>
        <item x="210"/>
        <item x="3153"/>
        <item x="5300"/>
        <item x="3851"/>
        <item x="5953"/>
        <item x="2582"/>
        <item x="8205"/>
        <item x="3763"/>
        <item x="1515"/>
        <item x="5760"/>
        <item x="3587"/>
        <item x="4974"/>
        <item x="2579"/>
        <item x="8442"/>
        <item x="8920"/>
        <item x="2189"/>
        <item x="7007"/>
        <item x="4903"/>
        <item x="5614"/>
        <item x="2888"/>
        <item x="8680"/>
        <item x="8906"/>
        <item x="4512"/>
        <item x="8780"/>
        <item x="5628"/>
        <item x="7806"/>
        <item x="5959"/>
        <item x="4851"/>
        <item x="3579"/>
        <item x="4053"/>
        <item x="8903"/>
        <item x="2919"/>
        <item x="5350"/>
        <item x="9283"/>
        <item x="3466"/>
        <item x="669"/>
        <item x="1281"/>
        <item x="7321"/>
        <item x="8430"/>
        <item x="1"/>
        <item x="4403"/>
        <item x="6704"/>
        <item x="7545"/>
        <item x="6643"/>
        <item x="6794"/>
        <item x="1433"/>
        <item x="6254"/>
        <item x="5378"/>
        <item x="3810"/>
        <item x="8295"/>
        <item x="6782"/>
        <item x="8991"/>
        <item x="2010"/>
        <item x="2318"/>
        <item x="3518"/>
        <item x="8926"/>
        <item x="7543"/>
        <item x="2904"/>
        <item x="6051"/>
        <item x="1282"/>
        <item x="1827"/>
        <item x="3443"/>
        <item x="6288"/>
        <item x="979"/>
        <item x="5725"/>
        <item x="9206"/>
        <item x="4220"/>
        <item x="1272"/>
        <item x="8246"/>
        <item x="2690"/>
        <item x="2670"/>
        <item x="523"/>
        <item x="2901"/>
        <item x="2231"/>
        <item x="3657"/>
        <item x="7286"/>
        <item x="6931"/>
        <item x="678"/>
        <item x="1117"/>
        <item x="4820"/>
        <item x="5893"/>
        <item x="3646"/>
        <item x="8"/>
        <item x="6402"/>
        <item x="5602"/>
        <item x="4110"/>
        <item x="8760"/>
        <item x="5428"/>
        <item x="328"/>
        <item x="5476"/>
        <item x="6680"/>
        <item x="3563"/>
        <item x="8536"/>
        <item x="8108"/>
        <item x="235"/>
        <item x="118"/>
        <item x="981"/>
        <item x="7181"/>
        <item x="8223"/>
        <item x="3507"/>
        <item x="5642"/>
        <item x="2728"/>
        <item x="4919"/>
        <item x="6991"/>
        <item x="9178"/>
        <item x="6983"/>
        <item x="6451"/>
        <item x="2501"/>
        <item x="3569"/>
        <item x="7701"/>
        <item x="2277"/>
        <item x="564"/>
        <item x="8038"/>
        <item x="7334"/>
        <item x="7623"/>
        <item x="7727"/>
        <item x="1593"/>
        <item x="7925"/>
        <item x="2006"/>
        <item x="6315"/>
        <item x="4610"/>
        <item x="5954"/>
        <item x="6708"/>
        <item x="8077"/>
        <item x="43"/>
        <item x="6623"/>
        <item x="4273"/>
        <item x="7217"/>
        <item x="3933"/>
        <item x="1914"/>
        <item x="2356"/>
        <item x="7960"/>
        <item x="9220"/>
        <item x="375"/>
        <item x="7122"/>
        <item x="7835"/>
        <item x="1588"/>
        <item x="2672"/>
        <item x="3547"/>
        <item x="2217"/>
        <item x="1866"/>
        <item x="6737"/>
        <item x="2855"/>
        <item x="621"/>
        <item x="5007"/>
        <item x="24"/>
        <item x="3031"/>
        <item x="7234"/>
        <item x="5034"/>
        <item x="508"/>
        <item x="1854"/>
        <item x="8273"/>
        <item x="2454"/>
        <item x="1804"/>
        <item x="1251"/>
        <item x="4826"/>
        <item x="737"/>
        <item x="1975"/>
        <item x="4030"/>
        <item x="7376"/>
        <item x="1507"/>
        <item x="1228"/>
        <item x="8653"/>
        <item x="39"/>
        <item x="8934"/>
        <item x="8758"/>
        <item x="4087"/>
        <item x="778"/>
        <item x="1322"/>
        <item x="6748"/>
        <item x="7160"/>
        <item x="1823"/>
        <item x="4538"/>
        <item x="2278"/>
        <item x="199"/>
        <item x="7214"/>
        <item x="699"/>
        <item x="3266"/>
        <item x="936"/>
        <item x="8440"/>
        <item x="2989"/>
        <item x="8756"/>
        <item x="3345"/>
        <item x="3013"/>
        <item x="2938"/>
        <item x="9207"/>
        <item x="8829"/>
        <item x="7211"/>
        <item x="6075"/>
        <item x="8522"/>
        <item x="5654"/>
        <item x="169"/>
        <item x="5497"/>
        <item x="610"/>
        <item x="536"/>
        <item x="505"/>
        <item x="8018"/>
        <item x="8097"/>
        <item x="6632"/>
        <item x="2150"/>
        <item x="7954"/>
        <item x="8251"/>
        <item x="1870"/>
        <item x="5195"/>
        <item x="5270"/>
        <item x="6979"/>
        <item x="3505"/>
        <item x="879"/>
        <item x="7313"/>
        <item x="1256"/>
        <item x="4143"/>
        <item x="6551"/>
        <item x="5761"/>
        <item x="1329"/>
        <item x="5806"/>
        <item x="6055"/>
        <item x="4863"/>
        <item x="5874"/>
        <item x="7787"/>
        <item x="9088"/>
        <item x="6584"/>
        <item x="7511"/>
        <item x="6218"/>
        <item x="5904"/>
        <item x="1654"/>
        <item x="7650"/>
        <item x="63"/>
        <item x="6429"/>
        <item x="3243"/>
        <item x="8582"/>
        <item x="387"/>
        <item x="7553"/>
        <item x="427"/>
        <item x="7931"/>
        <item x="5700"/>
        <item x="2725"/>
        <item x="8937"/>
        <item x="6052"/>
        <item x="4524"/>
        <item x="8296"/>
        <item x="9042"/>
        <item x="2697"/>
        <item x="7965"/>
        <item x="5102"/>
        <item x="7185"/>
        <item x="6707"/>
        <item x="2243"/>
        <item x="517"/>
        <item x="9118"/>
        <item x="3426"/>
        <item x="4242"/>
        <item x="8305"/>
        <item x="8767"/>
        <item x="745"/>
        <item x="262"/>
        <item x="6492"/>
        <item x="2570"/>
        <item x="6990"/>
        <item x="6978"/>
        <item x="4417"/>
        <item x="5475"/>
        <item x="2177"/>
        <item x="3321"/>
        <item x="1510"/>
        <item x="205"/>
        <item x="432"/>
        <item x="7188"/>
        <item x="2057"/>
        <item x="2256"/>
        <item x="5168"/>
        <item x="34"/>
        <item x="6749"/>
        <item x="9123"/>
        <item x="3226"/>
        <item x="8722"/>
        <item x="2213"/>
        <item x="7318"/>
        <item x="7266"/>
        <item x="4021"/>
        <item x="1116"/>
        <item x="4161"/>
        <item x="8287"/>
        <item x="312"/>
        <item x="4218"/>
        <item x="4272"/>
        <item x="3743"/>
        <item x="3953"/>
        <item x="8551"/>
        <item x="4890"/>
        <item x="2205"/>
        <item x="3392"/>
        <item x="2788"/>
        <item x="2435"/>
        <item x="1788"/>
        <item x="1496"/>
        <item x="3650"/>
        <item x="2393"/>
        <item x="8169"/>
        <item x="726"/>
        <item x="1737"/>
        <item x="5634"/>
        <item x="6163"/>
        <item x="4331"/>
        <item x="1895"/>
        <item x="3183"/>
        <item x="2840"/>
        <item x="4418"/>
        <item x="1640"/>
        <item x="4430"/>
        <item x="7363"/>
        <item x="4607"/>
        <item x="185"/>
        <item x="7067"/>
        <item x="2368"/>
        <item x="6084"/>
        <item x="6649"/>
        <item x="9085"/>
        <item x="8770"/>
        <item x="5809"/>
        <item x="5973"/>
        <item x="6286"/>
        <item x="7994"/>
        <item x="9129"/>
        <item x="3018"/>
        <item x="5838"/>
        <item x="7757"/>
        <item x="1581"/>
        <item x="5599"/>
        <item x="9153"/>
        <item x="3921"/>
        <item x="3408"/>
        <item x="7523"/>
        <item x="5247"/>
        <item x="554"/>
        <item x="3137"/>
        <item x="2526"/>
        <item x="3169"/>
        <item x="6174"/>
        <item x="197"/>
        <item x="8112"/>
        <item x="7121"/>
        <item x="8793"/>
        <item x="4215"/>
        <item x="8397"/>
        <item x="6431"/>
        <item x="8656"/>
        <item x="1301"/>
        <item x="623"/>
        <item x="3115"/>
        <item x="6760"/>
        <item x="6292"/>
        <item x="3932"/>
        <item x="2988"/>
        <item x="7500"/>
        <item x="795"/>
        <item x="8701"/>
        <item x="7910"/>
        <item x="2020"/>
        <item x="6411"/>
        <item x="3527"/>
        <item x="3418"/>
        <item x="2906"/>
        <item x="3411"/>
        <item x="5376"/>
        <item x="4724"/>
        <item x="4753"/>
        <item x="502"/>
        <item x="1401"/>
        <item x="5362"/>
        <item x="4165"/>
        <item x="181"/>
        <item x="130"/>
        <item x="1261"/>
        <item x="8083"/>
        <item x="8128"/>
        <item x="5818"/>
        <item x="6614"/>
        <item x="1549"/>
        <item x="325"/>
        <item x="3931"/>
        <item x="8137"/>
        <item x="4585"/>
        <item x="5550"/>
        <item x="4746"/>
        <item x="4968"/>
        <item x="2923"/>
        <item x="3824"/>
        <item x="8895"/>
        <item x="4088"/>
        <item x="8209"/>
        <item x="6718"/>
        <item x="5788"/>
        <item x="7015"/>
        <item x="6276"/>
        <item x="8990"/>
        <item x="7980"/>
        <item x="8213"/>
        <item x="7407"/>
        <item x="6995"/>
        <item x="7693"/>
        <item x="4718"/>
        <item x="2416"/>
        <item x="6312"/>
        <item x="7957"/>
        <item x="1074"/>
        <item x="2310"/>
        <item x="1783"/>
        <item x="1719"/>
        <item x="5097"/>
        <item x="4573"/>
        <item x="4691"/>
        <item x="4496"/>
        <item x="5531"/>
        <item x="3356"/>
        <item x="1577"/>
        <item x="9284"/>
        <item x="6470"/>
        <item x="2772"/>
        <item x="7878"/>
        <item x="6948"/>
        <item x="862"/>
        <item x="697"/>
        <item x="2396"/>
        <item x="3878"/>
        <item x="8154"/>
        <item x="5995"/>
        <item x="91"/>
        <item x="4071"/>
        <item x="8266"/>
        <item x="8014"/>
        <item x="8269"/>
        <item x="2426"/>
        <item x="3042"/>
        <item x="413"/>
        <item x="3660"/>
        <item x="2405"/>
        <item x="1904"/>
        <item x="8003"/>
        <item x="7291"/>
        <item x="4730"/>
        <item x="1060"/>
        <item x="5023"/>
        <item x="2680"/>
        <item x="3891"/>
        <item x="5784"/>
        <item x="4309"/>
        <item x="7641"/>
        <item x="5873"/>
        <item x="3293"/>
        <item x="5134"/>
        <item x="5173"/>
        <item x="5111"/>
        <item x="5661"/>
        <item x="6539"/>
        <item x="1231"/>
        <item x="952"/>
        <item x="8131"/>
        <item x="2042"/>
        <item x="8378"/>
        <item x="2624"/>
        <item x="6552"/>
        <item x="8790"/>
        <item x="5055"/>
        <item x="4664"/>
        <item x="162"/>
        <item x="5232"/>
        <item x="6146"/>
        <item x="6078"/>
        <item x="2950"/>
        <item x="1645"/>
        <item x="9001"/>
        <item x="4016"/>
        <item x="4497"/>
        <item x="4793"/>
        <item x="1883"/>
        <item x="4854"/>
        <item x="7776"/>
        <item x="3576"/>
        <item x="8593"/>
        <item x="2031"/>
        <item x="1796"/>
        <item x="3731"/>
        <item x="4808"/>
        <item x="9078"/>
        <item x="4435"/>
        <item x="2214"/>
        <item x="1965"/>
        <item x="15"/>
        <item x="6959"/>
        <item x="7496"/>
        <item x="7111"/>
        <item x="2030"/>
        <item x="6734"/>
        <item x="967"/>
        <item x="6306"/>
        <item x="2244"/>
        <item x="8435"/>
        <item x="643"/>
        <item x="7775"/>
        <item x="1942"/>
        <item x="3427"/>
        <item x="2207"/>
        <item x="4345"/>
        <item x="295"/>
        <item x="2935"/>
        <item x="1122"/>
        <item x="5738"/>
        <item x="1621"/>
        <item x="5581"/>
        <item x="2561"/>
        <item x="5353"/>
        <item x="8092"/>
        <item x="4126"/>
        <item x="4047"/>
        <item x="2836"/>
        <item x="3847"/>
        <item x="8347"/>
        <item x="8228"/>
        <item x="248"/>
        <item x="3659"/>
        <item x="7561"/>
        <item x="5970"/>
        <item x="4940"/>
        <item x="1637"/>
        <item x="1396"/>
        <item x="2663"/>
        <item x="2496"/>
        <item x="1342"/>
        <item x="9298"/>
        <item x="6560"/>
        <item x="8351"/>
        <item x="5437"/>
        <item x="5764"/>
        <item x="9184"/>
        <item x="6500"/>
        <item x="6120"/>
        <item x="1459"/>
        <item x="2369"/>
        <item x="4169"/>
        <item x="3895"/>
        <item x="6759"/>
        <item x="7897"/>
        <item x="2294"/>
        <item x="6243"/>
        <item x="8216"/>
        <item x="6841"/>
        <item x="3133"/>
        <item x="793"/>
        <item x="5372"/>
        <item x="1612"/>
        <item x="5295"/>
        <item x="4199"/>
        <item x="7918"/>
        <item x="6567"/>
        <item x="917"/>
        <item x="3496"/>
        <item x="2469"/>
        <item x="393"/>
        <item x="2763"/>
        <item x="5633"/>
        <item x="2439"/>
        <item x="8806"/>
        <item x="3023"/>
        <item x="4253"/>
        <item x="266"/>
        <item x="3222"/>
        <item x="6709"/>
        <item x="7395"/>
        <item x="8605"/>
        <item x="2920"/>
        <item x="7184"/>
        <item x="1399"/>
        <item x="490"/>
        <item x="1013"/>
        <item x="7698"/>
        <item x="7812"/>
        <item x="2980"/>
        <item x="704"/>
        <item x="5340"/>
        <item x="8946"/>
        <item x="2082"/>
        <item x="7989"/>
        <item x="8183"/>
        <item x="8955"/>
        <item x="9277"/>
        <item x="4807"/>
        <item x="6903"/>
        <item x="2054"/>
        <item x="896"/>
        <item x="7830"/>
        <item x="7137"/>
        <item x="1650"/>
        <item x="7501"/>
        <item x="6569"/>
        <item x="2088"/>
        <item x="3425"/>
        <item x="8175"/>
        <item x="8153"/>
        <item x="6684"/>
        <item x="6640"/>
        <item x="961"/>
        <item x="6626"/>
        <item x="1255"/>
        <item x="5763"/>
        <item x="1727"/>
        <item x="7171"/>
        <item x="1594"/>
        <item x="6615"/>
        <item x="6838"/>
        <item x="9225"/>
        <item x="1022"/>
        <item x="6770"/>
        <item x="6800"/>
        <item x="6963"/>
        <item x="4649"/>
        <item x="7416"/>
        <item x="5864"/>
        <item x="4662"/>
        <item x="7320"/>
        <item x="2585"/>
        <item x="3655"/>
        <item x="2767"/>
        <item x="6001"/>
        <item x="8232"/>
        <item x="5842"/>
        <item x="8660"/>
        <item x="5473"/>
        <item x="5543"/>
        <item x="232"/>
        <item x="9084"/>
        <item x="7310"/>
        <item x="454"/>
        <item x="4803"/>
        <item x="7816"/>
        <item x="2885"/>
        <item x="3315"/>
        <item x="4119"/>
        <item x="7458"/>
        <item x="2022"/>
        <item x="3800"/>
        <item x="1205"/>
        <item x="2251"/>
        <item x="4256"/>
        <item x="3772"/>
        <item x="476"/>
        <item x="5919"/>
        <item x="4886"/>
        <item x="8436"/>
        <item x="769"/>
        <item x="3831"/>
        <item x="540"/>
        <item x="4823"/>
        <item x="3059"/>
        <item x="7355"/>
        <item x="7158"/>
        <item x="6985"/>
        <item x="563"/>
        <item x="2344"/>
        <item x="2825"/>
        <item x="7886"/>
        <item x="3522"/>
        <item x="3074"/>
        <item x="4946"/>
        <item x="166"/>
        <item x="815"/>
        <item x="4219"/>
        <item x="7880"/>
        <item x="9114"/>
        <item x="4283"/>
        <item x="3073"/>
        <item x="5674"/>
        <item x="6887"/>
        <item x="1743"/>
        <item x="579"/>
        <item x="6022"/>
        <item x="4076"/>
        <item x="714"/>
        <item x="3616"/>
        <item x="8971"/>
        <item x="1649"/>
        <item x="4499"/>
        <item x="4569"/>
        <item x="1698"/>
        <item x="1222"/>
        <item x="6772"/>
        <item x="6029"/>
        <item x="5592"/>
        <item x="9199"/>
        <item x="4591"/>
        <item x="1754"/>
        <item x="7252"/>
        <item x="4596"/>
        <item x="3451"/>
        <item x="738"/>
        <item x="2061"/>
        <item x="7150"/>
        <item x="310"/>
        <item x="4708"/>
        <item x="6463"/>
        <item x="3501"/>
        <item x="6836"/>
        <item x="2003"/>
        <item x="1747"/>
        <item x="5008"/>
        <item x="840"/>
        <item x="975"/>
        <item x="6352"/>
        <item x="566"/>
        <item x="1354"/>
        <item x="1262"/>
        <item x="1920"/>
        <item x="6063"/>
        <item x="18"/>
        <item x="4870"/>
        <item x="3430"/>
        <item x="4952"/>
        <item x="7761"/>
        <item x="9003"/>
        <item x="7862"/>
        <item x="8989"/>
        <item x="4557"/>
        <item x="429"/>
        <item x="594"/>
        <item x="771"/>
        <item x="3701"/>
        <item x="3011"/>
        <item x="2711"/>
        <item x="3186"/>
        <item x="4024"/>
        <item x="2"/>
        <item x="1423"/>
        <item x="411"/>
        <item x="2081"/>
        <item x="6984"/>
        <item x="701"/>
        <item x="2045"/>
        <item x="5284"/>
        <item x="1708"/>
        <item x="464"/>
        <item x="400"/>
        <item x="7660"/>
        <item x="5945"/>
        <item x="8327"/>
        <item x="5344"/>
        <item x="888"/>
        <item x="2815"/>
        <item x="473"/>
        <item x="5843"/>
        <item x="5392"/>
        <item x="5547"/>
        <item x="6785"/>
        <item x="1483"/>
        <item x="6929"/>
        <item x="1343"/>
        <item x="6225"/>
        <item x="6208"/>
        <item x="175"/>
        <item x="5402"/>
        <item x="2813"/>
        <item x="8792"/>
        <item x="2233"/>
        <item x="555"/>
        <item x="7483"/>
        <item x="1602"/>
        <item x="9219"/>
        <item x="3562"/>
        <item x="3379"/>
        <item x="4617"/>
        <item x="3727"/>
        <item x="2487"/>
        <item x="8696"/>
        <item x="7548"/>
        <item x="7700"/>
        <item x="927"/>
        <item x="7219"/>
        <item x="7515"/>
        <item x="2539"/>
        <item x="2499"/>
        <item x="1495"/>
        <item x="836"/>
        <item x="5269"/>
        <item x="6907"/>
        <item x="571"/>
        <item x="8282"/>
        <item x="4241"/>
        <item x="8238"/>
        <item x="2260"/>
        <item x="1814"/>
        <item x="4343"/>
        <item x="5603"/>
        <item x="3777"/>
        <item x="5899"/>
        <item x="1049"/>
        <item x="5801"/>
        <item x="1733"/>
        <item x="3793"/>
        <item x="2046"/>
        <item x="4320"/>
        <item x="5430"/>
        <item x="816"/>
        <item x="3536"/>
        <item x="1019"/>
        <item x="125"/>
        <item x="7302"/>
        <item x="4735"/>
        <item x="760"/>
        <item x="7534"/>
        <item x="2047"/>
        <item x="8646"/>
        <item x="1469"/>
        <item x="4307"/>
        <item x="1555"/>
        <item x="6151"/>
        <item x="2395"/>
        <item x="2221"/>
        <item x="7052"/>
        <item x="4694"/>
        <item x="7306"/>
        <item x="3142"/>
        <item x="4329"/>
        <item x="9076"/>
        <item x="2962"/>
        <item x="7124"/>
        <item x="2192"/>
        <item x="2072"/>
        <item x="2682"/>
        <item x="7607"/>
        <item x="1275"/>
        <item x="8281"/>
        <item x="5509"/>
        <item x="1644"/>
        <item x="2590"/>
        <item x="3987"/>
        <item x="8162"/>
        <item x="4899"/>
        <item x="2119"/>
        <item x="6123"/>
        <item x="5448"/>
        <item x="1190"/>
        <item x="6432"/>
        <item x="6994"/>
        <item x="7687"/>
        <item x="3352"/>
        <item x="2312"/>
        <item x="5466"/>
        <item x="6530"/>
        <item x="7638"/>
        <item x="8799"/>
        <item x="1152"/>
        <item x="5331"/>
        <item x="7074"/>
        <item x="3055"/>
        <item x="6510"/>
        <item x="7089"/>
        <item x="4821"/>
        <item x="3397"/>
        <item x="4022"/>
        <item x="5624"/>
        <item x="668"/>
        <item x="7030"/>
        <item x="7077"/>
        <item x="8972"/>
        <item x="3136"/>
        <item x="1552"/>
        <item x="1926"/>
        <item x="2068"/>
        <item x="8429"/>
        <item x="292"/>
        <item x="516"/>
        <item x="2451"/>
        <item x="5741"/>
        <item x="676"/>
        <item x="4155"/>
        <item x="4385"/>
        <item x="5118"/>
        <item x="263"/>
        <item x="7951"/>
        <item x="5962"/>
        <item x="7090"/>
        <item x="8322"/>
        <item x="763"/>
        <item x="5620"/>
        <item x="8862"/>
        <item x="6004"/>
        <item x="2463"/>
        <item x="3017"/>
        <item x="3085"/>
        <item x="7569"/>
        <item x="9107"/>
        <item x="4745"/>
        <item x="2140"/>
        <item x="4925"/>
        <item x="2819"/>
        <item x="5699"/>
        <item x="7605"/>
        <item x="8201"/>
        <item x="1440"/>
        <item x="4885"/>
        <item x="8835"/>
        <item x="8866"/>
        <item x="8519"/>
        <item x="1244"/>
        <item x="4316"/>
        <item x="5645"/>
        <item x="7733"/>
        <item x="5115"/>
        <item x="4311"/>
        <item x="2358"/>
        <item x="7027"/>
        <item x="1877"/>
        <item x="9211"/>
        <item x="4402"/>
        <item x="348"/>
        <item x="4530"/>
        <item x="6100"/>
        <item x="8244"/>
        <item x="1966"/>
        <item x="6325"/>
        <item x="7427"/>
        <item x="4358"/>
        <item x="5288"/>
        <item x="6183"/>
        <item x="7894"/>
        <item x="642"/>
        <item x="8762"/>
        <item x="5792"/>
        <item x="8363"/>
        <item x="2265"/>
        <item x="9023"/>
        <item x="8074"/>
        <item x="172"/>
        <item x="7247"/>
        <item x="6664"/>
        <item x="7625"/>
        <item x="1239"/>
        <item x="3681"/>
        <item x="2620"/>
        <item x="2475"/>
        <item x="780"/>
        <item x="421"/>
        <item x="4130"/>
        <item x="6433"/>
        <item x="645"/>
        <item x="4937"/>
        <item x="8054"/>
        <item x="4681"/>
        <item x="5067"/>
        <item x="8912"/>
        <item x="7995"/>
        <item x="5756"/>
        <item x="6196"/>
        <item x="5317"/>
        <item x="3894"/>
        <item x="4221"/>
        <item x="6504"/>
        <item x="4574"/>
        <item x="3641"/>
        <item x="6550"/>
        <item x="1992"/>
        <item x="7772"/>
        <item x="1335"/>
        <item x="733"/>
        <item x="2934"/>
        <item x="1260"/>
        <item x="4201"/>
        <item x="8578"/>
        <item x="3009"/>
        <item x="1389"/>
        <item x="7329"/>
        <item x="6333"/>
        <item x="6789"/>
        <item x="8671"/>
        <item x="1027"/>
        <item x="2100"/>
        <item x="2613"/>
        <item x="1230"/>
        <item x="3739"/>
        <item x="2560"/>
        <item x="1575"/>
        <item x="7441"/>
        <item x="112"/>
        <item x="6082"/>
        <item x="1153"/>
        <item x="71"/>
        <item x="1672"/>
        <item x="313"/>
        <item x="2995"/>
        <item x="321"/>
        <item x="6739"/>
        <item x="2456"/>
        <item x="5046"/>
        <item x="7854"/>
        <item x="1139"/>
        <item x="3955"/>
        <item x="3498"/>
        <item x="6755"/>
        <item x="6813"/>
        <item x="6226"/>
        <item x="6176"/>
        <item x="1513"/>
        <item x="1689"/>
        <item x="2191"/>
        <item x="1805"/>
        <item x="4321"/>
        <item x="6053"/>
        <item x="8352"/>
        <item x="4926"/>
        <item x="4426"/>
        <item x="3094"/>
        <item x="6289"/>
        <item x="3608"/>
        <item x="8567"/>
        <item x="9278"/>
        <item x="7738"/>
        <item x="3796"/>
        <item x="3239"/>
        <item x="9172"/>
        <item x="5722"/>
        <item x="7112"/>
        <item x="5952"/>
        <item x="8019"/>
        <item x="6565"/>
        <item x="6349"/>
        <item x="4376"/>
        <item x="1717"/>
        <item x="4616"/>
        <item x="2204"/>
        <item x="1905"/>
        <item x="6976"/>
        <item x="4637"/>
        <item x="6597"/>
        <item x="5187"/>
        <item x="2301"/>
        <item x="8673"/>
        <item x="7186"/>
        <item x="1626"/>
        <item x="7967"/>
        <item x="747"/>
        <item x="3341"/>
        <item x="4700"/>
        <item x="9144"/>
        <item x="808"/>
        <item x="6416"/>
        <item x="3532"/>
        <item x="2014"/>
        <item x="8474"/>
        <item x="7178"/>
        <item x="8372"/>
        <item x="3555"/>
        <item x="7173"/>
        <item x="4852"/>
        <item x="7659"/>
        <item x="7230"/>
        <item x="6588"/>
        <item x="3369"/>
        <item x="7573"/>
        <item x="5621"/>
        <item x="1271"/>
        <item x="2552"/>
        <item x="7790"/>
        <item x="1808"/>
        <item x="4521"/>
        <item x="3494"/>
        <item x="5341"/>
        <item x="97"/>
        <item x="3158"/>
        <item x="8787"/>
        <item x="4410"/>
        <item x="6448"/>
        <item x="5841"/>
        <item x="2314"/>
        <item x="569"/>
        <item x="7926"/>
        <item x="428"/>
        <item x="2429"/>
        <item x="5453"/>
        <item x="479"/>
        <item x="6304"/>
        <item x="7059"/>
        <item x="1856"/>
        <item x="7651"/>
        <item x="5135"/>
        <item x="38"/>
        <item x="1744"/>
        <item x="8267"/>
        <item x="6515"/>
        <item x="7673"/>
        <item x="2198"/>
        <item x="9291"/>
        <item x="4748"/>
        <item x="3922"/>
        <item x="5243"/>
        <item x="332"/>
        <item x="3235"/>
        <item x="7781"/>
        <item x="7092"/>
        <item x="5735"/>
        <item x="6655"/>
        <item x="1852"/>
        <item x="6400"/>
        <item x="4319"/>
        <item x="4603"/>
        <item x="5166"/>
        <item x="106"/>
        <item x="4451"/>
        <item x="7512"/>
        <item x="8751"/>
        <item x="1191"/>
        <item x="585"/>
        <item x="872"/>
        <item x="4405"/>
        <item x="8443"/>
        <item x="1407"/>
        <item x="5440"/>
        <item x="8320"/>
        <item x="1721"/>
        <item x="7734"/>
        <item x="1161"/>
        <item x="2438"/>
        <item x="6936"/>
        <item x="4846"/>
        <item x="1380"/>
        <item x="1128"/>
        <item x="8863"/>
        <item x="1318"/>
        <item x="6610"/>
        <item x="5310"/>
        <item x="993"/>
        <item x="3543"/>
        <item x="2998"/>
        <item x="521"/>
        <item x="4623"/>
        <item x="5880"/>
        <item x="7126"/>
        <item x="7409"/>
        <item x="2760"/>
        <item x="9062"/>
        <item x="1409"/>
        <item x="3060"/>
        <item x="5043"/>
        <item x="444"/>
        <item x="1323"/>
        <item x="4893"/>
        <item x="8419"/>
        <item x="4289"/>
        <item x="5389"/>
        <item x="2447"/>
        <item x="3989"/>
        <item x="336"/>
        <item x="8472"/>
        <item x="1989"/>
        <item x="1416"/>
        <item x="618"/>
        <item x="7913"/>
        <item x="7294"/>
        <item x="187"/>
        <item x="790"/>
        <item x="1516"/>
        <item x="3359"/>
        <item x="8495"/>
        <item x="8311"/>
        <item x="2708"/>
        <item x="817"/>
        <item x="6358"/>
        <item x="4707"/>
        <item x="7681"/>
        <item x="5271"/>
        <item x="5895"/>
        <item x="2877"/>
        <item x="758"/>
        <item x="7323"/>
        <item x="302"/>
        <item x="6332"/>
        <item x="8104"/>
        <item x="3963"/>
        <item x="8733"/>
        <item x="4399"/>
        <item x="2714"/>
        <item x="9253"/>
        <item x="4045"/>
        <item x="3312"/>
        <item x="7520"/>
        <item x="5795"/>
        <item x="1137"/>
        <item x="6023"/>
        <item x="4124"/>
        <item x="2618"/>
        <item x="8252"/>
        <item x="2599"/>
        <item x="4072"/>
        <item x="480"/>
        <item x="7325"/>
        <item x="3983"/>
        <item x="5318"/>
        <item x="6946"/>
        <item x="5835"/>
        <item x="3554"/>
        <item x="1382"/>
        <item x="1564"/>
        <item x="7712"/>
        <item x="5393"/>
        <item x="2026"/>
        <item x="4804"/>
        <item x="3936"/>
        <item x="781"/>
        <item x="7072"/>
        <item x="3412"/>
        <item x="6019"/>
        <item x="8441"/>
        <item x="4097"/>
        <item x="6383"/>
        <item x="4491"/>
        <item x="3144"/>
        <item x="8093"/>
        <item x="8913"/>
        <item x="6653"/>
        <item x="140"/>
        <item x="8484"/>
        <item x="1562"/>
        <item x="5798"/>
        <item x="1121"/>
        <item x="8761"/>
        <item x="8986"/>
        <item x="1490"/>
        <item x="8850"/>
        <item x="5457"/>
        <item x="7139"/>
        <item x="5390"/>
        <item x="4207"/>
        <item x="3890"/>
        <item x="4397"/>
        <item x="17"/>
        <item x="5934"/>
        <item x="7794"/>
        <item x="6646"/>
        <item x="5460"/>
        <item x="8591"/>
        <item x="5601"/>
        <item x="2912"/>
        <item x="8188"/>
        <item x="3808"/>
        <item x="1177"/>
        <item x="7915"/>
        <item x="5521"/>
        <item x="1837"/>
        <item x="1316"/>
        <item x="7042"/>
        <item x="4920"/>
        <item x="8292"/>
        <item x="290"/>
        <item x="5363"/>
        <item x="5549"/>
        <item x="957"/>
        <item x="8890"/>
        <item x="1696"/>
        <item x="8715"/>
        <item x="7404"/>
        <item x="8212"/>
        <item x="488"/>
        <item x="5345"/>
        <item x="7771"/>
        <item x="4505"/>
        <item x="4960"/>
        <item x="9168"/>
        <item x="851"/>
        <item x="6324"/>
        <item x="8931"/>
        <item x="8069"/>
        <item x="1181"/>
        <item x="1667"/>
        <item x="4676"/>
        <item x="6568"/>
        <item x="7922"/>
        <item x="3534"/>
        <item x="8241"/>
        <item x="4204"/>
        <item x="8530"/>
        <item x="6607"/>
        <item x="2922"/>
        <item x="4689"/>
        <item x="5768"/>
        <item x="5667"/>
        <item x="4186"/>
        <item x="2833"/>
        <item x="820"/>
        <item x="791"/>
        <item x="7529"/>
        <item x="8507"/>
        <item x="8965"/>
        <item x="6822"/>
        <item x="5649"/>
        <item x="3114"/>
        <item x="3670"/>
        <item x="2635"/>
        <item x="124"/>
        <item x="7810"/>
        <item x="8234"/>
        <item x="194"/>
        <item x="4035"/>
        <item x="1337"/>
        <item x="7860"/>
        <item x="7156"/>
        <item x="7420"/>
        <item x="660"/>
        <item x="8543"/>
        <item x="3774"/>
        <item x="897"/>
        <item x="2148"/>
        <item x="8393"/>
        <item x="2286"/>
        <item x="3826"/>
        <item x="5671"/>
        <item x="4816"/>
        <item x="8725"/>
        <item x="6068"/>
        <item x="4460"/>
        <item x="1906"/>
        <item x="6589"/>
        <item x="8867"/>
        <item x="6998"/>
        <item x="1881"/>
        <item x="6932"/>
        <item x="4302"/>
        <item x="9179"/>
        <item x="5336"/>
        <item x="7596"/>
        <item x="2349"/>
        <item x="4182"/>
        <item x="4873"/>
        <item x="5687"/>
        <item x="6690"/>
        <item x="7390"/>
        <item x="2603"/>
        <item x="2362"/>
        <item x="1036"/>
        <item x="3822"/>
        <item x="1415"/>
        <item x="7758"/>
        <item x="4213"/>
        <item x="8609"/>
        <item x="6219"/>
        <item x="5209"/>
        <item x="6364"/>
        <item x="267"/>
        <item x="4531"/>
        <item x="6553"/>
        <item x="7133"/>
        <item x="4277"/>
        <item x="8067"/>
        <item x="6224"/>
        <item x="4555"/>
        <item x="5525"/>
        <item x="3245"/>
        <item x="6441"/>
        <item x="2279"/>
        <item x="7062"/>
        <item x="7149"/>
        <item x="5417"/>
        <item x="498"/>
        <item x="7169"/>
        <item x="7060"/>
        <item x="1204"/>
        <item x="7627"/>
        <item x="5600"/>
        <item x="789"/>
        <item x="3667"/>
        <item x="6164"/>
        <item x="7644"/>
        <item x="8456"/>
        <item x="3262"/>
        <item x="5377"/>
        <item x="6339"/>
        <item x="1265"/>
        <item x="8811"/>
        <item x="7414"/>
        <item x="3363"/>
        <item x="8974"/>
        <item x="6092"/>
        <item x="6321"/>
        <item x="6403"/>
        <item x="4756"/>
        <item x="7361"/>
        <item x="5229"/>
        <item x="6"/>
        <item x="6689"/>
        <item x="9053"/>
        <item x="8208"/>
        <item x="2125"/>
        <item x="6193"/>
        <item x="2175"/>
        <item x="8959"/>
        <item x="5355"/>
        <item x="1449"/>
        <item x="4554"/>
        <item x="8569"/>
        <item x="6340"/>
        <item x="8482"/>
        <item x="5044"/>
        <item x="7665"/>
        <item x="7582"/>
        <item x="6010"/>
        <item x="7587"/>
        <item x="3817"/>
        <item x="6450"/>
        <item x="3368"/>
        <item x="2943"/>
        <item x="9058"/>
        <item x="293"/>
        <item x="4739"/>
        <item x="3480"/>
        <item x="285"/>
        <item x="3625"/>
        <item x="8870"/>
        <item x="546"/>
        <item x="6484"/>
        <item x="8592"/>
        <item x="9101"/>
        <item x="6751"/>
        <item x="7472"/>
        <item x="2514"/>
        <item x="1681"/>
        <item x="7855"/>
        <item x="7340"/>
        <item x="6410"/>
        <item x="3637"/>
        <item x="575"/>
        <item x="4817"/>
        <item x="633"/>
        <item x="6827"/>
        <item x="960"/>
        <item x="8828"/>
        <item x="3703"/>
        <item x="6652"/>
        <item x="9256"/>
        <item x="3453"/>
        <item x="8552"/>
        <item x="1772"/>
        <item x="7290"/>
        <item x="6097"/>
        <item x="4797"/>
        <item x="4489"/>
        <item x="7447"/>
        <item x="841"/>
        <item x="8158"/>
        <item x="792"/>
        <item x="7617"/>
        <item x="159"/>
        <item x="5774"/>
        <item x="3925"/>
        <item x="4723"/>
        <item x="8977"/>
        <item x="8608"/>
        <item x="7422"/>
        <item x="8670"/>
        <item x="5770"/>
        <item x="3064"/>
        <item x="5733"/>
        <item x="4096"/>
        <item x="4152"/>
        <item x="5992"/>
        <item x="2128"/>
        <item x="6965"/>
        <item x="272"/>
        <item x="5889"/>
        <item x="8226"/>
        <item x="3970"/>
        <item x="2406"/>
        <item x="6045"/>
        <item x="3897"/>
        <item x="6862"/>
        <item x="3706"/>
        <item x="672"/>
        <item x="4476"/>
        <item x="396"/>
        <item x="4389"/>
        <item x="3457"/>
        <item x="4709"/>
        <item x="3815"/>
        <item x="7968"/>
        <item x="5432"/>
        <item x="8073"/>
        <item x="3316"/>
        <item x="5103"/>
        <item x="2064"/>
        <item x="4344"/>
        <item x="2337"/>
        <item x="1052"/>
        <item x="1589"/>
        <item x="276"/>
        <item x="3135"/>
        <item x="5124"/>
        <item x="6719"/>
        <item x="4731"/>
        <item x="7900"/>
        <item x="6319"/>
        <item x="2726"/>
        <item x="6528"/>
        <item x="5169"/>
        <item x="5939"/>
        <item x="2268"/>
        <item x="2605"/>
        <item x="6956"/>
        <item x="6381"/>
        <item x="8904"/>
        <item x="8278"/>
        <item x="5280"/>
        <item x="1619"/>
        <item x="4443"/>
        <item x="2571"/>
        <item x="9246"/>
        <item x="4286"/>
        <item x="3440"/>
        <item x="5595"/>
        <item x="3663"/>
        <item x="7735"/>
        <item x="5579"/>
        <item x="9260"/>
        <item x="7867"/>
        <item x="8846"/>
        <item x="7654"/>
        <item x="4830"/>
        <item x="8548"/>
        <item x="5996"/>
        <item x="6301"/>
        <item x="734"/>
        <item x="5059"/>
        <item x="9295"/>
        <item x="5964"/>
        <item x="1508"/>
        <item x="3188"/>
        <item x="2864"/>
        <item x="2272"/>
        <item x="5834"/>
        <item x="344"/>
        <item x="5511"/>
        <item x="9026"/>
        <item t="default"/>
      </items>
    </pivotField>
    <pivotField showAll="0"/>
    <pivotField showAll="0"/>
    <pivotField showAll="0">
      <items count="13">
        <item h="1" x="8"/>
        <item h="1" x="10"/>
        <item x="9"/>
        <item h="1" x="5"/>
        <item h="1" x="1"/>
        <item h="1" x="4"/>
        <item h="1" x="2"/>
        <item h="1" x="3"/>
        <item h="1" x="6"/>
        <item h="1" x="7"/>
        <item h="1" x="0"/>
        <item h="1" x="11"/>
        <item t="default"/>
      </items>
    </pivotField>
    <pivotField axis="axisRow" showAll="0" sortType="descending">
      <items count="583">
        <item x="413"/>
        <item x="431"/>
        <item x="122"/>
        <item x="474"/>
        <item x="76"/>
        <item x="495"/>
        <item x="11"/>
        <item x="357"/>
        <item x="522"/>
        <item x="196"/>
        <item x="43"/>
        <item x="383"/>
        <item x="30"/>
        <item x="73"/>
        <item x="208"/>
        <item x="307"/>
        <item x="4"/>
        <item x="170"/>
        <item x="59"/>
        <item x="284"/>
        <item x="542"/>
        <item x="263"/>
        <item x="95"/>
        <item x="389"/>
        <item x="464"/>
        <item x="79"/>
        <item x="395"/>
        <item x="407"/>
        <item x="556"/>
        <item x="250"/>
        <item x="222"/>
        <item x="164"/>
        <item x="256"/>
        <item x="315"/>
        <item x="294"/>
        <item x="221"/>
        <item x="38"/>
        <item x="403"/>
        <item x="433"/>
        <item x="239"/>
        <item x="159"/>
        <item x="72"/>
        <item x="575"/>
        <item x="421"/>
        <item x="49"/>
        <item x="430"/>
        <item x="418"/>
        <item x="492"/>
        <item x="371"/>
        <item x="369"/>
        <item x="265"/>
        <item x="279"/>
        <item x="280"/>
        <item x="10"/>
        <item x="402"/>
        <item x="91"/>
        <item x="291"/>
        <item x="194"/>
        <item x="126"/>
        <item x="238"/>
        <item x="176"/>
        <item x="56"/>
        <item x="366"/>
        <item x="484"/>
        <item x="6"/>
        <item x="127"/>
        <item x="483"/>
        <item x="340"/>
        <item x="278"/>
        <item x="195"/>
        <item x="80"/>
        <item x="288"/>
        <item x="531"/>
        <item x="147"/>
        <item x="355"/>
        <item x="253"/>
        <item x="568"/>
        <item x="211"/>
        <item x="205"/>
        <item x="308"/>
        <item x="510"/>
        <item x="12"/>
        <item x="360"/>
        <item x="218"/>
        <item x="260"/>
        <item x="363"/>
        <item x="120"/>
        <item x="86"/>
        <item x="461"/>
        <item x="432"/>
        <item x="34"/>
        <item x="540"/>
        <item x="216"/>
        <item x="69"/>
        <item x="451"/>
        <item x="577"/>
        <item x="89"/>
        <item x="266"/>
        <item x="230"/>
        <item x="277"/>
        <item x="157"/>
        <item x="67"/>
        <item x="426"/>
        <item x="416"/>
        <item x="109"/>
        <item x="333"/>
        <item x="107"/>
        <item x="267"/>
        <item x="377"/>
        <item x="463"/>
        <item x="493"/>
        <item x="58"/>
        <item x="303"/>
        <item x="400"/>
        <item x="345"/>
        <item x="191"/>
        <item x="335"/>
        <item x="341"/>
        <item x="550"/>
        <item x="41"/>
        <item x="203"/>
        <item x="160"/>
        <item x="252"/>
        <item x="511"/>
        <item x="332"/>
        <item x="425"/>
        <item x="32"/>
        <item x="539"/>
        <item x="497"/>
        <item x="319"/>
        <item x="327"/>
        <item x="290"/>
        <item x="233"/>
        <item x="444"/>
        <item x="306"/>
        <item x="526"/>
        <item x="419"/>
        <item x="401"/>
        <item x="21"/>
        <item x="7"/>
        <item x="192"/>
        <item x="199"/>
        <item x="398"/>
        <item x="87"/>
        <item x="502"/>
        <item x="24"/>
        <item x="368"/>
        <item x="155"/>
        <item x="569"/>
        <item x="534"/>
        <item x="175"/>
        <item x="435"/>
        <item x="181"/>
        <item x="283"/>
        <item x="399"/>
        <item x="374"/>
        <item x="316"/>
        <item x="467"/>
        <item x="482"/>
        <item x="251"/>
        <item x="479"/>
        <item x="462"/>
        <item x="386"/>
        <item x="82"/>
        <item x="536"/>
        <item x="532"/>
        <item x="276"/>
        <item x="410"/>
        <item x="29"/>
        <item x="227"/>
        <item x="486"/>
        <item x="142"/>
        <item x="285"/>
        <item x="334"/>
        <item x="326"/>
        <item x="242"/>
        <item x="487"/>
        <item x="503"/>
        <item x="527"/>
        <item x="344"/>
        <item x="547"/>
        <item x="304"/>
        <item x="102"/>
        <item x="292"/>
        <item x="161"/>
        <item x="411"/>
        <item x="348"/>
        <item x="177"/>
        <item x="475"/>
        <item x="365"/>
        <item x="212"/>
        <item x="480"/>
        <item x="309"/>
        <item x="105"/>
        <item x="565"/>
        <item x="145"/>
        <item x="557"/>
        <item x="555"/>
        <item x="388"/>
        <item x="394"/>
        <item x="63"/>
        <item x="514"/>
        <item x="521"/>
        <item x="64"/>
        <item x="330"/>
        <item x="424"/>
        <item x="525"/>
        <item x="264"/>
        <item x="376"/>
        <item x="414"/>
        <item x="98"/>
        <item x="13"/>
        <item x="66"/>
        <item x="243"/>
        <item x="378"/>
        <item x="422"/>
        <item x="226"/>
        <item x="405"/>
        <item x="169"/>
        <item x="27"/>
        <item x="321"/>
        <item x="505"/>
        <item x="379"/>
        <item x="231"/>
        <item x="57"/>
        <item x="488"/>
        <item x="317"/>
        <item x="358"/>
        <item x="219"/>
        <item x="123"/>
        <item x="68"/>
        <item x="190"/>
        <item x="551"/>
        <item x="471"/>
        <item x="508"/>
        <item x="323"/>
        <item x="342"/>
        <item x="141"/>
        <item x="153"/>
        <item x="136"/>
        <item x="312"/>
        <item x="372"/>
        <item x="489"/>
        <item x="543"/>
        <item x="47"/>
        <item x="156"/>
        <item x="412"/>
        <item x="235"/>
        <item x="52"/>
        <item x="385"/>
        <item x="466"/>
        <item x="580"/>
        <item x="117"/>
        <item x="370"/>
        <item x="566"/>
        <item x="567"/>
        <item x="494"/>
        <item x="359"/>
        <item x="392"/>
        <item x="207"/>
        <item x="472"/>
        <item x="417"/>
        <item x="193"/>
        <item x="163"/>
        <item x="133"/>
        <item x="202"/>
        <item x="271"/>
        <item x="490"/>
        <item x="40"/>
        <item x="274"/>
        <item x="154"/>
        <item x="427"/>
        <item x="206"/>
        <item x="491"/>
        <item x="476"/>
        <item x="544"/>
        <item x="188"/>
        <item x="499"/>
        <item x="519"/>
        <item x="523"/>
        <item x="178"/>
        <item x="101"/>
        <item x="507"/>
        <item x="14"/>
        <item x="457"/>
        <item x="496"/>
        <item x="151"/>
        <item x="460"/>
        <item x="134"/>
        <item x="37"/>
        <item x="517"/>
        <item x="520"/>
        <item x="562"/>
        <item x="236"/>
        <item x="241"/>
        <item x="390"/>
        <item x="429"/>
        <item x="18"/>
        <item x="268"/>
        <item x="187"/>
        <item x="220"/>
        <item x="35"/>
        <item x="485"/>
        <item x="434"/>
        <item x="104"/>
        <item x="538"/>
        <item x="214"/>
        <item x="546"/>
        <item x="92"/>
        <item x="180"/>
        <item x="140"/>
        <item x="449"/>
        <item x="478"/>
        <item x="46"/>
        <item x="473"/>
        <item x="564"/>
        <item x="302"/>
        <item x="198"/>
        <item x="409"/>
        <item x="447"/>
        <item x="124"/>
        <item x="189"/>
        <item x="396"/>
        <item x="270"/>
        <item x="139"/>
        <item x="563"/>
        <item x="364"/>
        <item x="361"/>
        <item x="96"/>
        <item x="1"/>
        <item x="162"/>
        <item x="39"/>
        <item x="387"/>
        <item x="452"/>
        <item x="255"/>
        <item x="524"/>
        <item x="51"/>
        <item x="549"/>
        <item x="442"/>
        <item x="384"/>
        <item x="111"/>
        <item x="440"/>
        <item x="106"/>
        <item x="458"/>
        <item x="337"/>
        <item x="329"/>
        <item x="31"/>
        <item x="184"/>
        <item x="232"/>
        <item x="558"/>
        <item x="393"/>
        <item x="119"/>
        <item x="33"/>
        <item x="25"/>
        <item x="77"/>
        <item x="445"/>
        <item x="571"/>
        <item x="261"/>
        <item x="42"/>
        <item x="339"/>
        <item x="237"/>
        <item x="245"/>
        <item x="299"/>
        <item x="533"/>
        <item x="204"/>
        <item x="548"/>
        <item x="213"/>
        <item x="509"/>
        <item x="229"/>
        <item x="246"/>
        <item x="0"/>
        <item x="380"/>
        <item x="228"/>
        <item x="131"/>
        <item x="272"/>
        <item x="570"/>
        <item x="125"/>
        <item x="254"/>
        <item x="128"/>
        <item x="174"/>
        <item x="512"/>
        <item x="347"/>
        <item x="346"/>
        <item x="83"/>
        <item x="477"/>
        <item x="259"/>
        <item x="576"/>
        <item x="381"/>
        <item x="574"/>
        <item x="60"/>
        <item x="217"/>
        <item x="234"/>
        <item x="165"/>
        <item x="415"/>
        <item x="26"/>
        <item x="287"/>
        <item x="362"/>
        <item x="518"/>
        <item x="573"/>
        <item x="310"/>
        <item x="45"/>
        <item x="281"/>
        <item x="437"/>
        <item x="373"/>
        <item x="423"/>
        <item x="537"/>
        <item x="572"/>
        <item x="112"/>
        <item x="186"/>
        <item x="97"/>
        <item x="289"/>
        <item x="224"/>
        <item x="456"/>
        <item x="286"/>
        <item x="529"/>
        <item x="354"/>
        <item x="453"/>
        <item x="209"/>
        <item x="293"/>
        <item x="352"/>
        <item x="446"/>
        <item x="148"/>
        <item x="481"/>
        <item x="436"/>
        <item x="85"/>
        <item x="114"/>
        <item x="135"/>
        <item x="500"/>
        <item x="535"/>
        <item x="115"/>
        <item x="167"/>
        <item x="262"/>
        <item x="561"/>
        <item x="581"/>
        <item x="36"/>
        <item x="61"/>
        <item x="22"/>
        <item x="356"/>
        <item x="375"/>
        <item x="554"/>
        <item x="408"/>
        <item x="70"/>
        <item x="454"/>
        <item x="138"/>
        <item x="143"/>
        <item x="78"/>
        <item x="90"/>
        <item x="100"/>
        <item x="553"/>
        <item x="118"/>
        <item x="113"/>
        <item x="185"/>
        <item x="320"/>
        <item x="257"/>
        <item x="8"/>
        <item x="258"/>
        <item x="382"/>
        <item x="269"/>
        <item x="350"/>
        <item x="93"/>
        <item x="328"/>
        <item x="244"/>
        <item x="225"/>
        <item x="465"/>
        <item x="501"/>
        <item x="468"/>
        <item x="3"/>
        <item x="132"/>
        <item x="16"/>
        <item x="314"/>
        <item x="75"/>
        <item x="81"/>
        <item x="130"/>
        <item x="336"/>
        <item x="54"/>
        <item x="121"/>
        <item x="15"/>
        <item x="110"/>
        <item x="9"/>
        <item x="275"/>
        <item x="541"/>
        <item x="200"/>
        <item x="210"/>
        <item x="322"/>
        <item x="215"/>
        <item x="516"/>
        <item x="88"/>
        <item x="455"/>
        <item x="504"/>
        <item x="397"/>
        <item x="240"/>
        <item x="506"/>
        <item x="313"/>
        <item x="296"/>
        <item x="295"/>
        <item x="158"/>
        <item x="560"/>
        <item x="338"/>
        <item x="94"/>
        <item x="152"/>
        <item x="197"/>
        <item x="2"/>
        <item x="579"/>
        <item x="108"/>
        <item x="273"/>
        <item x="71"/>
        <item x="448"/>
        <item x="545"/>
        <item x="439"/>
        <item x="48"/>
        <item x="183"/>
        <item x="173"/>
        <item x="324"/>
        <item x="179"/>
        <item x="498"/>
        <item x="305"/>
        <item x="438"/>
        <item x="28"/>
        <item x="137"/>
        <item x="343"/>
        <item x="103"/>
        <item x="404"/>
        <item x="353"/>
        <item x="406"/>
        <item x="99"/>
        <item x="459"/>
        <item x="129"/>
        <item x="450"/>
        <item x="149"/>
        <item x="318"/>
        <item x="331"/>
        <item x="513"/>
        <item x="182"/>
        <item x="367"/>
        <item x="325"/>
        <item x="5"/>
        <item x="116"/>
        <item x="44"/>
        <item x="282"/>
        <item x="578"/>
        <item x="168"/>
        <item x="144"/>
        <item x="20"/>
        <item x="53"/>
        <item x="351"/>
        <item x="248"/>
        <item x="55"/>
        <item x="50"/>
        <item x="441"/>
        <item x="298"/>
        <item x="301"/>
        <item x="249"/>
        <item x="62"/>
        <item x="530"/>
        <item x="297"/>
        <item x="17"/>
        <item x="469"/>
        <item x="552"/>
        <item x="23"/>
        <item x="172"/>
        <item x="559"/>
        <item x="223"/>
        <item x="19"/>
        <item x="391"/>
        <item x="428"/>
        <item x="65"/>
        <item x="300"/>
        <item x="146"/>
        <item x="349"/>
        <item x="247"/>
        <item x="171"/>
        <item x="166"/>
        <item x="150"/>
        <item x="311"/>
        <item x="528"/>
        <item x="443"/>
        <item x="515"/>
        <item x="420"/>
        <item x="470"/>
        <item x="84"/>
        <item x="74"/>
        <item x="201"/>
        <item t="default"/>
      </items>
      <autoSortScope>
        <pivotArea dataOnly="0" outline="0" fieldPosition="0">
          <references count="1">
            <reference field="4294967294" count="1" selected="0">
              <x v="0"/>
            </reference>
          </references>
        </pivotArea>
      </autoSortScope>
    </pivotField>
    <pivotField showAll="0">
      <items count="403">
        <item x="180"/>
        <item x="365"/>
        <item x="324"/>
        <item x="396"/>
        <item x="393"/>
        <item x="268"/>
        <item x="383"/>
        <item x="360"/>
        <item x="122"/>
        <item x="290"/>
        <item x="205"/>
        <item x="369"/>
        <item x="234"/>
        <item x="346"/>
        <item x="364"/>
        <item x="341"/>
        <item x="252"/>
        <item x="394"/>
        <item x="375"/>
        <item x="401"/>
        <item x="200"/>
        <item x="400"/>
        <item x="376"/>
        <item x="382"/>
        <item x="381"/>
        <item x="370"/>
        <item x="343"/>
        <item x="286"/>
        <item x="331"/>
        <item x="325"/>
        <item x="357"/>
        <item x="398"/>
        <item x="379"/>
        <item x="397"/>
        <item x="363"/>
        <item x="387"/>
        <item x="372"/>
        <item x="340"/>
        <item x="358"/>
        <item x="380"/>
        <item x="399"/>
        <item x="330"/>
        <item x="378"/>
        <item x="332"/>
        <item x="395"/>
        <item x="384"/>
        <item x="283"/>
        <item x="142"/>
        <item x="337"/>
        <item x="344"/>
        <item x="293"/>
        <item x="308"/>
        <item x="366"/>
        <item x="377"/>
        <item x="392"/>
        <item x="304"/>
        <item x="388"/>
        <item x="391"/>
        <item x="215"/>
        <item x="281"/>
        <item x="269"/>
        <item x="170"/>
        <item x="338"/>
        <item x="132"/>
        <item x="342"/>
        <item x="159"/>
        <item x="87"/>
        <item x="386"/>
        <item x="248"/>
        <item x="333"/>
        <item x="385"/>
        <item x="230"/>
        <item x="297"/>
        <item x="301"/>
        <item x="374"/>
        <item x="373"/>
        <item x="335"/>
        <item x="351"/>
        <item x="113"/>
        <item x="319"/>
        <item x="124"/>
        <item x="284"/>
        <item x="367"/>
        <item x="368"/>
        <item x="111"/>
        <item x="355"/>
        <item x="256"/>
        <item x="350"/>
        <item x="222"/>
        <item x="294"/>
        <item x="246"/>
        <item x="356"/>
        <item x="221"/>
        <item x="250"/>
        <item x="359"/>
        <item x="295"/>
        <item x="352"/>
        <item x="158"/>
        <item x="390"/>
        <item x="79"/>
        <item x="309"/>
        <item x="315"/>
        <item x="242"/>
        <item x="348"/>
        <item x="316"/>
        <item x="258"/>
        <item x="76"/>
        <item x="321"/>
        <item x="354"/>
        <item x="161"/>
        <item x="232"/>
        <item x="345"/>
        <item x="72"/>
        <item x="239"/>
        <item x="389"/>
        <item x="312"/>
        <item x="249"/>
        <item x="278"/>
        <item x="299"/>
        <item x="243"/>
        <item x="329"/>
        <item x="160"/>
        <item x="240"/>
        <item x="275"/>
        <item x="362"/>
        <item x="326"/>
        <item x="349"/>
        <item x="302"/>
        <item x="223"/>
        <item x="310"/>
        <item x="262"/>
        <item x="339"/>
        <item x="322"/>
        <item x="265"/>
        <item x="361"/>
        <item x="257"/>
        <item x="314"/>
        <item x="261"/>
        <item x="311"/>
        <item x="353"/>
        <item x="237"/>
        <item x="220"/>
        <item x="231"/>
        <item x="328"/>
        <item x="251"/>
        <item x="285"/>
        <item x="219"/>
        <item x="287"/>
        <item x="213"/>
        <item x="266"/>
        <item x="289"/>
        <item x="320"/>
        <item x="305"/>
        <item x="244"/>
        <item x="202"/>
        <item x="282"/>
        <item x="208"/>
        <item x="274"/>
        <item x="267"/>
        <item x="323"/>
        <item x="272"/>
        <item x="201"/>
        <item x="151"/>
        <item x="167"/>
        <item x="280"/>
        <item x="229"/>
        <item x="112"/>
        <item x="313"/>
        <item x="238"/>
        <item x="306"/>
        <item x="172"/>
        <item x="298"/>
        <item x="186"/>
        <item x="149"/>
        <item x="74"/>
        <item x="300"/>
        <item x="371"/>
        <item x="255"/>
        <item x="192"/>
        <item x="347"/>
        <item x="189"/>
        <item x="177"/>
        <item x="317"/>
        <item x="147"/>
        <item x="336"/>
        <item x="194"/>
        <item x="129"/>
        <item x="292"/>
        <item x="276"/>
        <item x="182"/>
        <item x="153"/>
        <item x="264"/>
        <item x="187"/>
        <item x="263"/>
        <item x="168"/>
        <item x="247"/>
        <item x="164"/>
        <item x="288"/>
        <item x="334"/>
        <item x="273"/>
        <item x="270"/>
        <item x="68"/>
        <item x="226"/>
        <item x="171"/>
        <item x="303"/>
        <item x="145"/>
        <item x="193"/>
        <item x="211"/>
        <item x="162"/>
        <item x="212"/>
        <item x="236"/>
        <item x="253"/>
        <item x="277"/>
        <item x="245"/>
        <item x="307"/>
        <item x="148"/>
        <item x="207"/>
        <item x="210"/>
        <item x="254"/>
        <item x="318"/>
        <item x="259"/>
        <item x="218"/>
        <item x="224"/>
        <item x="133"/>
        <item x="279"/>
        <item x="82"/>
        <item x="188"/>
        <item x="156"/>
        <item x="178"/>
        <item x="233"/>
        <item x="296"/>
        <item x="235"/>
        <item x="185"/>
        <item x="271"/>
        <item x="260"/>
        <item x="130"/>
        <item x="190"/>
        <item x="163"/>
        <item x="125"/>
        <item x="121"/>
        <item x="134"/>
        <item x="43"/>
        <item x="216"/>
        <item x="203"/>
        <item x="97"/>
        <item x="139"/>
        <item x="117"/>
        <item x="327"/>
        <item x="80"/>
        <item x="181"/>
        <item x="291"/>
        <item x="143"/>
        <item x="128"/>
        <item x="114"/>
        <item x="204"/>
        <item x="241"/>
        <item x="103"/>
        <item x="146"/>
        <item x="183"/>
        <item x="84"/>
        <item x="108"/>
        <item x="199"/>
        <item x="77"/>
        <item x="131"/>
        <item x="86"/>
        <item x="206"/>
        <item x="184"/>
        <item x="96"/>
        <item x="85"/>
        <item x="78"/>
        <item x="104"/>
        <item x="138"/>
        <item x="53"/>
        <item x="137"/>
        <item x="98"/>
        <item x="81"/>
        <item x="217"/>
        <item x="48"/>
        <item x="150"/>
        <item x="209"/>
        <item x="191"/>
        <item x="176"/>
        <item x="136"/>
        <item x="110"/>
        <item x="152"/>
        <item x="141"/>
        <item x="100"/>
        <item x="115"/>
        <item x="127"/>
        <item x="196"/>
        <item x="144"/>
        <item x="155"/>
        <item x="105"/>
        <item x="89"/>
        <item x="140"/>
        <item x="154"/>
        <item x="174"/>
        <item x="225"/>
        <item x="169"/>
        <item x="173"/>
        <item x="26"/>
        <item x="109"/>
        <item x="95"/>
        <item x="175"/>
        <item x="71"/>
        <item x="90"/>
        <item x="135"/>
        <item x="166"/>
        <item x="198"/>
        <item x="118"/>
        <item x="58"/>
        <item x="99"/>
        <item x="119"/>
        <item x="75"/>
        <item x="88"/>
        <item x="227"/>
        <item x="165"/>
        <item x="62"/>
        <item x="123"/>
        <item x="42"/>
        <item x="179"/>
        <item x="214"/>
        <item x="120"/>
        <item x="51"/>
        <item x="228"/>
        <item x="106"/>
        <item x="64"/>
        <item x="102"/>
        <item x="107"/>
        <item x="195"/>
        <item x="197"/>
        <item x="157"/>
        <item x="46"/>
        <item x="47"/>
        <item x="66"/>
        <item x="69"/>
        <item x="101"/>
        <item x="94"/>
        <item x="126"/>
        <item x="92"/>
        <item x="19"/>
        <item x="54"/>
        <item x="93"/>
        <item x="52"/>
        <item x="116"/>
        <item x="34"/>
        <item x="55"/>
        <item x="40"/>
        <item x="70"/>
        <item x="33"/>
        <item x="91"/>
        <item x="27"/>
        <item x="37"/>
        <item x="59"/>
        <item x="67"/>
        <item x="63"/>
        <item x="30"/>
        <item x="65"/>
        <item x="57"/>
        <item x="41"/>
        <item x="31"/>
        <item x="25"/>
        <item x="49"/>
        <item x="20"/>
        <item x="39"/>
        <item x="61"/>
        <item x="56"/>
        <item x="50"/>
        <item x="73"/>
        <item x="28"/>
        <item x="45"/>
        <item x="38"/>
        <item x="16"/>
        <item x="60"/>
        <item x="83"/>
        <item x="44"/>
        <item x="35"/>
        <item x="24"/>
        <item x="36"/>
        <item x="13"/>
        <item x="12"/>
        <item x="15"/>
        <item x="29"/>
        <item x="10"/>
        <item x="17"/>
        <item x="22"/>
        <item x="23"/>
        <item x="32"/>
        <item x="11"/>
        <item x="21"/>
        <item x="4"/>
        <item x="6"/>
        <item x="18"/>
        <item x="7"/>
        <item x="8"/>
        <item x="14"/>
        <item x="3"/>
        <item x="2"/>
        <item x="5"/>
        <item x="9"/>
        <item x="1"/>
        <item x="0"/>
        <item t="default"/>
      </items>
    </pivotField>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s>
  <rowFields count="1">
    <field x="7"/>
  </rowFields>
  <rowItems count="22">
    <i>
      <x v="331"/>
    </i>
    <i>
      <x v="53"/>
    </i>
    <i>
      <x v="517"/>
    </i>
    <i>
      <x v="353"/>
    </i>
    <i>
      <x v="466"/>
    </i>
    <i>
      <x v="454"/>
    </i>
    <i>
      <x v="81"/>
    </i>
    <i>
      <x v="139"/>
    </i>
    <i>
      <x v="562"/>
    </i>
    <i>
      <x v="12"/>
    </i>
    <i>
      <x v="499"/>
    </i>
    <i>
      <x v="370"/>
    </i>
    <i>
      <x v="304"/>
    </i>
    <i>
      <x v="461"/>
    </i>
    <i>
      <x v="283"/>
    </i>
    <i>
      <x v="238"/>
    </i>
    <i>
      <x v="6"/>
    </i>
    <i>
      <x v="500"/>
    </i>
    <i>
      <x v="101"/>
    </i>
    <i>
      <x v="579"/>
    </i>
    <i>
      <x v="462"/>
    </i>
    <i t="grand">
      <x/>
    </i>
  </rowItems>
  <colItems count="1">
    <i/>
  </colItems>
  <dataFields count="1">
    <dataField name="Sum of Global_Sales" fld="12" baseField="0" baseItem="0"/>
  </dataFields>
  <chartFormats count="2">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82" name="Date">
      <autoFilter ref="A1">
        <filterColumn colId="0">
          <customFilters and="1">
            <customFilter operator="greaterThanOrEqual" val="33239"/>
            <customFilter operator="lessThanOrEqual" val="339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372DBC5E-5D06-384D-BAF4-111CBEE420B0}" name="Platform_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23" firstHeaderRow="1" firstDataRow="1" firstDataCol="1"/>
  <pivotFields count="20">
    <pivotField showAll="0"/>
    <pivotField axis="axisRow" showAll="0" sortType="descending">
      <items count="32">
        <item x="17"/>
        <item x="13"/>
        <item x="4"/>
        <item x="25"/>
        <item x="18"/>
        <item x="0"/>
        <item x="27"/>
        <item x="7"/>
        <item x="24"/>
        <item x="22"/>
        <item x="16"/>
        <item x="9"/>
        <item x="5"/>
        <item x="6"/>
        <item x="12"/>
        <item x="30"/>
        <item x="14"/>
        <item x="26"/>
        <item x="1"/>
        <item x="11"/>
        <item x="29"/>
        <item x="20"/>
        <item x="19"/>
        <item x="8"/>
        <item x="2"/>
        <item x="3"/>
        <item x="21"/>
        <item x="10"/>
        <item x="28"/>
        <item x="23"/>
        <item x="15"/>
        <item t="default"/>
      </items>
      <autoSortScope>
        <pivotArea dataOnly="0" outline="0" fieldPosition="0">
          <references count="1">
            <reference field="4294967294" count="1" selected="0">
              <x v="0"/>
            </reference>
          </references>
        </pivotArea>
      </autoSortScope>
    </pivotField>
    <pivotField showAll="0"/>
    <pivotField numFmtId="14" showAll="0">
      <items count="9301">
        <item x="1587"/>
        <item x="692"/>
        <item x="890"/>
        <item x="7301"/>
        <item x="4112"/>
        <item x="559"/>
        <item x="5482"/>
        <item x="2716"/>
        <item x="9115"/>
        <item x="4007"/>
        <item x="6856"/>
        <item x="1450"/>
        <item x="3066"/>
        <item x="5240"/>
        <item x="8845"/>
        <item x="2448"/>
        <item x="8697"/>
        <item x="4850"/>
        <item x="3564"/>
        <item x="2295"/>
        <item x="1567"/>
        <item x="907"/>
        <item x="9011"/>
        <item x="1642"/>
        <item x="9236"/>
        <item x="6105"/>
        <item x="7802"/>
        <item x="5001"/>
        <item x="3490"/>
        <item x="3828"/>
        <item x="7445"/>
        <item x="7025"/>
        <item x="4809"/>
        <item x="86"/>
        <item x="4261"/>
        <item x="341"/>
        <item x="8301"/>
        <item x="2804"/>
        <item x="3726"/>
        <item x="9106"/>
        <item x="4306"/>
        <item x="1357"/>
        <item x="8283"/>
        <item x="132"/>
        <item x="3903"/>
        <item x="2806"/>
        <item x="6056"/>
        <item x="2402"/>
        <item x="6379"/>
        <item x="6205"/>
        <item x="4386"/>
        <item x="3372"/>
        <item x="4362"/>
        <item x="458"/>
        <item x="1000"/>
        <item x="6968"/>
        <item x="602"/>
        <item x="4627"/>
        <item x="8235"/>
        <item x="4970"/>
        <item x="2414"/>
        <item x="2065"/>
        <item x="9140"/>
        <item x="7368"/>
        <item x="7373"/>
        <item x="1269"/>
        <item x="1669"/>
        <item x="2918"/>
        <item x="2025"/>
        <item x="560"/>
        <item x="9231"/>
        <item x="4966"/>
        <item x="6344"/>
        <item x="5332"/>
        <item x="2820"/>
        <item x="4144"/>
        <item x="4719"/>
        <item x="2854"/>
        <item x="7008"/>
        <item x="2311"/>
        <item x="3058"/>
        <item x="528"/>
        <item x="3538"/>
        <item x="2578"/>
        <item x="9116"/>
        <item x="5505"/>
        <item x="949"/>
        <item x="8427"/>
        <item x="6015"/>
        <item x="1236"/>
        <item x="1039"/>
        <item x="373"/>
        <item x="1199"/>
        <item x="389"/>
        <item x="8747"/>
        <item x="5976"/>
        <item x="7896"/>
        <item x="4917"/>
        <item x="3003"/>
        <item x="439"/>
        <item x="7144"/>
        <item x="8872"/>
        <item x="4552"/>
        <item x="5686"/>
        <item x="2759"/>
        <item x="2410"/>
        <item x="2960"/>
        <item x="3165"/>
        <item x="3151"/>
        <item x="6222"/>
        <item x="1961"/>
        <item x="4160"/>
        <item x="3721"/>
        <item x="6679"/>
        <item x="7917"/>
        <item x="8772"/>
        <item x="1670"/>
        <item x="5909"/>
        <item x="2142"/>
        <item x="1826"/>
        <item x="7768"/>
        <item x="5431"/>
        <item x="8950"/>
        <item x="1390"/>
        <item x="6373"/>
        <item x="1136"/>
        <item x="1283"/>
        <item x="3435"/>
        <item x="221"/>
        <item x="4163"/>
        <item x="8386"/>
        <item x="6865"/>
        <item x="5612"/>
        <item x="1047"/>
        <item x="3123"/>
        <item x="1732"/>
        <item x="4322"/>
        <item x="3508"/>
        <item x="6980"/>
        <item x="2632"/>
        <item x="1769"/>
        <item x="1736"/>
        <item x="7499"/>
        <item x="1795"/>
        <item x="2326"/>
        <item x="8878"/>
        <item x="2999"/>
        <item x="2676"/>
        <item x="5053"/>
        <item x="8346"/>
        <item x="6204"/>
        <item x="6386"/>
        <item x="3343"/>
        <item x="4673"/>
        <item x="8844"/>
        <item x="7722"/>
        <item x="7711"/>
        <item x="196"/>
        <item x="8531"/>
        <item x="93"/>
        <item x="4042"/>
        <item x="8888"/>
        <item x="9267"/>
        <item x="5000"/>
        <item x="1841"/>
        <item x="8126"/>
        <item x="8450"/>
        <item x="7359"/>
        <item x="9194"/>
        <item x="4949"/>
        <item x="1809"/>
        <item x="5138"/>
        <item x="6011"/>
        <item x="6849"/>
        <item x="2385"/>
        <item x="8016"/>
        <item x="3635"/>
        <item x="6847"/>
        <item x="1762"/>
        <item x="7044"/>
        <item x="1661"/>
        <item x="6025"/>
        <item x="7578"/>
        <item x="8008"/>
        <item x="592"/>
        <item x="3553"/>
        <item x="6540"/>
        <item x="2372"/>
        <item x="1533"/>
        <item x="8694"/>
        <item x="1544"/>
        <item x="2050"/>
        <item x="8261"/>
        <item x="9237"/>
        <item x="4519"/>
        <item x="8031"/>
        <item x="92"/>
        <item x="2737"/>
        <item x="953"/>
        <item x="4197"/>
        <item x="9080"/>
        <item x="3870"/>
        <item x="6605"/>
        <item x="8406"/>
        <item x="163"/>
        <item x="4705"/>
        <item x="8165"/>
        <item x="2703"/>
        <item x="606"/>
        <item x="2907"/>
        <item x="922"/>
        <item x="5019"/>
        <item x="6587"/>
        <item x="5321"/>
        <item x="7344"/>
        <item x="6525"/>
        <item x="6157"/>
        <item x="6575"/>
        <item x="4648"/>
        <item x="3620"/>
        <item x="8865"/>
        <item x="1086"/>
        <item x="1858"/>
        <item x="5349"/>
        <item x="6812"/>
        <item x="8571"/>
        <item x="1921"/>
        <item x="2580"/>
        <item x="6972"/>
        <item x="4909"/>
        <item x="6389"/>
        <item x="1402"/>
        <item x="4032"/>
        <item x="2824"/>
        <item x="5132"/>
        <item x="1170"/>
        <item x="2976"/>
        <item x="3460"/>
        <item x="1653"/>
        <item x="3695"/>
        <item x="4605"/>
        <item x="6807"/>
        <item x="7843"/>
        <item x="8488"/>
        <item x="8120"/>
        <item x="6725"/>
        <item x="6334"/>
        <item x="1419"/>
        <item x="4713"/>
        <item x="7095"/>
        <item x="3896"/>
        <item x="2609"/>
        <item x="7647"/>
        <item x="999"/>
        <item x="687"/>
        <item x="2679"/>
        <item x="1341"/>
        <item x="3874"/>
        <item x="4680"/>
        <item x="3328"/>
        <item x="3201"/>
        <item x="3387"/>
        <item x="7847"/>
        <item x="7434"/>
        <item x="7803"/>
        <item x="5955"/>
        <item x="4382"/>
        <item x="4840"/>
        <item x="2856"/>
        <item x="3314"/>
        <item x="3378"/>
        <item x="2060"/>
        <item x="6148"/>
        <item x="6636"/>
        <item x="812"/>
        <item x="5908"/>
        <item x="5586"/>
        <item x="4981"/>
        <item x="8462"/>
        <item x="2464"/>
        <item x="1037"/>
        <item x="1800"/>
        <item x="3229"/>
        <item x="3127"/>
        <item x="3947"/>
        <item x="7114"/>
        <item x="3718"/>
        <item x="6977"/>
        <item x="3877"/>
        <item x="647"/>
        <item x="5093"/>
        <item x="7992"/>
        <item x="7192"/>
        <item x="7107"/>
        <item x="4635"/>
        <item x="596"/>
        <item x="3249"/>
        <item x="3337"/>
        <item x="586"/>
        <item x="8330"/>
        <item x="7804"/>
        <item x="6505"/>
        <item x="4230"/>
        <item x="4352"/>
        <item x="2353"/>
        <item x="5802"/>
        <item x="6747"/>
        <item x="5266"/>
        <item x="4150"/>
        <item x="8412"/>
        <item x="3686"/>
        <item x="6469"/>
        <item x="1201"/>
        <item x="5627"/>
        <item x="1673"/>
        <item x="4267"/>
        <item x="5480"/>
        <item x="7018"/>
        <item x="6229"/>
        <item x="7308"/>
        <item x="7029"/>
        <item x="7531"/>
        <item x="6600"/>
        <item x="2016"/>
        <item x="7683"/>
        <item x="7991"/>
        <item x="8624"/>
        <item x="3080"/>
        <item x="6083"/>
        <item x="299"/>
        <item x="2317"/>
        <item x="9079"/>
        <item x="6250"/>
        <item x="3391"/>
        <item x="3959"/>
        <item x="8340"/>
        <item x="6578"/>
        <item x="5201"/>
        <item x="5470"/>
        <item x="455"/>
        <item x="4082"/>
        <item x="806"/>
        <item x="6143"/>
        <item x="64"/>
        <item x="6397"/>
        <item x="3528"/>
        <item x="4414"/>
        <item x="7271"/>
        <item x="8196"/>
        <item x="1418"/>
        <item x="5474"/>
        <item x="7602"/>
        <item x="6923"/>
        <item x="7065"/>
        <item x="3735"/>
        <item x="9247"/>
        <item x="399"/>
        <item x="662"/>
        <item x="9036"/>
        <item x="6465"/>
        <item x="3724"/>
        <item x="1237"/>
        <item x="2115"/>
        <item x="4989"/>
        <item x="5572"/>
        <item x="5504"/>
        <item x="5104"/>
        <item x="8357"/>
        <item x="9157"/>
        <item x="8968"/>
        <item x="1435"/>
        <item x="3682"/>
        <item x="1750"/>
        <item x="6192"/>
        <item x="7314"/>
        <item x="2568"/>
        <item x="2665"/>
        <item x="2075"/>
        <item x="1217"/>
        <item x="3103"/>
        <item x="4570"/>
        <item x="1566"/>
        <item x="4141"/>
        <item x="6625"/>
        <item x="2574"/>
        <item x="9148"/>
        <item x="2692"/>
        <item x="7375"/>
        <item x="6842"/>
        <item x="275"/>
        <item x="6378"/>
        <item x="5523"/>
        <item x="2143"/>
        <item x="5083"/>
        <item x="3980"/>
        <item x="7480"/>
        <item x="2322"/>
        <item x="1395"/>
        <item x="371"/>
        <item x="7315"/>
        <item x="9232"/>
        <item x="5856"/>
        <item x="417"/>
        <item x="6716"/>
        <item x="5857"/>
        <item x="7244"/>
        <item x="8312"/>
        <item x="7630"/>
        <item x="4094"/>
        <item x="5553"/>
        <item x="1887"/>
        <item x="8948"/>
        <item x="5573"/>
        <item x="4031"/>
        <item x="2467"/>
        <item x="1936"/>
        <item x="6392"/>
        <item x="3671"/>
        <item x="424"/>
        <item x="3542"/>
        <item x="7222"/>
        <item x="7634"/>
        <item x="8275"/>
        <item x="4878"/>
        <item x="8766"/>
        <item x="7400"/>
        <item x="3981"/>
        <item x="7899"/>
        <item x="2678"/>
        <item x="6509"/>
        <item x="4888"/>
        <item x="8164"/>
        <item x="7541"/>
        <item x="7941"/>
        <item x="1351"/>
        <item x="8231"/>
        <item x="200"/>
        <item x="5799"/>
        <item x="5394"/>
        <item x="7616"/>
        <item x="4467"/>
        <item x="7564"/>
        <item x="7125"/>
        <item x="8489"/>
        <item x="2252"/>
        <item x="3175"/>
        <item x="8476"/>
        <item x="3978"/>
        <item x="5619"/>
        <item x="7905"/>
        <item x="1980"/>
        <item x="664"/>
        <item x="6868"/>
        <item x="7096"/>
        <item x="5539"/>
        <item x="855"/>
        <item x="47"/>
        <item x="3033"/>
        <item x="5882"/>
        <item x="2741"/>
        <item x="3596"/>
        <item x="1133"/>
        <item x="3907"/>
        <item x="9122"/>
        <item x="6302"/>
        <item x="333"/>
        <item x="7732"/>
        <item x="6576"/>
        <item x="6620"/>
        <item x="8776"/>
        <item x="3573"/>
        <item x="5757"/>
        <item x="8303"/>
        <item x="1018"/>
        <item x="3255"/>
        <item x="6475"/>
        <item x="6769"/>
        <item x="7021"/>
        <item x="6665"/>
        <item x="6028"/>
        <item x="5565"/>
        <item x="5435"/>
        <item x="4040"/>
        <item x="5836"/>
        <item x="2076"/>
        <item x="2638"/>
        <item x="2021"/>
        <item x="2581"/>
        <item x="1375"/>
        <item x="9175"/>
        <item x="6153"/>
        <item x="3191"/>
        <item x="7115"/>
        <item x="1578"/>
        <item x="7837"/>
        <item x="6521"/>
        <item x="800"/>
        <item x="974"/>
        <item x="7116"/>
        <item x="839"/>
        <item x="3842"/>
        <item x="3691"/>
        <item x="7946"/>
        <item x="529"/>
        <item x="7270"/>
        <item x="6483"/>
        <item x="703"/>
        <item x="6863"/>
        <item x="2781"/>
        <item x="3509"/>
        <item x="6738"/>
        <item x="3187"/>
        <item x="2415"/>
        <item x="4792"/>
        <item x="2377"/>
        <item x="6326"/>
        <item x="6786"/>
        <item x="8970"/>
        <item x="7012"/>
        <item x="4279"/>
        <item x="9041"/>
        <item x="3486"/>
        <item x="1599"/>
        <item x="3112"/>
        <item x="6290"/>
        <item x="3634"/>
        <item x="5811"/>
        <item x="4766"/>
        <item x="6006"/>
        <item x="5215"/>
        <item x="283"/>
        <item x="3965"/>
        <item x="3248"/>
        <item x="1606"/>
        <item x="9218"/>
        <item x="8391"/>
        <item x="1344"/>
        <item x="1334"/>
        <item x="3482"/>
        <item x="8242"/>
        <item x="871"/>
        <item x="486"/>
        <item x="165"/>
        <item x="7351"/>
        <item x="4328"/>
        <item x="3615"/>
        <item x="3529"/>
        <item x="7031"/>
        <item x="368"/>
        <item x="6503"/>
        <item x="6899"/>
        <item x="3047"/>
        <item x="3286"/>
        <item x="8203"/>
        <item x="6452"/>
        <item x="6247"/>
        <item x="3812"/>
        <item x="2262"/>
        <item x="2715"/>
        <item x="3225"/>
        <item x="2577"/>
        <item x="8597"/>
        <item x="2168"/>
        <item x="1523"/>
        <item x="3804"/>
        <item x="1444"/>
        <item x="4882"/>
        <item x="9196"/>
        <item x="666"/>
        <item x="1994"/>
        <item x="7519"/>
        <item x="1073"/>
        <item x="2476"/>
        <item x="842"/>
        <item x="5781"/>
        <item x="3049"/>
        <item x="3306"/>
        <item x="7456"/>
        <item x="4666"/>
        <item x="3020"/>
        <item x="2153"/>
        <item x="8413"/>
        <item x="6338"/>
        <item x="3609"/>
        <item x="6116"/>
        <item x="4334"/>
        <item x="5615"/>
        <item x="4963"/>
        <item x="5861"/>
        <item x="932"/>
        <item x="1832"/>
        <item x="588"/>
        <item x="4461"/>
        <item x="8336"/>
        <item x="1368"/>
        <item x="445"/>
        <item x="2209"/>
        <item x="7640"/>
        <item x="3010"/>
        <item x="1542"/>
        <item x="1643"/>
        <item x="7418"/>
        <item x="1703"/>
        <item x="5418"/>
        <item x="8187"/>
        <item x="8916"/>
        <item x="8017"/>
        <item x="3026"/>
        <item x="8355"/>
        <item x="4614"/>
        <item x="2766"/>
        <item x="6754"/>
        <item x="8470"/>
        <item x="828"/>
        <item x="2160"/>
        <item x="3626"/>
        <item x="1820"/>
        <item x="8299"/>
        <item x="7666"/>
        <item x="4448"/>
        <item x="1713"/>
        <item x="3128"/>
        <item x="8637"/>
        <item x="1314"/>
        <item x="2719"/>
        <item x="4078"/>
        <item x="2956"/>
        <item x="4378"/>
        <item x="7962"/>
        <item x="6819"/>
        <item x="5048"/>
        <item x="6106"/>
        <item x="3285"/>
        <item x="2928"/>
        <item x="7585"/>
        <item x="9117"/>
        <item x="605"/>
        <item x="8439"/>
        <item x="2058"/>
        <item x="1197"/>
        <item x="8422"/>
        <item x="2483"/>
        <item x="8277"/>
        <item x="7628"/>
        <item x="1015"/>
        <item x="644"/>
        <item x="503"/>
        <item x="765"/>
        <item x="5787"/>
        <item x="4514"/>
        <item x="1704"/>
        <item x="5900"/>
        <item x="3394"/>
        <item x="370"/>
        <item x="8149"/>
        <item x="3276"/>
        <item x="5925"/>
        <item x="6564"/>
        <item x="7663"/>
        <item x="7536"/>
        <item x="3190"/>
        <item x="1545"/>
        <item x="6359"/>
        <item x="7246"/>
        <item x="4984"/>
        <item x="4606"/>
        <item x="1840"/>
        <item x="3461"/>
        <item x="9235"/>
        <item x="4010"/>
        <item x="8589"/>
        <item x="3171"/>
        <item x="2839"/>
        <item x="914"/>
        <item x="7086"/>
        <item x="8200"/>
        <item x="9154"/>
        <item x="5758"/>
        <item x="3204"/>
        <item x="8831"/>
        <item x="3841"/>
        <item x="6449"/>
        <item x="405"/>
        <item x="7281"/>
        <item x="2004"/>
        <item x="822"/>
        <item x="5826"/>
        <item x="7330"/>
        <item x="2001"/>
        <item x="1247"/>
        <item x="6522"/>
        <item x="8723"/>
        <item x="3661"/>
        <item x="6496"/>
        <item x="6596"/>
        <item x="8227"/>
        <item x="3259"/>
        <item x="4621"/>
        <item x="5507"/>
        <item x="6067"/>
        <item x="7253"/>
        <item x="1547"/>
        <item x="4683"/>
        <item x="3821"/>
        <item x="4481"/>
        <item x="3161"/>
        <item x="6641"/>
        <item x="7719"/>
        <item x="4800"/>
        <item x="1851"/>
        <item x="8777"/>
        <item x="8515"/>
        <item x="1807"/>
        <item x="2630"/>
        <item x="6214"/>
        <item x="7873"/>
        <item x="4714"/>
        <item x="6295"/>
        <item x="256"/>
        <item x="1816"/>
        <item x="710"/>
        <item x="475"/>
        <item x="3173"/>
        <item x="4458"/>
        <item x="3911"/>
        <item x="5538"/>
        <item x="6830"/>
        <item x="135"/>
        <item x="4036"/>
        <item x="8924"/>
        <item x="4778"/>
        <item x="7694"/>
        <item x="2865"/>
        <item x="5907"/>
        <item x="8010"/>
        <item x="3029"/>
        <item x="5380"/>
        <item x="8191"/>
        <item x="4951"/>
        <item x="5045"/>
        <item x="5631"/>
        <item x="5938"/>
        <item x="1298"/>
        <item x="1998"/>
        <item x="7140"/>
        <item x="7257"/>
        <item x="8473"/>
        <item x="3582"/>
        <item x="4231"/>
        <item x="2493"/>
        <item x="5283"/>
        <item x="7939"/>
        <item x="1084"/>
        <item x="3339"/>
        <item x="7521"/>
        <item x="6102"/>
        <item x="9192"/>
        <item x="95"/>
        <item x="4785"/>
        <item x="4836"/>
        <item x="8291"/>
        <item x="1385"/>
        <item x="9139"/>
        <item x="8381"/>
        <item x="2253"/>
        <item x="2445"/>
        <item x="8910"/>
        <item x="8951"/>
        <item x="1757"/>
        <item x="2621"/>
        <item x="6717"/>
        <item x="5914"/>
        <item x="877"/>
        <item x="2528"/>
        <item x="67"/>
        <item x="3642"/>
        <item x="5384"/>
        <item x="2203"/>
        <item x="6457"/>
        <item x="6586"/>
        <item x="1722"/>
        <item x="7670"/>
        <item x="4839"/>
        <item x="1583"/>
        <item x="8604"/>
        <item x="9072"/>
        <item x="9047"/>
        <item x="2883"/>
        <item x="6895"/>
        <item x="3014"/>
        <item x="215"/>
        <item x="3839"/>
        <item x="5778"/>
        <item x="3732"/>
        <item x="6485"/>
        <item x="5037"/>
        <item x="7473"/>
        <item x="5412"/>
        <item x="240"/>
        <item x="3972"/>
        <item x="5213"/>
        <item x="2364"/>
        <item x="9109"/>
        <item x="5972"/>
        <item x="1632"/>
        <item x="4779"/>
        <item x="2013"/>
        <item x="5303"/>
        <item x="4932"/>
        <item x="4478"/>
        <item x="3264"/>
        <item x="7272"/>
        <item x="5937"/>
        <item x="7041"/>
        <item x="2868"/>
        <item x="5552"/>
        <item x="3786"/>
        <item x="3354"/>
        <item x="7808"/>
        <item x="7632"/>
        <item x="3864"/>
        <item x="2379"/>
        <item x="3556"/>
        <item x="5235"/>
        <item x="7552"/>
        <item x="5568"/>
        <item x="6365"/>
        <item x="5415"/>
        <item x="1148"/>
        <item x="4883"/>
        <item x="1893"/>
        <item x="7533"/>
        <item x="2512"/>
        <item x="7586"/>
        <item x="5252"/>
        <item x="6462"/>
        <item x="1888"/>
        <item x="8248"/>
        <item x="3649"/>
        <item x="2677"/>
        <item x="2684"/>
        <item x="6233"/>
        <item x="119"/>
        <item x="397"/>
        <item x="6494"/>
        <item x="4560"/>
        <item x="6853"/>
        <item x="3111"/>
        <item x="3993"/>
        <item x="4801"/>
        <item x="7522"/>
        <item x="3167"/>
        <item x="3401"/>
        <item x="6159"/>
        <item x="4041"/>
        <item x="4374"/>
        <item x="4837"/>
        <item x="406"/>
        <item x="6563"/>
        <item x="1631"/>
        <item x="1110"/>
        <item x="8130"/>
        <item x="493"/>
        <item x="2707"/>
        <item x="465"/>
        <item x="7022"/>
        <item x="8337"/>
        <item x="5906"/>
        <item x="682"/>
        <item x="3958"/>
        <item x="6131"/>
        <item x="5145"/>
        <item x="2114"/>
        <item x="6038"/>
        <item x="4423"/>
        <item x="7518"/>
        <item x="8121"/>
        <item x="9111"/>
        <item x="2851"/>
        <item x="7559"/>
        <item x="1209"/>
        <item x="4270"/>
        <item x="5005"/>
        <item x="6442"/>
        <item x="2837"/>
        <item x="8253"/>
        <item x="740"/>
        <item x="4001"/>
        <item x="2428"/>
        <item x="9233"/>
        <item x="7380"/>
        <item x="1828"/>
        <item x="8384"/>
        <item x="8075"/>
        <item x="6582"/>
        <item x="1982"/>
        <item x="6730"/>
        <item x="6166"/>
        <item x="6138"/>
        <item x="6266"/>
        <item x="1785"/>
        <item x="4100"/>
        <item x="3383"/>
        <item x="7385"/>
        <item x="6957"/>
        <item x="3087"/>
        <item x="7544"/>
        <item x="1317"/>
        <item x="6200"/>
        <item x="9064"/>
        <item x="4771"/>
        <item x="766"/>
        <item x="4453"/>
        <item x="2607"/>
        <item x="4711"/>
        <item x="4111"/>
        <item x="3452"/>
        <item x="4235"/>
        <item x="3497"/>
        <item x="7622"/>
        <item x="3346"/>
        <item x="2720"/>
        <item x="8370"/>
        <item x="8035"/>
        <item x="2964"/>
        <item x="5673"/>
        <item x="3632"/>
        <item x="2069"/>
        <item x="7976"/>
        <item x="4303"/>
        <item x="6251"/>
        <item x="873"/>
        <item x="8560"/>
        <item x="7362"/>
        <item x="243"/>
        <item x="3775"/>
        <item x="3450"/>
        <item x="6428"/>
        <item x="1598"/>
        <item x="6634"/>
        <item x="1472"/>
        <item x="8952"/>
        <item x="844"/>
        <item x="2378"/>
        <item x="4427"/>
        <item x="7920"/>
        <item x="1250"/>
        <item x="1951"/>
        <item x="1522"/>
        <item x="3787"/>
        <item x="3071"/>
        <item x="955"/>
        <item x="5330"/>
        <item x="7274"/>
        <item x="1770"/>
        <item x="8783"/>
        <item x="4827"/>
        <item x="720"/>
        <item x="7328"/>
        <item x="3134"/>
        <item x="1010"/>
        <item x="7840"/>
        <item x="1585"/>
        <item x="5808"/>
        <item x="80"/>
        <item x="3768"/>
        <item x="4105"/>
        <item x="7009"/>
        <item x="5299"/>
        <item x="9252"/>
        <item x="8387"/>
        <item x="3197"/>
        <item x="4879"/>
        <item x="8032"/>
        <item x="7814"/>
        <item x="4308"/>
        <item x="5584"/>
        <item x="4288"/>
        <item x="6820"/>
        <item x="1657"/>
        <item x="931"/>
        <item x="7584"/>
        <item x="1625"/>
        <item x="1365"/>
        <item x="6850"/>
        <item x="3147"/>
        <item x="5789"/>
        <item x="648"/>
        <item x="5948"/>
        <item x="7463"/>
        <item x="120"/>
        <item x="5174"/>
        <item x="9170"/>
        <item x="3299"/>
        <item x="9241"/>
        <item x="5047"/>
        <item x="968"/>
        <item x="3866"/>
        <item x="4927"/>
        <item x="6228"/>
        <item x="7497"/>
        <item x="5819"/>
        <item x="3779"/>
        <item x="11"/>
        <item x="2942"/>
        <item x="264"/>
        <item x="3737"/>
        <item x="1218"/>
        <item x="1366"/>
        <item x="5334"/>
        <item x="6774"/>
        <item x="2257"/>
        <item x="7223"/>
        <item x="7417"/>
        <item x="3419"/>
        <item x="5963"/>
        <item x="6331"/>
        <item x="8819"/>
        <item x="6514"/>
        <item x="3857"/>
        <item x="2841"/>
        <item x="4340"/>
        <item x="3499"/>
        <item x="2319"/>
        <item x="1874"/>
        <item x="4134"/>
        <item x="1899"/>
        <item x="7394"/>
        <item x="279"/>
        <item x="6394"/>
        <item x="916"/>
        <item x="6480"/>
        <item x="340"/>
        <item x="7071"/>
        <item x="4465"/>
        <item x="2780"/>
        <item x="7224"/>
        <item x="5367"/>
        <item x="6356"/>
        <item x="3514"/>
        <item x="1120"/>
        <item x="8796"/>
        <item x="4432"/>
        <item x="8151"/>
        <item x="1494"/>
        <item x="770"/>
        <item x="3041"/>
        <item x="3390"/>
        <item x="8869"/>
        <item x="4586"/>
        <item x="1332"/>
        <item x="2490"/>
        <item x="8757"/>
        <item x="8485"/>
        <item x="7444"/>
        <item x="207"/>
        <item x="2111"/>
        <item x="8649"/>
        <item x="2826"/>
        <item x="5441"/>
        <item x="5033"/>
        <item x="2968"/>
        <item x="1944"/>
        <item x="2522"/>
        <item x="4014"/>
        <item x="4626"/>
        <item x="7975"/>
        <item x="3436"/>
        <item x="9227"/>
        <item x="9226"/>
        <item x="3762"/>
        <item x="9286"/>
        <item x="5395"/>
        <item x="6604"/>
        <item x="7075"/>
        <item x="3530"/>
        <item x="6896"/>
        <item x="5228"/>
        <item x="7745"/>
        <item x="6545"/>
        <item x="6764"/>
        <item x="5877"/>
        <item x="6461"/>
        <item x="2981"/>
        <item x="56"/>
        <item x="5131"/>
        <item x="846"/>
        <item x="2000"/>
        <item x="5626"/>
        <item x="8533"/>
        <item x="7356"/>
        <item x="4257"/>
        <item x="1491"/>
        <item x="7424"/>
        <item x="7958"/>
        <item x="3605"/>
        <item x="4537"/>
        <item x="4"/>
        <item x="4081"/>
        <item x="2218"/>
        <item x="2985"/>
        <item x="1748"/>
        <item x="5237"/>
        <item x="2110"/>
        <item x="625"/>
        <item x="2513"/>
        <item x="6320"/>
        <item x="1192"/>
        <item x="1715"/>
        <item x="270"/>
        <item x="2008"/>
        <item x="4696"/>
        <item x="8080"/>
        <item x="1363"/>
        <item x="6622"/>
        <item x="2848"/>
        <item x="1326"/>
        <item x="2776"/>
        <item x="1813"/>
        <item x="8879"/>
        <item x="5125"/>
        <item x="3038"/>
        <item x="1252"/>
        <item x="4539"/>
        <item x="639"/>
        <item x="5036"/>
        <item x="1746"/>
        <item x="2608"/>
        <item x="6783"/>
        <item x="7827"/>
        <item x="7689"/>
        <item x="3242"/>
        <item x="2132"/>
        <item x="1064"/>
        <item x="1945"/>
        <item x="7856"/>
        <item x="5979"/>
        <item x="3698"/>
        <item x="4687"/>
        <item x="572"/>
        <item x="805"/>
        <item x="4039"/>
        <item x="4862"/>
        <item x="5597"/>
        <item x="3330"/>
        <item x="376"/>
        <item x="2768"/>
        <item x="4556"/>
        <item x="4698"/>
        <item x="2271"/>
        <item x="4972"/>
        <item x="5704"/>
        <item x="756"/>
        <item x="6513"/>
        <item x="3230"/>
        <item x="4075"/>
        <item x="1253"/>
        <item x="5533"/>
        <item x="612"/>
        <item x="82"/>
        <item x="2774"/>
        <item x="5495"/>
        <item x="7288"/>
        <item x="1843"/>
        <item x="5358"/>
        <item x="7110"/>
        <item x="6035"/>
        <item x="5255"/>
        <item x="6279"/>
        <item x="6039"/>
        <item x="249"/>
        <item x="2610"/>
        <item x="4741"/>
        <item x="4223"/>
        <item x="2186"/>
        <item x="1333"/>
        <item x="6391"/>
        <item x="9258"/>
        <item x="2867"/>
        <item x="1373"/>
        <item x="8182"/>
        <item x="637"/>
        <item x="4938"/>
        <item x="3966"/>
        <item x="7475"/>
        <item x="6511"/>
        <item x="3297"/>
        <item x="5707"/>
        <item x="3212"/>
        <item x="4158"/>
        <item x="7101"/>
        <item x="3313"/>
        <item x="7912"/>
        <item x="6278"/>
        <item x="1041"/>
        <item x="3503"/>
        <item x="4260"/>
        <item x="452"/>
        <item x="2862"/>
        <item x="237"/>
        <item x="7667"/>
        <item x="297"/>
        <item x="7050"/>
        <item x="4262"/>
        <item x="7817"/>
        <item x="7293"/>
        <item x="7538"/>
        <item x="7183"/>
        <item x="8398"/>
        <item x="2145"/>
        <item x="7161"/>
        <item x="202"/>
        <item x="7085"/>
        <item x="4833"/>
        <item x="247"/>
        <item x="5729"/>
        <item x="4412"/>
        <item x="5075"/>
        <item x="6702"/>
        <item x="2474"/>
        <item x="6671"/>
        <item x="3034"/>
        <item x="5015"/>
        <item x="2822"/>
        <item x="2473"/>
        <item x="6440"/>
        <item x="4802"/>
        <item x="3082"/>
        <item x="6137"/>
        <item x="1425"/>
        <item x="906"/>
        <item x="3561"/>
        <item x="2457"/>
        <item x="6711"/>
        <item x="6317"/>
        <item x="8568"/>
        <item x="6147"/>
        <item x="2450"/>
        <item x="2087"/>
        <item x="1752"/>
        <item x="5663"/>
        <item x="868"/>
        <item x="1464"/>
        <item x="8237"/>
        <item x="3415"/>
        <item x="6142"/>
        <item x="2043"/>
        <item x="5080"/>
        <item x="2270"/>
        <item x="8849"/>
        <item x="5532"/>
        <item x="6916"/>
        <item x="8993"/>
        <item x="5517"/>
        <item x="4716"/>
        <item x="1023"/>
        <item x="5308"/>
        <item x="7119"/>
        <item x="7357"/>
        <item x="1452"/>
        <item x="5052"/>
        <item x="7175"/>
        <item x="2190"/>
        <item x="2713"/>
        <item x="3977"/>
        <item x="3973"/>
        <item x="5189"/>
        <item x="3044"/>
        <item x="8194"/>
        <item x="191"/>
        <item x="3370"/>
        <item x="311"/>
        <item x="8437"/>
        <item x="6180"/>
        <item x="1087"/>
        <item x="4855"/>
        <item x="4153"/>
        <item x="796"/>
        <item x="2181"/>
        <item x="5369"/>
        <item x="3423"/>
        <item x="8617"/>
        <item x="8009"/>
        <item x="7530"/>
        <item x="4747"/>
        <item x="2945"/>
        <item x="6049"/>
        <item x="7155"/>
        <item x="599"/>
        <item x="6107"/>
        <item x="5794"/>
        <item x="8185"/>
        <item x="1304"/>
        <item x="5223"/>
        <item x="4856"/>
        <item x="53"/>
        <item x="655"/>
        <item x="1071"/>
        <item x="4502"/>
        <item x="1839"/>
        <item x="2169"/>
        <item x="578"/>
        <item x="109"/>
        <item x="5335"/>
        <item x="5606"/>
        <item x="4394"/>
        <item x="7859"/>
        <item x="6426"/>
        <item x="6265"/>
        <item x="1701"/>
        <item x="4682"/>
        <item x="300"/>
        <item x="2532"/>
        <item x="1963"/>
        <item x="5712"/>
        <item x="9063"/>
        <item x="3050"/>
        <item x="3892"/>
        <item x="850"/>
        <item x="2154"/>
        <item x="9268"/>
        <item x="7793"/>
        <item x="1825"/>
        <item x="5188"/>
        <item x="7017"/>
        <item x="5578"/>
        <item x="7228"/>
        <item x="9143"/>
        <item x="7990"/>
        <item x="6284"/>
        <item x="2584"/>
        <item x="4824"/>
        <item x="4203"/>
        <item x="2361"/>
        <item x="1683"/>
        <item x="636"/>
        <item x="1313"/>
        <item x="2193"/>
        <item x="2437"/>
        <item x="2180"/>
        <item x="6467"/>
        <item x="5527"/>
        <item x="1361"/>
        <item x="6031"/>
        <item x="7911"/>
        <item x="3347"/>
        <item x="4118"/>
        <item x="4750"/>
        <item x="551"/>
        <item x="8086"/>
        <item x="4613"/>
        <item x="4811"/>
        <item x="5675"/>
        <item x="7345"/>
        <item x="4415"/>
        <item x="1777"/>
        <item x="7391"/>
        <item x="6382"/>
        <item x="3287"/>
        <item x="3575"/>
        <item x="219"/>
        <item x="6872"/>
        <item x="6081"/>
        <item x="3146"/>
        <item x="5887"/>
        <item x="2399"/>
        <item x="6611"/>
        <item x="2589"/>
        <item x="1340"/>
        <item x="3067"/>
        <item x="1971"/>
        <item x="5164"/>
        <item x="7462"/>
        <item x="1596"/>
        <item x="1478"/>
        <item x="6141"/>
        <item x="8420"/>
        <item x="2626"/>
        <item x="7744"/>
        <item x="5484"/>
        <item x="1755"/>
        <item x="5966"/>
        <item x="6490"/>
        <item x="7577"/>
        <item x="7593"/>
        <item x="4196"/>
        <item x="4965"/>
        <item x="4598"/>
        <item x="7937"/>
        <item x="6579"/>
        <item x="9274"/>
        <item x="4109"/>
        <item x="7303"/>
        <item x="3991"/>
        <item x="1381"/>
        <item x="1466"/>
        <item x="7904"/>
        <item x="6014"/>
        <item x="6512"/>
        <item x="7433"/>
        <item x="8785"/>
        <item x="8020"/>
        <item x="7646"/>
        <item x="7191"/>
        <item x="3473"/>
        <item x="4125"/>
        <item x="3155"/>
        <item x="7406"/>
        <item x="2588"/>
        <item x="2129"/>
        <item x="938"/>
        <item x="1245"/>
        <item x="6606"/>
        <item x="6745"/>
        <item x="4866"/>
        <item x="8146"/>
        <item x="1590"/>
        <item x="8465"/>
        <item x="419"/>
        <item x="5665"/>
        <item x="4388"/>
        <item x="654"/>
        <item x="531"/>
        <item x="5063"/>
        <item x="984"/>
        <item x="2671"/>
        <item x="4749"/>
        <item x="1898"/>
        <item x="2284"/>
        <item x="7981"/>
        <item x="8914"/>
        <item x="4679"/>
        <item x="3465"/>
        <item x="1886"/>
        <item x="6091"/>
        <item x="5010"/>
        <item x="3744"/>
        <item x="5958"/>
        <item x="6970"/>
        <item x="5112"/>
        <item x="7491"/>
        <item x="5800"/>
        <item x="7215"/>
        <item x="6861"/>
        <item x="4449"/>
        <item x="5296"/>
        <item x="5985"/>
        <item x="9297"/>
        <item x="274"/>
        <item x="3629"/>
        <item x="2567"/>
        <item x="7709"/>
        <item x="7949"/>
        <item x="2732"/>
        <item x="366"/>
        <item x="6701"/>
        <item x="66"/>
        <item x="854"/>
        <item x="3481"/>
        <item x="2044"/>
        <item x="7109"/>
        <item x="2894"/>
        <item x="746"/>
        <item x="7742"/>
        <item x="2092"/>
        <item x="1771"/>
        <item x="5483"/>
        <item x="8584"/>
        <item x="6466"/>
        <item x="4017"/>
        <item x="3318"/>
        <item x="2235"/>
        <item x="8259"/>
        <item x="3184"/>
        <item x="4995"/>
        <item x="3214"/>
        <item x="3336"/>
        <item x="2419"/>
        <item x="1601"/>
        <item x="3745"/>
        <item x="5678"/>
        <item x="2974"/>
        <item x="4080"/>
        <item x="7381"/>
        <item x="821"/>
        <item x="6814"/>
        <item x="7408"/>
        <item x="1448"/>
        <item x="2803"/>
        <item x="6889"/>
        <item x="9171"/>
        <item x="5098"/>
        <item x="5769"/>
        <item x="7011"/>
        <item x="1093"/>
        <item x="5411"/>
        <item x="6489"/>
        <item x="990"/>
        <item x="8447"/>
        <item x="4091"/>
        <item x="4185"/>
        <item x="8380"/>
        <item x="2930"/>
        <item x="8276"/>
        <item x="2424"/>
        <item x="8221"/>
        <item x="2273"/>
        <item x="731"/>
        <item x="343"/>
        <item x="8594"/>
        <item x="2472"/>
        <item x="5515"/>
        <item x="3189"/>
        <item x="3546"/>
        <item x="918"/>
        <item x="5210"/>
        <item x="545"/>
        <item x="1867"/>
        <item x="8094"/>
        <item x="719"/>
        <item x="158"/>
        <item x="8708"/>
        <item x="2423"/>
        <item x="8953"/>
        <item x="1132"/>
        <item x="5319"/>
        <item x="652"/>
        <item x="4059"/>
        <item x="2055"/>
        <item x="1611"/>
        <item x="6656"/>
        <item x="2936"/>
        <item x="3459"/>
        <item x="3068"/>
        <item x="2637"/>
        <item x="2866"/>
        <item x="2077"/>
        <item x="3104"/>
        <item x="4168"/>
        <item x="154"/>
        <item x="3723"/>
        <item x="7436"/>
        <item x="6904"/>
        <item x="926"/>
        <item x="6059"/>
        <item x="9186"/>
        <item x="1476"/>
        <item x="6758"/>
        <item x="7928"/>
        <item x="7692"/>
        <item x="4469"/>
        <item x="5211"/>
        <item x="8286"/>
        <item x="1123"/>
        <item x="7024"/>
        <item x="4464"/>
        <item x="2687"/>
        <item x="6703"/>
        <item x="6953"/>
        <item x="1846"/>
        <item x="9030"/>
        <item x="7348"/>
        <item x="8728"/>
        <item x="2144"/>
        <item x="691"/>
        <item x="3533"/>
        <item x="6508"/>
        <item x="1568"/>
        <item x="2336"/>
        <item x="5625"/>
        <item x="1909"/>
        <item x="4838"/>
        <item x="2347"/>
        <item x="1006"/>
        <item x="2811"/>
        <item x="2861"/>
        <item x="4765"/>
        <item x="2738"/>
        <item x="4013"/>
        <item x="6712"/>
        <item x="8288"/>
        <item x="7208"/>
        <item x="9189"/>
        <item x="1872"/>
        <item x="4757"/>
        <item x="6062"/>
        <item x="2306"/>
        <item x="1005"/>
        <item x="6044"/>
        <item x="7397"/>
        <item x="6925"/>
        <item x="5249"/>
        <item x="5825"/>
        <item x="6281"/>
        <item x="3462"/>
        <item x="5693"/>
        <item x="6806"/>
        <item x="5197"/>
        <item x="4520"/>
        <item x="3816"/>
        <item x="4677"/>
        <item x="5989"/>
        <item x="6252"/>
        <item x="3971"/>
        <item x="7823"/>
        <item x="4318"/>
        <item x="3373"/>
        <item x="122"/>
        <item x="4193"/>
        <item x="7562"/>
        <item x="4918"/>
        <item x="4145"/>
        <item x="5728"/>
        <item x="3429"/>
        <item x="2929"/>
        <item x="7731"/>
        <item x="174"/>
        <item x="7604"/>
        <item x="6908"/>
        <item x="3750"/>
        <item x="6298"/>
        <item x="994"/>
        <item x="7636"/>
        <item x="409"/>
        <item x="9158"/>
        <item x="8612"/>
        <item x="2388"/>
        <item x="5066"/>
        <item x="3619"/>
        <item x="4292"/>
        <item x="7599"/>
        <item x="4217"/>
        <item x="3945"/>
        <item x="4135"/>
        <item x="8798"/>
        <item x="2712"/>
        <item x="3467"/>
        <item x="1154"/>
        <item x="2986"/>
        <item x="8684"/>
        <item x="4002"/>
        <item x="126"/>
        <item x="204"/>
        <item x="4669"/>
        <item x="5981"/>
        <item x="5109"/>
        <item x="5894"/>
        <item x="2411"/>
        <item x="8041"/>
        <item x="8190"/>
        <item x="1484"/>
        <item x="3848"/>
        <item x="3086"/>
        <item x="2541"/>
        <item x="2027"/>
        <item x="1565"/>
        <item x="472"/>
        <item x="1801"/>
        <item x="7600"/>
        <item x="7829"/>
        <item x="4498"/>
        <item x="4413"/>
        <item x="5727"/>
        <item x="5370"/>
        <item x="3"/>
        <item x="693"/>
        <item x="6940"/>
        <item x="8583"/>
        <item x="8763"/>
        <item x="6746"/>
        <item x="6982"/>
        <item x="5746"/>
        <item x="156"/>
        <item x="935"/>
        <item x="724"/>
        <item x="8024"/>
        <item x="6556"/>
        <item x="1723"/>
        <item x="9006"/>
        <item x="1563"/>
        <item x="1726"/>
        <item x="431"/>
        <item x="1922"/>
        <item x="8881"/>
        <item x="1986"/>
        <item x="5751"/>
        <item x="7195"/>
        <item x="640"/>
        <item x="5100"/>
        <item x="4632"/>
        <item x="364"/>
        <item x="7446"/>
        <item x="6453"/>
        <item x="1521"/>
        <item x="3757"/>
        <item x="5611"/>
        <item x="4651"/>
        <item x="5447"/>
        <item x="4501"/>
        <item x="1129"/>
        <item x="2005"/>
        <item x="6892"/>
        <item x="4225"/>
        <item x="2073"/>
        <item x="5878"/>
        <item x="7243"/>
        <item x="7152"/>
        <item x="4085"/>
        <item x="973"/>
        <item x="537"/>
        <item x="4159"/>
        <item x="2386"/>
        <item x="7057"/>
        <item x="1115"/>
        <item x="1735"/>
        <item x="6328"/>
        <item x="5563"/>
        <item x="4877"/>
        <item x="2505"/>
        <item x="2790"/>
        <item x="1206"/>
        <item x="8258"/>
        <item x="1912"/>
        <item x="456"/>
        <item x="4806"/>
        <item x="5668"/>
        <item x="8324"/>
        <item x="7973"/>
        <item x="5587"/>
        <item x="2122"/>
        <item x="1096"/>
        <item x="7226"/>
        <item x="4943"/>
        <item x="2978"/>
        <item x="9251"/>
        <item x="3711"/>
        <item x="3279"/>
        <item x="2157"/>
        <item x="7128"/>
        <item x="8260"/>
        <item x="1092"/>
        <item x="4761"/>
        <item x="1725"/>
        <item x="7279"/>
        <item x="2089"/>
        <item x="4526"/>
        <item x="2033"/>
        <item x="4971"/>
        <item x="8505"/>
        <item x="1424"/>
        <item x="7662"/>
        <item x="3799"/>
        <item x="5658"/>
        <item x="8524"/>
        <item x="899"/>
        <item x="4373"/>
        <item x="4338"/>
        <item x="1794"/>
        <item x="7726"/>
        <item x="4663"/>
        <item x="3640"/>
        <item x="155"/>
        <item x="5401"/>
        <item x="6268"/>
        <item x="3770"/>
        <item x="6867"/>
        <item x="8144"/>
        <item x="7642"/>
        <item x="3445"/>
        <item x="4905"/>
        <item x="2914"/>
        <item x="4593"/>
        <item x="4104"/>
        <item x="7130"/>
        <item x="6894"/>
        <item x="3906"/>
        <item x="116"/>
        <item x="4250"/>
        <item x="5382"/>
        <item x="4654"/>
        <item x="7914"/>
        <item x="5239"/>
        <item x="8672"/>
        <item x="8981"/>
        <item x="3218"/>
        <item x="1512"/>
        <item x="3340"/>
        <item x="4508"/>
        <item x="1353"/>
        <item x="3927"/>
        <item x="6085"/>
        <item x="901"/>
        <item x="8060"/>
        <item x="8825"/>
        <item x="5092"/>
        <item x="5301"/>
        <item x="3274"/>
        <item x="8335"/>
        <item x="4209"/>
        <item x="4472"/>
        <item x="7043"/>
        <item x="9124"/>
        <item x="3599"/>
        <item x="2492"/>
        <item x="2842"/>
        <item x="3540"/>
        <item x="4734"/>
        <item x="3820"/>
        <item x="1219"/>
        <item x="5316"/>
        <item x="2432"/>
        <item x="4548"/>
        <item x="5110"/>
        <item x="1035"/>
        <item x="6094"/>
        <item x="496"/>
        <item x="4773"/>
        <item x="8641"/>
        <item x="3829"/>
        <item x="4815"/>
        <item x="435"/>
        <item x="8547"/>
        <item x="6255"/>
        <item x="7131"/>
        <item x="6859"/>
        <item x="2482"/>
        <item x="2023"/>
        <item x="8720"/>
        <item x="8096"/>
        <item x="48"/>
        <item x="7167"/>
        <item x="1550"/>
        <item x="7664"/>
        <item x="1012"/>
        <item x="2735"/>
        <item x="4912"/>
        <item x="5726"/>
        <item x="2527"/>
        <item x="5193"/>
        <item x="6277"/>
        <item x="5676"/>
        <item x="9164"/>
        <item x="630"/>
        <item x="1629"/>
        <item x="1468"/>
        <item x="1131"/>
        <item x="4701"/>
        <item x="8047"/>
        <item x="7284"/>
        <item x="8348"/>
        <item x="6409"/>
        <item x="6686"/>
        <item x="970"/>
        <item x="2037"/>
        <item x="7514"/>
        <item x="3148"/>
        <item x="7871"/>
        <item x="5359"/>
        <item x="9126"/>
        <item x="8943"/>
        <item x="9125"/>
        <item x="8534"/>
        <item x="8492"/>
        <item x="9201"/>
        <item x="9029"/>
        <item x="6213"/>
        <item x="2869"/>
        <item x="6934"/>
        <item x="7933"/>
        <item x="6287"/>
        <item x="2564"/>
        <item x="3515"/>
        <item x="1668"/>
        <item x="2873"/>
        <item x="1263"/>
        <item x="1362"/>
        <item x="2348"/>
        <item x="5106"/>
        <item x="547"/>
        <item x="6715"/>
        <item x="1753"/>
        <item x="3559"/>
        <item x="8527"/>
        <item x="8642"/>
        <item x="1492"/>
        <item x="1114"/>
        <item x="5136"/>
        <item x="6427"/>
        <item x="6880"/>
        <item x="253"/>
        <item x="5454"/>
        <item x="4177"/>
        <item x="6269"/>
        <item x="7574"/>
        <item x="8323"/>
        <item x="1054"/>
        <item x="2831"/>
        <item x="8615"/>
        <item x="1420"/>
        <item x="1702"/>
        <item x="2165"/>
        <item x="3300"/>
        <item x="5006"/>
        <item x="9271"/>
        <item x="5822"/>
        <item x="7016"/>
        <item x="143"/>
        <item x="6454"/>
        <item x="5513"/>
        <item x="3741"/>
        <item x="2892"/>
        <item x="6134"/>
        <item x="4133"/>
        <item x="4725"/>
        <item x="1985"/>
        <item x="5227"/>
        <item x="7849"/>
        <item x="2440"/>
        <item x="3422"/>
        <item x="7885"/>
        <item x="9147"/>
        <item x="1325"/>
        <item x="988"/>
        <item x="1369"/>
        <item x="3673"/>
        <item x="3930"/>
        <item x="7099"/>
        <item x="9027"/>
        <item x="7265"/>
        <item x="3788"/>
        <item x="6784"/>
        <item x="6407"/>
        <item x="7774"/>
        <item x="2944"/>
        <item x="7801"/>
        <item x="345"/>
        <item x="5594"/>
        <item x="9068"/>
        <item x="5186"/>
        <item x="1364"/>
        <item x="6937"/>
        <item x="7033"/>
        <item x="3099"/>
        <item x="5292"/>
        <item x="9288"/>
        <item x="1519"/>
        <item x="3215"/>
        <item x="5664"/>
        <item x="1615"/>
        <item x="7789"/>
        <item x="1927"/>
        <item x="6420"/>
        <item x="6189"/>
        <item x="6487"/>
        <item x="8639"/>
        <item x="5709"/>
        <item x="875"/>
        <item x="5710"/>
        <item x="4876"/>
        <item x="3489"/>
        <item x="5020"/>
        <item x="6415"/>
        <item x="1558"/>
        <item x="8119"/>
        <item x="2857"/>
        <item x="3840"/>
        <item x="2932"/>
        <item x="8155"/>
        <item x="4619"/>
        <item x="5669"/>
        <item x="576"/>
        <item x="9257"/>
        <item x="3998"/>
        <item x="1033"/>
        <item x="3923"/>
        <item x="5307"/>
        <item x="2434"/>
        <item x="1991"/>
        <item x="1397"/>
        <item x="8315"/>
        <item x="6047"/>
        <item x="147"/>
        <item x="878"/>
        <item x="8550"/>
        <item x="2325"/>
        <item x="4922"/>
        <item x="4601"/>
        <item x="2889"/>
        <item x="7861"/>
        <item x="2176"/>
        <item x="4642"/>
        <item x="8284"/>
        <item x="5969"/>
        <item x="6714"/>
        <item x="5462"/>
        <item x="5420"/>
        <item x="8651"/>
        <item x="9292"/>
        <item x="7298"/>
        <item x="1613"/>
        <item x="7263"/>
        <item x="5374"/>
        <item x="7887"/>
        <item x="2740"/>
        <item x="6178"/>
        <item x="3541"/>
        <item x="57"/>
        <item x="4424"/>
        <item x="1091"/>
        <item x="1075"/>
        <item x="8685"/>
        <item x="68"/>
        <item x="6870"/>
        <item x="7477"/>
        <item x="469"/>
        <item x="3202"/>
        <item x="7766"/>
        <item x="1865"/>
        <item x="269"/>
        <item x="1160"/>
        <item x="2287"/>
        <item x="8823"/>
        <item x="4832"/>
        <item x="7384"/>
        <item x="3375"/>
        <item x="3827"/>
        <item x="8114"/>
        <item x="5701"/>
        <item x="6209"/>
        <item x="2954"/>
        <item x="8667"/>
        <item x="8395"/>
        <item x="4901"/>
        <item x="5076"/>
        <item x="8899"/>
        <item x="8886"/>
        <item x="6624"/>
        <item x="6590"/>
        <item x="7026"/>
        <item x="748"/>
        <item x="4762"/>
        <item x="4090"/>
        <item x="7353"/>
        <item x="684"/>
        <item x="8431"/>
        <item x="4571"/>
        <item x="5119"/>
        <item x="5212"/>
        <item x="583"/>
        <item x="3961"/>
        <item x="8556"/>
        <item x="2911"/>
        <item x="8706"/>
        <item x="1157"/>
        <item x="4106"/>
        <item x="7505"/>
        <item x="4052"/>
        <item x="2658"/>
        <item x="8298"/>
        <item x="5373"/>
        <item x="3807"/>
        <item x="72"/>
        <item x="8702"/>
        <item x="2264"/>
        <item x="6732"/>
        <item x="5561"/>
        <item x="2316"/>
        <item x="9229"/>
        <item x="8367"/>
        <item x="7282"/>
        <item x="1220"/>
        <item x="8601"/>
        <item x="4107"/>
        <item x="6329"/>
        <item x="9185"/>
        <item x="3712"/>
        <item x="7061"/>
        <item x="8500"/>
        <item x="6079"/>
        <item x="9017"/>
        <item x="9280"/>
        <item x="3785"/>
        <item x="7415"/>
        <item x="5220"/>
        <item x="3996"/>
        <item x="7751"/>
        <item x="1441"/>
        <item x="1221"/>
        <item x="7087"/>
        <item x="3960"/>
        <item x="3278"/>
        <item x="6529"/>
        <item x="4726"/>
        <item x="6244"/>
        <item x="1779"/>
        <item x="6527"/>
        <item x="3200"/>
        <item x="2817"/>
        <item x="7204"/>
        <item x="7088"/>
        <item x="5309"/>
        <item x="4363"/>
        <item x="401"/>
        <item x="1882"/>
        <item x="8036"/>
        <item x="6780"/>
        <item x="7250"/>
        <item x="7570"/>
        <item x="5551"/>
        <item x="8980"/>
        <item x="1339"/>
        <item x="5506"/>
        <item x="5003"/>
        <item x="252"/>
        <item x="3237"/>
        <item x="1518"/>
        <item x="5609"/>
        <item x="2449"/>
        <item x="9266"/>
        <item x="6169"/>
        <item x="5650"/>
        <item x="1243"/>
        <item x="5144"/>
        <item x="7540"/>
        <item x="110"/>
        <item x="919"/>
        <item x="5719"/>
        <item x="8944"/>
        <item x="4575"/>
        <item x="2063"/>
        <item x="9002"/>
        <item x="5685"/>
        <item x="3030"/>
        <item x="8803"/>
        <item x="9262"/>
        <item x="5696"/>
        <item x="3281"/>
        <item x="1234"/>
        <item x="5464"/>
        <item x="51"/>
        <item x="7383"/>
        <item x="1972"/>
        <item x="622"/>
        <item x="8468"/>
        <item x="657"/>
        <item x="8555"/>
        <item x="7332"/>
        <item x="538"/>
        <item x="5105"/>
        <item x="6477"/>
        <item x="1678"/>
        <item x="2849"/>
        <item x="8614"/>
        <item x="6368"/>
        <item x="6520"/>
        <item x="2657"/>
        <item x="520"/>
        <item x="6436"/>
        <item x="5203"/>
        <item x="1729"/>
        <item x="8424"/>
        <item x="983"/>
        <item x="8652"/>
        <item x="9048"/>
        <item x="1319"/>
        <item x="4314"/>
        <item x="8030"/>
        <item x="5540"/>
        <item x="5926"/>
        <item x="5057"/>
        <item x="4164"/>
        <item x="8285"/>
        <item x="6362"/>
        <item x="277"/>
        <item x="7674"/>
        <item x="2642"/>
        <item x="1034"/>
        <item x="5190"/>
        <item x="2617"/>
        <item x="4434"/>
        <item x="2091"/>
        <item x="1738"/>
        <item x="5499"/>
        <item x="1829"/>
        <item x="6308"/>
        <item x="858"/>
        <item x="2017"/>
        <item x="6371"/>
        <item x="1923"/>
        <item x="49"/>
        <item x="5175"/>
        <item x="5029"/>
        <item x="2556"/>
        <item x="2659"/>
        <item x="141"/>
        <item x="3258"/>
        <item x="5323"/>
        <item x="1379"/>
        <item x="60"/>
        <item x="959"/>
        <item x="1931"/>
        <item x="8988"/>
        <item x="3951"/>
        <item x="8848"/>
        <item x="6040"/>
        <item x="2717"/>
        <item x="4868"/>
        <item x="1765"/>
        <item x="5410"/>
        <item x="441"/>
        <item x="3433"/>
        <item x="4695"/>
        <item x="5812"/>
        <item x="3219"/>
        <item x="5011"/>
        <item x="8136"/>
        <item x="8491"/>
        <item x="5608"/>
        <item x="5143"/>
        <item x="4120"/>
        <item x="1793"/>
        <item x="6906"/>
        <item x="8627"/>
        <item x="5165"/>
        <item x="2959"/>
        <item x="2619"/>
        <item x="1195"/>
        <item x="4842"/>
        <item x="5652"/>
        <item x="514"/>
        <item x="8987"/>
        <item x="6499"/>
        <item x="4372"/>
        <item x="2194"/>
        <item x="7063"/>
        <item x="4366"/>
        <item x="87"/>
        <item x="2791"/>
        <item x="680"/>
        <item x="2525"/>
        <item x="7001"/>
        <item x="379"/>
        <item x="4780"/>
        <item x="81"/>
        <item x="1536"/>
        <item x="3751"/>
        <item x="4572"/>
        <item x="8156"/>
        <item x="2328"/>
        <item x="3317"/>
        <item x="9033"/>
        <item x="5817"/>
        <item x="4576"/>
        <item x="4699"/>
        <item x="161"/>
        <item x="5803"/>
        <item x="7220"/>
        <item x="6314"/>
        <item x="5024"/>
        <item x="9067"/>
        <item x="5776"/>
        <item x="7218"/>
        <item x="3997"/>
        <item x="4236"/>
        <item x="2067"/>
        <item x="1288"/>
        <item x="4012"/>
        <item x="3752"/>
        <item x="1223"/>
        <item x="6839"/>
        <item x="3622"/>
        <item x="7590"/>
        <item x="5450"/>
        <item x="2041"/>
        <item x="5967"/>
        <item x="677"/>
        <item x="448"/>
        <item x="834"/>
        <item x="5950"/>
        <item x="2113"/>
        <item x="823"/>
        <item x="1439"/>
        <item x="847"/>
        <item x="3939"/>
        <item x="7094"/>
        <item x="3442"/>
        <item x="2895"/>
        <item x="543"/>
        <item x="752"/>
        <item x="6577"/>
        <item x="1978"/>
        <item x="3444"/>
        <item x="8647"/>
        <item x="3699"/>
        <item x="9287"/>
        <item x="6096"/>
        <item x="4697"/>
        <item x="2162"/>
        <item x="2686"/>
        <item x="227"/>
        <item x="3238"/>
        <item x="7311"/>
        <item x="2802"/>
        <item x="534"/>
        <item x="5445"/>
        <item x="1246"/>
        <item x="859"/>
        <item x="794"/>
        <item x="7331"/>
        <item x="3568"/>
        <item x="3879"/>
        <item x="1700"/>
        <item x="8053"/>
        <item x="4513"/>
        <item x="5644"/>
        <item x="8306"/>
        <item x="4975"/>
        <item x="2038"/>
        <item x="4781"/>
        <item x="4532"/>
        <item x="6705"/>
        <item x="8271"/>
        <item x="3761"/>
        <item x="1001"/>
        <item x="3236"/>
        <item x="8487"/>
        <item x="1682"/>
        <item x="2984"/>
        <item x="1445"/>
        <item x="3271"/>
        <item x="437"/>
        <item x="1417"/>
        <item x="1493"/>
        <item x="342"/>
        <item x="6165"/>
        <item x="1432"/>
        <item x="6939"/>
        <item x="8224"/>
        <item x="137"/>
        <item x="5150"/>
        <item x="7213"/>
        <item x="9091"/>
        <item x="7145"/>
        <item x="3439"/>
        <item x="3057"/>
        <item x="2382"/>
        <item x="3310"/>
        <item x="4170"/>
        <item x="7756"/>
        <item x="7028"/>
        <item x="8855"/>
        <item x="4954"/>
        <item x="3917"/>
        <item x="3250"/>
        <item x="1103"/>
        <item x="6032"/>
        <item x="1502"/>
        <item x="7442"/>
        <item x="1264"/>
        <item x="8056"/>
        <item x="8907"/>
        <item x="1109"/>
        <item x="6424"/>
        <item x="6767"/>
        <item x="6924"/>
        <item x="4930"/>
        <item x="2420"/>
        <item x="1287"/>
        <item x="930"/>
        <item x="317"/>
        <item x="5218"/>
        <item x="250"/>
        <item x="8921"/>
        <item x="4487"/>
        <item x="2799"/>
        <item x="803"/>
        <item x="4646"/>
        <item x="7979"/>
        <item x="4073"/>
        <item x="3714"/>
        <item x="3351"/>
        <item x="5629"/>
        <item x="55"/>
        <item x="1932"/>
        <item x="6877"/>
        <item x="308"/>
        <item x="9296"/>
        <item x="1024"/>
        <item x="5490"/>
        <item x="2108"/>
        <item x="6026"/>
        <item x="6691"/>
        <item x="4115"/>
        <item x="7498"/>
        <item x="5542"/>
        <item x="6740"/>
        <item x="2891"/>
        <item x="8508"/>
        <item x="4659"/>
        <item x="2598"/>
        <item x="8509"/>
        <item x="3192"/>
        <item x="8125"/>
        <item x="5265"/>
        <item x="2018"/>
        <item x="3873"/>
        <item x="4543"/>
        <item x="6696"/>
        <item x="5905"/>
        <item x="9155"/>
        <item x="5439"/>
        <item x="167"/>
        <item x="8979"/>
        <item x="5583"/>
        <item x="5655"/>
        <item x="8342"/>
        <item x="4595"/>
        <item x="986"/>
        <item x="170"/>
        <item x="1498"/>
        <item x="1200"/>
        <item x="1763"/>
        <item x="3654"/>
        <item x="4547"/>
        <item x="2331"/>
        <item x="4191"/>
        <item x="8189"/>
        <item x="4639"/>
        <item x="6478"/>
        <item x="6571"/>
        <item x="500"/>
        <item x="4895"/>
        <item x="8354"/>
        <item x="1057"/>
        <item x="3273"/>
        <item x="7568"/>
        <item x="5731"/>
        <item x="1901"/>
        <item x="971"/>
        <item x="6805"/>
        <item x="6160"/>
        <item x="6444"/>
        <item x="4783"/>
        <item x="1607"/>
        <item x="1405"/>
        <item x="3393"/>
        <item x="3185"/>
        <item x="7746"/>
        <item x="6249"/>
        <item x="3015"/>
        <item x="2334"/>
        <item x="1486"/>
        <item x="5641"/>
        <item x="7305"/>
        <item x="6042"/>
        <item x="4929"/>
        <item x="8997"/>
        <item x="4565"/>
        <item x="46"/>
        <item x="8587"/>
        <item x="6109"/>
        <item x="4146"/>
        <item x="2130"/>
        <item x="5689"/>
        <item x="1792"/>
        <item x="7132"/>
        <item x="8417"/>
        <item x="8170"/>
        <item x="3628"/>
        <item x="362"/>
        <item x="8215"/>
        <item x="611"/>
        <item x="8409"/>
        <item x="7986"/>
        <item x="1259"/>
        <item x="8438"/>
        <item x="1970"/>
        <item x="5732"/>
        <item x="9249"/>
        <item x="2748"/>
        <item x="4506"/>
        <item x="2592"/>
        <item x="7919"/>
        <item x="8995"/>
        <item x="3570"/>
        <item x="5409"/>
        <item x="4483"/>
        <item x="3016"/>
        <item x="1734"/>
        <item x="3437"/>
        <item x="2079"/>
        <item x="9281"/>
        <item x="5172"/>
        <item x="2455"/>
        <item x="4916"/>
        <item x="1819"/>
        <item x="3380"/>
        <item x="6676"/>
        <item x="7882"/>
        <item x="5522"/>
        <item x="2232"/>
        <item x="1348"/>
        <item x="5759"/>
        <item x="2771"/>
        <item x="3308"/>
        <item x="7227"/>
        <item x="367"/>
        <item x="128"/>
        <item x="4535"/>
        <item x="6456"/>
        <item x="601"/>
        <item x="6799"/>
        <item x="2183"/>
        <item x="7439"/>
        <item x="2685"/>
        <item x="5219"/>
        <item x="8925"/>
        <item x="4401"/>
        <item x="4421"/>
        <item x="6781"/>
        <item x="5530"/>
        <item x="4446"/>
        <item x="6419"/>
        <item x="4237"/>
        <item x="2040"/>
        <item x="90"/>
        <item x="6408"/>
        <item x="6256"/>
        <item x="462"/>
        <item x="2127"/>
        <item x="2136"/>
        <item x="2366"/>
        <item x="8788"/>
        <item x="6516"/>
        <item x="6762"/>
        <item x="8650"/>
        <item x="552"/>
        <item x="2226"/>
        <item x="515"/>
        <item x="278"/>
        <item x="2048"/>
        <item x="4128"/>
        <item x="3257"/>
        <item x="8255"/>
        <item x="1925"/>
        <item x="4516"/>
        <item x="6741"/>
        <item x="5831"/>
        <item x="663"/>
        <item x="712"/>
        <item x="142"/>
        <item x="7824"/>
        <item x="7484"/>
        <item x="7959"/>
        <item x="8687"/>
        <item x="5311"/>
        <item x="5695"/>
        <item x="1855"/>
        <item x="209"/>
        <item x="5571"/>
        <item x="234"/>
        <item x="6735"/>
        <item x="5091"/>
        <item x="1687"/>
        <item x="1032"/>
        <item x="1434"/>
        <item x="8145"/>
        <item x="7103"/>
        <item x="8797"/>
        <item x="5957"/>
        <item x="30"/>
        <item x="470"/>
        <item x="4008"/>
        <item x="2681"/>
        <item x="1997"/>
        <item x="3709"/>
        <item x="1393"/>
        <item x="2163"/>
        <item x="2267"/>
        <item x="1427"/>
        <item x="8655"/>
        <item x="8883"/>
        <item x="8713"/>
        <item x="4295"/>
        <item x="3075"/>
        <item x="8812"/>
        <item x="390"/>
        <item x="7715"/>
        <item x="4517"/>
        <item x="6792"/>
        <item x="3181"/>
        <item x="1622"/>
        <item x="1171"/>
        <item x="8735"/>
        <item x="8293"/>
        <item x="4023"/>
        <item x="4494"/>
        <item x="3224"/>
        <item x="6291"/>
        <item x="3063"/>
        <item x="1633"/>
        <item x="3487"/>
        <item x="5913"/>
        <item x="150"/>
        <item x="5805"/>
        <item x="3627"/>
        <item x="716"/>
        <item x="5911"/>
        <item x="8784"/>
        <item x="3367"/>
        <item x="581"/>
        <item x="5837"/>
        <item x="415"/>
        <item x="972"/>
        <item x="3283"/>
        <item x="3296"/>
        <item x="6635"/>
        <item x="1571"/>
        <item x="6309"/>
        <item x="2730"/>
        <item x="6773"/>
        <item x="2049"/>
        <item x="2173"/>
        <item x="1514"/>
        <item x="2611"/>
        <item x="5796"/>
        <item x="8781"/>
        <item x="2899"/>
        <item x="5839"/>
        <item x="1890"/>
        <item x="8148"/>
        <item x="1345"/>
        <item x="408"/>
        <item x="2133"/>
        <item x="6376"/>
        <item x="1943"/>
        <item x="3019"/>
        <item x="5206"/>
        <item x="2459"/>
        <item x="1328"/>
        <item x="13"/>
        <item x="8607"/>
        <item x="7725"/>
        <item x="2683"/>
        <item x="7423"/>
        <item x="1070"/>
        <item x="8065"/>
        <item x="1436"/>
        <item x="8318"/>
        <item x="8225"/>
        <item x="6621"/>
        <item x="6562"/>
        <item x="3780"/>
        <item x="9217"/>
        <item x="7809"/>
        <item x="5396"/>
        <item x="9150"/>
        <item x="7212"/>
        <item x="673"/>
        <item x="7225"/>
        <item x="4026"/>
        <item x="6241"/>
        <item x="6992"/>
        <item x="3396"/>
        <item x="8932"/>
        <item x="557"/>
        <item x="326"/>
        <item x="5326"/>
        <item x="1185"/>
        <item x="2886"/>
        <item x="6651"/>
        <item x="4845"/>
        <item x="5468"/>
        <item x="928"/>
        <item x="4515"/>
        <item x="2304"/>
        <item x="6662"/>
        <item x="4459"/>
        <item x="9294"/>
        <item x="730"/>
        <item x="8022"/>
        <item x="8734"/>
        <item x="9020"/>
        <item x="8058"/>
        <item x="1374"/>
        <item x="7503"/>
        <item x="3079"/>
        <item x="5524"/>
        <item x="7526"/>
        <item x="7471"/>
        <item x="5998"/>
        <item x="6261"/>
        <item x="1600"/>
        <item x="5051"/>
        <item x="1210"/>
        <item x="4991"/>
        <item x="160"/>
        <item x="7138"/>
        <item x="3754"/>
        <item x="1140"/>
        <item x="5163"/>
        <item x="7688"/>
        <item x="5339"/>
        <item x="9031"/>
        <item x="811"/>
        <item x="171"/>
        <item x="2629"/>
        <item x="7285"/>
        <item x="5022"/>
        <item x="8590"/>
        <item x="3725"/>
        <item x="2518"/>
        <item x="1624"/>
        <item x="6657"/>
        <item x="2109"/>
        <item x="5875"/>
        <item x="6599"/>
        <item x="4945"/>
        <item x="7260"/>
        <item x="4578"/>
        <item x="398"/>
        <item x="4604"/>
        <item x="4234"/>
        <item x="4923"/>
        <item x="2722"/>
        <item x="8142"/>
        <item x="5049"/>
        <item x="4228"/>
        <item x="5567"/>
        <item x="8463"/>
        <item x="8433"/>
        <item x="4875"/>
        <item x="754"/>
        <item x="2234"/>
        <item x="7237"/>
        <item x="4419"/>
        <item x="567"/>
        <item x="3738"/>
        <item x="4979"/>
        <item x="6710"/>
        <item x="6119"/>
        <item x="3578"/>
        <item x="2595"/>
        <item x="1414"/>
        <item x="2443"/>
        <item x="2633"/>
        <item x="3428"/>
        <item x="1315"/>
        <item x="4222"/>
        <item x="4861"/>
        <item x="6377"/>
        <item x="5414"/>
        <item x="526"/>
        <item x="6395"/>
        <item x="6848"/>
        <item x="1274"/>
        <item x="6517"/>
        <item x="1595"/>
        <item x="2662"/>
        <item x="322"/>
        <item x="3131"/>
        <item x="334"/>
        <item x="6342"/>
        <item x="1546"/>
        <item x="8871"/>
        <item x="8410"/>
        <item x="8662"/>
        <item x="7452"/>
        <item x="7737"/>
        <item x="474"/>
        <item x="8081"/>
        <item x="3764"/>
        <item x="386"/>
        <item x="742"/>
        <item x="4911"/>
        <item x="5936"/>
        <item x="7848"/>
        <item x="231"/>
        <item x="1940"/>
        <item x="6468"/>
        <item x="8249"/>
        <item x="1014"/>
        <item x="5850"/>
        <item x="6706"/>
        <item x="3032"/>
        <item x="273"/>
        <item x="6675"/>
        <item x="446"/>
        <item x="3138"/>
        <item x="6570"/>
        <item x="7963"/>
        <item x="5694"/>
        <item x="2412"/>
        <item x="2489"/>
        <item x="9102"/>
        <item x="7153"/>
        <item x="2890"/>
        <item x="1968"/>
        <item x="7901"/>
        <item x="4455"/>
        <item x="8028"/>
        <item x="6943"/>
        <item x="5214"/>
        <item x="8565"/>
        <item x="2818"/>
        <item x="9167"/>
        <item x="7241"/>
        <item x="8640"/>
        <item x="5176"/>
        <item x="8580"/>
        <item x="2391"/>
        <item x="7828"/>
        <item x="7996"/>
        <item x="6798"/>
        <item x="3470"/>
        <item x="6013"/>
        <item x="7299"/>
        <item x="8851"/>
        <item x="384"/>
        <item x="3610"/>
        <item x="4117"/>
        <item x="9228"/>
        <item x="9098"/>
        <item x="5724"/>
        <item x="3360"/>
        <item x="3720"/>
        <item x="1248"/>
        <item x="7493"/>
        <item x="5918"/>
        <item x="329"/>
        <item x="6323"/>
        <item x="3290"/>
        <item x="1836"/>
        <item x="995"/>
        <item x="870"/>
        <item x="7811"/>
        <item x="307"/>
        <item x="7652"/>
        <item x="532"/>
        <item x="7490"/>
        <item x="2882"/>
        <item x="8610"/>
        <item x="4450"/>
        <item x="6057"/>
        <item x="3942"/>
        <item x="6594"/>
        <item x="8356"/>
        <item x="4507"/>
        <item x="1580"/>
        <item x="77"/>
        <item x="5706"/>
        <item x="418"/>
        <item x="5250"/>
        <item x="6821"/>
        <item x="5012"/>
        <item x="330"/>
        <item x="824"/>
        <item x="2407"/>
        <item x="5357"/>
        <item x="3329"/>
        <item x="305"/>
        <item x="5591"/>
        <item x="164"/>
        <item x="881"/>
        <item x="4364"/>
        <item x="4488"/>
        <item x="826"/>
        <item x="3424"/>
        <item x="2422"/>
        <item x="6804"/>
        <item x="1526"/>
        <item x="6121"/>
        <item x="7818"/>
        <item x="102"/>
        <item x="3119"/>
        <item x="3869"/>
        <item x="3957"/>
        <item x="1098"/>
        <item x="5824"/>
        <item x="6926"/>
        <item x="5436"/>
        <item x="148"/>
        <item x="1614"/>
        <item x="436"/>
        <item x="843"/>
        <item x="9077"/>
        <item x="8884"/>
        <item x="5915"/>
        <item x="7054"/>
        <item x="2858"/>
        <item x="8619"/>
        <item x="4353"/>
        <item x="2994"/>
        <item x="4284"/>
        <item x="3618"/>
        <item x="5157"/>
        <item x="9243"/>
        <item x="911"/>
        <item x="2374"/>
        <item x="761"/>
        <item x="2346"/>
        <item x="829"/>
        <item x="8908"/>
        <item x="2594"/>
        <item x="6464"/>
        <item x="5541"/>
        <item x="6231"/>
        <item x="4953"/>
        <item x="6616"/>
        <item x="8270"/>
        <item x="1917"/>
        <item x="6666"/>
        <item x="6802"/>
        <item x="7398"/>
        <item x="7961"/>
        <item x="4325"/>
        <item x="8243"/>
        <item x="5419"/>
        <item x="8816"/>
        <item x="7890"/>
        <item x="5117"/>
        <item x="78"/>
        <item x="8219"/>
        <item x="3376"/>
        <item x="6825"/>
        <item x="7206"/>
        <item x="5032"/>
        <item x="378"/>
        <item x="1069"/>
        <item x="1537"/>
        <item x="2814"/>
        <item x="6012"/>
        <item x="933"/>
        <item x="1020"/>
        <item x="6699"/>
        <item x="4287"/>
        <item x="7821"/>
        <item x="2484"/>
        <item x="6498"/>
        <item x="762"/>
        <item x="3205"/>
        <item x="8745"/>
        <item x="8718"/>
        <item x="4986"/>
        <item x="7335"/>
        <item x="5684"/>
        <item x="2508"/>
        <item x="2156"/>
        <item x="4127"/>
        <item x="5231"/>
        <item x="4533"/>
        <item x="8572"/>
        <item x="9222"/>
        <item x="7005"/>
        <item x="2664"/>
        <item x="3088"/>
        <item x="133"/>
        <item x="6673"/>
        <item x="7892"/>
        <item x="5458"/>
        <item x="5072"/>
        <item x="2844"/>
        <item x="3888"/>
        <item x="8635"/>
        <item x="5982"/>
        <item x="3399"/>
        <item x="7180"/>
        <item x="2228"/>
        <item x="577"/>
        <item x="8457"/>
        <item x="8064"/>
        <item x="8471"/>
        <item x="750"/>
        <item x="85"/>
        <item x="2749"/>
        <item x="7851"/>
        <item x="1104"/>
        <item x="987"/>
        <item x="6902"/>
        <item x="1311"/>
        <item x="2846"/>
        <item x="4132"/>
        <item x="2694"/>
        <item x="7108"/>
        <item x="3199"/>
        <item x="3052"/>
        <item x="3471"/>
        <item x="4913"/>
        <item x="8945"/>
        <item x="8494"/>
        <item x="8513"/>
        <item x="833"/>
        <item x="7714"/>
        <item x="4479"/>
        <item x="4148"/>
        <item x="7238"/>
        <item x="8960"/>
        <item x="6987"/>
        <item x="1981"/>
        <item x="6158"/>
        <item x="2080"/>
        <item x="8163"/>
        <item x="7233"/>
        <item x="1677"/>
        <item x="7560"/>
        <item x="8207"/>
        <item x="9066"/>
        <item x="7113"/>
        <item x="2462"/>
        <item x="2762"/>
        <item x="2734"/>
        <item x="5772"/>
        <item x="5257"/>
        <item x="6779"/>
        <item x="1173"/>
        <item x="2544"/>
        <item x="4928"/>
        <item x="5337"/>
        <item x="2384"/>
        <item x="212"/>
        <item x="320"/>
        <item x="8051"/>
        <item x="2511"/>
        <item x="3028"/>
        <item x="2123"/>
        <item x="3195"/>
        <item x="6612"/>
        <item x="2269"/>
        <item x="2185"/>
        <item x="4245"/>
        <item x="7610"/>
        <item x="6175"/>
        <item x="2408"/>
        <item x="6050"/>
        <item x="1280"/>
        <item x="3458"/>
        <item x="5596"/>
        <item x="3132"/>
        <item x="3845"/>
        <item x="3005"/>
        <item x="1742"/>
        <item x="6891"/>
        <item x="3053"/>
        <item x="9032"/>
        <item x="7366"/>
        <item x="8005"/>
        <item x="7765"/>
        <item x="8625"/>
        <item x="2367"/>
        <item x="3046"/>
        <item x="1505"/>
        <item x="2387"/>
        <item x="5160"/>
        <item x="4062"/>
        <item x="7908"/>
        <item x="4365"/>
        <item x="1162"/>
        <item x="301"/>
        <item x="1182"/>
        <item x="1286"/>
        <item x="5683"/>
        <item x="1987"/>
        <item x="2554"/>
        <item x="8996"/>
        <item x="541"/>
        <item x="6434"/>
        <item x="5096"/>
        <item x="7196"/>
        <item x="7780"/>
        <item x="6360"/>
        <item x="6914"/>
        <item x="1815"/>
        <item x="3675"/>
        <item x="3617"/>
        <item x="6900"/>
        <item x="3065"/>
        <item x="8048"/>
        <item x="562"/>
        <item x="7754"/>
        <item x="5947"/>
        <item x="5386"/>
        <item x="2085"/>
        <item x="7182"/>
        <item x="3697"/>
        <item x="6008"/>
        <item x="5559"/>
        <item x="5077"/>
        <item x="5388"/>
        <item x="5867"/>
        <item x="4847"/>
        <item x="8015"/>
        <item x="1166"/>
        <item x="1634"/>
        <item x="8574"/>
        <item x="1451"/>
        <item x="2313"/>
        <item x="1009"/>
        <item x="0"/>
        <item x="894"/>
        <item x="6871"/>
        <item x="4457"/>
        <item x="985"/>
        <item x="6303"/>
        <item x="7750"/>
        <item x="2215"/>
        <item x="7036"/>
        <item x="7870"/>
        <item x="7259"/>
        <item x="5079"/>
        <item x="7657"/>
        <item x="1709"/>
        <item x="31"/>
        <item x="5040"/>
        <item x="3145"/>
        <item x="4702"/>
        <item x="1900"/>
        <item x="5424"/>
        <item x="2559"/>
        <item x="5617"/>
        <item x="42"/>
        <item x="7421"/>
        <item x="3478"/>
        <item x="1662"/>
        <item x="4597"/>
        <item x="2530"/>
        <item x="5944"/>
        <item x="4755"/>
        <item x="5198"/>
        <item x="5779"/>
        <item x="4093"/>
        <item x="9223"/>
        <item x="4296"/>
        <item x="7707"/>
        <item x="4908"/>
        <item x="2558"/>
        <item x="8768"/>
        <item x="3946"/>
        <item x="1462"/>
        <item x="8892"/>
        <item x="7668"/>
        <item x="3267"/>
        <item x="9000"/>
        <item x="3758"/>
        <item x="5408"/>
        <item x="5773"/>
        <item x="2587"/>
        <item x="2718"/>
        <item x="3684"/>
        <item x="2536"/>
        <item x="5262"/>
        <item x="3126"/>
        <item x="7850"/>
        <item x="1474"/>
        <item x="5921"/>
        <item x="4332"/>
        <item x="327"/>
        <item x="6202"/>
        <item x="3083"/>
        <item x="1603"/>
        <item x="4285"/>
        <item x="5833"/>
        <item x="6017"/>
        <item x="7426"/>
        <item x="4142"/>
        <item x="8958"/>
        <item x="9035"/>
        <item x="7256"/>
        <item x="9182"/>
        <item x="7317"/>
        <item x="3915"/>
        <item x="5790"/>
        <item x="6876"/>
        <item x="3789"/>
        <item x="5128"/>
        <item x="8663"/>
        <item x="8040"/>
        <item x="3956"/>
        <item x="8082"/>
        <item x="5238"/>
        <item x="8366"/>
        <item x="1974"/>
        <item x="9245"/>
        <item x="7478"/>
        <item x="3254"/>
        <item x="3154"/>
        <item x="603"/>
        <item x="501"/>
        <item x="1764"/>
        <item x="6445"/>
        <item x="4034"/>
        <item x="1158"/>
        <item x="233"/>
        <item x="9193"/>
        <item x="8600"/>
        <item x="3990"/>
        <item x="6235"/>
        <item x="5281"/>
        <item x="1360"/>
        <item x="5656"/>
        <item x="4324"/>
        <item x="6206"/>
        <item x="8658"/>
        <item x="9094"/>
        <item x="2427"/>
        <item x="8408"/>
        <item x="6127"/>
        <item x="5313"/>
        <item x="4468"/>
        <item x="4600"/>
        <item x="7838"/>
        <item x="9113"/>
        <item x="2675"/>
        <item x="5956"/>
        <item x="9214"/>
        <item x="4910"/>
        <item x="5635"/>
        <item x="2937"/>
        <item x="304"/>
        <item x="7443"/>
        <item x="7143"/>
        <item x="286"/>
        <item x="7081"/>
        <item x="5747"/>
        <item x="8328"/>
        <item x="4504"/>
        <item x="8711"/>
        <item x="4670"/>
        <item x="4703"/>
        <item x="3089"/>
        <item x="8344"/>
        <item x="2743"/>
        <item x="721"/>
        <item x="5479"/>
        <item x="2764"/>
        <item x="6455"/>
        <item x="3602"/>
        <item x="8061"/>
        <item x="1891"/>
        <item x="6145"/>
        <item x="1107"/>
        <item x="5293"/>
        <item x="5416"/>
        <item x="5442"/>
        <item x="1977"/>
        <item x="4330"/>
        <item x="1072"/>
        <item x="694"/>
        <item x="5999"/>
        <item x="6425"/>
        <item x="700"/>
        <item x="1359"/>
        <item x="7176"/>
        <item x="2345"/>
        <item x="5708"/>
        <item x="915"/>
        <item x="779"/>
        <item x="7410"/>
        <item x="4859"/>
        <item x="1551"/>
        <item x="7857"/>
        <item x="895"/>
        <item x="3692"/>
        <item x="5456"/>
        <item x="3523"/>
        <item x="73"/>
        <item x="9089"/>
        <item x="337"/>
        <item x="6336"/>
        <item x="4768"/>
        <item x="2238"/>
        <item x="8070"/>
        <item x="6733"/>
        <item x="6524"/>
        <item x="3350"/>
        <item x="2731"/>
        <item x="3736"/>
        <item x="6546"/>
        <item x="4775"/>
        <item x="8023"/>
        <item x="2327"/>
        <item x="8116"/>
        <item x="3805"/>
        <item x="5890"/>
        <item x="1266"/>
        <item x="1159"/>
        <item x="688"/>
        <item x="5276"/>
        <item x="3943"/>
        <item x="512"/>
        <item x="6253"/>
        <item x="9250"/>
        <item x="9238"/>
        <item x="1377"/>
        <item x="5452"/>
        <item x="6787"/>
        <item x="4825"/>
        <item x="6173"/>
        <item x="4249"/>
        <item x="1276"/>
        <item x="8240"/>
        <item x="8445"/>
        <item x="1528"/>
        <item x="2993"/>
        <item x="6473"/>
        <item x="4788"/>
        <item x="8698"/>
        <item x="1134"/>
        <item x="7598"/>
        <item x="9095"/>
        <item x="5585"/>
        <item x="7269"/>
        <item x="7251"/>
        <item x="3899"/>
        <item x="7"/>
        <item x="7148"/>
        <item x="1111"/>
        <item x="4579"/>
        <item x="565"/>
        <item x="7743"/>
        <item x="8001"/>
        <item x="4354"/>
        <item x="5485"/>
        <item x="8900"/>
        <item x="9165"/>
        <item x="7201"/>
        <item x="8546"/>
        <item x="3265"/>
        <item x="5991"/>
        <item x="4891"/>
        <item x="1957"/>
        <item x="1410"/>
        <item x="1203"/>
        <item x="4444"/>
        <item x="3364"/>
        <item x="4116"/>
        <item x="2641"/>
        <item x="4298"/>
        <item x="134"/>
        <item x="2965"/>
        <item x="1295"/>
        <item x="7977"/>
        <item x="8109"/>
        <item x="6882"/>
        <item x="1112"/>
        <item x="1068"/>
        <item x="8898"/>
        <item x="5753"/>
        <item x="5924"/>
        <item x="9146"/>
        <item x="6541"/>
        <item x="339"/>
        <item x="9009"/>
        <item x="8110"/>
        <item x="2801"/>
        <item x="801"/>
        <item x="6215"/>
        <item x="5387"/>
        <item x="7058"/>
        <item x="3209"/>
        <item x="2086"/>
        <item x="7411"/>
        <item x="6674"/>
        <item x="3231"/>
        <item x="6688"/>
        <item x="5730"/>
        <item x="8304"/>
        <item x="6458"/>
        <item x="9216"/>
        <item x="2446"/>
        <item x="3722"/>
        <item x="7495"/>
        <item x="8682"/>
        <item x="5264"/>
        <item x="2375"/>
        <item x="1398"/>
        <item x="245"/>
        <item x="6538"/>
        <item x="5697"/>
        <item x="2491"/>
        <item x="5752"/>
        <item x="32"/>
        <item x="4238"/>
        <item x="658"/>
        <item x="2409"/>
        <item x="6221"/>
        <item x="3268"/>
        <item x="2051"/>
        <item x="2543"/>
        <item x="7316"/>
        <item x="4375"/>
        <item x="4650"/>
        <item x="5013"/>
        <item x="8852"/>
        <item x="4357"/>
        <item x="9282"/>
        <item x="8983"/>
        <item x="2666"/>
        <item x="1308"/>
        <item x="83"/>
        <item x="6351"/>
        <item x="2394"/>
        <item x="1560"/>
        <item x="478"/>
        <item x="2828"/>
        <item x="598"/>
        <item x="4200"/>
        <item x="5346"/>
        <item x="3365"/>
        <item x="2915"/>
        <item x="7428"/>
        <item x="1242"/>
        <item x="14"/>
        <item x="5618"/>
        <item x="4704"/>
        <item x="8874"/>
        <item x="9205"/>
        <item x="4732"/>
        <item x="1934"/>
        <item x="3648"/>
        <item x="2789"/>
        <item x="4988"/>
        <item x="1358"/>
        <item x="1126"/>
        <item x="4549"/>
        <item x="5916"/>
        <item x="6860"/>
        <item x="4181"/>
        <item x="7952"/>
        <item x="5162"/>
        <item x="2871"/>
        <item x="722"/>
        <item x="8802"/>
        <item x="8186"/>
        <item x="183"/>
        <item x="4212"/>
        <item x="8257"/>
        <item x="9087"/>
        <item x="6460"/>
        <item x="4068"/>
        <item x="757"/>
        <item x="4947"/>
        <item x="7194"/>
        <item x="6542"/>
        <item x="1081"/>
        <item x="2779"/>
        <item x="8998"/>
        <item x="4360"/>
        <item x="7392"/>
        <item x="7631"/>
        <item x="2955"/>
        <item x="9075"/>
        <item x="8167"/>
        <item x="887"/>
        <item x="2535"/>
        <item x="3858"/>
        <item x="8334"/>
        <item x="522"/>
        <item x="8710"/>
        <item x="3934"/>
        <item x="5094"/>
        <item x="1850"/>
        <item x="5304"/>
        <item x="4672"/>
        <item x="807"/>
        <item x="1969"/>
        <item x="7487"/>
        <item x="5820"/>
        <item x="9270"/>
        <item x="228"/>
        <item x="5723"/>
        <item x="8923"/>
        <item x="1172"/>
        <item x="363"/>
        <item x="8644"/>
        <item x="8100"/>
        <item x="2551"/>
        <item x="749"/>
        <item x="1896"/>
        <item x="1995"/>
        <item x="4964"/>
        <item x="4763"/>
        <item x="7402"/>
        <item x="8043"/>
        <item x="2373"/>
        <item x="8385"/>
        <item x="7769"/>
        <item x="5859"/>
        <item x="2705"/>
        <item x="380"/>
        <item x="8648"/>
        <item x="1871"/>
        <item x="4251"/>
        <item x="5425"/>
        <item x="4439"/>
        <item x="649"/>
        <item x="394"/>
        <item x="7718"/>
        <item x="3386"/>
        <item x="7589"/>
        <item x="8688"/>
        <item x="4079"/>
        <item x="7546"/>
        <item x="6971"/>
        <item x="1090"/>
        <item x="4831"/>
        <item x="5688"/>
        <item x="2926"/>
        <item x="3335"/>
        <item x="8280"/>
        <item x="217"/>
        <item x="6069"/>
        <item x="423"/>
        <item x="4612"/>
        <item x="7304"/>
        <item x="2905"/>
        <item x="3748"/>
        <item x="6098"/>
        <item x="3941"/>
        <item x="8992"/>
        <item x="3905"/>
        <item x="8820"/>
        <item x="2795"/>
        <item x="8559"/>
        <item x="2298"/>
        <item x="2436"/>
        <item x="8256"/>
        <item x="1045"/>
        <item x="6668"/>
        <item x="6958"/>
        <item x="3589"/>
        <item x="6647"/>
        <item x="5090"/>
        <item x="4280"/>
        <item x="8483"/>
        <item x="674"/>
        <item x="350"/>
        <item x="8049"/>
        <item x="6969"/>
        <item x="8326"/>
        <item x="9132"/>
        <item x="6220"/>
        <item x="912"/>
        <item x="5095"/>
        <item x="1699"/>
        <item x="902"/>
        <item x="535"/>
        <item x="7467"/>
        <item x="4208"/>
        <item x="7341"/>
        <item x="3704"/>
        <item x="853"/>
        <item x="3210"/>
        <item x="2397"/>
        <item x="2453"/>
        <item x="2573"/>
        <item x="6088"/>
        <item x="4380"/>
        <item x="3611"/>
        <item x="9010"/>
        <item x="3129"/>
        <item x="7554"/>
        <item x="1990"/>
        <item x="6682"/>
        <item x="6237"/>
        <item x="8692"/>
        <item x="8115"/>
        <item x="2933"/>
        <item x="3406"/>
        <item x="8967"/>
        <item x="1076"/>
        <item x="958"/>
        <item x="365"/>
        <item x="5351"/>
        <item x="6181"/>
        <item x="3117"/>
        <item x="8520"/>
        <item x="3668"/>
        <item x="6101"/>
        <item x="2242"/>
        <item x="8769"/>
        <item x="2359"/>
        <item x="4737"/>
        <item x="442"/>
        <item x="4577"/>
        <item x="6030"/>
        <item x="3734"/>
        <item x="5465"/>
        <item x="7494"/>
        <item x="6396"/>
        <item x="2793"/>
        <item x="4429"/>
        <item x="5233"/>
        <item x="1138"/>
        <item x="7760"/>
        <item x="178"/>
        <item x="7326"/>
        <item x="4914"/>
        <item x="6580"/>
        <item x="7034"/>
        <item x="5139"/>
        <item x="5691"/>
        <item x="7970"/>
        <item x="5021"/>
        <item x="4477"/>
        <item x="2292"/>
        <item x="1812"/>
        <item x="7465"/>
        <item x="1229"/>
        <item x="7669"/>
        <item x="2724"/>
        <item x="2699"/>
        <item x="3012"/>
        <item x="2614"/>
        <item x="5863"/>
        <item x="6024"/>
        <item x="4611"/>
        <item x="3652"/>
        <item x="6911"/>
        <item x="8262"/>
        <item x="6118"/>
        <item x="4263"/>
        <item x="2880"/>
        <item x="190"/>
        <item x="7594"/>
        <item x="1958"/>
        <item x="2389"/>
        <item x="671"/>
        <item x="4581"/>
        <item x="3182"/>
        <item x="7003"/>
        <item x="6353"/>
        <item x="3493"/>
        <item x="1695"/>
        <item x="1553"/>
        <item x="9034"/>
        <item x="6543"/>
        <item x="5840"/>
        <item x="7924"/>
        <item x="2875"/>
        <item x="2363"/>
        <item x="3914"/>
        <item x="8229"/>
        <item x="978"/>
        <item x="5371"/>
        <item x="6726"/>
        <item x="7832"/>
        <item x="5771"/>
        <item x="7649"/>
        <item x="5743"/>
        <item x="2507"/>
        <item x="589"/>
        <item x="8618"/>
        <item x="2084"/>
        <item x="3886"/>
        <item x="5903"/>
        <item x="8918"/>
        <item x="8350"/>
        <item x="4902"/>
        <item x="3492"/>
        <item x="4849"/>
        <item x="184"/>
        <item x="6216"/>
        <item x="8539"/>
        <item x="284"/>
        <item x="4996"/>
        <item x="3687"/>
        <item x="8459"/>
        <item x="5167"/>
        <item x="6650"/>
        <item x="4647"/>
        <item x="2421"/>
        <item x="6414"/>
        <item x="8113"/>
        <item x="8748"/>
        <item x="848"/>
        <item x="9162"/>
        <item x="3884"/>
        <item x="6561"/>
        <item x="5984"/>
        <item x="4216"/>
        <item x="7468"/>
        <item x="2958"/>
        <item x="2733"/>
        <item x="4818"/>
        <item x="2486"/>
        <item x="9204"/>
        <item x="3778"/>
        <item x="4959"/>
        <item x="2971"/>
        <item x="1421"/>
        <item x="1525"/>
        <item x="6695"/>
        <item x="1404"/>
        <item x="4067"/>
        <item x="1094"/>
        <item x="1225"/>
        <item x="6172"/>
        <item x="8570"/>
        <item x="2171"/>
        <item x="2093"/>
        <item x="4590"/>
        <item x="7174"/>
        <item x="89"/>
        <item x="3240"/>
        <item x="1443"/>
        <item x="1889"/>
        <item x="6834"/>
        <item x="6672"/>
        <item x="2494"/>
        <item x="6942"/>
        <item x="8368"/>
        <item x="8717"/>
        <item x="338"/>
        <item x="2698"/>
        <item x="3143"/>
        <item x="3566"/>
        <item x="487"/>
        <item x="7510"/>
        <item x="4370"/>
        <item x="6694"/>
        <item x="404"/>
        <item x="784"/>
        <item x="7056"/>
        <item x="8779"/>
        <item x="2365"/>
        <item x="241"/>
        <item x="9022"/>
        <item x="5261"/>
        <item x="3113"/>
        <item x="7193"/>
        <item x="7863"/>
        <item x="6246"/>
        <item x="3843"/>
        <item x="8317"/>
        <item x="3395"/>
        <item x="2810"/>
        <item x="4841"/>
        <item x="5855"/>
        <item x="2757"/>
        <item x="8657"/>
        <item x="8917"/>
        <item x="7455"/>
        <item x="8535"/>
        <item x="8046"/>
        <item x="8737"/>
        <item x="5762"/>
        <item x="4347"/>
        <item x="8759"/>
        <item x="6307"/>
        <item x="7209"/>
        <item x="5182"/>
        <item x="1370"/>
        <item x="8843"/>
        <item x="5828"/>
        <item x="25"/>
        <item x="1504"/>
        <item x="6573"/>
        <item x="2241"/>
        <item x="1845"/>
        <item x="6405"/>
        <item x="8062"/>
        <item x="8675"/>
        <item x="5403"/>
        <item x="6788"/>
        <item x="835"/>
        <item x="891"/>
        <item x="9263"/>
        <item x="6736"/>
        <item x="3676"/>
        <item x="74"/>
        <item x="5312"/>
        <item x="5073"/>
        <item x="6667"/>
        <item x="8814"/>
        <item x="5535"/>
        <item x="5765"/>
        <item x="139"/>
        <item x="8962"/>
        <item x="5933"/>
        <item x="1706"/>
        <item x="483"/>
        <item x="7378"/>
        <item x="4301"/>
        <item x="3506"/>
        <item x="8079"/>
        <item x="5949"/>
        <item x="6152"/>
        <item x="6404"/>
        <item x="7506"/>
        <item x="7516"/>
        <item x="88"/>
        <item x="1630"/>
        <item x="6363"/>
        <item x="4558"/>
        <item x="1043"/>
        <item x="3801"/>
        <item x="6933"/>
        <item x="7988"/>
        <item x="8375"/>
        <item x="8703"/>
        <item x="5113"/>
        <item x="8856"/>
        <item x="6212"/>
        <item x="4541"/>
        <item x="7401"/>
        <item x="8964"/>
        <item x="9261"/>
        <item x="8359"/>
        <item x="5085"/>
        <item x="7839"/>
        <item x="7102"/>
        <item x="3036"/>
        <item x="2229"/>
        <item x="5489"/>
        <item x="1461"/>
        <item x="774"/>
        <item x="9061"/>
        <item x="8557"/>
        <item x="8905"/>
        <item x="5848"/>
        <item x="7902"/>
        <item x="100"/>
        <item x="9121"/>
        <item x="4733"/>
        <item x="2296"/>
        <item x="6341"/>
        <item x="1973"/>
        <item x="3791"/>
        <item x="2769"/>
        <item x="382"/>
        <item x="7542"/>
        <item x="3913"/>
        <item x="3403"/>
        <item x="1292"/>
        <item x="3853"/>
        <item x="7393"/>
        <item x="1541"/>
        <item x="9221"/>
        <item x="9052"/>
        <item x="5672"/>
        <item x="997"/>
        <item x="8307"/>
        <item x="4428"/>
        <item x="5997"/>
        <item x="5647"/>
        <item x="1660"/>
        <item x="8349"/>
        <item x="2752"/>
        <item x="7387"/>
        <item x="412"/>
        <item x="8889"/>
        <item x="7242"/>
        <item x="6973"/>
        <item x="8319"/>
        <item x="224"/>
        <item x="8573"/>
        <item x="8744"/>
        <item x="6194"/>
        <item x="145"/>
        <item x="3696"/>
        <item x="646"/>
        <item x="2863"/>
        <item x="1572"/>
        <item x="9057"/>
        <item x="7706"/>
        <item x="8882"/>
        <item x="6920"/>
        <item x="4518"/>
        <item x="8382"/>
        <item x="2860"/>
        <item x="5338"/>
        <item x="1688"/>
        <item x="9188"/>
        <item x="8978"/>
        <item x="3994"/>
        <item x="489"/>
        <item x="115"/>
        <item x="6608"/>
        <item x="3949"/>
        <item x="255"/>
        <item x="1548"/>
        <item x="1656"/>
        <item x="3208"/>
        <item x="6299"/>
        <item x="6866"/>
        <item x="8401"/>
        <item x="1774"/>
        <item x="7245"/>
        <item x="3830"/>
        <item x="8101"/>
        <item x="4011"/>
        <item x="7339"/>
        <item x="3784"/>
        <item x="4379"/>
        <item x="8577"/>
        <item x="7419"/>
        <item x="4050"/>
        <item x="6089"/>
        <item x="743"/>
        <item x="6823"/>
        <item x="3985"/>
        <item x="1693"/>
        <item x="3679"/>
        <item x="6790"/>
        <item x="1347"/>
        <item x="5068"/>
        <item x="4390"/>
        <item x="1686"/>
        <item x="4777"/>
        <item x="2876"/>
        <item x="3730"/>
        <item x="869"/>
        <item x="7135"/>
        <item x="1789"/>
        <item x="8836"/>
        <item x="5074"/>
        <item x="289"/>
        <item x="7232"/>
        <item x="3658"/>
        <item x="6922"/>
        <item x="6474"/>
        <item x="5886"/>
        <item x="3678"/>
        <item x="561"/>
        <item x="7704"/>
        <item x="3600"/>
        <item x="3107"/>
        <item x="4377"/>
        <item x="7825"/>
        <item x="6981"/>
        <item x="2963"/>
        <item x="1062"/>
        <item x="8099"/>
        <item x="4411"/>
        <item x="4205"/>
        <item x="5207"/>
        <item x="1959"/>
        <item x="9160"/>
        <item x="3630"/>
        <item x="5605"/>
        <item x="6036"/>
        <item x="9156"/>
        <item x="2174"/>
        <item x="2116"/>
        <item x="653"/>
        <item x="7696"/>
        <item x="2829"/>
        <item x="2433"/>
        <item x="6021"/>
        <item x="2288"/>
        <item x="1355"/>
        <item x="2028"/>
        <item x="3261"/>
        <item x="8264"/>
        <item x="7525"/>
        <item x="7620"/>
        <item x="8969"/>
        <item x="3729"/>
        <item x="8830"/>
        <item x="976"/>
        <item x="7319"/>
        <item x="2158"/>
        <item x="6720"/>
        <item x="830"/>
        <item x="5993"/>
        <item x="4486"/>
        <item x="2874"/>
        <item x="192"/>
        <item x="7767"/>
        <item x="7020"/>
        <item x="7800"/>
        <item x="5682"/>
        <item x="6387"/>
        <item x="4583"/>
        <item x="5042"/>
        <item x="2778"/>
        <item x="4998"/>
        <item x="6744"/>
        <item x="1511"/>
        <item x="8750"/>
        <item x="3598"/>
        <item x="4350"/>
        <item x="7485"/>
        <item x="3488"/>
        <item x="2537"/>
        <item x="37"/>
        <item x="7425"/>
        <item x="7729"/>
        <item x="6236"/>
        <item x="381"/>
        <item x="5736"/>
        <item x="6663"/>
        <item x="7307"/>
        <item x="8827"/>
        <item x="1127"/>
        <item x="1156"/>
        <item x="3431"/>
        <item x="1083"/>
        <item x="6280"/>
        <item x="9019"/>
        <item x="131"/>
        <item x="6885"/>
        <item x="8804"/>
        <item x="7202"/>
        <item x="7795"/>
        <item x="6007"/>
        <item x="3384"/>
        <item x="6080"/>
        <item x="1188"/>
        <item x="5199"/>
        <item x="4369"/>
        <item x="2597"/>
        <item x="9202"/>
        <item x="8516"/>
        <item x="6155"/>
        <item x="944"/>
        <item x="6388"/>
        <item x="8502"/>
        <item x="6927"/>
        <item x="8013"/>
        <item x="7164"/>
        <item x="242"/>
        <item x="6093"/>
        <item x="5461"/>
        <item x="892"/>
        <item x="5775"/>
        <item x="818"/>
        <item x="1078"/>
        <item x="4190"/>
        <item x="2917"/>
        <item x="4431"/>
        <item x="8732"/>
        <item x="7893"/>
        <item x="2383"/>
        <item x="6824"/>
        <item x="1284"/>
        <item x="2320"/>
        <item x="5225"/>
        <item x="2036"/>
        <item x="777"/>
        <item x="6531"/>
        <item x="4887"/>
        <item x="7338"/>
        <item x="5185"/>
        <item x="5990"/>
        <item x="6858"/>
        <item x="8595"/>
        <item x="6060"/>
        <item x="4214"/>
        <item x="8388"/>
        <item x="3715"/>
        <item x="940"/>
        <item x="6947"/>
        <item x="188"/>
        <item x="8654"/>
        <item x="7713"/>
        <item x="8452"/>
        <item x="4442"/>
        <item x="7460"/>
        <item x="4188"/>
        <item x="6974"/>
        <item x="838"/>
        <item x="8994"/>
        <item x="3275"/>
        <item x="4102"/>
        <item x="4381"/>
        <item x="2293"/>
        <item x="2285"/>
        <item x="785"/>
        <item x="96"/>
        <item x="7601"/>
        <item x="3130"/>
        <item x="3180"/>
        <item x="6585"/>
        <item x="6501"/>
        <item x="2307"/>
        <item x="7695"/>
        <item x="288"/>
        <item x="1189"/>
        <item x="2653"/>
        <item x="8403"/>
        <item x="6797"/>
        <item x="5797"/>
        <item x="4058"/>
        <item x="6951"/>
        <item x="600"/>
        <item x="4317"/>
        <item x="3388"/>
        <item x="4065"/>
        <item x="5423"/>
        <item x="6133"/>
        <item x="6644"/>
        <item x="8360"/>
        <item x="3552"/>
        <item x="2990"/>
        <item x="1818"/>
        <item x="9279"/>
        <item x="6345"/>
        <item x="2834"/>
        <item x="2227"/>
        <item x="356"/>
        <item x="7852"/>
        <item x="494"/>
        <item x="4525"/>
        <item x="5994"/>
        <item x="7312"/>
        <item x="258"/>
        <item x="4404"/>
        <item x="5289"/>
        <item x="2471"/>
        <item x="964"/>
        <item x="8704"/>
        <item x="8279"/>
        <item x="75"/>
        <item x="2949"/>
        <item x="3121"/>
        <item x="2850"/>
        <item x="4819"/>
        <item x="1830"/>
        <item x="4828"/>
        <item x="1919"/>
        <item x="5487"/>
        <item x="5385"/>
        <item x="6372"/>
        <item x="2673"/>
        <item x="2117"/>
        <item x="525"/>
        <item x="6944"/>
        <item x="1193"/>
        <item x="7190"/>
        <item x="2104"/>
        <item x="5500"/>
        <item x="2078"/>
        <item x="1475"/>
        <item x="8794"/>
        <item x="1802"/>
        <item x="1938"/>
        <item x="9152"/>
        <item x="2460"/>
        <item x="5714"/>
        <item x="2506"/>
        <item x="3790"/>
        <item x="4440"/>
        <item x="904"/>
        <item x="7547"/>
        <item x="4528"/>
        <item x="4562"/>
        <item x="8528"/>
        <item x="5342"/>
        <item x="12"/>
        <item x="402"/>
        <item x="8369"/>
        <item x="8358"/>
        <item x="8181"/>
        <item x="5702"/>
        <item x="7773"/>
        <item x="5902"/>
        <item x="2200"/>
        <item x="4534"/>
        <item x="7474"/>
        <item x="934"/>
        <item x="2101"/>
        <item x="5236"/>
        <item x="7615"/>
        <item x="7358"/>
        <item x="2893"/>
        <item x="3688"/>
        <item x="4976"/>
        <item x="8365"/>
        <item x="4057"/>
        <item x="1061"/>
        <item x="5438"/>
        <item x="2946"/>
        <item x="3591"/>
        <item x="259"/>
        <item x="8331"/>
        <item x="4933"/>
        <item x="1967"/>
        <item x="2565"/>
        <item x="3304"/>
        <item x="3856"/>
        <item x="5245"/>
        <item x="4341"/>
        <item x="7488"/>
        <item x="6242"/>
        <item x="2557"/>
        <item x="1454"/>
        <item x="7032"/>
        <item x="3818"/>
        <item x="7035"/>
        <item x="463"/>
        <item x="6170"/>
        <item x="6677"/>
        <item x="4706"/>
        <item x="6343"/>
        <item x="2953"/>
        <item x="686"/>
        <item x="3919"/>
        <item x="5510"/>
        <item x="1534"/>
        <item x="4441"/>
        <item x="4645"/>
        <item x="8739"/>
        <item x="1169"/>
        <item x="5154"/>
        <item x="6355"/>
        <item x="798"/>
        <item x="5946"/>
        <item x="2470"/>
        <item x="8976"/>
        <item x="5852"/>
        <item x="4240"/>
        <item x="3109"/>
        <item x="6018"/>
        <item x="4630"/>
        <item x="7013"/>
        <item x="6195"/>
        <item x="1960"/>
        <item x="7613"/>
        <item x="9293"/>
        <item x="1786"/>
        <item x="2645"/>
        <item x="1561"/>
        <item x="8526"/>
        <item x="6670"/>
        <item x="1648"/>
        <item x="7297"/>
        <item x="99"/>
        <item x="5306"/>
        <item x="1834"/>
        <item x="1605"/>
        <item x="6491"/>
        <item x="3638"/>
        <item x="7903"/>
        <item x="8681"/>
        <item x="2627"/>
        <item x="7964"/>
        <item x="6829"/>
        <item x="3900"/>
        <item x="856"/>
        <item x="4678"/>
        <item x="3232"/>
        <item x="7051"/>
        <item x="1947"/>
        <item x="8002"/>
        <item x="7437"/>
        <item x="4172"/>
        <item x="4252"/>
        <item x="257"/>
        <item x="8859"/>
        <item x="4371"/>
        <item x="506"/>
        <item x="3910"/>
        <item x="2498"/>
        <item x="3809"/>
        <item x="6337"/>
        <item x="9149"/>
        <item x="6099"/>
        <item x="492"/>
        <item x="3653"/>
        <item x="6071"/>
        <item x="5196"/>
        <item x="6816"/>
        <item x="9014"/>
        <item x="3326"/>
        <item x="8103"/>
        <item x="8477"/>
        <item x="7716"/>
        <item x="8634"/>
        <item x="7969"/>
        <item x="8400"/>
        <item x="2509"/>
        <item x="7872"/>
        <item x="4727"/>
        <item x="1146"/>
        <item x="7179"/>
        <item x="2376"/>
        <item x="5379"/>
        <item x="239"/>
        <item x="4759"/>
        <item x="3247"/>
        <item x="7039"/>
        <item x="1088"/>
        <item x="6692"/>
        <item x="19"/>
        <item x="168"/>
        <item x="8743"/>
        <item x="1007"/>
        <item x="1903"/>
        <item x="3484"/>
        <item x="8250"/>
        <item x="574"/>
        <item x="4028"/>
        <item x="9097"/>
        <item x="8679"/>
        <item x="5748"/>
        <item x="9242"/>
        <item x="8661"/>
        <item x="4907"/>
        <item x="9230"/>
        <item x="7921"/>
        <item x="1711"/>
        <item x="5928"/>
        <item x="9299"/>
        <item x="8564"/>
        <item x="3606"/>
        <item x="2547"/>
        <item x="9086"/>
        <item x="753"/>
        <item x="4151"/>
        <item x="814"/>
        <item x="3251"/>
        <item x="5942"/>
        <item x="4239"/>
        <item x="5807"/>
        <item x="2452"/>
        <item x="7633"/>
        <item x="1584"/>
        <item x="8839"/>
        <item x="5813"/>
        <item x="6459"/>
        <item x="1431"/>
        <item x="5065"/>
        <item x="2290"/>
        <item x="1151"/>
        <item x="4265"/>
        <item x="3526"/>
        <item x="4948"/>
        <item x="1937"/>
        <item x="7675"/>
        <item x="4271"/>
        <item x="3409"/>
        <item x="3557"/>
        <item x="4629"/>
        <item x="1307"/>
        <item x="2052"/>
        <item x="2606"/>
        <item x="7386"/>
        <item x="1178"/>
        <item x="1884"/>
        <item x="1918"/>
        <item x="3334"/>
        <item x="8538"/>
        <item x="8095"/>
        <item x="8721"/>
        <item x="1907"/>
        <item x="182"/>
        <item x="8525"/>
        <item x="1235"/>
        <item x="8677"/>
        <item x="1408"/>
        <item x="8915"/>
        <item x="626"/>
        <item x="4510"/>
        <item x="4764"/>
        <item x="7611"/>
        <item x="2222"/>
        <item x="7929"/>
        <item x="4043"/>
        <item x="5977"/>
        <item x="471"/>
        <item x="4422"/>
        <item x="4956"/>
        <item x="2701"/>
        <item x="3882"/>
        <item x="2569"/>
        <item x="8765"/>
        <item x="732"/>
        <item x="8371"/>
        <item x="1099"/>
        <item x="7889"/>
        <item x="2563"/>
        <item x="8214"/>
        <item x="2354"/>
        <item x="4957"/>
        <item x="2074"/>
        <item x="7438"/>
        <item x="8563"/>
        <item x="4244"/>
        <item x="5754"/>
        <item x="7736"/>
        <item x="4269"/>
        <item x="1497"/>
        <item x="8561"/>
        <item x="6129"/>
        <item x="635"/>
        <item x="1460"/>
        <item x="4721"/>
        <item x="3865"/>
        <item x="287"/>
        <item x="5291"/>
        <item x="3825"/>
        <item x="8840"/>
        <item x="1773"/>
        <item x="8517"/>
        <item x="5406"/>
        <item x="4580"/>
        <item x="980"/>
        <item x="8012"/>
        <item x="5557"/>
        <item x="7836"/>
        <item x="3097"/>
        <item x="5114"/>
        <item x="7287"/>
        <item x="1671"/>
        <item x="2966"/>
        <item x="2596"/>
        <item x="4086"/>
        <item x="2210"/>
        <item x="8927"/>
        <item x="5577"/>
        <item x="2137"/>
        <item x="5004"/>
        <item x="4275"/>
        <item x="5940"/>
        <item x="608"/>
        <item x="8333"/>
        <item x="7261"/>
        <item x="1691"/>
        <item x="7699"/>
        <item x="4990"/>
        <item x="667"/>
        <item x="3940"/>
        <item x="1964"/>
        <item x="3604"/>
        <item x="5570"/>
        <item x="3656"/>
        <item x="1278"/>
        <item x="4744"/>
        <item x="7942"/>
        <item x="7273"/>
        <item x="1684"/>
        <item x="4657"/>
        <item x="5616"/>
        <item x="3024"/>
        <item x="8033"/>
        <item x="294"/>
        <item x="4355"/>
        <item x="3574"/>
        <item x="5287"/>
        <item x="2783"/>
        <item x="1539"/>
        <item x="4392"/>
        <item x="9043"/>
        <item x="5866"/>
        <item x="8598"/>
        <item x="2360"/>
        <item x="628"/>
        <item x="7656"/>
        <item x="7555"/>
        <item x="4189"/>
        <item x="1910"/>
        <item x="7262"/>
        <item x="6628"/>
        <item x="6270"/>
        <item x="6064"/>
        <item x="3852"/>
        <item x="2015"/>
        <item x="1055"/>
        <item x="7679"/>
        <item x="2832"/>
        <item x="3260"/>
        <item x="3160"/>
        <item x="8833"/>
        <item x="4173"/>
        <item x="5613"/>
        <item x="8088"/>
        <item x="8629"/>
        <item x="8107"/>
        <item x="8630"/>
        <item x="3149"/>
        <item x="530"/>
        <item x="5845"/>
        <item x="4015"/>
        <item x="3740"/>
        <item x="5885"/>
        <item x="450"/>
        <item x="5526"/>
        <item x="5680"/>
        <item x="3662"/>
        <item x="138"/>
        <item x="8160"/>
        <item x="6756"/>
        <item x="3631"/>
        <item x="7762"/>
        <item x="2504"/>
        <item x="4999"/>
        <item x="1376"/>
        <item x="767"/>
        <item x="7983"/>
        <item x="4061"/>
        <item x="347"/>
        <item x="4715"/>
        <item x="6831"/>
        <item x="6005"/>
        <item x="2843"/>
        <item x="4114"/>
        <item x="3837"/>
        <item x="4881"/>
        <item x="8755"/>
        <item x="7210"/>
        <item x="2224"/>
        <item x="2550"/>
        <item x="5397"/>
        <item x="6949"/>
        <item x="8636"/>
        <item x="70"/>
        <item x="4055"/>
        <item x="3520"/>
        <item x="8919"/>
        <item x="1119"/>
        <item x="3666"/>
        <item x="9141"/>
        <item x="9093"/>
        <item x="3929"/>
        <item x="1257"/>
        <item x="9265"/>
        <item x="8478"/>
        <item x="2034"/>
        <item x="3601"/>
        <item x="3150"/>
        <item x="3100"/>
        <item x="7267"/>
        <item x="3061"/>
        <item x="9056"/>
        <item x="6583"/>
        <item x="6162"/>
        <item x="1756"/>
        <item x="309"/>
        <item x="61"/>
        <item x="570"/>
        <item x="7151"/>
        <item x="6630"/>
        <item x="8204"/>
        <item x="8451"/>
        <item x="8864"/>
        <item x="6248"/>
        <item x="4315"/>
        <item x="254"/>
        <item x="5391"/>
        <item x="7595"/>
        <item x="3207"/>
        <item x="213"/>
        <item x="2896"/>
        <item x="5234"/>
        <item x="8909"/>
        <item x="1948"/>
        <item x="3781"/>
        <item x="1554"/>
        <item x="4433"/>
        <item x="6507"/>
        <item x="5648"/>
        <item x="8027"/>
        <item x="4266"/>
        <item x="898"/>
        <item x="6817"/>
        <item x="8620"/>
        <item x="3846"/>
        <item x="9046"/>
        <item x="5637"/>
        <item x="385"/>
        <item x="4559"/>
        <item x="7369"/>
        <item x="3323"/>
        <item x="5929"/>
        <item x="8111"/>
        <item x="2756"/>
        <item x="4582"/>
        <item x="2651"/>
        <item x="8947"/>
        <item x="4985"/>
        <item x="8586"/>
        <item x="246"/>
        <item x="7509"/>
        <item x="1082"/>
        <item x="8127"/>
        <item x="4982"/>
        <item x="1338"/>
        <item x="2615"/>
        <item x="8621"/>
        <item x="50"/>
        <item x="1574"/>
        <item x="8467"/>
        <item x="4935"/>
        <item x="3140"/>
        <item x="1238"/>
        <item x="2555"/>
        <item x="5780"/>
        <item x="8901"/>
        <item x="7236"/>
        <item x="1297"/>
        <item x="2808"/>
        <item x="1782"/>
        <item x="849"/>
        <item x="2259"/>
        <item x="3603"/>
        <item x="2444"/>
        <item x="8741"/>
        <item x="6179"/>
        <item x="5129"/>
        <item x="7142"/>
        <item x="6430"/>
        <item x="2159"/>
        <item x="3584"/>
        <item x="8037"/>
        <item x="9255"/>
        <item x="5027"/>
        <item x="3002"/>
        <item x="3592"/>
        <item x="1781"/>
        <item x="9169"/>
        <item x="2878"/>
        <item x="882"/>
        <item x="1471"/>
        <item x="1776"/>
        <item x="2800"/>
        <item x="8668"/>
        <item x="1058"/>
        <item x="355"/>
        <item x="2070"/>
        <item x="2167"/>
        <item x="8877"/>
        <item x="8007"/>
        <item x="1113"/>
        <item x="8963"/>
        <item x="2315"/>
        <item x="136"/>
        <item x="3651"/>
        <item x="5520"/>
        <item x="6523"/>
        <item x="2600"/>
        <item x="1664"/>
        <item x="323"/>
        <item x="7524"/>
        <item x="9071"/>
        <item x="4969"/>
        <item x="2032"/>
        <item x="7405"/>
        <item x="5472"/>
        <item x="2941"/>
        <item x="8982"/>
        <item x="634"/>
        <item x="40"/>
        <item x="5590"/>
        <item x="7676"/>
        <item x="6316"/>
        <item x="5469"/>
        <item x="6548"/>
        <item x="2745"/>
        <item x="5298"/>
        <item x="2648"/>
        <item x="1180"/>
        <item x="7481"/>
        <item x="3811"/>
        <item x="5670"/>
        <item x="2338"/>
        <item x="6188"/>
        <item x="1480"/>
        <item x="2739"/>
        <item x="883"/>
        <item x="1848"/>
        <item x="7118"/>
        <item x="3432"/>
        <item x="3311"/>
        <item x="2927"/>
        <item x="3206"/>
        <item x="4454"/>
        <item x="4156"/>
        <item x="229"/>
        <item x="7513"/>
        <item x="2245"/>
        <item x="735"/>
        <item x="2770"/>
        <item x="482"/>
        <item x="5912"/>
        <item x="1227"/>
        <item x="3193"/>
        <item x="7909"/>
        <item x="3525"/>
        <item x="353"/>
        <item x="3449"/>
        <item x="5546"/>
        <item x="7853"/>
        <item x="7283"/>
        <item x="736"/>
        <item x="20"/>
        <item x="2695"/>
        <item x="5660"/>
        <item x="4259"/>
        <item x="8954"/>
        <item x="3854"/>
        <item x="1924"/>
        <item x="7671"/>
        <item x="5060"/>
        <item x="5514"/>
        <item x="4020"/>
        <item x="4140"/>
        <item x="8222"/>
        <item x="2751"/>
        <item x="5248"/>
        <item x="3834"/>
        <item x="5971"/>
        <item x="3677"/>
        <item x="1663"/>
        <item x="8245"/>
        <item x="407"/>
        <item x="9142"/>
        <item x="860"/>
        <item x="1911"/>
        <item x="8616"/>
        <item x="5897"/>
        <item x="5588"/>
        <item x="865"/>
        <item x="2240"/>
        <item x="4438"/>
        <item x="9005"/>
        <item x="5191"/>
        <item x="430"/>
        <item x="2847"/>
        <item x="3782"/>
        <item x="6967"/>
        <item x="265"/>
        <item x="5529"/>
        <item x="3070"/>
        <item x="3377"/>
        <item x="105"/>
        <item x="6700"/>
        <item x="2303"/>
        <item x="1017"/>
        <item x="6757"/>
        <item x="1465"/>
        <item x="5896"/>
        <item x="1291"/>
        <item x="2254"/>
        <item x="6659"/>
        <item x="3483"/>
        <item x="8638"/>
        <item x="2196"/>
        <item x="4898"/>
        <item x="2178"/>
        <item x="1108"/>
        <item x="8168"/>
        <item x="3322"/>
        <item x="1105"/>
        <item x="4206"/>
        <item x="5502"/>
        <item x="7347"/>
        <item x="4139"/>
        <item x="7450"/>
        <item x="9099"/>
        <item x="7048"/>
        <item x="616"/>
        <item x="6318"/>
        <item x="3291"/>
        <item x="1768"/>
        <item x="3912"/>
        <item x="3043"/>
        <item x="3413"/>
        <item x="4300"/>
        <item x="3519"/>
        <item x="6259"/>
        <item x="4615"/>
        <item x="591"/>
        <item x="607"/>
        <item x="4690"/>
        <item x="5888"/>
        <item x="3823"/>
        <item x="1935"/>
        <item x="6742"/>
        <item x="6058"/>
        <item x="1524"/>
        <item x="4688"/>
        <item x="6136"/>
        <item x="4633"/>
        <item x="4553"/>
        <item x="1821"/>
        <item x="8603"/>
        <item x="8841"/>
        <item x="6227"/>
        <item x="1953"/>
        <item x="8674"/>
        <item x="7691"/>
        <item x="6273"/>
        <item x="1928"/>
        <item x="2220"/>
        <item x="6952"/>
        <item x="2792"/>
        <item x="7372"/>
        <item x="8810"/>
        <item x="7868"/>
        <item x="9275"/>
        <item x="4665"/>
        <item x="8171"/>
        <item x="4609"/>
        <item x="7300"/>
        <item x="3472"/>
        <item x="447"/>
        <item x="481"/>
        <item x="8192"/>
        <item x="5434"/>
        <item x="2308"/>
        <item x="5892"/>
        <item x="2562"/>
        <item x="282"/>
        <item x="331"/>
        <item x="8152"/>
        <item x="6811"/>
        <item x="3382"/>
        <item x="8220"/>
        <item x="6518"/>
        <item x="1118"/>
        <item x="7403"/>
        <item x="7163"/>
        <item x="4789"/>
        <item x="8752"/>
        <item x="8176"/>
        <item x="1053"/>
        <item x="7377"/>
        <item x="8461"/>
        <item x="893"/>
        <item x="7759"/>
        <item x="4896"/>
        <item x="8542"/>
        <item x="8458"/>
        <item x="629"/>
        <item x="9100"/>
        <item x="6003"/>
        <item x="2095"/>
        <item x="3106"/>
        <item x="2237"/>
        <item x="3883"/>
        <item x="6913"/>
        <item x="2297"/>
        <item x="5884"/>
        <item x="6506"/>
        <item x="5739"/>
        <item x="3454"/>
        <item x="2784"/>
        <item x="5366"/>
        <item x="8052"/>
        <item x="9013"/>
        <item x="1392"/>
        <item x="5274"/>
        <item x="5148"/>
        <item x="6139"/>
        <item x="8325"/>
        <item x="477"/>
        <item x="3585"/>
        <item x="7070"/>
        <item x="1101"/>
        <item x="2323"/>
        <item x="2275"/>
        <item x="2199"/>
        <item x="4211"/>
        <item x="7723"/>
        <item x="4769"/>
        <item x="392"/>
        <item x="9074"/>
        <item x="7528"/>
        <item x="4281"/>
        <item x="504"/>
        <item x="2465"/>
        <item x="5917"/>
        <item x="4942"/>
        <item x="6274"/>
        <item x="2102"/>
        <item x="3753"/>
        <item x="27"/>
        <item x="2250"/>
        <item x="5930"/>
        <item x="3093"/>
        <item x="2371"/>
        <item x="3664"/>
        <item x="2343"/>
        <item x="2390"/>
        <item x="1635"/>
        <item x="7940"/>
        <item x="3988"/>
        <item x="7643"/>
        <item x="8432"/>
        <item x="2380"/>
        <item x="1939"/>
        <item x="813"/>
        <item x="426"/>
        <item x="121"/>
        <item x="5159"/>
        <item x="7507"/>
        <item x="8596"/>
        <item x="6966"/>
        <item x="1503"/>
        <item x="7370"/>
        <item x="2139"/>
        <item x="103"/>
        <item x="8854"/>
        <item x="2024"/>
        <item x="788"/>
        <item x="3849"/>
        <item x="4980"/>
        <item x="3747"/>
        <item x="2485"/>
        <item x="5035"/>
        <item x="6073"/>
        <item x="7653"/>
        <item x="8076"/>
        <item x="6399"/>
        <item x="8939"/>
        <item x="6683"/>
        <item x="2823"/>
        <item x="3211"/>
        <item x="2179"/>
        <item x="1930"/>
        <item x="2211"/>
        <item x="4004"/>
        <item x="7971"/>
        <item x="2612"/>
        <item x="2502"/>
        <item x="3469"/>
        <item x="6753"/>
        <item x="6581"/>
        <item x="4398"/>
        <item x="3590"/>
        <item x="2417"/>
        <item x="2797"/>
        <item x="6768"/>
        <item x="2939"/>
        <item x="2747"/>
        <item x="5081"/>
        <item x="3342"/>
        <item x="6639"/>
        <item x="2538"/>
        <item x="2182"/>
        <item x="8268"/>
        <item x="2952"/>
        <item x="5720"/>
        <item x="4754"/>
        <item x="5923"/>
        <item x="6108"/>
        <item x="3194"/>
        <item x="8135"/>
        <item x="4176"/>
        <item x="4384"/>
        <item x="4967"/>
        <item x="867"/>
        <item x="4470"/>
        <item x="1946"/>
        <item x="6149"/>
        <item x="8801"/>
        <item x="6095"/>
        <item x="5582"/>
        <item x="3979"/>
        <item x="3765"/>
        <item x="7879"/>
        <item x="3593"/>
        <item x="8902"/>
        <item x="6890"/>
        <item x="4685"/>
        <item x="3162"/>
        <item x="3859"/>
        <item x="6828"/>
        <item x="3999"/>
        <item x="94"/>
        <item x="238"/>
        <item x="7576"/>
        <item x="2710"/>
        <item x="2970"/>
        <item x="4178"/>
        <item x="3037"/>
        <item x="2096"/>
        <item x="7865"/>
        <item x="7764"/>
        <item x="1758"/>
        <item x="7565"/>
        <item x="1051"/>
        <item x="6140"/>
        <item x="8026"/>
        <item x="5038"/>
        <item x="5575"/>
        <item x="5545"/>
        <item x="189"/>
        <item x="1862"/>
        <item x="6698"/>
        <item x="1063"/>
        <item x="5086"/>
        <item x="6986"/>
        <item x="8071"/>
        <item x="3916"/>
        <item x="8837"/>
        <item x="4131"/>
        <item x="1216"/>
        <item x="1143"/>
        <item x="7763"/>
        <item x="659"/>
        <item x="2622"/>
        <item x="8791"/>
        <item x="5463"/>
        <item x="7127"/>
        <item x="1321"/>
        <item x="8042"/>
        <item x="4198"/>
        <item x="4684"/>
        <item x="7240"/>
        <item x="8518"/>
        <item x="4006"/>
        <item x="461"/>
        <item x="5528"/>
        <item x="7200"/>
        <item x="9065"/>
        <item x="6283"/>
        <item x="6601"/>
        <item x="695"/>
        <item x="5623"/>
        <item x="6833"/>
        <item x="425"/>
        <item x="8731"/>
        <item x="6592"/>
        <item x="7278"/>
        <item x="7431"/>
        <item x="8480"/>
        <item x="5217"/>
        <item x="8405"/>
        <item x="2696"/>
        <item x="8613"/>
        <item x="1324"/>
        <item x="4843"/>
        <item x="6346"/>
        <item x="945"/>
        <item x="440"/>
        <item x="8498"/>
        <item x="787"/>
        <item x="6112"/>
        <item x="7275"/>
        <item x="4069"/>
        <item x="1438"/>
        <item x="8805"/>
        <item x="1707"/>
        <item x="4224"/>
        <item x="1004"/>
        <item x="3294"/>
        <item x="3551"/>
        <item x="8631"/>
        <item x="3944"/>
        <item x="3802"/>
        <item x="6566"/>
        <item x="2184"/>
        <item x="2335"/>
        <item x="3400"/>
        <item x="1509"/>
        <item x="5832"/>
        <item x="889"/>
        <item x="7779"/>
        <item x="7588"/>
        <item x="2280"/>
        <item x="3021"/>
        <item x="1655"/>
        <item x="8343"/>
        <item x="6217"/>
        <item x="2616"/>
        <item x="7037"/>
        <item x="7648"/>
        <item x="9055"/>
        <item x="4246"/>
        <item x="3938"/>
        <item x="2902"/>
        <item x="1406"/>
        <item x="28"/>
        <item x="6271"/>
        <item x="383"/>
        <item x="6919"/>
        <item x="8514"/>
        <item x="2947"/>
        <item x="6054"/>
        <item x="7197"/>
        <item x="3850"/>
        <item x="5782"/>
        <item x="3500"/>
        <item x="4044"/>
        <item x="7120"/>
        <item x="6144"/>
        <item x="2219"/>
        <item x="2754"/>
        <item x="6613"/>
        <item x="7869"/>
        <item x="8938"/>
        <item x="941"/>
        <item x="2466"/>
        <item x="388"/>
        <item x="8683"/>
        <item x="2333"/>
        <item x="6184"/>
        <item x="180"/>
        <item x="5347"/>
        <item x="5554"/>
        <item x="6938"/>
        <item x="3645"/>
        <item x="8289"/>
        <item x="7367"/>
        <item x="4095"/>
        <item x="1652"/>
        <item x="3054"/>
        <item x="4994"/>
        <item x="7572"/>
        <item x="7947"/>
        <item x="1167"/>
        <item x="6642"/>
        <item x="6930"/>
        <item x="1215"/>
        <item x="7002"/>
        <item x="8377"/>
        <item x="4368"/>
        <item x="7136"/>
        <item x="4564"/>
        <item x="6721"/>
        <item x="3621"/>
        <item x="9096"/>
        <item x="2782"/>
        <item x="613"/>
        <item x="372"/>
        <item x="604"/>
        <item x="4054"/>
        <item x="1066"/>
        <item x="1016"/>
        <item x="8239"/>
        <item x="2105"/>
        <item x="4640"/>
        <item x="1810"/>
        <item x="7258"/>
        <item x="6961"/>
        <item x="4536"/>
        <item x="7014"/>
        <item x="6203"/>
        <item x="3597"/>
        <item x="5931"/>
        <item x="1473"/>
        <item x="6074"/>
        <item x="2442"/>
        <item x="22"/>
        <item x="641"/>
        <item x="5791"/>
        <item x="4033"/>
        <item x="8138"/>
        <item x="7629"/>
        <item x="5793"/>
        <item x="2002"/>
        <item x="2702"/>
        <item x="8771"/>
        <item x="3320"/>
        <item x="1268"/>
        <item x="7047"/>
        <item x="7268"/>
        <item x="1833"/>
        <item x="6087"/>
        <item x="4333"/>
        <item x="8775"/>
        <item x="1916"/>
        <item x="8390"/>
        <item x="5512"/>
        <item x="4934"/>
        <item x="9007"/>
        <item x="3719"/>
        <item x="2775"/>
        <item x="3756"/>
        <item x="8940"/>
        <item x="4175"/>
        <item x="1892"/>
        <item x="6171"/>
        <item x="4337"/>
        <item x="4310"/>
        <item x="6439"/>
        <item x="1527"/>
        <item x="8813"/>
        <item x="900"/>
        <item x="5277"/>
        <item x="2872"/>
        <item x="5030"/>
        <item x="1046"/>
        <item x="420"/>
        <item x="6964"/>
        <item x="5711"/>
        <item x="3125"/>
        <item x="8180"/>
        <item x="1411"/>
        <item x="5767"/>
        <item x="6211"/>
        <item x="7482"/>
        <item x="5202"/>
        <item x="6348"/>
        <item x="457"/>
        <item x="4751"/>
        <item x="1059"/>
        <item x="6294"/>
        <item x="8310"/>
        <item x="5910"/>
        <item x="4693"/>
        <item x="8942"/>
        <item x="1761"/>
        <item x="5471"/>
        <item x="7068"/>
        <item x="1954"/>
        <item x="9024"/>
        <item x="1759"/>
        <item x="556"/>
        <item x="8085"/>
        <item x="2300"/>
        <item x="5486"/>
        <item x="965"/>
        <item x="2821"/>
        <item x="3092"/>
        <item x="2011"/>
        <item x="4445"/>
        <item x="1988"/>
        <item x="6775"/>
        <item x="3952"/>
        <item x="1254"/>
        <item x="2654"/>
        <item x="7221"/>
        <item x="6423"/>
        <item x="4743"/>
        <item x="9133"/>
        <item x="2602"/>
        <item x="7469"/>
        <item x="8933"/>
        <item x="4636"/>
        <item x="8247"/>
        <item x="3349"/>
        <item x="2809"/>
        <item x="4305"/>
        <item x="7658"/>
        <item x="4978"/>
        <item x="4983"/>
        <item x="3338"/>
        <item x="2195"/>
        <item x="4522"/>
        <item x="2138"/>
        <item x="7717"/>
        <item x="8579"/>
        <item x="4710"/>
        <item x="1196"/>
        <item x="1240"/>
        <item x="729"/>
        <item x="7819"/>
        <item x="6479"/>
        <item x="977"/>
        <item x="6384"/>
        <item x="2497"/>
        <item x="9038"/>
        <item x="6795"/>
        <item x="6803"/>
        <item x="6669"/>
        <item x="1289"/>
        <item x="3198"/>
        <item x="4977"/>
        <item x="8123"/>
        <item x="1780"/>
        <item x="5142"/>
        <item x="3325"/>
        <item x="4060"/>
        <item x="1797"/>
        <item x="2230"/>
        <item x="5734"/>
        <item x="7104"/>
        <item x="4529"/>
        <item x="1822"/>
        <item x="1570"/>
        <item x="1477"/>
        <item x="1576"/>
        <item x="8821"/>
        <item x="7778"/>
        <item x="6238"/>
        <item x="5783"/>
        <item x="7248"/>
        <item x="4944"/>
        <item x="6743"/>
        <item x="2519"/>
        <item x="513"/>
        <item x="3420"/>
        <item x="3937"/>
        <item x="4416"/>
        <item x="6207"/>
        <item x="3216"/>
        <item x="5703"/>
        <item x="7023"/>
        <item x="6493"/>
        <item x="8150"/>
        <item x="2350"/>
        <item x="5407"/>
        <item x="8896"/>
        <item x="3178"/>
        <item x="3277"/>
        <item x="9272"/>
        <item x="3565"/>
        <item x="1885"/>
        <item x="5815"/>
        <item x="1214"/>
        <item x="1267"/>
        <item x="5718"/>
        <item x="5496"/>
        <item x="2188"/>
        <item x="4247"/>
        <item x="5692"/>
        <item x="1609"/>
        <item x="6115"/>
        <item x="8891"/>
        <item x="8690"/>
        <item x="6230"/>
        <item x="3769"/>
        <item x="2845"/>
        <item x="2709"/>
        <item x="8957"/>
        <item x="4425"/>
        <item x="685"/>
        <item x="201"/>
        <item x="7076"/>
        <item x="1149"/>
        <item x="866"/>
        <item x="573"/>
        <item x="1741"/>
        <item x="3898"/>
        <item x="4622"/>
        <item x="4179"/>
        <item x="6791"/>
        <item x="6809"/>
        <item x="6482"/>
        <item x="1573"/>
        <item x="8575"/>
        <item x="8466"/>
        <item x="946"/>
        <item x="1179"/>
        <item x="2631"/>
        <item x="1330"/>
        <item x="4776"/>
        <item x="2805"/>
        <item x="8566"/>
        <item x="5849"/>
        <item x="4009"/>
        <item x="7457"/>
        <item x="4742"/>
        <item x="1470"/>
        <item x="533"/>
        <item x="8847"/>
        <item x="2967"/>
        <item x="2263"/>
        <item x="62"/>
        <item x="5365"/>
        <item x="4869"/>
        <item x="4588"/>
        <item x="2765"/>
        <item x="624"/>
        <item x="9083"/>
        <item x="8411"/>
        <item x="1400"/>
        <item x="1679"/>
        <item x="2517"/>
        <item x="2216"/>
        <item x="2126"/>
        <item x="6884"/>
        <item x="5259"/>
        <item x="6846"/>
        <item x="4420"/>
        <item x="8936"/>
        <item x="2667"/>
        <item x="3305"/>
        <item x="2546"/>
        <item x="4138"/>
        <item x="3095"/>
        <item x="3120"/>
        <item x="7927"/>
        <item x="79"/>
        <item x="1258"/>
        <item x="5868"/>
        <item x="7916"/>
        <item x="123"/>
        <item x="7249"/>
        <item x="2029"/>
        <item x="7264"/>
        <item x="4359"/>
        <item x="2461"/>
        <item x="5777"/>
        <item x="6072"/>
        <item x="3694"/>
        <item x="6471"/>
        <item x="6310"/>
        <item x="2729"/>
        <item x="8302"/>
        <item x="5400"/>
        <item x="6918"/>
        <item x="7985"/>
        <item x="3639"/>
        <item x="186"/>
        <item x="5640"/>
        <item x="6486"/>
        <item x="1150"/>
        <item x="5399"/>
        <item x="2742"/>
        <item x="2549"/>
        <item x="4857"/>
        <item x="587"/>
        <item x="4484"/>
        <item x="5853"/>
        <item x="9224"/>
        <item x="4961"/>
        <item x="6557"/>
        <item x="8068"/>
        <item x="8117"/>
        <item x="3327"/>
        <item x="3298"/>
        <item x="5883"/>
        <item x="905"/>
        <item x="3771"/>
        <item x="7454"/>
        <item x="7207"/>
        <item x="6854"/>
        <item x="1798"/>
        <item x="2225"/>
        <item x="6009"/>
        <item x="1102"/>
        <item x="1540"/>
        <item x="4480"/>
        <item x="3798"/>
        <item x="149"/>
        <item x="8699"/>
        <item x="8383"/>
        <item x="6182"/>
        <item x="7170"/>
        <item x="315"/>
        <item x="1463"/>
        <item x="1499"/>
        <item x="627"/>
        <item x="864"/>
        <item x="8712"/>
        <item x="863"/>
        <item x="5194"/>
        <item x="7461"/>
        <item x="6187"/>
        <item x="6245"/>
        <item x="8659"/>
        <item x="6660"/>
        <item x="1320"/>
        <item x="8399"/>
        <item x="3855"/>
        <item x="8063"/>
        <item x="7786"/>
        <item x="8581"/>
        <item x="1065"/>
        <item x="5766"/>
        <item x="6912"/>
        <item x="129"/>
        <item x="689"/>
        <item x="7571"/>
        <item x="3441"/>
        <item x="3928"/>
        <item x="3164"/>
        <item x="6330"/>
        <item x="7619"/>
        <item x="827"/>
        <item x="5107"/>
        <item x="544"/>
        <item x="6369"/>
        <item x="9173"/>
        <item x="4738"/>
        <item x="5451"/>
        <item x="8705"/>
        <item x="6844"/>
        <item x="5058"/>
        <item x="4758"/>
        <item x="8678"/>
        <item x="4871"/>
        <item x="3479"/>
        <item x="511"/>
        <item x="1372"/>
        <item x="2961"/>
        <item x="2604"/>
        <item x="5862"/>
        <item x="7844"/>
        <item x="7038"/>
        <item x="5459"/>
        <item x="2208"/>
        <item x="4720"/>
        <item x="9212"/>
        <item x="7083"/>
        <item x="6497"/>
        <item x="8664"/>
        <item x="705"/>
        <item x="2392"/>
        <item x="2940"/>
        <item x="84"/>
        <item x="220"/>
        <item x="1309"/>
        <item x="5978"/>
        <item x="1618"/>
        <item x="7579"/>
        <item x="5348"/>
        <item x="7581"/>
        <item x="9050"/>
        <item x="3887"/>
        <item x="8782"/>
        <item x="3174"/>
        <item x="1803"/>
        <item x="1371"/>
        <item x="3728"/>
        <item x="1211"/>
        <item x="6724"/>
        <item x="950"/>
        <item x="1487"/>
        <item x="6322"/>
        <item x="3282"/>
        <item x="8426"/>
        <item x="1868"/>
        <item x="3571"/>
        <item x="117"/>
        <item x="651"/>
        <item x="4255"/>
        <item x="7953"/>
        <item x="4436"/>
        <item x="9021"/>
        <item x="2071"/>
        <item x="2656"/>
        <item x="6685"/>
        <item x="5329"/>
        <item x="4812"/>
        <item x="7429"/>
        <item x="4620"/>
        <item x="8211"/>
        <item x="4644"/>
        <item x="8956"/>
        <item x="4774"/>
        <item x="6103"/>
        <item x="4313"/>
        <item x="696"/>
        <item x="7277"/>
        <item x="3880"/>
        <item x="5381"/>
        <item x="6603"/>
        <item x="4661"/>
        <item x="698"/>
        <item x="1002"/>
        <item x="6532"/>
        <item x="1791"/>
        <item x="7730"/>
        <item x="1506"/>
        <item x="3410"/>
        <item x="6857"/>
        <item x="4048"/>
        <item x="4018"/>
        <item x="6810"/>
        <item x="8066"/>
        <item x="4063"/>
        <item x="8786"/>
        <item x="3220"/>
        <item x="7055"/>
        <item x="6988"/>
        <item x="1556"/>
        <item x="1824"/>
        <item x="4667"/>
        <item x="3861"/>
        <item x="6234"/>
        <item x="4493"/>
        <item x="4550"/>
        <item x="2351"/>
        <item x="6519"/>
        <item x="3833"/>
        <item x="7684"/>
        <item x="5404"/>
        <item x="6869"/>
        <item x="9051"/>
        <item x="2548"/>
        <item x="6761"/>
        <item x="2996"/>
        <item x="4056"/>
        <item x="8887"/>
        <item x="303"/>
        <item x="6533"/>
        <item x="1908"/>
        <item x="7833"/>
        <item x="7280"/>
        <item x="6941"/>
        <item x="438"/>
        <item x="52"/>
        <item x="1915"/>
        <item x="176"/>
        <item x="5151"/>
        <item x="497"/>
        <item x="8523"/>
        <item x="1835"/>
        <item x="8157"/>
        <item x="7333"/>
        <item x="5205"/>
        <item x="1141"/>
        <item x="374"/>
        <item x="665"/>
        <item x="5927"/>
        <item x="5179"/>
        <item x="1168"/>
        <item x="459"/>
        <item x="5242"/>
        <item x="3511"/>
        <item x="6327"/>
        <item x="5492"/>
        <item x="58"/>
        <item x="2510"/>
        <item x="7049"/>
        <item x="3045"/>
        <item x="4049"/>
        <item x="2007"/>
        <item x="6645"/>
        <item x="3468"/>
        <item x="4987"/>
        <item x="6422"/>
        <item x="5713"/>
        <item x="6549"/>
        <item x="352"/>
        <item x="580"/>
        <item x="5847"/>
        <item x="2425"/>
        <item x="318"/>
        <item x="2247"/>
        <item x="6678"/>
        <item x="3550"/>
        <item x="1356"/>
        <item x="7324"/>
        <item x="8773"/>
        <item x="7621"/>
        <item x="1485"/>
        <item x="218"/>
        <item x="6559"/>
        <item x="3374"/>
        <item x="8666"/>
        <item x="7822"/>
        <item x="2478"/>
        <item x="1628"/>
        <item x="198"/>
        <item x="3110"/>
        <item x="1666"/>
        <item x="3760"/>
        <item x="298"/>
        <item x="6731"/>
        <item x="4166"/>
        <item x="3643"/>
        <item x="8407"/>
        <item x="1249"/>
        <item x="8736"/>
        <item x="1579"/>
        <item x="2786"/>
        <item x="6910"/>
        <item x="4728"/>
        <item x="3749"/>
        <item x="4566"/>
        <item x="632"/>
        <item x="3767"/>
        <item x="7842"/>
        <item x="6873"/>
        <item x="681"/>
        <item x="1983"/>
        <item x="2972"/>
        <item x="2689"/>
        <item x="4931"/>
        <item x="4339"/>
        <item x="5421"/>
        <item x="3926"/>
        <item x="9054"/>
        <item x="369"/>
        <item x="3742"/>
        <item x="9137"/>
        <item x="8504"/>
        <item x="776"/>
        <item x="5230"/>
        <item x="6037"/>
        <item x="2755"/>
        <item x="453"/>
        <item x="3693"/>
        <item x="614"/>
        <item x="1608"/>
        <item x="6864"/>
        <item x="2012"/>
        <item x="6126"/>
        <item x="8966"/>
        <item x="4323"/>
        <item x="4814"/>
        <item x="6041"/>
        <item x="1457"/>
        <item x="495"/>
        <item x="9131"/>
        <item x="617"/>
        <item x="8034"/>
        <item x="1232"/>
        <item x="8469"/>
        <item x="5260"/>
        <item x="4584"/>
        <item x="7864"/>
        <item x="9120"/>
        <item x="6928"/>
        <item x="2090"/>
        <item x="3902"/>
        <item x="7504"/>
        <item x="4858"/>
        <item x="8695"/>
        <item x="7749"/>
        <item x="8510"/>
        <item x="7342"/>
        <item x="4835"/>
        <item x="144"/>
        <item x="6447"/>
        <item x="1413"/>
        <item x="5980"/>
        <item x="8389"/>
        <item x="3560"/>
        <item x="5872"/>
        <item x="7935"/>
        <item x="6132"/>
        <item x="4736"/>
        <item x="4568"/>
        <item x="802"/>
        <item x="947"/>
        <item x="5302"/>
        <item x="5677"/>
        <item x="6390"/>
        <item x="230"/>
        <item x="5279"/>
        <item x="2572"/>
        <item x="7703"/>
        <item x="8941"/>
        <item x="590"/>
        <item x="351"/>
        <item x="8421"/>
        <item x="2746"/>
        <item x="214"/>
        <item x="1124"/>
        <item x="4784"/>
        <item x="2982"/>
        <item x="3986"/>
        <item x="2009"/>
        <item x="6393"/>
        <item x="3548"/>
        <item x="942"/>
        <item x="4675"/>
        <item x="6122"/>
        <item x="4997"/>
        <item x="5871"/>
        <item x="4653"/>
        <item x="2591"/>
        <item x="7932"/>
        <item x="5740"/>
        <item x="3967"/>
        <item x="819"/>
        <item x="7430"/>
        <item x="3838"/>
        <item x="1142"/>
        <item x="8454"/>
        <item x="2161"/>
        <item x="466"/>
        <item x="111"/>
        <item x="7831"/>
        <item x="7205"/>
        <item x="7129"/>
        <item x="8541"/>
        <item x="4631"/>
        <item x="1208"/>
        <item x="5941"/>
        <item x="5876"/>
        <item x="8199"/>
        <item x="2039"/>
        <item x="6437"/>
        <item x="8753"/>
        <item x="76"/>
        <item x="4915"/>
        <item x="8272"/>
        <item x="6185"/>
        <item x="1876"/>
        <item x="8880"/>
        <item x="768"/>
        <item x="1784"/>
        <item x="8004"/>
        <item x="153"/>
        <item x="5413"/>
        <item x="7080"/>
        <item x="5901"/>
        <item x="358"/>
        <item x="7618"/>
        <item x="1008"/>
        <item x="5315"/>
        <item x="2652"/>
        <item x="6713"/>
        <item x="8338"/>
        <item x="2884"/>
        <item x="9105"/>
        <item x="7720"/>
        <item x="8824"/>
        <item x="1767"/>
        <item x="8885"/>
        <item x="1740"/>
        <item x="2796"/>
        <item x="6793"/>
        <item x="5576"/>
        <item x="3098"/>
        <item x="6921"/>
        <item x="7934"/>
        <item x="615"/>
        <item x="1529"/>
        <item x="6488"/>
        <item x="1875"/>
        <item x="6618"/>
        <item x="2523"/>
        <item x="7064"/>
        <item x="6954"/>
        <item x="6917"/>
        <item x="9166"/>
        <item x="8210"/>
        <item x="7556"/>
        <item x="797"/>
        <item x="8512"/>
        <item x="2644"/>
        <item x="1730"/>
        <item x="1175"/>
        <item x="8091"/>
        <item x="1500"/>
        <item x="8373"/>
        <item x="510"/>
        <item x="3040"/>
        <item x="739"/>
        <item x="2753"/>
        <item x="2141"/>
        <item x="281"/>
        <item x="5558"/>
        <item x="1038"/>
        <item x="519"/>
        <item x="9269"/>
        <item x="6418"/>
        <item x="1224"/>
        <item x="2118"/>
        <item x="4194"/>
        <item x="6367"/>
        <item x="7154"/>
        <item x="8006"/>
        <item x="443"/>
        <item x="6446"/>
        <item x="9209"/>
        <item x="5101"/>
        <item x="4962"/>
        <item x="354"/>
        <item x="2807"/>
        <item x="7198"/>
        <item x="6104"/>
        <item x="3583"/>
        <item x="8345"/>
        <item x="3992"/>
        <item x="6135"/>
        <item x="8174"/>
        <item x="1310"/>
        <item x="3595"/>
        <item x="7091"/>
        <item x="4546"/>
        <item x="6993"/>
        <item x="9200"/>
        <item x="8738"/>
        <item x="8050"/>
        <item x="1303"/>
        <item x="3292"/>
        <item x="675"/>
        <item x="1949"/>
        <item x="7551"/>
        <item x="804"/>
        <item x="8774"/>
        <item x="1913"/>
        <item x="937"/>
        <item x="3475"/>
        <item x="4671"/>
        <item x="1336"/>
        <item x="5804"/>
        <item x="226"/>
        <item x="7883"/>
        <item x="5017"/>
        <item x="3176"/>
        <item x="5988"/>
        <item x="7753"/>
        <item x="8493"/>
        <item x="2827"/>
        <item x="1428"/>
        <item x="3272"/>
        <item x="5975"/>
        <item x="433"/>
        <item x="8622"/>
        <item x="5272"/>
        <item x="3624"/>
        <item x="6177"/>
        <item x="6638"/>
        <item x="825"/>
        <item x="9090"/>
        <item x="3421"/>
        <item x="4921"/>
        <item x="8453"/>
        <item x="2787"/>
        <item x="6046"/>
        <item x="1097"/>
        <item x="5152"/>
        <item x="4037"/>
        <item x="707"/>
        <item x="45"/>
        <item x="5130"/>
        <item x="3717"/>
        <item x="7550"/>
        <item x="2291"/>
        <item x="1952"/>
        <item x="6558"/>
        <item x="1300"/>
        <item x="8448"/>
        <item x="6267"/>
        <item x="1929"/>
        <item x="2321"/>
        <item x="7360"/>
        <item x="1520"/>
        <item x="8545"/>
        <item x="6186"/>
        <item x="4268"/>
        <item x="8633"/>
        <item x="8000"/>
        <item x="6413"/>
        <item x="998"/>
        <item x="5078"/>
        <item x="1535"/>
        <item x="5750"/>
        <item x="8290"/>
        <item x="4752"/>
        <item x="8309"/>
        <item x="5050"/>
        <item x="4794"/>
        <item x="4336"/>
        <item x="9134"/>
        <item x="1386"/>
        <item x="5426"/>
        <item x="3179"/>
        <item x="5659"/>
        <item x="744"/>
        <item x="3690"/>
        <item x="6305"/>
        <item x="7898"/>
        <item x="2146"/>
        <item x="3332"/>
        <item x="9049"/>
        <item x="9203"/>
        <item x="7906"/>
        <item x="3995"/>
        <item x="2107"/>
        <item x="9234"/>
        <item x="1080"/>
        <item x="6197"/>
        <item x="8815"/>
        <item x="831"/>
        <item x="3795"/>
        <item x="2816"/>
        <item x="216"/>
        <item x="6852"/>
        <item x="8316"/>
        <item x="29"/>
        <item x="8479"/>
        <item x="9128"/>
        <item x="8321"/>
        <item x="4993"/>
        <item x="3076"/>
        <item x="6661"/>
        <item x="6765"/>
        <item x="6374"/>
        <item x="6818"/>
        <item x="1384"/>
        <item x="6815"/>
        <item x="5816"/>
        <item x="3389"/>
        <item x="2131"/>
        <item x="1543"/>
        <item x="4474"/>
        <item x="5343"/>
        <item x="6722"/>
        <item x="5508"/>
        <item x="969"/>
        <item x="5742"/>
        <item x="1873"/>
        <item x="8809"/>
        <item x="7346"/>
        <item x="631"/>
        <item x="2503"/>
        <item x="5016"/>
        <item x="9004"/>
        <item x="7364"/>
        <item x="7777"/>
        <item x="2835"/>
        <item x="3614"/>
        <item x="5569"/>
        <item x="4740"/>
        <item x="2997"/>
        <item x="6526"/>
        <item x="1844"/>
        <item x="8029"/>
        <item x="4860"/>
        <item x="173"/>
        <item x="1079"/>
        <item x="1705"/>
        <item x="1864"/>
        <item x="5294"/>
        <item x="3288"/>
        <item x="5290"/>
        <item x="4070"/>
        <item x="3069"/>
        <item x="4346"/>
        <item x="7517"/>
        <item x="1130"/>
        <item x="5226"/>
        <item x="5716"/>
        <item x="5356"/>
        <item x="3577"/>
        <item x="7624"/>
        <item x="6232"/>
        <item x="2324"/>
        <item x="1720"/>
        <item x="9176"/>
        <item x="4624"/>
        <item x="491"/>
        <item x="8102"/>
        <item x="6260"/>
        <item x="8606"/>
        <item x="211"/>
        <item x="3303"/>
        <item x="7807"/>
        <item x="6000"/>
        <item x="8503"/>
        <item x="4900"/>
        <item x="5297"/>
        <item x="7199"/>
        <item x="5446"/>
        <item x="9073"/>
        <item x="1467"/>
        <item x="7502"/>
        <item x="8949"/>
        <item x="2542"/>
        <item x="4864"/>
        <item x="7888"/>
        <item x="1976"/>
        <item x="2636"/>
        <item x="2750"/>
        <item x="8730"/>
        <item x="4101"/>
        <item x="2097"/>
        <item x="4408"/>
        <item x="845"/>
        <item x="9197"/>
        <item x="6150"/>
        <item x="467"/>
        <item x="8179"/>
        <item x="4634"/>
        <item x="4349"/>
        <item x="8807"/>
        <item x="8930"/>
        <item x="2202"/>
        <item x="8460"/>
        <item x="6950"/>
        <item x="597"/>
        <item x="7797"/>
        <item x="7796"/>
        <item x="4291"/>
        <item x="982"/>
        <item x="6999"/>
        <item x="3984"/>
        <item x="2704"/>
        <item x="1799"/>
        <item x="9213"/>
        <item x="3495"/>
        <item x="6962"/>
        <item x="5537"/>
        <item x="2281"/>
        <item x="2576"/>
        <item x="1077"/>
        <item x="8118"/>
        <item x="8562"/>
        <item x="7923"/>
        <item x="5827"/>
        <item x="9127"/>
        <item x="6223"/>
        <item x="3170"/>
        <item x="1165"/>
        <item x="1391"/>
        <item x="449"/>
        <item x="1458"/>
        <item x="5273"/>
        <item x="6495"/>
        <item x="2441"/>
        <item x="7945"/>
        <item x="5286"/>
        <item x="3683"/>
        <item x="8740"/>
        <item x="5137"/>
        <item x="6016"/>
        <item x="5170"/>
        <item x="1530"/>
        <item x="6125"/>
        <item x="8364"/>
        <item x="324"/>
        <item x="2479"/>
        <item x="6168"/>
        <item x="3385"/>
        <item x="7826"/>
        <item x="992"/>
        <item x="3918"/>
        <item x="7846"/>
        <item x="3581"/>
        <item x="3007"/>
        <item x="3935"/>
        <item x="6240"/>
        <item x="2249"/>
        <item x="8089"/>
        <item x="1183"/>
        <item x="4437"/>
        <item x="6443"/>
        <item x="7948"/>
        <item x="4294"/>
        <item x="2370"/>
        <item x="8544"/>
        <item x="6262"/>
        <item x="7371"/>
        <item x="5920"/>
        <item x="1697"/>
        <item x="3636"/>
        <item x="2381"/>
        <item x="4003"/>
        <item x="4668"/>
        <item x="5566"/>
        <item x="5026"/>
        <item x="1857"/>
        <item x="2545"/>
        <item x="3531"/>
        <item x="9018"/>
        <item x="3474"/>
        <item x="6886"/>
        <item x="2062"/>
        <item x="4473"/>
        <item x="1651"/>
        <item x="8858"/>
        <item x="236"/>
        <item x="5422"/>
        <item x="2529"/>
        <item x="6837"/>
        <item x="2124"/>
        <item x="1710"/>
        <item x="5745"/>
        <item x="6090"/>
        <item x="2339"/>
        <item x="5200"/>
        <item x="3516"/>
        <item x="2991"/>
        <item x="6591"/>
        <item x="8078"/>
        <item x="6955"/>
        <item x="3152"/>
        <item x="4393"/>
        <item x="4544"/>
        <item x="6161"/>
        <item x="6275"/>
        <item x="3689"/>
        <item x="620"/>
        <item x="1312"/>
        <item x="7984"/>
        <item x="6043"/>
        <item x="3612"/>
        <item x="2916"/>
        <item x="4471"/>
        <item x="1367"/>
        <item x="9239"/>
        <item x="9161"/>
        <item x="4625"/>
        <item x="8860"/>
        <item x="3544"/>
        <item x="5951"/>
        <item x="1739"/>
        <item x="6881"/>
        <item x="8072"/>
        <item x="5364"/>
        <item x="9285"/>
        <item x="5028"/>
        <item x="885"/>
        <item x="6555"/>
        <item x="3105"/>
        <item x="4274"/>
        <item x="9151"/>
        <item x="2798"/>
        <item x="5222"/>
        <item x="8141"/>
        <item x="2403"/>
        <item x="809"/>
        <item x="8415"/>
        <item x="2477"/>
        <item x="5333"/>
        <item x="5705"/>
        <item x="5126"/>
        <item x="5241"/>
        <item x="8087"/>
        <item x="5071"/>
        <item x="4492"/>
        <item x="2135"/>
        <item x="2059"/>
        <item x="6750"/>
        <item x="2413"/>
        <item x="1879"/>
        <item x="5002"/>
        <item x="5503"/>
        <item x="5181"/>
        <item x="6897"/>
        <item x="7296"/>
        <item x="8746"/>
        <item x="5755"/>
        <item x="4810"/>
        <item x="3948"/>
        <item x="5433"/>
        <item x="9273"/>
        <item x="8984"/>
        <item x="377"/>
        <item x="4046"/>
        <item x="1620"/>
        <item x="5681"/>
        <item x="5443"/>
        <item x="8449"/>
        <item x="6845"/>
        <item x="4064"/>
        <item x="2112"/>
        <item x="5375"/>
        <item x="886"/>
        <item x="5122"/>
        <item x="1442"/>
        <item x="8665"/>
        <item x="2674"/>
        <item x="8059"/>
        <item x="2773"/>
        <item x="3027"/>
        <item x="4066"/>
        <item x="584"/>
        <item x="6113"/>
        <item x="3893"/>
        <item x="7697"/>
        <item x="7098"/>
        <item x="8611"/>
        <item x="4674"/>
        <item x="5455"/>
        <item x="7527"/>
        <item x="1811"/>
        <item x="5653"/>
        <item x="206"/>
        <item x="7710"/>
        <item x="2431"/>
        <item x="7159"/>
        <item x="1623"/>
        <item x="4722"/>
        <item x="3108"/>
        <item x="3357"/>
        <item x="7449"/>
        <item x="1860"/>
        <item x="6293"/>
        <item x="1658"/>
        <item x="5147"/>
        <item x="9180"/>
        <item x="3163"/>
        <item x="2830"/>
        <item x="2897"/>
        <item x="7322"/>
        <item x="8159"/>
        <item x="4293"/>
        <item x="3196"/>
        <item x="4834"/>
        <item x="1299"/>
        <item x="3302"/>
        <item x="4791"/>
        <item x="1863"/>
        <item x="5285"/>
        <item x="7891"/>
        <item x="7637"/>
        <item x="4545"/>
        <item x="3871"/>
        <item x="6370"/>
        <item x="306"/>
        <item x="773"/>
        <item x="157"/>
        <item x="759"/>
        <item x="7974"/>
        <item x="9198"/>
        <item x="8481"/>
        <item x="2149"/>
        <item x="5891"/>
        <item x="9069"/>
        <item x="1387"/>
        <item x="5737"/>
        <item x="8818"/>
        <item x="7686"/>
        <item x="6111"/>
        <item x="7783"/>
        <item x="1194"/>
        <item x="3159"/>
        <item x="36"/>
        <item x="1716"/>
        <item x="7782"/>
        <item x="3241"/>
        <item x="9183"/>
        <item x="5477"/>
        <item x="4551"/>
        <item x="4660"/>
        <item x="6909"/>
        <item x="7165"/>
        <item x="4113"/>
        <item x="361"/>
        <item x="6117"/>
        <item x="9191"/>
        <item x="713"/>
        <item x="268"/>
        <item x="4195"/>
        <item x="5785"/>
        <item x="6264"/>
        <item x="2355"/>
        <item x="5146"/>
        <item x="2404"/>
        <item x="1184"/>
        <item x="3588"/>
        <item x="349"/>
        <item x="5821"/>
        <item x="7045"/>
        <item x="1806"/>
        <item x="4019"/>
        <item x="7309"/>
        <item x="8313"/>
        <item x="7956"/>
        <item x="8496"/>
        <item x="6796"/>
        <item x="2035"/>
        <item x="1610"/>
        <item x="7591"/>
        <item x="5221"/>
        <item x="8297"/>
        <item x="8217"/>
        <item x="6282"/>
        <item x="484"/>
        <item x="1680"/>
        <item x="280"/>
        <item x="7349"/>
        <item x="9159"/>
        <item x="8511"/>
        <item x="9039"/>
        <item x="1135"/>
        <item x="4258"/>
        <item x="8361"/>
        <item x="8198"/>
        <item x="1675"/>
        <item x="316"/>
        <item x="609"/>
        <item x="2853"/>
        <item x="2342"/>
        <item x="4602"/>
        <item x="782"/>
        <item x="3909"/>
        <item x="4594"/>
        <item x="9264"/>
        <item x="5444"/>
        <item x="3491"/>
        <item x="5061"/>
        <item x="6598"/>
        <item x="6191"/>
        <item x="5534"/>
        <item x="593"/>
        <item x="5354"/>
        <item x="1270"/>
        <item x="9"/>
        <item x="7612"/>
        <item x="4232"/>
        <item x="8045"/>
        <item x="6385"/>
        <item x="8497"/>
        <item x="8402"/>
        <item x="5254"/>
        <item x="1144"/>
        <item x="416"/>
        <item x="4542"/>
        <item x="6609"/>
        <item x="65"/>
        <item x="5054"/>
        <item x="852"/>
        <item x="6076"/>
        <item x="989"/>
        <item x="6658"/>
        <item x="6945"/>
        <item x="1646"/>
        <item x="3885"/>
        <item x="7082"/>
        <item x="5666"/>
        <item x="1422"/>
        <item x="2248"/>
        <item x="3537"/>
        <item x="2924"/>
        <item x="7123"/>
        <item x="8392"/>
        <item x="4180"/>
        <item x="4157"/>
        <item x="5429"/>
        <item x="5858"/>
        <item x="717"/>
        <item x="923"/>
        <item x="4939"/>
        <item x="956"/>
        <item x="3607"/>
        <item x="7874"/>
        <item x="1775"/>
        <item x="3814"/>
        <item x="5548"/>
        <item x="7343"/>
        <item x="3361"/>
        <item x="7580"/>
        <item x="314"/>
        <item x="3797"/>
        <item x="203"/>
        <item x="6727"/>
        <item x="3806"/>
        <item x="9037"/>
        <item x="5158"/>
        <item x="4326"/>
        <item x="6421"/>
        <item x="7866"/>
        <item x="4523"/>
        <item x="550"/>
        <item x="4092"/>
        <item x="3446"/>
        <item x="5328"/>
        <item x="4395"/>
        <item x="5516"/>
        <item x="5632"/>
        <item x="8602"/>
        <item x="3832"/>
        <item x="3521"/>
        <item x="1979"/>
        <item x="8929"/>
        <item x="8444"/>
        <item x="4884"/>
        <item x="6898"/>
        <item x="9059"/>
        <item x="8689"/>
        <item x="4592"/>
        <item x="4192"/>
        <item x="3813"/>
        <item x="7382"/>
        <item x="1277"/>
        <item x="6070"/>
        <item x="5208"/>
        <item x="261"/>
        <item x="8724"/>
        <item x="4656"/>
        <item x="1026"/>
        <item x="568"/>
        <item x="2777"/>
        <item x="3716"/>
        <item x="8428"/>
        <item x="2289"/>
        <item x="4171"/>
        <item x="2931"/>
        <item x="5449"/>
        <item x="728"/>
        <item x="3901"/>
        <item x="5088"/>
        <item x="8893"/>
        <item x="539"/>
        <item x="4527"/>
        <item x="4098"/>
        <item x="1694"/>
        <item x="4686"/>
        <item x="357"/>
        <item x="6311"/>
        <item x="8376"/>
        <item x="127"/>
        <item x="3417"/>
        <item x="9008"/>
        <item x="16"/>
        <item x="8868"/>
        <item x="3713"/>
        <item x="4391"/>
        <item x="6778"/>
        <item x="3455"/>
        <item x="6375"/>
        <item x="9208"/>
        <item x="195"/>
        <item x="2187"/>
        <item x="5178"/>
        <item x="3512"/>
        <item x="8961"/>
        <item x="8521"/>
        <item x="1617"/>
        <item x="422"/>
        <item x="3090"/>
        <item x="1174"/>
        <item x="4511"/>
        <item x="2758"/>
        <item x="2480"/>
        <item x="3358"/>
        <item x="7374"/>
        <item x="619"/>
        <item x="8973"/>
        <item x="8106"/>
        <item x="3280"/>
        <item x="7289"/>
        <item x="903"/>
        <item x="1350"/>
        <item x="1306"/>
        <item x="2418"/>
        <item x="1787"/>
        <item x="9240"/>
        <item x="359"/>
        <item x="9045"/>
        <item x="4409"/>
        <item x="4103"/>
        <item x="7987"/>
        <item x="54"/>
        <item x="4456"/>
        <item x="7388"/>
        <item x="6572"/>
        <item x="104"/>
        <item x="4226"/>
        <item x="7558"/>
        <item x="5870"/>
        <item x="8838"/>
        <item x="3572"/>
        <item x="5481"/>
        <item x="5555"/>
        <item x="5478"/>
        <item x="2540"/>
        <item x="1636"/>
        <item x="2534"/>
        <item x="4867"/>
        <item x="7187"/>
        <item x="4563"/>
        <item x="9103"/>
        <item x="6840"/>
        <item x="1627"/>
        <item x="9244"/>
        <item x="3773"/>
        <item x="2706"/>
        <item x="1176"/>
        <item x="8418"/>
        <item x="3006"/>
        <item x="7930"/>
        <item x="1712"/>
        <item x="3974"/>
        <item x="2053"/>
        <item x="1674"/>
        <item x="2261"/>
        <item x="7603"/>
        <item x="6752"/>
        <item x="2398"/>
        <item x="9060"/>
        <item x="4717"/>
        <item x="3586"/>
        <item x="702"/>
        <item x="2276"/>
        <item x="2634"/>
        <item x="1647"/>
        <item x="3954"/>
        <item x="4540"/>
        <item x="2520"/>
        <item x="9025"/>
        <item x="4561"/>
        <item x="5987"/>
        <item x="3000"/>
        <item x="1453"/>
        <item x="6296"/>
        <item x="7680"/>
        <item x="1591"/>
        <item x="5943"/>
        <item x="3234"/>
        <item x="4276"/>
        <item x="7895"/>
        <item x="2120"/>
        <item x="6366"/>
        <item x="8011"/>
        <item x="4813"/>
        <item x="861"/>
        <item x="8134"/>
        <item x="335"/>
        <item x="2458"/>
        <item x="2903"/>
        <item x="6066"/>
        <item x="9248"/>
        <item x="8423"/>
        <item x="6832"/>
        <item x="3485"/>
        <item x="8490"/>
        <item x="3463"/>
        <item x="5133"/>
        <item x="5593"/>
        <item x="8842"/>
        <item x="4356"/>
        <item x="7432"/>
        <item x="1604"/>
        <item x="5368"/>
        <item x="3025"/>
        <item x="2521"/>
        <item x="4400"/>
        <item x="291"/>
        <item x="6263"/>
        <item x="7998"/>
        <item x="2468"/>
        <item x="2098"/>
        <item x="1685"/>
        <item x="1279"/>
        <item x="7354"/>
        <item x="7876"/>
        <item x="8808"/>
        <item x="4490"/>
        <item x="7845"/>
        <item x="6297"/>
        <item x="2302"/>
        <item x="1692"/>
        <item x="1592"/>
        <item x="3309"/>
        <item x="7486"/>
        <item x="6335"/>
        <item x="1085"/>
        <item x="709"/>
        <item x="8374"/>
        <item x="1941"/>
        <item x="1531"/>
        <item x="3746"/>
        <item x="6130"/>
        <item x="1749"/>
        <item x="4655"/>
        <item x="6637"/>
        <item x="2515"/>
        <item x="6285"/>
        <item x="837"/>
        <item x="2660"/>
        <item x="8727"/>
        <item x="4892"/>
        <item x="2566"/>
        <item x="2650"/>
        <item x="910"/>
        <item x="5965"/>
        <item x="1853"/>
        <item x="23"/>
        <item x="6272"/>
        <item x="4210"/>
        <item x="2628"/>
        <item x="5121"/>
        <item x="7999"/>
        <item x="3008"/>
        <item x="7884"/>
        <item x="4786"/>
        <item x="7078"/>
        <item x="1294"/>
        <item x="6975"/>
        <item x="1226"/>
        <item x="1724"/>
        <item x="5851"/>
        <item x="6693"/>
        <item x="2172"/>
        <item x="2305"/>
        <item x="7881"/>
        <item x="1718"/>
        <item x="1095"/>
        <item x="6481"/>
        <item x="1388"/>
        <item x="2258"/>
        <item x="5974"/>
        <item x="7117"/>
        <item x="1042"/>
        <item x="5216"/>
        <item x="8177"/>
        <item x="4264"/>
        <item x="9145"/>
        <item x="4848"/>
        <item x="8626"/>
        <item x="3844"/>
        <item x="101"/>
        <item x="4652"/>
        <item x="7661"/>
        <item x="832"/>
        <item x="1290"/>
        <item x="6915"/>
        <item x="7583"/>
        <item x="5360"/>
        <item x="1050"/>
        <item x="5275"/>
        <item x="9174"/>
        <item x="460"/>
        <item x="5018"/>
        <item x="7147"/>
        <item x="5082"/>
        <item x="5140"/>
        <item x="6027"/>
        <item x="1293"/>
        <item x="8834"/>
        <item x="2736"/>
        <item x="1030"/>
        <item x="4772"/>
        <item x="3124"/>
        <item x="3253"/>
        <item x="1482"/>
        <item x="7539"/>
        <item x="1616"/>
        <item x="8707"/>
        <item x="2495"/>
        <item x="3091"/>
        <item x="5099"/>
        <item x="5494"/>
        <item x="6199"/>
        <item x="6648"/>
        <item x="9016"/>
        <item x="4174"/>
        <item x="1778"/>
        <item x="3549"/>
        <item x="3755"/>
        <item x="5935"/>
        <item x="1446"/>
        <item x="5643"/>
        <item x="434"/>
        <item x="3982"/>
        <item x="3539"/>
        <item x="9276"/>
        <item x="1429"/>
        <item x="3048"/>
        <item x="4880"/>
        <item x="414"/>
        <item x="193"/>
        <item x="5604"/>
        <item x="5814"/>
        <item x="114"/>
        <item x="7708"/>
        <item x="7532"/>
        <item x="3792"/>
        <item x="2283"/>
        <item x="2761"/>
        <item x="5846"/>
        <item x="5089"/>
        <item x="3289"/>
        <item x="7645"/>
        <item x="3633"/>
        <item x="8396"/>
        <item x="6536"/>
        <item x="7608"/>
        <item x="1426"/>
        <item x="7106"/>
        <item x="3319"/>
        <item x="909"/>
        <item x="2239"/>
        <item x="8341"/>
        <item x="913"/>
        <item x="2246"/>
        <item x="7073"/>
        <item x="558"/>
        <item x="880"/>
        <item x="5544"/>
        <item x="3307"/>
        <item x="5715"/>
        <item x="9138"/>
        <item x="4342"/>
        <item x="2640"/>
        <item x="2647"/>
        <item x="8274"/>
        <item x="3228"/>
        <item x="4083"/>
        <item x="5149"/>
        <item x="6002"/>
        <item x="3647"/>
        <item x="2341"/>
        <item x="6835"/>
        <item x="3707"/>
        <item x="7216"/>
        <item x="5657"/>
        <item x="7489"/>
        <item x="3476"/>
        <item x="1145"/>
        <item x="2669"/>
        <item x="1378"/>
        <item x="8314"/>
        <item x="876"/>
        <item x="9081"/>
        <item x="5156"/>
        <item x="2909"/>
        <item x="5744"/>
        <item x="5961"/>
        <item x="7004"/>
        <item x="2887"/>
        <item x="5041"/>
        <item x="1100"/>
        <item x="2661"/>
        <item x="4167"/>
        <item x="410"/>
        <item x="2723"/>
        <item x="5256"/>
        <item x="6851"/>
        <item x="3868"/>
        <item x="2693"/>
        <item x="1861"/>
        <item x="4129"/>
        <item x="4799"/>
        <item x="8362"/>
        <item x="2700"/>
        <item x="4495"/>
        <item x="6729"/>
        <item x="3545"/>
        <item x="8817"/>
        <item x="8645"/>
        <item x="7592"/>
        <item x="8894"/>
        <item x="7100"/>
        <item x="4387"/>
        <item x="7950"/>
        <item x="8764"/>
        <item x="6412"/>
        <item x="656"/>
        <item x="3517"/>
        <item x="3177"/>
        <item x="8643"/>
        <item x="5056"/>
        <item x="764"/>
        <item x="4327"/>
        <item x="1430"/>
        <item x="518"/>
        <item x="4452"/>
        <item x="2979"/>
        <item x="2913"/>
        <item x="5267"/>
        <item x="3968"/>
        <item x="1878"/>
        <item x="7451"/>
        <item x="1241"/>
        <item x="9136"/>
        <item x="8184"/>
        <item x="1212"/>
        <item x="9254"/>
        <item x="595"/>
        <item x="715"/>
        <item x="4304"/>
        <item x="8501"/>
        <item x="5844"/>
        <item x="3535"/>
        <item x="9015"/>
        <item x="5009"/>
        <item x="151"/>
        <item x="4282"/>
        <item x="507"/>
        <item x="1731"/>
        <item x="6124"/>
        <item x="1412"/>
        <item x="7172"/>
        <item x="6901"/>
        <item x="7966"/>
        <item x="5352"/>
        <item x="2400"/>
        <item x="7295"/>
        <item x="6154"/>
        <item x="5574"/>
        <item x="391"/>
        <item x="5589"/>
        <item x="4500"/>
        <item x="7235"/>
        <item x="7448"/>
        <item x="7459"/>
        <item x="711"/>
        <item x="5120"/>
        <item x="3680"/>
        <item x="9044"/>
        <item x="1213"/>
        <item x="98"/>
        <item x="4503"/>
        <item x="2668"/>
        <item x="3172"/>
        <item x="5646"/>
        <item x="107"/>
        <item x="2688"/>
        <item x="2094"/>
        <item x="3118"/>
        <item x="3875"/>
        <item x="8716"/>
        <item x="7614"/>
        <item x="5405"/>
        <item x="7097"/>
        <item x="2531"/>
        <item x="7476"/>
        <item x="3513"/>
        <item x="5488"/>
        <item x="485"/>
        <item x="9190"/>
        <item x="4874"/>
        <item x="8588"/>
        <item x="5192"/>
        <item x="6354"/>
        <item x="8300"/>
        <item x="21"/>
        <item x="1056"/>
        <item x="3803"/>
        <item x="7609"/>
        <item x="2785"/>
        <item x="5180"/>
        <item x="41"/>
        <item x="8090"/>
        <item x="6602"/>
        <item x="7396"/>
        <item x="8414"/>
        <item x="8233"/>
        <item x="5556"/>
        <item x="7770"/>
        <item x="3324"/>
        <item x="5810"/>
        <item x="8055"/>
        <item x="6128"/>
        <item x="8133"/>
        <item x="2794"/>
        <item x="1147"/>
        <item x="5630"/>
        <item x="5749"/>
        <item x="929"/>
        <item x="4229"/>
        <item x="8084"/>
        <item x="8021"/>
        <item x="7537"/>
        <item x="2083"/>
        <item x="7834"/>
        <item x="8236"/>
        <item x="7702"/>
        <item x="4147"/>
        <item x="6020"/>
        <item x="208"/>
        <item x="4770"/>
        <item x="7177"/>
        <item x="1285"/>
        <item x="2975"/>
        <item x="1067"/>
        <item x="5662"/>
        <item x="5070"/>
        <item x="725"/>
        <item x="4162"/>
        <item x="7508"/>
        <item x="7678"/>
        <item x="4466"/>
        <item x="718"/>
        <item x="5268"/>
        <item x="874"/>
        <item x="8826"/>
        <item x="8254"/>
        <item x="3759"/>
        <item x="5177"/>
        <item x="7350"/>
        <item x="3081"/>
        <item x="8911"/>
        <item x="8875"/>
        <item x="7231"/>
        <item x="7575"/>
        <item x="2516"/>
        <item x="8873"/>
        <item x="2727"/>
        <item x="4865"/>
        <item x="6198"/>
        <item x="3567"/>
        <item x="3233"/>
        <item x="1003"/>
        <item x="69"/>
        <item x="548"/>
        <item x="7239"/>
        <item x="4628"/>
        <item x="8935"/>
        <item x="8549"/>
        <item x="2223"/>
        <item x="3448"/>
        <item x="638"/>
        <item x="8044"/>
        <item x="2155"/>
        <item x="2812"/>
        <item x="9082"/>
        <item x="4760"/>
        <item x="4136"/>
        <item x="223"/>
        <item x="8999"/>
        <item x="1569"/>
        <item x="1847"/>
        <item x="222"/>
        <item x="6077"/>
        <item x="8124"/>
        <item x="6875"/>
        <item x="5860"/>
        <item x="7389"/>
        <item x="5679"/>
        <item x="7944"/>
        <item x="1349"/>
        <item x="1817"/>
        <item x="8554"/>
        <item x="3580"/>
        <item x="2106"/>
        <item x="751"/>
        <item x="951"/>
        <item x="991"/>
        <item x="6201"/>
        <item x="3504"/>
        <item x="8861"/>
        <item x="7413"/>
        <item x="7626"/>
        <item x="4005"/>
        <item x="3669"/>
        <item x="4599"/>
        <item x="741"/>
        <item x="5398"/>
        <item x="8700"/>
        <item x="6061"/>
        <item x="1790"/>
        <item x="8455"/>
        <item x="8486"/>
        <item x="8532"/>
        <item x="4233"/>
        <item x="3889"/>
        <item x="2164"/>
        <item x="35"/>
        <item x="670"/>
        <item x="8379"/>
        <item x="3665"/>
        <item x="7336"/>
        <item x="6879"/>
        <item x="1999"/>
        <item x="4108"/>
        <item x="9108"/>
        <item x="1305"/>
        <item x="251"/>
        <item x="6728"/>
        <item x="7440"/>
        <item x="6535"/>
        <item x="5717"/>
        <item x="7936"/>
        <item x="6633"/>
        <item x="7982"/>
        <item x="2134"/>
        <item x="3860"/>
        <item x="3355"/>
        <item x="4254"/>
        <item x="3022"/>
        <item x="3333"/>
        <item x="5690"/>
        <item x="7093"/>
        <item x="3623"/>
        <item x="2593"/>
        <item x="5327"/>
        <item x="3362"/>
        <item x="2019"/>
        <item x="2691"/>
        <item x="5123"/>
        <item x="8265"/>
        <item x="3710"/>
        <item x="7815"/>
        <item x="3836"/>
        <item x="3263"/>
        <item x="679"/>
        <item x="8122"/>
        <item x="7788"/>
        <item x="2721"/>
        <item x="7535"/>
        <item x="8585"/>
        <item x="1766"/>
        <item x="1745"/>
        <item x="5518"/>
        <item x="4122"/>
        <item x="5960"/>
        <item x="5879"/>
        <item x="4383"/>
        <item x="1639"/>
        <item x="2274"/>
        <item x="3101"/>
        <item x="3331"/>
        <item x="7229"/>
        <item x="3122"/>
        <item x="4361"/>
        <item x="7682"/>
        <item x="8308"/>
        <item x="3035"/>
        <item x="5224"/>
        <item x="4729"/>
        <item x="7721"/>
        <item x="6210"/>
        <item x="7046"/>
        <item x="5922"/>
        <item x="3702"/>
        <item x="3708"/>
        <item x="3700"/>
        <item x="3594"/>
        <item x="3371"/>
        <item x="2881"/>
        <item x="7875"/>
        <item x="4485"/>
        <item x="6843"/>
        <item x="1897"/>
        <item x="6629"/>
        <item x="2646"/>
        <item x="8129"/>
        <item x="6996"/>
        <item x="6801"/>
        <item x="8218"/>
        <item x="5854"/>
        <item x="7141"/>
        <item x="6361"/>
        <item x="8669"/>
        <item x="6313"/>
        <item x="6771"/>
        <item x="8294"/>
        <item x="2625"/>
        <item x="3072"/>
        <item x="8353"/>
        <item x="7412"/>
        <item x="3157"/>
        <item x="6574"/>
        <item x="9110"/>
        <item x="8778"/>
        <item x="8025"/>
        <item x="683"/>
        <item x="3348"/>
        <item x="2430"/>
        <item x="8446"/>
        <item x="924"/>
        <item x="6935"/>
        <item x="2601"/>
        <item x="3077"/>
        <item x="2879"/>
        <item x="4074"/>
        <item x="948"/>
        <item x="2744"/>
        <item x="8726"/>
        <item x="1481"/>
        <item x="3221"/>
        <item x="925"/>
        <item x="3674"/>
        <item x="8985"/>
        <item x="3414"/>
        <item x="3558"/>
        <item x="4608"/>
        <item x="6502"/>
        <item x="7435"/>
        <item x="1488"/>
        <item x="7470"/>
        <item x="8537"/>
        <item x="2152"/>
        <item x="1894"/>
        <item x="2340"/>
        <item x="1394"/>
        <item x="1559"/>
        <item x="9040"/>
        <item x="6723"/>
        <item x="6763"/>
        <item x="4123"/>
        <item x="6086"/>
        <item x="7677"/>
        <item x="3904"/>
        <item x="9163"/>
        <item x="8693"/>
        <item x="3950"/>
        <item x="8714"/>
        <item x="5865"/>
        <item x="1456"/>
        <item x="6874"/>
        <item x="7365"/>
        <item x="2925"/>
        <item x="3246"/>
        <item x="6808"/>
        <item x="6593"/>
        <item x="244"/>
        <item x="8098"/>
        <item x="4137"/>
        <item x="4712"/>
        <item x="7755"/>
        <item x="857"/>
        <item x="7134"/>
        <item x="7466"/>
        <item x="6627"/>
        <item x="6687"/>
        <item x="7563"/>
        <item x="8161"/>
        <item x="5932"/>
        <item x="4805"/>
        <item x="3447"/>
        <item x="3078"/>
        <item x="8193"/>
        <item x="4149"/>
        <item x="8506"/>
        <item x="1187"/>
        <item x="8832"/>
        <item x="527"/>
        <item x="5536"/>
        <item x="4278"/>
        <item x="5639"/>
        <item x="6631"/>
        <item x="2553"/>
        <item x="4335"/>
        <item x="9135"/>
        <item x="6417"/>
        <item x="9215"/>
        <item x="6888"/>
        <item x="1902"/>
        <item x="4462"/>
        <item x="7784"/>
        <item x="1383"/>
        <item x="8795"/>
        <item x="1296"/>
        <item x="3213"/>
        <item x="1106"/>
        <item x="1044"/>
        <item x="3672"/>
        <item x="3256"/>
        <item x="113"/>
        <item x="7168"/>
        <item x="3381"/>
        <item x="2266"/>
        <item x="3001"/>
        <item x="8499"/>
        <item x="6893"/>
        <item x="1031"/>
        <item x="3344"/>
        <item x="7079"/>
        <item x="6435"/>
        <item x="8789"/>
        <item x="5498"/>
        <item x="468"/>
        <item x="4906"/>
        <item x="3456"/>
        <item x="319"/>
        <item x="7000"/>
        <item x="3924"/>
        <item x="2983"/>
        <item x="8172"/>
        <item x="775"/>
        <item x="7040"/>
        <item x="1880"/>
        <item x="1202"/>
        <item x="4790"/>
        <item x="1538"/>
        <item x="7748"/>
        <item x="4025"/>
        <item x="1327"/>
        <item x="5322"/>
        <item x="146"/>
        <item x="3166"/>
        <item x="2639"/>
        <item x="3269"/>
        <item x="8749"/>
        <item x="2623"/>
        <item x="8147"/>
        <item x="963"/>
        <item x="549"/>
        <item x="9130"/>
        <item x="296"/>
        <item x="4941"/>
        <item x="4924"/>
        <item x="4795"/>
        <item x="1831"/>
        <item x="908"/>
        <item x="706"/>
        <item x="6357"/>
        <item x="1641"/>
        <item x="2352"/>
        <item x="8975"/>
        <item x="5031"/>
        <item x="9177"/>
        <item x="5263"/>
        <item x="5361"/>
        <item x="2121"/>
        <item x="5829"/>
        <item x="1676"/>
        <item x="44"/>
        <item x="2859"/>
        <item x="5493"/>
        <item x="4099"/>
        <item x="5183"/>
        <item x="10"/>
        <item x="3252"/>
        <item x="9187"/>
        <item x="3223"/>
        <item x="6347"/>
        <item x="1597"/>
        <item x="2201"/>
        <item x="783"/>
        <item x="1859"/>
        <item x="6033"/>
        <item x="3613"/>
        <item x="3819"/>
        <item x="5830"/>
        <item x="59"/>
        <item x="5127"/>
        <item x="6883"/>
        <item x="2575"/>
        <item x="5698"/>
        <item x="5116"/>
        <item x="7492"/>
        <item x="8057"/>
        <item x="7567"/>
        <item x="8876"/>
        <item x="5025"/>
        <item x="8230"/>
        <item x="8140"/>
        <item x="5983"/>
        <item x="3039"/>
        <item x="1993"/>
        <item x="3872"/>
        <item x="4897"/>
        <item x="4992"/>
        <item x="7276"/>
        <item x="6380"/>
        <item x="1352"/>
        <item x="2951"/>
        <item x="8394"/>
        <item x="5968"/>
        <item x="4589"/>
        <item x="3366"/>
        <item x="7972"/>
        <item x="8404"/>
        <item x="6239"/>
        <item x="4950"/>
        <item x="6766"/>
        <item x="2357"/>
        <item x="6619"/>
        <item x="8686"/>
        <item x="5823"/>
        <item x="8922"/>
        <item x="2166"/>
        <item x="179"/>
        <item x="8416"/>
        <item x="5305"/>
        <item x="7791"/>
        <item x="1984"/>
        <item x="2898"/>
        <item x="4692"/>
        <item x="5314"/>
        <item x="2977"/>
        <item x="7792"/>
        <item x="5153"/>
        <item x="7352"/>
        <item x="7399"/>
        <item x="9210"/>
        <item x="6258"/>
        <item x="4475"/>
        <item x="8691"/>
        <item x="2524"/>
        <item x="2649"/>
        <item x="2170"/>
        <item x="2330"/>
        <item x="4973"/>
        <item x="8632"/>
        <item x="5246"/>
        <item x="4290"/>
        <item x="2481"/>
        <item x="7740"/>
        <item x="5491"/>
        <item x="5325"/>
        <item x="8143"/>
        <item x="2197"/>
        <item x="5064"/>
        <item x="2255"/>
        <item x="3976"/>
        <item x="5564"/>
        <item x="524"/>
        <item x="2655"/>
        <item x="3863"/>
        <item x="6537"/>
        <item x="884"/>
        <item x="5204"/>
        <item x="727"/>
        <item x="3402"/>
        <item x="8425"/>
        <item x="2908"/>
        <item x="5253"/>
        <item x="8729"/>
        <item x="4407"/>
        <item x="3524"/>
        <item x="395"/>
        <item x="7978"/>
        <item x="4243"/>
        <item x="8897"/>
        <item x="1501"/>
        <item x="2852"/>
        <item x="6034"/>
        <item x="5039"/>
        <item x="8202"/>
        <item x="2309"/>
        <item x="3920"/>
        <item x="7053"/>
        <item x="5282"/>
        <item x="1125"/>
        <item x="3116"/>
        <item x="5324"/>
        <item x="8132"/>
        <item x="5651"/>
        <item x="3969"/>
        <item x="1048"/>
        <item x="3794"/>
        <item x="1933"/>
        <item x="3217"/>
        <item x="4872"/>
        <item x="7255"/>
        <item x="509"/>
        <item x="3908"/>
        <item x="1455"/>
        <item x="2921"/>
        <item x="1950"/>
        <item x="4782"/>
        <item x="3295"/>
        <item x="5320"/>
        <item x="7010"/>
        <item x="6167"/>
        <item x="7705"/>
        <item x="1586"/>
        <item x="6110"/>
        <item x="2488"/>
        <item x="177"/>
        <item x="3102"/>
        <item x="7728"/>
        <item x="690"/>
        <item x="6960"/>
        <item x="1955"/>
        <item x="2401"/>
        <item x="8623"/>
        <item x="1403"/>
        <item x="2147"/>
        <item x="4955"/>
        <item x="8853"/>
        <item x="5598"/>
        <item x="6190"/>
        <item x="1331"/>
        <item x="1869"/>
        <item x="3477"/>
        <item x="3004"/>
        <item x="8434"/>
        <item x="4183"/>
        <item x="4312"/>
        <item x="1186"/>
        <item x="5084"/>
        <item x="5560"/>
        <item x="7189"/>
        <item x="3407"/>
        <item x="1842"/>
        <item x="4396"/>
        <item x="3398"/>
        <item x="8329"/>
        <item x="4796"/>
        <item x="26"/>
        <item x="5427"/>
        <item x="7805"/>
        <item x="6350"/>
        <item x="8822"/>
        <item x="3084"/>
        <item x="4958"/>
        <item x="7799"/>
        <item x="7655"/>
        <item x="9028"/>
        <item x="4121"/>
        <item x="1517"/>
        <item x="4904"/>
        <item x="939"/>
        <item x="6777"/>
        <item x="4000"/>
        <item x="1437"/>
        <item x="5638"/>
        <item x="3835"/>
        <item x="1838"/>
        <item x="6654"/>
        <item x="2500"/>
        <item x="1557"/>
        <item x="3056"/>
        <item x="6300"/>
        <item x="8464"/>
        <item x="5278"/>
        <item x="4202"/>
        <item x="5087"/>
        <item x="3244"/>
        <item x="3502"/>
        <item x="1089"/>
        <item x="451"/>
        <item x="8332"/>
        <item x="1582"/>
        <item x="7379"/>
        <item x="6401"/>
        <item x="360"/>
        <item x="7337"/>
        <item x="3156"/>
        <item x="2151"/>
        <item x="7841"/>
        <item x="6595"/>
        <item x="4618"/>
        <item x="1489"/>
        <item x="6476"/>
        <item x="3783"/>
        <item x="2870"/>
        <item x="4787"/>
        <item x="1849"/>
        <item x="7019"/>
        <item x="5467"/>
        <item x="9104"/>
        <item x="7084"/>
        <item x="7955"/>
        <item x="4509"/>
        <item x="1011"/>
        <item x="1207"/>
        <item x="4351"/>
        <item x="772"/>
        <item x="5"/>
        <item x="2282"/>
        <item x="6554"/>
        <item x="4248"/>
        <item x="4638"/>
        <item x="7162"/>
        <item x="5184"/>
        <item x="8529"/>
        <item x="5258"/>
        <item x="1447"/>
        <item x="1659"/>
        <item x="9112"/>
        <item x="5636"/>
        <item x="225"/>
        <item x="4641"/>
        <item x="8558"/>
        <item x="3644"/>
        <item x="6534"/>
        <item x="5161"/>
        <item x="7069"/>
        <item x="6617"/>
        <item x="4658"/>
        <item x="1155"/>
        <item x="1302"/>
        <item x="5062"/>
        <item x="7549"/>
        <item x="6544"/>
        <item x="2056"/>
        <item x="996"/>
        <item x="3862"/>
        <item x="4089"/>
        <item x="3881"/>
        <item x="786"/>
        <item x="499"/>
        <item x="8857"/>
        <item x="4187"/>
        <item x="7166"/>
        <item x="33"/>
        <item x="8928"/>
        <item x="7747"/>
        <item x="4889"/>
        <item x="9092"/>
        <item x="553"/>
        <item x="9259"/>
        <item x="8719"/>
        <item x="650"/>
        <item x="3203"/>
        <item x="1728"/>
        <item x="7690"/>
        <item x="260"/>
        <item x="921"/>
        <item x="8475"/>
        <item x="2969"/>
        <item x="3139"/>
        <item x="7566"/>
        <item x="1040"/>
        <item x="7993"/>
        <item x="1760"/>
        <item x="708"/>
        <item x="7146"/>
        <item x="3096"/>
        <item x="6989"/>
        <item x="7858"/>
        <item x="4463"/>
        <item x="1233"/>
        <item x="3405"/>
        <item x="4482"/>
        <item x="7292"/>
        <item x="966"/>
        <item x="8197"/>
        <item x="6156"/>
        <item x="6878"/>
        <item x="8553"/>
        <item x="3353"/>
        <item x="7685"/>
        <item x="5171"/>
        <item x="2206"/>
        <item x="542"/>
        <item x="7672"/>
        <item x="9195"/>
        <item x="4297"/>
        <item x="4038"/>
        <item x="7597"/>
        <item x="1690"/>
        <item x="7606"/>
        <item x="5141"/>
        <item x="8178"/>
        <item x="8676"/>
        <item x="4798"/>
        <item x="9012"/>
        <item x="7479"/>
        <item x="6697"/>
        <item x="346"/>
        <item x="5519"/>
        <item x="3168"/>
        <item x="8754"/>
        <item x="6855"/>
        <item x="2957"/>
        <item x="8173"/>
        <item x="962"/>
        <item x="2992"/>
        <item x="4027"/>
        <item x="1751"/>
        <item x="1638"/>
        <item x="2838"/>
        <item x="4829"/>
        <item x="7752"/>
        <item x="3438"/>
        <item x="3404"/>
        <item x="7724"/>
        <item x="2973"/>
        <item x="8709"/>
        <item x="9289"/>
        <item x="7639"/>
        <item x="4587"/>
        <item x="5580"/>
        <item x="954"/>
        <item x="943"/>
        <item x="3962"/>
        <item x="2212"/>
        <item x="7254"/>
        <item x="8742"/>
        <item x="8599"/>
        <item x="6905"/>
        <item x="6776"/>
        <item x="8800"/>
        <item x="9290"/>
        <item x="5869"/>
        <item x="4643"/>
        <item x="3876"/>
        <item x="2236"/>
        <item x="4936"/>
        <item x="5986"/>
        <item x="4227"/>
        <item x="5622"/>
        <item x="2299"/>
        <item x="3733"/>
        <item x="1714"/>
        <item x="9070"/>
        <item x="7798"/>
        <item x="7464"/>
        <item x="3416"/>
        <item x="152"/>
        <item x="7943"/>
        <item x="8339"/>
        <item x="6257"/>
        <item x="6048"/>
        <item x="3964"/>
        <item x="1962"/>
        <item x="6547"/>
        <item x="7157"/>
        <item x="723"/>
        <item x="3867"/>
        <item x="2948"/>
        <item x="5383"/>
        <item x="4406"/>
        <item x="1163"/>
        <item x="3270"/>
        <item x="6438"/>
        <item x="1996"/>
        <item x="7105"/>
        <item x="6472"/>
        <item x="7203"/>
        <item x="6826"/>
        <item x="4447"/>
        <item x="2329"/>
        <item x="1665"/>
        <item x="810"/>
        <item x="4844"/>
        <item x="8206"/>
        <item x="8540"/>
        <item x="4367"/>
        <item x="4077"/>
        <item x="2066"/>
        <item x="7453"/>
        <item x="7813"/>
        <item x="5501"/>
        <item x="1479"/>
        <item x="7741"/>
        <item x="5155"/>
        <item x="5610"/>
        <item x="6398"/>
        <item x="5069"/>
        <item x="1164"/>
        <item x="8195"/>
        <item x="1273"/>
        <item x="4822"/>
        <item x="4894"/>
        <item x="3227"/>
        <item x="1029"/>
        <item x="2533"/>
        <item x="8105"/>
        <item x="7907"/>
        <item x="5014"/>
        <item x="7635"/>
        <item x="108"/>
        <item x="3434"/>
        <item x="5881"/>
        <item x="6406"/>
        <item x="3141"/>
        <item x="5607"/>
        <item x="2900"/>
        <item x="7066"/>
        <item x="2583"/>
        <item x="5786"/>
        <item x="1021"/>
        <item x="4567"/>
        <item x="920"/>
        <item x="4853"/>
        <item x="5244"/>
        <item x="9181"/>
        <item x="7785"/>
        <item x="4184"/>
        <item x="7877"/>
        <item x="8139"/>
        <item x="1025"/>
        <item x="7557"/>
        <item x="1346"/>
        <item x="1532"/>
        <item x="1198"/>
        <item x="4299"/>
        <item x="5898"/>
        <item x="3051"/>
        <item x="582"/>
        <item x="4029"/>
        <item x="4154"/>
        <item x="2987"/>
        <item x="3766"/>
        <item x="7938"/>
        <item x="2099"/>
        <item x="6114"/>
        <item x="8166"/>
        <item x="6997"/>
        <item x="7739"/>
        <item x="3705"/>
        <item x="8263"/>
        <item x="8039"/>
        <item x="661"/>
        <item x="3464"/>
        <item x="5562"/>
        <item x="9119"/>
        <item x="1028"/>
        <item x="403"/>
        <item x="3284"/>
        <item x="4767"/>
        <item x="6681"/>
        <item x="8628"/>
        <item x="3301"/>
        <item x="5108"/>
        <item x="2103"/>
        <item x="7006"/>
        <item x="5721"/>
        <item x="2643"/>
        <item x="4084"/>
        <item x="3975"/>
        <item x="4348"/>
        <item x="3510"/>
        <item x="7327"/>
        <item x="3776"/>
        <item x="3685"/>
        <item x="271"/>
        <item x="799"/>
        <item x="3062"/>
        <item x="7820"/>
        <item x="8576"/>
        <item x="1956"/>
        <item x="2332"/>
        <item x="5251"/>
        <item x="6065"/>
        <item x="4051"/>
        <item x="2586"/>
        <item x="7997"/>
        <item x="755"/>
        <item x="2910"/>
        <item x="210"/>
        <item x="3153"/>
        <item x="5300"/>
        <item x="3851"/>
        <item x="5953"/>
        <item x="2582"/>
        <item x="8205"/>
        <item x="3763"/>
        <item x="1515"/>
        <item x="5760"/>
        <item x="3587"/>
        <item x="4974"/>
        <item x="2579"/>
        <item x="8442"/>
        <item x="8920"/>
        <item x="2189"/>
        <item x="7007"/>
        <item x="4903"/>
        <item x="5614"/>
        <item x="2888"/>
        <item x="8680"/>
        <item x="8906"/>
        <item x="4512"/>
        <item x="8780"/>
        <item x="5628"/>
        <item x="7806"/>
        <item x="5959"/>
        <item x="4851"/>
        <item x="3579"/>
        <item x="4053"/>
        <item x="8903"/>
        <item x="2919"/>
        <item x="5350"/>
        <item x="9283"/>
        <item x="3466"/>
        <item x="669"/>
        <item x="1281"/>
        <item x="7321"/>
        <item x="8430"/>
        <item x="1"/>
        <item x="4403"/>
        <item x="6704"/>
        <item x="7545"/>
        <item x="6643"/>
        <item x="6794"/>
        <item x="1433"/>
        <item x="6254"/>
        <item x="5378"/>
        <item x="3810"/>
        <item x="8295"/>
        <item x="6782"/>
        <item x="8991"/>
        <item x="2010"/>
        <item x="2318"/>
        <item x="3518"/>
        <item x="8926"/>
        <item x="7543"/>
        <item x="2904"/>
        <item x="6051"/>
        <item x="1282"/>
        <item x="1827"/>
        <item x="3443"/>
        <item x="6288"/>
        <item x="979"/>
        <item x="5725"/>
        <item x="9206"/>
        <item x="4220"/>
        <item x="1272"/>
        <item x="8246"/>
        <item x="2690"/>
        <item x="2670"/>
        <item x="523"/>
        <item x="2901"/>
        <item x="2231"/>
        <item x="3657"/>
        <item x="7286"/>
        <item x="6931"/>
        <item x="678"/>
        <item x="1117"/>
        <item x="4820"/>
        <item x="5893"/>
        <item x="3646"/>
        <item x="8"/>
        <item x="6402"/>
        <item x="5602"/>
        <item x="4110"/>
        <item x="8760"/>
        <item x="5428"/>
        <item x="328"/>
        <item x="5476"/>
        <item x="6680"/>
        <item x="3563"/>
        <item x="8536"/>
        <item x="8108"/>
        <item x="235"/>
        <item x="118"/>
        <item x="981"/>
        <item x="7181"/>
        <item x="8223"/>
        <item x="3507"/>
        <item x="5642"/>
        <item x="2728"/>
        <item x="4919"/>
        <item x="6991"/>
        <item x="9178"/>
        <item x="6983"/>
        <item x="6451"/>
        <item x="2501"/>
        <item x="3569"/>
        <item x="7701"/>
        <item x="2277"/>
        <item x="564"/>
        <item x="8038"/>
        <item x="7334"/>
        <item x="7623"/>
        <item x="7727"/>
        <item x="1593"/>
        <item x="7925"/>
        <item x="2006"/>
        <item x="6315"/>
        <item x="4610"/>
        <item x="5954"/>
        <item x="6708"/>
        <item x="8077"/>
        <item x="43"/>
        <item x="6623"/>
        <item x="4273"/>
        <item x="7217"/>
        <item x="3933"/>
        <item x="1914"/>
        <item x="2356"/>
        <item x="7960"/>
        <item x="9220"/>
        <item x="375"/>
        <item x="7122"/>
        <item x="7835"/>
        <item x="1588"/>
        <item x="2672"/>
        <item x="3547"/>
        <item x="2217"/>
        <item x="1866"/>
        <item x="6737"/>
        <item x="2855"/>
        <item x="621"/>
        <item x="5007"/>
        <item x="24"/>
        <item x="3031"/>
        <item x="7234"/>
        <item x="5034"/>
        <item x="508"/>
        <item x="1854"/>
        <item x="8273"/>
        <item x="2454"/>
        <item x="1804"/>
        <item x="1251"/>
        <item x="4826"/>
        <item x="737"/>
        <item x="1975"/>
        <item x="4030"/>
        <item x="7376"/>
        <item x="1507"/>
        <item x="1228"/>
        <item x="8653"/>
        <item x="39"/>
        <item x="8934"/>
        <item x="8758"/>
        <item x="4087"/>
        <item x="778"/>
        <item x="1322"/>
        <item x="6748"/>
        <item x="7160"/>
        <item x="1823"/>
        <item x="4538"/>
        <item x="2278"/>
        <item x="199"/>
        <item x="7214"/>
        <item x="699"/>
        <item x="3266"/>
        <item x="936"/>
        <item x="8440"/>
        <item x="2989"/>
        <item x="8756"/>
        <item x="3345"/>
        <item x="3013"/>
        <item x="2938"/>
        <item x="9207"/>
        <item x="8829"/>
        <item x="7211"/>
        <item x="6075"/>
        <item x="8522"/>
        <item x="5654"/>
        <item x="169"/>
        <item x="5497"/>
        <item x="610"/>
        <item x="536"/>
        <item x="505"/>
        <item x="8018"/>
        <item x="8097"/>
        <item x="6632"/>
        <item x="2150"/>
        <item x="7954"/>
        <item x="8251"/>
        <item x="1870"/>
        <item x="5195"/>
        <item x="5270"/>
        <item x="6979"/>
        <item x="3505"/>
        <item x="879"/>
        <item x="7313"/>
        <item x="1256"/>
        <item x="4143"/>
        <item x="6551"/>
        <item x="5761"/>
        <item x="1329"/>
        <item x="5806"/>
        <item x="6055"/>
        <item x="4863"/>
        <item x="5874"/>
        <item x="7787"/>
        <item x="9088"/>
        <item x="6584"/>
        <item x="7511"/>
        <item x="6218"/>
        <item x="5904"/>
        <item x="1654"/>
        <item x="7650"/>
        <item x="63"/>
        <item x="6429"/>
        <item x="3243"/>
        <item x="8582"/>
        <item x="387"/>
        <item x="7553"/>
        <item x="427"/>
        <item x="7931"/>
        <item x="5700"/>
        <item x="2725"/>
        <item x="8937"/>
        <item x="6052"/>
        <item x="4524"/>
        <item x="8296"/>
        <item x="9042"/>
        <item x="2697"/>
        <item x="7965"/>
        <item x="5102"/>
        <item x="7185"/>
        <item x="6707"/>
        <item x="2243"/>
        <item x="517"/>
        <item x="9118"/>
        <item x="3426"/>
        <item x="4242"/>
        <item x="8305"/>
        <item x="8767"/>
        <item x="745"/>
        <item x="262"/>
        <item x="6492"/>
        <item x="2570"/>
        <item x="6990"/>
        <item x="6978"/>
        <item x="4417"/>
        <item x="5475"/>
        <item x="2177"/>
        <item x="3321"/>
        <item x="1510"/>
        <item x="205"/>
        <item x="432"/>
        <item x="7188"/>
        <item x="2057"/>
        <item x="2256"/>
        <item x="5168"/>
        <item x="34"/>
        <item x="6749"/>
        <item x="9123"/>
        <item x="3226"/>
        <item x="8722"/>
        <item x="2213"/>
        <item x="7318"/>
        <item x="7266"/>
        <item x="4021"/>
        <item x="1116"/>
        <item x="4161"/>
        <item x="8287"/>
        <item x="312"/>
        <item x="4218"/>
        <item x="4272"/>
        <item x="3743"/>
        <item x="3953"/>
        <item x="8551"/>
        <item x="4890"/>
        <item x="2205"/>
        <item x="3392"/>
        <item x="2788"/>
        <item x="2435"/>
        <item x="1788"/>
        <item x="1496"/>
        <item x="3650"/>
        <item x="2393"/>
        <item x="8169"/>
        <item x="726"/>
        <item x="1737"/>
        <item x="5634"/>
        <item x="6163"/>
        <item x="4331"/>
        <item x="1895"/>
        <item x="3183"/>
        <item x="2840"/>
        <item x="4418"/>
        <item x="1640"/>
        <item x="4430"/>
        <item x="7363"/>
        <item x="4607"/>
        <item x="185"/>
        <item x="7067"/>
        <item x="2368"/>
        <item x="6084"/>
        <item x="6649"/>
        <item x="9085"/>
        <item x="8770"/>
        <item x="5809"/>
        <item x="5973"/>
        <item x="6286"/>
        <item x="7994"/>
        <item x="9129"/>
        <item x="3018"/>
        <item x="5838"/>
        <item x="7757"/>
        <item x="1581"/>
        <item x="5599"/>
        <item x="9153"/>
        <item x="3921"/>
        <item x="3408"/>
        <item x="7523"/>
        <item x="5247"/>
        <item x="554"/>
        <item x="3137"/>
        <item x="2526"/>
        <item x="3169"/>
        <item x="6174"/>
        <item x="197"/>
        <item x="8112"/>
        <item x="7121"/>
        <item x="8793"/>
        <item x="4215"/>
        <item x="8397"/>
        <item x="6431"/>
        <item x="8656"/>
        <item x="1301"/>
        <item x="623"/>
        <item x="3115"/>
        <item x="6760"/>
        <item x="6292"/>
        <item x="3932"/>
        <item x="2988"/>
        <item x="7500"/>
        <item x="795"/>
        <item x="8701"/>
        <item x="7910"/>
        <item x="2020"/>
        <item x="6411"/>
        <item x="3527"/>
        <item x="3418"/>
        <item x="2906"/>
        <item x="3411"/>
        <item x="5376"/>
        <item x="4724"/>
        <item x="4753"/>
        <item x="502"/>
        <item x="1401"/>
        <item x="5362"/>
        <item x="4165"/>
        <item x="181"/>
        <item x="130"/>
        <item x="1261"/>
        <item x="8083"/>
        <item x="8128"/>
        <item x="5818"/>
        <item x="6614"/>
        <item x="1549"/>
        <item x="325"/>
        <item x="3931"/>
        <item x="8137"/>
        <item x="4585"/>
        <item x="5550"/>
        <item x="4746"/>
        <item x="4968"/>
        <item x="2923"/>
        <item x="3824"/>
        <item x="8895"/>
        <item x="4088"/>
        <item x="8209"/>
        <item x="6718"/>
        <item x="5788"/>
        <item x="7015"/>
        <item x="6276"/>
        <item x="8990"/>
        <item x="7980"/>
        <item x="8213"/>
        <item x="7407"/>
        <item x="6995"/>
        <item x="7693"/>
        <item x="4718"/>
        <item x="2416"/>
        <item x="6312"/>
        <item x="7957"/>
        <item x="1074"/>
        <item x="2310"/>
        <item x="1783"/>
        <item x="1719"/>
        <item x="5097"/>
        <item x="4573"/>
        <item x="4691"/>
        <item x="4496"/>
        <item x="5531"/>
        <item x="3356"/>
        <item x="1577"/>
        <item x="9284"/>
        <item x="6470"/>
        <item x="2772"/>
        <item x="7878"/>
        <item x="6948"/>
        <item x="862"/>
        <item x="697"/>
        <item x="2396"/>
        <item x="3878"/>
        <item x="8154"/>
        <item x="5995"/>
        <item x="91"/>
        <item x="4071"/>
        <item x="8266"/>
        <item x="8014"/>
        <item x="8269"/>
        <item x="2426"/>
        <item x="3042"/>
        <item x="413"/>
        <item x="3660"/>
        <item x="2405"/>
        <item x="1904"/>
        <item x="8003"/>
        <item x="7291"/>
        <item x="4730"/>
        <item x="1060"/>
        <item x="5023"/>
        <item x="2680"/>
        <item x="3891"/>
        <item x="5784"/>
        <item x="4309"/>
        <item x="7641"/>
        <item x="5873"/>
        <item x="3293"/>
        <item x="5134"/>
        <item x="5173"/>
        <item x="5111"/>
        <item x="5661"/>
        <item x="6539"/>
        <item x="1231"/>
        <item x="952"/>
        <item x="8131"/>
        <item x="2042"/>
        <item x="8378"/>
        <item x="2624"/>
        <item x="6552"/>
        <item x="8790"/>
        <item x="5055"/>
        <item x="4664"/>
        <item x="162"/>
        <item x="5232"/>
        <item x="6146"/>
        <item x="6078"/>
        <item x="2950"/>
        <item x="1645"/>
        <item x="9001"/>
        <item x="4016"/>
        <item x="4497"/>
        <item x="4793"/>
        <item x="1883"/>
        <item x="4854"/>
        <item x="7776"/>
        <item x="3576"/>
        <item x="8593"/>
        <item x="2031"/>
        <item x="1796"/>
        <item x="3731"/>
        <item x="4808"/>
        <item x="9078"/>
        <item x="4435"/>
        <item x="2214"/>
        <item x="1965"/>
        <item x="15"/>
        <item x="6959"/>
        <item x="7496"/>
        <item x="7111"/>
        <item x="2030"/>
        <item x="6734"/>
        <item x="967"/>
        <item x="6306"/>
        <item x="2244"/>
        <item x="8435"/>
        <item x="643"/>
        <item x="7775"/>
        <item x="1942"/>
        <item x="3427"/>
        <item x="2207"/>
        <item x="4345"/>
        <item x="295"/>
        <item x="2935"/>
        <item x="1122"/>
        <item x="5738"/>
        <item x="1621"/>
        <item x="5581"/>
        <item x="2561"/>
        <item x="5353"/>
        <item x="8092"/>
        <item x="4126"/>
        <item x="4047"/>
        <item x="2836"/>
        <item x="3847"/>
        <item x="8347"/>
        <item x="8228"/>
        <item x="248"/>
        <item x="3659"/>
        <item x="7561"/>
        <item x="5970"/>
        <item x="4940"/>
        <item x="1637"/>
        <item x="1396"/>
        <item x="2663"/>
        <item x="2496"/>
        <item x="1342"/>
        <item x="9298"/>
        <item x="6560"/>
        <item x="8351"/>
        <item x="5437"/>
        <item x="5764"/>
        <item x="9184"/>
        <item x="6500"/>
        <item x="6120"/>
        <item x="1459"/>
        <item x="2369"/>
        <item x="4169"/>
        <item x="3895"/>
        <item x="6759"/>
        <item x="7897"/>
        <item x="2294"/>
        <item x="6243"/>
        <item x="8216"/>
        <item x="6841"/>
        <item x="3133"/>
        <item x="793"/>
        <item x="5372"/>
        <item x="1612"/>
        <item x="5295"/>
        <item x="4199"/>
        <item x="7918"/>
        <item x="6567"/>
        <item x="917"/>
        <item x="3496"/>
        <item x="2469"/>
        <item x="393"/>
        <item x="2763"/>
        <item x="5633"/>
        <item x="2439"/>
        <item x="8806"/>
        <item x="3023"/>
        <item x="4253"/>
        <item x="266"/>
        <item x="3222"/>
        <item x="6709"/>
        <item x="7395"/>
        <item x="8605"/>
        <item x="2920"/>
        <item x="7184"/>
        <item x="1399"/>
        <item x="490"/>
        <item x="1013"/>
        <item x="7698"/>
        <item x="7812"/>
        <item x="2980"/>
        <item x="704"/>
        <item x="5340"/>
        <item x="8946"/>
        <item x="2082"/>
        <item x="7989"/>
        <item x="8183"/>
        <item x="8955"/>
        <item x="9277"/>
        <item x="4807"/>
        <item x="6903"/>
        <item x="2054"/>
        <item x="896"/>
        <item x="7830"/>
        <item x="7137"/>
        <item x="1650"/>
        <item x="7501"/>
        <item x="6569"/>
        <item x="2088"/>
        <item x="3425"/>
        <item x="8175"/>
        <item x="8153"/>
        <item x="6684"/>
        <item x="6640"/>
        <item x="961"/>
        <item x="6626"/>
        <item x="1255"/>
        <item x="5763"/>
        <item x="1727"/>
        <item x="7171"/>
        <item x="1594"/>
        <item x="6615"/>
        <item x="6838"/>
        <item x="9225"/>
        <item x="1022"/>
        <item x="6770"/>
        <item x="6800"/>
        <item x="6963"/>
        <item x="4649"/>
        <item x="7416"/>
        <item x="5864"/>
        <item x="4662"/>
        <item x="7320"/>
        <item x="2585"/>
        <item x="3655"/>
        <item x="2767"/>
        <item x="6001"/>
        <item x="8232"/>
        <item x="5842"/>
        <item x="8660"/>
        <item x="5473"/>
        <item x="5543"/>
        <item x="232"/>
        <item x="9084"/>
        <item x="7310"/>
        <item x="454"/>
        <item x="4803"/>
        <item x="7816"/>
        <item x="2885"/>
        <item x="3315"/>
        <item x="4119"/>
        <item x="7458"/>
        <item x="2022"/>
        <item x="3800"/>
        <item x="1205"/>
        <item x="2251"/>
        <item x="4256"/>
        <item x="3772"/>
        <item x="476"/>
        <item x="5919"/>
        <item x="4886"/>
        <item x="8436"/>
        <item x="769"/>
        <item x="3831"/>
        <item x="540"/>
        <item x="4823"/>
        <item x="3059"/>
        <item x="7355"/>
        <item x="7158"/>
        <item x="6985"/>
        <item x="563"/>
        <item x="2344"/>
        <item x="2825"/>
        <item x="7886"/>
        <item x="3522"/>
        <item x="3074"/>
        <item x="4946"/>
        <item x="166"/>
        <item x="815"/>
        <item x="4219"/>
        <item x="7880"/>
        <item x="9114"/>
        <item x="4283"/>
        <item x="3073"/>
        <item x="5674"/>
        <item x="6887"/>
        <item x="1743"/>
        <item x="579"/>
        <item x="6022"/>
        <item x="4076"/>
        <item x="714"/>
        <item x="3616"/>
        <item x="8971"/>
        <item x="1649"/>
        <item x="4499"/>
        <item x="4569"/>
        <item x="1698"/>
        <item x="1222"/>
        <item x="6772"/>
        <item x="6029"/>
        <item x="5592"/>
        <item x="9199"/>
        <item x="4591"/>
        <item x="1754"/>
        <item x="7252"/>
        <item x="4596"/>
        <item x="3451"/>
        <item x="738"/>
        <item x="2061"/>
        <item x="7150"/>
        <item x="310"/>
        <item x="4708"/>
        <item x="6463"/>
        <item x="3501"/>
        <item x="6836"/>
        <item x="2003"/>
        <item x="1747"/>
        <item x="5008"/>
        <item x="840"/>
        <item x="975"/>
        <item x="6352"/>
        <item x="566"/>
        <item x="1354"/>
        <item x="1262"/>
        <item x="1920"/>
        <item x="6063"/>
        <item x="18"/>
        <item x="4870"/>
        <item x="3430"/>
        <item x="4952"/>
        <item x="7761"/>
        <item x="9003"/>
        <item x="7862"/>
        <item x="8989"/>
        <item x="4557"/>
        <item x="429"/>
        <item x="594"/>
        <item x="771"/>
        <item x="3701"/>
        <item x="3011"/>
        <item x="2711"/>
        <item x="3186"/>
        <item x="4024"/>
        <item x="2"/>
        <item x="1423"/>
        <item x="411"/>
        <item x="2081"/>
        <item x="6984"/>
        <item x="701"/>
        <item x="2045"/>
        <item x="5284"/>
        <item x="1708"/>
        <item x="464"/>
        <item x="400"/>
        <item x="7660"/>
        <item x="5945"/>
        <item x="8327"/>
        <item x="5344"/>
        <item x="888"/>
        <item x="2815"/>
        <item x="473"/>
        <item x="5843"/>
        <item x="5392"/>
        <item x="5547"/>
        <item x="6785"/>
        <item x="1483"/>
        <item x="6929"/>
        <item x="1343"/>
        <item x="6225"/>
        <item x="6208"/>
        <item x="175"/>
        <item x="5402"/>
        <item x="2813"/>
        <item x="8792"/>
        <item x="2233"/>
        <item x="555"/>
        <item x="7483"/>
        <item x="1602"/>
        <item x="9219"/>
        <item x="3562"/>
        <item x="3379"/>
        <item x="4617"/>
        <item x="3727"/>
        <item x="2487"/>
        <item x="8696"/>
        <item x="7548"/>
        <item x="7700"/>
        <item x="927"/>
        <item x="7219"/>
        <item x="7515"/>
        <item x="2539"/>
        <item x="2499"/>
        <item x="1495"/>
        <item x="836"/>
        <item x="5269"/>
        <item x="6907"/>
        <item x="571"/>
        <item x="8282"/>
        <item x="4241"/>
        <item x="8238"/>
        <item x="2260"/>
        <item x="1814"/>
        <item x="4343"/>
        <item x="5603"/>
        <item x="3777"/>
        <item x="5899"/>
        <item x="1049"/>
        <item x="5801"/>
        <item x="1733"/>
        <item x="3793"/>
        <item x="2046"/>
        <item x="4320"/>
        <item x="5430"/>
        <item x="816"/>
        <item x="3536"/>
        <item x="1019"/>
        <item x="125"/>
        <item x="7302"/>
        <item x="4735"/>
        <item x="760"/>
        <item x="7534"/>
        <item x="2047"/>
        <item x="8646"/>
        <item x="1469"/>
        <item x="4307"/>
        <item x="1555"/>
        <item x="6151"/>
        <item x="2395"/>
        <item x="2221"/>
        <item x="7052"/>
        <item x="4694"/>
        <item x="7306"/>
        <item x="3142"/>
        <item x="4329"/>
        <item x="9076"/>
        <item x="2962"/>
        <item x="7124"/>
        <item x="2192"/>
        <item x="2072"/>
        <item x="2682"/>
        <item x="7607"/>
        <item x="1275"/>
        <item x="8281"/>
        <item x="5509"/>
        <item x="1644"/>
        <item x="2590"/>
        <item x="3987"/>
        <item x="8162"/>
        <item x="4899"/>
        <item x="2119"/>
        <item x="6123"/>
        <item x="5448"/>
        <item x="1190"/>
        <item x="6432"/>
        <item x="6994"/>
        <item x="7687"/>
        <item x="3352"/>
        <item x="2312"/>
        <item x="5466"/>
        <item x="6530"/>
        <item x="7638"/>
        <item x="8799"/>
        <item x="1152"/>
        <item x="5331"/>
        <item x="7074"/>
        <item x="3055"/>
        <item x="6510"/>
        <item x="7089"/>
        <item x="4821"/>
        <item x="3397"/>
        <item x="4022"/>
        <item x="5624"/>
        <item x="668"/>
        <item x="7030"/>
        <item x="7077"/>
        <item x="8972"/>
        <item x="3136"/>
        <item x="1552"/>
        <item x="1926"/>
        <item x="2068"/>
        <item x="8429"/>
        <item x="292"/>
        <item x="516"/>
        <item x="2451"/>
        <item x="5741"/>
        <item x="676"/>
        <item x="4155"/>
        <item x="4385"/>
        <item x="5118"/>
        <item x="263"/>
        <item x="7951"/>
        <item x="5962"/>
        <item x="7090"/>
        <item x="8322"/>
        <item x="763"/>
        <item x="5620"/>
        <item x="8862"/>
        <item x="6004"/>
        <item x="2463"/>
        <item x="3017"/>
        <item x="3085"/>
        <item x="7569"/>
        <item x="9107"/>
        <item x="4745"/>
        <item x="2140"/>
        <item x="4925"/>
        <item x="2819"/>
        <item x="5699"/>
        <item x="7605"/>
        <item x="8201"/>
        <item x="1440"/>
        <item x="4885"/>
        <item x="8835"/>
        <item x="8866"/>
        <item x="8519"/>
        <item x="1244"/>
        <item x="4316"/>
        <item x="5645"/>
        <item x="7733"/>
        <item x="5115"/>
        <item x="4311"/>
        <item x="2358"/>
        <item x="7027"/>
        <item x="1877"/>
        <item x="9211"/>
        <item x="4402"/>
        <item x="348"/>
        <item x="4530"/>
        <item x="6100"/>
        <item x="8244"/>
        <item x="1966"/>
        <item x="6325"/>
        <item x="7427"/>
        <item x="4358"/>
        <item x="5288"/>
        <item x="6183"/>
        <item x="7894"/>
        <item x="642"/>
        <item x="8762"/>
        <item x="5792"/>
        <item x="8363"/>
        <item x="2265"/>
        <item x="9023"/>
        <item x="8074"/>
        <item x="172"/>
        <item x="7247"/>
        <item x="6664"/>
        <item x="7625"/>
        <item x="1239"/>
        <item x="3681"/>
        <item x="2620"/>
        <item x="2475"/>
        <item x="780"/>
        <item x="421"/>
        <item x="4130"/>
        <item x="6433"/>
        <item x="645"/>
        <item x="4937"/>
        <item x="8054"/>
        <item x="4681"/>
        <item x="5067"/>
        <item x="8912"/>
        <item x="7995"/>
        <item x="5756"/>
        <item x="6196"/>
        <item x="5317"/>
        <item x="3894"/>
        <item x="4221"/>
        <item x="6504"/>
        <item x="4574"/>
        <item x="3641"/>
        <item x="6550"/>
        <item x="1992"/>
        <item x="7772"/>
        <item x="1335"/>
        <item x="733"/>
        <item x="2934"/>
        <item x="1260"/>
        <item x="4201"/>
        <item x="8578"/>
        <item x="3009"/>
        <item x="1389"/>
        <item x="7329"/>
        <item x="6333"/>
        <item x="6789"/>
        <item x="8671"/>
        <item x="1027"/>
        <item x="2100"/>
        <item x="2613"/>
        <item x="1230"/>
        <item x="3739"/>
        <item x="2560"/>
        <item x="1575"/>
        <item x="7441"/>
        <item x="112"/>
        <item x="6082"/>
        <item x="1153"/>
        <item x="71"/>
        <item x="1672"/>
        <item x="313"/>
        <item x="2995"/>
        <item x="321"/>
        <item x="6739"/>
        <item x="2456"/>
        <item x="5046"/>
        <item x="7854"/>
        <item x="1139"/>
        <item x="3955"/>
        <item x="3498"/>
        <item x="6755"/>
        <item x="6813"/>
        <item x="6226"/>
        <item x="6176"/>
        <item x="1513"/>
        <item x="1689"/>
        <item x="2191"/>
        <item x="1805"/>
        <item x="4321"/>
        <item x="6053"/>
        <item x="8352"/>
        <item x="4926"/>
        <item x="4426"/>
        <item x="3094"/>
        <item x="6289"/>
        <item x="3608"/>
        <item x="8567"/>
        <item x="9278"/>
        <item x="7738"/>
        <item x="3796"/>
        <item x="3239"/>
        <item x="9172"/>
        <item x="5722"/>
        <item x="7112"/>
        <item x="5952"/>
        <item x="8019"/>
        <item x="6565"/>
        <item x="6349"/>
        <item x="4376"/>
        <item x="1717"/>
        <item x="4616"/>
        <item x="2204"/>
        <item x="1905"/>
        <item x="6976"/>
        <item x="4637"/>
        <item x="6597"/>
        <item x="5187"/>
        <item x="2301"/>
        <item x="8673"/>
        <item x="7186"/>
        <item x="1626"/>
        <item x="7967"/>
        <item x="747"/>
        <item x="3341"/>
        <item x="4700"/>
        <item x="9144"/>
        <item x="808"/>
        <item x="6416"/>
        <item x="3532"/>
        <item x="2014"/>
        <item x="8474"/>
        <item x="7178"/>
        <item x="8372"/>
        <item x="3555"/>
        <item x="7173"/>
        <item x="4852"/>
        <item x="7659"/>
        <item x="7230"/>
        <item x="6588"/>
        <item x="3369"/>
        <item x="7573"/>
        <item x="5621"/>
        <item x="1271"/>
        <item x="2552"/>
        <item x="7790"/>
        <item x="1808"/>
        <item x="4521"/>
        <item x="3494"/>
        <item x="5341"/>
        <item x="97"/>
        <item x="3158"/>
        <item x="8787"/>
        <item x="4410"/>
        <item x="6448"/>
        <item x="5841"/>
        <item x="2314"/>
        <item x="569"/>
        <item x="7926"/>
        <item x="428"/>
        <item x="2429"/>
        <item x="5453"/>
        <item x="479"/>
        <item x="6304"/>
        <item x="7059"/>
        <item x="1856"/>
        <item x="7651"/>
        <item x="5135"/>
        <item x="38"/>
        <item x="1744"/>
        <item x="8267"/>
        <item x="6515"/>
        <item x="7673"/>
        <item x="2198"/>
        <item x="9291"/>
        <item x="4748"/>
        <item x="3922"/>
        <item x="5243"/>
        <item x="332"/>
        <item x="3235"/>
        <item x="7781"/>
        <item x="7092"/>
        <item x="5735"/>
        <item x="6655"/>
        <item x="1852"/>
        <item x="6400"/>
        <item x="4319"/>
        <item x="4603"/>
        <item x="5166"/>
        <item x="106"/>
        <item x="4451"/>
        <item x="7512"/>
        <item x="8751"/>
        <item x="1191"/>
        <item x="585"/>
        <item x="872"/>
        <item x="4405"/>
        <item x="8443"/>
        <item x="1407"/>
        <item x="5440"/>
        <item x="8320"/>
        <item x="1721"/>
        <item x="7734"/>
        <item x="1161"/>
        <item x="2438"/>
        <item x="6936"/>
        <item x="4846"/>
        <item x="1380"/>
        <item x="1128"/>
        <item x="8863"/>
        <item x="1318"/>
        <item x="6610"/>
        <item x="5310"/>
        <item x="993"/>
        <item x="3543"/>
        <item x="2998"/>
        <item x="521"/>
        <item x="4623"/>
        <item x="5880"/>
        <item x="7126"/>
        <item x="7409"/>
        <item x="2760"/>
        <item x="9062"/>
        <item x="1409"/>
        <item x="3060"/>
        <item x="5043"/>
        <item x="444"/>
        <item x="1323"/>
        <item x="4893"/>
        <item x="8419"/>
        <item x="4289"/>
        <item x="5389"/>
        <item x="2447"/>
        <item x="3989"/>
        <item x="336"/>
        <item x="8472"/>
        <item x="1989"/>
        <item x="1416"/>
        <item x="618"/>
        <item x="7913"/>
        <item x="7294"/>
        <item x="187"/>
        <item x="790"/>
        <item x="1516"/>
        <item x="3359"/>
        <item x="8495"/>
        <item x="8311"/>
        <item x="2708"/>
        <item x="817"/>
        <item x="6358"/>
        <item x="4707"/>
        <item x="7681"/>
        <item x="5271"/>
        <item x="5895"/>
        <item x="2877"/>
        <item x="758"/>
        <item x="7323"/>
        <item x="302"/>
        <item x="6332"/>
        <item x="8104"/>
        <item x="3963"/>
        <item x="8733"/>
        <item x="4399"/>
        <item x="2714"/>
        <item x="9253"/>
        <item x="4045"/>
        <item x="3312"/>
        <item x="7520"/>
        <item x="5795"/>
        <item x="1137"/>
        <item x="6023"/>
        <item x="4124"/>
        <item x="2618"/>
        <item x="8252"/>
        <item x="2599"/>
        <item x="4072"/>
        <item x="480"/>
        <item x="7325"/>
        <item x="3983"/>
        <item x="5318"/>
        <item x="6946"/>
        <item x="5835"/>
        <item x="3554"/>
        <item x="1382"/>
        <item x="1564"/>
        <item x="7712"/>
        <item x="5393"/>
        <item x="2026"/>
        <item x="4804"/>
        <item x="3936"/>
        <item x="781"/>
        <item x="7072"/>
        <item x="3412"/>
        <item x="6019"/>
        <item x="8441"/>
        <item x="4097"/>
        <item x="6383"/>
        <item x="4491"/>
        <item x="3144"/>
        <item x="8093"/>
        <item x="8913"/>
        <item x="6653"/>
        <item x="140"/>
        <item x="8484"/>
        <item x="1562"/>
        <item x="5798"/>
        <item x="1121"/>
        <item x="8761"/>
        <item x="8986"/>
        <item x="1490"/>
        <item x="8850"/>
        <item x="5457"/>
        <item x="7139"/>
        <item x="5390"/>
        <item x="4207"/>
        <item x="3890"/>
        <item x="4397"/>
        <item x="17"/>
        <item x="5934"/>
        <item x="7794"/>
        <item x="6646"/>
        <item x="5460"/>
        <item x="8591"/>
        <item x="5601"/>
        <item x="2912"/>
        <item x="8188"/>
        <item x="3808"/>
        <item x="1177"/>
        <item x="7915"/>
        <item x="5521"/>
        <item x="1837"/>
        <item x="1316"/>
        <item x="7042"/>
        <item x="4920"/>
        <item x="8292"/>
        <item x="290"/>
        <item x="5363"/>
        <item x="5549"/>
        <item x="957"/>
        <item x="8890"/>
        <item x="1696"/>
        <item x="8715"/>
        <item x="7404"/>
        <item x="8212"/>
        <item x="488"/>
        <item x="5345"/>
        <item x="7771"/>
        <item x="4505"/>
        <item x="4960"/>
        <item x="9168"/>
        <item x="851"/>
        <item x="6324"/>
        <item x="8931"/>
        <item x="8069"/>
        <item x="1181"/>
        <item x="1667"/>
        <item x="4676"/>
        <item x="6568"/>
        <item x="7922"/>
        <item x="3534"/>
        <item x="8241"/>
        <item x="4204"/>
        <item x="8530"/>
        <item x="6607"/>
        <item x="2922"/>
        <item x="4689"/>
        <item x="5768"/>
        <item x="5667"/>
        <item x="4186"/>
        <item x="2833"/>
        <item x="820"/>
        <item x="791"/>
        <item x="7529"/>
        <item x="8507"/>
        <item x="8965"/>
        <item x="6822"/>
        <item x="5649"/>
        <item x="3114"/>
        <item x="3670"/>
        <item x="2635"/>
        <item x="124"/>
        <item x="7810"/>
        <item x="8234"/>
        <item x="194"/>
        <item x="4035"/>
        <item x="1337"/>
        <item x="7860"/>
        <item x="7156"/>
        <item x="7420"/>
        <item x="660"/>
        <item x="8543"/>
        <item x="3774"/>
        <item x="897"/>
        <item x="2148"/>
        <item x="8393"/>
        <item x="2286"/>
        <item x="3826"/>
        <item x="5671"/>
        <item x="4816"/>
        <item x="8725"/>
        <item x="6068"/>
        <item x="4460"/>
        <item x="1906"/>
        <item x="6589"/>
        <item x="8867"/>
        <item x="6998"/>
        <item x="1881"/>
        <item x="6932"/>
        <item x="4302"/>
        <item x="9179"/>
        <item x="5336"/>
        <item x="7596"/>
        <item x="2349"/>
        <item x="4182"/>
        <item x="4873"/>
        <item x="5687"/>
        <item x="6690"/>
        <item x="7390"/>
        <item x="2603"/>
        <item x="2362"/>
        <item x="1036"/>
        <item x="3822"/>
        <item x="1415"/>
        <item x="7758"/>
        <item x="4213"/>
        <item x="8609"/>
        <item x="6219"/>
        <item x="5209"/>
        <item x="6364"/>
        <item x="267"/>
        <item x="4531"/>
        <item x="6553"/>
        <item x="7133"/>
        <item x="4277"/>
        <item x="8067"/>
        <item x="6224"/>
        <item x="4555"/>
        <item x="5525"/>
        <item x="3245"/>
        <item x="6441"/>
        <item x="2279"/>
        <item x="7062"/>
        <item x="7149"/>
        <item x="5417"/>
        <item x="498"/>
        <item x="7169"/>
        <item x="7060"/>
        <item x="1204"/>
        <item x="7627"/>
        <item x="5600"/>
        <item x="789"/>
        <item x="3667"/>
        <item x="6164"/>
        <item x="7644"/>
        <item x="8456"/>
        <item x="3262"/>
        <item x="5377"/>
        <item x="6339"/>
        <item x="1265"/>
        <item x="8811"/>
        <item x="7414"/>
        <item x="3363"/>
        <item x="8974"/>
        <item x="6092"/>
        <item x="6321"/>
        <item x="6403"/>
        <item x="4756"/>
        <item x="7361"/>
        <item x="5229"/>
        <item x="6"/>
        <item x="6689"/>
        <item x="9053"/>
        <item x="8208"/>
        <item x="2125"/>
        <item x="6193"/>
        <item x="2175"/>
        <item x="8959"/>
        <item x="5355"/>
        <item x="1449"/>
        <item x="4554"/>
        <item x="8569"/>
        <item x="6340"/>
        <item x="8482"/>
        <item x="5044"/>
        <item x="7665"/>
        <item x="7582"/>
        <item x="6010"/>
        <item x="7587"/>
        <item x="3817"/>
        <item x="6450"/>
        <item x="3368"/>
        <item x="2943"/>
        <item x="9058"/>
        <item x="293"/>
        <item x="4739"/>
        <item x="3480"/>
        <item x="285"/>
        <item x="3625"/>
        <item x="8870"/>
        <item x="546"/>
        <item x="6484"/>
        <item x="8592"/>
        <item x="9101"/>
        <item x="6751"/>
        <item x="7472"/>
        <item x="2514"/>
        <item x="1681"/>
        <item x="7855"/>
        <item x="7340"/>
        <item x="6410"/>
        <item x="3637"/>
        <item x="575"/>
        <item x="4817"/>
        <item x="633"/>
        <item x="6827"/>
        <item x="960"/>
        <item x="8828"/>
        <item x="3703"/>
        <item x="6652"/>
        <item x="9256"/>
        <item x="3453"/>
        <item x="8552"/>
        <item x="1772"/>
        <item x="7290"/>
        <item x="6097"/>
        <item x="4797"/>
        <item x="4489"/>
        <item x="7447"/>
        <item x="841"/>
        <item x="8158"/>
        <item x="792"/>
        <item x="7617"/>
        <item x="159"/>
        <item x="5774"/>
        <item x="3925"/>
        <item x="4723"/>
        <item x="8977"/>
        <item x="8608"/>
        <item x="7422"/>
        <item x="8670"/>
        <item x="5770"/>
        <item x="3064"/>
        <item x="5733"/>
        <item x="4096"/>
        <item x="4152"/>
        <item x="5992"/>
        <item x="2128"/>
        <item x="6965"/>
        <item x="272"/>
        <item x="5889"/>
        <item x="8226"/>
        <item x="3970"/>
        <item x="2406"/>
        <item x="6045"/>
        <item x="3897"/>
        <item x="6862"/>
        <item x="3706"/>
        <item x="672"/>
        <item x="4476"/>
        <item x="396"/>
        <item x="4389"/>
        <item x="3457"/>
        <item x="4709"/>
        <item x="3815"/>
        <item x="7968"/>
        <item x="5432"/>
        <item x="8073"/>
        <item x="3316"/>
        <item x="5103"/>
        <item x="2064"/>
        <item x="4344"/>
        <item x="2337"/>
        <item x="1052"/>
        <item x="1589"/>
        <item x="276"/>
        <item x="3135"/>
        <item x="5124"/>
        <item x="6719"/>
        <item x="4731"/>
        <item x="7900"/>
        <item x="6319"/>
        <item x="2726"/>
        <item x="6528"/>
        <item x="5169"/>
        <item x="5939"/>
        <item x="2268"/>
        <item x="2605"/>
        <item x="6956"/>
        <item x="6381"/>
        <item x="8904"/>
        <item x="8278"/>
        <item x="5280"/>
        <item x="1619"/>
        <item x="4443"/>
        <item x="2571"/>
        <item x="9246"/>
        <item x="4286"/>
        <item x="3440"/>
        <item x="5595"/>
        <item x="3663"/>
        <item x="7735"/>
        <item x="5579"/>
        <item x="9260"/>
        <item x="7867"/>
        <item x="8846"/>
        <item x="7654"/>
        <item x="4830"/>
        <item x="8548"/>
        <item x="5996"/>
        <item x="6301"/>
        <item x="734"/>
        <item x="5059"/>
        <item x="9295"/>
        <item x="5964"/>
        <item x="1508"/>
        <item x="3188"/>
        <item x="2864"/>
        <item x="2272"/>
        <item x="5834"/>
        <item x="344"/>
        <item x="5511"/>
        <item x="9026"/>
        <item t="default"/>
      </items>
    </pivotField>
    <pivotField showAll="0"/>
    <pivotField showAll="0"/>
    <pivotField showAll="0">
      <items count="13">
        <item h="1" x="8"/>
        <item h="1" x="10"/>
        <item x="9"/>
        <item h="1" x="5"/>
        <item h="1" x="1"/>
        <item h="1" x="4"/>
        <item h="1" x="2"/>
        <item h="1" x="3"/>
        <item h="1" x="6"/>
        <item h="1" x="7"/>
        <item h="1" x="0"/>
        <item h="1" x="11"/>
        <item t="default"/>
      </items>
    </pivotField>
    <pivotField showAll="0"/>
    <pivotField showAll="0">
      <items count="403">
        <item x="180"/>
        <item x="365"/>
        <item x="324"/>
        <item x="396"/>
        <item x="393"/>
        <item x="268"/>
        <item x="383"/>
        <item x="360"/>
        <item x="122"/>
        <item x="290"/>
        <item x="205"/>
        <item x="369"/>
        <item x="234"/>
        <item x="346"/>
        <item x="364"/>
        <item x="341"/>
        <item x="252"/>
        <item x="394"/>
        <item x="375"/>
        <item x="401"/>
        <item x="200"/>
        <item x="400"/>
        <item x="376"/>
        <item x="382"/>
        <item x="381"/>
        <item x="370"/>
        <item x="343"/>
        <item x="286"/>
        <item x="331"/>
        <item x="325"/>
        <item x="357"/>
        <item x="398"/>
        <item x="379"/>
        <item x="397"/>
        <item x="363"/>
        <item x="387"/>
        <item x="372"/>
        <item x="340"/>
        <item x="358"/>
        <item x="380"/>
        <item x="399"/>
        <item x="330"/>
        <item x="378"/>
        <item x="332"/>
        <item x="395"/>
        <item x="384"/>
        <item x="283"/>
        <item x="142"/>
        <item x="337"/>
        <item x="344"/>
        <item x="293"/>
        <item x="308"/>
        <item x="366"/>
        <item x="377"/>
        <item x="392"/>
        <item x="304"/>
        <item x="388"/>
        <item x="391"/>
        <item x="215"/>
        <item x="281"/>
        <item x="269"/>
        <item x="170"/>
        <item x="338"/>
        <item x="132"/>
        <item x="342"/>
        <item x="159"/>
        <item x="87"/>
        <item x="386"/>
        <item x="248"/>
        <item x="333"/>
        <item x="385"/>
        <item x="230"/>
        <item x="297"/>
        <item x="301"/>
        <item x="374"/>
        <item x="373"/>
        <item x="335"/>
        <item x="351"/>
        <item x="113"/>
        <item x="319"/>
        <item x="124"/>
        <item x="284"/>
        <item x="367"/>
        <item x="368"/>
        <item x="111"/>
        <item x="355"/>
        <item x="256"/>
        <item x="350"/>
        <item x="222"/>
        <item x="294"/>
        <item x="246"/>
        <item x="356"/>
        <item x="221"/>
        <item x="250"/>
        <item x="359"/>
        <item x="295"/>
        <item x="352"/>
        <item x="158"/>
        <item x="390"/>
        <item x="79"/>
        <item x="309"/>
        <item x="315"/>
        <item x="242"/>
        <item x="348"/>
        <item x="316"/>
        <item x="258"/>
        <item x="76"/>
        <item x="321"/>
        <item x="354"/>
        <item x="161"/>
        <item x="232"/>
        <item x="345"/>
        <item x="72"/>
        <item x="239"/>
        <item x="389"/>
        <item x="312"/>
        <item x="249"/>
        <item x="278"/>
        <item x="299"/>
        <item x="243"/>
        <item x="329"/>
        <item x="160"/>
        <item x="240"/>
        <item x="275"/>
        <item x="362"/>
        <item x="326"/>
        <item x="349"/>
        <item x="302"/>
        <item x="223"/>
        <item x="310"/>
        <item x="262"/>
        <item x="339"/>
        <item x="322"/>
        <item x="265"/>
        <item x="361"/>
        <item x="257"/>
        <item x="314"/>
        <item x="261"/>
        <item x="311"/>
        <item x="353"/>
        <item x="237"/>
        <item x="220"/>
        <item x="231"/>
        <item x="328"/>
        <item x="251"/>
        <item x="285"/>
        <item x="219"/>
        <item x="287"/>
        <item x="213"/>
        <item x="266"/>
        <item x="289"/>
        <item x="320"/>
        <item x="305"/>
        <item x="244"/>
        <item x="202"/>
        <item x="282"/>
        <item x="208"/>
        <item x="274"/>
        <item x="267"/>
        <item x="323"/>
        <item x="272"/>
        <item x="201"/>
        <item x="151"/>
        <item x="167"/>
        <item x="280"/>
        <item x="229"/>
        <item x="112"/>
        <item x="313"/>
        <item x="238"/>
        <item x="306"/>
        <item x="172"/>
        <item x="298"/>
        <item x="186"/>
        <item x="149"/>
        <item x="74"/>
        <item x="300"/>
        <item x="371"/>
        <item x="255"/>
        <item x="192"/>
        <item x="347"/>
        <item x="189"/>
        <item x="177"/>
        <item x="317"/>
        <item x="147"/>
        <item x="336"/>
        <item x="194"/>
        <item x="129"/>
        <item x="292"/>
        <item x="276"/>
        <item x="182"/>
        <item x="153"/>
        <item x="264"/>
        <item x="187"/>
        <item x="263"/>
        <item x="168"/>
        <item x="247"/>
        <item x="164"/>
        <item x="288"/>
        <item x="334"/>
        <item x="273"/>
        <item x="270"/>
        <item x="68"/>
        <item x="226"/>
        <item x="171"/>
        <item x="303"/>
        <item x="145"/>
        <item x="193"/>
        <item x="211"/>
        <item x="162"/>
        <item x="212"/>
        <item x="236"/>
        <item x="253"/>
        <item x="277"/>
        <item x="245"/>
        <item x="307"/>
        <item x="148"/>
        <item x="207"/>
        <item x="210"/>
        <item x="254"/>
        <item x="318"/>
        <item x="259"/>
        <item x="218"/>
        <item x="224"/>
        <item x="133"/>
        <item x="279"/>
        <item x="82"/>
        <item x="188"/>
        <item x="156"/>
        <item x="178"/>
        <item x="233"/>
        <item x="296"/>
        <item x="235"/>
        <item x="185"/>
        <item x="271"/>
        <item x="260"/>
        <item x="130"/>
        <item x="190"/>
        <item x="163"/>
        <item x="125"/>
        <item x="121"/>
        <item x="134"/>
        <item x="43"/>
        <item x="216"/>
        <item x="203"/>
        <item x="97"/>
        <item x="139"/>
        <item x="117"/>
        <item x="327"/>
        <item x="80"/>
        <item x="181"/>
        <item x="291"/>
        <item x="143"/>
        <item x="128"/>
        <item x="114"/>
        <item x="204"/>
        <item x="241"/>
        <item x="103"/>
        <item x="146"/>
        <item x="183"/>
        <item x="84"/>
        <item x="108"/>
        <item x="199"/>
        <item x="77"/>
        <item x="131"/>
        <item x="86"/>
        <item x="206"/>
        <item x="184"/>
        <item x="96"/>
        <item x="85"/>
        <item x="78"/>
        <item x="104"/>
        <item x="138"/>
        <item x="53"/>
        <item x="137"/>
        <item x="98"/>
        <item x="81"/>
        <item x="217"/>
        <item x="48"/>
        <item x="150"/>
        <item x="209"/>
        <item x="191"/>
        <item x="176"/>
        <item x="136"/>
        <item x="110"/>
        <item x="152"/>
        <item x="141"/>
        <item x="100"/>
        <item x="115"/>
        <item x="127"/>
        <item x="196"/>
        <item x="144"/>
        <item x="155"/>
        <item x="105"/>
        <item x="89"/>
        <item x="140"/>
        <item x="154"/>
        <item x="174"/>
        <item x="225"/>
        <item x="169"/>
        <item x="173"/>
        <item x="26"/>
        <item x="109"/>
        <item x="95"/>
        <item x="175"/>
        <item x="71"/>
        <item x="90"/>
        <item x="135"/>
        <item x="166"/>
        <item x="198"/>
        <item x="118"/>
        <item x="58"/>
        <item x="99"/>
        <item x="119"/>
        <item x="75"/>
        <item x="88"/>
        <item x="227"/>
        <item x="165"/>
        <item x="62"/>
        <item x="123"/>
        <item x="42"/>
        <item x="179"/>
        <item x="214"/>
        <item x="120"/>
        <item x="51"/>
        <item x="228"/>
        <item x="106"/>
        <item x="64"/>
        <item x="102"/>
        <item x="107"/>
        <item x="195"/>
        <item x="197"/>
        <item x="157"/>
        <item x="46"/>
        <item x="47"/>
        <item x="66"/>
        <item x="69"/>
        <item x="101"/>
        <item x="94"/>
        <item x="126"/>
        <item x="92"/>
        <item x="19"/>
        <item x="54"/>
        <item x="93"/>
        <item x="52"/>
        <item x="116"/>
        <item x="34"/>
        <item x="55"/>
        <item x="40"/>
        <item x="70"/>
        <item x="33"/>
        <item x="91"/>
        <item x="27"/>
        <item x="37"/>
        <item x="59"/>
        <item x="67"/>
        <item x="63"/>
        <item x="30"/>
        <item x="65"/>
        <item x="57"/>
        <item x="41"/>
        <item x="31"/>
        <item x="25"/>
        <item x="49"/>
        <item x="20"/>
        <item x="39"/>
        <item x="61"/>
        <item x="56"/>
        <item x="50"/>
        <item x="73"/>
        <item x="28"/>
        <item x="45"/>
        <item x="38"/>
        <item x="16"/>
        <item x="60"/>
        <item x="83"/>
        <item x="44"/>
        <item x="35"/>
        <item x="24"/>
        <item x="36"/>
        <item x="13"/>
        <item x="12"/>
        <item x="15"/>
        <item x="29"/>
        <item x="10"/>
        <item x="17"/>
        <item x="22"/>
        <item x="23"/>
        <item x="32"/>
        <item x="11"/>
        <item x="21"/>
        <item x="4"/>
        <item x="6"/>
        <item x="18"/>
        <item x="7"/>
        <item x="8"/>
        <item x="14"/>
        <item x="3"/>
        <item x="2"/>
        <item x="5"/>
        <item x="9"/>
        <item x="1"/>
        <item x="0"/>
        <item t="default"/>
      </items>
    </pivotField>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s>
  <rowFields count="1">
    <field x="1"/>
  </rowFields>
  <rowItems count="20">
    <i>
      <x v="13"/>
    </i>
    <i>
      <x v="14"/>
    </i>
    <i>
      <x v="19"/>
    </i>
    <i>
      <x v="10"/>
    </i>
    <i>
      <x v="12"/>
    </i>
    <i>
      <x v="29"/>
    </i>
    <i>
      <x v="1"/>
    </i>
    <i>
      <x v="25"/>
    </i>
    <i>
      <x v="11"/>
    </i>
    <i>
      <x v="2"/>
    </i>
    <i>
      <x v="7"/>
    </i>
    <i>
      <x v="27"/>
    </i>
    <i>
      <x v="5"/>
    </i>
    <i>
      <x v="9"/>
    </i>
    <i>
      <x v="17"/>
    </i>
    <i>
      <x v="21"/>
    </i>
    <i>
      <x v="26"/>
    </i>
    <i>
      <x v="22"/>
    </i>
    <i>
      <x v="23"/>
    </i>
    <i t="grand">
      <x/>
    </i>
  </rowItems>
  <colItems count="1">
    <i/>
  </colItems>
  <dataFields count="1">
    <dataField name="Sum of Global_Sales" fld="12" baseField="0" baseItem="0"/>
  </dataFields>
  <chartFormats count="2">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82" name="Date">
      <autoFilter ref="A1">
        <filterColumn colId="0">
          <customFilters and="1">
            <customFilter operator="greaterThanOrEqual" val="33239"/>
            <customFilter operator="lessThanOrEqual" val="339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Genre" xr10:uid="{2B4D4755-D65C-D442-8B93-BFA8EA5A7941}" sourceName="Genre">
  <pivotTables>
    <pivotTable tabId="6" name="PivotTable1"/>
    <pivotTable tabId="9" name="Platform_Sales"/>
    <pivotTable tabId="9" name="PivotTable2"/>
  </pivotTables>
  <data>
    <tabular pivotCacheId="2137335138">
      <items count="12">
        <i x="8"/>
        <i x="10"/>
        <i x="9" s="1"/>
        <i x="5"/>
        <i x="1"/>
        <i x="4"/>
        <i x="2"/>
        <i x="3"/>
        <i x="6"/>
        <i x="7"/>
        <i x="0"/>
        <i x="1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Genre 1" xr10:uid="{F44D50AF-8A09-1D47-A0F8-2EF513E24219}" cache="Slicer_Genre" caption="Genre" rowHeight="251883"/>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Genre" xr10:uid="{4B615E61-A100-7240-869F-770D78BD40BA}" cache="Slicer_Genre" caption="Genre" rowHeight="251883"/>
</slicer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E93C8C8-7E28-6E43-AD96-4FC0A145F7A6}" sourceName="Date">
  <pivotTables>
    <pivotTable tabId="6" name="PivotTable1"/>
    <pivotTable tabId="9" name="Platform_Sales"/>
    <pivotTable tabId="9" name="PivotTable2"/>
  </pivotTables>
  <state minimalRefreshVersion="6" lastRefreshVersion="6" pivotCacheId="2137335138" filterType="dateBetween">
    <selection startDate="1991-01-01T00:00:00" endDate="1992-12-31T00:00:00"/>
    <bounds startDate="1988-01-01T00:00:00" endDate="2024-01-01T00:00:00"/>
  </state>
</timelineCacheDefinition>
</file>

<file path=xl/timelines/timeline1.xml><?xml version="1.0" encoding="utf-8"?>
<timelines xmlns="http://schemas.microsoft.com/office/spreadsheetml/2010/11/main" xmlns:mc="http://schemas.openxmlformats.org/markup-compatibility/2006" xmlns:x="http://purl.oclc.org/ooxml/spreadsheetml/main" xmlns:xr10="http://schemas.microsoft.com/office/spreadsheetml/2016/revision10" mc:Ignorable="x xr10">
  <timeline name="Date 1" xr10:uid="{BA351F4C-768F-8247-9B05-811266759C65}" cache="NativeTimeline_Date" caption="Date" level="0" selectionLevel="0" scrollPosition="1988-01-01T00:00:00"/>
</timelines>
</file>

<file path=xl/timelines/timeline2.xml><?xml version="1.0" encoding="utf-8"?>
<timelines xmlns="http://schemas.microsoft.com/office/spreadsheetml/2010/11/main" xmlns:mc="http://schemas.openxmlformats.org/markup-compatibility/2006" xmlns:x="http://purl.oclc.org/ooxml/spreadsheetml/main" xmlns:xr10="http://schemas.microsoft.com/office/spreadsheetml/2016/revision10" mc:Ignorable="x xr10">
  <timeline name="Date" xr10:uid="{51E5F9A7-0F9E-F844-A9AF-F91753C6CEB7}" cache="NativeTimeline_Date" caption="Date" level="0" selectionLevel="0" scrollPosition="1988-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purl.oclc.org/ooxml/officeDocument/relationships/drawing" Target="../drawings/drawing1.xml"/></Relationships>
</file>

<file path=xl/worksheets/_rels/sheet2.xml.rels><?xml version="1.0" encoding="UTF-8" standalone="yes"?>
<Relationships xmlns="http://schemas.openxmlformats.org/package/2006/relationships"><Relationship Id="rId3" Type="http://purl.oclc.org/ooxml/officeDocument/relationships/drawing" Target="../drawings/drawing2.xml"/><Relationship Id="rId2" Type="http://purl.oclc.org/ooxml/officeDocument/relationships/pivotTable" Target="../pivotTables/pivotTable2.xml"/><Relationship Id="rId1" Type="http://purl.oclc.org/ooxml/officeDocument/relationships/pivotTable" Target="../pivotTables/pivotTable1.xml"/><Relationship Id="rId5" Type="http://schemas.microsoft.com/office/2011/relationships/timeline" Target="../timelines/timelin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purl.oclc.org/ooxml/officeDocument/relationships/drawing" Target="../drawings/drawing3.xml"/><Relationship Id="rId2" Type="http://purl.oclc.org/ooxml/officeDocument/relationships/pivotTable" Target="../pivotTables/pivotTable4.xml"/><Relationship Id="rId1" Type="http://purl.oclc.org/ooxml/officeDocument/relationships/pivotTable" Target="../pivotTables/pivotTable3.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B5DC4-BBDC-824B-A0C5-C6E888AB3141}">
  <dimension ref="A1"/>
  <sheetViews>
    <sheetView showGridLines="0" tabSelected="1" workbookViewId="0">
      <selection activeCell="B9" sqref="B9"/>
    </sheetView>
  </sheetViews>
  <sheetFormatPr baseColWidth="10" defaultRowHeight="16" x14ac:dyDescent="0.2"/>
  <cols>
    <col min="1" max="16384" width="10.832031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08345-6439-3244-A1D9-5FCDA9AC14CD}">
  <dimension ref="A2:N70"/>
  <sheetViews>
    <sheetView workbookViewId="0">
      <selection activeCell="A6" sqref="A6"/>
    </sheetView>
  </sheetViews>
  <sheetFormatPr baseColWidth="10" defaultRowHeight="16" x14ac:dyDescent="0.2"/>
  <cols>
    <col min="1" max="1" width="13" bestFit="1" customWidth="1"/>
    <col min="2" max="2" width="18" bestFit="1" customWidth="1"/>
    <col min="3" max="3" width="17.33203125" bestFit="1" customWidth="1"/>
    <col min="4" max="4" width="14.33203125" bestFit="1" customWidth="1"/>
    <col min="5" max="5" width="14.6640625" bestFit="1" customWidth="1"/>
    <col min="6" max="6" width="15" bestFit="1" customWidth="1"/>
  </cols>
  <sheetData>
    <row r="2" spans="1:14" x14ac:dyDescent="0.2">
      <c r="M2" s="15" t="s">
        <v>13748</v>
      </c>
    </row>
    <row r="3" spans="1:14" x14ac:dyDescent="0.2">
      <c r="A3" s="5" t="s">
        <v>13696</v>
      </c>
      <c r="B3" t="s">
        <v>13698</v>
      </c>
      <c r="C3" t="s">
        <v>13699</v>
      </c>
      <c r="D3" t="s">
        <v>13700</v>
      </c>
      <c r="E3" t="s">
        <v>13701</v>
      </c>
      <c r="F3" t="s">
        <v>13702</v>
      </c>
      <c r="M3" s="6" t="s">
        <v>24</v>
      </c>
      <c r="N3">
        <v>40.409999999999997</v>
      </c>
    </row>
    <row r="4" spans="1:14" x14ac:dyDescent="0.2">
      <c r="A4" s="6" t="s">
        <v>86</v>
      </c>
      <c r="B4">
        <v>22.950000000000003</v>
      </c>
      <c r="C4">
        <v>2.33</v>
      </c>
      <c r="D4">
        <v>5.09</v>
      </c>
      <c r="E4">
        <v>3.7000000000000006</v>
      </c>
      <c r="F4">
        <v>11.8</v>
      </c>
      <c r="M4" s="6" t="s">
        <v>50</v>
      </c>
      <c r="N4">
        <v>35.92</v>
      </c>
    </row>
    <row r="5" spans="1:14" x14ac:dyDescent="0.2">
      <c r="A5" s="6" t="s">
        <v>13697</v>
      </c>
      <c r="B5">
        <v>22.950000000000003</v>
      </c>
      <c r="C5">
        <v>2.33</v>
      </c>
      <c r="D5">
        <v>5.09</v>
      </c>
      <c r="E5">
        <v>3.7000000000000006</v>
      </c>
      <c r="F5">
        <v>11.8</v>
      </c>
      <c r="M5" s="6" t="s">
        <v>37</v>
      </c>
      <c r="N5">
        <v>29.51</v>
      </c>
    </row>
    <row r="6" spans="1:14" x14ac:dyDescent="0.2">
      <c r="M6" s="6" t="s">
        <v>18</v>
      </c>
      <c r="N6">
        <v>29.21</v>
      </c>
    </row>
    <row r="7" spans="1:14" x14ac:dyDescent="0.2">
      <c r="M7" s="6" t="s">
        <v>34</v>
      </c>
      <c r="N7">
        <v>24.52</v>
      </c>
    </row>
    <row r="8" spans="1:14" x14ac:dyDescent="0.2">
      <c r="M8" s="6" t="s">
        <v>28</v>
      </c>
      <c r="N8">
        <v>19.89</v>
      </c>
    </row>
    <row r="9" spans="1:14" x14ac:dyDescent="0.2">
      <c r="M9" s="6" t="s">
        <v>1</v>
      </c>
      <c r="N9">
        <v>16.53</v>
      </c>
    </row>
    <row r="10" spans="1:14" x14ac:dyDescent="0.2">
      <c r="M10" s="6" t="s">
        <v>86</v>
      </c>
      <c r="N10">
        <v>14.07</v>
      </c>
    </row>
    <row r="11" spans="1:14" x14ac:dyDescent="0.2">
      <c r="M11" s="6" t="s">
        <v>39</v>
      </c>
      <c r="N11">
        <v>7.08</v>
      </c>
    </row>
    <row r="12" spans="1:14" x14ac:dyDescent="0.2">
      <c r="M12" s="6" t="s">
        <v>101</v>
      </c>
      <c r="N12">
        <v>6.21</v>
      </c>
    </row>
    <row r="13" spans="1:14" x14ac:dyDescent="0.2">
      <c r="M13" s="6" t="s">
        <v>272</v>
      </c>
      <c r="N13">
        <v>3.2</v>
      </c>
    </row>
    <row r="14" spans="1:14" x14ac:dyDescent="0.2">
      <c r="M14" s="6" t="s">
        <v>30</v>
      </c>
      <c r="N14">
        <v>2.9</v>
      </c>
    </row>
    <row r="18" spans="1:12" x14ac:dyDescent="0.2">
      <c r="B18">
        <f>GETPIVOTDATA("Sum of Global_Sales",$A$3)</f>
        <v>22.950000000000003</v>
      </c>
      <c r="C18">
        <f>GETPIVOTDATA("Sum of Other_Sales",$A$3)</f>
        <v>2.33</v>
      </c>
      <c r="D18">
        <f>GETPIVOTDATA("Sum of JP_Sales",$A$3)</f>
        <v>5.09</v>
      </c>
      <c r="E18">
        <f>GETPIVOTDATA("Sum of EU_Sales",$A$3)</f>
        <v>3.7000000000000006</v>
      </c>
      <c r="F18">
        <f>GETPIVOTDATA("Sum of NA_Sales",$A$3)</f>
        <v>11.8</v>
      </c>
      <c r="K18" s="10" t="s">
        <v>13745</v>
      </c>
      <c r="L18" s="10"/>
    </row>
    <row r="19" spans="1:12" x14ac:dyDescent="0.2">
      <c r="A19" s="7" t="s">
        <v>13703</v>
      </c>
      <c r="B19" s="8"/>
      <c r="C19">
        <f>$B$18-C18</f>
        <v>20.620000000000005</v>
      </c>
      <c r="D19">
        <f>B18-D18</f>
        <v>17.860000000000003</v>
      </c>
      <c r="E19">
        <f>B18-E18</f>
        <v>19.250000000000004</v>
      </c>
      <c r="F19">
        <v>116.25</v>
      </c>
      <c r="K19" t="s">
        <v>13742</v>
      </c>
      <c r="L19" s="11">
        <f>F32</f>
        <v>0.5141612200435729</v>
      </c>
    </row>
    <row r="20" spans="1:12" x14ac:dyDescent="0.2">
      <c r="A20" s="7" t="s">
        <v>13704</v>
      </c>
      <c r="B20" s="8"/>
      <c r="C20">
        <f>C18/C19</f>
        <v>0.11299709020368572</v>
      </c>
      <c r="D20">
        <f>D18/D19</f>
        <v>0.28499440089585659</v>
      </c>
      <c r="E20">
        <f>E18/E19</f>
        <v>0.19220779220779222</v>
      </c>
      <c r="F20">
        <f>F18/F19</f>
        <v>0.10150537634408603</v>
      </c>
      <c r="K20" t="s">
        <v>13743</v>
      </c>
      <c r="L20" s="11">
        <f>E32</f>
        <v>0.16122004357298475</v>
      </c>
    </row>
    <row r="21" spans="1:12" x14ac:dyDescent="0.2">
      <c r="C21">
        <f>C19/B18</f>
        <v>0.89847494553376916</v>
      </c>
      <c r="D21">
        <f>D19/B18</f>
        <v>0.77821350762527242</v>
      </c>
      <c r="E21">
        <f>E19/B18</f>
        <v>0.83877995642701531</v>
      </c>
      <c r="F21">
        <f>F19/B18</f>
        <v>5.0653594771241828</v>
      </c>
      <c r="K21" t="s">
        <v>13744</v>
      </c>
      <c r="L21" s="11">
        <f>D32</f>
        <v>0.22178649237472764</v>
      </c>
    </row>
    <row r="22" spans="1:12" x14ac:dyDescent="0.2">
      <c r="K22" t="s">
        <v>13703</v>
      </c>
      <c r="L22" s="11">
        <f>C32</f>
        <v>0.10152505446623093</v>
      </c>
    </row>
    <row r="31" spans="1:12" x14ac:dyDescent="0.2">
      <c r="C31" s="13"/>
      <c r="D31" s="13"/>
      <c r="E31" s="13"/>
      <c r="F31" s="12"/>
    </row>
    <row r="32" spans="1:12" x14ac:dyDescent="0.2">
      <c r="C32" s="13">
        <f>C18/GETPIVOTDATA("Sum of Global_Sales",$A$3)</f>
        <v>0.10152505446623093</v>
      </c>
      <c r="D32" s="13">
        <f>GETPIVOTDATA("Sum of JP_Sales",$A$3)/GETPIVOTDATA("Sum of Global_Sales",$A$3)</f>
        <v>0.22178649237472764</v>
      </c>
      <c r="E32" s="13">
        <f>GETPIVOTDATA("Sum of EU_Sales",$A$3)/GETPIVOTDATA("Sum of Global_Sales",$A$3)</f>
        <v>0.16122004357298475</v>
      </c>
      <c r="F32" s="12">
        <f>GETPIVOTDATA("Sum of NA_Sales",$A$3)/GETPIVOTDATA("Sum of Global_Sales",$A$3)</f>
        <v>0.5141612200435729</v>
      </c>
    </row>
    <row r="34" spans="1:2" x14ac:dyDescent="0.2">
      <c r="A34" s="5" t="s">
        <v>13696</v>
      </c>
      <c r="B34" t="s">
        <v>13698</v>
      </c>
    </row>
    <row r="35" spans="1:2" x14ac:dyDescent="0.2">
      <c r="A35" s="6" t="s">
        <v>13707</v>
      </c>
      <c r="B35">
        <v>232.5100000000003</v>
      </c>
    </row>
    <row r="36" spans="1:2" x14ac:dyDescent="0.2">
      <c r="A36" s="6" t="s">
        <v>13708</v>
      </c>
      <c r="B36">
        <v>199.05000000000021</v>
      </c>
    </row>
    <row r="37" spans="1:2" x14ac:dyDescent="0.2">
      <c r="A37" s="6" t="s">
        <v>13709</v>
      </c>
      <c r="B37">
        <v>221.09000000000009</v>
      </c>
    </row>
    <row r="38" spans="1:2" x14ac:dyDescent="0.2">
      <c r="A38" s="6" t="s">
        <v>13710</v>
      </c>
      <c r="B38">
        <v>229.45000000000027</v>
      </c>
    </row>
    <row r="39" spans="1:2" x14ac:dyDescent="0.2">
      <c r="A39" s="6" t="s">
        <v>13711</v>
      </c>
      <c r="B39">
        <v>266.19999999999874</v>
      </c>
    </row>
    <row r="40" spans="1:2" x14ac:dyDescent="0.2">
      <c r="A40" s="6" t="s">
        <v>13712</v>
      </c>
      <c r="B40">
        <v>242.31000000000006</v>
      </c>
    </row>
    <row r="41" spans="1:2" x14ac:dyDescent="0.2">
      <c r="A41" s="6" t="s">
        <v>13713</v>
      </c>
      <c r="B41">
        <v>273.6499999999993</v>
      </c>
    </row>
    <row r="42" spans="1:2" x14ac:dyDescent="0.2">
      <c r="A42" s="6" t="s">
        <v>13714</v>
      </c>
      <c r="B42">
        <v>220.06999999999994</v>
      </c>
    </row>
    <row r="43" spans="1:2" x14ac:dyDescent="0.2">
      <c r="A43" s="6" t="s">
        <v>13715</v>
      </c>
      <c r="B43">
        <v>303.40999999999838</v>
      </c>
    </row>
    <row r="44" spans="1:2" x14ac:dyDescent="0.2">
      <c r="A44" s="6" t="s">
        <v>13716</v>
      </c>
      <c r="B44">
        <v>319.88999999999834</v>
      </c>
    </row>
    <row r="45" spans="1:2" x14ac:dyDescent="0.2">
      <c r="A45" s="6" t="s">
        <v>13717</v>
      </c>
      <c r="B45">
        <v>258.92999999999921</v>
      </c>
    </row>
    <row r="46" spans="1:2" x14ac:dyDescent="0.2">
      <c r="A46" s="6" t="s">
        <v>13718</v>
      </c>
      <c r="B46">
        <v>307.57999999999896</v>
      </c>
    </row>
    <row r="47" spans="1:2" x14ac:dyDescent="0.2">
      <c r="A47" s="6" t="s">
        <v>13719</v>
      </c>
      <c r="B47">
        <v>304.7099999999989</v>
      </c>
    </row>
    <row r="48" spans="1:2" x14ac:dyDescent="0.2">
      <c r="A48" s="6" t="s">
        <v>13720</v>
      </c>
      <c r="B48">
        <v>219.19000000000017</v>
      </c>
    </row>
    <row r="49" spans="1:2" x14ac:dyDescent="0.2">
      <c r="A49" s="6" t="s">
        <v>13721</v>
      </c>
      <c r="B49">
        <v>246.47000000000031</v>
      </c>
    </row>
    <row r="50" spans="1:2" x14ac:dyDescent="0.2">
      <c r="A50" s="6" t="s">
        <v>13722</v>
      </c>
      <c r="B50">
        <v>267.48999999999887</v>
      </c>
    </row>
    <row r="51" spans="1:2" x14ac:dyDescent="0.2">
      <c r="A51" s="6" t="s">
        <v>13723</v>
      </c>
      <c r="B51">
        <v>227.0200000000001</v>
      </c>
    </row>
    <row r="52" spans="1:2" x14ac:dyDescent="0.2">
      <c r="A52" s="6" t="s">
        <v>13724</v>
      </c>
      <c r="B52">
        <v>284.86999999999921</v>
      </c>
    </row>
    <row r="53" spans="1:2" x14ac:dyDescent="0.2">
      <c r="A53" s="6" t="s">
        <v>13725</v>
      </c>
      <c r="B53">
        <v>241.92000000000058</v>
      </c>
    </row>
    <row r="54" spans="1:2" x14ac:dyDescent="0.2">
      <c r="A54" s="6" t="s">
        <v>13726</v>
      </c>
      <c r="B54">
        <v>239.28000000000054</v>
      </c>
    </row>
    <row r="55" spans="1:2" x14ac:dyDescent="0.2">
      <c r="A55" s="6" t="s">
        <v>13727</v>
      </c>
      <c r="B55">
        <v>258.19999999999891</v>
      </c>
    </row>
    <row r="56" spans="1:2" x14ac:dyDescent="0.2">
      <c r="A56" s="6" t="s">
        <v>13728</v>
      </c>
      <c r="B56">
        <v>289.93999999999949</v>
      </c>
    </row>
    <row r="57" spans="1:2" x14ac:dyDescent="0.2">
      <c r="A57" s="6" t="s">
        <v>13729</v>
      </c>
      <c r="B57">
        <v>224.30000000000032</v>
      </c>
    </row>
    <row r="58" spans="1:2" x14ac:dyDescent="0.2">
      <c r="A58" s="6" t="s">
        <v>13730</v>
      </c>
      <c r="B58">
        <v>255.96000000000004</v>
      </c>
    </row>
    <row r="59" spans="1:2" x14ac:dyDescent="0.2">
      <c r="A59" s="6" t="s">
        <v>13731</v>
      </c>
      <c r="B59">
        <v>260.47999999999934</v>
      </c>
    </row>
    <row r="60" spans="1:2" x14ac:dyDescent="0.2">
      <c r="A60" s="6" t="s">
        <v>13732</v>
      </c>
      <c r="B60">
        <v>253.81000000000012</v>
      </c>
    </row>
    <row r="61" spans="1:2" x14ac:dyDescent="0.2">
      <c r="A61" s="6" t="s">
        <v>13733</v>
      </c>
      <c r="B61">
        <v>202.81000000000037</v>
      </c>
    </row>
    <row r="62" spans="1:2" x14ac:dyDescent="0.2">
      <c r="A62" s="6" t="s">
        <v>13734</v>
      </c>
      <c r="B62">
        <v>258.23999999999944</v>
      </c>
    </row>
    <row r="63" spans="1:2" x14ac:dyDescent="0.2">
      <c r="A63" s="6" t="s">
        <v>13735</v>
      </c>
      <c r="B63">
        <v>243.66000000000039</v>
      </c>
    </row>
    <row r="64" spans="1:2" x14ac:dyDescent="0.2">
      <c r="A64" s="6" t="s">
        <v>13736</v>
      </c>
      <c r="B64">
        <v>330.15999999999838</v>
      </c>
    </row>
    <row r="65" spans="1:2" x14ac:dyDescent="0.2">
      <c r="A65" s="6" t="s">
        <v>13737</v>
      </c>
      <c r="B65">
        <v>225.03000000000031</v>
      </c>
    </row>
    <row r="66" spans="1:2" x14ac:dyDescent="0.2">
      <c r="A66" s="6" t="s">
        <v>13738</v>
      </c>
      <c r="B66">
        <v>301.77999999999878</v>
      </c>
    </row>
    <row r="67" spans="1:2" x14ac:dyDescent="0.2">
      <c r="A67" s="6" t="s">
        <v>13739</v>
      </c>
      <c r="B67">
        <v>243.0800000000003</v>
      </c>
    </row>
    <row r="68" spans="1:2" x14ac:dyDescent="0.2">
      <c r="A68" s="6" t="s">
        <v>13740</v>
      </c>
      <c r="B68">
        <v>253.63000000000019</v>
      </c>
    </row>
    <row r="69" spans="1:2" x14ac:dyDescent="0.2">
      <c r="A69" s="6" t="s">
        <v>13741</v>
      </c>
      <c r="B69">
        <v>211.71000000000009</v>
      </c>
    </row>
    <row r="70" spans="1:2" x14ac:dyDescent="0.2">
      <c r="A70" s="6" t="s">
        <v>13697</v>
      </c>
      <c r="B70">
        <v>8917.8799999999919</v>
      </c>
    </row>
  </sheetData>
  <sortState xmlns:xlrd2="http://schemas.microsoft.com/office/spreadsheetml/2017/richdata2" ref="M3:N14">
    <sortCondition descending="1" ref="N3:N14"/>
  </sortState>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A8037-2323-414D-9BDD-E16E3BEDAB78}">
  <dimension ref="A2:J48"/>
  <sheetViews>
    <sheetView workbookViewId="0">
      <selection activeCell="N16" sqref="N16"/>
    </sheetView>
  </sheetViews>
  <sheetFormatPr baseColWidth="10" defaultRowHeight="16" x14ac:dyDescent="0.2"/>
  <cols>
    <col min="1" max="1" width="13" bestFit="1" customWidth="1"/>
    <col min="2" max="2" width="18" bestFit="1" customWidth="1"/>
    <col min="3" max="4" width="7.1640625" bestFit="1" customWidth="1"/>
    <col min="5" max="5" width="5.1640625" bestFit="1" customWidth="1"/>
    <col min="6" max="6" width="33.5" bestFit="1" customWidth="1"/>
    <col min="7" max="7" width="18" bestFit="1" customWidth="1"/>
    <col min="8" max="8" width="5.33203125" bestFit="1" customWidth="1"/>
    <col min="9" max="9" width="25.83203125" bestFit="1" customWidth="1"/>
    <col min="10" max="10" width="5.1640625" bestFit="1" customWidth="1"/>
    <col min="11" max="12" width="6.1640625" bestFit="1" customWidth="1"/>
    <col min="13" max="14" width="7.1640625" bestFit="1" customWidth="1"/>
    <col min="15" max="15" width="8.1640625" bestFit="1" customWidth="1"/>
    <col min="16" max="16" width="7.1640625" bestFit="1" customWidth="1"/>
    <col min="17" max="17" width="5.6640625" bestFit="1" customWidth="1"/>
    <col min="18" max="18" width="6.1640625" bestFit="1" customWidth="1"/>
    <col min="19" max="19" width="5.1640625" bestFit="1" customWidth="1"/>
    <col min="20" max="21" width="7.1640625" bestFit="1" customWidth="1"/>
    <col min="22" max="22" width="5.1640625" bestFit="1" customWidth="1"/>
    <col min="23" max="23" width="6.1640625" bestFit="1" customWidth="1"/>
    <col min="24" max="24" width="7.1640625" bestFit="1" customWidth="1"/>
    <col min="25" max="25" width="6.1640625" bestFit="1" customWidth="1"/>
    <col min="26" max="26" width="7.1640625" bestFit="1" customWidth="1"/>
    <col min="27" max="28" width="6.1640625" bestFit="1" customWidth="1"/>
    <col min="29" max="29" width="7.1640625" bestFit="1" customWidth="1"/>
    <col min="30" max="30" width="4.83203125" bestFit="1" customWidth="1"/>
    <col min="31" max="32" width="6.1640625" bestFit="1" customWidth="1"/>
    <col min="33" max="33" width="10.5" bestFit="1" customWidth="1"/>
  </cols>
  <sheetData>
    <row r="2" spans="1:5" x14ac:dyDescent="0.2">
      <c r="D2" s="14" t="s">
        <v>13746</v>
      </c>
    </row>
    <row r="3" spans="1:5" x14ac:dyDescent="0.2">
      <c r="A3" s="5" t="s">
        <v>13696</v>
      </c>
      <c r="B3" t="s">
        <v>13698</v>
      </c>
    </row>
    <row r="4" spans="1:5" x14ac:dyDescent="0.2">
      <c r="A4" s="6" t="s">
        <v>55</v>
      </c>
      <c r="B4">
        <v>6.7</v>
      </c>
      <c r="D4" s="6" t="s">
        <v>55</v>
      </c>
      <c r="E4">
        <f>GETPIVOTDATA("Global_Sales",$A$3,"Platform","PS2")</f>
        <v>6.7</v>
      </c>
    </row>
    <row r="5" spans="1:5" x14ac:dyDescent="0.2">
      <c r="A5" s="6" t="s">
        <v>104</v>
      </c>
      <c r="B5">
        <v>3.05</v>
      </c>
      <c r="D5" s="6" t="s">
        <v>44</v>
      </c>
      <c r="E5">
        <f>GETPIVOTDATA("Global_Sales",$A$3,"Platform","X360")</f>
        <v>0.82000000000000006</v>
      </c>
    </row>
    <row r="6" spans="1:5" x14ac:dyDescent="0.2">
      <c r="A6" s="6" t="s">
        <v>95</v>
      </c>
      <c r="B6">
        <v>2.8</v>
      </c>
      <c r="D6" s="6" t="s">
        <v>49</v>
      </c>
      <c r="E6">
        <f>GETPIVOTDATA("Global_Sales",$A$3,"Platform","PS3")</f>
        <v>1.4100000000000001</v>
      </c>
    </row>
    <row r="7" spans="1:5" x14ac:dyDescent="0.2">
      <c r="A7" s="6" t="s">
        <v>159</v>
      </c>
      <c r="B7">
        <v>1.45</v>
      </c>
      <c r="D7" s="6" t="s">
        <v>17</v>
      </c>
      <c r="E7">
        <f>GETPIVOTDATA("Global_Sales",$A$3,"Platform","Wii")</f>
        <v>0.29000000000000004</v>
      </c>
    </row>
    <row r="8" spans="1:5" x14ac:dyDescent="0.2">
      <c r="A8" s="6" t="s">
        <v>49</v>
      </c>
      <c r="B8">
        <v>1.4100000000000001</v>
      </c>
      <c r="D8" s="6" t="s">
        <v>32</v>
      </c>
      <c r="E8">
        <f>GETPIVOTDATA("Global_Sales",$A$3,"Platform","DS")</f>
        <v>1.01</v>
      </c>
    </row>
    <row r="9" spans="1:5" x14ac:dyDescent="0.2">
      <c r="A9" s="6" t="s">
        <v>1043</v>
      </c>
      <c r="B9">
        <v>1.3</v>
      </c>
      <c r="D9" s="6" t="s">
        <v>104</v>
      </c>
      <c r="E9">
        <f>GETPIVOTDATA("Global_Sales",$A$3,"Platform","PS")</f>
        <v>3.05</v>
      </c>
    </row>
    <row r="10" spans="1:5" x14ac:dyDescent="0.2">
      <c r="A10" s="6" t="s">
        <v>137</v>
      </c>
      <c r="B10">
        <v>1.02</v>
      </c>
      <c r="D10" s="6" t="s">
        <v>64</v>
      </c>
      <c r="E10">
        <f>GETPIVOTDATA("Global_Sales",$A$3,"Platform","GBA")</f>
        <v>0.01</v>
      </c>
    </row>
    <row r="11" spans="1:5" x14ac:dyDescent="0.2">
      <c r="A11" s="6" t="s">
        <v>32</v>
      </c>
      <c r="B11">
        <v>1.01</v>
      </c>
      <c r="D11" s="6" t="s">
        <v>75</v>
      </c>
      <c r="E11">
        <f>GETPIVOTDATA("Global_Sales",$A$3,"Platform","PS4")</f>
        <v>0.91</v>
      </c>
    </row>
    <row r="12" spans="1:5" x14ac:dyDescent="0.2">
      <c r="A12" s="6" t="s">
        <v>75</v>
      </c>
      <c r="B12">
        <v>0.91</v>
      </c>
      <c r="D12" s="6" t="s">
        <v>159</v>
      </c>
      <c r="E12">
        <f>GETPIVOTDATA("Global_Sales",$A$3,"Platform","PSP")</f>
        <v>1.45</v>
      </c>
    </row>
    <row r="13" spans="1:5" x14ac:dyDescent="0.2">
      <c r="A13" s="6" t="s">
        <v>44</v>
      </c>
      <c r="B13">
        <v>0.82000000000000006</v>
      </c>
      <c r="D13" s="6" t="s">
        <v>148</v>
      </c>
      <c r="E13" t="e">
        <f>GETPIVOTDATA("Global_Sales",$A$3,"Platform","PC")</f>
        <v>#REF!</v>
      </c>
    </row>
    <row r="14" spans="1:5" x14ac:dyDescent="0.2">
      <c r="A14" s="6" t="s">
        <v>57</v>
      </c>
      <c r="B14">
        <v>0.73000000000000009</v>
      </c>
    </row>
    <row r="15" spans="1:5" x14ac:dyDescent="0.2">
      <c r="A15" s="6" t="s">
        <v>79</v>
      </c>
      <c r="B15">
        <v>0.6100000000000001</v>
      </c>
    </row>
    <row r="16" spans="1:5" x14ac:dyDescent="0.2">
      <c r="A16" s="6" t="s">
        <v>17</v>
      </c>
      <c r="B16">
        <v>0.29000000000000004</v>
      </c>
    </row>
    <row r="17" spans="1:10" x14ac:dyDescent="0.2">
      <c r="A17" s="6" t="s">
        <v>1015</v>
      </c>
      <c r="B17">
        <v>0.28999999999999998</v>
      </c>
    </row>
    <row r="18" spans="1:10" x14ac:dyDescent="0.2">
      <c r="A18" s="6" t="s">
        <v>5783</v>
      </c>
      <c r="B18">
        <v>0.23</v>
      </c>
    </row>
    <row r="19" spans="1:10" x14ac:dyDescent="0.2">
      <c r="A19" s="6" t="s">
        <v>237</v>
      </c>
      <c r="B19">
        <v>0.15</v>
      </c>
    </row>
    <row r="20" spans="1:10" x14ac:dyDescent="0.2">
      <c r="A20" s="6" t="s">
        <v>799</v>
      </c>
      <c r="B20">
        <v>0.12</v>
      </c>
    </row>
    <row r="21" spans="1:10" x14ac:dyDescent="0.2">
      <c r="A21" s="6" t="s">
        <v>189</v>
      </c>
      <c r="B21">
        <v>0.05</v>
      </c>
    </row>
    <row r="22" spans="1:10" x14ac:dyDescent="0.2">
      <c r="A22" s="6" t="s">
        <v>64</v>
      </c>
      <c r="B22">
        <v>0.01</v>
      </c>
    </row>
    <row r="23" spans="1:10" x14ac:dyDescent="0.2">
      <c r="A23" s="6" t="s">
        <v>13697</v>
      </c>
      <c r="B23">
        <v>22.950000000000006</v>
      </c>
    </row>
    <row r="25" spans="1:10" x14ac:dyDescent="0.2">
      <c r="I25" s="14" t="s">
        <v>13747</v>
      </c>
    </row>
    <row r="26" spans="1:10" x14ac:dyDescent="0.2">
      <c r="F26" s="5" t="s">
        <v>13696</v>
      </c>
      <c r="G26" t="s">
        <v>13698</v>
      </c>
    </row>
    <row r="27" spans="1:10" x14ac:dyDescent="0.2">
      <c r="F27" s="6" t="s">
        <v>776</v>
      </c>
      <c r="G27">
        <v>4.7100000000000009</v>
      </c>
      <c r="I27" s="6" t="s">
        <v>19</v>
      </c>
      <c r="J27">
        <f>GETPIVOTDATA("Global_Sales",$F$26,"Publisher","Nintendo")</f>
        <v>0.37</v>
      </c>
    </row>
    <row r="28" spans="1:10" x14ac:dyDescent="0.2">
      <c r="F28" s="6" t="s">
        <v>155</v>
      </c>
      <c r="G28">
        <v>3</v>
      </c>
      <c r="I28" s="6" t="s">
        <v>134</v>
      </c>
      <c r="J28">
        <f>GETPIVOTDATA("Global_Sales",$F$26,"Publisher","Electronic Arts")</f>
        <v>1.27</v>
      </c>
    </row>
    <row r="29" spans="1:10" x14ac:dyDescent="0.2">
      <c r="F29" s="6" t="s">
        <v>484</v>
      </c>
      <c r="G29">
        <v>2.52</v>
      </c>
      <c r="I29" s="6" t="s">
        <v>111</v>
      </c>
      <c r="J29" t="e">
        <f>GETPIVOTDATA("Global_Sales",$F$26,"Publisher","Ubisoft")</f>
        <v>#REF!</v>
      </c>
    </row>
    <row r="30" spans="1:10" x14ac:dyDescent="0.2">
      <c r="F30" s="6" t="s">
        <v>372</v>
      </c>
      <c r="G30">
        <v>2.2599999999999998</v>
      </c>
      <c r="I30" s="6" t="s">
        <v>45</v>
      </c>
      <c r="J30" t="e">
        <f>GETPIVOTDATA("Global_Sales",$F$26,"Publisher","Microsoft Game Studios")</f>
        <v>#REF!</v>
      </c>
    </row>
    <row r="31" spans="1:10" x14ac:dyDescent="0.2">
      <c r="F31" s="6" t="s">
        <v>68</v>
      </c>
      <c r="G31">
        <v>2.0700000000000003</v>
      </c>
      <c r="I31" s="6" t="s">
        <v>222</v>
      </c>
      <c r="J31">
        <f>GETPIVOTDATA("Global_Sales",$F$26,"Publisher","Capcom")</f>
        <v>1.69</v>
      </c>
    </row>
    <row r="32" spans="1:10" x14ac:dyDescent="0.2">
      <c r="F32" s="6" t="s">
        <v>151</v>
      </c>
      <c r="G32">
        <v>1.75</v>
      </c>
      <c r="I32" s="6" t="s">
        <v>484</v>
      </c>
      <c r="J32">
        <f>GETPIVOTDATA("Global_Sales",$F$26,"Publisher","THQ")</f>
        <v>2.52</v>
      </c>
    </row>
    <row r="33" spans="6:10" x14ac:dyDescent="0.2">
      <c r="F33" s="6" t="s">
        <v>222</v>
      </c>
      <c r="G33">
        <v>1.69</v>
      </c>
      <c r="I33" s="6" t="s">
        <v>71</v>
      </c>
      <c r="J33" t="e">
        <f>GETPIVOTDATA("Global_Sales",$F$26,"Publisher","Activision")</f>
        <v>#REF!</v>
      </c>
    </row>
    <row r="34" spans="6:10" x14ac:dyDescent="0.2">
      <c r="F34" s="6" t="s">
        <v>134</v>
      </c>
      <c r="G34">
        <v>1.27</v>
      </c>
      <c r="I34" s="6" t="s">
        <v>68</v>
      </c>
      <c r="J34">
        <f>GETPIVOTDATA("Global_Sales",$F$26,"Publisher","Sony Computer Entertainment")</f>
        <v>2.0700000000000003</v>
      </c>
    </row>
    <row r="35" spans="6:10" x14ac:dyDescent="0.2">
      <c r="F35" s="6" t="s">
        <v>267</v>
      </c>
      <c r="G35">
        <v>0.91</v>
      </c>
      <c r="I35" s="6" t="s">
        <v>151</v>
      </c>
      <c r="J35">
        <f>GETPIVOTDATA("Global_Sales",$F$26,"Publisher","Sega")</f>
        <v>1.75</v>
      </c>
    </row>
    <row r="36" spans="6:10" x14ac:dyDescent="0.2">
      <c r="F36" s="6" t="s">
        <v>523</v>
      </c>
      <c r="G36">
        <v>0.62</v>
      </c>
      <c r="I36" s="6" t="s">
        <v>242</v>
      </c>
      <c r="J36" t="e">
        <f>GETPIVOTDATA("Global_Sales",$F$26,"Publisher","Square Enix")</f>
        <v>#REF!</v>
      </c>
    </row>
    <row r="37" spans="6:10" x14ac:dyDescent="0.2">
      <c r="F37" s="6" t="s">
        <v>2756</v>
      </c>
      <c r="G37">
        <v>0.56000000000000005</v>
      </c>
    </row>
    <row r="38" spans="6:10" x14ac:dyDescent="0.2">
      <c r="F38" s="6" t="s">
        <v>19</v>
      </c>
      <c r="G38">
        <v>0.37</v>
      </c>
    </row>
    <row r="39" spans="6:10" x14ac:dyDescent="0.2">
      <c r="F39" s="6" t="s">
        <v>2306</v>
      </c>
      <c r="G39">
        <v>0.28999999999999998</v>
      </c>
    </row>
    <row r="40" spans="6:10" x14ac:dyDescent="0.2">
      <c r="F40" s="6" t="s">
        <v>5784</v>
      </c>
      <c r="G40">
        <v>0.23</v>
      </c>
    </row>
    <row r="41" spans="6:10" x14ac:dyDescent="0.2">
      <c r="F41" s="6" t="s">
        <v>234</v>
      </c>
      <c r="G41">
        <v>0.2</v>
      </c>
    </row>
    <row r="42" spans="6:10" x14ac:dyDescent="0.2">
      <c r="F42" s="6" t="s">
        <v>3392</v>
      </c>
      <c r="G42">
        <v>0.15</v>
      </c>
    </row>
    <row r="43" spans="6:10" x14ac:dyDescent="0.2">
      <c r="F43" s="6" t="s">
        <v>202</v>
      </c>
      <c r="G43">
        <v>0.1</v>
      </c>
    </row>
    <row r="44" spans="6:10" x14ac:dyDescent="0.2">
      <c r="F44" s="6" t="s">
        <v>4573</v>
      </c>
      <c r="G44">
        <v>0.08</v>
      </c>
    </row>
    <row r="45" spans="6:10" x14ac:dyDescent="0.2">
      <c r="F45" s="6" t="s">
        <v>1403</v>
      </c>
      <c r="G45">
        <v>7.0000000000000007E-2</v>
      </c>
    </row>
    <row r="46" spans="6:10" x14ac:dyDescent="0.2">
      <c r="F46" s="6" t="s">
        <v>1830</v>
      </c>
      <c r="G46">
        <v>0.06</v>
      </c>
    </row>
    <row r="47" spans="6:10" x14ac:dyDescent="0.2">
      <c r="F47" s="6" t="s">
        <v>4828</v>
      </c>
      <c r="G47">
        <v>0.04</v>
      </c>
    </row>
    <row r="48" spans="6:10" x14ac:dyDescent="0.2">
      <c r="F48" s="6" t="s">
        <v>13697</v>
      </c>
      <c r="G48">
        <v>22.949999999999996</v>
      </c>
    </row>
  </sheetData>
  <pageMargins left="0.7" right="0.7" top="0.75" bottom="0.75" header="0.3" footer="0.3"/>
  <drawing r:id="rId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D59E-A227-C441-A94C-104A8F253F18}">
  <dimension ref="A1:S16718"/>
  <sheetViews>
    <sheetView workbookViewId="0">
      <selection activeCell="T19" sqref="T19"/>
    </sheetView>
  </sheetViews>
  <sheetFormatPr baseColWidth="10" defaultRowHeight="16" x14ac:dyDescent="0.2"/>
  <cols>
    <col min="1" max="1" width="20.5" customWidth="1"/>
  </cols>
  <sheetData>
    <row r="1" spans="1:19" x14ac:dyDescent="0.2">
      <c r="A1" t="s">
        <v>0</v>
      </c>
      <c r="B1" t="s">
        <v>1</v>
      </c>
      <c r="C1" t="s">
        <v>2</v>
      </c>
      <c r="D1" t="s">
        <v>13689</v>
      </c>
      <c r="E1" t="s">
        <v>13705</v>
      </c>
      <c r="F1" t="s">
        <v>13706</v>
      </c>
      <c r="G1" t="s">
        <v>3</v>
      </c>
      <c r="H1" t="s">
        <v>4</v>
      </c>
      <c r="I1" t="s">
        <v>5</v>
      </c>
      <c r="J1" t="s">
        <v>6</v>
      </c>
      <c r="K1" t="s">
        <v>7</v>
      </c>
      <c r="L1" t="s">
        <v>8</v>
      </c>
      <c r="M1" t="s">
        <v>9</v>
      </c>
      <c r="N1" t="s">
        <v>10</v>
      </c>
      <c r="O1" t="s">
        <v>11</v>
      </c>
      <c r="P1" t="s">
        <v>12</v>
      </c>
      <c r="Q1" t="s">
        <v>13</v>
      </c>
      <c r="R1" t="s">
        <v>14</v>
      </c>
      <c r="S1" t="s">
        <v>15</v>
      </c>
    </row>
    <row r="2" spans="1:19" x14ac:dyDescent="0.2">
      <c r="A2" t="s">
        <v>16</v>
      </c>
      <c r="B2" t="s">
        <v>17</v>
      </c>
      <c r="C2">
        <v>2006</v>
      </c>
      <c r="D2" s="1" t="d">
        <v>1999-10-03</v>
      </c>
      <c r="E2" s="1" t="str">
        <f>TEXT(D2,"yyyy")</f>
        <v>1999</v>
      </c>
      <c r="F2" s="1" t="str">
        <f>TEXT(D2,"mmm")</f>
        <v>Oct</v>
      </c>
      <c r="G2" t="s">
        <v>18</v>
      </c>
      <c r="H2" t="s">
        <v>19</v>
      </c>
      <c r="I2">
        <v>41.36</v>
      </c>
      <c r="J2">
        <v>28.96</v>
      </c>
      <c r="K2">
        <v>3.77</v>
      </c>
      <c r="L2">
        <v>8.4499999999999993</v>
      </c>
      <c r="M2">
        <v>82.53</v>
      </c>
      <c r="N2">
        <v>76</v>
      </c>
      <c r="O2">
        <v>51</v>
      </c>
      <c r="P2">
        <v>8</v>
      </c>
      <c r="Q2">
        <v>322</v>
      </c>
      <c r="R2" t="s">
        <v>19</v>
      </c>
      <c r="S2" t="s">
        <v>20</v>
      </c>
    </row>
    <row r="3" spans="1:19" x14ac:dyDescent="0.2">
      <c r="A3" t="s">
        <v>21</v>
      </c>
      <c r="B3" t="s">
        <v>22</v>
      </c>
      <c r="C3">
        <v>1985</v>
      </c>
      <c r="D3" s="1" t="d">
        <v>2017-05-11</v>
      </c>
      <c r="E3" s="1" t="str">
        <f t="shared" ref="E3:E66" si="0">TEXT(D3,"yyyy")</f>
        <v>2017</v>
      </c>
      <c r="F3" s="1" t="str">
        <f t="shared" ref="F3:F66" si="1">TEXT(D3,"mmm")</f>
        <v>May</v>
      </c>
      <c r="G3" t="s">
        <v>1</v>
      </c>
      <c r="H3" t="s">
        <v>19</v>
      </c>
      <c r="I3">
        <v>29.08</v>
      </c>
      <c r="J3">
        <v>3.58</v>
      </c>
      <c r="K3">
        <v>6.81</v>
      </c>
      <c r="L3">
        <v>0.77</v>
      </c>
      <c r="M3">
        <v>40.24</v>
      </c>
    </row>
    <row r="4" spans="1:19" x14ac:dyDescent="0.2">
      <c r="A4" t="s">
        <v>23</v>
      </c>
      <c r="B4" t="s">
        <v>17</v>
      </c>
      <c r="C4">
        <v>2008</v>
      </c>
      <c r="D4" s="1" t="d">
        <v>2019-12-21</v>
      </c>
      <c r="E4" s="1" t="str">
        <f t="shared" si="0"/>
        <v>2019</v>
      </c>
      <c r="F4" s="1" t="str">
        <f t="shared" si="1"/>
        <v>Dec</v>
      </c>
      <c r="G4" t="s">
        <v>24</v>
      </c>
      <c r="H4" t="s">
        <v>19</v>
      </c>
      <c r="I4">
        <v>15.68</v>
      </c>
      <c r="J4">
        <v>12.76</v>
      </c>
      <c r="K4">
        <v>3.79</v>
      </c>
      <c r="L4">
        <v>3.29</v>
      </c>
      <c r="M4">
        <v>35.520000000000003</v>
      </c>
      <c r="N4">
        <v>82</v>
      </c>
      <c r="O4">
        <v>73</v>
      </c>
      <c r="P4">
        <v>8.3000000000000007</v>
      </c>
      <c r="Q4">
        <v>709</v>
      </c>
      <c r="R4" t="s">
        <v>19</v>
      </c>
      <c r="S4" t="s">
        <v>20</v>
      </c>
    </row>
    <row r="5" spans="1:19" x14ac:dyDescent="0.2">
      <c r="A5" t="s">
        <v>25</v>
      </c>
      <c r="B5" t="s">
        <v>17</v>
      </c>
      <c r="C5">
        <v>2009</v>
      </c>
      <c r="D5" s="1" t="d">
        <v>1994-05-18</v>
      </c>
      <c r="E5" s="1" t="str">
        <f t="shared" si="0"/>
        <v>1994</v>
      </c>
      <c r="F5" s="1" t="str">
        <f t="shared" si="1"/>
        <v>May</v>
      </c>
      <c r="G5" t="s">
        <v>18</v>
      </c>
      <c r="H5" t="s">
        <v>19</v>
      </c>
      <c r="I5">
        <v>15.61</v>
      </c>
      <c r="J5">
        <v>10.93</v>
      </c>
      <c r="K5">
        <v>3.28</v>
      </c>
      <c r="L5">
        <v>2.95</v>
      </c>
      <c r="M5">
        <v>32.770000000000003</v>
      </c>
      <c r="N5">
        <v>80</v>
      </c>
      <c r="O5">
        <v>73</v>
      </c>
      <c r="P5">
        <v>8</v>
      </c>
      <c r="Q5">
        <v>192</v>
      </c>
      <c r="R5" t="s">
        <v>19</v>
      </c>
      <c r="S5" t="s">
        <v>20</v>
      </c>
    </row>
    <row r="6" spans="1:19" x14ac:dyDescent="0.2">
      <c r="A6" t="s">
        <v>26</v>
      </c>
      <c r="B6" t="s">
        <v>27</v>
      </c>
      <c r="C6">
        <v>1996</v>
      </c>
      <c r="D6" s="1" t="d">
        <v>1992-04-04</v>
      </c>
      <c r="E6" s="1" t="str">
        <f t="shared" si="0"/>
        <v>1992</v>
      </c>
      <c r="F6" s="1" t="str">
        <f t="shared" si="1"/>
        <v>Apr</v>
      </c>
      <c r="G6" t="s">
        <v>28</v>
      </c>
      <c r="H6" t="s">
        <v>19</v>
      </c>
      <c r="I6">
        <v>11.27</v>
      </c>
      <c r="J6">
        <v>8.89</v>
      </c>
      <c r="K6">
        <v>10.220000000000001</v>
      </c>
      <c r="L6">
        <v>1</v>
      </c>
      <c r="M6">
        <v>31.37</v>
      </c>
    </row>
    <row r="7" spans="1:19" x14ac:dyDescent="0.2">
      <c r="A7" t="s">
        <v>29</v>
      </c>
      <c r="B7" t="s">
        <v>27</v>
      </c>
      <c r="C7">
        <v>1989</v>
      </c>
      <c r="D7" s="1" t="d">
        <v>2016-03-09</v>
      </c>
      <c r="E7" s="1" t="str">
        <f t="shared" si="0"/>
        <v>2016</v>
      </c>
      <c r="F7" s="1" t="str">
        <f t="shared" si="1"/>
        <v>Mar</v>
      </c>
      <c r="G7" t="s">
        <v>30</v>
      </c>
      <c r="H7" t="s">
        <v>19</v>
      </c>
      <c r="I7">
        <v>23.2</v>
      </c>
      <c r="J7">
        <v>2.2599999999999998</v>
      </c>
      <c r="K7">
        <v>4.22</v>
      </c>
      <c r="L7">
        <v>0.57999999999999996</v>
      </c>
      <c r="M7">
        <v>30.26</v>
      </c>
    </row>
    <row r="8" spans="1:19" x14ac:dyDescent="0.2">
      <c r="A8" t="s">
        <v>31</v>
      </c>
      <c r="B8" t="s">
        <v>32</v>
      </c>
      <c r="C8">
        <v>2006</v>
      </c>
      <c r="D8" s="1" t="d">
        <v>2022-06-09</v>
      </c>
      <c r="E8" s="1" t="str">
        <f t="shared" si="0"/>
        <v>2022</v>
      </c>
      <c r="F8" s="1" t="str">
        <f t="shared" si="1"/>
        <v>Jun</v>
      </c>
      <c r="G8" t="s">
        <v>1</v>
      </c>
      <c r="H8" t="s">
        <v>19</v>
      </c>
      <c r="I8">
        <v>11.28</v>
      </c>
      <c r="J8">
        <v>9.14</v>
      </c>
      <c r="K8">
        <v>6.5</v>
      </c>
      <c r="L8">
        <v>2.88</v>
      </c>
      <c r="M8">
        <v>29.8</v>
      </c>
      <c r="N8">
        <v>89</v>
      </c>
      <c r="O8">
        <v>65</v>
      </c>
      <c r="P8">
        <v>8.5</v>
      </c>
      <c r="Q8">
        <v>431</v>
      </c>
      <c r="R8" t="s">
        <v>19</v>
      </c>
      <c r="S8" t="s">
        <v>20</v>
      </c>
    </row>
    <row r="9" spans="1:19" x14ac:dyDescent="0.2">
      <c r="A9" t="s">
        <v>33</v>
      </c>
      <c r="B9" t="s">
        <v>17</v>
      </c>
      <c r="C9">
        <v>2006</v>
      </c>
      <c r="D9" s="1" t="d">
        <v>2000-07-11</v>
      </c>
      <c r="E9" s="1" t="str">
        <f t="shared" si="0"/>
        <v>2000</v>
      </c>
      <c r="F9" s="1" t="str">
        <f t="shared" si="1"/>
        <v>Jul</v>
      </c>
      <c r="G9" t="s">
        <v>34</v>
      </c>
      <c r="H9" t="s">
        <v>19</v>
      </c>
      <c r="I9">
        <v>13.96</v>
      </c>
      <c r="J9">
        <v>9.18</v>
      </c>
      <c r="K9">
        <v>2.93</v>
      </c>
      <c r="L9">
        <v>2.84</v>
      </c>
      <c r="M9">
        <v>28.92</v>
      </c>
      <c r="N9">
        <v>58</v>
      </c>
      <c r="O9">
        <v>41</v>
      </c>
      <c r="P9">
        <v>6.6</v>
      </c>
      <c r="Q9">
        <v>129</v>
      </c>
      <c r="R9" t="s">
        <v>19</v>
      </c>
      <c r="S9" t="s">
        <v>20</v>
      </c>
    </row>
    <row r="10" spans="1:19" x14ac:dyDescent="0.2">
      <c r="A10" t="s">
        <v>35</v>
      </c>
      <c r="B10" t="s">
        <v>17</v>
      </c>
      <c r="C10">
        <v>2009</v>
      </c>
      <c r="D10" s="1" t="d">
        <v>2017-07-05</v>
      </c>
      <c r="E10" s="1" t="str">
        <f t="shared" si="0"/>
        <v>2017</v>
      </c>
      <c r="F10" s="1" t="str">
        <f t="shared" si="1"/>
        <v>Jul</v>
      </c>
      <c r="G10" t="s">
        <v>1</v>
      </c>
      <c r="H10" t="s">
        <v>19</v>
      </c>
      <c r="I10">
        <v>14.44</v>
      </c>
      <c r="J10">
        <v>6.94</v>
      </c>
      <c r="K10">
        <v>4.7</v>
      </c>
      <c r="L10">
        <v>2.2400000000000002</v>
      </c>
      <c r="M10">
        <v>28.32</v>
      </c>
      <c r="N10">
        <v>87</v>
      </c>
      <c r="O10">
        <v>80</v>
      </c>
      <c r="P10">
        <v>8.4</v>
      </c>
      <c r="Q10">
        <v>594</v>
      </c>
      <c r="R10" t="s">
        <v>19</v>
      </c>
      <c r="S10" t="s">
        <v>20</v>
      </c>
    </row>
    <row r="11" spans="1:19" x14ac:dyDescent="0.2">
      <c r="A11" t="s">
        <v>36</v>
      </c>
      <c r="B11" t="s">
        <v>22</v>
      </c>
      <c r="C11">
        <v>1984</v>
      </c>
      <c r="D11" s="1" t="d">
        <v>2011-11-13</v>
      </c>
      <c r="E11" s="1" t="str">
        <f t="shared" si="0"/>
        <v>2011</v>
      </c>
      <c r="F11" s="1" t="str">
        <f t="shared" si="1"/>
        <v>Nov</v>
      </c>
      <c r="G11" t="s">
        <v>37</v>
      </c>
      <c r="H11" t="s">
        <v>19</v>
      </c>
      <c r="I11">
        <v>26.93</v>
      </c>
      <c r="J11">
        <v>0.63</v>
      </c>
      <c r="K11">
        <v>0.28000000000000003</v>
      </c>
      <c r="L11">
        <v>0.47</v>
      </c>
      <c r="M11">
        <v>28.31</v>
      </c>
    </row>
    <row r="12" spans="1:19" x14ac:dyDescent="0.2">
      <c r="A12" t="s">
        <v>38</v>
      </c>
      <c r="B12" t="s">
        <v>32</v>
      </c>
      <c r="C12">
        <v>2005</v>
      </c>
      <c r="D12" s="1" t="d">
        <v>2015-04-11</v>
      </c>
      <c r="E12" s="1" t="str">
        <f t="shared" si="0"/>
        <v>2015</v>
      </c>
      <c r="F12" s="1" t="str">
        <f t="shared" si="1"/>
        <v>Apr</v>
      </c>
      <c r="G12" t="s">
        <v>39</v>
      </c>
      <c r="H12" t="s">
        <v>19</v>
      </c>
      <c r="I12">
        <v>9.0500000000000007</v>
      </c>
      <c r="J12">
        <v>10.95</v>
      </c>
      <c r="K12">
        <v>1.93</v>
      </c>
      <c r="L12">
        <v>2.74</v>
      </c>
      <c r="M12">
        <v>24.67</v>
      </c>
    </row>
    <row r="13" spans="1:19" x14ac:dyDescent="0.2">
      <c r="A13" t="s">
        <v>40</v>
      </c>
      <c r="B13" t="s">
        <v>32</v>
      </c>
      <c r="C13">
        <v>2005</v>
      </c>
      <c r="D13" s="1" t="d">
        <v>1991-11-20</v>
      </c>
      <c r="E13" s="1" t="str">
        <f t="shared" si="0"/>
        <v>1991</v>
      </c>
      <c r="F13" s="1" t="str">
        <f t="shared" si="1"/>
        <v>Nov</v>
      </c>
      <c r="G13" t="s">
        <v>24</v>
      </c>
      <c r="H13" t="s">
        <v>19</v>
      </c>
      <c r="I13">
        <v>9.7100000000000009</v>
      </c>
      <c r="J13">
        <v>7.47</v>
      </c>
      <c r="K13">
        <v>4.13</v>
      </c>
      <c r="L13">
        <v>1.9</v>
      </c>
      <c r="M13">
        <v>23.21</v>
      </c>
      <c r="N13">
        <v>91</v>
      </c>
      <c r="O13">
        <v>64</v>
      </c>
      <c r="P13">
        <v>8.6</v>
      </c>
      <c r="Q13">
        <v>464</v>
      </c>
      <c r="R13" t="s">
        <v>19</v>
      </c>
      <c r="S13" t="s">
        <v>20</v>
      </c>
    </row>
    <row r="14" spans="1:19" x14ac:dyDescent="0.2">
      <c r="A14" t="s">
        <v>41</v>
      </c>
      <c r="B14" t="s">
        <v>27</v>
      </c>
      <c r="C14">
        <v>1999</v>
      </c>
      <c r="D14" s="1" t="d">
        <v>2003-08-24</v>
      </c>
      <c r="E14" s="1" t="str">
        <f t="shared" si="0"/>
        <v>2003</v>
      </c>
      <c r="F14" s="1" t="str">
        <f t="shared" si="1"/>
        <v>Aug</v>
      </c>
      <c r="G14" t="s">
        <v>28</v>
      </c>
      <c r="H14" t="s">
        <v>19</v>
      </c>
      <c r="I14">
        <v>9</v>
      </c>
      <c r="J14">
        <v>6.18</v>
      </c>
      <c r="K14">
        <v>7.2</v>
      </c>
      <c r="L14">
        <v>0.71</v>
      </c>
      <c r="M14">
        <v>23.1</v>
      </c>
    </row>
    <row r="15" spans="1:19" x14ac:dyDescent="0.2">
      <c r="A15" t="s">
        <v>42</v>
      </c>
      <c r="B15" t="s">
        <v>17</v>
      </c>
      <c r="C15">
        <v>2007</v>
      </c>
      <c r="D15" s="1" t="d">
        <v>1997-12-30</v>
      </c>
      <c r="E15" s="1" t="str">
        <f t="shared" si="0"/>
        <v>1997</v>
      </c>
      <c r="F15" s="1" t="str">
        <f t="shared" si="1"/>
        <v>Dec</v>
      </c>
      <c r="G15" t="s">
        <v>18</v>
      </c>
      <c r="H15" t="s">
        <v>19</v>
      </c>
      <c r="I15">
        <v>8.92</v>
      </c>
      <c r="J15">
        <v>8.0299999999999994</v>
      </c>
      <c r="K15">
        <v>3.6</v>
      </c>
      <c r="L15">
        <v>2.15</v>
      </c>
      <c r="M15">
        <v>22.7</v>
      </c>
      <c r="N15">
        <v>80</v>
      </c>
      <c r="O15">
        <v>63</v>
      </c>
      <c r="P15">
        <v>7.7</v>
      </c>
      <c r="Q15">
        <v>146</v>
      </c>
      <c r="R15" t="s">
        <v>19</v>
      </c>
      <c r="S15" t="s">
        <v>20</v>
      </c>
    </row>
    <row r="16" spans="1:19" x14ac:dyDescent="0.2">
      <c r="A16" t="s">
        <v>43</v>
      </c>
      <c r="B16" t="s">
        <v>44</v>
      </c>
      <c r="C16">
        <v>2010</v>
      </c>
      <c r="D16" s="1" t="d">
        <v>2000-11-18</v>
      </c>
      <c r="E16" s="1" t="str">
        <f t="shared" si="0"/>
        <v>2000</v>
      </c>
      <c r="F16" s="1" t="str">
        <f t="shared" si="1"/>
        <v>Nov</v>
      </c>
      <c r="G16" t="s">
        <v>34</v>
      </c>
      <c r="H16" t="s">
        <v>45</v>
      </c>
      <c r="I16">
        <v>15</v>
      </c>
      <c r="J16">
        <v>4.8899999999999997</v>
      </c>
      <c r="K16">
        <v>0.24</v>
      </c>
      <c r="L16">
        <v>1.69</v>
      </c>
      <c r="M16">
        <v>21.81</v>
      </c>
      <c r="N16">
        <v>61</v>
      </c>
      <c r="O16">
        <v>45</v>
      </c>
      <c r="P16">
        <v>6.3</v>
      </c>
      <c r="Q16">
        <v>106</v>
      </c>
      <c r="R16" t="s">
        <v>46</v>
      </c>
      <c r="S16" t="s">
        <v>20</v>
      </c>
    </row>
    <row r="17" spans="1:19" x14ac:dyDescent="0.2">
      <c r="A17" t="s">
        <v>47</v>
      </c>
      <c r="B17" t="s">
        <v>17</v>
      </c>
      <c r="C17">
        <v>2009</v>
      </c>
      <c r="D17" s="1" t="d">
        <v>2019-01-21</v>
      </c>
      <c r="E17" s="1" t="str">
        <f t="shared" si="0"/>
        <v>2019</v>
      </c>
      <c r="F17" s="1" t="str">
        <f t="shared" si="1"/>
        <v>Jan</v>
      </c>
      <c r="G17" t="s">
        <v>18</v>
      </c>
      <c r="H17" t="s">
        <v>19</v>
      </c>
      <c r="I17">
        <v>9.01</v>
      </c>
      <c r="J17">
        <v>8.49</v>
      </c>
      <c r="K17">
        <v>2.5299999999999998</v>
      </c>
      <c r="L17">
        <v>1.77</v>
      </c>
      <c r="M17">
        <v>21.79</v>
      </c>
      <c r="N17">
        <v>80</v>
      </c>
      <c r="O17">
        <v>33</v>
      </c>
      <c r="P17">
        <v>7.4</v>
      </c>
      <c r="Q17">
        <v>52</v>
      </c>
      <c r="R17" t="s">
        <v>19</v>
      </c>
      <c r="S17" t="s">
        <v>20</v>
      </c>
    </row>
    <row r="18" spans="1:19" x14ac:dyDescent="0.2">
      <c r="A18" t="s">
        <v>48</v>
      </c>
      <c r="B18" t="s">
        <v>49</v>
      </c>
      <c r="C18">
        <v>2013</v>
      </c>
      <c r="D18" s="1" t="d">
        <v>2012-04-19</v>
      </c>
      <c r="E18" s="1" t="str">
        <f t="shared" si="0"/>
        <v>2012</v>
      </c>
      <c r="F18" s="1" t="str">
        <f t="shared" si="1"/>
        <v>Apr</v>
      </c>
      <c r="G18" t="s">
        <v>50</v>
      </c>
      <c r="H18" t="s">
        <v>51</v>
      </c>
      <c r="I18">
        <v>7.02</v>
      </c>
      <c r="J18">
        <v>9.09</v>
      </c>
      <c r="K18">
        <v>0.98</v>
      </c>
      <c r="L18">
        <v>3.96</v>
      </c>
      <c r="M18">
        <v>21.04</v>
      </c>
      <c r="N18">
        <v>97</v>
      </c>
      <c r="O18">
        <v>50</v>
      </c>
      <c r="P18">
        <v>8.1999999999999993</v>
      </c>
      <c r="Q18">
        <v>3994</v>
      </c>
      <c r="R18" t="s">
        <v>52</v>
      </c>
      <c r="S18" t="s">
        <v>53</v>
      </c>
    </row>
    <row r="19" spans="1:19" x14ac:dyDescent="0.2">
      <c r="A19" t="s">
        <v>54</v>
      </c>
      <c r="B19" t="s">
        <v>55</v>
      </c>
      <c r="C19">
        <v>2004</v>
      </c>
      <c r="D19" s="1" t="d">
        <v>2021-11-05</v>
      </c>
      <c r="E19" s="1" t="str">
        <f t="shared" si="0"/>
        <v>2021</v>
      </c>
      <c r="F19" s="1" t="str">
        <f t="shared" si="1"/>
        <v>Nov</v>
      </c>
      <c r="G19" t="s">
        <v>50</v>
      </c>
      <c r="H19" t="s">
        <v>51</v>
      </c>
      <c r="I19">
        <v>9.43</v>
      </c>
      <c r="J19">
        <v>0.4</v>
      </c>
      <c r="K19">
        <v>0.41</v>
      </c>
      <c r="L19">
        <v>10.57</v>
      </c>
      <c r="M19">
        <v>20.81</v>
      </c>
      <c r="N19">
        <v>95</v>
      </c>
      <c r="O19">
        <v>80</v>
      </c>
      <c r="P19">
        <v>9</v>
      </c>
      <c r="Q19">
        <v>1588</v>
      </c>
      <c r="R19" t="s">
        <v>52</v>
      </c>
      <c r="S19" t="s">
        <v>53</v>
      </c>
    </row>
    <row r="20" spans="1:19" x14ac:dyDescent="0.2">
      <c r="A20" t="s">
        <v>56</v>
      </c>
      <c r="B20" t="s">
        <v>57</v>
      </c>
      <c r="C20">
        <v>1990</v>
      </c>
      <c r="D20" s="1" t="d">
        <v>2019-11-24</v>
      </c>
      <c r="E20" s="1" t="str">
        <f t="shared" si="0"/>
        <v>2019</v>
      </c>
      <c r="F20" s="1" t="str">
        <f t="shared" si="1"/>
        <v>Nov</v>
      </c>
      <c r="G20" t="s">
        <v>1</v>
      </c>
      <c r="H20" t="s">
        <v>19</v>
      </c>
      <c r="I20">
        <v>12.78</v>
      </c>
      <c r="J20">
        <v>3.75</v>
      </c>
      <c r="K20">
        <v>3.54</v>
      </c>
      <c r="L20">
        <v>0.55000000000000004</v>
      </c>
      <c r="M20">
        <v>20.61</v>
      </c>
    </row>
    <row r="21" spans="1:19" x14ac:dyDescent="0.2">
      <c r="A21" t="s">
        <v>58</v>
      </c>
      <c r="B21" t="s">
        <v>32</v>
      </c>
      <c r="C21">
        <v>2005</v>
      </c>
      <c r="D21" s="1" t="d">
        <v>2004-03-01</v>
      </c>
      <c r="E21" s="1" t="str">
        <f t="shared" si="0"/>
        <v>2004</v>
      </c>
      <c r="F21" s="1" t="str">
        <f t="shared" si="1"/>
        <v>Mar</v>
      </c>
      <c r="G21" t="s">
        <v>34</v>
      </c>
      <c r="H21" t="s">
        <v>19</v>
      </c>
      <c r="I21">
        <v>4.74</v>
      </c>
      <c r="J21">
        <v>9.1999999999999993</v>
      </c>
      <c r="K21">
        <v>4.16</v>
      </c>
      <c r="L21">
        <v>2.04</v>
      </c>
      <c r="M21">
        <v>20.149999999999999</v>
      </c>
      <c r="N21">
        <v>77</v>
      </c>
      <c r="O21">
        <v>58</v>
      </c>
      <c r="P21">
        <v>7.9</v>
      </c>
      <c r="Q21">
        <v>50</v>
      </c>
      <c r="R21" t="s">
        <v>19</v>
      </c>
      <c r="S21" t="s">
        <v>20</v>
      </c>
    </row>
    <row r="22" spans="1:19" x14ac:dyDescent="0.2">
      <c r="A22" t="s">
        <v>59</v>
      </c>
      <c r="B22" t="s">
        <v>32</v>
      </c>
      <c r="C22">
        <v>2006</v>
      </c>
      <c r="D22" s="1" t="d">
        <v>2005-09-28</v>
      </c>
      <c r="E22" s="1" t="str">
        <f t="shared" si="0"/>
        <v>2005</v>
      </c>
      <c r="F22" s="1" t="str">
        <f t="shared" si="1"/>
        <v>Sep</v>
      </c>
      <c r="G22" t="s">
        <v>28</v>
      </c>
      <c r="H22" t="s">
        <v>19</v>
      </c>
      <c r="I22">
        <v>6.38</v>
      </c>
      <c r="J22">
        <v>4.46</v>
      </c>
      <c r="K22">
        <v>6.04</v>
      </c>
      <c r="L22">
        <v>1.36</v>
      </c>
      <c r="M22">
        <v>18.25</v>
      </c>
    </row>
    <row r="23" spans="1:19" x14ac:dyDescent="0.2">
      <c r="A23" t="s">
        <v>60</v>
      </c>
      <c r="B23" t="s">
        <v>27</v>
      </c>
      <c r="C23">
        <v>1989</v>
      </c>
      <c r="D23" s="1" t="d">
        <v>2013-11-26</v>
      </c>
      <c r="E23" s="1" t="str">
        <f t="shared" si="0"/>
        <v>2013</v>
      </c>
      <c r="F23" s="1" t="str">
        <f t="shared" si="1"/>
        <v>Nov</v>
      </c>
      <c r="G23" t="s">
        <v>1</v>
      </c>
      <c r="H23" t="s">
        <v>19</v>
      </c>
      <c r="I23">
        <v>10.83</v>
      </c>
      <c r="J23">
        <v>2.71</v>
      </c>
      <c r="K23">
        <v>4.18</v>
      </c>
      <c r="L23">
        <v>0.42</v>
      </c>
      <c r="M23">
        <v>18.14</v>
      </c>
    </row>
    <row r="24" spans="1:19" x14ac:dyDescent="0.2">
      <c r="A24" t="s">
        <v>61</v>
      </c>
      <c r="B24" t="s">
        <v>22</v>
      </c>
      <c r="C24">
        <v>1988</v>
      </c>
      <c r="D24" s="1" t="d">
        <v>2007-05-21</v>
      </c>
      <c r="E24" s="1" t="str">
        <f t="shared" si="0"/>
        <v>2007</v>
      </c>
      <c r="F24" s="1" t="str">
        <f t="shared" si="1"/>
        <v>May</v>
      </c>
      <c r="G24" t="s">
        <v>1</v>
      </c>
      <c r="H24" t="s">
        <v>19</v>
      </c>
      <c r="I24">
        <v>9.5399999999999991</v>
      </c>
      <c r="J24">
        <v>3.44</v>
      </c>
      <c r="K24">
        <v>3.84</v>
      </c>
      <c r="L24">
        <v>0.46</v>
      </c>
      <c r="M24">
        <v>17.28</v>
      </c>
    </row>
    <row r="25" spans="1:19" x14ac:dyDescent="0.2">
      <c r="A25" t="s">
        <v>48</v>
      </c>
      <c r="B25" t="s">
        <v>44</v>
      </c>
      <c r="C25">
        <v>2013</v>
      </c>
      <c r="D25" s="1" t="d">
        <v>2012-12-06</v>
      </c>
      <c r="E25" s="1" t="str">
        <f t="shared" si="0"/>
        <v>2012</v>
      </c>
      <c r="F25" s="1" t="str">
        <f t="shared" si="1"/>
        <v>Dec</v>
      </c>
      <c r="G25" t="s">
        <v>50</v>
      </c>
      <c r="H25" t="s">
        <v>51</v>
      </c>
      <c r="I25">
        <v>9.66</v>
      </c>
      <c r="J25">
        <v>5.14</v>
      </c>
      <c r="K25">
        <v>0.06</v>
      </c>
      <c r="L25">
        <v>1.41</v>
      </c>
      <c r="M25">
        <v>16.27</v>
      </c>
      <c r="N25">
        <v>97</v>
      </c>
      <c r="O25">
        <v>58</v>
      </c>
      <c r="P25">
        <v>8.1</v>
      </c>
      <c r="Q25">
        <v>3711</v>
      </c>
      <c r="R25" t="s">
        <v>52</v>
      </c>
      <c r="S25" t="s">
        <v>53</v>
      </c>
    </row>
    <row r="26" spans="1:19" x14ac:dyDescent="0.2">
      <c r="A26" t="s">
        <v>62</v>
      </c>
      <c r="B26" t="s">
        <v>55</v>
      </c>
      <c r="C26">
        <v>2002</v>
      </c>
      <c r="D26" s="1" t="d">
        <v>2017-09-26</v>
      </c>
      <c r="E26" s="1" t="str">
        <f t="shared" si="0"/>
        <v>2017</v>
      </c>
      <c r="F26" s="1" t="str">
        <f t="shared" si="1"/>
        <v>Sep</v>
      </c>
      <c r="G26" t="s">
        <v>50</v>
      </c>
      <c r="H26" t="s">
        <v>51</v>
      </c>
      <c r="I26">
        <v>8.41</v>
      </c>
      <c r="J26">
        <v>5.49</v>
      </c>
      <c r="K26">
        <v>0.47</v>
      </c>
      <c r="L26">
        <v>1.78</v>
      </c>
      <c r="M26">
        <v>16.149999999999999</v>
      </c>
      <c r="N26">
        <v>95</v>
      </c>
      <c r="O26">
        <v>62</v>
      </c>
      <c r="P26">
        <v>8.6999999999999993</v>
      </c>
      <c r="Q26">
        <v>730</v>
      </c>
      <c r="R26" t="s">
        <v>52</v>
      </c>
      <c r="S26" t="s">
        <v>53</v>
      </c>
    </row>
    <row r="27" spans="1:19" x14ac:dyDescent="0.2">
      <c r="A27" t="s">
        <v>63</v>
      </c>
      <c r="B27" t="s">
        <v>64</v>
      </c>
      <c r="C27">
        <v>2002</v>
      </c>
      <c r="D27" s="1" t="d">
        <v>2002-02-28</v>
      </c>
      <c r="E27" s="1" t="str">
        <f t="shared" si="0"/>
        <v>2002</v>
      </c>
      <c r="F27" s="1" t="str">
        <f t="shared" si="1"/>
        <v>Feb</v>
      </c>
      <c r="G27" t="s">
        <v>28</v>
      </c>
      <c r="H27" t="s">
        <v>19</v>
      </c>
      <c r="I27">
        <v>6.06</v>
      </c>
      <c r="J27">
        <v>3.9</v>
      </c>
      <c r="K27">
        <v>5.38</v>
      </c>
      <c r="L27">
        <v>0.5</v>
      </c>
      <c r="M27">
        <v>15.85</v>
      </c>
    </row>
    <row r="28" spans="1:19" x14ac:dyDescent="0.2">
      <c r="A28" t="s">
        <v>65</v>
      </c>
      <c r="B28" t="s">
        <v>32</v>
      </c>
      <c r="C28">
        <v>2005</v>
      </c>
      <c r="D28" s="1" t="d">
        <v>2015-12-16</v>
      </c>
      <c r="E28" s="1" t="str">
        <f t="shared" si="0"/>
        <v>2015</v>
      </c>
      <c r="F28" s="1" t="str">
        <f t="shared" si="1"/>
        <v>Dec</v>
      </c>
      <c r="G28" t="s">
        <v>30</v>
      </c>
      <c r="H28" t="s">
        <v>19</v>
      </c>
      <c r="I28">
        <v>3.43</v>
      </c>
      <c r="J28">
        <v>5.35</v>
      </c>
      <c r="K28">
        <v>5.32</v>
      </c>
      <c r="L28">
        <v>1.18</v>
      </c>
      <c r="M28">
        <v>15.29</v>
      </c>
      <c r="N28">
        <v>77</v>
      </c>
      <c r="O28">
        <v>37</v>
      </c>
      <c r="P28">
        <v>7.1</v>
      </c>
      <c r="Q28">
        <v>19</v>
      </c>
      <c r="R28" t="s">
        <v>19</v>
      </c>
      <c r="S28" t="s">
        <v>20</v>
      </c>
    </row>
    <row r="29" spans="1:19" x14ac:dyDescent="0.2">
      <c r="A29" t="s">
        <v>66</v>
      </c>
      <c r="B29" t="s">
        <v>32</v>
      </c>
      <c r="C29">
        <v>2010</v>
      </c>
      <c r="D29" s="1" t="d">
        <v>2006-05-26</v>
      </c>
      <c r="E29" s="1" t="str">
        <f t="shared" si="0"/>
        <v>2006</v>
      </c>
      <c r="F29" s="1" t="str">
        <f t="shared" si="1"/>
        <v>May</v>
      </c>
      <c r="G29" t="s">
        <v>28</v>
      </c>
      <c r="H29" t="s">
        <v>19</v>
      </c>
      <c r="I29">
        <v>5.51</v>
      </c>
      <c r="J29">
        <v>3.17</v>
      </c>
      <c r="K29">
        <v>5.65</v>
      </c>
      <c r="L29">
        <v>0.8</v>
      </c>
      <c r="M29">
        <v>15.14</v>
      </c>
    </row>
    <row r="30" spans="1:19" x14ac:dyDescent="0.2">
      <c r="A30" t="s">
        <v>67</v>
      </c>
      <c r="B30" t="s">
        <v>55</v>
      </c>
      <c r="C30">
        <v>2001</v>
      </c>
      <c r="D30" s="1" t="d">
        <v>2007-02-22</v>
      </c>
      <c r="E30" s="1" t="str">
        <f t="shared" si="0"/>
        <v>2007</v>
      </c>
      <c r="F30" s="1" t="str">
        <f t="shared" si="1"/>
        <v>Feb</v>
      </c>
      <c r="G30" t="s">
        <v>24</v>
      </c>
      <c r="H30" t="s">
        <v>68</v>
      </c>
      <c r="I30">
        <v>6.85</v>
      </c>
      <c r="J30">
        <v>5.09</v>
      </c>
      <c r="K30">
        <v>1.87</v>
      </c>
      <c r="L30">
        <v>1.1599999999999999</v>
      </c>
      <c r="M30">
        <v>14.98</v>
      </c>
      <c r="N30">
        <v>95</v>
      </c>
      <c r="O30">
        <v>54</v>
      </c>
      <c r="P30">
        <v>8.4</v>
      </c>
      <c r="Q30">
        <v>314</v>
      </c>
      <c r="R30" t="s">
        <v>69</v>
      </c>
      <c r="S30" t="s">
        <v>20</v>
      </c>
    </row>
    <row r="31" spans="1:19" x14ac:dyDescent="0.2">
      <c r="A31" t="s">
        <v>70</v>
      </c>
      <c r="B31" t="s">
        <v>44</v>
      </c>
      <c r="C31">
        <v>2011</v>
      </c>
      <c r="D31" s="1" t="d">
        <v>2010-05-26</v>
      </c>
      <c r="E31" s="1" t="str">
        <f t="shared" si="0"/>
        <v>2010</v>
      </c>
      <c r="F31" s="1" t="str">
        <f t="shared" si="1"/>
        <v>May</v>
      </c>
      <c r="G31" t="s">
        <v>37</v>
      </c>
      <c r="H31" t="s">
        <v>71</v>
      </c>
      <c r="I31">
        <v>9.0399999999999991</v>
      </c>
      <c r="J31">
        <v>4.24</v>
      </c>
      <c r="K31">
        <v>0.13</v>
      </c>
      <c r="L31">
        <v>1.32</v>
      </c>
      <c r="M31">
        <v>14.73</v>
      </c>
      <c r="N31">
        <v>88</v>
      </c>
      <c r="O31">
        <v>81</v>
      </c>
      <c r="P31">
        <v>3.4</v>
      </c>
      <c r="Q31">
        <v>8713</v>
      </c>
      <c r="R31" t="s">
        <v>72</v>
      </c>
      <c r="S31" t="s">
        <v>53</v>
      </c>
    </row>
    <row r="32" spans="1:19" x14ac:dyDescent="0.2">
      <c r="A32" t="s">
        <v>73</v>
      </c>
      <c r="B32" t="s">
        <v>27</v>
      </c>
      <c r="C32">
        <v>1998</v>
      </c>
      <c r="D32" s="1" t="d">
        <v>1997-09-18</v>
      </c>
      <c r="E32" s="1" t="str">
        <f t="shared" si="0"/>
        <v>1997</v>
      </c>
      <c r="F32" s="1" t="str">
        <f t="shared" si="1"/>
        <v>Sep</v>
      </c>
      <c r="G32" t="s">
        <v>28</v>
      </c>
      <c r="H32" t="s">
        <v>19</v>
      </c>
      <c r="I32">
        <v>5.89</v>
      </c>
      <c r="J32">
        <v>5.04</v>
      </c>
      <c r="K32">
        <v>3.12</v>
      </c>
      <c r="L32">
        <v>0.59</v>
      </c>
      <c r="M32">
        <v>14.64</v>
      </c>
    </row>
    <row r="33" spans="1:19" x14ac:dyDescent="0.2">
      <c r="A33" t="s">
        <v>74</v>
      </c>
      <c r="B33" t="s">
        <v>75</v>
      </c>
      <c r="C33">
        <v>2015</v>
      </c>
      <c r="D33" s="1" t="d">
        <v>1999-10-27</v>
      </c>
      <c r="E33" s="1" t="str">
        <f t="shared" si="0"/>
        <v>1999</v>
      </c>
      <c r="F33" s="1" t="str">
        <f t="shared" si="1"/>
        <v>Oct</v>
      </c>
      <c r="G33" t="s">
        <v>37</v>
      </c>
      <c r="H33" t="s">
        <v>71</v>
      </c>
      <c r="I33">
        <v>6.03</v>
      </c>
      <c r="J33">
        <v>5.86</v>
      </c>
      <c r="K33">
        <v>0.36</v>
      </c>
      <c r="L33">
        <v>2.38</v>
      </c>
      <c r="M33">
        <v>14.63</v>
      </c>
    </row>
    <row r="34" spans="1:19" x14ac:dyDescent="0.2">
      <c r="A34" t="s">
        <v>76</v>
      </c>
      <c r="B34" t="s">
        <v>44</v>
      </c>
      <c r="C34">
        <v>2010</v>
      </c>
      <c r="D34" s="1" t="d">
        <v>2000-10-10</v>
      </c>
      <c r="E34" s="1" t="str">
        <f t="shared" si="0"/>
        <v>2000</v>
      </c>
      <c r="F34" s="1" t="str">
        <f t="shared" si="1"/>
        <v>Oct</v>
      </c>
      <c r="G34" t="s">
        <v>37</v>
      </c>
      <c r="H34" t="s">
        <v>71</v>
      </c>
      <c r="I34">
        <v>9.6999999999999993</v>
      </c>
      <c r="J34">
        <v>3.68</v>
      </c>
      <c r="K34">
        <v>0.11</v>
      </c>
      <c r="L34">
        <v>1.1299999999999999</v>
      </c>
      <c r="M34">
        <v>14.61</v>
      </c>
      <c r="N34">
        <v>87</v>
      </c>
      <c r="O34">
        <v>89</v>
      </c>
      <c r="P34">
        <v>6.3</v>
      </c>
      <c r="Q34">
        <v>1454</v>
      </c>
      <c r="R34" t="s">
        <v>77</v>
      </c>
      <c r="S34" t="s">
        <v>53</v>
      </c>
    </row>
    <row r="35" spans="1:19" x14ac:dyDescent="0.2">
      <c r="A35" t="s">
        <v>78</v>
      </c>
      <c r="B35" t="s">
        <v>79</v>
      </c>
      <c r="C35">
        <v>2013</v>
      </c>
      <c r="D35" s="1" t="d">
        <v>2016-05-01</v>
      </c>
      <c r="E35" s="1" t="str">
        <f t="shared" si="0"/>
        <v>2016</v>
      </c>
      <c r="F35" s="1" t="str">
        <f t="shared" si="1"/>
        <v>May</v>
      </c>
      <c r="G35" t="s">
        <v>28</v>
      </c>
      <c r="H35" t="s">
        <v>19</v>
      </c>
      <c r="I35">
        <v>5.28</v>
      </c>
      <c r="J35">
        <v>4.1900000000000004</v>
      </c>
      <c r="K35">
        <v>4.3499999999999996</v>
      </c>
      <c r="L35">
        <v>0.78</v>
      </c>
      <c r="M35">
        <v>14.6</v>
      </c>
    </row>
    <row r="36" spans="1:19" x14ac:dyDescent="0.2">
      <c r="A36" t="s">
        <v>80</v>
      </c>
      <c r="B36" t="s">
        <v>49</v>
      </c>
      <c r="C36">
        <v>2012</v>
      </c>
      <c r="D36" s="1" t="d">
        <v>2018-03-20</v>
      </c>
      <c r="E36" s="1" t="str">
        <f t="shared" si="0"/>
        <v>2018</v>
      </c>
      <c r="F36" s="1" t="str">
        <f t="shared" si="1"/>
        <v>Mar</v>
      </c>
      <c r="G36" t="s">
        <v>37</v>
      </c>
      <c r="H36" t="s">
        <v>71</v>
      </c>
      <c r="I36">
        <v>4.99</v>
      </c>
      <c r="J36">
        <v>5.73</v>
      </c>
      <c r="K36">
        <v>0.65</v>
      </c>
      <c r="L36">
        <v>2.42</v>
      </c>
      <c r="M36">
        <v>13.79</v>
      </c>
      <c r="N36">
        <v>83</v>
      </c>
      <c r="O36">
        <v>21</v>
      </c>
      <c r="P36">
        <v>5.3</v>
      </c>
      <c r="Q36">
        <v>922</v>
      </c>
      <c r="R36" t="s">
        <v>77</v>
      </c>
      <c r="S36" t="s">
        <v>53</v>
      </c>
    </row>
    <row r="37" spans="1:19" x14ac:dyDescent="0.2">
      <c r="A37" t="s">
        <v>80</v>
      </c>
      <c r="B37" t="s">
        <v>44</v>
      </c>
      <c r="C37">
        <v>2012</v>
      </c>
      <c r="D37" s="1" t="d">
        <v>2014-05-15</v>
      </c>
      <c r="E37" s="1" t="str">
        <f t="shared" si="0"/>
        <v>2014</v>
      </c>
      <c r="F37" s="1" t="str">
        <f t="shared" si="1"/>
        <v>May</v>
      </c>
      <c r="G37" t="s">
        <v>37</v>
      </c>
      <c r="H37" t="s">
        <v>71</v>
      </c>
      <c r="I37">
        <v>8.25</v>
      </c>
      <c r="J37">
        <v>4.24</v>
      </c>
      <c r="K37">
        <v>7.0000000000000007E-2</v>
      </c>
      <c r="L37">
        <v>1.1200000000000001</v>
      </c>
      <c r="M37">
        <v>13.67</v>
      </c>
      <c r="N37">
        <v>83</v>
      </c>
      <c r="O37">
        <v>73</v>
      </c>
      <c r="P37">
        <v>4.8</v>
      </c>
      <c r="Q37">
        <v>2256</v>
      </c>
      <c r="R37" t="s">
        <v>77</v>
      </c>
      <c r="S37" t="s">
        <v>53</v>
      </c>
    </row>
    <row r="38" spans="1:19" x14ac:dyDescent="0.2">
      <c r="A38" t="s">
        <v>81</v>
      </c>
      <c r="B38" t="s">
        <v>44</v>
      </c>
      <c r="C38">
        <v>2009</v>
      </c>
      <c r="D38" s="1" t="d">
        <v>2011-08-09</v>
      </c>
      <c r="E38" s="1" t="str">
        <f t="shared" si="0"/>
        <v>2011</v>
      </c>
      <c r="F38" s="1" t="str">
        <f t="shared" si="1"/>
        <v>Aug</v>
      </c>
      <c r="G38" t="s">
        <v>37</v>
      </c>
      <c r="H38" t="s">
        <v>71</v>
      </c>
      <c r="I38">
        <v>8.52</v>
      </c>
      <c r="J38">
        <v>3.59</v>
      </c>
      <c r="K38">
        <v>0.08</v>
      </c>
      <c r="L38">
        <v>1.28</v>
      </c>
      <c r="M38">
        <v>13.47</v>
      </c>
      <c r="N38">
        <v>94</v>
      </c>
      <c r="O38">
        <v>100</v>
      </c>
      <c r="P38">
        <v>6.3</v>
      </c>
      <c r="Q38">
        <v>2698</v>
      </c>
      <c r="R38" t="s">
        <v>82</v>
      </c>
      <c r="S38" t="s">
        <v>53</v>
      </c>
    </row>
    <row r="39" spans="1:19" x14ac:dyDescent="0.2">
      <c r="A39" t="s">
        <v>70</v>
      </c>
      <c r="B39" t="s">
        <v>49</v>
      </c>
      <c r="C39">
        <v>2011</v>
      </c>
      <c r="D39" s="1" t="d">
        <v>2003-01-05</v>
      </c>
      <c r="E39" s="1" t="str">
        <f t="shared" si="0"/>
        <v>2003</v>
      </c>
      <c r="F39" s="1" t="str">
        <f t="shared" si="1"/>
        <v>Jan</v>
      </c>
      <c r="G39" t="s">
        <v>37</v>
      </c>
      <c r="H39" t="s">
        <v>71</v>
      </c>
      <c r="I39">
        <v>5.54</v>
      </c>
      <c r="J39">
        <v>5.73</v>
      </c>
      <c r="K39">
        <v>0.49</v>
      </c>
      <c r="L39">
        <v>1.57</v>
      </c>
      <c r="M39">
        <v>13.32</v>
      </c>
      <c r="N39">
        <v>88</v>
      </c>
      <c r="O39">
        <v>39</v>
      </c>
      <c r="P39">
        <v>3.2</v>
      </c>
      <c r="Q39">
        <v>5234</v>
      </c>
      <c r="R39" t="s">
        <v>72</v>
      </c>
      <c r="S39" t="s">
        <v>53</v>
      </c>
    </row>
    <row r="40" spans="1:19" x14ac:dyDescent="0.2">
      <c r="A40" t="s">
        <v>83</v>
      </c>
      <c r="B40" t="s">
        <v>55</v>
      </c>
      <c r="C40">
        <v>2001</v>
      </c>
      <c r="D40" s="1" t="d">
        <v>2021-04-17</v>
      </c>
      <c r="E40" s="1" t="str">
        <f t="shared" si="0"/>
        <v>2021</v>
      </c>
      <c r="F40" s="1" t="str">
        <f t="shared" si="1"/>
        <v>Apr</v>
      </c>
      <c r="G40" t="s">
        <v>50</v>
      </c>
      <c r="H40" t="s">
        <v>51</v>
      </c>
      <c r="I40">
        <v>6.99</v>
      </c>
      <c r="J40">
        <v>4.51</v>
      </c>
      <c r="K40">
        <v>0.3</v>
      </c>
      <c r="L40">
        <v>1.3</v>
      </c>
      <c r="M40">
        <v>13.1</v>
      </c>
      <c r="N40">
        <v>97</v>
      </c>
      <c r="O40">
        <v>56</v>
      </c>
      <c r="P40">
        <v>8.5</v>
      </c>
      <c r="Q40">
        <v>664</v>
      </c>
      <c r="R40" t="s">
        <v>84</v>
      </c>
      <c r="S40" t="s">
        <v>53</v>
      </c>
    </row>
    <row r="41" spans="1:19" x14ac:dyDescent="0.2">
      <c r="A41" t="s">
        <v>85</v>
      </c>
      <c r="B41" t="s">
        <v>17</v>
      </c>
      <c r="C41">
        <v>2008</v>
      </c>
      <c r="D41" s="1" t="d">
        <v>2017-10-18</v>
      </c>
      <c r="E41" s="1" t="str">
        <f t="shared" si="0"/>
        <v>2017</v>
      </c>
      <c r="F41" s="1" t="str">
        <f t="shared" si="1"/>
        <v>Oct</v>
      </c>
      <c r="G41" t="s">
        <v>86</v>
      </c>
      <c r="H41" t="s">
        <v>19</v>
      </c>
      <c r="I41">
        <v>6.62</v>
      </c>
      <c r="J41">
        <v>2.5499999999999998</v>
      </c>
      <c r="K41">
        <v>2.66</v>
      </c>
      <c r="L41">
        <v>1.01</v>
      </c>
      <c r="M41">
        <v>12.84</v>
      </c>
      <c r="N41">
        <v>93</v>
      </c>
      <c r="O41">
        <v>81</v>
      </c>
      <c r="P41">
        <v>8.9</v>
      </c>
      <c r="Q41">
        <v>1662</v>
      </c>
      <c r="R41" t="s">
        <v>87</v>
      </c>
      <c r="S41" t="s">
        <v>88</v>
      </c>
    </row>
    <row r="42" spans="1:19" x14ac:dyDescent="0.2">
      <c r="A42" t="s">
        <v>89</v>
      </c>
      <c r="B42" t="s">
        <v>79</v>
      </c>
      <c r="C42">
        <v>2011</v>
      </c>
      <c r="D42" s="1" t="d">
        <v>2005-08-05</v>
      </c>
      <c r="E42" s="1" t="str">
        <f t="shared" si="0"/>
        <v>2005</v>
      </c>
      <c r="F42" s="1" t="str">
        <f t="shared" si="1"/>
        <v>Aug</v>
      </c>
      <c r="G42" t="s">
        <v>24</v>
      </c>
      <c r="H42" t="s">
        <v>19</v>
      </c>
      <c r="I42">
        <v>5.03</v>
      </c>
      <c r="J42">
        <v>4.0199999999999996</v>
      </c>
      <c r="K42">
        <v>2.69</v>
      </c>
      <c r="L42">
        <v>0.91</v>
      </c>
      <c r="M42">
        <v>12.66</v>
      </c>
      <c r="N42">
        <v>85</v>
      </c>
      <c r="O42">
        <v>73</v>
      </c>
      <c r="P42">
        <v>8.1999999999999993</v>
      </c>
      <c r="Q42">
        <v>632</v>
      </c>
      <c r="R42" t="s">
        <v>90</v>
      </c>
      <c r="S42" t="s">
        <v>20</v>
      </c>
    </row>
    <row r="43" spans="1:19" x14ac:dyDescent="0.2">
      <c r="A43" t="s">
        <v>76</v>
      </c>
      <c r="B43" t="s">
        <v>49</v>
      </c>
      <c r="C43">
        <v>2010</v>
      </c>
      <c r="D43" s="1" t="d">
        <v>2013-12-07</v>
      </c>
      <c r="E43" s="1" t="str">
        <f t="shared" si="0"/>
        <v>2013</v>
      </c>
      <c r="F43" s="1" t="str">
        <f t="shared" si="1"/>
        <v>Dec</v>
      </c>
      <c r="G43" t="s">
        <v>37</v>
      </c>
      <c r="H43" t="s">
        <v>71</v>
      </c>
      <c r="I43">
        <v>5.99</v>
      </c>
      <c r="J43">
        <v>4.37</v>
      </c>
      <c r="K43">
        <v>0.48</v>
      </c>
      <c r="L43">
        <v>1.79</v>
      </c>
      <c r="M43">
        <v>12.63</v>
      </c>
      <c r="N43">
        <v>88</v>
      </c>
      <c r="O43">
        <v>58</v>
      </c>
      <c r="P43">
        <v>6.4</v>
      </c>
      <c r="Q43">
        <v>1094</v>
      </c>
      <c r="R43" t="s">
        <v>77</v>
      </c>
      <c r="S43" t="s">
        <v>53</v>
      </c>
    </row>
    <row r="44" spans="1:19" x14ac:dyDescent="0.2">
      <c r="A44" t="s">
        <v>48</v>
      </c>
      <c r="B44" t="s">
        <v>75</v>
      </c>
      <c r="C44">
        <v>2014</v>
      </c>
      <c r="D44" s="1" t="d">
        <v>1999-11-09</v>
      </c>
      <c r="E44" s="1" t="str">
        <f t="shared" si="0"/>
        <v>1999</v>
      </c>
      <c r="F44" s="1" t="str">
        <f t="shared" si="1"/>
        <v>Nov</v>
      </c>
      <c r="G44" t="s">
        <v>50</v>
      </c>
      <c r="H44" t="s">
        <v>51</v>
      </c>
      <c r="I44">
        <v>3.96</v>
      </c>
      <c r="J44">
        <v>6.31</v>
      </c>
      <c r="K44">
        <v>0.38</v>
      </c>
      <c r="L44">
        <v>1.97</v>
      </c>
      <c r="M44">
        <v>12.61</v>
      </c>
      <c r="N44">
        <v>97</v>
      </c>
      <c r="O44">
        <v>66</v>
      </c>
      <c r="P44">
        <v>8.3000000000000007</v>
      </c>
      <c r="Q44">
        <v>2899</v>
      </c>
      <c r="R44" t="s">
        <v>52</v>
      </c>
      <c r="S44" t="s">
        <v>53</v>
      </c>
    </row>
    <row r="45" spans="1:19" x14ac:dyDescent="0.2">
      <c r="A45" t="s">
        <v>91</v>
      </c>
      <c r="B45" t="s">
        <v>32</v>
      </c>
      <c r="C45">
        <v>2005</v>
      </c>
      <c r="D45" s="1" t="d">
        <v>2017-09-01</v>
      </c>
      <c r="E45" s="1" t="str">
        <f t="shared" si="0"/>
        <v>2017</v>
      </c>
      <c r="F45" s="1" t="str">
        <f t="shared" si="1"/>
        <v>Sep</v>
      </c>
      <c r="G45" t="s">
        <v>39</v>
      </c>
      <c r="H45" t="s">
        <v>19</v>
      </c>
      <c r="I45">
        <v>2.5</v>
      </c>
      <c r="J45">
        <v>3.45</v>
      </c>
      <c r="K45">
        <v>5.33</v>
      </c>
      <c r="L45">
        <v>0.86</v>
      </c>
      <c r="M45">
        <v>12.13</v>
      </c>
      <c r="N45">
        <v>86</v>
      </c>
      <c r="O45">
        <v>57</v>
      </c>
      <c r="P45">
        <v>8.6999999999999993</v>
      </c>
      <c r="Q45">
        <v>242</v>
      </c>
      <c r="R45" t="s">
        <v>19</v>
      </c>
      <c r="S45" t="s">
        <v>20</v>
      </c>
    </row>
    <row r="46" spans="1:19" x14ac:dyDescent="0.2">
      <c r="A46" t="s">
        <v>92</v>
      </c>
      <c r="B46" t="s">
        <v>44</v>
      </c>
      <c r="C46">
        <v>2007</v>
      </c>
      <c r="D46" s="1" t="d">
        <v>2015-04-04</v>
      </c>
      <c r="E46" s="1" t="str">
        <f t="shared" si="0"/>
        <v>2015</v>
      </c>
      <c r="F46" s="1" t="str">
        <f t="shared" si="1"/>
        <v>Apr</v>
      </c>
      <c r="G46" t="s">
        <v>37</v>
      </c>
      <c r="H46" t="s">
        <v>45</v>
      </c>
      <c r="I46">
        <v>7.97</v>
      </c>
      <c r="J46">
        <v>2.81</v>
      </c>
      <c r="K46">
        <v>0.13</v>
      </c>
      <c r="L46">
        <v>1.21</v>
      </c>
      <c r="M46">
        <v>12.12</v>
      </c>
      <c r="N46">
        <v>94</v>
      </c>
      <c r="O46">
        <v>86</v>
      </c>
      <c r="P46">
        <v>7.8</v>
      </c>
      <c r="Q46">
        <v>4100</v>
      </c>
      <c r="R46" t="s">
        <v>93</v>
      </c>
      <c r="S46" t="s">
        <v>53</v>
      </c>
    </row>
    <row r="47" spans="1:19" x14ac:dyDescent="0.2">
      <c r="A47" t="s">
        <v>94</v>
      </c>
      <c r="B47" t="s">
        <v>95</v>
      </c>
      <c r="C47">
        <v>1996</v>
      </c>
      <c r="D47" s="1" t="d">
        <v>2010-03-01</v>
      </c>
      <c r="E47" s="1" t="str">
        <f t="shared" si="0"/>
        <v>2010</v>
      </c>
      <c r="F47" s="1" t="str">
        <f t="shared" si="1"/>
        <v>Mar</v>
      </c>
      <c r="G47" t="s">
        <v>1</v>
      </c>
      <c r="H47" t="s">
        <v>19</v>
      </c>
      <c r="I47">
        <v>6.91</v>
      </c>
      <c r="J47">
        <v>2.85</v>
      </c>
      <c r="K47">
        <v>1.91</v>
      </c>
      <c r="L47">
        <v>0.23</v>
      </c>
      <c r="M47">
        <v>11.89</v>
      </c>
    </row>
    <row r="48" spans="1:19" x14ac:dyDescent="0.2">
      <c r="A48" t="s">
        <v>96</v>
      </c>
      <c r="B48" t="s">
        <v>32</v>
      </c>
      <c r="C48">
        <v>2009</v>
      </c>
      <c r="D48" s="1" t="d">
        <v>1997-04-15</v>
      </c>
      <c r="E48" s="1" t="str">
        <f t="shared" si="0"/>
        <v>1997</v>
      </c>
      <c r="F48" s="1" t="str">
        <f t="shared" si="1"/>
        <v>Apr</v>
      </c>
      <c r="G48" t="s">
        <v>50</v>
      </c>
      <c r="H48" t="s">
        <v>19</v>
      </c>
      <c r="I48">
        <v>4.34</v>
      </c>
      <c r="J48">
        <v>2.71</v>
      </c>
      <c r="K48">
        <v>3.96</v>
      </c>
      <c r="L48">
        <v>0.76</v>
      </c>
      <c r="M48">
        <v>11.77</v>
      </c>
    </row>
    <row r="49" spans="1:19" x14ac:dyDescent="0.2">
      <c r="A49" t="s">
        <v>97</v>
      </c>
      <c r="B49" t="s">
        <v>79</v>
      </c>
      <c r="C49">
        <v>2014</v>
      </c>
      <c r="D49" s="1" t="d">
        <v>1989-10-10</v>
      </c>
      <c r="E49" s="1" t="str">
        <f t="shared" si="0"/>
        <v>1989</v>
      </c>
      <c r="F49" s="1" t="str">
        <f t="shared" si="1"/>
        <v>Oct</v>
      </c>
      <c r="G49" t="s">
        <v>28</v>
      </c>
      <c r="H49" t="s">
        <v>19</v>
      </c>
      <c r="I49">
        <v>4.3499999999999996</v>
      </c>
      <c r="J49">
        <v>3.49</v>
      </c>
      <c r="K49">
        <v>3.1</v>
      </c>
      <c r="L49">
        <v>0.74</v>
      </c>
      <c r="M49">
        <v>11.68</v>
      </c>
    </row>
    <row r="50" spans="1:19" x14ac:dyDescent="0.2">
      <c r="A50" t="s">
        <v>98</v>
      </c>
      <c r="B50" t="s">
        <v>55</v>
      </c>
      <c r="C50">
        <v>2004</v>
      </c>
      <c r="D50" s="1" t="d">
        <v>1994-12-28</v>
      </c>
      <c r="E50" s="1" t="str">
        <f t="shared" si="0"/>
        <v>1994</v>
      </c>
      <c r="F50" s="1" t="str">
        <f t="shared" si="1"/>
        <v>Dec</v>
      </c>
      <c r="G50" t="s">
        <v>24</v>
      </c>
      <c r="H50" t="s">
        <v>68</v>
      </c>
      <c r="I50">
        <v>3.01</v>
      </c>
      <c r="J50">
        <v>0.01</v>
      </c>
      <c r="K50">
        <v>1.1000000000000001</v>
      </c>
      <c r="L50">
        <v>7.53</v>
      </c>
      <c r="M50">
        <v>11.66</v>
      </c>
      <c r="N50">
        <v>89</v>
      </c>
      <c r="O50">
        <v>74</v>
      </c>
      <c r="P50">
        <v>8.5</v>
      </c>
      <c r="Q50">
        <v>272</v>
      </c>
      <c r="R50" t="s">
        <v>69</v>
      </c>
      <c r="S50" t="s">
        <v>20</v>
      </c>
    </row>
    <row r="51" spans="1:19" x14ac:dyDescent="0.2">
      <c r="A51" t="s">
        <v>99</v>
      </c>
      <c r="B51" t="s">
        <v>17</v>
      </c>
      <c r="C51">
        <v>2007</v>
      </c>
      <c r="D51" s="1" t="d">
        <v>1996-04-19</v>
      </c>
      <c r="E51" s="1" t="str">
        <f t="shared" si="0"/>
        <v>1996</v>
      </c>
      <c r="F51" s="1" t="str">
        <f t="shared" si="1"/>
        <v>Apr</v>
      </c>
      <c r="G51" t="s">
        <v>1</v>
      </c>
      <c r="H51" t="s">
        <v>19</v>
      </c>
      <c r="I51">
        <v>6.06</v>
      </c>
      <c r="J51">
        <v>3.35</v>
      </c>
      <c r="K51">
        <v>1.2</v>
      </c>
      <c r="L51">
        <v>0.74</v>
      </c>
      <c r="M51">
        <v>11.35</v>
      </c>
      <c r="N51">
        <v>97</v>
      </c>
      <c r="O51">
        <v>73</v>
      </c>
      <c r="P51">
        <v>8.9</v>
      </c>
      <c r="Q51">
        <v>2147</v>
      </c>
      <c r="R51" t="s">
        <v>19</v>
      </c>
      <c r="S51" t="s">
        <v>20</v>
      </c>
    </row>
    <row r="52" spans="1:19" x14ac:dyDescent="0.2">
      <c r="A52" t="s">
        <v>100</v>
      </c>
      <c r="B52" t="s">
        <v>27</v>
      </c>
      <c r="C52">
        <v>1992</v>
      </c>
      <c r="D52" s="1" t="d">
        <v>2005-04-26</v>
      </c>
      <c r="E52" s="1" t="str">
        <f t="shared" si="0"/>
        <v>2005</v>
      </c>
      <c r="F52" s="1" t="str">
        <f t="shared" si="1"/>
        <v>Apr</v>
      </c>
      <c r="G52" t="s">
        <v>101</v>
      </c>
      <c r="H52" t="s">
        <v>19</v>
      </c>
      <c r="I52">
        <v>6.16</v>
      </c>
      <c r="J52">
        <v>2.04</v>
      </c>
      <c r="K52">
        <v>2.69</v>
      </c>
      <c r="L52">
        <v>0.28999999999999998</v>
      </c>
      <c r="M52">
        <v>11.18</v>
      </c>
    </row>
    <row r="53" spans="1:19" x14ac:dyDescent="0.2">
      <c r="A53" t="s">
        <v>102</v>
      </c>
      <c r="B53" t="s">
        <v>44</v>
      </c>
      <c r="C53">
        <v>2008</v>
      </c>
      <c r="D53" s="1" t="d">
        <v>1996-02-07</v>
      </c>
      <c r="E53" s="1" t="str">
        <f t="shared" si="0"/>
        <v>1996</v>
      </c>
      <c r="F53" s="1" t="str">
        <f t="shared" si="1"/>
        <v>Feb</v>
      </c>
      <c r="G53" t="s">
        <v>50</v>
      </c>
      <c r="H53" t="s">
        <v>51</v>
      </c>
      <c r="I53">
        <v>6.76</v>
      </c>
      <c r="J53">
        <v>3.07</v>
      </c>
      <c r="K53">
        <v>0.14000000000000001</v>
      </c>
      <c r="L53">
        <v>1.03</v>
      </c>
      <c r="M53">
        <v>11.01</v>
      </c>
      <c r="N53">
        <v>98</v>
      </c>
      <c r="O53">
        <v>86</v>
      </c>
      <c r="P53">
        <v>7.9</v>
      </c>
      <c r="Q53">
        <v>2951</v>
      </c>
      <c r="R53" t="s">
        <v>52</v>
      </c>
      <c r="S53" t="s">
        <v>53</v>
      </c>
    </row>
    <row r="54" spans="1:19" x14ac:dyDescent="0.2">
      <c r="A54" t="s">
        <v>103</v>
      </c>
      <c r="B54" t="s">
        <v>104</v>
      </c>
      <c r="C54">
        <v>1997</v>
      </c>
      <c r="D54" s="1" t="d">
        <v>2008-12-30</v>
      </c>
      <c r="E54" s="1" t="str">
        <f t="shared" si="0"/>
        <v>2008</v>
      </c>
      <c r="F54" s="1" t="str">
        <f t="shared" si="1"/>
        <v>Dec</v>
      </c>
      <c r="G54" t="s">
        <v>24</v>
      </c>
      <c r="H54" t="s">
        <v>68</v>
      </c>
      <c r="I54">
        <v>4.0199999999999996</v>
      </c>
      <c r="J54">
        <v>3.87</v>
      </c>
      <c r="K54">
        <v>2.54</v>
      </c>
      <c r="L54">
        <v>0.52</v>
      </c>
      <c r="M54">
        <v>10.95</v>
      </c>
      <c r="N54">
        <v>96</v>
      </c>
      <c r="O54">
        <v>16</v>
      </c>
      <c r="P54">
        <v>8.6999999999999993</v>
      </c>
      <c r="Q54">
        <v>138</v>
      </c>
      <c r="R54" t="s">
        <v>69</v>
      </c>
      <c r="S54" t="s">
        <v>20</v>
      </c>
    </row>
    <row r="55" spans="1:19" x14ac:dyDescent="0.2">
      <c r="A55" t="s">
        <v>105</v>
      </c>
      <c r="B55" t="s">
        <v>79</v>
      </c>
      <c r="C55">
        <v>2011</v>
      </c>
      <c r="D55" s="1" t="d">
        <v>1993-01-10</v>
      </c>
      <c r="E55" s="1" t="str">
        <f t="shared" si="0"/>
        <v>1993</v>
      </c>
      <c r="F55" s="1" t="str">
        <f t="shared" si="1"/>
        <v>Jan</v>
      </c>
      <c r="G55" t="s">
        <v>1</v>
      </c>
      <c r="H55" t="s">
        <v>19</v>
      </c>
      <c r="I55">
        <v>4.8899999999999997</v>
      </c>
      <c r="J55">
        <v>3</v>
      </c>
      <c r="K55">
        <v>2.14</v>
      </c>
      <c r="L55">
        <v>0.78</v>
      </c>
      <c r="M55">
        <v>10.81</v>
      </c>
      <c r="N55">
        <v>90</v>
      </c>
      <c r="O55">
        <v>82</v>
      </c>
      <c r="P55">
        <v>8.4</v>
      </c>
      <c r="Q55">
        <v>921</v>
      </c>
      <c r="R55" t="s">
        <v>19</v>
      </c>
      <c r="S55" t="s">
        <v>20</v>
      </c>
    </row>
    <row r="56" spans="1:19" x14ac:dyDescent="0.2">
      <c r="A56" t="s">
        <v>106</v>
      </c>
      <c r="B56" t="s">
        <v>49</v>
      </c>
      <c r="C56">
        <v>2010</v>
      </c>
      <c r="D56" s="1" t="d">
        <v>2012-06-17</v>
      </c>
      <c r="E56" s="1" t="str">
        <f t="shared" si="0"/>
        <v>2012</v>
      </c>
      <c r="F56" s="1" t="str">
        <f t="shared" si="1"/>
        <v>Jun</v>
      </c>
      <c r="G56" t="s">
        <v>24</v>
      </c>
      <c r="H56" t="s">
        <v>68</v>
      </c>
      <c r="I56">
        <v>2.96</v>
      </c>
      <c r="J56">
        <v>4.82</v>
      </c>
      <c r="K56">
        <v>0.81</v>
      </c>
      <c r="L56">
        <v>2.11</v>
      </c>
      <c r="M56">
        <v>10.7</v>
      </c>
      <c r="N56">
        <v>84</v>
      </c>
      <c r="O56">
        <v>82</v>
      </c>
      <c r="P56">
        <v>7.5</v>
      </c>
      <c r="Q56">
        <v>1112</v>
      </c>
      <c r="R56" t="s">
        <v>69</v>
      </c>
      <c r="S56" t="s">
        <v>20</v>
      </c>
    </row>
    <row r="57" spans="1:19" x14ac:dyDescent="0.2">
      <c r="A57" t="s">
        <v>81</v>
      </c>
      <c r="B57" t="s">
        <v>49</v>
      </c>
      <c r="C57">
        <v>2009</v>
      </c>
      <c r="D57" s="1" t="d">
        <v>1997-01-13</v>
      </c>
      <c r="E57" s="1" t="str">
        <f t="shared" si="0"/>
        <v>1997</v>
      </c>
      <c r="F57" s="1" t="str">
        <f t="shared" si="1"/>
        <v>Jan</v>
      </c>
      <c r="G57" t="s">
        <v>37</v>
      </c>
      <c r="H57" t="s">
        <v>71</v>
      </c>
      <c r="I57">
        <v>4.99</v>
      </c>
      <c r="J57">
        <v>3.64</v>
      </c>
      <c r="K57">
        <v>0.38</v>
      </c>
      <c r="L57">
        <v>1.6</v>
      </c>
      <c r="M57">
        <v>10.6</v>
      </c>
      <c r="N57">
        <v>94</v>
      </c>
      <c r="O57">
        <v>67</v>
      </c>
      <c r="P57">
        <v>6.3</v>
      </c>
      <c r="Q57">
        <v>2073</v>
      </c>
      <c r="R57" t="s">
        <v>82</v>
      </c>
      <c r="S57" t="s">
        <v>53</v>
      </c>
    </row>
    <row r="58" spans="1:19" x14ac:dyDescent="0.2">
      <c r="A58" t="s">
        <v>107</v>
      </c>
      <c r="B58" t="s">
        <v>57</v>
      </c>
      <c r="C58">
        <v>1993</v>
      </c>
      <c r="D58" s="1" t="d">
        <v>1992-03-17</v>
      </c>
      <c r="E58" s="1" t="str">
        <f t="shared" si="0"/>
        <v>1992</v>
      </c>
      <c r="F58" s="1" t="str">
        <f t="shared" si="1"/>
        <v>Mar</v>
      </c>
      <c r="G58" t="s">
        <v>1</v>
      </c>
      <c r="H58" t="s">
        <v>19</v>
      </c>
      <c r="I58">
        <v>5.99</v>
      </c>
      <c r="J58">
        <v>2.15</v>
      </c>
      <c r="K58">
        <v>2.12</v>
      </c>
      <c r="L58">
        <v>0.28999999999999998</v>
      </c>
      <c r="M58">
        <v>10.55</v>
      </c>
    </row>
    <row r="59" spans="1:19" x14ac:dyDescent="0.2">
      <c r="A59" t="s">
        <v>102</v>
      </c>
      <c r="B59" t="s">
        <v>49</v>
      </c>
      <c r="C59">
        <v>2008</v>
      </c>
      <c r="D59" s="1" t="d">
        <v>1995-08-28</v>
      </c>
      <c r="E59" s="1" t="str">
        <f t="shared" si="0"/>
        <v>1995</v>
      </c>
      <c r="F59" s="1" t="str">
        <f t="shared" si="1"/>
        <v>Aug</v>
      </c>
      <c r="G59" t="s">
        <v>50</v>
      </c>
      <c r="H59" t="s">
        <v>51</v>
      </c>
      <c r="I59">
        <v>4.76</v>
      </c>
      <c r="J59">
        <v>3.69</v>
      </c>
      <c r="K59">
        <v>0.44</v>
      </c>
      <c r="L59">
        <v>1.61</v>
      </c>
      <c r="M59">
        <v>10.5</v>
      </c>
      <c r="N59">
        <v>98</v>
      </c>
      <c r="O59">
        <v>64</v>
      </c>
      <c r="P59">
        <v>7.5</v>
      </c>
      <c r="Q59">
        <v>2833</v>
      </c>
      <c r="R59" t="s">
        <v>52</v>
      </c>
      <c r="S59" t="s">
        <v>53</v>
      </c>
    </row>
    <row r="60" spans="1:19" x14ac:dyDescent="0.2">
      <c r="A60" t="s">
        <v>108</v>
      </c>
      <c r="B60" t="s">
        <v>64</v>
      </c>
      <c r="C60">
        <v>2004</v>
      </c>
      <c r="D60" s="1" t="d">
        <v>2009-01-25</v>
      </c>
      <c r="E60" s="1" t="str">
        <f t="shared" si="0"/>
        <v>2009</v>
      </c>
      <c r="F60" s="1" t="str">
        <f t="shared" si="1"/>
        <v>Jan</v>
      </c>
      <c r="G60" t="s">
        <v>28</v>
      </c>
      <c r="H60" t="s">
        <v>19</v>
      </c>
      <c r="I60">
        <v>4.34</v>
      </c>
      <c r="J60">
        <v>2.65</v>
      </c>
      <c r="K60">
        <v>3.15</v>
      </c>
      <c r="L60">
        <v>0.35</v>
      </c>
      <c r="M60">
        <v>10.49</v>
      </c>
    </row>
    <row r="61" spans="1:19" x14ac:dyDescent="0.2">
      <c r="A61" t="s">
        <v>94</v>
      </c>
      <c r="B61" t="s">
        <v>32</v>
      </c>
      <c r="C61">
        <v>2004</v>
      </c>
      <c r="D61" s="1" t="d">
        <v>2015-04-26</v>
      </c>
      <c r="E61" s="1" t="str">
        <f t="shared" si="0"/>
        <v>2015</v>
      </c>
      <c r="F61" s="1" t="str">
        <f t="shared" si="1"/>
        <v>Apr</v>
      </c>
      <c r="G61" t="s">
        <v>1</v>
      </c>
      <c r="H61" t="s">
        <v>19</v>
      </c>
      <c r="I61">
        <v>5.01</v>
      </c>
      <c r="J61">
        <v>3.07</v>
      </c>
      <c r="K61">
        <v>1.25</v>
      </c>
      <c r="L61">
        <v>0.97</v>
      </c>
      <c r="M61">
        <v>10.3</v>
      </c>
    </row>
    <row r="62" spans="1:19" x14ac:dyDescent="0.2">
      <c r="A62" t="s">
        <v>109</v>
      </c>
      <c r="B62" t="s">
        <v>44</v>
      </c>
      <c r="C62">
        <v>2013</v>
      </c>
      <c r="D62" s="1" t="d">
        <v>1996-05-02</v>
      </c>
      <c r="E62" s="1" t="str">
        <f t="shared" si="0"/>
        <v>1996</v>
      </c>
      <c r="F62" s="1" t="str">
        <f t="shared" si="1"/>
        <v>May</v>
      </c>
      <c r="G62" t="s">
        <v>37</v>
      </c>
      <c r="H62" t="s">
        <v>71</v>
      </c>
      <c r="I62">
        <v>6.73</v>
      </c>
      <c r="J62">
        <v>2.56</v>
      </c>
      <c r="K62">
        <v>0.04</v>
      </c>
      <c r="L62">
        <v>0.91</v>
      </c>
      <c r="M62">
        <v>10.25</v>
      </c>
      <c r="N62">
        <v>73</v>
      </c>
      <c r="O62">
        <v>29</v>
      </c>
      <c r="P62">
        <v>2.6</v>
      </c>
      <c r="Q62">
        <v>2117</v>
      </c>
      <c r="R62" t="s">
        <v>82</v>
      </c>
      <c r="S62" t="s">
        <v>53</v>
      </c>
    </row>
    <row r="63" spans="1:19" x14ac:dyDescent="0.2">
      <c r="A63" t="s">
        <v>110</v>
      </c>
      <c r="B63" t="s">
        <v>17</v>
      </c>
      <c r="C63">
        <v>2011</v>
      </c>
      <c r="D63" s="1" t="d">
        <v>2005-02-12</v>
      </c>
      <c r="E63" s="1" t="str">
        <f t="shared" si="0"/>
        <v>2005</v>
      </c>
      <c r="F63" s="1" t="str">
        <f t="shared" si="1"/>
        <v>Feb</v>
      </c>
      <c r="G63" t="s">
        <v>34</v>
      </c>
      <c r="H63" t="s">
        <v>111</v>
      </c>
      <c r="I63">
        <v>5.95</v>
      </c>
      <c r="J63">
        <v>3.11</v>
      </c>
      <c r="K63">
        <v>0</v>
      </c>
      <c r="L63">
        <v>1.06</v>
      </c>
      <c r="M63">
        <v>10.119999999999999</v>
      </c>
      <c r="N63">
        <v>74</v>
      </c>
      <c r="O63">
        <v>15</v>
      </c>
      <c r="P63">
        <v>7.8</v>
      </c>
      <c r="Q63">
        <v>16</v>
      </c>
      <c r="R63" t="s">
        <v>111</v>
      </c>
      <c r="S63" t="s">
        <v>112</v>
      </c>
    </row>
    <row r="64" spans="1:19" x14ac:dyDescent="0.2">
      <c r="A64" t="s">
        <v>113</v>
      </c>
      <c r="B64" t="s">
        <v>79</v>
      </c>
      <c r="C64">
        <v>2012</v>
      </c>
      <c r="D64" s="1" t="d">
        <v>2008-02-12</v>
      </c>
      <c r="E64" s="1" t="str">
        <f t="shared" si="0"/>
        <v>2008</v>
      </c>
      <c r="F64" s="1" t="str">
        <f t="shared" si="1"/>
        <v>Feb</v>
      </c>
      <c r="G64" t="s">
        <v>1</v>
      </c>
      <c r="H64" t="s">
        <v>19</v>
      </c>
      <c r="I64">
        <v>3.66</v>
      </c>
      <c r="J64">
        <v>3.14</v>
      </c>
      <c r="K64">
        <v>2.4700000000000002</v>
      </c>
      <c r="L64">
        <v>0.63</v>
      </c>
      <c r="M64">
        <v>9.9</v>
      </c>
      <c r="N64">
        <v>78</v>
      </c>
      <c r="O64">
        <v>70</v>
      </c>
      <c r="P64">
        <v>7.2</v>
      </c>
      <c r="Q64">
        <v>424</v>
      </c>
      <c r="R64" t="s">
        <v>19</v>
      </c>
      <c r="S64" t="s">
        <v>20</v>
      </c>
    </row>
    <row r="65" spans="1:19" x14ac:dyDescent="0.2">
      <c r="A65" t="s">
        <v>114</v>
      </c>
      <c r="B65" t="s">
        <v>95</v>
      </c>
      <c r="C65">
        <v>1996</v>
      </c>
      <c r="D65" s="1" t="d">
        <v>2018-01-18</v>
      </c>
      <c r="E65" s="1" t="str">
        <f t="shared" si="0"/>
        <v>2018</v>
      </c>
      <c r="F65" s="1" t="str">
        <f t="shared" si="1"/>
        <v>Jan</v>
      </c>
      <c r="G65" t="s">
        <v>24</v>
      </c>
      <c r="H65" t="s">
        <v>19</v>
      </c>
      <c r="I65">
        <v>5.55</v>
      </c>
      <c r="J65">
        <v>1.94</v>
      </c>
      <c r="K65">
        <v>2.23</v>
      </c>
      <c r="L65">
        <v>0.15</v>
      </c>
      <c r="M65">
        <v>9.8699999999999992</v>
      </c>
    </row>
    <row r="66" spans="1:19" x14ac:dyDescent="0.2">
      <c r="A66" t="s">
        <v>115</v>
      </c>
      <c r="B66" t="s">
        <v>44</v>
      </c>
      <c r="C66">
        <v>2010</v>
      </c>
      <c r="D66" s="1" t="d">
        <v>1989-05-09</v>
      </c>
      <c r="E66" s="1" t="str">
        <f t="shared" si="0"/>
        <v>1989</v>
      </c>
      <c r="F66" s="1" t="str">
        <f t="shared" si="1"/>
        <v>May</v>
      </c>
      <c r="G66" t="s">
        <v>37</v>
      </c>
      <c r="H66" t="s">
        <v>45</v>
      </c>
      <c r="I66">
        <v>7.04</v>
      </c>
      <c r="J66">
        <v>1.95</v>
      </c>
      <c r="K66">
        <v>0.08</v>
      </c>
      <c r="L66">
        <v>0.79</v>
      </c>
      <c r="M66">
        <v>9.86</v>
      </c>
      <c r="N66">
        <v>91</v>
      </c>
      <c r="O66">
        <v>99</v>
      </c>
      <c r="P66">
        <v>7.9</v>
      </c>
      <c r="Q66">
        <v>2045</v>
      </c>
      <c r="R66" t="s">
        <v>116</v>
      </c>
      <c r="S66" t="s">
        <v>53</v>
      </c>
    </row>
    <row r="67" spans="1:19" x14ac:dyDescent="0.2">
      <c r="A67" t="s">
        <v>117</v>
      </c>
      <c r="B67" t="s">
        <v>104</v>
      </c>
      <c r="C67">
        <v>1997</v>
      </c>
      <c r="D67" s="1" t="d">
        <v>2011-12-06</v>
      </c>
      <c r="E67" s="1" t="str">
        <f t="shared" ref="E67:E130" si="2">TEXT(D67,"yyyy")</f>
        <v>2011</v>
      </c>
      <c r="F67" s="1" t="str">
        <f t="shared" ref="F67:F130" si="3">TEXT(D67,"mmm")</f>
        <v>Dec</v>
      </c>
      <c r="G67" t="s">
        <v>28</v>
      </c>
      <c r="H67" t="s">
        <v>68</v>
      </c>
      <c r="I67">
        <v>3.01</v>
      </c>
      <c r="J67">
        <v>2.4700000000000002</v>
      </c>
      <c r="K67">
        <v>3.28</v>
      </c>
      <c r="L67">
        <v>0.96</v>
      </c>
      <c r="M67">
        <v>9.7200000000000006</v>
      </c>
      <c r="N67">
        <v>92</v>
      </c>
      <c r="O67">
        <v>20</v>
      </c>
      <c r="P67">
        <v>9.1999999999999993</v>
      </c>
      <c r="Q67">
        <v>1282</v>
      </c>
      <c r="R67" t="s">
        <v>118</v>
      </c>
      <c r="S67" t="s">
        <v>88</v>
      </c>
    </row>
    <row r="68" spans="1:19" x14ac:dyDescent="0.2">
      <c r="A68" t="s">
        <v>119</v>
      </c>
      <c r="B68" t="s">
        <v>44</v>
      </c>
      <c r="C68">
        <v>2012</v>
      </c>
      <c r="D68" s="1" t="d">
        <v>1993-08-23</v>
      </c>
      <c r="E68" s="1" t="str">
        <f t="shared" si="2"/>
        <v>1993</v>
      </c>
      <c r="F68" s="1" t="str">
        <f t="shared" si="3"/>
        <v>Aug</v>
      </c>
      <c r="G68" t="s">
        <v>37</v>
      </c>
      <c r="H68" t="s">
        <v>45</v>
      </c>
      <c r="I68">
        <v>6.65</v>
      </c>
      <c r="J68">
        <v>2.2799999999999998</v>
      </c>
      <c r="K68">
        <v>0.04</v>
      </c>
      <c r="L68">
        <v>0.74</v>
      </c>
      <c r="M68">
        <v>9.7100000000000009</v>
      </c>
      <c r="N68">
        <v>87</v>
      </c>
      <c r="O68">
        <v>87</v>
      </c>
      <c r="P68">
        <v>7</v>
      </c>
      <c r="Q68">
        <v>3260</v>
      </c>
      <c r="R68" t="s">
        <v>120</v>
      </c>
      <c r="S68" t="s">
        <v>53</v>
      </c>
    </row>
    <row r="69" spans="1:19" x14ac:dyDescent="0.2">
      <c r="A69" t="s">
        <v>121</v>
      </c>
      <c r="B69" t="s">
        <v>104</v>
      </c>
      <c r="C69">
        <v>1999</v>
      </c>
      <c r="D69" s="1" t="d">
        <v>1990-12-28</v>
      </c>
      <c r="E69" s="1" t="str">
        <f t="shared" si="2"/>
        <v>1990</v>
      </c>
      <c r="F69" s="1" t="str">
        <f t="shared" si="3"/>
        <v>Dec</v>
      </c>
      <c r="G69" t="s">
        <v>24</v>
      </c>
      <c r="H69" t="s">
        <v>68</v>
      </c>
      <c r="I69">
        <v>3.88</v>
      </c>
      <c r="J69">
        <v>3.42</v>
      </c>
      <c r="K69">
        <v>1.69</v>
      </c>
      <c r="L69">
        <v>0.5</v>
      </c>
      <c r="M69">
        <v>9.49</v>
      </c>
      <c r="N69">
        <v>93</v>
      </c>
      <c r="O69">
        <v>23</v>
      </c>
      <c r="P69">
        <v>9</v>
      </c>
      <c r="Q69">
        <v>135</v>
      </c>
      <c r="R69" t="s">
        <v>69</v>
      </c>
      <c r="S69" t="s">
        <v>88</v>
      </c>
    </row>
    <row r="70" spans="1:19" x14ac:dyDescent="0.2">
      <c r="A70" t="s">
        <v>122</v>
      </c>
      <c r="B70" t="s">
        <v>17</v>
      </c>
      <c r="C70">
        <v>2010</v>
      </c>
      <c r="D70" s="1" t="d">
        <v>1995-09-02</v>
      </c>
      <c r="E70" s="1" t="str">
        <f t="shared" si="2"/>
        <v>1995</v>
      </c>
      <c r="F70" s="1" t="str">
        <f t="shared" si="3"/>
        <v>Sep</v>
      </c>
      <c r="G70" t="s">
        <v>34</v>
      </c>
      <c r="H70" t="s">
        <v>111</v>
      </c>
      <c r="I70">
        <v>5.8</v>
      </c>
      <c r="J70">
        <v>2.85</v>
      </c>
      <c r="K70">
        <v>0.01</v>
      </c>
      <c r="L70">
        <v>0.78</v>
      </c>
      <c r="M70">
        <v>9.44</v>
      </c>
      <c r="N70">
        <v>74</v>
      </c>
      <c r="O70">
        <v>24</v>
      </c>
      <c r="P70">
        <v>7.3</v>
      </c>
      <c r="Q70">
        <v>24</v>
      </c>
      <c r="R70" t="s">
        <v>111</v>
      </c>
      <c r="S70" t="s">
        <v>112</v>
      </c>
    </row>
    <row r="71" spans="1:19" x14ac:dyDescent="0.2">
      <c r="A71" t="s">
        <v>109</v>
      </c>
      <c r="B71" t="s">
        <v>49</v>
      </c>
      <c r="C71">
        <v>2013</v>
      </c>
      <c r="D71" s="1" t="d">
        <v>2014-02-26</v>
      </c>
      <c r="E71" s="1" t="str">
        <f t="shared" si="2"/>
        <v>2014</v>
      </c>
      <c r="F71" s="1" t="str">
        <f t="shared" si="3"/>
        <v>Feb</v>
      </c>
      <c r="G71" t="s">
        <v>37</v>
      </c>
      <c r="H71" t="s">
        <v>71</v>
      </c>
      <c r="I71">
        <v>4.0999999999999996</v>
      </c>
      <c r="J71">
        <v>3.63</v>
      </c>
      <c r="K71">
        <v>0.38</v>
      </c>
      <c r="L71">
        <v>1.25</v>
      </c>
      <c r="M71">
        <v>9.36</v>
      </c>
      <c r="N71">
        <v>71</v>
      </c>
      <c r="O71">
        <v>10</v>
      </c>
      <c r="P71">
        <v>2.6</v>
      </c>
      <c r="Q71">
        <v>1047</v>
      </c>
      <c r="R71" t="s">
        <v>82</v>
      </c>
      <c r="S71" t="s">
        <v>53</v>
      </c>
    </row>
    <row r="72" spans="1:19" x14ac:dyDescent="0.2">
      <c r="A72" t="s">
        <v>123</v>
      </c>
      <c r="B72" t="s">
        <v>44</v>
      </c>
      <c r="C72">
        <v>2007</v>
      </c>
      <c r="D72" s="1" t="d">
        <v>2005-01-13</v>
      </c>
      <c r="E72" s="1" t="str">
        <f t="shared" si="2"/>
        <v>2005</v>
      </c>
      <c r="F72" s="1" t="str">
        <f t="shared" si="3"/>
        <v>Jan</v>
      </c>
      <c r="G72" t="s">
        <v>37</v>
      </c>
      <c r="H72" t="s">
        <v>71</v>
      </c>
      <c r="I72">
        <v>5.93</v>
      </c>
      <c r="J72">
        <v>2.36</v>
      </c>
      <c r="K72">
        <v>0.13</v>
      </c>
      <c r="L72">
        <v>0.9</v>
      </c>
      <c r="M72">
        <v>9.31</v>
      </c>
      <c r="N72">
        <v>94</v>
      </c>
      <c r="O72">
        <v>70</v>
      </c>
      <c r="P72">
        <v>8.4</v>
      </c>
      <c r="Q72">
        <v>1320</v>
      </c>
      <c r="R72" t="s">
        <v>82</v>
      </c>
      <c r="S72" t="s">
        <v>53</v>
      </c>
    </row>
    <row r="73" spans="1:19" x14ac:dyDescent="0.2">
      <c r="A73" t="s">
        <v>124</v>
      </c>
      <c r="B73" t="s">
        <v>57</v>
      </c>
      <c r="C73">
        <v>1994</v>
      </c>
      <c r="D73" s="1" t="d">
        <v>2020-12-04</v>
      </c>
      <c r="E73" s="1" t="str">
        <f t="shared" si="2"/>
        <v>2020</v>
      </c>
      <c r="F73" s="1" t="str">
        <f t="shared" si="3"/>
        <v>Dec</v>
      </c>
      <c r="G73" t="s">
        <v>1</v>
      </c>
      <c r="H73" t="s">
        <v>19</v>
      </c>
      <c r="I73">
        <v>4.3600000000000003</v>
      </c>
      <c r="J73">
        <v>1.71</v>
      </c>
      <c r="K73">
        <v>3</v>
      </c>
      <c r="L73">
        <v>0.23</v>
      </c>
      <c r="M73">
        <v>9.3000000000000007</v>
      </c>
    </row>
    <row r="74" spans="1:19" x14ac:dyDescent="0.2">
      <c r="A74" t="s">
        <v>125</v>
      </c>
      <c r="B74" t="s">
        <v>44</v>
      </c>
      <c r="C74">
        <v>2013</v>
      </c>
      <c r="D74" s="1" t="d">
        <v>1995-11-06</v>
      </c>
      <c r="E74" s="1" t="str">
        <f t="shared" si="2"/>
        <v>1995</v>
      </c>
      <c r="F74" s="1" t="str">
        <f t="shared" si="3"/>
        <v>Nov</v>
      </c>
      <c r="G74" t="s">
        <v>34</v>
      </c>
      <c r="H74" t="s">
        <v>45</v>
      </c>
      <c r="I74">
        <v>5.7</v>
      </c>
      <c r="J74">
        <v>2.65</v>
      </c>
      <c r="K74">
        <v>0.02</v>
      </c>
      <c r="L74">
        <v>0.81</v>
      </c>
      <c r="M74">
        <v>9.18</v>
      </c>
    </row>
    <row r="75" spans="1:19" x14ac:dyDescent="0.2">
      <c r="A75" t="s">
        <v>126</v>
      </c>
      <c r="B75" t="s">
        <v>79</v>
      </c>
      <c r="C75">
        <v>2012</v>
      </c>
      <c r="D75" s="1" t="d">
        <v>2000-05-13</v>
      </c>
      <c r="E75" s="1" t="str">
        <f t="shared" si="2"/>
        <v>2000</v>
      </c>
      <c r="F75" s="1" t="str">
        <f t="shared" si="3"/>
        <v>May</v>
      </c>
      <c r="G75" t="s">
        <v>39</v>
      </c>
      <c r="H75" t="s">
        <v>19</v>
      </c>
      <c r="I75">
        <v>2.0299999999999998</v>
      </c>
      <c r="J75">
        <v>2.36</v>
      </c>
      <c r="K75">
        <v>4.3899999999999997</v>
      </c>
      <c r="L75">
        <v>0.39</v>
      </c>
      <c r="M75">
        <v>9.16</v>
      </c>
      <c r="N75">
        <v>88</v>
      </c>
      <c r="O75">
        <v>70</v>
      </c>
      <c r="P75">
        <v>8.6999999999999993</v>
      </c>
      <c r="Q75">
        <v>626</v>
      </c>
      <c r="R75" t="s">
        <v>19</v>
      </c>
      <c r="S75" t="s">
        <v>20</v>
      </c>
    </row>
    <row r="76" spans="1:19" x14ac:dyDescent="0.2">
      <c r="A76" t="s">
        <v>127</v>
      </c>
      <c r="B76" t="s">
        <v>32</v>
      </c>
      <c r="C76">
        <v>2007</v>
      </c>
      <c r="D76" s="1" t="d">
        <v>2002-03-18</v>
      </c>
      <c r="E76" s="1" t="str">
        <f t="shared" si="2"/>
        <v>2002</v>
      </c>
      <c r="F76" s="1" t="str">
        <f t="shared" si="3"/>
        <v>Mar</v>
      </c>
      <c r="G76" t="s">
        <v>34</v>
      </c>
      <c r="H76" t="s">
        <v>19</v>
      </c>
      <c r="I76">
        <v>4.4000000000000004</v>
      </c>
      <c r="J76">
        <v>1.85</v>
      </c>
      <c r="K76">
        <v>1.98</v>
      </c>
      <c r="L76">
        <v>0.68</v>
      </c>
      <c r="M76">
        <v>8.91</v>
      </c>
      <c r="N76">
        <v>72</v>
      </c>
      <c r="O76">
        <v>27</v>
      </c>
      <c r="P76">
        <v>7.8</v>
      </c>
      <c r="Q76">
        <v>85</v>
      </c>
      <c r="R76" t="s">
        <v>128</v>
      </c>
      <c r="S76" t="s">
        <v>20</v>
      </c>
    </row>
    <row r="77" spans="1:19" x14ac:dyDescent="0.2">
      <c r="A77" t="s">
        <v>129</v>
      </c>
      <c r="B77" t="s">
        <v>44</v>
      </c>
      <c r="C77">
        <v>2011</v>
      </c>
      <c r="D77" s="1" t="d">
        <v>2003-07-06</v>
      </c>
      <c r="E77" s="1" t="str">
        <f t="shared" si="2"/>
        <v>2003</v>
      </c>
      <c r="F77" s="1" t="str">
        <f t="shared" si="3"/>
        <v>Jul</v>
      </c>
      <c r="G77" t="s">
        <v>28</v>
      </c>
      <c r="H77" t="s">
        <v>130</v>
      </c>
      <c r="I77">
        <v>5.05</v>
      </c>
      <c r="J77">
        <v>2.79</v>
      </c>
      <c r="K77">
        <v>0.1</v>
      </c>
      <c r="L77">
        <v>0.85</v>
      </c>
      <c r="M77">
        <v>8.7899999999999991</v>
      </c>
      <c r="N77">
        <v>96</v>
      </c>
      <c r="O77">
        <v>89</v>
      </c>
      <c r="P77">
        <v>8.4</v>
      </c>
      <c r="Q77">
        <v>3589</v>
      </c>
      <c r="R77" t="s">
        <v>131</v>
      </c>
      <c r="S77" t="s">
        <v>53</v>
      </c>
    </row>
    <row r="78" spans="1:19" x14ac:dyDescent="0.2">
      <c r="A78" t="s">
        <v>132</v>
      </c>
      <c r="B78" t="s">
        <v>57</v>
      </c>
      <c r="C78">
        <v>1992</v>
      </c>
      <c r="D78" s="1" t="d">
        <v>2009-09-01</v>
      </c>
      <c r="E78" s="1" t="str">
        <f t="shared" si="2"/>
        <v>2009</v>
      </c>
      <c r="F78" s="1" t="str">
        <f t="shared" si="3"/>
        <v>Sep</v>
      </c>
      <c r="G78" t="s">
        <v>24</v>
      </c>
      <c r="H78" t="s">
        <v>19</v>
      </c>
      <c r="I78">
        <v>3.54</v>
      </c>
      <c r="J78">
        <v>1.24</v>
      </c>
      <c r="K78">
        <v>3.81</v>
      </c>
      <c r="L78">
        <v>0.18</v>
      </c>
      <c r="M78">
        <v>8.76</v>
      </c>
    </row>
    <row r="79" spans="1:19" x14ac:dyDescent="0.2">
      <c r="A79" t="s">
        <v>133</v>
      </c>
      <c r="B79" t="s">
        <v>75</v>
      </c>
      <c r="C79">
        <v>2015</v>
      </c>
      <c r="D79" s="1" t="d">
        <v>1998-10-26</v>
      </c>
      <c r="E79" s="1" t="str">
        <f t="shared" si="2"/>
        <v>1998</v>
      </c>
      <c r="F79" s="1" t="str">
        <f t="shared" si="3"/>
        <v>Oct</v>
      </c>
      <c r="G79" t="s">
        <v>18</v>
      </c>
      <c r="H79" t="s">
        <v>134</v>
      </c>
      <c r="I79">
        <v>1.1200000000000001</v>
      </c>
      <c r="J79">
        <v>6.12</v>
      </c>
      <c r="K79">
        <v>0.06</v>
      </c>
      <c r="L79">
        <v>1.28</v>
      </c>
      <c r="M79">
        <v>8.57</v>
      </c>
      <c r="N79">
        <v>82</v>
      </c>
      <c r="O79">
        <v>42</v>
      </c>
      <c r="P79">
        <v>4.3</v>
      </c>
      <c r="Q79">
        <v>896</v>
      </c>
      <c r="R79" t="s">
        <v>135</v>
      </c>
      <c r="S79" t="s">
        <v>20</v>
      </c>
    </row>
    <row r="80" spans="1:19" x14ac:dyDescent="0.2">
      <c r="A80" t="s">
        <v>136</v>
      </c>
      <c r="B80" t="s">
        <v>137</v>
      </c>
      <c r="C80">
        <v>2004</v>
      </c>
      <c r="D80" s="1" t="d">
        <v>1999-01-29</v>
      </c>
      <c r="E80" s="1" t="str">
        <f t="shared" si="2"/>
        <v>1999</v>
      </c>
      <c r="F80" s="1" t="str">
        <f t="shared" si="3"/>
        <v>Jan</v>
      </c>
      <c r="G80" t="s">
        <v>37</v>
      </c>
      <c r="H80" t="s">
        <v>45</v>
      </c>
      <c r="I80">
        <v>6.82</v>
      </c>
      <c r="J80">
        <v>1.53</v>
      </c>
      <c r="K80">
        <v>0.05</v>
      </c>
      <c r="L80">
        <v>0.08</v>
      </c>
      <c r="M80">
        <v>8.49</v>
      </c>
      <c r="N80">
        <v>95</v>
      </c>
      <c r="O80">
        <v>91</v>
      </c>
      <c r="P80">
        <v>8.1999999999999993</v>
      </c>
      <c r="Q80">
        <v>1218</v>
      </c>
      <c r="R80" t="s">
        <v>138</v>
      </c>
      <c r="S80" t="s">
        <v>53</v>
      </c>
    </row>
    <row r="81" spans="1:19" x14ac:dyDescent="0.2">
      <c r="A81" t="s">
        <v>139</v>
      </c>
      <c r="B81" t="s">
        <v>17</v>
      </c>
      <c r="C81">
        <v>2010</v>
      </c>
      <c r="D81" s="1" t="d">
        <v>2008-03-15</v>
      </c>
      <c r="E81" s="1" t="str">
        <f t="shared" si="2"/>
        <v>2008</v>
      </c>
      <c r="F81" s="1" t="str">
        <f t="shared" si="3"/>
        <v>Mar</v>
      </c>
      <c r="G81" t="s">
        <v>34</v>
      </c>
      <c r="H81" t="s">
        <v>19</v>
      </c>
      <c r="I81">
        <v>1.75</v>
      </c>
      <c r="J81">
        <v>3.47</v>
      </c>
      <c r="K81">
        <v>2.4900000000000002</v>
      </c>
      <c r="L81">
        <v>0.67</v>
      </c>
      <c r="M81">
        <v>8.3800000000000008</v>
      </c>
      <c r="N81">
        <v>68</v>
      </c>
      <c r="O81">
        <v>42</v>
      </c>
      <c r="P81">
        <v>7.4</v>
      </c>
      <c r="Q81">
        <v>54</v>
      </c>
      <c r="R81" t="s">
        <v>140</v>
      </c>
      <c r="S81" t="s">
        <v>20</v>
      </c>
    </row>
    <row r="82" spans="1:19" x14ac:dyDescent="0.2">
      <c r="A82" t="s">
        <v>141</v>
      </c>
      <c r="B82" t="s">
        <v>17</v>
      </c>
      <c r="C82">
        <v>2007</v>
      </c>
      <c r="D82" s="1" t="d">
        <v>1991-09-27</v>
      </c>
      <c r="E82" s="1" t="str">
        <f t="shared" si="2"/>
        <v>1991</v>
      </c>
      <c r="F82" s="1" t="str">
        <f t="shared" si="3"/>
        <v>Sep</v>
      </c>
      <c r="G82" t="s">
        <v>34</v>
      </c>
      <c r="H82" t="s">
        <v>19</v>
      </c>
      <c r="I82">
        <v>3.74</v>
      </c>
      <c r="J82">
        <v>2.2400000000000002</v>
      </c>
      <c r="K82">
        <v>1.58</v>
      </c>
      <c r="L82">
        <v>0.7</v>
      </c>
      <c r="M82">
        <v>8.27</v>
      </c>
      <c r="N82">
        <v>62</v>
      </c>
      <c r="O82">
        <v>41</v>
      </c>
      <c r="P82">
        <v>6.3</v>
      </c>
      <c r="Q82">
        <v>190</v>
      </c>
      <c r="R82" t="s">
        <v>142</v>
      </c>
      <c r="S82" t="s">
        <v>20</v>
      </c>
    </row>
    <row r="83" spans="1:19" x14ac:dyDescent="0.2">
      <c r="A83" t="s">
        <v>143</v>
      </c>
      <c r="B83" t="s">
        <v>49</v>
      </c>
      <c r="C83">
        <v>2012</v>
      </c>
      <c r="D83" s="1" t="d">
        <v>1996-07-04</v>
      </c>
      <c r="E83" s="1" t="str">
        <f t="shared" si="2"/>
        <v>1996</v>
      </c>
      <c r="F83" s="1" t="str">
        <f t="shared" si="3"/>
        <v>Jul</v>
      </c>
      <c r="G83" t="s">
        <v>50</v>
      </c>
      <c r="H83" t="s">
        <v>134</v>
      </c>
      <c r="I83">
        <v>1.06</v>
      </c>
      <c r="J83">
        <v>5.01</v>
      </c>
      <c r="K83">
        <v>0.13</v>
      </c>
      <c r="L83">
        <v>1.97</v>
      </c>
      <c r="M83">
        <v>8.16</v>
      </c>
      <c r="N83">
        <v>88</v>
      </c>
      <c r="O83">
        <v>37</v>
      </c>
      <c r="P83">
        <v>6.6</v>
      </c>
      <c r="Q83">
        <v>348</v>
      </c>
      <c r="R83" t="s">
        <v>134</v>
      </c>
      <c r="S83" t="s">
        <v>20</v>
      </c>
    </row>
    <row r="84" spans="1:19" x14ac:dyDescent="0.2">
      <c r="A84" t="s">
        <v>144</v>
      </c>
      <c r="B84" t="s">
        <v>95</v>
      </c>
      <c r="C84">
        <v>1997</v>
      </c>
      <c r="D84" s="1" t="d">
        <v>1992-06-27</v>
      </c>
      <c r="E84" s="1" t="str">
        <f t="shared" si="2"/>
        <v>1992</v>
      </c>
      <c r="F84" s="1" t="str">
        <f t="shared" si="3"/>
        <v>Jun</v>
      </c>
      <c r="G84" t="s">
        <v>37</v>
      </c>
      <c r="H84" t="s">
        <v>19</v>
      </c>
      <c r="I84">
        <v>5.8</v>
      </c>
      <c r="J84">
        <v>2.0099999999999998</v>
      </c>
      <c r="K84">
        <v>0.13</v>
      </c>
      <c r="L84">
        <v>0.15</v>
      </c>
      <c r="M84">
        <v>8.09</v>
      </c>
    </row>
    <row r="85" spans="1:19" x14ac:dyDescent="0.2">
      <c r="A85" t="s">
        <v>145</v>
      </c>
      <c r="B85" t="s">
        <v>32</v>
      </c>
      <c r="C85">
        <v>2012</v>
      </c>
      <c r="D85" s="1" t="d">
        <v>2000-11-02</v>
      </c>
      <c r="E85" s="1" t="str">
        <f t="shared" si="2"/>
        <v>2000</v>
      </c>
      <c r="F85" s="1" t="str">
        <f t="shared" si="3"/>
        <v>Nov</v>
      </c>
      <c r="G85" t="s">
        <v>28</v>
      </c>
      <c r="H85" t="s">
        <v>19</v>
      </c>
      <c r="I85">
        <v>2.79</v>
      </c>
      <c r="J85">
        <v>1.72</v>
      </c>
      <c r="K85">
        <v>3.14</v>
      </c>
      <c r="L85">
        <v>0.41</v>
      </c>
      <c r="M85">
        <v>8.07</v>
      </c>
    </row>
    <row r="86" spans="1:19" x14ac:dyDescent="0.2">
      <c r="A86" t="s">
        <v>146</v>
      </c>
      <c r="B86" t="s">
        <v>55</v>
      </c>
      <c r="C86">
        <v>2001</v>
      </c>
      <c r="D86" s="1" t="d">
        <v>2008-08-21</v>
      </c>
      <c r="E86" s="1" t="str">
        <f t="shared" si="2"/>
        <v>2008</v>
      </c>
      <c r="F86" s="1" t="str">
        <f t="shared" si="3"/>
        <v>Aug</v>
      </c>
      <c r="G86" t="s">
        <v>28</v>
      </c>
      <c r="H86" t="s">
        <v>68</v>
      </c>
      <c r="I86">
        <v>2.91</v>
      </c>
      <c r="J86">
        <v>2.0699999999999998</v>
      </c>
      <c r="K86">
        <v>2.73</v>
      </c>
      <c r="L86">
        <v>0.33</v>
      </c>
      <c r="M86">
        <v>8.0500000000000007</v>
      </c>
      <c r="N86">
        <v>92</v>
      </c>
      <c r="O86">
        <v>53</v>
      </c>
      <c r="P86">
        <v>8.6999999999999993</v>
      </c>
      <c r="Q86">
        <v>1056</v>
      </c>
      <c r="R86" t="s">
        <v>118</v>
      </c>
      <c r="S86" t="s">
        <v>88</v>
      </c>
    </row>
    <row r="87" spans="1:19" x14ac:dyDescent="0.2">
      <c r="A87" t="s">
        <v>147</v>
      </c>
      <c r="B87" t="s">
        <v>148</v>
      </c>
      <c r="C87">
        <v>2009</v>
      </c>
      <c r="D87" s="1" t="d">
        <v>1999-04-12</v>
      </c>
      <c r="E87" s="1" t="str">
        <f t="shared" si="2"/>
        <v>1999</v>
      </c>
      <c r="F87" s="1" t="str">
        <f t="shared" si="3"/>
        <v>Apr</v>
      </c>
      <c r="G87" t="s">
        <v>39</v>
      </c>
      <c r="H87" t="s">
        <v>134</v>
      </c>
      <c r="I87">
        <v>0.99</v>
      </c>
      <c r="J87">
        <v>6.42</v>
      </c>
      <c r="K87">
        <v>0</v>
      </c>
      <c r="L87">
        <v>0.6</v>
      </c>
      <c r="M87">
        <v>8.01</v>
      </c>
      <c r="N87">
        <v>86</v>
      </c>
      <c r="O87">
        <v>75</v>
      </c>
      <c r="P87">
        <v>7.6</v>
      </c>
      <c r="Q87">
        <v>886</v>
      </c>
      <c r="R87" t="s">
        <v>149</v>
      </c>
      <c r="S87" t="s">
        <v>88</v>
      </c>
    </row>
    <row r="88" spans="1:19" x14ac:dyDescent="0.2">
      <c r="A88" t="s">
        <v>150</v>
      </c>
      <c r="B88" t="s">
        <v>17</v>
      </c>
      <c r="C88">
        <v>2007</v>
      </c>
      <c r="D88" s="1" t="d">
        <v>1988-02-26</v>
      </c>
      <c r="E88" s="1" t="str">
        <f t="shared" si="2"/>
        <v>1988</v>
      </c>
      <c r="F88" s="1" t="str">
        <f t="shared" si="3"/>
        <v>Feb</v>
      </c>
      <c r="G88" t="s">
        <v>18</v>
      </c>
      <c r="H88" t="s">
        <v>151</v>
      </c>
      <c r="I88">
        <v>2.57</v>
      </c>
      <c r="J88">
        <v>3.86</v>
      </c>
      <c r="K88">
        <v>0.66</v>
      </c>
      <c r="L88">
        <v>0.91</v>
      </c>
      <c r="M88">
        <v>7.99</v>
      </c>
    </row>
    <row r="89" spans="1:19" x14ac:dyDescent="0.2">
      <c r="A89" t="s">
        <v>152</v>
      </c>
      <c r="B89" t="s">
        <v>75</v>
      </c>
      <c r="C89">
        <v>2015</v>
      </c>
      <c r="D89" s="1" t="d">
        <v>1996-06-21</v>
      </c>
      <c r="E89" s="1" t="str">
        <f t="shared" si="2"/>
        <v>1996</v>
      </c>
      <c r="F89" s="1" t="str">
        <f t="shared" si="3"/>
        <v>Jun</v>
      </c>
      <c r="G89" t="s">
        <v>37</v>
      </c>
      <c r="H89" t="s">
        <v>134</v>
      </c>
      <c r="I89">
        <v>2.99</v>
      </c>
      <c r="J89">
        <v>3.49</v>
      </c>
      <c r="K89">
        <v>0.22</v>
      </c>
      <c r="L89">
        <v>1.28</v>
      </c>
      <c r="M89">
        <v>7.98</v>
      </c>
    </row>
    <row r="90" spans="1:19" x14ac:dyDescent="0.2">
      <c r="A90" t="s">
        <v>153</v>
      </c>
      <c r="B90" t="s">
        <v>104</v>
      </c>
      <c r="C90">
        <v>1999</v>
      </c>
      <c r="D90" s="1" t="d">
        <v>2002-04-16</v>
      </c>
      <c r="E90" s="1" t="str">
        <f t="shared" si="2"/>
        <v>2002</v>
      </c>
      <c r="F90" s="1" t="str">
        <f t="shared" si="3"/>
        <v>Apr</v>
      </c>
      <c r="G90" t="s">
        <v>28</v>
      </c>
      <c r="H90" t="s">
        <v>118</v>
      </c>
      <c r="I90">
        <v>2.2799999999999998</v>
      </c>
      <c r="J90">
        <v>1.72</v>
      </c>
      <c r="K90">
        <v>3.63</v>
      </c>
      <c r="L90">
        <v>0.23</v>
      </c>
      <c r="M90">
        <v>7.86</v>
      </c>
      <c r="N90">
        <v>90</v>
      </c>
      <c r="O90">
        <v>24</v>
      </c>
      <c r="P90">
        <v>8.6</v>
      </c>
      <c r="Q90">
        <v>644</v>
      </c>
      <c r="R90" t="s">
        <v>118</v>
      </c>
      <c r="S90" t="s">
        <v>88</v>
      </c>
    </row>
    <row r="91" spans="1:19" x14ac:dyDescent="0.2">
      <c r="A91" t="s">
        <v>154</v>
      </c>
      <c r="B91">
        <v>2600</v>
      </c>
      <c r="C91">
        <v>1982</v>
      </c>
      <c r="D91" s="1" t="d">
        <v>2001-12-23</v>
      </c>
      <c r="E91" s="1" t="str">
        <f t="shared" si="2"/>
        <v>2001</v>
      </c>
      <c r="F91" s="1" t="str">
        <f t="shared" si="3"/>
        <v>Dec</v>
      </c>
      <c r="G91" t="s">
        <v>30</v>
      </c>
      <c r="H91" t="s">
        <v>155</v>
      </c>
      <c r="I91">
        <v>7.28</v>
      </c>
      <c r="J91">
        <v>0.45</v>
      </c>
      <c r="K91">
        <v>0</v>
      </c>
      <c r="L91">
        <v>0.08</v>
      </c>
      <c r="M91">
        <v>7.81</v>
      </c>
    </row>
    <row r="92" spans="1:19" x14ac:dyDescent="0.2">
      <c r="A92" t="s">
        <v>156</v>
      </c>
      <c r="B92" t="s">
        <v>32</v>
      </c>
      <c r="C92">
        <v>2008</v>
      </c>
      <c r="D92" s="1" t="d">
        <v>1997-07-10</v>
      </c>
      <c r="E92" s="1" t="str">
        <f t="shared" si="2"/>
        <v>1997</v>
      </c>
      <c r="F92" s="1" t="str">
        <f t="shared" si="3"/>
        <v>Jul</v>
      </c>
      <c r="G92" t="s">
        <v>28</v>
      </c>
      <c r="H92" t="s">
        <v>19</v>
      </c>
      <c r="I92">
        <v>2.76</v>
      </c>
      <c r="J92">
        <v>1.72</v>
      </c>
      <c r="K92">
        <v>2.69</v>
      </c>
      <c r="L92">
        <v>0.54</v>
      </c>
      <c r="M92">
        <v>7.72</v>
      </c>
      <c r="N92">
        <v>83</v>
      </c>
      <c r="O92">
        <v>46</v>
      </c>
      <c r="P92">
        <v>8.5</v>
      </c>
      <c r="Q92">
        <v>203</v>
      </c>
      <c r="R92" t="s">
        <v>157</v>
      </c>
      <c r="S92" t="s">
        <v>20</v>
      </c>
    </row>
    <row r="93" spans="1:19" x14ac:dyDescent="0.2">
      <c r="A93" t="s">
        <v>158</v>
      </c>
      <c r="B93" t="s">
        <v>159</v>
      </c>
      <c r="C93">
        <v>2005</v>
      </c>
      <c r="D93" s="1" t="d">
        <v>2018-10-25</v>
      </c>
      <c r="E93" s="1" t="str">
        <f t="shared" si="2"/>
        <v>2018</v>
      </c>
      <c r="F93" s="1" t="str">
        <f t="shared" si="3"/>
        <v>Oct</v>
      </c>
      <c r="G93" t="s">
        <v>50</v>
      </c>
      <c r="H93" t="s">
        <v>51</v>
      </c>
      <c r="I93">
        <v>2.9</v>
      </c>
      <c r="J93">
        <v>2.81</v>
      </c>
      <c r="K93">
        <v>0.24</v>
      </c>
      <c r="L93">
        <v>1.73</v>
      </c>
      <c r="M93">
        <v>7.69</v>
      </c>
      <c r="N93">
        <v>88</v>
      </c>
      <c r="O93">
        <v>65</v>
      </c>
      <c r="P93">
        <v>7.6</v>
      </c>
      <c r="Q93">
        <v>451</v>
      </c>
      <c r="R93" t="s">
        <v>160</v>
      </c>
      <c r="S93" t="s">
        <v>53</v>
      </c>
    </row>
    <row r="94" spans="1:19" x14ac:dyDescent="0.2">
      <c r="A94" t="s">
        <v>161</v>
      </c>
      <c r="B94" t="s">
        <v>75</v>
      </c>
      <c r="C94">
        <v>2014</v>
      </c>
      <c r="D94" s="1" t="d">
        <v>1988-10-11</v>
      </c>
      <c r="E94" s="1" t="str">
        <f t="shared" si="2"/>
        <v>1988</v>
      </c>
      <c r="F94" s="1" t="str">
        <f t="shared" si="3"/>
        <v>Oct</v>
      </c>
      <c r="G94" t="s">
        <v>37</v>
      </c>
      <c r="H94" t="s">
        <v>71</v>
      </c>
      <c r="I94">
        <v>2.81</v>
      </c>
      <c r="J94">
        <v>3.48</v>
      </c>
      <c r="K94">
        <v>0.14000000000000001</v>
      </c>
      <c r="L94">
        <v>1.23</v>
      </c>
      <c r="M94">
        <v>7.66</v>
      </c>
      <c r="N94">
        <v>83</v>
      </c>
      <c r="O94">
        <v>39</v>
      </c>
      <c r="P94">
        <v>5.7</v>
      </c>
      <c r="Q94">
        <v>1443</v>
      </c>
      <c r="R94" t="s">
        <v>162</v>
      </c>
      <c r="S94" t="s">
        <v>53</v>
      </c>
    </row>
    <row r="95" spans="1:19" x14ac:dyDescent="0.2">
      <c r="A95" t="s">
        <v>163</v>
      </c>
      <c r="B95" t="s">
        <v>95</v>
      </c>
      <c r="C95">
        <v>1998</v>
      </c>
      <c r="D95" s="1" t="d">
        <v>1988-08-17</v>
      </c>
      <c r="E95" s="1" t="str">
        <f t="shared" si="2"/>
        <v>1988</v>
      </c>
      <c r="F95" s="1" t="str">
        <f t="shared" si="3"/>
        <v>Aug</v>
      </c>
      <c r="G95" t="s">
        <v>50</v>
      </c>
      <c r="H95" t="s">
        <v>19</v>
      </c>
      <c r="I95">
        <v>4.0999999999999996</v>
      </c>
      <c r="J95">
        <v>1.89</v>
      </c>
      <c r="K95">
        <v>1.45</v>
      </c>
      <c r="L95">
        <v>0.16</v>
      </c>
      <c r="M95">
        <v>7.6</v>
      </c>
    </row>
    <row r="96" spans="1:19" x14ac:dyDescent="0.2">
      <c r="A96" t="s">
        <v>164</v>
      </c>
      <c r="B96" t="s">
        <v>75</v>
      </c>
      <c r="C96">
        <v>2016</v>
      </c>
      <c r="D96" s="1" t="d">
        <v>2006-09-30</v>
      </c>
      <c r="E96" s="1" t="str">
        <f t="shared" si="2"/>
        <v>2006</v>
      </c>
      <c r="F96" s="1" t="str">
        <f t="shared" si="3"/>
        <v>Sep</v>
      </c>
      <c r="G96" t="s">
        <v>18</v>
      </c>
      <c r="H96" t="s">
        <v>134</v>
      </c>
      <c r="I96">
        <v>0.66</v>
      </c>
      <c r="J96">
        <v>5.75</v>
      </c>
      <c r="K96">
        <v>0.08</v>
      </c>
      <c r="L96">
        <v>1.1100000000000001</v>
      </c>
      <c r="M96">
        <v>7.59</v>
      </c>
      <c r="N96">
        <v>85</v>
      </c>
      <c r="O96">
        <v>41</v>
      </c>
      <c r="P96">
        <v>5</v>
      </c>
      <c r="Q96">
        <v>398</v>
      </c>
      <c r="R96" t="s">
        <v>165</v>
      </c>
      <c r="S96" t="s">
        <v>20</v>
      </c>
    </row>
    <row r="97" spans="1:19" x14ac:dyDescent="0.2">
      <c r="A97" t="s">
        <v>166</v>
      </c>
      <c r="B97" t="s">
        <v>104</v>
      </c>
      <c r="C97">
        <v>1997</v>
      </c>
      <c r="D97" s="1" t="d">
        <v>1990-12-07</v>
      </c>
      <c r="E97" s="1" t="str">
        <f t="shared" si="2"/>
        <v>1990</v>
      </c>
      <c r="F97" s="1" t="str">
        <f t="shared" si="3"/>
        <v>Dec</v>
      </c>
      <c r="G97" t="s">
        <v>1</v>
      </c>
      <c r="H97" t="s">
        <v>68</v>
      </c>
      <c r="I97">
        <v>3.78</v>
      </c>
      <c r="J97">
        <v>2.17</v>
      </c>
      <c r="K97">
        <v>1.31</v>
      </c>
      <c r="L97">
        <v>0.31</v>
      </c>
      <c r="M97">
        <v>7.58</v>
      </c>
    </row>
    <row r="98" spans="1:19" x14ac:dyDescent="0.2">
      <c r="A98" t="s">
        <v>167</v>
      </c>
      <c r="B98" t="s">
        <v>79</v>
      </c>
      <c r="C98">
        <v>2014</v>
      </c>
      <c r="D98" s="1" t="d">
        <v>2003-04-28</v>
      </c>
      <c r="E98" s="1" t="str">
        <f t="shared" si="2"/>
        <v>2003</v>
      </c>
      <c r="F98" s="1" t="str">
        <f t="shared" si="3"/>
        <v>Apr</v>
      </c>
      <c r="G98" t="s">
        <v>86</v>
      </c>
      <c r="H98" t="s">
        <v>19</v>
      </c>
      <c r="I98">
        <v>3.27</v>
      </c>
      <c r="J98">
        <v>1.37</v>
      </c>
      <c r="K98">
        <v>2.4300000000000002</v>
      </c>
      <c r="L98">
        <v>0.48</v>
      </c>
      <c r="M98">
        <v>7.55</v>
      </c>
    </row>
    <row r="99" spans="1:19" x14ac:dyDescent="0.2">
      <c r="A99" t="s">
        <v>168</v>
      </c>
      <c r="B99" t="s">
        <v>17</v>
      </c>
      <c r="C99">
        <v>2010</v>
      </c>
      <c r="D99" s="1" t="d">
        <v>2021-03-26</v>
      </c>
      <c r="E99" s="1" t="str">
        <f t="shared" si="2"/>
        <v>2021</v>
      </c>
      <c r="F99" s="1" t="str">
        <f t="shared" si="3"/>
        <v>Mar</v>
      </c>
      <c r="G99" t="s">
        <v>1</v>
      </c>
      <c r="H99" t="s">
        <v>19</v>
      </c>
      <c r="I99">
        <v>3.56</v>
      </c>
      <c r="J99">
        <v>2.35</v>
      </c>
      <c r="K99">
        <v>0.98</v>
      </c>
      <c r="L99">
        <v>0.62</v>
      </c>
      <c r="M99">
        <v>7.51</v>
      </c>
      <c r="N99">
        <v>97</v>
      </c>
      <c r="O99">
        <v>87</v>
      </c>
      <c r="P99">
        <v>9.1</v>
      </c>
      <c r="Q99">
        <v>1854</v>
      </c>
      <c r="R99" t="s">
        <v>169</v>
      </c>
      <c r="S99" t="s">
        <v>20</v>
      </c>
    </row>
    <row r="100" spans="1:19" x14ac:dyDescent="0.2">
      <c r="A100" t="s">
        <v>170</v>
      </c>
      <c r="B100" t="s">
        <v>22</v>
      </c>
      <c r="C100">
        <v>1988</v>
      </c>
      <c r="D100" s="1" t="d">
        <v>2013-10-20</v>
      </c>
      <c r="E100" s="1" t="str">
        <f t="shared" si="2"/>
        <v>2013</v>
      </c>
      <c r="F100" s="1" t="str">
        <f t="shared" si="3"/>
        <v>Oct</v>
      </c>
      <c r="G100" t="s">
        <v>1</v>
      </c>
      <c r="H100" t="s">
        <v>19</v>
      </c>
      <c r="I100">
        <v>5.39</v>
      </c>
      <c r="J100">
        <v>1.18</v>
      </c>
      <c r="K100">
        <v>0.7</v>
      </c>
      <c r="L100">
        <v>0.19</v>
      </c>
      <c r="M100">
        <v>7.46</v>
      </c>
    </row>
    <row r="101" spans="1:19" x14ac:dyDescent="0.2">
      <c r="A101" t="s">
        <v>74</v>
      </c>
      <c r="B101" t="s">
        <v>171</v>
      </c>
      <c r="C101">
        <v>2015</v>
      </c>
      <c r="D101" s="1" t="d">
        <v>2003-12-05</v>
      </c>
      <c r="E101" s="1" t="str">
        <f t="shared" si="2"/>
        <v>2003</v>
      </c>
      <c r="F101" s="1" t="str">
        <f t="shared" si="3"/>
        <v>Dec</v>
      </c>
      <c r="G101" t="s">
        <v>37</v>
      </c>
      <c r="H101" t="s">
        <v>71</v>
      </c>
      <c r="I101">
        <v>4.59</v>
      </c>
      <c r="J101">
        <v>2.11</v>
      </c>
      <c r="K101">
        <v>0.01</v>
      </c>
      <c r="L101">
        <v>0.68</v>
      </c>
      <c r="M101">
        <v>7.39</v>
      </c>
    </row>
    <row r="102" spans="1:19" x14ac:dyDescent="0.2">
      <c r="A102" t="s">
        <v>172</v>
      </c>
      <c r="B102" t="s">
        <v>44</v>
      </c>
      <c r="C102">
        <v>2008</v>
      </c>
      <c r="D102" s="1" t="d">
        <v>2002-05-30</v>
      </c>
      <c r="E102" s="1" t="str">
        <f t="shared" si="2"/>
        <v>2002</v>
      </c>
      <c r="F102" s="1" t="str">
        <f t="shared" si="3"/>
        <v>May</v>
      </c>
      <c r="G102" t="s">
        <v>37</v>
      </c>
      <c r="H102" t="s">
        <v>71</v>
      </c>
      <c r="I102">
        <v>4.8099999999999996</v>
      </c>
      <c r="J102">
        <v>1.88</v>
      </c>
      <c r="K102">
        <v>0</v>
      </c>
      <c r="L102">
        <v>0.69</v>
      </c>
      <c r="M102">
        <v>7.38</v>
      </c>
      <c r="N102">
        <v>84</v>
      </c>
      <c r="O102">
        <v>84</v>
      </c>
      <c r="P102">
        <v>7.6</v>
      </c>
      <c r="Q102">
        <v>580</v>
      </c>
      <c r="R102" t="s">
        <v>77</v>
      </c>
      <c r="S102" t="s">
        <v>53</v>
      </c>
    </row>
    <row r="103" spans="1:19" x14ac:dyDescent="0.2">
      <c r="A103" t="s">
        <v>173</v>
      </c>
      <c r="B103" t="s">
        <v>44</v>
      </c>
      <c r="C103">
        <v>2011</v>
      </c>
      <c r="D103" s="1" t="d">
        <v>2013-01-18</v>
      </c>
      <c r="E103" s="1" t="str">
        <f t="shared" si="2"/>
        <v>2013</v>
      </c>
      <c r="F103" s="1" t="str">
        <f t="shared" si="3"/>
        <v>Jan</v>
      </c>
      <c r="G103" t="s">
        <v>37</v>
      </c>
      <c r="H103" t="s">
        <v>134</v>
      </c>
      <c r="I103">
        <v>4.46</v>
      </c>
      <c r="J103">
        <v>2.11</v>
      </c>
      <c r="K103">
        <v>0.06</v>
      </c>
      <c r="L103">
        <v>0.69</v>
      </c>
      <c r="M103">
        <v>7.32</v>
      </c>
      <c r="N103">
        <v>84</v>
      </c>
      <c r="O103">
        <v>57</v>
      </c>
      <c r="P103">
        <v>7.4</v>
      </c>
      <c r="Q103">
        <v>2142</v>
      </c>
      <c r="R103" t="s">
        <v>174</v>
      </c>
      <c r="S103" t="s">
        <v>53</v>
      </c>
    </row>
    <row r="104" spans="1:19" x14ac:dyDescent="0.2">
      <c r="A104" t="s">
        <v>175</v>
      </c>
      <c r="B104" t="s">
        <v>55</v>
      </c>
      <c r="C104">
        <v>2003</v>
      </c>
      <c r="D104" s="1" t="d">
        <v>1998-11-28</v>
      </c>
      <c r="E104" s="1" t="str">
        <f t="shared" si="2"/>
        <v>1998</v>
      </c>
      <c r="F104" s="1" t="str">
        <f t="shared" si="3"/>
        <v>Nov</v>
      </c>
      <c r="G104" t="s">
        <v>24</v>
      </c>
      <c r="H104" t="s">
        <v>134</v>
      </c>
      <c r="I104">
        <v>3.27</v>
      </c>
      <c r="J104">
        <v>2.83</v>
      </c>
      <c r="K104">
        <v>0.08</v>
      </c>
      <c r="L104">
        <v>1.02</v>
      </c>
      <c r="M104">
        <v>7.2</v>
      </c>
      <c r="N104">
        <v>85</v>
      </c>
      <c r="O104">
        <v>33</v>
      </c>
      <c r="P104">
        <v>8.6</v>
      </c>
      <c r="Q104">
        <v>171</v>
      </c>
      <c r="R104" t="s">
        <v>176</v>
      </c>
      <c r="S104" t="s">
        <v>20</v>
      </c>
    </row>
    <row r="105" spans="1:19" x14ac:dyDescent="0.2">
      <c r="A105" t="s">
        <v>177</v>
      </c>
      <c r="B105" t="s">
        <v>17</v>
      </c>
      <c r="C105">
        <v>2009</v>
      </c>
      <c r="D105" s="1" t="d">
        <v>2006-06-28</v>
      </c>
      <c r="E105" s="1" t="str">
        <f t="shared" si="2"/>
        <v>2006</v>
      </c>
      <c r="F105" s="1" t="str">
        <f t="shared" si="3"/>
        <v>Jun</v>
      </c>
      <c r="G105" t="s">
        <v>34</v>
      </c>
      <c r="H105" t="s">
        <v>111</v>
      </c>
      <c r="I105">
        <v>3.48</v>
      </c>
      <c r="J105">
        <v>2.99</v>
      </c>
      <c r="K105">
        <v>0</v>
      </c>
      <c r="L105">
        <v>0.73</v>
      </c>
      <c r="M105">
        <v>7.2</v>
      </c>
      <c r="N105">
        <v>49</v>
      </c>
      <c r="O105">
        <v>21</v>
      </c>
      <c r="P105">
        <v>8</v>
      </c>
      <c r="Q105">
        <v>110</v>
      </c>
      <c r="R105" t="s">
        <v>178</v>
      </c>
      <c r="S105" t="s">
        <v>112</v>
      </c>
    </row>
    <row r="106" spans="1:19" x14ac:dyDescent="0.2">
      <c r="A106" t="s">
        <v>173</v>
      </c>
      <c r="B106" t="s">
        <v>49</v>
      </c>
      <c r="C106">
        <v>2011</v>
      </c>
      <c r="D106" s="1" t="d">
        <v>2012-06-21</v>
      </c>
      <c r="E106" s="1" t="str">
        <f t="shared" si="2"/>
        <v>2012</v>
      </c>
      <c r="F106" s="1" t="str">
        <f t="shared" si="3"/>
        <v>Jun</v>
      </c>
      <c r="G106" t="s">
        <v>37</v>
      </c>
      <c r="H106" t="s">
        <v>134</v>
      </c>
      <c r="I106">
        <v>2.85</v>
      </c>
      <c r="J106">
        <v>2.89</v>
      </c>
      <c r="K106">
        <v>0.35</v>
      </c>
      <c r="L106">
        <v>1.08</v>
      </c>
      <c r="M106">
        <v>7.17</v>
      </c>
      <c r="N106">
        <v>85</v>
      </c>
      <c r="O106">
        <v>38</v>
      </c>
      <c r="P106">
        <v>7.5</v>
      </c>
      <c r="Q106">
        <v>1761</v>
      </c>
      <c r="R106" t="s">
        <v>174</v>
      </c>
      <c r="S106" t="s">
        <v>53</v>
      </c>
    </row>
    <row r="107" spans="1:19" x14ac:dyDescent="0.2">
      <c r="A107" t="s">
        <v>179</v>
      </c>
      <c r="B107" t="s">
        <v>75</v>
      </c>
      <c r="C107">
        <v>2015</v>
      </c>
      <c r="D107" s="1" t="d">
        <v>2005-11-25</v>
      </c>
      <c r="E107" s="1" t="str">
        <f t="shared" si="2"/>
        <v>2005</v>
      </c>
      <c r="F107" s="1" t="str">
        <f t="shared" si="3"/>
        <v>Nov</v>
      </c>
      <c r="G107" t="s">
        <v>28</v>
      </c>
      <c r="H107" t="s">
        <v>130</v>
      </c>
      <c r="I107">
        <v>2.5299999999999998</v>
      </c>
      <c r="J107">
        <v>3.27</v>
      </c>
      <c r="K107">
        <v>0.24</v>
      </c>
      <c r="L107">
        <v>1.1299999999999999</v>
      </c>
      <c r="M107">
        <v>7.16</v>
      </c>
      <c r="N107">
        <v>87</v>
      </c>
      <c r="O107">
        <v>58</v>
      </c>
      <c r="P107">
        <v>6.5</v>
      </c>
      <c r="Q107">
        <v>4228</v>
      </c>
      <c r="R107" t="s">
        <v>131</v>
      </c>
      <c r="S107" t="s">
        <v>53</v>
      </c>
    </row>
    <row r="108" spans="1:19" x14ac:dyDescent="0.2">
      <c r="A108" t="s">
        <v>180</v>
      </c>
      <c r="B108" t="s">
        <v>104</v>
      </c>
      <c r="C108">
        <v>1998</v>
      </c>
      <c r="D108" s="1" t="d">
        <v>2021-05-15</v>
      </c>
      <c r="E108" s="1" t="str">
        <f t="shared" si="2"/>
        <v>2021</v>
      </c>
      <c r="F108" s="1" t="str">
        <f t="shared" si="3"/>
        <v>May</v>
      </c>
      <c r="G108" t="s">
        <v>86</v>
      </c>
      <c r="H108" t="s">
        <v>68</v>
      </c>
      <c r="I108">
        <v>3.27</v>
      </c>
      <c r="J108">
        <v>2.2200000000000002</v>
      </c>
      <c r="K108">
        <v>1.4</v>
      </c>
      <c r="L108">
        <v>0.28999999999999998</v>
      </c>
      <c r="M108">
        <v>7.16</v>
      </c>
      <c r="N108">
        <v>96</v>
      </c>
      <c r="O108">
        <v>15</v>
      </c>
      <c r="P108">
        <v>9.1</v>
      </c>
      <c r="Q108">
        <v>367</v>
      </c>
      <c r="R108" t="s">
        <v>181</v>
      </c>
      <c r="S108" t="s">
        <v>88</v>
      </c>
    </row>
    <row r="109" spans="1:19" x14ac:dyDescent="0.2">
      <c r="A109" t="s">
        <v>182</v>
      </c>
      <c r="B109" t="s">
        <v>17</v>
      </c>
      <c r="C109">
        <v>2006</v>
      </c>
      <c r="D109" s="1" t="d">
        <v>2013-10-29</v>
      </c>
      <c r="E109" s="1" t="str">
        <f t="shared" si="2"/>
        <v>2013</v>
      </c>
      <c r="F109" s="1" t="str">
        <f t="shared" si="3"/>
        <v>Oct</v>
      </c>
      <c r="G109" t="s">
        <v>50</v>
      </c>
      <c r="H109" t="s">
        <v>19</v>
      </c>
      <c r="I109">
        <v>3.74</v>
      </c>
      <c r="J109">
        <v>2.14</v>
      </c>
      <c r="K109">
        <v>0.6</v>
      </c>
      <c r="L109">
        <v>0.68</v>
      </c>
      <c r="M109">
        <v>7.15</v>
      </c>
      <c r="N109">
        <v>95</v>
      </c>
      <c r="O109">
        <v>73</v>
      </c>
      <c r="P109">
        <v>9</v>
      </c>
      <c r="Q109">
        <v>1658</v>
      </c>
      <c r="R109" t="s">
        <v>19</v>
      </c>
      <c r="S109" t="s">
        <v>88</v>
      </c>
    </row>
    <row r="110" spans="1:19" x14ac:dyDescent="0.2">
      <c r="A110" t="s">
        <v>183</v>
      </c>
      <c r="B110" t="s">
        <v>79</v>
      </c>
      <c r="C110">
        <v>2016</v>
      </c>
      <c r="D110" s="1" t="d">
        <v>2016-12-06</v>
      </c>
      <c r="E110" s="1" t="str">
        <f t="shared" si="2"/>
        <v>2016</v>
      </c>
      <c r="F110" s="1" t="str">
        <f t="shared" si="3"/>
        <v>Dec</v>
      </c>
      <c r="G110" t="s">
        <v>28</v>
      </c>
      <c r="H110" t="s">
        <v>19</v>
      </c>
      <c r="I110">
        <v>2.98</v>
      </c>
      <c r="J110">
        <v>1.45</v>
      </c>
      <c r="K110">
        <v>2.2599999999999998</v>
      </c>
      <c r="L110">
        <v>0.45</v>
      </c>
      <c r="M110">
        <v>7.14</v>
      </c>
    </row>
    <row r="111" spans="1:19" x14ac:dyDescent="0.2">
      <c r="A111" t="s">
        <v>184</v>
      </c>
      <c r="B111" t="s">
        <v>104</v>
      </c>
      <c r="C111">
        <v>1998</v>
      </c>
      <c r="D111" s="1" t="d">
        <v>1993-01-21</v>
      </c>
      <c r="E111" s="1" t="str">
        <f t="shared" si="2"/>
        <v>1993</v>
      </c>
      <c r="F111" s="1" t="str">
        <f t="shared" si="3"/>
        <v>Jan</v>
      </c>
      <c r="G111" t="s">
        <v>1</v>
      </c>
      <c r="H111" t="s">
        <v>68</v>
      </c>
      <c r="I111">
        <v>3.68</v>
      </c>
      <c r="J111">
        <v>1.75</v>
      </c>
      <c r="K111">
        <v>1.42</v>
      </c>
      <c r="L111">
        <v>0.28000000000000003</v>
      </c>
      <c r="M111">
        <v>7.13</v>
      </c>
      <c r="N111">
        <v>91</v>
      </c>
      <c r="O111">
        <v>12</v>
      </c>
      <c r="P111">
        <v>8.9</v>
      </c>
      <c r="Q111">
        <v>432</v>
      </c>
      <c r="R111" t="s">
        <v>185</v>
      </c>
      <c r="S111" t="s">
        <v>20</v>
      </c>
    </row>
    <row r="112" spans="1:19" x14ac:dyDescent="0.2">
      <c r="A112" t="s">
        <v>186</v>
      </c>
      <c r="B112" t="s">
        <v>187</v>
      </c>
      <c r="C112">
        <v>2014</v>
      </c>
      <c r="D112" s="1" t="d">
        <v>1996-01-20</v>
      </c>
      <c r="E112" s="1" t="str">
        <f t="shared" si="2"/>
        <v>1996</v>
      </c>
      <c r="F112" s="1" t="str">
        <f t="shared" si="3"/>
        <v>Jan</v>
      </c>
      <c r="G112" t="s">
        <v>24</v>
      </c>
      <c r="H112" t="s">
        <v>19</v>
      </c>
      <c r="I112">
        <v>3.15</v>
      </c>
      <c r="J112">
        <v>2.15</v>
      </c>
      <c r="K112">
        <v>1.28</v>
      </c>
      <c r="L112">
        <v>0.51</v>
      </c>
      <c r="M112">
        <v>7.09</v>
      </c>
      <c r="N112">
        <v>88</v>
      </c>
      <c r="O112">
        <v>82</v>
      </c>
      <c r="P112">
        <v>9.1</v>
      </c>
      <c r="Q112">
        <v>1599</v>
      </c>
      <c r="R112" t="s">
        <v>19</v>
      </c>
      <c r="S112" t="s">
        <v>20</v>
      </c>
    </row>
    <row r="113" spans="1:19" x14ac:dyDescent="0.2">
      <c r="A113" t="s">
        <v>188</v>
      </c>
      <c r="B113" t="s">
        <v>189</v>
      </c>
      <c r="C113">
        <v>2001</v>
      </c>
      <c r="D113" s="1" t="d">
        <v>2009-08-16</v>
      </c>
      <c r="E113" s="1" t="str">
        <f t="shared" si="2"/>
        <v>2009</v>
      </c>
      <c r="F113" s="1" t="str">
        <f t="shared" si="3"/>
        <v>Aug</v>
      </c>
      <c r="G113" t="s">
        <v>86</v>
      </c>
      <c r="H113" t="s">
        <v>19</v>
      </c>
      <c r="I113">
        <v>4.41</v>
      </c>
      <c r="J113">
        <v>1.04</v>
      </c>
      <c r="K113">
        <v>1.39</v>
      </c>
      <c r="L113">
        <v>0.22</v>
      </c>
      <c r="M113">
        <v>7.07</v>
      </c>
      <c r="N113">
        <v>92</v>
      </c>
      <c r="O113">
        <v>38</v>
      </c>
      <c r="P113">
        <v>9.1</v>
      </c>
      <c r="Q113">
        <v>568</v>
      </c>
      <c r="R113" t="s">
        <v>190</v>
      </c>
      <c r="S113" t="s">
        <v>88</v>
      </c>
    </row>
    <row r="114" spans="1:19" x14ac:dyDescent="0.2">
      <c r="A114" t="s">
        <v>191</v>
      </c>
      <c r="B114" t="s">
        <v>189</v>
      </c>
      <c r="C114">
        <v>2003</v>
      </c>
      <c r="D114" s="1" t="d">
        <v>2020-12-01</v>
      </c>
      <c r="E114" s="1" t="str">
        <f t="shared" si="2"/>
        <v>2020</v>
      </c>
      <c r="F114" s="1" t="str">
        <f t="shared" si="3"/>
        <v>Dec</v>
      </c>
      <c r="G114" t="s">
        <v>24</v>
      </c>
      <c r="H114" t="s">
        <v>19</v>
      </c>
      <c r="I114">
        <v>4.12</v>
      </c>
      <c r="J114">
        <v>1.77</v>
      </c>
      <c r="K114">
        <v>0.87</v>
      </c>
      <c r="L114">
        <v>0.19</v>
      </c>
      <c r="M114">
        <v>6.95</v>
      </c>
    </row>
    <row r="115" spans="1:19" x14ac:dyDescent="0.2">
      <c r="A115" t="s">
        <v>192</v>
      </c>
      <c r="B115" t="s">
        <v>55</v>
      </c>
      <c r="C115">
        <v>2004</v>
      </c>
      <c r="D115" s="1" t="d">
        <v>2015-01-17</v>
      </c>
      <c r="E115" s="1" t="str">
        <f t="shared" si="2"/>
        <v>2015</v>
      </c>
      <c r="F115" s="1" t="str">
        <f t="shared" si="3"/>
        <v>Jan</v>
      </c>
      <c r="G115" t="s">
        <v>24</v>
      </c>
      <c r="H115" t="s">
        <v>134</v>
      </c>
      <c r="I115">
        <v>2.71</v>
      </c>
      <c r="J115">
        <v>3.02</v>
      </c>
      <c r="K115">
        <v>0.08</v>
      </c>
      <c r="L115">
        <v>1.0900000000000001</v>
      </c>
      <c r="M115">
        <v>6.9</v>
      </c>
      <c r="N115">
        <v>82</v>
      </c>
      <c r="O115">
        <v>39</v>
      </c>
      <c r="P115">
        <v>8.6</v>
      </c>
      <c r="Q115">
        <v>132</v>
      </c>
      <c r="R115" t="s">
        <v>193</v>
      </c>
      <c r="S115" t="s">
        <v>20</v>
      </c>
    </row>
    <row r="116" spans="1:19" x14ac:dyDescent="0.2">
      <c r="A116" t="s">
        <v>194</v>
      </c>
      <c r="B116" t="s">
        <v>55</v>
      </c>
      <c r="C116">
        <v>2002</v>
      </c>
      <c r="D116" s="1" t="d">
        <v>2013-04-05</v>
      </c>
      <c r="E116" s="1" t="str">
        <f t="shared" si="2"/>
        <v>2013</v>
      </c>
      <c r="F116" s="1" t="str">
        <f t="shared" si="3"/>
        <v>Apr</v>
      </c>
      <c r="G116" t="s">
        <v>37</v>
      </c>
      <c r="H116" t="s">
        <v>134</v>
      </c>
      <c r="I116">
        <v>2.93</v>
      </c>
      <c r="J116">
        <v>2.75</v>
      </c>
      <c r="K116">
        <v>0.17</v>
      </c>
      <c r="L116">
        <v>0.99</v>
      </c>
      <c r="M116">
        <v>6.83</v>
      </c>
      <c r="N116">
        <v>88</v>
      </c>
      <c r="O116">
        <v>29</v>
      </c>
      <c r="P116">
        <v>8.5</v>
      </c>
      <c r="Q116">
        <v>135</v>
      </c>
      <c r="R116" t="s">
        <v>195</v>
      </c>
      <c r="S116" t="s">
        <v>88</v>
      </c>
    </row>
    <row r="117" spans="1:19" x14ac:dyDescent="0.2">
      <c r="A117" t="s">
        <v>196</v>
      </c>
      <c r="B117" t="s">
        <v>104</v>
      </c>
      <c r="C117">
        <v>1996</v>
      </c>
      <c r="D117" s="1" t="d">
        <v>2002-08-12</v>
      </c>
      <c r="E117" s="1" t="str">
        <f t="shared" si="2"/>
        <v>2002</v>
      </c>
      <c r="F117" s="1" t="str">
        <f t="shared" si="3"/>
        <v>Aug</v>
      </c>
      <c r="G117" t="s">
        <v>1</v>
      </c>
      <c r="H117" t="s">
        <v>68</v>
      </c>
      <c r="I117">
        <v>3.23</v>
      </c>
      <c r="J117">
        <v>2.35</v>
      </c>
      <c r="K117">
        <v>0.94</v>
      </c>
      <c r="L117">
        <v>0.3</v>
      </c>
      <c r="M117">
        <v>6.82</v>
      </c>
    </row>
    <row r="118" spans="1:19" x14ac:dyDescent="0.2">
      <c r="A118" t="s">
        <v>197</v>
      </c>
      <c r="B118" t="s">
        <v>17</v>
      </c>
      <c r="C118">
        <v>2012</v>
      </c>
      <c r="D118" s="1" t="d">
        <v>1994-10-13</v>
      </c>
      <c r="E118" s="1" t="str">
        <f t="shared" si="2"/>
        <v>1994</v>
      </c>
      <c r="F118" s="1" t="str">
        <f t="shared" si="3"/>
        <v>Oct</v>
      </c>
      <c r="G118" t="s">
        <v>34</v>
      </c>
      <c r="H118" t="s">
        <v>111</v>
      </c>
      <c r="I118">
        <v>4.05</v>
      </c>
      <c r="J118">
        <v>2.16</v>
      </c>
      <c r="K118">
        <v>0</v>
      </c>
      <c r="L118">
        <v>0.55000000000000004</v>
      </c>
      <c r="M118">
        <v>6.76</v>
      </c>
      <c r="N118">
        <v>74</v>
      </c>
      <c r="O118">
        <v>10</v>
      </c>
      <c r="P118">
        <v>7.3</v>
      </c>
      <c r="Q118">
        <v>28</v>
      </c>
      <c r="R118" t="s">
        <v>111</v>
      </c>
      <c r="S118" t="s">
        <v>112</v>
      </c>
    </row>
    <row r="119" spans="1:19" x14ac:dyDescent="0.2">
      <c r="A119" t="s">
        <v>198</v>
      </c>
      <c r="B119" t="s">
        <v>44</v>
      </c>
      <c r="C119">
        <v>2008</v>
      </c>
      <c r="D119" s="1" t="d">
        <v>2008-09-19</v>
      </c>
      <c r="E119" s="1" t="str">
        <f t="shared" si="2"/>
        <v>2008</v>
      </c>
      <c r="F119" s="1" t="str">
        <f t="shared" si="3"/>
        <v>Sep</v>
      </c>
      <c r="G119" t="s">
        <v>37</v>
      </c>
      <c r="H119" t="s">
        <v>45</v>
      </c>
      <c r="I119">
        <v>4.1500000000000004</v>
      </c>
      <c r="J119">
        <v>1.9</v>
      </c>
      <c r="K119">
        <v>0.06</v>
      </c>
      <c r="L119">
        <v>0.64</v>
      </c>
      <c r="M119">
        <v>6.75</v>
      </c>
      <c r="N119">
        <v>93</v>
      </c>
      <c r="O119">
        <v>90</v>
      </c>
      <c r="P119">
        <v>7.7</v>
      </c>
      <c r="Q119">
        <v>2739</v>
      </c>
      <c r="R119" t="s">
        <v>199</v>
      </c>
      <c r="S119" t="s">
        <v>53</v>
      </c>
    </row>
    <row r="120" spans="1:19" x14ac:dyDescent="0.2">
      <c r="A120" t="s">
        <v>200</v>
      </c>
      <c r="B120" t="s">
        <v>49</v>
      </c>
      <c r="C120">
        <v>2011</v>
      </c>
      <c r="D120" s="1" t="d">
        <v>2017-07-23</v>
      </c>
      <c r="E120" s="1" t="str">
        <f t="shared" si="2"/>
        <v>2017</v>
      </c>
      <c r="F120" s="1" t="str">
        <f t="shared" si="3"/>
        <v>Jul</v>
      </c>
      <c r="G120" t="s">
        <v>50</v>
      </c>
      <c r="H120" t="s">
        <v>68</v>
      </c>
      <c r="I120">
        <v>2.77</v>
      </c>
      <c r="J120">
        <v>2.75</v>
      </c>
      <c r="K120">
        <v>0.19</v>
      </c>
      <c r="L120">
        <v>1.03</v>
      </c>
      <c r="M120">
        <v>6.74</v>
      </c>
      <c r="N120">
        <v>92</v>
      </c>
      <c r="O120">
        <v>97</v>
      </c>
      <c r="P120">
        <v>8.3000000000000007</v>
      </c>
      <c r="Q120">
        <v>3712</v>
      </c>
      <c r="R120" t="s">
        <v>185</v>
      </c>
      <c r="S120" t="s">
        <v>88</v>
      </c>
    </row>
    <row r="121" spans="1:19" x14ac:dyDescent="0.2">
      <c r="A121" t="s">
        <v>201</v>
      </c>
      <c r="B121" t="s">
        <v>17</v>
      </c>
      <c r="C121">
        <v>2010</v>
      </c>
      <c r="D121" s="1" t="d">
        <v>1991-04-01</v>
      </c>
      <c r="E121" s="1" t="str">
        <f t="shared" si="2"/>
        <v>1991</v>
      </c>
      <c r="F121" s="1" t="str">
        <f t="shared" si="3"/>
        <v>Apr</v>
      </c>
      <c r="G121" t="s">
        <v>18</v>
      </c>
      <c r="H121" t="s">
        <v>202</v>
      </c>
      <c r="I121">
        <v>3.45</v>
      </c>
      <c r="J121">
        <v>2.59</v>
      </c>
      <c r="K121">
        <v>0</v>
      </c>
      <c r="L121">
        <v>0.66</v>
      </c>
      <c r="M121">
        <v>6.71</v>
      </c>
      <c r="P121" t="s">
        <v>203</v>
      </c>
      <c r="R121" t="s">
        <v>204</v>
      </c>
      <c r="S121" t="s">
        <v>20</v>
      </c>
    </row>
    <row r="122" spans="1:19" x14ac:dyDescent="0.2">
      <c r="A122" t="s">
        <v>123</v>
      </c>
      <c r="B122" t="s">
        <v>49</v>
      </c>
      <c r="C122">
        <v>2007</v>
      </c>
      <c r="D122" s="1" t="d">
        <v>1991-11-02</v>
      </c>
      <c r="E122" s="1" t="str">
        <f t="shared" si="2"/>
        <v>1991</v>
      </c>
      <c r="F122" s="1" t="str">
        <f t="shared" si="3"/>
        <v>Nov</v>
      </c>
      <c r="G122" t="s">
        <v>37</v>
      </c>
      <c r="H122" t="s">
        <v>71</v>
      </c>
      <c r="I122">
        <v>3.11</v>
      </c>
      <c r="J122">
        <v>2.2599999999999998</v>
      </c>
      <c r="K122">
        <v>0.28000000000000003</v>
      </c>
      <c r="L122">
        <v>1.03</v>
      </c>
      <c r="M122">
        <v>6.68</v>
      </c>
      <c r="N122">
        <v>94</v>
      </c>
      <c r="O122">
        <v>44</v>
      </c>
      <c r="P122">
        <v>8.4</v>
      </c>
      <c r="Q122">
        <v>993</v>
      </c>
      <c r="R122" t="s">
        <v>82</v>
      </c>
      <c r="S122" t="s">
        <v>53</v>
      </c>
    </row>
    <row r="123" spans="1:19" x14ac:dyDescent="0.2">
      <c r="A123" t="s">
        <v>205</v>
      </c>
      <c r="B123" t="s">
        <v>49</v>
      </c>
      <c r="C123">
        <v>2009</v>
      </c>
      <c r="D123" s="1" t="d">
        <v>2006-06-15</v>
      </c>
      <c r="E123" s="1" t="str">
        <f t="shared" si="2"/>
        <v>2006</v>
      </c>
      <c r="F123" s="1" t="str">
        <f t="shared" si="3"/>
        <v>Jun</v>
      </c>
      <c r="G123" t="s">
        <v>50</v>
      </c>
      <c r="H123" t="s">
        <v>68</v>
      </c>
      <c r="I123">
        <v>3.27</v>
      </c>
      <c r="J123">
        <v>2.2000000000000002</v>
      </c>
      <c r="K123">
        <v>0.21</v>
      </c>
      <c r="L123">
        <v>0.98</v>
      </c>
      <c r="M123">
        <v>6.66</v>
      </c>
      <c r="N123">
        <v>96</v>
      </c>
      <c r="O123">
        <v>105</v>
      </c>
      <c r="P123">
        <v>8.8000000000000007</v>
      </c>
      <c r="Q123">
        <v>5187</v>
      </c>
      <c r="R123" t="s">
        <v>185</v>
      </c>
      <c r="S123" t="s">
        <v>88</v>
      </c>
    </row>
    <row r="124" spans="1:19" x14ac:dyDescent="0.2">
      <c r="A124" t="s">
        <v>206</v>
      </c>
      <c r="B124" t="s">
        <v>49</v>
      </c>
      <c r="C124">
        <v>2011</v>
      </c>
      <c r="D124" s="1" t="d">
        <v>1994-03-09</v>
      </c>
      <c r="E124" s="1" t="str">
        <f t="shared" si="2"/>
        <v>1994</v>
      </c>
      <c r="F124" s="1" t="str">
        <f t="shared" si="3"/>
        <v>Mar</v>
      </c>
      <c r="G124" t="s">
        <v>18</v>
      </c>
      <c r="H124" t="s">
        <v>134</v>
      </c>
      <c r="I124">
        <v>0.84</v>
      </c>
      <c r="J124">
        <v>4.3</v>
      </c>
      <c r="K124">
        <v>0.11</v>
      </c>
      <c r="L124">
        <v>1.39</v>
      </c>
      <c r="M124">
        <v>6.65</v>
      </c>
    </row>
    <row r="125" spans="1:19" x14ac:dyDescent="0.2">
      <c r="A125" t="s">
        <v>207</v>
      </c>
      <c r="B125" t="s">
        <v>32</v>
      </c>
      <c r="C125">
        <v>2005</v>
      </c>
      <c r="D125" s="1" t="d">
        <v>2008-03-21</v>
      </c>
      <c r="E125" s="1" t="str">
        <f t="shared" si="2"/>
        <v>2008</v>
      </c>
      <c r="F125" s="1" t="str">
        <f t="shared" si="3"/>
        <v>Mar</v>
      </c>
      <c r="G125" t="s">
        <v>34</v>
      </c>
      <c r="H125" t="s">
        <v>19</v>
      </c>
      <c r="I125">
        <v>1.66</v>
      </c>
      <c r="J125">
        <v>2.75</v>
      </c>
      <c r="K125">
        <v>1.6</v>
      </c>
      <c r="L125">
        <v>0.62</v>
      </c>
      <c r="M125">
        <v>6.62</v>
      </c>
      <c r="N125">
        <v>74</v>
      </c>
      <c r="O125">
        <v>45</v>
      </c>
      <c r="P125">
        <v>7.4</v>
      </c>
      <c r="Q125">
        <v>27</v>
      </c>
      <c r="R125" t="s">
        <v>19</v>
      </c>
      <c r="S125" t="s">
        <v>20</v>
      </c>
    </row>
    <row r="126" spans="1:19" x14ac:dyDescent="0.2">
      <c r="A126" t="s">
        <v>208</v>
      </c>
      <c r="B126" t="s">
        <v>22</v>
      </c>
      <c r="C126">
        <v>1986</v>
      </c>
      <c r="D126" s="1" t="d">
        <v>2022-01-27</v>
      </c>
      <c r="E126" s="1" t="str">
        <f t="shared" si="2"/>
        <v>2022</v>
      </c>
      <c r="F126" s="1" t="str">
        <f t="shared" si="3"/>
        <v>Jan</v>
      </c>
      <c r="G126" t="s">
        <v>50</v>
      </c>
      <c r="H126" t="s">
        <v>19</v>
      </c>
      <c r="I126">
        <v>3.74</v>
      </c>
      <c r="J126">
        <v>0.93</v>
      </c>
      <c r="K126">
        <v>1.69</v>
      </c>
      <c r="L126">
        <v>0.14000000000000001</v>
      </c>
      <c r="M126">
        <v>6.51</v>
      </c>
    </row>
    <row r="127" spans="1:19" x14ac:dyDescent="0.2">
      <c r="A127" t="s">
        <v>209</v>
      </c>
      <c r="B127" t="s">
        <v>49</v>
      </c>
      <c r="C127">
        <v>2010</v>
      </c>
      <c r="D127" s="1" t="d">
        <v>2020-03-20</v>
      </c>
      <c r="E127" s="1" t="str">
        <f t="shared" si="2"/>
        <v>2020</v>
      </c>
      <c r="F127" s="1" t="str">
        <f t="shared" si="3"/>
        <v>Mar</v>
      </c>
      <c r="G127" t="s">
        <v>50</v>
      </c>
      <c r="H127" t="s">
        <v>51</v>
      </c>
      <c r="I127">
        <v>2.79</v>
      </c>
      <c r="J127">
        <v>2.5299999999999998</v>
      </c>
      <c r="K127">
        <v>0.17</v>
      </c>
      <c r="L127">
        <v>0.99</v>
      </c>
      <c r="M127">
        <v>6.49</v>
      </c>
      <c r="N127">
        <v>95</v>
      </c>
      <c r="O127">
        <v>73</v>
      </c>
      <c r="P127">
        <v>8.8000000000000007</v>
      </c>
      <c r="Q127">
        <v>2456</v>
      </c>
      <c r="R127" t="s">
        <v>210</v>
      </c>
      <c r="S127" t="s">
        <v>53</v>
      </c>
    </row>
    <row r="128" spans="1:19" x14ac:dyDescent="0.2">
      <c r="A128" t="s">
        <v>211</v>
      </c>
      <c r="B128" t="s">
        <v>49</v>
      </c>
      <c r="C128">
        <v>2013</v>
      </c>
      <c r="D128" s="1" t="d">
        <v>1994-04-19</v>
      </c>
      <c r="E128" s="1" t="str">
        <f t="shared" si="2"/>
        <v>1994</v>
      </c>
      <c r="F128" s="1" t="str">
        <f t="shared" si="3"/>
        <v>Apr</v>
      </c>
      <c r="G128" t="s">
        <v>18</v>
      </c>
      <c r="H128" t="s">
        <v>134</v>
      </c>
      <c r="I128">
        <v>0.78</v>
      </c>
      <c r="J128">
        <v>4.24</v>
      </c>
      <c r="K128">
        <v>7.0000000000000007E-2</v>
      </c>
      <c r="L128">
        <v>1.37</v>
      </c>
      <c r="M128">
        <v>6.47</v>
      </c>
      <c r="N128">
        <v>86</v>
      </c>
      <c r="O128">
        <v>37</v>
      </c>
      <c r="P128">
        <v>4.3</v>
      </c>
      <c r="Q128">
        <v>576</v>
      </c>
      <c r="R128" t="s">
        <v>193</v>
      </c>
      <c r="S128" t="s">
        <v>20</v>
      </c>
    </row>
    <row r="129" spans="1:19" x14ac:dyDescent="0.2">
      <c r="A129" t="s">
        <v>212</v>
      </c>
      <c r="B129" t="s">
        <v>49</v>
      </c>
      <c r="C129">
        <v>2012</v>
      </c>
      <c r="D129" s="1" t="d">
        <v>2012-04-14</v>
      </c>
      <c r="E129" s="1" t="str">
        <f t="shared" si="2"/>
        <v>2012</v>
      </c>
      <c r="F129" s="1" t="str">
        <f t="shared" si="3"/>
        <v>Apr</v>
      </c>
      <c r="G129" t="s">
        <v>50</v>
      </c>
      <c r="H129" t="s">
        <v>111</v>
      </c>
      <c r="I129">
        <v>2.64</v>
      </c>
      <c r="J129">
        <v>2.52</v>
      </c>
      <c r="K129">
        <v>0.16</v>
      </c>
      <c r="L129">
        <v>1.1200000000000001</v>
      </c>
      <c r="M129">
        <v>6.45</v>
      </c>
      <c r="N129">
        <v>85</v>
      </c>
      <c r="O129">
        <v>41</v>
      </c>
      <c r="P129">
        <v>6.9</v>
      </c>
      <c r="Q129">
        <v>1307</v>
      </c>
      <c r="R129" t="s">
        <v>111</v>
      </c>
      <c r="S129" t="s">
        <v>53</v>
      </c>
    </row>
    <row r="130" spans="1:19" x14ac:dyDescent="0.2">
      <c r="A130" t="s">
        <v>213</v>
      </c>
      <c r="B130" t="s">
        <v>17</v>
      </c>
      <c r="C130">
        <v>2010</v>
      </c>
      <c r="D130" s="1" t="d">
        <v>1997-06-14</v>
      </c>
      <c r="E130" s="1" t="str">
        <f t="shared" si="2"/>
        <v>1997</v>
      </c>
      <c r="F130" s="1" t="str">
        <f t="shared" si="3"/>
        <v>Jun</v>
      </c>
      <c r="G130" t="s">
        <v>1</v>
      </c>
      <c r="H130" t="s">
        <v>19</v>
      </c>
      <c r="I130">
        <v>3.17</v>
      </c>
      <c r="J130">
        <v>1.79</v>
      </c>
      <c r="K130">
        <v>1.03</v>
      </c>
      <c r="L130">
        <v>0.46</v>
      </c>
      <c r="M130">
        <v>6.44</v>
      </c>
      <c r="N130">
        <v>87</v>
      </c>
      <c r="O130">
        <v>77</v>
      </c>
      <c r="P130">
        <v>8.6</v>
      </c>
      <c r="Q130">
        <v>368</v>
      </c>
      <c r="R130" t="s">
        <v>214</v>
      </c>
      <c r="S130" t="s">
        <v>20</v>
      </c>
    </row>
    <row r="131" spans="1:19" x14ac:dyDescent="0.2">
      <c r="A131" t="s">
        <v>215</v>
      </c>
      <c r="B131" t="s">
        <v>137</v>
      </c>
      <c r="C131">
        <v>2001</v>
      </c>
      <c r="D131" s="1" t="d">
        <v>2008-06-29</v>
      </c>
      <c r="E131" s="1" t="str">
        <f t="shared" ref="E131:E194" si="4">TEXT(D131,"yyyy")</f>
        <v>2008</v>
      </c>
      <c r="F131" s="1" t="str">
        <f t="shared" ref="F131:F194" si="5">TEXT(D131,"mmm")</f>
        <v>Jun</v>
      </c>
      <c r="G131" t="s">
        <v>37</v>
      </c>
      <c r="H131" t="s">
        <v>45</v>
      </c>
      <c r="I131">
        <v>4.9800000000000004</v>
      </c>
      <c r="J131">
        <v>1.3</v>
      </c>
      <c r="K131">
        <v>0.08</v>
      </c>
      <c r="L131">
        <v>7.0000000000000007E-2</v>
      </c>
      <c r="M131">
        <v>6.43</v>
      </c>
      <c r="N131">
        <v>97</v>
      </c>
      <c r="O131">
        <v>68</v>
      </c>
      <c r="P131">
        <v>8.6</v>
      </c>
      <c r="Q131">
        <v>1283</v>
      </c>
      <c r="R131" t="s">
        <v>138</v>
      </c>
      <c r="S131" t="s">
        <v>53</v>
      </c>
    </row>
    <row r="132" spans="1:19" x14ac:dyDescent="0.2">
      <c r="A132" t="s">
        <v>129</v>
      </c>
      <c r="B132" t="s">
        <v>49</v>
      </c>
      <c r="C132">
        <v>2011</v>
      </c>
      <c r="D132" s="1" t="d">
        <v>2018-08-02</v>
      </c>
      <c r="E132" s="1" t="str">
        <f t="shared" si="4"/>
        <v>2018</v>
      </c>
      <c r="F132" s="1" t="str">
        <f t="shared" si="5"/>
        <v>Aug</v>
      </c>
      <c r="G132" t="s">
        <v>28</v>
      </c>
      <c r="H132" t="s">
        <v>130</v>
      </c>
      <c r="I132">
        <v>2.5499999999999998</v>
      </c>
      <c r="J132">
        <v>2.6</v>
      </c>
      <c r="K132">
        <v>0.25</v>
      </c>
      <c r="L132">
        <v>1</v>
      </c>
      <c r="M132">
        <v>6.41</v>
      </c>
      <c r="N132">
        <v>92</v>
      </c>
      <c r="O132">
        <v>16</v>
      </c>
      <c r="P132">
        <v>6.4</v>
      </c>
      <c r="Q132">
        <v>2527</v>
      </c>
      <c r="R132" t="s">
        <v>131</v>
      </c>
      <c r="S132" t="s">
        <v>53</v>
      </c>
    </row>
    <row r="133" spans="1:19" x14ac:dyDescent="0.2">
      <c r="A133" t="s">
        <v>216</v>
      </c>
      <c r="B133" t="s">
        <v>64</v>
      </c>
      <c r="C133">
        <v>2004</v>
      </c>
      <c r="D133" s="1" t="d">
        <v>2003-01-28</v>
      </c>
      <c r="E133" s="1" t="str">
        <f t="shared" si="4"/>
        <v>2003</v>
      </c>
      <c r="F133" s="1" t="str">
        <f t="shared" si="5"/>
        <v>Jan</v>
      </c>
      <c r="G133" t="s">
        <v>28</v>
      </c>
      <c r="H133" t="s">
        <v>19</v>
      </c>
      <c r="I133">
        <v>2.57</v>
      </c>
      <c r="J133">
        <v>1.58</v>
      </c>
      <c r="K133">
        <v>2.06</v>
      </c>
      <c r="L133">
        <v>0.21</v>
      </c>
      <c r="M133">
        <v>6.41</v>
      </c>
      <c r="N133">
        <v>76</v>
      </c>
      <c r="O133">
        <v>28</v>
      </c>
      <c r="P133">
        <v>9</v>
      </c>
      <c r="Q133">
        <v>222</v>
      </c>
      <c r="R133" t="s">
        <v>157</v>
      </c>
      <c r="S133" t="s">
        <v>20</v>
      </c>
    </row>
    <row r="134" spans="1:19" x14ac:dyDescent="0.2">
      <c r="A134" t="s">
        <v>217</v>
      </c>
      <c r="B134" t="s">
        <v>55</v>
      </c>
      <c r="C134">
        <v>2002</v>
      </c>
      <c r="D134" s="1" t="d">
        <v>1988-03-07</v>
      </c>
      <c r="E134" s="1" t="str">
        <f t="shared" si="4"/>
        <v>1988</v>
      </c>
      <c r="F134" s="1" t="str">
        <f t="shared" si="5"/>
        <v>Mar</v>
      </c>
      <c r="G134" t="s">
        <v>28</v>
      </c>
      <c r="H134" t="s">
        <v>68</v>
      </c>
      <c r="I134">
        <v>3.64</v>
      </c>
      <c r="J134">
        <v>1.2</v>
      </c>
      <c r="K134">
        <v>1.49</v>
      </c>
      <c r="L134">
        <v>7.0000000000000007E-2</v>
      </c>
      <c r="M134">
        <v>6.4</v>
      </c>
      <c r="N134">
        <v>85</v>
      </c>
      <c r="O134">
        <v>46</v>
      </c>
      <c r="P134">
        <v>8.8000000000000007</v>
      </c>
      <c r="Q134">
        <v>597</v>
      </c>
      <c r="R134" t="s">
        <v>118</v>
      </c>
      <c r="S134" t="s">
        <v>20</v>
      </c>
    </row>
    <row r="135" spans="1:19" x14ac:dyDescent="0.2">
      <c r="A135" t="s">
        <v>218</v>
      </c>
      <c r="B135" t="s">
        <v>27</v>
      </c>
      <c r="C135">
        <v>2000</v>
      </c>
      <c r="D135" s="1" t="d">
        <v>1999-03-13</v>
      </c>
      <c r="E135" s="1" t="str">
        <f t="shared" si="4"/>
        <v>1999</v>
      </c>
      <c r="F135" s="1" t="str">
        <f t="shared" si="5"/>
        <v>Mar</v>
      </c>
      <c r="G135" t="s">
        <v>28</v>
      </c>
      <c r="H135" t="s">
        <v>19</v>
      </c>
      <c r="I135">
        <v>2.5499999999999998</v>
      </c>
      <c r="J135">
        <v>1.56</v>
      </c>
      <c r="K135">
        <v>1.29</v>
      </c>
      <c r="L135">
        <v>0.99</v>
      </c>
      <c r="M135">
        <v>6.39</v>
      </c>
    </row>
    <row r="136" spans="1:19" x14ac:dyDescent="0.2">
      <c r="A136" t="s">
        <v>219</v>
      </c>
      <c r="B136" t="s">
        <v>44</v>
      </c>
      <c r="C136">
        <v>2009</v>
      </c>
      <c r="D136" s="1" t="d">
        <v>2000-08-11</v>
      </c>
      <c r="E136" s="1" t="str">
        <f t="shared" si="4"/>
        <v>2000</v>
      </c>
      <c r="F136" s="1" t="str">
        <f t="shared" si="5"/>
        <v>Aug</v>
      </c>
      <c r="G136" t="s">
        <v>37</v>
      </c>
      <c r="H136" t="s">
        <v>45</v>
      </c>
      <c r="I136">
        <v>4.34</v>
      </c>
      <c r="J136">
        <v>1.34</v>
      </c>
      <c r="K136">
        <v>0.06</v>
      </c>
      <c r="L136">
        <v>0.61</v>
      </c>
      <c r="M136">
        <v>6.34</v>
      </c>
      <c r="N136">
        <v>83</v>
      </c>
      <c r="O136">
        <v>94</v>
      </c>
      <c r="P136">
        <v>7.1</v>
      </c>
      <c r="Q136">
        <v>1163</v>
      </c>
      <c r="R136" t="s">
        <v>93</v>
      </c>
      <c r="S136" t="s">
        <v>53</v>
      </c>
    </row>
    <row r="137" spans="1:19" x14ac:dyDescent="0.2">
      <c r="A137" t="s">
        <v>209</v>
      </c>
      <c r="B137" t="s">
        <v>44</v>
      </c>
      <c r="C137">
        <v>2010</v>
      </c>
      <c r="D137" s="1" t="d">
        <v>1990-10-29</v>
      </c>
      <c r="E137" s="1" t="str">
        <f t="shared" si="4"/>
        <v>1990</v>
      </c>
      <c r="F137" s="1" t="str">
        <f t="shared" si="5"/>
        <v>Oct</v>
      </c>
      <c r="G137" t="s">
        <v>50</v>
      </c>
      <c r="H137" t="s">
        <v>51</v>
      </c>
      <c r="I137">
        <v>3.7</v>
      </c>
      <c r="J137">
        <v>1.95</v>
      </c>
      <c r="K137">
        <v>0.09</v>
      </c>
      <c r="L137">
        <v>0.57999999999999996</v>
      </c>
      <c r="M137">
        <v>6.32</v>
      </c>
      <c r="N137">
        <v>95</v>
      </c>
      <c r="O137">
        <v>96</v>
      </c>
      <c r="P137">
        <v>9</v>
      </c>
      <c r="Q137">
        <v>2316</v>
      </c>
      <c r="R137" t="s">
        <v>210</v>
      </c>
      <c r="S137" t="s">
        <v>53</v>
      </c>
    </row>
    <row r="138" spans="1:19" x14ac:dyDescent="0.2">
      <c r="A138" t="s">
        <v>220</v>
      </c>
      <c r="B138" t="s">
        <v>189</v>
      </c>
      <c r="C138">
        <v>2002</v>
      </c>
      <c r="D138" s="1" t="d">
        <v>2005-07-15</v>
      </c>
      <c r="E138" s="1" t="str">
        <f t="shared" si="4"/>
        <v>2005</v>
      </c>
      <c r="F138" s="1" t="str">
        <f t="shared" si="5"/>
        <v>Jul</v>
      </c>
      <c r="G138" t="s">
        <v>1</v>
      </c>
      <c r="H138" t="s">
        <v>19</v>
      </c>
      <c r="I138">
        <v>4.01</v>
      </c>
      <c r="J138">
        <v>1.26</v>
      </c>
      <c r="K138">
        <v>0.87</v>
      </c>
      <c r="L138">
        <v>0.17</v>
      </c>
      <c r="M138">
        <v>6.31</v>
      </c>
      <c r="N138">
        <v>92</v>
      </c>
      <c r="O138">
        <v>61</v>
      </c>
      <c r="P138">
        <v>8.6</v>
      </c>
      <c r="Q138">
        <v>439</v>
      </c>
      <c r="R138" t="s">
        <v>19</v>
      </c>
      <c r="S138" t="s">
        <v>20</v>
      </c>
    </row>
    <row r="139" spans="1:19" x14ac:dyDescent="0.2">
      <c r="A139" t="s">
        <v>221</v>
      </c>
      <c r="B139" t="s">
        <v>57</v>
      </c>
      <c r="C139">
        <v>1992</v>
      </c>
      <c r="D139" s="1" t="d">
        <v>1996-11-16</v>
      </c>
      <c r="E139" s="1" t="str">
        <f t="shared" si="4"/>
        <v>1996</v>
      </c>
      <c r="F139" s="1" t="str">
        <f t="shared" si="5"/>
        <v>Nov</v>
      </c>
      <c r="G139" t="s">
        <v>86</v>
      </c>
      <c r="H139" t="s">
        <v>222</v>
      </c>
      <c r="I139">
        <v>2.4700000000000002</v>
      </c>
      <c r="J139">
        <v>0.83</v>
      </c>
      <c r="K139">
        <v>2.87</v>
      </c>
      <c r="L139">
        <v>0.12</v>
      </c>
      <c r="M139">
        <v>6.3</v>
      </c>
    </row>
    <row r="140" spans="1:19" x14ac:dyDescent="0.2">
      <c r="A140" t="s">
        <v>223</v>
      </c>
      <c r="B140" t="s">
        <v>148</v>
      </c>
      <c r="C140">
        <v>2004</v>
      </c>
      <c r="D140" s="1" t="d">
        <v>2004-12-08</v>
      </c>
      <c r="E140" s="1" t="str">
        <f t="shared" si="4"/>
        <v>2004</v>
      </c>
      <c r="F140" s="1" t="str">
        <f t="shared" si="5"/>
        <v>Dec</v>
      </c>
      <c r="G140" t="s">
        <v>28</v>
      </c>
      <c r="H140" t="s">
        <v>71</v>
      </c>
      <c r="I140">
        <v>0.08</v>
      </c>
      <c r="J140">
        <v>6.21</v>
      </c>
      <c r="K140">
        <v>0</v>
      </c>
      <c r="L140">
        <v>0</v>
      </c>
      <c r="M140">
        <v>6.29</v>
      </c>
      <c r="N140">
        <v>93</v>
      </c>
      <c r="O140">
        <v>57</v>
      </c>
      <c r="P140">
        <v>7.3</v>
      </c>
      <c r="Q140">
        <v>2182</v>
      </c>
      <c r="R140" t="s">
        <v>224</v>
      </c>
      <c r="S140" t="s">
        <v>88</v>
      </c>
    </row>
    <row r="141" spans="1:19" x14ac:dyDescent="0.2">
      <c r="A141" t="s">
        <v>225</v>
      </c>
      <c r="B141" t="s">
        <v>104</v>
      </c>
      <c r="C141">
        <v>1999</v>
      </c>
      <c r="D141" s="1" t="d">
        <v>2002-03-27</v>
      </c>
      <c r="E141" s="1" t="str">
        <f t="shared" si="4"/>
        <v>2002</v>
      </c>
      <c r="F141" s="1" t="str">
        <f t="shared" si="5"/>
        <v>Mar</v>
      </c>
      <c r="G141" t="s">
        <v>50</v>
      </c>
      <c r="H141" t="s">
        <v>226</v>
      </c>
      <c r="I141">
        <v>3.11</v>
      </c>
      <c r="J141">
        <v>2.8</v>
      </c>
      <c r="K141">
        <v>0.02</v>
      </c>
      <c r="L141">
        <v>0.33</v>
      </c>
      <c r="M141">
        <v>6.27</v>
      </c>
      <c r="N141">
        <v>87</v>
      </c>
      <c r="O141">
        <v>22</v>
      </c>
      <c r="P141">
        <v>8.1</v>
      </c>
      <c r="Q141">
        <v>78</v>
      </c>
      <c r="R141" t="s">
        <v>227</v>
      </c>
      <c r="S141" t="s">
        <v>88</v>
      </c>
    </row>
    <row r="142" spans="1:19" x14ac:dyDescent="0.2">
      <c r="A142" t="s">
        <v>228</v>
      </c>
      <c r="B142" t="s">
        <v>44</v>
      </c>
      <c r="C142">
        <v>2011</v>
      </c>
      <c r="D142" s="1" t="d">
        <v>2021-10-16</v>
      </c>
      <c r="E142" s="1" t="str">
        <f t="shared" si="4"/>
        <v>2021</v>
      </c>
      <c r="F142" s="1" t="str">
        <f t="shared" si="5"/>
        <v>Oct</v>
      </c>
      <c r="G142" t="s">
        <v>37</v>
      </c>
      <c r="H142" t="s">
        <v>45</v>
      </c>
      <c r="I142">
        <v>4.05</v>
      </c>
      <c r="J142">
        <v>1.59</v>
      </c>
      <c r="K142">
        <v>7.0000000000000007E-2</v>
      </c>
      <c r="L142">
        <v>0.5</v>
      </c>
      <c r="M142">
        <v>6.21</v>
      </c>
      <c r="N142">
        <v>91</v>
      </c>
      <c r="O142">
        <v>96</v>
      </c>
      <c r="P142">
        <v>7.8</v>
      </c>
      <c r="Q142">
        <v>1504</v>
      </c>
      <c r="R142" t="s">
        <v>199</v>
      </c>
      <c r="S142" t="s">
        <v>53</v>
      </c>
    </row>
    <row r="143" spans="1:19" x14ac:dyDescent="0.2">
      <c r="A143" t="s">
        <v>229</v>
      </c>
      <c r="B143" t="s">
        <v>44</v>
      </c>
      <c r="C143">
        <v>2010</v>
      </c>
      <c r="D143" s="1" t="d">
        <v>1996-04-26</v>
      </c>
      <c r="E143" s="1" t="str">
        <f t="shared" si="4"/>
        <v>1996</v>
      </c>
      <c r="F143" s="1" t="str">
        <f t="shared" si="5"/>
        <v>Apr</v>
      </c>
      <c r="G143" t="s">
        <v>18</v>
      </c>
      <c r="H143" t="s">
        <v>45</v>
      </c>
      <c r="I143">
        <v>3.92</v>
      </c>
      <c r="J143">
        <v>1.73</v>
      </c>
      <c r="K143">
        <v>0.03</v>
      </c>
      <c r="L143">
        <v>0.51</v>
      </c>
      <c r="M143">
        <v>6.19</v>
      </c>
      <c r="N143">
        <v>73</v>
      </c>
      <c r="O143">
        <v>51</v>
      </c>
      <c r="P143">
        <v>7.4</v>
      </c>
      <c r="Q143">
        <v>95</v>
      </c>
      <c r="R143" t="s">
        <v>230</v>
      </c>
      <c r="S143" t="s">
        <v>112</v>
      </c>
    </row>
    <row r="144" spans="1:19" x14ac:dyDescent="0.2">
      <c r="A144" t="s">
        <v>231</v>
      </c>
      <c r="B144" t="s">
        <v>44</v>
      </c>
      <c r="C144">
        <v>2006</v>
      </c>
      <c r="D144" s="1" t="d">
        <v>1997-08-24</v>
      </c>
      <c r="E144" s="1" t="str">
        <f t="shared" si="4"/>
        <v>1997</v>
      </c>
      <c r="F144" s="1" t="str">
        <f t="shared" si="5"/>
        <v>Aug</v>
      </c>
      <c r="G144" t="s">
        <v>37</v>
      </c>
      <c r="H144" t="s">
        <v>45</v>
      </c>
      <c r="I144">
        <v>3.54</v>
      </c>
      <c r="J144">
        <v>1.88</v>
      </c>
      <c r="K144">
        <v>7.0000000000000007E-2</v>
      </c>
      <c r="L144">
        <v>0.6</v>
      </c>
      <c r="M144">
        <v>6.09</v>
      </c>
      <c r="N144">
        <v>94</v>
      </c>
      <c r="O144">
        <v>88</v>
      </c>
      <c r="P144">
        <v>8.3000000000000007</v>
      </c>
      <c r="Q144">
        <v>2295</v>
      </c>
      <c r="R144" t="s">
        <v>199</v>
      </c>
      <c r="S144" t="s">
        <v>53</v>
      </c>
    </row>
    <row r="145" spans="1:19" x14ac:dyDescent="0.2">
      <c r="A145" t="s">
        <v>232</v>
      </c>
      <c r="B145" t="s">
        <v>75</v>
      </c>
      <c r="C145">
        <v>2014</v>
      </c>
      <c r="D145" s="1" t="d">
        <v>1995-04-07</v>
      </c>
      <c r="E145" s="1" t="str">
        <f t="shared" si="4"/>
        <v>1995</v>
      </c>
      <c r="F145" s="1" t="str">
        <f t="shared" si="5"/>
        <v>Apr</v>
      </c>
      <c r="G145" t="s">
        <v>18</v>
      </c>
      <c r="H145" t="s">
        <v>134</v>
      </c>
      <c r="I145">
        <v>0.8</v>
      </c>
      <c r="J145">
        <v>4.33</v>
      </c>
      <c r="K145">
        <v>0.05</v>
      </c>
      <c r="L145">
        <v>0.9</v>
      </c>
      <c r="M145">
        <v>6.08</v>
      </c>
      <c r="N145">
        <v>82</v>
      </c>
      <c r="O145">
        <v>47</v>
      </c>
      <c r="P145">
        <v>5.7</v>
      </c>
      <c r="Q145">
        <v>988</v>
      </c>
      <c r="R145" t="s">
        <v>135</v>
      </c>
      <c r="S145" t="s">
        <v>20</v>
      </c>
    </row>
    <row r="146" spans="1:19" x14ac:dyDescent="0.2">
      <c r="A146" t="s">
        <v>233</v>
      </c>
      <c r="B146" t="s">
        <v>55</v>
      </c>
      <c r="C146">
        <v>2001</v>
      </c>
      <c r="D146" s="1" t="d">
        <v>2009-06-06</v>
      </c>
      <c r="E146" s="1" t="str">
        <f t="shared" si="4"/>
        <v>2009</v>
      </c>
      <c r="F146" s="1" t="str">
        <f t="shared" si="5"/>
        <v>Jun</v>
      </c>
      <c r="G146" t="s">
        <v>50</v>
      </c>
      <c r="H146" t="s">
        <v>234</v>
      </c>
      <c r="I146">
        <v>2.4500000000000002</v>
      </c>
      <c r="J146">
        <v>2.0099999999999998</v>
      </c>
      <c r="K146">
        <v>0.87</v>
      </c>
      <c r="L146">
        <v>0.72</v>
      </c>
      <c r="M146">
        <v>6.05</v>
      </c>
      <c r="N146">
        <v>96</v>
      </c>
      <c r="O146">
        <v>42</v>
      </c>
      <c r="P146">
        <v>8.6999999999999993</v>
      </c>
      <c r="Q146">
        <v>1026</v>
      </c>
      <c r="R146" t="s">
        <v>235</v>
      </c>
      <c r="S146" t="s">
        <v>53</v>
      </c>
    </row>
    <row r="147" spans="1:19" x14ac:dyDescent="0.2">
      <c r="A147" t="s">
        <v>236</v>
      </c>
      <c r="B147" t="s">
        <v>237</v>
      </c>
      <c r="C147">
        <v>1992</v>
      </c>
      <c r="D147" s="1" t="d">
        <v>2002-07-17</v>
      </c>
      <c r="E147" s="1" t="str">
        <f t="shared" si="4"/>
        <v>2002</v>
      </c>
      <c r="F147" s="1" t="str">
        <f t="shared" si="5"/>
        <v>Jul</v>
      </c>
      <c r="G147" t="s">
        <v>1</v>
      </c>
      <c r="H147" t="s">
        <v>151</v>
      </c>
      <c r="I147">
        <v>4.47</v>
      </c>
      <c r="J147">
        <v>1.2</v>
      </c>
      <c r="K147">
        <v>0.16</v>
      </c>
      <c r="L147">
        <v>0.19</v>
      </c>
      <c r="M147">
        <v>6.03</v>
      </c>
    </row>
    <row r="148" spans="1:19" x14ac:dyDescent="0.2">
      <c r="A148" t="s">
        <v>238</v>
      </c>
      <c r="B148" t="s">
        <v>104</v>
      </c>
      <c r="C148">
        <v>1998</v>
      </c>
      <c r="D148" s="1" t="d">
        <v>2015-02-28</v>
      </c>
      <c r="E148" s="1" t="str">
        <f t="shared" si="4"/>
        <v>2015</v>
      </c>
      <c r="F148" s="1" t="str">
        <f t="shared" si="5"/>
        <v>Feb</v>
      </c>
      <c r="G148" t="s">
        <v>50</v>
      </c>
      <c r="H148" t="s">
        <v>234</v>
      </c>
      <c r="I148">
        <v>3.18</v>
      </c>
      <c r="J148">
        <v>1.83</v>
      </c>
      <c r="K148">
        <v>0.78</v>
      </c>
      <c r="L148">
        <v>0.24</v>
      </c>
      <c r="M148">
        <v>6.03</v>
      </c>
      <c r="N148">
        <v>94</v>
      </c>
      <c r="O148">
        <v>20</v>
      </c>
      <c r="P148">
        <v>9.4</v>
      </c>
      <c r="Q148">
        <v>918</v>
      </c>
      <c r="R148" t="s">
        <v>235</v>
      </c>
      <c r="S148" t="s">
        <v>53</v>
      </c>
    </row>
    <row r="149" spans="1:19" x14ac:dyDescent="0.2">
      <c r="A149" t="s">
        <v>239</v>
      </c>
      <c r="B149" t="s">
        <v>49</v>
      </c>
      <c r="C149">
        <v>2008</v>
      </c>
      <c r="D149" s="1" t="d">
        <v>1995-07-30</v>
      </c>
      <c r="E149" s="1" t="str">
        <f t="shared" si="4"/>
        <v>1995</v>
      </c>
      <c r="F149" s="1" t="str">
        <f t="shared" si="5"/>
        <v>Jul</v>
      </c>
      <c r="G149" t="s">
        <v>50</v>
      </c>
      <c r="H149" t="s">
        <v>234</v>
      </c>
      <c r="I149">
        <v>2.63</v>
      </c>
      <c r="J149">
        <v>1.71</v>
      </c>
      <c r="K149">
        <v>0.83</v>
      </c>
      <c r="L149">
        <v>0.82</v>
      </c>
      <c r="M149">
        <v>5.99</v>
      </c>
      <c r="N149">
        <v>94</v>
      </c>
      <c r="O149">
        <v>82</v>
      </c>
      <c r="P149">
        <v>8.6999999999999993</v>
      </c>
      <c r="Q149">
        <v>3558</v>
      </c>
      <c r="R149" t="s">
        <v>240</v>
      </c>
      <c r="S149" t="s">
        <v>53</v>
      </c>
    </row>
    <row r="150" spans="1:19" x14ac:dyDescent="0.2">
      <c r="A150" t="s">
        <v>241</v>
      </c>
      <c r="B150" t="s">
        <v>55</v>
      </c>
      <c r="C150">
        <v>2006</v>
      </c>
      <c r="D150" s="1" t="d">
        <v>1998-12-07</v>
      </c>
      <c r="E150" s="1" t="str">
        <f t="shared" si="4"/>
        <v>1998</v>
      </c>
      <c r="F150" s="1" t="str">
        <f t="shared" si="5"/>
        <v>Dec</v>
      </c>
      <c r="G150" t="s">
        <v>28</v>
      </c>
      <c r="H150" t="s">
        <v>242</v>
      </c>
      <c r="I150">
        <v>1.88</v>
      </c>
      <c r="J150">
        <v>0</v>
      </c>
      <c r="K150">
        <v>2.33</v>
      </c>
      <c r="L150">
        <v>1.74</v>
      </c>
      <c r="M150">
        <v>5.95</v>
      </c>
      <c r="N150">
        <v>92</v>
      </c>
      <c r="O150">
        <v>64</v>
      </c>
      <c r="P150">
        <v>7.6</v>
      </c>
      <c r="Q150">
        <v>972</v>
      </c>
      <c r="R150" t="s">
        <v>242</v>
      </c>
      <c r="S150" t="s">
        <v>88</v>
      </c>
    </row>
    <row r="151" spans="1:19" x14ac:dyDescent="0.2">
      <c r="A151" t="s">
        <v>243</v>
      </c>
      <c r="B151" t="s">
        <v>49</v>
      </c>
      <c r="C151">
        <v>2013</v>
      </c>
      <c r="D151" s="1" t="d">
        <v>2008-05-30</v>
      </c>
      <c r="E151" s="1" t="str">
        <f t="shared" si="4"/>
        <v>2008</v>
      </c>
      <c r="F151" s="1" t="str">
        <f t="shared" si="5"/>
        <v>May</v>
      </c>
      <c r="G151" t="s">
        <v>50</v>
      </c>
      <c r="H151" t="s">
        <v>244</v>
      </c>
      <c r="I151">
        <v>2.41</v>
      </c>
      <c r="J151">
        <v>2.1800000000000002</v>
      </c>
      <c r="K151">
        <v>0.28000000000000003</v>
      </c>
      <c r="L151">
        <v>0.99</v>
      </c>
      <c r="M151">
        <v>5.87</v>
      </c>
      <c r="N151">
        <v>95</v>
      </c>
      <c r="O151">
        <v>98</v>
      </c>
      <c r="P151">
        <v>9.1</v>
      </c>
      <c r="Q151">
        <v>8003</v>
      </c>
      <c r="R151" t="s">
        <v>185</v>
      </c>
      <c r="S151" t="s">
        <v>53</v>
      </c>
    </row>
    <row r="152" spans="1:19" x14ac:dyDescent="0.2">
      <c r="A152" t="s">
        <v>245</v>
      </c>
      <c r="B152" t="s">
        <v>49</v>
      </c>
      <c r="C152">
        <v>2008</v>
      </c>
      <c r="D152" s="1" t="d">
        <v>1997-11-06</v>
      </c>
      <c r="E152" s="1" t="str">
        <f t="shared" si="4"/>
        <v>1997</v>
      </c>
      <c r="F152" s="1" t="str">
        <f t="shared" si="5"/>
        <v>Nov</v>
      </c>
      <c r="G152" t="s">
        <v>1</v>
      </c>
      <c r="H152" t="s">
        <v>68</v>
      </c>
      <c r="I152">
        <v>2.8</v>
      </c>
      <c r="J152">
        <v>1.98</v>
      </c>
      <c r="K152">
        <v>0.17</v>
      </c>
      <c r="L152">
        <v>0.87</v>
      </c>
      <c r="M152">
        <v>5.82</v>
      </c>
      <c r="N152">
        <v>95</v>
      </c>
      <c r="O152">
        <v>85</v>
      </c>
      <c r="P152">
        <v>6.8</v>
      </c>
      <c r="Q152">
        <v>5311</v>
      </c>
      <c r="R152" t="s">
        <v>246</v>
      </c>
      <c r="S152" t="s">
        <v>20</v>
      </c>
    </row>
    <row r="153" spans="1:19" x14ac:dyDescent="0.2">
      <c r="A153" t="s">
        <v>247</v>
      </c>
      <c r="B153" t="s">
        <v>104</v>
      </c>
      <c r="C153">
        <v>1998</v>
      </c>
      <c r="D153" s="1" t="d">
        <v>2013-09-14</v>
      </c>
      <c r="E153" s="1" t="str">
        <f t="shared" si="4"/>
        <v>2013</v>
      </c>
      <c r="F153" s="1" t="str">
        <f t="shared" si="5"/>
        <v>Sep</v>
      </c>
      <c r="G153" t="s">
        <v>50</v>
      </c>
      <c r="H153" t="s">
        <v>248</v>
      </c>
      <c r="I153">
        <v>1.88</v>
      </c>
      <c r="J153">
        <v>1.47</v>
      </c>
      <c r="K153">
        <v>2.02</v>
      </c>
      <c r="L153">
        <v>0.45</v>
      </c>
      <c r="M153">
        <v>5.82</v>
      </c>
      <c r="N153">
        <v>89</v>
      </c>
      <c r="O153">
        <v>13</v>
      </c>
      <c r="P153">
        <v>9.1999999999999993</v>
      </c>
      <c r="Q153">
        <v>364</v>
      </c>
      <c r="R153" t="s">
        <v>222</v>
      </c>
      <c r="S153" t="s">
        <v>53</v>
      </c>
    </row>
    <row r="154" spans="1:19" x14ac:dyDescent="0.2">
      <c r="A154" t="s">
        <v>249</v>
      </c>
      <c r="B154" t="s">
        <v>32</v>
      </c>
      <c r="C154">
        <v>2009</v>
      </c>
      <c r="D154" s="1" t="d">
        <v>2016-09-26</v>
      </c>
      <c r="E154" s="1" t="str">
        <f t="shared" si="4"/>
        <v>2016</v>
      </c>
      <c r="F154" s="1" t="str">
        <f t="shared" si="5"/>
        <v>Sep</v>
      </c>
      <c r="G154" t="s">
        <v>28</v>
      </c>
      <c r="H154" t="s">
        <v>19</v>
      </c>
      <c r="I154">
        <v>0.63</v>
      </c>
      <c r="J154">
        <v>0.67</v>
      </c>
      <c r="K154">
        <v>4.3499999999999996</v>
      </c>
      <c r="L154">
        <v>0.15</v>
      </c>
      <c r="M154">
        <v>5.78</v>
      </c>
      <c r="N154">
        <v>87</v>
      </c>
      <c r="O154">
        <v>65</v>
      </c>
      <c r="P154">
        <v>8.8000000000000007</v>
      </c>
      <c r="Q154">
        <v>197</v>
      </c>
      <c r="R154" t="s">
        <v>250</v>
      </c>
      <c r="S154" t="s">
        <v>112</v>
      </c>
    </row>
    <row r="155" spans="1:19" x14ac:dyDescent="0.2">
      <c r="A155" t="s">
        <v>251</v>
      </c>
      <c r="B155" t="s">
        <v>104</v>
      </c>
      <c r="C155">
        <v>1996</v>
      </c>
      <c r="D155" s="1" t="d">
        <v>2009-09-17</v>
      </c>
      <c r="E155" s="1" t="str">
        <f t="shared" si="4"/>
        <v>2009</v>
      </c>
      <c r="F155" s="1" t="str">
        <f t="shared" si="5"/>
        <v>Sep</v>
      </c>
      <c r="G155" t="s">
        <v>86</v>
      </c>
      <c r="H155" t="s">
        <v>68</v>
      </c>
      <c r="I155">
        <v>2.2599999999999998</v>
      </c>
      <c r="J155">
        <v>1.89</v>
      </c>
      <c r="K155">
        <v>1.36</v>
      </c>
      <c r="L155">
        <v>0.23</v>
      </c>
      <c r="M155">
        <v>5.74</v>
      </c>
      <c r="N155">
        <v>89</v>
      </c>
      <c r="O155">
        <v>8</v>
      </c>
      <c r="P155">
        <v>8.9</v>
      </c>
      <c r="Q155">
        <v>102</v>
      </c>
      <c r="R155" t="s">
        <v>181</v>
      </c>
      <c r="S155" t="s">
        <v>88</v>
      </c>
    </row>
    <row r="156" spans="1:19" x14ac:dyDescent="0.2">
      <c r="A156" t="s">
        <v>252</v>
      </c>
      <c r="B156" t="s">
        <v>75</v>
      </c>
      <c r="C156">
        <v>2014</v>
      </c>
      <c r="D156" s="1" t="d">
        <v>1993-12-09</v>
      </c>
      <c r="E156" s="1" t="str">
        <f t="shared" si="4"/>
        <v>1993</v>
      </c>
      <c r="F156" s="1" t="str">
        <f t="shared" si="5"/>
        <v>Dec</v>
      </c>
      <c r="G156" t="s">
        <v>37</v>
      </c>
      <c r="H156" t="s">
        <v>71</v>
      </c>
      <c r="I156">
        <v>2.4900000000000002</v>
      </c>
      <c r="J156">
        <v>2.0699999999999998</v>
      </c>
      <c r="K156">
        <v>0.16</v>
      </c>
      <c r="L156">
        <v>0.92</v>
      </c>
      <c r="M156">
        <v>5.64</v>
      </c>
      <c r="N156">
        <v>76</v>
      </c>
      <c r="O156">
        <v>95</v>
      </c>
      <c r="P156">
        <v>6.1</v>
      </c>
      <c r="Q156">
        <v>5380</v>
      </c>
      <c r="R156" t="s">
        <v>93</v>
      </c>
      <c r="S156" t="s">
        <v>88</v>
      </c>
    </row>
    <row r="157" spans="1:19" x14ac:dyDescent="0.2">
      <c r="A157" t="s">
        <v>253</v>
      </c>
      <c r="B157" t="s">
        <v>17</v>
      </c>
      <c r="C157">
        <v>2007</v>
      </c>
      <c r="D157" s="1" t="d">
        <v>1994-09-20</v>
      </c>
      <c r="E157" s="1" t="str">
        <f t="shared" si="4"/>
        <v>1994</v>
      </c>
      <c r="F157" s="1" t="str">
        <f t="shared" si="5"/>
        <v>Sep</v>
      </c>
      <c r="G157" t="s">
        <v>50</v>
      </c>
      <c r="H157" t="s">
        <v>254</v>
      </c>
      <c r="I157">
        <v>3.57</v>
      </c>
      <c r="J157">
        <v>1.55</v>
      </c>
      <c r="K157">
        <v>0</v>
      </c>
      <c r="L157">
        <v>0.51</v>
      </c>
      <c r="M157">
        <v>5.64</v>
      </c>
      <c r="N157">
        <v>80</v>
      </c>
      <c r="O157">
        <v>17</v>
      </c>
      <c r="P157">
        <v>8.9</v>
      </c>
      <c r="Q157">
        <v>62</v>
      </c>
      <c r="R157" t="s">
        <v>255</v>
      </c>
      <c r="S157" t="s">
        <v>112</v>
      </c>
    </row>
    <row r="158" spans="1:19" x14ac:dyDescent="0.2">
      <c r="A158" t="s">
        <v>256</v>
      </c>
      <c r="B158" t="s">
        <v>32</v>
      </c>
      <c r="C158">
        <v>2006</v>
      </c>
      <c r="D158" s="1" t="d">
        <v>1994-05-29</v>
      </c>
      <c r="E158" s="1" t="str">
        <f t="shared" si="4"/>
        <v>1994</v>
      </c>
      <c r="F158" s="1" t="str">
        <f t="shared" si="5"/>
        <v>May</v>
      </c>
      <c r="G158" t="s">
        <v>39</v>
      </c>
      <c r="H158" t="s">
        <v>202</v>
      </c>
      <c r="I158">
        <v>3.07</v>
      </c>
      <c r="J158">
        <v>1.91</v>
      </c>
      <c r="K158">
        <v>7.0000000000000007E-2</v>
      </c>
      <c r="L158">
        <v>0.56999999999999995</v>
      </c>
      <c r="M158">
        <v>5.63</v>
      </c>
      <c r="N158">
        <v>67</v>
      </c>
      <c r="O158">
        <v>35</v>
      </c>
      <c r="P158">
        <v>7.2</v>
      </c>
      <c r="Q158">
        <v>21</v>
      </c>
      <c r="R158" t="s">
        <v>257</v>
      </c>
      <c r="S158" t="s">
        <v>20</v>
      </c>
    </row>
    <row r="159" spans="1:19" x14ac:dyDescent="0.2">
      <c r="A159" t="s">
        <v>29</v>
      </c>
      <c r="B159" t="s">
        <v>22</v>
      </c>
      <c r="C159">
        <v>1988</v>
      </c>
      <c r="D159" s="1" t="d">
        <v>2011-07-20</v>
      </c>
      <c r="E159" s="1" t="str">
        <f t="shared" si="4"/>
        <v>2011</v>
      </c>
      <c r="F159" s="1" t="str">
        <f t="shared" si="5"/>
        <v>Jul</v>
      </c>
      <c r="G159" t="s">
        <v>30</v>
      </c>
      <c r="H159" t="s">
        <v>19</v>
      </c>
      <c r="I159">
        <v>2.97</v>
      </c>
      <c r="J159">
        <v>0.69</v>
      </c>
      <c r="K159">
        <v>1.81</v>
      </c>
      <c r="L159">
        <v>0.11</v>
      </c>
      <c r="M159">
        <v>5.58</v>
      </c>
    </row>
    <row r="160" spans="1:19" x14ac:dyDescent="0.2">
      <c r="A160" t="s">
        <v>258</v>
      </c>
      <c r="B160" t="s">
        <v>95</v>
      </c>
      <c r="C160">
        <v>1999</v>
      </c>
      <c r="D160" s="1" t="d">
        <v>1993-11-15</v>
      </c>
      <c r="E160" s="1" t="str">
        <f t="shared" si="4"/>
        <v>1993</v>
      </c>
      <c r="F160" s="1" t="str">
        <f t="shared" si="5"/>
        <v>Nov</v>
      </c>
      <c r="G160" t="s">
        <v>86</v>
      </c>
      <c r="H160" t="s">
        <v>19</v>
      </c>
      <c r="I160">
        <v>2.95</v>
      </c>
      <c r="J160">
        <v>0.6</v>
      </c>
      <c r="K160">
        <v>1.97</v>
      </c>
      <c r="L160">
        <v>0.04</v>
      </c>
      <c r="M160">
        <v>5.55</v>
      </c>
    </row>
    <row r="161" spans="1:19" x14ac:dyDescent="0.2">
      <c r="A161" t="s">
        <v>259</v>
      </c>
      <c r="B161" t="s">
        <v>49</v>
      </c>
      <c r="C161">
        <v>2009</v>
      </c>
      <c r="D161" s="1" t="d">
        <v>2022-08-31</v>
      </c>
      <c r="E161" s="1" t="str">
        <f t="shared" si="4"/>
        <v>2022</v>
      </c>
      <c r="F161" s="1" t="str">
        <f t="shared" si="5"/>
        <v>Aug</v>
      </c>
      <c r="G161" t="s">
        <v>50</v>
      </c>
      <c r="H161" t="s">
        <v>111</v>
      </c>
      <c r="I161">
        <v>2.54</v>
      </c>
      <c r="J161">
        <v>1.93</v>
      </c>
      <c r="K161">
        <v>0.21</v>
      </c>
      <c r="L161">
        <v>0.86</v>
      </c>
      <c r="M161">
        <v>5.55</v>
      </c>
      <c r="N161">
        <v>91</v>
      </c>
      <c r="O161">
        <v>70</v>
      </c>
      <c r="P161">
        <v>8.6</v>
      </c>
      <c r="Q161">
        <v>1202</v>
      </c>
      <c r="R161" t="s">
        <v>260</v>
      </c>
      <c r="S161" t="s">
        <v>53</v>
      </c>
    </row>
    <row r="162" spans="1:19" x14ac:dyDescent="0.2">
      <c r="A162" t="s">
        <v>261</v>
      </c>
      <c r="B162" t="s">
        <v>44</v>
      </c>
      <c r="C162">
        <v>2007</v>
      </c>
      <c r="D162" s="1" t="d">
        <v>1998-03-14</v>
      </c>
      <c r="E162" s="1" t="str">
        <f t="shared" si="4"/>
        <v>1998</v>
      </c>
      <c r="F162" s="1" t="str">
        <f t="shared" si="5"/>
        <v>Mar</v>
      </c>
      <c r="G162" t="s">
        <v>101</v>
      </c>
      <c r="H162" t="s">
        <v>111</v>
      </c>
      <c r="I162">
        <v>3.28</v>
      </c>
      <c r="J162">
        <v>1.64</v>
      </c>
      <c r="K162">
        <v>7.0000000000000007E-2</v>
      </c>
      <c r="L162">
        <v>0.56000000000000005</v>
      </c>
      <c r="M162">
        <v>5.54</v>
      </c>
      <c r="N162">
        <v>81</v>
      </c>
      <c r="O162">
        <v>77</v>
      </c>
      <c r="P162">
        <v>7.7</v>
      </c>
      <c r="Q162">
        <v>1074</v>
      </c>
      <c r="R162" t="s">
        <v>260</v>
      </c>
      <c r="S162" t="s">
        <v>53</v>
      </c>
    </row>
    <row r="163" spans="1:19" x14ac:dyDescent="0.2">
      <c r="A163" t="s">
        <v>262</v>
      </c>
      <c r="B163" t="s">
        <v>44</v>
      </c>
      <c r="C163">
        <v>2009</v>
      </c>
      <c r="D163" s="1" t="d">
        <v>1996-07-15</v>
      </c>
      <c r="E163" s="1" t="str">
        <f t="shared" si="4"/>
        <v>1996</v>
      </c>
      <c r="F163" s="1" t="str">
        <f t="shared" si="5"/>
        <v>Jul</v>
      </c>
      <c r="G163" t="s">
        <v>24</v>
      </c>
      <c r="H163" t="s">
        <v>45</v>
      </c>
      <c r="I163">
        <v>2.99</v>
      </c>
      <c r="J163">
        <v>1.9</v>
      </c>
      <c r="K163">
        <v>0.1</v>
      </c>
      <c r="L163">
        <v>0.5</v>
      </c>
      <c r="M163">
        <v>5.49</v>
      </c>
      <c r="N163">
        <v>92</v>
      </c>
      <c r="O163">
        <v>90</v>
      </c>
      <c r="P163">
        <v>8</v>
      </c>
      <c r="Q163">
        <v>516</v>
      </c>
      <c r="R163" t="s">
        <v>263</v>
      </c>
      <c r="S163" t="s">
        <v>20</v>
      </c>
    </row>
    <row r="164" spans="1:19" x14ac:dyDescent="0.2">
      <c r="A164" t="s">
        <v>264</v>
      </c>
      <c r="B164" t="s">
        <v>64</v>
      </c>
      <c r="C164">
        <v>2001</v>
      </c>
      <c r="D164" s="1" t="d">
        <v>2018-12-14</v>
      </c>
      <c r="E164" s="1" t="str">
        <f t="shared" si="4"/>
        <v>2018</v>
      </c>
      <c r="F164" s="1" t="str">
        <f t="shared" si="5"/>
        <v>Dec</v>
      </c>
      <c r="G164" t="s">
        <v>1</v>
      </c>
      <c r="H164" t="s">
        <v>19</v>
      </c>
      <c r="I164">
        <v>3.14</v>
      </c>
      <c r="J164">
        <v>1.24</v>
      </c>
      <c r="K164">
        <v>0.91</v>
      </c>
      <c r="L164">
        <v>0.2</v>
      </c>
      <c r="M164">
        <v>5.49</v>
      </c>
      <c r="N164">
        <v>84</v>
      </c>
      <c r="O164">
        <v>19</v>
      </c>
      <c r="P164">
        <v>7.8</v>
      </c>
      <c r="Q164">
        <v>41</v>
      </c>
      <c r="R164" t="s">
        <v>19</v>
      </c>
      <c r="S164" t="s">
        <v>20</v>
      </c>
    </row>
    <row r="165" spans="1:19" x14ac:dyDescent="0.2">
      <c r="A165" t="s">
        <v>265</v>
      </c>
      <c r="B165" t="s">
        <v>159</v>
      </c>
      <c r="C165">
        <v>2008</v>
      </c>
      <c r="D165" s="1" t="d">
        <v>1988-10-24</v>
      </c>
      <c r="E165" s="1" t="str">
        <f t="shared" si="4"/>
        <v>1988</v>
      </c>
      <c r="F165" s="1" t="str">
        <f t="shared" si="5"/>
        <v>Oct</v>
      </c>
      <c r="G165" t="s">
        <v>28</v>
      </c>
      <c r="H165" t="s">
        <v>222</v>
      </c>
      <c r="I165">
        <v>0.47</v>
      </c>
      <c r="J165">
        <v>0.55000000000000004</v>
      </c>
      <c r="K165">
        <v>4.13</v>
      </c>
      <c r="L165">
        <v>0.34</v>
      </c>
      <c r="M165">
        <v>5.48</v>
      </c>
      <c r="N165">
        <v>81</v>
      </c>
      <c r="O165">
        <v>48</v>
      </c>
      <c r="P165">
        <v>8.6999999999999993</v>
      </c>
      <c r="Q165">
        <v>124</v>
      </c>
      <c r="R165" t="s">
        <v>222</v>
      </c>
      <c r="S165" t="s">
        <v>88</v>
      </c>
    </row>
    <row r="166" spans="1:19" x14ac:dyDescent="0.2">
      <c r="A166" t="s">
        <v>266</v>
      </c>
      <c r="B166" t="s">
        <v>49</v>
      </c>
      <c r="C166">
        <v>2011</v>
      </c>
      <c r="D166" s="1" t="d">
        <v>1998-11-13</v>
      </c>
      <c r="E166" s="1" t="str">
        <f t="shared" si="4"/>
        <v>1998</v>
      </c>
      <c r="F166" s="1" t="str">
        <f t="shared" si="5"/>
        <v>Nov</v>
      </c>
      <c r="G166" t="s">
        <v>50</v>
      </c>
      <c r="H166" t="s">
        <v>267</v>
      </c>
      <c r="I166">
        <v>2.71</v>
      </c>
      <c r="J166">
        <v>1.85</v>
      </c>
      <c r="K166">
        <v>0.11</v>
      </c>
      <c r="L166">
        <v>0.81</v>
      </c>
      <c r="M166">
        <v>5.48</v>
      </c>
      <c r="N166">
        <v>96</v>
      </c>
      <c r="O166">
        <v>42</v>
      </c>
      <c r="P166">
        <v>8.6</v>
      </c>
      <c r="Q166">
        <v>2162</v>
      </c>
      <c r="R166" t="s">
        <v>268</v>
      </c>
      <c r="S166" t="s">
        <v>88</v>
      </c>
    </row>
    <row r="167" spans="1:19" x14ac:dyDescent="0.2">
      <c r="A167" t="s">
        <v>48</v>
      </c>
      <c r="B167" t="s">
        <v>171</v>
      </c>
      <c r="C167">
        <v>2014</v>
      </c>
      <c r="D167" s="1" t="d">
        <v>1990-02-01</v>
      </c>
      <c r="E167" s="1" t="str">
        <f t="shared" si="4"/>
        <v>1990</v>
      </c>
      <c r="F167" s="1" t="str">
        <f t="shared" si="5"/>
        <v>Feb</v>
      </c>
      <c r="G167" t="s">
        <v>50</v>
      </c>
      <c r="H167" t="s">
        <v>51</v>
      </c>
      <c r="I167">
        <v>2.81</v>
      </c>
      <c r="J167">
        <v>2.19</v>
      </c>
      <c r="K167">
        <v>0</v>
      </c>
      <c r="L167">
        <v>0.47</v>
      </c>
      <c r="M167">
        <v>5.48</v>
      </c>
      <c r="N167">
        <v>97</v>
      </c>
      <c r="O167">
        <v>14</v>
      </c>
      <c r="P167">
        <v>7.9</v>
      </c>
      <c r="Q167">
        <v>764</v>
      </c>
      <c r="R167" t="s">
        <v>52</v>
      </c>
      <c r="S167" t="s">
        <v>53</v>
      </c>
    </row>
    <row r="168" spans="1:19" x14ac:dyDescent="0.2">
      <c r="A168" t="s">
        <v>269</v>
      </c>
      <c r="B168" t="s">
        <v>64</v>
      </c>
      <c r="C168">
        <v>2001</v>
      </c>
      <c r="D168" s="1" t="d">
        <v>2019-09-18</v>
      </c>
      <c r="E168" s="1" t="str">
        <f t="shared" si="4"/>
        <v>2019</v>
      </c>
      <c r="F168" s="1" t="str">
        <f t="shared" si="5"/>
        <v>Sep</v>
      </c>
      <c r="G168" t="s">
        <v>24</v>
      </c>
      <c r="H168" t="s">
        <v>19</v>
      </c>
      <c r="I168">
        <v>2.62</v>
      </c>
      <c r="J168">
        <v>1.64</v>
      </c>
      <c r="K168">
        <v>0.99</v>
      </c>
      <c r="L168">
        <v>0.23</v>
      </c>
      <c r="M168">
        <v>5.47</v>
      </c>
      <c r="N168">
        <v>93</v>
      </c>
      <c r="O168">
        <v>24</v>
      </c>
      <c r="P168">
        <v>8.3000000000000007</v>
      </c>
      <c r="Q168">
        <v>108</v>
      </c>
      <c r="R168" t="s">
        <v>270</v>
      </c>
      <c r="S168" t="s">
        <v>20</v>
      </c>
    </row>
    <row r="169" spans="1:19" x14ac:dyDescent="0.2">
      <c r="A169" t="s">
        <v>56</v>
      </c>
      <c r="B169" t="s">
        <v>64</v>
      </c>
      <c r="C169">
        <v>2001</v>
      </c>
      <c r="D169" s="1" t="d">
        <v>1997-02-20</v>
      </c>
      <c r="E169" s="1" t="str">
        <f t="shared" si="4"/>
        <v>1997</v>
      </c>
      <c r="F169" s="1" t="str">
        <f t="shared" si="5"/>
        <v>Feb</v>
      </c>
      <c r="G169" t="s">
        <v>1</v>
      </c>
      <c r="H169" t="s">
        <v>19</v>
      </c>
      <c r="I169">
        <v>3.21</v>
      </c>
      <c r="J169">
        <v>1.1100000000000001</v>
      </c>
      <c r="K169">
        <v>0.95</v>
      </c>
      <c r="L169">
        <v>0.2</v>
      </c>
      <c r="M169">
        <v>5.46</v>
      </c>
    </row>
    <row r="170" spans="1:19" x14ac:dyDescent="0.2">
      <c r="A170" t="s">
        <v>271</v>
      </c>
      <c r="B170" t="s">
        <v>95</v>
      </c>
      <c r="C170">
        <v>1999</v>
      </c>
      <c r="D170" s="1" t="d">
        <v>2004-03-02</v>
      </c>
      <c r="E170" s="1" t="str">
        <f t="shared" si="4"/>
        <v>2004</v>
      </c>
      <c r="F170" s="1" t="str">
        <f t="shared" si="5"/>
        <v>Mar</v>
      </c>
      <c r="G170" t="s">
        <v>272</v>
      </c>
      <c r="H170" t="s">
        <v>19</v>
      </c>
      <c r="I170">
        <v>3.18</v>
      </c>
      <c r="J170">
        <v>1.24</v>
      </c>
      <c r="K170">
        <v>0.94</v>
      </c>
      <c r="L170">
        <v>0.09</v>
      </c>
      <c r="M170">
        <v>5.45</v>
      </c>
    </row>
    <row r="171" spans="1:19" x14ac:dyDescent="0.2">
      <c r="A171" t="s">
        <v>273</v>
      </c>
      <c r="B171" t="s">
        <v>55</v>
      </c>
      <c r="C171">
        <v>2001</v>
      </c>
      <c r="D171" s="1" t="d">
        <v>2017-12-04</v>
      </c>
      <c r="E171" s="1" t="str">
        <f t="shared" si="4"/>
        <v>2017</v>
      </c>
      <c r="F171" s="1" t="str">
        <f t="shared" si="5"/>
        <v>Dec</v>
      </c>
      <c r="G171" t="s">
        <v>1</v>
      </c>
      <c r="H171" t="s">
        <v>274</v>
      </c>
      <c r="I171">
        <v>2.0699999999999998</v>
      </c>
      <c r="J171">
        <v>2.29</v>
      </c>
      <c r="K171">
        <v>0.24</v>
      </c>
      <c r="L171">
        <v>0.82</v>
      </c>
      <c r="M171">
        <v>5.42</v>
      </c>
      <c r="N171">
        <v>66</v>
      </c>
      <c r="O171">
        <v>22</v>
      </c>
      <c r="P171">
        <v>7.1</v>
      </c>
      <c r="Q171">
        <v>156</v>
      </c>
      <c r="R171" t="s">
        <v>255</v>
      </c>
      <c r="S171" t="s">
        <v>20</v>
      </c>
    </row>
    <row r="172" spans="1:19" x14ac:dyDescent="0.2">
      <c r="A172" t="s">
        <v>172</v>
      </c>
      <c r="B172" t="s">
        <v>49</v>
      </c>
      <c r="C172">
        <v>2008</v>
      </c>
      <c r="D172" s="1" t="d">
        <v>1997-02-28</v>
      </c>
      <c r="E172" s="1" t="str">
        <f t="shared" si="4"/>
        <v>1997</v>
      </c>
      <c r="F172" s="1" t="str">
        <f t="shared" si="5"/>
        <v>Feb</v>
      </c>
      <c r="G172" t="s">
        <v>37</v>
      </c>
      <c r="H172" t="s">
        <v>71</v>
      </c>
      <c r="I172">
        <v>2.73</v>
      </c>
      <c r="J172">
        <v>1.83</v>
      </c>
      <c r="K172">
        <v>0</v>
      </c>
      <c r="L172">
        <v>0.83</v>
      </c>
      <c r="M172">
        <v>5.39</v>
      </c>
      <c r="N172">
        <v>85</v>
      </c>
      <c r="O172">
        <v>45</v>
      </c>
      <c r="P172">
        <v>7.6</v>
      </c>
      <c r="Q172">
        <v>409</v>
      </c>
      <c r="R172" t="s">
        <v>77</v>
      </c>
      <c r="S172" t="s">
        <v>53</v>
      </c>
    </row>
    <row r="173" spans="1:19" x14ac:dyDescent="0.2">
      <c r="A173" t="s">
        <v>275</v>
      </c>
      <c r="B173" t="s">
        <v>75</v>
      </c>
      <c r="C173">
        <v>2016</v>
      </c>
      <c r="D173" s="1" t="d">
        <v>1998-03-30</v>
      </c>
      <c r="E173" s="1" t="str">
        <f t="shared" si="4"/>
        <v>1998</v>
      </c>
      <c r="F173" s="1" t="str">
        <f t="shared" si="5"/>
        <v>Mar</v>
      </c>
      <c r="G173" t="s">
        <v>37</v>
      </c>
      <c r="H173" t="s">
        <v>68</v>
      </c>
      <c r="I173">
        <v>1.85</v>
      </c>
      <c r="J173">
        <v>2.5</v>
      </c>
      <c r="K173">
        <v>0.19</v>
      </c>
      <c r="L173">
        <v>0.85</v>
      </c>
      <c r="M173">
        <v>5.38</v>
      </c>
      <c r="N173">
        <v>93</v>
      </c>
      <c r="O173">
        <v>113</v>
      </c>
      <c r="P173">
        <v>7.9</v>
      </c>
      <c r="Q173">
        <v>7064</v>
      </c>
      <c r="R173" t="s">
        <v>185</v>
      </c>
      <c r="S173" t="s">
        <v>88</v>
      </c>
    </row>
    <row r="174" spans="1:19" x14ac:dyDescent="0.2">
      <c r="A174" t="s">
        <v>276</v>
      </c>
      <c r="B174" t="s">
        <v>27</v>
      </c>
      <c r="C174">
        <v>1989</v>
      </c>
      <c r="D174" s="1" t="d">
        <v>2020-09-17</v>
      </c>
      <c r="E174" s="1" t="str">
        <f t="shared" si="4"/>
        <v>2020</v>
      </c>
      <c r="F174" s="1" t="str">
        <f t="shared" si="5"/>
        <v>Sep</v>
      </c>
      <c r="G174" t="s">
        <v>30</v>
      </c>
      <c r="H174" t="s">
        <v>19</v>
      </c>
      <c r="I174">
        <v>2.1800000000000002</v>
      </c>
      <c r="J174">
        <v>0.96</v>
      </c>
      <c r="K174">
        <v>2</v>
      </c>
      <c r="L174">
        <v>0.2</v>
      </c>
      <c r="M174">
        <v>5.34</v>
      </c>
    </row>
    <row r="175" spans="1:19" x14ac:dyDescent="0.2">
      <c r="A175" t="s">
        <v>277</v>
      </c>
      <c r="B175" t="s">
        <v>49</v>
      </c>
      <c r="C175">
        <v>2009</v>
      </c>
      <c r="D175" s="1" t="d">
        <v>2010-07-21</v>
      </c>
      <c r="E175" s="1" t="str">
        <f t="shared" si="4"/>
        <v>2010</v>
      </c>
      <c r="F175" s="1" t="str">
        <f t="shared" si="5"/>
        <v>Jul</v>
      </c>
      <c r="G175" t="s">
        <v>28</v>
      </c>
      <c r="H175" t="s">
        <v>242</v>
      </c>
      <c r="I175">
        <v>1.74</v>
      </c>
      <c r="J175">
        <v>1.21</v>
      </c>
      <c r="K175">
        <v>1.87</v>
      </c>
      <c r="L175">
        <v>0.51</v>
      </c>
      <c r="M175">
        <v>5.33</v>
      </c>
      <c r="N175">
        <v>83</v>
      </c>
      <c r="O175">
        <v>83</v>
      </c>
      <c r="P175">
        <v>7.3</v>
      </c>
      <c r="Q175">
        <v>2483</v>
      </c>
      <c r="R175" t="s">
        <v>242</v>
      </c>
      <c r="S175" t="s">
        <v>88</v>
      </c>
    </row>
    <row r="176" spans="1:19" x14ac:dyDescent="0.2">
      <c r="A176" t="s">
        <v>278</v>
      </c>
      <c r="B176" t="s">
        <v>27</v>
      </c>
      <c r="C176">
        <v>1999</v>
      </c>
      <c r="D176" s="1" t="d">
        <v>1994-03-18</v>
      </c>
      <c r="E176" s="1" t="str">
        <f t="shared" si="4"/>
        <v>1994</v>
      </c>
      <c r="F176" s="1" t="str">
        <f t="shared" si="5"/>
        <v>Mar</v>
      </c>
      <c r="G176" t="s">
        <v>34</v>
      </c>
      <c r="H176" t="s">
        <v>19</v>
      </c>
      <c r="I176">
        <v>3.02</v>
      </c>
      <c r="J176">
        <v>1.1200000000000001</v>
      </c>
      <c r="K176">
        <v>1.01</v>
      </c>
      <c r="L176">
        <v>0.16</v>
      </c>
      <c r="M176">
        <v>5.31</v>
      </c>
    </row>
    <row r="177" spans="1:19" x14ac:dyDescent="0.2">
      <c r="A177" t="s">
        <v>279</v>
      </c>
      <c r="B177" t="s">
        <v>104</v>
      </c>
      <c r="C177">
        <v>2000</v>
      </c>
      <c r="D177" s="1" t="d">
        <v>2020-01-22</v>
      </c>
      <c r="E177" s="1" t="str">
        <f t="shared" si="4"/>
        <v>2020</v>
      </c>
      <c r="F177" s="1" t="str">
        <f t="shared" si="5"/>
        <v>Jan</v>
      </c>
      <c r="G177" t="s">
        <v>28</v>
      </c>
      <c r="H177" t="s">
        <v>118</v>
      </c>
      <c r="I177">
        <v>1.62</v>
      </c>
      <c r="J177">
        <v>0.77</v>
      </c>
      <c r="K177">
        <v>2.78</v>
      </c>
      <c r="L177">
        <v>0.14000000000000001</v>
      </c>
      <c r="M177">
        <v>5.3</v>
      </c>
      <c r="N177">
        <v>94</v>
      </c>
      <c r="O177">
        <v>22</v>
      </c>
      <c r="P177">
        <v>8.9</v>
      </c>
      <c r="Q177">
        <v>779</v>
      </c>
      <c r="R177" t="s">
        <v>118</v>
      </c>
      <c r="S177" t="s">
        <v>88</v>
      </c>
    </row>
    <row r="178" spans="1:19" x14ac:dyDescent="0.2">
      <c r="A178" t="s">
        <v>212</v>
      </c>
      <c r="B178" t="s">
        <v>44</v>
      </c>
      <c r="C178">
        <v>2012</v>
      </c>
      <c r="D178" s="1" t="d">
        <v>2009-01-02</v>
      </c>
      <c r="E178" s="1" t="str">
        <f t="shared" si="4"/>
        <v>2009</v>
      </c>
      <c r="F178" s="1" t="str">
        <f t="shared" si="5"/>
        <v>Jan</v>
      </c>
      <c r="G178" t="s">
        <v>50</v>
      </c>
      <c r="H178" t="s">
        <v>111</v>
      </c>
      <c r="I178">
        <v>3.13</v>
      </c>
      <c r="J178">
        <v>1.69</v>
      </c>
      <c r="K178">
        <v>0.03</v>
      </c>
      <c r="L178">
        <v>0.44</v>
      </c>
      <c r="M178">
        <v>5.29</v>
      </c>
      <c r="N178">
        <v>84</v>
      </c>
      <c r="O178">
        <v>61</v>
      </c>
      <c r="P178">
        <v>6.7</v>
      </c>
      <c r="Q178">
        <v>1196</v>
      </c>
      <c r="R178" t="s">
        <v>111</v>
      </c>
      <c r="S178" t="s">
        <v>53</v>
      </c>
    </row>
    <row r="179" spans="1:19" x14ac:dyDescent="0.2">
      <c r="A179" t="s">
        <v>280</v>
      </c>
      <c r="B179" t="s">
        <v>55</v>
      </c>
      <c r="C179">
        <v>2003</v>
      </c>
      <c r="D179" s="1" t="d">
        <v>2015-10-26</v>
      </c>
      <c r="E179" s="1" t="str">
        <f t="shared" si="4"/>
        <v>2015</v>
      </c>
      <c r="F179" s="1" t="str">
        <f t="shared" si="5"/>
        <v>Oct</v>
      </c>
      <c r="G179" t="s">
        <v>28</v>
      </c>
      <c r="H179" t="s">
        <v>134</v>
      </c>
      <c r="I179">
        <v>1.92</v>
      </c>
      <c r="J179">
        <v>1.08</v>
      </c>
      <c r="K179">
        <v>2.11</v>
      </c>
      <c r="L179">
        <v>0.17</v>
      </c>
      <c r="M179">
        <v>5.29</v>
      </c>
      <c r="N179">
        <v>85</v>
      </c>
      <c r="O179">
        <v>45</v>
      </c>
      <c r="P179">
        <v>6.6</v>
      </c>
      <c r="Q179">
        <v>400</v>
      </c>
      <c r="R179" t="s">
        <v>118</v>
      </c>
      <c r="S179" t="s">
        <v>88</v>
      </c>
    </row>
    <row r="180" spans="1:19" x14ac:dyDescent="0.2">
      <c r="A180" t="s">
        <v>281</v>
      </c>
      <c r="B180" t="s">
        <v>95</v>
      </c>
      <c r="C180">
        <v>1999</v>
      </c>
      <c r="D180" s="1" t="d">
        <v>2001-07-26</v>
      </c>
      <c r="E180" s="1" t="str">
        <f t="shared" si="4"/>
        <v>2001</v>
      </c>
      <c r="F180" s="1" t="str">
        <f t="shared" si="5"/>
        <v>Jul</v>
      </c>
      <c r="G180" t="s">
        <v>1</v>
      </c>
      <c r="H180" t="s">
        <v>19</v>
      </c>
      <c r="I180">
        <v>3.33</v>
      </c>
      <c r="J180">
        <v>0.79</v>
      </c>
      <c r="K180">
        <v>1.0900000000000001</v>
      </c>
      <c r="L180">
        <v>0.06</v>
      </c>
      <c r="M180">
        <v>5.27</v>
      </c>
    </row>
    <row r="181" spans="1:19" x14ac:dyDescent="0.2">
      <c r="A181" t="s">
        <v>161</v>
      </c>
      <c r="B181" t="s">
        <v>171</v>
      </c>
      <c r="C181">
        <v>2014</v>
      </c>
      <c r="D181" s="1" t="d">
        <v>2015-06-17</v>
      </c>
      <c r="E181" s="1" t="str">
        <f t="shared" si="4"/>
        <v>2015</v>
      </c>
      <c r="F181" s="1" t="str">
        <f t="shared" si="5"/>
        <v>Jun</v>
      </c>
      <c r="G181" t="s">
        <v>37</v>
      </c>
      <c r="H181" t="s">
        <v>71</v>
      </c>
      <c r="I181">
        <v>3.22</v>
      </c>
      <c r="J181">
        <v>1.55</v>
      </c>
      <c r="K181">
        <v>0.01</v>
      </c>
      <c r="L181">
        <v>0.48</v>
      </c>
      <c r="M181">
        <v>5.27</v>
      </c>
      <c r="N181">
        <v>81</v>
      </c>
      <c r="O181">
        <v>53</v>
      </c>
      <c r="P181">
        <v>5.4</v>
      </c>
      <c r="Q181">
        <v>898</v>
      </c>
      <c r="R181" t="s">
        <v>162</v>
      </c>
      <c r="S181" t="s">
        <v>53</v>
      </c>
    </row>
    <row r="182" spans="1:19" x14ac:dyDescent="0.2">
      <c r="A182" t="s">
        <v>125</v>
      </c>
      <c r="B182" t="s">
        <v>49</v>
      </c>
      <c r="C182">
        <v>2014</v>
      </c>
      <c r="D182" s="1" t="d">
        <v>2007-03-25</v>
      </c>
      <c r="E182" s="1" t="str">
        <f t="shared" si="4"/>
        <v>2007</v>
      </c>
      <c r="F182" s="1" t="str">
        <f t="shared" si="5"/>
        <v>Mar</v>
      </c>
      <c r="G182" t="s">
        <v>34</v>
      </c>
      <c r="H182" t="s">
        <v>68</v>
      </c>
      <c r="I182">
        <v>2.0299999999999998</v>
      </c>
      <c r="J182">
        <v>2.37</v>
      </c>
      <c r="K182">
        <v>0</v>
      </c>
      <c r="L182">
        <v>0.87</v>
      </c>
      <c r="M182">
        <v>5.26</v>
      </c>
    </row>
    <row r="183" spans="1:19" x14ac:dyDescent="0.2">
      <c r="A183" t="s">
        <v>259</v>
      </c>
      <c r="B183" t="s">
        <v>44</v>
      </c>
      <c r="C183">
        <v>2009</v>
      </c>
      <c r="D183" s="1" t="d">
        <v>2018-07-31</v>
      </c>
      <c r="E183" s="1" t="str">
        <f t="shared" si="4"/>
        <v>2018</v>
      </c>
      <c r="F183" s="1" t="str">
        <f t="shared" si="5"/>
        <v>Jul</v>
      </c>
      <c r="G183" t="s">
        <v>50</v>
      </c>
      <c r="H183" t="s">
        <v>111</v>
      </c>
      <c r="I183">
        <v>3.11</v>
      </c>
      <c r="J183">
        <v>1.55</v>
      </c>
      <c r="K183">
        <v>0.08</v>
      </c>
      <c r="L183">
        <v>0.51</v>
      </c>
      <c r="M183">
        <v>5.26</v>
      </c>
      <c r="N183">
        <v>90</v>
      </c>
      <c r="O183">
        <v>82</v>
      </c>
      <c r="P183">
        <v>8.8000000000000007</v>
      </c>
      <c r="Q183">
        <v>1305</v>
      </c>
      <c r="R183" t="s">
        <v>260</v>
      </c>
      <c r="S183" t="s">
        <v>53</v>
      </c>
    </row>
    <row r="184" spans="1:19" x14ac:dyDescent="0.2">
      <c r="A184" t="s">
        <v>282</v>
      </c>
      <c r="B184" t="s">
        <v>104</v>
      </c>
      <c r="C184">
        <v>1997</v>
      </c>
      <c r="D184" s="1" t="d">
        <v>2004-05-28</v>
      </c>
      <c r="E184" s="1" t="str">
        <f t="shared" si="4"/>
        <v>2004</v>
      </c>
      <c r="F184" s="1" t="str">
        <f t="shared" si="5"/>
        <v>May</v>
      </c>
      <c r="G184" t="s">
        <v>50</v>
      </c>
      <c r="H184" t="s">
        <v>283</v>
      </c>
      <c r="I184">
        <v>2.2999999999999998</v>
      </c>
      <c r="J184">
        <v>2.46</v>
      </c>
      <c r="K184">
        <v>0.2</v>
      </c>
      <c r="L184">
        <v>0.28000000000000003</v>
      </c>
      <c r="M184">
        <v>5.24</v>
      </c>
      <c r="N184">
        <v>85</v>
      </c>
      <c r="O184">
        <v>13</v>
      </c>
      <c r="R184" t="s">
        <v>284</v>
      </c>
      <c r="S184" t="s">
        <v>88</v>
      </c>
    </row>
    <row r="185" spans="1:19" x14ac:dyDescent="0.2">
      <c r="A185" t="s">
        <v>285</v>
      </c>
      <c r="B185" t="s">
        <v>55</v>
      </c>
      <c r="C185" t="s">
        <v>286</v>
      </c>
      <c r="D185" s="1" t="d">
        <v>2000-12-15</v>
      </c>
      <c r="E185" s="1" t="str">
        <f t="shared" si="4"/>
        <v>2000</v>
      </c>
      <c r="F185" s="1" t="str">
        <f t="shared" si="5"/>
        <v>Dec</v>
      </c>
      <c r="G185" t="s">
        <v>18</v>
      </c>
      <c r="H185" t="s">
        <v>134</v>
      </c>
      <c r="I185">
        <v>4.26</v>
      </c>
      <c r="J185">
        <v>0.26</v>
      </c>
      <c r="K185">
        <v>0.01</v>
      </c>
      <c r="L185">
        <v>0.71</v>
      </c>
      <c r="M185">
        <v>5.23</v>
      </c>
      <c r="N185">
        <v>94</v>
      </c>
      <c r="O185">
        <v>29</v>
      </c>
      <c r="P185">
        <v>8.5</v>
      </c>
      <c r="Q185">
        <v>140</v>
      </c>
      <c r="R185" t="s">
        <v>287</v>
      </c>
      <c r="S185" t="s">
        <v>20</v>
      </c>
    </row>
    <row r="186" spans="1:19" x14ac:dyDescent="0.2">
      <c r="A186" t="s">
        <v>288</v>
      </c>
      <c r="B186" t="s">
        <v>79</v>
      </c>
      <c r="C186">
        <v>2013</v>
      </c>
      <c r="D186" s="1" t="d">
        <v>2001-10-27</v>
      </c>
      <c r="E186" s="1" t="str">
        <f t="shared" si="4"/>
        <v>2001</v>
      </c>
      <c r="F186" s="1" t="str">
        <f t="shared" si="5"/>
        <v>Oct</v>
      </c>
      <c r="G186" t="s">
        <v>39</v>
      </c>
      <c r="H186" t="s">
        <v>19</v>
      </c>
      <c r="I186">
        <v>0.97</v>
      </c>
      <c r="J186">
        <v>2.11</v>
      </c>
      <c r="K186">
        <v>1.9</v>
      </c>
      <c r="L186">
        <v>0.24</v>
      </c>
      <c r="M186">
        <v>5.23</v>
      </c>
    </row>
    <row r="187" spans="1:19" x14ac:dyDescent="0.2">
      <c r="A187" t="s">
        <v>289</v>
      </c>
      <c r="B187" t="s">
        <v>187</v>
      </c>
      <c r="C187">
        <v>2012</v>
      </c>
      <c r="D187" s="1" t="d">
        <v>2018-05-16</v>
      </c>
      <c r="E187" s="1" t="str">
        <f t="shared" si="4"/>
        <v>2018</v>
      </c>
      <c r="F187" s="1" t="str">
        <f t="shared" si="5"/>
        <v>May</v>
      </c>
      <c r="G187" t="s">
        <v>1</v>
      </c>
      <c r="H187" t="s">
        <v>19</v>
      </c>
      <c r="I187">
        <v>2.2999999999999998</v>
      </c>
      <c r="J187">
        <v>1.34</v>
      </c>
      <c r="K187">
        <v>1.27</v>
      </c>
      <c r="L187">
        <v>0.32</v>
      </c>
      <c r="M187">
        <v>5.22</v>
      </c>
      <c r="N187">
        <v>84</v>
      </c>
      <c r="O187">
        <v>70</v>
      </c>
      <c r="P187">
        <v>8.1</v>
      </c>
      <c r="Q187">
        <v>733</v>
      </c>
      <c r="R187" t="s">
        <v>19</v>
      </c>
      <c r="S187" t="s">
        <v>20</v>
      </c>
    </row>
    <row r="188" spans="1:19" x14ac:dyDescent="0.2">
      <c r="A188" t="s">
        <v>290</v>
      </c>
      <c r="B188" t="s">
        <v>55</v>
      </c>
      <c r="C188">
        <v>2004</v>
      </c>
      <c r="D188" s="1" t="d">
        <v>2008-04-10</v>
      </c>
      <c r="E188" s="1" t="str">
        <f t="shared" si="4"/>
        <v>2008</v>
      </c>
      <c r="F188" s="1" t="str">
        <f t="shared" si="5"/>
        <v>Apr</v>
      </c>
      <c r="G188" t="s">
        <v>28</v>
      </c>
      <c r="H188" t="s">
        <v>242</v>
      </c>
      <c r="I188">
        <v>0.65</v>
      </c>
      <c r="J188">
        <v>0.75</v>
      </c>
      <c r="K188">
        <v>3.61</v>
      </c>
      <c r="L188">
        <v>0.2</v>
      </c>
      <c r="M188">
        <v>5.21</v>
      </c>
      <c r="N188">
        <v>89</v>
      </c>
      <c r="O188">
        <v>63</v>
      </c>
      <c r="P188">
        <v>8.8000000000000007</v>
      </c>
      <c r="Q188">
        <v>245</v>
      </c>
      <c r="R188" t="s">
        <v>250</v>
      </c>
      <c r="S188" t="s">
        <v>88</v>
      </c>
    </row>
    <row r="189" spans="1:19" x14ac:dyDescent="0.2">
      <c r="A189" t="s">
        <v>61</v>
      </c>
      <c r="B189" t="s">
        <v>64</v>
      </c>
      <c r="C189">
        <v>2003</v>
      </c>
      <c r="D189" s="1" t="d">
        <v>2021-07-25</v>
      </c>
      <c r="E189" s="1" t="str">
        <f t="shared" si="4"/>
        <v>2021</v>
      </c>
      <c r="F189" s="1" t="str">
        <f t="shared" si="5"/>
        <v>Jul</v>
      </c>
      <c r="G189" t="s">
        <v>1</v>
      </c>
      <c r="H189" t="s">
        <v>19</v>
      </c>
      <c r="I189">
        <v>2.93</v>
      </c>
      <c r="J189">
        <v>1.25</v>
      </c>
      <c r="K189">
        <v>0.83</v>
      </c>
      <c r="L189">
        <v>0.2</v>
      </c>
      <c r="M189">
        <v>5.2</v>
      </c>
    </row>
    <row r="190" spans="1:19" x14ac:dyDescent="0.2">
      <c r="A190" t="s">
        <v>291</v>
      </c>
      <c r="B190" t="s">
        <v>32</v>
      </c>
      <c r="C190">
        <v>2007</v>
      </c>
      <c r="D190" s="1" t="d">
        <v>2003-04-07</v>
      </c>
      <c r="E190" s="1" t="str">
        <f t="shared" si="4"/>
        <v>2003</v>
      </c>
      <c r="F190" s="1" t="str">
        <f t="shared" si="5"/>
        <v>Apr</v>
      </c>
      <c r="G190" t="s">
        <v>30</v>
      </c>
      <c r="H190" t="s">
        <v>19</v>
      </c>
      <c r="I190">
        <v>1.21</v>
      </c>
      <c r="J190">
        <v>2.4300000000000002</v>
      </c>
      <c r="K190">
        <v>1.03</v>
      </c>
      <c r="L190">
        <v>0.52</v>
      </c>
      <c r="M190">
        <v>5.19</v>
      </c>
      <c r="N190">
        <v>85</v>
      </c>
      <c r="O190">
        <v>72</v>
      </c>
      <c r="P190">
        <v>8.6</v>
      </c>
      <c r="Q190">
        <v>147</v>
      </c>
      <c r="R190" t="s">
        <v>250</v>
      </c>
      <c r="S190" t="s">
        <v>20</v>
      </c>
    </row>
    <row r="191" spans="1:19" x14ac:dyDescent="0.2">
      <c r="A191" t="s">
        <v>292</v>
      </c>
      <c r="B191" t="s">
        <v>27</v>
      </c>
      <c r="C191">
        <v>1994</v>
      </c>
      <c r="D191" s="1" t="d">
        <v>2006-10-22</v>
      </c>
      <c r="E191" s="1" t="str">
        <f t="shared" si="4"/>
        <v>2006</v>
      </c>
      <c r="F191" s="1" t="str">
        <f t="shared" si="5"/>
        <v>Oct</v>
      </c>
      <c r="G191" t="s">
        <v>1</v>
      </c>
      <c r="H191" t="s">
        <v>19</v>
      </c>
      <c r="I191">
        <v>2.4900000000000002</v>
      </c>
      <c r="J191">
        <v>0.98</v>
      </c>
      <c r="K191">
        <v>1.57</v>
      </c>
      <c r="L191">
        <v>0.15</v>
      </c>
      <c r="M191">
        <v>5.19</v>
      </c>
    </row>
    <row r="192" spans="1:19" x14ac:dyDescent="0.2">
      <c r="A192" t="s">
        <v>143</v>
      </c>
      <c r="B192" t="s">
        <v>44</v>
      </c>
      <c r="C192">
        <v>2012</v>
      </c>
      <c r="D192" s="1" t="d">
        <v>2001-09-04</v>
      </c>
      <c r="E192" s="1" t="str">
        <f t="shared" si="4"/>
        <v>2001</v>
      </c>
      <c r="F192" s="1" t="str">
        <f t="shared" si="5"/>
        <v>Sep</v>
      </c>
      <c r="G192" t="s">
        <v>50</v>
      </c>
      <c r="H192" t="s">
        <v>134</v>
      </c>
      <c r="I192">
        <v>1.0900000000000001</v>
      </c>
      <c r="J192">
        <v>3.47</v>
      </c>
      <c r="K192">
        <v>0.03</v>
      </c>
      <c r="L192">
        <v>0.56999999999999995</v>
      </c>
      <c r="M192">
        <v>5.16</v>
      </c>
      <c r="N192">
        <v>90</v>
      </c>
      <c r="O192">
        <v>48</v>
      </c>
      <c r="P192">
        <v>6.1</v>
      </c>
      <c r="Q192">
        <v>403</v>
      </c>
      <c r="R192" t="s">
        <v>134</v>
      </c>
      <c r="S192" t="s">
        <v>20</v>
      </c>
    </row>
    <row r="193" spans="1:19" x14ac:dyDescent="0.2">
      <c r="A193" t="s">
        <v>293</v>
      </c>
      <c r="B193" t="s">
        <v>57</v>
      </c>
      <c r="C193">
        <v>1995</v>
      </c>
      <c r="D193" s="1" t="d">
        <v>1992-11-29</v>
      </c>
      <c r="E193" s="1" t="str">
        <f t="shared" si="4"/>
        <v>1992</v>
      </c>
      <c r="F193" s="1" t="str">
        <f t="shared" si="5"/>
        <v>Nov</v>
      </c>
      <c r="G193" t="s">
        <v>1</v>
      </c>
      <c r="H193" t="s">
        <v>19</v>
      </c>
      <c r="I193">
        <v>2.1</v>
      </c>
      <c r="J193">
        <v>0.74</v>
      </c>
      <c r="K193">
        <v>2.2000000000000002</v>
      </c>
      <c r="L193">
        <v>0.11</v>
      </c>
      <c r="M193">
        <v>5.15</v>
      </c>
    </row>
    <row r="194" spans="1:19" x14ac:dyDescent="0.2">
      <c r="A194" t="s">
        <v>294</v>
      </c>
      <c r="B194" t="s">
        <v>148</v>
      </c>
      <c r="C194">
        <v>2012</v>
      </c>
      <c r="D194" s="1" t="d">
        <v>2002-12-11</v>
      </c>
      <c r="E194" s="1" t="str">
        <f t="shared" si="4"/>
        <v>2002</v>
      </c>
      <c r="F194" s="1" t="str">
        <f t="shared" si="5"/>
        <v>Dec</v>
      </c>
      <c r="G194" t="s">
        <v>28</v>
      </c>
      <c r="H194" t="s">
        <v>71</v>
      </c>
      <c r="I194">
        <v>2.44</v>
      </c>
      <c r="J194">
        <v>2.16</v>
      </c>
      <c r="K194">
        <v>0</v>
      </c>
      <c r="L194">
        <v>0.54</v>
      </c>
      <c r="M194">
        <v>5.14</v>
      </c>
      <c r="N194">
        <v>88</v>
      </c>
      <c r="O194">
        <v>86</v>
      </c>
      <c r="P194">
        <v>4</v>
      </c>
      <c r="Q194">
        <v>9629</v>
      </c>
      <c r="R194" t="s">
        <v>224</v>
      </c>
      <c r="S194" t="s">
        <v>53</v>
      </c>
    </row>
    <row r="195" spans="1:19" x14ac:dyDescent="0.2">
      <c r="A195" t="s">
        <v>295</v>
      </c>
      <c r="B195" t="s">
        <v>55</v>
      </c>
      <c r="C195">
        <v>2003</v>
      </c>
      <c r="D195" s="1" t="d">
        <v>2013-04-01</v>
      </c>
      <c r="E195" s="1" t="str">
        <f t="shared" ref="E195:E258" si="6">TEXT(D195,"yyyy")</f>
        <v>2013</v>
      </c>
      <c r="F195" s="1" t="str">
        <f t="shared" ref="F195:F258" si="7">TEXT(D195,"mmm")</f>
        <v>Apr</v>
      </c>
      <c r="G195" t="s">
        <v>37</v>
      </c>
      <c r="H195" t="s">
        <v>134</v>
      </c>
      <c r="I195">
        <v>1.98</v>
      </c>
      <c r="J195">
        <v>2.23</v>
      </c>
      <c r="K195">
        <v>0.13</v>
      </c>
      <c r="L195">
        <v>0.8</v>
      </c>
      <c r="M195">
        <v>5.13</v>
      </c>
      <c r="N195">
        <v>68</v>
      </c>
      <c r="O195">
        <v>30</v>
      </c>
      <c r="P195">
        <v>7.6</v>
      </c>
      <c r="Q195">
        <v>100</v>
      </c>
      <c r="R195" t="s">
        <v>195</v>
      </c>
      <c r="S195" t="s">
        <v>88</v>
      </c>
    </row>
    <row r="196" spans="1:19" x14ac:dyDescent="0.2">
      <c r="A196" t="s">
        <v>296</v>
      </c>
      <c r="B196" t="s">
        <v>27</v>
      </c>
      <c r="C196">
        <v>1992</v>
      </c>
      <c r="D196" s="1" t="d">
        <v>2022-02-01</v>
      </c>
      <c r="E196" s="1" t="str">
        <f t="shared" si="6"/>
        <v>2022</v>
      </c>
      <c r="F196" s="1" t="str">
        <f t="shared" si="7"/>
        <v>Feb</v>
      </c>
      <c r="G196" t="s">
        <v>1</v>
      </c>
      <c r="H196" t="s">
        <v>19</v>
      </c>
      <c r="I196">
        <v>2.71</v>
      </c>
      <c r="J196">
        <v>0.61</v>
      </c>
      <c r="K196">
        <v>1.7</v>
      </c>
      <c r="L196">
        <v>0.11</v>
      </c>
      <c r="M196">
        <v>5.13</v>
      </c>
    </row>
    <row r="197" spans="1:19" x14ac:dyDescent="0.2">
      <c r="A197" t="s">
        <v>297</v>
      </c>
      <c r="B197" t="s">
        <v>148</v>
      </c>
      <c r="C197">
        <v>1996</v>
      </c>
      <c r="D197" s="1" t="d">
        <v>2012-04-29</v>
      </c>
      <c r="E197" s="1" t="str">
        <f t="shared" si="6"/>
        <v>2012</v>
      </c>
      <c r="F197" s="1" t="str">
        <f t="shared" si="7"/>
        <v>Apr</v>
      </c>
      <c r="G197" t="s">
        <v>39</v>
      </c>
      <c r="H197" t="s">
        <v>45</v>
      </c>
      <c r="I197">
        <v>3.22</v>
      </c>
      <c r="J197">
        <v>1.69</v>
      </c>
      <c r="K197">
        <v>0</v>
      </c>
      <c r="L197">
        <v>0.2</v>
      </c>
      <c r="M197">
        <v>5.12</v>
      </c>
    </row>
    <row r="198" spans="1:19" x14ac:dyDescent="0.2">
      <c r="A198" t="s">
        <v>298</v>
      </c>
      <c r="B198" t="s">
        <v>55</v>
      </c>
      <c r="C198">
        <v>2006</v>
      </c>
      <c r="D198" s="1" t="d">
        <v>1988-08-15</v>
      </c>
      <c r="E198" s="1" t="str">
        <f t="shared" si="6"/>
        <v>1988</v>
      </c>
      <c r="F198" s="1" t="str">
        <f t="shared" si="7"/>
        <v>Aug</v>
      </c>
      <c r="G198" t="s">
        <v>34</v>
      </c>
      <c r="H198" t="s">
        <v>299</v>
      </c>
      <c r="I198">
        <v>3.81</v>
      </c>
      <c r="J198">
        <v>0.63</v>
      </c>
      <c r="K198">
        <v>0</v>
      </c>
      <c r="L198">
        <v>0.68</v>
      </c>
      <c r="M198">
        <v>5.12</v>
      </c>
      <c r="N198">
        <v>92</v>
      </c>
      <c r="O198">
        <v>69</v>
      </c>
      <c r="P198">
        <v>8.5</v>
      </c>
      <c r="Q198">
        <v>112</v>
      </c>
      <c r="R198" t="s">
        <v>300</v>
      </c>
      <c r="S198" t="s">
        <v>88</v>
      </c>
    </row>
    <row r="199" spans="1:19" x14ac:dyDescent="0.2">
      <c r="A199" t="s">
        <v>301</v>
      </c>
      <c r="B199" t="s">
        <v>44</v>
      </c>
      <c r="C199">
        <v>2010</v>
      </c>
      <c r="D199" s="1" t="d">
        <v>2018-06-20</v>
      </c>
      <c r="E199" s="1" t="str">
        <f t="shared" si="6"/>
        <v>2018</v>
      </c>
      <c r="F199" s="1" t="str">
        <f t="shared" si="7"/>
        <v>Jun</v>
      </c>
      <c r="G199" t="s">
        <v>28</v>
      </c>
      <c r="H199" t="s">
        <v>45</v>
      </c>
      <c r="I199">
        <v>3.59</v>
      </c>
      <c r="J199">
        <v>1.08</v>
      </c>
      <c r="K199">
        <v>0.05</v>
      </c>
      <c r="L199">
        <v>0.38</v>
      </c>
      <c r="M199">
        <v>5.0999999999999996</v>
      </c>
      <c r="N199">
        <v>80</v>
      </c>
      <c r="O199">
        <v>88</v>
      </c>
      <c r="P199">
        <v>6.5</v>
      </c>
      <c r="Q199">
        <v>604</v>
      </c>
      <c r="R199" t="s">
        <v>302</v>
      </c>
      <c r="S199" t="s">
        <v>53</v>
      </c>
    </row>
    <row r="200" spans="1:19" x14ac:dyDescent="0.2">
      <c r="A200" t="s">
        <v>150</v>
      </c>
      <c r="B200" t="s">
        <v>32</v>
      </c>
      <c r="C200">
        <v>2008</v>
      </c>
      <c r="D200" s="1" t="d">
        <v>2009-03-10</v>
      </c>
      <c r="E200" s="1" t="str">
        <f t="shared" si="6"/>
        <v>2009</v>
      </c>
      <c r="F200" s="1" t="str">
        <f t="shared" si="7"/>
        <v>Mar</v>
      </c>
      <c r="G200" t="s">
        <v>18</v>
      </c>
      <c r="H200" t="s">
        <v>151</v>
      </c>
      <c r="I200">
        <v>1.63</v>
      </c>
      <c r="J200">
        <v>2.4500000000000002</v>
      </c>
      <c r="K200">
        <v>0.44</v>
      </c>
      <c r="L200">
        <v>0.56999999999999995</v>
      </c>
      <c r="M200">
        <v>5.09</v>
      </c>
    </row>
    <row r="201" spans="1:19" x14ac:dyDescent="0.2">
      <c r="A201" t="s">
        <v>303</v>
      </c>
      <c r="B201" t="s">
        <v>49</v>
      </c>
      <c r="C201">
        <v>2009</v>
      </c>
      <c r="D201" s="1" t="d">
        <v>2017-11-08</v>
      </c>
      <c r="E201" s="1" t="str">
        <f t="shared" si="6"/>
        <v>2017</v>
      </c>
      <c r="F201" s="1" t="str">
        <f t="shared" si="7"/>
        <v>Nov</v>
      </c>
      <c r="G201" t="s">
        <v>50</v>
      </c>
      <c r="H201" t="s">
        <v>222</v>
      </c>
      <c r="I201">
        <v>1.96</v>
      </c>
      <c r="J201">
        <v>1.41</v>
      </c>
      <c r="K201">
        <v>1.08</v>
      </c>
      <c r="L201">
        <v>0.64</v>
      </c>
      <c r="M201">
        <v>5.09</v>
      </c>
      <c r="N201">
        <v>84</v>
      </c>
      <c r="O201">
        <v>76</v>
      </c>
      <c r="P201">
        <v>7.5</v>
      </c>
      <c r="Q201">
        <v>667</v>
      </c>
      <c r="R201" t="s">
        <v>222</v>
      </c>
      <c r="S201" t="s">
        <v>53</v>
      </c>
    </row>
    <row r="202" spans="1:19" x14ac:dyDescent="0.2">
      <c r="A202" t="s">
        <v>304</v>
      </c>
      <c r="B202" t="s">
        <v>32</v>
      </c>
      <c r="C202">
        <v>2007</v>
      </c>
      <c r="D202" s="1" t="d">
        <v>1989-09-14</v>
      </c>
      <c r="E202" s="1" t="str">
        <f t="shared" si="6"/>
        <v>1989</v>
      </c>
      <c r="F202" s="1" t="str">
        <f t="shared" si="7"/>
        <v>Sep</v>
      </c>
      <c r="G202" t="s">
        <v>50</v>
      </c>
      <c r="H202" t="s">
        <v>19</v>
      </c>
      <c r="I202">
        <v>1.85</v>
      </c>
      <c r="J202">
        <v>1.8</v>
      </c>
      <c r="K202">
        <v>0.95</v>
      </c>
      <c r="L202">
        <v>0.48</v>
      </c>
      <c r="M202">
        <v>5.08</v>
      </c>
      <c r="N202">
        <v>90</v>
      </c>
      <c r="O202">
        <v>57</v>
      </c>
      <c r="P202">
        <v>8</v>
      </c>
      <c r="Q202">
        <v>416</v>
      </c>
      <c r="R202" t="s">
        <v>19</v>
      </c>
      <c r="S202" t="s">
        <v>20</v>
      </c>
    </row>
    <row r="203" spans="1:19" x14ac:dyDescent="0.2">
      <c r="A203" t="s">
        <v>21</v>
      </c>
      <c r="B203" t="s">
        <v>27</v>
      </c>
      <c r="C203">
        <v>1999</v>
      </c>
      <c r="D203" s="1" t="d">
        <v>2007-12-30</v>
      </c>
      <c r="E203" s="1" t="str">
        <f t="shared" si="6"/>
        <v>2007</v>
      </c>
      <c r="F203" s="1" t="str">
        <f t="shared" si="7"/>
        <v>Dec</v>
      </c>
      <c r="G203" t="s">
        <v>1</v>
      </c>
      <c r="H203" t="s">
        <v>19</v>
      </c>
      <c r="I203">
        <v>3.4</v>
      </c>
      <c r="J203">
        <v>1.3</v>
      </c>
      <c r="K203">
        <v>0.15</v>
      </c>
      <c r="L203">
        <v>0.22</v>
      </c>
      <c r="M203">
        <v>5.07</v>
      </c>
    </row>
    <row r="204" spans="1:19" x14ac:dyDescent="0.2">
      <c r="A204" t="s">
        <v>305</v>
      </c>
      <c r="B204" t="s">
        <v>49</v>
      </c>
      <c r="C204">
        <v>2010</v>
      </c>
      <c r="D204" s="1" t="d">
        <v>1992-09-10</v>
      </c>
      <c r="E204" s="1" t="str">
        <f t="shared" si="6"/>
        <v>1992</v>
      </c>
      <c r="F204" s="1" t="str">
        <f t="shared" si="7"/>
        <v>Sep</v>
      </c>
      <c r="G204" t="s">
        <v>18</v>
      </c>
      <c r="H204" t="s">
        <v>134</v>
      </c>
      <c r="I204">
        <v>0.61</v>
      </c>
      <c r="J204">
        <v>3.28</v>
      </c>
      <c r="K204">
        <v>0.06</v>
      </c>
      <c r="L204">
        <v>1.1200000000000001</v>
      </c>
      <c r="M204">
        <v>5.07</v>
      </c>
      <c r="N204">
        <v>89</v>
      </c>
      <c r="O204">
        <v>51</v>
      </c>
      <c r="P204">
        <v>8</v>
      </c>
      <c r="Q204">
        <v>233</v>
      </c>
      <c r="R204" t="s">
        <v>135</v>
      </c>
      <c r="S204" t="s">
        <v>20</v>
      </c>
    </row>
    <row r="205" spans="1:19" x14ac:dyDescent="0.2">
      <c r="A205" t="s">
        <v>306</v>
      </c>
      <c r="B205" t="s">
        <v>104</v>
      </c>
      <c r="C205">
        <v>1996</v>
      </c>
      <c r="D205" s="1" t="d">
        <v>2012-01-26</v>
      </c>
      <c r="E205" s="1" t="str">
        <f t="shared" si="6"/>
        <v>2012</v>
      </c>
      <c r="F205" s="1" t="str">
        <f t="shared" si="7"/>
        <v>Jan</v>
      </c>
      <c r="G205" t="s">
        <v>50</v>
      </c>
      <c r="H205" t="s">
        <v>248</v>
      </c>
      <c r="I205">
        <v>2.0499999999999998</v>
      </c>
      <c r="J205">
        <v>1.1599999999999999</v>
      </c>
      <c r="K205">
        <v>1.1100000000000001</v>
      </c>
      <c r="L205">
        <v>0.73</v>
      </c>
      <c r="M205">
        <v>5.05</v>
      </c>
      <c r="N205">
        <v>91</v>
      </c>
      <c r="O205">
        <v>8</v>
      </c>
      <c r="P205">
        <v>9</v>
      </c>
      <c r="Q205">
        <v>266</v>
      </c>
      <c r="R205" t="s">
        <v>222</v>
      </c>
      <c r="S205" t="s">
        <v>53</v>
      </c>
    </row>
    <row r="206" spans="1:19" x14ac:dyDescent="0.2">
      <c r="A206" t="s">
        <v>307</v>
      </c>
      <c r="B206" t="s">
        <v>159</v>
      </c>
      <c r="C206">
        <v>2006</v>
      </c>
      <c r="D206" s="1" t="d">
        <v>1994-04-20</v>
      </c>
      <c r="E206" s="1" t="str">
        <f t="shared" si="6"/>
        <v>1994</v>
      </c>
      <c r="F206" s="1" t="str">
        <f t="shared" si="7"/>
        <v>Apr</v>
      </c>
      <c r="G206" t="s">
        <v>50</v>
      </c>
      <c r="H206" t="s">
        <v>51</v>
      </c>
      <c r="I206">
        <v>1.7</v>
      </c>
      <c r="J206">
        <v>1.99</v>
      </c>
      <c r="K206">
        <v>0.16</v>
      </c>
      <c r="L206">
        <v>1.18</v>
      </c>
      <c r="M206">
        <v>5.03</v>
      </c>
      <c r="N206">
        <v>86</v>
      </c>
      <c r="O206">
        <v>50</v>
      </c>
      <c r="P206">
        <v>8</v>
      </c>
      <c r="Q206">
        <v>150</v>
      </c>
      <c r="R206" t="s">
        <v>160</v>
      </c>
      <c r="S206" t="s">
        <v>53</v>
      </c>
    </row>
    <row r="207" spans="1:19" x14ac:dyDescent="0.2">
      <c r="A207" t="s">
        <v>308</v>
      </c>
      <c r="B207" t="s">
        <v>104</v>
      </c>
      <c r="C207">
        <v>1999</v>
      </c>
      <c r="D207" s="1" t="d">
        <v>2018-03-09</v>
      </c>
      <c r="E207" s="1" t="str">
        <f t="shared" si="6"/>
        <v>2018</v>
      </c>
      <c r="F207" s="1" t="str">
        <f t="shared" si="7"/>
        <v>Mar</v>
      </c>
      <c r="G207" t="s">
        <v>18</v>
      </c>
      <c r="H207" t="s">
        <v>71</v>
      </c>
      <c r="I207">
        <v>3.42</v>
      </c>
      <c r="J207">
        <v>1.38</v>
      </c>
      <c r="K207">
        <v>0.02</v>
      </c>
      <c r="L207">
        <v>0.2</v>
      </c>
      <c r="M207">
        <v>5.0199999999999996</v>
      </c>
      <c r="N207">
        <v>92</v>
      </c>
      <c r="O207">
        <v>18</v>
      </c>
      <c r="P207">
        <v>9.1999999999999993</v>
      </c>
      <c r="Q207">
        <v>69</v>
      </c>
      <c r="R207" t="s">
        <v>309</v>
      </c>
      <c r="S207" t="s">
        <v>88</v>
      </c>
    </row>
    <row r="208" spans="1:19" x14ac:dyDescent="0.2">
      <c r="A208" t="s">
        <v>310</v>
      </c>
      <c r="B208" t="s">
        <v>104</v>
      </c>
      <c r="C208">
        <v>1999</v>
      </c>
      <c r="D208" s="1" t="d">
        <v>2011-06-01</v>
      </c>
      <c r="E208" s="1" t="str">
        <f t="shared" si="6"/>
        <v>2011</v>
      </c>
      <c r="F208" s="1" t="str">
        <f t="shared" si="7"/>
        <v>Jun</v>
      </c>
      <c r="G208" t="s">
        <v>272</v>
      </c>
      <c r="H208" t="s">
        <v>283</v>
      </c>
      <c r="I208">
        <v>2.79</v>
      </c>
      <c r="J208">
        <v>1.89</v>
      </c>
      <c r="K208">
        <v>0</v>
      </c>
      <c r="L208">
        <v>0.33</v>
      </c>
      <c r="M208">
        <v>5.01</v>
      </c>
    </row>
    <row r="209" spans="1:19" x14ac:dyDescent="0.2">
      <c r="A209" t="s">
        <v>311</v>
      </c>
      <c r="B209" t="s">
        <v>104</v>
      </c>
      <c r="C209">
        <v>1998</v>
      </c>
      <c r="D209" s="1" t="d">
        <v>1992-02-02</v>
      </c>
      <c r="E209" s="1" t="str">
        <f t="shared" si="6"/>
        <v>1992</v>
      </c>
      <c r="F209" s="1" t="str">
        <f t="shared" si="7"/>
        <v>Feb</v>
      </c>
      <c r="G209" t="s">
        <v>1</v>
      </c>
      <c r="H209" t="s">
        <v>68</v>
      </c>
      <c r="I209">
        <v>3.36</v>
      </c>
      <c r="J209">
        <v>1.36</v>
      </c>
      <c r="K209">
        <v>7.0000000000000007E-2</v>
      </c>
      <c r="L209">
        <v>0.21</v>
      </c>
      <c r="M209">
        <v>5</v>
      </c>
    </row>
    <row r="210" spans="1:19" x14ac:dyDescent="0.2">
      <c r="A210" t="s">
        <v>312</v>
      </c>
      <c r="B210" t="s">
        <v>55</v>
      </c>
      <c r="C210">
        <v>2007</v>
      </c>
      <c r="D210" s="1" t="d">
        <v>2014-01-10</v>
      </c>
      <c r="E210" s="1" t="str">
        <f t="shared" si="6"/>
        <v>2014</v>
      </c>
      <c r="F210" s="1" t="str">
        <f t="shared" si="7"/>
        <v>Jan</v>
      </c>
      <c r="G210" t="s">
        <v>34</v>
      </c>
      <c r="H210" t="s">
        <v>71</v>
      </c>
      <c r="I210">
        <v>3.49</v>
      </c>
      <c r="J210">
        <v>0.01</v>
      </c>
      <c r="K210">
        <v>0.01</v>
      </c>
      <c r="L210">
        <v>1.48</v>
      </c>
      <c r="M210">
        <v>4.9800000000000004</v>
      </c>
      <c r="N210">
        <v>82</v>
      </c>
      <c r="O210">
        <v>24</v>
      </c>
      <c r="P210">
        <v>8.1999999999999993</v>
      </c>
      <c r="Q210">
        <v>46</v>
      </c>
      <c r="R210" t="s">
        <v>313</v>
      </c>
      <c r="S210" t="s">
        <v>88</v>
      </c>
    </row>
    <row r="211" spans="1:19" x14ac:dyDescent="0.2">
      <c r="A211" t="s">
        <v>314</v>
      </c>
      <c r="B211" t="s">
        <v>17</v>
      </c>
      <c r="C211">
        <v>2007</v>
      </c>
      <c r="D211" s="1" t="d">
        <v>1997-09-02</v>
      </c>
      <c r="E211" s="1" t="str">
        <f t="shared" si="6"/>
        <v>1997</v>
      </c>
      <c r="F211" s="1" t="str">
        <f t="shared" si="7"/>
        <v>Sep</v>
      </c>
      <c r="G211" t="s">
        <v>37</v>
      </c>
      <c r="H211" t="s">
        <v>19</v>
      </c>
      <c r="I211">
        <v>3.05</v>
      </c>
      <c r="J211">
        <v>1.17</v>
      </c>
      <c r="K211">
        <v>0.28999999999999998</v>
      </c>
      <c r="L211">
        <v>0.46</v>
      </c>
      <c r="M211">
        <v>4.9800000000000004</v>
      </c>
      <c r="N211">
        <v>68</v>
      </c>
      <c r="O211">
        <v>34</v>
      </c>
      <c r="P211">
        <v>7.1</v>
      </c>
      <c r="Q211">
        <v>47</v>
      </c>
      <c r="R211" t="s">
        <v>19</v>
      </c>
      <c r="S211" t="s">
        <v>88</v>
      </c>
    </row>
    <row r="212" spans="1:19" x14ac:dyDescent="0.2">
      <c r="A212" t="s">
        <v>315</v>
      </c>
      <c r="B212" t="s">
        <v>32</v>
      </c>
      <c r="C212">
        <v>2007</v>
      </c>
      <c r="D212" s="1" t="d">
        <v>2017-03-21</v>
      </c>
      <c r="E212" s="1" t="str">
        <f t="shared" si="6"/>
        <v>2017</v>
      </c>
      <c r="F212" s="1" t="str">
        <f t="shared" si="7"/>
        <v>Mar</v>
      </c>
      <c r="G212" t="s">
        <v>28</v>
      </c>
      <c r="H212" t="s">
        <v>19</v>
      </c>
      <c r="I212">
        <v>1.83</v>
      </c>
      <c r="J212">
        <v>1.19</v>
      </c>
      <c r="K212">
        <v>1.54</v>
      </c>
      <c r="L212">
        <v>0.37</v>
      </c>
      <c r="M212">
        <v>4.93</v>
      </c>
    </row>
    <row r="213" spans="1:19" x14ac:dyDescent="0.2">
      <c r="A213" t="s">
        <v>316</v>
      </c>
      <c r="B213" t="s">
        <v>44</v>
      </c>
      <c r="C213">
        <v>2008</v>
      </c>
      <c r="D213" s="1" t="d">
        <v>2010-08-21</v>
      </c>
      <c r="E213" s="1" t="str">
        <f t="shared" si="6"/>
        <v>2010</v>
      </c>
      <c r="F213" s="1" t="str">
        <f t="shared" si="7"/>
        <v>Aug</v>
      </c>
      <c r="G213" t="s">
        <v>28</v>
      </c>
      <c r="H213" t="s">
        <v>130</v>
      </c>
      <c r="I213">
        <v>3.4</v>
      </c>
      <c r="J213">
        <v>0.99</v>
      </c>
      <c r="K213">
        <v>0.09</v>
      </c>
      <c r="L213">
        <v>0.45</v>
      </c>
      <c r="M213">
        <v>4.93</v>
      </c>
      <c r="N213">
        <v>93</v>
      </c>
      <c r="O213">
        <v>84</v>
      </c>
      <c r="P213">
        <v>8.5</v>
      </c>
      <c r="Q213">
        <v>1655</v>
      </c>
      <c r="R213" t="s">
        <v>131</v>
      </c>
      <c r="S213" t="s">
        <v>53</v>
      </c>
    </row>
    <row r="214" spans="1:19" x14ac:dyDescent="0.2">
      <c r="A214" t="s">
        <v>317</v>
      </c>
      <c r="B214" t="s">
        <v>49</v>
      </c>
      <c r="C214">
        <v>2007</v>
      </c>
      <c r="D214" s="1" t="d">
        <v>1999-06-21</v>
      </c>
      <c r="E214" s="1" t="str">
        <f t="shared" si="6"/>
        <v>1999</v>
      </c>
      <c r="F214" s="1" t="str">
        <f t="shared" si="7"/>
        <v>Jun</v>
      </c>
      <c r="G214" t="s">
        <v>50</v>
      </c>
      <c r="H214" t="s">
        <v>68</v>
      </c>
      <c r="I214">
        <v>2.31</v>
      </c>
      <c r="J214">
        <v>1.72</v>
      </c>
      <c r="K214">
        <v>0.12</v>
      </c>
      <c r="L214">
        <v>0.77</v>
      </c>
      <c r="M214">
        <v>4.92</v>
      </c>
      <c r="N214">
        <v>88</v>
      </c>
      <c r="O214">
        <v>66</v>
      </c>
      <c r="P214">
        <v>8.1</v>
      </c>
      <c r="Q214">
        <v>2306</v>
      </c>
      <c r="R214" t="s">
        <v>318</v>
      </c>
      <c r="S214" t="s">
        <v>88</v>
      </c>
    </row>
    <row r="215" spans="1:19" x14ac:dyDescent="0.2">
      <c r="A215" t="s">
        <v>319</v>
      </c>
      <c r="B215" t="s">
        <v>55</v>
      </c>
      <c r="C215">
        <v>2005</v>
      </c>
      <c r="D215" s="1" t="d">
        <v>2005-03-02</v>
      </c>
      <c r="E215" s="1" t="str">
        <f t="shared" si="6"/>
        <v>2005</v>
      </c>
      <c r="F215" s="1" t="str">
        <f t="shared" si="7"/>
        <v>Mar</v>
      </c>
      <c r="G215" t="s">
        <v>18</v>
      </c>
      <c r="H215" t="s">
        <v>134</v>
      </c>
      <c r="I215">
        <v>3.98</v>
      </c>
      <c r="J215">
        <v>0.26</v>
      </c>
      <c r="K215">
        <v>0.01</v>
      </c>
      <c r="L215">
        <v>0.66</v>
      </c>
      <c r="M215">
        <v>4.91</v>
      </c>
      <c r="N215">
        <v>88</v>
      </c>
      <c r="O215">
        <v>29</v>
      </c>
      <c r="P215">
        <v>8</v>
      </c>
      <c r="Q215">
        <v>121</v>
      </c>
      <c r="R215" t="s">
        <v>135</v>
      </c>
      <c r="S215" t="s">
        <v>20</v>
      </c>
    </row>
    <row r="216" spans="1:19" x14ac:dyDescent="0.2">
      <c r="A216" t="s">
        <v>320</v>
      </c>
      <c r="B216" t="s">
        <v>95</v>
      </c>
      <c r="C216">
        <v>1997</v>
      </c>
      <c r="D216" s="1" t="d">
        <v>2009-07-11</v>
      </c>
      <c r="E216" s="1" t="str">
        <f t="shared" si="6"/>
        <v>2009</v>
      </c>
      <c r="F216" s="1" t="str">
        <f t="shared" si="7"/>
        <v>Jul</v>
      </c>
      <c r="G216" t="s">
        <v>24</v>
      </c>
      <c r="H216" t="s">
        <v>19</v>
      </c>
      <c r="I216">
        <v>2.91</v>
      </c>
      <c r="J216">
        <v>0.99</v>
      </c>
      <c r="K216">
        <v>0.89</v>
      </c>
      <c r="L216">
        <v>0.1</v>
      </c>
      <c r="M216">
        <v>4.88</v>
      </c>
    </row>
    <row r="217" spans="1:19" x14ac:dyDescent="0.2">
      <c r="A217" t="s">
        <v>321</v>
      </c>
      <c r="B217" t="s">
        <v>159</v>
      </c>
      <c r="C217">
        <v>2010</v>
      </c>
      <c r="D217" s="1" t="d">
        <v>1991-01-17</v>
      </c>
      <c r="E217" s="1" t="str">
        <f t="shared" si="6"/>
        <v>1991</v>
      </c>
      <c r="F217" s="1" t="str">
        <f t="shared" si="7"/>
        <v>Jan</v>
      </c>
      <c r="G217" t="s">
        <v>28</v>
      </c>
      <c r="H217" t="s">
        <v>222</v>
      </c>
      <c r="I217">
        <v>0</v>
      </c>
      <c r="J217">
        <v>0</v>
      </c>
      <c r="K217">
        <v>4.87</v>
      </c>
      <c r="L217">
        <v>0</v>
      </c>
      <c r="M217">
        <v>4.87</v>
      </c>
    </row>
    <row r="218" spans="1:19" x14ac:dyDescent="0.2">
      <c r="A218" t="s">
        <v>167</v>
      </c>
      <c r="B218" t="s">
        <v>187</v>
      </c>
      <c r="C218">
        <v>2014</v>
      </c>
      <c r="D218" s="1" t="d">
        <v>2010-05-22</v>
      </c>
      <c r="E218" s="1" t="str">
        <f t="shared" si="6"/>
        <v>2010</v>
      </c>
      <c r="F218" s="1" t="str">
        <f t="shared" si="7"/>
        <v>May</v>
      </c>
      <c r="G218" t="s">
        <v>86</v>
      </c>
      <c r="H218" t="s">
        <v>19</v>
      </c>
      <c r="I218">
        <v>2.6</v>
      </c>
      <c r="J218">
        <v>1.08</v>
      </c>
      <c r="K218">
        <v>0.81</v>
      </c>
      <c r="L218">
        <v>0.38</v>
      </c>
      <c r="M218">
        <v>4.87</v>
      </c>
    </row>
    <row r="219" spans="1:19" x14ac:dyDescent="0.2">
      <c r="A219" t="s">
        <v>276</v>
      </c>
      <c r="B219" t="s">
        <v>22</v>
      </c>
      <c r="C219">
        <v>1990</v>
      </c>
      <c r="D219" s="1" t="d">
        <v>2001-04-02</v>
      </c>
      <c r="E219" s="1" t="str">
        <f t="shared" si="6"/>
        <v>2001</v>
      </c>
      <c r="F219" s="1" t="str">
        <f t="shared" si="7"/>
        <v>Apr</v>
      </c>
      <c r="G219" t="s">
        <v>30</v>
      </c>
      <c r="H219" t="s">
        <v>19</v>
      </c>
      <c r="I219">
        <v>2.62</v>
      </c>
      <c r="J219">
        <v>0.6</v>
      </c>
      <c r="K219">
        <v>1.52</v>
      </c>
      <c r="L219">
        <v>0.1</v>
      </c>
      <c r="M219">
        <v>4.8499999999999996</v>
      </c>
    </row>
    <row r="220" spans="1:19" x14ac:dyDescent="0.2">
      <c r="A220" t="s">
        <v>322</v>
      </c>
      <c r="B220" t="s">
        <v>148</v>
      </c>
      <c r="C220">
        <v>2010</v>
      </c>
      <c r="D220" s="1" t="d">
        <v>2009-03-02</v>
      </c>
      <c r="E220" s="1" t="str">
        <f t="shared" si="6"/>
        <v>2009</v>
      </c>
      <c r="F220" s="1" t="str">
        <f t="shared" si="7"/>
        <v>Mar</v>
      </c>
      <c r="G220" t="s">
        <v>272</v>
      </c>
      <c r="H220" t="s">
        <v>71</v>
      </c>
      <c r="I220">
        <v>2.57</v>
      </c>
      <c r="J220">
        <v>1.68</v>
      </c>
      <c r="K220">
        <v>0</v>
      </c>
      <c r="L220">
        <v>0.57999999999999996</v>
      </c>
      <c r="M220">
        <v>4.84</v>
      </c>
      <c r="N220">
        <v>93</v>
      </c>
      <c r="O220">
        <v>82</v>
      </c>
      <c r="P220">
        <v>8.1999999999999993</v>
      </c>
      <c r="Q220">
        <v>3052</v>
      </c>
      <c r="R220" t="s">
        <v>224</v>
      </c>
      <c r="S220" t="s">
        <v>88</v>
      </c>
    </row>
    <row r="221" spans="1:19" x14ac:dyDescent="0.2">
      <c r="A221" t="s">
        <v>261</v>
      </c>
      <c r="B221" t="s">
        <v>49</v>
      </c>
      <c r="C221">
        <v>2007</v>
      </c>
      <c r="D221" s="1" t="d">
        <v>1993-04-13</v>
      </c>
      <c r="E221" s="1" t="str">
        <f t="shared" si="6"/>
        <v>1993</v>
      </c>
      <c r="F221" s="1" t="str">
        <f t="shared" si="7"/>
        <v>Apr</v>
      </c>
      <c r="G221" t="s">
        <v>101</v>
      </c>
      <c r="H221" t="s">
        <v>111</v>
      </c>
      <c r="I221">
        <v>1.91</v>
      </c>
      <c r="J221">
        <v>2</v>
      </c>
      <c r="K221">
        <v>0.09</v>
      </c>
      <c r="L221">
        <v>0.82</v>
      </c>
      <c r="M221">
        <v>4.82</v>
      </c>
      <c r="N221">
        <v>81</v>
      </c>
      <c r="O221">
        <v>40</v>
      </c>
      <c r="P221">
        <v>7.3</v>
      </c>
      <c r="Q221">
        <v>769</v>
      </c>
      <c r="R221" t="s">
        <v>260</v>
      </c>
      <c r="S221" t="s">
        <v>53</v>
      </c>
    </row>
    <row r="222" spans="1:19" x14ac:dyDescent="0.2">
      <c r="A222" t="s">
        <v>323</v>
      </c>
      <c r="B222" t="s">
        <v>49</v>
      </c>
      <c r="C222">
        <v>2010</v>
      </c>
      <c r="D222" s="1" t="d">
        <v>2008-08-22</v>
      </c>
      <c r="E222" s="1" t="str">
        <f t="shared" si="6"/>
        <v>2008</v>
      </c>
      <c r="F222" s="1" t="str">
        <f t="shared" si="7"/>
        <v>Aug</v>
      </c>
      <c r="G222" t="s">
        <v>50</v>
      </c>
      <c r="H222" t="s">
        <v>68</v>
      </c>
      <c r="I222">
        <v>2.74</v>
      </c>
      <c r="J222">
        <v>1.33</v>
      </c>
      <c r="K222">
        <v>0.12</v>
      </c>
      <c r="L222">
        <v>0.61</v>
      </c>
      <c r="M222">
        <v>4.8</v>
      </c>
      <c r="N222">
        <v>92</v>
      </c>
      <c r="O222">
        <v>101</v>
      </c>
      <c r="P222">
        <v>8.6999999999999993</v>
      </c>
      <c r="Q222">
        <v>2633</v>
      </c>
      <c r="R222" t="s">
        <v>324</v>
      </c>
      <c r="S222" t="s">
        <v>53</v>
      </c>
    </row>
    <row r="223" spans="1:19" x14ac:dyDescent="0.2">
      <c r="A223" t="s">
        <v>325</v>
      </c>
      <c r="B223" t="s">
        <v>104</v>
      </c>
      <c r="C223">
        <v>1999</v>
      </c>
      <c r="D223" s="1" t="d">
        <v>1988-07-06</v>
      </c>
      <c r="E223" s="1" t="str">
        <f t="shared" si="6"/>
        <v>1988</v>
      </c>
      <c r="F223" s="1" t="str">
        <f t="shared" si="7"/>
        <v>Jul</v>
      </c>
      <c r="G223" t="s">
        <v>24</v>
      </c>
      <c r="H223" t="s">
        <v>68</v>
      </c>
      <c r="I223">
        <v>2.57</v>
      </c>
      <c r="J223">
        <v>1.57</v>
      </c>
      <c r="K223">
        <v>0.44</v>
      </c>
      <c r="L223">
        <v>0.21</v>
      </c>
      <c r="M223">
        <v>4.79</v>
      </c>
      <c r="N223">
        <v>88</v>
      </c>
      <c r="O223">
        <v>20</v>
      </c>
      <c r="P223">
        <v>9</v>
      </c>
      <c r="Q223">
        <v>233</v>
      </c>
      <c r="R223" t="s">
        <v>185</v>
      </c>
      <c r="S223" t="s">
        <v>20</v>
      </c>
    </row>
    <row r="224" spans="1:19" x14ac:dyDescent="0.2">
      <c r="A224" t="s">
        <v>253</v>
      </c>
      <c r="B224" t="s">
        <v>32</v>
      </c>
      <c r="C224">
        <v>2007</v>
      </c>
      <c r="D224" s="1" t="d">
        <v>2014-03-25</v>
      </c>
      <c r="E224" s="1" t="str">
        <f t="shared" si="6"/>
        <v>2014</v>
      </c>
      <c r="F224" s="1" t="str">
        <f t="shared" si="7"/>
        <v>Mar</v>
      </c>
      <c r="G224" t="s">
        <v>50</v>
      </c>
      <c r="H224" t="s">
        <v>254</v>
      </c>
      <c r="I224">
        <v>2.83</v>
      </c>
      <c r="J224">
        <v>1.48</v>
      </c>
      <c r="K224">
        <v>0</v>
      </c>
      <c r="L224">
        <v>0.45</v>
      </c>
      <c r="M224">
        <v>4.76</v>
      </c>
      <c r="N224">
        <v>80</v>
      </c>
      <c r="O224">
        <v>9</v>
      </c>
      <c r="P224">
        <v>5.4</v>
      </c>
      <c r="Q224">
        <v>46</v>
      </c>
      <c r="R224" t="s">
        <v>326</v>
      </c>
      <c r="S224" t="s">
        <v>20</v>
      </c>
    </row>
    <row r="225" spans="1:19" x14ac:dyDescent="0.2">
      <c r="A225" t="s">
        <v>327</v>
      </c>
      <c r="B225" t="s">
        <v>104</v>
      </c>
      <c r="C225">
        <v>2000</v>
      </c>
      <c r="D225" s="1" t="d">
        <v>2014-03-18</v>
      </c>
      <c r="E225" s="1" t="str">
        <f t="shared" si="6"/>
        <v>2014</v>
      </c>
      <c r="F225" s="1" t="str">
        <f t="shared" si="7"/>
        <v>Mar</v>
      </c>
      <c r="G225" t="s">
        <v>50</v>
      </c>
      <c r="H225" t="s">
        <v>155</v>
      </c>
      <c r="I225">
        <v>2.36</v>
      </c>
      <c r="J225">
        <v>2.1</v>
      </c>
      <c r="K225">
        <v>0.02</v>
      </c>
      <c r="L225">
        <v>0.25</v>
      </c>
      <c r="M225">
        <v>4.7300000000000004</v>
      </c>
      <c r="N225">
        <v>62</v>
      </c>
      <c r="O225">
        <v>14</v>
      </c>
      <c r="P225">
        <v>7.7</v>
      </c>
      <c r="Q225">
        <v>92</v>
      </c>
      <c r="R225" t="s">
        <v>227</v>
      </c>
      <c r="S225" t="s">
        <v>88</v>
      </c>
    </row>
    <row r="226" spans="1:19" x14ac:dyDescent="0.2">
      <c r="A226" t="s">
        <v>266</v>
      </c>
      <c r="B226" t="s">
        <v>44</v>
      </c>
      <c r="C226">
        <v>2011</v>
      </c>
      <c r="D226" s="1" t="d">
        <v>2002-07-11</v>
      </c>
      <c r="E226" s="1" t="str">
        <f t="shared" si="6"/>
        <v>2002</v>
      </c>
      <c r="F226" s="1" t="str">
        <f t="shared" si="7"/>
        <v>Jul</v>
      </c>
      <c r="G226" t="s">
        <v>50</v>
      </c>
      <c r="H226" t="s">
        <v>267</v>
      </c>
      <c r="I226">
        <v>2.99</v>
      </c>
      <c r="J226">
        <v>1.27</v>
      </c>
      <c r="K226">
        <v>0.04</v>
      </c>
      <c r="L226">
        <v>0.42</v>
      </c>
      <c r="M226">
        <v>4.7300000000000004</v>
      </c>
      <c r="N226">
        <v>94</v>
      </c>
      <c r="O226">
        <v>87</v>
      </c>
      <c r="P226">
        <v>8.6999999999999993</v>
      </c>
      <c r="Q226">
        <v>1472</v>
      </c>
      <c r="R226" t="s">
        <v>268</v>
      </c>
      <c r="S226" t="s">
        <v>88</v>
      </c>
    </row>
    <row r="227" spans="1:19" x14ac:dyDescent="0.2">
      <c r="A227" t="s">
        <v>243</v>
      </c>
      <c r="B227" t="s">
        <v>75</v>
      </c>
      <c r="C227">
        <v>2014</v>
      </c>
      <c r="D227" s="1" t="d">
        <v>2016-03-25</v>
      </c>
      <c r="E227" s="1" t="str">
        <f t="shared" si="6"/>
        <v>2016</v>
      </c>
      <c r="F227" s="1" t="str">
        <f t="shared" si="7"/>
        <v>Mar</v>
      </c>
      <c r="G227" t="s">
        <v>50</v>
      </c>
      <c r="H227" t="s">
        <v>68</v>
      </c>
      <c r="I227">
        <v>1.88</v>
      </c>
      <c r="J227">
        <v>2</v>
      </c>
      <c r="K227">
        <v>7.0000000000000007E-2</v>
      </c>
      <c r="L227">
        <v>0.77</v>
      </c>
      <c r="M227">
        <v>4.71</v>
      </c>
    </row>
    <row r="228" spans="1:19" x14ac:dyDescent="0.2">
      <c r="A228" t="s">
        <v>328</v>
      </c>
      <c r="B228" t="s">
        <v>55</v>
      </c>
      <c r="C228">
        <v>2003</v>
      </c>
      <c r="D228" s="1" t="d">
        <v>2010-01-28</v>
      </c>
      <c r="E228" s="1" t="str">
        <f t="shared" si="6"/>
        <v>2010</v>
      </c>
      <c r="F228" s="1" t="str">
        <f t="shared" si="7"/>
        <v>Jan</v>
      </c>
      <c r="G228" t="s">
        <v>24</v>
      </c>
      <c r="H228" t="s">
        <v>329</v>
      </c>
      <c r="I228">
        <v>1.73</v>
      </c>
      <c r="J228">
        <v>2.19</v>
      </c>
      <c r="K228">
        <v>0</v>
      </c>
      <c r="L228">
        <v>0.79</v>
      </c>
      <c r="M228">
        <v>4.7</v>
      </c>
    </row>
    <row r="229" spans="1:19" x14ac:dyDescent="0.2">
      <c r="A229" t="s">
        <v>330</v>
      </c>
      <c r="B229" t="s">
        <v>104</v>
      </c>
      <c r="C229">
        <v>2000</v>
      </c>
      <c r="D229" s="1" t="d">
        <v>1996-09-15</v>
      </c>
      <c r="E229" s="1" t="str">
        <f t="shared" si="6"/>
        <v>1996</v>
      </c>
      <c r="F229" s="1" t="str">
        <f t="shared" si="7"/>
        <v>Sep</v>
      </c>
      <c r="G229" t="s">
        <v>18</v>
      </c>
      <c r="H229" t="s">
        <v>71</v>
      </c>
      <c r="I229">
        <v>3.05</v>
      </c>
      <c r="J229">
        <v>1.41</v>
      </c>
      <c r="K229">
        <v>0.02</v>
      </c>
      <c r="L229">
        <v>0.2</v>
      </c>
      <c r="M229">
        <v>4.68</v>
      </c>
      <c r="N229">
        <v>98</v>
      </c>
      <c r="O229">
        <v>19</v>
      </c>
      <c r="P229">
        <v>7.7</v>
      </c>
      <c r="Q229">
        <v>299</v>
      </c>
      <c r="R229" t="s">
        <v>309</v>
      </c>
      <c r="S229" t="s">
        <v>88</v>
      </c>
    </row>
    <row r="230" spans="1:19" x14ac:dyDescent="0.2">
      <c r="A230" t="s">
        <v>331</v>
      </c>
      <c r="B230" t="s">
        <v>55</v>
      </c>
      <c r="C230">
        <v>2002</v>
      </c>
      <c r="D230" s="1" t="d">
        <v>2001-02-07</v>
      </c>
      <c r="E230" s="1" t="str">
        <f t="shared" si="6"/>
        <v>2001</v>
      </c>
      <c r="F230" s="1" t="str">
        <f t="shared" si="7"/>
        <v>Feb</v>
      </c>
      <c r="G230" t="s">
        <v>50</v>
      </c>
      <c r="H230" t="s">
        <v>134</v>
      </c>
      <c r="I230">
        <v>1.94</v>
      </c>
      <c r="J230">
        <v>1.95</v>
      </c>
      <c r="K230">
        <v>0.08</v>
      </c>
      <c r="L230">
        <v>0.7</v>
      </c>
      <c r="M230">
        <v>4.67</v>
      </c>
      <c r="N230">
        <v>82</v>
      </c>
      <c r="O230">
        <v>32</v>
      </c>
      <c r="P230">
        <v>8.1999999999999993</v>
      </c>
      <c r="Q230">
        <v>78</v>
      </c>
      <c r="R230" t="s">
        <v>332</v>
      </c>
      <c r="S230" t="s">
        <v>88</v>
      </c>
    </row>
    <row r="231" spans="1:19" x14ac:dyDescent="0.2">
      <c r="A231" t="s">
        <v>333</v>
      </c>
      <c r="B231" t="s">
        <v>104</v>
      </c>
      <c r="C231">
        <v>1996</v>
      </c>
      <c r="D231" s="1" t="d">
        <v>2005-09-09</v>
      </c>
      <c r="E231" s="1" t="str">
        <f t="shared" si="6"/>
        <v>2005</v>
      </c>
      <c r="F231" s="1" t="str">
        <f t="shared" si="7"/>
        <v>Sep</v>
      </c>
      <c r="G231" t="s">
        <v>50</v>
      </c>
      <c r="H231" t="s">
        <v>283</v>
      </c>
      <c r="I231">
        <v>2.29</v>
      </c>
      <c r="J231">
        <v>1.97</v>
      </c>
      <c r="K231">
        <v>0.13</v>
      </c>
      <c r="L231">
        <v>0.24</v>
      </c>
      <c r="M231">
        <v>4.63</v>
      </c>
      <c r="N231">
        <v>91</v>
      </c>
      <c r="O231">
        <v>13</v>
      </c>
      <c r="P231">
        <v>8.6</v>
      </c>
      <c r="Q231">
        <v>147</v>
      </c>
      <c r="R231" t="s">
        <v>284</v>
      </c>
      <c r="S231" t="s">
        <v>88</v>
      </c>
    </row>
    <row r="232" spans="1:19" x14ac:dyDescent="0.2">
      <c r="A232" t="s">
        <v>334</v>
      </c>
      <c r="B232" t="s">
        <v>17</v>
      </c>
      <c r="C232">
        <v>2008</v>
      </c>
      <c r="D232" s="1" t="d">
        <v>2009-06-29</v>
      </c>
      <c r="E232" s="1" t="str">
        <f t="shared" si="6"/>
        <v>2009</v>
      </c>
      <c r="F232" s="1" t="str">
        <f t="shared" si="7"/>
        <v>Jun</v>
      </c>
      <c r="G232" t="s">
        <v>39</v>
      </c>
      <c r="H232" t="s">
        <v>19</v>
      </c>
      <c r="I232">
        <v>1.82</v>
      </c>
      <c r="J232">
        <v>1.1200000000000001</v>
      </c>
      <c r="K232">
        <v>1.32</v>
      </c>
      <c r="L232">
        <v>0.36</v>
      </c>
      <c r="M232">
        <v>4.62</v>
      </c>
      <c r="N232">
        <v>73</v>
      </c>
      <c r="O232">
        <v>50</v>
      </c>
      <c r="P232">
        <v>7.6</v>
      </c>
      <c r="Q232">
        <v>119</v>
      </c>
      <c r="R232" t="s">
        <v>19</v>
      </c>
      <c r="S232" t="s">
        <v>20</v>
      </c>
    </row>
    <row r="233" spans="1:19" x14ac:dyDescent="0.2">
      <c r="A233" t="s">
        <v>335</v>
      </c>
      <c r="B233" t="s">
        <v>75</v>
      </c>
      <c r="C233">
        <v>2015</v>
      </c>
      <c r="D233" s="1" t="d">
        <v>1998-07-20</v>
      </c>
      <c r="E233" s="1" t="str">
        <f t="shared" si="6"/>
        <v>1998</v>
      </c>
      <c r="F233" s="1" t="str">
        <f t="shared" si="7"/>
        <v>Jul</v>
      </c>
      <c r="G233" t="s">
        <v>50</v>
      </c>
      <c r="H233" t="s">
        <v>68</v>
      </c>
      <c r="I233">
        <v>2.0699999999999998</v>
      </c>
      <c r="J233">
        <v>1.71</v>
      </c>
      <c r="K233">
        <v>0.08</v>
      </c>
      <c r="L233">
        <v>0.76</v>
      </c>
      <c r="M233">
        <v>4.62</v>
      </c>
      <c r="N233">
        <v>86</v>
      </c>
      <c r="O233">
        <v>78</v>
      </c>
      <c r="P233">
        <v>8.1</v>
      </c>
      <c r="Q233">
        <v>1264</v>
      </c>
      <c r="R233" t="s">
        <v>336</v>
      </c>
      <c r="S233" t="s">
        <v>88</v>
      </c>
    </row>
    <row r="234" spans="1:19" x14ac:dyDescent="0.2">
      <c r="A234" t="s">
        <v>337</v>
      </c>
      <c r="B234" t="s">
        <v>57</v>
      </c>
      <c r="C234">
        <v>1991</v>
      </c>
      <c r="D234" s="1" t="d">
        <v>2019-08-05</v>
      </c>
      <c r="E234" s="1" t="str">
        <f t="shared" si="6"/>
        <v>2019</v>
      </c>
      <c r="F234" s="1" t="str">
        <f t="shared" si="7"/>
        <v>Aug</v>
      </c>
      <c r="G234" t="s">
        <v>50</v>
      </c>
      <c r="H234" t="s">
        <v>19</v>
      </c>
      <c r="I234">
        <v>2.42</v>
      </c>
      <c r="J234">
        <v>0.91</v>
      </c>
      <c r="K234">
        <v>1.1499999999999999</v>
      </c>
      <c r="L234">
        <v>0.13</v>
      </c>
      <c r="M234">
        <v>4.6100000000000003</v>
      </c>
    </row>
    <row r="235" spans="1:19" x14ac:dyDescent="0.2">
      <c r="A235" t="s">
        <v>338</v>
      </c>
      <c r="B235" t="s">
        <v>189</v>
      </c>
      <c r="C235">
        <v>2002</v>
      </c>
      <c r="D235" s="1" t="d">
        <v>2000-02-08</v>
      </c>
      <c r="E235" s="1" t="str">
        <f t="shared" si="6"/>
        <v>2000</v>
      </c>
      <c r="F235" s="1" t="str">
        <f t="shared" si="7"/>
        <v>Feb</v>
      </c>
      <c r="G235" t="s">
        <v>50</v>
      </c>
      <c r="H235" t="s">
        <v>19</v>
      </c>
      <c r="I235">
        <v>2.6</v>
      </c>
      <c r="J235">
        <v>0.99</v>
      </c>
      <c r="K235">
        <v>0.89</v>
      </c>
      <c r="L235">
        <v>0.13</v>
      </c>
      <c r="M235">
        <v>4.5999999999999996</v>
      </c>
      <c r="N235">
        <v>96</v>
      </c>
      <c r="O235">
        <v>80</v>
      </c>
      <c r="P235">
        <v>8.9</v>
      </c>
      <c r="Q235">
        <v>968</v>
      </c>
      <c r="R235" t="s">
        <v>19</v>
      </c>
      <c r="S235" t="s">
        <v>20</v>
      </c>
    </row>
    <row r="236" spans="1:19" x14ac:dyDescent="0.2">
      <c r="A236" t="s">
        <v>312</v>
      </c>
      <c r="B236" t="s">
        <v>17</v>
      </c>
      <c r="C236">
        <v>2007</v>
      </c>
      <c r="D236" s="1" t="d">
        <v>1997-09-05</v>
      </c>
      <c r="E236" s="1" t="str">
        <f t="shared" si="6"/>
        <v>1997</v>
      </c>
      <c r="F236" s="1" t="str">
        <f t="shared" si="7"/>
        <v>Sep</v>
      </c>
      <c r="G236" t="s">
        <v>34</v>
      </c>
      <c r="H236" t="s">
        <v>71</v>
      </c>
      <c r="I236">
        <v>3.04</v>
      </c>
      <c r="J236">
        <v>1.1100000000000001</v>
      </c>
      <c r="K236">
        <v>0</v>
      </c>
      <c r="L236">
        <v>0.43</v>
      </c>
      <c r="M236">
        <v>4.5999999999999996</v>
      </c>
      <c r="N236">
        <v>86</v>
      </c>
      <c r="O236">
        <v>36</v>
      </c>
      <c r="P236">
        <v>8.4</v>
      </c>
      <c r="Q236">
        <v>87</v>
      </c>
      <c r="R236" t="s">
        <v>339</v>
      </c>
      <c r="S236" t="s">
        <v>88</v>
      </c>
    </row>
    <row r="237" spans="1:19" x14ac:dyDescent="0.2">
      <c r="A237" t="s">
        <v>340</v>
      </c>
      <c r="B237" t="s">
        <v>79</v>
      </c>
      <c r="C237">
        <v>2013</v>
      </c>
      <c r="D237" s="1" t="d">
        <v>2017-07-22</v>
      </c>
      <c r="E237" s="1" t="str">
        <f t="shared" si="6"/>
        <v>2017</v>
      </c>
      <c r="F237" s="1" t="str">
        <f t="shared" si="7"/>
        <v>Jul</v>
      </c>
      <c r="G237" t="s">
        <v>50</v>
      </c>
      <c r="H237" t="s">
        <v>19</v>
      </c>
      <c r="I237">
        <v>1.8</v>
      </c>
      <c r="J237">
        <v>1.39</v>
      </c>
      <c r="K237">
        <v>1.1100000000000001</v>
      </c>
      <c r="L237">
        <v>0.28999999999999998</v>
      </c>
      <c r="M237">
        <v>4.59</v>
      </c>
      <c r="N237">
        <v>86</v>
      </c>
      <c r="O237">
        <v>74</v>
      </c>
      <c r="P237">
        <v>8.4</v>
      </c>
      <c r="Q237">
        <v>458</v>
      </c>
      <c r="R237" t="s">
        <v>341</v>
      </c>
      <c r="S237" t="s">
        <v>20</v>
      </c>
    </row>
    <row r="238" spans="1:19" x14ac:dyDescent="0.2">
      <c r="A238" t="s">
        <v>342</v>
      </c>
      <c r="B238" t="s">
        <v>44</v>
      </c>
      <c r="C238">
        <v>2011</v>
      </c>
      <c r="D238" s="1" t="d">
        <v>2011-01-18</v>
      </c>
      <c r="E238" s="1" t="str">
        <f t="shared" si="6"/>
        <v>2011</v>
      </c>
      <c r="F238" s="1" t="str">
        <f t="shared" si="7"/>
        <v>Jan</v>
      </c>
      <c r="G238" t="s">
        <v>24</v>
      </c>
      <c r="H238" t="s">
        <v>45</v>
      </c>
      <c r="I238">
        <v>2.08</v>
      </c>
      <c r="J238">
        <v>1.97</v>
      </c>
      <c r="K238">
        <v>0.06</v>
      </c>
      <c r="L238">
        <v>0.46</v>
      </c>
      <c r="M238">
        <v>4.57</v>
      </c>
      <c r="N238">
        <v>91</v>
      </c>
      <c r="O238">
        <v>83</v>
      </c>
      <c r="P238">
        <v>8.1999999999999993</v>
      </c>
      <c r="Q238">
        <v>617</v>
      </c>
      <c r="R238" t="s">
        <v>263</v>
      </c>
      <c r="S238" t="s">
        <v>20</v>
      </c>
    </row>
    <row r="239" spans="1:19" x14ac:dyDescent="0.2">
      <c r="A239" t="s">
        <v>343</v>
      </c>
      <c r="B239" t="s">
        <v>17</v>
      </c>
      <c r="C239">
        <v>2009</v>
      </c>
      <c r="D239" s="1" t="d">
        <v>1992-08-22</v>
      </c>
      <c r="E239" s="1" t="str">
        <f t="shared" si="6"/>
        <v>1992</v>
      </c>
      <c r="F239" s="1" t="str">
        <f t="shared" si="7"/>
        <v>Aug</v>
      </c>
      <c r="G239" t="s">
        <v>18</v>
      </c>
      <c r="H239" t="s">
        <v>151</v>
      </c>
      <c r="I239">
        <v>1.87</v>
      </c>
      <c r="J239">
        <v>1.96</v>
      </c>
      <c r="K239">
        <v>0.22</v>
      </c>
      <c r="L239">
        <v>0.48</v>
      </c>
      <c r="M239">
        <v>4.53</v>
      </c>
    </row>
    <row r="240" spans="1:19" x14ac:dyDescent="0.2">
      <c r="A240" t="s">
        <v>344</v>
      </c>
      <c r="B240" t="s">
        <v>55</v>
      </c>
      <c r="C240">
        <v>2004</v>
      </c>
      <c r="D240" s="1" t="d">
        <v>2006-10-01</v>
      </c>
      <c r="E240" s="1" t="str">
        <f t="shared" si="6"/>
        <v>2006</v>
      </c>
      <c r="F240" s="1" t="str">
        <f t="shared" si="7"/>
        <v>Oct</v>
      </c>
      <c r="G240" t="s">
        <v>18</v>
      </c>
      <c r="H240" t="s">
        <v>134</v>
      </c>
      <c r="I240">
        <v>4.18</v>
      </c>
      <c r="J240">
        <v>0.26</v>
      </c>
      <c r="K240">
        <v>0.01</v>
      </c>
      <c r="L240">
        <v>0.08</v>
      </c>
      <c r="M240">
        <v>4.53</v>
      </c>
      <c r="N240">
        <v>91</v>
      </c>
      <c r="O240">
        <v>30</v>
      </c>
      <c r="P240">
        <v>7.9</v>
      </c>
      <c r="Q240">
        <v>78</v>
      </c>
      <c r="R240" t="s">
        <v>287</v>
      </c>
      <c r="S240" t="s">
        <v>20</v>
      </c>
    </row>
    <row r="241" spans="1:19" x14ac:dyDescent="0.2">
      <c r="A241" t="s">
        <v>312</v>
      </c>
      <c r="B241" t="s">
        <v>44</v>
      </c>
      <c r="C241">
        <v>2007</v>
      </c>
      <c r="D241" s="1" t="d">
        <v>2004-02-20</v>
      </c>
      <c r="E241" s="1" t="str">
        <f t="shared" si="6"/>
        <v>2004</v>
      </c>
      <c r="F241" s="1" t="str">
        <f t="shared" si="7"/>
        <v>Feb</v>
      </c>
      <c r="G241" t="s">
        <v>34</v>
      </c>
      <c r="H241" t="s">
        <v>71</v>
      </c>
      <c r="I241">
        <v>3.19</v>
      </c>
      <c r="J241">
        <v>0.91</v>
      </c>
      <c r="K241">
        <v>0.01</v>
      </c>
      <c r="L241">
        <v>0.42</v>
      </c>
      <c r="M241">
        <v>4.53</v>
      </c>
      <c r="N241">
        <v>85</v>
      </c>
      <c r="O241">
        <v>69</v>
      </c>
      <c r="P241">
        <v>7.9</v>
      </c>
      <c r="Q241">
        <v>165</v>
      </c>
      <c r="R241" t="s">
        <v>309</v>
      </c>
      <c r="S241" t="s">
        <v>88</v>
      </c>
    </row>
    <row r="242" spans="1:19" x14ac:dyDescent="0.2">
      <c r="A242" t="s">
        <v>345</v>
      </c>
      <c r="B242">
        <v>2600</v>
      </c>
      <c r="C242">
        <v>1981</v>
      </c>
      <c r="D242" s="1" t="d">
        <v>1991-02-02</v>
      </c>
      <c r="E242" s="1" t="str">
        <f t="shared" si="6"/>
        <v>1991</v>
      </c>
      <c r="F242" s="1" t="str">
        <f t="shared" si="7"/>
        <v>Feb</v>
      </c>
      <c r="G242" t="s">
        <v>1</v>
      </c>
      <c r="H242" t="s">
        <v>71</v>
      </c>
      <c r="I242">
        <v>4.21</v>
      </c>
      <c r="J242">
        <v>0.24</v>
      </c>
      <c r="K242">
        <v>0</v>
      </c>
      <c r="L242">
        <v>0.05</v>
      </c>
      <c r="M242">
        <v>4.5</v>
      </c>
    </row>
    <row r="243" spans="1:19" x14ac:dyDescent="0.2">
      <c r="A243" t="s">
        <v>346</v>
      </c>
      <c r="B243" t="s">
        <v>55</v>
      </c>
      <c r="C243">
        <v>2006</v>
      </c>
      <c r="D243" s="1" t="d">
        <v>2002-01-25</v>
      </c>
      <c r="E243" s="1" t="str">
        <f t="shared" si="6"/>
        <v>2002</v>
      </c>
      <c r="F243" s="1" t="str">
        <f t="shared" si="7"/>
        <v>Jan</v>
      </c>
      <c r="G243" t="s">
        <v>18</v>
      </c>
      <c r="H243" t="s">
        <v>134</v>
      </c>
      <c r="I243">
        <v>3.63</v>
      </c>
      <c r="J243">
        <v>0.24</v>
      </c>
      <c r="K243">
        <v>0.01</v>
      </c>
      <c r="L243">
        <v>0.61</v>
      </c>
      <c r="M243">
        <v>4.49</v>
      </c>
      <c r="N243">
        <v>84</v>
      </c>
      <c r="O243">
        <v>29</v>
      </c>
      <c r="P243">
        <v>8.1999999999999993</v>
      </c>
      <c r="Q243">
        <v>39</v>
      </c>
      <c r="R243" t="s">
        <v>135</v>
      </c>
      <c r="S243" t="s">
        <v>20</v>
      </c>
    </row>
    <row r="244" spans="1:19" x14ac:dyDescent="0.2">
      <c r="A244" t="s">
        <v>347</v>
      </c>
      <c r="B244" t="s">
        <v>171</v>
      </c>
      <c r="C244">
        <v>2015</v>
      </c>
      <c r="D244" s="1" t="d">
        <v>2003-02-27</v>
      </c>
      <c r="E244" s="1" t="str">
        <f t="shared" si="6"/>
        <v>2003</v>
      </c>
      <c r="F244" s="1" t="str">
        <f t="shared" si="7"/>
        <v>Feb</v>
      </c>
      <c r="G244" t="s">
        <v>37</v>
      </c>
      <c r="H244" t="s">
        <v>45</v>
      </c>
      <c r="I244">
        <v>2.78</v>
      </c>
      <c r="J244">
        <v>1.27</v>
      </c>
      <c r="K244">
        <v>0.03</v>
      </c>
      <c r="L244">
        <v>0.41</v>
      </c>
      <c r="M244">
        <v>4.4800000000000004</v>
      </c>
      <c r="N244">
        <v>84</v>
      </c>
      <c r="O244">
        <v>101</v>
      </c>
      <c r="P244">
        <v>6.4</v>
      </c>
      <c r="Q244">
        <v>2438</v>
      </c>
      <c r="R244" t="s">
        <v>120</v>
      </c>
      <c r="S244" t="s">
        <v>88</v>
      </c>
    </row>
    <row r="245" spans="1:19" x14ac:dyDescent="0.2">
      <c r="A245" t="s">
        <v>348</v>
      </c>
      <c r="B245" t="s">
        <v>55</v>
      </c>
      <c r="C245">
        <v>2002</v>
      </c>
      <c r="D245" s="1" t="d">
        <v>1991-08-09</v>
      </c>
      <c r="E245" s="1" t="str">
        <f t="shared" si="6"/>
        <v>1991</v>
      </c>
      <c r="F245" s="1" t="str">
        <f t="shared" si="7"/>
        <v>Aug</v>
      </c>
      <c r="G245" t="s">
        <v>50</v>
      </c>
      <c r="H245" t="s">
        <v>71</v>
      </c>
      <c r="I245">
        <v>2.71</v>
      </c>
      <c r="J245">
        <v>1.51</v>
      </c>
      <c r="K245">
        <v>0.03</v>
      </c>
      <c r="L245">
        <v>0.23</v>
      </c>
      <c r="M245">
        <v>4.4800000000000004</v>
      </c>
      <c r="N245">
        <v>76</v>
      </c>
      <c r="O245">
        <v>25</v>
      </c>
      <c r="P245">
        <v>7.9</v>
      </c>
      <c r="Q245">
        <v>41</v>
      </c>
      <c r="R245" t="s">
        <v>77</v>
      </c>
      <c r="S245" t="s">
        <v>20</v>
      </c>
    </row>
    <row r="246" spans="1:19" x14ac:dyDescent="0.2">
      <c r="A246" t="s">
        <v>349</v>
      </c>
      <c r="B246" t="s">
        <v>104</v>
      </c>
      <c r="C246">
        <v>2000</v>
      </c>
      <c r="D246" s="1" t="d">
        <v>2014-11-19</v>
      </c>
      <c r="E246" s="1" t="str">
        <f t="shared" si="6"/>
        <v>2014</v>
      </c>
      <c r="F246" s="1" t="str">
        <f t="shared" si="7"/>
        <v>Nov</v>
      </c>
      <c r="G246" t="s">
        <v>28</v>
      </c>
      <c r="H246" t="s">
        <v>350</v>
      </c>
      <c r="I246">
        <v>0.2</v>
      </c>
      <c r="J246">
        <v>0.14000000000000001</v>
      </c>
      <c r="K246">
        <v>4.0999999999999996</v>
      </c>
      <c r="L246">
        <v>0.02</v>
      </c>
      <c r="M246">
        <v>4.47</v>
      </c>
    </row>
    <row r="247" spans="1:19" x14ac:dyDescent="0.2">
      <c r="A247" t="s">
        <v>351</v>
      </c>
      <c r="B247" t="s">
        <v>75</v>
      </c>
      <c r="C247">
        <v>2016</v>
      </c>
      <c r="D247" s="1" t="d">
        <v>2000-10-04</v>
      </c>
      <c r="E247" s="1" t="str">
        <f t="shared" si="6"/>
        <v>2000</v>
      </c>
      <c r="F247" s="1" t="str">
        <f t="shared" si="7"/>
        <v>Oct</v>
      </c>
      <c r="G247" t="s">
        <v>37</v>
      </c>
      <c r="H247" t="s">
        <v>71</v>
      </c>
      <c r="I247">
        <v>1.61</v>
      </c>
      <c r="J247">
        <v>2</v>
      </c>
      <c r="K247">
        <v>0.15</v>
      </c>
      <c r="L247">
        <v>0.71</v>
      </c>
      <c r="M247">
        <v>4.46</v>
      </c>
      <c r="N247">
        <v>77</v>
      </c>
      <c r="O247">
        <v>82</v>
      </c>
      <c r="P247">
        <v>3.4</v>
      </c>
      <c r="Q247">
        <v>1129</v>
      </c>
      <c r="R247" t="s">
        <v>82</v>
      </c>
      <c r="S247" t="s">
        <v>53</v>
      </c>
    </row>
    <row r="248" spans="1:19" x14ac:dyDescent="0.2">
      <c r="A248" t="s">
        <v>352</v>
      </c>
      <c r="B248" t="s">
        <v>55</v>
      </c>
      <c r="C248">
        <v>2005</v>
      </c>
      <c r="D248" s="1" t="d">
        <v>2005-04-16</v>
      </c>
      <c r="E248" s="1" t="str">
        <f t="shared" si="6"/>
        <v>2005</v>
      </c>
      <c r="F248" s="1" t="str">
        <f t="shared" si="7"/>
        <v>Apr</v>
      </c>
      <c r="G248" t="s">
        <v>50</v>
      </c>
      <c r="H248" t="s">
        <v>68</v>
      </c>
      <c r="I248">
        <v>2.71</v>
      </c>
      <c r="J248">
        <v>1.29</v>
      </c>
      <c r="K248">
        <v>0.02</v>
      </c>
      <c r="L248">
        <v>0.43</v>
      </c>
      <c r="M248">
        <v>4.45</v>
      </c>
      <c r="N248">
        <v>94</v>
      </c>
      <c r="O248">
        <v>75</v>
      </c>
      <c r="P248">
        <v>8.9</v>
      </c>
      <c r="Q248">
        <v>997</v>
      </c>
      <c r="R248" t="s">
        <v>324</v>
      </c>
      <c r="S248" t="s">
        <v>53</v>
      </c>
    </row>
    <row r="249" spans="1:19" x14ac:dyDescent="0.2">
      <c r="A249" t="s">
        <v>353</v>
      </c>
      <c r="B249" t="s">
        <v>187</v>
      </c>
      <c r="C249">
        <v>2015</v>
      </c>
      <c r="D249" s="1" t="d">
        <v>1992-09-13</v>
      </c>
      <c r="E249" s="1" t="str">
        <f t="shared" si="6"/>
        <v>1992</v>
      </c>
      <c r="F249" s="1" t="str">
        <f t="shared" si="7"/>
        <v>Sep</v>
      </c>
      <c r="G249" t="s">
        <v>37</v>
      </c>
      <c r="H249" t="s">
        <v>19</v>
      </c>
      <c r="I249">
        <v>1.54</v>
      </c>
      <c r="J249">
        <v>1.18</v>
      </c>
      <c r="K249">
        <v>1.46</v>
      </c>
      <c r="L249">
        <v>0.26</v>
      </c>
      <c r="M249">
        <v>4.43</v>
      </c>
      <c r="N249">
        <v>81</v>
      </c>
      <c r="O249">
        <v>88</v>
      </c>
      <c r="P249">
        <v>8.5</v>
      </c>
      <c r="Q249">
        <v>1184</v>
      </c>
      <c r="R249" t="s">
        <v>19</v>
      </c>
      <c r="S249" t="s">
        <v>112</v>
      </c>
    </row>
    <row r="250" spans="1:19" x14ac:dyDescent="0.2">
      <c r="A250" t="s">
        <v>354</v>
      </c>
      <c r="B250" t="s">
        <v>187</v>
      </c>
      <c r="C250">
        <v>2012</v>
      </c>
      <c r="D250" s="1" t="d">
        <v>2019-03-02</v>
      </c>
      <c r="E250" s="1" t="str">
        <f t="shared" si="6"/>
        <v>2019</v>
      </c>
      <c r="F250" s="1" t="str">
        <f t="shared" si="7"/>
        <v>Mar</v>
      </c>
      <c r="G250" t="s">
        <v>34</v>
      </c>
      <c r="H250" t="s">
        <v>19</v>
      </c>
      <c r="I250">
        <v>2.52</v>
      </c>
      <c r="J250">
        <v>1.1100000000000001</v>
      </c>
      <c r="K250">
        <v>0.46</v>
      </c>
      <c r="L250">
        <v>0.33</v>
      </c>
      <c r="M250">
        <v>4.42</v>
      </c>
      <c r="N250">
        <v>77</v>
      </c>
      <c r="O250">
        <v>61</v>
      </c>
      <c r="P250">
        <v>7.9</v>
      </c>
      <c r="Q250">
        <v>471</v>
      </c>
      <c r="R250" t="s">
        <v>19</v>
      </c>
      <c r="S250" t="s">
        <v>112</v>
      </c>
    </row>
    <row r="251" spans="1:19" x14ac:dyDescent="0.2">
      <c r="A251" t="s">
        <v>355</v>
      </c>
      <c r="B251" t="s">
        <v>55</v>
      </c>
      <c r="C251">
        <v>2001</v>
      </c>
      <c r="D251" s="1" t="d">
        <v>1992-07-11</v>
      </c>
      <c r="E251" s="1" t="str">
        <f t="shared" si="6"/>
        <v>1992</v>
      </c>
      <c r="F251" s="1" t="str">
        <f t="shared" si="7"/>
        <v>Jul</v>
      </c>
      <c r="G251" t="s">
        <v>18</v>
      </c>
      <c r="H251" t="s">
        <v>71</v>
      </c>
      <c r="I251">
        <v>2.66</v>
      </c>
      <c r="J251">
        <v>1.29</v>
      </c>
      <c r="K251">
        <v>0.01</v>
      </c>
      <c r="L251">
        <v>0.46</v>
      </c>
      <c r="M251">
        <v>4.41</v>
      </c>
      <c r="N251">
        <v>97</v>
      </c>
      <c r="O251">
        <v>34</v>
      </c>
      <c r="P251">
        <v>7.5</v>
      </c>
      <c r="Q251">
        <v>298</v>
      </c>
      <c r="R251" t="s">
        <v>309</v>
      </c>
      <c r="S251" t="s">
        <v>88</v>
      </c>
    </row>
    <row r="252" spans="1:19" x14ac:dyDescent="0.2">
      <c r="A252" t="s">
        <v>356</v>
      </c>
      <c r="B252" t="s">
        <v>55</v>
      </c>
      <c r="C252">
        <v>2006</v>
      </c>
      <c r="D252" s="1" t="d">
        <v>1996-12-31</v>
      </c>
      <c r="E252" s="1" t="str">
        <f t="shared" si="6"/>
        <v>1996</v>
      </c>
      <c r="F252" s="1" t="str">
        <f t="shared" si="7"/>
        <v>Dec</v>
      </c>
      <c r="G252" t="s">
        <v>18</v>
      </c>
      <c r="H252" t="s">
        <v>234</v>
      </c>
      <c r="I252">
        <v>0.1</v>
      </c>
      <c r="J252">
        <v>2.39</v>
      </c>
      <c r="K252">
        <v>1.05</v>
      </c>
      <c r="L252">
        <v>0.86</v>
      </c>
      <c r="M252">
        <v>4.3899999999999997</v>
      </c>
      <c r="N252">
        <v>86</v>
      </c>
      <c r="O252">
        <v>19</v>
      </c>
      <c r="P252">
        <v>8.9</v>
      </c>
      <c r="Q252">
        <v>33</v>
      </c>
      <c r="R252" t="s">
        <v>357</v>
      </c>
      <c r="S252" t="s">
        <v>20</v>
      </c>
    </row>
    <row r="253" spans="1:19" x14ac:dyDescent="0.2">
      <c r="A253" t="s">
        <v>358</v>
      </c>
      <c r="B253" t="s">
        <v>44</v>
      </c>
      <c r="C253">
        <v>2006</v>
      </c>
      <c r="D253" s="1" t="d">
        <v>2014-05-28</v>
      </c>
      <c r="E253" s="1" t="str">
        <f t="shared" si="6"/>
        <v>2014</v>
      </c>
      <c r="F253" s="1" t="str">
        <f t="shared" si="7"/>
        <v>May</v>
      </c>
      <c r="G253" t="s">
        <v>28</v>
      </c>
      <c r="H253" t="s">
        <v>51</v>
      </c>
      <c r="I253">
        <v>2.82</v>
      </c>
      <c r="J253">
        <v>1.03</v>
      </c>
      <c r="K253">
        <v>0.13</v>
      </c>
      <c r="L253">
        <v>0.4</v>
      </c>
      <c r="M253">
        <v>4.38</v>
      </c>
      <c r="N253">
        <v>94</v>
      </c>
      <c r="O253">
        <v>90</v>
      </c>
      <c r="P253">
        <v>8.6999999999999993</v>
      </c>
      <c r="Q253">
        <v>1109</v>
      </c>
      <c r="R253" t="s">
        <v>130</v>
      </c>
      <c r="S253" t="s">
        <v>53</v>
      </c>
    </row>
    <row r="254" spans="1:19" x14ac:dyDescent="0.2">
      <c r="A254" t="s">
        <v>359</v>
      </c>
      <c r="B254" t="s">
        <v>22</v>
      </c>
      <c r="C254">
        <v>1987</v>
      </c>
      <c r="D254" s="1" t="d">
        <v>1996-01-09</v>
      </c>
      <c r="E254" s="1" t="str">
        <f t="shared" si="6"/>
        <v>1996</v>
      </c>
      <c r="F254" s="1" t="str">
        <f t="shared" si="7"/>
        <v>Jan</v>
      </c>
      <c r="G254" t="s">
        <v>101</v>
      </c>
      <c r="H254" t="s">
        <v>19</v>
      </c>
      <c r="I254">
        <v>2.19</v>
      </c>
      <c r="J254">
        <v>0.5</v>
      </c>
      <c r="K254">
        <v>1.61</v>
      </c>
      <c r="L254">
        <v>0.08</v>
      </c>
      <c r="M254">
        <v>4.38</v>
      </c>
    </row>
    <row r="255" spans="1:19" x14ac:dyDescent="0.2">
      <c r="A255" t="s">
        <v>360</v>
      </c>
      <c r="B255" t="s">
        <v>55</v>
      </c>
      <c r="C255">
        <v>2005</v>
      </c>
      <c r="D255" s="1" t="d">
        <v>1995-03-16</v>
      </c>
      <c r="E255" s="1" t="str">
        <f t="shared" si="6"/>
        <v>1995</v>
      </c>
      <c r="F255" s="1" t="str">
        <f t="shared" si="7"/>
        <v>Mar</v>
      </c>
      <c r="G255" t="s">
        <v>24</v>
      </c>
      <c r="H255" t="s">
        <v>134</v>
      </c>
      <c r="I255">
        <v>2.0299999999999998</v>
      </c>
      <c r="J255">
        <v>1.79</v>
      </c>
      <c r="K255">
        <v>0.08</v>
      </c>
      <c r="L255">
        <v>0.47</v>
      </c>
      <c r="M255">
        <v>4.37</v>
      </c>
      <c r="N255">
        <v>82</v>
      </c>
      <c r="O255">
        <v>36</v>
      </c>
      <c r="P255">
        <v>9.1</v>
      </c>
      <c r="Q255">
        <v>137</v>
      </c>
      <c r="R255" t="s">
        <v>193</v>
      </c>
      <c r="S255" t="s">
        <v>88</v>
      </c>
    </row>
    <row r="256" spans="1:19" x14ac:dyDescent="0.2">
      <c r="A256" t="s">
        <v>361</v>
      </c>
      <c r="B256" t="s">
        <v>17</v>
      </c>
      <c r="C256">
        <v>2010</v>
      </c>
      <c r="D256" s="1" t="d">
        <v>2005-02-23</v>
      </c>
      <c r="E256" s="1" t="str">
        <f t="shared" si="6"/>
        <v>2005</v>
      </c>
      <c r="F256" s="1" t="str">
        <f t="shared" si="7"/>
        <v>Feb</v>
      </c>
      <c r="G256" t="s">
        <v>34</v>
      </c>
      <c r="H256" t="s">
        <v>111</v>
      </c>
      <c r="I256">
        <v>2.64</v>
      </c>
      <c r="J256">
        <v>1.33</v>
      </c>
      <c r="K256">
        <v>0.01</v>
      </c>
      <c r="L256">
        <v>0.39</v>
      </c>
      <c r="M256">
        <v>4.3600000000000003</v>
      </c>
      <c r="N256">
        <v>56</v>
      </c>
      <c r="O256">
        <v>37</v>
      </c>
      <c r="P256">
        <v>8.3000000000000007</v>
      </c>
      <c r="Q256">
        <v>31</v>
      </c>
      <c r="R256" t="s">
        <v>362</v>
      </c>
      <c r="S256" t="s">
        <v>112</v>
      </c>
    </row>
    <row r="257" spans="1:19" x14ac:dyDescent="0.2">
      <c r="A257" t="s">
        <v>161</v>
      </c>
      <c r="B257" t="s">
        <v>49</v>
      </c>
      <c r="C257">
        <v>2014</v>
      </c>
      <c r="D257" s="1" t="d">
        <v>2002-08-15</v>
      </c>
      <c r="E257" s="1" t="str">
        <f t="shared" si="6"/>
        <v>2002</v>
      </c>
      <c r="F257" s="1" t="str">
        <f t="shared" si="7"/>
        <v>Aug</v>
      </c>
      <c r="G257" t="s">
        <v>37</v>
      </c>
      <c r="H257" t="s">
        <v>71</v>
      </c>
      <c r="I257">
        <v>1.56</v>
      </c>
      <c r="J257">
        <v>1.93</v>
      </c>
      <c r="K257">
        <v>0.19</v>
      </c>
      <c r="L257">
        <v>0.68</v>
      </c>
      <c r="M257">
        <v>4.3600000000000003</v>
      </c>
      <c r="P257">
        <v>4.8</v>
      </c>
      <c r="Q257">
        <v>207</v>
      </c>
      <c r="R257" t="s">
        <v>363</v>
      </c>
      <c r="S257" t="s">
        <v>53</v>
      </c>
    </row>
    <row r="258" spans="1:19" x14ac:dyDescent="0.2">
      <c r="A258" t="s">
        <v>364</v>
      </c>
      <c r="B258" t="s">
        <v>49</v>
      </c>
      <c r="C258">
        <v>2006</v>
      </c>
      <c r="D258" s="1" t="d">
        <v>1990-10-15</v>
      </c>
      <c r="E258" s="1" t="str">
        <f t="shared" si="6"/>
        <v>1990</v>
      </c>
      <c r="F258" s="1" t="str">
        <f t="shared" si="7"/>
        <v>Oct</v>
      </c>
      <c r="G258" t="s">
        <v>37</v>
      </c>
      <c r="H258" t="s">
        <v>68</v>
      </c>
      <c r="I258">
        <v>1.74</v>
      </c>
      <c r="J258">
        <v>1.72</v>
      </c>
      <c r="K258">
        <v>0.14000000000000001</v>
      </c>
      <c r="L258">
        <v>0.75</v>
      </c>
      <c r="M258">
        <v>4.34</v>
      </c>
      <c r="N258">
        <v>86</v>
      </c>
      <c r="O258">
        <v>70</v>
      </c>
      <c r="P258">
        <v>8.1</v>
      </c>
      <c r="Q258">
        <v>715</v>
      </c>
      <c r="R258" t="s">
        <v>365</v>
      </c>
      <c r="S258" t="s">
        <v>53</v>
      </c>
    </row>
    <row r="259" spans="1:19" x14ac:dyDescent="0.2">
      <c r="A259" t="s">
        <v>366</v>
      </c>
      <c r="B259" t="s">
        <v>237</v>
      </c>
      <c r="C259">
        <v>1991</v>
      </c>
      <c r="D259" s="1" t="d">
        <v>2004-01-07</v>
      </c>
      <c r="E259" s="1" t="str">
        <f t="shared" ref="E259:E322" si="8">TEXT(D259,"yyyy")</f>
        <v>2004</v>
      </c>
      <c r="F259" s="1" t="str">
        <f t="shared" ref="F259:F322" si="9">TEXT(D259,"mmm")</f>
        <v>Jan</v>
      </c>
      <c r="G259" t="s">
        <v>1</v>
      </c>
      <c r="H259" t="s">
        <v>151</v>
      </c>
      <c r="I259">
        <v>3.03</v>
      </c>
      <c r="J259">
        <v>0.91</v>
      </c>
      <c r="K259">
        <v>0.26</v>
      </c>
      <c r="L259">
        <v>0.13</v>
      </c>
      <c r="M259">
        <v>4.34</v>
      </c>
    </row>
    <row r="260" spans="1:19" x14ac:dyDescent="0.2">
      <c r="A260" t="s">
        <v>367</v>
      </c>
      <c r="B260" t="s">
        <v>55</v>
      </c>
      <c r="C260">
        <v>2005</v>
      </c>
      <c r="D260" s="1" t="d">
        <v>2003-06-24</v>
      </c>
      <c r="E260" s="1" t="str">
        <f t="shared" si="8"/>
        <v>2003</v>
      </c>
      <c r="F260" s="1" t="str">
        <f t="shared" si="9"/>
        <v>Jun</v>
      </c>
      <c r="G260" t="s">
        <v>28</v>
      </c>
      <c r="H260" t="s">
        <v>242</v>
      </c>
      <c r="I260">
        <v>2.2000000000000002</v>
      </c>
      <c r="J260">
        <v>0.57999999999999996</v>
      </c>
      <c r="K260">
        <v>1.38</v>
      </c>
      <c r="L260">
        <v>0.17</v>
      </c>
      <c r="M260">
        <v>4.33</v>
      </c>
      <c r="N260">
        <v>87</v>
      </c>
      <c r="O260">
        <v>64</v>
      </c>
      <c r="P260">
        <v>9</v>
      </c>
      <c r="Q260">
        <v>766</v>
      </c>
      <c r="R260" t="s">
        <v>242</v>
      </c>
      <c r="S260" t="s">
        <v>112</v>
      </c>
    </row>
    <row r="261" spans="1:19" x14ac:dyDescent="0.2">
      <c r="A261" t="s">
        <v>163</v>
      </c>
      <c r="B261" t="s">
        <v>79</v>
      </c>
      <c r="C261">
        <v>2011</v>
      </c>
      <c r="D261" s="1" t="d">
        <v>2003-09-28</v>
      </c>
      <c r="E261" s="1" t="str">
        <f t="shared" si="8"/>
        <v>2003</v>
      </c>
      <c r="F261" s="1" t="str">
        <f t="shared" si="9"/>
        <v>Sep</v>
      </c>
      <c r="G261" t="s">
        <v>50</v>
      </c>
      <c r="H261" t="s">
        <v>19</v>
      </c>
      <c r="I261">
        <v>2.09</v>
      </c>
      <c r="J261">
        <v>1.31</v>
      </c>
      <c r="K261">
        <v>0.62</v>
      </c>
      <c r="L261">
        <v>0.31</v>
      </c>
      <c r="M261">
        <v>4.33</v>
      </c>
    </row>
    <row r="262" spans="1:19" x14ac:dyDescent="0.2">
      <c r="A262" t="s">
        <v>368</v>
      </c>
      <c r="B262" t="s">
        <v>187</v>
      </c>
      <c r="C262">
        <v>2013</v>
      </c>
      <c r="D262" s="1" t="d">
        <v>2016-05-16</v>
      </c>
      <c r="E262" s="1" t="str">
        <f t="shared" si="8"/>
        <v>2016</v>
      </c>
      <c r="F262" s="1" t="str">
        <f t="shared" si="9"/>
        <v>May</v>
      </c>
      <c r="G262" t="s">
        <v>1</v>
      </c>
      <c r="H262" t="s">
        <v>19</v>
      </c>
      <c r="I262">
        <v>2.11</v>
      </c>
      <c r="J262">
        <v>1.1599999999999999</v>
      </c>
      <c r="K262">
        <v>0.73</v>
      </c>
      <c r="L262">
        <v>0.32</v>
      </c>
      <c r="M262">
        <v>4.32</v>
      </c>
      <c r="N262">
        <v>93</v>
      </c>
      <c r="O262">
        <v>83</v>
      </c>
      <c r="P262">
        <v>9</v>
      </c>
      <c r="Q262">
        <v>1607</v>
      </c>
      <c r="R262" t="s">
        <v>19</v>
      </c>
      <c r="S262" t="s">
        <v>20</v>
      </c>
    </row>
    <row r="263" spans="1:19" x14ac:dyDescent="0.2">
      <c r="A263" t="s">
        <v>125</v>
      </c>
      <c r="B263" t="s">
        <v>75</v>
      </c>
      <c r="C263">
        <v>2014</v>
      </c>
      <c r="D263" s="1" t="d">
        <v>2012-03-09</v>
      </c>
      <c r="E263" s="1" t="str">
        <f t="shared" si="8"/>
        <v>2012</v>
      </c>
      <c r="F263" s="1" t="str">
        <f t="shared" si="9"/>
        <v>Mar</v>
      </c>
      <c r="G263" t="s">
        <v>34</v>
      </c>
      <c r="H263" t="s">
        <v>244</v>
      </c>
      <c r="I263">
        <v>1.48</v>
      </c>
      <c r="J263">
        <v>2.02</v>
      </c>
      <c r="K263">
        <v>0.14000000000000001</v>
      </c>
      <c r="L263">
        <v>0.68</v>
      </c>
      <c r="M263">
        <v>4.32</v>
      </c>
    </row>
    <row r="264" spans="1:19" x14ac:dyDescent="0.2">
      <c r="A264" t="s">
        <v>369</v>
      </c>
      <c r="B264">
        <v>2600</v>
      </c>
      <c r="C264">
        <v>1980</v>
      </c>
      <c r="D264" s="1" t="d">
        <v>2018-02-24</v>
      </c>
      <c r="E264" s="1" t="str">
        <f t="shared" si="8"/>
        <v>2018</v>
      </c>
      <c r="F264" s="1" t="str">
        <f t="shared" si="9"/>
        <v>Feb</v>
      </c>
      <c r="G264" t="s">
        <v>37</v>
      </c>
      <c r="H264" t="s">
        <v>155</v>
      </c>
      <c r="I264">
        <v>4</v>
      </c>
      <c r="J264">
        <v>0.26</v>
      </c>
      <c r="K264">
        <v>0</v>
      </c>
      <c r="L264">
        <v>0.05</v>
      </c>
      <c r="M264">
        <v>4.3099999999999996</v>
      </c>
    </row>
    <row r="265" spans="1:19" x14ac:dyDescent="0.2">
      <c r="A265" t="s">
        <v>161</v>
      </c>
      <c r="B265" t="s">
        <v>44</v>
      </c>
      <c r="C265">
        <v>2014</v>
      </c>
      <c r="D265" s="1" t="d">
        <v>2020-07-01</v>
      </c>
      <c r="E265" s="1" t="str">
        <f t="shared" si="8"/>
        <v>2020</v>
      </c>
      <c r="F265" s="1" t="str">
        <f t="shared" si="9"/>
        <v>Jul</v>
      </c>
      <c r="G265" t="s">
        <v>37</v>
      </c>
      <c r="H265" t="s">
        <v>71</v>
      </c>
      <c r="I265">
        <v>2.77</v>
      </c>
      <c r="J265">
        <v>1.1100000000000001</v>
      </c>
      <c r="K265">
        <v>0</v>
      </c>
      <c r="L265">
        <v>0.4</v>
      </c>
      <c r="M265">
        <v>4.29</v>
      </c>
      <c r="P265">
        <v>4.9000000000000004</v>
      </c>
      <c r="Q265">
        <v>221</v>
      </c>
      <c r="R265" t="s">
        <v>363</v>
      </c>
      <c r="S265" t="s">
        <v>53</v>
      </c>
    </row>
    <row r="266" spans="1:19" x14ac:dyDescent="0.2">
      <c r="A266" t="s">
        <v>232</v>
      </c>
      <c r="B266" t="s">
        <v>49</v>
      </c>
      <c r="C266">
        <v>2014</v>
      </c>
      <c r="D266" s="1" t="d">
        <v>1991-11-24</v>
      </c>
      <c r="E266" s="1" t="str">
        <f t="shared" si="8"/>
        <v>1991</v>
      </c>
      <c r="F266" s="1" t="str">
        <f t="shared" si="9"/>
        <v>Nov</v>
      </c>
      <c r="G266" t="s">
        <v>18</v>
      </c>
      <c r="H266" t="s">
        <v>134</v>
      </c>
      <c r="I266">
        <v>0.57999999999999996</v>
      </c>
      <c r="J266">
        <v>3.02</v>
      </c>
      <c r="K266">
        <v>0.04</v>
      </c>
      <c r="L266">
        <v>0.64</v>
      </c>
      <c r="M266">
        <v>4.28</v>
      </c>
      <c r="P266">
        <v>4.5</v>
      </c>
      <c r="Q266">
        <v>109</v>
      </c>
      <c r="R266" t="s">
        <v>135</v>
      </c>
      <c r="S266" t="s">
        <v>20</v>
      </c>
    </row>
    <row r="267" spans="1:19" x14ac:dyDescent="0.2">
      <c r="A267" t="s">
        <v>370</v>
      </c>
      <c r="B267" t="s">
        <v>44</v>
      </c>
      <c r="C267">
        <v>2008</v>
      </c>
      <c r="D267" s="1" t="d">
        <v>2005-11-19</v>
      </c>
      <c r="E267" s="1" t="str">
        <f t="shared" si="8"/>
        <v>2005</v>
      </c>
      <c r="F267" s="1" t="str">
        <f t="shared" si="9"/>
        <v>Nov</v>
      </c>
      <c r="G267" t="s">
        <v>28</v>
      </c>
      <c r="H267" t="s">
        <v>45</v>
      </c>
      <c r="I267">
        <v>2.5099999999999998</v>
      </c>
      <c r="J267">
        <v>1.24</v>
      </c>
      <c r="K267">
        <v>0.11</v>
      </c>
      <c r="L267">
        <v>0.41</v>
      </c>
      <c r="M267">
        <v>4.2699999999999996</v>
      </c>
      <c r="N267">
        <v>89</v>
      </c>
      <c r="O267">
        <v>95</v>
      </c>
      <c r="P267">
        <v>6.5</v>
      </c>
      <c r="Q267">
        <v>2423</v>
      </c>
      <c r="R267" t="s">
        <v>302</v>
      </c>
      <c r="S267" t="s">
        <v>53</v>
      </c>
    </row>
    <row r="268" spans="1:19" x14ac:dyDescent="0.2">
      <c r="A268" t="s">
        <v>371</v>
      </c>
      <c r="B268" t="s">
        <v>64</v>
      </c>
      <c r="C268">
        <v>2001</v>
      </c>
      <c r="D268" s="1" t="d">
        <v>2019-05-01</v>
      </c>
      <c r="E268" s="1" t="str">
        <f t="shared" si="8"/>
        <v>2019</v>
      </c>
      <c r="F268" s="1" t="str">
        <f t="shared" si="9"/>
        <v>May</v>
      </c>
      <c r="G268" t="s">
        <v>34</v>
      </c>
      <c r="H268" t="s">
        <v>372</v>
      </c>
      <c r="I268">
        <v>3</v>
      </c>
      <c r="J268">
        <v>1.1100000000000001</v>
      </c>
      <c r="K268">
        <v>0.05</v>
      </c>
      <c r="L268">
        <v>7.0000000000000007E-2</v>
      </c>
      <c r="M268">
        <v>4.24</v>
      </c>
      <c r="N268">
        <v>79</v>
      </c>
      <c r="O268">
        <v>10</v>
      </c>
      <c r="P268">
        <v>7.3</v>
      </c>
      <c r="Q268">
        <v>6</v>
      </c>
      <c r="R268" t="s">
        <v>373</v>
      </c>
      <c r="S268" t="s">
        <v>20</v>
      </c>
    </row>
    <row r="269" spans="1:19" x14ac:dyDescent="0.2">
      <c r="A269" t="s">
        <v>374</v>
      </c>
      <c r="B269" t="s">
        <v>49</v>
      </c>
      <c r="C269">
        <v>2009</v>
      </c>
      <c r="D269" s="1" t="d">
        <v>1998-03-30</v>
      </c>
      <c r="E269" s="1" t="str">
        <f t="shared" si="8"/>
        <v>1998</v>
      </c>
      <c r="F269" s="1" t="str">
        <f t="shared" si="9"/>
        <v>Mar</v>
      </c>
      <c r="G269" t="s">
        <v>50</v>
      </c>
      <c r="H269" t="s">
        <v>283</v>
      </c>
      <c r="I269">
        <v>2.2400000000000002</v>
      </c>
      <c r="J269">
        <v>1.31</v>
      </c>
      <c r="K269">
        <v>7.0000000000000007E-2</v>
      </c>
      <c r="L269">
        <v>0.61</v>
      </c>
      <c r="M269">
        <v>4.2300000000000004</v>
      </c>
      <c r="N269">
        <v>91</v>
      </c>
      <c r="O269">
        <v>70</v>
      </c>
      <c r="P269">
        <v>8.9</v>
      </c>
      <c r="Q269">
        <v>1122</v>
      </c>
      <c r="R269" t="s">
        <v>268</v>
      </c>
      <c r="S269" t="s">
        <v>88</v>
      </c>
    </row>
    <row r="270" spans="1:19" x14ac:dyDescent="0.2">
      <c r="A270" t="s">
        <v>375</v>
      </c>
      <c r="B270" t="s">
        <v>55</v>
      </c>
      <c r="C270">
        <v>2004</v>
      </c>
      <c r="D270" s="1" t="d">
        <v>2022-04-08</v>
      </c>
      <c r="E270" s="1" t="str">
        <f t="shared" si="8"/>
        <v>2022</v>
      </c>
      <c r="F270" s="1" t="str">
        <f t="shared" si="9"/>
        <v>Apr</v>
      </c>
      <c r="G270" t="s">
        <v>50</v>
      </c>
      <c r="H270" t="s">
        <v>234</v>
      </c>
      <c r="I270">
        <v>1.46</v>
      </c>
      <c r="J270">
        <v>0</v>
      </c>
      <c r="K270">
        <v>0.83</v>
      </c>
      <c r="L270">
        <v>1.93</v>
      </c>
      <c r="M270">
        <v>4.2300000000000004</v>
      </c>
      <c r="N270">
        <v>91</v>
      </c>
      <c r="O270">
        <v>68</v>
      </c>
      <c r="P270">
        <v>9.3000000000000007</v>
      </c>
      <c r="Q270">
        <v>955</v>
      </c>
      <c r="R270" t="s">
        <v>235</v>
      </c>
      <c r="S270" t="s">
        <v>53</v>
      </c>
    </row>
    <row r="271" spans="1:19" x14ac:dyDescent="0.2">
      <c r="A271" t="s">
        <v>376</v>
      </c>
      <c r="B271" t="s">
        <v>49</v>
      </c>
      <c r="C271">
        <v>2011</v>
      </c>
      <c r="D271" s="1" t="d">
        <v>1995-08-28</v>
      </c>
      <c r="E271" s="1" t="str">
        <f t="shared" si="8"/>
        <v>1995</v>
      </c>
      <c r="F271" s="1" t="str">
        <f t="shared" si="9"/>
        <v>Aug</v>
      </c>
      <c r="G271" t="s">
        <v>50</v>
      </c>
      <c r="H271" t="s">
        <v>111</v>
      </c>
      <c r="I271">
        <v>1.41</v>
      </c>
      <c r="J271">
        <v>2.0099999999999998</v>
      </c>
      <c r="K271">
        <v>0.1</v>
      </c>
      <c r="L271">
        <v>0.7</v>
      </c>
      <c r="M271">
        <v>4.22</v>
      </c>
      <c r="N271">
        <v>80</v>
      </c>
      <c r="O271">
        <v>39</v>
      </c>
      <c r="P271">
        <v>7.5</v>
      </c>
      <c r="Q271">
        <v>613</v>
      </c>
      <c r="R271" t="s">
        <v>260</v>
      </c>
      <c r="S271" t="s">
        <v>53</v>
      </c>
    </row>
    <row r="272" spans="1:19" x14ac:dyDescent="0.2">
      <c r="A272" t="s">
        <v>179</v>
      </c>
      <c r="B272" t="s">
        <v>171</v>
      </c>
      <c r="C272">
        <v>2015</v>
      </c>
      <c r="D272" s="1" t="d">
        <v>2011-08-29</v>
      </c>
      <c r="E272" s="1" t="str">
        <f t="shared" si="8"/>
        <v>2011</v>
      </c>
      <c r="F272" s="1" t="str">
        <f t="shared" si="9"/>
        <v>Aug</v>
      </c>
      <c r="G272" t="s">
        <v>28</v>
      </c>
      <c r="H272" t="s">
        <v>130</v>
      </c>
      <c r="I272">
        <v>2.5099999999999998</v>
      </c>
      <c r="J272">
        <v>1.32</v>
      </c>
      <c r="K272">
        <v>0.01</v>
      </c>
      <c r="L272">
        <v>0.38</v>
      </c>
      <c r="M272">
        <v>4.22</v>
      </c>
      <c r="N272">
        <v>88</v>
      </c>
      <c r="O272">
        <v>39</v>
      </c>
      <c r="P272">
        <v>6.2</v>
      </c>
      <c r="Q272">
        <v>1749</v>
      </c>
      <c r="R272" t="s">
        <v>131</v>
      </c>
      <c r="S272" t="s">
        <v>53</v>
      </c>
    </row>
    <row r="273" spans="1:19" x14ac:dyDescent="0.2">
      <c r="A273" t="s">
        <v>211</v>
      </c>
      <c r="B273" t="s">
        <v>44</v>
      </c>
      <c r="C273">
        <v>2013</v>
      </c>
      <c r="D273" s="1" t="d">
        <v>1995-09-11</v>
      </c>
      <c r="E273" s="1" t="str">
        <f t="shared" si="8"/>
        <v>1995</v>
      </c>
      <c r="F273" s="1" t="str">
        <f t="shared" si="9"/>
        <v>Sep</v>
      </c>
      <c r="G273" t="s">
        <v>18</v>
      </c>
      <c r="H273" t="s">
        <v>134</v>
      </c>
      <c r="I273">
        <v>0.92</v>
      </c>
      <c r="J273">
        <v>2.89</v>
      </c>
      <c r="K273">
        <v>0.01</v>
      </c>
      <c r="L273">
        <v>0.4</v>
      </c>
      <c r="M273">
        <v>4.22</v>
      </c>
      <c r="N273">
        <v>84</v>
      </c>
      <c r="O273">
        <v>41</v>
      </c>
      <c r="P273">
        <v>4.2</v>
      </c>
      <c r="Q273">
        <v>435</v>
      </c>
      <c r="R273" t="s">
        <v>193</v>
      </c>
      <c r="S273" t="s">
        <v>20</v>
      </c>
    </row>
    <row r="274" spans="1:19" x14ac:dyDescent="0.2">
      <c r="A274" t="s">
        <v>377</v>
      </c>
      <c r="B274" t="s">
        <v>159</v>
      </c>
      <c r="C274">
        <v>2006</v>
      </c>
      <c r="D274" s="1" t="d">
        <v>1992-04-22</v>
      </c>
      <c r="E274" s="1" t="str">
        <f t="shared" si="8"/>
        <v>1992</v>
      </c>
      <c r="F274" s="1" t="str">
        <f t="shared" si="9"/>
        <v>Apr</v>
      </c>
      <c r="G274" t="s">
        <v>1</v>
      </c>
      <c r="H274" t="s">
        <v>68</v>
      </c>
      <c r="I274">
        <v>2.4500000000000002</v>
      </c>
      <c r="J274">
        <v>1.01</v>
      </c>
      <c r="K274">
        <v>0</v>
      </c>
      <c r="L274">
        <v>0.75</v>
      </c>
      <c r="M274">
        <v>4.21</v>
      </c>
      <c r="N274">
        <v>85</v>
      </c>
      <c r="O274">
        <v>59</v>
      </c>
      <c r="P274">
        <v>8.6999999999999993</v>
      </c>
      <c r="Q274">
        <v>109</v>
      </c>
      <c r="R274" t="s">
        <v>378</v>
      </c>
      <c r="S274" t="s">
        <v>112</v>
      </c>
    </row>
    <row r="275" spans="1:19" x14ac:dyDescent="0.2">
      <c r="A275" t="s">
        <v>379</v>
      </c>
      <c r="B275" t="s">
        <v>148</v>
      </c>
      <c r="C275">
        <v>1995</v>
      </c>
      <c r="D275" s="1" t="d">
        <v>2017-03-05</v>
      </c>
      <c r="E275" s="1" t="str">
        <f t="shared" si="8"/>
        <v>2017</v>
      </c>
      <c r="F275" s="1" t="str">
        <f t="shared" si="9"/>
        <v>Mar</v>
      </c>
      <c r="G275" t="s">
        <v>272</v>
      </c>
      <c r="H275" t="s">
        <v>71</v>
      </c>
      <c r="I275">
        <v>1.7</v>
      </c>
      <c r="J275">
        <v>2.27</v>
      </c>
      <c r="K275">
        <v>0</v>
      </c>
      <c r="L275">
        <v>0.23</v>
      </c>
      <c r="M275">
        <v>4.21</v>
      </c>
    </row>
    <row r="276" spans="1:19" x14ac:dyDescent="0.2">
      <c r="A276" t="s">
        <v>380</v>
      </c>
      <c r="B276" t="s">
        <v>55</v>
      </c>
      <c r="C276">
        <v>2005</v>
      </c>
      <c r="D276" s="1" t="d">
        <v>2022-09-22</v>
      </c>
      <c r="E276" s="1" t="str">
        <f t="shared" si="8"/>
        <v>2022</v>
      </c>
      <c r="F276" s="1" t="str">
        <f t="shared" si="9"/>
        <v>Sep</v>
      </c>
      <c r="G276" t="s">
        <v>18</v>
      </c>
      <c r="H276" t="s">
        <v>134</v>
      </c>
      <c r="I276">
        <v>0.78</v>
      </c>
      <c r="J276">
        <v>2.5499999999999998</v>
      </c>
      <c r="K276">
        <v>0.04</v>
      </c>
      <c r="L276">
        <v>0.84</v>
      </c>
      <c r="M276">
        <v>4.21</v>
      </c>
      <c r="N276">
        <v>80</v>
      </c>
      <c r="O276">
        <v>32</v>
      </c>
      <c r="P276">
        <v>7.8</v>
      </c>
      <c r="Q276">
        <v>47</v>
      </c>
      <c r="R276" t="s">
        <v>193</v>
      </c>
      <c r="S276" t="s">
        <v>20</v>
      </c>
    </row>
    <row r="277" spans="1:19" x14ac:dyDescent="0.2">
      <c r="A277" t="s">
        <v>381</v>
      </c>
      <c r="B277" t="s">
        <v>55</v>
      </c>
      <c r="C277">
        <v>2003</v>
      </c>
      <c r="D277" s="1" t="d">
        <v>1998-07-28</v>
      </c>
      <c r="E277" s="1" t="str">
        <f t="shared" si="8"/>
        <v>1998</v>
      </c>
      <c r="F277" s="1" t="str">
        <f t="shared" si="9"/>
        <v>Jul</v>
      </c>
      <c r="G277" t="s">
        <v>34</v>
      </c>
      <c r="H277" t="s">
        <v>68</v>
      </c>
      <c r="I277">
        <v>0.88</v>
      </c>
      <c r="J277">
        <v>2.2999999999999998</v>
      </c>
      <c r="K277">
        <v>0.2</v>
      </c>
      <c r="L277">
        <v>0.83</v>
      </c>
      <c r="M277">
        <v>4.2</v>
      </c>
      <c r="N277">
        <v>80</v>
      </c>
      <c r="O277">
        <v>32</v>
      </c>
      <c r="P277">
        <v>7.5</v>
      </c>
      <c r="Q277">
        <v>22</v>
      </c>
      <c r="R277" t="s">
        <v>382</v>
      </c>
      <c r="S277" t="s">
        <v>20</v>
      </c>
    </row>
    <row r="278" spans="1:19" x14ac:dyDescent="0.2">
      <c r="A278" t="s">
        <v>383</v>
      </c>
      <c r="B278" t="s">
        <v>49</v>
      </c>
      <c r="C278">
        <v>2007</v>
      </c>
      <c r="D278" s="1" t="d">
        <v>1993-08-12</v>
      </c>
      <c r="E278" s="1" t="str">
        <f t="shared" si="8"/>
        <v>1993</v>
      </c>
      <c r="F278" s="1" t="str">
        <f t="shared" si="9"/>
        <v>Aug</v>
      </c>
      <c r="G278" t="s">
        <v>24</v>
      </c>
      <c r="H278" t="s">
        <v>68</v>
      </c>
      <c r="I278">
        <v>1.28</v>
      </c>
      <c r="J278">
        <v>1.82</v>
      </c>
      <c r="K278">
        <v>0.56999999999999995</v>
      </c>
      <c r="L278">
        <v>0.52</v>
      </c>
      <c r="M278">
        <v>4.1900000000000004</v>
      </c>
      <c r="N278">
        <v>80</v>
      </c>
      <c r="O278">
        <v>67</v>
      </c>
      <c r="P278">
        <v>7.1</v>
      </c>
      <c r="Q278">
        <v>120</v>
      </c>
      <c r="R278" t="s">
        <v>69</v>
      </c>
      <c r="S278" t="s">
        <v>20</v>
      </c>
    </row>
    <row r="279" spans="1:19" x14ac:dyDescent="0.2">
      <c r="A279" t="s">
        <v>376</v>
      </c>
      <c r="B279" t="s">
        <v>44</v>
      </c>
      <c r="C279">
        <v>2011</v>
      </c>
      <c r="D279" s="1" t="d">
        <v>1989-07-12</v>
      </c>
      <c r="E279" s="1" t="str">
        <f t="shared" si="8"/>
        <v>1989</v>
      </c>
      <c r="F279" s="1" t="str">
        <f t="shared" si="9"/>
        <v>Jul</v>
      </c>
      <c r="G279" t="s">
        <v>50</v>
      </c>
      <c r="H279" t="s">
        <v>111</v>
      </c>
      <c r="I279">
        <v>2.25</v>
      </c>
      <c r="J279">
        <v>1.47</v>
      </c>
      <c r="K279">
        <v>0.04</v>
      </c>
      <c r="L279">
        <v>0.43</v>
      </c>
      <c r="M279">
        <v>4.1900000000000004</v>
      </c>
      <c r="N279">
        <v>80</v>
      </c>
      <c r="O279">
        <v>77</v>
      </c>
      <c r="P279">
        <v>7.2</v>
      </c>
      <c r="Q279">
        <v>564</v>
      </c>
      <c r="R279" t="s">
        <v>260</v>
      </c>
      <c r="S279" t="s">
        <v>53</v>
      </c>
    </row>
    <row r="280" spans="1:19" x14ac:dyDescent="0.2">
      <c r="A280" t="s">
        <v>206</v>
      </c>
      <c r="B280" t="s">
        <v>44</v>
      </c>
      <c r="C280">
        <v>2011</v>
      </c>
      <c r="D280" s="1" t="d">
        <v>2022-10-27</v>
      </c>
      <c r="E280" s="1" t="str">
        <f t="shared" si="8"/>
        <v>2022</v>
      </c>
      <c r="F280" s="1" t="str">
        <f t="shared" si="9"/>
        <v>Oct</v>
      </c>
      <c r="G280" t="s">
        <v>18</v>
      </c>
      <c r="H280" t="s">
        <v>134</v>
      </c>
      <c r="I280">
        <v>0.84</v>
      </c>
      <c r="J280">
        <v>2.78</v>
      </c>
      <c r="K280">
        <v>0.02</v>
      </c>
      <c r="L280">
        <v>0.53</v>
      </c>
      <c r="M280">
        <v>4.18</v>
      </c>
    </row>
    <row r="281" spans="1:19" x14ac:dyDescent="0.2">
      <c r="A281" t="s">
        <v>384</v>
      </c>
      <c r="B281" t="s">
        <v>22</v>
      </c>
      <c r="C281">
        <v>1989</v>
      </c>
      <c r="D281" s="1" t="d">
        <v>1996-03-27</v>
      </c>
      <c r="E281" s="1" t="str">
        <f t="shared" si="8"/>
        <v>1996</v>
      </c>
      <c r="F281" s="1" t="str">
        <f t="shared" si="9"/>
        <v>Mar</v>
      </c>
      <c r="G281" t="s">
        <v>50</v>
      </c>
      <c r="H281" t="s">
        <v>385</v>
      </c>
      <c r="I281">
        <v>3.38</v>
      </c>
      <c r="J281">
        <v>0.44</v>
      </c>
      <c r="K281">
        <v>0.31</v>
      </c>
      <c r="L281">
        <v>0.04</v>
      </c>
      <c r="M281">
        <v>4.17</v>
      </c>
    </row>
    <row r="282" spans="1:19" x14ac:dyDescent="0.2">
      <c r="A282" t="s">
        <v>386</v>
      </c>
      <c r="B282" t="s">
        <v>49</v>
      </c>
      <c r="C282">
        <v>2009</v>
      </c>
      <c r="D282" s="1" t="d">
        <v>1997-07-29</v>
      </c>
      <c r="E282" s="1" t="str">
        <f t="shared" si="8"/>
        <v>1997</v>
      </c>
      <c r="F282" s="1" t="str">
        <f t="shared" si="9"/>
        <v>Jul</v>
      </c>
      <c r="G282" t="s">
        <v>86</v>
      </c>
      <c r="H282" t="s">
        <v>222</v>
      </c>
      <c r="I282">
        <v>2.0299999999999998</v>
      </c>
      <c r="J282">
        <v>1.04</v>
      </c>
      <c r="K282">
        <v>0.57999999999999996</v>
      </c>
      <c r="L282">
        <v>0.52</v>
      </c>
      <c r="M282">
        <v>4.16</v>
      </c>
      <c r="N282">
        <v>94</v>
      </c>
      <c r="O282">
        <v>61</v>
      </c>
      <c r="P282">
        <v>7.3</v>
      </c>
      <c r="Q282">
        <v>330</v>
      </c>
      <c r="R282" t="s">
        <v>222</v>
      </c>
      <c r="S282" t="s">
        <v>88</v>
      </c>
    </row>
    <row r="283" spans="1:19" x14ac:dyDescent="0.2">
      <c r="A283" t="s">
        <v>387</v>
      </c>
      <c r="B283" t="s">
        <v>22</v>
      </c>
      <c r="C283">
        <v>1984</v>
      </c>
      <c r="D283" s="1" t="d">
        <v>1991-12-23</v>
      </c>
      <c r="E283" s="1" t="str">
        <f t="shared" si="8"/>
        <v>1991</v>
      </c>
      <c r="F283" s="1" t="str">
        <f t="shared" si="9"/>
        <v>Dec</v>
      </c>
      <c r="G283" t="s">
        <v>24</v>
      </c>
      <c r="H283" t="s">
        <v>19</v>
      </c>
      <c r="I283">
        <v>2.04</v>
      </c>
      <c r="J283">
        <v>0.48</v>
      </c>
      <c r="K283">
        <v>1.57</v>
      </c>
      <c r="L283">
        <v>7.0000000000000007E-2</v>
      </c>
      <c r="M283">
        <v>4.16</v>
      </c>
    </row>
    <row r="284" spans="1:19" x14ac:dyDescent="0.2">
      <c r="A284" t="s">
        <v>388</v>
      </c>
      <c r="B284" t="s">
        <v>104</v>
      </c>
      <c r="C284">
        <v>1997</v>
      </c>
      <c r="D284" s="1" t="d">
        <v>2011-10-04</v>
      </c>
      <c r="E284" s="1" t="str">
        <f t="shared" si="8"/>
        <v>2011</v>
      </c>
      <c r="F284" s="1" t="str">
        <f t="shared" si="9"/>
        <v>Oct</v>
      </c>
      <c r="G284" t="s">
        <v>50</v>
      </c>
      <c r="H284" t="s">
        <v>389</v>
      </c>
      <c r="I284">
        <v>3.79</v>
      </c>
      <c r="J284">
        <v>0.27</v>
      </c>
      <c r="K284">
        <v>0</v>
      </c>
      <c r="L284">
        <v>0.11</v>
      </c>
      <c r="M284">
        <v>4.16</v>
      </c>
    </row>
    <row r="285" spans="1:19" x14ac:dyDescent="0.2">
      <c r="A285" t="s">
        <v>390</v>
      </c>
      <c r="B285" t="s">
        <v>55</v>
      </c>
      <c r="C285">
        <v>2002</v>
      </c>
      <c r="D285" s="1" t="d">
        <v>2002-07-11</v>
      </c>
      <c r="E285" s="1" t="str">
        <f t="shared" si="8"/>
        <v>2002</v>
      </c>
      <c r="F285" s="1" t="str">
        <f t="shared" si="9"/>
        <v>Jul</v>
      </c>
      <c r="G285" t="s">
        <v>18</v>
      </c>
      <c r="H285" t="s">
        <v>134</v>
      </c>
      <c r="I285">
        <v>3.36</v>
      </c>
      <c r="J285">
        <v>0.21</v>
      </c>
      <c r="K285">
        <v>0.01</v>
      </c>
      <c r="L285">
        <v>0.56000000000000005</v>
      </c>
      <c r="M285">
        <v>4.1399999999999997</v>
      </c>
      <c r="N285">
        <v>95</v>
      </c>
      <c r="O285">
        <v>25</v>
      </c>
      <c r="P285">
        <v>7.7</v>
      </c>
      <c r="Q285">
        <v>65</v>
      </c>
      <c r="R285" t="s">
        <v>135</v>
      </c>
      <c r="S285" t="s">
        <v>20</v>
      </c>
    </row>
    <row r="286" spans="1:19" x14ac:dyDescent="0.2">
      <c r="A286" t="s">
        <v>391</v>
      </c>
      <c r="B286" t="s">
        <v>148</v>
      </c>
      <c r="C286">
        <v>1997</v>
      </c>
      <c r="D286" s="1" t="d">
        <v>2009-11-23</v>
      </c>
      <c r="E286" s="1" t="str">
        <f t="shared" si="8"/>
        <v>2009</v>
      </c>
      <c r="F286" s="1" t="str">
        <f t="shared" si="9"/>
        <v>Nov</v>
      </c>
      <c r="G286" t="s">
        <v>37</v>
      </c>
      <c r="H286" t="s">
        <v>329</v>
      </c>
      <c r="I286">
        <v>4.03</v>
      </c>
      <c r="J286">
        <v>0</v>
      </c>
      <c r="K286">
        <v>0.09</v>
      </c>
      <c r="L286">
        <v>0</v>
      </c>
      <c r="M286">
        <v>4.12</v>
      </c>
      <c r="N286">
        <v>96</v>
      </c>
      <c r="O286">
        <v>24</v>
      </c>
      <c r="P286">
        <v>9.1</v>
      </c>
      <c r="Q286">
        <v>3161</v>
      </c>
      <c r="R286" t="s">
        <v>392</v>
      </c>
      <c r="S286" t="s">
        <v>53</v>
      </c>
    </row>
    <row r="287" spans="1:19" x14ac:dyDescent="0.2">
      <c r="A287" t="s">
        <v>393</v>
      </c>
      <c r="B287" t="s">
        <v>57</v>
      </c>
      <c r="C287">
        <v>1995</v>
      </c>
      <c r="D287" s="1" t="d">
        <v>2006-03-10</v>
      </c>
      <c r="E287" s="1" t="str">
        <f t="shared" si="8"/>
        <v>2006</v>
      </c>
      <c r="F287" s="1" t="str">
        <f t="shared" si="9"/>
        <v>Mar</v>
      </c>
      <c r="G287" t="s">
        <v>1</v>
      </c>
      <c r="H287" t="s">
        <v>19</v>
      </c>
      <c r="I287">
        <v>1.65</v>
      </c>
      <c r="J287">
        <v>0.61</v>
      </c>
      <c r="K287">
        <v>1.76</v>
      </c>
      <c r="L287">
        <v>0.09</v>
      </c>
      <c r="M287">
        <v>4.12</v>
      </c>
    </row>
    <row r="288" spans="1:19" x14ac:dyDescent="0.2">
      <c r="A288" t="s">
        <v>394</v>
      </c>
      <c r="B288" t="s">
        <v>55</v>
      </c>
      <c r="C288">
        <v>2006</v>
      </c>
      <c r="D288" s="1" t="d">
        <v>1990-01-17</v>
      </c>
      <c r="E288" s="1" t="str">
        <f t="shared" si="8"/>
        <v>1990</v>
      </c>
      <c r="F288" s="1" t="str">
        <f t="shared" si="9"/>
        <v>Jan</v>
      </c>
      <c r="G288" t="s">
        <v>18</v>
      </c>
      <c r="H288" t="s">
        <v>134</v>
      </c>
      <c r="I288">
        <v>0.71</v>
      </c>
      <c r="J288">
        <v>2.48</v>
      </c>
      <c r="K288">
        <v>0.03</v>
      </c>
      <c r="L288">
        <v>0.89</v>
      </c>
      <c r="M288">
        <v>4.1100000000000003</v>
      </c>
    </row>
    <row r="289" spans="1:19" x14ac:dyDescent="0.2">
      <c r="A289" t="s">
        <v>395</v>
      </c>
      <c r="B289" t="s">
        <v>57</v>
      </c>
      <c r="C289">
        <v>1992</v>
      </c>
      <c r="D289" s="1" t="d">
        <v>2001-10-31</v>
      </c>
      <c r="E289" s="1" t="str">
        <f t="shared" si="8"/>
        <v>2001</v>
      </c>
      <c r="F289" s="1" t="str">
        <f t="shared" si="9"/>
        <v>Oct</v>
      </c>
      <c r="G289" t="s">
        <v>86</v>
      </c>
      <c r="H289" t="s">
        <v>222</v>
      </c>
      <c r="I289">
        <v>1.42</v>
      </c>
      <c r="J289">
        <v>0.51</v>
      </c>
      <c r="K289">
        <v>2.1</v>
      </c>
      <c r="L289">
        <v>7.0000000000000007E-2</v>
      </c>
      <c r="M289">
        <v>4.0999999999999996</v>
      </c>
    </row>
    <row r="290" spans="1:19" x14ac:dyDescent="0.2">
      <c r="A290" t="s">
        <v>396</v>
      </c>
      <c r="B290" t="s">
        <v>148</v>
      </c>
      <c r="C290">
        <v>2007</v>
      </c>
      <c r="D290" s="1" t="d">
        <v>2022-07-13</v>
      </c>
      <c r="E290" s="1" t="str">
        <f t="shared" si="8"/>
        <v>2022</v>
      </c>
      <c r="F290" s="1" t="str">
        <f t="shared" si="9"/>
        <v>Jul</v>
      </c>
      <c r="G290" t="s">
        <v>28</v>
      </c>
      <c r="H290" t="s">
        <v>71</v>
      </c>
      <c r="I290">
        <v>2.57</v>
      </c>
      <c r="J290">
        <v>1.52</v>
      </c>
      <c r="K290">
        <v>0</v>
      </c>
      <c r="L290">
        <v>0</v>
      </c>
      <c r="M290">
        <v>4.09</v>
      </c>
      <c r="N290">
        <v>91</v>
      </c>
      <c r="O290">
        <v>46</v>
      </c>
      <c r="P290">
        <v>7.9</v>
      </c>
      <c r="Q290">
        <v>785</v>
      </c>
      <c r="R290" t="s">
        <v>224</v>
      </c>
      <c r="S290" t="s">
        <v>88</v>
      </c>
    </row>
    <row r="291" spans="1:19" x14ac:dyDescent="0.2">
      <c r="A291" t="s">
        <v>397</v>
      </c>
      <c r="B291" t="s">
        <v>75</v>
      </c>
      <c r="C291">
        <v>2016</v>
      </c>
      <c r="D291" s="1" t="d">
        <v>2000-03-17</v>
      </c>
      <c r="E291" s="1" t="str">
        <f t="shared" si="8"/>
        <v>2000</v>
      </c>
      <c r="F291" s="1" t="str">
        <f t="shared" si="9"/>
        <v>Mar</v>
      </c>
      <c r="G291" t="s">
        <v>37</v>
      </c>
      <c r="H291" t="s">
        <v>134</v>
      </c>
      <c r="I291">
        <v>1.1000000000000001</v>
      </c>
      <c r="J291">
        <v>2.15</v>
      </c>
      <c r="K291">
        <v>0.21</v>
      </c>
      <c r="L291">
        <v>0.61</v>
      </c>
      <c r="M291">
        <v>4.08</v>
      </c>
      <c r="N291">
        <v>88</v>
      </c>
      <c r="O291">
        <v>31</v>
      </c>
      <c r="P291">
        <v>8.4</v>
      </c>
      <c r="Q291">
        <v>809</v>
      </c>
      <c r="R291" t="s">
        <v>174</v>
      </c>
      <c r="S291" t="s">
        <v>53</v>
      </c>
    </row>
    <row r="292" spans="1:19" x14ac:dyDescent="0.2">
      <c r="A292" t="s">
        <v>398</v>
      </c>
      <c r="B292" t="s">
        <v>55</v>
      </c>
      <c r="C292">
        <v>2007</v>
      </c>
      <c r="D292" s="1" t="d">
        <v>1998-11-13</v>
      </c>
      <c r="E292" s="1" t="str">
        <f t="shared" si="8"/>
        <v>1998</v>
      </c>
      <c r="F292" s="1" t="str">
        <f t="shared" si="9"/>
        <v>Nov</v>
      </c>
      <c r="G292" t="s">
        <v>50</v>
      </c>
      <c r="H292" t="s">
        <v>68</v>
      </c>
      <c r="I292">
        <v>2.3199999999999998</v>
      </c>
      <c r="J292">
        <v>0.04</v>
      </c>
      <c r="K292">
        <v>0.04</v>
      </c>
      <c r="L292">
        <v>1.67</v>
      </c>
      <c r="M292">
        <v>4.07</v>
      </c>
      <c r="N292">
        <v>93</v>
      </c>
      <c r="O292">
        <v>70</v>
      </c>
      <c r="P292">
        <v>8.9</v>
      </c>
      <c r="Q292">
        <v>709</v>
      </c>
      <c r="R292" t="s">
        <v>324</v>
      </c>
      <c r="S292" t="s">
        <v>53</v>
      </c>
    </row>
    <row r="293" spans="1:19" x14ac:dyDescent="0.2">
      <c r="A293" t="s">
        <v>399</v>
      </c>
      <c r="B293" t="s">
        <v>55</v>
      </c>
      <c r="C293">
        <v>2005</v>
      </c>
      <c r="D293" s="1" t="d">
        <v>2004-07-30</v>
      </c>
      <c r="E293" s="1" t="str">
        <f t="shared" si="8"/>
        <v>2004</v>
      </c>
      <c r="F293" s="1" t="str">
        <f t="shared" si="9"/>
        <v>Jul</v>
      </c>
      <c r="G293" t="s">
        <v>18</v>
      </c>
      <c r="H293" t="s">
        <v>234</v>
      </c>
      <c r="I293">
        <v>0.12</v>
      </c>
      <c r="J293">
        <v>2.2599999999999998</v>
      </c>
      <c r="K293">
        <v>0.9</v>
      </c>
      <c r="L293">
        <v>0.77</v>
      </c>
      <c r="M293">
        <v>4.0599999999999996</v>
      </c>
      <c r="P293">
        <v>8.1999999999999993</v>
      </c>
      <c r="Q293">
        <v>23</v>
      </c>
      <c r="R293" t="s">
        <v>357</v>
      </c>
      <c r="S293" t="s">
        <v>20</v>
      </c>
    </row>
    <row r="294" spans="1:19" x14ac:dyDescent="0.2">
      <c r="A294" t="s">
        <v>400</v>
      </c>
      <c r="B294" t="s">
        <v>44</v>
      </c>
      <c r="C294">
        <v>2010</v>
      </c>
      <c r="D294" s="1" t="d">
        <v>2003-05-12</v>
      </c>
      <c r="E294" s="1" t="str">
        <f t="shared" si="8"/>
        <v>2003</v>
      </c>
      <c r="F294" s="1" t="str">
        <f t="shared" si="9"/>
        <v>May</v>
      </c>
      <c r="G294" t="s">
        <v>28</v>
      </c>
      <c r="H294" t="s">
        <v>130</v>
      </c>
      <c r="I294">
        <v>2.66</v>
      </c>
      <c r="J294">
        <v>1.03</v>
      </c>
      <c r="K294">
        <v>0.04</v>
      </c>
      <c r="L294">
        <v>0.33</v>
      </c>
      <c r="M294">
        <v>4.05</v>
      </c>
      <c r="N294">
        <v>84</v>
      </c>
      <c r="O294">
        <v>81</v>
      </c>
      <c r="P294">
        <v>8.1</v>
      </c>
      <c r="Q294">
        <v>769</v>
      </c>
      <c r="R294" t="s">
        <v>401</v>
      </c>
      <c r="S294" t="s">
        <v>53</v>
      </c>
    </row>
    <row r="295" spans="1:19" x14ac:dyDescent="0.2">
      <c r="A295" t="s">
        <v>402</v>
      </c>
      <c r="B295" t="s">
        <v>44</v>
      </c>
      <c r="C295">
        <v>2007</v>
      </c>
      <c r="D295" s="1" t="d">
        <v>1995-07-30</v>
      </c>
      <c r="E295" s="1" t="str">
        <f t="shared" si="8"/>
        <v>1995</v>
      </c>
      <c r="F295" s="1" t="str">
        <f t="shared" si="9"/>
        <v>Jul</v>
      </c>
      <c r="G295" t="s">
        <v>24</v>
      </c>
      <c r="H295" t="s">
        <v>45</v>
      </c>
      <c r="I295">
        <v>2.35</v>
      </c>
      <c r="J295">
        <v>1.27</v>
      </c>
      <c r="K295">
        <v>0.03</v>
      </c>
      <c r="L295">
        <v>0.41</v>
      </c>
      <c r="M295">
        <v>4.05</v>
      </c>
      <c r="N295">
        <v>90</v>
      </c>
      <c r="O295">
        <v>66</v>
      </c>
      <c r="P295">
        <v>8.3000000000000007</v>
      </c>
      <c r="Q295">
        <v>381</v>
      </c>
      <c r="R295" t="s">
        <v>263</v>
      </c>
      <c r="S295" t="s">
        <v>20</v>
      </c>
    </row>
    <row r="296" spans="1:19" x14ac:dyDescent="0.2">
      <c r="A296" t="s">
        <v>403</v>
      </c>
      <c r="B296" t="s">
        <v>17</v>
      </c>
      <c r="C296">
        <v>2007</v>
      </c>
      <c r="D296" s="1" t="d">
        <v>2002-09-29</v>
      </c>
      <c r="E296" s="1" t="str">
        <f t="shared" si="8"/>
        <v>2002</v>
      </c>
      <c r="F296" s="1" t="str">
        <f t="shared" si="9"/>
        <v>Sep</v>
      </c>
      <c r="G296" t="s">
        <v>34</v>
      </c>
      <c r="H296" t="s">
        <v>51</v>
      </c>
      <c r="I296">
        <v>2.12</v>
      </c>
      <c r="J296">
        <v>1.47</v>
      </c>
      <c r="K296">
        <v>0.05</v>
      </c>
      <c r="L296">
        <v>0.42</v>
      </c>
      <c r="M296">
        <v>4.05</v>
      </c>
      <c r="N296">
        <v>56</v>
      </c>
      <c r="O296">
        <v>27</v>
      </c>
      <c r="P296">
        <v>6</v>
      </c>
      <c r="Q296">
        <v>44</v>
      </c>
      <c r="R296" t="s">
        <v>404</v>
      </c>
      <c r="S296" t="s">
        <v>20</v>
      </c>
    </row>
    <row r="297" spans="1:19" x14ac:dyDescent="0.2">
      <c r="A297" t="s">
        <v>405</v>
      </c>
      <c r="B297" t="s">
        <v>75</v>
      </c>
      <c r="C297">
        <v>2014</v>
      </c>
      <c r="D297" s="1" t="d">
        <v>2021-11-29</v>
      </c>
      <c r="E297" s="1" t="str">
        <f t="shared" si="8"/>
        <v>2021</v>
      </c>
      <c r="F297" s="1" t="str">
        <f t="shared" si="9"/>
        <v>Nov</v>
      </c>
      <c r="G297" t="s">
        <v>50</v>
      </c>
      <c r="H297" t="s">
        <v>111</v>
      </c>
      <c r="I297">
        <v>1.4</v>
      </c>
      <c r="J297">
        <v>1.9</v>
      </c>
      <c r="K297">
        <v>0.11</v>
      </c>
      <c r="L297">
        <v>0.64</v>
      </c>
      <c r="M297">
        <v>4.05</v>
      </c>
      <c r="N297">
        <v>80</v>
      </c>
      <c r="O297">
        <v>80</v>
      </c>
      <c r="P297">
        <v>6.3</v>
      </c>
      <c r="Q297">
        <v>2996</v>
      </c>
      <c r="R297" t="s">
        <v>260</v>
      </c>
      <c r="S297" t="s">
        <v>53</v>
      </c>
    </row>
    <row r="298" spans="1:19" x14ac:dyDescent="0.2">
      <c r="A298" t="s">
        <v>406</v>
      </c>
      <c r="B298" t="s">
        <v>104</v>
      </c>
      <c r="C298">
        <v>1996</v>
      </c>
      <c r="D298" s="1" t="d">
        <v>2012-10-09</v>
      </c>
      <c r="E298" s="1" t="str">
        <f t="shared" si="8"/>
        <v>2012</v>
      </c>
      <c r="F298" s="1" t="str">
        <f t="shared" si="9"/>
        <v>Oct</v>
      </c>
      <c r="G298" t="s">
        <v>34</v>
      </c>
      <c r="H298" t="s">
        <v>68</v>
      </c>
      <c r="I298">
        <v>2.2799999999999998</v>
      </c>
      <c r="J298">
        <v>1.55</v>
      </c>
      <c r="K298">
        <v>0.16</v>
      </c>
      <c r="L298">
        <v>0.06</v>
      </c>
      <c r="M298">
        <v>4.05</v>
      </c>
    </row>
    <row r="299" spans="1:19" x14ac:dyDescent="0.2">
      <c r="A299" t="s">
        <v>407</v>
      </c>
      <c r="B299" t="s">
        <v>55</v>
      </c>
      <c r="C299">
        <v>2000</v>
      </c>
      <c r="D299" s="1" t="d">
        <v>2020-06-19</v>
      </c>
      <c r="E299" s="1" t="str">
        <f t="shared" si="8"/>
        <v>2020</v>
      </c>
      <c r="F299" s="1" t="str">
        <f t="shared" si="9"/>
        <v>Jun</v>
      </c>
      <c r="G299" t="s">
        <v>86</v>
      </c>
      <c r="H299" t="s">
        <v>372</v>
      </c>
      <c r="I299">
        <v>1.68</v>
      </c>
      <c r="J299">
        <v>1.51</v>
      </c>
      <c r="K299">
        <v>0.51</v>
      </c>
      <c r="L299">
        <v>0.35</v>
      </c>
      <c r="M299">
        <v>4.05</v>
      </c>
      <c r="N299">
        <v>85</v>
      </c>
      <c r="O299">
        <v>25</v>
      </c>
      <c r="P299">
        <v>8.5</v>
      </c>
      <c r="Q299">
        <v>117</v>
      </c>
      <c r="R299" t="s">
        <v>181</v>
      </c>
      <c r="S299" t="s">
        <v>88</v>
      </c>
    </row>
    <row r="300" spans="1:19" x14ac:dyDescent="0.2">
      <c r="A300" t="s">
        <v>408</v>
      </c>
      <c r="B300" t="s">
        <v>75</v>
      </c>
      <c r="C300">
        <v>2014</v>
      </c>
      <c r="D300" s="1" t="d">
        <v>2022-07-10</v>
      </c>
      <c r="E300" s="1" t="str">
        <f t="shared" si="8"/>
        <v>2022</v>
      </c>
      <c r="F300" s="1" t="str">
        <f t="shared" si="9"/>
        <v>Jul</v>
      </c>
      <c r="G300" t="s">
        <v>37</v>
      </c>
      <c r="H300" t="s">
        <v>111</v>
      </c>
      <c r="I300">
        <v>1.1299999999999999</v>
      </c>
      <c r="J300">
        <v>2.1800000000000002</v>
      </c>
      <c r="K300">
        <v>0.1</v>
      </c>
      <c r="L300">
        <v>0.63</v>
      </c>
      <c r="M300">
        <v>4.04</v>
      </c>
      <c r="N300">
        <v>85</v>
      </c>
      <c r="O300">
        <v>83</v>
      </c>
      <c r="P300">
        <v>7.7</v>
      </c>
      <c r="Q300">
        <v>1653</v>
      </c>
      <c r="R300" t="s">
        <v>260</v>
      </c>
      <c r="S300" t="s">
        <v>53</v>
      </c>
    </row>
    <row r="301" spans="1:19" x14ac:dyDescent="0.2">
      <c r="A301" t="s">
        <v>409</v>
      </c>
      <c r="B301" t="s">
        <v>95</v>
      </c>
      <c r="C301">
        <v>1997</v>
      </c>
      <c r="D301" s="1" t="d">
        <v>2004-09-29</v>
      </c>
      <c r="E301" s="1" t="str">
        <f t="shared" si="8"/>
        <v>2004</v>
      </c>
      <c r="F301" s="1" t="str">
        <f t="shared" si="9"/>
        <v>Sep</v>
      </c>
      <c r="G301" t="s">
        <v>37</v>
      </c>
      <c r="H301" t="s">
        <v>19</v>
      </c>
      <c r="I301">
        <v>2.78</v>
      </c>
      <c r="J301">
        <v>0.57999999999999996</v>
      </c>
      <c r="K301">
        <v>0.64</v>
      </c>
      <c r="L301">
        <v>0.04</v>
      </c>
      <c r="M301">
        <v>4.03</v>
      </c>
    </row>
    <row r="302" spans="1:19" x14ac:dyDescent="0.2">
      <c r="A302" t="s">
        <v>410</v>
      </c>
      <c r="B302" t="s">
        <v>22</v>
      </c>
      <c r="C302">
        <v>1984</v>
      </c>
      <c r="D302" s="1" t="d">
        <v>2019-02-10</v>
      </c>
      <c r="E302" s="1" t="str">
        <f t="shared" si="8"/>
        <v>2019</v>
      </c>
      <c r="F302" s="1" t="str">
        <f t="shared" si="9"/>
        <v>Feb</v>
      </c>
      <c r="G302" t="s">
        <v>18</v>
      </c>
      <c r="H302" t="s">
        <v>19</v>
      </c>
      <c r="I302">
        <v>1.22</v>
      </c>
      <c r="J302">
        <v>0.28000000000000003</v>
      </c>
      <c r="K302">
        <v>2.46</v>
      </c>
      <c r="L302">
        <v>0.04</v>
      </c>
      <c r="M302">
        <v>4.01</v>
      </c>
    </row>
    <row r="303" spans="1:19" x14ac:dyDescent="0.2">
      <c r="A303" t="s">
        <v>411</v>
      </c>
      <c r="B303" t="s">
        <v>55</v>
      </c>
      <c r="C303">
        <v>2005</v>
      </c>
      <c r="D303" s="1" t="d">
        <v>2015-03-11</v>
      </c>
      <c r="E303" s="1" t="str">
        <f t="shared" si="8"/>
        <v>2015</v>
      </c>
      <c r="F303" s="1" t="str">
        <f t="shared" si="9"/>
        <v>Mar</v>
      </c>
      <c r="G303" t="s">
        <v>34</v>
      </c>
      <c r="H303" t="s">
        <v>372</v>
      </c>
      <c r="I303">
        <v>2.08</v>
      </c>
      <c r="J303">
        <v>1.35</v>
      </c>
      <c r="K303">
        <v>0</v>
      </c>
      <c r="L303">
        <v>0.54</v>
      </c>
      <c r="M303">
        <v>3.98</v>
      </c>
      <c r="N303">
        <v>61</v>
      </c>
      <c r="O303">
        <v>21</v>
      </c>
      <c r="P303" t="s">
        <v>203</v>
      </c>
      <c r="R303" t="s">
        <v>412</v>
      </c>
      <c r="S303" t="s">
        <v>112</v>
      </c>
    </row>
    <row r="304" spans="1:19" x14ac:dyDescent="0.2">
      <c r="A304" t="s">
        <v>413</v>
      </c>
      <c r="B304" t="s">
        <v>44</v>
      </c>
      <c r="C304">
        <v>2009</v>
      </c>
      <c r="D304" s="1" t="d">
        <v>1992-08-25</v>
      </c>
      <c r="E304" s="1" t="str">
        <f t="shared" si="8"/>
        <v>1992</v>
      </c>
      <c r="F304" s="1" t="str">
        <f t="shared" si="9"/>
        <v>Aug</v>
      </c>
      <c r="G304" t="s">
        <v>37</v>
      </c>
      <c r="H304" t="s">
        <v>134</v>
      </c>
      <c r="I304">
        <v>2.67</v>
      </c>
      <c r="J304">
        <v>0.87</v>
      </c>
      <c r="K304">
        <v>0.05</v>
      </c>
      <c r="L304">
        <v>0.38</v>
      </c>
      <c r="M304">
        <v>3.97</v>
      </c>
      <c r="N304">
        <v>89</v>
      </c>
      <c r="O304">
        <v>76</v>
      </c>
      <c r="P304">
        <v>8.6</v>
      </c>
      <c r="Q304">
        <v>681</v>
      </c>
      <c r="R304" t="s">
        <v>392</v>
      </c>
      <c r="S304" t="s">
        <v>53</v>
      </c>
    </row>
    <row r="305" spans="1:19" x14ac:dyDescent="0.2">
      <c r="A305" t="s">
        <v>414</v>
      </c>
      <c r="B305" t="s">
        <v>75</v>
      </c>
      <c r="C305">
        <v>2015</v>
      </c>
      <c r="D305" s="1" t="d">
        <v>2009-03-14</v>
      </c>
      <c r="E305" s="1" t="str">
        <f t="shared" si="8"/>
        <v>2009</v>
      </c>
      <c r="F305" s="1" t="str">
        <f t="shared" si="9"/>
        <v>Mar</v>
      </c>
      <c r="G305" t="s">
        <v>28</v>
      </c>
      <c r="H305" t="s">
        <v>372</v>
      </c>
      <c r="I305">
        <v>1.02</v>
      </c>
      <c r="J305">
        <v>2.13</v>
      </c>
      <c r="K305">
        <v>0.23</v>
      </c>
      <c r="L305">
        <v>0.59</v>
      </c>
      <c r="M305">
        <v>3.97</v>
      </c>
      <c r="N305">
        <v>92</v>
      </c>
      <c r="O305">
        <v>79</v>
      </c>
      <c r="P305">
        <v>9.1999999999999993</v>
      </c>
      <c r="Q305">
        <v>10179</v>
      </c>
      <c r="R305" t="s">
        <v>415</v>
      </c>
      <c r="S305" t="s">
        <v>53</v>
      </c>
    </row>
    <row r="306" spans="1:19" x14ac:dyDescent="0.2">
      <c r="A306" t="s">
        <v>416</v>
      </c>
      <c r="B306" t="s">
        <v>75</v>
      </c>
      <c r="C306">
        <v>2014</v>
      </c>
      <c r="D306" s="1" t="d">
        <v>1989-04-21</v>
      </c>
      <c r="E306" s="1" t="str">
        <f t="shared" si="8"/>
        <v>1989</v>
      </c>
      <c r="F306" s="1" t="str">
        <f t="shared" si="9"/>
        <v>Apr</v>
      </c>
      <c r="G306" t="s">
        <v>50</v>
      </c>
      <c r="H306" t="s">
        <v>111</v>
      </c>
      <c r="I306">
        <v>1.19</v>
      </c>
      <c r="J306">
        <v>2.0699999999999998</v>
      </c>
      <c r="K306">
        <v>0.08</v>
      </c>
      <c r="L306">
        <v>0.62</v>
      </c>
      <c r="M306">
        <v>3.96</v>
      </c>
      <c r="N306">
        <v>70</v>
      </c>
      <c r="O306">
        <v>40</v>
      </c>
      <c r="P306">
        <v>4.9000000000000004</v>
      </c>
      <c r="Q306">
        <v>2050</v>
      </c>
      <c r="R306" t="s">
        <v>417</v>
      </c>
      <c r="S306" t="s">
        <v>53</v>
      </c>
    </row>
    <row r="307" spans="1:19" x14ac:dyDescent="0.2">
      <c r="A307" t="s">
        <v>418</v>
      </c>
      <c r="B307" t="s">
        <v>75</v>
      </c>
      <c r="C307">
        <v>2015</v>
      </c>
      <c r="D307" s="1" t="d">
        <v>1993-02-01</v>
      </c>
      <c r="E307" s="1" t="str">
        <f t="shared" si="8"/>
        <v>1993</v>
      </c>
      <c r="F307" s="1" t="str">
        <f t="shared" si="9"/>
        <v>Feb</v>
      </c>
      <c r="G307" t="s">
        <v>50</v>
      </c>
      <c r="H307" t="s">
        <v>267</v>
      </c>
      <c r="I307">
        <v>1.53</v>
      </c>
      <c r="J307">
        <v>1.69</v>
      </c>
      <c r="K307">
        <v>0.1</v>
      </c>
      <c r="L307">
        <v>0.64</v>
      </c>
      <c r="M307">
        <v>3.95</v>
      </c>
      <c r="N307">
        <v>87</v>
      </c>
      <c r="O307">
        <v>89</v>
      </c>
      <c r="P307">
        <v>7.6</v>
      </c>
      <c r="Q307">
        <v>2679</v>
      </c>
      <c r="R307" t="s">
        <v>268</v>
      </c>
      <c r="S307" t="s">
        <v>53</v>
      </c>
    </row>
    <row r="308" spans="1:19" x14ac:dyDescent="0.2">
      <c r="A308" t="s">
        <v>419</v>
      </c>
      <c r="B308" t="s">
        <v>17</v>
      </c>
      <c r="C308">
        <v>2011</v>
      </c>
      <c r="D308" s="1" t="d">
        <v>1999-08-08</v>
      </c>
      <c r="E308" s="1" t="str">
        <f t="shared" si="8"/>
        <v>1999</v>
      </c>
      <c r="F308" s="1" t="str">
        <f t="shared" si="9"/>
        <v>Aug</v>
      </c>
      <c r="G308" t="s">
        <v>50</v>
      </c>
      <c r="H308" t="s">
        <v>19</v>
      </c>
      <c r="I308">
        <v>2.0299999999999998</v>
      </c>
      <c r="J308">
        <v>1.1599999999999999</v>
      </c>
      <c r="K308">
        <v>0.37</v>
      </c>
      <c r="L308">
        <v>0.38</v>
      </c>
      <c r="M308">
        <v>3.95</v>
      </c>
      <c r="N308">
        <v>93</v>
      </c>
      <c r="O308">
        <v>81</v>
      </c>
      <c r="P308">
        <v>8</v>
      </c>
      <c r="Q308">
        <v>1958</v>
      </c>
      <c r="R308" t="s">
        <v>19</v>
      </c>
      <c r="S308" t="s">
        <v>112</v>
      </c>
    </row>
    <row r="309" spans="1:19" x14ac:dyDescent="0.2">
      <c r="A309" t="s">
        <v>316</v>
      </c>
      <c r="B309" t="s">
        <v>49</v>
      </c>
      <c r="C309">
        <v>2008</v>
      </c>
      <c r="D309" s="1" t="d">
        <v>2021-08-12</v>
      </c>
      <c r="E309" s="1" t="str">
        <f t="shared" si="8"/>
        <v>2021</v>
      </c>
      <c r="F309" s="1" t="str">
        <f t="shared" si="9"/>
        <v>Aug</v>
      </c>
      <c r="G309" t="s">
        <v>28</v>
      </c>
      <c r="H309" t="s">
        <v>130</v>
      </c>
      <c r="I309">
        <v>2.15</v>
      </c>
      <c r="J309">
        <v>1.1299999999999999</v>
      </c>
      <c r="K309">
        <v>7.0000000000000007E-2</v>
      </c>
      <c r="L309">
        <v>0.59</v>
      </c>
      <c r="M309">
        <v>3.94</v>
      </c>
      <c r="N309">
        <v>90</v>
      </c>
      <c r="O309">
        <v>57</v>
      </c>
      <c r="P309">
        <v>8</v>
      </c>
      <c r="Q309">
        <v>910</v>
      </c>
      <c r="R309" t="s">
        <v>131</v>
      </c>
      <c r="S309" t="s">
        <v>53</v>
      </c>
    </row>
    <row r="310" spans="1:19" x14ac:dyDescent="0.2">
      <c r="A310" t="s">
        <v>420</v>
      </c>
      <c r="B310" t="s">
        <v>32</v>
      </c>
      <c r="C310">
        <v>2007</v>
      </c>
      <c r="D310" s="1" t="d">
        <v>2008-12-21</v>
      </c>
      <c r="E310" s="1" t="str">
        <f t="shared" si="8"/>
        <v>2008</v>
      </c>
      <c r="F310" s="1" t="str">
        <f t="shared" si="9"/>
        <v>Dec</v>
      </c>
      <c r="G310" t="s">
        <v>30</v>
      </c>
      <c r="H310" t="s">
        <v>19</v>
      </c>
      <c r="I310">
        <v>0.9</v>
      </c>
      <c r="J310">
        <v>1.76</v>
      </c>
      <c r="K310">
        <v>0.92</v>
      </c>
      <c r="L310">
        <v>0.37</v>
      </c>
      <c r="M310">
        <v>3.94</v>
      </c>
      <c r="N310">
        <v>84</v>
      </c>
      <c r="O310">
        <v>65</v>
      </c>
      <c r="P310">
        <v>8.8000000000000007</v>
      </c>
      <c r="Q310">
        <v>72</v>
      </c>
      <c r="R310" t="s">
        <v>250</v>
      </c>
      <c r="S310" t="s">
        <v>112</v>
      </c>
    </row>
    <row r="311" spans="1:19" x14ac:dyDescent="0.2">
      <c r="A311" t="s">
        <v>421</v>
      </c>
      <c r="B311" t="s">
        <v>27</v>
      </c>
      <c r="C311">
        <v>1994</v>
      </c>
      <c r="D311" s="1" t="d">
        <v>2000-03-13</v>
      </c>
      <c r="E311" s="1" t="str">
        <f t="shared" si="8"/>
        <v>2000</v>
      </c>
      <c r="F311" s="1" t="str">
        <f t="shared" si="9"/>
        <v>Mar</v>
      </c>
      <c r="G311" t="s">
        <v>1</v>
      </c>
      <c r="H311" t="s">
        <v>19</v>
      </c>
      <c r="I311">
        <v>1.97</v>
      </c>
      <c r="J311">
        <v>0.76</v>
      </c>
      <c r="K311">
        <v>1.07</v>
      </c>
      <c r="L311">
        <v>0.11</v>
      </c>
      <c r="M311">
        <v>3.91</v>
      </c>
    </row>
    <row r="312" spans="1:19" x14ac:dyDescent="0.2">
      <c r="A312" t="s">
        <v>422</v>
      </c>
      <c r="B312" t="s">
        <v>17</v>
      </c>
      <c r="C312">
        <v>2009</v>
      </c>
      <c r="D312" s="1" t="d">
        <v>1998-11-11</v>
      </c>
      <c r="E312" s="1" t="str">
        <f t="shared" si="8"/>
        <v>1998</v>
      </c>
      <c r="F312" s="1" t="str">
        <f t="shared" si="9"/>
        <v>Nov</v>
      </c>
      <c r="G312" t="s">
        <v>18</v>
      </c>
      <c r="H312" t="s">
        <v>134</v>
      </c>
      <c r="I312">
        <v>2.09</v>
      </c>
      <c r="J312">
        <v>1.35</v>
      </c>
      <c r="K312">
        <v>0.06</v>
      </c>
      <c r="L312">
        <v>0.4</v>
      </c>
      <c r="M312">
        <v>3.9</v>
      </c>
      <c r="N312">
        <v>81</v>
      </c>
      <c r="O312">
        <v>27</v>
      </c>
      <c r="P312">
        <v>8.6999999999999993</v>
      </c>
      <c r="Q312">
        <v>39</v>
      </c>
      <c r="R312" t="s">
        <v>193</v>
      </c>
      <c r="S312" t="s">
        <v>20</v>
      </c>
    </row>
    <row r="313" spans="1:19" x14ac:dyDescent="0.2">
      <c r="A313" t="s">
        <v>423</v>
      </c>
      <c r="B313" t="s">
        <v>55</v>
      </c>
      <c r="C313">
        <v>2003</v>
      </c>
      <c r="D313" s="1" t="d">
        <v>2011-07-17</v>
      </c>
      <c r="E313" s="1" t="str">
        <f t="shared" si="8"/>
        <v>2011</v>
      </c>
      <c r="F313" s="1" t="str">
        <f t="shared" si="9"/>
        <v>Jul</v>
      </c>
      <c r="G313" t="s">
        <v>18</v>
      </c>
      <c r="H313" t="s">
        <v>71</v>
      </c>
      <c r="I313">
        <v>2.29</v>
      </c>
      <c r="J313">
        <v>1.17</v>
      </c>
      <c r="K313">
        <v>0.01</v>
      </c>
      <c r="L313">
        <v>0.42</v>
      </c>
      <c r="M313">
        <v>3.9</v>
      </c>
      <c r="N313">
        <v>90</v>
      </c>
      <c r="O313">
        <v>38</v>
      </c>
      <c r="P313">
        <v>8.6999999999999993</v>
      </c>
      <c r="Q313">
        <v>121</v>
      </c>
      <c r="R313" t="s">
        <v>309</v>
      </c>
      <c r="S313" t="s">
        <v>88</v>
      </c>
    </row>
    <row r="314" spans="1:19" x14ac:dyDescent="0.2">
      <c r="A314" t="s">
        <v>424</v>
      </c>
      <c r="B314" t="s">
        <v>79</v>
      </c>
      <c r="C314">
        <v>2014</v>
      </c>
      <c r="D314" s="1" t="d">
        <v>1998-10-01</v>
      </c>
      <c r="E314" s="1" t="str">
        <f t="shared" si="8"/>
        <v>1998</v>
      </c>
      <c r="F314" s="1" t="str">
        <f t="shared" si="9"/>
        <v>Oct</v>
      </c>
      <c r="G314" t="s">
        <v>28</v>
      </c>
      <c r="H314" t="s">
        <v>19</v>
      </c>
      <c r="I314">
        <v>0.68</v>
      </c>
      <c r="J314">
        <v>0.48</v>
      </c>
      <c r="K314">
        <v>2.62</v>
      </c>
      <c r="L314">
        <v>0.11</v>
      </c>
      <c r="M314">
        <v>3.89</v>
      </c>
      <c r="N314">
        <v>86</v>
      </c>
      <c r="O314">
        <v>80</v>
      </c>
      <c r="P314">
        <v>8.6999999999999993</v>
      </c>
      <c r="Q314">
        <v>348</v>
      </c>
      <c r="R314" t="s">
        <v>222</v>
      </c>
      <c r="S314" t="s">
        <v>88</v>
      </c>
    </row>
    <row r="315" spans="1:19" x14ac:dyDescent="0.2">
      <c r="A315" t="s">
        <v>129</v>
      </c>
      <c r="B315" t="s">
        <v>148</v>
      </c>
      <c r="C315">
        <v>2011</v>
      </c>
      <c r="D315" s="1" t="d">
        <v>1997-01-18</v>
      </c>
      <c r="E315" s="1" t="str">
        <f t="shared" si="8"/>
        <v>1997</v>
      </c>
      <c r="F315" s="1" t="str">
        <f t="shared" si="9"/>
        <v>Jan</v>
      </c>
      <c r="G315" t="s">
        <v>28</v>
      </c>
      <c r="H315" t="s">
        <v>130</v>
      </c>
      <c r="I315">
        <v>1.1599999999999999</v>
      </c>
      <c r="J315">
        <v>2.12</v>
      </c>
      <c r="K315">
        <v>0</v>
      </c>
      <c r="L315">
        <v>0.6</v>
      </c>
      <c r="M315">
        <v>3.88</v>
      </c>
      <c r="N315">
        <v>94</v>
      </c>
      <c r="O315">
        <v>32</v>
      </c>
      <c r="P315">
        <v>8.1</v>
      </c>
      <c r="Q315">
        <v>9073</v>
      </c>
      <c r="R315" t="s">
        <v>131</v>
      </c>
      <c r="S315" t="s">
        <v>53</v>
      </c>
    </row>
    <row r="316" spans="1:19" x14ac:dyDescent="0.2">
      <c r="A316" t="s">
        <v>425</v>
      </c>
      <c r="B316" t="s">
        <v>75</v>
      </c>
      <c r="C316">
        <v>2015</v>
      </c>
      <c r="D316" s="1" t="d">
        <v>2005-02-11</v>
      </c>
      <c r="E316" s="1" t="str">
        <f t="shared" si="8"/>
        <v>2005</v>
      </c>
      <c r="F316" s="1" t="str">
        <f t="shared" si="9"/>
        <v>Feb</v>
      </c>
      <c r="G316" t="s">
        <v>18</v>
      </c>
      <c r="H316" t="s">
        <v>51</v>
      </c>
      <c r="I316">
        <v>2.4900000000000002</v>
      </c>
      <c r="J316">
        <v>0.66</v>
      </c>
      <c r="K316">
        <v>0.03</v>
      </c>
      <c r="L316">
        <v>0.69</v>
      </c>
      <c r="M316">
        <v>3.88</v>
      </c>
      <c r="N316">
        <v>87</v>
      </c>
      <c r="O316">
        <v>51</v>
      </c>
      <c r="P316">
        <v>6.7</v>
      </c>
      <c r="Q316">
        <v>364</v>
      </c>
      <c r="R316" t="s">
        <v>426</v>
      </c>
      <c r="S316" t="s">
        <v>112</v>
      </c>
    </row>
    <row r="317" spans="1:19" x14ac:dyDescent="0.2">
      <c r="A317" t="s">
        <v>427</v>
      </c>
      <c r="B317" t="s">
        <v>55</v>
      </c>
      <c r="C317">
        <v>2005</v>
      </c>
      <c r="D317" s="1" t="d">
        <v>2019-11-02</v>
      </c>
      <c r="E317" s="1" t="str">
        <f t="shared" si="8"/>
        <v>2019</v>
      </c>
      <c r="F317" s="1" t="str">
        <f t="shared" si="9"/>
        <v>Nov</v>
      </c>
      <c r="G317" t="s">
        <v>86</v>
      </c>
      <c r="H317" t="s">
        <v>372</v>
      </c>
      <c r="I317">
        <v>0.93</v>
      </c>
      <c r="J317">
        <v>1.94</v>
      </c>
      <c r="K317">
        <v>0.31</v>
      </c>
      <c r="L317">
        <v>0.7</v>
      </c>
      <c r="M317">
        <v>3.87</v>
      </c>
      <c r="N317">
        <v>88</v>
      </c>
      <c r="O317">
        <v>62</v>
      </c>
      <c r="P317">
        <v>8.6</v>
      </c>
      <c r="Q317">
        <v>229</v>
      </c>
      <c r="R317" t="s">
        <v>181</v>
      </c>
      <c r="S317" t="s">
        <v>88</v>
      </c>
    </row>
    <row r="318" spans="1:19" x14ac:dyDescent="0.2">
      <c r="A318" t="s">
        <v>428</v>
      </c>
      <c r="B318" t="s">
        <v>22</v>
      </c>
      <c r="C318">
        <v>1988</v>
      </c>
      <c r="D318" s="1" t="d">
        <v>1992-12-02</v>
      </c>
      <c r="E318" s="1" t="str">
        <f t="shared" si="8"/>
        <v>1992</v>
      </c>
      <c r="F318" s="1" t="str">
        <f t="shared" si="9"/>
        <v>Dec</v>
      </c>
      <c r="G318" t="s">
        <v>28</v>
      </c>
      <c r="H318" t="s">
        <v>350</v>
      </c>
      <c r="I318">
        <v>0.1</v>
      </c>
      <c r="J318">
        <v>0</v>
      </c>
      <c r="K318">
        <v>3.77</v>
      </c>
      <c r="L318">
        <v>0</v>
      </c>
      <c r="M318">
        <v>3.87</v>
      </c>
    </row>
    <row r="319" spans="1:19" x14ac:dyDescent="0.2">
      <c r="A319" t="s">
        <v>429</v>
      </c>
      <c r="B319" t="s">
        <v>49</v>
      </c>
      <c r="C319">
        <v>2006</v>
      </c>
      <c r="D319" s="1" t="d">
        <v>2018-04-06</v>
      </c>
      <c r="E319" s="1" t="str">
        <f t="shared" si="8"/>
        <v>2018</v>
      </c>
      <c r="F319" s="1" t="str">
        <f t="shared" si="9"/>
        <v>Apr</v>
      </c>
      <c r="G319" t="s">
        <v>24</v>
      </c>
      <c r="H319" t="s">
        <v>68</v>
      </c>
      <c r="I319">
        <v>1.53</v>
      </c>
      <c r="J319">
        <v>1.6</v>
      </c>
      <c r="K319">
        <v>0.06</v>
      </c>
      <c r="L319">
        <v>0.67</v>
      </c>
      <c r="M319">
        <v>3.87</v>
      </c>
      <c r="N319">
        <v>84</v>
      </c>
      <c r="O319">
        <v>9</v>
      </c>
      <c r="P319">
        <v>7.4</v>
      </c>
      <c r="Q319">
        <v>220</v>
      </c>
      <c r="R319" t="s">
        <v>430</v>
      </c>
      <c r="S319" t="s">
        <v>88</v>
      </c>
    </row>
    <row r="320" spans="1:19" x14ac:dyDescent="0.2">
      <c r="A320" t="s">
        <v>431</v>
      </c>
      <c r="B320" t="s">
        <v>79</v>
      </c>
      <c r="C320">
        <v>2011</v>
      </c>
      <c r="D320" s="1" t="d">
        <v>2020-12-07</v>
      </c>
      <c r="E320" s="1" t="str">
        <f t="shared" si="8"/>
        <v>2020</v>
      </c>
      <c r="F320" s="1" t="str">
        <f t="shared" si="9"/>
        <v>Dec</v>
      </c>
      <c r="G320" t="s">
        <v>39</v>
      </c>
      <c r="H320" t="s">
        <v>19</v>
      </c>
      <c r="I320">
        <v>1.44</v>
      </c>
      <c r="J320">
        <v>1.41</v>
      </c>
      <c r="K320">
        <v>0.73</v>
      </c>
      <c r="L320">
        <v>0.27</v>
      </c>
      <c r="M320">
        <v>3.85</v>
      </c>
    </row>
    <row r="321" spans="1:19" x14ac:dyDescent="0.2">
      <c r="A321" t="s">
        <v>432</v>
      </c>
      <c r="B321" t="s">
        <v>55</v>
      </c>
      <c r="C321">
        <v>2004</v>
      </c>
      <c r="D321" s="1" t="d">
        <v>2012-01-22</v>
      </c>
      <c r="E321" s="1" t="str">
        <f t="shared" si="8"/>
        <v>2012</v>
      </c>
      <c r="F321" s="1" t="str">
        <f t="shared" si="9"/>
        <v>Jan</v>
      </c>
      <c r="G321" t="s">
        <v>18</v>
      </c>
      <c r="H321" t="s">
        <v>234</v>
      </c>
      <c r="I321">
        <v>0.16</v>
      </c>
      <c r="J321">
        <v>1.89</v>
      </c>
      <c r="K321">
        <v>1.1200000000000001</v>
      </c>
      <c r="L321">
        <v>0.68</v>
      </c>
      <c r="M321">
        <v>3.85</v>
      </c>
      <c r="N321">
        <v>91</v>
      </c>
      <c r="O321">
        <v>26</v>
      </c>
      <c r="P321">
        <v>9.1</v>
      </c>
      <c r="Q321">
        <v>38</v>
      </c>
      <c r="R321" t="s">
        <v>433</v>
      </c>
      <c r="S321" t="s">
        <v>20</v>
      </c>
    </row>
    <row r="322" spans="1:19" x14ac:dyDescent="0.2">
      <c r="A322" t="s">
        <v>434</v>
      </c>
      <c r="B322" t="s">
        <v>49</v>
      </c>
      <c r="C322">
        <v>2010</v>
      </c>
      <c r="D322" s="1" t="d">
        <v>2008-06-06</v>
      </c>
      <c r="E322" s="1" t="str">
        <f t="shared" si="8"/>
        <v>2008</v>
      </c>
      <c r="F322" s="1" t="str">
        <f t="shared" si="9"/>
        <v>Jun</v>
      </c>
      <c r="G322" t="s">
        <v>18</v>
      </c>
      <c r="H322" t="s">
        <v>68</v>
      </c>
      <c r="I322">
        <v>2.13</v>
      </c>
      <c r="J322">
        <v>1.1200000000000001</v>
      </c>
      <c r="K322">
        <v>0.1</v>
      </c>
      <c r="L322">
        <v>0.5</v>
      </c>
      <c r="M322">
        <v>3.84</v>
      </c>
      <c r="N322">
        <v>76</v>
      </c>
      <c r="O322">
        <v>64</v>
      </c>
      <c r="P322">
        <v>7.9</v>
      </c>
      <c r="Q322">
        <v>104</v>
      </c>
      <c r="R322" t="s">
        <v>435</v>
      </c>
      <c r="S322" t="s">
        <v>112</v>
      </c>
    </row>
    <row r="323" spans="1:19" x14ac:dyDescent="0.2">
      <c r="A323" t="s">
        <v>436</v>
      </c>
      <c r="B323" t="s">
        <v>104</v>
      </c>
      <c r="C323">
        <v>1995</v>
      </c>
      <c r="D323" s="1" t="d">
        <v>2011-10-16</v>
      </c>
      <c r="E323" s="1" t="str">
        <f t="shared" ref="E323:E386" si="10">TEXT(D323,"yyyy")</f>
        <v>2011</v>
      </c>
      <c r="F323" s="1" t="str">
        <f t="shared" ref="F323:F386" si="11">TEXT(D323,"mmm")</f>
        <v>Oct</v>
      </c>
      <c r="G323" t="s">
        <v>34</v>
      </c>
      <c r="H323" t="s">
        <v>68</v>
      </c>
      <c r="I323">
        <v>2.12</v>
      </c>
      <c r="J323">
        <v>1.44</v>
      </c>
      <c r="K323">
        <v>0.22</v>
      </c>
      <c r="L323">
        <v>0.06</v>
      </c>
      <c r="M323">
        <v>3.84</v>
      </c>
    </row>
    <row r="324" spans="1:19" x14ac:dyDescent="0.2">
      <c r="A324" t="s">
        <v>437</v>
      </c>
      <c r="B324" t="s">
        <v>27</v>
      </c>
      <c r="C324">
        <v>1992</v>
      </c>
      <c r="D324" s="1" t="d">
        <v>1996-12-29</v>
      </c>
      <c r="E324" s="1" t="str">
        <f t="shared" si="10"/>
        <v>1996</v>
      </c>
      <c r="F324" s="1" t="str">
        <f t="shared" si="11"/>
        <v>Dec</v>
      </c>
      <c r="G324" t="s">
        <v>50</v>
      </c>
      <c r="H324" t="s">
        <v>19</v>
      </c>
      <c r="I324">
        <v>2.21</v>
      </c>
      <c r="J324">
        <v>0.96</v>
      </c>
      <c r="K324">
        <v>0.54</v>
      </c>
      <c r="L324">
        <v>0.13</v>
      </c>
      <c r="M324">
        <v>3.83</v>
      </c>
    </row>
    <row r="325" spans="1:19" x14ac:dyDescent="0.2">
      <c r="A325" t="s">
        <v>109</v>
      </c>
      <c r="B325" t="s">
        <v>75</v>
      </c>
      <c r="C325">
        <v>2013</v>
      </c>
      <c r="D325" s="1" t="d">
        <v>2009-02-19</v>
      </c>
      <c r="E325" s="1" t="str">
        <f t="shared" si="10"/>
        <v>2009</v>
      </c>
      <c r="F325" s="1" t="str">
        <f t="shared" si="11"/>
        <v>Feb</v>
      </c>
      <c r="G325" t="s">
        <v>37</v>
      </c>
      <c r="H325" t="s">
        <v>71</v>
      </c>
      <c r="I325">
        <v>1.78</v>
      </c>
      <c r="J325">
        <v>1.43</v>
      </c>
      <c r="K325">
        <v>0.05</v>
      </c>
      <c r="L325">
        <v>0.56999999999999995</v>
      </c>
      <c r="M325">
        <v>3.83</v>
      </c>
      <c r="N325">
        <v>78</v>
      </c>
      <c r="O325">
        <v>49</v>
      </c>
      <c r="P325">
        <v>3.7</v>
      </c>
      <c r="Q325">
        <v>1564</v>
      </c>
      <c r="R325" t="s">
        <v>82</v>
      </c>
      <c r="S325" t="s">
        <v>53</v>
      </c>
    </row>
    <row r="326" spans="1:19" x14ac:dyDescent="0.2">
      <c r="A326" t="s">
        <v>438</v>
      </c>
      <c r="B326" t="s">
        <v>32</v>
      </c>
      <c r="C326">
        <v>2007</v>
      </c>
      <c r="D326" s="1" t="d">
        <v>2015-02-07</v>
      </c>
      <c r="E326" s="1" t="str">
        <f t="shared" si="10"/>
        <v>2015</v>
      </c>
      <c r="F326" s="1" t="str">
        <f t="shared" si="11"/>
        <v>Feb</v>
      </c>
      <c r="G326" t="s">
        <v>34</v>
      </c>
      <c r="H326" t="s">
        <v>19</v>
      </c>
      <c r="I326">
        <v>0.86</v>
      </c>
      <c r="J326">
        <v>1.56</v>
      </c>
      <c r="K326">
        <v>1.05</v>
      </c>
      <c r="L326">
        <v>0.35</v>
      </c>
      <c r="M326">
        <v>3.83</v>
      </c>
      <c r="N326">
        <v>59</v>
      </c>
      <c r="O326">
        <v>22</v>
      </c>
      <c r="P326">
        <v>4</v>
      </c>
      <c r="Q326">
        <v>4</v>
      </c>
      <c r="R326" t="s">
        <v>439</v>
      </c>
      <c r="S326" t="s">
        <v>20</v>
      </c>
    </row>
    <row r="327" spans="1:19" x14ac:dyDescent="0.2">
      <c r="A327" t="s">
        <v>440</v>
      </c>
      <c r="B327" t="s">
        <v>75</v>
      </c>
      <c r="C327">
        <v>2016</v>
      </c>
      <c r="D327" s="1" t="d">
        <v>1999-06-23</v>
      </c>
      <c r="E327" s="1" t="str">
        <f t="shared" si="10"/>
        <v>1999</v>
      </c>
      <c r="F327" s="1" t="str">
        <f t="shared" si="11"/>
        <v>Jun</v>
      </c>
      <c r="G327" t="s">
        <v>37</v>
      </c>
      <c r="H327" t="s">
        <v>111</v>
      </c>
      <c r="I327">
        <v>1.35</v>
      </c>
      <c r="J327">
        <v>1.7</v>
      </c>
      <c r="K327">
        <v>0.15</v>
      </c>
      <c r="L327">
        <v>0.6</v>
      </c>
      <c r="M327">
        <v>3.8</v>
      </c>
      <c r="N327">
        <v>80</v>
      </c>
      <c r="O327">
        <v>64</v>
      </c>
      <c r="P327">
        <v>7</v>
      </c>
      <c r="Q327">
        <v>2219</v>
      </c>
      <c r="R327" t="s">
        <v>441</v>
      </c>
      <c r="S327" t="s">
        <v>53</v>
      </c>
    </row>
    <row r="328" spans="1:19" x14ac:dyDescent="0.2">
      <c r="A328" t="s">
        <v>442</v>
      </c>
      <c r="B328" t="s">
        <v>17</v>
      </c>
      <c r="C328">
        <v>2007</v>
      </c>
      <c r="D328" s="1" t="d">
        <v>2020-12-11</v>
      </c>
      <c r="E328" s="1" t="str">
        <f t="shared" si="10"/>
        <v>2020</v>
      </c>
      <c r="F328" s="1" t="str">
        <f t="shared" si="11"/>
        <v>Dec</v>
      </c>
      <c r="G328" t="s">
        <v>34</v>
      </c>
      <c r="H328" t="s">
        <v>19</v>
      </c>
      <c r="I328">
        <v>1.05</v>
      </c>
      <c r="J328">
        <v>1.91</v>
      </c>
      <c r="K328">
        <v>0.41</v>
      </c>
      <c r="L328">
        <v>0.42</v>
      </c>
      <c r="M328">
        <v>3.79</v>
      </c>
      <c r="N328">
        <v>68</v>
      </c>
      <c r="O328">
        <v>33</v>
      </c>
      <c r="P328">
        <v>6.9</v>
      </c>
      <c r="Q328">
        <v>39</v>
      </c>
      <c r="R328" t="s">
        <v>19</v>
      </c>
      <c r="S328" t="s">
        <v>20</v>
      </c>
    </row>
    <row r="329" spans="1:19" x14ac:dyDescent="0.2">
      <c r="A329" t="s">
        <v>443</v>
      </c>
      <c r="B329" t="s">
        <v>104</v>
      </c>
      <c r="C329">
        <v>1996</v>
      </c>
      <c r="D329" s="1" t="d">
        <v>1998-06-23</v>
      </c>
      <c r="E329" s="1" t="str">
        <f t="shared" si="10"/>
        <v>1998</v>
      </c>
      <c r="F329" s="1" t="str">
        <f t="shared" si="11"/>
        <v>Jun</v>
      </c>
      <c r="G329" t="s">
        <v>50</v>
      </c>
      <c r="H329" t="s">
        <v>248</v>
      </c>
      <c r="I329">
        <v>1.82</v>
      </c>
      <c r="J329">
        <v>1.24</v>
      </c>
      <c r="K329">
        <v>0.47</v>
      </c>
      <c r="L329">
        <v>0.25</v>
      </c>
      <c r="M329">
        <v>3.77</v>
      </c>
    </row>
    <row r="330" spans="1:19" x14ac:dyDescent="0.2">
      <c r="A330" t="s">
        <v>444</v>
      </c>
      <c r="B330" t="s">
        <v>32</v>
      </c>
      <c r="C330">
        <v>2009</v>
      </c>
      <c r="D330" s="1" t="d">
        <v>2005-07-23</v>
      </c>
      <c r="E330" s="1" t="str">
        <f t="shared" si="10"/>
        <v>2005</v>
      </c>
      <c r="F330" s="1" t="str">
        <f t="shared" si="11"/>
        <v>Jul</v>
      </c>
      <c r="G330" t="s">
        <v>28</v>
      </c>
      <c r="H330" t="s">
        <v>19</v>
      </c>
      <c r="I330">
        <v>2.23</v>
      </c>
      <c r="J330">
        <v>0.47</v>
      </c>
      <c r="K330">
        <v>0.81</v>
      </c>
      <c r="L330">
        <v>0.26</v>
      </c>
      <c r="M330">
        <v>3.77</v>
      </c>
    </row>
    <row r="331" spans="1:19" x14ac:dyDescent="0.2">
      <c r="A331" t="s">
        <v>445</v>
      </c>
      <c r="B331" t="s">
        <v>44</v>
      </c>
      <c r="C331">
        <v>2008</v>
      </c>
      <c r="D331" s="1" t="d">
        <v>2010-11-23</v>
      </c>
      <c r="E331" s="1" t="str">
        <f t="shared" si="10"/>
        <v>2010</v>
      </c>
      <c r="F331" s="1" t="str">
        <f t="shared" si="11"/>
        <v>Nov</v>
      </c>
      <c r="G331" t="s">
        <v>50</v>
      </c>
      <c r="H331" t="s">
        <v>71</v>
      </c>
      <c r="I331">
        <v>2.4</v>
      </c>
      <c r="J331">
        <v>1.01</v>
      </c>
      <c r="K331">
        <v>0</v>
      </c>
      <c r="L331">
        <v>0.36</v>
      </c>
      <c r="M331">
        <v>3.76</v>
      </c>
      <c r="N331">
        <v>77</v>
      </c>
      <c r="O331">
        <v>60</v>
      </c>
      <c r="P331">
        <v>7.5</v>
      </c>
      <c r="Q331">
        <v>66</v>
      </c>
      <c r="R331" t="s">
        <v>255</v>
      </c>
      <c r="S331" t="s">
        <v>112</v>
      </c>
    </row>
    <row r="332" spans="1:19" x14ac:dyDescent="0.2">
      <c r="A332" t="s">
        <v>446</v>
      </c>
      <c r="B332" t="s">
        <v>148</v>
      </c>
      <c r="C332">
        <v>2002</v>
      </c>
      <c r="D332" s="1" t="d">
        <v>2018-08-12</v>
      </c>
      <c r="E332" s="1" t="str">
        <f t="shared" si="10"/>
        <v>2018</v>
      </c>
      <c r="F332" s="1" t="str">
        <f t="shared" si="11"/>
        <v>Aug</v>
      </c>
      <c r="G332" t="s">
        <v>39</v>
      </c>
      <c r="H332" t="s">
        <v>134</v>
      </c>
      <c r="I332">
        <v>2.0299999999999998</v>
      </c>
      <c r="J332">
        <v>1.56</v>
      </c>
      <c r="K332">
        <v>0</v>
      </c>
      <c r="L332">
        <v>0.17</v>
      </c>
      <c r="M332">
        <v>3.76</v>
      </c>
      <c r="N332">
        <v>79</v>
      </c>
      <c r="O332">
        <v>21</v>
      </c>
      <c r="P332">
        <v>8</v>
      </c>
      <c r="Q332">
        <v>29</v>
      </c>
      <c r="R332" t="s">
        <v>447</v>
      </c>
      <c r="S332" t="s">
        <v>88</v>
      </c>
    </row>
    <row r="333" spans="1:19" x14ac:dyDescent="0.2">
      <c r="A333" t="s">
        <v>448</v>
      </c>
      <c r="B333" t="s">
        <v>159</v>
      </c>
      <c r="C333">
        <v>2007</v>
      </c>
      <c r="D333" s="1" t="d">
        <v>1998-02-02</v>
      </c>
      <c r="E333" s="1" t="str">
        <f t="shared" si="10"/>
        <v>1998</v>
      </c>
      <c r="F333" s="1" t="str">
        <f t="shared" si="11"/>
        <v>Feb</v>
      </c>
      <c r="G333" t="s">
        <v>1</v>
      </c>
      <c r="H333" t="s">
        <v>68</v>
      </c>
      <c r="I333">
        <v>1.4</v>
      </c>
      <c r="J333">
        <v>1.39</v>
      </c>
      <c r="K333">
        <v>0.1</v>
      </c>
      <c r="L333">
        <v>0.86</v>
      </c>
      <c r="M333">
        <v>3.74</v>
      </c>
    </row>
    <row r="334" spans="1:19" x14ac:dyDescent="0.2">
      <c r="A334" t="s">
        <v>449</v>
      </c>
      <c r="B334" t="s">
        <v>104</v>
      </c>
      <c r="C334">
        <v>2001</v>
      </c>
      <c r="D334" s="1" t="d">
        <v>1999-12-28</v>
      </c>
      <c r="E334" s="1" t="str">
        <f t="shared" si="10"/>
        <v>1999</v>
      </c>
      <c r="F334" s="1" t="str">
        <f t="shared" si="11"/>
        <v>Dec</v>
      </c>
      <c r="G334" t="s">
        <v>50</v>
      </c>
      <c r="H334" t="s">
        <v>134</v>
      </c>
      <c r="I334">
        <v>1.37</v>
      </c>
      <c r="J334">
        <v>2</v>
      </c>
      <c r="K334">
        <v>0.14000000000000001</v>
      </c>
      <c r="L334">
        <v>0.22</v>
      </c>
      <c r="M334">
        <v>3.73</v>
      </c>
      <c r="N334">
        <v>64</v>
      </c>
      <c r="O334">
        <v>11</v>
      </c>
      <c r="P334">
        <v>7.5</v>
      </c>
      <c r="Q334">
        <v>41</v>
      </c>
      <c r="R334" t="s">
        <v>450</v>
      </c>
      <c r="S334" t="s">
        <v>20</v>
      </c>
    </row>
    <row r="335" spans="1:19" x14ac:dyDescent="0.2">
      <c r="A335" t="s">
        <v>451</v>
      </c>
      <c r="B335" t="s">
        <v>17</v>
      </c>
      <c r="C335">
        <v>2011</v>
      </c>
      <c r="D335" s="1" t="d">
        <v>2017-07-15</v>
      </c>
      <c r="E335" s="1" t="str">
        <f t="shared" si="10"/>
        <v>2017</v>
      </c>
      <c r="F335" s="1" t="str">
        <f t="shared" si="11"/>
        <v>Jul</v>
      </c>
      <c r="G335" t="s">
        <v>18</v>
      </c>
      <c r="H335" t="s">
        <v>151</v>
      </c>
      <c r="I335">
        <v>1.1200000000000001</v>
      </c>
      <c r="J335">
        <v>1.87</v>
      </c>
      <c r="K335">
        <v>0.27</v>
      </c>
      <c r="L335">
        <v>0.45</v>
      </c>
      <c r="M335">
        <v>3.72</v>
      </c>
    </row>
    <row r="336" spans="1:19" x14ac:dyDescent="0.2">
      <c r="A336" t="s">
        <v>452</v>
      </c>
      <c r="B336" t="s">
        <v>104</v>
      </c>
      <c r="C336">
        <v>1999</v>
      </c>
      <c r="D336" s="1" t="d">
        <v>1998-09-23</v>
      </c>
      <c r="E336" s="1" t="str">
        <f t="shared" si="10"/>
        <v>1998</v>
      </c>
      <c r="F336" s="1" t="str">
        <f t="shared" si="11"/>
        <v>Sep</v>
      </c>
      <c r="G336" t="s">
        <v>50</v>
      </c>
      <c r="H336" t="s">
        <v>283</v>
      </c>
      <c r="I336">
        <v>1.3</v>
      </c>
      <c r="J336">
        <v>0.77</v>
      </c>
      <c r="K336">
        <v>1.54</v>
      </c>
      <c r="L336">
        <v>0.11</v>
      </c>
      <c r="M336">
        <v>3.72</v>
      </c>
    </row>
    <row r="337" spans="1:19" x14ac:dyDescent="0.2">
      <c r="A337" t="s">
        <v>453</v>
      </c>
      <c r="B337" t="s">
        <v>17</v>
      </c>
      <c r="C337">
        <v>2007</v>
      </c>
      <c r="D337" s="1" t="d">
        <v>1998-11-05</v>
      </c>
      <c r="E337" s="1" t="str">
        <f t="shared" si="10"/>
        <v>1998</v>
      </c>
      <c r="F337" s="1" t="str">
        <f t="shared" si="11"/>
        <v>Nov</v>
      </c>
      <c r="G337" t="s">
        <v>1</v>
      </c>
      <c r="H337" t="s">
        <v>19</v>
      </c>
      <c r="I337">
        <v>1.95</v>
      </c>
      <c r="J337">
        <v>0.86</v>
      </c>
      <c r="K337">
        <v>0.59</v>
      </c>
      <c r="L337">
        <v>0.31</v>
      </c>
      <c r="M337">
        <v>3.71</v>
      </c>
      <c r="N337">
        <v>85</v>
      </c>
      <c r="O337">
        <v>56</v>
      </c>
      <c r="P337">
        <v>7.9</v>
      </c>
      <c r="Q337">
        <v>417</v>
      </c>
      <c r="R337" t="s">
        <v>270</v>
      </c>
      <c r="S337" t="s">
        <v>20</v>
      </c>
    </row>
    <row r="338" spans="1:19" x14ac:dyDescent="0.2">
      <c r="A338" t="s">
        <v>454</v>
      </c>
      <c r="B338" t="s">
        <v>104</v>
      </c>
      <c r="C338">
        <v>2000</v>
      </c>
      <c r="D338" s="1" t="d">
        <v>2006-03-12</v>
      </c>
      <c r="E338" s="1" t="str">
        <f t="shared" si="10"/>
        <v>2006</v>
      </c>
      <c r="F338" s="1" t="str">
        <f t="shared" si="11"/>
        <v>Mar</v>
      </c>
      <c r="G338" t="s">
        <v>1</v>
      </c>
      <c r="H338" t="s">
        <v>68</v>
      </c>
      <c r="I338">
        <v>1.93</v>
      </c>
      <c r="J338">
        <v>1.58</v>
      </c>
      <c r="K338">
        <v>0</v>
      </c>
      <c r="L338">
        <v>0.19</v>
      </c>
      <c r="M338">
        <v>3.71</v>
      </c>
      <c r="N338">
        <v>91</v>
      </c>
      <c r="O338">
        <v>15</v>
      </c>
      <c r="P338">
        <v>8.8000000000000007</v>
      </c>
      <c r="Q338">
        <v>207</v>
      </c>
      <c r="R338" t="s">
        <v>365</v>
      </c>
      <c r="S338" t="s">
        <v>20</v>
      </c>
    </row>
    <row r="339" spans="1:19" x14ac:dyDescent="0.2">
      <c r="A339" t="s">
        <v>455</v>
      </c>
      <c r="B339" t="s">
        <v>49</v>
      </c>
      <c r="C339">
        <v>2013</v>
      </c>
      <c r="D339" s="1" t="d">
        <v>2021-04-29</v>
      </c>
      <c r="E339" s="1" t="str">
        <f t="shared" si="10"/>
        <v>2021</v>
      </c>
      <c r="F339" s="1" t="str">
        <f t="shared" si="11"/>
        <v>Apr</v>
      </c>
      <c r="G339" t="s">
        <v>50</v>
      </c>
      <c r="H339" t="s">
        <v>111</v>
      </c>
      <c r="I339">
        <v>1.33</v>
      </c>
      <c r="J339">
        <v>1.68</v>
      </c>
      <c r="K339">
        <v>0.13</v>
      </c>
      <c r="L339">
        <v>0.56999999999999995</v>
      </c>
      <c r="M339">
        <v>3.71</v>
      </c>
      <c r="N339">
        <v>88</v>
      </c>
      <c r="O339">
        <v>36</v>
      </c>
      <c r="P339">
        <v>8.1</v>
      </c>
      <c r="Q339">
        <v>840</v>
      </c>
      <c r="R339" t="s">
        <v>111</v>
      </c>
      <c r="S339" t="s">
        <v>53</v>
      </c>
    </row>
    <row r="340" spans="1:19" x14ac:dyDescent="0.2">
      <c r="A340" t="s">
        <v>456</v>
      </c>
      <c r="B340" t="s">
        <v>55</v>
      </c>
      <c r="C340">
        <v>2004</v>
      </c>
      <c r="D340" s="1" t="d">
        <v>1989-10-22</v>
      </c>
      <c r="E340" s="1" t="str">
        <f t="shared" si="10"/>
        <v>1989</v>
      </c>
      <c r="F340" s="1" t="str">
        <f t="shared" si="11"/>
        <v>Oct</v>
      </c>
      <c r="G340" t="s">
        <v>18</v>
      </c>
      <c r="H340" t="s">
        <v>134</v>
      </c>
      <c r="I340">
        <v>0.57999999999999996</v>
      </c>
      <c r="J340">
        <v>2.48</v>
      </c>
      <c r="K340">
        <v>0.04</v>
      </c>
      <c r="L340">
        <v>0.59</v>
      </c>
      <c r="M340">
        <v>3.7</v>
      </c>
      <c r="N340">
        <v>81</v>
      </c>
      <c r="O340">
        <v>27</v>
      </c>
      <c r="P340">
        <v>7.6</v>
      </c>
      <c r="Q340">
        <v>56</v>
      </c>
      <c r="R340" t="s">
        <v>193</v>
      </c>
      <c r="S340" t="s">
        <v>20</v>
      </c>
    </row>
    <row r="341" spans="1:19" x14ac:dyDescent="0.2">
      <c r="A341" t="s">
        <v>457</v>
      </c>
      <c r="B341" t="s">
        <v>27</v>
      </c>
      <c r="C341">
        <v>1998</v>
      </c>
      <c r="D341" s="1" t="d">
        <v>1998-06-26</v>
      </c>
      <c r="E341" s="1" t="str">
        <f t="shared" si="10"/>
        <v>1998</v>
      </c>
      <c r="F341" s="1" t="str">
        <f t="shared" si="11"/>
        <v>Jun</v>
      </c>
      <c r="G341" t="s">
        <v>272</v>
      </c>
      <c r="H341" t="s">
        <v>19</v>
      </c>
      <c r="I341">
        <v>1.49</v>
      </c>
      <c r="J341">
        <v>0.73</v>
      </c>
      <c r="K341">
        <v>1.38</v>
      </c>
      <c r="L341">
        <v>0.1</v>
      </c>
      <c r="M341">
        <v>3.7</v>
      </c>
    </row>
    <row r="342" spans="1:19" x14ac:dyDescent="0.2">
      <c r="A342" t="s">
        <v>458</v>
      </c>
      <c r="B342" t="s">
        <v>32</v>
      </c>
      <c r="C342">
        <v>2009</v>
      </c>
      <c r="D342" s="1" t="d">
        <v>2012-09-09</v>
      </c>
      <c r="E342" s="1" t="str">
        <f t="shared" si="10"/>
        <v>2012</v>
      </c>
      <c r="F342" s="1" t="str">
        <f t="shared" si="11"/>
        <v>Sep</v>
      </c>
      <c r="G342" t="s">
        <v>34</v>
      </c>
      <c r="H342" t="s">
        <v>19</v>
      </c>
      <c r="I342">
        <v>0</v>
      </c>
      <c r="J342">
        <v>0</v>
      </c>
      <c r="K342">
        <v>3.67</v>
      </c>
      <c r="L342">
        <v>0</v>
      </c>
      <c r="M342">
        <v>3.67</v>
      </c>
    </row>
    <row r="343" spans="1:19" x14ac:dyDescent="0.2">
      <c r="A343" t="s">
        <v>459</v>
      </c>
      <c r="B343" t="s">
        <v>55</v>
      </c>
      <c r="C343">
        <v>2002</v>
      </c>
      <c r="D343" s="1" t="d">
        <v>2021-07-15</v>
      </c>
      <c r="E343" s="1" t="str">
        <f t="shared" si="10"/>
        <v>2021</v>
      </c>
      <c r="F343" s="1" t="str">
        <f t="shared" si="11"/>
        <v>Jul</v>
      </c>
      <c r="G343" t="s">
        <v>18</v>
      </c>
      <c r="H343" t="s">
        <v>71</v>
      </c>
      <c r="I343">
        <v>2.13</v>
      </c>
      <c r="J343">
        <v>1.18</v>
      </c>
      <c r="K343">
        <v>0.01</v>
      </c>
      <c r="L343">
        <v>0.35</v>
      </c>
      <c r="M343">
        <v>3.67</v>
      </c>
      <c r="N343">
        <v>94</v>
      </c>
      <c r="O343">
        <v>27</v>
      </c>
      <c r="P343">
        <v>8.5</v>
      </c>
      <c r="Q343">
        <v>128</v>
      </c>
      <c r="R343" t="s">
        <v>309</v>
      </c>
      <c r="S343" t="s">
        <v>88</v>
      </c>
    </row>
    <row r="344" spans="1:19" x14ac:dyDescent="0.2">
      <c r="A344" t="s">
        <v>152</v>
      </c>
      <c r="B344" t="s">
        <v>171</v>
      </c>
      <c r="C344">
        <v>2015</v>
      </c>
      <c r="D344" s="1" t="d">
        <v>2000-05-16</v>
      </c>
      <c r="E344" s="1" t="str">
        <f t="shared" si="10"/>
        <v>2000</v>
      </c>
      <c r="F344" s="1" t="str">
        <f t="shared" si="11"/>
        <v>May</v>
      </c>
      <c r="G344" t="s">
        <v>37</v>
      </c>
      <c r="H344" t="s">
        <v>134</v>
      </c>
      <c r="I344">
        <v>2.04</v>
      </c>
      <c r="J344">
        <v>1.28</v>
      </c>
      <c r="K344">
        <v>0.02</v>
      </c>
      <c r="L344">
        <v>0.32</v>
      </c>
      <c r="M344">
        <v>3.66</v>
      </c>
    </row>
    <row r="345" spans="1:19" x14ac:dyDescent="0.2">
      <c r="A345" t="s">
        <v>460</v>
      </c>
      <c r="B345" t="s">
        <v>32</v>
      </c>
      <c r="C345">
        <v>2007</v>
      </c>
      <c r="D345" s="1" t="d">
        <v>2002-01-06</v>
      </c>
      <c r="E345" s="1" t="str">
        <f t="shared" si="10"/>
        <v>2002</v>
      </c>
      <c r="F345" s="1" t="str">
        <f t="shared" si="11"/>
        <v>Jan</v>
      </c>
      <c r="G345" t="s">
        <v>39</v>
      </c>
      <c r="H345" t="s">
        <v>134</v>
      </c>
      <c r="I345">
        <v>1.58</v>
      </c>
      <c r="J345">
        <v>1.59</v>
      </c>
      <c r="K345">
        <v>0.08</v>
      </c>
      <c r="L345">
        <v>0.41</v>
      </c>
      <c r="M345">
        <v>3.66</v>
      </c>
      <c r="N345">
        <v>67</v>
      </c>
      <c r="O345">
        <v>15</v>
      </c>
      <c r="P345">
        <v>7.3</v>
      </c>
      <c r="Q345">
        <v>13</v>
      </c>
      <c r="R345" t="s">
        <v>461</v>
      </c>
      <c r="S345" t="s">
        <v>20</v>
      </c>
    </row>
    <row r="346" spans="1:19" x14ac:dyDescent="0.2">
      <c r="A346" t="s">
        <v>462</v>
      </c>
      <c r="B346" t="s">
        <v>159</v>
      </c>
      <c r="C346">
        <v>2005</v>
      </c>
      <c r="D346" s="1" t="d">
        <v>2000-08-28</v>
      </c>
      <c r="E346" s="1" t="str">
        <f t="shared" si="10"/>
        <v>2000</v>
      </c>
      <c r="F346" s="1" t="str">
        <f t="shared" si="11"/>
        <v>Aug</v>
      </c>
      <c r="G346" t="s">
        <v>24</v>
      </c>
      <c r="H346" t="s">
        <v>51</v>
      </c>
      <c r="I346">
        <v>1.65</v>
      </c>
      <c r="J346">
        <v>1.21</v>
      </c>
      <c r="K346">
        <v>0</v>
      </c>
      <c r="L346">
        <v>0.79</v>
      </c>
      <c r="M346">
        <v>3.65</v>
      </c>
      <c r="N346">
        <v>74</v>
      </c>
      <c r="O346">
        <v>34</v>
      </c>
      <c r="P346">
        <v>8.4</v>
      </c>
      <c r="Q346">
        <v>31</v>
      </c>
      <c r="R346" t="s">
        <v>160</v>
      </c>
      <c r="S346" t="s">
        <v>112</v>
      </c>
    </row>
    <row r="347" spans="1:19" x14ac:dyDescent="0.2">
      <c r="A347" t="s">
        <v>463</v>
      </c>
      <c r="B347" t="s">
        <v>95</v>
      </c>
      <c r="C347">
        <v>1998</v>
      </c>
      <c r="D347" s="1" t="d">
        <v>1991-12-29</v>
      </c>
      <c r="E347" s="1" t="str">
        <f t="shared" si="10"/>
        <v>1991</v>
      </c>
      <c r="F347" s="1" t="str">
        <f t="shared" si="11"/>
        <v>Dec</v>
      </c>
      <c r="G347" t="s">
        <v>1</v>
      </c>
      <c r="H347" t="s">
        <v>19</v>
      </c>
      <c r="I347">
        <v>1.87</v>
      </c>
      <c r="J347">
        <v>1.1299999999999999</v>
      </c>
      <c r="K347">
        <v>0.55000000000000004</v>
      </c>
      <c r="L347">
        <v>0.1</v>
      </c>
      <c r="M347">
        <v>3.65</v>
      </c>
    </row>
    <row r="348" spans="1:19" x14ac:dyDescent="0.2">
      <c r="A348" t="s">
        <v>464</v>
      </c>
      <c r="B348" t="s">
        <v>55</v>
      </c>
      <c r="C348">
        <v>2002</v>
      </c>
      <c r="D348" s="1" t="d">
        <v>1988-02-28</v>
      </c>
      <c r="E348" s="1" t="str">
        <f t="shared" si="10"/>
        <v>1988</v>
      </c>
      <c r="F348" s="1" t="str">
        <f t="shared" si="11"/>
        <v>Feb</v>
      </c>
      <c r="G348" t="s">
        <v>37</v>
      </c>
      <c r="H348" t="s">
        <v>68</v>
      </c>
      <c r="I348">
        <v>2.5299999999999998</v>
      </c>
      <c r="J348">
        <v>0.81</v>
      </c>
      <c r="K348">
        <v>0.06</v>
      </c>
      <c r="L348">
        <v>0.24</v>
      </c>
      <c r="M348">
        <v>3.65</v>
      </c>
      <c r="N348">
        <v>82</v>
      </c>
      <c r="O348">
        <v>42</v>
      </c>
      <c r="P348">
        <v>7.9</v>
      </c>
      <c r="Q348">
        <v>82</v>
      </c>
      <c r="R348" t="s">
        <v>465</v>
      </c>
      <c r="S348" t="s">
        <v>53</v>
      </c>
    </row>
    <row r="349" spans="1:19" x14ac:dyDescent="0.2">
      <c r="A349" t="s">
        <v>466</v>
      </c>
      <c r="B349" t="s">
        <v>55</v>
      </c>
      <c r="C349">
        <v>2001</v>
      </c>
      <c r="D349" s="1" t="d">
        <v>1996-11-08</v>
      </c>
      <c r="E349" s="1" t="str">
        <f t="shared" si="10"/>
        <v>1996</v>
      </c>
      <c r="F349" s="1" t="str">
        <f t="shared" si="11"/>
        <v>Nov</v>
      </c>
      <c r="G349" t="s">
        <v>1</v>
      </c>
      <c r="H349" t="s">
        <v>68</v>
      </c>
      <c r="I349">
        <v>2.08</v>
      </c>
      <c r="J349">
        <v>1.0900000000000001</v>
      </c>
      <c r="K349">
        <v>0.15</v>
      </c>
      <c r="L349">
        <v>0.33</v>
      </c>
      <c r="M349">
        <v>3.64</v>
      </c>
      <c r="N349">
        <v>90</v>
      </c>
      <c r="O349">
        <v>35</v>
      </c>
      <c r="P349">
        <v>8.6999999999999993</v>
      </c>
      <c r="Q349">
        <v>312</v>
      </c>
      <c r="R349" t="s">
        <v>185</v>
      </c>
      <c r="S349" t="s">
        <v>20</v>
      </c>
    </row>
    <row r="350" spans="1:19" x14ac:dyDescent="0.2">
      <c r="A350" t="s">
        <v>467</v>
      </c>
      <c r="B350" t="s">
        <v>95</v>
      </c>
      <c r="C350">
        <v>1999</v>
      </c>
      <c r="D350" s="1" t="d">
        <v>1993-10-30</v>
      </c>
      <c r="E350" s="1" t="str">
        <f t="shared" si="10"/>
        <v>1993</v>
      </c>
      <c r="F350" s="1" t="str">
        <f t="shared" si="11"/>
        <v>Oct</v>
      </c>
      <c r="G350" t="s">
        <v>39</v>
      </c>
      <c r="H350" t="s">
        <v>19</v>
      </c>
      <c r="I350">
        <v>2.23</v>
      </c>
      <c r="J350">
        <v>0.68</v>
      </c>
      <c r="K350">
        <v>0.66</v>
      </c>
      <c r="L350">
        <v>0.06</v>
      </c>
      <c r="M350">
        <v>3.63</v>
      </c>
    </row>
    <row r="351" spans="1:19" x14ac:dyDescent="0.2">
      <c r="A351" t="s">
        <v>468</v>
      </c>
      <c r="B351" t="s">
        <v>55</v>
      </c>
      <c r="C351">
        <v>2007</v>
      </c>
      <c r="D351" s="1" t="d">
        <v>2003-04-28</v>
      </c>
      <c r="E351" s="1" t="str">
        <f t="shared" si="10"/>
        <v>2003</v>
      </c>
      <c r="F351" s="1" t="str">
        <f t="shared" si="11"/>
        <v>Apr</v>
      </c>
      <c r="G351" t="s">
        <v>18</v>
      </c>
      <c r="H351" t="s">
        <v>234</v>
      </c>
      <c r="I351">
        <v>0.05</v>
      </c>
      <c r="J351">
        <v>0</v>
      </c>
      <c r="K351">
        <v>0.64</v>
      </c>
      <c r="L351">
        <v>2.93</v>
      </c>
      <c r="M351">
        <v>3.63</v>
      </c>
      <c r="N351">
        <v>82</v>
      </c>
      <c r="O351">
        <v>10</v>
      </c>
      <c r="P351">
        <v>7.9</v>
      </c>
      <c r="Q351">
        <v>38</v>
      </c>
      <c r="R351" t="s">
        <v>357</v>
      </c>
      <c r="S351" t="s">
        <v>20</v>
      </c>
    </row>
    <row r="352" spans="1:19" x14ac:dyDescent="0.2">
      <c r="A352" t="s">
        <v>469</v>
      </c>
      <c r="B352" t="s">
        <v>55</v>
      </c>
      <c r="C352">
        <v>2005</v>
      </c>
      <c r="D352" s="1" t="d">
        <v>2022-12-29</v>
      </c>
      <c r="E352" s="1" t="str">
        <f t="shared" si="10"/>
        <v>2022</v>
      </c>
      <c r="F352" s="1" t="str">
        <f t="shared" si="11"/>
        <v>Dec</v>
      </c>
      <c r="G352" t="s">
        <v>50</v>
      </c>
      <c r="H352" t="s">
        <v>222</v>
      </c>
      <c r="I352">
        <v>2.08</v>
      </c>
      <c r="J352">
        <v>0.83</v>
      </c>
      <c r="K352">
        <v>0.46</v>
      </c>
      <c r="L352">
        <v>0.25</v>
      </c>
      <c r="M352">
        <v>3.62</v>
      </c>
      <c r="N352">
        <v>96</v>
      </c>
      <c r="O352">
        <v>38</v>
      </c>
      <c r="P352">
        <v>8.9</v>
      </c>
      <c r="Q352">
        <v>1013</v>
      </c>
      <c r="R352" t="s">
        <v>222</v>
      </c>
      <c r="S352" t="s">
        <v>53</v>
      </c>
    </row>
    <row r="353" spans="1:19" x14ac:dyDescent="0.2">
      <c r="A353" t="s">
        <v>470</v>
      </c>
      <c r="B353" t="s">
        <v>17</v>
      </c>
      <c r="C353">
        <v>2008</v>
      </c>
      <c r="D353" s="1" t="d">
        <v>1995-05-20</v>
      </c>
      <c r="E353" s="1" t="str">
        <f t="shared" si="10"/>
        <v>1995</v>
      </c>
      <c r="F353" s="1" t="str">
        <f t="shared" si="11"/>
        <v>May</v>
      </c>
      <c r="G353" t="s">
        <v>34</v>
      </c>
      <c r="H353" t="s">
        <v>71</v>
      </c>
      <c r="I353">
        <v>2.3199999999999998</v>
      </c>
      <c r="J353">
        <v>0.96</v>
      </c>
      <c r="K353">
        <v>0</v>
      </c>
      <c r="L353">
        <v>0.34</v>
      </c>
      <c r="M353">
        <v>3.62</v>
      </c>
      <c r="N353">
        <v>86</v>
      </c>
      <c r="O353">
        <v>18</v>
      </c>
      <c r="P353">
        <v>7.6</v>
      </c>
      <c r="Q353">
        <v>71</v>
      </c>
      <c r="R353" t="s">
        <v>339</v>
      </c>
      <c r="S353" t="s">
        <v>88</v>
      </c>
    </row>
    <row r="354" spans="1:19" x14ac:dyDescent="0.2">
      <c r="A354" t="s">
        <v>471</v>
      </c>
      <c r="B354" t="s">
        <v>49</v>
      </c>
      <c r="C354">
        <v>2009</v>
      </c>
      <c r="D354" s="1" t="d">
        <v>2016-07-13</v>
      </c>
      <c r="E354" s="1" t="str">
        <f t="shared" si="10"/>
        <v>2016</v>
      </c>
      <c r="F354" s="1" t="str">
        <f t="shared" si="11"/>
        <v>Jul</v>
      </c>
      <c r="G354" t="s">
        <v>18</v>
      </c>
      <c r="H354" t="s">
        <v>134</v>
      </c>
      <c r="I354">
        <v>0.6</v>
      </c>
      <c r="J354">
        <v>2.4500000000000002</v>
      </c>
      <c r="K354">
        <v>0.05</v>
      </c>
      <c r="L354">
        <v>0.52</v>
      </c>
      <c r="M354">
        <v>3.62</v>
      </c>
      <c r="N354">
        <v>91</v>
      </c>
      <c r="O354">
        <v>56</v>
      </c>
      <c r="P354">
        <v>7.6</v>
      </c>
      <c r="Q354">
        <v>203</v>
      </c>
      <c r="R354" t="s">
        <v>135</v>
      </c>
      <c r="S354" t="s">
        <v>20</v>
      </c>
    </row>
    <row r="355" spans="1:19" x14ac:dyDescent="0.2">
      <c r="A355" t="s">
        <v>472</v>
      </c>
      <c r="B355" t="s">
        <v>55</v>
      </c>
      <c r="C355">
        <v>2004</v>
      </c>
      <c r="D355" s="1" t="d">
        <v>2004-12-22</v>
      </c>
      <c r="E355" s="1" t="str">
        <f t="shared" si="10"/>
        <v>2004</v>
      </c>
      <c r="F355" s="1" t="str">
        <f t="shared" si="11"/>
        <v>Dec</v>
      </c>
      <c r="G355" t="s">
        <v>37</v>
      </c>
      <c r="H355" t="s">
        <v>254</v>
      </c>
      <c r="I355">
        <v>1.93</v>
      </c>
      <c r="J355">
        <v>1.22</v>
      </c>
      <c r="K355">
        <v>0.03</v>
      </c>
      <c r="L355">
        <v>0.44</v>
      </c>
      <c r="M355">
        <v>3.61</v>
      </c>
      <c r="N355">
        <v>82</v>
      </c>
      <c r="O355">
        <v>36</v>
      </c>
      <c r="P355">
        <v>8.6999999999999993</v>
      </c>
      <c r="Q355">
        <v>142</v>
      </c>
      <c r="R355" t="s">
        <v>473</v>
      </c>
      <c r="S355" t="s">
        <v>88</v>
      </c>
    </row>
    <row r="356" spans="1:19" x14ac:dyDescent="0.2">
      <c r="A356" t="s">
        <v>474</v>
      </c>
      <c r="B356" t="s">
        <v>148</v>
      </c>
      <c r="C356">
        <v>1994</v>
      </c>
      <c r="D356" s="1" t="d">
        <v>2020-08-20</v>
      </c>
      <c r="E356" s="1" t="str">
        <f t="shared" si="10"/>
        <v>2020</v>
      </c>
      <c r="F356" s="1" t="str">
        <f t="shared" si="11"/>
        <v>Aug</v>
      </c>
      <c r="G356" t="s">
        <v>37</v>
      </c>
      <c r="H356" t="s">
        <v>248</v>
      </c>
      <c r="I356">
        <v>2.0499999999999998</v>
      </c>
      <c r="J356">
        <v>1.4</v>
      </c>
      <c r="K356">
        <v>0</v>
      </c>
      <c r="L356">
        <v>0.16</v>
      </c>
      <c r="M356">
        <v>3.61</v>
      </c>
    </row>
    <row r="357" spans="1:19" x14ac:dyDescent="0.2">
      <c r="A357" t="s">
        <v>475</v>
      </c>
      <c r="B357" t="s">
        <v>55</v>
      </c>
      <c r="C357">
        <v>2001</v>
      </c>
      <c r="D357" s="1" t="d">
        <v>2011-09-11</v>
      </c>
      <c r="E357" s="1" t="str">
        <f t="shared" si="10"/>
        <v>2011</v>
      </c>
      <c r="F357" s="1" t="str">
        <f t="shared" si="11"/>
        <v>Sep</v>
      </c>
      <c r="G357" t="s">
        <v>24</v>
      </c>
      <c r="H357" t="s">
        <v>134</v>
      </c>
      <c r="I357">
        <v>2.02</v>
      </c>
      <c r="J357">
        <v>1.17</v>
      </c>
      <c r="K357">
        <v>0</v>
      </c>
      <c r="L357">
        <v>0.42</v>
      </c>
      <c r="M357">
        <v>3.61</v>
      </c>
      <c r="N357">
        <v>64</v>
      </c>
      <c r="O357">
        <v>23</v>
      </c>
      <c r="P357">
        <v>7.7</v>
      </c>
      <c r="Q357">
        <v>32</v>
      </c>
      <c r="R357" t="s">
        <v>476</v>
      </c>
      <c r="S357" t="s">
        <v>88</v>
      </c>
    </row>
    <row r="358" spans="1:19" x14ac:dyDescent="0.2">
      <c r="A358" t="s">
        <v>477</v>
      </c>
      <c r="B358" t="s">
        <v>189</v>
      </c>
      <c r="C358">
        <v>2001</v>
      </c>
      <c r="D358" s="1" t="d">
        <v>2001-05-09</v>
      </c>
      <c r="E358" s="1" t="str">
        <f t="shared" si="10"/>
        <v>2001</v>
      </c>
      <c r="F358" s="1" t="str">
        <f t="shared" si="11"/>
        <v>May</v>
      </c>
      <c r="G358" t="s">
        <v>50</v>
      </c>
      <c r="H358" t="s">
        <v>19</v>
      </c>
      <c r="I358">
        <v>2.38</v>
      </c>
      <c r="J358">
        <v>0.67</v>
      </c>
      <c r="K358">
        <v>0.46</v>
      </c>
      <c r="L358">
        <v>0.1</v>
      </c>
      <c r="M358">
        <v>3.6</v>
      </c>
      <c r="N358">
        <v>78</v>
      </c>
      <c r="O358">
        <v>34</v>
      </c>
      <c r="P358">
        <v>8.5</v>
      </c>
      <c r="Q358">
        <v>161</v>
      </c>
      <c r="R358" t="s">
        <v>19</v>
      </c>
      <c r="S358" t="s">
        <v>20</v>
      </c>
    </row>
    <row r="359" spans="1:19" x14ac:dyDescent="0.2">
      <c r="A359" t="s">
        <v>478</v>
      </c>
      <c r="B359" t="s">
        <v>75</v>
      </c>
      <c r="C359">
        <v>2013</v>
      </c>
      <c r="D359" s="1" t="d">
        <v>1997-01-13</v>
      </c>
      <c r="E359" s="1" t="str">
        <f t="shared" si="10"/>
        <v>1997</v>
      </c>
      <c r="F359" s="1" t="str">
        <f t="shared" si="11"/>
        <v>Jan</v>
      </c>
      <c r="G359" t="s">
        <v>37</v>
      </c>
      <c r="H359" t="s">
        <v>134</v>
      </c>
      <c r="I359">
        <v>1.35</v>
      </c>
      <c r="J359">
        <v>1.55</v>
      </c>
      <c r="K359">
        <v>0.17</v>
      </c>
      <c r="L359">
        <v>0.51</v>
      </c>
      <c r="M359">
        <v>3.59</v>
      </c>
      <c r="N359">
        <v>85</v>
      </c>
      <c r="O359">
        <v>18</v>
      </c>
      <c r="P359">
        <v>6.9</v>
      </c>
      <c r="Q359">
        <v>1580</v>
      </c>
      <c r="R359" t="s">
        <v>174</v>
      </c>
      <c r="S359" t="s">
        <v>53</v>
      </c>
    </row>
    <row r="360" spans="1:19" x14ac:dyDescent="0.2">
      <c r="A360" t="s">
        <v>479</v>
      </c>
      <c r="B360" t="s">
        <v>55</v>
      </c>
      <c r="C360">
        <v>2005</v>
      </c>
      <c r="D360" s="1" t="d">
        <v>2009-07-07</v>
      </c>
      <c r="E360" s="1" t="str">
        <f t="shared" si="10"/>
        <v>2009</v>
      </c>
      <c r="F360" s="1" t="str">
        <f t="shared" si="11"/>
        <v>Jul</v>
      </c>
      <c r="G360" t="s">
        <v>37</v>
      </c>
      <c r="H360" t="s">
        <v>254</v>
      </c>
      <c r="I360">
        <v>2.1800000000000002</v>
      </c>
      <c r="J360">
        <v>1.02</v>
      </c>
      <c r="K360">
        <v>0.03</v>
      </c>
      <c r="L360">
        <v>0.37</v>
      </c>
      <c r="M360">
        <v>3.59</v>
      </c>
      <c r="N360">
        <v>84</v>
      </c>
      <c r="O360">
        <v>30</v>
      </c>
      <c r="P360">
        <v>9</v>
      </c>
      <c r="Q360">
        <v>268</v>
      </c>
      <c r="R360" t="s">
        <v>473</v>
      </c>
      <c r="S360" t="s">
        <v>88</v>
      </c>
    </row>
    <row r="361" spans="1:19" x14ac:dyDescent="0.2">
      <c r="A361" t="s">
        <v>480</v>
      </c>
      <c r="B361" t="s">
        <v>17</v>
      </c>
      <c r="C361">
        <v>2013</v>
      </c>
      <c r="D361" s="1" t="d">
        <v>2009-02-10</v>
      </c>
      <c r="E361" s="1" t="str">
        <f t="shared" si="10"/>
        <v>2009</v>
      </c>
      <c r="F361" s="1" t="str">
        <f t="shared" si="11"/>
        <v>Feb</v>
      </c>
      <c r="G361" t="s">
        <v>34</v>
      </c>
      <c r="H361" t="s">
        <v>111</v>
      </c>
      <c r="I361">
        <v>1.88</v>
      </c>
      <c r="J361">
        <v>1.39</v>
      </c>
      <c r="K361">
        <v>0</v>
      </c>
      <c r="L361">
        <v>0.31</v>
      </c>
      <c r="M361">
        <v>3.59</v>
      </c>
      <c r="P361">
        <v>6.2</v>
      </c>
      <c r="Q361">
        <v>10</v>
      </c>
      <c r="R361" t="s">
        <v>111</v>
      </c>
      <c r="S361" t="s">
        <v>112</v>
      </c>
    </row>
    <row r="362" spans="1:19" x14ac:dyDescent="0.2">
      <c r="A362" t="s">
        <v>481</v>
      </c>
      <c r="B362" t="s">
        <v>32</v>
      </c>
      <c r="C362">
        <v>2007</v>
      </c>
      <c r="D362" s="1" t="d">
        <v>2005-09-20</v>
      </c>
      <c r="E362" s="1" t="str">
        <f t="shared" si="10"/>
        <v>2005</v>
      </c>
      <c r="F362" s="1" t="str">
        <f t="shared" si="11"/>
        <v>Sep</v>
      </c>
      <c r="G362" t="s">
        <v>39</v>
      </c>
      <c r="H362" t="s">
        <v>202</v>
      </c>
      <c r="I362">
        <v>1.6</v>
      </c>
      <c r="J362">
        <v>1.49</v>
      </c>
      <c r="K362">
        <v>0.1</v>
      </c>
      <c r="L362">
        <v>0.39</v>
      </c>
      <c r="M362">
        <v>3.58</v>
      </c>
      <c r="N362">
        <v>70</v>
      </c>
      <c r="O362">
        <v>39</v>
      </c>
      <c r="P362">
        <v>8</v>
      </c>
      <c r="Q362">
        <v>9</v>
      </c>
      <c r="R362" t="s">
        <v>482</v>
      </c>
      <c r="S362" t="s">
        <v>20</v>
      </c>
    </row>
    <row r="363" spans="1:19" x14ac:dyDescent="0.2">
      <c r="A363" t="s">
        <v>483</v>
      </c>
      <c r="B363" t="s">
        <v>104</v>
      </c>
      <c r="C363">
        <v>2000</v>
      </c>
      <c r="D363" s="1" t="d">
        <v>2009-12-16</v>
      </c>
      <c r="E363" s="1" t="str">
        <f t="shared" si="10"/>
        <v>2009</v>
      </c>
      <c r="F363" s="1" t="str">
        <f t="shared" si="11"/>
        <v>Dec</v>
      </c>
      <c r="G363" t="s">
        <v>86</v>
      </c>
      <c r="H363" t="s">
        <v>484</v>
      </c>
      <c r="I363">
        <v>2.0099999999999998</v>
      </c>
      <c r="J363">
        <v>1.35</v>
      </c>
      <c r="K363">
        <v>0.06</v>
      </c>
      <c r="L363">
        <v>0.16</v>
      </c>
      <c r="M363">
        <v>3.58</v>
      </c>
    </row>
    <row r="364" spans="1:19" x14ac:dyDescent="0.2">
      <c r="A364" t="s">
        <v>485</v>
      </c>
      <c r="B364" t="s">
        <v>104</v>
      </c>
      <c r="C364">
        <v>1997</v>
      </c>
      <c r="D364" s="1" t="d">
        <v>2005-06-30</v>
      </c>
      <c r="E364" s="1" t="str">
        <f t="shared" si="10"/>
        <v>2005</v>
      </c>
      <c r="F364" s="1" t="str">
        <f t="shared" si="11"/>
        <v>Jun</v>
      </c>
      <c r="G364" t="s">
        <v>1</v>
      </c>
      <c r="H364" t="s">
        <v>476</v>
      </c>
      <c r="I364">
        <v>1.57</v>
      </c>
      <c r="J364">
        <v>1.79</v>
      </c>
      <c r="K364">
        <v>0</v>
      </c>
      <c r="L364">
        <v>0.2</v>
      </c>
      <c r="M364">
        <v>3.56</v>
      </c>
    </row>
    <row r="365" spans="1:19" x14ac:dyDescent="0.2">
      <c r="A365" t="s">
        <v>158</v>
      </c>
      <c r="B365" t="s">
        <v>55</v>
      </c>
      <c r="C365">
        <v>2006</v>
      </c>
      <c r="D365" s="1" t="d">
        <v>2003-06-17</v>
      </c>
      <c r="E365" s="1" t="str">
        <f t="shared" si="10"/>
        <v>2003</v>
      </c>
      <c r="F365" s="1" t="str">
        <f t="shared" si="11"/>
        <v>Jun</v>
      </c>
      <c r="G365" t="s">
        <v>50</v>
      </c>
      <c r="H365" t="s">
        <v>51</v>
      </c>
      <c r="I365">
        <v>1.56</v>
      </c>
      <c r="J365">
        <v>1.4</v>
      </c>
      <c r="K365">
        <v>7.0000000000000007E-2</v>
      </c>
      <c r="L365">
        <v>0.5</v>
      </c>
      <c r="M365">
        <v>3.54</v>
      </c>
      <c r="N365">
        <v>78</v>
      </c>
      <c r="O365">
        <v>49</v>
      </c>
      <c r="P365">
        <v>7.8</v>
      </c>
      <c r="Q365">
        <v>112</v>
      </c>
      <c r="R365" t="s">
        <v>160</v>
      </c>
      <c r="S365" t="s">
        <v>53</v>
      </c>
    </row>
    <row r="366" spans="1:19" x14ac:dyDescent="0.2">
      <c r="A366" t="s">
        <v>486</v>
      </c>
      <c r="B366" t="s">
        <v>55</v>
      </c>
      <c r="C366">
        <v>2002</v>
      </c>
      <c r="D366" s="1" t="d">
        <v>2012-04-09</v>
      </c>
      <c r="E366" s="1" t="str">
        <f t="shared" si="10"/>
        <v>2012</v>
      </c>
      <c r="F366" s="1" t="str">
        <f t="shared" si="11"/>
        <v>Apr</v>
      </c>
      <c r="G366" t="s">
        <v>50</v>
      </c>
      <c r="H366" t="s">
        <v>68</v>
      </c>
      <c r="I366">
        <v>1.23</v>
      </c>
      <c r="J366">
        <v>1.77</v>
      </c>
      <c r="K366">
        <v>0.05</v>
      </c>
      <c r="L366">
        <v>0.49</v>
      </c>
      <c r="M366">
        <v>3.54</v>
      </c>
      <c r="N366">
        <v>72</v>
      </c>
      <c r="O366">
        <v>49</v>
      </c>
      <c r="P366">
        <v>6.8</v>
      </c>
      <c r="Q366">
        <v>88</v>
      </c>
      <c r="R366" t="s">
        <v>487</v>
      </c>
      <c r="S366" t="s">
        <v>53</v>
      </c>
    </row>
    <row r="367" spans="1:19" x14ac:dyDescent="0.2">
      <c r="A367" t="s">
        <v>488</v>
      </c>
      <c r="B367" t="s">
        <v>104</v>
      </c>
      <c r="C367">
        <v>1997</v>
      </c>
      <c r="D367" s="1" t="d">
        <v>2009-09-23</v>
      </c>
      <c r="E367" s="1" t="str">
        <f t="shared" si="10"/>
        <v>2009</v>
      </c>
      <c r="F367" s="1" t="str">
        <f t="shared" si="11"/>
        <v>Sep</v>
      </c>
      <c r="G367" t="s">
        <v>50</v>
      </c>
      <c r="H367" t="s">
        <v>283</v>
      </c>
      <c r="I367">
        <v>1.66</v>
      </c>
      <c r="J367">
        <v>1.58</v>
      </c>
      <c r="K367">
        <v>0.12</v>
      </c>
      <c r="L367">
        <v>0.18</v>
      </c>
      <c r="M367">
        <v>3.54</v>
      </c>
    </row>
    <row r="368" spans="1:19" x14ac:dyDescent="0.2">
      <c r="A368" t="s">
        <v>489</v>
      </c>
      <c r="B368" t="s">
        <v>55</v>
      </c>
      <c r="C368">
        <v>2001</v>
      </c>
      <c r="D368" s="1" t="d">
        <v>2012-06-08</v>
      </c>
      <c r="E368" s="1" t="str">
        <f t="shared" si="10"/>
        <v>2012</v>
      </c>
      <c r="F368" s="1" t="str">
        <f t="shared" si="11"/>
        <v>Jun</v>
      </c>
      <c r="G368" t="s">
        <v>37</v>
      </c>
      <c r="H368" t="s">
        <v>134</v>
      </c>
      <c r="I368">
        <v>1.9</v>
      </c>
      <c r="J368">
        <v>1.1299999999999999</v>
      </c>
      <c r="K368">
        <v>0.1</v>
      </c>
      <c r="L368">
        <v>0.41</v>
      </c>
      <c r="M368">
        <v>3.53</v>
      </c>
      <c r="N368">
        <v>72</v>
      </c>
      <c r="O368">
        <v>27</v>
      </c>
      <c r="P368">
        <v>7.9</v>
      </c>
      <c r="Q368">
        <v>48</v>
      </c>
      <c r="R368" t="s">
        <v>490</v>
      </c>
      <c r="S368" t="s">
        <v>88</v>
      </c>
    </row>
    <row r="369" spans="1:19" x14ac:dyDescent="0.2">
      <c r="A369" t="s">
        <v>491</v>
      </c>
      <c r="B369" t="s">
        <v>55</v>
      </c>
      <c r="C369">
        <v>2005</v>
      </c>
      <c r="D369" s="1" t="d">
        <v>2016-02-06</v>
      </c>
      <c r="E369" s="1" t="str">
        <f t="shared" si="10"/>
        <v>2016</v>
      </c>
      <c r="F369" s="1" t="str">
        <f t="shared" si="11"/>
        <v>Feb</v>
      </c>
      <c r="G369" t="s">
        <v>50</v>
      </c>
      <c r="H369" t="s">
        <v>283</v>
      </c>
      <c r="I369">
        <v>1.98</v>
      </c>
      <c r="J369">
        <v>1.1399999999999999</v>
      </c>
      <c r="K369">
        <v>0.01</v>
      </c>
      <c r="L369">
        <v>0.41</v>
      </c>
      <c r="M369">
        <v>3.53</v>
      </c>
    </row>
    <row r="370" spans="1:19" x14ac:dyDescent="0.2">
      <c r="A370" t="s">
        <v>492</v>
      </c>
      <c r="B370" t="s">
        <v>104</v>
      </c>
      <c r="C370">
        <v>2000</v>
      </c>
      <c r="D370" s="1" t="d">
        <v>2011-08-24</v>
      </c>
      <c r="E370" s="1" t="str">
        <f t="shared" si="10"/>
        <v>2011</v>
      </c>
      <c r="F370" s="1" t="str">
        <f t="shared" si="11"/>
        <v>Aug</v>
      </c>
      <c r="G370" t="s">
        <v>50</v>
      </c>
      <c r="H370" t="s">
        <v>484</v>
      </c>
      <c r="I370">
        <v>1.96</v>
      </c>
      <c r="J370">
        <v>1.33</v>
      </c>
      <c r="K370">
        <v>0</v>
      </c>
      <c r="L370">
        <v>0.23</v>
      </c>
      <c r="M370">
        <v>3.52</v>
      </c>
    </row>
    <row r="371" spans="1:19" x14ac:dyDescent="0.2">
      <c r="A371" t="s">
        <v>305</v>
      </c>
      <c r="B371" t="s">
        <v>44</v>
      </c>
      <c r="C371">
        <v>2010</v>
      </c>
      <c r="D371" s="1" t="d">
        <v>1997-04-28</v>
      </c>
      <c r="E371" s="1" t="str">
        <f t="shared" si="10"/>
        <v>1997</v>
      </c>
      <c r="F371" s="1" t="str">
        <f t="shared" si="11"/>
        <v>Apr</v>
      </c>
      <c r="G371" t="s">
        <v>18</v>
      </c>
      <c r="H371" t="s">
        <v>134</v>
      </c>
      <c r="I371">
        <v>0.71</v>
      </c>
      <c r="J371">
        <v>2.39</v>
      </c>
      <c r="K371">
        <v>0.02</v>
      </c>
      <c r="L371">
        <v>0.4</v>
      </c>
      <c r="M371">
        <v>3.52</v>
      </c>
      <c r="N371">
        <v>88</v>
      </c>
      <c r="O371">
        <v>66</v>
      </c>
      <c r="P371">
        <v>7.5</v>
      </c>
      <c r="Q371">
        <v>155</v>
      </c>
      <c r="R371" t="s">
        <v>135</v>
      </c>
      <c r="S371" t="s">
        <v>20</v>
      </c>
    </row>
    <row r="372" spans="1:19" x14ac:dyDescent="0.2">
      <c r="A372" t="s">
        <v>493</v>
      </c>
      <c r="B372" t="s">
        <v>104</v>
      </c>
      <c r="C372">
        <v>1999</v>
      </c>
      <c r="D372" s="1" t="d">
        <v>2001-02-11</v>
      </c>
      <c r="E372" s="1" t="str">
        <f t="shared" si="10"/>
        <v>2001</v>
      </c>
      <c r="F372" s="1" t="str">
        <f t="shared" si="11"/>
        <v>Feb</v>
      </c>
      <c r="G372" t="s">
        <v>1</v>
      </c>
      <c r="H372" t="s">
        <v>68</v>
      </c>
      <c r="I372">
        <v>2.14</v>
      </c>
      <c r="J372">
        <v>1.21</v>
      </c>
      <c r="K372">
        <v>0.01</v>
      </c>
      <c r="L372">
        <v>0.17</v>
      </c>
      <c r="M372">
        <v>3.52</v>
      </c>
    </row>
    <row r="373" spans="1:19" x14ac:dyDescent="0.2">
      <c r="A373" t="s">
        <v>494</v>
      </c>
      <c r="B373" t="s">
        <v>44</v>
      </c>
      <c r="C373">
        <v>2008</v>
      </c>
      <c r="D373" s="1" t="d">
        <v>1994-06-20</v>
      </c>
      <c r="E373" s="1" t="str">
        <f t="shared" si="10"/>
        <v>1994</v>
      </c>
      <c r="F373" s="1" t="str">
        <f t="shared" si="11"/>
        <v>Jun</v>
      </c>
      <c r="G373" t="s">
        <v>37</v>
      </c>
      <c r="H373" t="s">
        <v>134</v>
      </c>
      <c r="I373">
        <v>2.66</v>
      </c>
      <c r="J373">
        <v>0.49</v>
      </c>
      <c r="K373">
        <v>0.05</v>
      </c>
      <c r="L373">
        <v>0.3</v>
      </c>
      <c r="M373">
        <v>3.51</v>
      </c>
      <c r="N373">
        <v>89</v>
      </c>
      <c r="O373">
        <v>67</v>
      </c>
      <c r="P373">
        <v>7.9</v>
      </c>
      <c r="Q373">
        <v>1309</v>
      </c>
      <c r="R373" t="s">
        <v>495</v>
      </c>
      <c r="S373" t="s">
        <v>53</v>
      </c>
    </row>
    <row r="374" spans="1:19" x14ac:dyDescent="0.2">
      <c r="A374" t="s">
        <v>496</v>
      </c>
      <c r="B374" t="s">
        <v>57</v>
      </c>
      <c r="C374">
        <v>1996</v>
      </c>
      <c r="D374" s="1" t="d">
        <v>2001-06-29</v>
      </c>
      <c r="E374" s="1" t="str">
        <f t="shared" si="10"/>
        <v>2001</v>
      </c>
      <c r="F374" s="1" t="str">
        <f t="shared" si="11"/>
        <v>Jun</v>
      </c>
      <c r="G374" t="s">
        <v>1</v>
      </c>
      <c r="H374" t="s">
        <v>19</v>
      </c>
      <c r="I374">
        <v>1.17</v>
      </c>
      <c r="J374">
        <v>0.5</v>
      </c>
      <c r="K374">
        <v>1.75</v>
      </c>
      <c r="L374">
        <v>0.08</v>
      </c>
      <c r="M374">
        <v>3.51</v>
      </c>
    </row>
    <row r="375" spans="1:19" x14ac:dyDescent="0.2">
      <c r="A375" t="s">
        <v>416</v>
      </c>
      <c r="B375" t="s">
        <v>171</v>
      </c>
      <c r="C375">
        <v>2014</v>
      </c>
      <c r="D375" s="1" t="d">
        <v>1993-08-19</v>
      </c>
      <c r="E375" s="1" t="str">
        <f t="shared" si="10"/>
        <v>1993</v>
      </c>
      <c r="F375" s="1" t="str">
        <f t="shared" si="11"/>
        <v>Aug</v>
      </c>
      <c r="G375" t="s">
        <v>50</v>
      </c>
      <c r="H375" t="s">
        <v>111</v>
      </c>
      <c r="I375">
        <v>2.27</v>
      </c>
      <c r="J375">
        <v>0.9</v>
      </c>
      <c r="K375">
        <v>0</v>
      </c>
      <c r="L375">
        <v>0.33</v>
      </c>
      <c r="M375">
        <v>3.5</v>
      </c>
      <c r="N375">
        <v>72</v>
      </c>
      <c r="O375">
        <v>59</v>
      </c>
      <c r="P375">
        <v>4.0999999999999996</v>
      </c>
      <c r="Q375">
        <v>1005</v>
      </c>
      <c r="R375" t="s">
        <v>417</v>
      </c>
      <c r="S375" t="s">
        <v>53</v>
      </c>
    </row>
    <row r="376" spans="1:19" x14ac:dyDescent="0.2">
      <c r="A376" t="s">
        <v>497</v>
      </c>
      <c r="B376" t="s">
        <v>22</v>
      </c>
      <c r="C376">
        <v>1985</v>
      </c>
      <c r="D376" s="1" t="d">
        <v>1997-06-13</v>
      </c>
      <c r="E376" s="1" t="str">
        <f t="shared" si="10"/>
        <v>1997</v>
      </c>
      <c r="F376" s="1" t="str">
        <f t="shared" si="11"/>
        <v>Jun</v>
      </c>
      <c r="G376" t="s">
        <v>50</v>
      </c>
      <c r="H376" t="s">
        <v>19</v>
      </c>
      <c r="I376">
        <v>1.64</v>
      </c>
      <c r="J376">
        <v>0.38</v>
      </c>
      <c r="K376">
        <v>1.42</v>
      </c>
      <c r="L376">
        <v>0.06</v>
      </c>
      <c r="M376">
        <v>3.5</v>
      </c>
    </row>
    <row r="377" spans="1:19" x14ac:dyDescent="0.2">
      <c r="A377" t="s">
        <v>303</v>
      </c>
      <c r="B377" t="s">
        <v>44</v>
      </c>
      <c r="C377">
        <v>2009</v>
      </c>
      <c r="D377" s="1" t="d">
        <v>1990-02-09</v>
      </c>
      <c r="E377" s="1" t="str">
        <f t="shared" si="10"/>
        <v>1990</v>
      </c>
      <c r="F377" s="1" t="str">
        <f t="shared" si="11"/>
        <v>Feb</v>
      </c>
      <c r="G377" t="s">
        <v>50</v>
      </c>
      <c r="H377" t="s">
        <v>222</v>
      </c>
      <c r="I377">
        <v>2.11</v>
      </c>
      <c r="J377">
        <v>0.93</v>
      </c>
      <c r="K377">
        <v>0.12</v>
      </c>
      <c r="L377">
        <v>0.34</v>
      </c>
      <c r="M377">
        <v>3.5</v>
      </c>
      <c r="N377">
        <v>83</v>
      </c>
      <c r="O377">
        <v>91</v>
      </c>
      <c r="P377">
        <v>7.5</v>
      </c>
      <c r="Q377">
        <v>523</v>
      </c>
      <c r="R377" t="s">
        <v>222</v>
      </c>
      <c r="S377" t="s">
        <v>53</v>
      </c>
    </row>
    <row r="378" spans="1:19" x14ac:dyDescent="0.2">
      <c r="A378" t="s">
        <v>498</v>
      </c>
      <c r="B378" t="s">
        <v>44</v>
      </c>
      <c r="C378">
        <v>2010</v>
      </c>
      <c r="D378" s="1" t="d">
        <v>2009-04-15</v>
      </c>
      <c r="E378" s="1" t="str">
        <f t="shared" si="10"/>
        <v>2009</v>
      </c>
      <c r="F378" s="1" t="str">
        <f t="shared" si="11"/>
        <v>Apr</v>
      </c>
      <c r="G378" t="s">
        <v>50</v>
      </c>
      <c r="H378" t="s">
        <v>111</v>
      </c>
      <c r="I378">
        <v>2.85</v>
      </c>
      <c r="J378">
        <v>0.38</v>
      </c>
      <c r="K378">
        <v>0.03</v>
      </c>
      <c r="L378">
        <v>0.24</v>
      </c>
      <c r="M378">
        <v>3.49</v>
      </c>
      <c r="N378">
        <v>89</v>
      </c>
      <c r="O378">
        <v>81</v>
      </c>
      <c r="P378">
        <v>8.3000000000000007</v>
      </c>
      <c r="Q378">
        <v>693</v>
      </c>
      <c r="R378" t="s">
        <v>260</v>
      </c>
      <c r="S378" t="s">
        <v>53</v>
      </c>
    </row>
    <row r="379" spans="1:19" x14ac:dyDescent="0.2">
      <c r="A379" t="s">
        <v>499</v>
      </c>
      <c r="B379" t="s">
        <v>55</v>
      </c>
      <c r="C379" t="s">
        <v>286</v>
      </c>
      <c r="D379" s="1" t="d">
        <v>1990-07-16</v>
      </c>
      <c r="E379" s="1" t="str">
        <f t="shared" si="10"/>
        <v>1990</v>
      </c>
      <c r="F379" s="1" t="str">
        <f t="shared" si="11"/>
        <v>Jul</v>
      </c>
      <c r="G379" t="s">
        <v>18</v>
      </c>
      <c r="H379" t="s">
        <v>134</v>
      </c>
      <c r="I379">
        <v>0.59</v>
      </c>
      <c r="J379">
        <v>2.36</v>
      </c>
      <c r="K379">
        <v>0.04</v>
      </c>
      <c r="L379">
        <v>0.51</v>
      </c>
      <c r="M379">
        <v>3.49</v>
      </c>
      <c r="N379">
        <v>84</v>
      </c>
      <c r="O379">
        <v>20</v>
      </c>
      <c r="P379">
        <v>6.4</v>
      </c>
      <c r="Q379">
        <v>76</v>
      </c>
      <c r="R379" t="s">
        <v>193</v>
      </c>
      <c r="S379" t="s">
        <v>20</v>
      </c>
    </row>
    <row r="380" spans="1:19" x14ac:dyDescent="0.2">
      <c r="A380" t="s">
        <v>478</v>
      </c>
      <c r="B380" t="s">
        <v>49</v>
      </c>
      <c r="C380">
        <v>2013</v>
      </c>
      <c r="D380" s="1" t="d">
        <v>1989-07-23</v>
      </c>
      <c r="E380" s="1" t="str">
        <f t="shared" si="10"/>
        <v>1989</v>
      </c>
      <c r="F380" s="1" t="str">
        <f t="shared" si="11"/>
        <v>Jul</v>
      </c>
      <c r="G380" t="s">
        <v>37</v>
      </c>
      <c r="H380" t="s">
        <v>134</v>
      </c>
      <c r="I380">
        <v>1.3</v>
      </c>
      <c r="J380">
        <v>1.42</v>
      </c>
      <c r="K380">
        <v>0.27</v>
      </c>
      <c r="L380">
        <v>0.5</v>
      </c>
      <c r="M380">
        <v>3.49</v>
      </c>
      <c r="N380">
        <v>80</v>
      </c>
      <c r="O380">
        <v>14</v>
      </c>
      <c r="P380">
        <v>5.8</v>
      </c>
      <c r="Q380">
        <v>579</v>
      </c>
      <c r="R380" t="s">
        <v>174</v>
      </c>
      <c r="S380" t="s">
        <v>53</v>
      </c>
    </row>
    <row r="381" spans="1:19" x14ac:dyDescent="0.2">
      <c r="A381" t="s">
        <v>374</v>
      </c>
      <c r="B381" t="s">
        <v>44</v>
      </c>
      <c r="C381">
        <v>2009</v>
      </c>
      <c r="D381" s="1" t="d">
        <v>2007-04-28</v>
      </c>
      <c r="E381" s="1" t="str">
        <f t="shared" si="10"/>
        <v>2007</v>
      </c>
      <c r="F381" s="1" t="str">
        <f t="shared" si="11"/>
        <v>Apr</v>
      </c>
      <c r="G381" t="s">
        <v>50</v>
      </c>
      <c r="H381" t="s">
        <v>283</v>
      </c>
      <c r="I381">
        <v>2.2000000000000002</v>
      </c>
      <c r="J381">
        <v>0.95</v>
      </c>
      <c r="K381">
        <v>0.02</v>
      </c>
      <c r="L381">
        <v>0.31</v>
      </c>
      <c r="M381">
        <v>3.48</v>
      </c>
      <c r="N381">
        <v>92</v>
      </c>
      <c r="O381">
        <v>78</v>
      </c>
      <c r="P381">
        <v>8.6999999999999993</v>
      </c>
      <c r="Q381">
        <v>1080</v>
      </c>
      <c r="R381" t="s">
        <v>268</v>
      </c>
      <c r="S381" t="s">
        <v>88</v>
      </c>
    </row>
    <row r="382" spans="1:19" x14ac:dyDescent="0.2">
      <c r="A382" t="s">
        <v>478</v>
      </c>
      <c r="B382" t="s">
        <v>44</v>
      </c>
      <c r="C382">
        <v>2013</v>
      </c>
      <c r="D382" s="1" t="d">
        <v>1988-05-14</v>
      </c>
      <c r="E382" s="1" t="str">
        <f t="shared" si="10"/>
        <v>1988</v>
      </c>
      <c r="F382" s="1" t="str">
        <f t="shared" si="11"/>
        <v>May</v>
      </c>
      <c r="G382" t="s">
        <v>37</v>
      </c>
      <c r="H382" t="s">
        <v>134</v>
      </c>
      <c r="I382">
        <v>2.15</v>
      </c>
      <c r="J382">
        <v>1.01</v>
      </c>
      <c r="K382">
        <v>0.02</v>
      </c>
      <c r="L382">
        <v>0.31</v>
      </c>
      <c r="M382">
        <v>3.48</v>
      </c>
      <c r="N382">
        <v>79</v>
      </c>
      <c r="O382">
        <v>21</v>
      </c>
      <c r="P382">
        <v>5.6</v>
      </c>
      <c r="Q382">
        <v>542</v>
      </c>
      <c r="R382" t="s">
        <v>174</v>
      </c>
      <c r="S382" t="s">
        <v>53</v>
      </c>
    </row>
    <row r="383" spans="1:19" x14ac:dyDescent="0.2">
      <c r="A383" t="s">
        <v>500</v>
      </c>
      <c r="B383" t="s">
        <v>44</v>
      </c>
      <c r="C383">
        <v>2010</v>
      </c>
      <c r="D383" s="1" t="d">
        <v>2009-01-11</v>
      </c>
      <c r="E383" s="1" t="str">
        <f t="shared" si="10"/>
        <v>2009</v>
      </c>
      <c r="F383" s="1" t="str">
        <f t="shared" si="11"/>
        <v>Jan</v>
      </c>
      <c r="G383" t="s">
        <v>37</v>
      </c>
      <c r="H383" t="s">
        <v>134</v>
      </c>
      <c r="I383">
        <v>2.1</v>
      </c>
      <c r="J383">
        <v>1.01</v>
      </c>
      <c r="K383">
        <v>0.04</v>
      </c>
      <c r="L383">
        <v>0.32</v>
      </c>
      <c r="M383">
        <v>3.47</v>
      </c>
      <c r="N383">
        <v>88</v>
      </c>
      <c r="O383">
        <v>75</v>
      </c>
      <c r="P383">
        <v>8.6</v>
      </c>
      <c r="Q383">
        <v>869</v>
      </c>
      <c r="R383" t="s">
        <v>174</v>
      </c>
      <c r="S383" t="s">
        <v>53</v>
      </c>
    </row>
    <row r="384" spans="1:19" x14ac:dyDescent="0.2">
      <c r="A384" t="s">
        <v>343</v>
      </c>
      <c r="B384" t="s">
        <v>32</v>
      </c>
      <c r="C384">
        <v>2009</v>
      </c>
      <c r="D384" s="1" t="d">
        <v>2017-09-11</v>
      </c>
      <c r="E384" s="1" t="str">
        <f t="shared" si="10"/>
        <v>2017</v>
      </c>
      <c r="F384" s="1" t="str">
        <f t="shared" si="11"/>
        <v>Sep</v>
      </c>
      <c r="G384" t="s">
        <v>18</v>
      </c>
      <c r="H384" t="s">
        <v>151</v>
      </c>
      <c r="I384">
        <v>1.21</v>
      </c>
      <c r="J384">
        <v>1.62</v>
      </c>
      <c r="K384">
        <v>0.27</v>
      </c>
      <c r="L384">
        <v>0.37</v>
      </c>
      <c r="M384">
        <v>3.46</v>
      </c>
    </row>
    <row r="385" spans="1:19" x14ac:dyDescent="0.2">
      <c r="A385" t="s">
        <v>501</v>
      </c>
      <c r="B385" t="s">
        <v>32</v>
      </c>
      <c r="C385">
        <v>2008</v>
      </c>
      <c r="D385" s="1" t="d">
        <v>1992-06-08</v>
      </c>
      <c r="E385" s="1" t="str">
        <f t="shared" si="10"/>
        <v>1992</v>
      </c>
      <c r="F385" s="1" t="str">
        <f t="shared" si="11"/>
        <v>Jun</v>
      </c>
      <c r="G385" t="s">
        <v>34</v>
      </c>
      <c r="H385" t="s">
        <v>71</v>
      </c>
      <c r="I385">
        <v>2.1</v>
      </c>
      <c r="J385">
        <v>1.01</v>
      </c>
      <c r="K385">
        <v>0.01</v>
      </c>
      <c r="L385">
        <v>0.35</v>
      </c>
      <c r="M385">
        <v>3.46</v>
      </c>
      <c r="N385">
        <v>71</v>
      </c>
      <c r="O385">
        <v>70</v>
      </c>
      <c r="P385">
        <v>8.8000000000000007</v>
      </c>
      <c r="Q385">
        <v>29</v>
      </c>
      <c r="R385" t="s">
        <v>339</v>
      </c>
      <c r="S385" t="s">
        <v>112</v>
      </c>
    </row>
    <row r="386" spans="1:19" x14ac:dyDescent="0.2">
      <c r="A386" t="s">
        <v>502</v>
      </c>
      <c r="B386" t="s">
        <v>32</v>
      </c>
      <c r="C386">
        <v>2006</v>
      </c>
      <c r="D386" s="1" t="d">
        <v>2011-04-24</v>
      </c>
      <c r="E386" s="1" t="str">
        <f t="shared" si="10"/>
        <v>2011</v>
      </c>
      <c r="F386" s="1" t="str">
        <f t="shared" si="11"/>
        <v>Apr</v>
      </c>
      <c r="G386" t="s">
        <v>34</v>
      </c>
      <c r="H386" t="s">
        <v>19</v>
      </c>
      <c r="I386">
        <v>0.59</v>
      </c>
      <c r="J386">
        <v>1.79</v>
      </c>
      <c r="K386">
        <v>0.73</v>
      </c>
      <c r="L386">
        <v>0.34</v>
      </c>
      <c r="M386">
        <v>3.45</v>
      </c>
      <c r="N386">
        <v>83</v>
      </c>
      <c r="O386">
        <v>30</v>
      </c>
      <c r="P386">
        <v>8.4</v>
      </c>
      <c r="Q386">
        <v>28</v>
      </c>
      <c r="R386" t="s">
        <v>503</v>
      </c>
      <c r="S386" t="s">
        <v>20</v>
      </c>
    </row>
    <row r="387" spans="1:19" x14ac:dyDescent="0.2">
      <c r="A387" t="s">
        <v>504</v>
      </c>
      <c r="B387" t="s">
        <v>79</v>
      </c>
      <c r="C387">
        <v>2013</v>
      </c>
      <c r="D387" s="1" t="d">
        <v>1999-02-05</v>
      </c>
      <c r="E387" s="1" t="str">
        <f t="shared" ref="E387:E450" si="12">TEXT(D387,"yyyy")</f>
        <v>1999</v>
      </c>
      <c r="F387" s="1" t="str">
        <f t="shared" ref="F387:F450" si="13">TEXT(D387,"mmm")</f>
        <v>Feb</v>
      </c>
      <c r="G387" t="s">
        <v>28</v>
      </c>
      <c r="H387" t="s">
        <v>222</v>
      </c>
      <c r="I387">
        <v>0</v>
      </c>
      <c r="J387">
        <v>0</v>
      </c>
      <c r="K387">
        <v>3.44</v>
      </c>
      <c r="L387">
        <v>0</v>
      </c>
      <c r="M387">
        <v>3.44</v>
      </c>
    </row>
    <row r="388" spans="1:19" x14ac:dyDescent="0.2">
      <c r="A388" t="s">
        <v>505</v>
      </c>
      <c r="B388" t="s">
        <v>44</v>
      </c>
      <c r="C388">
        <v>2009</v>
      </c>
      <c r="D388" s="1" t="d">
        <v>1996-06-29</v>
      </c>
      <c r="E388" s="1" t="str">
        <f t="shared" si="12"/>
        <v>1996</v>
      </c>
      <c r="F388" s="1" t="str">
        <f t="shared" si="13"/>
        <v>Jun</v>
      </c>
      <c r="G388" t="s">
        <v>37</v>
      </c>
      <c r="H388" t="s">
        <v>51</v>
      </c>
      <c r="I388">
        <v>2.4</v>
      </c>
      <c r="J388">
        <v>0.71</v>
      </c>
      <c r="K388">
        <v>0.03</v>
      </c>
      <c r="L388">
        <v>0.28999999999999998</v>
      </c>
      <c r="M388">
        <v>3.44</v>
      </c>
      <c r="N388">
        <v>84</v>
      </c>
      <c r="O388">
        <v>83</v>
      </c>
      <c r="P388">
        <v>8.1999999999999993</v>
      </c>
      <c r="Q388">
        <v>715</v>
      </c>
      <c r="R388" t="s">
        <v>506</v>
      </c>
      <c r="S388" t="s">
        <v>53</v>
      </c>
    </row>
    <row r="389" spans="1:19" x14ac:dyDescent="0.2">
      <c r="A389" t="s">
        <v>507</v>
      </c>
      <c r="B389" t="s">
        <v>55</v>
      </c>
      <c r="C389">
        <v>2002</v>
      </c>
      <c r="D389" s="1" t="d">
        <v>2001-03-03</v>
      </c>
      <c r="E389" s="1" t="str">
        <f t="shared" si="12"/>
        <v>2001</v>
      </c>
      <c r="F389" s="1" t="str">
        <f t="shared" si="13"/>
        <v>Mar</v>
      </c>
      <c r="G389" t="s">
        <v>86</v>
      </c>
      <c r="H389" t="s">
        <v>372</v>
      </c>
      <c r="I389">
        <v>1.55</v>
      </c>
      <c r="J389">
        <v>1.27</v>
      </c>
      <c r="K389">
        <v>0.33</v>
      </c>
      <c r="L389">
        <v>0.28999999999999998</v>
      </c>
      <c r="M389">
        <v>3.44</v>
      </c>
      <c r="N389">
        <v>79</v>
      </c>
      <c r="O389">
        <v>23</v>
      </c>
      <c r="P389">
        <v>8.3000000000000007</v>
      </c>
      <c r="Q389">
        <v>126</v>
      </c>
      <c r="R389" t="s">
        <v>181</v>
      </c>
      <c r="S389" t="s">
        <v>88</v>
      </c>
    </row>
    <row r="390" spans="1:19" x14ac:dyDescent="0.2">
      <c r="A390" t="s">
        <v>508</v>
      </c>
      <c r="B390" t="s">
        <v>57</v>
      </c>
      <c r="C390">
        <v>1994</v>
      </c>
      <c r="D390" s="1" t="d">
        <v>2003-01-12</v>
      </c>
      <c r="E390" s="1" t="str">
        <f t="shared" si="12"/>
        <v>2003</v>
      </c>
      <c r="F390" s="1" t="str">
        <f t="shared" si="13"/>
        <v>Jan</v>
      </c>
      <c r="G390" t="s">
        <v>28</v>
      </c>
      <c r="H390" t="s">
        <v>118</v>
      </c>
      <c r="I390">
        <v>0.86</v>
      </c>
      <c r="J390">
        <v>0</v>
      </c>
      <c r="K390">
        <v>2.5499999999999998</v>
      </c>
      <c r="L390">
        <v>0.02</v>
      </c>
      <c r="M390">
        <v>3.42</v>
      </c>
    </row>
    <row r="391" spans="1:19" x14ac:dyDescent="0.2">
      <c r="A391" t="s">
        <v>509</v>
      </c>
      <c r="B391" t="s">
        <v>104</v>
      </c>
      <c r="C391">
        <v>1998</v>
      </c>
      <c r="D391" s="1" t="d">
        <v>2002-06-09</v>
      </c>
      <c r="E391" s="1" t="str">
        <f t="shared" si="12"/>
        <v>2002</v>
      </c>
      <c r="F391" s="1" t="str">
        <f t="shared" si="13"/>
        <v>Jun</v>
      </c>
      <c r="G391" t="s">
        <v>50</v>
      </c>
      <c r="H391" t="s">
        <v>51</v>
      </c>
      <c r="I391">
        <v>1.1299999999999999</v>
      </c>
      <c r="J391">
        <v>2.0699999999999998</v>
      </c>
      <c r="K391">
        <v>0</v>
      </c>
      <c r="L391">
        <v>0.22</v>
      </c>
      <c r="M391">
        <v>3.42</v>
      </c>
      <c r="N391">
        <v>70</v>
      </c>
      <c r="O391">
        <v>15</v>
      </c>
      <c r="P391">
        <v>8</v>
      </c>
      <c r="Q391">
        <v>67</v>
      </c>
      <c r="R391" t="s">
        <v>84</v>
      </c>
      <c r="S391" t="s">
        <v>88</v>
      </c>
    </row>
    <row r="392" spans="1:19" x14ac:dyDescent="0.2">
      <c r="A392" t="s">
        <v>510</v>
      </c>
      <c r="B392" t="s">
        <v>75</v>
      </c>
      <c r="C392">
        <v>2015</v>
      </c>
      <c r="D392" s="1" t="d">
        <v>2007-03-01</v>
      </c>
      <c r="E392" s="1" t="str">
        <f t="shared" si="12"/>
        <v>2007</v>
      </c>
      <c r="F392" s="1" t="str">
        <f t="shared" si="13"/>
        <v>Mar</v>
      </c>
      <c r="G392" t="s">
        <v>50</v>
      </c>
      <c r="H392" t="s">
        <v>234</v>
      </c>
      <c r="I392">
        <v>1.0900000000000001</v>
      </c>
      <c r="J392">
        <v>1.36</v>
      </c>
      <c r="K392">
        <v>0.49</v>
      </c>
      <c r="L392">
        <v>0.48</v>
      </c>
      <c r="M392">
        <v>3.41</v>
      </c>
      <c r="N392">
        <v>93</v>
      </c>
      <c r="O392">
        <v>86</v>
      </c>
      <c r="P392">
        <v>8.1999999999999993</v>
      </c>
      <c r="Q392">
        <v>3943</v>
      </c>
      <c r="R392" t="s">
        <v>511</v>
      </c>
      <c r="S392" t="s">
        <v>53</v>
      </c>
    </row>
    <row r="393" spans="1:19" x14ac:dyDescent="0.2">
      <c r="A393" t="s">
        <v>512</v>
      </c>
      <c r="B393" t="s">
        <v>55</v>
      </c>
      <c r="C393">
        <v>2004</v>
      </c>
      <c r="D393" s="1" t="d">
        <v>1998-09-10</v>
      </c>
      <c r="E393" s="1" t="str">
        <f t="shared" si="12"/>
        <v>1998</v>
      </c>
      <c r="F393" s="1" t="str">
        <f t="shared" si="13"/>
        <v>Sep</v>
      </c>
      <c r="G393" t="s">
        <v>50</v>
      </c>
      <c r="H393" t="s">
        <v>71</v>
      </c>
      <c r="I393">
        <v>1.75</v>
      </c>
      <c r="J393">
        <v>1.2</v>
      </c>
      <c r="K393">
        <v>0.02</v>
      </c>
      <c r="L393">
        <v>0.43</v>
      </c>
      <c r="M393">
        <v>3.41</v>
      </c>
      <c r="N393">
        <v>80</v>
      </c>
      <c r="O393">
        <v>50</v>
      </c>
      <c r="P393">
        <v>8.9</v>
      </c>
      <c r="Q393">
        <v>106</v>
      </c>
      <c r="R393" t="s">
        <v>77</v>
      </c>
      <c r="S393" t="s">
        <v>88</v>
      </c>
    </row>
    <row r="394" spans="1:19" x14ac:dyDescent="0.2">
      <c r="A394" t="s">
        <v>513</v>
      </c>
      <c r="B394" t="s">
        <v>27</v>
      </c>
      <c r="C394">
        <v>1990</v>
      </c>
      <c r="D394" s="1" t="d">
        <v>2005-03-29</v>
      </c>
      <c r="E394" s="1" t="str">
        <f t="shared" si="12"/>
        <v>2005</v>
      </c>
      <c r="F394" s="1" t="str">
        <f t="shared" si="13"/>
        <v>Mar</v>
      </c>
      <c r="G394" t="s">
        <v>24</v>
      </c>
      <c r="H394" t="s">
        <v>19</v>
      </c>
      <c r="I394">
        <v>1.73</v>
      </c>
      <c r="J394">
        <v>0.69</v>
      </c>
      <c r="K394">
        <v>0.59</v>
      </c>
      <c r="L394">
        <v>0.4</v>
      </c>
      <c r="M394">
        <v>3.41</v>
      </c>
    </row>
    <row r="395" spans="1:19" x14ac:dyDescent="0.2">
      <c r="A395" t="s">
        <v>514</v>
      </c>
      <c r="B395" t="s">
        <v>55</v>
      </c>
      <c r="C395">
        <v>2002</v>
      </c>
      <c r="D395" s="1" t="d">
        <v>1998-07-08</v>
      </c>
      <c r="E395" s="1" t="str">
        <f t="shared" si="12"/>
        <v>1998</v>
      </c>
      <c r="F395" s="1" t="str">
        <f t="shared" si="13"/>
        <v>Jul</v>
      </c>
      <c r="G395" t="s">
        <v>18</v>
      </c>
      <c r="H395" t="s">
        <v>134</v>
      </c>
      <c r="I395">
        <v>0.46</v>
      </c>
      <c r="J395">
        <v>2.2799999999999998</v>
      </c>
      <c r="K395">
        <v>0.05</v>
      </c>
      <c r="L395">
        <v>0.61</v>
      </c>
      <c r="M395">
        <v>3.4</v>
      </c>
      <c r="N395">
        <v>88</v>
      </c>
      <c r="O395">
        <v>15</v>
      </c>
      <c r="P395">
        <v>6.7</v>
      </c>
      <c r="Q395">
        <v>35</v>
      </c>
      <c r="R395" t="s">
        <v>193</v>
      </c>
      <c r="S395" t="s">
        <v>20</v>
      </c>
    </row>
    <row r="396" spans="1:19" x14ac:dyDescent="0.2">
      <c r="A396" t="s">
        <v>515</v>
      </c>
      <c r="B396" t="s">
        <v>49</v>
      </c>
      <c r="C396">
        <v>2011</v>
      </c>
      <c r="D396" s="1" t="d">
        <v>2018-01-23</v>
      </c>
      <c r="E396" s="1" t="str">
        <f t="shared" si="12"/>
        <v>2018</v>
      </c>
      <c r="F396" s="1" t="str">
        <f t="shared" si="13"/>
        <v>Jan</v>
      </c>
      <c r="G396" t="s">
        <v>1</v>
      </c>
      <c r="H396" t="s">
        <v>68</v>
      </c>
      <c r="I396">
        <v>1.83</v>
      </c>
      <c r="J396">
        <v>1.05</v>
      </c>
      <c r="K396">
        <v>0.06</v>
      </c>
      <c r="L396">
        <v>0.46</v>
      </c>
      <c r="M396">
        <v>3.39</v>
      </c>
      <c r="N396">
        <v>91</v>
      </c>
      <c r="O396">
        <v>86</v>
      </c>
      <c r="P396">
        <v>8.4</v>
      </c>
      <c r="Q396">
        <v>657</v>
      </c>
      <c r="R396" t="s">
        <v>516</v>
      </c>
      <c r="S396" t="s">
        <v>20</v>
      </c>
    </row>
    <row r="397" spans="1:19" x14ac:dyDescent="0.2">
      <c r="A397" t="s">
        <v>517</v>
      </c>
      <c r="B397" t="s">
        <v>104</v>
      </c>
      <c r="C397">
        <v>2000</v>
      </c>
      <c r="D397" s="1" t="d">
        <v>2007-03-20</v>
      </c>
      <c r="E397" s="1" t="str">
        <f t="shared" si="12"/>
        <v>2007</v>
      </c>
      <c r="F397" s="1" t="str">
        <f t="shared" si="13"/>
        <v>Mar</v>
      </c>
      <c r="G397" t="s">
        <v>34</v>
      </c>
      <c r="H397" t="s">
        <v>68</v>
      </c>
      <c r="I397">
        <v>1.56</v>
      </c>
      <c r="J397">
        <v>1.47</v>
      </c>
      <c r="K397">
        <v>0.19</v>
      </c>
      <c r="L397">
        <v>0.17</v>
      </c>
      <c r="M397">
        <v>3.39</v>
      </c>
      <c r="N397">
        <v>68</v>
      </c>
      <c r="O397">
        <v>12</v>
      </c>
      <c r="P397">
        <v>8.1999999999999993</v>
      </c>
      <c r="Q397">
        <v>99</v>
      </c>
      <c r="R397" t="s">
        <v>518</v>
      </c>
      <c r="S397" t="s">
        <v>20</v>
      </c>
    </row>
    <row r="398" spans="1:19" x14ac:dyDescent="0.2">
      <c r="A398" t="s">
        <v>519</v>
      </c>
      <c r="B398" t="s">
        <v>75</v>
      </c>
      <c r="C398">
        <v>2015</v>
      </c>
      <c r="D398" s="1" t="d">
        <v>1988-05-16</v>
      </c>
      <c r="E398" s="1" t="str">
        <f t="shared" si="12"/>
        <v>1988</v>
      </c>
      <c r="F398" s="1" t="str">
        <f t="shared" si="13"/>
        <v>May</v>
      </c>
      <c r="G398" t="s">
        <v>50</v>
      </c>
      <c r="H398" t="s">
        <v>111</v>
      </c>
      <c r="I398">
        <v>0.81</v>
      </c>
      <c r="J398">
        <v>1.99</v>
      </c>
      <c r="K398">
        <v>7.0000000000000007E-2</v>
      </c>
      <c r="L398">
        <v>0.52</v>
      </c>
      <c r="M398">
        <v>3.39</v>
      </c>
      <c r="N398">
        <v>76</v>
      </c>
      <c r="O398">
        <v>86</v>
      </c>
      <c r="P398">
        <v>6.8</v>
      </c>
      <c r="Q398">
        <v>1319</v>
      </c>
      <c r="R398" t="s">
        <v>520</v>
      </c>
      <c r="S398" t="s">
        <v>53</v>
      </c>
    </row>
    <row r="399" spans="1:19" x14ac:dyDescent="0.2">
      <c r="A399" t="s">
        <v>521</v>
      </c>
      <c r="B399" t="s">
        <v>44</v>
      </c>
      <c r="C399">
        <v>2008</v>
      </c>
      <c r="D399" s="1" t="d">
        <v>1997-10-18</v>
      </c>
      <c r="E399" s="1" t="str">
        <f t="shared" si="12"/>
        <v>1997</v>
      </c>
      <c r="F399" s="1" t="str">
        <f t="shared" si="13"/>
        <v>Oct</v>
      </c>
      <c r="G399" t="s">
        <v>50</v>
      </c>
      <c r="H399" t="s">
        <v>267</v>
      </c>
      <c r="I399">
        <v>2.04</v>
      </c>
      <c r="J399">
        <v>1.02</v>
      </c>
      <c r="K399">
        <v>0</v>
      </c>
      <c r="L399">
        <v>0.32</v>
      </c>
      <c r="M399">
        <v>3.38</v>
      </c>
      <c r="N399">
        <v>76</v>
      </c>
      <c r="O399">
        <v>49</v>
      </c>
      <c r="P399">
        <v>7.9</v>
      </c>
      <c r="Q399">
        <v>75</v>
      </c>
      <c r="R399" t="s">
        <v>255</v>
      </c>
      <c r="S399" t="s">
        <v>112</v>
      </c>
    </row>
    <row r="400" spans="1:19" x14ac:dyDescent="0.2">
      <c r="A400" t="s">
        <v>252</v>
      </c>
      <c r="B400" t="s">
        <v>171</v>
      </c>
      <c r="C400">
        <v>2014</v>
      </c>
      <c r="D400" s="1" t="d">
        <v>2013-10-01</v>
      </c>
      <c r="E400" s="1" t="str">
        <f t="shared" si="12"/>
        <v>2013</v>
      </c>
      <c r="F400" s="1" t="str">
        <f t="shared" si="13"/>
        <v>Oct</v>
      </c>
      <c r="G400" t="s">
        <v>37</v>
      </c>
      <c r="H400" t="s">
        <v>71</v>
      </c>
      <c r="I400">
        <v>2.14</v>
      </c>
      <c r="J400">
        <v>0.92</v>
      </c>
      <c r="K400">
        <v>0</v>
      </c>
      <c r="L400">
        <v>0.31</v>
      </c>
      <c r="M400">
        <v>3.37</v>
      </c>
      <c r="N400">
        <v>75</v>
      </c>
      <c r="O400">
        <v>11</v>
      </c>
      <c r="P400">
        <v>5.5</v>
      </c>
      <c r="Q400">
        <v>1735</v>
      </c>
      <c r="R400" t="s">
        <v>93</v>
      </c>
      <c r="S400" t="s">
        <v>88</v>
      </c>
    </row>
    <row r="401" spans="1:19" x14ac:dyDescent="0.2">
      <c r="A401" t="s">
        <v>522</v>
      </c>
      <c r="B401" t="s">
        <v>104</v>
      </c>
      <c r="C401">
        <v>1998</v>
      </c>
      <c r="D401" s="1" t="d">
        <v>2006-05-13</v>
      </c>
      <c r="E401" s="1" t="str">
        <f t="shared" si="12"/>
        <v>2006</v>
      </c>
      <c r="F401" s="1" t="str">
        <f t="shared" si="13"/>
        <v>May</v>
      </c>
      <c r="G401" t="s">
        <v>86</v>
      </c>
      <c r="H401" t="s">
        <v>523</v>
      </c>
      <c r="I401">
        <v>2.4700000000000002</v>
      </c>
      <c r="J401">
        <v>0.76</v>
      </c>
      <c r="K401">
        <v>0</v>
      </c>
      <c r="L401">
        <v>0.13</v>
      </c>
      <c r="M401">
        <v>3.36</v>
      </c>
    </row>
    <row r="402" spans="1:19" x14ac:dyDescent="0.2">
      <c r="A402" t="s">
        <v>524</v>
      </c>
      <c r="B402" t="s">
        <v>95</v>
      </c>
      <c r="C402">
        <v>2000</v>
      </c>
      <c r="D402" s="1" t="d">
        <v>2019-04-22</v>
      </c>
      <c r="E402" s="1" t="str">
        <f t="shared" si="12"/>
        <v>2019</v>
      </c>
      <c r="F402" s="1" t="str">
        <f t="shared" si="13"/>
        <v>Apr</v>
      </c>
      <c r="G402" t="s">
        <v>50</v>
      </c>
      <c r="H402" t="s">
        <v>19</v>
      </c>
      <c r="I402">
        <v>1.9</v>
      </c>
      <c r="J402">
        <v>0.67</v>
      </c>
      <c r="K402">
        <v>0.73</v>
      </c>
      <c r="L402">
        <v>0.06</v>
      </c>
      <c r="M402">
        <v>3.36</v>
      </c>
    </row>
    <row r="403" spans="1:19" x14ac:dyDescent="0.2">
      <c r="A403" t="s">
        <v>525</v>
      </c>
      <c r="B403" t="s">
        <v>49</v>
      </c>
      <c r="C403">
        <v>2012</v>
      </c>
      <c r="D403" s="1" t="d">
        <v>2001-03-14</v>
      </c>
      <c r="E403" s="1" t="str">
        <f t="shared" si="12"/>
        <v>2001</v>
      </c>
      <c r="F403" s="1" t="str">
        <f t="shared" si="13"/>
        <v>Mar</v>
      </c>
      <c r="G403" t="s">
        <v>37</v>
      </c>
      <c r="H403" t="s">
        <v>111</v>
      </c>
      <c r="I403">
        <v>0.88</v>
      </c>
      <c r="J403">
        <v>1.7</v>
      </c>
      <c r="K403">
        <v>0.1</v>
      </c>
      <c r="L403">
        <v>0.67</v>
      </c>
      <c r="M403">
        <v>3.35</v>
      </c>
      <c r="N403">
        <v>90</v>
      </c>
      <c r="O403">
        <v>32</v>
      </c>
      <c r="P403">
        <v>8.5</v>
      </c>
      <c r="Q403">
        <v>1041</v>
      </c>
      <c r="R403" t="s">
        <v>260</v>
      </c>
      <c r="S403" t="s">
        <v>53</v>
      </c>
    </row>
    <row r="404" spans="1:19" x14ac:dyDescent="0.2">
      <c r="A404" t="s">
        <v>526</v>
      </c>
      <c r="B404" t="s">
        <v>104</v>
      </c>
      <c r="C404">
        <v>1998</v>
      </c>
      <c r="D404" s="1" t="d">
        <v>2015-08-29</v>
      </c>
      <c r="E404" s="1" t="str">
        <f t="shared" si="12"/>
        <v>2015</v>
      </c>
      <c r="F404" s="1" t="str">
        <f t="shared" si="13"/>
        <v>Aug</v>
      </c>
      <c r="G404" t="s">
        <v>101</v>
      </c>
      <c r="H404" t="s">
        <v>484</v>
      </c>
      <c r="I404">
        <v>1.63</v>
      </c>
      <c r="J404">
        <v>1.53</v>
      </c>
      <c r="K404">
        <v>0</v>
      </c>
      <c r="L404">
        <v>0.18</v>
      </c>
      <c r="M404">
        <v>3.34</v>
      </c>
    </row>
    <row r="405" spans="1:19" x14ac:dyDescent="0.2">
      <c r="A405" t="s">
        <v>527</v>
      </c>
      <c r="B405" t="s">
        <v>32</v>
      </c>
      <c r="C405">
        <v>2006</v>
      </c>
      <c r="D405" s="1" t="d">
        <v>2022-10-04</v>
      </c>
      <c r="E405" s="1" t="str">
        <f t="shared" si="12"/>
        <v>2022</v>
      </c>
      <c r="F405" s="1" t="str">
        <f t="shared" si="13"/>
        <v>Oct</v>
      </c>
      <c r="G405" t="s">
        <v>34</v>
      </c>
      <c r="H405" t="s">
        <v>19</v>
      </c>
      <c r="I405">
        <v>0</v>
      </c>
      <c r="J405">
        <v>0.99</v>
      </c>
      <c r="K405">
        <v>2.3199999999999998</v>
      </c>
      <c r="L405">
        <v>0.02</v>
      </c>
      <c r="M405">
        <v>3.33</v>
      </c>
    </row>
    <row r="406" spans="1:19" x14ac:dyDescent="0.2">
      <c r="A406" t="s">
        <v>528</v>
      </c>
      <c r="B406" t="s">
        <v>55</v>
      </c>
      <c r="C406">
        <v>2002</v>
      </c>
      <c r="D406" s="1" t="d">
        <v>1991-04-02</v>
      </c>
      <c r="E406" s="1" t="str">
        <f t="shared" si="12"/>
        <v>1991</v>
      </c>
      <c r="F406" s="1" t="str">
        <f t="shared" si="13"/>
        <v>Apr</v>
      </c>
      <c r="G406" t="s">
        <v>37</v>
      </c>
      <c r="H406" t="s">
        <v>134</v>
      </c>
      <c r="I406">
        <v>1.45</v>
      </c>
      <c r="J406">
        <v>1.29</v>
      </c>
      <c r="K406">
        <v>0.12</v>
      </c>
      <c r="L406">
        <v>0.46</v>
      </c>
      <c r="M406">
        <v>3.33</v>
      </c>
      <c r="N406">
        <v>77</v>
      </c>
      <c r="O406">
        <v>20</v>
      </c>
      <c r="P406">
        <v>8.5</v>
      </c>
      <c r="Q406">
        <v>66</v>
      </c>
      <c r="R406" t="s">
        <v>518</v>
      </c>
      <c r="S406" t="s">
        <v>88</v>
      </c>
    </row>
    <row r="407" spans="1:19" x14ac:dyDescent="0.2">
      <c r="A407" t="s">
        <v>529</v>
      </c>
      <c r="B407" t="s">
        <v>55</v>
      </c>
      <c r="C407">
        <v>2002</v>
      </c>
      <c r="D407" s="1" t="d">
        <v>1998-04-22</v>
      </c>
      <c r="E407" s="1" t="str">
        <f t="shared" si="12"/>
        <v>1998</v>
      </c>
      <c r="F407" s="1" t="str">
        <f t="shared" si="13"/>
        <v>Apr</v>
      </c>
      <c r="G407" t="s">
        <v>1</v>
      </c>
      <c r="H407" t="s">
        <v>68</v>
      </c>
      <c r="I407">
        <v>1.44</v>
      </c>
      <c r="J407">
        <v>1.01</v>
      </c>
      <c r="K407">
        <v>0.56999999999999995</v>
      </c>
      <c r="L407">
        <v>0.3</v>
      </c>
      <c r="M407">
        <v>3.33</v>
      </c>
    </row>
    <row r="408" spans="1:19" x14ac:dyDescent="0.2">
      <c r="A408" t="s">
        <v>530</v>
      </c>
      <c r="B408" t="s">
        <v>79</v>
      </c>
      <c r="C408">
        <v>2015</v>
      </c>
      <c r="D408" s="1" t="d">
        <v>1989-05-27</v>
      </c>
      <c r="E408" s="1" t="str">
        <f t="shared" si="12"/>
        <v>1989</v>
      </c>
      <c r="F408" s="1" t="str">
        <f t="shared" si="13"/>
        <v>May</v>
      </c>
      <c r="G408" t="s">
        <v>50</v>
      </c>
      <c r="H408" t="s">
        <v>222</v>
      </c>
      <c r="I408">
        <v>0.27</v>
      </c>
      <c r="J408">
        <v>0.21</v>
      </c>
      <c r="K408">
        <v>2.79</v>
      </c>
      <c r="L408">
        <v>0.05</v>
      </c>
      <c r="M408">
        <v>3.32</v>
      </c>
    </row>
    <row r="409" spans="1:19" x14ac:dyDescent="0.2">
      <c r="A409" t="s">
        <v>531</v>
      </c>
      <c r="B409" t="s">
        <v>55</v>
      </c>
      <c r="C409">
        <v>2005</v>
      </c>
      <c r="D409" s="1" t="d">
        <v>2020-01-03</v>
      </c>
      <c r="E409" s="1" t="str">
        <f t="shared" si="12"/>
        <v>2020</v>
      </c>
      <c r="F409" s="1" t="str">
        <f t="shared" si="13"/>
        <v>Jan</v>
      </c>
      <c r="G409" t="s">
        <v>50</v>
      </c>
      <c r="H409" t="s">
        <v>254</v>
      </c>
      <c r="I409">
        <v>1.47</v>
      </c>
      <c r="J409">
        <v>1.39</v>
      </c>
      <c r="K409">
        <v>0.03</v>
      </c>
      <c r="L409">
        <v>0.43</v>
      </c>
      <c r="M409">
        <v>3.32</v>
      </c>
      <c r="N409">
        <v>60</v>
      </c>
      <c r="O409">
        <v>34</v>
      </c>
      <c r="P409">
        <v>7.2</v>
      </c>
      <c r="Q409">
        <v>82</v>
      </c>
      <c r="R409" t="s">
        <v>532</v>
      </c>
      <c r="S409" t="s">
        <v>88</v>
      </c>
    </row>
    <row r="410" spans="1:19" x14ac:dyDescent="0.2">
      <c r="A410" t="s">
        <v>533</v>
      </c>
      <c r="B410" t="s">
        <v>32</v>
      </c>
      <c r="C410">
        <v>2009</v>
      </c>
      <c r="D410" s="1" t="d">
        <v>1995-12-27</v>
      </c>
      <c r="E410" s="1" t="str">
        <f t="shared" si="12"/>
        <v>1995</v>
      </c>
      <c r="F410" s="1" t="str">
        <f t="shared" si="13"/>
        <v>Dec</v>
      </c>
      <c r="G410" t="s">
        <v>50</v>
      </c>
      <c r="H410" t="s">
        <v>19</v>
      </c>
      <c r="I410">
        <v>1.4</v>
      </c>
      <c r="J410">
        <v>0.91</v>
      </c>
      <c r="K410">
        <v>0.74</v>
      </c>
      <c r="L410">
        <v>0.26</v>
      </c>
      <c r="M410">
        <v>3.31</v>
      </c>
      <c r="N410">
        <v>87</v>
      </c>
      <c r="O410">
        <v>75</v>
      </c>
      <c r="P410">
        <v>7.8</v>
      </c>
      <c r="Q410">
        <v>228</v>
      </c>
      <c r="R410" t="s">
        <v>19</v>
      </c>
      <c r="S410" t="s">
        <v>112</v>
      </c>
    </row>
    <row r="411" spans="1:19" x14ac:dyDescent="0.2">
      <c r="A411" t="s">
        <v>534</v>
      </c>
      <c r="B411" t="s">
        <v>55</v>
      </c>
      <c r="C411">
        <v>2001</v>
      </c>
      <c r="D411" s="1" t="d">
        <v>2003-08-25</v>
      </c>
      <c r="E411" s="1" t="str">
        <f t="shared" si="12"/>
        <v>2003</v>
      </c>
      <c r="F411" s="1" t="str">
        <f t="shared" si="13"/>
        <v>Aug</v>
      </c>
      <c r="G411" t="s">
        <v>37</v>
      </c>
      <c r="H411" t="s">
        <v>51</v>
      </c>
      <c r="I411">
        <v>1.99</v>
      </c>
      <c r="J411">
        <v>1.05</v>
      </c>
      <c r="K411">
        <v>0.05</v>
      </c>
      <c r="L411">
        <v>0.22</v>
      </c>
      <c r="M411">
        <v>3.31</v>
      </c>
      <c r="N411">
        <v>80</v>
      </c>
      <c r="O411">
        <v>21</v>
      </c>
      <c r="P411">
        <v>8.5</v>
      </c>
      <c r="Q411">
        <v>86</v>
      </c>
      <c r="R411" t="s">
        <v>535</v>
      </c>
      <c r="S411" t="s">
        <v>53</v>
      </c>
    </row>
    <row r="412" spans="1:19" x14ac:dyDescent="0.2">
      <c r="A412" t="s">
        <v>455</v>
      </c>
      <c r="B412" t="s">
        <v>44</v>
      </c>
      <c r="C412">
        <v>2013</v>
      </c>
      <c r="D412" s="1" t="d">
        <v>2017-02-08</v>
      </c>
      <c r="E412" s="1" t="str">
        <f t="shared" si="12"/>
        <v>2017</v>
      </c>
      <c r="F412" s="1" t="str">
        <f t="shared" si="13"/>
        <v>Feb</v>
      </c>
      <c r="G412" t="s">
        <v>50</v>
      </c>
      <c r="H412" t="s">
        <v>111</v>
      </c>
      <c r="I412">
        <v>1.9</v>
      </c>
      <c r="J412">
        <v>1.1100000000000001</v>
      </c>
      <c r="K412">
        <v>0.01</v>
      </c>
      <c r="L412">
        <v>0.28999999999999998</v>
      </c>
      <c r="M412">
        <v>3.3</v>
      </c>
      <c r="N412">
        <v>86</v>
      </c>
      <c r="O412">
        <v>35</v>
      </c>
      <c r="P412">
        <v>7.9</v>
      </c>
      <c r="Q412">
        <v>701</v>
      </c>
      <c r="R412" t="s">
        <v>111</v>
      </c>
      <c r="S412" t="s">
        <v>53</v>
      </c>
    </row>
    <row r="413" spans="1:19" x14ac:dyDescent="0.2">
      <c r="A413" t="s">
        <v>536</v>
      </c>
      <c r="B413" t="s">
        <v>55</v>
      </c>
      <c r="C413">
        <v>2003</v>
      </c>
      <c r="D413" s="1" t="d">
        <v>2002-01-20</v>
      </c>
      <c r="E413" s="1" t="str">
        <f t="shared" si="12"/>
        <v>2002</v>
      </c>
      <c r="F413" s="1" t="str">
        <f t="shared" si="13"/>
        <v>Jan</v>
      </c>
      <c r="G413" t="s">
        <v>50</v>
      </c>
      <c r="H413" t="s">
        <v>134</v>
      </c>
      <c r="I413">
        <v>1.5</v>
      </c>
      <c r="J413">
        <v>1.28</v>
      </c>
      <c r="K413">
        <v>0.05</v>
      </c>
      <c r="L413">
        <v>0.46</v>
      </c>
      <c r="M413">
        <v>3.28</v>
      </c>
      <c r="N413">
        <v>85</v>
      </c>
      <c r="O413">
        <v>31</v>
      </c>
      <c r="P413">
        <v>8.6999999999999993</v>
      </c>
      <c r="Q413">
        <v>105</v>
      </c>
      <c r="R413" t="s">
        <v>537</v>
      </c>
      <c r="S413" t="s">
        <v>88</v>
      </c>
    </row>
    <row r="414" spans="1:19" x14ac:dyDescent="0.2">
      <c r="A414" t="s">
        <v>538</v>
      </c>
      <c r="B414" t="s">
        <v>79</v>
      </c>
      <c r="C414">
        <v>2014</v>
      </c>
      <c r="D414" s="1" t="d">
        <v>1990-08-21</v>
      </c>
      <c r="E414" s="1" t="str">
        <f t="shared" si="12"/>
        <v>1990</v>
      </c>
      <c r="F414" s="1" t="str">
        <f t="shared" si="13"/>
        <v>Aug</v>
      </c>
      <c r="G414" t="s">
        <v>28</v>
      </c>
      <c r="H414" t="s">
        <v>19</v>
      </c>
      <c r="I414">
        <v>0.09</v>
      </c>
      <c r="J414">
        <v>0</v>
      </c>
      <c r="K414">
        <v>3.18</v>
      </c>
      <c r="L414">
        <v>0.01</v>
      </c>
      <c r="M414">
        <v>3.28</v>
      </c>
    </row>
    <row r="415" spans="1:19" x14ac:dyDescent="0.2">
      <c r="A415" t="s">
        <v>539</v>
      </c>
      <c r="B415" t="s">
        <v>171</v>
      </c>
      <c r="C415">
        <v>2015</v>
      </c>
      <c r="D415" s="1" t="d">
        <v>1991-04-19</v>
      </c>
      <c r="E415" s="1" t="str">
        <f t="shared" si="12"/>
        <v>1991</v>
      </c>
      <c r="F415" s="1" t="str">
        <f t="shared" si="13"/>
        <v>Apr</v>
      </c>
      <c r="G415" t="s">
        <v>37</v>
      </c>
      <c r="H415" t="s">
        <v>45</v>
      </c>
      <c r="I415">
        <v>2.61</v>
      </c>
      <c r="J415">
        <v>0.33</v>
      </c>
      <c r="K415">
        <v>0</v>
      </c>
      <c r="L415">
        <v>0.34</v>
      </c>
      <c r="M415">
        <v>3.28</v>
      </c>
      <c r="N415">
        <v>82</v>
      </c>
      <c r="O415">
        <v>74</v>
      </c>
      <c r="P415">
        <v>7.5</v>
      </c>
      <c r="Q415">
        <v>563</v>
      </c>
      <c r="R415" t="s">
        <v>540</v>
      </c>
      <c r="S415" t="s">
        <v>53</v>
      </c>
    </row>
    <row r="416" spans="1:19" x14ac:dyDescent="0.2">
      <c r="A416" t="s">
        <v>541</v>
      </c>
      <c r="B416" t="s">
        <v>55</v>
      </c>
      <c r="C416">
        <v>2003</v>
      </c>
      <c r="D416" s="1" t="d">
        <v>2005-10-26</v>
      </c>
      <c r="E416" s="1" t="str">
        <f t="shared" si="12"/>
        <v>2005</v>
      </c>
      <c r="F416" s="1" t="str">
        <f t="shared" si="13"/>
        <v>Oct</v>
      </c>
      <c r="G416" t="s">
        <v>50</v>
      </c>
      <c r="H416" t="s">
        <v>71</v>
      </c>
      <c r="I416">
        <v>1.89</v>
      </c>
      <c r="J416">
        <v>1.05</v>
      </c>
      <c r="K416">
        <v>0.02</v>
      </c>
      <c r="L416">
        <v>0.31</v>
      </c>
      <c r="M416">
        <v>3.27</v>
      </c>
      <c r="N416">
        <v>77</v>
      </c>
      <c r="O416">
        <v>39</v>
      </c>
      <c r="P416">
        <v>8</v>
      </c>
      <c r="Q416">
        <v>94</v>
      </c>
      <c r="R416" t="s">
        <v>542</v>
      </c>
      <c r="S416" t="s">
        <v>53</v>
      </c>
    </row>
    <row r="417" spans="1:19" x14ac:dyDescent="0.2">
      <c r="A417" t="s">
        <v>543</v>
      </c>
      <c r="B417" t="s">
        <v>32</v>
      </c>
      <c r="C417">
        <v>2008</v>
      </c>
      <c r="D417" s="1" t="d">
        <v>1997-12-14</v>
      </c>
      <c r="E417" s="1" t="str">
        <f t="shared" si="12"/>
        <v>1997</v>
      </c>
      <c r="F417" s="1" t="str">
        <f t="shared" si="13"/>
        <v>Dec</v>
      </c>
      <c r="G417" t="s">
        <v>30</v>
      </c>
      <c r="H417" t="s">
        <v>19</v>
      </c>
      <c r="I417">
        <v>0.6</v>
      </c>
      <c r="J417">
        <v>1.57</v>
      </c>
      <c r="K417">
        <v>0.82</v>
      </c>
      <c r="L417">
        <v>0.27</v>
      </c>
      <c r="M417">
        <v>3.26</v>
      </c>
      <c r="N417">
        <v>86</v>
      </c>
      <c r="O417">
        <v>62</v>
      </c>
      <c r="P417">
        <v>9.1999999999999993</v>
      </c>
      <c r="Q417">
        <v>111</v>
      </c>
      <c r="R417" t="s">
        <v>250</v>
      </c>
      <c r="S417" t="s">
        <v>112</v>
      </c>
    </row>
    <row r="418" spans="1:19" x14ac:dyDescent="0.2">
      <c r="A418" t="s">
        <v>544</v>
      </c>
      <c r="B418" t="s">
        <v>159</v>
      </c>
      <c r="C418">
        <v>2009</v>
      </c>
      <c r="D418" s="1" t="d">
        <v>1994-03-26</v>
      </c>
      <c r="E418" s="1" t="str">
        <f t="shared" si="12"/>
        <v>1994</v>
      </c>
      <c r="F418" s="1" t="str">
        <f t="shared" si="13"/>
        <v>Mar</v>
      </c>
      <c r="G418" t="s">
        <v>24</v>
      </c>
      <c r="H418" t="s">
        <v>68</v>
      </c>
      <c r="I418">
        <v>0.5</v>
      </c>
      <c r="J418">
        <v>1.58</v>
      </c>
      <c r="K418">
        <v>0.31</v>
      </c>
      <c r="L418">
        <v>0.87</v>
      </c>
      <c r="M418">
        <v>3.25</v>
      </c>
    </row>
    <row r="419" spans="1:19" x14ac:dyDescent="0.2">
      <c r="A419" t="s">
        <v>133</v>
      </c>
      <c r="B419" t="s">
        <v>171</v>
      </c>
      <c r="C419">
        <v>2015</v>
      </c>
      <c r="D419" s="1" t="d">
        <v>2013-07-05</v>
      </c>
      <c r="E419" s="1" t="str">
        <f t="shared" si="12"/>
        <v>2013</v>
      </c>
      <c r="F419" s="1" t="str">
        <f t="shared" si="13"/>
        <v>Jul</v>
      </c>
      <c r="G419" t="s">
        <v>18</v>
      </c>
      <c r="H419" t="s">
        <v>134</v>
      </c>
      <c r="I419">
        <v>0.89</v>
      </c>
      <c r="J419">
        <v>2.12</v>
      </c>
      <c r="K419">
        <v>0</v>
      </c>
      <c r="L419">
        <v>0.24</v>
      </c>
      <c r="M419">
        <v>3.25</v>
      </c>
      <c r="N419">
        <v>84</v>
      </c>
      <c r="O419">
        <v>45</v>
      </c>
      <c r="P419">
        <v>4.4000000000000004</v>
      </c>
      <c r="Q419">
        <v>459</v>
      </c>
      <c r="R419" t="s">
        <v>135</v>
      </c>
      <c r="S419" t="s">
        <v>20</v>
      </c>
    </row>
    <row r="420" spans="1:19" x14ac:dyDescent="0.2">
      <c r="A420" t="s">
        <v>545</v>
      </c>
      <c r="B420" t="s">
        <v>17</v>
      </c>
      <c r="C420">
        <v>2008</v>
      </c>
      <c r="D420" s="1" t="d">
        <v>2019-12-23</v>
      </c>
      <c r="E420" s="1" t="str">
        <f t="shared" si="12"/>
        <v>2019</v>
      </c>
      <c r="F420" s="1" t="str">
        <f t="shared" si="13"/>
        <v>Dec</v>
      </c>
      <c r="G420" t="s">
        <v>34</v>
      </c>
      <c r="H420" t="s">
        <v>19</v>
      </c>
      <c r="I420">
        <v>1.35</v>
      </c>
      <c r="J420">
        <v>1.1100000000000001</v>
      </c>
      <c r="K420">
        <v>0.46</v>
      </c>
      <c r="L420">
        <v>0.32</v>
      </c>
      <c r="M420">
        <v>3.25</v>
      </c>
      <c r="N420">
        <v>63</v>
      </c>
      <c r="O420">
        <v>43</v>
      </c>
      <c r="P420">
        <v>4.5999999999999996</v>
      </c>
      <c r="Q420">
        <v>116</v>
      </c>
      <c r="R420" t="s">
        <v>19</v>
      </c>
      <c r="S420" t="s">
        <v>20</v>
      </c>
    </row>
    <row r="421" spans="1:19" x14ac:dyDescent="0.2">
      <c r="A421" t="s">
        <v>546</v>
      </c>
      <c r="B421" t="s">
        <v>104</v>
      </c>
      <c r="C421">
        <v>1995</v>
      </c>
      <c r="D421" s="1" t="d">
        <v>2002-07-05</v>
      </c>
      <c r="E421" s="1" t="str">
        <f t="shared" si="12"/>
        <v>2002</v>
      </c>
      <c r="F421" s="1" t="str">
        <f t="shared" si="13"/>
        <v>Jul</v>
      </c>
      <c r="G421" t="s">
        <v>86</v>
      </c>
      <c r="H421" t="s">
        <v>68</v>
      </c>
      <c r="I421">
        <v>0.95</v>
      </c>
      <c r="J421">
        <v>1.3</v>
      </c>
      <c r="K421">
        <v>0.77</v>
      </c>
      <c r="L421">
        <v>0.22</v>
      </c>
      <c r="M421">
        <v>3.24</v>
      </c>
    </row>
    <row r="422" spans="1:19" x14ac:dyDescent="0.2">
      <c r="A422" t="s">
        <v>547</v>
      </c>
      <c r="B422" t="s">
        <v>75</v>
      </c>
      <c r="C422">
        <v>2015</v>
      </c>
      <c r="D422" s="1" t="d">
        <v>2018-11-05</v>
      </c>
      <c r="E422" s="1" t="str">
        <f t="shared" si="12"/>
        <v>2018</v>
      </c>
      <c r="F422" s="1" t="str">
        <f t="shared" si="13"/>
        <v>Nov</v>
      </c>
      <c r="G422" t="s">
        <v>18</v>
      </c>
      <c r="H422" t="s">
        <v>134</v>
      </c>
      <c r="I422">
        <v>2.34</v>
      </c>
      <c r="J422">
        <v>0.3</v>
      </c>
      <c r="K422">
        <v>0</v>
      </c>
      <c r="L422">
        <v>0.6</v>
      </c>
      <c r="M422">
        <v>3.24</v>
      </c>
      <c r="N422">
        <v>83</v>
      </c>
      <c r="O422">
        <v>37</v>
      </c>
      <c r="P422">
        <v>5.9</v>
      </c>
      <c r="Q422">
        <v>180</v>
      </c>
      <c r="R422" t="s">
        <v>135</v>
      </c>
      <c r="S422" t="s">
        <v>20</v>
      </c>
    </row>
    <row r="423" spans="1:19" x14ac:dyDescent="0.2">
      <c r="A423" t="s">
        <v>548</v>
      </c>
      <c r="B423" t="s">
        <v>49</v>
      </c>
      <c r="C423">
        <v>2013</v>
      </c>
      <c r="D423" s="1" t="d">
        <v>2013-03-31</v>
      </c>
      <c r="E423" s="1" t="str">
        <f t="shared" si="12"/>
        <v>2013</v>
      </c>
      <c r="F423" s="1" t="str">
        <f t="shared" si="13"/>
        <v>Mar</v>
      </c>
      <c r="G423" t="s">
        <v>24</v>
      </c>
      <c r="H423" t="s">
        <v>68</v>
      </c>
      <c r="I423">
        <v>0.72</v>
      </c>
      <c r="J423">
        <v>1.67</v>
      </c>
      <c r="K423">
        <v>0.4</v>
      </c>
      <c r="L423">
        <v>0.44</v>
      </c>
      <c r="M423">
        <v>3.23</v>
      </c>
      <c r="N423">
        <v>81</v>
      </c>
      <c r="O423">
        <v>81</v>
      </c>
      <c r="P423">
        <v>7.7</v>
      </c>
      <c r="Q423">
        <v>758</v>
      </c>
      <c r="R423" t="s">
        <v>69</v>
      </c>
      <c r="S423" t="s">
        <v>20</v>
      </c>
    </row>
    <row r="424" spans="1:19" x14ac:dyDescent="0.2">
      <c r="A424" t="s">
        <v>549</v>
      </c>
      <c r="B424" t="s">
        <v>171</v>
      </c>
      <c r="C424">
        <v>2014</v>
      </c>
      <c r="D424" s="1" t="d">
        <v>1997-11-17</v>
      </c>
      <c r="E424" s="1" t="str">
        <f t="shared" si="12"/>
        <v>1997</v>
      </c>
      <c r="F424" s="1" t="str">
        <f t="shared" si="13"/>
        <v>Nov</v>
      </c>
      <c r="G424" t="s">
        <v>37</v>
      </c>
      <c r="H424" t="s">
        <v>45</v>
      </c>
      <c r="I424">
        <v>1.91</v>
      </c>
      <c r="J424">
        <v>1</v>
      </c>
      <c r="K424">
        <v>0.03</v>
      </c>
      <c r="L424">
        <v>0.28999999999999998</v>
      </c>
      <c r="M424">
        <v>3.23</v>
      </c>
      <c r="N424">
        <v>85</v>
      </c>
      <c r="O424">
        <v>69</v>
      </c>
      <c r="P424">
        <v>7.2</v>
      </c>
      <c r="Q424">
        <v>1267</v>
      </c>
      <c r="R424" t="s">
        <v>120</v>
      </c>
      <c r="S424" t="s">
        <v>53</v>
      </c>
    </row>
    <row r="425" spans="1:19" x14ac:dyDescent="0.2">
      <c r="A425" t="s">
        <v>550</v>
      </c>
      <c r="B425" t="s">
        <v>104</v>
      </c>
      <c r="C425">
        <v>1999</v>
      </c>
      <c r="D425" s="1" t="d">
        <v>2011-12-01</v>
      </c>
      <c r="E425" s="1" t="str">
        <f t="shared" si="12"/>
        <v>2011</v>
      </c>
      <c r="F425" s="1" t="str">
        <f t="shared" si="13"/>
        <v>Dec</v>
      </c>
      <c r="G425" t="s">
        <v>37</v>
      </c>
      <c r="H425" t="s">
        <v>134</v>
      </c>
      <c r="I425">
        <v>1.72</v>
      </c>
      <c r="J425">
        <v>1.33</v>
      </c>
      <c r="K425">
        <v>0</v>
      </c>
      <c r="L425">
        <v>0.16</v>
      </c>
      <c r="M425">
        <v>3.21</v>
      </c>
    </row>
    <row r="426" spans="1:19" x14ac:dyDescent="0.2">
      <c r="A426" t="s">
        <v>551</v>
      </c>
      <c r="B426" t="s">
        <v>187</v>
      </c>
      <c r="C426">
        <v>2015</v>
      </c>
      <c r="D426" s="1" t="d">
        <v>1989-07-28</v>
      </c>
      <c r="E426" s="1" t="str">
        <f t="shared" si="12"/>
        <v>1989</v>
      </c>
      <c r="F426" s="1" t="str">
        <f t="shared" si="13"/>
        <v>Jul</v>
      </c>
      <c r="G426" t="s">
        <v>1</v>
      </c>
      <c r="H426" t="s">
        <v>19</v>
      </c>
      <c r="I426">
        <v>1.18</v>
      </c>
      <c r="J426">
        <v>0.89</v>
      </c>
      <c r="K426">
        <v>0.94</v>
      </c>
      <c r="L426">
        <v>0.2</v>
      </c>
      <c r="M426">
        <v>3.21</v>
      </c>
      <c r="N426">
        <v>88</v>
      </c>
      <c r="O426">
        <v>85</v>
      </c>
      <c r="P426">
        <v>8.6999999999999993</v>
      </c>
      <c r="Q426">
        <v>691</v>
      </c>
      <c r="R426" t="s">
        <v>19</v>
      </c>
      <c r="S426" t="s">
        <v>20</v>
      </c>
    </row>
    <row r="427" spans="1:19" x14ac:dyDescent="0.2">
      <c r="A427" t="s">
        <v>552</v>
      </c>
      <c r="B427" t="s">
        <v>104</v>
      </c>
      <c r="C427">
        <v>2000</v>
      </c>
      <c r="D427" s="1" t="d">
        <v>1998-10-28</v>
      </c>
      <c r="E427" s="1" t="str">
        <f t="shared" si="12"/>
        <v>1998</v>
      </c>
      <c r="F427" s="1" t="str">
        <f t="shared" si="13"/>
        <v>Oct</v>
      </c>
      <c r="G427" t="s">
        <v>86</v>
      </c>
      <c r="H427" t="s">
        <v>484</v>
      </c>
      <c r="I427">
        <v>1.76</v>
      </c>
      <c r="J427">
        <v>1.21</v>
      </c>
      <c r="K427">
        <v>7.0000000000000007E-2</v>
      </c>
      <c r="L427">
        <v>0.16</v>
      </c>
      <c r="M427">
        <v>3.2</v>
      </c>
    </row>
    <row r="428" spans="1:19" x14ac:dyDescent="0.2">
      <c r="A428" t="s">
        <v>553</v>
      </c>
      <c r="B428" t="s">
        <v>22</v>
      </c>
      <c r="C428">
        <v>1983</v>
      </c>
      <c r="D428" s="1" t="d">
        <v>1993-07-01</v>
      </c>
      <c r="E428" s="1" t="str">
        <f t="shared" si="12"/>
        <v>1993</v>
      </c>
      <c r="F428" s="1" t="str">
        <f t="shared" si="13"/>
        <v>Jul</v>
      </c>
      <c r="G428" t="s">
        <v>18</v>
      </c>
      <c r="H428" t="s">
        <v>19</v>
      </c>
      <c r="I428">
        <v>0.73</v>
      </c>
      <c r="J428">
        <v>0.1</v>
      </c>
      <c r="K428">
        <v>2.35</v>
      </c>
      <c r="L428">
        <v>0.02</v>
      </c>
      <c r="M428">
        <v>3.2</v>
      </c>
    </row>
    <row r="429" spans="1:19" x14ac:dyDescent="0.2">
      <c r="A429" t="s">
        <v>554</v>
      </c>
      <c r="B429" t="s">
        <v>57</v>
      </c>
      <c r="C429">
        <v>1995</v>
      </c>
      <c r="D429" s="1" t="d">
        <v>2007-07-15</v>
      </c>
      <c r="E429" s="1" t="str">
        <f t="shared" si="12"/>
        <v>2007</v>
      </c>
      <c r="F429" s="1" t="str">
        <f t="shared" si="13"/>
        <v>Jul</v>
      </c>
      <c r="G429" t="s">
        <v>86</v>
      </c>
      <c r="H429" t="s">
        <v>19</v>
      </c>
      <c r="I429">
        <v>2.2599999999999998</v>
      </c>
      <c r="J429">
        <v>0.72</v>
      </c>
      <c r="K429">
        <v>0.12</v>
      </c>
      <c r="L429">
        <v>0.1</v>
      </c>
      <c r="M429">
        <v>3.2</v>
      </c>
    </row>
    <row r="430" spans="1:19" x14ac:dyDescent="0.2">
      <c r="A430" t="s">
        <v>555</v>
      </c>
      <c r="B430" t="s">
        <v>57</v>
      </c>
      <c r="C430">
        <v>1995</v>
      </c>
      <c r="D430" s="1" t="d">
        <v>2020-10-03</v>
      </c>
      <c r="E430" s="1" t="str">
        <f t="shared" si="12"/>
        <v>2020</v>
      </c>
      <c r="F430" s="1" t="str">
        <f t="shared" si="13"/>
        <v>Oct</v>
      </c>
      <c r="G430" t="s">
        <v>28</v>
      </c>
      <c r="H430" t="s">
        <v>350</v>
      </c>
      <c r="I430">
        <v>0</v>
      </c>
      <c r="J430">
        <v>0</v>
      </c>
      <c r="K430">
        <v>3.19</v>
      </c>
      <c r="L430">
        <v>0</v>
      </c>
      <c r="M430">
        <v>3.19</v>
      </c>
    </row>
    <row r="431" spans="1:19" x14ac:dyDescent="0.2">
      <c r="A431" t="s">
        <v>556</v>
      </c>
      <c r="B431" t="s">
        <v>159</v>
      </c>
      <c r="C431">
        <v>2008</v>
      </c>
      <c r="D431" s="1" t="d">
        <v>2012-05-10</v>
      </c>
      <c r="E431" s="1" t="str">
        <f t="shared" si="12"/>
        <v>2012</v>
      </c>
      <c r="F431" s="1" t="str">
        <f t="shared" si="13"/>
        <v>May</v>
      </c>
      <c r="G431" t="s">
        <v>50</v>
      </c>
      <c r="H431" t="s">
        <v>68</v>
      </c>
      <c r="I431">
        <v>1.48</v>
      </c>
      <c r="J431">
        <v>1</v>
      </c>
      <c r="K431">
        <v>0.04</v>
      </c>
      <c r="L431">
        <v>0.66</v>
      </c>
      <c r="M431">
        <v>3.18</v>
      </c>
      <c r="N431">
        <v>91</v>
      </c>
      <c r="O431">
        <v>79</v>
      </c>
      <c r="P431">
        <v>8.6</v>
      </c>
      <c r="Q431">
        <v>565</v>
      </c>
      <c r="R431" t="s">
        <v>378</v>
      </c>
      <c r="S431" t="s">
        <v>53</v>
      </c>
    </row>
    <row r="432" spans="1:19" x14ac:dyDescent="0.2">
      <c r="A432" t="s">
        <v>557</v>
      </c>
      <c r="B432" t="s">
        <v>55</v>
      </c>
      <c r="C432">
        <v>2003</v>
      </c>
      <c r="D432" s="1" t="d">
        <v>2001-04-05</v>
      </c>
      <c r="E432" s="1" t="str">
        <f t="shared" si="12"/>
        <v>2001</v>
      </c>
      <c r="F432" s="1" t="str">
        <f t="shared" si="13"/>
        <v>Apr</v>
      </c>
      <c r="G432" t="s">
        <v>50</v>
      </c>
      <c r="H432" t="s">
        <v>155</v>
      </c>
      <c r="I432">
        <v>1.78</v>
      </c>
      <c r="J432">
        <v>1.1200000000000001</v>
      </c>
      <c r="K432">
        <v>0.09</v>
      </c>
      <c r="L432">
        <v>0.19</v>
      </c>
      <c r="M432">
        <v>3.18</v>
      </c>
      <c r="N432">
        <v>62</v>
      </c>
      <c r="O432">
        <v>30</v>
      </c>
      <c r="P432">
        <v>8.1</v>
      </c>
      <c r="Q432">
        <v>137</v>
      </c>
      <c r="R432" t="s">
        <v>558</v>
      </c>
      <c r="S432" t="s">
        <v>88</v>
      </c>
    </row>
    <row r="433" spans="1:19" x14ac:dyDescent="0.2">
      <c r="A433" t="s">
        <v>559</v>
      </c>
      <c r="B433" t="s">
        <v>159</v>
      </c>
      <c r="C433">
        <v>2007</v>
      </c>
      <c r="D433" s="1" t="d">
        <v>1989-08-19</v>
      </c>
      <c r="E433" s="1" t="str">
        <f t="shared" si="12"/>
        <v>1989</v>
      </c>
      <c r="F433" s="1" t="str">
        <f t="shared" si="13"/>
        <v>Aug</v>
      </c>
      <c r="G433" t="s">
        <v>28</v>
      </c>
      <c r="H433" t="s">
        <v>242</v>
      </c>
      <c r="I433">
        <v>1.35</v>
      </c>
      <c r="J433">
        <v>0.59</v>
      </c>
      <c r="K433">
        <v>0.8</v>
      </c>
      <c r="L433">
        <v>0.43</v>
      </c>
      <c r="M433">
        <v>3.18</v>
      </c>
      <c r="N433">
        <v>83</v>
      </c>
      <c r="O433">
        <v>67</v>
      </c>
      <c r="P433">
        <v>8</v>
      </c>
      <c r="Q433">
        <v>463</v>
      </c>
      <c r="R433" t="s">
        <v>242</v>
      </c>
      <c r="S433" t="s">
        <v>88</v>
      </c>
    </row>
    <row r="434" spans="1:19" x14ac:dyDescent="0.2">
      <c r="A434" t="s">
        <v>560</v>
      </c>
      <c r="B434" t="s">
        <v>44</v>
      </c>
      <c r="C434">
        <v>2010</v>
      </c>
      <c r="D434" s="1" t="d">
        <v>2006-12-09</v>
      </c>
      <c r="E434" s="1" t="str">
        <f t="shared" si="12"/>
        <v>2006</v>
      </c>
      <c r="F434" s="1" t="str">
        <f t="shared" si="13"/>
        <v>Dec</v>
      </c>
      <c r="G434" t="s">
        <v>34</v>
      </c>
      <c r="H434" t="s">
        <v>561</v>
      </c>
      <c r="I434">
        <v>2.15</v>
      </c>
      <c r="J434">
        <v>0.76</v>
      </c>
      <c r="K434">
        <v>0.01</v>
      </c>
      <c r="L434">
        <v>0.26</v>
      </c>
      <c r="M434">
        <v>3.17</v>
      </c>
      <c r="N434">
        <v>82</v>
      </c>
      <c r="O434">
        <v>63</v>
      </c>
      <c r="P434">
        <v>7.6</v>
      </c>
      <c r="Q434">
        <v>85</v>
      </c>
      <c r="R434" t="s">
        <v>300</v>
      </c>
      <c r="S434" t="s">
        <v>88</v>
      </c>
    </row>
    <row r="435" spans="1:19" x14ac:dyDescent="0.2">
      <c r="A435" t="s">
        <v>562</v>
      </c>
      <c r="B435" t="s">
        <v>49</v>
      </c>
      <c r="C435">
        <v>2011</v>
      </c>
      <c r="D435" s="1" t="d">
        <v>2006-06-14</v>
      </c>
      <c r="E435" s="1" t="str">
        <f t="shared" si="12"/>
        <v>2006</v>
      </c>
      <c r="F435" s="1" t="str">
        <f t="shared" si="13"/>
        <v>Jun</v>
      </c>
      <c r="G435" t="s">
        <v>101</v>
      </c>
      <c r="H435" t="s">
        <v>51</v>
      </c>
      <c r="I435">
        <v>1.27</v>
      </c>
      <c r="J435">
        <v>1.29</v>
      </c>
      <c r="K435">
        <v>0.12</v>
      </c>
      <c r="L435">
        <v>0.49</v>
      </c>
      <c r="M435">
        <v>3.17</v>
      </c>
      <c r="N435">
        <v>89</v>
      </c>
      <c r="O435">
        <v>78</v>
      </c>
      <c r="P435">
        <v>7.7</v>
      </c>
      <c r="Q435">
        <v>1010</v>
      </c>
      <c r="R435" t="s">
        <v>563</v>
      </c>
      <c r="S435" t="s">
        <v>53</v>
      </c>
    </row>
    <row r="436" spans="1:19" x14ac:dyDescent="0.2">
      <c r="A436" t="s">
        <v>564</v>
      </c>
      <c r="B436" t="s">
        <v>55</v>
      </c>
      <c r="C436">
        <v>2001</v>
      </c>
      <c r="D436" s="1" t="d">
        <v>2018-01-27</v>
      </c>
      <c r="E436" s="1" t="str">
        <f t="shared" si="12"/>
        <v>2018</v>
      </c>
      <c r="F436" s="1" t="str">
        <f t="shared" si="13"/>
        <v>Jan</v>
      </c>
      <c r="G436" t="s">
        <v>39</v>
      </c>
      <c r="H436" t="s">
        <v>244</v>
      </c>
      <c r="I436">
        <v>2.06</v>
      </c>
      <c r="J436">
        <v>0.56000000000000005</v>
      </c>
      <c r="K436">
        <v>0.38</v>
      </c>
      <c r="L436">
        <v>0.17</v>
      </c>
      <c r="M436">
        <v>3.17</v>
      </c>
      <c r="N436">
        <v>89</v>
      </c>
      <c r="O436">
        <v>22</v>
      </c>
      <c r="P436">
        <v>9.1</v>
      </c>
      <c r="Q436">
        <v>95</v>
      </c>
      <c r="R436" t="s">
        <v>181</v>
      </c>
      <c r="S436" t="s">
        <v>20</v>
      </c>
    </row>
    <row r="437" spans="1:19" x14ac:dyDescent="0.2">
      <c r="A437" t="s">
        <v>565</v>
      </c>
      <c r="B437" t="s">
        <v>189</v>
      </c>
      <c r="C437">
        <v>2001</v>
      </c>
      <c r="D437" s="1" t="d">
        <v>2021-04-06</v>
      </c>
      <c r="E437" s="1" t="str">
        <f t="shared" si="12"/>
        <v>2021</v>
      </c>
      <c r="F437" s="1" t="str">
        <f t="shared" si="13"/>
        <v>Apr</v>
      </c>
      <c r="G437" t="s">
        <v>39</v>
      </c>
      <c r="H437" t="s">
        <v>19</v>
      </c>
      <c r="I437">
        <v>1.92</v>
      </c>
      <c r="J437">
        <v>0.16</v>
      </c>
      <c r="K437">
        <v>0.99</v>
      </c>
      <c r="L437">
        <v>0.09</v>
      </c>
      <c r="M437">
        <v>3.15</v>
      </c>
      <c r="N437">
        <v>87</v>
      </c>
      <c r="O437">
        <v>42</v>
      </c>
      <c r="P437">
        <v>8.9</v>
      </c>
      <c r="Q437">
        <v>137</v>
      </c>
      <c r="R437" t="s">
        <v>19</v>
      </c>
      <c r="S437" t="s">
        <v>20</v>
      </c>
    </row>
    <row r="438" spans="1:19" x14ac:dyDescent="0.2">
      <c r="A438" t="s">
        <v>566</v>
      </c>
      <c r="B438" t="s">
        <v>55</v>
      </c>
      <c r="C438">
        <v>2007</v>
      </c>
      <c r="D438" s="1" t="d">
        <v>2019-12-09</v>
      </c>
      <c r="E438" s="1" t="str">
        <f t="shared" si="12"/>
        <v>2019</v>
      </c>
      <c r="F438" s="1" t="str">
        <f t="shared" si="13"/>
        <v>Dec</v>
      </c>
      <c r="G438" t="s">
        <v>18</v>
      </c>
      <c r="H438" t="s">
        <v>134</v>
      </c>
      <c r="I438">
        <v>0.68</v>
      </c>
      <c r="J438">
        <v>0</v>
      </c>
      <c r="K438">
        <v>0</v>
      </c>
      <c r="L438">
        <v>2.46</v>
      </c>
      <c r="M438">
        <v>3.14</v>
      </c>
      <c r="N438">
        <v>83</v>
      </c>
      <c r="O438">
        <v>12</v>
      </c>
      <c r="P438">
        <v>6.5</v>
      </c>
      <c r="Q438">
        <v>36</v>
      </c>
      <c r="R438" t="s">
        <v>193</v>
      </c>
      <c r="S438" t="s">
        <v>20</v>
      </c>
    </row>
    <row r="439" spans="1:19" x14ac:dyDescent="0.2">
      <c r="A439" t="s">
        <v>567</v>
      </c>
      <c r="B439" t="s">
        <v>32</v>
      </c>
      <c r="C439">
        <v>2008</v>
      </c>
      <c r="D439" s="1" t="d">
        <v>2005-11-14</v>
      </c>
      <c r="E439" s="1" t="str">
        <f t="shared" si="12"/>
        <v>2005</v>
      </c>
      <c r="F439" s="1" t="str">
        <f t="shared" si="13"/>
        <v>Nov</v>
      </c>
      <c r="G439" t="s">
        <v>101</v>
      </c>
      <c r="H439" t="s">
        <v>568</v>
      </c>
      <c r="I439">
        <v>1.87</v>
      </c>
      <c r="J439">
        <v>0.97</v>
      </c>
      <c r="K439">
        <v>0</v>
      </c>
      <c r="L439">
        <v>0.3</v>
      </c>
      <c r="M439">
        <v>3.14</v>
      </c>
      <c r="P439">
        <v>8</v>
      </c>
      <c r="Q439">
        <v>37</v>
      </c>
      <c r="R439" t="s">
        <v>569</v>
      </c>
      <c r="S439" t="s">
        <v>20</v>
      </c>
    </row>
    <row r="440" spans="1:19" x14ac:dyDescent="0.2">
      <c r="A440" t="s">
        <v>570</v>
      </c>
      <c r="B440" t="s">
        <v>104</v>
      </c>
      <c r="C440">
        <v>2000</v>
      </c>
      <c r="D440" s="1" t="d">
        <v>1994-06-08</v>
      </c>
      <c r="E440" s="1" t="str">
        <f t="shared" si="12"/>
        <v>1994</v>
      </c>
      <c r="F440" s="1" t="str">
        <f t="shared" si="13"/>
        <v>Jun</v>
      </c>
      <c r="G440" t="s">
        <v>50</v>
      </c>
      <c r="H440" t="s">
        <v>71</v>
      </c>
      <c r="I440">
        <v>1.7</v>
      </c>
      <c r="J440">
        <v>1.25</v>
      </c>
      <c r="K440">
        <v>0.02</v>
      </c>
      <c r="L440">
        <v>0.16</v>
      </c>
      <c r="M440">
        <v>3.13</v>
      </c>
      <c r="N440">
        <v>87</v>
      </c>
      <c r="O440">
        <v>19</v>
      </c>
      <c r="P440">
        <v>9</v>
      </c>
      <c r="Q440">
        <v>107</v>
      </c>
      <c r="R440" t="s">
        <v>309</v>
      </c>
      <c r="S440" t="s">
        <v>20</v>
      </c>
    </row>
    <row r="441" spans="1:19" x14ac:dyDescent="0.2">
      <c r="A441" t="s">
        <v>571</v>
      </c>
      <c r="B441" t="s">
        <v>17</v>
      </c>
      <c r="C441">
        <v>2012</v>
      </c>
      <c r="D441" s="1" t="d">
        <v>2018-03-10</v>
      </c>
      <c r="E441" s="1" t="str">
        <f t="shared" si="12"/>
        <v>2018</v>
      </c>
      <c r="F441" s="1" t="str">
        <f t="shared" si="13"/>
        <v>Mar</v>
      </c>
      <c r="G441" t="s">
        <v>34</v>
      </c>
      <c r="H441" t="s">
        <v>19</v>
      </c>
      <c r="I441">
        <v>1.06</v>
      </c>
      <c r="J441">
        <v>1.0900000000000001</v>
      </c>
      <c r="K441">
        <v>0.76</v>
      </c>
      <c r="L441">
        <v>0.22</v>
      </c>
      <c r="M441">
        <v>3.13</v>
      </c>
      <c r="N441">
        <v>73</v>
      </c>
      <c r="O441">
        <v>45</v>
      </c>
      <c r="P441">
        <v>6.8</v>
      </c>
      <c r="Q441">
        <v>155</v>
      </c>
      <c r="R441" t="s">
        <v>140</v>
      </c>
      <c r="S441" t="s">
        <v>20</v>
      </c>
    </row>
    <row r="442" spans="1:19" x14ac:dyDescent="0.2">
      <c r="A442" t="s">
        <v>572</v>
      </c>
      <c r="B442" t="s">
        <v>104</v>
      </c>
      <c r="C442">
        <v>1998</v>
      </c>
      <c r="D442" s="1" t="d">
        <v>2010-02-11</v>
      </c>
      <c r="E442" s="1" t="str">
        <f t="shared" si="12"/>
        <v>2010</v>
      </c>
      <c r="F442" s="1" t="str">
        <f t="shared" si="13"/>
        <v>Feb</v>
      </c>
      <c r="G442" t="s">
        <v>24</v>
      </c>
      <c r="H442" t="s">
        <v>134</v>
      </c>
      <c r="I442">
        <v>2.14</v>
      </c>
      <c r="J442">
        <v>0.86</v>
      </c>
      <c r="K442">
        <v>0</v>
      </c>
      <c r="L442">
        <v>0.13</v>
      </c>
      <c r="M442">
        <v>3.12</v>
      </c>
      <c r="N442">
        <v>88</v>
      </c>
      <c r="O442">
        <v>13</v>
      </c>
      <c r="R442" t="s">
        <v>193</v>
      </c>
      <c r="S442" t="s">
        <v>20</v>
      </c>
    </row>
    <row r="443" spans="1:19" x14ac:dyDescent="0.2">
      <c r="A443" t="s">
        <v>573</v>
      </c>
      <c r="B443" t="s">
        <v>95</v>
      </c>
      <c r="C443">
        <v>1999</v>
      </c>
      <c r="D443" s="1" t="d">
        <v>2013-03-20</v>
      </c>
      <c r="E443" s="1" t="str">
        <f t="shared" si="12"/>
        <v>2013</v>
      </c>
      <c r="F443" s="1" t="str">
        <f t="shared" si="13"/>
        <v>Mar</v>
      </c>
      <c r="G443" t="s">
        <v>24</v>
      </c>
      <c r="H443" t="s">
        <v>19</v>
      </c>
      <c r="I443">
        <v>2.31</v>
      </c>
      <c r="J443">
        <v>0.62</v>
      </c>
      <c r="K443">
        <v>0.14000000000000001</v>
      </c>
      <c r="L443">
        <v>0.04</v>
      </c>
      <c r="M443">
        <v>3.12</v>
      </c>
    </row>
    <row r="444" spans="1:19" x14ac:dyDescent="0.2">
      <c r="A444" t="s">
        <v>574</v>
      </c>
      <c r="B444" t="s">
        <v>32</v>
      </c>
      <c r="C444">
        <v>2005</v>
      </c>
      <c r="D444" s="1" t="d">
        <v>1994-12-14</v>
      </c>
      <c r="E444" s="1" t="str">
        <f t="shared" si="12"/>
        <v>1994</v>
      </c>
      <c r="F444" s="1" t="str">
        <f t="shared" si="13"/>
        <v>Dec</v>
      </c>
      <c r="G444" t="s">
        <v>1</v>
      </c>
      <c r="H444" t="s">
        <v>151</v>
      </c>
      <c r="I444">
        <v>1.21</v>
      </c>
      <c r="J444">
        <v>1.56</v>
      </c>
      <c r="K444">
        <v>0.06</v>
      </c>
      <c r="L444">
        <v>0.28999999999999998</v>
      </c>
      <c r="M444">
        <v>3.12</v>
      </c>
      <c r="N444">
        <v>82</v>
      </c>
      <c r="O444">
        <v>43</v>
      </c>
      <c r="P444">
        <v>8.5</v>
      </c>
      <c r="Q444">
        <v>101</v>
      </c>
      <c r="R444" t="s">
        <v>575</v>
      </c>
      <c r="S444" t="s">
        <v>20</v>
      </c>
    </row>
    <row r="445" spans="1:19" x14ac:dyDescent="0.2">
      <c r="A445" t="s">
        <v>576</v>
      </c>
      <c r="B445" t="s">
        <v>22</v>
      </c>
      <c r="C445">
        <v>1990</v>
      </c>
      <c r="D445" s="1" t="d">
        <v>1998-12-10</v>
      </c>
      <c r="E445" s="1" t="str">
        <f t="shared" si="12"/>
        <v>1998</v>
      </c>
      <c r="F445" s="1" t="str">
        <f t="shared" si="13"/>
        <v>Dec</v>
      </c>
      <c r="G445" t="s">
        <v>28</v>
      </c>
      <c r="H445" t="s">
        <v>350</v>
      </c>
      <c r="I445">
        <v>0.08</v>
      </c>
      <c r="J445">
        <v>0</v>
      </c>
      <c r="K445">
        <v>3.03</v>
      </c>
      <c r="L445">
        <v>0.01</v>
      </c>
      <c r="M445">
        <v>3.12</v>
      </c>
    </row>
    <row r="446" spans="1:19" x14ac:dyDescent="0.2">
      <c r="A446" t="s">
        <v>577</v>
      </c>
      <c r="B446" t="s">
        <v>32</v>
      </c>
      <c r="C446">
        <v>2008</v>
      </c>
      <c r="D446" s="1" t="d">
        <v>1996-11-03</v>
      </c>
      <c r="E446" s="1" t="str">
        <f t="shared" si="12"/>
        <v>1996</v>
      </c>
      <c r="F446" s="1" t="str">
        <f t="shared" si="13"/>
        <v>Nov</v>
      </c>
      <c r="G446" t="s">
        <v>34</v>
      </c>
      <c r="H446" t="s">
        <v>19</v>
      </c>
      <c r="I446">
        <v>0.55000000000000004</v>
      </c>
      <c r="J446">
        <v>0.5</v>
      </c>
      <c r="K446">
        <v>1.93</v>
      </c>
      <c r="L446">
        <v>0.13</v>
      </c>
      <c r="M446">
        <v>3.11</v>
      </c>
      <c r="N446">
        <v>83</v>
      </c>
      <c r="O446">
        <v>48</v>
      </c>
      <c r="P446">
        <v>9</v>
      </c>
      <c r="Q446">
        <v>63</v>
      </c>
      <c r="R446" t="s">
        <v>19</v>
      </c>
      <c r="S446" t="s">
        <v>20</v>
      </c>
    </row>
    <row r="447" spans="1:19" x14ac:dyDescent="0.2">
      <c r="A447" t="s">
        <v>400</v>
      </c>
      <c r="B447" t="s">
        <v>49</v>
      </c>
      <c r="C447">
        <v>2010</v>
      </c>
      <c r="D447" s="1" t="d">
        <v>2008-12-29</v>
      </c>
      <c r="E447" s="1" t="str">
        <f t="shared" si="12"/>
        <v>2008</v>
      </c>
      <c r="F447" s="1" t="str">
        <f t="shared" si="13"/>
        <v>Dec</v>
      </c>
      <c r="G447" t="s">
        <v>28</v>
      </c>
      <c r="H447" t="s">
        <v>130</v>
      </c>
      <c r="I447">
        <v>1.52</v>
      </c>
      <c r="J447">
        <v>1.03</v>
      </c>
      <c r="K447">
        <v>0.1</v>
      </c>
      <c r="L447">
        <v>0.46</v>
      </c>
      <c r="M447">
        <v>3.11</v>
      </c>
      <c r="N447">
        <v>82</v>
      </c>
      <c r="O447">
        <v>57</v>
      </c>
      <c r="P447">
        <v>7.8</v>
      </c>
      <c r="Q447">
        <v>492</v>
      </c>
      <c r="R447" t="s">
        <v>401</v>
      </c>
      <c r="S447" t="s">
        <v>53</v>
      </c>
    </row>
    <row r="448" spans="1:19" x14ac:dyDescent="0.2">
      <c r="A448" t="s">
        <v>578</v>
      </c>
      <c r="B448" t="s">
        <v>32</v>
      </c>
      <c r="C448">
        <v>2006</v>
      </c>
      <c r="D448" s="1" t="d">
        <v>1988-05-25</v>
      </c>
      <c r="E448" s="1" t="str">
        <f t="shared" si="12"/>
        <v>1988</v>
      </c>
      <c r="F448" s="1" t="str">
        <f t="shared" si="13"/>
        <v>May</v>
      </c>
      <c r="G448" t="s">
        <v>34</v>
      </c>
      <c r="H448" t="s">
        <v>19</v>
      </c>
      <c r="I448">
        <v>0.9</v>
      </c>
      <c r="J448">
        <v>1</v>
      </c>
      <c r="K448">
        <v>1.03</v>
      </c>
      <c r="L448">
        <v>0.17</v>
      </c>
      <c r="M448">
        <v>3.11</v>
      </c>
      <c r="N448">
        <v>81</v>
      </c>
      <c r="O448">
        <v>12</v>
      </c>
      <c r="P448">
        <v>7.8</v>
      </c>
      <c r="Q448">
        <v>10</v>
      </c>
      <c r="R448" t="s">
        <v>579</v>
      </c>
      <c r="S448" t="s">
        <v>20</v>
      </c>
    </row>
    <row r="449" spans="1:19" x14ac:dyDescent="0.2">
      <c r="A449" t="s">
        <v>358</v>
      </c>
      <c r="B449" t="s">
        <v>49</v>
      </c>
      <c r="C449">
        <v>2007</v>
      </c>
      <c r="D449" s="1" t="d">
        <v>2006-12-29</v>
      </c>
      <c r="E449" s="1" t="str">
        <f t="shared" si="12"/>
        <v>2006</v>
      </c>
      <c r="F449" s="1" t="str">
        <f t="shared" si="13"/>
        <v>Dec</v>
      </c>
      <c r="G449" t="s">
        <v>28</v>
      </c>
      <c r="H449" t="s">
        <v>111</v>
      </c>
      <c r="I449">
        <v>1.69</v>
      </c>
      <c r="J449">
        <v>0.85</v>
      </c>
      <c r="K449">
        <v>0.14000000000000001</v>
      </c>
      <c r="L449">
        <v>0.43</v>
      </c>
      <c r="M449">
        <v>3.1</v>
      </c>
      <c r="N449">
        <v>93</v>
      </c>
      <c r="O449">
        <v>45</v>
      </c>
      <c r="P449">
        <v>8</v>
      </c>
      <c r="Q449">
        <v>604</v>
      </c>
      <c r="R449" t="s">
        <v>580</v>
      </c>
      <c r="S449" t="s">
        <v>53</v>
      </c>
    </row>
    <row r="450" spans="1:19" x14ac:dyDescent="0.2">
      <c r="A450" t="s">
        <v>581</v>
      </c>
      <c r="B450" t="s">
        <v>79</v>
      </c>
      <c r="C450">
        <v>2013</v>
      </c>
      <c r="D450" s="1" t="d">
        <v>1996-05-16</v>
      </c>
      <c r="E450" s="1" t="str">
        <f t="shared" si="12"/>
        <v>1996</v>
      </c>
      <c r="F450" s="1" t="str">
        <f t="shared" si="13"/>
        <v>May</v>
      </c>
      <c r="G450" t="s">
        <v>50</v>
      </c>
      <c r="H450" t="s">
        <v>19</v>
      </c>
      <c r="I450">
        <v>1.4</v>
      </c>
      <c r="J450">
        <v>1.01</v>
      </c>
      <c r="K450">
        <v>0.46</v>
      </c>
      <c r="L450">
        <v>0.23</v>
      </c>
      <c r="M450">
        <v>3.1</v>
      </c>
      <c r="N450">
        <v>91</v>
      </c>
      <c r="O450">
        <v>81</v>
      </c>
      <c r="P450">
        <v>8.9</v>
      </c>
      <c r="Q450">
        <v>1057</v>
      </c>
      <c r="R450" t="s">
        <v>19</v>
      </c>
      <c r="S450" t="s">
        <v>20</v>
      </c>
    </row>
    <row r="451" spans="1:19" x14ac:dyDescent="0.2">
      <c r="A451" t="s">
        <v>582</v>
      </c>
      <c r="B451" t="s">
        <v>49</v>
      </c>
      <c r="C451">
        <v>2012</v>
      </c>
      <c r="D451" s="1" t="d">
        <v>2001-07-13</v>
      </c>
      <c r="E451" s="1" t="str">
        <f t="shared" ref="E451:E514" si="14">TEXT(D451,"yyyy")</f>
        <v>2001</v>
      </c>
      <c r="F451" s="1" t="str">
        <f t="shared" ref="F451:F514" si="15">TEXT(D451,"mmm")</f>
        <v>Jul</v>
      </c>
      <c r="G451" t="s">
        <v>37</v>
      </c>
      <c r="H451" t="s">
        <v>222</v>
      </c>
      <c r="I451">
        <v>0.88</v>
      </c>
      <c r="J451">
        <v>0.94</v>
      </c>
      <c r="K451">
        <v>0.88</v>
      </c>
      <c r="L451">
        <v>0.4</v>
      </c>
      <c r="M451">
        <v>3.1</v>
      </c>
      <c r="N451">
        <v>74</v>
      </c>
      <c r="O451">
        <v>34</v>
      </c>
      <c r="P451">
        <v>5.4</v>
      </c>
      <c r="Q451">
        <v>1304</v>
      </c>
      <c r="R451" t="s">
        <v>222</v>
      </c>
      <c r="S451" t="s">
        <v>53</v>
      </c>
    </row>
    <row r="452" spans="1:19" x14ac:dyDescent="0.2">
      <c r="A452" t="s">
        <v>583</v>
      </c>
      <c r="B452" t="s">
        <v>44</v>
      </c>
      <c r="C452">
        <v>2010</v>
      </c>
      <c r="D452" s="1" t="d">
        <v>2009-12-11</v>
      </c>
      <c r="E452" s="1" t="str">
        <f t="shared" si="14"/>
        <v>2009</v>
      </c>
      <c r="F452" s="1" t="str">
        <f t="shared" si="15"/>
        <v>Dec</v>
      </c>
      <c r="G452" t="s">
        <v>28</v>
      </c>
      <c r="H452" t="s">
        <v>134</v>
      </c>
      <c r="I452">
        <v>1.99</v>
      </c>
      <c r="J452">
        <v>0.81</v>
      </c>
      <c r="K452">
        <v>0.03</v>
      </c>
      <c r="L452">
        <v>0.27</v>
      </c>
      <c r="M452">
        <v>3.1</v>
      </c>
      <c r="N452">
        <v>96</v>
      </c>
      <c r="O452">
        <v>98</v>
      </c>
      <c r="P452">
        <v>8.9</v>
      </c>
      <c r="Q452">
        <v>3143</v>
      </c>
      <c r="R452" t="s">
        <v>584</v>
      </c>
      <c r="S452" t="s">
        <v>53</v>
      </c>
    </row>
    <row r="453" spans="1:19" x14ac:dyDescent="0.2">
      <c r="A453" t="s">
        <v>585</v>
      </c>
      <c r="B453" t="s">
        <v>55</v>
      </c>
      <c r="C453">
        <v>2002</v>
      </c>
      <c r="D453" s="1" t="d">
        <v>2021-07-06</v>
      </c>
      <c r="E453" s="1" t="str">
        <f t="shared" si="14"/>
        <v>2021</v>
      </c>
      <c r="F453" s="1" t="str">
        <f t="shared" si="15"/>
        <v>Jul</v>
      </c>
      <c r="G453" t="s">
        <v>86</v>
      </c>
      <c r="H453" t="s">
        <v>155</v>
      </c>
      <c r="I453">
        <v>2.17</v>
      </c>
      <c r="J453">
        <v>0.28000000000000003</v>
      </c>
      <c r="K453">
        <v>0.55000000000000004</v>
      </c>
      <c r="L453">
        <v>0.08</v>
      </c>
      <c r="M453">
        <v>3.09</v>
      </c>
      <c r="N453">
        <v>67</v>
      </c>
      <c r="O453">
        <v>28</v>
      </c>
      <c r="P453">
        <v>7.9</v>
      </c>
      <c r="Q453">
        <v>71</v>
      </c>
      <c r="R453" t="s">
        <v>586</v>
      </c>
      <c r="S453" t="s">
        <v>88</v>
      </c>
    </row>
    <row r="454" spans="1:19" x14ac:dyDescent="0.2">
      <c r="A454" t="s">
        <v>587</v>
      </c>
      <c r="B454" t="s">
        <v>55</v>
      </c>
      <c r="C454">
        <v>2001</v>
      </c>
      <c r="D454" s="1" t="d">
        <v>1990-04-23</v>
      </c>
      <c r="E454" s="1" t="str">
        <f t="shared" si="14"/>
        <v>1990</v>
      </c>
      <c r="F454" s="1" t="str">
        <f t="shared" si="15"/>
        <v>Apr</v>
      </c>
      <c r="G454" t="s">
        <v>18</v>
      </c>
      <c r="H454" t="s">
        <v>134</v>
      </c>
      <c r="I454">
        <v>2.5</v>
      </c>
      <c r="J454">
        <v>0.16</v>
      </c>
      <c r="K454">
        <v>0.01</v>
      </c>
      <c r="L454">
        <v>0.42</v>
      </c>
      <c r="M454">
        <v>3.08</v>
      </c>
      <c r="N454">
        <v>94</v>
      </c>
      <c r="O454">
        <v>23</v>
      </c>
      <c r="P454">
        <v>7.9</v>
      </c>
      <c r="Q454">
        <v>46</v>
      </c>
      <c r="R454" t="s">
        <v>135</v>
      </c>
      <c r="S454" t="s">
        <v>20</v>
      </c>
    </row>
    <row r="455" spans="1:19" x14ac:dyDescent="0.2">
      <c r="A455" t="s">
        <v>588</v>
      </c>
      <c r="B455" t="s">
        <v>22</v>
      </c>
      <c r="C455">
        <v>1986</v>
      </c>
      <c r="D455" s="1" t="d">
        <v>2013-10-20</v>
      </c>
      <c r="E455" s="1" t="str">
        <f t="shared" si="14"/>
        <v>2013</v>
      </c>
      <c r="F455" s="1" t="str">
        <f t="shared" si="15"/>
        <v>Oct</v>
      </c>
      <c r="G455" t="s">
        <v>18</v>
      </c>
      <c r="H455" t="s">
        <v>372</v>
      </c>
      <c r="I455">
        <v>1.92</v>
      </c>
      <c r="J455">
        <v>0.45</v>
      </c>
      <c r="K455">
        <v>0.64</v>
      </c>
      <c r="L455">
        <v>7.0000000000000007E-2</v>
      </c>
      <c r="M455">
        <v>3.08</v>
      </c>
    </row>
    <row r="456" spans="1:19" x14ac:dyDescent="0.2">
      <c r="A456" t="s">
        <v>589</v>
      </c>
      <c r="B456" t="s">
        <v>27</v>
      </c>
      <c r="C456">
        <v>1994</v>
      </c>
      <c r="D456" s="1" t="d">
        <v>1992-02-02</v>
      </c>
      <c r="E456" s="1" t="str">
        <f t="shared" si="14"/>
        <v>1992</v>
      </c>
      <c r="F456" s="1" t="str">
        <f t="shared" si="15"/>
        <v>Feb</v>
      </c>
      <c r="G456" t="s">
        <v>1</v>
      </c>
      <c r="H456" t="s">
        <v>19</v>
      </c>
      <c r="I456">
        <v>1.57</v>
      </c>
      <c r="J456">
        <v>0.62</v>
      </c>
      <c r="K456">
        <v>0.55000000000000004</v>
      </c>
      <c r="L456">
        <v>0.34</v>
      </c>
      <c r="M456">
        <v>3.07</v>
      </c>
    </row>
    <row r="457" spans="1:19" x14ac:dyDescent="0.2">
      <c r="A457" t="s">
        <v>590</v>
      </c>
      <c r="B457" t="s">
        <v>148</v>
      </c>
      <c r="C457">
        <v>2002</v>
      </c>
      <c r="D457" s="1" t="d">
        <v>1998-07-30</v>
      </c>
      <c r="E457" s="1" t="str">
        <f t="shared" si="14"/>
        <v>1998</v>
      </c>
      <c r="F457" s="1" t="str">
        <f t="shared" si="15"/>
        <v>Jul</v>
      </c>
      <c r="G457" t="s">
        <v>39</v>
      </c>
      <c r="H457" t="s">
        <v>134</v>
      </c>
      <c r="I457">
        <v>1.72</v>
      </c>
      <c r="J457">
        <v>1.21</v>
      </c>
      <c r="K457">
        <v>0</v>
      </c>
      <c r="L457">
        <v>0.14000000000000001</v>
      </c>
      <c r="M457">
        <v>3.07</v>
      </c>
      <c r="N457">
        <v>75</v>
      </c>
      <c r="O457">
        <v>18</v>
      </c>
      <c r="P457">
        <v>7.8</v>
      </c>
      <c r="Q457">
        <v>22</v>
      </c>
      <c r="R457" t="s">
        <v>447</v>
      </c>
      <c r="S457" t="s">
        <v>88</v>
      </c>
    </row>
    <row r="458" spans="1:19" x14ac:dyDescent="0.2">
      <c r="A458" t="s">
        <v>521</v>
      </c>
      <c r="B458" t="s">
        <v>17</v>
      </c>
      <c r="C458" t="s">
        <v>286</v>
      </c>
      <c r="D458" s="1" t="d">
        <v>2006-03-01</v>
      </c>
      <c r="E458" s="1" t="str">
        <f t="shared" si="14"/>
        <v>2006</v>
      </c>
      <c r="F458" s="1" t="str">
        <f t="shared" si="15"/>
        <v>Mar</v>
      </c>
      <c r="G458" t="s">
        <v>50</v>
      </c>
      <c r="H458" t="s">
        <v>267</v>
      </c>
      <c r="I458">
        <v>1.8</v>
      </c>
      <c r="J458">
        <v>0.97</v>
      </c>
      <c r="K458">
        <v>0</v>
      </c>
      <c r="L458">
        <v>0.28999999999999998</v>
      </c>
      <c r="M458">
        <v>3.06</v>
      </c>
      <c r="N458">
        <v>74</v>
      </c>
      <c r="O458">
        <v>17</v>
      </c>
      <c r="P458">
        <v>7.9</v>
      </c>
      <c r="Q458">
        <v>22</v>
      </c>
      <c r="R458" t="s">
        <v>255</v>
      </c>
      <c r="S458" t="s">
        <v>112</v>
      </c>
    </row>
    <row r="459" spans="1:19" x14ac:dyDescent="0.2">
      <c r="A459" t="s">
        <v>591</v>
      </c>
      <c r="B459" t="s">
        <v>79</v>
      </c>
      <c r="C459">
        <v>2015</v>
      </c>
      <c r="D459" s="1" t="d">
        <v>1996-08-18</v>
      </c>
      <c r="E459" s="1" t="str">
        <f t="shared" si="14"/>
        <v>1996</v>
      </c>
      <c r="F459" s="1" t="str">
        <f t="shared" si="15"/>
        <v>Aug</v>
      </c>
      <c r="G459" t="s">
        <v>39</v>
      </c>
      <c r="H459" t="s">
        <v>19</v>
      </c>
      <c r="I459">
        <v>0.51</v>
      </c>
      <c r="J459">
        <v>1.02</v>
      </c>
      <c r="K459">
        <v>1.4</v>
      </c>
      <c r="L459">
        <v>0.12</v>
      </c>
      <c r="M459">
        <v>3.05</v>
      </c>
      <c r="N459">
        <v>66</v>
      </c>
      <c r="O459">
        <v>60</v>
      </c>
      <c r="P459">
        <v>6.9</v>
      </c>
      <c r="Q459">
        <v>106</v>
      </c>
      <c r="R459" t="s">
        <v>19</v>
      </c>
      <c r="S459" t="s">
        <v>20</v>
      </c>
    </row>
    <row r="460" spans="1:19" x14ac:dyDescent="0.2">
      <c r="A460" t="s">
        <v>592</v>
      </c>
      <c r="B460" t="s">
        <v>148</v>
      </c>
      <c r="C460">
        <v>2014</v>
      </c>
      <c r="D460" s="1" t="d">
        <v>2010-11-05</v>
      </c>
      <c r="E460" s="1" t="str">
        <f t="shared" si="14"/>
        <v>2010</v>
      </c>
      <c r="F460" s="1" t="str">
        <f t="shared" si="15"/>
        <v>Nov</v>
      </c>
      <c r="G460" t="s">
        <v>39</v>
      </c>
      <c r="H460" t="s">
        <v>134</v>
      </c>
      <c r="I460">
        <v>1</v>
      </c>
      <c r="J460">
        <v>1.82</v>
      </c>
      <c r="K460">
        <v>0</v>
      </c>
      <c r="L460">
        <v>0.23</v>
      </c>
      <c r="M460">
        <v>3.05</v>
      </c>
      <c r="N460">
        <v>70</v>
      </c>
      <c r="O460">
        <v>74</v>
      </c>
      <c r="P460">
        <v>3.9</v>
      </c>
      <c r="Q460">
        <v>2057</v>
      </c>
      <c r="R460" t="s">
        <v>447</v>
      </c>
      <c r="S460" t="s">
        <v>88</v>
      </c>
    </row>
    <row r="461" spans="1:19" x14ac:dyDescent="0.2">
      <c r="A461" t="s">
        <v>593</v>
      </c>
      <c r="B461" t="s">
        <v>44</v>
      </c>
      <c r="C461">
        <v>2012</v>
      </c>
      <c r="D461" s="1" t="d">
        <v>2004-11-30</v>
      </c>
      <c r="E461" s="1" t="str">
        <f t="shared" si="14"/>
        <v>2004</v>
      </c>
      <c r="F461" s="1" t="str">
        <f t="shared" si="15"/>
        <v>Nov</v>
      </c>
      <c r="G461" t="s">
        <v>37</v>
      </c>
      <c r="H461" t="s">
        <v>51</v>
      </c>
      <c r="I461">
        <v>1.89</v>
      </c>
      <c r="J461">
        <v>0.88</v>
      </c>
      <c r="K461">
        <v>0.04</v>
      </c>
      <c r="L461">
        <v>0.25</v>
      </c>
      <c r="M461">
        <v>3.05</v>
      </c>
      <c r="N461">
        <v>89</v>
      </c>
      <c r="O461">
        <v>59</v>
      </c>
      <c r="P461">
        <v>8.1999999999999993</v>
      </c>
      <c r="Q461">
        <v>892</v>
      </c>
      <c r="R461" t="s">
        <v>506</v>
      </c>
      <c r="S461" t="s">
        <v>53</v>
      </c>
    </row>
    <row r="462" spans="1:19" x14ac:dyDescent="0.2">
      <c r="A462" t="s">
        <v>521</v>
      </c>
      <c r="B462" t="s">
        <v>32</v>
      </c>
      <c r="C462">
        <v>2008</v>
      </c>
      <c r="D462" s="1" t="d">
        <v>2016-01-30</v>
      </c>
      <c r="E462" s="1" t="str">
        <f t="shared" si="14"/>
        <v>2016</v>
      </c>
      <c r="F462" s="1" t="str">
        <f t="shared" si="15"/>
        <v>Jan</v>
      </c>
      <c r="G462" t="s">
        <v>50</v>
      </c>
      <c r="H462" t="s">
        <v>267</v>
      </c>
      <c r="I462">
        <v>1.75</v>
      </c>
      <c r="J462">
        <v>1.01</v>
      </c>
      <c r="K462">
        <v>0</v>
      </c>
      <c r="L462">
        <v>0.28999999999999998</v>
      </c>
      <c r="M462">
        <v>3.05</v>
      </c>
      <c r="N462">
        <v>72</v>
      </c>
      <c r="O462">
        <v>16</v>
      </c>
      <c r="P462">
        <v>8</v>
      </c>
      <c r="Q462">
        <v>16</v>
      </c>
      <c r="R462" t="s">
        <v>326</v>
      </c>
      <c r="S462" t="s">
        <v>112</v>
      </c>
    </row>
    <row r="463" spans="1:19" x14ac:dyDescent="0.2">
      <c r="A463" t="s">
        <v>594</v>
      </c>
      <c r="B463" t="s">
        <v>44</v>
      </c>
      <c r="C463">
        <v>2008</v>
      </c>
      <c r="D463" s="1" t="d">
        <v>1992-08-18</v>
      </c>
      <c r="E463" s="1" t="str">
        <f t="shared" si="14"/>
        <v>1992</v>
      </c>
      <c r="F463" s="1" t="str">
        <f t="shared" si="15"/>
        <v>Aug</v>
      </c>
      <c r="G463" t="s">
        <v>50</v>
      </c>
      <c r="H463" t="s">
        <v>71</v>
      </c>
      <c r="I463">
        <v>1.91</v>
      </c>
      <c r="J463">
        <v>0.84</v>
      </c>
      <c r="K463">
        <v>0</v>
      </c>
      <c r="L463">
        <v>0.28999999999999998</v>
      </c>
      <c r="M463">
        <v>3.04</v>
      </c>
      <c r="N463">
        <v>75</v>
      </c>
      <c r="O463">
        <v>42</v>
      </c>
      <c r="P463">
        <v>7.4</v>
      </c>
      <c r="Q463">
        <v>32</v>
      </c>
      <c r="R463" t="s">
        <v>542</v>
      </c>
      <c r="S463" t="s">
        <v>112</v>
      </c>
    </row>
    <row r="464" spans="1:19" x14ac:dyDescent="0.2">
      <c r="A464" t="s">
        <v>595</v>
      </c>
      <c r="B464" t="s">
        <v>44</v>
      </c>
      <c r="C464">
        <v>2012</v>
      </c>
      <c r="D464" s="1" t="d">
        <v>2009-04-24</v>
      </c>
      <c r="E464" s="1" t="str">
        <f t="shared" si="14"/>
        <v>2009</v>
      </c>
      <c r="F464" s="1" t="str">
        <f t="shared" si="15"/>
        <v>Apr</v>
      </c>
      <c r="G464" t="s">
        <v>28</v>
      </c>
      <c r="H464" t="s">
        <v>134</v>
      </c>
      <c r="I464">
        <v>1.94</v>
      </c>
      <c r="J464">
        <v>0.84</v>
      </c>
      <c r="K464">
        <v>0.03</v>
      </c>
      <c r="L464">
        <v>0.24</v>
      </c>
      <c r="M464">
        <v>3.04</v>
      </c>
      <c r="N464">
        <v>93</v>
      </c>
      <c r="O464">
        <v>74</v>
      </c>
      <c r="P464">
        <v>5.8</v>
      </c>
      <c r="Q464">
        <v>3725</v>
      </c>
      <c r="R464" t="s">
        <v>584</v>
      </c>
      <c r="S464" t="s">
        <v>53</v>
      </c>
    </row>
    <row r="465" spans="1:19" x14ac:dyDescent="0.2">
      <c r="A465" t="s">
        <v>596</v>
      </c>
      <c r="B465" t="s">
        <v>49</v>
      </c>
      <c r="C465">
        <v>2010</v>
      </c>
      <c r="D465" s="1" t="d">
        <v>2019-08-09</v>
      </c>
      <c r="E465" s="1" t="str">
        <f t="shared" si="14"/>
        <v>2019</v>
      </c>
      <c r="F465" s="1" t="str">
        <f t="shared" si="15"/>
        <v>Aug</v>
      </c>
      <c r="G465" t="s">
        <v>101</v>
      </c>
      <c r="H465" t="s">
        <v>68</v>
      </c>
      <c r="I465">
        <v>1.29</v>
      </c>
      <c r="J465">
        <v>1.21</v>
      </c>
      <c r="K465">
        <v>0.06</v>
      </c>
      <c r="L465">
        <v>0.47</v>
      </c>
      <c r="M465">
        <v>3.03</v>
      </c>
      <c r="N465">
        <v>87</v>
      </c>
      <c r="O465">
        <v>107</v>
      </c>
      <c r="P465">
        <v>7.7</v>
      </c>
      <c r="Q465">
        <v>2759</v>
      </c>
      <c r="R465" t="s">
        <v>597</v>
      </c>
      <c r="S465" t="s">
        <v>53</v>
      </c>
    </row>
    <row r="466" spans="1:19" x14ac:dyDescent="0.2">
      <c r="A466" t="s">
        <v>598</v>
      </c>
      <c r="B466" t="s">
        <v>104</v>
      </c>
      <c r="C466">
        <v>1995</v>
      </c>
      <c r="D466" s="1" t="d">
        <v>1989-05-03</v>
      </c>
      <c r="E466" s="1" t="str">
        <f t="shared" si="14"/>
        <v>1989</v>
      </c>
      <c r="F466" s="1" t="str">
        <f t="shared" si="15"/>
        <v>May</v>
      </c>
      <c r="G466" t="s">
        <v>1</v>
      </c>
      <c r="H466" t="s">
        <v>111</v>
      </c>
      <c r="I466">
        <v>1.54</v>
      </c>
      <c r="J466">
        <v>1.33</v>
      </c>
      <c r="K466">
        <v>0</v>
      </c>
      <c r="L466">
        <v>0.16</v>
      </c>
      <c r="M466">
        <v>3.03</v>
      </c>
    </row>
    <row r="467" spans="1:19" x14ac:dyDescent="0.2">
      <c r="A467" t="s">
        <v>599</v>
      </c>
      <c r="B467" t="s">
        <v>44</v>
      </c>
      <c r="C467">
        <v>2008</v>
      </c>
      <c r="D467" s="1" t="d">
        <v>1994-08-02</v>
      </c>
      <c r="E467" s="1" t="str">
        <f t="shared" si="14"/>
        <v>1994</v>
      </c>
      <c r="F467" s="1" t="str">
        <f t="shared" si="15"/>
        <v>Aug</v>
      </c>
      <c r="G467" t="s">
        <v>50</v>
      </c>
      <c r="H467" t="s">
        <v>484</v>
      </c>
      <c r="I467">
        <v>1.94</v>
      </c>
      <c r="J467">
        <v>0.79</v>
      </c>
      <c r="K467">
        <v>0.02</v>
      </c>
      <c r="L467">
        <v>0.28000000000000003</v>
      </c>
      <c r="M467">
        <v>3.03</v>
      </c>
      <c r="N467">
        <v>81</v>
      </c>
      <c r="O467">
        <v>75</v>
      </c>
      <c r="P467">
        <v>8.1</v>
      </c>
      <c r="Q467">
        <v>307</v>
      </c>
      <c r="R467" t="s">
        <v>600</v>
      </c>
      <c r="S467" t="s">
        <v>53</v>
      </c>
    </row>
    <row r="468" spans="1:19" x14ac:dyDescent="0.2">
      <c r="A468" t="s">
        <v>601</v>
      </c>
      <c r="B468" t="s">
        <v>137</v>
      </c>
      <c r="C468">
        <v>2002</v>
      </c>
      <c r="D468" s="1" t="d">
        <v>2007-07-26</v>
      </c>
      <c r="E468" s="1" t="str">
        <f t="shared" si="14"/>
        <v>2007</v>
      </c>
      <c r="F468" s="1" t="str">
        <f t="shared" si="15"/>
        <v>Jul</v>
      </c>
      <c r="G468" t="s">
        <v>50</v>
      </c>
      <c r="H468" t="s">
        <v>111</v>
      </c>
      <c r="I468">
        <v>1.85</v>
      </c>
      <c r="J468">
        <v>1.04</v>
      </c>
      <c r="K468">
        <v>0</v>
      </c>
      <c r="L468">
        <v>0.13</v>
      </c>
      <c r="M468">
        <v>3.02</v>
      </c>
      <c r="N468">
        <v>93</v>
      </c>
      <c r="O468">
        <v>46</v>
      </c>
      <c r="P468">
        <v>8.5</v>
      </c>
      <c r="Q468">
        <v>121</v>
      </c>
      <c r="R468" t="s">
        <v>260</v>
      </c>
      <c r="S468" t="s">
        <v>88</v>
      </c>
    </row>
    <row r="469" spans="1:19" x14ac:dyDescent="0.2">
      <c r="A469" t="s">
        <v>602</v>
      </c>
      <c r="B469" t="s">
        <v>22</v>
      </c>
      <c r="C469">
        <v>1987</v>
      </c>
      <c r="D469" s="1" t="d">
        <v>1988-03-23</v>
      </c>
      <c r="E469" s="1" t="str">
        <f t="shared" si="14"/>
        <v>1988</v>
      </c>
      <c r="F469" s="1" t="str">
        <f t="shared" si="15"/>
        <v>Mar</v>
      </c>
      <c r="G469" t="s">
        <v>86</v>
      </c>
      <c r="H469" t="s">
        <v>19</v>
      </c>
      <c r="I469">
        <v>2.0299999999999998</v>
      </c>
      <c r="J469">
        <v>0.47</v>
      </c>
      <c r="K469">
        <v>0.45</v>
      </c>
      <c r="L469">
        <v>7.0000000000000007E-2</v>
      </c>
      <c r="M469">
        <v>3.02</v>
      </c>
    </row>
    <row r="470" spans="1:19" x14ac:dyDescent="0.2">
      <c r="A470" t="s">
        <v>603</v>
      </c>
      <c r="B470" t="s">
        <v>55</v>
      </c>
      <c r="C470">
        <v>2002</v>
      </c>
      <c r="D470" s="1" t="d">
        <v>2009-01-18</v>
      </c>
      <c r="E470" s="1" t="str">
        <f t="shared" si="14"/>
        <v>2009</v>
      </c>
      <c r="F470" s="1" t="str">
        <f t="shared" si="15"/>
        <v>Jan</v>
      </c>
      <c r="G470" t="s">
        <v>18</v>
      </c>
      <c r="H470" t="s">
        <v>484</v>
      </c>
      <c r="I470">
        <v>1.45</v>
      </c>
      <c r="J470">
        <v>1.1299999999999999</v>
      </c>
      <c r="K470">
        <v>7.0000000000000007E-2</v>
      </c>
      <c r="L470">
        <v>0.38</v>
      </c>
      <c r="M470">
        <v>3.02</v>
      </c>
    </row>
    <row r="471" spans="1:19" x14ac:dyDescent="0.2">
      <c r="A471" t="s">
        <v>211</v>
      </c>
      <c r="B471" t="s">
        <v>75</v>
      </c>
      <c r="C471">
        <v>2013</v>
      </c>
      <c r="D471" s="1" t="d">
        <v>2013-01-30</v>
      </c>
      <c r="E471" s="1" t="str">
        <f t="shared" si="14"/>
        <v>2013</v>
      </c>
      <c r="F471" s="1" t="str">
        <f t="shared" si="15"/>
        <v>Jan</v>
      </c>
      <c r="G471" t="s">
        <v>18</v>
      </c>
      <c r="H471" t="s">
        <v>134</v>
      </c>
      <c r="I471">
        <v>0.61</v>
      </c>
      <c r="J471">
        <v>1.85</v>
      </c>
      <c r="K471">
        <v>0.11</v>
      </c>
      <c r="L471">
        <v>0.44</v>
      </c>
      <c r="M471">
        <v>3.01</v>
      </c>
      <c r="N471">
        <v>87</v>
      </c>
      <c r="O471">
        <v>26</v>
      </c>
      <c r="P471">
        <v>6.3</v>
      </c>
      <c r="Q471">
        <v>616</v>
      </c>
      <c r="R471" t="s">
        <v>193</v>
      </c>
      <c r="S471" t="s">
        <v>20</v>
      </c>
    </row>
    <row r="472" spans="1:19" x14ac:dyDescent="0.2">
      <c r="A472" t="s">
        <v>604</v>
      </c>
      <c r="B472" t="s">
        <v>49</v>
      </c>
      <c r="C472">
        <v>2009</v>
      </c>
      <c r="D472" s="1" t="d">
        <v>2006-11-25</v>
      </c>
      <c r="E472" s="1" t="str">
        <f t="shared" si="14"/>
        <v>2006</v>
      </c>
      <c r="F472" s="1" t="str">
        <f t="shared" si="15"/>
        <v>Nov</v>
      </c>
      <c r="G472" t="s">
        <v>37</v>
      </c>
      <c r="H472" t="s">
        <v>68</v>
      </c>
      <c r="I472">
        <v>1.4</v>
      </c>
      <c r="J472">
        <v>1.06</v>
      </c>
      <c r="K472">
        <v>0.08</v>
      </c>
      <c r="L472">
        <v>0.47</v>
      </c>
      <c r="M472">
        <v>3.01</v>
      </c>
      <c r="N472">
        <v>91</v>
      </c>
      <c r="O472">
        <v>94</v>
      </c>
      <c r="P472">
        <v>8.1</v>
      </c>
      <c r="Q472">
        <v>1505</v>
      </c>
      <c r="R472" t="s">
        <v>605</v>
      </c>
      <c r="S472" t="s">
        <v>53</v>
      </c>
    </row>
    <row r="473" spans="1:19" x14ac:dyDescent="0.2">
      <c r="A473" t="s">
        <v>525</v>
      </c>
      <c r="B473" t="s">
        <v>44</v>
      </c>
      <c r="C473">
        <v>2012</v>
      </c>
      <c r="D473" s="1" t="d">
        <v>1997-07-13</v>
      </c>
      <c r="E473" s="1" t="str">
        <f t="shared" si="14"/>
        <v>1997</v>
      </c>
      <c r="F473" s="1" t="str">
        <f t="shared" si="15"/>
        <v>Jul</v>
      </c>
      <c r="G473" t="s">
        <v>37</v>
      </c>
      <c r="H473" t="s">
        <v>111</v>
      </c>
      <c r="I473">
        <v>1.38</v>
      </c>
      <c r="J473">
        <v>1.32</v>
      </c>
      <c r="K473">
        <v>0.02</v>
      </c>
      <c r="L473">
        <v>0.28000000000000003</v>
      </c>
      <c r="M473">
        <v>3</v>
      </c>
      <c r="N473">
        <v>91</v>
      </c>
      <c r="O473">
        <v>39</v>
      </c>
      <c r="P473">
        <v>8.6</v>
      </c>
      <c r="Q473">
        <v>1247</v>
      </c>
      <c r="R473" t="s">
        <v>260</v>
      </c>
      <c r="S473" t="s">
        <v>53</v>
      </c>
    </row>
    <row r="474" spans="1:19" x14ac:dyDescent="0.2">
      <c r="A474" t="s">
        <v>606</v>
      </c>
      <c r="B474" t="s">
        <v>17</v>
      </c>
      <c r="C474">
        <v>2010</v>
      </c>
      <c r="D474" s="1" t="d">
        <v>2003-10-17</v>
      </c>
      <c r="E474" s="1" t="str">
        <f t="shared" si="14"/>
        <v>2003</v>
      </c>
      <c r="F474" s="1" t="str">
        <f t="shared" si="15"/>
        <v>Oct</v>
      </c>
      <c r="G474" t="s">
        <v>1</v>
      </c>
      <c r="H474" t="s">
        <v>568</v>
      </c>
      <c r="I474">
        <v>2.04</v>
      </c>
      <c r="J474">
        <v>0.63</v>
      </c>
      <c r="K474">
        <v>0.12</v>
      </c>
      <c r="L474">
        <v>0.22</v>
      </c>
      <c r="M474">
        <v>3</v>
      </c>
      <c r="N474">
        <v>73</v>
      </c>
      <c r="O474">
        <v>78</v>
      </c>
      <c r="P474">
        <v>7</v>
      </c>
      <c r="Q474">
        <v>131</v>
      </c>
      <c r="R474" t="s">
        <v>607</v>
      </c>
      <c r="S474" t="s">
        <v>20</v>
      </c>
    </row>
    <row r="475" spans="1:19" x14ac:dyDescent="0.2">
      <c r="A475" t="s">
        <v>608</v>
      </c>
      <c r="B475" t="s">
        <v>44</v>
      </c>
      <c r="C475">
        <v>2012</v>
      </c>
      <c r="D475" s="1" t="d">
        <v>2020-01-02</v>
      </c>
      <c r="E475" s="1" t="str">
        <f t="shared" si="14"/>
        <v>2020</v>
      </c>
      <c r="F475" s="1" t="str">
        <f t="shared" si="15"/>
        <v>Jan</v>
      </c>
      <c r="G475" t="s">
        <v>18</v>
      </c>
      <c r="H475" t="s">
        <v>51</v>
      </c>
      <c r="I475">
        <v>2.6</v>
      </c>
      <c r="J475">
        <v>0.2</v>
      </c>
      <c r="K475">
        <v>0.01</v>
      </c>
      <c r="L475">
        <v>0.19</v>
      </c>
      <c r="M475">
        <v>3</v>
      </c>
      <c r="N475">
        <v>88</v>
      </c>
      <c r="O475">
        <v>41</v>
      </c>
      <c r="P475">
        <v>7.2</v>
      </c>
      <c r="Q475">
        <v>131</v>
      </c>
      <c r="R475" t="s">
        <v>426</v>
      </c>
      <c r="S475" t="s">
        <v>20</v>
      </c>
    </row>
    <row r="476" spans="1:19" x14ac:dyDescent="0.2">
      <c r="A476" t="s">
        <v>609</v>
      </c>
      <c r="B476" t="s">
        <v>55</v>
      </c>
      <c r="C476">
        <v>2007</v>
      </c>
      <c r="D476" s="1" t="d">
        <v>1991-04-30</v>
      </c>
      <c r="E476" s="1" t="str">
        <f t="shared" si="14"/>
        <v>1991</v>
      </c>
      <c r="F476" s="1" t="str">
        <f t="shared" si="15"/>
        <v>Apr</v>
      </c>
      <c r="G476" t="s">
        <v>86</v>
      </c>
      <c r="H476" t="s">
        <v>155</v>
      </c>
      <c r="I476">
        <v>1.1499999999999999</v>
      </c>
      <c r="J476">
        <v>0</v>
      </c>
      <c r="K476">
        <v>0.76</v>
      </c>
      <c r="L476">
        <v>1.0900000000000001</v>
      </c>
      <c r="M476">
        <v>3</v>
      </c>
      <c r="N476">
        <v>73</v>
      </c>
      <c r="O476">
        <v>24</v>
      </c>
      <c r="P476">
        <v>9.1999999999999993</v>
      </c>
      <c r="Q476">
        <v>173</v>
      </c>
      <c r="R476" t="s">
        <v>610</v>
      </c>
      <c r="S476" t="s">
        <v>88</v>
      </c>
    </row>
    <row r="477" spans="1:19" x14ac:dyDescent="0.2">
      <c r="A477" t="s">
        <v>611</v>
      </c>
      <c r="B477" t="s">
        <v>55</v>
      </c>
      <c r="C477" t="s">
        <v>286</v>
      </c>
      <c r="D477" s="1" t="d">
        <v>2009-08-15</v>
      </c>
      <c r="E477" s="1" t="str">
        <f t="shared" si="14"/>
        <v>2009</v>
      </c>
      <c r="F477" s="1" t="str">
        <f t="shared" si="15"/>
        <v>Aug</v>
      </c>
      <c r="G477" t="s">
        <v>86</v>
      </c>
      <c r="H477" t="s">
        <v>286</v>
      </c>
      <c r="I477">
        <v>1.57</v>
      </c>
      <c r="J477">
        <v>1.02</v>
      </c>
      <c r="K477">
        <v>0</v>
      </c>
      <c r="L477">
        <v>0.41</v>
      </c>
      <c r="M477">
        <v>3</v>
      </c>
    </row>
    <row r="478" spans="1:19" x14ac:dyDescent="0.2">
      <c r="A478" t="s">
        <v>612</v>
      </c>
      <c r="B478" t="s">
        <v>57</v>
      </c>
      <c r="C478">
        <v>1993</v>
      </c>
      <c r="D478" s="1" t="d">
        <v>2010-09-24</v>
      </c>
      <c r="E478" s="1" t="str">
        <f t="shared" si="14"/>
        <v>2010</v>
      </c>
      <c r="F478" s="1" t="str">
        <f t="shared" si="15"/>
        <v>Sep</v>
      </c>
      <c r="G478" t="s">
        <v>37</v>
      </c>
      <c r="H478" t="s">
        <v>19</v>
      </c>
      <c r="I478">
        <v>1.61</v>
      </c>
      <c r="J478">
        <v>0.51</v>
      </c>
      <c r="K478">
        <v>0.8</v>
      </c>
      <c r="L478">
        <v>7.0000000000000007E-2</v>
      </c>
      <c r="M478">
        <v>2.99</v>
      </c>
    </row>
    <row r="479" spans="1:19" x14ac:dyDescent="0.2">
      <c r="A479" t="s">
        <v>613</v>
      </c>
      <c r="B479" t="s">
        <v>148</v>
      </c>
      <c r="C479">
        <v>2000</v>
      </c>
      <c r="D479" s="1" t="d">
        <v>2015-02-04</v>
      </c>
      <c r="E479" s="1" t="str">
        <f t="shared" si="14"/>
        <v>2015</v>
      </c>
      <c r="F479" s="1" t="str">
        <f t="shared" si="15"/>
        <v>Feb</v>
      </c>
      <c r="G479" t="s">
        <v>34</v>
      </c>
      <c r="H479" t="s">
        <v>134</v>
      </c>
      <c r="I479">
        <v>1.67</v>
      </c>
      <c r="J479">
        <v>1.18</v>
      </c>
      <c r="K479">
        <v>0</v>
      </c>
      <c r="L479">
        <v>0.13</v>
      </c>
      <c r="M479">
        <v>2.99</v>
      </c>
      <c r="N479">
        <v>82</v>
      </c>
      <c r="O479">
        <v>23</v>
      </c>
      <c r="P479">
        <v>6.6</v>
      </c>
      <c r="Q479">
        <v>20</v>
      </c>
      <c r="R479" t="s">
        <v>447</v>
      </c>
      <c r="S479" t="s">
        <v>88</v>
      </c>
    </row>
    <row r="480" spans="1:19" x14ac:dyDescent="0.2">
      <c r="A480" t="s">
        <v>614</v>
      </c>
      <c r="B480" t="s">
        <v>55</v>
      </c>
      <c r="C480">
        <v>2002</v>
      </c>
      <c r="D480" s="1" t="d">
        <v>1995-09-06</v>
      </c>
      <c r="E480" s="1" t="str">
        <f t="shared" si="14"/>
        <v>1995</v>
      </c>
      <c r="F480" s="1" t="str">
        <f t="shared" si="15"/>
        <v>Sep</v>
      </c>
      <c r="G480" t="s">
        <v>18</v>
      </c>
      <c r="H480" t="s">
        <v>234</v>
      </c>
      <c r="I480">
        <v>0.12</v>
      </c>
      <c r="J480">
        <v>1.26</v>
      </c>
      <c r="K480">
        <v>1.1599999999999999</v>
      </c>
      <c r="L480">
        <v>0.45</v>
      </c>
      <c r="M480">
        <v>2.99</v>
      </c>
      <c r="N480">
        <v>93</v>
      </c>
      <c r="O480">
        <v>24</v>
      </c>
      <c r="P480">
        <v>9.1</v>
      </c>
      <c r="Q480">
        <v>65</v>
      </c>
      <c r="R480" t="s">
        <v>433</v>
      </c>
      <c r="S480" t="s">
        <v>20</v>
      </c>
    </row>
    <row r="481" spans="1:19" x14ac:dyDescent="0.2">
      <c r="A481" t="s">
        <v>615</v>
      </c>
      <c r="B481" t="s">
        <v>55</v>
      </c>
      <c r="C481">
        <v>2001</v>
      </c>
      <c r="D481" s="1" t="d">
        <v>2000-05-16</v>
      </c>
      <c r="E481" s="1" t="str">
        <f t="shared" si="14"/>
        <v>2000</v>
      </c>
      <c r="F481" s="1" t="str">
        <f t="shared" si="15"/>
        <v>May</v>
      </c>
      <c r="G481" t="s">
        <v>50</v>
      </c>
      <c r="H481" t="s">
        <v>222</v>
      </c>
      <c r="I481">
        <v>1.36</v>
      </c>
      <c r="J481">
        <v>0.86</v>
      </c>
      <c r="K481">
        <v>0.64</v>
      </c>
      <c r="L481">
        <v>0.13</v>
      </c>
      <c r="M481">
        <v>2.99</v>
      </c>
      <c r="N481">
        <v>94</v>
      </c>
      <c r="O481">
        <v>37</v>
      </c>
      <c r="P481">
        <v>8.5</v>
      </c>
      <c r="Q481">
        <v>466</v>
      </c>
      <c r="R481" t="s">
        <v>222</v>
      </c>
      <c r="S481" t="s">
        <v>53</v>
      </c>
    </row>
    <row r="482" spans="1:19" x14ac:dyDescent="0.2">
      <c r="A482" t="s">
        <v>616</v>
      </c>
      <c r="B482" t="s">
        <v>148</v>
      </c>
      <c r="C482">
        <v>2011</v>
      </c>
      <c r="D482" s="1" t="d">
        <v>1997-09-20</v>
      </c>
      <c r="E482" s="1" t="str">
        <f t="shared" si="14"/>
        <v>1997</v>
      </c>
      <c r="F482" s="1" t="str">
        <f t="shared" si="15"/>
        <v>Sep</v>
      </c>
      <c r="G482" t="s">
        <v>28</v>
      </c>
      <c r="H482" t="s">
        <v>134</v>
      </c>
      <c r="I482">
        <v>1.58</v>
      </c>
      <c r="J482">
        <v>1.01</v>
      </c>
      <c r="K482">
        <v>0</v>
      </c>
      <c r="L482">
        <v>0.38</v>
      </c>
      <c r="M482">
        <v>2.96</v>
      </c>
      <c r="N482">
        <v>85</v>
      </c>
      <c r="O482">
        <v>73</v>
      </c>
      <c r="P482">
        <v>5.9</v>
      </c>
      <c r="Q482">
        <v>2748</v>
      </c>
      <c r="R482" t="s">
        <v>617</v>
      </c>
      <c r="S482" t="s">
        <v>88</v>
      </c>
    </row>
    <row r="483" spans="1:19" x14ac:dyDescent="0.2">
      <c r="A483" t="s">
        <v>618</v>
      </c>
      <c r="B483" t="s">
        <v>75</v>
      </c>
      <c r="C483">
        <v>2014</v>
      </c>
      <c r="D483" s="1" t="d">
        <v>2004-06-19</v>
      </c>
      <c r="E483" s="1" t="str">
        <f t="shared" si="14"/>
        <v>2004</v>
      </c>
      <c r="F483" s="1" t="str">
        <f t="shared" si="15"/>
        <v>Jun</v>
      </c>
      <c r="G483" t="s">
        <v>50</v>
      </c>
      <c r="H483" t="s">
        <v>267</v>
      </c>
      <c r="I483">
        <v>1.01</v>
      </c>
      <c r="J483">
        <v>1.43</v>
      </c>
      <c r="K483">
        <v>0.05</v>
      </c>
      <c r="L483">
        <v>0.47</v>
      </c>
      <c r="M483">
        <v>2.96</v>
      </c>
      <c r="N483">
        <v>84</v>
      </c>
      <c r="O483">
        <v>85</v>
      </c>
      <c r="P483">
        <v>8.1</v>
      </c>
      <c r="Q483">
        <v>1886</v>
      </c>
      <c r="R483" t="s">
        <v>619</v>
      </c>
      <c r="S483" t="s">
        <v>53</v>
      </c>
    </row>
    <row r="484" spans="1:19" x14ac:dyDescent="0.2">
      <c r="A484" t="s">
        <v>620</v>
      </c>
      <c r="B484" t="s">
        <v>55</v>
      </c>
      <c r="C484">
        <v>2003</v>
      </c>
      <c r="D484" s="1" t="d">
        <v>1994-05-07</v>
      </c>
      <c r="E484" s="1" t="str">
        <f t="shared" si="14"/>
        <v>1994</v>
      </c>
      <c r="F484" s="1" t="str">
        <f t="shared" si="15"/>
        <v>May</v>
      </c>
      <c r="G484" t="s">
        <v>1</v>
      </c>
      <c r="H484" t="s">
        <v>151</v>
      </c>
      <c r="I484">
        <v>1.04</v>
      </c>
      <c r="J484">
        <v>1.37</v>
      </c>
      <c r="K484">
        <v>0.06</v>
      </c>
      <c r="L484">
        <v>0.49</v>
      </c>
      <c r="M484">
        <v>2.96</v>
      </c>
      <c r="N484">
        <v>64</v>
      </c>
      <c r="O484">
        <v>29</v>
      </c>
      <c r="P484">
        <v>7.8</v>
      </c>
      <c r="Q484">
        <v>94</v>
      </c>
      <c r="R484" t="s">
        <v>621</v>
      </c>
      <c r="S484" t="s">
        <v>20</v>
      </c>
    </row>
    <row r="485" spans="1:19" x14ac:dyDescent="0.2">
      <c r="A485" t="s">
        <v>622</v>
      </c>
      <c r="B485" t="s">
        <v>55</v>
      </c>
      <c r="C485">
        <v>2002</v>
      </c>
      <c r="D485" s="1" t="d">
        <v>2020-01-10</v>
      </c>
      <c r="E485" s="1" t="str">
        <f t="shared" si="14"/>
        <v>2020</v>
      </c>
      <c r="F485" s="1" t="str">
        <f t="shared" si="15"/>
        <v>Jan</v>
      </c>
      <c r="G485" t="s">
        <v>50</v>
      </c>
      <c r="H485" t="s">
        <v>283</v>
      </c>
      <c r="I485">
        <v>1.36</v>
      </c>
      <c r="J485">
        <v>1.1499999999999999</v>
      </c>
      <c r="K485">
        <v>0.04</v>
      </c>
      <c r="L485">
        <v>0.41</v>
      </c>
      <c r="M485">
        <v>2.96</v>
      </c>
      <c r="N485">
        <v>85</v>
      </c>
      <c r="O485">
        <v>19</v>
      </c>
      <c r="P485">
        <v>7.8</v>
      </c>
      <c r="Q485">
        <v>78</v>
      </c>
      <c r="R485" t="s">
        <v>623</v>
      </c>
      <c r="S485" t="s">
        <v>53</v>
      </c>
    </row>
    <row r="486" spans="1:19" x14ac:dyDescent="0.2">
      <c r="A486" t="s">
        <v>624</v>
      </c>
      <c r="B486" t="s">
        <v>171</v>
      </c>
      <c r="C486">
        <v>2014</v>
      </c>
      <c r="D486" s="1" t="d">
        <v>1998-07-05</v>
      </c>
      <c r="E486" s="1" t="str">
        <f t="shared" si="14"/>
        <v>1998</v>
      </c>
      <c r="F486" s="1" t="str">
        <f t="shared" si="15"/>
        <v>Jul</v>
      </c>
      <c r="G486" t="s">
        <v>37</v>
      </c>
      <c r="H486" t="s">
        <v>134</v>
      </c>
      <c r="I486">
        <v>1.84</v>
      </c>
      <c r="J486">
        <v>0.8</v>
      </c>
      <c r="K486">
        <v>0.04</v>
      </c>
      <c r="L486">
        <v>0.27</v>
      </c>
      <c r="M486">
        <v>2.95</v>
      </c>
      <c r="N486">
        <v>86</v>
      </c>
      <c r="O486">
        <v>68</v>
      </c>
      <c r="P486">
        <v>6.4</v>
      </c>
      <c r="Q486">
        <v>2658</v>
      </c>
      <c r="R486" t="s">
        <v>625</v>
      </c>
      <c r="S486" t="s">
        <v>53</v>
      </c>
    </row>
    <row r="487" spans="1:19" x14ac:dyDescent="0.2">
      <c r="A487" t="s">
        <v>500</v>
      </c>
      <c r="B487" t="s">
        <v>49</v>
      </c>
      <c r="C487">
        <v>2010</v>
      </c>
      <c r="D487" s="1" t="d">
        <v>1990-10-20</v>
      </c>
      <c r="E487" s="1" t="str">
        <f t="shared" si="14"/>
        <v>1990</v>
      </c>
      <c r="F487" s="1" t="str">
        <f t="shared" si="15"/>
        <v>Oct</v>
      </c>
      <c r="G487" t="s">
        <v>37</v>
      </c>
      <c r="H487" t="s">
        <v>134</v>
      </c>
      <c r="I487">
        <v>1.33</v>
      </c>
      <c r="J487">
        <v>1.1000000000000001</v>
      </c>
      <c r="K487">
        <v>0.08</v>
      </c>
      <c r="L487">
        <v>0.44</v>
      </c>
      <c r="M487">
        <v>2.95</v>
      </c>
      <c r="N487">
        <v>88</v>
      </c>
      <c r="O487">
        <v>59</v>
      </c>
      <c r="P487">
        <v>8.5</v>
      </c>
      <c r="Q487">
        <v>572</v>
      </c>
      <c r="R487" t="s">
        <v>174</v>
      </c>
      <c r="S487" t="s">
        <v>53</v>
      </c>
    </row>
    <row r="488" spans="1:19" x14ac:dyDescent="0.2">
      <c r="A488" t="s">
        <v>626</v>
      </c>
      <c r="B488" t="s">
        <v>95</v>
      </c>
      <c r="C488">
        <v>1996</v>
      </c>
      <c r="D488" s="1" t="d">
        <v>2019-08-23</v>
      </c>
      <c r="E488" s="1" t="str">
        <f t="shared" si="14"/>
        <v>2019</v>
      </c>
      <c r="F488" s="1" t="str">
        <f t="shared" si="15"/>
        <v>Aug</v>
      </c>
      <c r="G488" t="s">
        <v>24</v>
      </c>
      <c r="H488" t="s">
        <v>19</v>
      </c>
      <c r="I488">
        <v>1.98</v>
      </c>
      <c r="J488">
        <v>0.57999999999999996</v>
      </c>
      <c r="K488">
        <v>0.34</v>
      </c>
      <c r="L488">
        <v>0.04</v>
      </c>
      <c r="M488">
        <v>2.94</v>
      </c>
    </row>
    <row r="489" spans="1:19" x14ac:dyDescent="0.2">
      <c r="A489" t="s">
        <v>627</v>
      </c>
      <c r="B489" t="s">
        <v>55</v>
      </c>
      <c r="C489">
        <v>2003</v>
      </c>
      <c r="D489" s="1" t="d">
        <v>2006-05-01</v>
      </c>
      <c r="E489" s="1" t="str">
        <f t="shared" si="14"/>
        <v>2006</v>
      </c>
      <c r="F489" s="1" t="str">
        <f t="shared" si="15"/>
        <v>May</v>
      </c>
      <c r="G489" t="s">
        <v>37</v>
      </c>
      <c r="H489" t="s">
        <v>68</v>
      </c>
      <c r="I489">
        <v>2.2200000000000002</v>
      </c>
      <c r="J489">
        <v>0.51</v>
      </c>
      <c r="K489">
        <v>0.06</v>
      </c>
      <c r="L489">
        <v>0.15</v>
      </c>
      <c r="M489">
        <v>2.94</v>
      </c>
      <c r="N489">
        <v>87</v>
      </c>
      <c r="O489">
        <v>42</v>
      </c>
      <c r="P489">
        <v>9</v>
      </c>
      <c r="Q489">
        <v>93</v>
      </c>
      <c r="R489" t="s">
        <v>465</v>
      </c>
      <c r="S489" t="s">
        <v>53</v>
      </c>
    </row>
    <row r="490" spans="1:19" x14ac:dyDescent="0.2">
      <c r="A490" t="s">
        <v>628</v>
      </c>
      <c r="B490" t="s">
        <v>55</v>
      </c>
      <c r="C490">
        <v>2005</v>
      </c>
      <c r="D490" s="1" t="d">
        <v>2000-11-06</v>
      </c>
      <c r="E490" s="1" t="str">
        <f t="shared" si="14"/>
        <v>2000</v>
      </c>
      <c r="F490" s="1" t="str">
        <f t="shared" si="15"/>
        <v>Nov</v>
      </c>
      <c r="G490" t="s">
        <v>86</v>
      </c>
      <c r="H490" t="s">
        <v>484</v>
      </c>
      <c r="I490">
        <v>1.45</v>
      </c>
      <c r="J490">
        <v>1.1100000000000001</v>
      </c>
      <c r="K490">
        <v>0.04</v>
      </c>
      <c r="L490">
        <v>0.33</v>
      </c>
      <c r="M490">
        <v>2.94</v>
      </c>
    </row>
    <row r="491" spans="1:19" x14ac:dyDescent="0.2">
      <c r="A491" t="s">
        <v>629</v>
      </c>
      <c r="B491" t="s">
        <v>64</v>
      </c>
      <c r="C491">
        <v>2001</v>
      </c>
      <c r="D491" s="1" t="d">
        <v>1994-03-09</v>
      </c>
      <c r="E491" s="1" t="str">
        <f t="shared" si="14"/>
        <v>1994</v>
      </c>
      <c r="F491" s="1" t="str">
        <f t="shared" si="15"/>
        <v>Mar</v>
      </c>
      <c r="G491" t="s">
        <v>30</v>
      </c>
      <c r="H491" t="s">
        <v>155</v>
      </c>
      <c r="I491">
        <v>2.0699999999999998</v>
      </c>
      <c r="J491">
        <v>0.77</v>
      </c>
      <c r="K491">
        <v>0.05</v>
      </c>
      <c r="L491">
        <v>0.05</v>
      </c>
      <c r="M491">
        <v>2.94</v>
      </c>
      <c r="N491">
        <v>79</v>
      </c>
      <c r="O491">
        <v>13</v>
      </c>
      <c r="P491">
        <v>7.8</v>
      </c>
      <c r="Q491">
        <v>4</v>
      </c>
      <c r="R491" t="s">
        <v>373</v>
      </c>
      <c r="S491" t="s">
        <v>20</v>
      </c>
    </row>
    <row r="492" spans="1:19" x14ac:dyDescent="0.2">
      <c r="A492" t="s">
        <v>386</v>
      </c>
      <c r="B492" t="s">
        <v>44</v>
      </c>
      <c r="C492">
        <v>2009</v>
      </c>
      <c r="D492" s="1" t="d">
        <v>2021-04-10</v>
      </c>
      <c r="E492" s="1" t="str">
        <f t="shared" si="14"/>
        <v>2021</v>
      </c>
      <c r="F492" s="1" t="str">
        <f t="shared" si="15"/>
        <v>Apr</v>
      </c>
      <c r="G492" t="s">
        <v>86</v>
      </c>
      <c r="H492" t="s">
        <v>222</v>
      </c>
      <c r="I492">
        <v>1.82</v>
      </c>
      <c r="J492">
        <v>0.7</v>
      </c>
      <c r="K492">
        <v>0.15</v>
      </c>
      <c r="L492">
        <v>0.26</v>
      </c>
      <c r="M492">
        <v>2.94</v>
      </c>
      <c r="N492">
        <v>93</v>
      </c>
      <c r="O492">
        <v>77</v>
      </c>
      <c r="P492">
        <v>7.3</v>
      </c>
      <c r="Q492">
        <v>292</v>
      </c>
      <c r="R492" t="s">
        <v>222</v>
      </c>
      <c r="S492" t="s">
        <v>88</v>
      </c>
    </row>
    <row r="493" spans="1:19" x14ac:dyDescent="0.2">
      <c r="A493" t="s">
        <v>630</v>
      </c>
      <c r="B493" t="s">
        <v>49</v>
      </c>
      <c r="C493">
        <v>2009</v>
      </c>
      <c r="D493" s="1" t="d">
        <v>2021-09-09</v>
      </c>
      <c r="E493" s="1" t="str">
        <f t="shared" si="14"/>
        <v>2021</v>
      </c>
      <c r="F493" s="1" t="str">
        <f t="shared" si="15"/>
        <v>Sep</v>
      </c>
      <c r="G493" t="s">
        <v>50</v>
      </c>
      <c r="H493" t="s">
        <v>68</v>
      </c>
      <c r="I493">
        <v>1.76</v>
      </c>
      <c r="J493">
        <v>0.68</v>
      </c>
      <c r="K493">
        <v>0.12</v>
      </c>
      <c r="L493">
        <v>0.37</v>
      </c>
      <c r="M493">
        <v>2.93</v>
      </c>
      <c r="N493">
        <v>85</v>
      </c>
      <c r="O493">
        <v>98</v>
      </c>
      <c r="P493">
        <v>8.3000000000000007</v>
      </c>
      <c r="Q493">
        <v>1172</v>
      </c>
      <c r="R493" t="s">
        <v>631</v>
      </c>
      <c r="S493" t="s">
        <v>88</v>
      </c>
    </row>
    <row r="494" spans="1:19" x14ac:dyDescent="0.2">
      <c r="A494" t="s">
        <v>632</v>
      </c>
      <c r="B494" t="s">
        <v>32</v>
      </c>
      <c r="C494">
        <v>2008</v>
      </c>
      <c r="D494" s="1" t="d">
        <v>2006-03-02</v>
      </c>
      <c r="E494" s="1" t="str">
        <f t="shared" si="14"/>
        <v>2006</v>
      </c>
      <c r="F494" s="1" t="str">
        <f t="shared" si="15"/>
        <v>Mar</v>
      </c>
      <c r="G494" t="s">
        <v>1</v>
      </c>
      <c r="H494" t="s">
        <v>19</v>
      </c>
      <c r="I494">
        <v>1.55</v>
      </c>
      <c r="J494">
        <v>0.04</v>
      </c>
      <c r="K494">
        <v>1.19</v>
      </c>
      <c r="L494">
        <v>0.15</v>
      </c>
      <c r="M494">
        <v>2.92</v>
      </c>
      <c r="N494">
        <v>76</v>
      </c>
      <c r="O494">
        <v>40</v>
      </c>
      <c r="P494">
        <v>8.8000000000000007</v>
      </c>
      <c r="Q494">
        <v>76</v>
      </c>
      <c r="R494" t="s">
        <v>190</v>
      </c>
      <c r="S494" t="s">
        <v>20</v>
      </c>
    </row>
    <row r="495" spans="1:19" x14ac:dyDescent="0.2">
      <c r="A495" t="s">
        <v>109</v>
      </c>
      <c r="B495" t="s">
        <v>171</v>
      </c>
      <c r="C495">
        <v>2013</v>
      </c>
      <c r="D495" s="1" t="d">
        <v>2005-09-14</v>
      </c>
      <c r="E495" s="1" t="str">
        <f t="shared" si="14"/>
        <v>2005</v>
      </c>
      <c r="F495" s="1" t="str">
        <f t="shared" si="15"/>
        <v>Sep</v>
      </c>
      <c r="G495" t="s">
        <v>37</v>
      </c>
      <c r="H495" t="s">
        <v>71</v>
      </c>
      <c r="I495">
        <v>1.88</v>
      </c>
      <c r="J495">
        <v>0.77</v>
      </c>
      <c r="K495">
        <v>0</v>
      </c>
      <c r="L495">
        <v>0.27</v>
      </c>
      <c r="M495">
        <v>2.92</v>
      </c>
      <c r="N495">
        <v>78</v>
      </c>
      <c r="O495">
        <v>7</v>
      </c>
      <c r="P495">
        <v>4.3</v>
      </c>
      <c r="Q495">
        <v>700</v>
      </c>
      <c r="R495" t="s">
        <v>82</v>
      </c>
      <c r="S495" t="s">
        <v>53</v>
      </c>
    </row>
    <row r="496" spans="1:19" x14ac:dyDescent="0.2">
      <c r="A496" t="s">
        <v>232</v>
      </c>
      <c r="B496" t="s">
        <v>44</v>
      </c>
      <c r="C496">
        <v>2014</v>
      </c>
      <c r="D496" s="1" t="d">
        <v>2002-04-02</v>
      </c>
      <c r="E496" s="1" t="str">
        <f t="shared" si="14"/>
        <v>2002</v>
      </c>
      <c r="F496" s="1" t="str">
        <f t="shared" si="15"/>
        <v>Apr</v>
      </c>
      <c r="G496" t="s">
        <v>18</v>
      </c>
      <c r="H496" t="s">
        <v>134</v>
      </c>
      <c r="I496">
        <v>0.79</v>
      </c>
      <c r="J496">
        <v>1.92</v>
      </c>
      <c r="K496">
        <v>0</v>
      </c>
      <c r="L496">
        <v>0.21</v>
      </c>
      <c r="M496">
        <v>2.92</v>
      </c>
      <c r="P496">
        <v>4.2</v>
      </c>
      <c r="Q496">
        <v>85</v>
      </c>
      <c r="R496" t="s">
        <v>135</v>
      </c>
      <c r="S496" t="s">
        <v>20</v>
      </c>
    </row>
    <row r="497" spans="1:19" x14ac:dyDescent="0.2">
      <c r="A497" t="s">
        <v>393</v>
      </c>
      <c r="B497" t="s">
        <v>64</v>
      </c>
      <c r="C497">
        <v>2002</v>
      </c>
      <c r="D497" s="1" t="d">
        <v>2011-09-30</v>
      </c>
      <c r="E497" s="1" t="str">
        <f t="shared" si="14"/>
        <v>2011</v>
      </c>
      <c r="F497" s="1" t="str">
        <f t="shared" si="15"/>
        <v>Sep</v>
      </c>
      <c r="G497" t="s">
        <v>1</v>
      </c>
      <c r="H497" t="s">
        <v>19</v>
      </c>
      <c r="I497">
        <v>1.75</v>
      </c>
      <c r="J497">
        <v>0.45</v>
      </c>
      <c r="K497">
        <v>0.62</v>
      </c>
      <c r="L497">
        <v>0.09</v>
      </c>
      <c r="M497">
        <v>2.91</v>
      </c>
    </row>
    <row r="498" spans="1:19" x14ac:dyDescent="0.2">
      <c r="A498" t="s">
        <v>633</v>
      </c>
      <c r="B498" t="s">
        <v>44</v>
      </c>
      <c r="C498">
        <v>2007</v>
      </c>
      <c r="D498" s="1" t="d">
        <v>2013-11-17</v>
      </c>
      <c r="E498" s="1" t="str">
        <f t="shared" si="14"/>
        <v>2013</v>
      </c>
      <c r="F498" s="1" t="str">
        <f t="shared" si="15"/>
        <v>Nov</v>
      </c>
      <c r="G498" t="s">
        <v>28</v>
      </c>
      <c r="H498" t="s">
        <v>45</v>
      </c>
      <c r="I498">
        <v>1.83</v>
      </c>
      <c r="J498">
        <v>0.79</v>
      </c>
      <c r="K498">
        <v>0.03</v>
      </c>
      <c r="L498">
        <v>0.27</v>
      </c>
      <c r="M498">
        <v>2.91</v>
      </c>
      <c r="N498">
        <v>91</v>
      </c>
      <c r="O498">
        <v>74</v>
      </c>
      <c r="P498">
        <v>8.6999999999999993</v>
      </c>
      <c r="Q498">
        <v>1692</v>
      </c>
      <c r="R498" t="s">
        <v>584</v>
      </c>
      <c r="S498" t="s">
        <v>53</v>
      </c>
    </row>
    <row r="499" spans="1:19" x14ac:dyDescent="0.2">
      <c r="A499" t="s">
        <v>634</v>
      </c>
      <c r="B499" t="s">
        <v>55</v>
      </c>
      <c r="C499">
        <v>2004</v>
      </c>
      <c r="D499" s="1" t="d">
        <v>1990-01-31</v>
      </c>
      <c r="E499" s="1" t="str">
        <f t="shared" si="14"/>
        <v>1990</v>
      </c>
      <c r="F499" s="1" t="str">
        <f t="shared" si="15"/>
        <v>Jan</v>
      </c>
      <c r="G499" t="s">
        <v>34</v>
      </c>
      <c r="H499" t="s">
        <v>151</v>
      </c>
      <c r="I499">
        <v>1.54</v>
      </c>
      <c r="J499">
        <v>1.1399999999999999</v>
      </c>
      <c r="K499">
        <v>0</v>
      </c>
      <c r="L499">
        <v>0.22</v>
      </c>
      <c r="M499">
        <v>2.9</v>
      </c>
      <c r="N499">
        <v>73</v>
      </c>
      <c r="O499">
        <v>21</v>
      </c>
      <c r="P499">
        <v>8.6</v>
      </c>
      <c r="Q499">
        <v>30</v>
      </c>
      <c r="R499" t="s">
        <v>621</v>
      </c>
      <c r="S499" t="s">
        <v>20</v>
      </c>
    </row>
    <row r="500" spans="1:19" x14ac:dyDescent="0.2">
      <c r="A500" t="s">
        <v>635</v>
      </c>
      <c r="B500" t="s">
        <v>55</v>
      </c>
      <c r="C500">
        <v>2003</v>
      </c>
      <c r="D500" s="1" t="d">
        <v>2002-01-12</v>
      </c>
      <c r="E500" s="1" t="str">
        <f t="shared" si="14"/>
        <v>2002</v>
      </c>
      <c r="F500" s="1" t="str">
        <f t="shared" si="15"/>
        <v>Jan</v>
      </c>
      <c r="G500" t="s">
        <v>18</v>
      </c>
      <c r="H500" t="s">
        <v>234</v>
      </c>
      <c r="I500">
        <v>0.08</v>
      </c>
      <c r="J500">
        <v>1.24</v>
      </c>
      <c r="K500">
        <v>1.1299999999999999</v>
      </c>
      <c r="L500">
        <v>0.45</v>
      </c>
      <c r="M500">
        <v>2.9</v>
      </c>
      <c r="N500">
        <v>93</v>
      </c>
      <c r="O500">
        <v>28</v>
      </c>
      <c r="P500">
        <v>9</v>
      </c>
      <c r="Q500">
        <v>45</v>
      </c>
      <c r="R500" t="s">
        <v>433</v>
      </c>
      <c r="S500" t="s">
        <v>20</v>
      </c>
    </row>
    <row r="501" spans="1:19" x14ac:dyDescent="0.2">
      <c r="A501" t="s">
        <v>636</v>
      </c>
      <c r="B501" t="s">
        <v>44</v>
      </c>
      <c r="C501">
        <v>2008</v>
      </c>
      <c r="D501" s="1" t="d">
        <v>2021-12-10</v>
      </c>
      <c r="E501" s="1" t="str">
        <f t="shared" si="14"/>
        <v>2021</v>
      </c>
      <c r="F501" s="1" t="str">
        <f t="shared" si="15"/>
        <v>Dec</v>
      </c>
      <c r="G501" t="s">
        <v>18</v>
      </c>
      <c r="H501" t="s">
        <v>151</v>
      </c>
      <c r="I501">
        <v>1.75</v>
      </c>
      <c r="J501">
        <v>0.86</v>
      </c>
      <c r="K501">
        <v>0</v>
      </c>
      <c r="L501">
        <v>0.28000000000000003</v>
      </c>
      <c r="M501">
        <v>2.89</v>
      </c>
      <c r="N501">
        <v>67</v>
      </c>
      <c r="O501">
        <v>45</v>
      </c>
      <c r="P501">
        <v>6.8</v>
      </c>
      <c r="Q501">
        <v>18</v>
      </c>
      <c r="R501" t="s">
        <v>637</v>
      </c>
      <c r="S501" t="s">
        <v>112</v>
      </c>
    </row>
    <row r="502" spans="1:19" x14ac:dyDescent="0.2">
      <c r="A502" t="s">
        <v>638</v>
      </c>
      <c r="B502" t="s">
        <v>55</v>
      </c>
      <c r="C502">
        <v>2001</v>
      </c>
      <c r="D502" s="1" t="d">
        <v>2002-08-11</v>
      </c>
      <c r="E502" s="1" t="str">
        <f t="shared" si="14"/>
        <v>2002</v>
      </c>
      <c r="F502" s="1" t="str">
        <f t="shared" si="15"/>
        <v>Aug</v>
      </c>
      <c r="G502" t="s">
        <v>18</v>
      </c>
      <c r="H502" t="s">
        <v>68</v>
      </c>
      <c r="I502">
        <v>0.99</v>
      </c>
      <c r="J502">
        <v>0.32</v>
      </c>
      <c r="K502">
        <v>1.38</v>
      </c>
      <c r="L502">
        <v>0.2</v>
      </c>
      <c r="M502">
        <v>2.89</v>
      </c>
      <c r="N502">
        <v>85</v>
      </c>
      <c r="O502">
        <v>30</v>
      </c>
      <c r="P502">
        <v>8.9</v>
      </c>
      <c r="Q502">
        <v>16</v>
      </c>
      <c r="R502" t="s">
        <v>639</v>
      </c>
      <c r="S502" t="s">
        <v>20</v>
      </c>
    </row>
    <row r="503" spans="1:19" x14ac:dyDescent="0.2">
      <c r="A503" t="s">
        <v>640</v>
      </c>
      <c r="B503" t="s">
        <v>17</v>
      </c>
      <c r="C503">
        <v>2007</v>
      </c>
      <c r="D503" s="1" t="d">
        <v>2019-05-18</v>
      </c>
      <c r="E503" s="1" t="str">
        <f t="shared" si="14"/>
        <v>2019</v>
      </c>
      <c r="F503" s="1" t="str">
        <f t="shared" si="15"/>
        <v>May</v>
      </c>
      <c r="G503" t="s">
        <v>39</v>
      </c>
      <c r="H503" t="s">
        <v>202</v>
      </c>
      <c r="I503">
        <v>1.41</v>
      </c>
      <c r="J503">
        <v>1.1200000000000001</v>
      </c>
      <c r="K503">
        <v>0.05</v>
      </c>
      <c r="L503">
        <v>0.3</v>
      </c>
      <c r="M503">
        <v>2.89</v>
      </c>
      <c r="N503">
        <v>61</v>
      </c>
      <c r="O503">
        <v>37</v>
      </c>
      <c r="P503">
        <v>5.3</v>
      </c>
      <c r="Q503">
        <v>23</v>
      </c>
      <c r="R503" t="s">
        <v>641</v>
      </c>
      <c r="S503" t="s">
        <v>20</v>
      </c>
    </row>
    <row r="504" spans="1:19" x14ac:dyDescent="0.2">
      <c r="A504" t="s">
        <v>642</v>
      </c>
      <c r="B504" t="s">
        <v>55</v>
      </c>
      <c r="C504">
        <v>2004</v>
      </c>
      <c r="D504" s="1" t="d">
        <v>2010-08-17</v>
      </c>
      <c r="E504" s="1" t="str">
        <f t="shared" si="14"/>
        <v>2010</v>
      </c>
      <c r="F504" s="1" t="str">
        <f t="shared" si="15"/>
        <v>Aug</v>
      </c>
      <c r="G504" t="s">
        <v>37</v>
      </c>
      <c r="H504" t="s">
        <v>71</v>
      </c>
      <c r="I504">
        <v>1.51</v>
      </c>
      <c r="J504">
        <v>1.1200000000000001</v>
      </c>
      <c r="K504">
        <v>0.01</v>
      </c>
      <c r="L504">
        <v>0.24</v>
      </c>
      <c r="M504">
        <v>2.89</v>
      </c>
      <c r="N504">
        <v>76</v>
      </c>
      <c r="O504">
        <v>49</v>
      </c>
      <c r="P504">
        <v>7.7</v>
      </c>
      <c r="Q504">
        <v>69</v>
      </c>
      <c r="R504" t="s">
        <v>643</v>
      </c>
      <c r="S504" t="s">
        <v>88</v>
      </c>
    </row>
    <row r="505" spans="1:19" x14ac:dyDescent="0.2">
      <c r="A505" t="s">
        <v>644</v>
      </c>
      <c r="B505" t="s">
        <v>17</v>
      </c>
      <c r="C505">
        <v>2006</v>
      </c>
      <c r="D505" s="1" t="d">
        <v>2004-01-25</v>
      </c>
      <c r="E505" s="1" t="str">
        <f t="shared" si="14"/>
        <v>2004</v>
      </c>
      <c r="F505" s="1" t="str">
        <f t="shared" si="15"/>
        <v>Jan</v>
      </c>
      <c r="G505" t="s">
        <v>30</v>
      </c>
      <c r="H505" t="s">
        <v>19</v>
      </c>
      <c r="I505">
        <v>0.86</v>
      </c>
      <c r="J505">
        <v>1.04</v>
      </c>
      <c r="K505">
        <v>0.73</v>
      </c>
      <c r="L505">
        <v>0.26</v>
      </c>
      <c r="M505">
        <v>2.89</v>
      </c>
      <c r="N505">
        <v>83</v>
      </c>
      <c r="O505">
        <v>61</v>
      </c>
      <c r="P505">
        <v>7.4</v>
      </c>
      <c r="Q505">
        <v>179</v>
      </c>
      <c r="R505" t="s">
        <v>270</v>
      </c>
      <c r="S505" t="s">
        <v>112</v>
      </c>
    </row>
    <row r="506" spans="1:19" x14ac:dyDescent="0.2">
      <c r="A506" t="s">
        <v>645</v>
      </c>
      <c r="B506" t="s">
        <v>104</v>
      </c>
      <c r="C506">
        <v>1999</v>
      </c>
      <c r="D506" s="1" t="d">
        <v>1991-04-26</v>
      </c>
      <c r="E506" s="1" t="str">
        <f t="shared" si="14"/>
        <v>1991</v>
      </c>
      <c r="F506" s="1" t="str">
        <f t="shared" si="15"/>
        <v>Apr</v>
      </c>
      <c r="G506" t="s">
        <v>37</v>
      </c>
      <c r="H506" t="s">
        <v>68</v>
      </c>
      <c r="I506">
        <v>2.0299999999999998</v>
      </c>
      <c r="J506">
        <v>0.72</v>
      </c>
      <c r="K506">
        <v>0.02</v>
      </c>
      <c r="L506">
        <v>0.11</v>
      </c>
      <c r="M506">
        <v>2.88</v>
      </c>
    </row>
    <row r="507" spans="1:19" x14ac:dyDescent="0.2">
      <c r="A507" t="s">
        <v>646</v>
      </c>
      <c r="B507" t="s">
        <v>32</v>
      </c>
      <c r="C507">
        <v>2007</v>
      </c>
      <c r="D507" s="1" t="d">
        <v>2003-06-19</v>
      </c>
      <c r="E507" s="1" t="str">
        <f t="shared" si="14"/>
        <v>2003</v>
      </c>
      <c r="F507" s="1" t="str">
        <f t="shared" si="15"/>
        <v>Jun</v>
      </c>
      <c r="G507" t="s">
        <v>39</v>
      </c>
      <c r="H507" t="s">
        <v>111</v>
      </c>
      <c r="I507">
        <v>1.3</v>
      </c>
      <c r="J507">
        <v>1.26</v>
      </c>
      <c r="K507">
        <v>0</v>
      </c>
      <c r="L507">
        <v>0.31</v>
      </c>
      <c r="M507">
        <v>2.87</v>
      </c>
      <c r="P507">
        <v>7.7</v>
      </c>
      <c r="Q507">
        <v>15</v>
      </c>
      <c r="R507" t="s">
        <v>111</v>
      </c>
      <c r="S507" t="s">
        <v>20</v>
      </c>
    </row>
    <row r="508" spans="1:19" x14ac:dyDescent="0.2">
      <c r="A508" t="s">
        <v>647</v>
      </c>
      <c r="B508" t="s">
        <v>104</v>
      </c>
      <c r="C508">
        <v>1998</v>
      </c>
      <c r="D508" s="1" t="d">
        <v>2009-05-11</v>
      </c>
      <c r="E508" s="1" t="str">
        <f t="shared" si="14"/>
        <v>2009</v>
      </c>
      <c r="F508" s="1" t="str">
        <f t="shared" si="15"/>
        <v>May</v>
      </c>
      <c r="G508" t="s">
        <v>24</v>
      </c>
      <c r="H508" t="s">
        <v>648</v>
      </c>
      <c r="I508">
        <v>0.09</v>
      </c>
      <c r="J508">
        <v>2.4300000000000002</v>
      </c>
      <c r="K508">
        <v>0.12</v>
      </c>
      <c r="L508">
        <v>0.22</v>
      </c>
      <c r="M508">
        <v>2.87</v>
      </c>
    </row>
    <row r="509" spans="1:19" x14ac:dyDescent="0.2">
      <c r="A509" t="s">
        <v>649</v>
      </c>
      <c r="B509" t="s">
        <v>44</v>
      </c>
      <c r="C509">
        <v>2012</v>
      </c>
      <c r="D509" s="1" t="d">
        <v>1994-12-06</v>
      </c>
      <c r="E509" s="1" t="str">
        <f t="shared" si="14"/>
        <v>1994</v>
      </c>
      <c r="F509" s="1" t="str">
        <f t="shared" si="15"/>
        <v>Dec</v>
      </c>
      <c r="G509" t="s">
        <v>18</v>
      </c>
      <c r="H509" t="s">
        <v>134</v>
      </c>
      <c r="I509">
        <v>2.5299999999999998</v>
      </c>
      <c r="J509">
        <v>0.15</v>
      </c>
      <c r="K509">
        <v>0</v>
      </c>
      <c r="L509">
        <v>0.17</v>
      </c>
      <c r="M509">
        <v>2.86</v>
      </c>
      <c r="N509">
        <v>81</v>
      </c>
      <c r="O509">
        <v>36</v>
      </c>
      <c r="P509">
        <v>5.8</v>
      </c>
      <c r="Q509">
        <v>179</v>
      </c>
      <c r="R509" t="s">
        <v>287</v>
      </c>
      <c r="S509" t="s">
        <v>20</v>
      </c>
    </row>
    <row r="510" spans="1:19" x14ac:dyDescent="0.2">
      <c r="A510" t="s">
        <v>650</v>
      </c>
      <c r="B510" t="s">
        <v>137</v>
      </c>
      <c r="C510">
        <v>2002</v>
      </c>
      <c r="D510" s="1" t="d">
        <v>2009-01-04</v>
      </c>
      <c r="E510" s="1" t="str">
        <f t="shared" si="14"/>
        <v>2009</v>
      </c>
      <c r="F510" s="1" t="str">
        <f t="shared" si="15"/>
        <v>Jan</v>
      </c>
      <c r="G510" t="s">
        <v>28</v>
      </c>
      <c r="H510" t="s">
        <v>111</v>
      </c>
      <c r="I510">
        <v>2.09</v>
      </c>
      <c r="J510">
        <v>0.63</v>
      </c>
      <c r="K510">
        <v>0.03</v>
      </c>
      <c r="L510">
        <v>0.11</v>
      </c>
      <c r="M510">
        <v>2.86</v>
      </c>
      <c r="N510">
        <v>87</v>
      </c>
      <c r="O510">
        <v>34</v>
      </c>
      <c r="P510">
        <v>8.6999999999999993</v>
      </c>
      <c r="Q510">
        <v>111</v>
      </c>
      <c r="R510" t="s">
        <v>130</v>
      </c>
      <c r="S510" t="s">
        <v>88</v>
      </c>
    </row>
    <row r="511" spans="1:19" x14ac:dyDescent="0.2">
      <c r="A511" t="s">
        <v>455</v>
      </c>
      <c r="B511" t="s">
        <v>75</v>
      </c>
      <c r="C511">
        <v>2013</v>
      </c>
      <c r="D511" s="1" t="d">
        <v>2022-05-01</v>
      </c>
      <c r="E511" s="1" t="str">
        <f t="shared" si="14"/>
        <v>2022</v>
      </c>
      <c r="F511" s="1" t="str">
        <f t="shared" si="15"/>
        <v>May</v>
      </c>
      <c r="G511" t="s">
        <v>50</v>
      </c>
      <c r="H511" t="s">
        <v>111</v>
      </c>
      <c r="I511">
        <v>1.07</v>
      </c>
      <c r="J511">
        <v>1.31</v>
      </c>
      <c r="K511">
        <v>0.06</v>
      </c>
      <c r="L511">
        <v>0.42</v>
      </c>
      <c r="M511">
        <v>2.85</v>
      </c>
      <c r="N511">
        <v>83</v>
      </c>
      <c r="O511">
        <v>29</v>
      </c>
      <c r="P511">
        <v>7.8</v>
      </c>
      <c r="Q511">
        <v>1530</v>
      </c>
      <c r="R511" t="s">
        <v>111</v>
      </c>
      <c r="S511" t="s">
        <v>53</v>
      </c>
    </row>
    <row r="512" spans="1:19" x14ac:dyDescent="0.2">
      <c r="A512" t="s">
        <v>651</v>
      </c>
      <c r="B512" t="s">
        <v>148</v>
      </c>
      <c r="C512">
        <v>1996</v>
      </c>
      <c r="D512" s="1" t="d">
        <v>2016-04-21</v>
      </c>
      <c r="E512" s="1" t="str">
        <f t="shared" si="14"/>
        <v>2016</v>
      </c>
      <c r="F512" s="1" t="str">
        <f t="shared" si="15"/>
        <v>Apr</v>
      </c>
      <c r="G512" t="s">
        <v>272</v>
      </c>
      <c r="H512" t="s">
        <v>248</v>
      </c>
      <c r="I512">
        <v>1.37</v>
      </c>
      <c r="J512">
        <v>1.34</v>
      </c>
      <c r="K512">
        <v>0</v>
      </c>
      <c r="L512">
        <v>0.14000000000000001</v>
      </c>
      <c r="M512">
        <v>2.85</v>
      </c>
    </row>
    <row r="513" spans="1:19" x14ac:dyDescent="0.2">
      <c r="A513" t="s">
        <v>652</v>
      </c>
      <c r="B513" t="s">
        <v>57</v>
      </c>
      <c r="C513">
        <v>1990</v>
      </c>
      <c r="D513" s="1" t="d">
        <v>1997-03-13</v>
      </c>
      <c r="E513" s="1" t="str">
        <f t="shared" si="14"/>
        <v>1997</v>
      </c>
      <c r="F513" s="1" t="str">
        <f t="shared" si="15"/>
        <v>Mar</v>
      </c>
      <c r="G513" t="s">
        <v>24</v>
      </c>
      <c r="H513" t="s">
        <v>19</v>
      </c>
      <c r="I513">
        <v>1.37</v>
      </c>
      <c r="J513">
        <v>0.51</v>
      </c>
      <c r="K513">
        <v>0.89</v>
      </c>
      <c r="L513">
        <v>7.0000000000000007E-2</v>
      </c>
      <c r="M513">
        <v>2.85</v>
      </c>
    </row>
    <row r="514" spans="1:19" x14ac:dyDescent="0.2">
      <c r="A514" t="s">
        <v>653</v>
      </c>
      <c r="B514" t="s">
        <v>95</v>
      </c>
      <c r="C514">
        <v>1997</v>
      </c>
      <c r="D514" s="1" t="d">
        <v>2000-02-02</v>
      </c>
      <c r="E514" s="1" t="str">
        <f t="shared" si="14"/>
        <v>2000</v>
      </c>
      <c r="F514" s="1" t="str">
        <f t="shared" si="15"/>
        <v>Feb</v>
      </c>
      <c r="G514" t="s">
        <v>1</v>
      </c>
      <c r="H514" t="s">
        <v>19</v>
      </c>
      <c r="I514">
        <v>1.29</v>
      </c>
      <c r="J514">
        <v>0.53</v>
      </c>
      <c r="K514">
        <v>0.98</v>
      </c>
      <c r="L514">
        <v>0.05</v>
      </c>
      <c r="M514">
        <v>2.85</v>
      </c>
    </row>
    <row r="515" spans="1:19" x14ac:dyDescent="0.2">
      <c r="A515" t="s">
        <v>654</v>
      </c>
      <c r="B515" t="s">
        <v>49</v>
      </c>
      <c r="C515">
        <v>2011</v>
      </c>
      <c r="D515" s="1" t="d">
        <v>2018-07-25</v>
      </c>
      <c r="E515" s="1" t="str">
        <f t="shared" ref="E515:E578" si="16">TEXT(D515,"yyyy")</f>
        <v>2018</v>
      </c>
      <c r="F515" s="1" t="str">
        <f t="shared" ref="F515:F578" si="17">TEXT(D515,"mmm")</f>
        <v>Jul</v>
      </c>
      <c r="G515" t="s">
        <v>86</v>
      </c>
      <c r="H515" t="s">
        <v>267</v>
      </c>
      <c r="I515">
        <v>1.98</v>
      </c>
      <c r="J515">
        <v>0.53</v>
      </c>
      <c r="K515">
        <v>0</v>
      </c>
      <c r="L515">
        <v>0.34</v>
      </c>
      <c r="M515">
        <v>2.84</v>
      </c>
      <c r="N515">
        <v>84</v>
      </c>
      <c r="O515">
        <v>60</v>
      </c>
      <c r="P515">
        <v>8.4</v>
      </c>
      <c r="Q515">
        <v>494</v>
      </c>
      <c r="R515" t="s">
        <v>655</v>
      </c>
      <c r="S515" t="s">
        <v>53</v>
      </c>
    </row>
    <row r="516" spans="1:19" x14ac:dyDescent="0.2">
      <c r="A516" t="s">
        <v>656</v>
      </c>
      <c r="B516" t="s">
        <v>44</v>
      </c>
      <c r="C516">
        <v>2009</v>
      </c>
      <c r="D516" s="1" t="d">
        <v>1990-07-08</v>
      </c>
      <c r="E516" s="1" t="str">
        <f t="shared" si="16"/>
        <v>1990</v>
      </c>
      <c r="F516" s="1" t="str">
        <f t="shared" si="17"/>
        <v>Jul</v>
      </c>
      <c r="G516" t="s">
        <v>18</v>
      </c>
      <c r="H516" t="s">
        <v>134</v>
      </c>
      <c r="I516">
        <v>2.52</v>
      </c>
      <c r="J516">
        <v>0.09</v>
      </c>
      <c r="K516">
        <v>0</v>
      </c>
      <c r="L516">
        <v>0.22</v>
      </c>
      <c r="M516">
        <v>2.83</v>
      </c>
      <c r="N516">
        <v>85</v>
      </c>
      <c r="O516">
        <v>58</v>
      </c>
      <c r="P516">
        <v>6.1</v>
      </c>
      <c r="Q516">
        <v>90</v>
      </c>
      <c r="R516" t="s">
        <v>287</v>
      </c>
      <c r="S516" t="s">
        <v>20</v>
      </c>
    </row>
    <row r="517" spans="1:19" x14ac:dyDescent="0.2">
      <c r="A517" t="s">
        <v>657</v>
      </c>
      <c r="B517" t="s">
        <v>55</v>
      </c>
      <c r="C517">
        <v>2002</v>
      </c>
      <c r="D517" s="1" t="d">
        <v>2006-05-17</v>
      </c>
      <c r="E517" s="1" t="str">
        <f t="shared" si="16"/>
        <v>2006</v>
      </c>
      <c r="F517" s="1" t="str">
        <f t="shared" si="17"/>
        <v>May</v>
      </c>
      <c r="G517" t="s">
        <v>86</v>
      </c>
      <c r="H517" t="s">
        <v>484</v>
      </c>
      <c r="I517">
        <v>1.32</v>
      </c>
      <c r="J517">
        <v>1.08</v>
      </c>
      <c r="K517">
        <v>0.04</v>
      </c>
      <c r="L517">
        <v>0.39</v>
      </c>
      <c r="M517">
        <v>2.83</v>
      </c>
    </row>
    <row r="518" spans="1:19" x14ac:dyDescent="0.2">
      <c r="A518" t="s">
        <v>658</v>
      </c>
      <c r="B518" t="s">
        <v>44</v>
      </c>
      <c r="C518">
        <v>2007</v>
      </c>
      <c r="D518" s="1" t="d">
        <v>2017-12-10</v>
      </c>
      <c r="E518" s="1" t="str">
        <f t="shared" si="16"/>
        <v>2017</v>
      </c>
      <c r="F518" s="1" t="str">
        <f t="shared" si="17"/>
        <v>Dec</v>
      </c>
      <c r="G518" t="s">
        <v>37</v>
      </c>
      <c r="H518" t="s">
        <v>51</v>
      </c>
      <c r="I518">
        <v>1.65</v>
      </c>
      <c r="J518">
        <v>0.85</v>
      </c>
      <c r="K518">
        <v>0.05</v>
      </c>
      <c r="L518">
        <v>0.28000000000000003</v>
      </c>
      <c r="M518">
        <v>2.83</v>
      </c>
      <c r="N518">
        <v>96</v>
      </c>
      <c r="O518">
        <v>88</v>
      </c>
      <c r="P518">
        <v>8.9</v>
      </c>
      <c r="Q518">
        <v>2249</v>
      </c>
      <c r="R518" t="s">
        <v>659</v>
      </c>
      <c r="S518" t="s">
        <v>53</v>
      </c>
    </row>
    <row r="519" spans="1:19" x14ac:dyDescent="0.2">
      <c r="A519" t="s">
        <v>660</v>
      </c>
      <c r="B519" t="s">
        <v>189</v>
      </c>
      <c r="C519">
        <v>2002</v>
      </c>
      <c r="D519" s="1" t="d">
        <v>2004-01-12</v>
      </c>
      <c r="E519" s="1" t="str">
        <f t="shared" si="16"/>
        <v>2004</v>
      </c>
      <c r="F519" s="1" t="str">
        <f t="shared" si="17"/>
        <v>Jan</v>
      </c>
      <c r="G519" t="s">
        <v>37</v>
      </c>
      <c r="H519" t="s">
        <v>19</v>
      </c>
      <c r="I519">
        <v>1.96</v>
      </c>
      <c r="J519">
        <v>0.67</v>
      </c>
      <c r="K519">
        <v>0.1</v>
      </c>
      <c r="L519">
        <v>0.09</v>
      </c>
      <c r="M519">
        <v>2.82</v>
      </c>
      <c r="N519">
        <v>97</v>
      </c>
      <c r="O519">
        <v>70</v>
      </c>
      <c r="P519">
        <v>9.3000000000000007</v>
      </c>
      <c r="Q519">
        <v>747</v>
      </c>
      <c r="R519" t="s">
        <v>214</v>
      </c>
      <c r="S519" t="s">
        <v>88</v>
      </c>
    </row>
    <row r="520" spans="1:19" x14ac:dyDescent="0.2">
      <c r="A520" t="s">
        <v>498</v>
      </c>
      <c r="B520" t="s">
        <v>49</v>
      </c>
      <c r="C520">
        <v>2010</v>
      </c>
      <c r="D520" s="1" t="d">
        <v>2013-09-16</v>
      </c>
      <c r="E520" s="1" t="str">
        <f t="shared" si="16"/>
        <v>2013</v>
      </c>
      <c r="F520" s="1" t="str">
        <f t="shared" si="17"/>
        <v>Sep</v>
      </c>
      <c r="G520" t="s">
        <v>50</v>
      </c>
      <c r="H520" t="s">
        <v>111</v>
      </c>
      <c r="I520">
        <v>1.87</v>
      </c>
      <c r="J520">
        <v>0.55000000000000004</v>
      </c>
      <c r="K520">
        <v>0.11</v>
      </c>
      <c r="L520">
        <v>0.28999999999999998</v>
      </c>
      <c r="M520">
        <v>2.82</v>
      </c>
      <c r="N520">
        <v>90</v>
      </c>
      <c r="O520">
        <v>59</v>
      </c>
      <c r="P520">
        <v>8.1999999999999993</v>
      </c>
      <c r="Q520">
        <v>791</v>
      </c>
      <c r="R520" t="s">
        <v>260</v>
      </c>
      <c r="S520" t="s">
        <v>53</v>
      </c>
    </row>
    <row r="521" spans="1:19" x14ac:dyDescent="0.2">
      <c r="A521" t="s">
        <v>661</v>
      </c>
      <c r="B521" t="s">
        <v>64</v>
      </c>
      <c r="C521">
        <v>2003</v>
      </c>
      <c r="D521" s="1" t="d">
        <v>2017-09-30</v>
      </c>
      <c r="E521" s="1" t="str">
        <f t="shared" si="16"/>
        <v>2017</v>
      </c>
      <c r="F521" s="1" t="str">
        <f t="shared" si="17"/>
        <v>Sep</v>
      </c>
      <c r="G521" t="s">
        <v>50</v>
      </c>
      <c r="H521" t="s">
        <v>484</v>
      </c>
      <c r="I521">
        <v>1.59</v>
      </c>
      <c r="J521">
        <v>1.05</v>
      </c>
      <c r="K521">
        <v>0.04</v>
      </c>
      <c r="L521">
        <v>0.14000000000000001</v>
      </c>
      <c r="M521">
        <v>2.82</v>
      </c>
      <c r="P521">
        <v>7</v>
      </c>
      <c r="Q521">
        <v>8</v>
      </c>
      <c r="R521" t="s">
        <v>339</v>
      </c>
      <c r="S521" t="s">
        <v>20</v>
      </c>
    </row>
    <row r="522" spans="1:19" x14ac:dyDescent="0.2">
      <c r="A522" t="s">
        <v>662</v>
      </c>
      <c r="B522" t="s">
        <v>17</v>
      </c>
      <c r="C522">
        <v>2011</v>
      </c>
      <c r="D522" s="1" t="d">
        <v>2015-10-07</v>
      </c>
      <c r="E522" s="1" t="str">
        <f t="shared" si="16"/>
        <v>2015</v>
      </c>
      <c r="F522" s="1" t="str">
        <f t="shared" si="17"/>
        <v>Oct</v>
      </c>
      <c r="G522" t="s">
        <v>18</v>
      </c>
      <c r="H522" t="s">
        <v>663</v>
      </c>
      <c r="I522">
        <v>1.51</v>
      </c>
      <c r="J522">
        <v>1.03</v>
      </c>
      <c r="K522">
        <v>0</v>
      </c>
      <c r="L522">
        <v>0.27</v>
      </c>
      <c r="M522">
        <v>2.81</v>
      </c>
      <c r="P522" t="s">
        <v>203</v>
      </c>
      <c r="R522" t="s">
        <v>664</v>
      </c>
      <c r="S522" t="s">
        <v>88</v>
      </c>
    </row>
    <row r="523" spans="1:19" x14ac:dyDescent="0.2">
      <c r="A523" t="s">
        <v>665</v>
      </c>
      <c r="B523" t="s">
        <v>148</v>
      </c>
      <c r="C523">
        <v>1994</v>
      </c>
      <c r="D523" s="1" t="d">
        <v>2009-11-15</v>
      </c>
      <c r="E523" s="1" t="str">
        <f t="shared" si="16"/>
        <v>2009</v>
      </c>
      <c r="F523" s="1" t="str">
        <f t="shared" si="17"/>
        <v>Nov</v>
      </c>
      <c r="G523" t="s">
        <v>101</v>
      </c>
      <c r="H523" t="s">
        <v>666</v>
      </c>
      <c r="I523">
        <v>0.02</v>
      </c>
      <c r="J523">
        <v>2.79</v>
      </c>
      <c r="K523">
        <v>0</v>
      </c>
      <c r="L523">
        <v>0</v>
      </c>
      <c r="M523">
        <v>2.81</v>
      </c>
    </row>
    <row r="524" spans="1:19" x14ac:dyDescent="0.2">
      <c r="A524" t="s">
        <v>667</v>
      </c>
      <c r="B524" t="s">
        <v>49</v>
      </c>
      <c r="C524">
        <v>2010</v>
      </c>
      <c r="D524" s="1" t="d">
        <v>2008-07-30</v>
      </c>
      <c r="E524" s="1" t="str">
        <f t="shared" si="16"/>
        <v>2008</v>
      </c>
      <c r="F524" s="1" t="str">
        <f t="shared" si="17"/>
        <v>Jul</v>
      </c>
      <c r="G524" t="s">
        <v>37</v>
      </c>
      <c r="H524" t="s">
        <v>134</v>
      </c>
      <c r="I524">
        <v>1.28</v>
      </c>
      <c r="J524">
        <v>1.04</v>
      </c>
      <c r="K524">
        <v>7.0000000000000007E-2</v>
      </c>
      <c r="L524">
        <v>0.42</v>
      </c>
      <c r="M524">
        <v>2.81</v>
      </c>
      <c r="N524">
        <v>75</v>
      </c>
      <c r="O524">
        <v>56</v>
      </c>
      <c r="P524">
        <v>7.5</v>
      </c>
      <c r="Q524">
        <v>286</v>
      </c>
      <c r="R524" t="s">
        <v>668</v>
      </c>
      <c r="S524" t="s">
        <v>53</v>
      </c>
    </row>
    <row r="525" spans="1:19" x14ac:dyDescent="0.2">
      <c r="A525" t="s">
        <v>360</v>
      </c>
      <c r="B525" t="s">
        <v>49</v>
      </c>
      <c r="C525">
        <v>2012</v>
      </c>
      <c r="D525" s="1" t="d">
        <v>2000-06-13</v>
      </c>
      <c r="E525" s="1" t="str">
        <f t="shared" si="16"/>
        <v>2000</v>
      </c>
      <c r="F525" s="1" t="str">
        <f t="shared" si="17"/>
        <v>Jun</v>
      </c>
      <c r="G525" t="s">
        <v>24</v>
      </c>
      <c r="H525" t="s">
        <v>134</v>
      </c>
      <c r="I525">
        <v>0.71</v>
      </c>
      <c r="J525">
        <v>1.46</v>
      </c>
      <c r="K525">
        <v>0.06</v>
      </c>
      <c r="L525">
        <v>0.57999999999999996</v>
      </c>
      <c r="M525">
        <v>2.81</v>
      </c>
    </row>
    <row r="526" spans="1:19" x14ac:dyDescent="0.2">
      <c r="A526" t="s">
        <v>669</v>
      </c>
      <c r="B526" t="s">
        <v>32</v>
      </c>
      <c r="C526">
        <v>2007</v>
      </c>
      <c r="D526" s="1" t="d">
        <v>1994-06-08</v>
      </c>
      <c r="E526" s="1" t="str">
        <f t="shared" si="16"/>
        <v>1994</v>
      </c>
      <c r="F526" s="1" t="str">
        <f t="shared" si="17"/>
        <v>Jun</v>
      </c>
      <c r="G526" t="s">
        <v>39</v>
      </c>
      <c r="H526" t="s">
        <v>111</v>
      </c>
      <c r="I526">
        <v>1.32</v>
      </c>
      <c r="J526">
        <v>1.19</v>
      </c>
      <c r="K526">
        <v>0</v>
      </c>
      <c r="L526">
        <v>0.3</v>
      </c>
      <c r="M526">
        <v>2.8</v>
      </c>
      <c r="P526">
        <v>7.6</v>
      </c>
      <c r="Q526">
        <v>7</v>
      </c>
      <c r="R526" t="s">
        <v>670</v>
      </c>
      <c r="S526" t="s">
        <v>20</v>
      </c>
    </row>
    <row r="527" spans="1:19" x14ac:dyDescent="0.2">
      <c r="A527" t="s">
        <v>671</v>
      </c>
      <c r="B527" t="s">
        <v>55</v>
      </c>
      <c r="C527">
        <v>2003</v>
      </c>
      <c r="D527" s="1" t="d">
        <v>2007-11-08</v>
      </c>
      <c r="E527" s="1" t="str">
        <f t="shared" si="16"/>
        <v>2007</v>
      </c>
      <c r="F527" s="1" t="str">
        <f t="shared" si="17"/>
        <v>Nov</v>
      </c>
      <c r="G527" t="s">
        <v>86</v>
      </c>
      <c r="H527" t="s">
        <v>484</v>
      </c>
      <c r="I527">
        <v>1.32</v>
      </c>
      <c r="J527">
        <v>1.06</v>
      </c>
      <c r="K527">
        <v>0.04</v>
      </c>
      <c r="L527">
        <v>0.38</v>
      </c>
      <c r="M527">
        <v>2.8</v>
      </c>
    </row>
    <row r="528" spans="1:19" x14ac:dyDescent="0.2">
      <c r="A528" t="s">
        <v>672</v>
      </c>
      <c r="B528" t="s">
        <v>104</v>
      </c>
      <c r="C528">
        <v>1997</v>
      </c>
      <c r="D528" s="1" t="d">
        <v>2017-07-15</v>
      </c>
      <c r="E528" s="1" t="str">
        <f t="shared" si="16"/>
        <v>2017</v>
      </c>
      <c r="F528" s="1" t="str">
        <f t="shared" si="17"/>
        <v>Jul</v>
      </c>
      <c r="G528" t="s">
        <v>18</v>
      </c>
      <c r="H528" t="s">
        <v>68</v>
      </c>
      <c r="I528">
        <v>0.28999999999999998</v>
      </c>
      <c r="J528">
        <v>0.2</v>
      </c>
      <c r="K528">
        <v>2.13</v>
      </c>
      <c r="L528">
        <v>0.18</v>
      </c>
      <c r="M528">
        <v>2.79</v>
      </c>
    </row>
    <row r="529" spans="1:19" x14ac:dyDescent="0.2">
      <c r="A529" t="s">
        <v>673</v>
      </c>
      <c r="B529" t="s">
        <v>104</v>
      </c>
      <c r="C529">
        <v>1998</v>
      </c>
      <c r="D529" s="1" t="d">
        <v>1996-06-14</v>
      </c>
      <c r="E529" s="1" t="str">
        <f t="shared" si="16"/>
        <v>1996</v>
      </c>
      <c r="F529" s="1" t="str">
        <f t="shared" si="17"/>
        <v>Jun</v>
      </c>
      <c r="G529" t="s">
        <v>1</v>
      </c>
      <c r="H529" t="s">
        <v>68</v>
      </c>
      <c r="I529">
        <v>1.96</v>
      </c>
      <c r="J529">
        <v>0.72</v>
      </c>
      <c r="K529">
        <v>0</v>
      </c>
      <c r="L529">
        <v>0.11</v>
      </c>
      <c r="M529">
        <v>2.79</v>
      </c>
    </row>
    <row r="530" spans="1:19" x14ac:dyDescent="0.2">
      <c r="A530" t="s">
        <v>674</v>
      </c>
      <c r="B530" t="s">
        <v>55</v>
      </c>
      <c r="C530">
        <v>2001</v>
      </c>
      <c r="D530" s="1" t="d">
        <v>1997-07-28</v>
      </c>
      <c r="E530" s="1" t="str">
        <f t="shared" si="16"/>
        <v>1997</v>
      </c>
      <c r="F530" s="1" t="str">
        <f t="shared" si="17"/>
        <v>Jul</v>
      </c>
      <c r="G530" t="s">
        <v>86</v>
      </c>
      <c r="H530" t="s">
        <v>484</v>
      </c>
      <c r="I530">
        <v>1.19</v>
      </c>
      <c r="J530">
        <v>1.1499999999999999</v>
      </c>
      <c r="K530">
        <v>0.04</v>
      </c>
      <c r="L530">
        <v>0.41</v>
      </c>
      <c r="M530">
        <v>2.79</v>
      </c>
    </row>
    <row r="531" spans="1:19" x14ac:dyDescent="0.2">
      <c r="A531" t="s">
        <v>675</v>
      </c>
      <c r="B531" t="s">
        <v>75</v>
      </c>
      <c r="C531">
        <v>2014</v>
      </c>
      <c r="D531" s="1" t="d">
        <v>2020-06-20</v>
      </c>
      <c r="E531" s="1" t="str">
        <f t="shared" si="16"/>
        <v>2020</v>
      </c>
      <c r="F531" s="1" t="str">
        <f t="shared" si="17"/>
        <v>Jun</v>
      </c>
      <c r="G531" t="s">
        <v>50</v>
      </c>
      <c r="H531" t="s">
        <v>68</v>
      </c>
      <c r="I531">
        <v>1.28</v>
      </c>
      <c r="J531">
        <v>0.98</v>
      </c>
      <c r="K531">
        <v>7.0000000000000007E-2</v>
      </c>
      <c r="L531">
        <v>0.46</v>
      </c>
      <c r="M531">
        <v>2.79</v>
      </c>
      <c r="N531">
        <v>80</v>
      </c>
      <c r="O531">
        <v>90</v>
      </c>
      <c r="P531">
        <v>7.9</v>
      </c>
      <c r="Q531">
        <v>2944</v>
      </c>
      <c r="R531" t="s">
        <v>631</v>
      </c>
      <c r="S531" t="s">
        <v>88</v>
      </c>
    </row>
    <row r="532" spans="1:19" x14ac:dyDescent="0.2">
      <c r="A532" t="s">
        <v>676</v>
      </c>
      <c r="B532" t="s">
        <v>57</v>
      </c>
      <c r="C532">
        <v>1992</v>
      </c>
      <c r="D532" s="1" t="d">
        <v>2018-02-15</v>
      </c>
      <c r="E532" s="1" t="str">
        <f t="shared" si="16"/>
        <v>2018</v>
      </c>
      <c r="F532" s="1" t="str">
        <f t="shared" si="17"/>
        <v>Feb</v>
      </c>
      <c r="G532" t="s">
        <v>28</v>
      </c>
      <c r="H532" t="s">
        <v>350</v>
      </c>
      <c r="I532">
        <v>0</v>
      </c>
      <c r="J532">
        <v>0</v>
      </c>
      <c r="K532">
        <v>2.78</v>
      </c>
      <c r="L532">
        <v>0.01</v>
      </c>
      <c r="M532">
        <v>2.79</v>
      </c>
    </row>
    <row r="533" spans="1:19" x14ac:dyDescent="0.2">
      <c r="A533" t="s">
        <v>677</v>
      </c>
      <c r="B533" t="s">
        <v>104</v>
      </c>
      <c r="C533">
        <v>1996</v>
      </c>
      <c r="D533" s="1" t="d">
        <v>2002-09-29</v>
      </c>
      <c r="E533" s="1" t="str">
        <f t="shared" si="16"/>
        <v>2002</v>
      </c>
      <c r="F533" s="1" t="str">
        <f t="shared" si="17"/>
        <v>Sep</v>
      </c>
      <c r="G533" t="s">
        <v>86</v>
      </c>
      <c r="H533" t="s">
        <v>226</v>
      </c>
      <c r="I533">
        <v>1.98</v>
      </c>
      <c r="J533">
        <v>0.7</v>
      </c>
      <c r="K533">
        <v>0</v>
      </c>
      <c r="L533">
        <v>0.11</v>
      </c>
      <c r="M533">
        <v>2.79</v>
      </c>
    </row>
    <row r="534" spans="1:19" x14ac:dyDescent="0.2">
      <c r="A534" t="s">
        <v>678</v>
      </c>
      <c r="B534" t="s">
        <v>79</v>
      </c>
      <c r="C534">
        <v>2011</v>
      </c>
      <c r="D534" s="1" t="d">
        <v>2013-08-12</v>
      </c>
      <c r="E534" s="1" t="str">
        <f t="shared" si="16"/>
        <v>2013</v>
      </c>
      <c r="F534" s="1" t="str">
        <f t="shared" si="17"/>
        <v>Aug</v>
      </c>
      <c r="G534" t="s">
        <v>28</v>
      </c>
      <c r="H534" t="s">
        <v>19</v>
      </c>
      <c r="I534">
        <v>0.46</v>
      </c>
      <c r="J534">
        <v>0.28999999999999998</v>
      </c>
      <c r="K534">
        <v>1.96</v>
      </c>
      <c r="L534">
        <v>7.0000000000000007E-2</v>
      </c>
      <c r="M534">
        <v>2.79</v>
      </c>
    </row>
    <row r="535" spans="1:19" x14ac:dyDescent="0.2">
      <c r="A535" t="s">
        <v>679</v>
      </c>
      <c r="B535" t="s">
        <v>55</v>
      </c>
      <c r="C535">
        <v>2001</v>
      </c>
      <c r="D535" s="1" t="d">
        <v>2009-11-30</v>
      </c>
      <c r="E535" s="1" t="str">
        <f t="shared" si="16"/>
        <v>2009</v>
      </c>
      <c r="F535" s="1" t="str">
        <f t="shared" si="17"/>
        <v>Nov</v>
      </c>
      <c r="G535" t="s">
        <v>18</v>
      </c>
      <c r="H535" t="s">
        <v>134</v>
      </c>
      <c r="I535">
        <v>2.19</v>
      </c>
      <c r="J535">
        <v>0.22</v>
      </c>
      <c r="K535">
        <v>0</v>
      </c>
      <c r="L535">
        <v>0.38</v>
      </c>
      <c r="M535">
        <v>2.79</v>
      </c>
      <c r="N535">
        <v>89</v>
      </c>
      <c r="O535">
        <v>22</v>
      </c>
      <c r="P535">
        <v>8.6</v>
      </c>
      <c r="Q535">
        <v>39</v>
      </c>
      <c r="R535" t="s">
        <v>680</v>
      </c>
      <c r="S535" t="s">
        <v>20</v>
      </c>
    </row>
    <row r="536" spans="1:19" x14ac:dyDescent="0.2">
      <c r="A536" t="s">
        <v>681</v>
      </c>
      <c r="B536" t="s">
        <v>55</v>
      </c>
      <c r="C536">
        <v>2003</v>
      </c>
      <c r="D536" s="1" t="d">
        <v>1996-03-03</v>
      </c>
      <c r="E536" s="1" t="str">
        <f t="shared" si="16"/>
        <v>1996</v>
      </c>
      <c r="F536" s="1" t="str">
        <f t="shared" si="17"/>
        <v>Mar</v>
      </c>
      <c r="G536" t="s">
        <v>1</v>
      </c>
      <c r="H536" t="s">
        <v>68</v>
      </c>
      <c r="I536">
        <v>1.68</v>
      </c>
      <c r="J536">
        <v>0.74</v>
      </c>
      <c r="K536">
        <v>0</v>
      </c>
      <c r="L536">
        <v>0.36</v>
      </c>
      <c r="M536">
        <v>2.78</v>
      </c>
      <c r="N536">
        <v>87</v>
      </c>
      <c r="O536">
        <v>47</v>
      </c>
      <c r="P536">
        <v>8.1999999999999993</v>
      </c>
      <c r="Q536">
        <v>241</v>
      </c>
      <c r="R536" t="s">
        <v>185</v>
      </c>
      <c r="S536" t="s">
        <v>88</v>
      </c>
    </row>
    <row r="537" spans="1:19" x14ac:dyDescent="0.2">
      <c r="A537" t="s">
        <v>682</v>
      </c>
      <c r="B537" t="s">
        <v>55</v>
      </c>
      <c r="C537">
        <v>2003</v>
      </c>
      <c r="D537" s="1" t="d">
        <v>2021-06-24</v>
      </c>
      <c r="E537" s="1" t="str">
        <f t="shared" si="16"/>
        <v>2021</v>
      </c>
      <c r="F537" s="1" t="str">
        <f t="shared" si="17"/>
        <v>Jun</v>
      </c>
      <c r="G537" t="s">
        <v>1</v>
      </c>
      <c r="H537" t="s">
        <v>68</v>
      </c>
      <c r="I537">
        <v>1.44</v>
      </c>
      <c r="J537">
        <v>0.83</v>
      </c>
      <c r="K537">
        <v>0.26</v>
      </c>
      <c r="L537">
        <v>0.25</v>
      </c>
      <c r="M537">
        <v>2.78</v>
      </c>
    </row>
    <row r="538" spans="1:19" x14ac:dyDescent="0.2">
      <c r="A538" t="s">
        <v>683</v>
      </c>
      <c r="B538" t="s">
        <v>49</v>
      </c>
      <c r="C538">
        <v>2010</v>
      </c>
      <c r="D538" s="1" t="d">
        <v>2001-01-19</v>
      </c>
      <c r="E538" s="1" t="str">
        <f t="shared" si="16"/>
        <v>2001</v>
      </c>
      <c r="F538" s="1" t="str">
        <f t="shared" si="17"/>
        <v>Jan</v>
      </c>
      <c r="G538" t="s">
        <v>24</v>
      </c>
      <c r="H538" t="s">
        <v>134</v>
      </c>
      <c r="I538">
        <v>1.05</v>
      </c>
      <c r="J538">
        <v>1.23</v>
      </c>
      <c r="K538">
        <v>0.03</v>
      </c>
      <c r="L538">
        <v>0.47</v>
      </c>
      <c r="M538">
        <v>2.78</v>
      </c>
      <c r="N538">
        <v>89</v>
      </c>
      <c r="O538">
        <v>59</v>
      </c>
      <c r="P538">
        <v>7.2</v>
      </c>
      <c r="Q538">
        <v>301</v>
      </c>
      <c r="R538" t="s">
        <v>684</v>
      </c>
      <c r="S538" t="s">
        <v>112</v>
      </c>
    </row>
    <row r="539" spans="1:19" x14ac:dyDescent="0.2">
      <c r="A539" t="s">
        <v>685</v>
      </c>
      <c r="B539" t="s">
        <v>17</v>
      </c>
      <c r="C539">
        <v>2011</v>
      </c>
      <c r="D539" s="1" t="d">
        <v>2017-06-21</v>
      </c>
      <c r="E539" s="1" t="str">
        <f t="shared" si="16"/>
        <v>2017</v>
      </c>
      <c r="F539" s="1" t="str">
        <f t="shared" si="17"/>
        <v>Jun</v>
      </c>
      <c r="G539" t="s">
        <v>50</v>
      </c>
      <c r="H539" t="s">
        <v>71</v>
      </c>
      <c r="I539">
        <v>1.35</v>
      </c>
      <c r="J539">
        <v>1.1299999999999999</v>
      </c>
      <c r="K539">
        <v>0</v>
      </c>
      <c r="L539">
        <v>0.3</v>
      </c>
      <c r="M539">
        <v>2.78</v>
      </c>
      <c r="N539">
        <v>81</v>
      </c>
      <c r="O539">
        <v>11</v>
      </c>
      <c r="P539">
        <v>5.6</v>
      </c>
      <c r="Q539">
        <v>31</v>
      </c>
      <c r="R539" t="s">
        <v>686</v>
      </c>
      <c r="S539" t="s">
        <v>112</v>
      </c>
    </row>
    <row r="540" spans="1:19" x14ac:dyDescent="0.2">
      <c r="A540" t="s">
        <v>173</v>
      </c>
      <c r="B540" t="s">
        <v>148</v>
      </c>
      <c r="C540">
        <v>2011</v>
      </c>
      <c r="D540" s="1" t="d">
        <v>2015-08-04</v>
      </c>
      <c r="E540" s="1" t="str">
        <f t="shared" si="16"/>
        <v>2015</v>
      </c>
      <c r="F540" s="1" t="str">
        <f t="shared" si="17"/>
        <v>Aug</v>
      </c>
      <c r="G540" t="s">
        <v>37</v>
      </c>
      <c r="H540" t="s">
        <v>134</v>
      </c>
      <c r="I540">
        <v>0.89</v>
      </c>
      <c r="J540">
        <v>1.43</v>
      </c>
      <c r="K540">
        <v>0</v>
      </c>
      <c r="L540">
        <v>0.46</v>
      </c>
      <c r="M540">
        <v>2.78</v>
      </c>
      <c r="N540">
        <v>89</v>
      </c>
      <c r="O540">
        <v>61</v>
      </c>
      <c r="P540">
        <v>7.5</v>
      </c>
      <c r="Q540">
        <v>4926</v>
      </c>
      <c r="R540" t="s">
        <v>174</v>
      </c>
      <c r="S540" t="s">
        <v>53</v>
      </c>
    </row>
    <row r="541" spans="1:19" x14ac:dyDescent="0.2">
      <c r="A541" t="s">
        <v>687</v>
      </c>
      <c r="B541" t="s">
        <v>75</v>
      </c>
      <c r="C541">
        <v>2015</v>
      </c>
      <c r="D541" s="1" t="d">
        <v>2003-07-26</v>
      </c>
      <c r="E541" s="1" t="str">
        <f t="shared" si="16"/>
        <v>2003</v>
      </c>
      <c r="F541" s="1" t="str">
        <f t="shared" si="17"/>
        <v>Jul</v>
      </c>
      <c r="G541" t="s">
        <v>86</v>
      </c>
      <c r="H541" t="s">
        <v>267</v>
      </c>
      <c r="I541">
        <v>1.5</v>
      </c>
      <c r="J541">
        <v>0.8</v>
      </c>
      <c r="K541">
        <v>0</v>
      </c>
      <c r="L541">
        <v>0.48</v>
      </c>
      <c r="M541">
        <v>2.78</v>
      </c>
      <c r="N541">
        <v>83</v>
      </c>
      <c r="O541">
        <v>81</v>
      </c>
      <c r="P541">
        <v>7.7</v>
      </c>
      <c r="Q541">
        <v>836</v>
      </c>
      <c r="R541" t="s">
        <v>688</v>
      </c>
      <c r="S541" t="s">
        <v>53</v>
      </c>
    </row>
    <row r="542" spans="1:19" x14ac:dyDescent="0.2">
      <c r="A542" t="s">
        <v>689</v>
      </c>
      <c r="B542" t="s">
        <v>55</v>
      </c>
      <c r="C542">
        <v>2003</v>
      </c>
      <c r="D542" s="1" t="d">
        <v>1998-06-12</v>
      </c>
      <c r="E542" s="1" t="str">
        <f t="shared" si="16"/>
        <v>1998</v>
      </c>
      <c r="F542" s="1" t="str">
        <f t="shared" si="17"/>
        <v>Jun</v>
      </c>
      <c r="G542" t="s">
        <v>39</v>
      </c>
      <c r="H542" t="s">
        <v>134</v>
      </c>
      <c r="I542">
        <v>1.41</v>
      </c>
      <c r="J542">
        <v>1.1200000000000001</v>
      </c>
      <c r="K542">
        <v>0</v>
      </c>
      <c r="L542">
        <v>0.24</v>
      </c>
      <c r="M542">
        <v>2.77</v>
      </c>
      <c r="N542">
        <v>83</v>
      </c>
      <c r="O542">
        <v>33</v>
      </c>
      <c r="P542">
        <v>7.7</v>
      </c>
      <c r="Q542">
        <v>46</v>
      </c>
      <c r="R542" t="s">
        <v>690</v>
      </c>
      <c r="S542" t="s">
        <v>88</v>
      </c>
    </row>
    <row r="543" spans="1:19" x14ac:dyDescent="0.2">
      <c r="A543" t="s">
        <v>691</v>
      </c>
      <c r="B543" t="s">
        <v>49</v>
      </c>
      <c r="C543">
        <v>2011</v>
      </c>
      <c r="D543" s="1" t="d">
        <v>2014-12-22</v>
      </c>
      <c r="E543" s="1" t="str">
        <f t="shared" si="16"/>
        <v>2014</v>
      </c>
      <c r="F543" s="1" t="str">
        <f t="shared" si="17"/>
        <v>Dec</v>
      </c>
      <c r="G543" t="s">
        <v>37</v>
      </c>
      <c r="H543" t="s">
        <v>68</v>
      </c>
      <c r="I543">
        <v>1.45</v>
      </c>
      <c r="J543">
        <v>0.86</v>
      </c>
      <c r="K543">
        <v>0.09</v>
      </c>
      <c r="L543">
        <v>0.38</v>
      </c>
      <c r="M543">
        <v>2.77</v>
      </c>
      <c r="N543">
        <v>84</v>
      </c>
      <c r="O543">
        <v>85</v>
      </c>
      <c r="P543">
        <v>7.9</v>
      </c>
      <c r="Q543">
        <v>942</v>
      </c>
      <c r="R543" t="s">
        <v>605</v>
      </c>
      <c r="S543" t="s">
        <v>53</v>
      </c>
    </row>
    <row r="544" spans="1:19" x14ac:dyDescent="0.2">
      <c r="A544" t="s">
        <v>692</v>
      </c>
      <c r="B544" t="s">
        <v>44</v>
      </c>
      <c r="C544">
        <v>2008</v>
      </c>
      <c r="D544" s="1" t="d">
        <v>1988-04-30</v>
      </c>
      <c r="E544" s="1" t="str">
        <f t="shared" si="16"/>
        <v>1988</v>
      </c>
      <c r="F544" s="1" t="str">
        <f t="shared" si="17"/>
        <v>Apr</v>
      </c>
      <c r="G544" t="s">
        <v>50</v>
      </c>
      <c r="H544" t="s">
        <v>254</v>
      </c>
      <c r="I544">
        <v>1.74</v>
      </c>
      <c r="J544">
        <v>0.77</v>
      </c>
      <c r="K544">
        <v>0</v>
      </c>
      <c r="L544">
        <v>0.26</v>
      </c>
      <c r="M544">
        <v>2.77</v>
      </c>
      <c r="N544">
        <v>73</v>
      </c>
      <c r="O544">
        <v>74</v>
      </c>
      <c r="P544">
        <v>6.7</v>
      </c>
      <c r="Q544">
        <v>389</v>
      </c>
      <c r="R544" t="s">
        <v>254</v>
      </c>
      <c r="S544" t="s">
        <v>88</v>
      </c>
    </row>
    <row r="545" spans="1:19" x14ac:dyDescent="0.2">
      <c r="A545" t="s">
        <v>125</v>
      </c>
      <c r="B545" t="s">
        <v>171</v>
      </c>
      <c r="C545">
        <v>2014</v>
      </c>
      <c r="D545" s="1" t="d">
        <v>1989-12-13</v>
      </c>
      <c r="E545" s="1" t="str">
        <f t="shared" si="16"/>
        <v>1989</v>
      </c>
      <c r="F545" s="1" t="str">
        <f t="shared" si="17"/>
        <v>Dec</v>
      </c>
      <c r="G545" t="s">
        <v>34</v>
      </c>
      <c r="H545" t="s">
        <v>45</v>
      </c>
      <c r="I545">
        <v>1.61</v>
      </c>
      <c r="J545">
        <v>0.9</v>
      </c>
      <c r="K545">
        <v>0</v>
      </c>
      <c r="L545">
        <v>0.25</v>
      </c>
      <c r="M545">
        <v>2.76</v>
      </c>
    </row>
    <row r="546" spans="1:19" x14ac:dyDescent="0.2">
      <c r="A546" t="s">
        <v>693</v>
      </c>
      <c r="B546" t="s">
        <v>32</v>
      </c>
      <c r="C546">
        <v>2006</v>
      </c>
      <c r="D546" s="1" t="d">
        <v>2000-05-16</v>
      </c>
      <c r="E546" s="1" t="str">
        <f t="shared" si="16"/>
        <v>2000</v>
      </c>
      <c r="F546" s="1" t="str">
        <f t="shared" si="17"/>
        <v>May</v>
      </c>
      <c r="G546" t="s">
        <v>1</v>
      </c>
      <c r="H546" t="s">
        <v>19</v>
      </c>
      <c r="I546">
        <v>1.45</v>
      </c>
      <c r="J546">
        <v>7.0000000000000007E-2</v>
      </c>
      <c r="K546">
        <v>1.1000000000000001</v>
      </c>
      <c r="L546">
        <v>0.15</v>
      </c>
      <c r="M546">
        <v>2.76</v>
      </c>
      <c r="N546">
        <v>81</v>
      </c>
      <c r="O546">
        <v>42</v>
      </c>
      <c r="P546">
        <v>7.4</v>
      </c>
      <c r="Q546">
        <v>67</v>
      </c>
      <c r="R546" t="s">
        <v>694</v>
      </c>
      <c r="S546" t="s">
        <v>20</v>
      </c>
    </row>
    <row r="547" spans="1:19" x14ac:dyDescent="0.2">
      <c r="A547" t="s">
        <v>695</v>
      </c>
      <c r="B547" t="s">
        <v>44</v>
      </c>
      <c r="C547">
        <v>2011</v>
      </c>
      <c r="D547" s="1" t="d">
        <v>2004-11-25</v>
      </c>
      <c r="E547" s="1" t="str">
        <f t="shared" si="16"/>
        <v>2004</v>
      </c>
      <c r="F547" s="1" t="str">
        <f t="shared" si="17"/>
        <v>Nov</v>
      </c>
      <c r="G547" t="s">
        <v>50</v>
      </c>
      <c r="H547" t="s">
        <v>484</v>
      </c>
      <c r="I547">
        <v>1.25</v>
      </c>
      <c r="J547">
        <v>1.1399999999999999</v>
      </c>
      <c r="K547">
        <v>7.0000000000000007E-2</v>
      </c>
      <c r="L547">
        <v>0.3</v>
      </c>
      <c r="M547">
        <v>2.76</v>
      </c>
      <c r="N547">
        <v>84</v>
      </c>
      <c r="O547">
        <v>70</v>
      </c>
      <c r="P547">
        <v>7.6</v>
      </c>
      <c r="Q547">
        <v>490</v>
      </c>
      <c r="R547" t="s">
        <v>600</v>
      </c>
      <c r="S547" t="s">
        <v>53</v>
      </c>
    </row>
    <row r="548" spans="1:19" x14ac:dyDescent="0.2">
      <c r="A548" t="s">
        <v>696</v>
      </c>
      <c r="B548">
        <v>2600</v>
      </c>
      <c r="C548">
        <v>1980</v>
      </c>
      <c r="D548" s="1" t="d">
        <v>1993-07-10</v>
      </c>
      <c r="E548" s="1" t="str">
        <f t="shared" si="16"/>
        <v>1993</v>
      </c>
      <c r="F548" s="1" t="str">
        <f t="shared" si="17"/>
        <v>Jul</v>
      </c>
      <c r="G548" t="s">
        <v>37</v>
      </c>
      <c r="H548" t="s">
        <v>155</v>
      </c>
      <c r="I548">
        <v>2.56</v>
      </c>
      <c r="J548">
        <v>0.17</v>
      </c>
      <c r="K548">
        <v>0</v>
      </c>
      <c r="L548">
        <v>0.03</v>
      </c>
      <c r="M548">
        <v>2.76</v>
      </c>
    </row>
    <row r="549" spans="1:19" x14ac:dyDescent="0.2">
      <c r="A549" t="s">
        <v>697</v>
      </c>
      <c r="B549" t="s">
        <v>57</v>
      </c>
      <c r="C549">
        <v>1992</v>
      </c>
      <c r="D549" s="1" t="d">
        <v>1998-10-07</v>
      </c>
      <c r="E549" s="1" t="str">
        <f t="shared" si="16"/>
        <v>1998</v>
      </c>
      <c r="F549" s="1" t="str">
        <f t="shared" si="17"/>
        <v>Oct</v>
      </c>
      <c r="G549" t="s">
        <v>34</v>
      </c>
      <c r="H549" t="s">
        <v>19</v>
      </c>
      <c r="I549">
        <v>1.43</v>
      </c>
      <c r="J549">
        <v>0.54</v>
      </c>
      <c r="K549">
        <v>0.71</v>
      </c>
      <c r="L549">
        <v>7.0000000000000007E-2</v>
      </c>
      <c r="M549">
        <v>2.75</v>
      </c>
    </row>
    <row r="550" spans="1:19" x14ac:dyDescent="0.2">
      <c r="A550" t="s">
        <v>698</v>
      </c>
      <c r="B550" t="s">
        <v>49</v>
      </c>
      <c r="C550">
        <v>2009</v>
      </c>
      <c r="D550" s="1" t="d">
        <v>2008-02-08</v>
      </c>
      <c r="E550" s="1" t="str">
        <f t="shared" si="16"/>
        <v>2008</v>
      </c>
      <c r="F550" s="1" t="str">
        <f t="shared" si="17"/>
        <v>Feb</v>
      </c>
      <c r="G550" t="s">
        <v>86</v>
      </c>
      <c r="H550" t="s">
        <v>372</v>
      </c>
      <c r="I550">
        <v>1.2</v>
      </c>
      <c r="J550">
        <v>0.97</v>
      </c>
      <c r="K550">
        <v>0.17</v>
      </c>
      <c r="L550">
        <v>0.42</v>
      </c>
      <c r="M550">
        <v>2.75</v>
      </c>
      <c r="N550">
        <v>79</v>
      </c>
      <c r="O550">
        <v>63</v>
      </c>
      <c r="P550">
        <v>7.4</v>
      </c>
      <c r="Q550">
        <v>211</v>
      </c>
      <c r="R550" t="s">
        <v>372</v>
      </c>
      <c r="S550" t="s">
        <v>88</v>
      </c>
    </row>
    <row r="551" spans="1:19" x14ac:dyDescent="0.2">
      <c r="A551" t="s">
        <v>699</v>
      </c>
      <c r="B551" t="s">
        <v>95</v>
      </c>
      <c r="C551">
        <v>2000</v>
      </c>
      <c r="D551" s="1" t="d">
        <v>1996-09-20</v>
      </c>
      <c r="E551" s="1" t="str">
        <f t="shared" si="16"/>
        <v>1996</v>
      </c>
      <c r="F551" s="1" t="str">
        <f t="shared" si="17"/>
        <v>Sep</v>
      </c>
      <c r="G551" t="s">
        <v>272</v>
      </c>
      <c r="H551" t="s">
        <v>19</v>
      </c>
      <c r="I551">
        <v>1.02</v>
      </c>
      <c r="J551">
        <v>0.36</v>
      </c>
      <c r="K551">
        <v>1.1299999999999999</v>
      </c>
      <c r="L551">
        <v>0.23</v>
      </c>
      <c r="M551">
        <v>2.73</v>
      </c>
    </row>
    <row r="552" spans="1:19" x14ac:dyDescent="0.2">
      <c r="A552" t="s">
        <v>700</v>
      </c>
      <c r="B552" t="s">
        <v>22</v>
      </c>
      <c r="C552">
        <v>1986</v>
      </c>
      <c r="D552" s="1" t="d">
        <v>2001-05-22</v>
      </c>
      <c r="E552" s="1" t="str">
        <f t="shared" si="16"/>
        <v>2001</v>
      </c>
      <c r="F552" s="1" t="str">
        <f t="shared" si="17"/>
        <v>May</v>
      </c>
      <c r="G552" t="s">
        <v>50</v>
      </c>
      <c r="H552" t="s">
        <v>19</v>
      </c>
      <c r="I552">
        <v>1.33</v>
      </c>
      <c r="J552">
        <v>0.31</v>
      </c>
      <c r="K552">
        <v>1.04</v>
      </c>
      <c r="L552">
        <v>0.05</v>
      </c>
      <c r="M552">
        <v>2.73</v>
      </c>
    </row>
    <row r="553" spans="1:19" x14ac:dyDescent="0.2">
      <c r="A553" t="s">
        <v>701</v>
      </c>
      <c r="B553" t="s">
        <v>17</v>
      </c>
      <c r="C553">
        <v>2007</v>
      </c>
      <c r="D553" s="1" t="d">
        <v>2017-12-09</v>
      </c>
      <c r="E553" s="1" t="str">
        <f t="shared" si="16"/>
        <v>2017</v>
      </c>
      <c r="F553" s="1" t="str">
        <f t="shared" si="17"/>
        <v>Dec</v>
      </c>
      <c r="G553" t="s">
        <v>1</v>
      </c>
      <c r="H553" t="s">
        <v>151</v>
      </c>
      <c r="I553">
        <v>1.21</v>
      </c>
      <c r="J553">
        <v>1.19</v>
      </c>
      <c r="K553">
        <v>0.04</v>
      </c>
      <c r="L553">
        <v>0.28999999999999998</v>
      </c>
      <c r="M553">
        <v>2.73</v>
      </c>
      <c r="N553">
        <v>69</v>
      </c>
      <c r="O553">
        <v>44</v>
      </c>
      <c r="P553">
        <v>6.6</v>
      </c>
      <c r="Q553">
        <v>174</v>
      </c>
      <c r="R553" t="s">
        <v>621</v>
      </c>
      <c r="S553" t="s">
        <v>20</v>
      </c>
    </row>
    <row r="554" spans="1:19" x14ac:dyDescent="0.2">
      <c r="A554" t="s">
        <v>133</v>
      </c>
      <c r="B554" t="s">
        <v>49</v>
      </c>
      <c r="C554">
        <v>2015</v>
      </c>
      <c r="D554" s="1" t="d">
        <v>1994-07-13</v>
      </c>
      <c r="E554" s="1" t="str">
        <f t="shared" si="16"/>
        <v>1994</v>
      </c>
      <c r="F554" s="1" t="str">
        <f t="shared" si="17"/>
        <v>Jul</v>
      </c>
      <c r="G554" t="s">
        <v>18</v>
      </c>
      <c r="H554" t="s">
        <v>134</v>
      </c>
      <c r="I554">
        <v>0.41</v>
      </c>
      <c r="J554">
        <v>1.84</v>
      </c>
      <c r="K554">
        <v>0.05</v>
      </c>
      <c r="L554">
        <v>0.4</v>
      </c>
      <c r="M554">
        <v>2.71</v>
      </c>
      <c r="P554">
        <v>3.2</v>
      </c>
      <c r="Q554">
        <v>58</v>
      </c>
      <c r="R554" t="s">
        <v>135</v>
      </c>
      <c r="S554" t="s">
        <v>20</v>
      </c>
    </row>
    <row r="555" spans="1:19" x14ac:dyDescent="0.2">
      <c r="A555" t="s">
        <v>337</v>
      </c>
      <c r="B555" t="s">
        <v>64</v>
      </c>
      <c r="C555">
        <v>2002</v>
      </c>
      <c r="D555" s="1" t="d">
        <v>1996-02-18</v>
      </c>
      <c r="E555" s="1" t="str">
        <f t="shared" si="16"/>
        <v>1996</v>
      </c>
      <c r="F555" s="1" t="str">
        <f t="shared" si="17"/>
        <v>Feb</v>
      </c>
      <c r="G555" t="s">
        <v>50</v>
      </c>
      <c r="H555" t="s">
        <v>19</v>
      </c>
      <c r="I555">
        <v>1.75</v>
      </c>
      <c r="J555">
        <v>0.52</v>
      </c>
      <c r="K555">
        <v>0.33</v>
      </c>
      <c r="L555">
        <v>0.1</v>
      </c>
      <c r="M555">
        <v>2.7</v>
      </c>
      <c r="N555">
        <v>95</v>
      </c>
      <c r="O555">
        <v>30</v>
      </c>
      <c r="P555">
        <v>9.1</v>
      </c>
      <c r="Q555">
        <v>314</v>
      </c>
      <c r="R555" t="s">
        <v>222</v>
      </c>
      <c r="S555" t="s">
        <v>20</v>
      </c>
    </row>
    <row r="556" spans="1:19" x14ac:dyDescent="0.2">
      <c r="A556" t="s">
        <v>702</v>
      </c>
      <c r="B556" t="s">
        <v>55</v>
      </c>
      <c r="C556">
        <v>2001</v>
      </c>
      <c r="D556" s="1" t="d">
        <v>2012-04-04</v>
      </c>
      <c r="E556" s="1" t="str">
        <f t="shared" si="16"/>
        <v>2012</v>
      </c>
      <c r="F556" s="1" t="str">
        <f t="shared" si="17"/>
        <v>Apr</v>
      </c>
      <c r="G556" t="s">
        <v>50</v>
      </c>
      <c r="H556" t="s">
        <v>248</v>
      </c>
      <c r="I556">
        <v>0.99</v>
      </c>
      <c r="J556">
        <v>0.48</v>
      </c>
      <c r="K556">
        <v>1.0900000000000001</v>
      </c>
      <c r="L556">
        <v>0.14000000000000001</v>
      </c>
      <c r="M556">
        <v>2.7</v>
      </c>
      <c r="N556">
        <v>86</v>
      </c>
      <c r="O556">
        <v>23</v>
      </c>
      <c r="P556">
        <v>8.1999999999999993</v>
      </c>
      <c r="Q556">
        <v>56</v>
      </c>
      <c r="R556" t="s">
        <v>222</v>
      </c>
      <c r="S556" t="s">
        <v>53</v>
      </c>
    </row>
    <row r="557" spans="1:19" x14ac:dyDescent="0.2">
      <c r="A557" t="s">
        <v>703</v>
      </c>
      <c r="B557" t="s">
        <v>95</v>
      </c>
      <c r="C557">
        <v>1998</v>
      </c>
      <c r="D557" s="1" t="d">
        <v>2019-08-29</v>
      </c>
      <c r="E557" s="1" t="str">
        <f t="shared" si="16"/>
        <v>2019</v>
      </c>
      <c r="F557" s="1" t="str">
        <f t="shared" si="17"/>
        <v>Aug</v>
      </c>
      <c r="G557" t="s">
        <v>34</v>
      </c>
      <c r="H557" t="s">
        <v>19</v>
      </c>
      <c r="I557">
        <v>1.25</v>
      </c>
      <c r="J557">
        <v>0.53</v>
      </c>
      <c r="K557">
        <v>0.87</v>
      </c>
      <c r="L557">
        <v>0.05</v>
      </c>
      <c r="M557">
        <v>2.7</v>
      </c>
    </row>
    <row r="558" spans="1:19" x14ac:dyDescent="0.2">
      <c r="A558" t="s">
        <v>562</v>
      </c>
      <c r="B558" t="s">
        <v>44</v>
      </c>
      <c r="C558">
        <v>2011</v>
      </c>
      <c r="D558" s="1" t="d">
        <v>1999-08-17</v>
      </c>
      <c r="E558" s="1" t="str">
        <f t="shared" si="16"/>
        <v>1999</v>
      </c>
      <c r="F558" s="1" t="str">
        <f t="shared" si="17"/>
        <v>Aug</v>
      </c>
      <c r="G558" t="s">
        <v>101</v>
      </c>
      <c r="H558" t="s">
        <v>51</v>
      </c>
      <c r="I558">
        <v>1.52</v>
      </c>
      <c r="J558">
        <v>0.92</v>
      </c>
      <c r="K558">
        <v>0.02</v>
      </c>
      <c r="L558">
        <v>0.24</v>
      </c>
      <c r="M558">
        <v>2.7</v>
      </c>
      <c r="N558">
        <v>89</v>
      </c>
      <c r="O558">
        <v>83</v>
      </c>
      <c r="P558">
        <v>7.8</v>
      </c>
      <c r="Q558">
        <v>893</v>
      </c>
      <c r="R558" t="s">
        <v>563</v>
      </c>
      <c r="S558" t="s">
        <v>53</v>
      </c>
    </row>
    <row r="559" spans="1:19" x14ac:dyDescent="0.2">
      <c r="A559" t="s">
        <v>704</v>
      </c>
      <c r="B559" t="s">
        <v>44</v>
      </c>
      <c r="C559">
        <v>2006</v>
      </c>
      <c r="D559" s="1" t="d">
        <v>2016-06-21</v>
      </c>
      <c r="E559" s="1" t="str">
        <f t="shared" si="16"/>
        <v>2016</v>
      </c>
      <c r="F559" s="1" t="str">
        <f t="shared" si="17"/>
        <v>Jun</v>
      </c>
      <c r="G559" t="s">
        <v>37</v>
      </c>
      <c r="H559" t="s">
        <v>71</v>
      </c>
      <c r="I559">
        <v>1.49</v>
      </c>
      <c r="J559">
        <v>0.92</v>
      </c>
      <c r="K559">
        <v>0.02</v>
      </c>
      <c r="L559">
        <v>0.27</v>
      </c>
      <c r="M559">
        <v>2.7</v>
      </c>
      <c r="N559">
        <v>82</v>
      </c>
      <c r="O559">
        <v>71</v>
      </c>
      <c r="P559">
        <v>6.5</v>
      </c>
      <c r="Q559">
        <v>233</v>
      </c>
      <c r="R559" t="s">
        <v>77</v>
      </c>
      <c r="S559" t="s">
        <v>88</v>
      </c>
    </row>
    <row r="560" spans="1:19" x14ac:dyDescent="0.2">
      <c r="A560" t="s">
        <v>705</v>
      </c>
      <c r="B560" t="s">
        <v>44</v>
      </c>
      <c r="C560">
        <v>2011</v>
      </c>
      <c r="D560" s="1" t="d">
        <v>1996-08-31</v>
      </c>
      <c r="E560" s="1" t="str">
        <f t="shared" si="16"/>
        <v>1996</v>
      </c>
      <c r="F560" s="1" t="str">
        <f t="shared" si="17"/>
        <v>Aug</v>
      </c>
      <c r="G560" t="s">
        <v>18</v>
      </c>
      <c r="H560" t="s">
        <v>134</v>
      </c>
      <c r="I560">
        <v>2.42</v>
      </c>
      <c r="J560">
        <v>0.11</v>
      </c>
      <c r="K560">
        <v>0</v>
      </c>
      <c r="L560">
        <v>0.16</v>
      </c>
      <c r="M560">
        <v>2.69</v>
      </c>
      <c r="N560">
        <v>78</v>
      </c>
      <c r="O560">
        <v>55</v>
      </c>
      <c r="P560">
        <v>5.9</v>
      </c>
      <c r="Q560">
        <v>94</v>
      </c>
      <c r="R560" t="s">
        <v>287</v>
      </c>
      <c r="S560" t="s">
        <v>20</v>
      </c>
    </row>
    <row r="561" spans="1:19" x14ac:dyDescent="0.2">
      <c r="A561" t="s">
        <v>706</v>
      </c>
      <c r="B561" t="s">
        <v>55</v>
      </c>
      <c r="C561">
        <v>2006</v>
      </c>
      <c r="D561" s="1" t="d">
        <v>2008-07-17</v>
      </c>
      <c r="E561" s="1" t="str">
        <f t="shared" si="16"/>
        <v>2008</v>
      </c>
      <c r="F561" s="1" t="str">
        <f t="shared" si="17"/>
        <v>Jul</v>
      </c>
      <c r="G561" t="s">
        <v>50</v>
      </c>
      <c r="H561" t="s">
        <v>254</v>
      </c>
      <c r="I561">
        <v>1.85</v>
      </c>
      <c r="J561">
        <v>0.64</v>
      </c>
      <c r="K561">
        <v>0.01</v>
      </c>
      <c r="L561">
        <v>0.19</v>
      </c>
      <c r="M561">
        <v>2.69</v>
      </c>
      <c r="N561">
        <v>84</v>
      </c>
      <c r="O561">
        <v>32</v>
      </c>
      <c r="P561">
        <v>9</v>
      </c>
      <c r="Q561">
        <v>41</v>
      </c>
      <c r="R561" t="s">
        <v>255</v>
      </c>
      <c r="S561" t="s">
        <v>112</v>
      </c>
    </row>
    <row r="562" spans="1:19" x14ac:dyDescent="0.2">
      <c r="A562" t="s">
        <v>707</v>
      </c>
      <c r="B562" t="s">
        <v>75</v>
      </c>
      <c r="C562">
        <v>2013</v>
      </c>
      <c r="D562" s="1" t="d">
        <v>1993-11-09</v>
      </c>
      <c r="E562" s="1" t="str">
        <f t="shared" si="16"/>
        <v>1993</v>
      </c>
      <c r="F562" s="1" t="str">
        <f t="shared" si="17"/>
        <v>Nov</v>
      </c>
      <c r="G562" t="s">
        <v>37</v>
      </c>
      <c r="H562" t="s">
        <v>68</v>
      </c>
      <c r="I562">
        <v>0.89</v>
      </c>
      <c r="J562">
        <v>1.33</v>
      </c>
      <c r="K562">
        <v>0.08</v>
      </c>
      <c r="L562">
        <v>0.39</v>
      </c>
      <c r="M562">
        <v>2.69</v>
      </c>
      <c r="N562">
        <v>73</v>
      </c>
      <c r="O562">
        <v>88</v>
      </c>
      <c r="P562">
        <v>6.8</v>
      </c>
      <c r="Q562">
        <v>2102</v>
      </c>
      <c r="R562" t="s">
        <v>605</v>
      </c>
      <c r="S562" t="s">
        <v>53</v>
      </c>
    </row>
    <row r="563" spans="1:19" x14ac:dyDescent="0.2">
      <c r="A563" t="s">
        <v>708</v>
      </c>
      <c r="B563" t="s">
        <v>44</v>
      </c>
      <c r="C563">
        <v>2010</v>
      </c>
      <c r="D563" s="1" t="d">
        <v>2022-07-16</v>
      </c>
      <c r="E563" s="1" t="str">
        <f t="shared" si="16"/>
        <v>2022</v>
      </c>
      <c r="F563" s="1" t="str">
        <f t="shared" si="17"/>
        <v>Jul</v>
      </c>
      <c r="G563" t="s">
        <v>18</v>
      </c>
      <c r="H563" t="s">
        <v>134</v>
      </c>
      <c r="I563">
        <v>2.38</v>
      </c>
      <c r="J563">
        <v>0.12</v>
      </c>
      <c r="K563">
        <v>0</v>
      </c>
      <c r="L563">
        <v>0.18</v>
      </c>
      <c r="M563">
        <v>2.69</v>
      </c>
      <c r="N563">
        <v>84</v>
      </c>
      <c r="O563">
        <v>47</v>
      </c>
      <c r="P563">
        <v>5.7</v>
      </c>
      <c r="Q563">
        <v>120</v>
      </c>
      <c r="R563" t="s">
        <v>287</v>
      </c>
      <c r="S563" t="s">
        <v>20</v>
      </c>
    </row>
    <row r="564" spans="1:19" x14ac:dyDescent="0.2">
      <c r="A564" t="s">
        <v>709</v>
      </c>
      <c r="B564" t="s">
        <v>55</v>
      </c>
      <c r="C564">
        <v>2004</v>
      </c>
      <c r="D564" s="1" t="d">
        <v>1995-03-02</v>
      </c>
      <c r="E564" s="1" t="str">
        <f t="shared" si="16"/>
        <v>1995</v>
      </c>
      <c r="F564" s="1" t="str">
        <f t="shared" si="17"/>
        <v>Mar</v>
      </c>
      <c r="G564" t="s">
        <v>24</v>
      </c>
      <c r="H564" t="s">
        <v>134</v>
      </c>
      <c r="I564">
        <v>1.23</v>
      </c>
      <c r="J564">
        <v>1.1100000000000001</v>
      </c>
      <c r="K564">
        <v>0</v>
      </c>
      <c r="L564">
        <v>0.34</v>
      </c>
      <c r="M564">
        <v>2.68</v>
      </c>
      <c r="N564">
        <v>93</v>
      </c>
      <c r="O564">
        <v>52</v>
      </c>
      <c r="P564">
        <v>9.1</v>
      </c>
      <c r="Q564">
        <v>271</v>
      </c>
      <c r="R564" t="s">
        <v>684</v>
      </c>
      <c r="S564" t="s">
        <v>88</v>
      </c>
    </row>
    <row r="565" spans="1:19" x14ac:dyDescent="0.2">
      <c r="A565" t="s">
        <v>710</v>
      </c>
      <c r="B565" t="s">
        <v>79</v>
      </c>
      <c r="C565">
        <v>2014</v>
      </c>
      <c r="D565" s="1" t="d">
        <v>2014-02-27</v>
      </c>
      <c r="E565" s="1" t="str">
        <f t="shared" si="16"/>
        <v>2014</v>
      </c>
      <c r="F565" s="1" t="str">
        <f t="shared" si="17"/>
        <v>Feb</v>
      </c>
      <c r="G565" t="s">
        <v>28</v>
      </c>
      <c r="H565" t="s">
        <v>250</v>
      </c>
      <c r="I565">
        <v>0</v>
      </c>
      <c r="J565">
        <v>0</v>
      </c>
      <c r="K565">
        <v>2.68</v>
      </c>
      <c r="L565">
        <v>0</v>
      </c>
      <c r="M565">
        <v>2.68</v>
      </c>
    </row>
    <row r="566" spans="1:19" x14ac:dyDescent="0.2">
      <c r="A566" t="s">
        <v>654</v>
      </c>
      <c r="B566" t="s">
        <v>237</v>
      </c>
      <c r="C566">
        <v>1992</v>
      </c>
      <c r="D566" s="1" t="d">
        <v>2015-03-09</v>
      </c>
      <c r="E566" s="1" t="str">
        <f t="shared" si="16"/>
        <v>2015</v>
      </c>
      <c r="F566" s="1" t="str">
        <f t="shared" si="17"/>
        <v>Mar</v>
      </c>
      <c r="G566" t="s">
        <v>86</v>
      </c>
      <c r="H566" t="s">
        <v>711</v>
      </c>
      <c r="I566">
        <v>1.95</v>
      </c>
      <c r="J566">
        <v>0.63</v>
      </c>
      <c r="K566">
        <v>0</v>
      </c>
      <c r="L566">
        <v>0.09</v>
      </c>
      <c r="M566">
        <v>2.67</v>
      </c>
    </row>
    <row r="567" spans="1:19" x14ac:dyDescent="0.2">
      <c r="A567" t="s">
        <v>712</v>
      </c>
      <c r="B567" t="s">
        <v>32</v>
      </c>
      <c r="C567">
        <v>2010</v>
      </c>
      <c r="D567" s="1" t="d">
        <v>2012-02-05</v>
      </c>
      <c r="E567" s="1" t="str">
        <f t="shared" si="16"/>
        <v>2012</v>
      </c>
      <c r="F567" s="1" t="str">
        <f t="shared" si="17"/>
        <v>Feb</v>
      </c>
      <c r="G567" t="s">
        <v>30</v>
      </c>
      <c r="H567" t="s">
        <v>19</v>
      </c>
      <c r="I567">
        <v>1.63</v>
      </c>
      <c r="J567">
        <v>0.51</v>
      </c>
      <c r="K567">
        <v>0.35</v>
      </c>
      <c r="L567">
        <v>0.18</v>
      </c>
      <c r="M567">
        <v>2.67</v>
      </c>
      <c r="N567">
        <v>79</v>
      </c>
      <c r="O567">
        <v>51</v>
      </c>
      <c r="P567">
        <v>7.7</v>
      </c>
      <c r="Q567">
        <v>18</v>
      </c>
      <c r="R567" t="s">
        <v>19</v>
      </c>
      <c r="S567" t="s">
        <v>20</v>
      </c>
    </row>
    <row r="568" spans="1:19" x14ac:dyDescent="0.2">
      <c r="A568" t="s">
        <v>713</v>
      </c>
      <c r="B568" t="s">
        <v>32</v>
      </c>
      <c r="C568">
        <v>2009</v>
      </c>
      <c r="D568" s="1" t="d">
        <v>1993-03-25</v>
      </c>
      <c r="E568" s="1" t="str">
        <f t="shared" si="16"/>
        <v>1993</v>
      </c>
      <c r="F568" s="1" t="str">
        <f t="shared" si="17"/>
        <v>Mar</v>
      </c>
      <c r="G568" t="s">
        <v>30</v>
      </c>
      <c r="H568" t="s">
        <v>19</v>
      </c>
      <c r="I568">
        <v>0.28000000000000003</v>
      </c>
      <c r="J568">
        <v>1.39</v>
      </c>
      <c r="K568">
        <v>0.68</v>
      </c>
      <c r="L568">
        <v>0.32</v>
      </c>
      <c r="M568">
        <v>2.67</v>
      </c>
      <c r="N568">
        <v>83</v>
      </c>
      <c r="O568">
        <v>58</v>
      </c>
      <c r="P568">
        <v>8.6999999999999993</v>
      </c>
      <c r="Q568">
        <v>52</v>
      </c>
      <c r="R568" t="s">
        <v>250</v>
      </c>
      <c r="S568" t="s">
        <v>112</v>
      </c>
    </row>
    <row r="569" spans="1:19" x14ac:dyDescent="0.2">
      <c r="A569" t="s">
        <v>714</v>
      </c>
      <c r="B569" t="s">
        <v>55</v>
      </c>
      <c r="C569">
        <v>2005</v>
      </c>
      <c r="D569" s="1" t="d">
        <v>1997-07-24</v>
      </c>
      <c r="E569" s="1" t="str">
        <f t="shared" si="16"/>
        <v>1997</v>
      </c>
      <c r="F569" s="1" t="str">
        <f t="shared" si="17"/>
        <v>Jul</v>
      </c>
      <c r="G569" t="s">
        <v>37</v>
      </c>
      <c r="H569" t="s">
        <v>71</v>
      </c>
      <c r="I569">
        <v>1.48</v>
      </c>
      <c r="J569">
        <v>0.92</v>
      </c>
      <c r="K569">
        <v>0.01</v>
      </c>
      <c r="L569">
        <v>0.26</v>
      </c>
      <c r="M569">
        <v>2.67</v>
      </c>
      <c r="N569">
        <v>77</v>
      </c>
      <c r="O569">
        <v>39</v>
      </c>
      <c r="P569">
        <v>8.1999999999999993</v>
      </c>
      <c r="Q569">
        <v>69</v>
      </c>
      <c r="R569" t="s">
        <v>77</v>
      </c>
      <c r="S569" t="s">
        <v>88</v>
      </c>
    </row>
    <row r="570" spans="1:19" x14ac:dyDescent="0.2">
      <c r="A570" t="s">
        <v>667</v>
      </c>
      <c r="B570" t="s">
        <v>104</v>
      </c>
      <c r="C570">
        <v>1998</v>
      </c>
      <c r="D570" s="1" t="d">
        <v>2016-05-09</v>
      </c>
      <c r="E570" s="1" t="str">
        <f t="shared" si="16"/>
        <v>2016</v>
      </c>
      <c r="F570" s="1" t="str">
        <f t="shared" si="17"/>
        <v>May</v>
      </c>
      <c r="G570" t="s">
        <v>37</v>
      </c>
      <c r="H570" t="s">
        <v>134</v>
      </c>
      <c r="I570">
        <v>1.44</v>
      </c>
      <c r="J570">
        <v>1.0900000000000001</v>
      </c>
      <c r="K570">
        <v>0</v>
      </c>
      <c r="L570">
        <v>0.14000000000000001</v>
      </c>
      <c r="M570">
        <v>2.67</v>
      </c>
      <c r="N570">
        <v>92</v>
      </c>
      <c r="O570">
        <v>17</v>
      </c>
      <c r="P570">
        <v>8.6</v>
      </c>
      <c r="Q570">
        <v>80</v>
      </c>
      <c r="R570" t="s">
        <v>715</v>
      </c>
      <c r="S570" t="s">
        <v>88</v>
      </c>
    </row>
    <row r="571" spans="1:19" x14ac:dyDescent="0.2">
      <c r="A571" t="s">
        <v>716</v>
      </c>
      <c r="B571" t="s">
        <v>137</v>
      </c>
      <c r="C571">
        <v>2004</v>
      </c>
      <c r="D571" s="1" t="d">
        <v>2018-06-14</v>
      </c>
      <c r="E571" s="1" t="str">
        <f t="shared" si="16"/>
        <v>2018</v>
      </c>
      <c r="F571" s="1" t="str">
        <f t="shared" si="17"/>
        <v>Jun</v>
      </c>
      <c r="G571" t="s">
        <v>28</v>
      </c>
      <c r="H571" t="s">
        <v>45</v>
      </c>
      <c r="I571">
        <v>1.99</v>
      </c>
      <c r="J571">
        <v>0.57999999999999996</v>
      </c>
      <c r="K571">
        <v>0</v>
      </c>
      <c r="L571">
        <v>0.09</v>
      </c>
      <c r="M571">
        <v>2.66</v>
      </c>
      <c r="N571">
        <v>85</v>
      </c>
      <c r="O571">
        <v>87</v>
      </c>
      <c r="P571">
        <v>8.5</v>
      </c>
      <c r="Q571">
        <v>268</v>
      </c>
      <c r="R571" t="s">
        <v>717</v>
      </c>
      <c r="S571" t="s">
        <v>53</v>
      </c>
    </row>
    <row r="572" spans="1:19" x14ac:dyDescent="0.2">
      <c r="A572" t="s">
        <v>470</v>
      </c>
      <c r="B572" t="s">
        <v>44</v>
      </c>
      <c r="C572">
        <v>2008</v>
      </c>
      <c r="D572" s="1" t="d">
        <v>2020-01-29</v>
      </c>
      <c r="E572" s="1" t="str">
        <f t="shared" si="16"/>
        <v>2020</v>
      </c>
      <c r="F572" s="1" t="str">
        <f t="shared" si="17"/>
        <v>Jan</v>
      </c>
      <c r="G572" t="s">
        <v>34</v>
      </c>
      <c r="H572" t="s">
        <v>71</v>
      </c>
      <c r="I572">
        <v>1.78</v>
      </c>
      <c r="J572">
        <v>0.63</v>
      </c>
      <c r="K572">
        <v>0</v>
      </c>
      <c r="L572">
        <v>0.25</v>
      </c>
      <c r="M572">
        <v>2.66</v>
      </c>
      <c r="N572">
        <v>85</v>
      </c>
      <c r="O572">
        <v>67</v>
      </c>
      <c r="P572">
        <v>6.3</v>
      </c>
      <c r="Q572">
        <v>171</v>
      </c>
      <c r="R572" t="s">
        <v>309</v>
      </c>
      <c r="S572" t="s">
        <v>88</v>
      </c>
    </row>
    <row r="573" spans="1:19" x14ac:dyDescent="0.2">
      <c r="A573" t="s">
        <v>164</v>
      </c>
      <c r="B573" t="s">
        <v>171</v>
      </c>
      <c r="C573">
        <v>2016</v>
      </c>
      <c r="D573" s="1" t="d">
        <v>2007-08-12</v>
      </c>
      <c r="E573" s="1" t="str">
        <f t="shared" si="16"/>
        <v>2007</v>
      </c>
      <c r="F573" s="1" t="str">
        <f t="shared" si="17"/>
        <v>Aug</v>
      </c>
      <c r="G573" t="s">
        <v>18</v>
      </c>
      <c r="H573" t="s">
        <v>134</v>
      </c>
      <c r="I573">
        <v>0.43</v>
      </c>
      <c r="J573">
        <v>2.0499999999999998</v>
      </c>
      <c r="K573">
        <v>0</v>
      </c>
      <c r="L573">
        <v>0.17</v>
      </c>
      <c r="M573">
        <v>2.65</v>
      </c>
      <c r="N573">
        <v>84</v>
      </c>
      <c r="O573">
        <v>50</v>
      </c>
      <c r="P573">
        <v>5.5</v>
      </c>
      <c r="Q573">
        <v>201</v>
      </c>
      <c r="R573" t="s">
        <v>165</v>
      </c>
      <c r="S573" t="s">
        <v>20</v>
      </c>
    </row>
    <row r="574" spans="1:19" x14ac:dyDescent="0.2">
      <c r="A574" t="s">
        <v>718</v>
      </c>
      <c r="B574" t="s">
        <v>32</v>
      </c>
      <c r="C574">
        <v>2006</v>
      </c>
      <c r="D574" s="1" t="d">
        <v>1998-02-01</v>
      </c>
      <c r="E574" s="1" t="str">
        <f t="shared" si="16"/>
        <v>1998</v>
      </c>
      <c r="F574" s="1" t="str">
        <f t="shared" si="17"/>
        <v>Feb</v>
      </c>
      <c r="G574" t="s">
        <v>50</v>
      </c>
      <c r="H574" t="s">
        <v>568</v>
      </c>
      <c r="I574">
        <v>1.59</v>
      </c>
      <c r="J574">
        <v>0.8</v>
      </c>
      <c r="K574">
        <v>0</v>
      </c>
      <c r="L574">
        <v>0.26</v>
      </c>
      <c r="M574">
        <v>2.65</v>
      </c>
      <c r="P574">
        <v>6.7</v>
      </c>
      <c r="Q574">
        <v>10</v>
      </c>
      <c r="R574" t="s">
        <v>719</v>
      </c>
      <c r="S574" t="s">
        <v>20</v>
      </c>
    </row>
    <row r="575" spans="1:19" x14ac:dyDescent="0.2">
      <c r="A575" t="s">
        <v>601</v>
      </c>
      <c r="B575" t="s">
        <v>55</v>
      </c>
      <c r="C575">
        <v>2003</v>
      </c>
      <c r="D575" s="1" t="d">
        <v>2013-05-08</v>
      </c>
      <c r="E575" s="1" t="str">
        <f t="shared" si="16"/>
        <v>2013</v>
      </c>
      <c r="F575" s="1" t="str">
        <f t="shared" si="17"/>
        <v>May</v>
      </c>
      <c r="G575" t="s">
        <v>50</v>
      </c>
      <c r="H575" t="s">
        <v>111</v>
      </c>
      <c r="I575">
        <v>1.1499999999999999</v>
      </c>
      <c r="J575">
        <v>1.1100000000000001</v>
      </c>
      <c r="K575">
        <v>0</v>
      </c>
      <c r="L575">
        <v>0.4</v>
      </c>
      <c r="M575">
        <v>2.65</v>
      </c>
      <c r="N575">
        <v>89</v>
      </c>
      <c r="O575">
        <v>24</v>
      </c>
      <c r="P575">
        <v>7.7</v>
      </c>
      <c r="Q575">
        <v>102</v>
      </c>
      <c r="R575" t="s">
        <v>720</v>
      </c>
      <c r="S575" t="s">
        <v>88</v>
      </c>
    </row>
    <row r="576" spans="1:19" x14ac:dyDescent="0.2">
      <c r="A576" t="s">
        <v>721</v>
      </c>
      <c r="B576" t="s">
        <v>22</v>
      </c>
      <c r="C576">
        <v>1986</v>
      </c>
      <c r="D576" s="1" t="d">
        <v>1988-01-15</v>
      </c>
      <c r="E576" s="1" t="str">
        <f t="shared" si="16"/>
        <v>1988</v>
      </c>
      <c r="F576" s="1" t="str">
        <f t="shared" si="17"/>
        <v>Jan</v>
      </c>
      <c r="G576" t="s">
        <v>1</v>
      </c>
      <c r="H576" t="s">
        <v>19</v>
      </c>
      <c r="I576">
        <v>0</v>
      </c>
      <c r="J576">
        <v>0</v>
      </c>
      <c r="K576">
        <v>2.65</v>
      </c>
      <c r="L576">
        <v>0</v>
      </c>
      <c r="M576">
        <v>2.65</v>
      </c>
    </row>
    <row r="577" spans="1:19" x14ac:dyDescent="0.2">
      <c r="A577" t="s">
        <v>722</v>
      </c>
      <c r="B577" t="s">
        <v>49</v>
      </c>
      <c r="C577">
        <v>2009</v>
      </c>
      <c r="D577" s="1" t="d">
        <v>1988-04-14</v>
      </c>
      <c r="E577" s="1" t="str">
        <f t="shared" si="16"/>
        <v>1988</v>
      </c>
      <c r="F577" s="1" t="str">
        <f t="shared" si="17"/>
        <v>Apr</v>
      </c>
      <c r="G577" t="s">
        <v>24</v>
      </c>
      <c r="H577" t="s">
        <v>134</v>
      </c>
      <c r="I577">
        <v>0.69</v>
      </c>
      <c r="J577">
        <v>1.4</v>
      </c>
      <c r="K577">
        <v>0.04</v>
      </c>
      <c r="L577">
        <v>0.52</v>
      </c>
      <c r="M577">
        <v>2.65</v>
      </c>
      <c r="N577">
        <v>84</v>
      </c>
      <c r="O577">
        <v>55</v>
      </c>
      <c r="P577">
        <v>6.9</v>
      </c>
      <c r="Q577">
        <v>113</v>
      </c>
      <c r="R577" t="s">
        <v>723</v>
      </c>
      <c r="S577" t="s">
        <v>20</v>
      </c>
    </row>
    <row r="578" spans="1:19" x14ac:dyDescent="0.2">
      <c r="A578" t="s">
        <v>724</v>
      </c>
      <c r="B578" t="s">
        <v>95</v>
      </c>
      <c r="C578">
        <v>1996</v>
      </c>
      <c r="D578" s="1" t="d">
        <v>2002-10-06</v>
      </c>
      <c r="E578" s="1" t="str">
        <f t="shared" si="16"/>
        <v>2002</v>
      </c>
      <c r="F578" s="1" t="str">
        <f t="shared" si="17"/>
        <v>Oct</v>
      </c>
      <c r="G578" t="s">
        <v>50</v>
      </c>
      <c r="H578" t="s">
        <v>19</v>
      </c>
      <c r="I578">
        <v>2</v>
      </c>
      <c r="J578">
        <v>0.5</v>
      </c>
      <c r="K578">
        <v>0.12</v>
      </c>
      <c r="L578">
        <v>0.03</v>
      </c>
      <c r="M578">
        <v>2.65</v>
      </c>
    </row>
    <row r="579" spans="1:19" x14ac:dyDescent="0.2">
      <c r="A579" t="s">
        <v>725</v>
      </c>
      <c r="B579" t="s">
        <v>159</v>
      </c>
      <c r="C579">
        <v>2006</v>
      </c>
      <c r="D579" s="1" t="d">
        <v>1990-08-21</v>
      </c>
      <c r="E579" s="1" t="str">
        <f t="shared" ref="E579:E642" si="18">TEXT(D579,"yyyy")</f>
        <v>1990</v>
      </c>
      <c r="F579" s="1" t="str">
        <f t="shared" ref="F579:F642" si="19">TEXT(D579,"mmm")</f>
        <v>Aug</v>
      </c>
      <c r="G579" t="s">
        <v>37</v>
      </c>
      <c r="H579" t="s">
        <v>134</v>
      </c>
      <c r="I579">
        <v>0.86</v>
      </c>
      <c r="J579">
        <v>1.1100000000000001</v>
      </c>
      <c r="K579">
        <v>0.01</v>
      </c>
      <c r="L579">
        <v>0.66</v>
      </c>
      <c r="M579">
        <v>2.65</v>
      </c>
      <c r="N579">
        <v>71</v>
      </c>
      <c r="O579">
        <v>24</v>
      </c>
      <c r="P579">
        <v>7.9</v>
      </c>
      <c r="Q579">
        <v>47</v>
      </c>
      <c r="R579" t="s">
        <v>726</v>
      </c>
      <c r="S579" t="s">
        <v>88</v>
      </c>
    </row>
    <row r="580" spans="1:19" x14ac:dyDescent="0.2">
      <c r="A580" t="s">
        <v>727</v>
      </c>
      <c r="B580" t="s">
        <v>49</v>
      </c>
      <c r="C580">
        <v>2011</v>
      </c>
      <c r="D580" s="1" t="d">
        <v>1999-09-07</v>
      </c>
      <c r="E580" s="1" t="str">
        <f t="shared" si="18"/>
        <v>1999</v>
      </c>
      <c r="F580" s="1" t="str">
        <f t="shared" si="19"/>
        <v>Sep</v>
      </c>
      <c r="G580" t="s">
        <v>28</v>
      </c>
      <c r="H580" t="s">
        <v>242</v>
      </c>
      <c r="I580">
        <v>0.78</v>
      </c>
      <c r="J580">
        <v>0.73</v>
      </c>
      <c r="K580">
        <v>0.89</v>
      </c>
      <c r="L580">
        <v>0.23</v>
      </c>
      <c r="M580">
        <v>2.63</v>
      </c>
      <c r="N580">
        <v>79</v>
      </c>
      <c r="O580">
        <v>53</v>
      </c>
      <c r="P580">
        <v>6.6</v>
      </c>
      <c r="Q580">
        <v>707</v>
      </c>
      <c r="R580" t="s">
        <v>242</v>
      </c>
      <c r="S580" t="s">
        <v>88</v>
      </c>
    </row>
    <row r="581" spans="1:19" x14ac:dyDescent="0.2">
      <c r="A581" t="s">
        <v>728</v>
      </c>
      <c r="B581" t="s">
        <v>55</v>
      </c>
      <c r="C581">
        <v>2000</v>
      </c>
      <c r="D581" s="1" t="d">
        <v>2019-09-05</v>
      </c>
      <c r="E581" s="1" t="str">
        <f t="shared" si="18"/>
        <v>2019</v>
      </c>
      <c r="F581" s="1" t="str">
        <f t="shared" si="19"/>
        <v>Sep</v>
      </c>
      <c r="G581" t="s">
        <v>24</v>
      </c>
      <c r="H581" t="s">
        <v>51</v>
      </c>
      <c r="I581">
        <v>2</v>
      </c>
      <c r="J581">
        <v>0.47</v>
      </c>
      <c r="K581">
        <v>0.02</v>
      </c>
      <c r="L581">
        <v>0.14000000000000001</v>
      </c>
      <c r="M581">
        <v>2.63</v>
      </c>
      <c r="N581">
        <v>78</v>
      </c>
      <c r="O581">
        <v>18</v>
      </c>
      <c r="P581">
        <v>7.8</v>
      </c>
      <c r="Q581">
        <v>21</v>
      </c>
      <c r="R581" t="s">
        <v>729</v>
      </c>
      <c r="S581" t="s">
        <v>88</v>
      </c>
    </row>
    <row r="582" spans="1:19" x14ac:dyDescent="0.2">
      <c r="A582" t="s">
        <v>730</v>
      </c>
      <c r="B582" t="s">
        <v>44</v>
      </c>
      <c r="C582">
        <v>2010</v>
      </c>
      <c r="D582" s="1" t="d">
        <v>2017-08-16</v>
      </c>
      <c r="E582" s="1" t="str">
        <f t="shared" si="18"/>
        <v>2017</v>
      </c>
      <c r="F582" s="1" t="str">
        <f t="shared" si="19"/>
        <v>Aug</v>
      </c>
      <c r="G582" t="s">
        <v>18</v>
      </c>
      <c r="H582" t="s">
        <v>134</v>
      </c>
      <c r="I582">
        <v>1.47</v>
      </c>
      <c r="J582">
        <v>0.93</v>
      </c>
      <c r="K582">
        <v>0</v>
      </c>
      <c r="L582">
        <v>0.24</v>
      </c>
      <c r="M582">
        <v>2.63</v>
      </c>
      <c r="N582">
        <v>80</v>
      </c>
      <c r="O582">
        <v>65</v>
      </c>
      <c r="P582">
        <v>8</v>
      </c>
      <c r="Q582">
        <v>127</v>
      </c>
      <c r="R582" t="s">
        <v>176</v>
      </c>
      <c r="S582" t="s">
        <v>88</v>
      </c>
    </row>
    <row r="583" spans="1:19" x14ac:dyDescent="0.2">
      <c r="A583" t="s">
        <v>731</v>
      </c>
      <c r="B583" t="s">
        <v>55</v>
      </c>
      <c r="C583">
        <v>2004</v>
      </c>
      <c r="D583" s="1" t="d">
        <v>2000-07-15</v>
      </c>
      <c r="E583" s="1" t="str">
        <f t="shared" si="18"/>
        <v>2000</v>
      </c>
      <c r="F583" s="1" t="str">
        <f t="shared" si="19"/>
        <v>Jul</v>
      </c>
      <c r="G583" t="s">
        <v>18</v>
      </c>
      <c r="H583" t="s">
        <v>151</v>
      </c>
      <c r="I583">
        <v>2.15</v>
      </c>
      <c r="J583">
        <v>0.12</v>
      </c>
      <c r="K583">
        <v>0</v>
      </c>
      <c r="L583">
        <v>0.36</v>
      </c>
      <c r="M583">
        <v>2.62</v>
      </c>
      <c r="N583">
        <v>90</v>
      </c>
      <c r="O583">
        <v>37</v>
      </c>
      <c r="P583">
        <v>8.1999999999999993</v>
      </c>
      <c r="Q583">
        <v>84</v>
      </c>
      <c r="R583" t="s">
        <v>426</v>
      </c>
      <c r="S583" t="s">
        <v>20</v>
      </c>
    </row>
    <row r="584" spans="1:19" x14ac:dyDescent="0.2">
      <c r="A584" t="s">
        <v>732</v>
      </c>
      <c r="B584" t="s">
        <v>44</v>
      </c>
      <c r="C584">
        <v>2009</v>
      </c>
      <c r="D584" s="1" t="d">
        <v>2019-11-18</v>
      </c>
      <c r="E584" s="1" t="str">
        <f t="shared" si="18"/>
        <v>2019</v>
      </c>
      <c r="F584" s="1" t="str">
        <f t="shared" si="19"/>
        <v>Nov</v>
      </c>
      <c r="G584" t="s">
        <v>272</v>
      </c>
      <c r="H584" t="s">
        <v>45</v>
      </c>
      <c r="I584">
        <v>1.54</v>
      </c>
      <c r="J584">
        <v>0.8</v>
      </c>
      <c r="K584">
        <v>0.04</v>
      </c>
      <c r="L584">
        <v>0.24</v>
      </c>
      <c r="M584">
        <v>2.62</v>
      </c>
      <c r="N584">
        <v>82</v>
      </c>
      <c r="O584">
        <v>92</v>
      </c>
      <c r="P584">
        <v>7.2</v>
      </c>
      <c r="Q584">
        <v>454</v>
      </c>
      <c r="R584" t="s">
        <v>733</v>
      </c>
      <c r="S584" t="s">
        <v>88</v>
      </c>
    </row>
    <row r="585" spans="1:19" x14ac:dyDescent="0.2">
      <c r="A585" t="s">
        <v>734</v>
      </c>
      <c r="B585" t="s">
        <v>44</v>
      </c>
      <c r="C585">
        <v>2011</v>
      </c>
      <c r="D585" s="1" t="d">
        <v>1998-05-15</v>
      </c>
      <c r="E585" s="1" t="str">
        <f t="shared" si="18"/>
        <v>1998</v>
      </c>
      <c r="F585" s="1" t="str">
        <f t="shared" si="19"/>
        <v>May</v>
      </c>
      <c r="G585" t="s">
        <v>18</v>
      </c>
      <c r="H585" t="s">
        <v>51</v>
      </c>
      <c r="I585">
        <v>2.31</v>
      </c>
      <c r="J585">
        <v>0.14000000000000001</v>
      </c>
      <c r="K585">
        <v>0.01</v>
      </c>
      <c r="L585">
        <v>0.16</v>
      </c>
      <c r="M585">
        <v>2.62</v>
      </c>
      <c r="N585">
        <v>90</v>
      </c>
      <c r="O585">
        <v>42</v>
      </c>
      <c r="P585">
        <v>7.7</v>
      </c>
      <c r="Q585">
        <v>134</v>
      </c>
      <c r="R585" t="s">
        <v>426</v>
      </c>
      <c r="S585" t="s">
        <v>20</v>
      </c>
    </row>
    <row r="586" spans="1:19" x14ac:dyDescent="0.2">
      <c r="A586" t="s">
        <v>735</v>
      </c>
      <c r="B586" t="s">
        <v>159</v>
      </c>
      <c r="C586">
        <v>2006</v>
      </c>
      <c r="D586" s="1" t="d">
        <v>2012-03-15</v>
      </c>
      <c r="E586" s="1" t="str">
        <f t="shared" si="18"/>
        <v>2012</v>
      </c>
      <c r="F586" s="1" t="str">
        <f t="shared" si="19"/>
        <v>Mar</v>
      </c>
      <c r="G586" t="s">
        <v>86</v>
      </c>
      <c r="H586" t="s">
        <v>68</v>
      </c>
      <c r="I586">
        <v>0.76</v>
      </c>
      <c r="J586">
        <v>1.0900000000000001</v>
      </c>
      <c r="K586">
        <v>0.12</v>
      </c>
      <c r="L586">
        <v>0.64</v>
      </c>
      <c r="M586">
        <v>2.62</v>
      </c>
    </row>
    <row r="587" spans="1:19" x14ac:dyDescent="0.2">
      <c r="A587" t="s">
        <v>471</v>
      </c>
      <c r="B587" t="s">
        <v>44</v>
      </c>
      <c r="C587">
        <v>2009</v>
      </c>
      <c r="D587" s="1" t="d">
        <v>1996-09-20</v>
      </c>
      <c r="E587" s="1" t="str">
        <f t="shared" si="18"/>
        <v>1996</v>
      </c>
      <c r="F587" s="1" t="str">
        <f t="shared" si="19"/>
        <v>Sep</v>
      </c>
      <c r="G587" t="s">
        <v>18</v>
      </c>
      <c r="H587" t="s">
        <v>134</v>
      </c>
      <c r="I587">
        <v>0.59</v>
      </c>
      <c r="J587">
        <v>1.79</v>
      </c>
      <c r="K587">
        <v>0.01</v>
      </c>
      <c r="L587">
        <v>0.23</v>
      </c>
      <c r="M587">
        <v>2.62</v>
      </c>
      <c r="N587">
        <v>90</v>
      </c>
      <c r="O587">
        <v>63</v>
      </c>
      <c r="P587">
        <v>7.5</v>
      </c>
      <c r="Q587">
        <v>133</v>
      </c>
      <c r="R587" t="s">
        <v>135</v>
      </c>
      <c r="S587" t="s">
        <v>20</v>
      </c>
    </row>
    <row r="588" spans="1:19" x14ac:dyDescent="0.2">
      <c r="A588" t="s">
        <v>667</v>
      </c>
      <c r="B588" t="s">
        <v>44</v>
      </c>
      <c r="C588">
        <v>2010</v>
      </c>
      <c r="D588" s="1" t="d">
        <v>2021-04-04</v>
      </c>
      <c r="E588" s="1" t="str">
        <f t="shared" si="18"/>
        <v>2021</v>
      </c>
      <c r="F588" s="1" t="str">
        <f t="shared" si="19"/>
        <v>Apr</v>
      </c>
      <c r="G588" t="s">
        <v>37</v>
      </c>
      <c r="H588" t="s">
        <v>134</v>
      </c>
      <c r="I588">
        <v>1.56</v>
      </c>
      <c r="J588">
        <v>0.8</v>
      </c>
      <c r="K588">
        <v>0.04</v>
      </c>
      <c r="L588">
        <v>0.21</v>
      </c>
      <c r="M588">
        <v>2.61</v>
      </c>
      <c r="N588">
        <v>74</v>
      </c>
      <c r="O588">
        <v>71</v>
      </c>
      <c r="P588">
        <v>6.7</v>
      </c>
      <c r="Q588">
        <v>288</v>
      </c>
      <c r="R588" t="s">
        <v>736</v>
      </c>
      <c r="S588" t="s">
        <v>53</v>
      </c>
    </row>
    <row r="589" spans="1:19" x14ac:dyDescent="0.2">
      <c r="A589" t="s">
        <v>737</v>
      </c>
      <c r="B589" t="s">
        <v>55</v>
      </c>
      <c r="C589">
        <v>2002</v>
      </c>
      <c r="D589" s="1" t="d">
        <v>2005-02-13</v>
      </c>
      <c r="E589" s="1" t="str">
        <f t="shared" si="18"/>
        <v>2005</v>
      </c>
      <c r="F589" s="1" t="str">
        <f t="shared" si="19"/>
        <v>Feb</v>
      </c>
      <c r="G589" t="s">
        <v>50</v>
      </c>
      <c r="H589" t="s">
        <v>134</v>
      </c>
      <c r="I589">
        <v>0.9</v>
      </c>
      <c r="J589">
        <v>1.22</v>
      </c>
      <c r="K589">
        <v>0.04</v>
      </c>
      <c r="L589">
        <v>0.44</v>
      </c>
      <c r="M589">
        <v>2.61</v>
      </c>
      <c r="N589">
        <v>71</v>
      </c>
      <c r="O589">
        <v>16</v>
      </c>
      <c r="P589">
        <v>7.6</v>
      </c>
      <c r="Q589">
        <v>49</v>
      </c>
      <c r="R589" t="s">
        <v>134</v>
      </c>
      <c r="S589" t="s">
        <v>20</v>
      </c>
    </row>
    <row r="590" spans="1:19" x14ac:dyDescent="0.2">
      <c r="A590" t="s">
        <v>738</v>
      </c>
      <c r="B590" t="s">
        <v>237</v>
      </c>
      <c r="C590">
        <v>1990</v>
      </c>
      <c r="D590" s="1" t="d">
        <v>2020-02-26</v>
      </c>
      <c r="E590" s="1" t="str">
        <f t="shared" si="18"/>
        <v>2020</v>
      </c>
      <c r="F590" s="1" t="str">
        <f t="shared" si="19"/>
        <v>Feb</v>
      </c>
      <c r="G590" t="s">
        <v>50</v>
      </c>
      <c r="H590" t="s">
        <v>151</v>
      </c>
      <c r="I590">
        <v>1.86</v>
      </c>
      <c r="J590">
        <v>0.55000000000000004</v>
      </c>
      <c r="K590">
        <v>0.11</v>
      </c>
      <c r="L590">
        <v>0.08</v>
      </c>
      <c r="M590">
        <v>2.6</v>
      </c>
    </row>
    <row r="591" spans="1:19" x14ac:dyDescent="0.2">
      <c r="A591" t="s">
        <v>739</v>
      </c>
      <c r="B591" t="s">
        <v>49</v>
      </c>
      <c r="C591">
        <v>2009</v>
      </c>
      <c r="D591" s="1" t="d">
        <v>1992-06-01</v>
      </c>
      <c r="E591" s="1" t="str">
        <f t="shared" si="18"/>
        <v>1992</v>
      </c>
      <c r="F591" s="1" t="str">
        <f t="shared" si="19"/>
        <v>Jun</v>
      </c>
      <c r="G591" t="s">
        <v>50</v>
      </c>
      <c r="H591" t="s">
        <v>68</v>
      </c>
      <c r="I591">
        <v>1.7</v>
      </c>
      <c r="J591">
        <v>0.44</v>
      </c>
      <c r="K591">
        <v>0.06</v>
      </c>
      <c r="L591">
        <v>0.4</v>
      </c>
      <c r="M591">
        <v>2.6</v>
      </c>
      <c r="N591">
        <v>91</v>
      </c>
      <c r="O591">
        <v>50</v>
      </c>
      <c r="P591">
        <v>8.6999999999999993</v>
      </c>
      <c r="Q591">
        <v>529</v>
      </c>
      <c r="R591" t="s">
        <v>336</v>
      </c>
      <c r="S591" t="s">
        <v>53</v>
      </c>
    </row>
    <row r="592" spans="1:19" x14ac:dyDescent="0.2">
      <c r="A592" t="s">
        <v>740</v>
      </c>
      <c r="B592" t="s">
        <v>55</v>
      </c>
      <c r="C592">
        <v>2004</v>
      </c>
      <c r="D592" s="1" t="d">
        <v>2008-01-05</v>
      </c>
      <c r="E592" s="1" t="str">
        <f t="shared" si="18"/>
        <v>2008</v>
      </c>
      <c r="F592" s="1" t="str">
        <f t="shared" si="19"/>
        <v>Jan</v>
      </c>
      <c r="G592" t="s">
        <v>18</v>
      </c>
      <c r="H592" t="s">
        <v>134</v>
      </c>
      <c r="I592">
        <v>2.0299999999999998</v>
      </c>
      <c r="J592">
        <v>0.21</v>
      </c>
      <c r="K592">
        <v>0</v>
      </c>
      <c r="L592">
        <v>0.35</v>
      </c>
      <c r="M592">
        <v>2.59</v>
      </c>
      <c r="N592">
        <v>84</v>
      </c>
      <c r="O592">
        <v>21</v>
      </c>
      <c r="P592">
        <v>8.1</v>
      </c>
      <c r="Q592">
        <v>44</v>
      </c>
      <c r="R592" t="s">
        <v>193</v>
      </c>
      <c r="S592" t="s">
        <v>20</v>
      </c>
    </row>
    <row r="593" spans="1:19" x14ac:dyDescent="0.2">
      <c r="A593" t="s">
        <v>741</v>
      </c>
      <c r="B593" t="s">
        <v>17</v>
      </c>
      <c r="C593">
        <v>2007</v>
      </c>
      <c r="D593" s="1" t="d">
        <v>2004-03-13</v>
      </c>
      <c r="E593" s="1" t="str">
        <f t="shared" si="18"/>
        <v>2004</v>
      </c>
      <c r="F593" s="1" t="str">
        <f t="shared" si="19"/>
        <v>Mar</v>
      </c>
      <c r="G593" t="s">
        <v>18</v>
      </c>
      <c r="H593" t="s">
        <v>19</v>
      </c>
      <c r="I593">
        <v>1.05</v>
      </c>
      <c r="J593">
        <v>1.05</v>
      </c>
      <c r="K593">
        <v>0.24</v>
      </c>
      <c r="L593">
        <v>0.24</v>
      </c>
      <c r="M593">
        <v>2.58</v>
      </c>
      <c r="N593">
        <v>79</v>
      </c>
      <c r="O593">
        <v>47</v>
      </c>
      <c r="P593">
        <v>8</v>
      </c>
      <c r="Q593">
        <v>124</v>
      </c>
      <c r="R593" t="s">
        <v>341</v>
      </c>
      <c r="S593" t="s">
        <v>112</v>
      </c>
    </row>
    <row r="594" spans="1:19" x14ac:dyDescent="0.2">
      <c r="A594" t="s">
        <v>742</v>
      </c>
      <c r="B594" t="s">
        <v>49</v>
      </c>
      <c r="C594">
        <v>2008</v>
      </c>
      <c r="D594" s="1" t="d">
        <v>2022-08-02</v>
      </c>
      <c r="E594" s="1" t="str">
        <f t="shared" si="18"/>
        <v>2022</v>
      </c>
      <c r="F594" s="1" t="str">
        <f t="shared" si="19"/>
        <v>Aug</v>
      </c>
      <c r="G594" t="s">
        <v>18</v>
      </c>
      <c r="H594" t="s">
        <v>134</v>
      </c>
      <c r="I594">
        <v>0.48</v>
      </c>
      <c r="J594">
        <v>1.63</v>
      </c>
      <c r="K594">
        <v>0.04</v>
      </c>
      <c r="L594">
        <v>0.43</v>
      </c>
      <c r="M594">
        <v>2.58</v>
      </c>
      <c r="N594">
        <v>87</v>
      </c>
      <c r="O594">
        <v>42</v>
      </c>
      <c r="P594">
        <v>7.5</v>
      </c>
      <c r="Q594">
        <v>108</v>
      </c>
      <c r="R594" t="s">
        <v>193</v>
      </c>
      <c r="S594" t="s">
        <v>20</v>
      </c>
    </row>
    <row r="595" spans="1:19" x14ac:dyDescent="0.2">
      <c r="A595" t="s">
        <v>743</v>
      </c>
      <c r="B595" t="s">
        <v>32</v>
      </c>
      <c r="C595">
        <v>2008</v>
      </c>
      <c r="D595" s="1" t="d">
        <v>1995-07-10</v>
      </c>
      <c r="E595" s="1" t="str">
        <f t="shared" si="18"/>
        <v>1995</v>
      </c>
      <c r="F595" s="1" t="str">
        <f t="shared" si="19"/>
        <v>Jul</v>
      </c>
      <c r="G595" t="s">
        <v>39</v>
      </c>
      <c r="H595" t="s">
        <v>19</v>
      </c>
      <c r="I595">
        <v>0.62</v>
      </c>
      <c r="J595">
        <v>0.82</v>
      </c>
      <c r="K595">
        <v>0.96</v>
      </c>
      <c r="L595">
        <v>0.18</v>
      </c>
      <c r="M595">
        <v>2.58</v>
      </c>
      <c r="N595">
        <v>73</v>
      </c>
      <c r="O595">
        <v>4</v>
      </c>
      <c r="P595">
        <v>7.7</v>
      </c>
      <c r="Q595">
        <v>7</v>
      </c>
      <c r="R595" t="s">
        <v>744</v>
      </c>
      <c r="S595" t="s">
        <v>20</v>
      </c>
    </row>
    <row r="596" spans="1:19" x14ac:dyDescent="0.2">
      <c r="A596" t="s">
        <v>745</v>
      </c>
      <c r="B596" t="s">
        <v>55</v>
      </c>
      <c r="C596">
        <v>2006</v>
      </c>
      <c r="D596" s="1" t="d">
        <v>1999-04-05</v>
      </c>
      <c r="E596" s="1" t="str">
        <f t="shared" si="18"/>
        <v>1999</v>
      </c>
      <c r="F596" s="1" t="str">
        <f t="shared" si="19"/>
        <v>Apr</v>
      </c>
      <c r="G596" t="s">
        <v>86</v>
      </c>
      <c r="H596" t="s">
        <v>484</v>
      </c>
      <c r="I596">
        <v>1.4</v>
      </c>
      <c r="J596">
        <v>0.88</v>
      </c>
      <c r="K596">
        <v>0.03</v>
      </c>
      <c r="L596">
        <v>0.26</v>
      </c>
      <c r="M596">
        <v>2.58</v>
      </c>
      <c r="N596">
        <v>80</v>
      </c>
      <c r="O596">
        <v>27</v>
      </c>
      <c r="P596">
        <v>8.6</v>
      </c>
      <c r="Q596">
        <v>57</v>
      </c>
      <c r="R596" t="s">
        <v>746</v>
      </c>
      <c r="S596" t="s">
        <v>88</v>
      </c>
    </row>
    <row r="597" spans="1:19" x14ac:dyDescent="0.2">
      <c r="A597" t="s">
        <v>253</v>
      </c>
      <c r="B597" t="s">
        <v>44</v>
      </c>
      <c r="C597">
        <v>2007</v>
      </c>
      <c r="D597" s="1" t="d">
        <v>1993-01-18</v>
      </c>
      <c r="E597" s="1" t="str">
        <f t="shared" si="18"/>
        <v>1993</v>
      </c>
      <c r="F597" s="1" t="str">
        <f t="shared" si="19"/>
        <v>Jan</v>
      </c>
      <c r="G597" t="s">
        <v>50</v>
      </c>
      <c r="H597" t="s">
        <v>254</v>
      </c>
      <c r="I597">
        <v>1.53</v>
      </c>
      <c r="J597">
        <v>0.81</v>
      </c>
      <c r="K597">
        <v>0</v>
      </c>
      <c r="L597">
        <v>0.24</v>
      </c>
      <c r="M597">
        <v>2.57</v>
      </c>
      <c r="N597">
        <v>80</v>
      </c>
      <c r="O597">
        <v>24</v>
      </c>
      <c r="P597">
        <v>7.4</v>
      </c>
      <c r="Q597">
        <v>114</v>
      </c>
      <c r="R597" t="s">
        <v>255</v>
      </c>
      <c r="S597" t="s">
        <v>112</v>
      </c>
    </row>
    <row r="598" spans="1:19" x14ac:dyDescent="0.2">
      <c r="A598" t="s">
        <v>747</v>
      </c>
      <c r="B598" t="s">
        <v>55</v>
      </c>
      <c r="C598">
        <v>2004</v>
      </c>
      <c r="D598" s="1" t="d">
        <v>2019-10-01</v>
      </c>
      <c r="E598" s="1" t="str">
        <f t="shared" si="18"/>
        <v>2019</v>
      </c>
      <c r="F598" s="1" t="str">
        <f t="shared" si="19"/>
        <v>Oct</v>
      </c>
      <c r="G598" t="s">
        <v>1</v>
      </c>
      <c r="H598" t="s">
        <v>68</v>
      </c>
      <c r="I598">
        <v>1.31</v>
      </c>
      <c r="J598">
        <v>0.74</v>
      </c>
      <c r="K598">
        <v>0.31</v>
      </c>
      <c r="L598">
        <v>0.22</v>
      </c>
      <c r="M598">
        <v>2.57</v>
      </c>
    </row>
    <row r="599" spans="1:19" x14ac:dyDescent="0.2">
      <c r="A599" t="s">
        <v>748</v>
      </c>
      <c r="B599" t="s">
        <v>55</v>
      </c>
      <c r="C599">
        <v>2007</v>
      </c>
      <c r="D599" s="1" t="d">
        <v>2009-02-14</v>
      </c>
      <c r="E599" s="1" t="str">
        <f t="shared" si="18"/>
        <v>2009</v>
      </c>
      <c r="F599" s="1" t="str">
        <f t="shared" si="19"/>
        <v>Feb</v>
      </c>
      <c r="G599" t="s">
        <v>18</v>
      </c>
      <c r="H599" t="s">
        <v>134</v>
      </c>
      <c r="I599">
        <v>2.14</v>
      </c>
      <c r="J599">
        <v>0.08</v>
      </c>
      <c r="K599">
        <v>0</v>
      </c>
      <c r="L599">
        <v>0.35</v>
      </c>
      <c r="M599">
        <v>2.57</v>
      </c>
      <c r="N599">
        <v>78</v>
      </c>
      <c r="O599">
        <v>11</v>
      </c>
      <c r="P599">
        <v>7.8</v>
      </c>
      <c r="Q599">
        <v>17</v>
      </c>
      <c r="R599" t="s">
        <v>287</v>
      </c>
      <c r="S599" t="s">
        <v>20</v>
      </c>
    </row>
    <row r="600" spans="1:19" x14ac:dyDescent="0.2">
      <c r="A600" t="s">
        <v>749</v>
      </c>
      <c r="B600" t="s">
        <v>159</v>
      </c>
      <c r="C600">
        <v>2007</v>
      </c>
      <c r="D600" s="1" t="d">
        <v>1997-11-14</v>
      </c>
      <c r="E600" s="1" t="str">
        <f t="shared" si="18"/>
        <v>1997</v>
      </c>
      <c r="F600" s="1" t="str">
        <f t="shared" si="19"/>
        <v>Nov</v>
      </c>
      <c r="G600" t="s">
        <v>28</v>
      </c>
      <c r="H600" t="s">
        <v>222</v>
      </c>
      <c r="I600">
        <v>0.37</v>
      </c>
      <c r="J600">
        <v>0.27</v>
      </c>
      <c r="K600">
        <v>1.75</v>
      </c>
      <c r="L600">
        <v>0.18</v>
      </c>
      <c r="M600">
        <v>2.57</v>
      </c>
      <c r="N600">
        <v>72</v>
      </c>
      <c r="O600">
        <v>38</v>
      </c>
      <c r="P600">
        <v>8.6999999999999993</v>
      </c>
      <c r="Q600">
        <v>83</v>
      </c>
      <c r="R600" t="s">
        <v>222</v>
      </c>
      <c r="S600" t="s">
        <v>88</v>
      </c>
    </row>
    <row r="601" spans="1:19" x14ac:dyDescent="0.2">
      <c r="A601" t="s">
        <v>750</v>
      </c>
      <c r="B601" t="s">
        <v>49</v>
      </c>
      <c r="C601">
        <v>2007</v>
      </c>
      <c r="D601" s="1" t="d">
        <v>2017-01-13</v>
      </c>
      <c r="E601" s="1" t="str">
        <f t="shared" si="18"/>
        <v>2017</v>
      </c>
      <c r="F601" s="1" t="str">
        <f t="shared" si="19"/>
        <v>Jan</v>
      </c>
      <c r="G601" t="s">
        <v>1</v>
      </c>
      <c r="H601" t="s">
        <v>68</v>
      </c>
      <c r="I601">
        <v>0.93</v>
      </c>
      <c r="J601">
        <v>1.1000000000000001</v>
      </c>
      <c r="K601">
        <v>0.08</v>
      </c>
      <c r="L601">
        <v>0.45</v>
      </c>
      <c r="M601">
        <v>2.56</v>
      </c>
    </row>
    <row r="602" spans="1:19" x14ac:dyDescent="0.2">
      <c r="A602" t="s">
        <v>751</v>
      </c>
      <c r="B602" t="s">
        <v>17</v>
      </c>
      <c r="C602">
        <v>2010</v>
      </c>
      <c r="D602" s="1" t="d">
        <v>1995-10-19</v>
      </c>
      <c r="E602" s="1" t="str">
        <f t="shared" si="18"/>
        <v>1995</v>
      </c>
      <c r="F602" s="1" t="str">
        <f t="shared" si="19"/>
        <v>Oct</v>
      </c>
      <c r="G602" t="s">
        <v>1</v>
      </c>
      <c r="H602" t="s">
        <v>19</v>
      </c>
      <c r="I602">
        <v>0.99</v>
      </c>
      <c r="J602">
        <v>0.52</v>
      </c>
      <c r="K602">
        <v>0.92</v>
      </c>
      <c r="L602">
        <v>0.14000000000000001</v>
      </c>
      <c r="M602">
        <v>2.56</v>
      </c>
    </row>
    <row r="603" spans="1:19" x14ac:dyDescent="0.2">
      <c r="A603" t="s">
        <v>752</v>
      </c>
      <c r="B603" t="s">
        <v>189</v>
      </c>
      <c r="C603">
        <v>2001</v>
      </c>
      <c r="D603" s="1" t="d">
        <v>2011-05-17</v>
      </c>
      <c r="E603" s="1" t="str">
        <f t="shared" si="18"/>
        <v>2011</v>
      </c>
      <c r="F603" s="1" t="str">
        <f t="shared" si="19"/>
        <v>May</v>
      </c>
      <c r="G603" t="s">
        <v>1</v>
      </c>
      <c r="H603" t="s">
        <v>151</v>
      </c>
      <c r="I603">
        <v>1.7</v>
      </c>
      <c r="J603">
        <v>0.59</v>
      </c>
      <c r="K603">
        <v>0.21</v>
      </c>
      <c r="L603">
        <v>7.0000000000000007E-2</v>
      </c>
      <c r="M603">
        <v>2.56</v>
      </c>
      <c r="N603">
        <v>73</v>
      </c>
      <c r="O603">
        <v>28</v>
      </c>
      <c r="P603">
        <v>8.3000000000000007</v>
      </c>
      <c r="Q603">
        <v>179</v>
      </c>
      <c r="R603" t="s">
        <v>621</v>
      </c>
      <c r="S603" t="s">
        <v>20</v>
      </c>
    </row>
    <row r="604" spans="1:19" x14ac:dyDescent="0.2">
      <c r="A604" t="s">
        <v>753</v>
      </c>
      <c r="B604" t="s">
        <v>22</v>
      </c>
      <c r="C604">
        <v>1987</v>
      </c>
      <c r="D604" s="1" t="d">
        <v>2021-05-22</v>
      </c>
      <c r="E604" s="1" t="str">
        <f t="shared" si="18"/>
        <v>2021</v>
      </c>
      <c r="F604" s="1" t="str">
        <f t="shared" si="19"/>
        <v>May</v>
      </c>
      <c r="G604" t="s">
        <v>28</v>
      </c>
      <c r="H604" t="s">
        <v>350</v>
      </c>
      <c r="I604">
        <v>0.15</v>
      </c>
      <c r="J604">
        <v>0</v>
      </c>
      <c r="K604">
        <v>2.41</v>
      </c>
      <c r="L604">
        <v>0</v>
      </c>
      <c r="M604">
        <v>2.56</v>
      </c>
    </row>
    <row r="605" spans="1:19" x14ac:dyDescent="0.2">
      <c r="A605" t="s">
        <v>754</v>
      </c>
      <c r="B605" t="s">
        <v>44</v>
      </c>
      <c r="C605">
        <v>2009</v>
      </c>
      <c r="D605" s="1" t="d">
        <v>1997-12-14</v>
      </c>
      <c r="E605" s="1" t="str">
        <f t="shared" si="18"/>
        <v>1997</v>
      </c>
      <c r="F605" s="1" t="str">
        <f t="shared" si="19"/>
        <v>Dec</v>
      </c>
      <c r="G605" t="s">
        <v>50</v>
      </c>
      <c r="H605" t="s">
        <v>51</v>
      </c>
      <c r="I605">
        <v>1.04</v>
      </c>
      <c r="J605">
        <v>1.22</v>
      </c>
      <c r="K605">
        <v>0.03</v>
      </c>
      <c r="L605">
        <v>0.27</v>
      </c>
      <c r="M605">
        <v>2.56</v>
      </c>
    </row>
    <row r="606" spans="1:19" x14ac:dyDescent="0.2">
      <c r="A606" t="s">
        <v>649</v>
      </c>
      <c r="B606" t="s">
        <v>49</v>
      </c>
      <c r="C606">
        <v>2012</v>
      </c>
      <c r="D606" s="1" t="d">
        <v>1989-03-04</v>
      </c>
      <c r="E606" s="1" t="str">
        <f t="shared" si="18"/>
        <v>1989</v>
      </c>
      <c r="F606" s="1" t="str">
        <f t="shared" si="19"/>
        <v>Mar</v>
      </c>
      <c r="G606" t="s">
        <v>18</v>
      </c>
      <c r="H606" t="s">
        <v>134</v>
      </c>
      <c r="I606">
        <v>2.11</v>
      </c>
      <c r="J606">
        <v>0.22</v>
      </c>
      <c r="K606">
        <v>0</v>
      </c>
      <c r="L606">
        <v>0.23</v>
      </c>
      <c r="M606">
        <v>2.56</v>
      </c>
      <c r="N606">
        <v>83</v>
      </c>
      <c r="O606">
        <v>22</v>
      </c>
      <c r="P606">
        <v>5.5</v>
      </c>
      <c r="Q606">
        <v>101</v>
      </c>
      <c r="R606" t="s">
        <v>287</v>
      </c>
      <c r="S606" t="s">
        <v>20</v>
      </c>
    </row>
    <row r="607" spans="1:19" x14ac:dyDescent="0.2">
      <c r="A607" t="s">
        <v>755</v>
      </c>
      <c r="B607" t="s">
        <v>44</v>
      </c>
      <c r="C607">
        <v>2009</v>
      </c>
      <c r="D607" s="1" t="d">
        <v>2008-04-24</v>
      </c>
      <c r="E607" s="1" t="str">
        <f t="shared" si="18"/>
        <v>2008</v>
      </c>
      <c r="F607" s="1" t="str">
        <f t="shared" si="19"/>
        <v>Apr</v>
      </c>
      <c r="G607" t="s">
        <v>28</v>
      </c>
      <c r="H607" t="s">
        <v>134</v>
      </c>
      <c r="I607">
        <v>1.76</v>
      </c>
      <c r="J607">
        <v>0.55000000000000004</v>
      </c>
      <c r="K607">
        <v>0.03</v>
      </c>
      <c r="L607">
        <v>0.22</v>
      </c>
      <c r="M607">
        <v>2.56</v>
      </c>
      <c r="N607">
        <v>86</v>
      </c>
      <c r="O607">
        <v>68</v>
      </c>
      <c r="P607">
        <v>7.9</v>
      </c>
      <c r="Q607">
        <v>725</v>
      </c>
      <c r="R607" t="s">
        <v>584</v>
      </c>
      <c r="S607" t="s">
        <v>53</v>
      </c>
    </row>
    <row r="608" spans="1:19" x14ac:dyDescent="0.2">
      <c r="A608" t="s">
        <v>756</v>
      </c>
      <c r="B608" t="s">
        <v>189</v>
      </c>
      <c r="C608">
        <v>2003</v>
      </c>
      <c r="D608" s="1" t="d">
        <v>1990-04-17</v>
      </c>
      <c r="E608" s="1" t="str">
        <f t="shared" si="18"/>
        <v>1990</v>
      </c>
      <c r="F608" s="1" t="str">
        <f t="shared" si="19"/>
        <v>Apr</v>
      </c>
      <c r="G608" t="s">
        <v>28</v>
      </c>
      <c r="H608" t="s">
        <v>19</v>
      </c>
      <c r="I608">
        <v>1.21</v>
      </c>
      <c r="J608">
        <v>0.56999999999999995</v>
      </c>
      <c r="K608">
        <v>0.7</v>
      </c>
      <c r="L608">
        <v>7.0000000000000007E-2</v>
      </c>
      <c r="M608">
        <v>2.54</v>
      </c>
      <c r="N608">
        <v>73</v>
      </c>
      <c r="O608">
        <v>37</v>
      </c>
      <c r="P608">
        <v>8</v>
      </c>
      <c r="Q608">
        <v>89</v>
      </c>
      <c r="R608" t="s">
        <v>757</v>
      </c>
      <c r="S608" t="s">
        <v>20</v>
      </c>
    </row>
    <row r="609" spans="1:19" x14ac:dyDescent="0.2">
      <c r="A609" t="s">
        <v>245</v>
      </c>
      <c r="B609" t="s">
        <v>159</v>
      </c>
      <c r="C609">
        <v>2009</v>
      </c>
      <c r="D609" s="1" t="d">
        <v>2013-10-01</v>
      </c>
      <c r="E609" s="1" t="str">
        <f t="shared" si="18"/>
        <v>2013</v>
      </c>
      <c r="F609" s="1" t="str">
        <f t="shared" si="19"/>
        <v>Oct</v>
      </c>
      <c r="G609" t="s">
        <v>1</v>
      </c>
      <c r="H609" t="s">
        <v>68</v>
      </c>
      <c r="I609">
        <v>0.64</v>
      </c>
      <c r="J609">
        <v>1.22</v>
      </c>
      <c r="K609">
        <v>0.01</v>
      </c>
      <c r="L609">
        <v>0.67</v>
      </c>
      <c r="M609">
        <v>2.54</v>
      </c>
      <c r="N609">
        <v>87</v>
      </c>
      <c r="O609">
        <v>68</v>
      </c>
      <c r="P609">
        <v>7.8</v>
      </c>
      <c r="Q609">
        <v>98</v>
      </c>
      <c r="R609" t="s">
        <v>246</v>
      </c>
      <c r="S609" t="s">
        <v>112</v>
      </c>
    </row>
    <row r="610" spans="1:19" x14ac:dyDescent="0.2">
      <c r="A610" t="s">
        <v>758</v>
      </c>
      <c r="B610" t="s">
        <v>44</v>
      </c>
      <c r="C610">
        <v>2008</v>
      </c>
      <c r="D610" s="1" t="d">
        <v>2001-10-16</v>
      </c>
      <c r="E610" s="1" t="str">
        <f t="shared" si="18"/>
        <v>2001</v>
      </c>
      <c r="F610" s="1" t="str">
        <f t="shared" si="19"/>
        <v>Oct</v>
      </c>
      <c r="G610" t="s">
        <v>18</v>
      </c>
      <c r="H610" t="s">
        <v>134</v>
      </c>
      <c r="I610">
        <v>2.21</v>
      </c>
      <c r="J610">
        <v>0.12</v>
      </c>
      <c r="K610">
        <v>0</v>
      </c>
      <c r="L610">
        <v>0.2</v>
      </c>
      <c r="M610">
        <v>2.5299999999999998</v>
      </c>
      <c r="N610">
        <v>83</v>
      </c>
      <c r="O610">
        <v>50</v>
      </c>
      <c r="P610">
        <v>7</v>
      </c>
      <c r="Q610">
        <v>125</v>
      </c>
      <c r="R610" t="s">
        <v>287</v>
      </c>
      <c r="S610" t="s">
        <v>20</v>
      </c>
    </row>
    <row r="611" spans="1:19" x14ac:dyDescent="0.2">
      <c r="A611" t="s">
        <v>759</v>
      </c>
      <c r="B611">
        <v>2600</v>
      </c>
      <c r="C611" t="s">
        <v>286</v>
      </c>
      <c r="D611" s="1" t="d">
        <v>2009-07-05</v>
      </c>
      <c r="E611" s="1" t="str">
        <f t="shared" si="18"/>
        <v>2009</v>
      </c>
      <c r="F611" s="1" t="str">
        <f t="shared" si="19"/>
        <v>Jul</v>
      </c>
      <c r="G611" t="s">
        <v>37</v>
      </c>
      <c r="H611" t="s">
        <v>155</v>
      </c>
      <c r="I611">
        <v>2.36</v>
      </c>
      <c r="J611">
        <v>0.14000000000000001</v>
      </c>
      <c r="K611">
        <v>0</v>
      </c>
      <c r="L611">
        <v>0.03</v>
      </c>
      <c r="M611">
        <v>2.5299999999999998</v>
      </c>
    </row>
    <row r="612" spans="1:19" x14ac:dyDescent="0.2">
      <c r="A612" t="s">
        <v>760</v>
      </c>
      <c r="B612" t="s">
        <v>55</v>
      </c>
      <c r="C612">
        <v>2001</v>
      </c>
      <c r="D612" s="1" t="d">
        <v>2005-02-23</v>
      </c>
      <c r="E612" s="1" t="str">
        <f t="shared" si="18"/>
        <v>2005</v>
      </c>
      <c r="F612" s="1" t="str">
        <f t="shared" si="19"/>
        <v>Feb</v>
      </c>
      <c r="G612" t="s">
        <v>24</v>
      </c>
      <c r="H612" t="s">
        <v>523</v>
      </c>
      <c r="I612">
        <v>1.1299999999999999</v>
      </c>
      <c r="J612">
        <v>1.1200000000000001</v>
      </c>
      <c r="K612">
        <v>0.06</v>
      </c>
      <c r="L612">
        <v>0.22</v>
      </c>
      <c r="M612">
        <v>2.52</v>
      </c>
      <c r="N612">
        <v>80</v>
      </c>
      <c r="O612">
        <v>15</v>
      </c>
      <c r="P612">
        <v>7.9</v>
      </c>
      <c r="Q612">
        <v>46</v>
      </c>
      <c r="R612" t="s">
        <v>761</v>
      </c>
      <c r="S612" t="s">
        <v>88</v>
      </c>
    </row>
    <row r="613" spans="1:19" x14ac:dyDescent="0.2">
      <c r="A613" t="s">
        <v>762</v>
      </c>
      <c r="B613" t="s">
        <v>32</v>
      </c>
      <c r="C613">
        <v>2010</v>
      </c>
      <c r="D613" s="1" t="d">
        <v>2000-03-17</v>
      </c>
      <c r="E613" s="1" t="str">
        <f t="shared" si="18"/>
        <v>2000</v>
      </c>
      <c r="F613" s="1" t="str">
        <f t="shared" si="19"/>
        <v>Mar</v>
      </c>
      <c r="G613" t="s">
        <v>34</v>
      </c>
      <c r="H613" t="s">
        <v>19</v>
      </c>
      <c r="I613">
        <v>0.26</v>
      </c>
      <c r="J613">
        <v>1.65</v>
      </c>
      <c r="K613">
        <v>0.33</v>
      </c>
      <c r="L613">
        <v>0.28000000000000003</v>
      </c>
      <c r="M613">
        <v>2.52</v>
      </c>
      <c r="N613">
        <v>75</v>
      </c>
      <c r="O613">
        <v>15</v>
      </c>
      <c r="P613">
        <v>8</v>
      </c>
      <c r="Q613">
        <v>5</v>
      </c>
      <c r="R613" t="s">
        <v>763</v>
      </c>
      <c r="S613" t="s">
        <v>20</v>
      </c>
    </row>
    <row r="614" spans="1:19" x14ac:dyDescent="0.2">
      <c r="A614" t="s">
        <v>764</v>
      </c>
      <c r="B614" t="s">
        <v>44</v>
      </c>
      <c r="C614">
        <v>2013</v>
      </c>
      <c r="D614" s="1" t="d">
        <v>2006-01-16</v>
      </c>
      <c r="E614" s="1" t="str">
        <f t="shared" si="18"/>
        <v>2006</v>
      </c>
      <c r="F614" s="1" t="str">
        <f t="shared" si="19"/>
        <v>Jan</v>
      </c>
      <c r="G614" t="s">
        <v>18</v>
      </c>
      <c r="H614" t="s">
        <v>51</v>
      </c>
      <c r="I614">
        <v>2.1</v>
      </c>
      <c r="J614">
        <v>0.19</v>
      </c>
      <c r="K614">
        <v>0</v>
      </c>
      <c r="L614">
        <v>0.23</v>
      </c>
      <c r="M614">
        <v>2.52</v>
      </c>
      <c r="N614">
        <v>87</v>
      </c>
      <c r="O614">
        <v>23</v>
      </c>
      <c r="P614">
        <v>4.9000000000000004</v>
      </c>
      <c r="Q614">
        <v>150</v>
      </c>
      <c r="R614" t="s">
        <v>426</v>
      </c>
      <c r="S614" t="s">
        <v>20</v>
      </c>
    </row>
    <row r="615" spans="1:19" x14ac:dyDescent="0.2">
      <c r="A615" t="s">
        <v>765</v>
      </c>
      <c r="B615" t="s">
        <v>95</v>
      </c>
      <c r="C615">
        <v>2000</v>
      </c>
      <c r="D615" s="1" t="d">
        <v>1988-09-19</v>
      </c>
      <c r="E615" s="1" t="str">
        <f t="shared" si="18"/>
        <v>1988</v>
      </c>
      <c r="F615" s="1" t="str">
        <f t="shared" si="19"/>
        <v>Sep</v>
      </c>
      <c r="G615" t="s">
        <v>50</v>
      </c>
      <c r="H615" t="s">
        <v>19</v>
      </c>
      <c r="I615">
        <v>1.55</v>
      </c>
      <c r="J615">
        <v>0.75</v>
      </c>
      <c r="K615">
        <v>0.16</v>
      </c>
      <c r="L615">
        <v>0.06</v>
      </c>
      <c r="M615">
        <v>2.52</v>
      </c>
    </row>
    <row r="616" spans="1:19" x14ac:dyDescent="0.2">
      <c r="A616" t="s">
        <v>766</v>
      </c>
      <c r="B616" t="s">
        <v>17</v>
      </c>
      <c r="C616">
        <v>2012</v>
      </c>
      <c r="D616" s="1" t="d">
        <v>2011-11-10</v>
      </c>
      <c r="E616" s="1" t="str">
        <f t="shared" si="18"/>
        <v>2011</v>
      </c>
      <c r="F616" s="1" t="str">
        <f t="shared" si="19"/>
        <v>Nov</v>
      </c>
      <c r="G616" t="s">
        <v>50</v>
      </c>
      <c r="H616" t="s">
        <v>71</v>
      </c>
      <c r="I616">
        <v>1.48</v>
      </c>
      <c r="J616">
        <v>0.83</v>
      </c>
      <c r="K616">
        <v>0</v>
      </c>
      <c r="L616">
        <v>0.21</v>
      </c>
      <c r="M616">
        <v>2.52</v>
      </c>
      <c r="N616">
        <v>78</v>
      </c>
      <c r="O616">
        <v>8</v>
      </c>
      <c r="P616">
        <v>7</v>
      </c>
      <c r="Q616">
        <v>20</v>
      </c>
      <c r="R616" t="s">
        <v>686</v>
      </c>
      <c r="S616" t="s">
        <v>112</v>
      </c>
    </row>
    <row r="617" spans="1:19" x14ac:dyDescent="0.2">
      <c r="A617" t="s">
        <v>767</v>
      </c>
      <c r="B617" t="s">
        <v>22</v>
      </c>
      <c r="C617">
        <v>1986</v>
      </c>
      <c r="D617" s="1" t="d">
        <v>2019-12-10</v>
      </c>
      <c r="E617" s="1" t="str">
        <f t="shared" si="18"/>
        <v>2019</v>
      </c>
      <c r="F617" s="1" t="str">
        <f t="shared" si="19"/>
        <v>Dec</v>
      </c>
      <c r="G617" t="s">
        <v>28</v>
      </c>
      <c r="H617" t="s">
        <v>222</v>
      </c>
      <c r="I617">
        <v>0.49</v>
      </c>
      <c r="J617">
        <v>0</v>
      </c>
      <c r="K617">
        <v>0.52</v>
      </c>
      <c r="L617">
        <v>1.51</v>
      </c>
      <c r="M617">
        <v>2.52</v>
      </c>
    </row>
    <row r="618" spans="1:19" x14ac:dyDescent="0.2">
      <c r="A618" t="s">
        <v>768</v>
      </c>
      <c r="B618" t="s">
        <v>17</v>
      </c>
      <c r="C618">
        <v>2008</v>
      </c>
      <c r="D618" s="1" t="d">
        <v>2013-08-26</v>
      </c>
      <c r="E618" s="1" t="str">
        <f t="shared" si="18"/>
        <v>2013</v>
      </c>
      <c r="F618" s="1" t="str">
        <f t="shared" si="19"/>
        <v>Aug</v>
      </c>
      <c r="G618" t="s">
        <v>18</v>
      </c>
      <c r="H618" t="s">
        <v>234</v>
      </c>
      <c r="I618">
        <v>1.1100000000000001</v>
      </c>
      <c r="J618">
        <v>0.85</v>
      </c>
      <c r="K618">
        <v>0.28999999999999998</v>
      </c>
      <c r="L618">
        <v>0.25</v>
      </c>
      <c r="M618">
        <v>2.5</v>
      </c>
      <c r="N618">
        <v>50</v>
      </c>
      <c r="O618">
        <v>23</v>
      </c>
      <c r="P618">
        <v>5.4</v>
      </c>
      <c r="Q618">
        <v>16</v>
      </c>
      <c r="R618" t="s">
        <v>769</v>
      </c>
      <c r="S618" t="s">
        <v>20</v>
      </c>
    </row>
    <row r="619" spans="1:19" x14ac:dyDescent="0.2">
      <c r="A619" t="s">
        <v>770</v>
      </c>
      <c r="B619" t="s">
        <v>55</v>
      </c>
      <c r="C619">
        <v>2008</v>
      </c>
      <c r="D619" s="1" t="d">
        <v>2014-05-28</v>
      </c>
      <c r="E619" s="1" t="str">
        <f t="shared" si="18"/>
        <v>2014</v>
      </c>
      <c r="F619" s="1" t="str">
        <f t="shared" si="19"/>
        <v>May</v>
      </c>
      <c r="G619" t="s">
        <v>18</v>
      </c>
      <c r="H619" t="s">
        <v>234</v>
      </c>
      <c r="I619">
        <v>0.13</v>
      </c>
      <c r="J619">
        <v>7.0000000000000007E-2</v>
      </c>
      <c r="K619">
        <v>0.26</v>
      </c>
      <c r="L619">
        <v>2.0499999999999998</v>
      </c>
      <c r="M619">
        <v>2.5</v>
      </c>
    </row>
    <row r="620" spans="1:19" x14ac:dyDescent="0.2">
      <c r="A620" t="s">
        <v>771</v>
      </c>
      <c r="B620" t="s">
        <v>95</v>
      </c>
      <c r="C620">
        <v>1999</v>
      </c>
      <c r="D620" s="1" t="d">
        <v>1989-03-01</v>
      </c>
      <c r="E620" s="1" t="str">
        <f t="shared" si="18"/>
        <v>1989</v>
      </c>
      <c r="F620" s="1" t="str">
        <f t="shared" si="19"/>
        <v>Mar</v>
      </c>
      <c r="G620" t="s">
        <v>34</v>
      </c>
      <c r="H620" t="s">
        <v>19</v>
      </c>
      <c r="I620">
        <v>1.28</v>
      </c>
      <c r="J620">
        <v>0.14000000000000001</v>
      </c>
      <c r="K620">
        <v>1.08</v>
      </c>
      <c r="L620">
        <v>0.01</v>
      </c>
      <c r="M620">
        <v>2.5</v>
      </c>
    </row>
    <row r="621" spans="1:19" x14ac:dyDescent="0.2">
      <c r="A621" t="s">
        <v>772</v>
      </c>
      <c r="B621" t="s">
        <v>44</v>
      </c>
      <c r="C621">
        <v>2006</v>
      </c>
      <c r="D621" s="1" t="d">
        <v>2010-10-06</v>
      </c>
      <c r="E621" s="1" t="str">
        <f t="shared" si="18"/>
        <v>2010</v>
      </c>
      <c r="F621" s="1" t="str">
        <f t="shared" si="19"/>
        <v>Oct</v>
      </c>
      <c r="G621" t="s">
        <v>28</v>
      </c>
      <c r="H621" t="s">
        <v>71</v>
      </c>
      <c r="I621">
        <v>2.29</v>
      </c>
      <c r="J621">
        <v>0.02</v>
      </c>
      <c r="K621">
        <v>0</v>
      </c>
      <c r="L621">
        <v>0.19</v>
      </c>
      <c r="M621">
        <v>2.5</v>
      </c>
      <c r="N621">
        <v>82</v>
      </c>
      <c r="O621">
        <v>68</v>
      </c>
      <c r="P621">
        <v>7.5</v>
      </c>
      <c r="Q621">
        <v>120</v>
      </c>
      <c r="R621" t="s">
        <v>773</v>
      </c>
      <c r="S621" t="s">
        <v>88</v>
      </c>
    </row>
    <row r="622" spans="1:19" x14ac:dyDescent="0.2">
      <c r="A622" t="s">
        <v>774</v>
      </c>
      <c r="B622" t="s">
        <v>137</v>
      </c>
      <c r="C622">
        <v>2003</v>
      </c>
      <c r="D622" s="1" t="d">
        <v>2000-11-09</v>
      </c>
      <c r="E622" s="1" t="str">
        <f t="shared" si="18"/>
        <v>2000</v>
      </c>
      <c r="F622" s="1" t="str">
        <f t="shared" si="19"/>
        <v>Nov</v>
      </c>
      <c r="G622" t="s">
        <v>50</v>
      </c>
      <c r="H622" t="s">
        <v>51</v>
      </c>
      <c r="I622">
        <v>1.84</v>
      </c>
      <c r="J622">
        <v>0.56000000000000005</v>
      </c>
      <c r="K622">
        <v>0</v>
      </c>
      <c r="L622">
        <v>0.09</v>
      </c>
      <c r="M622">
        <v>2.4900000000000002</v>
      </c>
    </row>
    <row r="623" spans="1:19" x14ac:dyDescent="0.2">
      <c r="A623" t="s">
        <v>775</v>
      </c>
      <c r="B623" t="s">
        <v>55</v>
      </c>
      <c r="C623">
        <v>2002</v>
      </c>
      <c r="D623" s="1" t="d">
        <v>1992-12-30</v>
      </c>
      <c r="E623" s="1" t="str">
        <f t="shared" si="18"/>
        <v>1992</v>
      </c>
      <c r="F623" s="1" t="str">
        <f t="shared" si="19"/>
        <v>Dec</v>
      </c>
      <c r="G623" t="s">
        <v>86</v>
      </c>
      <c r="H623" t="s">
        <v>776</v>
      </c>
      <c r="I623">
        <v>1.81</v>
      </c>
      <c r="J623">
        <v>0.52</v>
      </c>
      <c r="K623">
        <v>0</v>
      </c>
      <c r="L623">
        <v>0.15</v>
      </c>
      <c r="M623">
        <v>2.4900000000000002</v>
      </c>
      <c r="N623">
        <v>79</v>
      </c>
      <c r="O623">
        <v>31</v>
      </c>
      <c r="P623">
        <v>8.8000000000000007</v>
      </c>
      <c r="Q623">
        <v>96</v>
      </c>
      <c r="R623" t="s">
        <v>777</v>
      </c>
      <c r="S623" t="s">
        <v>53</v>
      </c>
    </row>
    <row r="624" spans="1:19" x14ac:dyDescent="0.2">
      <c r="A624" t="s">
        <v>778</v>
      </c>
      <c r="B624" t="s">
        <v>17</v>
      </c>
      <c r="C624">
        <v>2007</v>
      </c>
      <c r="D624" s="1" t="d">
        <v>2003-05-25</v>
      </c>
      <c r="E624" s="1" t="str">
        <f t="shared" si="18"/>
        <v>2003</v>
      </c>
      <c r="F624" s="1" t="str">
        <f t="shared" si="19"/>
        <v>May</v>
      </c>
      <c r="G624" t="s">
        <v>34</v>
      </c>
      <c r="H624" t="s">
        <v>776</v>
      </c>
      <c r="I624">
        <v>1.47</v>
      </c>
      <c r="J624">
        <v>0.77</v>
      </c>
      <c r="K624">
        <v>0</v>
      </c>
      <c r="L624">
        <v>0.24</v>
      </c>
      <c r="M624">
        <v>2.48</v>
      </c>
      <c r="N624">
        <v>25</v>
      </c>
      <c r="O624">
        <v>8</v>
      </c>
      <c r="P624">
        <v>4.3</v>
      </c>
      <c r="Q624">
        <v>26</v>
      </c>
      <c r="R624" t="s">
        <v>777</v>
      </c>
      <c r="S624" t="s">
        <v>20</v>
      </c>
    </row>
    <row r="625" spans="1:19" x14ac:dyDescent="0.2">
      <c r="A625" t="s">
        <v>779</v>
      </c>
      <c r="B625" t="s">
        <v>75</v>
      </c>
      <c r="C625">
        <v>2015</v>
      </c>
      <c r="D625" s="1" t="d">
        <v>1997-06-18</v>
      </c>
      <c r="E625" s="1" t="str">
        <f t="shared" si="18"/>
        <v>1997</v>
      </c>
      <c r="F625" s="1" t="str">
        <f t="shared" si="19"/>
        <v>Jun</v>
      </c>
      <c r="G625" t="s">
        <v>50</v>
      </c>
      <c r="H625" t="s">
        <v>68</v>
      </c>
      <c r="I625">
        <v>1.03</v>
      </c>
      <c r="J625">
        <v>0.81</v>
      </c>
      <c r="K625">
        <v>0.26</v>
      </c>
      <c r="L625">
        <v>0.38</v>
      </c>
      <c r="M625">
        <v>2.48</v>
      </c>
      <c r="N625">
        <v>92</v>
      </c>
      <c r="O625">
        <v>100</v>
      </c>
      <c r="P625">
        <v>8.6</v>
      </c>
      <c r="Q625">
        <v>6383</v>
      </c>
      <c r="R625" t="s">
        <v>780</v>
      </c>
      <c r="S625" t="s">
        <v>53</v>
      </c>
    </row>
    <row r="626" spans="1:19" x14ac:dyDescent="0.2">
      <c r="A626" t="s">
        <v>781</v>
      </c>
      <c r="B626" t="s">
        <v>104</v>
      </c>
      <c r="C626">
        <v>1998</v>
      </c>
      <c r="D626" s="1" t="d">
        <v>1988-03-26</v>
      </c>
      <c r="E626" s="1" t="str">
        <f t="shared" si="18"/>
        <v>1988</v>
      </c>
      <c r="F626" s="1" t="str">
        <f t="shared" si="19"/>
        <v>Mar</v>
      </c>
      <c r="G626" t="s">
        <v>50</v>
      </c>
      <c r="H626" t="s">
        <v>283</v>
      </c>
      <c r="I626">
        <v>1.1499999999999999</v>
      </c>
      <c r="J626">
        <v>1.1399999999999999</v>
      </c>
      <c r="K626">
        <v>0.06</v>
      </c>
      <c r="L626">
        <v>0.13</v>
      </c>
      <c r="M626">
        <v>2.48</v>
      </c>
    </row>
    <row r="627" spans="1:19" x14ac:dyDescent="0.2">
      <c r="A627" t="s">
        <v>782</v>
      </c>
      <c r="B627" t="s">
        <v>189</v>
      </c>
      <c r="C627">
        <v>2002</v>
      </c>
      <c r="D627" s="1" t="d">
        <v>2000-01-30</v>
      </c>
      <c r="E627" s="1" t="str">
        <f t="shared" si="18"/>
        <v>2000</v>
      </c>
      <c r="F627" s="1" t="str">
        <f t="shared" si="19"/>
        <v>Jan</v>
      </c>
      <c r="G627" t="s">
        <v>34</v>
      </c>
      <c r="H627" t="s">
        <v>19</v>
      </c>
      <c r="I627">
        <v>1.1299999999999999</v>
      </c>
      <c r="J627">
        <v>0.36</v>
      </c>
      <c r="K627">
        <v>0.92</v>
      </c>
      <c r="L627">
        <v>7.0000000000000007E-2</v>
      </c>
      <c r="M627">
        <v>2.4700000000000002</v>
      </c>
      <c r="N627">
        <v>70</v>
      </c>
      <c r="O627">
        <v>26</v>
      </c>
      <c r="P627">
        <v>7.4</v>
      </c>
      <c r="Q627">
        <v>74</v>
      </c>
      <c r="R627" t="s">
        <v>142</v>
      </c>
      <c r="S627" t="s">
        <v>20</v>
      </c>
    </row>
    <row r="628" spans="1:19" x14ac:dyDescent="0.2">
      <c r="A628" t="s">
        <v>783</v>
      </c>
      <c r="B628" t="s">
        <v>44</v>
      </c>
      <c r="C628">
        <v>2008</v>
      </c>
      <c r="D628" s="1" t="d">
        <v>2007-04-29</v>
      </c>
      <c r="E628" s="1" t="str">
        <f t="shared" si="18"/>
        <v>2007</v>
      </c>
      <c r="F628" s="1" t="str">
        <f t="shared" si="19"/>
        <v>Apr</v>
      </c>
      <c r="G628" t="s">
        <v>24</v>
      </c>
      <c r="H628" t="s">
        <v>568</v>
      </c>
      <c r="I628">
        <v>1.38</v>
      </c>
      <c r="J628">
        <v>0.84</v>
      </c>
      <c r="K628">
        <v>0</v>
      </c>
      <c r="L628">
        <v>0.25</v>
      </c>
      <c r="M628">
        <v>2.4700000000000002</v>
      </c>
      <c r="N628">
        <v>85</v>
      </c>
      <c r="O628">
        <v>55</v>
      </c>
      <c r="P628">
        <v>7.7</v>
      </c>
      <c r="Q628">
        <v>83</v>
      </c>
      <c r="R628" t="s">
        <v>784</v>
      </c>
      <c r="S628" t="s">
        <v>20</v>
      </c>
    </row>
    <row r="629" spans="1:19" x14ac:dyDescent="0.2">
      <c r="A629" t="s">
        <v>785</v>
      </c>
      <c r="B629" t="s">
        <v>44</v>
      </c>
      <c r="C629" t="s">
        <v>286</v>
      </c>
      <c r="D629" s="1" t="d">
        <v>1990-06-22</v>
      </c>
      <c r="E629" s="1" t="str">
        <f t="shared" si="18"/>
        <v>1990</v>
      </c>
      <c r="F629" s="1" t="str">
        <f t="shared" si="19"/>
        <v>Jun</v>
      </c>
      <c r="G629" t="s">
        <v>34</v>
      </c>
      <c r="H629" t="s">
        <v>134</v>
      </c>
      <c r="I629">
        <v>1.93</v>
      </c>
      <c r="J629">
        <v>0.33</v>
      </c>
      <c r="K629">
        <v>0</v>
      </c>
      <c r="L629">
        <v>0.21</v>
      </c>
      <c r="M629">
        <v>2.4700000000000002</v>
      </c>
      <c r="N629">
        <v>92</v>
      </c>
      <c r="O629">
        <v>72</v>
      </c>
      <c r="P629">
        <v>8.1999999999999993</v>
      </c>
      <c r="Q629">
        <v>178</v>
      </c>
      <c r="R629" t="s">
        <v>300</v>
      </c>
      <c r="S629" t="s">
        <v>88</v>
      </c>
    </row>
    <row r="630" spans="1:19" x14ac:dyDescent="0.2">
      <c r="A630" t="s">
        <v>608</v>
      </c>
      <c r="B630" t="s">
        <v>49</v>
      </c>
      <c r="C630">
        <v>2012</v>
      </c>
      <c r="D630" s="1" t="d">
        <v>1988-10-28</v>
      </c>
      <c r="E630" s="1" t="str">
        <f t="shared" si="18"/>
        <v>1988</v>
      </c>
      <c r="F630" s="1" t="str">
        <f t="shared" si="19"/>
        <v>Oct</v>
      </c>
      <c r="G630" t="s">
        <v>18</v>
      </c>
      <c r="H630" t="s">
        <v>51</v>
      </c>
      <c r="I630">
        <v>1.73</v>
      </c>
      <c r="J630">
        <v>0.43</v>
      </c>
      <c r="K630">
        <v>0.05</v>
      </c>
      <c r="L630">
        <v>0.27</v>
      </c>
      <c r="M630">
        <v>2.4700000000000002</v>
      </c>
      <c r="N630">
        <v>90</v>
      </c>
      <c r="O630">
        <v>26</v>
      </c>
      <c r="P630">
        <v>8</v>
      </c>
      <c r="Q630">
        <v>99</v>
      </c>
      <c r="R630" t="s">
        <v>426</v>
      </c>
      <c r="S630" t="s">
        <v>20</v>
      </c>
    </row>
    <row r="631" spans="1:19" x14ac:dyDescent="0.2">
      <c r="A631" t="s">
        <v>695</v>
      </c>
      <c r="B631" t="s">
        <v>49</v>
      </c>
      <c r="C631">
        <v>2011</v>
      </c>
      <c r="D631" s="1" t="d">
        <v>2006-01-17</v>
      </c>
      <c r="E631" s="1" t="str">
        <f t="shared" si="18"/>
        <v>2006</v>
      </c>
      <c r="F631" s="1" t="str">
        <f t="shared" si="19"/>
        <v>Jan</v>
      </c>
      <c r="G631" t="s">
        <v>50</v>
      </c>
      <c r="H631" t="s">
        <v>484</v>
      </c>
      <c r="I631">
        <v>0.86</v>
      </c>
      <c r="J631">
        <v>1.04</v>
      </c>
      <c r="K631">
        <v>0.18</v>
      </c>
      <c r="L631">
        <v>0.38</v>
      </c>
      <c r="M631">
        <v>2.4700000000000002</v>
      </c>
      <c r="N631">
        <v>82</v>
      </c>
      <c r="O631">
        <v>50</v>
      </c>
      <c r="P631">
        <v>7.7</v>
      </c>
      <c r="Q631">
        <v>384</v>
      </c>
      <c r="R631" t="s">
        <v>600</v>
      </c>
      <c r="S631" t="s">
        <v>53</v>
      </c>
    </row>
    <row r="632" spans="1:19" x14ac:dyDescent="0.2">
      <c r="A632" t="s">
        <v>786</v>
      </c>
      <c r="B632" t="s">
        <v>49</v>
      </c>
      <c r="C632">
        <v>2008</v>
      </c>
      <c r="D632" s="1" t="d">
        <v>2004-09-02</v>
      </c>
      <c r="E632" s="1" t="str">
        <f t="shared" si="18"/>
        <v>2004</v>
      </c>
      <c r="F632" s="1" t="str">
        <f t="shared" si="19"/>
        <v>Sep</v>
      </c>
      <c r="G632" t="s">
        <v>37</v>
      </c>
      <c r="H632" t="s">
        <v>68</v>
      </c>
      <c r="I632">
        <v>1.1499999999999999</v>
      </c>
      <c r="J632">
        <v>0.84</v>
      </c>
      <c r="K632">
        <v>0.1</v>
      </c>
      <c r="L632">
        <v>0.38</v>
      </c>
      <c r="M632">
        <v>2.46</v>
      </c>
      <c r="N632">
        <v>87</v>
      </c>
      <c r="O632">
        <v>79</v>
      </c>
      <c r="P632">
        <v>6.1</v>
      </c>
      <c r="Q632">
        <v>1889</v>
      </c>
      <c r="R632" t="s">
        <v>365</v>
      </c>
      <c r="S632" t="s">
        <v>53</v>
      </c>
    </row>
    <row r="633" spans="1:19" x14ac:dyDescent="0.2">
      <c r="A633" t="s">
        <v>787</v>
      </c>
      <c r="B633" t="s">
        <v>75</v>
      </c>
      <c r="C633">
        <v>2014</v>
      </c>
      <c r="D633" s="1" t="d">
        <v>2011-10-19</v>
      </c>
      <c r="E633" s="1" t="str">
        <f t="shared" si="18"/>
        <v>2011</v>
      </c>
      <c r="F633" s="1" t="str">
        <f t="shared" si="19"/>
        <v>Oct</v>
      </c>
      <c r="G633" t="s">
        <v>18</v>
      </c>
      <c r="H633" t="s">
        <v>51</v>
      </c>
      <c r="I633">
        <v>1.47</v>
      </c>
      <c r="J633">
        <v>0.54</v>
      </c>
      <c r="K633">
        <v>0.01</v>
      </c>
      <c r="L633">
        <v>0.43</v>
      </c>
      <c r="M633">
        <v>2.4500000000000002</v>
      </c>
      <c r="N633">
        <v>83</v>
      </c>
      <c r="O633">
        <v>50</v>
      </c>
      <c r="P633">
        <v>7</v>
      </c>
      <c r="Q633">
        <v>291</v>
      </c>
      <c r="R633" t="s">
        <v>426</v>
      </c>
      <c r="S633" t="s">
        <v>20</v>
      </c>
    </row>
    <row r="634" spans="1:19" x14ac:dyDescent="0.2">
      <c r="A634" t="s">
        <v>788</v>
      </c>
      <c r="B634" t="s">
        <v>57</v>
      </c>
      <c r="C634">
        <v>1992</v>
      </c>
      <c r="D634" s="1" t="d">
        <v>2017-12-08</v>
      </c>
      <c r="E634" s="1" t="str">
        <f t="shared" si="18"/>
        <v>2017</v>
      </c>
      <c r="F634" s="1" t="str">
        <f t="shared" si="19"/>
        <v>Dec</v>
      </c>
      <c r="G634" t="s">
        <v>28</v>
      </c>
      <c r="H634" t="s">
        <v>118</v>
      </c>
      <c r="I634">
        <v>0</v>
      </c>
      <c r="J634">
        <v>0</v>
      </c>
      <c r="K634">
        <v>2.4300000000000002</v>
      </c>
      <c r="L634">
        <v>0.02</v>
      </c>
      <c r="M634">
        <v>2.4500000000000002</v>
      </c>
    </row>
    <row r="635" spans="1:19" x14ac:dyDescent="0.2">
      <c r="A635" t="s">
        <v>789</v>
      </c>
      <c r="B635" t="s">
        <v>104</v>
      </c>
      <c r="C635">
        <v>1997</v>
      </c>
      <c r="D635" s="1" t="d">
        <v>1997-04-30</v>
      </c>
      <c r="E635" s="1" t="str">
        <f t="shared" si="18"/>
        <v>1997</v>
      </c>
      <c r="F635" s="1" t="str">
        <f t="shared" si="19"/>
        <v>Apr</v>
      </c>
      <c r="G635" t="s">
        <v>28</v>
      </c>
      <c r="H635" t="s">
        <v>118</v>
      </c>
      <c r="I635">
        <v>0.93</v>
      </c>
      <c r="J635">
        <v>0.12</v>
      </c>
      <c r="K635">
        <v>1.34</v>
      </c>
      <c r="L635">
        <v>0.06</v>
      </c>
      <c r="M635">
        <v>2.4500000000000002</v>
      </c>
      <c r="N635">
        <v>83</v>
      </c>
      <c r="O635">
        <v>12</v>
      </c>
      <c r="P635">
        <v>8.1999999999999993</v>
      </c>
      <c r="Q635">
        <v>190</v>
      </c>
      <c r="R635" t="s">
        <v>118</v>
      </c>
      <c r="S635" t="s">
        <v>88</v>
      </c>
    </row>
    <row r="636" spans="1:19" x14ac:dyDescent="0.2">
      <c r="A636" t="s">
        <v>790</v>
      </c>
      <c r="B636" t="s">
        <v>49</v>
      </c>
      <c r="C636">
        <v>2008</v>
      </c>
      <c r="D636" s="1" t="d">
        <v>1992-06-26</v>
      </c>
      <c r="E636" s="1" t="str">
        <f t="shared" si="18"/>
        <v>1992</v>
      </c>
      <c r="F636" s="1" t="str">
        <f t="shared" si="19"/>
        <v>Jun</v>
      </c>
      <c r="G636" t="s">
        <v>24</v>
      </c>
      <c r="H636" t="s">
        <v>51</v>
      </c>
      <c r="I636">
        <v>1.56</v>
      </c>
      <c r="J636">
        <v>0.53</v>
      </c>
      <c r="K636">
        <v>0.05</v>
      </c>
      <c r="L636">
        <v>0.31</v>
      </c>
      <c r="M636">
        <v>2.4500000000000002</v>
      </c>
      <c r="N636">
        <v>82</v>
      </c>
      <c r="O636">
        <v>50</v>
      </c>
      <c r="P636">
        <v>8.1999999999999993</v>
      </c>
      <c r="Q636">
        <v>100</v>
      </c>
      <c r="R636" t="s">
        <v>210</v>
      </c>
      <c r="S636" t="s">
        <v>88</v>
      </c>
    </row>
    <row r="637" spans="1:19" x14ac:dyDescent="0.2">
      <c r="A637" t="s">
        <v>791</v>
      </c>
      <c r="B637" t="s">
        <v>104</v>
      </c>
      <c r="C637">
        <v>1996</v>
      </c>
      <c r="D637" s="1" t="d">
        <v>2007-04-26</v>
      </c>
      <c r="E637" s="1" t="str">
        <f t="shared" si="18"/>
        <v>2007</v>
      </c>
      <c r="F637" s="1" t="str">
        <f t="shared" si="19"/>
        <v>Apr</v>
      </c>
      <c r="G637" t="s">
        <v>24</v>
      </c>
      <c r="H637" t="s">
        <v>68</v>
      </c>
      <c r="I637">
        <v>2.12</v>
      </c>
      <c r="J637">
        <v>0.25</v>
      </c>
      <c r="K637">
        <v>0</v>
      </c>
      <c r="L637">
        <v>7.0000000000000007E-2</v>
      </c>
      <c r="M637">
        <v>2.44</v>
      </c>
    </row>
    <row r="638" spans="1:19" x14ac:dyDescent="0.2">
      <c r="A638" t="s">
        <v>792</v>
      </c>
      <c r="B638" t="s">
        <v>55</v>
      </c>
      <c r="C638">
        <v>2003</v>
      </c>
      <c r="D638" s="1" t="d">
        <v>2009-04-26</v>
      </c>
      <c r="E638" s="1" t="str">
        <f t="shared" si="18"/>
        <v>2009</v>
      </c>
      <c r="F638" s="1" t="str">
        <f t="shared" si="19"/>
        <v>Apr</v>
      </c>
      <c r="G638" t="s">
        <v>39</v>
      </c>
      <c r="H638" t="s">
        <v>134</v>
      </c>
      <c r="I638">
        <v>1.07</v>
      </c>
      <c r="J638">
        <v>1.19</v>
      </c>
      <c r="K638">
        <v>0</v>
      </c>
      <c r="L638">
        <v>0.18</v>
      </c>
      <c r="M638">
        <v>2.4300000000000002</v>
      </c>
      <c r="N638">
        <v>81</v>
      </c>
      <c r="O638">
        <v>26</v>
      </c>
      <c r="P638">
        <v>8.4</v>
      </c>
      <c r="Q638">
        <v>42</v>
      </c>
      <c r="R638" t="s">
        <v>447</v>
      </c>
      <c r="S638" t="s">
        <v>88</v>
      </c>
    </row>
    <row r="639" spans="1:19" x14ac:dyDescent="0.2">
      <c r="A639" t="s">
        <v>793</v>
      </c>
      <c r="B639" t="s">
        <v>148</v>
      </c>
      <c r="C639">
        <v>1997</v>
      </c>
      <c r="D639" s="1" t="d">
        <v>2009-10-20</v>
      </c>
      <c r="E639" s="1" t="str">
        <f t="shared" si="18"/>
        <v>2009</v>
      </c>
      <c r="F639" s="1" t="str">
        <f t="shared" si="19"/>
        <v>Oct</v>
      </c>
      <c r="G639" t="s">
        <v>101</v>
      </c>
      <c r="H639" t="s">
        <v>666</v>
      </c>
      <c r="I639">
        <v>1.52</v>
      </c>
      <c r="J639">
        <v>0.82</v>
      </c>
      <c r="K639">
        <v>0</v>
      </c>
      <c r="L639">
        <v>0.1</v>
      </c>
      <c r="M639">
        <v>2.4300000000000002</v>
      </c>
      <c r="N639">
        <v>83</v>
      </c>
      <c r="O639">
        <v>12</v>
      </c>
      <c r="R639" t="s">
        <v>794</v>
      </c>
      <c r="S639" t="s">
        <v>20</v>
      </c>
    </row>
    <row r="640" spans="1:19" x14ac:dyDescent="0.2">
      <c r="A640" t="s">
        <v>795</v>
      </c>
      <c r="B640" t="s">
        <v>17</v>
      </c>
      <c r="C640">
        <v>2010</v>
      </c>
      <c r="D640" s="1" t="d">
        <v>2006-01-01</v>
      </c>
      <c r="E640" s="1" t="str">
        <f t="shared" si="18"/>
        <v>2006</v>
      </c>
      <c r="F640" s="1" t="str">
        <f t="shared" si="19"/>
        <v>Jan</v>
      </c>
      <c r="G640" t="s">
        <v>50</v>
      </c>
      <c r="H640" t="s">
        <v>267</v>
      </c>
      <c r="I640">
        <v>1.28</v>
      </c>
      <c r="J640">
        <v>0.93</v>
      </c>
      <c r="K640">
        <v>0</v>
      </c>
      <c r="L640">
        <v>0.22</v>
      </c>
      <c r="M640">
        <v>2.4300000000000002</v>
      </c>
      <c r="N640">
        <v>79</v>
      </c>
      <c r="O640">
        <v>13</v>
      </c>
      <c r="P640">
        <v>8</v>
      </c>
      <c r="Q640">
        <v>34</v>
      </c>
      <c r="R640" t="s">
        <v>255</v>
      </c>
      <c r="S640" t="s">
        <v>112</v>
      </c>
    </row>
    <row r="641" spans="1:19" x14ac:dyDescent="0.2">
      <c r="A641" t="s">
        <v>796</v>
      </c>
      <c r="B641" t="s">
        <v>75</v>
      </c>
      <c r="C641">
        <v>2015</v>
      </c>
      <c r="D641" s="1" t="d">
        <v>2009-05-13</v>
      </c>
      <c r="E641" s="1" t="str">
        <f t="shared" si="18"/>
        <v>2009</v>
      </c>
      <c r="F641" s="1" t="str">
        <f t="shared" si="19"/>
        <v>May</v>
      </c>
      <c r="G641" t="s">
        <v>24</v>
      </c>
      <c r="H641" t="s">
        <v>134</v>
      </c>
      <c r="I641">
        <v>0.5</v>
      </c>
      <c r="J641">
        <v>1.5</v>
      </c>
      <c r="K641">
        <v>0.05</v>
      </c>
      <c r="L641">
        <v>0.37</v>
      </c>
      <c r="M641">
        <v>2.4300000000000002</v>
      </c>
    </row>
    <row r="642" spans="1:19" x14ac:dyDescent="0.2">
      <c r="A642" t="s">
        <v>351</v>
      </c>
      <c r="B642" t="s">
        <v>171</v>
      </c>
      <c r="C642">
        <v>2016</v>
      </c>
      <c r="D642" s="1" t="d">
        <v>2021-07-19</v>
      </c>
      <c r="E642" s="1" t="str">
        <f t="shared" si="18"/>
        <v>2021</v>
      </c>
      <c r="F642" s="1" t="str">
        <f t="shared" si="19"/>
        <v>Jul</v>
      </c>
      <c r="G642" t="s">
        <v>37</v>
      </c>
      <c r="H642" t="s">
        <v>71</v>
      </c>
      <c r="I642">
        <v>1.46</v>
      </c>
      <c r="J642">
        <v>0.74</v>
      </c>
      <c r="K642">
        <v>0</v>
      </c>
      <c r="L642">
        <v>0.22</v>
      </c>
      <c r="M642">
        <v>2.42</v>
      </c>
      <c r="N642">
        <v>78</v>
      </c>
      <c r="O642">
        <v>17</v>
      </c>
      <c r="P642">
        <v>3.1</v>
      </c>
      <c r="Q642">
        <v>290</v>
      </c>
      <c r="R642" t="s">
        <v>82</v>
      </c>
      <c r="S642" t="s">
        <v>53</v>
      </c>
    </row>
    <row r="643" spans="1:19" x14ac:dyDescent="0.2">
      <c r="A643" t="s">
        <v>547</v>
      </c>
      <c r="B643" t="s">
        <v>171</v>
      </c>
      <c r="C643">
        <v>2015</v>
      </c>
      <c r="D643" s="1" t="d">
        <v>2012-05-22</v>
      </c>
      <c r="E643" s="1" t="str">
        <f t="shared" ref="E643:E706" si="20">TEXT(D643,"yyyy")</f>
        <v>2012</v>
      </c>
      <c r="F643" s="1" t="str">
        <f t="shared" ref="F643:F706" si="21">TEXT(D643,"mmm")</f>
        <v>May</v>
      </c>
      <c r="G643" t="s">
        <v>18</v>
      </c>
      <c r="H643" t="s">
        <v>134</v>
      </c>
      <c r="I643">
        <v>2.08</v>
      </c>
      <c r="J643">
        <v>0.08</v>
      </c>
      <c r="K643">
        <v>0</v>
      </c>
      <c r="L643">
        <v>0.26</v>
      </c>
      <c r="M643">
        <v>2.42</v>
      </c>
      <c r="N643">
        <v>84</v>
      </c>
      <c r="O643">
        <v>23</v>
      </c>
      <c r="P643">
        <v>6.1</v>
      </c>
      <c r="Q643">
        <v>124</v>
      </c>
      <c r="R643" t="s">
        <v>135</v>
      </c>
      <c r="S643" t="s">
        <v>20</v>
      </c>
    </row>
    <row r="644" spans="1:19" x14ac:dyDescent="0.2">
      <c r="A644" t="s">
        <v>797</v>
      </c>
      <c r="B644" t="s">
        <v>22</v>
      </c>
      <c r="C644">
        <v>1988</v>
      </c>
      <c r="D644" s="1" t="d">
        <v>2011-02-15</v>
      </c>
      <c r="E644" s="1" t="str">
        <f t="shared" si="20"/>
        <v>2011</v>
      </c>
      <c r="F644" s="1" t="str">
        <f t="shared" si="21"/>
        <v>Feb</v>
      </c>
      <c r="G644" t="s">
        <v>18</v>
      </c>
      <c r="H644" t="s">
        <v>19</v>
      </c>
      <c r="I644">
        <v>1.27</v>
      </c>
      <c r="J644">
        <v>0.32</v>
      </c>
      <c r="K644">
        <v>0.78</v>
      </c>
      <c r="L644">
        <v>0.05</v>
      </c>
      <c r="M644">
        <v>2.42</v>
      </c>
    </row>
    <row r="645" spans="1:19" x14ac:dyDescent="0.2">
      <c r="A645" t="s">
        <v>798</v>
      </c>
      <c r="B645" t="s">
        <v>799</v>
      </c>
      <c r="C645">
        <v>1998</v>
      </c>
      <c r="D645" s="1" t="d">
        <v>2017-09-23</v>
      </c>
      <c r="E645" s="1" t="str">
        <f t="shared" si="20"/>
        <v>2017</v>
      </c>
      <c r="F645" s="1" t="str">
        <f t="shared" si="21"/>
        <v>Sep</v>
      </c>
      <c r="G645" t="s">
        <v>1</v>
      </c>
      <c r="H645" t="s">
        <v>151</v>
      </c>
      <c r="I645">
        <v>1.26</v>
      </c>
      <c r="J645">
        <v>0.61</v>
      </c>
      <c r="K645">
        <v>0.46</v>
      </c>
      <c r="L645">
        <v>0.08</v>
      </c>
      <c r="M645">
        <v>2.42</v>
      </c>
    </row>
    <row r="646" spans="1:19" x14ac:dyDescent="0.2">
      <c r="A646" t="s">
        <v>800</v>
      </c>
      <c r="B646" t="s">
        <v>44</v>
      </c>
      <c r="C646">
        <v>2008</v>
      </c>
      <c r="D646" s="1" t="d">
        <v>1996-02-13</v>
      </c>
      <c r="E646" s="1" t="str">
        <f t="shared" si="20"/>
        <v>1996</v>
      </c>
      <c r="F646" s="1" t="str">
        <f t="shared" si="21"/>
        <v>Feb</v>
      </c>
      <c r="G646" t="s">
        <v>37</v>
      </c>
      <c r="H646" t="s">
        <v>111</v>
      </c>
      <c r="I646">
        <v>1.56</v>
      </c>
      <c r="J646">
        <v>0.6</v>
      </c>
      <c r="K646">
        <v>0.02</v>
      </c>
      <c r="L646">
        <v>0.23</v>
      </c>
      <c r="M646">
        <v>2.42</v>
      </c>
      <c r="N646">
        <v>82</v>
      </c>
      <c r="O646">
        <v>66</v>
      </c>
      <c r="P646">
        <v>7.8</v>
      </c>
      <c r="Q646">
        <v>176</v>
      </c>
      <c r="R646" t="s">
        <v>260</v>
      </c>
      <c r="S646" t="s">
        <v>53</v>
      </c>
    </row>
    <row r="647" spans="1:19" x14ac:dyDescent="0.2">
      <c r="A647" t="s">
        <v>801</v>
      </c>
      <c r="B647" t="s">
        <v>17</v>
      </c>
      <c r="C647">
        <v>2010</v>
      </c>
      <c r="D647" s="1" t="d">
        <v>2018-07-02</v>
      </c>
      <c r="E647" s="1" t="str">
        <f t="shared" si="20"/>
        <v>2018</v>
      </c>
      <c r="F647" s="1" t="str">
        <f t="shared" si="21"/>
        <v>Jul</v>
      </c>
      <c r="G647" t="s">
        <v>34</v>
      </c>
      <c r="H647" t="s">
        <v>484</v>
      </c>
      <c r="I647">
        <v>1.65</v>
      </c>
      <c r="J647">
        <v>0.56999999999999995</v>
      </c>
      <c r="K647">
        <v>0</v>
      </c>
      <c r="L647">
        <v>0.2</v>
      </c>
      <c r="M647">
        <v>2.42</v>
      </c>
      <c r="N647">
        <v>71</v>
      </c>
      <c r="O647">
        <v>9</v>
      </c>
      <c r="P647" t="s">
        <v>203</v>
      </c>
      <c r="R647" t="s">
        <v>484</v>
      </c>
      <c r="S647" t="s">
        <v>20</v>
      </c>
    </row>
    <row r="648" spans="1:19" x14ac:dyDescent="0.2">
      <c r="A648" t="s">
        <v>802</v>
      </c>
      <c r="B648" t="s">
        <v>49</v>
      </c>
      <c r="C648">
        <v>2013</v>
      </c>
      <c r="D648" s="1" t="d">
        <v>2008-02-18</v>
      </c>
      <c r="E648" s="1" t="str">
        <f t="shared" si="20"/>
        <v>2008</v>
      </c>
      <c r="F648" s="1" t="str">
        <f t="shared" si="21"/>
        <v>Feb</v>
      </c>
      <c r="G648" t="s">
        <v>50</v>
      </c>
      <c r="H648" t="s">
        <v>242</v>
      </c>
      <c r="I648">
        <v>0.6</v>
      </c>
      <c r="J648">
        <v>1.26</v>
      </c>
      <c r="K648">
        <v>0.08</v>
      </c>
      <c r="L648">
        <v>0.48</v>
      </c>
      <c r="M648">
        <v>2.42</v>
      </c>
    </row>
    <row r="649" spans="1:19" x14ac:dyDescent="0.2">
      <c r="A649" t="s">
        <v>803</v>
      </c>
      <c r="B649" t="s">
        <v>159</v>
      </c>
      <c r="C649">
        <v>2006</v>
      </c>
      <c r="D649" s="1" t="d">
        <v>1992-04-16</v>
      </c>
      <c r="E649" s="1" t="str">
        <f t="shared" si="20"/>
        <v>1992</v>
      </c>
      <c r="F649" s="1" t="str">
        <f t="shared" si="21"/>
        <v>Apr</v>
      </c>
      <c r="G649" t="s">
        <v>24</v>
      </c>
      <c r="H649" t="s">
        <v>134</v>
      </c>
      <c r="I649">
        <v>0.87</v>
      </c>
      <c r="J649">
        <v>0.97</v>
      </c>
      <c r="K649">
        <v>0</v>
      </c>
      <c r="L649">
        <v>0.57999999999999996</v>
      </c>
      <c r="M649">
        <v>2.42</v>
      </c>
      <c r="N649">
        <v>73</v>
      </c>
      <c r="O649">
        <v>14</v>
      </c>
      <c r="P649">
        <v>7.9</v>
      </c>
      <c r="Q649">
        <v>39</v>
      </c>
      <c r="R649" t="s">
        <v>193</v>
      </c>
      <c r="S649" t="s">
        <v>112</v>
      </c>
    </row>
    <row r="650" spans="1:19" x14ac:dyDescent="0.2">
      <c r="A650" t="s">
        <v>804</v>
      </c>
      <c r="B650" t="s">
        <v>55</v>
      </c>
      <c r="C650">
        <v>2003</v>
      </c>
      <c r="D650" s="1" t="d">
        <v>2004-06-09</v>
      </c>
      <c r="E650" s="1" t="str">
        <f t="shared" si="20"/>
        <v>2004</v>
      </c>
      <c r="F650" s="1" t="str">
        <f t="shared" si="21"/>
        <v>Jun</v>
      </c>
      <c r="G650" t="s">
        <v>86</v>
      </c>
      <c r="H650" t="s">
        <v>155</v>
      </c>
      <c r="I650">
        <v>1.63</v>
      </c>
      <c r="J650">
        <v>0.22</v>
      </c>
      <c r="K650">
        <v>0.51</v>
      </c>
      <c r="L650">
        <v>0.06</v>
      </c>
      <c r="M650">
        <v>2.41</v>
      </c>
      <c r="N650">
        <v>66</v>
      </c>
      <c r="O650">
        <v>28</v>
      </c>
      <c r="P650">
        <v>8.1999999999999993</v>
      </c>
      <c r="Q650">
        <v>92</v>
      </c>
      <c r="R650" t="s">
        <v>586</v>
      </c>
      <c r="S650" t="s">
        <v>88</v>
      </c>
    </row>
    <row r="651" spans="1:19" x14ac:dyDescent="0.2">
      <c r="A651" t="s">
        <v>805</v>
      </c>
      <c r="B651" t="s">
        <v>49</v>
      </c>
      <c r="C651">
        <v>2010</v>
      </c>
      <c r="D651" s="1" t="d">
        <v>2008-06-10</v>
      </c>
      <c r="E651" s="1" t="str">
        <f t="shared" si="20"/>
        <v>2008</v>
      </c>
      <c r="F651" s="1" t="str">
        <f t="shared" si="21"/>
        <v>Jun</v>
      </c>
      <c r="G651" t="s">
        <v>18</v>
      </c>
      <c r="H651" t="s">
        <v>234</v>
      </c>
      <c r="I651">
        <v>0.28999999999999998</v>
      </c>
      <c r="J651">
        <v>1.17</v>
      </c>
      <c r="K651">
        <v>0.54</v>
      </c>
      <c r="L651">
        <v>0.41</v>
      </c>
      <c r="M651">
        <v>2.41</v>
      </c>
      <c r="N651">
        <v>77</v>
      </c>
      <c r="O651">
        <v>40</v>
      </c>
      <c r="P651">
        <v>6.8</v>
      </c>
      <c r="Q651">
        <v>85</v>
      </c>
      <c r="R651" t="s">
        <v>357</v>
      </c>
      <c r="S651" t="s">
        <v>20</v>
      </c>
    </row>
    <row r="652" spans="1:19" x14ac:dyDescent="0.2">
      <c r="A652" t="s">
        <v>806</v>
      </c>
      <c r="B652" t="s">
        <v>55</v>
      </c>
      <c r="C652">
        <v>2001</v>
      </c>
      <c r="D652" s="1" t="d">
        <v>2004-10-21</v>
      </c>
      <c r="E652" s="1" t="str">
        <f t="shared" si="20"/>
        <v>2004</v>
      </c>
      <c r="F652" s="1" t="str">
        <f t="shared" si="21"/>
        <v>Oct</v>
      </c>
      <c r="G652" t="s">
        <v>24</v>
      </c>
      <c r="H652" t="s">
        <v>68</v>
      </c>
      <c r="I652">
        <v>2.0699999999999998</v>
      </c>
      <c r="J652">
        <v>0.26</v>
      </c>
      <c r="K652">
        <v>0</v>
      </c>
      <c r="L652">
        <v>0.08</v>
      </c>
      <c r="M652">
        <v>2.41</v>
      </c>
      <c r="N652">
        <v>82</v>
      </c>
      <c r="O652">
        <v>16</v>
      </c>
      <c r="P652">
        <v>8.4</v>
      </c>
      <c r="Q652">
        <v>53</v>
      </c>
      <c r="R652" t="s">
        <v>807</v>
      </c>
      <c r="S652" t="s">
        <v>20</v>
      </c>
    </row>
    <row r="653" spans="1:19" x14ac:dyDescent="0.2">
      <c r="A653" t="s">
        <v>808</v>
      </c>
      <c r="B653" t="s">
        <v>104</v>
      </c>
      <c r="C653">
        <v>1998</v>
      </c>
      <c r="D653" s="1" t="d">
        <v>2006-04-06</v>
      </c>
      <c r="E653" s="1" t="str">
        <f t="shared" si="20"/>
        <v>2006</v>
      </c>
      <c r="F653" s="1" t="str">
        <f t="shared" si="21"/>
        <v>Apr</v>
      </c>
      <c r="G653" t="s">
        <v>50</v>
      </c>
      <c r="H653" t="s">
        <v>222</v>
      </c>
      <c r="I653">
        <v>0.81</v>
      </c>
      <c r="J653">
        <v>0.76</v>
      </c>
      <c r="K653">
        <v>0.7</v>
      </c>
      <c r="L653">
        <v>0.14000000000000001</v>
      </c>
      <c r="M653">
        <v>2.41</v>
      </c>
    </row>
    <row r="654" spans="1:19" x14ac:dyDescent="0.2">
      <c r="A654" t="s">
        <v>809</v>
      </c>
      <c r="B654" t="s">
        <v>55</v>
      </c>
      <c r="C654">
        <v>2007</v>
      </c>
      <c r="D654" s="1" t="d">
        <v>1995-01-14</v>
      </c>
      <c r="E654" s="1" t="str">
        <f t="shared" si="20"/>
        <v>1995</v>
      </c>
      <c r="F654" s="1" t="str">
        <f t="shared" si="21"/>
        <v>Jan</v>
      </c>
      <c r="G654" t="s">
        <v>24</v>
      </c>
      <c r="H654" t="s">
        <v>134</v>
      </c>
      <c r="I654">
        <v>0.69</v>
      </c>
      <c r="J654">
        <v>0</v>
      </c>
      <c r="K654">
        <v>0.04</v>
      </c>
      <c r="L654">
        <v>1.68</v>
      </c>
      <c r="M654">
        <v>2.41</v>
      </c>
      <c r="N654">
        <v>62</v>
      </c>
      <c r="O654">
        <v>11</v>
      </c>
      <c r="P654">
        <v>6.2</v>
      </c>
      <c r="Q654">
        <v>34</v>
      </c>
      <c r="R654" t="s">
        <v>810</v>
      </c>
      <c r="S654" t="s">
        <v>112</v>
      </c>
    </row>
    <row r="655" spans="1:19" x14ac:dyDescent="0.2">
      <c r="A655" t="s">
        <v>811</v>
      </c>
      <c r="B655" t="s">
        <v>44</v>
      </c>
      <c r="C655">
        <v>2011</v>
      </c>
      <c r="D655" s="1" t="d">
        <v>2010-06-29</v>
      </c>
      <c r="E655" s="1" t="str">
        <f t="shared" si="20"/>
        <v>2010</v>
      </c>
      <c r="F655" s="1" t="str">
        <f t="shared" si="21"/>
        <v>Jun</v>
      </c>
      <c r="G655" t="s">
        <v>37</v>
      </c>
      <c r="H655" t="s">
        <v>45</v>
      </c>
      <c r="I655">
        <v>1.44</v>
      </c>
      <c r="J655">
        <v>0.7</v>
      </c>
      <c r="K655">
        <v>0.04</v>
      </c>
      <c r="L655">
        <v>0.22</v>
      </c>
      <c r="M655">
        <v>2.4</v>
      </c>
      <c r="N655">
        <v>82</v>
      </c>
      <c r="O655">
        <v>73</v>
      </c>
      <c r="P655">
        <v>8.1</v>
      </c>
      <c r="Q655">
        <v>487</v>
      </c>
      <c r="R655" t="s">
        <v>120</v>
      </c>
      <c r="S655" t="s">
        <v>53</v>
      </c>
    </row>
    <row r="656" spans="1:19" x14ac:dyDescent="0.2">
      <c r="A656" t="s">
        <v>812</v>
      </c>
      <c r="B656" t="s">
        <v>104</v>
      </c>
      <c r="C656">
        <v>1996</v>
      </c>
      <c r="D656" s="1" t="d">
        <v>2009-03-31</v>
      </c>
      <c r="E656" s="1" t="str">
        <f t="shared" si="20"/>
        <v>2009</v>
      </c>
      <c r="F656" s="1" t="str">
        <f t="shared" si="21"/>
        <v>Mar</v>
      </c>
      <c r="G656" t="s">
        <v>30</v>
      </c>
      <c r="H656" t="s">
        <v>813</v>
      </c>
      <c r="I656">
        <v>2.1</v>
      </c>
      <c r="J656">
        <v>0.24</v>
      </c>
      <c r="K656">
        <v>0</v>
      </c>
      <c r="L656">
        <v>7.0000000000000007E-2</v>
      </c>
      <c r="M656">
        <v>2.4</v>
      </c>
    </row>
    <row r="657" spans="1:19" x14ac:dyDescent="0.2">
      <c r="A657" t="s">
        <v>814</v>
      </c>
      <c r="B657" t="s">
        <v>22</v>
      </c>
      <c r="C657">
        <v>1987</v>
      </c>
      <c r="D657" s="1" t="d">
        <v>2022-08-05</v>
      </c>
      <c r="E657" s="1" t="str">
        <f t="shared" si="20"/>
        <v>2022</v>
      </c>
      <c r="F657" s="1" t="str">
        <f t="shared" si="21"/>
        <v>Aug</v>
      </c>
      <c r="G657" t="s">
        <v>86</v>
      </c>
      <c r="H657" t="s">
        <v>19</v>
      </c>
      <c r="I657">
        <v>0.77</v>
      </c>
      <c r="J657">
        <v>0.18</v>
      </c>
      <c r="K657">
        <v>1.42</v>
      </c>
      <c r="L657">
        <v>0.03</v>
      </c>
      <c r="M657">
        <v>2.4</v>
      </c>
    </row>
    <row r="658" spans="1:19" x14ac:dyDescent="0.2">
      <c r="A658" t="s">
        <v>815</v>
      </c>
      <c r="B658" t="s">
        <v>148</v>
      </c>
      <c r="C658">
        <v>1997</v>
      </c>
      <c r="D658" s="1" t="d">
        <v>2005-08-04</v>
      </c>
      <c r="E658" s="1" t="str">
        <f t="shared" si="20"/>
        <v>2005</v>
      </c>
      <c r="F658" s="1" t="str">
        <f t="shared" si="21"/>
        <v>Aug</v>
      </c>
      <c r="G658" t="s">
        <v>272</v>
      </c>
      <c r="H658" t="s">
        <v>134</v>
      </c>
      <c r="I658">
        <v>2.2999999999999998</v>
      </c>
      <c r="J658">
        <v>0.1</v>
      </c>
      <c r="K658">
        <v>0</v>
      </c>
      <c r="L658">
        <v>0</v>
      </c>
      <c r="M658">
        <v>2.4</v>
      </c>
      <c r="P658">
        <v>9</v>
      </c>
      <c r="Q658">
        <v>90</v>
      </c>
      <c r="R658" t="s">
        <v>816</v>
      </c>
      <c r="S658" t="s">
        <v>817</v>
      </c>
    </row>
    <row r="659" spans="1:19" x14ac:dyDescent="0.2">
      <c r="A659" t="s">
        <v>818</v>
      </c>
      <c r="B659" t="s">
        <v>64</v>
      </c>
      <c r="C659" t="s">
        <v>286</v>
      </c>
      <c r="D659" s="1" t="d">
        <v>2006-05-01</v>
      </c>
      <c r="E659" s="1" t="str">
        <f t="shared" si="20"/>
        <v>2006</v>
      </c>
      <c r="F659" s="1" t="str">
        <f t="shared" si="21"/>
        <v>May</v>
      </c>
      <c r="G659" t="s">
        <v>101</v>
      </c>
      <c r="H659" t="s">
        <v>234</v>
      </c>
      <c r="I659">
        <v>2.15</v>
      </c>
      <c r="J659">
        <v>0.18</v>
      </c>
      <c r="K659">
        <v>0</v>
      </c>
      <c r="L659">
        <v>7.0000000000000007E-2</v>
      </c>
      <c r="M659">
        <v>2.39</v>
      </c>
      <c r="N659">
        <v>73</v>
      </c>
      <c r="O659">
        <v>4</v>
      </c>
      <c r="P659" t="s">
        <v>203</v>
      </c>
      <c r="R659" t="s">
        <v>819</v>
      </c>
      <c r="S659" t="s">
        <v>20</v>
      </c>
    </row>
    <row r="660" spans="1:19" x14ac:dyDescent="0.2">
      <c r="A660" t="s">
        <v>820</v>
      </c>
      <c r="B660" t="s">
        <v>148</v>
      </c>
      <c r="C660">
        <v>1994</v>
      </c>
      <c r="D660" s="1" t="d">
        <v>2004-07-23</v>
      </c>
      <c r="E660" s="1" t="str">
        <f t="shared" si="20"/>
        <v>2004</v>
      </c>
      <c r="F660" s="1" t="str">
        <f t="shared" si="21"/>
        <v>Jul</v>
      </c>
      <c r="G660" t="s">
        <v>34</v>
      </c>
      <c r="H660" t="s">
        <v>389</v>
      </c>
      <c r="I660">
        <v>1.49</v>
      </c>
      <c r="J660">
        <v>0.81</v>
      </c>
      <c r="K660">
        <v>0</v>
      </c>
      <c r="L660">
        <v>0.1</v>
      </c>
      <c r="M660">
        <v>2.39</v>
      </c>
    </row>
    <row r="661" spans="1:19" x14ac:dyDescent="0.2">
      <c r="A661" t="s">
        <v>821</v>
      </c>
      <c r="B661" t="s">
        <v>55</v>
      </c>
      <c r="C661">
        <v>2005</v>
      </c>
      <c r="D661" s="1" t="d">
        <v>1993-03-06</v>
      </c>
      <c r="E661" s="1" t="str">
        <f t="shared" si="20"/>
        <v>1993</v>
      </c>
      <c r="F661" s="1" t="str">
        <f t="shared" si="21"/>
        <v>Mar</v>
      </c>
      <c r="G661" t="s">
        <v>34</v>
      </c>
      <c r="H661" t="s">
        <v>299</v>
      </c>
      <c r="I661">
        <v>1.67</v>
      </c>
      <c r="J661">
        <v>0.61</v>
      </c>
      <c r="K661">
        <v>0.03</v>
      </c>
      <c r="L661">
        <v>7.0000000000000007E-2</v>
      </c>
      <c r="M661">
        <v>2.38</v>
      </c>
      <c r="N661">
        <v>91</v>
      </c>
      <c r="O661">
        <v>65</v>
      </c>
      <c r="P661">
        <v>8.6999999999999993</v>
      </c>
      <c r="Q661">
        <v>173</v>
      </c>
      <c r="R661" t="s">
        <v>300</v>
      </c>
      <c r="S661" t="s">
        <v>88</v>
      </c>
    </row>
    <row r="662" spans="1:19" x14ac:dyDescent="0.2">
      <c r="A662" t="s">
        <v>708</v>
      </c>
      <c r="B662" t="s">
        <v>49</v>
      </c>
      <c r="C662">
        <v>2010</v>
      </c>
      <c r="D662" s="1" t="d">
        <v>1992-07-25</v>
      </c>
      <c r="E662" s="1" t="str">
        <f t="shared" si="20"/>
        <v>1992</v>
      </c>
      <c r="F662" s="1" t="str">
        <f t="shared" si="21"/>
        <v>Jul</v>
      </c>
      <c r="G662" t="s">
        <v>18</v>
      </c>
      <c r="H662" t="s">
        <v>134</v>
      </c>
      <c r="I662">
        <v>2.04</v>
      </c>
      <c r="J662">
        <v>0.15</v>
      </c>
      <c r="K662">
        <v>0</v>
      </c>
      <c r="L662">
        <v>0.2</v>
      </c>
      <c r="M662">
        <v>2.38</v>
      </c>
      <c r="N662">
        <v>83</v>
      </c>
      <c r="O662">
        <v>36</v>
      </c>
      <c r="P662">
        <v>6.1</v>
      </c>
      <c r="Q662">
        <v>68</v>
      </c>
      <c r="R662" t="s">
        <v>287</v>
      </c>
      <c r="S662" t="s">
        <v>20</v>
      </c>
    </row>
    <row r="663" spans="1:19" x14ac:dyDescent="0.2">
      <c r="A663" t="s">
        <v>822</v>
      </c>
      <c r="B663" t="s">
        <v>95</v>
      </c>
      <c r="C663">
        <v>1998</v>
      </c>
      <c r="D663" s="1" t="d">
        <v>2014-03-08</v>
      </c>
      <c r="E663" s="1" t="str">
        <f t="shared" si="20"/>
        <v>2014</v>
      </c>
      <c r="F663" s="1" t="str">
        <f t="shared" si="21"/>
        <v>Mar</v>
      </c>
      <c r="G663" t="s">
        <v>86</v>
      </c>
      <c r="H663" t="s">
        <v>484</v>
      </c>
      <c r="I663">
        <v>1.94</v>
      </c>
      <c r="J663">
        <v>0.39</v>
      </c>
      <c r="K663">
        <v>0.03</v>
      </c>
      <c r="L663">
        <v>0.02</v>
      </c>
      <c r="M663">
        <v>2.38</v>
      </c>
    </row>
    <row r="664" spans="1:19" x14ac:dyDescent="0.2">
      <c r="A664" t="s">
        <v>823</v>
      </c>
      <c r="B664" t="s">
        <v>55</v>
      </c>
      <c r="C664">
        <v>2001</v>
      </c>
      <c r="D664" s="1" t="d">
        <v>1992-05-14</v>
      </c>
      <c r="E664" s="1" t="str">
        <f t="shared" si="20"/>
        <v>1992</v>
      </c>
      <c r="F664" s="1" t="str">
        <f t="shared" si="21"/>
        <v>May</v>
      </c>
      <c r="G664" t="s">
        <v>34</v>
      </c>
      <c r="H664" t="s">
        <v>234</v>
      </c>
      <c r="I664">
        <v>1.1599999999999999</v>
      </c>
      <c r="J664">
        <v>0.91</v>
      </c>
      <c r="K664">
        <v>0</v>
      </c>
      <c r="L664">
        <v>0.3</v>
      </c>
      <c r="M664">
        <v>2.38</v>
      </c>
    </row>
    <row r="665" spans="1:19" x14ac:dyDescent="0.2">
      <c r="A665" t="s">
        <v>824</v>
      </c>
      <c r="B665" t="s">
        <v>44</v>
      </c>
      <c r="C665">
        <v>2011</v>
      </c>
      <c r="D665" s="1" t="d">
        <v>1994-06-14</v>
      </c>
      <c r="E665" s="1" t="str">
        <f t="shared" si="20"/>
        <v>1994</v>
      </c>
      <c r="F665" s="1" t="str">
        <f t="shared" si="21"/>
        <v>Jun</v>
      </c>
      <c r="G665" t="s">
        <v>50</v>
      </c>
      <c r="H665" t="s">
        <v>825</v>
      </c>
      <c r="I665">
        <v>1.48</v>
      </c>
      <c r="J665">
        <v>0.69</v>
      </c>
      <c r="K665">
        <v>0</v>
      </c>
      <c r="L665">
        <v>0.2</v>
      </c>
      <c r="M665">
        <v>2.37</v>
      </c>
      <c r="N665">
        <v>71</v>
      </c>
      <c r="O665">
        <v>75</v>
      </c>
      <c r="P665">
        <v>6.9</v>
      </c>
      <c r="Q665">
        <v>627</v>
      </c>
      <c r="R665" t="s">
        <v>826</v>
      </c>
      <c r="S665" t="s">
        <v>53</v>
      </c>
    </row>
    <row r="666" spans="1:19" x14ac:dyDescent="0.2">
      <c r="A666" t="s">
        <v>827</v>
      </c>
      <c r="B666" t="s">
        <v>148</v>
      </c>
      <c r="C666">
        <v>2004</v>
      </c>
      <c r="D666" s="1" t="d">
        <v>2007-05-22</v>
      </c>
      <c r="E666" s="1" t="str">
        <f t="shared" si="20"/>
        <v>2007</v>
      </c>
      <c r="F666" s="1" t="str">
        <f t="shared" si="21"/>
        <v>May</v>
      </c>
      <c r="G666" t="s">
        <v>37</v>
      </c>
      <c r="H666" t="s">
        <v>329</v>
      </c>
      <c r="I666">
        <v>2.2799999999999998</v>
      </c>
      <c r="J666">
        <v>0.02</v>
      </c>
      <c r="K666">
        <v>0.08</v>
      </c>
      <c r="L666">
        <v>0</v>
      </c>
      <c r="M666">
        <v>2.37</v>
      </c>
      <c r="N666">
        <v>96</v>
      </c>
      <c r="O666">
        <v>81</v>
      </c>
      <c r="P666">
        <v>9.1</v>
      </c>
      <c r="Q666">
        <v>8665</v>
      </c>
      <c r="R666" t="s">
        <v>392</v>
      </c>
      <c r="S666" t="s">
        <v>53</v>
      </c>
    </row>
    <row r="667" spans="1:19" x14ac:dyDescent="0.2">
      <c r="A667" t="s">
        <v>828</v>
      </c>
      <c r="B667" t="s">
        <v>55</v>
      </c>
      <c r="C667">
        <v>2004</v>
      </c>
      <c r="D667" s="1" t="d">
        <v>2020-09-07</v>
      </c>
      <c r="E667" s="1" t="str">
        <f t="shared" si="20"/>
        <v>2020</v>
      </c>
      <c r="F667" s="1" t="str">
        <f t="shared" si="21"/>
        <v>Sep</v>
      </c>
      <c r="G667" t="s">
        <v>50</v>
      </c>
      <c r="H667" t="s">
        <v>484</v>
      </c>
      <c r="I667">
        <v>0.96</v>
      </c>
      <c r="J667">
        <v>1.08</v>
      </c>
      <c r="K667">
        <v>0.04</v>
      </c>
      <c r="L667">
        <v>0.3</v>
      </c>
      <c r="M667">
        <v>2.37</v>
      </c>
      <c r="N667">
        <v>62</v>
      </c>
      <c r="O667">
        <v>36</v>
      </c>
      <c r="P667">
        <v>7.6</v>
      </c>
      <c r="Q667">
        <v>22</v>
      </c>
      <c r="R667" t="s">
        <v>829</v>
      </c>
      <c r="S667" t="s">
        <v>88</v>
      </c>
    </row>
    <row r="668" spans="1:19" x14ac:dyDescent="0.2">
      <c r="A668" t="s">
        <v>748</v>
      </c>
      <c r="B668" t="s">
        <v>44</v>
      </c>
      <c r="C668">
        <v>2007</v>
      </c>
      <c r="D668" s="1" t="d">
        <v>2019-02-01</v>
      </c>
      <c r="E668" s="1" t="str">
        <f t="shared" si="20"/>
        <v>2019</v>
      </c>
      <c r="F668" s="1" t="str">
        <f t="shared" si="21"/>
        <v>Feb</v>
      </c>
      <c r="G668" t="s">
        <v>18</v>
      </c>
      <c r="H668" t="s">
        <v>134</v>
      </c>
      <c r="I668">
        <v>2.1800000000000002</v>
      </c>
      <c r="J668">
        <v>0.01</v>
      </c>
      <c r="K668">
        <v>0</v>
      </c>
      <c r="L668">
        <v>0.18</v>
      </c>
      <c r="M668">
        <v>2.37</v>
      </c>
      <c r="N668">
        <v>85</v>
      </c>
      <c r="O668">
        <v>46</v>
      </c>
      <c r="P668">
        <v>6.4</v>
      </c>
      <c r="Q668">
        <v>108</v>
      </c>
      <c r="R668" t="s">
        <v>287</v>
      </c>
      <c r="S668" t="s">
        <v>20</v>
      </c>
    </row>
    <row r="669" spans="1:19" x14ac:dyDescent="0.2">
      <c r="A669" t="s">
        <v>830</v>
      </c>
      <c r="B669" t="s">
        <v>55</v>
      </c>
      <c r="C669">
        <v>2004</v>
      </c>
      <c r="D669" s="1" t="d">
        <v>1990-07-07</v>
      </c>
      <c r="E669" s="1" t="str">
        <f t="shared" si="20"/>
        <v>1990</v>
      </c>
      <c r="F669" s="1" t="str">
        <f t="shared" si="21"/>
        <v>Jul</v>
      </c>
      <c r="G669" t="s">
        <v>18</v>
      </c>
      <c r="H669" t="s">
        <v>71</v>
      </c>
      <c r="I669">
        <v>1.25</v>
      </c>
      <c r="J669">
        <v>0.86</v>
      </c>
      <c r="K669">
        <v>0.01</v>
      </c>
      <c r="L669">
        <v>0.26</v>
      </c>
      <c r="M669">
        <v>2.37</v>
      </c>
      <c r="N669">
        <v>83</v>
      </c>
      <c r="O669">
        <v>59</v>
      </c>
      <c r="P669">
        <v>8.8000000000000007</v>
      </c>
      <c r="Q669">
        <v>55</v>
      </c>
      <c r="R669" t="s">
        <v>309</v>
      </c>
      <c r="S669" t="s">
        <v>88</v>
      </c>
    </row>
    <row r="670" spans="1:19" x14ac:dyDescent="0.2">
      <c r="A670" t="s">
        <v>201</v>
      </c>
      <c r="B670" t="s">
        <v>44</v>
      </c>
      <c r="C670">
        <v>2010</v>
      </c>
      <c r="D670" s="1" t="d">
        <v>2004-11-30</v>
      </c>
      <c r="E670" s="1" t="str">
        <f t="shared" si="20"/>
        <v>2004</v>
      </c>
      <c r="F670" s="1" t="str">
        <f t="shared" si="21"/>
        <v>Nov</v>
      </c>
      <c r="G670" t="s">
        <v>18</v>
      </c>
      <c r="H670" t="s">
        <v>202</v>
      </c>
      <c r="I670">
        <v>1.74</v>
      </c>
      <c r="J670">
        <v>0.45</v>
      </c>
      <c r="K670">
        <v>0</v>
      </c>
      <c r="L670">
        <v>0.18</v>
      </c>
      <c r="M670">
        <v>2.37</v>
      </c>
      <c r="N670">
        <v>42</v>
      </c>
      <c r="O670">
        <v>10</v>
      </c>
      <c r="P670">
        <v>5.5</v>
      </c>
      <c r="Q670">
        <v>16</v>
      </c>
      <c r="R670" t="s">
        <v>204</v>
      </c>
      <c r="S670" t="s">
        <v>20</v>
      </c>
    </row>
    <row r="671" spans="1:19" x14ac:dyDescent="0.2">
      <c r="A671" t="s">
        <v>656</v>
      </c>
      <c r="B671" t="s">
        <v>49</v>
      </c>
      <c r="C671">
        <v>2009</v>
      </c>
      <c r="D671" s="1" t="d">
        <v>2020-10-07</v>
      </c>
      <c r="E671" s="1" t="str">
        <f t="shared" si="20"/>
        <v>2020</v>
      </c>
      <c r="F671" s="1" t="str">
        <f t="shared" si="21"/>
        <v>Oct</v>
      </c>
      <c r="G671" t="s">
        <v>18</v>
      </c>
      <c r="H671" t="s">
        <v>134</v>
      </c>
      <c r="I671">
        <v>2.0299999999999998</v>
      </c>
      <c r="J671">
        <v>0.13</v>
      </c>
      <c r="K671">
        <v>0</v>
      </c>
      <c r="L671">
        <v>0.21</v>
      </c>
      <c r="M671">
        <v>2.37</v>
      </c>
      <c r="N671">
        <v>85</v>
      </c>
      <c r="O671">
        <v>41</v>
      </c>
      <c r="P671">
        <v>6.8</v>
      </c>
      <c r="Q671">
        <v>58</v>
      </c>
      <c r="R671" t="s">
        <v>287</v>
      </c>
      <c r="S671" t="s">
        <v>20</v>
      </c>
    </row>
    <row r="672" spans="1:19" x14ac:dyDescent="0.2">
      <c r="A672" t="s">
        <v>831</v>
      </c>
      <c r="B672" t="s">
        <v>27</v>
      </c>
      <c r="C672">
        <v>1995</v>
      </c>
      <c r="D672" s="1" t="d">
        <v>2002-07-20</v>
      </c>
      <c r="E672" s="1" t="str">
        <f t="shared" si="20"/>
        <v>2002</v>
      </c>
      <c r="F672" s="1" t="str">
        <f t="shared" si="21"/>
        <v>Jul</v>
      </c>
      <c r="G672" t="s">
        <v>1</v>
      </c>
      <c r="H672" t="s">
        <v>19</v>
      </c>
      <c r="I672">
        <v>0.69</v>
      </c>
      <c r="J672">
        <v>0.14000000000000001</v>
      </c>
      <c r="K672">
        <v>1.48</v>
      </c>
      <c r="L672">
        <v>0.05</v>
      </c>
      <c r="M672">
        <v>2.36</v>
      </c>
    </row>
    <row r="673" spans="1:19" x14ac:dyDescent="0.2">
      <c r="A673" t="s">
        <v>790</v>
      </c>
      <c r="B673" t="s">
        <v>44</v>
      </c>
      <c r="C673">
        <v>2008</v>
      </c>
      <c r="D673" s="1" t="d">
        <v>1989-02-21</v>
      </c>
      <c r="E673" s="1" t="str">
        <f t="shared" si="20"/>
        <v>1989</v>
      </c>
      <c r="F673" s="1" t="str">
        <f t="shared" si="21"/>
        <v>Feb</v>
      </c>
      <c r="G673" t="s">
        <v>24</v>
      </c>
      <c r="H673" t="s">
        <v>51</v>
      </c>
      <c r="I673">
        <v>1.68</v>
      </c>
      <c r="J673">
        <v>0.45</v>
      </c>
      <c r="K673">
        <v>0.01</v>
      </c>
      <c r="L673">
        <v>0.21</v>
      </c>
      <c r="M673">
        <v>2.35</v>
      </c>
      <c r="N673">
        <v>81</v>
      </c>
      <c r="O673">
        <v>66</v>
      </c>
      <c r="P673">
        <v>8.5</v>
      </c>
      <c r="Q673">
        <v>142</v>
      </c>
      <c r="R673" t="s">
        <v>210</v>
      </c>
      <c r="S673" t="s">
        <v>88</v>
      </c>
    </row>
    <row r="674" spans="1:19" x14ac:dyDescent="0.2">
      <c r="A674" t="s">
        <v>832</v>
      </c>
      <c r="B674" t="s">
        <v>27</v>
      </c>
      <c r="C674">
        <v>1996</v>
      </c>
      <c r="D674" s="1" t="d">
        <v>1991-10-30</v>
      </c>
      <c r="E674" s="1" t="str">
        <f t="shared" si="20"/>
        <v>1991</v>
      </c>
      <c r="F674" s="1" t="str">
        <f t="shared" si="21"/>
        <v>Oct</v>
      </c>
      <c r="G674" t="s">
        <v>1</v>
      </c>
      <c r="H674" t="s">
        <v>19</v>
      </c>
      <c r="I674">
        <v>1.39</v>
      </c>
      <c r="J674">
        <v>0.48</v>
      </c>
      <c r="K674">
        <v>0.4</v>
      </c>
      <c r="L674">
        <v>0.08</v>
      </c>
      <c r="M674">
        <v>2.35</v>
      </c>
    </row>
    <row r="675" spans="1:19" x14ac:dyDescent="0.2">
      <c r="A675" t="s">
        <v>833</v>
      </c>
      <c r="B675" t="s">
        <v>27</v>
      </c>
      <c r="C675">
        <v>1998</v>
      </c>
      <c r="D675" s="1" t="d">
        <v>2001-03-12</v>
      </c>
      <c r="E675" s="1" t="str">
        <f t="shared" si="20"/>
        <v>2001</v>
      </c>
      <c r="F675" s="1" t="str">
        <f t="shared" si="21"/>
        <v>Mar</v>
      </c>
      <c r="G675" t="s">
        <v>28</v>
      </c>
      <c r="H675" t="s">
        <v>283</v>
      </c>
      <c r="I675">
        <v>0</v>
      </c>
      <c r="J675">
        <v>0</v>
      </c>
      <c r="K675">
        <v>2.34</v>
      </c>
      <c r="L675">
        <v>0.01</v>
      </c>
      <c r="M675">
        <v>2.35</v>
      </c>
    </row>
    <row r="676" spans="1:19" x14ac:dyDescent="0.2">
      <c r="A676" t="s">
        <v>834</v>
      </c>
      <c r="B676" t="s">
        <v>44</v>
      </c>
      <c r="C676">
        <v>2011</v>
      </c>
      <c r="D676" s="1" t="d">
        <v>2016-05-12</v>
      </c>
      <c r="E676" s="1" t="str">
        <f t="shared" si="20"/>
        <v>2016</v>
      </c>
      <c r="F676" s="1" t="str">
        <f t="shared" si="21"/>
        <v>May</v>
      </c>
      <c r="G676" t="s">
        <v>34</v>
      </c>
      <c r="H676" t="s">
        <v>45</v>
      </c>
      <c r="I676">
        <v>1.73</v>
      </c>
      <c r="J676">
        <v>0.43</v>
      </c>
      <c r="K676">
        <v>0.02</v>
      </c>
      <c r="L676">
        <v>0.17</v>
      </c>
      <c r="M676">
        <v>2.35</v>
      </c>
      <c r="N676">
        <v>73</v>
      </c>
      <c r="O676">
        <v>33</v>
      </c>
      <c r="P676">
        <v>2.9</v>
      </c>
      <c r="Q676">
        <v>67</v>
      </c>
      <c r="R676" t="s">
        <v>835</v>
      </c>
      <c r="S676" t="s">
        <v>112</v>
      </c>
    </row>
    <row r="677" spans="1:19" x14ac:dyDescent="0.2">
      <c r="A677" t="s">
        <v>836</v>
      </c>
      <c r="B677" t="s">
        <v>55</v>
      </c>
      <c r="C677">
        <v>2007</v>
      </c>
      <c r="D677" s="1" t="d">
        <v>2008-09-21</v>
      </c>
      <c r="E677" s="1" t="str">
        <f t="shared" si="20"/>
        <v>2008</v>
      </c>
      <c r="F677" s="1" t="str">
        <f t="shared" si="21"/>
        <v>Sep</v>
      </c>
      <c r="G677" t="s">
        <v>86</v>
      </c>
      <c r="H677" t="s">
        <v>484</v>
      </c>
      <c r="I677">
        <v>0.92</v>
      </c>
      <c r="J677">
        <v>0</v>
      </c>
      <c r="K677">
        <v>0.01</v>
      </c>
      <c r="L677">
        <v>1.41</v>
      </c>
      <c r="M677">
        <v>2.34</v>
      </c>
      <c r="N677">
        <v>71</v>
      </c>
      <c r="O677">
        <v>11</v>
      </c>
      <c r="P677">
        <v>7.2</v>
      </c>
      <c r="Q677">
        <v>31</v>
      </c>
      <c r="R677" t="s">
        <v>746</v>
      </c>
      <c r="S677" t="s">
        <v>88</v>
      </c>
    </row>
    <row r="678" spans="1:19" x14ac:dyDescent="0.2">
      <c r="A678" t="s">
        <v>837</v>
      </c>
      <c r="B678" t="s">
        <v>79</v>
      </c>
      <c r="C678">
        <v>2015</v>
      </c>
      <c r="D678" s="1" t="d">
        <v>1993-11-21</v>
      </c>
      <c r="E678" s="1" t="str">
        <f t="shared" si="20"/>
        <v>1993</v>
      </c>
      <c r="F678" s="1" t="str">
        <f t="shared" si="21"/>
        <v>Nov</v>
      </c>
      <c r="G678" t="s">
        <v>50</v>
      </c>
      <c r="H678" t="s">
        <v>19</v>
      </c>
      <c r="I678">
        <v>1.1499999999999999</v>
      </c>
      <c r="J678">
        <v>0.55000000000000004</v>
      </c>
      <c r="K678">
        <v>0.47</v>
      </c>
      <c r="L678">
        <v>0.17</v>
      </c>
      <c r="M678">
        <v>2.34</v>
      </c>
      <c r="N678">
        <v>89</v>
      </c>
      <c r="O678">
        <v>82</v>
      </c>
      <c r="P678">
        <v>9</v>
      </c>
      <c r="Q678">
        <v>478</v>
      </c>
      <c r="R678" t="s">
        <v>838</v>
      </c>
      <c r="S678" t="s">
        <v>112</v>
      </c>
    </row>
    <row r="679" spans="1:19" x14ac:dyDescent="0.2">
      <c r="A679" t="s">
        <v>445</v>
      </c>
      <c r="B679" t="s">
        <v>17</v>
      </c>
      <c r="C679" t="s">
        <v>286</v>
      </c>
      <c r="D679" s="1" t="d">
        <v>2002-11-06</v>
      </c>
      <c r="E679" s="1" t="str">
        <f t="shared" si="20"/>
        <v>2002</v>
      </c>
      <c r="F679" s="1" t="str">
        <f t="shared" si="21"/>
        <v>Nov</v>
      </c>
      <c r="G679" t="s">
        <v>50</v>
      </c>
      <c r="H679" t="s">
        <v>254</v>
      </c>
      <c r="I679">
        <v>1.51</v>
      </c>
      <c r="J679">
        <v>0.61</v>
      </c>
      <c r="K679">
        <v>0</v>
      </c>
      <c r="L679">
        <v>0.21</v>
      </c>
      <c r="M679">
        <v>2.34</v>
      </c>
      <c r="N679">
        <v>78</v>
      </c>
      <c r="O679">
        <v>22</v>
      </c>
      <c r="P679">
        <v>6.6</v>
      </c>
      <c r="Q679">
        <v>28</v>
      </c>
      <c r="R679" t="s">
        <v>255</v>
      </c>
      <c r="S679" t="s">
        <v>112</v>
      </c>
    </row>
    <row r="680" spans="1:19" x14ac:dyDescent="0.2">
      <c r="A680" t="s">
        <v>839</v>
      </c>
      <c r="B680" t="s">
        <v>55</v>
      </c>
      <c r="C680">
        <v>2001</v>
      </c>
      <c r="D680" s="1" t="d">
        <v>1993-07-08</v>
      </c>
      <c r="E680" s="1" t="str">
        <f t="shared" si="20"/>
        <v>1993</v>
      </c>
      <c r="F680" s="1" t="str">
        <f t="shared" si="21"/>
        <v>Jul</v>
      </c>
      <c r="G680" t="s">
        <v>50</v>
      </c>
      <c r="H680" t="s">
        <v>222</v>
      </c>
      <c r="I680">
        <v>1.08</v>
      </c>
      <c r="J680">
        <v>0.7</v>
      </c>
      <c r="K680">
        <v>0.34</v>
      </c>
      <c r="L680">
        <v>0.21</v>
      </c>
      <c r="M680">
        <v>2.34</v>
      </c>
      <c r="N680">
        <v>84</v>
      </c>
      <c r="O680">
        <v>21</v>
      </c>
      <c r="P680">
        <v>8.4</v>
      </c>
      <c r="Q680">
        <v>189</v>
      </c>
      <c r="R680" t="s">
        <v>222</v>
      </c>
      <c r="S680" t="s">
        <v>53</v>
      </c>
    </row>
    <row r="681" spans="1:19" x14ac:dyDescent="0.2">
      <c r="A681" t="s">
        <v>425</v>
      </c>
      <c r="B681" t="s">
        <v>171</v>
      </c>
      <c r="C681">
        <v>2015</v>
      </c>
      <c r="D681" s="1" t="d">
        <v>1993-01-13</v>
      </c>
      <c r="E681" s="1" t="str">
        <f t="shared" si="20"/>
        <v>1993</v>
      </c>
      <c r="F681" s="1" t="str">
        <f t="shared" si="21"/>
        <v>Jan</v>
      </c>
      <c r="G681" t="s">
        <v>18</v>
      </c>
      <c r="H681" t="s">
        <v>51</v>
      </c>
      <c r="I681">
        <v>1.95</v>
      </c>
      <c r="J681">
        <v>0.15</v>
      </c>
      <c r="K681">
        <v>0</v>
      </c>
      <c r="L681">
        <v>0.24</v>
      </c>
      <c r="M681">
        <v>2.34</v>
      </c>
      <c r="N681">
        <v>86</v>
      </c>
      <c r="O681">
        <v>14</v>
      </c>
      <c r="P681">
        <v>6.2</v>
      </c>
      <c r="Q681">
        <v>115</v>
      </c>
      <c r="R681" t="s">
        <v>426</v>
      </c>
      <c r="S681" t="s">
        <v>112</v>
      </c>
    </row>
    <row r="682" spans="1:19" x14ac:dyDescent="0.2">
      <c r="A682" t="s">
        <v>840</v>
      </c>
      <c r="B682" t="s">
        <v>44</v>
      </c>
      <c r="C682">
        <v>2011</v>
      </c>
      <c r="D682" s="1" t="d">
        <v>2013-07-31</v>
      </c>
      <c r="E682" s="1" t="str">
        <f t="shared" si="20"/>
        <v>2013</v>
      </c>
      <c r="F682" s="1" t="str">
        <f t="shared" si="21"/>
        <v>Jul</v>
      </c>
      <c r="G682" t="s">
        <v>18</v>
      </c>
      <c r="H682" t="s">
        <v>45</v>
      </c>
      <c r="I682">
        <v>1.38</v>
      </c>
      <c r="J682">
        <v>0.72</v>
      </c>
      <c r="K682">
        <v>0.02</v>
      </c>
      <c r="L682">
        <v>0.22</v>
      </c>
      <c r="M682">
        <v>2.34</v>
      </c>
      <c r="N682">
        <v>66</v>
      </c>
      <c r="O682">
        <v>46</v>
      </c>
      <c r="P682">
        <v>6.5</v>
      </c>
      <c r="Q682">
        <v>39</v>
      </c>
      <c r="R682" t="s">
        <v>841</v>
      </c>
      <c r="S682" t="s">
        <v>20</v>
      </c>
    </row>
    <row r="683" spans="1:19" x14ac:dyDescent="0.2">
      <c r="A683" t="s">
        <v>842</v>
      </c>
      <c r="B683" t="s">
        <v>17</v>
      </c>
      <c r="C683">
        <v>2008</v>
      </c>
      <c r="D683" s="1" t="d">
        <v>1996-02-15</v>
      </c>
      <c r="E683" s="1" t="str">
        <f t="shared" si="20"/>
        <v>1996</v>
      </c>
      <c r="F683" s="1" t="str">
        <f t="shared" si="21"/>
        <v>Feb</v>
      </c>
      <c r="G683" t="s">
        <v>18</v>
      </c>
      <c r="H683" t="s">
        <v>111</v>
      </c>
      <c r="I683">
        <v>1.18</v>
      </c>
      <c r="J683">
        <v>0.9</v>
      </c>
      <c r="K683">
        <v>0</v>
      </c>
      <c r="L683">
        <v>0.24</v>
      </c>
      <c r="M683">
        <v>2.3199999999999998</v>
      </c>
      <c r="P683">
        <v>8.6</v>
      </c>
      <c r="Q683">
        <v>16</v>
      </c>
      <c r="R683" t="s">
        <v>111</v>
      </c>
      <c r="S683" t="s">
        <v>20</v>
      </c>
    </row>
    <row r="684" spans="1:19" x14ac:dyDescent="0.2">
      <c r="A684" t="s">
        <v>843</v>
      </c>
      <c r="B684" t="s">
        <v>95</v>
      </c>
      <c r="C684">
        <v>2000</v>
      </c>
      <c r="D684" s="1" t="d">
        <v>2000-10-14</v>
      </c>
      <c r="E684" s="1" t="str">
        <f t="shared" si="20"/>
        <v>2000</v>
      </c>
      <c r="F684" s="1" t="str">
        <f t="shared" si="21"/>
        <v>Oct</v>
      </c>
      <c r="G684" t="s">
        <v>18</v>
      </c>
      <c r="H684" t="s">
        <v>19</v>
      </c>
      <c r="I684">
        <v>0.78</v>
      </c>
      <c r="J684">
        <v>0.4</v>
      </c>
      <c r="K684">
        <v>1.06</v>
      </c>
      <c r="L684">
        <v>7.0000000000000007E-2</v>
      </c>
      <c r="M684">
        <v>2.3199999999999998</v>
      </c>
    </row>
    <row r="685" spans="1:19" x14ac:dyDescent="0.2">
      <c r="A685" t="s">
        <v>844</v>
      </c>
      <c r="B685" t="s">
        <v>104</v>
      </c>
      <c r="C685">
        <v>1997</v>
      </c>
      <c r="D685" s="1" t="d">
        <v>2006-11-07</v>
      </c>
      <c r="E685" s="1" t="str">
        <f t="shared" si="20"/>
        <v>2006</v>
      </c>
      <c r="F685" s="1" t="str">
        <f t="shared" si="21"/>
        <v>Nov</v>
      </c>
      <c r="G685" t="s">
        <v>50</v>
      </c>
      <c r="H685" t="s">
        <v>51</v>
      </c>
      <c r="I685">
        <v>0.79</v>
      </c>
      <c r="J685">
        <v>1.35</v>
      </c>
      <c r="K685">
        <v>0.04</v>
      </c>
      <c r="L685">
        <v>0.14000000000000001</v>
      </c>
      <c r="M685">
        <v>2.3199999999999998</v>
      </c>
    </row>
    <row r="686" spans="1:19" x14ac:dyDescent="0.2">
      <c r="A686" t="s">
        <v>845</v>
      </c>
      <c r="B686" t="s">
        <v>55</v>
      </c>
      <c r="C686">
        <v>2004</v>
      </c>
      <c r="D686" s="1" t="d">
        <v>2022-02-09</v>
      </c>
      <c r="E686" s="1" t="str">
        <f t="shared" si="20"/>
        <v>2022</v>
      </c>
      <c r="F686" s="1" t="str">
        <f t="shared" si="21"/>
        <v>Feb</v>
      </c>
      <c r="G686" t="s">
        <v>37</v>
      </c>
      <c r="H686" t="s">
        <v>134</v>
      </c>
      <c r="I686">
        <v>0.85</v>
      </c>
      <c r="J686">
        <v>1.06</v>
      </c>
      <c r="K686">
        <v>0.09</v>
      </c>
      <c r="L686">
        <v>0.32</v>
      </c>
      <c r="M686">
        <v>2.31</v>
      </c>
      <c r="N686">
        <v>84</v>
      </c>
      <c r="O686">
        <v>42</v>
      </c>
      <c r="P686">
        <v>9.1</v>
      </c>
      <c r="Q686">
        <v>51</v>
      </c>
      <c r="R686" t="s">
        <v>490</v>
      </c>
      <c r="S686" t="s">
        <v>88</v>
      </c>
    </row>
    <row r="687" spans="1:19" x14ac:dyDescent="0.2">
      <c r="A687" t="s">
        <v>846</v>
      </c>
      <c r="B687" t="s">
        <v>104</v>
      </c>
      <c r="C687">
        <v>1999</v>
      </c>
      <c r="D687" s="1" t="d">
        <v>2017-02-02</v>
      </c>
      <c r="E687" s="1" t="str">
        <f t="shared" si="20"/>
        <v>2017</v>
      </c>
      <c r="F687" s="1" t="str">
        <f t="shared" si="21"/>
        <v>Feb</v>
      </c>
      <c r="G687" t="s">
        <v>24</v>
      </c>
      <c r="H687" t="s">
        <v>134</v>
      </c>
      <c r="I687">
        <v>1.58</v>
      </c>
      <c r="J687">
        <v>0.64</v>
      </c>
      <c r="K687">
        <v>0</v>
      </c>
      <c r="L687">
        <v>0.09</v>
      </c>
      <c r="M687">
        <v>2.31</v>
      </c>
      <c r="N687">
        <v>86</v>
      </c>
      <c r="O687">
        <v>14</v>
      </c>
      <c r="P687">
        <v>8.5</v>
      </c>
      <c r="Q687">
        <v>28</v>
      </c>
      <c r="R687" t="s">
        <v>193</v>
      </c>
      <c r="S687" t="s">
        <v>20</v>
      </c>
    </row>
    <row r="688" spans="1:19" x14ac:dyDescent="0.2">
      <c r="A688" t="s">
        <v>847</v>
      </c>
      <c r="B688" t="s">
        <v>57</v>
      </c>
      <c r="C688">
        <v>1995</v>
      </c>
      <c r="D688" s="1" t="d">
        <v>1989-05-30</v>
      </c>
      <c r="E688" s="1" t="str">
        <f t="shared" si="20"/>
        <v>1989</v>
      </c>
      <c r="F688" s="1" t="str">
        <f t="shared" si="21"/>
        <v>May</v>
      </c>
      <c r="G688" t="s">
        <v>28</v>
      </c>
      <c r="H688" t="s">
        <v>118</v>
      </c>
      <c r="I688">
        <v>0.28000000000000003</v>
      </c>
      <c r="J688">
        <v>0</v>
      </c>
      <c r="K688">
        <v>2.02</v>
      </c>
      <c r="L688">
        <v>0.01</v>
      </c>
      <c r="M688">
        <v>2.31</v>
      </c>
    </row>
    <row r="689" spans="1:19" x14ac:dyDescent="0.2">
      <c r="A689" t="s">
        <v>848</v>
      </c>
      <c r="B689" t="s">
        <v>148</v>
      </c>
      <c r="C689">
        <v>2012</v>
      </c>
      <c r="D689" s="1" t="d">
        <v>1997-08-21</v>
      </c>
      <c r="E689" s="1" t="str">
        <f t="shared" si="20"/>
        <v>1997</v>
      </c>
      <c r="F689" s="1" t="str">
        <f t="shared" si="21"/>
        <v>Aug</v>
      </c>
      <c r="G689" t="s">
        <v>50</v>
      </c>
      <c r="H689" t="s">
        <v>849</v>
      </c>
      <c r="I689">
        <v>0.96</v>
      </c>
      <c r="J689">
        <v>1.07</v>
      </c>
      <c r="K689">
        <v>0</v>
      </c>
      <c r="L689">
        <v>0.27</v>
      </c>
      <c r="M689">
        <v>2.31</v>
      </c>
      <c r="N689">
        <v>90</v>
      </c>
      <c r="O689">
        <v>69</v>
      </c>
      <c r="P689">
        <v>7.9</v>
      </c>
      <c r="Q689">
        <v>2954</v>
      </c>
      <c r="R689" t="s">
        <v>850</v>
      </c>
      <c r="S689" t="s">
        <v>88</v>
      </c>
    </row>
    <row r="690" spans="1:19" x14ac:dyDescent="0.2">
      <c r="A690" t="s">
        <v>851</v>
      </c>
      <c r="B690" t="s">
        <v>104</v>
      </c>
      <c r="C690">
        <v>1998</v>
      </c>
      <c r="D690" s="1" t="d">
        <v>1989-10-05</v>
      </c>
      <c r="E690" s="1" t="str">
        <f t="shared" si="20"/>
        <v>1989</v>
      </c>
      <c r="F690" s="1" t="str">
        <f t="shared" si="21"/>
        <v>Oct</v>
      </c>
      <c r="G690" t="s">
        <v>18</v>
      </c>
      <c r="H690" t="s">
        <v>852</v>
      </c>
      <c r="I690">
        <v>1.65</v>
      </c>
      <c r="J690">
        <v>0.46</v>
      </c>
      <c r="K690">
        <v>0.1</v>
      </c>
      <c r="L690">
        <v>0.1</v>
      </c>
      <c r="M690">
        <v>2.31</v>
      </c>
    </row>
    <row r="691" spans="1:19" x14ac:dyDescent="0.2">
      <c r="A691" t="s">
        <v>853</v>
      </c>
      <c r="B691" t="s">
        <v>79</v>
      </c>
      <c r="C691">
        <v>2012</v>
      </c>
      <c r="D691" s="1" t="d">
        <v>2009-01-12</v>
      </c>
      <c r="E691" s="1" t="str">
        <f t="shared" si="20"/>
        <v>2009</v>
      </c>
      <c r="F691" s="1" t="str">
        <f t="shared" si="21"/>
        <v>Jan</v>
      </c>
      <c r="G691" t="s">
        <v>28</v>
      </c>
      <c r="H691" t="s">
        <v>19</v>
      </c>
      <c r="I691">
        <v>1.1200000000000001</v>
      </c>
      <c r="J691">
        <v>0.41</v>
      </c>
      <c r="K691">
        <v>0.64</v>
      </c>
      <c r="L691">
        <v>0.14000000000000001</v>
      </c>
      <c r="M691">
        <v>2.2999999999999998</v>
      </c>
      <c r="N691">
        <v>75</v>
      </c>
      <c r="O691">
        <v>69</v>
      </c>
      <c r="P691">
        <v>5.6</v>
      </c>
      <c r="Q691">
        <v>382</v>
      </c>
      <c r="R691" t="s">
        <v>270</v>
      </c>
      <c r="S691" t="s">
        <v>20</v>
      </c>
    </row>
    <row r="692" spans="1:19" x14ac:dyDescent="0.2">
      <c r="A692" t="s">
        <v>854</v>
      </c>
      <c r="B692" t="s">
        <v>32</v>
      </c>
      <c r="C692">
        <v>2004</v>
      </c>
      <c r="D692" s="1" t="d">
        <v>1990-03-13</v>
      </c>
      <c r="E692" s="1" t="str">
        <f t="shared" si="20"/>
        <v>1990</v>
      </c>
      <c r="F692" s="1" t="str">
        <f t="shared" si="21"/>
        <v>Mar</v>
      </c>
      <c r="G692" t="s">
        <v>30</v>
      </c>
      <c r="H692" t="s">
        <v>19</v>
      </c>
      <c r="I692">
        <v>0.51</v>
      </c>
      <c r="J692">
        <v>0.45</v>
      </c>
      <c r="K692">
        <v>1.21</v>
      </c>
      <c r="L692">
        <v>0.13</v>
      </c>
      <c r="M692">
        <v>2.2999999999999998</v>
      </c>
    </row>
    <row r="693" spans="1:19" x14ac:dyDescent="0.2">
      <c r="A693" t="s">
        <v>855</v>
      </c>
      <c r="B693" t="s">
        <v>49</v>
      </c>
      <c r="C693">
        <v>2013</v>
      </c>
      <c r="D693" s="1" t="d">
        <v>2004-09-08</v>
      </c>
      <c r="E693" s="1" t="str">
        <f t="shared" si="20"/>
        <v>2004</v>
      </c>
      <c r="F693" s="1" t="str">
        <f t="shared" si="21"/>
        <v>Sep</v>
      </c>
      <c r="G693" t="s">
        <v>50</v>
      </c>
      <c r="H693" t="s">
        <v>267</v>
      </c>
      <c r="I693">
        <v>1.07</v>
      </c>
      <c r="J693">
        <v>0.8</v>
      </c>
      <c r="K693">
        <v>0.04</v>
      </c>
      <c r="L693">
        <v>0.38</v>
      </c>
      <c r="M693">
        <v>2.29</v>
      </c>
      <c r="N693">
        <v>76</v>
      </c>
      <c r="O693">
        <v>46</v>
      </c>
      <c r="P693">
        <v>7.7</v>
      </c>
      <c r="Q693">
        <v>668</v>
      </c>
      <c r="R693" t="s">
        <v>856</v>
      </c>
      <c r="S693" t="s">
        <v>88</v>
      </c>
    </row>
    <row r="694" spans="1:19" x14ac:dyDescent="0.2">
      <c r="A694" t="s">
        <v>282</v>
      </c>
      <c r="B694" t="s">
        <v>148</v>
      </c>
      <c r="C694">
        <v>1997</v>
      </c>
      <c r="D694" s="1" t="d">
        <v>2020-06-09</v>
      </c>
      <c r="E694" s="1" t="str">
        <f t="shared" si="20"/>
        <v>2020</v>
      </c>
      <c r="F694" s="1" t="str">
        <f t="shared" si="21"/>
        <v>Jun</v>
      </c>
      <c r="G694" t="s">
        <v>50</v>
      </c>
      <c r="H694" t="s">
        <v>283</v>
      </c>
      <c r="I694">
        <v>0.91</v>
      </c>
      <c r="J694">
        <v>1.25</v>
      </c>
      <c r="K694">
        <v>0</v>
      </c>
      <c r="L694">
        <v>0.13</v>
      </c>
      <c r="M694">
        <v>2.29</v>
      </c>
      <c r="P694">
        <v>8.3000000000000007</v>
      </c>
      <c r="Q694">
        <v>37</v>
      </c>
      <c r="R694" t="s">
        <v>284</v>
      </c>
    </row>
    <row r="695" spans="1:19" x14ac:dyDescent="0.2">
      <c r="A695" t="s">
        <v>857</v>
      </c>
      <c r="B695" t="s">
        <v>79</v>
      </c>
      <c r="C695">
        <v>2015</v>
      </c>
      <c r="D695" s="1" t="d">
        <v>2017-05-05</v>
      </c>
      <c r="E695" s="1" t="str">
        <f t="shared" si="20"/>
        <v>2017</v>
      </c>
      <c r="F695" s="1" t="str">
        <f t="shared" si="21"/>
        <v>May</v>
      </c>
      <c r="G695" t="s">
        <v>50</v>
      </c>
      <c r="H695" t="s">
        <v>250</v>
      </c>
      <c r="I695">
        <v>0</v>
      </c>
      <c r="J695">
        <v>0</v>
      </c>
      <c r="K695">
        <v>2.29</v>
      </c>
      <c r="L695">
        <v>0</v>
      </c>
      <c r="M695">
        <v>2.29</v>
      </c>
    </row>
    <row r="696" spans="1:19" x14ac:dyDescent="0.2">
      <c r="A696" t="s">
        <v>253</v>
      </c>
      <c r="B696" t="s">
        <v>49</v>
      </c>
      <c r="C696">
        <v>2007</v>
      </c>
      <c r="D696" s="1" t="d">
        <v>2009-12-16</v>
      </c>
      <c r="E696" s="1" t="str">
        <f t="shared" si="20"/>
        <v>2009</v>
      </c>
      <c r="F696" s="1" t="str">
        <f t="shared" si="21"/>
        <v>Dec</v>
      </c>
      <c r="G696" t="s">
        <v>50</v>
      </c>
      <c r="H696" t="s">
        <v>254</v>
      </c>
      <c r="I696">
        <v>1.02</v>
      </c>
      <c r="J696">
        <v>0.9</v>
      </c>
      <c r="K696">
        <v>0</v>
      </c>
      <c r="L696">
        <v>0.36</v>
      </c>
      <c r="M696">
        <v>2.29</v>
      </c>
      <c r="N696">
        <v>80</v>
      </c>
      <c r="O696">
        <v>18</v>
      </c>
      <c r="P696">
        <v>6.7</v>
      </c>
      <c r="Q696">
        <v>87</v>
      </c>
      <c r="R696" t="s">
        <v>255</v>
      </c>
      <c r="S696" t="s">
        <v>112</v>
      </c>
    </row>
    <row r="697" spans="1:19" x14ac:dyDescent="0.2">
      <c r="A697" t="s">
        <v>192</v>
      </c>
      <c r="B697" t="s">
        <v>137</v>
      </c>
      <c r="C697">
        <v>2004</v>
      </c>
      <c r="D697" s="1" t="d">
        <v>2014-05-16</v>
      </c>
      <c r="E697" s="1" t="str">
        <f t="shared" si="20"/>
        <v>2014</v>
      </c>
      <c r="F697" s="1" t="str">
        <f t="shared" si="21"/>
        <v>May</v>
      </c>
      <c r="G697" t="s">
        <v>24</v>
      </c>
      <c r="H697" t="s">
        <v>134</v>
      </c>
      <c r="I697">
        <v>1.38</v>
      </c>
      <c r="J697">
        <v>0.8</v>
      </c>
      <c r="K697">
        <v>0</v>
      </c>
      <c r="L697">
        <v>0.1</v>
      </c>
      <c r="M697">
        <v>2.2799999999999998</v>
      </c>
      <c r="N697">
        <v>77</v>
      </c>
      <c r="O697">
        <v>35</v>
      </c>
      <c r="P697">
        <v>8.6999999999999993</v>
      </c>
      <c r="Q697">
        <v>27</v>
      </c>
      <c r="R697" t="s">
        <v>193</v>
      </c>
      <c r="S697" t="s">
        <v>20</v>
      </c>
    </row>
    <row r="698" spans="1:19" x14ac:dyDescent="0.2">
      <c r="A698" t="s">
        <v>858</v>
      </c>
      <c r="B698" t="s">
        <v>49</v>
      </c>
      <c r="C698">
        <v>2009</v>
      </c>
      <c r="D698" s="1" t="d">
        <v>2001-09-11</v>
      </c>
      <c r="E698" s="1" t="str">
        <f t="shared" si="20"/>
        <v>2001</v>
      </c>
      <c r="F698" s="1" t="str">
        <f t="shared" si="21"/>
        <v>Sep</v>
      </c>
      <c r="G698" t="s">
        <v>18</v>
      </c>
      <c r="H698" t="s">
        <v>234</v>
      </c>
      <c r="I698">
        <v>0.3</v>
      </c>
      <c r="J698">
        <v>1.27</v>
      </c>
      <c r="K698">
        <v>0.46</v>
      </c>
      <c r="L698">
        <v>0.26</v>
      </c>
      <c r="M698">
        <v>2.2799999999999998</v>
      </c>
      <c r="N698">
        <v>78</v>
      </c>
      <c r="O698">
        <v>42</v>
      </c>
      <c r="P698">
        <v>6.7</v>
      </c>
      <c r="Q698">
        <v>76</v>
      </c>
      <c r="R698" t="s">
        <v>357</v>
      </c>
      <c r="S698" t="s">
        <v>20</v>
      </c>
    </row>
    <row r="699" spans="1:19" x14ac:dyDescent="0.2">
      <c r="A699" t="s">
        <v>859</v>
      </c>
      <c r="B699" t="s">
        <v>22</v>
      </c>
      <c r="C699">
        <v>1983</v>
      </c>
      <c r="D699" s="1" t="d">
        <v>2022-10-02</v>
      </c>
      <c r="E699" s="1" t="str">
        <f t="shared" si="20"/>
        <v>2022</v>
      </c>
      <c r="F699" s="1" t="str">
        <f t="shared" si="21"/>
        <v>Oct</v>
      </c>
      <c r="G699" t="s">
        <v>1</v>
      </c>
      <c r="H699" t="s">
        <v>19</v>
      </c>
      <c r="I699">
        <v>0.51</v>
      </c>
      <c r="J699">
        <v>0.12</v>
      </c>
      <c r="K699">
        <v>1.63</v>
      </c>
      <c r="L699">
        <v>0.02</v>
      </c>
      <c r="M699">
        <v>2.2799999999999998</v>
      </c>
    </row>
    <row r="700" spans="1:19" x14ac:dyDescent="0.2">
      <c r="A700" t="s">
        <v>742</v>
      </c>
      <c r="B700" t="s">
        <v>55</v>
      </c>
      <c r="C700">
        <v>2008</v>
      </c>
      <c r="D700" s="1" t="d">
        <v>1998-01-22</v>
      </c>
      <c r="E700" s="1" t="str">
        <f t="shared" si="20"/>
        <v>1998</v>
      </c>
      <c r="F700" s="1" t="str">
        <f t="shared" si="21"/>
        <v>Jan</v>
      </c>
      <c r="G700" t="s">
        <v>18</v>
      </c>
      <c r="H700" t="s">
        <v>134</v>
      </c>
      <c r="I700">
        <v>0.38</v>
      </c>
      <c r="J700">
        <v>7.0000000000000007E-2</v>
      </c>
      <c r="K700">
        <v>0.01</v>
      </c>
      <c r="L700">
        <v>1.82</v>
      </c>
      <c r="M700">
        <v>2.2799999999999998</v>
      </c>
      <c r="N700">
        <v>82</v>
      </c>
      <c r="O700">
        <v>8</v>
      </c>
      <c r="P700">
        <v>6.9</v>
      </c>
      <c r="Q700">
        <v>20</v>
      </c>
      <c r="R700" t="s">
        <v>193</v>
      </c>
      <c r="S700" t="s">
        <v>20</v>
      </c>
    </row>
    <row r="701" spans="1:19" x14ac:dyDescent="0.2">
      <c r="A701" t="s">
        <v>795</v>
      </c>
      <c r="B701" t="s">
        <v>32</v>
      </c>
      <c r="C701">
        <v>2010</v>
      </c>
      <c r="D701" s="1" t="d">
        <v>2001-05-08</v>
      </c>
      <c r="E701" s="1" t="str">
        <f t="shared" si="20"/>
        <v>2001</v>
      </c>
      <c r="F701" s="1" t="str">
        <f t="shared" si="21"/>
        <v>May</v>
      </c>
      <c r="G701" t="s">
        <v>50</v>
      </c>
      <c r="H701" t="s">
        <v>267</v>
      </c>
      <c r="I701">
        <v>1.07</v>
      </c>
      <c r="J701">
        <v>0.99</v>
      </c>
      <c r="K701">
        <v>0</v>
      </c>
      <c r="L701">
        <v>0.22</v>
      </c>
      <c r="M701">
        <v>2.2799999999999998</v>
      </c>
      <c r="N701">
        <v>72</v>
      </c>
      <c r="O701">
        <v>7</v>
      </c>
      <c r="P701">
        <v>7.2</v>
      </c>
      <c r="Q701">
        <v>6</v>
      </c>
      <c r="R701" t="s">
        <v>326</v>
      </c>
      <c r="S701" t="s">
        <v>112</v>
      </c>
    </row>
    <row r="702" spans="1:19" x14ac:dyDescent="0.2">
      <c r="A702" t="s">
        <v>147</v>
      </c>
      <c r="B702" t="s">
        <v>44</v>
      </c>
      <c r="C702">
        <v>2010</v>
      </c>
      <c r="D702" s="1" t="d">
        <v>2010-01-15</v>
      </c>
      <c r="E702" s="1" t="str">
        <f t="shared" si="20"/>
        <v>2010</v>
      </c>
      <c r="F702" s="1" t="str">
        <f t="shared" si="21"/>
        <v>Jan</v>
      </c>
      <c r="G702" t="s">
        <v>39</v>
      </c>
      <c r="H702" t="s">
        <v>134</v>
      </c>
      <c r="I702">
        <v>1.27</v>
      </c>
      <c r="J702">
        <v>0.81</v>
      </c>
      <c r="K702">
        <v>0</v>
      </c>
      <c r="L702">
        <v>0.2</v>
      </c>
      <c r="M702">
        <v>2.2799999999999998</v>
      </c>
      <c r="N702">
        <v>76</v>
      </c>
      <c r="O702">
        <v>42</v>
      </c>
      <c r="P702">
        <v>7.1</v>
      </c>
      <c r="Q702">
        <v>71</v>
      </c>
      <c r="R702" t="s">
        <v>149</v>
      </c>
      <c r="S702" t="s">
        <v>88</v>
      </c>
    </row>
    <row r="703" spans="1:19" x14ac:dyDescent="0.2">
      <c r="A703" t="s">
        <v>860</v>
      </c>
      <c r="B703" t="s">
        <v>32</v>
      </c>
      <c r="C703">
        <v>2008</v>
      </c>
      <c r="D703" s="1" t="d">
        <v>1989-08-19</v>
      </c>
      <c r="E703" s="1" t="str">
        <f t="shared" si="20"/>
        <v>1989</v>
      </c>
      <c r="F703" s="1" t="str">
        <f t="shared" si="21"/>
        <v>Aug</v>
      </c>
      <c r="G703" t="s">
        <v>28</v>
      </c>
      <c r="H703" t="s">
        <v>19</v>
      </c>
      <c r="I703">
        <v>0.94</v>
      </c>
      <c r="J703">
        <v>0.53</v>
      </c>
      <c r="K703">
        <v>0.62</v>
      </c>
      <c r="L703">
        <v>0.18</v>
      </c>
      <c r="M703">
        <v>2.2799999999999998</v>
      </c>
      <c r="N703">
        <v>68</v>
      </c>
      <c r="O703">
        <v>24</v>
      </c>
      <c r="P703">
        <v>8.1999999999999993</v>
      </c>
      <c r="Q703">
        <v>27</v>
      </c>
      <c r="R703" t="s">
        <v>861</v>
      </c>
      <c r="S703" t="s">
        <v>20</v>
      </c>
    </row>
    <row r="704" spans="1:19" x14ac:dyDescent="0.2">
      <c r="A704" t="s">
        <v>862</v>
      </c>
      <c r="B704" t="s">
        <v>104</v>
      </c>
      <c r="C704">
        <v>1997</v>
      </c>
      <c r="D704" s="1" t="d">
        <v>2009-12-16</v>
      </c>
      <c r="E704" s="1" t="str">
        <f t="shared" si="20"/>
        <v>2009</v>
      </c>
      <c r="F704" s="1" t="str">
        <f t="shared" si="21"/>
        <v>Dec</v>
      </c>
      <c r="G704" t="s">
        <v>24</v>
      </c>
      <c r="H704" t="s">
        <v>648</v>
      </c>
      <c r="I704">
        <v>7.0000000000000007E-2</v>
      </c>
      <c r="J704">
        <v>2</v>
      </c>
      <c r="K704">
        <v>0.02</v>
      </c>
      <c r="L704">
        <v>0.18</v>
      </c>
      <c r="M704">
        <v>2.2799999999999998</v>
      </c>
    </row>
    <row r="705" spans="1:19" x14ac:dyDescent="0.2">
      <c r="A705" t="s">
        <v>824</v>
      </c>
      <c r="B705" t="s">
        <v>49</v>
      </c>
      <c r="C705">
        <v>2011</v>
      </c>
      <c r="D705" s="1" t="d">
        <v>2020-06-24</v>
      </c>
      <c r="E705" s="1" t="str">
        <f t="shared" si="20"/>
        <v>2020</v>
      </c>
      <c r="F705" s="1" t="str">
        <f t="shared" si="21"/>
        <v>Jun</v>
      </c>
      <c r="G705" t="s">
        <v>50</v>
      </c>
      <c r="H705" t="s">
        <v>825</v>
      </c>
      <c r="I705">
        <v>1.08</v>
      </c>
      <c r="J705">
        <v>0.73</v>
      </c>
      <c r="K705">
        <v>0.15</v>
      </c>
      <c r="L705">
        <v>0.31</v>
      </c>
      <c r="M705">
        <v>2.27</v>
      </c>
      <c r="N705">
        <v>71</v>
      </c>
      <c r="O705">
        <v>41</v>
      </c>
      <c r="P705">
        <v>6.6</v>
      </c>
      <c r="Q705">
        <v>405</v>
      </c>
      <c r="R705" t="s">
        <v>826</v>
      </c>
      <c r="S705" t="s">
        <v>53</v>
      </c>
    </row>
    <row r="706" spans="1:19" x14ac:dyDescent="0.2">
      <c r="A706" t="s">
        <v>863</v>
      </c>
      <c r="B706" t="s">
        <v>64</v>
      </c>
      <c r="C706">
        <v>2002</v>
      </c>
      <c r="D706" s="1" t="d">
        <v>1996-08-17</v>
      </c>
      <c r="E706" s="1" t="str">
        <f t="shared" si="20"/>
        <v>1996</v>
      </c>
      <c r="F706" s="1" t="str">
        <f t="shared" si="21"/>
        <v>Aug</v>
      </c>
      <c r="G706" t="s">
        <v>1</v>
      </c>
      <c r="H706" t="s">
        <v>19</v>
      </c>
      <c r="I706">
        <v>1.22</v>
      </c>
      <c r="J706">
        <v>0.1</v>
      </c>
      <c r="K706">
        <v>0.91</v>
      </c>
      <c r="L706">
        <v>0.04</v>
      </c>
      <c r="M706">
        <v>2.27</v>
      </c>
      <c r="N706">
        <v>81</v>
      </c>
      <c r="O706">
        <v>24</v>
      </c>
      <c r="P706">
        <v>8.9</v>
      </c>
      <c r="Q706">
        <v>54</v>
      </c>
      <c r="R706" t="s">
        <v>190</v>
      </c>
      <c r="S706" t="s">
        <v>20</v>
      </c>
    </row>
    <row r="707" spans="1:19" x14ac:dyDescent="0.2">
      <c r="A707" t="s">
        <v>864</v>
      </c>
      <c r="B707" t="s">
        <v>64</v>
      </c>
      <c r="C707">
        <v>2001</v>
      </c>
      <c r="D707" s="1" t="d">
        <v>2017-06-28</v>
      </c>
      <c r="E707" s="1" t="str">
        <f t="shared" ref="E707:E770" si="22">TEXT(D707,"yyyy")</f>
        <v>2017</v>
      </c>
      <c r="F707" s="1" t="str">
        <f t="shared" ref="F707:F770" si="23">TEXT(D707,"mmm")</f>
        <v>Jun</v>
      </c>
      <c r="G707" t="s">
        <v>1</v>
      </c>
      <c r="H707" t="s">
        <v>19</v>
      </c>
      <c r="I707">
        <v>0.9</v>
      </c>
      <c r="J707">
        <v>0.73</v>
      </c>
      <c r="K707">
        <v>0.54</v>
      </c>
      <c r="L707">
        <v>0.09</v>
      </c>
      <c r="M707">
        <v>2.2599999999999998</v>
      </c>
      <c r="N707">
        <v>88</v>
      </c>
      <c r="O707">
        <v>17</v>
      </c>
      <c r="P707">
        <v>8.9</v>
      </c>
      <c r="Q707">
        <v>42</v>
      </c>
      <c r="R707" t="s">
        <v>19</v>
      </c>
      <c r="S707" t="s">
        <v>20</v>
      </c>
    </row>
    <row r="708" spans="1:19" x14ac:dyDescent="0.2">
      <c r="A708" t="s">
        <v>865</v>
      </c>
      <c r="B708" t="s">
        <v>49</v>
      </c>
      <c r="C708">
        <v>2009</v>
      </c>
      <c r="D708" s="1" t="d">
        <v>2014-07-02</v>
      </c>
      <c r="E708" s="1" t="str">
        <f t="shared" si="22"/>
        <v>2014</v>
      </c>
      <c r="F708" s="1" t="str">
        <f t="shared" si="23"/>
        <v>Jul</v>
      </c>
      <c r="G708" t="s">
        <v>34</v>
      </c>
      <c r="H708" t="s">
        <v>151</v>
      </c>
      <c r="I708">
        <v>1.34</v>
      </c>
      <c r="J708">
        <v>0.6</v>
      </c>
      <c r="K708">
        <v>0</v>
      </c>
      <c r="L708">
        <v>0.31</v>
      </c>
      <c r="M708">
        <v>2.2599999999999998</v>
      </c>
      <c r="N708">
        <v>80</v>
      </c>
      <c r="O708">
        <v>35</v>
      </c>
      <c r="P708">
        <v>8.6</v>
      </c>
      <c r="Q708">
        <v>43</v>
      </c>
      <c r="R708" t="s">
        <v>866</v>
      </c>
      <c r="S708" t="s">
        <v>112</v>
      </c>
    </row>
    <row r="709" spans="1:19" x14ac:dyDescent="0.2">
      <c r="A709" t="s">
        <v>867</v>
      </c>
      <c r="B709" t="s">
        <v>75</v>
      </c>
      <c r="C709">
        <v>2016</v>
      </c>
      <c r="D709" s="1" t="d">
        <v>1996-06-23</v>
      </c>
      <c r="E709" s="1" t="str">
        <f t="shared" si="22"/>
        <v>1996</v>
      </c>
      <c r="F709" s="1" t="str">
        <f t="shared" si="23"/>
        <v>Jun</v>
      </c>
      <c r="G709" t="s">
        <v>50</v>
      </c>
      <c r="H709" t="s">
        <v>111</v>
      </c>
      <c r="I709">
        <v>0.6</v>
      </c>
      <c r="J709">
        <v>1.25</v>
      </c>
      <c r="K709">
        <v>0.06</v>
      </c>
      <c r="L709">
        <v>0.35</v>
      </c>
      <c r="M709">
        <v>2.2599999999999998</v>
      </c>
      <c r="N709">
        <v>76</v>
      </c>
      <c r="O709">
        <v>91</v>
      </c>
      <c r="P709">
        <v>6.3</v>
      </c>
      <c r="Q709">
        <v>635</v>
      </c>
      <c r="R709" t="s">
        <v>260</v>
      </c>
      <c r="S709" t="s">
        <v>53</v>
      </c>
    </row>
    <row r="710" spans="1:19" x14ac:dyDescent="0.2">
      <c r="A710" t="s">
        <v>397</v>
      </c>
      <c r="B710" t="s">
        <v>171</v>
      </c>
      <c r="C710">
        <v>2016</v>
      </c>
      <c r="D710" s="1" t="d">
        <v>2009-04-05</v>
      </c>
      <c r="E710" s="1" t="str">
        <f t="shared" si="22"/>
        <v>2009</v>
      </c>
      <c r="F710" s="1" t="str">
        <f t="shared" si="23"/>
        <v>Apr</v>
      </c>
      <c r="G710" t="s">
        <v>37</v>
      </c>
      <c r="H710" t="s">
        <v>134</v>
      </c>
      <c r="I710">
        <v>1.28</v>
      </c>
      <c r="J710">
        <v>0.77</v>
      </c>
      <c r="K710">
        <v>0</v>
      </c>
      <c r="L710">
        <v>0.2</v>
      </c>
      <c r="M710">
        <v>2.25</v>
      </c>
      <c r="N710">
        <v>87</v>
      </c>
      <c r="O710">
        <v>37</v>
      </c>
      <c r="P710">
        <v>8.1999999999999993</v>
      </c>
      <c r="Q710">
        <v>440</v>
      </c>
      <c r="R710" t="s">
        <v>174</v>
      </c>
      <c r="S710" t="s">
        <v>53</v>
      </c>
    </row>
    <row r="711" spans="1:19" x14ac:dyDescent="0.2">
      <c r="A711" t="s">
        <v>868</v>
      </c>
      <c r="B711" t="s">
        <v>55</v>
      </c>
      <c r="C711">
        <v>2002</v>
      </c>
      <c r="D711" s="1" t="d">
        <v>1991-05-04</v>
      </c>
      <c r="E711" s="1" t="str">
        <f t="shared" si="22"/>
        <v>1991</v>
      </c>
      <c r="F711" s="1" t="str">
        <f t="shared" si="23"/>
        <v>May</v>
      </c>
      <c r="G711" t="s">
        <v>101</v>
      </c>
      <c r="H711" t="s">
        <v>222</v>
      </c>
      <c r="I711">
        <v>0.62</v>
      </c>
      <c r="J711">
        <v>0.44</v>
      </c>
      <c r="K711">
        <v>1.06</v>
      </c>
      <c r="L711">
        <v>0.13</v>
      </c>
      <c r="M711">
        <v>2.25</v>
      </c>
      <c r="N711">
        <v>84</v>
      </c>
      <c r="O711">
        <v>31</v>
      </c>
      <c r="P711">
        <v>9</v>
      </c>
      <c r="Q711">
        <v>52</v>
      </c>
      <c r="R711" t="s">
        <v>222</v>
      </c>
      <c r="S711" t="s">
        <v>53</v>
      </c>
    </row>
    <row r="712" spans="1:19" x14ac:dyDescent="0.2">
      <c r="A712" t="s">
        <v>869</v>
      </c>
      <c r="B712" t="s">
        <v>104</v>
      </c>
      <c r="C712">
        <v>1997</v>
      </c>
      <c r="D712" s="1" t="d">
        <v>2014-09-23</v>
      </c>
      <c r="E712" s="1" t="str">
        <f t="shared" si="22"/>
        <v>2014</v>
      </c>
      <c r="F712" s="1" t="str">
        <f t="shared" si="23"/>
        <v>Sep</v>
      </c>
      <c r="G712" t="s">
        <v>18</v>
      </c>
      <c r="H712" t="s">
        <v>870</v>
      </c>
      <c r="I712">
        <v>1.52</v>
      </c>
      <c r="J712">
        <v>0.46</v>
      </c>
      <c r="K712">
        <v>0.2</v>
      </c>
      <c r="L712">
        <v>0.08</v>
      </c>
      <c r="M712">
        <v>2.25</v>
      </c>
    </row>
    <row r="713" spans="1:19" x14ac:dyDescent="0.2">
      <c r="A713" t="s">
        <v>871</v>
      </c>
      <c r="B713" t="s">
        <v>189</v>
      </c>
      <c r="C713">
        <v>2004</v>
      </c>
      <c r="D713" s="1" t="d">
        <v>1995-10-09</v>
      </c>
      <c r="E713" s="1" t="str">
        <f t="shared" si="22"/>
        <v>1995</v>
      </c>
      <c r="F713" s="1" t="str">
        <f t="shared" si="23"/>
        <v>Oct</v>
      </c>
      <c r="G713" t="s">
        <v>28</v>
      </c>
      <c r="H713" t="s">
        <v>19</v>
      </c>
      <c r="I713">
        <v>1.48</v>
      </c>
      <c r="J713">
        <v>0.25</v>
      </c>
      <c r="K713">
        <v>0.46</v>
      </c>
      <c r="L713">
        <v>0.06</v>
      </c>
      <c r="M713">
        <v>2.25</v>
      </c>
      <c r="N713">
        <v>87</v>
      </c>
      <c r="O713">
        <v>55</v>
      </c>
      <c r="P713">
        <v>9.4</v>
      </c>
      <c r="Q713">
        <v>306</v>
      </c>
      <c r="R713" t="s">
        <v>270</v>
      </c>
      <c r="S713" t="s">
        <v>20</v>
      </c>
    </row>
    <row r="714" spans="1:19" x14ac:dyDescent="0.2">
      <c r="A714" t="s">
        <v>705</v>
      </c>
      <c r="B714" t="s">
        <v>49</v>
      </c>
      <c r="C714">
        <v>2011</v>
      </c>
      <c r="D714" s="1" t="d">
        <v>2007-12-29</v>
      </c>
      <c r="E714" s="1" t="str">
        <f t="shared" si="22"/>
        <v>2007</v>
      </c>
      <c r="F714" s="1" t="str">
        <f t="shared" si="23"/>
        <v>Dec</v>
      </c>
      <c r="G714" t="s">
        <v>18</v>
      </c>
      <c r="H714" t="s">
        <v>134</v>
      </c>
      <c r="I714">
        <v>1.93</v>
      </c>
      <c r="J714">
        <v>0.15</v>
      </c>
      <c r="K714">
        <v>0</v>
      </c>
      <c r="L714">
        <v>0.17</v>
      </c>
      <c r="M714">
        <v>2.25</v>
      </c>
      <c r="N714">
        <v>79</v>
      </c>
      <c r="O714">
        <v>31</v>
      </c>
      <c r="P714">
        <v>5.5</v>
      </c>
      <c r="Q714">
        <v>56</v>
      </c>
      <c r="R714" t="s">
        <v>287</v>
      </c>
      <c r="S714" t="s">
        <v>20</v>
      </c>
    </row>
    <row r="715" spans="1:19" x14ac:dyDescent="0.2">
      <c r="A715" t="s">
        <v>872</v>
      </c>
      <c r="B715" t="s">
        <v>49</v>
      </c>
      <c r="C715">
        <v>2013</v>
      </c>
      <c r="D715" s="1" t="d">
        <v>2003-10-23</v>
      </c>
      <c r="E715" s="1" t="str">
        <f t="shared" si="22"/>
        <v>2003</v>
      </c>
      <c r="F715" s="1" t="str">
        <f t="shared" si="23"/>
        <v>Oct</v>
      </c>
      <c r="G715" t="s">
        <v>50</v>
      </c>
      <c r="H715" t="s">
        <v>68</v>
      </c>
      <c r="I715">
        <v>1.23</v>
      </c>
      <c r="J715">
        <v>0.63</v>
      </c>
      <c r="K715">
        <v>0.04</v>
      </c>
      <c r="L715">
        <v>0.35</v>
      </c>
      <c r="M715">
        <v>2.25</v>
      </c>
      <c r="N715">
        <v>80</v>
      </c>
      <c r="O715">
        <v>89</v>
      </c>
      <c r="P715">
        <v>7.5</v>
      </c>
      <c r="Q715">
        <v>914</v>
      </c>
      <c r="R715" t="s">
        <v>324</v>
      </c>
      <c r="S715" t="s">
        <v>53</v>
      </c>
    </row>
    <row r="716" spans="1:19" x14ac:dyDescent="0.2">
      <c r="A716" t="s">
        <v>312</v>
      </c>
      <c r="B716" t="s">
        <v>49</v>
      </c>
      <c r="C716">
        <v>2007</v>
      </c>
      <c r="D716" s="1" t="d">
        <v>1988-12-30</v>
      </c>
      <c r="E716" s="1" t="str">
        <f t="shared" si="22"/>
        <v>1988</v>
      </c>
      <c r="F716" s="1" t="str">
        <f t="shared" si="23"/>
        <v>Dec</v>
      </c>
      <c r="G716" t="s">
        <v>34</v>
      </c>
      <c r="H716" t="s">
        <v>71</v>
      </c>
      <c r="I716">
        <v>1.4</v>
      </c>
      <c r="J716">
        <v>0.53</v>
      </c>
      <c r="K716">
        <v>0.02</v>
      </c>
      <c r="L716">
        <v>0.3</v>
      </c>
      <c r="M716">
        <v>2.2400000000000002</v>
      </c>
      <c r="N716">
        <v>83</v>
      </c>
      <c r="O716">
        <v>45</v>
      </c>
      <c r="P716">
        <v>7.8</v>
      </c>
      <c r="Q716">
        <v>52</v>
      </c>
      <c r="R716" t="s">
        <v>309</v>
      </c>
      <c r="S716" t="s">
        <v>88</v>
      </c>
    </row>
    <row r="717" spans="1:19" x14ac:dyDescent="0.2">
      <c r="A717" t="s">
        <v>873</v>
      </c>
      <c r="B717" t="s">
        <v>64</v>
      </c>
      <c r="C717">
        <v>2001</v>
      </c>
      <c r="D717" s="1" t="d">
        <v>2000-06-09</v>
      </c>
      <c r="E717" s="1" t="str">
        <f t="shared" si="22"/>
        <v>2000</v>
      </c>
      <c r="F717" s="1" t="str">
        <f t="shared" si="23"/>
        <v>Jun</v>
      </c>
      <c r="G717" t="s">
        <v>1</v>
      </c>
      <c r="H717" t="s">
        <v>151</v>
      </c>
      <c r="I717">
        <v>1.19</v>
      </c>
      <c r="J717">
        <v>0.71</v>
      </c>
      <c r="K717">
        <v>0.22</v>
      </c>
      <c r="L717">
        <v>0.13</v>
      </c>
      <c r="M717">
        <v>2.2400000000000002</v>
      </c>
      <c r="N717">
        <v>87</v>
      </c>
      <c r="O717">
        <v>22</v>
      </c>
      <c r="P717">
        <v>8.1</v>
      </c>
      <c r="Q717">
        <v>48</v>
      </c>
      <c r="R717" t="s">
        <v>621</v>
      </c>
      <c r="S717" t="s">
        <v>20</v>
      </c>
    </row>
    <row r="718" spans="1:19" x14ac:dyDescent="0.2">
      <c r="A718" t="s">
        <v>874</v>
      </c>
      <c r="B718" t="s">
        <v>17</v>
      </c>
      <c r="C718">
        <v>2006</v>
      </c>
      <c r="D718" s="1" t="d">
        <v>2008-07-01</v>
      </c>
      <c r="E718" s="1" t="str">
        <f t="shared" si="22"/>
        <v>2008</v>
      </c>
      <c r="F718" s="1" t="str">
        <f t="shared" si="23"/>
        <v>Jul</v>
      </c>
      <c r="G718" t="s">
        <v>34</v>
      </c>
      <c r="H718" t="s">
        <v>151</v>
      </c>
      <c r="I718">
        <v>1.05</v>
      </c>
      <c r="J718">
        <v>0.91</v>
      </c>
      <c r="K718">
        <v>0.04</v>
      </c>
      <c r="L718">
        <v>0.24</v>
      </c>
      <c r="M718">
        <v>2.2400000000000002</v>
      </c>
      <c r="N718">
        <v>74</v>
      </c>
      <c r="O718">
        <v>53</v>
      </c>
      <c r="P718">
        <v>5.7</v>
      </c>
      <c r="Q718">
        <v>72</v>
      </c>
      <c r="R718" t="s">
        <v>151</v>
      </c>
      <c r="S718" t="s">
        <v>20</v>
      </c>
    </row>
    <row r="719" spans="1:19" x14ac:dyDescent="0.2">
      <c r="A719" t="s">
        <v>875</v>
      </c>
      <c r="B719" t="s">
        <v>17</v>
      </c>
      <c r="C719">
        <v>2010</v>
      </c>
      <c r="D719" s="1" t="d">
        <v>2015-10-29</v>
      </c>
      <c r="E719" s="1" t="str">
        <f t="shared" si="22"/>
        <v>2015</v>
      </c>
      <c r="F719" s="1" t="str">
        <f t="shared" si="23"/>
        <v>Oct</v>
      </c>
      <c r="G719" t="s">
        <v>34</v>
      </c>
      <c r="H719" t="s">
        <v>111</v>
      </c>
      <c r="I719">
        <v>1.52</v>
      </c>
      <c r="J719">
        <v>0.54</v>
      </c>
      <c r="K719">
        <v>0</v>
      </c>
      <c r="L719">
        <v>0.18</v>
      </c>
      <c r="M719">
        <v>2.2400000000000002</v>
      </c>
      <c r="P719" t="s">
        <v>203</v>
      </c>
      <c r="R719" t="s">
        <v>111</v>
      </c>
      <c r="S719" t="s">
        <v>20</v>
      </c>
    </row>
    <row r="720" spans="1:19" x14ac:dyDescent="0.2">
      <c r="A720" t="s">
        <v>704</v>
      </c>
      <c r="B720" t="s">
        <v>17</v>
      </c>
      <c r="C720" t="s">
        <v>286</v>
      </c>
      <c r="D720" s="1" t="d">
        <v>1994-01-10</v>
      </c>
      <c r="E720" s="1" t="str">
        <f t="shared" si="22"/>
        <v>1994</v>
      </c>
      <c r="F720" s="1" t="str">
        <f t="shared" si="23"/>
        <v>Jan</v>
      </c>
      <c r="G720" t="s">
        <v>37</v>
      </c>
      <c r="H720" t="s">
        <v>71</v>
      </c>
      <c r="I720">
        <v>1.17</v>
      </c>
      <c r="J720">
        <v>0.84</v>
      </c>
      <c r="K720">
        <v>0</v>
      </c>
      <c r="L720">
        <v>0.23</v>
      </c>
      <c r="M720">
        <v>2.2400000000000002</v>
      </c>
      <c r="N720">
        <v>69</v>
      </c>
      <c r="O720">
        <v>42</v>
      </c>
      <c r="P720">
        <v>6.7</v>
      </c>
      <c r="Q720">
        <v>61</v>
      </c>
      <c r="R720" t="s">
        <v>876</v>
      </c>
      <c r="S720" t="s">
        <v>88</v>
      </c>
    </row>
    <row r="721" spans="1:19" x14ac:dyDescent="0.2">
      <c r="A721" t="s">
        <v>877</v>
      </c>
      <c r="B721" t="s">
        <v>187</v>
      </c>
      <c r="C721">
        <v>2013</v>
      </c>
      <c r="D721" s="1" t="d">
        <v>1988-01-05</v>
      </c>
      <c r="E721" s="1" t="str">
        <f t="shared" si="22"/>
        <v>1988</v>
      </c>
      <c r="F721" s="1" t="str">
        <f t="shared" si="23"/>
        <v>Jan</v>
      </c>
      <c r="G721" t="s">
        <v>1</v>
      </c>
      <c r="H721" t="s">
        <v>19</v>
      </c>
      <c r="I721">
        <v>1.25</v>
      </c>
      <c r="J721">
        <v>0.62</v>
      </c>
      <c r="K721">
        <v>0.18</v>
      </c>
      <c r="L721">
        <v>0.18</v>
      </c>
      <c r="M721">
        <v>2.2400000000000002</v>
      </c>
      <c r="N721">
        <v>77</v>
      </c>
      <c r="O721">
        <v>59</v>
      </c>
      <c r="P721">
        <v>7.9</v>
      </c>
      <c r="Q721">
        <v>288</v>
      </c>
      <c r="R721" t="s">
        <v>19</v>
      </c>
      <c r="S721" t="s">
        <v>20</v>
      </c>
    </row>
    <row r="722" spans="1:19" x14ac:dyDescent="0.2">
      <c r="A722" t="s">
        <v>455</v>
      </c>
      <c r="B722" t="s">
        <v>171</v>
      </c>
      <c r="C722">
        <v>2013</v>
      </c>
      <c r="D722" s="1" t="d">
        <v>1994-05-19</v>
      </c>
      <c r="E722" s="1" t="str">
        <f t="shared" si="22"/>
        <v>1994</v>
      </c>
      <c r="F722" s="1" t="str">
        <f t="shared" si="23"/>
        <v>May</v>
      </c>
      <c r="G722" t="s">
        <v>50</v>
      </c>
      <c r="H722" t="s">
        <v>111</v>
      </c>
      <c r="I722">
        <v>1.48</v>
      </c>
      <c r="J722">
        <v>0.55000000000000004</v>
      </c>
      <c r="K722">
        <v>0</v>
      </c>
      <c r="L722">
        <v>0.21</v>
      </c>
      <c r="M722">
        <v>2.23</v>
      </c>
      <c r="P722">
        <v>7.4</v>
      </c>
      <c r="Q722">
        <v>355</v>
      </c>
      <c r="R722" t="s">
        <v>111</v>
      </c>
      <c r="S722" t="s">
        <v>53</v>
      </c>
    </row>
    <row r="723" spans="1:19" x14ac:dyDescent="0.2">
      <c r="A723" t="s">
        <v>878</v>
      </c>
      <c r="B723" t="s">
        <v>64</v>
      </c>
      <c r="C723">
        <v>2001</v>
      </c>
      <c r="D723" s="1" t="d">
        <v>2000-04-20</v>
      </c>
      <c r="E723" s="1" t="str">
        <f t="shared" si="22"/>
        <v>2000</v>
      </c>
      <c r="F723" s="1" t="str">
        <f t="shared" si="23"/>
        <v>Apr</v>
      </c>
      <c r="G723" t="s">
        <v>1</v>
      </c>
      <c r="H723" t="s">
        <v>329</v>
      </c>
      <c r="I723">
        <v>1.29</v>
      </c>
      <c r="J723">
        <v>0.83</v>
      </c>
      <c r="K723">
        <v>0</v>
      </c>
      <c r="L723">
        <v>0.11</v>
      </c>
      <c r="M723">
        <v>2.23</v>
      </c>
      <c r="N723">
        <v>74</v>
      </c>
      <c r="O723">
        <v>16</v>
      </c>
      <c r="P723">
        <v>8</v>
      </c>
      <c r="Q723">
        <v>13</v>
      </c>
      <c r="R723" t="s">
        <v>412</v>
      </c>
      <c r="S723" t="s">
        <v>20</v>
      </c>
    </row>
    <row r="724" spans="1:19" x14ac:dyDescent="0.2">
      <c r="A724" t="s">
        <v>879</v>
      </c>
      <c r="B724" t="s">
        <v>159</v>
      </c>
      <c r="C724">
        <v>2008</v>
      </c>
      <c r="D724" s="1" t="d">
        <v>2006-12-05</v>
      </c>
      <c r="E724" s="1" t="str">
        <f t="shared" si="22"/>
        <v>2006</v>
      </c>
      <c r="F724" s="1" t="str">
        <f t="shared" si="23"/>
        <v>Dec</v>
      </c>
      <c r="G724" t="s">
        <v>86</v>
      </c>
      <c r="H724" t="s">
        <v>242</v>
      </c>
      <c r="I724">
        <v>0.51</v>
      </c>
      <c r="J724">
        <v>0.5</v>
      </c>
      <c r="K724">
        <v>0.91</v>
      </c>
      <c r="L724">
        <v>0.31</v>
      </c>
      <c r="M724">
        <v>2.23</v>
      </c>
      <c r="N724">
        <v>79</v>
      </c>
      <c r="O724">
        <v>61</v>
      </c>
      <c r="P724">
        <v>8</v>
      </c>
      <c r="Q724">
        <v>139</v>
      </c>
      <c r="R724" t="s">
        <v>242</v>
      </c>
      <c r="S724" t="s">
        <v>88</v>
      </c>
    </row>
    <row r="725" spans="1:19" x14ac:dyDescent="0.2">
      <c r="A725" t="s">
        <v>880</v>
      </c>
      <c r="B725" t="s">
        <v>44</v>
      </c>
      <c r="C725">
        <v>2013</v>
      </c>
      <c r="D725" s="1" t="d">
        <v>2008-10-16</v>
      </c>
      <c r="E725" s="1" t="str">
        <f t="shared" si="22"/>
        <v>2008</v>
      </c>
      <c r="F725" s="1" t="str">
        <f t="shared" si="23"/>
        <v>Oct</v>
      </c>
      <c r="G725" t="s">
        <v>18</v>
      </c>
      <c r="H725" t="s">
        <v>134</v>
      </c>
      <c r="I725">
        <v>1.98</v>
      </c>
      <c r="J725">
        <v>0.06</v>
      </c>
      <c r="K725">
        <v>0</v>
      </c>
      <c r="L725">
        <v>0.19</v>
      </c>
      <c r="M725">
        <v>2.23</v>
      </c>
      <c r="N725">
        <v>80</v>
      </c>
      <c r="O725">
        <v>32</v>
      </c>
      <c r="P725">
        <v>5.6</v>
      </c>
      <c r="Q725">
        <v>136</v>
      </c>
      <c r="R725" t="s">
        <v>135</v>
      </c>
      <c r="S725" t="s">
        <v>20</v>
      </c>
    </row>
    <row r="726" spans="1:19" x14ac:dyDescent="0.2">
      <c r="A726" t="s">
        <v>881</v>
      </c>
      <c r="B726" t="s">
        <v>22</v>
      </c>
      <c r="C726">
        <v>1990</v>
      </c>
      <c r="D726" s="1" t="d">
        <v>2018-10-14</v>
      </c>
      <c r="E726" s="1" t="str">
        <f t="shared" si="22"/>
        <v>2018</v>
      </c>
      <c r="F726" s="1" t="str">
        <f t="shared" si="23"/>
        <v>Oct</v>
      </c>
      <c r="G726" t="s">
        <v>50</v>
      </c>
      <c r="H726" t="s">
        <v>234</v>
      </c>
      <c r="I726">
        <v>1.74</v>
      </c>
      <c r="J726">
        <v>0.25</v>
      </c>
      <c r="K726">
        <v>0.21</v>
      </c>
      <c r="L726">
        <v>0.03</v>
      </c>
      <c r="M726">
        <v>2.23</v>
      </c>
    </row>
    <row r="727" spans="1:19" x14ac:dyDescent="0.2">
      <c r="A727" t="s">
        <v>882</v>
      </c>
      <c r="B727" t="s">
        <v>55</v>
      </c>
      <c r="C727">
        <v>2009</v>
      </c>
      <c r="D727" s="1" t="d">
        <v>2008-10-24</v>
      </c>
      <c r="E727" s="1" t="str">
        <f t="shared" si="22"/>
        <v>2008</v>
      </c>
      <c r="F727" s="1" t="str">
        <f t="shared" si="23"/>
        <v>Oct</v>
      </c>
      <c r="G727" t="s">
        <v>39</v>
      </c>
      <c r="H727" t="s">
        <v>234</v>
      </c>
      <c r="I727">
        <v>1.0900000000000001</v>
      </c>
      <c r="J727">
        <v>0.85</v>
      </c>
      <c r="K727">
        <v>0</v>
      </c>
      <c r="L727">
        <v>0.28000000000000003</v>
      </c>
      <c r="M727">
        <v>2.23</v>
      </c>
      <c r="P727" t="s">
        <v>203</v>
      </c>
      <c r="R727" t="s">
        <v>357</v>
      </c>
      <c r="S727" t="s">
        <v>112</v>
      </c>
    </row>
    <row r="728" spans="1:19" x14ac:dyDescent="0.2">
      <c r="A728" t="s">
        <v>593</v>
      </c>
      <c r="B728" t="s">
        <v>49</v>
      </c>
      <c r="C728">
        <v>2012</v>
      </c>
      <c r="D728" s="1" t="d">
        <v>2017-11-11</v>
      </c>
      <c r="E728" s="1" t="str">
        <f t="shared" si="22"/>
        <v>2017</v>
      </c>
      <c r="F728" s="1" t="str">
        <f t="shared" si="23"/>
        <v>Nov</v>
      </c>
      <c r="G728" t="s">
        <v>37</v>
      </c>
      <c r="H728" t="s">
        <v>51</v>
      </c>
      <c r="I728">
        <v>1.05</v>
      </c>
      <c r="J728">
        <v>0.72</v>
      </c>
      <c r="K728">
        <v>0.1</v>
      </c>
      <c r="L728">
        <v>0.35</v>
      </c>
      <c r="M728">
        <v>2.23</v>
      </c>
      <c r="N728">
        <v>91</v>
      </c>
      <c r="O728">
        <v>25</v>
      </c>
      <c r="P728">
        <v>8.1999999999999993</v>
      </c>
      <c r="Q728">
        <v>858</v>
      </c>
      <c r="R728" t="s">
        <v>506</v>
      </c>
      <c r="S728" t="s">
        <v>53</v>
      </c>
    </row>
    <row r="729" spans="1:19" x14ac:dyDescent="0.2">
      <c r="A729" t="s">
        <v>883</v>
      </c>
      <c r="B729" t="s">
        <v>55</v>
      </c>
      <c r="C729">
        <v>2003</v>
      </c>
      <c r="D729" s="1" t="d">
        <v>2000-04-23</v>
      </c>
      <c r="E729" s="1" t="str">
        <f t="shared" si="22"/>
        <v>2000</v>
      </c>
      <c r="F729" s="1" t="str">
        <f t="shared" si="23"/>
        <v>Apr</v>
      </c>
      <c r="G729" t="s">
        <v>50</v>
      </c>
      <c r="H729" t="s">
        <v>111</v>
      </c>
      <c r="I729">
        <v>0.88</v>
      </c>
      <c r="J729">
        <v>1.03</v>
      </c>
      <c r="K729">
        <v>0</v>
      </c>
      <c r="L729">
        <v>0.31</v>
      </c>
      <c r="M729">
        <v>2.2200000000000002</v>
      </c>
      <c r="N729">
        <v>92</v>
      </c>
      <c r="O729">
        <v>44</v>
      </c>
      <c r="P729">
        <v>8.8000000000000007</v>
      </c>
      <c r="Q729">
        <v>204</v>
      </c>
      <c r="R729" t="s">
        <v>111</v>
      </c>
      <c r="S729" t="s">
        <v>88</v>
      </c>
    </row>
    <row r="730" spans="1:19" x14ac:dyDescent="0.2">
      <c r="A730" t="s">
        <v>678</v>
      </c>
      <c r="B730" t="s">
        <v>17</v>
      </c>
      <c r="C730">
        <v>2009</v>
      </c>
      <c r="D730" s="1" t="d">
        <v>2019-12-28</v>
      </c>
      <c r="E730" s="1" t="str">
        <f t="shared" si="22"/>
        <v>2019</v>
      </c>
      <c r="F730" s="1" t="str">
        <f t="shared" si="23"/>
        <v>Dec</v>
      </c>
      <c r="G730" t="s">
        <v>28</v>
      </c>
      <c r="H730" t="s">
        <v>19</v>
      </c>
      <c r="I730">
        <v>0.65</v>
      </c>
      <c r="J730">
        <v>0.4</v>
      </c>
      <c r="K730">
        <v>1.05</v>
      </c>
      <c r="L730">
        <v>0.11</v>
      </c>
      <c r="M730">
        <v>2.2200000000000002</v>
      </c>
      <c r="N730">
        <v>84</v>
      </c>
      <c r="O730">
        <v>70</v>
      </c>
      <c r="P730">
        <v>8.6</v>
      </c>
      <c r="Q730">
        <v>219</v>
      </c>
      <c r="R730" t="s">
        <v>222</v>
      </c>
      <c r="S730" t="s">
        <v>88</v>
      </c>
    </row>
    <row r="731" spans="1:19" x14ac:dyDescent="0.2">
      <c r="A731" t="s">
        <v>884</v>
      </c>
      <c r="B731" t="s">
        <v>44</v>
      </c>
      <c r="C731">
        <v>2013</v>
      </c>
      <c r="D731" s="1" t="d">
        <v>2012-08-06</v>
      </c>
      <c r="E731" s="1" t="str">
        <f t="shared" si="22"/>
        <v>2012</v>
      </c>
      <c r="F731" s="1" t="str">
        <f t="shared" si="23"/>
        <v>Aug</v>
      </c>
      <c r="G731" t="s">
        <v>50</v>
      </c>
      <c r="H731" t="s">
        <v>267</v>
      </c>
      <c r="I731">
        <v>1.24</v>
      </c>
      <c r="J731">
        <v>0.79</v>
      </c>
      <c r="K731">
        <v>0</v>
      </c>
      <c r="L731">
        <v>0.19</v>
      </c>
      <c r="M731">
        <v>2.2200000000000002</v>
      </c>
      <c r="N731">
        <v>80</v>
      </c>
      <c r="O731">
        <v>37</v>
      </c>
      <c r="P731">
        <v>7.6</v>
      </c>
      <c r="Q731">
        <v>127</v>
      </c>
      <c r="R731" t="s">
        <v>885</v>
      </c>
      <c r="S731" t="s">
        <v>112</v>
      </c>
    </row>
    <row r="732" spans="1:19" x14ac:dyDescent="0.2">
      <c r="A732" t="s">
        <v>886</v>
      </c>
      <c r="B732" t="s">
        <v>27</v>
      </c>
      <c r="C732">
        <v>1998</v>
      </c>
      <c r="D732" s="1" t="d">
        <v>1989-12-17</v>
      </c>
      <c r="E732" s="1" t="str">
        <f t="shared" si="22"/>
        <v>1989</v>
      </c>
      <c r="F732" s="1" t="str">
        <f t="shared" si="23"/>
        <v>Dec</v>
      </c>
      <c r="G732" t="s">
        <v>101</v>
      </c>
      <c r="H732" t="s">
        <v>19</v>
      </c>
      <c r="I732">
        <v>1</v>
      </c>
      <c r="J732">
        <v>0.63</v>
      </c>
      <c r="K732">
        <v>0.45</v>
      </c>
      <c r="L732">
        <v>0.13</v>
      </c>
      <c r="M732">
        <v>2.2200000000000002</v>
      </c>
    </row>
    <row r="733" spans="1:19" x14ac:dyDescent="0.2">
      <c r="A733" t="s">
        <v>469</v>
      </c>
      <c r="B733" t="s">
        <v>17</v>
      </c>
      <c r="C733">
        <v>2007</v>
      </c>
      <c r="D733" s="1" t="d">
        <v>2008-02-18</v>
      </c>
      <c r="E733" s="1" t="str">
        <f t="shared" si="22"/>
        <v>2008</v>
      </c>
      <c r="F733" s="1" t="str">
        <f t="shared" si="23"/>
        <v>Feb</v>
      </c>
      <c r="G733" t="s">
        <v>50</v>
      </c>
      <c r="H733" t="s">
        <v>222</v>
      </c>
      <c r="I733">
        <v>1.32</v>
      </c>
      <c r="J733">
        <v>0.56000000000000005</v>
      </c>
      <c r="K733">
        <v>0.14000000000000001</v>
      </c>
      <c r="L733">
        <v>0.2</v>
      </c>
      <c r="M733">
        <v>2.2200000000000002</v>
      </c>
    </row>
    <row r="734" spans="1:19" x14ac:dyDescent="0.2">
      <c r="A734" t="s">
        <v>887</v>
      </c>
      <c r="B734" t="s">
        <v>75</v>
      </c>
      <c r="C734">
        <v>2015</v>
      </c>
      <c r="D734" s="1" t="d">
        <v>2019-05-25</v>
      </c>
      <c r="E734" s="1" t="str">
        <f t="shared" si="22"/>
        <v>2019</v>
      </c>
      <c r="F734" s="1" t="str">
        <f t="shared" si="23"/>
        <v>May</v>
      </c>
      <c r="G734" t="s">
        <v>37</v>
      </c>
      <c r="H734" t="s">
        <v>111</v>
      </c>
      <c r="I734">
        <v>0.55000000000000004</v>
      </c>
      <c r="J734">
        <v>1.19</v>
      </c>
      <c r="K734">
        <v>0.14000000000000001</v>
      </c>
      <c r="L734">
        <v>0.33</v>
      </c>
      <c r="M734">
        <v>2.21</v>
      </c>
      <c r="N734">
        <v>73</v>
      </c>
      <c r="O734">
        <v>40</v>
      </c>
      <c r="P734">
        <v>7.3</v>
      </c>
      <c r="Q734">
        <v>480</v>
      </c>
      <c r="R734" t="s">
        <v>260</v>
      </c>
      <c r="S734" t="s">
        <v>53</v>
      </c>
    </row>
    <row r="735" spans="1:19" x14ac:dyDescent="0.2">
      <c r="A735" t="s">
        <v>692</v>
      </c>
      <c r="B735" t="s">
        <v>49</v>
      </c>
      <c r="C735">
        <v>2008</v>
      </c>
      <c r="D735" s="1" t="d">
        <v>2008-08-17</v>
      </c>
      <c r="E735" s="1" t="str">
        <f t="shared" si="22"/>
        <v>2008</v>
      </c>
      <c r="F735" s="1" t="str">
        <f t="shared" si="23"/>
        <v>Aug</v>
      </c>
      <c r="G735" t="s">
        <v>50</v>
      </c>
      <c r="H735" t="s">
        <v>254</v>
      </c>
      <c r="I735">
        <v>1.01</v>
      </c>
      <c r="J735">
        <v>0.85</v>
      </c>
      <c r="K735">
        <v>0</v>
      </c>
      <c r="L735">
        <v>0.35</v>
      </c>
      <c r="M735">
        <v>2.21</v>
      </c>
      <c r="N735">
        <v>71</v>
      </c>
      <c r="O735">
        <v>47</v>
      </c>
      <c r="P735">
        <v>6.6</v>
      </c>
      <c r="Q735">
        <v>233</v>
      </c>
      <c r="R735" t="s">
        <v>254</v>
      </c>
      <c r="S735" t="s">
        <v>88</v>
      </c>
    </row>
    <row r="736" spans="1:19" x14ac:dyDescent="0.2">
      <c r="A736" t="s">
        <v>888</v>
      </c>
      <c r="B736" t="s">
        <v>55</v>
      </c>
      <c r="C736">
        <v>2006</v>
      </c>
      <c r="D736" s="1" t="d">
        <v>2015-03-19</v>
      </c>
      <c r="E736" s="1" t="str">
        <f t="shared" si="22"/>
        <v>2015</v>
      </c>
      <c r="F736" s="1" t="str">
        <f t="shared" si="23"/>
        <v>Mar</v>
      </c>
      <c r="G736" t="s">
        <v>50</v>
      </c>
      <c r="H736" t="s">
        <v>222</v>
      </c>
      <c r="I736">
        <v>1.06</v>
      </c>
      <c r="J736">
        <v>0.82</v>
      </c>
      <c r="K736">
        <v>0.05</v>
      </c>
      <c r="L736">
        <v>0.28000000000000003</v>
      </c>
      <c r="M736">
        <v>2.21</v>
      </c>
    </row>
    <row r="737" spans="1:19" x14ac:dyDescent="0.2">
      <c r="A737" t="s">
        <v>388</v>
      </c>
      <c r="B737">
        <v>2600</v>
      </c>
      <c r="C737">
        <v>1981</v>
      </c>
      <c r="D737" s="1" t="d">
        <v>2010-02-28</v>
      </c>
      <c r="E737" s="1" t="str">
        <f t="shared" si="22"/>
        <v>2010</v>
      </c>
      <c r="F737" s="1" t="str">
        <f t="shared" si="23"/>
        <v>Feb</v>
      </c>
      <c r="G737" t="s">
        <v>50</v>
      </c>
      <c r="H737" t="s">
        <v>889</v>
      </c>
      <c r="I737">
        <v>2.06</v>
      </c>
      <c r="J737">
        <v>0.12</v>
      </c>
      <c r="K737">
        <v>0</v>
      </c>
      <c r="L737">
        <v>0.02</v>
      </c>
      <c r="M737">
        <v>2.2000000000000002</v>
      </c>
    </row>
    <row r="738" spans="1:19" x14ac:dyDescent="0.2">
      <c r="A738" t="s">
        <v>298</v>
      </c>
      <c r="B738" t="s">
        <v>44</v>
      </c>
      <c r="C738">
        <v>2007</v>
      </c>
      <c r="D738" s="1" t="d">
        <v>2016-05-28</v>
      </c>
      <c r="E738" s="1" t="str">
        <f t="shared" si="22"/>
        <v>2016</v>
      </c>
      <c r="F738" s="1" t="str">
        <f t="shared" si="23"/>
        <v>May</v>
      </c>
      <c r="G738" t="s">
        <v>34</v>
      </c>
      <c r="H738" t="s">
        <v>71</v>
      </c>
      <c r="I738">
        <v>2.0099999999999998</v>
      </c>
      <c r="J738">
        <v>0.02</v>
      </c>
      <c r="K738">
        <v>0</v>
      </c>
      <c r="L738">
        <v>0.17</v>
      </c>
      <c r="M738">
        <v>2.2000000000000002</v>
      </c>
      <c r="N738">
        <v>92</v>
      </c>
      <c r="O738">
        <v>55</v>
      </c>
      <c r="P738">
        <v>8.1</v>
      </c>
      <c r="Q738">
        <v>220</v>
      </c>
      <c r="R738" t="s">
        <v>300</v>
      </c>
      <c r="S738" t="s">
        <v>88</v>
      </c>
    </row>
    <row r="739" spans="1:19" x14ac:dyDescent="0.2">
      <c r="A739" t="s">
        <v>890</v>
      </c>
      <c r="B739" t="s">
        <v>171</v>
      </c>
      <c r="C739">
        <v>2013</v>
      </c>
      <c r="D739" s="1" t="d">
        <v>2012-11-09</v>
      </c>
      <c r="E739" s="1" t="str">
        <f t="shared" si="22"/>
        <v>2012</v>
      </c>
      <c r="F739" s="1" t="str">
        <f t="shared" si="23"/>
        <v>Nov</v>
      </c>
      <c r="G739" t="s">
        <v>24</v>
      </c>
      <c r="H739" t="s">
        <v>45</v>
      </c>
      <c r="I739">
        <v>1.21</v>
      </c>
      <c r="J739">
        <v>0.79</v>
      </c>
      <c r="K739">
        <v>0.01</v>
      </c>
      <c r="L739">
        <v>0.19</v>
      </c>
      <c r="M739">
        <v>2.2000000000000002</v>
      </c>
      <c r="N739">
        <v>79</v>
      </c>
      <c r="O739">
        <v>76</v>
      </c>
      <c r="P739">
        <v>5.9</v>
      </c>
      <c r="Q739">
        <v>1095</v>
      </c>
      <c r="R739" t="s">
        <v>263</v>
      </c>
      <c r="S739" t="s">
        <v>20</v>
      </c>
    </row>
    <row r="740" spans="1:19" x14ac:dyDescent="0.2">
      <c r="A740" t="s">
        <v>891</v>
      </c>
      <c r="B740" t="s">
        <v>44</v>
      </c>
      <c r="C740">
        <v>2008</v>
      </c>
      <c r="D740" s="1" t="d">
        <v>1990-10-19</v>
      </c>
      <c r="E740" s="1" t="str">
        <f t="shared" si="22"/>
        <v>1990</v>
      </c>
      <c r="F740" s="1" t="str">
        <f t="shared" si="23"/>
        <v>Oct</v>
      </c>
      <c r="G740" t="s">
        <v>34</v>
      </c>
      <c r="H740" t="s">
        <v>134</v>
      </c>
      <c r="I740">
        <v>1.78</v>
      </c>
      <c r="J740">
        <v>0.24</v>
      </c>
      <c r="K740">
        <v>0</v>
      </c>
      <c r="L740">
        <v>0.18</v>
      </c>
      <c r="M740">
        <v>2.2000000000000002</v>
      </c>
      <c r="N740">
        <v>92</v>
      </c>
      <c r="O740">
        <v>69</v>
      </c>
      <c r="P740">
        <v>8.3000000000000007</v>
      </c>
      <c r="Q740">
        <v>156</v>
      </c>
      <c r="R740" t="s">
        <v>300</v>
      </c>
      <c r="S740" t="s">
        <v>88</v>
      </c>
    </row>
    <row r="741" spans="1:19" x14ac:dyDescent="0.2">
      <c r="A741" t="s">
        <v>892</v>
      </c>
      <c r="B741" t="s">
        <v>22</v>
      </c>
      <c r="C741">
        <v>1986</v>
      </c>
      <c r="D741" s="1" t="d">
        <v>2016-05-12</v>
      </c>
      <c r="E741" s="1" t="str">
        <f t="shared" si="22"/>
        <v>2016</v>
      </c>
      <c r="F741" s="1" t="str">
        <f t="shared" si="23"/>
        <v>May</v>
      </c>
      <c r="G741" t="s">
        <v>18</v>
      </c>
      <c r="H741" t="s">
        <v>372</v>
      </c>
      <c r="I741">
        <v>0.15</v>
      </c>
      <c r="J741">
        <v>0</v>
      </c>
      <c r="K741">
        <v>2.0499999999999998</v>
      </c>
      <c r="L741">
        <v>0</v>
      </c>
      <c r="M741">
        <v>2.2000000000000002</v>
      </c>
    </row>
    <row r="742" spans="1:19" x14ac:dyDescent="0.2">
      <c r="A742" t="s">
        <v>893</v>
      </c>
      <c r="B742" t="s">
        <v>27</v>
      </c>
      <c r="C742">
        <v>2000</v>
      </c>
      <c r="D742" s="1" t="d">
        <v>2013-10-15</v>
      </c>
      <c r="E742" s="1" t="str">
        <f t="shared" si="22"/>
        <v>2013</v>
      </c>
      <c r="F742" s="1" t="str">
        <f t="shared" si="23"/>
        <v>Oct</v>
      </c>
      <c r="G742" t="s">
        <v>1</v>
      </c>
      <c r="H742" t="s">
        <v>19</v>
      </c>
      <c r="I742">
        <v>1.1100000000000001</v>
      </c>
      <c r="J742">
        <v>0.51</v>
      </c>
      <c r="K742">
        <v>0.34</v>
      </c>
      <c r="L742">
        <v>0.23</v>
      </c>
      <c r="M742">
        <v>2.2000000000000002</v>
      </c>
    </row>
    <row r="743" spans="1:19" x14ac:dyDescent="0.2">
      <c r="A743" t="s">
        <v>683</v>
      </c>
      <c r="B743" t="s">
        <v>44</v>
      </c>
      <c r="C743">
        <v>2010</v>
      </c>
      <c r="D743" s="1" t="d">
        <v>1997-08-23</v>
      </c>
      <c r="E743" s="1" t="str">
        <f t="shared" si="22"/>
        <v>1997</v>
      </c>
      <c r="F743" s="1" t="str">
        <f t="shared" si="23"/>
        <v>Aug</v>
      </c>
      <c r="G743" t="s">
        <v>24</v>
      </c>
      <c r="H743" t="s">
        <v>134</v>
      </c>
      <c r="I743">
        <v>1.03</v>
      </c>
      <c r="J743">
        <v>0.96</v>
      </c>
      <c r="K743">
        <v>0</v>
      </c>
      <c r="L743">
        <v>0.21</v>
      </c>
      <c r="M743">
        <v>2.2000000000000002</v>
      </c>
      <c r="N743">
        <v>88</v>
      </c>
      <c r="O743">
        <v>73</v>
      </c>
      <c r="P743">
        <v>7</v>
      </c>
      <c r="Q743">
        <v>206</v>
      </c>
      <c r="R743" t="s">
        <v>684</v>
      </c>
      <c r="S743" t="s">
        <v>112</v>
      </c>
    </row>
    <row r="744" spans="1:19" x14ac:dyDescent="0.2">
      <c r="A744" t="s">
        <v>445</v>
      </c>
      <c r="B744" t="s">
        <v>32</v>
      </c>
      <c r="C744">
        <v>2008</v>
      </c>
      <c r="D744" s="1" t="d">
        <v>2011-08-28</v>
      </c>
      <c r="E744" s="1" t="str">
        <f t="shared" si="22"/>
        <v>2011</v>
      </c>
      <c r="F744" s="1" t="str">
        <f t="shared" si="23"/>
        <v>Aug</v>
      </c>
      <c r="G744" t="s">
        <v>50</v>
      </c>
      <c r="H744" t="s">
        <v>71</v>
      </c>
      <c r="I744">
        <v>1.4</v>
      </c>
      <c r="J744">
        <v>0.59</v>
      </c>
      <c r="K744">
        <v>0</v>
      </c>
      <c r="L744">
        <v>0.2</v>
      </c>
      <c r="M744">
        <v>2.2000000000000002</v>
      </c>
      <c r="N744">
        <v>80</v>
      </c>
      <c r="O744">
        <v>15</v>
      </c>
      <c r="P744">
        <v>7.9</v>
      </c>
      <c r="Q744">
        <v>16</v>
      </c>
      <c r="R744" t="s">
        <v>326</v>
      </c>
      <c r="S744" t="s">
        <v>20</v>
      </c>
    </row>
    <row r="745" spans="1:19" x14ac:dyDescent="0.2">
      <c r="A745" t="s">
        <v>894</v>
      </c>
      <c r="B745" t="s">
        <v>44</v>
      </c>
      <c r="C745">
        <v>2010</v>
      </c>
      <c r="D745" s="1" t="d">
        <v>2019-10-05</v>
      </c>
      <c r="E745" s="1" t="str">
        <f t="shared" si="22"/>
        <v>2019</v>
      </c>
      <c r="F745" s="1" t="str">
        <f t="shared" si="23"/>
        <v>Oct</v>
      </c>
      <c r="G745" t="s">
        <v>37</v>
      </c>
      <c r="H745" t="s">
        <v>51</v>
      </c>
      <c r="I745">
        <v>1.45</v>
      </c>
      <c r="J745">
        <v>0.54</v>
      </c>
      <c r="K745">
        <v>0.02</v>
      </c>
      <c r="L745">
        <v>0.19</v>
      </c>
      <c r="M745">
        <v>2.2000000000000002</v>
      </c>
      <c r="N745">
        <v>88</v>
      </c>
      <c r="O745">
        <v>93</v>
      </c>
      <c r="P745">
        <v>8.1999999999999993</v>
      </c>
      <c r="Q745">
        <v>573</v>
      </c>
      <c r="R745" t="s">
        <v>895</v>
      </c>
      <c r="S745" t="s">
        <v>53</v>
      </c>
    </row>
    <row r="746" spans="1:19" x14ac:dyDescent="0.2">
      <c r="A746" t="s">
        <v>896</v>
      </c>
      <c r="B746" t="s">
        <v>32</v>
      </c>
      <c r="C746">
        <v>2007</v>
      </c>
      <c r="D746" s="1" t="d">
        <v>2013-08-27</v>
      </c>
      <c r="E746" s="1" t="str">
        <f t="shared" si="22"/>
        <v>2013</v>
      </c>
      <c r="F746" s="1" t="str">
        <f t="shared" si="23"/>
        <v>Aug</v>
      </c>
      <c r="G746" t="s">
        <v>30</v>
      </c>
      <c r="H746" t="s">
        <v>568</v>
      </c>
      <c r="I746">
        <v>1.06</v>
      </c>
      <c r="J746">
        <v>0.9</v>
      </c>
      <c r="K746">
        <v>0</v>
      </c>
      <c r="L746">
        <v>0.23</v>
      </c>
      <c r="M746">
        <v>2.2000000000000002</v>
      </c>
    </row>
    <row r="747" spans="1:19" x14ac:dyDescent="0.2">
      <c r="A747" t="s">
        <v>897</v>
      </c>
      <c r="B747" t="s">
        <v>137</v>
      </c>
      <c r="C747">
        <v>2003</v>
      </c>
      <c r="D747" s="1" t="d">
        <v>1997-11-09</v>
      </c>
      <c r="E747" s="1" t="str">
        <f t="shared" si="22"/>
        <v>1997</v>
      </c>
      <c r="F747" s="1" t="str">
        <f t="shared" si="23"/>
        <v>Nov</v>
      </c>
      <c r="G747" t="s">
        <v>28</v>
      </c>
      <c r="H747" t="s">
        <v>71</v>
      </c>
      <c r="I747">
        <v>1.68</v>
      </c>
      <c r="J747">
        <v>0.44</v>
      </c>
      <c r="K747">
        <v>0</v>
      </c>
      <c r="L747">
        <v>0.08</v>
      </c>
      <c r="M747">
        <v>2.19</v>
      </c>
      <c r="N747">
        <v>94</v>
      </c>
      <c r="O747">
        <v>72</v>
      </c>
      <c r="P747">
        <v>9.1999999999999993</v>
      </c>
      <c r="Q747">
        <v>317</v>
      </c>
      <c r="R747" t="s">
        <v>584</v>
      </c>
      <c r="S747" t="s">
        <v>88</v>
      </c>
    </row>
    <row r="748" spans="1:19" x14ac:dyDescent="0.2">
      <c r="A748" t="s">
        <v>898</v>
      </c>
      <c r="B748" t="s">
        <v>27</v>
      </c>
      <c r="C748">
        <v>1992</v>
      </c>
      <c r="D748" s="1" t="d">
        <v>2012-01-05</v>
      </c>
      <c r="E748" s="1" t="str">
        <f t="shared" si="22"/>
        <v>2012</v>
      </c>
      <c r="F748" s="1" t="str">
        <f t="shared" si="23"/>
        <v>Jan</v>
      </c>
      <c r="G748" t="s">
        <v>34</v>
      </c>
      <c r="H748" t="s">
        <v>19</v>
      </c>
      <c r="I748">
        <v>0.87</v>
      </c>
      <c r="J748">
        <v>0.17</v>
      </c>
      <c r="K748">
        <v>1.1000000000000001</v>
      </c>
      <c r="L748">
        <v>0.05</v>
      </c>
      <c r="M748">
        <v>2.19</v>
      </c>
    </row>
    <row r="749" spans="1:19" x14ac:dyDescent="0.2">
      <c r="A749" t="s">
        <v>124</v>
      </c>
      <c r="B749" t="s">
        <v>27</v>
      </c>
      <c r="C749">
        <v>2000</v>
      </c>
      <c r="D749" s="1" t="d">
        <v>2014-02-01</v>
      </c>
      <c r="E749" s="1" t="str">
        <f t="shared" si="22"/>
        <v>2014</v>
      </c>
      <c r="F749" s="1" t="str">
        <f t="shared" si="23"/>
        <v>Feb</v>
      </c>
      <c r="G749" t="s">
        <v>1</v>
      </c>
      <c r="H749" t="s">
        <v>19</v>
      </c>
      <c r="I749">
        <v>1.04</v>
      </c>
      <c r="J749">
        <v>0.72</v>
      </c>
      <c r="K749">
        <v>0.3</v>
      </c>
      <c r="L749">
        <v>0.13</v>
      </c>
      <c r="M749">
        <v>2.19</v>
      </c>
    </row>
    <row r="750" spans="1:19" x14ac:dyDescent="0.2">
      <c r="A750" t="s">
        <v>899</v>
      </c>
      <c r="B750" t="s">
        <v>75</v>
      </c>
      <c r="C750">
        <v>2014</v>
      </c>
      <c r="D750" s="1" t="d">
        <v>1993-11-14</v>
      </c>
      <c r="E750" s="1" t="str">
        <f t="shared" si="22"/>
        <v>1993</v>
      </c>
      <c r="F750" s="1" t="str">
        <f t="shared" si="23"/>
        <v>Nov</v>
      </c>
      <c r="G750" t="s">
        <v>18</v>
      </c>
      <c r="H750" t="s">
        <v>134</v>
      </c>
      <c r="I750">
        <v>1.54</v>
      </c>
      <c r="J750">
        <v>0.25</v>
      </c>
      <c r="K750">
        <v>0</v>
      </c>
      <c r="L750">
        <v>0.4</v>
      </c>
      <c r="M750">
        <v>2.19</v>
      </c>
      <c r="N750">
        <v>81</v>
      </c>
      <c r="O750">
        <v>37</v>
      </c>
      <c r="P750">
        <v>6.1</v>
      </c>
      <c r="Q750">
        <v>208</v>
      </c>
      <c r="R750" t="s">
        <v>135</v>
      </c>
      <c r="S750" t="s">
        <v>20</v>
      </c>
    </row>
    <row r="751" spans="1:19" x14ac:dyDescent="0.2">
      <c r="A751" t="s">
        <v>900</v>
      </c>
      <c r="B751" t="s">
        <v>49</v>
      </c>
      <c r="C751">
        <v>2011</v>
      </c>
      <c r="D751" s="1" t="d">
        <v>1991-09-15</v>
      </c>
      <c r="E751" s="1" t="str">
        <f t="shared" si="22"/>
        <v>1991</v>
      </c>
      <c r="F751" s="1" t="str">
        <f t="shared" si="23"/>
        <v>Sep</v>
      </c>
      <c r="G751" t="s">
        <v>50</v>
      </c>
      <c r="H751" t="s">
        <v>234</v>
      </c>
      <c r="I751">
        <v>0.34</v>
      </c>
      <c r="J751">
        <v>0.96</v>
      </c>
      <c r="K751">
        <v>0.55000000000000004</v>
      </c>
      <c r="L751">
        <v>0.33</v>
      </c>
      <c r="M751">
        <v>2.19</v>
      </c>
      <c r="N751">
        <v>80</v>
      </c>
      <c r="O751">
        <v>41</v>
      </c>
      <c r="P751">
        <v>6.6</v>
      </c>
      <c r="Q751">
        <v>132</v>
      </c>
      <c r="R751" t="s">
        <v>357</v>
      </c>
      <c r="S751" t="s">
        <v>20</v>
      </c>
    </row>
    <row r="752" spans="1:19" x14ac:dyDescent="0.2">
      <c r="A752" t="s">
        <v>901</v>
      </c>
      <c r="B752" t="s">
        <v>44</v>
      </c>
      <c r="C752">
        <v>2006</v>
      </c>
      <c r="D752" s="1" t="d">
        <v>2000-04-01</v>
      </c>
      <c r="E752" s="1" t="str">
        <f t="shared" si="22"/>
        <v>2000</v>
      </c>
      <c r="F752" s="1" t="str">
        <f t="shared" si="23"/>
        <v>Apr</v>
      </c>
      <c r="G752" t="s">
        <v>50</v>
      </c>
      <c r="H752" t="s">
        <v>484</v>
      </c>
      <c r="I752">
        <v>1.17</v>
      </c>
      <c r="J752">
        <v>0.77</v>
      </c>
      <c r="K752">
        <v>0.02</v>
      </c>
      <c r="L752">
        <v>0.22</v>
      </c>
      <c r="M752">
        <v>2.1800000000000002</v>
      </c>
      <c r="N752">
        <v>81</v>
      </c>
      <c r="O752">
        <v>74</v>
      </c>
      <c r="P752">
        <v>7.5</v>
      </c>
      <c r="Q752">
        <v>211</v>
      </c>
      <c r="R752" t="s">
        <v>600</v>
      </c>
      <c r="S752" t="s">
        <v>53</v>
      </c>
    </row>
    <row r="753" spans="1:19" x14ac:dyDescent="0.2">
      <c r="A753" t="s">
        <v>902</v>
      </c>
      <c r="B753" t="s">
        <v>27</v>
      </c>
      <c r="C753">
        <v>2000</v>
      </c>
      <c r="D753" s="1" t="d">
        <v>2000-12-12</v>
      </c>
      <c r="E753" s="1" t="str">
        <f t="shared" si="22"/>
        <v>2000</v>
      </c>
      <c r="F753" s="1" t="str">
        <f t="shared" si="23"/>
        <v>Dec</v>
      </c>
      <c r="G753" t="s">
        <v>28</v>
      </c>
      <c r="H753" t="s">
        <v>234</v>
      </c>
      <c r="I753">
        <v>0</v>
      </c>
      <c r="J753">
        <v>0</v>
      </c>
      <c r="K753">
        <v>2.17</v>
      </c>
      <c r="L753">
        <v>0.01</v>
      </c>
      <c r="M753">
        <v>2.1800000000000002</v>
      </c>
    </row>
    <row r="754" spans="1:19" x14ac:dyDescent="0.2">
      <c r="A754" t="s">
        <v>903</v>
      </c>
      <c r="B754" t="s">
        <v>55</v>
      </c>
      <c r="C754">
        <v>2002</v>
      </c>
      <c r="D754" s="1" t="d">
        <v>2016-10-07</v>
      </c>
      <c r="E754" s="1" t="str">
        <f t="shared" si="22"/>
        <v>2016</v>
      </c>
      <c r="F754" s="1" t="str">
        <f t="shared" si="23"/>
        <v>Oct</v>
      </c>
      <c r="G754" t="s">
        <v>24</v>
      </c>
      <c r="H754" t="s">
        <v>484</v>
      </c>
      <c r="I754">
        <v>1.92</v>
      </c>
      <c r="J754">
        <v>0.2</v>
      </c>
      <c r="K754">
        <v>0</v>
      </c>
      <c r="L754">
        <v>0.06</v>
      </c>
      <c r="M754">
        <v>2.1800000000000002</v>
      </c>
      <c r="N754">
        <v>82</v>
      </c>
      <c r="O754">
        <v>26</v>
      </c>
      <c r="P754">
        <v>8.9</v>
      </c>
      <c r="Q754">
        <v>28</v>
      </c>
      <c r="R754" t="s">
        <v>807</v>
      </c>
      <c r="S754" t="s">
        <v>20</v>
      </c>
    </row>
    <row r="755" spans="1:19" x14ac:dyDescent="0.2">
      <c r="A755" t="s">
        <v>232</v>
      </c>
      <c r="B755" t="s">
        <v>171</v>
      </c>
      <c r="C755">
        <v>2014</v>
      </c>
      <c r="D755" s="1" t="d">
        <v>1994-05-31</v>
      </c>
      <c r="E755" s="1" t="str">
        <f t="shared" si="22"/>
        <v>1994</v>
      </c>
      <c r="F755" s="1" t="str">
        <f t="shared" si="23"/>
        <v>May</v>
      </c>
      <c r="G755" t="s">
        <v>18</v>
      </c>
      <c r="H755" t="s">
        <v>134</v>
      </c>
      <c r="I755">
        <v>0.6</v>
      </c>
      <c r="J755">
        <v>1.42</v>
      </c>
      <c r="K755">
        <v>0</v>
      </c>
      <c r="L755">
        <v>0.16</v>
      </c>
      <c r="M755">
        <v>2.1800000000000002</v>
      </c>
      <c r="N755">
        <v>82</v>
      </c>
      <c r="O755">
        <v>33</v>
      </c>
      <c r="P755">
        <v>5.4</v>
      </c>
      <c r="Q755">
        <v>347</v>
      </c>
      <c r="R755" t="s">
        <v>135</v>
      </c>
      <c r="S755" t="s">
        <v>20</v>
      </c>
    </row>
    <row r="756" spans="1:19" x14ac:dyDescent="0.2">
      <c r="A756" t="s">
        <v>904</v>
      </c>
      <c r="B756" t="s">
        <v>64</v>
      </c>
      <c r="C756">
        <v>2003</v>
      </c>
      <c r="D756" s="1" t="d">
        <v>2014-01-26</v>
      </c>
      <c r="E756" s="1" t="str">
        <f t="shared" si="22"/>
        <v>2014</v>
      </c>
      <c r="F756" s="1" t="str">
        <f t="shared" si="23"/>
        <v>Jan</v>
      </c>
      <c r="G756" t="s">
        <v>28</v>
      </c>
      <c r="H756" t="s">
        <v>19</v>
      </c>
      <c r="I756">
        <v>1.48</v>
      </c>
      <c r="J756">
        <v>0.17</v>
      </c>
      <c r="K756">
        <v>0.47</v>
      </c>
      <c r="L756">
        <v>0.06</v>
      </c>
      <c r="M756">
        <v>2.17</v>
      </c>
    </row>
    <row r="757" spans="1:19" x14ac:dyDescent="0.2">
      <c r="A757" t="s">
        <v>905</v>
      </c>
      <c r="B757" t="s">
        <v>95</v>
      </c>
      <c r="C757">
        <v>1998</v>
      </c>
      <c r="D757" s="1" t="d">
        <v>2018-04-27</v>
      </c>
      <c r="E757" s="1" t="str">
        <f t="shared" si="22"/>
        <v>2018</v>
      </c>
      <c r="F757" s="1" t="str">
        <f t="shared" si="23"/>
        <v>Apr</v>
      </c>
      <c r="G757" t="s">
        <v>39</v>
      </c>
      <c r="H757" t="s">
        <v>19</v>
      </c>
      <c r="I757">
        <v>1.6</v>
      </c>
      <c r="J757">
        <v>0.46</v>
      </c>
      <c r="K757">
        <v>0.08</v>
      </c>
      <c r="L757">
        <v>0.03</v>
      </c>
      <c r="M757">
        <v>2.17</v>
      </c>
    </row>
    <row r="758" spans="1:19" x14ac:dyDescent="0.2">
      <c r="A758" t="s">
        <v>906</v>
      </c>
      <c r="B758" t="s">
        <v>22</v>
      </c>
      <c r="C758">
        <v>1984</v>
      </c>
      <c r="D758" s="1" t="d">
        <v>2015-08-14</v>
      </c>
      <c r="E758" s="1" t="str">
        <f t="shared" si="22"/>
        <v>2015</v>
      </c>
      <c r="F758" s="1" t="str">
        <f t="shared" si="23"/>
        <v>Aug</v>
      </c>
      <c r="G758" t="s">
        <v>18</v>
      </c>
      <c r="H758" t="s">
        <v>19</v>
      </c>
      <c r="I758">
        <v>0.48</v>
      </c>
      <c r="J758">
        <v>0.11</v>
      </c>
      <c r="K758">
        <v>1.56</v>
      </c>
      <c r="L758">
        <v>0.02</v>
      </c>
      <c r="M758">
        <v>2.17</v>
      </c>
    </row>
    <row r="759" spans="1:19" x14ac:dyDescent="0.2">
      <c r="A759" t="s">
        <v>440</v>
      </c>
      <c r="B759" t="s">
        <v>171</v>
      </c>
      <c r="C759">
        <v>2016</v>
      </c>
      <c r="D759" s="1" t="d">
        <v>2012-03-30</v>
      </c>
      <c r="E759" s="1" t="str">
        <f t="shared" si="22"/>
        <v>2012</v>
      </c>
      <c r="F759" s="1" t="str">
        <f t="shared" si="23"/>
        <v>Mar</v>
      </c>
      <c r="G759" t="s">
        <v>37</v>
      </c>
      <c r="H759" t="s">
        <v>111</v>
      </c>
      <c r="I759">
        <v>1.29</v>
      </c>
      <c r="J759">
        <v>0.68</v>
      </c>
      <c r="K759">
        <v>0</v>
      </c>
      <c r="L759">
        <v>0.2</v>
      </c>
      <c r="M759">
        <v>2.16</v>
      </c>
      <c r="N759">
        <v>80</v>
      </c>
      <c r="O759">
        <v>33</v>
      </c>
      <c r="P759">
        <v>6.9</v>
      </c>
      <c r="Q759">
        <v>614</v>
      </c>
      <c r="R759" t="s">
        <v>441</v>
      </c>
      <c r="S759" t="s">
        <v>53</v>
      </c>
    </row>
    <row r="760" spans="1:19" x14ac:dyDescent="0.2">
      <c r="A760" t="s">
        <v>277</v>
      </c>
      <c r="B760" t="s">
        <v>44</v>
      </c>
      <c r="C760">
        <v>2010</v>
      </c>
      <c r="D760" s="1" t="d">
        <v>2007-09-26</v>
      </c>
      <c r="E760" s="1" t="str">
        <f t="shared" si="22"/>
        <v>2007</v>
      </c>
      <c r="F760" s="1" t="str">
        <f t="shared" si="23"/>
        <v>Sep</v>
      </c>
      <c r="G760" t="s">
        <v>28</v>
      </c>
      <c r="H760" t="s">
        <v>242</v>
      </c>
      <c r="I760">
        <v>1.28</v>
      </c>
      <c r="J760">
        <v>0.67</v>
      </c>
      <c r="K760">
        <v>0.01</v>
      </c>
      <c r="L760">
        <v>0.21</v>
      </c>
      <c r="M760">
        <v>2.16</v>
      </c>
      <c r="N760">
        <v>82</v>
      </c>
      <c r="O760">
        <v>54</v>
      </c>
      <c r="P760">
        <v>6.3</v>
      </c>
      <c r="Q760">
        <v>539</v>
      </c>
      <c r="R760" t="s">
        <v>242</v>
      </c>
      <c r="S760" t="s">
        <v>88</v>
      </c>
    </row>
    <row r="761" spans="1:19" x14ac:dyDescent="0.2">
      <c r="A761" t="s">
        <v>907</v>
      </c>
      <c r="B761" t="s">
        <v>148</v>
      </c>
      <c r="C761">
        <v>2001</v>
      </c>
      <c r="D761" s="1" t="d">
        <v>1998-02-19</v>
      </c>
      <c r="E761" s="1" t="str">
        <f t="shared" si="22"/>
        <v>1998</v>
      </c>
      <c r="F761" s="1" t="str">
        <f t="shared" si="23"/>
        <v>Feb</v>
      </c>
      <c r="G761" t="s">
        <v>39</v>
      </c>
      <c r="H761" t="s">
        <v>134</v>
      </c>
      <c r="I761">
        <v>1.23</v>
      </c>
      <c r="J761">
        <v>0.83</v>
      </c>
      <c r="K761">
        <v>0</v>
      </c>
      <c r="L761">
        <v>0.1</v>
      </c>
      <c r="M761">
        <v>2.16</v>
      </c>
      <c r="N761">
        <v>74</v>
      </c>
      <c r="O761">
        <v>17</v>
      </c>
      <c r="P761">
        <v>7.9</v>
      </c>
      <c r="Q761">
        <v>30</v>
      </c>
      <c r="R761" t="s">
        <v>447</v>
      </c>
      <c r="S761" t="s">
        <v>88</v>
      </c>
    </row>
    <row r="762" spans="1:19" x14ac:dyDescent="0.2">
      <c r="A762" t="s">
        <v>908</v>
      </c>
      <c r="B762" t="s">
        <v>32</v>
      </c>
      <c r="C762">
        <v>2009</v>
      </c>
      <c r="D762" s="1" t="d">
        <v>1993-10-29</v>
      </c>
      <c r="E762" s="1" t="str">
        <f t="shared" si="22"/>
        <v>1993</v>
      </c>
      <c r="F762" s="1" t="str">
        <f t="shared" si="23"/>
        <v>Oct</v>
      </c>
      <c r="G762" t="s">
        <v>30</v>
      </c>
      <c r="H762" t="s">
        <v>267</v>
      </c>
      <c r="I762">
        <v>1.67</v>
      </c>
      <c r="J762">
        <v>0.3</v>
      </c>
      <c r="K762">
        <v>0.02</v>
      </c>
      <c r="L762">
        <v>0.18</v>
      </c>
      <c r="M762">
        <v>2.16</v>
      </c>
      <c r="N762">
        <v>79</v>
      </c>
      <c r="O762">
        <v>72</v>
      </c>
      <c r="P762">
        <v>7.6</v>
      </c>
      <c r="Q762">
        <v>110</v>
      </c>
      <c r="R762" t="s">
        <v>909</v>
      </c>
      <c r="S762" t="s">
        <v>112</v>
      </c>
    </row>
    <row r="763" spans="1:19" x14ac:dyDescent="0.2">
      <c r="A763" t="s">
        <v>910</v>
      </c>
      <c r="B763" t="s">
        <v>17</v>
      </c>
      <c r="C763">
        <v>2008</v>
      </c>
      <c r="D763" s="1" t="d">
        <v>2004-06-27</v>
      </c>
      <c r="E763" s="1" t="str">
        <f t="shared" si="22"/>
        <v>2004</v>
      </c>
      <c r="F763" s="1" t="str">
        <f t="shared" si="23"/>
        <v>Jun</v>
      </c>
      <c r="G763" t="s">
        <v>1</v>
      </c>
      <c r="H763" t="s">
        <v>151</v>
      </c>
      <c r="I763">
        <v>1.26</v>
      </c>
      <c r="J763">
        <v>0.67</v>
      </c>
      <c r="K763">
        <v>0.02</v>
      </c>
      <c r="L763">
        <v>0.21</v>
      </c>
      <c r="M763">
        <v>2.16</v>
      </c>
      <c r="N763">
        <v>66</v>
      </c>
      <c r="O763">
        <v>30</v>
      </c>
      <c r="P763">
        <v>7.3</v>
      </c>
      <c r="Q763">
        <v>136</v>
      </c>
      <c r="R763" t="s">
        <v>621</v>
      </c>
      <c r="S763" t="s">
        <v>112</v>
      </c>
    </row>
    <row r="764" spans="1:19" x14ac:dyDescent="0.2">
      <c r="A764" t="s">
        <v>911</v>
      </c>
      <c r="B764" t="s">
        <v>104</v>
      </c>
      <c r="C764">
        <v>2000</v>
      </c>
      <c r="D764" s="1" t="d">
        <v>2020-11-04</v>
      </c>
      <c r="E764" s="1" t="str">
        <f t="shared" si="22"/>
        <v>2020</v>
      </c>
      <c r="F764" s="1" t="str">
        <f t="shared" si="23"/>
        <v>Nov</v>
      </c>
      <c r="G764" t="s">
        <v>37</v>
      </c>
      <c r="H764" t="s">
        <v>68</v>
      </c>
      <c r="I764">
        <v>1.5</v>
      </c>
      <c r="J764">
        <v>0.55000000000000004</v>
      </c>
      <c r="K764">
        <v>0.02</v>
      </c>
      <c r="L764">
        <v>0.08</v>
      </c>
      <c r="M764">
        <v>2.15</v>
      </c>
    </row>
    <row r="765" spans="1:19" x14ac:dyDescent="0.2">
      <c r="A765" t="s">
        <v>912</v>
      </c>
      <c r="B765" t="s">
        <v>32</v>
      </c>
      <c r="C765">
        <v>2006</v>
      </c>
      <c r="D765" s="1" t="d">
        <v>2022-12-16</v>
      </c>
      <c r="E765" s="1" t="str">
        <f t="shared" si="22"/>
        <v>2022</v>
      </c>
      <c r="F765" s="1" t="str">
        <f t="shared" si="23"/>
        <v>Dec</v>
      </c>
      <c r="G765" t="s">
        <v>28</v>
      </c>
      <c r="H765" t="s">
        <v>19</v>
      </c>
      <c r="I765">
        <v>1.28</v>
      </c>
      <c r="J765">
        <v>0.03</v>
      </c>
      <c r="K765">
        <v>0.73</v>
      </c>
      <c r="L765">
        <v>0.12</v>
      </c>
      <c r="M765">
        <v>2.15</v>
      </c>
      <c r="N765">
        <v>69</v>
      </c>
      <c r="O765">
        <v>21</v>
      </c>
      <c r="P765">
        <v>7.6</v>
      </c>
      <c r="Q765">
        <v>50</v>
      </c>
      <c r="R765" t="s">
        <v>190</v>
      </c>
      <c r="S765" t="s">
        <v>20</v>
      </c>
    </row>
    <row r="766" spans="1:19" x14ac:dyDescent="0.2">
      <c r="A766" t="s">
        <v>913</v>
      </c>
      <c r="B766" t="s">
        <v>22</v>
      </c>
      <c r="C766">
        <v>1987</v>
      </c>
      <c r="D766" s="1" t="d">
        <v>2005-09-12</v>
      </c>
      <c r="E766" s="1" t="str">
        <f t="shared" si="22"/>
        <v>2005</v>
      </c>
      <c r="F766" s="1" t="str">
        <f t="shared" si="23"/>
        <v>Sep</v>
      </c>
      <c r="G766" t="s">
        <v>18</v>
      </c>
      <c r="H766" t="s">
        <v>19</v>
      </c>
      <c r="I766">
        <v>0.14000000000000001</v>
      </c>
      <c r="J766">
        <v>0.03</v>
      </c>
      <c r="K766">
        <v>1.98</v>
      </c>
      <c r="L766">
        <v>0</v>
      </c>
      <c r="M766">
        <v>2.15</v>
      </c>
    </row>
    <row r="767" spans="1:19" x14ac:dyDescent="0.2">
      <c r="A767" t="s">
        <v>914</v>
      </c>
      <c r="B767" t="s">
        <v>17</v>
      </c>
      <c r="C767">
        <v>2013</v>
      </c>
      <c r="D767" s="1" t="d">
        <v>2005-09-26</v>
      </c>
      <c r="E767" s="1" t="str">
        <f t="shared" si="22"/>
        <v>2005</v>
      </c>
      <c r="F767" s="1" t="str">
        <f t="shared" si="23"/>
        <v>Sep</v>
      </c>
      <c r="G767" t="s">
        <v>1</v>
      </c>
      <c r="H767" t="s">
        <v>71</v>
      </c>
      <c r="I767">
        <v>1.21</v>
      </c>
      <c r="J767">
        <v>0.75</v>
      </c>
      <c r="K767">
        <v>0</v>
      </c>
      <c r="L767">
        <v>0.19</v>
      </c>
      <c r="M767">
        <v>2.15</v>
      </c>
      <c r="P767">
        <v>6.6</v>
      </c>
      <c r="Q767">
        <v>5</v>
      </c>
      <c r="R767" t="s">
        <v>915</v>
      </c>
      <c r="S767" t="s">
        <v>112</v>
      </c>
    </row>
    <row r="768" spans="1:19" x14ac:dyDescent="0.2">
      <c r="A768" t="s">
        <v>916</v>
      </c>
      <c r="B768" t="s">
        <v>75</v>
      </c>
      <c r="C768">
        <v>2016</v>
      </c>
      <c r="D768" s="1" t="d">
        <v>2017-10-11</v>
      </c>
      <c r="E768" s="1" t="str">
        <f t="shared" si="22"/>
        <v>2017</v>
      </c>
      <c r="F768" s="1" t="str">
        <f t="shared" si="23"/>
        <v>Oct</v>
      </c>
      <c r="G768" t="s">
        <v>37</v>
      </c>
      <c r="H768" t="s">
        <v>71</v>
      </c>
      <c r="I768">
        <v>0.81</v>
      </c>
      <c r="J768">
        <v>0.85</v>
      </c>
      <c r="K768">
        <v>0.15</v>
      </c>
      <c r="L768">
        <v>0.33</v>
      </c>
      <c r="M768">
        <v>2.14</v>
      </c>
      <c r="N768">
        <v>90</v>
      </c>
      <c r="O768">
        <v>31</v>
      </c>
      <c r="P768">
        <v>6.1</v>
      </c>
      <c r="Q768">
        <v>1358</v>
      </c>
      <c r="R768" t="s">
        <v>224</v>
      </c>
      <c r="S768" t="s">
        <v>88</v>
      </c>
    </row>
    <row r="769" spans="1:19" x14ac:dyDescent="0.2">
      <c r="A769" t="s">
        <v>917</v>
      </c>
      <c r="B769" t="s">
        <v>49</v>
      </c>
      <c r="C769">
        <v>2012</v>
      </c>
      <c r="D769" s="1" t="d">
        <v>2019-10-30</v>
      </c>
      <c r="E769" s="1" t="str">
        <f t="shared" si="22"/>
        <v>2019</v>
      </c>
      <c r="F769" s="1" t="str">
        <f t="shared" si="23"/>
        <v>Oct</v>
      </c>
      <c r="G769" t="s">
        <v>50</v>
      </c>
      <c r="H769" t="s">
        <v>242</v>
      </c>
      <c r="I769">
        <v>0.59</v>
      </c>
      <c r="J769">
        <v>1.05</v>
      </c>
      <c r="K769">
        <v>7.0000000000000007E-2</v>
      </c>
      <c r="L769">
        <v>0.44</v>
      </c>
      <c r="M769">
        <v>2.14</v>
      </c>
      <c r="N769">
        <v>83</v>
      </c>
      <c r="O769">
        <v>30</v>
      </c>
      <c r="P769">
        <v>7.5</v>
      </c>
      <c r="Q769">
        <v>511</v>
      </c>
      <c r="R769" t="s">
        <v>623</v>
      </c>
      <c r="S769" t="s">
        <v>53</v>
      </c>
    </row>
    <row r="770" spans="1:19" x14ac:dyDescent="0.2">
      <c r="A770" t="s">
        <v>918</v>
      </c>
      <c r="B770" t="s">
        <v>148</v>
      </c>
      <c r="C770">
        <v>1992</v>
      </c>
      <c r="D770" s="1" t="d">
        <v>2009-11-20</v>
      </c>
      <c r="E770" s="1" t="str">
        <f t="shared" si="22"/>
        <v>2009</v>
      </c>
      <c r="F770" s="1" t="str">
        <f t="shared" si="23"/>
        <v>Nov</v>
      </c>
      <c r="G770" t="s">
        <v>39</v>
      </c>
      <c r="H770" t="s">
        <v>447</v>
      </c>
      <c r="I770">
        <v>1.2</v>
      </c>
      <c r="J770">
        <v>0.84</v>
      </c>
      <c r="K770">
        <v>0</v>
      </c>
      <c r="L770">
        <v>0.1</v>
      </c>
      <c r="M770">
        <v>2.14</v>
      </c>
    </row>
    <row r="771" spans="1:19" x14ac:dyDescent="0.2">
      <c r="A771" t="s">
        <v>919</v>
      </c>
      <c r="B771" t="s">
        <v>22</v>
      </c>
      <c r="C771">
        <v>1988</v>
      </c>
      <c r="D771" s="1" t="d">
        <v>1991-05-31</v>
      </c>
      <c r="E771" s="1" t="str">
        <f t="shared" ref="E771:E834" si="24">TEXT(D771,"yyyy")</f>
        <v>1991</v>
      </c>
      <c r="F771" s="1" t="str">
        <f t="shared" ref="F771:F834" si="25">TEXT(D771,"mmm")</f>
        <v>May</v>
      </c>
      <c r="G771" t="s">
        <v>24</v>
      </c>
      <c r="H771" t="s">
        <v>19</v>
      </c>
      <c r="I771">
        <v>1.47</v>
      </c>
      <c r="J771">
        <v>0.38</v>
      </c>
      <c r="K771">
        <v>0.19</v>
      </c>
      <c r="L771">
        <v>0.1</v>
      </c>
      <c r="M771">
        <v>2.14</v>
      </c>
    </row>
    <row r="772" spans="1:19" x14ac:dyDescent="0.2">
      <c r="A772" t="s">
        <v>920</v>
      </c>
      <c r="B772" t="s">
        <v>57</v>
      </c>
      <c r="C772">
        <v>1996</v>
      </c>
      <c r="D772" s="1" t="d">
        <v>2012-08-06</v>
      </c>
      <c r="E772" s="1" t="str">
        <f t="shared" si="24"/>
        <v>2012</v>
      </c>
      <c r="F772" s="1" t="str">
        <f t="shared" si="25"/>
        <v>Aug</v>
      </c>
      <c r="G772" t="s">
        <v>28</v>
      </c>
      <c r="H772" t="s">
        <v>19</v>
      </c>
      <c r="I772">
        <v>0.66</v>
      </c>
      <c r="J772">
        <v>0</v>
      </c>
      <c r="K772">
        <v>1.45</v>
      </c>
      <c r="L772">
        <v>0.03</v>
      </c>
      <c r="M772">
        <v>2.14</v>
      </c>
    </row>
    <row r="773" spans="1:19" x14ac:dyDescent="0.2">
      <c r="A773" t="s">
        <v>921</v>
      </c>
      <c r="B773" t="s">
        <v>22</v>
      </c>
      <c r="C773">
        <v>1983</v>
      </c>
      <c r="D773" s="1" t="d">
        <v>2014-04-30</v>
      </c>
      <c r="E773" s="1" t="str">
        <f t="shared" si="24"/>
        <v>2014</v>
      </c>
      <c r="F773" s="1" t="str">
        <f t="shared" si="25"/>
        <v>Apr</v>
      </c>
      <c r="G773" t="s">
        <v>34</v>
      </c>
      <c r="H773" t="s">
        <v>19</v>
      </c>
      <c r="I773">
        <v>0.01</v>
      </c>
      <c r="J773">
        <v>0</v>
      </c>
      <c r="K773">
        <v>2.13</v>
      </c>
      <c r="L773">
        <v>0</v>
      </c>
      <c r="M773">
        <v>2.14</v>
      </c>
    </row>
    <row r="774" spans="1:19" x14ac:dyDescent="0.2">
      <c r="A774" t="s">
        <v>922</v>
      </c>
      <c r="B774">
        <v>2600</v>
      </c>
      <c r="C774">
        <v>1981</v>
      </c>
      <c r="D774" s="1" t="d">
        <v>1998-07-13</v>
      </c>
      <c r="E774" s="1" t="str">
        <f t="shared" si="24"/>
        <v>1998</v>
      </c>
      <c r="F774" s="1" t="str">
        <f t="shared" si="25"/>
        <v>Jul</v>
      </c>
      <c r="G774" t="s">
        <v>37</v>
      </c>
      <c r="H774" t="s">
        <v>923</v>
      </c>
      <c r="I774">
        <v>1.99</v>
      </c>
      <c r="J774">
        <v>0.12</v>
      </c>
      <c r="K774">
        <v>0</v>
      </c>
      <c r="L774">
        <v>0.02</v>
      </c>
      <c r="M774">
        <v>2.13</v>
      </c>
    </row>
    <row r="775" spans="1:19" x14ac:dyDescent="0.2">
      <c r="A775" t="s">
        <v>924</v>
      </c>
      <c r="B775" t="s">
        <v>159</v>
      </c>
      <c r="C775">
        <v>2007</v>
      </c>
      <c r="D775" s="1" t="d">
        <v>2002-09-07</v>
      </c>
      <c r="E775" s="1" t="str">
        <f t="shared" si="24"/>
        <v>2002</v>
      </c>
      <c r="F775" s="1" t="str">
        <f t="shared" si="25"/>
        <v>Sep</v>
      </c>
      <c r="G775" t="s">
        <v>37</v>
      </c>
      <c r="H775" t="s">
        <v>71</v>
      </c>
      <c r="I775">
        <v>0.52</v>
      </c>
      <c r="J775">
        <v>1.02</v>
      </c>
      <c r="K775">
        <v>0</v>
      </c>
      <c r="L775">
        <v>0.59</v>
      </c>
      <c r="M775">
        <v>2.13</v>
      </c>
      <c r="N775">
        <v>64</v>
      </c>
      <c r="O775">
        <v>45</v>
      </c>
      <c r="P775">
        <v>7.5</v>
      </c>
      <c r="Q775">
        <v>30</v>
      </c>
      <c r="R775" t="s">
        <v>925</v>
      </c>
      <c r="S775" t="s">
        <v>88</v>
      </c>
    </row>
    <row r="776" spans="1:19" x14ac:dyDescent="0.2">
      <c r="A776" t="s">
        <v>926</v>
      </c>
      <c r="B776" t="s">
        <v>55</v>
      </c>
      <c r="C776">
        <v>2004</v>
      </c>
      <c r="D776" s="1" t="d">
        <v>2010-04-27</v>
      </c>
      <c r="E776" s="1" t="str">
        <f t="shared" si="24"/>
        <v>2010</v>
      </c>
      <c r="F776" s="1" t="str">
        <f t="shared" si="25"/>
        <v>Apr</v>
      </c>
      <c r="G776" t="s">
        <v>39</v>
      </c>
      <c r="H776" t="s">
        <v>234</v>
      </c>
      <c r="I776">
        <v>1.04</v>
      </c>
      <c r="J776">
        <v>0.81</v>
      </c>
      <c r="K776">
        <v>0</v>
      </c>
      <c r="L776">
        <v>0.27</v>
      </c>
      <c r="M776">
        <v>2.13</v>
      </c>
      <c r="N776">
        <v>77</v>
      </c>
      <c r="O776">
        <v>26</v>
      </c>
      <c r="P776">
        <v>9</v>
      </c>
      <c r="Q776">
        <v>20</v>
      </c>
      <c r="R776" t="s">
        <v>433</v>
      </c>
      <c r="S776" t="s">
        <v>20</v>
      </c>
    </row>
    <row r="777" spans="1:19" x14ac:dyDescent="0.2">
      <c r="A777" t="s">
        <v>927</v>
      </c>
      <c r="B777" t="s">
        <v>64</v>
      </c>
      <c r="C777">
        <v>2003</v>
      </c>
      <c r="D777" s="1" t="d">
        <v>2018-02-23</v>
      </c>
      <c r="E777" s="1" t="str">
        <f t="shared" si="24"/>
        <v>2018</v>
      </c>
      <c r="F777" s="1" t="str">
        <f t="shared" si="25"/>
        <v>Feb</v>
      </c>
      <c r="G777" t="s">
        <v>28</v>
      </c>
      <c r="H777" t="s">
        <v>118</v>
      </c>
      <c r="I777">
        <v>0.82</v>
      </c>
      <c r="J777">
        <v>0.37</v>
      </c>
      <c r="K777">
        <v>0.89</v>
      </c>
      <c r="L777">
        <v>0.05</v>
      </c>
      <c r="M777">
        <v>2.13</v>
      </c>
      <c r="N777">
        <v>87</v>
      </c>
      <c r="O777">
        <v>44</v>
      </c>
      <c r="P777">
        <v>7.8</v>
      </c>
      <c r="Q777">
        <v>212</v>
      </c>
      <c r="R777" t="s">
        <v>242</v>
      </c>
      <c r="S777" t="s">
        <v>20</v>
      </c>
    </row>
    <row r="778" spans="1:19" x14ac:dyDescent="0.2">
      <c r="A778" t="s">
        <v>928</v>
      </c>
      <c r="B778" t="s">
        <v>17</v>
      </c>
      <c r="C778">
        <v>2009</v>
      </c>
      <c r="D778" s="1" t="d">
        <v>1993-09-03</v>
      </c>
      <c r="E778" s="1" t="str">
        <f t="shared" si="24"/>
        <v>1993</v>
      </c>
      <c r="F778" s="1" t="str">
        <f t="shared" si="25"/>
        <v>Sep</v>
      </c>
      <c r="G778" t="s">
        <v>18</v>
      </c>
      <c r="H778" t="s">
        <v>111</v>
      </c>
      <c r="I778">
        <v>1.49</v>
      </c>
      <c r="J778">
        <v>0.46</v>
      </c>
      <c r="K778">
        <v>0</v>
      </c>
      <c r="L778">
        <v>0.18</v>
      </c>
      <c r="M778">
        <v>2.12</v>
      </c>
      <c r="N778">
        <v>62</v>
      </c>
      <c r="O778">
        <v>5</v>
      </c>
      <c r="P778">
        <v>5.2</v>
      </c>
      <c r="Q778">
        <v>54</v>
      </c>
      <c r="R778" t="s">
        <v>111</v>
      </c>
      <c r="S778" t="s">
        <v>20</v>
      </c>
    </row>
    <row r="779" spans="1:19" x14ac:dyDescent="0.2">
      <c r="A779" t="s">
        <v>929</v>
      </c>
      <c r="B779" t="s">
        <v>137</v>
      </c>
      <c r="C779">
        <v>2001</v>
      </c>
      <c r="D779" s="1" t="d">
        <v>2021-02-20</v>
      </c>
      <c r="E779" s="1" t="str">
        <f t="shared" si="24"/>
        <v>2021</v>
      </c>
      <c r="F779" s="1" t="str">
        <f t="shared" si="25"/>
        <v>Feb</v>
      </c>
      <c r="G779" t="s">
        <v>24</v>
      </c>
      <c r="H779" t="s">
        <v>45</v>
      </c>
      <c r="I779">
        <v>1.37</v>
      </c>
      <c r="J779">
        <v>0.61</v>
      </c>
      <c r="K779">
        <v>0.05</v>
      </c>
      <c r="L779">
        <v>0.09</v>
      </c>
      <c r="M779">
        <v>2.12</v>
      </c>
      <c r="N779">
        <v>85</v>
      </c>
      <c r="O779">
        <v>35</v>
      </c>
      <c r="P779">
        <v>8.1999999999999993</v>
      </c>
      <c r="Q779">
        <v>28</v>
      </c>
      <c r="R779" t="s">
        <v>930</v>
      </c>
      <c r="S779" t="s">
        <v>20</v>
      </c>
    </row>
    <row r="780" spans="1:19" x14ac:dyDescent="0.2">
      <c r="A780" t="s">
        <v>410</v>
      </c>
      <c r="B780" t="s">
        <v>27</v>
      </c>
      <c r="C780">
        <v>1989</v>
      </c>
      <c r="D780" s="1" t="d">
        <v>1995-10-04</v>
      </c>
      <c r="E780" s="1" t="str">
        <f t="shared" si="24"/>
        <v>1995</v>
      </c>
      <c r="F780" s="1" t="str">
        <f t="shared" si="25"/>
        <v>Oct</v>
      </c>
      <c r="G780" t="s">
        <v>18</v>
      </c>
      <c r="H780" t="s">
        <v>19</v>
      </c>
      <c r="I780">
        <v>0.83</v>
      </c>
      <c r="J780">
        <v>0.33</v>
      </c>
      <c r="K780">
        <v>0.92</v>
      </c>
      <c r="L780">
        <v>0.04</v>
      </c>
      <c r="M780">
        <v>2.12</v>
      </c>
    </row>
    <row r="781" spans="1:19" x14ac:dyDescent="0.2">
      <c r="A781" t="s">
        <v>734</v>
      </c>
      <c r="B781" t="s">
        <v>49</v>
      </c>
      <c r="C781">
        <v>2011</v>
      </c>
      <c r="D781" s="1" t="d">
        <v>2001-02-17</v>
      </c>
      <c r="E781" s="1" t="str">
        <f t="shared" si="24"/>
        <v>2001</v>
      </c>
      <c r="F781" s="1" t="str">
        <f t="shared" si="25"/>
        <v>Feb</v>
      </c>
      <c r="G781" t="s">
        <v>18</v>
      </c>
      <c r="H781" t="s">
        <v>51</v>
      </c>
      <c r="I781">
        <v>1.62</v>
      </c>
      <c r="J781">
        <v>0.26</v>
      </c>
      <c r="K781">
        <v>0.05</v>
      </c>
      <c r="L781">
        <v>0.18</v>
      </c>
      <c r="M781">
        <v>2.11</v>
      </c>
      <c r="N781">
        <v>90</v>
      </c>
      <c r="O781">
        <v>38</v>
      </c>
      <c r="P781">
        <v>6.7</v>
      </c>
      <c r="Q781">
        <v>127</v>
      </c>
      <c r="R781" t="s">
        <v>426</v>
      </c>
      <c r="S781" t="s">
        <v>20</v>
      </c>
    </row>
    <row r="782" spans="1:19" x14ac:dyDescent="0.2">
      <c r="A782" t="s">
        <v>308</v>
      </c>
      <c r="B782" t="s">
        <v>95</v>
      </c>
      <c r="C782">
        <v>2000</v>
      </c>
      <c r="D782" s="1" t="d">
        <v>1999-04-11</v>
      </c>
      <c r="E782" s="1" t="str">
        <f t="shared" si="24"/>
        <v>1999</v>
      </c>
      <c r="F782" s="1" t="str">
        <f t="shared" si="25"/>
        <v>Apr</v>
      </c>
      <c r="G782" t="s">
        <v>18</v>
      </c>
      <c r="H782" t="s">
        <v>71</v>
      </c>
      <c r="I782">
        <v>1.68</v>
      </c>
      <c r="J782">
        <v>0.4</v>
      </c>
      <c r="K782">
        <v>0</v>
      </c>
      <c r="L782">
        <v>0.03</v>
      </c>
      <c r="M782">
        <v>2.11</v>
      </c>
    </row>
    <row r="783" spans="1:19" x14ac:dyDescent="0.2">
      <c r="A783" t="s">
        <v>931</v>
      </c>
      <c r="B783" t="s">
        <v>55</v>
      </c>
      <c r="C783">
        <v>2002</v>
      </c>
      <c r="D783" s="1" t="d">
        <v>2014-04-11</v>
      </c>
      <c r="E783" s="1" t="str">
        <f t="shared" si="24"/>
        <v>2014</v>
      </c>
      <c r="F783" s="1" t="str">
        <f t="shared" si="25"/>
        <v>Apr</v>
      </c>
      <c r="G783" t="s">
        <v>24</v>
      </c>
      <c r="H783" t="s">
        <v>134</v>
      </c>
      <c r="I783">
        <v>1.68</v>
      </c>
      <c r="J783">
        <v>0.31</v>
      </c>
      <c r="K783">
        <v>0.02</v>
      </c>
      <c r="L783">
        <v>0.09</v>
      </c>
      <c r="M783">
        <v>2.11</v>
      </c>
      <c r="N783">
        <v>89</v>
      </c>
      <c r="O783">
        <v>31</v>
      </c>
      <c r="P783">
        <v>8.5</v>
      </c>
      <c r="Q783">
        <v>92</v>
      </c>
      <c r="R783" t="s">
        <v>810</v>
      </c>
      <c r="S783" t="s">
        <v>20</v>
      </c>
    </row>
    <row r="784" spans="1:19" x14ac:dyDescent="0.2">
      <c r="A784" t="s">
        <v>770</v>
      </c>
      <c r="B784" t="s">
        <v>49</v>
      </c>
      <c r="C784">
        <v>2008</v>
      </c>
      <c r="D784" s="1" t="d">
        <v>1996-09-01</v>
      </c>
      <c r="E784" s="1" t="str">
        <f t="shared" si="24"/>
        <v>1996</v>
      </c>
      <c r="F784" s="1" t="str">
        <f t="shared" si="25"/>
        <v>Sep</v>
      </c>
      <c r="G784" t="s">
        <v>18</v>
      </c>
      <c r="H784" t="s">
        <v>234</v>
      </c>
      <c r="I784">
        <v>0.11</v>
      </c>
      <c r="J784">
        <v>1.33</v>
      </c>
      <c r="K784">
        <v>0.4</v>
      </c>
      <c r="L784">
        <v>0.26</v>
      </c>
      <c r="M784">
        <v>2.11</v>
      </c>
    </row>
    <row r="785" spans="1:19" x14ac:dyDescent="0.2">
      <c r="A785" t="s">
        <v>932</v>
      </c>
      <c r="B785" t="s">
        <v>55</v>
      </c>
      <c r="C785">
        <v>2003</v>
      </c>
      <c r="D785" s="1" t="d">
        <v>2004-04-04</v>
      </c>
      <c r="E785" s="1" t="str">
        <f t="shared" si="24"/>
        <v>2004</v>
      </c>
      <c r="F785" s="1" t="str">
        <f t="shared" si="25"/>
        <v>Apr</v>
      </c>
      <c r="G785" t="s">
        <v>50</v>
      </c>
      <c r="H785" t="s">
        <v>933</v>
      </c>
      <c r="I785">
        <v>0.63</v>
      </c>
      <c r="J785">
        <v>0.21</v>
      </c>
      <c r="K785">
        <v>1.1299999999999999</v>
      </c>
      <c r="L785">
        <v>0.13</v>
      </c>
      <c r="M785">
        <v>2.11</v>
      </c>
      <c r="N785">
        <v>78</v>
      </c>
      <c r="O785">
        <v>24</v>
      </c>
      <c r="P785">
        <v>9.3000000000000007</v>
      </c>
      <c r="Q785">
        <v>201</v>
      </c>
      <c r="R785" t="s">
        <v>934</v>
      </c>
      <c r="S785" t="s">
        <v>88</v>
      </c>
    </row>
    <row r="786" spans="1:19" x14ac:dyDescent="0.2">
      <c r="A786" t="s">
        <v>764</v>
      </c>
      <c r="B786" t="s">
        <v>49</v>
      </c>
      <c r="C786">
        <v>2013</v>
      </c>
      <c r="D786" s="1" t="d">
        <v>1998-05-08</v>
      </c>
      <c r="E786" s="1" t="str">
        <f t="shared" si="24"/>
        <v>1998</v>
      </c>
      <c r="F786" s="1" t="str">
        <f t="shared" si="25"/>
        <v>May</v>
      </c>
      <c r="G786" t="s">
        <v>18</v>
      </c>
      <c r="H786" t="s">
        <v>51</v>
      </c>
      <c r="I786">
        <v>1.44</v>
      </c>
      <c r="J786">
        <v>0.31</v>
      </c>
      <c r="K786">
        <v>0.04</v>
      </c>
      <c r="L786">
        <v>0.32</v>
      </c>
      <c r="M786">
        <v>2.11</v>
      </c>
      <c r="N786">
        <v>84</v>
      </c>
      <c r="O786">
        <v>26</v>
      </c>
      <c r="P786">
        <v>4.9000000000000004</v>
      </c>
      <c r="Q786">
        <v>142</v>
      </c>
      <c r="R786" t="s">
        <v>426</v>
      </c>
      <c r="S786" t="s">
        <v>20</v>
      </c>
    </row>
    <row r="787" spans="1:19" x14ac:dyDescent="0.2">
      <c r="A787" t="s">
        <v>935</v>
      </c>
      <c r="B787" t="s">
        <v>104</v>
      </c>
      <c r="C787">
        <v>1998</v>
      </c>
      <c r="D787" s="1" t="d">
        <v>2004-09-29</v>
      </c>
      <c r="E787" s="1" t="str">
        <f t="shared" si="24"/>
        <v>2004</v>
      </c>
      <c r="F787" s="1" t="str">
        <f t="shared" si="25"/>
        <v>Sep</v>
      </c>
      <c r="G787" t="s">
        <v>28</v>
      </c>
      <c r="H787" t="s">
        <v>118</v>
      </c>
      <c r="I787">
        <v>0.94</v>
      </c>
      <c r="J787">
        <v>7.0000000000000007E-2</v>
      </c>
      <c r="K787">
        <v>1.05</v>
      </c>
      <c r="L787">
        <v>0.04</v>
      </c>
      <c r="M787">
        <v>2.1</v>
      </c>
      <c r="N787">
        <v>81</v>
      </c>
      <c r="O787">
        <v>17</v>
      </c>
      <c r="P787">
        <v>8.9</v>
      </c>
      <c r="Q787">
        <v>89</v>
      </c>
      <c r="R787" t="s">
        <v>118</v>
      </c>
      <c r="S787" t="s">
        <v>53</v>
      </c>
    </row>
    <row r="788" spans="1:19" x14ac:dyDescent="0.2">
      <c r="A788" t="s">
        <v>936</v>
      </c>
      <c r="B788" t="s">
        <v>32</v>
      </c>
      <c r="C788">
        <v>2006</v>
      </c>
      <c r="D788" s="1" t="d">
        <v>1988-03-07</v>
      </c>
      <c r="E788" s="1" t="str">
        <f t="shared" si="24"/>
        <v>1988</v>
      </c>
      <c r="F788" s="1" t="str">
        <f t="shared" si="25"/>
        <v>Mar</v>
      </c>
      <c r="G788" t="s">
        <v>30</v>
      </c>
      <c r="H788" t="s">
        <v>19</v>
      </c>
      <c r="I788">
        <v>0.63</v>
      </c>
      <c r="J788">
        <v>0.05</v>
      </c>
      <c r="K788">
        <v>1.35</v>
      </c>
      <c r="L788">
        <v>0.08</v>
      </c>
      <c r="M788">
        <v>2.1</v>
      </c>
      <c r="N788">
        <v>84</v>
      </c>
      <c r="O788">
        <v>56</v>
      </c>
      <c r="P788">
        <v>8.6999999999999993</v>
      </c>
      <c r="Q788">
        <v>44</v>
      </c>
      <c r="R788" t="s">
        <v>19</v>
      </c>
      <c r="S788" t="s">
        <v>20</v>
      </c>
    </row>
    <row r="789" spans="1:19" x14ac:dyDescent="0.2">
      <c r="A789" t="s">
        <v>937</v>
      </c>
      <c r="B789" t="s">
        <v>137</v>
      </c>
      <c r="C789">
        <v>2002</v>
      </c>
      <c r="D789" s="1" t="d">
        <v>2017-03-19</v>
      </c>
      <c r="E789" s="1" t="str">
        <f t="shared" si="24"/>
        <v>2017</v>
      </c>
      <c r="F789" s="1" t="str">
        <f t="shared" si="25"/>
        <v>Mar</v>
      </c>
      <c r="G789" t="s">
        <v>50</v>
      </c>
      <c r="H789" t="s">
        <v>45</v>
      </c>
      <c r="I789">
        <v>1.54</v>
      </c>
      <c r="J789">
        <v>0.44</v>
      </c>
      <c r="K789">
        <v>0.04</v>
      </c>
      <c r="L789">
        <v>7.0000000000000007E-2</v>
      </c>
      <c r="M789">
        <v>2.1</v>
      </c>
    </row>
    <row r="790" spans="1:19" x14ac:dyDescent="0.2">
      <c r="A790" t="s">
        <v>938</v>
      </c>
      <c r="B790" t="s">
        <v>55</v>
      </c>
      <c r="C790">
        <v>2002</v>
      </c>
      <c r="D790" s="1" t="d">
        <v>1992-06-19</v>
      </c>
      <c r="E790" s="1" t="str">
        <f t="shared" si="24"/>
        <v>1992</v>
      </c>
      <c r="F790" s="1" t="str">
        <f t="shared" si="25"/>
        <v>Jun</v>
      </c>
      <c r="G790" t="s">
        <v>1</v>
      </c>
      <c r="H790" t="s">
        <v>484</v>
      </c>
      <c r="I790">
        <v>1.17</v>
      </c>
      <c r="J790">
        <v>0.72</v>
      </c>
      <c r="K790">
        <v>0</v>
      </c>
      <c r="L790">
        <v>0.22</v>
      </c>
      <c r="M790">
        <v>2.1</v>
      </c>
    </row>
    <row r="791" spans="1:19" x14ac:dyDescent="0.2">
      <c r="A791" t="s">
        <v>939</v>
      </c>
      <c r="B791" t="s">
        <v>75</v>
      </c>
      <c r="C791">
        <v>2015</v>
      </c>
      <c r="D791" s="1" t="d">
        <v>2000-12-26</v>
      </c>
      <c r="E791" s="1" t="str">
        <f t="shared" si="24"/>
        <v>2000</v>
      </c>
      <c r="F791" s="1" t="str">
        <f t="shared" si="25"/>
        <v>Dec</v>
      </c>
      <c r="G791" t="s">
        <v>37</v>
      </c>
      <c r="H791" t="s">
        <v>134</v>
      </c>
      <c r="I791">
        <v>0.71</v>
      </c>
      <c r="J791">
        <v>0.94</v>
      </c>
      <c r="K791">
        <v>0.14000000000000001</v>
      </c>
      <c r="L791">
        <v>0.32</v>
      </c>
      <c r="M791">
        <v>2.1</v>
      </c>
      <c r="N791">
        <v>73</v>
      </c>
      <c r="O791">
        <v>46</v>
      </c>
      <c r="P791">
        <v>5</v>
      </c>
      <c r="Q791">
        <v>845</v>
      </c>
      <c r="R791" t="s">
        <v>940</v>
      </c>
      <c r="S791" t="s">
        <v>53</v>
      </c>
    </row>
    <row r="792" spans="1:19" x14ac:dyDescent="0.2">
      <c r="A792" t="s">
        <v>654</v>
      </c>
      <c r="B792" t="s">
        <v>44</v>
      </c>
      <c r="C792">
        <v>2011</v>
      </c>
      <c r="D792" s="1" t="d">
        <v>2021-08-10</v>
      </c>
      <c r="E792" s="1" t="str">
        <f t="shared" si="24"/>
        <v>2021</v>
      </c>
      <c r="F792" s="1" t="str">
        <f t="shared" si="25"/>
        <v>Aug</v>
      </c>
      <c r="G792" t="s">
        <v>86</v>
      </c>
      <c r="H792" t="s">
        <v>267</v>
      </c>
      <c r="I792">
        <v>1.63</v>
      </c>
      <c r="J792">
        <v>0.31</v>
      </c>
      <c r="K792">
        <v>0</v>
      </c>
      <c r="L792">
        <v>0.16</v>
      </c>
      <c r="M792">
        <v>2.1</v>
      </c>
      <c r="N792">
        <v>86</v>
      </c>
      <c r="O792">
        <v>66</v>
      </c>
      <c r="P792">
        <v>8.3000000000000007</v>
      </c>
      <c r="Q792">
        <v>382</v>
      </c>
      <c r="R792" t="s">
        <v>655</v>
      </c>
      <c r="S792" t="s">
        <v>53</v>
      </c>
    </row>
    <row r="793" spans="1:19" x14ac:dyDescent="0.2">
      <c r="A793" t="s">
        <v>505</v>
      </c>
      <c r="B793" t="s">
        <v>49</v>
      </c>
      <c r="C793">
        <v>2009</v>
      </c>
      <c r="D793" s="1" t="d">
        <v>2011-07-21</v>
      </c>
      <c r="E793" s="1" t="str">
        <f t="shared" si="24"/>
        <v>2011</v>
      </c>
      <c r="F793" s="1" t="str">
        <f t="shared" si="25"/>
        <v>Jul</v>
      </c>
      <c r="G793" t="s">
        <v>37</v>
      </c>
      <c r="H793" t="s">
        <v>51</v>
      </c>
      <c r="I793">
        <v>1.2</v>
      </c>
      <c r="J793">
        <v>0.6</v>
      </c>
      <c r="K793">
        <v>0</v>
      </c>
      <c r="L793">
        <v>0.28999999999999998</v>
      </c>
      <c r="M793">
        <v>2.09</v>
      </c>
      <c r="N793">
        <v>83</v>
      </c>
      <c r="O793">
        <v>58</v>
      </c>
      <c r="P793">
        <v>7.9</v>
      </c>
      <c r="Q793">
        <v>427</v>
      </c>
      <c r="R793" t="s">
        <v>506</v>
      </c>
      <c r="S793" t="s">
        <v>53</v>
      </c>
    </row>
    <row r="794" spans="1:19" x14ac:dyDescent="0.2">
      <c r="A794" t="s">
        <v>941</v>
      </c>
      <c r="B794" t="s">
        <v>55</v>
      </c>
      <c r="C794">
        <v>2005</v>
      </c>
      <c r="D794" s="1" t="d">
        <v>2008-03-15</v>
      </c>
      <c r="E794" s="1" t="str">
        <f t="shared" si="24"/>
        <v>2008</v>
      </c>
      <c r="F794" s="1" t="str">
        <f t="shared" si="25"/>
        <v>Mar</v>
      </c>
      <c r="G794" t="s">
        <v>50</v>
      </c>
      <c r="H794" t="s">
        <v>222</v>
      </c>
      <c r="I794">
        <v>0.99</v>
      </c>
      <c r="J794">
        <v>0.63</v>
      </c>
      <c r="K794">
        <v>0.28999999999999998</v>
      </c>
      <c r="L794">
        <v>0.19</v>
      </c>
      <c r="M794">
        <v>2.09</v>
      </c>
      <c r="N794">
        <v>84</v>
      </c>
      <c r="O794">
        <v>60</v>
      </c>
      <c r="P794">
        <v>9</v>
      </c>
      <c r="Q794">
        <v>212</v>
      </c>
      <c r="R794" t="s">
        <v>222</v>
      </c>
      <c r="S794" t="s">
        <v>53</v>
      </c>
    </row>
    <row r="795" spans="1:19" x14ac:dyDescent="0.2">
      <c r="A795" t="s">
        <v>942</v>
      </c>
      <c r="B795" t="s">
        <v>104</v>
      </c>
      <c r="C795">
        <v>1997</v>
      </c>
      <c r="D795" s="1" t="d">
        <v>2020-03-24</v>
      </c>
      <c r="E795" s="1" t="str">
        <f t="shared" si="24"/>
        <v>2020</v>
      </c>
      <c r="F795" s="1" t="str">
        <f t="shared" si="25"/>
        <v>Mar</v>
      </c>
      <c r="G795" t="s">
        <v>18</v>
      </c>
      <c r="H795" t="s">
        <v>943</v>
      </c>
      <c r="I795">
        <v>0</v>
      </c>
      <c r="J795">
        <v>0</v>
      </c>
      <c r="K795">
        <v>1.96</v>
      </c>
      <c r="L795">
        <v>0.14000000000000001</v>
      </c>
      <c r="M795">
        <v>2.09</v>
      </c>
    </row>
    <row r="796" spans="1:19" x14ac:dyDescent="0.2">
      <c r="A796" t="s">
        <v>944</v>
      </c>
      <c r="B796" t="s">
        <v>44</v>
      </c>
      <c r="C796">
        <v>2010</v>
      </c>
      <c r="D796" s="1" t="d">
        <v>1998-12-28</v>
      </c>
      <c r="E796" s="1" t="str">
        <f t="shared" si="24"/>
        <v>1998</v>
      </c>
      <c r="F796" s="1" t="str">
        <f t="shared" si="25"/>
        <v>Dec</v>
      </c>
      <c r="G796" t="s">
        <v>50</v>
      </c>
      <c r="H796" t="s">
        <v>51</v>
      </c>
      <c r="I796">
        <v>1.84</v>
      </c>
      <c r="J796">
        <v>0.12</v>
      </c>
      <c r="K796">
        <v>0.01</v>
      </c>
      <c r="L796">
        <v>0.13</v>
      </c>
      <c r="M796">
        <v>2.09</v>
      </c>
      <c r="N796">
        <v>89</v>
      </c>
      <c r="O796">
        <v>50</v>
      </c>
      <c r="P796">
        <v>8.1</v>
      </c>
      <c r="Q796">
        <v>100</v>
      </c>
      <c r="R796" t="s">
        <v>426</v>
      </c>
      <c r="S796" t="s">
        <v>20</v>
      </c>
    </row>
    <row r="797" spans="1:19" x14ac:dyDescent="0.2">
      <c r="A797" t="s">
        <v>661</v>
      </c>
      <c r="B797" t="s">
        <v>55</v>
      </c>
      <c r="C797">
        <v>2003</v>
      </c>
      <c r="D797" s="1" t="d">
        <v>1999-02-21</v>
      </c>
      <c r="E797" s="1" t="str">
        <f t="shared" si="24"/>
        <v>1999</v>
      </c>
      <c r="F797" s="1" t="str">
        <f t="shared" si="25"/>
        <v>Feb</v>
      </c>
      <c r="G797" t="s">
        <v>50</v>
      </c>
      <c r="H797" t="s">
        <v>484</v>
      </c>
      <c r="I797">
        <v>1.26</v>
      </c>
      <c r="J797">
        <v>0.6</v>
      </c>
      <c r="K797">
        <v>0.05</v>
      </c>
      <c r="L797">
        <v>0.18</v>
      </c>
      <c r="M797">
        <v>2.09</v>
      </c>
    </row>
    <row r="798" spans="1:19" x14ac:dyDescent="0.2">
      <c r="A798" t="s">
        <v>945</v>
      </c>
      <c r="B798" t="s">
        <v>75</v>
      </c>
      <c r="C798">
        <v>2015</v>
      </c>
      <c r="D798" s="1" t="d">
        <v>2020-07-06</v>
      </c>
      <c r="E798" s="1" t="str">
        <f t="shared" si="24"/>
        <v>2020</v>
      </c>
      <c r="F798" s="1" t="str">
        <f t="shared" si="25"/>
        <v>Jul</v>
      </c>
      <c r="G798" t="s">
        <v>50</v>
      </c>
      <c r="H798" t="s">
        <v>267</v>
      </c>
      <c r="I798">
        <v>0.96</v>
      </c>
      <c r="J798">
        <v>0.67</v>
      </c>
      <c r="K798">
        <v>0.12</v>
      </c>
      <c r="L798">
        <v>0.34</v>
      </c>
      <c r="M798">
        <v>2.09</v>
      </c>
      <c r="N798">
        <v>74</v>
      </c>
      <c r="O798">
        <v>58</v>
      </c>
      <c r="P798">
        <v>7.9</v>
      </c>
      <c r="Q798">
        <v>1287</v>
      </c>
      <c r="R798" t="s">
        <v>826</v>
      </c>
      <c r="S798" t="s">
        <v>53</v>
      </c>
    </row>
    <row r="799" spans="1:19" x14ac:dyDescent="0.2">
      <c r="A799" t="s">
        <v>946</v>
      </c>
      <c r="B799" t="s">
        <v>79</v>
      </c>
      <c r="C799">
        <v>2013</v>
      </c>
      <c r="D799" s="1" t="d">
        <v>2013-08-07</v>
      </c>
      <c r="E799" s="1" t="str">
        <f t="shared" si="24"/>
        <v>2013</v>
      </c>
      <c r="F799" s="1" t="str">
        <f t="shared" si="25"/>
        <v>Aug</v>
      </c>
      <c r="G799" t="s">
        <v>28</v>
      </c>
      <c r="H799" t="s">
        <v>19</v>
      </c>
      <c r="I799">
        <v>0.25</v>
      </c>
      <c r="J799">
        <v>0.45</v>
      </c>
      <c r="K799">
        <v>1.33</v>
      </c>
      <c r="L799">
        <v>0.05</v>
      </c>
      <c r="M799">
        <v>2.09</v>
      </c>
    </row>
    <row r="800" spans="1:19" x14ac:dyDescent="0.2">
      <c r="A800" t="s">
        <v>947</v>
      </c>
      <c r="B800" t="s">
        <v>44</v>
      </c>
      <c r="C800">
        <v>2006</v>
      </c>
      <c r="D800" s="1" t="d">
        <v>1990-07-09</v>
      </c>
      <c r="E800" s="1" t="str">
        <f t="shared" si="24"/>
        <v>1990</v>
      </c>
      <c r="F800" s="1" t="str">
        <f t="shared" si="25"/>
        <v>Jul</v>
      </c>
      <c r="G800" t="s">
        <v>50</v>
      </c>
      <c r="H800" t="s">
        <v>222</v>
      </c>
      <c r="I800">
        <v>1.1599999999999999</v>
      </c>
      <c r="J800">
        <v>0.64</v>
      </c>
      <c r="K800">
        <v>0.08</v>
      </c>
      <c r="L800">
        <v>0.2</v>
      </c>
      <c r="M800">
        <v>2.08</v>
      </c>
      <c r="N800">
        <v>85</v>
      </c>
      <c r="O800">
        <v>82</v>
      </c>
      <c r="P800">
        <v>7.6</v>
      </c>
      <c r="Q800">
        <v>520</v>
      </c>
      <c r="R800" t="s">
        <v>222</v>
      </c>
      <c r="S800" t="s">
        <v>53</v>
      </c>
    </row>
    <row r="801" spans="1:19" x14ac:dyDescent="0.2">
      <c r="A801" t="s">
        <v>948</v>
      </c>
      <c r="B801" t="s">
        <v>148</v>
      </c>
      <c r="C801">
        <v>2010</v>
      </c>
      <c r="D801" s="1" t="d">
        <v>1991-07-06</v>
      </c>
      <c r="E801" s="1" t="str">
        <f t="shared" si="24"/>
        <v>1991</v>
      </c>
      <c r="F801" s="1" t="str">
        <f t="shared" si="25"/>
        <v>Jul</v>
      </c>
      <c r="G801" t="s">
        <v>28</v>
      </c>
      <c r="H801" t="s">
        <v>71</v>
      </c>
      <c r="I801">
        <v>1.77</v>
      </c>
      <c r="J801">
        <v>0.32</v>
      </c>
      <c r="K801">
        <v>0</v>
      </c>
      <c r="L801">
        <v>0</v>
      </c>
      <c r="M801">
        <v>2.08</v>
      </c>
      <c r="N801">
        <v>90</v>
      </c>
      <c r="O801">
        <v>53</v>
      </c>
      <c r="P801">
        <v>5.6</v>
      </c>
      <c r="Q801">
        <v>953</v>
      </c>
      <c r="R801" t="s">
        <v>224</v>
      </c>
      <c r="S801" t="s">
        <v>88</v>
      </c>
    </row>
    <row r="802" spans="1:19" x14ac:dyDescent="0.2">
      <c r="A802" t="s">
        <v>949</v>
      </c>
      <c r="B802" t="s">
        <v>55</v>
      </c>
      <c r="C802">
        <v>2002</v>
      </c>
      <c r="D802" s="1" t="d">
        <v>2004-12-19</v>
      </c>
      <c r="E802" s="1" t="str">
        <f t="shared" si="24"/>
        <v>2004</v>
      </c>
      <c r="F802" s="1" t="str">
        <f t="shared" si="25"/>
        <v>Dec</v>
      </c>
      <c r="G802" t="s">
        <v>30</v>
      </c>
      <c r="H802" t="s">
        <v>484</v>
      </c>
      <c r="I802">
        <v>1.1100000000000001</v>
      </c>
      <c r="J802">
        <v>0.71</v>
      </c>
      <c r="K802">
        <v>0</v>
      </c>
      <c r="L802">
        <v>0.27</v>
      </c>
      <c r="M802">
        <v>2.08</v>
      </c>
      <c r="N802">
        <v>44</v>
      </c>
      <c r="O802">
        <v>7</v>
      </c>
      <c r="P802">
        <v>6.2</v>
      </c>
      <c r="Q802">
        <v>11</v>
      </c>
      <c r="R802" t="s">
        <v>950</v>
      </c>
      <c r="S802" t="s">
        <v>20</v>
      </c>
    </row>
    <row r="803" spans="1:19" x14ac:dyDescent="0.2">
      <c r="A803" t="s">
        <v>508</v>
      </c>
      <c r="B803" t="s">
        <v>32</v>
      </c>
      <c r="C803">
        <v>2006</v>
      </c>
      <c r="D803" s="1" t="d">
        <v>2009-09-13</v>
      </c>
      <c r="E803" s="1" t="str">
        <f t="shared" si="24"/>
        <v>2009</v>
      </c>
      <c r="F803" s="1" t="str">
        <f t="shared" si="25"/>
        <v>Sep</v>
      </c>
      <c r="G803" t="s">
        <v>28</v>
      </c>
      <c r="H803" t="s">
        <v>242</v>
      </c>
      <c r="I803">
        <v>0.89</v>
      </c>
      <c r="J803">
        <v>0.04</v>
      </c>
      <c r="K803">
        <v>1.07</v>
      </c>
      <c r="L803">
        <v>0.09</v>
      </c>
      <c r="M803">
        <v>2.08</v>
      </c>
      <c r="N803">
        <v>77</v>
      </c>
      <c r="O803">
        <v>45</v>
      </c>
      <c r="P803">
        <v>7.1</v>
      </c>
      <c r="Q803">
        <v>136</v>
      </c>
      <c r="R803" t="s">
        <v>951</v>
      </c>
      <c r="S803" t="s">
        <v>112</v>
      </c>
    </row>
    <row r="804" spans="1:19" x14ac:dyDescent="0.2">
      <c r="A804" t="s">
        <v>952</v>
      </c>
      <c r="B804" t="s">
        <v>148</v>
      </c>
      <c r="C804">
        <v>1998</v>
      </c>
      <c r="D804" s="1" t="d">
        <v>2019-08-27</v>
      </c>
      <c r="E804" s="1" t="str">
        <f t="shared" si="24"/>
        <v>2019</v>
      </c>
      <c r="F804" s="1" t="str">
        <f t="shared" si="25"/>
        <v>Aug</v>
      </c>
      <c r="G804" t="s">
        <v>272</v>
      </c>
      <c r="H804" t="s">
        <v>134</v>
      </c>
      <c r="I804">
        <v>2.04</v>
      </c>
      <c r="J804">
        <v>0.04</v>
      </c>
      <c r="K804">
        <v>0</v>
      </c>
      <c r="L804">
        <v>0</v>
      </c>
      <c r="M804">
        <v>2.08</v>
      </c>
      <c r="P804">
        <v>8.3000000000000007</v>
      </c>
      <c r="Q804">
        <v>14</v>
      </c>
      <c r="R804" t="s">
        <v>816</v>
      </c>
      <c r="S804" t="s">
        <v>20</v>
      </c>
    </row>
    <row r="805" spans="1:19" x14ac:dyDescent="0.2">
      <c r="A805" t="s">
        <v>953</v>
      </c>
      <c r="B805" t="s">
        <v>189</v>
      </c>
      <c r="C805">
        <v>2003</v>
      </c>
      <c r="D805" s="1" t="d">
        <v>1992-01-21</v>
      </c>
      <c r="E805" s="1" t="str">
        <f t="shared" si="24"/>
        <v>1992</v>
      </c>
      <c r="F805" s="1" t="str">
        <f t="shared" si="25"/>
        <v>Jan</v>
      </c>
      <c r="G805" t="s">
        <v>34</v>
      </c>
      <c r="H805" t="s">
        <v>19</v>
      </c>
      <c r="I805">
        <v>0.97</v>
      </c>
      <c r="J805">
        <v>0.33</v>
      </c>
      <c r="K805">
        <v>0.73</v>
      </c>
      <c r="L805">
        <v>0.06</v>
      </c>
      <c r="M805">
        <v>2.08</v>
      </c>
      <c r="N805">
        <v>69</v>
      </c>
      <c r="O805">
        <v>33</v>
      </c>
      <c r="P805">
        <v>8.1999999999999993</v>
      </c>
      <c r="Q805">
        <v>57</v>
      </c>
      <c r="R805" t="s">
        <v>142</v>
      </c>
      <c r="S805" t="s">
        <v>20</v>
      </c>
    </row>
    <row r="806" spans="1:19" x14ac:dyDescent="0.2">
      <c r="A806" t="s">
        <v>785</v>
      </c>
      <c r="B806" t="s">
        <v>17</v>
      </c>
      <c r="C806" t="s">
        <v>286</v>
      </c>
      <c r="D806" s="1" t="d">
        <v>2019-12-12</v>
      </c>
      <c r="E806" s="1" t="str">
        <f t="shared" si="24"/>
        <v>2019</v>
      </c>
      <c r="F806" s="1" t="str">
        <f t="shared" si="25"/>
        <v>Dec</v>
      </c>
      <c r="G806" t="s">
        <v>34</v>
      </c>
      <c r="H806" t="s">
        <v>561</v>
      </c>
      <c r="I806">
        <v>1.33</v>
      </c>
      <c r="J806">
        <v>0.56000000000000005</v>
      </c>
      <c r="K806">
        <v>0</v>
      </c>
      <c r="L806">
        <v>0.2</v>
      </c>
      <c r="M806">
        <v>2.08</v>
      </c>
      <c r="N806">
        <v>80</v>
      </c>
      <c r="O806">
        <v>21</v>
      </c>
      <c r="P806">
        <v>6.3</v>
      </c>
      <c r="Q806">
        <v>37</v>
      </c>
      <c r="R806" t="s">
        <v>300</v>
      </c>
      <c r="S806" t="s">
        <v>88</v>
      </c>
    </row>
    <row r="807" spans="1:19" x14ac:dyDescent="0.2">
      <c r="A807" t="s">
        <v>954</v>
      </c>
      <c r="B807" t="s">
        <v>148</v>
      </c>
      <c r="C807">
        <v>1994</v>
      </c>
      <c r="D807" s="1" t="d">
        <v>2016-03-08</v>
      </c>
      <c r="E807" s="1" t="str">
        <f t="shared" si="24"/>
        <v>2016</v>
      </c>
      <c r="F807" s="1" t="str">
        <f t="shared" si="25"/>
        <v>Mar</v>
      </c>
      <c r="G807" t="s">
        <v>272</v>
      </c>
      <c r="H807" t="s">
        <v>71</v>
      </c>
      <c r="I807">
        <v>0.89</v>
      </c>
      <c r="J807">
        <v>1.08</v>
      </c>
      <c r="K807">
        <v>0</v>
      </c>
      <c r="L807">
        <v>0.11</v>
      </c>
      <c r="M807">
        <v>2.08</v>
      </c>
    </row>
    <row r="808" spans="1:19" x14ac:dyDescent="0.2">
      <c r="A808" t="s">
        <v>955</v>
      </c>
      <c r="B808" t="s">
        <v>79</v>
      </c>
      <c r="C808">
        <v>2013</v>
      </c>
      <c r="D808" s="1" t="d">
        <v>2011-07-19</v>
      </c>
      <c r="E808" s="1" t="str">
        <f t="shared" si="24"/>
        <v>2011</v>
      </c>
      <c r="F808" s="1" t="str">
        <f t="shared" si="25"/>
        <v>Jul</v>
      </c>
      <c r="G808" t="s">
        <v>28</v>
      </c>
      <c r="H808" t="s">
        <v>19</v>
      </c>
      <c r="I808">
        <v>0.89</v>
      </c>
      <c r="J808">
        <v>0.57999999999999996</v>
      </c>
      <c r="K808">
        <v>0.46</v>
      </c>
      <c r="L808">
        <v>0.14000000000000001</v>
      </c>
      <c r="M808">
        <v>2.08</v>
      </c>
    </row>
    <row r="809" spans="1:19" x14ac:dyDescent="0.2">
      <c r="A809" t="s">
        <v>956</v>
      </c>
      <c r="B809" t="s">
        <v>44</v>
      </c>
      <c r="C809">
        <v>2011</v>
      </c>
      <c r="D809" s="1" t="d">
        <v>2002-05-20</v>
      </c>
      <c r="E809" s="1" t="str">
        <f t="shared" si="24"/>
        <v>2002</v>
      </c>
      <c r="F809" s="1" t="str">
        <f t="shared" si="25"/>
        <v>May</v>
      </c>
      <c r="G809" t="s">
        <v>37</v>
      </c>
      <c r="H809" t="s">
        <v>392</v>
      </c>
      <c r="I809">
        <v>1.41</v>
      </c>
      <c r="J809">
        <v>0.49</v>
      </c>
      <c r="K809">
        <v>0.01</v>
      </c>
      <c r="L809">
        <v>0.17</v>
      </c>
      <c r="M809">
        <v>2.08</v>
      </c>
      <c r="N809">
        <v>95</v>
      </c>
      <c r="O809">
        <v>66</v>
      </c>
      <c r="P809">
        <v>8.5</v>
      </c>
      <c r="Q809">
        <v>997</v>
      </c>
      <c r="R809" t="s">
        <v>392</v>
      </c>
      <c r="S809" t="s">
        <v>112</v>
      </c>
    </row>
    <row r="810" spans="1:19" x14ac:dyDescent="0.2">
      <c r="A810" t="s">
        <v>957</v>
      </c>
      <c r="B810" t="s">
        <v>17</v>
      </c>
      <c r="C810">
        <v>2010</v>
      </c>
      <c r="D810" s="1" t="d">
        <v>2015-02-13</v>
      </c>
      <c r="E810" s="1" t="str">
        <f t="shared" si="24"/>
        <v>2015</v>
      </c>
      <c r="F810" s="1" t="str">
        <f t="shared" si="25"/>
        <v>Feb</v>
      </c>
      <c r="G810" t="s">
        <v>18</v>
      </c>
      <c r="H810" t="s">
        <v>19</v>
      </c>
      <c r="I810">
        <v>0.88</v>
      </c>
      <c r="J810">
        <v>0.44</v>
      </c>
      <c r="K810">
        <v>0.63</v>
      </c>
      <c r="L810">
        <v>0.12</v>
      </c>
      <c r="M810">
        <v>2.08</v>
      </c>
      <c r="N810">
        <v>64</v>
      </c>
      <c r="O810">
        <v>54</v>
      </c>
      <c r="P810">
        <v>7.1</v>
      </c>
      <c r="Q810">
        <v>34</v>
      </c>
      <c r="R810" t="s">
        <v>242</v>
      </c>
      <c r="S810" t="s">
        <v>20</v>
      </c>
    </row>
    <row r="811" spans="1:19" x14ac:dyDescent="0.2">
      <c r="A811" t="s">
        <v>958</v>
      </c>
      <c r="B811" t="s">
        <v>159</v>
      </c>
      <c r="C811">
        <v>2005</v>
      </c>
      <c r="D811" s="1" t="d">
        <v>2009-04-19</v>
      </c>
      <c r="E811" s="1" t="str">
        <f t="shared" si="24"/>
        <v>2009</v>
      </c>
      <c r="F811" s="1" t="str">
        <f t="shared" si="25"/>
        <v>Apr</v>
      </c>
      <c r="G811" t="s">
        <v>24</v>
      </c>
      <c r="H811" t="s">
        <v>134</v>
      </c>
      <c r="I811">
        <v>1.77</v>
      </c>
      <c r="J811">
        <v>0.12</v>
      </c>
      <c r="K811">
        <v>0.02</v>
      </c>
      <c r="L811">
        <v>0.17</v>
      </c>
      <c r="M811">
        <v>2.0699999999999998</v>
      </c>
      <c r="N811">
        <v>72</v>
      </c>
      <c r="O811">
        <v>21</v>
      </c>
      <c r="P811">
        <v>7.8</v>
      </c>
      <c r="Q811">
        <v>54</v>
      </c>
      <c r="R811" t="s">
        <v>193</v>
      </c>
      <c r="S811" t="s">
        <v>112</v>
      </c>
    </row>
    <row r="812" spans="1:19" x14ac:dyDescent="0.2">
      <c r="A812" t="s">
        <v>959</v>
      </c>
      <c r="B812" t="s">
        <v>104</v>
      </c>
      <c r="C812">
        <v>2002</v>
      </c>
      <c r="D812" s="1" t="d">
        <v>2003-03-23</v>
      </c>
      <c r="E812" s="1" t="str">
        <f t="shared" si="24"/>
        <v>2003</v>
      </c>
      <c r="F812" s="1" t="str">
        <f t="shared" si="25"/>
        <v>Mar</v>
      </c>
      <c r="G812" t="s">
        <v>37</v>
      </c>
      <c r="H812" t="s">
        <v>51</v>
      </c>
      <c r="I812">
        <v>1.54</v>
      </c>
      <c r="J812">
        <v>0.46</v>
      </c>
      <c r="K812">
        <v>0</v>
      </c>
      <c r="L812">
        <v>0.08</v>
      </c>
      <c r="M812">
        <v>2.0699999999999998</v>
      </c>
    </row>
    <row r="813" spans="1:19" x14ac:dyDescent="0.2">
      <c r="A813" t="s">
        <v>960</v>
      </c>
      <c r="B813" t="s">
        <v>32</v>
      </c>
      <c r="C813">
        <v>2006</v>
      </c>
      <c r="D813" s="1" t="d">
        <v>2017-10-26</v>
      </c>
      <c r="E813" s="1" t="str">
        <f t="shared" si="24"/>
        <v>2017</v>
      </c>
      <c r="F813" s="1" t="str">
        <f t="shared" si="25"/>
        <v>Oct</v>
      </c>
      <c r="G813" t="s">
        <v>39</v>
      </c>
      <c r="H813" t="s">
        <v>134</v>
      </c>
      <c r="I813">
        <v>0.92</v>
      </c>
      <c r="J813">
        <v>0.93</v>
      </c>
      <c r="K813">
        <v>0</v>
      </c>
      <c r="L813">
        <v>0.22</v>
      </c>
      <c r="M813">
        <v>2.0699999999999998</v>
      </c>
      <c r="N813">
        <v>49</v>
      </c>
      <c r="O813">
        <v>5</v>
      </c>
      <c r="P813">
        <v>5.2</v>
      </c>
      <c r="Q813">
        <v>24</v>
      </c>
      <c r="R813" t="s">
        <v>961</v>
      </c>
      <c r="S813" t="s">
        <v>20</v>
      </c>
    </row>
    <row r="814" spans="1:19" x14ac:dyDescent="0.2">
      <c r="A814" t="s">
        <v>962</v>
      </c>
      <c r="B814" t="s">
        <v>17</v>
      </c>
      <c r="C814">
        <v>2007</v>
      </c>
      <c r="D814" s="1" t="d">
        <v>2000-05-02</v>
      </c>
      <c r="E814" s="1" t="str">
        <f t="shared" si="24"/>
        <v>2000</v>
      </c>
      <c r="F814" s="1" t="str">
        <f t="shared" si="25"/>
        <v>May</v>
      </c>
      <c r="G814" t="s">
        <v>39</v>
      </c>
      <c r="H814" t="s">
        <v>234</v>
      </c>
      <c r="I814">
        <v>1.35</v>
      </c>
      <c r="J814">
        <v>0.52</v>
      </c>
      <c r="K814">
        <v>0</v>
      </c>
      <c r="L814">
        <v>0.19</v>
      </c>
      <c r="M814">
        <v>2.0699999999999998</v>
      </c>
      <c r="N814">
        <v>73</v>
      </c>
      <c r="O814">
        <v>16</v>
      </c>
      <c r="P814">
        <v>7.1</v>
      </c>
      <c r="Q814">
        <v>27</v>
      </c>
      <c r="R814" t="s">
        <v>357</v>
      </c>
      <c r="S814" t="s">
        <v>112</v>
      </c>
    </row>
    <row r="815" spans="1:19" x14ac:dyDescent="0.2">
      <c r="A815" t="s">
        <v>963</v>
      </c>
      <c r="B815" t="s">
        <v>75</v>
      </c>
      <c r="C815">
        <v>2014</v>
      </c>
      <c r="D815" s="1" t="d">
        <v>2020-10-01</v>
      </c>
      <c r="E815" s="1" t="str">
        <f t="shared" si="24"/>
        <v>2020</v>
      </c>
      <c r="F815" s="1" t="str">
        <f t="shared" si="25"/>
        <v>Oct</v>
      </c>
      <c r="G815" t="s">
        <v>24</v>
      </c>
      <c r="H815" t="s">
        <v>68</v>
      </c>
      <c r="I815">
        <v>0.36</v>
      </c>
      <c r="J815">
        <v>1.38</v>
      </c>
      <c r="K815">
        <v>0.02</v>
      </c>
      <c r="L815">
        <v>0.31</v>
      </c>
      <c r="M815">
        <v>2.0699999999999998</v>
      </c>
      <c r="N815">
        <v>71</v>
      </c>
      <c r="O815">
        <v>85</v>
      </c>
      <c r="P815">
        <v>6.1</v>
      </c>
      <c r="Q815">
        <v>1571</v>
      </c>
      <c r="R815" t="s">
        <v>430</v>
      </c>
      <c r="S815" t="s">
        <v>20</v>
      </c>
    </row>
    <row r="816" spans="1:19" x14ac:dyDescent="0.2">
      <c r="A816" t="s">
        <v>964</v>
      </c>
      <c r="B816" t="s">
        <v>64</v>
      </c>
      <c r="C816">
        <v>2001</v>
      </c>
      <c r="D816" s="1" t="d">
        <v>2021-09-30</v>
      </c>
      <c r="E816" s="1" t="str">
        <f t="shared" si="24"/>
        <v>2021</v>
      </c>
      <c r="F816" s="1" t="str">
        <f t="shared" si="25"/>
        <v>Sep</v>
      </c>
      <c r="G816" t="s">
        <v>272</v>
      </c>
      <c r="H816" t="s">
        <v>234</v>
      </c>
      <c r="I816">
        <v>1.64</v>
      </c>
      <c r="J816">
        <v>0.36</v>
      </c>
      <c r="K816">
        <v>0</v>
      </c>
      <c r="L816">
        <v>7.0000000000000007E-2</v>
      </c>
      <c r="M816">
        <v>2.0699999999999998</v>
      </c>
    </row>
    <row r="817" spans="1:19" x14ac:dyDescent="0.2">
      <c r="A817" t="s">
        <v>965</v>
      </c>
      <c r="B817" t="s">
        <v>44</v>
      </c>
      <c r="C817">
        <v>2009</v>
      </c>
      <c r="D817" s="1" t="d">
        <v>1993-08-23</v>
      </c>
      <c r="E817" s="1" t="str">
        <f t="shared" si="24"/>
        <v>1993</v>
      </c>
      <c r="F817" s="1" t="str">
        <f t="shared" si="25"/>
        <v>Aug</v>
      </c>
      <c r="G817" t="s">
        <v>86</v>
      </c>
      <c r="H817" t="s">
        <v>484</v>
      </c>
      <c r="I817">
        <v>1.48</v>
      </c>
      <c r="J817">
        <v>0.39</v>
      </c>
      <c r="K817">
        <v>0</v>
      </c>
      <c r="L817">
        <v>0.19</v>
      </c>
      <c r="M817">
        <v>2.06</v>
      </c>
      <c r="N817">
        <v>83</v>
      </c>
      <c r="O817">
        <v>68</v>
      </c>
      <c r="P817">
        <v>7.9</v>
      </c>
      <c r="Q817">
        <v>51</v>
      </c>
      <c r="R817" t="s">
        <v>746</v>
      </c>
      <c r="S817" t="s">
        <v>88</v>
      </c>
    </row>
    <row r="818" spans="1:19" x14ac:dyDescent="0.2">
      <c r="A818" t="s">
        <v>966</v>
      </c>
      <c r="B818" t="s">
        <v>159</v>
      </c>
      <c r="C818">
        <v>2010</v>
      </c>
      <c r="D818" s="1" t="d">
        <v>2001-01-19</v>
      </c>
      <c r="E818" s="1" t="str">
        <f t="shared" si="24"/>
        <v>2001</v>
      </c>
      <c r="F818" s="1" t="str">
        <f t="shared" si="25"/>
        <v>Jan</v>
      </c>
      <c r="G818" t="s">
        <v>50</v>
      </c>
      <c r="H818" t="s">
        <v>234</v>
      </c>
      <c r="I818">
        <v>0.46</v>
      </c>
      <c r="J818">
        <v>0.41</v>
      </c>
      <c r="K818">
        <v>0.96</v>
      </c>
      <c r="L818">
        <v>0.24</v>
      </c>
      <c r="M818">
        <v>2.06</v>
      </c>
      <c r="N818">
        <v>89</v>
      </c>
      <c r="O818">
        <v>66</v>
      </c>
      <c r="P818">
        <v>8.9</v>
      </c>
      <c r="Q818">
        <v>443</v>
      </c>
      <c r="R818" t="s">
        <v>240</v>
      </c>
      <c r="S818" t="s">
        <v>88</v>
      </c>
    </row>
    <row r="819" spans="1:19" x14ac:dyDescent="0.2">
      <c r="A819" t="s">
        <v>967</v>
      </c>
      <c r="B819" t="s">
        <v>17</v>
      </c>
      <c r="C819">
        <v>2010</v>
      </c>
      <c r="D819" s="1" t="d">
        <v>2003-06-17</v>
      </c>
      <c r="E819" s="1" t="str">
        <f t="shared" si="24"/>
        <v>2003</v>
      </c>
      <c r="F819" s="1" t="str">
        <f t="shared" si="25"/>
        <v>Jun</v>
      </c>
      <c r="G819" t="s">
        <v>1</v>
      </c>
      <c r="H819" t="s">
        <v>19</v>
      </c>
      <c r="I819">
        <v>1.42</v>
      </c>
      <c r="J819">
        <v>0.09</v>
      </c>
      <c r="K819">
        <v>0.45</v>
      </c>
      <c r="L819">
        <v>0.1</v>
      </c>
      <c r="M819">
        <v>2.06</v>
      </c>
    </row>
    <row r="820" spans="1:19" x14ac:dyDescent="0.2">
      <c r="A820" t="s">
        <v>968</v>
      </c>
      <c r="B820" t="s">
        <v>17</v>
      </c>
      <c r="C820">
        <v>2009</v>
      </c>
      <c r="D820" s="1" t="d">
        <v>2011-10-26</v>
      </c>
      <c r="E820" s="1" t="str">
        <f t="shared" si="24"/>
        <v>2011</v>
      </c>
      <c r="F820" s="1" t="str">
        <f t="shared" si="25"/>
        <v>Oct</v>
      </c>
      <c r="G820" t="s">
        <v>34</v>
      </c>
      <c r="H820" t="s">
        <v>969</v>
      </c>
      <c r="I820">
        <v>1.94</v>
      </c>
      <c r="J820">
        <v>0</v>
      </c>
      <c r="K820">
        <v>0</v>
      </c>
      <c r="L820">
        <v>0.12</v>
      </c>
      <c r="M820">
        <v>2.06</v>
      </c>
    </row>
    <row r="821" spans="1:19" x14ac:dyDescent="0.2">
      <c r="A821" t="s">
        <v>970</v>
      </c>
      <c r="B821" t="s">
        <v>64</v>
      </c>
      <c r="C821">
        <v>2005</v>
      </c>
      <c r="D821" s="1" t="d">
        <v>2015-04-20</v>
      </c>
      <c r="E821" s="1" t="str">
        <f t="shared" si="24"/>
        <v>2015</v>
      </c>
      <c r="F821" s="1" t="str">
        <f t="shared" si="25"/>
        <v>Apr</v>
      </c>
      <c r="G821" t="s">
        <v>28</v>
      </c>
      <c r="H821" t="s">
        <v>19</v>
      </c>
      <c r="I821">
        <v>0.71</v>
      </c>
      <c r="J821">
        <v>0.52</v>
      </c>
      <c r="K821">
        <v>0.74</v>
      </c>
      <c r="L821">
        <v>0.08</v>
      </c>
      <c r="M821">
        <v>2.06</v>
      </c>
    </row>
    <row r="822" spans="1:19" x14ac:dyDescent="0.2">
      <c r="A822" t="s">
        <v>828</v>
      </c>
      <c r="B822" t="s">
        <v>64</v>
      </c>
      <c r="C822">
        <v>2004</v>
      </c>
      <c r="D822" s="1" t="d">
        <v>2002-01-21</v>
      </c>
      <c r="E822" s="1" t="str">
        <f t="shared" si="24"/>
        <v>2002</v>
      </c>
      <c r="F822" s="1" t="str">
        <f t="shared" si="25"/>
        <v>Jan</v>
      </c>
      <c r="G822" t="s">
        <v>50</v>
      </c>
      <c r="H822" t="s">
        <v>484</v>
      </c>
      <c r="I822">
        <v>1.1499999999999999</v>
      </c>
      <c r="J822">
        <v>0.77</v>
      </c>
      <c r="K822">
        <v>0.04</v>
      </c>
      <c r="L822">
        <v>0.1</v>
      </c>
      <c r="M822">
        <v>2.06</v>
      </c>
      <c r="N822">
        <v>55</v>
      </c>
      <c r="O822">
        <v>13</v>
      </c>
      <c r="P822" t="s">
        <v>203</v>
      </c>
      <c r="R822" t="s">
        <v>971</v>
      </c>
      <c r="S822" t="s">
        <v>20</v>
      </c>
    </row>
    <row r="823" spans="1:19" x14ac:dyDescent="0.2">
      <c r="A823" t="s">
        <v>972</v>
      </c>
      <c r="B823" t="s">
        <v>104</v>
      </c>
      <c r="C823">
        <v>1998</v>
      </c>
      <c r="D823" s="1" t="d">
        <v>2003-04-27</v>
      </c>
      <c r="E823" s="1" t="str">
        <f t="shared" si="24"/>
        <v>2003</v>
      </c>
      <c r="F823" s="1" t="str">
        <f t="shared" si="25"/>
        <v>Apr</v>
      </c>
      <c r="G823" t="s">
        <v>24</v>
      </c>
      <c r="H823" t="s">
        <v>372</v>
      </c>
      <c r="I823">
        <v>0.68</v>
      </c>
      <c r="J823">
        <v>0.46</v>
      </c>
      <c r="K823">
        <v>0.79</v>
      </c>
      <c r="L823">
        <v>0.13</v>
      </c>
      <c r="M823">
        <v>2.06</v>
      </c>
      <c r="N823">
        <v>88</v>
      </c>
      <c r="O823">
        <v>18</v>
      </c>
      <c r="P823">
        <v>9.1999999999999993</v>
      </c>
      <c r="Q823">
        <v>21</v>
      </c>
      <c r="R823" t="s">
        <v>181</v>
      </c>
    </row>
    <row r="824" spans="1:19" x14ac:dyDescent="0.2">
      <c r="A824" t="s">
        <v>973</v>
      </c>
      <c r="B824" t="s">
        <v>159</v>
      </c>
      <c r="C824">
        <v>2010</v>
      </c>
      <c r="D824" s="1" t="d">
        <v>2016-04-20</v>
      </c>
      <c r="E824" s="1" t="str">
        <f t="shared" si="24"/>
        <v>2016</v>
      </c>
      <c r="F824" s="1" t="str">
        <f t="shared" si="25"/>
        <v>Apr</v>
      </c>
      <c r="G824" t="s">
        <v>28</v>
      </c>
      <c r="H824" t="s">
        <v>242</v>
      </c>
      <c r="I824">
        <v>0.63</v>
      </c>
      <c r="J824">
        <v>0.41</v>
      </c>
      <c r="K824">
        <v>0.75</v>
      </c>
      <c r="L824">
        <v>0.26</v>
      </c>
      <c r="M824">
        <v>2.06</v>
      </c>
      <c r="N824">
        <v>82</v>
      </c>
      <c r="O824">
        <v>62</v>
      </c>
      <c r="P824">
        <v>8.6</v>
      </c>
      <c r="Q824">
        <v>208</v>
      </c>
      <c r="R824" t="s">
        <v>242</v>
      </c>
      <c r="S824" t="s">
        <v>112</v>
      </c>
    </row>
    <row r="825" spans="1:19" x14ac:dyDescent="0.2">
      <c r="A825" t="s">
        <v>974</v>
      </c>
      <c r="B825" t="s">
        <v>44</v>
      </c>
      <c r="C825">
        <v>2010</v>
      </c>
      <c r="D825" s="1" t="d">
        <v>2006-12-31</v>
      </c>
      <c r="E825" s="1" t="str">
        <f t="shared" si="24"/>
        <v>2006</v>
      </c>
      <c r="F825" s="1" t="str">
        <f t="shared" si="25"/>
        <v>Dec</v>
      </c>
      <c r="G825" t="s">
        <v>50</v>
      </c>
      <c r="H825" t="s">
        <v>111</v>
      </c>
      <c r="I825">
        <v>1.2</v>
      </c>
      <c r="J825">
        <v>0.62</v>
      </c>
      <c r="K825">
        <v>0.04</v>
      </c>
      <c r="L825">
        <v>0.19</v>
      </c>
      <c r="M825">
        <v>2.06</v>
      </c>
    </row>
    <row r="826" spans="1:19" x14ac:dyDescent="0.2">
      <c r="A826" t="s">
        <v>975</v>
      </c>
      <c r="B826" t="s">
        <v>55</v>
      </c>
      <c r="C826">
        <v>2003</v>
      </c>
      <c r="D826" s="1" t="d">
        <v>2006-07-01</v>
      </c>
      <c r="E826" s="1" t="str">
        <f t="shared" si="24"/>
        <v>2006</v>
      </c>
      <c r="F826" s="1" t="str">
        <f t="shared" si="25"/>
        <v>Jul</v>
      </c>
      <c r="G826" t="s">
        <v>86</v>
      </c>
      <c r="H826" t="s">
        <v>372</v>
      </c>
      <c r="I826">
        <v>1.06</v>
      </c>
      <c r="J826">
        <v>0.62</v>
      </c>
      <c r="K826">
        <v>0.13</v>
      </c>
      <c r="L826">
        <v>0.25</v>
      </c>
      <c r="M826">
        <v>2.06</v>
      </c>
      <c r="N826">
        <v>92</v>
      </c>
      <c r="O826">
        <v>41</v>
      </c>
      <c r="P826">
        <v>8.8000000000000007</v>
      </c>
      <c r="Q826">
        <v>120</v>
      </c>
      <c r="R826" t="s">
        <v>181</v>
      </c>
      <c r="S826" t="s">
        <v>88</v>
      </c>
    </row>
    <row r="827" spans="1:19" x14ac:dyDescent="0.2">
      <c r="A827" t="s">
        <v>809</v>
      </c>
      <c r="B827" t="s">
        <v>44</v>
      </c>
      <c r="C827">
        <v>2007</v>
      </c>
      <c r="D827" s="1" t="d">
        <v>2007-04-26</v>
      </c>
      <c r="E827" s="1" t="str">
        <f t="shared" si="24"/>
        <v>2007</v>
      </c>
      <c r="F827" s="1" t="str">
        <f t="shared" si="25"/>
        <v>Apr</v>
      </c>
      <c r="G827" t="s">
        <v>24</v>
      </c>
      <c r="H827" t="s">
        <v>134</v>
      </c>
      <c r="I827">
        <v>1.04</v>
      </c>
      <c r="J827">
        <v>0.79</v>
      </c>
      <c r="K827">
        <v>0.01</v>
      </c>
      <c r="L827">
        <v>0.21</v>
      </c>
      <c r="M827">
        <v>2.0499999999999998</v>
      </c>
      <c r="N827">
        <v>72</v>
      </c>
      <c r="O827">
        <v>42</v>
      </c>
      <c r="P827">
        <v>7.1</v>
      </c>
      <c r="Q827">
        <v>78</v>
      </c>
      <c r="R827" t="s">
        <v>176</v>
      </c>
      <c r="S827" t="s">
        <v>112</v>
      </c>
    </row>
    <row r="828" spans="1:19" x14ac:dyDescent="0.2">
      <c r="A828" t="s">
        <v>976</v>
      </c>
      <c r="B828" t="s">
        <v>189</v>
      </c>
      <c r="C828">
        <v>2002</v>
      </c>
      <c r="D828" s="1" t="d">
        <v>2022-05-12</v>
      </c>
      <c r="E828" s="1" t="str">
        <f t="shared" si="24"/>
        <v>2022</v>
      </c>
      <c r="F828" s="1" t="str">
        <f t="shared" si="25"/>
        <v>May</v>
      </c>
      <c r="G828" t="s">
        <v>34</v>
      </c>
      <c r="H828" t="s">
        <v>977</v>
      </c>
      <c r="I828">
        <v>1.47</v>
      </c>
      <c r="J828">
        <v>0.48</v>
      </c>
      <c r="K828">
        <v>0.05</v>
      </c>
      <c r="L828">
        <v>0.06</v>
      </c>
      <c r="M828">
        <v>2.0499999999999998</v>
      </c>
      <c r="N828">
        <v>75</v>
      </c>
      <c r="O828">
        <v>26</v>
      </c>
      <c r="P828">
        <v>8.8000000000000007</v>
      </c>
      <c r="Q828">
        <v>41</v>
      </c>
      <c r="R828" t="s">
        <v>621</v>
      </c>
      <c r="S828" t="s">
        <v>20</v>
      </c>
    </row>
    <row r="829" spans="1:19" x14ac:dyDescent="0.2">
      <c r="A829" t="s">
        <v>754</v>
      </c>
      <c r="B829" t="s">
        <v>49</v>
      </c>
      <c r="C829">
        <v>2010</v>
      </c>
      <c r="D829" s="1" t="d">
        <v>2021-07-26</v>
      </c>
      <c r="E829" s="1" t="str">
        <f t="shared" si="24"/>
        <v>2021</v>
      </c>
      <c r="F829" s="1" t="str">
        <f t="shared" si="25"/>
        <v>Jul</v>
      </c>
      <c r="G829" t="s">
        <v>50</v>
      </c>
      <c r="H829" t="s">
        <v>51</v>
      </c>
      <c r="I829">
        <v>0.6</v>
      </c>
      <c r="J829">
        <v>0.96</v>
      </c>
      <c r="K829">
        <v>0.13</v>
      </c>
      <c r="L829">
        <v>0.36</v>
      </c>
      <c r="M829">
        <v>2.0499999999999998</v>
      </c>
    </row>
    <row r="830" spans="1:19" x14ac:dyDescent="0.2">
      <c r="A830" t="s">
        <v>899</v>
      </c>
      <c r="B830" t="s">
        <v>44</v>
      </c>
      <c r="C830">
        <v>2014</v>
      </c>
      <c r="D830" s="1" t="d">
        <v>2022-01-16</v>
      </c>
      <c r="E830" s="1" t="str">
        <f t="shared" si="24"/>
        <v>2022</v>
      </c>
      <c r="F830" s="1" t="str">
        <f t="shared" si="25"/>
        <v>Jan</v>
      </c>
      <c r="G830" t="s">
        <v>18</v>
      </c>
      <c r="H830" t="s">
        <v>134</v>
      </c>
      <c r="I830">
        <v>1.77</v>
      </c>
      <c r="J830">
        <v>0.06</v>
      </c>
      <c r="K830">
        <v>0</v>
      </c>
      <c r="L830">
        <v>0.22</v>
      </c>
      <c r="M830">
        <v>2.0499999999999998</v>
      </c>
      <c r="P830">
        <v>5.5</v>
      </c>
      <c r="Q830">
        <v>29</v>
      </c>
      <c r="R830" t="s">
        <v>135</v>
      </c>
      <c r="S830" t="s">
        <v>20</v>
      </c>
    </row>
    <row r="831" spans="1:19" x14ac:dyDescent="0.2">
      <c r="A831" t="s">
        <v>978</v>
      </c>
      <c r="B831" t="s">
        <v>49</v>
      </c>
      <c r="C831">
        <v>2008</v>
      </c>
      <c r="D831" s="1" t="d">
        <v>2022-08-27</v>
      </c>
      <c r="E831" s="1" t="str">
        <f t="shared" si="24"/>
        <v>2022</v>
      </c>
      <c r="F831" s="1" t="str">
        <f t="shared" si="25"/>
        <v>Aug</v>
      </c>
      <c r="G831" t="s">
        <v>24</v>
      </c>
      <c r="H831" t="s">
        <v>134</v>
      </c>
      <c r="I831">
        <v>0.63</v>
      </c>
      <c r="J831">
        <v>1</v>
      </c>
      <c r="K831">
        <v>0.05</v>
      </c>
      <c r="L831">
        <v>0.38</v>
      </c>
      <c r="M831">
        <v>2.0499999999999998</v>
      </c>
      <c r="N831">
        <v>59</v>
      </c>
      <c r="O831">
        <v>40</v>
      </c>
      <c r="P831">
        <v>5.9</v>
      </c>
      <c r="Q831">
        <v>71</v>
      </c>
      <c r="R831" t="s">
        <v>979</v>
      </c>
      <c r="S831" t="s">
        <v>88</v>
      </c>
    </row>
    <row r="832" spans="1:19" x14ac:dyDescent="0.2">
      <c r="A832" t="s">
        <v>980</v>
      </c>
      <c r="B832" t="s">
        <v>32</v>
      </c>
      <c r="C832">
        <v>2010</v>
      </c>
      <c r="D832" s="1" t="d">
        <v>2019-04-09</v>
      </c>
      <c r="E832" s="1" t="str">
        <f t="shared" si="24"/>
        <v>2019</v>
      </c>
      <c r="F832" s="1" t="str">
        <f t="shared" si="25"/>
        <v>Apr</v>
      </c>
      <c r="G832" t="s">
        <v>50</v>
      </c>
      <c r="H832" t="s">
        <v>568</v>
      </c>
      <c r="I832">
        <v>0.89</v>
      </c>
      <c r="J832">
        <v>0.94</v>
      </c>
      <c r="K832">
        <v>0.02</v>
      </c>
      <c r="L832">
        <v>0.21</v>
      </c>
      <c r="M832">
        <v>2.0499999999999998</v>
      </c>
    </row>
    <row r="833" spans="1:19" x14ac:dyDescent="0.2">
      <c r="A833" t="s">
        <v>981</v>
      </c>
      <c r="B833" t="s">
        <v>237</v>
      </c>
      <c r="C833">
        <v>1992</v>
      </c>
      <c r="D833" s="1" t="d">
        <v>1996-09-30</v>
      </c>
      <c r="E833" s="1" t="str">
        <f t="shared" si="24"/>
        <v>1996</v>
      </c>
      <c r="F833" s="1" t="str">
        <f t="shared" si="25"/>
        <v>Sep</v>
      </c>
      <c r="G833" t="s">
        <v>18</v>
      </c>
      <c r="H833" t="s">
        <v>711</v>
      </c>
      <c r="I833">
        <v>1.75</v>
      </c>
      <c r="J833">
        <v>0.25</v>
      </c>
      <c r="K833">
        <v>0</v>
      </c>
      <c r="L833">
        <v>0.05</v>
      </c>
      <c r="M833">
        <v>2.0499999999999998</v>
      </c>
    </row>
    <row r="834" spans="1:19" x14ac:dyDescent="0.2">
      <c r="A834" t="s">
        <v>982</v>
      </c>
      <c r="B834" t="s">
        <v>55</v>
      </c>
      <c r="C834">
        <v>2006</v>
      </c>
      <c r="D834" s="1" t="d">
        <v>2018-07-10</v>
      </c>
      <c r="E834" s="1" t="str">
        <f t="shared" si="24"/>
        <v>2018</v>
      </c>
      <c r="F834" s="1" t="str">
        <f t="shared" si="25"/>
        <v>Jul</v>
      </c>
      <c r="G834" t="s">
        <v>37</v>
      </c>
      <c r="H834" t="s">
        <v>68</v>
      </c>
      <c r="I834">
        <v>1.74</v>
      </c>
      <c r="J834">
        <v>0.02</v>
      </c>
      <c r="K834">
        <v>0</v>
      </c>
      <c r="L834">
        <v>0.28000000000000003</v>
      </c>
      <c r="M834">
        <v>2.04</v>
      </c>
      <c r="N834">
        <v>72</v>
      </c>
      <c r="O834">
        <v>38</v>
      </c>
      <c r="P834">
        <v>9</v>
      </c>
      <c r="Q834">
        <v>34</v>
      </c>
      <c r="R834" t="s">
        <v>465</v>
      </c>
      <c r="S834" t="s">
        <v>88</v>
      </c>
    </row>
    <row r="835" spans="1:19" x14ac:dyDescent="0.2">
      <c r="A835" t="s">
        <v>983</v>
      </c>
      <c r="B835" t="s">
        <v>55</v>
      </c>
      <c r="C835">
        <v>2005</v>
      </c>
      <c r="D835" s="1" t="d">
        <v>1992-12-15</v>
      </c>
      <c r="E835" s="1" t="str">
        <f t="shared" ref="E835:E898" si="26">TEXT(D835,"yyyy")</f>
        <v>1992</v>
      </c>
      <c r="F835" s="1" t="str">
        <f t="shared" ref="F835:F898" si="27">TEXT(D835,"mmm")</f>
        <v>Dec</v>
      </c>
      <c r="G835" t="s">
        <v>50</v>
      </c>
      <c r="H835" t="s">
        <v>111</v>
      </c>
      <c r="I835">
        <v>0.71</v>
      </c>
      <c r="J835">
        <v>1.02</v>
      </c>
      <c r="K835">
        <v>0</v>
      </c>
      <c r="L835">
        <v>0.31</v>
      </c>
      <c r="M835">
        <v>2.04</v>
      </c>
      <c r="N835">
        <v>82</v>
      </c>
      <c r="O835">
        <v>41</v>
      </c>
      <c r="P835">
        <v>8.1999999999999993</v>
      </c>
      <c r="Q835">
        <v>68</v>
      </c>
      <c r="R835" t="s">
        <v>984</v>
      </c>
      <c r="S835" t="s">
        <v>88</v>
      </c>
    </row>
    <row r="836" spans="1:19" x14ac:dyDescent="0.2">
      <c r="A836" t="s">
        <v>809</v>
      </c>
      <c r="B836" t="s">
        <v>49</v>
      </c>
      <c r="C836">
        <v>2007</v>
      </c>
      <c r="D836" s="1" t="d">
        <v>2009-11-04</v>
      </c>
      <c r="E836" s="1" t="str">
        <f t="shared" si="26"/>
        <v>2009</v>
      </c>
      <c r="F836" s="1" t="str">
        <f t="shared" si="27"/>
        <v>Nov</v>
      </c>
      <c r="G836" t="s">
        <v>24</v>
      </c>
      <c r="H836" t="s">
        <v>134</v>
      </c>
      <c r="I836">
        <v>0.73</v>
      </c>
      <c r="J836">
        <v>0.91</v>
      </c>
      <c r="K836">
        <v>0.04</v>
      </c>
      <c r="L836">
        <v>0.36</v>
      </c>
      <c r="M836">
        <v>2.04</v>
      </c>
      <c r="N836">
        <v>73</v>
      </c>
      <c r="O836">
        <v>26</v>
      </c>
      <c r="P836">
        <v>6</v>
      </c>
      <c r="Q836">
        <v>43</v>
      </c>
      <c r="R836" t="s">
        <v>176</v>
      </c>
      <c r="S836" t="s">
        <v>112</v>
      </c>
    </row>
    <row r="837" spans="1:19" x14ac:dyDescent="0.2">
      <c r="A837" t="s">
        <v>124</v>
      </c>
      <c r="B837" t="s">
        <v>64</v>
      </c>
      <c r="C837">
        <v>2003</v>
      </c>
      <c r="D837" s="1" t="d">
        <v>2003-11-03</v>
      </c>
      <c r="E837" s="1" t="str">
        <f t="shared" si="26"/>
        <v>2003</v>
      </c>
      <c r="F837" s="1" t="str">
        <f t="shared" si="27"/>
        <v>Nov</v>
      </c>
      <c r="G837" t="s">
        <v>1</v>
      </c>
      <c r="H837" t="s">
        <v>19</v>
      </c>
      <c r="I837">
        <v>1.2</v>
      </c>
      <c r="J837">
        <v>0.48</v>
      </c>
      <c r="K837">
        <v>0.28999999999999998</v>
      </c>
      <c r="L837">
        <v>7.0000000000000007E-2</v>
      </c>
      <c r="M837">
        <v>2.04</v>
      </c>
      <c r="N837">
        <v>78</v>
      </c>
      <c r="O837">
        <v>26</v>
      </c>
      <c r="P837">
        <v>8.9</v>
      </c>
      <c r="Q837">
        <v>53</v>
      </c>
      <c r="R837" t="s">
        <v>230</v>
      </c>
      <c r="S837" t="s">
        <v>20</v>
      </c>
    </row>
    <row r="838" spans="1:19" x14ac:dyDescent="0.2">
      <c r="A838" t="s">
        <v>985</v>
      </c>
      <c r="B838" t="s">
        <v>44</v>
      </c>
      <c r="C838">
        <v>2011</v>
      </c>
      <c r="D838" s="1" t="d">
        <v>2017-03-06</v>
      </c>
      <c r="E838" s="1" t="str">
        <f t="shared" si="26"/>
        <v>2017</v>
      </c>
      <c r="F838" s="1" t="str">
        <f t="shared" si="27"/>
        <v>Mar</v>
      </c>
      <c r="G838" t="s">
        <v>34</v>
      </c>
      <c r="H838" t="s">
        <v>45</v>
      </c>
      <c r="I838">
        <v>1.45</v>
      </c>
      <c r="J838">
        <v>0.41</v>
      </c>
      <c r="K838">
        <v>0.01</v>
      </c>
      <c r="L838">
        <v>0.16</v>
      </c>
      <c r="M838">
        <v>2.04</v>
      </c>
      <c r="N838">
        <v>86</v>
      </c>
      <c r="O838">
        <v>56</v>
      </c>
      <c r="P838">
        <v>8.1999999999999993</v>
      </c>
      <c r="Q838">
        <v>63</v>
      </c>
      <c r="R838" t="s">
        <v>300</v>
      </c>
      <c r="S838" t="s">
        <v>88</v>
      </c>
    </row>
    <row r="839" spans="1:19" x14ac:dyDescent="0.2">
      <c r="A839" t="s">
        <v>986</v>
      </c>
      <c r="B839" t="s">
        <v>44</v>
      </c>
      <c r="C839">
        <v>2007</v>
      </c>
      <c r="D839" s="1" t="d">
        <v>1989-12-05</v>
      </c>
      <c r="E839" s="1" t="str">
        <f t="shared" si="26"/>
        <v>1989</v>
      </c>
      <c r="F839" s="1" t="str">
        <f t="shared" si="27"/>
        <v>Dec</v>
      </c>
      <c r="G839" t="s">
        <v>24</v>
      </c>
      <c r="H839" t="s">
        <v>45</v>
      </c>
      <c r="I839">
        <v>0.48</v>
      </c>
      <c r="J839">
        <v>1.28</v>
      </c>
      <c r="K839">
        <v>0.02</v>
      </c>
      <c r="L839">
        <v>0.25</v>
      </c>
      <c r="M839">
        <v>2.04</v>
      </c>
    </row>
    <row r="840" spans="1:19" x14ac:dyDescent="0.2">
      <c r="A840" t="s">
        <v>987</v>
      </c>
      <c r="B840" t="s">
        <v>95</v>
      </c>
      <c r="C840">
        <v>1998</v>
      </c>
      <c r="D840" s="1" t="d">
        <v>2000-09-01</v>
      </c>
      <c r="E840" s="1" t="str">
        <f t="shared" si="26"/>
        <v>2000</v>
      </c>
      <c r="F840" s="1" t="str">
        <f t="shared" si="27"/>
        <v>Sep</v>
      </c>
      <c r="G840" t="s">
        <v>18</v>
      </c>
      <c r="H840" t="s">
        <v>19</v>
      </c>
      <c r="I840">
        <v>1.25</v>
      </c>
      <c r="J840">
        <v>0.61</v>
      </c>
      <c r="K840">
        <v>0.13</v>
      </c>
      <c r="L840">
        <v>0.05</v>
      </c>
      <c r="M840">
        <v>2.0299999999999998</v>
      </c>
    </row>
    <row r="841" spans="1:19" x14ac:dyDescent="0.2">
      <c r="A841" t="s">
        <v>403</v>
      </c>
      <c r="B841" t="s">
        <v>32</v>
      </c>
      <c r="C841">
        <v>2008</v>
      </c>
      <c r="D841" s="1" t="d">
        <v>2009-06-22</v>
      </c>
      <c r="E841" s="1" t="str">
        <f t="shared" si="26"/>
        <v>2009</v>
      </c>
      <c r="F841" s="1" t="str">
        <f t="shared" si="27"/>
        <v>Jun</v>
      </c>
      <c r="G841" t="s">
        <v>34</v>
      </c>
      <c r="H841" t="s">
        <v>51</v>
      </c>
      <c r="I841">
        <v>1.21</v>
      </c>
      <c r="J841">
        <v>0.63</v>
      </c>
      <c r="K841">
        <v>0</v>
      </c>
      <c r="L841">
        <v>0.19</v>
      </c>
      <c r="M841">
        <v>2.0299999999999998</v>
      </c>
      <c r="N841">
        <v>48</v>
      </c>
      <c r="O841">
        <v>11</v>
      </c>
      <c r="P841">
        <v>3.3</v>
      </c>
      <c r="Q841">
        <v>4</v>
      </c>
      <c r="R841" t="s">
        <v>404</v>
      </c>
      <c r="S841" t="s">
        <v>20</v>
      </c>
    </row>
    <row r="842" spans="1:19" x14ac:dyDescent="0.2">
      <c r="A842" t="s">
        <v>988</v>
      </c>
      <c r="B842" t="s">
        <v>55</v>
      </c>
      <c r="C842">
        <v>2003</v>
      </c>
      <c r="D842" s="1" t="d">
        <v>1997-01-06</v>
      </c>
      <c r="E842" s="1" t="str">
        <f t="shared" si="26"/>
        <v>1997</v>
      </c>
      <c r="F842" s="1" t="str">
        <f t="shared" si="27"/>
        <v>Jan</v>
      </c>
      <c r="G842" t="s">
        <v>18</v>
      </c>
      <c r="H842" t="s">
        <v>134</v>
      </c>
      <c r="I842">
        <v>1.57</v>
      </c>
      <c r="J842">
        <v>0.18</v>
      </c>
      <c r="K842">
        <v>0</v>
      </c>
      <c r="L842">
        <v>0.27</v>
      </c>
      <c r="M842">
        <v>2.0299999999999998</v>
      </c>
      <c r="N842">
        <v>86</v>
      </c>
      <c r="O842">
        <v>19</v>
      </c>
      <c r="P842">
        <v>7.7</v>
      </c>
      <c r="Q842">
        <v>41</v>
      </c>
      <c r="R842" t="s">
        <v>135</v>
      </c>
      <c r="S842" t="s">
        <v>20</v>
      </c>
    </row>
    <row r="843" spans="1:19" x14ac:dyDescent="0.2">
      <c r="A843" t="s">
        <v>989</v>
      </c>
      <c r="B843" t="s">
        <v>44</v>
      </c>
      <c r="C843">
        <v>2005</v>
      </c>
      <c r="D843" s="1" t="d">
        <v>2010-01-20</v>
      </c>
      <c r="E843" s="1" t="str">
        <f t="shared" si="26"/>
        <v>2010</v>
      </c>
      <c r="F843" s="1" t="str">
        <f t="shared" si="27"/>
        <v>Jan</v>
      </c>
      <c r="G843" t="s">
        <v>37</v>
      </c>
      <c r="H843" t="s">
        <v>71</v>
      </c>
      <c r="I843">
        <v>1.82</v>
      </c>
      <c r="J843">
        <v>0.04</v>
      </c>
      <c r="K843">
        <v>0.01</v>
      </c>
      <c r="L843">
        <v>0.16</v>
      </c>
      <c r="M843">
        <v>2.0299999999999998</v>
      </c>
      <c r="N843">
        <v>89</v>
      </c>
      <c r="O843">
        <v>65</v>
      </c>
      <c r="P843">
        <v>8.1</v>
      </c>
      <c r="Q843">
        <v>307</v>
      </c>
      <c r="R843" t="s">
        <v>82</v>
      </c>
      <c r="S843" t="s">
        <v>88</v>
      </c>
    </row>
    <row r="844" spans="1:19" x14ac:dyDescent="0.2">
      <c r="A844" t="s">
        <v>990</v>
      </c>
      <c r="B844" t="s">
        <v>17</v>
      </c>
      <c r="C844">
        <v>2008</v>
      </c>
      <c r="D844" s="1" t="d">
        <v>1992-06-02</v>
      </c>
      <c r="E844" s="1" t="str">
        <f t="shared" si="26"/>
        <v>1992</v>
      </c>
      <c r="F844" s="1" t="str">
        <f t="shared" si="27"/>
        <v>Jun</v>
      </c>
      <c r="G844" t="s">
        <v>34</v>
      </c>
      <c r="H844" t="s">
        <v>111</v>
      </c>
      <c r="I844">
        <v>0.72</v>
      </c>
      <c r="J844">
        <v>1.08</v>
      </c>
      <c r="K844">
        <v>0</v>
      </c>
      <c r="L844">
        <v>0.23</v>
      </c>
      <c r="M844">
        <v>2.0299999999999998</v>
      </c>
      <c r="N844">
        <v>73</v>
      </c>
      <c r="O844">
        <v>24</v>
      </c>
      <c r="P844">
        <v>7.7</v>
      </c>
      <c r="Q844">
        <v>29</v>
      </c>
      <c r="R844" t="s">
        <v>362</v>
      </c>
      <c r="S844" t="s">
        <v>112</v>
      </c>
    </row>
    <row r="845" spans="1:19" x14ac:dyDescent="0.2">
      <c r="A845" t="s">
        <v>991</v>
      </c>
      <c r="B845" t="s">
        <v>32</v>
      </c>
      <c r="C845">
        <v>2005</v>
      </c>
      <c r="D845" s="1" t="d">
        <v>1989-05-06</v>
      </c>
      <c r="E845" s="1" t="str">
        <f t="shared" si="26"/>
        <v>1989</v>
      </c>
      <c r="F845" s="1" t="str">
        <f t="shared" si="27"/>
        <v>May</v>
      </c>
      <c r="G845" t="s">
        <v>28</v>
      </c>
      <c r="H845" t="s">
        <v>19</v>
      </c>
      <c r="I845">
        <v>1.1499999999999999</v>
      </c>
      <c r="J845">
        <v>0.04</v>
      </c>
      <c r="K845">
        <v>0.83</v>
      </c>
      <c r="L845">
        <v>0</v>
      </c>
      <c r="M845">
        <v>2.02</v>
      </c>
      <c r="N845">
        <v>62</v>
      </c>
      <c r="O845">
        <v>34</v>
      </c>
      <c r="P845">
        <v>8.1</v>
      </c>
      <c r="Q845">
        <v>97</v>
      </c>
      <c r="R845" t="s">
        <v>992</v>
      </c>
      <c r="S845" t="s">
        <v>20</v>
      </c>
    </row>
    <row r="846" spans="1:19" x14ac:dyDescent="0.2">
      <c r="A846" t="s">
        <v>993</v>
      </c>
      <c r="B846" t="s">
        <v>49</v>
      </c>
      <c r="C846">
        <v>2011</v>
      </c>
      <c r="D846" s="1" t="d">
        <v>2001-02-01</v>
      </c>
      <c r="E846" s="1" t="str">
        <f t="shared" si="26"/>
        <v>2001</v>
      </c>
      <c r="F846" s="1" t="str">
        <f t="shared" si="27"/>
        <v>Feb</v>
      </c>
      <c r="G846" t="s">
        <v>28</v>
      </c>
      <c r="H846" t="s">
        <v>372</v>
      </c>
      <c r="I846">
        <v>0.75</v>
      </c>
      <c r="J846">
        <v>0.51</v>
      </c>
      <c r="K846">
        <v>0.54</v>
      </c>
      <c r="L846">
        <v>0.22</v>
      </c>
      <c r="M846">
        <v>2.02</v>
      </c>
      <c r="N846">
        <v>89</v>
      </c>
      <c r="O846">
        <v>54</v>
      </c>
      <c r="P846">
        <v>8.6999999999999993</v>
      </c>
      <c r="Q846">
        <v>1397</v>
      </c>
      <c r="R846" t="s">
        <v>780</v>
      </c>
      <c r="S846" t="s">
        <v>53</v>
      </c>
    </row>
    <row r="847" spans="1:19" x14ac:dyDescent="0.2">
      <c r="A847" t="s">
        <v>110</v>
      </c>
      <c r="B847" t="s">
        <v>44</v>
      </c>
      <c r="C847">
        <v>2011</v>
      </c>
      <c r="D847" s="1" t="d">
        <v>2021-03-01</v>
      </c>
      <c r="E847" s="1" t="str">
        <f t="shared" si="26"/>
        <v>2021</v>
      </c>
      <c r="F847" s="1" t="str">
        <f t="shared" si="27"/>
        <v>Mar</v>
      </c>
      <c r="G847" t="s">
        <v>34</v>
      </c>
      <c r="H847" t="s">
        <v>111</v>
      </c>
      <c r="I847">
        <v>1.47</v>
      </c>
      <c r="J847">
        <v>0.39</v>
      </c>
      <c r="K847">
        <v>0</v>
      </c>
      <c r="L847">
        <v>0.16</v>
      </c>
      <c r="M847">
        <v>2.02</v>
      </c>
      <c r="N847">
        <v>70</v>
      </c>
      <c r="O847">
        <v>34</v>
      </c>
      <c r="P847">
        <v>7.7</v>
      </c>
      <c r="Q847">
        <v>17</v>
      </c>
      <c r="R847" t="s">
        <v>111</v>
      </c>
      <c r="S847" t="s">
        <v>112</v>
      </c>
    </row>
    <row r="848" spans="1:19" x14ac:dyDescent="0.2">
      <c r="A848" t="s">
        <v>478</v>
      </c>
      <c r="B848" t="s">
        <v>171</v>
      </c>
      <c r="C848">
        <v>2013</v>
      </c>
      <c r="D848" s="1" t="d">
        <v>2011-03-23</v>
      </c>
      <c r="E848" s="1" t="str">
        <f t="shared" si="26"/>
        <v>2011</v>
      </c>
      <c r="F848" s="1" t="str">
        <f t="shared" si="27"/>
        <v>Mar</v>
      </c>
      <c r="G848" t="s">
        <v>37</v>
      </c>
      <c r="H848" t="s">
        <v>134</v>
      </c>
      <c r="I848">
        <v>1.25</v>
      </c>
      <c r="J848">
        <v>0.57999999999999996</v>
      </c>
      <c r="K848">
        <v>0</v>
      </c>
      <c r="L848">
        <v>0.19</v>
      </c>
      <c r="M848">
        <v>2.02</v>
      </c>
      <c r="N848">
        <v>81</v>
      </c>
      <c r="O848">
        <v>5</v>
      </c>
      <c r="P848">
        <v>6.6</v>
      </c>
      <c r="Q848">
        <v>480</v>
      </c>
      <c r="R848" t="s">
        <v>174</v>
      </c>
      <c r="S848" t="s">
        <v>53</v>
      </c>
    </row>
    <row r="849" spans="1:19" x14ac:dyDescent="0.2">
      <c r="A849" t="s">
        <v>994</v>
      </c>
      <c r="B849" t="s">
        <v>79</v>
      </c>
      <c r="C849">
        <v>2012</v>
      </c>
      <c r="D849" s="1" t="d">
        <v>2016-10-25</v>
      </c>
      <c r="E849" s="1" t="str">
        <f t="shared" si="26"/>
        <v>2016</v>
      </c>
      <c r="F849" s="1" t="str">
        <f t="shared" si="27"/>
        <v>Oct</v>
      </c>
      <c r="G849" t="s">
        <v>28</v>
      </c>
      <c r="H849" t="s">
        <v>19</v>
      </c>
      <c r="I849">
        <v>0.9</v>
      </c>
      <c r="J849">
        <v>0.45</v>
      </c>
      <c r="K849">
        <v>0.54</v>
      </c>
      <c r="L849">
        <v>0.13</v>
      </c>
      <c r="M849">
        <v>2.0099999999999998</v>
      </c>
      <c r="N849">
        <v>92</v>
      </c>
      <c r="O849">
        <v>72</v>
      </c>
      <c r="P849">
        <v>9.1</v>
      </c>
      <c r="Q849">
        <v>1130</v>
      </c>
      <c r="R849" t="s">
        <v>270</v>
      </c>
      <c r="S849" t="s">
        <v>88</v>
      </c>
    </row>
    <row r="850" spans="1:19" x14ac:dyDescent="0.2">
      <c r="A850" t="s">
        <v>995</v>
      </c>
      <c r="B850" t="s">
        <v>49</v>
      </c>
      <c r="C850">
        <v>2011</v>
      </c>
      <c r="D850" s="1" t="d">
        <v>1998-03-29</v>
      </c>
      <c r="E850" s="1" t="str">
        <f t="shared" si="26"/>
        <v>1998</v>
      </c>
      <c r="F850" s="1" t="str">
        <f t="shared" si="27"/>
        <v>Mar</v>
      </c>
      <c r="G850" t="s">
        <v>50</v>
      </c>
      <c r="H850" t="s">
        <v>134</v>
      </c>
      <c r="I850">
        <v>0.57999999999999996</v>
      </c>
      <c r="J850">
        <v>1.04</v>
      </c>
      <c r="K850">
        <v>0.03</v>
      </c>
      <c r="L850">
        <v>0.36</v>
      </c>
      <c r="M850">
        <v>2.0099999999999998</v>
      </c>
      <c r="N850">
        <v>64</v>
      </c>
      <c r="O850">
        <v>48</v>
      </c>
      <c r="P850">
        <v>6.4</v>
      </c>
      <c r="Q850">
        <v>182</v>
      </c>
      <c r="R850" t="s">
        <v>810</v>
      </c>
      <c r="S850" t="s">
        <v>88</v>
      </c>
    </row>
    <row r="851" spans="1:19" x14ac:dyDescent="0.2">
      <c r="A851" t="s">
        <v>996</v>
      </c>
      <c r="B851" t="s">
        <v>17</v>
      </c>
      <c r="C851">
        <v>2014</v>
      </c>
      <c r="D851" s="1" t="d">
        <v>1989-01-30</v>
      </c>
      <c r="E851" s="1" t="str">
        <f t="shared" si="26"/>
        <v>1989</v>
      </c>
      <c r="F851" s="1" t="str">
        <f t="shared" si="27"/>
        <v>Jan</v>
      </c>
      <c r="G851" t="s">
        <v>34</v>
      </c>
      <c r="H851" t="s">
        <v>111</v>
      </c>
      <c r="I851">
        <v>0.99</v>
      </c>
      <c r="J851">
        <v>0.85</v>
      </c>
      <c r="K851">
        <v>0</v>
      </c>
      <c r="L851">
        <v>0.17</v>
      </c>
      <c r="M851">
        <v>2.0099999999999998</v>
      </c>
      <c r="P851">
        <v>8.4</v>
      </c>
      <c r="Q851">
        <v>5</v>
      </c>
      <c r="R851" t="s">
        <v>111</v>
      </c>
      <c r="S851" t="s">
        <v>112</v>
      </c>
    </row>
    <row r="852" spans="1:19" x14ac:dyDescent="0.2">
      <c r="A852" t="s">
        <v>997</v>
      </c>
      <c r="B852" t="s">
        <v>75</v>
      </c>
      <c r="C852">
        <v>2014</v>
      </c>
      <c r="D852" s="1" t="d">
        <v>2006-06-13</v>
      </c>
      <c r="E852" s="1" t="str">
        <f t="shared" si="26"/>
        <v>2006</v>
      </c>
      <c r="F852" s="1" t="str">
        <f t="shared" si="27"/>
        <v>Jun</v>
      </c>
      <c r="G852" t="s">
        <v>28</v>
      </c>
      <c r="H852" t="s">
        <v>134</v>
      </c>
      <c r="I852">
        <v>0.73</v>
      </c>
      <c r="J852">
        <v>0.88</v>
      </c>
      <c r="K852">
        <v>0.08</v>
      </c>
      <c r="L852">
        <v>0.32</v>
      </c>
      <c r="M852">
        <v>2.0099999999999998</v>
      </c>
      <c r="N852">
        <v>89</v>
      </c>
      <c r="O852">
        <v>43</v>
      </c>
      <c r="P852">
        <v>7.4</v>
      </c>
      <c r="Q852">
        <v>1984</v>
      </c>
      <c r="R852" t="s">
        <v>584</v>
      </c>
      <c r="S852" t="s">
        <v>53</v>
      </c>
    </row>
    <row r="853" spans="1:19" x14ac:dyDescent="0.2">
      <c r="A853" t="s">
        <v>998</v>
      </c>
      <c r="B853" t="s">
        <v>57</v>
      </c>
      <c r="C853">
        <v>1993</v>
      </c>
      <c r="D853" s="1" t="d">
        <v>2004-04-07</v>
      </c>
      <c r="E853" s="1" t="str">
        <f t="shared" si="26"/>
        <v>2004</v>
      </c>
      <c r="F853" s="1" t="str">
        <f t="shared" si="27"/>
        <v>Apr</v>
      </c>
      <c r="G853" t="s">
        <v>86</v>
      </c>
      <c r="H853" t="s">
        <v>19</v>
      </c>
      <c r="I853">
        <v>0.52</v>
      </c>
      <c r="J853">
        <v>0.16</v>
      </c>
      <c r="K853">
        <v>1.29</v>
      </c>
      <c r="L853">
        <v>0.03</v>
      </c>
      <c r="M853">
        <v>2</v>
      </c>
    </row>
    <row r="854" spans="1:19" x14ac:dyDescent="0.2">
      <c r="A854" t="s">
        <v>999</v>
      </c>
      <c r="B854" t="s">
        <v>49</v>
      </c>
      <c r="C854">
        <v>2008</v>
      </c>
      <c r="D854" s="1" t="d">
        <v>2019-09-19</v>
      </c>
      <c r="E854" s="1" t="str">
        <f t="shared" si="26"/>
        <v>2019</v>
      </c>
      <c r="F854" s="1" t="str">
        <f t="shared" si="27"/>
        <v>Sep</v>
      </c>
      <c r="G854" t="s">
        <v>50</v>
      </c>
      <c r="H854" t="s">
        <v>134</v>
      </c>
      <c r="I854">
        <v>1.05</v>
      </c>
      <c r="J854">
        <v>0.66</v>
      </c>
      <c r="K854">
        <v>0</v>
      </c>
      <c r="L854">
        <v>0.28999999999999998</v>
      </c>
      <c r="M854">
        <v>2</v>
      </c>
      <c r="N854">
        <v>88</v>
      </c>
      <c r="O854">
        <v>67</v>
      </c>
      <c r="P854">
        <v>8.8000000000000007</v>
      </c>
      <c r="Q854">
        <v>545</v>
      </c>
      <c r="R854" t="s">
        <v>490</v>
      </c>
      <c r="S854" t="s">
        <v>53</v>
      </c>
    </row>
    <row r="855" spans="1:19" x14ac:dyDescent="0.2">
      <c r="A855" t="s">
        <v>1000</v>
      </c>
      <c r="B855" t="s">
        <v>49</v>
      </c>
      <c r="C855">
        <v>2008</v>
      </c>
      <c r="D855" s="1" t="d">
        <v>2020-03-17</v>
      </c>
      <c r="E855" s="1" t="str">
        <f t="shared" si="26"/>
        <v>2020</v>
      </c>
      <c r="F855" s="1" t="str">
        <f t="shared" si="27"/>
        <v>Mar</v>
      </c>
      <c r="G855" t="s">
        <v>86</v>
      </c>
      <c r="H855" t="s">
        <v>776</v>
      </c>
      <c r="I855">
        <v>1.48</v>
      </c>
      <c r="J855">
        <v>0.28000000000000003</v>
      </c>
      <c r="K855">
        <v>0</v>
      </c>
      <c r="L855">
        <v>0.23</v>
      </c>
      <c r="M855">
        <v>2</v>
      </c>
      <c r="N855">
        <v>76</v>
      </c>
      <c r="O855">
        <v>44</v>
      </c>
      <c r="P855">
        <v>7.1</v>
      </c>
      <c r="Q855">
        <v>107</v>
      </c>
      <c r="R855" t="s">
        <v>777</v>
      </c>
      <c r="S855" t="s">
        <v>88</v>
      </c>
    </row>
    <row r="856" spans="1:19" x14ac:dyDescent="0.2">
      <c r="A856" t="s">
        <v>1001</v>
      </c>
      <c r="B856" t="s">
        <v>32</v>
      </c>
      <c r="C856">
        <v>2007</v>
      </c>
      <c r="D856" s="1" t="d">
        <v>2021-08-01</v>
      </c>
      <c r="E856" s="1" t="str">
        <f t="shared" si="26"/>
        <v>2021</v>
      </c>
      <c r="F856" s="1" t="str">
        <f t="shared" si="27"/>
        <v>Aug</v>
      </c>
      <c r="G856" t="s">
        <v>30</v>
      </c>
      <c r="H856" t="s">
        <v>776</v>
      </c>
      <c r="I856">
        <v>0.48</v>
      </c>
      <c r="J856">
        <v>1.27</v>
      </c>
      <c r="K856">
        <v>0</v>
      </c>
      <c r="L856">
        <v>0.24</v>
      </c>
      <c r="M856">
        <v>2</v>
      </c>
      <c r="N856">
        <v>71</v>
      </c>
      <c r="O856">
        <v>19</v>
      </c>
      <c r="P856">
        <v>5.7</v>
      </c>
      <c r="Q856">
        <v>9</v>
      </c>
      <c r="R856" t="s">
        <v>1002</v>
      </c>
      <c r="S856" t="s">
        <v>112</v>
      </c>
    </row>
    <row r="857" spans="1:19" x14ac:dyDescent="0.2">
      <c r="A857" t="s">
        <v>1003</v>
      </c>
      <c r="B857" t="s">
        <v>104</v>
      </c>
      <c r="C857">
        <v>1997</v>
      </c>
      <c r="D857" s="1" t="d">
        <v>2003-03-04</v>
      </c>
      <c r="E857" s="1" t="str">
        <f t="shared" si="26"/>
        <v>2003</v>
      </c>
      <c r="F857" s="1" t="str">
        <f t="shared" si="27"/>
        <v>Mar</v>
      </c>
      <c r="G857" t="s">
        <v>50</v>
      </c>
      <c r="H857" t="s">
        <v>71</v>
      </c>
      <c r="I857">
        <v>0.95</v>
      </c>
      <c r="J857">
        <v>0.64</v>
      </c>
      <c r="K857">
        <v>0.27</v>
      </c>
      <c r="L857">
        <v>0.13</v>
      </c>
      <c r="M857">
        <v>1.99</v>
      </c>
      <c r="N857">
        <v>87</v>
      </c>
      <c r="O857">
        <v>14</v>
      </c>
      <c r="P857">
        <v>8.8000000000000007</v>
      </c>
      <c r="Q857">
        <v>45</v>
      </c>
      <c r="R857" t="s">
        <v>1004</v>
      </c>
      <c r="S857" t="s">
        <v>53</v>
      </c>
    </row>
    <row r="858" spans="1:19" x14ac:dyDescent="0.2">
      <c r="A858" t="s">
        <v>906</v>
      </c>
      <c r="B858" t="s">
        <v>27</v>
      </c>
      <c r="C858">
        <v>1989</v>
      </c>
      <c r="D858" s="1" t="d">
        <v>2009-08-08</v>
      </c>
      <c r="E858" s="1" t="str">
        <f t="shared" si="26"/>
        <v>2009</v>
      </c>
      <c r="F858" s="1" t="str">
        <f t="shared" si="27"/>
        <v>Aug</v>
      </c>
      <c r="G858" t="s">
        <v>18</v>
      </c>
      <c r="H858" t="s">
        <v>19</v>
      </c>
      <c r="I858">
        <v>0.75</v>
      </c>
      <c r="J858">
        <v>0.3</v>
      </c>
      <c r="K858">
        <v>0.9</v>
      </c>
      <c r="L858">
        <v>0.04</v>
      </c>
      <c r="M858">
        <v>1.99</v>
      </c>
    </row>
    <row r="859" spans="1:19" x14ac:dyDescent="0.2">
      <c r="A859" t="s">
        <v>737</v>
      </c>
      <c r="B859" t="s">
        <v>64</v>
      </c>
      <c r="C859">
        <v>2002</v>
      </c>
      <c r="D859" s="1" t="d">
        <v>2000-09-01</v>
      </c>
      <c r="E859" s="1" t="str">
        <f t="shared" si="26"/>
        <v>2000</v>
      </c>
      <c r="F859" s="1" t="str">
        <f t="shared" si="27"/>
        <v>Sep</v>
      </c>
      <c r="G859" t="s">
        <v>50</v>
      </c>
      <c r="H859" t="s">
        <v>134</v>
      </c>
      <c r="I859">
        <v>1.21</v>
      </c>
      <c r="J859">
        <v>0.64</v>
      </c>
      <c r="K859">
        <v>0.05</v>
      </c>
      <c r="L859">
        <v>0.09</v>
      </c>
      <c r="M859">
        <v>1.99</v>
      </c>
      <c r="N859">
        <v>76</v>
      </c>
      <c r="O859">
        <v>11</v>
      </c>
      <c r="P859">
        <v>7.9</v>
      </c>
      <c r="Q859">
        <v>14</v>
      </c>
      <c r="R859" t="s">
        <v>518</v>
      </c>
      <c r="S859" t="s">
        <v>20</v>
      </c>
    </row>
    <row r="860" spans="1:19" x14ac:dyDescent="0.2">
      <c r="A860" t="s">
        <v>1005</v>
      </c>
      <c r="B860" t="s">
        <v>32</v>
      </c>
      <c r="C860">
        <v>2009</v>
      </c>
      <c r="D860" s="1" t="d">
        <v>2006-05-13</v>
      </c>
      <c r="E860" s="1" t="str">
        <f t="shared" si="26"/>
        <v>2006</v>
      </c>
      <c r="F860" s="1" t="str">
        <f t="shared" si="27"/>
        <v>May</v>
      </c>
      <c r="G860" t="s">
        <v>28</v>
      </c>
      <c r="H860" t="s">
        <v>242</v>
      </c>
      <c r="I860">
        <v>1.06</v>
      </c>
      <c r="J860">
        <v>0.26</v>
      </c>
      <c r="K860">
        <v>0.53</v>
      </c>
      <c r="L860">
        <v>0.13</v>
      </c>
      <c r="M860">
        <v>1.98</v>
      </c>
      <c r="N860">
        <v>75</v>
      </c>
      <c r="O860">
        <v>53</v>
      </c>
      <c r="P860">
        <v>7.8</v>
      </c>
      <c r="Q860">
        <v>162</v>
      </c>
      <c r="R860" t="s">
        <v>1006</v>
      </c>
      <c r="S860" t="s">
        <v>112</v>
      </c>
    </row>
    <row r="861" spans="1:19" x14ac:dyDescent="0.2">
      <c r="A861" t="s">
        <v>730</v>
      </c>
      <c r="B861" t="s">
        <v>49</v>
      </c>
      <c r="C861">
        <v>2010</v>
      </c>
      <c r="D861" s="1" t="d">
        <v>2022-01-15</v>
      </c>
      <c r="E861" s="1" t="str">
        <f t="shared" si="26"/>
        <v>2022</v>
      </c>
      <c r="F861" s="1" t="str">
        <f t="shared" si="27"/>
        <v>Jan</v>
      </c>
      <c r="G861" t="s">
        <v>18</v>
      </c>
      <c r="H861" t="s">
        <v>134</v>
      </c>
      <c r="I861">
        <v>0.79</v>
      </c>
      <c r="J861">
        <v>0.88</v>
      </c>
      <c r="K861">
        <v>0</v>
      </c>
      <c r="L861">
        <v>0.32</v>
      </c>
      <c r="M861">
        <v>1.98</v>
      </c>
      <c r="N861">
        <v>80</v>
      </c>
      <c r="O861">
        <v>46</v>
      </c>
      <c r="P861">
        <v>7.6</v>
      </c>
      <c r="Q861">
        <v>82</v>
      </c>
      <c r="R861" t="s">
        <v>176</v>
      </c>
      <c r="S861" t="s">
        <v>88</v>
      </c>
    </row>
    <row r="862" spans="1:19" x14ac:dyDescent="0.2">
      <c r="A862" t="s">
        <v>1007</v>
      </c>
      <c r="B862" t="s">
        <v>57</v>
      </c>
      <c r="C862">
        <v>1991</v>
      </c>
      <c r="D862" s="1" t="d">
        <v>1993-10-03</v>
      </c>
      <c r="E862" s="1" t="str">
        <f t="shared" si="26"/>
        <v>1993</v>
      </c>
      <c r="F862" s="1" t="str">
        <f t="shared" si="27"/>
        <v>Oct</v>
      </c>
      <c r="G862" t="s">
        <v>39</v>
      </c>
      <c r="H862" t="s">
        <v>19</v>
      </c>
      <c r="I862">
        <v>0.93</v>
      </c>
      <c r="J862">
        <v>0.27</v>
      </c>
      <c r="K862">
        <v>0.75</v>
      </c>
      <c r="L862">
        <v>0.04</v>
      </c>
      <c r="M862">
        <v>1.98</v>
      </c>
    </row>
    <row r="863" spans="1:19" x14ac:dyDescent="0.2">
      <c r="A863" t="s">
        <v>737</v>
      </c>
      <c r="B863" t="s">
        <v>104</v>
      </c>
      <c r="C863">
        <v>2002</v>
      </c>
      <c r="D863" s="1" t="d">
        <v>1990-08-24</v>
      </c>
      <c r="E863" s="1" t="str">
        <f t="shared" si="26"/>
        <v>1990</v>
      </c>
      <c r="F863" s="1" t="str">
        <f t="shared" si="27"/>
        <v>Aug</v>
      </c>
      <c r="G863" t="s">
        <v>50</v>
      </c>
      <c r="H863" t="s">
        <v>134</v>
      </c>
      <c r="I863">
        <v>0.75</v>
      </c>
      <c r="J863">
        <v>1.0900000000000001</v>
      </c>
      <c r="K863">
        <v>0.02</v>
      </c>
      <c r="L863">
        <v>0.12</v>
      </c>
      <c r="M863">
        <v>1.98</v>
      </c>
      <c r="P863">
        <v>8.5</v>
      </c>
      <c r="Q863">
        <v>33</v>
      </c>
      <c r="R863" t="s">
        <v>450</v>
      </c>
      <c r="S863" t="s">
        <v>20</v>
      </c>
    </row>
    <row r="864" spans="1:19" x14ac:dyDescent="0.2">
      <c r="A864" t="s">
        <v>1008</v>
      </c>
      <c r="B864" t="s">
        <v>75</v>
      </c>
      <c r="C864">
        <v>2013</v>
      </c>
      <c r="D864" s="1" t="d">
        <v>1996-08-23</v>
      </c>
      <c r="E864" s="1" t="str">
        <f t="shared" si="26"/>
        <v>1996</v>
      </c>
      <c r="F864" s="1" t="str">
        <f t="shared" si="27"/>
        <v>Aug</v>
      </c>
      <c r="G864" t="s">
        <v>24</v>
      </c>
      <c r="H864" t="s">
        <v>134</v>
      </c>
      <c r="I864">
        <v>0.73</v>
      </c>
      <c r="J864">
        <v>0.92</v>
      </c>
      <c r="K864">
        <v>0.03</v>
      </c>
      <c r="L864">
        <v>0.3</v>
      </c>
      <c r="M864">
        <v>1.98</v>
      </c>
      <c r="N864">
        <v>80</v>
      </c>
      <c r="O864">
        <v>53</v>
      </c>
      <c r="P864">
        <v>6.2</v>
      </c>
      <c r="Q864">
        <v>667</v>
      </c>
      <c r="R864" t="s">
        <v>1009</v>
      </c>
      <c r="S864" t="s">
        <v>112</v>
      </c>
    </row>
    <row r="865" spans="1:19" x14ac:dyDescent="0.2">
      <c r="A865" t="s">
        <v>1010</v>
      </c>
      <c r="B865" t="s">
        <v>55</v>
      </c>
      <c r="C865">
        <v>2002</v>
      </c>
      <c r="D865" s="1" t="d">
        <v>1998-11-06</v>
      </c>
      <c r="E865" s="1" t="str">
        <f t="shared" si="26"/>
        <v>1998</v>
      </c>
      <c r="F865" s="1" t="str">
        <f t="shared" si="27"/>
        <v>Nov</v>
      </c>
      <c r="G865" t="s">
        <v>1</v>
      </c>
      <c r="H865" t="s">
        <v>274</v>
      </c>
      <c r="I865">
        <v>0.74</v>
      </c>
      <c r="J865">
        <v>0.95</v>
      </c>
      <c r="K865">
        <v>0</v>
      </c>
      <c r="L865">
        <v>0.28000000000000003</v>
      </c>
      <c r="M865">
        <v>1.97</v>
      </c>
      <c r="N865">
        <v>56</v>
      </c>
      <c r="O865">
        <v>20</v>
      </c>
      <c r="P865">
        <v>4.0999999999999996</v>
      </c>
      <c r="Q865">
        <v>95</v>
      </c>
      <c r="R865" t="s">
        <v>1011</v>
      </c>
      <c r="S865" t="s">
        <v>20</v>
      </c>
    </row>
    <row r="866" spans="1:19" x14ac:dyDescent="0.2">
      <c r="A866" t="s">
        <v>1012</v>
      </c>
      <c r="B866" t="s">
        <v>55</v>
      </c>
      <c r="C866">
        <v>2003</v>
      </c>
      <c r="D866" s="1" t="d">
        <v>2010-02-18</v>
      </c>
      <c r="E866" s="1" t="str">
        <f t="shared" si="26"/>
        <v>2010</v>
      </c>
      <c r="F866" s="1" t="str">
        <f t="shared" si="27"/>
        <v>Feb</v>
      </c>
      <c r="G866" t="s">
        <v>50</v>
      </c>
      <c r="H866" t="s">
        <v>222</v>
      </c>
      <c r="I866">
        <v>0.71</v>
      </c>
      <c r="J866">
        <v>0.57999999999999996</v>
      </c>
      <c r="K866">
        <v>0.51</v>
      </c>
      <c r="L866">
        <v>0.17</v>
      </c>
      <c r="M866">
        <v>1.97</v>
      </c>
      <c r="N866">
        <v>68</v>
      </c>
      <c r="O866">
        <v>40</v>
      </c>
      <c r="P866">
        <v>6.6</v>
      </c>
      <c r="Q866">
        <v>167</v>
      </c>
      <c r="R866" t="s">
        <v>222</v>
      </c>
      <c r="S866" t="s">
        <v>53</v>
      </c>
    </row>
    <row r="867" spans="1:19" x14ac:dyDescent="0.2">
      <c r="A867" t="s">
        <v>1013</v>
      </c>
      <c r="B867">
        <v>2600</v>
      </c>
      <c r="C867">
        <v>1981</v>
      </c>
      <c r="D867" s="1" t="d">
        <v>1998-11-19</v>
      </c>
      <c r="E867" s="1" t="str">
        <f t="shared" si="26"/>
        <v>1998</v>
      </c>
      <c r="F867" s="1" t="str">
        <f t="shared" si="27"/>
        <v>Nov</v>
      </c>
      <c r="G867" t="s">
        <v>50</v>
      </c>
      <c r="H867" t="s">
        <v>155</v>
      </c>
      <c r="I867">
        <v>1.84</v>
      </c>
      <c r="J867">
        <v>0.11</v>
      </c>
      <c r="K867">
        <v>0</v>
      </c>
      <c r="L867">
        <v>0.02</v>
      </c>
      <c r="M867">
        <v>1.97</v>
      </c>
    </row>
    <row r="868" spans="1:19" x14ac:dyDescent="0.2">
      <c r="A868" t="s">
        <v>1014</v>
      </c>
      <c r="B868" t="s">
        <v>159</v>
      </c>
      <c r="C868">
        <v>2004</v>
      </c>
      <c r="D868" s="1" t="d">
        <v>2008-07-15</v>
      </c>
      <c r="E868" s="1" t="str">
        <f t="shared" si="26"/>
        <v>2008</v>
      </c>
      <c r="F868" s="1" t="str">
        <f t="shared" si="27"/>
        <v>Jul</v>
      </c>
      <c r="G868" t="s">
        <v>18</v>
      </c>
      <c r="H868" t="s">
        <v>68</v>
      </c>
      <c r="I868">
        <v>0.5</v>
      </c>
      <c r="J868">
        <v>0.5</v>
      </c>
      <c r="K868">
        <v>0.63</v>
      </c>
      <c r="L868">
        <v>0.33</v>
      </c>
      <c r="M868">
        <v>1.96</v>
      </c>
      <c r="N868">
        <v>81</v>
      </c>
      <c r="O868">
        <v>57</v>
      </c>
      <c r="P868">
        <v>8.6999999999999993</v>
      </c>
      <c r="Q868">
        <v>34</v>
      </c>
      <c r="R868" t="s">
        <v>639</v>
      </c>
      <c r="S868" t="s">
        <v>112</v>
      </c>
    </row>
    <row r="869" spans="1:19" x14ac:dyDescent="0.2">
      <c r="A869" t="s">
        <v>125</v>
      </c>
      <c r="B869" t="s">
        <v>1015</v>
      </c>
      <c r="C869">
        <v>2014</v>
      </c>
      <c r="D869" s="1" t="d">
        <v>1990-05-20</v>
      </c>
      <c r="E869" s="1" t="str">
        <f t="shared" si="26"/>
        <v>1990</v>
      </c>
      <c r="F869" s="1" t="str">
        <f t="shared" si="27"/>
        <v>May</v>
      </c>
      <c r="G869" t="s">
        <v>34</v>
      </c>
      <c r="H869" t="s">
        <v>244</v>
      </c>
      <c r="I869">
        <v>0.18</v>
      </c>
      <c r="J869">
        <v>0.64</v>
      </c>
      <c r="K869">
        <v>0.9</v>
      </c>
      <c r="L869">
        <v>0.24</v>
      </c>
      <c r="M869">
        <v>1.96</v>
      </c>
    </row>
    <row r="870" spans="1:19" x14ac:dyDescent="0.2">
      <c r="A870" t="s">
        <v>1016</v>
      </c>
      <c r="B870" t="s">
        <v>22</v>
      </c>
      <c r="C870">
        <v>1985</v>
      </c>
      <c r="D870" s="1" t="d">
        <v>1999-01-02</v>
      </c>
      <c r="E870" s="1" t="str">
        <f t="shared" si="26"/>
        <v>1999</v>
      </c>
      <c r="F870" s="1" t="str">
        <f t="shared" si="27"/>
        <v>Jan</v>
      </c>
      <c r="G870" t="s">
        <v>18</v>
      </c>
      <c r="H870" t="s">
        <v>19</v>
      </c>
      <c r="I870">
        <v>0.18</v>
      </c>
      <c r="J870">
        <v>0.23</v>
      </c>
      <c r="K870">
        <v>1.53</v>
      </c>
      <c r="L870">
        <v>0.02</v>
      </c>
      <c r="M870">
        <v>1.96</v>
      </c>
    </row>
    <row r="871" spans="1:19" x14ac:dyDescent="0.2">
      <c r="A871" t="s">
        <v>1017</v>
      </c>
      <c r="B871" t="s">
        <v>22</v>
      </c>
      <c r="C871">
        <v>1986</v>
      </c>
      <c r="D871" s="1" t="d">
        <v>2005-10-26</v>
      </c>
      <c r="E871" s="1" t="str">
        <f t="shared" si="26"/>
        <v>2005</v>
      </c>
      <c r="F871" s="1" t="str">
        <f t="shared" si="27"/>
        <v>Oct</v>
      </c>
      <c r="G871" t="s">
        <v>24</v>
      </c>
      <c r="H871" t="s">
        <v>19</v>
      </c>
      <c r="I871">
        <v>1.1299999999999999</v>
      </c>
      <c r="J871">
        <v>0.37</v>
      </c>
      <c r="K871">
        <v>0.41</v>
      </c>
      <c r="L871">
        <v>0.05</v>
      </c>
      <c r="M871">
        <v>1.96</v>
      </c>
    </row>
    <row r="872" spans="1:19" x14ac:dyDescent="0.2">
      <c r="A872" t="s">
        <v>1018</v>
      </c>
      <c r="B872" t="s">
        <v>44</v>
      </c>
      <c r="C872">
        <v>2012</v>
      </c>
      <c r="D872" s="1" t="d">
        <v>2002-12-05</v>
      </c>
      <c r="E872" s="1" t="str">
        <f t="shared" si="26"/>
        <v>2002</v>
      </c>
      <c r="F872" s="1" t="str">
        <f t="shared" si="27"/>
        <v>Dec</v>
      </c>
      <c r="G872" t="s">
        <v>24</v>
      </c>
      <c r="H872" t="s">
        <v>45</v>
      </c>
      <c r="I872">
        <v>0.82</v>
      </c>
      <c r="J872">
        <v>0.93</v>
      </c>
      <c r="K872">
        <v>0.04</v>
      </c>
      <c r="L872">
        <v>0.18</v>
      </c>
      <c r="M872">
        <v>1.96</v>
      </c>
      <c r="N872">
        <v>85</v>
      </c>
      <c r="O872">
        <v>83</v>
      </c>
      <c r="P872">
        <v>8.4</v>
      </c>
      <c r="Q872">
        <v>431</v>
      </c>
      <c r="R872" t="s">
        <v>1019</v>
      </c>
      <c r="S872" t="s">
        <v>88</v>
      </c>
    </row>
    <row r="873" spans="1:19" x14ac:dyDescent="0.2">
      <c r="A873" t="s">
        <v>1020</v>
      </c>
      <c r="B873" t="s">
        <v>44</v>
      </c>
      <c r="C873">
        <v>2006</v>
      </c>
      <c r="D873" s="1" t="d">
        <v>2010-05-19</v>
      </c>
      <c r="E873" s="1" t="str">
        <f t="shared" si="26"/>
        <v>2010</v>
      </c>
      <c r="F873" s="1" t="str">
        <f t="shared" si="27"/>
        <v>May</v>
      </c>
      <c r="G873" t="s">
        <v>37</v>
      </c>
      <c r="H873" t="s">
        <v>111</v>
      </c>
      <c r="I873">
        <v>1.0900000000000001</v>
      </c>
      <c r="J873">
        <v>0.65</v>
      </c>
      <c r="K873">
        <v>0.02</v>
      </c>
      <c r="L873">
        <v>0.2</v>
      </c>
      <c r="M873">
        <v>1.95</v>
      </c>
      <c r="N873">
        <v>88</v>
      </c>
      <c r="O873">
        <v>69</v>
      </c>
      <c r="P873">
        <v>8.3000000000000007</v>
      </c>
      <c r="Q873">
        <v>225</v>
      </c>
      <c r="R873" t="s">
        <v>260</v>
      </c>
      <c r="S873" t="s">
        <v>53</v>
      </c>
    </row>
    <row r="874" spans="1:19" x14ac:dyDescent="0.2">
      <c r="A874" t="s">
        <v>1021</v>
      </c>
      <c r="B874" t="s">
        <v>55</v>
      </c>
      <c r="C874">
        <v>2003</v>
      </c>
      <c r="D874" s="1" t="d">
        <v>2013-01-21</v>
      </c>
      <c r="E874" s="1" t="str">
        <f t="shared" si="26"/>
        <v>2013</v>
      </c>
      <c r="F874" s="1" t="str">
        <f t="shared" si="27"/>
        <v>Jan</v>
      </c>
      <c r="G874" t="s">
        <v>24</v>
      </c>
      <c r="H874" t="s">
        <v>329</v>
      </c>
      <c r="I874">
        <v>0.74</v>
      </c>
      <c r="J874">
        <v>1.01</v>
      </c>
      <c r="K874">
        <v>0</v>
      </c>
      <c r="L874">
        <v>0.2</v>
      </c>
      <c r="M874">
        <v>1.95</v>
      </c>
      <c r="N874">
        <v>69</v>
      </c>
      <c r="O874">
        <v>24</v>
      </c>
      <c r="P874">
        <v>7.7</v>
      </c>
      <c r="Q874">
        <v>59</v>
      </c>
      <c r="R874" t="s">
        <v>339</v>
      </c>
      <c r="S874" t="s">
        <v>20</v>
      </c>
    </row>
    <row r="875" spans="1:19" x14ac:dyDescent="0.2">
      <c r="A875" t="s">
        <v>582</v>
      </c>
      <c r="B875" t="s">
        <v>44</v>
      </c>
      <c r="C875">
        <v>2012</v>
      </c>
      <c r="D875" s="1" t="d">
        <v>1999-05-09</v>
      </c>
      <c r="E875" s="1" t="str">
        <f t="shared" si="26"/>
        <v>1999</v>
      </c>
      <c r="F875" s="1" t="str">
        <f t="shared" si="27"/>
        <v>May</v>
      </c>
      <c r="G875" t="s">
        <v>37</v>
      </c>
      <c r="H875" t="s">
        <v>222</v>
      </c>
      <c r="I875">
        <v>1.1200000000000001</v>
      </c>
      <c r="J875">
        <v>0.6</v>
      </c>
      <c r="K875">
        <v>7.0000000000000007E-2</v>
      </c>
      <c r="L875">
        <v>0.16</v>
      </c>
      <c r="M875">
        <v>1.95</v>
      </c>
      <c r="N875">
        <v>67</v>
      </c>
      <c r="O875">
        <v>71</v>
      </c>
      <c r="P875">
        <v>5</v>
      </c>
      <c r="Q875">
        <v>1407</v>
      </c>
      <c r="R875" t="s">
        <v>222</v>
      </c>
      <c r="S875" t="s">
        <v>53</v>
      </c>
    </row>
    <row r="876" spans="1:19" x14ac:dyDescent="0.2">
      <c r="A876" t="s">
        <v>54</v>
      </c>
      <c r="B876" t="s">
        <v>137</v>
      </c>
      <c r="C876">
        <v>2005</v>
      </c>
      <c r="D876" s="1" t="d">
        <v>1996-08-19</v>
      </c>
      <c r="E876" s="1" t="str">
        <f t="shared" si="26"/>
        <v>1996</v>
      </c>
      <c r="F876" s="1" t="str">
        <f t="shared" si="27"/>
        <v>Aug</v>
      </c>
      <c r="G876" t="s">
        <v>50</v>
      </c>
      <c r="H876" t="s">
        <v>51</v>
      </c>
      <c r="I876">
        <v>1.26</v>
      </c>
      <c r="J876">
        <v>0.61</v>
      </c>
      <c r="K876">
        <v>0</v>
      </c>
      <c r="L876">
        <v>0.09</v>
      </c>
      <c r="M876">
        <v>1.95</v>
      </c>
      <c r="N876">
        <v>93</v>
      </c>
      <c r="O876">
        <v>58</v>
      </c>
      <c r="P876">
        <v>8.6</v>
      </c>
      <c r="Q876">
        <v>118</v>
      </c>
      <c r="R876" t="s">
        <v>52</v>
      </c>
      <c r="S876" t="s">
        <v>1022</v>
      </c>
    </row>
    <row r="877" spans="1:19" x14ac:dyDescent="0.2">
      <c r="A877" t="s">
        <v>1023</v>
      </c>
      <c r="B877" t="s">
        <v>148</v>
      </c>
      <c r="C877">
        <v>1994</v>
      </c>
      <c r="D877" s="1" t="d">
        <v>2002-03-12</v>
      </c>
      <c r="E877" s="1" t="str">
        <f t="shared" si="26"/>
        <v>2002</v>
      </c>
      <c r="F877" s="1" t="str">
        <f t="shared" si="27"/>
        <v>Mar</v>
      </c>
      <c r="G877" t="s">
        <v>37</v>
      </c>
      <c r="H877" t="s">
        <v>254</v>
      </c>
      <c r="I877">
        <v>1.0900000000000001</v>
      </c>
      <c r="J877">
        <v>0.77</v>
      </c>
      <c r="K877">
        <v>0</v>
      </c>
      <c r="L877">
        <v>0.09</v>
      </c>
      <c r="M877">
        <v>1.95</v>
      </c>
    </row>
    <row r="878" spans="1:19" x14ac:dyDescent="0.2">
      <c r="A878" t="s">
        <v>1024</v>
      </c>
      <c r="B878" t="s">
        <v>55</v>
      </c>
      <c r="C878">
        <v>2003</v>
      </c>
      <c r="D878" s="1" t="d">
        <v>2020-02-23</v>
      </c>
      <c r="E878" s="1" t="str">
        <f t="shared" si="26"/>
        <v>2020</v>
      </c>
      <c r="F878" s="1" t="str">
        <f t="shared" si="27"/>
        <v>Feb</v>
      </c>
      <c r="G878" t="s">
        <v>18</v>
      </c>
      <c r="H878" t="s">
        <v>134</v>
      </c>
      <c r="I878">
        <v>1.69</v>
      </c>
      <c r="J878">
        <v>0.2</v>
      </c>
      <c r="K878">
        <v>0</v>
      </c>
      <c r="L878">
        <v>0.06</v>
      </c>
      <c r="M878">
        <v>1.95</v>
      </c>
      <c r="N878">
        <v>90</v>
      </c>
      <c r="O878">
        <v>31</v>
      </c>
      <c r="P878">
        <v>8.8000000000000007</v>
      </c>
      <c r="Q878">
        <v>70</v>
      </c>
      <c r="R878" t="s">
        <v>134</v>
      </c>
      <c r="S878" t="s">
        <v>20</v>
      </c>
    </row>
    <row r="879" spans="1:19" x14ac:dyDescent="0.2">
      <c r="A879" t="s">
        <v>1025</v>
      </c>
      <c r="B879" t="s">
        <v>55</v>
      </c>
      <c r="C879">
        <v>2003</v>
      </c>
      <c r="D879" s="1" t="d">
        <v>2012-11-24</v>
      </c>
      <c r="E879" s="1" t="str">
        <f t="shared" si="26"/>
        <v>2012</v>
      </c>
      <c r="F879" s="1" t="str">
        <f t="shared" si="27"/>
        <v>Nov</v>
      </c>
      <c r="G879" t="s">
        <v>86</v>
      </c>
      <c r="H879" t="s">
        <v>134</v>
      </c>
      <c r="I879">
        <v>0.95</v>
      </c>
      <c r="J879">
        <v>0.74</v>
      </c>
      <c r="K879">
        <v>0</v>
      </c>
      <c r="L879">
        <v>0.25</v>
      </c>
      <c r="M879">
        <v>1.94</v>
      </c>
      <c r="N879">
        <v>80</v>
      </c>
      <c r="O879">
        <v>33</v>
      </c>
      <c r="P879">
        <v>8.9</v>
      </c>
      <c r="Q879">
        <v>41</v>
      </c>
      <c r="R879" t="s">
        <v>1026</v>
      </c>
      <c r="S879" t="s">
        <v>88</v>
      </c>
    </row>
    <row r="880" spans="1:19" x14ac:dyDescent="0.2">
      <c r="A880" t="s">
        <v>1027</v>
      </c>
      <c r="B880" t="s">
        <v>32</v>
      </c>
      <c r="C880">
        <v>2006</v>
      </c>
      <c r="D880" s="1" t="d">
        <v>2003-04-17</v>
      </c>
      <c r="E880" s="1" t="str">
        <f t="shared" si="26"/>
        <v>2003</v>
      </c>
      <c r="F880" s="1" t="str">
        <f t="shared" si="27"/>
        <v>Apr</v>
      </c>
      <c r="G880" t="s">
        <v>1</v>
      </c>
      <c r="H880" t="s">
        <v>19</v>
      </c>
      <c r="I880">
        <v>0.78</v>
      </c>
      <c r="J880">
        <v>0.02</v>
      </c>
      <c r="K880">
        <v>1.05</v>
      </c>
      <c r="L880">
        <v>0.08</v>
      </c>
      <c r="M880">
        <v>1.94</v>
      </c>
      <c r="N880">
        <v>71</v>
      </c>
      <c r="O880">
        <v>29</v>
      </c>
      <c r="P880">
        <v>8.1</v>
      </c>
      <c r="Q880">
        <v>41</v>
      </c>
      <c r="R880" t="s">
        <v>1028</v>
      </c>
      <c r="S880" t="s">
        <v>20</v>
      </c>
    </row>
    <row r="881" spans="1:19" x14ac:dyDescent="0.2">
      <c r="A881" t="s">
        <v>1029</v>
      </c>
      <c r="B881" t="s">
        <v>49</v>
      </c>
      <c r="C881">
        <v>2008</v>
      </c>
      <c r="D881" s="1" t="d">
        <v>1989-12-08</v>
      </c>
      <c r="E881" s="1" t="str">
        <f t="shared" si="26"/>
        <v>1989</v>
      </c>
      <c r="F881" s="1" t="str">
        <f t="shared" si="27"/>
        <v>Dec</v>
      </c>
      <c r="G881" t="s">
        <v>24</v>
      </c>
      <c r="H881" t="s">
        <v>134</v>
      </c>
      <c r="I881">
        <v>1.01</v>
      </c>
      <c r="J881">
        <v>0.62</v>
      </c>
      <c r="K881">
        <v>0.02</v>
      </c>
      <c r="L881">
        <v>0.28999999999999998</v>
      </c>
      <c r="M881">
        <v>1.94</v>
      </c>
      <c r="N881">
        <v>87</v>
      </c>
      <c r="O881">
        <v>55</v>
      </c>
      <c r="P881">
        <v>7.7</v>
      </c>
      <c r="Q881">
        <v>455</v>
      </c>
      <c r="R881" t="s">
        <v>684</v>
      </c>
      <c r="S881" t="s">
        <v>112</v>
      </c>
    </row>
    <row r="882" spans="1:19" x14ac:dyDescent="0.2">
      <c r="A882" t="s">
        <v>1030</v>
      </c>
      <c r="B882" t="s">
        <v>148</v>
      </c>
      <c r="C882">
        <v>1999</v>
      </c>
      <c r="D882" s="1" t="d">
        <v>2019-11-15</v>
      </c>
      <c r="E882" s="1" t="str">
        <f t="shared" si="26"/>
        <v>2019</v>
      </c>
      <c r="F882" s="1" t="str">
        <f t="shared" si="27"/>
        <v>Nov</v>
      </c>
      <c r="G882" t="s">
        <v>34</v>
      </c>
      <c r="H882" t="s">
        <v>568</v>
      </c>
      <c r="I882">
        <v>1.94</v>
      </c>
      <c r="J882">
        <v>0</v>
      </c>
      <c r="K882">
        <v>0</v>
      </c>
      <c r="L882">
        <v>0</v>
      </c>
      <c r="M882">
        <v>1.94</v>
      </c>
      <c r="P882" t="s">
        <v>203</v>
      </c>
      <c r="R882" t="s">
        <v>1031</v>
      </c>
      <c r="S882" t="s">
        <v>20</v>
      </c>
    </row>
    <row r="883" spans="1:19" x14ac:dyDescent="0.2">
      <c r="A883" t="s">
        <v>1032</v>
      </c>
      <c r="B883" t="s">
        <v>27</v>
      </c>
      <c r="C883">
        <v>1989</v>
      </c>
      <c r="D883" s="1" t="d">
        <v>2022-08-25</v>
      </c>
      <c r="E883" s="1" t="str">
        <f t="shared" si="26"/>
        <v>2022</v>
      </c>
      <c r="F883" s="1" t="str">
        <f t="shared" si="27"/>
        <v>Aug</v>
      </c>
      <c r="G883" t="s">
        <v>30</v>
      </c>
      <c r="H883" t="s">
        <v>19</v>
      </c>
      <c r="I883">
        <v>0.96</v>
      </c>
      <c r="J883">
        <v>0.38</v>
      </c>
      <c r="K883">
        <v>0.55000000000000004</v>
      </c>
      <c r="L883">
        <v>0.05</v>
      </c>
      <c r="M883">
        <v>1.94</v>
      </c>
    </row>
    <row r="884" spans="1:19" x14ac:dyDescent="0.2">
      <c r="A884" t="s">
        <v>1033</v>
      </c>
      <c r="B884" t="s">
        <v>104</v>
      </c>
      <c r="C884">
        <v>2001</v>
      </c>
      <c r="D884" s="1" t="d">
        <v>1990-03-23</v>
      </c>
      <c r="E884" s="1" t="str">
        <f t="shared" si="26"/>
        <v>1990</v>
      </c>
      <c r="F884" s="1" t="str">
        <f t="shared" si="27"/>
        <v>Mar</v>
      </c>
      <c r="G884" t="s">
        <v>101</v>
      </c>
      <c r="H884" t="s">
        <v>484</v>
      </c>
      <c r="I884">
        <v>0.59</v>
      </c>
      <c r="J884">
        <v>1.23</v>
      </c>
      <c r="K884">
        <v>0</v>
      </c>
      <c r="L884">
        <v>0.13</v>
      </c>
      <c r="M884">
        <v>1.94</v>
      </c>
      <c r="P884">
        <v>7.4</v>
      </c>
      <c r="Q884">
        <v>10</v>
      </c>
      <c r="R884" t="s">
        <v>1034</v>
      </c>
      <c r="S884" t="s">
        <v>20</v>
      </c>
    </row>
    <row r="885" spans="1:19" x14ac:dyDescent="0.2">
      <c r="A885" t="s">
        <v>147</v>
      </c>
      <c r="B885" t="s">
        <v>49</v>
      </c>
      <c r="C885">
        <v>2010</v>
      </c>
      <c r="D885" s="1" t="d">
        <v>1998-12-12</v>
      </c>
      <c r="E885" s="1" t="str">
        <f t="shared" si="26"/>
        <v>1998</v>
      </c>
      <c r="F885" s="1" t="str">
        <f t="shared" si="27"/>
        <v>Dec</v>
      </c>
      <c r="G885" t="s">
        <v>39</v>
      </c>
      <c r="H885" t="s">
        <v>134</v>
      </c>
      <c r="I885">
        <v>0.73</v>
      </c>
      <c r="J885">
        <v>0.89</v>
      </c>
      <c r="K885">
        <v>0.02</v>
      </c>
      <c r="L885">
        <v>0.3</v>
      </c>
      <c r="M885">
        <v>1.94</v>
      </c>
      <c r="N885">
        <v>78</v>
      </c>
      <c r="O885">
        <v>39</v>
      </c>
      <c r="P885">
        <v>6.4</v>
      </c>
      <c r="Q885">
        <v>55</v>
      </c>
      <c r="R885" t="s">
        <v>149</v>
      </c>
      <c r="S885" t="s">
        <v>88</v>
      </c>
    </row>
    <row r="886" spans="1:19" x14ac:dyDescent="0.2">
      <c r="A886" t="s">
        <v>742</v>
      </c>
      <c r="B886" t="s">
        <v>44</v>
      </c>
      <c r="C886">
        <v>2008</v>
      </c>
      <c r="D886" s="1" t="d">
        <v>1991-08-27</v>
      </c>
      <c r="E886" s="1" t="str">
        <f t="shared" si="26"/>
        <v>1991</v>
      </c>
      <c r="F886" s="1" t="str">
        <f t="shared" si="27"/>
        <v>Aug</v>
      </c>
      <c r="G886" t="s">
        <v>18</v>
      </c>
      <c r="H886" t="s">
        <v>134</v>
      </c>
      <c r="I886">
        <v>0.49</v>
      </c>
      <c r="J886">
        <v>1.26</v>
      </c>
      <c r="K886">
        <v>0.01</v>
      </c>
      <c r="L886">
        <v>0.18</v>
      </c>
      <c r="M886">
        <v>1.94</v>
      </c>
      <c r="N886">
        <v>87</v>
      </c>
      <c r="O886">
        <v>51</v>
      </c>
      <c r="P886">
        <v>8</v>
      </c>
      <c r="Q886">
        <v>106</v>
      </c>
      <c r="R886" t="s">
        <v>193</v>
      </c>
      <c r="S886" t="s">
        <v>20</v>
      </c>
    </row>
    <row r="887" spans="1:19" x14ac:dyDescent="0.2">
      <c r="A887" t="s">
        <v>1035</v>
      </c>
      <c r="B887" t="s">
        <v>55</v>
      </c>
      <c r="C887">
        <v>2004</v>
      </c>
      <c r="D887" s="1" t="d">
        <v>2010-09-21</v>
      </c>
      <c r="E887" s="1" t="str">
        <f t="shared" si="26"/>
        <v>2010</v>
      </c>
      <c r="F887" s="1" t="str">
        <f t="shared" si="27"/>
        <v>Sep</v>
      </c>
      <c r="G887" t="s">
        <v>86</v>
      </c>
      <c r="H887" t="s">
        <v>155</v>
      </c>
      <c r="I887">
        <v>1.0900000000000001</v>
      </c>
      <c r="J887">
        <v>0.15</v>
      </c>
      <c r="K887">
        <v>0.65</v>
      </c>
      <c r="L887">
        <v>0.04</v>
      </c>
      <c r="M887">
        <v>1.94</v>
      </c>
      <c r="N887">
        <v>77</v>
      </c>
      <c r="O887">
        <v>32</v>
      </c>
      <c r="P887">
        <v>8.9</v>
      </c>
      <c r="Q887">
        <v>137</v>
      </c>
      <c r="R887" t="s">
        <v>586</v>
      </c>
      <c r="S887" t="s">
        <v>88</v>
      </c>
    </row>
    <row r="888" spans="1:19" x14ac:dyDescent="0.2">
      <c r="A888" t="s">
        <v>172</v>
      </c>
      <c r="B888" t="s">
        <v>17</v>
      </c>
      <c r="C888">
        <v>2008</v>
      </c>
      <c r="D888" s="1" t="d">
        <v>1992-03-19</v>
      </c>
      <c r="E888" s="1" t="str">
        <f t="shared" si="26"/>
        <v>1992</v>
      </c>
      <c r="F888" s="1" t="str">
        <f t="shared" si="27"/>
        <v>Mar</v>
      </c>
      <c r="G888" t="s">
        <v>37</v>
      </c>
      <c r="H888" t="s">
        <v>71</v>
      </c>
      <c r="I888">
        <v>1.17</v>
      </c>
      <c r="J888">
        <v>0.57999999999999996</v>
      </c>
      <c r="K888">
        <v>0</v>
      </c>
      <c r="L888">
        <v>0.18</v>
      </c>
      <c r="M888">
        <v>1.94</v>
      </c>
      <c r="N888">
        <v>83</v>
      </c>
      <c r="O888">
        <v>19</v>
      </c>
      <c r="P888">
        <v>7.6</v>
      </c>
      <c r="Q888">
        <v>78</v>
      </c>
      <c r="R888" t="s">
        <v>876</v>
      </c>
      <c r="S888" t="s">
        <v>53</v>
      </c>
    </row>
    <row r="889" spans="1:19" x14ac:dyDescent="0.2">
      <c r="A889" t="s">
        <v>1036</v>
      </c>
      <c r="B889" t="s">
        <v>104</v>
      </c>
      <c r="C889">
        <v>1997</v>
      </c>
      <c r="D889" s="1" t="d">
        <v>1996-08-26</v>
      </c>
      <c r="E889" s="1" t="str">
        <f t="shared" si="26"/>
        <v>1996</v>
      </c>
      <c r="F889" s="1" t="str">
        <f t="shared" si="27"/>
        <v>Aug</v>
      </c>
      <c r="G889" t="s">
        <v>24</v>
      </c>
      <c r="H889" t="s">
        <v>68</v>
      </c>
      <c r="I889">
        <v>1.41</v>
      </c>
      <c r="J889">
        <v>0.42</v>
      </c>
      <c r="K889">
        <v>0.03</v>
      </c>
      <c r="L889">
        <v>7.0000000000000007E-2</v>
      </c>
      <c r="M889">
        <v>1.94</v>
      </c>
    </row>
    <row r="890" spans="1:19" x14ac:dyDescent="0.2">
      <c r="A890" t="s">
        <v>1037</v>
      </c>
      <c r="B890" t="s">
        <v>55</v>
      </c>
      <c r="C890">
        <v>2002</v>
      </c>
      <c r="D890" s="1" t="d">
        <v>2001-11-18</v>
      </c>
      <c r="E890" s="1" t="str">
        <f t="shared" si="26"/>
        <v>2001</v>
      </c>
      <c r="F890" s="1" t="str">
        <f t="shared" si="27"/>
        <v>Nov</v>
      </c>
      <c r="G890" t="s">
        <v>37</v>
      </c>
      <c r="H890" t="s">
        <v>111</v>
      </c>
      <c r="I890">
        <v>1.42</v>
      </c>
      <c r="J890">
        <v>0.4</v>
      </c>
      <c r="K890">
        <v>0</v>
      </c>
      <c r="L890">
        <v>0.12</v>
      </c>
      <c r="M890">
        <v>1.94</v>
      </c>
      <c r="N890">
        <v>63</v>
      </c>
      <c r="O890">
        <v>18</v>
      </c>
      <c r="P890">
        <v>8.3000000000000007</v>
      </c>
      <c r="Q890">
        <v>22</v>
      </c>
      <c r="R890" t="s">
        <v>111</v>
      </c>
      <c r="S890" t="s">
        <v>53</v>
      </c>
    </row>
    <row r="891" spans="1:19" x14ac:dyDescent="0.2">
      <c r="A891" t="s">
        <v>1038</v>
      </c>
      <c r="B891" t="s">
        <v>44</v>
      </c>
      <c r="C891">
        <v>2013</v>
      </c>
      <c r="D891" s="1" t="d">
        <v>2005-05-16</v>
      </c>
      <c r="E891" s="1" t="str">
        <f t="shared" si="26"/>
        <v>2005</v>
      </c>
      <c r="F891" s="1" t="str">
        <f t="shared" si="27"/>
        <v>May</v>
      </c>
      <c r="G891" t="s">
        <v>37</v>
      </c>
      <c r="H891" t="s">
        <v>51</v>
      </c>
      <c r="I891">
        <v>1.22</v>
      </c>
      <c r="J891">
        <v>0.54</v>
      </c>
      <c r="K891">
        <v>0.02</v>
      </c>
      <c r="L891">
        <v>0.16</v>
      </c>
      <c r="M891">
        <v>1.93</v>
      </c>
      <c r="N891">
        <v>93</v>
      </c>
      <c r="O891">
        <v>33</v>
      </c>
      <c r="P891">
        <v>8.5</v>
      </c>
      <c r="Q891">
        <v>1647</v>
      </c>
      <c r="R891" t="s">
        <v>1039</v>
      </c>
      <c r="S891" t="s">
        <v>53</v>
      </c>
    </row>
    <row r="892" spans="1:19" x14ac:dyDescent="0.2">
      <c r="A892" t="s">
        <v>1040</v>
      </c>
      <c r="B892" t="s">
        <v>55</v>
      </c>
      <c r="C892">
        <v>2004</v>
      </c>
      <c r="D892" s="1" t="d">
        <v>1993-02-08</v>
      </c>
      <c r="E892" s="1" t="str">
        <f t="shared" si="26"/>
        <v>1993</v>
      </c>
      <c r="F892" s="1" t="str">
        <f t="shared" si="27"/>
        <v>Feb</v>
      </c>
      <c r="G892" t="s">
        <v>28</v>
      </c>
      <c r="H892" t="s">
        <v>71</v>
      </c>
      <c r="I892">
        <v>1</v>
      </c>
      <c r="J892">
        <v>0.72</v>
      </c>
      <c r="K892">
        <v>0</v>
      </c>
      <c r="L892">
        <v>0.21</v>
      </c>
      <c r="M892">
        <v>1.93</v>
      </c>
      <c r="N892">
        <v>79</v>
      </c>
      <c r="O892">
        <v>48</v>
      </c>
      <c r="P892">
        <v>8.5</v>
      </c>
      <c r="Q892">
        <v>69</v>
      </c>
      <c r="R892" t="s">
        <v>773</v>
      </c>
      <c r="S892" t="s">
        <v>88</v>
      </c>
    </row>
    <row r="893" spans="1:19" x14ac:dyDescent="0.2">
      <c r="A893" t="s">
        <v>1041</v>
      </c>
      <c r="B893" t="s">
        <v>57</v>
      </c>
      <c r="C893">
        <v>1993</v>
      </c>
      <c r="D893" s="1" t="d">
        <v>2021-12-17</v>
      </c>
      <c r="E893" s="1" t="str">
        <f t="shared" si="26"/>
        <v>2021</v>
      </c>
      <c r="F893" s="1" t="str">
        <f t="shared" si="27"/>
        <v>Dec</v>
      </c>
      <c r="G893" t="s">
        <v>86</v>
      </c>
      <c r="H893" t="s">
        <v>523</v>
      </c>
      <c r="I893">
        <v>1.48</v>
      </c>
      <c r="J893">
        <v>0.39</v>
      </c>
      <c r="K893">
        <v>0</v>
      </c>
      <c r="L893">
        <v>0.06</v>
      </c>
      <c r="M893">
        <v>1.93</v>
      </c>
    </row>
    <row r="894" spans="1:19" x14ac:dyDescent="0.2">
      <c r="A894" t="s">
        <v>1042</v>
      </c>
      <c r="B894" t="s">
        <v>1043</v>
      </c>
      <c r="C894">
        <v>1995</v>
      </c>
      <c r="D894" s="1" t="d">
        <v>2011-12-08</v>
      </c>
      <c r="E894" s="1" t="str">
        <f t="shared" si="26"/>
        <v>2011</v>
      </c>
      <c r="F894" s="1" t="str">
        <f t="shared" si="27"/>
        <v>Dec</v>
      </c>
      <c r="G894" t="s">
        <v>86</v>
      </c>
      <c r="H894" t="s">
        <v>151</v>
      </c>
      <c r="I894">
        <v>0.34</v>
      </c>
      <c r="J894">
        <v>0.26</v>
      </c>
      <c r="K894">
        <v>1.3</v>
      </c>
      <c r="L894">
        <v>0.03</v>
      </c>
      <c r="M894">
        <v>1.93</v>
      </c>
    </row>
    <row r="895" spans="1:19" x14ac:dyDescent="0.2">
      <c r="A895" t="s">
        <v>1000</v>
      </c>
      <c r="B895" t="s">
        <v>44</v>
      </c>
      <c r="C895">
        <v>2008</v>
      </c>
      <c r="D895" s="1" t="d">
        <v>2001-05-31</v>
      </c>
      <c r="E895" s="1" t="str">
        <f t="shared" si="26"/>
        <v>2001</v>
      </c>
      <c r="F895" s="1" t="str">
        <f t="shared" si="27"/>
        <v>May</v>
      </c>
      <c r="G895" t="s">
        <v>86</v>
      </c>
      <c r="H895" t="s">
        <v>776</v>
      </c>
      <c r="I895">
        <v>1.53</v>
      </c>
      <c r="J895">
        <v>0.23</v>
      </c>
      <c r="K895">
        <v>0</v>
      </c>
      <c r="L895">
        <v>0.16</v>
      </c>
      <c r="M895">
        <v>1.93</v>
      </c>
      <c r="N895">
        <v>72</v>
      </c>
      <c r="O895">
        <v>61</v>
      </c>
      <c r="P895">
        <v>7.5</v>
      </c>
      <c r="Q895">
        <v>87</v>
      </c>
      <c r="R895" t="s">
        <v>777</v>
      </c>
      <c r="S895" t="s">
        <v>88</v>
      </c>
    </row>
    <row r="896" spans="1:19" x14ac:dyDescent="0.2">
      <c r="A896" t="s">
        <v>1044</v>
      </c>
      <c r="B896" t="s">
        <v>75</v>
      </c>
      <c r="C896">
        <v>2015</v>
      </c>
      <c r="D896" s="1" t="d">
        <v>1993-08-24</v>
      </c>
      <c r="E896" s="1" t="str">
        <f t="shared" si="26"/>
        <v>1993</v>
      </c>
      <c r="F896" s="1" t="str">
        <f t="shared" si="27"/>
        <v>Aug</v>
      </c>
      <c r="G896" t="s">
        <v>37</v>
      </c>
      <c r="H896" t="s">
        <v>71</v>
      </c>
      <c r="I896">
        <v>0.78</v>
      </c>
      <c r="J896">
        <v>0.79</v>
      </c>
      <c r="K896">
        <v>0.04</v>
      </c>
      <c r="L896">
        <v>0.31</v>
      </c>
      <c r="M896">
        <v>1.93</v>
      </c>
      <c r="N896">
        <v>86</v>
      </c>
      <c r="O896">
        <v>81</v>
      </c>
      <c r="P896">
        <v>6</v>
      </c>
      <c r="Q896">
        <v>1079</v>
      </c>
      <c r="R896" t="s">
        <v>116</v>
      </c>
      <c r="S896" t="s">
        <v>88</v>
      </c>
    </row>
    <row r="897" spans="1:19" x14ac:dyDescent="0.2">
      <c r="A897" t="s">
        <v>1045</v>
      </c>
      <c r="B897" t="s">
        <v>27</v>
      </c>
      <c r="C897">
        <v>1998</v>
      </c>
      <c r="D897" s="1" t="d">
        <v>1989-10-09</v>
      </c>
      <c r="E897" s="1" t="str">
        <f t="shared" si="26"/>
        <v>1989</v>
      </c>
      <c r="F897" s="1" t="str">
        <f t="shared" si="27"/>
        <v>Oct</v>
      </c>
      <c r="G897" t="s">
        <v>30</v>
      </c>
      <c r="H897" t="s">
        <v>19</v>
      </c>
      <c r="I897">
        <v>1.06</v>
      </c>
      <c r="J897">
        <v>0.6</v>
      </c>
      <c r="K897">
        <v>0.2</v>
      </c>
      <c r="L897">
        <v>7.0000000000000007E-2</v>
      </c>
      <c r="M897">
        <v>1.93</v>
      </c>
    </row>
    <row r="898" spans="1:19" x14ac:dyDescent="0.2">
      <c r="A898" t="s">
        <v>1046</v>
      </c>
      <c r="B898" t="s">
        <v>27</v>
      </c>
      <c r="C898">
        <v>2001</v>
      </c>
      <c r="D898" s="1" t="d">
        <v>2003-12-22</v>
      </c>
      <c r="E898" s="1" t="str">
        <f t="shared" si="26"/>
        <v>2003</v>
      </c>
      <c r="F898" s="1" t="str">
        <f t="shared" si="27"/>
        <v>Dec</v>
      </c>
      <c r="G898" t="s">
        <v>50</v>
      </c>
      <c r="H898" t="s">
        <v>19</v>
      </c>
      <c r="I898">
        <v>0.92</v>
      </c>
      <c r="J898">
        <v>0.53</v>
      </c>
      <c r="K898">
        <v>0.41</v>
      </c>
      <c r="L898">
        <v>0.06</v>
      </c>
      <c r="M898">
        <v>1.92</v>
      </c>
    </row>
    <row r="899" spans="1:19" x14ac:dyDescent="0.2">
      <c r="A899" t="s">
        <v>252</v>
      </c>
      <c r="B899" t="s">
        <v>44</v>
      </c>
      <c r="C899">
        <v>2014</v>
      </c>
      <c r="D899" s="1" t="d">
        <v>2014-11-29</v>
      </c>
      <c r="E899" s="1" t="str">
        <f t="shared" ref="E899:E962" si="28">TEXT(D899,"yyyy")</f>
        <v>2014</v>
      </c>
      <c r="F899" s="1" t="str">
        <f t="shared" ref="F899:F962" si="29">TEXT(D899,"mmm")</f>
        <v>Nov</v>
      </c>
      <c r="G899" t="s">
        <v>37</v>
      </c>
      <c r="H899" t="s">
        <v>71</v>
      </c>
      <c r="I899">
        <v>1.31</v>
      </c>
      <c r="J899">
        <v>0.43</v>
      </c>
      <c r="K899">
        <v>0</v>
      </c>
      <c r="L899">
        <v>0.18</v>
      </c>
      <c r="M899">
        <v>1.92</v>
      </c>
      <c r="P899">
        <v>4.7</v>
      </c>
      <c r="Q899">
        <v>504</v>
      </c>
      <c r="R899" t="s">
        <v>116</v>
      </c>
      <c r="S899" t="s">
        <v>88</v>
      </c>
    </row>
    <row r="900" spans="1:19" x14ac:dyDescent="0.2">
      <c r="A900" t="s">
        <v>1047</v>
      </c>
      <c r="B900" t="s">
        <v>55</v>
      </c>
      <c r="C900">
        <v>2001</v>
      </c>
      <c r="D900" s="1" t="d">
        <v>1996-04-14</v>
      </c>
      <c r="E900" s="1" t="str">
        <f t="shared" si="28"/>
        <v>1996</v>
      </c>
      <c r="F900" s="1" t="str">
        <f t="shared" si="29"/>
        <v>Apr</v>
      </c>
      <c r="G900" t="s">
        <v>37</v>
      </c>
      <c r="H900" t="s">
        <v>484</v>
      </c>
      <c r="I900">
        <v>0.76</v>
      </c>
      <c r="J900">
        <v>0.96</v>
      </c>
      <c r="K900">
        <v>0</v>
      </c>
      <c r="L900">
        <v>0.2</v>
      </c>
      <c r="M900">
        <v>1.92</v>
      </c>
      <c r="N900">
        <v>88</v>
      </c>
      <c r="O900">
        <v>25</v>
      </c>
      <c r="P900">
        <v>8</v>
      </c>
      <c r="Q900">
        <v>69</v>
      </c>
      <c r="R900" t="s">
        <v>600</v>
      </c>
      <c r="S900" t="s">
        <v>53</v>
      </c>
    </row>
    <row r="901" spans="1:19" x14ac:dyDescent="0.2">
      <c r="A901" t="s">
        <v>1048</v>
      </c>
      <c r="B901" t="s">
        <v>148</v>
      </c>
      <c r="C901">
        <v>2003</v>
      </c>
      <c r="D901" s="1" t="d">
        <v>1996-09-25</v>
      </c>
      <c r="E901" s="1" t="str">
        <f t="shared" si="28"/>
        <v>1996</v>
      </c>
      <c r="F901" s="1" t="str">
        <f t="shared" si="29"/>
        <v>Sep</v>
      </c>
      <c r="G901" t="s">
        <v>39</v>
      </c>
      <c r="H901" t="s">
        <v>134</v>
      </c>
      <c r="I901">
        <v>1.03</v>
      </c>
      <c r="J901">
        <v>0.8</v>
      </c>
      <c r="K901">
        <v>0</v>
      </c>
      <c r="L901">
        <v>0.09</v>
      </c>
      <c r="M901">
        <v>1.92</v>
      </c>
      <c r="N901">
        <v>80</v>
      </c>
      <c r="O901">
        <v>22</v>
      </c>
      <c r="P901">
        <v>8.6</v>
      </c>
      <c r="Q901">
        <v>31</v>
      </c>
      <c r="R901" t="s">
        <v>447</v>
      </c>
      <c r="S901" t="s">
        <v>88</v>
      </c>
    </row>
    <row r="902" spans="1:19" x14ac:dyDescent="0.2">
      <c r="A902" t="s">
        <v>1049</v>
      </c>
      <c r="B902" t="s">
        <v>79</v>
      </c>
      <c r="C902">
        <v>2013</v>
      </c>
      <c r="D902" s="1" t="d">
        <v>2005-10-28</v>
      </c>
      <c r="E902" s="1" t="str">
        <f t="shared" si="28"/>
        <v>2005</v>
      </c>
      <c r="F902" s="1" t="str">
        <f t="shared" si="29"/>
        <v>Oct</v>
      </c>
      <c r="G902" t="s">
        <v>34</v>
      </c>
      <c r="H902" t="s">
        <v>19</v>
      </c>
      <c r="I902">
        <v>0.62</v>
      </c>
      <c r="J902">
        <v>0.64</v>
      </c>
      <c r="K902">
        <v>0.55000000000000004</v>
      </c>
      <c r="L902">
        <v>0.11</v>
      </c>
      <c r="M902">
        <v>1.92</v>
      </c>
      <c r="N902">
        <v>57</v>
      </c>
      <c r="O902">
        <v>47</v>
      </c>
      <c r="P902">
        <v>6.3</v>
      </c>
      <c r="Q902">
        <v>117</v>
      </c>
      <c r="R902" t="s">
        <v>1050</v>
      </c>
      <c r="S902" t="s">
        <v>20</v>
      </c>
    </row>
    <row r="903" spans="1:19" x14ac:dyDescent="0.2">
      <c r="A903" t="s">
        <v>1051</v>
      </c>
      <c r="B903" t="s">
        <v>55</v>
      </c>
      <c r="C903">
        <v>2004</v>
      </c>
      <c r="D903" s="1" t="d">
        <v>2012-09-06</v>
      </c>
      <c r="E903" s="1" t="str">
        <f t="shared" si="28"/>
        <v>2012</v>
      </c>
      <c r="F903" s="1" t="str">
        <f t="shared" si="29"/>
        <v>Sep</v>
      </c>
      <c r="G903" t="s">
        <v>24</v>
      </c>
      <c r="H903" t="s">
        <v>484</v>
      </c>
      <c r="I903">
        <v>0.94</v>
      </c>
      <c r="J903">
        <v>0.73</v>
      </c>
      <c r="K903">
        <v>0</v>
      </c>
      <c r="L903">
        <v>0.25</v>
      </c>
      <c r="M903">
        <v>1.92</v>
      </c>
      <c r="N903">
        <v>80</v>
      </c>
      <c r="O903">
        <v>18</v>
      </c>
      <c r="P903">
        <v>9.1999999999999993</v>
      </c>
      <c r="Q903">
        <v>46</v>
      </c>
      <c r="R903" t="s">
        <v>807</v>
      </c>
      <c r="S903" t="s">
        <v>20</v>
      </c>
    </row>
    <row r="904" spans="1:19" x14ac:dyDescent="0.2">
      <c r="A904" t="s">
        <v>1052</v>
      </c>
      <c r="B904" t="s">
        <v>104</v>
      </c>
      <c r="C904">
        <v>1996</v>
      </c>
      <c r="D904" s="1" t="d">
        <v>2018-10-11</v>
      </c>
      <c r="E904" s="1" t="str">
        <f t="shared" si="28"/>
        <v>2018</v>
      </c>
      <c r="F904" s="1" t="str">
        <f t="shared" si="29"/>
        <v>Oct</v>
      </c>
      <c r="G904" t="s">
        <v>34</v>
      </c>
      <c r="H904" t="s">
        <v>68</v>
      </c>
      <c r="I904">
        <v>0.26</v>
      </c>
      <c r="J904">
        <v>0.16</v>
      </c>
      <c r="K904">
        <v>1.46</v>
      </c>
      <c r="L904">
        <v>0.03</v>
      </c>
      <c r="M904">
        <v>1.92</v>
      </c>
      <c r="N904">
        <v>92</v>
      </c>
      <c r="O904">
        <v>15</v>
      </c>
      <c r="P904">
        <v>7.4</v>
      </c>
      <c r="Q904">
        <v>48</v>
      </c>
      <c r="R904" t="s">
        <v>1053</v>
      </c>
      <c r="S904" t="s">
        <v>817</v>
      </c>
    </row>
    <row r="905" spans="1:19" x14ac:dyDescent="0.2">
      <c r="A905" t="s">
        <v>470</v>
      </c>
      <c r="B905" t="s">
        <v>49</v>
      </c>
      <c r="C905">
        <v>2008</v>
      </c>
      <c r="D905" s="1" t="d">
        <v>2008-06-13</v>
      </c>
      <c r="E905" s="1" t="str">
        <f t="shared" si="28"/>
        <v>2008</v>
      </c>
      <c r="F905" s="1" t="str">
        <f t="shared" si="29"/>
        <v>Jun</v>
      </c>
      <c r="G905" t="s">
        <v>34</v>
      </c>
      <c r="H905" t="s">
        <v>71</v>
      </c>
      <c r="I905">
        <v>1.1000000000000001</v>
      </c>
      <c r="J905">
        <v>0.55000000000000004</v>
      </c>
      <c r="K905">
        <v>0</v>
      </c>
      <c r="L905">
        <v>0.27</v>
      </c>
      <c r="M905">
        <v>1.92</v>
      </c>
      <c r="N905">
        <v>84</v>
      </c>
      <c r="O905">
        <v>43</v>
      </c>
      <c r="P905">
        <v>7.5</v>
      </c>
      <c r="Q905">
        <v>80</v>
      </c>
      <c r="R905" t="s">
        <v>309</v>
      </c>
      <c r="S905" t="s">
        <v>88</v>
      </c>
    </row>
    <row r="906" spans="1:19" x14ac:dyDescent="0.2">
      <c r="A906" t="s">
        <v>722</v>
      </c>
      <c r="B906" t="s">
        <v>44</v>
      </c>
      <c r="C906">
        <v>2009</v>
      </c>
      <c r="D906" s="1" t="d">
        <v>2008-06-11</v>
      </c>
      <c r="E906" s="1" t="str">
        <f t="shared" si="28"/>
        <v>2008</v>
      </c>
      <c r="F906" s="1" t="str">
        <f t="shared" si="29"/>
        <v>Jun</v>
      </c>
      <c r="G906" t="s">
        <v>24</v>
      </c>
      <c r="H906" t="s">
        <v>134</v>
      </c>
      <c r="I906">
        <v>0.73</v>
      </c>
      <c r="J906">
        <v>0.96</v>
      </c>
      <c r="K906">
        <v>0.01</v>
      </c>
      <c r="L906">
        <v>0.22</v>
      </c>
      <c r="M906">
        <v>1.91</v>
      </c>
      <c r="N906">
        <v>83</v>
      </c>
      <c r="O906">
        <v>75</v>
      </c>
      <c r="P906">
        <v>6.5</v>
      </c>
      <c r="Q906">
        <v>134</v>
      </c>
      <c r="R906" t="s">
        <v>723</v>
      </c>
      <c r="S906" t="s">
        <v>20</v>
      </c>
    </row>
    <row r="907" spans="1:19" x14ac:dyDescent="0.2">
      <c r="A907" t="s">
        <v>1054</v>
      </c>
      <c r="B907" t="s">
        <v>95</v>
      </c>
      <c r="C907">
        <v>2000</v>
      </c>
      <c r="D907" s="1" t="d">
        <v>2005-11-06</v>
      </c>
      <c r="E907" s="1" t="str">
        <f t="shared" si="28"/>
        <v>2005</v>
      </c>
      <c r="F907" s="1" t="str">
        <f t="shared" si="29"/>
        <v>Nov</v>
      </c>
      <c r="G907" t="s">
        <v>34</v>
      </c>
      <c r="H907" t="s">
        <v>19</v>
      </c>
      <c r="I907">
        <v>0.72</v>
      </c>
      <c r="J907">
        <v>0.16</v>
      </c>
      <c r="K907">
        <v>1.01</v>
      </c>
      <c r="L907">
        <v>0.02</v>
      </c>
      <c r="M907">
        <v>1.91</v>
      </c>
    </row>
    <row r="908" spans="1:19" x14ac:dyDescent="0.2">
      <c r="A908" t="s">
        <v>294</v>
      </c>
      <c r="B908" t="s">
        <v>49</v>
      </c>
      <c r="C908">
        <v>2013</v>
      </c>
      <c r="D908" s="1" t="d">
        <v>2008-01-04</v>
      </c>
      <c r="E908" s="1" t="str">
        <f t="shared" si="28"/>
        <v>2008</v>
      </c>
      <c r="F908" s="1" t="str">
        <f t="shared" si="29"/>
        <v>Jan</v>
      </c>
      <c r="G908" t="s">
        <v>28</v>
      </c>
      <c r="H908" t="s">
        <v>71</v>
      </c>
      <c r="I908">
        <v>0.72</v>
      </c>
      <c r="J908">
        <v>0.75</v>
      </c>
      <c r="K908">
        <v>0.15</v>
      </c>
      <c r="L908">
        <v>0.28999999999999998</v>
      </c>
      <c r="M908">
        <v>1.91</v>
      </c>
      <c r="N908">
        <v>86</v>
      </c>
      <c r="O908">
        <v>43</v>
      </c>
      <c r="P908">
        <v>6.4</v>
      </c>
      <c r="Q908">
        <v>557</v>
      </c>
      <c r="R908" t="s">
        <v>224</v>
      </c>
      <c r="S908" t="s">
        <v>53</v>
      </c>
    </row>
    <row r="909" spans="1:19" x14ac:dyDescent="0.2">
      <c r="A909" t="s">
        <v>1055</v>
      </c>
      <c r="B909" t="s">
        <v>75</v>
      </c>
      <c r="C909">
        <v>2014</v>
      </c>
      <c r="D909" s="1" t="d">
        <v>2006-09-02</v>
      </c>
      <c r="E909" s="1" t="str">
        <f t="shared" si="28"/>
        <v>2006</v>
      </c>
      <c r="F909" s="1" t="str">
        <f t="shared" si="29"/>
        <v>Sep</v>
      </c>
      <c r="G909" t="s">
        <v>1</v>
      </c>
      <c r="H909" t="s">
        <v>68</v>
      </c>
      <c r="I909">
        <v>0.66</v>
      </c>
      <c r="J909">
        <v>0.93</v>
      </c>
      <c r="K909">
        <v>0.01</v>
      </c>
      <c r="L909">
        <v>0.31</v>
      </c>
      <c r="M909">
        <v>1.91</v>
      </c>
      <c r="N909">
        <v>79</v>
      </c>
      <c r="O909">
        <v>78</v>
      </c>
      <c r="P909">
        <v>7.1</v>
      </c>
      <c r="Q909">
        <v>506</v>
      </c>
      <c r="R909" t="s">
        <v>637</v>
      </c>
      <c r="S909" t="s">
        <v>20</v>
      </c>
    </row>
    <row r="910" spans="1:19" x14ac:dyDescent="0.2">
      <c r="A910" t="s">
        <v>1056</v>
      </c>
      <c r="B910" t="s">
        <v>189</v>
      </c>
      <c r="C910">
        <v>2001</v>
      </c>
      <c r="D910" s="1" t="d">
        <v>1992-10-21</v>
      </c>
      <c r="E910" s="1" t="str">
        <f t="shared" si="28"/>
        <v>1992</v>
      </c>
      <c r="F910" s="1" t="str">
        <f t="shared" si="29"/>
        <v>Oct</v>
      </c>
      <c r="G910" t="s">
        <v>39</v>
      </c>
      <c r="H910" t="s">
        <v>254</v>
      </c>
      <c r="I910">
        <v>1.03</v>
      </c>
      <c r="J910">
        <v>0.75</v>
      </c>
      <c r="K910">
        <v>0.03</v>
      </c>
      <c r="L910">
        <v>0.09</v>
      </c>
      <c r="M910">
        <v>1.9</v>
      </c>
      <c r="N910">
        <v>90</v>
      </c>
      <c r="O910">
        <v>45</v>
      </c>
      <c r="P910">
        <v>8.6</v>
      </c>
      <c r="Q910">
        <v>80</v>
      </c>
      <c r="R910" t="s">
        <v>1057</v>
      </c>
      <c r="S910" t="s">
        <v>88</v>
      </c>
    </row>
    <row r="911" spans="1:19" x14ac:dyDescent="0.2">
      <c r="A911" t="s">
        <v>802</v>
      </c>
      <c r="B911" t="s">
        <v>44</v>
      </c>
      <c r="C911">
        <v>2013</v>
      </c>
      <c r="D911" s="1" t="d">
        <v>2002-09-24</v>
      </c>
      <c r="E911" s="1" t="str">
        <f t="shared" si="28"/>
        <v>2002</v>
      </c>
      <c r="F911" s="1" t="str">
        <f t="shared" si="29"/>
        <v>Sep</v>
      </c>
      <c r="G911" t="s">
        <v>50</v>
      </c>
      <c r="H911" t="s">
        <v>242</v>
      </c>
      <c r="I911">
        <v>0.86</v>
      </c>
      <c r="J911">
        <v>0.84</v>
      </c>
      <c r="K911">
        <v>0.01</v>
      </c>
      <c r="L911">
        <v>0.17</v>
      </c>
      <c r="M911">
        <v>1.89</v>
      </c>
    </row>
    <row r="912" spans="1:19" x14ac:dyDescent="0.2">
      <c r="A912" t="s">
        <v>1058</v>
      </c>
      <c r="B912" t="s">
        <v>17</v>
      </c>
      <c r="C912">
        <v>2008</v>
      </c>
      <c r="D912" s="1" t="d">
        <v>1998-09-29</v>
      </c>
      <c r="E912" s="1" t="str">
        <f t="shared" si="28"/>
        <v>1998</v>
      </c>
      <c r="F912" s="1" t="str">
        <f t="shared" si="29"/>
        <v>Sep</v>
      </c>
      <c r="G912" t="s">
        <v>18</v>
      </c>
      <c r="H912" t="s">
        <v>19</v>
      </c>
      <c r="I912">
        <v>1.48</v>
      </c>
      <c r="J912">
        <v>0</v>
      </c>
      <c r="K912">
        <v>0.28999999999999998</v>
      </c>
      <c r="L912">
        <v>0.12</v>
      </c>
      <c r="M912">
        <v>1.89</v>
      </c>
      <c r="N912">
        <v>69</v>
      </c>
      <c r="O912">
        <v>31</v>
      </c>
      <c r="P912">
        <v>7.8</v>
      </c>
      <c r="Q912">
        <v>58</v>
      </c>
      <c r="R912" t="s">
        <v>372</v>
      </c>
      <c r="S912" t="s">
        <v>20</v>
      </c>
    </row>
    <row r="913" spans="1:19" x14ac:dyDescent="0.2">
      <c r="A913" t="s">
        <v>213</v>
      </c>
      <c r="B913" t="s">
        <v>79</v>
      </c>
      <c r="C913">
        <v>2013</v>
      </c>
      <c r="D913" s="1" t="d">
        <v>1990-01-30</v>
      </c>
      <c r="E913" s="1" t="str">
        <f t="shared" si="28"/>
        <v>1990</v>
      </c>
      <c r="F913" s="1" t="str">
        <f t="shared" si="29"/>
        <v>Jan</v>
      </c>
      <c r="G913" t="s">
        <v>1</v>
      </c>
      <c r="H913" t="s">
        <v>19</v>
      </c>
      <c r="I913">
        <v>0.74</v>
      </c>
      <c r="J913">
        <v>0.62</v>
      </c>
      <c r="K913">
        <v>0.41</v>
      </c>
      <c r="L913">
        <v>0.13</v>
      </c>
      <c r="M913">
        <v>1.89</v>
      </c>
    </row>
    <row r="914" spans="1:19" x14ac:dyDescent="0.2">
      <c r="A914" t="s">
        <v>820</v>
      </c>
      <c r="B914" t="s">
        <v>17</v>
      </c>
      <c r="C914">
        <v>2008</v>
      </c>
      <c r="D914" s="1" t="d">
        <v>2021-05-25</v>
      </c>
      <c r="E914" s="1" t="str">
        <f t="shared" si="28"/>
        <v>2021</v>
      </c>
      <c r="F914" s="1" t="str">
        <f t="shared" si="29"/>
        <v>May</v>
      </c>
      <c r="G914" t="s">
        <v>34</v>
      </c>
      <c r="H914" t="s">
        <v>134</v>
      </c>
      <c r="I914">
        <v>0.86</v>
      </c>
      <c r="J914">
        <v>0.83</v>
      </c>
      <c r="K914">
        <v>0</v>
      </c>
      <c r="L914">
        <v>0.2</v>
      </c>
      <c r="M914">
        <v>1.89</v>
      </c>
      <c r="N914">
        <v>70</v>
      </c>
      <c r="O914">
        <v>11</v>
      </c>
      <c r="P914">
        <v>7.8</v>
      </c>
      <c r="Q914">
        <v>17</v>
      </c>
      <c r="R914" t="s">
        <v>134</v>
      </c>
      <c r="S914" t="s">
        <v>20</v>
      </c>
    </row>
    <row r="915" spans="1:19" x14ac:dyDescent="0.2">
      <c r="A915" t="s">
        <v>758</v>
      </c>
      <c r="B915" t="s">
        <v>49</v>
      </c>
      <c r="C915">
        <v>2008</v>
      </c>
      <c r="D915" s="1" t="d">
        <v>1991-08-05</v>
      </c>
      <c r="E915" s="1" t="str">
        <f t="shared" si="28"/>
        <v>1991</v>
      </c>
      <c r="F915" s="1" t="str">
        <f t="shared" si="29"/>
        <v>Aug</v>
      </c>
      <c r="G915" t="s">
        <v>18</v>
      </c>
      <c r="H915" t="s">
        <v>134</v>
      </c>
      <c r="I915">
        <v>1.56</v>
      </c>
      <c r="J915">
        <v>0.14000000000000001</v>
      </c>
      <c r="K915">
        <v>0</v>
      </c>
      <c r="L915">
        <v>0.18</v>
      </c>
      <c r="M915">
        <v>1.88</v>
      </c>
      <c r="N915">
        <v>85</v>
      </c>
      <c r="O915">
        <v>38</v>
      </c>
      <c r="P915">
        <v>4.4000000000000004</v>
      </c>
      <c r="Q915">
        <v>132</v>
      </c>
      <c r="R915" t="s">
        <v>287</v>
      </c>
      <c r="S915" t="s">
        <v>20</v>
      </c>
    </row>
    <row r="916" spans="1:19" x14ac:dyDescent="0.2">
      <c r="A916" t="s">
        <v>855</v>
      </c>
      <c r="B916" t="s">
        <v>44</v>
      </c>
      <c r="C916">
        <v>2013</v>
      </c>
      <c r="D916" s="1" t="d">
        <v>2014-02-03</v>
      </c>
      <c r="E916" s="1" t="str">
        <f t="shared" si="28"/>
        <v>2014</v>
      </c>
      <c r="F916" s="1" t="str">
        <f t="shared" si="29"/>
        <v>Feb</v>
      </c>
      <c r="G916" t="s">
        <v>50</v>
      </c>
      <c r="H916" t="s">
        <v>267</v>
      </c>
      <c r="I916">
        <v>1.1499999999999999</v>
      </c>
      <c r="J916">
        <v>0.56000000000000005</v>
      </c>
      <c r="K916">
        <v>0</v>
      </c>
      <c r="L916">
        <v>0.17</v>
      </c>
      <c r="M916">
        <v>1.88</v>
      </c>
      <c r="N916">
        <v>74</v>
      </c>
      <c r="O916">
        <v>46</v>
      </c>
      <c r="P916">
        <v>7.5</v>
      </c>
      <c r="Q916">
        <v>685</v>
      </c>
      <c r="R916" t="s">
        <v>856</v>
      </c>
      <c r="S916" t="s">
        <v>88</v>
      </c>
    </row>
    <row r="917" spans="1:19" x14ac:dyDescent="0.2">
      <c r="A917" t="s">
        <v>1059</v>
      </c>
      <c r="B917" t="s">
        <v>17</v>
      </c>
      <c r="C917">
        <v>2008</v>
      </c>
      <c r="D917" s="1" t="d">
        <v>1995-06-19</v>
      </c>
      <c r="E917" s="1" t="str">
        <f t="shared" si="28"/>
        <v>1995</v>
      </c>
      <c r="F917" s="1" t="str">
        <f t="shared" si="29"/>
        <v>Jun</v>
      </c>
      <c r="G917" t="s">
        <v>34</v>
      </c>
      <c r="H917" t="s">
        <v>776</v>
      </c>
      <c r="I917">
        <v>1.28</v>
      </c>
      <c r="J917">
        <v>0.43</v>
      </c>
      <c r="K917">
        <v>0</v>
      </c>
      <c r="L917">
        <v>0.17</v>
      </c>
      <c r="M917">
        <v>1.88</v>
      </c>
      <c r="N917">
        <v>29</v>
      </c>
      <c r="O917">
        <v>7</v>
      </c>
      <c r="P917">
        <v>4.5999999999999996</v>
      </c>
      <c r="Q917">
        <v>7</v>
      </c>
      <c r="R917" t="s">
        <v>777</v>
      </c>
      <c r="S917" t="s">
        <v>20</v>
      </c>
    </row>
    <row r="918" spans="1:19" x14ac:dyDescent="0.2">
      <c r="A918" t="s">
        <v>1060</v>
      </c>
      <c r="B918" t="s">
        <v>104</v>
      </c>
      <c r="C918">
        <v>1999</v>
      </c>
      <c r="D918" s="1" t="d">
        <v>2013-06-15</v>
      </c>
      <c r="E918" s="1" t="str">
        <f t="shared" si="28"/>
        <v>2013</v>
      </c>
      <c r="F918" s="1" t="str">
        <f t="shared" si="29"/>
        <v>Jun</v>
      </c>
      <c r="G918" t="s">
        <v>28</v>
      </c>
      <c r="H918" t="s">
        <v>234</v>
      </c>
      <c r="I918">
        <v>1.37</v>
      </c>
      <c r="J918">
        <v>0.44</v>
      </c>
      <c r="K918">
        <v>0</v>
      </c>
      <c r="L918">
        <v>0.08</v>
      </c>
      <c r="M918">
        <v>1.88</v>
      </c>
    </row>
    <row r="919" spans="1:19" x14ac:dyDescent="0.2">
      <c r="A919" t="s">
        <v>1061</v>
      </c>
      <c r="B919" t="s">
        <v>55</v>
      </c>
      <c r="C919">
        <v>2004</v>
      </c>
      <c r="D919" s="1" t="d">
        <v>2007-09-26</v>
      </c>
      <c r="E919" s="1" t="str">
        <f t="shared" si="28"/>
        <v>2007</v>
      </c>
      <c r="F919" s="1" t="str">
        <f t="shared" si="29"/>
        <v>Sep</v>
      </c>
      <c r="G919" t="s">
        <v>86</v>
      </c>
      <c r="H919" t="s">
        <v>776</v>
      </c>
      <c r="I919">
        <v>0.92</v>
      </c>
      <c r="J919">
        <v>0.72</v>
      </c>
      <c r="K919">
        <v>0</v>
      </c>
      <c r="L919">
        <v>0.24</v>
      </c>
      <c r="M919">
        <v>1.88</v>
      </c>
      <c r="N919">
        <v>81</v>
      </c>
      <c r="O919">
        <v>43</v>
      </c>
      <c r="P919">
        <v>8.5</v>
      </c>
      <c r="Q919">
        <v>90</v>
      </c>
      <c r="R919" t="s">
        <v>777</v>
      </c>
      <c r="S919" t="s">
        <v>53</v>
      </c>
    </row>
    <row r="920" spans="1:19" x14ac:dyDescent="0.2">
      <c r="A920" t="s">
        <v>1062</v>
      </c>
      <c r="B920" t="s">
        <v>104</v>
      </c>
      <c r="C920">
        <v>1999</v>
      </c>
      <c r="D920" s="1" t="d">
        <v>1990-12-26</v>
      </c>
      <c r="E920" s="1" t="str">
        <f t="shared" si="28"/>
        <v>1990</v>
      </c>
      <c r="F920" s="1" t="str">
        <f t="shared" si="29"/>
        <v>Dec</v>
      </c>
      <c r="G920" t="s">
        <v>18</v>
      </c>
      <c r="H920" t="s">
        <v>68</v>
      </c>
      <c r="I920">
        <v>0.25</v>
      </c>
      <c r="J920">
        <v>0.12</v>
      </c>
      <c r="K920">
        <v>1.48</v>
      </c>
      <c r="L920">
        <v>0.03</v>
      </c>
      <c r="M920">
        <v>1.88</v>
      </c>
    </row>
    <row r="921" spans="1:19" x14ac:dyDescent="0.2">
      <c r="A921" t="s">
        <v>1063</v>
      </c>
      <c r="B921" t="s">
        <v>55</v>
      </c>
      <c r="C921">
        <v>2005</v>
      </c>
      <c r="D921" s="1" t="d">
        <v>1995-07-31</v>
      </c>
      <c r="E921" s="1" t="str">
        <f t="shared" si="28"/>
        <v>1995</v>
      </c>
      <c r="F921" s="1" t="str">
        <f t="shared" si="29"/>
        <v>Jul</v>
      </c>
      <c r="G921" t="s">
        <v>37</v>
      </c>
      <c r="H921" t="s">
        <v>134</v>
      </c>
      <c r="I921">
        <v>0.89</v>
      </c>
      <c r="J921">
        <v>0.69</v>
      </c>
      <c r="K921">
        <v>0.09</v>
      </c>
      <c r="L921">
        <v>0.21</v>
      </c>
      <c r="M921">
        <v>1.88</v>
      </c>
    </row>
    <row r="922" spans="1:19" x14ac:dyDescent="0.2">
      <c r="A922" t="s">
        <v>1064</v>
      </c>
      <c r="B922" t="s">
        <v>75</v>
      </c>
      <c r="C922">
        <v>2016</v>
      </c>
      <c r="D922" s="1" t="d">
        <v>2017-12-25</v>
      </c>
      <c r="E922" s="1" t="str">
        <f t="shared" si="28"/>
        <v>2017</v>
      </c>
      <c r="F922" s="1" t="str">
        <f t="shared" si="29"/>
        <v>Dec</v>
      </c>
      <c r="G922" t="s">
        <v>18</v>
      </c>
      <c r="H922" t="s">
        <v>51</v>
      </c>
      <c r="I922">
        <v>1.25</v>
      </c>
      <c r="J922">
        <v>0.27</v>
      </c>
      <c r="K922">
        <v>0.02</v>
      </c>
      <c r="L922">
        <v>0.34</v>
      </c>
      <c r="M922">
        <v>1.88</v>
      </c>
      <c r="N922">
        <v>88</v>
      </c>
      <c r="O922">
        <v>47</v>
      </c>
      <c r="P922">
        <v>6.7</v>
      </c>
      <c r="Q922">
        <v>162</v>
      </c>
      <c r="R922" t="s">
        <v>426</v>
      </c>
      <c r="S922" t="s">
        <v>20</v>
      </c>
    </row>
    <row r="923" spans="1:19" x14ac:dyDescent="0.2">
      <c r="A923" t="s">
        <v>1065</v>
      </c>
      <c r="B923" t="s">
        <v>17</v>
      </c>
      <c r="C923">
        <v>2009</v>
      </c>
      <c r="D923" s="1" t="d">
        <v>2013-05-10</v>
      </c>
      <c r="E923" s="1" t="str">
        <f t="shared" si="28"/>
        <v>2013</v>
      </c>
      <c r="F923" s="1" t="str">
        <f t="shared" si="29"/>
        <v>May</v>
      </c>
      <c r="G923" t="s">
        <v>34</v>
      </c>
      <c r="H923" t="s">
        <v>568</v>
      </c>
      <c r="I923">
        <v>1.04</v>
      </c>
      <c r="J923">
        <v>0.66</v>
      </c>
      <c r="K923">
        <v>0</v>
      </c>
      <c r="L923">
        <v>0.18</v>
      </c>
      <c r="M923">
        <v>1.88</v>
      </c>
      <c r="N923">
        <v>49</v>
      </c>
      <c r="O923">
        <v>15</v>
      </c>
      <c r="P923">
        <v>6.6</v>
      </c>
      <c r="Q923">
        <v>13</v>
      </c>
      <c r="R923" t="s">
        <v>1066</v>
      </c>
      <c r="S923" t="s">
        <v>20</v>
      </c>
    </row>
    <row r="924" spans="1:19" x14ac:dyDescent="0.2">
      <c r="A924" t="s">
        <v>1067</v>
      </c>
      <c r="B924" t="s">
        <v>104</v>
      </c>
      <c r="C924">
        <v>1998</v>
      </c>
      <c r="D924" s="1" t="d">
        <v>1998-11-14</v>
      </c>
      <c r="E924" s="1" t="str">
        <f t="shared" si="28"/>
        <v>1998</v>
      </c>
      <c r="F924" s="1" t="str">
        <f t="shared" si="29"/>
        <v>Nov</v>
      </c>
      <c r="G924" t="s">
        <v>86</v>
      </c>
      <c r="H924" t="s">
        <v>484</v>
      </c>
      <c r="I924">
        <v>1.42</v>
      </c>
      <c r="J924">
        <v>0.36</v>
      </c>
      <c r="K924">
        <v>0.03</v>
      </c>
      <c r="L924">
        <v>7.0000000000000007E-2</v>
      </c>
      <c r="M924">
        <v>1.88</v>
      </c>
    </row>
    <row r="925" spans="1:19" x14ac:dyDescent="0.2">
      <c r="A925" t="s">
        <v>1068</v>
      </c>
      <c r="B925" t="s">
        <v>55</v>
      </c>
      <c r="C925">
        <v>2007</v>
      </c>
      <c r="D925" s="1" t="d">
        <v>2005-06-19</v>
      </c>
      <c r="E925" s="1" t="str">
        <f t="shared" si="28"/>
        <v>2005</v>
      </c>
      <c r="F925" s="1" t="str">
        <f t="shared" si="29"/>
        <v>Jun</v>
      </c>
      <c r="G925" t="s">
        <v>34</v>
      </c>
      <c r="H925" t="s">
        <v>568</v>
      </c>
      <c r="I925">
        <v>0.47</v>
      </c>
      <c r="J925">
        <v>0.08</v>
      </c>
      <c r="K925">
        <v>0</v>
      </c>
      <c r="L925">
        <v>1.33</v>
      </c>
      <c r="M925">
        <v>1.87</v>
      </c>
    </row>
    <row r="926" spans="1:19" x14ac:dyDescent="0.2">
      <c r="A926" t="s">
        <v>1069</v>
      </c>
      <c r="B926" t="s">
        <v>189</v>
      </c>
      <c r="C926">
        <v>2002</v>
      </c>
      <c r="D926" s="1" t="d">
        <v>2005-08-28</v>
      </c>
      <c r="E926" s="1" t="str">
        <f t="shared" si="28"/>
        <v>2005</v>
      </c>
      <c r="F926" s="1" t="str">
        <f t="shared" si="29"/>
        <v>Aug</v>
      </c>
      <c r="G926" t="s">
        <v>101</v>
      </c>
      <c r="H926" t="s">
        <v>19</v>
      </c>
      <c r="I926">
        <v>0.96</v>
      </c>
      <c r="J926">
        <v>0.53</v>
      </c>
      <c r="K926">
        <v>0.3</v>
      </c>
      <c r="L926">
        <v>0.09</v>
      </c>
      <c r="M926">
        <v>1.87</v>
      </c>
      <c r="N926">
        <v>82</v>
      </c>
      <c r="O926">
        <v>39</v>
      </c>
      <c r="P926">
        <v>7.7</v>
      </c>
      <c r="Q926">
        <v>145</v>
      </c>
      <c r="R926" t="s">
        <v>230</v>
      </c>
      <c r="S926" t="s">
        <v>88</v>
      </c>
    </row>
    <row r="927" spans="1:19" x14ac:dyDescent="0.2">
      <c r="A927" t="s">
        <v>1070</v>
      </c>
      <c r="B927" t="s">
        <v>104</v>
      </c>
      <c r="C927">
        <v>1998</v>
      </c>
      <c r="D927" s="1" t="d">
        <v>2015-08-11</v>
      </c>
      <c r="E927" s="1" t="str">
        <f t="shared" si="28"/>
        <v>2015</v>
      </c>
      <c r="F927" s="1" t="str">
        <f t="shared" si="29"/>
        <v>Aug</v>
      </c>
      <c r="G927" t="s">
        <v>18</v>
      </c>
      <c r="H927" t="s">
        <v>134</v>
      </c>
      <c r="I927">
        <v>0.22</v>
      </c>
      <c r="J927">
        <v>1.47</v>
      </c>
      <c r="K927">
        <v>0.04</v>
      </c>
      <c r="L927">
        <v>0.14000000000000001</v>
      </c>
      <c r="M927">
        <v>1.87</v>
      </c>
    </row>
    <row r="928" spans="1:19" x14ac:dyDescent="0.2">
      <c r="A928" t="s">
        <v>880</v>
      </c>
      <c r="B928" t="s">
        <v>49</v>
      </c>
      <c r="C928">
        <v>2013</v>
      </c>
      <c r="D928" s="1" t="d">
        <v>2007-07-15</v>
      </c>
      <c r="E928" s="1" t="str">
        <f t="shared" si="28"/>
        <v>2007</v>
      </c>
      <c r="F928" s="1" t="str">
        <f t="shared" si="29"/>
        <v>Jul</v>
      </c>
      <c r="G928" t="s">
        <v>18</v>
      </c>
      <c r="H928" t="s">
        <v>134</v>
      </c>
      <c r="I928">
        <v>1.6</v>
      </c>
      <c r="J928">
        <v>0.03</v>
      </c>
      <c r="K928">
        <v>0</v>
      </c>
      <c r="L928">
        <v>0.24</v>
      </c>
      <c r="M928">
        <v>1.87</v>
      </c>
      <c r="N928">
        <v>76</v>
      </c>
      <c r="O928">
        <v>19</v>
      </c>
      <c r="P928">
        <v>4.0999999999999996</v>
      </c>
      <c r="Q928">
        <v>91</v>
      </c>
      <c r="R928" t="s">
        <v>135</v>
      </c>
      <c r="S928" t="s">
        <v>20</v>
      </c>
    </row>
    <row r="929" spans="1:19" x14ac:dyDescent="0.2">
      <c r="A929" t="s">
        <v>1071</v>
      </c>
      <c r="B929" t="s">
        <v>55</v>
      </c>
      <c r="C929">
        <v>2001</v>
      </c>
      <c r="D929" s="1" t="d">
        <v>2011-03-10</v>
      </c>
      <c r="E929" s="1" t="str">
        <f t="shared" si="28"/>
        <v>2011</v>
      </c>
      <c r="F929" s="1" t="str">
        <f t="shared" si="29"/>
        <v>Mar</v>
      </c>
      <c r="G929" t="s">
        <v>50</v>
      </c>
      <c r="H929" t="s">
        <v>484</v>
      </c>
      <c r="I929">
        <v>0.53</v>
      </c>
      <c r="J929">
        <v>0.16</v>
      </c>
      <c r="K929">
        <v>1.07</v>
      </c>
      <c r="L929">
        <v>0.1</v>
      </c>
      <c r="M929">
        <v>1.87</v>
      </c>
      <c r="N929">
        <v>78</v>
      </c>
      <c r="O929">
        <v>17</v>
      </c>
      <c r="P929">
        <v>9.1</v>
      </c>
      <c r="Q929">
        <v>90</v>
      </c>
      <c r="R929" t="s">
        <v>934</v>
      </c>
      <c r="S929" t="s">
        <v>88</v>
      </c>
    </row>
    <row r="930" spans="1:19" x14ac:dyDescent="0.2">
      <c r="A930" t="s">
        <v>1072</v>
      </c>
      <c r="B930" t="s">
        <v>27</v>
      </c>
      <c r="C930">
        <v>2001</v>
      </c>
      <c r="D930" s="1" t="d">
        <v>2011-05-06</v>
      </c>
      <c r="E930" s="1" t="str">
        <f t="shared" si="28"/>
        <v>2011</v>
      </c>
      <c r="F930" s="1" t="str">
        <f t="shared" si="29"/>
        <v>May</v>
      </c>
      <c r="G930" t="s">
        <v>101</v>
      </c>
      <c r="H930" t="s">
        <v>19</v>
      </c>
      <c r="I930">
        <v>0.87</v>
      </c>
      <c r="J930">
        <v>0.52</v>
      </c>
      <c r="K930">
        <v>0.41</v>
      </c>
      <c r="L930">
        <v>0.06</v>
      </c>
      <c r="M930">
        <v>1.86</v>
      </c>
    </row>
    <row r="931" spans="1:19" x14ac:dyDescent="0.2">
      <c r="A931" t="s">
        <v>1073</v>
      </c>
      <c r="B931" t="s">
        <v>49</v>
      </c>
      <c r="C931">
        <v>2009</v>
      </c>
      <c r="D931" s="1" t="d">
        <v>2001-01-13</v>
      </c>
      <c r="E931" s="1" t="str">
        <f t="shared" si="28"/>
        <v>2001</v>
      </c>
      <c r="F931" s="1" t="str">
        <f t="shared" si="29"/>
        <v>Jan</v>
      </c>
      <c r="G931" t="s">
        <v>1</v>
      </c>
      <c r="H931" t="s">
        <v>68</v>
      </c>
      <c r="I931">
        <v>1.05</v>
      </c>
      <c r="J931">
        <v>0.53</v>
      </c>
      <c r="K931">
        <v>0.03</v>
      </c>
      <c r="L931">
        <v>0.26</v>
      </c>
      <c r="M931">
        <v>1.86</v>
      </c>
    </row>
    <row r="932" spans="1:19" x14ac:dyDescent="0.2">
      <c r="A932" t="s">
        <v>319</v>
      </c>
      <c r="B932" t="s">
        <v>137</v>
      </c>
      <c r="C932">
        <v>2005</v>
      </c>
      <c r="D932" s="1" t="d">
        <v>2020-01-08</v>
      </c>
      <c r="E932" s="1" t="str">
        <f t="shared" si="28"/>
        <v>2020</v>
      </c>
      <c r="F932" s="1" t="str">
        <f t="shared" si="29"/>
        <v>Jan</v>
      </c>
      <c r="G932" t="s">
        <v>18</v>
      </c>
      <c r="H932" t="s">
        <v>134</v>
      </c>
      <c r="I932">
        <v>1.75</v>
      </c>
      <c r="J932">
        <v>0.03</v>
      </c>
      <c r="K932">
        <v>0</v>
      </c>
      <c r="L932">
        <v>0.08</v>
      </c>
      <c r="M932">
        <v>1.86</v>
      </c>
      <c r="N932">
        <v>86</v>
      </c>
      <c r="O932">
        <v>39</v>
      </c>
      <c r="P932">
        <v>6.7</v>
      </c>
      <c r="Q932">
        <v>41</v>
      </c>
      <c r="R932" t="s">
        <v>135</v>
      </c>
      <c r="S932" t="s">
        <v>20</v>
      </c>
    </row>
    <row r="933" spans="1:19" x14ac:dyDescent="0.2">
      <c r="A933" t="s">
        <v>1074</v>
      </c>
      <c r="B933" t="s">
        <v>55</v>
      </c>
      <c r="C933">
        <v>2004</v>
      </c>
      <c r="D933" s="1" t="d">
        <v>2007-01-28</v>
      </c>
      <c r="E933" s="1" t="str">
        <f t="shared" si="28"/>
        <v>2007</v>
      </c>
      <c r="F933" s="1" t="str">
        <f t="shared" si="29"/>
        <v>Jan</v>
      </c>
      <c r="G933" t="s">
        <v>1</v>
      </c>
      <c r="H933" t="s">
        <v>71</v>
      </c>
      <c r="I933">
        <v>1.1200000000000001</v>
      </c>
      <c r="J933">
        <v>0.69</v>
      </c>
      <c r="K933">
        <v>0.03</v>
      </c>
      <c r="L933">
        <v>0.02</v>
      </c>
      <c r="M933">
        <v>1.86</v>
      </c>
      <c r="N933">
        <v>71</v>
      </c>
      <c r="O933">
        <v>32</v>
      </c>
      <c r="P933">
        <v>8.5</v>
      </c>
      <c r="Q933">
        <v>24</v>
      </c>
      <c r="R933" t="s">
        <v>542</v>
      </c>
      <c r="S933" t="s">
        <v>20</v>
      </c>
    </row>
    <row r="934" spans="1:19" x14ac:dyDescent="0.2">
      <c r="A934" t="s">
        <v>1075</v>
      </c>
      <c r="B934" t="s">
        <v>95</v>
      </c>
      <c r="C934">
        <v>1997</v>
      </c>
      <c r="D934" s="1" t="d">
        <v>1988-01-08</v>
      </c>
      <c r="E934" s="1" t="str">
        <f t="shared" si="28"/>
        <v>1988</v>
      </c>
      <c r="F934" s="1" t="str">
        <f t="shared" si="29"/>
        <v>Jan</v>
      </c>
      <c r="G934" t="s">
        <v>1</v>
      </c>
      <c r="H934" t="s">
        <v>523</v>
      </c>
      <c r="I934">
        <v>1.37</v>
      </c>
      <c r="J934">
        <v>0.41</v>
      </c>
      <c r="K934">
        <v>0.04</v>
      </c>
      <c r="L934">
        <v>0.04</v>
      </c>
      <c r="M934">
        <v>1.86</v>
      </c>
    </row>
    <row r="935" spans="1:19" x14ac:dyDescent="0.2">
      <c r="A935" t="s">
        <v>1076</v>
      </c>
      <c r="B935" t="s">
        <v>104</v>
      </c>
      <c r="C935">
        <v>1999</v>
      </c>
      <c r="D935" s="1" t="d">
        <v>2002-03-14</v>
      </c>
      <c r="E935" s="1" t="str">
        <f t="shared" si="28"/>
        <v>2002</v>
      </c>
      <c r="F935" s="1" t="str">
        <f t="shared" si="29"/>
        <v>Mar</v>
      </c>
      <c r="G935" t="s">
        <v>28</v>
      </c>
      <c r="H935" t="s">
        <v>68</v>
      </c>
      <c r="I935">
        <v>0.94</v>
      </c>
      <c r="J935">
        <v>0.44</v>
      </c>
      <c r="K935">
        <v>0.39</v>
      </c>
      <c r="L935">
        <v>0.1</v>
      </c>
      <c r="M935">
        <v>1.86</v>
      </c>
      <c r="N935">
        <v>74</v>
      </c>
      <c r="O935">
        <v>12</v>
      </c>
      <c r="P935">
        <v>8.4</v>
      </c>
      <c r="Q935">
        <v>248</v>
      </c>
      <c r="R935" t="s">
        <v>1077</v>
      </c>
      <c r="S935" t="s">
        <v>88</v>
      </c>
    </row>
    <row r="936" spans="1:19" x14ac:dyDescent="0.2">
      <c r="A936" t="s">
        <v>1078</v>
      </c>
      <c r="B936" t="s">
        <v>55</v>
      </c>
      <c r="C936">
        <v>2004</v>
      </c>
      <c r="D936" s="1" t="d">
        <v>2003-03-02</v>
      </c>
      <c r="E936" s="1" t="str">
        <f t="shared" si="28"/>
        <v>2003</v>
      </c>
      <c r="F936" s="1" t="str">
        <f t="shared" si="29"/>
        <v>Mar</v>
      </c>
      <c r="G936" t="s">
        <v>34</v>
      </c>
      <c r="H936" t="s">
        <v>68</v>
      </c>
      <c r="I936">
        <v>0</v>
      </c>
      <c r="J936">
        <v>1.37</v>
      </c>
      <c r="K936">
        <v>0</v>
      </c>
      <c r="L936">
        <v>0.49</v>
      </c>
      <c r="M936">
        <v>1.86</v>
      </c>
    </row>
    <row r="937" spans="1:19" x14ac:dyDescent="0.2">
      <c r="A937" t="s">
        <v>692</v>
      </c>
      <c r="B937" t="s">
        <v>17</v>
      </c>
      <c r="C937">
        <v>2008</v>
      </c>
      <c r="D937" s="1" t="d">
        <v>2012-05-10</v>
      </c>
      <c r="E937" s="1" t="str">
        <f t="shared" si="28"/>
        <v>2012</v>
      </c>
      <c r="F937" s="1" t="str">
        <f t="shared" si="29"/>
        <v>May</v>
      </c>
      <c r="G937" t="s">
        <v>50</v>
      </c>
      <c r="H937" t="s">
        <v>254</v>
      </c>
      <c r="I937">
        <v>1.1100000000000001</v>
      </c>
      <c r="J937">
        <v>0.56000000000000005</v>
      </c>
      <c r="K937">
        <v>0</v>
      </c>
      <c r="L937">
        <v>0.18</v>
      </c>
      <c r="M937">
        <v>1.86</v>
      </c>
      <c r="N937">
        <v>71</v>
      </c>
      <c r="O937">
        <v>18</v>
      </c>
      <c r="P937">
        <v>7.9</v>
      </c>
      <c r="Q937">
        <v>75</v>
      </c>
      <c r="R937" t="s">
        <v>1079</v>
      </c>
      <c r="S937" t="s">
        <v>88</v>
      </c>
    </row>
    <row r="938" spans="1:19" x14ac:dyDescent="0.2">
      <c r="A938" t="s">
        <v>1080</v>
      </c>
      <c r="B938" t="s">
        <v>55</v>
      </c>
      <c r="C938">
        <v>2001</v>
      </c>
      <c r="D938" s="1" t="d">
        <v>2006-04-01</v>
      </c>
      <c r="E938" s="1" t="str">
        <f t="shared" si="28"/>
        <v>2006</v>
      </c>
      <c r="F938" s="1" t="str">
        <f t="shared" si="29"/>
        <v>Apr</v>
      </c>
      <c r="G938" t="s">
        <v>18</v>
      </c>
      <c r="H938" t="s">
        <v>134</v>
      </c>
      <c r="I938">
        <v>0.91</v>
      </c>
      <c r="J938">
        <v>0.71</v>
      </c>
      <c r="K938">
        <v>0</v>
      </c>
      <c r="L938">
        <v>0.24</v>
      </c>
      <c r="M938">
        <v>1.86</v>
      </c>
      <c r="N938">
        <v>70</v>
      </c>
      <c r="O938">
        <v>16</v>
      </c>
      <c r="P938">
        <v>7.4</v>
      </c>
      <c r="Q938">
        <v>8</v>
      </c>
      <c r="R938" t="s">
        <v>134</v>
      </c>
      <c r="S938" t="s">
        <v>20</v>
      </c>
    </row>
    <row r="939" spans="1:19" x14ac:dyDescent="0.2">
      <c r="A939" t="s">
        <v>1081</v>
      </c>
      <c r="B939" t="s">
        <v>75</v>
      </c>
      <c r="C939">
        <v>2015</v>
      </c>
      <c r="D939" s="1" t="d">
        <v>1999-10-07</v>
      </c>
      <c r="E939" s="1" t="str">
        <f t="shared" si="28"/>
        <v>1999</v>
      </c>
      <c r="F939" s="1" t="str">
        <f t="shared" si="29"/>
        <v>Oct</v>
      </c>
      <c r="G939" t="s">
        <v>50</v>
      </c>
      <c r="H939" t="s">
        <v>242</v>
      </c>
      <c r="I939">
        <v>0.47</v>
      </c>
      <c r="J939">
        <v>1.03</v>
      </c>
      <c r="K939">
        <v>7.0000000000000007E-2</v>
      </c>
      <c r="L939">
        <v>0.28000000000000003</v>
      </c>
      <c r="M939">
        <v>1.86</v>
      </c>
      <c r="N939">
        <v>73</v>
      </c>
      <c r="O939">
        <v>42</v>
      </c>
      <c r="P939">
        <v>6.5</v>
      </c>
      <c r="Q939">
        <v>403</v>
      </c>
      <c r="R939" t="s">
        <v>1082</v>
      </c>
      <c r="S939" t="s">
        <v>53</v>
      </c>
    </row>
    <row r="940" spans="1:19" x14ac:dyDescent="0.2">
      <c r="A940" t="s">
        <v>1083</v>
      </c>
      <c r="B940" t="s">
        <v>104</v>
      </c>
      <c r="C940">
        <v>1999</v>
      </c>
      <c r="D940" s="1" t="d">
        <v>2000-05-08</v>
      </c>
      <c r="E940" s="1" t="str">
        <f t="shared" si="28"/>
        <v>2000</v>
      </c>
      <c r="F940" s="1" t="str">
        <f t="shared" si="29"/>
        <v>May</v>
      </c>
      <c r="G940" t="s">
        <v>28</v>
      </c>
      <c r="H940" t="s">
        <v>118</v>
      </c>
      <c r="I940">
        <v>0.62</v>
      </c>
      <c r="J940">
        <v>0.42</v>
      </c>
      <c r="K940">
        <v>0.69</v>
      </c>
      <c r="L940">
        <v>0.12</v>
      </c>
      <c r="M940">
        <v>1.86</v>
      </c>
      <c r="N940">
        <v>94</v>
      </c>
      <c r="O940">
        <v>16</v>
      </c>
      <c r="P940">
        <v>8.1</v>
      </c>
      <c r="Q940">
        <v>297</v>
      </c>
      <c r="R940" t="s">
        <v>118</v>
      </c>
      <c r="S940" t="s">
        <v>88</v>
      </c>
    </row>
    <row r="941" spans="1:19" x14ac:dyDescent="0.2">
      <c r="A941" t="s">
        <v>1084</v>
      </c>
      <c r="B941" t="s">
        <v>55</v>
      </c>
      <c r="C941">
        <v>2004</v>
      </c>
      <c r="D941" s="1" t="d">
        <v>2019-06-07</v>
      </c>
      <c r="E941" s="1" t="str">
        <f t="shared" si="28"/>
        <v>2019</v>
      </c>
      <c r="F941" s="1" t="str">
        <f t="shared" si="29"/>
        <v>Jun</v>
      </c>
      <c r="G941" t="s">
        <v>1</v>
      </c>
      <c r="H941" t="s">
        <v>68</v>
      </c>
      <c r="I941">
        <v>1.33</v>
      </c>
      <c r="J941">
        <v>0.49</v>
      </c>
      <c r="K941">
        <v>0</v>
      </c>
      <c r="L941">
        <v>0.03</v>
      </c>
      <c r="M941">
        <v>1.85</v>
      </c>
      <c r="N941">
        <v>84</v>
      </c>
      <c r="O941">
        <v>55</v>
      </c>
      <c r="P941">
        <v>8.6</v>
      </c>
      <c r="Q941">
        <v>246</v>
      </c>
      <c r="R941" t="s">
        <v>185</v>
      </c>
      <c r="S941" t="s">
        <v>88</v>
      </c>
    </row>
    <row r="942" spans="1:19" x14ac:dyDescent="0.2">
      <c r="A942" t="s">
        <v>1085</v>
      </c>
      <c r="B942" t="s">
        <v>64</v>
      </c>
      <c r="C942">
        <v>2004</v>
      </c>
      <c r="D942" s="1" t="d">
        <v>2022-02-13</v>
      </c>
      <c r="E942" s="1" t="str">
        <f t="shared" si="28"/>
        <v>2022</v>
      </c>
      <c r="F942" s="1" t="str">
        <f t="shared" si="29"/>
        <v>Feb</v>
      </c>
      <c r="G942" t="s">
        <v>28</v>
      </c>
      <c r="H942" t="s">
        <v>242</v>
      </c>
      <c r="I942">
        <v>1.26</v>
      </c>
      <c r="J942">
        <v>0.18</v>
      </c>
      <c r="K942">
        <v>0.35</v>
      </c>
      <c r="L942">
        <v>0.06</v>
      </c>
      <c r="M942">
        <v>1.85</v>
      </c>
      <c r="N942">
        <v>76</v>
      </c>
      <c r="O942">
        <v>37</v>
      </c>
      <c r="P942">
        <v>7.9</v>
      </c>
      <c r="Q942">
        <v>84</v>
      </c>
      <c r="R942" t="s">
        <v>1086</v>
      </c>
      <c r="S942" t="s">
        <v>20</v>
      </c>
    </row>
    <row r="943" spans="1:19" x14ac:dyDescent="0.2">
      <c r="A943" t="s">
        <v>1087</v>
      </c>
      <c r="B943" t="s">
        <v>22</v>
      </c>
      <c r="C943">
        <v>1984</v>
      </c>
      <c r="D943" s="1" t="d">
        <v>2022-08-25</v>
      </c>
      <c r="E943" s="1" t="str">
        <f t="shared" si="28"/>
        <v>2022</v>
      </c>
      <c r="F943" s="1" t="str">
        <f t="shared" si="29"/>
        <v>Aug</v>
      </c>
      <c r="G943" t="s">
        <v>50</v>
      </c>
      <c r="H943" t="s">
        <v>19</v>
      </c>
      <c r="I943">
        <v>0.8</v>
      </c>
      <c r="J943">
        <v>0.19</v>
      </c>
      <c r="K943">
        <v>0.83</v>
      </c>
      <c r="L943">
        <v>0.03</v>
      </c>
      <c r="M943">
        <v>1.85</v>
      </c>
    </row>
    <row r="944" spans="1:19" x14ac:dyDescent="0.2">
      <c r="A944" t="s">
        <v>1088</v>
      </c>
      <c r="B944" t="s">
        <v>49</v>
      </c>
      <c r="C944">
        <v>2012</v>
      </c>
      <c r="D944" s="1" t="d">
        <v>2005-03-16</v>
      </c>
      <c r="E944" s="1" t="str">
        <f t="shared" si="28"/>
        <v>2005</v>
      </c>
      <c r="F944" s="1" t="str">
        <f t="shared" si="29"/>
        <v>Mar</v>
      </c>
      <c r="G944" t="s">
        <v>37</v>
      </c>
      <c r="H944" t="s">
        <v>51</v>
      </c>
      <c r="I944">
        <v>0.59</v>
      </c>
      <c r="J944">
        <v>0.89</v>
      </c>
      <c r="K944">
        <v>0.06</v>
      </c>
      <c r="L944">
        <v>0.3</v>
      </c>
      <c r="M944">
        <v>1.85</v>
      </c>
      <c r="N944">
        <v>87</v>
      </c>
      <c r="O944">
        <v>31</v>
      </c>
      <c r="P944">
        <v>7.8</v>
      </c>
      <c r="Q944">
        <v>790</v>
      </c>
      <c r="R944" t="s">
        <v>1089</v>
      </c>
      <c r="S944" t="s">
        <v>53</v>
      </c>
    </row>
    <row r="945" spans="1:19" x14ac:dyDescent="0.2">
      <c r="A945" t="s">
        <v>1090</v>
      </c>
      <c r="B945" t="s">
        <v>55</v>
      </c>
      <c r="C945">
        <v>2001</v>
      </c>
      <c r="D945" s="1" t="d">
        <v>1994-09-12</v>
      </c>
      <c r="E945" s="1" t="str">
        <f t="shared" si="28"/>
        <v>1994</v>
      </c>
      <c r="F945" s="1" t="str">
        <f t="shared" si="29"/>
        <v>Sep</v>
      </c>
      <c r="G945" t="s">
        <v>24</v>
      </c>
      <c r="H945" t="s">
        <v>1091</v>
      </c>
      <c r="I945">
        <v>0</v>
      </c>
      <c r="J945">
        <v>1.1000000000000001</v>
      </c>
      <c r="K945">
        <v>0.42</v>
      </c>
      <c r="L945">
        <v>0.33</v>
      </c>
      <c r="M945">
        <v>1.84</v>
      </c>
    </row>
    <row r="946" spans="1:19" x14ac:dyDescent="0.2">
      <c r="A946" t="s">
        <v>884</v>
      </c>
      <c r="B946" t="s">
        <v>49</v>
      </c>
      <c r="C946">
        <v>2013</v>
      </c>
      <c r="D946" s="1" t="d">
        <v>2007-07-05</v>
      </c>
      <c r="E946" s="1" t="str">
        <f t="shared" si="28"/>
        <v>2007</v>
      </c>
      <c r="F946" s="1" t="str">
        <f t="shared" si="29"/>
        <v>Jul</v>
      </c>
      <c r="G946" t="s">
        <v>50</v>
      </c>
      <c r="H946" t="s">
        <v>267</v>
      </c>
      <c r="I946">
        <v>0.77</v>
      </c>
      <c r="J946">
        <v>0.76</v>
      </c>
      <c r="K946">
        <v>0.01</v>
      </c>
      <c r="L946">
        <v>0.28999999999999998</v>
      </c>
      <c r="M946">
        <v>1.84</v>
      </c>
      <c r="N946">
        <v>82</v>
      </c>
      <c r="O946">
        <v>22</v>
      </c>
      <c r="P946">
        <v>7.9</v>
      </c>
      <c r="Q946">
        <v>76</v>
      </c>
      <c r="R946" t="s">
        <v>885</v>
      </c>
      <c r="S946" t="s">
        <v>112</v>
      </c>
    </row>
    <row r="947" spans="1:19" x14ac:dyDescent="0.2">
      <c r="A947" t="s">
        <v>1092</v>
      </c>
      <c r="B947" t="s">
        <v>32</v>
      </c>
      <c r="C947">
        <v>2009</v>
      </c>
      <c r="D947" s="1" t="d">
        <v>1994-10-31</v>
      </c>
      <c r="E947" s="1" t="str">
        <f t="shared" si="28"/>
        <v>1994</v>
      </c>
      <c r="F947" s="1" t="str">
        <f t="shared" si="29"/>
        <v>Oct</v>
      </c>
      <c r="G947" t="s">
        <v>50</v>
      </c>
      <c r="H947" t="s">
        <v>568</v>
      </c>
      <c r="I947">
        <v>1.32</v>
      </c>
      <c r="J947">
        <v>0.37</v>
      </c>
      <c r="K947">
        <v>0</v>
      </c>
      <c r="L947">
        <v>0.15</v>
      </c>
      <c r="M947">
        <v>1.84</v>
      </c>
      <c r="N947">
        <v>80</v>
      </c>
      <c r="O947">
        <v>4</v>
      </c>
      <c r="P947">
        <v>4.5</v>
      </c>
      <c r="Q947">
        <v>8</v>
      </c>
      <c r="R947" t="s">
        <v>1093</v>
      </c>
      <c r="S947" t="s">
        <v>20</v>
      </c>
    </row>
    <row r="948" spans="1:19" x14ac:dyDescent="0.2">
      <c r="A948" t="s">
        <v>1094</v>
      </c>
      <c r="B948" t="s">
        <v>55</v>
      </c>
      <c r="C948">
        <v>2005</v>
      </c>
      <c r="D948" s="1" t="d">
        <v>2001-05-20</v>
      </c>
      <c r="E948" s="1" t="str">
        <f t="shared" si="28"/>
        <v>2001</v>
      </c>
      <c r="F948" s="1" t="str">
        <f t="shared" si="29"/>
        <v>May</v>
      </c>
      <c r="G948" t="s">
        <v>18</v>
      </c>
      <c r="H948" t="s">
        <v>134</v>
      </c>
      <c r="I948">
        <v>1.53</v>
      </c>
      <c r="J948">
        <v>0.05</v>
      </c>
      <c r="K948">
        <v>0</v>
      </c>
      <c r="L948">
        <v>0.25</v>
      </c>
      <c r="M948">
        <v>1.84</v>
      </c>
      <c r="N948">
        <v>87</v>
      </c>
      <c r="O948">
        <v>25</v>
      </c>
      <c r="P948">
        <v>8.5</v>
      </c>
      <c r="Q948">
        <v>36</v>
      </c>
      <c r="R948" t="s">
        <v>135</v>
      </c>
      <c r="S948" t="s">
        <v>20</v>
      </c>
    </row>
    <row r="949" spans="1:19" x14ac:dyDescent="0.2">
      <c r="A949" t="s">
        <v>1095</v>
      </c>
      <c r="B949" t="s">
        <v>95</v>
      </c>
      <c r="C949">
        <v>1998</v>
      </c>
      <c r="D949" s="1" t="d">
        <v>2012-05-29</v>
      </c>
      <c r="E949" s="1" t="str">
        <f t="shared" si="28"/>
        <v>2012</v>
      </c>
      <c r="F949" s="1" t="str">
        <f t="shared" si="29"/>
        <v>May</v>
      </c>
      <c r="G949" t="s">
        <v>39</v>
      </c>
      <c r="H949" t="s">
        <v>19</v>
      </c>
      <c r="I949">
        <v>0.83</v>
      </c>
      <c r="J949">
        <v>0.06</v>
      </c>
      <c r="K949">
        <v>0.93</v>
      </c>
      <c r="L949">
        <v>0</v>
      </c>
      <c r="M949">
        <v>1.83</v>
      </c>
    </row>
    <row r="950" spans="1:19" x14ac:dyDescent="0.2">
      <c r="A950" t="s">
        <v>1096</v>
      </c>
      <c r="B950" t="s">
        <v>17</v>
      </c>
      <c r="C950">
        <v>2007</v>
      </c>
      <c r="D950" s="1" t="d">
        <v>2003-08-16</v>
      </c>
      <c r="E950" s="1" t="str">
        <f t="shared" si="28"/>
        <v>2003</v>
      </c>
      <c r="F950" s="1" t="str">
        <f t="shared" si="29"/>
        <v>Aug</v>
      </c>
      <c r="G950" t="s">
        <v>34</v>
      </c>
      <c r="H950" t="s">
        <v>111</v>
      </c>
      <c r="I950">
        <v>0.82</v>
      </c>
      <c r="J950">
        <v>0.82</v>
      </c>
      <c r="K950">
        <v>0</v>
      </c>
      <c r="L950">
        <v>0.2</v>
      </c>
      <c r="M950">
        <v>1.83</v>
      </c>
      <c r="N950">
        <v>67</v>
      </c>
      <c r="O950">
        <v>25</v>
      </c>
      <c r="P950">
        <v>8.3000000000000007</v>
      </c>
      <c r="Q950">
        <v>66</v>
      </c>
      <c r="R950" t="s">
        <v>984</v>
      </c>
      <c r="S950" t="s">
        <v>112</v>
      </c>
    </row>
    <row r="951" spans="1:19" x14ac:dyDescent="0.2">
      <c r="A951" t="s">
        <v>1097</v>
      </c>
      <c r="B951" t="s">
        <v>64</v>
      </c>
      <c r="C951">
        <v>2005</v>
      </c>
      <c r="D951" s="1" t="d">
        <v>2008-05-11</v>
      </c>
      <c r="E951" s="1" t="str">
        <f t="shared" si="28"/>
        <v>2008</v>
      </c>
      <c r="F951" s="1" t="str">
        <f t="shared" si="29"/>
        <v>May</v>
      </c>
      <c r="G951" t="s">
        <v>34</v>
      </c>
      <c r="H951" t="s">
        <v>484</v>
      </c>
      <c r="I951">
        <v>1.31</v>
      </c>
      <c r="J951">
        <v>0.49</v>
      </c>
      <c r="K951">
        <v>0</v>
      </c>
      <c r="L951">
        <v>0.03</v>
      </c>
      <c r="M951">
        <v>1.83</v>
      </c>
    </row>
    <row r="952" spans="1:19" x14ac:dyDescent="0.2">
      <c r="A952" t="s">
        <v>1098</v>
      </c>
      <c r="B952" t="s">
        <v>104</v>
      </c>
      <c r="C952">
        <v>1996</v>
      </c>
      <c r="D952" s="1" t="d">
        <v>1992-10-05</v>
      </c>
      <c r="E952" s="1" t="str">
        <f t="shared" si="28"/>
        <v>1992</v>
      </c>
      <c r="F952" s="1" t="str">
        <f t="shared" si="29"/>
        <v>Oct</v>
      </c>
      <c r="G952" t="s">
        <v>24</v>
      </c>
      <c r="H952" t="s">
        <v>68</v>
      </c>
      <c r="I952">
        <v>1.33</v>
      </c>
      <c r="J952">
        <v>0.4</v>
      </c>
      <c r="K952">
        <v>0.03</v>
      </c>
      <c r="L952">
        <v>7.0000000000000007E-2</v>
      </c>
      <c r="M952">
        <v>1.83</v>
      </c>
    </row>
    <row r="953" spans="1:19" x14ac:dyDescent="0.2">
      <c r="A953" t="s">
        <v>1099</v>
      </c>
      <c r="B953" t="s">
        <v>79</v>
      </c>
      <c r="C953">
        <v>2014</v>
      </c>
      <c r="D953" s="1" t="d">
        <v>1988-02-07</v>
      </c>
      <c r="E953" s="1" t="str">
        <f t="shared" si="28"/>
        <v>1988</v>
      </c>
      <c r="F953" s="1" t="str">
        <f t="shared" si="29"/>
        <v>Feb</v>
      </c>
      <c r="G953" t="s">
        <v>1</v>
      </c>
      <c r="H953" t="s">
        <v>19</v>
      </c>
      <c r="I953">
        <v>0.61</v>
      </c>
      <c r="J953">
        <v>0.34</v>
      </c>
      <c r="K953">
        <v>0.79</v>
      </c>
      <c r="L953">
        <v>0.09</v>
      </c>
      <c r="M953">
        <v>1.83</v>
      </c>
      <c r="N953">
        <v>80</v>
      </c>
      <c r="O953">
        <v>68</v>
      </c>
      <c r="P953">
        <v>8.8000000000000007</v>
      </c>
      <c r="Q953">
        <v>206</v>
      </c>
      <c r="R953" t="s">
        <v>190</v>
      </c>
      <c r="S953" t="s">
        <v>20</v>
      </c>
    </row>
    <row r="954" spans="1:19" x14ac:dyDescent="0.2">
      <c r="A954" t="s">
        <v>1100</v>
      </c>
      <c r="B954" t="s">
        <v>57</v>
      </c>
      <c r="C954">
        <v>1993</v>
      </c>
      <c r="D954" s="1" t="d">
        <v>2015-03-17</v>
      </c>
      <c r="E954" s="1" t="str">
        <f t="shared" si="28"/>
        <v>2015</v>
      </c>
      <c r="F954" s="1" t="str">
        <f t="shared" si="29"/>
        <v>Mar</v>
      </c>
      <c r="G954" t="s">
        <v>28</v>
      </c>
      <c r="H954" t="s">
        <v>118</v>
      </c>
      <c r="I954">
        <v>0.25</v>
      </c>
      <c r="J954">
        <v>7.0000000000000007E-2</v>
      </c>
      <c r="K954">
        <v>1.49</v>
      </c>
      <c r="L954">
        <v>0.02</v>
      </c>
      <c r="M954">
        <v>1.83</v>
      </c>
    </row>
    <row r="955" spans="1:19" x14ac:dyDescent="0.2">
      <c r="A955" t="s">
        <v>1101</v>
      </c>
      <c r="B955" t="s">
        <v>17</v>
      </c>
      <c r="C955">
        <v>2010</v>
      </c>
      <c r="D955" s="1" t="d">
        <v>2013-05-01</v>
      </c>
      <c r="E955" s="1" t="str">
        <f t="shared" si="28"/>
        <v>2013</v>
      </c>
      <c r="F955" s="1" t="str">
        <f t="shared" si="29"/>
        <v>May</v>
      </c>
      <c r="G955" t="s">
        <v>50</v>
      </c>
      <c r="H955" t="s">
        <v>71</v>
      </c>
      <c r="I955">
        <v>0.84</v>
      </c>
      <c r="J955">
        <v>0.7</v>
      </c>
      <c r="K955">
        <v>0.13</v>
      </c>
      <c r="L955">
        <v>0.16</v>
      </c>
      <c r="M955">
        <v>1.83</v>
      </c>
    </row>
    <row r="956" spans="1:19" x14ac:dyDescent="0.2">
      <c r="A956" t="s">
        <v>1102</v>
      </c>
      <c r="B956" t="s">
        <v>32</v>
      </c>
      <c r="C956">
        <v>2010</v>
      </c>
      <c r="D956" s="1" t="d">
        <v>2012-12-03</v>
      </c>
      <c r="E956" s="1" t="str">
        <f t="shared" si="28"/>
        <v>2012</v>
      </c>
      <c r="F956" s="1" t="str">
        <f t="shared" si="29"/>
        <v>Dec</v>
      </c>
      <c r="G956" t="s">
        <v>1</v>
      </c>
      <c r="H956" t="s">
        <v>151</v>
      </c>
      <c r="I956">
        <v>0.92</v>
      </c>
      <c r="J956">
        <v>0.73</v>
      </c>
      <c r="K956">
        <v>0</v>
      </c>
      <c r="L956">
        <v>0.17</v>
      </c>
      <c r="M956">
        <v>1.83</v>
      </c>
      <c r="N956">
        <v>70</v>
      </c>
      <c r="O956">
        <v>24</v>
      </c>
      <c r="P956">
        <v>7.5</v>
      </c>
      <c r="Q956">
        <v>28</v>
      </c>
      <c r="R956" t="s">
        <v>1103</v>
      </c>
      <c r="S956" t="s">
        <v>20</v>
      </c>
    </row>
    <row r="957" spans="1:19" x14ac:dyDescent="0.2">
      <c r="A957" t="s">
        <v>1104</v>
      </c>
      <c r="B957" t="s">
        <v>104</v>
      </c>
      <c r="C957">
        <v>1995</v>
      </c>
      <c r="D957" s="1" t="d">
        <v>1998-12-26</v>
      </c>
      <c r="E957" s="1" t="str">
        <f t="shared" si="28"/>
        <v>1998</v>
      </c>
      <c r="F957" s="1" t="str">
        <f t="shared" si="29"/>
        <v>Dec</v>
      </c>
      <c r="G957" t="s">
        <v>39</v>
      </c>
      <c r="H957" t="s">
        <v>68</v>
      </c>
      <c r="I957">
        <v>0.92</v>
      </c>
      <c r="J957">
        <v>0.33</v>
      </c>
      <c r="K957">
        <v>0.52</v>
      </c>
      <c r="L957">
        <v>0.05</v>
      </c>
      <c r="M957">
        <v>1.83</v>
      </c>
    </row>
    <row r="958" spans="1:19" x14ac:dyDescent="0.2">
      <c r="A958" t="s">
        <v>294</v>
      </c>
      <c r="B958" t="s">
        <v>75</v>
      </c>
      <c r="C958">
        <v>2014</v>
      </c>
      <c r="D958" s="1" t="d">
        <v>2001-05-16</v>
      </c>
      <c r="E958" s="1" t="str">
        <f t="shared" si="28"/>
        <v>2001</v>
      </c>
      <c r="F958" s="1" t="str">
        <f t="shared" si="29"/>
        <v>May</v>
      </c>
      <c r="G958" t="s">
        <v>28</v>
      </c>
      <c r="H958" t="s">
        <v>71</v>
      </c>
      <c r="I958">
        <v>0.51</v>
      </c>
      <c r="J958">
        <v>0.98</v>
      </c>
      <c r="K958">
        <v>0.06</v>
      </c>
      <c r="L958">
        <v>0.28000000000000003</v>
      </c>
      <c r="M958">
        <v>1.82</v>
      </c>
      <c r="R958" t="s">
        <v>224</v>
      </c>
      <c r="S958" t="s">
        <v>53</v>
      </c>
    </row>
    <row r="959" spans="1:19" x14ac:dyDescent="0.2">
      <c r="A959" t="s">
        <v>1105</v>
      </c>
      <c r="B959" t="s">
        <v>49</v>
      </c>
      <c r="C959">
        <v>2011</v>
      </c>
      <c r="D959" s="1" t="d">
        <v>2013-05-04</v>
      </c>
      <c r="E959" s="1" t="str">
        <f t="shared" si="28"/>
        <v>2013</v>
      </c>
      <c r="F959" s="1" t="str">
        <f t="shared" si="29"/>
        <v>May</v>
      </c>
      <c r="G959" t="s">
        <v>50</v>
      </c>
      <c r="H959" t="s">
        <v>68</v>
      </c>
      <c r="I959">
        <v>1.05</v>
      </c>
      <c r="J959">
        <v>0.47</v>
      </c>
      <c r="K959">
        <v>0.08</v>
      </c>
      <c r="L959">
        <v>0.22</v>
      </c>
      <c r="M959">
        <v>1.82</v>
      </c>
      <c r="N959">
        <v>83</v>
      </c>
      <c r="O959">
        <v>90</v>
      </c>
      <c r="P959">
        <v>8.4</v>
      </c>
      <c r="Q959">
        <v>932</v>
      </c>
      <c r="R959" t="s">
        <v>631</v>
      </c>
      <c r="S959" t="s">
        <v>88</v>
      </c>
    </row>
    <row r="960" spans="1:19" x14ac:dyDescent="0.2">
      <c r="A960" t="s">
        <v>1106</v>
      </c>
      <c r="B960" t="s">
        <v>148</v>
      </c>
      <c r="C960">
        <v>2012</v>
      </c>
      <c r="D960" s="1" t="d">
        <v>1990-08-10</v>
      </c>
      <c r="E960" s="1" t="str">
        <f t="shared" si="28"/>
        <v>1990</v>
      </c>
      <c r="F960" s="1" t="str">
        <f t="shared" si="29"/>
        <v>Aug</v>
      </c>
      <c r="G960" t="s">
        <v>28</v>
      </c>
      <c r="H960" t="s">
        <v>71</v>
      </c>
      <c r="I960">
        <v>0.84</v>
      </c>
      <c r="J960">
        <v>0.76</v>
      </c>
      <c r="K960">
        <v>0</v>
      </c>
      <c r="L960">
        <v>0.22</v>
      </c>
      <c r="M960">
        <v>1.82</v>
      </c>
      <c r="N960">
        <v>82</v>
      </c>
      <c r="O960">
        <v>42</v>
      </c>
      <c r="P960">
        <v>4.8</v>
      </c>
      <c r="Q960">
        <v>1265</v>
      </c>
      <c r="R960" t="s">
        <v>224</v>
      </c>
      <c r="S960" t="s">
        <v>88</v>
      </c>
    </row>
    <row r="961" spans="1:19" x14ac:dyDescent="0.2">
      <c r="A961" t="s">
        <v>1107</v>
      </c>
      <c r="B961" t="s">
        <v>237</v>
      </c>
      <c r="C961">
        <v>1994</v>
      </c>
      <c r="D961" s="1" t="d">
        <v>2000-05-01</v>
      </c>
      <c r="E961" s="1" t="str">
        <f t="shared" si="28"/>
        <v>2000</v>
      </c>
      <c r="F961" s="1" t="str">
        <f t="shared" si="29"/>
        <v>May</v>
      </c>
      <c r="G961" t="s">
        <v>1</v>
      </c>
      <c r="H961" t="s">
        <v>151</v>
      </c>
      <c r="I961">
        <v>1.24</v>
      </c>
      <c r="J961">
        <v>0.43</v>
      </c>
      <c r="K961">
        <v>0.03</v>
      </c>
      <c r="L961">
        <v>0.12</v>
      </c>
      <c r="M961">
        <v>1.82</v>
      </c>
    </row>
    <row r="962" spans="1:19" x14ac:dyDescent="0.2">
      <c r="A962" t="s">
        <v>371</v>
      </c>
      <c r="B962" t="s">
        <v>55</v>
      </c>
      <c r="C962">
        <v>2001</v>
      </c>
      <c r="D962" s="1" t="d">
        <v>1991-12-25</v>
      </c>
      <c r="E962" s="1" t="str">
        <f t="shared" si="28"/>
        <v>1991</v>
      </c>
      <c r="F962" s="1" t="str">
        <f t="shared" si="29"/>
        <v>Dec</v>
      </c>
      <c r="G962" t="s">
        <v>34</v>
      </c>
      <c r="H962" t="s">
        <v>372</v>
      </c>
      <c r="I962">
        <v>1.73</v>
      </c>
      <c r="J962">
        <v>7.0000000000000007E-2</v>
      </c>
      <c r="K962">
        <v>0</v>
      </c>
      <c r="L962">
        <v>0.02</v>
      </c>
      <c r="M962">
        <v>1.82</v>
      </c>
      <c r="N962">
        <v>72</v>
      </c>
      <c r="O962">
        <v>9</v>
      </c>
      <c r="P962">
        <v>6</v>
      </c>
      <c r="Q962">
        <v>5</v>
      </c>
      <c r="R962" t="s">
        <v>373</v>
      </c>
      <c r="S962" t="s">
        <v>20</v>
      </c>
    </row>
    <row r="963" spans="1:19" x14ac:dyDescent="0.2">
      <c r="A963" t="s">
        <v>1108</v>
      </c>
      <c r="B963" t="s">
        <v>148</v>
      </c>
      <c r="C963">
        <v>2001</v>
      </c>
      <c r="D963" s="1" t="d">
        <v>2019-04-19</v>
      </c>
      <c r="E963" s="1" t="str">
        <f t="shared" ref="E963:E1026" si="30">TEXT(D963,"yyyy")</f>
        <v>2019</v>
      </c>
      <c r="F963" s="1" t="str">
        <f t="shared" ref="F963:F1026" si="31">TEXT(D963,"mmm")</f>
        <v>Apr</v>
      </c>
      <c r="G963" t="s">
        <v>39</v>
      </c>
      <c r="H963" t="s">
        <v>134</v>
      </c>
      <c r="I963">
        <v>1.81</v>
      </c>
      <c r="J963">
        <v>0</v>
      </c>
      <c r="K963">
        <v>0</v>
      </c>
      <c r="L963">
        <v>0</v>
      </c>
      <c r="M963">
        <v>1.82</v>
      </c>
      <c r="N963">
        <v>85</v>
      </c>
      <c r="O963">
        <v>17</v>
      </c>
      <c r="P963">
        <v>7.9</v>
      </c>
      <c r="Q963">
        <v>70</v>
      </c>
      <c r="R963" t="s">
        <v>447</v>
      </c>
      <c r="S963" t="s">
        <v>88</v>
      </c>
    </row>
    <row r="964" spans="1:19" x14ac:dyDescent="0.2">
      <c r="A964" t="s">
        <v>1109</v>
      </c>
      <c r="B964" t="s">
        <v>49</v>
      </c>
      <c r="C964">
        <v>2009</v>
      </c>
      <c r="D964" s="1" t="d">
        <v>1993-11-07</v>
      </c>
      <c r="E964" s="1" t="str">
        <f t="shared" si="30"/>
        <v>1993</v>
      </c>
      <c r="F964" s="1" t="str">
        <f t="shared" si="31"/>
        <v>Nov</v>
      </c>
      <c r="G964" t="s">
        <v>28</v>
      </c>
      <c r="H964" t="s">
        <v>372</v>
      </c>
      <c r="I964">
        <v>0.97</v>
      </c>
      <c r="J964">
        <v>0.33</v>
      </c>
      <c r="K964">
        <v>0.35</v>
      </c>
      <c r="L964">
        <v>0.17</v>
      </c>
      <c r="M964">
        <v>1.82</v>
      </c>
      <c r="N964">
        <v>89</v>
      </c>
      <c r="O964">
        <v>81</v>
      </c>
      <c r="P964">
        <v>8.9</v>
      </c>
      <c r="Q964">
        <v>1441</v>
      </c>
      <c r="R964" t="s">
        <v>780</v>
      </c>
      <c r="S964" t="s">
        <v>53</v>
      </c>
    </row>
    <row r="965" spans="1:19" x14ac:dyDescent="0.2">
      <c r="A965" t="s">
        <v>1110</v>
      </c>
      <c r="B965" t="s">
        <v>44</v>
      </c>
      <c r="C965">
        <v>2007</v>
      </c>
      <c r="D965" s="1" t="d">
        <v>1996-01-22</v>
      </c>
      <c r="E965" s="1" t="str">
        <f t="shared" si="30"/>
        <v>1996</v>
      </c>
      <c r="F965" s="1" t="str">
        <f t="shared" si="31"/>
        <v>Jan</v>
      </c>
      <c r="G965" t="s">
        <v>37</v>
      </c>
      <c r="H965" t="s">
        <v>134</v>
      </c>
      <c r="I965">
        <v>1.0900000000000001</v>
      </c>
      <c r="J965">
        <v>0.53</v>
      </c>
      <c r="K965">
        <v>0.02</v>
      </c>
      <c r="L965">
        <v>0.17</v>
      </c>
      <c r="M965">
        <v>1.82</v>
      </c>
      <c r="N965">
        <v>96</v>
      </c>
      <c r="O965">
        <v>54</v>
      </c>
      <c r="P965">
        <v>8.9</v>
      </c>
      <c r="Q965">
        <v>797</v>
      </c>
      <c r="R965" t="s">
        <v>392</v>
      </c>
      <c r="S965" t="s">
        <v>53</v>
      </c>
    </row>
    <row r="966" spans="1:19" x14ac:dyDescent="0.2">
      <c r="A966" t="s">
        <v>1111</v>
      </c>
      <c r="B966" t="s">
        <v>55</v>
      </c>
      <c r="C966">
        <v>2003</v>
      </c>
      <c r="D966" s="1" t="d">
        <v>2016-12-22</v>
      </c>
      <c r="E966" s="1" t="str">
        <f t="shared" si="30"/>
        <v>2016</v>
      </c>
      <c r="F966" s="1" t="str">
        <f t="shared" si="31"/>
        <v>Dec</v>
      </c>
      <c r="G966" t="s">
        <v>39</v>
      </c>
      <c r="H966" t="s">
        <v>234</v>
      </c>
      <c r="I966">
        <v>1.05</v>
      </c>
      <c r="J966">
        <v>0.59</v>
      </c>
      <c r="K966">
        <v>0</v>
      </c>
      <c r="L966">
        <v>0.18</v>
      </c>
      <c r="M966">
        <v>1.81</v>
      </c>
      <c r="N966">
        <v>82</v>
      </c>
      <c r="O966">
        <v>27</v>
      </c>
      <c r="P966">
        <v>8.1999999999999993</v>
      </c>
      <c r="Q966">
        <v>11</v>
      </c>
      <c r="R966" t="s">
        <v>357</v>
      </c>
      <c r="S966" t="s">
        <v>20</v>
      </c>
    </row>
    <row r="967" spans="1:19" x14ac:dyDescent="0.2">
      <c r="A967" t="s">
        <v>760</v>
      </c>
      <c r="B967" t="s">
        <v>799</v>
      </c>
      <c r="C967">
        <v>2000</v>
      </c>
      <c r="D967" s="1" t="d">
        <v>2016-05-18</v>
      </c>
      <c r="E967" s="1" t="str">
        <f t="shared" si="30"/>
        <v>2016</v>
      </c>
      <c r="F967" s="1" t="str">
        <f t="shared" si="31"/>
        <v>May</v>
      </c>
      <c r="G967" t="s">
        <v>24</v>
      </c>
      <c r="H967" t="s">
        <v>151</v>
      </c>
      <c r="I967">
        <v>1.1000000000000001</v>
      </c>
      <c r="J967">
        <v>0.51</v>
      </c>
      <c r="K967">
        <v>0.12</v>
      </c>
      <c r="L967">
        <v>0.08</v>
      </c>
      <c r="M967">
        <v>1.81</v>
      </c>
    </row>
    <row r="968" spans="1:19" x14ac:dyDescent="0.2">
      <c r="A968" t="s">
        <v>1112</v>
      </c>
      <c r="B968" t="s">
        <v>55</v>
      </c>
      <c r="C968">
        <v>2002</v>
      </c>
      <c r="D968" s="1" t="d">
        <v>1988-11-02</v>
      </c>
      <c r="E968" s="1" t="str">
        <f t="shared" si="30"/>
        <v>1988</v>
      </c>
      <c r="F968" s="1" t="str">
        <f t="shared" si="31"/>
        <v>Nov</v>
      </c>
      <c r="G968" t="s">
        <v>86</v>
      </c>
      <c r="H968" t="s">
        <v>151</v>
      </c>
      <c r="I968">
        <v>0.78</v>
      </c>
      <c r="J968">
        <v>0.44</v>
      </c>
      <c r="K968">
        <v>0.56000000000000005</v>
      </c>
      <c r="L968">
        <v>0.04</v>
      </c>
      <c r="M968">
        <v>1.81</v>
      </c>
      <c r="N968">
        <v>94</v>
      </c>
      <c r="O968">
        <v>36</v>
      </c>
      <c r="P968">
        <v>8</v>
      </c>
      <c r="Q968">
        <v>84</v>
      </c>
      <c r="R968" t="s">
        <v>1113</v>
      </c>
      <c r="S968" t="s">
        <v>88</v>
      </c>
    </row>
    <row r="969" spans="1:19" x14ac:dyDescent="0.2">
      <c r="A969" t="s">
        <v>1114</v>
      </c>
      <c r="B969" t="s">
        <v>75</v>
      </c>
      <c r="C969">
        <v>2016</v>
      </c>
      <c r="D969" s="1" t="d">
        <v>2012-01-07</v>
      </c>
      <c r="E969" s="1" t="str">
        <f t="shared" si="30"/>
        <v>2012</v>
      </c>
      <c r="F969" s="1" t="str">
        <f t="shared" si="31"/>
        <v>Jan</v>
      </c>
      <c r="G969" t="s">
        <v>50</v>
      </c>
      <c r="H969" t="s">
        <v>51</v>
      </c>
      <c r="I969">
        <v>0.42</v>
      </c>
      <c r="J969">
        <v>1.08</v>
      </c>
      <c r="K969">
        <v>0.03</v>
      </c>
      <c r="L969">
        <v>0.28000000000000003</v>
      </c>
      <c r="M969">
        <v>1.81</v>
      </c>
      <c r="N969">
        <v>68</v>
      </c>
      <c r="O969">
        <v>66</v>
      </c>
      <c r="P969">
        <v>5.0999999999999996</v>
      </c>
      <c r="Q969">
        <v>1147</v>
      </c>
      <c r="R969" t="s">
        <v>1115</v>
      </c>
      <c r="S969" t="s">
        <v>53</v>
      </c>
    </row>
    <row r="970" spans="1:19" x14ac:dyDescent="0.2">
      <c r="A970" t="s">
        <v>1116</v>
      </c>
      <c r="B970" t="s">
        <v>55</v>
      </c>
      <c r="C970">
        <v>2004</v>
      </c>
      <c r="D970" s="1" t="d">
        <v>2014-09-28</v>
      </c>
      <c r="E970" s="1" t="str">
        <f t="shared" si="30"/>
        <v>2014</v>
      </c>
      <c r="F970" s="1" t="str">
        <f t="shared" si="31"/>
        <v>Sep</v>
      </c>
      <c r="G970" t="s">
        <v>1</v>
      </c>
      <c r="H970" t="s">
        <v>68</v>
      </c>
      <c r="I970">
        <v>0.88</v>
      </c>
      <c r="J970">
        <v>0.69</v>
      </c>
      <c r="K970">
        <v>0</v>
      </c>
      <c r="L970">
        <v>0.23</v>
      </c>
      <c r="M970">
        <v>1.81</v>
      </c>
      <c r="N970">
        <v>88</v>
      </c>
      <c r="O970">
        <v>64</v>
      </c>
      <c r="P970">
        <v>9</v>
      </c>
      <c r="Q970">
        <v>178</v>
      </c>
      <c r="R970" t="s">
        <v>631</v>
      </c>
      <c r="S970" t="s">
        <v>20</v>
      </c>
    </row>
    <row r="971" spans="1:19" x14ac:dyDescent="0.2">
      <c r="A971" t="s">
        <v>470</v>
      </c>
      <c r="B971" t="s">
        <v>55</v>
      </c>
      <c r="C971">
        <v>2008</v>
      </c>
      <c r="D971" s="1" t="d">
        <v>2014-10-09</v>
      </c>
      <c r="E971" s="1" t="str">
        <f t="shared" si="30"/>
        <v>2014</v>
      </c>
      <c r="F971" s="1" t="str">
        <f t="shared" si="31"/>
        <v>Oct</v>
      </c>
      <c r="G971" t="s">
        <v>34</v>
      </c>
      <c r="H971" t="s">
        <v>71</v>
      </c>
      <c r="I971">
        <v>1</v>
      </c>
      <c r="J971">
        <v>0.03</v>
      </c>
      <c r="K971">
        <v>0</v>
      </c>
      <c r="L971">
        <v>0.77</v>
      </c>
      <c r="M971">
        <v>1.8</v>
      </c>
      <c r="P971">
        <v>8</v>
      </c>
      <c r="Q971">
        <v>13</v>
      </c>
      <c r="R971" t="s">
        <v>1117</v>
      </c>
      <c r="S971" t="s">
        <v>88</v>
      </c>
    </row>
    <row r="972" spans="1:19" x14ac:dyDescent="0.2">
      <c r="A972" t="s">
        <v>1118</v>
      </c>
      <c r="B972" t="s">
        <v>64</v>
      </c>
      <c r="C972">
        <v>2002</v>
      </c>
      <c r="D972" s="1" t="d">
        <v>1993-12-13</v>
      </c>
      <c r="E972" s="1" t="str">
        <f t="shared" si="30"/>
        <v>1993</v>
      </c>
      <c r="F972" s="1" t="str">
        <f t="shared" si="31"/>
        <v>Dec</v>
      </c>
      <c r="G972" t="s">
        <v>1</v>
      </c>
      <c r="H972" t="s">
        <v>151</v>
      </c>
      <c r="I972">
        <v>0.93</v>
      </c>
      <c r="J972">
        <v>0.59</v>
      </c>
      <c r="K972">
        <v>0.21</v>
      </c>
      <c r="L972">
        <v>7.0000000000000007E-2</v>
      </c>
      <c r="M972">
        <v>1.8</v>
      </c>
      <c r="N972">
        <v>83</v>
      </c>
      <c r="O972">
        <v>23</v>
      </c>
      <c r="P972">
        <v>8.3000000000000007</v>
      </c>
      <c r="Q972">
        <v>46</v>
      </c>
      <c r="R972" t="s">
        <v>586</v>
      </c>
      <c r="S972" t="s">
        <v>20</v>
      </c>
    </row>
    <row r="973" spans="1:19" x14ac:dyDescent="0.2">
      <c r="A973" t="s">
        <v>346</v>
      </c>
      <c r="B973" t="s">
        <v>44</v>
      </c>
      <c r="C973">
        <v>2006</v>
      </c>
      <c r="D973" s="1" t="d">
        <v>2020-02-16</v>
      </c>
      <c r="E973" s="1" t="str">
        <f t="shared" si="30"/>
        <v>2020</v>
      </c>
      <c r="F973" s="1" t="str">
        <f t="shared" si="31"/>
        <v>Feb</v>
      </c>
      <c r="G973" t="s">
        <v>18</v>
      </c>
      <c r="H973" t="s">
        <v>134</v>
      </c>
      <c r="I973">
        <v>1.66</v>
      </c>
      <c r="J973">
        <v>0</v>
      </c>
      <c r="K973">
        <v>0.01</v>
      </c>
      <c r="L973">
        <v>0.13</v>
      </c>
      <c r="M973">
        <v>1.8</v>
      </c>
      <c r="N973">
        <v>80</v>
      </c>
      <c r="O973">
        <v>54</v>
      </c>
      <c r="P973">
        <v>6</v>
      </c>
      <c r="Q973">
        <v>148</v>
      </c>
      <c r="R973" t="s">
        <v>287</v>
      </c>
      <c r="S973" t="s">
        <v>20</v>
      </c>
    </row>
    <row r="974" spans="1:19" x14ac:dyDescent="0.2">
      <c r="A974" t="s">
        <v>1119</v>
      </c>
      <c r="B974" t="s">
        <v>104</v>
      </c>
      <c r="C974">
        <v>1999</v>
      </c>
      <c r="D974" s="1" t="d">
        <v>2009-08-08</v>
      </c>
      <c r="E974" s="1" t="str">
        <f t="shared" si="30"/>
        <v>2009</v>
      </c>
      <c r="F974" s="1" t="str">
        <f t="shared" si="31"/>
        <v>Aug</v>
      </c>
      <c r="G974" t="s">
        <v>18</v>
      </c>
      <c r="H974" t="s">
        <v>852</v>
      </c>
      <c r="I974">
        <v>1</v>
      </c>
      <c r="J974">
        <v>0.68</v>
      </c>
      <c r="K974">
        <v>0</v>
      </c>
      <c r="L974">
        <v>0.12</v>
      </c>
      <c r="M974">
        <v>1.8</v>
      </c>
    </row>
    <row r="975" spans="1:19" x14ac:dyDescent="0.2">
      <c r="A975" t="s">
        <v>944</v>
      </c>
      <c r="B975" t="s">
        <v>49</v>
      </c>
      <c r="C975">
        <v>2010</v>
      </c>
      <c r="D975" s="1" t="d">
        <v>1998-02-10</v>
      </c>
      <c r="E975" s="1" t="str">
        <f t="shared" si="30"/>
        <v>1998</v>
      </c>
      <c r="F975" s="1" t="str">
        <f t="shared" si="31"/>
        <v>Feb</v>
      </c>
      <c r="G975" t="s">
        <v>50</v>
      </c>
      <c r="H975" t="s">
        <v>51</v>
      </c>
      <c r="I975">
        <v>1.41</v>
      </c>
      <c r="J975">
        <v>0.2</v>
      </c>
      <c r="K975">
        <v>0.03</v>
      </c>
      <c r="L975">
        <v>0.16</v>
      </c>
      <c r="M975">
        <v>1.8</v>
      </c>
      <c r="N975">
        <v>89</v>
      </c>
      <c r="O975">
        <v>46</v>
      </c>
      <c r="P975">
        <v>7.6</v>
      </c>
      <c r="Q975">
        <v>105</v>
      </c>
      <c r="R975" t="s">
        <v>426</v>
      </c>
      <c r="S975" t="s">
        <v>20</v>
      </c>
    </row>
    <row r="976" spans="1:19" x14ac:dyDescent="0.2">
      <c r="A976" t="s">
        <v>1120</v>
      </c>
      <c r="B976" t="s">
        <v>171</v>
      </c>
      <c r="C976">
        <v>2015</v>
      </c>
      <c r="D976" s="1" t="d">
        <v>2013-12-25</v>
      </c>
      <c r="E976" s="1" t="str">
        <f t="shared" si="30"/>
        <v>2013</v>
      </c>
      <c r="F976" s="1" t="str">
        <f t="shared" si="31"/>
        <v>Dec</v>
      </c>
      <c r="G976" t="s">
        <v>24</v>
      </c>
      <c r="H976" t="s">
        <v>45</v>
      </c>
      <c r="I976">
        <v>0.73</v>
      </c>
      <c r="J976">
        <v>0.9</v>
      </c>
      <c r="K976">
        <v>0.03</v>
      </c>
      <c r="L976">
        <v>0.14000000000000001</v>
      </c>
      <c r="M976">
        <v>1.8</v>
      </c>
      <c r="N976">
        <v>87</v>
      </c>
      <c r="O976">
        <v>85</v>
      </c>
      <c r="P976">
        <v>7.9</v>
      </c>
      <c r="Q976">
        <v>863</v>
      </c>
      <c r="R976" t="s">
        <v>263</v>
      </c>
      <c r="S976" t="s">
        <v>20</v>
      </c>
    </row>
    <row r="977" spans="1:19" x14ac:dyDescent="0.2">
      <c r="A977" t="s">
        <v>1121</v>
      </c>
      <c r="B977" t="s">
        <v>75</v>
      </c>
      <c r="C977">
        <v>2014</v>
      </c>
      <c r="D977" s="1" t="d">
        <v>1996-12-28</v>
      </c>
      <c r="E977" s="1" t="str">
        <f t="shared" si="30"/>
        <v>1996</v>
      </c>
      <c r="F977" s="1" t="str">
        <f t="shared" si="31"/>
        <v>Dec</v>
      </c>
      <c r="G977" t="s">
        <v>50</v>
      </c>
      <c r="H977" t="s">
        <v>130</v>
      </c>
      <c r="I977">
        <v>0.55000000000000004</v>
      </c>
      <c r="J977">
        <v>0.86</v>
      </c>
      <c r="K977">
        <v>0.11</v>
      </c>
      <c r="L977">
        <v>0.27</v>
      </c>
      <c r="M977">
        <v>1.79</v>
      </c>
      <c r="N977">
        <v>75</v>
      </c>
      <c r="O977">
        <v>65</v>
      </c>
      <c r="P977">
        <v>7.3</v>
      </c>
      <c r="Q977">
        <v>1223</v>
      </c>
      <c r="R977" t="s">
        <v>1122</v>
      </c>
      <c r="S977" t="s">
        <v>53</v>
      </c>
    </row>
    <row r="978" spans="1:19" x14ac:dyDescent="0.2">
      <c r="A978" t="s">
        <v>1123</v>
      </c>
      <c r="B978" t="s">
        <v>17</v>
      </c>
      <c r="C978">
        <v>2007</v>
      </c>
      <c r="D978" s="1" t="d">
        <v>1991-10-20</v>
      </c>
      <c r="E978" s="1" t="str">
        <f t="shared" si="30"/>
        <v>1991</v>
      </c>
      <c r="F978" s="1" t="str">
        <f t="shared" si="31"/>
        <v>Oct</v>
      </c>
      <c r="G978" t="s">
        <v>37</v>
      </c>
      <c r="H978" t="s">
        <v>19</v>
      </c>
      <c r="I978">
        <v>0.89</v>
      </c>
      <c r="J978">
        <v>0.74</v>
      </c>
      <c r="K978">
        <v>7.0000000000000007E-2</v>
      </c>
      <c r="L978">
        <v>0.09</v>
      </c>
      <c r="M978">
        <v>1.79</v>
      </c>
      <c r="N978">
        <v>90</v>
      </c>
      <c r="O978">
        <v>62</v>
      </c>
      <c r="P978">
        <v>8.9</v>
      </c>
      <c r="Q978">
        <v>491</v>
      </c>
      <c r="R978" t="s">
        <v>214</v>
      </c>
      <c r="S978" t="s">
        <v>88</v>
      </c>
    </row>
    <row r="979" spans="1:19" x14ac:dyDescent="0.2">
      <c r="A979" t="s">
        <v>338</v>
      </c>
      <c r="B979" t="s">
        <v>187</v>
      </c>
      <c r="C979">
        <v>2013</v>
      </c>
      <c r="D979" s="1" t="d">
        <v>1990-04-13</v>
      </c>
      <c r="E979" s="1" t="str">
        <f t="shared" si="30"/>
        <v>1990</v>
      </c>
      <c r="F979" s="1" t="str">
        <f t="shared" si="31"/>
        <v>Apr</v>
      </c>
      <c r="G979" t="s">
        <v>50</v>
      </c>
      <c r="H979" t="s">
        <v>19</v>
      </c>
      <c r="I979">
        <v>0.92</v>
      </c>
      <c r="J979">
        <v>0.6</v>
      </c>
      <c r="K979">
        <v>0.14000000000000001</v>
      </c>
      <c r="L979">
        <v>0.14000000000000001</v>
      </c>
      <c r="M979">
        <v>1.79</v>
      </c>
    </row>
    <row r="980" spans="1:19" x14ac:dyDescent="0.2">
      <c r="A980" t="s">
        <v>1124</v>
      </c>
      <c r="B980" t="s">
        <v>57</v>
      </c>
      <c r="C980">
        <v>1994</v>
      </c>
      <c r="D980" s="1" t="d">
        <v>1999-02-12</v>
      </c>
      <c r="E980" s="1" t="str">
        <f t="shared" si="30"/>
        <v>1999</v>
      </c>
      <c r="F980" s="1" t="str">
        <f t="shared" si="31"/>
        <v>Feb</v>
      </c>
      <c r="G980" t="s">
        <v>1</v>
      </c>
      <c r="H980" t="s">
        <v>248</v>
      </c>
      <c r="I980">
        <v>1.26</v>
      </c>
      <c r="J980">
        <v>0.39</v>
      </c>
      <c r="K980">
        <v>0.08</v>
      </c>
      <c r="L980">
        <v>0.06</v>
      </c>
      <c r="M980">
        <v>1.79</v>
      </c>
    </row>
    <row r="981" spans="1:19" x14ac:dyDescent="0.2">
      <c r="A981" t="s">
        <v>1125</v>
      </c>
      <c r="B981" t="s">
        <v>79</v>
      </c>
      <c r="C981">
        <v>2011</v>
      </c>
      <c r="D981" s="1" t="d">
        <v>2003-09-11</v>
      </c>
      <c r="E981" s="1" t="str">
        <f t="shared" si="30"/>
        <v>2003</v>
      </c>
      <c r="F981" s="1" t="str">
        <f t="shared" si="31"/>
        <v>Sep</v>
      </c>
      <c r="G981" t="s">
        <v>30</v>
      </c>
      <c r="H981" t="s">
        <v>19</v>
      </c>
      <c r="I981">
        <v>0.32</v>
      </c>
      <c r="J981">
        <v>0.97</v>
      </c>
      <c r="K981">
        <v>0.36</v>
      </c>
      <c r="L981">
        <v>0.13</v>
      </c>
      <c r="M981">
        <v>1.79</v>
      </c>
    </row>
    <row r="982" spans="1:19" x14ac:dyDescent="0.2">
      <c r="A982" t="s">
        <v>1126</v>
      </c>
      <c r="B982" t="s">
        <v>55</v>
      </c>
      <c r="C982">
        <v>2003</v>
      </c>
      <c r="D982" s="1" t="d">
        <v>1994-05-30</v>
      </c>
      <c r="E982" s="1" t="str">
        <f t="shared" si="30"/>
        <v>1994</v>
      </c>
      <c r="F982" s="1" t="str">
        <f t="shared" si="31"/>
        <v>May</v>
      </c>
      <c r="G982" t="s">
        <v>24</v>
      </c>
      <c r="H982" t="s">
        <v>51</v>
      </c>
      <c r="I982">
        <v>1.25</v>
      </c>
      <c r="J982">
        <v>0.28999999999999998</v>
      </c>
      <c r="K982">
        <v>0</v>
      </c>
      <c r="L982">
        <v>0.24</v>
      </c>
      <c r="M982">
        <v>1.78</v>
      </c>
      <c r="N982">
        <v>85</v>
      </c>
      <c r="O982">
        <v>41</v>
      </c>
      <c r="P982">
        <v>8.5</v>
      </c>
      <c r="Q982">
        <v>47</v>
      </c>
      <c r="R982" t="s">
        <v>210</v>
      </c>
      <c r="S982" t="s">
        <v>88</v>
      </c>
    </row>
    <row r="983" spans="1:19" x14ac:dyDescent="0.2">
      <c r="A983" t="s">
        <v>1127</v>
      </c>
      <c r="B983" t="s">
        <v>104</v>
      </c>
      <c r="C983">
        <v>2001</v>
      </c>
      <c r="D983" s="1" t="d">
        <v>2017-11-13</v>
      </c>
      <c r="E983" s="1" t="str">
        <f t="shared" si="30"/>
        <v>2017</v>
      </c>
      <c r="F983" s="1" t="str">
        <f t="shared" si="31"/>
        <v>Nov</v>
      </c>
      <c r="G983" t="s">
        <v>50</v>
      </c>
      <c r="H983" t="s">
        <v>484</v>
      </c>
      <c r="I983">
        <v>1.1200000000000001</v>
      </c>
      <c r="J983">
        <v>0.57999999999999996</v>
      </c>
      <c r="K983">
        <v>0</v>
      </c>
      <c r="L983">
        <v>0.08</v>
      </c>
      <c r="M983">
        <v>1.78</v>
      </c>
    </row>
    <row r="984" spans="1:19" x14ac:dyDescent="0.2">
      <c r="A984" t="s">
        <v>1128</v>
      </c>
      <c r="B984" t="s">
        <v>55</v>
      </c>
      <c r="C984">
        <v>2004</v>
      </c>
      <c r="D984" s="1" t="d">
        <v>2010-01-23</v>
      </c>
      <c r="E984" s="1" t="str">
        <f t="shared" si="30"/>
        <v>2010</v>
      </c>
      <c r="F984" s="1" t="str">
        <f t="shared" si="31"/>
        <v>Jan</v>
      </c>
      <c r="G984" t="s">
        <v>50</v>
      </c>
      <c r="H984" t="s">
        <v>68</v>
      </c>
      <c r="I984">
        <v>0.39</v>
      </c>
      <c r="J984">
        <v>1.01</v>
      </c>
      <c r="K984">
        <v>0.02</v>
      </c>
      <c r="L984">
        <v>0.36</v>
      </c>
      <c r="M984">
        <v>1.78</v>
      </c>
      <c r="N984">
        <v>57</v>
      </c>
      <c r="O984">
        <v>53</v>
      </c>
      <c r="P984">
        <v>7.6</v>
      </c>
      <c r="Q984">
        <v>47</v>
      </c>
      <c r="R984" t="s">
        <v>1129</v>
      </c>
      <c r="S984" t="s">
        <v>53</v>
      </c>
    </row>
    <row r="985" spans="1:19" x14ac:dyDescent="0.2">
      <c r="A985" t="s">
        <v>1130</v>
      </c>
      <c r="B985" t="s">
        <v>55</v>
      </c>
      <c r="C985">
        <v>2005</v>
      </c>
      <c r="D985" s="1" t="d">
        <v>1993-06-22</v>
      </c>
      <c r="E985" s="1" t="str">
        <f t="shared" si="30"/>
        <v>1993</v>
      </c>
      <c r="F985" s="1" t="str">
        <f t="shared" si="31"/>
        <v>Jun</v>
      </c>
      <c r="G985" t="s">
        <v>50</v>
      </c>
      <c r="H985" t="s">
        <v>329</v>
      </c>
      <c r="I985">
        <v>0.85</v>
      </c>
      <c r="J985">
        <v>0.76</v>
      </c>
      <c r="K985">
        <v>0</v>
      </c>
      <c r="L985">
        <v>0.16</v>
      </c>
      <c r="M985">
        <v>1.77</v>
      </c>
      <c r="N985">
        <v>47</v>
      </c>
      <c r="O985">
        <v>21</v>
      </c>
      <c r="P985">
        <v>6.6</v>
      </c>
      <c r="Q985">
        <v>129</v>
      </c>
      <c r="R985" t="s">
        <v>1131</v>
      </c>
      <c r="S985" t="s">
        <v>53</v>
      </c>
    </row>
    <row r="986" spans="1:19" x14ac:dyDescent="0.2">
      <c r="A986" t="s">
        <v>1132</v>
      </c>
      <c r="B986" t="s">
        <v>57</v>
      </c>
      <c r="C986">
        <v>1991</v>
      </c>
      <c r="D986" s="1" t="d">
        <v>2016-01-05</v>
      </c>
      <c r="E986" s="1" t="str">
        <f t="shared" si="30"/>
        <v>2016</v>
      </c>
      <c r="F986" s="1" t="str">
        <f t="shared" si="31"/>
        <v>Jan</v>
      </c>
      <c r="G986" t="s">
        <v>28</v>
      </c>
      <c r="H986" t="s">
        <v>1133</v>
      </c>
      <c r="I986">
        <v>0.24</v>
      </c>
      <c r="J986">
        <v>0.09</v>
      </c>
      <c r="K986">
        <v>1.33</v>
      </c>
      <c r="L986">
        <v>0.12</v>
      </c>
      <c r="M986">
        <v>1.77</v>
      </c>
    </row>
    <row r="987" spans="1:19" x14ac:dyDescent="0.2">
      <c r="A987" t="s">
        <v>1134</v>
      </c>
      <c r="B987" t="s">
        <v>95</v>
      </c>
      <c r="C987">
        <v>2000</v>
      </c>
      <c r="D987" s="1" t="d">
        <v>2003-04-05</v>
      </c>
      <c r="E987" s="1" t="str">
        <f t="shared" si="30"/>
        <v>2003</v>
      </c>
      <c r="F987" s="1" t="str">
        <f t="shared" si="31"/>
        <v>Apr</v>
      </c>
      <c r="G987" t="s">
        <v>1</v>
      </c>
      <c r="H987" t="s">
        <v>19</v>
      </c>
      <c r="I987">
        <v>0.63</v>
      </c>
      <c r="J987">
        <v>0.06</v>
      </c>
      <c r="K987">
        <v>1.03</v>
      </c>
      <c r="L987">
        <v>0.04</v>
      </c>
      <c r="M987">
        <v>1.77</v>
      </c>
    </row>
    <row r="988" spans="1:19" x14ac:dyDescent="0.2">
      <c r="A988" t="s">
        <v>1135</v>
      </c>
      <c r="B988" t="s">
        <v>137</v>
      </c>
      <c r="C988">
        <v>2001</v>
      </c>
      <c r="D988" s="1" t="d">
        <v>2007-03-18</v>
      </c>
      <c r="E988" s="1" t="str">
        <f t="shared" si="30"/>
        <v>2007</v>
      </c>
      <c r="F988" s="1" t="str">
        <f t="shared" si="31"/>
        <v>Mar</v>
      </c>
      <c r="G988" t="s">
        <v>86</v>
      </c>
      <c r="H988" t="s">
        <v>45</v>
      </c>
      <c r="I988">
        <v>1.19</v>
      </c>
      <c r="J988">
        <v>0.28999999999999998</v>
      </c>
      <c r="K988">
        <v>0.24</v>
      </c>
      <c r="L988">
        <v>0.06</v>
      </c>
      <c r="M988">
        <v>1.77</v>
      </c>
      <c r="N988">
        <v>87</v>
      </c>
      <c r="O988">
        <v>35</v>
      </c>
      <c r="P988">
        <v>8.6</v>
      </c>
      <c r="Q988">
        <v>44</v>
      </c>
      <c r="R988" t="s">
        <v>1136</v>
      </c>
      <c r="S988" t="s">
        <v>88</v>
      </c>
    </row>
    <row r="989" spans="1:19" x14ac:dyDescent="0.2">
      <c r="A989" t="s">
        <v>1137</v>
      </c>
      <c r="B989" t="s">
        <v>32</v>
      </c>
      <c r="C989">
        <v>2006</v>
      </c>
      <c r="D989" s="1" t="d">
        <v>2009-07-23</v>
      </c>
      <c r="E989" s="1" t="str">
        <f t="shared" si="30"/>
        <v>2009</v>
      </c>
      <c r="F989" s="1" t="str">
        <f t="shared" si="31"/>
        <v>Jul</v>
      </c>
      <c r="G989" t="s">
        <v>28</v>
      </c>
      <c r="H989" t="s">
        <v>242</v>
      </c>
      <c r="I989">
        <v>0.23</v>
      </c>
      <c r="J989">
        <v>0.02</v>
      </c>
      <c r="K989">
        <v>1.49</v>
      </c>
      <c r="L989">
        <v>0.02</v>
      </c>
      <c r="M989">
        <v>1.76</v>
      </c>
      <c r="N989">
        <v>75</v>
      </c>
      <c r="O989">
        <v>30</v>
      </c>
      <c r="P989">
        <v>7.4</v>
      </c>
      <c r="Q989">
        <v>27</v>
      </c>
      <c r="R989" t="s">
        <v>461</v>
      </c>
      <c r="S989" t="s">
        <v>112</v>
      </c>
    </row>
    <row r="990" spans="1:19" x14ac:dyDescent="0.2">
      <c r="A990" t="s">
        <v>1138</v>
      </c>
      <c r="B990" t="s">
        <v>17</v>
      </c>
      <c r="C990">
        <v>2011</v>
      </c>
      <c r="D990" s="1" t="d">
        <v>2016-08-15</v>
      </c>
      <c r="E990" s="1" t="str">
        <f t="shared" si="30"/>
        <v>2016</v>
      </c>
      <c r="F990" s="1" t="str">
        <f t="shared" si="31"/>
        <v>Aug</v>
      </c>
      <c r="G990" t="s">
        <v>50</v>
      </c>
      <c r="H990" t="s">
        <v>254</v>
      </c>
      <c r="I990">
        <v>1.01</v>
      </c>
      <c r="J990">
        <v>0.6</v>
      </c>
      <c r="K990">
        <v>0</v>
      </c>
      <c r="L990">
        <v>0.15</v>
      </c>
      <c r="M990">
        <v>1.76</v>
      </c>
      <c r="N990">
        <v>76</v>
      </c>
      <c r="O990">
        <v>7</v>
      </c>
      <c r="P990">
        <v>7.7</v>
      </c>
      <c r="Q990">
        <v>10</v>
      </c>
      <c r="R990" t="s">
        <v>255</v>
      </c>
      <c r="S990" t="s">
        <v>112</v>
      </c>
    </row>
    <row r="991" spans="1:19" x14ac:dyDescent="0.2">
      <c r="A991" t="s">
        <v>1068</v>
      </c>
      <c r="B991" t="s">
        <v>17</v>
      </c>
      <c r="C991">
        <v>2007</v>
      </c>
      <c r="D991" s="1" t="d">
        <v>2003-02-18</v>
      </c>
      <c r="E991" s="1" t="str">
        <f t="shared" si="30"/>
        <v>2003</v>
      </c>
      <c r="F991" s="1" t="str">
        <f t="shared" si="31"/>
        <v>Feb</v>
      </c>
      <c r="G991" t="s">
        <v>34</v>
      </c>
      <c r="H991" t="s">
        <v>568</v>
      </c>
      <c r="I991">
        <v>1.1499999999999999</v>
      </c>
      <c r="J991">
        <v>0.45</v>
      </c>
      <c r="K991">
        <v>0</v>
      </c>
      <c r="L991">
        <v>0.16</v>
      </c>
      <c r="M991">
        <v>1.76</v>
      </c>
    </row>
    <row r="992" spans="1:19" x14ac:dyDescent="0.2">
      <c r="A992" t="s">
        <v>1139</v>
      </c>
      <c r="B992" t="s">
        <v>27</v>
      </c>
      <c r="C992">
        <v>1991</v>
      </c>
      <c r="D992" s="1" t="d">
        <v>2006-12-28</v>
      </c>
      <c r="E992" s="1" t="str">
        <f t="shared" si="30"/>
        <v>2006</v>
      </c>
      <c r="F992" s="1" t="str">
        <f t="shared" si="31"/>
        <v>Dec</v>
      </c>
      <c r="G992" t="s">
        <v>101</v>
      </c>
      <c r="H992" t="s">
        <v>19</v>
      </c>
      <c r="I992">
        <v>0.85</v>
      </c>
      <c r="J992">
        <v>0.31</v>
      </c>
      <c r="K992">
        <v>0.56000000000000005</v>
      </c>
      <c r="L992">
        <v>0.04</v>
      </c>
      <c r="M992">
        <v>1.76</v>
      </c>
    </row>
    <row r="993" spans="1:19" x14ac:dyDescent="0.2">
      <c r="A993" t="s">
        <v>1140</v>
      </c>
      <c r="B993" t="s">
        <v>104</v>
      </c>
      <c r="C993">
        <v>1998</v>
      </c>
      <c r="D993" s="1" t="d">
        <v>2008-01-19</v>
      </c>
      <c r="E993" s="1" t="str">
        <f t="shared" si="30"/>
        <v>2008</v>
      </c>
      <c r="F993" s="1" t="str">
        <f t="shared" si="31"/>
        <v>Jan</v>
      </c>
      <c r="G993" t="s">
        <v>86</v>
      </c>
      <c r="H993" t="s">
        <v>523</v>
      </c>
      <c r="I993">
        <v>1.27</v>
      </c>
      <c r="J993">
        <v>0.42</v>
      </c>
      <c r="K993">
        <v>0</v>
      </c>
      <c r="L993">
        <v>7.0000000000000007E-2</v>
      </c>
      <c r="M993">
        <v>1.76</v>
      </c>
    </row>
    <row r="994" spans="1:19" x14ac:dyDescent="0.2">
      <c r="A994" t="s">
        <v>965</v>
      </c>
      <c r="B994" t="s">
        <v>49</v>
      </c>
      <c r="C994">
        <v>2009</v>
      </c>
      <c r="D994" s="1" t="d">
        <v>2009-06-23</v>
      </c>
      <c r="E994" s="1" t="str">
        <f t="shared" si="30"/>
        <v>2009</v>
      </c>
      <c r="F994" s="1" t="str">
        <f t="shared" si="31"/>
        <v>Jun</v>
      </c>
      <c r="G994" t="s">
        <v>86</v>
      </c>
      <c r="H994" t="s">
        <v>484</v>
      </c>
      <c r="I994">
        <v>1.07</v>
      </c>
      <c r="J994">
        <v>0.44</v>
      </c>
      <c r="K994">
        <v>0.01</v>
      </c>
      <c r="L994">
        <v>0.24</v>
      </c>
      <c r="M994">
        <v>1.76</v>
      </c>
      <c r="N994">
        <v>84</v>
      </c>
      <c r="O994">
        <v>58</v>
      </c>
      <c r="P994">
        <v>8.1</v>
      </c>
      <c r="Q994">
        <v>47</v>
      </c>
      <c r="R994" t="s">
        <v>484</v>
      </c>
      <c r="S994" t="s">
        <v>88</v>
      </c>
    </row>
    <row r="995" spans="1:19" x14ac:dyDescent="0.2">
      <c r="A995" t="s">
        <v>1141</v>
      </c>
      <c r="B995" t="s">
        <v>55</v>
      </c>
      <c r="C995">
        <v>2004</v>
      </c>
      <c r="D995" s="1" t="d">
        <v>2014-10-04</v>
      </c>
      <c r="E995" s="1" t="str">
        <f t="shared" si="30"/>
        <v>2014</v>
      </c>
      <c r="F995" s="1" t="str">
        <f t="shared" si="31"/>
        <v>Oct</v>
      </c>
      <c r="G995" t="s">
        <v>1</v>
      </c>
      <c r="H995" t="s">
        <v>484</v>
      </c>
      <c r="I995">
        <v>1.06</v>
      </c>
      <c r="J995">
        <v>0.54</v>
      </c>
      <c r="K995">
        <v>0</v>
      </c>
      <c r="L995">
        <v>0.16</v>
      </c>
      <c r="M995">
        <v>1.76</v>
      </c>
      <c r="N995">
        <v>75</v>
      </c>
      <c r="O995">
        <v>5</v>
      </c>
      <c r="P995">
        <v>9</v>
      </c>
      <c r="Q995">
        <v>54</v>
      </c>
      <c r="R995" t="s">
        <v>829</v>
      </c>
      <c r="S995" t="s">
        <v>20</v>
      </c>
    </row>
    <row r="996" spans="1:19" x14ac:dyDescent="0.2">
      <c r="A996" t="s">
        <v>1142</v>
      </c>
      <c r="B996" t="s">
        <v>64</v>
      </c>
      <c r="C996">
        <v>2001</v>
      </c>
      <c r="D996" s="1" t="d">
        <v>1988-05-08</v>
      </c>
      <c r="E996" s="1" t="str">
        <f t="shared" si="30"/>
        <v>1988</v>
      </c>
      <c r="F996" s="1" t="str">
        <f t="shared" si="31"/>
        <v>May</v>
      </c>
      <c r="G996" t="s">
        <v>28</v>
      </c>
      <c r="H996" t="s">
        <v>19</v>
      </c>
      <c r="I996">
        <v>0.93</v>
      </c>
      <c r="J996">
        <v>0.38</v>
      </c>
      <c r="K996">
        <v>0.4</v>
      </c>
      <c r="L996">
        <v>0.06</v>
      </c>
      <c r="M996">
        <v>1.76</v>
      </c>
      <c r="N996">
        <v>91</v>
      </c>
      <c r="O996">
        <v>29</v>
      </c>
      <c r="P996">
        <v>9.3000000000000007</v>
      </c>
      <c r="Q996">
        <v>198</v>
      </c>
      <c r="R996" t="s">
        <v>1143</v>
      </c>
      <c r="S996" t="s">
        <v>20</v>
      </c>
    </row>
    <row r="997" spans="1:19" x14ac:dyDescent="0.2">
      <c r="A997" t="s">
        <v>1144</v>
      </c>
      <c r="B997" t="s">
        <v>237</v>
      </c>
      <c r="C997">
        <v>1994</v>
      </c>
      <c r="D997" s="1" t="d">
        <v>2008-09-12</v>
      </c>
      <c r="E997" s="1" t="str">
        <f t="shared" si="30"/>
        <v>2008</v>
      </c>
      <c r="F997" s="1" t="str">
        <f t="shared" si="31"/>
        <v>Sep</v>
      </c>
      <c r="G997" t="s">
        <v>1</v>
      </c>
      <c r="H997" t="s">
        <v>151</v>
      </c>
      <c r="I997">
        <v>1.02</v>
      </c>
      <c r="J997">
        <v>0.47</v>
      </c>
      <c r="K997">
        <v>0.2</v>
      </c>
      <c r="L997">
        <v>7.0000000000000007E-2</v>
      </c>
      <c r="M997">
        <v>1.76</v>
      </c>
    </row>
    <row r="998" spans="1:19" x14ac:dyDescent="0.2">
      <c r="A998" t="s">
        <v>1145</v>
      </c>
      <c r="B998" t="s">
        <v>22</v>
      </c>
      <c r="C998">
        <v>1986</v>
      </c>
      <c r="D998" s="1" t="d">
        <v>2014-04-13</v>
      </c>
      <c r="E998" s="1" t="str">
        <f t="shared" si="30"/>
        <v>2014</v>
      </c>
      <c r="F998" s="1" t="str">
        <f t="shared" si="31"/>
        <v>Apr</v>
      </c>
      <c r="G998" t="s">
        <v>1</v>
      </c>
      <c r="H998" t="s">
        <v>19</v>
      </c>
      <c r="I998">
        <v>0.53</v>
      </c>
      <c r="J998">
        <v>0.12</v>
      </c>
      <c r="K998">
        <v>1.0900000000000001</v>
      </c>
      <c r="L998">
        <v>0.02</v>
      </c>
      <c r="M998">
        <v>1.76</v>
      </c>
    </row>
    <row r="999" spans="1:19" x14ac:dyDescent="0.2">
      <c r="A999" t="s">
        <v>1146</v>
      </c>
      <c r="B999" t="s">
        <v>55</v>
      </c>
      <c r="C999">
        <v>2004</v>
      </c>
      <c r="D999" s="1" t="d">
        <v>2018-12-02</v>
      </c>
      <c r="E999" s="1" t="str">
        <f t="shared" si="30"/>
        <v>2018</v>
      </c>
      <c r="F999" s="1" t="str">
        <f t="shared" si="31"/>
        <v>Dec</v>
      </c>
      <c r="G999" t="s">
        <v>86</v>
      </c>
      <c r="H999" t="s">
        <v>134</v>
      </c>
      <c r="I999">
        <v>0.86</v>
      </c>
      <c r="J999">
        <v>0.67</v>
      </c>
      <c r="K999">
        <v>0</v>
      </c>
      <c r="L999">
        <v>0.22</v>
      </c>
      <c r="M999">
        <v>1.76</v>
      </c>
      <c r="N999">
        <v>83</v>
      </c>
      <c r="O999">
        <v>46</v>
      </c>
      <c r="P999">
        <v>8.9</v>
      </c>
      <c r="Q999">
        <v>73</v>
      </c>
      <c r="R999" t="s">
        <v>1026</v>
      </c>
      <c r="S999" t="s">
        <v>53</v>
      </c>
    </row>
    <row r="1000" spans="1:19" x14ac:dyDescent="0.2">
      <c r="A1000" t="s">
        <v>1037</v>
      </c>
      <c r="B1000" t="s">
        <v>137</v>
      </c>
      <c r="C1000">
        <v>2002</v>
      </c>
      <c r="D1000" s="1" t="d">
        <v>1988-10-16</v>
      </c>
      <c r="E1000" s="1" t="str">
        <f t="shared" si="30"/>
        <v>1988</v>
      </c>
      <c r="F1000" s="1" t="str">
        <f t="shared" si="31"/>
        <v>Oct</v>
      </c>
      <c r="G1000" t="s">
        <v>37</v>
      </c>
      <c r="H1000" t="s">
        <v>111</v>
      </c>
      <c r="I1000">
        <v>1.23</v>
      </c>
      <c r="J1000">
        <v>0.46</v>
      </c>
      <c r="K1000">
        <v>0</v>
      </c>
      <c r="L1000">
        <v>7.0000000000000007E-2</v>
      </c>
      <c r="M1000">
        <v>1.76</v>
      </c>
      <c r="N1000">
        <v>84</v>
      </c>
      <c r="O1000">
        <v>29</v>
      </c>
      <c r="P1000">
        <v>6.1</v>
      </c>
      <c r="Q1000">
        <v>27</v>
      </c>
      <c r="R1000" t="s">
        <v>1147</v>
      </c>
      <c r="S1000" t="s">
        <v>53</v>
      </c>
    </row>
    <row r="1001" spans="1:19" x14ac:dyDescent="0.2">
      <c r="A1001" t="s">
        <v>1148</v>
      </c>
      <c r="B1001" t="s">
        <v>55</v>
      </c>
      <c r="C1001">
        <v>2002</v>
      </c>
      <c r="D1001" s="1" t="d">
        <v>2016-08-12</v>
      </c>
      <c r="E1001" s="1" t="str">
        <f t="shared" si="30"/>
        <v>2016</v>
      </c>
      <c r="F1001" s="1" t="str">
        <f t="shared" si="31"/>
        <v>Aug</v>
      </c>
      <c r="G1001" t="s">
        <v>50</v>
      </c>
      <c r="H1001" t="s">
        <v>51</v>
      </c>
      <c r="I1001">
        <v>0.86</v>
      </c>
      <c r="J1001">
        <v>0.67</v>
      </c>
      <c r="K1001">
        <v>0</v>
      </c>
      <c r="L1001">
        <v>0.22</v>
      </c>
      <c r="M1001">
        <v>1.76</v>
      </c>
      <c r="N1001">
        <v>71</v>
      </c>
      <c r="O1001">
        <v>34</v>
      </c>
      <c r="P1001">
        <v>5.7</v>
      </c>
      <c r="Q1001">
        <v>33</v>
      </c>
      <c r="R1001" t="s">
        <v>1149</v>
      </c>
      <c r="S1001" t="s">
        <v>53</v>
      </c>
    </row>
    <row r="1002" spans="1:19" x14ac:dyDescent="0.2">
      <c r="A1002" t="s">
        <v>1150</v>
      </c>
      <c r="B1002" t="s">
        <v>64</v>
      </c>
      <c r="C1002">
        <v>2007</v>
      </c>
      <c r="D1002" s="1" t="d">
        <v>1991-09-08</v>
      </c>
      <c r="E1002" s="1" t="str">
        <f t="shared" si="30"/>
        <v>1991</v>
      </c>
      <c r="F1002" s="1" t="str">
        <f t="shared" si="31"/>
        <v>Sep</v>
      </c>
      <c r="G1002" t="s">
        <v>50</v>
      </c>
      <c r="H1002" t="s">
        <v>484</v>
      </c>
      <c r="I1002">
        <v>1.26</v>
      </c>
      <c r="J1002">
        <v>0.47</v>
      </c>
      <c r="K1002">
        <v>0</v>
      </c>
      <c r="L1002">
        <v>0.03</v>
      </c>
      <c r="M1002">
        <v>1.76</v>
      </c>
    </row>
    <row r="1003" spans="1:19" x14ac:dyDescent="0.2">
      <c r="A1003" t="s">
        <v>1151</v>
      </c>
      <c r="B1003" t="s">
        <v>55</v>
      </c>
      <c r="C1003">
        <v>2004</v>
      </c>
      <c r="D1003" s="1" t="d">
        <v>2013-05-08</v>
      </c>
      <c r="E1003" s="1" t="str">
        <f t="shared" si="30"/>
        <v>2013</v>
      </c>
      <c r="F1003" s="1" t="str">
        <f t="shared" si="31"/>
        <v>May</v>
      </c>
      <c r="G1003" t="s">
        <v>39</v>
      </c>
      <c r="H1003" t="s">
        <v>134</v>
      </c>
      <c r="I1003">
        <v>0.52</v>
      </c>
      <c r="J1003">
        <v>0.95</v>
      </c>
      <c r="K1003">
        <v>0</v>
      </c>
      <c r="L1003">
        <v>0.28999999999999998</v>
      </c>
      <c r="M1003">
        <v>1.76</v>
      </c>
      <c r="N1003">
        <v>70</v>
      </c>
      <c r="O1003">
        <v>25</v>
      </c>
      <c r="P1003">
        <v>8.1999999999999993</v>
      </c>
      <c r="Q1003">
        <v>24</v>
      </c>
      <c r="R1003" t="s">
        <v>447</v>
      </c>
      <c r="S1003" t="s">
        <v>88</v>
      </c>
    </row>
    <row r="1004" spans="1:19" x14ac:dyDescent="0.2">
      <c r="A1004" t="s">
        <v>1152</v>
      </c>
      <c r="B1004" t="s">
        <v>55</v>
      </c>
      <c r="C1004">
        <v>2001</v>
      </c>
      <c r="D1004" s="1" t="d">
        <v>2012-01-12</v>
      </c>
      <c r="E1004" s="1" t="str">
        <f t="shared" si="30"/>
        <v>2012</v>
      </c>
      <c r="F1004" s="1" t="str">
        <f t="shared" si="31"/>
        <v>Jan</v>
      </c>
      <c r="G1004" t="s">
        <v>39</v>
      </c>
      <c r="H1004" t="s">
        <v>71</v>
      </c>
      <c r="I1004">
        <v>0.61</v>
      </c>
      <c r="J1004">
        <v>0.87</v>
      </c>
      <c r="K1004">
        <v>0.02</v>
      </c>
      <c r="L1004">
        <v>0.26</v>
      </c>
      <c r="M1004">
        <v>1.76</v>
      </c>
      <c r="N1004">
        <v>84</v>
      </c>
      <c r="O1004">
        <v>25</v>
      </c>
      <c r="P1004">
        <v>8</v>
      </c>
      <c r="Q1004">
        <v>21</v>
      </c>
      <c r="R1004" t="s">
        <v>254</v>
      </c>
      <c r="S1004" t="s">
        <v>88</v>
      </c>
    </row>
    <row r="1005" spans="1:19" x14ac:dyDescent="0.2">
      <c r="A1005" t="s">
        <v>1153</v>
      </c>
      <c r="B1005" t="s">
        <v>104</v>
      </c>
      <c r="C1005">
        <v>1998</v>
      </c>
      <c r="D1005" s="1" t="d">
        <v>2021-12-02</v>
      </c>
      <c r="E1005" s="1" t="str">
        <f t="shared" si="30"/>
        <v>2021</v>
      </c>
      <c r="F1005" s="1" t="str">
        <f t="shared" si="31"/>
        <v>Dec</v>
      </c>
      <c r="G1005" t="s">
        <v>18</v>
      </c>
      <c r="H1005" t="s">
        <v>134</v>
      </c>
      <c r="I1005">
        <v>1.68</v>
      </c>
      <c r="J1005">
        <v>0.04</v>
      </c>
      <c r="K1005">
        <v>0</v>
      </c>
      <c r="L1005">
        <v>0.04</v>
      </c>
      <c r="M1005">
        <v>1.75</v>
      </c>
    </row>
    <row r="1006" spans="1:19" x14ac:dyDescent="0.2">
      <c r="A1006" t="s">
        <v>472</v>
      </c>
      <c r="B1006" t="s">
        <v>137</v>
      </c>
      <c r="C1006">
        <v>2004</v>
      </c>
      <c r="D1006" s="1" t="d">
        <v>2001-06-28</v>
      </c>
      <c r="E1006" s="1" t="str">
        <f t="shared" si="30"/>
        <v>2001</v>
      </c>
      <c r="F1006" s="1" t="str">
        <f t="shared" si="31"/>
        <v>Jun</v>
      </c>
      <c r="G1006" t="s">
        <v>37</v>
      </c>
      <c r="H1006" t="s">
        <v>71</v>
      </c>
      <c r="I1006">
        <v>1.24</v>
      </c>
      <c r="J1006">
        <v>0.45</v>
      </c>
      <c r="K1006">
        <v>0</v>
      </c>
      <c r="L1006">
        <v>7.0000000000000007E-2</v>
      </c>
      <c r="M1006">
        <v>1.75</v>
      </c>
      <c r="N1006">
        <v>80</v>
      </c>
      <c r="O1006">
        <v>55</v>
      </c>
      <c r="P1006">
        <v>9.1</v>
      </c>
      <c r="Q1006">
        <v>57</v>
      </c>
      <c r="R1006" t="s">
        <v>473</v>
      </c>
      <c r="S1006" t="s">
        <v>88</v>
      </c>
    </row>
    <row r="1007" spans="1:19" x14ac:dyDescent="0.2">
      <c r="A1007" t="s">
        <v>1154</v>
      </c>
      <c r="B1007" t="s">
        <v>55</v>
      </c>
      <c r="C1007">
        <v>2001</v>
      </c>
      <c r="D1007" s="1" t="d">
        <v>1996-05-03</v>
      </c>
      <c r="E1007" s="1" t="str">
        <f t="shared" si="30"/>
        <v>1996</v>
      </c>
      <c r="F1007" s="1" t="str">
        <f t="shared" si="31"/>
        <v>May</v>
      </c>
      <c r="G1007" t="s">
        <v>18</v>
      </c>
      <c r="H1007" t="s">
        <v>234</v>
      </c>
      <c r="I1007">
        <v>0.06</v>
      </c>
      <c r="J1007">
        <v>0.9</v>
      </c>
      <c r="K1007">
        <v>0.53</v>
      </c>
      <c r="L1007">
        <v>0.27</v>
      </c>
      <c r="M1007">
        <v>1.75</v>
      </c>
    </row>
    <row r="1008" spans="1:19" x14ac:dyDescent="0.2">
      <c r="A1008" t="s">
        <v>1155</v>
      </c>
      <c r="B1008" t="s">
        <v>75</v>
      </c>
      <c r="C1008">
        <v>2016</v>
      </c>
      <c r="D1008" s="1" t="d">
        <v>2022-08-11</v>
      </c>
      <c r="E1008" s="1" t="str">
        <f t="shared" si="30"/>
        <v>2022</v>
      </c>
      <c r="F1008" s="1" t="str">
        <f t="shared" si="31"/>
        <v>Aug</v>
      </c>
      <c r="G1008" t="s">
        <v>18</v>
      </c>
      <c r="H1008" t="s">
        <v>134</v>
      </c>
      <c r="I1008">
        <v>1.25</v>
      </c>
      <c r="J1008">
        <v>0.17</v>
      </c>
      <c r="K1008">
        <v>0</v>
      </c>
      <c r="L1008">
        <v>0.32</v>
      </c>
      <c r="M1008">
        <v>1.75</v>
      </c>
      <c r="N1008">
        <v>82</v>
      </c>
      <c r="O1008">
        <v>35</v>
      </c>
      <c r="P1008">
        <v>4.9000000000000004</v>
      </c>
      <c r="Q1008">
        <v>83</v>
      </c>
      <c r="R1008" t="s">
        <v>135</v>
      </c>
      <c r="S1008" t="s">
        <v>20</v>
      </c>
    </row>
    <row r="1009" spans="1:19" x14ac:dyDescent="0.2">
      <c r="A1009" t="s">
        <v>1156</v>
      </c>
      <c r="B1009" t="s">
        <v>49</v>
      </c>
      <c r="C1009">
        <v>2010</v>
      </c>
      <c r="D1009" s="1" t="d">
        <v>2019-06-29</v>
      </c>
      <c r="E1009" s="1" t="str">
        <f t="shared" si="30"/>
        <v>2019</v>
      </c>
      <c r="F1009" s="1" t="str">
        <f t="shared" si="31"/>
        <v>Jun</v>
      </c>
      <c r="G1009" t="s">
        <v>50</v>
      </c>
      <c r="H1009" t="s">
        <v>242</v>
      </c>
      <c r="I1009">
        <v>0.45</v>
      </c>
      <c r="J1009">
        <v>0.92</v>
      </c>
      <c r="K1009">
        <v>0.06</v>
      </c>
      <c r="L1009">
        <v>0.32</v>
      </c>
      <c r="M1009">
        <v>1.75</v>
      </c>
      <c r="N1009">
        <v>83</v>
      </c>
      <c r="O1009">
        <v>66</v>
      </c>
      <c r="P1009">
        <v>8</v>
      </c>
      <c r="Q1009">
        <v>291</v>
      </c>
      <c r="R1009" t="s">
        <v>1082</v>
      </c>
      <c r="S1009" t="s">
        <v>53</v>
      </c>
    </row>
    <row r="1010" spans="1:19" x14ac:dyDescent="0.2">
      <c r="A1010" t="s">
        <v>1157</v>
      </c>
      <c r="B1010" t="s">
        <v>57</v>
      </c>
      <c r="C1010">
        <v>1993</v>
      </c>
      <c r="D1010" s="1" t="d">
        <v>2016-07-22</v>
      </c>
      <c r="E1010" s="1" t="str">
        <f t="shared" si="30"/>
        <v>2016</v>
      </c>
      <c r="F1010" s="1" t="str">
        <f t="shared" si="31"/>
        <v>Jul</v>
      </c>
      <c r="G1010" t="s">
        <v>1</v>
      </c>
      <c r="H1010" t="s">
        <v>222</v>
      </c>
      <c r="I1010">
        <v>0.94</v>
      </c>
      <c r="J1010">
        <v>0.34</v>
      </c>
      <c r="K1010">
        <v>0.21</v>
      </c>
      <c r="L1010">
        <v>0.27</v>
      </c>
      <c r="M1010">
        <v>1.75</v>
      </c>
    </row>
    <row r="1011" spans="1:19" x14ac:dyDescent="0.2">
      <c r="A1011" t="s">
        <v>1158</v>
      </c>
      <c r="B1011" t="s">
        <v>22</v>
      </c>
      <c r="C1011">
        <v>1993</v>
      </c>
      <c r="D1011" s="1" t="d">
        <v>2015-03-08</v>
      </c>
      <c r="E1011" s="1" t="str">
        <f t="shared" si="30"/>
        <v>2015</v>
      </c>
      <c r="F1011" s="1" t="str">
        <f t="shared" si="31"/>
        <v>Mar</v>
      </c>
      <c r="G1011" t="s">
        <v>1</v>
      </c>
      <c r="H1011" t="s">
        <v>19</v>
      </c>
      <c r="I1011">
        <v>0.79</v>
      </c>
      <c r="J1011">
        <v>0.14000000000000001</v>
      </c>
      <c r="K1011">
        <v>0.8</v>
      </c>
      <c r="L1011">
        <v>0.02</v>
      </c>
      <c r="M1011">
        <v>1.75</v>
      </c>
    </row>
    <row r="1012" spans="1:19" x14ac:dyDescent="0.2">
      <c r="A1012" t="s">
        <v>1159</v>
      </c>
      <c r="B1012" t="s">
        <v>22</v>
      </c>
      <c r="C1012">
        <v>1991</v>
      </c>
      <c r="D1012" s="1" t="d">
        <v>2004-09-02</v>
      </c>
      <c r="E1012" s="1" t="str">
        <f t="shared" si="30"/>
        <v>2004</v>
      </c>
      <c r="F1012" s="1" t="str">
        <f t="shared" si="31"/>
        <v>Sep</v>
      </c>
      <c r="G1012" t="s">
        <v>30</v>
      </c>
      <c r="H1012" t="s">
        <v>19</v>
      </c>
      <c r="I1012">
        <v>0.7</v>
      </c>
      <c r="J1012">
        <v>0.13</v>
      </c>
      <c r="K1012">
        <v>0.91</v>
      </c>
      <c r="L1012">
        <v>0.01</v>
      </c>
      <c r="M1012">
        <v>1.75</v>
      </c>
    </row>
    <row r="1013" spans="1:19" x14ac:dyDescent="0.2">
      <c r="A1013" t="s">
        <v>1160</v>
      </c>
      <c r="B1013" t="s">
        <v>75</v>
      </c>
      <c r="C1013">
        <v>2015</v>
      </c>
      <c r="D1013" s="1" t="d">
        <v>2003-06-30</v>
      </c>
      <c r="E1013" s="1" t="str">
        <f t="shared" si="30"/>
        <v>2003</v>
      </c>
      <c r="F1013" s="1" t="str">
        <f t="shared" si="31"/>
        <v>Jun</v>
      </c>
      <c r="G1013" t="s">
        <v>28</v>
      </c>
      <c r="H1013" t="s">
        <v>130</v>
      </c>
      <c r="I1013">
        <v>0.67</v>
      </c>
      <c r="J1013">
        <v>0.79</v>
      </c>
      <c r="K1013">
        <v>0</v>
      </c>
      <c r="L1013">
        <v>0.28999999999999998</v>
      </c>
      <c r="M1013">
        <v>1.75</v>
      </c>
    </row>
    <row r="1014" spans="1:19" x14ac:dyDescent="0.2">
      <c r="A1014" t="s">
        <v>566</v>
      </c>
      <c r="B1014" t="s">
        <v>49</v>
      </c>
      <c r="C1014">
        <v>2007</v>
      </c>
      <c r="D1014" s="1" t="d">
        <v>2007-08-16</v>
      </c>
      <c r="E1014" s="1" t="str">
        <f t="shared" si="30"/>
        <v>2007</v>
      </c>
      <c r="F1014" s="1" t="str">
        <f t="shared" si="31"/>
        <v>Aug</v>
      </c>
      <c r="G1014" t="s">
        <v>18</v>
      </c>
      <c r="H1014" t="s">
        <v>134</v>
      </c>
      <c r="I1014">
        <v>0.35</v>
      </c>
      <c r="J1014">
        <v>1.06</v>
      </c>
      <c r="K1014">
        <v>0.02</v>
      </c>
      <c r="L1014">
        <v>0.31</v>
      </c>
      <c r="M1014">
        <v>1.75</v>
      </c>
      <c r="N1014">
        <v>81</v>
      </c>
      <c r="O1014">
        <v>28</v>
      </c>
      <c r="P1014">
        <v>7.1</v>
      </c>
      <c r="Q1014">
        <v>47</v>
      </c>
      <c r="R1014" t="s">
        <v>193</v>
      </c>
      <c r="S1014" t="s">
        <v>20</v>
      </c>
    </row>
    <row r="1015" spans="1:19" x14ac:dyDescent="0.2">
      <c r="A1015" t="s">
        <v>1161</v>
      </c>
      <c r="B1015" t="s">
        <v>44</v>
      </c>
      <c r="C1015">
        <v>2007</v>
      </c>
      <c r="D1015" s="1" t="d">
        <v>2016-06-09</v>
      </c>
      <c r="E1015" s="1" t="str">
        <f t="shared" si="30"/>
        <v>2016</v>
      </c>
      <c r="F1015" s="1" t="str">
        <f t="shared" si="31"/>
        <v>Jun</v>
      </c>
      <c r="G1015" t="s">
        <v>37</v>
      </c>
      <c r="H1015" t="s">
        <v>45</v>
      </c>
      <c r="I1015">
        <v>1</v>
      </c>
      <c r="J1015">
        <v>0.53</v>
      </c>
      <c r="K1015">
        <v>0.03</v>
      </c>
      <c r="L1015">
        <v>0.18</v>
      </c>
      <c r="M1015">
        <v>1.75</v>
      </c>
      <c r="N1015">
        <v>83</v>
      </c>
      <c r="O1015">
        <v>75</v>
      </c>
      <c r="P1015">
        <v>8</v>
      </c>
      <c r="Q1015">
        <v>340</v>
      </c>
      <c r="R1015" t="s">
        <v>1162</v>
      </c>
      <c r="S1015" t="s">
        <v>53</v>
      </c>
    </row>
    <row r="1016" spans="1:19" x14ac:dyDescent="0.2">
      <c r="A1016" t="s">
        <v>1163</v>
      </c>
      <c r="B1016" t="s">
        <v>187</v>
      </c>
      <c r="C1016">
        <v>2013</v>
      </c>
      <c r="D1016" s="1" t="d">
        <v>2019-01-27</v>
      </c>
      <c r="E1016" s="1" t="str">
        <f t="shared" si="30"/>
        <v>2019</v>
      </c>
      <c r="F1016" s="1" t="str">
        <f t="shared" si="31"/>
        <v>Jan</v>
      </c>
      <c r="G1016" t="s">
        <v>34</v>
      </c>
      <c r="H1016" t="s">
        <v>19</v>
      </c>
      <c r="I1016">
        <v>0.3</v>
      </c>
      <c r="J1016">
        <v>0.56000000000000005</v>
      </c>
      <c r="K1016">
        <v>0.84</v>
      </c>
      <c r="L1016">
        <v>0.05</v>
      </c>
      <c r="M1016">
        <v>1.75</v>
      </c>
      <c r="N1016">
        <v>65</v>
      </c>
      <c r="O1016">
        <v>38</v>
      </c>
      <c r="P1016">
        <v>6.8</v>
      </c>
      <c r="Q1016">
        <v>135</v>
      </c>
      <c r="R1016" t="s">
        <v>140</v>
      </c>
      <c r="S1016" t="s">
        <v>20</v>
      </c>
    </row>
    <row r="1017" spans="1:19" x14ac:dyDescent="0.2">
      <c r="A1017" t="s">
        <v>1164</v>
      </c>
      <c r="B1017" t="s">
        <v>55</v>
      </c>
      <c r="C1017">
        <v>2008</v>
      </c>
      <c r="D1017" s="1" t="d">
        <v>2020-06-20</v>
      </c>
      <c r="E1017" s="1" t="str">
        <f t="shared" si="30"/>
        <v>2020</v>
      </c>
      <c r="F1017" s="1" t="str">
        <f t="shared" si="31"/>
        <v>Jun</v>
      </c>
      <c r="G1017" t="s">
        <v>39</v>
      </c>
      <c r="H1017" t="s">
        <v>234</v>
      </c>
      <c r="I1017">
        <v>0.85</v>
      </c>
      <c r="J1017">
        <v>0.66</v>
      </c>
      <c r="K1017">
        <v>0.01</v>
      </c>
      <c r="L1017">
        <v>0.22</v>
      </c>
      <c r="M1017">
        <v>1.75</v>
      </c>
      <c r="N1017">
        <v>55</v>
      </c>
      <c r="O1017">
        <v>6</v>
      </c>
      <c r="P1017">
        <v>6.2</v>
      </c>
      <c r="Q1017">
        <v>6</v>
      </c>
      <c r="R1017" t="s">
        <v>357</v>
      </c>
      <c r="S1017" t="s">
        <v>112</v>
      </c>
    </row>
    <row r="1018" spans="1:19" x14ac:dyDescent="0.2">
      <c r="A1018" t="s">
        <v>1165</v>
      </c>
      <c r="B1018" t="s">
        <v>64</v>
      </c>
      <c r="C1018">
        <v>2004</v>
      </c>
      <c r="D1018" s="1" t="d">
        <v>1991-11-11</v>
      </c>
      <c r="E1018" s="1" t="str">
        <f t="shared" si="30"/>
        <v>1991</v>
      </c>
      <c r="F1018" s="1" t="str">
        <f t="shared" si="31"/>
        <v>Nov</v>
      </c>
      <c r="G1018" t="s">
        <v>34</v>
      </c>
      <c r="H1018" t="s">
        <v>484</v>
      </c>
      <c r="I1018">
        <v>1.25</v>
      </c>
      <c r="J1018">
        <v>0.46</v>
      </c>
      <c r="K1018">
        <v>0</v>
      </c>
      <c r="L1018">
        <v>0.03</v>
      </c>
      <c r="M1018">
        <v>1.75</v>
      </c>
    </row>
    <row r="1019" spans="1:19" x14ac:dyDescent="0.2">
      <c r="A1019" t="s">
        <v>217</v>
      </c>
      <c r="B1019" t="s">
        <v>49</v>
      </c>
      <c r="C1019">
        <v>2013</v>
      </c>
      <c r="D1019" s="1" t="d">
        <v>2010-06-21</v>
      </c>
      <c r="E1019" s="1" t="str">
        <f t="shared" si="30"/>
        <v>2010</v>
      </c>
      <c r="F1019" s="1" t="str">
        <f t="shared" si="31"/>
        <v>Jun</v>
      </c>
      <c r="G1019" t="s">
        <v>28</v>
      </c>
      <c r="H1019" t="s">
        <v>242</v>
      </c>
      <c r="I1019">
        <v>0.9</v>
      </c>
      <c r="J1019">
        <v>0.35</v>
      </c>
      <c r="K1019">
        <v>0.25</v>
      </c>
      <c r="L1019">
        <v>0.24</v>
      </c>
      <c r="M1019">
        <v>1.74</v>
      </c>
    </row>
    <row r="1020" spans="1:19" x14ac:dyDescent="0.2">
      <c r="A1020" t="s">
        <v>1166</v>
      </c>
      <c r="B1020" t="s">
        <v>104</v>
      </c>
      <c r="C1020">
        <v>1999</v>
      </c>
      <c r="D1020" s="1" t="d">
        <v>1995-01-27</v>
      </c>
      <c r="E1020" s="1" t="str">
        <f t="shared" si="30"/>
        <v>1995</v>
      </c>
      <c r="F1020" s="1" t="str">
        <f t="shared" si="31"/>
        <v>Jan</v>
      </c>
      <c r="G1020" t="s">
        <v>101</v>
      </c>
      <c r="H1020" t="s">
        <v>254</v>
      </c>
      <c r="I1020">
        <v>0.72</v>
      </c>
      <c r="J1020">
        <v>0.89</v>
      </c>
      <c r="K1020">
        <v>0.04</v>
      </c>
      <c r="L1020">
        <v>0.1</v>
      </c>
      <c r="M1020">
        <v>1.74</v>
      </c>
    </row>
    <row r="1021" spans="1:19" x14ac:dyDescent="0.2">
      <c r="A1021" t="s">
        <v>1167</v>
      </c>
      <c r="B1021" t="s">
        <v>55</v>
      </c>
      <c r="C1021">
        <v>2002</v>
      </c>
      <c r="D1021" s="1" t="d">
        <v>1997-03-23</v>
      </c>
      <c r="E1021" s="1" t="str">
        <f t="shared" si="30"/>
        <v>1997</v>
      </c>
      <c r="F1021" s="1" t="str">
        <f t="shared" si="31"/>
        <v>Mar</v>
      </c>
      <c r="G1021" t="s">
        <v>28</v>
      </c>
      <c r="H1021" t="s">
        <v>372</v>
      </c>
      <c r="I1021">
        <v>0.63</v>
      </c>
      <c r="J1021">
        <v>0.49</v>
      </c>
      <c r="K1021">
        <v>0.45</v>
      </c>
      <c r="L1021">
        <v>0.17</v>
      </c>
      <c r="M1021">
        <v>1.74</v>
      </c>
      <c r="N1021">
        <v>83</v>
      </c>
      <c r="O1021">
        <v>35</v>
      </c>
      <c r="P1021">
        <v>8.6999999999999993</v>
      </c>
      <c r="Q1021">
        <v>99</v>
      </c>
      <c r="R1021" t="s">
        <v>1168</v>
      </c>
      <c r="S1021" t="s">
        <v>88</v>
      </c>
    </row>
    <row r="1022" spans="1:19" x14ac:dyDescent="0.2">
      <c r="A1022" t="s">
        <v>405</v>
      </c>
      <c r="B1022" t="s">
        <v>49</v>
      </c>
      <c r="C1022">
        <v>2014</v>
      </c>
      <c r="D1022" s="1" t="d">
        <v>1997-11-19</v>
      </c>
      <c r="E1022" s="1" t="str">
        <f t="shared" si="30"/>
        <v>1997</v>
      </c>
      <c r="F1022" s="1" t="str">
        <f t="shared" si="31"/>
        <v>Nov</v>
      </c>
      <c r="G1022" t="s">
        <v>50</v>
      </c>
      <c r="H1022" t="s">
        <v>111</v>
      </c>
      <c r="I1022">
        <v>0.56000000000000005</v>
      </c>
      <c r="J1022">
        <v>0.81</v>
      </c>
      <c r="K1022">
        <v>0.1</v>
      </c>
      <c r="L1022">
        <v>0.27</v>
      </c>
      <c r="M1022">
        <v>1.74</v>
      </c>
      <c r="P1022">
        <v>5.0999999999999996</v>
      </c>
      <c r="Q1022">
        <v>383</v>
      </c>
      <c r="R1022" t="s">
        <v>260</v>
      </c>
      <c r="S1022" t="s">
        <v>53</v>
      </c>
    </row>
    <row r="1023" spans="1:19" x14ac:dyDescent="0.2">
      <c r="A1023" t="s">
        <v>1169</v>
      </c>
      <c r="B1023" t="s">
        <v>44</v>
      </c>
      <c r="C1023">
        <v>2012</v>
      </c>
      <c r="D1023" s="1" t="d">
        <v>1994-07-12</v>
      </c>
      <c r="E1023" s="1" t="str">
        <f t="shared" si="30"/>
        <v>1994</v>
      </c>
      <c r="F1023" s="1" t="str">
        <f t="shared" si="31"/>
        <v>Jul</v>
      </c>
      <c r="G1023" t="s">
        <v>50</v>
      </c>
      <c r="H1023" t="s">
        <v>45</v>
      </c>
      <c r="I1023">
        <v>1.05</v>
      </c>
      <c r="J1023">
        <v>0.52</v>
      </c>
      <c r="K1023">
        <v>0.03</v>
      </c>
      <c r="L1023">
        <v>0.14000000000000001</v>
      </c>
      <c r="M1023">
        <v>1.74</v>
      </c>
      <c r="N1023">
        <v>55</v>
      </c>
      <c r="O1023">
        <v>61</v>
      </c>
      <c r="P1023">
        <v>3.5</v>
      </c>
      <c r="Q1023">
        <v>145</v>
      </c>
      <c r="R1023" t="s">
        <v>1170</v>
      </c>
      <c r="S1023" t="s">
        <v>88</v>
      </c>
    </row>
    <row r="1024" spans="1:19" x14ac:dyDescent="0.2">
      <c r="A1024" t="s">
        <v>1171</v>
      </c>
      <c r="B1024" t="s">
        <v>49</v>
      </c>
      <c r="C1024">
        <v>2012</v>
      </c>
      <c r="D1024" s="1" t="d">
        <v>1989-12-06</v>
      </c>
      <c r="E1024" s="1" t="str">
        <f t="shared" si="30"/>
        <v>1989</v>
      </c>
      <c r="F1024" s="1" t="str">
        <f t="shared" si="31"/>
        <v>Dec</v>
      </c>
      <c r="G1024" t="s">
        <v>28</v>
      </c>
      <c r="H1024" t="s">
        <v>222</v>
      </c>
      <c r="I1024">
        <v>0.41</v>
      </c>
      <c r="J1024">
        <v>0.44</v>
      </c>
      <c r="K1024">
        <v>0.72</v>
      </c>
      <c r="L1024">
        <v>0.17</v>
      </c>
      <c r="M1024">
        <v>1.74</v>
      </c>
      <c r="N1024">
        <v>78</v>
      </c>
      <c r="O1024">
        <v>38</v>
      </c>
      <c r="P1024">
        <v>8.3000000000000007</v>
      </c>
      <c r="Q1024">
        <v>444</v>
      </c>
      <c r="R1024" t="s">
        <v>222</v>
      </c>
      <c r="S1024" t="s">
        <v>53</v>
      </c>
    </row>
    <row r="1025" spans="1:19" x14ac:dyDescent="0.2">
      <c r="A1025" t="s">
        <v>1172</v>
      </c>
      <c r="B1025" t="s">
        <v>95</v>
      </c>
      <c r="C1025">
        <v>1996</v>
      </c>
      <c r="D1025" s="1" t="d">
        <v>2019-11-16</v>
      </c>
      <c r="E1025" s="1" t="str">
        <f t="shared" si="30"/>
        <v>2019</v>
      </c>
      <c r="F1025" s="1" t="str">
        <f t="shared" si="31"/>
        <v>Nov</v>
      </c>
      <c r="G1025" t="s">
        <v>24</v>
      </c>
      <c r="H1025" t="s">
        <v>19</v>
      </c>
      <c r="I1025">
        <v>1.69</v>
      </c>
      <c r="J1025">
        <v>0.04</v>
      </c>
      <c r="K1025">
        <v>0</v>
      </c>
      <c r="L1025">
        <v>0.01</v>
      </c>
      <c r="M1025">
        <v>1.74</v>
      </c>
    </row>
    <row r="1026" spans="1:19" x14ac:dyDescent="0.2">
      <c r="A1026" t="s">
        <v>1173</v>
      </c>
      <c r="B1026" t="s">
        <v>104</v>
      </c>
      <c r="C1026">
        <v>1998</v>
      </c>
      <c r="D1026" s="1" t="d">
        <v>2002-12-01</v>
      </c>
      <c r="E1026" s="1" t="str">
        <f t="shared" si="30"/>
        <v>2002</v>
      </c>
      <c r="F1026" s="1" t="str">
        <f t="shared" si="31"/>
        <v>Dec</v>
      </c>
      <c r="G1026" t="s">
        <v>18</v>
      </c>
      <c r="H1026" t="s">
        <v>134</v>
      </c>
      <c r="I1026">
        <v>1.66</v>
      </c>
      <c r="J1026">
        <v>0.04</v>
      </c>
      <c r="K1026">
        <v>0</v>
      </c>
      <c r="L1026">
        <v>0.04</v>
      </c>
      <c r="M1026">
        <v>1.74</v>
      </c>
    </row>
    <row r="1027" spans="1:19" x14ac:dyDescent="0.2">
      <c r="A1027" t="s">
        <v>1174</v>
      </c>
      <c r="B1027" t="s">
        <v>75</v>
      </c>
      <c r="C1027">
        <v>2015</v>
      </c>
      <c r="D1027" s="1" t="d">
        <v>2007-09-29</v>
      </c>
      <c r="E1027" s="1" t="str">
        <f t="shared" ref="E1027:E1090" si="32">TEXT(D1027,"yyyy")</f>
        <v>2007</v>
      </c>
      <c r="F1027" s="1" t="str">
        <f t="shared" ref="F1027:F1090" si="33">TEXT(D1027,"mmm")</f>
        <v>Sep</v>
      </c>
      <c r="G1027" t="s">
        <v>37</v>
      </c>
      <c r="H1027" t="s">
        <v>68</v>
      </c>
      <c r="I1027">
        <v>0.61</v>
      </c>
      <c r="J1027">
        <v>0.78</v>
      </c>
      <c r="K1027">
        <v>0.06</v>
      </c>
      <c r="L1027">
        <v>0.27</v>
      </c>
      <c r="M1027">
        <v>1.74</v>
      </c>
      <c r="N1027">
        <v>63</v>
      </c>
      <c r="O1027">
        <v>94</v>
      </c>
      <c r="P1027">
        <v>6.6</v>
      </c>
      <c r="Q1027">
        <v>3172</v>
      </c>
      <c r="R1027" t="s">
        <v>1175</v>
      </c>
      <c r="S1027" t="s">
        <v>53</v>
      </c>
    </row>
    <row r="1028" spans="1:19" x14ac:dyDescent="0.2">
      <c r="A1028" t="s">
        <v>1176</v>
      </c>
      <c r="B1028" t="s">
        <v>55</v>
      </c>
      <c r="C1028">
        <v>2001</v>
      </c>
      <c r="D1028" s="1" t="d">
        <v>2006-05-13</v>
      </c>
      <c r="E1028" s="1" t="str">
        <f t="shared" si="32"/>
        <v>2006</v>
      </c>
      <c r="F1028" s="1" t="str">
        <f t="shared" si="33"/>
        <v>May</v>
      </c>
      <c r="G1028" t="s">
        <v>18</v>
      </c>
      <c r="H1028" t="s">
        <v>134</v>
      </c>
      <c r="I1028">
        <v>0.85</v>
      </c>
      <c r="J1028">
        <v>0.66</v>
      </c>
      <c r="K1028">
        <v>0</v>
      </c>
      <c r="L1028">
        <v>0.22</v>
      </c>
      <c r="M1028">
        <v>1.73</v>
      </c>
      <c r="N1028">
        <v>92</v>
      </c>
      <c r="O1028">
        <v>33</v>
      </c>
      <c r="P1028">
        <v>8.9</v>
      </c>
      <c r="Q1028">
        <v>71</v>
      </c>
      <c r="R1028" t="s">
        <v>193</v>
      </c>
      <c r="S1028" t="s">
        <v>20</v>
      </c>
    </row>
    <row r="1029" spans="1:19" x14ac:dyDescent="0.2">
      <c r="A1029" t="s">
        <v>1177</v>
      </c>
      <c r="B1029" t="s">
        <v>75</v>
      </c>
      <c r="C1029">
        <v>2013</v>
      </c>
      <c r="D1029" s="1" t="d">
        <v>2001-10-05</v>
      </c>
      <c r="E1029" s="1" t="str">
        <f t="shared" si="32"/>
        <v>2001</v>
      </c>
      <c r="F1029" s="1" t="str">
        <f t="shared" si="33"/>
        <v>Oct</v>
      </c>
      <c r="G1029" t="s">
        <v>1</v>
      </c>
      <c r="H1029" t="s">
        <v>244</v>
      </c>
      <c r="I1029">
        <v>0.43</v>
      </c>
      <c r="J1029">
        <v>0.68</v>
      </c>
      <c r="K1029">
        <v>0.42</v>
      </c>
      <c r="L1029">
        <v>0.2</v>
      </c>
      <c r="M1029">
        <v>1.73</v>
      </c>
      <c r="N1029">
        <v>54</v>
      </c>
      <c r="O1029">
        <v>83</v>
      </c>
      <c r="P1029">
        <v>6.5</v>
      </c>
      <c r="Q1029">
        <v>1074</v>
      </c>
      <c r="R1029" t="s">
        <v>1178</v>
      </c>
      <c r="S1029" t="s">
        <v>112</v>
      </c>
    </row>
    <row r="1030" spans="1:19" x14ac:dyDescent="0.2">
      <c r="A1030" t="s">
        <v>1179</v>
      </c>
      <c r="B1030" t="s">
        <v>104</v>
      </c>
      <c r="C1030">
        <v>1998</v>
      </c>
      <c r="D1030" s="1" t="d">
        <v>2017-06-10</v>
      </c>
      <c r="E1030" s="1" t="str">
        <f t="shared" si="32"/>
        <v>2017</v>
      </c>
      <c r="F1030" s="1" t="str">
        <f t="shared" si="33"/>
        <v>Jun</v>
      </c>
      <c r="G1030" t="s">
        <v>50</v>
      </c>
      <c r="H1030" t="s">
        <v>852</v>
      </c>
      <c r="I1030">
        <v>1.48</v>
      </c>
      <c r="J1030">
        <v>0.2</v>
      </c>
      <c r="K1030">
        <v>0</v>
      </c>
      <c r="L1030">
        <v>0.05</v>
      </c>
      <c r="M1030">
        <v>1.73</v>
      </c>
    </row>
    <row r="1031" spans="1:19" x14ac:dyDescent="0.2">
      <c r="A1031" t="s">
        <v>449</v>
      </c>
      <c r="B1031" t="s">
        <v>27</v>
      </c>
      <c r="C1031">
        <v>2001</v>
      </c>
      <c r="D1031" s="1" t="d">
        <v>2004-08-12</v>
      </c>
      <c r="E1031" s="1" t="str">
        <f t="shared" si="32"/>
        <v>2004</v>
      </c>
      <c r="F1031" s="1" t="str">
        <f t="shared" si="33"/>
        <v>Aug</v>
      </c>
      <c r="G1031" t="s">
        <v>50</v>
      </c>
      <c r="H1031" t="s">
        <v>134</v>
      </c>
      <c r="I1031">
        <v>0.94</v>
      </c>
      <c r="J1031">
        <v>0.62</v>
      </c>
      <c r="K1031">
        <v>0.1</v>
      </c>
      <c r="L1031">
        <v>7.0000000000000007E-2</v>
      </c>
      <c r="M1031">
        <v>1.73</v>
      </c>
    </row>
    <row r="1032" spans="1:19" x14ac:dyDescent="0.2">
      <c r="A1032" t="s">
        <v>1180</v>
      </c>
      <c r="B1032" t="s">
        <v>32</v>
      </c>
      <c r="C1032">
        <v>2010</v>
      </c>
      <c r="D1032" s="1" t="d">
        <v>2017-07-24</v>
      </c>
      <c r="E1032" s="1" t="str">
        <f t="shared" si="32"/>
        <v>2017</v>
      </c>
      <c r="F1032" s="1" t="str">
        <f t="shared" si="33"/>
        <v>Jul</v>
      </c>
      <c r="G1032" t="s">
        <v>28</v>
      </c>
      <c r="H1032" t="s">
        <v>19</v>
      </c>
      <c r="I1032">
        <v>0.2</v>
      </c>
      <c r="J1032">
        <v>0.14000000000000001</v>
      </c>
      <c r="K1032">
        <v>1.35</v>
      </c>
      <c r="L1032">
        <v>0.03</v>
      </c>
      <c r="M1032">
        <v>1.73</v>
      </c>
      <c r="N1032">
        <v>78</v>
      </c>
      <c r="O1032">
        <v>41</v>
      </c>
      <c r="P1032">
        <v>8.1</v>
      </c>
      <c r="Q1032">
        <v>31</v>
      </c>
      <c r="R1032" t="s">
        <v>1181</v>
      </c>
      <c r="S1032" t="s">
        <v>88</v>
      </c>
    </row>
    <row r="1033" spans="1:19" x14ac:dyDescent="0.2">
      <c r="A1033" t="s">
        <v>1182</v>
      </c>
      <c r="B1033" t="s">
        <v>64</v>
      </c>
      <c r="C1033">
        <v>2002</v>
      </c>
      <c r="D1033" s="1" t="d">
        <v>2010-10-11</v>
      </c>
      <c r="E1033" s="1" t="str">
        <f t="shared" si="32"/>
        <v>2010</v>
      </c>
      <c r="F1033" s="1" t="str">
        <f t="shared" si="33"/>
        <v>Oct</v>
      </c>
      <c r="G1033" t="s">
        <v>1</v>
      </c>
      <c r="H1033" t="s">
        <v>274</v>
      </c>
      <c r="I1033">
        <v>0.95</v>
      </c>
      <c r="J1033">
        <v>0.7</v>
      </c>
      <c r="K1033">
        <v>0</v>
      </c>
      <c r="L1033">
        <v>0.08</v>
      </c>
      <c r="M1033">
        <v>1.73</v>
      </c>
      <c r="N1033">
        <v>78</v>
      </c>
      <c r="O1033">
        <v>18</v>
      </c>
      <c r="P1033">
        <v>7.9</v>
      </c>
      <c r="Q1033">
        <v>27</v>
      </c>
      <c r="R1033" t="s">
        <v>339</v>
      </c>
      <c r="S1033" t="s">
        <v>20</v>
      </c>
    </row>
    <row r="1034" spans="1:19" x14ac:dyDescent="0.2">
      <c r="A1034" t="s">
        <v>917</v>
      </c>
      <c r="B1034" t="s">
        <v>44</v>
      </c>
      <c r="C1034">
        <v>2012</v>
      </c>
      <c r="D1034" s="1" t="d">
        <v>1996-03-09</v>
      </c>
      <c r="E1034" s="1" t="str">
        <f t="shared" si="32"/>
        <v>1996</v>
      </c>
      <c r="F1034" s="1" t="str">
        <f t="shared" si="33"/>
        <v>Mar</v>
      </c>
      <c r="G1034" t="s">
        <v>50</v>
      </c>
      <c r="H1034" t="s">
        <v>242</v>
      </c>
      <c r="I1034">
        <v>0.68</v>
      </c>
      <c r="J1034">
        <v>0.88</v>
      </c>
      <c r="K1034">
        <v>0.01</v>
      </c>
      <c r="L1034">
        <v>0.17</v>
      </c>
      <c r="M1034">
        <v>1.73</v>
      </c>
      <c r="N1034">
        <v>79</v>
      </c>
      <c r="O1034">
        <v>51</v>
      </c>
      <c r="P1034">
        <v>7.1</v>
      </c>
      <c r="Q1034">
        <v>453</v>
      </c>
      <c r="R1034" t="s">
        <v>623</v>
      </c>
      <c r="S1034" t="s">
        <v>53</v>
      </c>
    </row>
    <row r="1035" spans="1:19" x14ac:dyDescent="0.2">
      <c r="A1035" t="s">
        <v>774</v>
      </c>
      <c r="B1035" t="s">
        <v>55</v>
      </c>
      <c r="C1035">
        <v>2003</v>
      </c>
      <c r="D1035" s="1" t="d">
        <v>1993-07-13</v>
      </c>
      <c r="E1035" s="1" t="str">
        <f t="shared" si="32"/>
        <v>1993</v>
      </c>
      <c r="F1035" s="1" t="str">
        <f t="shared" si="33"/>
        <v>Jul</v>
      </c>
      <c r="G1035" t="s">
        <v>50</v>
      </c>
      <c r="H1035" t="s">
        <v>51</v>
      </c>
      <c r="I1035">
        <v>0.85</v>
      </c>
      <c r="J1035">
        <v>0.66</v>
      </c>
      <c r="K1035">
        <v>0</v>
      </c>
      <c r="L1035">
        <v>0.22</v>
      </c>
      <c r="M1035">
        <v>1.72</v>
      </c>
    </row>
    <row r="1036" spans="1:19" x14ac:dyDescent="0.2">
      <c r="A1036" t="s">
        <v>1183</v>
      </c>
      <c r="B1036" t="s">
        <v>75</v>
      </c>
      <c r="C1036">
        <v>2014</v>
      </c>
      <c r="D1036" s="1" t="d">
        <v>1999-10-11</v>
      </c>
      <c r="E1036" s="1" t="str">
        <f t="shared" si="32"/>
        <v>1999</v>
      </c>
      <c r="F1036" s="1" t="str">
        <f t="shared" si="33"/>
        <v>Oct</v>
      </c>
      <c r="G1036" t="s">
        <v>24</v>
      </c>
      <c r="H1036" t="s">
        <v>111</v>
      </c>
      <c r="I1036">
        <v>0.35</v>
      </c>
      <c r="J1036">
        <v>1.08</v>
      </c>
      <c r="K1036">
        <v>0.03</v>
      </c>
      <c r="L1036">
        <v>0.26</v>
      </c>
      <c r="M1036">
        <v>1.72</v>
      </c>
      <c r="N1036">
        <v>61</v>
      </c>
      <c r="O1036">
        <v>60</v>
      </c>
      <c r="P1036">
        <v>5.4</v>
      </c>
      <c r="Q1036">
        <v>575</v>
      </c>
      <c r="R1036" t="s">
        <v>1184</v>
      </c>
      <c r="S1036" t="s">
        <v>88</v>
      </c>
    </row>
    <row r="1037" spans="1:19" x14ac:dyDescent="0.2">
      <c r="A1037" t="s">
        <v>1185</v>
      </c>
      <c r="B1037" t="s">
        <v>55</v>
      </c>
      <c r="C1037">
        <v>2008</v>
      </c>
      <c r="D1037" s="1" t="d">
        <v>1997-02-26</v>
      </c>
      <c r="E1037" s="1" t="str">
        <f t="shared" si="32"/>
        <v>1997</v>
      </c>
      <c r="F1037" s="1" t="str">
        <f t="shared" si="33"/>
        <v>Feb</v>
      </c>
      <c r="G1037" t="s">
        <v>37</v>
      </c>
      <c r="H1037" t="s">
        <v>71</v>
      </c>
      <c r="I1037">
        <v>0.61</v>
      </c>
      <c r="J1037">
        <v>0.18</v>
      </c>
      <c r="K1037">
        <v>0</v>
      </c>
      <c r="L1037">
        <v>0.94</v>
      </c>
      <c r="M1037">
        <v>1.72</v>
      </c>
    </row>
    <row r="1038" spans="1:19" x14ac:dyDescent="0.2">
      <c r="A1038" t="s">
        <v>787</v>
      </c>
      <c r="B1038" t="s">
        <v>171</v>
      </c>
      <c r="C1038">
        <v>2014</v>
      </c>
      <c r="D1038" s="1" t="d">
        <v>1999-04-19</v>
      </c>
      <c r="E1038" s="1" t="str">
        <f t="shared" si="32"/>
        <v>1999</v>
      </c>
      <c r="F1038" s="1" t="str">
        <f t="shared" si="33"/>
        <v>Apr</v>
      </c>
      <c r="G1038" t="s">
        <v>18</v>
      </c>
      <c r="H1038" t="s">
        <v>51</v>
      </c>
      <c r="I1038">
        <v>1.37</v>
      </c>
      <c r="J1038">
        <v>0.18</v>
      </c>
      <c r="K1038">
        <v>0</v>
      </c>
      <c r="L1038">
        <v>0.18</v>
      </c>
      <c r="M1038">
        <v>1.72</v>
      </c>
      <c r="N1038">
        <v>82</v>
      </c>
      <c r="O1038">
        <v>9</v>
      </c>
      <c r="P1038">
        <v>6.3</v>
      </c>
      <c r="Q1038">
        <v>101</v>
      </c>
      <c r="R1038" t="s">
        <v>426</v>
      </c>
      <c r="S1038" t="s">
        <v>20</v>
      </c>
    </row>
    <row r="1039" spans="1:19" x14ac:dyDescent="0.2">
      <c r="A1039" t="s">
        <v>344</v>
      </c>
      <c r="B1039" t="s">
        <v>137</v>
      </c>
      <c r="C1039">
        <v>2004</v>
      </c>
      <c r="D1039" s="1" t="d">
        <v>1995-04-28</v>
      </c>
      <c r="E1039" s="1" t="str">
        <f t="shared" si="32"/>
        <v>1995</v>
      </c>
      <c r="F1039" s="1" t="str">
        <f t="shared" si="33"/>
        <v>Apr</v>
      </c>
      <c r="G1039" t="s">
        <v>18</v>
      </c>
      <c r="H1039" t="s">
        <v>134</v>
      </c>
      <c r="I1039">
        <v>1.61</v>
      </c>
      <c r="J1039">
        <v>0.03</v>
      </c>
      <c r="K1039">
        <v>0</v>
      </c>
      <c r="L1039">
        <v>0.08</v>
      </c>
      <c r="M1039">
        <v>1.72</v>
      </c>
      <c r="N1039">
        <v>91</v>
      </c>
      <c r="O1039">
        <v>39</v>
      </c>
      <c r="P1039">
        <v>7.6</v>
      </c>
      <c r="Q1039">
        <v>26</v>
      </c>
      <c r="R1039" t="s">
        <v>287</v>
      </c>
      <c r="S1039" t="s">
        <v>20</v>
      </c>
    </row>
    <row r="1040" spans="1:19" x14ac:dyDescent="0.2">
      <c r="A1040" t="s">
        <v>1186</v>
      </c>
      <c r="B1040" t="s">
        <v>55</v>
      </c>
      <c r="C1040">
        <v>2003</v>
      </c>
      <c r="D1040" s="1" t="d">
        <v>2011-12-10</v>
      </c>
      <c r="E1040" s="1" t="str">
        <f t="shared" si="32"/>
        <v>2011</v>
      </c>
      <c r="F1040" s="1" t="str">
        <f t="shared" si="33"/>
        <v>Dec</v>
      </c>
      <c r="G1040" t="s">
        <v>28</v>
      </c>
      <c r="H1040" t="s">
        <v>111</v>
      </c>
      <c r="I1040">
        <v>0.8</v>
      </c>
      <c r="J1040">
        <v>0.21</v>
      </c>
      <c r="K1040">
        <v>0.55000000000000004</v>
      </c>
      <c r="L1040">
        <v>0.15</v>
      </c>
      <c r="M1040">
        <v>1.72</v>
      </c>
      <c r="N1040">
        <v>80</v>
      </c>
      <c r="O1040">
        <v>55</v>
      </c>
      <c r="P1040">
        <v>7.7</v>
      </c>
      <c r="Q1040">
        <v>134</v>
      </c>
      <c r="R1040" t="s">
        <v>1187</v>
      </c>
      <c r="S1040" t="s">
        <v>88</v>
      </c>
    </row>
    <row r="1041" spans="1:19" x14ac:dyDescent="0.2">
      <c r="A1041" t="s">
        <v>70</v>
      </c>
      <c r="B1041" t="s">
        <v>148</v>
      </c>
      <c r="C1041">
        <v>2011</v>
      </c>
      <c r="D1041" s="1" t="d">
        <v>1993-10-19</v>
      </c>
      <c r="E1041" s="1" t="str">
        <f t="shared" si="32"/>
        <v>1993</v>
      </c>
      <c r="F1041" s="1" t="str">
        <f t="shared" si="33"/>
        <v>Oct</v>
      </c>
      <c r="G1041" t="s">
        <v>37</v>
      </c>
      <c r="H1041" t="s">
        <v>71</v>
      </c>
      <c r="I1041">
        <v>0.41</v>
      </c>
      <c r="J1041">
        <v>0.98</v>
      </c>
      <c r="K1041">
        <v>0</v>
      </c>
      <c r="L1041">
        <v>0.32</v>
      </c>
      <c r="M1041">
        <v>1.72</v>
      </c>
      <c r="N1041">
        <v>78</v>
      </c>
      <c r="O1041">
        <v>26</v>
      </c>
      <c r="P1041">
        <v>2.5</v>
      </c>
      <c r="Q1041">
        <v>5664</v>
      </c>
      <c r="R1041" t="s">
        <v>72</v>
      </c>
      <c r="S1041" t="s">
        <v>53</v>
      </c>
    </row>
    <row r="1042" spans="1:19" x14ac:dyDescent="0.2">
      <c r="A1042" t="s">
        <v>1188</v>
      </c>
      <c r="B1042" t="s">
        <v>44</v>
      </c>
      <c r="C1042">
        <v>2012</v>
      </c>
      <c r="D1042" s="1" t="d">
        <v>2014-04-14</v>
      </c>
      <c r="E1042" s="1" t="str">
        <f t="shared" si="32"/>
        <v>2014</v>
      </c>
      <c r="F1042" s="1" t="str">
        <f t="shared" si="33"/>
        <v>Apr</v>
      </c>
      <c r="G1042" t="s">
        <v>50</v>
      </c>
      <c r="H1042" t="s">
        <v>130</v>
      </c>
      <c r="I1042">
        <v>1.06</v>
      </c>
      <c r="J1042">
        <v>0.5</v>
      </c>
      <c r="K1042">
        <v>0.01</v>
      </c>
      <c r="L1042">
        <v>0.14000000000000001</v>
      </c>
      <c r="M1042">
        <v>1.71</v>
      </c>
      <c r="N1042">
        <v>88</v>
      </c>
      <c r="O1042">
        <v>56</v>
      </c>
      <c r="P1042">
        <v>7.9</v>
      </c>
      <c r="Q1042">
        <v>815</v>
      </c>
      <c r="R1042" t="s">
        <v>1189</v>
      </c>
      <c r="S1042" t="s">
        <v>53</v>
      </c>
    </row>
    <row r="1043" spans="1:19" x14ac:dyDescent="0.2">
      <c r="A1043" t="s">
        <v>1190</v>
      </c>
      <c r="B1043" t="s">
        <v>104</v>
      </c>
      <c r="C1043">
        <v>1998</v>
      </c>
      <c r="D1043" s="1" t="d">
        <v>2010-11-30</v>
      </c>
      <c r="E1043" s="1" t="str">
        <f t="shared" si="32"/>
        <v>2010</v>
      </c>
      <c r="F1043" s="1" t="str">
        <f t="shared" si="33"/>
        <v>Nov</v>
      </c>
      <c r="G1043" t="s">
        <v>1</v>
      </c>
      <c r="H1043" t="s">
        <v>71</v>
      </c>
      <c r="I1043">
        <v>0.99</v>
      </c>
      <c r="J1043">
        <v>0.64</v>
      </c>
      <c r="K1043">
        <v>0</v>
      </c>
      <c r="L1043">
        <v>0.08</v>
      </c>
      <c r="M1043">
        <v>1.71</v>
      </c>
    </row>
    <row r="1044" spans="1:19" x14ac:dyDescent="0.2">
      <c r="A1044" t="s">
        <v>1191</v>
      </c>
      <c r="B1044" t="s">
        <v>17</v>
      </c>
      <c r="C1044">
        <v>2009</v>
      </c>
      <c r="D1044" s="1" t="d">
        <v>2021-06-18</v>
      </c>
      <c r="E1044" s="1" t="str">
        <f t="shared" si="32"/>
        <v>2021</v>
      </c>
      <c r="F1044" s="1" t="str">
        <f t="shared" si="33"/>
        <v>Jun</v>
      </c>
      <c r="G1044" t="s">
        <v>34</v>
      </c>
      <c r="H1044" t="s">
        <v>561</v>
      </c>
      <c r="I1044">
        <v>1.17</v>
      </c>
      <c r="J1044">
        <v>0.39</v>
      </c>
      <c r="K1044">
        <v>0</v>
      </c>
      <c r="L1044">
        <v>0.15</v>
      </c>
      <c r="M1044">
        <v>1.71</v>
      </c>
      <c r="N1044">
        <v>89</v>
      </c>
      <c r="O1044">
        <v>25</v>
      </c>
      <c r="P1044">
        <v>8.9</v>
      </c>
      <c r="Q1044">
        <v>43</v>
      </c>
      <c r="R1044" t="s">
        <v>300</v>
      </c>
      <c r="S1044" t="s">
        <v>88</v>
      </c>
    </row>
    <row r="1045" spans="1:19" x14ac:dyDescent="0.2">
      <c r="A1045" t="s">
        <v>1192</v>
      </c>
      <c r="B1045" t="s">
        <v>55</v>
      </c>
      <c r="C1045">
        <v>2004</v>
      </c>
      <c r="D1045" s="1" t="d">
        <v>1994-03-24</v>
      </c>
      <c r="E1045" s="1" t="str">
        <f t="shared" si="32"/>
        <v>1994</v>
      </c>
      <c r="F1045" s="1" t="str">
        <f t="shared" si="33"/>
        <v>Mar</v>
      </c>
      <c r="G1045" t="s">
        <v>39</v>
      </c>
      <c r="H1045" t="s">
        <v>244</v>
      </c>
      <c r="I1045">
        <v>0.88</v>
      </c>
      <c r="J1045">
        <v>0.34</v>
      </c>
      <c r="K1045">
        <v>0.32</v>
      </c>
      <c r="L1045">
        <v>0.18</v>
      </c>
      <c r="M1045">
        <v>1.71</v>
      </c>
      <c r="N1045">
        <v>84</v>
      </c>
      <c r="O1045">
        <v>57</v>
      </c>
      <c r="P1045">
        <v>9.1</v>
      </c>
      <c r="Q1045">
        <v>81</v>
      </c>
      <c r="R1045" t="s">
        <v>181</v>
      </c>
      <c r="S1045" t="s">
        <v>88</v>
      </c>
    </row>
    <row r="1046" spans="1:19" x14ac:dyDescent="0.2">
      <c r="A1046" t="s">
        <v>175</v>
      </c>
      <c r="B1046" t="s">
        <v>137</v>
      </c>
      <c r="C1046">
        <v>2003</v>
      </c>
      <c r="D1046" s="1" t="d">
        <v>1998-09-28</v>
      </c>
      <c r="E1046" s="1" t="str">
        <f t="shared" si="32"/>
        <v>1998</v>
      </c>
      <c r="F1046" s="1" t="str">
        <f t="shared" si="33"/>
        <v>Sep</v>
      </c>
      <c r="G1046" t="s">
        <v>24</v>
      </c>
      <c r="H1046" t="s">
        <v>134</v>
      </c>
      <c r="I1046">
        <v>1.0900000000000001</v>
      </c>
      <c r="J1046">
        <v>0.55000000000000004</v>
      </c>
      <c r="K1046">
        <v>0</v>
      </c>
      <c r="L1046">
        <v>7.0000000000000007E-2</v>
      </c>
      <c r="M1046">
        <v>1.71</v>
      </c>
      <c r="N1046">
        <v>83</v>
      </c>
      <c r="O1046">
        <v>25</v>
      </c>
      <c r="P1046">
        <v>8.6999999999999993</v>
      </c>
      <c r="Q1046">
        <v>35</v>
      </c>
      <c r="R1046" t="s">
        <v>134</v>
      </c>
      <c r="S1046" t="s">
        <v>20</v>
      </c>
    </row>
    <row r="1047" spans="1:19" x14ac:dyDescent="0.2">
      <c r="A1047" t="s">
        <v>1193</v>
      </c>
      <c r="B1047" t="s">
        <v>32</v>
      </c>
      <c r="C1047">
        <v>2006</v>
      </c>
      <c r="D1047" s="1" t="d">
        <v>2016-04-16</v>
      </c>
      <c r="E1047" s="1" t="str">
        <f t="shared" si="32"/>
        <v>2016</v>
      </c>
      <c r="F1047" s="1" t="str">
        <f t="shared" si="33"/>
        <v>Apr</v>
      </c>
      <c r="G1047" t="s">
        <v>34</v>
      </c>
      <c r="H1047" t="s">
        <v>19</v>
      </c>
      <c r="I1047">
        <v>0</v>
      </c>
      <c r="J1047">
        <v>0</v>
      </c>
      <c r="K1047">
        <v>1.71</v>
      </c>
      <c r="L1047">
        <v>0</v>
      </c>
      <c r="M1047">
        <v>1.71</v>
      </c>
    </row>
    <row r="1048" spans="1:19" x14ac:dyDescent="0.2">
      <c r="A1048" t="s">
        <v>949</v>
      </c>
      <c r="B1048" t="s">
        <v>64</v>
      </c>
      <c r="C1048">
        <v>2001</v>
      </c>
      <c r="D1048" s="1" t="d">
        <v>2002-06-23</v>
      </c>
      <c r="E1048" s="1" t="str">
        <f t="shared" si="32"/>
        <v>2002</v>
      </c>
      <c r="F1048" s="1" t="str">
        <f t="shared" si="33"/>
        <v>Jun</v>
      </c>
      <c r="G1048" t="s">
        <v>30</v>
      </c>
      <c r="H1048" t="s">
        <v>484</v>
      </c>
      <c r="I1048">
        <v>1.25</v>
      </c>
      <c r="J1048">
        <v>0.39</v>
      </c>
      <c r="K1048">
        <v>0</v>
      </c>
      <c r="L1048">
        <v>0.06</v>
      </c>
      <c r="M1048">
        <v>1.71</v>
      </c>
      <c r="N1048">
        <v>65</v>
      </c>
      <c r="O1048">
        <v>10</v>
      </c>
      <c r="P1048" t="s">
        <v>203</v>
      </c>
      <c r="R1048" t="s">
        <v>1194</v>
      </c>
      <c r="S1048" t="s">
        <v>20</v>
      </c>
    </row>
    <row r="1049" spans="1:19" x14ac:dyDescent="0.2">
      <c r="A1049" t="s">
        <v>1195</v>
      </c>
      <c r="B1049" t="s">
        <v>32</v>
      </c>
      <c r="C1049">
        <v>2008</v>
      </c>
      <c r="D1049" s="1" t="d">
        <v>2010-03-31</v>
      </c>
      <c r="E1049" s="1" t="str">
        <f t="shared" si="32"/>
        <v>2010</v>
      </c>
      <c r="F1049" s="1" t="str">
        <f t="shared" si="33"/>
        <v>Mar</v>
      </c>
      <c r="G1049" t="s">
        <v>39</v>
      </c>
      <c r="H1049" t="s">
        <v>111</v>
      </c>
      <c r="I1049">
        <v>0.7</v>
      </c>
      <c r="J1049">
        <v>0.82</v>
      </c>
      <c r="K1049">
        <v>0</v>
      </c>
      <c r="L1049">
        <v>0.19</v>
      </c>
      <c r="M1049">
        <v>1.71</v>
      </c>
      <c r="P1049" t="s">
        <v>203</v>
      </c>
      <c r="R1049" t="s">
        <v>1196</v>
      </c>
      <c r="S1049" t="s">
        <v>20</v>
      </c>
    </row>
    <row r="1050" spans="1:19" x14ac:dyDescent="0.2">
      <c r="A1050" t="s">
        <v>74</v>
      </c>
      <c r="B1050" t="s">
        <v>44</v>
      </c>
      <c r="C1050">
        <v>2015</v>
      </c>
      <c r="D1050" s="1" t="d">
        <v>1988-12-28</v>
      </c>
      <c r="E1050" s="1" t="str">
        <f t="shared" si="32"/>
        <v>1988</v>
      </c>
      <c r="F1050" s="1" t="str">
        <f t="shared" si="33"/>
        <v>Dec</v>
      </c>
      <c r="G1050" t="s">
        <v>37</v>
      </c>
      <c r="H1050" t="s">
        <v>71</v>
      </c>
      <c r="I1050">
        <v>1.1399999999999999</v>
      </c>
      <c r="J1050">
        <v>0.4</v>
      </c>
      <c r="K1050">
        <v>0</v>
      </c>
      <c r="L1050">
        <v>0.16</v>
      </c>
      <c r="M1050">
        <v>1.71</v>
      </c>
    </row>
    <row r="1051" spans="1:19" x14ac:dyDescent="0.2">
      <c r="A1051" t="s">
        <v>1197</v>
      </c>
      <c r="B1051" t="s">
        <v>32</v>
      </c>
      <c r="C1051">
        <v>2007</v>
      </c>
      <c r="D1051" s="1" t="d">
        <v>1988-03-24</v>
      </c>
      <c r="E1051" s="1" t="str">
        <f t="shared" si="32"/>
        <v>1988</v>
      </c>
      <c r="F1051" s="1" t="str">
        <f t="shared" si="33"/>
        <v>Mar</v>
      </c>
      <c r="G1051" t="s">
        <v>34</v>
      </c>
      <c r="H1051" t="s">
        <v>969</v>
      </c>
      <c r="I1051">
        <v>1.1499999999999999</v>
      </c>
      <c r="J1051">
        <v>0.4</v>
      </c>
      <c r="K1051">
        <v>0</v>
      </c>
      <c r="L1051">
        <v>0.15</v>
      </c>
      <c r="M1051">
        <v>1.7</v>
      </c>
      <c r="N1051">
        <v>20</v>
      </c>
      <c r="O1051">
        <v>13</v>
      </c>
      <c r="P1051">
        <v>1.9</v>
      </c>
      <c r="Q1051">
        <v>41</v>
      </c>
      <c r="R1051" t="s">
        <v>1198</v>
      </c>
      <c r="S1051" t="s">
        <v>20</v>
      </c>
    </row>
    <row r="1052" spans="1:19" x14ac:dyDescent="0.2">
      <c r="A1052" t="s">
        <v>471</v>
      </c>
      <c r="B1052" t="s">
        <v>55</v>
      </c>
      <c r="C1052">
        <v>2009</v>
      </c>
      <c r="D1052" s="1" t="d">
        <v>1996-10-22</v>
      </c>
      <c r="E1052" s="1" t="str">
        <f t="shared" si="32"/>
        <v>1996</v>
      </c>
      <c r="F1052" s="1" t="str">
        <f t="shared" si="33"/>
        <v>Oct</v>
      </c>
      <c r="G1052" t="s">
        <v>18</v>
      </c>
      <c r="H1052" t="s">
        <v>134</v>
      </c>
      <c r="I1052">
        <v>0.23</v>
      </c>
      <c r="J1052">
        <v>0.24</v>
      </c>
      <c r="K1052">
        <v>0</v>
      </c>
      <c r="L1052">
        <v>1.23</v>
      </c>
      <c r="M1052">
        <v>1.7</v>
      </c>
      <c r="P1052">
        <v>8.4</v>
      </c>
      <c r="Q1052">
        <v>9</v>
      </c>
      <c r="R1052" t="s">
        <v>135</v>
      </c>
      <c r="S1052" t="s">
        <v>20</v>
      </c>
    </row>
    <row r="1053" spans="1:19" x14ac:dyDescent="0.2">
      <c r="A1053" t="s">
        <v>956</v>
      </c>
      <c r="B1053" t="s">
        <v>49</v>
      </c>
      <c r="C1053">
        <v>2011</v>
      </c>
      <c r="D1053" s="1" t="d">
        <v>2008-10-25</v>
      </c>
      <c r="E1053" s="1" t="str">
        <f t="shared" si="32"/>
        <v>2008</v>
      </c>
      <c r="F1053" s="1" t="str">
        <f t="shared" si="33"/>
        <v>Oct</v>
      </c>
      <c r="G1053" t="s">
        <v>37</v>
      </c>
      <c r="H1053" t="s">
        <v>1199</v>
      </c>
      <c r="I1053">
        <v>0.83</v>
      </c>
      <c r="J1053">
        <v>0.6</v>
      </c>
      <c r="K1053">
        <v>0.02</v>
      </c>
      <c r="L1053">
        <v>0.24</v>
      </c>
      <c r="M1053">
        <v>1.7</v>
      </c>
      <c r="N1053">
        <v>95</v>
      </c>
      <c r="O1053">
        <v>54</v>
      </c>
      <c r="P1053">
        <v>8.4</v>
      </c>
      <c r="Q1053">
        <v>937</v>
      </c>
      <c r="R1053" t="s">
        <v>392</v>
      </c>
      <c r="S1053" t="s">
        <v>112</v>
      </c>
    </row>
    <row r="1054" spans="1:19" x14ac:dyDescent="0.2">
      <c r="A1054" t="s">
        <v>1200</v>
      </c>
      <c r="B1054" t="s">
        <v>57</v>
      </c>
      <c r="C1054">
        <v>1993</v>
      </c>
      <c r="D1054" s="1" t="d">
        <v>2014-02-25</v>
      </c>
      <c r="E1054" s="1" t="str">
        <f t="shared" si="32"/>
        <v>2014</v>
      </c>
      <c r="F1054" s="1" t="str">
        <f t="shared" si="33"/>
        <v>Feb</v>
      </c>
      <c r="G1054" t="s">
        <v>30</v>
      </c>
      <c r="H1054" t="s">
        <v>1201</v>
      </c>
      <c r="I1054">
        <v>0</v>
      </c>
      <c r="J1054">
        <v>0</v>
      </c>
      <c r="K1054">
        <v>1.69</v>
      </c>
      <c r="L1054">
        <v>0.01</v>
      </c>
      <c r="M1054">
        <v>1.7</v>
      </c>
    </row>
    <row r="1055" spans="1:19" x14ac:dyDescent="0.2">
      <c r="A1055" t="s">
        <v>1202</v>
      </c>
      <c r="B1055" t="s">
        <v>55</v>
      </c>
      <c r="C1055">
        <v>2006</v>
      </c>
      <c r="D1055" s="1" t="d">
        <v>2007-01-13</v>
      </c>
      <c r="E1055" s="1" t="str">
        <f t="shared" si="32"/>
        <v>2007</v>
      </c>
      <c r="F1055" s="1" t="str">
        <f t="shared" si="33"/>
        <v>Jan</v>
      </c>
      <c r="G1055" t="s">
        <v>18</v>
      </c>
      <c r="H1055" t="s">
        <v>134</v>
      </c>
      <c r="I1055">
        <v>1.41</v>
      </c>
      <c r="J1055">
        <v>0.05</v>
      </c>
      <c r="K1055">
        <v>0</v>
      </c>
      <c r="L1055">
        <v>0.23</v>
      </c>
      <c r="M1055">
        <v>1.7</v>
      </c>
      <c r="N1055">
        <v>87</v>
      </c>
      <c r="O1055">
        <v>18</v>
      </c>
      <c r="P1055">
        <v>8.6</v>
      </c>
      <c r="Q1055">
        <v>23</v>
      </c>
      <c r="R1055" t="s">
        <v>135</v>
      </c>
      <c r="S1055" t="s">
        <v>20</v>
      </c>
    </row>
    <row r="1056" spans="1:19" x14ac:dyDescent="0.2">
      <c r="A1056" t="s">
        <v>1203</v>
      </c>
      <c r="B1056" t="s">
        <v>148</v>
      </c>
      <c r="C1056">
        <v>2010</v>
      </c>
      <c r="D1056" s="1" t="d">
        <v>1994-02-11</v>
      </c>
      <c r="E1056" s="1" t="str">
        <f t="shared" si="32"/>
        <v>1994</v>
      </c>
      <c r="F1056" s="1" t="str">
        <f t="shared" si="33"/>
        <v>Feb</v>
      </c>
      <c r="G1056" t="s">
        <v>39</v>
      </c>
      <c r="H1056" t="s">
        <v>134</v>
      </c>
      <c r="I1056">
        <v>0.59</v>
      </c>
      <c r="J1056">
        <v>0.87</v>
      </c>
      <c r="K1056">
        <v>0</v>
      </c>
      <c r="L1056">
        <v>0.23</v>
      </c>
      <c r="M1056">
        <v>1.7</v>
      </c>
      <c r="N1056">
        <v>74</v>
      </c>
      <c r="O1056">
        <v>17</v>
      </c>
      <c r="P1056">
        <v>5.3</v>
      </c>
      <c r="Q1056">
        <v>77</v>
      </c>
      <c r="R1056" t="s">
        <v>149</v>
      </c>
      <c r="S1056" t="s">
        <v>88</v>
      </c>
    </row>
    <row r="1057" spans="1:19" x14ac:dyDescent="0.2">
      <c r="A1057" t="s">
        <v>1204</v>
      </c>
      <c r="B1057" t="s">
        <v>75</v>
      </c>
      <c r="C1057">
        <v>2016</v>
      </c>
      <c r="D1057" s="1" t="d">
        <v>1994-01-20</v>
      </c>
      <c r="E1057" s="1" t="str">
        <f t="shared" si="32"/>
        <v>1994</v>
      </c>
      <c r="F1057" s="1" t="str">
        <f t="shared" si="33"/>
        <v>Jan</v>
      </c>
      <c r="G1057" t="s">
        <v>50</v>
      </c>
      <c r="H1057" t="s">
        <v>1205</v>
      </c>
      <c r="I1057">
        <v>0.63</v>
      </c>
      <c r="J1057">
        <v>0.76</v>
      </c>
      <c r="K1057">
        <v>0.03</v>
      </c>
      <c r="L1057">
        <v>0.27</v>
      </c>
      <c r="M1057">
        <v>1.7</v>
      </c>
      <c r="N1057">
        <v>71</v>
      </c>
      <c r="O1057">
        <v>94</v>
      </c>
      <c r="P1057">
        <v>4.5</v>
      </c>
      <c r="Q1057">
        <v>5096</v>
      </c>
      <c r="R1057" t="s">
        <v>1205</v>
      </c>
      <c r="S1057" t="s">
        <v>88</v>
      </c>
    </row>
    <row r="1058" spans="1:19" x14ac:dyDescent="0.2">
      <c r="A1058" t="s">
        <v>1206</v>
      </c>
      <c r="B1058" t="s">
        <v>32</v>
      </c>
      <c r="C1058">
        <v>2007</v>
      </c>
      <c r="D1058" s="1" t="d">
        <v>2004-03-08</v>
      </c>
      <c r="E1058" s="1" t="str">
        <f t="shared" si="32"/>
        <v>2004</v>
      </c>
      <c r="F1058" s="1" t="str">
        <f t="shared" si="33"/>
        <v>Mar</v>
      </c>
      <c r="G1058" t="s">
        <v>50</v>
      </c>
      <c r="H1058" t="s">
        <v>1207</v>
      </c>
      <c r="I1058">
        <v>0.68</v>
      </c>
      <c r="J1058">
        <v>0.82</v>
      </c>
      <c r="K1058">
        <v>0</v>
      </c>
      <c r="L1058">
        <v>0.19</v>
      </c>
      <c r="M1058">
        <v>1.7</v>
      </c>
    </row>
    <row r="1059" spans="1:19" x14ac:dyDescent="0.2">
      <c r="A1059" t="s">
        <v>1208</v>
      </c>
      <c r="B1059" t="s">
        <v>17</v>
      </c>
      <c r="C1059">
        <v>2009</v>
      </c>
      <c r="D1059" s="1" t="d">
        <v>2009-09-26</v>
      </c>
      <c r="E1059" s="1" t="str">
        <f t="shared" si="32"/>
        <v>2009</v>
      </c>
      <c r="F1059" s="1" t="str">
        <f t="shared" si="33"/>
        <v>Sep</v>
      </c>
      <c r="G1059" t="s">
        <v>18</v>
      </c>
      <c r="H1059" t="s">
        <v>1209</v>
      </c>
      <c r="I1059">
        <v>1.58</v>
      </c>
      <c r="J1059">
        <v>0</v>
      </c>
      <c r="K1059">
        <v>0</v>
      </c>
      <c r="L1059">
        <v>0.12</v>
      </c>
      <c r="M1059">
        <v>1.69</v>
      </c>
      <c r="P1059">
        <v>7.8</v>
      </c>
      <c r="Q1059">
        <v>4</v>
      </c>
      <c r="R1059" t="s">
        <v>71</v>
      </c>
      <c r="S1059" t="s">
        <v>88</v>
      </c>
    </row>
    <row r="1060" spans="1:19" x14ac:dyDescent="0.2">
      <c r="A1060" t="s">
        <v>1210</v>
      </c>
      <c r="B1060" t="s">
        <v>55</v>
      </c>
      <c r="C1060">
        <v>2005</v>
      </c>
      <c r="D1060" s="1" t="d">
        <v>1999-10-02</v>
      </c>
      <c r="E1060" s="1" t="str">
        <f t="shared" si="32"/>
        <v>1999</v>
      </c>
      <c r="F1060" s="1" t="str">
        <f t="shared" si="33"/>
        <v>Oct</v>
      </c>
      <c r="G1060" t="s">
        <v>37</v>
      </c>
      <c r="H1060" t="s">
        <v>68</v>
      </c>
      <c r="I1060">
        <v>1.22</v>
      </c>
      <c r="J1060">
        <v>0.34</v>
      </c>
      <c r="K1060">
        <v>0.04</v>
      </c>
      <c r="L1060">
        <v>0.1</v>
      </c>
      <c r="M1060">
        <v>1.69</v>
      </c>
      <c r="N1060">
        <v>82</v>
      </c>
      <c r="O1060">
        <v>59</v>
      </c>
      <c r="P1060">
        <v>8.8000000000000007</v>
      </c>
      <c r="Q1060">
        <v>64</v>
      </c>
      <c r="R1060" t="s">
        <v>465</v>
      </c>
      <c r="S1060" t="s">
        <v>53</v>
      </c>
    </row>
    <row r="1061" spans="1:19" x14ac:dyDescent="0.2">
      <c r="A1061" t="s">
        <v>1038</v>
      </c>
      <c r="B1061" t="s">
        <v>49</v>
      </c>
      <c r="C1061">
        <v>2013</v>
      </c>
      <c r="D1061" s="1" t="d">
        <v>1991-09-22</v>
      </c>
      <c r="E1061" s="1" t="str">
        <f t="shared" si="32"/>
        <v>1991</v>
      </c>
      <c r="F1061" s="1" t="str">
        <f t="shared" si="33"/>
        <v>Sep</v>
      </c>
      <c r="G1061" t="s">
        <v>37</v>
      </c>
      <c r="H1061" t="s">
        <v>51</v>
      </c>
      <c r="I1061">
        <v>0.72</v>
      </c>
      <c r="J1061">
        <v>0.65</v>
      </c>
      <c r="K1061">
        <v>0.04</v>
      </c>
      <c r="L1061">
        <v>0.28000000000000003</v>
      </c>
      <c r="M1061">
        <v>1.69</v>
      </c>
      <c r="N1061">
        <v>94</v>
      </c>
      <c r="O1061">
        <v>27</v>
      </c>
      <c r="P1061">
        <v>8.5</v>
      </c>
      <c r="Q1061">
        <v>1863</v>
      </c>
      <c r="R1061" t="s">
        <v>1039</v>
      </c>
      <c r="S1061" t="s">
        <v>53</v>
      </c>
    </row>
    <row r="1062" spans="1:19" x14ac:dyDescent="0.2">
      <c r="A1062" t="s">
        <v>1211</v>
      </c>
      <c r="B1062" t="s">
        <v>104</v>
      </c>
      <c r="C1062">
        <v>1999</v>
      </c>
      <c r="D1062" s="1" t="d">
        <v>2016-03-03</v>
      </c>
      <c r="E1062" s="1" t="str">
        <f t="shared" si="32"/>
        <v>2016</v>
      </c>
      <c r="F1062" s="1" t="str">
        <f t="shared" si="33"/>
        <v>Mar</v>
      </c>
      <c r="G1062" t="s">
        <v>34</v>
      </c>
      <c r="H1062" t="s">
        <v>68</v>
      </c>
      <c r="I1062">
        <v>0.94</v>
      </c>
      <c r="J1062">
        <v>0.64</v>
      </c>
      <c r="K1062">
        <v>0</v>
      </c>
      <c r="L1062">
        <v>0.11</v>
      </c>
      <c r="M1062">
        <v>1.69</v>
      </c>
    </row>
    <row r="1063" spans="1:19" x14ac:dyDescent="0.2">
      <c r="A1063" t="s">
        <v>74</v>
      </c>
      <c r="B1063" t="s">
        <v>49</v>
      </c>
      <c r="C1063">
        <v>2015</v>
      </c>
      <c r="D1063" s="1" t="d">
        <v>1995-01-01</v>
      </c>
      <c r="E1063" s="1" t="str">
        <f t="shared" si="32"/>
        <v>1995</v>
      </c>
      <c r="F1063" s="1" t="str">
        <f t="shared" si="33"/>
        <v>Jan</v>
      </c>
      <c r="G1063" t="s">
        <v>37</v>
      </c>
      <c r="H1063" t="s">
        <v>71</v>
      </c>
      <c r="I1063">
        <v>0.49</v>
      </c>
      <c r="J1063">
        <v>0.87</v>
      </c>
      <c r="K1063">
        <v>7.0000000000000007E-2</v>
      </c>
      <c r="L1063">
        <v>0.26</v>
      </c>
      <c r="M1063">
        <v>1.69</v>
      </c>
    </row>
    <row r="1064" spans="1:19" x14ac:dyDescent="0.2">
      <c r="A1064" t="s">
        <v>1212</v>
      </c>
      <c r="B1064" t="s">
        <v>95</v>
      </c>
      <c r="C1064">
        <v>1997</v>
      </c>
      <c r="D1064" s="1" t="d">
        <v>2019-05-21</v>
      </c>
      <c r="E1064" s="1" t="str">
        <f t="shared" si="32"/>
        <v>2019</v>
      </c>
      <c r="F1064" s="1" t="str">
        <f t="shared" si="33"/>
        <v>May</v>
      </c>
      <c r="G1064" t="s">
        <v>86</v>
      </c>
      <c r="H1064" t="s">
        <v>484</v>
      </c>
      <c r="I1064">
        <v>1.37</v>
      </c>
      <c r="J1064">
        <v>0.28000000000000003</v>
      </c>
      <c r="K1064">
        <v>0.03</v>
      </c>
      <c r="L1064">
        <v>0.02</v>
      </c>
      <c r="M1064">
        <v>1.69</v>
      </c>
    </row>
    <row r="1065" spans="1:19" x14ac:dyDescent="0.2">
      <c r="A1065" t="s">
        <v>1213</v>
      </c>
      <c r="B1065" t="s">
        <v>104</v>
      </c>
      <c r="C1065">
        <v>1998</v>
      </c>
      <c r="D1065" s="1" t="d">
        <v>1998-07-24</v>
      </c>
      <c r="E1065" s="1" t="str">
        <f t="shared" si="32"/>
        <v>1998</v>
      </c>
      <c r="F1065" s="1" t="str">
        <f t="shared" si="33"/>
        <v>Jul</v>
      </c>
      <c r="G1065" t="s">
        <v>86</v>
      </c>
      <c r="H1065" t="s">
        <v>484</v>
      </c>
      <c r="I1065">
        <v>1.1000000000000001</v>
      </c>
      <c r="J1065">
        <v>0.48</v>
      </c>
      <c r="K1065">
        <v>0.04</v>
      </c>
      <c r="L1065">
        <v>7.0000000000000007E-2</v>
      </c>
      <c r="M1065">
        <v>1.69</v>
      </c>
    </row>
    <row r="1066" spans="1:19" x14ac:dyDescent="0.2">
      <c r="A1066" t="s">
        <v>449</v>
      </c>
      <c r="B1066" t="s">
        <v>64</v>
      </c>
      <c r="C1066">
        <v>2001</v>
      </c>
      <c r="D1066" s="1" t="d">
        <v>1990-07-06</v>
      </c>
      <c r="E1066" s="1" t="str">
        <f t="shared" si="32"/>
        <v>1990</v>
      </c>
      <c r="F1066" s="1" t="str">
        <f t="shared" si="33"/>
        <v>Jul</v>
      </c>
      <c r="G1066" t="s">
        <v>50</v>
      </c>
      <c r="H1066" t="s">
        <v>134</v>
      </c>
      <c r="I1066">
        <v>0.87</v>
      </c>
      <c r="J1066">
        <v>0.66</v>
      </c>
      <c r="K1066">
        <v>0.08</v>
      </c>
      <c r="L1066">
        <v>0.08</v>
      </c>
      <c r="M1066">
        <v>1.69</v>
      </c>
      <c r="N1066">
        <v>64</v>
      </c>
      <c r="O1066">
        <v>8</v>
      </c>
      <c r="P1066">
        <v>7.1</v>
      </c>
      <c r="Q1066">
        <v>7</v>
      </c>
      <c r="R1066" t="s">
        <v>1214</v>
      </c>
      <c r="S1066" t="s">
        <v>20</v>
      </c>
    </row>
    <row r="1067" spans="1:19" x14ac:dyDescent="0.2">
      <c r="A1067" t="s">
        <v>1215</v>
      </c>
      <c r="B1067" t="s">
        <v>64</v>
      </c>
      <c r="C1067">
        <v>2002</v>
      </c>
      <c r="D1067" s="1" t="d">
        <v>2019-12-28</v>
      </c>
      <c r="E1067" s="1" t="str">
        <f t="shared" si="32"/>
        <v>2019</v>
      </c>
      <c r="F1067" s="1" t="str">
        <f t="shared" si="33"/>
        <v>Dec</v>
      </c>
      <c r="G1067" t="s">
        <v>28</v>
      </c>
      <c r="H1067" t="s">
        <v>977</v>
      </c>
      <c r="I1067">
        <v>1.52</v>
      </c>
      <c r="J1067">
        <v>0.12</v>
      </c>
      <c r="K1067">
        <v>0</v>
      </c>
      <c r="L1067">
        <v>0.05</v>
      </c>
      <c r="M1067">
        <v>1.69</v>
      </c>
      <c r="N1067">
        <v>53</v>
      </c>
      <c r="O1067">
        <v>15</v>
      </c>
      <c r="P1067">
        <v>6.9</v>
      </c>
      <c r="Q1067">
        <v>28</v>
      </c>
      <c r="R1067" t="s">
        <v>1216</v>
      </c>
      <c r="S1067" t="s">
        <v>20</v>
      </c>
    </row>
    <row r="1068" spans="1:19" x14ac:dyDescent="0.2">
      <c r="A1068" t="s">
        <v>1217</v>
      </c>
      <c r="B1068" t="s">
        <v>32</v>
      </c>
      <c r="C1068">
        <v>2009</v>
      </c>
      <c r="D1068" s="1" t="d">
        <v>2007-05-02</v>
      </c>
      <c r="E1068" s="1" t="str">
        <f t="shared" si="32"/>
        <v>2007</v>
      </c>
      <c r="F1068" s="1" t="str">
        <f t="shared" si="33"/>
        <v>May</v>
      </c>
      <c r="G1068" t="s">
        <v>39</v>
      </c>
      <c r="H1068" t="s">
        <v>202</v>
      </c>
      <c r="I1068">
        <v>0.79</v>
      </c>
      <c r="J1068">
        <v>0.65</v>
      </c>
      <c r="K1068">
        <v>0.08</v>
      </c>
      <c r="L1068">
        <v>0.17</v>
      </c>
      <c r="M1068">
        <v>1.69</v>
      </c>
    </row>
    <row r="1069" spans="1:19" x14ac:dyDescent="0.2">
      <c r="A1069" t="s">
        <v>469</v>
      </c>
      <c r="B1069" t="s">
        <v>189</v>
      </c>
      <c r="C1069">
        <v>2005</v>
      </c>
      <c r="D1069" s="1" t="d">
        <v>2005-11-29</v>
      </c>
      <c r="E1069" s="1" t="str">
        <f t="shared" si="32"/>
        <v>2005</v>
      </c>
      <c r="F1069" s="1" t="str">
        <f t="shared" si="33"/>
        <v>Nov</v>
      </c>
      <c r="G1069" t="s">
        <v>50</v>
      </c>
      <c r="H1069" t="s">
        <v>222</v>
      </c>
      <c r="I1069">
        <v>0.98</v>
      </c>
      <c r="J1069">
        <v>0.42</v>
      </c>
      <c r="K1069">
        <v>0.22</v>
      </c>
      <c r="L1069">
        <v>0.06</v>
      </c>
      <c r="M1069">
        <v>1.69</v>
      </c>
      <c r="N1069">
        <v>96</v>
      </c>
      <c r="O1069">
        <v>82</v>
      </c>
      <c r="P1069">
        <v>9.4</v>
      </c>
      <c r="Q1069">
        <v>767</v>
      </c>
      <c r="R1069" t="s">
        <v>222</v>
      </c>
      <c r="S1069" t="s">
        <v>53</v>
      </c>
    </row>
    <row r="1070" spans="1:19" x14ac:dyDescent="0.2">
      <c r="A1070" t="s">
        <v>1218</v>
      </c>
      <c r="B1070" t="s">
        <v>32</v>
      </c>
      <c r="C1070">
        <v>2007</v>
      </c>
      <c r="D1070" s="1" t="d">
        <v>1989-11-03</v>
      </c>
      <c r="E1070" s="1" t="str">
        <f t="shared" si="32"/>
        <v>1989</v>
      </c>
      <c r="F1070" s="1" t="str">
        <f t="shared" si="33"/>
        <v>Nov</v>
      </c>
      <c r="G1070" t="s">
        <v>30</v>
      </c>
      <c r="H1070" t="s">
        <v>19</v>
      </c>
      <c r="I1070">
        <v>0.48</v>
      </c>
      <c r="J1070">
        <v>1.1200000000000001</v>
      </c>
      <c r="K1070">
        <v>0</v>
      </c>
      <c r="L1070">
        <v>0.08</v>
      </c>
      <c r="M1070">
        <v>1.69</v>
      </c>
      <c r="N1070">
        <v>63</v>
      </c>
      <c r="O1070">
        <v>11</v>
      </c>
      <c r="P1070" t="s">
        <v>203</v>
      </c>
      <c r="R1070" t="s">
        <v>1086</v>
      </c>
      <c r="S1070" t="s">
        <v>20</v>
      </c>
    </row>
    <row r="1071" spans="1:19" x14ac:dyDescent="0.2">
      <c r="A1071" t="s">
        <v>1219</v>
      </c>
      <c r="B1071" t="s">
        <v>17</v>
      </c>
      <c r="C1071">
        <v>2009</v>
      </c>
      <c r="D1071" s="1" t="d">
        <v>2020-03-19</v>
      </c>
      <c r="E1071" s="1" t="str">
        <f t="shared" si="32"/>
        <v>2020</v>
      </c>
      <c r="F1071" s="1" t="str">
        <f t="shared" si="33"/>
        <v>Mar</v>
      </c>
      <c r="G1071" t="s">
        <v>30</v>
      </c>
      <c r="H1071" t="s">
        <v>267</v>
      </c>
      <c r="I1071">
        <v>1.4</v>
      </c>
      <c r="J1071">
        <v>0.16</v>
      </c>
      <c r="K1071">
        <v>0</v>
      </c>
      <c r="L1071">
        <v>0.12</v>
      </c>
      <c r="M1071">
        <v>1.68</v>
      </c>
      <c r="N1071">
        <v>37</v>
      </c>
      <c r="O1071">
        <v>4</v>
      </c>
      <c r="P1071" t="s">
        <v>203</v>
      </c>
      <c r="R1071" t="s">
        <v>1220</v>
      </c>
      <c r="S1071" t="s">
        <v>20</v>
      </c>
    </row>
    <row r="1072" spans="1:19" x14ac:dyDescent="0.2">
      <c r="A1072" t="s">
        <v>978</v>
      </c>
      <c r="B1072" t="s">
        <v>44</v>
      </c>
      <c r="C1072">
        <v>2008</v>
      </c>
      <c r="D1072" s="1" t="d">
        <v>1999-02-13</v>
      </c>
      <c r="E1072" s="1" t="str">
        <f t="shared" si="32"/>
        <v>1999</v>
      </c>
      <c r="F1072" s="1" t="str">
        <f t="shared" si="33"/>
        <v>Feb</v>
      </c>
      <c r="G1072" t="s">
        <v>24</v>
      </c>
      <c r="H1072" t="s">
        <v>134</v>
      </c>
      <c r="I1072">
        <v>0.79</v>
      </c>
      <c r="J1072">
        <v>0.7</v>
      </c>
      <c r="K1072">
        <v>0.01</v>
      </c>
      <c r="L1072">
        <v>0.18</v>
      </c>
      <c r="M1072">
        <v>1.68</v>
      </c>
      <c r="N1072">
        <v>64</v>
      </c>
      <c r="O1072">
        <v>62</v>
      </c>
      <c r="P1072">
        <v>5.9</v>
      </c>
      <c r="Q1072">
        <v>104</v>
      </c>
      <c r="R1072" t="s">
        <v>979</v>
      </c>
      <c r="S1072" t="s">
        <v>88</v>
      </c>
    </row>
    <row r="1073" spans="1:19" x14ac:dyDescent="0.2">
      <c r="A1073" t="s">
        <v>1221</v>
      </c>
      <c r="B1073" t="s">
        <v>55</v>
      </c>
      <c r="C1073">
        <v>2006</v>
      </c>
      <c r="D1073" s="1" t="d">
        <v>2013-04-05</v>
      </c>
      <c r="E1073" s="1" t="str">
        <f t="shared" si="32"/>
        <v>2013</v>
      </c>
      <c r="F1073" s="1" t="str">
        <f t="shared" si="33"/>
        <v>Apr</v>
      </c>
      <c r="G1073" t="s">
        <v>34</v>
      </c>
      <c r="H1073" t="s">
        <v>1222</v>
      </c>
      <c r="I1073">
        <v>0.82</v>
      </c>
      <c r="J1073">
        <v>0.64</v>
      </c>
      <c r="K1073">
        <v>0</v>
      </c>
      <c r="L1073">
        <v>0.22</v>
      </c>
      <c r="M1073">
        <v>1.68</v>
      </c>
    </row>
    <row r="1074" spans="1:19" x14ac:dyDescent="0.2">
      <c r="A1074" t="s">
        <v>1223</v>
      </c>
      <c r="B1074" t="s">
        <v>104</v>
      </c>
      <c r="C1074">
        <v>1997</v>
      </c>
      <c r="D1074" s="1" t="d">
        <v>2016-12-19</v>
      </c>
      <c r="E1074" s="1" t="str">
        <f t="shared" si="32"/>
        <v>2016</v>
      </c>
      <c r="F1074" s="1" t="str">
        <f t="shared" si="33"/>
        <v>Dec</v>
      </c>
      <c r="G1074" t="s">
        <v>18</v>
      </c>
      <c r="H1074" t="s">
        <v>68</v>
      </c>
      <c r="I1074">
        <v>1.58</v>
      </c>
      <c r="J1074">
        <v>0.06</v>
      </c>
      <c r="K1074">
        <v>0</v>
      </c>
      <c r="L1074">
        <v>0.04</v>
      </c>
      <c r="M1074">
        <v>1.68</v>
      </c>
    </row>
    <row r="1075" spans="1:19" x14ac:dyDescent="0.2">
      <c r="A1075" t="s">
        <v>1224</v>
      </c>
      <c r="B1075" t="s">
        <v>17</v>
      </c>
      <c r="C1075">
        <v>2010</v>
      </c>
      <c r="D1075" s="1" t="d">
        <v>2019-07-11</v>
      </c>
      <c r="E1075" s="1" t="str">
        <f t="shared" si="32"/>
        <v>2019</v>
      </c>
      <c r="F1075" s="1" t="str">
        <f t="shared" si="33"/>
        <v>Jul</v>
      </c>
      <c r="G1075" t="s">
        <v>1</v>
      </c>
      <c r="H1075" t="s">
        <v>151</v>
      </c>
      <c r="I1075">
        <v>0.92</v>
      </c>
      <c r="J1075">
        <v>0.6</v>
      </c>
      <c r="K1075">
        <v>0.01</v>
      </c>
      <c r="L1075">
        <v>0.15</v>
      </c>
      <c r="M1075">
        <v>1.68</v>
      </c>
      <c r="N1075">
        <v>78</v>
      </c>
      <c r="O1075">
        <v>58</v>
      </c>
      <c r="P1075">
        <v>8.5</v>
      </c>
      <c r="Q1075">
        <v>301</v>
      </c>
      <c r="R1075" t="s">
        <v>621</v>
      </c>
      <c r="S1075" t="s">
        <v>20</v>
      </c>
    </row>
    <row r="1076" spans="1:19" x14ac:dyDescent="0.2">
      <c r="A1076" t="s">
        <v>599</v>
      </c>
      <c r="B1076" t="s">
        <v>49</v>
      </c>
      <c r="C1076">
        <v>2008</v>
      </c>
      <c r="D1076" s="1" t="d">
        <v>1992-11-08</v>
      </c>
      <c r="E1076" s="1" t="str">
        <f t="shared" si="32"/>
        <v>1992</v>
      </c>
      <c r="F1076" s="1" t="str">
        <f t="shared" si="33"/>
        <v>Nov</v>
      </c>
      <c r="G1076" t="s">
        <v>50</v>
      </c>
      <c r="H1076" t="s">
        <v>484</v>
      </c>
      <c r="I1076">
        <v>0.88</v>
      </c>
      <c r="J1076">
        <v>0.54</v>
      </c>
      <c r="K1076">
        <v>0.02</v>
      </c>
      <c r="L1076">
        <v>0.25</v>
      </c>
      <c r="M1076">
        <v>1.68</v>
      </c>
      <c r="N1076">
        <v>82</v>
      </c>
      <c r="O1076">
        <v>50</v>
      </c>
      <c r="P1076">
        <v>7.9</v>
      </c>
      <c r="Q1076">
        <v>135</v>
      </c>
      <c r="R1076" t="s">
        <v>600</v>
      </c>
      <c r="S1076" t="s">
        <v>53</v>
      </c>
    </row>
    <row r="1077" spans="1:19" x14ac:dyDescent="0.2">
      <c r="A1077" t="s">
        <v>1225</v>
      </c>
      <c r="B1077" t="s">
        <v>27</v>
      </c>
      <c r="C1077">
        <v>1992</v>
      </c>
      <c r="D1077" s="1" t="d">
        <v>1997-01-21</v>
      </c>
      <c r="E1077" s="1" t="str">
        <f t="shared" si="32"/>
        <v>1997</v>
      </c>
      <c r="F1077" s="1" t="str">
        <f t="shared" si="33"/>
        <v>Jan</v>
      </c>
      <c r="G1077" t="s">
        <v>30</v>
      </c>
      <c r="H1077" t="s">
        <v>19</v>
      </c>
      <c r="I1077">
        <v>0.59</v>
      </c>
      <c r="J1077">
        <v>0.24</v>
      </c>
      <c r="K1077">
        <v>0.82</v>
      </c>
      <c r="L1077">
        <v>0.03</v>
      </c>
      <c r="M1077">
        <v>1.68</v>
      </c>
    </row>
    <row r="1078" spans="1:19" x14ac:dyDescent="0.2">
      <c r="A1078" t="s">
        <v>1226</v>
      </c>
      <c r="B1078" t="s">
        <v>104</v>
      </c>
      <c r="C1078">
        <v>1997</v>
      </c>
      <c r="D1078" s="1" t="d">
        <v>2017-01-01</v>
      </c>
      <c r="E1078" s="1" t="str">
        <f t="shared" si="32"/>
        <v>2017</v>
      </c>
      <c r="F1078" s="1" t="str">
        <f t="shared" si="33"/>
        <v>Jan</v>
      </c>
      <c r="G1078" t="s">
        <v>37</v>
      </c>
      <c r="H1078" t="s">
        <v>372</v>
      </c>
      <c r="I1078">
        <v>0.38</v>
      </c>
      <c r="J1078">
        <v>0.87</v>
      </c>
      <c r="K1078">
        <v>0.33</v>
      </c>
      <c r="L1078">
        <v>0.1</v>
      </c>
      <c r="M1078">
        <v>1.68</v>
      </c>
    </row>
    <row r="1079" spans="1:19" x14ac:dyDescent="0.2">
      <c r="A1079" t="s">
        <v>1227</v>
      </c>
      <c r="B1079" t="s">
        <v>148</v>
      </c>
      <c r="C1079">
        <v>2010</v>
      </c>
      <c r="D1079" s="1" t="d">
        <v>2012-03-14</v>
      </c>
      <c r="E1079" s="1" t="str">
        <f t="shared" si="32"/>
        <v>2012</v>
      </c>
      <c r="F1079" s="1" t="str">
        <f t="shared" si="33"/>
        <v>Mar</v>
      </c>
      <c r="G1079" t="s">
        <v>272</v>
      </c>
      <c r="H1079" t="s">
        <v>51</v>
      </c>
      <c r="I1079">
        <v>0.98</v>
      </c>
      <c r="J1079">
        <v>0.52</v>
      </c>
      <c r="K1079">
        <v>0</v>
      </c>
      <c r="L1079">
        <v>0.17</v>
      </c>
      <c r="M1079">
        <v>1.68</v>
      </c>
      <c r="N1079">
        <v>90</v>
      </c>
      <c r="O1079">
        <v>70</v>
      </c>
      <c r="P1079">
        <v>7.9</v>
      </c>
      <c r="Q1079">
        <v>2280</v>
      </c>
      <c r="R1079" t="s">
        <v>1228</v>
      </c>
      <c r="S1079" t="s">
        <v>112</v>
      </c>
    </row>
    <row r="1080" spans="1:19" x14ac:dyDescent="0.2">
      <c r="A1080" t="s">
        <v>1229</v>
      </c>
      <c r="B1080" t="s">
        <v>79</v>
      </c>
      <c r="C1080">
        <v>2015</v>
      </c>
      <c r="D1080" s="1" t="d">
        <v>2020-11-18</v>
      </c>
      <c r="E1080" s="1" t="str">
        <f t="shared" si="32"/>
        <v>2020</v>
      </c>
      <c r="F1080" s="1" t="str">
        <f t="shared" si="33"/>
        <v>Nov</v>
      </c>
      <c r="G1080" t="s">
        <v>28</v>
      </c>
      <c r="H1080" t="s">
        <v>19</v>
      </c>
      <c r="I1080">
        <v>0.81</v>
      </c>
      <c r="J1080">
        <v>0.23</v>
      </c>
      <c r="K1080">
        <v>0.52</v>
      </c>
      <c r="L1080">
        <v>0.11</v>
      </c>
      <c r="M1080">
        <v>1.68</v>
      </c>
    </row>
    <row r="1081" spans="1:19" x14ac:dyDescent="0.2">
      <c r="A1081" t="s">
        <v>1230</v>
      </c>
      <c r="B1081" t="s">
        <v>148</v>
      </c>
      <c r="C1081">
        <v>2003</v>
      </c>
      <c r="D1081" s="1" t="d">
        <v>2021-08-01</v>
      </c>
      <c r="E1081" s="1" t="str">
        <f t="shared" si="32"/>
        <v>2021</v>
      </c>
      <c r="F1081" s="1" t="str">
        <f t="shared" si="33"/>
        <v>Aug</v>
      </c>
      <c r="G1081" t="s">
        <v>39</v>
      </c>
      <c r="H1081" t="s">
        <v>134</v>
      </c>
      <c r="I1081">
        <v>1.67</v>
      </c>
      <c r="J1081">
        <v>0</v>
      </c>
      <c r="K1081">
        <v>0</v>
      </c>
      <c r="L1081">
        <v>0</v>
      </c>
      <c r="M1081">
        <v>1.68</v>
      </c>
      <c r="N1081">
        <v>79</v>
      </c>
      <c r="O1081">
        <v>20</v>
      </c>
      <c r="P1081">
        <v>8.1999999999999993</v>
      </c>
      <c r="Q1081">
        <v>25</v>
      </c>
      <c r="R1081" t="s">
        <v>447</v>
      </c>
      <c r="S1081" t="s">
        <v>88</v>
      </c>
    </row>
    <row r="1082" spans="1:19" x14ac:dyDescent="0.2">
      <c r="A1082" t="s">
        <v>1231</v>
      </c>
      <c r="B1082" t="s">
        <v>64</v>
      </c>
      <c r="C1082">
        <v>2002</v>
      </c>
      <c r="D1082" s="1" t="d">
        <v>2017-02-07</v>
      </c>
      <c r="E1082" s="1" t="str">
        <f t="shared" si="32"/>
        <v>2017</v>
      </c>
      <c r="F1082" s="1" t="str">
        <f t="shared" si="33"/>
        <v>Feb</v>
      </c>
      <c r="G1082" t="s">
        <v>50</v>
      </c>
      <c r="H1082" t="s">
        <v>19</v>
      </c>
      <c r="I1082">
        <v>1.18</v>
      </c>
      <c r="J1082">
        <v>0.27</v>
      </c>
      <c r="K1082">
        <v>0.17</v>
      </c>
      <c r="L1082">
        <v>0.06</v>
      </c>
      <c r="M1082">
        <v>1.68</v>
      </c>
      <c r="N1082">
        <v>92</v>
      </c>
      <c r="O1082">
        <v>44</v>
      </c>
      <c r="P1082">
        <v>9.1</v>
      </c>
      <c r="Q1082">
        <v>200</v>
      </c>
      <c r="R1082" t="s">
        <v>19</v>
      </c>
      <c r="S1082" t="s">
        <v>20</v>
      </c>
    </row>
    <row r="1083" spans="1:19" x14ac:dyDescent="0.2">
      <c r="A1083" t="s">
        <v>1232</v>
      </c>
      <c r="B1083" t="s">
        <v>17</v>
      </c>
      <c r="C1083">
        <v>2008</v>
      </c>
      <c r="D1083" s="1" t="d">
        <v>1991-11-11</v>
      </c>
      <c r="E1083" s="1" t="str">
        <f t="shared" si="32"/>
        <v>1991</v>
      </c>
      <c r="F1083" s="1" t="str">
        <f t="shared" si="33"/>
        <v>Nov</v>
      </c>
      <c r="G1083" t="s">
        <v>18</v>
      </c>
      <c r="H1083" t="s">
        <v>372</v>
      </c>
      <c r="I1083">
        <v>0.97</v>
      </c>
      <c r="J1083">
        <v>0.4</v>
      </c>
      <c r="K1083">
        <v>0.14000000000000001</v>
      </c>
      <c r="L1083">
        <v>0.15</v>
      </c>
      <c r="M1083">
        <v>1.67</v>
      </c>
      <c r="N1083">
        <v>67</v>
      </c>
      <c r="O1083">
        <v>32</v>
      </c>
      <c r="P1083">
        <v>8.5</v>
      </c>
      <c r="Q1083">
        <v>12</v>
      </c>
      <c r="R1083" t="s">
        <v>1233</v>
      </c>
      <c r="S1083" t="s">
        <v>20</v>
      </c>
    </row>
    <row r="1084" spans="1:19" x14ac:dyDescent="0.2">
      <c r="A1084" t="s">
        <v>1234</v>
      </c>
      <c r="B1084" t="s">
        <v>159</v>
      </c>
      <c r="C1084">
        <v>2007</v>
      </c>
      <c r="D1084" s="1" t="d">
        <v>2016-11-29</v>
      </c>
      <c r="E1084" s="1" t="str">
        <f t="shared" si="32"/>
        <v>2016</v>
      </c>
      <c r="F1084" s="1" t="str">
        <f t="shared" si="33"/>
        <v>Nov</v>
      </c>
      <c r="G1084" t="s">
        <v>37</v>
      </c>
      <c r="H1084" t="s">
        <v>254</v>
      </c>
      <c r="I1084">
        <v>0.9</v>
      </c>
      <c r="J1084">
        <v>0.46</v>
      </c>
      <c r="K1084">
        <v>0</v>
      </c>
      <c r="L1084">
        <v>0.32</v>
      </c>
      <c r="M1084">
        <v>1.67</v>
      </c>
      <c r="N1084">
        <v>73</v>
      </c>
      <c r="O1084">
        <v>35</v>
      </c>
      <c r="P1084">
        <v>7.9</v>
      </c>
      <c r="Q1084">
        <v>46</v>
      </c>
      <c r="R1084" t="s">
        <v>1235</v>
      </c>
      <c r="S1084" t="s">
        <v>88</v>
      </c>
    </row>
    <row r="1085" spans="1:19" x14ac:dyDescent="0.2">
      <c r="A1085" t="s">
        <v>1236</v>
      </c>
      <c r="B1085" t="s">
        <v>55</v>
      </c>
      <c r="C1085">
        <v>2003</v>
      </c>
      <c r="D1085" s="1" t="d">
        <v>2013-02-12</v>
      </c>
      <c r="E1085" s="1" t="str">
        <f t="shared" si="32"/>
        <v>2013</v>
      </c>
      <c r="F1085" s="1" t="str">
        <f t="shared" si="33"/>
        <v>Feb</v>
      </c>
      <c r="G1085" t="s">
        <v>18</v>
      </c>
      <c r="H1085" t="s">
        <v>134</v>
      </c>
      <c r="I1085">
        <v>0.93</v>
      </c>
      <c r="J1085">
        <v>0.52</v>
      </c>
      <c r="K1085">
        <v>0</v>
      </c>
      <c r="L1085">
        <v>0.22</v>
      </c>
      <c r="M1085">
        <v>1.67</v>
      </c>
      <c r="N1085">
        <v>93</v>
      </c>
      <c r="O1085">
        <v>41</v>
      </c>
      <c r="P1085">
        <v>9.1</v>
      </c>
      <c r="Q1085">
        <v>125</v>
      </c>
      <c r="R1085" t="s">
        <v>193</v>
      </c>
      <c r="S1085" t="s">
        <v>20</v>
      </c>
    </row>
    <row r="1086" spans="1:19" x14ac:dyDescent="0.2">
      <c r="A1086" t="s">
        <v>1237</v>
      </c>
      <c r="B1086" t="s">
        <v>104</v>
      </c>
      <c r="C1086">
        <v>2000</v>
      </c>
      <c r="D1086" s="1" t="d">
        <v>2015-01-26</v>
      </c>
      <c r="E1086" s="1" t="str">
        <f t="shared" si="32"/>
        <v>2015</v>
      </c>
      <c r="F1086" s="1" t="str">
        <f t="shared" si="33"/>
        <v>Jan</v>
      </c>
      <c r="G1086" t="s">
        <v>18</v>
      </c>
      <c r="H1086" t="s">
        <v>134</v>
      </c>
      <c r="I1086">
        <v>1.58</v>
      </c>
      <c r="J1086">
        <v>0.05</v>
      </c>
      <c r="K1086">
        <v>0</v>
      </c>
      <c r="L1086">
        <v>0.04</v>
      </c>
      <c r="M1086">
        <v>1.67</v>
      </c>
      <c r="N1086">
        <v>90</v>
      </c>
      <c r="O1086">
        <v>14</v>
      </c>
      <c r="P1086">
        <v>6.8</v>
      </c>
      <c r="Q1086">
        <v>4</v>
      </c>
      <c r="R1086" t="s">
        <v>135</v>
      </c>
      <c r="S1086" t="s">
        <v>20</v>
      </c>
    </row>
    <row r="1087" spans="1:19" x14ac:dyDescent="0.2">
      <c r="A1087" t="s">
        <v>479</v>
      </c>
      <c r="B1087" t="s">
        <v>137</v>
      </c>
      <c r="C1087">
        <v>2005</v>
      </c>
      <c r="D1087" s="1" t="d">
        <v>1997-09-10</v>
      </c>
      <c r="E1087" s="1" t="str">
        <f t="shared" si="32"/>
        <v>1997</v>
      </c>
      <c r="F1087" s="1" t="str">
        <f t="shared" si="33"/>
        <v>Sep</v>
      </c>
      <c r="G1087" t="s">
        <v>37</v>
      </c>
      <c r="H1087" t="s">
        <v>71</v>
      </c>
      <c r="I1087">
        <v>1.22</v>
      </c>
      <c r="J1087">
        <v>0.39</v>
      </c>
      <c r="K1087">
        <v>0</v>
      </c>
      <c r="L1087">
        <v>0.06</v>
      </c>
      <c r="M1087">
        <v>1.67</v>
      </c>
      <c r="N1087">
        <v>83</v>
      </c>
      <c r="O1087">
        <v>40</v>
      </c>
      <c r="P1087">
        <v>8.9</v>
      </c>
      <c r="Q1087">
        <v>106</v>
      </c>
      <c r="R1087" t="s">
        <v>473</v>
      </c>
      <c r="S1087" t="s">
        <v>88</v>
      </c>
    </row>
    <row r="1088" spans="1:19" x14ac:dyDescent="0.2">
      <c r="A1088" t="s">
        <v>1238</v>
      </c>
      <c r="B1088" t="s">
        <v>22</v>
      </c>
      <c r="C1088">
        <v>1989</v>
      </c>
      <c r="D1088" s="1" t="d">
        <v>1995-07-16</v>
      </c>
      <c r="E1088" s="1" t="str">
        <f t="shared" si="32"/>
        <v>1995</v>
      </c>
      <c r="F1088" s="1" t="str">
        <f t="shared" si="33"/>
        <v>Jul</v>
      </c>
      <c r="G1088" t="s">
        <v>1</v>
      </c>
      <c r="H1088" t="s">
        <v>222</v>
      </c>
      <c r="I1088">
        <v>0.91</v>
      </c>
      <c r="J1088">
        <v>0.3</v>
      </c>
      <c r="K1088">
        <v>0.42</v>
      </c>
      <c r="L1088">
        <v>0.04</v>
      </c>
      <c r="M1088">
        <v>1.67</v>
      </c>
    </row>
    <row r="1089" spans="1:19" x14ac:dyDescent="0.2">
      <c r="A1089" t="s">
        <v>355</v>
      </c>
      <c r="B1089" t="s">
        <v>104</v>
      </c>
      <c r="C1089">
        <v>2001</v>
      </c>
      <c r="D1089" s="1" t="d">
        <v>1996-03-31</v>
      </c>
      <c r="E1089" s="1" t="str">
        <f t="shared" si="32"/>
        <v>1996</v>
      </c>
      <c r="F1089" s="1" t="str">
        <f t="shared" si="33"/>
        <v>Mar</v>
      </c>
      <c r="G1089" t="s">
        <v>18</v>
      </c>
      <c r="H1089" t="s">
        <v>71</v>
      </c>
      <c r="I1089">
        <v>1.0900000000000001</v>
      </c>
      <c r="J1089">
        <v>0.49</v>
      </c>
      <c r="K1089">
        <v>0.02</v>
      </c>
      <c r="L1089">
        <v>7.0000000000000007E-2</v>
      </c>
      <c r="M1089">
        <v>1.67</v>
      </c>
      <c r="N1089">
        <v>87</v>
      </c>
      <c r="O1089">
        <v>10</v>
      </c>
      <c r="P1089">
        <v>8.3000000000000007</v>
      </c>
      <c r="Q1089">
        <v>36</v>
      </c>
      <c r="R1089" t="s">
        <v>1239</v>
      </c>
      <c r="S1089" t="s">
        <v>20</v>
      </c>
    </row>
    <row r="1090" spans="1:19" x14ac:dyDescent="0.2">
      <c r="A1090" t="s">
        <v>1240</v>
      </c>
      <c r="B1090" t="s">
        <v>64</v>
      </c>
      <c r="C1090">
        <v>2001</v>
      </c>
      <c r="D1090" s="1" t="d">
        <v>1994-12-03</v>
      </c>
      <c r="E1090" s="1" t="str">
        <f t="shared" si="32"/>
        <v>1994</v>
      </c>
      <c r="F1090" s="1" t="str">
        <f t="shared" si="33"/>
        <v>Dec</v>
      </c>
      <c r="G1090" t="s">
        <v>101</v>
      </c>
      <c r="H1090" t="s">
        <v>484</v>
      </c>
      <c r="I1090">
        <v>0.59</v>
      </c>
      <c r="J1090">
        <v>0.95</v>
      </c>
      <c r="K1090">
        <v>0.03</v>
      </c>
      <c r="L1090">
        <v>0.1</v>
      </c>
      <c r="M1090">
        <v>1.67</v>
      </c>
      <c r="P1090" t="s">
        <v>203</v>
      </c>
      <c r="R1090" t="s">
        <v>1241</v>
      </c>
      <c r="S1090" t="s">
        <v>20</v>
      </c>
    </row>
    <row r="1091" spans="1:19" x14ac:dyDescent="0.2">
      <c r="A1091" t="s">
        <v>1242</v>
      </c>
      <c r="B1091" t="s">
        <v>137</v>
      </c>
      <c r="C1091">
        <v>2003</v>
      </c>
      <c r="D1091" s="1" t="d">
        <v>2022-03-25</v>
      </c>
      <c r="E1091" s="1" t="str">
        <f t="shared" ref="E1091:E1154" si="34">TEXT(D1091,"yyyy")</f>
        <v>2022</v>
      </c>
      <c r="F1091" s="1" t="str">
        <f t="shared" ref="F1091:F1154" si="35">TEXT(D1091,"mmm")</f>
        <v>Mar</v>
      </c>
      <c r="G1091" t="s">
        <v>24</v>
      </c>
      <c r="H1091" t="s">
        <v>45</v>
      </c>
      <c r="I1091">
        <v>0.97</v>
      </c>
      <c r="J1091">
        <v>0.59</v>
      </c>
      <c r="K1091">
        <v>0.04</v>
      </c>
      <c r="L1091">
        <v>7.0000000000000007E-2</v>
      </c>
      <c r="M1091">
        <v>1.67</v>
      </c>
    </row>
    <row r="1092" spans="1:19" x14ac:dyDescent="0.2">
      <c r="A1092" t="s">
        <v>755</v>
      </c>
      <c r="B1092" t="s">
        <v>49</v>
      </c>
      <c r="C1092">
        <v>2009</v>
      </c>
      <c r="D1092" s="1" t="d">
        <v>1989-02-09</v>
      </c>
      <c r="E1092" s="1" t="str">
        <f t="shared" si="34"/>
        <v>1989</v>
      </c>
      <c r="F1092" s="1" t="str">
        <f t="shared" si="35"/>
        <v>Feb</v>
      </c>
      <c r="G1092" t="s">
        <v>28</v>
      </c>
      <c r="H1092" t="s">
        <v>134</v>
      </c>
      <c r="I1092">
        <v>0.96</v>
      </c>
      <c r="J1092">
        <v>0.42</v>
      </c>
      <c r="K1092">
        <v>0.08</v>
      </c>
      <c r="L1092">
        <v>0.21</v>
      </c>
      <c r="M1092">
        <v>1.67</v>
      </c>
      <c r="N1092">
        <v>87</v>
      </c>
      <c r="O1092">
        <v>41</v>
      </c>
      <c r="P1092">
        <v>7.9</v>
      </c>
      <c r="Q1092">
        <v>597</v>
      </c>
      <c r="R1092" t="s">
        <v>584</v>
      </c>
      <c r="S1092" t="s">
        <v>53</v>
      </c>
    </row>
    <row r="1093" spans="1:19" x14ac:dyDescent="0.2">
      <c r="A1093" t="s">
        <v>1243</v>
      </c>
      <c r="B1093" t="s">
        <v>55</v>
      </c>
      <c r="C1093">
        <v>2001</v>
      </c>
      <c r="D1093" s="1" t="d">
        <v>2009-11-28</v>
      </c>
      <c r="E1093" s="1" t="str">
        <f t="shared" si="34"/>
        <v>2009</v>
      </c>
      <c r="F1093" s="1" t="str">
        <f t="shared" si="35"/>
        <v>Nov</v>
      </c>
      <c r="G1093" t="s">
        <v>24</v>
      </c>
      <c r="H1093" t="s">
        <v>776</v>
      </c>
      <c r="I1093">
        <v>1.1299999999999999</v>
      </c>
      <c r="J1093">
        <v>0.32</v>
      </c>
      <c r="K1093">
        <v>0</v>
      </c>
      <c r="L1093">
        <v>0.22</v>
      </c>
      <c r="M1093">
        <v>1.67</v>
      </c>
      <c r="N1093">
        <v>84</v>
      </c>
      <c r="O1093">
        <v>28</v>
      </c>
      <c r="P1093">
        <v>7.8</v>
      </c>
      <c r="Q1093">
        <v>13</v>
      </c>
      <c r="R1093" t="s">
        <v>1244</v>
      </c>
      <c r="S1093" t="s">
        <v>88</v>
      </c>
    </row>
    <row r="1094" spans="1:19" x14ac:dyDescent="0.2">
      <c r="A1094" t="s">
        <v>1245</v>
      </c>
      <c r="B1094" t="s">
        <v>55</v>
      </c>
      <c r="C1094">
        <v>2003</v>
      </c>
      <c r="D1094" s="1" t="d">
        <v>1988-05-12</v>
      </c>
      <c r="E1094" s="1" t="str">
        <f t="shared" si="34"/>
        <v>1988</v>
      </c>
      <c r="F1094" s="1" t="str">
        <f t="shared" si="35"/>
        <v>May</v>
      </c>
      <c r="G1094" t="s">
        <v>18</v>
      </c>
      <c r="H1094" t="s">
        <v>134</v>
      </c>
      <c r="I1094">
        <v>1.35</v>
      </c>
      <c r="J1094">
        <v>0.09</v>
      </c>
      <c r="K1094">
        <v>0</v>
      </c>
      <c r="L1094">
        <v>0.23</v>
      </c>
      <c r="M1094">
        <v>1.67</v>
      </c>
      <c r="N1094">
        <v>94</v>
      </c>
      <c r="O1094">
        <v>15</v>
      </c>
      <c r="P1094">
        <v>8.8000000000000007</v>
      </c>
      <c r="Q1094">
        <v>81</v>
      </c>
      <c r="R1094" t="s">
        <v>135</v>
      </c>
      <c r="S1094" t="s">
        <v>20</v>
      </c>
    </row>
    <row r="1095" spans="1:19" x14ac:dyDescent="0.2">
      <c r="A1095" t="s">
        <v>1246</v>
      </c>
      <c r="B1095" t="s">
        <v>49</v>
      </c>
      <c r="C1095">
        <v>2006</v>
      </c>
      <c r="D1095" s="1" t="d">
        <v>2016-05-24</v>
      </c>
      <c r="E1095" s="1" t="str">
        <f t="shared" si="34"/>
        <v>2016</v>
      </c>
      <c r="F1095" s="1" t="str">
        <f t="shared" si="35"/>
        <v>May</v>
      </c>
      <c r="G1095" t="s">
        <v>86</v>
      </c>
      <c r="H1095" t="s">
        <v>134</v>
      </c>
      <c r="I1095">
        <v>0.81</v>
      </c>
      <c r="J1095">
        <v>0.57999999999999996</v>
      </c>
      <c r="K1095">
        <v>0.01</v>
      </c>
      <c r="L1095">
        <v>0.26</v>
      </c>
      <c r="M1095">
        <v>1.67</v>
      </c>
      <c r="N1095">
        <v>83</v>
      </c>
      <c r="O1095">
        <v>37</v>
      </c>
      <c r="P1095">
        <v>7.9</v>
      </c>
      <c r="Q1095">
        <v>24</v>
      </c>
      <c r="R1095" t="s">
        <v>1247</v>
      </c>
      <c r="S1095" t="s">
        <v>88</v>
      </c>
    </row>
    <row r="1096" spans="1:19" x14ac:dyDescent="0.2">
      <c r="A1096" t="s">
        <v>1248</v>
      </c>
      <c r="B1096" t="s">
        <v>148</v>
      </c>
      <c r="C1096">
        <v>2013</v>
      </c>
      <c r="D1096" s="1" t="d">
        <v>1992-08-10</v>
      </c>
      <c r="E1096" s="1" t="str">
        <f t="shared" si="34"/>
        <v>1992</v>
      </c>
      <c r="F1096" s="1" t="str">
        <f t="shared" si="35"/>
        <v>Aug</v>
      </c>
      <c r="G1096" t="s">
        <v>272</v>
      </c>
      <c r="H1096" t="s">
        <v>71</v>
      </c>
      <c r="I1096">
        <v>0.83</v>
      </c>
      <c r="J1096">
        <v>0.66</v>
      </c>
      <c r="K1096">
        <v>0</v>
      </c>
      <c r="L1096">
        <v>0.18</v>
      </c>
      <c r="M1096">
        <v>1.67</v>
      </c>
      <c r="N1096">
        <v>86</v>
      </c>
      <c r="O1096">
        <v>68</v>
      </c>
      <c r="P1096">
        <v>7.9</v>
      </c>
      <c r="Q1096">
        <v>1346</v>
      </c>
      <c r="R1096" t="s">
        <v>224</v>
      </c>
      <c r="S1096" t="s">
        <v>88</v>
      </c>
    </row>
    <row r="1097" spans="1:19" x14ac:dyDescent="0.2">
      <c r="A1097" t="s">
        <v>1249</v>
      </c>
      <c r="B1097" t="s">
        <v>55</v>
      </c>
      <c r="C1097">
        <v>2003</v>
      </c>
      <c r="D1097" s="1" t="d">
        <v>2013-01-08</v>
      </c>
      <c r="E1097" s="1" t="str">
        <f t="shared" si="34"/>
        <v>2013</v>
      </c>
      <c r="F1097" s="1" t="str">
        <f t="shared" si="35"/>
        <v>Jan</v>
      </c>
      <c r="G1097" t="s">
        <v>1</v>
      </c>
      <c r="H1097" t="s">
        <v>484</v>
      </c>
      <c r="I1097">
        <v>1.08</v>
      </c>
      <c r="J1097">
        <v>0.45</v>
      </c>
      <c r="K1097">
        <v>0</v>
      </c>
      <c r="L1097">
        <v>0.14000000000000001</v>
      </c>
      <c r="M1097">
        <v>1.67</v>
      </c>
      <c r="N1097">
        <v>71</v>
      </c>
      <c r="O1097">
        <v>9</v>
      </c>
      <c r="P1097">
        <v>9</v>
      </c>
      <c r="Q1097">
        <v>85</v>
      </c>
      <c r="R1097" t="s">
        <v>829</v>
      </c>
      <c r="S1097" t="s">
        <v>20</v>
      </c>
    </row>
    <row r="1098" spans="1:19" x14ac:dyDescent="0.2">
      <c r="A1098" t="s">
        <v>1250</v>
      </c>
      <c r="B1098" t="s">
        <v>75</v>
      </c>
      <c r="C1098">
        <v>2015</v>
      </c>
      <c r="D1098" s="1" t="d">
        <v>2002-04-20</v>
      </c>
      <c r="E1098" s="1" t="str">
        <f t="shared" si="34"/>
        <v>2002</v>
      </c>
      <c r="F1098" s="1" t="str">
        <f t="shared" si="35"/>
        <v>Apr</v>
      </c>
      <c r="G1098" t="s">
        <v>101</v>
      </c>
      <c r="H1098" t="s">
        <v>244</v>
      </c>
      <c r="I1098">
        <v>0.45</v>
      </c>
      <c r="J1098">
        <v>0.9</v>
      </c>
      <c r="K1098">
        <v>0.05</v>
      </c>
      <c r="L1098">
        <v>0.26</v>
      </c>
      <c r="M1098">
        <v>1.66</v>
      </c>
      <c r="N1098">
        <v>79</v>
      </c>
      <c r="O1098">
        <v>103</v>
      </c>
      <c r="P1098">
        <v>8.1999999999999993</v>
      </c>
      <c r="Q1098">
        <v>2161</v>
      </c>
      <c r="R1098" t="s">
        <v>1251</v>
      </c>
      <c r="S1098" t="s">
        <v>53</v>
      </c>
    </row>
    <row r="1099" spans="1:19" x14ac:dyDescent="0.2">
      <c r="A1099" t="s">
        <v>1252</v>
      </c>
      <c r="B1099" t="s">
        <v>17</v>
      </c>
      <c r="C1099">
        <v>2008</v>
      </c>
      <c r="D1099" s="1" t="d">
        <v>2015-01-14</v>
      </c>
      <c r="E1099" s="1" t="str">
        <f t="shared" si="34"/>
        <v>2015</v>
      </c>
      <c r="F1099" s="1" t="str">
        <f t="shared" si="35"/>
        <v>Jan</v>
      </c>
      <c r="G1099" t="s">
        <v>18</v>
      </c>
      <c r="H1099" t="s">
        <v>484</v>
      </c>
      <c r="I1099">
        <v>0.45</v>
      </c>
      <c r="J1099">
        <v>1.02</v>
      </c>
      <c r="K1099">
        <v>0</v>
      </c>
      <c r="L1099">
        <v>0.2</v>
      </c>
      <c r="M1099">
        <v>1.66</v>
      </c>
      <c r="N1099">
        <v>44</v>
      </c>
      <c r="O1099">
        <v>17</v>
      </c>
      <c r="P1099">
        <v>8</v>
      </c>
      <c r="Q1099">
        <v>41</v>
      </c>
      <c r="R1099" t="s">
        <v>1253</v>
      </c>
      <c r="S1099" t="s">
        <v>20</v>
      </c>
    </row>
    <row r="1100" spans="1:19" x14ac:dyDescent="0.2">
      <c r="A1100" t="s">
        <v>1254</v>
      </c>
      <c r="B1100" t="s">
        <v>237</v>
      </c>
      <c r="C1100">
        <v>1992</v>
      </c>
      <c r="D1100" s="1" t="d">
        <v>1996-08-17</v>
      </c>
      <c r="E1100" s="1" t="str">
        <f t="shared" si="34"/>
        <v>1996</v>
      </c>
      <c r="F1100" s="1" t="str">
        <f t="shared" si="35"/>
        <v>Aug</v>
      </c>
      <c r="G1100" t="s">
        <v>86</v>
      </c>
      <c r="H1100" t="s">
        <v>151</v>
      </c>
      <c r="I1100">
        <v>1</v>
      </c>
      <c r="J1100">
        <v>0.3</v>
      </c>
      <c r="K1100">
        <v>0.31</v>
      </c>
      <c r="L1100">
        <v>0.04</v>
      </c>
      <c r="M1100">
        <v>1.66</v>
      </c>
    </row>
    <row r="1101" spans="1:19" x14ac:dyDescent="0.2">
      <c r="A1101" t="s">
        <v>1255</v>
      </c>
      <c r="B1101" t="s">
        <v>55</v>
      </c>
      <c r="C1101">
        <v>2000</v>
      </c>
      <c r="D1101" s="1" t="d">
        <v>2001-04-27</v>
      </c>
      <c r="E1101" s="1" t="str">
        <f t="shared" si="34"/>
        <v>2001</v>
      </c>
      <c r="F1101" s="1" t="str">
        <f t="shared" si="35"/>
        <v>Apr</v>
      </c>
      <c r="G1101" t="s">
        <v>18</v>
      </c>
      <c r="H1101" t="s">
        <v>134</v>
      </c>
      <c r="I1101">
        <v>0.78</v>
      </c>
      <c r="J1101">
        <v>0.61</v>
      </c>
      <c r="K1101">
        <v>0.06</v>
      </c>
      <c r="L1101">
        <v>0.2</v>
      </c>
      <c r="M1101">
        <v>1.66</v>
      </c>
      <c r="N1101">
        <v>93</v>
      </c>
      <c r="O1101">
        <v>35</v>
      </c>
      <c r="P1101">
        <v>8.3000000000000007</v>
      </c>
      <c r="Q1101">
        <v>33</v>
      </c>
      <c r="R1101" t="s">
        <v>1256</v>
      </c>
      <c r="S1101" t="s">
        <v>20</v>
      </c>
    </row>
    <row r="1102" spans="1:19" x14ac:dyDescent="0.2">
      <c r="A1102" t="s">
        <v>1257</v>
      </c>
      <c r="B1102" t="s">
        <v>17</v>
      </c>
      <c r="C1102">
        <v>2008</v>
      </c>
      <c r="D1102" s="1" t="d">
        <v>2007-07-12</v>
      </c>
      <c r="E1102" s="1" t="str">
        <f t="shared" si="34"/>
        <v>2007</v>
      </c>
      <c r="F1102" s="1" t="str">
        <f t="shared" si="35"/>
        <v>Jul</v>
      </c>
      <c r="G1102" t="s">
        <v>18</v>
      </c>
      <c r="H1102" t="s">
        <v>111</v>
      </c>
      <c r="I1102">
        <v>0.93</v>
      </c>
      <c r="J1102">
        <v>0.56000000000000005</v>
      </c>
      <c r="K1102">
        <v>0</v>
      </c>
      <c r="L1102">
        <v>0.16</v>
      </c>
      <c r="M1102">
        <v>1.66</v>
      </c>
      <c r="N1102">
        <v>78</v>
      </c>
      <c r="O1102">
        <v>28</v>
      </c>
      <c r="P1102">
        <v>8.6999999999999993</v>
      </c>
      <c r="Q1102">
        <v>22</v>
      </c>
      <c r="R1102" t="s">
        <v>111</v>
      </c>
      <c r="S1102" t="s">
        <v>112</v>
      </c>
    </row>
    <row r="1103" spans="1:19" x14ac:dyDescent="0.2">
      <c r="A1103" t="s">
        <v>1258</v>
      </c>
      <c r="B1103" t="s">
        <v>55</v>
      </c>
      <c r="C1103">
        <v>2004</v>
      </c>
      <c r="D1103" s="1" t="d">
        <v>1988-07-12</v>
      </c>
      <c r="E1103" s="1" t="str">
        <f t="shared" si="34"/>
        <v>1988</v>
      </c>
      <c r="F1103" s="1" t="str">
        <f t="shared" si="35"/>
        <v>Jul</v>
      </c>
      <c r="G1103" t="s">
        <v>18</v>
      </c>
      <c r="H1103" t="s">
        <v>776</v>
      </c>
      <c r="I1103">
        <v>0.81</v>
      </c>
      <c r="J1103">
        <v>0.63</v>
      </c>
      <c r="K1103">
        <v>0</v>
      </c>
      <c r="L1103">
        <v>0.21</v>
      </c>
      <c r="M1103">
        <v>1.66</v>
      </c>
      <c r="N1103">
        <v>83</v>
      </c>
      <c r="O1103">
        <v>44</v>
      </c>
      <c r="P1103">
        <v>9.1999999999999993</v>
      </c>
      <c r="Q1103">
        <v>19</v>
      </c>
      <c r="R1103" t="s">
        <v>777</v>
      </c>
      <c r="S1103" t="s">
        <v>20</v>
      </c>
    </row>
    <row r="1104" spans="1:19" x14ac:dyDescent="0.2">
      <c r="A1104" t="s">
        <v>1259</v>
      </c>
      <c r="B1104" t="s">
        <v>44</v>
      </c>
      <c r="C1104">
        <v>2013</v>
      </c>
      <c r="D1104" s="1" t="d">
        <v>2015-09-26</v>
      </c>
      <c r="E1104" s="1" t="str">
        <f t="shared" si="34"/>
        <v>2015</v>
      </c>
      <c r="F1104" s="1" t="str">
        <f t="shared" si="35"/>
        <v>Sep</v>
      </c>
      <c r="G1104" t="s">
        <v>50</v>
      </c>
      <c r="H1104" t="s">
        <v>825</v>
      </c>
      <c r="I1104">
        <v>1.01</v>
      </c>
      <c r="J1104">
        <v>0.5</v>
      </c>
      <c r="K1104">
        <v>0.01</v>
      </c>
      <c r="L1104">
        <v>0.13</v>
      </c>
      <c r="M1104">
        <v>1.66</v>
      </c>
      <c r="N1104">
        <v>81</v>
      </c>
      <c r="O1104">
        <v>42</v>
      </c>
      <c r="P1104">
        <v>6.5</v>
      </c>
      <c r="Q1104">
        <v>325</v>
      </c>
      <c r="R1104" t="s">
        <v>600</v>
      </c>
      <c r="S1104" t="s">
        <v>53</v>
      </c>
    </row>
    <row r="1105" spans="1:19" x14ac:dyDescent="0.2">
      <c r="A1105" t="s">
        <v>1260</v>
      </c>
      <c r="B1105" t="s">
        <v>55</v>
      </c>
      <c r="C1105">
        <v>2002</v>
      </c>
      <c r="D1105" s="1" t="d">
        <v>2020-03-08</v>
      </c>
      <c r="E1105" s="1" t="str">
        <f t="shared" si="34"/>
        <v>2020</v>
      </c>
      <c r="F1105" s="1" t="str">
        <f t="shared" si="35"/>
        <v>Mar</v>
      </c>
      <c r="G1105" t="s">
        <v>18</v>
      </c>
      <c r="H1105" t="s">
        <v>134</v>
      </c>
      <c r="I1105">
        <v>1.25</v>
      </c>
      <c r="J1105">
        <v>0.15</v>
      </c>
      <c r="K1105">
        <v>0.03</v>
      </c>
      <c r="L1105">
        <v>0.22</v>
      </c>
      <c r="M1105">
        <v>1.66</v>
      </c>
      <c r="N1105">
        <v>83</v>
      </c>
      <c r="O1105">
        <v>22</v>
      </c>
      <c r="P1105">
        <v>8.3000000000000007</v>
      </c>
      <c r="Q1105">
        <v>28</v>
      </c>
      <c r="R1105" t="s">
        <v>193</v>
      </c>
      <c r="S1105" t="s">
        <v>20</v>
      </c>
    </row>
    <row r="1106" spans="1:19" x14ac:dyDescent="0.2">
      <c r="A1106" t="s">
        <v>1261</v>
      </c>
      <c r="B1106" t="s">
        <v>44</v>
      </c>
      <c r="C1106">
        <v>2012</v>
      </c>
      <c r="D1106" s="1" t="d">
        <v>2013-01-26</v>
      </c>
      <c r="E1106" s="1" t="str">
        <f t="shared" si="34"/>
        <v>2013</v>
      </c>
      <c r="F1106" s="1" t="str">
        <f t="shared" si="35"/>
        <v>Jan</v>
      </c>
      <c r="G1106" t="s">
        <v>50</v>
      </c>
      <c r="H1106" t="s">
        <v>267</v>
      </c>
      <c r="I1106">
        <v>0.9</v>
      </c>
      <c r="J1106">
        <v>0.61</v>
      </c>
      <c r="K1106">
        <v>0</v>
      </c>
      <c r="L1106">
        <v>0.15</v>
      </c>
      <c r="M1106">
        <v>1.66</v>
      </c>
      <c r="N1106">
        <v>79</v>
      </c>
      <c r="O1106">
        <v>59</v>
      </c>
      <c r="P1106">
        <v>7.2</v>
      </c>
      <c r="Q1106">
        <v>114</v>
      </c>
      <c r="R1106" t="s">
        <v>885</v>
      </c>
      <c r="S1106" t="s">
        <v>112</v>
      </c>
    </row>
    <row r="1107" spans="1:19" x14ac:dyDescent="0.2">
      <c r="A1107" t="s">
        <v>1262</v>
      </c>
      <c r="B1107" t="s">
        <v>55</v>
      </c>
      <c r="C1107">
        <v>2005</v>
      </c>
      <c r="D1107" s="1" t="d">
        <v>2006-10-15</v>
      </c>
      <c r="E1107" s="1" t="str">
        <f t="shared" si="34"/>
        <v>2006</v>
      </c>
      <c r="F1107" s="1" t="str">
        <f t="shared" si="35"/>
        <v>Oct</v>
      </c>
      <c r="G1107" t="s">
        <v>86</v>
      </c>
      <c r="H1107" t="s">
        <v>155</v>
      </c>
      <c r="I1107">
        <v>0.96</v>
      </c>
      <c r="J1107">
        <v>0.12</v>
      </c>
      <c r="K1107">
        <v>0.54</v>
      </c>
      <c r="L1107">
        <v>0.04</v>
      </c>
      <c r="M1107">
        <v>1.66</v>
      </c>
      <c r="N1107">
        <v>72</v>
      </c>
      <c r="O1107">
        <v>29</v>
      </c>
      <c r="P1107">
        <v>8.4</v>
      </c>
      <c r="Q1107">
        <v>71</v>
      </c>
      <c r="R1107" t="s">
        <v>1263</v>
      </c>
      <c r="S1107" t="s">
        <v>88</v>
      </c>
    </row>
    <row r="1108" spans="1:19" x14ac:dyDescent="0.2">
      <c r="A1108" t="s">
        <v>1264</v>
      </c>
      <c r="B1108" t="s">
        <v>75</v>
      </c>
      <c r="C1108">
        <v>2016</v>
      </c>
      <c r="D1108" s="1" t="d">
        <v>2022-10-24</v>
      </c>
      <c r="E1108" s="1" t="str">
        <f t="shared" si="34"/>
        <v>2022</v>
      </c>
      <c r="F1108" s="1" t="str">
        <f t="shared" si="35"/>
        <v>Oct</v>
      </c>
      <c r="G1108" t="s">
        <v>28</v>
      </c>
      <c r="H1108" t="s">
        <v>372</v>
      </c>
      <c r="I1108">
        <v>0.65</v>
      </c>
      <c r="J1108">
        <v>0.45</v>
      </c>
      <c r="K1108">
        <v>0.34</v>
      </c>
      <c r="L1108">
        <v>0.22</v>
      </c>
      <c r="M1108">
        <v>1.65</v>
      </c>
      <c r="N1108">
        <v>89</v>
      </c>
      <c r="O1108">
        <v>69</v>
      </c>
      <c r="P1108">
        <v>8.8000000000000007</v>
      </c>
      <c r="Q1108">
        <v>1940</v>
      </c>
      <c r="R1108" t="s">
        <v>780</v>
      </c>
      <c r="S1108" t="s">
        <v>53</v>
      </c>
    </row>
    <row r="1109" spans="1:19" x14ac:dyDescent="0.2">
      <c r="A1109" t="s">
        <v>1265</v>
      </c>
      <c r="B1109">
        <v>2600</v>
      </c>
      <c r="C1109">
        <v>1981</v>
      </c>
      <c r="D1109" s="1" t="d">
        <v>2006-03-27</v>
      </c>
      <c r="E1109" s="1" t="str">
        <f t="shared" si="34"/>
        <v>2006</v>
      </c>
      <c r="F1109" s="1" t="str">
        <f t="shared" si="35"/>
        <v>Mar</v>
      </c>
      <c r="G1109" t="s">
        <v>30</v>
      </c>
      <c r="H1109" t="s">
        <v>155</v>
      </c>
      <c r="I1109">
        <v>1.54</v>
      </c>
      <c r="J1109">
        <v>0.1</v>
      </c>
      <c r="K1109">
        <v>0</v>
      </c>
      <c r="L1109">
        <v>0.02</v>
      </c>
      <c r="M1109">
        <v>1.65</v>
      </c>
    </row>
    <row r="1110" spans="1:19" x14ac:dyDescent="0.2">
      <c r="A1110" t="s">
        <v>1266</v>
      </c>
      <c r="B1110" t="s">
        <v>17</v>
      </c>
      <c r="C1110">
        <v>2011</v>
      </c>
      <c r="D1110" s="1" t="d">
        <v>1995-03-25</v>
      </c>
      <c r="E1110" s="1" t="str">
        <f t="shared" si="34"/>
        <v>1995</v>
      </c>
      <c r="F1110" s="1" t="str">
        <f t="shared" si="35"/>
        <v>Mar</v>
      </c>
      <c r="G1110" t="s">
        <v>1</v>
      </c>
      <c r="H1110" t="s">
        <v>19</v>
      </c>
      <c r="I1110">
        <v>0.57999999999999996</v>
      </c>
      <c r="J1110">
        <v>0.21</v>
      </c>
      <c r="K1110">
        <v>0.79</v>
      </c>
      <c r="L1110">
        <v>7.0000000000000007E-2</v>
      </c>
      <c r="M1110">
        <v>1.65</v>
      </c>
      <c r="N1110">
        <v>77</v>
      </c>
      <c r="O1110">
        <v>49</v>
      </c>
      <c r="P1110">
        <v>8.5</v>
      </c>
      <c r="Q1110">
        <v>156</v>
      </c>
      <c r="R1110" t="s">
        <v>190</v>
      </c>
      <c r="S1110" t="s">
        <v>112</v>
      </c>
    </row>
    <row r="1111" spans="1:19" x14ac:dyDescent="0.2">
      <c r="A1111" t="s">
        <v>1267</v>
      </c>
      <c r="B1111" t="s">
        <v>189</v>
      </c>
      <c r="C1111">
        <v>2004</v>
      </c>
      <c r="D1111" s="1" t="d">
        <v>2004-11-05</v>
      </c>
      <c r="E1111" s="1" t="str">
        <f t="shared" si="34"/>
        <v>2004</v>
      </c>
      <c r="F1111" s="1" t="str">
        <f t="shared" si="35"/>
        <v>Nov</v>
      </c>
      <c r="G1111" t="s">
        <v>34</v>
      </c>
      <c r="H1111" t="s">
        <v>19</v>
      </c>
      <c r="I1111">
        <v>0.9</v>
      </c>
      <c r="J1111">
        <v>0.11</v>
      </c>
      <c r="K1111">
        <v>0.6</v>
      </c>
      <c r="L1111">
        <v>0.05</v>
      </c>
      <c r="M1111">
        <v>1.65</v>
      </c>
      <c r="N1111">
        <v>71</v>
      </c>
      <c r="O1111">
        <v>33</v>
      </c>
      <c r="P1111">
        <v>7.9</v>
      </c>
      <c r="Q1111">
        <v>51</v>
      </c>
      <c r="R1111" t="s">
        <v>128</v>
      </c>
      <c r="S1111" t="s">
        <v>20</v>
      </c>
    </row>
    <row r="1112" spans="1:19" x14ac:dyDescent="0.2">
      <c r="A1112" t="s">
        <v>1268</v>
      </c>
      <c r="B1112" t="s">
        <v>57</v>
      </c>
      <c r="C1112">
        <v>1991</v>
      </c>
      <c r="D1112" s="1" t="d">
        <v>2013-11-28</v>
      </c>
      <c r="E1112" s="1" t="str">
        <f t="shared" si="34"/>
        <v>2013</v>
      </c>
      <c r="F1112" s="1" t="str">
        <f t="shared" si="35"/>
        <v>Nov</v>
      </c>
      <c r="G1112" t="s">
        <v>37</v>
      </c>
      <c r="H1112" t="s">
        <v>19</v>
      </c>
      <c r="I1112">
        <v>1.06</v>
      </c>
      <c r="J1112">
        <v>0.38</v>
      </c>
      <c r="K1112">
        <v>0.15</v>
      </c>
      <c r="L1112">
        <v>0.05</v>
      </c>
      <c r="M1112">
        <v>1.65</v>
      </c>
    </row>
    <row r="1113" spans="1:19" x14ac:dyDescent="0.2">
      <c r="A1113" t="s">
        <v>1269</v>
      </c>
      <c r="B1113" t="s">
        <v>17</v>
      </c>
      <c r="C1113">
        <v>2008</v>
      </c>
      <c r="D1113" s="1" t="d">
        <v>1997-03-17</v>
      </c>
      <c r="E1113" s="1" t="str">
        <f t="shared" si="34"/>
        <v>1997</v>
      </c>
      <c r="F1113" s="1" t="str">
        <f t="shared" si="35"/>
        <v>Mar</v>
      </c>
      <c r="G1113" t="s">
        <v>50</v>
      </c>
      <c r="H1113" t="s">
        <v>254</v>
      </c>
      <c r="I1113">
        <v>1.21</v>
      </c>
      <c r="J1113">
        <v>0.3</v>
      </c>
      <c r="K1113">
        <v>0</v>
      </c>
      <c r="L1113">
        <v>0.14000000000000001</v>
      </c>
      <c r="M1113">
        <v>1.65</v>
      </c>
      <c r="N1113">
        <v>56</v>
      </c>
      <c r="O1113">
        <v>24</v>
      </c>
      <c r="P1113">
        <v>6.7</v>
      </c>
      <c r="Q1113">
        <v>18</v>
      </c>
      <c r="R1113" t="s">
        <v>1079</v>
      </c>
      <c r="S1113" t="s">
        <v>88</v>
      </c>
    </row>
    <row r="1114" spans="1:19" x14ac:dyDescent="0.2">
      <c r="A1114" t="s">
        <v>1270</v>
      </c>
      <c r="B1114" t="s">
        <v>44</v>
      </c>
      <c r="C1114">
        <v>2006</v>
      </c>
      <c r="D1114" s="1" t="d">
        <v>2005-06-29</v>
      </c>
      <c r="E1114" s="1" t="str">
        <f t="shared" si="34"/>
        <v>2005</v>
      </c>
      <c r="F1114" s="1" t="str">
        <f t="shared" si="35"/>
        <v>Jun</v>
      </c>
      <c r="G1114" t="s">
        <v>24</v>
      </c>
      <c r="H1114" t="s">
        <v>134</v>
      </c>
      <c r="I1114">
        <v>0.76</v>
      </c>
      <c r="J1114">
        <v>0.69</v>
      </c>
      <c r="K1114">
        <v>0.02</v>
      </c>
      <c r="L1114">
        <v>0.18</v>
      </c>
      <c r="M1114">
        <v>1.65</v>
      </c>
      <c r="N1114">
        <v>77</v>
      </c>
      <c r="O1114">
        <v>52</v>
      </c>
      <c r="P1114">
        <v>6.3</v>
      </c>
      <c r="Q1114">
        <v>82</v>
      </c>
      <c r="R1114" t="s">
        <v>193</v>
      </c>
      <c r="S1114" t="s">
        <v>112</v>
      </c>
    </row>
    <row r="1115" spans="1:19" x14ac:dyDescent="0.2">
      <c r="A1115" t="s">
        <v>1271</v>
      </c>
      <c r="B1115" t="s">
        <v>49</v>
      </c>
      <c r="C1115">
        <v>2007</v>
      </c>
      <c r="D1115" s="1" t="d">
        <v>2007-07-30</v>
      </c>
      <c r="E1115" s="1" t="str">
        <f t="shared" si="34"/>
        <v>2007</v>
      </c>
      <c r="F1115" s="1" t="str">
        <f t="shared" si="35"/>
        <v>Jul</v>
      </c>
      <c r="G1115" t="s">
        <v>50</v>
      </c>
      <c r="H1115" t="s">
        <v>68</v>
      </c>
      <c r="I1115">
        <v>0.56999999999999995</v>
      </c>
      <c r="J1115">
        <v>0.72</v>
      </c>
      <c r="K1115">
        <v>0.06</v>
      </c>
      <c r="L1115">
        <v>0.28999999999999998</v>
      </c>
      <c r="M1115">
        <v>1.65</v>
      </c>
      <c r="N1115">
        <v>79</v>
      </c>
      <c r="O1115">
        <v>64</v>
      </c>
      <c r="P1115">
        <v>8.3000000000000007</v>
      </c>
      <c r="Q1115">
        <v>544</v>
      </c>
      <c r="R1115" t="s">
        <v>1272</v>
      </c>
      <c r="S1115" t="s">
        <v>88</v>
      </c>
    </row>
    <row r="1116" spans="1:19" x14ac:dyDescent="0.2">
      <c r="A1116" t="s">
        <v>676</v>
      </c>
      <c r="B1116" t="s">
        <v>55</v>
      </c>
      <c r="C1116">
        <v>2004</v>
      </c>
      <c r="D1116" s="1" t="d">
        <v>2018-11-15</v>
      </c>
      <c r="E1116" s="1" t="str">
        <f t="shared" si="34"/>
        <v>2018</v>
      </c>
      <c r="F1116" s="1" t="str">
        <f t="shared" si="35"/>
        <v>Nov</v>
      </c>
      <c r="G1116" t="s">
        <v>28</v>
      </c>
      <c r="H1116" t="s">
        <v>350</v>
      </c>
      <c r="I1116">
        <v>0</v>
      </c>
      <c r="J1116">
        <v>0</v>
      </c>
      <c r="K1116">
        <v>1.65</v>
      </c>
      <c r="L1116">
        <v>0</v>
      </c>
      <c r="M1116">
        <v>1.65</v>
      </c>
    </row>
    <row r="1117" spans="1:19" x14ac:dyDescent="0.2">
      <c r="A1117" t="s">
        <v>460</v>
      </c>
      <c r="B1117" t="s">
        <v>17</v>
      </c>
      <c r="C1117">
        <v>2007</v>
      </c>
      <c r="D1117" s="1" t="d">
        <v>2003-09-24</v>
      </c>
      <c r="E1117" s="1" t="str">
        <f t="shared" si="34"/>
        <v>2003</v>
      </c>
      <c r="F1117" s="1" t="str">
        <f t="shared" si="35"/>
        <v>Sep</v>
      </c>
      <c r="G1117" t="s">
        <v>39</v>
      </c>
      <c r="H1117" t="s">
        <v>134</v>
      </c>
      <c r="I1117">
        <v>0.9</v>
      </c>
      <c r="J1117">
        <v>0.54</v>
      </c>
      <c r="K1117">
        <v>0.04</v>
      </c>
      <c r="L1117">
        <v>0.17</v>
      </c>
      <c r="M1117">
        <v>1.65</v>
      </c>
      <c r="N1117">
        <v>68</v>
      </c>
      <c r="O1117">
        <v>38</v>
      </c>
      <c r="P1117">
        <v>7.2</v>
      </c>
      <c r="Q1117">
        <v>56</v>
      </c>
      <c r="R1117" t="s">
        <v>490</v>
      </c>
      <c r="S1117" t="s">
        <v>20</v>
      </c>
    </row>
    <row r="1118" spans="1:19" x14ac:dyDescent="0.2">
      <c r="A1118" t="s">
        <v>1273</v>
      </c>
      <c r="B1118" t="s">
        <v>64</v>
      </c>
      <c r="C1118">
        <v>2004</v>
      </c>
      <c r="D1118" s="1" t="d">
        <v>2002-10-17</v>
      </c>
      <c r="E1118" s="1" t="str">
        <f t="shared" si="34"/>
        <v>2002</v>
      </c>
      <c r="F1118" s="1" t="str">
        <f t="shared" si="35"/>
        <v>Oct</v>
      </c>
      <c r="G1118" t="s">
        <v>1</v>
      </c>
      <c r="H1118" t="s">
        <v>19</v>
      </c>
      <c r="I1118">
        <v>0.8</v>
      </c>
      <c r="J1118">
        <v>0.05</v>
      </c>
      <c r="K1118">
        <v>0.76</v>
      </c>
      <c r="L1118">
        <v>0.03</v>
      </c>
      <c r="M1118">
        <v>1.64</v>
      </c>
    </row>
    <row r="1119" spans="1:19" x14ac:dyDescent="0.2">
      <c r="A1119" t="s">
        <v>1274</v>
      </c>
      <c r="B1119" t="s">
        <v>44</v>
      </c>
      <c r="C1119">
        <v>2008</v>
      </c>
      <c r="D1119" s="1" t="d">
        <v>2006-10-26</v>
      </c>
      <c r="E1119" s="1" t="str">
        <f t="shared" si="34"/>
        <v>2006</v>
      </c>
      <c r="F1119" s="1" t="str">
        <f t="shared" si="35"/>
        <v>Oct</v>
      </c>
      <c r="G1119" t="s">
        <v>37</v>
      </c>
      <c r="H1119" t="s">
        <v>134</v>
      </c>
      <c r="I1119">
        <v>1.0900000000000001</v>
      </c>
      <c r="J1119">
        <v>0.37</v>
      </c>
      <c r="K1119">
        <v>0.02</v>
      </c>
      <c r="L1119">
        <v>0.16</v>
      </c>
      <c r="M1119">
        <v>1.64</v>
      </c>
      <c r="N1119">
        <v>72</v>
      </c>
      <c r="O1119">
        <v>76</v>
      </c>
      <c r="P1119">
        <v>7.6</v>
      </c>
      <c r="Q1119">
        <v>233</v>
      </c>
      <c r="R1119" t="s">
        <v>1275</v>
      </c>
      <c r="S1119" t="s">
        <v>53</v>
      </c>
    </row>
    <row r="1120" spans="1:19" x14ac:dyDescent="0.2">
      <c r="A1120" t="s">
        <v>1276</v>
      </c>
      <c r="B1120">
        <v>2600</v>
      </c>
      <c r="C1120">
        <v>1982</v>
      </c>
      <c r="D1120" s="1" t="d">
        <v>1992-05-26</v>
      </c>
      <c r="E1120" s="1" t="str">
        <f t="shared" si="34"/>
        <v>1992</v>
      </c>
      <c r="F1120" s="1" t="str">
        <f t="shared" si="35"/>
        <v>May</v>
      </c>
      <c r="G1120" t="s">
        <v>30</v>
      </c>
      <c r="H1120" t="s">
        <v>155</v>
      </c>
      <c r="I1120">
        <v>1.52</v>
      </c>
      <c r="J1120">
        <v>0.1</v>
      </c>
      <c r="K1120">
        <v>0</v>
      </c>
      <c r="L1120">
        <v>0.02</v>
      </c>
      <c r="M1120">
        <v>1.64</v>
      </c>
    </row>
    <row r="1121" spans="1:19" x14ac:dyDescent="0.2">
      <c r="A1121" t="s">
        <v>1277</v>
      </c>
      <c r="B1121" t="s">
        <v>104</v>
      </c>
      <c r="C1121">
        <v>1999</v>
      </c>
      <c r="D1121" s="1" t="d">
        <v>2008-06-26</v>
      </c>
      <c r="E1121" s="1" t="str">
        <f t="shared" si="34"/>
        <v>2008</v>
      </c>
      <c r="F1121" s="1" t="str">
        <f t="shared" si="35"/>
        <v>Jun</v>
      </c>
      <c r="G1121" t="s">
        <v>37</v>
      </c>
      <c r="H1121" t="s">
        <v>1147</v>
      </c>
      <c r="I1121">
        <v>0.93</v>
      </c>
      <c r="J1121">
        <v>0.63</v>
      </c>
      <c r="K1121">
        <v>0</v>
      </c>
      <c r="L1121">
        <v>0.08</v>
      </c>
      <c r="M1121">
        <v>1.64</v>
      </c>
    </row>
    <row r="1122" spans="1:19" x14ac:dyDescent="0.2">
      <c r="A1122" t="s">
        <v>1278</v>
      </c>
      <c r="B1122" t="s">
        <v>22</v>
      </c>
      <c r="C1122">
        <v>1986</v>
      </c>
      <c r="D1122" s="1" t="d">
        <v>2007-05-01</v>
      </c>
      <c r="E1122" s="1" t="str">
        <f t="shared" si="34"/>
        <v>2007</v>
      </c>
      <c r="F1122" s="1" t="str">
        <f t="shared" si="35"/>
        <v>May</v>
      </c>
      <c r="G1122" t="s">
        <v>50</v>
      </c>
      <c r="H1122" t="s">
        <v>222</v>
      </c>
      <c r="I1122">
        <v>0.74</v>
      </c>
      <c r="J1122">
        <v>0.26</v>
      </c>
      <c r="K1122">
        <v>0.61</v>
      </c>
      <c r="L1122">
        <v>0.03</v>
      </c>
      <c r="M1122">
        <v>1.64</v>
      </c>
    </row>
    <row r="1123" spans="1:19" x14ac:dyDescent="0.2">
      <c r="A1123" t="s">
        <v>1279</v>
      </c>
      <c r="B1123" t="s">
        <v>55</v>
      </c>
      <c r="C1123">
        <v>2002</v>
      </c>
      <c r="D1123" s="1" t="d">
        <v>2014-01-18</v>
      </c>
      <c r="E1123" s="1" t="str">
        <f t="shared" si="34"/>
        <v>2014</v>
      </c>
      <c r="F1123" s="1" t="str">
        <f t="shared" si="35"/>
        <v>Jan</v>
      </c>
      <c r="G1123" t="s">
        <v>18</v>
      </c>
      <c r="H1123" t="s">
        <v>134</v>
      </c>
      <c r="I1123">
        <v>0.8</v>
      </c>
      <c r="J1123">
        <v>0.63</v>
      </c>
      <c r="K1123">
        <v>0</v>
      </c>
      <c r="L1123">
        <v>0.21</v>
      </c>
      <c r="M1123">
        <v>1.64</v>
      </c>
      <c r="N1123">
        <v>88</v>
      </c>
      <c r="O1123">
        <v>18</v>
      </c>
      <c r="P1123">
        <v>8.9</v>
      </c>
      <c r="Q1123">
        <v>18</v>
      </c>
      <c r="R1123" t="s">
        <v>135</v>
      </c>
      <c r="S1123" t="s">
        <v>20</v>
      </c>
    </row>
    <row r="1124" spans="1:19" x14ac:dyDescent="0.2">
      <c r="A1124" t="s">
        <v>1280</v>
      </c>
      <c r="B1124" t="s">
        <v>55</v>
      </c>
      <c r="C1124">
        <v>2005</v>
      </c>
      <c r="D1124" s="1" t="d">
        <v>2000-08-20</v>
      </c>
      <c r="E1124" s="1" t="str">
        <f t="shared" si="34"/>
        <v>2000</v>
      </c>
      <c r="F1124" s="1" t="str">
        <f t="shared" si="35"/>
        <v>Aug</v>
      </c>
      <c r="G1124" t="s">
        <v>18</v>
      </c>
      <c r="H1124" t="s">
        <v>134</v>
      </c>
      <c r="I1124">
        <v>1.44</v>
      </c>
      <c r="J1124">
        <v>0.15</v>
      </c>
      <c r="K1124">
        <v>0</v>
      </c>
      <c r="L1124">
        <v>0.05</v>
      </c>
      <c r="M1124">
        <v>1.64</v>
      </c>
    </row>
    <row r="1125" spans="1:19" x14ac:dyDescent="0.2">
      <c r="A1125" t="s">
        <v>1281</v>
      </c>
      <c r="B1125" t="s">
        <v>55</v>
      </c>
      <c r="C1125">
        <v>2004</v>
      </c>
      <c r="D1125" s="1" t="d">
        <v>1999-02-06</v>
      </c>
      <c r="E1125" s="1" t="str">
        <f t="shared" si="34"/>
        <v>1999</v>
      </c>
      <c r="F1125" s="1" t="str">
        <f t="shared" si="35"/>
        <v>Feb</v>
      </c>
      <c r="G1125" t="s">
        <v>50</v>
      </c>
      <c r="H1125" t="s">
        <v>111</v>
      </c>
      <c r="I1125">
        <v>0.54</v>
      </c>
      <c r="J1125">
        <v>0.88</v>
      </c>
      <c r="K1125">
        <v>0</v>
      </c>
      <c r="L1125">
        <v>0.22</v>
      </c>
      <c r="M1125">
        <v>1.64</v>
      </c>
      <c r="N1125">
        <v>83</v>
      </c>
      <c r="O1125">
        <v>51</v>
      </c>
      <c r="P1125">
        <v>8.5</v>
      </c>
      <c r="Q1125">
        <v>120</v>
      </c>
      <c r="R1125" t="s">
        <v>260</v>
      </c>
      <c r="S1125" t="s">
        <v>53</v>
      </c>
    </row>
    <row r="1126" spans="1:19" x14ac:dyDescent="0.2">
      <c r="A1126" t="s">
        <v>408</v>
      </c>
      <c r="B1126" t="s">
        <v>171</v>
      </c>
      <c r="C1126">
        <v>2014</v>
      </c>
      <c r="D1126" s="1" t="d">
        <v>1998-01-04</v>
      </c>
      <c r="E1126" s="1" t="str">
        <f t="shared" si="34"/>
        <v>1998</v>
      </c>
      <c r="F1126" s="1" t="str">
        <f t="shared" si="35"/>
        <v>Jan</v>
      </c>
      <c r="G1126" t="s">
        <v>37</v>
      </c>
      <c r="H1126" t="s">
        <v>111</v>
      </c>
      <c r="I1126">
        <v>0.8</v>
      </c>
      <c r="J1126">
        <v>0.69</v>
      </c>
      <c r="K1126">
        <v>0.01</v>
      </c>
      <c r="L1126">
        <v>0.14000000000000001</v>
      </c>
      <c r="M1126">
        <v>1.63</v>
      </c>
      <c r="N1126">
        <v>82</v>
      </c>
      <c r="O1126">
        <v>15</v>
      </c>
      <c r="P1126">
        <v>7.5</v>
      </c>
      <c r="Q1126">
        <v>383</v>
      </c>
      <c r="R1126" t="s">
        <v>260</v>
      </c>
      <c r="S1126" t="s">
        <v>53</v>
      </c>
    </row>
    <row r="1127" spans="1:19" x14ac:dyDescent="0.2">
      <c r="A1127" t="s">
        <v>731</v>
      </c>
      <c r="B1127" t="s">
        <v>137</v>
      </c>
      <c r="C1127">
        <v>2004</v>
      </c>
      <c r="D1127" s="1" t="d">
        <v>1993-01-14</v>
      </c>
      <c r="E1127" s="1" t="str">
        <f t="shared" si="34"/>
        <v>1993</v>
      </c>
      <c r="F1127" s="1" t="str">
        <f t="shared" si="35"/>
        <v>Jan</v>
      </c>
      <c r="G1127" t="s">
        <v>18</v>
      </c>
      <c r="H1127" t="s">
        <v>151</v>
      </c>
      <c r="I1127">
        <v>1.54</v>
      </c>
      <c r="J1127">
        <v>0.02</v>
      </c>
      <c r="K1127">
        <v>0</v>
      </c>
      <c r="L1127">
        <v>7.0000000000000007E-2</v>
      </c>
      <c r="M1127">
        <v>1.63</v>
      </c>
      <c r="N1127">
        <v>92</v>
      </c>
      <c r="O1127">
        <v>42</v>
      </c>
      <c r="P1127">
        <v>9.1</v>
      </c>
      <c r="Q1127">
        <v>93</v>
      </c>
      <c r="R1127" t="s">
        <v>426</v>
      </c>
      <c r="S1127" t="s">
        <v>20</v>
      </c>
    </row>
    <row r="1128" spans="1:19" x14ac:dyDescent="0.2">
      <c r="A1128" t="s">
        <v>1282</v>
      </c>
      <c r="B1128" t="s">
        <v>49</v>
      </c>
      <c r="C1128">
        <v>2013</v>
      </c>
      <c r="D1128" s="1" t="d">
        <v>2000-04-19</v>
      </c>
      <c r="E1128" s="1" t="str">
        <f t="shared" si="34"/>
        <v>2000</v>
      </c>
      <c r="F1128" s="1" t="str">
        <f t="shared" si="35"/>
        <v>Apr</v>
      </c>
      <c r="G1128" t="s">
        <v>101</v>
      </c>
      <c r="H1128" t="s">
        <v>68</v>
      </c>
      <c r="I1128">
        <v>0.52</v>
      </c>
      <c r="J1128">
        <v>0.8</v>
      </c>
      <c r="K1128">
        <v>0.06</v>
      </c>
      <c r="L1128">
        <v>0.26</v>
      </c>
      <c r="M1128">
        <v>1.63</v>
      </c>
      <c r="N1128">
        <v>70</v>
      </c>
      <c r="O1128">
        <v>98</v>
      </c>
      <c r="P1128">
        <v>8.1</v>
      </c>
      <c r="Q1128">
        <v>2652</v>
      </c>
      <c r="R1128" t="s">
        <v>597</v>
      </c>
      <c r="S1128" t="s">
        <v>53</v>
      </c>
    </row>
    <row r="1129" spans="1:19" x14ac:dyDescent="0.2">
      <c r="A1129" t="s">
        <v>1283</v>
      </c>
      <c r="B1129" t="s">
        <v>189</v>
      </c>
      <c r="C1129">
        <v>2001</v>
      </c>
      <c r="D1129" s="1" t="d">
        <v>1990-03-21</v>
      </c>
      <c r="E1129" s="1" t="str">
        <f t="shared" si="34"/>
        <v>1990</v>
      </c>
      <c r="F1129" s="1" t="str">
        <f t="shared" si="35"/>
        <v>Mar</v>
      </c>
      <c r="G1129" t="s">
        <v>272</v>
      </c>
      <c r="H1129" t="s">
        <v>19</v>
      </c>
      <c r="I1129">
        <v>0.78</v>
      </c>
      <c r="J1129">
        <v>0.25</v>
      </c>
      <c r="K1129">
        <v>0.56000000000000005</v>
      </c>
      <c r="L1129">
        <v>0.04</v>
      </c>
      <c r="M1129">
        <v>1.63</v>
      </c>
      <c r="N1129">
        <v>89</v>
      </c>
      <c r="O1129">
        <v>39</v>
      </c>
      <c r="P1129">
        <v>8.6999999999999993</v>
      </c>
      <c r="Q1129">
        <v>121</v>
      </c>
      <c r="R1129" t="s">
        <v>19</v>
      </c>
      <c r="S1129" t="s">
        <v>20</v>
      </c>
    </row>
    <row r="1130" spans="1:19" x14ac:dyDescent="0.2">
      <c r="A1130" t="s">
        <v>1284</v>
      </c>
      <c r="B1130" t="s">
        <v>55</v>
      </c>
      <c r="C1130">
        <v>2003</v>
      </c>
      <c r="D1130" s="1" t="d">
        <v>2018-09-17</v>
      </c>
      <c r="E1130" s="1" t="str">
        <f t="shared" si="34"/>
        <v>2018</v>
      </c>
      <c r="F1130" s="1" t="str">
        <f t="shared" si="35"/>
        <v>Sep</v>
      </c>
      <c r="G1130" t="s">
        <v>18</v>
      </c>
      <c r="H1130" t="s">
        <v>134</v>
      </c>
      <c r="I1130">
        <v>1.18</v>
      </c>
      <c r="J1130">
        <v>0.34</v>
      </c>
      <c r="K1130">
        <v>0</v>
      </c>
      <c r="L1130">
        <v>0.1</v>
      </c>
      <c r="M1130">
        <v>1.63</v>
      </c>
      <c r="N1130">
        <v>89</v>
      </c>
      <c r="O1130">
        <v>23</v>
      </c>
      <c r="P1130">
        <v>8.8000000000000007</v>
      </c>
      <c r="Q1130">
        <v>40</v>
      </c>
      <c r="R1130" t="s">
        <v>135</v>
      </c>
      <c r="S1130" t="s">
        <v>20</v>
      </c>
    </row>
    <row r="1131" spans="1:19" x14ac:dyDescent="0.2">
      <c r="A1131" t="s">
        <v>787</v>
      </c>
      <c r="B1131" t="s">
        <v>44</v>
      </c>
      <c r="C1131">
        <v>2014</v>
      </c>
      <c r="D1131" s="1" t="d">
        <v>1995-08-31</v>
      </c>
      <c r="E1131" s="1" t="str">
        <f t="shared" si="34"/>
        <v>1995</v>
      </c>
      <c r="F1131" s="1" t="str">
        <f t="shared" si="35"/>
        <v>Aug</v>
      </c>
      <c r="G1131" t="s">
        <v>18</v>
      </c>
      <c r="H1131" t="s">
        <v>51</v>
      </c>
      <c r="I1131">
        <v>1.35</v>
      </c>
      <c r="J1131">
        <v>0.11</v>
      </c>
      <c r="K1131">
        <v>0</v>
      </c>
      <c r="L1131">
        <v>0.17</v>
      </c>
      <c r="M1131">
        <v>1.63</v>
      </c>
      <c r="P1131">
        <v>3</v>
      </c>
      <c r="Q1131">
        <v>40</v>
      </c>
      <c r="R1131" t="s">
        <v>426</v>
      </c>
      <c r="S1131" t="s">
        <v>20</v>
      </c>
    </row>
    <row r="1132" spans="1:19" x14ac:dyDescent="0.2">
      <c r="A1132" t="s">
        <v>76</v>
      </c>
      <c r="B1132" t="s">
        <v>148</v>
      </c>
      <c r="C1132" t="s">
        <v>286</v>
      </c>
      <c r="D1132" s="1" t="d">
        <v>2001-06-25</v>
      </c>
      <c r="E1132" s="1" t="str">
        <f t="shared" si="34"/>
        <v>2001</v>
      </c>
      <c r="F1132" s="1" t="str">
        <f t="shared" si="35"/>
        <v>Jun</v>
      </c>
      <c r="G1132" t="s">
        <v>37</v>
      </c>
      <c r="H1132" t="s">
        <v>71</v>
      </c>
      <c r="I1132">
        <v>0.57999999999999996</v>
      </c>
      <c r="J1132">
        <v>0.81</v>
      </c>
      <c r="K1132">
        <v>0</v>
      </c>
      <c r="L1132">
        <v>0.23</v>
      </c>
      <c r="M1132">
        <v>1.63</v>
      </c>
      <c r="N1132">
        <v>81</v>
      </c>
      <c r="O1132">
        <v>29</v>
      </c>
      <c r="P1132">
        <v>5.2</v>
      </c>
      <c r="Q1132">
        <v>1651</v>
      </c>
      <c r="R1132" t="s">
        <v>77</v>
      </c>
      <c r="S1132" t="s">
        <v>53</v>
      </c>
    </row>
    <row r="1133" spans="1:19" x14ac:dyDescent="0.2">
      <c r="A1133" t="s">
        <v>1285</v>
      </c>
      <c r="B1133" t="s">
        <v>104</v>
      </c>
      <c r="C1133">
        <v>1999</v>
      </c>
      <c r="D1133" s="1" t="d">
        <v>2010-10-22</v>
      </c>
      <c r="E1133" s="1" t="str">
        <f t="shared" si="34"/>
        <v>2010</v>
      </c>
      <c r="F1133" s="1" t="str">
        <f t="shared" si="35"/>
        <v>Oct</v>
      </c>
      <c r="G1133" t="s">
        <v>1</v>
      </c>
      <c r="H1133" t="s">
        <v>68</v>
      </c>
      <c r="I1133">
        <v>0.71</v>
      </c>
      <c r="J1133">
        <v>0.48</v>
      </c>
      <c r="K1133">
        <v>0.32</v>
      </c>
      <c r="L1133">
        <v>0.11</v>
      </c>
      <c r="M1133">
        <v>1.63</v>
      </c>
      <c r="N1133">
        <v>90</v>
      </c>
      <c r="O1133">
        <v>19</v>
      </c>
      <c r="P1133">
        <v>8.8000000000000007</v>
      </c>
      <c r="Q1133">
        <v>53</v>
      </c>
      <c r="R1133" t="s">
        <v>1077</v>
      </c>
      <c r="S1133" t="s">
        <v>20</v>
      </c>
    </row>
    <row r="1134" spans="1:19" x14ac:dyDescent="0.2">
      <c r="A1134" t="s">
        <v>1286</v>
      </c>
      <c r="B1134" t="s">
        <v>55</v>
      </c>
      <c r="C1134">
        <v>2004</v>
      </c>
      <c r="D1134" s="1" t="d">
        <v>2003-03-06</v>
      </c>
      <c r="E1134" s="1" t="str">
        <f t="shared" si="34"/>
        <v>2003</v>
      </c>
      <c r="F1134" s="1" t="str">
        <f t="shared" si="35"/>
        <v>Mar</v>
      </c>
      <c r="G1134" t="s">
        <v>18</v>
      </c>
      <c r="H1134" t="s">
        <v>134</v>
      </c>
      <c r="I1134">
        <v>1.32</v>
      </c>
      <c r="J1134">
        <v>0.09</v>
      </c>
      <c r="K1134">
        <v>0</v>
      </c>
      <c r="L1134">
        <v>0.22</v>
      </c>
      <c r="M1134">
        <v>1.62</v>
      </c>
      <c r="N1134">
        <v>88</v>
      </c>
      <c r="O1134">
        <v>29</v>
      </c>
      <c r="P1134">
        <v>8.8000000000000007</v>
      </c>
      <c r="Q1134">
        <v>35</v>
      </c>
      <c r="R1134" t="s">
        <v>287</v>
      </c>
      <c r="S1134" t="s">
        <v>20</v>
      </c>
    </row>
    <row r="1135" spans="1:19" x14ac:dyDescent="0.2">
      <c r="A1135" t="s">
        <v>1088</v>
      </c>
      <c r="B1135" t="s">
        <v>44</v>
      </c>
      <c r="C1135">
        <v>2012</v>
      </c>
      <c r="D1135" s="1" t="d">
        <v>2010-07-22</v>
      </c>
      <c r="E1135" s="1" t="str">
        <f t="shared" si="34"/>
        <v>2010</v>
      </c>
      <c r="F1135" s="1" t="str">
        <f t="shared" si="35"/>
        <v>Jul</v>
      </c>
      <c r="G1135" t="s">
        <v>37</v>
      </c>
      <c r="H1135" t="s">
        <v>51</v>
      </c>
      <c r="I1135">
        <v>0.86</v>
      </c>
      <c r="J1135">
        <v>0.62</v>
      </c>
      <c r="K1135">
        <v>0.01</v>
      </c>
      <c r="L1135">
        <v>0.13</v>
      </c>
      <c r="M1135">
        <v>1.62</v>
      </c>
      <c r="N1135">
        <v>86</v>
      </c>
      <c r="O1135">
        <v>80</v>
      </c>
      <c r="P1135">
        <v>7.8</v>
      </c>
      <c r="Q1135">
        <v>869</v>
      </c>
      <c r="R1135" t="s">
        <v>1089</v>
      </c>
      <c r="S1135" t="s">
        <v>53</v>
      </c>
    </row>
    <row r="1136" spans="1:19" x14ac:dyDescent="0.2">
      <c r="A1136" t="s">
        <v>1287</v>
      </c>
      <c r="B1136" t="s">
        <v>44</v>
      </c>
      <c r="C1136">
        <v>2006</v>
      </c>
      <c r="D1136" s="1" t="d">
        <v>2010-05-14</v>
      </c>
      <c r="E1136" s="1" t="str">
        <f t="shared" si="34"/>
        <v>2010</v>
      </c>
      <c r="F1136" s="1" t="str">
        <f t="shared" si="35"/>
        <v>May</v>
      </c>
      <c r="G1136" t="s">
        <v>39</v>
      </c>
      <c r="H1136" t="s">
        <v>45</v>
      </c>
      <c r="I1136">
        <v>0.45</v>
      </c>
      <c r="J1136">
        <v>0.95</v>
      </c>
      <c r="K1136">
        <v>0.02</v>
      </c>
      <c r="L1136">
        <v>0.2</v>
      </c>
      <c r="M1136">
        <v>1.62</v>
      </c>
      <c r="N1136">
        <v>84</v>
      </c>
      <c r="O1136">
        <v>65</v>
      </c>
      <c r="P1136">
        <v>8</v>
      </c>
      <c r="Q1136">
        <v>131</v>
      </c>
      <c r="R1136" t="s">
        <v>230</v>
      </c>
      <c r="S1136" t="s">
        <v>20</v>
      </c>
    </row>
    <row r="1137" spans="1:19" x14ac:dyDescent="0.2">
      <c r="A1137" t="s">
        <v>1288</v>
      </c>
      <c r="B1137" t="s">
        <v>55</v>
      </c>
      <c r="C1137">
        <v>2005</v>
      </c>
      <c r="D1137" s="1" t="d">
        <v>2000-12-30</v>
      </c>
      <c r="E1137" s="1" t="str">
        <f t="shared" si="34"/>
        <v>2000</v>
      </c>
      <c r="F1137" s="1" t="str">
        <f t="shared" si="35"/>
        <v>Dec</v>
      </c>
      <c r="G1137" t="s">
        <v>18</v>
      </c>
      <c r="H1137" t="s">
        <v>71</v>
      </c>
      <c r="I1137">
        <v>0.8</v>
      </c>
      <c r="J1137">
        <v>0.63</v>
      </c>
      <c r="K1137">
        <v>0.01</v>
      </c>
      <c r="L1137">
        <v>0.19</v>
      </c>
      <c r="M1137">
        <v>1.62</v>
      </c>
    </row>
    <row r="1138" spans="1:19" x14ac:dyDescent="0.2">
      <c r="A1138" t="s">
        <v>1289</v>
      </c>
      <c r="B1138" t="s">
        <v>44</v>
      </c>
      <c r="C1138">
        <v>2010</v>
      </c>
      <c r="D1138" s="1" t="d">
        <v>2005-04-19</v>
      </c>
      <c r="E1138" s="1" t="str">
        <f t="shared" si="34"/>
        <v>2005</v>
      </c>
      <c r="F1138" s="1" t="str">
        <f t="shared" si="35"/>
        <v>Apr</v>
      </c>
      <c r="G1138" t="s">
        <v>39</v>
      </c>
      <c r="H1138" t="s">
        <v>45</v>
      </c>
      <c r="I1138">
        <v>1.02</v>
      </c>
      <c r="J1138">
        <v>0.46</v>
      </c>
      <c r="K1138">
        <v>0</v>
      </c>
      <c r="L1138">
        <v>0.13</v>
      </c>
      <c r="M1138">
        <v>1.62</v>
      </c>
      <c r="N1138">
        <v>74</v>
      </c>
      <c r="O1138">
        <v>50</v>
      </c>
      <c r="P1138">
        <v>3.1</v>
      </c>
      <c r="Q1138">
        <v>69</v>
      </c>
      <c r="R1138" t="s">
        <v>835</v>
      </c>
      <c r="S1138" t="s">
        <v>20</v>
      </c>
    </row>
    <row r="1139" spans="1:19" x14ac:dyDescent="0.2">
      <c r="A1139" t="s">
        <v>1290</v>
      </c>
      <c r="B1139" t="s">
        <v>189</v>
      </c>
      <c r="C1139">
        <v>2003</v>
      </c>
      <c r="D1139" s="1" t="d">
        <v>2003-01-21</v>
      </c>
      <c r="E1139" s="1" t="str">
        <f t="shared" si="34"/>
        <v>2003</v>
      </c>
      <c r="F1139" s="1" t="str">
        <f t="shared" si="35"/>
        <v>Jan</v>
      </c>
      <c r="G1139" t="s">
        <v>24</v>
      </c>
      <c r="H1139" t="s">
        <v>19</v>
      </c>
      <c r="I1139">
        <v>1.01</v>
      </c>
      <c r="J1139">
        <v>0.11</v>
      </c>
      <c r="K1139">
        <v>0.45</v>
      </c>
      <c r="L1139">
        <v>0.04</v>
      </c>
      <c r="M1139">
        <v>1.62</v>
      </c>
      <c r="N1139">
        <v>61</v>
      </c>
      <c r="O1139">
        <v>28</v>
      </c>
      <c r="P1139">
        <v>7.9</v>
      </c>
      <c r="Q1139">
        <v>69</v>
      </c>
      <c r="R1139" t="s">
        <v>190</v>
      </c>
      <c r="S1139" t="s">
        <v>20</v>
      </c>
    </row>
    <row r="1140" spans="1:19" x14ac:dyDescent="0.2">
      <c r="A1140" t="s">
        <v>884</v>
      </c>
      <c r="B1140" t="s">
        <v>75</v>
      </c>
      <c r="C1140">
        <v>2013</v>
      </c>
      <c r="D1140" s="1" t="d">
        <v>1990-12-01</v>
      </c>
      <c r="E1140" s="1" t="str">
        <f t="shared" si="34"/>
        <v>1990</v>
      </c>
      <c r="F1140" s="1" t="str">
        <f t="shared" si="35"/>
        <v>Dec</v>
      </c>
      <c r="G1140" t="s">
        <v>50</v>
      </c>
      <c r="H1140" t="s">
        <v>267</v>
      </c>
      <c r="I1140">
        <v>0.59</v>
      </c>
      <c r="J1140">
        <v>0.76</v>
      </c>
      <c r="K1140">
        <v>0.01</v>
      </c>
      <c r="L1140">
        <v>0.26</v>
      </c>
      <c r="M1140">
        <v>1.62</v>
      </c>
      <c r="N1140">
        <v>83</v>
      </c>
      <c r="O1140">
        <v>22</v>
      </c>
      <c r="P1140">
        <v>7.7</v>
      </c>
      <c r="Q1140">
        <v>262</v>
      </c>
      <c r="R1140" t="s">
        <v>885</v>
      </c>
      <c r="S1140" t="s">
        <v>112</v>
      </c>
    </row>
    <row r="1141" spans="1:19" x14ac:dyDescent="0.2">
      <c r="A1141" t="s">
        <v>1291</v>
      </c>
      <c r="B1141" t="s">
        <v>104</v>
      </c>
      <c r="C1141">
        <v>1998</v>
      </c>
      <c r="D1141" s="1" t="d">
        <v>2012-11-07</v>
      </c>
      <c r="E1141" s="1" t="str">
        <f t="shared" si="34"/>
        <v>2012</v>
      </c>
      <c r="F1141" s="1" t="str">
        <f t="shared" si="35"/>
        <v>Nov</v>
      </c>
      <c r="G1141" t="s">
        <v>24</v>
      </c>
      <c r="H1141" t="s">
        <v>134</v>
      </c>
      <c r="I1141">
        <v>0.9</v>
      </c>
      <c r="J1141">
        <v>0.61</v>
      </c>
      <c r="K1141">
        <v>0</v>
      </c>
      <c r="L1141">
        <v>0.11</v>
      </c>
      <c r="M1141">
        <v>1.62</v>
      </c>
    </row>
    <row r="1142" spans="1:19" x14ac:dyDescent="0.2">
      <c r="A1142" t="s">
        <v>252</v>
      </c>
      <c r="B1142" t="s">
        <v>49</v>
      </c>
      <c r="C1142">
        <v>2014</v>
      </c>
      <c r="D1142" s="1" t="d">
        <v>1988-11-15</v>
      </c>
      <c r="E1142" s="1" t="str">
        <f t="shared" si="34"/>
        <v>1988</v>
      </c>
      <c r="F1142" s="1" t="str">
        <f t="shared" si="35"/>
        <v>Nov</v>
      </c>
      <c r="G1142" t="s">
        <v>37</v>
      </c>
      <c r="H1142" t="s">
        <v>71</v>
      </c>
      <c r="I1142">
        <v>0.68</v>
      </c>
      <c r="J1142">
        <v>0.56000000000000005</v>
      </c>
      <c r="K1142">
        <v>0.12</v>
      </c>
      <c r="L1142">
        <v>0.25</v>
      </c>
      <c r="M1142">
        <v>1.62</v>
      </c>
      <c r="P1142">
        <v>4.5</v>
      </c>
      <c r="Q1142">
        <v>445</v>
      </c>
      <c r="R1142" t="s">
        <v>116</v>
      </c>
      <c r="S1142" t="s">
        <v>88</v>
      </c>
    </row>
    <row r="1143" spans="1:19" x14ac:dyDescent="0.2">
      <c r="A1143" t="s">
        <v>785</v>
      </c>
      <c r="B1143" t="s">
        <v>49</v>
      </c>
      <c r="C1143" t="s">
        <v>286</v>
      </c>
      <c r="D1143" s="1" t="d">
        <v>1992-12-11</v>
      </c>
      <c r="E1143" s="1" t="str">
        <f t="shared" si="34"/>
        <v>1992</v>
      </c>
      <c r="F1143" s="1" t="str">
        <f t="shared" si="35"/>
        <v>Dec</v>
      </c>
      <c r="G1143" t="s">
        <v>34</v>
      </c>
      <c r="H1143" t="s">
        <v>134</v>
      </c>
      <c r="I1143">
        <v>0.99</v>
      </c>
      <c r="J1143">
        <v>0.41</v>
      </c>
      <c r="K1143">
        <v>0</v>
      </c>
      <c r="L1143">
        <v>0.22</v>
      </c>
      <c r="M1143">
        <v>1.62</v>
      </c>
      <c r="N1143">
        <v>92</v>
      </c>
      <c r="O1143">
        <v>35</v>
      </c>
      <c r="P1143">
        <v>8.4</v>
      </c>
      <c r="Q1143">
        <v>107</v>
      </c>
      <c r="R1143" t="s">
        <v>300</v>
      </c>
      <c r="S1143" t="s">
        <v>88</v>
      </c>
    </row>
    <row r="1144" spans="1:19" x14ac:dyDescent="0.2">
      <c r="A1144" t="s">
        <v>1292</v>
      </c>
      <c r="B1144" t="s">
        <v>32</v>
      </c>
      <c r="C1144">
        <v>2007</v>
      </c>
      <c r="D1144" s="1" t="d">
        <v>2004-02-27</v>
      </c>
      <c r="E1144" s="1" t="str">
        <f t="shared" si="34"/>
        <v>2004</v>
      </c>
      <c r="F1144" s="1" t="str">
        <f t="shared" si="35"/>
        <v>Feb</v>
      </c>
      <c r="G1144" t="s">
        <v>28</v>
      </c>
      <c r="H1144" t="s">
        <v>242</v>
      </c>
      <c r="I1144">
        <v>0.3</v>
      </c>
      <c r="J1144">
        <v>0.02</v>
      </c>
      <c r="K1144">
        <v>1.27</v>
      </c>
      <c r="L1144">
        <v>0.03</v>
      </c>
      <c r="M1144">
        <v>1.62</v>
      </c>
      <c r="N1144">
        <v>80</v>
      </c>
      <c r="O1144">
        <v>44</v>
      </c>
      <c r="P1144">
        <v>7.9</v>
      </c>
      <c r="Q1144">
        <v>50</v>
      </c>
      <c r="R1144" t="s">
        <v>1181</v>
      </c>
      <c r="S1144" t="s">
        <v>112</v>
      </c>
    </row>
    <row r="1145" spans="1:19" x14ac:dyDescent="0.2">
      <c r="A1145" t="s">
        <v>1293</v>
      </c>
      <c r="B1145" t="s">
        <v>55</v>
      </c>
      <c r="C1145">
        <v>2004</v>
      </c>
      <c r="D1145" s="1" t="d">
        <v>2016-01-29</v>
      </c>
      <c r="E1145" s="1" t="str">
        <f t="shared" si="34"/>
        <v>2016</v>
      </c>
      <c r="F1145" s="1" t="str">
        <f t="shared" si="35"/>
        <v>Jan</v>
      </c>
      <c r="G1145" t="s">
        <v>18</v>
      </c>
      <c r="H1145" t="s">
        <v>134</v>
      </c>
      <c r="I1145">
        <v>0.79</v>
      </c>
      <c r="J1145">
        <v>0.62</v>
      </c>
      <c r="K1145">
        <v>0</v>
      </c>
      <c r="L1145">
        <v>0.21</v>
      </c>
      <c r="M1145">
        <v>1.61</v>
      </c>
      <c r="N1145">
        <v>77</v>
      </c>
      <c r="O1145">
        <v>33</v>
      </c>
      <c r="P1145">
        <v>8.6999999999999993</v>
      </c>
      <c r="Q1145">
        <v>20</v>
      </c>
      <c r="R1145" t="s">
        <v>287</v>
      </c>
      <c r="S1145" t="s">
        <v>20</v>
      </c>
    </row>
    <row r="1146" spans="1:19" x14ac:dyDescent="0.2">
      <c r="A1146" t="s">
        <v>553</v>
      </c>
      <c r="B1146" t="s">
        <v>27</v>
      </c>
      <c r="C1146">
        <v>1989</v>
      </c>
      <c r="D1146" s="1" t="d">
        <v>2001-03-22</v>
      </c>
      <c r="E1146" s="1" t="str">
        <f t="shared" si="34"/>
        <v>2001</v>
      </c>
      <c r="F1146" s="1" t="str">
        <f t="shared" si="35"/>
        <v>Mar</v>
      </c>
      <c r="G1146" t="s">
        <v>18</v>
      </c>
      <c r="H1146" t="s">
        <v>19</v>
      </c>
      <c r="I1146">
        <v>0.66</v>
      </c>
      <c r="J1146">
        <v>0.27</v>
      </c>
      <c r="K1146">
        <v>0.65</v>
      </c>
      <c r="L1146">
        <v>0.03</v>
      </c>
      <c r="M1146">
        <v>1.61</v>
      </c>
    </row>
    <row r="1147" spans="1:19" x14ac:dyDescent="0.2">
      <c r="A1147" t="s">
        <v>1294</v>
      </c>
      <c r="B1147" t="s">
        <v>27</v>
      </c>
      <c r="C1147">
        <v>1998</v>
      </c>
      <c r="D1147" s="1" t="d">
        <v>1995-08-30</v>
      </c>
      <c r="E1147" s="1" t="str">
        <f t="shared" si="34"/>
        <v>1995</v>
      </c>
      <c r="F1147" s="1" t="str">
        <f t="shared" si="35"/>
        <v>Aug</v>
      </c>
      <c r="G1147" t="s">
        <v>272</v>
      </c>
      <c r="H1147" t="s">
        <v>234</v>
      </c>
      <c r="I1147">
        <v>0</v>
      </c>
      <c r="J1147">
        <v>0</v>
      </c>
      <c r="K1147">
        <v>1.61</v>
      </c>
      <c r="L1147">
        <v>0.01</v>
      </c>
      <c r="M1147">
        <v>1.61</v>
      </c>
    </row>
    <row r="1148" spans="1:19" x14ac:dyDescent="0.2">
      <c r="A1148" t="s">
        <v>1295</v>
      </c>
      <c r="B1148" t="s">
        <v>189</v>
      </c>
      <c r="C1148">
        <v>2005</v>
      </c>
      <c r="D1148" s="1" t="d">
        <v>1994-08-24</v>
      </c>
      <c r="E1148" s="1" t="str">
        <f t="shared" si="34"/>
        <v>1994</v>
      </c>
      <c r="F1148" s="1" t="str">
        <f t="shared" si="35"/>
        <v>Aug</v>
      </c>
      <c r="G1148" t="s">
        <v>18</v>
      </c>
      <c r="H1148" t="s">
        <v>19</v>
      </c>
      <c r="I1148">
        <v>0.98</v>
      </c>
      <c r="J1148">
        <v>0.38</v>
      </c>
      <c r="K1148">
        <v>0.2</v>
      </c>
      <c r="L1148">
        <v>0.04</v>
      </c>
      <c r="M1148">
        <v>1.61</v>
      </c>
      <c r="N1148">
        <v>76</v>
      </c>
      <c r="O1148">
        <v>39</v>
      </c>
      <c r="P1148">
        <v>8.6999999999999993</v>
      </c>
      <c r="Q1148">
        <v>55</v>
      </c>
      <c r="R1148" t="s">
        <v>341</v>
      </c>
      <c r="S1148" t="s">
        <v>20</v>
      </c>
    </row>
    <row r="1149" spans="1:19" x14ac:dyDescent="0.2">
      <c r="A1149" t="s">
        <v>1296</v>
      </c>
      <c r="B1149" t="s">
        <v>55</v>
      </c>
      <c r="C1149">
        <v>2005</v>
      </c>
      <c r="D1149" s="1" t="d">
        <v>1993-10-14</v>
      </c>
      <c r="E1149" s="1" t="str">
        <f t="shared" si="34"/>
        <v>1993</v>
      </c>
      <c r="F1149" s="1" t="str">
        <f t="shared" si="35"/>
        <v>Oct</v>
      </c>
      <c r="G1149" t="s">
        <v>34</v>
      </c>
      <c r="H1149" t="s">
        <v>68</v>
      </c>
      <c r="I1149">
        <v>0</v>
      </c>
      <c r="J1149">
        <v>1.18</v>
      </c>
      <c r="K1149">
        <v>0</v>
      </c>
      <c r="L1149">
        <v>0.43</v>
      </c>
      <c r="M1149">
        <v>1.61</v>
      </c>
    </row>
    <row r="1150" spans="1:19" x14ac:dyDescent="0.2">
      <c r="A1150" t="s">
        <v>1297</v>
      </c>
      <c r="B1150" t="s">
        <v>44</v>
      </c>
      <c r="C1150">
        <v>2011</v>
      </c>
      <c r="D1150" s="1" t="d">
        <v>2001-12-12</v>
      </c>
      <c r="E1150" s="1" t="str">
        <f t="shared" si="34"/>
        <v>2001</v>
      </c>
      <c r="F1150" s="1" t="str">
        <f t="shared" si="35"/>
        <v>Dec</v>
      </c>
      <c r="G1150" t="s">
        <v>37</v>
      </c>
      <c r="H1150" t="s">
        <v>130</v>
      </c>
      <c r="I1150">
        <v>0.82</v>
      </c>
      <c r="J1150">
        <v>0.6</v>
      </c>
      <c r="K1150">
        <v>0.03</v>
      </c>
      <c r="L1150">
        <v>0.15</v>
      </c>
      <c r="M1150">
        <v>1.6</v>
      </c>
      <c r="N1150">
        <v>81</v>
      </c>
      <c r="O1150">
        <v>77</v>
      </c>
      <c r="P1150">
        <v>6.7</v>
      </c>
      <c r="Q1150">
        <v>559</v>
      </c>
      <c r="R1150" t="s">
        <v>1298</v>
      </c>
      <c r="S1150" t="s">
        <v>53</v>
      </c>
    </row>
    <row r="1151" spans="1:19" x14ac:dyDescent="0.2">
      <c r="A1151" t="s">
        <v>1299</v>
      </c>
      <c r="B1151" t="s">
        <v>32</v>
      </c>
      <c r="C1151">
        <v>2006</v>
      </c>
      <c r="D1151" s="1" t="d">
        <v>2013-01-01</v>
      </c>
      <c r="E1151" s="1" t="str">
        <f t="shared" si="34"/>
        <v>2013</v>
      </c>
      <c r="F1151" s="1" t="str">
        <f t="shared" si="35"/>
        <v>Jan</v>
      </c>
      <c r="G1151" t="s">
        <v>18</v>
      </c>
      <c r="H1151" t="s">
        <v>19</v>
      </c>
      <c r="I1151">
        <v>0.98</v>
      </c>
      <c r="J1151">
        <v>0.04</v>
      </c>
      <c r="K1151">
        <v>0.49</v>
      </c>
      <c r="L1151">
        <v>0.09</v>
      </c>
      <c r="M1151">
        <v>1.6</v>
      </c>
      <c r="N1151">
        <v>69</v>
      </c>
      <c r="O1151">
        <v>40</v>
      </c>
      <c r="P1151">
        <v>8</v>
      </c>
      <c r="Q1151">
        <v>37</v>
      </c>
      <c r="R1151" t="s">
        <v>242</v>
      </c>
      <c r="S1151" t="s">
        <v>20</v>
      </c>
    </row>
    <row r="1152" spans="1:19" x14ac:dyDescent="0.2">
      <c r="A1152" t="s">
        <v>1300</v>
      </c>
      <c r="B1152" t="s">
        <v>32</v>
      </c>
      <c r="C1152">
        <v>2007</v>
      </c>
      <c r="D1152" s="1" t="d">
        <v>1994-08-12</v>
      </c>
      <c r="E1152" s="1" t="str">
        <f t="shared" si="34"/>
        <v>1994</v>
      </c>
      <c r="F1152" s="1" t="str">
        <f t="shared" si="35"/>
        <v>Aug</v>
      </c>
      <c r="G1152" t="s">
        <v>50</v>
      </c>
      <c r="H1152" t="s">
        <v>484</v>
      </c>
      <c r="I1152">
        <v>1.49</v>
      </c>
      <c r="J1152">
        <v>0</v>
      </c>
      <c r="K1152">
        <v>0</v>
      </c>
      <c r="L1152">
        <v>0.11</v>
      </c>
      <c r="M1152">
        <v>1.6</v>
      </c>
      <c r="N1152">
        <v>64</v>
      </c>
      <c r="O1152">
        <v>5</v>
      </c>
      <c r="P1152" t="s">
        <v>203</v>
      </c>
      <c r="R1152" t="s">
        <v>484</v>
      </c>
      <c r="S1152" t="s">
        <v>20</v>
      </c>
    </row>
    <row r="1153" spans="1:19" x14ac:dyDescent="0.2">
      <c r="A1153" t="s">
        <v>1301</v>
      </c>
      <c r="B1153" t="s">
        <v>55</v>
      </c>
      <c r="C1153">
        <v>2005</v>
      </c>
      <c r="D1153" s="1" t="d">
        <v>2010-02-25</v>
      </c>
      <c r="E1153" s="1" t="str">
        <f t="shared" si="34"/>
        <v>2010</v>
      </c>
      <c r="F1153" s="1" t="str">
        <f t="shared" si="35"/>
        <v>Feb</v>
      </c>
      <c r="G1153" t="s">
        <v>50</v>
      </c>
      <c r="H1153" t="s">
        <v>51</v>
      </c>
      <c r="I1153">
        <v>1.3</v>
      </c>
      <c r="J1153">
        <v>0.23</v>
      </c>
      <c r="K1153">
        <v>0</v>
      </c>
      <c r="L1153">
        <v>7.0000000000000007E-2</v>
      </c>
      <c r="M1153">
        <v>1.6</v>
      </c>
    </row>
    <row r="1154" spans="1:19" x14ac:dyDescent="0.2">
      <c r="A1154" t="s">
        <v>1302</v>
      </c>
      <c r="B1154" t="s">
        <v>95</v>
      </c>
      <c r="C1154">
        <v>1998</v>
      </c>
      <c r="D1154" s="1" t="d">
        <v>1998-12-03</v>
      </c>
      <c r="E1154" s="1" t="str">
        <f t="shared" si="34"/>
        <v>1998</v>
      </c>
      <c r="F1154" s="1" t="str">
        <f t="shared" si="35"/>
        <v>Dec</v>
      </c>
      <c r="G1154" t="s">
        <v>24</v>
      </c>
      <c r="H1154" t="s">
        <v>1303</v>
      </c>
      <c r="I1154">
        <v>0.46</v>
      </c>
      <c r="J1154">
        <v>0.96</v>
      </c>
      <c r="K1154">
        <v>0.09</v>
      </c>
      <c r="L1154">
        <v>0.08</v>
      </c>
      <c r="M1154">
        <v>1.6</v>
      </c>
    </row>
    <row r="1155" spans="1:19" x14ac:dyDescent="0.2">
      <c r="A1155" t="s">
        <v>1304</v>
      </c>
      <c r="B1155">
        <v>2600</v>
      </c>
      <c r="C1155">
        <v>1981</v>
      </c>
      <c r="D1155" s="1" t="d">
        <v>2004-06-29</v>
      </c>
      <c r="E1155" s="1" t="str">
        <f t="shared" ref="E1155:E1218" si="36">TEXT(D1155,"yyyy")</f>
        <v>2004</v>
      </c>
      <c r="F1155" s="1" t="str">
        <f t="shared" ref="F1155:F1218" si="37">TEXT(D1155,"mmm")</f>
        <v>Jun</v>
      </c>
      <c r="G1155" t="s">
        <v>37</v>
      </c>
      <c r="H1155" t="s">
        <v>71</v>
      </c>
      <c r="I1155">
        <v>1.49</v>
      </c>
      <c r="J1155">
        <v>0.09</v>
      </c>
      <c r="K1155">
        <v>0</v>
      </c>
      <c r="L1155">
        <v>0.02</v>
      </c>
      <c r="M1155">
        <v>1.6</v>
      </c>
    </row>
    <row r="1156" spans="1:19" x14ac:dyDescent="0.2">
      <c r="A1156" t="s">
        <v>1156</v>
      </c>
      <c r="B1156" t="s">
        <v>44</v>
      </c>
      <c r="C1156">
        <v>2010</v>
      </c>
      <c r="D1156" s="1" t="d">
        <v>2013-07-01</v>
      </c>
      <c r="E1156" s="1" t="str">
        <f t="shared" si="36"/>
        <v>2013</v>
      </c>
      <c r="F1156" s="1" t="str">
        <f t="shared" si="37"/>
        <v>Jul</v>
      </c>
      <c r="G1156" t="s">
        <v>50</v>
      </c>
      <c r="H1156" t="s">
        <v>242</v>
      </c>
      <c r="I1156">
        <v>0.59</v>
      </c>
      <c r="J1156">
        <v>0.83</v>
      </c>
      <c r="K1156">
        <v>0.02</v>
      </c>
      <c r="L1156">
        <v>0.17</v>
      </c>
      <c r="M1156">
        <v>1.6</v>
      </c>
      <c r="N1156">
        <v>81</v>
      </c>
      <c r="O1156">
        <v>74</v>
      </c>
      <c r="P1156">
        <v>8</v>
      </c>
      <c r="Q1156">
        <v>267</v>
      </c>
      <c r="R1156" t="s">
        <v>1082</v>
      </c>
      <c r="S1156" t="s">
        <v>53</v>
      </c>
    </row>
    <row r="1157" spans="1:19" x14ac:dyDescent="0.2">
      <c r="A1157" t="s">
        <v>1305</v>
      </c>
      <c r="B1157" t="s">
        <v>104</v>
      </c>
      <c r="C1157">
        <v>1999</v>
      </c>
      <c r="D1157" s="1" t="d">
        <v>2006-05-05</v>
      </c>
      <c r="E1157" s="1" t="str">
        <f t="shared" si="36"/>
        <v>2006</v>
      </c>
      <c r="F1157" s="1" t="str">
        <f t="shared" si="37"/>
        <v>May</v>
      </c>
      <c r="G1157" t="s">
        <v>50</v>
      </c>
      <c r="H1157" t="s">
        <v>234</v>
      </c>
      <c r="I1157">
        <v>0.71</v>
      </c>
      <c r="J1157">
        <v>0.48</v>
      </c>
      <c r="K1157">
        <v>0.3</v>
      </c>
      <c r="L1157">
        <v>0.1</v>
      </c>
      <c r="M1157">
        <v>1.6</v>
      </c>
      <c r="N1157">
        <v>86</v>
      </c>
      <c r="O1157">
        <v>17</v>
      </c>
      <c r="P1157">
        <v>9.1999999999999993</v>
      </c>
      <c r="Q1157">
        <v>326</v>
      </c>
      <c r="R1157" t="s">
        <v>433</v>
      </c>
      <c r="S1157" t="s">
        <v>53</v>
      </c>
    </row>
    <row r="1158" spans="1:19" x14ac:dyDescent="0.2">
      <c r="A1158" t="s">
        <v>620</v>
      </c>
      <c r="B1158" t="s">
        <v>189</v>
      </c>
      <c r="C1158">
        <v>2003</v>
      </c>
      <c r="D1158" s="1" t="d">
        <v>2008-05-22</v>
      </c>
      <c r="E1158" s="1" t="str">
        <f t="shared" si="36"/>
        <v>2008</v>
      </c>
      <c r="F1158" s="1" t="str">
        <f t="shared" si="37"/>
        <v>May</v>
      </c>
      <c r="G1158" t="s">
        <v>1</v>
      </c>
      <c r="H1158" t="s">
        <v>151</v>
      </c>
      <c r="I1158">
        <v>1.05</v>
      </c>
      <c r="J1158">
        <v>0.44</v>
      </c>
      <c r="K1158">
        <v>0.06</v>
      </c>
      <c r="L1158">
        <v>0.04</v>
      </c>
      <c r="M1158">
        <v>1.6</v>
      </c>
      <c r="N1158">
        <v>72</v>
      </c>
      <c r="O1158">
        <v>49</v>
      </c>
      <c r="P1158">
        <v>7.8</v>
      </c>
      <c r="Q1158">
        <v>125</v>
      </c>
      <c r="R1158" t="s">
        <v>621</v>
      </c>
      <c r="S1158" t="s">
        <v>20</v>
      </c>
    </row>
    <row r="1159" spans="1:19" x14ac:dyDescent="0.2">
      <c r="A1159" t="s">
        <v>1306</v>
      </c>
      <c r="B1159" t="s">
        <v>17</v>
      </c>
      <c r="C1159">
        <v>2013</v>
      </c>
      <c r="D1159" s="1" t="d">
        <v>1996-12-10</v>
      </c>
      <c r="E1159" s="1" t="str">
        <f t="shared" si="36"/>
        <v>1996</v>
      </c>
      <c r="F1159" s="1" t="str">
        <f t="shared" si="37"/>
        <v>Dec</v>
      </c>
      <c r="G1159" t="s">
        <v>50</v>
      </c>
      <c r="H1159" t="s">
        <v>568</v>
      </c>
      <c r="I1159">
        <v>1.05</v>
      </c>
      <c r="J1159">
        <v>0.41</v>
      </c>
      <c r="K1159">
        <v>0</v>
      </c>
      <c r="L1159">
        <v>0.14000000000000001</v>
      </c>
      <c r="M1159">
        <v>1.6</v>
      </c>
      <c r="P1159">
        <v>4.2</v>
      </c>
      <c r="Q1159">
        <v>24</v>
      </c>
      <c r="R1159" t="s">
        <v>1307</v>
      </c>
      <c r="S1159" t="s">
        <v>112</v>
      </c>
    </row>
    <row r="1160" spans="1:19" x14ac:dyDescent="0.2">
      <c r="A1160" t="s">
        <v>1308</v>
      </c>
      <c r="B1160" t="s">
        <v>55</v>
      </c>
      <c r="C1160">
        <v>2004</v>
      </c>
      <c r="D1160" s="1" t="d">
        <v>1999-04-18</v>
      </c>
      <c r="E1160" s="1" t="str">
        <f t="shared" si="36"/>
        <v>1999</v>
      </c>
      <c r="F1160" s="1" t="str">
        <f t="shared" si="37"/>
        <v>Apr</v>
      </c>
      <c r="G1160" t="s">
        <v>18</v>
      </c>
      <c r="H1160" t="s">
        <v>1309</v>
      </c>
      <c r="I1160">
        <v>1.26</v>
      </c>
      <c r="J1160">
        <v>0.12</v>
      </c>
      <c r="K1160">
        <v>0</v>
      </c>
      <c r="L1160">
        <v>0.21</v>
      </c>
      <c r="M1160">
        <v>1.59</v>
      </c>
      <c r="N1160">
        <v>83</v>
      </c>
      <c r="O1160">
        <v>24</v>
      </c>
      <c r="P1160">
        <v>7.5</v>
      </c>
      <c r="Q1160">
        <v>36</v>
      </c>
      <c r="R1160" t="s">
        <v>426</v>
      </c>
      <c r="S1160" t="s">
        <v>20</v>
      </c>
    </row>
    <row r="1161" spans="1:19" x14ac:dyDescent="0.2">
      <c r="A1161" t="s">
        <v>1310</v>
      </c>
      <c r="B1161" t="s">
        <v>148</v>
      </c>
      <c r="C1161">
        <v>1996</v>
      </c>
      <c r="D1161" s="1" t="d">
        <v>2005-12-20</v>
      </c>
      <c r="E1161" s="1" t="str">
        <f t="shared" si="36"/>
        <v>2005</v>
      </c>
      <c r="F1161" s="1" t="str">
        <f t="shared" si="37"/>
        <v>Dec</v>
      </c>
      <c r="G1161" t="s">
        <v>28</v>
      </c>
      <c r="H1161" t="s">
        <v>71</v>
      </c>
      <c r="I1161">
        <v>0.01</v>
      </c>
      <c r="J1161">
        <v>1.58</v>
      </c>
      <c r="K1161">
        <v>0</v>
      </c>
      <c r="L1161">
        <v>0</v>
      </c>
      <c r="M1161">
        <v>1.59</v>
      </c>
      <c r="N1161">
        <v>94</v>
      </c>
      <c r="O1161">
        <v>12</v>
      </c>
      <c r="P1161">
        <v>8.6999999999999993</v>
      </c>
      <c r="Q1161">
        <v>850</v>
      </c>
      <c r="R1161" t="s">
        <v>224</v>
      </c>
      <c r="S1161" t="s">
        <v>53</v>
      </c>
    </row>
    <row r="1162" spans="1:19" x14ac:dyDescent="0.2">
      <c r="A1162" t="s">
        <v>1311</v>
      </c>
      <c r="B1162" t="s">
        <v>44</v>
      </c>
      <c r="C1162">
        <v>2008</v>
      </c>
      <c r="D1162" s="1" t="d">
        <v>2015-01-13</v>
      </c>
      <c r="E1162" s="1" t="str">
        <f t="shared" si="36"/>
        <v>2015</v>
      </c>
      <c r="F1162" s="1" t="str">
        <f t="shared" si="37"/>
        <v>Jan</v>
      </c>
      <c r="G1162" t="s">
        <v>50</v>
      </c>
      <c r="H1162" t="s">
        <v>111</v>
      </c>
      <c r="I1162">
        <v>0.71</v>
      </c>
      <c r="J1162">
        <v>0.69</v>
      </c>
      <c r="K1162">
        <v>0.02</v>
      </c>
      <c r="L1162">
        <v>0.18</v>
      </c>
      <c r="M1162">
        <v>1.59</v>
      </c>
      <c r="N1162">
        <v>85</v>
      </c>
      <c r="O1162">
        <v>75</v>
      </c>
      <c r="P1162">
        <v>6.7</v>
      </c>
      <c r="Q1162">
        <v>288</v>
      </c>
      <c r="R1162" t="s">
        <v>260</v>
      </c>
      <c r="S1162" t="s">
        <v>53</v>
      </c>
    </row>
    <row r="1163" spans="1:19" x14ac:dyDescent="0.2">
      <c r="A1163" t="s">
        <v>182</v>
      </c>
      <c r="B1163" t="s">
        <v>189</v>
      </c>
      <c r="C1163">
        <v>2006</v>
      </c>
      <c r="D1163" s="1" t="d">
        <v>2000-04-11</v>
      </c>
      <c r="E1163" s="1" t="str">
        <f t="shared" si="36"/>
        <v>2000</v>
      </c>
      <c r="F1163" s="1" t="str">
        <f t="shared" si="37"/>
        <v>Apr</v>
      </c>
      <c r="G1163" t="s">
        <v>50</v>
      </c>
      <c r="H1163" t="s">
        <v>19</v>
      </c>
      <c r="I1163">
        <v>1.1499999999999999</v>
      </c>
      <c r="J1163">
        <v>0.36</v>
      </c>
      <c r="K1163">
        <v>0.04</v>
      </c>
      <c r="L1163">
        <v>0.04</v>
      </c>
      <c r="M1163">
        <v>1.59</v>
      </c>
      <c r="N1163">
        <v>96</v>
      </c>
      <c r="O1163">
        <v>16</v>
      </c>
      <c r="P1163">
        <v>9.1999999999999993</v>
      </c>
      <c r="Q1163">
        <v>568</v>
      </c>
      <c r="R1163" t="s">
        <v>19</v>
      </c>
      <c r="S1163" t="s">
        <v>88</v>
      </c>
    </row>
    <row r="1164" spans="1:19" x14ac:dyDescent="0.2">
      <c r="A1164" t="s">
        <v>1312</v>
      </c>
      <c r="B1164" t="s">
        <v>104</v>
      </c>
      <c r="C1164">
        <v>1996</v>
      </c>
      <c r="D1164" s="1" t="d">
        <v>1992-10-21</v>
      </c>
      <c r="E1164" s="1" t="str">
        <f t="shared" si="36"/>
        <v>1992</v>
      </c>
      <c r="F1164" s="1" t="str">
        <f t="shared" si="37"/>
        <v>Oct</v>
      </c>
      <c r="G1164" t="s">
        <v>86</v>
      </c>
      <c r="H1164" t="s">
        <v>68</v>
      </c>
      <c r="I1164">
        <v>0.61</v>
      </c>
      <c r="J1164">
        <v>0.41</v>
      </c>
      <c r="K1164">
        <v>0.46</v>
      </c>
      <c r="L1164">
        <v>0.1</v>
      </c>
      <c r="M1164">
        <v>1.59</v>
      </c>
    </row>
    <row r="1165" spans="1:19" x14ac:dyDescent="0.2">
      <c r="A1165" t="s">
        <v>859</v>
      </c>
      <c r="B1165">
        <v>2600</v>
      </c>
      <c r="C1165">
        <v>1982</v>
      </c>
      <c r="D1165" s="1" t="d">
        <v>2005-12-17</v>
      </c>
      <c r="E1165" s="1" t="str">
        <f t="shared" si="36"/>
        <v>2005</v>
      </c>
      <c r="F1165" s="1" t="str">
        <f t="shared" si="37"/>
        <v>Dec</v>
      </c>
      <c r="G1165" t="s">
        <v>1</v>
      </c>
      <c r="H1165" t="s">
        <v>155</v>
      </c>
      <c r="I1165">
        <v>1.48</v>
      </c>
      <c r="J1165">
        <v>0.09</v>
      </c>
      <c r="K1165">
        <v>0</v>
      </c>
      <c r="L1165">
        <v>0.02</v>
      </c>
      <c r="M1165">
        <v>1.59</v>
      </c>
    </row>
    <row r="1166" spans="1:19" x14ac:dyDescent="0.2">
      <c r="A1166" t="s">
        <v>468</v>
      </c>
      <c r="B1166" t="s">
        <v>49</v>
      </c>
      <c r="C1166">
        <v>2007</v>
      </c>
      <c r="D1166" s="1" t="d">
        <v>1996-12-20</v>
      </c>
      <c r="E1166" s="1" t="str">
        <f t="shared" si="36"/>
        <v>1996</v>
      </c>
      <c r="F1166" s="1" t="str">
        <f t="shared" si="37"/>
        <v>Dec</v>
      </c>
      <c r="G1166" t="s">
        <v>18</v>
      </c>
      <c r="H1166" t="s">
        <v>234</v>
      </c>
      <c r="I1166">
        <v>0.04</v>
      </c>
      <c r="J1166">
        <v>1.1000000000000001</v>
      </c>
      <c r="K1166">
        <v>0.32</v>
      </c>
      <c r="L1166">
        <v>0.13</v>
      </c>
      <c r="M1166">
        <v>1.59</v>
      </c>
      <c r="N1166">
        <v>74</v>
      </c>
      <c r="O1166">
        <v>19</v>
      </c>
      <c r="P1166">
        <v>6.1</v>
      </c>
      <c r="Q1166">
        <v>47</v>
      </c>
      <c r="R1166" t="s">
        <v>357</v>
      </c>
      <c r="S1166" t="s">
        <v>20</v>
      </c>
    </row>
    <row r="1167" spans="1:19" x14ac:dyDescent="0.2">
      <c r="A1167" t="s">
        <v>1313</v>
      </c>
      <c r="B1167" t="s">
        <v>104</v>
      </c>
      <c r="C1167">
        <v>1999</v>
      </c>
      <c r="D1167" s="1" t="d">
        <v>1991-04-23</v>
      </c>
      <c r="E1167" s="1" t="str">
        <f t="shared" si="36"/>
        <v>1991</v>
      </c>
      <c r="F1167" s="1" t="str">
        <f t="shared" si="37"/>
        <v>Apr</v>
      </c>
      <c r="G1167" t="s">
        <v>24</v>
      </c>
      <c r="H1167" t="s">
        <v>134</v>
      </c>
      <c r="I1167">
        <v>0.88</v>
      </c>
      <c r="J1167">
        <v>0.6</v>
      </c>
      <c r="K1167">
        <v>0</v>
      </c>
      <c r="L1167">
        <v>0.1</v>
      </c>
      <c r="M1167">
        <v>1.59</v>
      </c>
    </row>
    <row r="1168" spans="1:19" x14ac:dyDescent="0.2">
      <c r="A1168" t="s">
        <v>1314</v>
      </c>
      <c r="B1168" t="s">
        <v>17</v>
      </c>
      <c r="C1168">
        <v>2006</v>
      </c>
      <c r="D1168" s="1" t="d">
        <v>2000-07-13</v>
      </c>
      <c r="E1168" s="1" t="str">
        <f t="shared" si="36"/>
        <v>2000</v>
      </c>
      <c r="F1168" s="1" t="str">
        <f t="shared" si="37"/>
        <v>Jul</v>
      </c>
      <c r="G1168" t="s">
        <v>28</v>
      </c>
      <c r="H1168" t="s">
        <v>19</v>
      </c>
      <c r="I1168">
        <v>0.78</v>
      </c>
      <c r="J1168">
        <v>0.37</v>
      </c>
      <c r="K1168">
        <v>0.3</v>
      </c>
      <c r="L1168">
        <v>0.13</v>
      </c>
      <c r="M1168">
        <v>1.58</v>
      </c>
      <c r="N1168">
        <v>53</v>
      </c>
      <c r="O1168">
        <v>34</v>
      </c>
      <c r="P1168">
        <v>6.7</v>
      </c>
      <c r="Q1168">
        <v>106</v>
      </c>
      <c r="R1168" t="s">
        <v>757</v>
      </c>
      <c r="S1168" t="s">
        <v>20</v>
      </c>
    </row>
    <row r="1169" spans="1:19" x14ac:dyDescent="0.2">
      <c r="A1169" t="s">
        <v>1315</v>
      </c>
      <c r="B1169" t="s">
        <v>79</v>
      </c>
      <c r="C1169">
        <v>2012</v>
      </c>
      <c r="D1169" s="1" t="d">
        <v>2000-08-19</v>
      </c>
      <c r="E1169" s="1" t="str">
        <f t="shared" si="36"/>
        <v>2000</v>
      </c>
      <c r="F1169" s="1" t="str">
        <f t="shared" si="37"/>
        <v>Aug</v>
      </c>
      <c r="G1169" t="s">
        <v>50</v>
      </c>
      <c r="H1169" t="s">
        <v>242</v>
      </c>
      <c r="I1169">
        <v>0.88</v>
      </c>
      <c r="J1169">
        <v>0.26</v>
      </c>
      <c r="K1169">
        <v>0.34</v>
      </c>
      <c r="L1169">
        <v>0.1</v>
      </c>
      <c r="M1169">
        <v>1.58</v>
      </c>
      <c r="N1169">
        <v>75</v>
      </c>
      <c r="O1169">
        <v>54</v>
      </c>
      <c r="P1169">
        <v>8.1999999999999993</v>
      </c>
      <c r="Q1169">
        <v>267</v>
      </c>
      <c r="R1169" t="s">
        <v>242</v>
      </c>
      <c r="S1169" t="s">
        <v>112</v>
      </c>
    </row>
    <row r="1170" spans="1:19" x14ac:dyDescent="0.2">
      <c r="A1170" t="s">
        <v>1316</v>
      </c>
      <c r="B1170" t="s">
        <v>17</v>
      </c>
      <c r="C1170">
        <v>2008</v>
      </c>
      <c r="D1170" s="1" t="d">
        <v>2005-07-10</v>
      </c>
      <c r="E1170" s="1" t="str">
        <f t="shared" si="36"/>
        <v>2005</v>
      </c>
      <c r="F1170" s="1" t="str">
        <f t="shared" si="37"/>
        <v>Jul</v>
      </c>
      <c r="G1170" t="s">
        <v>39</v>
      </c>
      <c r="H1170" t="s">
        <v>234</v>
      </c>
      <c r="I1170">
        <v>0.94</v>
      </c>
      <c r="J1170">
        <v>0.48</v>
      </c>
      <c r="K1170">
        <v>0.01</v>
      </c>
      <c r="L1170">
        <v>0.15</v>
      </c>
      <c r="M1170">
        <v>1.58</v>
      </c>
      <c r="N1170">
        <v>69</v>
      </c>
      <c r="O1170">
        <v>8</v>
      </c>
      <c r="P1170">
        <v>6.8</v>
      </c>
      <c r="Q1170">
        <v>6</v>
      </c>
      <c r="R1170" t="s">
        <v>357</v>
      </c>
      <c r="S1170" t="s">
        <v>112</v>
      </c>
    </row>
    <row r="1171" spans="1:19" x14ac:dyDescent="0.2">
      <c r="A1171" t="s">
        <v>1317</v>
      </c>
      <c r="B1171" t="s">
        <v>44</v>
      </c>
      <c r="C1171">
        <v>2008</v>
      </c>
      <c r="D1171" s="1" t="d">
        <v>1995-03-10</v>
      </c>
      <c r="E1171" s="1" t="str">
        <f t="shared" si="36"/>
        <v>1995</v>
      </c>
      <c r="F1171" s="1" t="str">
        <f t="shared" si="37"/>
        <v>Mar</v>
      </c>
      <c r="G1171" t="s">
        <v>86</v>
      </c>
      <c r="H1171" t="s">
        <v>111</v>
      </c>
      <c r="I1171">
        <v>0.92</v>
      </c>
      <c r="J1171">
        <v>0.43</v>
      </c>
      <c r="K1171">
        <v>7.0000000000000007E-2</v>
      </c>
      <c r="L1171">
        <v>0.15</v>
      </c>
      <c r="M1171">
        <v>1.58</v>
      </c>
      <c r="N1171">
        <v>85</v>
      </c>
      <c r="O1171">
        <v>62</v>
      </c>
      <c r="P1171">
        <v>7.9</v>
      </c>
      <c r="Q1171">
        <v>157</v>
      </c>
      <c r="R1171" t="s">
        <v>181</v>
      </c>
      <c r="S1171" t="s">
        <v>88</v>
      </c>
    </row>
    <row r="1172" spans="1:19" x14ac:dyDescent="0.2">
      <c r="A1172" t="s">
        <v>1318</v>
      </c>
      <c r="B1172" t="s">
        <v>104</v>
      </c>
      <c r="C1172">
        <v>2000</v>
      </c>
      <c r="D1172" s="1" t="d">
        <v>1994-07-20</v>
      </c>
      <c r="E1172" s="1" t="str">
        <f t="shared" si="36"/>
        <v>1994</v>
      </c>
      <c r="F1172" s="1" t="str">
        <f t="shared" si="37"/>
        <v>Jul</v>
      </c>
      <c r="G1172" t="s">
        <v>34</v>
      </c>
      <c r="H1172" t="s">
        <v>68</v>
      </c>
      <c r="I1172">
        <v>0.88</v>
      </c>
      <c r="J1172">
        <v>0.6</v>
      </c>
      <c r="K1172">
        <v>0</v>
      </c>
      <c r="L1172">
        <v>0.1</v>
      </c>
      <c r="M1172">
        <v>1.58</v>
      </c>
    </row>
    <row r="1173" spans="1:19" x14ac:dyDescent="0.2">
      <c r="A1173" t="s">
        <v>1319</v>
      </c>
      <c r="B1173" t="s">
        <v>49</v>
      </c>
      <c r="C1173">
        <v>2011</v>
      </c>
      <c r="D1173" s="1" t="d">
        <v>2018-04-03</v>
      </c>
      <c r="E1173" s="1" t="str">
        <f t="shared" si="36"/>
        <v>2018</v>
      </c>
      <c r="F1173" s="1" t="str">
        <f t="shared" si="37"/>
        <v>Apr</v>
      </c>
      <c r="G1173" t="s">
        <v>1</v>
      </c>
      <c r="H1173" t="s">
        <v>151</v>
      </c>
      <c r="I1173">
        <v>0.6</v>
      </c>
      <c r="J1173">
        <v>0.69</v>
      </c>
      <c r="K1173">
        <v>0.02</v>
      </c>
      <c r="L1173">
        <v>0.26</v>
      </c>
      <c r="M1173">
        <v>1.58</v>
      </c>
      <c r="N1173">
        <v>76</v>
      </c>
      <c r="O1173">
        <v>38</v>
      </c>
      <c r="P1173">
        <v>8.1999999999999993</v>
      </c>
      <c r="Q1173">
        <v>253</v>
      </c>
      <c r="R1173" t="s">
        <v>151</v>
      </c>
      <c r="S1173" t="s">
        <v>20</v>
      </c>
    </row>
    <row r="1174" spans="1:19" x14ac:dyDescent="0.2">
      <c r="A1174" t="s">
        <v>1320</v>
      </c>
      <c r="B1174" t="s">
        <v>64</v>
      </c>
      <c r="C1174">
        <v>2002</v>
      </c>
      <c r="D1174" s="1" t="d">
        <v>2017-06-30</v>
      </c>
      <c r="E1174" s="1" t="str">
        <f t="shared" si="36"/>
        <v>2017</v>
      </c>
      <c r="F1174" s="1" t="str">
        <f t="shared" si="37"/>
        <v>Jun</v>
      </c>
      <c r="G1174" t="s">
        <v>1</v>
      </c>
      <c r="H1174" t="s">
        <v>329</v>
      </c>
      <c r="I1174">
        <v>0.85</v>
      </c>
      <c r="J1174">
        <v>0.65</v>
      </c>
      <c r="K1174">
        <v>0</v>
      </c>
      <c r="L1174">
        <v>0.08</v>
      </c>
      <c r="M1174">
        <v>1.58</v>
      </c>
      <c r="N1174">
        <v>76</v>
      </c>
      <c r="O1174">
        <v>18</v>
      </c>
      <c r="P1174">
        <v>7.6</v>
      </c>
      <c r="Q1174">
        <v>13</v>
      </c>
      <c r="R1174" t="s">
        <v>412</v>
      </c>
      <c r="S1174" t="s">
        <v>20</v>
      </c>
    </row>
    <row r="1175" spans="1:19" x14ac:dyDescent="0.2">
      <c r="A1175" t="s">
        <v>1321</v>
      </c>
      <c r="B1175" t="s">
        <v>187</v>
      </c>
      <c r="C1175">
        <v>2015</v>
      </c>
      <c r="D1175" s="1" t="d">
        <v>2006-03-19</v>
      </c>
      <c r="E1175" s="1" t="str">
        <f t="shared" si="36"/>
        <v>2006</v>
      </c>
      <c r="F1175" s="1" t="str">
        <f t="shared" si="37"/>
        <v>Mar</v>
      </c>
      <c r="G1175" t="s">
        <v>34</v>
      </c>
      <c r="H1175" t="s">
        <v>19</v>
      </c>
      <c r="I1175">
        <v>0.69</v>
      </c>
      <c r="J1175">
        <v>0.53</v>
      </c>
      <c r="K1175">
        <v>0.24</v>
      </c>
      <c r="L1175">
        <v>0.12</v>
      </c>
      <c r="M1175">
        <v>1.58</v>
      </c>
      <c r="N1175">
        <v>66</v>
      </c>
      <c r="O1175">
        <v>66</v>
      </c>
      <c r="P1175">
        <v>6.5</v>
      </c>
      <c r="Q1175">
        <v>279</v>
      </c>
      <c r="R1175" t="s">
        <v>1050</v>
      </c>
      <c r="S1175" t="s">
        <v>20</v>
      </c>
    </row>
    <row r="1176" spans="1:19" x14ac:dyDescent="0.2">
      <c r="A1176" t="s">
        <v>1322</v>
      </c>
      <c r="B1176" t="s">
        <v>49</v>
      </c>
      <c r="C1176">
        <v>2008</v>
      </c>
      <c r="D1176" s="1" t="d">
        <v>2005-01-20</v>
      </c>
      <c r="E1176" s="1" t="str">
        <f t="shared" si="36"/>
        <v>2005</v>
      </c>
      <c r="F1176" s="1" t="str">
        <f t="shared" si="37"/>
        <v>Jan</v>
      </c>
      <c r="G1176" t="s">
        <v>50</v>
      </c>
      <c r="H1176" t="s">
        <v>222</v>
      </c>
      <c r="I1176">
        <v>0.57999999999999996</v>
      </c>
      <c r="J1176">
        <v>0.45</v>
      </c>
      <c r="K1176">
        <v>0.34</v>
      </c>
      <c r="L1176">
        <v>0.2</v>
      </c>
      <c r="M1176">
        <v>1.57</v>
      </c>
      <c r="N1176">
        <v>84</v>
      </c>
      <c r="O1176">
        <v>63</v>
      </c>
      <c r="P1176">
        <v>8.1999999999999993</v>
      </c>
      <c r="Q1176">
        <v>311</v>
      </c>
      <c r="R1176" t="s">
        <v>222</v>
      </c>
      <c r="S1176" t="s">
        <v>53</v>
      </c>
    </row>
    <row r="1177" spans="1:19" x14ac:dyDescent="0.2">
      <c r="A1177" t="s">
        <v>1323</v>
      </c>
      <c r="B1177" t="s">
        <v>171</v>
      </c>
      <c r="C1177">
        <v>2013</v>
      </c>
      <c r="D1177" s="1" t="d">
        <v>1992-01-08</v>
      </c>
      <c r="E1177" s="1" t="str">
        <f t="shared" si="36"/>
        <v>1992</v>
      </c>
      <c r="F1177" s="1" t="str">
        <f t="shared" si="37"/>
        <v>Jan</v>
      </c>
      <c r="G1177" t="s">
        <v>50</v>
      </c>
      <c r="H1177" t="s">
        <v>45</v>
      </c>
      <c r="I1177">
        <v>1.06</v>
      </c>
      <c r="J1177">
        <v>0.35</v>
      </c>
      <c r="K1177">
        <v>0.01</v>
      </c>
      <c r="L1177">
        <v>0.15</v>
      </c>
      <c r="M1177">
        <v>1.57</v>
      </c>
      <c r="N1177">
        <v>78</v>
      </c>
      <c r="O1177">
        <v>69</v>
      </c>
      <c r="P1177">
        <v>6.8</v>
      </c>
      <c r="Q1177">
        <v>908</v>
      </c>
      <c r="R1177" t="s">
        <v>1324</v>
      </c>
      <c r="S1177" t="s">
        <v>53</v>
      </c>
    </row>
    <row r="1178" spans="1:19" x14ac:dyDescent="0.2">
      <c r="A1178" t="s">
        <v>858</v>
      </c>
      <c r="B1178" t="s">
        <v>55</v>
      </c>
      <c r="C1178">
        <v>2009</v>
      </c>
      <c r="D1178" s="1" t="d">
        <v>2021-10-20</v>
      </c>
      <c r="E1178" s="1" t="str">
        <f t="shared" si="36"/>
        <v>2021</v>
      </c>
      <c r="F1178" s="1" t="str">
        <f t="shared" si="37"/>
        <v>Oct</v>
      </c>
      <c r="G1178" t="s">
        <v>18</v>
      </c>
      <c r="H1178" t="s">
        <v>234</v>
      </c>
      <c r="I1178">
        <v>0.1</v>
      </c>
      <c r="J1178">
        <v>0.18</v>
      </c>
      <c r="K1178">
        <v>0.12</v>
      </c>
      <c r="L1178">
        <v>1.1599999999999999</v>
      </c>
      <c r="M1178">
        <v>1.57</v>
      </c>
      <c r="P1178">
        <v>8.1</v>
      </c>
      <c r="Q1178">
        <v>15</v>
      </c>
      <c r="R1178" t="s">
        <v>357</v>
      </c>
      <c r="S1178" t="s">
        <v>20</v>
      </c>
    </row>
    <row r="1179" spans="1:19" x14ac:dyDescent="0.2">
      <c r="A1179" t="s">
        <v>1325</v>
      </c>
      <c r="B1179" t="s">
        <v>55</v>
      </c>
      <c r="C1179">
        <v>2001</v>
      </c>
      <c r="D1179" s="1" t="d">
        <v>2019-02-12</v>
      </c>
      <c r="E1179" s="1" t="str">
        <f t="shared" si="36"/>
        <v>2019</v>
      </c>
      <c r="F1179" s="1" t="str">
        <f t="shared" si="37"/>
        <v>Feb</v>
      </c>
      <c r="G1179" t="s">
        <v>18</v>
      </c>
      <c r="H1179" t="s">
        <v>134</v>
      </c>
      <c r="I1179">
        <v>0.77</v>
      </c>
      <c r="J1179">
        <v>0.6</v>
      </c>
      <c r="K1179">
        <v>0</v>
      </c>
      <c r="L1179">
        <v>0.2</v>
      </c>
      <c r="M1179">
        <v>1.57</v>
      </c>
      <c r="N1179">
        <v>90</v>
      </c>
      <c r="O1179">
        <v>18</v>
      </c>
      <c r="P1179">
        <v>8.6999999999999993</v>
      </c>
      <c r="Q1179">
        <v>24</v>
      </c>
      <c r="R1179" t="s">
        <v>135</v>
      </c>
      <c r="S1179" t="s">
        <v>20</v>
      </c>
    </row>
    <row r="1180" spans="1:19" x14ac:dyDescent="0.2">
      <c r="A1180" t="s">
        <v>1326</v>
      </c>
      <c r="B1180" t="s">
        <v>44</v>
      </c>
      <c r="C1180">
        <v>2013</v>
      </c>
      <c r="D1180" s="1" t="d">
        <v>1993-12-27</v>
      </c>
      <c r="E1180" s="1" t="str">
        <f t="shared" si="36"/>
        <v>1993</v>
      </c>
      <c r="F1180" s="1" t="str">
        <f t="shared" si="37"/>
        <v>Dec</v>
      </c>
      <c r="G1180" t="s">
        <v>37</v>
      </c>
      <c r="H1180" t="s">
        <v>45</v>
      </c>
      <c r="I1180">
        <v>0.92</v>
      </c>
      <c r="J1180">
        <v>0.5</v>
      </c>
      <c r="K1180">
        <v>0.03</v>
      </c>
      <c r="L1180">
        <v>0.12</v>
      </c>
      <c r="M1180">
        <v>1.57</v>
      </c>
      <c r="N1180">
        <v>79</v>
      </c>
      <c r="O1180">
        <v>81</v>
      </c>
      <c r="P1180">
        <v>5.4</v>
      </c>
      <c r="Q1180">
        <v>779</v>
      </c>
      <c r="R1180" t="s">
        <v>199</v>
      </c>
      <c r="S1180" t="s">
        <v>53</v>
      </c>
    </row>
    <row r="1181" spans="1:19" x14ac:dyDescent="0.2">
      <c r="A1181" t="s">
        <v>405</v>
      </c>
      <c r="B1181" t="s">
        <v>171</v>
      </c>
      <c r="C1181">
        <v>2014</v>
      </c>
      <c r="D1181" s="1" t="d">
        <v>2020-11-18</v>
      </c>
      <c r="E1181" s="1" t="str">
        <f t="shared" si="36"/>
        <v>2020</v>
      </c>
      <c r="F1181" s="1" t="str">
        <f t="shared" si="37"/>
        <v>Nov</v>
      </c>
      <c r="G1181" t="s">
        <v>50</v>
      </c>
      <c r="H1181" t="s">
        <v>111</v>
      </c>
      <c r="I1181">
        <v>0.9</v>
      </c>
      <c r="J1181">
        <v>0.53</v>
      </c>
      <c r="K1181">
        <v>0</v>
      </c>
      <c r="L1181">
        <v>0.14000000000000001</v>
      </c>
      <c r="M1181">
        <v>1.57</v>
      </c>
      <c r="N1181">
        <v>78</v>
      </c>
      <c r="O1181">
        <v>15</v>
      </c>
      <c r="P1181">
        <v>5.8</v>
      </c>
      <c r="Q1181">
        <v>712</v>
      </c>
      <c r="R1181" t="s">
        <v>260</v>
      </c>
      <c r="S1181" t="s">
        <v>53</v>
      </c>
    </row>
    <row r="1182" spans="1:19" x14ac:dyDescent="0.2">
      <c r="A1182" t="s">
        <v>1327</v>
      </c>
      <c r="B1182" t="s">
        <v>32</v>
      </c>
      <c r="C1182">
        <v>2008</v>
      </c>
      <c r="D1182" s="1" t="d">
        <v>2009-07-12</v>
      </c>
      <c r="E1182" s="1" t="str">
        <f t="shared" si="36"/>
        <v>2009</v>
      </c>
      <c r="F1182" s="1" t="str">
        <f t="shared" si="37"/>
        <v>Jul</v>
      </c>
      <c r="G1182" t="s">
        <v>34</v>
      </c>
      <c r="H1182" t="s">
        <v>71</v>
      </c>
      <c r="I1182">
        <v>0.84</v>
      </c>
      <c r="J1182">
        <v>0.56999999999999995</v>
      </c>
      <c r="K1182">
        <v>0</v>
      </c>
      <c r="L1182">
        <v>0.16</v>
      </c>
      <c r="M1182">
        <v>1.57</v>
      </c>
      <c r="N1182">
        <v>72</v>
      </c>
      <c r="O1182">
        <v>40</v>
      </c>
      <c r="P1182">
        <v>8</v>
      </c>
      <c r="Q1182">
        <v>5</v>
      </c>
      <c r="R1182" t="s">
        <v>339</v>
      </c>
      <c r="S1182" t="s">
        <v>112</v>
      </c>
    </row>
    <row r="1183" spans="1:19" x14ac:dyDescent="0.2">
      <c r="A1183" t="s">
        <v>133</v>
      </c>
      <c r="B1183" t="s">
        <v>44</v>
      </c>
      <c r="C1183">
        <v>2015</v>
      </c>
      <c r="D1183" s="1" t="d">
        <v>2015-09-19</v>
      </c>
      <c r="E1183" s="1" t="str">
        <f t="shared" si="36"/>
        <v>2015</v>
      </c>
      <c r="F1183" s="1" t="str">
        <f t="shared" si="37"/>
        <v>Sep</v>
      </c>
      <c r="G1183" t="s">
        <v>18</v>
      </c>
      <c r="H1183" t="s">
        <v>134</v>
      </c>
      <c r="I1183">
        <v>0.56999999999999995</v>
      </c>
      <c r="J1183">
        <v>0.88</v>
      </c>
      <c r="K1183">
        <v>0</v>
      </c>
      <c r="L1183">
        <v>0.12</v>
      </c>
      <c r="M1183">
        <v>1.57</v>
      </c>
      <c r="P1183">
        <v>2.9</v>
      </c>
      <c r="Q1183">
        <v>45</v>
      </c>
      <c r="R1183" t="s">
        <v>135</v>
      </c>
      <c r="S1183" t="s">
        <v>20</v>
      </c>
    </row>
    <row r="1184" spans="1:19" x14ac:dyDescent="0.2">
      <c r="A1184" t="s">
        <v>899</v>
      </c>
      <c r="B1184" t="s">
        <v>171</v>
      </c>
      <c r="C1184">
        <v>2014</v>
      </c>
      <c r="D1184" s="1" t="d">
        <v>2000-12-02</v>
      </c>
      <c r="E1184" s="1" t="str">
        <f t="shared" si="36"/>
        <v>2000</v>
      </c>
      <c r="F1184" s="1" t="str">
        <f t="shared" si="37"/>
        <v>Dec</v>
      </c>
      <c r="G1184" t="s">
        <v>18</v>
      </c>
      <c r="H1184" t="s">
        <v>134</v>
      </c>
      <c r="I1184">
        <v>1.31</v>
      </c>
      <c r="J1184">
        <v>0.09</v>
      </c>
      <c r="K1184">
        <v>0</v>
      </c>
      <c r="L1184">
        <v>0.16</v>
      </c>
      <c r="M1184">
        <v>1.57</v>
      </c>
      <c r="N1184">
        <v>80</v>
      </c>
      <c r="O1184">
        <v>19</v>
      </c>
      <c r="P1184">
        <v>6.4</v>
      </c>
      <c r="Q1184">
        <v>138</v>
      </c>
      <c r="R1184" t="s">
        <v>135</v>
      </c>
      <c r="S1184" t="s">
        <v>20</v>
      </c>
    </row>
    <row r="1185" spans="1:19" x14ac:dyDescent="0.2">
      <c r="A1185" t="s">
        <v>1328</v>
      </c>
      <c r="B1185" t="s">
        <v>55</v>
      </c>
      <c r="C1185">
        <v>2002</v>
      </c>
      <c r="D1185" s="1" t="d">
        <v>2003-01-17</v>
      </c>
      <c r="E1185" s="1" t="str">
        <f t="shared" si="36"/>
        <v>2003</v>
      </c>
      <c r="F1185" s="1" t="str">
        <f t="shared" si="37"/>
        <v>Jan</v>
      </c>
      <c r="G1185" t="s">
        <v>37</v>
      </c>
      <c r="H1185" t="s">
        <v>1329</v>
      </c>
      <c r="I1185">
        <v>0.98</v>
      </c>
      <c r="J1185">
        <v>0.53</v>
      </c>
      <c r="K1185">
        <v>0</v>
      </c>
      <c r="L1185">
        <v>0.06</v>
      </c>
      <c r="M1185">
        <v>1.57</v>
      </c>
      <c r="N1185">
        <v>55</v>
      </c>
      <c r="O1185">
        <v>10</v>
      </c>
      <c r="P1185">
        <v>8.6</v>
      </c>
      <c r="Q1185">
        <v>45</v>
      </c>
      <c r="R1185" t="s">
        <v>1330</v>
      </c>
      <c r="S1185" t="s">
        <v>88</v>
      </c>
    </row>
    <row r="1186" spans="1:19" x14ac:dyDescent="0.2">
      <c r="A1186" t="s">
        <v>1331</v>
      </c>
      <c r="B1186" t="s">
        <v>189</v>
      </c>
      <c r="C1186">
        <v>2005</v>
      </c>
      <c r="D1186" s="1" t="d">
        <v>1993-12-13</v>
      </c>
      <c r="E1186" s="1" t="str">
        <f t="shared" si="36"/>
        <v>1993</v>
      </c>
      <c r="F1186" s="1" t="str">
        <f t="shared" si="37"/>
        <v>Dec</v>
      </c>
      <c r="G1186" t="s">
        <v>34</v>
      </c>
      <c r="H1186" t="s">
        <v>19</v>
      </c>
      <c r="I1186">
        <v>0.95</v>
      </c>
      <c r="J1186">
        <v>0.11</v>
      </c>
      <c r="K1186">
        <v>0.46</v>
      </c>
      <c r="L1186">
        <v>0.04</v>
      </c>
      <c r="M1186">
        <v>1.57</v>
      </c>
      <c r="N1186">
        <v>64</v>
      </c>
      <c r="O1186">
        <v>25</v>
      </c>
      <c r="P1186">
        <v>7.9</v>
      </c>
      <c r="Q1186">
        <v>53</v>
      </c>
      <c r="R1186" t="s">
        <v>142</v>
      </c>
      <c r="S1186" t="s">
        <v>20</v>
      </c>
    </row>
    <row r="1187" spans="1:19" x14ac:dyDescent="0.2">
      <c r="A1187" t="s">
        <v>1332</v>
      </c>
      <c r="B1187" t="s">
        <v>32</v>
      </c>
      <c r="C1187">
        <v>2008</v>
      </c>
      <c r="D1187" s="1" t="d">
        <v>2021-06-12</v>
      </c>
      <c r="E1187" s="1" t="str">
        <f t="shared" si="36"/>
        <v>2021</v>
      </c>
      <c r="F1187" s="1" t="str">
        <f t="shared" si="37"/>
        <v>Jun</v>
      </c>
      <c r="G1187" t="s">
        <v>28</v>
      </c>
      <c r="H1187" t="s">
        <v>242</v>
      </c>
      <c r="I1187">
        <v>0.17</v>
      </c>
      <c r="J1187">
        <v>0.02</v>
      </c>
      <c r="K1187">
        <v>1.36</v>
      </c>
      <c r="L1187">
        <v>0.02</v>
      </c>
      <c r="M1187">
        <v>1.57</v>
      </c>
      <c r="N1187">
        <v>84</v>
      </c>
      <c r="O1187">
        <v>46</v>
      </c>
      <c r="P1187">
        <v>8.5</v>
      </c>
      <c r="Q1187">
        <v>57</v>
      </c>
      <c r="R1187" t="s">
        <v>1181</v>
      </c>
      <c r="S1187" t="s">
        <v>112</v>
      </c>
    </row>
    <row r="1188" spans="1:19" x14ac:dyDescent="0.2">
      <c r="A1188" t="s">
        <v>1333</v>
      </c>
      <c r="B1188" t="s">
        <v>32</v>
      </c>
      <c r="C1188">
        <v>2008</v>
      </c>
      <c r="D1188" s="1" t="d">
        <v>1994-07-01</v>
      </c>
      <c r="E1188" s="1" t="str">
        <f t="shared" si="36"/>
        <v>1994</v>
      </c>
      <c r="F1188" s="1" t="str">
        <f t="shared" si="37"/>
        <v>Jul</v>
      </c>
      <c r="G1188" t="s">
        <v>34</v>
      </c>
      <c r="H1188" t="s">
        <v>568</v>
      </c>
      <c r="I1188">
        <v>0.63</v>
      </c>
      <c r="J1188">
        <v>0.76</v>
      </c>
      <c r="K1188">
        <v>0</v>
      </c>
      <c r="L1188">
        <v>0.17</v>
      </c>
      <c r="M1188">
        <v>1.56</v>
      </c>
    </row>
    <row r="1189" spans="1:19" x14ac:dyDescent="0.2">
      <c r="A1189" t="s">
        <v>1334</v>
      </c>
      <c r="B1189" t="s">
        <v>55</v>
      </c>
      <c r="C1189">
        <v>2000</v>
      </c>
      <c r="D1189" s="1" t="d">
        <v>2010-08-04</v>
      </c>
      <c r="E1189" s="1" t="str">
        <f t="shared" si="36"/>
        <v>2010</v>
      </c>
      <c r="F1189" s="1" t="str">
        <f t="shared" si="37"/>
        <v>Aug</v>
      </c>
      <c r="G1189" t="s">
        <v>24</v>
      </c>
      <c r="H1189" t="s">
        <v>51</v>
      </c>
      <c r="I1189">
        <v>0.77</v>
      </c>
      <c r="J1189">
        <v>0.6</v>
      </c>
      <c r="K1189">
        <v>0</v>
      </c>
      <c r="L1189">
        <v>0.2</v>
      </c>
      <c r="M1189">
        <v>1.56</v>
      </c>
      <c r="N1189">
        <v>79</v>
      </c>
      <c r="O1189">
        <v>21</v>
      </c>
      <c r="P1189">
        <v>6.8</v>
      </c>
      <c r="Q1189">
        <v>18</v>
      </c>
      <c r="R1189" t="s">
        <v>210</v>
      </c>
      <c r="S1189" t="s">
        <v>88</v>
      </c>
    </row>
    <row r="1190" spans="1:19" x14ac:dyDescent="0.2">
      <c r="A1190" t="s">
        <v>1246</v>
      </c>
      <c r="B1190" t="s">
        <v>55</v>
      </c>
      <c r="C1190">
        <v>2006</v>
      </c>
      <c r="D1190" s="1" t="d">
        <v>1995-01-19</v>
      </c>
      <c r="E1190" s="1" t="str">
        <f t="shared" si="36"/>
        <v>1995</v>
      </c>
      <c r="F1190" s="1" t="str">
        <f t="shared" si="37"/>
        <v>Jan</v>
      </c>
      <c r="G1190" t="s">
        <v>86</v>
      </c>
      <c r="H1190" t="s">
        <v>134</v>
      </c>
      <c r="I1190">
        <v>1.07</v>
      </c>
      <c r="J1190">
        <v>0.4</v>
      </c>
      <c r="K1190">
        <v>0</v>
      </c>
      <c r="L1190">
        <v>0.1</v>
      </c>
      <c r="M1190">
        <v>1.56</v>
      </c>
      <c r="N1190">
        <v>84</v>
      </c>
      <c r="O1190">
        <v>32</v>
      </c>
      <c r="P1190">
        <v>8.1</v>
      </c>
      <c r="Q1190">
        <v>41</v>
      </c>
      <c r="R1190" t="s">
        <v>1247</v>
      </c>
      <c r="S1190" t="s">
        <v>88</v>
      </c>
    </row>
    <row r="1191" spans="1:19" x14ac:dyDescent="0.2">
      <c r="A1191" t="s">
        <v>360</v>
      </c>
      <c r="B1191" t="s">
        <v>44</v>
      </c>
      <c r="C1191">
        <v>2012</v>
      </c>
      <c r="D1191" s="1" t="d">
        <v>2015-04-11</v>
      </c>
      <c r="E1191" s="1" t="str">
        <f t="shared" si="36"/>
        <v>2015</v>
      </c>
      <c r="F1191" s="1" t="str">
        <f t="shared" si="37"/>
        <v>Apr</v>
      </c>
      <c r="G1191" t="s">
        <v>24</v>
      </c>
      <c r="H1191" t="s">
        <v>134</v>
      </c>
      <c r="I1191">
        <v>0.62</v>
      </c>
      <c r="J1191">
        <v>0.78</v>
      </c>
      <c r="K1191">
        <v>0.01</v>
      </c>
      <c r="L1191">
        <v>0.15</v>
      </c>
      <c r="M1191">
        <v>1.56</v>
      </c>
      <c r="N1191">
        <v>83</v>
      </c>
      <c r="O1191">
        <v>54</v>
      </c>
      <c r="P1191">
        <v>8.5</v>
      </c>
      <c r="Q1191">
        <v>134</v>
      </c>
      <c r="R1191" t="s">
        <v>193</v>
      </c>
      <c r="S1191" t="s">
        <v>88</v>
      </c>
    </row>
    <row r="1192" spans="1:19" x14ac:dyDescent="0.2">
      <c r="A1192" t="s">
        <v>1335</v>
      </c>
      <c r="B1192" t="s">
        <v>17</v>
      </c>
      <c r="C1192">
        <v>2008</v>
      </c>
      <c r="D1192" s="1" t="d">
        <v>1993-11-19</v>
      </c>
      <c r="E1192" s="1" t="str">
        <f t="shared" si="36"/>
        <v>1993</v>
      </c>
      <c r="F1192" s="1" t="str">
        <f t="shared" si="37"/>
        <v>Nov</v>
      </c>
      <c r="G1192" t="s">
        <v>18</v>
      </c>
      <c r="H1192" t="s">
        <v>51</v>
      </c>
      <c r="I1192">
        <v>0.86</v>
      </c>
      <c r="J1192">
        <v>0.54</v>
      </c>
      <c r="K1192">
        <v>0</v>
      </c>
      <c r="L1192">
        <v>0.15</v>
      </c>
      <c r="M1192">
        <v>1.56</v>
      </c>
      <c r="N1192">
        <v>38</v>
      </c>
      <c r="O1192">
        <v>10</v>
      </c>
      <c r="P1192">
        <v>5.7</v>
      </c>
      <c r="Q1192">
        <v>7</v>
      </c>
      <c r="R1192" t="s">
        <v>404</v>
      </c>
      <c r="S1192" t="s">
        <v>20</v>
      </c>
    </row>
    <row r="1193" spans="1:19" x14ac:dyDescent="0.2">
      <c r="A1193" t="s">
        <v>1336</v>
      </c>
      <c r="B1193" t="s">
        <v>22</v>
      </c>
      <c r="C1193">
        <v>1988</v>
      </c>
      <c r="D1193" s="1" t="d">
        <v>1989-10-17</v>
      </c>
      <c r="E1193" s="1" t="str">
        <f t="shared" si="36"/>
        <v>1989</v>
      </c>
      <c r="F1193" s="1" t="str">
        <f t="shared" si="37"/>
        <v>Oct</v>
      </c>
      <c r="G1193" t="s">
        <v>1</v>
      </c>
      <c r="H1193" t="s">
        <v>19</v>
      </c>
      <c r="I1193">
        <v>0.59</v>
      </c>
      <c r="J1193">
        <v>0.14000000000000001</v>
      </c>
      <c r="K1193">
        <v>0.81</v>
      </c>
      <c r="L1193">
        <v>0.02</v>
      </c>
      <c r="M1193">
        <v>1.56</v>
      </c>
    </row>
    <row r="1194" spans="1:19" x14ac:dyDescent="0.2">
      <c r="A1194" t="s">
        <v>1337</v>
      </c>
      <c r="B1194" t="s">
        <v>32</v>
      </c>
      <c r="C1194">
        <v>2007</v>
      </c>
      <c r="D1194" s="1" t="d">
        <v>2000-07-04</v>
      </c>
      <c r="E1194" s="1" t="str">
        <f t="shared" si="36"/>
        <v>2000</v>
      </c>
      <c r="F1194" s="1" t="str">
        <f t="shared" si="37"/>
        <v>Jul</v>
      </c>
      <c r="G1194" t="s">
        <v>50</v>
      </c>
      <c r="H1194" t="s">
        <v>568</v>
      </c>
      <c r="I1194">
        <v>1.05</v>
      </c>
      <c r="J1194">
        <v>0.36</v>
      </c>
      <c r="K1194">
        <v>0</v>
      </c>
      <c r="L1194">
        <v>0.15</v>
      </c>
      <c r="M1194">
        <v>1.56</v>
      </c>
    </row>
    <row r="1195" spans="1:19" x14ac:dyDescent="0.2">
      <c r="A1195" t="s">
        <v>1338</v>
      </c>
      <c r="B1195" t="s">
        <v>104</v>
      </c>
      <c r="C1195">
        <v>1995</v>
      </c>
      <c r="D1195" s="1" t="d">
        <v>1996-10-22</v>
      </c>
      <c r="E1195" s="1" t="str">
        <f t="shared" si="36"/>
        <v>1996</v>
      </c>
      <c r="F1195" s="1" t="str">
        <f t="shared" si="37"/>
        <v>Oct</v>
      </c>
      <c r="G1195" t="s">
        <v>50</v>
      </c>
      <c r="H1195" t="s">
        <v>68</v>
      </c>
      <c r="I1195">
        <v>1.32</v>
      </c>
      <c r="J1195">
        <v>0.19</v>
      </c>
      <c r="K1195">
        <v>0</v>
      </c>
      <c r="L1195">
        <v>0.05</v>
      </c>
      <c r="M1195">
        <v>1.56</v>
      </c>
    </row>
    <row r="1196" spans="1:19" x14ac:dyDescent="0.2">
      <c r="A1196" t="s">
        <v>1339</v>
      </c>
      <c r="B1196" t="s">
        <v>57</v>
      </c>
      <c r="C1196">
        <v>1990</v>
      </c>
      <c r="D1196" s="1" t="d">
        <v>1992-06-08</v>
      </c>
      <c r="E1196" s="1" t="str">
        <f t="shared" si="36"/>
        <v>1992</v>
      </c>
      <c r="F1196" s="1" t="str">
        <f t="shared" si="37"/>
        <v>Jun</v>
      </c>
      <c r="G1196" t="s">
        <v>50</v>
      </c>
      <c r="H1196" t="s">
        <v>222</v>
      </c>
      <c r="I1196">
        <v>0.67</v>
      </c>
      <c r="J1196">
        <v>0.17</v>
      </c>
      <c r="K1196">
        <v>0.69</v>
      </c>
      <c r="L1196">
        <v>0.03</v>
      </c>
      <c r="M1196">
        <v>1.56</v>
      </c>
    </row>
    <row r="1197" spans="1:19" x14ac:dyDescent="0.2">
      <c r="A1197" t="s">
        <v>1340</v>
      </c>
      <c r="B1197" t="s">
        <v>32</v>
      </c>
      <c r="C1197">
        <v>2009</v>
      </c>
      <c r="D1197" s="1" t="d">
        <v>2011-10-10</v>
      </c>
      <c r="E1197" s="1" t="str">
        <f t="shared" si="36"/>
        <v>2011</v>
      </c>
      <c r="F1197" s="1" t="str">
        <f t="shared" si="37"/>
        <v>Oct</v>
      </c>
      <c r="G1197" t="s">
        <v>28</v>
      </c>
      <c r="H1197" t="s">
        <v>19</v>
      </c>
      <c r="I1197">
        <v>0.56999999999999995</v>
      </c>
      <c r="J1197">
        <v>0.43</v>
      </c>
      <c r="K1197">
        <v>0.44</v>
      </c>
      <c r="L1197">
        <v>0.12</v>
      </c>
      <c r="M1197">
        <v>1.56</v>
      </c>
      <c r="N1197">
        <v>54</v>
      </c>
      <c r="O1197">
        <v>26</v>
      </c>
      <c r="P1197">
        <v>9</v>
      </c>
      <c r="Q1197">
        <v>133</v>
      </c>
      <c r="R1197" t="s">
        <v>992</v>
      </c>
      <c r="S1197" t="s">
        <v>20</v>
      </c>
    </row>
    <row r="1198" spans="1:19" x14ac:dyDescent="0.2">
      <c r="A1198" t="s">
        <v>1341</v>
      </c>
      <c r="B1198" t="s">
        <v>27</v>
      </c>
      <c r="C1198">
        <v>2001</v>
      </c>
      <c r="D1198" s="1" t="d">
        <v>2005-06-30</v>
      </c>
      <c r="E1198" s="1" t="str">
        <f t="shared" si="36"/>
        <v>2005</v>
      </c>
      <c r="F1198" s="1" t="str">
        <f t="shared" si="37"/>
        <v>Jun</v>
      </c>
      <c r="G1198" t="s">
        <v>28</v>
      </c>
      <c r="H1198" t="s">
        <v>350</v>
      </c>
      <c r="I1198">
        <v>0</v>
      </c>
      <c r="J1198">
        <v>0</v>
      </c>
      <c r="K1198">
        <v>1.56</v>
      </c>
      <c r="L1198">
        <v>0</v>
      </c>
      <c r="M1198">
        <v>1.56</v>
      </c>
    </row>
    <row r="1199" spans="1:19" x14ac:dyDescent="0.2">
      <c r="A1199" t="s">
        <v>1342</v>
      </c>
      <c r="B1199" t="s">
        <v>64</v>
      </c>
      <c r="C1199">
        <v>2003</v>
      </c>
      <c r="D1199" s="1" t="d">
        <v>1988-07-02</v>
      </c>
      <c r="E1199" s="1" t="str">
        <f t="shared" si="36"/>
        <v>1988</v>
      </c>
      <c r="F1199" s="1" t="str">
        <f t="shared" si="37"/>
        <v>Jul</v>
      </c>
      <c r="G1199" t="s">
        <v>34</v>
      </c>
      <c r="H1199" t="s">
        <v>19</v>
      </c>
      <c r="I1199">
        <v>0.68</v>
      </c>
      <c r="J1199">
        <v>0.38</v>
      </c>
      <c r="K1199">
        <v>0.44</v>
      </c>
      <c r="L1199">
        <v>0.05</v>
      </c>
      <c r="M1199">
        <v>1.56</v>
      </c>
    </row>
    <row r="1200" spans="1:19" x14ac:dyDescent="0.2">
      <c r="A1200" t="s">
        <v>1343</v>
      </c>
      <c r="B1200" t="s">
        <v>32</v>
      </c>
      <c r="C1200">
        <v>2008</v>
      </c>
      <c r="D1200" s="1" t="d">
        <v>2021-08-29</v>
      </c>
      <c r="E1200" s="1" t="str">
        <f t="shared" si="36"/>
        <v>2021</v>
      </c>
      <c r="F1200" s="1" t="str">
        <f t="shared" si="37"/>
        <v>Aug</v>
      </c>
      <c r="G1200" t="s">
        <v>39</v>
      </c>
      <c r="H1200" t="s">
        <v>134</v>
      </c>
      <c r="I1200">
        <v>0.8</v>
      </c>
      <c r="J1200">
        <v>0.59</v>
      </c>
      <c r="K1200">
        <v>0.01</v>
      </c>
      <c r="L1200">
        <v>0.16</v>
      </c>
      <c r="M1200">
        <v>1.55</v>
      </c>
      <c r="N1200">
        <v>58</v>
      </c>
      <c r="O1200">
        <v>9</v>
      </c>
      <c r="P1200" t="s">
        <v>203</v>
      </c>
      <c r="R1200" t="s">
        <v>461</v>
      </c>
      <c r="S1200" t="s">
        <v>20</v>
      </c>
    </row>
    <row r="1201" spans="1:19" x14ac:dyDescent="0.2">
      <c r="A1201" t="s">
        <v>1344</v>
      </c>
      <c r="B1201" t="s">
        <v>17</v>
      </c>
      <c r="C1201">
        <v>2011</v>
      </c>
      <c r="D1201" s="1" t="d">
        <v>2001-07-24</v>
      </c>
      <c r="E1201" s="1" t="str">
        <f t="shared" si="36"/>
        <v>2001</v>
      </c>
      <c r="F1201" s="1" t="str">
        <f t="shared" si="37"/>
        <v>Jul</v>
      </c>
      <c r="G1201" t="s">
        <v>50</v>
      </c>
      <c r="H1201" t="s">
        <v>568</v>
      </c>
      <c r="I1201">
        <v>0.73</v>
      </c>
      <c r="J1201">
        <v>0.67</v>
      </c>
      <c r="K1201">
        <v>0</v>
      </c>
      <c r="L1201">
        <v>0.15</v>
      </c>
      <c r="M1201">
        <v>1.55</v>
      </c>
      <c r="N1201">
        <v>73</v>
      </c>
      <c r="O1201">
        <v>14</v>
      </c>
      <c r="P1201">
        <v>7</v>
      </c>
      <c r="Q1201">
        <v>13</v>
      </c>
      <c r="R1201" t="s">
        <v>255</v>
      </c>
      <c r="S1201" t="s">
        <v>112</v>
      </c>
    </row>
    <row r="1202" spans="1:19" x14ac:dyDescent="0.2">
      <c r="A1202" t="s">
        <v>1345</v>
      </c>
      <c r="B1202" t="s">
        <v>55</v>
      </c>
      <c r="C1202">
        <v>2002</v>
      </c>
      <c r="D1202" s="1" t="d">
        <v>2020-12-19</v>
      </c>
      <c r="E1202" s="1" t="str">
        <f t="shared" si="36"/>
        <v>2020</v>
      </c>
      <c r="F1202" s="1" t="str">
        <f t="shared" si="37"/>
        <v>Dec</v>
      </c>
      <c r="G1202" t="s">
        <v>24</v>
      </c>
      <c r="H1202" t="s">
        <v>155</v>
      </c>
      <c r="I1202">
        <v>0.76</v>
      </c>
      <c r="J1202">
        <v>0.59</v>
      </c>
      <c r="K1202">
        <v>0</v>
      </c>
      <c r="L1202">
        <v>0.2</v>
      </c>
      <c r="M1202">
        <v>1.55</v>
      </c>
      <c r="N1202">
        <v>71</v>
      </c>
      <c r="O1202">
        <v>37</v>
      </c>
      <c r="P1202">
        <v>5.7</v>
      </c>
      <c r="Q1202">
        <v>36</v>
      </c>
      <c r="R1202" t="s">
        <v>227</v>
      </c>
      <c r="S1202" t="s">
        <v>88</v>
      </c>
    </row>
    <row r="1203" spans="1:19" x14ac:dyDescent="0.2">
      <c r="A1203" t="s">
        <v>1346</v>
      </c>
      <c r="B1203" t="s">
        <v>137</v>
      </c>
      <c r="C1203">
        <v>2003</v>
      </c>
      <c r="D1203" s="1" t="d">
        <v>1998-03-19</v>
      </c>
      <c r="E1203" s="1" t="str">
        <f t="shared" si="36"/>
        <v>1998</v>
      </c>
      <c r="F1203" s="1" t="str">
        <f t="shared" si="37"/>
        <v>Mar</v>
      </c>
      <c r="G1203" t="s">
        <v>37</v>
      </c>
      <c r="H1203" t="s">
        <v>111</v>
      </c>
      <c r="I1203">
        <v>0.91</v>
      </c>
      <c r="J1203">
        <v>0.56999999999999995</v>
      </c>
      <c r="K1203">
        <v>0</v>
      </c>
      <c r="L1203">
        <v>7.0000000000000007E-2</v>
      </c>
      <c r="M1203">
        <v>1.55</v>
      </c>
      <c r="N1203">
        <v>86</v>
      </c>
      <c r="O1203">
        <v>39</v>
      </c>
      <c r="P1203">
        <v>8.5</v>
      </c>
      <c r="Q1203">
        <v>31</v>
      </c>
      <c r="R1203" t="s">
        <v>111</v>
      </c>
      <c r="S1203" t="s">
        <v>53</v>
      </c>
    </row>
    <row r="1204" spans="1:19" x14ac:dyDescent="0.2">
      <c r="A1204" t="s">
        <v>795</v>
      </c>
      <c r="B1204" t="s">
        <v>44</v>
      </c>
      <c r="C1204">
        <v>2010</v>
      </c>
      <c r="D1204" s="1" t="d">
        <v>2009-01-10</v>
      </c>
      <c r="E1204" s="1" t="str">
        <f t="shared" si="36"/>
        <v>2009</v>
      </c>
      <c r="F1204" s="1" t="str">
        <f t="shared" si="37"/>
        <v>Jan</v>
      </c>
      <c r="G1204" t="s">
        <v>50</v>
      </c>
      <c r="H1204" t="s">
        <v>267</v>
      </c>
      <c r="I1204">
        <v>0.95</v>
      </c>
      <c r="J1204">
        <v>0.46</v>
      </c>
      <c r="K1204">
        <v>0</v>
      </c>
      <c r="L1204">
        <v>0.14000000000000001</v>
      </c>
      <c r="M1204">
        <v>1.55</v>
      </c>
      <c r="N1204">
        <v>79</v>
      </c>
      <c r="O1204">
        <v>58</v>
      </c>
      <c r="P1204">
        <v>8</v>
      </c>
      <c r="Q1204">
        <v>62</v>
      </c>
      <c r="R1204" t="s">
        <v>255</v>
      </c>
      <c r="S1204" t="s">
        <v>112</v>
      </c>
    </row>
    <row r="1205" spans="1:19" x14ac:dyDescent="0.2">
      <c r="A1205" t="s">
        <v>1347</v>
      </c>
      <c r="B1205" t="s">
        <v>95</v>
      </c>
      <c r="C1205">
        <v>2000</v>
      </c>
      <c r="D1205" s="1" t="d">
        <v>2022-01-27</v>
      </c>
      <c r="E1205" s="1" t="str">
        <f t="shared" si="36"/>
        <v>2022</v>
      </c>
      <c r="F1205" s="1" t="str">
        <f t="shared" si="37"/>
        <v>Jan</v>
      </c>
      <c r="G1205" t="s">
        <v>50</v>
      </c>
      <c r="H1205" t="s">
        <v>134</v>
      </c>
      <c r="I1205">
        <v>1.1299999999999999</v>
      </c>
      <c r="J1205">
        <v>0.38</v>
      </c>
      <c r="K1205">
        <v>0.02</v>
      </c>
      <c r="L1205">
        <v>0.03</v>
      </c>
      <c r="M1205">
        <v>1.55</v>
      </c>
    </row>
    <row r="1206" spans="1:19" x14ac:dyDescent="0.2">
      <c r="A1206" t="s">
        <v>1348</v>
      </c>
      <c r="B1206" t="s">
        <v>104</v>
      </c>
      <c r="C1206">
        <v>2001</v>
      </c>
      <c r="D1206" s="1" t="d">
        <v>2007-01-13</v>
      </c>
      <c r="E1206" s="1" t="str">
        <f t="shared" si="36"/>
        <v>2007</v>
      </c>
      <c r="F1206" s="1" t="str">
        <f t="shared" si="37"/>
        <v>Jan</v>
      </c>
      <c r="G1206" t="s">
        <v>50</v>
      </c>
      <c r="H1206" t="s">
        <v>71</v>
      </c>
      <c r="I1206">
        <v>0.56999999999999995</v>
      </c>
      <c r="J1206">
        <v>0.87</v>
      </c>
      <c r="K1206">
        <v>0.02</v>
      </c>
      <c r="L1206">
        <v>0.09</v>
      </c>
      <c r="M1206">
        <v>1.55</v>
      </c>
      <c r="N1206">
        <v>74</v>
      </c>
      <c r="O1206">
        <v>15</v>
      </c>
      <c r="P1206">
        <v>8.6999999999999993</v>
      </c>
      <c r="Q1206">
        <v>35</v>
      </c>
      <c r="R1206" t="s">
        <v>339</v>
      </c>
      <c r="S1206" t="s">
        <v>20</v>
      </c>
    </row>
    <row r="1207" spans="1:19" x14ac:dyDescent="0.2">
      <c r="A1207" t="s">
        <v>1349</v>
      </c>
      <c r="B1207" t="s">
        <v>17</v>
      </c>
      <c r="C1207">
        <v>2009</v>
      </c>
      <c r="D1207" s="1" t="d">
        <v>2009-08-12</v>
      </c>
      <c r="E1207" s="1" t="str">
        <f t="shared" si="36"/>
        <v>2009</v>
      </c>
      <c r="F1207" s="1" t="str">
        <f t="shared" si="37"/>
        <v>Aug</v>
      </c>
      <c r="G1207" t="s">
        <v>34</v>
      </c>
      <c r="H1207" t="s">
        <v>71</v>
      </c>
      <c r="I1207">
        <v>0.92</v>
      </c>
      <c r="J1207">
        <v>0.48</v>
      </c>
      <c r="K1207">
        <v>0</v>
      </c>
      <c r="L1207">
        <v>0.15</v>
      </c>
      <c r="M1207">
        <v>1.55</v>
      </c>
      <c r="N1207">
        <v>89</v>
      </c>
      <c r="O1207">
        <v>25</v>
      </c>
      <c r="P1207">
        <v>6.9</v>
      </c>
      <c r="Q1207">
        <v>49</v>
      </c>
      <c r="R1207" t="s">
        <v>339</v>
      </c>
      <c r="S1207" t="s">
        <v>88</v>
      </c>
    </row>
    <row r="1208" spans="1:19" x14ac:dyDescent="0.2">
      <c r="A1208" t="s">
        <v>1350</v>
      </c>
      <c r="B1208" t="s">
        <v>148</v>
      </c>
      <c r="C1208">
        <v>1999</v>
      </c>
      <c r="D1208" s="1" t="d">
        <v>2020-11-04</v>
      </c>
      <c r="E1208" s="1" t="str">
        <f t="shared" si="36"/>
        <v>2020</v>
      </c>
      <c r="F1208" s="1" t="str">
        <f t="shared" si="37"/>
        <v>Nov</v>
      </c>
      <c r="G1208" t="s">
        <v>272</v>
      </c>
      <c r="H1208" t="s">
        <v>1351</v>
      </c>
      <c r="I1208">
        <v>1.55</v>
      </c>
      <c r="J1208">
        <v>0</v>
      </c>
      <c r="K1208">
        <v>0</v>
      </c>
      <c r="L1208">
        <v>0</v>
      </c>
      <c r="M1208">
        <v>1.55</v>
      </c>
    </row>
    <row r="1209" spans="1:19" x14ac:dyDescent="0.2">
      <c r="A1209" t="s">
        <v>1352</v>
      </c>
      <c r="B1209" t="s">
        <v>75</v>
      </c>
      <c r="C1209">
        <v>2014</v>
      </c>
      <c r="D1209" s="1" t="d">
        <v>2006-11-05</v>
      </c>
      <c r="E1209" s="1" t="str">
        <f t="shared" si="36"/>
        <v>2006</v>
      </c>
      <c r="F1209" s="1" t="str">
        <f t="shared" si="37"/>
        <v>Nov</v>
      </c>
      <c r="G1209" t="s">
        <v>37</v>
      </c>
      <c r="H1209" t="s">
        <v>130</v>
      </c>
      <c r="I1209">
        <v>0.47</v>
      </c>
      <c r="J1209">
        <v>0.8</v>
      </c>
      <c r="K1209">
        <v>0.03</v>
      </c>
      <c r="L1209">
        <v>0.24</v>
      </c>
      <c r="M1209">
        <v>1.55</v>
      </c>
      <c r="N1209">
        <v>79</v>
      </c>
      <c r="O1209">
        <v>73</v>
      </c>
      <c r="P1209">
        <v>8.1</v>
      </c>
      <c r="Q1209">
        <v>1116</v>
      </c>
      <c r="R1209" t="s">
        <v>1353</v>
      </c>
      <c r="S1209" t="s">
        <v>53</v>
      </c>
    </row>
    <row r="1210" spans="1:19" x14ac:dyDescent="0.2">
      <c r="A1210" t="s">
        <v>1354</v>
      </c>
      <c r="B1210" t="s">
        <v>44</v>
      </c>
      <c r="C1210">
        <v>2010</v>
      </c>
      <c r="D1210" s="1" t="d">
        <v>2000-05-08</v>
      </c>
      <c r="E1210" s="1" t="str">
        <f t="shared" si="36"/>
        <v>2000</v>
      </c>
      <c r="F1210" s="1" t="str">
        <f t="shared" si="37"/>
        <v>May</v>
      </c>
      <c r="G1210" t="s">
        <v>50</v>
      </c>
      <c r="H1210" t="s">
        <v>51</v>
      </c>
      <c r="I1210">
        <v>0.85</v>
      </c>
      <c r="J1210">
        <v>0.55000000000000004</v>
      </c>
      <c r="K1210">
        <v>0</v>
      </c>
      <c r="L1210">
        <v>0.15</v>
      </c>
      <c r="M1210">
        <v>1.55</v>
      </c>
      <c r="N1210">
        <v>74</v>
      </c>
      <c r="O1210">
        <v>79</v>
      </c>
      <c r="P1210">
        <v>7.8</v>
      </c>
      <c r="Q1210">
        <v>458</v>
      </c>
      <c r="R1210" t="s">
        <v>1355</v>
      </c>
      <c r="S1210" t="s">
        <v>53</v>
      </c>
    </row>
    <row r="1211" spans="1:19" x14ac:dyDescent="0.2">
      <c r="A1211" t="s">
        <v>1356</v>
      </c>
      <c r="B1211" t="s">
        <v>32</v>
      </c>
      <c r="C1211">
        <v>2011</v>
      </c>
      <c r="D1211" s="1" t="d">
        <v>2001-12-12</v>
      </c>
      <c r="E1211" s="1" t="str">
        <f t="shared" si="36"/>
        <v>2001</v>
      </c>
      <c r="F1211" s="1" t="str">
        <f t="shared" si="37"/>
        <v>Dec</v>
      </c>
      <c r="G1211" t="s">
        <v>34</v>
      </c>
      <c r="H1211" t="s">
        <v>71</v>
      </c>
      <c r="I1211">
        <v>0.37</v>
      </c>
      <c r="J1211">
        <v>0.96</v>
      </c>
      <c r="K1211">
        <v>0</v>
      </c>
      <c r="L1211">
        <v>0.21</v>
      </c>
      <c r="M1211">
        <v>1.54</v>
      </c>
      <c r="P1211" t="s">
        <v>203</v>
      </c>
      <c r="R1211" t="s">
        <v>1357</v>
      </c>
      <c r="S1211" t="s">
        <v>20</v>
      </c>
    </row>
    <row r="1212" spans="1:19" x14ac:dyDescent="0.2">
      <c r="A1212" t="s">
        <v>894</v>
      </c>
      <c r="B1212" t="s">
        <v>49</v>
      </c>
      <c r="C1212">
        <v>2010</v>
      </c>
      <c r="D1212" s="1" t="d">
        <v>2011-11-30</v>
      </c>
      <c r="E1212" s="1" t="str">
        <f t="shared" si="36"/>
        <v>2011</v>
      </c>
      <c r="F1212" s="1" t="str">
        <f t="shared" si="37"/>
        <v>Nov</v>
      </c>
      <c r="G1212" t="s">
        <v>37</v>
      </c>
      <c r="H1212" t="s">
        <v>51</v>
      </c>
      <c r="I1212">
        <v>0.85</v>
      </c>
      <c r="J1212">
        <v>0.46</v>
      </c>
      <c r="K1212">
        <v>0.02</v>
      </c>
      <c r="L1212">
        <v>0.22</v>
      </c>
      <c r="M1212">
        <v>1.54</v>
      </c>
      <c r="N1212">
        <v>88</v>
      </c>
      <c r="O1212">
        <v>62</v>
      </c>
      <c r="P1212">
        <v>8.1999999999999993</v>
      </c>
      <c r="Q1212">
        <v>492</v>
      </c>
      <c r="R1212" t="s">
        <v>895</v>
      </c>
      <c r="S1212" t="s">
        <v>53</v>
      </c>
    </row>
    <row r="1213" spans="1:19" x14ac:dyDescent="0.2">
      <c r="A1213" t="s">
        <v>1358</v>
      </c>
      <c r="B1213" t="s">
        <v>55</v>
      </c>
      <c r="C1213">
        <v>2000</v>
      </c>
      <c r="D1213" s="1" t="d">
        <v>2013-06-09</v>
      </c>
      <c r="E1213" s="1" t="str">
        <f t="shared" si="36"/>
        <v>2013</v>
      </c>
      <c r="F1213" s="1" t="str">
        <f t="shared" si="37"/>
        <v>Jun</v>
      </c>
      <c r="G1213" t="s">
        <v>28</v>
      </c>
      <c r="H1213" t="s">
        <v>68</v>
      </c>
      <c r="I1213">
        <v>0.83</v>
      </c>
      <c r="J1213">
        <v>0.44</v>
      </c>
      <c r="K1213">
        <v>0.08</v>
      </c>
      <c r="L1213">
        <v>0.19</v>
      </c>
      <c r="M1213">
        <v>1.54</v>
      </c>
      <c r="N1213">
        <v>80</v>
      </c>
      <c r="O1213">
        <v>27</v>
      </c>
      <c r="P1213">
        <v>8.1999999999999993</v>
      </c>
      <c r="Q1213">
        <v>99</v>
      </c>
      <c r="R1213" t="s">
        <v>250</v>
      </c>
      <c r="S1213" t="s">
        <v>88</v>
      </c>
    </row>
    <row r="1214" spans="1:19" x14ac:dyDescent="0.2">
      <c r="A1214" t="s">
        <v>1359</v>
      </c>
      <c r="B1214" t="s">
        <v>148</v>
      </c>
      <c r="C1214">
        <v>2003</v>
      </c>
      <c r="D1214" s="1" t="d">
        <v>2004-02-16</v>
      </c>
      <c r="E1214" s="1" t="str">
        <f t="shared" si="36"/>
        <v>2004</v>
      </c>
      <c r="F1214" s="1" t="str">
        <f t="shared" si="37"/>
        <v>Feb</v>
      </c>
      <c r="G1214" t="s">
        <v>272</v>
      </c>
      <c r="H1214" t="s">
        <v>71</v>
      </c>
      <c r="I1214">
        <v>0.57999999999999996</v>
      </c>
      <c r="J1214">
        <v>0.87</v>
      </c>
      <c r="K1214">
        <v>0</v>
      </c>
      <c r="L1214">
        <v>0.09</v>
      </c>
      <c r="M1214">
        <v>1.54</v>
      </c>
      <c r="N1214">
        <v>88</v>
      </c>
      <c r="O1214">
        <v>23</v>
      </c>
      <c r="P1214">
        <v>9</v>
      </c>
      <c r="Q1214">
        <v>713</v>
      </c>
      <c r="R1214" t="s">
        <v>224</v>
      </c>
      <c r="S1214" t="s">
        <v>88</v>
      </c>
    </row>
    <row r="1215" spans="1:19" x14ac:dyDescent="0.2">
      <c r="A1215" t="s">
        <v>1360</v>
      </c>
      <c r="B1215" t="s">
        <v>17</v>
      </c>
      <c r="C1215">
        <v>2008</v>
      </c>
      <c r="D1215" s="1" t="d">
        <v>2013-12-22</v>
      </c>
      <c r="E1215" s="1" t="str">
        <f t="shared" si="36"/>
        <v>2013</v>
      </c>
      <c r="F1215" s="1" t="str">
        <f t="shared" si="37"/>
        <v>Dec</v>
      </c>
      <c r="G1215" t="s">
        <v>18</v>
      </c>
      <c r="H1215" t="s">
        <v>155</v>
      </c>
      <c r="I1215">
        <v>0.78</v>
      </c>
      <c r="J1215">
        <v>0.43</v>
      </c>
      <c r="K1215">
        <v>0.19</v>
      </c>
      <c r="L1215">
        <v>0.14000000000000001</v>
      </c>
      <c r="M1215">
        <v>1.54</v>
      </c>
      <c r="N1215">
        <v>69</v>
      </c>
      <c r="O1215">
        <v>6</v>
      </c>
      <c r="P1215">
        <v>8.1</v>
      </c>
      <c r="Q1215">
        <v>14</v>
      </c>
      <c r="R1215" t="s">
        <v>1006</v>
      </c>
      <c r="S1215" t="s">
        <v>20</v>
      </c>
    </row>
    <row r="1216" spans="1:19" x14ac:dyDescent="0.2">
      <c r="A1216" t="s">
        <v>1361</v>
      </c>
      <c r="B1216" t="s">
        <v>44</v>
      </c>
      <c r="C1216">
        <v>2006</v>
      </c>
      <c r="D1216" s="1" t="d">
        <v>1991-03-11</v>
      </c>
      <c r="E1216" s="1" t="str">
        <f t="shared" si="36"/>
        <v>1991</v>
      </c>
      <c r="F1216" s="1" t="str">
        <f t="shared" si="37"/>
        <v>Mar</v>
      </c>
      <c r="G1216" t="s">
        <v>37</v>
      </c>
      <c r="H1216" t="s">
        <v>111</v>
      </c>
      <c r="I1216">
        <v>1.4</v>
      </c>
      <c r="J1216">
        <v>0.02</v>
      </c>
      <c r="K1216">
        <v>0.02</v>
      </c>
      <c r="L1216">
        <v>0.1</v>
      </c>
      <c r="M1216">
        <v>1.54</v>
      </c>
      <c r="N1216">
        <v>90</v>
      </c>
      <c r="O1216">
        <v>78</v>
      </c>
      <c r="P1216">
        <v>8</v>
      </c>
      <c r="Q1216">
        <v>215</v>
      </c>
      <c r="R1216" t="s">
        <v>178</v>
      </c>
      <c r="S1216" t="s">
        <v>88</v>
      </c>
    </row>
    <row r="1217" spans="1:19" x14ac:dyDescent="0.2">
      <c r="A1217" t="s">
        <v>1362</v>
      </c>
      <c r="B1217" t="s">
        <v>75</v>
      </c>
      <c r="C1217">
        <v>2016</v>
      </c>
      <c r="D1217" s="1" t="d">
        <v>2008-01-03</v>
      </c>
      <c r="E1217" s="1" t="str">
        <f t="shared" si="36"/>
        <v>2008</v>
      </c>
      <c r="F1217" s="1" t="str">
        <f t="shared" si="37"/>
        <v>Jan</v>
      </c>
      <c r="G1217" t="s">
        <v>1</v>
      </c>
      <c r="H1217" t="s">
        <v>68</v>
      </c>
      <c r="I1217">
        <v>0.5</v>
      </c>
      <c r="J1217">
        <v>0.76</v>
      </c>
      <c r="K1217">
        <v>0.04</v>
      </c>
      <c r="L1217">
        <v>0.24</v>
      </c>
      <c r="M1217">
        <v>1.54</v>
      </c>
    </row>
    <row r="1218" spans="1:19" x14ac:dyDescent="0.2">
      <c r="A1218" t="s">
        <v>1363</v>
      </c>
      <c r="B1218" t="s">
        <v>55</v>
      </c>
      <c r="C1218">
        <v>2005</v>
      </c>
      <c r="D1218" s="1" t="d">
        <v>2008-04-14</v>
      </c>
      <c r="E1218" s="1" t="str">
        <f t="shared" si="36"/>
        <v>2008</v>
      </c>
      <c r="F1218" s="1" t="str">
        <f t="shared" si="37"/>
        <v>Apr</v>
      </c>
      <c r="G1218" t="s">
        <v>18</v>
      </c>
      <c r="H1218" t="s">
        <v>134</v>
      </c>
      <c r="I1218">
        <v>1.26</v>
      </c>
      <c r="J1218">
        <v>7.0000000000000007E-2</v>
      </c>
      <c r="K1218">
        <v>0</v>
      </c>
      <c r="L1218">
        <v>0.21</v>
      </c>
      <c r="M1218">
        <v>1.54</v>
      </c>
      <c r="N1218">
        <v>87</v>
      </c>
      <c r="O1218">
        <v>25</v>
      </c>
      <c r="P1218">
        <v>8.6</v>
      </c>
      <c r="Q1218">
        <v>47</v>
      </c>
      <c r="R1218" t="s">
        <v>135</v>
      </c>
      <c r="S1218" t="s">
        <v>20</v>
      </c>
    </row>
    <row r="1219" spans="1:19" x14ac:dyDescent="0.2">
      <c r="A1219" t="s">
        <v>1364</v>
      </c>
      <c r="B1219" t="s">
        <v>104</v>
      </c>
      <c r="C1219">
        <v>1996</v>
      </c>
      <c r="D1219" s="1" t="d">
        <v>2004-04-30</v>
      </c>
      <c r="E1219" s="1" t="str">
        <f t="shared" ref="E1219:E1282" si="38">TEXT(D1219,"yyyy")</f>
        <v>2004</v>
      </c>
      <c r="F1219" s="1" t="str">
        <f t="shared" ref="F1219:F1282" si="39">TEXT(D1219,"mmm")</f>
        <v>Apr</v>
      </c>
      <c r="G1219" t="s">
        <v>37</v>
      </c>
      <c r="H1219" t="s">
        <v>476</v>
      </c>
      <c r="I1219">
        <v>0.85</v>
      </c>
      <c r="J1219">
        <v>0.57999999999999996</v>
      </c>
      <c r="K1219">
        <v>0</v>
      </c>
      <c r="L1219">
        <v>0.1</v>
      </c>
      <c r="M1219">
        <v>1.54</v>
      </c>
    </row>
    <row r="1220" spans="1:19" x14ac:dyDescent="0.2">
      <c r="A1220" t="s">
        <v>1365</v>
      </c>
      <c r="B1220" t="s">
        <v>1015</v>
      </c>
      <c r="C1220">
        <v>2011</v>
      </c>
      <c r="D1220" s="1" t="d">
        <v>2020-05-25</v>
      </c>
      <c r="E1220" s="1" t="str">
        <f t="shared" si="38"/>
        <v>2020</v>
      </c>
      <c r="F1220" s="1" t="str">
        <f t="shared" si="39"/>
        <v>May</v>
      </c>
      <c r="G1220" t="s">
        <v>37</v>
      </c>
      <c r="H1220" t="s">
        <v>68</v>
      </c>
      <c r="I1220">
        <v>0.53</v>
      </c>
      <c r="J1220">
        <v>0.66</v>
      </c>
      <c r="K1220">
        <v>0.13</v>
      </c>
      <c r="L1220">
        <v>0.22</v>
      </c>
      <c r="M1220">
        <v>1.53</v>
      </c>
      <c r="N1220">
        <v>80</v>
      </c>
      <c r="O1220">
        <v>80</v>
      </c>
      <c r="P1220">
        <v>7.4</v>
      </c>
      <c r="Q1220">
        <v>770</v>
      </c>
      <c r="R1220" t="s">
        <v>1366</v>
      </c>
      <c r="S1220" t="s">
        <v>88</v>
      </c>
    </row>
    <row r="1221" spans="1:19" x14ac:dyDescent="0.2">
      <c r="A1221" t="s">
        <v>1367</v>
      </c>
      <c r="B1221" t="s">
        <v>17</v>
      </c>
      <c r="C1221">
        <v>2011</v>
      </c>
      <c r="D1221" s="1" t="d">
        <v>2020-12-03</v>
      </c>
      <c r="E1221" s="1" t="str">
        <f t="shared" si="38"/>
        <v>2020</v>
      </c>
      <c r="F1221" s="1" t="str">
        <f t="shared" si="39"/>
        <v>Dec</v>
      </c>
      <c r="G1221" t="s">
        <v>34</v>
      </c>
      <c r="H1221" t="s">
        <v>372</v>
      </c>
      <c r="I1221">
        <v>0.42</v>
      </c>
      <c r="J1221">
        <v>0.65</v>
      </c>
      <c r="K1221">
        <v>0.33</v>
      </c>
      <c r="L1221">
        <v>0.14000000000000001</v>
      </c>
      <c r="M1221">
        <v>1.53</v>
      </c>
      <c r="N1221">
        <v>64</v>
      </c>
      <c r="O1221">
        <v>28</v>
      </c>
      <c r="P1221">
        <v>7.8</v>
      </c>
      <c r="Q1221">
        <v>13</v>
      </c>
      <c r="R1221" t="s">
        <v>372</v>
      </c>
      <c r="S1221" t="s">
        <v>112</v>
      </c>
    </row>
    <row r="1222" spans="1:19" x14ac:dyDescent="0.2">
      <c r="A1222" t="s">
        <v>1368</v>
      </c>
      <c r="B1222" t="s">
        <v>49</v>
      </c>
      <c r="C1222">
        <v>2012</v>
      </c>
      <c r="D1222" s="1" t="d">
        <v>1994-04-15</v>
      </c>
      <c r="E1222" s="1" t="str">
        <f t="shared" si="38"/>
        <v>1994</v>
      </c>
      <c r="F1222" s="1" t="str">
        <f t="shared" si="39"/>
        <v>Apr</v>
      </c>
      <c r="G1222" t="s">
        <v>18</v>
      </c>
      <c r="H1222" t="s">
        <v>234</v>
      </c>
      <c r="I1222">
        <v>0.18</v>
      </c>
      <c r="J1222">
        <v>0.63</v>
      </c>
      <c r="K1222">
        <v>0.49</v>
      </c>
      <c r="L1222">
        <v>0.24</v>
      </c>
      <c r="M1222">
        <v>1.53</v>
      </c>
      <c r="N1222">
        <v>82</v>
      </c>
      <c r="O1222">
        <v>37</v>
      </c>
      <c r="P1222">
        <v>6.7</v>
      </c>
      <c r="Q1222">
        <v>146</v>
      </c>
      <c r="R1222" t="s">
        <v>357</v>
      </c>
      <c r="S1222" t="s">
        <v>20</v>
      </c>
    </row>
    <row r="1223" spans="1:19" x14ac:dyDescent="0.2">
      <c r="A1223" t="s">
        <v>1369</v>
      </c>
      <c r="B1223" t="s">
        <v>57</v>
      </c>
      <c r="C1223">
        <v>1994</v>
      </c>
      <c r="D1223" s="1" t="d">
        <v>2016-04-08</v>
      </c>
      <c r="E1223" s="1" t="str">
        <f t="shared" si="38"/>
        <v>2016</v>
      </c>
      <c r="F1223" s="1" t="str">
        <f t="shared" si="39"/>
        <v>Apr</v>
      </c>
      <c r="G1223" t="s">
        <v>86</v>
      </c>
      <c r="H1223" t="s">
        <v>523</v>
      </c>
      <c r="I1223">
        <v>1.19</v>
      </c>
      <c r="J1223">
        <v>0.28999999999999998</v>
      </c>
      <c r="K1223">
        <v>0</v>
      </c>
      <c r="L1223">
        <v>0.05</v>
      </c>
      <c r="M1223">
        <v>1.53</v>
      </c>
    </row>
    <row r="1224" spans="1:19" x14ac:dyDescent="0.2">
      <c r="A1224" t="s">
        <v>1370</v>
      </c>
      <c r="B1224" t="s">
        <v>104</v>
      </c>
      <c r="C1224">
        <v>1998</v>
      </c>
      <c r="D1224" s="1" t="d">
        <v>2003-01-19</v>
      </c>
      <c r="E1224" s="1" t="str">
        <f t="shared" si="38"/>
        <v>2003</v>
      </c>
      <c r="F1224" s="1" t="str">
        <f t="shared" si="39"/>
        <v>Jan</v>
      </c>
      <c r="G1224" t="s">
        <v>18</v>
      </c>
      <c r="H1224" t="s">
        <v>852</v>
      </c>
      <c r="I1224">
        <v>1.44</v>
      </c>
      <c r="J1224">
        <v>0.05</v>
      </c>
      <c r="K1224">
        <v>0</v>
      </c>
      <c r="L1224">
        <v>0.04</v>
      </c>
      <c r="M1224">
        <v>1.53</v>
      </c>
    </row>
    <row r="1225" spans="1:19" x14ac:dyDescent="0.2">
      <c r="A1225" t="s">
        <v>1188</v>
      </c>
      <c r="B1225" t="s">
        <v>49</v>
      </c>
      <c r="C1225">
        <v>2012</v>
      </c>
      <c r="D1225" s="1" t="d">
        <v>1995-10-25</v>
      </c>
      <c r="E1225" s="1" t="str">
        <f t="shared" si="38"/>
        <v>1995</v>
      </c>
      <c r="F1225" s="1" t="str">
        <f t="shared" si="39"/>
        <v>Oct</v>
      </c>
      <c r="G1225" t="s">
        <v>50</v>
      </c>
      <c r="H1225" t="s">
        <v>130</v>
      </c>
      <c r="I1225">
        <v>0.72</v>
      </c>
      <c r="J1225">
        <v>0.52</v>
      </c>
      <c r="K1225">
        <v>0.04</v>
      </c>
      <c r="L1225">
        <v>0.25</v>
      </c>
      <c r="M1225">
        <v>1.53</v>
      </c>
      <c r="N1225">
        <v>89</v>
      </c>
      <c r="O1225">
        <v>35</v>
      </c>
      <c r="P1225">
        <v>7.9</v>
      </c>
      <c r="Q1225">
        <v>781</v>
      </c>
      <c r="R1225" t="s">
        <v>1189</v>
      </c>
      <c r="S1225" t="s">
        <v>53</v>
      </c>
    </row>
    <row r="1226" spans="1:19" x14ac:dyDescent="0.2">
      <c r="A1226" t="s">
        <v>1371</v>
      </c>
      <c r="B1226" t="s">
        <v>189</v>
      </c>
      <c r="C1226">
        <v>2003</v>
      </c>
      <c r="D1226" s="1" t="d">
        <v>2000-02-07</v>
      </c>
      <c r="E1226" s="1" t="str">
        <f t="shared" si="38"/>
        <v>2000</v>
      </c>
      <c r="F1226" s="1" t="str">
        <f t="shared" si="39"/>
        <v>Feb</v>
      </c>
      <c r="G1226" t="s">
        <v>18</v>
      </c>
      <c r="H1226" t="s">
        <v>19</v>
      </c>
      <c r="I1226">
        <v>1.0900000000000001</v>
      </c>
      <c r="J1226">
        <v>0.15</v>
      </c>
      <c r="K1226">
        <v>0.25</v>
      </c>
      <c r="L1226">
        <v>0.04</v>
      </c>
      <c r="M1226">
        <v>1.53</v>
      </c>
      <c r="N1226">
        <v>81</v>
      </c>
      <c r="O1226">
        <v>49</v>
      </c>
      <c r="P1226">
        <v>8</v>
      </c>
      <c r="Q1226">
        <v>56</v>
      </c>
      <c r="R1226" t="s">
        <v>1143</v>
      </c>
      <c r="S1226" t="s">
        <v>20</v>
      </c>
    </row>
    <row r="1227" spans="1:19" x14ac:dyDescent="0.2">
      <c r="A1227" t="s">
        <v>1372</v>
      </c>
      <c r="B1227" t="s">
        <v>104</v>
      </c>
      <c r="C1227">
        <v>1997</v>
      </c>
      <c r="D1227" s="1" t="d">
        <v>2000-06-08</v>
      </c>
      <c r="E1227" s="1" t="str">
        <f t="shared" si="38"/>
        <v>2000</v>
      </c>
      <c r="F1227" s="1" t="str">
        <f t="shared" si="39"/>
        <v>Jun</v>
      </c>
      <c r="G1227" t="s">
        <v>18</v>
      </c>
      <c r="H1227" t="s">
        <v>134</v>
      </c>
      <c r="I1227">
        <v>0.85</v>
      </c>
      <c r="J1227">
        <v>0.57999999999999996</v>
      </c>
      <c r="K1227">
        <v>0</v>
      </c>
      <c r="L1227">
        <v>0.1</v>
      </c>
      <c r="M1227">
        <v>1.53</v>
      </c>
    </row>
    <row r="1228" spans="1:19" x14ac:dyDescent="0.2">
      <c r="A1228" t="s">
        <v>80</v>
      </c>
      <c r="B1228" t="s">
        <v>148</v>
      </c>
      <c r="C1228">
        <v>2012</v>
      </c>
      <c r="D1228" s="1" t="d">
        <v>1995-09-12</v>
      </c>
      <c r="E1228" s="1" t="str">
        <f t="shared" si="38"/>
        <v>1995</v>
      </c>
      <c r="F1228" s="1" t="str">
        <f t="shared" si="39"/>
        <v>Sep</v>
      </c>
      <c r="G1228" t="s">
        <v>37</v>
      </c>
      <c r="H1228" t="s">
        <v>71</v>
      </c>
      <c r="I1228">
        <v>0.64</v>
      </c>
      <c r="J1228">
        <v>0.69</v>
      </c>
      <c r="K1228">
        <v>0</v>
      </c>
      <c r="L1228">
        <v>0.19</v>
      </c>
      <c r="M1228">
        <v>1.53</v>
      </c>
      <c r="N1228">
        <v>74</v>
      </c>
      <c r="O1228">
        <v>11</v>
      </c>
      <c r="P1228">
        <v>4.2</v>
      </c>
      <c r="Q1228">
        <v>1635</v>
      </c>
      <c r="R1228" t="s">
        <v>77</v>
      </c>
      <c r="S1228" t="s">
        <v>53</v>
      </c>
    </row>
    <row r="1229" spans="1:19" x14ac:dyDescent="0.2">
      <c r="A1229" t="s">
        <v>1373</v>
      </c>
      <c r="B1229" t="s">
        <v>17</v>
      </c>
      <c r="C1229">
        <v>2007</v>
      </c>
      <c r="D1229" s="1" t="d">
        <v>2021-06-04</v>
      </c>
      <c r="E1229" s="1" t="str">
        <f t="shared" si="38"/>
        <v>2021</v>
      </c>
      <c r="F1229" s="1" t="str">
        <f t="shared" si="39"/>
        <v>Jun</v>
      </c>
      <c r="G1229" t="s">
        <v>50</v>
      </c>
      <c r="H1229" t="s">
        <v>222</v>
      </c>
      <c r="I1229">
        <v>0.67</v>
      </c>
      <c r="J1229">
        <v>0.43</v>
      </c>
      <c r="K1229">
        <v>0.28999999999999998</v>
      </c>
      <c r="L1229">
        <v>0.14000000000000001</v>
      </c>
      <c r="M1229">
        <v>1.52</v>
      </c>
      <c r="N1229">
        <v>75</v>
      </c>
      <c r="O1229">
        <v>47</v>
      </c>
      <c r="P1229">
        <v>7.6</v>
      </c>
      <c r="Q1229">
        <v>122</v>
      </c>
      <c r="R1229" t="s">
        <v>1374</v>
      </c>
      <c r="S1229" t="s">
        <v>53</v>
      </c>
    </row>
    <row r="1230" spans="1:19" x14ac:dyDescent="0.2">
      <c r="A1230" t="s">
        <v>1375</v>
      </c>
      <c r="B1230" t="s">
        <v>104</v>
      </c>
      <c r="C1230">
        <v>1997</v>
      </c>
      <c r="D1230" s="1" t="d">
        <v>1999-08-07</v>
      </c>
      <c r="E1230" s="1" t="str">
        <f t="shared" si="38"/>
        <v>1999</v>
      </c>
      <c r="F1230" s="1" t="str">
        <f t="shared" si="39"/>
        <v>Aug</v>
      </c>
      <c r="G1230" t="s">
        <v>86</v>
      </c>
      <c r="H1230" t="s">
        <v>134</v>
      </c>
      <c r="I1230">
        <v>1.07</v>
      </c>
      <c r="J1230">
        <v>0.39</v>
      </c>
      <c r="K1230">
        <v>0</v>
      </c>
      <c r="L1230">
        <v>0.06</v>
      </c>
      <c r="M1230">
        <v>1.52</v>
      </c>
    </row>
    <row r="1231" spans="1:19" x14ac:dyDescent="0.2">
      <c r="A1231" t="s">
        <v>1376</v>
      </c>
      <c r="B1231" t="s">
        <v>55</v>
      </c>
      <c r="C1231">
        <v>2002</v>
      </c>
      <c r="D1231" s="1" t="d">
        <v>2016-10-12</v>
      </c>
      <c r="E1231" s="1" t="str">
        <f t="shared" si="38"/>
        <v>2016</v>
      </c>
      <c r="F1231" s="1" t="str">
        <f t="shared" si="39"/>
        <v>Oct</v>
      </c>
      <c r="G1231" t="s">
        <v>18</v>
      </c>
      <c r="H1231" t="s">
        <v>134</v>
      </c>
      <c r="I1231">
        <v>0.36</v>
      </c>
      <c r="J1231">
        <v>0.9</v>
      </c>
      <c r="K1231">
        <v>0</v>
      </c>
      <c r="L1231">
        <v>0.27</v>
      </c>
      <c r="M1231">
        <v>1.52</v>
      </c>
      <c r="N1231">
        <v>38</v>
      </c>
      <c r="O1231">
        <v>21</v>
      </c>
      <c r="P1231">
        <v>5</v>
      </c>
      <c r="Q1231">
        <v>26</v>
      </c>
      <c r="R1231" t="s">
        <v>1377</v>
      </c>
      <c r="S1231" t="s">
        <v>88</v>
      </c>
    </row>
    <row r="1232" spans="1:19" x14ac:dyDescent="0.2">
      <c r="A1232" t="s">
        <v>1378</v>
      </c>
      <c r="B1232" t="s">
        <v>187</v>
      </c>
      <c r="C1232">
        <v>2014</v>
      </c>
      <c r="D1232" s="1" t="d">
        <v>2016-11-20</v>
      </c>
      <c r="E1232" s="1" t="str">
        <f t="shared" si="38"/>
        <v>2016</v>
      </c>
      <c r="F1232" s="1" t="str">
        <f t="shared" si="39"/>
        <v>Nov</v>
      </c>
      <c r="G1232" t="s">
        <v>1</v>
      </c>
      <c r="H1232" t="s">
        <v>19</v>
      </c>
      <c r="I1232">
        <v>0.7</v>
      </c>
      <c r="J1232">
        <v>0.55000000000000004</v>
      </c>
      <c r="K1232">
        <v>0.16</v>
      </c>
      <c r="L1232">
        <v>0.12</v>
      </c>
      <c r="M1232">
        <v>1.52</v>
      </c>
      <c r="N1232">
        <v>83</v>
      </c>
      <c r="O1232">
        <v>77</v>
      </c>
      <c r="P1232">
        <v>8.9</v>
      </c>
      <c r="Q1232">
        <v>712</v>
      </c>
      <c r="R1232" t="s">
        <v>214</v>
      </c>
      <c r="S1232" t="s">
        <v>20</v>
      </c>
    </row>
    <row r="1233" spans="1:19" x14ac:dyDescent="0.2">
      <c r="A1233" t="s">
        <v>1379</v>
      </c>
      <c r="B1233" t="s">
        <v>104</v>
      </c>
      <c r="C1233">
        <v>1996</v>
      </c>
      <c r="D1233" s="1" t="d">
        <v>2010-11-03</v>
      </c>
      <c r="E1233" s="1" t="str">
        <f t="shared" si="38"/>
        <v>2010</v>
      </c>
      <c r="F1233" s="1" t="str">
        <f t="shared" si="39"/>
        <v>Nov</v>
      </c>
      <c r="G1233" t="s">
        <v>24</v>
      </c>
      <c r="H1233" t="s">
        <v>134</v>
      </c>
      <c r="I1233">
        <v>1.43</v>
      </c>
      <c r="J1233">
        <v>0.05</v>
      </c>
      <c r="K1233">
        <v>0</v>
      </c>
      <c r="L1233">
        <v>0.04</v>
      </c>
      <c r="M1233">
        <v>1.52</v>
      </c>
    </row>
    <row r="1234" spans="1:19" x14ac:dyDescent="0.2">
      <c r="A1234" t="s">
        <v>1380</v>
      </c>
      <c r="B1234" t="s">
        <v>22</v>
      </c>
      <c r="C1234">
        <v>1984</v>
      </c>
      <c r="D1234" s="1" t="d">
        <v>1999-09-25</v>
      </c>
      <c r="E1234" s="1" t="str">
        <f t="shared" si="38"/>
        <v>1999</v>
      </c>
      <c r="F1234" s="1" t="str">
        <f t="shared" si="39"/>
        <v>Sep</v>
      </c>
      <c r="G1234" t="s">
        <v>37</v>
      </c>
      <c r="H1234" t="s">
        <v>372</v>
      </c>
      <c r="I1234">
        <v>0.18</v>
      </c>
      <c r="J1234">
        <v>0.06</v>
      </c>
      <c r="K1234">
        <v>1.27</v>
      </c>
      <c r="L1234">
        <v>0.01</v>
      </c>
      <c r="M1234">
        <v>1.52</v>
      </c>
    </row>
    <row r="1235" spans="1:19" x14ac:dyDescent="0.2">
      <c r="A1235" t="s">
        <v>1381</v>
      </c>
      <c r="B1235" t="s">
        <v>22</v>
      </c>
      <c r="C1235">
        <v>1984</v>
      </c>
      <c r="D1235" s="1" t="d">
        <v>2007-04-09</v>
      </c>
      <c r="E1235" s="1" t="str">
        <f t="shared" si="38"/>
        <v>2007</v>
      </c>
      <c r="F1235" s="1" t="str">
        <f t="shared" si="39"/>
        <v>Apr</v>
      </c>
      <c r="G1235" t="s">
        <v>24</v>
      </c>
      <c r="H1235" t="s">
        <v>19</v>
      </c>
      <c r="I1235">
        <v>0</v>
      </c>
      <c r="J1235">
        <v>0</v>
      </c>
      <c r="K1235">
        <v>1.52</v>
      </c>
      <c r="L1235">
        <v>0</v>
      </c>
      <c r="M1235">
        <v>1.52</v>
      </c>
    </row>
    <row r="1236" spans="1:19" x14ac:dyDescent="0.2">
      <c r="A1236" t="s">
        <v>1382</v>
      </c>
      <c r="B1236" t="s">
        <v>104</v>
      </c>
      <c r="C1236">
        <v>1998</v>
      </c>
      <c r="D1236" s="1" t="d">
        <v>2009-01-17</v>
      </c>
      <c r="E1236" s="1" t="str">
        <f t="shared" si="38"/>
        <v>2009</v>
      </c>
      <c r="F1236" s="1" t="str">
        <f t="shared" si="39"/>
        <v>Jan</v>
      </c>
      <c r="G1236" t="s">
        <v>24</v>
      </c>
      <c r="H1236" t="s">
        <v>134</v>
      </c>
      <c r="I1236">
        <v>1.45</v>
      </c>
      <c r="J1236">
        <v>0.04</v>
      </c>
      <c r="K1236">
        <v>0</v>
      </c>
      <c r="L1236">
        <v>0.04</v>
      </c>
      <c r="M1236">
        <v>1.52</v>
      </c>
    </row>
    <row r="1237" spans="1:19" x14ac:dyDescent="0.2">
      <c r="A1237" t="s">
        <v>1383</v>
      </c>
      <c r="B1237" t="s">
        <v>148</v>
      </c>
      <c r="C1237">
        <v>2010</v>
      </c>
      <c r="D1237" s="1" t="d">
        <v>2003-10-31</v>
      </c>
      <c r="E1237" s="1" t="str">
        <f t="shared" si="38"/>
        <v>2003</v>
      </c>
      <c r="F1237" s="1" t="str">
        <f t="shared" si="39"/>
        <v>Oct</v>
      </c>
      <c r="G1237" t="s">
        <v>28</v>
      </c>
      <c r="H1237" t="s">
        <v>242</v>
      </c>
      <c r="I1237">
        <v>0.88</v>
      </c>
      <c r="J1237">
        <v>0.48</v>
      </c>
      <c r="K1237">
        <v>0</v>
      </c>
      <c r="L1237">
        <v>0.17</v>
      </c>
      <c r="M1237">
        <v>1.52</v>
      </c>
    </row>
    <row r="1238" spans="1:19" x14ac:dyDescent="0.2">
      <c r="A1238" t="s">
        <v>1384</v>
      </c>
      <c r="B1238" t="s">
        <v>104</v>
      </c>
      <c r="C1238">
        <v>1998</v>
      </c>
      <c r="D1238" s="1" t="d">
        <v>1988-12-01</v>
      </c>
      <c r="E1238" s="1" t="str">
        <f t="shared" si="38"/>
        <v>1988</v>
      </c>
      <c r="F1238" s="1" t="str">
        <f t="shared" si="39"/>
        <v>Dec</v>
      </c>
      <c r="G1238" t="s">
        <v>18</v>
      </c>
      <c r="H1238" t="s">
        <v>134</v>
      </c>
      <c r="I1238">
        <v>1.43</v>
      </c>
      <c r="J1238">
        <v>0.05</v>
      </c>
      <c r="K1238">
        <v>0</v>
      </c>
      <c r="L1238">
        <v>0.03</v>
      </c>
      <c r="M1238">
        <v>1.52</v>
      </c>
    </row>
    <row r="1239" spans="1:19" x14ac:dyDescent="0.2">
      <c r="A1239" t="s">
        <v>1385</v>
      </c>
      <c r="B1239" t="s">
        <v>49</v>
      </c>
      <c r="C1239">
        <v>2009</v>
      </c>
      <c r="D1239" s="1" t="d">
        <v>1997-10-24</v>
      </c>
      <c r="E1239" s="1" t="str">
        <f t="shared" si="38"/>
        <v>1997</v>
      </c>
      <c r="F1239" s="1" t="str">
        <f t="shared" si="39"/>
        <v>Oct</v>
      </c>
      <c r="G1239" t="s">
        <v>86</v>
      </c>
      <c r="H1239" t="s">
        <v>134</v>
      </c>
      <c r="I1239">
        <v>0.92</v>
      </c>
      <c r="J1239">
        <v>0.4</v>
      </c>
      <c r="K1239">
        <v>0</v>
      </c>
      <c r="L1239">
        <v>0.2</v>
      </c>
      <c r="M1239">
        <v>1.52</v>
      </c>
      <c r="N1239">
        <v>88</v>
      </c>
      <c r="O1239">
        <v>46</v>
      </c>
      <c r="P1239">
        <v>7.6</v>
      </c>
      <c r="Q1239">
        <v>95</v>
      </c>
      <c r="R1239" t="s">
        <v>193</v>
      </c>
      <c r="S1239" t="s">
        <v>88</v>
      </c>
    </row>
    <row r="1240" spans="1:19" x14ac:dyDescent="0.2">
      <c r="A1240" t="s">
        <v>1386</v>
      </c>
      <c r="B1240" t="s">
        <v>189</v>
      </c>
      <c r="C1240">
        <v>2002</v>
      </c>
      <c r="D1240" s="1" t="d">
        <v>1993-01-18</v>
      </c>
      <c r="E1240" s="1" t="str">
        <f t="shared" si="38"/>
        <v>1993</v>
      </c>
      <c r="F1240" s="1" t="str">
        <f t="shared" si="39"/>
        <v>Jan</v>
      </c>
      <c r="G1240" t="s">
        <v>30</v>
      </c>
      <c r="H1240" t="s">
        <v>155</v>
      </c>
      <c r="I1240">
        <v>1.1100000000000001</v>
      </c>
      <c r="J1240">
        <v>0.31</v>
      </c>
      <c r="K1240">
        <v>0.06</v>
      </c>
      <c r="L1240">
        <v>0.04</v>
      </c>
      <c r="M1240">
        <v>1.52</v>
      </c>
      <c r="N1240">
        <v>87</v>
      </c>
      <c r="O1240">
        <v>34</v>
      </c>
      <c r="P1240">
        <v>8.5</v>
      </c>
      <c r="Q1240">
        <v>51</v>
      </c>
      <c r="R1240" t="s">
        <v>1387</v>
      </c>
      <c r="S1240" t="s">
        <v>20</v>
      </c>
    </row>
    <row r="1241" spans="1:19" x14ac:dyDescent="0.2">
      <c r="A1241" t="s">
        <v>1388</v>
      </c>
      <c r="B1241" t="s">
        <v>55</v>
      </c>
      <c r="C1241">
        <v>2002</v>
      </c>
      <c r="D1241" s="1" t="d">
        <v>2001-02-10</v>
      </c>
      <c r="E1241" s="1" t="str">
        <f t="shared" si="38"/>
        <v>2001</v>
      </c>
      <c r="F1241" s="1" t="str">
        <f t="shared" si="39"/>
        <v>Feb</v>
      </c>
      <c r="G1241" t="s">
        <v>50</v>
      </c>
      <c r="H1241" t="s">
        <v>372</v>
      </c>
      <c r="I1241">
        <v>1.26</v>
      </c>
      <c r="J1241">
        <v>0.05</v>
      </c>
      <c r="K1241">
        <v>0</v>
      </c>
      <c r="L1241">
        <v>0.21</v>
      </c>
      <c r="M1241">
        <v>1.51</v>
      </c>
      <c r="N1241">
        <v>73</v>
      </c>
      <c r="O1241">
        <v>19</v>
      </c>
      <c r="P1241">
        <v>7.8</v>
      </c>
      <c r="Q1241">
        <v>26</v>
      </c>
      <c r="R1241" t="s">
        <v>181</v>
      </c>
      <c r="S1241" t="s">
        <v>20</v>
      </c>
    </row>
    <row r="1242" spans="1:19" x14ac:dyDescent="0.2">
      <c r="A1242" t="s">
        <v>1389</v>
      </c>
      <c r="B1242" t="s">
        <v>32</v>
      </c>
      <c r="C1242">
        <v>2008</v>
      </c>
      <c r="D1242" s="1" t="d">
        <v>1999-06-13</v>
      </c>
      <c r="E1242" s="1" t="str">
        <f t="shared" si="38"/>
        <v>1999</v>
      </c>
      <c r="F1242" s="1" t="str">
        <f t="shared" si="39"/>
        <v>Jun</v>
      </c>
      <c r="G1242" t="s">
        <v>101</v>
      </c>
      <c r="H1242" t="s">
        <v>568</v>
      </c>
      <c r="I1242">
        <v>0.85</v>
      </c>
      <c r="J1242">
        <v>0.51</v>
      </c>
      <c r="K1242">
        <v>0.01</v>
      </c>
      <c r="L1242">
        <v>0.15</v>
      </c>
      <c r="M1242">
        <v>1.51</v>
      </c>
      <c r="P1242">
        <v>7.8</v>
      </c>
      <c r="Q1242">
        <v>5</v>
      </c>
      <c r="R1242" t="s">
        <v>1390</v>
      </c>
      <c r="S1242" t="s">
        <v>20</v>
      </c>
    </row>
    <row r="1243" spans="1:19" x14ac:dyDescent="0.2">
      <c r="A1243" t="s">
        <v>1343</v>
      </c>
      <c r="B1243" t="s">
        <v>17</v>
      </c>
      <c r="C1243">
        <v>2008</v>
      </c>
      <c r="D1243" s="1" t="d">
        <v>2012-05-14</v>
      </c>
      <c r="E1243" s="1" t="str">
        <f t="shared" si="38"/>
        <v>2012</v>
      </c>
      <c r="F1243" s="1" t="str">
        <f t="shared" si="39"/>
        <v>May</v>
      </c>
      <c r="G1243" t="s">
        <v>39</v>
      </c>
      <c r="H1243" t="s">
        <v>134</v>
      </c>
      <c r="I1243">
        <v>0.7</v>
      </c>
      <c r="J1243">
        <v>0.64</v>
      </c>
      <c r="K1243">
        <v>0.01</v>
      </c>
      <c r="L1243">
        <v>0.16</v>
      </c>
      <c r="M1243">
        <v>1.51</v>
      </c>
      <c r="N1243">
        <v>76</v>
      </c>
      <c r="O1243">
        <v>19</v>
      </c>
      <c r="P1243">
        <v>8.1</v>
      </c>
      <c r="Q1243">
        <v>24</v>
      </c>
      <c r="R1243" t="s">
        <v>490</v>
      </c>
      <c r="S1243" t="s">
        <v>20</v>
      </c>
    </row>
    <row r="1244" spans="1:19" x14ac:dyDescent="0.2">
      <c r="A1244" t="s">
        <v>1391</v>
      </c>
      <c r="B1244" t="s">
        <v>44</v>
      </c>
      <c r="C1244">
        <v>2011</v>
      </c>
      <c r="D1244" s="1" t="d">
        <v>2009-11-10</v>
      </c>
      <c r="E1244" s="1" t="str">
        <f t="shared" si="38"/>
        <v>2009</v>
      </c>
      <c r="F1244" s="1" t="str">
        <f t="shared" si="39"/>
        <v>Nov</v>
      </c>
      <c r="G1244" t="s">
        <v>37</v>
      </c>
      <c r="H1244" t="s">
        <v>134</v>
      </c>
      <c r="I1244">
        <v>0.94</v>
      </c>
      <c r="J1244">
        <v>0.44</v>
      </c>
      <c r="K1244">
        <v>0</v>
      </c>
      <c r="L1244">
        <v>0.13</v>
      </c>
      <c r="M1244">
        <v>1.51</v>
      </c>
      <c r="N1244">
        <v>90</v>
      </c>
      <c r="O1244">
        <v>83</v>
      </c>
      <c r="P1244">
        <v>8.6</v>
      </c>
      <c r="Q1244">
        <v>679</v>
      </c>
      <c r="R1244" t="s">
        <v>940</v>
      </c>
      <c r="S1244" t="s">
        <v>53</v>
      </c>
    </row>
    <row r="1245" spans="1:19" x14ac:dyDescent="0.2">
      <c r="A1245" t="s">
        <v>1392</v>
      </c>
      <c r="B1245" t="s">
        <v>79</v>
      </c>
      <c r="C1245">
        <v>2013</v>
      </c>
      <c r="D1245" s="1" t="d">
        <v>2012-07-17</v>
      </c>
      <c r="E1245" s="1" t="str">
        <f t="shared" si="38"/>
        <v>2012</v>
      </c>
      <c r="F1245" s="1" t="str">
        <f t="shared" si="39"/>
        <v>Jul</v>
      </c>
      <c r="G1245" t="s">
        <v>28</v>
      </c>
      <c r="H1245" t="s">
        <v>1393</v>
      </c>
      <c r="I1245">
        <v>0</v>
      </c>
      <c r="J1245">
        <v>0</v>
      </c>
      <c r="K1245">
        <v>1.51</v>
      </c>
      <c r="L1245">
        <v>0</v>
      </c>
      <c r="M1245">
        <v>1.51</v>
      </c>
    </row>
    <row r="1246" spans="1:19" x14ac:dyDescent="0.2">
      <c r="A1246" t="s">
        <v>1394</v>
      </c>
      <c r="B1246" t="s">
        <v>17</v>
      </c>
      <c r="C1246">
        <v>2009</v>
      </c>
      <c r="D1246" s="1" t="d">
        <v>2021-11-20</v>
      </c>
      <c r="E1246" s="1" t="str">
        <f t="shared" si="38"/>
        <v>2021</v>
      </c>
      <c r="F1246" s="1" t="str">
        <f t="shared" si="39"/>
        <v>Nov</v>
      </c>
      <c r="G1246" t="s">
        <v>37</v>
      </c>
      <c r="H1246" t="s">
        <v>71</v>
      </c>
      <c r="I1246">
        <v>0.94</v>
      </c>
      <c r="J1246">
        <v>0.43</v>
      </c>
      <c r="K1246">
        <v>0</v>
      </c>
      <c r="L1246">
        <v>0.14000000000000001</v>
      </c>
      <c r="M1246">
        <v>1.51</v>
      </c>
    </row>
    <row r="1247" spans="1:19" x14ac:dyDescent="0.2">
      <c r="A1247" t="s">
        <v>1395</v>
      </c>
      <c r="B1247" t="s">
        <v>22</v>
      </c>
      <c r="C1247">
        <v>1988</v>
      </c>
      <c r="D1247" s="1" t="d">
        <v>2004-05-19</v>
      </c>
      <c r="E1247" s="1" t="str">
        <f t="shared" si="38"/>
        <v>2004</v>
      </c>
      <c r="F1247" s="1" t="str">
        <f t="shared" si="39"/>
        <v>May</v>
      </c>
      <c r="G1247" t="s">
        <v>50</v>
      </c>
      <c r="H1247" t="s">
        <v>222</v>
      </c>
      <c r="I1247">
        <v>0.93</v>
      </c>
      <c r="J1247">
        <v>0.15</v>
      </c>
      <c r="K1247">
        <v>0.42</v>
      </c>
      <c r="L1247">
        <v>0.01</v>
      </c>
      <c r="M1247">
        <v>1.51</v>
      </c>
    </row>
    <row r="1248" spans="1:19" x14ac:dyDescent="0.2">
      <c r="A1248" t="s">
        <v>1396</v>
      </c>
      <c r="B1248" t="s">
        <v>104</v>
      </c>
      <c r="C1248">
        <v>2001</v>
      </c>
      <c r="D1248" s="1" t="d">
        <v>2008-01-22</v>
      </c>
      <c r="E1248" s="1" t="str">
        <f t="shared" si="38"/>
        <v>2008</v>
      </c>
      <c r="F1248" s="1" t="str">
        <f t="shared" si="39"/>
        <v>Jan</v>
      </c>
      <c r="G1248" t="s">
        <v>86</v>
      </c>
      <c r="H1248" t="s">
        <v>134</v>
      </c>
      <c r="I1248">
        <v>0.23</v>
      </c>
      <c r="J1248">
        <v>1.1599999999999999</v>
      </c>
      <c r="K1248">
        <v>0</v>
      </c>
      <c r="L1248">
        <v>0.11</v>
      </c>
      <c r="M1248">
        <v>1.51</v>
      </c>
    </row>
    <row r="1249" spans="1:19" x14ac:dyDescent="0.2">
      <c r="A1249" t="s">
        <v>1397</v>
      </c>
      <c r="B1249" t="s">
        <v>104</v>
      </c>
      <c r="C1249">
        <v>1997</v>
      </c>
      <c r="D1249" s="1" t="d">
        <v>2005-08-17</v>
      </c>
      <c r="E1249" s="1" t="str">
        <f t="shared" si="38"/>
        <v>2005</v>
      </c>
      <c r="F1249" s="1" t="str">
        <f t="shared" si="39"/>
        <v>Aug</v>
      </c>
      <c r="G1249" t="s">
        <v>18</v>
      </c>
      <c r="H1249" t="s">
        <v>134</v>
      </c>
      <c r="I1249">
        <v>1.41</v>
      </c>
      <c r="J1249">
        <v>0.06</v>
      </c>
      <c r="K1249">
        <v>0</v>
      </c>
      <c r="L1249">
        <v>0.04</v>
      </c>
      <c r="M1249">
        <v>1.51</v>
      </c>
    </row>
    <row r="1250" spans="1:19" x14ac:dyDescent="0.2">
      <c r="A1250" t="s">
        <v>1398</v>
      </c>
      <c r="B1250" t="s">
        <v>55</v>
      </c>
      <c r="C1250">
        <v>2007</v>
      </c>
      <c r="D1250" s="1" t="d">
        <v>2021-12-22</v>
      </c>
      <c r="E1250" s="1" t="str">
        <f t="shared" si="38"/>
        <v>2021</v>
      </c>
      <c r="F1250" s="1" t="str">
        <f t="shared" si="39"/>
        <v>Dec</v>
      </c>
      <c r="G1250" t="s">
        <v>50</v>
      </c>
      <c r="H1250" t="s">
        <v>134</v>
      </c>
      <c r="I1250">
        <v>0.35</v>
      </c>
      <c r="J1250">
        <v>0.03</v>
      </c>
      <c r="K1250">
        <v>0</v>
      </c>
      <c r="L1250">
        <v>1.1299999999999999</v>
      </c>
      <c r="M1250">
        <v>1.51</v>
      </c>
      <c r="N1250">
        <v>68</v>
      </c>
      <c r="O1250">
        <v>10</v>
      </c>
      <c r="P1250">
        <v>8.1999999999999993</v>
      </c>
      <c r="Q1250">
        <v>27</v>
      </c>
      <c r="R1250" t="s">
        <v>134</v>
      </c>
      <c r="S1250" t="s">
        <v>88</v>
      </c>
    </row>
    <row r="1251" spans="1:19" x14ac:dyDescent="0.2">
      <c r="A1251" t="s">
        <v>820</v>
      </c>
      <c r="B1251" t="s">
        <v>104</v>
      </c>
      <c r="C1251">
        <v>1997</v>
      </c>
      <c r="D1251" s="1" t="d">
        <v>1999-08-09</v>
      </c>
      <c r="E1251" s="1" t="str">
        <f t="shared" si="38"/>
        <v>1999</v>
      </c>
      <c r="F1251" s="1" t="str">
        <f t="shared" si="39"/>
        <v>Aug</v>
      </c>
      <c r="G1251" t="s">
        <v>34</v>
      </c>
      <c r="H1251" t="s">
        <v>389</v>
      </c>
      <c r="I1251">
        <v>1.18</v>
      </c>
      <c r="J1251">
        <v>0.27</v>
      </c>
      <c r="K1251">
        <v>0</v>
      </c>
      <c r="L1251">
        <v>0.05</v>
      </c>
      <c r="M1251">
        <v>1.51</v>
      </c>
    </row>
    <row r="1252" spans="1:19" x14ac:dyDescent="0.2">
      <c r="A1252" t="s">
        <v>1398</v>
      </c>
      <c r="B1252" t="s">
        <v>32</v>
      </c>
      <c r="C1252">
        <v>2007</v>
      </c>
      <c r="D1252" s="1" t="d">
        <v>2010-12-14</v>
      </c>
      <c r="E1252" s="1" t="str">
        <f t="shared" si="38"/>
        <v>2010</v>
      </c>
      <c r="F1252" s="1" t="str">
        <f t="shared" si="39"/>
        <v>Dec</v>
      </c>
      <c r="G1252" t="s">
        <v>50</v>
      </c>
      <c r="H1252" t="s">
        <v>134</v>
      </c>
      <c r="I1252">
        <v>0.56000000000000005</v>
      </c>
      <c r="J1252">
        <v>0.77</v>
      </c>
      <c r="K1252">
        <v>0</v>
      </c>
      <c r="L1252">
        <v>0.17</v>
      </c>
      <c r="M1252">
        <v>1.51</v>
      </c>
      <c r="N1252">
        <v>69</v>
      </c>
      <c r="O1252">
        <v>17</v>
      </c>
      <c r="P1252">
        <v>7.3</v>
      </c>
      <c r="Q1252">
        <v>18</v>
      </c>
      <c r="R1252" t="s">
        <v>1214</v>
      </c>
      <c r="S1252" t="s">
        <v>88</v>
      </c>
    </row>
    <row r="1253" spans="1:19" x14ac:dyDescent="0.2">
      <c r="A1253" t="s">
        <v>1399</v>
      </c>
      <c r="B1253" t="s">
        <v>148</v>
      </c>
      <c r="C1253">
        <v>2011</v>
      </c>
      <c r="D1253" s="1" t="d">
        <v>2011-09-09</v>
      </c>
      <c r="E1253" s="1" t="str">
        <f t="shared" si="38"/>
        <v>2011</v>
      </c>
      <c r="F1253" s="1" t="str">
        <f t="shared" si="39"/>
        <v>Sep</v>
      </c>
      <c r="G1253" t="s">
        <v>18</v>
      </c>
      <c r="H1253" t="s">
        <v>151</v>
      </c>
      <c r="I1253">
        <v>0.02</v>
      </c>
      <c r="J1253">
        <v>1.1599999999999999</v>
      </c>
      <c r="K1253">
        <v>0</v>
      </c>
      <c r="L1253">
        <v>0.33</v>
      </c>
      <c r="M1253">
        <v>1.51</v>
      </c>
      <c r="N1253">
        <v>84</v>
      </c>
      <c r="O1253">
        <v>45</v>
      </c>
      <c r="P1253">
        <v>8</v>
      </c>
      <c r="Q1253">
        <v>172</v>
      </c>
      <c r="R1253" t="s">
        <v>1400</v>
      </c>
      <c r="S1253" t="s">
        <v>20</v>
      </c>
    </row>
    <row r="1254" spans="1:19" x14ac:dyDescent="0.2">
      <c r="A1254" t="s">
        <v>1401</v>
      </c>
      <c r="B1254" t="s">
        <v>49</v>
      </c>
      <c r="C1254">
        <v>2011</v>
      </c>
      <c r="D1254" s="1" t="d">
        <v>1998-02-04</v>
      </c>
      <c r="E1254" s="1" t="str">
        <f t="shared" si="38"/>
        <v>1998</v>
      </c>
      <c r="F1254" s="1" t="str">
        <f t="shared" si="39"/>
        <v>Feb</v>
      </c>
      <c r="G1254" t="s">
        <v>28</v>
      </c>
      <c r="H1254" t="s">
        <v>372</v>
      </c>
      <c r="I1254">
        <v>0.6</v>
      </c>
      <c r="J1254">
        <v>0.47</v>
      </c>
      <c r="K1254">
        <v>0.21</v>
      </c>
      <c r="L1254">
        <v>0.23</v>
      </c>
      <c r="M1254">
        <v>1.51</v>
      </c>
      <c r="N1254">
        <v>85</v>
      </c>
      <c r="O1254">
        <v>89</v>
      </c>
      <c r="P1254">
        <v>8.6</v>
      </c>
      <c r="Q1254">
        <v>984</v>
      </c>
      <c r="R1254" t="s">
        <v>250</v>
      </c>
      <c r="S1254" t="s">
        <v>112</v>
      </c>
    </row>
    <row r="1255" spans="1:19" x14ac:dyDescent="0.2">
      <c r="A1255" t="s">
        <v>975</v>
      </c>
      <c r="B1255" t="s">
        <v>189</v>
      </c>
      <c r="C1255">
        <v>2003</v>
      </c>
      <c r="D1255" s="1" t="d">
        <v>2015-12-01</v>
      </c>
      <c r="E1255" s="1" t="str">
        <f t="shared" si="38"/>
        <v>2015</v>
      </c>
      <c r="F1255" s="1" t="str">
        <f t="shared" si="39"/>
        <v>Dec</v>
      </c>
      <c r="G1255" t="s">
        <v>86</v>
      </c>
      <c r="H1255" t="s">
        <v>372</v>
      </c>
      <c r="I1255">
        <v>0.99</v>
      </c>
      <c r="J1255">
        <v>0.32</v>
      </c>
      <c r="K1255">
        <v>0.11</v>
      </c>
      <c r="L1255">
        <v>0.08</v>
      </c>
      <c r="M1255">
        <v>1.5</v>
      </c>
      <c r="N1255">
        <v>93</v>
      </c>
      <c r="O1255">
        <v>45</v>
      </c>
      <c r="P1255">
        <v>9.1</v>
      </c>
      <c r="Q1255">
        <v>135</v>
      </c>
      <c r="R1255" t="s">
        <v>181</v>
      </c>
      <c r="S1255" t="s">
        <v>88</v>
      </c>
    </row>
    <row r="1256" spans="1:19" x14ac:dyDescent="0.2">
      <c r="A1256" t="s">
        <v>704</v>
      </c>
      <c r="B1256" t="s">
        <v>49</v>
      </c>
      <c r="C1256">
        <v>2006</v>
      </c>
      <c r="D1256" s="1" t="d">
        <v>2014-12-19</v>
      </c>
      <c r="E1256" s="1" t="str">
        <f t="shared" si="38"/>
        <v>2014</v>
      </c>
      <c r="F1256" s="1" t="str">
        <f t="shared" si="39"/>
        <v>Dec</v>
      </c>
      <c r="G1256" t="s">
        <v>37</v>
      </c>
      <c r="H1256" t="s">
        <v>71</v>
      </c>
      <c r="I1256">
        <v>0.6</v>
      </c>
      <c r="J1256">
        <v>0.62</v>
      </c>
      <c r="K1256">
        <v>0.03</v>
      </c>
      <c r="L1256">
        <v>0.26</v>
      </c>
      <c r="M1256">
        <v>1.5</v>
      </c>
      <c r="N1256">
        <v>80</v>
      </c>
      <c r="O1256">
        <v>43</v>
      </c>
      <c r="P1256">
        <v>6.9</v>
      </c>
      <c r="Q1256">
        <v>92</v>
      </c>
      <c r="R1256" t="s">
        <v>77</v>
      </c>
      <c r="S1256" t="s">
        <v>88</v>
      </c>
    </row>
    <row r="1257" spans="1:19" x14ac:dyDescent="0.2">
      <c r="A1257" t="s">
        <v>1402</v>
      </c>
      <c r="B1257" t="s">
        <v>55</v>
      </c>
      <c r="C1257">
        <v>2000</v>
      </c>
      <c r="D1257" s="1" t="d">
        <v>2003-02-10</v>
      </c>
      <c r="E1257" s="1" t="str">
        <f t="shared" si="38"/>
        <v>2003</v>
      </c>
      <c r="F1257" s="1" t="str">
        <f t="shared" si="39"/>
        <v>Feb</v>
      </c>
      <c r="G1257" t="s">
        <v>24</v>
      </c>
      <c r="H1257" t="s">
        <v>1403</v>
      </c>
      <c r="I1257">
        <v>0.66</v>
      </c>
      <c r="J1257">
        <v>0.52</v>
      </c>
      <c r="K1257">
        <v>0.15</v>
      </c>
      <c r="L1257">
        <v>0.17</v>
      </c>
      <c r="M1257">
        <v>1.5</v>
      </c>
      <c r="N1257">
        <v>76</v>
      </c>
      <c r="O1257">
        <v>15</v>
      </c>
      <c r="P1257">
        <v>8.9</v>
      </c>
      <c r="Q1257">
        <v>64</v>
      </c>
      <c r="R1257" t="s">
        <v>1404</v>
      </c>
      <c r="S1257" t="s">
        <v>20</v>
      </c>
    </row>
    <row r="1258" spans="1:19" x14ac:dyDescent="0.2">
      <c r="A1258" t="s">
        <v>1405</v>
      </c>
      <c r="B1258" t="s">
        <v>104</v>
      </c>
      <c r="C1258">
        <v>1998</v>
      </c>
      <c r="D1258" s="1" t="d">
        <v>2003-05-14</v>
      </c>
      <c r="E1258" s="1" t="str">
        <f t="shared" si="38"/>
        <v>2003</v>
      </c>
      <c r="F1258" s="1" t="str">
        <f t="shared" si="39"/>
        <v>May</v>
      </c>
      <c r="G1258" t="s">
        <v>18</v>
      </c>
      <c r="H1258" t="s">
        <v>776</v>
      </c>
      <c r="I1258">
        <v>1.41</v>
      </c>
      <c r="J1258">
        <v>0.05</v>
      </c>
      <c r="K1258">
        <v>0</v>
      </c>
      <c r="L1258">
        <v>0.04</v>
      </c>
      <c r="M1258">
        <v>1.5</v>
      </c>
    </row>
    <row r="1259" spans="1:19" x14ac:dyDescent="0.2">
      <c r="A1259" t="s">
        <v>1406</v>
      </c>
      <c r="B1259" t="s">
        <v>55</v>
      </c>
      <c r="C1259">
        <v>2002</v>
      </c>
      <c r="D1259" s="1" t="d">
        <v>2020-05-11</v>
      </c>
      <c r="E1259" s="1" t="str">
        <f t="shared" si="38"/>
        <v>2020</v>
      </c>
      <c r="F1259" s="1" t="str">
        <f t="shared" si="39"/>
        <v>May</v>
      </c>
      <c r="G1259" t="s">
        <v>37</v>
      </c>
      <c r="H1259" t="s">
        <v>484</v>
      </c>
      <c r="I1259">
        <v>0.49</v>
      </c>
      <c r="J1259">
        <v>0.78</v>
      </c>
      <c r="K1259">
        <v>0</v>
      </c>
      <c r="L1259">
        <v>0.23</v>
      </c>
      <c r="M1259">
        <v>1.5</v>
      </c>
      <c r="N1259">
        <v>84</v>
      </c>
      <c r="O1259">
        <v>30</v>
      </c>
      <c r="P1259">
        <v>8.3000000000000007</v>
      </c>
      <c r="Q1259">
        <v>35</v>
      </c>
      <c r="R1259" t="s">
        <v>600</v>
      </c>
      <c r="S1259" t="s">
        <v>53</v>
      </c>
    </row>
    <row r="1260" spans="1:19" x14ac:dyDescent="0.2">
      <c r="A1260" t="s">
        <v>1237</v>
      </c>
      <c r="B1260" t="s">
        <v>55</v>
      </c>
      <c r="C1260">
        <v>2000</v>
      </c>
      <c r="D1260" s="1" t="d">
        <v>2021-05-20</v>
      </c>
      <c r="E1260" s="1" t="str">
        <f t="shared" si="38"/>
        <v>2021</v>
      </c>
      <c r="F1260" s="1" t="str">
        <f t="shared" si="39"/>
        <v>May</v>
      </c>
      <c r="G1260" t="s">
        <v>18</v>
      </c>
      <c r="H1260" t="s">
        <v>134</v>
      </c>
      <c r="I1260">
        <v>1.19</v>
      </c>
      <c r="J1260">
        <v>7.0000000000000007E-2</v>
      </c>
      <c r="K1260">
        <v>0.05</v>
      </c>
      <c r="L1260">
        <v>0.2</v>
      </c>
      <c r="M1260">
        <v>1.5</v>
      </c>
      <c r="N1260">
        <v>91</v>
      </c>
      <c r="O1260">
        <v>25</v>
      </c>
      <c r="P1260">
        <v>7.7</v>
      </c>
      <c r="Q1260">
        <v>7</v>
      </c>
      <c r="R1260" t="s">
        <v>135</v>
      </c>
      <c r="S1260" t="s">
        <v>20</v>
      </c>
    </row>
    <row r="1261" spans="1:19" x14ac:dyDescent="0.2">
      <c r="A1261" t="s">
        <v>1407</v>
      </c>
      <c r="B1261" t="s">
        <v>22</v>
      </c>
      <c r="C1261">
        <v>1986</v>
      </c>
      <c r="D1261" s="1" t="d">
        <v>1992-04-19</v>
      </c>
      <c r="E1261" s="1" t="str">
        <f t="shared" si="38"/>
        <v>1992</v>
      </c>
      <c r="F1261" s="1" t="str">
        <f t="shared" si="39"/>
        <v>Apr</v>
      </c>
      <c r="G1261" t="s">
        <v>1</v>
      </c>
      <c r="H1261" t="s">
        <v>128</v>
      </c>
      <c r="I1261">
        <v>0</v>
      </c>
      <c r="J1261">
        <v>0</v>
      </c>
      <c r="K1261">
        <v>1.5</v>
      </c>
      <c r="L1261">
        <v>0</v>
      </c>
      <c r="M1261">
        <v>1.5</v>
      </c>
    </row>
    <row r="1262" spans="1:19" x14ac:dyDescent="0.2">
      <c r="A1262" t="s">
        <v>1408</v>
      </c>
      <c r="B1262" t="s">
        <v>95</v>
      </c>
      <c r="C1262">
        <v>2000</v>
      </c>
      <c r="D1262" s="1" t="d">
        <v>2003-07-28</v>
      </c>
      <c r="E1262" s="1" t="str">
        <f t="shared" si="38"/>
        <v>2003</v>
      </c>
      <c r="F1262" s="1" t="str">
        <f t="shared" si="39"/>
        <v>Jul</v>
      </c>
      <c r="G1262" t="s">
        <v>86</v>
      </c>
      <c r="H1262" t="s">
        <v>484</v>
      </c>
      <c r="I1262">
        <v>1.2</v>
      </c>
      <c r="J1262">
        <v>0.27</v>
      </c>
      <c r="K1262">
        <v>0.02</v>
      </c>
      <c r="L1262">
        <v>0.02</v>
      </c>
      <c r="M1262">
        <v>1.5</v>
      </c>
    </row>
    <row r="1263" spans="1:19" x14ac:dyDescent="0.2">
      <c r="A1263" t="s">
        <v>1409</v>
      </c>
      <c r="B1263" t="s">
        <v>22</v>
      </c>
      <c r="C1263">
        <v>1985</v>
      </c>
      <c r="D1263" s="1" t="d">
        <v>2011-08-06</v>
      </c>
      <c r="E1263" s="1" t="str">
        <f t="shared" si="38"/>
        <v>2011</v>
      </c>
      <c r="F1263" s="1" t="str">
        <f t="shared" si="39"/>
        <v>Aug</v>
      </c>
      <c r="G1263" t="s">
        <v>1</v>
      </c>
      <c r="H1263" t="s">
        <v>19</v>
      </c>
      <c r="I1263">
        <v>0.46</v>
      </c>
      <c r="J1263">
        <v>0.1</v>
      </c>
      <c r="K1263">
        <v>0.92</v>
      </c>
      <c r="L1263">
        <v>0.02</v>
      </c>
      <c r="M1263">
        <v>1.5</v>
      </c>
    </row>
    <row r="1264" spans="1:19" x14ac:dyDescent="0.2">
      <c r="A1264" t="s">
        <v>1410</v>
      </c>
      <c r="B1264" t="s">
        <v>1411</v>
      </c>
      <c r="C1264">
        <v>1993</v>
      </c>
      <c r="D1264" s="1" t="d">
        <v>1996-06-09</v>
      </c>
      <c r="E1264" s="1" t="str">
        <f t="shared" si="38"/>
        <v>1996</v>
      </c>
      <c r="F1264" s="1" t="str">
        <f t="shared" si="39"/>
        <v>Jun</v>
      </c>
      <c r="G1264" t="s">
        <v>1</v>
      </c>
      <c r="H1264" t="s">
        <v>151</v>
      </c>
      <c r="I1264">
        <v>1</v>
      </c>
      <c r="J1264">
        <v>0.36</v>
      </c>
      <c r="K1264">
        <v>0.09</v>
      </c>
      <c r="L1264">
        <v>0.05</v>
      </c>
      <c r="M1264">
        <v>1.5</v>
      </c>
    </row>
    <row r="1265" spans="1:19" x14ac:dyDescent="0.2">
      <c r="A1265" t="s">
        <v>1412</v>
      </c>
      <c r="B1265" t="s">
        <v>49</v>
      </c>
      <c r="C1265">
        <v>2010</v>
      </c>
      <c r="D1265" s="1" t="d">
        <v>2007-09-24</v>
      </c>
      <c r="E1265" s="1" t="str">
        <f t="shared" si="38"/>
        <v>2007</v>
      </c>
      <c r="F1265" s="1" t="str">
        <f t="shared" si="39"/>
        <v>Sep</v>
      </c>
      <c r="G1265" t="s">
        <v>50</v>
      </c>
      <c r="H1265" t="s">
        <v>254</v>
      </c>
      <c r="I1265">
        <v>0.8</v>
      </c>
      <c r="J1265">
        <v>0.49</v>
      </c>
      <c r="K1265">
        <v>0</v>
      </c>
      <c r="L1265">
        <v>0.21</v>
      </c>
      <c r="M1265">
        <v>1.5</v>
      </c>
      <c r="N1265">
        <v>63</v>
      </c>
      <c r="O1265">
        <v>41</v>
      </c>
      <c r="P1265">
        <v>6.8</v>
      </c>
      <c r="Q1265">
        <v>121</v>
      </c>
      <c r="R1265" t="s">
        <v>254</v>
      </c>
      <c r="S1265" t="s">
        <v>88</v>
      </c>
    </row>
    <row r="1266" spans="1:19" x14ac:dyDescent="0.2">
      <c r="A1266" t="s">
        <v>1413</v>
      </c>
      <c r="B1266" t="s">
        <v>104</v>
      </c>
      <c r="C1266">
        <v>1998</v>
      </c>
      <c r="D1266" s="1" t="d">
        <v>1990-06-28</v>
      </c>
      <c r="E1266" s="1" t="str">
        <f t="shared" si="38"/>
        <v>1990</v>
      </c>
      <c r="F1266" s="1" t="str">
        <f t="shared" si="39"/>
        <v>Jun</v>
      </c>
      <c r="G1266" t="s">
        <v>50</v>
      </c>
      <c r="H1266" t="s">
        <v>372</v>
      </c>
      <c r="I1266">
        <v>1.21</v>
      </c>
      <c r="J1266">
        <v>0.14000000000000001</v>
      </c>
      <c r="K1266">
        <v>0.1</v>
      </c>
      <c r="L1266">
        <v>0.04</v>
      </c>
      <c r="M1266">
        <v>1.5</v>
      </c>
    </row>
    <row r="1267" spans="1:19" x14ac:dyDescent="0.2">
      <c r="A1267" t="s">
        <v>891</v>
      </c>
      <c r="B1267" t="s">
        <v>49</v>
      </c>
      <c r="C1267">
        <v>2008</v>
      </c>
      <c r="D1267" s="1" t="d">
        <v>2017-01-07</v>
      </c>
      <c r="E1267" s="1" t="str">
        <f t="shared" si="38"/>
        <v>2017</v>
      </c>
      <c r="F1267" s="1" t="str">
        <f t="shared" si="39"/>
        <v>Jan</v>
      </c>
      <c r="G1267" t="s">
        <v>34</v>
      </c>
      <c r="H1267" t="s">
        <v>561</v>
      </c>
      <c r="I1267">
        <v>1.1299999999999999</v>
      </c>
      <c r="J1267">
        <v>0.2</v>
      </c>
      <c r="K1267">
        <v>0</v>
      </c>
      <c r="L1267">
        <v>0.16</v>
      </c>
      <c r="M1267">
        <v>1.49</v>
      </c>
      <c r="N1267">
        <v>91</v>
      </c>
      <c r="O1267">
        <v>24</v>
      </c>
      <c r="P1267">
        <v>7.9</v>
      </c>
      <c r="Q1267">
        <v>88</v>
      </c>
      <c r="R1267" t="s">
        <v>300</v>
      </c>
      <c r="S1267" t="s">
        <v>88</v>
      </c>
    </row>
    <row r="1268" spans="1:19" x14ac:dyDescent="0.2">
      <c r="A1268" t="s">
        <v>1414</v>
      </c>
      <c r="B1268" t="s">
        <v>189</v>
      </c>
      <c r="C1268">
        <v>2003</v>
      </c>
      <c r="D1268" s="1" t="d">
        <v>1988-05-15</v>
      </c>
      <c r="E1268" s="1" t="str">
        <f t="shared" si="38"/>
        <v>1988</v>
      </c>
      <c r="F1268" s="1" t="str">
        <f t="shared" si="39"/>
        <v>May</v>
      </c>
      <c r="G1268" t="s">
        <v>28</v>
      </c>
      <c r="H1268" t="s">
        <v>19</v>
      </c>
      <c r="I1268">
        <v>0.72</v>
      </c>
      <c r="J1268">
        <v>0.38</v>
      </c>
      <c r="K1268">
        <v>0.36</v>
      </c>
      <c r="L1268">
        <v>0.04</v>
      </c>
      <c r="M1268">
        <v>1.49</v>
      </c>
      <c r="N1268">
        <v>80</v>
      </c>
      <c r="O1268">
        <v>55</v>
      </c>
      <c r="P1268">
        <v>8.1</v>
      </c>
      <c r="Q1268">
        <v>94</v>
      </c>
      <c r="R1268" t="s">
        <v>242</v>
      </c>
      <c r="S1268" t="s">
        <v>88</v>
      </c>
    </row>
    <row r="1269" spans="1:19" x14ac:dyDescent="0.2">
      <c r="A1269" t="s">
        <v>194</v>
      </c>
      <c r="B1269" t="s">
        <v>137</v>
      </c>
      <c r="C1269">
        <v>2002</v>
      </c>
      <c r="D1269" s="1" t="d">
        <v>1997-03-02</v>
      </c>
      <c r="E1269" s="1" t="str">
        <f t="shared" si="38"/>
        <v>1997</v>
      </c>
      <c r="F1269" s="1" t="str">
        <f t="shared" si="39"/>
        <v>Mar</v>
      </c>
      <c r="G1269" t="s">
        <v>37</v>
      </c>
      <c r="H1269" t="s">
        <v>134</v>
      </c>
      <c r="I1269">
        <v>1</v>
      </c>
      <c r="J1269">
        <v>0.43</v>
      </c>
      <c r="K1269">
        <v>0</v>
      </c>
      <c r="L1269">
        <v>0.06</v>
      </c>
      <c r="M1269">
        <v>1.49</v>
      </c>
      <c r="N1269">
        <v>81</v>
      </c>
      <c r="O1269">
        <v>18</v>
      </c>
      <c r="P1269">
        <v>6.9</v>
      </c>
      <c r="Q1269">
        <v>23</v>
      </c>
      <c r="R1269" t="s">
        <v>195</v>
      </c>
      <c r="S1269" t="s">
        <v>88</v>
      </c>
    </row>
    <row r="1270" spans="1:19" x14ac:dyDescent="0.2">
      <c r="A1270" t="s">
        <v>758</v>
      </c>
      <c r="B1270" t="s">
        <v>55</v>
      </c>
      <c r="C1270">
        <v>2008</v>
      </c>
      <c r="D1270" s="1" t="d">
        <v>1989-03-25</v>
      </c>
      <c r="E1270" s="1" t="str">
        <f t="shared" si="38"/>
        <v>1989</v>
      </c>
      <c r="F1270" s="1" t="str">
        <f t="shared" si="39"/>
        <v>Mar</v>
      </c>
      <c r="G1270" t="s">
        <v>18</v>
      </c>
      <c r="H1270" t="s">
        <v>134</v>
      </c>
      <c r="I1270">
        <v>1.22</v>
      </c>
      <c r="J1270">
        <v>0</v>
      </c>
      <c r="K1270">
        <v>0</v>
      </c>
      <c r="L1270">
        <v>0.27</v>
      </c>
      <c r="M1270">
        <v>1.49</v>
      </c>
      <c r="N1270">
        <v>67</v>
      </c>
      <c r="O1270">
        <v>4</v>
      </c>
      <c r="P1270">
        <v>7</v>
      </c>
      <c r="Q1270">
        <v>24</v>
      </c>
      <c r="R1270" t="s">
        <v>287</v>
      </c>
      <c r="S1270" t="s">
        <v>20</v>
      </c>
    </row>
    <row r="1271" spans="1:19" x14ac:dyDescent="0.2">
      <c r="A1271" t="s">
        <v>1415</v>
      </c>
      <c r="B1271" t="s">
        <v>44</v>
      </c>
      <c r="C1271">
        <v>2010</v>
      </c>
      <c r="D1271" s="1" t="d">
        <v>2015-02-17</v>
      </c>
      <c r="E1271" s="1" t="str">
        <f t="shared" si="38"/>
        <v>2015</v>
      </c>
      <c r="F1271" s="1" t="str">
        <f t="shared" si="39"/>
        <v>Feb</v>
      </c>
      <c r="G1271" t="s">
        <v>50</v>
      </c>
      <c r="H1271" t="s">
        <v>222</v>
      </c>
      <c r="I1271">
        <v>0.75</v>
      </c>
      <c r="J1271">
        <v>0.52</v>
      </c>
      <c r="K1271">
        <v>0.09</v>
      </c>
      <c r="L1271">
        <v>0.12</v>
      </c>
      <c r="M1271">
        <v>1.49</v>
      </c>
      <c r="N1271">
        <v>79</v>
      </c>
      <c r="O1271">
        <v>76</v>
      </c>
      <c r="P1271">
        <v>6.9</v>
      </c>
      <c r="Q1271">
        <v>216</v>
      </c>
      <c r="R1271" t="s">
        <v>1416</v>
      </c>
      <c r="S1271" t="s">
        <v>53</v>
      </c>
    </row>
    <row r="1272" spans="1:19" x14ac:dyDescent="0.2">
      <c r="A1272" t="s">
        <v>1417</v>
      </c>
      <c r="B1272" t="s">
        <v>95</v>
      </c>
      <c r="C1272">
        <v>2000</v>
      </c>
      <c r="D1272" s="1" t="d">
        <v>2000-08-04</v>
      </c>
      <c r="E1272" s="1" t="str">
        <f t="shared" si="38"/>
        <v>2000</v>
      </c>
      <c r="F1272" s="1" t="str">
        <f t="shared" si="39"/>
        <v>Aug</v>
      </c>
      <c r="G1272" t="s">
        <v>1</v>
      </c>
      <c r="H1272" t="s">
        <v>19</v>
      </c>
      <c r="I1272">
        <v>0.82</v>
      </c>
      <c r="J1272">
        <v>0.36</v>
      </c>
      <c r="K1272">
        <v>0.25</v>
      </c>
      <c r="L1272">
        <v>0.06</v>
      </c>
      <c r="M1272">
        <v>1.49</v>
      </c>
    </row>
    <row r="1273" spans="1:19" x14ac:dyDescent="0.2">
      <c r="A1273" t="s">
        <v>1418</v>
      </c>
      <c r="B1273" t="s">
        <v>55</v>
      </c>
      <c r="C1273">
        <v>2006</v>
      </c>
      <c r="D1273" s="1" t="d">
        <v>2022-05-05</v>
      </c>
      <c r="E1273" s="1" t="str">
        <f t="shared" si="38"/>
        <v>2022</v>
      </c>
      <c r="F1273" s="1" t="str">
        <f t="shared" si="39"/>
        <v>May</v>
      </c>
      <c r="G1273" t="s">
        <v>34</v>
      </c>
      <c r="H1273" t="s">
        <v>68</v>
      </c>
      <c r="I1273">
        <v>0</v>
      </c>
      <c r="J1273">
        <v>1.1000000000000001</v>
      </c>
      <c r="K1273">
        <v>0</v>
      </c>
      <c r="L1273">
        <v>0.39</v>
      </c>
      <c r="M1273">
        <v>1.49</v>
      </c>
    </row>
    <row r="1274" spans="1:19" x14ac:dyDescent="0.2">
      <c r="A1274" t="s">
        <v>1354</v>
      </c>
      <c r="B1274" t="s">
        <v>49</v>
      </c>
      <c r="C1274">
        <v>2010</v>
      </c>
      <c r="D1274" s="1" t="d">
        <v>2019-08-18</v>
      </c>
      <c r="E1274" s="1" t="str">
        <f t="shared" si="38"/>
        <v>2019</v>
      </c>
      <c r="F1274" s="1" t="str">
        <f t="shared" si="39"/>
        <v>Aug</v>
      </c>
      <c r="G1274" t="s">
        <v>50</v>
      </c>
      <c r="H1274" t="s">
        <v>51</v>
      </c>
      <c r="I1274">
        <v>0.5</v>
      </c>
      <c r="J1274">
        <v>0.69</v>
      </c>
      <c r="K1274">
        <v>0.04</v>
      </c>
      <c r="L1274">
        <v>0.26</v>
      </c>
      <c r="M1274">
        <v>1.49</v>
      </c>
      <c r="N1274">
        <v>75</v>
      </c>
      <c r="O1274">
        <v>61</v>
      </c>
      <c r="P1274">
        <v>7.7</v>
      </c>
      <c r="Q1274">
        <v>297</v>
      </c>
      <c r="R1274" t="s">
        <v>1355</v>
      </c>
      <c r="S1274" t="s">
        <v>53</v>
      </c>
    </row>
    <row r="1275" spans="1:19" x14ac:dyDescent="0.2">
      <c r="A1275" t="s">
        <v>418</v>
      </c>
      <c r="B1275" t="s">
        <v>171</v>
      </c>
      <c r="C1275">
        <v>2015</v>
      </c>
      <c r="D1275" s="1" t="d">
        <v>1994-07-29</v>
      </c>
      <c r="E1275" s="1" t="str">
        <f t="shared" si="38"/>
        <v>1994</v>
      </c>
      <c r="F1275" s="1" t="str">
        <f t="shared" si="39"/>
        <v>Jul</v>
      </c>
      <c r="G1275" t="s">
        <v>50</v>
      </c>
      <c r="H1275" t="s">
        <v>267</v>
      </c>
      <c r="I1275">
        <v>0.88</v>
      </c>
      <c r="J1275">
        <v>0.47</v>
      </c>
      <c r="K1275">
        <v>0</v>
      </c>
      <c r="L1275">
        <v>0.14000000000000001</v>
      </c>
      <c r="M1275">
        <v>1.49</v>
      </c>
      <c r="N1275">
        <v>85</v>
      </c>
      <c r="O1275">
        <v>16</v>
      </c>
      <c r="P1275">
        <v>6.6</v>
      </c>
      <c r="Q1275">
        <v>694</v>
      </c>
      <c r="R1275" t="s">
        <v>268</v>
      </c>
      <c r="S1275" t="s">
        <v>53</v>
      </c>
    </row>
    <row r="1276" spans="1:19" x14ac:dyDescent="0.2">
      <c r="A1276" t="s">
        <v>1419</v>
      </c>
      <c r="B1276" t="s">
        <v>75</v>
      </c>
      <c r="C1276">
        <v>2016</v>
      </c>
      <c r="D1276" s="1" t="d">
        <v>2016-03-05</v>
      </c>
      <c r="E1276" s="1" t="str">
        <f t="shared" si="38"/>
        <v>2016</v>
      </c>
      <c r="F1276" s="1" t="str">
        <f t="shared" si="39"/>
        <v>Mar</v>
      </c>
      <c r="G1276" t="s">
        <v>37</v>
      </c>
      <c r="H1276" t="s">
        <v>130</v>
      </c>
      <c r="I1276">
        <v>0.54</v>
      </c>
      <c r="J1276">
        <v>0.69</v>
      </c>
      <c r="K1276">
        <v>0.02</v>
      </c>
      <c r="L1276">
        <v>0.24</v>
      </c>
      <c r="M1276">
        <v>1.49</v>
      </c>
    </row>
    <row r="1277" spans="1:19" x14ac:dyDescent="0.2">
      <c r="A1277" t="s">
        <v>1420</v>
      </c>
      <c r="B1277" t="s">
        <v>55</v>
      </c>
      <c r="C1277">
        <v>2006</v>
      </c>
      <c r="D1277" s="1" t="d">
        <v>2009-08-22</v>
      </c>
      <c r="E1277" s="1" t="str">
        <f t="shared" si="38"/>
        <v>2009</v>
      </c>
      <c r="F1277" s="1" t="str">
        <f t="shared" si="39"/>
        <v>Aug</v>
      </c>
      <c r="G1277" t="s">
        <v>37</v>
      </c>
      <c r="H1277" t="s">
        <v>242</v>
      </c>
      <c r="I1277">
        <v>0.47</v>
      </c>
      <c r="J1277">
        <v>0.37</v>
      </c>
      <c r="K1277">
        <v>0.52</v>
      </c>
      <c r="L1277">
        <v>0.12</v>
      </c>
      <c r="M1277">
        <v>1.48</v>
      </c>
      <c r="N1277">
        <v>57</v>
      </c>
      <c r="O1277">
        <v>51</v>
      </c>
      <c r="P1277">
        <v>6.9</v>
      </c>
      <c r="Q1277">
        <v>103</v>
      </c>
      <c r="R1277" t="s">
        <v>242</v>
      </c>
      <c r="S1277" t="s">
        <v>88</v>
      </c>
    </row>
    <row r="1278" spans="1:19" x14ac:dyDescent="0.2">
      <c r="A1278" t="s">
        <v>1421</v>
      </c>
      <c r="B1278" t="s">
        <v>95</v>
      </c>
      <c r="C1278">
        <v>1999</v>
      </c>
      <c r="D1278" s="1" t="d">
        <v>1991-05-22</v>
      </c>
      <c r="E1278" s="1" t="str">
        <f t="shared" si="38"/>
        <v>1991</v>
      </c>
      <c r="F1278" s="1" t="str">
        <f t="shared" si="39"/>
        <v>May</v>
      </c>
      <c r="G1278" t="s">
        <v>86</v>
      </c>
      <c r="H1278" t="s">
        <v>484</v>
      </c>
      <c r="I1278">
        <v>1.2</v>
      </c>
      <c r="J1278">
        <v>0.25</v>
      </c>
      <c r="K1278">
        <v>0.02</v>
      </c>
      <c r="L1278">
        <v>0.02</v>
      </c>
      <c r="M1278">
        <v>1.48</v>
      </c>
    </row>
    <row r="1279" spans="1:19" x14ac:dyDescent="0.2">
      <c r="A1279" t="s">
        <v>1422</v>
      </c>
      <c r="B1279" t="s">
        <v>27</v>
      </c>
      <c r="C1279">
        <v>1997</v>
      </c>
      <c r="D1279" s="1" t="d">
        <v>1998-03-11</v>
      </c>
      <c r="E1279" s="1" t="str">
        <f t="shared" si="38"/>
        <v>1998</v>
      </c>
      <c r="F1279" s="1" t="str">
        <f t="shared" si="39"/>
        <v>Mar</v>
      </c>
      <c r="G1279" t="s">
        <v>1</v>
      </c>
      <c r="H1279" t="s">
        <v>19</v>
      </c>
      <c r="I1279">
        <v>0.7</v>
      </c>
      <c r="J1279">
        <v>0.35</v>
      </c>
      <c r="K1279">
        <v>0.39</v>
      </c>
      <c r="L1279">
        <v>0.04</v>
      </c>
      <c r="M1279">
        <v>1.48</v>
      </c>
    </row>
    <row r="1280" spans="1:19" x14ac:dyDescent="0.2">
      <c r="A1280" t="s">
        <v>1423</v>
      </c>
      <c r="B1280" t="s">
        <v>22</v>
      </c>
      <c r="C1280">
        <v>1990</v>
      </c>
      <c r="D1280" s="1" t="d">
        <v>2008-09-10</v>
      </c>
      <c r="E1280" s="1" t="str">
        <f t="shared" si="38"/>
        <v>2008</v>
      </c>
      <c r="F1280" s="1" t="str">
        <f t="shared" si="39"/>
        <v>Sep</v>
      </c>
      <c r="G1280" t="s">
        <v>18</v>
      </c>
      <c r="H1280" t="s">
        <v>19</v>
      </c>
      <c r="I1280">
        <v>0.28000000000000003</v>
      </c>
      <c r="J1280">
        <v>0.5</v>
      </c>
      <c r="K1280">
        <v>0.65</v>
      </c>
      <c r="L1280">
        <v>0.05</v>
      </c>
      <c r="M1280">
        <v>1.48</v>
      </c>
    </row>
    <row r="1281" spans="1:19" x14ac:dyDescent="0.2">
      <c r="A1281" t="s">
        <v>1424</v>
      </c>
      <c r="B1281" t="s">
        <v>159</v>
      </c>
      <c r="C1281">
        <v>2007</v>
      </c>
      <c r="D1281" s="1" t="d">
        <v>2013-08-24</v>
      </c>
      <c r="E1281" s="1" t="str">
        <f t="shared" si="38"/>
        <v>2013</v>
      </c>
      <c r="F1281" s="1" t="str">
        <f t="shared" si="39"/>
        <v>Aug</v>
      </c>
      <c r="G1281" t="s">
        <v>24</v>
      </c>
      <c r="H1281" t="s">
        <v>151</v>
      </c>
      <c r="I1281">
        <v>0.44</v>
      </c>
      <c r="J1281">
        <v>0.67</v>
      </c>
      <c r="K1281">
        <v>0</v>
      </c>
      <c r="L1281">
        <v>0.37</v>
      </c>
      <c r="M1281">
        <v>1.48</v>
      </c>
      <c r="N1281">
        <v>60</v>
      </c>
      <c r="O1281">
        <v>24</v>
      </c>
      <c r="P1281">
        <v>7.8</v>
      </c>
      <c r="Q1281">
        <v>35</v>
      </c>
      <c r="R1281" t="s">
        <v>866</v>
      </c>
      <c r="S1281" t="s">
        <v>20</v>
      </c>
    </row>
    <row r="1282" spans="1:19" x14ac:dyDescent="0.2">
      <c r="A1282" t="s">
        <v>1425</v>
      </c>
      <c r="B1282" t="s">
        <v>32</v>
      </c>
      <c r="C1282">
        <v>2006</v>
      </c>
      <c r="D1282" s="1" t="d">
        <v>2013-10-19</v>
      </c>
      <c r="E1282" s="1" t="str">
        <f t="shared" si="38"/>
        <v>2013</v>
      </c>
      <c r="F1282" s="1" t="str">
        <f t="shared" si="39"/>
        <v>Oct</v>
      </c>
      <c r="G1282" t="s">
        <v>101</v>
      </c>
      <c r="H1282" t="s">
        <v>484</v>
      </c>
      <c r="I1282">
        <v>0.43</v>
      </c>
      <c r="J1282">
        <v>0.88</v>
      </c>
      <c r="K1282">
        <v>0</v>
      </c>
      <c r="L1282">
        <v>0.18</v>
      </c>
      <c r="M1282">
        <v>1.48</v>
      </c>
      <c r="P1282">
        <v>6.5</v>
      </c>
      <c r="Q1282">
        <v>4</v>
      </c>
      <c r="R1282" t="s">
        <v>1426</v>
      </c>
      <c r="S1282" t="s">
        <v>20</v>
      </c>
    </row>
    <row r="1283" spans="1:19" x14ac:dyDescent="0.2">
      <c r="A1283" t="s">
        <v>1427</v>
      </c>
      <c r="B1283" t="s">
        <v>49</v>
      </c>
      <c r="C1283">
        <v>2011</v>
      </c>
      <c r="D1283" s="1" t="d">
        <v>2007-12-05</v>
      </c>
      <c r="E1283" s="1" t="str">
        <f t="shared" ref="E1283:E1346" si="40">TEXT(D1283,"yyyy")</f>
        <v>2007</v>
      </c>
      <c r="F1283" s="1" t="str">
        <f t="shared" ref="F1283:F1346" si="41">TEXT(D1283,"mmm")</f>
        <v>Dec</v>
      </c>
      <c r="G1283" t="s">
        <v>37</v>
      </c>
      <c r="H1283" t="s">
        <v>68</v>
      </c>
      <c r="I1283">
        <v>0.64</v>
      </c>
      <c r="J1283">
        <v>0.56999999999999995</v>
      </c>
      <c r="K1283">
        <v>0.05</v>
      </c>
      <c r="L1283">
        <v>0.22</v>
      </c>
      <c r="M1283">
        <v>1.48</v>
      </c>
      <c r="N1283">
        <v>83</v>
      </c>
      <c r="O1283">
        <v>91</v>
      </c>
      <c r="P1283">
        <v>7.8</v>
      </c>
      <c r="Q1283">
        <v>543</v>
      </c>
      <c r="R1283" t="s">
        <v>365</v>
      </c>
      <c r="S1283" t="s">
        <v>53</v>
      </c>
    </row>
    <row r="1284" spans="1:19" x14ac:dyDescent="0.2">
      <c r="A1284" t="s">
        <v>1428</v>
      </c>
      <c r="B1284" t="s">
        <v>32</v>
      </c>
      <c r="C1284">
        <v>2008</v>
      </c>
      <c r="D1284" s="1" t="d">
        <v>2007-04-12</v>
      </c>
      <c r="E1284" s="1" t="str">
        <f t="shared" si="40"/>
        <v>2007</v>
      </c>
      <c r="F1284" s="1" t="str">
        <f t="shared" si="41"/>
        <v>Apr</v>
      </c>
      <c r="G1284" t="s">
        <v>101</v>
      </c>
      <c r="H1284" t="s">
        <v>484</v>
      </c>
      <c r="I1284">
        <v>0.99</v>
      </c>
      <c r="J1284">
        <v>0.35</v>
      </c>
      <c r="K1284">
        <v>0</v>
      </c>
      <c r="L1284">
        <v>0.13</v>
      </c>
      <c r="M1284">
        <v>1.48</v>
      </c>
      <c r="N1284">
        <v>68</v>
      </c>
      <c r="O1284">
        <v>12</v>
      </c>
      <c r="P1284">
        <v>5.5</v>
      </c>
      <c r="Q1284">
        <v>4</v>
      </c>
      <c r="R1284" t="s">
        <v>1093</v>
      </c>
      <c r="S1284" t="s">
        <v>20</v>
      </c>
    </row>
    <row r="1285" spans="1:19" x14ac:dyDescent="0.2">
      <c r="A1285" t="s">
        <v>1429</v>
      </c>
      <c r="B1285" t="s">
        <v>17</v>
      </c>
      <c r="C1285">
        <v>2009</v>
      </c>
      <c r="D1285" s="1" t="d">
        <v>2006-11-04</v>
      </c>
      <c r="E1285" s="1" t="str">
        <f t="shared" si="40"/>
        <v>2006</v>
      </c>
      <c r="F1285" s="1" t="str">
        <f t="shared" si="41"/>
        <v>Nov</v>
      </c>
      <c r="G1285" t="s">
        <v>34</v>
      </c>
      <c r="H1285" t="s">
        <v>568</v>
      </c>
      <c r="I1285">
        <v>1.07</v>
      </c>
      <c r="J1285">
        <v>0.28000000000000003</v>
      </c>
      <c r="K1285">
        <v>0</v>
      </c>
      <c r="L1285">
        <v>0.13</v>
      </c>
      <c r="M1285">
        <v>1.48</v>
      </c>
      <c r="P1285" t="s">
        <v>203</v>
      </c>
      <c r="R1285" t="s">
        <v>1430</v>
      </c>
      <c r="S1285" t="s">
        <v>20</v>
      </c>
    </row>
    <row r="1286" spans="1:19" x14ac:dyDescent="0.2">
      <c r="A1286" t="s">
        <v>1431</v>
      </c>
      <c r="B1286" t="s">
        <v>44</v>
      </c>
      <c r="C1286">
        <v>2008</v>
      </c>
      <c r="D1286" s="1" t="d">
        <v>1989-06-30</v>
      </c>
      <c r="E1286" s="1" t="str">
        <f t="shared" si="40"/>
        <v>1989</v>
      </c>
      <c r="F1286" s="1" t="str">
        <f t="shared" si="41"/>
        <v>Jun</v>
      </c>
      <c r="G1286" t="s">
        <v>50</v>
      </c>
      <c r="H1286" t="s">
        <v>71</v>
      </c>
      <c r="I1286">
        <v>0.82</v>
      </c>
      <c r="J1286">
        <v>0.51</v>
      </c>
      <c r="K1286">
        <v>0.01</v>
      </c>
      <c r="L1286">
        <v>0.14000000000000001</v>
      </c>
      <c r="M1286">
        <v>1.48</v>
      </c>
      <c r="N1286">
        <v>65</v>
      </c>
      <c r="O1286">
        <v>69</v>
      </c>
      <c r="P1286">
        <v>7.1</v>
      </c>
      <c r="Q1286">
        <v>71</v>
      </c>
      <c r="R1286" t="s">
        <v>77</v>
      </c>
      <c r="S1286" t="s">
        <v>88</v>
      </c>
    </row>
    <row r="1287" spans="1:19" x14ac:dyDescent="0.2">
      <c r="A1287" t="s">
        <v>1432</v>
      </c>
      <c r="B1287" t="s">
        <v>55</v>
      </c>
      <c r="C1287">
        <v>2005</v>
      </c>
      <c r="D1287" s="1" t="d">
        <v>1991-11-27</v>
      </c>
      <c r="E1287" s="1" t="str">
        <f t="shared" si="40"/>
        <v>1991</v>
      </c>
      <c r="F1287" s="1" t="str">
        <f t="shared" si="41"/>
        <v>Nov</v>
      </c>
      <c r="G1287" t="s">
        <v>18</v>
      </c>
      <c r="H1287" t="s">
        <v>51</v>
      </c>
      <c r="I1287">
        <v>0.72</v>
      </c>
      <c r="J1287">
        <v>0.56000000000000005</v>
      </c>
      <c r="K1287">
        <v>0</v>
      </c>
      <c r="L1287">
        <v>0.19</v>
      </c>
      <c r="M1287">
        <v>1.48</v>
      </c>
      <c r="N1287">
        <v>82</v>
      </c>
      <c r="O1287">
        <v>19</v>
      </c>
      <c r="P1287">
        <v>7.4</v>
      </c>
      <c r="Q1287">
        <v>20</v>
      </c>
      <c r="R1287" t="s">
        <v>1433</v>
      </c>
      <c r="S1287" t="s">
        <v>20</v>
      </c>
    </row>
    <row r="1288" spans="1:19" x14ac:dyDescent="0.2">
      <c r="A1288" t="s">
        <v>1434</v>
      </c>
      <c r="B1288" t="s">
        <v>55</v>
      </c>
      <c r="C1288">
        <v>2004</v>
      </c>
      <c r="D1288" s="1" t="d">
        <v>1994-11-26</v>
      </c>
      <c r="E1288" s="1" t="str">
        <f t="shared" si="40"/>
        <v>1994</v>
      </c>
      <c r="F1288" s="1" t="str">
        <f t="shared" si="41"/>
        <v>Nov</v>
      </c>
      <c r="G1288" t="s">
        <v>86</v>
      </c>
      <c r="H1288" t="s">
        <v>134</v>
      </c>
      <c r="I1288">
        <v>1.08</v>
      </c>
      <c r="J1288">
        <v>0.2</v>
      </c>
      <c r="K1288">
        <v>0</v>
      </c>
      <c r="L1288">
        <v>0.2</v>
      </c>
      <c r="M1288">
        <v>1.48</v>
      </c>
      <c r="N1288">
        <v>85</v>
      </c>
      <c r="O1288">
        <v>43</v>
      </c>
      <c r="P1288">
        <v>9</v>
      </c>
      <c r="Q1288">
        <v>25</v>
      </c>
      <c r="R1288" t="s">
        <v>135</v>
      </c>
      <c r="S1288" t="s">
        <v>88</v>
      </c>
    </row>
    <row r="1289" spans="1:19" x14ac:dyDescent="0.2">
      <c r="A1289" t="s">
        <v>1138</v>
      </c>
      <c r="B1289" t="s">
        <v>44</v>
      </c>
      <c r="C1289">
        <v>2011</v>
      </c>
      <c r="D1289" s="1" t="d">
        <v>1995-11-18</v>
      </c>
      <c r="E1289" s="1" t="str">
        <f t="shared" si="40"/>
        <v>1995</v>
      </c>
      <c r="F1289" s="1" t="str">
        <f t="shared" si="41"/>
        <v>Nov</v>
      </c>
      <c r="G1289" t="s">
        <v>50</v>
      </c>
      <c r="H1289" t="s">
        <v>254</v>
      </c>
      <c r="I1289">
        <v>0.84</v>
      </c>
      <c r="J1289">
        <v>0.51</v>
      </c>
      <c r="K1289">
        <v>0</v>
      </c>
      <c r="L1289">
        <v>0.13</v>
      </c>
      <c r="M1289">
        <v>1.48</v>
      </c>
      <c r="N1289">
        <v>75</v>
      </c>
      <c r="O1289">
        <v>43</v>
      </c>
      <c r="P1289">
        <v>7.8</v>
      </c>
      <c r="Q1289">
        <v>42</v>
      </c>
      <c r="R1289" t="s">
        <v>255</v>
      </c>
      <c r="S1289" t="s">
        <v>112</v>
      </c>
    </row>
    <row r="1290" spans="1:19" x14ac:dyDescent="0.2">
      <c r="A1290" t="s">
        <v>1435</v>
      </c>
      <c r="B1290" t="s">
        <v>137</v>
      </c>
      <c r="C1290">
        <v>2004</v>
      </c>
      <c r="D1290" s="1" t="d">
        <v>1995-12-07</v>
      </c>
      <c r="E1290" s="1" t="str">
        <f t="shared" si="40"/>
        <v>1995</v>
      </c>
      <c r="F1290" s="1" t="str">
        <f t="shared" si="41"/>
        <v>Dec</v>
      </c>
      <c r="G1290" t="s">
        <v>50</v>
      </c>
      <c r="H1290" t="s">
        <v>111</v>
      </c>
      <c r="I1290">
        <v>0.82</v>
      </c>
      <c r="J1290">
        <v>0.59</v>
      </c>
      <c r="K1290">
        <v>0</v>
      </c>
      <c r="L1290">
        <v>7.0000000000000007E-2</v>
      </c>
      <c r="M1290">
        <v>1.48</v>
      </c>
      <c r="N1290">
        <v>93</v>
      </c>
      <c r="O1290">
        <v>74</v>
      </c>
      <c r="P1290">
        <v>8.6</v>
      </c>
      <c r="Q1290">
        <v>68</v>
      </c>
      <c r="R1290" t="s">
        <v>720</v>
      </c>
      <c r="S1290" t="s">
        <v>88</v>
      </c>
    </row>
    <row r="1291" spans="1:19" x14ac:dyDescent="0.2">
      <c r="A1291" t="s">
        <v>1436</v>
      </c>
      <c r="B1291" t="s">
        <v>79</v>
      </c>
      <c r="C1291">
        <v>2013</v>
      </c>
      <c r="D1291" s="1" t="d">
        <v>2019-10-14</v>
      </c>
      <c r="E1291" s="1" t="str">
        <f t="shared" si="40"/>
        <v>2019</v>
      </c>
      <c r="F1291" s="1" t="str">
        <f t="shared" si="41"/>
        <v>Oct</v>
      </c>
      <c r="G1291" t="s">
        <v>1</v>
      </c>
      <c r="H1291" t="s">
        <v>19</v>
      </c>
      <c r="I1291">
        <v>0.52</v>
      </c>
      <c r="J1291">
        <v>0.77</v>
      </c>
      <c r="K1291">
        <v>7.0000000000000007E-2</v>
      </c>
      <c r="L1291">
        <v>0.11</v>
      </c>
      <c r="M1291">
        <v>1.47</v>
      </c>
    </row>
    <row r="1292" spans="1:19" x14ac:dyDescent="0.2">
      <c r="A1292" t="s">
        <v>1437</v>
      </c>
      <c r="B1292" t="s">
        <v>32</v>
      </c>
      <c r="C1292">
        <v>2007</v>
      </c>
      <c r="D1292" s="1" t="d">
        <v>1996-08-02</v>
      </c>
      <c r="E1292" s="1" t="str">
        <f t="shared" si="40"/>
        <v>1996</v>
      </c>
      <c r="F1292" s="1" t="str">
        <f t="shared" si="41"/>
        <v>Aug</v>
      </c>
      <c r="G1292" t="s">
        <v>39</v>
      </c>
      <c r="H1292" t="s">
        <v>111</v>
      </c>
      <c r="I1292">
        <v>0.39</v>
      </c>
      <c r="J1292">
        <v>0.91</v>
      </c>
      <c r="K1292">
        <v>0</v>
      </c>
      <c r="L1292">
        <v>0.17</v>
      </c>
      <c r="M1292">
        <v>1.47</v>
      </c>
      <c r="P1292" t="s">
        <v>203</v>
      </c>
      <c r="R1292" t="s">
        <v>111</v>
      </c>
      <c r="S1292" t="s">
        <v>20</v>
      </c>
    </row>
    <row r="1293" spans="1:19" x14ac:dyDescent="0.2">
      <c r="A1293" t="s">
        <v>1438</v>
      </c>
      <c r="B1293" t="s">
        <v>64</v>
      </c>
      <c r="C1293">
        <v>2003</v>
      </c>
      <c r="D1293" s="1" t="d">
        <v>2009-12-03</v>
      </c>
      <c r="E1293" s="1" t="str">
        <f t="shared" si="40"/>
        <v>2009</v>
      </c>
      <c r="F1293" s="1" t="str">
        <f t="shared" si="41"/>
        <v>Dec</v>
      </c>
      <c r="G1293" t="s">
        <v>1</v>
      </c>
      <c r="H1293" t="s">
        <v>484</v>
      </c>
      <c r="I1293">
        <v>1.04</v>
      </c>
      <c r="J1293">
        <v>0.37</v>
      </c>
      <c r="K1293">
        <v>0</v>
      </c>
      <c r="L1293">
        <v>0.06</v>
      </c>
      <c r="M1293">
        <v>1.47</v>
      </c>
      <c r="P1293" t="s">
        <v>203</v>
      </c>
      <c r="R1293" t="s">
        <v>1034</v>
      </c>
      <c r="S1293" t="s">
        <v>20</v>
      </c>
    </row>
    <row r="1294" spans="1:19" x14ac:dyDescent="0.2">
      <c r="A1294" t="s">
        <v>1439</v>
      </c>
      <c r="B1294" t="s">
        <v>95</v>
      </c>
      <c r="C1294">
        <v>1999</v>
      </c>
      <c r="D1294" s="1" t="d">
        <v>1992-11-29</v>
      </c>
      <c r="E1294" s="1" t="str">
        <f t="shared" si="40"/>
        <v>1992</v>
      </c>
      <c r="F1294" s="1" t="str">
        <f t="shared" si="41"/>
        <v>Nov</v>
      </c>
      <c r="G1294" t="s">
        <v>50</v>
      </c>
      <c r="H1294" t="s">
        <v>19</v>
      </c>
      <c r="I1294">
        <v>0.62</v>
      </c>
      <c r="J1294">
        <v>0.18</v>
      </c>
      <c r="K1294">
        <v>0.65</v>
      </c>
      <c r="L1294">
        <v>0.02</v>
      </c>
      <c r="M1294">
        <v>1.47</v>
      </c>
    </row>
    <row r="1295" spans="1:19" x14ac:dyDescent="0.2">
      <c r="A1295" t="s">
        <v>1440</v>
      </c>
      <c r="B1295" t="s">
        <v>1015</v>
      </c>
      <c r="C1295">
        <v>2012</v>
      </c>
      <c r="D1295" s="1" t="d">
        <v>2001-12-14</v>
      </c>
      <c r="E1295" s="1" t="str">
        <f t="shared" si="40"/>
        <v>2001</v>
      </c>
      <c r="F1295" s="1" t="str">
        <f t="shared" si="41"/>
        <v>Dec</v>
      </c>
      <c r="G1295" t="s">
        <v>50</v>
      </c>
      <c r="H1295" t="s">
        <v>71</v>
      </c>
      <c r="I1295">
        <v>0.71</v>
      </c>
      <c r="J1295">
        <v>0.43</v>
      </c>
      <c r="K1295">
        <v>7.0000000000000007E-2</v>
      </c>
      <c r="L1295">
        <v>0.26</v>
      </c>
      <c r="M1295">
        <v>1.47</v>
      </c>
      <c r="N1295">
        <v>33</v>
      </c>
      <c r="O1295">
        <v>58</v>
      </c>
      <c r="P1295">
        <v>4.8</v>
      </c>
      <c r="Q1295">
        <v>479</v>
      </c>
      <c r="R1295" t="s">
        <v>1441</v>
      </c>
      <c r="S1295" t="s">
        <v>53</v>
      </c>
    </row>
    <row r="1296" spans="1:19" x14ac:dyDescent="0.2">
      <c r="A1296" t="s">
        <v>1442</v>
      </c>
      <c r="B1296" t="s">
        <v>44</v>
      </c>
      <c r="C1296">
        <v>2012</v>
      </c>
      <c r="D1296" s="1" t="d">
        <v>2012-12-18</v>
      </c>
      <c r="E1296" s="1" t="str">
        <f t="shared" si="40"/>
        <v>2012</v>
      </c>
      <c r="F1296" s="1" t="str">
        <f t="shared" si="41"/>
        <v>Dec</v>
      </c>
      <c r="G1296" t="s">
        <v>37</v>
      </c>
      <c r="H1296" t="s">
        <v>111</v>
      </c>
      <c r="I1296">
        <v>0.93</v>
      </c>
      <c r="J1296">
        <v>0.4</v>
      </c>
      <c r="K1296">
        <v>0.02</v>
      </c>
      <c r="L1296">
        <v>0.12</v>
      </c>
      <c r="M1296">
        <v>1.47</v>
      </c>
      <c r="N1296">
        <v>79</v>
      </c>
      <c r="O1296">
        <v>75</v>
      </c>
      <c r="P1296">
        <v>7.2</v>
      </c>
      <c r="Q1296">
        <v>334</v>
      </c>
      <c r="R1296" t="s">
        <v>178</v>
      </c>
      <c r="S1296" t="s">
        <v>53</v>
      </c>
    </row>
    <row r="1297" spans="1:19" x14ac:dyDescent="0.2">
      <c r="A1297" t="s">
        <v>1246</v>
      </c>
      <c r="B1297" t="s">
        <v>44</v>
      </c>
      <c r="C1297">
        <v>2006</v>
      </c>
      <c r="D1297" s="1" t="d">
        <v>1990-08-10</v>
      </c>
      <c r="E1297" s="1" t="str">
        <f t="shared" si="40"/>
        <v>1990</v>
      </c>
      <c r="F1297" s="1" t="str">
        <f t="shared" si="41"/>
        <v>Aug</v>
      </c>
      <c r="G1297" t="s">
        <v>86</v>
      </c>
      <c r="H1297" t="s">
        <v>134</v>
      </c>
      <c r="I1297">
        <v>1.33</v>
      </c>
      <c r="J1297">
        <v>0.03</v>
      </c>
      <c r="K1297">
        <v>0.01</v>
      </c>
      <c r="L1297">
        <v>0.1</v>
      </c>
      <c r="M1297">
        <v>1.47</v>
      </c>
      <c r="N1297">
        <v>86</v>
      </c>
      <c r="O1297">
        <v>67</v>
      </c>
      <c r="P1297">
        <v>8.8000000000000007</v>
      </c>
      <c r="Q1297">
        <v>264</v>
      </c>
      <c r="R1297" t="s">
        <v>1247</v>
      </c>
      <c r="S1297" t="s">
        <v>88</v>
      </c>
    </row>
    <row r="1298" spans="1:19" x14ac:dyDescent="0.2">
      <c r="A1298" t="s">
        <v>1443</v>
      </c>
      <c r="B1298" t="s">
        <v>104</v>
      </c>
      <c r="C1298">
        <v>1998</v>
      </c>
      <c r="D1298" s="1" t="d">
        <v>2017-01-01</v>
      </c>
      <c r="E1298" s="1" t="str">
        <f t="shared" si="40"/>
        <v>2017</v>
      </c>
      <c r="F1298" s="1" t="str">
        <f t="shared" si="41"/>
        <v>Jan</v>
      </c>
      <c r="G1298" t="s">
        <v>28</v>
      </c>
      <c r="H1298" t="s">
        <v>118</v>
      </c>
      <c r="I1298">
        <v>0.28999999999999998</v>
      </c>
      <c r="J1298">
        <v>0.19</v>
      </c>
      <c r="K1298">
        <v>0.89</v>
      </c>
      <c r="L1298">
        <v>0.1</v>
      </c>
      <c r="M1298">
        <v>1.46</v>
      </c>
      <c r="N1298">
        <v>84</v>
      </c>
      <c r="O1298">
        <v>15</v>
      </c>
      <c r="P1298">
        <v>8.4</v>
      </c>
      <c r="Q1298">
        <v>204</v>
      </c>
      <c r="R1298" t="s">
        <v>118</v>
      </c>
      <c r="S1298" t="s">
        <v>88</v>
      </c>
    </row>
    <row r="1299" spans="1:19" x14ac:dyDescent="0.2">
      <c r="A1299" t="s">
        <v>1141</v>
      </c>
      <c r="B1299" t="s">
        <v>64</v>
      </c>
      <c r="C1299">
        <v>2004</v>
      </c>
      <c r="D1299" s="1" t="d">
        <v>2005-09-16</v>
      </c>
      <c r="E1299" s="1" t="str">
        <f t="shared" si="40"/>
        <v>2005</v>
      </c>
      <c r="F1299" s="1" t="str">
        <f t="shared" si="41"/>
        <v>Sep</v>
      </c>
      <c r="G1299" t="s">
        <v>1</v>
      </c>
      <c r="H1299" t="s">
        <v>484</v>
      </c>
      <c r="I1299">
        <v>1.02</v>
      </c>
      <c r="J1299">
        <v>0.38</v>
      </c>
      <c r="K1299">
        <v>0</v>
      </c>
      <c r="L1299">
        <v>0.06</v>
      </c>
      <c r="M1299">
        <v>1.46</v>
      </c>
      <c r="P1299" t="s">
        <v>203</v>
      </c>
      <c r="R1299" t="s">
        <v>1444</v>
      </c>
      <c r="S1299" t="s">
        <v>20</v>
      </c>
    </row>
    <row r="1300" spans="1:19" x14ac:dyDescent="0.2">
      <c r="A1300" t="s">
        <v>1445</v>
      </c>
      <c r="B1300" t="s">
        <v>32</v>
      </c>
      <c r="C1300">
        <v>2010</v>
      </c>
      <c r="D1300" s="1" t="d">
        <v>2017-10-16</v>
      </c>
      <c r="E1300" s="1" t="str">
        <f t="shared" si="40"/>
        <v>2017</v>
      </c>
      <c r="F1300" s="1" t="str">
        <f t="shared" si="41"/>
        <v>Oct</v>
      </c>
      <c r="G1300" t="s">
        <v>30</v>
      </c>
      <c r="H1300" t="s">
        <v>267</v>
      </c>
      <c r="I1300">
        <v>1.06</v>
      </c>
      <c r="J1300">
        <v>0.28999999999999998</v>
      </c>
      <c r="K1300">
        <v>0</v>
      </c>
      <c r="L1300">
        <v>0.11</v>
      </c>
      <c r="M1300">
        <v>1.46</v>
      </c>
      <c r="N1300">
        <v>81</v>
      </c>
      <c r="O1300">
        <v>53</v>
      </c>
      <c r="P1300">
        <v>8.1999999999999993</v>
      </c>
      <c r="Q1300">
        <v>46</v>
      </c>
      <c r="R1300" t="s">
        <v>909</v>
      </c>
      <c r="S1300" t="s">
        <v>112</v>
      </c>
    </row>
    <row r="1301" spans="1:19" x14ac:dyDescent="0.2">
      <c r="A1301" t="s">
        <v>1446</v>
      </c>
      <c r="B1301" t="s">
        <v>55</v>
      </c>
      <c r="C1301">
        <v>2003</v>
      </c>
      <c r="D1301" s="1" t="d">
        <v>2001-08-12</v>
      </c>
      <c r="E1301" s="1" t="str">
        <f t="shared" si="40"/>
        <v>2001</v>
      </c>
      <c r="F1301" s="1" t="str">
        <f t="shared" si="41"/>
        <v>Aug</v>
      </c>
      <c r="G1301" t="s">
        <v>34</v>
      </c>
      <c r="H1301" t="s">
        <v>776</v>
      </c>
      <c r="I1301">
        <v>0.72</v>
      </c>
      <c r="J1301">
        <v>0.56000000000000005</v>
      </c>
      <c r="K1301">
        <v>0</v>
      </c>
      <c r="L1301">
        <v>0.19</v>
      </c>
      <c r="M1301">
        <v>1.46</v>
      </c>
      <c r="N1301">
        <v>76</v>
      </c>
      <c r="O1301">
        <v>22</v>
      </c>
      <c r="P1301" t="s">
        <v>203</v>
      </c>
      <c r="R1301" t="s">
        <v>777</v>
      </c>
      <c r="S1301" t="s">
        <v>88</v>
      </c>
    </row>
    <row r="1302" spans="1:19" x14ac:dyDescent="0.2">
      <c r="A1302" t="s">
        <v>1447</v>
      </c>
      <c r="B1302" t="s">
        <v>104</v>
      </c>
      <c r="C1302" t="s">
        <v>286</v>
      </c>
      <c r="D1302" s="1" t="d">
        <v>2020-11-23</v>
      </c>
      <c r="E1302" s="1" t="str">
        <f t="shared" si="40"/>
        <v>2020</v>
      </c>
      <c r="F1302" s="1" t="str">
        <f t="shared" si="41"/>
        <v>Nov</v>
      </c>
      <c r="G1302" t="s">
        <v>18</v>
      </c>
      <c r="H1302" t="s">
        <v>286</v>
      </c>
      <c r="I1302">
        <v>0.81</v>
      </c>
      <c r="J1302">
        <v>0.55000000000000004</v>
      </c>
      <c r="K1302">
        <v>0</v>
      </c>
      <c r="L1302">
        <v>0.1</v>
      </c>
      <c r="M1302">
        <v>1.46</v>
      </c>
    </row>
    <row r="1303" spans="1:19" x14ac:dyDescent="0.2">
      <c r="A1303" t="s">
        <v>349</v>
      </c>
      <c r="B1303" t="s">
        <v>79</v>
      </c>
      <c r="C1303">
        <v>2013</v>
      </c>
      <c r="D1303" s="1" t="d">
        <v>2018-12-01</v>
      </c>
      <c r="E1303" s="1" t="str">
        <f t="shared" si="40"/>
        <v>2018</v>
      </c>
      <c r="F1303" s="1" t="str">
        <f t="shared" si="41"/>
        <v>Dec</v>
      </c>
      <c r="G1303" t="s">
        <v>28</v>
      </c>
      <c r="H1303" t="s">
        <v>242</v>
      </c>
      <c r="I1303">
        <v>0.06</v>
      </c>
      <c r="J1303">
        <v>0.09</v>
      </c>
      <c r="K1303">
        <v>1.3</v>
      </c>
      <c r="L1303">
        <v>0.01</v>
      </c>
      <c r="M1303">
        <v>1.46</v>
      </c>
    </row>
    <row r="1304" spans="1:19" x14ac:dyDescent="0.2">
      <c r="A1304" t="s">
        <v>1448</v>
      </c>
      <c r="B1304" t="s">
        <v>189</v>
      </c>
      <c r="C1304">
        <v>2001</v>
      </c>
      <c r="D1304" s="1" t="d">
        <v>2009-05-15</v>
      </c>
      <c r="E1304" s="1" t="str">
        <f t="shared" si="40"/>
        <v>2009</v>
      </c>
      <c r="F1304" s="1" t="str">
        <f t="shared" si="41"/>
        <v>May</v>
      </c>
      <c r="G1304" t="s">
        <v>30</v>
      </c>
      <c r="H1304" t="s">
        <v>155</v>
      </c>
      <c r="I1304">
        <v>0.95</v>
      </c>
      <c r="J1304">
        <v>0.37</v>
      </c>
      <c r="K1304">
        <v>0.1</v>
      </c>
      <c r="L1304">
        <v>0.04</v>
      </c>
      <c r="M1304">
        <v>1.46</v>
      </c>
      <c r="N1304">
        <v>87</v>
      </c>
      <c r="O1304">
        <v>28</v>
      </c>
      <c r="P1304">
        <v>7.9</v>
      </c>
      <c r="Q1304">
        <v>46</v>
      </c>
      <c r="R1304" t="s">
        <v>1387</v>
      </c>
      <c r="S1304" t="s">
        <v>20</v>
      </c>
    </row>
    <row r="1305" spans="1:19" x14ac:dyDescent="0.2">
      <c r="A1305" t="s">
        <v>1317</v>
      </c>
      <c r="B1305" t="s">
        <v>49</v>
      </c>
      <c r="C1305">
        <v>2008</v>
      </c>
      <c r="D1305" s="1" t="d">
        <v>2016-06-05</v>
      </c>
      <c r="E1305" s="1" t="str">
        <f t="shared" si="40"/>
        <v>2016</v>
      </c>
      <c r="F1305" s="1" t="str">
        <f t="shared" si="41"/>
        <v>Jun</v>
      </c>
      <c r="G1305" t="s">
        <v>86</v>
      </c>
      <c r="H1305" t="s">
        <v>111</v>
      </c>
      <c r="I1305">
        <v>0.72</v>
      </c>
      <c r="J1305">
        <v>0.4</v>
      </c>
      <c r="K1305">
        <v>0.14000000000000001</v>
      </c>
      <c r="L1305">
        <v>0.2</v>
      </c>
      <c r="M1305">
        <v>1.46</v>
      </c>
      <c r="N1305">
        <v>85</v>
      </c>
      <c r="O1305">
        <v>65</v>
      </c>
      <c r="P1305">
        <v>7.9</v>
      </c>
      <c r="Q1305">
        <v>129</v>
      </c>
      <c r="R1305" t="s">
        <v>181</v>
      </c>
      <c r="S1305" t="s">
        <v>88</v>
      </c>
    </row>
    <row r="1306" spans="1:19" x14ac:dyDescent="0.2">
      <c r="A1306" t="s">
        <v>589</v>
      </c>
      <c r="B1306">
        <v>2600</v>
      </c>
      <c r="C1306">
        <v>1981</v>
      </c>
      <c r="D1306" s="1" t="d">
        <v>1996-02-05</v>
      </c>
      <c r="E1306" s="1" t="str">
        <f t="shared" si="40"/>
        <v>1996</v>
      </c>
      <c r="F1306" s="1" t="str">
        <f t="shared" si="41"/>
        <v>Feb</v>
      </c>
      <c r="G1306" t="s">
        <v>1</v>
      </c>
      <c r="H1306" t="s">
        <v>1449</v>
      </c>
      <c r="I1306">
        <v>1.36</v>
      </c>
      <c r="J1306">
        <v>0.08</v>
      </c>
      <c r="K1306">
        <v>0</v>
      </c>
      <c r="L1306">
        <v>0.02</v>
      </c>
      <c r="M1306">
        <v>1.46</v>
      </c>
    </row>
    <row r="1307" spans="1:19" x14ac:dyDescent="0.2">
      <c r="A1307" t="s">
        <v>1450</v>
      </c>
      <c r="B1307" t="s">
        <v>104</v>
      </c>
      <c r="C1307">
        <v>1998</v>
      </c>
      <c r="D1307" s="1" t="d">
        <v>2004-06-03</v>
      </c>
      <c r="E1307" s="1" t="str">
        <f t="shared" si="40"/>
        <v>2004</v>
      </c>
      <c r="F1307" s="1" t="str">
        <f t="shared" si="41"/>
        <v>Jun</v>
      </c>
      <c r="G1307" t="s">
        <v>86</v>
      </c>
      <c r="H1307" t="s">
        <v>226</v>
      </c>
      <c r="I1307">
        <v>0.81</v>
      </c>
      <c r="J1307">
        <v>0.55000000000000004</v>
      </c>
      <c r="K1307">
        <v>0</v>
      </c>
      <c r="L1307">
        <v>0.1</v>
      </c>
      <c r="M1307">
        <v>1.46</v>
      </c>
    </row>
    <row r="1308" spans="1:19" x14ac:dyDescent="0.2">
      <c r="A1308" t="s">
        <v>1451</v>
      </c>
      <c r="B1308" t="s">
        <v>17</v>
      </c>
      <c r="C1308">
        <v>2009</v>
      </c>
      <c r="D1308" s="1" t="d">
        <v>1996-12-28</v>
      </c>
      <c r="E1308" s="1" t="str">
        <f t="shared" si="40"/>
        <v>1996</v>
      </c>
      <c r="F1308" s="1" t="str">
        <f t="shared" si="41"/>
        <v>Dec</v>
      </c>
      <c r="G1308" t="s">
        <v>18</v>
      </c>
      <c r="H1308" t="s">
        <v>19</v>
      </c>
      <c r="I1308">
        <v>0.35</v>
      </c>
      <c r="J1308">
        <v>0.69</v>
      </c>
      <c r="K1308">
        <v>0.28000000000000003</v>
      </c>
      <c r="L1308">
        <v>0.14000000000000001</v>
      </c>
      <c r="M1308">
        <v>1.46</v>
      </c>
    </row>
    <row r="1309" spans="1:19" x14ac:dyDescent="0.2">
      <c r="A1309" t="s">
        <v>1452</v>
      </c>
      <c r="B1309" t="s">
        <v>189</v>
      </c>
      <c r="C1309">
        <v>2005</v>
      </c>
      <c r="D1309" s="1" t="d">
        <v>1988-05-11</v>
      </c>
      <c r="E1309" s="1" t="str">
        <f t="shared" si="40"/>
        <v>1988</v>
      </c>
      <c r="F1309" s="1" t="str">
        <f t="shared" si="41"/>
        <v>May</v>
      </c>
      <c r="G1309" t="s">
        <v>18</v>
      </c>
      <c r="H1309" t="s">
        <v>19</v>
      </c>
      <c r="I1309">
        <v>0.93</v>
      </c>
      <c r="J1309">
        <v>0.24</v>
      </c>
      <c r="K1309">
        <v>0.25</v>
      </c>
      <c r="L1309">
        <v>0.04</v>
      </c>
      <c r="M1309">
        <v>1.46</v>
      </c>
      <c r="N1309">
        <v>76</v>
      </c>
      <c r="O1309">
        <v>38</v>
      </c>
      <c r="P1309">
        <v>8.6</v>
      </c>
      <c r="Q1309">
        <v>41</v>
      </c>
      <c r="R1309" t="s">
        <v>181</v>
      </c>
      <c r="S1309" t="s">
        <v>20</v>
      </c>
    </row>
    <row r="1310" spans="1:19" x14ac:dyDescent="0.2">
      <c r="A1310" t="s">
        <v>1453</v>
      </c>
      <c r="B1310" t="s">
        <v>32</v>
      </c>
      <c r="C1310">
        <v>2008</v>
      </c>
      <c r="D1310" s="1" t="d">
        <v>1989-06-05</v>
      </c>
      <c r="E1310" s="1" t="str">
        <f t="shared" si="40"/>
        <v>1989</v>
      </c>
      <c r="F1310" s="1" t="str">
        <f t="shared" si="41"/>
        <v>Jun</v>
      </c>
      <c r="G1310" t="s">
        <v>1</v>
      </c>
      <c r="H1310" t="s">
        <v>484</v>
      </c>
      <c r="I1310">
        <v>0.46</v>
      </c>
      <c r="J1310">
        <v>0.82</v>
      </c>
      <c r="K1310">
        <v>0</v>
      </c>
      <c r="L1310">
        <v>0.17</v>
      </c>
      <c r="M1310">
        <v>1.46</v>
      </c>
      <c r="N1310">
        <v>54</v>
      </c>
      <c r="O1310">
        <v>15</v>
      </c>
      <c r="P1310" t="s">
        <v>203</v>
      </c>
      <c r="R1310" t="s">
        <v>971</v>
      </c>
      <c r="S1310" t="s">
        <v>20</v>
      </c>
    </row>
    <row r="1311" spans="1:19" x14ac:dyDescent="0.2">
      <c r="A1311" t="s">
        <v>1454</v>
      </c>
      <c r="B1311" t="s">
        <v>104</v>
      </c>
      <c r="C1311">
        <v>1998</v>
      </c>
      <c r="D1311" s="1" t="d">
        <v>2005-05-02</v>
      </c>
      <c r="E1311" s="1" t="str">
        <f t="shared" si="40"/>
        <v>2005</v>
      </c>
      <c r="F1311" s="1" t="str">
        <f t="shared" si="41"/>
        <v>May</v>
      </c>
      <c r="G1311" t="s">
        <v>86</v>
      </c>
      <c r="H1311" t="s">
        <v>484</v>
      </c>
      <c r="I1311">
        <v>1.17</v>
      </c>
      <c r="J1311">
        <v>0.2</v>
      </c>
      <c r="K1311">
        <v>0.04</v>
      </c>
      <c r="L1311">
        <v>0.05</v>
      </c>
      <c r="M1311">
        <v>1.46</v>
      </c>
    </row>
    <row r="1312" spans="1:19" x14ac:dyDescent="0.2">
      <c r="A1312" t="s">
        <v>1455</v>
      </c>
      <c r="B1312" t="s">
        <v>44</v>
      </c>
      <c r="C1312">
        <v>2008</v>
      </c>
      <c r="D1312" s="1" t="d">
        <v>2020-09-24</v>
      </c>
      <c r="E1312" s="1" t="str">
        <f t="shared" si="40"/>
        <v>2020</v>
      </c>
      <c r="F1312" s="1" t="str">
        <f t="shared" si="41"/>
        <v>Sep</v>
      </c>
      <c r="G1312" t="s">
        <v>37</v>
      </c>
      <c r="H1312" t="s">
        <v>134</v>
      </c>
      <c r="I1312">
        <v>0.81</v>
      </c>
      <c r="J1312">
        <v>0.46</v>
      </c>
      <c r="K1312">
        <v>0.04</v>
      </c>
      <c r="L1312">
        <v>0.15</v>
      </c>
      <c r="M1312">
        <v>1.46</v>
      </c>
      <c r="N1312">
        <v>83</v>
      </c>
      <c r="O1312">
        <v>70</v>
      </c>
      <c r="P1312">
        <v>7.7</v>
      </c>
      <c r="Q1312">
        <v>263</v>
      </c>
      <c r="R1312" t="s">
        <v>174</v>
      </c>
      <c r="S1312" t="s">
        <v>88</v>
      </c>
    </row>
    <row r="1313" spans="1:19" x14ac:dyDescent="0.2">
      <c r="A1313" t="s">
        <v>1456</v>
      </c>
      <c r="B1313" t="s">
        <v>44</v>
      </c>
      <c r="C1313">
        <v>2011</v>
      </c>
      <c r="D1313" s="1" t="d">
        <v>2007-09-25</v>
      </c>
      <c r="E1313" s="1" t="str">
        <f t="shared" si="40"/>
        <v>2007</v>
      </c>
      <c r="F1313" s="1" t="str">
        <f t="shared" si="41"/>
        <v>Sep</v>
      </c>
      <c r="G1313" t="s">
        <v>37</v>
      </c>
      <c r="H1313" t="s">
        <v>484</v>
      </c>
      <c r="I1313">
        <v>0.83</v>
      </c>
      <c r="J1313">
        <v>0.48</v>
      </c>
      <c r="K1313">
        <v>0.02</v>
      </c>
      <c r="L1313">
        <v>0.12</v>
      </c>
      <c r="M1313">
        <v>1.45</v>
      </c>
      <c r="N1313">
        <v>70</v>
      </c>
      <c r="O1313">
        <v>85</v>
      </c>
      <c r="P1313">
        <v>6</v>
      </c>
      <c r="Q1313">
        <v>399</v>
      </c>
      <c r="R1313" t="s">
        <v>1457</v>
      </c>
      <c r="S1313" t="s">
        <v>53</v>
      </c>
    </row>
    <row r="1314" spans="1:19" x14ac:dyDescent="0.2">
      <c r="A1314" t="s">
        <v>1458</v>
      </c>
      <c r="B1314" t="s">
        <v>55</v>
      </c>
      <c r="C1314">
        <v>2004</v>
      </c>
      <c r="D1314" s="1" t="d">
        <v>2013-08-20</v>
      </c>
      <c r="E1314" s="1" t="str">
        <f t="shared" si="40"/>
        <v>2013</v>
      </c>
      <c r="F1314" s="1" t="str">
        <f t="shared" si="41"/>
        <v>Aug</v>
      </c>
      <c r="G1314" t="s">
        <v>50</v>
      </c>
      <c r="H1314" t="s">
        <v>222</v>
      </c>
      <c r="I1314">
        <v>0.37</v>
      </c>
      <c r="J1314">
        <v>0.47</v>
      </c>
      <c r="K1314">
        <v>0.54</v>
      </c>
      <c r="L1314">
        <v>7.0000000000000007E-2</v>
      </c>
      <c r="M1314">
        <v>1.45</v>
      </c>
      <c r="N1314">
        <v>85</v>
      </c>
      <c r="O1314">
        <v>53</v>
      </c>
      <c r="P1314">
        <v>8.6</v>
      </c>
      <c r="Q1314">
        <v>73</v>
      </c>
      <c r="R1314" t="s">
        <v>222</v>
      </c>
      <c r="S1314" t="s">
        <v>53</v>
      </c>
    </row>
    <row r="1315" spans="1:19" x14ac:dyDescent="0.2">
      <c r="A1315" t="s">
        <v>899</v>
      </c>
      <c r="B1315" t="s">
        <v>49</v>
      </c>
      <c r="C1315">
        <v>2014</v>
      </c>
      <c r="D1315" s="1" t="d">
        <v>2000-11-17</v>
      </c>
      <c r="E1315" s="1" t="str">
        <f t="shared" si="40"/>
        <v>2000</v>
      </c>
      <c r="F1315" s="1" t="str">
        <f t="shared" si="41"/>
        <v>Nov</v>
      </c>
      <c r="G1315" t="s">
        <v>18</v>
      </c>
      <c r="H1315" t="s">
        <v>134</v>
      </c>
      <c r="I1315">
        <v>1.08</v>
      </c>
      <c r="J1315">
        <v>0.11</v>
      </c>
      <c r="K1315">
        <v>0</v>
      </c>
      <c r="L1315">
        <v>0.27</v>
      </c>
      <c r="M1315">
        <v>1.45</v>
      </c>
      <c r="P1315">
        <v>2.7</v>
      </c>
      <c r="Q1315">
        <v>13</v>
      </c>
      <c r="R1315" t="s">
        <v>135</v>
      </c>
      <c r="S1315" t="s">
        <v>20</v>
      </c>
    </row>
    <row r="1316" spans="1:19" x14ac:dyDescent="0.2">
      <c r="A1316" t="s">
        <v>1459</v>
      </c>
      <c r="B1316" t="s">
        <v>55</v>
      </c>
      <c r="C1316">
        <v>2004</v>
      </c>
      <c r="D1316" s="1" t="d">
        <v>1996-01-17</v>
      </c>
      <c r="E1316" s="1" t="str">
        <f t="shared" si="40"/>
        <v>1996</v>
      </c>
      <c r="F1316" s="1" t="str">
        <f t="shared" si="41"/>
        <v>Jan</v>
      </c>
      <c r="G1316" t="s">
        <v>37</v>
      </c>
      <c r="H1316" t="s">
        <v>51</v>
      </c>
      <c r="I1316">
        <v>0.71</v>
      </c>
      <c r="J1316">
        <v>0.55000000000000004</v>
      </c>
      <c r="K1316">
        <v>0</v>
      </c>
      <c r="L1316">
        <v>0.19</v>
      </c>
      <c r="M1316">
        <v>1.45</v>
      </c>
      <c r="N1316">
        <v>73</v>
      </c>
      <c r="O1316">
        <v>42</v>
      </c>
      <c r="P1316">
        <v>7.8</v>
      </c>
      <c r="Q1316">
        <v>70</v>
      </c>
      <c r="R1316" t="s">
        <v>210</v>
      </c>
      <c r="S1316" t="s">
        <v>53</v>
      </c>
    </row>
    <row r="1317" spans="1:19" x14ac:dyDescent="0.2">
      <c r="A1317" t="s">
        <v>1460</v>
      </c>
      <c r="B1317" t="s">
        <v>55</v>
      </c>
      <c r="C1317">
        <v>2003</v>
      </c>
      <c r="D1317" s="1" t="d">
        <v>2020-08-05</v>
      </c>
      <c r="E1317" s="1" t="str">
        <f t="shared" si="40"/>
        <v>2020</v>
      </c>
      <c r="F1317" s="1" t="str">
        <f t="shared" si="41"/>
        <v>Aug</v>
      </c>
      <c r="G1317" t="s">
        <v>50</v>
      </c>
      <c r="H1317" t="s">
        <v>222</v>
      </c>
      <c r="I1317">
        <v>0.54</v>
      </c>
      <c r="J1317">
        <v>0.35</v>
      </c>
      <c r="K1317">
        <v>0.46</v>
      </c>
      <c r="L1317">
        <v>0.1</v>
      </c>
      <c r="M1317">
        <v>1.45</v>
      </c>
      <c r="N1317">
        <v>71</v>
      </c>
      <c r="O1317">
        <v>40</v>
      </c>
      <c r="P1317">
        <v>8.3000000000000007</v>
      </c>
      <c r="Q1317">
        <v>94</v>
      </c>
      <c r="R1317" t="s">
        <v>222</v>
      </c>
      <c r="S1317" t="s">
        <v>53</v>
      </c>
    </row>
    <row r="1318" spans="1:19" x14ac:dyDescent="0.2">
      <c r="A1318" t="s">
        <v>1461</v>
      </c>
      <c r="B1318" t="s">
        <v>27</v>
      </c>
      <c r="C1318">
        <v>1996</v>
      </c>
      <c r="D1318" s="1" t="d">
        <v>1993-06-23</v>
      </c>
      <c r="E1318" s="1" t="str">
        <f t="shared" si="40"/>
        <v>1993</v>
      </c>
      <c r="F1318" s="1" t="str">
        <f t="shared" si="41"/>
        <v>Jun</v>
      </c>
      <c r="G1318" t="s">
        <v>39</v>
      </c>
      <c r="H1318" t="s">
        <v>372</v>
      </c>
      <c r="I1318">
        <v>0</v>
      </c>
      <c r="J1318">
        <v>0</v>
      </c>
      <c r="K1318">
        <v>1.44</v>
      </c>
      <c r="L1318">
        <v>0.01</v>
      </c>
      <c r="M1318">
        <v>1.45</v>
      </c>
    </row>
    <row r="1319" spans="1:19" x14ac:dyDescent="0.2">
      <c r="A1319" t="s">
        <v>1462</v>
      </c>
      <c r="B1319" t="s">
        <v>22</v>
      </c>
      <c r="C1319">
        <v>1984</v>
      </c>
      <c r="D1319" s="1" t="d">
        <v>1996-09-23</v>
      </c>
      <c r="E1319" s="1" t="str">
        <f t="shared" si="40"/>
        <v>1996</v>
      </c>
      <c r="F1319" s="1" t="str">
        <f t="shared" si="41"/>
        <v>Sep</v>
      </c>
      <c r="G1319" t="s">
        <v>34</v>
      </c>
      <c r="H1319" t="s">
        <v>19</v>
      </c>
      <c r="I1319">
        <v>0</v>
      </c>
      <c r="J1319">
        <v>0</v>
      </c>
      <c r="K1319">
        <v>1.45</v>
      </c>
      <c r="L1319">
        <v>0</v>
      </c>
      <c r="M1319">
        <v>1.45</v>
      </c>
    </row>
    <row r="1320" spans="1:19" x14ac:dyDescent="0.2">
      <c r="A1320" t="s">
        <v>1463</v>
      </c>
      <c r="B1320" t="s">
        <v>57</v>
      </c>
      <c r="C1320">
        <v>1993</v>
      </c>
      <c r="D1320" s="1" t="d">
        <v>1990-08-31</v>
      </c>
      <c r="E1320" s="1" t="str">
        <f t="shared" si="40"/>
        <v>1990</v>
      </c>
      <c r="F1320" s="1" t="str">
        <f t="shared" si="41"/>
        <v>Aug</v>
      </c>
      <c r="G1320" t="s">
        <v>86</v>
      </c>
      <c r="H1320" t="s">
        <v>372</v>
      </c>
      <c r="I1320">
        <v>0</v>
      </c>
      <c r="J1320">
        <v>0</v>
      </c>
      <c r="K1320">
        <v>1.45</v>
      </c>
      <c r="L1320">
        <v>0</v>
      </c>
      <c r="M1320">
        <v>1.45</v>
      </c>
    </row>
    <row r="1321" spans="1:19" x14ac:dyDescent="0.2">
      <c r="A1321" t="s">
        <v>1464</v>
      </c>
      <c r="B1321" t="s">
        <v>27</v>
      </c>
      <c r="C1321">
        <v>1997</v>
      </c>
      <c r="D1321" s="1" t="d">
        <v>1998-09-18</v>
      </c>
      <c r="E1321" s="1" t="str">
        <f t="shared" si="40"/>
        <v>1998</v>
      </c>
      <c r="F1321" s="1" t="str">
        <f t="shared" si="41"/>
        <v>Sep</v>
      </c>
      <c r="G1321" t="s">
        <v>39</v>
      </c>
      <c r="H1321" t="s">
        <v>372</v>
      </c>
      <c r="I1321">
        <v>0</v>
      </c>
      <c r="J1321">
        <v>0</v>
      </c>
      <c r="K1321">
        <v>1.44</v>
      </c>
      <c r="L1321">
        <v>0.01</v>
      </c>
      <c r="M1321">
        <v>1.45</v>
      </c>
    </row>
    <row r="1322" spans="1:19" x14ac:dyDescent="0.2">
      <c r="A1322" t="s">
        <v>1465</v>
      </c>
      <c r="B1322" t="s">
        <v>95</v>
      </c>
      <c r="C1322">
        <v>1999</v>
      </c>
      <c r="D1322" s="1" t="d">
        <v>2009-03-19</v>
      </c>
      <c r="E1322" s="1" t="str">
        <f t="shared" si="40"/>
        <v>2009</v>
      </c>
      <c r="F1322" s="1" t="str">
        <f t="shared" si="41"/>
        <v>Mar</v>
      </c>
      <c r="G1322" t="s">
        <v>34</v>
      </c>
      <c r="H1322" t="s">
        <v>372</v>
      </c>
      <c r="I1322">
        <v>1.24</v>
      </c>
      <c r="J1322">
        <v>0.17</v>
      </c>
      <c r="K1322">
        <v>0.03</v>
      </c>
      <c r="L1322">
        <v>0.01</v>
      </c>
      <c r="M1322">
        <v>1.45</v>
      </c>
    </row>
    <row r="1323" spans="1:19" x14ac:dyDescent="0.2">
      <c r="A1323" t="s">
        <v>583</v>
      </c>
      <c r="B1323" t="s">
        <v>49</v>
      </c>
      <c r="C1323">
        <v>2011</v>
      </c>
      <c r="D1323" s="1" t="d">
        <v>1991-09-01</v>
      </c>
      <c r="E1323" s="1" t="str">
        <f t="shared" si="40"/>
        <v>1991</v>
      </c>
      <c r="F1323" s="1" t="str">
        <f t="shared" si="41"/>
        <v>Sep</v>
      </c>
      <c r="G1323" t="s">
        <v>28</v>
      </c>
      <c r="H1323" t="s">
        <v>134</v>
      </c>
      <c r="I1323">
        <v>0.78</v>
      </c>
      <c r="J1323">
        <v>0.45</v>
      </c>
      <c r="K1323">
        <v>0.03</v>
      </c>
      <c r="L1323">
        <v>0.19</v>
      </c>
      <c r="M1323">
        <v>1.45</v>
      </c>
      <c r="N1323">
        <v>94</v>
      </c>
      <c r="O1323">
        <v>62</v>
      </c>
      <c r="P1323">
        <v>8.5</v>
      </c>
      <c r="Q1323">
        <v>1081</v>
      </c>
      <c r="R1323" t="s">
        <v>584</v>
      </c>
      <c r="S1323" t="s">
        <v>53</v>
      </c>
    </row>
    <row r="1324" spans="1:19" x14ac:dyDescent="0.2">
      <c r="A1324" t="s">
        <v>1466</v>
      </c>
      <c r="B1324" t="s">
        <v>32</v>
      </c>
      <c r="C1324">
        <v>2011</v>
      </c>
      <c r="D1324" s="1" t="d">
        <v>2017-10-09</v>
      </c>
      <c r="E1324" s="1" t="str">
        <f t="shared" si="40"/>
        <v>2017</v>
      </c>
      <c r="F1324" s="1" t="str">
        <f t="shared" si="41"/>
        <v>Oct</v>
      </c>
      <c r="G1324" t="s">
        <v>272</v>
      </c>
      <c r="H1324" t="s">
        <v>267</v>
      </c>
      <c r="I1324">
        <v>1.02</v>
      </c>
      <c r="J1324">
        <v>0.32</v>
      </c>
      <c r="K1324">
        <v>0</v>
      </c>
      <c r="L1324">
        <v>0.11</v>
      </c>
      <c r="M1324">
        <v>1.45</v>
      </c>
      <c r="N1324">
        <v>59</v>
      </c>
      <c r="O1324">
        <v>14</v>
      </c>
      <c r="P1324">
        <v>6.9</v>
      </c>
      <c r="Q1324">
        <v>11</v>
      </c>
      <c r="R1324" t="s">
        <v>1467</v>
      </c>
      <c r="S1324" t="s">
        <v>20</v>
      </c>
    </row>
    <row r="1325" spans="1:19" x14ac:dyDescent="0.2">
      <c r="A1325" t="s">
        <v>1468</v>
      </c>
      <c r="B1325" t="s">
        <v>55</v>
      </c>
      <c r="C1325">
        <v>2005</v>
      </c>
      <c r="D1325" s="1" t="d">
        <v>1992-05-11</v>
      </c>
      <c r="E1325" s="1" t="str">
        <f t="shared" si="40"/>
        <v>1992</v>
      </c>
      <c r="F1325" s="1" t="str">
        <f t="shared" si="41"/>
        <v>May</v>
      </c>
      <c r="G1325" t="s">
        <v>18</v>
      </c>
      <c r="H1325" t="s">
        <v>71</v>
      </c>
      <c r="I1325">
        <v>1.38</v>
      </c>
      <c r="J1325">
        <v>0.05</v>
      </c>
      <c r="K1325">
        <v>0</v>
      </c>
      <c r="L1325">
        <v>0.02</v>
      </c>
      <c r="M1325">
        <v>1.45</v>
      </c>
    </row>
    <row r="1326" spans="1:19" x14ac:dyDescent="0.2">
      <c r="A1326" t="s">
        <v>764</v>
      </c>
      <c r="B1326" t="s">
        <v>75</v>
      </c>
      <c r="C1326">
        <v>2013</v>
      </c>
      <c r="D1326" s="1" t="d">
        <v>1992-06-24</v>
      </c>
      <c r="E1326" s="1" t="str">
        <f t="shared" si="40"/>
        <v>1992</v>
      </c>
      <c r="F1326" s="1" t="str">
        <f t="shared" si="41"/>
        <v>Jun</v>
      </c>
      <c r="G1326" t="s">
        <v>18</v>
      </c>
      <c r="H1326" t="s">
        <v>51</v>
      </c>
      <c r="I1326">
        <v>0.89</v>
      </c>
      <c r="J1326">
        <v>0.31</v>
      </c>
      <c r="K1326">
        <v>0.01</v>
      </c>
      <c r="L1326">
        <v>0.23</v>
      </c>
      <c r="M1326">
        <v>1.45</v>
      </c>
      <c r="N1326">
        <v>85</v>
      </c>
      <c r="O1326">
        <v>20</v>
      </c>
      <c r="P1326">
        <v>6.5</v>
      </c>
      <c r="Q1326">
        <v>368</v>
      </c>
      <c r="R1326" t="s">
        <v>426</v>
      </c>
      <c r="S1326" t="s">
        <v>20</v>
      </c>
    </row>
    <row r="1327" spans="1:19" x14ac:dyDescent="0.2">
      <c r="A1327" t="s">
        <v>1469</v>
      </c>
      <c r="B1327" t="s">
        <v>17</v>
      </c>
      <c r="C1327">
        <v>2008</v>
      </c>
      <c r="D1327" s="1" t="d">
        <v>2007-08-26</v>
      </c>
      <c r="E1327" s="1" t="str">
        <f t="shared" si="40"/>
        <v>2007</v>
      </c>
      <c r="F1327" s="1" t="str">
        <f t="shared" si="41"/>
        <v>Aug</v>
      </c>
      <c r="G1327" t="s">
        <v>37</v>
      </c>
      <c r="H1327" t="s">
        <v>151</v>
      </c>
      <c r="I1327">
        <v>0.77</v>
      </c>
      <c r="J1327">
        <v>0.49</v>
      </c>
      <c r="K1327">
        <v>0.03</v>
      </c>
      <c r="L1327">
        <v>0.15</v>
      </c>
      <c r="M1327">
        <v>1.44</v>
      </c>
    </row>
    <row r="1328" spans="1:19" x14ac:dyDescent="0.2">
      <c r="A1328" t="s">
        <v>1470</v>
      </c>
      <c r="B1328" t="s">
        <v>55</v>
      </c>
      <c r="C1328">
        <v>2007</v>
      </c>
      <c r="D1328" s="1" t="d">
        <v>2019-07-01</v>
      </c>
      <c r="E1328" s="1" t="str">
        <f t="shared" si="40"/>
        <v>2019</v>
      </c>
      <c r="F1328" s="1" t="str">
        <f t="shared" si="41"/>
        <v>Jul</v>
      </c>
      <c r="G1328" t="s">
        <v>34</v>
      </c>
      <c r="H1328" t="s">
        <v>68</v>
      </c>
      <c r="I1328">
        <v>0.04</v>
      </c>
      <c r="J1328">
        <v>1.08</v>
      </c>
      <c r="K1328">
        <v>0</v>
      </c>
      <c r="L1328">
        <v>0.32</v>
      </c>
      <c r="M1328">
        <v>1.44</v>
      </c>
      <c r="N1328">
        <v>73</v>
      </c>
      <c r="O1328">
        <v>13</v>
      </c>
      <c r="P1328">
        <v>7.5</v>
      </c>
      <c r="Q1328">
        <v>8</v>
      </c>
      <c r="R1328" t="s">
        <v>1129</v>
      </c>
      <c r="S1328" t="s">
        <v>112</v>
      </c>
    </row>
    <row r="1329" spans="1:19" x14ac:dyDescent="0.2">
      <c r="A1329" t="s">
        <v>1471</v>
      </c>
      <c r="B1329" t="s">
        <v>57</v>
      </c>
      <c r="C1329">
        <v>1996</v>
      </c>
      <c r="D1329" s="1" t="d">
        <v>2017-12-27</v>
      </c>
      <c r="E1329" s="1" t="str">
        <f t="shared" si="40"/>
        <v>2017</v>
      </c>
      <c r="F1329" s="1" t="str">
        <f t="shared" si="41"/>
        <v>Dec</v>
      </c>
      <c r="G1329" t="s">
        <v>1</v>
      </c>
      <c r="H1329" t="s">
        <v>19</v>
      </c>
      <c r="I1329">
        <v>0.26</v>
      </c>
      <c r="J1329">
        <v>7.0000000000000007E-2</v>
      </c>
      <c r="K1329">
        <v>1.0900000000000001</v>
      </c>
      <c r="L1329">
        <v>0.02</v>
      </c>
      <c r="M1329">
        <v>1.44</v>
      </c>
    </row>
    <row r="1330" spans="1:19" x14ac:dyDescent="0.2">
      <c r="A1330" t="s">
        <v>1472</v>
      </c>
      <c r="B1330" t="s">
        <v>17</v>
      </c>
      <c r="C1330">
        <v>2010</v>
      </c>
      <c r="D1330" s="1" t="d">
        <v>2005-01-25</v>
      </c>
      <c r="E1330" s="1" t="str">
        <f t="shared" si="40"/>
        <v>2005</v>
      </c>
      <c r="F1330" s="1" t="str">
        <f t="shared" si="41"/>
        <v>Jan</v>
      </c>
      <c r="G1330" t="s">
        <v>24</v>
      </c>
      <c r="H1330" t="s">
        <v>151</v>
      </c>
      <c r="I1330">
        <v>0.61</v>
      </c>
      <c r="J1330">
        <v>0.68</v>
      </c>
      <c r="K1330">
        <v>0</v>
      </c>
      <c r="L1330">
        <v>0.15</v>
      </c>
      <c r="M1330">
        <v>1.44</v>
      </c>
    </row>
    <row r="1331" spans="1:19" x14ac:dyDescent="0.2">
      <c r="A1331" t="s">
        <v>1306</v>
      </c>
      <c r="B1331" t="s">
        <v>44</v>
      </c>
      <c r="C1331">
        <v>2013</v>
      </c>
      <c r="D1331" s="1" t="d">
        <v>2008-03-16</v>
      </c>
      <c r="E1331" s="1" t="str">
        <f t="shared" si="40"/>
        <v>2008</v>
      </c>
      <c r="F1331" s="1" t="str">
        <f t="shared" si="41"/>
        <v>Mar</v>
      </c>
      <c r="G1331" t="s">
        <v>50</v>
      </c>
      <c r="H1331" t="s">
        <v>568</v>
      </c>
      <c r="I1331">
        <v>0.97</v>
      </c>
      <c r="J1331">
        <v>0.34</v>
      </c>
      <c r="K1331">
        <v>0</v>
      </c>
      <c r="L1331">
        <v>0.13</v>
      </c>
      <c r="M1331">
        <v>1.44</v>
      </c>
      <c r="N1331">
        <v>74</v>
      </c>
      <c r="O1331">
        <v>38</v>
      </c>
      <c r="P1331">
        <v>6.5</v>
      </c>
      <c r="Q1331">
        <v>79</v>
      </c>
      <c r="R1331" t="s">
        <v>1307</v>
      </c>
      <c r="S1331" t="s">
        <v>112</v>
      </c>
    </row>
    <row r="1332" spans="1:19" x14ac:dyDescent="0.2">
      <c r="A1332" t="s">
        <v>1473</v>
      </c>
      <c r="B1332" t="s">
        <v>32</v>
      </c>
      <c r="C1332">
        <v>2007</v>
      </c>
      <c r="D1332" s="1" t="d">
        <v>2021-04-17</v>
      </c>
      <c r="E1332" s="1" t="str">
        <f t="shared" si="40"/>
        <v>2021</v>
      </c>
      <c r="F1332" s="1" t="str">
        <f t="shared" si="41"/>
        <v>Apr</v>
      </c>
      <c r="G1332" t="s">
        <v>34</v>
      </c>
      <c r="H1332" t="s">
        <v>111</v>
      </c>
      <c r="I1332">
        <v>0.37</v>
      </c>
      <c r="J1332">
        <v>0.89</v>
      </c>
      <c r="K1332">
        <v>0</v>
      </c>
      <c r="L1332">
        <v>0.18</v>
      </c>
      <c r="M1332">
        <v>1.44</v>
      </c>
      <c r="N1332">
        <v>71</v>
      </c>
      <c r="O1332">
        <v>7</v>
      </c>
      <c r="P1332">
        <v>6.8</v>
      </c>
      <c r="Q1332">
        <v>5</v>
      </c>
      <c r="R1332" t="s">
        <v>111</v>
      </c>
      <c r="S1332" t="s">
        <v>20</v>
      </c>
    </row>
    <row r="1333" spans="1:19" x14ac:dyDescent="0.2">
      <c r="A1333" t="s">
        <v>1474</v>
      </c>
      <c r="B1333" t="s">
        <v>55</v>
      </c>
      <c r="C1333">
        <v>2004</v>
      </c>
      <c r="D1333" s="1" t="d">
        <v>1997-05-03</v>
      </c>
      <c r="E1333" s="1" t="str">
        <f t="shared" si="40"/>
        <v>1997</v>
      </c>
      <c r="F1333" s="1" t="str">
        <f t="shared" si="41"/>
        <v>May</v>
      </c>
      <c r="G1333" t="s">
        <v>18</v>
      </c>
      <c r="H1333" t="s">
        <v>134</v>
      </c>
      <c r="I1333">
        <v>1.03</v>
      </c>
      <c r="J1333">
        <v>0.32</v>
      </c>
      <c r="K1333">
        <v>0</v>
      </c>
      <c r="L1333">
        <v>0.09</v>
      </c>
      <c r="M1333">
        <v>1.44</v>
      </c>
      <c r="N1333">
        <v>88</v>
      </c>
      <c r="O1333">
        <v>30</v>
      </c>
      <c r="P1333">
        <v>8.1999999999999993</v>
      </c>
      <c r="Q1333">
        <v>20</v>
      </c>
      <c r="R1333" t="s">
        <v>135</v>
      </c>
      <c r="S1333" t="s">
        <v>20</v>
      </c>
    </row>
    <row r="1334" spans="1:19" x14ac:dyDescent="0.2">
      <c r="A1334" t="s">
        <v>1475</v>
      </c>
      <c r="B1334" t="s">
        <v>55</v>
      </c>
      <c r="C1334">
        <v>2002</v>
      </c>
      <c r="D1334" s="1" t="d">
        <v>2020-11-06</v>
      </c>
      <c r="E1334" s="1" t="str">
        <f t="shared" si="40"/>
        <v>2020</v>
      </c>
      <c r="F1334" s="1" t="str">
        <f t="shared" si="41"/>
        <v>Nov</v>
      </c>
      <c r="G1334" t="s">
        <v>18</v>
      </c>
      <c r="H1334" t="s">
        <v>134</v>
      </c>
      <c r="I1334">
        <v>1.1599999999999999</v>
      </c>
      <c r="J1334">
        <v>0.08</v>
      </c>
      <c r="K1334">
        <v>0</v>
      </c>
      <c r="L1334">
        <v>0.19</v>
      </c>
      <c r="M1334">
        <v>1.44</v>
      </c>
      <c r="N1334">
        <v>91</v>
      </c>
      <c r="O1334">
        <v>19</v>
      </c>
      <c r="P1334">
        <v>8.6</v>
      </c>
      <c r="Q1334">
        <v>27</v>
      </c>
      <c r="R1334" t="s">
        <v>135</v>
      </c>
      <c r="S1334" t="s">
        <v>20</v>
      </c>
    </row>
    <row r="1335" spans="1:19" x14ac:dyDescent="0.2">
      <c r="A1335" t="s">
        <v>1412</v>
      </c>
      <c r="B1335" t="s">
        <v>44</v>
      </c>
      <c r="C1335">
        <v>2010</v>
      </c>
      <c r="D1335" s="1" t="d">
        <v>1997-03-02</v>
      </c>
      <c r="E1335" s="1" t="str">
        <f t="shared" si="40"/>
        <v>1997</v>
      </c>
      <c r="F1335" s="1" t="str">
        <f t="shared" si="41"/>
        <v>Mar</v>
      </c>
      <c r="G1335" t="s">
        <v>50</v>
      </c>
      <c r="H1335" t="s">
        <v>254</v>
      </c>
      <c r="I1335">
        <v>0.95</v>
      </c>
      <c r="J1335">
        <v>0.37</v>
      </c>
      <c r="K1335">
        <v>0</v>
      </c>
      <c r="L1335">
        <v>0.11</v>
      </c>
      <c r="M1335">
        <v>1.43</v>
      </c>
      <c r="N1335">
        <v>61</v>
      </c>
      <c r="O1335">
        <v>59</v>
      </c>
      <c r="P1335">
        <v>5.7</v>
      </c>
      <c r="Q1335">
        <v>180</v>
      </c>
      <c r="R1335" t="s">
        <v>254</v>
      </c>
      <c r="S1335" t="s">
        <v>88</v>
      </c>
    </row>
    <row r="1336" spans="1:19" x14ac:dyDescent="0.2">
      <c r="A1336" t="s">
        <v>1476</v>
      </c>
      <c r="B1336" t="s">
        <v>104</v>
      </c>
      <c r="C1336">
        <v>1999</v>
      </c>
      <c r="D1336" s="1" t="d">
        <v>2018-08-04</v>
      </c>
      <c r="E1336" s="1" t="str">
        <f t="shared" si="40"/>
        <v>2018</v>
      </c>
      <c r="F1336" s="1" t="str">
        <f t="shared" si="41"/>
        <v>Aug</v>
      </c>
      <c r="G1336" t="s">
        <v>50</v>
      </c>
      <c r="H1336" t="s">
        <v>389</v>
      </c>
      <c r="I1336">
        <v>0.8</v>
      </c>
      <c r="J1336">
        <v>0.54</v>
      </c>
      <c r="K1336">
        <v>0</v>
      </c>
      <c r="L1336">
        <v>0.09</v>
      </c>
      <c r="M1336">
        <v>1.43</v>
      </c>
      <c r="N1336">
        <v>77</v>
      </c>
      <c r="O1336">
        <v>4</v>
      </c>
      <c r="P1336">
        <v>7.9</v>
      </c>
      <c r="Q1336">
        <v>8</v>
      </c>
      <c r="R1336" t="s">
        <v>1477</v>
      </c>
      <c r="S1336" t="s">
        <v>20</v>
      </c>
    </row>
    <row r="1337" spans="1:19" x14ac:dyDescent="0.2">
      <c r="A1337" t="s">
        <v>836</v>
      </c>
      <c r="B1337" t="s">
        <v>44</v>
      </c>
      <c r="C1337">
        <v>2007</v>
      </c>
      <c r="D1337" s="1" t="d">
        <v>2010-10-22</v>
      </c>
      <c r="E1337" s="1" t="str">
        <f t="shared" si="40"/>
        <v>2010</v>
      </c>
      <c r="F1337" s="1" t="str">
        <f t="shared" si="41"/>
        <v>Oct</v>
      </c>
      <c r="G1337" t="s">
        <v>86</v>
      </c>
      <c r="H1337" t="s">
        <v>484</v>
      </c>
      <c r="I1337">
        <v>0.92</v>
      </c>
      <c r="J1337">
        <v>0.38</v>
      </c>
      <c r="K1337">
        <v>0</v>
      </c>
      <c r="L1337">
        <v>0.13</v>
      </c>
      <c r="M1337">
        <v>1.43</v>
      </c>
      <c r="N1337">
        <v>71</v>
      </c>
      <c r="O1337">
        <v>41</v>
      </c>
      <c r="P1337">
        <v>6.8</v>
      </c>
      <c r="Q1337">
        <v>48</v>
      </c>
      <c r="R1337" t="s">
        <v>746</v>
      </c>
      <c r="S1337" t="s">
        <v>88</v>
      </c>
    </row>
    <row r="1338" spans="1:19" x14ac:dyDescent="0.2">
      <c r="A1338" t="s">
        <v>1478</v>
      </c>
      <c r="B1338" t="s">
        <v>44</v>
      </c>
      <c r="C1338">
        <v>2010</v>
      </c>
      <c r="D1338" s="1" t="d">
        <v>2019-11-20</v>
      </c>
      <c r="E1338" s="1" t="str">
        <f t="shared" si="40"/>
        <v>2019</v>
      </c>
      <c r="F1338" s="1" t="str">
        <f t="shared" si="41"/>
        <v>Nov</v>
      </c>
      <c r="G1338" t="s">
        <v>24</v>
      </c>
      <c r="H1338" t="s">
        <v>45</v>
      </c>
      <c r="I1338">
        <v>0.92</v>
      </c>
      <c r="J1338">
        <v>0.39</v>
      </c>
      <c r="K1338">
        <v>0</v>
      </c>
      <c r="L1338">
        <v>0.12</v>
      </c>
      <c r="M1338">
        <v>1.43</v>
      </c>
      <c r="N1338">
        <v>52</v>
      </c>
      <c r="O1338">
        <v>46</v>
      </c>
      <c r="P1338">
        <v>5</v>
      </c>
      <c r="Q1338">
        <v>20</v>
      </c>
      <c r="R1338" t="s">
        <v>1479</v>
      </c>
      <c r="S1338" t="s">
        <v>20</v>
      </c>
    </row>
    <row r="1339" spans="1:19" x14ac:dyDescent="0.2">
      <c r="A1339" t="s">
        <v>1480</v>
      </c>
      <c r="B1339" t="s">
        <v>17</v>
      </c>
      <c r="C1339">
        <v>2007</v>
      </c>
      <c r="D1339" s="1" t="d">
        <v>1995-02-25</v>
      </c>
      <c r="E1339" s="1" t="str">
        <f t="shared" si="40"/>
        <v>1995</v>
      </c>
      <c r="F1339" s="1" t="str">
        <f t="shared" si="41"/>
        <v>Feb</v>
      </c>
      <c r="G1339" t="s">
        <v>34</v>
      </c>
      <c r="H1339" t="s">
        <v>134</v>
      </c>
      <c r="I1339">
        <v>0.52</v>
      </c>
      <c r="J1339">
        <v>0.75</v>
      </c>
      <c r="K1339">
        <v>0</v>
      </c>
      <c r="L1339">
        <v>0.16</v>
      </c>
      <c r="M1339">
        <v>1.43</v>
      </c>
      <c r="N1339">
        <v>65</v>
      </c>
      <c r="O1339">
        <v>26</v>
      </c>
      <c r="P1339">
        <v>7.6</v>
      </c>
      <c r="Q1339">
        <v>10</v>
      </c>
      <c r="R1339" t="s">
        <v>1481</v>
      </c>
      <c r="S1339" t="s">
        <v>20</v>
      </c>
    </row>
    <row r="1340" spans="1:19" x14ac:dyDescent="0.2">
      <c r="A1340" t="s">
        <v>1482</v>
      </c>
      <c r="B1340" t="s">
        <v>159</v>
      </c>
      <c r="C1340">
        <v>2006</v>
      </c>
      <c r="D1340" s="1" t="d">
        <v>1996-12-17</v>
      </c>
      <c r="E1340" s="1" t="str">
        <f t="shared" si="40"/>
        <v>1996</v>
      </c>
      <c r="F1340" s="1" t="str">
        <f t="shared" si="41"/>
        <v>Dec</v>
      </c>
      <c r="G1340" t="s">
        <v>86</v>
      </c>
      <c r="H1340" t="s">
        <v>151</v>
      </c>
      <c r="I1340">
        <v>0.53</v>
      </c>
      <c r="J1340">
        <v>0.56999999999999995</v>
      </c>
      <c r="K1340">
        <v>0</v>
      </c>
      <c r="L1340">
        <v>0.34</v>
      </c>
      <c r="M1340">
        <v>1.43</v>
      </c>
    </row>
    <row r="1341" spans="1:19" x14ac:dyDescent="0.2">
      <c r="A1341" t="s">
        <v>1238</v>
      </c>
      <c r="B1341" t="s">
        <v>27</v>
      </c>
      <c r="C1341">
        <v>1988</v>
      </c>
      <c r="D1341" s="1" t="d">
        <v>2022-05-24</v>
      </c>
      <c r="E1341" s="1" t="str">
        <f t="shared" si="40"/>
        <v>2022</v>
      </c>
      <c r="F1341" s="1" t="str">
        <f t="shared" si="41"/>
        <v>May</v>
      </c>
      <c r="G1341" t="s">
        <v>1</v>
      </c>
      <c r="H1341" t="s">
        <v>222</v>
      </c>
      <c r="I1341">
        <v>0.82</v>
      </c>
      <c r="J1341">
        <v>0.23</v>
      </c>
      <c r="K1341">
        <v>0.35</v>
      </c>
      <c r="L1341">
        <v>0.03</v>
      </c>
      <c r="M1341">
        <v>1.43</v>
      </c>
    </row>
    <row r="1342" spans="1:19" x14ac:dyDescent="0.2">
      <c r="A1342" t="s">
        <v>1483</v>
      </c>
      <c r="B1342" t="s">
        <v>32</v>
      </c>
      <c r="C1342">
        <v>2007</v>
      </c>
      <c r="D1342" s="1" t="d">
        <v>2000-06-07</v>
      </c>
      <c r="E1342" s="1" t="str">
        <f t="shared" si="40"/>
        <v>2000</v>
      </c>
      <c r="F1342" s="1" t="str">
        <f t="shared" si="41"/>
        <v>Jun</v>
      </c>
      <c r="G1342" t="s">
        <v>101</v>
      </c>
      <c r="H1342" t="s">
        <v>568</v>
      </c>
      <c r="I1342">
        <v>1.1200000000000001</v>
      </c>
      <c r="J1342">
        <v>0.19</v>
      </c>
      <c r="K1342">
        <v>0</v>
      </c>
      <c r="L1342">
        <v>0.11</v>
      </c>
      <c r="M1342">
        <v>1.43</v>
      </c>
      <c r="P1342" t="s">
        <v>203</v>
      </c>
      <c r="R1342" t="s">
        <v>569</v>
      </c>
      <c r="S1342" t="s">
        <v>20</v>
      </c>
    </row>
    <row r="1343" spans="1:19" x14ac:dyDescent="0.2">
      <c r="A1343" t="s">
        <v>1484</v>
      </c>
      <c r="B1343" t="s">
        <v>64</v>
      </c>
      <c r="C1343">
        <v>2004</v>
      </c>
      <c r="D1343" s="1" t="d">
        <v>2000-07-11</v>
      </c>
      <c r="E1343" s="1" t="str">
        <f t="shared" si="40"/>
        <v>2000</v>
      </c>
      <c r="F1343" s="1" t="str">
        <f t="shared" si="41"/>
        <v>Jul</v>
      </c>
      <c r="G1343" t="s">
        <v>1</v>
      </c>
      <c r="H1343" t="s">
        <v>19</v>
      </c>
      <c r="I1343">
        <v>0</v>
      </c>
      <c r="J1343">
        <v>0</v>
      </c>
      <c r="K1343">
        <v>1.39</v>
      </c>
      <c r="L1343">
        <v>0.03</v>
      </c>
      <c r="M1343">
        <v>1.43</v>
      </c>
      <c r="N1343">
        <v>84</v>
      </c>
      <c r="O1343">
        <v>14</v>
      </c>
      <c r="P1343">
        <v>8.6</v>
      </c>
      <c r="Q1343">
        <v>44</v>
      </c>
      <c r="R1343" t="s">
        <v>19</v>
      </c>
      <c r="S1343" t="s">
        <v>20</v>
      </c>
    </row>
    <row r="1344" spans="1:19" x14ac:dyDescent="0.2">
      <c r="A1344" t="s">
        <v>1485</v>
      </c>
      <c r="B1344" t="s">
        <v>104</v>
      </c>
      <c r="C1344">
        <v>1999</v>
      </c>
      <c r="D1344" s="1" t="d">
        <v>2007-12-06</v>
      </c>
      <c r="E1344" s="1" t="str">
        <f t="shared" si="40"/>
        <v>2007</v>
      </c>
      <c r="F1344" s="1" t="str">
        <f t="shared" si="41"/>
        <v>Dec</v>
      </c>
      <c r="G1344" t="s">
        <v>18</v>
      </c>
      <c r="H1344" t="s">
        <v>134</v>
      </c>
      <c r="I1344">
        <v>0.79</v>
      </c>
      <c r="J1344">
        <v>0.54</v>
      </c>
      <c r="K1344">
        <v>0</v>
      </c>
      <c r="L1344">
        <v>0.09</v>
      </c>
      <c r="M1344">
        <v>1.43</v>
      </c>
    </row>
    <row r="1345" spans="1:19" x14ac:dyDescent="0.2">
      <c r="A1345" t="s">
        <v>1486</v>
      </c>
      <c r="B1345" t="s">
        <v>148</v>
      </c>
      <c r="C1345">
        <v>2011</v>
      </c>
      <c r="D1345" s="1" t="d">
        <v>2007-06-02</v>
      </c>
      <c r="E1345" s="1" t="str">
        <f t="shared" si="40"/>
        <v>2007</v>
      </c>
      <c r="F1345" s="1" t="str">
        <f t="shared" si="41"/>
        <v>Jun</v>
      </c>
      <c r="G1345" t="s">
        <v>272</v>
      </c>
      <c r="H1345" t="s">
        <v>111</v>
      </c>
      <c r="I1345">
        <v>0</v>
      </c>
      <c r="J1345">
        <v>1.1299999999999999</v>
      </c>
      <c r="K1345">
        <v>0</v>
      </c>
      <c r="L1345">
        <v>0.28999999999999998</v>
      </c>
      <c r="M1345">
        <v>1.43</v>
      </c>
      <c r="N1345">
        <v>83</v>
      </c>
      <c r="O1345">
        <v>33</v>
      </c>
      <c r="P1345">
        <v>7</v>
      </c>
      <c r="Q1345">
        <v>493</v>
      </c>
      <c r="R1345" t="s">
        <v>1487</v>
      </c>
      <c r="S1345" t="s">
        <v>88</v>
      </c>
    </row>
    <row r="1346" spans="1:19" x14ac:dyDescent="0.2">
      <c r="A1346" t="s">
        <v>1488</v>
      </c>
      <c r="B1346" t="s">
        <v>17</v>
      </c>
      <c r="C1346">
        <v>2008</v>
      </c>
      <c r="D1346" s="1" t="d">
        <v>1988-04-08</v>
      </c>
      <c r="E1346" s="1" t="str">
        <f t="shared" si="40"/>
        <v>1988</v>
      </c>
      <c r="F1346" s="1" t="str">
        <f t="shared" si="41"/>
        <v>Apr</v>
      </c>
      <c r="G1346" t="s">
        <v>30</v>
      </c>
      <c r="H1346" t="s">
        <v>134</v>
      </c>
      <c r="I1346">
        <v>0.96</v>
      </c>
      <c r="J1346">
        <v>0.33</v>
      </c>
      <c r="K1346">
        <v>0</v>
      </c>
      <c r="L1346">
        <v>0.13</v>
      </c>
      <c r="M1346">
        <v>1.43</v>
      </c>
      <c r="N1346">
        <v>63</v>
      </c>
      <c r="O1346">
        <v>12</v>
      </c>
      <c r="P1346">
        <v>7.5</v>
      </c>
      <c r="Q1346">
        <v>11</v>
      </c>
      <c r="R1346" t="s">
        <v>1489</v>
      </c>
      <c r="S1346" t="s">
        <v>20</v>
      </c>
    </row>
    <row r="1347" spans="1:19" x14ac:dyDescent="0.2">
      <c r="A1347" t="s">
        <v>1490</v>
      </c>
      <c r="B1347" t="s">
        <v>159</v>
      </c>
      <c r="C1347">
        <v>2006</v>
      </c>
      <c r="D1347" s="1" t="d">
        <v>2011-11-12</v>
      </c>
      <c r="E1347" s="1" t="str">
        <f t="shared" ref="E1347:E1410" si="42">TEXT(D1347,"yyyy")</f>
        <v>2011</v>
      </c>
      <c r="F1347" s="1" t="str">
        <f t="shared" ref="F1347:F1410" si="43">TEXT(D1347,"mmm")</f>
        <v>Nov</v>
      </c>
      <c r="G1347" t="s">
        <v>24</v>
      </c>
      <c r="H1347" t="s">
        <v>151</v>
      </c>
      <c r="I1347">
        <v>0.73</v>
      </c>
      <c r="J1347">
        <v>0.42</v>
      </c>
      <c r="K1347">
        <v>0</v>
      </c>
      <c r="L1347">
        <v>0.27</v>
      </c>
      <c r="M1347">
        <v>1.42</v>
      </c>
      <c r="N1347">
        <v>64</v>
      </c>
      <c r="O1347">
        <v>25</v>
      </c>
      <c r="P1347">
        <v>7.8</v>
      </c>
      <c r="Q1347">
        <v>38</v>
      </c>
      <c r="R1347" t="s">
        <v>866</v>
      </c>
      <c r="S1347" t="s">
        <v>20</v>
      </c>
    </row>
    <row r="1348" spans="1:19" x14ac:dyDescent="0.2">
      <c r="A1348" t="s">
        <v>658</v>
      </c>
      <c r="B1348" t="s">
        <v>49</v>
      </c>
      <c r="C1348">
        <v>2008</v>
      </c>
      <c r="D1348" s="1" t="d">
        <v>2021-03-17</v>
      </c>
      <c r="E1348" s="1" t="str">
        <f t="shared" si="42"/>
        <v>2021</v>
      </c>
      <c r="F1348" s="1" t="str">
        <f t="shared" si="43"/>
        <v>Mar</v>
      </c>
      <c r="G1348" t="s">
        <v>37</v>
      </c>
      <c r="H1348" t="s">
        <v>51</v>
      </c>
      <c r="I1348">
        <v>0.75</v>
      </c>
      <c r="J1348">
        <v>0.46</v>
      </c>
      <c r="K1348">
        <v>0.01</v>
      </c>
      <c r="L1348">
        <v>0.2</v>
      </c>
      <c r="M1348">
        <v>1.42</v>
      </c>
      <c r="N1348">
        <v>94</v>
      </c>
      <c r="O1348">
        <v>51</v>
      </c>
      <c r="P1348">
        <v>8.6999999999999993</v>
      </c>
      <c r="Q1348">
        <v>881</v>
      </c>
      <c r="R1348" t="s">
        <v>1491</v>
      </c>
      <c r="S1348" t="s">
        <v>53</v>
      </c>
    </row>
    <row r="1349" spans="1:19" x14ac:dyDescent="0.2">
      <c r="A1349" t="s">
        <v>595</v>
      </c>
      <c r="B1349" t="s">
        <v>49</v>
      </c>
      <c r="C1349">
        <v>2012</v>
      </c>
      <c r="D1349" s="1" t="d">
        <v>2017-06-16</v>
      </c>
      <c r="E1349" s="1" t="str">
        <f t="shared" si="42"/>
        <v>2017</v>
      </c>
      <c r="F1349" s="1" t="str">
        <f t="shared" si="43"/>
        <v>Jun</v>
      </c>
      <c r="G1349" t="s">
        <v>28</v>
      </c>
      <c r="H1349" t="s">
        <v>134</v>
      </c>
      <c r="I1349">
        <v>0.63</v>
      </c>
      <c r="J1349">
        <v>0.56000000000000005</v>
      </c>
      <c r="K1349">
        <v>0.03</v>
      </c>
      <c r="L1349">
        <v>0.2</v>
      </c>
      <c r="M1349">
        <v>1.42</v>
      </c>
      <c r="N1349">
        <v>93</v>
      </c>
      <c r="O1349">
        <v>30</v>
      </c>
      <c r="P1349">
        <v>5.5</v>
      </c>
      <c r="Q1349">
        <v>1849</v>
      </c>
      <c r="R1349" t="s">
        <v>584</v>
      </c>
      <c r="S1349" t="s">
        <v>53</v>
      </c>
    </row>
    <row r="1350" spans="1:19" x14ac:dyDescent="0.2">
      <c r="A1350" t="s">
        <v>1492</v>
      </c>
      <c r="B1350" t="s">
        <v>55</v>
      </c>
      <c r="C1350">
        <v>2002</v>
      </c>
      <c r="D1350" s="1" t="d">
        <v>2016-11-24</v>
      </c>
      <c r="E1350" s="1" t="str">
        <f t="shared" si="42"/>
        <v>2016</v>
      </c>
      <c r="F1350" s="1" t="str">
        <f t="shared" si="43"/>
        <v>Nov</v>
      </c>
      <c r="G1350" t="s">
        <v>18</v>
      </c>
      <c r="H1350" t="s">
        <v>71</v>
      </c>
      <c r="I1350">
        <v>0.7</v>
      </c>
      <c r="J1350">
        <v>0.54</v>
      </c>
      <c r="K1350">
        <v>0</v>
      </c>
      <c r="L1350">
        <v>0.18</v>
      </c>
      <c r="M1350">
        <v>1.42</v>
      </c>
      <c r="N1350">
        <v>59</v>
      </c>
      <c r="O1350">
        <v>7</v>
      </c>
      <c r="P1350">
        <v>7.8</v>
      </c>
      <c r="Q1350">
        <v>12</v>
      </c>
      <c r="R1350" t="s">
        <v>1493</v>
      </c>
      <c r="S1350" t="s">
        <v>88</v>
      </c>
    </row>
    <row r="1351" spans="1:19" x14ac:dyDescent="0.2">
      <c r="A1351" t="s">
        <v>1494</v>
      </c>
      <c r="B1351" t="s">
        <v>55</v>
      </c>
      <c r="C1351">
        <v>2005</v>
      </c>
      <c r="D1351" s="1" t="d">
        <v>1998-06-18</v>
      </c>
      <c r="E1351" s="1" t="str">
        <f t="shared" si="42"/>
        <v>1998</v>
      </c>
      <c r="F1351" s="1" t="str">
        <f t="shared" si="43"/>
        <v>Jun</v>
      </c>
      <c r="G1351" t="s">
        <v>18</v>
      </c>
      <c r="H1351" t="s">
        <v>134</v>
      </c>
      <c r="I1351">
        <v>1.35</v>
      </c>
      <c r="J1351">
        <v>0.05</v>
      </c>
      <c r="K1351">
        <v>0</v>
      </c>
      <c r="L1351">
        <v>0.02</v>
      </c>
      <c r="M1351">
        <v>1.42</v>
      </c>
    </row>
    <row r="1352" spans="1:19" x14ac:dyDescent="0.2">
      <c r="A1352" t="s">
        <v>1495</v>
      </c>
      <c r="B1352" t="s">
        <v>148</v>
      </c>
      <c r="C1352">
        <v>2013</v>
      </c>
      <c r="D1352" s="1" t="d">
        <v>2013-12-07</v>
      </c>
      <c r="E1352" s="1" t="str">
        <f t="shared" si="42"/>
        <v>2013</v>
      </c>
      <c r="F1352" s="1" t="str">
        <f t="shared" si="43"/>
        <v>Dec</v>
      </c>
      <c r="G1352" t="s">
        <v>39</v>
      </c>
      <c r="H1352" t="s">
        <v>134</v>
      </c>
      <c r="I1352">
        <v>0.48</v>
      </c>
      <c r="J1352">
        <v>0.77</v>
      </c>
      <c r="K1352">
        <v>0</v>
      </c>
      <c r="L1352">
        <v>0.17</v>
      </c>
      <c r="M1352">
        <v>1.42</v>
      </c>
      <c r="N1352">
        <v>64</v>
      </c>
      <c r="O1352">
        <v>75</v>
      </c>
      <c r="P1352">
        <v>2.2000000000000002</v>
      </c>
      <c r="Q1352">
        <v>4572</v>
      </c>
      <c r="R1352" t="s">
        <v>447</v>
      </c>
      <c r="S1352" t="s">
        <v>112</v>
      </c>
    </row>
    <row r="1353" spans="1:19" x14ac:dyDescent="0.2">
      <c r="A1353" t="s">
        <v>1496</v>
      </c>
      <c r="B1353" t="s">
        <v>64</v>
      </c>
      <c r="C1353">
        <v>2004</v>
      </c>
      <c r="D1353" s="1" t="d">
        <v>2020-04-27</v>
      </c>
      <c r="E1353" s="1" t="str">
        <f t="shared" si="42"/>
        <v>2020</v>
      </c>
      <c r="F1353" s="1" t="str">
        <f t="shared" si="43"/>
        <v>Apr</v>
      </c>
      <c r="G1353" t="s">
        <v>50</v>
      </c>
      <c r="H1353" t="s">
        <v>19</v>
      </c>
      <c r="I1353">
        <v>0.89</v>
      </c>
      <c r="J1353">
        <v>0.22</v>
      </c>
      <c r="K1353">
        <v>0.22</v>
      </c>
      <c r="L1353">
        <v>0.1</v>
      </c>
      <c r="M1353">
        <v>1.42</v>
      </c>
      <c r="N1353">
        <v>89</v>
      </c>
      <c r="O1353">
        <v>56</v>
      </c>
      <c r="P1353">
        <v>9</v>
      </c>
      <c r="Q1353">
        <v>203</v>
      </c>
      <c r="R1353" t="s">
        <v>1497</v>
      </c>
      <c r="S1353" t="s">
        <v>20</v>
      </c>
    </row>
    <row r="1354" spans="1:19" x14ac:dyDescent="0.2">
      <c r="A1354" t="s">
        <v>1498</v>
      </c>
      <c r="B1354" t="s">
        <v>55</v>
      </c>
      <c r="C1354">
        <v>2004</v>
      </c>
      <c r="D1354" s="1" t="d">
        <v>2000-06-25</v>
      </c>
      <c r="E1354" s="1" t="str">
        <f t="shared" si="42"/>
        <v>2000</v>
      </c>
      <c r="F1354" s="1" t="str">
        <f t="shared" si="43"/>
        <v>Jun</v>
      </c>
      <c r="G1354" t="s">
        <v>18</v>
      </c>
      <c r="H1354" t="s">
        <v>134</v>
      </c>
      <c r="I1354">
        <v>1.1499999999999999</v>
      </c>
      <c r="J1354">
        <v>0.08</v>
      </c>
      <c r="K1354">
        <v>0</v>
      </c>
      <c r="L1354">
        <v>0.19</v>
      </c>
      <c r="M1354">
        <v>1.42</v>
      </c>
      <c r="N1354">
        <v>80</v>
      </c>
      <c r="O1354">
        <v>36</v>
      </c>
      <c r="P1354">
        <v>8.9</v>
      </c>
      <c r="Q1354">
        <v>45</v>
      </c>
      <c r="R1354" t="s">
        <v>287</v>
      </c>
      <c r="S1354" t="s">
        <v>20</v>
      </c>
    </row>
    <row r="1355" spans="1:19" x14ac:dyDescent="0.2">
      <c r="A1355" t="s">
        <v>1499</v>
      </c>
      <c r="B1355" t="s">
        <v>57</v>
      </c>
      <c r="C1355">
        <v>1994</v>
      </c>
      <c r="D1355" s="1" t="d">
        <v>2016-04-21</v>
      </c>
      <c r="E1355" s="1" t="str">
        <f t="shared" si="42"/>
        <v>2016</v>
      </c>
      <c r="F1355" s="1" t="str">
        <f t="shared" si="43"/>
        <v>Apr</v>
      </c>
      <c r="G1355" t="s">
        <v>50</v>
      </c>
      <c r="H1355" t="s">
        <v>19</v>
      </c>
      <c r="I1355">
        <v>0.56999999999999995</v>
      </c>
      <c r="J1355">
        <v>0.12</v>
      </c>
      <c r="K1355">
        <v>0.71</v>
      </c>
      <c r="L1355">
        <v>0.02</v>
      </c>
      <c r="M1355">
        <v>1.42</v>
      </c>
    </row>
    <row r="1356" spans="1:19" x14ac:dyDescent="0.2">
      <c r="A1356" t="s">
        <v>1500</v>
      </c>
      <c r="B1356" t="s">
        <v>22</v>
      </c>
      <c r="C1356">
        <v>1987</v>
      </c>
      <c r="D1356" s="1" t="d">
        <v>2012-03-06</v>
      </c>
      <c r="E1356" s="1" t="str">
        <f t="shared" si="42"/>
        <v>2012</v>
      </c>
      <c r="F1356" s="1" t="str">
        <f t="shared" si="43"/>
        <v>Mar</v>
      </c>
      <c r="G1356" t="s">
        <v>18</v>
      </c>
      <c r="H1356" t="s">
        <v>372</v>
      </c>
      <c r="I1356">
        <v>0.12</v>
      </c>
      <c r="J1356">
        <v>0</v>
      </c>
      <c r="K1356">
        <v>1.3</v>
      </c>
      <c r="L1356">
        <v>0</v>
      </c>
      <c r="M1356">
        <v>1.42</v>
      </c>
    </row>
    <row r="1357" spans="1:19" x14ac:dyDescent="0.2">
      <c r="A1357" t="s">
        <v>1391</v>
      </c>
      <c r="B1357" t="s">
        <v>49</v>
      </c>
      <c r="C1357">
        <v>2011</v>
      </c>
      <c r="D1357" s="1" t="d">
        <v>2004-09-16</v>
      </c>
      <c r="E1357" s="1" t="str">
        <f t="shared" si="42"/>
        <v>2004</v>
      </c>
      <c r="F1357" s="1" t="str">
        <f t="shared" si="43"/>
        <v>Sep</v>
      </c>
      <c r="G1357" t="s">
        <v>37</v>
      </c>
      <c r="H1357" t="s">
        <v>134</v>
      </c>
      <c r="I1357">
        <v>0.73</v>
      </c>
      <c r="J1357">
        <v>0.48</v>
      </c>
      <c r="K1357">
        <v>0</v>
      </c>
      <c r="L1357">
        <v>0.21</v>
      </c>
      <c r="M1357">
        <v>1.42</v>
      </c>
      <c r="N1357">
        <v>89</v>
      </c>
      <c r="O1357">
        <v>78</v>
      </c>
      <c r="P1357">
        <v>8.4</v>
      </c>
      <c r="Q1357">
        <v>535</v>
      </c>
      <c r="R1357" t="s">
        <v>940</v>
      </c>
      <c r="S1357" t="s">
        <v>53</v>
      </c>
    </row>
    <row r="1358" spans="1:19" x14ac:dyDescent="0.2">
      <c r="A1358" t="s">
        <v>1501</v>
      </c>
      <c r="B1358" t="s">
        <v>17</v>
      </c>
      <c r="C1358">
        <v>2008</v>
      </c>
      <c r="D1358" s="1" t="d">
        <v>2012-10-16</v>
      </c>
      <c r="E1358" s="1" t="str">
        <f t="shared" si="42"/>
        <v>2012</v>
      </c>
      <c r="F1358" s="1" t="str">
        <f t="shared" si="43"/>
        <v>Oct</v>
      </c>
      <c r="G1358" t="s">
        <v>18</v>
      </c>
      <c r="H1358" t="s">
        <v>134</v>
      </c>
      <c r="I1358">
        <v>0.8</v>
      </c>
      <c r="J1358">
        <v>0.47</v>
      </c>
      <c r="K1358">
        <v>0</v>
      </c>
      <c r="L1358">
        <v>0.14000000000000001</v>
      </c>
      <c r="M1358">
        <v>1.42</v>
      </c>
      <c r="N1358">
        <v>81</v>
      </c>
      <c r="O1358">
        <v>18</v>
      </c>
      <c r="P1358">
        <v>8.6999999999999993</v>
      </c>
      <c r="Q1358">
        <v>34</v>
      </c>
      <c r="R1358" t="s">
        <v>287</v>
      </c>
      <c r="S1358" t="s">
        <v>20</v>
      </c>
    </row>
    <row r="1359" spans="1:19" x14ac:dyDescent="0.2">
      <c r="A1359" t="s">
        <v>1502</v>
      </c>
      <c r="B1359" t="s">
        <v>49</v>
      </c>
      <c r="C1359">
        <v>2013</v>
      </c>
      <c r="D1359" s="1" t="d">
        <v>1999-07-09</v>
      </c>
      <c r="E1359" s="1" t="str">
        <f t="shared" si="42"/>
        <v>1999</v>
      </c>
      <c r="F1359" s="1" t="str">
        <f t="shared" si="43"/>
        <v>Jul</v>
      </c>
      <c r="G1359" t="s">
        <v>50</v>
      </c>
      <c r="H1359" t="s">
        <v>234</v>
      </c>
      <c r="I1359">
        <v>0.45</v>
      </c>
      <c r="J1359">
        <v>0.37</v>
      </c>
      <c r="K1359">
        <v>0.44</v>
      </c>
      <c r="L1359">
        <v>0.16</v>
      </c>
      <c r="M1359">
        <v>1.42</v>
      </c>
      <c r="N1359">
        <v>80</v>
      </c>
      <c r="O1359">
        <v>61</v>
      </c>
      <c r="P1359">
        <v>7.9</v>
      </c>
      <c r="Q1359">
        <v>746</v>
      </c>
      <c r="R1359" t="s">
        <v>1503</v>
      </c>
      <c r="S1359" t="s">
        <v>53</v>
      </c>
    </row>
    <row r="1360" spans="1:19" x14ac:dyDescent="0.2">
      <c r="A1360" t="s">
        <v>1504</v>
      </c>
      <c r="B1360" t="s">
        <v>189</v>
      </c>
      <c r="C1360">
        <v>2002</v>
      </c>
      <c r="D1360" s="1" t="d">
        <v>2017-05-07</v>
      </c>
      <c r="E1360" s="1" t="str">
        <f t="shared" si="42"/>
        <v>2017</v>
      </c>
      <c r="F1360" s="1" t="str">
        <f t="shared" si="43"/>
        <v>May</v>
      </c>
      <c r="G1360" t="s">
        <v>50</v>
      </c>
      <c r="H1360" t="s">
        <v>222</v>
      </c>
      <c r="I1360">
        <v>0.63</v>
      </c>
      <c r="J1360">
        <v>0.38</v>
      </c>
      <c r="K1360">
        <v>0.35</v>
      </c>
      <c r="L1360">
        <v>0.05</v>
      </c>
      <c r="M1360">
        <v>1.42</v>
      </c>
    </row>
    <row r="1361" spans="1:19" x14ac:dyDescent="0.2">
      <c r="A1361" t="s">
        <v>1505</v>
      </c>
      <c r="B1361" t="s">
        <v>17</v>
      </c>
      <c r="C1361">
        <v>2006</v>
      </c>
      <c r="D1361" s="1" t="d">
        <v>2017-06-04</v>
      </c>
      <c r="E1361" s="1" t="str">
        <f t="shared" si="42"/>
        <v>2017</v>
      </c>
      <c r="F1361" s="1" t="str">
        <f t="shared" si="43"/>
        <v>Jun</v>
      </c>
      <c r="G1361" t="s">
        <v>34</v>
      </c>
      <c r="H1361" t="s">
        <v>111</v>
      </c>
      <c r="I1361">
        <v>1.22</v>
      </c>
      <c r="J1361">
        <v>0.06</v>
      </c>
      <c r="K1361">
        <v>0.02</v>
      </c>
      <c r="L1361">
        <v>0.11</v>
      </c>
      <c r="M1361">
        <v>1.42</v>
      </c>
      <c r="N1361">
        <v>76</v>
      </c>
      <c r="O1361">
        <v>54</v>
      </c>
      <c r="P1361">
        <v>7.9</v>
      </c>
      <c r="Q1361">
        <v>116</v>
      </c>
      <c r="R1361" t="s">
        <v>984</v>
      </c>
      <c r="S1361" t="s">
        <v>20</v>
      </c>
    </row>
    <row r="1362" spans="1:19" x14ac:dyDescent="0.2">
      <c r="A1362" t="s">
        <v>1506</v>
      </c>
      <c r="B1362" t="s">
        <v>32</v>
      </c>
      <c r="C1362">
        <v>2010</v>
      </c>
      <c r="D1362" s="1" t="d">
        <v>1988-07-03</v>
      </c>
      <c r="E1362" s="1" t="str">
        <f t="shared" si="42"/>
        <v>1988</v>
      </c>
      <c r="F1362" s="1" t="str">
        <f t="shared" si="43"/>
        <v>Jul</v>
      </c>
      <c r="G1362" t="s">
        <v>28</v>
      </c>
      <c r="H1362" t="s">
        <v>242</v>
      </c>
      <c r="I1362">
        <v>0.09</v>
      </c>
      <c r="J1362">
        <v>7.0000000000000007E-2</v>
      </c>
      <c r="K1362">
        <v>1.24</v>
      </c>
      <c r="L1362">
        <v>0.02</v>
      </c>
      <c r="M1362">
        <v>1.41</v>
      </c>
      <c r="N1362">
        <v>77</v>
      </c>
      <c r="O1362">
        <v>33</v>
      </c>
      <c r="P1362">
        <v>7.3</v>
      </c>
      <c r="Q1362">
        <v>15</v>
      </c>
      <c r="R1362" t="s">
        <v>461</v>
      </c>
      <c r="S1362" t="s">
        <v>20</v>
      </c>
    </row>
    <row r="1363" spans="1:19" x14ac:dyDescent="0.2">
      <c r="A1363" t="s">
        <v>1507</v>
      </c>
      <c r="B1363" t="s">
        <v>49</v>
      </c>
      <c r="C1363">
        <v>2010</v>
      </c>
      <c r="D1363" s="1" t="d">
        <v>2003-03-16</v>
      </c>
      <c r="E1363" s="1" t="str">
        <f t="shared" si="42"/>
        <v>2003</v>
      </c>
      <c r="F1363" s="1" t="str">
        <f t="shared" si="43"/>
        <v>Mar</v>
      </c>
      <c r="G1363" t="s">
        <v>86</v>
      </c>
      <c r="H1363" t="s">
        <v>484</v>
      </c>
      <c r="I1363">
        <v>0.8</v>
      </c>
      <c r="J1363">
        <v>0.4</v>
      </c>
      <c r="K1363">
        <v>0.02</v>
      </c>
      <c r="L1363">
        <v>0.18</v>
      </c>
      <c r="M1363">
        <v>1.41</v>
      </c>
      <c r="N1363">
        <v>85</v>
      </c>
      <c r="O1363">
        <v>54</v>
      </c>
      <c r="P1363">
        <v>7.2</v>
      </c>
      <c r="Q1363">
        <v>48</v>
      </c>
      <c r="R1363" t="s">
        <v>746</v>
      </c>
      <c r="S1363" t="s">
        <v>88</v>
      </c>
    </row>
    <row r="1364" spans="1:19" x14ac:dyDescent="0.2">
      <c r="A1364" t="s">
        <v>491</v>
      </c>
      <c r="B1364" t="s">
        <v>189</v>
      </c>
      <c r="C1364">
        <v>2005</v>
      </c>
      <c r="D1364" s="1" t="d">
        <v>2014-01-15</v>
      </c>
      <c r="E1364" s="1" t="str">
        <f t="shared" si="42"/>
        <v>2014</v>
      </c>
      <c r="F1364" s="1" t="str">
        <f t="shared" si="43"/>
        <v>Jan</v>
      </c>
      <c r="G1364" t="s">
        <v>50</v>
      </c>
      <c r="H1364" t="s">
        <v>283</v>
      </c>
      <c r="I1364">
        <v>1.0900000000000001</v>
      </c>
      <c r="J1364">
        <v>0.28000000000000003</v>
      </c>
      <c r="K1364">
        <v>0</v>
      </c>
      <c r="L1364">
        <v>0.04</v>
      </c>
      <c r="M1364">
        <v>1.41</v>
      </c>
    </row>
    <row r="1365" spans="1:19" x14ac:dyDescent="0.2">
      <c r="A1365" t="s">
        <v>1508</v>
      </c>
      <c r="B1365" t="s">
        <v>49</v>
      </c>
      <c r="C1365">
        <v>2012</v>
      </c>
      <c r="D1365" s="1" t="d">
        <v>1999-08-10</v>
      </c>
      <c r="E1365" s="1" t="str">
        <f t="shared" si="42"/>
        <v>1999</v>
      </c>
      <c r="F1365" s="1" t="str">
        <f t="shared" si="43"/>
        <v>Aug</v>
      </c>
      <c r="G1365" t="s">
        <v>50</v>
      </c>
      <c r="H1365" t="s">
        <v>134</v>
      </c>
      <c r="I1365">
        <v>0.48</v>
      </c>
      <c r="J1365">
        <v>0.62</v>
      </c>
      <c r="K1365">
        <v>0.06</v>
      </c>
      <c r="L1365">
        <v>0.26</v>
      </c>
      <c r="M1365">
        <v>1.41</v>
      </c>
      <c r="N1365">
        <v>55</v>
      </c>
      <c r="O1365">
        <v>22</v>
      </c>
      <c r="P1365">
        <v>6</v>
      </c>
      <c r="Q1365">
        <v>250</v>
      </c>
      <c r="R1365" t="s">
        <v>1509</v>
      </c>
      <c r="S1365" t="s">
        <v>53</v>
      </c>
    </row>
    <row r="1366" spans="1:19" x14ac:dyDescent="0.2">
      <c r="A1366" t="s">
        <v>1124</v>
      </c>
      <c r="B1366" t="s">
        <v>237</v>
      </c>
      <c r="C1366">
        <v>1994</v>
      </c>
      <c r="D1366" s="1" t="d">
        <v>1996-12-26</v>
      </c>
      <c r="E1366" s="1" t="str">
        <f t="shared" si="42"/>
        <v>1996</v>
      </c>
      <c r="F1366" s="1" t="str">
        <f t="shared" si="43"/>
        <v>Dec</v>
      </c>
      <c r="G1366" t="s">
        <v>1</v>
      </c>
      <c r="H1366" t="s">
        <v>248</v>
      </c>
      <c r="I1366">
        <v>0.97</v>
      </c>
      <c r="J1366">
        <v>0.37</v>
      </c>
      <c r="K1366">
        <v>0.03</v>
      </c>
      <c r="L1366">
        <v>0.05</v>
      </c>
      <c r="M1366">
        <v>1.41</v>
      </c>
    </row>
    <row r="1367" spans="1:19" x14ac:dyDescent="0.2">
      <c r="A1367" t="s">
        <v>865</v>
      </c>
      <c r="B1367" t="s">
        <v>44</v>
      </c>
      <c r="C1367">
        <v>2009</v>
      </c>
      <c r="D1367" s="1" t="d">
        <v>1996-07-30</v>
      </c>
      <c r="E1367" s="1" t="str">
        <f t="shared" si="42"/>
        <v>1996</v>
      </c>
      <c r="F1367" s="1" t="str">
        <f t="shared" si="43"/>
        <v>Jul</v>
      </c>
      <c r="G1367" t="s">
        <v>34</v>
      </c>
      <c r="H1367" t="s">
        <v>151</v>
      </c>
      <c r="I1367">
        <v>0.85</v>
      </c>
      <c r="J1367">
        <v>0.43</v>
      </c>
      <c r="K1367">
        <v>0</v>
      </c>
      <c r="L1367">
        <v>0.13</v>
      </c>
      <c r="M1367">
        <v>1.41</v>
      </c>
      <c r="N1367">
        <v>79</v>
      </c>
      <c r="O1367">
        <v>45</v>
      </c>
      <c r="P1367">
        <v>8.5</v>
      </c>
      <c r="Q1367">
        <v>40</v>
      </c>
      <c r="R1367" t="s">
        <v>866</v>
      </c>
      <c r="S1367" t="s">
        <v>112</v>
      </c>
    </row>
    <row r="1368" spans="1:19" x14ac:dyDescent="0.2">
      <c r="A1368" t="s">
        <v>1510</v>
      </c>
      <c r="B1368" t="s">
        <v>32</v>
      </c>
      <c r="C1368">
        <v>2007</v>
      </c>
      <c r="D1368" s="1" t="d">
        <v>2007-10-09</v>
      </c>
      <c r="E1368" s="1" t="str">
        <f t="shared" si="42"/>
        <v>2007</v>
      </c>
      <c r="F1368" s="1" t="str">
        <f t="shared" si="43"/>
        <v>Oct</v>
      </c>
      <c r="G1368" t="s">
        <v>34</v>
      </c>
      <c r="H1368" t="s">
        <v>1511</v>
      </c>
      <c r="I1368">
        <v>0.78</v>
      </c>
      <c r="J1368">
        <v>0.51</v>
      </c>
      <c r="K1368">
        <v>0</v>
      </c>
      <c r="L1368">
        <v>0.12</v>
      </c>
      <c r="M1368">
        <v>1.41</v>
      </c>
      <c r="P1368" t="s">
        <v>203</v>
      </c>
      <c r="R1368" t="s">
        <v>1512</v>
      </c>
      <c r="S1368" t="s">
        <v>20</v>
      </c>
    </row>
    <row r="1369" spans="1:19" x14ac:dyDescent="0.2">
      <c r="A1369" t="s">
        <v>147</v>
      </c>
      <c r="B1369" t="s">
        <v>17</v>
      </c>
      <c r="C1369">
        <v>2010</v>
      </c>
      <c r="D1369" s="1" t="d">
        <v>2013-01-22</v>
      </c>
      <c r="E1369" s="1" t="str">
        <f t="shared" si="42"/>
        <v>2013</v>
      </c>
      <c r="F1369" s="1" t="str">
        <f t="shared" si="43"/>
        <v>Jan</v>
      </c>
      <c r="G1369" t="s">
        <v>39</v>
      </c>
      <c r="H1369" t="s">
        <v>134</v>
      </c>
      <c r="I1369">
        <v>0.56999999999999995</v>
      </c>
      <c r="J1369">
        <v>0.69</v>
      </c>
      <c r="K1369">
        <v>0</v>
      </c>
      <c r="L1369">
        <v>0.14000000000000001</v>
      </c>
      <c r="M1369">
        <v>1.41</v>
      </c>
      <c r="P1369">
        <v>2.5</v>
      </c>
      <c r="Q1369">
        <v>31</v>
      </c>
      <c r="R1369" t="s">
        <v>149</v>
      </c>
      <c r="S1369" t="s">
        <v>88</v>
      </c>
    </row>
    <row r="1370" spans="1:19" x14ac:dyDescent="0.2">
      <c r="A1370" t="s">
        <v>1513</v>
      </c>
      <c r="B1370" t="s">
        <v>104</v>
      </c>
      <c r="C1370">
        <v>1999</v>
      </c>
      <c r="D1370" s="1" t="d">
        <v>2005-12-04</v>
      </c>
      <c r="E1370" s="1" t="str">
        <f t="shared" si="42"/>
        <v>2005</v>
      </c>
      <c r="F1370" s="1" t="str">
        <f t="shared" si="43"/>
        <v>Dec</v>
      </c>
      <c r="G1370" t="s">
        <v>86</v>
      </c>
      <c r="H1370" t="s">
        <v>134</v>
      </c>
      <c r="I1370">
        <v>1.02</v>
      </c>
      <c r="J1370">
        <v>0.34</v>
      </c>
      <c r="K1370">
        <v>0</v>
      </c>
      <c r="L1370">
        <v>0.05</v>
      </c>
      <c r="M1370">
        <v>1.41</v>
      </c>
    </row>
    <row r="1371" spans="1:19" x14ac:dyDescent="0.2">
      <c r="A1371" t="s">
        <v>1514</v>
      </c>
      <c r="B1371" t="s">
        <v>55</v>
      </c>
      <c r="C1371">
        <v>2003</v>
      </c>
      <c r="D1371" s="1" t="d">
        <v>2002-06-15</v>
      </c>
      <c r="E1371" s="1" t="str">
        <f t="shared" si="42"/>
        <v>2002</v>
      </c>
      <c r="F1371" s="1" t="str">
        <f t="shared" si="43"/>
        <v>Jun</v>
      </c>
      <c r="G1371" t="s">
        <v>24</v>
      </c>
      <c r="H1371" t="s">
        <v>68</v>
      </c>
      <c r="I1371">
        <v>0</v>
      </c>
      <c r="J1371">
        <v>0.47</v>
      </c>
      <c r="K1371">
        <v>0.77</v>
      </c>
      <c r="L1371">
        <v>0.17</v>
      </c>
      <c r="M1371">
        <v>1.41</v>
      </c>
    </row>
    <row r="1372" spans="1:19" x14ac:dyDescent="0.2">
      <c r="A1372" t="s">
        <v>294</v>
      </c>
      <c r="B1372" t="s">
        <v>44</v>
      </c>
      <c r="C1372">
        <v>2013</v>
      </c>
      <c r="D1372" s="1" t="d">
        <v>2013-02-08</v>
      </c>
      <c r="E1372" s="1" t="str">
        <f t="shared" si="42"/>
        <v>2013</v>
      </c>
      <c r="F1372" s="1" t="str">
        <f t="shared" si="43"/>
        <v>Feb</v>
      </c>
      <c r="G1372" t="s">
        <v>28</v>
      </c>
      <c r="H1372" t="s">
        <v>71</v>
      </c>
      <c r="I1372">
        <v>0.9</v>
      </c>
      <c r="J1372">
        <v>0.39</v>
      </c>
      <c r="K1372">
        <v>0</v>
      </c>
      <c r="L1372">
        <v>0.12</v>
      </c>
      <c r="M1372">
        <v>1.41</v>
      </c>
      <c r="N1372">
        <v>87</v>
      </c>
      <c r="O1372">
        <v>42</v>
      </c>
      <c r="P1372">
        <v>6.6</v>
      </c>
      <c r="Q1372">
        <v>384</v>
      </c>
      <c r="R1372" t="s">
        <v>224</v>
      </c>
      <c r="S1372" t="s">
        <v>53</v>
      </c>
    </row>
    <row r="1373" spans="1:19" x14ac:dyDescent="0.2">
      <c r="A1373" t="s">
        <v>1515</v>
      </c>
      <c r="B1373" t="s">
        <v>55</v>
      </c>
      <c r="C1373">
        <v>2001</v>
      </c>
      <c r="D1373" s="1" t="d">
        <v>2012-12-16</v>
      </c>
      <c r="E1373" s="1" t="str">
        <f t="shared" si="42"/>
        <v>2012</v>
      </c>
      <c r="F1373" s="1" t="str">
        <f t="shared" si="43"/>
        <v>Dec</v>
      </c>
      <c r="G1373" t="s">
        <v>24</v>
      </c>
      <c r="H1373" t="s">
        <v>68</v>
      </c>
      <c r="I1373">
        <v>1.19</v>
      </c>
      <c r="J1373">
        <v>0.17</v>
      </c>
      <c r="K1373">
        <v>0</v>
      </c>
      <c r="L1373">
        <v>0.05</v>
      </c>
      <c r="M1373">
        <v>1.41</v>
      </c>
      <c r="N1373">
        <v>91</v>
      </c>
      <c r="O1373">
        <v>15</v>
      </c>
      <c r="P1373">
        <v>8.4</v>
      </c>
      <c r="Q1373">
        <v>98</v>
      </c>
      <c r="R1373" t="s">
        <v>1516</v>
      </c>
      <c r="S1373" t="s">
        <v>53</v>
      </c>
    </row>
    <row r="1374" spans="1:19" x14ac:dyDescent="0.2">
      <c r="A1374" t="s">
        <v>1517</v>
      </c>
      <c r="B1374" t="s">
        <v>55</v>
      </c>
      <c r="C1374">
        <v>2004</v>
      </c>
      <c r="D1374" s="1" t="d">
        <v>1993-08-24</v>
      </c>
      <c r="E1374" s="1" t="str">
        <f t="shared" si="42"/>
        <v>1993</v>
      </c>
      <c r="F1374" s="1" t="str">
        <f t="shared" si="43"/>
        <v>Aug</v>
      </c>
      <c r="G1374" t="s">
        <v>24</v>
      </c>
      <c r="H1374" t="s">
        <v>134</v>
      </c>
      <c r="I1374">
        <v>0.69</v>
      </c>
      <c r="J1374">
        <v>0.54</v>
      </c>
      <c r="K1374">
        <v>0</v>
      </c>
      <c r="L1374">
        <v>0.18</v>
      </c>
      <c r="M1374">
        <v>1.41</v>
      </c>
      <c r="N1374">
        <v>87</v>
      </c>
      <c r="O1374">
        <v>19</v>
      </c>
      <c r="P1374">
        <v>8.4</v>
      </c>
      <c r="Q1374">
        <v>15</v>
      </c>
      <c r="R1374" t="s">
        <v>287</v>
      </c>
      <c r="S1374" t="s">
        <v>20</v>
      </c>
    </row>
    <row r="1375" spans="1:19" x14ac:dyDescent="0.2">
      <c r="A1375" t="s">
        <v>1385</v>
      </c>
      <c r="B1375" t="s">
        <v>44</v>
      </c>
      <c r="C1375">
        <v>2009</v>
      </c>
      <c r="D1375" s="1" t="d">
        <v>2000-08-13</v>
      </c>
      <c r="E1375" s="1" t="str">
        <f t="shared" si="42"/>
        <v>2000</v>
      </c>
      <c r="F1375" s="1" t="str">
        <f t="shared" si="43"/>
        <v>Aug</v>
      </c>
      <c r="G1375" t="s">
        <v>86</v>
      </c>
      <c r="H1375" t="s">
        <v>134</v>
      </c>
      <c r="I1375">
        <v>0.95</v>
      </c>
      <c r="J1375">
        <v>0.33</v>
      </c>
      <c r="K1375">
        <v>0</v>
      </c>
      <c r="L1375">
        <v>0.13</v>
      </c>
      <c r="M1375">
        <v>1.4</v>
      </c>
      <c r="N1375">
        <v>87</v>
      </c>
      <c r="O1375">
        <v>76</v>
      </c>
      <c r="P1375">
        <v>8.1</v>
      </c>
      <c r="Q1375">
        <v>86</v>
      </c>
      <c r="R1375" t="s">
        <v>193</v>
      </c>
      <c r="S1375" t="s">
        <v>88</v>
      </c>
    </row>
    <row r="1376" spans="1:19" x14ac:dyDescent="0.2">
      <c r="A1376" t="s">
        <v>348</v>
      </c>
      <c r="B1376" t="s">
        <v>137</v>
      </c>
      <c r="C1376">
        <v>2002</v>
      </c>
      <c r="D1376" s="1" t="d">
        <v>2015-01-11</v>
      </c>
      <c r="E1376" s="1" t="str">
        <f t="shared" si="42"/>
        <v>2015</v>
      </c>
      <c r="F1376" s="1" t="str">
        <f t="shared" si="43"/>
        <v>Jan</v>
      </c>
      <c r="G1376" t="s">
        <v>50</v>
      </c>
      <c r="H1376" t="s">
        <v>71</v>
      </c>
      <c r="I1376">
        <v>1.07</v>
      </c>
      <c r="J1376">
        <v>0.28000000000000003</v>
      </c>
      <c r="K1376">
        <v>0</v>
      </c>
      <c r="L1376">
        <v>0.05</v>
      </c>
      <c r="M1376">
        <v>1.4</v>
      </c>
      <c r="N1376">
        <v>79</v>
      </c>
      <c r="O1376">
        <v>29</v>
      </c>
      <c r="P1376">
        <v>7.5</v>
      </c>
      <c r="Q1376">
        <v>11</v>
      </c>
      <c r="R1376" t="s">
        <v>77</v>
      </c>
      <c r="S1376" t="s">
        <v>20</v>
      </c>
    </row>
    <row r="1377" spans="1:19" x14ac:dyDescent="0.2">
      <c r="A1377" t="s">
        <v>706</v>
      </c>
      <c r="B1377" t="s">
        <v>159</v>
      </c>
      <c r="C1377">
        <v>2006</v>
      </c>
      <c r="D1377" s="1" t="d">
        <v>2005-05-13</v>
      </c>
      <c r="E1377" s="1" t="str">
        <f t="shared" si="42"/>
        <v>2005</v>
      </c>
      <c r="F1377" s="1" t="str">
        <f t="shared" si="43"/>
        <v>May</v>
      </c>
      <c r="G1377" t="s">
        <v>50</v>
      </c>
      <c r="H1377" t="s">
        <v>254</v>
      </c>
      <c r="I1377">
        <v>0.57999999999999996</v>
      </c>
      <c r="J1377">
        <v>0.5</v>
      </c>
      <c r="K1377">
        <v>0</v>
      </c>
      <c r="L1377">
        <v>0.32</v>
      </c>
      <c r="M1377">
        <v>1.4</v>
      </c>
      <c r="N1377">
        <v>83</v>
      </c>
      <c r="O1377">
        <v>11</v>
      </c>
      <c r="P1377">
        <v>8.6</v>
      </c>
      <c r="Q1377">
        <v>26</v>
      </c>
      <c r="R1377" t="s">
        <v>255</v>
      </c>
      <c r="S1377" t="s">
        <v>112</v>
      </c>
    </row>
    <row r="1378" spans="1:19" x14ac:dyDescent="0.2">
      <c r="A1378" t="s">
        <v>999</v>
      </c>
      <c r="B1378" t="s">
        <v>44</v>
      </c>
      <c r="C1378">
        <v>2008</v>
      </c>
      <c r="D1378" s="1" t="d">
        <v>1990-11-19</v>
      </c>
      <c r="E1378" s="1" t="str">
        <f t="shared" si="42"/>
        <v>1990</v>
      </c>
      <c r="F1378" s="1" t="str">
        <f t="shared" si="43"/>
        <v>Nov</v>
      </c>
      <c r="G1378" t="s">
        <v>50</v>
      </c>
      <c r="H1378" t="s">
        <v>134</v>
      </c>
      <c r="I1378">
        <v>0.89</v>
      </c>
      <c r="J1378">
        <v>0.39</v>
      </c>
      <c r="K1378">
        <v>0</v>
      </c>
      <c r="L1378">
        <v>0.13</v>
      </c>
      <c r="M1378">
        <v>1.4</v>
      </c>
      <c r="N1378">
        <v>89</v>
      </c>
      <c r="O1378">
        <v>79</v>
      </c>
      <c r="P1378">
        <v>8.6999999999999993</v>
      </c>
      <c r="Q1378">
        <v>768</v>
      </c>
      <c r="R1378" t="s">
        <v>490</v>
      </c>
      <c r="S1378" t="s">
        <v>53</v>
      </c>
    </row>
    <row r="1379" spans="1:19" x14ac:dyDescent="0.2">
      <c r="A1379" t="s">
        <v>978</v>
      </c>
      <c r="B1379" t="s">
        <v>55</v>
      </c>
      <c r="C1379">
        <v>2008</v>
      </c>
      <c r="D1379" s="1" t="d">
        <v>2011-07-02</v>
      </c>
      <c r="E1379" s="1" t="str">
        <f t="shared" si="42"/>
        <v>2011</v>
      </c>
      <c r="F1379" s="1" t="str">
        <f t="shared" si="43"/>
        <v>Jul</v>
      </c>
      <c r="G1379" t="s">
        <v>24</v>
      </c>
      <c r="H1379" t="s">
        <v>134</v>
      </c>
      <c r="I1379">
        <v>0.38</v>
      </c>
      <c r="J1379">
        <v>0.08</v>
      </c>
      <c r="K1379">
        <v>0.03</v>
      </c>
      <c r="L1379">
        <v>0.93</v>
      </c>
      <c r="M1379">
        <v>1.4</v>
      </c>
      <c r="P1379">
        <v>6.5</v>
      </c>
      <c r="Q1379">
        <v>38</v>
      </c>
      <c r="R1379" t="s">
        <v>1518</v>
      </c>
      <c r="S1379" t="s">
        <v>88</v>
      </c>
    </row>
    <row r="1380" spans="1:19" x14ac:dyDescent="0.2">
      <c r="A1380" t="s">
        <v>1519</v>
      </c>
      <c r="B1380" t="s">
        <v>104</v>
      </c>
      <c r="C1380">
        <v>1996</v>
      </c>
      <c r="D1380" s="1" t="d">
        <v>2010-03-10</v>
      </c>
      <c r="E1380" s="1" t="str">
        <f t="shared" si="42"/>
        <v>2010</v>
      </c>
      <c r="F1380" s="1" t="str">
        <f t="shared" si="43"/>
        <v>Mar</v>
      </c>
      <c r="G1380" t="s">
        <v>18</v>
      </c>
      <c r="H1380" t="s">
        <v>68</v>
      </c>
      <c r="I1380">
        <v>1.1499999999999999</v>
      </c>
      <c r="J1380">
        <v>0.2</v>
      </c>
      <c r="K1380">
        <v>0</v>
      </c>
      <c r="L1380">
        <v>0.05</v>
      </c>
      <c r="M1380">
        <v>1.4</v>
      </c>
    </row>
    <row r="1381" spans="1:19" x14ac:dyDescent="0.2">
      <c r="A1381" t="s">
        <v>1520</v>
      </c>
      <c r="B1381" t="s">
        <v>17</v>
      </c>
      <c r="C1381">
        <v>2009</v>
      </c>
      <c r="D1381" s="1" t="d">
        <v>2018-07-01</v>
      </c>
      <c r="E1381" s="1" t="str">
        <f t="shared" si="42"/>
        <v>2018</v>
      </c>
      <c r="F1381" s="1" t="str">
        <f t="shared" si="43"/>
        <v>Jul</v>
      </c>
      <c r="G1381" t="s">
        <v>50</v>
      </c>
      <c r="H1381" t="s">
        <v>71</v>
      </c>
      <c r="I1381">
        <v>0.9</v>
      </c>
      <c r="J1381">
        <v>0.38</v>
      </c>
      <c r="K1381">
        <v>0</v>
      </c>
      <c r="L1381">
        <v>0.12</v>
      </c>
      <c r="M1381">
        <v>1.4</v>
      </c>
      <c r="N1381">
        <v>72</v>
      </c>
      <c r="O1381">
        <v>13</v>
      </c>
      <c r="P1381">
        <v>6.1</v>
      </c>
      <c r="Q1381">
        <v>14</v>
      </c>
      <c r="R1381" t="s">
        <v>255</v>
      </c>
      <c r="S1381" t="s">
        <v>112</v>
      </c>
    </row>
    <row r="1382" spans="1:19" x14ac:dyDescent="0.2">
      <c r="A1382" t="s">
        <v>1521</v>
      </c>
      <c r="B1382" t="s">
        <v>159</v>
      </c>
      <c r="C1382">
        <v>2004</v>
      </c>
      <c r="D1382" s="1" t="d">
        <v>2016-04-09</v>
      </c>
      <c r="E1382" s="1" t="str">
        <f t="shared" si="42"/>
        <v>2016</v>
      </c>
      <c r="F1382" s="1" t="str">
        <f t="shared" si="43"/>
        <v>Apr</v>
      </c>
      <c r="G1382" t="s">
        <v>24</v>
      </c>
      <c r="H1382" t="s">
        <v>68</v>
      </c>
      <c r="I1382">
        <v>0.36</v>
      </c>
      <c r="J1382">
        <v>0.44</v>
      </c>
      <c r="K1382">
        <v>0.32</v>
      </c>
      <c r="L1382">
        <v>0.27</v>
      </c>
      <c r="M1382">
        <v>1.4</v>
      </c>
      <c r="N1382">
        <v>88</v>
      </c>
      <c r="O1382">
        <v>58</v>
      </c>
      <c r="P1382">
        <v>8.1999999999999993</v>
      </c>
      <c r="Q1382">
        <v>65</v>
      </c>
      <c r="R1382" t="s">
        <v>181</v>
      </c>
      <c r="S1382" t="s">
        <v>20</v>
      </c>
    </row>
    <row r="1383" spans="1:19" x14ac:dyDescent="0.2">
      <c r="A1383" t="s">
        <v>1522</v>
      </c>
      <c r="B1383" t="s">
        <v>64</v>
      </c>
      <c r="C1383">
        <v>2004</v>
      </c>
      <c r="D1383" s="1" t="d">
        <v>2010-01-11</v>
      </c>
      <c r="E1383" s="1" t="str">
        <f t="shared" si="42"/>
        <v>2010</v>
      </c>
      <c r="F1383" s="1" t="str">
        <f t="shared" si="43"/>
        <v>Jan</v>
      </c>
      <c r="G1383" t="s">
        <v>1</v>
      </c>
      <c r="H1383" t="s">
        <v>484</v>
      </c>
      <c r="I1383">
        <v>0.74</v>
      </c>
      <c r="J1383">
        <v>0.52</v>
      </c>
      <c r="K1383">
        <v>0.08</v>
      </c>
      <c r="L1383">
        <v>0.06</v>
      </c>
      <c r="M1383">
        <v>1.4</v>
      </c>
      <c r="N1383">
        <v>79</v>
      </c>
      <c r="O1383">
        <v>30</v>
      </c>
      <c r="P1383">
        <v>8.4</v>
      </c>
      <c r="Q1383">
        <v>34</v>
      </c>
      <c r="R1383" t="s">
        <v>586</v>
      </c>
      <c r="S1383" t="s">
        <v>20</v>
      </c>
    </row>
    <row r="1384" spans="1:19" x14ac:dyDescent="0.2">
      <c r="A1384" t="s">
        <v>508</v>
      </c>
      <c r="B1384" t="s">
        <v>22</v>
      </c>
      <c r="C1384">
        <v>1990</v>
      </c>
      <c r="D1384" s="1" t="d">
        <v>1993-01-05</v>
      </c>
      <c r="E1384" s="1" t="str">
        <f t="shared" si="42"/>
        <v>1993</v>
      </c>
      <c r="F1384" s="1" t="str">
        <f t="shared" si="43"/>
        <v>Jan</v>
      </c>
      <c r="G1384" t="s">
        <v>28</v>
      </c>
      <c r="H1384" t="s">
        <v>118</v>
      </c>
      <c r="I1384">
        <v>0</v>
      </c>
      <c r="J1384">
        <v>0</v>
      </c>
      <c r="K1384">
        <v>1.39</v>
      </c>
      <c r="L1384">
        <v>0.01</v>
      </c>
      <c r="M1384">
        <v>1.4</v>
      </c>
    </row>
    <row r="1385" spans="1:19" x14ac:dyDescent="0.2">
      <c r="A1385" t="s">
        <v>802</v>
      </c>
      <c r="B1385" t="s">
        <v>75</v>
      </c>
      <c r="C1385">
        <v>2014</v>
      </c>
      <c r="D1385" s="1" t="d">
        <v>2014-05-27</v>
      </c>
      <c r="E1385" s="1" t="str">
        <f t="shared" si="42"/>
        <v>2014</v>
      </c>
      <c r="F1385" s="1" t="str">
        <f t="shared" si="43"/>
        <v>May</v>
      </c>
      <c r="G1385" t="s">
        <v>50</v>
      </c>
      <c r="H1385" t="s">
        <v>242</v>
      </c>
      <c r="I1385">
        <v>0.47</v>
      </c>
      <c r="J1385">
        <v>0.65</v>
      </c>
      <c r="K1385">
        <v>0.06</v>
      </c>
      <c r="L1385">
        <v>0.22</v>
      </c>
      <c r="M1385">
        <v>1.4</v>
      </c>
    </row>
    <row r="1386" spans="1:19" x14ac:dyDescent="0.2">
      <c r="A1386" t="s">
        <v>1523</v>
      </c>
      <c r="B1386" t="s">
        <v>55</v>
      </c>
      <c r="C1386">
        <v>2002</v>
      </c>
      <c r="D1386" s="1" t="d">
        <v>2012-06-03</v>
      </c>
      <c r="E1386" s="1" t="str">
        <f t="shared" si="42"/>
        <v>2012</v>
      </c>
      <c r="F1386" s="1" t="str">
        <f t="shared" si="43"/>
        <v>Jun</v>
      </c>
      <c r="G1386" t="s">
        <v>24</v>
      </c>
      <c r="H1386" t="s">
        <v>648</v>
      </c>
      <c r="I1386">
        <v>0.03</v>
      </c>
      <c r="J1386">
        <v>1.05</v>
      </c>
      <c r="K1386">
        <v>0.02</v>
      </c>
      <c r="L1386">
        <v>0.3</v>
      </c>
      <c r="M1386">
        <v>1.4</v>
      </c>
      <c r="N1386">
        <v>86</v>
      </c>
      <c r="O1386">
        <v>25</v>
      </c>
      <c r="P1386">
        <v>7.7</v>
      </c>
      <c r="Q1386">
        <v>24</v>
      </c>
      <c r="R1386" t="s">
        <v>648</v>
      </c>
      <c r="S1386" t="s">
        <v>20</v>
      </c>
    </row>
    <row r="1387" spans="1:19" x14ac:dyDescent="0.2">
      <c r="A1387" t="s">
        <v>1524</v>
      </c>
      <c r="B1387" t="s">
        <v>171</v>
      </c>
      <c r="C1387">
        <v>2014</v>
      </c>
      <c r="D1387" s="1" t="d">
        <v>2004-05-14</v>
      </c>
      <c r="E1387" s="1" t="str">
        <f t="shared" si="42"/>
        <v>2004</v>
      </c>
      <c r="F1387" s="1" t="str">
        <f t="shared" si="43"/>
        <v>May</v>
      </c>
      <c r="G1387" t="s">
        <v>24</v>
      </c>
      <c r="H1387" t="s">
        <v>45</v>
      </c>
      <c r="I1387">
        <v>0.5</v>
      </c>
      <c r="J1387">
        <v>0.78</v>
      </c>
      <c r="K1387">
        <v>0.01</v>
      </c>
      <c r="L1387">
        <v>0.11</v>
      </c>
      <c r="M1387">
        <v>1.4</v>
      </c>
      <c r="N1387">
        <v>86</v>
      </c>
      <c r="O1387">
        <v>85</v>
      </c>
      <c r="P1387">
        <v>8.1999999999999993</v>
      </c>
      <c r="Q1387">
        <v>977</v>
      </c>
      <c r="R1387" t="s">
        <v>1525</v>
      </c>
      <c r="S1387" t="s">
        <v>112</v>
      </c>
    </row>
    <row r="1388" spans="1:19" x14ac:dyDescent="0.2">
      <c r="A1388" t="s">
        <v>587</v>
      </c>
      <c r="B1388" t="s">
        <v>104</v>
      </c>
      <c r="C1388">
        <v>2001</v>
      </c>
      <c r="D1388" s="1" t="d">
        <v>2000-10-30</v>
      </c>
      <c r="E1388" s="1" t="str">
        <f t="shared" si="42"/>
        <v>2000</v>
      </c>
      <c r="F1388" s="1" t="str">
        <f t="shared" si="43"/>
        <v>Oct</v>
      </c>
      <c r="G1388" t="s">
        <v>18</v>
      </c>
      <c r="H1388" t="s">
        <v>134</v>
      </c>
      <c r="I1388">
        <v>0.78</v>
      </c>
      <c r="J1388">
        <v>0.53</v>
      </c>
      <c r="K1388">
        <v>0</v>
      </c>
      <c r="L1388">
        <v>0.09</v>
      </c>
      <c r="M1388">
        <v>1.39</v>
      </c>
      <c r="N1388">
        <v>88</v>
      </c>
      <c r="O1388">
        <v>9</v>
      </c>
      <c r="P1388">
        <v>8</v>
      </c>
      <c r="Q1388">
        <v>7</v>
      </c>
      <c r="R1388" t="s">
        <v>135</v>
      </c>
      <c r="S1388" t="s">
        <v>20</v>
      </c>
    </row>
    <row r="1389" spans="1:19" x14ac:dyDescent="0.2">
      <c r="A1389" t="s">
        <v>1526</v>
      </c>
      <c r="B1389" t="s">
        <v>32</v>
      </c>
      <c r="C1389">
        <v>2009</v>
      </c>
      <c r="D1389" s="1" t="d">
        <v>2008-08-23</v>
      </c>
      <c r="E1389" s="1" t="str">
        <f t="shared" si="42"/>
        <v>2008</v>
      </c>
      <c r="F1389" s="1" t="str">
        <f t="shared" si="43"/>
        <v>Aug</v>
      </c>
      <c r="G1389" t="s">
        <v>28</v>
      </c>
      <c r="H1389" t="s">
        <v>19</v>
      </c>
      <c r="I1389">
        <v>0</v>
      </c>
      <c r="J1389">
        <v>0.19</v>
      </c>
      <c r="K1389">
        <v>1.18</v>
      </c>
      <c r="L1389">
        <v>0.03</v>
      </c>
      <c r="M1389">
        <v>1.39</v>
      </c>
    </row>
    <row r="1390" spans="1:19" x14ac:dyDescent="0.2">
      <c r="A1390" t="s">
        <v>981</v>
      </c>
      <c r="B1390" t="s">
        <v>57</v>
      </c>
      <c r="C1390">
        <v>1994</v>
      </c>
      <c r="D1390" s="1" t="d">
        <v>2009-12-27</v>
      </c>
      <c r="E1390" s="1" t="str">
        <f t="shared" si="42"/>
        <v>2009</v>
      </c>
      <c r="F1390" s="1" t="str">
        <f t="shared" si="43"/>
        <v>Dec</v>
      </c>
      <c r="G1390" t="s">
        <v>18</v>
      </c>
      <c r="H1390" t="s">
        <v>523</v>
      </c>
      <c r="I1390">
        <v>1.19</v>
      </c>
      <c r="J1390">
        <v>0.16</v>
      </c>
      <c r="K1390">
        <v>0</v>
      </c>
      <c r="L1390">
        <v>0.03</v>
      </c>
      <c r="M1390">
        <v>1.39</v>
      </c>
    </row>
    <row r="1391" spans="1:19" x14ac:dyDescent="0.2">
      <c r="A1391" t="s">
        <v>1527</v>
      </c>
      <c r="B1391" t="s">
        <v>22</v>
      </c>
      <c r="C1391">
        <v>1991</v>
      </c>
      <c r="D1391" s="1" t="d">
        <v>1999-04-22</v>
      </c>
      <c r="E1391" s="1" t="str">
        <f t="shared" si="42"/>
        <v>1999</v>
      </c>
      <c r="F1391" s="1" t="str">
        <f t="shared" si="43"/>
        <v>Apr</v>
      </c>
      <c r="G1391" t="s">
        <v>50</v>
      </c>
      <c r="H1391" t="s">
        <v>234</v>
      </c>
      <c r="I1391">
        <v>1.05</v>
      </c>
      <c r="J1391">
        <v>0.17</v>
      </c>
      <c r="K1391">
        <v>0.15</v>
      </c>
      <c r="L1391">
        <v>0.02</v>
      </c>
      <c r="M1391">
        <v>1.39</v>
      </c>
    </row>
    <row r="1392" spans="1:19" x14ac:dyDescent="0.2">
      <c r="A1392" t="s">
        <v>1528</v>
      </c>
      <c r="B1392" t="s">
        <v>55</v>
      </c>
      <c r="C1392">
        <v>2005</v>
      </c>
      <c r="D1392" s="1" t="d">
        <v>2011-02-16</v>
      </c>
      <c r="E1392" s="1" t="str">
        <f t="shared" si="42"/>
        <v>2011</v>
      </c>
      <c r="F1392" s="1" t="str">
        <f t="shared" si="43"/>
        <v>Feb</v>
      </c>
      <c r="G1392" t="s">
        <v>50</v>
      </c>
      <c r="H1392" t="s">
        <v>933</v>
      </c>
      <c r="I1392">
        <v>0.24</v>
      </c>
      <c r="J1392">
        <v>0.18</v>
      </c>
      <c r="K1392">
        <v>0.91</v>
      </c>
      <c r="L1392">
        <v>0.06</v>
      </c>
      <c r="M1392">
        <v>1.39</v>
      </c>
      <c r="N1392">
        <v>69</v>
      </c>
      <c r="O1392">
        <v>29</v>
      </c>
      <c r="P1392">
        <v>8.8000000000000007</v>
      </c>
      <c r="Q1392">
        <v>68</v>
      </c>
      <c r="R1392" t="s">
        <v>934</v>
      </c>
      <c r="S1392" t="s">
        <v>88</v>
      </c>
    </row>
    <row r="1393" spans="1:19" x14ac:dyDescent="0.2">
      <c r="A1393" t="s">
        <v>1529</v>
      </c>
      <c r="B1393" t="s">
        <v>17</v>
      </c>
      <c r="C1393">
        <v>2007</v>
      </c>
      <c r="D1393" s="1" t="d">
        <v>1993-03-08</v>
      </c>
      <c r="E1393" s="1" t="str">
        <f t="shared" si="42"/>
        <v>1993</v>
      </c>
      <c r="F1393" s="1" t="str">
        <f t="shared" si="43"/>
        <v>Mar</v>
      </c>
      <c r="G1393" t="s">
        <v>50</v>
      </c>
      <c r="H1393" t="s">
        <v>568</v>
      </c>
      <c r="I1393">
        <v>0.87</v>
      </c>
      <c r="J1393">
        <v>0.38</v>
      </c>
      <c r="K1393">
        <v>0</v>
      </c>
      <c r="L1393">
        <v>0.13</v>
      </c>
      <c r="M1393">
        <v>1.39</v>
      </c>
    </row>
    <row r="1394" spans="1:19" x14ac:dyDescent="0.2">
      <c r="A1394" t="s">
        <v>1530</v>
      </c>
      <c r="B1394" t="s">
        <v>44</v>
      </c>
      <c r="C1394">
        <v>2013</v>
      </c>
      <c r="D1394" s="1" t="d">
        <v>2010-01-28</v>
      </c>
      <c r="E1394" s="1" t="str">
        <f t="shared" si="42"/>
        <v>2010</v>
      </c>
      <c r="F1394" s="1" t="str">
        <f t="shared" si="43"/>
        <v>Jan</v>
      </c>
      <c r="G1394" t="s">
        <v>86</v>
      </c>
      <c r="H1394" t="s">
        <v>267</v>
      </c>
      <c r="I1394">
        <v>0.97</v>
      </c>
      <c r="J1394">
        <v>0.3</v>
      </c>
      <c r="K1394">
        <v>0</v>
      </c>
      <c r="L1394">
        <v>0.11</v>
      </c>
      <c r="M1394">
        <v>1.38</v>
      </c>
      <c r="N1394">
        <v>81</v>
      </c>
      <c r="O1394">
        <v>63</v>
      </c>
      <c r="P1394">
        <v>7.9</v>
      </c>
      <c r="Q1394">
        <v>362</v>
      </c>
      <c r="R1394" t="s">
        <v>655</v>
      </c>
      <c r="S1394" t="s">
        <v>88</v>
      </c>
    </row>
    <row r="1395" spans="1:19" x14ac:dyDescent="0.2">
      <c r="A1395" t="s">
        <v>1311</v>
      </c>
      <c r="B1395" t="s">
        <v>49</v>
      </c>
      <c r="C1395">
        <v>2008</v>
      </c>
      <c r="D1395" s="1" t="d">
        <v>1990-06-04</v>
      </c>
      <c r="E1395" s="1" t="str">
        <f t="shared" si="42"/>
        <v>1990</v>
      </c>
      <c r="F1395" s="1" t="str">
        <f t="shared" si="43"/>
        <v>Jun</v>
      </c>
      <c r="G1395" t="s">
        <v>50</v>
      </c>
      <c r="H1395" t="s">
        <v>111</v>
      </c>
      <c r="I1395">
        <v>0.43</v>
      </c>
      <c r="J1395">
        <v>0.69</v>
      </c>
      <c r="K1395">
        <v>0.01</v>
      </c>
      <c r="L1395">
        <v>0.26</v>
      </c>
      <c r="M1395">
        <v>1.38</v>
      </c>
      <c r="N1395">
        <v>85</v>
      </c>
      <c r="O1395">
        <v>49</v>
      </c>
      <c r="P1395">
        <v>6.4</v>
      </c>
      <c r="Q1395">
        <v>241</v>
      </c>
      <c r="R1395" t="s">
        <v>260</v>
      </c>
      <c r="S1395" t="s">
        <v>53</v>
      </c>
    </row>
    <row r="1396" spans="1:19" x14ac:dyDescent="0.2">
      <c r="A1396" t="s">
        <v>1531</v>
      </c>
      <c r="B1396" t="s">
        <v>79</v>
      </c>
      <c r="C1396">
        <v>2014</v>
      </c>
      <c r="D1396" s="1" t="d">
        <v>1998-06-03</v>
      </c>
      <c r="E1396" s="1" t="str">
        <f t="shared" si="42"/>
        <v>1998</v>
      </c>
      <c r="F1396" s="1" t="str">
        <f t="shared" si="43"/>
        <v>Jun</v>
      </c>
      <c r="G1396" t="s">
        <v>1</v>
      </c>
      <c r="H1396" t="s">
        <v>19</v>
      </c>
      <c r="I1396">
        <v>0.48</v>
      </c>
      <c r="J1396">
        <v>0.53</v>
      </c>
      <c r="K1396">
        <v>0.28000000000000003</v>
      </c>
      <c r="L1396">
        <v>0.09</v>
      </c>
      <c r="M1396">
        <v>1.38</v>
      </c>
      <c r="N1396">
        <v>64</v>
      </c>
      <c r="O1396">
        <v>71</v>
      </c>
      <c r="P1396">
        <v>6.1</v>
      </c>
      <c r="Q1396">
        <v>155</v>
      </c>
      <c r="R1396" t="s">
        <v>1532</v>
      </c>
      <c r="S1396" t="s">
        <v>20</v>
      </c>
    </row>
    <row r="1397" spans="1:19" x14ac:dyDescent="0.2">
      <c r="A1397" t="s">
        <v>1261</v>
      </c>
      <c r="B1397" t="s">
        <v>17</v>
      </c>
      <c r="C1397">
        <v>2012</v>
      </c>
      <c r="D1397" s="1" t="d">
        <v>2021-11-24</v>
      </c>
      <c r="E1397" s="1" t="str">
        <f t="shared" si="42"/>
        <v>2021</v>
      </c>
      <c r="F1397" s="1" t="str">
        <f t="shared" si="43"/>
        <v>Nov</v>
      </c>
      <c r="G1397" t="s">
        <v>50</v>
      </c>
      <c r="H1397" t="s">
        <v>267</v>
      </c>
      <c r="I1397">
        <v>0.9</v>
      </c>
      <c r="J1397">
        <v>0.37</v>
      </c>
      <c r="K1397">
        <v>0</v>
      </c>
      <c r="L1397">
        <v>0.11</v>
      </c>
      <c r="M1397">
        <v>1.38</v>
      </c>
      <c r="P1397">
        <v>7.1</v>
      </c>
      <c r="Q1397">
        <v>12</v>
      </c>
      <c r="R1397" t="s">
        <v>885</v>
      </c>
      <c r="S1397" t="s">
        <v>112</v>
      </c>
    </row>
    <row r="1398" spans="1:19" x14ac:dyDescent="0.2">
      <c r="A1398" t="s">
        <v>541</v>
      </c>
      <c r="B1398" t="s">
        <v>137</v>
      </c>
      <c r="C1398">
        <v>2003</v>
      </c>
      <c r="D1398" s="1" t="d">
        <v>1991-06-29</v>
      </c>
      <c r="E1398" s="1" t="str">
        <f t="shared" si="42"/>
        <v>1991</v>
      </c>
      <c r="F1398" s="1" t="str">
        <f t="shared" si="43"/>
        <v>Jun</v>
      </c>
      <c r="G1398" t="s">
        <v>50</v>
      </c>
      <c r="H1398" t="s">
        <v>71</v>
      </c>
      <c r="I1398">
        <v>0.96</v>
      </c>
      <c r="J1398">
        <v>0.37</v>
      </c>
      <c r="K1398">
        <v>0</v>
      </c>
      <c r="L1398">
        <v>0.05</v>
      </c>
      <c r="M1398">
        <v>1.38</v>
      </c>
      <c r="N1398">
        <v>77</v>
      </c>
      <c r="O1398">
        <v>39</v>
      </c>
      <c r="P1398">
        <v>7.8</v>
      </c>
      <c r="Q1398">
        <v>28</v>
      </c>
      <c r="R1398" t="s">
        <v>542</v>
      </c>
      <c r="S1398" t="s">
        <v>53</v>
      </c>
    </row>
    <row r="1399" spans="1:19" x14ac:dyDescent="0.2">
      <c r="A1399" t="s">
        <v>980</v>
      </c>
      <c r="B1399" t="s">
        <v>17</v>
      </c>
      <c r="C1399">
        <v>2010</v>
      </c>
      <c r="D1399" s="1" t="d">
        <v>2021-06-14</v>
      </c>
      <c r="E1399" s="1" t="str">
        <f t="shared" si="42"/>
        <v>2021</v>
      </c>
      <c r="F1399" s="1" t="str">
        <f t="shared" si="43"/>
        <v>Jun</v>
      </c>
      <c r="G1399" t="s">
        <v>50</v>
      </c>
      <c r="H1399" t="s">
        <v>568</v>
      </c>
      <c r="I1399">
        <v>0.63</v>
      </c>
      <c r="J1399">
        <v>0.62</v>
      </c>
      <c r="K1399">
        <v>0</v>
      </c>
      <c r="L1399">
        <v>0.14000000000000001</v>
      </c>
      <c r="M1399">
        <v>1.38</v>
      </c>
    </row>
    <row r="1400" spans="1:19" x14ac:dyDescent="0.2">
      <c r="A1400" t="s">
        <v>1533</v>
      </c>
      <c r="B1400" t="s">
        <v>79</v>
      </c>
      <c r="C1400">
        <v>2012</v>
      </c>
      <c r="D1400" s="1" t="d">
        <v>2021-08-01</v>
      </c>
      <c r="E1400" s="1" t="str">
        <f t="shared" si="42"/>
        <v>2021</v>
      </c>
      <c r="F1400" s="1" t="str">
        <f t="shared" si="43"/>
        <v>Aug</v>
      </c>
      <c r="G1400" t="s">
        <v>28</v>
      </c>
      <c r="H1400" t="s">
        <v>19</v>
      </c>
      <c r="I1400">
        <v>0.5</v>
      </c>
      <c r="J1400">
        <v>0.32</v>
      </c>
      <c r="K1400">
        <v>0.49</v>
      </c>
      <c r="L1400">
        <v>0.08</v>
      </c>
      <c r="M1400">
        <v>1.38</v>
      </c>
    </row>
    <row r="1401" spans="1:19" x14ac:dyDescent="0.2">
      <c r="A1401" t="s">
        <v>1534</v>
      </c>
      <c r="B1401" t="s">
        <v>171</v>
      </c>
      <c r="C1401">
        <v>2013</v>
      </c>
      <c r="D1401" s="1" t="d">
        <v>2020-12-11</v>
      </c>
      <c r="E1401" s="1" t="str">
        <f t="shared" si="42"/>
        <v>2020</v>
      </c>
      <c r="F1401" s="1" t="str">
        <f t="shared" si="43"/>
        <v>Dec</v>
      </c>
      <c r="G1401" t="s">
        <v>50</v>
      </c>
      <c r="H1401" t="s">
        <v>45</v>
      </c>
      <c r="I1401">
        <v>0.83</v>
      </c>
      <c r="J1401">
        <v>0.43</v>
      </c>
      <c r="K1401">
        <v>0</v>
      </c>
      <c r="L1401">
        <v>0.13</v>
      </c>
      <c r="M1401">
        <v>1.38</v>
      </c>
      <c r="N1401">
        <v>60</v>
      </c>
      <c r="O1401">
        <v>77</v>
      </c>
      <c r="P1401">
        <v>6.1</v>
      </c>
      <c r="Q1401">
        <v>1409</v>
      </c>
      <c r="R1401" t="s">
        <v>1535</v>
      </c>
      <c r="S1401" t="s">
        <v>53</v>
      </c>
    </row>
    <row r="1402" spans="1:19" x14ac:dyDescent="0.2">
      <c r="A1402" t="s">
        <v>687</v>
      </c>
      <c r="B1402" t="s">
        <v>171</v>
      </c>
      <c r="C1402">
        <v>2015</v>
      </c>
      <c r="D1402" s="1" t="d">
        <v>1996-03-13</v>
      </c>
      <c r="E1402" s="1" t="str">
        <f t="shared" si="42"/>
        <v>1996</v>
      </c>
      <c r="F1402" s="1" t="str">
        <f t="shared" si="43"/>
        <v>Mar</v>
      </c>
      <c r="G1402" t="s">
        <v>86</v>
      </c>
      <c r="H1402" t="s">
        <v>267</v>
      </c>
      <c r="I1402">
        <v>1.03</v>
      </c>
      <c r="J1402">
        <v>0.21</v>
      </c>
      <c r="K1402">
        <v>0</v>
      </c>
      <c r="L1402">
        <v>0.14000000000000001</v>
      </c>
      <c r="M1402">
        <v>1.38</v>
      </c>
      <c r="N1402">
        <v>86</v>
      </c>
      <c r="O1402">
        <v>21</v>
      </c>
      <c r="P1402">
        <v>7.3</v>
      </c>
      <c r="Q1402">
        <v>279</v>
      </c>
      <c r="R1402" t="s">
        <v>688</v>
      </c>
      <c r="S1402" t="s">
        <v>53</v>
      </c>
    </row>
    <row r="1403" spans="1:19" x14ac:dyDescent="0.2">
      <c r="A1403" t="s">
        <v>1536</v>
      </c>
      <c r="B1403" t="s">
        <v>95</v>
      </c>
      <c r="C1403">
        <v>2000</v>
      </c>
      <c r="D1403" s="1" t="d">
        <v>1994-10-13</v>
      </c>
      <c r="E1403" s="1" t="str">
        <f t="shared" si="42"/>
        <v>1994</v>
      </c>
      <c r="F1403" s="1" t="str">
        <f t="shared" si="43"/>
        <v>Oct</v>
      </c>
      <c r="G1403" t="s">
        <v>28</v>
      </c>
      <c r="H1403" t="s">
        <v>19</v>
      </c>
      <c r="I1403">
        <v>0.57999999999999996</v>
      </c>
      <c r="J1403">
        <v>0.18</v>
      </c>
      <c r="K1403">
        <v>0.59</v>
      </c>
      <c r="L1403">
        <v>0.02</v>
      </c>
      <c r="M1403">
        <v>1.38</v>
      </c>
    </row>
    <row r="1404" spans="1:19" x14ac:dyDescent="0.2">
      <c r="A1404" t="s">
        <v>1537</v>
      </c>
      <c r="B1404" t="s">
        <v>171</v>
      </c>
      <c r="C1404">
        <v>2015</v>
      </c>
      <c r="D1404" s="1" t="d">
        <v>2008-06-20</v>
      </c>
      <c r="E1404" s="1" t="str">
        <f t="shared" si="42"/>
        <v>2008</v>
      </c>
      <c r="F1404" s="1" t="str">
        <f t="shared" si="43"/>
        <v>Jun</v>
      </c>
      <c r="G1404" t="s">
        <v>101</v>
      </c>
      <c r="H1404" t="s">
        <v>242</v>
      </c>
      <c r="I1404">
        <v>0.55000000000000004</v>
      </c>
      <c r="J1404">
        <v>0.7</v>
      </c>
      <c r="K1404">
        <v>0.02</v>
      </c>
      <c r="L1404">
        <v>0.11</v>
      </c>
      <c r="M1404">
        <v>1.38</v>
      </c>
      <c r="N1404">
        <v>86</v>
      </c>
      <c r="O1404">
        <v>102</v>
      </c>
      <c r="P1404">
        <v>8</v>
      </c>
      <c r="Q1404">
        <v>1288</v>
      </c>
      <c r="R1404" t="s">
        <v>1538</v>
      </c>
      <c r="S1404" t="s">
        <v>53</v>
      </c>
    </row>
    <row r="1405" spans="1:19" x14ac:dyDescent="0.2">
      <c r="A1405" t="s">
        <v>1539</v>
      </c>
      <c r="B1405" t="s">
        <v>104</v>
      </c>
      <c r="C1405">
        <v>1998</v>
      </c>
      <c r="D1405" s="1" t="d">
        <v>2020-05-25</v>
      </c>
      <c r="E1405" s="1" t="str">
        <f t="shared" si="42"/>
        <v>2020</v>
      </c>
      <c r="F1405" s="1" t="str">
        <f t="shared" si="43"/>
        <v>May</v>
      </c>
      <c r="G1405" t="s">
        <v>37</v>
      </c>
      <c r="H1405" t="s">
        <v>51</v>
      </c>
      <c r="I1405">
        <v>0.77</v>
      </c>
      <c r="J1405">
        <v>0.54</v>
      </c>
      <c r="K1405">
        <v>0</v>
      </c>
      <c r="L1405">
        <v>7.0000000000000007E-2</v>
      </c>
      <c r="M1405">
        <v>1.38</v>
      </c>
    </row>
    <row r="1406" spans="1:19" x14ac:dyDescent="0.2">
      <c r="A1406" t="s">
        <v>1319</v>
      </c>
      <c r="B1406" t="s">
        <v>44</v>
      </c>
      <c r="C1406">
        <v>2011</v>
      </c>
      <c r="D1406" s="1" t="d">
        <v>2006-11-13</v>
      </c>
      <c r="E1406" s="1" t="str">
        <f t="shared" si="42"/>
        <v>2006</v>
      </c>
      <c r="F1406" s="1" t="str">
        <f t="shared" si="43"/>
        <v>Nov</v>
      </c>
      <c r="G1406" t="s">
        <v>1</v>
      </c>
      <c r="H1406" t="s">
        <v>151</v>
      </c>
      <c r="I1406">
        <v>0.71</v>
      </c>
      <c r="J1406">
        <v>0.53</v>
      </c>
      <c r="K1406">
        <v>0</v>
      </c>
      <c r="L1406">
        <v>0.13</v>
      </c>
      <c r="M1406">
        <v>1.38</v>
      </c>
      <c r="N1406">
        <v>77</v>
      </c>
      <c r="O1406">
        <v>49</v>
      </c>
      <c r="P1406">
        <v>8.3000000000000007</v>
      </c>
      <c r="Q1406">
        <v>340</v>
      </c>
      <c r="R1406" t="s">
        <v>1540</v>
      </c>
      <c r="S1406" t="s">
        <v>20</v>
      </c>
    </row>
    <row r="1407" spans="1:19" x14ac:dyDescent="0.2">
      <c r="A1407" t="s">
        <v>1541</v>
      </c>
      <c r="B1407" t="s">
        <v>55</v>
      </c>
      <c r="C1407">
        <v>2001</v>
      </c>
      <c r="D1407" s="1" t="d">
        <v>2017-10-27</v>
      </c>
      <c r="E1407" s="1" t="str">
        <f t="shared" si="42"/>
        <v>2017</v>
      </c>
      <c r="F1407" s="1" t="str">
        <f t="shared" si="43"/>
        <v>Oct</v>
      </c>
      <c r="G1407" t="s">
        <v>18</v>
      </c>
      <c r="H1407" t="s">
        <v>523</v>
      </c>
      <c r="I1407">
        <v>0.67</v>
      </c>
      <c r="J1407">
        <v>0.53</v>
      </c>
      <c r="K1407">
        <v>0</v>
      </c>
      <c r="L1407">
        <v>0.18</v>
      </c>
      <c r="M1407">
        <v>1.38</v>
      </c>
      <c r="N1407">
        <v>81</v>
      </c>
      <c r="O1407">
        <v>21</v>
      </c>
      <c r="P1407">
        <v>8.1</v>
      </c>
      <c r="Q1407">
        <v>18</v>
      </c>
      <c r="R1407" t="s">
        <v>1542</v>
      </c>
      <c r="S1407" t="s">
        <v>88</v>
      </c>
    </row>
    <row r="1408" spans="1:19" x14ac:dyDescent="0.2">
      <c r="A1408" t="s">
        <v>1543</v>
      </c>
      <c r="B1408" t="s">
        <v>32</v>
      </c>
      <c r="C1408">
        <v>2009</v>
      </c>
      <c r="D1408" s="1" t="d">
        <v>2021-07-07</v>
      </c>
      <c r="E1408" s="1" t="str">
        <f t="shared" si="42"/>
        <v>2021</v>
      </c>
      <c r="F1408" s="1" t="str">
        <f t="shared" si="43"/>
        <v>Jul</v>
      </c>
      <c r="G1408" t="s">
        <v>50</v>
      </c>
      <c r="H1408" t="s">
        <v>71</v>
      </c>
      <c r="I1408">
        <v>1.26</v>
      </c>
      <c r="J1408">
        <v>0.02</v>
      </c>
      <c r="K1408">
        <v>0</v>
      </c>
      <c r="L1408">
        <v>0.1</v>
      </c>
      <c r="M1408">
        <v>1.38</v>
      </c>
      <c r="N1408">
        <v>60</v>
      </c>
      <c r="O1408">
        <v>6</v>
      </c>
      <c r="P1408">
        <v>6.7</v>
      </c>
      <c r="Q1408">
        <v>7</v>
      </c>
      <c r="R1408" t="s">
        <v>1544</v>
      </c>
      <c r="S1408" t="s">
        <v>20</v>
      </c>
    </row>
    <row r="1409" spans="1:19" x14ac:dyDescent="0.2">
      <c r="A1409" t="s">
        <v>445</v>
      </c>
      <c r="B1409" t="s">
        <v>55</v>
      </c>
      <c r="C1409">
        <v>2008</v>
      </c>
      <c r="D1409" s="1" t="d">
        <v>2006-12-25</v>
      </c>
      <c r="E1409" s="1" t="str">
        <f t="shared" si="42"/>
        <v>2006</v>
      </c>
      <c r="F1409" s="1" t="str">
        <f t="shared" si="43"/>
        <v>Dec</v>
      </c>
      <c r="G1409" t="s">
        <v>50</v>
      </c>
      <c r="H1409" t="s">
        <v>254</v>
      </c>
      <c r="I1409">
        <v>0.6</v>
      </c>
      <c r="J1409">
        <v>0.01</v>
      </c>
      <c r="K1409">
        <v>0</v>
      </c>
      <c r="L1409">
        <v>0.76</v>
      </c>
      <c r="M1409">
        <v>1.37</v>
      </c>
      <c r="N1409">
        <v>77</v>
      </c>
      <c r="O1409">
        <v>12</v>
      </c>
      <c r="P1409">
        <v>8.4</v>
      </c>
      <c r="Q1409">
        <v>16</v>
      </c>
      <c r="R1409" t="s">
        <v>255</v>
      </c>
      <c r="S1409" t="s">
        <v>112</v>
      </c>
    </row>
    <row r="1410" spans="1:19" x14ac:dyDescent="0.2">
      <c r="A1410" t="s">
        <v>1545</v>
      </c>
      <c r="B1410" t="s">
        <v>44</v>
      </c>
      <c r="C1410">
        <v>2011</v>
      </c>
      <c r="D1410" s="1" t="d">
        <v>1995-04-27</v>
      </c>
      <c r="E1410" s="1" t="str">
        <f t="shared" si="42"/>
        <v>1995</v>
      </c>
      <c r="F1410" s="1" t="str">
        <f t="shared" si="43"/>
        <v>Apr</v>
      </c>
      <c r="G1410" t="s">
        <v>37</v>
      </c>
      <c r="H1410" t="s">
        <v>242</v>
      </c>
      <c r="I1410">
        <v>0.76</v>
      </c>
      <c r="J1410">
        <v>0.47</v>
      </c>
      <c r="K1410">
        <v>0.02</v>
      </c>
      <c r="L1410">
        <v>0.12</v>
      </c>
      <c r="M1410">
        <v>1.37</v>
      </c>
      <c r="N1410">
        <v>89</v>
      </c>
      <c r="O1410">
        <v>70</v>
      </c>
      <c r="P1410">
        <v>8.3000000000000007</v>
      </c>
      <c r="Q1410">
        <v>684</v>
      </c>
      <c r="R1410" t="s">
        <v>1546</v>
      </c>
      <c r="S1410" t="s">
        <v>53</v>
      </c>
    </row>
    <row r="1411" spans="1:19" x14ac:dyDescent="0.2">
      <c r="A1411" t="s">
        <v>1547</v>
      </c>
      <c r="B1411" t="s">
        <v>104</v>
      </c>
      <c r="C1411">
        <v>1998</v>
      </c>
      <c r="D1411" s="1" t="d">
        <v>1992-04-30</v>
      </c>
      <c r="E1411" s="1" t="str">
        <f t="shared" ref="E1411:E1474" si="44">TEXT(D1411,"yyyy")</f>
        <v>1992</v>
      </c>
      <c r="F1411" s="1" t="str">
        <f t="shared" ref="F1411:F1474" si="45">TEXT(D1411,"mmm")</f>
        <v>Apr</v>
      </c>
      <c r="G1411" t="s">
        <v>34</v>
      </c>
      <c r="H1411" t="s">
        <v>71</v>
      </c>
      <c r="I1411">
        <v>0.76</v>
      </c>
      <c r="J1411">
        <v>0.52</v>
      </c>
      <c r="K1411">
        <v>0</v>
      </c>
      <c r="L1411">
        <v>0.09</v>
      </c>
      <c r="M1411">
        <v>1.37</v>
      </c>
    </row>
    <row r="1412" spans="1:19" x14ac:dyDescent="0.2">
      <c r="A1412" t="s">
        <v>1548</v>
      </c>
      <c r="B1412" t="s">
        <v>32</v>
      </c>
      <c r="C1412">
        <v>2007</v>
      </c>
      <c r="D1412" s="1" t="d">
        <v>2015-02-24</v>
      </c>
      <c r="E1412" s="1" t="str">
        <f t="shared" si="44"/>
        <v>2015</v>
      </c>
      <c r="F1412" s="1" t="str">
        <f t="shared" si="45"/>
        <v>Feb</v>
      </c>
      <c r="G1412" t="s">
        <v>28</v>
      </c>
      <c r="H1412" t="s">
        <v>242</v>
      </c>
      <c r="I1412">
        <v>0.33</v>
      </c>
      <c r="J1412">
        <v>0.41</v>
      </c>
      <c r="K1412">
        <v>0.54</v>
      </c>
      <c r="L1412">
        <v>0.1</v>
      </c>
      <c r="M1412">
        <v>1.37</v>
      </c>
      <c r="N1412">
        <v>81</v>
      </c>
      <c r="O1412">
        <v>44</v>
      </c>
      <c r="P1412">
        <v>6.1</v>
      </c>
      <c r="Q1412">
        <v>60</v>
      </c>
      <c r="R1412" t="s">
        <v>1549</v>
      </c>
      <c r="S1412" t="s">
        <v>112</v>
      </c>
    </row>
    <row r="1413" spans="1:19" x14ac:dyDescent="0.2">
      <c r="A1413" t="s">
        <v>76</v>
      </c>
      <c r="B1413" t="s">
        <v>17</v>
      </c>
      <c r="C1413">
        <v>2010</v>
      </c>
      <c r="D1413" s="1" t="d">
        <v>1996-09-25</v>
      </c>
      <c r="E1413" s="1" t="str">
        <f t="shared" si="44"/>
        <v>1996</v>
      </c>
      <c r="F1413" s="1" t="str">
        <f t="shared" si="45"/>
        <v>Sep</v>
      </c>
      <c r="G1413" t="s">
        <v>37</v>
      </c>
      <c r="H1413" t="s">
        <v>71</v>
      </c>
      <c r="I1413">
        <v>0.8</v>
      </c>
      <c r="J1413">
        <v>0.45</v>
      </c>
      <c r="K1413">
        <v>0</v>
      </c>
      <c r="L1413">
        <v>0.12</v>
      </c>
      <c r="M1413">
        <v>1.37</v>
      </c>
      <c r="N1413">
        <v>80</v>
      </c>
      <c r="O1413">
        <v>25</v>
      </c>
      <c r="P1413">
        <v>5.8</v>
      </c>
      <c r="Q1413">
        <v>87</v>
      </c>
      <c r="R1413" t="s">
        <v>77</v>
      </c>
      <c r="S1413" t="s">
        <v>53</v>
      </c>
    </row>
    <row r="1414" spans="1:19" x14ac:dyDescent="0.2">
      <c r="A1414" t="s">
        <v>1545</v>
      </c>
      <c r="B1414" t="s">
        <v>49</v>
      </c>
      <c r="C1414">
        <v>2011</v>
      </c>
      <c r="D1414" s="1" t="d">
        <v>1997-12-29</v>
      </c>
      <c r="E1414" s="1" t="str">
        <f t="shared" si="44"/>
        <v>1997</v>
      </c>
      <c r="F1414" s="1" t="str">
        <f t="shared" si="45"/>
        <v>Dec</v>
      </c>
      <c r="G1414" t="s">
        <v>37</v>
      </c>
      <c r="H1414" t="s">
        <v>242</v>
      </c>
      <c r="I1414">
        <v>0.5</v>
      </c>
      <c r="J1414">
        <v>0.59</v>
      </c>
      <c r="K1414">
        <v>7.0000000000000007E-2</v>
      </c>
      <c r="L1414">
        <v>0.22</v>
      </c>
      <c r="M1414">
        <v>1.37</v>
      </c>
      <c r="N1414">
        <v>89</v>
      </c>
      <c r="O1414">
        <v>50</v>
      </c>
      <c r="P1414">
        <v>8.1999999999999993</v>
      </c>
      <c r="Q1414">
        <v>682</v>
      </c>
      <c r="R1414" t="s">
        <v>1546</v>
      </c>
      <c r="S1414" t="s">
        <v>53</v>
      </c>
    </row>
    <row r="1415" spans="1:19" x14ac:dyDescent="0.2">
      <c r="A1415" t="s">
        <v>1550</v>
      </c>
      <c r="B1415" t="s">
        <v>137</v>
      </c>
      <c r="C1415">
        <v>2004</v>
      </c>
      <c r="D1415" s="1" t="d">
        <v>2017-12-31</v>
      </c>
      <c r="E1415" s="1" t="str">
        <f t="shared" si="44"/>
        <v>2017</v>
      </c>
      <c r="F1415" s="1" t="str">
        <f t="shared" si="45"/>
        <v>Dec</v>
      </c>
      <c r="G1415" t="s">
        <v>28</v>
      </c>
      <c r="H1415" t="s">
        <v>71</v>
      </c>
      <c r="I1415">
        <v>0.99</v>
      </c>
      <c r="J1415">
        <v>0.33</v>
      </c>
      <c r="K1415">
        <v>0</v>
      </c>
      <c r="L1415">
        <v>0.05</v>
      </c>
      <c r="M1415">
        <v>1.37</v>
      </c>
      <c r="N1415">
        <v>86</v>
      </c>
      <c r="O1415">
        <v>67</v>
      </c>
      <c r="P1415">
        <v>8.6</v>
      </c>
      <c r="Q1415">
        <v>140</v>
      </c>
      <c r="R1415" t="s">
        <v>401</v>
      </c>
      <c r="S1415" t="s">
        <v>88</v>
      </c>
    </row>
    <row r="1416" spans="1:19" x14ac:dyDescent="0.2">
      <c r="A1416" t="s">
        <v>1551</v>
      </c>
      <c r="B1416" t="s">
        <v>95</v>
      </c>
      <c r="C1416">
        <v>1998</v>
      </c>
      <c r="D1416" s="1" t="d">
        <v>2008-01-27</v>
      </c>
      <c r="E1416" s="1" t="str">
        <f t="shared" si="44"/>
        <v>2008</v>
      </c>
      <c r="F1416" s="1" t="str">
        <f t="shared" si="45"/>
        <v>Jan</v>
      </c>
      <c r="G1416" t="s">
        <v>272</v>
      </c>
      <c r="H1416" t="s">
        <v>19</v>
      </c>
      <c r="I1416">
        <v>0</v>
      </c>
      <c r="J1416">
        <v>0</v>
      </c>
      <c r="K1416">
        <v>1.37</v>
      </c>
      <c r="L1416">
        <v>0</v>
      </c>
      <c r="M1416">
        <v>1.37</v>
      </c>
    </row>
    <row r="1417" spans="1:19" x14ac:dyDescent="0.2">
      <c r="A1417" t="s">
        <v>1552</v>
      </c>
      <c r="B1417" t="s">
        <v>159</v>
      </c>
      <c r="C1417">
        <v>2005</v>
      </c>
      <c r="D1417" s="1" t="d">
        <v>2015-11-22</v>
      </c>
      <c r="E1417" s="1" t="str">
        <f t="shared" si="44"/>
        <v>2015</v>
      </c>
      <c r="F1417" s="1" t="str">
        <f t="shared" si="45"/>
        <v>Nov</v>
      </c>
      <c r="G1417" t="s">
        <v>39</v>
      </c>
      <c r="H1417" t="s">
        <v>134</v>
      </c>
      <c r="I1417">
        <v>0.49</v>
      </c>
      <c r="J1417">
        <v>0.55000000000000004</v>
      </c>
      <c r="K1417">
        <v>0</v>
      </c>
      <c r="L1417">
        <v>0.33</v>
      </c>
      <c r="M1417">
        <v>1.37</v>
      </c>
      <c r="N1417">
        <v>65</v>
      </c>
      <c r="O1417">
        <v>17</v>
      </c>
      <c r="P1417">
        <v>6.9</v>
      </c>
      <c r="Q1417">
        <v>32</v>
      </c>
      <c r="R1417" t="s">
        <v>447</v>
      </c>
      <c r="S1417" t="s">
        <v>88</v>
      </c>
    </row>
    <row r="1418" spans="1:19" x14ac:dyDescent="0.2">
      <c r="A1418" t="s">
        <v>1415</v>
      </c>
      <c r="B1418" t="s">
        <v>49</v>
      </c>
      <c r="C1418">
        <v>2010</v>
      </c>
      <c r="D1418" s="1" t="d">
        <v>1992-01-26</v>
      </c>
      <c r="E1418" s="1" t="str">
        <f t="shared" si="44"/>
        <v>1992</v>
      </c>
      <c r="F1418" s="1" t="str">
        <f t="shared" si="45"/>
        <v>Jan</v>
      </c>
      <c r="G1418" t="s">
        <v>50</v>
      </c>
      <c r="H1418" t="s">
        <v>222</v>
      </c>
      <c r="I1418">
        <v>0.43</v>
      </c>
      <c r="J1418">
        <v>0.56000000000000005</v>
      </c>
      <c r="K1418">
        <v>0.15</v>
      </c>
      <c r="L1418">
        <v>0.21</v>
      </c>
      <c r="M1418">
        <v>1.36</v>
      </c>
      <c r="N1418">
        <v>80</v>
      </c>
      <c r="O1418">
        <v>54</v>
      </c>
      <c r="P1418">
        <v>6.7</v>
      </c>
      <c r="Q1418">
        <v>178</v>
      </c>
      <c r="R1418" t="s">
        <v>1416</v>
      </c>
      <c r="S1418" t="s">
        <v>53</v>
      </c>
    </row>
    <row r="1419" spans="1:19" x14ac:dyDescent="0.2">
      <c r="A1419" t="s">
        <v>1553</v>
      </c>
      <c r="B1419" t="s">
        <v>49</v>
      </c>
      <c r="C1419">
        <v>2006</v>
      </c>
      <c r="D1419" s="1" t="d">
        <v>1992-07-18</v>
      </c>
      <c r="E1419" s="1" t="str">
        <f t="shared" si="44"/>
        <v>1992</v>
      </c>
      <c r="F1419" s="1" t="str">
        <f t="shared" si="45"/>
        <v>Jul</v>
      </c>
      <c r="G1419" t="s">
        <v>24</v>
      </c>
      <c r="H1419" t="s">
        <v>372</v>
      </c>
      <c r="I1419">
        <v>0.24</v>
      </c>
      <c r="J1419">
        <v>0.7</v>
      </c>
      <c r="K1419">
        <v>0.16</v>
      </c>
      <c r="L1419">
        <v>0.26</v>
      </c>
      <c r="M1419">
        <v>1.36</v>
      </c>
      <c r="N1419">
        <v>78</v>
      </c>
      <c r="O1419">
        <v>45</v>
      </c>
      <c r="P1419">
        <v>7.1</v>
      </c>
      <c r="Q1419">
        <v>52</v>
      </c>
      <c r="R1419" t="s">
        <v>372</v>
      </c>
      <c r="S1419" t="s">
        <v>20</v>
      </c>
    </row>
    <row r="1420" spans="1:19" x14ac:dyDescent="0.2">
      <c r="A1420" t="s">
        <v>1554</v>
      </c>
      <c r="B1420" t="s">
        <v>137</v>
      </c>
      <c r="C1420">
        <v>2004</v>
      </c>
      <c r="D1420" s="1" t="d">
        <v>1990-01-27</v>
      </c>
      <c r="E1420" s="1" t="str">
        <f t="shared" si="44"/>
        <v>1990</v>
      </c>
      <c r="F1420" s="1" t="str">
        <f t="shared" si="45"/>
        <v>Jan</v>
      </c>
      <c r="G1420" t="s">
        <v>37</v>
      </c>
      <c r="H1420" t="s">
        <v>111</v>
      </c>
      <c r="I1420">
        <v>0.86</v>
      </c>
      <c r="J1420">
        <v>0.45</v>
      </c>
      <c r="K1420">
        <v>0</v>
      </c>
      <c r="L1420">
        <v>0.06</v>
      </c>
      <c r="M1420">
        <v>1.36</v>
      </c>
      <c r="N1420">
        <v>80</v>
      </c>
      <c r="O1420">
        <v>53</v>
      </c>
      <c r="P1420">
        <v>8.9</v>
      </c>
      <c r="Q1420">
        <v>58</v>
      </c>
      <c r="R1420" t="s">
        <v>1147</v>
      </c>
      <c r="S1420" t="s">
        <v>88</v>
      </c>
    </row>
    <row r="1421" spans="1:19" x14ac:dyDescent="0.2">
      <c r="A1421" t="s">
        <v>995</v>
      </c>
      <c r="B1421" t="s">
        <v>44</v>
      </c>
      <c r="C1421">
        <v>2011</v>
      </c>
      <c r="D1421" s="1" t="d">
        <v>2020-11-02</v>
      </c>
      <c r="E1421" s="1" t="str">
        <f t="shared" si="44"/>
        <v>2020</v>
      </c>
      <c r="F1421" s="1" t="str">
        <f t="shared" si="45"/>
        <v>Nov</v>
      </c>
      <c r="G1421" t="s">
        <v>50</v>
      </c>
      <c r="H1421" t="s">
        <v>134</v>
      </c>
      <c r="I1421">
        <v>0.63</v>
      </c>
      <c r="J1421">
        <v>0.56999999999999995</v>
      </c>
      <c r="K1421">
        <v>0</v>
      </c>
      <c r="L1421">
        <v>0.15</v>
      </c>
      <c r="M1421">
        <v>1.36</v>
      </c>
      <c r="N1421">
        <v>68</v>
      </c>
      <c r="O1421">
        <v>65</v>
      </c>
      <c r="P1421">
        <v>6</v>
      </c>
      <c r="Q1421">
        <v>160</v>
      </c>
      <c r="R1421" t="s">
        <v>810</v>
      </c>
      <c r="S1421" t="s">
        <v>88</v>
      </c>
    </row>
    <row r="1422" spans="1:19" x14ac:dyDescent="0.2">
      <c r="A1422" t="s">
        <v>1555</v>
      </c>
      <c r="B1422" t="s">
        <v>64</v>
      </c>
      <c r="C1422">
        <v>2003</v>
      </c>
      <c r="D1422" s="1" t="d">
        <v>2010-01-26</v>
      </c>
      <c r="E1422" s="1" t="str">
        <f t="shared" si="44"/>
        <v>2010</v>
      </c>
      <c r="F1422" s="1" t="str">
        <f t="shared" si="45"/>
        <v>Jan</v>
      </c>
      <c r="G1422" t="s">
        <v>1</v>
      </c>
      <c r="H1422" t="s">
        <v>329</v>
      </c>
      <c r="I1422">
        <v>0.63</v>
      </c>
      <c r="J1422">
        <v>0.66</v>
      </c>
      <c r="K1422">
        <v>0</v>
      </c>
      <c r="L1422">
        <v>7.0000000000000007E-2</v>
      </c>
      <c r="M1422">
        <v>1.36</v>
      </c>
      <c r="N1422">
        <v>75</v>
      </c>
      <c r="O1422">
        <v>21</v>
      </c>
      <c r="P1422">
        <v>7.8</v>
      </c>
      <c r="Q1422">
        <v>30</v>
      </c>
      <c r="R1422" t="s">
        <v>339</v>
      </c>
      <c r="S1422" t="s">
        <v>20</v>
      </c>
    </row>
    <row r="1423" spans="1:19" x14ac:dyDescent="0.2">
      <c r="A1423" t="s">
        <v>624</v>
      </c>
      <c r="B1423" t="s">
        <v>44</v>
      </c>
      <c r="C1423">
        <v>2014</v>
      </c>
      <c r="D1423" s="1" t="d">
        <v>2022-02-04</v>
      </c>
      <c r="E1423" s="1" t="str">
        <f t="shared" si="44"/>
        <v>2022</v>
      </c>
      <c r="F1423" s="1" t="str">
        <f t="shared" si="45"/>
        <v>Feb</v>
      </c>
      <c r="G1423" t="s">
        <v>37</v>
      </c>
      <c r="H1423" t="s">
        <v>134</v>
      </c>
      <c r="I1423">
        <v>0.87</v>
      </c>
      <c r="J1423">
        <v>0.34</v>
      </c>
      <c r="K1423">
        <v>0.02</v>
      </c>
      <c r="L1423">
        <v>0.13</v>
      </c>
      <c r="M1423">
        <v>1.36</v>
      </c>
      <c r="N1423">
        <v>83</v>
      </c>
      <c r="O1423">
        <v>21</v>
      </c>
      <c r="P1423">
        <v>5.9</v>
      </c>
      <c r="Q1423">
        <v>371</v>
      </c>
      <c r="R1423" t="s">
        <v>336</v>
      </c>
      <c r="S1423" t="s">
        <v>53</v>
      </c>
    </row>
    <row r="1424" spans="1:19" x14ac:dyDescent="0.2">
      <c r="A1424" t="s">
        <v>1556</v>
      </c>
      <c r="B1424" t="s">
        <v>55</v>
      </c>
      <c r="C1424">
        <v>2008</v>
      </c>
      <c r="D1424" s="1" t="d">
        <v>2005-04-23</v>
      </c>
      <c r="E1424" s="1" t="str">
        <f t="shared" si="44"/>
        <v>2005</v>
      </c>
      <c r="F1424" s="1" t="str">
        <f t="shared" si="45"/>
        <v>Apr</v>
      </c>
      <c r="G1424" t="s">
        <v>34</v>
      </c>
      <c r="H1424" t="s">
        <v>68</v>
      </c>
      <c r="I1424">
        <v>0.23</v>
      </c>
      <c r="J1424">
        <v>0.04</v>
      </c>
      <c r="K1424">
        <v>0</v>
      </c>
      <c r="L1424">
        <v>1.0900000000000001</v>
      </c>
      <c r="M1424">
        <v>1.36</v>
      </c>
      <c r="N1424">
        <v>64</v>
      </c>
      <c r="O1424">
        <v>11</v>
      </c>
      <c r="P1424" t="s">
        <v>203</v>
      </c>
      <c r="R1424" t="s">
        <v>1129</v>
      </c>
      <c r="S1424" t="s">
        <v>88</v>
      </c>
    </row>
    <row r="1425" spans="1:19" x14ac:dyDescent="0.2">
      <c r="A1425" t="s">
        <v>1557</v>
      </c>
      <c r="B1425" t="s">
        <v>22</v>
      </c>
      <c r="C1425">
        <v>1986</v>
      </c>
      <c r="D1425" s="1" t="d">
        <v>1996-01-06</v>
      </c>
      <c r="E1425" s="1" t="str">
        <f t="shared" si="44"/>
        <v>1996</v>
      </c>
      <c r="F1425" s="1" t="str">
        <f t="shared" si="45"/>
        <v>Jan</v>
      </c>
      <c r="G1425" t="s">
        <v>37</v>
      </c>
      <c r="H1425" t="s">
        <v>234</v>
      </c>
      <c r="I1425">
        <v>0.27</v>
      </c>
      <c r="J1425">
        <v>0.08</v>
      </c>
      <c r="K1425">
        <v>1</v>
      </c>
      <c r="L1425">
        <v>0.01</v>
      </c>
      <c r="M1425">
        <v>1.36</v>
      </c>
    </row>
    <row r="1426" spans="1:19" x14ac:dyDescent="0.2">
      <c r="A1426" t="s">
        <v>1558</v>
      </c>
      <c r="B1426" t="s">
        <v>57</v>
      </c>
      <c r="C1426">
        <v>1996</v>
      </c>
      <c r="D1426" s="1" t="d">
        <v>1993-04-22</v>
      </c>
      <c r="E1426" s="1" t="str">
        <f t="shared" si="44"/>
        <v>1993</v>
      </c>
      <c r="F1426" s="1" t="str">
        <f t="shared" si="45"/>
        <v>Apr</v>
      </c>
      <c r="G1426" t="s">
        <v>28</v>
      </c>
      <c r="H1426" t="s">
        <v>350</v>
      </c>
      <c r="I1426">
        <v>0</v>
      </c>
      <c r="J1426">
        <v>0</v>
      </c>
      <c r="K1426">
        <v>1.36</v>
      </c>
      <c r="L1426">
        <v>0</v>
      </c>
      <c r="M1426">
        <v>1.36</v>
      </c>
    </row>
    <row r="1427" spans="1:19" x14ac:dyDescent="0.2">
      <c r="A1427" t="s">
        <v>1559</v>
      </c>
      <c r="B1427">
        <v>2600</v>
      </c>
      <c r="C1427">
        <v>1981</v>
      </c>
      <c r="D1427" s="1" t="d">
        <v>1989-01-01</v>
      </c>
      <c r="E1427" s="1" t="str">
        <f t="shared" si="44"/>
        <v>1989</v>
      </c>
      <c r="F1427" s="1" t="str">
        <f t="shared" si="45"/>
        <v>Jan</v>
      </c>
      <c r="G1427" t="s">
        <v>37</v>
      </c>
      <c r="H1427" t="s">
        <v>155</v>
      </c>
      <c r="I1427">
        <v>1.26</v>
      </c>
      <c r="J1427">
        <v>0.08</v>
      </c>
      <c r="K1427">
        <v>0</v>
      </c>
      <c r="L1427">
        <v>0.01</v>
      </c>
      <c r="M1427">
        <v>1.36</v>
      </c>
    </row>
    <row r="1428" spans="1:19" x14ac:dyDescent="0.2">
      <c r="A1428" t="s">
        <v>1560</v>
      </c>
      <c r="B1428" t="s">
        <v>55</v>
      </c>
      <c r="C1428">
        <v>2002</v>
      </c>
      <c r="D1428" s="1" t="d">
        <v>2000-07-04</v>
      </c>
      <c r="E1428" s="1" t="str">
        <f t="shared" si="44"/>
        <v>2000</v>
      </c>
      <c r="F1428" s="1" t="str">
        <f t="shared" si="45"/>
        <v>Jul</v>
      </c>
      <c r="G1428" t="s">
        <v>37</v>
      </c>
      <c r="H1428" t="s">
        <v>134</v>
      </c>
      <c r="I1428">
        <v>0.67</v>
      </c>
      <c r="J1428">
        <v>0.52</v>
      </c>
      <c r="K1428">
        <v>0</v>
      </c>
      <c r="L1428">
        <v>0.17</v>
      </c>
      <c r="M1428">
        <v>1.36</v>
      </c>
      <c r="N1428">
        <v>73</v>
      </c>
      <c r="O1428">
        <v>20</v>
      </c>
      <c r="P1428">
        <v>8.9</v>
      </c>
      <c r="Q1428">
        <v>36</v>
      </c>
      <c r="R1428" t="s">
        <v>181</v>
      </c>
      <c r="S1428" t="s">
        <v>53</v>
      </c>
    </row>
    <row r="1429" spans="1:19" x14ac:dyDescent="0.2">
      <c r="A1429" t="s">
        <v>1561</v>
      </c>
      <c r="B1429" t="s">
        <v>49</v>
      </c>
      <c r="C1429">
        <v>2012</v>
      </c>
      <c r="D1429" s="1" t="d">
        <v>2019-03-13</v>
      </c>
      <c r="E1429" s="1" t="str">
        <f t="shared" si="44"/>
        <v>2019</v>
      </c>
      <c r="F1429" s="1" t="str">
        <f t="shared" si="45"/>
        <v>Mar</v>
      </c>
      <c r="G1429" t="s">
        <v>50</v>
      </c>
      <c r="H1429" t="s">
        <v>484</v>
      </c>
      <c r="I1429">
        <v>0.51</v>
      </c>
      <c r="J1429">
        <v>0.6</v>
      </c>
      <c r="K1429">
        <v>0</v>
      </c>
      <c r="L1429">
        <v>0.25</v>
      </c>
      <c r="M1429">
        <v>1.35</v>
      </c>
      <c r="N1429">
        <v>76</v>
      </c>
      <c r="O1429">
        <v>24</v>
      </c>
      <c r="P1429">
        <v>8.1</v>
      </c>
      <c r="Q1429">
        <v>99</v>
      </c>
      <c r="R1429" t="s">
        <v>484</v>
      </c>
      <c r="S1429" t="s">
        <v>88</v>
      </c>
    </row>
    <row r="1430" spans="1:19" x14ac:dyDescent="0.2">
      <c r="A1430" t="s">
        <v>1562</v>
      </c>
      <c r="B1430" t="s">
        <v>104</v>
      </c>
      <c r="C1430">
        <v>1999</v>
      </c>
      <c r="D1430" s="1" t="d">
        <v>2020-01-19</v>
      </c>
      <c r="E1430" s="1" t="str">
        <f t="shared" si="44"/>
        <v>2020</v>
      </c>
      <c r="F1430" s="1" t="str">
        <f t="shared" si="45"/>
        <v>Jan</v>
      </c>
      <c r="G1430" t="s">
        <v>39</v>
      </c>
      <c r="H1430" t="s">
        <v>234</v>
      </c>
      <c r="I1430">
        <v>0</v>
      </c>
      <c r="J1430">
        <v>0</v>
      </c>
      <c r="K1430">
        <v>1.26</v>
      </c>
      <c r="L1430">
        <v>0.09</v>
      </c>
      <c r="M1430">
        <v>1.35</v>
      </c>
    </row>
    <row r="1431" spans="1:19" x14ac:dyDescent="0.2">
      <c r="A1431" t="s">
        <v>1563</v>
      </c>
      <c r="B1431" t="s">
        <v>17</v>
      </c>
      <c r="C1431">
        <v>2009</v>
      </c>
      <c r="D1431" s="1" t="d">
        <v>2008-12-21</v>
      </c>
      <c r="E1431" s="1" t="str">
        <f t="shared" si="44"/>
        <v>2008</v>
      </c>
      <c r="F1431" s="1" t="str">
        <f t="shared" si="45"/>
        <v>Dec</v>
      </c>
      <c r="G1431" t="s">
        <v>34</v>
      </c>
      <c r="H1431" t="s">
        <v>134</v>
      </c>
      <c r="I1431">
        <v>0.7</v>
      </c>
      <c r="J1431">
        <v>0.52</v>
      </c>
      <c r="K1431">
        <v>0</v>
      </c>
      <c r="L1431">
        <v>0.13</v>
      </c>
      <c r="M1431">
        <v>1.35</v>
      </c>
      <c r="N1431">
        <v>63</v>
      </c>
      <c r="O1431">
        <v>16</v>
      </c>
      <c r="P1431">
        <v>6.3</v>
      </c>
      <c r="Q1431">
        <v>6</v>
      </c>
      <c r="R1431" t="s">
        <v>134</v>
      </c>
      <c r="S1431" t="s">
        <v>20</v>
      </c>
    </row>
    <row r="1432" spans="1:19" x14ac:dyDescent="0.2">
      <c r="A1432" t="s">
        <v>1564</v>
      </c>
      <c r="B1432" t="s">
        <v>104</v>
      </c>
      <c r="C1432">
        <v>1997</v>
      </c>
      <c r="D1432" s="1" t="d">
        <v>1990-01-26</v>
      </c>
      <c r="E1432" s="1" t="str">
        <f t="shared" si="44"/>
        <v>1990</v>
      </c>
      <c r="F1432" s="1" t="str">
        <f t="shared" si="45"/>
        <v>Jan</v>
      </c>
      <c r="G1432" t="s">
        <v>18</v>
      </c>
      <c r="H1432" t="s">
        <v>134</v>
      </c>
      <c r="I1432">
        <v>1.29</v>
      </c>
      <c r="J1432">
        <v>0.03</v>
      </c>
      <c r="K1432">
        <v>0</v>
      </c>
      <c r="L1432">
        <v>0.03</v>
      </c>
      <c r="M1432">
        <v>1.35</v>
      </c>
    </row>
    <row r="1433" spans="1:19" x14ac:dyDescent="0.2">
      <c r="A1433" t="s">
        <v>1565</v>
      </c>
      <c r="B1433" t="s">
        <v>32</v>
      </c>
      <c r="C1433">
        <v>2009</v>
      </c>
      <c r="D1433" s="1" t="d">
        <v>1997-12-11</v>
      </c>
      <c r="E1433" s="1" t="str">
        <f t="shared" si="44"/>
        <v>1997</v>
      </c>
      <c r="F1433" s="1" t="str">
        <f t="shared" si="45"/>
        <v>Dec</v>
      </c>
      <c r="G1433" t="s">
        <v>30</v>
      </c>
      <c r="H1433" t="s">
        <v>202</v>
      </c>
      <c r="I1433">
        <v>0.79</v>
      </c>
      <c r="J1433">
        <v>0.42</v>
      </c>
      <c r="K1433">
        <v>0.01</v>
      </c>
      <c r="L1433">
        <v>0.13</v>
      </c>
      <c r="M1433">
        <v>1.35</v>
      </c>
      <c r="N1433">
        <v>60</v>
      </c>
      <c r="O1433">
        <v>17</v>
      </c>
      <c r="P1433">
        <v>9.3000000000000007</v>
      </c>
      <c r="Q1433">
        <v>4</v>
      </c>
      <c r="R1433" t="s">
        <v>257</v>
      </c>
      <c r="S1433" t="s">
        <v>20</v>
      </c>
    </row>
    <row r="1434" spans="1:19" x14ac:dyDescent="0.2">
      <c r="A1434" t="s">
        <v>1029</v>
      </c>
      <c r="B1434" t="s">
        <v>44</v>
      </c>
      <c r="C1434">
        <v>2008</v>
      </c>
      <c r="D1434" s="1" t="d">
        <v>2017-01-03</v>
      </c>
      <c r="E1434" s="1" t="str">
        <f t="shared" si="44"/>
        <v>2017</v>
      </c>
      <c r="F1434" s="1" t="str">
        <f t="shared" si="45"/>
        <v>Jan</v>
      </c>
      <c r="G1434" t="s">
        <v>24</v>
      </c>
      <c r="H1434" t="s">
        <v>134</v>
      </c>
      <c r="I1434">
        <v>0.63</v>
      </c>
      <c r="J1434">
        <v>0.56999999999999995</v>
      </c>
      <c r="K1434">
        <v>0.01</v>
      </c>
      <c r="L1434">
        <v>0.14000000000000001</v>
      </c>
      <c r="M1434">
        <v>1.35</v>
      </c>
      <c r="N1434">
        <v>88</v>
      </c>
      <c r="O1434">
        <v>68</v>
      </c>
      <c r="P1434">
        <v>6.9</v>
      </c>
      <c r="Q1434">
        <v>279</v>
      </c>
      <c r="R1434" t="s">
        <v>684</v>
      </c>
      <c r="S1434" t="s">
        <v>112</v>
      </c>
    </row>
    <row r="1435" spans="1:19" x14ac:dyDescent="0.2">
      <c r="A1435" t="s">
        <v>618</v>
      </c>
      <c r="B1435" t="s">
        <v>171</v>
      </c>
      <c r="C1435">
        <v>2014</v>
      </c>
      <c r="D1435" s="1" t="d">
        <v>2009-07-05</v>
      </c>
      <c r="E1435" s="1" t="str">
        <f t="shared" si="44"/>
        <v>2009</v>
      </c>
      <c r="F1435" s="1" t="str">
        <f t="shared" si="45"/>
        <v>Jul</v>
      </c>
      <c r="G1435" t="s">
        <v>50</v>
      </c>
      <c r="H1435" t="s">
        <v>267</v>
      </c>
      <c r="I1435">
        <v>0.73</v>
      </c>
      <c r="J1435">
        <v>0.5</v>
      </c>
      <c r="K1435">
        <v>0.01</v>
      </c>
      <c r="L1435">
        <v>0.12</v>
      </c>
      <c r="M1435">
        <v>1.35</v>
      </c>
      <c r="N1435">
        <v>87</v>
      </c>
      <c r="O1435">
        <v>12</v>
      </c>
      <c r="P1435">
        <v>8</v>
      </c>
      <c r="Q1435">
        <v>585</v>
      </c>
      <c r="R1435" t="s">
        <v>619</v>
      </c>
      <c r="S1435" t="s">
        <v>53</v>
      </c>
    </row>
    <row r="1436" spans="1:19" x14ac:dyDescent="0.2">
      <c r="A1436" t="s">
        <v>1566</v>
      </c>
      <c r="B1436" t="s">
        <v>49</v>
      </c>
      <c r="C1436">
        <v>2008</v>
      </c>
      <c r="D1436" s="1" t="d">
        <v>2002-09-16</v>
      </c>
      <c r="E1436" s="1" t="str">
        <f t="shared" si="44"/>
        <v>2002</v>
      </c>
      <c r="F1436" s="1" t="str">
        <f t="shared" si="45"/>
        <v>Sep</v>
      </c>
      <c r="G1436" t="s">
        <v>24</v>
      </c>
      <c r="H1436" t="s">
        <v>68</v>
      </c>
      <c r="I1436">
        <v>0.43</v>
      </c>
      <c r="J1436">
        <v>0.65</v>
      </c>
      <c r="K1436">
        <v>0.02</v>
      </c>
      <c r="L1436">
        <v>0.25</v>
      </c>
      <c r="M1436">
        <v>1.35</v>
      </c>
      <c r="N1436">
        <v>82</v>
      </c>
      <c r="O1436">
        <v>63</v>
      </c>
      <c r="P1436">
        <v>8</v>
      </c>
      <c r="Q1436">
        <v>318</v>
      </c>
      <c r="R1436" t="s">
        <v>430</v>
      </c>
      <c r="S1436" t="s">
        <v>88</v>
      </c>
    </row>
    <row r="1437" spans="1:19" x14ac:dyDescent="0.2">
      <c r="A1437" t="s">
        <v>1567</v>
      </c>
      <c r="B1437" t="s">
        <v>55</v>
      </c>
      <c r="C1437">
        <v>2004</v>
      </c>
      <c r="D1437" s="1" t="d">
        <v>1997-06-07</v>
      </c>
      <c r="E1437" s="1" t="str">
        <f t="shared" si="44"/>
        <v>1997</v>
      </c>
      <c r="F1437" s="1" t="str">
        <f t="shared" si="45"/>
        <v>Jun</v>
      </c>
      <c r="G1437" t="s">
        <v>50</v>
      </c>
      <c r="H1437" t="s">
        <v>134</v>
      </c>
      <c r="I1437">
        <v>0.22</v>
      </c>
      <c r="J1437">
        <v>0.05</v>
      </c>
      <c r="K1437">
        <v>1.06</v>
      </c>
      <c r="L1437">
        <v>0.02</v>
      </c>
      <c r="M1437">
        <v>1.35</v>
      </c>
      <c r="N1437">
        <v>73</v>
      </c>
      <c r="O1437">
        <v>37</v>
      </c>
      <c r="P1437">
        <v>8.6999999999999993</v>
      </c>
      <c r="Q1437">
        <v>23</v>
      </c>
      <c r="R1437" t="s">
        <v>934</v>
      </c>
      <c r="S1437" t="s">
        <v>88</v>
      </c>
    </row>
    <row r="1438" spans="1:19" x14ac:dyDescent="0.2">
      <c r="A1438" t="s">
        <v>478</v>
      </c>
      <c r="B1438" t="s">
        <v>148</v>
      </c>
      <c r="C1438">
        <v>2013</v>
      </c>
      <c r="D1438" s="1" t="d">
        <v>2014-04-04</v>
      </c>
      <c r="E1438" s="1" t="str">
        <f t="shared" si="44"/>
        <v>2014</v>
      </c>
      <c r="F1438" s="1" t="str">
        <f t="shared" si="45"/>
        <v>Apr</v>
      </c>
      <c r="G1438" t="s">
        <v>37</v>
      </c>
      <c r="H1438" t="s">
        <v>134</v>
      </c>
      <c r="I1438">
        <v>0.39</v>
      </c>
      <c r="J1438">
        <v>0.87</v>
      </c>
      <c r="K1438">
        <v>0</v>
      </c>
      <c r="L1438">
        <v>0.1</v>
      </c>
      <c r="M1438">
        <v>1.35</v>
      </c>
      <c r="N1438">
        <v>81</v>
      </c>
      <c r="O1438">
        <v>52</v>
      </c>
      <c r="P1438">
        <v>6</v>
      </c>
      <c r="Q1438">
        <v>3517</v>
      </c>
      <c r="R1438" t="s">
        <v>174</v>
      </c>
      <c r="S1438" t="s">
        <v>53</v>
      </c>
    </row>
    <row r="1439" spans="1:19" x14ac:dyDescent="0.2">
      <c r="A1439" t="s">
        <v>328</v>
      </c>
      <c r="B1439" t="s">
        <v>137</v>
      </c>
      <c r="C1439">
        <v>2003</v>
      </c>
      <c r="D1439" s="1" t="d">
        <v>2012-05-30</v>
      </c>
      <c r="E1439" s="1" t="str">
        <f t="shared" si="44"/>
        <v>2012</v>
      </c>
      <c r="F1439" s="1" t="str">
        <f t="shared" si="45"/>
        <v>May</v>
      </c>
      <c r="G1439" t="s">
        <v>24</v>
      </c>
      <c r="H1439" t="s">
        <v>329</v>
      </c>
      <c r="I1439">
        <v>0.7</v>
      </c>
      <c r="J1439">
        <v>0.57999999999999996</v>
      </c>
      <c r="K1439">
        <v>0</v>
      </c>
      <c r="L1439">
        <v>7.0000000000000007E-2</v>
      </c>
      <c r="M1439">
        <v>1.35</v>
      </c>
    </row>
    <row r="1440" spans="1:19" x14ac:dyDescent="0.2">
      <c r="A1440" t="s">
        <v>1568</v>
      </c>
      <c r="B1440" t="s">
        <v>171</v>
      </c>
      <c r="C1440">
        <v>2016</v>
      </c>
      <c r="D1440" s="1" t="d">
        <v>1989-09-11</v>
      </c>
      <c r="E1440" s="1" t="str">
        <f t="shared" si="44"/>
        <v>1989</v>
      </c>
      <c r="F1440" s="1" t="str">
        <f t="shared" si="45"/>
        <v>Sep</v>
      </c>
      <c r="G1440" t="s">
        <v>37</v>
      </c>
      <c r="H1440" t="s">
        <v>45</v>
      </c>
      <c r="I1440">
        <v>0.78</v>
      </c>
      <c r="J1440">
        <v>0.44</v>
      </c>
      <c r="K1440">
        <v>0</v>
      </c>
      <c r="L1440">
        <v>0.12</v>
      </c>
      <c r="M1440">
        <v>1.35</v>
      </c>
      <c r="N1440">
        <v>84</v>
      </c>
      <c r="O1440">
        <v>96</v>
      </c>
      <c r="P1440">
        <v>6.2</v>
      </c>
      <c r="Q1440">
        <v>815</v>
      </c>
      <c r="R1440" t="s">
        <v>1569</v>
      </c>
      <c r="S1440" t="s">
        <v>53</v>
      </c>
    </row>
    <row r="1441" spans="1:19" x14ac:dyDescent="0.2">
      <c r="A1441" t="s">
        <v>1570</v>
      </c>
      <c r="B1441" t="s">
        <v>104</v>
      </c>
      <c r="C1441">
        <v>1997</v>
      </c>
      <c r="D1441" s="1" t="d">
        <v>2015-05-22</v>
      </c>
      <c r="E1441" s="1" t="str">
        <f t="shared" si="44"/>
        <v>2015</v>
      </c>
      <c r="F1441" s="1" t="str">
        <f t="shared" si="45"/>
        <v>May</v>
      </c>
      <c r="G1441" t="s">
        <v>28</v>
      </c>
      <c r="H1441" t="s">
        <v>118</v>
      </c>
      <c r="I1441">
        <v>0.15</v>
      </c>
      <c r="J1441">
        <v>0.04</v>
      </c>
      <c r="K1441">
        <v>1.07</v>
      </c>
      <c r="L1441">
        <v>0.09</v>
      </c>
      <c r="M1441">
        <v>1.35</v>
      </c>
    </row>
    <row r="1442" spans="1:19" x14ac:dyDescent="0.2">
      <c r="A1442" t="s">
        <v>1571</v>
      </c>
      <c r="B1442" t="s">
        <v>55</v>
      </c>
      <c r="C1442">
        <v>2004</v>
      </c>
      <c r="D1442" s="1" t="d">
        <v>1994-10-27</v>
      </c>
      <c r="E1442" s="1" t="str">
        <f t="shared" si="44"/>
        <v>1994</v>
      </c>
      <c r="F1442" s="1" t="str">
        <f t="shared" si="45"/>
        <v>Oct</v>
      </c>
      <c r="G1442" t="s">
        <v>34</v>
      </c>
      <c r="H1442" t="s">
        <v>68</v>
      </c>
      <c r="I1442">
        <v>0</v>
      </c>
      <c r="J1442">
        <v>1.04</v>
      </c>
      <c r="K1442">
        <v>0</v>
      </c>
      <c r="L1442">
        <v>0.31</v>
      </c>
      <c r="M1442">
        <v>1.35</v>
      </c>
    </row>
    <row r="1443" spans="1:19" x14ac:dyDescent="0.2">
      <c r="A1443" t="s">
        <v>566</v>
      </c>
      <c r="B1443" t="s">
        <v>159</v>
      </c>
      <c r="C1443">
        <v>2007</v>
      </c>
      <c r="D1443" s="1" t="d">
        <v>2019-11-19</v>
      </c>
      <c r="E1443" s="1" t="str">
        <f t="shared" si="44"/>
        <v>2019</v>
      </c>
      <c r="F1443" s="1" t="str">
        <f t="shared" si="45"/>
        <v>Nov</v>
      </c>
      <c r="G1443" t="s">
        <v>18</v>
      </c>
      <c r="H1443" t="s">
        <v>134</v>
      </c>
      <c r="I1443">
        <v>0.2</v>
      </c>
      <c r="J1443">
        <v>0.76</v>
      </c>
      <c r="K1443">
        <v>0</v>
      </c>
      <c r="L1443">
        <v>0.39</v>
      </c>
      <c r="M1443">
        <v>1.35</v>
      </c>
      <c r="N1443">
        <v>79</v>
      </c>
      <c r="O1443">
        <v>7</v>
      </c>
      <c r="P1443">
        <v>7.4</v>
      </c>
      <c r="Q1443">
        <v>15</v>
      </c>
      <c r="R1443" t="s">
        <v>193</v>
      </c>
      <c r="S1443" t="s">
        <v>20</v>
      </c>
    </row>
    <row r="1444" spans="1:19" x14ac:dyDescent="0.2">
      <c r="A1444" t="s">
        <v>742</v>
      </c>
      <c r="B1444" t="s">
        <v>159</v>
      </c>
      <c r="C1444">
        <v>2008</v>
      </c>
      <c r="D1444" s="1" t="d">
        <v>2002-11-19</v>
      </c>
      <c r="E1444" s="1" t="str">
        <f t="shared" si="44"/>
        <v>2002</v>
      </c>
      <c r="F1444" s="1" t="str">
        <f t="shared" si="45"/>
        <v>Nov</v>
      </c>
      <c r="G1444" t="s">
        <v>18</v>
      </c>
      <c r="H1444" t="s">
        <v>134</v>
      </c>
      <c r="I1444">
        <v>0.23</v>
      </c>
      <c r="J1444">
        <v>0.73</v>
      </c>
      <c r="K1444">
        <v>0.02</v>
      </c>
      <c r="L1444">
        <v>0.37</v>
      </c>
      <c r="M1444">
        <v>1.35</v>
      </c>
      <c r="N1444">
        <v>84</v>
      </c>
      <c r="O1444">
        <v>8</v>
      </c>
      <c r="P1444">
        <v>8.9</v>
      </c>
      <c r="Q1444">
        <v>21</v>
      </c>
      <c r="R1444" t="s">
        <v>193</v>
      </c>
      <c r="S1444" t="s">
        <v>20</v>
      </c>
    </row>
    <row r="1445" spans="1:19" x14ac:dyDescent="0.2">
      <c r="A1445" t="s">
        <v>1572</v>
      </c>
      <c r="B1445" t="s">
        <v>17</v>
      </c>
      <c r="C1445">
        <v>2007</v>
      </c>
      <c r="D1445" s="1" t="d">
        <v>2009-02-24</v>
      </c>
      <c r="E1445" s="1" t="str">
        <f t="shared" si="44"/>
        <v>2009</v>
      </c>
      <c r="F1445" s="1" t="str">
        <f t="shared" si="45"/>
        <v>Feb</v>
      </c>
      <c r="G1445" t="s">
        <v>101</v>
      </c>
      <c r="H1445" t="s">
        <v>568</v>
      </c>
      <c r="I1445">
        <v>1.22</v>
      </c>
      <c r="J1445">
        <v>0.03</v>
      </c>
      <c r="K1445">
        <v>0</v>
      </c>
      <c r="L1445">
        <v>0.09</v>
      </c>
      <c r="M1445">
        <v>1.35</v>
      </c>
      <c r="P1445">
        <v>4.3</v>
      </c>
      <c r="Q1445">
        <v>4</v>
      </c>
      <c r="R1445" t="s">
        <v>1066</v>
      </c>
      <c r="S1445" t="s">
        <v>20</v>
      </c>
    </row>
    <row r="1446" spans="1:19" x14ac:dyDescent="0.2">
      <c r="A1446" t="s">
        <v>566</v>
      </c>
      <c r="B1446" t="s">
        <v>44</v>
      </c>
      <c r="C1446">
        <v>2007</v>
      </c>
      <c r="D1446" s="1" t="d">
        <v>1988-03-05</v>
      </c>
      <c r="E1446" s="1" t="str">
        <f t="shared" si="44"/>
        <v>1988</v>
      </c>
      <c r="F1446" s="1" t="str">
        <f t="shared" si="45"/>
        <v>Mar</v>
      </c>
      <c r="G1446" t="s">
        <v>18</v>
      </c>
      <c r="H1446" t="s">
        <v>134</v>
      </c>
      <c r="I1446">
        <v>0.31</v>
      </c>
      <c r="J1446">
        <v>0.89</v>
      </c>
      <c r="K1446">
        <v>0.01</v>
      </c>
      <c r="L1446">
        <v>0.14000000000000001</v>
      </c>
      <c r="M1446">
        <v>1.35</v>
      </c>
      <c r="N1446">
        <v>82</v>
      </c>
      <c r="O1446">
        <v>43</v>
      </c>
      <c r="P1446">
        <v>7.9</v>
      </c>
      <c r="Q1446">
        <v>57</v>
      </c>
      <c r="R1446" t="s">
        <v>193</v>
      </c>
      <c r="S1446" t="s">
        <v>20</v>
      </c>
    </row>
    <row r="1447" spans="1:19" x14ac:dyDescent="0.2">
      <c r="A1447" t="s">
        <v>1573</v>
      </c>
      <c r="B1447" t="s">
        <v>55</v>
      </c>
      <c r="C1447">
        <v>2002</v>
      </c>
      <c r="D1447" s="1" t="d">
        <v>2000-12-01</v>
      </c>
      <c r="E1447" s="1" t="str">
        <f t="shared" si="44"/>
        <v>2000</v>
      </c>
      <c r="F1447" s="1" t="str">
        <f t="shared" si="45"/>
        <v>Dec</v>
      </c>
      <c r="G1447" t="s">
        <v>24</v>
      </c>
      <c r="H1447" t="s">
        <v>155</v>
      </c>
      <c r="I1447">
        <v>0.95</v>
      </c>
      <c r="J1447">
        <v>0.21</v>
      </c>
      <c r="K1447">
        <v>0.01</v>
      </c>
      <c r="L1447">
        <v>0.18</v>
      </c>
      <c r="M1447">
        <v>1.34</v>
      </c>
      <c r="N1447">
        <v>73</v>
      </c>
      <c r="O1447">
        <v>19</v>
      </c>
      <c r="P1447">
        <v>7.4</v>
      </c>
      <c r="Q1447">
        <v>23</v>
      </c>
      <c r="R1447" t="s">
        <v>1574</v>
      </c>
      <c r="S1447" t="s">
        <v>88</v>
      </c>
    </row>
    <row r="1448" spans="1:19" x14ac:dyDescent="0.2">
      <c r="A1448" t="s">
        <v>1322</v>
      </c>
      <c r="B1448" t="s">
        <v>44</v>
      </c>
      <c r="C1448">
        <v>2008</v>
      </c>
      <c r="D1448" s="1" t="d">
        <v>2000-04-25</v>
      </c>
      <c r="E1448" s="1" t="str">
        <f t="shared" si="44"/>
        <v>2000</v>
      </c>
      <c r="F1448" s="1" t="str">
        <f t="shared" si="45"/>
        <v>Apr</v>
      </c>
      <c r="G1448" t="s">
        <v>50</v>
      </c>
      <c r="H1448" t="s">
        <v>222</v>
      </c>
      <c r="I1448">
        <v>0.79</v>
      </c>
      <c r="J1448">
        <v>0.34</v>
      </c>
      <c r="K1448">
        <v>0.08</v>
      </c>
      <c r="L1448">
        <v>0.13</v>
      </c>
      <c r="M1448">
        <v>1.34</v>
      </c>
      <c r="N1448">
        <v>84</v>
      </c>
      <c r="O1448">
        <v>61</v>
      </c>
      <c r="P1448">
        <v>8</v>
      </c>
      <c r="Q1448">
        <v>248</v>
      </c>
      <c r="R1448" t="s">
        <v>222</v>
      </c>
      <c r="S1448" t="s">
        <v>53</v>
      </c>
    </row>
    <row r="1449" spans="1:19" x14ac:dyDescent="0.2">
      <c r="A1449" t="s">
        <v>800</v>
      </c>
      <c r="B1449" t="s">
        <v>49</v>
      </c>
      <c r="C1449">
        <v>2008</v>
      </c>
      <c r="D1449" s="1" t="d">
        <v>2000-02-18</v>
      </c>
      <c r="E1449" s="1" t="str">
        <f t="shared" si="44"/>
        <v>2000</v>
      </c>
      <c r="F1449" s="1" t="str">
        <f t="shared" si="45"/>
        <v>Feb</v>
      </c>
      <c r="G1449" t="s">
        <v>37</v>
      </c>
      <c r="H1449" t="s">
        <v>111</v>
      </c>
      <c r="I1449">
        <v>0.66</v>
      </c>
      <c r="J1449">
        <v>0.44</v>
      </c>
      <c r="K1449">
        <v>0.04</v>
      </c>
      <c r="L1449">
        <v>0.21</v>
      </c>
      <c r="M1449">
        <v>1.34</v>
      </c>
      <c r="N1449">
        <v>81</v>
      </c>
      <c r="O1449">
        <v>32</v>
      </c>
      <c r="P1449">
        <v>7.9</v>
      </c>
      <c r="Q1449">
        <v>93</v>
      </c>
      <c r="R1449" t="s">
        <v>260</v>
      </c>
      <c r="S1449" t="s">
        <v>53</v>
      </c>
    </row>
    <row r="1450" spans="1:19" x14ac:dyDescent="0.2">
      <c r="A1450" t="s">
        <v>1575</v>
      </c>
      <c r="B1450" t="s">
        <v>17</v>
      </c>
      <c r="C1450">
        <v>2010</v>
      </c>
      <c r="D1450" s="1" t="d">
        <v>1993-03-17</v>
      </c>
      <c r="E1450" s="1" t="str">
        <f t="shared" si="44"/>
        <v>1993</v>
      </c>
      <c r="F1450" s="1" t="str">
        <f t="shared" si="45"/>
        <v>Mar</v>
      </c>
      <c r="G1450" t="s">
        <v>50</v>
      </c>
      <c r="H1450" t="s">
        <v>19</v>
      </c>
      <c r="I1450">
        <v>0.85</v>
      </c>
      <c r="J1450">
        <v>0.27</v>
      </c>
      <c r="K1450">
        <v>0.13</v>
      </c>
      <c r="L1450">
        <v>0.1</v>
      </c>
      <c r="M1450">
        <v>1.34</v>
      </c>
      <c r="N1450">
        <v>79</v>
      </c>
      <c r="O1450">
        <v>71</v>
      </c>
      <c r="P1450">
        <v>6.5</v>
      </c>
      <c r="Q1450">
        <v>482</v>
      </c>
      <c r="R1450" t="s">
        <v>1136</v>
      </c>
      <c r="S1450" t="s">
        <v>88</v>
      </c>
    </row>
    <row r="1451" spans="1:19" x14ac:dyDescent="0.2">
      <c r="A1451" t="s">
        <v>1576</v>
      </c>
      <c r="B1451" t="s">
        <v>44</v>
      </c>
      <c r="C1451">
        <v>2011</v>
      </c>
      <c r="D1451" s="1" t="d">
        <v>1995-02-26</v>
      </c>
      <c r="E1451" s="1" t="str">
        <f t="shared" si="44"/>
        <v>1995</v>
      </c>
      <c r="F1451" s="1" t="str">
        <f t="shared" si="45"/>
        <v>Feb</v>
      </c>
      <c r="G1451" t="s">
        <v>50</v>
      </c>
      <c r="H1451" t="s">
        <v>134</v>
      </c>
      <c r="I1451">
        <v>0.71</v>
      </c>
      <c r="J1451">
        <v>0.49</v>
      </c>
      <c r="K1451">
        <v>0.02</v>
      </c>
      <c r="L1451">
        <v>0.12</v>
      </c>
      <c r="M1451">
        <v>1.34</v>
      </c>
      <c r="N1451">
        <v>84</v>
      </c>
      <c r="O1451">
        <v>72</v>
      </c>
      <c r="P1451">
        <v>7.5</v>
      </c>
      <c r="Q1451">
        <v>533</v>
      </c>
      <c r="R1451" t="s">
        <v>1535</v>
      </c>
      <c r="S1451" t="s">
        <v>53</v>
      </c>
    </row>
    <row r="1452" spans="1:19" x14ac:dyDescent="0.2">
      <c r="A1452" t="s">
        <v>847</v>
      </c>
      <c r="B1452" t="s">
        <v>32</v>
      </c>
      <c r="C1452">
        <v>2008</v>
      </c>
      <c r="D1452" s="1" t="d">
        <v>1992-04-27</v>
      </c>
      <c r="E1452" s="1" t="str">
        <f t="shared" si="44"/>
        <v>1992</v>
      </c>
      <c r="F1452" s="1" t="str">
        <f t="shared" si="45"/>
        <v>Apr</v>
      </c>
      <c r="G1452" t="s">
        <v>28</v>
      </c>
      <c r="H1452" t="s">
        <v>242</v>
      </c>
      <c r="I1452">
        <v>0.61</v>
      </c>
      <c r="J1452">
        <v>0.16</v>
      </c>
      <c r="K1452">
        <v>0.49</v>
      </c>
      <c r="L1452">
        <v>0.08</v>
      </c>
      <c r="M1452">
        <v>1.34</v>
      </c>
      <c r="N1452">
        <v>92</v>
      </c>
      <c r="O1452">
        <v>57</v>
      </c>
      <c r="P1452">
        <v>8.9</v>
      </c>
      <c r="Q1452">
        <v>440</v>
      </c>
      <c r="R1452" t="s">
        <v>461</v>
      </c>
      <c r="S1452" t="s">
        <v>112</v>
      </c>
    </row>
    <row r="1453" spans="1:19" x14ac:dyDescent="0.2">
      <c r="A1453" t="s">
        <v>1577</v>
      </c>
      <c r="B1453" t="s">
        <v>49</v>
      </c>
      <c r="C1453">
        <v>2011</v>
      </c>
      <c r="D1453" s="1" t="d">
        <v>1992-12-15</v>
      </c>
      <c r="E1453" s="1" t="str">
        <f t="shared" si="44"/>
        <v>1992</v>
      </c>
      <c r="F1453" s="1" t="str">
        <f t="shared" si="45"/>
        <v>Dec</v>
      </c>
      <c r="G1453" t="s">
        <v>86</v>
      </c>
      <c r="H1453" t="s">
        <v>222</v>
      </c>
      <c r="I1453">
        <v>0.81</v>
      </c>
      <c r="J1453">
        <v>0.28000000000000003</v>
      </c>
      <c r="K1453">
        <v>0.11</v>
      </c>
      <c r="L1453">
        <v>0.14000000000000001</v>
      </c>
      <c r="M1453">
        <v>1.34</v>
      </c>
      <c r="N1453">
        <v>84</v>
      </c>
      <c r="O1453">
        <v>56</v>
      </c>
      <c r="P1453">
        <v>7.3</v>
      </c>
      <c r="Q1453">
        <v>147</v>
      </c>
      <c r="R1453" t="s">
        <v>222</v>
      </c>
      <c r="S1453" t="s">
        <v>88</v>
      </c>
    </row>
    <row r="1454" spans="1:19" x14ac:dyDescent="0.2">
      <c r="A1454" t="s">
        <v>1369</v>
      </c>
      <c r="B1454" t="s">
        <v>237</v>
      </c>
      <c r="C1454">
        <v>1994</v>
      </c>
      <c r="D1454" s="1" t="d">
        <v>1995-05-26</v>
      </c>
      <c r="E1454" s="1" t="str">
        <f t="shared" si="44"/>
        <v>1995</v>
      </c>
      <c r="F1454" s="1" t="str">
        <f t="shared" si="45"/>
        <v>May</v>
      </c>
      <c r="G1454" t="s">
        <v>86</v>
      </c>
      <c r="H1454" t="s">
        <v>523</v>
      </c>
      <c r="I1454">
        <v>1.03</v>
      </c>
      <c r="J1454">
        <v>0.27</v>
      </c>
      <c r="K1454">
        <v>0</v>
      </c>
      <c r="L1454">
        <v>0.04</v>
      </c>
      <c r="M1454">
        <v>1.34</v>
      </c>
    </row>
    <row r="1455" spans="1:19" x14ac:dyDescent="0.2">
      <c r="A1455" t="s">
        <v>1578</v>
      </c>
      <c r="B1455" t="s">
        <v>137</v>
      </c>
      <c r="C1455">
        <v>2005</v>
      </c>
      <c r="D1455" s="1" t="d">
        <v>2021-09-09</v>
      </c>
      <c r="E1455" s="1" t="str">
        <f t="shared" si="44"/>
        <v>2021</v>
      </c>
      <c r="F1455" s="1" t="str">
        <f t="shared" si="45"/>
        <v>Sep</v>
      </c>
      <c r="G1455" t="s">
        <v>37</v>
      </c>
      <c r="H1455" t="s">
        <v>71</v>
      </c>
      <c r="I1455">
        <v>0.85</v>
      </c>
      <c r="J1455">
        <v>0.43</v>
      </c>
      <c r="K1455">
        <v>0</v>
      </c>
      <c r="L1455">
        <v>0.06</v>
      </c>
      <c r="M1455">
        <v>1.34</v>
      </c>
      <c r="N1455">
        <v>88</v>
      </c>
      <c r="O1455">
        <v>71</v>
      </c>
      <c r="P1455">
        <v>7.4</v>
      </c>
      <c r="Q1455">
        <v>116</v>
      </c>
      <c r="R1455" t="s">
        <v>339</v>
      </c>
      <c r="S1455" t="s">
        <v>53</v>
      </c>
    </row>
    <row r="1456" spans="1:19" x14ac:dyDescent="0.2">
      <c r="A1456" t="s">
        <v>887</v>
      </c>
      <c r="B1456" t="s">
        <v>171</v>
      </c>
      <c r="C1456">
        <v>2015</v>
      </c>
      <c r="D1456" s="1" t="d">
        <v>1991-10-23</v>
      </c>
      <c r="E1456" s="1" t="str">
        <f t="shared" si="44"/>
        <v>1991</v>
      </c>
      <c r="F1456" s="1" t="str">
        <f t="shared" si="45"/>
        <v>Oct</v>
      </c>
      <c r="G1456" t="s">
        <v>37</v>
      </c>
      <c r="H1456" t="s">
        <v>111</v>
      </c>
      <c r="I1456">
        <v>0.77</v>
      </c>
      <c r="J1456">
        <v>0.45</v>
      </c>
      <c r="K1456">
        <v>0</v>
      </c>
      <c r="L1456">
        <v>0.12</v>
      </c>
      <c r="M1456">
        <v>1.34</v>
      </c>
      <c r="N1456">
        <v>74</v>
      </c>
      <c r="O1456">
        <v>24</v>
      </c>
      <c r="P1456">
        <v>6.9</v>
      </c>
      <c r="Q1456">
        <v>252</v>
      </c>
      <c r="R1456" t="s">
        <v>260</v>
      </c>
      <c r="S1456" t="s">
        <v>53</v>
      </c>
    </row>
    <row r="1457" spans="1:19" x14ac:dyDescent="0.2">
      <c r="A1457" t="s">
        <v>1579</v>
      </c>
      <c r="B1457" t="s">
        <v>49</v>
      </c>
      <c r="C1457">
        <v>2010</v>
      </c>
      <c r="D1457" s="1" t="d">
        <v>1991-11-28</v>
      </c>
      <c r="E1457" s="1" t="str">
        <f t="shared" si="44"/>
        <v>1991</v>
      </c>
      <c r="F1457" s="1" t="str">
        <f t="shared" si="45"/>
        <v>Nov</v>
      </c>
      <c r="G1457" t="s">
        <v>24</v>
      </c>
      <c r="H1457" t="s">
        <v>648</v>
      </c>
      <c r="I1457">
        <v>0.25</v>
      </c>
      <c r="J1457">
        <v>0.75</v>
      </c>
      <c r="K1457">
        <v>0.08</v>
      </c>
      <c r="L1457">
        <v>0.26</v>
      </c>
      <c r="M1457">
        <v>1.34</v>
      </c>
      <c r="N1457">
        <v>84</v>
      </c>
      <c r="O1457">
        <v>46</v>
      </c>
      <c r="P1457">
        <v>7.8</v>
      </c>
      <c r="Q1457">
        <v>83</v>
      </c>
      <c r="R1457" t="s">
        <v>1580</v>
      </c>
      <c r="S1457" t="s">
        <v>20</v>
      </c>
    </row>
    <row r="1458" spans="1:19" x14ac:dyDescent="0.2">
      <c r="A1458" t="s">
        <v>1581</v>
      </c>
      <c r="B1458" t="s">
        <v>159</v>
      </c>
      <c r="C1458">
        <v>2005</v>
      </c>
      <c r="D1458" s="1" t="d">
        <v>2011-02-22</v>
      </c>
      <c r="E1458" s="1" t="str">
        <f t="shared" si="44"/>
        <v>2011</v>
      </c>
      <c r="F1458" s="1" t="str">
        <f t="shared" si="45"/>
        <v>Feb</v>
      </c>
      <c r="G1458" t="s">
        <v>28</v>
      </c>
      <c r="H1458" t="s">
        <v>222</v>
      </c>
      <c r="I1458">
        <v>0.24</v>
      </c>
      <c r="J1458">
        <v>0.03</v>
      </c>
      <c r="K1458">
        <v>1.03</v>
      </c>
      <c r="L1458">
        <v>0.04</v>
      </c>
      <c r="M1458">
        <v>1.34</v>
      </c>
      <c r="N1458">
        <v>71</v>
      </c>
      <c r="O1458">
        <v>34</v>
      </c>
      <c r="P1458">
        <v>8.6</v>
      </c>
      <c r="Q1458">
        <v>78</v>
      </c>
      <c r="R1458" t="s">
        <v>222</v>
      </c>
      <c r="S1458" t="s">
        <v>88</v>
      </c>
    </row>
    <row r="1459" spans="1:19" x14ac:dyDescent="0.2">
      <c r="A1459" t="s">
        <v>1582</v>
      </c>
      <c r="B1459" t="s">
        <v>189</v>
      </c>
      <c r="C1459">
        <v>2004</v>
      </c>
      <c r="D1459" s="1" t="d">
        <v>1990-04-22</v>
      </c>
      <c r="E1459" s="1" t="str">
        <f t="shared" si="44"/>
        <v>1990</v>
      </c>
      <c r="F1459" s="1" t="str">
        <f t="shared" si="45"/>
        <v>Apr</v>
      </c>
      <c r="G1459" t="s">
        <v>1</v>
      </c>
      <c r="H1459" t="s">
        <v>19</v>
      </c>
      <c r="I1459">
        <v>0.84</v>
      </c>
      <c r="J1459">
        <v>0.22</v>
      </c>
      <c r="K1459">
        <v>0.24</v>
      </c>
      <c r="L1459">
        <v>0.04</v>
      </c>
      <c r="M1459">
        <v>1.34</v>
      </c>
      <c r="N1459">
        <v>80</v>
      </c>
      <c r="O1459">
        <v>49</v>
      </c>
      <c r="P1459">
        <v>8.3000000000000007</v>
      </c>
      <c r="Q1459">
        <v>30</v>
      </c>
      <c r="R1459" t="s">
        <v>19</v>
      </c>
      <c r="S1459" t="s">
        <v>112</v>
      </c>
    </row>
    <row r="1460" spans="1:19" x14ac:dyDescent="0.2">
      <c r="A1460" t="s">
        <v>1270</v>
      </c>
      <c r="B1460" t="s">
        <v>55</v>
      </c>
      <c r="C1460">
        <v>2006</v>
      </c>
      <c r="D1460" s="1" t="d">
        <v>1995-04-29</v>
      </c>
      <c r="E1460" s="1" t="str">
        <f t="shared" si="44"/>
        <v>1995</v>
      </c>
      <c r="F1460" s="1" t="str">
        <f t="shared" si="45"/>
        <v>Apr</v>
      </c>
      <c r="G1460" t="s">
        <v>24</v>
      </c>
      <c r="H1460" t="s">
        <v>134</v>
      </c>
      <c r="I1460">
        <v>1.22</v>
      </c>
      <c r="J1460">
        <v>0.05</v>
      </c>
      <c r="K1460">
        <v>0.05</v>
      </c>
      <c r="L1460">
        <v>0.01</v>
      </c>
      <c r="M1460">
        <v>1.34</v>
      </c>
      <c r="N1460">
        <v>74</v>
      </c>
      <c r="O1460">
        <v>26</v>
      </c>
      <c r="P1460">
        <v>8.4</v>
      </c>
      <c r="Q1460">
        <v>60</v>
      </c>
      <c r="R1460" t="s">
        <v>193</v>
      </c>
      <c r="S1460" t="s">
        <v>112</v>
      </c>
    </row>
    <row r="1461" spans="1:19" x14ac:dyDescent="0.2">
      <c r="A1461" t="s">
        <v>1583</v>
      </c>
      <c r="B1461" t="s">
        <v>44</v>
      </c>
      <c r="C1461">
        <v>2006</v>
      </c>
      <c r="D1461" s="1" t="d">
        <v>2002-02-24</v>
      </c>
      <c r="E1461" s="1" t="str">
        <f t="shared" si="44"/>
        <v>2002</v>
      </c>
      <c r="F1461" s="1" t="str">
        <f t="shared" si="45"/>
        <v>Feb</v>
      </c>
      <c r="G1461" t="s">
        <v>37</v>
      </c>
      <c r="H1461" t="s">
        <v>222</v>
      </c>
      <c r="I1461">
        <v>1.0900000000000001</v>
      </c>
      <c r="J1461">
        <v>0.04</v>
      </c>
      <c r="K1461">
        <v>0.1</v>
      </c>
      <c r="L1461">
        <v>0.1</v>
      </c>
      <c r="M1461">
        <v>1.34</v>
      </c>
      <c r="N1461">
        <v>79</v>
      </c>
      <c r="O1461">
        <v>76</v>
      </c>
      <c r="P1461">
        <v>7.1</v>
      </c>
      <c r="Q1461">
        <v>187</v>
      </c>
      <c r="R1461" t="s">
        <v>222</v>
      </c>
      <c r="S1461" t="s">
        <v>88</v>
      </c>
    </row>
    <row r="1462" spans="1:19" x14ac:dyDescent="0.2">
      <c r="A1462" t="s">
        <v>1584</v>
      </c>
      <c r="B1462" t="s">
        <v>148</v>
      </c>
      <c r="C1462">
        <v>2000</v>
      </c>
      <c r="D1462" s="1" t="d">
        <v>2008-09-08</v>
      </c>
      <c r="E1462" s="1" t="str">
        <f t="shared" si="44"/>
        <v>2008</v>
      </c>
      <c r="F1462" s="1" t="str">
        <f t="shared" si="45"/>
        <v>Sep</v>
      </c>
      <c r="G1462" t="s">
        <v>272</v>
      </c>
      <c r="H1462" t="s">
        <v>134</v>
      </c>
      <c r="I1462">
        <v>1.32</v>
      </c>
      <c r="J1462">
        <v>0.02</v>
      </c>
      <c r="K1462">
        <v>0</v>
      </c>
      <c r="L1462">
        <v>0</v>
      </c>
      <c r="M1462">
        <v>1.34</v>
      </c>
    </row>
    <row r="1463" spans="1:19" x14ac:dyDescent="0.2">
      <c r="A1463" t="s">
        <v>787</v>
      </c>
      <c r="B1463" t="s">
        <v>49</v>
      </c>
      <c r="C1463">
        <v>2014</v>
      </c>
      <c r="D1463" s="1" t="d">
        <v>2008-07-31</v>
      </c>
      <c r="E1463" s="1" t="str">
        <f t="shared" si="44"/>
        <v>2008</v>
      </c>
      <c r="F1463" s="1" t="str">
        <f t="shared" si="45"/>
        <v>Jul</v>
      </c>
      <c r="G1463" t="s">
        <v>18</v>
      </c>
      <c r="H1463" t="s">
        <v>51</v>
      </c>
      <c r="I1463">
        <v>0.87</v>
      </c>
      <c r="J1463">
        <v>0.21</v>
      </c>
      <c r="K1463">
        <v>0.02</v>
      </c>
      <c r="L1463">
        <v>0.24</v>
      </c>
      <c r="M1463">
        <v>1.34</v>
      </c>
      <c r="P1463">
        <v>3.5</v>
      </c>
      <c r="Q1463">
        <v>22</v>
      </c>
      <c r="R1463" t="s">
        <v>426</v>
      </c>
      <c r="S1463" t="s">
        <v>20</v>
      </c>
    </row>
    <row r="1464" spans="1:19" x14ac:dyDescent="0.2">
      <c r="A1464" t="s">
        <v>1585</v>
      </c>
      <c r="B1464" t="s">
        <v>55</v>
      </c>
      <c r="C1464">
        <v>2003</v>
      </c>
      <c r="D1464" s="1" t="d">
        <v>1992-07-23</v>
      </c>
      <c r="E1464" s="1" t="str">
        <f t="shared" si="44"/>
        <v>1992</v>
      </c>
      <c r="F1464" s="1" t="str">
        <f t="shared" si="45"/>
        <v>Jul</v>
      </c>
      <c r="G1464" t="s">
        <v>37</v>
      </c>
      <c r="H1464" t="s">
        <v>51</v>
      </c>
      <c r="I1464">
        <v>0.65</v>
      </c>
      <c r="J1464">
        <v>0.51</v>
      </c>
      <c r="K1464">
        <v>0</v>
      </c>
      <c r="L1464">
        <v>0.17</v>
      </c>
      <c r="M1464">
        <v>1.34</v>
      </c>
      <c r="N1464">
        <v>73</v>
      </c>
      <c r="O1464">
        <v>27</v>
      </c>
      <c r="P1464">
        <v>8.1999999999999993</v>
      </c>
      <c r="Q1464">
        <v>63</v>
      </c>
      <c r="R1464" t="s">
        <v>1586</v>
      </c>
      <c r="S1464" t="s">
        <v>53</v>
      </c>
    </row>
    <row r="1465" spans="1:19" x14ac:dyDescent="0.2">
      <c r="A1465" t="s">
        <v>1455</v>
      </c>
      <c r="B1465" t="s">
        <v>49</v>
      </c>
      <c r="C1465">
        <v>2008</v>
      </c>
      <c r="D1465" s="1" t="d">
        <v>1998-02-25</v>
      </c>
      <c r="E1465" s="1" t="str">
        <f t="shared" si="44"/>
        <v>1998</v>
      </c>
      <c r="F1465" s="1" t="str">
        <f t="shared" si="45"/>
        <v>Feb</v>
      </c>
      <c r="G1465" t="s">
        <v>37</v>
      </c>
      <c r="H1465" t="s">
        <v>134</v>
      </c>
      <c r="I1465">
        <v>0.76</v>
      </c>
      <c r="J1465">
        <v>0.35</v>
      </c>
      <c r="K1465">
        <v>0.05</v>
      </c>
      <c r="L1465">
        <v>0.18</v>
      </c>
      <c r="M1465">
        <v>1.34</v>
      </c>
      <c r="N1465">
        <v>84</v>
      </c>
      <c r="O1465">
        <v>50</v>
      </c>
      <c r="P1465">
        <v>8.1</v>
      </c>
      <c r="Q1465">
        <v>203</v>
      </c>
      <c r="R1465" t="s">
        <v>174</v>
      </c>
      <c r="S1465" t="s">
        <v>88</v>
      </c>
    </row>
    <row r="1466" spans="1:19" x14ac:dyDescent="0.2">
      <c r="A1466" t="s">
        <v>1587</v>
      </c>
      <c r="B1466" t="s">
        <v>55</v>
      </c>
      <c r="C1466">
        <v>2004</v>
      </c>
      <c r="D1466" s="1" t="d">
        <v>1989-11-25</v>
      </c>
      <c r="E1466" s="1" t="str">
        <f t="shared" si="44"/>
        <v>1989</v>
      </c>
      <c r="F1466" s="1" t="str">
        <f t="shared" si="45"/>
        <v>Nov</v>
      </c>
      <c r="G1466" t="s">
        <v>18</v>
      </c>
      <c r="H1466" t="s">
        <v>134</v>
      </c>
      <c r="I1466">
        <v>1.1000000000000001</v>
      </c>
      <c r="J1466">
        <v>0.06</v>
      </c>
      <c r="K1466">
        <v>0</v>
      </c>
      <c r="L1466">
        <v>0.18</v>
      </c>
      <c r="M1466">
        <v>1.34</v>
      </c>
      <c r="N1466">
        <v>90</v>
      </c>
      <c r="O1466">
        <v>28</v>
      </c>
      <c r="P1466">
        <v>8.6</v>
      </c>
      <c r="Q1466">
        <v>51</v>
      </c>
      <c r="R1466" t="s">
        <v>135</v>
      </c>
      <c r="S1466" t="s">
        <v>20</v>
      </c>
    </row>
    <row r="1467" spans="1:19" x14ac:dyDescent="0.2">
      <c r="A1467" t="s">
        <v>1588</v>
      </c>
      <c r="B1467" t="s">
        <v>79</v>
      </c>
      <c r="C1467">
        <v>2016</v>
      </c>
      <c r="D1467" s="1" t="d">
        <v>2004-12-18</v>
      </c>
      <c r="E1467" s="1" t="str">
        <f t="shared" si="44"/>
        <v>2004</v>
      </c>
      <c r="F1467" s="1" t="str">
        <f t="shared" si="45"/>
        <v>Dec</v>
      </c>
      <c r="G1467" t="s">
        <v>50</v>
      </c>
      <c r="H1467" t="s">
        <v>250</v>
      </c>
      <c r="I1467">
        <v>0</v>
      </c>
      <c r="J1467">
        <v>0</v>
      </c>
      <c r="K1467">
        <v>1.33</v>
      </c>
      <c r="L1467">
        <v>0</v>
      </c>
      <c r="M1467">
        <v>1.33</v>
      </c>
    </row>
    <row r="1468" spans="1:19" x14ac:dyDescent="0.2">
      <c r="A1468" t="s">
        <v>1589</v>
      </c>
      <c r="B1468" t="s">
        <v>55</v>
      </c>
      <c r="C1468">
        <v>2004</v>
      </c>
      <c r="D1468" s="1" t="d">
        <v>2000-06-18</v>
      </c>
      <c r="E1468" s="1" t="str">
        <f t="shared" si="44"/>
        <v>2000</v>
      </c>
      <c r="F1468" s="1" t="str">
        <f t="shared" si="45"/>
        <v>Jun</v>
      </c>
      <c r="G1468" t="s">
        <v>1</v>
      </c>
      <c r="H1468" t="s">
        <v>68</v>
      </c>
      <c r="I1468">
        <v>1.27</v>
      </c>
      <c r="J1468">
        <v>0.05</v>
      </c>
      <c r="K1468">
        <v>0</v>
      </c>
      <c r="L1468">
        <v>0.02</v>
      </c>
      <c r="M1468">
        <v>1.33</v>
      </c>
    </row>
    <row r="1469" spans="1:19" x14ac:dyDescent="0.2">
      <c r="A1469" t="s">
        <v>1590</v>
      </c>
      <c r="B1469" t="s">
        <v>44</v>
      </c>
      <c r="C1469">
        <v>2010</v>
      </c>
      <c r="D1469" s="1" t="d">
        <v>2013-06-12</v>
      </c>
      <c r="E1469" s="1" t="str">
        <f t="shared" si="44"/>
        <v>2013</v>
      </c>
      <c r="F1469" s="1" t="str">
        <f t="shared" si="45"/>
        <v>Jun</v>
      </c>
      <c r="G1469" t="s">
        <v>50</v>
      </c>
      <c r="H1469" t="s">
        <v>45</v>
      </c>
      <c r="I1469">
        <v>0.66</v>
      </c>
      <c r="J1469">
        <v>0.5</v>
      </c>
      <c r="K1469">
        <v>0.05</v>
      </c>
      <c r="L1469">
        <v>0.13</v>
      </c>
      <c r="M1469">
        <v>1.33</v>
      </c>
      <c r="N1469">
        <v>83</v>
      </c>
      <c r="O1469">
        <v>100</v>
      </c>
      <c r="P1469">
        <v>8.1</v>
      </c>
      <c r="Q1469">
        <v>1156</v>
      </c>
      <c r="R1469" t="s">
        <v>1591</v>
      </c>
      <c r="S1469" t="s">
        <v>88</v>
      </c>
    </row>
    <row r="1470" spans="1:19" x14ac:dyDescent="0.2">
      <c r="A1470" t="s">
        <v>348</v>
      </c>
      <c r="B1470" t="s">
        <v>64</v>
      </c>
      <c r="C1470">
        <v>2002</v>
      </c>
      <c r="D1470" s="1" t="d">
        <v>2009-03-02</v>
      </c>
      <c r="E1470" s="1" t="str">
        <f t="shared" si="44"/>
        <v>2009</v>
      </c>
      <c r="F1470" s="1" t="str">
        <f t="shared" si="45"/>
        <v>Mar</v>
      </c>
      <c r="G1470" t="s">
        <v>50</v>
      </c>
      <c r="H1470" t="s">
        <v>71</v>
      </c>
      <c r="I1470">
        <v>0.92</v>
      </c>
      <c r="J1470">
        <v>0.35</v>
      </c>
      <c r="K1470">
        <v>0.01</v>
      </c>
      <c r="L1470">
        <v>0.05</v>
      </c>
      <c r="M1470">
        <v>1.33</v>
      </c>
    </row>
    <row r="1471" spans="1:19" x14ac:dyDescent="0.2">
      <c r="A1471" t="s">
        <v>522</v>
      </c>
      <c r="B1471" t="s">
        <v>95</v>
      </c>
      <c r="C1471">
        <v>1998</v>
      </c>
      <c r="D1471" s="1" t="d">
        <v>1996-05-01</v>
      </c>
      <c r="E1471" s="1" t="str">
        <f t="shared" si="44"/>
        <v>1996</v>
      </c>
      <c r="F1471" s="1" t="str">
        <f t="shared" si="45"/>
        <v>May</v>
      </c>
      <c r="G1471" t="s">
        <v>86</v>
      </c>
      <c r="H1471" t="s">
        <v>523</v>
      </c>
      <c r="I1471">
        <v>1.08</v>
      </c>
      <c r="J1471">
        <v>0.24</v>
      </c>
      <c r="K1471">
        <v>0</v>
      </c>
      <c r="L1471">
        <v>0.02</v>
      </c>
      <c r="M1471">
        <v>1.33</v>
      </c>
    </row>
    <row r="1472" spans="1:19" x14ac:dyDescent="0.2">
      <c r="A1472" t="s">
        <v>308</v>
      </c>
      <c r="B1472" t="s">
        <v>27</v>
      </c>
      <c r="C1472">
        <v>2000</v>
      </c>
      <c r="D1472" s="1" t="d">
        <v>2021-06-11</v>
      </c>
      <c r="E1472" s="1" t="str">
        <f t="shared" si="44"/>
        <v>2021</v>
      </c>
      <c r="F1472" s="1" t="str">
        <f t="shared" si="45"/>
        <v>Jun</v>
      </c>
      <c r="G1472" t="s">
        <v>18</v>
      </c>
      <c r="H1472" t="s">
        <v>71</v>
      </c>
      <c r="I1472">
        <v>0.9</v>
      </c>
      <c r="J1472">
        <v>0.38</v>
      </c>
      <c r="K1472">
        <v>0.01</v>
      </c>
      <c r="L1472">
        <v>0.05</v>
      </c>
      <c r="M1472">
        <v>1.33</v>
      </c>
    </row>
    <row r="1473" spans="1:19" x14ac:dyDescent="0.2">
      <c r="A1473" t="s">
        <v>792</v>
      </c>
      <c r="B1473" t="s">
        <v>64</v>
      </c>
      <c r="C1473">
        <v>2003</v>
      </c>
      <c r="D1473" s="1" t="d">
        <v>2019-09-18</v>
      </c>
      <c r="E1473" s="1" t="str">
        <f t="shared" si="44"/>
        <v>2019</v>
      </c>
      <c r="F1473" s="1" t="str">
        <f t="shared" si="45"/>
        <v>Sep</v>
      </c>
      <c r="G1473" t="s">
        <v>39</v>
      </c>
      <c r="H1473" t="s">
        <v>134</v>
      </c>
      <c r="I1473">
        <v>0.93</v>
      </c>
      <c r="J1473">
        <v>0.35</v>
      </c>
      <c r="K1473">
        <v>0</v>
      </c>
      <c r="L1473">
        <v>0.06</v>
      </c>
      <c r="M1473">
        <v>1.33</v>
      </c>
    </row>
    <row r="1474" spans="1:19" x14ac:dyDescent="0.2">
      <c r="A1474" t="s">
        <v>1592</v>
      </c>
      <c r="B1474" t="s">
        <v>104</v>
      </c>
      <c r="C1474">
        <v>2000</v>
      </c>
      <c r="D1474" s="1" t="d">
        <v>1993-06-02</v>
      </c>
      <c r="E1474" s="1" t="str">
        <f t="shared" si="44"/>
        <v>1993</v>
      </c>
      <c r="F1474" s="1" t="str">
        <f t="shared" si="45"/>
        <v>Jun</v>
      </c>
      <c r="G1474" t="s">
        <v>18</v>
      </c>
      <c r="H1474" t="s">
        <v>134</v>
      </c>
      <c r="I1474">
        <v>0.74</v>
      </c>
      <c r="J1474">
        <v>0.5</v>
      </c>
      <c r="K1474">
        <v>0</v>
      </c>
      <c r="L1474">
        <v>0.09</v>
      </c>
      <c r="M1474">
        <v>1.33</v>
      </c>
    </row>
    <row r="1475" spans="1:19" x14ac:dyDescent="0.2">
      <c r="A1475" t="s">
        <v>1593</v>
      </c>
      <c r="B1475" t="s">
        <v>189</v>
      </c>
      <c r="C1475">
        <v>2004</v>
      </c>
      <c r="D1475" s="1" t="d">
        <v>2021-09-16</v>
      </c>
      <c r="E1475" s="1" t="str">
        <f t="shared" ref="E1475:E1538" si="46">TEXT(D1475,"yyyy")</f>
        <v>2021</v>
      </c>
      <c r="F1475" s="1" t="str">
        <f t="shared" ref="F1475:F1538" si="47">TEXT(D1475,"mmm")</f>
        <v>Sep</v>
      </c>
      <c r="G1475" t="s">
        <v>37</v>
      </c>
      <c r="H1475" t="s">
        <v>19</v>
      </c>
      <c r="I1475">
        <v>0.87</v>
      </c>
      <c r="J1475">
        <v>0.35</v>
      </c>
      <c r="K1475">
        <v>7.0000000000000007E-2</v>
      </c>
      <c r="L1475">
        <v>0.04</v>
      </c>
      <c r="M1475">
        <v>1.33</v>
      </c>
      <c r="N1475">
        <v>92</v>
      </c>
      <c r="O1475">
        <v>60</v>
      </c>
      <c r="P1475">
        <v>8.8000000000000007</v>
      </c>
      <c r="Q1475">
        <v>279</v>
      </c>
      <c r="R1475" t="s">
        <v>214</v>
      </c>
      <c r="S1475" t="s">
        <v>88</v>
      </c>
    </row>
    <row r="1476" spans="1:19" x14ac:dyDescent="0.2">
      <c r="A1476" t="s">
        <v>129</v>
      </c>
      <c r="B1476" t="s">
        <v>75</v>
      </c>
      <c r="C1476">
        <v>2016</v>
      </c>
      <c r="D1476" s="1" t="d">
        <v>2015-01-09</v>
      </c>
      <c r="E1476" s="1" t="str">
        <f t="shared" si="46"/>
        <v>2015</v>
      </c>
      <c r="F1476" s="1" t="str">
        <f t="shared" si="47"/>
        <v>Jan</v>
      </c>
      <c r="G1476" t="s">
        <v>28</v>
      </c>
      <c r="H1476" t="s">
        <v>130</v>
      </c>
      <c r="I1476">
        <v>0.48</v>
      </c>
      <c r="J1476">
        <v>0.59</v>
      </c>
      <c r="K1476">
        <v>0.04</v>
      </c>
      <c r="L1476">
        <v>0.21</v>
      </c>
      <c r="M1476">
        <v>1.33</v>
      </c>
    </row>
    <row r="1477" spans="1:19" x14ac:dyDescent="0.2">
      <c r="A1477" t="s">
        <v>1594</v>
      </c>
      <c r="B1477" t="s">
        <v>55</v>
      </c>
      <c r="C1477">
        <v>2004</v>
      </c>
      <c r="D1477" s="1" t="d">
        <v>2010-06-06</v>
      </c>
      <c r="E1477" s="1" t="str">
        <f t="shared" si="46"/>
        <v>2010</v>
      </c>
      <c r="F1477" s="1" t="str">
        <f t="shared" si="47"/>
        <v>Jun</v>
      </c>
      <c r="G1477" t="s">
        <v>24</v>
      </c>
      <c r="H1477" t="s">
        <v>1595</v>
      </c>
      <c r="I1477">
        <v>0.65</v>
      </c>
      <c r="J1477">
        <v>0.51</v>
      </c>
      <c r="K1477">
        <v>0</v>
      </c>
      <c r="L1477">
        <v>0.17</v>
      </c>
      <c r="M1477">
        <v>1.33</v>
      </c>
      <c r="N1477">
        <v>57</v>
      </c>
      <c r="O1477">
        <v>15</v>
      </c>
      <c r="P1477">
        <v>6.5</v>
      </c>
      <c r="Q1477">
        <v>21</v>
      </c>
      <c r="R1477" t="s">
        <v>1596</v>
      </c>
      <c r="S1477" t="s">
        <v>20</v>
      </c>
    </row>
    <row r="1478" spans="1:19" x14ac:dyDescent="0.2">
      <c r="A1478" t="s">
        <v>836</v>
      </c>
      <c r="B1478" t="s">
        <v>49</v>
      </c>
      <c r="C1478">
        <v>2007</v>
      </c>
      <c r="D1478" s="1" t="d">
        <v>1990-12-11</v>
      </c>
      <c r="E1478" s="1" t="str">
        <f t="shared" si="46"/>
        <v>1990</v>
      </c>
      <c r="F1478" s="1" t="str">
        <f t="shared" si="47"/>
        <v>Dec</v>
      </c>
      <c r="G1478" t="s">
        <v>86</v>
      </c>
      <c r="H1478" t="s">
        <v>484</v>
      </c>
      <c r="I1478">
        <v>0.62</v>
      </c>
      <c r="J1478">
        <v>0.49</v>
      </c>
      <c r="K1478">
        <v>0.01</v>
      </c>
      <c r="L1478">
        <v>0.2</v>
      </c>
      <c r="M1478">
        <v>1.33</v>
      </c>
      <c r="N1478">
        <v>74</v>
      </c>
      <c r="O1478">
        <v>27</v>
      </c>
      <c r="P1478">
        <v>7.3</v>
      </c>
      <c r="Q1478">
        <v>41</v>
      </c>
      <c r="R1478" t="s">
        <v>746</v>
      </c>
      <c r="S1478" t="s">
        <v>88</v>
      </c>
    </row>
    <row r="1479" spans="1:19" x14ac:dyDescent="0.2">
      <c r="A1479" t="s">
        <v>914</v>
      </c>
      <c r="B1479" t="s">
        <v>44</v>
      </c>
      <c r="C1479">
        <v>2013</v>
      </c>
      <c r="D1479" s="1" t="d">
        <v>2020-04-27</v>
      </c>
      <c r="E1479" s="1" t="str">
        <f t="shared" si="46"/>
        <v>2020</v>
      </c>
      <c r="F1479" s="1" t="str">
        <f t="shared" si="47"/>
        <v>Apr</v>
      </c>
      <c r="G1479" t="s">
        <v>1</v>
      </c>
      <c r="H1479" t="s">
        <v>71</v>
      </c>
      <c r="I1479">
        <v>0.86</v>
      </c>
      <c r="J1479">
        <v>0.34</v>
      </c>
      <c r="K1479">
        <v>0</v>
      </c>
      <c r="L1479">
        <v>0.12</v>
      </c>
      <c r="M1479">
        <v>1.32</v>
      </c>
      <c r="N1479">
        <v>83</v>
      </c>
      <c r="O1479">
        <v>37</v>
      </c>
      <c r="P1479">
        <v>5.7</v>
      </c>
      <c r="Q1479">
        <v>45</v>
      </c>
      <c r="R1479" t="s">
        <v>339</v>
      </c>
      <c r="S1479" t="s">
        <v>112</v>
      </c>
    </row>
    <row r="1480" spans="1:19" x14ac:dyDescent="0.2">
      <c r="A1480" t="s">
        <v>1597</v>
      </c>
      <c r="B1480" t="s">
        <v>32</v>
      </c>
      <c r="C1480">
        <v>2009</v>
      </c>
      <c r="D1480" s="1" t="d">
        <v>2010-04-19</v>
      </c>
      <c r="E1480" s="1" t="str">
        <f t="shared" si="46"/>
        <v>2010</v>
      </c>
      <c r="F1480" s="1" t="str">
        <f t="shared" si="47"/>
        <v>Apr</v>
      </c>
      <c r="G1480" t="s">
        <v>50</v>
      </c>
      <c r="H1480" t="s">
        <v>51</v>
      </c>
      <c r="I1480">
        <v>0.57999999999999996</v>
      </c>
      <c r="J1480">
        <v>0.56000000000000005</v>
      </c>
      <c r="K1480">
        <v>0.05</v>
      </c>
      <c r="L1480">
        <v>0.14000000000000001</v>
      </c>
      <c r="M1480">
        <v>1.32</v>
      </c>
      <c r="N1480">
        <v>93</v>
      </c>
      <c r="O1480">
        <v>85</v>
      </c>
      <c r="P1480">
        <v>8.3000000000000007</v>
      </c>
      <c r="Q1480">
        <v>280</v>
      </c>
      <c r="R1480" t="s">
        <v>160</v>
      </c>
      <c r="S1480" t="s">
        <v>53</v>
      </c>
    </row>
    <row r="1481" spans="1:19" x14ac:dyDescent="0.2">
      <c r="A1481" t="s">
        <v>1507</v>
      </c>
      <c r="B1481" t="s">
        <v>44</v>
      </c>
      <c r="C1481">
        <v>2010</v>
      </c>
      <c r="D1481" s="1" t="d">
        <v>2011-07-29</v>
      </c>
      <c r="E1481" s="1" t="str">
        <f t="shared" si="46"/>
        <v>2011</v>
      </c>
      <c r="F1481" s="1" t="str">
        <f t="shared" si="47"/>
        <v>Jul</v>
      </c>
      <c r="G1481" t="s">
        <v>86</v>
      </c>
      <c r="H1481" t="s">
        <v>484</v>
      </c>
      <c r="I1481">
        <v>0.9</v>
      </c>
      <c r="J1481">
        <v>0.31</v>
      </c>
      <c r="K1481">
        <v>0</v>
      </c>
      <c r="L1481">
        <v>0.11</v>
      </c>
      <c r="M1481">
        <v>1.32</v>
      </c>
      <c r="N1481">
        <v>84</v>
      </c>
      <c r="O1481">
        <v>70</v>
      </c>
      <c r="P1481">
        <v>6.7</v>
      </c>
      <c r="Q1481">
        <v>80</v>
      </c>
      <c r="R1481" t="s">
        <v>746</v>
      </c>
      <c r="S1481" t="s">
        <v>88</v>
      </c>
    </row>
    <row r="1482" spans="1:19" x14ac:dyDescent="0.2">
      <c r="A1482" t="s">
        <v>1598</v>
      </c>
      <c r="B1482" t="s">
        <v>148</v>
      </c>
      <c r="C1482">
        <v>2008</v>
      </c>
      <c r="D1482" s="1" t="d">
        <v>2013-01-03</v>
      </c>
      <c r="E1482" s="1" t="str">
        <f t="shared" si="46"/>
        <v>2013</v>
      </c>
      <c r="F1482" s="1" t="str">
        <f t="shared" si="47"/>
        <v>Jan</v>
      </c>
      <c r="G1482" t="s">
        <v>28</v>
      </c>
      <c r="H1482" t="s">
        <v>71</v>
      </c>
      <c r="I1482">
        <v>0.01</v>
      </c>
      <c r="J1482">
        <v>0.13</v>
      </c>
      <c r="K1482">
        <v>0</v>
      </c>
      <c r="L1482">
        <v>1.18</v>
      </c>
      <c r="M1482">
        <v>1.32</v>
      </c>
      <c r="N1482">
        <v>91</v>
      </c>
      <c r="O1482">
        <v>47</v>
      </c>
      <c r="P1482">
        <v>7.5</v>
      </c>
      <c r="Q1482">
        <v>930</v>
      </c>
      <c r="R1482" t="s">
        <v>224</v>
      </c>
      <c r="S1482" t="s">
        <v>88</v>
      </c>
    </row>
    <row r="1483" spans="1:19" x14ac:dyDescent="0.2">
      <c r="A1483" t="s">
        <v>1599</v>
      </c>
      <c r="B1483" t="s">
        <v>22</v>
      </c>
      <c r="C1483">
        <v>1985</v>
      </c>
      <c r="D1483" s="1" t="d">
        <v>2020-11-12</v>
      </c>
      <c r="E1483" s="1" t="str">
        <f t="shared" si="46"/>
        <v>2020</v>
      </c>
      <c r="F1483" s="1" t="str">
        <f t="shared" si="47"/>
        <v>Nov</v>
      </c>
      <c r="G1483" t="s">
        <v>30</v>
      </c>
      <c r="H1483" t="s">
        <v>19</v>
      </c>
      <c r="I1483">
        <v>0.73</v>
      </c>
      <c r="J1483">
        <v>0.16</v>
      </c>
      <c r="K1483">
        <v>0.4</v>
      </c>
      <c r="L1483">
        <v>0.03</v>
      </c>
      <c r="M1483">
        <v>1.32</v>
      </c>
    </row>
    <row r="1484" spans="1:19" x14ac:dyDescent="0.2">
      <c r="A1484" t="s">
        <v>1600</v>
      </c>
      <c r="B1484" t="s">
        <v>104</v>
      </c>
      <c r="C1484">
        <v>1998</v>
      </c>
      <c r="D1484" s="1" t="d">
        <v>1988-06-29</v>
      </c>
      <c r="E1484" s="1" t="str">
        <f t="shared" si="46"/>
        <v>1988</v>
      </c>
      <c r="F1484" s="1" t="str">
        <f t="shared" si="47"/>
        <v>Jun</v>
      </c>
      <c r="G1484" t="s">
        <v>24</v>
      </c>
      <c r="H1484" t="s">
        <v>648</v>
      </c>
      <c r="I1484">
        <v>0.03</v>
      </c>
      <c r="J1484">
        <v>1.1599999999999999</v>
      </c>
      <c r="K1484">
        <v>0.02</v>
      </c>
      <c r="L1484">
        <v>0.11</v>
      </c>
      <c r="M1484">
        <v>1.32</v>
      </c>
    </row>
    <row r="1485" spans="1:19" x14ac:dyDescent="0.2">
      <c r="A1485" t="s">
        <v>1601</v>
      </c>
      <c r="B1485" t="s">
        <v>55</v>
      </c>
      <c r="C1485">
        <v>2002</v>
      </c>
      <c r="D1485" s="1" t="d">
        <v>2010-11-04</v>
      </c>
      <c r="E1485" s="1" t="str">
        <f t="shared" si="46"/>
        <v>2010</v>
      </c>
      <c r="F1485" s="1" t="str">
        <f t="shared" si="47"/>
        <v>Nov</v>
      </c>
      <c r="G1485" t="s">
        <v>18</v>
      </c>
      <c r="H1485" t="s">
        <v>155</v>
      </c>
      <c r="I1485">
        <v>1.06</v>
      </c>
      <c r="J1485">
        <v>0.08</v>
      </c>
      <c r="K1485">
        <v>0</v>
      </c>
      <c r="L1485">
        <v>0.18</v>
      </c>
      <c r="M1485">
        <v>1.32</v>
      </c>
      <c r="N1485">
        <v>93</v>
      </c>
      <c r="O1485">
        <v>20</v>
      </c>
      <c r="P1485">
        <v>7.4</v>
      </c>
      <c r="Q1485">
        <v>25</v>
      </c>
      <c r="R1485" t="s">
        <v>426</v>
      </c>
      <c r="S1485" t="s">
        <v>20</v>
      </c>
    </row>
    <row r="1486" spans="1:19" x14ac:dyDescent="0.2">
      <c r="A1486" t="s">
        <v>1602</v>
      </c>
      <c r="B1486" t="s">
        <v>1015</v>
      </c>
      <c r="C1486">
        <v>2012</v>
      </c>
      <c r="D1486" s="1" t="d">
        <v>2016-04-20</v>
      </c>
      <c r="E1486" s="1" t="str">
        <f t="shared" si="46"/>
        <v>2016</v>
      </c>
      <c r="F1486" s="1" t="str">
        <f t="shared" si="47"/>
        <v>Apr</v>
      </c>
      <c r="G1486" t="s">
        <v>50</v>
      </c>
      <c r="H1486" t="s">
        <v>111</v>
      </c>
      <c r="I1486">
        <v>0.53</v>
      </c>
      <c r="J1486">
        <v>0.48</v>
      </c>
      <c r="K1486">
        <v>0.06</v>
      </c>
      <c r="L1486">
        <v>0.24</v>
      </c>
      <c r="M1486">
        <v>1.32</v>
      </c>
      <c r="N1486">
        <v>70</v>
      </c>
      <c r="O1486">
        <v>71</v>
      </c>
      <c r="P1486">
        <v>7.2</v>
      </c>
      <c r="Q1486">
        <v>318</v>
      </c>
      <c r="R1486" t="s">
        <v>111</v>
      </c>
      <c r="S1486" t="s">
        <v>53</v>
      </c>
    </row>
    <row r="1487" spans="1:19" x14ac:dyDescent="0.2">
      <c r="A1487" t="s">
        <v>1603</v>
      </c>
      <c r="B1487" t="s">
        <v>104</v>
      </c>
      <c r="C1487">
        <v>1997</v>
      </c>
      <c r="D1487" s="1" t="d">
        <v>2006-04-26</v>
      </c>
      <c r="E1487" s="1" t="str">
        <f t="shared" si="46"/>
        <v>2006</v>
      </c>
      <c r="F1487" s="1" t="str">
        <f t="shared" si="47"/>
        <v>Apr</v>
      </c>
      <c r="G1487" t="s">
        <v>86</v>
      </c>
      <c r="H1487" t="s">
        <v>283</v>
      </c>
      <c r="I1487">
        <v>0.73</v>
      </c>
      <c r="J1487">
        <v>0.5</v>
      </c>
      <c r="K1487">
        <v>0</v>
      </c>
      <c r="L1487">
        <v>0.09</v>
      </c>
      <c r="M1487">
        <v>1.32</v>
      </c>
    </row>
    <row r="1488" spans="1:19" x14ac:dyDescent="0.2">
      <c r="A1488" t="s">
        <v>1604</v>
      </c>
      <c r="B1488" t="s">
        <v>32</v>
      </c>
      <c r="C1488">
        <v>2007</v>
      </c>
      <c r="D1488" s="1" t="d">
        <v>1997-10-03</v>
      </c>
      <c r="E1488" s="1" t="str">
        <f t="shared" si="46"/>
        <v>1997</v>
      </c>
      <c r="F1488" s="1" t="str">
        <f t="shared" si="47"/>
        <v>Oct</v>
      </c>
      <c r="G1488" t="s">
        <v>39</v>
      </c>
      <c r="H1488" t="s">
        <v>111</v>
      </c>
      <c r="I1488">
        <v>0.71</v>
      </c>
      <c r="J1488">
        <v>0.48</v>
      </c>
      <c r="K1488">
        <v>0</v>
      </c>
      <c r="L1488">
        <v>0.13</v>
      </c>
      <c r="M1488">
        <v>1.32</v>
      </c>
      <c r="P1488" t="s">
        <v>203</v>
      </c>
      <c r="R1488" t="s">
        <v>1196</v>
      </c>
      <c r="S1488" t="s">
        <v>20</v>
      </c>
    </row>
    <row r="1489" spans="1:19" x14ac:dyDescent="0.2">
      <c r="A1489" t="s">
        <v>1605</v>
      </c>
      <c r="B1489" t="s">
        <v>64</v>
      </c>
      <c r="C1489">
        <v>2003</v>
      </c>
      <c r="D1489" s="1" t="d">
        <v>2014-10-26</v>
      </c>
      <c r="E1489" s="1" t="str">
        <f t="shared" si="46"/>
        <v>2014</v>
      </c>
      <c r="F1489" s="1" t="str">
        <f t="shared" si="47"/>
        <v>Oct</v>
      </c>
      <c r="G1489" t="s">
        <v>28</v>
      </c>
      <c r="H1489" t="s">
        <v>222</v>
      </c>
      <c r="I1489">
        <v>0.31</v>
      </c>
      <c r="J1489">
        <v>0.04</v>
      </c>
      <c r="K1489">
        <v>0.96</v>
      </c>
      <c r="L1489">
        <v>0.01</v>
      </c>
      <c r="M1489">
        <v>1.32</v>
      </c>
    </row>
    <row r="1490" spans="1:19" x14ac:dyDescent="0.2">
      <c r="A1490" t="s">
        <v>1606</v>
      </c>
      <c r="B1490" t="s">
        <v>44</v>
      </c>
      <c r="C1490">
        <v>2010</v>
      </c>
      <c r="D1490" s="1" t="d">
        <v>1988-05-11</v>
      </c>
      <c r="E1490" s="1" t="str">
        <f t="shared" si="46"/>
        <v>1988</v>
      </c>
      <c r="F1490" s="1" t="str">
        <f t="shared" si="47"/>
        <v>May</v>
      </c>
      <c r="G1490" t="s">
        <v>18</v>
      </c>
      <c r="H1490" t="s">
        <v>111</v>
      </c>
      <c r="I1490">
        <v>0.79</v>
      </c>
      <c r="J1490">
        <v>0.41</v>
      </c>
      <c r="K1490">
        <v>0</v>
      </c>
      <c r="L1490">
        <v>0.11</v>
      </c>
      <c r="M1490">
        <v>1.32</v>
      </c>
      <c r="N1490">
        <v>73</v>
      </c>
      <c r="O1490">
        <v>32</v>
      </c>
      <c r="P1490">
        <v>7.5</v>
      </c>
      <c r="Q1490">
        <v>25</v>
      </c>
      <c r="R1490" t="s">
        <v>260</v>
      </c>
      <c r="S1490" t="s">
        <v>20</v>
      </c>
    </row>
    <row r="1491" spans="1:19" x14ac:dyDescent="0.2">
      <c r="A1491" t="s">
        <v>1607</v>
      </c>
      <c r="B1491" t="s">
        <v>159</v>
      </c>
      <c r="C1491">
        <v>2005</v>
      </c>
      <c r="D1491" s="1" t="d">
        <v>1989-07-22</v>
      </c>
      <c r="E1491" s="1" t="str">
        <f t="shared" si="46"/>
        <v>1989</v>
      </c>
      <c r="F1491" s="1" t="str">
        <f t="shared" si="47"/>
        <v>Jul</v>
      </c>
      <c r="G1491" t="s">
        <v>24</v>
      </c>
      <c r="H1491" t="s">
        <v>134</v>
      </c>
      <c r="I1491">
        <v>0.69</v>
      </c>
      <c r="J1491">
        <v>0.37</v>
      </c>
      <c r="K1491">
        <v>0.02</v>
      </c>
      <c r="L1491">
        <v>0.24</v>
      </c>
      <c r="M1491">
        <v>1.32</v>
      </c>
      <c r="N1491">
        <v>74</v>
      </c>
      <c r="O1491">
        <v>36</v>
      </c>
      <c r="P1491">
        <v>8.5</v>
      </c>
      <c r="Q1491">
        <v>38</v>
      </c>
      <c r="R1491" t="s">
        <v>726</v>
      </c>
      <c r="S1491" t="s">
        <v>20</v>
      </c>
    </row>
    <row r="1492" spans="1:19" x14ac:dyDescent="0.2">
      <c r="A1492" t="s">
        <v>1608</v>
      </c>
      <c r="B1492" t="s">
        <v>104</v>
      </c>
      <c r="C1492">
        <v>1996</v>
      </c>
      <c r="D1492" s="1" t="d">
        <v>2000-08-13</v>
      </c>
      <c r="E1492" s="1" t="str">
        <f t="shared" si="46"/>
        <v>2000</v>
      </c>
      <c r="F1492" s="1" t="str">
        <f t="shared" si="47"/>
        <v>Aug</v>
      </c>
      <c r="G1492" t="s">
        <v>18</v>
      </c>
      <c r="H1492" t="s">
        <v>134</v>
      </c>
      <c r="I1492">
        <v>0.73</v>
      </c>
      <c r="J1492">
        <v>0.5</v>
      </c>
      <c r="K1492">
        <v>0</v>
      </c>
      <c r="L1492">
        <v>0.09</v>
      </c>
      <c r="M1492">
        <v>1.32</v>
      </c>
    </row>
    <row r="1493" spans="1:19" x14ac:dyDescent="0.2">
      <c r="A1493" t="s">
        <v>1609</v>
      </c>
      <c r="B1493" t="s">
        <v>49</v>
      </c>
      <c r="C1493">
        <v>2011</v>
      </c>
      <c r="D1493" s="1" t="d">
        <v>2019-03-08</v>
      </c>
      <c r="E1493" s="1" t="str">
        <f t="shared" si="46"/>
        <v>2019</v>
      </c>
      <c r="F1493" s="1" t="str">
        <f t="shared" si="47"/>
        <v>Mar</v>
      </c>
      <c r="G1493" t="s">
        <v>101</v>
      </c>
      <c r="H1493" t="s">
        <v>68</v>
      </c>
      <c r="I1493">
        <v>0.67</v>
      </c>
      <c r="J1493">
        <v>0.34</v>
      </c>
      <c r="K1493">
        <v>0.13</v>
      </c>
      <c r="L1493">
        <v>0.17</v>
      </c>
      <c r="M1493">
        <v>1.31</v>
      </c>
    </row>
    <row r="1494" spans="1:19" x14ac:dyDescent="0.2">
      <c r="A1494" t="s">
        <v>1610</v>
      </c>
      <c r="B1494" t="s">
        <v>104</v>
      </c>
      <c r="C1494">
        <v>1996</v>
      </c>
      <c r="D1494" s="1" t="d">
        <v>1995-07-22</v>
      </c>
      <c r="E1494" s="1" t="str">
        <f t="shared" si="46"/>
        <v>1995</v>
      </c>
      <c r="F1494" s="1" t="str">
        <f t="shared" si="47"/>
        <v>Jul</v>
      </c>
      <c r="G1494" t="s">
        <v>24</v>
      </c>
      <c r="H1494" t="s">
        <v>1611</v>
      </c>
      <c r="I1494">
        <v>0.73</v>
      </c>
      <c r="J1494">
        <v>0.5</v>
      </c>
      <c r="K1494">
        <v>0</v>
      </c>
      <c r="L1494">
        <v>0.09</v>
      </c>
      <c r="M1494">
        <v>1.31</v>
      </c>
    </row>
    <row r="1495" spans="1:19" x14ac:dyDescent="0.2">
      <c r="A1495" t="s">
        <v>1612</v>
      </c>
      <c r="B1495" t="s">
        <v>49</v>
      </c>
      <c r="C1495">
        <v>2010</v>
      </c>
      <c r="D1495" s="1" t="d">
        <v>2000-10-01</v>
      </c>
      <c r="E1495" s="1" t="str">
        <f t="shared" si="46"/>
        <v>2000</v>
      </c>
      <c r="F1495" s="1" t="str">
        <f t="shared" si="47"/>
        <v>Oct</v>
      </c>
      <c r="G1495" t="s">
        <v>37</v>
      </c>
      <c r="H1495" t="s">
        <v>68</v>
      </c>
      <c r="I1495">
        <v>0.77</v>
      </c>
      <c r="J1495">
        <v>0.28999999999999998</v>
      </c>
      <c r="K1495">
        <v>0.09</v>
      </c>
      <c r="L1495">
        <v>0.16</v>
      </c>
      <c r="M1495">
        <v>1.31</v>
      </c>
    </row>
    <row r="1496" spans="1:19" x14ac:dyDescent="0.2">
      <c r="A1496" t="s">
        <v>1613</v>
      </c>
      <c r="B1496" t="s">
        <v>55</v>
      </c>
      <c r="C1496">
        <v>2002</v>
      </c>
      <c r="D1496" s="1" t="d">
        <v>2019-05-17</v>
      </c>
      <c r="E1496" s="1" t="str">
        <f t="shared" si="46"/>
        <v>2019</v>
      </c>
      <c r="F1496" s="1" t="str">
        <f t="shared" si="47"/>
        <v>May</v>
      </c>
      <c r="G1496" t="s">
        <v>24</v>
      </c>
      <c r="H1496" t="s">
        <v>130</v>
      </c>
      <c r="I1496">
        <v>0.64</v>
      </c>
      <c r="J1496">
        <v>0.5</v>
      </c>
      <c r="K1496">
        <v>0</v>
      </c>
      <c r="L1496">
        <v>0.17</v>
      </c>
      <c r="M1496">
        <v>1.31</v>
      </c>
      <c r="P1496">
        <v>7.4</v>
      </c>
      <c r="Q1496">
        <v>63</v>
      </c>
      <c r="R1496" t="s">
        <v>130</v>
      </c>
      <c r="S1496" t="s">
        <v>20</v>
      </c>
    </row>
    <row r="1497" spans="1:19" x14ac:dyDescent="0.2">
      <c r="A1497" t="s">
        <v>1297</v>
      </c>
      <c r="B1497" t="s">
        <v>49</v>
      </c>
      <c r="C1497">
        <v>2011</v>
      </c>
      <c r="D1497" s="1" t="d">
        <v>2008-02-21</v>
      </c>
      <c r="E1497" s="1" t="str">
        <f t="shared" si="46"/>
        <v>2008</v>
      </c>
      <c r="F1497" s="1" t="str">
        <f t="shared" si="47"/>
        <v>Feb</v>
      </c>
      <c r="G1497" t="s">
        <v>37</v>
      </c>
      <c r="H1497" t="s">
        <v>130</v>
      </c>
      <c r="I1497">
        <v>0.47</v>
      </c>
      <c r="J1497">
        <v>0.57999999999999996</v>
      </c>
      <c r="K1497">
        <v>0.06</v>
      </c>
      <c r="L1497">
        <v>0.2</v>
      </c>
      <c r="M1497">
        <v>1.31</v>
      </c>
      <c r="N1497">
        <v>81</v>
      </c>
      <c r="O1497">
        <v>37</v>
      </c>
      <c r="P1497">
        <v>6.2</v>
      </c>
      <c r="Q1497">
        <v>353</v>
      </c>
      <c r="R1497" t="s">
        <v>1298</v>
      </c>
      <c r="S1497" t="s">
        <v>53</v>
      </c>
    </row>
    <row r="1498" spans="1:19" x14ac:dyDescent="0.2">
      <c r="A1498" t="s">
        <v>795</v>
      </c>
      <c r="B1498" t="s">
        <v>49</v>
      </c>
      <c r="C1498">
        <v>2010</v>
      </c>
      <c r="D1498" s="1" t="d">
        <v>2018-07-26</v>
      </c>
      <c r="E1498" s="1" t="str">
        <f t="shared" si="46"/>
        <v>2018</v>
      </c>
      <c r="F1498" s="1" t="str">
        <f t="shared" si="47"/>
        <v>Jul</v>
      </c>
      <c r="G1498" t="s">
        <v>50</v>
      </c>
      <c r="H1498" t="s">
        <v>267</v>
      </c>
      <c r="I1498">
        <v>0.55000000000000004</v>
      </c>
      <c r="J1498">
        <v>0.55000000000000004</v>
      </c>
      <c r="K1498">
        <v>0</v>
      </c>
      <c r="L1498">
        <v>0.21</v>
      </c>
      <c r="M1498">
        <v>1.31</v>
      </c>
      <c r="N1498">
        <v>79</v>
      </c>
      <c r="O1498">
        <v>42</v>
      </c>
      <c r="P1498">
        <v>8</v>
      </c>
      <c r="Q1498">
        <v>52</v>
      </c>
      <c r="R1498" t="s">
        <v>255</v>
      </c>
      <c r="S1498" t="s">
        <v>112</v>
      </c>
    </row>
    <row r="1499" spans="1:19" x14ac:dyDescent="0.2">
      <c r="A1499" t="s">
        <v>1614</v>
      </c>
      <c r="B1499" t="s">
        <v>55</v>
      </c>
      <c r="C1499">
        <v>2005</v>
      </c>
      <c r="D1499" s="1" t="d">
        <v>1988-11-27</v>
      </c>
      <c r="E1499" s="1" t="str">
        <f t="shared" si="46"/>
        <v>1988</v>
      </c>
      <c r="F1499" s="1" t="str">
        <f t="shared" si="47"/>
        <v>Nov</v>
      </c>
      <c r="G1499" t="s">
        <v>1</v>
      </c>
      <c r="H1499" t="s">
        <v>71</v>
      </c>
      <c r="I1499">
        <v>0.78</v>
      </c>
      <c r="J1499">
        <v>0.45</v>
      </c>
      <c r="K1499">
        <v>0</v>
      </c>
      <c r="L1499">
        <v>7.0000000000000007E-2</v>
      </c>
      <c r="M1499">
        <v>1.31</v>
      </c>
      <c r="N1499">
        <v>69</v>
      </c>
      <c r="O1499">
        <v>25</v>
      </c>
      <c r="P1499">
        <v>7.4</v>
      </c>
      <c r="Q1499">
        <v>25</v>
      </c>
      <c r="R1499" t="s">
        <v>686</v>
      </c>
      <c r="S1499" t="s">
        <v>112</v>
      </c>
    </row>
    <row r="1500" spans="1:19" x14ac:dyDescent="0.2">
      <c r="A1500" t="s">
        <v>414</v>
      </c>
      <c r="B1500" t="s">
        <v>171</v>
      </c>
      <c r="C1500">
        <v>2015</v>
      </c>
      <c r="D1500" s="1" t="d">
        <v>2015-11-06</v>
      </c>
      <c r="E1500" s="1" t="str">
        <f t="shared" si="46"/>
        <v>2015</v>
      </c>
      <c r="F1500" s="1" t="str">
        <f t="shared" si="47"/>
        <v>Nov</v>
      </c>
      <c r="G1500" t="s">
        <v>28</v>
      </c>
      <c r="H1500" t="s">
        <v>372</v>
      </c>
      <c r="I1500">
        <v>0.69</v>
      </c>
      <c r="J1500">
        <v>0.5</v>
      </c>
      <c r="K1500">
        <v>0</v>
      </c>
      <c r="L1500">
        <v>0.11</v>
      </c>
      <c r="M1500">
        <v>1.31</v>
      </c>
      <c r="N1500">
        <v>91</v>
      </c>
      <c r="O1500">
        <v>13</v>
      </c>
      <c r="P1500">
        <v>9.1999999999999993</v>
      </c>
      <c r="Q1500">
        <v>3963</v>
      </c>
      <c r="R1500" t="s">
        <v>415</v>
      </c>
      <c r="S1500" t="s">
        <v>53</v>
      </c>
    </row>
    <row r="1501" spans="1:19" x14ac:dyDescent="0.2">
      <c r="A1501" t="s">
        <v>1615</v>
      </c>
      <c r="B1501" t="s">
        <v>104</v>
      </c>
      <c r="C1501">
        <v>1999</v>
      </c>
      <c r="D1501" s="1" t="d">
        <v>2001-12-10</v>
      </c>
      <c r="E1501" s="1" t="str">
        <f t="shared" si="46"/>
        <v>2001</v>
      </c>
      <c r="F1501" s="1" t="str">
        <f t="shared" si="47"/>
        <v>Dec</v>
      </c>
      <c r="G1501" t="s">
        <v>101</v>
      </c>
      <c r="H1501" t="s">
        <v>484</v>
      </c>
      <c r="I1501">
        <v>0.56999999999999995</v>
      </c>
      <c r="J1501">
        <v>0.67</v>
      </c>
      <c r="K1501">
        <v>0</v>
      </c>
      <c r="L1501">
        <v>7.0000000000000007E-2</v>
      </c>
      <c r="M1501">
        <v>1.31</v>
      </c>
    </row>
    <row r="1502" spans="1:19" x14ac:dyDescent="0.2">
      <c r="A1502" t="s">
        <v>1616</v>
      </c>
      <c r="B1502">
        <v>2600</v>
      </c>
      <c r="C1502">
        <v>1983</v>
      </c>
      <c r="D1502" s="1" t="d">
        <v>2004-11-25</v>
      </c>
      <c r="E1502" s="1" t="str">
        <f t="shared" si="46"/>
        <v>2004</v>
      </c>
      <c r="F1502" s="1" t="str">
        <f t="shared" si="47"/>
        <v>Nov</v>
      </c>
      <c r="G1502" t="s">
        <v>1</v>
      </c>
      <c r="H1502" t="s">
        <v>71</v>
      </c>
      <c r="I1502">
        <v>1.22</v>
      </c>
      <c r="J1502">
        <v>7.0000000000000007E-2</v>
      </c>
      <c r="K1502">
        <v>0</v>
      </c>
      <c r="L1502">
        <v>0.02</v>
      </c>
      <c r="M1502">
        <v>1.31</v>
      </c>
    </row>
    <row r="1503" spans="1:19" x14ac:dyDescent="0.2">
      <c r="A1503" t="s">
        <v>1617</v>
      </c>
      <c r="B1503" t="s">
        <v>55</v>
      </c>
      <c r="C1503">
        <v>2002</v>
      </c>
      <c r="D1503" s="1" t="d">
        <v>1997-03-31</v>
      </c>
      <c r="E1503" s="1" t="str">
        <f t="shared" si="46"/>
        <v>1997</v>
      </c>
      <c r="F1503" s="1" t="str">
        <f t="shared" si="47"/>
        <v>Mar</v>
      </c>
      <c r="G1503" t="s">
        <v>37</v>
      </c>
      <c r="H1503" t="s">
        <v>523</v>
      </c>
      <c r="I1503">
        <v>0.64</v>
      </c>
      <c r="J1503">
        <v>0.5</v>
      </c>
      <c r="K1503">
        <v>0</v>
      </c>
      <c r="L1503">
        <v>0.17</v>
      </c>
      <c r="M1503">
        <v>1.31</v>
      </c>
      <c r="N1503">
        <v>61</v>
      </c>
      <c r="O1503">
        <v>20</v>
      </c>
      <c r="P1503">
        <v>7.3</v>
      </c>
      <c r="Q1503">
        <v>27</v>
      </c>
      <c r="R1503" t="s">
        <v>1618</v>
      </c>
      <c r="S1503" t="s">
        <v>53</v>
      </c>
    </row>
    <row r="1504" spans="1:19" x14ac:dyDescent="0.2">
      <c r="A1504" t="s">
        <v>1619</v>
      </c>
      <c r="B1504" t="s">
        <v>44</v>
      </c>
      <c r="C1504">
        <v>2009</v>
      </c>
      <c r="D1504" s="1" t="d">
        <v>2007-02-21</v>
      </c>
      <c r="E1504" s="1" t="str">
        <f t="shared" si="46"/>
        <v>2007</v>
      </c>
      <c r="F1504" s="1" t="str">
        <f t="shared" si="47"/>
        <v>Feb</v>
      </c>
      <c r="G1504" t="s">
        <v>50</v>
      </c>
      <c r="H1504" t="s">
        <v>71</v>
      </c>
      <c r="I1504">
        <v>0.84</v>
      </c>
      <c r="J1504">
        <v>0.35</v>
      </c>
      <c r="K1504">
        <v>0</v>
      </c>
      <c r="L1504">
        <v>0.12</v>
      </c>
      <c r="M1504">
        <v>1.31</v>
      </c>
      <c r="N1504">
        <v>78</v>
      </c>
      <c r="O1504">
        <v>83</v>
      </c>
      <c r="P1504">
        <v>7.8</v>
      </c>
      <c r="Q1504">
        <v>356</v>
      </c>
      <c r="R1504" t="s">
        <v>1620</v>
      </c>
      <c r="S1504" t="s">
        <v>53</v>
      </c>
    </row>
    <row r="1505" spans="1:19" x14ac:dyDescent="0.2">
      <c r="A1505" t="s">
        <v>709</v>
      </c>
      <c r="B1505" t="s">
        <v>137</v>
      </c>
      <c r="C1505">
        <v>2004</v>
      </c>
      <c r="D1505" s="1" t="d">
        <v>2021-05-28</v>
      </c>
      <c r="E1505" s="1" t="str">
        <f t="shared" si="46"/>
        <v>2021</v>
      </c>
      <c r="F1505" s="1" t="str">
        <f t="shared" si="47"/>
        <v>May</v>
      </c>
      <c r="G1505" t="s">
        <v>24</v>
      </c>
      <c r="H1505" t="s">
        <v>134</v>
      </c>
      <c r="I1505">
        <v>0.84</v>
      </c>
      <c r="J1505">
        <v>0.43</v>
      </c>
      <c r="K1505">
        <v>0</v>
      </c>
      <c r="L1505">
        <v>0.04</v>
      </c>
      <c r="M1505">
        <v>1.31</v>
      </c>
      <c r="N1505">
        <v>94</v>
      </c>
      <c r="O1505">
        <v>76</v>
      </c>
      <c r="P1505">
        <v>7.2</v>
      </c>
      <c r="Q1505">
        <v>139</v>
      </c>
      <c r="R1505" t="s">
        <v>684</v>
      </c>
      <c r="S1505" t="s">
        <v>88</v>
      </c>
    </row>
    <row r="1506" spans="1:19" x14ac:dyDescent="0.2">
      <c r="A1506" t="s">
        <v>1191</v>
      </c>
      <c r="B1506" t="s">
        <v>44</v>
      </c>
      <c r="C1506">
        <v>2009</v>
      </c>
      <c r="D1506" s="1" t="d">
        <v>1990-02-01</v>
      </c>
      <c r="E1506" s="1" t="str">
        <f t="shared" si="46"/>
        <v>1990</v>
      </c>
      <c r="F1506" s="1" t="str">
        <f t="shared" si="47"/>
        <v>Feb</v>
      </c>
      <c r="G1506" t="s">
        <v>34</v>
      </c>
      <c r="H1506" t="s">
        <v>561</v>
      </c>
      <c r="I1506">
        <v>0.97</v>
      </c>
      <c r="J1506">
        <v>0.23</v>
      </c>
      <c r="K1506">
        <v>0</v>
      </c>
      <c r="L1506">
        <v>0.11</v>
      </c>
      <c r="M1506">
        <v>1.3</v>
      </c>
      <c r="N1506">
        <v>89</v>
      </c>
      <c r="O1506">
        <v>76</v>
      </c>
      <c r="P1506">
        <v>8.6</v>
      </c>
      <c r="Q1506">
        <v>127</v>
      </c>
      <c r="R1506" t="s">
        <v>300</v>
      </c>
      <c r="S1506" t="s">
        <v>88</v>
      </c>
    </row>
    <row r="1507" spans="1:19" x14ac:dyDescent="0.2">
      <c r="A1507" t="s">
        <v>101</v>
      </c>
      <c r="B1507">
        <v>2600</v>
      </c>
      <c r="C1507" t="s">
        <v>286</v>
      </c>
      <c r="D1507" s="1" t="d">
        <v>2004-06-05</v>
      </c>
      <c r="E1507" s="1" t="str">
        <f t="shared" si="46"/>
        <v>2004</v>
      </c>
      <c r="F1507" s="1" t="str">
        <f t="shared" si="47"/>
        <v>Jun</v>
      </c>
      <c r="G1507" t="s">
        <v>101</v>
      </c>
      <c r="H1507" t="s">
        <v>155</v>
      </c>
      <c r="I1507">
        <v>1.21</v>
      </c>
      <c r="J1507">
        <v>0.08</v>
      </c>
      <c r="K1507">
        <v>0</v>
      </c>
      <c r="L1507">
        <v>0.01</v>
      </c>
      <c r="M1507">
        <v>1.3</v>
      </c>
    </row>
    <row r="1508" spans="1:19" x14ac:dyDescent="0.2">
      <c r="A1508" t="s">
        <v>1621</v>
      </c>
      <c r="B1508" t="s">
        <v>64</v>
      </c>
      <c r="C1508">
        <v>2002</v>
      </c>
      <c r="D1508" s="1" t="d">
        <v>2021-06-04</v>
      </c>
      <c r="E1508" s="1" t="str">
        <f t="shared" si="46"/>
        <v>2021</v>
      </c>
      <c r="F1508" s="1" t="str">
        <f t="shared" si="47"/>
        <v>Jun</v>
      </c>
      <c r="G1508" t="s">
        <v>28</v>
      </c>
      <c r="H1508" t="s">
        <v>234</v>
      </c>
      <c r="I1508">
        <v>0.94</v>
      </c>
      <c r="J1508">
        <v>0.35</v>
      </c>
      <c r="K1508">
        <v>0</v>
      </c>
      <c r="L1508">
        <v>0.02</v>
      </c>
      <c r="M1508">
        <v>1.3</v>
      </c>
    </row>
    <row r="1509" spans="1:19" x14ac:dyDescent="0.2">
      <c r="A1509" t="s">
        <v>1622</v>
      </c>
      <c r="B1509" t="s">
        <v>55</v>
      </c>
      <c r="C1509">
        <v>2006</v>
      </c>
      <c r="D1509" s="1" t="d">
        <v>2021-07-01</v>
      </c>
      <c r="E1509" s="1" t="str">
        <f t="shared" si="46"/>
        <v>2021</v>
      </c>
      <c r="F1509" s="1" t="str">
        <f t="shared" si="47"/>
        <v>Jul</v>
      </c>
      <c r="G1509" t="s">
        <v>18</v>
      </c>
      <c r="H1509" t="s">
        <v>134</v>
      </c>
      <c r="I1509">
        <v>1.07</v>
      </c>
      <c r="J1509">
        <v>0.04</v>
      </c>
      <c r="K1509">
        <v>0.02</v>
      </c>
      <c r="L1509">
        <v>0.17</v>
      </c>
      <c r="M1509">
        <v>1.3</v>
      </c>
      <c r="N1509">
        <v>63</v>
      </c>
      <c r="O1509">
        <v>12</v>
      </c>
      <c r="P1509">
        <v>6</v>
      </c>
      <c r="Q1509">
        <v>39</v>
      </c>
      <c r="R1509" t="s">
        <v>135</v>
      </c>
      <c r="S1509" t="s">
        <v>20</v>
      </c>
    </row>
    <row r="1510" spans="1:19" x14ac:dyDescent="0.2">
      <c r="A1510" t="s">
        <v>1623</v>
      </c>
      <c r="B1510" t="s">
        <v>187</v>
      </c>
      <c r="C1510">
        <v>2015</v>
      </c>
      <c r="D1510" s="1" t="d">
        <v>2000-08-03</v>
      </c>
      <c r="E1510" s="1" t="str">
        <f t="shared" si="46"/>
        <v>2000</v>
      </c>
      <c r="F1510" s="1" t="str">
        <f t="shared" si="47"/>
        <v>Aug</v>
      </c>
      <c r="G1510" t="s">
        <v>1</v>
      </c>
      <c r="H1510" t="s">
        <v>19</v>
      </c>
      <c r="I1510">
        <v>0.62</v>
      </c>
      <c r="J1510">
        <v>0.47</v>
      </c>
      <c r="K1510">
        <v>0.11</v>
      </c>
      <c r="L1510">
        <v>0.1</v>
      </c>
      <c r="M1510">
        <v>1.3</v>
      </c>
      <c r="N1510">
        <v>78</v>
      </c>
      <c r="O1510">
        <v>83</v>
      </c>
      <c r="P1510">
        <v>8.5</v>
      </c>
      <c r="Q1510">
        <v>376</v>
      </c>
      <c r="R1510" t="s">
        <v>1624</v>
      </c>
      <c r="S1510" t="s">
        <v>20</v>
      </c>
    </row>
    <row r="1511" spans="1:19" x14ac:dyDescent="0.2">
      <c r="A1511" t="s">
        <v>766</v>
      </c>
      <c r="B1511" t="s">
        <v>44</v>
      </c>
      <c r="C1511">
        <v>2012</v>
      </c>
      <c r="D1511" s="1" t="d">
        <v>2007-07-20</v>
      </c>
      <c r="E1511" s="1" t="str">
        <f t="shared" si="46"/>
        <v>2007</v>
      </c>
      <c r="F1511" s="1" t="str">
        <f t="shared" si="47"/>
        <v>Jul</v>
      </c>
      <c r="G1511" t="s">
        <v>50</v>
      </c>
      <c r="H1511" t="s">
        <v>71</v>
      </c>
      <c r="I1511">
        <v>0.75</v>
      </c>
      <c r="J1511">
        <v>0.44</v>
      </c>
      <c r="K1511">
        <v>0</v>
      </c>
      <c r="L1511">
        <v>0.11</v>
      </c>
      <c r="M1511">
        <v>1.3</v>
      </c>
      <c r="N1511">
        <v>80</v>
      </c>
      <c r="O1511">
        <v>35</v>
      </c>
      <c r="P1511">
        <v>6.6</v>
      </c>
      <c r="Q1511">
        <v>38</v>
      </c>
      <c r="R1511" t="s">
        <v>686</v>
      </c>
      <c r="S1511" t="s">
        <v>112</v>
      </c>
    </row>
    <row r="1512" spans="1:19" x14ac:dyDescent="0.2">
      <c r="A1512" t="s">
        <v>1625</v>
      </c>
      <c r="B1512" t="s">
        <v>55</v>
      </c>
      <c r="C1512">
        <v>2005</v>
      </c>
      <c r="D1512" s="1" t="d">
        <v>2013-09-19</v>
      </c>
      <c r="E1512" s="1" t="str">
        <f t="shared" si="46"/>
        <v>2013</v>
      </c>
      <c r="F1512" s="1" t="str">
        <f t="shared" si="47"/>
        <v>Sep</v>
      </c>
      <c r="G1512" t="s">
        <v>34</v>
      </c>
      <c r="H1512" t="s">
        <v>68</v>
      </c>
      <c r="I1512">
        <v>0.27</v>
      </c>
      <c r="J1512">
        <v>0.02</v>
      </c>
      <c r="K1512">
        <v>0</v>
      </c>
      <c r="L1512">
        <v>1.02</v>
      </c>
      <c r="M1512">
        <v>1.3</v>
      </c>
      <c r="N1512">
        <v>78</v>
      </c>
      <c r="O1512">
        <v>22</v>
      </c>
      <c r="P1512">
        <v>8.3000000000000007</v>
      </c>
      <c r="Q1512">
        <v>6</v>
      </c>
      <c r="R1512" t="s">
        <v>1626</v>
      </c>
      <c r="S1512" t="s">
        <v>88</v>
      </c>
    </row>
    <row r="1513" spans="1:19" x14ac:dyDescent="0.2">
      <c r="A1513" t="s">
        <v>1627</v>
      </c>
      <c r="B1513" t="s">
        <v>57</v>
      </c>
      <c r="C1513">
        <v>1995</v>
      </c>
      <c r="D1513" s="1" t="d">
        <v>2009-06-08</v>
      </c>
      <c r="E1513" s="1" t="str">
        <f t="shared" si="46"/>
        <v>2009</v>
      </c>
      <c r="F1513" s="1" t="str">
        <f t="shared" si="47"/>
        <v>Jun</v>
      </c>
      <c r="G1513" t="s">
        <v>28</v>
      </c>
      <c r="H1513" t="s">
        <v>118</v>
      </c>
      <c r="I1513">
        <v>0</v>
      </c>
      <c r="J1513">
        <v>0</v>
      </c>
      <c r="K1513">
        <v>1.29</v>
      </c>
      <c r="L1513">
        <v>0.01</v>
      </c>
      <c r="M1513">
        <v>1.3</v>
      </c>
    </row>
    <row r="1514" spans="1:19" x14ac:dyDescent="0.2">
      <c r="A1514" t="s">
        <v>1628</v>
      </c>
      <c r="B1514" t="s">
        <v>104</v>
      </c>
      <c r="C1514">
        <v>1997</v>
      </c>
      <c r="D1514" s="1" t="d">
        <v>1998-05-25</v>
      </c>
      <c r="E1514" s="1" t="str">
        <f t="shared" si="46"/>
        <v>1998</v>
      </c>
      <c r="F1514" s="1" t="str">
        <f t="shared" si="47"/>
        <v>May</v>
      </c>
      <c r="G1514" t="s">
        <v>24</v>
      </c>
      <c r="H1514" t="s">
        <v>1629</v>
      </c>
      <c r="I1514">
        <v>1.05</v>
      </c>
      <c r="J1514">
        <v>0.2</v>
      </c>
      <c r="K1514">
        <v>0</v>
      </c>
      <c r="L1514">
        <v>0.05</v>
      </c>
      <c r="M1514">
        <v>1.3</v>
      </c>
    </row>
    <row r="1515" spans="1:19" x14ac:dyDescent="0.2">
      <c r="A1515" t="s">
        <v>698</v>
      </c>
      <c r="B1515" t="s">
        <v>44</v>
      </c>
      <c r="C1515">
        <v>2009</v>
      </c>
      <c r="D1515" s="1" t="d">
        <v>2022-03-28</v>
      </c>
      <c r="E1515" s="1" t="str">
        <f t="shared" si="46"/>
        <v>2022</v>
      </c>
      <c r="F1515" s="1" t="str">
        <f t="shared" si="47"/>
        <v>Mar</v>
      </c>
      <c r="G1515" t="s">
        <v>86</v>
      </c>
      <c r="H1515" t="s">
        <v>372</v>
      </c>
      <c r="I1515">
        <v>0.71</v>
      </c>
      <c r="J1515">
        <v>0.41</v>
      </c>
      <c r="K1515">
        <v>0.05</v>
      </c>
      <c r="L1515">
        <v>0.12</v>
      </c>
      <c r="M1515">
        <v>1.3</v>
      </c>
      <c r="N1515">
        <v>80</v>
      </c>
      <c r="O1515">
        <v>59</v>
      </c>
      <c r="P1515">
        <v>7</v>
      </c>
      <c r="Q1515">
        <v>132</v>
      </c>
      <c r="R1515" t="s">
        <v>1630</v>
      </c>
      <c r="S1515" t="s">
        <v>88</v>
      </c>
    </row>
    <row r="1516" spans="1:19" x14ac:dyDescent="0.2">
      <c r="A1516" t="s">
        <v>519</v>
      </c>
      <c r="B1516" t="s">
        <v>171</v>
      </c>
      <c r="C1516">
        <v>2015</v>
      </c>
      <c r="D1516" s="1" t="d">
        <v>2021-07-18</v>
      </c>
      <c r="E1516" s="1" t="str">
        <f t="shared" si="46"/>
        <v>2021</v>
      </c>
      <c r="F1516" s="1" t="str">
        <f t="shared" si="47"/>
        <v>Jul</v>
      </c>
      <c r="G1516" t="s">
        <v>50</v>
      </c>
      <c r="H1516" t="s">
        <v>111</v>
      </c>
      <c r="I1516">
        <v>0.62</v>
      </c>
      <c r="J1516">
        <v>0.56000000000000005</v>
      </c>
      <c r="K1516">
        <v>0</v>
      </c>
      <c r="L1516">
        <v>0.11</v>
      </c>
      <c r="M1516">
        <v>1.3</v>
      </c>
      <c r="N1516">
        <v>78</v>
      </c>
      <c r="O1516">
        <v>22</v>
      </c>
      <c r="P1516">
        <v>6.1</v>
      </c>
      <c r="Q1516">
        <v>402</v>
      </c>
      <c r="R1516" t="s">
        <v>520</v>
      </c>
      <c r="S1516" t="s">
        <v>53</v>
      </c>
    </row>
    <row r="1517" spans="1:19" x14ac:dyDescent="0.2">
      <c r="A1517" t="s">
        <v>1631</v>
      </c>
      <c r="B1517" t="s">
        <v>104</v>
      </c>
      <c r="C1517">
        <v>1999</v>
      </c>
      <c r="D1517" s="1" t="d">
        <v>1996-11-04</v>
      </c>
      <c r="E1517" s="1" t="str">
        <f t="shared" si="46"/>
        <v>1996</v>
      </c>
      <c r="F1517" s="1" t="str">
        <f t="shared" si="47"/>
        <v>Nov</v>
      </c>
      <c r="G1517" t="s">
        <v>28</v>
      </c>
      <c r="H1517" t="s">
        <v>372</v>
      </c>
      <c r="I1517">
        <v>0.56000000000000005</v>
      </c>
      <c r="J1517">
        <v>0.38</v>
      </c>
      <c r="K1517">
        <v>0.28000000000000003</v>
      </c>
      <c r="L1517">
        <v>0.08</v>
      </c>
      <c r="M1517">
        <v>1.3</v>
      </c>
    </row>
    <row r="1518" spans="1:19" x14ac:dyDescent="0.2">
      <c r="A1518" t="s">
        <v>408</v>
      </c>
      <c r="B1518" t="s">
        <v>49</v>
      </c>
      <c r="C1518">
        <v>2014</v>
      </c>
      <c r="D1518" s="1" t="d">
        <v>1989-05-17</v>
      </c>
      <c r="E1518" s="1" t="str">
        <f t="shared" si="46"/>
        <v>1989</v>
      </c>
      <c r="F1518" s="1" t="str">
        <f t="shared" si="47"/>
        <v>May</v>
      </c>
      <c r="G1518" t="s">
        <v>37</v>
      </c>
      <c r="H1518" t="s">
        <v>111</v>
      </c>
      <c r="I1518">
        <v>0.34</v>
      </c>
      <c r="J1518">
        <v>0.68</v>
      </c>
      <c r="K1518">
        <v>0.08</v>
      </c>
      <c r="L1518">
        <v>0.19</v>
      </c>
      <c r="M1518">
        <v>1.29</v>
      </c>
      <c r="P1518">
        <v>7.3</v>
      </c>
      <c r="Q1518">
        <v>113</v>
      </c>
      <c r="R1518" t="s">
        <v>260</v>
      </c>
      <c r="S1518" t="s">
        <v>53</v>
      </c>
    </row>
    <row r="1519" spans="1:19" x14ac:dyDescent="0.2">
      <c r="A1519" t="s">
        <v>1632</v>
      </c>
      <c r="B1519" t="s">
        <v>32</v>
      </c>
      <c r="C1519">
        <v>2010</v>
      </c>
      <c r="D1519" s="1" t="d">
        <v>1988-12-20</v>
      </c>
      <c r="E1519" s="1" t="str">
        <f t="shared" si="46"/>
        <v>1988</v>
      </c>
      <c r="F1519" s="1" t="str">
        <f t="shared" si="47"/>
        <v>Dec</v>
      </c>
      <c r="G1519" t="s">
        <v>28</v>
      </c>
      <c r="H1519" t="s">
        <v>19</v>
      </c>
      <c r="I1519">
        <v>0.5</v>
      </c>
      <c r="J1519">
        <v>0.16</v>
      </c>
      <c r="K1519">
        <v>0.57999999999999996</v>
      </c>
      <c r="L1519">
        <v>0.05</v>
      </c>
      <c r="M1519">
        <v>1.29</v>
      </c>
      <c r="N1519">
        <v>68</v>
      </c>
      <c r="O1519">
        <v>25</v>
      </c>
      <c r="P1519">
        <v>8.1999999999999993</v>
      </c>
      <c r="Q1519">
        <v>25</v>
      </c>
      <c r="R1519" t="s">
        <v>1633</v>
      </c>
      <c r="S1519" t="s">
        <v>20</v>
      </c>
    </row>
    <row r="1520" spans="1:19" x14ac:dyDescent="0.2">
      <c r="A1520" t="s">
        <v>521</v>
      </c>
      <c r="B1520" t="s">
        <v>49</v>
      </c>
      <c r="C1520">
        <v>2008</v>
      </c>
      <c r="D1520" s="1" t="d">
        <v>1995-03-28</v>
      </c>
      <c r="E1520" s="1" t="str">
        <f t="shared" si="46"/>
        <v>1995</v>
      </c>
      <c r="F1520" s="1" t="str">
        <f t="shared" si="47"/>
        <v>Mar</v>
      </c>
      <c r="G1520" t="s">
        <v>50</v>
      </c>
      <c r="H1520" t="s">
        <v>267</v>
      </c>
      <c r="I1520">
        <v>0.72</v>
      </c>
      <c r="J1520">
        <v>0.39</v>
      </c>
      <c r="K1520">
        <v>0</v>
      </c>
      <c r="L1520">
        <v>0.19</v>
      </c>
      <c r="M1520">
        <v>1.29</v>
      </c>
      <c r="N1520">
        <v>75</v>
      </c>
      <c r="O1520">
        <v>24</v>
      </c>
      <c r="P1520">
        <v>7.7</v>
      </c>
      <c r="Q1520">
        <v>33</v>
      </c>
      <c r="R1520" t="s">
        <v>255</v>
      </c>
      <c r="S1520" t="s">
        <v>112</v>
      </c>
    </row>
    <row r="1521" spans="1:19" x14ac:dyDescent="0.2">
      <c r="A1521" t="s">
        <v>1634</v>
      </c>
      <c r="B1521" t="s">
        <v>64</v>
      </c>
      <c r="C1521">
        <v>2002</v>
      </c>
      <c r="D1521" s="1" t="d">
        <v>2001-12-07</v>
      </c>
      <c r="E1521" s="1" t="str">
        <f t="shared" si="46"/>
        <v>2001</v>
      </c>
      <c r="F1521" s="1" t="str">
        <f t="shared" si="47"/>
        <v>Dec</v>
      </c>
      <c r="G1521" t="s">
        <v>28</v>
      </c>
      <c r="H1521" t="s">
        <v>222</v>
      </c>
      <c r="I1521">
        <v>0.39</v>
      </c>
      <c r="J1521">
        <v>0.02</v>
      </c>
      <c r="K1521">
        <v>0.85</v>
      </c>
      <c r="L1521">
        <v>0.03</v>
      </c>
      <c r="M1521">
        <v>1.29</v>
      </c>
    </row>
    <row r="1522" spans="1:19" x14ac:dyDescent="0.2">
      <c r="A1522" t="s">
        <v>1635</v>
      </c>
      <c r="B1522" t="s">
        <v>189</v>
      </c>
      <c r="C1522">
        <v>2002</v>
      </c>
      <c r="D1522" s="1" t="d">
        <v>2011-12-21</v>
      </c>
      <c r="E1522" s="1" t="str">
        <f t="shared" si="46"/>
        <v>2011</v>
      </c>
      <c r="F1522" s="1" t="str">
        <f t="shared" si="47"/>
        <v>Dec</v>
      </c>
      <c r="G1522" t="s">
        <v>50</v>
      </c>
      <c r="H1522" t="s">
        <v>222</v>
      </c>
      <c r="I1522">
        <v>0.54</v>
      </c>
      <c r="J1522">
        <v>0.27</v>
      </c>
      <c r="K1522">
        <v>0.45</v>
      </c>
      <c r="L1522">
        <v>0.04</v>
      </c>
      <c r="M1522">
        <v>1.29</v>
      </c>
    </row>
    <row r="1523" spans="1:19" x14ac:dyDescent="0.2">
      <c r="A1523" t="s">
        <v>1636</v>
      </c>
      <c r="B1523" t="s">
        <v>17</v>
      </c>
      <c r="C1523">
        <v>2008</v>
      </c>
      <c r="D1523" s="1" t="d">
        <v>2019-12-22</v>
      </c>
      <c r="E1523" s="1" t="str">
        <f t="shared" si="46"/>
        <v>2019</v>
      </c>
      <c r="F1523" s="1" t="str">
        <f t="shared" si="47"/>
        <v>Dec</v>
      </c>
      <c r="G1523" t="s">
        <v>34</v>
      </c>
      <c r="H1523" t="s">
        <v>568</v>
      </c>
      <c r="I1523">
        <v>0.67</v>
      </c>
      <c r="J1523">
        <v>0.49</v>
      </c>
      <c r="K1523">
        <v>0</v>
      </c>
      <c r="L1523">
        <v>0.13</v>
      </c>
      <c r="M1523">
        <v>1.29</v>
      </c>
    </row>
    <row r="1524" spans="1:19" x14ac:dyDescent="0.2">
      <c r="A1524" t="s">
        <v>1576</v>
      </c>
      <c r="B1524" t="s">
        <v>49</v>
      </c>
      <c r="C1524">
        <v>2011</v>
      </c>
      <c r="D1524" s="1" t="d">
        <v>1994-09-05</v>
      </c>
      <c r="E1524" s="1" t="str">
        <f t="shared" si="46"/>
        <v>1994</v>
      </c>
      <c r="F1524" s="1" t="str">
        <f t="shared" si="47"/>
        <v>Sep</v>
      </c>
      <c r="G1524" t="s">
        <v>50</v>
      </c>
      <c r="H1524" t="s">
        <v>134</v>
      </c>
      <c r="I1524">
        <v>0.46</v>
      </c>
      <c r="J1524">
        <v>0.56000000000000005</v>
      </c>
      <c r="K1524">
        <v>0.06</v>
      </c>
      <c r="L1524">
        <v>0.21</v>
      </c>
      <c r="M1524">
        <v>1.29</v>
      </c>
      <c r="N1524">
        <v>85</v>
      </c>
      <c r="O1524">
        <v>54</v>
      </c>
      <c r="P1524">
        <v>7.2</v>
      </c>
      <c r="Q1524">
        <v>406</v>
      </c>
      <c r="R1524" t="s">
        <v>1535</v>
      </c>
      <c r="S1524" t="s">
        <v>53</v>
      </c>
    </row>
    <row r="1525" spans="1:19" x14ac:dyDescent="0.2">
      <c r="A1525" t="s">
        <v>1637</v>
      </c>
      <c r="B1525" t="s">
        <v>64</v>
      </c>
      <c r="C1525">
        <v>2003</v>
      </c>
      <c r="D1525" s="1" t="d">
        <v>1992-10-04</v>
      </c>
      <c r="E1525" s="1" t="str">
        <f t="shared" si="46"/>
        <v>1992</v>
      </c>
      <c r="F1525" s="1" t="str">
        <f t="shared" si="47"/>
        <v>Oct</v>
      </c>
      <c r="G1525" t="s">
        <v>1</v>
      </c>
      <c r="H1525" t="s">
        <v>1595</v>
      </c>
      <c r="I1525">
        <v>0.93</v>
      </c>
      <c r="J1525">
        <v>0.34</v>
      </c>
      <c r="K1525">
        <v>0</v>
      </c>
      <c r="L1525">
        <v>0.02</v>
      </c>
      <c r="M1525">
        <v>1.29</v>
      </c>
      <c r="N1525">
        <v>49</v>
      </c>
      <c r="O1525">
        <v>10</v>
      </c>
      <c r="P1525">
        <v>6.2</v>
      </c>
      <c r="Q1525">
        <v>5</v>
      </c>
      <c r="R1525" t="s">
        <v>1638</v>
      </c>
      <c r="S1525" t="s">
        <v>20</v>
      </c>
    </row>
    <row r="1526" spans="1:19" x14ac:dyDescent="0.2">
      <c r="A1526" t="s">
        <v>1639</v>
      </c>
      <c r="B1526" t="s">
        <v>32</v>
      </c>
      <c r="C1526">
        <v>2005</v>
      </c>
      <c r="D1526" s="1" t="d">
        <v>2012-04-19</v>
      </c>
      <c r="E1526" s="1" t="str">
        <f t="shared" si="46"/>
        <v>2012</v>
      </c>
      <c r="F1526" s="1" t="str">
        <f t="shared" si="47"/>
        <v>Apr</v>
      </c>
      <c r="G1526" t="s">
        <v>28</v>
      </c>
      <c r="H1526" t="s">
        <v>19</v>
      </c>
      <c r="I1526">
        <v>0.74</v>
      </c>
      <c r="J1526">
        <v>0.05</v>
      </c>
      <c r="K1526">
        <v>0.43</v>
      </c>
      <c r="L1526">
        <v>7.0000000000000007E-2</v>
      </c>
      <c r="M1526">
        <v>1.29</v>
      </c>
    </row>
    <row r="1527" spans="1:19" x14ac:dyDescent="0.2">
      <c r="A1527" t="s">
        <v>1640</v>
      </c>
      <c r="B1527" t="s">
        <v>32</v>
      </c>
      <c r="C1527">
        <v>2007</v>
      </c>
      <c r="D1527" s="1" t="d">
        <v>2013-04-28</v>
      </c>
      <c r="E1527" s="1" t="str">
        <f t="shared" si="46"/>
        <v>2013</v>
      </c>
      <c r="F1527" s="1" t="str">
        <f t="shared" si="47"/>
        <v>Apr</v>
      </c>
      <c r="G1527" t="s">
        <v>34</v>
      </c>
      <c r="H1527" t="s">
        <v>155</v>
      </c>
      <c r="I1527">
        <v>1.1299999999999999</v>
      </c>
      <c r="J1527">
        <v>0.01</v>
      </c>
      <c r="K1527">
        <v>0.06</v>
      </c>
      <c r="L1527">
        <v>0.09</v>
      </c>
      <c r="M1527">
        <v>1.29</v>
      </c>
      <c r="N1527">
        <v>67</v>
      </c>
      <c r="O1527">
        <v>19</v>
      </c>
      <c r="P1527">
        <v>5.9</v>
      </c>
      <c r="Q1527">
        <v>8</v>
      </c>
      <c r="R1527" t="s">
        <v>1641</v>
      </c>
      <c r="S1527" t="s">
        <v>20</v>
      </c>
    </row>
    <row r="1528" spans="1:19" x14ac:dyDescent="0.2">
      <c r="A1528" t="s">
        <v>1197</v>
      </c>
      <c r="B1528" t="s">
        <v>17</v>
      </c>
      <c r="C1528">
        <v>2009</v>
      </c>
      <c r="D1528" s="1" t="d">
        <v>1997-10-09</v>
      </c>
      <c r="E1528" s="1" t="str">
        <f t="shared" si="46"/>
        <v>1997</v>
      </c>
      <c r="F1528" s="1" t="str">
        <f t="shared" si="47"/>
        <v>Oct</v>
      </c>
      <c r="G1528" t="s">
        <v>34</v>
      </c>
      <c r="H1528" t="s">
        <v>1642</v>
      </c>
      <c r="I1528">
        <v>1.2</v>
      </c>
      <c r="J1528">
        <v>0</v>
      </c>
      <c r="K1528">
        <v>0</v>
      </c>
      <c r="L1528">
        <v>0.09</v>
      </c>
      <c r="M1528">
        <v>1.29</v>
      </c>
      <c r="N1528">
        <v>56</v>
      </c>
      <c r="O1528">
        <v>4</v>
      </c>
      <c r="P1528">
        <v>5</v>
      </c>
      <c r="Q1528">
        <v>5</v>
      </c>
      <c r="R1528" t="s">
        <v>1198</v>
      </c>
      <c r="S1528" t="s">
        <v>20</v>
      </c>
    </row>
    <row r="1529" spans="1:19" x14ac:dyDescent="0.2">
      <c r="A1529" t="s">
        <v>1643</v>
      </c>
      <c r="B1529" t="s">
        <v>55</v>
      </c>
      <c r="C1529">
        <v>2004</v>
      </c>
      <c r="D1529" s="1" t="d">
        <v>2010-02-07</v>
      </c>
      <c r="E1529" s="1" t="str">
        <f t="shared" si="46"/>
        <v>2010</v>
      </c>
      <c r="F1529" s="1" t="str">
        <f t="shared" si="47"/>
        <v>Feb</v>
      </c>
      <c r="G1529" t="s">
        <v>37</v>
      </c>
      <c r="H1529" t="s">
        <v>155</v>
      </c>
      <c r="I1529">
        <v>0.63</v>
      </c>
      <c r="J1529">
        <v>0.49</v>
      </c>
      <c r="K1529">
        <v>0</v>
      </c>
      <c r="L1529">
        <v>0.16</v>
      </c>
      <c r="M1529">
        <v>1.29</v>
      </c>
      <c r="N1529">
        <v>75</v>
      </c>
      <c r="O1529">
        <v>51</v>
      </c>
      <c r="P1529">
        <v>8.6</v>
      </c>
      <c r="Q1529">
        <v>27</v>
      </c>
      <c r="R1529" t="s">
        <v>1644</v>
      </c>
      <c r="S1529" t="s">
        <v>88</v>
      </c>
    </row>
    <row r="1530" spans="1:19" x14ac:dyDescent="0.2">
      <c r="A1530" t="s">
        <v>945</v>
      </c>
      <c r="B1530" t="s">
        <v>171</v>
      </c>
      <c r="C1530">
        <v>2015</v>
      </c>
      <c r="D1530" s="1" t="d">
        <v>2013-03-26</v>
      </c>
      <c r="E1530" s="1" t="str">
        <f t="shared" si="46"/>
        <v>2013</v>
      </c>
      <c r="F1530" s="1" t="str">
        <f t="shared" si="47"/>
        <v>Mar</v>
      </c>
      <c r="G1530" t="s">
        <v>50</v>
      </c>
      <c r="H1530" t="s">
        <v>267</v>
      </c>
      <c r="I1530">
        <v>0.86</v>
      </c>
      <c r="J1530">
        <v>0.3</v>
      </c>
      <c r="K1530">
        <v>0.01</v>
      </c>
      <c r="L1530">
        <v>0.12</v>
      </c>
      <c r="M1530">
        <v>1.29</v>
      </c>
      <c r="N1530">
        <v>74</v>
      </c>
      <c r="O1530">
        <v>26</v>
      </c>
      <c r="P1530">
        <v>7.8</v>
      </c>
      <c r="Q1530">
        <v>387</v>
      </c>
      <c r="R1530" t="s">
        <v>826</v>
      </c>
      <c r="S1530" t="s">
        <v>53</v>
      </c>
    </row>
    <row r="1531" spans="1:19" x14ac:dyDescent="0.2">
      <c r="A1531" t="s">
        <v>179</v>
      </c>
      <c r="B1531" t="s">
        <v>148</v>
      </c>
      <c r="C1531">
        <v>2015</v>
      </c>
      <c r="D1531" s="1" t="d">
        <v>2008-04-24</v>
      </c>
      <c r="E1531" s="1" t="str">
        <f t="shared" si="46"/>
        <v>2008</v>
      </c>
      <c r="F1531" s="1" t="str">
        <f t="shared" si="47"/>
        <v>Apr</v>
      </c>
      <c r="G1531" t="s">
        <v>28</v>
      </c>
      <c r="H1531" t="s">
        <v>130</v>
      </c>
      <c r="I1531">
        <v>0.51</v>
      </c>
      <c r="J1531">
        <v>0.67</v>
      </c>
      <c r="K1531">
        <v>0</v>
      </c>
      <c r="L1531">
        <v>0.1</v>
      </c>
      <c r="M1531">
        <v>1.29</v>
      </c>
      <c r="N1531">
        <v>84</v>
      </c>
      <c r="O1531">
        <v>38</v>
      </c>
      <c r="P1531">
        <v>5.4</v>
      </c>
      <c r="Q1531">
        <v>7512</v>
      </c>
      <c r="R1531" t="s">
        <v>131</v>
      </c>
      <c r="S1531" t="s">
        <v>53</v>
      </c>
    </row>
    <row r="1532" spans="1:19" x14ac:dyDescent="0.2">
      <c r="A1532" t="s">
        <v>1224</v>
      </c>
      <c r="B1532" t="s">
        <v>32</v>
      </c>
      <c r="C1532">
        <v>2010</v>
      </c>
      <c r="D1532" s="1" t="d">
        <v>2013-08-09</v>
      </c>
      <c r="E1532" s="1" t="str">
        <f t="shared" si="46"/>
        <v>2013</v>
      </c>
      <c r="F1532" s="1" t="str">
        <f t="shared" si="47"/>
        <v>Aug</v>
      </c>
      <c r="G1532" t="s">
        <v>1</v>
      </c>
      <c r="H1532" t="s">
        <v>151</v>
      </c>
      <c r="I1532">
        <v>0.69</v>
      </c>
      <c r="J1532">
        <v>0.47</v>
      </c>
      <c r="K1532">
        <v>0.01</v>
      </c>
      <c r="L1532">
        <v>0.12</v>
      </c>
      <c r="M1532">
        <v>1.29</v>
      </c>
      <c r="N1532">
        <v>79</v>
      </c>
      <c r="O1532">
        <v>26</v>
      </c>
      <c r="P1532">
        <v>7.9</v>
      </c>
      <c r="Q1532">
        <v>66</v>
      </c>
      <c r="R1532" t="s">
        <v>586</v>
      </c>
      <c r="S1532" t="s">
        <v>20</v>
      </c>
    </row>
    <row r="1533" spans="1:19" x14ac:dyDescent="0.2">
      <c r="A1533" t="s">
        <v>1645</v>
      </c>
      <c r="B1533" t="s">
        <v>49</v>
      </c>
      <c r="C1533">
        <v>2014</v>
      </c>
      <c r="D1533" s="1" t="d">
        <v>2004-04-25</v>
      </c>
      <c r="E1533" s="1" t="str">
        <f t="shared" si="46"/>
        <v>2004</v>
      </c>
      <c r="F1533" s="1" t="str">
        <f t="shared" si="47"/>
        <v>Apr</v>
      </c>
      <c r="G1533" t="s">
        <v>50</v>
      </c>
      <c r="H1533" t="s">
        <v>111</v>
      </c>
      <c r="I1533">
        <v>0.46</v>
      </c>
      <c r="J1533">
        <v>0.56000000000000005</v>
      </c>
      <c r="K1533">
        <v>0.06</v>
      </c>
      <c r="L1533">
        <v>0.2</v>
      </c>
      <c r="M1533">
        <v>1.29</v>
      </c>
      <c r="N1533">
        <v>72</v>
      </c>
      <c r="O1533">
        <v>53</v>
      </c>
      <c r="P1533">
        <v>7.5</v>
      </c>
      <c r="Q1533">
        <v>292</v>
      </c>
      <c r="R1533" t="s">
        <v>1646</v>
      </c>
      <c r="S1533" t="s">
        <v>53</v>
      </c>
    </row>
    <row r="1534" spans="1:19" x14ac:dyDescent="0.2">
      <c r="A1534" t="s">
        <v>1647</v>
      </c>
      <c r="B1534" t="s">
        <v>17</v>
      </c>
      <c r="C1534">
        <v>2007</v>
      </c>
      <c r="D1534" s="1" t="d">
        <v>1996-11-11</v>
      </c>
      <c r="E1534" s="1" t="str">
        <f t="shared" si="46"/>
        <v>1996</v>
      </c>
      <c r="F1534" s="1" t="str">
        <f t="shared" si="47"/>
        <v>Nov</v>
      </c>
      <c r="G1534" t="s">
        <v>18</v>
      </c>
      <c r="H1534" t="s">
        <v>134</v>
      </c>
      <c r="I1534">
        <v>0.68</v>
      </c>
      <c r="J1534">
        <v>0.47</v>
      </c>
      <c r="K1534">
        <v>0</v>
      </c>
      <c r="L1534">
        <v>0.13</v>
      </c>
      <c r="M1534">
        <v>1.29</v>
      </c>
      <c r="N1534">
        <v>66</v>
      </c>
      <c r="O1534">
        <v>32</v>
      </c>
      <c r="P1534">
        <v>7.6</v>
      </c>
      <c r="Q1534">
        <v>30</v>
      </c>
      <c r="R1534" t="s">
        <v>193</v>
      </c>
      <c r="S1534" t="s">
        <v>20</v>
      </c>
    </row>
    <row r="1535" spans="1:19" x14ac:dyDescent="0.2">
      <c r="A1535" t="s">
        <v>1648</v>
      </c>
      <c r="B1535" t="s">
        <v>55</v>
      </c>
      <c r="C1535">
        <v>2005</v>
      </c>
      <c r="D1535" s="1" t="d">
        <v>2017-05-17</v>
      </c>
      <c r="E1535" s="1" t="str">
        <f t="shared" si="46"/>
        <v>2017</v>
      </c>
      <c r="F1535" s="1" t="str">
        <f t="shared" si="47"/>
        <v>May</v>
      </c>
      <c r="G1535" t="s">
        <v>24</v>
      </c>
      <c r="H1535" t="s">
        <v>51</v>
      </c>
      <c r="I1535">
        <v>1.22</v>
      </c>
      <c r="J1535">
        <v>0.05</v>
      </c>
      <c r="K1535">
        <v>0</v>
      </c>
      <c r="L1535">
        <v>0.01</v>
      </c>
      <c r="M1535">
        <v>1.29</v>
      </c>
    </row>
    <row r="1536" spans="1:19" x14ac:dyDescent="0.2">
      <c r="A1536" t="s">
        <v>1649</v>
      </c>
      <c r="B1536" t="s">
        <v>17</v>
      </c>
      <c r="C1536">
        <v>2008</v>
      </c>
      <c r="D1536" s="1" t="d">
        <v>2013-05-10</v>
      </c>
      <c r="E1536" s="1" t="str">
        <f t="shared" si="46"/>
        <v>2013</v>
      </c>
      <c r="F1536" s="1" t="str">
        <f t="shared" si="47"/>
        <v>May</v>
      </c>
      <c r="G1536" t="s">
        <v>18</v>
      </c>
      <c r="H1536" t="s">
        <v>111</v>
      </c>
      <c r="I1536">
        <v>1.1000000000000001</v>
      </c>
      <c r="J1536">
        <v>0.03</v>
      </c>
      <c r="K1536">
        <v>0.06</v>
      </c>
      <c r="L1536">
        <v>0.09</v>
      </c>
      <c r="M1536">
        <v>1.28</v>
      </c>
      <c r="P1536">
        <v>8.4</v>
      </c>
      <c r="Q1536">
        <v>13</v>
      </c>
      <c r="R1536" t="s">
        <v>111</v>
      </c>
      <c r="S1536" t="s">
        <v>20</v>
      </c>
    </row>
    <row r="1537" spans="1:19" x14ac:dyDescent="0.2">
      <c r="A1537" t="s">
        <v>1160</v>
      </c>
      <c r="B1537" t="s">
        <v>171</v>
      </c>
      <c r="C1537">
        <v>2015</v>
      </c>
      <c r="D1537" s="1" t="d">
        <v>1997-09-11</v>
      </c>
      <c r="E1537" s="1" t="str">
        <f t="shared" si="46"/>
        <v>1997</v>
      </c>
      <c r="F1537" s="1" t="str">
        <f t="shared" si="47"/>
        <v>Sep</v>
      </c>
      <c r="G1537" t="s">
        <v>28</v>
      </c>
      <c r="H1537" t="s">
        <v>130</v>
      </c>
      <c r="I1537">
        <v>0.78</v>
      </c>
      <c r="J1537">
        <v>0.38</v>
      </c>
      <c r="K1537">
        <v>0</v>
      </c>
      <c r="L1537">
        <v>0.12</v>
      </c>
      <c r="M1537">
        <v>1.28</v>
      </c>
      <c r="N1537">
        <v>77</v>
      </c>
      <c r="O1537">
        <v>11</v>
      </c>
      <c r="P1537">
        <v>8.4</v>
      </c>
      <c r="Q1537">
        <v>613</v>
      </c>
      <c r="R1537" t="s">
        <v>1650</v>
      </c>
      <c r="S1537" t="s">
        <v>53</v>
      </c>
    </row>
    <row r="1538" spans="1:19" x14ac:dyDescent="0.2">
      <c r="A1538" t="s">
        <v>1651</v>
      </c>
      <c r="B1538" t="s">
        <v>55</v>
      </c>
      <c r="C1538">
        <v>2004</v>
      </c>
      <c r="D1538" s="1" t="d">
        <v>1989-06-20</v>
      </c>
      <c r="E1538" s="1" t="str">
        <f t="shared" si="46"/>
        <v>1989</v>
      </c>
      <c r="F1538" s="1" t="str">
        <f t="shared" si="47"/>
        <v>Jun</v>
      </c>
      <c r="G1538" t="s">
        <v>28</v>
      </c>
      <c r="H1538" t="s">
        <v>1652</v>
      </c>
      <c r="I1538">
        <v>0.63</v>
      </c>
      <c r="J1538">
        <v>0.49</v>
      </c>
      <c r="K1538">
        <v>0</v>
      </c>
      <c r="L1538">
        <v>0.16</v>
      </c>
      <c r="M1538">
        <v>1.28</v>
      </c>
      <c r="N1538">
        <v>85</v>
      </c>
      <c r="O1538">
        <v>51</v>
      </c>
      <c r="P1538">
        <v>8.4</v>
      </c>
      <c r="Q1538">
        <v>57</v>
      </c>
      <c r="R1538" t="s">
        <v>1653</v>
      </c>
      <c r="S1538" t="s">
        <v>88</v>
      </c>
    </row>
    <row r="1539" spans="1:19" x14ac:dyDescent="0.2">
      <c r="A1539" t="s">
        <v>521</v>
      </c>
      <c r="B1539" t="s">
        <v>159</v>
      </c>
      <c r="C1539" t="s">
        <v>286</v>
      </c>
      <c r="D1539" s="1" t="d">
        <v>1998-01-06</v>
      </c>
      <c r="E1539" s="1" t="str">
        <f t="shared" ref="E1539:E1602" si="48">TEXT(D1539,"yyyy")</f>
        <v>1998</v>
      </c>
      <c r="F1539" s="1" t="str">
        <f t="shared" ref="F1539:F1602" si="49">TEXT(D1539,"mmm")</f>
        <v>Jan</v>
      </c>
      <c r="G1539" t="s">
        <v>50</v>
      </c>
      <c r="H1539" t="s">
        <v>267</v>
      </c>
      <c r="I1539">
        <v>0.56999999999999995</v>
      </c>
      <c r="J1539">
        <v>0.44</v>
      </c>
      <c r="K1539">
        <v>0</v>
      </c>
      <c r="L1539">
        <v>0.27</v>
      </c>
      <c r="M1539">
        <v>1.28</v>
      </c>
      <c r="N1539">
        <v>73</v>
      </c>
      <c r="O1539">
        <v>5</v>
      </c>
      <c r="P1539">
        <v>7.4</v>
      </c>
      <c r="Q1539">
        <v>10</v>
      </c>
      <c r="R1539" t="s">
        <v>255</v>
      </c>
      <c r="S1539" t="s">
        <v>112</v>
      </c>
    </row>
    <row r="1540" spans="1:19" x14ac:dyDescent="0.2">
      <c r="A1540" t="s">
        <v>1654</v>
      </c>
      <c r="B1540" t="s">
        <v>27</v>
      </c>
      <c r="C1540">
        <v>1989</v>
      </c>
      <c r="D1540" s="1" t="d">
        <v>2016-01-10</v>
      </c>
      <c r="E1540" s="1" t="str">
        <f t="shared" si="48"/>
        <v>2016</v>
      </c>
      <c r="F1540" s="1" t="str">
        <f t="shared" si="49"/>
        <v>Jan</v>
      </c>
      <c r="G1540" t="s">
        <v>34</v>
      </c>
      <c r="H1540" t="s">
        <v>19</v>
      </c>
      <c r="I1540">
        <v>0</v>
      </c>
      <c r="J1540">
        <v>0</v>
      </c>
      <c r="K1540">
        <v>1.28</v>
      </c>
      <c r="L1540">
        <v>0</v>
      </c>
      <c r="M1540">
        <v>1.28</v>
      </c>
    </row>
    <row r="1541" spans="1:19" x14ac:dyDescent="0.2">
      <c r="A1541" t="s">
        <v>1655</v>
      </c>
      <c r="B1541" t="s">
        <v>104</v>
      </c>
      <c r="C1541">
        <v>1999</v>
      </c>
      <c r="D1541" s="1" t="d">
        <v>1997-06-18</v>
      </c>
      <c r="E1541" s="1" t="str">
        <f t="shared" si="48"/>
        <v>1997</v>
      </c>
      <c r="F1541" s="1" t="str">
        <f t="shared" si="49"/>
        <v>Jun</v>
      </c>
      <c r="G1541" t="s">
        <v>50</v>
      </c>
      <c r="H1541" t="s">
        <v>1656</v>
      </c>
      <c r="I1541">
        <v>1.1000000000000001</v>
      </c>
      <c r="J1541">
        <v>0.14000000000000001</v>
      </c>
      <c r="K1541">
        <v>0</v>
      </c>
      <c r="L1541">
        <v>0.04</v>
      </c>
      <c r="M1541">
        <v>1.28</v>
      </c>
    </row>
    <row r="1542" spans="1:19" x14ac:dyDescent="0.2">
      <c r="A1542" t="s">
        <v>1657</v>
      </c>
      <c r="B1542" t="s">
        <v>32</v>
      </c>
      <c r="C1542">
        <v>2008</v>
      </c>
      <c r="D1542" s="1" t="d">
        <v>2007-01-07</v>
      </c>
      <c r="E1542" s="1" t="str">
        <f t="shared" si="48"/>
        <v>2007</v>
      </c>
      <c r="F1542" s="1" t="str">
        <f t="shared" si="49"/>
        <v>Jan</v>
      </c>
      <c r="G1542" t="s">
        <v>39</v>
      </c>
      <c r="H1542" t="s">
        <v>111</v>
      </c>
      <c r="I1542">
        <v>0.55000000000000004</v>
      </c>
      <c r="J1542">
        <v>0.59</v>
      </c>
      <c r="K1542">
        <v>0</v>
      </c>
      <c r="L1542">
        <v>0.14000000000000001</v>
      </c>
      <c r="M1542">
        <v>1.28</v>
      </c>
      <c r="P1542" t="s">
        <v>203</v>
      </c>
      <c r="R1542" t="s">
        <v>1658</v>
      </c>
      <c r="S1542" t="s">
        <v>20</v>
      </c>
    </row>
    <row r="1543" spans="1:19" x14ac:dyDescent="0.2">
      <c r="A1543" t="s">
        <v>1659</v>
      </c>
      <c r="B1543" t="s">
        <v>104</v>
      </c>
      <c r="C1543">
        <v>1999</v>
      </c>
      <c r="D1543" s="1" t="d">
        <v>1996-08-24</v>
      </c>
      <c r="E1543" s="1" t="str">
        <f t="shared" si="48"/>
        <v>1996</v>
      </c>
      <c r="F1543" s="1" t="str">
        <f t="shared" si="49"/>
        <v>Aug</v>
      </c>
      <c r="G1543" t="s">
        <v>24</v>
      </c>
      <c r="H1543" t="s">
        <v>852</v>
      </c>
      <c r="I1543">
        <v>1.07</v>
      </c>
      <c r="J1543">
        <v>0.16</v>
      </c>
      <c r="K1543">
        <v>0</v>
      </c>
      <c r="L1543">
        <v>0.04</v>
      </c>
      <c r="M1543">
        <v>1.28</v>
      </c>
    </row>
    <row r="1544" spans="1:19" x14ac:dyDescent="0.2">
      <c r="A1544" t="s">
        <v>1660</v>
      </c>
      <c r="B1544" t="s">
        <v>55</v>
      </c>
      <c r="C1544">
        <v>2003</v>
      </c>
      <c r="D1544" s="1" t="d">
        <v>2020-07-29</v>
      </c>
      <c r="E1544" s="1" t="str">
        <f t="shared" si="48"/>
        <v>2020</v>
      </c>
      <c r="F1544" s="1" t="str">
        <f t="shared" si="49"/>
        <v>Jul</v>
      </c>
      <c r="G1544" t="s">
        <v>50</v>
      </c>
      <c r="H1544" t="s">
        <v>51</v>
      </c>
      <c r="I1544">
        <v>0.63</v>
      </c>
      <c r="J1544">
        <v>0.49</v>
      </c>
      <c r="K1544">
        <v>0</v>
      </c>
      <c r="L1544">
        <v>0.16</v>
      </c>
      <c r="M1544">
        <v>1.28</v>
      </c>
      <c r="N1544">
        <v>76</v>
      </c>
      <c r="O1544">
        <v>47</v>
      </c>
      <c r="P1544">
        <v>8.3000000000000007</v>
      </c>
      <c r="Q1544">
        <v>136</v>
      </c>
      <c r="R1544" t="s">
        <v>52</v>
      </c>
      <c r="S1544" t="s">
        <v>53</v>
      </c>
    </row>
    <row r="1545" spans="1:19" x14ac:dyDescent="0.2">
      <c r="A1545" t="s">
        <v>1270</v>
      </c>
      <c r="B1545" t="s">
        <v>17</v>
      </c>
      <c r="C1545">
        <v>2006</v>
      </c>
      <c r="D1545" s="1" t="d">
        <v>1995-12-06</v>
      </c>
      <c r="E1545" s="1" t="str">
        <f t="shared" si="48"/>
        <v>1995</v>
      </c>
      <c r="F1545" s="1" t="str">
        <f t="shared" si="49"/>
        <v>Dec</v>
      </c>
      <c r="G1545" t="s">
        <v>24</v>
      </c>
      <c r="H1545" t="s">
        <v>134</v>
      </c>
      <c r="I1545">
        <v>0.45</v>
      </c>
      <c r="J1545">
        <v>0.66</v>
      </c>
      <c r="K1545">
        <v>0.02</v>
      </c>
      <c r="L1545">
        <v>0.15</v>
      </c>
      <c r="M1545">
        <v>1.28</v>
      </c>
      <c r="N1545">
        <v>67</v>
      </c>
      <c r="O1545">
        <v>21</v>
      </c>
      <c r="P1545">
        <v>7.3</v>
      </c>
      <c r="Q1545">
        <v>26</v>
      </c>
      <c r="R1545" t="s">
        <v>193</v>
      </c>
      <c r="S1545" t="s">
        <v>112</v>
      </c>
    </row>
    <row r="1546" spans="1:19" x14ac:dyDescent="0.2">
      <c r="A1546" t="s">
        <v>1661</v>
      </c>
      <c r="B1546" t="s">
        <v>55</v>
      </c>
      <c r="C1546">
        <v>2001</v>
      </c>
      <c r="D1546" s="1" t="d">
        <v>2011-05-08</v>
      </c>
      <c r="E1546" s="1" t="str">
        <f t="shared" si="48"/>
        <v>2011</v>
      </c>
      <c r="F1546" s="1" t="str">
        <f t="shared" si="49"/>
        <v>May</v>
      </c>
      <c r="G1546" t="s">
        <v>50</v>
      </c>
      <c r="H1546" t="s">
        <v>234</v>
      </c>
      <c r="I1546">
        <v>0.62</v>
      </c>
      <c r="J1546">
        <v>0.49</v>
      </c>
      <c r="K1546">
        <v>0</v>
      </c>
      <c r="L1546">
        <v>0.16</v>
      </c>
      <c r="M1546">
        <v>1.28</v>
      </c>
      <c r="N1546">
        <v>89</v>
      </c>
      <c r="O1546">
        <v>34</v>
      </c>
      <c r="P1546">
        <v>8.9</v>
      </c>
      <c r="Q1546">
        <v>557</v>
      </c>
      <c r="R1546" t="s">
        <v>433</v>
      </c>
      <c r="S1546" t="s">
        <v>53</v>
      </c>
    </row>
    <row r="1547" spans="1:19" x14ac:dyDescent="0.2">
      <c r="A1547" t="s">
        <v>1662</v>
      </c>
      <c r="B1547" t="s">
        <v>104</v>
      </c>
      <c r="C1547">
        <v>1997</v>
      </c>
      <c r="D1547" s="1" t="d">
        <v>2001-12-25</v>
      </c>
      <c r="E1547" s="1" t="str">
        <f t="shared" si="48"/>
        <v>2001</v>
      </c>
      <c r="F1547" s="1" t="str">
        <f t="shared" si="49"/>
        <v>Dec</v>
      </c>
      <c r="G1547" t="s">
        <v>1</v>
      </c>
      <c r="H1547" t="s">
        <v>234</v>
      </c>
      <c r="I1547">
        <v>0.57999999999999996</v>
      </c>
      <c r="J1547">
        <v>0.4</v>
      </c>
      <c r="K1547">
        <v>0.21</v>
      </c>
      <c r="L1547">
        <v>0.08</v>
      </c>
      <c r="M1547">
        <v>1.27</v>
      </c>
      <c r="N1547">
        <v>93</v>
      </c>
      <c r="O1547">
        <v>12</v>
      </c>
      <c r="P1547">
        <v>9.4</v>
      </c>
      <c r="Q1547">
        <v>358</v>
      </c>
      <c r="R1547" t="s">
        <v>357</v>
      </c>
      <c r="S1547" t="s">
        <v>88</v>
      </c>
    </row>
    <row r="1548" spans="1:19" x14ac:dyDescent="0.2">
      <c r="A1548" t="s">
        <v>1663</v>
      </c>
      <c r="B1548" t="s">
        <v>17</v>
      </c>
      <c r="C1548">
        <v>2008</v>
      </c>
      <c r="D1548" s="1" t="d">
        <v>1999-06-21</v>
      </c>
      <c r="E1548" s="1" t="str">
        <f t="shared" si="48"/>
        <v>1999</v>
      </c>
      <c r="F1548" s="1" t="str">
        <f t="shared" si="49"/>
        <v>Jun</v>
      </c>
      <c r="G1548" t="s">
        <v>34</v>
      </c>
      <c r="H1548" t="s">
        <v>71</v>
      </c>
      <c r="I1548">
        <v>1.03</v>
      </c>
      <c r="J1548">
        <v>0.14000000000000001</v>
      </c>
      <c r="K1548">
        <v>0</v>
      </c>
      <c r="L1548">
        <v>0.1</v>
      </c>
      <c r="M1548">
        <v>1.27</v>
      </c>
      <c r="N1548">
        <v>73</v>
      </c>
      <c r="O1548">
        <v>16</v>
      </c>
      <c r="P1548">
        <v>7.2</v>
      </c>
      <c r="Q1548">
        <v>19</v>
      </c>
      <c r="R1548" t="s">
        <v>339</v>
      </c>
      <c r="S1548" t="s">
        <v>88</v>
      </c>
    </row>
    <row r="1549" spans="1:19" x14ac:dyDescent="0.2">
      <c r="A1549" t="s">
        <v>1664</v>
      </c>
      <c r="B1549" t="s">
        <v>44</v>
      </c>
      <c r="C1549">
        <v>2014</v>
      </c>
      <c r="D1549" s="1" t="d">
        <v>1990-03-03</v>
      </c>
      <c r="E1549" s="1" t="str">
        <f t="shared" si="48"/>
        <v>1990</v>
      </c>
      <c r="F1549" s="1" t="str">
        <f t="shared" si="49"/>
        <v>Mar</v>
      </c>
      <c r="G1549" t="s">
        <v>50</v>
      </c>
      <c r="H1549" t="s">
        <v>267</v>
      </c>
      <c r="I1549">
        <v>0.69</v>
      </c>
      <c r="J1549">
        <v>0.47</v>
      </c>
      <c r="K1549">
        <v>0</v>
      </c>
      <c r="L1549">
        <v>0.11</v>
      </c>
      <c r="M1549">
        <v>1.27</v>
      </c>
      <c r="N1549">
        <v>69</v>
      </c>
      <c r="O1549">
        <v>8</v>
      </c>
      <c r="P1549">
        <v>7.2</v>
      </c>
      <c r="Q1549">
        <v>26</v>
      </c>
      <c r="R1549" t="s">
        <v>885</v>
      </c>
      <c r="S1549" t="s">
        <v>112</v>
      </c>
    </row>
    <row r="1550" spans="1:19" x14ac:dyDescent="0.2">
      <c r="A1550" t="s">
        <v>1665</v>
      </c>
      <c r="B1550" t="s">
        <v>148</v>
      </c>
      <c r="C1550">
        <v>2005</v>
      </c>
      <c r="D1550" s="1" t="d">
        <v>1996-10-29</v>
      </c>
      <c r="E1550" s="1" t="str">
        <f t="shared" si="48"/>
        <v>1996</v>
      </c>
      <c r="F1550" s="1" t="str">
        <f t="shared" si="49"/>
        <v>Oct</v>
      </c>
      <c r="G1550" t="s">
        <v>39</v>
      </c>
      <c r="H1550" t="s">
        <v>134</v>
      </c>
      <c r="I1550">
        <v>1.22</v>
      </c>
      <c r="J1550">
        <v>0.05</v>
      </c>
      <c r="K1550">
        <v>0</v>
      </c>
      <c r="L1550">
        <v>0</v>
      </c>
      <c r="M1550">
        <v>1.27</v>
      </c>
      <c r="N1550">
        <v>76</v>
      </c>
      <c r="O1550">
        <v>31</v>
      </c>
      <c r="P1550">
        <v>6.6</v>
      </c>
      <c r="Q1550">
        <v>71</v>
      </c>
      <c r="R1550" t="s">
        <v>447</v>
      </c>
      <c r="S1550" t="s">
        <v>88</v>
      </c>
    </row>
    <row r="1551" spans="1:19" x14ac:dyDescent="0.2">
      <c r="A1551" t="s">
        <v>1666</v>
      </c>
      <c r="B1551" t="s">
        <v>49</v>
      </c>
      <c r="C1551">
        <v>2014</v>
      </c>
      <c r="D1551" s="1" t="d">
        <v>2013-03-17</v>
      </c>
      <c r="E1551" s="1" t="str">
        <f t="shared" si="48"/>
        <v>2013</v>
      </c>
      <c r="F1551" s="1" t="str">
        <f t="shared" si="49"/>
        <v>Mar</v>
      </c>
      <c r="G1551" t="s">
        <v>28</v>
      </c>
      <c r="H1551" t="s">
        <v>372</v>
      </c>
      <c r="I1551">
        <v>0.4</v>
      </c>
      <c r="J1551">
        <v>0.33</v>
      </c>
      <c r="K1551">
        <v>0.4</v>
      </c>
      <c r="L1551">
        <v>0.15</v>
      </c>
      <c r="M1551">
        <v>1.27</v>
      </c>
      <c r="N1551">
        <v>91</v>
      </c>
      <c r="O1551">
        <v>69</v>
      </c>
      <c r="P1551">
        <v>8.1</v>
      </c>
      <c r="Q1551">
        <v>1107</v>
      </c>
      <c r="R1551" t="s">
        <v>780</v>
      </c>
      <c r="S1551" t="s">
        <v>88</v>
      </c>
    </row>
    <row r="1552" spans="1:19" x14ac:dyDescent="0.2">
      <c r="A1552" t="s">
        <v>1667</v>
      </c>
      <c r="B1552" t="s">
        <v>79</v>
      </c>
      <c r="C1552">
        <v>2012</v>
      </c>
      <c r="D1552" s="1" t="d">
        <v>2016-03-19</v>
      </c>
      <c r="E1552" s="1" t="str">
        <f t="shared" si="48"/>
        <v>2016</v>
      </c>
      <c r="F1552" s="1" t="str">
        <f t="shared" si="49"/>
        <v>Mar</v>
      </c>
      <c r="G1552" t="s">
        <v>50</v>
      </c>
      <c r="H1552" t="s">
        <v>19</v>
      </c>
      <c r="I1552">
        <v>0.48</v>
      </c>
      <c r="J1552">
        <v>0.35</v>
      </c>
      <c r="K1552">
        <v>0.36</v>
      </c>
      <c r="L1552">
        <v>7.0000000000000007E-2</v>
      </c>
      <c r="M1552">
        <v>1.27</v>
      </c>
      <c r="N1552">
        <v>83</v>
      </c>
      <c r="O1552">
        <v>75</v>
      </c>
      <c r="P1552">
        <v>8.6999999999999993</v>
      </c>
      <c r="Q1552">
        <v>487</v>
      </c>
      <c r="R1552" t="s">
        <v>1668</v>
      </c>
      <c r="S1552" t="s">
        <v>112</v>
      </c>
    </row>
    <row r="1553" spans="1:19" x14ac:dyDescent="0.2">
      <c r="A1553" t="s">
        <v>1669</v>
      </c>
      <c r="B1553" t="s">
        <v>79</v>
      </c>
      <c r="C1553">
        <v>2012</v>
      </c>
      <c r="D1553" s="1" t="d">
        <v>1993-10-06</v>
      </c>
      <c r="E1553" s="1" t="str">
        <f t="shared" si="48"/>
        <v>1993</v>
      </c>
      <c r="F1553" s="1" t="str">
        <f t="shared" si="49"/>
        <v>Oct</v>
      </c>
      <c r="G1553" t="s">
        <v>28</v>
      </c>
      <c r="H1553" t="s">
        <v>19</v>
      </c>
      <c r="I1553">
        <v>0.44</v>
      </c>
      <c r="J1553">
        <v>0.28999999999999998</v>
      </c>
      <c r="K1553">
        <v>0.47</v>
      </c>
      <c r="L1553">
        <v>7.0000000000000007E-2</v>
      </c>
      <c r="M1553">
        <v>1.27</v>
      </c>
      <c r="N1553">
        <v>59</v>
      </c>
      <c r="O1553">
        <v>46</v>
      </c>
      <c r="P1553">
        <v>6.3</v>
      </c>
      <c r="Q1553">
        <v>134</v>
      </c>
      <c r="R1553" t="s">
        <v>1670</v>
      </c>
      <c r="S1553" t="s">
        <v>20</v>
      </c>
    </row>
    <row r="1554" spans="1:19" x14ac:dyDescent="0.2">
      <c r="A1554" t="s">
        <v>521</v>
      </c>
      <c r="B1554" t="s">
        <v>55</v>
      </c>
      <c r="C1554">
        <v>2008</v>
      </c>
      <c r="D1554" s="1" t="d">
        <v>2022-06-21</v>
      </c>
      <c r="E1554" s="1" t="str">
        <f t="shared" si="48"/>
        <v>2022</v>
      </c>
      <c r="F1554" s="1" t="str">
        <f t="shared" si="49"/>
        <v>Jun</v>
      </c>
      <c r="G1554" t="s">
        <v>50</v>
      </c>
      <c r="H1554" t="s">
        <v>267</v>
      </c>
      <c r="I1554">
        <v>0.72</v>
      </c>
      <c r="J1554">
        <v>0.03</v>
      </c>
      <c r="K1554">
        <v>0</v>
      </c>
      <c r="L1554">
        <v>0.52</v>
      </c>
      <c r="M1554">
        <v>1.27</v>
      </c>
      <c r="N1554">
        <v>77</v>
      </c>
      <c r="O1554">
        <v>8</v>
      </c>
      <c r="P1554">
        <v>8.9</v>
      </c>
      <c r="Q1554">
        <v>17</v>
      </c>
      <c r="R1554" t="s">
        <v>255</v>
      </c>
      <c r="S1554" t="s">
        <v>112</v>
      </c>
    </row>
    <row r="1555" spans="1:19" x14ac:dyDescent="0.2">
      <c r="A1555" t="s">
        <v>1671</v>
      </c>
      <c r="B1555" t="s">
        <v>104</v>
      </c>
      <c r="C1555">
        <v>1995</v>
      </c>
      <c r="D1555" s="1" t="d">
        <v>1988-01-24</v>
      </c>
      <c r="E1555" s="1" t="str">
        <f t="shared" si="48"/>
        <v>1988</v>
      </c>
      <c r="F1555" s="1" t="str">
        <f t="shared" si="49"/>
        <v>Jan</v>
      </c>
      <c r="G1555" t="s">
        <v>24</v>
      </c>
      <c r="H1555" t="s">
        <v>134</v>
      </c>
      <c r="I1555">
        <v>0.71</v>
      </c>
      <c r="J1555">
        <v>0.48</v>
      </c>
      <c r="K1555">
        <v>0</v>
      </c>
      <c r="L1555">
        <v>0.08</v>
      </c>
      <c r="M1555">
        <v>1.27</v>
      </c>
    </row>
    <row r="1556" spans="1:19" x14ac:dyDescent="0.2">
      <c r="A1556" t="s">
        <v>1672</v>
      </c>
      <c r="B1556">
        <v>2600</v>
      </c>
      <c r="C1556">
        <v>1981</v>
      </c>
      <c r="D1556" s="1" t="d">
        <v>1999-09-29</v>
      </c>
      <c r="E1556" s="1" t="str">
        <f t="shared" si="48"/>
        <v>1999</v>
      </c>
      <c r="F1556" s="1" t="str">
        <f t="shared" si="49"/>
        <v>Sep</v>
      </c>
      <c r="G1556" t="s">
        <v>37</v>
      </c>
      <c r="H1556" t="s">
        <v>923</v>
      </c>
      <c r="I1556">
        <v>1.18</v>
      </c>
      <c r="J1556">
        <v>0.08</v>
      </c>
      <c r="K1556">
        <v>0</v>
      </c>
      <c r="L1556">
        <v>0.01</v>
      </c>
      <c r="M1556">
        <v>1.27</v>
      </c>
    </row>
    <row r="1557" spans="1:19" x14ac:dyDescent="0.2">
      <c r="A1557" t="s">
        <v>1673</v>
      </c>
      <c r="B1557" t="s">
        <v>44</v>
      </c>
      <c r="C1557">
        <v>2008</v>
      </c>
      <c r="D1557" s="1" t="d">
        <v>1992-11-15</v>
      </c>
      <c r="E1557" s="1" t="str">
        <f t="shared" si="48"/>
        <v>1992</v>
      </c>
      <c r="F1557" s="1" t="str">
        <f t="shared" si="49"/>
        <v>Nov</v>
      </c>
      <c r="G1557" t="s">
        <v>18</v>
      </c>
      <c r="H1557" t="s">
        <v>51</v>
      </c>
      <c r="I1557">
        <v>1</v>
      </c>
      <c r="J1557">
        <v>0.16</v>
      </c>
      <c r="K1557">
        <v>0</v>
      </c>
      <c r="L1557">
        <v>0.11</v>
      </c>
      <c r="M1557">
        <v>1.27</v>
      </c>
      <c r="N1557">
        <v>84</v>
      </c>
      <c r="O1557">
        <v>32</v>
      </c>
      <c r="P1557">
        <v>7.2</v>
      </c>
      <c r="Q1557">
        <v>44</v>
      </c>
      <c r="R1557" t="s">
        <v>426</v>
      </c>
      <c r="S1557" t="s">
        <v>20</v>
      </c>
    </row>
    <row r="1558" spans="1:19" x14ac:dyDescent="0.2">
      <c r="A1558" t="s">
        <v>423</v>
      </c>
      <c r="B1558" t="s">
        <v>137</v>
      </c>
      <c r="C1558">
        <v>2003</v>
      </c>
      <c r="D1558" s="1" t="d">
        <v>2012-08-20</v>
      </c>
      <c r="E1558" s="1" t="str">
        <f t="shared" si="48"/>
        <v>2012</v>
      </c>
      <c r="F1558" s="1" t="str">
        <f t="shared" si="49"/>
        <v>Aug</v>
      </c>
      <c r="G1558" t="s">
        <v>18</v>
      </c>
      <c r="H1558" t="s">
        <v>71</v>
      </c>
      <c r="I1558">
        <v>0.85</v>
      </c>
      <c r="J1558">
        <v>0.37</v>
      </c>
      <c r="K1558">
        <v>0</v>
      </c>
      <c r="L1558">
        <v>0.05</v>
      </c>
      <c r="M1558">
        <v>1.27</v>
      </c>
      <c r="N1558">
        <v>85</v>
      </c>
      <c r="O1558">
        <v>33</v>
      </c>
      <c r="P1558">
        <v>9.1</v>
      </c>
      <c r="Q1558">
        <v>26</v>
      </c>
      <c r="R1558" t="s">
        <v>309</v>
      </c>
      <c r="S1558" t="s">
        <v>88</v>
      </c>
    </row>
    <row r="1559" spans="1:19" x14ac:dyDescent="0.2">
      <c r="A1559" t="s">
        <v>1674</v>
      </c>
      <c r="B1559" t="s">
        <v>22</v>
      </c>
      <c r="C1559">
        <v>1984</v>
      </c>
      <c r="D1559" s="1" t="d">
        <v>2003-10-11</v>
      </c>
      <c r="E1559" s="1" t="str">
        <f t="shared" si="48"/>
        <v>2003</v>
      </c>
      <c r="F1559" s="1" t="str">
        <f t="shared" si="49"/>
        <v>Oct</v>
      </c>
      <c r="G1559" t="s">
        <v>37</v>
      </c>
      <c r="H1559" t="s">
        <v>19</v>
      </c>
      <c r="I1559">
        <v>0.68</v>
      </c>
      <c r="J1559">
        <v>0.16</v>
      </c>
      <c r="K1559">
        <v>0.41</v>
      </c>
      <c r="L1559">
        <v>0.02</v>
      </c>
      <c r="M1559">
        <v>1.27</v>
      </c>
    </row>
    <row r="1560" spans="1:19" x14ac:dyDescent="0.2">
      <c r="A1560" t="s">
        <v>1675</v>
      </c>
      <c r="B1560" t="s">
        <v>75</v>
      </c>
      <c r="C1560">
        <v>2014</v>
      </c>
      <c r="D1560" s="1" t="d">
        <v>2015-10-09</v>
      </c>
      <c r="E1560" s="1" t="str">
        <f t="shared" si="48"/>
        <v>2015</v>
      </c>
      <c r="F1560" s="1" t="str">
        <f t="shared" si="49"/>
        <v>Oct</v>
      </c>
      <c r="G1560" t="s">
        <v>50</v>
      </c>
      <c r="H1560" t="s">
        <v>234</v>
      </c>
      <c r="I1560">
        <v>0.45</v>
      </c>
      <c r="J1560">
        <v>0.47</v>
      </c>
      <c r="K1560">
        <v>0.17</v>
      </c>
      <c r="L1560">
        <v>0.18</v>
      </c>
      <c r="M1560">
        <v>1.27</v>
      </c>
      <c r="N1560">
        <v>75</v>
      </c>
      <c r="O1560">
        <v>70</v>
      </c>
      <c r="P1560">
        <v>6.2</v>
      </c>
      <c r="Q1560">
        <v>1311</v>
      </c>
      <c r="R1560" t="s">
        <v>240</v>
      </c>
      <c r="S1560" t="s">
        <v>53</v>
      </c>
    </row>
    <row r="1561" spans="1:19" x14ac:dyDescent="0.2">
      <c r="A1561" t="s">
        <v>1676</v>
      </c>
      <c r="B1561" t="s">
        <v>32</v>
      </c>
      <c r="C1561">
        <v>2008</v>
      </c>
      <c r="D1561" s="1" t="d">
        <v>2014-11-12</v>
      </c>
      <c r="E1561" s="1" t="str">
        <f t="shared" si="48"/>
        <v>2014</v>
      </c>
      <c r="F1561" s="1" t="str">
        <f t="shared" si="49"/>
        <v>Nov</v>
      </c>
      <c r="G1561" t="s">
        <v>101</v>
      </c>
      <c r="H1561" t="s">
        <v>19</v>
      </c>
      <c r="I1561">
        <v>0.75</v>
      </c>
      <c r="J1561">
        <v>0.39</v>
      </c>
      <c r="K1561">
        <v>0</v>
      </c>
      <c r="L1561">
        <v>0.12</v>
      </c>
      <c r="M1561">
        <v>1.27</v>
      </c>
      <c r="N1561">
        <v>65</v>
      </c>
      <c r="O1561">
        <v>28</v>
      </c>
      <c r="P1561" t="s">
        <v>203</v>
      </c>
      <c r="R1561" t="s">
        <v>1214</v>
      </c>
      <c r="S1561" t="s">
        <v>20</v>
      </c>
    </row>
    <row r="1562" spans="1:19" x14ac:dyDescent="0.2">
      <c r="A1562" t="s">
        <v>1677</v>
      </c>
      <c r="B1562" t="s">
        <v>55</v>
      </c>
      <c r="C1562">
        <v>2002</v>
      </c>
      <c r="D1562" s="1" t="d">
        <v>2009-05-10</v>
      </c>
      <c r="E1562" s="1" t="str">
        <f t="shared" si="48"/>
        <v>2009</v>
      </c>
      <c r="F1562" s="1" t="str">
        <f t="shared" si="49"/>
        <v>May</v>
      </c>
      <c r="G1562" t="s">
        <v>28</v>
      </c>
      <c r="H1562" t="s">
        <v>155</v>
      </c>
      <c r="I1562">
        <v>0.49</v>
      </c>
      <c r="J1562">
        <v>0.38</v>
      </c>
      <c r="K1562">
        <v>0.26</v>
      </c>
      <c r="L1562">
        <v>0.13</v>
      </c>
      <c r="M1562">
        <v>1.27</v>
      </c>
      <c r="N1562">
        <v>75</v>
      </c>
      <c r="O1562">
        <v>35</v>
      </c>
      <c r="P1562">
        <v>8.5</v>
      </c>
      <c r="Q1562">
        <v>60</v>
      </c>
      <c r="R1562" t="s">
        <v>1678</v>
      </c>
      <c r="S1562" t="s">
        <v>88</v>
      </c>
    </row>
    <row r="1563" spans="1:19" x14ac:dyDescent="0.2">
      <c r="A1563" t="s">
        <v>1679</v>
      </c>
      <c r="B1563" t="s">
        <v>17</v>
      </c>
      <c r="C1563">
        <v>2008</v>
      </c>
      <c r="D1563" s="1" t="d">
        <v>2010-11-07</v>
      </c>
      <c r="E1563" s="1" t="str">
        <f t="shared" si="48"/>
        <v>2010</v>
      </c>
      <c r="F1563" s="1" t="str">
        <f t="shared" si="49"/>
        <v>Nov</v>
      </c>
      <c r="G1563" t="s">
        <v>18</v>
      </c>
      <c r="H1563" t="s">
        <v>825</v>
      </c>
      <c r="I1563">
        <v>0.96</v>
      </c>
      <c r="J1563">
        <v>0.2</v>
      </c>
      <c r="K1563">
        <v>0</v>
      </c>
      <c r="L1563">
        <v>0.11</v>
      </c>
      <c r="M1563">
        <v>1.27</v>
      </c>
      <c r="N1563">
        <v>30</v>
      </c>
      <c r="O1563">
        <v>4</v>
      </c>
      <c r="P1563">
        <v>2</v>
      </c>
      <c r="Q1563">
        <v>23</v>
      </c>
      <c r="R1563" t="s">
        <v>1680</v>
      </c>
      <c r="S1563" t="s">
        <v>20</v>
      </c>
    </row>
    <row r="1564" spans="1:19" x14ac:dyDescent="0.2">
      <c r="A1564" t="s">
        <v>1681</v>
      </c>
      <c r="B1564" t="s">
        <v>49</v>
      </c>
      <c r="C1564">
        <v>2008</v>
      </c>
      <c r="D1564" s="1" t="d">
        <v>2019-03-25</v>
      </c>
      <c r="E1564" s="1" t="str">
        <f t="shared" si="48"/>
        <v>2019</v>
      </c>
      <c r="F1564" s="1" t="str">
        <f t="shared" si="49"/>
        <v>Mar</v>
      </c>
      <c r="G1564" t="s">
        <v>28</v>
      </c>
      <c r="H1564" t="s">
        <v>151</v>
      </c>
      <c r="I1564">
        <v>0.71</v>
      </c>
      <c r="J1564">
        <v>0.19</v>
      </c>
      <c r="K1564">
        <v>0.24</v>
      </c>
      <c r="L1564">
        <v>0.13</v>
      </c>
      <c r="M1564">
        <v>1.27</v>
      </c>
      <c r="N1564">
        <v>86</v>
      </c>
      <c r="O1564">
        <v>60</v>
      </c>
      <c r="P1564">
        <v>8.6</v>
      </c>
      <c r="Q1564">
        <v>433</v>
      </c>
      <c r="R1564" t="s">
        <v>151</v>
      </c>
      <c r="S1564" t="s">
        <v>88</v>
      </c>
    </row>
    <row r="1565" spans="1:19" x14ac:dyDescent="0.2">
      <c r="A1565" t="s">
        <v>1682</v>
      </c>
      <c r="B1565" t="s">
        <v>44</v>
      </c>
      <c r="C1565">
        <v>2011</v>
      </c>
      <c r="D1565" s="1" t="d">
        <v>2019-11-19</v>
      </c>
      <c r="E1565" s="1" t="str">
        <f t="shared" si="48"/>
        <v>2019</v>
      </c>
      <c r="F1565" s="1" t="str">
        <f t="shared" si="49"/>
        <v>Nov</v>
      </c>
      <c r="G1565" t="s">
        <v>86</v>
      </c>
      <c r="H1565" t="s">
        <v>484</v>
      </c>
      <c r="I1565">
        <v>0.74</v>
      </c>
      <c r="J1565">
        <v>0.4</v>
      </c>
      <c r="K1565">
        <v>0</v>
      </c>
      <c r="L1565">
        <v>0.12</v>
      </c>
      <c r="M1565">
        <v>1.27</v>
      </c>
      <c r="N1565">
        <v>71</v>
      </c>
      <c r="O1565">
        <v>52</v>
      </c>
      <c r="P1565">
        <v>6.3</v>
      </c>
      <c r="Q1565">
        <v>89</v>
      </c>
      <c r="R1565" t="s">
        <v>746</v>
      </c>
      <c r="S1565" t="s">
        <v>88</v>
      </c>
    </row>
    <row r="1566" spans="1:19" x14ac:dyDescent="0.2">
      <c r="A1566" t="s">
        <v>1683</v>
      </c>
      <c r="B1566" t="s">
        <v>189</v>
      </c>
      <c r="C1566">
        <v>2003</v>
      </c>
      <c r="D1566" s="1" t="d">
        <v>2004-07-24</v>
      </c>
      <c r="E1566" s="1" t="str">
        <f t="shared" si="48"/>
        <v>2004</v>
      </c>
      <c r="F1566" s="1" t="str">
        <f t="shared" si="49"/>
        <v>Jul</v>
      </c>
      <c r="G1566" t="s">
        <v>1</v>
      </c>
      <c r="H1566" t="s">
        <v>151</v>
      </c>
      <c r="I1566">
        <v>0.87</v>
      </c>
      <c r="J1566">
        <v>0.3</v>
      </c>
      <c r="K1566">
        <v>0.06</v>
      </c>
      <c r="L1566">
        <v>0.03</v>
      </c>
      <c r="M1566">
        <v>1.27</v>
      </c>
      <c r="N1566">
        <v>57</v>
      </c>
      <c r="O1566">
        <v>27</v>
      </c>
      <c r="P1566">
        <v>7.9</v>
      </c>
      <c r="Q1566">
        <v>139</v>
      </c>
      <c r="R1566" t="s">
        <v>621</v>
      </c>
      <c r="S1566" t="s">
        <v>20</v>
      </c>
    </row>
    <row r="1567" spans="1:19" x14ac:dyDescent="0.2">
      <c r="A1567" t="s">
        <v>1684</v>
      </c>
      <c r="B1567" t="s">
        <v>55</v>
      </c>
      <c r="C1567">
        <v>2004</v>
      </c>
      <c r="D1567" s="1" t="d">
        <v>2002-05-17</v>
      </c>
      <c r="E1567" s="1" t="str">
        <f t="shared" si="48"/>
        <v>2002</v>
      </c>
      <c r="F1567" s="1" t="str">
        <f t="shared" si="49"/>
        <v>May</v>
      </c>
      <c r="G1567" t="s">
        <v>50</v>
      </c>
      <c r="H1567" t="s">
        <v>68</v>
      </c>
      <c r="I1567">
        <v>0.62</v>
      </c>
      <c r="J1567">
        <v>0.48</v>
      </c>
      <c r="K1567">
        <v>0</v>
      </c>
      <c r="L1567">
        <v>0.16</v>
      </c>
      <c r="M1567">
        <v>1.27</v>
      </c>
    </row>
    <row r="1568" spans="1:19" x14ac:dyDescent="0.2">
      <c r="A1568" t="s">
        <v>1685</v>
      </c>
      <c r="B1568" t="s">
        <v>104</v>
      </c>
      <c r="C1568">
        <v>1994</v>
      </c>
      <c r="D1568" s="1" t="d">
        <v>1999-12-04</v>
      </c>
      <c r="E1568" s="1" t="str">
        <f t="shared" si="48"/>
        <v>1999</v>
      </c>
      <c r="F1568" s="1" t="str">
        <f t="shared" si="49"/>
        <v>Dec</v>
      </c>
      <c r="G1568" t="s">
        <v>86</v>
      </c>
      <c r="H1568" t="s">
        <v>68</v>
      </c>
      <c r="I1568">
        <v>0.39</v>
      </c>
      <c r="J1568">
        <v>0.26</v>
      </c>
      <c r="K1568">
        <v>0.53</v>
      </c>
      <c r="L1568">
        <v>0.08</v>
      </c>
      <c r="M1568">
        <v>1.27</v>
      </c>
      <c r="N1568">
        <v>69</v>
      </c>
      <c r="O1568">
        <v>4</v>
      </c>
      <c r="P1568">
        <v>6.3</v>
      </c>
      <c r="Q1568">
        <v>4</v>
      </c>
      <c r="R1568" t="s">
        <v>1686</v>
      </c>
      <c r="S1568" t="s">
        <v>88</v>
      </c>
    </row>
    <row r="1569" spans="1:19" x14ac:dyDescent="0.2">
      <c r="A1569" t="s">
        <v>1561</v>
      </c>
      <c r="B1569" t="s">
        <v>44</v>
      </c>
      <c r="C1569">
        <v>2012</v>
      </c>
      <c r="D1569" s="1" t="d">
        <v>2008-06-08</v>
      </c>
      <c r="E1569" s="1" t="str">
        <f t="shared" si="48"/>
        <v>2008</v>
      </c>
      <c r="F1569" s="1" t="str">
        <f t="shared" si="49"/>
        <v>Jun</v>
      </c>
      <c r="G1569" t="s">
        <v>50</v>
      </c>
      <c r="H1569" t="s">
        <v>484</v>
      </c>
      <c r="I1569">
        <v>0.72</v>
      </c>
      <c r="J1569">
        <v>0.44</v>
      </c>
      <c r="K1569">
        <v>0</v>
      </c>
      <c r="L1569">
        <v>0.11</v>
      </c>
      <c r="M1569">
        <v>1.27</v>
      </c>
      <c r="N1569">
        <v>78</v>
      </c>
      <c r="O1569">
        <v>46</v>
      </c>
      <c r="P1569">
        <v>8</v>
      </c>
      <c r="Q1569">
        <v>110</v>
      </c>
      <c r="R1569" t="s">
        <v>1687</v>
      </c>
      <c r="S1569" t="s">
        <v>88</v>
      </c>
    </row>
    <row r="1570" spans="1:19" x14ac:dyDescent="0.2">
      <c r="A1570" t="s">
        <v>1688</v>
      </c>
      <c r="B1570" t="s">
        <v>49</v>
      </c>
      <c r="C1570">
        <v>2013</v>
      </c>
      <c r="D1570" s="1" t="d">
        <v>1992-10-22</v>
      </c>
      <c r="E1570" s="1" t="str">
        <f t="shared" si="48"/>
        <v>1992</v>
      </c>
      <c r="F1570" s="1" t="str">
        <f t="shared" si="49"/>
        <v>Oct</v>
      </c>
      <c r="G1570" t="s">
        <v>28</v>
      </c>
      <c r="H1570" t="s">
        <v>242</v>
      </c>
      <c r="I1570">
        <v>0.43</v>
      </c>
      <c r="J1570">
        <v>0.36</v>
      </c>
      <c r="K1570">
        <v>0.32</v>
      </c>
      <c r="L1570">
        <v>0.16</v>
      </c>
      <c r="M1570">
        <v>1.27</v>
      </c>
      <c r="N1570">
        <v>85</v>
      </c>
      <c r="O1570">
        <v>50</v>
      </c>
      <c r="P1570">
        <v>8.5</v>
      </c>
      <c r="Q1570">
        <v>332</v>
      </c>
      <c r="R1570" t="s">
        <v>1689</v>
      </c>
      <c r="S1570" t="s">
        <v>88</v>
      </c>
    </row>
    <row r="1571" spans="1:19" x14ac:dyDescent="0.2">
      <c r="A1571" t="s">
        <v>1008</v>
      </c>
      <c r="B1571" t="s">
        <v>49</v>
      </c>
      <c r="C1571">
        <v>2013</v>
      </c>
      <c r="D1571" s="1" t="d">
        <v>2005-12-02</v>
      </c>
      <c r="E1571" s="1" t="str">
        <f t="shared" si="48"/>
        <v>2005</v>
      </c>
      <c r="F1571" s="1" t="str">
        <f t="shared" si="49"/>
        <v>Dec</v>
      </c>
      <c r="G1571" t="s">
        <v>24</v>
      </c>
      <c r="H1571" t="s">
        <v>134</v>
      </c>
      <c r="I1571">
        <v>0.33</v>
      </c>
      <c r="J1571">
        <v>0.69</v>
      </c>
      <c r="K1571">
        <v>0.05</v>
      </c>
      <c r="L1571">
        <v>0.19</v>
      </c>
      <c r="M1571">
        <v>1.27</v>
      </c>
      <c r="N1571">
        <v>80</v>
      </c>
      <c r="O1571">
        <v>6</v>
      </c>
      <c r="P1571">
        <v>4.9000000000000004</v>
      </c>
      <c r="Q1571">
        <v>123</v>
      </c>
      <c r="R1571" t="s">
        <v>1009</v>
      </c>
      <c r="S1571" t="s">
        <v>112</v>
      </c>
    </row>
    <row r="1572" spans="1:19" x14ac:dyDescent="0.2">
      <c r="A1572" t="s">
        <v>1690</v>
      </c>
      <c r="B1572" t="s">
        <v>17</v>
      </c>
      <c r="C1572">
        <v>2010</v>
      </c>
      <c r="D1572" s="1" t="d">
        <v>1993-06-05</v>
      </c>
      <c r="E1572" s="1" t="str">
        <f t="shared" si="48"/>
        <v>1993</v>
      </c>
      <c r="F1572" s="1" t="str">
        <f t="shared" si="49"/>
        <v>Jun</v>
      </c>
      <c r="G1572" t="s">
        <v>18</v>
      </c>
      <c r="H1572" t="s">
        <v>134</v>
      </c>
      <c r="I1572">
        <v>0.76</v>
      </c>
      <c r="J1572">
        <v>0.39</v>
      </c>
      <c r="K1572">
        <v>0</v>
      </c>
      <c r="L1572">
        <v>0.11</v>
      </c>
      <c r="M1572">
        <v>1.26</v>
      </c>
      <c r="N1572">
        <v>79</v>
      </c>
      <c r="O1572">
        <v>8</v>
      </c>
      <c r="P1572">
        <v>8.1</v>
      </c>
      <c r="Q1572">
        <v>22</v>
      </c>
      <c r="R1572" t="s">
        <v>193</v>
      </c>
      <c r="S1572" t="s">
        <v>20</v>
      </c>
    </row>
    <row r="1573" spans="1:19" x14ac:dyDescent="0.2">
      <c r="A1573" t="s">
        <v>1691</v>
      </c>
      <c r="B1573" t="s">
        <v>17</v>
      </c>
      <c r="C1573">
        <v>2007</v>
      </c>
      <c r="D1573" s="1" t="d">
        <v>2010-09-03</v>
      </c>
      <c r="E1573" s="1" t="str">
        <f t="shared" si="48"/>
        <v>2010</v>
      </c>
      <c r="F1573" s="1" t="str">
        <f t="shared" si="49"/>
        <v>Sep</v>
      </c>
      <c r="G1573" t="s">
        <v>18</v>
      </c>
      <c r="H1573" t="s">
        <v>51</v>
      </c>
      <c r="I1573">
        <v>0.39</v>
      </c>
      <c r="J1573">
        <v>0.72</v>
      </c>
      <c r="K1573">
        <v>0</v>
      </c>
      <c r="L1573">
        <v>0.15</v>
      </c>
      <c r="M1573">
        <v>1.26</v>
      </c>
      <c r="N1573">
        <v>68</v>
      </c>
      <c r="O1573">
        <v>36</v>
      </c>
      <c r="P1573">
        <v>5.8</v>
      </c>
      <c r="Q1573">
        <v>21</v>
      </c>
      <c r="R1573" t="s">
        <v>210</v>
      </c>
      <c r="S1573" t="s">
        <v>20</v>
      </c>
    </row>
    <row r="1574" spans="1:19" x14ac:dyDescent="0.2">
      <c r="A1574" t="s">
        <v>1692</v>
      </c>
      <c r="B1574" t="s">
        <v>104</v>
      </c>
      <c r="C1574">
        <v>1998</v>
      </c>
      <c r="D1574" s="1" t="d">
        <v>1995-01-18</v>
      </c>
      <c r="E1574" s="1" t="str">
        <f t="shared" si="48"/>
        <v>1995</v>
      </c>
      <c r="F1574" s="1" t="str">
        <f t="shared" si="49"/>
        <v>Jan</v>
      </c>
      <c r="G1574" t="s">
        <v>30</v>
      </c>
      <c r="H1574" t="s">
        <v>484</v>
      </c>
      <c r="I1574">
        <v>0.05</v>
      </c>
      <c r="J1574">
        <v>0.03</v>
      </c>
      <c r="K1574">
        <v>1.1000000000000001</v>
      </c>
      <c r="L1574">
        <v>0.08</v>
      </c>
      <c r="M1574">
        <v>1.26</v>
      </c>
    </row>
    <row r="1575" spans="1:19" x14ac:dyDescent="0.2">
      <c r="A1575" t="s">
        <v>1693</v>
      </c>
      <c r="B1575" t="s">
        <v>148</v>
      </c>
      <c r="C1575">
        <v>2010</v>
      </c>
      <c r="D1575" s="1" t="d">
        <v>2020-03-30</v>
      </c>
      <c r="E1575" s="1" t="str">
        <f t="shared" si="48"/>
        <v>2020</v>
      </c>
      <c r="F1575" s="1" t="str">
        <f t="shared" si="49"/>
        <v>Mar</v>
      </c>
      <c r="G1575" t="s">
        <v>18</v>
      </c>
      <c r="H1575" t="s">
        <v>151</v>
      </c>
      <c r="I1575">
        <v>0</v>
      </c>
      <c r="J1575">
        <v>1.01</v>
      </c>
      <c r="K1575">
        <v>0</v>
      </c>
      <c r="L1575">
        <v>0.25</v>
      </c>
      <c r="M1575">
        <v>1.26</v>
      </c>
      <c r="N1575">
        <v>85</v>
      </c>
      <c r="O1575">
        <v>23</v>
      </c>
      <c r="P1575">
        <v>8.4</v>
      </c>
      <c r="Q1575">
        <v>77</v>
      </c>
      <c r="R1575" t="s">
        <v>1400</v>
      </c>
      <c r="S1575" t="s">
        <v>20</v>
      </c>
    </row>
    <row r="1576" spans="1:19" x14ac:dyDescent="0.2">
      <c r="A1576" t="s">
        <v>1694</v>
      </c>
      <c r="B1576" t="s">
        <v>104</v>
      </c>
      <c r="C1576">
        <v>1998</v>
      </c>
      <c r="D1576" s="1" t="d">
        <v>2008-02-06</v>
      </c>
      <c r="E1576" s="1" t="str">
        <f t="shared" si="48"/>
        <v>2008</v>
      </c>
      <c r="F1576" s="1" t="str">
        <f t="shared" si="49"/>
        <v>Feb</v>
      </c>
      <c r="G1576" t="s">
        <v>18</v>
      </c>
      <c r="H1576" t="s">
        <v>648</v>
      </c>
      <c r="I1576">
        <v>0.02</v>
      </c>
      <c r="J1576">
        <v>1.1299999999999999</v>
      </c>
      <c r="K1576">
        <v>0.01</v>
      </c>
      <c r="L1576">
        <v>0.1</v>
      </c>
      <c r="M1576">
        <v>1.26</v>
      </c>
    </row>
    <row r="1577" spans="1:19" x14ac:dyDescent="0.2">
      <c r="A1577" t="s">
        <v>1695</v>
      </c>
      <c r="B1577" t="s">
        <v>148</v>
      </c>
      <c r="C1577">
        <v>2003</v>
      </c>
      <c r="D1577" s="1" t="d">
        <v>2005-06-20</v>
      </c>
      <c r="E1577" s="1" t="str">
        <f t="shared" si="48"/>
        <v>2005</v>
      </c>
      <c r="F1577" s="1" t="str">
        <f t="shared" si="49"/>
        <v>Jun</v>
      </c>
      <c r="G1577" t="s">
        <v>18</v>
      </c>
      <c r="H1577" t="s">
        <v>283</v>
      </c>
      <c r="I1577">
        <v>0</v>
      </c>
      <c r="J1577">
        <v>1.1499999999999999</v>
      </c>
      <c r="K1577">
        <v>0</v>
      </c>
      <c r="L1577">
        <v>0.11</v>
      </c>
      <c r="M1577">
        <v>1.26</v>
      </c>
    </row>
    <row r="1578" spans="1:19" x14ac:dyDescent="0.2">
      <c r="A1578" t="s">
        <v>1696</v>
      </c>
      <c r="B1578" t="s">
        <v>104</v>
      </c>
      <c r="C1578">
        <v>1998</v>
      </c>
      <c r="D1578" s="1" t="d">
        <v>1991-08-22</v>
      </c>
      <c r="E1578" s="1" t="str">
        <f t="shared" si="48"/>
        <v>1991</v>
      </c>
      <c r="F1578" s="1" t="str">
        <f t="shared" si="49"/>
        <v>Aug</v>
      </c>
      <c r="G1578" t="s">
        <v>34</v>
      </c>
      <c r="H1578" t="s">
        <v>389</v>
      </c>
      <c r="I1578">
        <v>0.99</v>
      </c>
      <c r="J1578">
        <v>0.22</v>
      </c>
      <c r="K1578">
        <v>0</v>
      </c>
      <c r="L1578">
        <v>0.04</v>
      </c>
      <c r="M1578">
        <v>1.26</v>
      </c>
    </row>
    <row r="1579" spans="1:19" x14ac:dyDescent="0.2">
      <c r="A1579" t="s">
        <v>1697</v>
      </c>
      <c r="B1579" t="s">
        <v>32</v>
      </c>
      <c r="C1579">
        <v>2005</v>
      </c>
      <c r="D1579" s="1" t="d">
        <v>2007-05-18</v>
      </c>
      <c r="E1579" s="1" t="str">
        <f t="shared" si="48"/>
        <v>2007</v>
      </c>
      <c r="F1579" s="1" t="str">
        <f t="shared" si="49"/>
        <v>May</v>
      </c>
      <c r="G1579" t="s">
        <v>39</v>
      </c>
      <c r="H1579" t="s">
        <v>155</v>
      </c>
      <c r="I1579">
        <v>0.1</v>
      </c>
      <c r="J1579">
        <v>0.02</v>
      </c>
      <c r="K1579">
        <v>1.1200000000000001</v>
      </c>
      <c r="L1579">
        <v>0.01</v>
      </c>
      <c r="M1579">
        <v>1.26</v>
      </c>
      <c r="N1579">
        <v>59</v>
      </c>
      <c r="O1579">
        <v>20</v>
      </c>
      <c r="P1579">
        <v>7.7</v>
      </c>
      <c r="Q1579">
        <v>6</v>
      </c>
      <c r="R1579" t="s">
        <v>1053</v>
      </c>
      <c r="S1579" t="s">
        <v>20</v>
      </c>
    </row>
    <row r="1580" spans="1:19" x14ac:dyDescent="0.2">
      <c r="A1580" t="s">
        <v>1698</v>
      </c>
      <c r="B1580" t="s">
        <v>49</v>
      </c>
      <c r="C1580">
        <v>2008</v>
      </c>
      <c r="D1580" s="1" t="d">
        <v>1999-12-23</v>
      </c>
      <c r="E1580" s="1" t="str">
        <f t="shared" si="48"/>
        <v>1999</v>
      </c>
      <c r="F1580" s="1" t="str">
        <f t="shared" si="49"/>
        <v>Dec</v>
      </c>
      <c r="G1580" t="s">
        <v>50</v>
      </c>
      <c r="H1580" t="s">
        <v>283</v>
      </c>
      <c r="I1580">
        <v>0.45</v>
      </c>
      <c r="J1580">
        <v>0.55000000000000004</v>
      </c>
      <c r="K1580">
        <v>0.05</v>
      </c>
      <c r="L1580">
        <v>0.22</v>
      </c>
      <c r="M1580">
        <v>1.26</v>
      </c>
      <c r="N1580">
        <v>75</v>
      </c>
      <c r="O1580">
        <v>42</v>
      </c>
      <c r="P1580">
        <v>7.2</v>
      </c>
      <c r="Q1580">
        <v>166</v>
      </c>
      <c r="R1580" t="s">
        <v>1699</v>
      </c>
      <c r="S1580" t="s">
        <v>88</v>
      </c>
    </row>
    <row r="1581" spans="1:19" x14ac:dyDescent="0.2">
      <c r="A1581" t="s">
        <v>594</v>
      </c>
      <c r="B1581" t="s">
        <v>32</v>
      </c>
      <c r="C1581">
        <v>2008</v>
      </c>
      <c r="D1581" s="1" t="d">
        <v>2014-11-29</v>
      </c>
      <c r="E1581" s="1" t="str">
        <f t="shared" si="48"/>
        <v>2014</v>
      </c>
      <c r="F1581" s="1" t="str">
        <f t="shared" si="49"/>
        <v>Nov</v>
      </c>
      <c r="G1581" t="s">
        <v>50</v>
      </c>
      <c r="H1581" t="s">
        <v>71</v>
      </c>
      <c r="I1581">
        <v>0.56000000000000005</v>
      </c>
      <c r="J1581">
        <v>0.56000000000000005</v>
      </c>
      <c r="K1581">
        <v>0</v>
      </c>
      <c r="L1581">
        <v>0.14000000000000001</v>
      </c>
      <c r="M1581">
        <v>1.25</v>
      </c>
    </row>
    <row r="1582" spans="1:19" x14ac:dyDescent="0.2">
      <c r="A1582" t="s">
        <v>1700</v>
      </c>
      <c r="B1582" t="s">
        <v>32</v>
      </c>
      <c r="C1582">
        <v>2009</v>
      </c>
      <c r="D1582" s="1" t="d">
        <v>2003-08-03</v>
      </c>
      <c r="E1582" s="1" t="str">
        <f t="shared" si="48"/>
        <v>2003</v>
      </c>
      <c r="F1582" s="1" t="str">
        <f t="shared" si="49"/>
        <v>Aug</v>
      </c>
      <c r="G1582" t="s">
        <v>272</v>
      </c>
      <c r="H1582" t="s">
        <v>267</v>
      </c>
      <c r="I1582">
        <v>0.77</v>
      </c>
      <c r="J1582">
        <v>0.37</v>
      </c>
      <c r="K1582">
        <v>0</v>
      </c>
      <c r="L1582">
        <v>0.11</v>
      </c>
      <c r="M1582">
        <v>1.25</v>
      </c>
      <c r="N1582">
        <v>65</v>
      </c>
      <c r="O1582">
        <v>29</v>
      </c>
      <c r="P1582">
        <v>8.9</v>
      </c>
      <c r="Q1582">
        <v>51</v>
      </c>
      <c r="R1582" t="s">
        <v>1467</v>
      </c>
      <c r="S1582" t="s">
        <v>20</v>
      </c>
    </row>
    <row r="1583" spans="1:19" x14ac:dyDescent="0.2">
      <c r="A1583" t="s">
        <v>1701</v>
      </c>
      <c r="B1583" t="s">
        <v>104</v>
      </c>
      <c r="C1583">
        <v>2000</v>
      </c>
      <c r="D1583" s="1" t="d">
        <v>2005-09-14</v>
      </c>
      <c r="E1583" s="1" t="str">
        <f t="shared" si="48"/>
        <v>2005</v>
      </c>
      <c r="F1583" s="1" t="str">
        <f t="shared" si="49"/>
        <v>Sep</v>
      </c>
      <c r="G1583" t="s">
        <v>18</v>
      </c>
      <c r="H1583" t="s">
        <v>134</v>
      </c>
      <c r="I1583">
        <v>0.7</v>
      </c>
      <c r="J1583">
        <v>0.47</v>
      </c>
      <c r="K1583">
        <v>0</v>
      </c>
      <c r="L1583">
        <v>0.08</v>
      </c>
      <c r="M1583">
        <v>1.25</v>
      </c>
      <c r="N1583">
        <v>86</v>
      </c>
      <c r="O1583">
        <v>10</v>
      </c>
      <c r="P1583">
        <v>8</v>
      </c>
      <c r="Q1583">
        <v>6</v>
      </c>
      <c r="R1583" t="s">
        <v>135</v>
      </c>
      <c r="S1583" t="s">
        <v>20</v>
      </c>
    </row>
    <row r="1584" spans="1:19" x14ac:dyDescent="0.2">
      <c r="A1584" t="s">
        <v>1259</v>
      </c>
      <c r="B1584" t="s">
        <v>49</v>
      </c>
      <c r="C1584">
        <v>2013</v>
      </c>
      <c r="D1584" s="1" t="d">
        <v>2002-06-15</v>
      </c>
      <c r="E1584" s="1" t="str">
        <f t="shared" si="48"/>
        <v>2002</v>
      </c>
      <c r="F1584" s="1" t="str">
        <f t="shared" si="49"/>
        <v>Jun</v>
      </c>
      <c r="G1584" t="s">
        <v>50</v>
      </c>
      <c r="H1584" t="s">
        <v>825</v>
      </c>
      <c r="I1584">
        <v>0.56000000000000005</v>
      </c>
      <c r="J1584">
        <v>0.41</v>
      </c>
      <c r="K1584">
        <v>0.09</v>
      </c>
      <c r="L1584">
        <v>0.19</v>
      </c>
      <c r="M1584">
        <v>1.25</v>
      </c>
      <c r="N1584">
        <v>76</v>
      </c>
      <c r="O1584">
        <v>26</v>
      </c>
      <c r="P1584">
        <v>6.3</v>
      </c>
      <c r="Q1584">
        <v>278</v>
      </c>
      <c r="R1584" t="s">
        <v>600</v>
      </c>
      <c r="S1584" t="s">
        <v>53</v>
      </c>
    </row>
    <row r="1585" spans="1:19" x14ac:dyDescent="0.2">
      <c r="A1585" t="s">
        <v>692</v>
      </c>
      <c r="B1585" t="s">
        <v>55</v>
      </c>
      <c r="C1585">
        <v>2008</v>
      </c>
      <c r="D1585" s="1" t="d">
        <v>1993-12-17</v>
      </c>
      <c r="E1585" s="1" t="str">
        <f t="shared" si="48"/>
        <v>1993</v>
      </c>
      <c r="F1585" s="1" t="str">
        <f t="shared" si="49"/>
        <v>Dec</v>
      </c>
      <c r="G1585" t="s">
        <v>50</v>
      </c>
      <c r="H1585" t="s">
        <v>254</v>
      </c>
      <c r="I1585">
        <v>0.49</v>
      </c>
      <c r="J1585">
        <v>0</v>
      </c>
      <c r="K1585">
        <v>0.01</v>
      </c>
      <c r="L1585">
        <v>0.75</v>
      </c>
      <c r="M1585">
        <v>1.25</v>
      </c>
      <c r="N1585">
        <v>68</v>
      </c>
      <c r="O1585">
        <v>7</v>
      </c>
      <c r="P1585">
        <v>7.4</v>
      </c>
      <c r="Q1585">
        <v>33</v>
      </c>
      <c r="R1585" t="s">
        <v>1079</v>
      </c>
      <c r="S1585" t="s">
        <v>88</v>
      </c>
    </row>
    <row r="1586" spans="1:19" x14ac:dyDescent="0.2">
      <c r="A1586" t="s">
        <v>1702</v>
      </c>
      <c r="B1586">
        <v>2600</v>
      </c>
      <c r="C1586" t="s">
        <v>286</v>
      </c>
      <c r="D1586" s="1" t="d">
        <v>2007-10-27</v>
      </c>
      <c r="E1586" s="1" t="str">
        <f t="shared" si="48"/>
        <v>2007</v>
      </c>
      <c r="F1586" s="1" t="str">
        <f t="shared" si="49"/>
        <v>Oct</v>
      </c>
      <c r="G1586" t="s">
        <v>50</v>
      </c>
      <c r="H1586" t="s">
        <v>155</v>
      </c>
      <c r="I1586">
        <v>1.17</v>
      </c>
      <c r="J1586">
        <v>7.0000000000000007E-2</v>
      </c>
      <c r="K1586">
        <v>0</v>
      </c>
      <c r="L1586">
        <v>0.01</v>
      </c>
      <c r="M1586">
        <v>1.25</v>
      </c>
    </row>
    <row r="1587" spans="1:19" x14ac:dyDescent="0.2">
      <c r="A1587" t="s">
        <v>405</v>
      </c>
      <c r="B1587" t="s">
        <v>44</v>
      </c>
      <c r="C1587">
        <v>2014</v>
      </c>
      <c r="D1587" s="1" t="d">
        <v>1993-05-02</v>
      </c>
      <c r="E1587" s="1" t="str">
        <f t="shared" si="48"/>
        <v>1993</v>
      </c>
      <c r="F1587" s="1" t="str">
        <f t="shared" si="49"/>
        <v>May</v>
      </c>
      <c r="G1587" t="s">
        <v>50</v>
      </c>
      <c r="H1587" t="s">
        <v>111</v>
      </c>
      <c r="I1587">
        <v>0.72</v>
      </c>
      <c r="J1587">
        <v>0.41</v>
      </c>
      <c r="K1587">
        <v>0.01</v>
      </c>
      <c r="L1587">
        <v>0.11</v>
      </c>
      <c r="M1587">
        <v>1.25</v>
      </c>
      <c r="P1587">
        <v>5</v>
      </c>
      <c r="Q1587">
        <v>332</v>
      </c>
      <c r="R1587" t="s">
        <v>260</v>
      </c>
      <c r="S1587" t="s">
        <v>53</v>
      </c>
    </row>
    <row r="1588" spans="1:19" x14ac:dyDescent="0.2">
      <c r="A1588" t="s">
        <v>1703</v>
      </c>
      <c r="B1588" t="s">
        <v>49</v>
      </c>
      <c r="C1588">
        <v>2008</v>
      </c>
      <c r="D1588" s="1" t="d">
        <v>2016-11-09</v>
      </c>
      <c r="E1588" s="1" t="str">
        <f t="shared" si="48"/>
        <v>2016</v>
      </c>
      <c r="F1588" s="1" t="str">
        <f t="shared" si="49"/>
        <v>Nov</v>
      </c>
      <c r="G1588" t="s">
        <v>37</v>
      </c>
      <c r="H1588" t="s">
        <v>68</v>
      </c>
      <c r="I1588">
        <v>0.94</v>
      </c>
      <c r="J1588">
        <v>0.16</v>
      </c>
      <c r="K1588">
        <v>0.02</v>
      </c>
      <c r="L1588">
        <v>0.13</v>
      </c>
      <c r="M1588">
        <v>1.25</v>
      </c>
      <c r="N1588">
        <v>63</v>
      </c>
      <c r="O1588">
        <v>64</v>
      </c>
      <c r="P1588">
        <v>6.9</v>
      </c>
      <c r="Q1588">
        <v>223</v>
      </c>
      <c r="R1588" t="s">
        <v>1704</v>
      </c>
      <c r="S1588" t="s">
        <v>53</v>
      </c>
    </row>
    <row r="1589" spans="1:19" x14ac:dyDescent="0.2">
      <c r="A1589" t="s">
        <v>1705</v>
      </c>
      <c r="B1589" t="s">
        <v>22</v>
      </c>
      <c r="C1589">
        <v>1988</v>
      </c>
      <c r="D1589" s="1" t="d">
        <v>2000-10-14</v>
      </c>
      <c r="E1589" s="1" t="str">
        <f t="shared" si="48"/>
        <v>2000</v>
      </c>
      <c r="F1589" s="1" t="str">
        <f t="shared" si="49"/>
        <v>Oct</v>
      </c>
      <c r="G1589" t="s">
        <v>28</v>
      </c>
      <c r="H1589" t="s">
        <v>372</v>
      </c>
      <c r="I1589">
        <v>0</v>
      </c>
      <c r="J1589">
        <v>0</v>
      </c>
      <c r="K1589">
        <v>1.25</v>
      </c>
      <c r="L1589">
        <v>0</v>
      </c>
      <c r="M1589">
        <v>1.25</v>
      </c>
    </row>
    <row r="1590" spans="1:19" x14ac:dyDescent="0.2">
      <c r="A1590" t="s">
        <v>1706</v>
      </c>
      <c r="B1590" t="s">
        <v>22</v>
      </c>
      <c r="C1590">
        <v>1987</v>
      </c>
      <c r="D1590" s="1" t="d">
        <v>2005-08-25</v>
      </c>
      <c r="E1590" s="1" t="str">
        <f t="shared" si="48"/>
        <v>2005</v>
      </c>
      <c r="F1590" s="1" t="str">
        <f t="shared" si="49"/>
        <v>Aug</v>
      </c>
      <c r="G1590" t="s">
        <v>28</v>
      </c>
      <c r="H1590" t="s">
        <v>372</v>
      </c>
      <c r="I1590">
        <v>0</v>
      </c>
      <c r="J1590">
        <v>0</v>
      </c>
      <c r="K1590">
        <v>1.25</v>
      </c>
      <c r="L1590">
        <v>0</v>
      </c>
      <c r="M1590">
        <v>1.25</v>
      </c>
    </row>
    <row r="1591" spans="1:19" x14ac:dyDescent="0.2">
      <c r="A1591" t="s">
        <v>1707</v>
      </c>
      <c r="B1591" t="s">
        <v>104</v>
      </c>
      <c r="C1591">
        <v>1996</v>
      </c>
      <c r="D1591" s="1" t="d">
        <v>2014-10-07</v>
      </c>
      <c r="E1591" s="1" t="str">
        <f t="shared" si="48"/>
        <v>2014</v>
      </c>
      <c r="F1591" s="1" t="str">
        <f t="shared" si="49"/>
        <v>Oct</v>
      </c>
      <c r="G1591" t="s">
        <v>18</v>
      </c>
      <c r="H1591" t="s">
        <v>1708</v>
      </c>
      <c r="I1591">
        <v>0.99</v>
      </c>
      <c r="J1591">
        <v>0.13</v>
      </c>
      <c r="K1591">
        <v>0.1</v>
      </c>
      <c r="L1591">
        <v>0.04</v>
      </c>
      <c r="M1591">
        <v>1.25</v>
      </c>
    </row>
    <row r="1592" spans="1:19" x14ac:dyDescent="0.2">
      <c r="A1592" t="s">
        <v>360</v>
      </c>
      <c r="B1592" t="s">
        <v>44</v>
      </c>
      <c r="C1592">
        <v>2005</v>
      </c>
      <c r="D1592" s="1" t="d">
        <v>2013-02-18</v>
      </c>
      <c r="E1592" s="1" t="str">
        <f t="shared" si="48"/>
        <v>2013</v>
      </c>
      <c r="F1592" s="1" t="str">
        <f t="shared" si="49"/>
        <v>Feb</v>
      </c>
      <c r="G1592" t="s">
        <v>24</v>
      </c>
      <c r="H1592" t="s">
        <v>134</v>
      </c>
      <c r="I1592">
        <v>1</v>
      </c>
      <c r="J1592">
        <v>0.13</v>
      </c>
      <c r="K1592">
        <v>0.02</v>
      </c>
      <c r="L1592">
        <v>0.1</v>
      </c>
      <c r="M1592">
        <v>1.25</v>
      </c>
      <c r="N1592">
        <v>83</v>
      </c>
      <c r="O1592">
        <v>54</v>
      </c>
      <c r="P1592">
        <v>8.5</v>
      </c>
      <c r="Q1592">
        <v>134</v>
      </c>
      <c r="R1592" t="s">
        <v>193</v>
      </c>
      <c r="S1592" t="s">
        <v>88</v>
      </c>
    </row>
    <row r="1593" spans="1:19" x14ac:dyDescent="0.2">
      <c r="A1593" t="s">
        <v>1709</v>
      </c>
      <c r="B1593" t="s">
        <v>189</v>
      </c>
      <c r="C1593">
        <v>2005</v>
      </c>
      <c r="D1593" s="1" t="d">
        <v>2020-01-16</v>
      </c>
      <c r="E1593" s="1" t="str">
        <f t="shared" si="48"/>
        <v>2020</v>
      </c>
      <c r="F1593" s="1" t="str">
        <f t="shared" si="49"/>
        <v>Jan</v>
      </c>
      <c r="G1593" t="s">
        <v>28</v>
      </c>
      <c r="H1593" t="s">
        <v>19</v>
      </c>
      <c r="I1593">
        <v>0.71</v>
      </c>
      <c r="J1593">
        <v>0.19</v>
      </c>
      <c r="K1593">
        <v>0.31</v>
      </c>
      <c r="L1593">
        <v>0.03</v>
      </c>
      <c r="M1593">
        <v>1.25</v>
      </c>
      <c r="N1593">
        <v>64</v>
      </c>
      <c r="O1593">
        <v>27</v>
      </c>
      <c r="P1593">
        <v>8.3000000000000007</v>
      </c>
      <c r="Q1593">
        <v>74</v>
      </c>
      <c r="R1593" t="s">
        <v>757</v>
      </c>
      <c r="S1593" t="s">
        <v>20</v>
      </c>
    </row>
    <row r="1594" spans="1:19" x14ac:dyDescent="0.2">
      <c r="A1594" t="s">
        <v>1710</v>
      </c>
      <c r="B1594" t="s">
        <v>55</v>
      </c>
      <c r="C1594">
        <v>2006</v>
      </c>
      <c r="D1594" s="1" t="d">
        <v>1994-05-01</v>
      </c>
      <c r="E1594" s="1" t="str">
        <f t="shared" si="48"/>
        <v>1994</v>
      </c>
      <c r="F1594" s="1" t="str">
        <f t="shared" si="49"/>
        <v>May</v>
      </c>
      <c r="G1594" t="s">
        <v>37</v>
      </c>
      <c r="H1594" t="s">
        <v>134</v>
      </c>
      <c r="I1594">
        <v>1.01</v>
      </c>
      <c r="J1594">
        <v>0.04</v>
      </c>
      <c r="K1594">
        <v>0.03</v>
      </c>
      <c r="L1594">
        <v>0.16</v>
      </c>
      <c r="M1594">
        <v>1.25</v>
      </c>
      <c r="N1594">
        <v>79</v>
      </c>
      <c r="O1594">
        <v>62</v>
      </c>
      <c r="P1594">
        <v>8.4</v>
      </c>
      <c r="Q1594">
        <v>194</v>
      </c>
      <c r="R1594" t="s">
        <v>684</v>
      </c>
      <c r="S1594" t="s">
        <v>53</v>
      </c>
    </row>
    <row r="1595" spans="1:19" x14ac:dyDescent="0.2">
      <c r="A1595" t="s">
        <v>1020</v>
      </c>
      <c r="B1595" t="s">
        <v>49</v>
      </c>
      <c r="C1595">
        <v>2007</v>
      </c>
      <c r="D1595" s="1" t="d">
        <v>2009-03-01</v>
      </c>
      <c r="E1595" s="1" t="str">
        <f t="shared" si="48"/>
        <v>2009</v>
      </c>
      <c r="F1595" s="1" t="str">
        <f t="shared" si="49"/>
        <v>Mar</v>
      </c>
      <c r="G1595" t="s">
        <v>37</v>
      </c>
      <c r="H1595" t="s">
        <v>111</v>
      </c>
      <c r="I1595">
        <v>0.47</v>
      </c>
      <c r="J1595">
        <v>0.53</v>
      </c>
      <c r="K1595">
        <v>0.03</v>
      </c>
      <c r="L1595">
        <v>0.22</v>
      </c>
      <c r="M1595">
        <v>1.25</v>
      </c>
      <c r="N1595">
        <v>86</v>
      </c>
      <c r="O1595">
        <v>32</v>
      </c>
      <c r="P1595">
        <v>7.6</v>
      </c>
      <c r="Q1595">
        <v>81</v>
      </c>
      <c r="R1595" t="s">
        <v>260</v>
      </c>
      <c r="S1595" t="s">
        <v>53</v>
      </c>
    </row>
    <row r="1596" spans="1:19" x14ac:dyDescent="0.2">
      <c r="A1596" t="s">
        <v>1711</v>
      </c>
      <c r="B1596" t="s">
        <v>1015</v>
      </c>
      <c r="C1596">
        <v>2012</v>
      </c>
      <c r="D1596" s="1" t="d">
        <v>1997-04-07</v>
      </c>
      <c r="E1596" s="1" t="str">
        <f t="shared" si="48"/>
        <v>1997</v>
      </c>
      <c r="F1596" s="1" t="str">
        <f t="shared" si="49"/>
        <v>Apr</v>
      </c>
      <c r="G1596" t="s">
        <v>1</v>
      </c>
      <c r="H1596" t="s">
        <v>68</v>
      </c>
      <c r="I1596">
        <v>0.35</v>
      </c>
      <c r="J1596">
        <v>0.61</v>
      </c>
      <c r="K1596">
        <v>0.02</v>
      </c>
      <c r="L1596">
        <v>0.27</v>
      </c>
      <c r="M1596">
        <v>1.25</v>
      </c>
      <c r="N1596">
        <v>88</v>
      </c>
      <c r="O1596">
        <v>71</v>
      </c>
      <c r="P1596">
        <v>8.6</v>
      </c>
      <c r="Q1596">
        <v>348</v>
      </c>
      <c r="R1596" t="s">
        <v>1712</v>
      </c>
      <c r="S1596" t="s">
        <v>20</v>
      </c>
    </row>
    <row r="1597" spans="1:19" x14ac:dyDescent="0.2">
      <c r="A1597" t="s">
        <v>1713</v>
      </c>
      <c r="B1597" t="s">
        <v>79</v>
      </c>
      <c r="C1597">
        <v>2015</v>
      </c>
      <c r="D1597" s="1" t="d">
        <v>2008-09-13</v>
      </c>
      <c r="E1597" s="1" t="str">
        <f t="shared" si="48"/>
        <v>2008</v>
      </c>
      <c r="F1597" s="1" t="str">
        <f t="shared" si="49"/>
        <v>Sep</v>
      </c>
      <c r="G1597" t="s">
        <v>28</v>
      </c>
      <c r="H1597" t="s">
        <v>19</v>
      </c>
      <c r="I1597">
        <v>0.48</v>
      </c>
      <c r="J1597">
        <v>0.35</v>
      </c>
      <c r="K1597">
        <v>0.34</v>
      </c>
      <c r="L1597">
        <v>0.08</v>
      </c>
      <c r="M1597">
        <v>1.25</v>
      </c>
      <c r="N1597">
        <v>69</v>
      </c>
      <c r="O1597">
        <v>44</v>
      </c>
      <c r="P1597">
        <v>8.8000000000000007</v>
      </c>
      <c r="Q1597">
        <v>190</v>
      </c>
      <c r="R1597" t="s">
        <v>1714</v>
      </c>
      <c r="S1597" t="s">
        <v>20</v>
      </c>
    </row>
    <row r="1598" spans="1:19" x14ac:dyDescent="0.2">
      <c r="A1598" t="s">
        <v>1715</v>
      </c>
      <c r="B1598" t="s">
        <v>148</v>
      </c>
      <c r="C1598">
        <v>2002</v>
      </c>
      <c r="D1598" s="1" t="d">
        <v>2014-10-19</v>
      </c>
      <c r="E1598" s="1" t="str">
        <f t="shared" si="48"/>
        <v>2014</v>
      </c>
      <c r="F1598" s="1" t="str">
        <f t="shared" si="49"/>
        <v>Oct</v>
      </c>
      <c r="G1598" t="s">
        <v>272</v>
      </c>
      <c r="H1598" t="s">
        <v>155</v>
      </c>
      <c r="I1598">
        <v>1.19</v>
      </c>
      <c r="J1598">
        <v>0.05</v>
      </c>
      <c r="K1598">
        <v>0</v>
      </c>
      <c r="L1598">
        <v>0</v>
      </c>
      <c r="M1598">
        <v>1.25</v>
      </c>
      <c r="N1598">
        <v>74</v>
      </c>
      <c r="O1598">
        <v>22</v>
      </c>
      <c r="P1598">
        <v>8.5</v>
      </c>
      <c r="Q1598">
        <v>135</v>
      </c>
      <c r="R1598" t="s">
        <v>1716</v>
      </c>
      <c r="S1598" t="s">
        <v>20</v>
      </c>
    </row>
    <row r="1599" spans="1:19" x14ac:dyDescent="0.2">
      <c r="A1599" t="s">
        <v>1717</v>
      </c>
      <c r="B1599" t="s">
        <v>32</v>
      </c>
      <c r="C1599">
        <v>2007</v>
      </c>
      <c r="D1599" s="1" t="d">
        <v>2016-02-18</v>
      </c>
      <c r="E1599" s="1" t="str">
        <f t="shared" si="48"/>
        <v>2016</v>
      </c>
      <c r="F1599" s="1" t="str">
        <f t="shared" si="49"/>
        <v>Feb</v>
      </c>
      <c r="G1599" t="s">
        <v>50</v>
      </c>
      <c r="H1599" t="s">
        <v>484</v>
      </c>
      <c r="I1599">
        <v>0.49</v>
      </c>
      <c r="J1599">
        <v>0.62</v>
      </c>
      <c r="K1599">
        <v>0</v>
      </c>
      <c r="L1599">
        <v>0.14000000000000001</v>
      </c>
      <c r="M1599">
        <v>1.25</v>
      </c>
    </row>
    <row r="1600" spans="1:19" x14ac:dyDescent="0.2">
      <c r="A1600" t="s">
        <v>1718</v>
      </c>
      <c r="B1600" t="s">
        <v>55</v>
      </c>
      <c r="C1600">
        <v>2003</v>
      </c>
      <c r="D1600" s="1" t="d">
        <v>2021-10-23</v>
      </c>
      <c r="E1600" s="1" t="str">
        <f t="shared" si="48"/>
        <v>2021</v>
      </c>
      <c r="F1600" s="1" t="str">
        <f t="shared" si="49"/>
        <v>Oct</v>
      </c>
      <c r="G1600" t="s">
        <v>50</v>
      </c>
      <c r="H1600" t="s">
        <v>283</v>
      </c>
      <c r="I1600">
        <v>0.61</v>
      </c>
      <c r="J1600">
        <v>0.48</v>
      </c>
      <c r="K1600">
        <v>0</v>
      </c>
      <c r="L1600">
        <v>0.16</v>
      </c>
      <c r="M1600">
        <v>1.25</v>
      </c>
      <c r="N1600">
        <v>52</v>
      </c>
      <c r="O1600">
        <v>37</v>
      </c>
      <c r="P1600">
        <v>6.2</v>
      </c>
      <c r="Q1600">
        <v>106</v>
      </c>
      <c r="R1600" t="s">
        <v>284</v>
      </c>
      <c r="S1600" t="s">
        <v>88</v>
      </c>
    </row>
    <row r="1601" spans="1:19" x14ac:dyDescent="0.2">
      <c r="A1601" t="s">
        <v>1435</v>
      </c>
      <c r="B1601" t="s">
        <v>55</v>
      </c>
      <c r="C1601">
        <v>2004</v>
      </c>
      <c r="D1601" s="1" t="d">
        <v>1992-03-28</v>
      </c>
      <c r="E1601" s="1" t="str">
        <f t="shared" si="48"/>
        <v>1992</v>
      </c>
      <c r="F1601" s="1" t="str">
        <f t="shared" si="49"/>
        <v>Mar</v>
      </c>
      <c r="G1601" t="s">
        <v>50</v>
      </c>
      <c r="H1601" t="s">
        <v>111</v>
      </c>
      <c r="I1601">
        <v>0.52</v>
      </c>
      <c r="J1601">
        <v>0.56000000000000005</v>
      </c>
      <c r="K1601">
        <v>0</v>
      </c>
      <c r="L1601">
        <v>0.17</v>
      </c>
      <c r="M1601">
        <v>1.25</v>
      </c>
      <c r="N1601">
        <v>87</v>
      </c>
      <c r="O1601">
        <v>45</v>
      </c>
      <c r="P1601">
        <v>8.6</v>
      </c>
      <c r="Q1601">
        <v>34</v>
      </c>
      <c r="R1601" t="s">
        <v>720</v>
      </c>
      <c r="S1601" t="s">
        <v>88</v>
      </c>
    </row>
    <row r="1602" spans="1:19" x14ac:dyDescent="0.2">
      <c r="A1602" t="s">
        <v>1719</v>
      </c>
      <c r="B1602" t="s">
        <v>104</v>
      </c>
      <c r="C1602">
        <v>1998</v>
      </c>
      <c r="D1602" s="1" t="d">
        <v>2019-05-21</v>
      </c>
      <c r="E1602" s="1" t="str">
        <f t="shared" si="48"/>
        <v>2019</v>
      </c>
      <c r="F1602" s="1" t="str">
        <f t="shared" si="49"/>
        <v>May</v>
      </c>
      <c r="G1602" t="s">
        <v>24</v>
      </c>
      <c r="H1602" t="s">
        <v>134</v>
      </c>
      <c r="I1602">
        <v>1.05</v>
      </c>
      <c r="J1602">
        <v>0.16</v>
      </c>
      <c r="K1602">
        <v>0</v>
      </c>
      <c r="L1602">
        <v>0.04</v>
      </c>
      <c r="M1602">
        <v>1.25</v>
      </c>
    </row>
    <row r="1603" spans="1:19" x14ac:dyDescent="0.2">
      <c r="A1603" t="s">
        <v>1720</v>
      </c>
      <c r="B1603" t="s">
        <v>55</v>
      </c>
      <c r="C1603">
        <v>2005</v>
      </c>
      <c r="D1603" s="1" t="d">
        <v>1995-03-09</v>
      </c>
      <c r="E1603" s="1" t="str">
        <f t="shared" ref="E1603:E1666" si="50">TEXT(D1603,"yyyy")</f>
        <v>1995</v>
      </c>
      <c r="F1603" s="1" t="str">
        <f t="shared" ref="F1603:F1666" si="51">TEXT(D1603,"mmm")</f>
        <v>Mar</v>
      </c>
      <c r="G1603" t="s">
        <v>37</v>
      </c>
      <c r="H1603" t="s">
        <v>68</v>
      </c>
      <c r="I1603">
        <v>0.85</v>
      </c>
      <c r="J1603">
        <v>0.03</v>
      </c>
      <c r="K1603">
        <v>0.22</v>
      </c>
      <c r="L1603">
        <v>0.14000000000000001</v>
      </c>
      <c r="M1603">
        <v>1.24</v>
      </c>
      <c r="N1603">
        <v>81</v>
      </c>
      <c r="O1603">
        <v>51</v>
      </c>
      <c r="P1603">
        <v>8.9</v>
      </c>
      <c r="Q1603">
        <v>155</v>
      </c>
      <c r="R1603" t="s">
        <v>365</v>
      </c>
      <c r="S1603" t="s">
        <v>88</v>
      </c>
    </row>
    <row r="1604" spans="1:19" x14ac:dyDescent="0.2">
      <c r="A1604" t="s">
        <v>1721</v>
      </c>
      <c r="B1604" t="s">
        <v>17</v>
      </c>
      <c r="C1604">
        <v>2007</v>
      </c>
      <c r="D1604" s="1" t="d">
        <v>1996-11-07</v>
      </c>
      <c r="E1604" s="1" t="str">
        <f t="shared" si="50"/>
        <v>1996</v>
      </c>
      <c r="F1604" s="1" t="str">
        <f t="shared" si="51"/>
        <v>Nov</v>
      </c>
      <c r="G1604" t="s">
        <v>18</v>
      </c>
      <c r="H1604" t="s">
        <v>1722</v>
      </c>
      <c r="I1604">
        <v>0.45</v>
      </c>
      <c r="J1604">
        <v>0.67</v>
      </c>
      <c r="K1604">
        <v>0</v>
      </c>
      <c r="L1604">
        <v>0.12</v>
      </c>
      <c r="M1604">
        <v>1.24</v>
      </c>
      <c r="N1604">
        <v>52</v>
      </c>
      <c r="O1604">
        <v>15</v>
      </c>
      <c r="P1604">
        <v>6.8</v>
      </c>
      <c r="Q1604">
        <v>4</v>
      </c>
      <c r="R1604" t="s">
        <v>1723</v>
      </c>
      <c r="S1604" t="s">
        <v>20</v>
      </c>
    </row>
    <row r="1605" spans="1:19" x14ac:dyDescent="0.2">
      <c r="A1605" t="s">
        <v>1724</v>
      </c>
      <c r="B1605" t="s">
        <v>55</v>
      </c>
      <c r="C1605">
        <v>2001</v>
      </c>
      <c r="D1605" s="1" t="d">
        <v>1992-01-16</v>
      </c>
      <c r="E1605" s="1" t="str">
        <f t="shared" si="50"/>
        <v>1992</v>
      </c>
      <c r="F1605" s="1" t="str">
        <f t="shared" si="51"/>
        <v>Jan</v>
      </c>
      <c r="G1605" t="s">
        <v>28</v>
      </c>
      <c r="H1605" t="s">
        <v>248</v>
      </c>
      <c r="I1605">
        <v>0.61</v>
      </c>
      <c r="J1605">
        <v>0.48</v>
      </c>
      <c r="K1605">
        <v>0</v>
      </c>
      <c r="L1605">
        <v>0.16</v>
      </c>
      <c r="M1605">
        <v>1.24</v>
      </c>
      <c r="N1605">
        <v>87</v>
      </c>
      <c r="O1605">
        <v>29</v>
      </c>
      <c r="P1605">
        <v>8.3000000000000007</v>
      </c>
      <c r="Q1605">
        <v>90</v>
      </c>
      <c r="R1605" t="s">
        <v>1653</v>
      </c>
      <c r="S1605" t="s">
        <v>88</v>
      </c>
    </row>
    <row r="1606" spans="1:19" x14ac:dyDescent="0.2">
      <c r="A1606" t="s">
        <v>1725</v>
      </c>
      <c r="B1606" t="s">
        <v>104</v>
      </c>
      <c r="C1606">
        <v>1997</v>
      </c>
      <c r="D1606" s="1" t="d">
        <v>2020-02-22</v>
      </c>
      <c r="E1606" s="1" t="str">
        <f t="shared" si="50"/>
        <v>2020</v>
      </c>
      <c r="F1606" s="1" t="str">
        <f t="shared" si="51"/>
        <v>Feb</v>
      </c>
      <c r="G1606" t="s">
        <v>1</v>
      </c>
      <c r="H1606" t="s">
        <v>226</v>
      </c>
      <c r="I1606">
        <v>0.75</v>
      </c>
      <c r="J1606">
        <v>0.44</v>
      </c>
      <c r="K1606">
        <v>0</v>
      </c>
      <c r="L1606">
        <v>0.06</v>
      </c>
      <c r="M1606">
        <v>1.24</v>
      </c>
      <c r="N1606">
        <v>85</v>
      </c>
      <c r="O1606">
        <v>10</v>
      </c>
      <c r="P1606">
        <v>9</v>
      </c>
      <c r="Q1606">
        <v>96</v>
      </c>
      <c r="R1606" t="s">
        <v>1726</v>
      </c>
      <c r="S1606" t="s">
        <v>88</v>
      </c>
    </row>
    <row r="1607" spans="1:19" x14ac:dyDescent="0.2">
      <c r="A1607" t="s">
        <v>1727</v>
      </c>
      <c r="B1607" t="s">
        <v>55</v>
      </c>
      <c r="C1607">
        <v>2000</v>
      </c>
      <c r="D1607" s="1" t="d">
        <v>2018-04-23</v>
      </c>
      <c r="E1607" s="1" t="str">
        <f t="shared" si="50"/>
        <v>2018</v>
      </c>
      <c r="F1607" s="1" t="str">
        <f t="shared" si="51"/>
        <v>Apr</v>
      </c>
      <c r="G1607" t="s">
        <v>50</v>
      </c>
      <c r="H1607" t="s">
        <v>372</v>
      </c>
      <c r="I1607">
        <v>0.24</v>
      </c>
      <c r="J1607">
        <v>0.19</v>
      </c>
      <c r="K1607">
        <v>0.75</v>
      </c>
      <c r="L1607">
        <v>0.06</v>
      </c>
      <c r="M1607">
        <v>1.24</v>
      </c>
      <c r="N1607">
        <v>78</v>
      </c>
      <c r="O1607">
        <v>20</v>
      </c>
      <c r="P1607">
        <v>7.7</v>
      </c>
      <c r="Q1607">
        <v>6</v>
      </c>
      <c r="R1607" t="s">
        <v>181</v>
      </c>
      <c r="S1607" t="s">
        <v>20</v>
      </c>
    </row>
    <row r="1608" spans="1:19" x14ac:dyDescent="0.2">
      <c r="A1608" t="s">
        <v>1728</v>
      </c>
      <c r="B1608" t="s">
        <v>55</v>
      </c>
      <c r="C1608">
        <v>2008</v>
      </c>
      <c r="D1608" s="1" t="d">
        <v>2004-07-16</v>
      </c>
      <c r="E1608" s="1" t="str">
        <f t="shared" si="50"/>
        <v>2004</v>
      </c>
      <c r="F1608" s="1" t="str">
        <f t="shared" si="51"/>
        <v>Jul</v>
      </c>
      <c r="G1608" t="s">
        <v>86</v>
      </c>
      <c r="H1608" t="s">
        <v>484</v>
      </c>
      <c r="I1608">
        <v>0.69</v>
      </c>
      <c r="J1608">
        <v>0</v>
      </c>
      <c r="K1608">
        <v>0</v>
      </c>
      <c r="L1608">
        <v>0.55000000000000004</v>
      </c>
      <c r="M1608">
        <v>1.24</v>
      </c>
      <c r="N1608">
        <v>78</v>
      </c>
      <c r="O1608">
        <v>9</v>
      </c>
      <c r="P1608">
        <v>6.9</v>
      </c>
      <c r="Q1608">
        <v>34</v>
      </c>
      <c r="R1608" t="s">
        <v>746</v>
      </c>
      <c r="S1608" t="s">
        <v>88</v>
      </c>
    </row>
    <row r="1609" spans="1:19" x14ac:dyDescent="0.2">
      <c r="A1609" t="s">
        <v>1729</v>
      </c>
      <c r="B1609" t="s">
        <v>27</v>
      </c>
      <c r="C1609">
        <v>1992</v>
      </c>
      <c r="D1609" s="1" t="d">
        <v>1997-03-01</v>
      </c>
      <c r="E1609" s="1" t="str">
        <f t="shared" si="50"/>
        <v>1997</v>
      </c>
      <c r="F1609" s="1" t="str">
        <f t="shared" si="51"/>
        <v>Mar</v>
      </c>
      <c r="G1609" t="s">
        <v>30</v>
      </c>
      <c r="H1609" t="s">
        <v>19</v>
      </c>
      <c r="I1609">
        <v>0.56000000000000005</v>
      </c>
      <c r="J1609">
        <v>0.22</v>
      </c>
      <c r="K1609">
        <v>0.43</v>
      </c>
      <c r="L1609">
        <v>0.03</v>
      </c>
      <c r="M1609">
        <v>1.24</v>
      </c>
    </row>
    <row r="1610" spans="1:19" x14ac:dyDescent="0.2">
      <c r="A1610" t="s">
        <v>1730</v>
      </c>
      <c r="B1610" t="s">
        <v>17</v>
      </c>
      <c r="C1610" t="s">
        <v>286</v>
      </c>
      <c r="D1610" s="1" t="d">
        <v>2017-09-30</v>
      </c>
      <c r="E1610" s="1" t="str">
        <f t="shared" si="50"/>
        <v>2017</v>
      </c>
      <c r="F1610" s="1" t="str">
        <f t="shared" si="51"/>
        <v>Sep</v>
      </c>
      <c r="G1610" t="s">
        <v>50</v>
      </c>
      <c r="H1610" t="s">
        <v>267</v>
      </c>
      <c r="I1610">
        <v>0.69</v>
      </c>
      <c r="J1610">
        <v>0.42</v>
      </c>
      <c r="K1610">
        <v>0</v>
      </c>
      <c r="L1610">
        <v>0.12</v>
      </c>
      <c r="M1610">
        <v>1.24</v>
      </c>
      <c r="N1610">
        <v>76</v>
      </c>
      <c r="O1610">
        <v>8</v>
      </c>
      <c r="P1610">
        <v>7.8</v>
      </c>
      <c r="Q1610">
        <v>13</v>
      </c>
      <c r="R1610" t="s">
        <v>255</v>
      </c>
      <c r="S1610" t="s">
        <v>112</v>
      </c>
    </row>
    <row r="1611" spans="1:19" x14ac:dyDescent="0.2">
      <c r="A1611" t="s">
        <v>531</v>
      </c>
      <c r="B1611" t="s">
        <v>137</v>
      </c>
      <c r="C1611">
        <v>2005</v>
      </c>
      <c r="D1611" s="1" t="d">
        <v>2008-06-09</v>
      </c>
      <c r="E1611" s="1" t="str">
        <f t="shared" si="50"/>
        <v>2008</v>
      </c>
      <c r="F1611" s="1" t="str">
        <f t="shared" si="51"/>
        <v>Jun</v>
      </c>
      <c r="G1611" t="s">
        <v>50</v>
      </c>
      <c r="H1611" t="s">
        <v>71</v>
      </c>
      <c r="I1611">
        <v>0.82</v>
      </c>
      <c r="J1611">
        <v>0.38</v>
      </c>
      <c r="K1611">
        <v>0</v>
      </c>
      <c r="L1611">
        <v>0.04</v>
      </c>
      <c r="M1611">
        <v>1.24</v>
      </c>
      <c r="N1611">
        <v>61</v>
      </c>
      <c r="O1611">
        <v>44</v>
      </c>
      <c r="P1611">
        <v>8.1</v>
      </c>
      <c r="Q1611">
        <v>54</v>
      </c>
      <c r="R1611" t="s">
        <v>532</v>
      </c>
      <c r="S1611" t="s">
        <v>88</v>
      </c>
    </row>
    <row r="1612" spans="1:19" x14ac:dyDescent="0.2">
      <c r="A1612" t="s">
        <v>1619</v>
      </c>
      <c r="B1612" t="s">
        <v>49</v>
      </c>
      <c r="C1612">
        <v>2009</v>
      </c>
      <c r="D1612" s="1" t="d">
        <v>2009-11-12</v>
      </c>
      <c r="E1612" s="1" t="str">
        <f t="shared" si="50"/>
        <v>2009</v>
      </c>
      <c r="F1612" s="1" t="str">
        <f t="shared" si="51"/>
        <v>Nov</v>
      </c>
      <c r="G1612" t="s">
        <v>50</v>
      </c>
      <c r="H1612" t="s">
        <v>71</v>
      </c>
      <c r="I1612">
        <v>0.65</v>
      </c>
      <c r="J1612">
        <v>0.4</v>
      </c>
      <c r="K1612">
        <v>0</v>
      </c>
      <c r="L1612">
        <v>0.19</v>
      </c>
      <c r="M1612">
        <v>1.24</v>
      </c>
      <c r="N1612">
        <v>79</v>
      </c>
      <c r="O1612">
        <v>53</v>
      </c>
      <c r="P1612">
        <v>7.7</v>
      </c>
      <c r="Q1612">
        <v>308</v>
      </c>
      <c r="R1612" t="s">
        <v>1620</v>
      </c>
      <c r="S1612" t="s">
        <v>53</v>
      </c>
    </row>
    <row r="1613" spans="1:19" x14ac:dyDescent="0.2">
      <c r="A1613" t="s">
        <v>1731</v>
      </c>
      <c r="B1613" t="s">
        <v>32</v>
      </c>
      <c r="C1613">
        <v>2007</v>
      </c>
      <c r="D1613" s="1" t="d">
        <v>2015-09-03</v>
      </c>
      <c r="E1613" s="1" t="str">
        <f t="shared" si="50"/>
        <v>2015</v>
      </c>
      <c r="F1613" s="1" t="str">
        <f t="shared" si="51"/>
        <v>Sep</v>
      </c>
      <c r="G1613" t="s">
        <v>50</v>
      </c>
      <c r="H1613" t="s">
        <v>71</v>
      </c>
      <c r="I1613">
        <v>1.1200000000000001</v>
      </c>
      <c r="J1613">
        <v>0.02</v>
      </c>
      <c r="K1613">
        <v>0</v>
      </c>
      <c r="L1613">
        <v>0.09</v>
      </c>
      <c r="M1613">
        <v>1.24</v>
      </c>
    </row>
    <row r="1614" spans="1:19" x14ac:dyDescent="0.2">
      <c r="A1614" t="s">
        <v>1732</v>
      </c>
      <c r="B1614" t="s">
        <v>49</v>
      </c>
      <c r="C1614">
        <v>2012</v>
      </c>
      <c r="D1614" s="1" t="d">
        <v>2010-07-21</v>
      </c>
      <c r="E1614" s="1" t="str">
        <f t="shared" si="50"/>
        <v>2010</v>
      </c>
      <c r="F1614" s="1" t="str">
        <f t="shared" si="51"/>
        <v>Jul</v>
      </c>
      <c r="G1614" t="s">
        <v>18</v>
      </c>
      <c r="H1614" t="s">
        <v>134</v>
      </c>
      <c r="I1614">
        <v>0.12</v>
      </c>
      <c r="J1614">
        <v>0.89</v>
      </c>
      <c r="K1614">
        <v>0</v>
      </c>
      <c r="L1614">
        <v>0.23</v>
      </c>
      <c r="M1614">
        <v>1.23</v>
      </c>
      <c r="N1614">
        <v>76</v>
      </c>
      <c r="O1614">
        <v>36</v>
      </c>
      <c r="P1614">
        <v>6.4</v>
      </c>
      <c r="Q1614">
        <v>66</v>
      </c>
      <c r="R1614" t="s">
        <v>135</v>
      </c>
      <c r="S1614" t="s">
        <v>20</v>
      </c>
    </row>
    <row r="1615" spans="1:19" x14ac:dyDescent="0.2">
      <c r="A1615" t="s">
        <v>1733</v>
      </c>
      <c r="B1615" t="s">
        <v>55</v>
      </c>
      <c r="C1615">
        <v>2001</v>
      </c>
      <c r="D1615" s="1" t="d">
        <v>1996-12-15</v>
      </c>
      <c r="E1615" s="1" t="str">
        <f t="shared" si="50"/>
        <v>1996</v>
      </c>
      <c r="F1615" s="1" t="str">
        <f t="shared" si="51"/>
        <v>Dec</v>
      </c>
      <c r="G1615" t="s">
        <v>1</v>
      </c>
      <c r="H1615" t="s">
        <v>234</v>
      </c>
      <c r="I1615">
        <v>0.6</v>
      </c>
      <c r="J1615">
        <v>0.47</v>
      </c>
      <c r="K1615">
        <v>0</v>
      </c>
      <c r="L1615">
        <v>0.16</v>
      </c>
      <c r="M1615">
        <v>1.23</v>
      </c>
      <c r="N1615">
        <v>32</v>
      </c>
      <c r="O1615">
        <v>6</v>
      </c>
      <c r="P1615">
        <v>4.5999999999999996</v>
      </c>
      <c r="Q1615">
        <v>29</v>
      </c>
      <c r="R1615" t="s">
        <v>357</v>
      </c>
      <c r="S1615" t="s">
        <v>20</v>
      </c>
    </row>
    <row r="1616" spans="1:19" x14ac:dyDescent="0.2">
      <c r="A1616" t="s">
        <v>1155</v>
      </c>
      <c r="B1616" t="s">
        <v>171</v>
      </c>
      <c r="C1616">
        <v>2016</v>
      </c>
      <c r="D1616" s="1" t="d">
        <v>2006-06-25</v>
      </c>
      <c r="E1616" s="1" t="str">
        <f t="shared" si="50"/>
        <v>2006</v>
      </c>
      <c r="F1616" s="1" t="str">
        <f t="shared" si="51"/>
        <v>Jun</v>
      </c>
      <c r="G1616" t="s">
        <v>18</v>
      </c>
      <c r="H1616" t="s">
        <v>134</v>
      </c>
      <c r="I1616">
        <v>1.08</v>
      </c>
      <c r="J1616">
        <v>0.02</v>
      </c>
      <c r="K1616">
        <v>0</v>
      </c>
      <c r="L1616">
        <v>0.13</v>
      </c>
      <c r="M1616">
        <v>1.23</v>
      </c>
      <c r="N1616">
        <v>83</v>
      </c>
      <c r="O1616">
        <v>30</v>
      </c>
      <c r="P1616">
        <v>5.9</v>
      </c>
      <c r="Q1616">
        <v>39</v>
      </c>
      <c r="R1616" t="s">
        <v>135</v>
      </c>
      <c r="S1616" t="s">
        <v>20</v>
      </c>
    </row>
    <row r="1617" spans="1:19" x14ac:dyDescent="0.2">
      <c r="A1617" t="s">
        <v>1734</v>
      </c>
      <c r="B1617" t="s">
        <v>137</v>
      </c>
      <c r="C1617">
        <v>2004</v>
      </c>
      <c r="D1617" s="1" t="d">
        <v>2002-03-01</v>
      </c>
      <c r="E1617" s="1" t="str">
        <f t="shared" si="50"/>
        <v>2002</v>
      </c>
      <c r="F1617" s="1" t="str">
        <f t="shared" si="51"/>
        <v>Mar</v>
      </c>
      <c r="G1617" t="s">
        <v>50</v>
      </c>
      <c r="H1617" t="s">
        <v>45</v>
      </c>
      <c r="I1617">
        <v>0.92</v>
      </c>
      <c r="J1617">
        <v>0.2</v>
      </c>
      <c r="K1617">
        <v>7.0000000000000007E-2</v>
      </c>
      <c r="L1617">
        <v>0.04</v>
      </c>
      <c r="M1617">
        <v>1.23</v>
      </c>
      <c r="N1617">
        <v>91</v>
      </c>
      <c r="O1617">
        <v>89</v>
      </c>
      <c r="P1617">
        <v>8.8000000000000007</v>
      </c>
      <c r="Q1617">
        <v>152</v>
      </c>
      <c r="R1617" t="s">
        <v>1136</v>
      </c>
      <c r="S1617" t="s">
        <v>53</v>
      </c>
    </row>
    <row r="1618" spans="1:19" x14ac:dyDescent="0.2">
      <c r="A1618" t="s">
        <v>1735</v>
      </c>
      <c r="B1618" t="s">
        <v>32</v>
      </c>
      <c r="C1618">
        <v>2011</v>
      </c>
      <c r="D1618" s="1" t="d">
        <v>1999-07-27</v>
      </c>
      <c r="E1618" s="1" t="str">
        <f t="shared" si="50"/>
        <v>1999</v>
      </c>
      <c r="F1618" s="1" t="str">
        <f t="shared" si="51"/>
        <v>Jul</v>
      </c>
      <c r="G1618" t="s">
        <v>24</v>
      </c>
      <c r="H1618" t="s">
        <v>568</v>
      </c>
      <c r="I1618">
        <v>0.68</v>
      </c>
      <c r="J1618">
        <v>0.4</v>
      </c>
      <c r="K1618">
        <v>0.04</v>
      </c>
      <c r="L1618">
        <v>0.11</v>
      </c>
      <c r="M1618">
        <v>1.23</v>
      </c>
    </row>
    <row r="1619" spans="1:19" x14ac:dyDescent="0.2">
      <c r="A1619" t="s">
        <v>273</v>
      </c>
      <c r="B1619" t="s">
        <v>137</v>
      </c>
      <c r="C1619">
        <v>2002</v>
      </c>
      <c r="D1619" s="1" t="d">
        <v>2008-11-05</v>
      </c>
      <c r="E1619" s="1" t="str">
        <f t="shared" si="50"/>
        <v>2008</v>
      </c>
      <c r="F1619" s="1" t="str">
        <f t="shared" si="51"/>
        <v>Nov</v>
      </c>
      <c r="G1619" t="s">
        <v>1</v>
      </c>
      <c r="H1619" t="s">
        <v>274</v>
      </c>
      <c r="I1619">
        <v>0.59</v>
      </c>
      <c r="J1619">
        <v>0.56999999999999995</v>
      </c>
      <c r="K1619">
        <v>0</v>
      </c>
      <c r="L1619">
        <v>7.0000000000000007E-2</v>
      </c>
      <c r="M1619">
        <v>1.23</v>
      </c>
      <c r="N1619">
        <v>70</v>
      </c>
      <c r="O1619">
        <v>16</v>
      </c>
      <c r="P1619">
        <v>8.1</v>
      </c>
      <c r="Q1619">
        <v>19</v>
      </c>
      <c r="R1619" t="s">
        <v>255</v>
      </c>
      <c r="S1619" t="s">
        <v>20</v>
      </c>
    </row>
    <row r="1620" spans="1:19" x14ac:dyDescent="0.2">
      <c r="A1620" t="s">
        <v>1736</v>
      </c>
      <c r="B1620" t="s">
        <v>55</v>
      </c>
      <c r="C1620">
        <v>2004</v>
      </c>
      <c r="D1620" s="1" t="d">
        <v>2017-10-15</v>
      </c>
      <c r="E1620" s="1" t="str">
        <f t="shared" si="50"/>
        <v>2017</v>
      </c>
      <c r="F1620" s="1" t="str">
        <f t="shared" si="51"/>
        <v>Oct</v>
      </c>
      <c r="G1620" t="s">
        <v>24</v>
      </c>
      <c r="H1620" t="s">
        <v>155</v>
      </c>
      <c r="I1620">
        <v>0.6</v>
      </c>
      <c r="J1620">
        <v>0.47</v>
      </c>
      <c r="K1620">
        <v>0</v>
      </c>
      <c r="L1620">
        <v>0.16</v>
      </c>
      <c r="M1620">
        <v>1.23</v>
      </c>
      <c r="N1620">
        <v>57</v>
      </c>
      <c r="O1620">
        <v>51</v>
      </c>
      <c r="P1620">
        <v>5.5</v>
      </c>
      <c r="Q1620">
        <v>102</v>
      </c>
      <c r="R1620" t="s">
        <v>227</v>
      </c>
      <c r="S1620" t="s">
        <v>53</v>
      </c>
    </row>
    <row r="1621" spans="1:19" x14ac:dyDescent="0.2">
      <c r="A1621" t="s">
        <v>1737</v>
      </c>
      <c r="B1621" t="s">
        <v>159</v>
      </c>
      <c r="C1621">
        <v>2009</v>
      </c>
      <c r="D1621" s="1" t="d">
        <v>2022-12-22</v>
      </c>
      <c r="E1621" s="1" t="str">
        <f t="shared" si="50"/>
        <v>2022</v>
      </c>
      <c r="F1621" s="1" t="str">
        <f t="shared" si="51"/>
        <v>Dec</v>
      </c>
      <c r="G1621" t="s">
        <v>50</v>
      </c>
      <c r="H1621" t="s">
        <v>111</v>
      </c>
      <c r="I1621">
        <v>0.43</v>
      </c>
      <c r="J1621">
        <v>0.47</v>
      </c>
      <c r="K1621">
        <v>0.05</v>
      </c>
      <c r="L1621">
        <v>0.28000000000000003</v>
      </c>
      <c r="M1621">
        <v>1.23</v>
      </c>
      <c r="N1621">
        <v>63</v>
      </c>
      <c r="O1621">
        <v>38</v>
      </c>
      <c r="P1621">
        <v>7.2</v>
      </c>
      <c r="Q1621">
        <v>69</v>
      </c>
      <c r="R1621" t="s">
        <v>1214</v>
      </c>
      <c r="S1621" t="s">
        <v>53</v>
      </c>
    </row>
    <row r="1622" spans="1:19" x14ac:dyDescent="0.2">
      <c r="A1622" t="s">
        <v>1738</v>
      </c>
      <c r="B1622" t="s">
        <v>104</v>
      </c>
      <c r="C1622">
        <v>2003</v>
      </c>
      <c r="D1622" s="1" t="d">
        <v>2007-01-26</v>
      </c>
      <c r="E1622" s="1" t="str">
        <f t="shared" si="50"/>
        <v>2007</v>
      </c>
      <c r="F1622" s="1" t="str">
        <f t="shared" si="51"/>
        <v>Jan</v>
      </c>
      <c r="G1622" t="s">
        <v>34</v>
      </c>
      <c r="H1622" t="s">
        <v>68</v>
      </c>
      <c r="I1622">
        <v>0.69</v>
      </c>
      <c r="J1622">
        <v>0.47</v>
      </c>
      <c r="K1622">
        <v>0</v>
      </c>
      <c r="L1622">
        <v>0.08</v>
      </c>
      <c r="M1622">
        <v>1.23</v>
      </c>
    </row>
    <row r="1623" spans="1:19" x14ac:dyDescent="0.2">
      <c r="A1623" t="s">
        <v>367</v>
      </c>
      <c r="B1623" t="s">
        <v>49</v>
      </c>
      <c r="C1623">
        <v>2014</v>
      </c>
      <c r="D1623" s="1" t="d">
        <v>2018-03-08</v>
      </c>
      <c r="E1623" s="1" t="str">
        <f t="shared" si="50"/>
        <v>2018</v>
      </c>
      <c r="F1623" s="1" t="str">
        <f t="shared" si="51"/>
        <v>Mar</v>
      </c>
      <c r="G1623" t="s">
        <v>28</v>
      </c>
      <c r="H1623" t="s">
        <v>242</v>
      </c>
      <c r="I1623">
        <v>0.52</v>
      </c>
      <c r="J1623">
        <v>0.35</v>
      </c>
      <c r="K1623">
        <v>0.18</v>
      </c>
      <c r="L1623">
        <v>0.18</v>
      </c>
      <c r="M1623">
        <v>1.23</v>
      </c>
    </row>
    <row r="1624" spans="1:19" x14ac:dyDescent="0.2">
      <c r="A1624" t="s">
        <v>1739</v>
      </c>
      <c r="B1624" t="s">
        <v>44</v>
      </c>
      <c r="C1624">
        <v>2012</v>
      </c>
      <c r="D1624" s="1" t="d">
        <v>2004-06-09</v>
      </c>
      <c r="E1624" s="1" t="str">
        <f t="shared" si="50"/>
        <v>2004</v>
      </c>
      <c r="F1624" s="1" t="str">
        <f t="shared" si="51"/>
        <v>Jun</v>
      </c>
      <c r="G1624" t="s">
        <v>50</v>
      </c>
      <c r="H1624" t="s">
        <v>267</v>
      </c>
      <c r="I1624">
        <v>0.64</v>
      </c>
      <c r="J1624">
        <v>0.49</v>
      </c>
      <c r="K1624">
        <v>0</v>
      </c>
      <c r="L1624">
        <v>0.11</v>
      </c>
      <c r="M1624">
        <v>1.23</v>
      </c>
      <c r="N1624">
        <v>80</v>
      </c>
      <c r="O1624">
        <v>49</v>
      </c>
      <c r="P1624">
        <v>8.5</v>
      </c>
      <c r="Q1624">
        <v>73</v>
      </c>
      <c r="R1624" t="s">
        <v>885</v>
      </c>
      <c r="S1624" t="s">
        <v>112</v>
      </c>
    </row>
    <row r="1625" spans="1:19" x14ac:dyDescent="0.2">
      <c r="A1625" t="s">
        <v>1740</v>
      </c>
      <c r="B1625" t="s">
        <v>27</v>
      </c>
      <c r="C1625">
        <v>2000</v>
      </c>
      <c r="D1625" s="1" t="d">
        <v>2005-11-19</v>
      </c>
      <c r="E1625" s="1" t="str">
        <f t="shared" si="50"/>
        <v>2005</v>
      </c>
      <c r="F1625" s="1" t="str">
        <f t="shared" si="51"/>
        <v>Nov</v>
      </c>
      <c r="G1625" t="s">
        <v>30</v>
      </c>
      <c r="H1625" t="s">
        <v>19</v>
      </c>
      <c r="I1625">
        <v>0.28999999999999998</v>
      </c>
      <c r="J1625">
        <v>0.17</v>
      </c>
      <c r="K1625">
        <v>0.75</v>
      </c>
      <c r="L1625">
        <v>0.02</v>
      </c>
      <c r="M1625">
        <v>1.23</v>
      </c>
    </row>
    <row r="1626" spans="1:19" x14ac:dyDescent="0.2">
      <c r="A1626" t="s">
        <v>1249</v>
      </c>
      <c r="B1626" t="s">
        <v>64</v>
      </c>
      <c r="C1626">
        <v>2003</v>
      </c>
      <c r="D1626" s="1" t="d">
        <v>2002-12-26</v>
      </c>
      <c r="E1626" s="1" t="str">
        <f t="shared" si="50"/>
        <v>2002</v>
      </c>
      <c r="F1626" s="1" t="str">
        <f t="shared" si="51"/>
        <v>Dec</v>
      </c>
      <c r="G1626" t="s">
        <v>1</v>
      </c>
      <c r="H1626" t="s">
        <v>484</v>
      </c>
      <c r="I1626">
        <v>0.88</v>
      </c>
      <c r="J1626">
        <v>0.33</v>
      </c>
      <c r="K1626">
        <v>0</v>
      </c>
      <c r="L1626">
        <v>0.02</v>
      </c>
      <c r="M1626">
        <v>1.23</v>
      </c>
      <c r="P1626">
        <v>7.3</v>
      </c>
      <c r="Q1626">
        <v>6</v>
      </c>
      <c r="R1626" t="s">
        <v>339</v>
      </c>
      <c r="S1626" t="s">
        <v>20</v>
      </c>
    </row>
    <row r="1627" spans="1:19" x14ac:dyDescent="0.2">
      <c r="A1627" t="s">
        <v>1741</v>
      </c>
      <c r="B1627" t="s">
        <v>104</v>
      </c>
      <c r="C1627">
        <v>1998</v>
      </c>
      <c r="D1627" s="1" t="d">
        <v>1994-10-24</v>
      </c>
      <c r="E1627" s="1" t="str">
        <f t="shared" si="50"/>
        <v>1994</v>
      </c>
      <c r="F1627" s="1" t="str">
        <f t="shared" si="51"/>
        <v>Oct</v>
      </c>
      <c r="G1627" t="s">
        <v>24</v>
      </c>
      <c r="H1627" t="s">
        <v>71</v>
      </c>
      <c r="I1627">
        <v>0.68</v>
      </c>
      <c r="J1627">
        <v>0.47</v>
      </c>
      <c r="K1627">
        <v>0</v>
      </c>
      <c r="L1627">
        <v>0.08</v>
      </c>
      <c r="M1627">
        <v>1.23</v>
      </c>
    </row>
    <row r="1628" spans="1:19" x14ac:dyDescent="0.2">
      <c r="A1628" t="s">
        <v>1742</v>
      </c>
      <c r="B1628" t="s">
        <v>187</v>
      </c>
      <c r="C1628">
        <v>2014</v>
      </c>
      <c r="D1628" s="1" t="d">
        <v>2020-12-30</v>
      </c>
      <c r="E1628" s="1" t="str">
        <f t="shared" si="50"/>
        <v>2020</v>
      </c>
      <c r="F1628" s="1" t="str">
        <f t="shared" si="51"/>
        <v>Dec</v>
      </c>
      <c r="G1628" t="s">
        <v>50</v>
      </c>
      <c r="H1628" t="s">
        <v>19</v>
      </c>
      <c r="I1628">
        <v>0.57999999999999996</v>
      </c>
      <c r="J1628">
        <v>0.42</v>
      </c>
      <c r="K1628">
        <v>0.13</v>
      </c>
      <c r="L1628">
        <v>0.1</v>
      </c>
      <c r="M1628">
        <v>1.23</v>
      </c>
      <c r="N1628">
        <v>76</v>
      </c>
      <c r="O1628">
        <v>81</v>
      </c>
      <c r="P1628">
        <v>8.3000000000000007</v>
      </c>
      <c r="Q1628">
        <v>662</v>
      </c>
      <c r="R1628" t="s">
        <v>934</v>
      </c>
      <c r="S1628" t="s">
        <v>88</v>
      </c>
    </row>
    <row r="1629" spans="1:19" x14ac:dyDescent="0.2">
      <c r="A1629" t="s">
        <v>1743</v>
      </c>
      <c r="B1629" t="s">
        <v>22</v>
      </c>
      <c r="C1629">
        <v>1986</v>
      </c>
      <c r="D1629" s="1" t="d">
        <v>2019-11-24</v>
      </c>
      <c r="E1629" s="1" t="str">
        <f t="shared" si="50"/>
        <v>2019</v>
      </c>
      <c r="F1629" s="1" t="str">
        <f t="shared" si="51"/>
        <v>Nov</v>
      </c>
      <c r="G1629" t="s">
        <v>1</v>
      </c>
      <c r="H1629" t="s">
        <v>234</v>
      </c>
      <c r="I1629">
        <v>0.54</v>
      </c>
      <c r="J1629">
        <v>0.06</v>
      </c>
      <c r="K1629">
        <v>0.62</v>
      </c>
      <c r="L1629">
        <v>0.01</v>
      </c>
      <c r="M1629">
        <v>1.23</v>
      </c>
    </row>
    <row r="1630" spans="1:19" x14ac:dyDescent="0.2">
      <c r="A1630" t="s">
        <v>1744</v>
      </c>
      <c r="B1630" t="s">
        <v>64</v>
      </c>
      <c r="C1630">
        <v>2004</v>
      </c>
      <c r="D1630" s="1" t="d">
        <v>1997-12-01</v>
      </c>
      <c r="E1630" s="1" t="str">
        <f t="shared" si="50"/>
        <v>1997</v>
      </c>
      <c r="F1630" s="1" t="str">
        <f t="shared" si="51"/>
        <v>Dec</v>
      </c>
      <c r="G1630" t="s">
        <v>1</v>
      </c>
      <c r="H1630" t="s">
        <v>19</v>
      </c>
      <c r="I1630">
        <v>0.79</v>
      </c>
      <c r="J1630">
        <v>0.27</v>
      </c>
      <c r="K1630">
        <v>0.12</v>
      </c>
      <c r="L1630">
        <v>0.04</v>
      </c>
      <c r="M1630">
        <v>1.23</v>
      </c>
      <c r="N1630">
        <v>80</v>
      </c>
      <c r="O1630">
        <v>22</v>
      </c>
      <c r="P1630">
        <v>9.1</v>
      </c>
      <c r="Q1630">
        <v>37</v>
      </c>
      <c r="R1630" t="s">
        <v>230</v>
      </c>
      <c r="S1630" t="s">
        <v>20</v>
      </c>
    </row>
    <row r="1631" spans="1:19" x14ac:dyDescent="0.2">
      <c r="A1631" t="s">
        <v>1663</v>
      </c>
      <c r="B1631" t="s">
        <v>44</v>
      </c>
      <c r="C1631">
        <v>2008</v>
      </c>
      <c r="D1631" s="1" t="d">
        <v>2017-04-02</v>
      </c>
      <c r="E1631" s="1" t="str">
        <f t="shared" si="50"/>
        <v>2017</v>
      </c>
      <c r="F1631" s="1" t="str">
        <f t="shared" si="51"/>
        <v>Apr</v>
      </c>
      <c r="G1631" t="s">
        <v>34</v>
      </c>
      <c r="H1631" t="s">
        <v>71</v>
      </c>
      <c r="I1631">
        <v>1</v>
      </c>
      <c r="J1631">
        <v>0.13</v>
      </c>
      <c r="K1631">
        <v>0</v>
      </c>
      <c r="L1631">
        <v>0.1</v>
      </c>
      <c r="M1631">
        <v>1.23</v>
      </c>
      <c r="N1631">
        <v>70</v>
      </c>
      <c r="O1631">
        <v>59</v>
      </c>
      <c r="P1631">
        <v>6.7</v>
      </c>
      <c r="Q1631">
        <v>48</v>
      </c>
      <c r="R1631" t="s">
        <v>309</v>
      </c>
      <c r="S1631" t="s">
        <v>88</v>
      </c>
    </row>
    <row r="1632" spans="1:19" x14ac:dyDescent="0.2">
      <c r="A1632" t="s">
        <v>1745</v>
      </c>
      <c r="B1632" t="s">
        <v>64</v>
      </c>
      <c r="C1632">
        <v>2003</v>
      </c>
      <c r="D1632" s="1" t="d">
        <v>2021-07-27</v>
      </c>
      <c r="E1632" s="1" t="str">
        <f t="shared" si="50"/>
        <v>2021</v>
      </c>
      <c r="F1632" s="1" t="str">
        <f t="shared" si="51"/>
        <v>Jul</v>
      </c>
      <c r="G1632" t="s">
        <v>30</v>
      </c>
      <c r="H1632" t="s">
        <v>19</v>
      </c>
      <c r="I1632">
        <v>0.4</v>
      </c>
      <c r="J1632">
        <v>0.11</v>
      </c>
      <c r="K1632">
        <v>0.7</v>
      </c>
      <c r="L1632">
        <v>0.02</v>
      </c>
      <c r="M1632">
        <v>1.23</v>
      </c>
    </row>
    <row r="1633" spans="1:19" x14ac:dyDescent="0.2">
      <c r="A1633" t="s">
        <v>1270</v>
      </c>
      <c r="B1633" t="s">
        <v>49</v>
      </c>
      <c r="C1633">
        <v>2006</v>
      </c>
      <c r="D1633" s="1" t="d">
        <v>2016-01-03</v>
      </c>
      <c r="E1633" s="1" t="str">
        <f t="shared" si="50"/>
        <v>2016</v>
      </c>
      <c r="F1633" s="1" t="str">
        <f t="shared" si="51"/>
        <v>Jan</v>
      </c>
      <c r="G1633" t="s">
        <v>24</v>
      </c>
      <c r="H1633" t="s">
        <v>134</v>
      </c>
      <c r="I1633">
        <v>0.49</v>
      </c>
      <c r="J1633">
        <v>0.5</v>
      </c>
      <c r="K1633">
        <v>0.03</v>
      </c>
      <c r="L1633">
        <v>0.2</v>
      </c>
      <c r="M1633">
        <v>1.23</v>
      </c>
      <c r="N1633">
        <v>75</v>
      </c>
      <c r="O1633">
        <v>31</v>
      </c>
      <c r="P1633">
        <v>7.3</v>
      </c>
      <c r="Q1633">
        <v>42</v>
      </c>
      <c r="R1633" t="s">
        <v>193</v>
      </c>
      <c r="S1633" t="s">
        <v>112</v>
      </c>
    </row>
    <row r="1634" spans="1:19" x14ac:dyDescent="0.2">
      <c r="A1634" t="s">
        <v>1206</v>
      </c>
      <c r="B1634" t="s">
        <v>17</v>
      </c>
      <c r="C1634">
        <v>2007</v>
      </c>
      <c r="D1634" s="1" t="d">
        <v>1996-01-11</v>
      </c>
      <c r="E1634" s="1" t="str">
        <f t="shared" si="50"/>
        <v>1996</v>
      </c>
      <c r="F1634" s="1" t="str">
        <f t="shared" si="51"/>
        <v>Jan</v>
      </c>
      <c r="G1634" t="s">
        <v>50</v>
      </c>
      <c r="H1634" t="s">
        <v>1207</v>
      </c>
      <c r="I1634">
        <v>0.54</v>
      </c>
      <c r="J1634">
        <v>0.55000000000000004</v>
      </c>
      <c r="K1634">
        <v>0</v>
      </c>
      <c r="L1634">
        <v>0.13</v>
      </c>
      <c r="M1634">
        <v>1.23</v>
      </c>
      <c r="N1634">
        <v>63</v>
      </c>
      <c r="O1634">
        <v>6</v>
      </c>
      <c r="P1634">
        <v>7.7</v>
      </c>
      <c r="Q1634">
        <v>9</v>
      </c>
      <c r="R1634" t="s">
        <v>1746</v>
      </c>
      <c r="S1634" t="s">
        <v>112</v>
      </c>
    </row>
    <row r="1635" spans="1:19" x14ac:dyDescent="0.2">
      <c r="A1635" t="s">
        <v>1747</v>
      </c>
      <c r="B1635" t="s">
        <v>49</v>
      </c>
      <c r="C1635">
        <v>2010</v>
      </c>
      <c r="D1635" s="1" t="d">
        <v>2003-05-14</v>
      </c>
      <c r="E1635" s="1" t="str">
        <f t="shared" si="50"/>
        <v>2003</v>
      </c>
      <c r="F1635" s="1" t="str">
        <f t="shared" si="51"/>
        <v>May</v>
      </c>
      <c r="G1635" t="s">
        <v>18</v>
      </c>
      <c r="H1635" t="s">
        <v>134</v>
      </c>
      <c r="I1635">
        <v>0.3</v>
      </c>
      <c r="J1635">
        <v>0.64</v>
      </c>
      <c r="K1635">
        <v>7.0000000000000007E-2</v>
      </c>
      <c r="L1635">
        <v>0.22</v>
      </c>
      <c r="M1635">
        <v>1.23</v>
      </c>
      <c r="N1635">
        <v>82</v>
      </c>
      <c r="O1635">
        <v>56</v>
      </c>
      <c r="P1635">
        <v>7.8</v>
      </c>
      <c r="Q1635">
        <v>57</v>
      </c>
      <c r="R1635" t="s">
        <v>193</v>
      </c>
      <c r="S1635" t="s">
        <v>20</v>
      </c>
    </row>
    <row r="1636" spans="1:19" x14ac:dyDescent="0.2">
      <c r="A1636" t="s">
        <v>1748</v>
      </c>
      <c r="B1636" t="s">
        <v>49</v>
      </c>
      <c r="C1636">
        <v>2011</v>
      </c>
      <c r="D1636" s="1" t="d">
        <v>1995-06-01</v>
      </c>
      <c r="E1636" s="1" t="str">
        <f t="shared" si="50"/>
        <v>1995</v>
      </c>
      <c r="F1636" s="1" t="str">
        <f t="shared" si="51"/>
        <v>Jun</v>
      </c>
      <c r="G1636" t="s">
        <v>28</v>
      </c>
      <c r="H1636" t="s">
        <v>372</v>
      </c>
      <c r="I1636">
        <v>0.28999999999999998</v>
      </c>
      <c r="J1636">
        <v>0.18</v>
      </c>
      <c r="K1636">
        <v>0.67</v>
      </c>
      <c r="L1636">
        <v>0.09</v>
      </c>
      <c r="M1636">
        <v>1.22</v>
      </c>
      <c r="N1636">
        <v>78</v>
      </c>
      <c r="O1636">
        <v>65</v>
      </c>
      <c r="P1636">
        <v>8.1999999999999993</v>
      </c>
      <c r="Q1636">
        <v>468</v>
      </c>
      <c r="R1636" t="s">
        <v>1233</v>
      </c>
      <c r="S1636" t="s">
        <v>88</v>
      </c>
    </row>
    <row r="1637" spans="1:19" x14ac:dyDescent="0.2">
      <c r="A1637" t="s">
        <v>1749</v>
      </c>
      <c r="B1637" t="s">
        <v>32</v>
      </c>
      <c r="C1637">
        <v>2007</v>
      </c>
      <c r="D1637" s="1" t="d">
        <v>2006-03-01</v>
      </c>
      <c r="E1637" s="1" t="str">
        <f t="shared" si="50"/>
        <v>2006</v>
      </c>
      <c r="F1637" s="1" t="str">
        <f t="shared" si="51"/>
        <v>Mar</v>
      </c>
      <c r="G1637" t="s">
        <v>24</v>
      </c>
      <c r="H1637" t="s">
        <v>19</v>
      </c>
      <c r="I1637">
        <v>1.0900000000000001</v>
      </c>
      <c r="J1637">
        <v>0.03</v>
      </c>
      <c r="K1637">
        <v>0</v>
      </c>
      <c r="L1637">
        <v>0.09</v>
      </c>
      <c r="M1637">
        <v>1.22</v>
      </c>
      <c r="N1637">
        <v>63</v>
      </c>
      <c r="O1637">
        <v>39</v>
      </c>
      <c r="P1637">
        <v>7.5</v>
      </c>
      <c r="Q1637">
        <v>27</v>
      </c>
      <c r="R1637" t="s">
        <v>230</v>
      </c>
      <c r="S1637" t="s">
        <v>20</v>
      </c>
    </row>
    <row r="1638" spans="1:19" x14ac:dyDescent="0.2">
      <c r="A1638" t="s">
        <v>1750</v>
      </c>
      <c r="B1638" t="s">
        <v>189</v>
      </c>
      <c r="C1638">
        <v>2004</v>
      </c>
      <c r="D1638" s="1" t="d">
        <v>2010-03-20</v>
      </c>
      <c r="E1638" s="1" t="str">
        <f t="shared" si="50"/>
        <v>2010</v>
      </c>
      <c r="F1638" s="1" t="str">
        <f t="shared" si="51"/>
        <v>Mar</v>
      </c>
      <c r="G1638" t="s">
        <v>18</v>
      </c>
      <c r="H1638" t="s">
        <v>19</v>
      </c>
      <c r="I1638">
        <v>0.57999999999999996</v>
      </c>
      <c r="J1638">
        <v>0.16</v>
      </c>
      <c r="K1638">
        <v>0.46</v>
      </c>
      <c r="L1638">
        <v>0.03</v>
      </c>
      <c r="M1638">
        <v>1.22</v>
      </c>
      <c r="N1638">
        <v>80</v>
      </c>
      <c r="O1638">
        <v>43</v>
      </c>
      <c r="P1638">
        <v>8.5</v>
      </c>
      <c r="Q1638">
        <v>48</v>
      </c>
      <c r="R1638" t="s">
        <v>1143</v>
      </c>
      <c r="S1638" t="s">
        <v>20</v>
      </c>
    </row>
    <row r="1639" spans="1:19" x14ac:dyDescent="0.2">
      <c r="A1639" t="s">
        <v>1751</v>
      </c>
      <c r="B1639" t="s">
        <v>104</v>
      </c>
      <c r="C1639">
        <v>1997</v>
      </c>
      <c r="D1639" s="1" t="d">
        <v>1994-06-23</v>
      </c>
      <c r="E1639" s="1" t="str">
        <f t="shared" si="50"/>
        <v>1994</v>
      </c>
      <c r="F1639" s="1" t="str">
        <f t="shared" si="51"/>
        <v>Jun</v>
      </c>
      <c r="G1639" t="s">
        <v>30</v>
      </c>
      <c r="H1639" t="s">
        <v>68</v>
      </c>
      <c r="I1639">
        <v>0.13</v>
      </c>
      <c r="J1639">
        <v>7.0000000000000007E-2</v>
      </c>
      <c r="K1639">
        <v>1</v>
      </c>
      <c r="L1639">
        <v>0.02</v>
      </c>
      <c r="M1639">
        <v>1.22</v>
      </c>
    </row>
    <row r="1640" spans="1:19" x14ac:dyDescent="0.2">
      <c r="A1640" t="s">
        <v>154</v>
      </c>
      <c r="B1640" t="s">
        <v>22</v>
      </c>
      <c r="C1640">
        <v>1984</v>
      </c>
      <c r="D1640" s="1" t="d">
        <v>1991-09-04</v>
      </c>
      <c r="E1640" s="1" t="str">
        <f t="shared" si="50"/>
        <v>1991</v>
      </c>
      <c r="F1640" s="1" t="str">
        <f t="shared" si="51"/>
        <v>Sep</v>
      </c>
      <c r="G1640" t="s">
        <v>30</v>
      </c>
      <c r="H1640" t="s">
        <v>372</v>
      </c>
      <c r="I1640">
        <v>0.27</v>
      </c>
      <c r="J1640">
        <v>0.08</v>
      </c>
      <c r="K1640">
        <v>0.85</v>
      </c>
      <c r="L1640">
        <v>0.02</v>
      </c>
      <c r="M1640">
        <v>1.22</v>
      </c>
    </row>
    <row r="1641" spans="1:19" x14ac:dyDescent="0.2">
      <c r="A1641" t="s">
        <v>1752</v>
      </c>
      <c r="B1641" t="s">
        <v>27</v>
      </c>
      <c r="C1641">
        <v>1997</v>
      </c>
      <c r="D1641" s="1" t="d">
        <v>1990-03-01</v>
      </c>
      <c r="E1641" s="1" t="str">
        <f t="shared" si="50"/>
        <v>1990</v>
      </c>
      <c r="F1641" s="1" t="str">
        <f t="shared" si="51"/>
        <v>Mar</v>
      </c>
      <c r="G1641" t="s">
        <v>34</v>
      </c>
      <c r="H1641" t="s">
        <v>19</v>
      </c>
      <c r="I1641">
        <v>0.76</v>
      </c>
      <c r="J1641">
        <v>0.3</v>
      </c>
      <c r="K1641">
        <v>0.12</v>
      </c>
      <c r="L1641">
        <v>0.04</v>
      </c>
      <c r="M1641">
        <v>1.22</v>
      </c>
    </row>
    <row r="1642" spans="1:19" x14ac:dyDescent="0.2">
      <c r="A1642" t="s">
        <v>1753</v>
      </c>
      <c r="B1642" t="s">
        <v>27</v>
      </c>
      <c r="C1642">
        <v>1999</v>
      </c>
      <c r="D1642" s="1" t="d">
        <v>2006-01-24</v>
      </c>
      <c r="E1642" s="1" t="str">
        <f t="shared" si="50"/>
        <v>2006</v>
      </c>
      <c r="F1642" s="1" t="str">
        <f t="shared" si="51"/>
        <v>Jan</v>
      </c>
      <c r="G1642" t="s">
        <v>34</v>
      </c>
      <c r="H1642" t="s">
        <v>19</v>
      </c>
      <c r="I1642">
        <v>0.79</v>
      </c>
      <c r="J1642">
        <v>0.31</v>
      </c>
      <c r="K1642">
        <v>0.08</v>
      </c>
      <c r="L1642">
        <v>0.04</v>
      </c>
      <c r="M1642">
        <v>1.22</v>
      </c>
    </row>
    <row r="1643" spans="1:19" x14ac:dyDescent="0.2">
      <c r="A1643" t="s">
        <v>1754</v>
      </c>
      <c r="B1643" t="s">
        <v>55</v>
      </c>
      <c r="C1643">
        <v>2006</v>
      </c>
      <c r="D1643" s="1" t="d">
        <v>2001-12-08</v>
      </c>
      <c r="E1643" s="1" t="str">
        <f t="shared" si="50"/>
        <v>2001</v>
      </c>
      <c r="F1643" s="1" t="str">
        <f t="shared" si="51"/>
        <v>Dec</v>
      </c>
      <c r="G1643" t="s">
        <v>101</v>
      </c>
      <c r="H1643" t="s">
        <v>1755</v>
      </c>
      <c r="I1643">
        <v>0.59</v>
      </c>
      <c r="J1643">
        <v>0.46</v>
      </c>
      <c r="K1643">
        <v>0.01</v>
      </c>
      <c r="L1643">
        <v>0.15</v>
      </c>
      <c r="M1643">
        <v>1.22</v>
      </c>
    </row>
    <row r="1644" spans="1:19" x14ac:dyDescent="0.2">
      <c r="A1644" t="s">
        <v>1756</v>
      </c>
      <c r="B1644" t="s">
        <v>104</v>
      </c>
      <c r="C1644">
        <v>1997</v>
      </c>
      <c r="D1644" s="1" t="d">
        <v>1998-11-25</v>
      </c>
      <c r="E1644" s="1" t="str">
        <f t="shared" si="50"/>
        <v>1998</v>
      </c>
      <c r="F1644" s="1" t="str">
        <f t="shared" si="51"/>
        <v>Nov</v>
      </c>
      <c r="G1644" t="s">
        <v>18</v>
      </c>
      <c r="H1644" t="s">
        <v>134</v>
      </c>
      <c r="I1644">
        <v>1.1299999999999999</v>
      </c>
      <c r="J1644">
        <v>0.05</v>
      </c>
      <c r="K1644">
        <v>0</v>
      </c>
      <c r="L1644">
        <v>0.03</v>
      </c>
      <c r="M1644">
        <v>1.22</v>
      </c>
    </row>
    <row r="1645" spans="1:19" x14ac:dyDescent="0.2">
      <c r="A1645" t="s">
        <v>1757</v>
      </c>
      <c r="B1645" t="s">
        <v>104</v>
      </c>
      <c r="C1645">
        <v>1997</v>
      </c>
      <c r="D1645" s="1" t="d">
        <v>2007-07-03</v>
      </c>
      <c r="E1645" s="1" t="str">
        <f t="shared" si="50"/>
        <v>2007</v>
      </c>
      <c r="F1645" s="1" t="str">
        <f t="shared" si="51"/>
        <v>Jul</v>
      </c>
      <c r="G1645" t="s">
        <v>28</v>
      </c>
      <c r="H1645" t="s">
        <v>118</v>
      </c>
      <c r="I1645">
        <v>0</v>
      </c>
      <c r="J1645">
        <v>0</v>
      </c>
      <c r="K1645">
        <v>1.1399999999999999</v>
      </c>
      <c r="L1645">
        <v>0.08</v>
      </c>
      <c r="M1645">
        <v>1.22</v>
      </c>
    </row>
    <row r="1646" spans="1:19" x14ac:dyDescent="0.2">
      <c r="A1646" t="s">
        <v>1758</v>
      </c>
      <c r="B1646" t="s">
        <v>64</v>
      </c>
      <c r="C1646">
        <v>2002</v>
      </c>
      <c r="D1646" s="1" t="d">
        <v>2000-06-28</v>
      </c>
      <c r="E1646" s="1" t="str">
        <f t="shared" si="50"/>
        <v>2000</v>
      </c>
      <c r="F1646" s="1" t="str">
        <f t="shared" si="51"/>
        <v>Jun</v>
      </c>
      <c r="G1646" t="s">
        <v>28</v>
      </c>
      <c r="H1646" t="s">
        <v>19</v>
      </c>
      <c r="I1646">
        <v>0.61</v>
      </c>
      <c r="J1646">
        <v>0.27</v>
      </c>
      <c r="K1646">
        <v>0.27</v>
      </c>
      <c r="L1646">
        <v>7.0000000000000007E-2</v>
      </c>
      <c r="M1646">
        <v>1.22</v>
      </c>
      <c r="N1646">
        <v>86</v>
      </c>
      <c r="O1646">
        <v>29</v>
      </c>
      <c r="P1646">
        <v>9.5</v>
      </c>
      <c r="Q1646">
        <v>150</v>
      </c>
      <c r="R1646" t="s">
        <v>1143</v>
      </c>
      <c r="S1646" t="s">
        <v>20</v>
      </c>
    </row>
    <row r="1647" spans="1:19" x14ac:dyDescent="0.2">
      <c r="A1647" t="s">
        <v>918</v>
      </c>
      <c r="B1647" t="s">
        <v>104</v>
      </c>
      <c r="C1647">
        <v>1996</v>
      </c>
      <c r="D1647" s="1" t="d">
        <v>2012-02-05</v>
      </c>
      <c r="E1647" s="1" t="str">
        <f t="shared" si="50"/>
        <v>2012</v>
      </c>
      <c r="F1647" s="1" t="str">
        <f t="shared" si="51"/>
        <v>Feb</v>
      </c>
      <c r="G1647" t="s">
        <v>39</v>
      </c>
      <c r="H1647" t="s">
        <v>447</v>
      </c>
      <c r="I1647">
        <v>0.68</v>
      </c>
      <c r="J1647">
        <v>0.46</v>
      </c>
      <c r="K1647">
        <v>0</v>
      </c>
      <c r="L1647">
        <v>0.08</v>
      </c>
      <c r="M1647">
        <v>1.22</v>
      </c>
    </row>
    <row r="1648" spans="1:19" x14ac:dyDescent="0.2">
      <c r="A1648" t="s">
        <v>534</v>
      </c>
      <c r="B1648" t="s">
        <v>137</v>
      </c>
      <c r="C1648">
        <v>2001</v>
      </c>
      <c r="D1648" s="1" t="d">
        <v>2009-10-21</v>
      </c>
      <c r="E1648" s="1" t="str">
        <f t="shared" si="50"/>
        <v>2009</v>
      </c>
      <c r="F1648" s="1" t="str">
        <f t="shared" si="51"/>
        <v>Oct</v>
      </c>
      <c r="G1648" t="s">
        <v>37</v>
      </c>
      <c r="H1648" t="s">
        <v>51</v>
      </c>
      <c r="I1648">
        <v>0.98</v>
      </c>
      <c r="J1648">
        <v>0.19</v>
      </c>
      <c r="K1648">
        <v>0</v>
      </c>
      <c r="L1648">
        <v>0.05</v>
      </c>
      <c r="M1648">
        <v>1.22</v>
      </c>
      <c r="N1648">
        <v>89</v>
      </c>
      <c r="O1648">
        <v>24</v>
      </c>
      <c r="P1648">
        <v>8.3000000000000007</v>
      </c>
      <c r="Q1648">
        <v>61</v>
      </c>
      <c r="R1648" t="s">
        <v>1759</v>
      </c>
      <c r="S1648" t="s">
        <v>53</v>
      </c>
    </row>
    <row r="1649" spans="1:19" x14ac:dyDescent="0.2">
      <c r="A1649" t="s">
        <v>1760</v>
      </c>
      <c r="B1649" t="s">
        <v>104</v>
      </c>
      <c r="C1649">
        <v>1998</v>
      </c>
      <c r="D1649" s="1" t="d">
        <v>2010-11-20</v>
      </c>
      <c r="E1649" s="1" t="str">
        <f t="shared" si="50"/>
        <v>2010</v>
      </c>
      <c r="F1649" s="1" t="str">
        <f t="shared" si="51"/>
        <v>Nov</v>
      </c>
      <c r="G1649" t="s">
        <v>86</v>
      </c>
      <c r="H1649" t="s">
        <v>134</v>
      </c>
      <c r="I1649">
        <v>0.68</v>
      </c>
      <c r="J1649">
        <v>0.46</v>
      </c>
      <c r="K1649">
        <v>0</v>
      </c>
      <c r="L1649">
        <v>0.08</v>
      </c>
      <c r="M1649">
        <v>1.22</v>
      </c>
    </row>
    <row r="1650" spans="1:19" x14ac:dyDescent="0.2">
      <c r="A1650" t="s">
        <v>1761</v>
      </c>
      <c r="B1650" t="s">
        <v>55</v>
      </c>
      <c r="C1650">
        <v>2002</v>
      </c>
      <c r="D1650" s="1" t="d">
        <v>2012-11-14</v>
      </c>
      <c r="E1650" s="1" t="str">
        <f t="shared" si="50"/>
        <v>2012</v>
      </c>
      <c r="F1650" s="1" t="str">
        <f t="shared" si="51"/>
        <v>Nov</v>
      </c>
      <c r="G1650" t="s">
        <v>18</v>
      </c>
      <c r="H1650" t="s">
        <v>151</v>
      </c>
      <c r="I1650">
        <v>0.59</v>
      </c>
      <c r="J1650">
        <v>0.46</v>
      </c>
      <c r="K1650">
        <v>0.01</v>
      </c>
      <c r="L1650">
        <v>0.15</v>
      </c>
      <c r="M1650">
        <v>1.22</v>
      </c>
      <c r="N1650">
        <v>89</v>
      </c>
      <c r="O1650">
        <v>19</v>
      </c>
      <c r="P1650">
        <v>7.8</v>
      </c>
      <c r="Q1650">
        <v>16</v>
      </c>
      <c r="R1650" t="s">
        <v>426</v>
      </c>
      <c r="S1650" t="s">
        <v>20</v>
      </c>
    </row>
    <row r="1651" spans="1:19" x14ac:dyDescent="0.2">
      <c r="A1651" t="s">
        <v>1762</v>
      </c>
      <c r="B1651" t="s">
        <v>55</v>
      </c>
      <c r="C1651" t="s">
        <v>286</v>
      </c>
      <c r="D1651" s="1" t="d">
        <v>2017-01-04</v>
      </c>
      <c r="E1651" s="1" t="str">
        <f t="shared" si="50"/>
        <v>2017</v>
      </c>
      <c r="F1651" s="1" t="str">
        <f t="shared" si="51"/>
        <v>Jan</v>
      </c>
      <c r="G1651" t="s">
        <v>24</v>
      </c>
      <c r="H1651" t="s">
        <v>1091</v>
      </c>
      <c r="I1651">
        <v>0.6</v>
      </c>
      <c r="J1651">
        <v>0.46</v>
      </c>
      <c r="K1651">
        <v>0</v>
      </c>
      <c r="L1651">
        <v>0.16</v>
      </c>
      <c r="M1651">
        <v>1.22</v>
      </c>
      <c r="N1651">
        <v>84</v>
      </c>
      <c r="O1651">
        <v>16</v>
      </c>
      <c r="P1651">
        <v>8.6999999999999993</v>
      </c>
      <c r="Q1651">
        <v>17</v>
      </c>
      <c r="R1651" t="s">
        <v>135</v>
      </c>
      <c r="S1651" t="s">
        <v>20</v>
      </c>
    </row>
    <row r="1652" spans="1:19" x14ac:dyDescent="0.2">
      <c r="A1652" t="s">
        <v>1763</v>
      </c>
      <c r="B1652" t="s">
        <v>55</v>
      </c>
      <c r="C1652">
        <v>2006</v>
      </c>
      <c r="D1652" s="1" t="d">
        <v>1988-09-24</v>
      </c>
      <c r="E1652" s="1" t="str">
        <f t="shared" si="50"/>
        <v>1988</v>
      </c>
      <c r="F1652" s="1" t="str">
        <f t="shared" si="51"/>
        <v>Sep</v>
      </c>
      <c r="G1652" t="s">
        <v>24</v>
      </c>
      <c r="H1652" t="s">
        <v>484</v>
      </c>
      <c r="I1652">
        <v>1.01</v>
      </c>
      <c r="J1652">
        <v>0.04</v>
      </c>
      <c r="K1652">
        <v>0</v>
      </c>
      <c r="L1652">
        <v>0.16</v>
      </c>
      <c r="M1652">
        <v>1.21</v>
      </c>
      <c r="N1652">
        <v>71</v>
      </c>
      <c r="O1652">
        <v>30</v>
      </c>
      <c r="P1652">
        <v>8.4</v>
      </c>
      <c r="Q1652">
        <v>12</v>
      </c>
      <c r="R1652" t="s">
        <v>807</v>
      </c>
      <c r="S1652" t="s">
        <v>20</v>
      </c>
    </row>
    <row r="1653" spans="1:19" x14ac:dyDescent="0.2">
      <c r="A1653" t="s">
        <v>1764</v>
      </c>
      <c r="B1653" t="s">
        <v>137</v>
      </c>
      <c r="C1653">
        <v>2001</v>
      </c>
      <c r="D1653" s="1" t="d">
        <v>2003-10-26</v>
      </c>
      <c r="E1653" s="1" t="str">
        <f t="shared" si="50"/>
        <v>2003</v>
      </c>
      <c r="F1653" s="1" t="str">
        <f t="shared" si="51"/>
        <v>Oct</v>
      </c>
      <c r="G1653" t="s">
        <v>34</v>
      </c>
      <c r="H1653" t="s">
        <v>45</v>
      </c>
      <c r="I1653">
        <v>0.93</v>
      </c>
      <c r="J1653">
        <v>0.24</v>
      </c>
      <c r="K1653">
        <v>0</v>
      </c>
      <c r="L1653">
        <v>0.04</v>
      </c>
      <c r="M1653">
        <v>1.21</v>
      </c>
      <c r="N1653">
        <v>70</v>
      </c>
      <c r="O1653">
        <v>28</v>
      </c>
      <c r="P1653">
        <v>6.9</v>
      </c>
      <c r="Q1653">
        <v>16</v>
      </c>
      <c r="R1653" t="s">
        <v>1477</v>
      </c>
      <c r="S1653" t="s">
        <v>20</v>
      </c>
    </row>
    <row r="1654" spans="1:19" x14ac:dyDescent="0.2">
      <c r="A1654" t="s">
        <v>642</v>
      </c>
      <c r="B1654" t="s">
        <v>137</v>
      </c>
      <c r="C1654">
        <v>2004</v>
      </c>
      <c r="D1654" s="1" t="d">
        <v>2010-04-02</v>
      </c>
      <c r="E1654" s="1" t="str">
        <f t="shared" si="50"/>
        <v>2010</v>
      </c>
      <c r="F1654" s="1" t="str">
        <f t="shared" si="51"/>
        <v>Apr</v>
      </c>
      <c r="G1654" t="s">
        <v>37</v>
      </c>
      <c r="H1654" t="s">
        <v>71</v>
      </c>
      <c r="I1654">
        <v>0.78</v>
      </c>
      <c r="J1654">
        <v>0.4</v>
      </c>
      <c r="K1654">
        <v>0</v>
      </c>
      <c r="L1654">
        <v>0.04</v>
      </c>
      <c r="M1654">
        <v>1.21</v>
      </c>
      <c r="N1654">
        <v>73</v>
      </c>
      <c r="O1654">
        <v>55</v>
      </c>
      <c r="P1654">
        <v>7.8</v>
      </c>
      <c r="Q1654">
        <v>22</v>
      </c>
      <c r="R1654" t="s">
        <v>643</v>
      </c>
      <c r="S1654" t="s">
        <v>88</v>
      </c>
    </row>
    <row r="1655" spans="1:19" x14ac:dyDescent="0.2">
      <c r="A1655" t="s">
        <v>1765</v>
      </c>
      <c r="B1655" t="s">
        <v>32</v>
      </c>
      <c r="C1655">
        <v>2007</v>
      </c>
      <c r="D1655" s="1" t="d">
        <v>1996-07-05</v>
      </c>
      <c r="E1655" s="1" t="str">
        <f t="shared" si="50"/>
        <v>1996</v>
      </c>
      <c r="F1655" s="1" t="str">
        <f t="shared" si="51"/>
        <v>Jul</v>
      </c>
      <c r="G1655" t="s">
        <v>39</v>
      </c>
      <c r="H1655" t="s">
        <v>242</v>
      </c>
      <c r="I1655">
        <v>0.51</v>
      </c>
      <c r="J1655">
        <v>0.04</v>
      </c>
      <c r="K1655">
        <v>0.62</v>
      </c>
      <c r="L1655">
        <v>0.05</v>
      </c>
      <c r="M1655">
        <v>1.21</v>
      </c>
      <c r="N1655">
        <v>85</v>
      </c>
      <c r="O1655">
        <v>52</v>
      </c>
      <c r="P1655">
        <v>7.7</v>
      </c>
      <c r="Q1655">
        <v>164</v>
      </c>
      <c r="R1655" t="s">
        <v>951</v>
      </c>
      <c r="S1655" t="s">
        <v>112</v>
      </c>
    </row>
    <row r="1656" spans="1:19" x14ac:dyDescent="0.2">
      <c r="A1656" t="s">
        <v>479</v>
      </c>
      <c r="B1656" t="s">
        <v>159</v>
      </c>
      <c r="C1656">
        <v>2005</v>
      </c>
      <c r="D1656" s="1" t="d">
        <v>1999-02-08</v>
      </c>
      <c r="E1656" s="1" t="str">
        <f t="shared" si="50"/>
        <v>1999</v>
      </c>
      <c r="F1656" s="1" t="str">
        <f t="shared" si="51"/>
        <v>Feb</v>
      </c>
      <c r="G1656" t="s">
        <v>37</v>
      </c>
      <c r="H1656" t="s">
        <v>254</v>
      </c>
      <c r="I1656">
        <v>1.05</v>
      </c>
      <c r="J1656">
        <v>0.05</v>
      </c>
      <c r="K1656">
        <v>0.01</v>
      </c>
      <c r="L1656">
        <v>0.1</v>
      </c>
      <c r="M1656">
        <v>1.21</v>
      </c>
      <c r="N1656">
        <v>69</v>
      </c>
      <c r="O1656">
        <v>22</v>
      </c>
      <c r="P1656">
        <v>8.5</v>
      </c>
      <c r="Q1656">
        <v>111</v>
      </c>
      <c r="R1656" t="s">
        <v>1766</v>
      </c>
      <c r="S1656" t="s">
        <v>88</v>
      </c>
    </row>
    <row r="1657" spans="1:19" x14ac:dyDescent="0.2">
      <c r="A1657" t="s">
        <v>1767</v>
      </c>
      <c r="B1657" t="s">
        <v>79</v>
      </c>
      <c r="C1657">
        <v>2011</v>
      </c>
      <c r="D1657" s="1" t="d">
        <v>2015-02-19</v>
      </c>
      <c r="E1657" s="1" t="str">
        <f t="shared" si="50"/>
        <v>2015</v>
      </c>
      <c r="F1657" s="1" t="str">
        <f t="shared" si="51"/>
        <v>Feb</v>
      </c>
      <c r="G1657" t="s">
        <v>86</v>
      </c>
      <c r="H1657" t="s">
        <v>222</v>
      </c>
      <c r="I1657">
        <v>0.55000000000000004</v>
      </c>
      <c r="J1657">
        <v>0.44</v>
      </c>
      <c r="K1657">
        <v>0.14000000000000001</v>
      </c>
      <c r="L1657">
        <v>0.09</v>
      </c>
      <c r="M1657">
        <v>1.21</v>
      </c>
      <c r="N1657">
        <v>85</v>
      </c>
      <c r="O1657">
        <v>69</v>
      </c>
      <c r="P1657">
        <v>8.1</v>
      </c>
      <c r="Q1657">
        <v>206</v>
      </c>
      <c r="R1657" t="s">
        <v>222</v>
      </c>
      <c r="S1657" t="s">
        <v>88</v>
      </c>
    </row>
    <row r="1658" spans="1:19" x14ac:dyDescent="0.2">
      <c r="A1658" t="s">
        <v>1768</v>
      </c>
      <c r="B1658" t="s">
        <v>55</v>
      </c>
      <c r="C1658">
        <v>2002</v>
      </c>
      <c r="D1658" s="1" t="d">
        <v>2004-10-13</v>
      </c>
      <c r="E1658" s="1" t="str">
        <f t="shared" si="50"/>
        <v>2004</v>
      </c>
      <c r="F1658" s="1" t="str">
        <f t="shared" si="51"/>
        <v>Oct</v>
      </c>
      <c r="G1658" t="s">
        <v>1</v>
      </c>
      <c r="H1658" t="s">
        <v>68</v>
      </c>
      <c r="I1658">
        <v>1.03</v>
      </c>
      <c r="J1658">
        <v>0.14000000000000001</v>
      </c>
      <c r="K1658">
        <v>0</v>
      </c>
      <c r="L1658">
        <v>0.04</v>
      </c>
      <c r="M1658">
        <v>1.21</v>
      </c>
      <c r="N1658">
        <v>86</v>
      </c>
      <c r="O1658">
        <v>41</v>
      </c>
      <c r="P1658">
        <v>8.6</v>
      </c>
      <c r="Q1658">
        <v>184</v>
      </c>
      <c r="R1658" t="s">
        <v>631</v>
      </c>
      <c r="S1658" t="s">
        <v>20</v>
      </c>
    </row>
    <row r="1659" spans="1:19" x14ac:dyDescent="0.2">
      <c r="A1659" t="s">
        <v>1769</v>
      </c>
      <c r="B1659" t="s">
        <v>75</v>
      </c>
      <c r="C1659">
        <v>2015</v>
      </c>
      <c r="D1659" s="1" t="d">
        <v>2008-05-25</v>
      </c>
      <c r="E1659" s="1" t="str">
        <f t="shared" si="50"/>
        <v>2008</v>
      </c>
      <c r="F1659" s="1" t="str">
        <f t="shared" si="51"/>
        <v>May</v>
      </c>
      <c r="G1659" t="s">
        <v>18</v>
      </c>
      <c r="H1659" t="s">
        <v>51</v>
      </c>
      <c r="I1659">
        <v>0.41</v>
      </c>
      <c r="J1659">
        <v>0.6</v>
      </c>
      <c r="K1659">
        <v>0</v>
      </c>
      <c r="L1659">
        <v>0.2</v>
      </c>
      <c r="M1659">
        <v>1.21</v>
      </c>
      <c r="N1659">
        <v>73</v>
      </c>
      <c r="O1659">
        <v>47</v>
      </c>
      <c r="P1659">
        <v>7.4</v>
      </c>
      <c r="Q1659">
        <v>237</v>
      </c>
      <c r="R1659" t="s">
        <v>746</v>
      </c>
      <c r="S1659" t="s">
        <v>88</v>
      </c>
    </row>
    <row r="1660" spans="1:19" x14ac:dyDescent="0.2">
      <c r="A1660" t="s">
        <v>1770</v>
      </c>
      <c r="B1660" t="s">
        <v>104</v>
      </c>
      <c r="C1660">
        <v>1999</v>
      </c>
      <c r="D1660" s="1" t="d">
        <v>2002-06-19</v>
      </c>
      <c r="E1660" s="1" t="str">
        <f t="shared" si="50"/>
        <v>2002</v>
      </c>
      <c r="F1660" s="1" t="str">
        <f t="shared" si="51"/>
        <v>Jun</v>
      </c>
      <c r="G1660" t="s">
        <v>50</v>
      </c>
      <c r="H1660" t="s">
        <v>254</v>
      </c>
      <c r="I1660">
        <v>0.66</v>
      </c>
      <c r="J1660">
        <v>0.48</v>
      </c>
      <c r="K1660">
        <v>0.01</v>
      </c>
      <c r="L1660">
        <v>0.06</v>
      </c>
      <c r="M1660">
        <v>1.21</v>
      </c>
    </row>
    <row r="1661" spans="1:19" x14ac:dyDescent="0.2">
      <c r="A1661" t="s">
        <v>1771</v>
      </c>
      <c r="B1661" t="s">
        <v>104</v>
      </c>
      <c r="C1661">
        <v>2000</v>
      </c>
      <c r="D1661" s="1" t="d">
        <v>1990-05-01</v>
      </c>
      <c r="E1661" s="1" t="str">
        <f t="shared" si="50"/>
        <v>1990</v>
      </c>
      <c r="F1661" s="1" t="str">
        <f t="shared" si="51"/>
        <v>May</v>
      </c>
      <c r="G1661" t="s">
        <v>50</v>
      </c>
      <c r="H1661" t="s">
        <v>248</v>
      </c>
      <c r="I1661">
        <v>0.34</v>
      </c>
      <c r="J1661">
        <v>0.49</v>
      </c>
      <c r="K1661">
        <v>0.28000000000000003</v>
      </c>
      <c r="L1661">
        <v>0.1</v>
      </c>
      <c r="M1661">
        <v>1.21</v>
      </c>
      <c r="N1661">
        <v>86</v>
      </c>
      <c r="O1661">
        <v>13</v>
      </c>
      <c r="P1661">
        <v>9</v>
      </c>
      <c r="Q1661">
        <v>91</v>
      </c>
      <c r="R1661" t="s">
        <v>222</v>
      </c>
      <c r="S1661" t="s">
        <v>53</v>
      </c>
    </row>
    <row r="1662" spans="1:19" x14ac:dyDescent="0.2">
      <c r="A1662" t="s">
        <v>1772</v>
      </c>
      <c r="B1662" t="s">
        <v>57</v>
      </c>
      <c r="C1662">
        <v>1992</v>
      </c>
      <c r="D1662" s="1" t="d">
        <v>2010-06-12</v>
      </c>
      <c r="E1662" s="1" t="str">
        <f t="shared" si="50"/>
        <v>2010</v>
      </c>
      <c r="F1662" s="1" t="str">
        <f t="shared" si="51"/>
        <v>Jun</v>
      </c>
      <c r="G1662" t="s">
        <v>1</v>
      </c>
      <c r="H1662" t="s">
        <v>222</v>
      </c>
      <c r="I1662">
        <v>0.66</v>
      </c>
      <c r="J1662">
        <v>0.17</v>
      </c>
      <c r="K1662">
        <v>0.35</v>
      </c>
      <c r="L1662">
        <v>0.03</v>
      </c>
      <c r="M1662">
        <v>1.21</v>
      </c>
    </row>
    <row r="1663" spans="1:19" x14ac:dyDescent="0.2">
      <c r="A1663" t="s">
        <v>1773</v>
      </c>
      <c r="B1663" t="s">
        <v>104</v>
      </c>
      <c r="C1663">
        <v>2001</v>
      </c>
      <c r="D1663" s="1" t="d">
        <v>1988-10-02</v>
      </c>
      <c r="E1663" s="1" t="str">
        <f t="shared" si="50"/>
        <v>1988</v>
      </c>
      <c r="F1663" s="1" t="str">
        <f t="shared" si="51"/>
        <v>Oct</v>
      </c>
      <c r="G1663" t="s">
        <v>28</v>
      </c>
      <c r="H1663" t="s">
        <v>350</v>
      </c>
      <c r="I1663">
        <v>0</v>
      </c>
      <c r="J1663">
        <v>0</v>
      </c>
      <c r="K1663">
        <v>1.2</v>
      </c>
      <c r="L1663">
        <v>0.01</v>
      </c>
      <c r="M1663">
        <v>1.21</v>
      </c>
    </row>
    <row r="1664" spans="1:19" x14ac:dyDescent="0.2">
      <c r="A1664" t="s">
        <v>175</v>
      </c>
      <c r="B1664" t="s">
        <v>189</v>
      </c>
      <c r="C1664">
        <v>2003</v>
      </c>
      <c r="D1664" s="1" t="d">
        <v>1990-07-27</v>
      </c>
      <c r="E1664" s="1" t="str">
        <f t="shared" si="50"/>
        <v>1990</v>
      </c>
      <c r="F1664" s="1" t="str">
        <f t="shared" si="51"/>
        <v>Jul</v>
      </c>
      <c r="G1664" t="s">
        <v>24</v>
      </c>
      <c r="H1664" t="s">
        <v>134</v>
      </c>
      <c r="I1664">
        <v>0.69</v>
      </c>
      <c r="J1664">
        <v>0.48</v>
      </c>
      <c r="K1664">
        <v>0.01</v>
      </c>
      <c r="L1664">
        <v>0.03</v>
      </c>
      <c r="M1664">
        <v>1.21</v>
      </c>
      <c r="N1664">
        <v>83</v>
      </c>
      <c r="O1664">
        <v>24</v>
      </c>
      <c r="P1664">
        <v>9</v>
      </c>
      <c r="Q1664">
        <v>45</v>
      </c>
      <c r="R1664" t="s">
        <v>134</v>
      </c>
      <c r="S1664" t="s">
        <v>20</v>
      </c>
    </row>
    <row r="1665" spans="1:19" x14ac:dyDescent="0.2">
      <c r="A1665" t="s">
        <v>1774</v>
      </c>
      <c r="B1665" t="s">
        <v>49</v>
      </c>
      <c r="C1665">
        <v>2010</v>
      </c>
      <c r="D1665" s="1" t="d">
        <v>1998-06-28</v>
      </c>
      <c r="E1665" s="1" t="str">
        <f t="shared" si="50"/>
        <v>1998</v>
      </c>
      <c r="F1665" s="1" t="str">
        <f t="shared" si="51"/>
        <v>Jun</v>
      </c>
      <c r="G1665" t="s">
        <v>86</v>
      </c>
      <c r="H1665" t="s">
        <v>372</v>
      </c>
      <c r="I1665">
        <v>0.42</v>
      </c>
      <c r="J1665">
        <v>0.46</v>
      </c>
      <c r="K1665">
        <v>0.15</v>
      </c>
      <c r="L1665">
        <v>0.18</v>
      </c>
      <c r="M1665">
        <v>1.21</v>
      </c>
      <c r="N1665">
        <v>76</v>
      </c>
      <c r="O1665">
        <v>34</v>
      </c>
      <c r="P1665">
        <v>8.3000000000000007</v>
      </c>
      <c r="Q1665">
        <v>130</v>
      </c>
      <c r="R1665" t="s">
        <v>1678</v>
      </c>
      <c r="S1665" t="s">
        <v>88</v>
      </c>
    </row>
    <row r="1666" spans="1:19" x14ac:dyDescent="0.2">
      <c r="A1666" t="s">
        <v>1775</v>
      </c>
      <c r="B1666" t="s">
        <v>49</v>
      </c>
      <c r="C1666">
        <v>2007</v>
      </c>
      <c r="D1666" s="1" t="d">
        <v>1990-09-21</v>
      </c>
      <c r="E1666" s="1" t="str">
        <f t="shared" si="50"/>
        <v>1990</v>
      </c>
      <c r="F1666" s="1" t="str">
        <f t="shared" si="51"/>
        <v>Sep</v>
      </c>
      <c r="G1666" t="s">
        <v>37</v>
      </c>
      <c r="H1666" t="s">
        <v>134</v>
      </c>
      <c r="I1666">
        <v>0.25</v>
      </c>
      <c r="J1666">
        <v>0.69</v>
      </c>
      <c r="K1666">
        <v>0.03</v>
      </c>
      <c r="L1666">
        <v>0.25</v>
      </c>
      <c r="M1666">
        <v>1.21</v>
      </c>
      <c r="N1666">
        <v>75</v>
      </c>
      <c r="O1666">
        <v>16</v>
      </c>
      <c r="P1666">
        <v>7.6</v>
      </c>
      <c r="Q1666">
        <v>39</v>
      </c>
      <c r="R1666" t="s">
        <v>134</v>
      </c>
      <c r="S1666" t="s">
        <v>88</v>
      </c>
    </row>
    <row r="1667" spans="1:19" x14ac:dyDescent="0.2">
      <c r="A1667" t="s">
        <v>939</v>
      </c>
      <c r="B1667" t="s">
        <v>171</v>
      </c>
      <c r="C1667">
        <v>2015</v>
      </c>
      <c r="D1667" s="1" t="d">
        <v>2002-08-17</v>
      </c>
      <c r="E1667" s="1" t="str">
        <f t="shared" ref="E1667:E1730" si="52">TEXT(D1667,"yyyy")</f>
        <v>2002</v>
      </c>
      <c r="F1667" s="1" t="str">
        <f t="shared" ref="F1667:F1730" si="53">TEXT(D1667,"mmm")</f>
        <v>Aug</v>
      </c>
      <c r="G1667" t="s">
        <v>37</v>
      </c>
      <c r="H1667" t="s">
        <v>134</v>
      </c>
      <c r="I1667">
        <v>0.72</v>
      </c>
      <c r="J1667">
        <v>0.37</v>
      </c>
      <c r="K1667">
        <v>0.01</v>
      </c>
      <c r="L1667">
        <v>0.11</v>
      </c>
      <c r="M1667">
        <v>1.21</v>
      </c>
      <c r="N1667">
        <v>71</v>
      </c>
      <c r="O1667">
        <v>27</v>
      </c>
      <c r="P1667">
        <v>5.0999999999999996</v>
      </c>
      <c r="Q1667">
        <v>299</v>
      </c>
      <c r="R1667" t="s">
        <v>940</v>
      </c>
      <c r="S1667" t="s">
        <v>53</v>
      </c>
    </row>
    <row r="1668" spans="1:19" x14ac:dyDescent="0.2">
      <c r="A1668" t="s">
        <v>1776</v>
      </c>
      <c r="B1668" t="s">
        <v>64</v>
      </c>
      <c r="C1668">
        <v>2007</v>
      </c>
      <c r="D1668" s="1" t="d">
        <v>2018-08-10</v>
      </c>
      <c r="E1668" s="1" t="str">
        <f t="shared" si="52"/>
        <v>2018</v>
      </c>
      <c r="F1668" s="1" t="str">
        <f t="shared" si="53"/>
        <v>Aug</v>
      </c>
      <c r="G1668" t="s">
        <v>34</v>
      </c>
      <c r="H1668" t="s">
        <v>286</v>
      </c>
      <c r="I1668">
        <v>0.87</v>
      </c>
      <c r="J1668">
        <v>0.32</v>
      </c>
      <c r="K1668">
        <v>0</v>
      </c>
      <c r="L1668">
        <v>0.02</v>
      </c>
      <c r="M1668">
        <v>1.21</v>
      </c>
    </row>
    <row r="1669" spans="1:19" x14ac:dyDescent="0.2">
      <c r="A1669" t="s">
        <v>1777</v>
      </c>
      <c r="B1669" t="s">
        <v>49</v>
      </c>
      <c r="C1669">
        <v>2009</v>
      </c>
      <c r="D1669" s="1" t="d">
        <v>1994-12-30</v>
      </c>
      <c r="E1669" s="1" t="str">
        <f t="shared" si="52"/>
        <v>1994</v>
      </c>
      <c r="F1669" s="1" t="str">
        <f t="shared" si="53"/>
        <v>Dec</v>
      </c>
      <c r="G1669" t="s">
        <v>50</v>
      </c>
      <c r="H1669" t="s">
        <v>151</v>
      </c>
      <c r="I1669">
        <v>0.44</v>
      </c>
      <c r="J1669">
        <v>0.39</v>
      </c>
      <c r="K1669">
        <v>0.21</v>
      </c>
      <c r="L1669">
        <v>0.16</v>
      </c>
      <c r="M1669">
        <v>1.21</v>
      </c>
      <c r="N1669">
        <v>87</v>
      </c>
      <c r="O1669">
        <v>54</v>
      </c>
      <c r="P1669">
        <v>7.7</v>
      </c>
      <c r="Q1669">
        <v>355</v>
      </c>
      <c r="R1669" t="s">
        <v>1778</v>
      </c>
      <c r="S1669" t="s">
        <v>53</v>
      </c>
    </row>
    <row r="1670" spans="1:19" x14ac:dyDescent="0.2">
      <c r="A1670" t="s">
        <v>1779</v>
      </c>
      <c r="B1670" t="s">
        <v>104</v>
      </c>
      <c r="C1670">
        <v>1997</v>
      </c>
      <c r="D1670" s="1" t="d">
        <v>2000-05-06</v>
      </c>
      <c r="E1670" s="1" t="str">
        <f t="shared" si="52"/>
        <v>2000</v>
      </c>
      <c r="F1670" s="1" t="str">
        <f t="shared" si="53"/>
        <v>May</v>
      </c>
      <c r="G1670" t="s">
        <v>24</v>
      </c>
      <c r="H1670" t="s">
        <v>134</v>
      </c>
      <c r="I1670">
        <v>0.67</v>
      </c>
      <c r="J1670">
        <v>0.46</v>
      </c>
      <c r="K1670">
        <v>0</v>
      </c>
      <c r="L1670">
        <v>0.08</v>
      </c>
      <c r="M1670">
        <v>1.21</v>
      </c>
    </row>
    <row r="1671" spans="1:19" x14ac:dyDescent="0.2">
      <c r="A1671" t="s">
        <v>1780</v>
      </c>
      <c r="B1671" t="s">
        <v>17</v>
      </c>
      <c r="C1671">
        <v>2008</v>
      </c>
      <c r="D1671" s="1" t="d">
        <v>2020-06-14</v>
      </c>
      <c r="E1671" s="1" t="str">
        <f t="shared" si="52"/>
        <v>2020</v>
      </c>
      <c r="F1671" s="1" t="str">
        <f t="shared" si="53"/>
        <v>Jun</v>
      </c>
      <c r="G1671" t="s">
        <v>30</v>
      </c>
      <c r="H1671" t="s">
        <v>134</v>
      </c>
      <c r="I1671">
        <v>0.71</v>
      </c>
      <c r="J1671">
        <v>0.38</v>
      </c>
      <c r="K1671">
        <v>0</v>
      </c>
      <c r="L1671">
        <v>0.12</v>
      </c>
      <c r="M1671">
        <v>1.21</v>
      </c>
      <c r="N1671">
        <v>85</v>
      </c>
      <c r="O1671">
        <v>61</v>
      </c>
      <c r="P1671">
        <v>8.6</v>
      </c>
      <c r="Q1671">
        <v>105</v>
      </c>
      <c r="R1671" t="s">
        <v>195</v>
      </c>
      <c r="S1671" t="s">
        <v>20</v>
      </c>
    </row>
    <row r="1672" spans="1:19" x14ac:dyDescent="0.2">
      <c r="A1672" t="s">
        <v>1781</v>
      </c>
      <c r="B1672" t="s">
        <v>159</v>
      </c>
      <c r="C1672">
        <v>2005</v>
      </c>
      <c r="D1672" s="1" t="d">
        <v>1994-10-13</v>
      </c>
      <c r="E1672" s="1" t="str">
        <f t="shared" si="52"/>
        <v>1994</v>
      </c>
      <c r="F1672" s="1" t="str">
        <f t="shared" si="53"/>
        <v>Oct</v>
      </c>
      <c r="G1672" t="s">
        <v>18</v>
      </c>
      <c r="H1672" t="s">
        <v>234</v>
      </c>
      <c r="I1672">
        <v>0.01</v>
      </c>
      <c r="J1672">
        <v>0.88</v>
      </c>
      <c r="K1672">
        <v>0.31</v>
      </c>
      <c r="L1672">
        <v>0</v>
      </c>
      <c r="M1672">
        <v>1.2</v>
      </c>
    </row>
    <row r="1673" spans="1:19" x14ac:dyDescent="0.2">
      <c r="A1673" t="s">
        <v>1782</v>
      </c>
      <c r="B1673" t="s">
        <v>55</v>
      </c>
      <c r="C1673">
        <v>2002</v>
      </c>
      <c r="D1673" s="1" t="d">
        <v>2001-09-21</v>
      </c>
      <c r="E1673" s="1" t="str">
        <f t="shared" si="52"/>
        <v>2001</v>
      </c>
      <c r="F1673" s="1" t="str">
        <f t="shared" si="53"/>
        <v>Sep</v>
      </c>
      <c r="G1673" t="s">
        <v>50</v>
      </c>
      <c r="H1673" t="s">
        <v>1783</v>
      </c>
      <c r="I1673">
        <v>0.59</v>
      </c>
      <c r="J1673">
        <v>0.46</v>
      </c>
      <c r="K1673">
        <v>0</v>
      </c>
      <c r="L1673">
        <v>0.15</v>
      </c>
      <c r="M1673">
        <v>1.2</v>
      </c>
      <c r="N1673">
        <v>59</v>
      </c>
      <c r="O1673">
        <v>19</v>
      </c>
      <c r="P1673">
        <v>5.0999999999999996</v>
      </c>
      <c r="Q1673">
        <v>20</v>
      </c>
      <c r="R1673" t="s">
        <v>1784</v>
      </c>
      <c r="S1673" t="s">
        <v>88</v>
      </c>
    </row>
    <row r="1674" spans="1:19" x14ac:dyDescent="0.2">
      <c r="A1674" t="s">
        <v>1785</v>
      </c>
      <c r="B1674" t="s">
        <v>17</v>
      </c>
      <c r="C1674">
        <v>2007</v>
      </c>
      <c r="D1674" s="1" t="d">
        <v>2005-03-09</v>
      </c>
      <c r="E1674" s="1" t="str">
        <f t="shared" si="52"/>
        <v>2005</v>
      </c>
      <c r="F1674" s="1" t="str">
        <f t="shared" si="53"/>
        <v>Mar</v>
      </c>
      <c r="G1674" t="s">
        <v>39</v>
      </c>
      <c r="H1674" t="s">
        <v>134</v>
      </c>
      <c r="I1674">
        <v>0.44</v>
      </c>
      <c r="J1674">
        <v>0.63</v>
      </c>
      <c r="K1674">
        <v>0</v>
      </c>
      <c r="L1674">
        <v>0.14000000000000001</v>
      </c>
      <c r="M1674">
        <v>1.2</v>
      </c>
      <c r="N1674">
        <v>73</v>
      </c>
      <c r="O1674">
        <v>19</v>
      </c>
      <c r="P1674">
        <v>8.1999999999999993</v>
      </c>
      <c r="Q1674">
        <v>10</v>
      </c>
      <c r="R1674" t="s">
        <v>447</v>
      </c>
      <c r="S1674" t="s">
        <v>88</v>
      </c>
    </row>
    <row r="1675" spans="1:19" x14ac:dyDescent="0.2">
      <c r="A1675" t="s">
        <v>394</v>
      </c>
      <c r="B1675" t="s">
        <v>159</v>
      </c>
      <c r="C1675">
        <v>2006</v>
      </c>
      <c r="D1675" s="1" t="d">
        <v>2020-04-01</v>
      </c>
      <c r="E1675" s="1" t="str">
        <f t="shared" si="52"/>
        <v>2020</v>
      </c>
      <c r="F1675" s="1" t="str">
        <f t="shared" si="53"/>
        <v>Apr</v>
      </c>
      <c r="G1675" t="s">
        <v>18</v>
      </c>
      <c r="H1675" t="s">
        <v>134</v>
      </c>
      <c r="I1675">
        <v>0.25</v>
      </c>
      <c r="J1675">
        <v>0.64</v>
      </c>
      <c r="K1675">
        <v>0</v>
      </c>
      <c r="L1675">
        <v>0.31</v>
      </c>
      <c r="M1675">
        <v>1.2</v>
      </c>
    </row>
    <row r="1676" spans="1:19" x14ac:dyDescent="0.2">
      <c r="A1676" t="s">
        <v>1786</v>
      </c>
      <c r="B1676" t="s">
        <v>55</v>
      </c>
      <c r="C1676">
        <v>2004</v>
      </c>
      <c r="D1676" s="1" t="d">
        <v>2008-11-21</v>
      </c>
      <c r="E1676" s="1" t="str">
        <f t="shared" si="52"/>
        <v>2008</v>
      </c>
      <c r="F1676" s="1" t="str">
        <f t="shared" si="53"/>
        <v>Nov</v>
      </c>
      <c r="G1676" t="s">
        <v>24</v>
      </c>
      <c r="H1676" t="s">
        <v>1787</v>
      </c>
      <c r="I1676">
        <v>1</v>
      </c>
      <c r="J1676">
        <v>0.04</v>
      </c>
      <c r="K1676">
        <v>0</v>
      </c>
      <c r="L1676">
        <v>0.16</v>
      </c>
      <c r="M1676">
        <v>1.2</v>
      </c>
      <c r="N1676">
        <v>78</v>
      </c>
      <c r="O1676">
        <v>37</v>
      </c>
      <c r="P1676">
        <v>8.4</v>
      </c>
      <c r="Q1676">
        <v>16</v>
      </c>
      <c r="R1676" t="s">
        <v>1788</v>
      </c>
      <c r="S1676" t="s">
        <v>20</v>
      </c>
    </row>
    <row r="1677" spans="1:19" x14ac:dyDescent="0.2">
      <c r="A1677" t="s">
        <v>1789</v>
      </c>
      <c r="B1677" t="s">
        <v>49</v>
      </c>
      <c r="C1677">
        <v>2011</v>
      </c>
      <c r="D1677" s="1" t="d">
        <v>2016-01-19</v>
      </c>
      <c r="E1677" s="1" t="str">
        <f t="shared" si="52"/>
        <v>2016</v>
      </c>
      <c r="F1677" s="1" t="str">
        <f t="shared" si="53"/>
        <v>Jan</v>
      </c>
      <c r="G1677" t="s">
        <v>24</v>
      </c>
      <c r="H1677" t="s">
        <v>648</v>
      </c>
      <c r="I1677">
        <v>0.12</v>
      </c>
      <c r="J1677">
        <v>0.74</v>
      </c>
      <c r="K1677">
        <v>0.11</v>
      </c>
      <c r="L1677">
        <v>0.24</v>
      </c>
      <c r="M1677">
        <v>1.2</v>
      </c>
      <c r="N1677">
        <v>82</v>
      </c>
      <c r="O1677">
        <v>36</v>
      </c>
      <c r="P1677">
        <v>7.1</v>
      </c>
      <c r="Q1677">
        <v>55</v>
      </c>
      <c r="R1677" t="s">
        <v>648</v>
      </c>
      <c r="S1677" t="s">
        <v>20</v>
      </c>
    </row>
    <row r="1678" spans="1:19" x14ac:dyDescent="0.2">
      <c r="A1678" t="s">
        <v>1790</v>
      </c>
      <c r="B1678" t="s">
        <v>148</v>
      </c>
      <c r="C1678">
        <v>2014</v>
      </c>
      <c r="D1678" s="1" t="d">
        <v>2010-04-27</v>
      </c>
      <c r="E1678" s="1" t="str">
        <f t="shared" si="52"/>
        <v>2010</v>
      </c>
      <c r="F1678" s="1" t="str">
        <f t="shared" si="53"/>
        <v>Apr</v>
      </c>
      <c r="G1678" t="s">
        <v>39</v>
      </c>
      <c r="H1678" t="s">
        <v>1791</v>
      </c>
      <c r="I1678">
        <v>0.08</v>
      </c>
      <c r="J1678">
        <v>1.04</v>
      </c>
      <c r="K1678">
        <v>0</v>
      </c>
      <c r="L1678">
        <v>7.0000000000000007E-2</v>
      </c>
      <c r="M1678">
        <v>1.2</v>
      </c>
    </row>
    <row r="1679" spans="1:19" x14ac:dyDescent="0.2">
      <c r="A1679" t="s">
        <v>1792</v>
      </c>
      <c r="B1679" t="s">
        <v>189</v>
      </c>
      <c r="C1679">
        <v>2004</v>
      </c>
      <c r="D1679" s="1" t="d">
        <v>1995-06-29</v>
      </c>
      <c r="E1679" s="1" t="str">
        <f t="shared" si="52"/>
        <v>1995</v>
      </c>
      <c r="F1679" s="1" t="str">
        <f t="shared" si="53"/>
        <v>Jun</v>
      </c>
      <c r="G1679" t="s">
        <v>272</v>
      </c>
      <c r="H1679" t="s">
        <v>19</v>
      </c>
      <c r="I1679">
        <v>0.48</v>
      </c>
      <c r="J1679">
        <v>0.13</v>
      </c>
      <c r="K1679">
        <v>0.56000000000000005</v>
      </c>
      <c r="L1679">
        <v>0.03</v>
      </c>
      <c r="M1679">
        <v>1.2</v>
      </c>
      <c r="N1679">
        <v>90</v>
      </c>
      <c r="O1679">
        <v>54</v>
      </c>
      <c r="P1679">
        <v>9.1</v>
      </c>
      <c r="Q1679">
        <v>137</v>
      </c>
      <c r="R1679" t="s">
        <v>19</v>
      </c>
      <c r="S1679" t="s">
        <v>20</v>
      </c>
    </row>
    <row r="1680" spans="1:19" x14ac:dyDescent="0.2">
      <c r="A1680" t="s">
        <v>1793</v>
      </c>
      <c r="B1680" t="s">
        <v>799</v>
      </c>
      <c r="C1680">
        <v>1999</v>
      </c>
      <c r="D1680" s="1" t="d">
        <v>1997-07-10</v>
      </c>
      <c r="E1680" s="1" t="str">
        <f t="shared" si="52"/>
        <v>1997</v>
      </c>
      <c r="F1680" s="1" t="str">
        <f t="shared" si="53"/>
        <v>Jul</v>
      </c>
      <c r="G1680" t="s">
        <v>18</v>
      </c>
      <c r="H1680" t="s">
        <v>151</v>
      </c>
      <c r="I1680">
        <v>1.1200000000000001</v>
      </c>
      <c r="J1680">
        <v>0.05</v>
      </c>
      <c r="K1680">
        <v>0</v>
      </c>
      <c r="L1680">
        <v>0.02</v>
      </c>
      <c r="M1680">
        <v>1.2</v>
      </c>
    </row>
    <row r="1681" spans="1:19" x14ac:dyDescent="0.2">
      <c r="A1681" t="s">
        <v>1794</v>
      </c>
      <c r="B1681" t="s">
        <v>27</v>
      </c>
      <c r="C1681">
        <v>1989</v>
      </c>
      <c r="D1681" s="1" t="d">
        <v>2014-10-27</v>
      </c>
      <c r="E1681" s="1" t="str">
        <f t="shared" si="52"/>
        <v>2014</v>
      </c>
      <c r="F1681" s="1" t="str">
        <f t="shared" si="53"/>
        <v>Oct</v>
      </c>
      <c r="G1681" t="s">
        <v>37</v>
      </c>
      <c r="H1681" t="s">
        <v>19</v>
      </c>
      <c r="I1681">
        <v>0.4</v>
      </c>
      <c r="J1681">
        <v>0.39</v>
      </c>
      <c r="K1681">
        <v>0.36</v>
      </c>
      <c r="L1681">
        <v>0.04</v>
      </c>
      <c r="M1681">
        <v>1.2</v>
      </c>
    </row>
    <row r="1682" spans="1:19" x14ac:dyDescent="0.2">
      <c r="A1682" t="s">
        <v>1795</v>
      </c>
      <c r="B1682" t="s">
        <v>22</v>
      </c>
      <c r="C1682">
        <v>1986</v>
      </c>
      <c r="D1682" s="1" t="d">
        <v>2000-11-05</v>
      </c>
      <c r="E1682" s="1" t="str">
        <f t="shared" si="52"/>
        <v>2000</v>
      </c>
      <c r="F1682" s="1" t="str">
        <f t="shared" si="53"/>
        <v>Nov</v>
      </c>
      <c r="G1682" t="s">
        <v>37</v>
      </c>
      <c r="H1682" t="s">
        <v>234</v>
      </c>
      <c r="I1682">
        <v>0</v>
      </c>
      <c r="J1682">
        <v>0</v>
      </c>
      <c r="K1682">
        <v>1.2</v>
      </c>
      <c r="L1682">
        <v>0</v>
      </c>
      <c r="M1682">
        <v>1.2</v>
      </c>
    </row>
    <row r="1683" spans="1:19" x14ac:dyDescent="0.2">
      <c r="A1683" t="s">
        <v>1796</v>
      </c>
      <c r="B1683" t="s">
        <v>22</v>
      </c>
      <c r="C1683">
        <v>1986</v>
      </c>
      <c r="D1683" s="1" t="d">
        <v>2003-11-24</v>
      </c>
      <c r="E1683" s="1" t="str">
        <f t="shared" si="52"/>
        <v>2003</v>
      </c>
      <c r="F1683" s="1" t="str">
        <f t="shared" si="53"/>
        <v>Nov</v>
      </c>
      <c r="G1683" t="s">
        <v>1</v>
      </c>
      <c r="H1683" t="s">
        <v>234</v>
      </c>
      <c r="I1683">
        <v>0</v>
      </c>
      <c r="J1683">
        <v>0</v>
      </c>
      <c r="K1683">
        <v>1.2</v>
      </c>
      <c r="L1683">
        <v>0</v>
      </c>
      <c r="M1683">
        <v>1.2</v>
      </c>
    </row>
    <row r="1684" spans="1:19" x14ac:dyDescent="0.2">
      <c r="A1684" t="s">
        <v>1797</v>
      </c>
      <c r="B1684" t="s">
        <v>57</v>
      </c>
      <c r="C1684">
        <v>1993</v>
      </c>
      <c r="D1684" s="1" t="d">
        <v>2021-10-18</v>
      </c>
      <c r="E1684" s="1" t="str">
        <f t="shared" si="52"/>
        <v>2021</v>
      </c>
      <c r="F1684" s="1" t="str">
        <f t="shared" si="53"/>
        <v>Oct</v>
      </c>
      <c r="G1684" t="s">
        <v>86</v>
      </c>
      <c r="H1684" t="s">
        <v>372</v>
      </c>
      <c r="I1684">
        <v>0</v>
      </c>
      <c r="J1684">
        <v>0</v>
      </c>
      <c r="K1684">
        <v>1.2</v>
      </c>
      <c r="L1684">
        <v>0</v>
      </c>
      <c r="M1684">
        <v>1.2</v>
      </c>
    </row>
    <row r="1685" spans="1:19" x14ac:dyDescent="0.2">
      <c r="A1685" t="s">
        <v>557</v>
      </c>
      <c r="B1685" t="s">
        <v>137</v>
      </c>
      <c r="C1685">
        <v>2003</v>
      </c>
      <c r="D1685" s="1" t="d">
        <v>1994-06-06</v>
      </c>
      <c r="E1685" s="1" t="str">
        <f t="shared" si="52"/>
        <v>1994</v>
      </c>
      <c r="F1685" s="1" t="str">
        <f t="shared" si="53"/>
        <v>Jun</v>
      </c>
      <c r="G1685" t="s">
        <v>50</v>
      </c>
      <c r="H1685" t="s">
        <v>155</v>
      </c>
      <c r="I1685">
        <v>0.72</v>
      </c>
      <c r="J1685">
        <v>0.43</v>
      </c>
      <c r="K1685">
        <v>0.01</v>
      </c>
      <c r="L1685">
        <v>0.04</v>
      </c>
      <c r="M1685">
        <v>1.2</v>
      </c>
      <c r="N1685">
        <v>65</v>
      </c>
      <c r="O1685">
        <v>33</v>
      </c>
      <c r="P1685">
        <v>7.1</v>
      </c>
      <c r="Q1685">
        <v>75</v>
      </c>
      <c r="R1685" t="s">
        <v>558</v>
      </c>
      <c r="S1685" t="s">
        <v>88</v>
      </c>
    </row>
    <row r="1686" spans="1:19" x14ac:dyDescent="0.2">
      <c r="A1686" t="s">
        <v>1763</v>
      </c>
      <c r="B1686" t="s">
        <v>159</v>
      </c>
      <c r="C1686">
        <v>2006</v>
      </c>
      <c r="D1686" s="1" t="d">
        <v>2021-09-21</v>
      </c>
      <c r="E1686" s="1" t="str">
        <f t="shared" si="52"/>
        <v>2021</v>
      </c>
      <c r="F1686" s="1" t="str">
        <f t="shared" si="53"/>
        <v>Sep</v>
      </c>
      <c r="G1686" t="s">
        <v>24</v>
      </c>
      <c r="H1686" t="s">
        <v>484</v>
      </c>
      <c r="I1686">
        <v>0.72</v>
      </c>
      <c r="J1686">
        <v>0.28000000000000003</v>
      </c>
      <c r="K1686">
        <v>0</v>
      </c>
      <c r="L1686">
        <v>0.2</v>
      </c>
      <c r="M1686">
        <v>1.2</v>
      </c>
      <c r="N1686">
        <v>70</v>
      </c>
      <c r="O1686">
        <v>17</v>
      </c>
      <c r="P1686">
        <v>7</v>
      </c>
      <c r="Q1686">
        <v>4</v>
      </c>
      <c r="R1686" t="s">
        <v>1798</v>
      </c>
      <c r="S1686" t="s">
        <v>20</v>
      </c>
    </row>
    <row r="1687" spans="1:19" x14ac:dyDescent="0.2">
      <c r="A1687" t="s">
        <v>1799</v>
      </c>
      <c r="B1687" t="s">
        <v>55</v>
      </c>
      <c r="C1687">
        <v>2001</v>
      </c>
      <c r="D1687" s="1" t="d">
        <v>1994-05-06</v>
      </c>
      <c r="E1687" s="1" t="str">
        <f t="shared" si="52"/>
        <v>1994</v>
      </c>
      <c r="F1687" s="1" t="str">
        <f t="shared" si="53"/>
        <v>May</v>
      </c>
      <c r="G1687" t="s">
        <v>18</v>
      </c>
      <c r="H1687" t="s">
        <v>134</v>
      </c>
      <c r="I1687">
        <v>0.59</v>
      </c>
      <c r="J1687">
        <v>0.46</v>
      </c>
      <c r="K1687">
        <v>0</v>
      </c>
      <c r="L1687">
        <v>0.15</v>
      </c>
      <c r="M1687">
        <v>1.2</v>
      </c>
      <c r="N1687">
        <v>92</v>
      </c>
      <c r="O1687">
        <v>22</v>
      </c>
      <c r="P1687">
        <v>8.5</v>
      </c>
      <c r="Q1687">
        <v>26</v>
      </c>
      <c r="R1687" t="s">
        <v>135</v>
      </c>
      <c r="S1687" t="s">
        <v>20</v>
      </c>
    </row>
    <row r="1688" spans="1:19" x14ac:dyDescent="0.2">
      <c r="A1688" t="s">
        <v>305</v>
      </c>
      <c r="B1688" t="s">
        <v>159</v>
      </c>
      <c r="C1688">
        <v>2010</v>
      </c>
      <c r="D1688" s="1" t="d">
        <v>1989-07-04</v>
      </c>
      <c r="E1688" s="1" t="str">
        <f t="shared" si="52"/>
        <v>1989</v>
      </c>
      <c r="F1688" s="1" t="str">
        <f t="shared" si="53"/>
        <v>Jul</v>
      </c>
      <c r="G1688" t="s">
        <v>18</v>
      </c>
      <c r="H1688" t="s">
        <v>134</v>
      </c>
      <c r="I1688">
        <v>0.13</v>
      </c>
      <c r="J1688">
        <v>0.69</v>
      </c>
      <c r="K1688">
        <v>0.01</v>
      </c>
      <c r="L1688">
        <v>0.36</v>
      </c>
      <c r="M1688">
        <v>1.2</v>
      </c>
      <c r="N1688">
        <v>68</v>
      </c>
      <c r="O1688">
        <v>6</v>
      </c>
      <c r="P1688">
        <v>5.4</v>
      </c>
      <c r="Q1688">
        <v>9</v>
      </c>
      <c r="R1688" t="s">
        <v>135</v>
      </c>
      <c r="S1688" t="s">
        <v>20</v>
      </c>
    </row>
    <row r="1689" spans="1:19" x14ac:dyDescent="0.2">
      <c r="A1689" t="s">
        <v>1800</v>
      </c>
      <c r="B1689" t="s">
        <v>104</v>
      </c>
      <c r="C1689">
        <v>1997</v>
      </c>
      <c r="D1689" s="1" t="d">
        <v>1988-02-06</v>
      </c>
      <c r="E1689" s="1" t="str">
        <f t="shared" si="52"/>
        <v>1988</v>
      </c>
      <c r="F1689" s="1" t="str">
        <f t="shared" si="53"/>
        <v>Feb</v>
      </c>
      <c r="G1689" t="s">
        <v>39</v>
      </c>
      <c r="H1689" t="s">
        <v>134</v>
      </c>
      <c r="I1689">
        <v>0.66</v>
      </c>
      <c r="J1689">
        <v>0.45</v>
      </c>
      <c r="K1689">
        <v>0</v>
      </c>
      <c r="L1689">
        <v>0.08</v>
      </c>
      <c r="M1689">
        <v>1.19</v>
      </c>
    </row>
    <row r="1690" spans="1:19" x14ac:dyDescent="0.2">
      <c r="A1690" t="s">
        <v>475</v>
      </c>
      <c r="B1690" t="s">
        <v>64</v>
      </c>
      <c r="C1690">
        <v>2003</v>
      </c>
      <c r="D1690" s="1" t="d">
        <v>1994-01-13</v>
      </c>
      <c r="E1690" s="1" t="str">
        <f t="shared" si="52"/>
        <v>1994</v>
      </c>
      <c r="F1690" s="1" t="str">
        <f t="shared" si="53"/>
        <v>Jan</v>
      </c>
      <c r="G1690" t="s">
        <v>24</v>
      </c>
      <c r="H1690" t="s">
        <v>484</v>
      </c>
      <c r="I1690">
        <v>0.86</v>
      </c>
      <c r="J1690">
        <v>0.32</v>
      </c>
      <c r="K1690">
        <v>0</v>
      </c>
      <c r="L1690">
        <v>0.02</v>
      </c>
      <c r="M1690">
        <v>1.19</v>
      </c>
      <c r="N1690">
        <v>55</v>
      </c>
      <c r="O1690">
        <v>14</v>
      </c>
      <c r="P1690">
        <v>6.8</v>
      </c>
      <c r="Q1690">
        <v>9</v>
      </c>
      <c r="R1690" t="s">
        <v>1093</v>
      </c>
      <c r="S1690" t="s">
        <v>20</v>
      </c>
    </row>
    <row r="1691" spans="1:19" x14ac:dyDescent="0.2">
      <c r="A1691" t="s">
        <v>1261</v>
      </c>
      <c r="B1691" t="s">
        <v>49</v>
      </c>
      <c r="C1691">
        <v>2012</v>
      </c>
      <c r="D1691" s="1" t="d">
        <v>2014-03-20</v>
      </c>
      <c r="E1691" s="1" t="str">
        <f t="shared" si="52"/>
        <v>2014</v>
      </c>
      <c r="F1691" s="1" t="str">
        <f t="shared" si="53"/>
        <v>Mar</v>
      </c>
      <c r="G1691" t="s">
        <v>50</v>
      </c>
      <c r="H1691" t="s">
        <v>267</v>
      </c>
      <c r="I1691">
        <v>0.5</v>
      </c>
      <c r="J1691">
        <v>0.5</v>
      </c>
      <c r="K1691">
        <v>0</v>
      </c>
      <c r="L1691">
        <v>0.19</v>
      </c>
      <c r="M1691">
        <v>1.19</v>
      </c>
      <c r="N1691">
        <v>81</v>
      </c>
      <c r="O1691">
        <v>28</v>
      </c>
      <c r="P1691">
        <v>7.5</v>
      </c>
      <c r="Q1691">
        <v>81</v>
      </c>
      <c r="R1691" t="s">
        <v>255</v>
      </c>
      <c r="S1691" t="s">
        <v>112</v>
      </c>
    </row>
    <row r="1692" spans="1:19" x14ac:dyDescent="0.2">
      <c r="A1692" t="s">
        <v>1801</v>
      </c>
      <c r="B1692" t="s">
        <v>187</v>
      </c>
      <c r="C1692">
        <v>2014</v>
      </c>
      <c r="D1692" s="1" t="d">
        <v>2007-10-26</v>
      </c>
      <c r="E1692" s="1" t="str">
        <f t="shared" si="52"/>
        <v>2007</v>
      </c>
      <c r="F1692" s="1" t="str">
        <f t="shared" si="53"/>
        <v>Oct</v>
      </c>
      <c r="G1692" t="s">
        <v>30</v>
      </c>
      <c r="H1692" t="s">
        <v>19</v>
      </c>
      <c r="I1692">
        <v>0.53</v>
      </c>
      <c r="J1692">
        <v>0.38</v>
      </c>
      <c r="K1692">
        <v>0.19</v>
      </c>
      <c r="L1692">
        <v>0.09</v>
      </c>
      <c r="M1692">
        <v>1.19</v>
      </c>
      <c r="N1692">
        <v>81</v>
      </c>
      <c r="O1692">
        <v>78</v>
      </c>
      <c r="P1692">
        <v>8.6</v>
      </c>
      <c r="Q1692">
        <v>377</v>
      </c>
      <c r="R1692" t="s">
        <v>169</v>
      </c>
      <c r="S1692" t="s">
        <v>20</v>
      </c>
    </row>
    <row r="1693" spans="1:19" x14ac:dyDescent="0.2">
      <c r="A1693" t="s">
        <v>1802</v>
      </c>
      <c r="B1693" t="s">
        <v>64</v>
      </c>
      <c r="C1693">
        <v>2002</v>
      </c>
      <c r="D1693" s="1" t="d">
        <v>1997-11-24</v>
      </c>
      <c r="E1693" s="1" t="str">
        <f t="shared" si="52"/>
        <v>1997</v>
      </c>
      <c r="F1693" s="1" t="str">
        <f t="shared" si="53"/>
        <v>Nov</v>
      </c>
      <c r="G1693" t="s">
        <v>1</v>
      </c>
      <c r="H1693" t="s">
        <v>484</v>
      </c>
      <c r="I1693">
        <v>0.92</v>
      </c>
      <c r="J1693">
        <v>0.23</v>
      </c>
      <c r="K1693">
        <v>0</v>
      </c>
      <c r="L1693">
        <v>0.04</v>
      </c>
      <c r="M1693">
        <v>1.19</v>
      </c>
      <c r="N1693">
        <v>71</v>
      </c>
      <c r="O1693">
        <v>4</v>
      </c>
      <c r="P1693">
        <v>7.7</v>
      </c>
      <c r="Q1693">
        <v>7</v>
      </c>
      <c r="R1693" t="s">
        <v>339</v>
      </c>
      <c r="S1693" t="s">
        <v>20</v>
      </c>
    </row>
    <row r="1694" spans="1:19" x14ac:dyDescent="0.2">
      <c r="A1694" t="s">
        <v>468</v>
      </c>
      <c r="B1694" t="s">
        <v>17</v>
      </c>
      <c r="C1694">
        <v>2008</v>
      </c>
      <c r="D1694" s="1" t="d">
        <v>2004-06-09</v>
      </c>
      <c r="E1694" s="1" t="str">
        <f t="shared" si="52"/>
        <v>2004</v>
      </c>
      <c r="F1694" s="1" t="str">
        <f t="shared" si="53"/>
        <v>Jun</v>
      </c>
      <c r="G1694" t="s">
        <v>18</v>
      </c>
      <c r="H1694" t="s">
        <v>234</v>
      </c>
      <c r="I1694">
        <v>0.09</v>
      </c>
      <c r="J1694">
        <v>0.84</v>
      </c>
      <c r="K1694">
        <v>0.11</v>
      </c>
      <c r="L1694">
        <v>0.15</v>
      </c>
      <c r="M1694">
        <v>1.19</v>
      </c>
      <c r="N1694">
        <v>83</v>
      </c>
      <c r="O1694">
        <v>19</v>
      </c>
      <c r="P1694">
        <v>8.4</v>
      </c>
      <c r="Q1694">
        <v>43</v>
      </c>
      <c r="R1694" t="s">
        <v>357</v>
      </c>
      <c r="S1694" t="s">
        <v>20</v>
      </c>
    </row>
    <row r="1695" spans="1:19" x14ac:dyDescent="0.2">
      <c r="A1695" t="s">
        <v>1044</v>
      </c>
      <c r="B1695" t="s">
        <v>171</v>
      </c>
      <c r="C1695">
        <v>2015</v>
      </c>
      <c r="D1695" s="1" t="d">
        <v>2002-07-22</v>
      </c>
      <c r="E1695" s="1" t="str">
        <f t="shared" si="52"/>
        <v>2002</v>
      </c>
      <c r="F1695" s="1" t="str">
        <f t="shared" si="53"/>
        <v>Jul</v>
      </c>
      <c r="G1695" t="s">
        <v>37</v>
      </c>
      <c r="H1695" t="s">
        <v>71</v>
      </c>
      <c r="I1695">
        <v>0.85</v>
      </c>
      <c r="J1695">
        <v>0.23</v>
      </c>
      <c r="K1695">
        <v>0</v>
      </c>
      <c r="L1695">
        <v>0.12</v>
      </c>
      <c r="M1695">
        <v>1.19</v>
      </c>
      <c r="N1695">
        <v>89</v>
      </c>
      <c r="O1695">
        <v>11</v>
      </c>
      <c r="P1695">
        <v>5.2</v>
      </c>
      <c r="Q1695">
        <v>393</v>
      </c>
      <c r="R1695" t="s">
        <v>93</v>
      </c>
      <c r="S1695" t="s">
        <v>88</v>
      </c>
    </row>
    <row r="1696" spans="1:19" x14ac:dyDescent="0.2">
      <c r="A1696" t="s">
        <v>1803</v>
      </c>
      <c r="B1696" t="s">
        <v>55</v>
      </c>
      <c r="C1696">
        <v>2006</v>
      </c>
      <c r="D1696" s="1" t="d">
        <v>2014-05-28</v>
      </c>
      <c r="E1696" s="1" t="str">
        <f t="shared" si="52"/>
        <v>2014</v>
      </c>
      <c r="F1696" s="1" t="str">
        <f t="shared" si="53"/>
        <v>May</v>
      </c>
      <c r="G1696" t="s">
        <v>50</v>
      </c>
      <c r="H1696" t="s">
        <v>329</v>
      </c>
      <c r="I1696">
        <v>0.99</v>
      </c>
      <c r="J1696">
        <v>0.04</v>
      </c>
      <c r="K1696">
        <v>0</v>
      </c>
      <c r="L1696">
        <v>0.16</v>
      </c>
      <c r="M1696">
        <v>1.19</v>
      </c>
      <c r="N1696">
        <v>75</v>
      </c>
      <c r="O1696">
        <v>46</v>
      </c>
      <c r="P1696">
        <v>8.6</v>
      </c>
      <c r="Q1696">
        <v>113</v>
      </c>
      <c r="R1696" t="s">
        <v>1620</v>
      </c>
      <c r="S1696" t="s">
        <v>53</v>
      </c>
    </row>
    <row r="1697" spans="1:19" x14ac:dyDescent="0.2">
      <c r="A1697" t="s">
        <v>1804</v>
      </c>
      <c r="B1697" t="s">
        <v>22</v>
      </c>
      <c r="C1697">
        <v>1990</v>
      </c>
      <c r="D1697" s="1" t="d">
        <v>2008-01-15</v>
      </c>
      <c r="E1697" s="1" t="str">
        <f t="shared" si="52"/>
        <v>2008</v>
      </c>
      <c r="F1697" s="1" t="str">
        <f t="shared" si="53"/>
        <v>Jan</v>
      </c>
      <c r="G1697" t="s">
        <v>1</v>
      </c>
      <c r="H1697" t="s">
        <v>222</v>
      </c>
      <c r="I1697">
        <v>0.68</v>
      </c>
      <c r="J1697">
        <v>0.14000000000000001</v>
      </c>
      <c r="K1697">
        <v>0.35</v>
      </c>
      <c r="L1697">
        <v>0.02</v>
      </c>
      <c r="M1697">
        <v>1.19</v>
      </c>
    </row>
    <row r="1698" spans="1:19" x14ac:dyDescent="0.2">
      <c r="A1698" t="s">
        <v>1805</v>
      </c>
      <c r="B1698" t="s">
        <v>95</v>
      </c>
      <c r="C1698">
        <v>1998</v>
      </c>
      <c r="D1698" s="1" t="d">
        <v>2005-04-27</v>
      </c>
      <c r="E1698" s="1" t="str">
        <f t="shared" si="52"/>
        <v>2005</v>
      </c>
      <c r="F1698" s="1" t="str">
        <f t="shared" si="53"/>
        <v>Apr</v>
      </c>
      <c r="G1698" t="s">
        <v>18</v>
      </c>
      <c r="H1698" t="s">
        <v>19</v>
      </c>
      <c r="I1698">
        <v>1.02</v>
      </c>
      <c r="J1698">
        <v>0.13</v>
      </c>
      <c r="K1698">
        <v>0.04</v>
      </c>
      <c r="L1698">
        <v>0.01</v>
      </c>
      <c r="M1698">
        <v>1.19</v>
      </c>
    </row>
    <row r="1699" spans="1:19" x14ac:dyDescent="0.2">
      <c r="A1699" t="s">
        <v>1806</v>
      </c>
      <c r="B1699" t="s">
        <v>104</v>
      </c>
      <c r="C1699">
        <v>1999</v>
      </c>
      <c r="D1699" s="1" t="d">
        <v>2020-11-27</v>
      </c>
      <c r="E1699" s="1" t="str">
        <f t="shared" si="52"/>
        <v>2020</v>
      </c>
      <c r="F1699" s="1" t="str">
        <f t="shared" si="53"/>
        <v>Nov</v>
      </c>
      <c r="G1699" t="s">
        <v>24</v>
      </c>
      <c r="H1699" t="s">
        <v>111</v>
      </c>
      <c r="I1699">
        <v>0.99</v>
      </c>
      <c r="J1699">
        <v>0.16</v>
      </c>
      <c r="K1699">
        <v>0</v>
      </c>
      <c r="L1699">
        <v>0.04</v>
      </c>
      <c r="M1699">
        <v>1.19</v>
      </c>
    </row>
    <row r="1700" spans="1:19" x14ac:dyDescent="0.2">
      <c r="A1700" t="s">
        <v>622</v>
      </c>
      <c r="B1700" t="s">
        <v>137</v>
      </c>
      <c r="C1700" t="s">
        <v>286</v>
      </c>
      <c r="D1700" s="1" t="d">
        <v>2007-10-28</v>
      </c>
      <c r="E1700" s="1" t="str">
        <f t="shared" si="52"/>
        <v>2007</v>
      </c>
      <c r="F1700" s="1" t="str">
        <f t="shared" si="53"/>
        <v>Oct</v>
      </c>
      <c r="G1700" t="s">
        <v>50</v>
      </c>
      <c r="H1700" t="s">
        <v>283</v>
      </c>
      <c r="I1700">
        <v>0.76</v>
      </c>
      <c r="J1700">
        <v>0.38</v>
      </c>
      <c r="K1700">
        <v>0</v>
      </c>
      <c r="L1700">
        <v>0.05</v>
      </c>
      <c r="M1700">
        <v>1.19</v>
      </c>
      <c r="N1700">
        <v>84</v>
      </c>
      <c r="O1700">
        <v>23</v>
      </c>
      <c r="P1700">
        <v>8</v>
      </c>
      <c r="Q1700">
        <v>19</v>
      </c>
      <c r="R1700" t="s">
        <v>623</v>
      </c>
      <c r="S1700" t="s">
        <v>53</v>
      </c>
    </row>
    <row r="1701" spans="1:19" x14ac:dyDescent="0.2">
      <c r="A1701" t="s">
        <v>1807</v>
      </c>
      <c r="B1701" t="s">
        <v>17</v>
      </c>
      <c r="C1701">
        <v>2008</v>
      </c>
      <c r="D1701" s="1" t="d">
        <v>2005-05-13</v>
      </c>
      <c r="E1701" s="1" t="str">
        <f t="shared" si="52"/>
        <v>2005</v>
      </c>
      <c r="F1701" s="1" t="str">
        <f t="shared" si="53"/>
        <v>May</v>
      </c>
      <c r="G1701" t="s">
        <v>34</v>
      </c>
      <c r="H1701" t="s">
        <v>568</v>
      </c>
      <c r="I1701">
        <v>0.77</v>
      </c>
      <c r="J1701">
        <v>0.31</v>
      </c>
      <c r="K1701">
        <v>0</v>
      </c>
      <c r="L1701">
        <v>0.11</v>
      </c>
      <c r="M1701">
        <v>1.19</v>
      </c>
      <c r="P1701" t="s">
        <v>203</v>
      </c>
      <c r="R1701" t="s">
        <v>1430</v>
      </c>
      <c r="S1701" t="s">
        <v>20</v>
      </c>
    </row>
    <row r="1702" spans="1:19" x14ac:dyDescent="0.2">
      <c r="A1702" t="s">
        <v>836</v>
      </c>
      <c r="B1702" t="s">
        <v>159</v>
      </c>
      <c r="C1702">
        <v>2007</v>
      </c>
      <c r="D1702" s="1" t="d">
        <v>2006-05-13</v>
      </c>
      <c r="E1702" s="1" t="str">
        <f t="shared" si="52"/>
        <v>2006</v>
      </c>
      <c r="F1702" s="1" t="str">
        <f t="shared" si="53"/>
        <v>May</v>
      </c>
      <c r="G1702" t="s">
        <v>86</v>
      </c>
      <c r="H1702" t="s">
        <v>484</v>
      </c>
      <c r="I1702">
        <v>0.45</v>
      </c>
      <c r="J1702">
        <v>0.47</v>
      </c>
      <c r="K1702">
        <v>0</v>
      </c>
      <c r="L1702">
        <v>0.28000000000000003</v>
      </c>
      <c r="M1702">
        <v>1.19</v>
      </c>
      <c r="N1702">
        <v>68</v>
      </c>
      <c r="O1702">
        <v>11</v>
      </c>
      <c r="P1702">
        <v>7.8</v>
      </c>
      <c r="Q1702">
        <v>15</v>
      </c>
      <c r="R1702" t="s">
        <v>746</v>
      </c>
      <c r="S1702" t="s">
        <v>88</v>
      </c>
    </row>
    <row r="1703" spans="1:19" x14ac:dyDescent="0.2">
      <c r="A1703" t="s">
        <v>348</v>
      </c>
      <c r="B1703" t="s">
        <v>189</v>
      </c>
      <c r="C1703">
        <v>2002</v>
      </c>
      <c r="D1703" s="1" t="d">
        <v>2018-09-30</v>
      </c>
      <c r="E1703" s="1" t="str">
        <f t="shared" si="52"/>
        <v>2018</v>
      </c>
      <c r="F1703" s="1" t="str">
        <f t="shared" si="53"/>
        <v>Sep</v>
      </c>
      <c r="G1703" t="s">
        <v>50</v>
      </c>
      <c r="H1703" t="s">
        <v>71</v>
      </c>
      <c r="I1703">
        <v>0.86</v>
      </c>
      <c r="J1703">
        <v>0.27</v>
      </c>
      <c r="K1703">
        <v>0.01</v>
      </c>
      <c r="L1703">
        <v>0.04</v>
      </c>
      <c r="M1703">
        <v>1.19</v>
      </c>
      <c r="N1703">
        <v>76</v>
      </c>
      <c r="O1703">
        <v>14</v>
      </c>
      <c r="P1703">
        <v>7.3</v>
      </c>
      <c r="Q1703">
        <v>11</v>
      </c>
      <c r="R1703" t="s">
        <v>77</v>
      </c>
      <c r="S1703" t="s">
        <v>20</v>
      </c>
    </row>
    <row r="1704" spans="1:19" x14ac:dyDescent="0.2">
      <c r="A1704" t="s">
        <v>1808</v>
      </c>
      <c r="B1704" t="s">
        <v>64</v>
      </c>
      <c r="C1704">
        <v>2004</v>
      </c>
      <c r="D1704" s="1" t="d">
        <v>1989-12-02</v>
      </c>
      <c r="E1704" s="1" t="str">
        <f t="shared" si="52"/>
        <v>1989</v>
      </c>
      <c r="F1704" s="1" t="str">
        <f t="shared" si="53"/>
        <v>Dec</v>
      </c>
      <c r="G1704" t="s">
        <v>28</v>
      </c>
      <c r="H1704" t="s">
        <v>19</v>
      </c>
      <c r="I1704">
        <v>0.64</v>
      </c>
      <c r="J1704">
        <v>0.24</v>
      </c>
      <c r="K1704">
        <v>0.28999999999999998</v>
      </c>
      <c r="L1704">
        <v>0.02</v>
      </c>
      <c r="M1704">
        <v>1.19</v>
      </c>
    </row>
    <row r="1705" spans="1:19" x14ac:dyDescent="0.2">
      <c r="A1705" t="s">
        <v>1809</v>
      </c>
      <c r="B1705" t="s">
        <v>32</v>
      </c>
      <c r="C1705">
        <v>2006</v>
      </c>
      <c r="D1705" s="1" t="d">
        <v>2019-07-01</v>
      </c>
      <c r="E1705" s="1" t="str">
        <f t="shared" si="52"/>
        <v>2019</v>
      </c>
      <c r="F1705" s="1" t="str">
        <f t="shared" si="53"/>
        <v>Jul</v>
      </c>
      <c r="G1705" t="s">
        <v>30</v>
      </c>
      <c r="H1705" t="s">
        <v>19</v>
      </c>
      <c r="I1705">
        <v>0.73</v>
      </c>
      <c r="J1705">
        <v>0.03</v>
      </c>
      <c r="K1705">
        <v>0.36</v>
      </c>
      <c r="L1705">
        <v>7.0000000000000007E-2</v>
      </c>
      <c r="M1705">
        <v>1.19</v>
      </c>
      <c r="N1705">
        <v>76</v>
      </c>
      <c r="O1705">
        <v>32</v>
      </c>
      <c r="P1705">
        <v>7.9</v>
      </c>
      <c r="Q1705">
        <v>17</v>
      </c>
      <c r="R1705" t="s">
        <v>1810</v>
      </c>
      <c r="S1705" t="s">
        <v>20</v>
      </c>
    </row>
    <row r="1706" spans="1:19" x14ac:dyDescent="0.2">
      <c r="A1706" t="s">
        <v>1811</v>
      </c>
      <c r="B1706" t="s">
        <v>159</v>
      </c>
      <c r="C1706">
        <v>2006</v>
      </c>
      <c r="D1706" s="1" t="d">
        <v>2009-03-24</v>
      </c>
      <c r="E1706" s="1" t="str">
        <f t="shared" si="52"/>
        <v>2009</v>
      </c>
      <c r="F1706" s="1" t="str">
        <f t="shared" si="53"/>
        <v>Mar</v>
      </c>
      <c r="G1706" t="s">
        <v>50</v>
      </c>
      <c r="H1706" t="s">
        <v>234</v>
      </c>
      <c r="I1706">
        <v>0.38</v>
      </c>
      <c r="J1706">
        <v>0.35</v>
      </c>
      <c r="K1706">
        <v>0.38</v>
      </c>
      <c r="L1706">
        <v>0.08</v>
      </c>
      <c r="M1706">
        <v>1.18</v>
      </c>
      <c r="N1706">
        <v>87</v>
      </c>
      <c r="O1706">
        <v>54</v>
      </c>
      <c r="P1706">
        <v>8.1999999999999993</v>
      </c>
      <c r="Q1706">
        <v>147</v>
      </c>
      <c r="R1706" t="s">
        <v>240</v>
      </c>
      <c r="S1706" t="s">
        <v>53</v>
      </c>
    </row>
    <row r="1707" spans="1:19" x14ac:dyDescent="0.2">
      <c r="A1707" t="s">
        <v>1812</v>
      </c>
      <c r="B1707" t="s">
        <v>104</v>
      </c>
      <c r="C1707">
        <v>1999</v>
      </c>
      <c r="D1707" s="1" t="d">
        <v>1998-10-24</v>
      </c>
      <c r="E1707" s="1" t="str">
        <f t="shared" si="52"/>
        <v>1998</v>
      </c>
      <c r="F1707" s="1" t="str">
        <f t="shared" si="53"/>
        <v>Oct</v>
      </c>
      <c r="G1707" t="s">
        <v>101</v>
      </c>
      <c r="H1707" t="s">
        <v>234</v>
      </c>
      <c r="I1707">
        <v>0.66</v>
      </c>
      <c r="J1707">
        <v>0.45</v>
      </c>
      <c r="K1707">
        <v>0</v>
      </c>
      <c r="L1707">
        <v>0.08</v>
      </c>
      <c r="M1707">
        <v>1.18</v>
      </c>
    </row>
    <row r="1708" spans="1:19" x14ac:dyDescent="0.2">
      <c r="A1708" t="s">
        <v>1520</v>
      </c>
      <c r="B1708" t="s">
        <v>32</v>
      </c>
      <c r="C1708">
        <v>2009</v>
      </c>
      <c r="D1708" s="1" t="d">
        <v>2018-06-02</v>
      </c>
      <c r="E1708" s="1" t="str">
        <f t="shared" si="52"/>
        <v>2018</v>
      </c>
      <c r="F1708" s="1" t="str">
        <f t="shared" si="53"/>
        <v>Jun</v>
      </c>
      <c r="G1708" t="s">
        <v>50</v>
      </c>
      <c r="H1708" t="s">
        <v>71</v>
      </c>
      <c r="I1708">
        <v>0.65</v>
      </c>
      <c r="J1708">
        <v>0.42</v>
      </c>
      <c r="K1708">
        <v>0</v>
      </c>
      <c r="L1708">
        <v>0.11</v>
      </c>
      <c r="M1708">
        <v>1.18</v>
      </c>
      <c r="N1708">
        <v>59</v>
      </c>
      <c r="O1708">
        <v>4</v>
      </c>
      <c r="P1708" t="s">
        <v>203</v>
      </c>
      <c r="R1708" t="s">
        <v>326</v>
      </c>
      <c r="S1708" t="s">
        <v>20</v>
      </c>
    </row>
    <row r="1709" spans="1:19" x14ac:dyDescent="0.2">
      <c r="A1709" t="s">
        <v>451</v>
      </c>
      <c r="B1709" t="s">
        <v>79</v>
      </c>
      <c r="C1709">
        <v>2012</v>
      </c>
      <c r="D1709" s="1" t="d">
        <v>2016-02-03</v>
      </c>
      <c r="E1709" s="1" t="str">
        <f t="shared" si="52"/>
        <v>2016</v>
      </c>
      <c r="F1709" s="1" t="str">
        <f t="shared" si="53"/>
        <v>Feb</v>
      </c>
      <c r="G1709" t="s">
        <v>18</v>
      </c>
      <c r="H1709" t="s">
        <v>151</v>
      </c>
      <c r="I1709">
        <v>0.18</v>
      </c>
      <c r="J1709">
        <v>0.64</v>
      </c>
      <c r="K1709">
        <v>0.27</v>
      </c>
      <c r="L1709">
        <v>0.09</v>
      </c>
      <c r="M1709">
        <v>1.18</v>
      </c>
    </row>
    <row r="1710" spans="1:19" x14ac:dyDescent="0.2">
      <c r="A1710" t="s">
        <v>1813</v>
      </c>
      <c r="B1710">
        <v>2600</v>
      </c>
      <c r="C1710">
        <v>1982</v>
      </c>
      <c r="D1710" s="1" t="d">
        <v>1991-01-08</v>
      </c>
      <c r="E1710" s="1" t="str">
        <f t="shared" si="52"/>
        <v>1991</v>
      </c>
      <c r="F1710" s="1" t="str">
        <f t="shared" si="53"/>
        <v>Jan</v>
      </c>
      <c r="G1710" t="s">
        <v>24</v>
      </c>
      <c r="H1710" t="s">
        <v>155</v>
      </c>
      <c r="I1710">
        <v>1.1000000000000001</v>
      </c>
      <c r="J1710">
        <v>7.0000000000000007E-2</v>
      </c>
      <c r="K1710">
        <v>0</v>
      </c>
      <c r="L1710">
        <v>0.01</v>
      </c>
      <c r="M1710">
        <v>1.18</v>
      </c>
    </row>
    <row r="1711" spans="1:19" x14ac:dyDescent="0.2">
      <c r="A1711" t="s">
        <v>1530</v>
      </c>
      <c r="B1711" t="s">
        <v>49</v>
      </c>
      <c r="C1711">
        <v>2013</v>
      </c>
      <c r="D1711" s="1" t="d">
        <v>2004-04-17</v>
      </c>
      <c r="E1711" s="1" t="str">
        <f t="shared" si="52"/>
        <v>2004</v>
      </c>
      <c r="F1711" s="1" t="str">
        <f t="shared" si="53"/>
        <v>Apr</v>
      </c>
      <c r="G1711" t="s">
        <v>86</v>
      </c>
      <c r="H1711" t="s">
        <v>267</v>
      </c>
      <c r="I1711">
        <v>0.48</v>
      </c>
      <c r="J1711">
        <v>0.5</v>
      </c>
      <c r="K1711">
        <v>0.01</v>
      </c>
      <c r="L1711">
        <v>0.2</v>
      </c>
      <c r="M1711">
        <v>1.18</v>
      </c>
      <c r="N1711">
        <v>78</v>
      </c>
      <c r="O1711">
        <v>37</v>
      </c>
      <c r="P1711">
        <v>7.9</v>
      </c>
      <c r="Q1711">
        <v>282</v>
      </c>
      <c r="R1711" t="s">
        <v>655</v>
      </c>
      <c r="S1711" t="s">
        <v>88</v>
      </c>
    </row>
    <row r="1712" spans="1:19" x14ac:dyDescent="0.2">
      <c r="A1712" t="s">
        <v>843</v>
      </c>
      <c r="B1712" t="s">
        <v>27</v>
      </c>
      <c r="C1712">
        <v>2000</v>
      </c>
      <c r="D1712" s="1" t="d">
        <v>2011-11-30</v>
      </c>
      <c r="E1712" s="1" t="str">
        <f t="shared" si="52"/>
        <v>2011</v>
      </c>
      <c r="F1712" s="1" t="str">
        <f t="shared" si="53"/>
        <v>Nov</v>
      </c>
      <c r="G1712" t="s">
        <v>18</v>
      </c>
      <c r="H1712" t="s">
        <v>19</v>
      </c>
      <c r="I1712">
        <v>0.5</v>
      </c>
      <c r="J1712">
        <v>0.18</v>
      </c>
      <c r="K1712">
        <v>0.44</v>
      </c>
      <c r="L1712">
        <v>0.06</v>
      </c>
      <c r="M1712">
        <v>1.18</v>
      </c>
    </row>
    <row r="1713" spans="1:19" x14ac:dyDescent="0.2">
      <c r="A1713" t="s">
        <v>1814</v>
      </c>
      <c r="B1713" t="s">
        <v>799</v>
      </c>
      <c r="C1713">
        <v>1999</v>
      </c>
      <c r="D1713" s="1" t="d">
        <v>1991-09-24</v>
      </c>
      <c r="E1713" s="1" t="str">
        <f t="shared" si="52"/>
        <v>1991</v>
      </c>
      <c r="F1713" s="1" t="str">
        <f t="shared" si="53"/>
        <v>Sep</v>
      </c>
      <c r="G1713" t="s">
        <v>101</v>
      </c>
      <c r="H1713" t="s">
        <v>151</v>
      </c>
      <c r="I1713">
        <v>0.52</v>
      </c>
      <c r="J1713">
        <v>0.24</v>
      </c>
      <c r="K1713">
        <v>0.38</v>
      </c>
      <c r="L1713">
        <v>0.04</v>
      </c>
      <c r="M1713">
        <v>1.18</v>
      </c>
      <c r="N1713">
        <v>88</v>
      </c>
      <c r="O1713">
        <v>9</v>
      </c>
      <c r="P1713">
        <v>9.4</v>
      </c>
      <c r="Q1713">
        <v>201</v>
      </c>
      <c r="R1713" t="s">
        <v>1113</v>
      </c>
      <c r="S1713" t="s">
        <v>88</v>
      </c>
    </row>
    <row r="1714" spans="1:19" x14ac:dyDescent="0.2">
      <c r="A1714" t="s">
        <v>1815</v>
      </c>
      <c r="B1714" t="s">
        <v>22</v>
      </c>
      <c r="C1714">
        <v>1988</v>
      </c>
      <c r="D1714" s="1" t="d">
        <v>2015-10-19</v>
      </c>
      <c r="E1714" s="1" t="str">
        <f t="shared" si="52"/>
        <v>2015</v>
      </c>
      <c r="F1714" s="1" t="str">
        <f t="shared" si="53"/>
        <v>Oct</v>
      </c>
      <c r="G1714" t="s">
        <v>18</v>
      </c>
      <c r="H1714" t="s">
        <v>372</v>
      </c>
      <c r="I1714">
        <v>0.1</v>
      </c>
      <c r="J1714">
        <v>0</v>
      </c>
      <c r="K1714">
        <v>1.08</v>
      </c>
      <c r="L1714">
        <v>0</v>
      </c>
      <c r="M1714">
        <v>1.18</v>
      </c>
    </row>
    <row r="1715" spans="1:19" x14ac:dyDescent="0.2">
      <c r="A1715" t="s">
        <v>197</v>
      </c>
      <c r="B1715" t="s">
        <v>44</v>
      </c>
      <c r="C1715">
        <v>2012</v>
      </c>
      <c r="D1715" s="1" t="d">
        <v>1988-01-04</v>
      </c>
      <c r="E1715" s="1" t="str">
        <f t="shared" si="52"/>
        <v>1988</v>
      </c>
      <c r="F1715" s="1" t="str">
        <f t="shared" si="53"/>
        <v>Jan</v>
      </c>
      <c r="G1715" t="s">
        <v>34</v>
      </c>
      <c r="H1715" t="s">
        <v>111</v>
      </c>
      <c r="I1715">
        <v>0.9</v>
      </c>
      <c r="J1715">
        <v>0.19</v>
      </c>
      <c r="K1715">
        <v>0</v>
      </c>
      <c r="L1715">
        <v>0.09</v>
      </c>
      <c r="M1715">
        <v>1.18</v>
      </c>
      <c r="N1715">
        <v>77</v>
      </c>
      <c r="O1715">
        <v>23</v>
      </c>
      <c r="P1715">
        <v>7.7</v>
      </c>
      <c r="Q1715">
        <v>36</v>
      </c>
      <c r="R1715" t="s">
        <v>111</v>
      </c>
      <c r="S1715" t="s">
        <v>112</v>
      </c>
    </row>
    <row r="1716" spans="1:19" x14ac:dyDescent="0.2">
      <c r="A1716" t="s">
        <v>330</v>
      </c>
      <c r="B1716" t="s">
        <v>64</v>
      </c>
      <c r="C1716">
        <v>2001</v>
      </c>
      <c r="D1716" s="1" t="d">
        <v>2017-09-15</v>
      </c>
      <c r="E1716" s="1" t="str">
        <f t="shared" si="52"/>
        <v>2017</v>
      </c>
      <c r="F1716" s="1" t="str">
        <f t="shared" si="53"/>
        <v>Sep</v>
      </c>
      <c r="G1716" t="s">
        <v>18</v>
      </c>
      <c r="H1716" t="s">
        <v>71</v>
      </c>
      <c r="I1716">
        <v>0.85</v>
      </c>
      <c r="J1716">
        <v>0.31</v>
      </c>
      <c r="K1716">
        <v>0</v>
      </c>
      <c r="L1716">
        <v>0.02</v>
      </c>
      <c r="M1716">
        <v>1.18</v>
      </c>
      <c r="N1716">
        <v>95</v>
      </c>
      <c r="O1716">
        <v>16</v>
      </c>
      <c r="P1716">
        <v>7.5</v>
      </c>
      <c r="Q1716">
        <v>22</v>
      </c>
      <c r="R1716" t="s">
        <v>339</v>
      </c>
      <c r="S1716" t="s">
        <v>20</v>
      </c>
    </row>
    <row r="1717" spans="1:19" x14ac:dyDescent="0.2">
      <c r="A1717" t="s">
        <v>1816</v>
      </c>
      <c r="B1717" t="s">
        <v>49</v>
      </c>
      <c r="C1717">
        <v>2012</v>
      </c>
      <c r="D1717" s="1" t="d">
        <v>2022-10-26</v>
      </c>
      <c r="E1717" s="1" t="str">
        <f t="shared" si="52"/>
        <v>2022</v>
      </c>
      <c r="F1717" s="1" t="str">
        <f t="shared" si="53"/>
        <v>Oct</v>
      </c>
      <c r="G1717" t="s">
        <v>50</v>
      </c>
      <c r="H1717" t="s">
        <v>372</v>
      </c>
      <c r="I1717">
        <v>0.01</v>
      </c>
      <c r="J1717">
        <v>0.23</v>
      </c>
      <c r="K1717">
        <v>0.86</v>
      </c>
      <c r="L1717">
        <v>0.08</v>
      </c>
      <c r="M1717">
        <v>1.18</v>
      </c>
      <c r="N1717">
        <v>64</v>
      </c>
      <c r="O1717">
        <v>33</v>
      </c>
      <c r="P1717">
        <v>6.5</v>
      </c>
      <c r="Q1717">
        <v>55</v>
      </c>
      <c r="R1717" t="s">
        <v>1817</v>
      </c>
      <c r="S1717" t="s">
        <v>88</v>
      </c>
    </row>
    <row r="1718" spans="1:19" x14ac:dyDescent="0.2">
      <c r="A1718" t="s">
        <v>1818</v>
      </c>
      <c r="B1718" t="s">
        <v>57</v>
      </c>
      <c r="C1718">
        <v>1991</v>
      </c>
      <c r="D1718" s="1" t="d">
        <v>1993-06-29</v>
      </c>
      <c r="E1718" s="1" t="str">
        <f t="shared" si="52"/>
        <v>1993</v>
      </c>
      <c r="F1718" s="1" t="str">
        <f t="shared" si="53"/>
        <v>Jun</v>
      </c>
      <c r="G1718" t="s">
        <v>1</v>
      </c>
      <c r="H1718" t="s">
        <v>222</v>
      </c>
      <c r="I1718">
        <v>0.5</v>
      </c>
      <c r="J1718">
        <v>0.14000000000000001</v>
      </c>
      <c r="K1718">
        <v>0.52</v>
      </c>
      <c r="L1718">
        <v>0.02</v>
      </c>
      <c r="M1718">
        <v>1.18</v>
      </c>
    </row>
    <row r="1719" spans="1:19" x14ac:dyDescent="0.2">
      <c r="A1719" t="s">
        <v>1819</v>
      </c>
      <c r="B1719" t="s">
        <v>104</v>
      </c>
      <c r="C1719">
        <v>1996</v>
      </c>
      <c r="D1719" s="1" t="d">
        <v>2012-08-23</v>
      </c>
      <c r="E1719" s="1" t="str">
        <f t="shared" si="52"/>
        <v>2012</v>
      </c>
      <c r="F1719" s="1" t="str">
        <f t="shared" si="53"/>
        <v>Aug</v>
      </c>
      <c r="G1719" t="s">
        <v>39</v>
      </c>
      <c r="H1719" t="s">
        <v>134</v>
      </c>
      <c r="I1719">
        <v>0.65</v>
      </c>
      <c r="J1719">
        <v>0.44</v>
      </c>
      <c r="K1719">
        <v>0</v>
      </c>
      <c r="L1719">
        <v>0.08</v>
      </c>
      <c r="M1719">
        <v>1.17</v>
      </c>
    </row>
    <row r="1720" spans="1:19" x14ac:dyDescent="0.2">
      <c r="A1720" t="s">
        <v>1820</v>
      </c>
      <c r="B1720" t="s">
        <v>55</v>
      </c>
      <c r="C1720">
        <v>2005</v>
      </c>
      <c r="D1720" s="1" t="d">
        <v>2012-11-03</v>
      </c>
      <c r="E1720" s="1" t="str">
        <f t="shared" si="52"/>
        <v>2012</v>
      </c>
      <c r="F1720" s="1" t="str">
        <f t="shared" si="53"/>
        <v>Nov</v>
      </c>
      <c r="G1720" t="s">
        <v>37</v>
      </c>
      <c r="H1720" t="s">
        <v>71</v>
      </c>
      <c r="I1720">
        <v>0.98</v>
      </c>
      <c r="J1720">
        <v>0.04</v>
      </c>
      <c r="K1720">
        <v>0</v>
      </c>
      <c r="L1720">
        <v>0.16</v>
      </c>
      <c r="M1720">
        <v>1.17</v>
      </c>
      <c r="N1720">
        <v>77</v>
      </c>
      <c r="O1720">
        <v>43</v>
      </c>
      <c r="P1720">
        <v>8.6999999999999993</v>
      </c>
      <c r="Q1720">
        <v>70</v>
      </c>
      <c r="R1720" t="s">
        <v>309</v>
      </c>
      <c r="S1720" t="s">
        <v>53</v>
      </c>
    </row>
    <row r="1721" spans="1:19" x14ac:dyDescent="0.2">
      <c r="A1721" t="s">
        <v>1821</v>
      </c>
      <c r="B1721" t="s">
        <v>55</v>
      </c>
      <c r="C1721">
        <v>2002</v>
      </c>
      <c r="D1721" s="1" t="d">
        <v>2017-08-22</v>
      </c>
      <c r="E1721" s="1" t="str">
        <f t="shared" si="52"/>
        <v>2017</v>
      </c>
      <c r="F1721" s="1" t="str">
        <f t="shared" si="53"/>
        <v>Aug</v>
      </c>
      <c r="G1721" t="s">
        <v>1</v>
      </c>
      <c r="H1721" t="s">
        <v>134</v>
      </c>
      <c r="I1721">
        <v>0.56999999999999995</v>
      </c>
      <c r="J1721">
        <v>0.45</v>
      </c>
      <c r="K1721">
        <v>0</v>
      </c>
      <c r="L1721">
        <v>0.15</v>
      </c>
      <c r="M1721">
        <v>1.17</v>
      </c>
      <c r="N1721">
        <v>70</v>
      </c>
      <c r="O1721">
        <v>14</v>
      </c>
      <c r="P1721">
        <v>8.8000000000000007</v>
      </c>
      <c r="Q1721">
        <v>60</v>
      </c>
      <c r="R1721" t="s">
        <v>1079</v>
      </c>
      <c r="S1721" t="s">
        <v>20</v>
      </c>
    </row>
    <row r="1722" spans="1:19" x14ac:dyDescent="0.2">
      <c r="A1722" t="s">
        <v>1822</v>
      </c>
      <c r="B1722" t="s">
        <v>49</v>
      </c>
      <c r="C1722">
        <v>2012</v>
      </c>
      <c r="D1722" s="1" t="d">
        <v>2019-07-06</v>
      </c>
      <c r="E1722" s="1" t="str">
        <f t="shared" si="52"/>
        <v>2019</v>
      </c>
      <c r="F1722" s="1" t="str">
        <f t="shared" si="53"/>
        <v>Jul</v>
      </c>
      <c r="G1722" t="s">
        <v>50</v>
      </c>
      <c r="H1722" t="s">
        <v>222</v>
      </c>
      <c r="I1722">
        <v>0.48</v>
      </c>
      <c r="J1722">
        <v>0.24</v>
      </c>
      <c r="K1722">
        <v>0.36</v>
      </c>
      <c r="L1722">
        <v>0.1</v>
      </c>
      <c r="M1722">
        <v>1.17</v>
      </c>
      <c r="N1722">
        <v>52</v>
      </c>
      <c r="O1722">
        <v>36</v>
      </c>
      <c r="P1722">
        <v>4.9000000000000004</v>
      </c>
      <c r="Q1722">
        <v>222</v>
      </c>
      <c r="R1722" t="s">
        <v>1704</v>
      </c>
      <c r="S1722" t="s">
        <v>53</v>
      </c>
    </row>
    <row r="1723" spans="1:19" x14ac:dyDescent="0.2">
      <c r="A1723" t="s">
        <v>1823</v>
      </c>
      <c r="B1723" t="s">
        <v>22</v>
      </c>
      <c r="C1723">
        <v>1990</v>
      </c>
      <c r="D1723" s="1" t="d">
        <v>1998-12-26</v>
      </c>
      <c r="E1723" s="1" t="str">
        <f t="shared" si="52"/>
        <v>1998</v>
      </c>
      <c r="F1723" s="1" t="str">
        <f t="shared" si="53"/>
        <v>Dec</v>
      </c>
      <c r="G1723" t="s">
        <v>1</v>
      </c>
      <c r="H1723" t="s">
        <v>222</v>
      </c>
      <c r="I1723">
        <v>0.68</v>
      </c>
      <c r="J1723">
        <v>0.1</v>
      </c>
      <c r="K1723">
        <v>0.39</v>
      </c>
      <c r="L1723">
        <v>0</v>
      </c>
      <c r="M1723">
        <v>1.17</v>
      </c>
    </row>
    <row r="1724" spans="1:19" x14ac:dyDescent="0.2">
      <c r="A1724" t="s">
        <v>445</v>
      </c>
      <c r="B1724" t="s">
        <v>159</v>
      </c>
      <c r="C1724">
        <v>2008</v>
      </c>
      <c r="D1724" s="1" t="d">
        <v>1998-06-20</v>
      </c>
      <c r="E1724" s="1" t="str">
        <f t="shared" si="52"/>
        <v>1998</v>
      </c>
      <c r="F1724" s="1" t="str">
        <f t="shared" si="53"/>
        <v>Jun</v>
      </c>
      <c r="G1724" t="s">
        <v>50</v>
      </c>
      <c r="H1724" t="s">
        <v>254</v>
      </c>
      <c r="I1724">
        <v>0.4</v>
      </c>
      <c r="J1724">
        <v>0.48</v>
      </c>
      <c r="K1724">
        <v>0</v>
      </c>
      <c r="L1724">
        <v>0.28999999999999998</v>
      </c>
      <c r="M1724">
        <v>1.17</v>
      </c>
      <c r="N1724">
        <v>76</v>
      </c>
      <c r="O1724">
        <v>8</v>
      </c>
      <c r="P1724">
        <v>7.6</v>
      </c>
      <c r="Q1724">
        <v>11</v>
      </c>
      <c r="R1724" t="s">
        <v>255</v>
      </c>
      <c r="S1724" t="s">
        <v>112</v>
      </c>
    </row>
    <row r="1725" spans="1:19" x14ac:dyDescent="0.2">
      <c r="A1725" t="s">
        <v>1824</v>
      </c>
      <c r="B1725" t="s">
        <v>17</v>
      </c>
      <c r="C1725">
        <v>2009</v>
      </c>
      <c r="D1725" s="1" t="d">
        <v>1993-05-01</v>
      </c>
      <c r="E1725" s="1" t="str">
        <f t="shared" si="52"/>
        <v>1993</v>
      </c>
      <c r="F1725" s="1" t="str">
        <f t="shared" si="53"/>
        <v>May</v>
      </c>
      <c r="G1725" t="s">
        <v>101</v>
      </c>
      <c r="H1725" t="s">
        <v>19</v>
      </c>
      <c r="I1725">
        <v>0.53</v>
      </c>
      <c r="J1725">
        <v>0.16</v>
      </c>
      <c r="K1725">
        <v>0.42</v>
      </c>
      <c r="L1725">
        <v>0.06</v>
      </c>
      <c r="M1725">
        <v>1.17</v>
      </c>
      <c r="N1725">
        <v>62</v>
      </c>
      <c r="O1725">
        <v>22</v>
      </c>
      <c r="P1725">
        <v>7.2</v>
      </c>
      <c r="Q1725">
        <v>36</v>
      </c>
      <c r="R1725" t="s">
        <v>1633</v>
      </c>
      <c r="S1725" t="s">
        <v>20</v>
      </c>
    </row>
    <row r="1726" spans="1:19" x14ac:dyDescent="0.2">
      <c r="A1726" t="s">
        <v>1682</v>
      </c>
      <c r="B1726" t="s">
        <v>49</v>
      </c>
      <c r="C1726">
        <v>2011</v>
      </c>
      <c r="D1726" s="1" t="d">
        <v>2015-04-18</v>
      </c>
      <c r="E1726" s="1" t="str">
        <f t="shared" si="52"/>
        <v>2015</v>
      </c>
      <c r="F1726" s="1" t="str">
        <f t="shared" si="53"/>
        <v>Apr</v>
      </c>
      <c r="G1726" t="s">
        <v>86</v>
      </c>
      <c r="H1726" t="s">
        <v>484</v>
      </c>
      <c r="I1726">
        <v>0.53</v>
      </c>
      <c r="J1726">
        <v>0.45</v>
      </c>
      <c r="K1726">
        <v>0.02</v>
      </c>
      <c r="L1726">
        <v>0.17</v>
      </c>
      <c r="M1726">
        <v>1.17</v>
      </c>
      <c r="N1726">
        <v>72</v>
      </c>
      <c r="O1726">
        <v>28</v>
      </c>
      <c r="P1726">
        <v>6.9</v>
      </c>
      <c r="Q1726">
        <v>80</v>
      </c>
      <c r="R1726" t="s">
        <v>746</v>
      </c>
      <c r="S1726" t="s">
        <v>88</v>
      </c>
    </row>
    <row r="1727" spans="1:19" x14ac:dyDescent="0.2">
      <c r="A1727" t="s">
        <v>1825</v>
      </c>
      <c r="B1727" t="s">
        <v>75</v>
      </c>
      <c r="C1727">
        <v>2015</v>
      </c>
      <c r="D1727" s="1" t="d">
        <v>1991-08-17</v>
      </c>
      <c r="E1727" s="1" t="str">
        <f t="shared" si="52"/>
        <v>1991</v>
      </c>
      <c r="F1727" s="1" t="str">
        <f t="shared" si="53"/>
        <v>Aug</v>
      </c>
      <c r="G1727" t="s">
        <v>50</v>
      </c>
      <c r="H1727" t="s">
        <v>267</v>
      </c>
      <c r="I1727">
        <v>0.36</v>
      </c>
      <c r="J1727">
        <v>0.59</v>
      </c>
      <c r="K1727">
        <v>0.04</v>
      </c>
      <c r="L1727">
        <v>0.18</v>
      </c>
      <c r="M1727">
        <v>1.17</v>
      </c>
    </row>
    <row r="1728" spans="1:19" x14ac:dyDescent="0.2">
      <c r="A1728" t="s">
        <v>1826</v>
      </c>
      <c r="B1728" t="s">
        <v>57</v>
      </c>
      <c r="C1728">
        <v>1993</v>
      </c>
      <c r="D1728" s="1" t="d">
        <v>1990-01-03</v>
      </c>
      <c r="E1728" s="1" t="str">
        <f t="shared" si="52"/>
        <v>1990</v>
      </c>
      <c r="F1728" s="1" t="str">
        <f t="shared" si="53"/>
        <v>Jan</v>
      </c>
      <c r="G1728" t="s">
        <v>28</v>
      </c>
      <c r="H1728" t="s">
        <v>118</v>
      </c>
      <c r="I1728">
        <v>0</v>
      </c>
      <c r="J1728">
        <v>0</v>
      </c>
      <c r="K1728">
        <v>1.17</v>
      </c>
      <c r="L1728">
        <v>0</v>
      </c>
      <c r="M1728">
        <v>1.17</v>
      </c>
    </row>
    <row r="1729" spans="1:19" x14ac:dyDescent="0.2">
      <c r="A1729" t="s">
        <v>1827</v>
      </c>
      <c r="B1729" t="s">
        <v>95</v>
      </c>
      <c r="C1729">
        <v>1997</v>
      </c>
      <c r="D1729" s="1" t="d">
        <v>1998-03-08</v>
      </c>
      <c r="E1729" s="1" t="str">
        <f t="shared" si="52"/>
        <v>1998</v>
      </c>
      <c r="F1729" s="1" t="str">
        <f t="shared" si="53"/>
        <v>Mar</v>
      </c>
      <c r="G1729" t="s">
        <v>50</v>
      </c>
      <c r="H1729" t="s">
        <v>1828</v>
      </c>
      <c r="I1729">
        <v>0.74</v>
      </c>
      <c r="J1729">
        <v>0.38</v>
      </c>
      <c r="K1729">
        <v>0.02</v>
      </c>
      <c r="L1729">
        <v>0.03</v>
      </c>
      <c r="M1729">
        <v>1.17</v>
      </c>
    </row>
    <row r="1730" spans="1:19" x14ac:dyDescent="0.2">
      <c r="A1730" t="s">
        <v>1829</v>
      </c>
      <c r="B1730" t="s">
        <v>55</v>
      </c>
      <c r="C1730">
        <v>2003</v>
      </c>
      <c r="D1730" s="1" t="d">
        <v>2022-02-01</v>
      </c>
      <c r="E1730" s="1" t="str">
        <f t="shared" si="52"/>
        <v>2022</v>
      </c>
      <c r="F1730" s="1" t="str">
        <f t="shared" si="53"/>
        <v>Feb</v>
      </c>
      <c r="G1730" t="s">
        <v>18</v>
      </c>
      <c r="H1730" t="s">
        <v>1830</v>
      </c>
      <c r="I1730">
        <v>0.56999999999999995</v>
      </c>
      <c r="J1730">
        <v>0.45</v>
      </c>
      <c r="K1730">
        <v>0</v>
      </c>
      <c r="L1730">
        <v>0.15</v>
      </c>
      <c r="M1730">
        <v>1.17</v>
      </c>
      <c r="N1730">
        <v>57</v>
      </c>
      <c r="O1730">
        <v>4</v>
      </c>
      <c r="P1730">
        <v>8.4</v>
      </c>
      <c r="Q1730">
        <v>37</v>
      </c>
      <c r="R1730" t="s">
        <v>1493</v>
      </c>
      <c r="S1730" t="s">
        <v>88</v>
      </c>
    </row>
    <row r="1731" spans="1:19" x14ac:dyDescent="0.2">
      <c r="A1731" t="s">
        <v>48</v>
      </c>
      <c r="B1731" t="s">
        <v>148</v>
      </c>
      <c r="C1731">
        <v>2015</v>
      </c>
      <c r="D1731" s="1" t="d">
        <v>1993-09-24</v>
      </c>
      <c r="E1731" s="1" t="str">
        <f t="shared" ref="E1731:E1794" si="54">TEXT(D1731,"yyyy")</f>
        <v>1993</v>
      </c>
      <c r="F1731" s="1" t="str">
        <f t="shared" ref="F1731:F1794" si="55">TEXT(D1731,"mmm")</f>
        <v>Sep</v>
      </c>
      <c r="G1731" t="s">
        <v>50</v>
      </c>
      <c r="H1731" t="s">
        <v>51</v>
      </c>
      <c r="I1731">
        <v>0.39</v>
      </c>
      <c r="J1731">
        <v>0.69</v>
      </c>
      <c r="K1731">
        <v>0</v>
      </c>
      <c r="L1731">
        <v>0.09</v>
      </c>
      <c r="M1731">
        <v>1.17</v>
      </c>
      <c r="N1731">
        <v>96</v>
      </c>
      <c r="O1731">
        <v>57</v>
      </c>
      <c r="P1731">
        <v>7.9</v>
      </c>
      <c r="Q1731">
        <v>3756</v>
      </c>
      <c r="R1731" t="s">
        <v>52</v>
      </c>
      <c r="S1731" t="s">
        <v>53</v>
      </c>
    </row>
    <row r="1732" spans="1:19" x14ac:dyDescent="0.2">
      <c r="A1732" t="s">
        <v>400</v>
      </c>
      <c r="B1732" t="s">
        <v>148</v>
      </c>
      <c r="C1732">
        <v>2010</v>
      </c>
      <c r="D1732" s="1" t="d">
        <v>2020-02-03</v>
      </c>
      <c r="E1732" s="1" t="str">
        <f t="shared" si="54"/>
        <v>2020</v>
      </c>
      <c r="F1732" s="1" t="str">
        <f t="shared" si="55"/>
        <v>Feb</v>
      </c>
      <c r="G1732" t="s">
        <v>28</v>
      </c>
      <c r="H1732" t="s">
        <v>130</v>
      </c>
      <c r="I1732">
        <v>0.59</v>
      </c>
      <c r="J1732">
        <v>0.45</v>
      </c>
      <c r="K1732">
        <v>0</v>
      </c>
      <c r="L1732">
        <v>0.14000000000000001</v>
      </c>
      <c r="M1732">
        <v>1.17</v>
      </c>
      <c r="N1732">
        <v>84</v>
      </c>
      <c r="O1732">
        <v>39</v>
      </c>
      <c r="P1732">
        <v>8.6</v>
      </c>
      <c r="Q1732">
        <v>2754</v>
      </c>
      <c r="R1732" t="s">
        <v>401</v>
      </c>
      <c r="S1732" t="s">
        <v>53</v>
      </c>
    </row>
    <row r="1733" spans="1:19" x14ac:dyDescent="0.2">
      <c r="A1733" t="s">
        <v>1831</v>
      </c>
      <c r="B1733" t="s">
        <v>104</v>
      </c>
      <c r="C1733">
        <v>1998</v>
      </c>
      <c r="D1733" s="1" t="d">
        <v>1999-12-31</v>
      </c>
      <c r="E1733" s="1" t="str">
        <f t="shared" si="54"/>
        <v>1999</v>
      </c>
      <c r="F1733" s="1" t="str">
        <f t="shared" si="55"/>
        <v>Dec</v>
      </c>
      <c r="G1733" t="s">
        <v>18</v>
      </c>
      <c r="H1733" t="s">
        <v>852</v>
      </c>
      <c r="I1733">
        <v>0.65</v>
      </c>
      <c r="J1733">
        <v>0.44</v>
      </c>
      <c r="K1733">
        <v>0</v>
      </c>
      <c r="L1733">
        <v>0.08</v>
      </c>
      <c r="M1733">
        <v>1.17</v>
      </c>
    </row>
    <row r="1734" spans="1:19" x14ac:dyDescent="0.2">
      <c r="A1734" t="s">
        <v>1832</v>
      </c>
      <c r="B1734" t="s">
        <v>49</v>
      </c>
      <c r="C1734">
        <v>2009</v>
      </c>
      <c r="D1734" s="1" t="d">
        <v>2012-10-01</v>
      </c>
      <c r="E1734" s="1" t="str">
        <f t="shared" si="54"/>
        <v>2012</v>
      </c>
      <c r="F1734" s="1" t="str">
        <f t="shared" si="55"/>
        <v>Oct</v>
      </c>
      <c r="G1734" t="s">
        <v>86</v>
      </c>
      <c r="H1734" t="s">
        <v>484</v>
      </c>
      <c r="I1734">
        <v>0.48</v>
      </c>
      <c r="J1734">
        <v>0.48</v>
      </c>
      <c r="K1734">
        <v>0.01</v>
      </c>
      <c r="L1734">
        <v>0.2</v>
      </c>
      <c r="M1734">
        <v>1.17</v>
      </c>
      <c r="N1734">
        <v>81</v>
      </c>
      <c r="O1734">
        <v>38</v>
      </c>
      <c r="P1734">
        <v>8.1</v>
      </c>
      <c r="Q1734">
        <v>55</v>
      </c>
      <c r="R1734" t="s">
        <v>746</v>
      </c>
      <c r="S1734" t="s">
        <v>88</v>
      </c>
    </row>
    <row r="1735" spans="1:19" x14ac:dyDescent="0.2">
      <c r="A1735" t="s">
        <v>1833</v>
      </c>
      <c r="B1735" t="s">
        <v>104</v>
      </c>
      <c r="C1735">
        <v>1996</v>
      </c>
      <c r="D1735" s="1" t="d">
        <v>2003-12-09</v>
      </c>
      <c r="E1735" s="1" t="str">
        <f t="shared" si="54"/>
        <v>2003</v>
      </c>
      <c r="F1735" s="1" t="str">
        <f t="shared" si="55"/>
        <v>Dec</v>
      </c>
      <c r="G1735" t="s">
        <v>24</v>
      </c>
      <c r="H1735" t="s">
        <v>68</v>
      </c>
      <c r="I1735">
        <v>0.16</v>
      </c>
      <c r="J1735">
        <v>0.11</v>
      </c>
      <c r="K1735">
        <v>0.83</v>
      </c>
      <c r="L1735">
        <v>0.08</v>
      </c>
      <c r="M1735">
        <v>1.17</v>
      </c>
    </row>
    <row r="1736" spans="1:19" x14ac:dyDescent="0.2">
      <c r="A1736" t="s">
        <v>295</v>
      </c>
      <c r="B1736" t="s">
        <v>137</v>
      </c>
      <c r="C1736">
        <v>2003</v>
      </c>
      <c r="D1736" s="1" t="d">
        <v>2021-12-22</v>
      </c>
      <c r="E1736" s="1" t="str">
        <f t="shared" si="54"/>
        <v>2021</v>
      </c>
      <c r="F1736" s="1" t="str">
        <f t="shared" si="55"/>
        <v>Dec</v>
      </c>
      <c r="G1736" t="s">
        <v>37</v>
      </c>
      <c r="H1736" t="s">
        <v>134</v>
      </c>
      <c r="I1736">
        <v>0.76</v>
      </c>
      <c r="J1736">
        <v>0.36</v>
      </c>
      <c r="K1736">
        <v>0</v>
      </c>
      <c r="L1736">
        <v>0.05</v>
      </c>
      <c r="M1736">
        <v>1.17</v>
      </c>
      <c r="N1736">
        <v>65</v>
      </c>
      <c r="O1736">
        <v>23</v>
      </c>
      <c r="P1736">
        <v>5.8</v>
      </c>
      <c r="Q1736">
        <v>28</v>
      </c>
      <c r="R1736" t="s">
        <v>195</v>
      </c>
      <c r="S1736" t="s">
        <v>88</v>
      </c>
    </row>
    <row r="1737" spans="1:19" x14ac:dyDescent="0.2">
      <c r="A1737" t="s">
        <v>1274</v>
      </c>
      <c r="B1737" t="s">
        <v>49</v>
      </c>
      <c r="C1737">
        <v>2008</v>
      </c>
      <c r="D1737" s="1" t="d">
        <v>1990-01-22</v>
      </c>
      <c r="E1737" s="1" t="str">
        <f t="shared" si="54"/>
        <v>1990</v>
      </c>
      <c r="F1737" s="1" t="str">
        <f t="shared" si="55"/>
        <v>Jan</v>
      </c>
      <c r="G1737" t="s">
        <v>37</v>
      </c>
      <c r="H1737" t="s">
        <v>134</v>
      </c>
      <c r="I1737">
        <v>0.74</v>
      </c>
      <c r="J1737">
        <v>0.26</v>
      </c>
      <c r="K1737">
        <v>0.02</v>
      </c>
      <c r="L1737">
        <v>0.15</v>
      </c>
      <c r="M1737">
        <v>1.17</v>
      </c>
      <c r="N1737">
        <v>74</v>
      </c>
      <c r="O1737">
        <v>43</v>
      </c>
      <c r="P1737">
        <v>7.3</v>
      </c>
      <c r="Q1737">
        <v>118</v>
      </c>
      <c r="R1737" t="s">
        <v>1275</v>
      </c>
      <c r="S1737" t="s">
        <v>53</v>
      </c>
    </row>
    <row r="1738" spans="1:19" x14ac:dyDescent="0.2">
      <c r="A1738" t="s">
        <v>1834</v>
      </c>
      <c r="B1738" t="s">
        <v>148</v>
      </c>
      <c r="C1738">
        <v>2008</v>
      </c>
      <c r="D1738" s="1" t="d">
        <v>1997-03-30</v>
      </c>
      <c r="E1738" s="1" t="str">
        <f t="shared" si="54"/>
        <v>1997</v>
      </c>
      <c r="F1738" s="1" t="str">
        <f t="shared" si="55"/>
        <v>Mar</v>
      </c>
      <c r="G1738" t="s">
        <v>272</v>
      </c>
      <c r="H1738" t="s">
        <v>134</v>
      </c>
      <c r="I1738">
        <v>0.03</v>
      </c>
      <c r="J1738">
        <v>1.06</v>
      </c>
      <c r="K1738">
        <v>0</v>
      </c>
      <c r="L1738">
        <v>0.08</v>
      </c>
      <c r="M1738">
        <v>1.17</v>
      </c>
      <c r="N1738">
        <v>84</v>
      </c>
      <c r="O1738">
        <v>75</v>
      </c>
      <c r="P1738">
        <v>5.3</v>
      </c>
      <c r="Q1738">
        <v>1711</v>
      </c>
      <c r="R1738" t="s">
        <v>447</v>
      </c>
      <c r="S1738" t="s">
        <v>112</v>
      </c>
    </row>
    <row r="1739" spans="1:19" x14ac:dyDescent="0.2">
      <c r="A1739" t="s">
        <v>1835</v>
      </c>
      <c r="B1739" t="s">
        <v>104</v>
      </c>
      <c r="C1739">
        <v>1996</v>
      </c>
      <c r="D1739" s="1" t="d">
        <v>2009-04-29</v>
      </c>
      <c r="E1739" s="1" t="str">
        <f t="shared" si="54"/>
        <v>2009</v>
      </c>
      <c r="F1739" s="1" t="str">
        <f t="shared" si="55"/>
        <v>Apr</v>
      </c>
      <c r="G1739" t="s">
        <v>24</v>
      </c>
      <c r="H1739" t="s">
        <v>1836</v>
      </c>
      <c r="I1739">
        <v>0.65</v>
      </c>
      <c r="J1739">
        <v>0.44</v>
      </c>
      <c r="K1739">
        <v>0</v>
      </c>
      <c r="L1739">
        <v>0.08</v>
      </c>
      <c r="M1739">
        <v>1.17</v>
      </c>
    </row>
    <row r="1740" spans="1:19" x14ac:dyDescent="0.2">
      <c r="A1740" t="s">
        <v>1837</v>
      </c>
      <c r="B1740" t="s">
        <v>64</v>
      </c>
      <c r="C1740">
        <v>2004</v>
      </c>
      <c r="D1740" s="1" t="d">
        <v>2007-12-14</v>
      </c>
      <c r="E1740" s="1" t="str">
        <f t="shared" si="54"/>
        <v>2007</v>
      </c>
      <c r="F1740" s="1" t="str">
        <f t="shared" si="55"/>
        <v>Dec</v>
      </c>
      <c r="G1740" t="s">
        <v>30</v>
      </c>
      <c r="H1740" t="s">
        <v>19</v>
      </c>
      <c r="I1740">
        <v>0.68</v>
      </c>
      <c r="J1740">
        <v>0.25</v>
      </c>
      <c r="K1740">
        <v>0.21</v>
      </c>
      <c r="L1740">
        <v>0.02</v>
      </c>
      <c r="M1740">
        <v>1.17</v>
      </c>
      <c r="N1740">
        <v>81</v>
      </c>
      <c r="O1740">
        <v>43</v>
      </c>
      <c r="P1740">
        <v>8</v>
      </c>
      <c r="Q1740">
        <v>31</v>
      </c>
      <c r="R1740" t="s">
        <v>19</v>
      </c>
      <c r="S1740" t="s">
        <v>20</v>
      </c>
    </row>
    <row r="1741" spans="1:19" x14ac:dyDescent="0.2">
      <c r="A1741" t="s">
        <v>1138</v>
      </c>
      <c r="B1741" t="s">
        <v>49</v>
      </c>
      <c r="C1741">
        <v>2011</v>
      </c>
      <c r="D1741" s="1" t="d">
        <v>2011-09-24</v>
      </c>
      <c r="E1741" s="1" t="str">
        <f t="shared" si="54"/>
        <v>2011</v>
      </c>
      <c r="F1741" s="1" t="str">
        <f t="shared" si="55"/>
        <v>Sep</v>
      </c>
      <c r="G1741" t="s">
        <v>50</v>
      </c>
      <c r="H1741" t="s">
        <v>254</v>
      </c>
      <c r="I1741">
        <v>0.52</v>
      </c>
      <c r="J1741">
        <v>0.46</v>
      </c>
      <c r="K1741">
        <v>0</v>
      </c>
      <c r="L1741">
        <v>0.19</v>
      </c>
      <c r="M1741">
        <v>1.1599999999999999</v>
      </c>
      <c r="N1741">
        <v>76</v>
      </c>
      <c r="O1741">
        <v>36</v>
      </c>
      <c r="P1741">
        <v>7.3</v>
      </c>
      <c r="Q1741">
        <v>34</v>
      </c>
      <c r="R1741" t="s">
        <v>255</v>
      </c>
      <c r="S1741" t="s">
        <v>112</v>
      </c>
    </row>
    <row r="1742" spans="1:19" x14ac:dyDescent="0.2">
      <c r="A1742" t="s">
        <v>1838</v>
      </c>
      <c r="B1742" t="s">
        <v>55</v>
      </c>
      <c r="C1742">
        <v>2006</v>
      </c>
      <c r="D1742" s="1" t="d">
        <v>1993-11-24</v>
      </c>
      <c r="E1742" s="1" t="str">
        <f t="shared" si="54"/>
        <v>1993</v>
      </c>
      <c r="F1742" s="1" t="str">
        <f t="shared" si="55"/>
        <v>Nov</v>
      </c>
      <c r="G1742" t="s">
        <v>24</v>
      </c>
      <c r="H1742" t="s">
        <v>51</v>
      </c>
      <c r="I1742">
        <v>0.97</v>
      </c>
      <c r="J1742">
        <v>0.04</v>
      </c>
      <c r="K1742">
        <v>0</v>
      </c>
      <c r="L1742">
        <v>0.16</v>
      </c>
      <c r="M1742">
        <v>1.1599999999999999</v>
      </c>
      <c r="N1742">
        <v>85</v>
      </c>
      <c r="O1742">
        <v>19</v>
      </c>
      <c r="P1742">
        <v>8.9</v>
      </c>
      <c r="Q1742">
        <v>53</v>
      </c>
      <c r="R1742" t="s">
        <v>210</v>
      </c>
      <c r="S1742" t="s">
        <v>112</v>
      </c>
    </row>
    <row r="1743" spans="1:19" x14ac:dyDescent="0.2">
      <c r="A1743" t="s">
        <v>1839</v>
      </c>
      <c r="B1743" t="s">
        <v>55</v>
      </c>
      <c r="C1743">
        <v>2004</v>
      </c>
      <c r="D1743" s="1" t="d">
        <v>2019-04-12</v>
      </c>
      <c r="E1743" s="1" t="str">
        <f t="shared" si="54"/>
        <v>2019</v>
      </c>
      <c r="F1743" s="1" t="str">
        <f t="shared" si="55"/>
        <v>Apr</v>
      </c>
      <c r="G1743" t="s">
        <v>37</v>
      </c>
      <c r="H1743" t="s">
        <v>111</v>
      </c>
      <c r="I1743">
        <v>0.56999999999999995</v>
      </c>
      <c r="J1743">
        <v>0.44</v>
      </c>
      <c r="K1743">
        <v>0</v>
      </c>
      <c r="L1743">
        <v>0.15</v>
      </c>
      <c r="M1743">
        <v>1.1599999999999999</v>
      </c>
      <c r="N1743">
        <v>70</v>
      </c>
      <c r="O1743">
        <v>31</v>
      </c>
      <c r="P1743">
        <v>6.3</v>
      </c>
      <c r="Q1743">
        <v>24</v>
      </c>
      <c r="R1743" t="s">
        <v>1147</v>
      </c>
      <c r="S1743" t="s">
        <v>88</v>
      </c>
    </row>
    <row r="1744" spans="1:19" x14ac:dyDescent="0.2">
      <c r="A1744" t="s">
        <v>1840</v>
      </c>
      <c r="B1744" t="s">
        <v>104</v>
      </c>
      <c r="C1744">
        <v>1997</v>
      </c>
      <c r="D1744" s="1" t="d">
        <v>1995-08-20</v>
      </c>
      <c r="E1744" s="1" t="str">
        <f t="shared" si="54"/>
        <v>1995</v>
      </c>
      <c r="F1744" s="1" t="str">
        <f t="shared" si="55"/>
        <v>Aug</v>
      </c>
      <c r="G1744" t="s">
        <v>86</v>
      </c>
      <c r="H1744" t="s">
        <v>68</v>
      </c>
      <c r="I1744">
        <v>0.39</v>
      </c>
      <c r="J1744">
        <v>0.27</v>
      </c>
      <c r="K1744">
        <v>0.43</v>
      </c>
      <c r="L1744">
        <v>0.08</v>
      </c>
      <c r="M1744">
        <v>1.1599999999999999</v>
      </c>
      <c r="N1744">
        <v>83</v>
      </c>
      <c r="O1744">
        <v>13</v>
      </c>
      <c r="P1744">
        <v>7.9</v>
      </c>
      <c r="Q1744">
        <v>16</v>
      </c>
      <c r="R1744" t="s">
        <v>1841</v>
      </c>
      <c r="S1744" t="s">
        <v>88</v>
      </c>
    </row>
    <row r="1745" spans="1:19" x14ac:dyDescent="0.2">
      <c r="A1745" t="s">
        <v>1842</v>
      </c>
      <c r="B1745" t="s">
        <v>44</v>
      </c>
      <c r="C1745">
        <v>2008</v>
      </c>
      <c r="D1745" s="1" t="d">
        <v>1998-12-09</v>
      </c>
      <c r="E1745" s="1" t="str">
        <f t="shared" si="54"/>
        <v>1998</v>
      </c>
      <c r="F1745" s="1" t="str">
        <f t="shared" si="55"/>
        <v>Dec</v>
      </c>
      <c r="G1745" t="s">
        <v>1</v>
      </c>
      <c r="H1745" t="s">
        <v>134</v>
      </c>
      <c r="I1745">
        <v>0.51</v>
      </c>
      <c r="J1745">
        <v>0.51</v>
      </c>
      <c r="K1745">
        <v>0.01</v>
      </c>
      <c r="L1745">
        <v>0.13</v>
      </c>
      <c r="M1745">
        <v>1.1599999999999999</v>
      </c>
      <c r="N1745">
        <v>79</v>
      </c>
      <c r="O1745">
        <v>82</v>
      </c>
      <c r="P1745">
        <v>7.6</v>
      </c>
      <c r="Q1745">
        <v>328</v>
      </c>
      <c r="R1745" t="s">
        <v>174</v>
      </c>
      <c r="S1745" t="s">
        <v>88</v>
      </c>
    </row>
    <row r="1746" spans="1:19" x14ac:dyDescent="0.2">
      <c r="A1746" t="s">
        <v>366</v>
      </c>
      <c r="B1746" t="s">
        <v>49</v>
      </c>
      <c r="C1746">
        <v>2006</v>
      </c>
      <c r="D1746" s="1" t="d">
        <v>1995-06-04</v>
      </c>
      <c r="E1746" s="1" t="str">
        <f t="shared" si="54"/>
        <v>1995</v>
      </c>
      <c r="F1746" s="1" t="str">
        <f t="shared" si="55"/>
        <v>Jun</v>
      </c>
      <c r="G1746" t="s">
        <v>1</v>
      </c>
      <c r="H1746" t="s">
        <v>151</v>
      </c>
      <c r="I1746">
        <v>0.41</v>
      </c>
      <c r="J1746">
        <v>0.06</v>
      </c>
      <c r="K1746">
        <v>0.04</v>
      </c>
      <c r="L1746">
        <v>0.66</v>
      </c>
      <c r="M1746">
        <v>1.1599999999999999</v>
      </c>
      <c r="N1746">
        <v>43</v>
      </c>
      <c r="O1746">
        <v>17</v>
      </c>
      <c r="P1746">
        <v>4.0999999999999996</v>
      </c>
      <c r="Q1746">
        <v>176</v>
      </c>
      <c r="R1746" t="s">
        <v>621</v>
      </c>
      <c r="S1746" t="s">
        <v>112</v>
      </c>
    </row>
    <row r="1747" spans="1:19" x14ac:dyDescent="0.2">
      <c r="A1747" t="s">
        <v>1843</v>
      </c>
      <c r="B1747" t="s">
        <v>55</v>
      </c>
      <c r="C1747">
        <v>2001</v>
      </c>
      <c r="D1747" s="1" t="d">
        <v>2013-02-22</v>
      </c>
      <c r="E1747" s="1" t="str">
        <f t="shared" si="54"/>
        <v>2013</v>
      </c>
      <c r="F1747" s="1" t="str">
        <f t="shared" si="55"/>
        <v>Feb</v>
      </c>
      <c r="G1747" t="s">
        <v>24</v>
      </c>
      <c r="H1747" t="s">
        <v>134</v>
      </c>
      <c r="I1747">
        <v>0.56999999999999995</v>
      </c>
      <c r="J1747">
        <v>0.44</v>
      </c>
      <c r="K1747">
        <v>0</v>
      </c>
      <c r="L1747">
        <v>0.15</v>
      </c>
      <c r="M1747">
        <v>1.1599999999999999</v>
      </c>
      <c r="N1747">
        <v>85</v>
      </c>
      <c r="O1747">
        <v>17</v>
      </c>
      <c r="P1747">
        <v>8.5</v>
      </c>
      <c r="Q1747">
        <v>22</v>
      </c>
      <c r="R1747" t="s">
        <v>135</v>
      </c>
      <c r="S1747" t="s">
        <v>20</v>
      </c>
    </row>
    <row r="1748" spans="1:19" x14ac:dyDescent="0.2">
      <c r="A1748" t="s">
        <v>1844</v>
      </c>
      <c r="B1748" t="s">
        <v>64</v>
      </c>
      <c r="C1748">
        <v>2002</v>
      </c>
      <c r="D1748" s="1" t="d">
        <v>2012-05-09</v>
      </c>
      <c r="E1748" s="1" t="str">
        <f t="shared" si="54"/>
        <v>2012</v>
      </c>
      <c r="F1748" s="1" t="str">
        <f t="shared" si="55"/>
        <v>May</v>
      </c>
      <c r="G1748" t="s">
        <v>28</v>
      </c>
      <c r="H1748" t="s">
        <v>234</v>
      </c>
      <c r="I1748">
        <v>0.84</v>
      </c>
      <c r="J1748">
        <v>0.27</v>
      </c>
      <c r="K1748">
        <v>0</v>
      </c>
      <c r="L1748">
        <v>0.05</v>
      </c>
      <c r="M1748">
        <v>1.1599999999999999</v>
      </c>
    </row>
    <row r="1749" spans="1:19" x14ac:dyDescent="0.2">
      <c r="A1749" t="s">
        <v>1845</v>
      </c>
      <c r="B1749" t="s">
        <v>1043</v>
      </c>
      <c r="C1749">
        <v>1995</v>
      </c>
      <c r="D1749" s="1" t="d">
        <v>2008-08-26</v>
      </c>
      <c r="E1749" s="1" t="str">
        <f t="shared" si="54"/>
        <v>2008</v>
      </c>
      <c r="F1749" s="1" t="str">
        <f t="shared" si="55"/>
        <v>Aug</v>
      </c>
      <c r="G1749" t="s">
        <v>24</v>
      </c>
      <c r="H1749" t="s">
        <v>151</v>
      </c>
      <c r="I1749">
        <v>0.21</v>
      </c>
      <c r="J1749">
        <v>0.16</v>
      </c>
      <c r="K1749">
        <v>0.77</v>
      </c>
      <c r="L1749">
        <v>0.02</v>
      </c>
      <c r="M1749">
        <v>1.1599999999999999</v>
      </c>
    </row>
    <row r="1750" spans="1:19" x14ac:dyDescent="0.2">
      <c r="A1750" t="s">
        <v>1846</v>
      </c>
      <c r="B1750" t="s">
        <v>95</v>
      </c>
      <c r="C1750">
        <v>1999</v>
      </c>
      <c r="D1750" s="1" t="d">
        <v>2022-11-17</v>
      </c>
      <c r="E1750" s="1" t="str">
        <f t="shared" si="54"/>
        <v>2022</v>
      </c>
      <c r="F1750" s="1" t="str">
        <f t="shared" si="55"/>
        <v>Nov</v>
      </c>
      <c r="G1750" t="s">
        <v>37</v>
      </c>
      <c r="H1750" t="s">
        <v>19</v>
      </c>
      <c r="I1750">
        <v>0.78</v>
      </c>
      <c r="J1750">
        <v>0.28000000000000003</v>
      </c>
      <c r="K1750">
        <v>7.0000000000000007E-2</v>
      </c>
      <c r="L1750">
        <v>0.02</v>
      </c>
      <c r="M1750">
        <v>1.1599999999999999</v>
      </c>
    </row>
    <row r="1751" spans="1:19" x14ac:dyDescent="0.2">
      <c r="A1751" t="s">
        <v>1847</v>
      </c>
      <c r="B1751" t="s">
        <v>57</v>
      </c>
      <c r="C1751">
        <v>1993</v>
      </c>
      <c r="D1751" s="1" t="d">
        <v>2011-04-28</v>
      </c>
      <c r="E1751" s="1" t="str">
        <f t="shared" si="54"/>
        <v>2011</v>
      </c>
      <c r="F1751" s="1" t="str">
        <f t="shared" si="55"/>
        <v>Apr</v>
      </c>
      <c r="G1751" t="s">
        <v>1</v>
      </c>
      <c r="H1751" t="s">
        <v>222</v>
      </c>
      <c r="I1751">
        <v>0.56999999999999995</v>
      </c>
      <c r="J1751">
        <v>0.08</v>
      </c>
      <c r="K1751">
        <v>0.5</v>
      </c>
      <c r="L1751">
        <v>0.01</v>
      </c>
      <c r="M1751">
        <v>1.1599999999999999</v>
      </c>
    </row>
    <row r="1752" spans="1:19" x14ac:dyDescent="0.2">
      <c r="A1752" t="s">
        <v>1848</v>
      </c>
      <c r="B1752" t="s">
        <v>104</v>
      </c>
      <c r="C1752">
        <v>1997</v>
      </c>
      <c r="D1752" s="1" t="d">
        <v>2019-02-14</v>
      </c>
      <c r="E1752" s="1" t="str">
        <f t="shared" si="54"/>
        <v>2019</v>
      </c>
      <c r="F1752" s="1" t="str">
        <f t="shared" si="55"/>
        <v>Feb</v>
      </c>
      <c r="G1752" t="s">
        <v>24</v>
      </c>
      <c r="H1752" t="s">
        <v>283</v>
      </c>
      <c r="I1752">
        <v>0.65</v>
      </c>
      <c r="J1752">
        <v>0.44</v>
      </c>
      <c r="K1752">
        <v>0</v>
      </c>
      <c r="L1752">
        <v>0.08</v>
      </c>
      <c r="M1752">
        <v>1.1599999999999999</v>
      </c>
    </row>
    <row r="1753" spans="1:19" x14ac:dyDescent="0.2">
      <c r="A1753" t="s">
        <v>1849</v>
      </c>
      <c r="B1753" t="s">
        <v>44</v>
      </c>
      <c r="C1753">
        <v>2011</v>
      </c>
      <c r="D1753" s="1" t="d">
        <v>1997-10-23</v>
      </c>
      <c r="E1753" s="1" t="str">
        <f t="shared" si="54"/>
        <v>1997</v>
      </c>
      <c r="F1753" s="1" t="str">
        <f t="shared" si="55"/>
        <v>Oct</v>
      </c>
      <c r="G1753" t="s">
        <v>18</v>
      </c>
      <c r="H1753" t="s">
        <v>111</v>
      </c>
      <c r="I1753">
        <v>0.7</v>
      </c>
      <c r="J1753">
        <v>0.36</v>
      </c>
      <c r="K1753">
        <v>0</v>
      </c>
      <c r="L1753">
        <v>0.1</v>
      </c>
      <c r="M1753">
        <v>1.1599999999999999</v>
      </c>
      <c r="N1753">
        <v>77</v>
      </c>
      <c r="O1753">
        <v>13</v>
      </c>
      <c r="P1753">
        <v>7.6</v>
      </c>
      <c r="Q1753">
        <v>21</v>
      </c>
      <c r="R1753" t="s">
        <v>111</v>
      </c>
      <c r="S1753" t="s">
        <v>20</v>
      </c>
    </row>
    <row r="1754" spans="1:19" x14ac:dyDescent="0.2">
      <c r="A1754" t="s">
        <v>211</v>
      </c>
      <c r="B1754" t="s">
        <v>171</v>
      </c>
      <c r="C1754">
        <v>2013</v>
      </c>
      <c r="D1754" s="1" t="d">
        <v>1994-05-06</v>
      </c>
      <c r="E1754" s="1" t="str">
        <f t="shared" si="54"/>
        <v>1994</v>
      </c>
      <c r="F1754" s="1" t="str">
        <f t="shared" si="55"/>
        <v>May</v>
      </c>
      <c r="G1754" t="s">
        <v>18</v>
      </c>
      <c r="H1754" t="s">
        <v>134</v>
      </c>
      <c r="I1754">
        <v>0.41</v>
      </c>
      <c r="J1754">
        <v>0.66</v>
      </c>
      <c r="K1754">
        <v>0</v>
      </c>
      <c r="L1754">
        <v>0.09</v>
      </c>
      <c r="M1754">
        <v>1.1599999999999999</v>
      </c>
      <c r="N1754">
        <v>88</v>
      </c>
      <c r="O1754">
        <v>22</v>
      </c>
      <c r="P1754">
        <v>5.8</v>
      </c>
      <c r="Q1754">
        <v>328</v>
      </c>
      <c r="R1754" t="s">
        <v>193</v>
      </c>
      <c r="S1754" t="s">
        <v>20</v>
      </c>
    </row>
    <row r="1755" spans="1:19" x14ac:dyDescent="0.2">
      <c r="A1755" t="s">
        <v>1850</v>
      </c>
      <c r="B1755" t="s">
        <v>159</v>
      </c>
      <c r="C1755">
        <v>2007</v>
      </c>
      <c r="D1755" s="1" t="d">
        <v>2011-06-09</v>
      </c>
      <c r="E1755" s="1" t="str">
        <f t="shared" si="54"/>
        <v>2011</v>
      </c>
      <c r="F1755" s="1" t="str">
        <f t="shared" si="55"/>
        <v>Jun</v>
      </c>
      <c r="G1755" t="s">
        <v>28</v>
      </c>
      <c r="H1755" t="s">
        <v>242</v>
      </c>
      <c r="I1755">
        <v>0.45</v>
      </c>
      <c r="J1755">
        <v>0.24</v>
      </c>
      <c r="K1755">
        <v>0.3</v>
      </c>
      <c r="L1755">
        <v>0.16</v>
      </c>
      <c r="M1755">
        <v>1.1599999999999999</v>
      </c>
      <c r="N1755">
        <v>88</v>
      </c>
      <c r="O1755">
        <v>41</v>
      </c>
      <c r="P1755">
        <v>8</v>
      </c>
      <c r="Q1755">
        <v>238</v>
      </c>
      <c r="R1755" t="s">
        <v>461</v>
      </c>
      <c r="S1755" t="s">
        <v>88</v>
      </c>
    </row>
    <row r="1756" spans="1:19" x14ac:dyDescent="0.2">
      <c r="A1756" t="s">
        <v>491</v>
      </c>
      <c r="B1756" t="s">
        <v>137</v>
      </c>
      <c r="C1756">
        <v>2005</v>
      </c>
      <c r="D1756" s="1" t="d">
        <v>1998-04-08</v>
      </c>
      <c r="E1756" s="1" t="str">
        <f t="shared" si="54"/>
        <v>1998</v>
      </c>
      <c r="F1756" s="1" t="str">
        <f t="shared" si="55"/>
        <v>Apr</v>
      </c>
      <c r="G1756" t="s">
        <v>50</v>
      </c>
      <c r="H1756" t="s">
        <v>283</v>
      </c>
      <c r="I1756">
        <v>0.83</v>
      </c>
      <c r="J1756">
        <v>0.28000000000000003</v>
      </c>
      <c r="K1756">
        <v>0</v>
      </c>
      <c r="L1756">
        <v>0.05</v>
      </c>
      <c r="M1756">
        <v>1.1599999999999999</v>
      </c>
    </row>
    <row r="1757" spans="1:19" x14ac:dyDescent="0.2">
      <c r="A1757" t="s">
        <v>1851</v>
      </c>
      <c r="B1757" t="s">
        <v>44</v>
      </c>
      <c r="C1757">
        <v>2010</v>
      </c>
      <c r="D1757" s="1" t="d">
        <v>1991-10-22</v>
      </c>
      <c r="E1757" s="1" t="str">
        <f t="shared" si="54"/>
        <v>1991</v>
      </c>
      <c r="F1757" s="1" t="str">
        <f t="shared" si="55"/>
        <v>Oct</v>
      </c>
      <c r="G1757" t="s">
        <v>37</v>
      </c>
      <c r="H1757" t="s">
        <v>1852</v>
      </c>
      <c r="I1757">
        <v>0.54</v>
      </c>
      <c r="J1757">
        <v>0.5</v>
      </c>
      <c r="K1757">
        <v>0</v>
      </c>
      <c r="L1757">
        <v>0.12</v>
      </c>
      <c r="M1757">
        <v>1.1599999999999999</v>
      </c>
      <c r="N1757">
        <v>45</v>
      </c>
      <c r="O1757">
        <v>39</v>
      </c>
      <c r="P1757">
        <v>5.8</v>
      </c>
      <c r="Q1757">
        <v>89</v>
      </c>
      <c r="R1757" t="s">
        <v>1852</v>
      </c>
      <c r="S1757" t="s">
        <v>53</v>
      </c>
    </row>
    <row r="1758" spans="1:19" x14ac:dyDescent="0.2">
      <c r="A1758" t="s">
        <v>1853</v>
      </c>
      <c r="B1758" t="s">
        <v>32</v>
      </c>
      <c r="C1758">
        <v>2007</v>
      </c>
      <c r="D1758" s="1" t="d">
        <v>2021-02-17</v>
      </c>
      <c r="E1758" s="1" t="str">
        <f t="shared" si="54"/>
        <v>2021</v>
      </c>
      <c r="F1758" s="1" t="str">
        <f t="shared" si="55"/>
        <v>Feb</v>
      </c>
      <c r="G1758" t="s">
        <v>1</v>
      </c>
      <c r="H1758" t="s">
        <v>151</v>
      </c>
      <c r="I1758">
        <v>0.53</v>
      </c>
      <c r="J1758">
        <v>0.48</v>
      </c>
      <c r="K1758">
        <v>0.01</v>
      </c>
      <c r="L1758">
        <v>0.12</v>
      </c>
      <c r="M1758">
        <v>1.1499999999999999</v>
      </c>
      <c r="N1758">
        <v>78</v>
      </c>
      <c r="O1758">
        <v>32</v>
      </c>
      <c r="P1758">
        <v>8.1999999999999993</v>
      </c>
      <c r="Q1758">
        <v>66</v>
      </c>
      <c r="R1758" t="s">
        <v>586</v>
      </c>
      <c r="S1758" t="s">
        <v>20</v>
      </c>
    </row>
    <row r="1759" spans="1:19" x14ac:dyDescent="0.2">
      <c r="A1759" t="s">
        <v>1854</v>
      </c>
      <c r="B1759" t="s">
        <v>148</v>
      </c>
      <c r="C1759">
        <v>2008</v>
      </c>
      <c r="D1759" s="1" t="d">
        <v>2012-07-13</v>
      </c>
      <c r="E1759" s="1" t="str">
        <f t="shared" si="54"/>
        <v>2012</v>
      </c>
      <c r="F1759" s="1" t="str">
        <f t="shared" si="55"/>
        <v>Jul</v>
      </c>
      <c r="G1759" t="s">
        <v>39</v>
      </c>
      <c r="H1759" t="s">
        <v>151</v>
      </c>
      <c r="I1759">
        <v>0</v>
      </c>
      <c r="J1759">
        <v>1.1399999999999999</v>
      </c>
      <c r="K1759">
        <v>0</v>
      </c>
      <c r="L1759">
        <v>0.01</v>
      </c>
      <c r="M1759">
        <v>1.1499999999999999</v>
      </c>
      <c r="N1759">
        <v>83</v>
      </c>
      <c r="O1759">
        <v>29</v>
      </c>
      <c r="P1759">
        <v>8.1</v>
      </c>
      <c r="Q1759">
        <v>30</v>
      </c>
      <c r="R1759" t="s">
        <v>1400</v>
      </c>
      <c r="S1759" t="s">
        <v>20</v>
      </c>
    </row>
    <row r="1760" spans="1:19" x14ac:dyDescent="0.2">
      <c r="A1760" t="s">
        <v>1855</v>
      </c>
      <c r="B1760" t="s">
        <v>55</v>
      </c>
      <c r="C1760">
        <v>2001</v>
      </c>
      <c r="D1760" s="1" t="d">
        <v>1997-11-24</v>
      </c>
      <c r="E1760" s="1" t="str">
        <f t="shared" si="54"/>
        <v>1997</v>
      </c>
      <c r="F1760" s="1" t="str">
        <f t="shared" si="55"/>
        <v>Nov</v>
      </c>
      <c r="G1760" t="s">
        <v>50</v>
      </c>
      <c r="H1760" t="s">
        <v>776</v>
      </c>
      <c r="I1760">
        <v>0.56000000000000005</v>
      </c>
      <c r="J1760">
        <v>0.44</v>
      </c>
      <c r="K1760">
        <v>0</v>
      </c>
      <c r="L1760">
        <v>0.15</v>
      </c>
      <c r="M1760">
        <v>1.1499999999999999</v>
      </c>
      <c r="N1760">
        <v>73</v>
      </c>
      <c r="O1760">
        <v>15</v>
      </c>
      <c r="P1760">
        <v>8.3000000000000007</v>
      </c>
      <c r="Q1760">
        <v>30</v>
      </c>
      <c r="R1760" t="s">
        <v>777</v>
      </c>
      <c r="S1760" t="s">
        <v>88</v>
      </c>
    </row>
    <row r="1761" spans="1:19" x14ac:dyDescent="0.2">
      <c r="A1761" t="s">
        <v>1856</v>
      </c>
      <c r="B1761" t="s">
        <v>159</v>
      </c>
      <c r="C1761">
        <v>2007</v>
      </c>
      <c r="D1761" s="1" t="d">
        <v>2009-03-09</v>
      </c>
      <c r="E1761" s="1" t="str">
        <f t="shared" si="54"/>
        <v>2009</v>
      </c>
      <c r="F1761" s="1" t="str">
        <f t="shared" si="55"/>
        <v>Mar</v>
      </c>
      <c r="G1761" t="s">
        <v>37</v>
      </c>
      <c r="H1761" t="s">
        <v>134</v>
      </c>
      <c r="I1761">
        <v>0.5</v>
      </c>
      <c r="J1761">
        <v>0.39</v>
      </c>
      <c r="K1761">
        <v>0.02</v>
      </c>
      <c r="L1761">
        <v>0.25</v>
      </c>
      <c r="M1761">
        <v>1.1499999999999999</v>
      </c>
      <c r="N1761">
        <v>69</v>
      </c>
      <c r="O1761">
        <v>20</v>
      </c>
      <c r="P1761">
        <v>7.3</v>
      </c>
      <c r="Q1761">
        <v>30</v>
      </c>
      <c r="R1761" t="s">
        <v>195</v>
      </c>
      <c r="S1761" t="s">
        <v>88</v>
      </c>
    </row>
    <row r="1762" spans="1:19" x14ac:dyDescent="0.2">
      <c r="A1762" t="s">
        <v>1857</v>
      </c>
      <c r="B1762" t="s">
        <v>55</v>
      </c>
      <c r="C1762">
        <v>2004</v>
      </c>
      <c r="D1762" s="1" t="d">
        <v>1990-05-20</v>
      </c>
      <c r="E1762" s="1" t="str">
        <f t="shared" si="54"/>
        <v>1990</v>
      </c>
      <c r="F1762" s="1" t="str">
        <f t="shared" si="55"/>
        <v>May</v>
      </c>
      <c r="G1762" t="s">
        <v>37</v>
      </c>
      <c r="H1762" t="s">
        <v>1858</v>
      </c>
      <c r="I1762">
        <v>0.56000000000000005</v>
      </c>
      <c r="J1762">
        <v>0.44</v>
      </c>
      <c r="K1762">
        <v>0</v>
      </c>
      <c r="L1762">
        <v>0.15</v>
      </c>
      <c r="M1762">
        <v>1.1499999999999999</v>
      </c>
      <c r="N1762">
        <v>43</v>
      </c>
      <c r="O1762">
        <v>5</v>
      </c>
      <c r="P1762">
        <v>3.4</v>
      </c>
      <c r="Q1762">
        <v>13</v>
      </c>
      <c r="R1762" t="s">
        <v>1477</v>
      </c>
      <c r="S1762" t="s">
        <v>53</v>
      </c>
    </row>
    <row r="1763" spans="1:19" x14ac:dyDescent="0.2">
      <c r="A1763" t="s">
        <v>1859</v>
      </c>
      <c r="B1763" t="s">
        <v>17</v>
      </c>
      <c r="C1763">
        <v>2008</v>
      </c>
      <c r="D1763" s="1" t="d">
        <v>1995-01-16</v>
      </c>
      <c r="E1763" s="1" t="str">
        <f t="shared" si="54"/>
        <v>1995</v>
      </c>
      <c r="F1763" s="1" t="str">
        <f t="shared" si="55"/>
        <v>Jan</v>
      </c>
      <c r="G1763" t="s">
        <v>1</v>
      </c>
      <c r="H1763" t="s">
        <v>19</v>
      </c>
      <c r="I1763">
        <v>0.59</v>
      </c>
      <c r="J1763">
        <v>0.31</v>
      </c>
      <c r="K1763">
        <v>0.15</v>
      </c>
      <c r="L1763">
        <v>0.1</v>
      </c>
      <c r="M1763">
        <v>1.1499999999999999</v>
      </c>
    </row>
    <row r="1764" spans="1:19" x14ac:dyDescent="0.2">
      <c r="A1764" t="s">
        <v>1860</v>
      </c>
      <c r="B1764" t="s">
        <v>148</v>
      </c>
      <c r="C1764">
        <v>2012</v>
      </c>
      <c r="D1764" s="1" t="d">
        <v>2002-04-17</v>
      </c>
      <c r="E1764" s="1" t="str">
        <f t="shared" si="54"/>
        <v>2002</v>
      </c>
      <c r="F1764" s="1" t="str">
        <f t="shared" si="55"/>
        <v>Apr</v>
      </c>
      <c r="G1764" t="s">
        <v>18</v>
      </c>
      <c r="H1764" t="s">
        <v>151</v>
      </c>
      <c r="I1764">
        <v>0</v>
      </c>
      <c r="J1764">
        <v>0.95</v>
      </c>
      <c r="K1764">
        <v>0</v>
      </c>
      <c r="L1764">
        <v>0.21</v>
      </c>
      <c r="M1764">
        <v>1.1499999999999999</v>
      </c>
      <c r="N1764">
        <v>86</v>
      </c>
      <c r="O1764">
        <v>37</v>
      </c>
      <c r="P1764">
        <v>6.7</v>
      </c>
      <c r="Q1764">
        <v>228</v>
      </c>
      <c r="R1764" t="s">
        <v>1400</v>
      </c>
    </row>
    <row r="1765" spans="1:19" x14ac:dyDescent="0.2">
      <c r="A1765" t="s">
        <v>1861</v>
      </c>
      <c r="B1765">
        <v>2600</v>
      </c>
      <c r="C1765">
        <v>1980</v>
      </c>
      <c r="D1765" s="1" t="d">
        <v>1991-04-22</v>
      </c>
      <c r="E1765" s="1" t="str">
        <f t="shared" si="54"/>
        <v>1991</v>
      </c>
      <c r="F1765" s="1" t="str">
        <f t="shared" si="55"/>
        <v>Apr</v>
      </c>
      <c r="G1765" t="s">
        <v>34</v>
      </c>
      <c r="H1765" t="s">
        <v>71</v>
      </c>
      <c r="I1765">
        <v>1.07</v>
      </c>
      <c r="J1765">
        <v>7.0000000000000007E-2</v>
      </c>
      <c r="K1765">
        <v>0</v>
      </c>
      <c r="L1765">
        <v>0.01</v>
      </c>
      <c r="M1765">
        <v>1.1499999999999999</v>
      </c>
    </row>
    <row r="1766" spans="1:19" x14ac:dyDescent="0.2">
      <c r="A1766" t="s">
        <v>1508</v>
      </c>
      <c r="B1766" t="s">
        <v>44</v>
      </c>
      <c r="C1766">
        <v>2012</v>
      </c>
      <c r="D1766" s="1" t="d">
        <v>1991-02-08</v>
      </c>
      <c r="E1766" s="1" t="str">
        <f t="shared" si="54"/>
        <v>1991</v>
      </c>
      <c r="F1766" s="1" t="str">
        <f t="shared" si="55"/>
        <v>Feb</v>
      </c>
      <c r="G1766" t="s">
        <v>50</v>
      </c>
      <c r="H1766" t="s">
        <v>134</v>
      </c>
      <c r="I1766">
        <v>0.59</v>
      </c>
      <c r="J1766">
        <v>0.45</v>
      </c>
      <c r="K1766">
        <v>0.01</v>
      </c>
      <c r="L1766">
        <v>0.1</v>
      </c>
      <c r="M1766">
        <v>1.1499999999999999</v>
      </c>
      <c r="N1766">
        <v>53</v>
      </c>
      <c r="O1766">
        <v>43</v>
      </c>
      <c r="P1766">
        <v>5.4</v>
      </c>
      <c r="Q1766">
        <v>437</v>
      </c>
      <c r="R1766" t="s">
        <v>1509</v>
      </c>
      <c r="S1766" t="s">
        <v>53</v>
      </c>
    </row>
    <row r="1767" spans="1:19" x14ac:dyDescent="0.2">
      <c r="A1767" t="s">
        <v>1862</v>
      </c>
      <c r="B1767" t="s">
        <v>27</v>
      </c>
      <c r="C1767">
        <v>1990</v>
      </c>
      <c r="D1767" s="1" t="d">
        <v>1997-11-01</v>
      </c>
      <c r="E1767" s="1" t="str">
        <f t="shared" si="54"/>
        <v>1997</v>
      </c>
      <c r="F1767" s="1" t="str">
        <f t="shared" si="55"/>
        <v>Nov</v>
      </c>
      <c r="G1767" t="s">
        <v>30</v>
      </c>
      <c r="H1767" t="s">
        <v>19</v>
      </c>
      <c r="I1767">
        <v>0.51</v>
      </c>
      <c r="J1767">
        <v>0.2</v>
      </c>
      <c r="K1767">
        <v>0.41</v>
      </c>
      <c r="L1767">
        <v>0.03</v>
      </c>
      <c r="M1767">
        <v>1.1499999999999999</v>
      </c>
    </row>
    <row r="1768" spans="1:19" x14ac:dyDescent="0.2">
      <c r="A1768" t="s">
        <v>1863</v>
      </c>
      <c r="B1768" t="s">
        <v>57</v>
      </c>
      <c r="C1768">
        <v>1995</v>
      </c>
      <c r="D1768" s="1" t="d">
        <v>1999-09-27</v>
      </c>
      <c r="E1768" s="1" t="str">
        <f t="shared" si="54"/>
        <v>1999</v>
      </c>
      <c r="F1768" s="1" t="str">
        <f t="shared" si="55"/>
        <v>Sep</v>
      </c>
      <c r="G1768" t="s">
        <v>18</v>
      </c>
      <c r="H1768" t="s">
        <v>943</v>
      </c>
      <c r="I1768">
        <v>0</v>
      </c>
      <c r="J1768">
        <v>0</v>
      </c>
      <c r="K1768">
        <v>1.1499999999999999</v>
      </c>
      <c r="L1768">
        <v>0</v>
      </c>
      <c r="M1768">
        <v>1.1499999999999999</v>
      </c>
    </row>
    <row r="1769" spans="1:19" x14ac:dyDescent="0.2">
      <c r="A1769" t="s">
        <v>1864</v>
      </c>
      <c r="B1769" t="s">
        <v>22</v>
      </c>
      <c r="C1769">
        <v>1986</v>
      </c>
      <c r="D1769" s="1" t="d">
        <v>2006-06-05</v>
      </c>
      <c r="E1769" s="1" t="str">
        <f t="shared" si="54"/>
        <v>2006</v>
      </c>
      <c r="F1769" s="1" t="str">
        <f t="shared" si="55"/>
        <v>Jun</v>
      </c>
      <c r="G1769" t="s">
        <v>50</v>
      </c>
      <c r="H1769" t="s">
        <v>128</v>
      </c>
      <c r="I1769">
        <v>0</v>
      </c>
      <c r="J1769">
        <v>0</v>
      </c>
      <c r="K1769">
        <v>1.1499999999999999</v>
      </c>
      <c r="L1769">
        <v>0</v>
      </c>
      <c r="M1769">
        <v>1.1499999999999999</v>
      </c>
    </row>
    <row r="1770" spans="1:19" x14ac:dyDescent="0.2">
      <c r="A1770" t="s">
        <v>1865</v>
      </c>
      <c r="B1770" t="s">
        <v>32</v>
      </c>
      <c r="C1770">
        <v>2008</v>
      </c>
      <c r="D1770" s="1" t="d">
        <v>2012-07-04</v>
      </c>
      <c r="E1770" s="1" t="str">
        <f t="shared" si="54"/>
        <v>2012</v>
      </c>
      <c r="F1770" s="1" t="str">
        <f t="shared" si="55"/>
        <v>Jul</v>
      </c>
      <c r="G1770" t="s">
        <v>34</v>
      </c>
      <c r="H1770" t="s">
        <v>568</v>
      </c>
      <c r="I1770">
        <v>0.5</v>
      </c>
      <c r="J1770">
        <v>0.52</v>
      </c>
      <c r="K1770">
        <v>0</v>
      </c>
      <c r="L1770">
        <v>0.13</v>
      </c>
      <c r="M1770">
        <v>1.1499999999999999</v>
      </c>
    </row>
    <row r="1771" spans="1:19" x14ac:dyDescent="0.2">
      <c r="A1771" t="s">
        <v>471</v>
      </c>
      <c r="B1771" t="s">
        <v>159</v>
      </c>
      <c r="C1771">
        <v>2009</v>
      </c>
      <c r="D1771" s="1" t="d">
        <v>2019-03-07</v>
      </c>
      <c r="E1771" s="1" t="str">
        <f t="shared" si="54"/>
        <v>2019</v>
      </c>
      <c r="F1771" s="1" t="str">
        <f t="shared" si="55"/>
        <v>Mar</v>
      </c>
      <c r="G1771" t="s">
        <v>18</v>
      </c>
      <c r="H1771" t="s">
        <v>134</v>
      </c>
      <c r="I1771">
        <v>0.15</v>
      </c>
      <c r="J1771">
        <v>0.67</v>
      </c>
      <c r="K1771">
        <v>0.01</v>
      </c>
      <c r="L1771">
        <v>0.31</v>
      </c>
      <c r="M1771">
        <v>1.1499999999999999</v>
      </c>
      <c r="N1771">
        <v>83</v>
      </c>
      <c r="O1771">
        <v>9</v>
      </c>
      <c r="P1771">
        <v>7.9</v>
      </c>
      <c r="Q1771">
        <v>14</v>
      </c>
      <c r="R1771" t="s">
        <v>135</v>
      </c>
      <c r="S1771" t="s">
        <v>20</v>
      </c>
    </row>
    <row r="1772" spans="1:19" x14ac:dyDescent="0.2">
      <c r="A1772" t="s">
        <v>1866</v>
      </c>
      <c r="B1772" t="s">
        <v>189</v>
      </c>
      <c r="C1772">
        <v>2003</v>
      </c>
      <c r="D1772" s="1" t="d">
        <v>2016-07-26</v>
      </c>
      <c r="E1772" s="1" t="str">
        <f t="shared" si="54"/>
        <v>2016</v>
      </c>
      <c r="F1772" s="1" t="str">
        <f t="shared" si="55"/>
        <v>Jul</v>
      </c>
      <c r="G1772" t="s">
        <v>34</v>
      </c>
      <c r="H1772" t="s">
        <v>19</v>
      </c>
      <c r="I1772">
        <v>0.5</v>
      </c>
      <c r="J1772">
        <v>0.16</v>
      </c>
      <c r="K1772">
        <v>0.46</v>
      </c>
      <c r="L1772">
        <v>0.03</v>
      </c>
      <c r="M1772">
        <v>1.1499999999999999</v>
      </c>
      <c r="N1772">
        <v>76</v>
      </c>
      <c r="O1772">
        <v>55</v>
      </c>
      <c r="P1772">
        <v>8.3000000000000007</v>
      </c>
      <c r="Q1772">
        <v>21</v>
      </c>
      <c r="R1772" t="s">
        <v>181</v>
      </c>
      <c r="S1772" t="s">
        <v>20</v>
      </c>
    </row>
    <row r="1773" spans="1:19" x14ac:dyDescent="0.2">
      <c r="A1773" t="s">
        <v>123</v>
      </c>
      <c r="B1773" t="s">
        <v>148</v>
      </c>
      <c r="C1773">
        <v>2007</v>
      </c>
      <c r="D1773" s="1" t="d">
        <v>2014-07-21</v>
      </c>
      <c r="E1773" s="1" t="str">
        <f t="shared" si="54"/>
        <v>2014</v>
      </c>
      <c r="F1773" s="1" t="str">
        <f t="shared" si="55"/>
        <v>Jul</v>
      </c>
      <c r="G1773" t="s">
        <v>37</v>
      </c>
      <c r="H1773" t="s">
        <v>71</v>
      </c>
      <c r="I1773">
        <v>0</v>
      </c>
      <c r="J1773">
        <v>1.1200000000000001</v>
      </c>
      <c r="K1773">
        <v>0</v>
      </c>
      <c r="L1773">
        <v>0.03</v>
      </c>
      <c r="M1773">
        <v>1.1499999999999999</v>
      </c>
      <c r="N1773">
        <v>92</v>
      </c>
      <c r="O1773">
        <v>40</v>
      </c>
      <c r="P1773">
        <v>8.5</v>
      </c>
      <c r="Q1773">
        <v>2360</v>
      </c>
      <c r="R1773" t="s">
        <v>82</v>
      </c>
      <c r="S1773" t="s">
        <v>53</v>
      </c>
    </row>
    <row r="1774" spans="1:19" x14ac:dyDescent="0.2">
      <c r="A1774" t="s">
        <v>1867</v>
      </c>
      <c r="B1774" t="s">
        <v>57</v>
      </c>
      <c r="C1774">
        <v>1993</v>
      </c>
      <c r="D1774" s="1" t="d">
        <v>2018-05-11</v>
      </c>
      <c r="E1774" s="1" t="str">
        <f t="shared" si="54"/>
        <v>2018</v>
      </c>
      <c r="F1774" s="1" t="str">
        <f t="shared" si="55"/>
        <v>May</v>
      </c>
      <c r="G1774" t="s">
        <v>28</v>
      </c>
      <c r="H1774" t="s">
        <v>350</v>
      </c>
      <c r="I1774">
        <v>0</v>
      </c>
      <c r="J1774">
        <v>0</v>
      </c>
      <c r="K1774">
        <v>1.1499999999999999</v>
      </c>
      <c r="L1774">
        <v>0</v>
      </c>
      <c r="M1774">
        <v>1.1499999999999999</v>
      </c>
    </row>
    <row r="1775" spans="1:19" x14ac:dyDescent="0.2">
      <c r="A1775" t="s">
        <v>1868</v>
      </c>
      <c r="B1775" t="s">
        <v>55</v>
      </c>
      <c r="C1775">
        <v>2003</v>
      </c>
      <c r="D1775" s="1" t="d">
        <v>2015-03-21</v>
      </c>
      <c r="E1775" s="1" t="str">
        <f t="shared" si="54"/>
        <v>2015</v>
      </c>
      <c r="F1775" s="1" t="str">
        <f t="shared" si="55"/>
        <v>Mar</v>
      </c>
      <c r="G1775" t="s">
        <v>1</v>
      </c>
      <c r="H1775" t="s">
        <v>484</v>
      </c>
      <c r="I1775">
        <v>0.56000000000000005</v>
      </c>
      <c r="J1775">
        <v>0.44</v>
      </c>
      <c r="K1775">
        <v>0</v>
      </c>
      <c r="L1775">
        <v>0.15</v>
      </c>
      <c r="M1775">
        <v>1.1499999999999999</v>
      </c>
      <c r="N1775">
        <v>68</v>
      </c>
      <c r="O1775">
        <v>28</v>
      </c>
      <c r="P1775">
        <v>9</v>
      </c>
      <c r="Q1775">
        <v>28</v>
      </c>
      <c r="R1775" t="s">
        <v>1307</v>
      </c>
      <c r="S1775" t="s">
        <v>20</v>
      </c>
    </row>
    <row r="1776" spans="1:19" x14ac:dyDescent="0.2">
      <c r="A1776" t="s">
        <v>1869</v>
      </c>
      <c r="B1776" t="s">
        <v>75</v>
      </c>
      <c r="C1776">
        <v>2014</v>
      </c>
      <c r="D1776" s="1" t="d">
        <v>1988-02-26</v>
      </c>
      <c r="E1776" s="1" t="str">
        <f t="shared" si="54"/>
        <v>1988</v>
      </c>
      <c r="F1776" s="1" t="str">
        <f t="shared" si="55"/>
        <v>Feb</v>
      </c>
      <c r="G1776" t="s">
        <v>18</v>
      </c>
      <c r="H1776" t="s">
        <v>51</v>
      </c>
      <c r="I1776">
        <v>0.39</v>
      </c>
      <c r="J1776">
        <v>0.56999999999999995</v>
      </c>
      <c r="K1776">
        <v>0</v>
      </c>
      <c r="L1776">
        <v>0.19</v>
      </c>
      <c r="M1776">
        <v>1.1499999999999999</v>
      </c>
      <c r="N1776">
        <v>62</v>
      </c>
      <c r="O1776">
        <v>44</v>
      </c>
      <c r="P1776">
        <v>5.0999999999999996</v>
      </c>
      <c r="Q1776">
        <v>164</v>
      </c>
      <c r="R1776" t="s">
        <v>746</v>
      </c>
      <c r="S1776" t="s">
        <v>88</v>
      </c>
    </row>
    <row r="1777" spans="1:19" x14ac:dyDescent="0.2">
      <c r="A1777" t="s">
        <v>369</v>
      </c>
      <c r="B1777" t="s">
        <v>104</v>
      </c>
      <c r="C1777">
        <v>1998</v>
      </c>
      <c r="D1777" s="1" t="d">
        <v>2003-09-28</v>
      </c>
      <c r="E1777" s="1" t="str">
        <f t="shared" si="54"/>
        <v>2003</v>
      </c>
      <c r="F1777" s="1" t="str">
        <f t="shared" si="55"/>
        <v>Sep</v>
      </c>
      <c r="G1777" t="s">
        <v>37</v>
      </c>
      <c r="H1777" t="s">
        <v>1870</v>
      </c>
      <c r="I1777">
        <v>0.64</v>
      </c>
      <c r="J1777">
        <v>0.43</v>
      </c>
      <c r="K1777">
        <v>0</v>
      </c>
      <c r="L1777">
        <v>7.0000000000000007E-2</v>
      </c>
      <c r="M1777">
        <v>1.1499999999999999</v>
      </c>
    </row>
    <row r="1778" spans="1:19" x14ac:dyDescent="0.2">
      <c r="A1778" t="s">
        <v>1871</v>
      </c>
      <c r="B1778" t="s">
        <v>104</v>
      </c>
      <c r="C1778">
        <v>1997</v>
      </c>
      <c r="D1778" s="1" t="d">
        <v>1988-02-09</v>
      </c>
      <c r="E1778" s="1" t="str">
        <f t="shared" si="54"/>
        <v>1988</v>
      </c>
      <c r="F1778" s="1" t="str">
        <f t="shared" si="55"/>
        <v>Feb</v>
      </c>
      <c r="G1778" t="s">
        <v>30</v>
      </c>
      <c r="H1778" t="s">
        <v>1872</v>
      </c>
      <c r="I1778">
        <v>0</v>
      </c>
      <c r="J1778">
        <v>0</v>
      </c>
      <c r="K1778">
        <v>1.07</v>
      </c>
      <c r="L1778">
        <v>7.0000000000000007E-2</v>
      </c>
      <c r="M1778">
        <v>1.1499999999999999</v>
      </c>
    </row>
    <row r="1779" spans="1:19" x14ac:dyDescent="0.2">
      <c r="A1779" t="s">
        <v>1873</v>
      </c>
      <c r="B1779" t="s">
        <v>104</v>
      </c>
      <c r="C1779">
        <v>2000</v>
      </c>
      <c r="D1779" s="1" t="d">
        <v>1990-05-02</v>
      </c>
      <c r="E1779" s="1" t="str">
        <f t="shared" si="54"/>
        <v>1990</v>
      </c>
      <c r="F1779" s="1" t="str">
        <f t="shared" si="55"/>
        <v>May</v>
      </c>
      <c r="G1779" t="s">
        <v>50</v>
      </c>
      <c r="H1779" t="s">
        <v>51</v>
      </c>
      <c r="I1779">
        <v>0.64</v>
      </c>
      <c r="J1779">
        <v>0.43</v>
      </c>
      <c r="K1779">
        <v>0</v>
      </c>
      <c r="L1779">
        <v>7.0000000000000007E-2</v>
      </c>
      <c r="M1779">
        <v>1.1399999999999999</v>
      </c>
      <c r="N1779">
        <v>51</v>
      </c>
      <c r="O1779">
        <v>8</v>
      </c>
      <c r="P1779" t="s">
        <v>203</v>
      </c>
      <c r="R1779" t="s">
        <v>1874</v>
      </c>
      <c r="S1779" t="s">
        <v>20</v>
      </c>
    </row>
    <row r="1780" spans="1:19" x14ac:dyDescent="0.2">
      <c r="A1780" t="s">
        <v>1875</v>
      </c>
      <c r="B1780" t="s">
        <v>55</v>
      </c>
      <c r="C1780">
        <v>2003</v>
      </c>
      <c r="D1780" s="1" t="d">
        <v>1993-06-05</v>
      </c>
      <c r="E1780" s="1" t="str">
        <f t="shared" si="54"/>
        <v>1993</v>
      </c>
      <c r="F1780" s="1" t="str">
        <f t="shared" si="55"/>
        <v>Jun</v>
      </c>
      <c r="G1780" t="s">
        <v>50</v>
      </c>
      <c r="H1780" t="s">
        <v>71</v>
      </c>
      <c r="I1780">
        <v>0.44</v>
      </c>
      <c r="J1780">
        <v>0.34</v>
      </c>
      <c r="K1780">
        <v>0.25</v>
      </c>
      <c r="L1780">
        <v>0.11</v>
      </c>
      <c r="M1780">
        <v>1.1399999999999999</v>
      </c>
      <c r="N1780">
        <v>79</v>
      </c>
      <c r="O1780">
        <v>33</v>
      </c>
      <c r="P1780">
        <v>8.4</v>
      </c>
      <c r="Q1780">
        <v>38</v>
      </c>
      <c r="R1780" t="s">
        <v>1876</v>
      </c>
      <c r="S1780" t="s">
        <v>53</v>
      </c>
    </row>
    <row r="1781" spans="1:19" x14ac:dyDescent="0.2">
      <c r="A1781" t="s">
        <v>1877</v>
      </c>
      <c r="B1781" t="s">
        <v>55</v>
      </c>
      <c r="C1781">
        <v>2005</v>
      </c>
      <c r="D1781" s="1" t="d">
        <v>2020-05-02</v>
      </c>
      <c r="E1781" s="1" t="str">
        <f t="shared" si="54"/>
        <v>2020</v>
      </c>
      <c r="F1781" s="1" t="str">
        <f t="shared" si="55"/>
        <v>May</v>
      </c>
      <c r="G1781" t="s">
        <v>50</v>
      </c>
      <c r="H1781" t="s">
        <v>68</v>
      </c>
      <c r="I1781">
        <v>0.78</v>
      </c>
      <c r="J1781">
        <v>0.03</v>
      </c>
      <c r="K1781">
        <v>0.2</v>
      </c>
      <c r="L1781">
        <v>0.13</v>
      </c>
      <c r="M1781">
        <v>1.1399999999999999</v>
      </c>
      <c r="N1781">
        <v>91</v>
      </c>
      <c r="O1781">
        <v>77</v>
      </c>
      <c r="P1781">
        <v>9.1</v>
      </c>
      <c r="Q1781">
        <v>933</v>
      </c>
      <c r="R1781" t="s">
        <v>1178</v>
      </c>
      <c r="S1781" t="s">
        <v>88</v>
      </c>
    </row>
    <row r="1782" spans="1:19" x14ac:dyDescent="0.2">
      <c r="A1782" t="s">
        <v>1878</v>
      </c>
      <c r="B1782" t="s">
        <v>104</v>
      </c>
      <c r="C1782">
        <v>1998</v>
      </c>
      <c r="D1782" s="1" t="d">
        <v>2018-12-22</v>
      </c>
      <c r="E1782" s="1" t="str">
        <f t="shared" si="54"/>
        <v>2018</v>
      </c>
      <c r="F1782" s="1" t="str">
        <f t="shared" si="55"/>
        <v>Dec</v>
      </c>
      <c r="G1782" t="s">
        <v>28</v>
      </c>
      <c r="H1782" t="s">
        <v>118</v>
      </c>
      <c r="I1782">
        <v>0.25</v>
      </c>
      <c r="J1782">
        <v>0.17</v>
      </c>
      <c r="K1782">
        <v>0.65</v>
      </c>
      <c r="L1782">
        <v>7.0000000000000007E-2</v>
      </c>
      <c r="M1782">
        <v>1.1399999999999999</v>
      </c>
      <c r="N1782">
        <v>81</v>
      </c>
      <c r="O1782">
        <v>12</v>
      </c>
      <c r="P1782">
        <v>8.5</v>
      </c>
      <c r="Q1782">
        <v>17</v>
      </c>
      <c r="R1782" t="s">
        <v>118</v>
      </c>
      <c r="S1782" t="s">
        <v>20</v>
      </c>
    </row>
    <row r="1783" spans="1:19" x14ac:dyDescent="0.2">
      <c r="A1783" t="s">
        <v>1879</v>
      </c>
      <c r="B1783" t="s">
        <v>49</v>
      </c>
      <c r="C1783">
        <v>2007</v>
      </c>
      <c r="D1783" s="1" t="d">
        <v>2011-12-17</v>
      </c>
      <c r="E1783" s="1" t="str">
        <f t="shared" si="54"/>
        <v>2011</v>
      </c>
      <c r="F1783" s="1" t="str">
        <f t="shared" si="55"/>
        <v>Dec</v>
      </c>
      <c r="G1783" t="s">
        <v>50</v>
      </c>
      <c r="H1783" t="s">
        <v>283</v>
      </c>
      <c r="I1783">
        <v>0.56999999999999995</v>
      </c>
      <c r="J1783">
        <v>0.32</v>
      </c>
      <c r="K1783">
        <v>0.09</v>
      </c>
      <c r="L1783">
        <v>0.16</v>
      </c>
      <c r="M1783">
        <v>1.1399999999999999</v>
      </c>
      <c r="N1783">
        <v>88</v>
      </c>
      <c r="O1783">
        <v>46</v>
      </c>
      <c r="P1783">
        <v>7.5</v>
      </c>
      <c r="Q1783">
        <v>155</v>
      </c>
      <c r="R1783" t="s">
        <v>1136</v>
      </c>
      <c r="S1783" t="s">
        <v>53</v>
      </c>
    </row>
    <row r="1784" spans="1:19" x14ac:dyDescent="0.2">
      <c r="A1784" t="s">
        <v>1880</v>
      </c>
      <c r="B1784" t="s">
        <v>49</v>
      </c>
      <c r="C1784">
        <v>2013</v>
      </c>
      <c r="D1784" s="1" t="d">
        <v>2010-10-22</v>
      </c>
      <c r="E1784" s="1" t="str">
        <f t="shared" si="54"/>
        <v>2010</v>
      </c>
      <c r="F1784" s="1" t="str">
        <f t="shared" si="55"/>
        <v>Oct</v>
      </c>
      <c r="G1784" t="s">
        <v>18</v>
      </c>
      <c r="H1784" t="s">
        <v>51</v>
      </c>
      <c r="I1784">
        <v>0.49</v>
      </c>
      <c r="J1784">
        <v>0.46</v>
      </c>
      <c r="K1784">
        <v>0</v>
      </c>
      <c r="L1784">
        <v>0.19</v>
      </c>
      <c r="M1784">
        <v>1.1399999999999999</v>
      </c>
      <c r="N1784">
        <v>74</v>
      </c>
      <c r="O1784">
        <v>22</v>
      </c>
      <c r="P1784">
        <v>7.5</v>
      </c>
      <c r="Q1784">
        <v>121</v>
      </c>
      <c r="R1784" t="s">
        <v>746</v>
      </c>
      <c r="S1784" t="s">
        <v>88</v>
      </c>
    </row>
    <row r="1785" spans="1:19" x14ac:dyDescent="0.2">
      <c r="A1785" t="s">
        <v>1881</v>
      </c>
      <c r="B1785" t="s">
        <v>79</v>
      </c>
      <c r="C1785">
        <v>2011</v>
      </c>
      <c r="D1785" s="1" t="d">
        <v>2012-08-10</v>
      </c>
      <c r="E1785" s="1" t="str">
        <f t="shared" si="54"/>
        <v>2012</v>
      </c>
      <c r="F1785" s="1" t="str">
        <f t="shared" si="55"/>
        <v>Aug</v>
      </c>
      <c r="G1785" t="s">
        <v>50</v>
      </c>
      <c r="H1785" t="s">
        <v>19</v>
      </c>
      <c r="I1785">
        <v>0.47</v>
      </c>
      <c r="J1785">
        <v>0.26</v>
      </c>
      <c r="K1785">
        <v>0.35</v>
      </c>
      <c r="L1785">
        <v>7.0000000000000007E-2</v>
      </c>
      <c r="M1785">
        <v>1.1399999999999999</v>
      </c>
      <c r="N1785">
        <v>56</v>
      </c>
      <c r="O1785">
        <v>36</v>
      </c>
      <c r="P1785">
        <v>7.1</v>
      </c>
      <c r="Q1785">
        <v>50</v>
      </c>
      <c r="R1785" t="s">
        <v>1882</v>
      </c>
      <c r="S1785" t="s">
        <v>112</v>
      </c>
    </row>
    <row r="1786" spans="1:19" x14ac:dyDescent="0.2">
      <c r="A1786" t="s">
        <v>1431</v>
      </c>
      <c r="B1786" t="s">
        <v>49</v>
      </c>
      <c r="C1786">
        <v>2008</v>
      </c>
      <c r="D1786" s="1" t="d">
        <v>2003-12-01</v>
      </c>
      <c r="E1786" s="1" t="str">
        <f t="shared" si="54"/>
        <v>2003</v>
      </c>
      <c r="F1786" s="1" t="str">
        <f t="shared" si="55"/>
        <v>Dec</v>
      </c>
      <c r="G1786" t="s">
        <v>50</v>
      </c>
      <c r="H1786" t="s">
        <v>71</v>
      </c>
      <c r="I1786">
        <v>0.43</v>
      </c>
      <c r="J1786">
        <v>0.51</v>
      </c>
      <c r="K1786">
        <v>0.02</v>
      </c>
      <c r="L1786">
        <v>0.19</v>
      </c>
      <c r="M1786">
        <v>1.1399999999999999</v>
      </c>
      <c r="N1786">
        <v>65</v>
      </c>
      <c r="O1786">
        <v>42</v>
      </c>
      <c r="P1786">
        <v>6.6</v>
      </c>
      <c r="Q1786">
        <v>47</v>
      </c>
      <c r="R1786" t="s">
        <v>77</v>
      </c>
      <c r="S1786" t="s">
        <v>88</v>
      </c>
    </row>
    <row r="1787" spans="1:19" x14ac:dyDescent="0.2">
      <c r="A1787" t="s">
        <v>1883</v>
      </c>
      <c r="B1787" t="s">
        <v>55</v>
      </c>
      <c r="C1787">
        <v>2005</v>
      </c>
      <c r="D1787" s="1" t="d">
        <v>2019-10-08</v>
      </c>
      <c r="E1787" s="1" t="str">
        <f t="shared" si="54"/>
        <v>2019</v>
      </c>
      <c r="F1787" s="1" t="str">
        <f t="shared" si="55"/>
        <v>Oct</v>
      </c>
      <c r="G1787" t="s">
        <v>39</v>
      </c>
      <c r="H1787" t="s">
        <v>234</v>
      </c>
      <c r="I1787">
        <v>0.95</v>
      </c>
      <c r="J1787">
        <v>0.04</v>
      </c>
      <c r="K1787">
        <v>0</v>
      </c>
      <c r="L1787">
        <v>0.16</v>
      </c>
      <c r="M1787">
        <v>1.1399999999999999</v>
      </c>
      <c r="N1787">
        <v>76</v>
      </c>
      <c r="O1787">
        <v>27</v>
      </c>
      <c r="P1787">
        <v>9</v>
      </c>
      <c r="Q1787">
        <v>21</v>
      </c>
      <c r="R1787" t="s">
        <v>819</v>
      </c>
      <c r="S1787" t="s">
        <v>112</v>
      </c>
    </row>
    <row r="1788" spans="1:19" x14ac:dyDescent="0.2">
      <c r="A1788" t="s">
        <v>1884</v>
      </c>
      <c r="B1788" t="s">
        <v>799</v>
      </c>
      <c r="C1788">
        <v>2000</v>
      </c>
      <c r="D1788" s="1" t="d">
        <v>2019-06-14</v>
      </c>
      <c r="E1788" s="1" t="str">
        <f t="shared" si="54"/>
        <v>2019</v>
      </c>
      <c r="F1788" s="1" t="str">
        <f t="shared" si="55"/>
        <v>Jun</v>
      </c>
      <c r="G1788" t="s">
        <v>50</v>
      </c>
      <c r="H1788" t="s">
        <v>283</v>
      </c>
      <c r="I1788">
        <v>0.41</v>
      </c>
      <c r="J1788">
        <v>0.23</v>
      </c>
      <c r="K1788">
        <v>0.47</v>
      </c>
      <c r="L1788">
        <v>0.03</v>
      </c>
      <c r="M1788">
        <v>1.1399999999999999</v>
      </c>
    </row>
    <row r="1789" spans="1:19" x14ac:dyDescent="0.2">
      <c r="A1789" t="s">
        <v>1885</v>
      </c>
      <c r="B1789" t="s">
        <v>27</v>
      </c>
      <c r="C1789">
        <v>1991</v>
      </c>
      <c r="D1789" s="1" t="d">
        <v>2011-01-16</v>
      </c>
      <c r="E1789" s="1" t="str">
        <f t="shared" si="54"/>
        <v>2011</v>
      </c>
      <c r="F1789" s="1" t="str">
        <f t="shared" si="55"/>
        <v>Jan</v>
      </c>
      <c r="G1789" t="s">
        <v>24</v>
      </c>
      <c r="H1789" t="s">
        <v>19</v>
      </c>
      <c r="I1789">
        <v>0.57999999999999996</v>
      </c>
      <c r="J1789">
        <v>0.37</v>
      </c>
      <c r="K1789">
        <v>0.15</v>
      </c>
      <c r="L1789">
        <v>0.04</v>
      </c>
      <c r="M1789">
        <v>1.1399999999999999</v>
      </c>
    </row>
    <row r="1790" spans="1:19" x14ac:dyDescent="0.2">
      <c r="A1790" t="s">
        <v>1886</v>
      </c>
      <c r="B1790" t="s">
        <v>95</v>
      </c>
      <c r="C1790">
        <v>1998</v>
      </c>
      <c r="D1790" s="1" t="d">
        <v>2007-04-03</v>
      </c>
      <c r="E1790" s="1" t="str">
        <f t="shared" si="54"/>
        <v>2007</v>
      </c>
      <c r="F1790" s="1" t="str">
        <f t="shared" si="55"/>
        <v>Apr</v>
      </c>
      <c r="G1790" t="s">
        <v>37</v>
      </c>
      <c r="H1790" t="s">
        <v>523</v>
      </c>
      <c r="I1790">
        <v>0.9</v>
      </c>
      <c r="J1790">
        <v>0.23</v>
      </c>
      <c r="K1790">
        <v>0</v>
      </c>
      <c r="L1790">
        <v>0.02</v>
      </c>
      <c r="M1790">
        <v>1.1399999999999999</v>
      </c>
    </row>
    <row r="1791" spans="1:19" x14ac:dyDescent="0.2">
      <c r="A1791" t="s">
        <v>1887</v>
      </c>
      <c r="B1791" t="s">
        <v>22</v>
      </c>
      <c r="C1791">
        <v>1986</v>
      </c>
      <c r="D1791" s="1" t="d">
        <v>1988-12-05</v>
      </c>
      <c r="E1791" s="1" t="str">
        <f t="shared" si="54"/>
        <v>1988</v>
      </c>
      <c r="F1791" s="1" t="str">
        <f t="shared" si="55"/>
        <v>Dec</v>
      </c>
      <c r="G1791" t="s">
        <v>50</v>
      </c>
      <c r="H1791" t="s">
        <v>222</v>
      </c>
      <c r="I1791">
        <v>0.71</v>
      </c>
      <c r="J1791">
        <v>0.16</v>
      </c>
      <c r="K1791">
        <v>0.25</v>
      </c>
      <c r="L1791">
        <v>0.03</v>
      </c>
      <c r="M1791">
        <v>1.1399999999999999</v>
      </c>
    </row>
    <row r="1792" spans="1:19" x14ac:dyDescent="0.2">
      <c r="A1792" t="s">
        <v>1888</v>
      </c>
      <c r="B1792" t="s">
        <v>57</v>
      </c>
      <c r="C1792">
        <v>1990</v>
      </c>
      <c r="D1792" s="1" t="d">
        <v>2018-01-15</v>
      </c>
      <c r="E1792" s="1" t="str">
        <f t="shared" si="54"/>
        <v>2018</v>
      </c>
      <c r="F1792" s="1" t="str">
        <f t="shared" si="55"/>
        <v>Jan</v>
      </c>
      <c r="G1792" t="s">
        <v>39</v>
      </c>
      <c r="H1792" t="s">
        <v>19</v>
      </c>
      <c r="I1792">
        <v>0.46</v>
      </c>
      <c r="J1792">
        <v>0.17</v>
      </c>
      <c r="K1792">
        <v>0.48</v>
      </c>
      <c r="L1792">
        <v>0.02</v>
      </c>
      <c r="M1792">
        <v>1.1399999999999999</v>
      </c>
    </row>
    <row r="1793" spans="1:19" x14ac:dyDescent="0.2">
      <c r="A1793" t="s">
        <v>536</v>
      </c>
      <c r="B1793" t="s">
        <v>137</v>
      </c>
      <c r="C1793">
        <v>2003</v>
      </c>
      <c r="D1793" s="1" t="d">
        <v>2007-02-03</v>
      </c>
      <c r="E1793" s="1" t="str">
        <f t="shared" si="54"/>
        <v>2007</v>
      </c>
      <c r="F1793" s="1" t="str">
        <f t="shared" si="55"/>
        <v>Feb</v>
      </c>
      <c r="G1793" t="s">
        <v>50</v>
      </c>
      <c r="H1793" t="s">
        <v>134</v>
      </c>
      <c r="I1793">
        <v>0.71</v>
      </c>
      <c r="J1793">
        <v>0.38</v>
      </c>
      <c r="K1793">
        <v>0</v>
      </c>
      <c r="L1793">
        <v>0.05</v>
      </c>
      <c r="M1793">
        <v>1.1399999999999999</v>
      </c>
      <c r="N1793">
        <v>84</v>
      </c>
      <c r="O1793">
        <v>31</v>
      </c>
      <c r="P1793">
        <v>9.1</v>
      </c>
      <c r="Q1793">
        <v>31</v>
      </c>
      <c r="R1793" t="s">
        <v>537</v>
      </c>
      <c r="S1793" t="s">
        <v>88</v>
      </c>
    </row>
    <row r="1794" spans="1:19" x14ac:dyDescent="0.2">
      <c r="A1794" t="s">
        <v>491</v>
      </c>
      <c r="B1794" t="s">
        <v>64</v>
      </c>
      <c r="C1794">
        <v>2005</v>
      </c>
      <c r="D1794" s="1" t="d">
        <v>2002-08-18</v>
      </c>
      <c r="E1794" s="1" t="str">
        <f t="shared" si="54"/>
        <v>2002</v>
      </c>
      <c r="F1794" s="1" t="str">
        <f t="shared" si="55"/>
        <v>Aug</v>
      </c>
      <c r="G1794" t="s">
        <v>50</v>
      </c>
      <c r="H1794" t="s">
        <v>283</v>
      </c>
      <c r="I1794">
        <v>0.82</v>
      </c>
      <c r="J1794">
        <v>0.3</v>
      </c>
      <c r="K1794">
        <v>0</v>
      </c>
      <c r="L1794">
        <v>0.02</v>
      </c>
      <c r="M1794">
        <v>1.1399999999999999</v>
      </c>
    </row>
    <row r="1795" spans="1:19" x14ac:dyDescent="0.2">
      <c r="A1795" t="s">
        <v>1889</v>
      </c>
      <c r="B1795" t="s">
        <v>49</v>
      </c>
      <c r="C1795">
        <v>2007</v>
      </c>
      <c r="D1795" s="1" t="d">
        <v>2000-02-08</v>
      </c>
      <c r="E1795" s="1" t="str">
        <f t="shared" ref="E1795:E1858" si="56">TEXT(D1795,"yyyy")</f>
        <v>2000</v>
      </c>
      <c r="F1795" s="1" t="str">
        <f t="shared" ref="F1795:F1858" si="57">TEXT(D1795,"mmm")</f>
        <v>Feb</v>
      </c>
      <c r="G1795" t="s">
        <v>18</v>
      </c>
      <c r="H1795" t="s">
        <v>68</v>
      </c>
      <c r="I1795">
        <v>0.31</v>
      </c>
      <c r="J1795">
        <v>0.03</v>
      </c>
      <c r="K1795">
        <v>0.76</v>
      </c>
      <c r="L1795">
        <v>0.04</v>
      </c>
      <c r="M1795">
        <v>1.1399999999999999</v>
      </c>
      <c r="N1795">
        <v>81</v>
      </c>
      <c r="O1795">
        <v>66</v>
      </c>
      <c r="P1795">
        <v>8.8000000000000007</v>
      </c>
      <c r="Q1795">
        <v>32</v>
      </c>
      <c r="R1795" t="s">
        <v>639</v>
      </c>
      <c r="S1795" t="s">
        <v>20</v>
      </c>
    </row>
    <row r="1796" spans="1:19" x14ac:dyDescent="0.2">
      <c r="A1796" t="s">
        <v>1890</v>
      </c>
      <c r="B1796" t="s">
        <v>55</v>
      </c>
      <c r="C1796">
        <v>2005</v>
      </c>
      <c r="D1796" s="1" t="d">
        <v>1991-10-19</v>
      </c>
      <c r="E1796" s="1" t="str">
        <f t="shared" si="56"/>
        <v>1991</v>
      </c>
      <c r="F1796" s="1" t="str">
        <f t="shared" si="57"/>
        <v>Oct</v>
      </c>
      <c r="G1796" t="s">
        <v>28</v>
      </c>
      <c r="H1796" t="s">
        <v>51</v>
      </c>
      <c r="I1796">
        <v>0</v>
      </c>
      <c r="J1796">
        <v>0.51</v>
      </c>
      <c r="K1796">
        <v>0</v>
      </c>
      <c r="L1796">
        <v>0.62</v>
      </c>
      <c r="M1796">
        <v>1.1399999999999999</v>
      </c>
    </row>
    <row r="1797" spans="1:19" x14ac:dyDescent="0.2">
      <c r="A1797" t="s">
        <v>1891</v>
      </c>
      <c r="B1797" t="s">
        <v>49</v>
      </c>
      <c r="C1797">
        <v>2010</v>
      </c>
      <c r="D1797" s="1" t="d">
        <v>2011-06-18</v>
      </c>
      <c r="E1797" s="1" t="str">
        <f t="shared" si="56"/>
        <v>2011</v>
      </c>
      <c r="F1797" s="1" t="str">
        <f t="shared" si="57"/>
        <v>Jun</v>
      </c>
      <c r="G1797" t="s">
        <v>50</v>
      </c>
      <c r="H1797" t="s">
        <v>51</v>
      </c>
      <c r="I1797">
        <v>0.45</v>
      </c>
      <c r="J1797">
        <v>0.45</v>
      </c>
      <c r="K1797">
        <v>0.06</v>
      </c>
      <c r="L1797">
        <v>0.18</v>
      </c>
      <c r="M1797">
        <v>1.1399999999999999</v>
      </c>
      <c r="P1797">
        <v>7.4</v>
      </c>
      <c r="Q1797">
        <v>17</v>
      </c>
      <c r="R1797" t="s">
        <v>210</v>
      </c>
      <c r="S1797" t="s">
        <v>53</v>
      </c>
    </row>
    <row r="1798" spans="1:19" x14ac:dyDescent="0.2">
      <c r="A1798" t="s">
        <v>1892</v>
      </c>
      <c r="B1798" t="s">
        <v>49</v>
      </c>
      <c r="C1798">
        <v>2011</v>
      </c>
      <c r="D1798" s="1" t="d">
        <v>2016-03-21</v>
      </c>
      <c r="E1798" s="1" t="str">
        <f t="shared" si="56"/>
        <v>2016</v>
      </c>
      <c r="F1798" s="1" t="str">
        <f t="shared" si="57"/>
        <v>Mar</v>
      </c>
      <c r="G1798" t="s">
        <v>1</v>
      </c>
      <c r="H1798" t="s">
        <v>68</v>
      </c>
      <c r="I1798">
        <v>0.75</v>
      </c>
      <c r="J1798">
        <v>0.21</v>
      </c>
      <c r="K1798">
        <v>0.05</v>
      </c>
      <c r="L1798">
        <v>0.12</v>
      </c>
      <c r="M1798">
        <v>1.1399999999999999</v>
      </c>
    </row>
    <row r="1799" spans="1:19" x14ac:dyDescent="0.2">
      <c r="A1799" t="s">
        <v>1893</v>
      </c>
      <c r="B1799" t="s">
        <v>171</v>
      </c>
      <c r="C1799">
        <v>2014</v>
      </c>
      <c r="D1799" s="1" t="d">
        <v>2002-06-29</v>
      </c>
      <c r="E1799" s="1" t="str">
        <f t="shared" si="56"/>
        <v>2002</v>
      </c>
      <c r="F1799" s="1" t="str">
        <f t="shared" si="57"/>
        <v>Jun</v>
      </c>
      <c r="G1799" t="s">
        <v>37</v>
      </c>
      <c r="H1799" t="s">
        <v>45</v>
      </c>
      <c r="I1799">
        <v>0.63</v>
      </c>
      <c r="J1799">
        <v>0.4</v>
      </c>
      <c r="K1799">
        <v>0</v>
      </c>
      <c r="L1799">
        <v>0.1</v>
      </c>
      <c r="M1799">
        <v>1.1399999999999999</v>
      </c>
      <c r="N1799">
        <v>81</v>
      </c>
      <c r="O1799">
        <v>89</v>
      </c>
      <c r="P1799">
        <v>7.7</v>
      </c>
      <c r="Q1799">
        <v>1137</v>
      </c>
      <c r="R1799" t="s">
        <v>365</v>
      </c>
      <c r="S1799" t="s">
        <v>53</v>
      </c>
    </row>
    <row r="1800" spans="1:19" x14ac:dyDescent="0.2">
      <c r="A1800" t="s">
        <v>1894</v>
      </c>
      <c r="B1800" t="s">
        <v>55</v>
      </c>
      <c r="C1800">
        <v>2001</v>
      </c>
      <c r="D1800" s="1" t="d">
        <v>1988-09-12</v>
      </c>
      <c r="E1800" s="1" t="str">
        <f t="shared" si="56"/>
        <v>1988</v>
      </c>
      <c r="F1800" s="1" t="str">
        <f t="shared" si="57"/>
        <v>Sep</v>
      </c>
      <c r="G1800" t="s">
        <v>39</v>
      </c>
      <c r="H1800" t="s">
        <v>155</v>
      </c>
      <c r="I1800">
        <v>0.12</v>
      </c>
      <c r="J1800">
        <v>0.1</v>
      </c>
      <c r="K1800">
        <v>0.88</v>
      </c>
      <c r="L1800">
        <v>0.03</v>
      </c>
      <c r="M1800">
        <v>1.1399999999999999</v>
      </c>
      <c r="N1800">
        <v>73</v>
      </c>
      <c r="O1800">
        <v>15</v>
      </c>
      <c r="P1800">
        <v>8.8000000000000007</v>
      </c>
      <c r="Q1800">
        <v>32</v>
      </c>
      <c r="R1800" t="s">
        <v>222</v>
      </c>
      <c r="S1800" t="s">
        <v>88</v>
      </c>
    </row>
    <row r="1801" spans="1:19" x14ac:dyDescent="0.2">
      <c r="A1801" t="s">
        <v>192</v>
      </c>
      <c r="B1801" t="s">
        <v>189</v>
      </c>
      <c r="C1801">
        <v>2004</v>
      </c>
      <c r="D1801" s="1" t="d">
        <v>1999-11-15</v>
      </c>
      <c r="E1801" s="1" t="str">
        <f t="shared" si="56"/>
        <v>1999</v>
      </c>
      <c r="F1801" s="1" t="str">
        <f t="shared" si="57"/>
        <v>Nov</v>
      </c>
      <c r="G1801" t="s">
        <v>24</v>
      </c>
      <c r="H1801" t="s">
        <v>134</v>
      </c>
      <c r="I1801">
        <v>0.7</v>
      </c>
      <c r="J1801">
        <v>0.39</v>
      </c>
      <c r="K1801">
        <v>0.01</v>
      </c>
      <c r="L1801">
        <v>0.03</v>
      </c>
      <c r="M1801">
        <v>1.1399999999999999</v>
      </c>
    </row>
    <row r="1802" spans="1:19" x14ac:dyDescent="0.2">
      <c r="A1802" t="s">
        <v>1895</v>
      </c>
      <c r="B1802" t="s">
        <v>75</v>
      </c>
      <c r="C1802">
        <v>2016</v>
      </c>
      <c r="D1802" s="1" t="d">
        <v>2005-10-23</v>
      </c>
      <c r="E1802" s="1" t="str">
        <f t="shared" si="56"/>
        <v>2005</v>
      </c>
      <c r="F1802" s="1" t="str">
        <f t="shared" si="57"/>
        <v>Oct</v>
      </c>
      <c r="G1802" t="s">
        <v>86</v>
      </c>
      <c r="H1802" t="s">
        <v>372</v>
      </c>
      <c r="I1802">
        <v>0.41</v>
      </c>
      <c r="J1802">
        <v>0.45</v>
      </c>
      <c r="K1802">
        <v>0.11</v>
      </c>
      <c r="L1802">
        <v>0.17</v>
      </c>
      <c r="M1802">
        <v>1.1399999999999999</v>
      </c>
      <c r="N1802">
        <v>79</v>
      </c>
      <c r="O1802">
        <v>60</v>
      </c>
      <c r="P1802">
        <v>8.1999999999999993</v>
      </c>
      <c r="Q1802">
        <v>201</v>
      </c>
      <c r="R1802" t="s">
        <v>1678</v>
      </c>
      <c r="S1802" t="s">
        <v>88</v>
      </c>
    </row>
    <row r="1803" spans="1:19" x14ac:dyDescent="0.2">
      <c r="A1803" t="s">
        <v>1896</v>
      </c>
      <c r="B1803" t="s">
        <v>137</v>
      </c>
      <c r="C1803">
        <v>2002</v>
      </c>
      <c r="D1803" s="1" t="d">
        <v>2005-07-21</v>
      </c>
      <c r="E1803" s="1" t="str">
        <f t="shared" si="56"/>
        <v>2005</v>
      </c>
      <c r="F1803" s="1" t="str">
        <f t="shared" si="57"/>
        <v>Jul</v>
      </c>
      <c r="G1803" t="s">
        <v>39</v>
      </c>
      <c r="H1803" t="s">
        <v>45</v>
      </c>
      <c r="I1803">
        <v>1.01</v>
      </c>
      <c r="J1803">
        <v>0.1</v>
      </c>
      <c r="K1803">
        <v>0</v>
      </c>
      <c r="L1803">
        <v>0.03</v>
      </c>
      <c r="M1803">
        <v>1.1299999999999999</v>
      </c>
      <c r="N1803">
        <v>87</v>
      </c>
      <c r="O1803">
        <v>32</v>
      </c>
      <c r="P1803">
        <v>8</v>
      </c>
      <c r="Q1803">
        <v>47</v>
      </c>
      <c r="R1803" t="s">
        <v>1897</v>
      </c>
      <c r="S1803" t="s">
        <v>88</v>
      </c>
    </row>
    <row r="1804" spans="1:19" x14ac:dyDescent="0.2">
      <c r="A1804" t="s">
        <v>1898</v>
      </c>
      <c r="B1804" t="s">
        <v>17</v>
      </c>
      <c r="C1804">
        <v>2009</v>
      </c>
      <c r="D1804" s="1" t="d">
        <v>2016-10-23</v>
      </c>
      <c r="E1804" s="1" t="str">
        <f t="shared" si="56"/>
        <v>2016</v>
      </c>
      <c r="F1804" s="1" t="str">
        <f t="shared" si="57"/>
        <v>Oct</v>
      </c>
      <c r="G1804" t="s">
        <v>18</v>
      </c>
      <c r="H1804" t="s">
        <v>134</v>
      </c>
      <c r="I1804">
        <v>0.76</v>
      </c>
      <c r="J1804">
        <v>0.27</v>
      </c>
      <c r="K1804">
        <v>0</v>
      </c>
      <c r="L1804">
        <v>0.1</v>
      </c>
      <c r="M1804">
        <v>1.1299999999999999</v>
      </c>
      <c r="N1804">
        <v>80</v>
      </c>
      <c r="O1804">
        <v>15</v>
      </c>
      <c r="P1804" t="s">
        <v>203</v>
      </c>
      <c r="R1804" t="s">
        <v>134</v>
      </c>
      <c r="S1804" t="s">
        <v>20</v>
      </c>
    </row>
    <row r="1805" spans="1:19" x14ac:dyDescent="0.2">
      <c r="A1805" t="s">
        <v>1899</v>
      </c>
      <c r="B1805" t="s">
        <v>104</v>
      </c>
      <c r="C1805">
        <v>1999</v>
      </c>
      <c r="D1805" s="1" t="d">
        <v>2009-03-12</v>
      </c>
      <c r="E1805" s="1" t="str">
        <f t="shared" si="56"/>
        <v>2009</v>
      </c>
      <c r="F1805" s="1" t="str">
        <f t="shared" si="57"/>
        <v>Mar</v>
      </c>
      <c r="G1805" t="s">
        <v>18</v>
      </c>
      <c r="H1805" t="s">
        <v>943</v>
      </c>
      <c r="I1805">
        <v>0</v>
      </c>
      <c r="J1805">
        <v>0</v>
      </c>
      <c r="K1805">
        <v>1.06</v>
      </c>
      <c r="L1805">
        <v>7.0000000000000007E-2</v>
      </c>
      <c r="M1805">
        <v>1.1299999999999999</v>
      </c>
    </row>
    <row r="1806" spans="1:19" x14ac:dyDescent="0.2">
      <c r="A1806" t="s">
        <v>1763</v>
      </c>
      <c r="B1806" t="s">
        <v>64</v>
      </c>
      <c r="C1806">
        <v>2006</v>
      </c>
      <c r="D1806" s="1" t="d">
        <v>2021-12-24</v>
      </c>
      <c r="E1806" s="1" t="str">
        <f t="shared" si="56"/>
        <v>2021</v>
      </c>
      <c r="F1806" s="1" t="str">
        <f t="shared" si="57"/>
        <v>Dec</v>
      </c>
      <c r="G1806" t="s">
        <v>24</v>
      </c>
      <c r="H1806" t="s">
        <v>484</v>
      </c>
      <c r="I1806">
        <v>0.81</v>
      </c>
      <c r="J1806">
        <v>0.3</v>
      </c>
      <c r="K1806">
        <v>0</v>
      </c>
      <c r="L1806">
        <v>0.02</v>
      </c>
      <c r="M1806">
        <v>1.1299999999999999</v>
      </c>
      <c r="N1806">
        <v>50</v>
      </c>
      <c r="O1806">
        <v>8</v>
      </c>
      <c r="P1806">
        <v>4.7</v>
      </c>
      <c r="Q1806">
        <v>6</v>
      </c>
      <c r="R1806" t="s">
        <v>971</v>
      </c>
      <c r="S1806" t="s">
        <v>20</v>
      </c>
    </row>
    <row r="1807" spans="1:19" x14ac:dyDescent="0.2">
      <c r="A1807" t="s">
        <v>1900</v>
      </c>
      <c r="B1807" t="s">
        <v>75</v>
      </c>
      <c r="C1807">
        <v>2016</v>
      </c>
      <c r="D1807" s="1" t="d">
        <v>1995-02-23</v>
      </c>
      <c r="E1807" s="1" t="str">
        <f t="shared" si="56"/>
        <v>1995</v>
      </c>
      <c r="F1807" s="1" t="str">
        <f t="shared" si="57"/>
        <v>Feb</v>
      </c>
      <c r="G1807" t="s">
        <v>50</v>
      </c>
      <c r="H1807" t="s">
        <v>111</v>
      </c>
      <c r="I1807">
        <v>0.37</v>
      </c>
      <c r="J1807">
        <v>0.57999999999999996</v>
      </c>
      <c r="K1807">
        <v>0</v>
      </c>
      <c r="L1807">
        <v>0.18</v>
      </c>
      <c r="M1807">
        <v>1.1299999999999999</v>
      </c>
      <c r="N1807">
        <v>83</v>
      </c>
      <c r="O1807">
        <v>88</v>
      </c>
      <c r="P1807">
        <v>7.8</v>
      </c>
      <c r="Q1807">
        <v>621</v>
      </c>
      <c r="R1807" t="s">
        <v>260</v>
      </c>
      <c r="S1807" t="s">
        <v>53</v>
      </c>
    </row>
    <row r="1808" spans="1:19" x14ac:dyDescent="0.2">
      <c r="A1808" t="s">
        <v>1138</v>
      </c>
      <c r="B1808" t="s">
        <v>79</v>
      </c>
      <c r="C1808">
        <v>2011</v>
      </c>
      <c r="D1808" s="1" t="d">
        <v>1988-04-10</v>
      </c>
      <c r="E1808" s="1" t="str">
        <f t="shared" si="56"/>
        <v>1988</v>
      </c>
      <c r="F1808" s="1" t="str">
        <f t="shared" si="57"/>
        <v>Apr</v>
      </c>
      <c r="G1808" t="s">
        <v>50</v>
      </c>
      <c r="H1808" t="s">
        <v>254</v>
      </c>
      <c r="I1808">
        <v>0.61</v>
      </c>
      <c r="J1808">
        <v>0.43</v>
      </c>
      <c r="K1808">
        <v>0</v>
      </c>
      <c r="L1808">
        <v>0.09</v>
      </c>
      <c r="M1808">
        <v>1.1299999999999999</v>
      </c>
      <c r="N1808">
        <v>67</v>
      </c>
      <c r="O1808">
        <v>25</v>
      </c>
      <c r="P1808">
        <v>6.1</v>
      </c>
      <c r="Q1808">
        <v>31</v>
      </c>
      <c r="R1808" t="s">
        <v>255</v>
      </c>
      <c r="S1808" t="s">
        <v>112</v>
      </c>
    </row>
    <row r="1809" spans="1:19" x14ac:dyDescent="0.2">
      <c r="A1809" t="s">
        <v>1901</v>
      </c>
      <c r="B1809" t="s">
        <v>137</v>
      </c>
      <c r="C1809">
        <v>2004</v>
      </c>
      <c r="D1809" s="1" t="d">
        <v>1988-06-17</v>
      </c>
      <c r="E1809" s="1" t="str">
        <f t="shared" si="56"/>
        <v>1988</v>
      </c>
      <c r="F1809" s="1" t="str">
        <f t="shared" si="57"/>
        <v>Jun</v>
      </c>
      <c r="G1809" t="s">
        <v>37</v>
      </c>
      <c r="H1809" t="s">
        <v>111</v>
      </c>
      <c r="I1809">
        <v>0.99</v>
      </c>
      <c r="J1809">
        <v>0.12</v>
      </c>
      <c r="K1809">
        <v>0</v>
      </c>
      <c r="L1809">
        <v>0.02</v>
      </c>
      <c r="M1809">
        <v>1.1299999999999999</v>
      </c>
      <c r="N1809">
        <v>84</v>
      </c>
      <c r="O1809">
        <v>55</v>
      </c>
      <c r="P1809">
        <v>8.6</v>
      </c>
      <c r="Q1809">
        <v>14</v>
      </c>
      <c r="R1809" t="s">
        <v>260</v>
      </c>
      <c r="S1809" t="s">
        <v>53</v>
      </c>
    </row>
    <row r="1810" spans="1:19" x14ac:dyDescent="0.2">
      <c r="A1810" t="s">
        <v>589</v>
      </c>
      <c r="B1810" t="s">
        <v>22</v>
      </c>
      <c r="C1810">
        <v>1983</v>
      </c>
      <c r="D1810" s="1" t="d">
        <v>2004-08-20</v>
      </c>
      <c r="E1810" s="1" t="str">
        <f t="shared" si="56"/>
        <v>2004</v>
      </c>
      <c r="F1810" s="1" t="str">
        <f t="shared" si="57"/>
        <v>Aug</v>
      </c>
      <c r="G1810" t="s">
        <v>1</v>
      </c>
      <c r="H1810" t="s">
        <v>19</v>
      </c>
      <c r="I1810">
        <v>0.23</v>
      </c>
      <c r="J1810">
        <v>0.05</v>
      </c>
      <c r="K1810">
        <v>0.84</v>
      </c>
      <c r="L1810">
        <v>0.01</v>
      </c>
      <c r="M1810">
        <v>1.1299999999999999</v>
      </c>
    </row>
    <row r="1811" spans="1:19" x14ac:dyDescent="0.2">
      <c r="A1811" t="s">
        <v>1842</v>
      </c>
      <c r="B1811" t="s">
        <v>49</v>
      </c>
      <c r="C1811">
        <v>2008</v>
      </c>
      <c r="D1811" s="1" t="d">
        <v>2014-07-02</v>
      </c>
      <c r="E1811" s="1" t="str">
        <f t="shared" si="56"/>
        <v>2014</v>
      </c>
      <c r="F1811" s="1" t="str">
        <f t="shared" si="57"/>
        <v>Jul</v>
      </c>
      <c r="G1811" t="s">
        <v>1</v>
      </c>
      <c r="H1811" t="s">
        <v>134</v>
      </c>
      <c r="I1811">
        <v>0.31</v>
      </c>
      <c r="J1811">
        <v>0.57999999999999996</v>
      </c>
      <c r="K1811">
        <v>0.02</v>
      </c>
      <c r="L1811">
        <v>0.22</v>
      </c>
      <c r="M1811">
        <v>1.1299999999999999</v>
      </c>
      <c r="N1811">
        <v>79</v>
      </c>
      <c r="O1811">
        <v>66</v>
      </c>
      <c r="P1811">
        <v>7.8</v>
      </c>
      <c r="Q1811">
        <v>362</v>
      </c>
      <c r="R1811" t="s">
        <v>174</v>
      </c>
      <c r="S1811" t="s">
        <v>88</v>
      </c>
    </row>
    <row r="1812" spans="1:19" x14ac:dyDescent="0.2">
      <c r="A1812" t="s">
        <v>1349</v>
      </c>
      <c r="B1812" t="s">
        <v>44</v>
      </c>
      <c r="C1812">
        <v>2009</v>
      </c>
      <c r="D1812" s="1" t="d">
        <v>2019-06-29</v>
      </c>
      <c r="E1812" s="1" t="str">
        <f t="shared" si="56"/>
        <v>2019</v>
      </c>
      <c r="F1812" s="1" t="str">
        <f t="shared" si="57"/>
        <v>Jun</v>
      </c>
      <c r="G1812" t="s">
        <v>34</v>
      </c>
      <c r="H1812" t="s">
        <v>71</v>
      </c>
      <c r="I1812">
        <v>0.65</v>
      </c>
      <c r="J1812">
        <v>0.37</v>
      </c>
      <c r="K1812">
        <v>0</v>
      </c>
      <c r="L1812">
        <v>0.11</v>
      </c>
      <c r="M1812">
        <v>1.1299999999999999</v>
      </c>
      <c r="N1812">
        <v>85</v>
      </c>
      <c r="O1812">
        <v>69</v>
      </c>
      <c r="P1812">
        <v>6.8</v>
      </c>
      <c r="Q1812">
        <v>108</v>
      </c>
      <c r="R1812" t="s">
        <v>309</v>
      </c>
      <c r="S1812" t="s">
        <v>88</v>
      </c>
    </row>
    <row r="1813" spans="1:19" x14ac:dyDescent="0.2">
      <c r="A1813" t="s">
        <v>1902</v>
      </c>
      <c r="B1813" t="s">
        <v>75</v>
      </c>
      <c r="C1813">
        <v>2014</v>
      </c>
      <c r="D1813" s="1" t="d">
        <v>2020-12-06</v>
      </c>
      <c r="E1813" s="1" t="str">
        <f t="shared" si="56"/>
        <v>2020</v>
      </c>
      <c r="F1813" s="1" t="str">
        <f t="shared" si="57"/>
        <v>Dec</v>
      </c>
      <c r="G1813" t="s">
        <v>37</v>
      </c>
      <c r="H1813" t="s">
        <v>151</v>
      </c>
      <c r="I1813">
        <v>0.34</v>
      </c>
      <c r="J1813">
        <v>0.56999999999999995</v>
      </c>
      <c r="K1813">
        <v>0.04</v>
      </c>
      <c r="L1813">
        <v>0.17</v>
      </c>
      <c r="M1813">
        <v>1.1299999999999999</v>
      </c>
      <c r="N1813">
        <v>79</v>
      </c>
      <c r="O1813">
        <v>50</v>
      </c>
      <c r="P1813">
        <v>8.1</v>
      </c>
      <c r="Q1813">
        <v>795</v>
      </c>
      <c r="R1813" t="s">
        <v>1103</v>
      </c>
      <c r="S1813" t="s">
        <v>53</v>
      </c>
    </row>
    <row r="1814" spans="1:19" x14ac:dyDescent="0.2">
      <c r="A1814" t="s">
        <v>1903</v>
      </c>
      <c r="B1814" t="s">
        <v>104</v>
      </c>
      <c r="C1814">
        <v>1998</v>
      </c>
      <c r="D1814" s="1" t="d">
        <v>1989-03-27</v>
      </c>
      <c r="E1814" s="1" t="str">
        <f t="shared" si="56"/>
        <v>1989</v>
      </c>
      <c r="F1814" s="1" t="str">
        <f t="shared" si="57"/>
        <v>Mar</v>
      </c>
      <c r="G1814" t="s">
        <v>34</v>
      </c>
      <c r="H1814" t="s">
        <v>68</v>
      </c>
      <c r="I1814">
        <v>0.63</v>
      </c>
      <c r="J1814">
        <v>0.43</v>
      </c>
      <c r="K1814">
        <v>0</v>
      </c>
      <c r="L1814">
        <v>7.0000000000000007E-2</v>
      </c>
      <c r="M1814">
        <v>1.1299999999999999</v>
      </c>
    </row>
    <row r="1815" spans="1:19" x14ac:dyDescent="0.2">
      <c r="A1815" t="s">
        <v>1904</v>
      </c>
      <c r="B1815" t="s">
        <v>79</v>
      </c>
      <c r="C1815">
        <v>2012</v>
      </c>
      <c r="D1815" s="1" t="d">
        <v>2012-07-25</v>
      </c>
      <c r="E1815" s="1" t="str">
        <f t="shared" si="56"/>
        <v>2012</v>
      </c>
      <c r="F1815" s="1" t="str">
        <f t="shared" si="57"/>
        <v>Jul</v>
      </c>
      <c r="G1815" t="s">
        <v>28</v>
      </c>
      <c r="H1815" t="s">
        <v>19</v>
      </c>
      <c r="I1815">
        <v>0.33</v>
      </c>
      <c r="J1815">
        <v>0.37</v>
      </c>
      <c r="K1815">
        <v>0.37</v>
      </c>
      <c r="L1815">
        <v>0.06</v>
      </c>
      <c r="M1815">
        <v>1.1299999999999999</v>
      </c>
      <c r="N1815">
        <v>73</v>
      </c>
      <c r="O1815">
        <v>51</v>
      </c>
      <c r="P1815">
        <v>8.6</v>
      </c>
      <c r="Q1815">
        <v>209</v>
      </c>
      <c r="R1815" t="s">
        <v>1905</v>
      </c>
      <c r="S1815" t="s">
        <v>112</v>
      </c>
    </row>
    <row r="1816" spans="1:19" x14ac:dyDescent="0.2">
      <c r="A1816" t="s">
        <v>1906</v>
      </c>
      <c r="B1816" t="s">
        <v>64</v>
      </c>
      <c r="C1816">
        <v>2005</v>
      </c>
      <c r="D1816" s="1" t="d">
        <v>2011-10-15</v>
      </c>
      <c r="E1816" s="1" t="str">
        <f t="shared" si="56"/>
        <v>2011</v>
      </c>
      <c r="F1816" s="1" t="str">
        <f t="shared" si="57"/>
        <v>Oct</v>
      </c>
      <c r="G1816" t="s">
        <v>28</v>
      </c>
      <c r="H1816" t="s">
        <v>19</v>
      </c>
      <c r="I1816">
        <v>0.81</v>
      </c>
      <c r="J1816">
        <v>0.3</v>
      </c>
      <c r="K1816">
        <v>0</v>
      </c>
      <c r="L1816">
        <v>0.02</v>
      </c>
      <c r="M1816">
        <v>1.1299999999999999</v>
      </c>
    </row>
    <row r="1817" spans="1:19" x14ac:dyDescent="0.2">
      <c r="A1817" t="s">
        <v>1078</v>
      </c>
      <c r="B1817" t="s">
        <v>49</v>
      </c>
      <c r="C1817">
        <v>2007</v>
      </c>
      <c r="D1817" s="1" t="d">
        <v>2015-04-03</v>
      </c>
      <c r="E1817" s="1" t="str">
        <f t="shared" si="56"/>
        <v>2015</v>
      </c>
      <c r="F1817" s="1" t="str">
        <f t="shared" si="57"/>
        <v>Apr</v>
      </c>
      <c r="G1817" t="s">
        <v>34</v>
      </c>
      <c r="H1817" t="s">
        <v>68</v>
      </c>
      <c r="I1817">
        <v>0.45</v>
      </c>
      <c r="J1817">
        <v>0.56000000000000005</v>
      </c>
      <c r="K1817">
        <v>0</v>
      </c>
      <c r="L1817">
        <v>0.12</v>
      </c>
      <c r="M1817">
        <v>1.1299999999999999</v>
      </c>
      <c r="N1817">
        <v>82</v>
      </c>
      <c r="O1817">
        <v>48</v>
      </c>
      <c r="P1817">
        <v>5.9</v>
      </c>
      <c r="Q1817">
        <v>15</v>
      </c>
      <c r="R1817" t="s">
        <v>1129</v>
      </c>
      <c r="S1817" t="s">
        <v>88</v>
      </c>
    </row>
    <row r="1818" spans="1:19" x14ac:dyDescent="0.2">
      <c r="A1818" t="s">
        <v>1907</v>
      </c>
      <c r="B1818" t="s">
        <v>79</v>
      </c>
      <c r="C1818">
        <v>2015</v>
      </c>
      <c r="D1818" s="1" t="d">
        <v>1999-05-26</v>
      </c>
      <c r="E1818" s="1" t="str">
        <f t="shared" si="56"/>
        <v>1999</v>
      </c>
      <c r="F1818" s="1" t="str">
        <f t="shared" si="57"/>
        <v>May</v>
      </c>
      <c r="G1818" t="s">
        <v>50</v>
      </c>
      <c r="H1818" t="s">
        <v>19</v>
      </c>
      <c r="I1818">
        <v>0.53</v>
      </c>
      <c r="J1818">
        <v>0.33</v>
      </c>
      <c r="K1818">
        <v>0.17</v>
      </c>
      <c r="L1818">
        <v>0.08</v>
      </c>
      <c r="M1818">
        <v>1.1200000000000001</v>
      </c>
      <c r="N1818">
        <v>73</v>
      </c>
      <c r="O1818">
        <v>73</v>
      </c>
      <c r="P1818">
        <v>7.6</v>
      </c>
      <c r="Q1818">
        <v>179</v>
      </c>
      <c r="R1818" t="s">
        <v>19</v>
      </c>
      <c r="S1818" t="s">
        <v>20</v>
      </c>
    </row>
    <row r="1819" spans="1:19" x14ac:dyDescent="0.2">
      <c r="A1819" t="s">
        <v>1908</v>
      </c>
      <c r="B1819">
        <v>2600</v>
      </c>
      <c r="C1819">
        <v>1982</v>
      </c>
      <c r="D1819" s="1" t="d">
        <v>1996-02-23</v>
      </c>
      <c r="E1819" s="1" t="str">
        <f t="shared" si="56"/>
        <v>1996</v>
      </c>
      <c r="F1819" s="1" t="str">
        <f t="shared" si="57"/>
        <v>Feb</v>
      </c>
      <c r="G1819" t="s">
        <v>37</v>
      </c>
      <c r="H1819" t="s">
        <v>155</v>
      </c>
      <c r="I1819">
        <v>1.05</v>
      </c>
      <c r="J1819">
        <v>0.06</v>
      </c>
      <c r="K1819">
        <v>0</v>
      </c>
      <c r="L1819">
        <v>0.01</v>
      </c>
      <c r="M1819">
        <v>1.1200000000000001</v>
      </c>
    </row>
    <row r="1820" spans="1:19" x14ac:dyDescent="0.2">
      <c r="A1820" t="s">
        <v>1909</v>
      </c>
      <c r="B1820" t="s">
        <v>55</v>
      </c>
      <c r="C1820">
        <v>2001</v>
      </c>
      <c r="D1820" s="1" t="d">
        <v>2008-02-25</v>
      </c>
      <c r="E1820" s="1" t="str">
        <f t="shared" si="56"/>
        <v>2008</v>
      </c>
      <c r="F1820" s="1" t="str">
        <f t="shared" si="57"/>
        <v>Feb</v>
      </c>
      <c r="G1820" t="s">
        <v>24</v>
      </c>
      <c r="H1820" t="s">
        <v>71</v>
      </c>
      <c r="I1820">
        <v>0.55000000000000004</v>
      </c>
      <c r="J1820">
        <v>0.43</v>
      </c>
      <c r="K1820">
        <v>0</v>
      </c>
      <c r="L1820">
        <v>0.14000000000000001</v>
      </c>
      <c r="M1820">
        <v>1.1200000000000001</v>
      </c>
      <c r="N1820">
        <v>57</v>
      </c>
      <c r="O1820">
        <v>15</v>
      </c>
      <c r="P1820">
        <v>7.6</v>
      </c>
      <c r="Q1820">
        <v>9</v>
      </c>
      <c r="R1820" t="s">
        <v>876</v>
      </c>
      <c r="S1820" t="s">
        <v>20</v>
      </c>
    </row>
    <row r="1821" spans="1:19" x14ac:dyDescent="0.2">
      <c r="A1821" t="s">
        <v>1910</v>
      </c>
      <c r="B1821" t="s">
        <v>95</v>
      </c>
      <c r="C1821">
        <v>1996</v>
      </c>
      <c r="D1821" s="1" t="d">
        <v>2010-03-01</v>
      </c>
      <c r="E1821" s="1" t="str">
        <f t="shared" si="56"/>
        <v>2010</v>
      </c>
      <c r="F1821" s="1" t="str">
        <f t="shared" si="57"/>
        <v>Mar</v>
      </c>
      <c r="G1821" t="s">
        <v>39</v>
      </c>
      <c r="H1821" t="s">
        <v>19</v>
      </c>
      <c r="I1821">
        <v>0.56000000000000005</v>
      </c>
      <c r="J1821">
        <v>0.24</v>
      </c>
      <c r="K1821">
        <v>0.3</v>
      </c>
      <c r="L1821">
        <v>0.02</v>
      </c>
      <c r="M1821">
        <v>1.1200000000000001</v>
      </c>
    </row>
    <row r="1822" spans="1:19" x14ac:dyDescent="0.2">
      <c r="A1822" t="s">
        <v>1911</v>
      </c>
      <c r="B1822" t="s">
        <v>17</v>
      </c>
      <c r="C1822">
        <v>2009</v>
      </c>
      <c r="D1822" s="1" t="d">
        <v>2011-10-01</v>
      </c>
      <c r="E1822" s="1" t="str">
        <f t="shared" si="56"/>
        <v>2011</v>
      </c>
      <c r="F1822" s="1" t="str">
        <f t="shared" si="57"/>
        <v>Oct</v>
      </c>
      <c r="G1822" t="s">
        <v>1</v>
      </c>
      <c r="H1822" t="s">
        <v>111</v>
      </c>
      <c r="I1822">
        <v>0.25</v>
      </c>
      <c r="J1822">
        <v>0.74</v>
      </c>
      <c r="K1822">
        <v>0</v>
      </c>
      <c r="L1822">
        <v>0.14000000000000001</v>
      </c>
      <c r="M1822">
        <v>1.1200000000000001</v>
      </c>
      <c r="N1822">
        <v>78</v>
      </c>
      <c r="O1822">
        <v>50</v>
      </c>
      <c r="P1822">
        <v>8.3000000000000007</v>
      </c>
      <c r="Q1822">
        <v>32</v>
      </c>
      <c r="R1822" t="s">
        <v>984</v>
      </c>
      <c r="S1822" t="s">
        <v>112</v>
      </c>
    </row>
    <row r="1823" spans="1:19" x14ac:dyDescent="0.2">
      <c r="A1823" t="s">
        <v>1912</v>
      </c>
      <c r="B1823" t="s">
        <v>49</v>
      </c>
      <c r="C1823">
        <v>2010</v>
      </c>
      <c r="D1823" s="1" t="d">
        <v>2022-07-26</v>
      </c>
      <c r="E1823" s="1" t="str">
        <f t="shared" si="56"/>
        <v>2022</v>
      </c>
      <c r="F1823" s="1" t="str">
        <f t="shared" si="57"/>
        <v>Jul</v>
      </c>
      <c r="G1823" t="s">
        <v>24</v>
      </c>
      <c r="H1823" t="s">
        <v>68</v>
      </c>
      <c r="I1823">
        <v>0.5</v>
      </c>
      <c r="J1823">
        <v>0.4</v>
      </c>
      <c r="K1823">
        <v>0.06</v>
      </c>
      <c r="L1823">
        <v>0.16</v>
      </c>
      <c r="M1823">
        <v>1.1200000000000001</v>
      </c>
      <c r="N1823">
        <v>82</v>
      </c>
      <c r="O1823">
        <v>85</v>
      </c>
      <c r="P1823">
        <v>8.4</v>
      </c>
      <c r="Q1823">
        <v>201</v>
      </c>
      <c r="R1823" t="s">
        <v>1913</v>
      </c>
      <c r="S1823" t="s">
        <v>20</v>
      </c>
    </row>
    <row r="1824" spans="1:19" x14ac:dyDescent="0.2">
      <c r="A1824" t="s">
        <v>1914</v>
      </c>
      <c r="B1824" t="s">
        <v>159</v>
      </c>
      <c r="C1824">
        <v>2005</v>
      </c>
      <c r="D1824" s="1" t="d">
        <v>2000-03-17</v>
      </c>
      <c r="E1824" s="1" t="str">
        <f t="shared" si="56"/>
        <v>2000</v>
      </c>
      <c r="F1824" s="1" t="str">
        <f t="shared" si="57"/>
        <v>Mar</v>
      </c>
      <c r="G1824" t="s">
        <v>37</v>
      </c>
      <c r="H1824" t="s">
        <v>68</v>
      </c>
      <c r="I1824">
        <v>1.03</v>
      </c>
      <c r="J1824">
        <v>0</v>
      </c>
      <c r="K1824">
        <v>0.01</v>
      </c>
      <c r="L1824">
        <v>0.08</v>
      </c>
      <c r="M1824">
        <v>1.1200000000000001</v>
      </c>
      <c r="N1824">
        <v>82</v>
      </c>
      <c r="O1824">
        <v>44</v>
      </c>
      <c r="P1824">
        <v>8.6</v>
      </c>
      <c r="Q1824">
        <v>63</v>
      </c>
      <c r="R1824" t="s">
        <v>465</v>
      </c>
      <c r="S1824" t="s">
        <v>53</v>
      </c>
    </row>
    <row r="1825" spans="1:19" x14ac:dyDescent="0.2">
      <c r="A1825" t="s">
        <v>1915</v>
      </c>
      <c r="B1825" t="s">
        <v>49</v>
      </c>
      <c r="C1825">
        <v>2011</v>
      </c>
      <c r="D1825" s="1" t="d">
        <v>1996-10-26</v>
      </c>
      <c r="E1825" s="1" t="str">
        <f t="shared" si="56"/>
        <v>1996</v>
      </c>
      <c r="F1825" s="1" t="str">
        <f t="shared" si="57"/>
        <v>Oct</v>
      </c>
      <c r="G1825" t="s">
        <v>34</v>
      </c>
      <c r="H1825" t="s">
        <v>111</v>
      </c>
      <c r="I1825">
        <v>0.53</v>
      </c>
      <c r="J1825">
        <v>0.36</v>
      </c>
      <c r="K1825">
        <v>0.09</v>
      </c>
      <c r="L1825">
        <v>0.15</v>
      </c>
      <c r="M1825">
        <v>1.1200000000000001</v>
      </c>
      <c r="N1825">
        <v>80</v>
      </c>
      <c r="O1825">
        <v>27</v>
      </c>
      <c r="P1825">
        <v>8.3000000000000007</v>
      </c>
      <c r="Q1825">
        <v>52</v>
      </c>
      <c r="R1825" t="s">
        <v>111</v>
      </c>
      <c r="S1825" t="s">
        <v>88</v>
      </c>
    </row>
    <row r="1826" spans="1:19" x14ac:dyDescent="0.2">
      <c r="A1826" t="s">
        <v>714</v>
      </c>
      <c r="B1826" t="s">
        <v>137</v>
      </c>
      <c r="C1826">
        <v>2005</v>
      </c>
      <c r="D1826" s="1" t="d">
        <v>1993-03-05</v>
      </c>
      <c r="E1826" s="1" t="str">
        <f t="shared" si="56"/>
        <v>1993</v>
      </c>
      <c r="F1826" s="1" t="str">
        <f t="shared" si="57"/>
        <v>Mar</v>
      </c>
      <c r="G1826" t="s">
        <v>37</v>
      </c>
      <c r="H1826" t="s">
        <v>71</v>
      </c>
      <c r="I1826">
        <v>0.66</v>
      </c>
      <c r="J1826">
        <v>0.4</v>
      </c>
      <c r="K1826">
        <v>0</v>
      </c>
      <c r="L1826">
        <v>0.05</v>
      </c>
      <c r="M1826">
        <v>1.1200000000000001</v>
      </c>
      <c r="N1826">
        <v>78</v>
      </c>
      <c r="O1826">
        <v>46</v>
      </c>
      <c r="P1826">
        <v>5.0999999999999996</v>
      </c>
      <c r="Q1826">
        <v>27</v>
      </c>
      <c r="R1826" t="s">
        <v>77</v>
      </c>
      <c r="S1826" t="s">
        <v>88</v>
      </c>
    </row>
    <row r="1827" spans="1:19" x14ac:dyDescent="0.2">
      <c r="A1827" t="s">
        <v>1225</v>
      </c>
      <c r="B1827" t="s">
        <v>22</v>
      </c>
      <c r="C1827">
        <v>1992</v>
      </c>
      <c r="D1827" s="1" t="d">
        <v>2004-09-23</v>
      </c>
      <c r="E1827" s="1" t="str">
        <f t="shared" si="56"/>
        <v>2004</v>
      </c>
      <c r="F1827" s="1" t="str">
        <f t="shared" si="57"/>
        <v>Sep</v>
      </c>
      <c r="G1827" t="s">
        <v>30</v>
      </c>
      <c r="H1827" t="s">
        <v>19</v>
      </c>
      <c r="I1827">
        <v>0.41</v>
      </c>
      <c r="J1827">
        <v>0.06</v>
      </c>
      <c r="K1827">
        <v>0.63</v>
      </c>
      <c r="L1827">
        <v>0.02</v>
      </c>
      <c r="M1827">
        <v>1.1200000000000001</v>
      </c>
    </row>
    <row r="1828" spans="1:19" x14ac:dyDescent="0.2">
      <c r="A1828" t="s">
        <v>1915</v>
      </c>
      <c r="B1828" t="s">
        <v>44</v>
      </c>
      <c r="C1828">
        <v>2011</v>
      </c>
      <c r="D1828" s="1" t="d">
        <v>2012-10-15</v>
      </c>
      <c r="E1828" s="1" t="str">
        <f t="shared" si="56"/>
        <v>2012</v>
      </c>
      <c r="F1828" s="1" t="str">
        <f t="shared" si="57"/>
        <v>Oct</v>
      </c>
      <c r="G1828" t="s">
        <v>34</v>
      </c>
      <c r="H1828" t="s">
        <v>111</v>
      </c>
      <c r="I1828">
        <v>0.84</v>
      </c>
      <c r="J1828">
        <v>0.19</v>
      </c>
      <c r="K1828">
        <v>0.01</v>
      </c>
      <c r="L1828">
        <v>0.08</v>
      </c>
      <c r="M1828">
        <v>1.1200000000000001</v>
      </c>
      <c r="N1828">
        <v>77</v>
      </c>
      <c r="O1828">
        <v>30</v>
      </c>
      <c r="P1828">
        <v>8.1999999999999993</v>
      </c>
      <c r="Q1828">
        <v>62</v>
      </c>
      <c r="R1828" t="s">
        <v>111</v>
      </c>
      <c r="S1828" t="s">
        <v>88</v>
      </c>
    </row>
    <row r="1829" spans="1:19" x14ac:dyDescent="0.2">
      <c r="A1829" t="s">
        <v>1349</v>
      </c>
      <c r="B1829" t="s">
        <v>55</v>
      </c>
      <c r="C1829">
        <v>2009</v>
      </c>
      <c r="D1829" s="1" t="d">
        <v>2002-09-20</v>
      </c>
      <c r="E1829" s="1" t="str">
        <f t="shared" si="56"/>
        <v>2002</v>
      </c>
      <c r="F1829" s="1" t="str">
        <f t="shared" si="57"/>
        <v>Sep</v>
      </c>
      <c r="G1829" t="s">
        <v>34</v>
      </c>
      <c r="H1829" t="s">
        <v>71</v>
      </c>
      <c r="I1829">
        <v>0.28000000000000003</v>
      </c>
      <c r="J1829">
        <v>0.3</v>
      </c>
      <c r="K1829">
        <v>0</v>
      </c>
      <c r="L1829">
        <v>0.54</v>
      </c>
      <c r="M1829">
        <v>1.1200000000000001</v>
      </c>
      <c r="N1829">
        <v>71</v>
      </c>
      <c r="O1829">
        <v>4</v>
      </c>
      <c r="P1829">
        <v>2.6</v>
      </c>
      <c r="Q1829">
        <v>10</v>
      </c>
      <c r="R1829" t="s">
        <v>1117</v>
      </c>
      <c r="S1829" t="s">
        <v>88</v>
      </c>
    </row>
    <row r="1830" spans="1:19" x14ac:dyDescent="0.2">
      <c r="A1830" t="s">
        <v>1916</v>
      </c>
      <c r="B1830" t="s">
        <v>148</v>
      </c>
      <c r="C1830">
        <v>2007</v>
      </c>
      <c r="D1830" s="1" t="d">
        <v>1997-09-09</v>
      </c>
      <c r="E1830" s="1" t="str">
        <f t="shared" si="56"/>
        <v>1997</v>
      </c>
      <c r="F1830" s="1" t="str">
        <f t="shared" si="57"/>
        <v>Sep</v>
      </c>
      <c r="G1830" t="s">
        <v>18</v>
      </c>
      <c r="H1830" t="s">
        <v>1917</v>
      </c>
      <c r="I1830">
        <v>0</v>
      </c>
      <c r="J1830">
        <v>1.1200000000000001</v>
      </c>
      <c r="K1830">
        <v>0</v>
      </c>
      <c r="L1830">
        <v>0</v>
      </c>
      <c r="M1830">
        <v>1.1200000000000001</v>
      </c>
      <c r="N1830">
        <v>86</v>
      </c>
      <c r="O1830">
        <v>15</v>
      </c>
      <c r="P1830">
        <v>8</v>
      </c>
      <c r="Q1830">
        <v>19</v>
      </c>
      <c r="R1830" t="s">
        <v>1400</v>
      </c>
      <c r="S1830" t="s">
        <v>20</v>
      </c>
    </row>
    <row r="1831" spans="1:19" x14ac:dyDescent="0.2">
      <c r="A1831" t="s">
        <v>1918</v>
      </c>
      <c r="B1831" t="s">
        <v>49</v>
      </c>
      <c r="C1831">
        <v>2009</v>
      </c>
      <c r="D1831" s="1" t="d">
        <v>2002-08-05</v>
      </c>
      <c r="E1831" s="1" t="str">
        <f t="shared" si="56"/>
        <v>2002</v>
      </c>
      <c r="F1831" s="1" t="str">
        <f t="shared" si="57"/>
        <v>Aug</v>
      </c>
      <c r="G1831" t="s">
        <v>50</v>
      </c>
      <c r="H1831" t="s">
        <v>151</v>
      </c>
      <c r="I1831">
        <v>0.21</v>
      </c>
      <c r="J1831">
        <v>0.2</v>
      </c>
      <c r="K1831">
        <v>0.62</v>
      </c>
      <c r="L1831">
        <v>0.08</v>
      </c>
      <c r="M1831">
        <v>1.1200000000000001</v>
      </c>
      <c r="N1831">
        <v>79</v>
      </c>
      <c r="O1831">
        <v>77</v>
      </c>
      <c r="P1831">
        <v>8.1</v>
      </c>
      <c r="Q1831">
        <v>165</v>
      </c>
      <c r="R1831" t="s">
        <v>1919</v>
      </c>
      <c r="S1831" t="s">
        <v>53</v>
      </c>
    </row>
    <row r="1832" spans="1:19" x14ac:dyDescent="0.2">
      <c r="A1832" t="s">
        <v>1920</v>
      </c>
      <c r="B1832" t="s">
        <v>1015</v>
      </c>
      <c r="C1832">
        <v>2012</v>
      </c>
      <c r="D1832" s="1" t="d">
        <v>2020-12-31</v>
      </c>
      <c r="E1832" s="1" t="str">
        <f t="shared" si="56"/>
        <v>2020</v>
      </c>
      <c r="F1832" s="1" t="str">
        <f t="shared" si="57"/>
        <v>Dec</v>
      </c>
      <c r="G1832" t="s">
        <v>28</v>
      </c>
      <c r="H1832" t="s">
        <v>1921</v>
      </c>
      <c r="I1832">
        <v>0.36</v>
      </c>
      <c r="J1832">
        <v>0.23</v>
      </c>
      <c r="K1832">
        <v>0.38</v>
      </c>
      <c r="L1832">
        <v>0.15</v>
      </c>
      <c r="M1832">
        <v>1.1200000000000001</v>
      </c>
      <c r="N1832">
        <v>93</v>
      </c>
      <c r="O1832">
        <v>61</v>
      </c>
      <c r="P1832">
        <v>9.1999999999999993</v>
      </c>
      <c r="Q1832">
        <v>1228</v>
      </c>
      <c r="R1832" t="s">
        <v>1921</v>
      </c>
      <c r="S1832" t="s">
        <v>53</v>
      </c>
    </row>
    <row r="1833" spans="1:19" x14ac:dyDescent="0.2">
      <c r="A1833" t="s">
        <v>512</v>
      </c>
      <c r="B1833" t="s">
        <v>137</v>
      </c>
      <c r="C1833">
        <v>2004</v>
      </c>
      <c r="D1833" s="1" t="d">
        <v>2016-06-28</v>
      </c>
      <c r="E1833" s="1" t="str">
        <f t="shared" si="56"/>
        <v>2016</v>
      </c>
      <c r="F1833" s="1" t="str">
        <f t="shared" si="57"/>
        <v>Jun</v>
      </c>
      <c r="G1833" t="s">
        <v>50</v>
      </c>
      <c r="H1833" t="s">
        <v>71</v>
      </c>
      <c r="I1833">
        <v>0.82</v>
      </c>
      <c r="J1833">
        <v>0.26</v>
      </c>
      <c r="K1833">
        <v>0</v>
      </c>
      <c r="L1833">
        <v>0.04</v>
      </c>
      <c r="M1833">
        <v>1.1200000000000001</v>
      </c>
      <c r="N1833">
        <v>83</v>
      </c>
      <c r="O1833">
        <v>60</v>
      </c>
      <c r="P1833">
        <v>8.3000000000000007</v>
      </c>
      <c r="Q1833">
        <v>40</v>
      </c>
      <c r="R1833" t="s">
        <v>77</v>
      </c>
      <c r="S1833" t="s">
        <v>88</v>
      </c>
    </row>
    <row r="1834" spans="1:19" x14ac:dyDescent="0.2">
      <c r="A1834" t="s">
        <v>1922</v>
      </c>
      <c r="B1834" t="s">
        <v>44</v>
      </c>
      <c r="C1834">
        <v>2010</v>
      </c>
      <c r="D1834" s="1" t="d">
        <v>2004-09-05</v>
      </c>
      <c r="E1834" s="1" t="str">
        <f t="shared" si="56"/>
        <v>2004</v>
      </c>
      <c r="F1834" s="1" t="str">
        <f t="shared" si="57"/>
        <v>Sep</v>
      </c>
      <c r="G1834" t="s">
        <v>37</v>
      </c>
      <c r="H1834" t="s">
        <v>45</v>
      </c>
      <c r="I1834">
        <v>0.63</v>
      </c>
      <c r="J1834">
        <v>0.36</v>
      </c>
      <c r="K1834">
        <v>0.02</v>
      </c>
      <c r="L1834">
        <v>0.1</v>
      </c>
      <c r="M1834">
        <v>1.1200000000000001</v>
      </c>
      <c r="N1834">
        <v>70</v>
      </c>
      <c r="O1834">
        <v>91</v>
      </c>
      <c r="P1834">
        <v>6</v>
      </c>
      <c r="Q1834">
        <v>202</v>
      </c>
      <c r="R1834" t="s">
        <v>1923</v>
      </c>
      <c r="S1834" t="s">
        <v>53</v>
      </c>
    </row>
    <row r="1835" spans="1:19" x14ac:dyDescent="0.2">
      <c r="A1835" t="s">
        <v>1191</v>
      </c>
      <c r="B1835" t="s">
        <v>49</v>
      </c>
      <c r="C1835">
        <v>2009</v>
      </c>
      <c r="D1835" s="1" t="d">
        <v>2012-11-01</v>
      </c>
      <c r="E1835" s="1" t="str">
        <f t="shared" si="56"/>
        <v>2012</v>
      </c>
      <c r="F1835" s="1" t="str">
        <f t="shared" si="57"/>
        <v>Nov</v>
      </c>
      <c r="G1835" t="s">
        <v>34</v>
      </c>
      <c r="H1835" t="s">
        <v>561</v>
      </c>
      <c r="I1835">
        <v>0.67</v>
      </c>
      <c r="J1835">
        <v>0.28999999999999998</v>
      </c>
      <c r="K1835">
        <v>0</v>
      </c>
      <c r="L1835">
        <v>0.15</v>
      </c>
      <c r="M1835">
        <v>1.1200000000000001</v>
      </c>
      <c r="N1835">
        <v>88</v>
      </c>
      <c r="O1835">
        <v>60</v>
      </c>
      <c r="P1835">
        <v>8.6999999999999993</v>
      </c>
      <c r="Q1835">
        <v>59</v>
      </c>
      <c r="R1835" t="s">
        <v>300</v>
      </c>
      <c r="S1835" t="s">
        <v>88</v>
      </c>
    </row>
    <row r="1836" spans="1:19" x14ac:dyDescent="0.2">
      <c r="A1836" t="s">
        <v>1924</v>
      </c>
      <c r="B1836" t="s">
        <v>44</v>
      </c>
      <c r="C1836">
        <v>2011</v>
      </c>
      <c r="D1836" s="1" t="d">
        <v>2002-09-12</v>
      </c>
      <c r="E1836" s="1" t="str">
        <f t="shared" si="56"/>
        <v>2002</v>
      </c>
      <c r="F1836" s="1" t="str">
        <f t="shared" si="57"/>
        <v>Sep</v>
      </c>
      <c r="G1836" t="s">
        <v>50</v>
      </c>
      <c r="H1836" t="s">
        <v>134</v>
      </c>
      <c r="I1836">
        <v>0.72</v>
      </c>
      <c r="J1836">
        <v>0.28999999999999998</v>
      </c>
      <c r="K1836">
        <v>0.01</v>
      </c>
      <c r="L1836">
        <v>0.09</v>
      </c>
      <c r="M1836">
        <v>1.1100000000000001</v>
      </c>
      <c r="N1836">
        <v>79</v>
      </c>
      <c r="O1836">
        <v>75</v>
      </c>
      <c r="P1836">
        <v>4.5</v>
      </c>
      <c r="Q1836">
        <v>2380</v>
      </c>
      <c r="R1836" t="s">
        <v>584</v>
      </c>
      <c r="S1836" t="s">
        <v>53</v>
      </c>
    </row>
    <row r="1837" spans="1:19" x14ac:dyDescent="0.2">
      <c r="A1837" t="s">
        <v>1925</v>
      </c>
      <c r="B1837" t="s">
        <v>137</v>
      </c>
      <c r="C1837">
        <v>2003</v>
      </c>
      <c r="D1837" s="1" t="d">
        <v>2012-04-07</v>
      </c>
      <c r="E1837" s="1" t="str">
        <f t="shared" si="56"/>
        <v>2012</v>
      </c>
      <c r="F1837" s="1" t="str">
        <f t="shared" si="57"/>
        <v>Apr</v>
      </c>
      <c r="G1837" t="s">
        <v>37</v>
      </c>
      <c r="H1837" t="s">
        <v>45</v>
      </c>
      <c r="I1837">
        <v>0.85</v>
      </c>
      <c r="J1837">
        <v>0.23</v>
      </c>
      <c r="K1837">
        <v>0</v>
      </c>
      <c r="L1837">
        <v>0.04</v>
      </c>
      <c r="M1837">
        <v>1.1100000000000001</v>
      </c>
      <c r="N1837">
        <v>74</v>
      </c>
      <c r="O1837">
        <v>38</v>
      </c>
      <c r="P1837">
        <v>7.6</v>
      </c>
      <c r="Q1837">
        <v>51</v>
      </c>
      <c r="R1837" t="s">
        <v>392</v>
      </c>
      <c r="S1837" t="s">
        <v>53</v>
      </c>
    </row>
    <row r="1838" spans="1:19" x14ac:dyDescent="0.2">
      <c r="A1838" t="s">
        <v>1926</v>
      </c>
      <c r="B1838" t="s">
        <v>55</v>
      </c>
      <c r="C1838">
        <v>2007</v>
      </c>
      <c r="D1838" s="1" t="d">
        <v>2001-09-20</v>
      </c>
      <c r="E1838" s="1" t="str">
        <f t="shared" si="56"/>
        <v>2001</v>
      </c>
      <c r="F1838" s="1" t="str">
        <f t="shared" si="57"/>
        <v>Sep</v>
      </c>
      <c r="G1838" t="s">
        <v>50</v>
      </c>
      <c r="H1838" t="s">
        <v>71</v>
      </c>
      <c r="I1838">
        <v>0.63</v>
      </c>
      <c r="J1838">
        <v>0.37</v>
      </c>
      <c r="K1838">
        <v>0</v>
      </c>
      <c r="L1838">
        <v>0.11</v>
      </c>
      <c r="M1838">
        <v>1.1100000000000001</v>
      </c>
    </row>
    <row r="1839" spans="1:19" x14ac:dyDescent="0.2">
      <c r="A1839" t="s">
        <v>1927</v>
      </c>
      <c r="B1839" t="s">
        <v>55</v>
      </c>
      <c r="C1839">
        <v>2007</v>
      </c>
      <c r="D1839" s="1" t="d">
        <v>2021-12-06</v>
      </c>
      <c r="E1839" s="1" t="str">
        <f t="shared" si="56"/>
        <v>2021</v>
      </c>
      <c r="F1839" s="1" t="str">
        <f t="shared" si="57"/>
        <v>Dec</v>
      </c>
      <c r="G1839" t="s">
        <v>34</v>
      </c>
      <c r="H1839" t="s">
        <v>299</v>
      </c>
      <c r="I1839">
        <v>0.92</v>
      </c>
      <c r="J1839">
        <v>0.04</v>
      </c>
      <c r="K1839">
        <v>0</v>
      </c>
      <c r="L1839">
        <v>0.15</v>
      </c>
      <c r="M1839">
        <v>1.1100000000000001</v>
      </c>
      <c r="N1839">
        <v>69</v>
      </c>
      <c r="O1839">
        <v>50</v>
      </c>
      <c r="P1839">
        <v>6.3</v>
      </c>
      <c r="Q1839">
        <v>31</v>
      </c>
      <c r="R1839" t="s">
        <v>300</v>
      </c>
      <c r="S1839" t="s">
        <v>88</v>
      </c>
    </row>
    <row r="1840" spans="1:19" x14ac:dyDescent="0.2">
      <c r="A1840" t="s">
        <v>1928</v>
      </c>
      <c r="B1840" t="s">
        <v>49</v>
      </c>
      <c r="C1840">
        <v>2011</v>
      </c>
      <c r="D1840" s="1" t="d">
        <v>2010-12-25</v>
      </c>
      <c r="E1840" s="1" t="str">
        <f t="shared" si="56"/>
        <v>2010</v>
      </c>
      <c r="F1840" s="1" t="str">
        <f t="shared" si="57"/>
        <v>Dec</v>
      </c>
      <c r="G1840" t="s">
        <v>86</v>
      </c>
      <c r="H1840" t="s">
        <v>134</v>
      </c>
      <c r="I1840">
        <v>0.45</v>
      </c>
      <c r="J1840">
        <v>0.49</v>
      </c>
      <c r="K1840">
        <v>0</v>
      </c>
      <c r="L1840">
        <v>0.18</v>
      </c>
      <c r="M1840">
        <v>1.1100000000000001</v>
      </c>
      <c r="N1840">
        <v>84</v>
      </c>
      <c r="O1840">
        <v>52</v>
      </c>
      <c r="P1840">
        <v>7.3</v>
      </c>
      <c r="Q1840">
        <v>95</v>
      </c>
      <c r="R1840" t="s">
        <v>193</v>
      </c>
      <c r="S1840" t="s">
        <v>53</v>
      </c>
    </row>
    <row r="1841" spans="1:19" x14ac:dyDescent="0.2">
      <c r="A1841" t="s">
        <v>785</v>
      </c>
      <c r="B1841" t="s">
        <v>55</v>
      </c>
      <c r="C1841" t="s">
        <v>286</v>
      </c>
      <c r="D1841" s="1" t="d">
        <v>2019-10-13</v>
      </c>
      <c r="E1841" s="1" t="str">
        <f t="shared" si="56"/>
        <v>2019</v>
      </c>
      <c r="F1841" s="1" t="str">
        <f t="shared" si="57"/>
        <v>Oct</v>
      </c>
      <c r="G1841" t="s">
        <v>34</v>
      </c>
      <c r="H1841" t="s">
        <v>134</v>
      </c>
      <c r="I1841">
        <v>0.71</v>
      </c>
      <c r="J1841">
        <v>0.06</v>
      </c>
      <c r="K1841">
        <v>0</v>
      </c>
      <c r="L1841">
        <v>0.35</v>
      </c>
      <c r="M1841">
        <v>1.1100000000000001</v>
      </c>
      <c r="N1841">
        <v>82</v>
      </c>
      <c r="O1841">
        <v>8</v>
      </c>
      <c r="P1841">
        <v>6.8</v>
      </c>
      <c r="Q1841">
        <v>13</v>
      </c>
      <c r="R1841" t="s">
        <v>300</v>
      </c>
      <c r="S1841" t="s">
        <v>88</v>
      </c>
    </row>
    <row r="1842" spans="1:19" x14ac:dyDescent="0.2">
      <c r="A1842" t="s">
        <v>1929</v>
      </c>
      <c r="B1842" t="s">
        <v>137</v>
      </c>
      <c r="C1842">
        <v>2005</v>
      </c>
      <c r="D1842" s="1" t="d">
        <v>2001-05-19</v>
      </c>
      <c r="E1842" s="1" t="str">
        <f t="shared" si="56"/>
        <v>2001</v>
      </c>
      <c r="F1842" s="1" t="str">
        <f t="shared" si="57"/>
        <v>May</v>
      </c>
      <c r="G1842" t="s">
        <v>50</v>
      </c>
      <c r="H1842" t="s">
        <v>111</v>
      </c>
      <c r="I1842">
        <v>0.68</v>
      </c>
      <c r="J1842">
        <v>0.38</v>
      </c>
      <c r="K1842">
        <v>0</v>
      </c>
      <c r="L1842">
        <v>0.05</v>
      </c>
      <c r="M1842">
        <v>1.1100000000000001</v>
      </c>
      <c r="N1842">
        <v>94</v>
      </c>
      <c r="O1842">
        <v>70</v>
      </c>
      <c r="P1842">
        <v>9</v>
      </c>
      <c r="Q1842">
        <v>160</v>
      </c>
      <c r="R1842" t="s">
        <v>260</v>
      </c>
      <c r="S1842" t="s">
        <v>53</v>
      </c>
    </row>
    <row r="1843" spans="1:19" x14ac:dyDescent="0.2">
      <c r="A1843" t="s">
        <v>1930</v>
      </c>
      <c r="B1843" t="s">
        <v>237</v>
      </c>
      <c r="C1843">
        <v>1994</v>
      </c>
      <c r="D1843" s="1" t="d">
        <v>1996-10-07</v>
      </c>
      <c r="E1843" s="1" t="str">
        <f t="shared" si="56"/>
        <v>1996</v>
      </c>
      <c r="F1843" s="1" t="str">
        <f t="shared" si="57"/>
        <v>Oct</v>
      </c>
      <c r="G1843" t="s">
        <v>18</v>
      </c>
      <c r="H1843" t="s">
        <v>523</v>
      </c>
      <c r="I1843">
        <v>0.95</v>
      </c>
      <c r="J1843">
        <v>0.14000000000000001</v>
      </c>
      <c r="K1843">
        <v>0</v>
      </c>
      <c r="L1843">
        <v>0.03</v>
      </c>
      <c r="M1843">
        <v>1.1100000000000001</v>
      </c>
    </row>
    <row r="1844" spans="1:19" x14ac:dyDescent="0.2">
      <c r="A1844" t="s">
        <v>1931</v>
      </c>
      <c r="B1844" t="s">
        <v>22</v>
      </c>
      <c r="C1844">
        <v>1983</v>
      </c>
      <c r="D1844" s="1" t="d">
        <v>1993-01-30</v>
      </c>
      <c r="E1844" s="1" t="str">
        <f t="shared" si="56"/>
        <v>1993</v>
      </c>
      <c r="F1844" s="1" t="str">
        <f t="shared" si="57"/>
        <v>Jan</v>
      </c>
      <c r="G1844" t="s">
        <v>1</v>
      </c>
      <c r="H1844" t="s">
        <v>19</v>
      </c>
      <c r="I1844">
        <v>0.33</v>
      </c>
      <c r="J1844">
        <v>7.0000000000000007E-2</v>
      </c>
      <c r="K1844">
        <v>0.7</v>
      </c>
      <c r="L1844">
        <v>0.01</v>
      </c>
      <c r="M1844">
        <v>1.1100000000000001</v>
      </c>
    </row>
    <row r="1845" spans="1:19" x14ac:dyDescent="0.2">
      <c r="A1845" t="s">
        <v>1932</v>
      </c>
      <c r="B1845" t="s">
        <v>104</v>
      </c>
      <c r="C1845">
        <v>1995</v>
      </c>
      <c r="D1845" s="1" t="d">
        <v>1995-03-29</v>
      </c>
      <c r="E1845" s="1" t="str">
        <f t="shared" si="56"/>
        <v>1995</v>
      </c>
      <c r="F1845" s="1" t="str">
        <f t="shared" si="57"/>
        <v>Mar</v>
      </c>
      <c r="G1845" t="s">
        <v>28</v>
      </c>
      <c r="H1845" t="s">
        <v>68</v>
      </c>
      <c r="I1845">
        <v>0</v>
      </c>
      <c r="J1845">
        <v>0</v>
      </c>
      <c r="K1845">
        <v>1.1000000000000001</v>
      </c>
      <c r="L1845">
        <v>0.01</v>
      </c>
      <c r="M1845">
        <v>1.1100000000000001</v>
      </c>
    </row>
    <row r="1846" spans="1:19" x14ac:dyDescent="0.2">
      <c r="A1846" t="s">
        <v>1933</v>
      </c>
      <c r="B1846" t="s">
        <v>104</v>
      </c>
      <c r="C1846">
        <v>1999</v>
      </c>
      <c r="D1846" s="1" t="d">
        <v>1990-05-04</v>
      </c>
      <c r="E1846" s="1" t="str">
        <f t="shared" si="56"/>
        <v>1990</v>
      </c>
      <c r="F1846" s="1" t="str">
        <f t="shared" si="57"/>
        <v>May</v>
      </c>
      <c r="G1846" t="s">
        <v>28</v>
      </c>
      <c r="H1846" t="s">
        <v>118</v>
      </c>
      <c r="I1846">
        <v>0.18</v>
      </c>
      <c r="J1846">
        <v>0.13</v>
      </c>
      <c r="K1846">
        <v>0.73</v>
      </c>
      <c r="L1846">
        <v>7.0000000000000007E-2</v>
      </c>
      <c r="M1846">
        <v>1.1100000000000001</v>
      </c>
    </row>
    <row r="1847" spans="1:19" x14ac:dyDescent="0.2">
      <c r="A1847" t="s">
        <v>1934</v>
      </c>
      <c r="B1847" t="s">
        <v>187</v>
      </c>
      <c r="C1847">
        <v>2013</v>
      </c>
      <c r="D1847" s="1" t="d">
        <v>1990-07-13</v>
      </c>
      <c r="E1847" s="1" t="str">
        <f t="shared" si="56"/>
        <v>1990</v>
      </c>
      <c r="F1847" s="1" t="str">
        <f t="shared" si="57"/>
        <v>Jul</v>
      </c>
      <c r="G1847" t="s">
        <v>272</v>
      </c>
      <c r="H1847" t="s">
        <v>19</v>
      </c>
      <c r="I1847">
        <v>0.44</v>
      </c>
      <c r="J1847">
        <v>0.32</v>
      </c>
      <c r="K1847">
        <v>0.28999999999999998</v>
      </c>
      <c r="L1847">
        <v>7.0000000000000007E-2</v>
      </c>
      <c r="M1847">
        <v>1.1100000000000001</v>
      </c>
      <c r="N1847">
        <v>87</v>
      </c>
      <c r="O1847">
        <v>79</v>
      </c>
      <c r="P1847">
        <v>8.6999999999999993</v>
      </c>
      <c r="Q1847">
        <v>664</v>
      </c>
      <c r="R1847" t="s">
        <v>19</v>
      </c>
      <c r="S1847" t="s">
        <v>112</v>
      </c>
    </row>
    <row r="1848" spans="1:19" x14ac:dyDescent="0.2">
      <c r="A1848" t="s">
        <v>1880</v>
      </c>
      <c r="B1848" t="s">
        <v>44</v>
      </c>
      <c r="C1848">
        <v>2013</v>
      </c>
      <c r="D1848" s="1" t="d">
        <v>2010-07-24</v>
      </c>
      <c r="E1848" s="1" t="str">
        <f t="shared" si="56"/>
        <v>2010</v>
      </c>
      <c r="F1848" s="1" t="str">
        <f t="shared" si="57"/>
        <v>Jul</v>
      </c>
      <c r="G1848" t="s">
        <v>18</v>
      </c>
      <c r="H1848" t="s">
        <v>51</v>
      </c>
      <c r="I1848">
        <v>0.64</v>
      </c>
      <c r="J1848">
        <v>0.37</v>
      </c>
      <c r="K1848">
        <v>0</v>
      </c>
      <c r="L1848">
        <v>0.1</v>
      </c>
      <c r="M1848">
        <v>1.1100000000000001</v>
      </c>
      <c r="N1848">
        <v>75</v>
      </c>
      <c r="O1848">
        <v>43</v>
      </c>
      <c r="P1848">
        <v>7.7</v>
      </c>
      <c r="Q1848">
        <v>100</v>
      </c>
      <c r="R1848" t="s">
        <v>746</v>
      </c>
      <c r="S1848" t="s">
        <v>88</v>
      </c>
    </row>
    <row r="1849" spans="1:19" x14ac:dyDescent="0.2">
      <c r="A1849" t="s">
        <v>1935</v>
      </c>
      <c r="B1849" t="s">
        <v>75</v>
      </c>
      <c r="C1849">
        <v>2015</v>
      </c>
      <c r="D1849" s="1" t="d">
        <v>2002-03-31</v>
      </c>
      <c r="E1849" s="1" t="str">
        <f t="shared" si="56"/>
        <v>2002</v>
      </c>
      <c r="F1849" s="1" t="str">
        <f t="shared" si="57"/>
        <v>Mar</v>
      </c>
      <c r="G1849" t="s">
        <v>86</v>
      </c>
      <c r="H1849" t="s">
        <v>372</v>
      </c>
      <c r="I1849">
        <v>0.3</v>
      </c>
      <c r="J1849">
        <v>0.52</v>
      </c>
      <c r="K1849">
        <v>0.12</v>
      </c>
      <c r="L1849">
        <v>0.16</v>
      </c>
      <c r="M1849">
        <v>1.1100000000000001</v>
      </c>
      <c r="N1849">
        <v>69</v>
      </c>
      <c r="O1849">
        <v>50</v>
      </c>
      <c r="P1849">
        <v>7.7</v>
      </c>
      <c r="Q1849">
        <v>598</v>
      </c>
      <c r="R1849" t="s">
        <v>586</v>
      </c>
      <c r="S1849" t="s">
        <v>88</v>
      </c>
    </row>
    <row r="1850" spans="1:19" x14ac:dyDescent="0.2">
      <c r="A1850" t="s">
        <v>1936</v>
      </c>
      <c r="B1850" t="s">
        <v>159</v>
      </c>
      <c r="C1850">
        <v>2004</v>
      </c>
      <c r="D1850" s="1" t="d">
        <v>2007-01-09</v>
      </c>
      <c r="E1850" s="1" t="str">
        <f t="shared" si="56"/>
        <v>2007</v>
      </c>
      <c r="F1850" s="1" t="str">
        <f t="shared" si="57"/>
        <v>Jan</v>
      </c>
      <c r="G1850" t="s">
        <v>30</v>
      </c>
      <c r="H1850" t="s">
        <v>111</v>
      </c>
      <c r="I1850">
        <v>0.52</v>
      </c>
      <c r="J1850">
        <v>0.35</v>
      </c>
      <c r="K1850">
        <v>0</v>
      </c>
      <c r="L1850">
        <v>0.23</v>
      </c>
      <c r="M1850">
        <v>1.1100000000000001</v>
      </c>
    </row>
    <row r="1851" spans="1:19" x14ac:dyDescent="0.2">
      <c r="A1851" t="s">
        <v>1937</v>
      </c>
      <c r="B1851">
        <v>2600</v>
      </c>
      <c r="C1851">
        <v>1981</v>
      </c>
      <c r="D1851" s="1" t="d">
        <v>2020-01-01</v>
      </c>
      <c r="E1851" s="1" t="str">
        <f t="shared" si="56"/>
        <v>2020</v>
      </c>
      <c r="F1851" s="1" t="str">
        <f t="shared" si="57"/>
        <v>Jan</v>
      </c>
      <c r="G1851" t="s">
        <v>37</v>
      </c>
      <c r="H1851" t="s">
        <v>71</v>
      </c>
      <c r="I1851">
        <v>1.03</v>
      </c>
      <c r="J1851">
        <v>0.06</v>
      </c>
      <c r="K1851">
        <v>0</v>
      </c>
      <c r="L1851">
        <v>0.01</v>
      </c>
      <c r="M1851">
        <v>1.1000000000000001</v>
      </c>
    </row>
    <row r="1852" spans="1:19" x14ac:dyDescent="0.2">
      <c r="A1852" t="s">
        <v>1938</v>
      </c>
      <c r="B1852">
        <v>2600</v>
      </c>
      <c r="C1852">
        <v>1982</v>
      </c>
      <c r="D1852" s="1" t="d">
        <v>1999-10-26</v>
      </c>
      <c r="E1852" s="1" t="str">
        <f t="shared" si="56"/>
        <v>1999</v>
      </c>
      <c r="F1852" s="1" t="str">
        <f t="shared" si="57"/>
        <v>Oct</v>
      </c>
      <c r="G1852" t="s">
        <v>1</v>
      </c>
      <c r="H1852" t="s">
        <v>155</v>
      </c>
      <c r="I1852">
        <v>1.03</v>
      </c>
      <c r="J1852">
        <v>0.06</v>
      </c>
      <c r="K1852">
        <v>0</v>
      </c>
      <c r="L1852">
        <v>0.01</v>
      </c>
      <c r="M1852">
        <v>1.1000000000000001</v>
      </c>
    </row>
    <row r="1853" spans="1:19" x14ac:dyDescent="0.2">
      <c r="A1853" t="s">
        <v>1939</v>
      </c>
      <c r="B1853" t="s">
        <v>49</v>
      </c>
      <c r="C1853">
        <v>2010</v>
      </c>
      <c r="D1853" s="1" t="d">
        <v>2011-01-24</v>
      </c>
      <c r="E1853" s="1" t="str">
        <f t="shared" si="56"/>
        <v>2011</v>
      </c>
      <c r="F1853" s="1" t="str">
        <f t="shared" si="57"/>
        <v>Jan</v>
      </c>
      <c r="G1853" t="s">
        <v>50</v>
      </c>
      <c r="H1853" t="s">
        <v>234</v>
      </c>
      <c r="I1853">
        <v>0.5</v>
      </c>
      <c r="J1853">
        <v>0.35</v>
      </c>
      <c r="K1853">
        <v>0.1</v>
      </c>
      <c r="L1853">
        <v>0.15</v>
      </c>
      <c r="M1853">
        <v>1.1000000000000001</v>
      </c>
      <c r="N1853">
        <v>85</v>
      </c>
      <c r="O1853">
        <v>62</v>
      </c>
      <c r="P1853">
        <v>8</v>
      </c>
      <c r="Q1853">
        <v>468</v>
      </c>
      <c r="R1853" t="s">
        <v>1940</v>
      </c>
      <c r="S1853" t="s">
        <v>53</v>
      </c>
    </row>
    <row r="1854" spans="1:19" x14ac:dyDescent="0.2">
      <c r="A1854" t="s">
        <v>1941</v>
      </c>
      <c r="B1854" t="s">
        <v>104</v>
      </c>
      <c r="C1854">
        <v>1997</v>
      </c>
      <c r="D1854" s="1" t="d">
        <v>2004-03-27</v>
      </c>
      <c r="E1854" s="1" t="str">
        <f t="shared" si="56"/>
        <v>2004</v>
      </c>
      <c r="F1854" s="1" t="str">
        <f t="shared" si="57"/>
        <v>Mar</v>
      </c>
      <c r="G1854" t="s">
        <v>18</v>
      </c>
      <c r="H1854" t="s">
        <v>134</v>
      </c>
      <c r="I1854">
        <v>0.61</v>
      </c>
      <c r="J1854">
        <v>0.42</v>
      </c>
      <c r="K1854">
        <v>0</v>
      </c>
      <c r="L1854">
        <v>7.0000000000000007E-2</v>
      </c>
      <c r="M1854">
        <v>1.1000000000000001</v>
      </c>
    </row>
    <row r="1855" spans="1:19" x14ac:dyDescent="0.2">
      <c r="A1855" t="s">
        <v>1942</v>
      </c>
      <c r="B1855" t="s">
        <v>32</v>
      </c>
      <c r="C1855">
        <v>2011</v>
      </c>
      <c r="D1855" s="1" t="d">
        <v>2011-05-08</v>
      </c>
      <c r="E1855" s="1" t="str">
        <f t="shared" si="56"/>
        <v>2011</v>
      </c>
      <c r="F1855" s="1" t="str">
        <f t="shared" si="57"/>
        <v>May</v>
      </c>
      <c r="G1855" t="s">
        <v>272</v>
      </c>
      <c r="H1855" t="s">
        <v>1943</v>
      </c>
      <c r="I1855">
        <v>0.9</v>
      </c>
      <c r="J1855">
        <v>0.12</v>
      </c>
      <c r="K1855">
        <v>0</v>
      </c>
      <c r="L1855">
        <v>0.08</v>
      </c>
      <c r="M1855">
        <v>1.1000000000000001</v>
      </c>
      <c r="N1855">
        <v>81</v>
      </c>
      <c r="O1855">
        <v>23</v>
      </c>
      <c r="P1855">
        <v>7.4</v>
      </c>
      <c r="Q1855">
        <v>29</v>
      </c>
      <c r="R1855" t="s">
        <v>461</v>
      </c>
      <c r="S1855" t="s">
        <v>112</v>
      </c>
    </row>
    <row r="1856" spans="1:19" x14ac:dyDescent="0.2">
      <c r="A1856" t="s">
        <v>1944</v>
      </c>
      <c r="B1856" t="s">
        <v>22</v>
      </c>
      <c r="C1856">
        <v>1984</v>
      </c>
      <c r="D1856" s="1" t="d">
        <v>2012-07-22</v>
      </c>
      <c r="E1856" s="1" t="str">
        <f t="shared" si="56"/>
        <v>2012</v>
      </c>
      <c r="F1856" s="1" t="str">
        <f t="shared" si="57"/>
        <v>Jul</v>
      </c>
      <c r="G1856" t="s">
        <v>30</v>
      </c>
      <c r="H1856" t="s">
        <v>128</v>
      </c>
      <c r="I1856">
        <v>0</v>
      </c>
      <c r="J1856">
        <v>0</v>
      </c>
      <c r="K1856">
        <v>1.1000000000000001</v>
      </c>
      <c r="L1856">
        <v>0</v>
      </c>
      <c r="M1856">
        <v>1.1000000000000001</v>
      </c>
    </row>
    <row r="1857" spans="1:19" x14ac:dyDescent="0.2">
      <c r="A1857" t="s">
        <v>1945</v>
      </c>
      <c r="B1857" t="s">
        <v>27</v>
      </c>
      <c r="C1857">
        <v>1989</v>
      </c>
      <c r="D1857" s="1" t="d">
        <v>1990-06-01</v>
      </c>
      <c r="E1857" s="1" t="str">
        <f t="shared" si="56"/>
        <v>1990</v>
      </c>
      <c r="F1857" s="1" t="str">
        <f t="shared" si="57"/>
        <v>Jun</v>
      </c>
      <c r="G1857" t="s">
        <v>28</v>
      </c>
      <c r="H1857" t="s">
        <v>118</v>
      </c>
      <c r="I1857">
        <v>0</v>
      </c>
      <c r="J1857">
        <v>0</v>
      </c>
      <c r="K1857">
        <v>1.1000000000000001</v>
      </c>
      <c r="L1857">
        <v>0</v>
      </c>
      <c r="M1857">
        <v>1.1000000000000001</v>
      </c>
    </row>
    <row r="1858" spans="1:19" x14ac:dyDescent="0.2">
      <c r="A1858" t="s">
        <v>1946</v>
      </c>
      <c r="B1858" t="s">
        <v>22</v>
      </c>
      <c r="C1858">
        <v>1989</v>
      </c>
      <c r="D1858" s="1" t="d">
        <v>2016-09-18</v>
      </c>
      <c r="E1858" s="1" t="str">
        <f t="shared" si="56"/>
        <v>2016</v>
      </c>
      <c r="F1858" s="1" t="str">
        <f t="shared" si="57"/>
        <v>Sep</v>
      </c>
      <c r="G1858" t="s">
        <v>28</v>
      </c>
      <c r="H1858" t="s">
        <v>372</v>
      </c>
      <c r="I1858">
        <v>0</v>
      </c>
      <c r="J1858">
        <v>0</v>
      </c>
      <c r="K1858">
        <v>1.1000000000000001</v>
      </c>
      <c r="L1858">
        <v>0</v>
      </c>
      <c r="M1858">
        <v>1.1000000000000001</v>
      </c>
    </row>
    <row r="1859" spans="1:19" x14ac:dyDescent="0.2">
      <c r="A1859" t="s">
        <v>1947</v>
      </c>
      <c r="B1859" t="s">
        <v>95</v>
      </c>
      <c r="C1859">
        <v>1998</v>
      </c>
      <c r="D1859" s="1" t="d">
        <v>1992-04-20</v>
      </c>
      <c r="E1859" s="1" t="str">
        <f t="shared" ref="E1859:E1922" si="58">TEXT(D1859,"yyyy")</f>
        <v>1992</v>
      </c>
      <c r="F1859" s="1" t="str">
        <f t="shared" ref="F1859:F1922" si="59">TEXT(D1859,"mmm")</f>
        <v>Apr</v>
      </c>
      <c r="G1859" t="s">
        <v>24</v>
      </c>
      <c r="H1859" t="s">
        <v>19</v>
      </c>
      <c r="I1859">
        <v>0.45</v>
      </c>
      <c r="J1859">
        <v>0.33</v>
      </c>
      <c r="K1859">
        <v>0.28999999999999998</v>
      </c>
      <c r="L1859">
        <v>0.03</v>
      </c>
      <c r="M1859">
        <v>1.1000000000000001</v>
      </c>
    </row>
    <row r="1860" spans="1:19" x14ac:dyDescent="0.2">
      <c r="A1860" t="s">
        <v>1948</v>
      </c>
      <c r="B1860" t="s">
        <v>22</v>
      </c>
      <c r="C1860">
        <v>1983</v>
      </c>
      <c r="D1860" s="1" t="d">
        <v>2011-08-10</v>
      </c>
      <c r="E1860" s="1" t="str">
        <f t="shared" si="58"/>
        <v>2011</v>
      </c>
      <c r="F1860" s="1" t="str">
        <f t="shared" si="59"/>
        <v>Aug</v>
      </c>
      <c r="G1860" t="s">
        <v>1</v>
      </c>
      <c r="H1860" t="s">
        <v>19</v>
      </c>
      <c r="I1860">
        <v>0.51</v>
      </c>
      <c r="J1860">
        <v>0.12</v>
      </c>
      <c r="K1860">
        <v>0.45</v>
      </c>
      <c r="L1860">
        <v>0.02</v>
      </c>
      <c r="M1860">
        <v>1.1000000000000001</v>
      </c>
    </row>
    <row r="1861" spans="1:19" x14ac:dyDescent="0.2">
      <c r="A1861" t="s">
        <v>1949</v>
      </c>
      <c r="B1861" t="s">
        <v>27</v>
      </c>
      <c r="C1861">
        <v>1999</v>
      </c>
      <c r="D1861" s="1" t="d">
        <v>2021-02-02</v>
      </c>
      <c r="E1861" s="1" t="str">
        <f t="shared" si="58"/>
        <v>2021</v>
      </c>
      <c r="F1861" s="1" t="str">
        <f t="shared" si="59"/>
        <v>Feb</v>
      </c>
      <c r="G1861" t="s">
        <v>272</v>
      </c>
      <c r="H1861" t="s">
        <v>234</v>
      </c>
      <c r="I1861">
        <v>0</v>
      </c>
      <c r="J1861">
        <v>0</v>
      </c>
      <c r="K1861">
        <v>1.1000000000000001</v>
      </c>
      <c r="L1861">
        <v>0</v>
      </c>
      <c r="M1861">
        <v>1.1000000000000001</v>
      </c>
    </row>
    <row r="1862" spans="1:19" x14ac:dyDescent="0.2">
      <c r="A1862" t="s">
        <v>1950</v>
      </c>
      <c r="B1862" t="s">
        <v>49</v>
      </c>
      <c r="C1862">
        <v>2011</v>
      </c>
      <c r="D1862" s="1" t="d">
        <v>2008-04-10</v>
      </c>
      <c r="E1862" s="1" t="str">
        <f t="shared" si="58"/>
        <v>2008</v>
      </c>
      <c r="F1862" s="1" t="str">
        <f t="shared" si="59"/>
        <v>Apr</v>
      </c>
      <c r="G1862" t="s">
        <v>39</v>
      </c>
      <c r="H1862" t="s">
        <v>234</v>
      </c>
      <c r="I1862">
        <v>0.52</v>
      </c>
      <c r="J1862">
        <v>0.42</v>
      </c>
      <c r="K1862">
        <v>0</v>
      </c>
      <c r="L1862">
        <v>0.15</v>
      </c>
      <c r="M1862">
        <v>1.1000000000000001</v>
      </c>
    </row>
    <row r="1863" spans="1:19" x14ac:dyDescent="0.2">
      <c r="A1863" t="s">
        <v>1701</v>
      </c>
      <c r="B1863" t="s">
        <v>55</v>
      </c>
      <c r="C1863">
        <v>2001</v>
      </c>
      <c r="D1863" s="1" t="d">
        <v>2012-12-31</v>
      </c>
      <c r="E1863" s="1" t="str">
        <f t="shared" si="58"/>
        <v>2012</v>
      </c>
      <c r="F1863" s="1" t="str">
        <f t="shared" si="59"/>
        <v>Dec</v>
      </c>
      <c r="G1863" t="s">
        <v>18</v>
      </c>
      <c r="H1863" t="s">
        <v>134</v>
      </c>
      <c r="I1863">
        <v>0.52</v>
      </c>
      <c r="J1863">
        <v>0.4</v>
      </c>
      <c r="K1863">
        <v>0.04</v>
      </c>
      <c r="L1863">
        <v>0.13</v>
      </c>
      <c r="M1863">
        <v>1.1000000000000001</v>
      </c>
      <c r="N1863">
        <v>74</v>
      </c>
      <c r="O1863">
        <v>18</v>
      </c>
      <c r="P1863" t="s">
        <v>203</v>
      </c>
      <c r="R1863" t="s">
        <v>135</v>
      </c>
      <c r="S1863" t="s">
        <v>20</v>
      </c>
    </row>
    <row r="1864" spans="1:19" x14ac:dyDescent="0.2">
      <c r="A1864" t="s">
        <v>1951</v>
      </c>
      <c r="B1864" t="s">
        <v>55</v>
      </c>
      <c r="C1864">
        <v>2006</v>
      </c>
      <c r="D1864" s="1" t="d">
        <v>2018-09-21</v>
      </c>
      <c r="E1864" s="1" t="str">
        <f t="shared" si="58"/>
        <v>2018</v>
      </c>
      <c r="F1864" s="1" t="str">
        <f t="shared" si="59"/>
        <v>Sep</v>
      </c>
      <c r="G1864" t="s">
        <v>34</v>
      </c>
      <c r="H1864" t="s">
        <v>68</v>
      </c>
      <c r="I1864">
        <v>0.12</v>
      </c>
      <c r="J1864">
        <v>0.75</v>
      </c>
      <c r="K1864">
        <v>0</v>
      </c>
      <c r="L1864">
        <v>0.23</v>
      </c>
      <c r="M1864">
        <v>1.1000000000000001</v>
      </c>
      <c r="N1864">
        <v>76</v>
      </c>
      <c r="O1864">
        <v>25</v>
      </c>
      <c r="P1864" t="s">
        <v>203</v>
      </c>
      <c r="R1864" t="s">
        <v>1129</v>
      </c>
      <c r="S1864" t="s">
        <v>88</v>
      </c>
    </row>
    <row r="1865" spans="1:19" x14ac:dyDescent="0.2">
      <c r="A1865" t="s">
        <v>1952</v>
      </c>
      <c r="B1865" t="s">
        <v>55</v>
      </c>
      <c r="C1865">
        <v>2006</v>
      </c>
      <c r="D1865" s="1" t="d">
        <v>2010-08-13</v>
      </c>
      <c r="E1865" s="1" t="str">
        <f t="shared" si="58"/>
        <v>2010</v>
      </c>
      <c r="F1865" s="1" t="str">
        <f t="shared" si="59"/>
        <v>Aug</v>
      </c>
      <c r="G1865" t="s">
        <v>34</v>
      </c>
      <c r="H1865" t="s">
        <v>68</v>
      </c>
      <c r="I1865">
        <v>0</v>
      </c>
      <c r="J1865">
        <v>0.84</v>
      </c>
      <c r="K1865">
        <v>0</v>
      </c>
      <c r="L1865">
        <v>0.25</v>
      </c>
      <c r="M1865">
        <v>1.1000000000000001</v>
      </c>
    </row>
    <row r="1866" spans="1:19" x14ac:dyDescent="0.2">
      <c r="A1866" t="s">
        <v>1953</v>
      </c>
      <c r="B1866" t="s">
        <v>189</v>
      </c>
      <c r="C1866">
        <v>2003</v>
      </c>
      <c r="D1866" s="1" t="d">
        <v>2021-06-01</v>
      </c>
      <c r="E1866" s="1" t="str">
        <f t="shared" si="58"/>
        <v>2021</v>
      </c>
      <c r="F1866" s="1" t="str">
        <f t="shared" si="59"/>
        <v>Jun</v>
      </c>
      <c r="G1866" t="s">
        <v>28</v>
      </c>
      <c r="H1866" t="s">
        <v>19</v>
      </c>
      <c r="I1866">
        <v>0.54</v>
      </c>
      <c r="J1866">
        <v>0.21</v>
      </c>
      <c r="K1866">
        <v>0.31</v>
      </c>
      <c r="L1866">
        <v>0.04</v>
      </c>
      <c r="M1866">
        <v>1.1000000000000001</v>
      </c>
      <c r="N1866">
        <v>86</v>
      </c>
      <c r="O1866">
        <v>60</v>
      </c>
      <c r="P1866">
        <v>8.5</v>
      </c>
      <c r="Q1866">
        <v>176</v>
      </c>
      <c r="R1866" t="s">
        <v>181</v>
      </c>
      <c r="S1866" t="s">
        <v>88</v>
      </c>
    </row>
    <row r="1867" spans="1:19" x14ac:dyDescent="0.2">
      <c r="A1867" t="s">
        <v>1436</v>
      </c>
      <c r="B1867" t="s">
        <v>187</v>
      </c>
      <c r="C1867">
        <v>2013</v>
      </c>
      <c r="D1867" s="1" t="d">
        <v>1998-03-29</v>
      </c>
      <c r="E1867" s="1" t="str">
        <f t="shared" si="58"/>
        <v>1998</v>
      </c>
      <c r="F1867" s="1" t="str">
        <f t="shared" si="59"/>
        <v>Mar</v>
      </c>
      <c r="G1867" t="s">
        <v>1</v>
      </c>
      <c r="H1867" t="s">
        <v>19</v>
      </c>
      <c r="I1867">
        <v>0.47</v>
      </c>
      <c r="J1867">
        <v>0.42</v>
      </c>
      <c r="K1867">
        <v>0.13</v>
      </c>
      <c r="L1867">
        <v>0.08</v>
      </c>
      <c r="M1867">
        <v>1.1000000000000001</v>
      </c>
      <c r="N1867">
        <v>80</v>
      </c>
      <c r="O1867">
        <v>66</v>
      </c>
      <c r="P1867">
        <v>8.1999999999999993</v>
      </c>
      <c r="Q1867">
        <v>283</v>
      </c>
      <c r="R1867" t="s">
        <v>885</v>
      </c>
      <c r="S1867" t="s">
        <v>112</v>
      </c>
    </row>
    <row r="1868" spans="1:19" x14ac:dyDescent="0.2">
      <c r="A1868" t="s">
        <v>809</v>
      </c>
      <c r="B1868" t="s">
        <v>17</v>
      </c>
      <c r="C1868">
        <v>2007</v>
      </c>
      <c r="D1868" s="1" t="d">
        <v>1991-01-05</v>
      </c>
      <c r="E1868" s="1" t="str">
        <f t="shared" si="58"/>
        <v>1991</v>
      </c>
      <c r="F1868" s="1" t="str">
        <f t="shared" si="59"/>
        <v>Jan</v>
      </c>
      <c r="G1868" t="s">
        <v>24</v>
      </c>
      <c r="H1868" t="s">
        <v>134</v>
      </c>
      <c r="I1868">
        <v>0.53</v>
      </c>
      <c r="J1868">
        <v>0.45</v>
      </c>
      <c r="K1868">
        <v>0</v>
      </c>
      <c r="L1868">
        <v>0.12</v>
      </c>
      <c r="M1868">
        <v>1.1000000000000001</v>
      </c>
      <c r="N1868">
        <v>61</v>
      </c>
      <c r="O1868">
        <v>16</v>
      </c>
      <c r="P1868">
        <v>6.9</v>
      </c>
      <c r="Q1868">
        <v>14</v>
      </c>
      <c r="R1868" t="s">
        <v>537</v>
      </c>
      <c r="S1868" t="s">
        <v>112</v>
      </c>
    </row>
    <row r="1869" spans="1:19" x14ac:dyDescent="0.2">
      <c r="A1869" t="s">
        <v>1954</v>
      </c>
      <c r="B1869" t="s">
        <v>49</v>
      </c>
      <c r="C1869">
        <v>2008</v>
      </c>
      <c r="D1869" s="1" t="d">
        <v>2010-08-04</v>
      </c>
      <c r="E1869" s="1" t="str">
        <f t="shared" si="58"/>
        <v>2010</v>
      </c>
      <c r="F1869" s="1" t="str">
        <f t="shared" si="59"/>
        <v>Aug</v>
      </c>
      <c r="G1869" t="s">
        <v>24</v>
      </c>
      <c r="H1869" t="s">
        <v>648</v>
      </c>
      <c r="I1869">
        <v>0.31</v>
      </c>
      <c r="J1869">
        <v>0.56000000000000005</v>
      </c>
      <c r="K1869">
        <v>0.03</v>
      </c>
      <c r="L1869">
        <v>0.2</v>
      </c>
      <c r="M1869">
        <v>1.1000000000000001</v>
      </c>
      <c r="N1869">
        <v>87</v>
      </c>
      <c r="O1869">
        <v>39</v>
      </c>
      <c r="P1869">
        <v>8.1</v>
      </c>
      <c r="Q1869">
        <v>109</v>
      </c>
      <c r="R1869" t="s">
        <v>648</v>
      </c>
      <c r="S1869" t="s">
        <v>20</v>
      </c>
    </row>
    <row r="1870" spans="1:19" x14ac:dyDescent="0.2">
      <c r="A1870" t="s">
        <v>1775</v>
      </c>
      <c r="B1870" t="s">
        <v>44</v>
      </c>
      <c r="C1870">
        <v>2007</v>
      </c>
      <c r="D1870" s="1" t="d">
        <v>1994-06-04</v>
      </c>
      <c r="E1870" s="1" t="str">
        <f t="shared" si="58"/>
        <v>1994</v>
      </c>
      <c r="F1870" s="1" t="str">
        <f t="shared" si="59"/>
        <v>Jun</v>
      </c>
      <c r="G1870" t="s">
        <v>37</v>
      </c>
      <c r="H1870" t="s">
        <v>134</v>
      </c>
      <c r="I1870">
        <v>0.45</v>
      </c>
      <c r="J1870">
        <v>0.52</v>
      </c>
      <c r="K1870">
        <v>0.01</v>
      </c>
      <c r="L1870">
        <v>0.12</v>
      </c>
      <c r="M1870">
        <v>1.1000000000000001</v>
      </c>
      <c r="N1870">
        <v>73</v>
      </c>
      <c r="O1870">
        <v>54</v>
      </c>
      <c r="P1870">
        <v>6.7</v>
      </c>
      <c r="Q1870">
        <v>77</v>
      </c>
      <c r="R1870" t="s">
        <v>134</v>
      </c>
      <c r="S1870" t="s">
        <v>88</v>
      </c>
    </row>
    <row r="1871" spans="1:19" x14ac:dyDescent="0.2">
      <c r="A1871" t="s">
        <v>1955</v>
      </c>
      <c r="B1871" t="s">
        <v>104</v>
      </c>
      <c r="C1871">
        <v>1998</v>
      </c>
      <c r="D1871" s="1" t="d">
        <v>2012-12-22</v>
      </c>
      <c r="E1871" s="1" t="str">
        <f t="shared" si="58"/>
        <v>2012</v>
      </c>
      <c r="F1871" s="1" t="str">
        <f t="shared" si="59"/>
        <v>Dec</v>
      </c>
      <c r="G1871" t="s">
        <v>28</v>
      </c>
      <c r="H1871" t="s">
        <v>68</v>
      </c>
      <c r="I1871">
        <v>0.26</v>
      </c>
      <c r="J1871">
        <v>0.1</v>
      </c>
      <c r="K1871">
        <v>0.72</v>
      </c>
      <c r="L1871">
        <v>0.02</v>
      </c>
      <c r="M1871">
        <v>1.1000000000000001</v>
      </c>
      <c r="N1871">
        <v>80</v>
      </c>
      <c r="O1871">
        <v>13</v>
      </c>
      <c r="P1871">
        <v>8.5</v>
      </c>
      <c r="Q1871">
        <v>44</v>
      </c>
      <c r="R1871" t="s">
        <v>1187</v>
      </c>
      <c r="S1871" t="s">
        <v>20</v>
      </c>
    </row>
    <row r="1872" spans="1:19" x14ac:dyDescent="0.2">
      <c r="A1872" t="s">
        <v>1956</v>
      </c>
      <c r="B1872" t="s">
        <v>32</v>
      </c>
      <c r="C1872">
        <v>2007</v>
      </c>
      <c r="D1872" s="1" t="d">
        <v>1994-08-27</v>
      </c>
      <c r="E1872" s="1" t="str">
        <f t="shared" si="58"/>
        <v>1994</v>
      </c>
      <c r="F1872" s="1" t="str">
        <f t="shared" si="59"/>
        <v>Aug</v>
      </c>
      <c r="G1872" t="s">
        <v>39</v>
      </c>
      <c r="H1872" t="s">
        <v>111</v>
      </c>
      <c r="I1872">
        <v>0.46</v>
      </c>
      <c r="J1872">
        <v>0.51</v>
      </c>
      <c r="K1872">
        <v>0</v>
      </c>
      <c r="L1872">
        <v>0.12</v>
      </c>
      <c r="M1872">
        <v>1.1000000000000001</v>
      </c>
      <c r="P1872" t="s">
        <v>203</v>
      </c>
      <c r="R1872" t="s">
        <v>1957</v>
      </c>
      <c r="S1872" t="s">
        <v>20</v>
      </c>
    </row>
    <row r="1873" spans="1:19" x14ac:dyDescent="0.2">
      <c r="A1873" t="s">
        <v>1958</v>
      </c>
      <c r="B1873" t="s">
        <v>44</v>
      </c>
      <c r="C1873">
        <v>2013</v>
      </c>
      <c r="D1873" s="1" t="d">
        <v>1994-06-07</v>
      </c>
      <c r="E1873" s="1" t="str">
        <f t="shared" si="58"/>
        <v>1994</v>
      </c>
      <c r="F1873" s="1" t="str">
        <f t="shared" si="59"/>
        <v>Jun</v>
      </c>
      <c r="G1873" t="s">
        <v>18</v>
      </c>
      <c r="H1873" t="s">
        <v>134</v>
      </c>
      <c r="I1873">
        <v>1.01</v>
      </c>
      <c r="J1873">
        <v>0</v>
      </c>
      <c r="K1873">
        <v>0</v>
      </c>
      <c r="L1873">
        <v>0.08</v>
      </c>
      <c r="M1873">
        <v>1.0900000000000001</v>
      </c>
      <c r="N1873">
        <v>77</v>
      </c>
      <c r="O1873">
        <v>18</v>
      </c>
      <c r="P1873">
        <v>5.8</v>
      </c>
      <c r="Q1873">
        <v>74</v>
      </c>
      <c r="R1873" t="s">
        <v>287</v>
      </c>
      <c r="S1873" t="s">
        <v>20</v>
      </c>
    </row>
    <row r="1874" spans="1:19" x14ac:dyDescent="0.2">
      <c r="A1874" t="s">
        <v>1959</v>
      </c>
      <c r="B1874" t="s">
        <v>55</v>
      </c>
      <c r="C1874">
        <v>2006</v>
      </c>
      <c r="D1874" s="1" t="d">
        <v>2019-07-03</v>
      </c>
      <c r="E1874" s="1" t="str">
        <f t="shared" si="58"/>
        <v>2019</v>
      </c>
      <c r="F1874" s="1" t="str">
        <f t="shared" si="59"/>
        <v>Jul</v>
      </c>
      <c r="G1874" t="s">
        <v>101</v>
      </c>
      <c r="H1874" t="s">
        <v>151</v>
      </c>
      <c r="I1874">
        <v>0.05</v>
      </c>
      <c r="J1874">
        <v>0.04</v>
      </c>
      <c r="K1874">
        <v>0.84</v>
      </c>
      <c r="L1874">
        <v>0.16</v>
      </c>
      <c r="M1874">
        <v>1.0900000000000001</v>
      </c>
      <c r="N1874">
        <v>77</v>
      </c>
      <c r="O1874">
        <v>34</v>
      </c>
      <c r="P1874">
        <v>8.1</v>
      </c>
      <c r="Q1874">
        <v>52</v>
      </c>
      <c r="R1874" t="s">
        <v>1387</v>
      </c>
      <c r="S1874" t="s">
        <v>53</v>
      </c>
    </row>
    <row r="1875" spans="1:19" x14ac:dyDescent="0.2">
      <c r="A1875" t="s">
        <v>1349</v>
      </c>
      <c r="B1875" t="s">
        <v>49</v>
      </c>
      <c r="C1875">
        <v>2009</v>
      </c>
      <c r="D1875" s="1" t="d">
        <v>2021-03-01</v>
      </c>
      <c r="E1875" s="1" t="str">
        <f t="shared" si="58"/>
        <v>2021</v>
      </c>
      <c r="F1875" s="1" t="str">
        <f t="shared" si="59"/>
        <v>Mar</v>
      </c>
      <c r="G1875" t="s">
        <v>34</v>
      </c>
      <c r="H1875" t="s">
        <v>71</v>
      </c>
      <c r="I1875">
        <v>0.53</v>
      </c>
      <c r="J1875">
        <v>0.39</v>
      </c>
      <c r="K1875">
        <v>0</v>
      </c>
      <c r="L1875">
        <v>0.17</v>
      </c>
      <c r="M1875">
        <v>1.0900000000000001</v>
      </c>
      <c r="N1875">
        <v>86</v>
      </c>
      <c r="O1875">
        <v>54</v>
      </c>
      <c r="P1875">
        <v>5.7</v>
      </c>
      <c r="Q1875">
        <v>87</v>
      </c>
      <c r="R1875" t="s">
        <v>309</v>
      </c>
      <c r="S1875" t="s">
        <v>88</v>
      </c>
    </row>
    <row r="1876" spans="1:19" x14ac:dyDescent="0.2">
      <c r="A1876" t="s">
        <v>1960</v>
      </c>
      <c r="B1876" t="s">
        <v>64</v>
      </c>
      <c r="C1876">
        <v>2003</v>
      </c>
      <c r="D1876" s="1" t="d">
        <v>2016-05-14</v>
      </c>
      <c r="E1876" s="1" t="str">
        <f t="shared" si="58"/>
        <v>2016</v>
      </c>
      <c r="F1876" s="1" t="str">
        <f t="shared" si="59"/>
        <v>May</v>
      </c>
      <c r="G1876" t="s">
        <v>28</v>
      </c>
      <c r="H1876" t="s">
        <v>155</v>
      </c>
      <c r="I1876">
        <v>0.78</v>
      </c>
      <c r="J1876">
        <v>0.28999999999999998</v>
      </c>
      <c r="K1876">
        <v>0</v>
      </c>
      <c r="L1876">
        <v>0.02</v>
      </c>
      <c r="M1876">
        <v>1.0900000000000001</v>
      </c>
      <c r="N1876">
        <v>75</v>
      </c>
      <c r="O1876">
        <v>21</v>
      </c>
      <c r="P1876">
        <v>8.9</v>
      </c>
      <c r="Q1876">
        <v>39</v>
      </c>
      <c r="R1876" t="s">
        <v>1216</v>
      </c>
      <c r="S1876" t="s">
        <v>20</v>
      </c>
    </row>
    <row r="1877" spans="1:19" x14ac:dyDescent="0.2">
      <c r="A1877" t="s">
        <v>1961</v>
      </c>
      <c r="B1877" t="s">
        <v>17</v>
      </c>
      <c r="C1877">
        <v>2008</v>
      </c>
      <c r="D1877" s="1" t="d">
        <v>1996-03-07</v>
      </c>
      <c r="E1877" s="1" t="str">
        <f t="shared" si="58"/>
        <v>1996</v>
      </c>
      <c r="F1877" s="1" t="str">
        <f t="shared" si="59"/>
        <v>Mar</v>
      </c>
      <c r="G1877" t="s">
        <v>37</v>
      </c>
      <c r="H1877" t="s">
        <v>134</v>
      </c>
      <c r="I1877">
        <v>0.91</v>
      </c>
      <c r="J1877">
        <v>0.09</v>
      </c>
      <c r="K1877">
        <v>0</v>
      </c>
      <c r="L1877">
        <v>0.09</v>
      </c>
      <c r="M1877">
        <v>1.0900000000000001</v>
      </c>
      <c r="N1877">
        <v>66</v>
      </c>
      <c r="O1877">
        <v>13</v>
      </c>
      <c r="P1877">
        <v>4.4000000000000004</v>
      </c>
      <c r="Q1877">
        <v>7</v>
      </c>
      <c r="R1877" t="s">
        <v>1962</v>
      </c>
      <c r="S1877" t="s">
        <v>112</v>
      </c>
    </row>
    <row r="1878" spans="1:19" x14ac:dyDescent="0.2">
      <c r="A1878" t="s">
        <v>1963</v>
      </c>
      <c r="B1878" t="s">
        <v>799</v>
      </c>
      <c r="C1878">
        <v>2000</v>
      </c>
      <c r="D1878" s="1" t="d">
        <v>2009-11-07</v>
      </c>
      <c r="E1878" s="1" t="str">
        <f t="shared" si="58"/>
        <v>2009</v>
      </c>
      <c r="F1878" s="1" t="str">
        <f t="shared" si="59"/>
        <v>Nov</v>
      </c>
      <c r="G1878" t="s">
        <v>18</v>
      </c>
      <c r="H1878" t="s">
        <v>151</v>
      </c>
      <c r="I1878">
        <v>1.02</v>
      </c>
      <c r="J1878">
        <v>0.05</v>
      </c>
      <c r="K1878">
        <v>0</v>
      </c>
      <c r="L1878">
        <v>0.02</v>
      </c>
      <c r="M1878">
        <v>1.0900000000000001</v>
      </c>
      <c r="N1878">
        <v>97</v>
      </c>
      <c r="O1878">
        <v>22</v>
      </c>
      <c r="P1878">
        <v>6</v>
      </c>
      <c r="Q1878">
        <v>47</v>
      </c>
      <c r="R1878" t="s">
        <v>426</v>
      </c>
      <c r="S1878" t="s">
        <v>20</v>
      </c>
    </row>
    <row r="1879" spans="1:19" x14ac:dyDescent="0.2">
      <c r="A1879" t="s">
        <v>1964</v>
      </c>
      <c r="B1879" t="s">
        <v>104</v>
      </c>
      <c r="C1879">
        <v>1998</v>
      </c>
      <c r="D1879" s="1" t="d">
        <v>2013-09-17</v>
      </c>
      <c r="E1879" s="1" t="str">
        <f t="shared" si="58"/>
        <v>2013</v>
      </c>
      <c r="F1879" s="1" t="str">
        <f t="shared" si="59"/>
        <v>Sep</v>
      </c>
      <c r="G1879" t="s">
        <v>39</v>
      </c>
      <c r="H1879" t="s">
        <v>234</v>
      </c>
      <c r="I1879">
        <v>0</v>
      </c>
      <c r="J1879">
        <v>0</v>
      </c>
      <c r="K1879">
        <v>1.07</v>
      </c>
      <c r="L1879">
        <v>0.02</v>
      </c>
      <c r="M1879">
        <v>1.0900000000000001</v>
      </c>
    </row>
    <row r="1880" spans="1:19" x14ac:dyDescent="0.2">
      <c r="A1880" t="s">
        <v>1965</v>
      </c>
      <c r="B1880" t="s">
        <v>159</v>
      </c>
      <c r="C1880">
        <v>2005</v>
      </c>
      <c r="D1880" s="1" t="d">
        <v>1988-07-15</v>
      </c>
      <c r="E1880" s="1" t="str">
        <f t="shared" si="58"/>
        <v>1988</v>
      </c>
      <c r="F1880" s="1" t="str">
        <f t="shared" si="59"/>
        <v>Jul</v>
      </c>
      <c r="G1880" t="s">
        <v>28</v>
      </c>
      <c r="H1880" t="s">
        <v>71</v>
      </c>
      <c r="I1880">
        <v>0.54</v>
      </c>
      <c r="J1880">
        <v>0.33</v>
      </c>
      <c r="K1880">
        <v>0.01</v>
      </c>
      <c r="L1880">
        <v>0.22</v>
      </c>
      <c r="M1880">
        <v>1.0900000000000001</v>
      </c>
      <c r="N1880">
        <v>68</v>
      </c>
      <c r="O1880">
        <v>51</v>
      </c>
      <c r="P1880">
        <v>7.6</v>
      </c>
      <c r="Q1880">
        <v>58</v>
      </c>
      <c r="R1880" t="s">
        <v>1652</v>
      </c>
      <c r="S1880" t="s">
        <v>88</v>
      </c>
    </row>
    <row r="1881" spans="1:19" x14ac:dyDescent="0.2">
      <c r="A1881" t="s">
        <v>1966</v>
      </c>
      <c r="B1881" t="s">
        <v>75</v>
      </c>
      <c r="C1881">
        <v>2015</v>
      </c>
      <c r="D1881" s="1" t="d">
        <v>2020-03-10</v>
      </c>
      <c r="E1881" s="1" t="str">
        <f t="shared" si="58"/>
        <v>2020</v>
      </c>
      <c r="F1881" s="1" t="str">
        <f t="shared" si="59"/>
        <v>Mar</v>
      </c>
      <c r="G1881" t="s">
        <v>24</v>
      </c>
      <c r="H1881" t="s">
        <v>723</v>
      </c>
      <c r="I1881">
        <v>0.2</v>
      </c>
      <c r="J1881">
        <v>0.7</v>
      </c>
      <c r="K1881">
        <v>0.02</v>
      </c>
      <c r="L1881">
        <v>0.16</v>
      </c>
      <c r="M1881">
        <v>1.0900000000000001</v>
      </c>
      <c r="N1881">
        <v>83</v>
      </c>
      <c r="O1881">
        <v>37</v>
      </c>
      <c r="P1881">
        <v>6.6</v>
      </c>
      <c r="Q1881">
        <v>363</v>
      </c>
      <c r="R1881" t="s">
        <v>723</v>
      </c>
      <c r="S1881" t="s">
        <v>20</v>
      </c>
    </row>
    <row r="1882" spans="1:19" x14ac:dyDescent="0.2">
      <c r="A1882" t="s">
        <v>285</v>
      </c>
      <c r="B1882" t="s">
        <v>137</v>
      </c>
      <c r="C1882">
        <v>2003</v>
      </c>
      <c r="D1882" s="1" t="d">
        <v>1994-12-28</v>
      </c>
      <c r="E1882" s="1" t="str">
        <f t="shared" si="58"/>
        <v>1994</v>
      </c>
      <c r="F1882" s="1" t="str">
        <f t="shared" si="59"/>
        <v>Dec</v>
      </c>
      <c r="G1882" t="s">
        <v>18</v>
      </c>
      <c r="H1882" t="s">
        <v>134</v>
      </c>
      <c r="I1882">
        <v>1.02</v>
      </c>
      <c r="J1882">
        <v>0.02</v>
      </c>
      <c r="K1882">
        <v>0</v>
      </c>
      <c r="L1882">
        <v>0.05</v>
      </c>
      <c r="M1882">
        <v>1.0900000000000001</v>
      </c>
      <c r="N1882">
        <v>92</v>
      </c>
      <c r="O1882">
        <v>27</v>
      </c>
      <c r="P1882">
        <v>8.3000000000000007</v>
      </c>
      <c r="Q1882">
        <v>48</v>
      </c>
      <c r="R1882" t="s">
        <v>287</v>
      </c>
      <c r="S1882" t="s">
        <v>20</v>
      </c>
    </row>
    <row r="1883" spans="1:19" x14ac:dyDescent="0.2">
      <c r="A1883" t="s">
        <v>1967</v>
      </c>
      <c r="B1883" t="s">
        <v>17</v>
      </c>
      <c r="C1883">
        <v>2009</v>
      </c>
      <c r="D1883" s="1" t="d">
        <v>1997-05-23</v>
      </c>
      <c r="E1883" s="1" t="str">
        <f t="shared" si="58"/>
        <v>1997</v>
      </c>
      <c r="F1883" s="1" t="str">
        <f t="shared" si="59"/>
        <v>May</v>
      </c>
      <c r="G1883" t="s">
        <v>1</v>
      </c>
      <c r="H1883" t="s">
        <v>151</v>
      </c>
      <c r="I1883">
        <v>0.64</v>
      </c>
      <c r="J1883">
        <v>0.34</v>
      </c>
      <c r="K1883">
        <v>0.01</v>
      </c>
      <c r="L1883">
        <v>0.1</v>
      </c>
      <c r="M1883">
        <v>1.0900000000000001</v>
      </c>
      <c r="N1883">
        <v>54</v>
      </c>
      <c r="O1883">
        <v>51</v>
      </c>
      <c r="P1883">
        <v>6.9</v>
      </c>
      <c r="Q1883">
        <v>198</v>
      </c>
      <c r="R1883" t="s">
        <v>621</v>
      </c>
      <c r="S1883" t="s">
        <v>112</v>
      </c>
    </row>
    <row r="1884" spans="1:19" x14ac:dyDescent="0.2">
      <c r="A1884" t="s">
        <v>1968</v>
      </c>
      <c r="B1884" t="s">
        <v>55</v>
      </c>
      <c r="C1884">
        <v>2006</v>
      </c>
      <c r="D1884" s="1" t="d">
        <v>1994-07-21</v>
      </c>
      <c r="E1884" s="1" t="str">
        <f t="shared" si="58"/>
        <v>1994</v>
      </c>
      <c r="F1884" s="1" t="str">
        <f t="shared" si="59"/>
        <v>Jul</v>
      </c>
      <c r="G1884" t="s">
        <v>50</v>
      </c>
      <c r="H1884" t="s">
        <v>134</v>
      </c>
      <c r="I1884">
        <v>0.89</v>
      </c>
      <c r="J1884">
        <v>0.03</v>
      </c>
      <c r="K1884">
        <v>0.01</v>
      </c>
      <c r="L1884">
        <v>0.15</v>
      </c>
      <c r="M1884">
        <v>1.0900000000000001</v>
      </c>
      <c r="N1884">
        <v>75</v>
      </c>
      <c r="O1884">
        <v>56</v>
      </c>
      <c r="P1884">
        <v>8.3000000000000007</v>
      </c>
      <c r="Q1884">
        <v>99</v>
      </c>
      <c r="R1884" t="s">
        <v>134</v>
      </c>
      <c r="S1884" t="s">
        <v>53</v>
      </c>
    </row>
    <row r="1885" spans="1:19" x14ac:dyDescent="0.2">
      <c r="A1885" t="s">
        <v>1969</v>
      </c>
      <c r="B1885" t="s">
        <v>44</v>
      </c>
      <c r="C1885">
        <v>2010</v>
      </c>
      <c r="D1885" s="1" t="d">
        <v>1988-07-23</v>
      </c>
      <c r="E1885" s="1" t="str">
        <f t="shared" si="58"/>
        <v>1988</v>
      </c>
      <c r="F1885" s="1" t="str">
        <f t="shared" si="59"/>
        <v>Jul</v>
      </c>
      <c r="G1885" t="s">
        <v>24</v>
      </c>
      <c r="H1885" t="s">
        <v>151</v>
      </c>
      <c r="I1885">
        <v>0.74</v>
      </c>
      <c r="J1885">
        <v>0.25</v>
      </c>
      <c r="K1885">
        <v>0</v>
      </c>
      <c r="L1885">
        <v>0.09</v>
      </c>
      <c r="M1885">
        <v>1.0900000000000001</v>
      </c>
      <c r="N1885">
        <v>47</v>
      </c>
      <c r="O1885">
        <v>52</v>
      </c>
      <c r="P1885">
        <v>2.1</v>
      </c>
      <c r="Q1885">
        <v>98</v>
      </c>
      <c r="R1885" t="s">
        <v>151</v>
      </c>
      <c r="S1885" t="s">
        <v>20</v>
      </c>
    </row>
    <row r="1886" spans="1:19" x14ac:dyDescent="0.2">
      <c r="A1886" t="s">
        <v>1970</v>
      </c>
      <c r="B1886" t="s">
        <v>55</v>
      </c>
      <c r="C1886">
        <v>2002</v>
      </c>
      <c r="D1886" s="1" t="d">
        <v>2018-04-28</v>
      </c>
      <c r="E1886" s="1" t="str">
        <f t="shared" si="58"/>
        <v>2018</v>
      </c>
      <c r="F1886" s="1" t="str">
        <f t="shared" si="59"/>
        <v>Apr</v>
      </c>
      <c r="G1886" t="s">
        <v>37</v>
      </c>
      <c r="H1886" t="s">
        <v>254</v>
      </c>
      <c r="I1886">
        <v>0.53</v>
      </c>
      <c r="J1886">
        <v>0.42</v>
      </c>
      <c r="K1886">
        <v>0</v>
      </c>
      <c r="L1886">
        <v>0.14000000000000001</v>
      </c>
      <c r="M1886">
        <v>1.0900000000000001</v>
      </c>
      <c r="N1886">
        <v>65</v>
      </c>
      <c r="O1886">
        <v>32</v>
      </c>
      <c r="P1886">
        <v>8.3000000000000007</v>
      </c>
      <c r="Q1886">
        <v>33</v>
      </c>
      <c r="R1886" t="s">
        <v>254</v>
      </c>
      <c r="S1886" t="s">
        <v>88</v>
      </c>
    </row>
    <row r="1887" spans="1:19" x14ac:dyDescent="0.2">
      <c r="A1887" t="s">
        <v>1971</v>
      </c>
      <c r="B1887" t="s">
        <v>104</v>
      </c>
      <c r="C1887">
        <v>1997</v>
      </c>
      <c r="D1887" s="1" t="d">
        <v>1996-04-07</v>
      </c>
      <c r="E1887" s="1" t="str">
        <f t="shared" si="58"/>
        <v>1996</v>
      </c>
      <c r="F1887" s="1" t="str">
        <f t="shared" si="59"/>
        <v>Apr</v>
      </c>
      <c r="G1887" t="s">
        <v>39</v>
      </c>
      <c r="H1887" t="s">
        <v>1972</v>
      </c>
      <c r="I1887">
        <v>0</v>
      </c>
      <c r="J1887">
        <v>0</v>
      </c>
      <c r="K1887">
        <v>1.02</v>
      </c>
      <c r="L1887">
        <v>7.0000000000000007E-2</v>
      </c>
      <c r="M1887">
        <v>1.0900000000000001</v>
      </c>
    </row>
    <row r="1888" spans="1:19" x14ac:dyDescent="0.2">
      <c r="A1888" t="s">
        <v>1973</v>
      </c>
      <c r="B1888" t="s">
        <v>49</v>
      </c>
      <c r="C1888">
        <v>2010</v>
      </c>
      <c r="D1888" s="1" t="d">
        <v>2011-03-02</v>
      </c>
      <c r="E1888" s="1" t="str">
        <f t="shared" si="58"/>
        <v>2011</v>
      </c>
      <c r="F1888" s="1" t="str">
        <f t="shared" si="59"/>
        <v>Mar</v>
      </c>
      <c r="G1888" t="s">
        <v>86</v>
      </c>
      <c r="H1888" t="s">
        <v>484</v>
      </c>
      <c r="I1888">
        <v>0.44</v>
      </c>
      <c r="J1888">
        <v>0.46</v>
      </c>
      <c r="K1888">
        <v>0.01</v>
      </c>
      <c r="L1888">
        <v>0.18</v>
      </c>
      <c r="M1888">
        <v>1.0900000000000001</v>
      </c>
      <c r="N1888">
        <v>74</v>
      </c>
      <c r="O1888">
        <v>42</v>
      </c>
      <c r="P1888">
        <v>6.9</v>
      </c>
      <c r="Q1888">
        <v>41</v>
      </c>
      <c r="R1888" t="s">
        <v>746</v>
      </c>
      <c r="S1888" t="s">
        <v>88</v>
      </c>
    </row>
    <row r="1889" spans="1:19" x14ac:dyDescent="0.2">
      <c r="A1889" t="s">
        <v>1138</v>
      </c>
      <c r="B1889" t="s">
        <v>32</v>
      </c>
      <c r="C1889">
        <v>2011</v>
      </c>
      <c r="D1889" s="1" t="d">
        <v>2009-10-09</v>
      </c>
      <c r="E1889" s="1" t="str">
        <f t="shared" si="58"/>
        <v>2009</v>
      </c>
      <c r="F1889" s="1" t="str">
        <f t="shared" si="59"/>
        <v>Oct</v>
      </c>
      <c r="G1889" t="s">
        <v>50</v>
      </c>
      <c r="H1889" t="s">
        <v>254</v>
      </c>
      <c r="I1889">
        <v>0.61</v>
      </c>
      <c r="J1889">
        <v>0.38</v>
      </c>
      <c r="K1889">
        <v>0</v>
      </c>
      <c r="L1889">
        <v>0.1</v>
      </c>
      <c r="M1889">
        <v>1.0900000000000001</v>
      </c>
      <c r="N1889">
        <v>66</v>
      </c>
      <c r="O1889">
        <v>8</v>
      </c>
      <c r="P1889" t="s">
        <v>203</v>
      </c>
      <c r="R1889" t="s">
        <v>255</v>
      </c>
      <c r="S1889" t="s">
        <v>20</v>
      </c>
    </row>
    <row r="1890" spans="1:19" x14ac:dyDescent="0.2">
      <c r="A1890" t="s">
        <v>1974</v>
      </c>
      <c r="B1890" t="s">
        <v>44</v>
      </c>
      <c r="C1890">
        <v>2012</v>
      </c>
      <c r="D1890" s="1" t="d">
        <v>2008-01-06</v>
      </c>
      <c r="E1890" s="1" t="str">
        <f t="shared" si="58"/>
        <v>2008</v>
      </c>
      <c r="F1890" s="1" t="str">
        <f t="shared" si="59"/>
        <v>Jan</v>
      </c>
      <c r="G1890" t="s">
        <v>50</v>
      </c>
      <c r="H1890" t="s">
        <v>134</v>
      </c>
      <c r="I1890">
        <v>1.02</v>
      </c>
      <c r="J1890">
        <v>0</v>
      </c>
      <c r="K1890">
        <v>0</v>
      </c>
      <c r="L1890">
        <v>7.0000000000000007E-2</v>
      </c>
      <c r="M1890">
        <v>1.0900000000000001</v>
      </c>
      <c r="N1890">
        <v>76</v>
      </c>
      <c r="O1890">
        <v>20</v>
      </c>
      <c r="P1890">
        <v>5.5</v>
      </c>
      <c r="Q1890">
        <v>65</v>
      </c>
      <c r="R1890" t="s">
        <v>287</v>
      </c>
      <c r="S1890" t="s">
        <v>20</v>
      </c>
    </row>
    <row r="1891" spans="1:19" x14ac:dyDescent="0.2">
      <c r="A1891" t="s">
        <v>1975</v>
      </c>
      <c r="B1891" t="s">
        <v>44</v>
      </c>
      <c r="C1891">
        <v>2009</v>
      </c>
      <c r="D1891" s="1" t="d">
        <v>1999-07-15</v>
      </c>
      <c r="E1891" s="1" t="str">
        <f t="shared" si="58"/>
        <v>1999</v>
      </c>
      <c r="F1891" s="1" t="str">
        <f t="shared" si="59"/>
        <v>Jul</v>
      </c>
      <c r="G1891" t="s">
        <v>18</v>
      </c>
      <c r="H1891" t="s">
        <v>134</v>
      </c>
      <c r="I1891">
        <v>0.82</v>
      </c>
      <c r="J1891">
        <v>0.17</v>
      </c>
      <c r="K1891">
        <v>0.01</v>
      </c>
      <c r="L1891">
        <v>0.09</v>
      </c>
      <c r="M1891">
        <v>1.0900000000000001</v>
      </c>
      <c r="N1891">
        <v>84</v>
      </c>
      <c r="O1891">
        <v>70</v>
      </c>
      <c r="P1891">
        <v>8</v>
      </c>
      <c r="Q1891">
        <v>72</v>
      </c>
      <c r="R1891" t="s">
        <v>176</v>
      </c>
      <c r="S1891" t="s">
        <v>88</v>
      </c>
    </row>
    <row r="1892" spans="1:19" x14ac:dyDescent="0.2">
      <c r="A1892" t="s">
        <v>1976</v>
      </c>
      <c r="B1892" t="s">
        <v>104</v>
      </c>
      <c r="C1892">
        <v>1998</v>
      </c>
      <c r="D1892" s="1" t="d">
        <v>2019-09-28</v>
      </c>
      <c r="E1892" s="1" t="str">
        <f t="shared" si="58"/>
        <v>2019</v>
      </c>
      <c r="F1892" s="1" t="str">
        <f t="shared" si="59"/>
        <v>Sep</v>
      </c>
      <c r="G1892" t="s">
        <v>18</v>
      </c>
      <c r="H1892" t="s">
        <v>776</v>
      </c>
      <c r="I1892">
        <v>0.6</v>
      </c>
      <c r="J1892">
        <v>0.41</v>
      </c>
      <c r="K1892">
        <v>0</v>
      </c>
      <c r="L1892">
        <v>7.0000000000000007E-2</v>
      </c>
      <c r="M1892">
        <v>1.0900000000000001</v>
      </c>
    </row>
    <row r="1893" spans="1:19" x14ac:dyDescent="0.2">
      <c r="A1893" t="s">
        <v>1977</v>
      </c>
      <c r="B1893" t="s">
        <v>55</v>
      </c>
      <c r="C1893">
        <v>2003</v>
      </c>
      <c r="D1893" s="1" t="d">
        <v>2021-04-18</v>
      </c>
      <c r="E1893" s="1" t="str">
        <f t="shared" si="58"/>
        <v>2021</v>
      </c>
      <c r="F1893" s="1" t="str">
        <f t="shared" si="59"/>
        <v>Apr</v>
      </c>
      <c r="G1893" t="s">
        <v>24</v>
      </c>
      <c r="H1893" t="s">
        <v>134</v>
      </c>
      <c r="I1893">
        <v>0.53</v>
      </c>
      <c r="J1893">
        <v>0.41</v>
      </c>
      <c r="K1893">
        <v>0</v>
      </c>
      <c r="L1893">
        <v>0.14000000000000001</v>
      </c>
      <c r="M1893">
        <v>1.08</v>
      </c>
      <c r="N1893">
        <v>88</v>
      </c>
      <c r="O1893">
        <v>15</v>
      </c>
      <c r="P1893">
        <v>8.9</v>
      </c>
      <c r="Q1893">
        <v>77</v>
      </c>
      <c r="R1893" t="s">
        <v>287</v>
      </c>
      <c r="S1893" t="s">
        <v>20</v>
      </c>
    </row>
    <row r="1894" spans="1:19" x14ac:dyDescent="0.2">
      <c r="A1894" t="s">
        <v>1802</v>
      </c>
      <c r="B1894" t="s">
        <v>55</v>
      </c>
      <c r="C1894">
        <v>2002</v>
      </c>
      <c r="D1894" s="1" t="d">
        <v>2014-07-12</v>
      </c>
      <c r="E1894" s="1" t="str">
        <f t="shared" si="58"/>
        <v>2014</v>
      </c>
      <c r="F1894" s="1" t="str">
        <f t="shared" si="59"/>
        <v>Jul</v>
      </c>
      <c r="G1894" t="s">
        <v>1</v>
      </c>
      <c r="H1894" t="s">
        <v>484</v>
      </c>
      <c r="I1894">
        <v>0.53</v>
      </c>
      <c r="J1894">
        <v>0.41</v>
      </c>
      <c r="K1894">
        <v>0</v>
      </c>
      <c r="L1894">
        <v>0.14000000000000001</v>
      </c>
      <c r="M1894">
        <v>1.08</v>
      </c>
      <c r="P1894">
        <v>6.6</v>
      </c>
      <c r="Q1894">
        <v>41</v>
      </c>
      <c r="R1894" t="s">
        <v>1978</v>
      </c>
      <c r="S1894" t="s">
        <v>20</v>
      </c>
    </row>
    <row r="1895" spans="1:19" x14ac:dyDescent="0.2">
      <c r="A1895" t="s">
        <v>1979</v>
      </c>
      <c r="B1895" t="s">
        <v>32</v>
      </c>
      <c r="C1895">
        <v>2008</v>
      </c>
      <c r="D1895" s="1" t="d">
        <v>1992-05-16</v>
      </c>
      <c r="E1895" s="1" t="str">
        <f t="shared" si="58"/>
        <v>1992</v>
      </c>
      <c r="F1895" s="1" t="str">
        <f t="shared" si="59"/>
        <v>May</v>
      </c>
      <c r="G1895" t="s">
        <v>39</v>
      </c>
      <c r="H1895" t="s">
        <v>111</v>
      </c>
      <c r="I1895">
        <v>0.63</v>
      </c>
      <c r="J1895">
        <v>0.35</v>
      </c>
      <c r="K1895">
        <v>0</v>
      </c>
      <c r="L1895">
        <v>0.1</v>
      </c>
      <c r="M1895">
        <v>1.08</v>
      </c>
      <c r="P1895" t="s">
        <v>203</v>
      </c>
      <c r="R1895" t="s">
        <v>1980</v>
      </c>
      <c r="S1895" t="s">
        <v>20</v>
      </c>
    </row>
    <row r="1896" spans="1:19" x14ac:dyDescent="0.2">
      <c r="A1896" t="s">
        <v>1981</v>
      </c>
      <c r="B1896" t="s">
        <v>159</v>
      </c>
      <c r="C1896">
        <v>2005</v>
      </c>
      <c r="D1896" s="1" t="d">
        <v>2019-11-13</v>
      </c>
      <c r="E1896" s="1" t="str">
        <f t="shared" si="58"/>
        <v>2019</v>
      </c>
      <c r="F1896" s="1" t="str">
        <f t="shared" si="59"/>
        <v>Nov</v>
      </c>
      <c r="G1896" t="s">
        <v>34</v>
      </c>
      <c r="H1896" t="s">
        <v>68</v>
      </c>
      <c r="I1896">
        <v>0.75</v>
      </c>
      <c r="J1896">
        <v>0.18</v>
      </c>
      <c r="K1896">
        <v>0</v>
      </c>
      <c r="L1896">
        <v>0.16</v>
      </c>
      <c r="M1896">
        <v>1.08</v>
      </c>
      <c r="N1896">
        <v>73</v>
      </c>
      <c r="O1896">
        <v>28</v>
      </c>
      <c r="P1896">
        <v>7.2</v>
      </c>
      <c r="Q1896">
        <v>9</v>
      </c>
      <c r="R1896" t="s">
        <v>461</v>
      </c>
      <c r="S1896" t="s">
        <v>112</v>
      </c>
    </row>
    <row r="1897" spans="1:19" x14ac:dyDescent="0.2">
      <c r="A1897" t="s">
        <v>1982</v>
      </c>
      <c r="B1897" t="s">
        <v>55</v>
      </c>
      <c r="C1897">
        <v>2002</v>
      </c>
      <c r="D1897" s="1" t="d">
        <v>1992-04-10</v>
      </c>
      <c r="E1897" s="1" t="str">
        <f t="shared" si="58"/>
        <v>1992</v>
      </c>
      <c r="F1897" s="1" t="str">
        <f t="shared" si="59"/>
        <v>Apr</v>
      </c>
      <c r="G1897" t="s">
        <v>18</v>
      </c>
      <c r="H1897" t="s">
        <v>1983</v>
      </c>
      <c r="I1897">
        <v>0.53</v>
      </c>
      <c r="J1897">
        <v>0.41</v>
      </c>
      <c r="K1897">
        <v>0</v>
      </c>
      <c r="L1897">
        <v>0.14000000000000001</v>
      </c>
      <c r="M1897">
        <v>1.08</v>
      </c>
      <c r="P1897" t="s">
        <v>203</v>
      </c>
      <c r="R1897" t="s">
        <v>1874</v>
      </c>
      <c r="S1897" t="s">
        <v>20</v>
      </c>
    </row>
    <row r="1898" spans="1:19" x14ac:dyDescent="0.2">
      <c r="A1898" t="s">
        <v>1984</v>
      </c>
      <c r="B1898" t="s">
        <v>148</v>
      </c>
      <c r="C1898">
        <v>2009</v>
      </c>
      <c r="D1898" s="1" t="d">
        <v>2012-11-17</v>
      </c>
      <c r="E1898" s="1" t="str">
        <f t="shared" si="58"/>
        <v>2012</v>
      </c>
      <c r="F1898" s="1" t="str">
        <f t="shared" si="59"/>
        <v>Nov</v>
      </c>
      <c r="G1898" t="s">
        <v>272</v>
      </c>
      <c r="H1898" t="s">
        <v>151</v>
      </c>
      <c r="I1898">
        <v>0.01</v>
      </c>
      <c r="J1898">
        <v>0.97</v>
      </c>
      <c r="K1898">
        <v>0</v>
      </c>
      <c r="L1898">
        <v>0.1</v>
      </c>
      <c r="M1898">
        <v>1.08</v>
      </c>
      <c r="N1898">
        <v>90</v>
      </c>
      <c r="O1898">
        <v>62</v>
      </c>
      <c r="P1898">
        <v>6.9</v>
      </c>
      <c r="Q1898">
        <v>2981</v>
      </c>
      <c r="R1898" t="s">
        <v>1103</v>
      </c>
      <c r="S1898" t="s">
        <v>88</v>
      </c>
    </row>
    <row r="1899" spans="1:19" x14ac:dyDescent="0.2">
      <c r="A1899" t="s">
        <v>1985</v>
      </c>
      <c r="B1899" t="s">
        <v>49</v>
      </c>
      <c r="C1899">
        <v>2007</v>
      </c>
      <c r="D1899" s="1" t="d">
        <v>1989-06-22</v>
      </c>
      <c r="E1899" s="1" t="str">
        <f t="shared" si="58"/>
        <v>1989</v>
      </c>
      <c r="F1899" s="1" t="str">
        <f t="shared" si="59"/>
        <v>Jun</v>
      </c>
      <c r="G1899" t="s">
        <v>86</v>
      </c>
      <c r="H1899" t="s">
        <v>151</v>
      </c>
      <c r="I1899">
        <v>0.28999999999999998</v>
      </c>
      <c r="J1899">
        <v>0.51</v>
      </c>
      <c r="K1899">
        <v>0.08</v>
      </c>
      <c r="L1899">
        <v>0.2</v>
      </c>
      <c r="M1899">
        <v>1.08</v>
      </c>
      <c r="N1899">
        <v>85</v>
      </c>
      <c r="O1899">
        <v>47</v>
      </c>
      <c r="P1899">
        <v>7.4</v>
      </c>
      <c r="Q1899">
        <v>67</v>
      </c>
      <c r="R1899" t="s">
        <v>1113</v>
      </c>
      <c r="S1899" t="s">
        <v>88</v>
      </c>
    </row>
    <row r="1900" spans="1:19" x14ac:dyDescent="0.2">
      <c r="A1900" t="s">
        <v>1986</v>
      </c>
      <c r="B1900" t="s">
        <v>49</v>
      </c>
      <c r="C1900">
        <v>2010</v>
      </c>
      <c r="D1900" s="1" t="d">
        <v>2022-02-09</v>
      </c>
      <c r="E1900" s="1" t="str">
        <f t="shared" si="58"/>
        <v>2022</v>
      </c>
      <c r="F1900" s="1" t="str">
        <f t="shared" si="59"/>
        <v>Feb</v>
      </c>
      <c r="G1900" t="s">
        <v>50</v>
      </c>
      <c r="H1900" t="s">
        <v>134</v>
      </c>
      <c r="I1900">
        <v>0.64</v>
      </c>
      <c r="J1900">
        <v>0.28000000000000003</v>
      </c>
      <c r="K1900">
        <v>0.04</v>
      </c>
      <c r="L1900">
        <v>0.13</v>
      </c>
      <c r="M1900">
        <v>1.08</v>
      </c>
      <c r="N1900">
        <v>75</v>
      </c>
      <c r="O1900">
        <v>69</v>
      </c>
      <c r="P1900">
        <v>7.5</v>
      </c>
      <c r="Q1900">
        <v>265</v>
      </c>
      <c r="R1900" t="s">
        <v>940</v>
      </c>
      <c r="S1900" t="s">
        <v>53</v>
      </c>
    </row>
    <row r="1901" spans="1:19" x14ac:dyDescent="0.2">
      <c r="A1901" t="s">
        <v>980</v>
      </c>
      <c r="B1901" t="s">
        <v>49</v>
      </c>
      <c r="C1901">
        <v>2010</v>
      </c>
      <c r="D1901" s="1" t="d">
        <v>1991-02-08</v>
      </c>
      <c r="E1901" s="1" t="str">
        <f t="shared" si="58"/>
        <v>1991</v>
      </c>
      <c r="F1901" s="1" t="str">
        <f t="shared" si="59"/>
        <v>Feb</v>
      </c>
      <c r="G1901" t="s">
        <v>50</v>
      </c>
      <c r="H1901" t="s">
        <v>568</v>
      </c>
      <c r="I1901">
        <v>0.51</v>
      </c>
      <c r="J1901">
        <v>0.4</v>
      </c>
      <c r="K1901">
        <v>0</v>
      </c>
      <c r="L1901">
        <v>0.16</v>
      </c>
      <c r="M1901">
        <v>1.08</v>
      </c>
    </row>
    <row r="1902" spans="1:19" x14ac:dyDescent="0.2">
      <c r="A1902" t="s">
        <v>1987</v>
      </c>
      <c r="B1902">
        <v>2600</v>
      </c>
      <c r="C1902">
        <v>1982</v>
      </c>
      <c r="D1902" s="1" t="d">
        <v>2016-07-25</v>
      </c>
      <c r="E1902" s="1" t="str">
        <f t="shared" si="58"/>
        <v>2016</v>
      </c>
      <c r="F1902" s="1" t="str">
        <f t="shared" si="59"/>
        <v>Jul</v>
      </c>
      <c r="G1902" t="s">
        <v>1</v>
      </c>
      <c r="H1902" t="s">
        <v>155</v>
      </c>
      <c r="I1902">
        <v>1.01</v>
      </c>
      <c r="J1902">
        <v>0.06</v>
      </c>
      <c r="K1902">
        <v>0</v>
      </c>
      <c r="L1902">
        <v>0.01</v>
      </c>
      <c r="M1902">
        <v>1.08</v>
      </c>
    </row>
    <row r="1903" spans="1:19" x14ac:dyDescent="0.2">
      <c r="A1903" t="s">
        <v>1554</v>
      </c>
      <c r="B1903" t="s">
        <v>55</v>
      </c>
      <c r="C1903">
        <v>2004</v>
      </c>
      <c r="D1903" s="1" t="d">
        <v>1992-10-17</v>
      </c>
      <c r="E1903" s="1" t="str">
        <f t="shared" si="58"/>
        <v>1992</v>
      </c>
      <c r="F1903" s="1" t="str">
        <f t="shared" si="59"/>
        <v>Oct</v>
      </c>
      <c r="G1903" t="s">
        <v>37</v>
      </c>
      <c r="H1903" t="s">
        <v>111</v>
      </c>
      <c r="I1903">
        <v>0.64</v>
      </c>
      <c r="J1903">
        <v>0.34</v>
      </c>
      <c r="K1903">
        <v>0</v>
      </c>
      <c r="L1903">
        <v>0.1</v>
      </c>
      <c r="M1903">
        <v>1.08</v>
      </c>
      <c r="N1903">
        <v>58</v>
      </c>
      <c r="O1903">
        <v>21</v>
      </c>
      <c r="P1903">
        <v>6</v>
      </c>
      <c r="Q1903">
        <v>19</v>
      </c>
      <c r="R1903" t="s">
        <v>1988</v>
      </c>
      <c r="S1903" t="s">
        <v>88</v>
      </c>
    </row>
    <row r="1904" spans="1:19" x14ac:dyDescent="0.2">
      <c r="A1904" t="s">
        <v>1383</v>
      </c>
      <c r="B1904" t="s">
        <v>49</v>
      </c>
      <c r="C1904">
        <v>2013</v>
      </c>
      <c r="D1904" s="1" t="d">
        <v>1995-03-04</v>
      </c>
      <c r="E1904" s="1" t="str">
        <f t="shared" si="58"/>
        <v>1995</v>
      </c>
      <c r="F1904" s="1" t="str">
        <f t="shared" si="59"/>
        <v>Mar</v>
      </c>
      <c r="G1904" t="s">
        <v>28</v>
      </c>
      <c r="H1904" t="s">
        <v>242</v>
      </c>
      <c r="I1904">
        <v>0.37</v>
      </c>
      <c r="J1904">
        <v>0.3</v>
      </c>
      <c r="K1904">
        <v>0.28000000000000003</v>
      </c>
      <c r="L1904">
        <v>0.13</v>
      </c>
      <c r="M1904">
        <v>1.08</v>
      </c>
    </row>
    <row r="1905" spans="1:19" x14ac:dyDescent="0.2">
      <c r="A1905" t="s">
        <v>1989</v>
      </c>
      <c r="B1905" t="s">
        <v>171</v>
      </c>
      <c r="C1905">
        <v>2016</v>
      </c>
      <c r="D1905" s="1" t="d">
        <v>2019-10-24</v>
      </c>
      <c r="E1905" s="1" t="str">
        <f t="shared" si="58"/>
        <v>2019</v>
      </c>
      <c r="F1905" s="1" t="str">
        <f t="shared" si="59"/>
        <v>Oct</v>
      </c>
      <c r="G1905" t="s">
        <v>24</v>
      </c>
      <c r="H1905" t="s">
        <v>45</v>
      </c>
      <c r="I1905">
        <v>0.42</v>
      </c>
      <c r="J1905">
        <v>0.57999999999999996</v>
      </c>
      <c r="K1905">
        <v>0</v>
      </c>
      <c r="L1905">
        <v>0.08</v>
      </c>
      <c r="M1905">
        <v>1.08</v>
      </c>
      <c r="N1905">
        <v>91</v>
      </c>
      <c r="O1905">
        <v>90</v>
      </c>
      <c r="P1905">
        <v>7.4</v>
      </c>
      <c r="Q1905">
        <v>594</v>
      </c>
      <c r="R1905" t="s">
        <v>1525</v>
      </c>
      <c r="S1905" t="s">
        <v>20</v>
      </c>
    </row>
    <row r="1906" spans="1:19" x14ac:dyDescent="0.2">
      <c r="A1906" t="s">
        <v>1990</v>
      </c>
      <c r="B1906" t="s">
        <v>44</v>
      </c>
      <c r="C1906">
        <v>2014</v>
      </c>
      <c r="D1906" s="1" t="d">
        <v>1993-05-12</v>
      </c>
      <c r="E1906" s="1" t="str">
        <f t="shared" si="58"/>
        <v>1993</v>
      </c>
      <c r="F1906" s="1" t="str">
        <f t="shared" si="59"/>
        <v>May</v>
      </c>
      <c r="G1906" t="s">
        <v>50</v>
      </c>
      <c r="H1906" t="s">
        <v>568</v>
      </c>
      <c r="I1906">
        <v>0.64</v>
      </c>
      <c r="J1906">
        <v>0.34</v>
      </c>
      <c r="K1906">
        <v>0</v>
      </c>
      <c r="L1906">
        <v>0.1</v>
      </c>
      <c r="M1906">
        <v>1.08</v>
      </c>
    </row>
    <row r="1907" spans="1:19" x14ac:dyDescent="0.2">
      <c r="A1907" t="s">
        <v>1991</v>
      </c>
      <c r="B1907" t="s">
        <v>104</v>
      </c>
      <c r="C1907">
        <v>1998</v>
      </c>
      <c r="D1907" s="1" t="d">
        <v>2005-02-09</v>
      </c>
      <c r="E1907" s="1" t="str">
        <f t="shared" si="58"/>
        <v>2005</v>
      </c>
      <c r="F1907" s="1" t="str">
        <f t="shared" si="59"/>
        <v>Feb</v>
      </c>
      <c r="G1907" t="s">
        <v>18</v>
      </c>
      <c r="H1907" t="s">
        <v>776</v>
      </c>
      <c r="I1907">
        <v>0.6</v>
      </c>
      <c r="J1907">
        <v>0.41</v>
      </c>
      <c r="K1907">
        <v>0</v>
      </c>
      <c r="L1907">
        <v>7.0000000000000007E-2</v>
      </c>
      <c r="M1907">
        <v>1.08</v>
      </c>
    </row>
    <row r="1908" spans="1:19" x14ac:dyDescent="0.2">
      <c r="A1908" t="s">
        <v>692</v>
      </c>
      <c r="B1908" t="s">
        <v>159</v>
      </c>
      <c r="C1908">
        <v>2008</v>
      </c>
      <c r="D1908" s="1" t="d">
        <v>1990-12-21</v>
      </c>
      <c r="E1908" s="1" t="str">
        <f t="shared" si="58"/>
        <v>1990</v>
      </c>
      <c r="F1908" s="1" t="str">
        <f t="shared" si="59"/>
        <v>Dec</v>
      </c>
      <c r="G1908" t="s">
        <v>50</v>
      </c>
      <c r="H1908" t="s">
        <v>254</v>
      </c>
      <c r="I1908">
        <v>0.43</v>
      </c>
      <c r="J1908">
        <v>0.4</v>
      </c>
      <c r="K1908">
        <v>0</v>
      </c>
      <c r="L1908">
        <v>0.24</v>
      </c>
      <c r="M1908">
        <v>1.08</v>
      </c>
      <c r="N1908">
        <v>70</v>
      </c>
      <c r="O1908">
        <v>10</v>
      </c>
      <c r="P1908">
        <v>8.1</v>
      </c>
      <c r="Q1908">
        <v>49</v>
      </c>
      <c r="R1908" t="s">
        <v>1079</v>
      </c>
      <c r="S1908" t="s">
        <v>88</v>
      </c>
    </row>
    <row r="1909" spans="1:19" x14ac:dyDescent="0.2">
      <c r="A1909" t="s">
        <v>1992</v>
      </c>
      <c r="B1909" t="s">
        <v>64</v>
      </c>
      <c r="C1909">
        <v>2003</v>
      </c>
      <c r="D1909" s="1" t="d">
        <v>2006-10-13</v>
      </c>
      <c r="E1909" s="1" t="str">
        <f t="shared" si="58"/>
        <v>2006</v>
      </c>
      <c r="F1909" s="1" t="str">
        <f t="shared" si="59"/>
        <v>Oct</v>
      </c>
      <c r="G1909" t="s">
        <v>86</v>
      </c>
      <c r="H1909" t="s">
        <v>155</v>
      </c>
      <c r="I1909">
        <v>0.77</v>
      </c>
      <c r="J1909">
        <v>0.28999999999999998</v>
      </c>
      <c r="K1909">
        <v>0</v>
      </c>
      <c r="L1909">
        <v>0.02</v>
      </c>
      <c r="M1909">
        <v>1.08</v>
      </c>
      <c r="N1909">
        <v>40</v>
      </c>
      <c r="O1909">
        <v>23</v>
      </c>
      <c r="P1909">
        <v>6.1</v>
      </c>
      <c r="Q1909">
        <v>22</v>
      </c>
      <c r="R1909" t="s">
        <v>1216</v>
      </c>
      <c r="S1909" t="s">
        <v>88</v>
      </c>
    </row>
    <row r="1910" spans="1:19" x14ac:dyDescent="0.2">
      <c r="A1910" t="s">
        <v>1993</v>
      </c>
      <c r="B1910" t="s">
        <v>64</v>
      </c>
      <c r="C1910">
        <v>2002</v>
      </c>
      <c r="D1910" s="1" t="d">
        <v>2007-08-11</v>
      </c>
      <c r="E1910" s="1" t="str">
        <f t="shared" si="58"/>
        <v>2007</v>
      </c>
      <c r="F1910" s="1" t="str">
        <f t="shared" si="59"/>
        <v>Aug</v>
      </c>
      <c r="G1910" t="s">
        <v>1</v>
      </c>
      <c r="H1910" t="s">
        <v>111</v>
      </c>
      <c r="I1910">
        <v>0.77</v>
      </c>
      <c r="J1910">
        <v>0.28999999999999998</v>
      </c>
      <c r="K1910">
        <v>0</v>
      </c>
      <c r="L1910">
        <v>0.02</v>
      </c>
      <c r="M1910">
        <v>1.08</v>
      </c>
    </row>
    <row r="1911" spans="1:19" x14ac:dyDescent="0.2">
      <c r="A1911" t="s">
        <v>1994</v>
      </c>
      <c r="B1911" t="s">
        <v>189</v>
      </c>
      <c r="C1911">
        <v>2005</v>
      </c>
      <c r="D1911" s="1" t="d">
        <v>2016-05-27</v>
      </c>
      <c r="E1911" s="1" t="str">
        <f t="shared" si="58"/>
        <v>2016</v>
      </c>
      <c r="F1911" s="1" t="str">
        <f t="shared" si="59"/>
        <v>May</v>
      </c>
      <c r="G1911" t="s">
        <v>37</v>
      </c>
      <c r="H1911" t="s">
        <v>19</v>
      </c>
      <c r="I1911">
        <v>0.68</v>
      </c>
      <c r="J1911">
        <v>0.18</v>
      </c>
      <c r="K1911">
        <v>0.19</v>
      </c>
      <c r="L1911">
        <v>0.03</v>
      </c>
      <c r="M1911">
        <v>1.08</v>
      </c>
      <c r="N1911">
        <v>67</v>
      </c>
      <c r="O1911">
        <v>59</v>
      </c>
      <c r="P1911">
        <v>8.1</v>
      </c>
      <c r="Q1911">
        <v>106</v>
      </c>
      <c r="R1911" t="s">
        <v>181</v>
      </c>
      <c r="S1911" t="s">
        <v>88</v>
      </c>
    </row>
    <row r="1912" spans="1:19" x14ac:dyDescent="0.2">
      <c r="A1912" t="s">
        <v>1995</v>
      </c>
      <c r="B1912" t="s">
        <v>44</v>
      </c>
      <c r="C1912">
        <v>2014</v>
      </c>
      <c r="D1912" s="1" t="d">
        <v>2007-08-06</v>
      </c>
      <c r="E1912" s="1" t="str">
        <f t="shared" si="58"/>
        <v>2007</v>
      </c>
      <c r="F1912" s="1" t="str">
        <f t="shared" si="59"/>
        <v>Aug</v>
      </c>
      <c r="G1912" t="s">
        <v>37</v>
      </c>
      <c r="H1912" t="s">
        <v>134</v>
      </c>
      <c r="I1912">
        <v>0.51</v>
      </c>
      <c r="J1912">
        <v>0.47</v>
      </c>
      <c r="K1912">
        <v>0</v>
      </c>
      <c r="L1912">
        <v>0.09</v>
      </c>
      <c r="M1912">
        <v>1.08</v>
      </c>
      <c r="N1912">
        <v>69</v>
      </c>
      <c r="O1912">
        <v>6</v>
      </c>
      <c r="P1912">
        <v>7.3</v>
      </c>
      <c r="Q1912">
        <v>121</v>
      </c>
      <c r="R1912" t="s">
        <v>1996</v>
      </c>
      <c r="S1912" t="s">
        <v>112</v>
      </c>
    </row>
    <row r="1913" spans="1:19" x14ac:dyDescent="0.2">
      <c r="A1913" t="s">
        <v>1398</v>
      </c>
      <c r="B1913" t="s">
        <v>159</v>
      </c>
      <c r="C1913">
        <v>2007</v>
      </c>
      <c r="D1913" s="1" t="d">
        <v>1988-09-10</v>
      </c>
      <c r="E1913" s="1" t="str">
        <f t="shared" si="58"/>
        <v>1988</v>
      </c>
      <c r="F1913" s="1" t="str">
        <f t="shared" si="59"/>
        <v>Sep</v>
      </c>
      <c r="G1913" t="s">
        <v>50</v>
      </c>
      <c r="H1913" t="s">
        <v>134</v>
      </c>
      <c r="I1913">
        <v>0.24</v>
      </c>
      <c r="J1913">
        <v>0.54</v>
      </c>
      <c r="K1913">
        <v>0</v>
      </c>
      <c r="L1913">
        <v>0.3</v>
      </c>
      <c r="M1913">
        <v>1.07</v>
      </c>
      <c r="N1913">
        <v>59</v>
      </c>
      <c r="O1913">
        <v>7</v>
      </c>
      <c r="P1913">
        <v>6.7</v>
      </c>
      <c r="Q1913">
        <v>15</v>
      </c>
      <c r="R1913" t="s">
        <v>1997</v>
      </c>
      <c r="S1913" t="s">
        <v>88</v>
      </c>
    </row>
    <row r="1914" spans="1:19" x14ac:dyDescent="0.2">
      <c r="A1914" t="s">
        <v>1998</v>
      </c>
      <c r="B1914" t="s">
        <v>104</v>
      </c>
      <c r="C1914">
        <v>1999</v>
      </c>
      <c r="D1914" s="1" t="d">
        <v>1997-03-03</v>
      </c>
      <c r="E1914" s="1" t="str">
        <f t="shared" si="58"/>
        <v>1997</v>
      </c>
      <c r="F1914" s="1" t="str">
        <f t="shared" si="59"/>
        <v>Mar</v>
      </c>
      <c r="G1914" t="s">
        <v>34</v>
      </c>
      <c r="H1914" t="s">
        <v>68</v>
      </c>
      <c r="I1914">
        <v>0</v>
      </c>
      <c r="J1914">
        <v>0</v>
      </c>
      <c r="K1914">
        <v>1</v>
      </c>
      <c r="L1914">
        <v>7.0000000000000007E-2</v>
      </c>
      <c r="M1914">
        <v>1.07</v>
      </c>
    </row>
    <row r="1915" spans="1:19" x14ac:dyDescent="0.2">
      <c r="A1915" t="s">
        <v>706</v>
      </c>
      <c r="B1915" t="s">
        <v>32</v>
      </c>
      <c r="C1915">
        <v>2006</v>
      </c>
      <c r="D1915" s="1" t="d">
        <v>2000-02-03</v>
      </c>
      <c r="E1915" s="1" t="str">
        <f t="shared" si="58"/>
        <v>2000</v>
      </c>
      <c r="F1915" s="1" t="str">
        <f t="shared" si="59"/>
        <v>Feb</v>
      </c>
      <c r="G1915" t="s">
        <v>50</v>
      </c>
      <c r="H1915" t="s">
        <v>254</v>
      </c>
      <c r="I1915">
        <v>0.96</v>
      </c>
      <c r="J1915">
        <v>0.03</v>
      </c>
      <c r="K1915">
        <v>0</v>
      </c>
      <c r="L1915">
        <v>0.08</v>
      </c>
      <c r="M1915">
        <v>1.07</v>
      </c>
      <c r="N1915">
        <v>47</v>
      </c>
      <c r="O1915">
        <v>9</v>
      </c>
      <c r="P1915">
        <v>5</v>
      </c>
      <c r="Q1915">
        <v>38</v>
      </c>
      <c r="R1915" t="s">
        <v>925</v>
      </c>
      <c r="S1915" t="s">
        <v>20</v>
      </c>
    </row>
    <row r="1916" spans="1:19" x14ac:dyDescent="0.2">
      <c r="A1916" t="s">
        <v>704</v>
      </c>
      <c r="B1916" t="s">
        <v>55</v>
      </c>
      <c r="C1916">
        <v>2006</v>
      </c>
      <c r="D1916" s="1" t="d">
        <v>1996-05-13</v>
      </c>
      <c r="E1916" s="1" t="str">
        <f t="shared" si="58"/>
        <v>1996</v>
      </c>
      <c r="F1916" s="1" t="str">
        <f t="shared" si="59"/>
        <v>May</v>
      </c>
      <c r="G1916" t="s">
        <v>37</v>
      </c>
      <c r="H1916" t="s">
        <v>71</v>
      </c>
      <c r="I1916">
        <v>0.89</v>
      </c>
      <c r="J1916">
        <v>0.03</v>
      </c>
      <c r="K1916">
        <v>0</v>
      </c>
      <c r="L1916">
        <v>0.15</v>
      </c>
      <c r="M1916">
        <v>1.07</v>
      </c>
      <c r="N1916">
        <v>82</v>
      </c>
      <c r="O1916">
        <v>14</v>
      </c>
      <c r="P1916">
        <v>7.4</v>
      </c>
      <c r="Q1916">
        <v>83</v>
      </c>
      <c r="R1916" t="s">
        <v>77</v>
      </c>
      <c r="S1916" t="s">
        <v>88</v>
      </c>
    </row>
    <row r="1917" spans="1:19" x14ac:dyDescent="0.2">
      <c r="A1917" t="s">
        <v>305</v>
      </c>
      <c r="B1917" t="s">
        <v>17</v>
      </c>
      <c r="C1917">
        <v>2010</v>
      </c>
      <c r="D1917" s="1" t="d">
        <v>2014-07-11</v>
      </c>
      <c r="E1917" s="1" t="str">
        <f t="shared" si="58"/>
        <v>2014</v>
      </c>
      <c r="F1917" s="1" t="str">
        <f t="shared" si="59"/>
        <v>Jul</v>
      </c>
      <c r="G1917" t="s">
        <v>18</v>
      </c>
      <c r="H1917" t="s">
        <v>134</v>
      </c>
      <c r="I1917">
        <v>0.26</v>
      </c>
      <c r="J1917">
        <v>0.69</v>
      </c>
      <c r="K1917">
        <v>0</v>
      </c>
      <c r="L1917">
        <v>0.12</v>
      </c>
      <c r="M1917">
        <v>1.07</v>
      </c>
      <c r="N1917">
        <v>73</v>
      </c>
      <c r="O1917">
        <v>17</v>
      </c>
      <c r="P1917">
        <v>7.3</v>
      </c>
      <c r="Q1917">
        <v>8</v>
      </c>
      <c r="R1917" t="s">
        <v>135</v>
      </c>
      <c r="S1917" t="s">
        <v>20</v>
      </c>
    </row>
    <row r="1918" spans="1:19" x14ac:dyDescent="0.2">
      <c r="A1918" t="s">
        <v>1999</v>
      </c>
      <c r="B1918" t="s">
        <v>32</v>
      </c>
      <c r="C1918">
        <v>2008</v>
      </c>
      <c r="D1918" s="1" t="d">
        <v>2009-10-07</v>
      </c>
      <c r="E1918" s="1" t="str">
        <f t="shared" si="58"/>
        <v>2009</v>
      </c>
      <c r="F1918" s="1" t="str">
        <f t="shared" si="59"/>
        <v>Oct</v>
      </c>
      <c r="G1918" t="s">
        <v>39</v>
      </c>
      <c r="H1918" t="s">
        <v>111</v>
      </c>
      <c r="I1918">
        <v>0.65</v>
      </c>
      <c r="J1918">
        <v>0.32</v>
      </c>
      <c r="K1918">
        <v>0</v>
      </c>
      <c r="L1918">
        <v>0.1</v>
      </c>
      <c r="M1918">
        <v>1.07</v>
      </c>
      <c r="P1918" t="s">
        <v>203</v>
      </c>
      <c r="R1918" t="s">
        <v>1658</v>
      </c>
      <c r="S1918" t="s">
        <v>20</v>
      </c>
    </row>
    <row r="1919" spans="1:19" x14ac:dyDescent="0.2">
      <c r="A1919" t="s">
        <v>2000</v>
      </c>
      <c r="B1919" t="s">
        <v>49</v>
      </c>
      <c r="C1919">
        <v>2008</v>
      </c>
      <c r="D1919" s="1" t="d">
        <v>2006-01-06</v>
      </c>
      <c r="E1919" s="1" t="str">
        <f t="shared" si="58"/>
        <v>2006</v>
      </c>
      <c r="F1919" s="1" t="str">
        <f t="shared" si="59"/>
        <v>Jan</v>
      </c>
      <c r="G1919" t="s">
        <v>50</v>
      </c>
      <c r="H1919" t="s">
        <v>111</v>
      </c>
      <c r="I1919">
        <v>0.47</v>
      </c>
      <c r="J1919">
        <v>0.4</v>
      </c>
      <c r="K1919">
        <v>0.03</v>
      </c>
      <c r="L1919">
        <v>0.17</v>
      </c>
      <c r="M1919">
        <v>1.07</v>
      </c>
      <c r="N1919">
        <v>85</v>
      </c>
      <c r="O1919">
        <v>59</v>
      </c>
      <c r="P1919">
        <v>7.3</v>
      </c>
      <c r="Q1919">
        <v>245</v>
      </c>
      <c r="R1919" t="s">
        <v>260</v>
      </c>
      <c r="S1919" t="s">
        <v>88</v>
      </c>
    </row>
    <row r="1920" spans="1:19" x14ac:dyDescent="0.2">
      <c r="A1920" t="s">
        <v>2001</v>
      </c>
      <c r="B1920" t="s">
        <v>148</v>
      </c>
      <c r="C1920">
        <v>1999</v>
      </c>
      <c r="D1920" s="1" t="d">
        <v>1988-07-21</v>
      </c>
      <c r="E1920" s="1" t="str">
        <f t="shared" si="58"/>
        <v>1988</v>
      </c>
      <c r="F1920" s="1" t="str">
        <f t="shared" si="59"/>
        <v>Jul</v>
      </c>
      <c r="G1920" t="s">
        <v>18</v>
      </c>
      <c r="H1920" t="s">
        <v>283</v>
      </c>
      <c r="I1920">
        <v>0</v>
      </c>
      <c r="J1920">
        <v>0.98</v>
      </c>
      <c r="K1920">
        <v>0</v>
      </c>
      <c r="L1920">
        <v>0.09</v>
      </c>
      <c r="M1920">
        <v>1.07</v>
      </c>
    </row>
    <row r="1921" spans="1:19" x14ac:dyDescent="0.2">
      <c r="A1921" t="s">
        <v>2002</v>
      </c>
      <c r="B1921" t="s">
        <v>1043</v>
      </c>
      <c r="C1921">
        <v>1994</v>
      </c>
      <c r="D1921" s="1" t="d">
        <v>1991-09-11</v>
      </c>
      <c r="E1921" s="1" t="str">
        <f t="shared" si="58"/>
        <v>1991</v>
      </c>
      <c r="F1921" s="1" t="str">
        <f t="shared" si="59"/>
        <v>Sep</v>
      </c>
      <c r="G1921" t="s">
        <v>86</v>
      </c>
      <c r="H1921" t="s">
        <v>151</v>
      </c>
      <c r="I1921">
        <v>0.17</v>
      </c>
      <c r="J1921">
        <v>0.12</v>
      </c>
      <c r="K1921">
        <v>0.77</v>
      </c>
      <c r="L1921">
        <v>0.02</v>
      </c>
      <c r="M1921">
        <v>1.07</v>
      </c>
    </row>
    <row r="1922" spans="1:19" x14ac:dyDescent="0.2">
      <c r="A1922" t="s">
        <v>1832</v>
      </c>
      <c r="B1922" t="s">
        <v>55</v>
      </c>
      <c r="C1922">
        <v>2009</v>
      </c>
      <c r="D1922" s="1" t="d">
        <v>2009-11-30</v>
      </c>
      <c r="E1922" s="1" t="str">
        <f t="shared" si="58"/>
        <v>2009</v>
      </c>
      <c r="F1922" s="1" t="str">
        <f t="shared" si="59"/>
        <v>Nov</v>
      </c>
      <c r="G1922" t="s">
        <v>86</v>
      </c>
      <c r="H1922" t="s">
        <v>484</v>
      </c>
      <c r="I1922">
        <v>0.53</v>
      </c>
      <c r="J1922">
        <v>0.01</v>
      </c>
      <c r="K1922">
        <v>0</v>
      </c>
      <c r="L1922">
        <v>0.54</v>
      </c>
      <c r="M1922">
        <v>1.07</v>
      </c>
      <c r="P1922">
        <v>7.7</v>
      </c>
      <c r="Q1922">
        <v>31</v>
      </c>
      <c r="R1922" t="s">
        <v>746</v>
      </c>
      <c r="S1922" t="s">
        <v>88</v>
      </c>
    </row>
    <row r="1923" spans="1:19" x14ac:dyDescent="0.2">
      <c r="A1923" t="s">
        <v>2003</v>
      </c>
      <c r="B1923" t="s">
        <v>17</v>
      </c>
      <c r="C1923">
        <v>2009</v>
      </c>
      <c r="D1923" s="1" t="d">
        <v>1993-09-07</v>
      </c>
      <c r="E1923" s="1" t="str">
        <f t="shared" ref="E1923:E1986" si="60">TEXT(D1923,"yyyy")</f>
        <v>1993</v>
      </c>
      <c r="F1923" s="1" t="str">
        <f t="shared" ref="F1923:F1986" si="61">TEXT(D1923,"mmm")</f>
        <v>Sep</v>
      </c>
      <c r="G1923" t="s">
        <v>18</v>
      </c>
      <c r="H1923" t="s">
        <v>484</v>
      </c>
      <c r="I1923">
        <v>0.86</v>
      </c>
      <c r="J1923">
        <v>0.12</v>
      </c>
      <c r="K1923">
        <v>0</v>
      </c>
      <c r="L1923">
        <v>0.09</v>
      </c>
      <c r="M1923">
        <v>1.07</v>
      </c>
    </row>
    <row r="1924" spans="1:19" x14ac:dyDescent="0.2">
      <c r="A1924" t="s">
        <v>1577</v>
      </c>
      <c r="B1924" t="s">
        <v>44</v>
      </c>
      <c r="C1924">
        <v>2011</v>
      </c>
      <c r="D1924" s="1" t="d">
        <v>2022-08-19</v>
      </c>
      <c r="E1924" s="1" t="str">
        <f t="shared" si="60"/>
        <v>2022</v>
      </c>
      <c r="F1924" s="1" t="str">
        <f t="shared" si="61"/>
        <v>Aug</v>
      </c>
      <c r="G1924" t="s">
        <v>86</v>
      </c>
      <c r="H1924" t="s">
        <v>222</v>
      </c>
      <c r="I1924">
        <v>0.79</v>
      </c>
      <c r="J1924">
        <v>0.18</v>
      </c>
      <c r="K1924">
        <v>0.03</v>
      </c>
      <c r="L1924">
        <v>7.0000000000000007E-2</v>
      </c>
      <c r="M1924">
        <v>1.07</v>
      </c>
    </row>
    <row r="1925" spans="1:19" x14ac:dyDescent="0.2">
      <c r="A1925" t="s">
        <v>1698</v>
      </c>
      <c r="B1925" t="s">
        <v>44</v>
      </c>
      <c r="C1925">
        <v>2008</v>
      </c>
      <c r="D1925" s="1" t="d">
        <v>2004-08-05</v>
      </c>
      <c r="E1925" s="1" t="str">
        <f t="shared" si="60"/>
        <v>2004</v>
      </c>
      <c r="F1925" s="1" t="str">
        <f t="shared" si="61"/>
        <v>Aug</v>
      </c>
      <c r="G1925" t="s">
        <v>50</v>
      </c>
      <c r="H1925" t="s">
        <v>283</v>
      </c>
      <c r="I1925">
        <v>0.53</v>
      </c>
      <c r="J1925">
        <v>0.42</v>
      </c>
      <c r="K1925">
        <v>0.01</v>
      </c>
      <c r="L1925">
        <v>0.11</v>
      </c>
      <c r="M1925">
        <v>1.07</v>
      </c>
      <c r="N1925">
        <v>76</v>
      </c>
      <c r="O1925">
        <v>57</v>
      </c>
      <c r="P1925">
        <v>6.6</v>
      </c>
      <c r="Q1925">
        <v>198</v>
      </c>
      <c r="R1925" t="s">
        <v>1538</v>
      </c>
      <c r="S1925" t="s">
        <v>88</v>
      </c>
    </row>
    <row r="1926" spans="1:19" x14ac:dyDescent="0.2">
      <c r="A1926" t="s">
        <v>2004</v>
      </c>
      <c r="B1926" t="s">
        <v>104</v>
      </c>
      <c r="C1926">
        <v>1997</v>
      </c>
      <c r="D1926" s="1" t="d">
        <v>1995-02-25</v>
      </c>
      <c r="E1926" s="1" t="str">
        <f t="shared" si="60"/>
        <v>1995</v>
      </c>
      <c r="F1926" s="1" t="str">
        <f t="shared" si="61"/>
        <v>Feb</v>
      </c>
      <c r="G1926" t="s">
        <v>18</v>
      </c>
      <c r="H1926" t="s">
        <v>134</v>
      </c>
      <c r="I1926">
        <v>0.59</v>
      </c>
      <c r="J1926">
        <v>0.4</v>
      </c>
      <c r="K1926">
        <v>0</v>
      </c>
      <c r="L1926">
        <v>7.0000000000000007E-2</v>
      </c>
      <c r="M1926">
        <v>1.07</v>
      </c>
    </row>
    <row r="1927" spans="1:19" x14ac:dyDescent="0.2">
      <c r="A1927" t="s">
        <v>468</v>
      </c>
      <c r="B1927" t="s">
        <v>44</v>
      </c>
      <c r="C1927">
        <v>2007</v>
      </c>
      <c r="D1927" s="1" t="d">
        <v>2002-08-25</v>
      </c>
      <c r="E1927" s="1" t="str">
        <f t="shared" si="60"/>
        <v>2002</v>
      </c>
      <c r="F1927" s="1" t="str">
        <f t="shared" si="61"/>
        <v>Aug</v>
      </c>
      <c r="G1927" t="s">
        <v>18</v>
      </c>
      <c r="H1927" t="s">
        <v>234</v>
      </c>
      <c r="I1927">
        <v>0.08</v>
      </c>
      <c r="J1927">
        <v>0.9</v>
      </c>
      <c r="K1927">
        <v>0.04</v>
      </c>
      <c r="L1927">
        <v>0.05</v>
      </c>
      <c r="M1927">
        <v>1.07</v>
      </c>
      <c r="N1927">
        <v>76</v>
      </c>
      <c r="O1927">
        <v>29</v>
      </c>
      <c r="P1927">
        <v>7.8</v>
      </c>
      <c r="Q1927">
        <v>36</v>
      </c>
      <c r="R1927" t="s">
        <v>357</v>
      </c>
      <c r="S1927" t="s">
        <v>20</v>
      </c>
    </row>
    <row r="1928" spans="1:19" x14ac:dyDescent="0.2">
      <c r="A1928" t="s">
        <v>2005</v>
      </c>
      <c r="B1928" t="s">
        <v>55</v>
      </c>
      <c r="C1928">
        <v>2005</v>
      </c>
      <c r="D1928" s="1" t="d">
        <v>2012-01-16</v>
      </c>
      <c r="E1928" s="1" t="str">
        <f t="shared" si="60"/>
        <v>2012</v>
      </c>
      <c r="F1928" s="1" t="str">
        <f t="shared" si="61"/>
        <v>Jan</v>
      </c>
      <c r="G1928" t="s">
        <v>86</v>
      </c>
      <c r="H1928" t="s">
        <v>372</v>
      </c>
      <c r="I1928">
        <v>0.74</v>
      </c>
      <c r="J1928">
        <v>0.15</v>
      </c>
      <c r="K1928">
        <v>0.13</v>
      </c>
      <c r="L1928">
        <v>0.05</v>
      </c>
      <c r="M1928">
        <v>1.07</v>
      </c>
      <c r="N1928">
        <v>86</v>
      </c>
      <c r="O1928">
        <v>57</v>
      </c>
      <c r="P1928">
        <v>8.4</v>
      </c>
      <c r="Q1928">
        <v>96</v>
      </c>
      <c r="R1928" t="s">
        <v>181</v>
      </c>
      <c r="S1928" t="s">
        <v>88</v>
      </c>
    </row>
    <row r="1929" spans="1:19" x14ac:dyDescent="0.2">
      <c r="A1929" t="s">
        <v>2006</v>
      </c>
      <c r="B1929" t="s">
        <v>17</v>
      </c>
      <c r="C1929">
        <v>2009</v>
      </c>
      <c r="D1929" s="1" t="d">
        <v>2005-06-23</v>
      </c>
      <c r="E1929" s="1" t="str">
        <f t="shared" si="60"/>
        <v>2005</v>
      </c>
      <c r="F1929" s="1" t="str">
        <f t="shared" si="61"/>
        <v>Jun</v>
      </c>
      <c r="G1929" t="s">
        <v>18</v>
      </c>
      <c r="H1929" t="s">
        <v>134</v>
      </c>
      <c r="I1929">
        <v>0.6</v>
      </c>
      <c r="J1929">
        <v>0.36</v>
      </c>
      <c r="K1929">
        <v>0</v>
      </c>
      <c r="L1929">
        <v>0.11</v>
      </c>
      <c r="M1929">
        <v>1.07</v>
      </c>
      <c r="N1929">
        <v>88</v>
      </c>
      <c r="O1929">
        <v>44</v>
      </c>
      <c r="P1929">
        <v>8.8000000000000007</v>
      </c>
      <c r="Q1929">
        <v>57</v>
      </c>
      <c r="R1929" t="s">
        <v>287</v>
      </c>
      <c r="S1929" t="s">
        <v>20</v>
      </c>
    </row>
    <row r="1930" spans="1:19" x14ac:dyDescent="0.2">
      <c r="A1930" t="s">
        <v>2007</v>
      </c>
      <c r="B1930" t="s">
        <v>32</v>
      </c>
      <c r="C1930">
        <v>2009</v>
      </c>
      <c r="D1930" s="1" t="d">
        <v>1993-04-07</v>
      </c>
      <c r="E1930" s="1" t="str">
        <f t="shared" si="60"/>
        <v>1993</v>
      </c>
      <c r="F1930" s="1" t="str">
        <f t="shared" si="61"/>
        <v>Apr</v>
      </c>
      <c r="G1930" t="s">
        <v>101</v>
      </c>
      <c r="H1930" t="s">
        <v>134</v>
      </c>
      <c r="I1930">
        <v>0.54</v>
      </c>
      <c r="J1930">
        <v>0.42</v>
      </c>
      <c r="K1930">
        <v>0</v>
      </c>
      <c r="L1930">
        <v>0.11</v>
      </c>
      <c r="M1930">
        <v>1.07</v>
      </c>
      <c r="N1930">
        <v>60</v>
      </c>
      <c r="O1930">
        <v>5</v>
      </c>
      <c r="P1930" t="s">
        <v>203</v>
      </c>
      <c r="R1930" t="s">
        <v>461</v>
      </c>
      <c r="S1930" t="s">
        <v>20</v>
      </c>
    </row>
    <row r="1931" spans="1:19" x14ac:dyDescent="0.2">
      <c r="A1931" t="s">
        <v>2008</v>
      </c>
      <c r="B1931" t="s">
        <v>104</v>
      </c>
      <c r="C1931">
        <v>1995</v>
      </c>
      <c r="D1931" s="1" t="d">
        <v>2013-03-10</v>
      </c>
      <c r="E1931" s="1" t="str">
        <f t="shared" si="60"/>
        <v>2013</v>
      </c>
      <c r="F1931" s="1" t="str">
        <f t="shared" si="61"/>
        <v>Mar</v>
      </c>
      <c r="G1931" t="s">
        <v>24</v>
      </c>
      <c r="H1931" t="s">
        <v>68</v>
      </c>
      <c r="I1931">
        <v>0.17</v>
      </c>
      <c r="J1931">
        <v>0.12</v>
      </c>
      <c r="K1931">
        <v>0.71</v>
      </c>
      <c r="L1931">
        <v>7.0000000000000007E-2</v>
      </c>
      <c r="M1931">
        <v>1.07</v>
      </c>
    </row>
    <row r="1932" spans="1:19" x14ac:dyDescent="0.2">
      <c r="A1932" t="s">
        <v>2009</v>
      </c>
      <c r="B1932" t="s">
        <v>159</v>
      </c>
      <c r="C1932">
        <v>2005</v>
      </c>
      <c r="D1932" s="1" t="d">
        <v>1995-12-16</v>
      </c>
      <c r="E1932" s="1" t="str">
        <f t="shared" si="60"/>
        <v>1995</v>
      </c>
      <c r="F1932" s="1" t="str">
        <f t="shared" si="61"/>
        <v>Dec</v>
      </c>
      <c r="G1932" t="s">
        <v>18</v>
      </c>
      <c r="H1932" t="s">
        <v>68</v>
      </c>
      <c r="I1932">
        <v>0.1</v>
      </c>
      <c r="J1932">
        <v>0.63</v>
      </c>
      <c r="K1932">
        <v>0</v>
      </c>
      <c r="L1932">
        <v>0.34</v>
      </c>
      <c r="M1932">
        <v>1.07</v>
      </c>
      <c r="N1932">
        <v>70</v>
      </c>
      <c r="O1932">
        <v>31</v>
      </c>
      <c r="P1932">
        <v>5.6</v>
      </c>
      <c r="Q1932">
        <v>5</v>
      </c>
      <c r="R1932" t="s">
        <v>2010</v>
      </c>
      <c r="S1932" t="s">
        <v>20</v>
      </c>
    </row>
    <row r="1933" spans="1:19" x14ac:dyDescent="0.2">
      <c r="A1933" t="s">
        <v>2011</v>
      </c>
      <c r="B1933" t="s">
        <v>49</v>
      </c>
      <c r="C1933">
        <v>2008</v>
      </c>
      <c r="D1933" s="1" t="d">
        <v>2007-10-14</v>
      </c>
      <c r="E1933" s="1" t="str">
        <f t="shared" si="60"/>
        <v>2007</v>
      </c>
      <c r="F1933" s="1" t="str">
        <f t="shared" si="61"/>
        <v>Oct</v>
      </c>
      <c r="G1933" t="s">
        <v>86</v>
      </c>
      <c r="H1933" t="s">
        <v>372</v>
      </c>
      <c r="I1933">
        <v>0.49</v>
      </c>
      <c r="J1933">
        <v>0.34</v>
      </c>
      <c r="K1933">
        <v>0.09</v>
      </c>
      <c r="L1933">
        <v>0.15</v>
      </c>
      <c r="M1933">
        <v>1.07</v>
      </c>
      <c r="N1933">
        <v>75</v>
      </c>
      <c r="O1933">
        <v>32</v>
      </c>
      <c r="P1933">
        <v>8.6</v>
      </c>
      <c r="Q1933">
        <v>95</v>
      </c>
      <c r="R1933" t="s">
        <v>1678</v>
      </c>
      <c r="S1933" t="s">
        <v>88</v>
      </c>
    </row>
    <row r="1934" spans="1:19" x14ac:dyDescent="0.2">
      <c r="A1934" t="s">
        <v>1891</v>
      </c>
      <c r="B1934" t="s">
        <v>44</v>
      </c>
      <c r="C1934">
        <v>2010</v>
      </c>
      <c r="D1934" s="1" t="d">
        <v>2005-06-12</v>
      </c>
      <c r="E1934" s="1" t="str">
        <f t="shared" si="60"/>
        <v>2005</v>
      </c>
      <c r="F1934" s="1" t="str">
        <f t="shared" si="61"/>
        <v>Jun</v>
      </c>
      <c r="G1934" t="s">
        <v>50</v>
      </c>
      <c r="H1934" t="s">
        <v>51</v>
      </c>
      <c r="I1934">
        <v>0.56999999999999995</v>
      </c>
      <c r="J1934">
        <v>0.38</v>
      </c>
      <c r="K1934">
        <v>0.02</v>
      </c>
      <c r="L1934">
        <v>0.1</v>
      </c>
      <c r="M1934">
        <v>1.07</v>
      </c>
      <c r="P1934">
        <v>7.6</v>
      </c>
      <c r="Q1934">
        <v>18</v>
      </c>
      <c r="R1934" t="s">
        <v>210</v>
      </c>
      <c r="S1934" t="s">
        <v>53</v>
      </c>
    </row>
    <row r="1935" spans="1:19" x14ac:dyDescent="0.2">
      <c r="A1935" t="s">
        <v>2012</v>
      </c>
      <c r="B1935" t="s">
        <v>49</v>
      </c>
      <c r="C1935">
        <v>2013</v>
      </c>
      <c r="D1935" s="1" t="d">
        <v>2005-05-15</v>
      </c>
      <c r="E1935" s="1" t="str">
        <f t="shared" si="60"/>
        <v>2005</v>
      </c>
      <c r="F1935" s="1" t="str">
        <f t="shared" si="61"/>
        <v>May</v>
      </c>
      <c r="G1935" t="s">
        <v>28</v>
      </c>
      <c r="H1935" t="s">
        <v>242</v>
      </c>
      <c r="I1935">
        <v>0.31</v>
      </c>
      <c r="J1935">
        <v>0.2</v>
      </c>
      <c r="K1935">
        <v>0.45</v>
      </c>
      <c r="L1935">
        <v>0.11</v>
      </c>
      <c r="M1935">
        <v>1.07</v>
      </c>
      <c r="N1935">
        <v>66</v>
      </c>
      <c r="O1935">
        <v>62</v>
      </c>
      <c r="P1935">
        <v>5.9</v>
      </c>
      <c r="Q1935">
        <v>552</v>
      </c>
      <c r="R1935" t="s">
        <v>242</v>
      </c>
      <c r="S1935" t="s">
        <v>88</v>
      </c>
    </row>
    <row r="1936" spans="1:19" x14ac:dyDescent="0.2">
      <c r="A1936" t="s">
        <v>2013</v>
      </c>
      <c r="B1936" t="s">
        <v>104</v>
      </c>
      <c r="C1936">
        <v>1999</v>
      </c>
      <c r="D1936" s="1" t="d">
        <v>2018-09-20</v>
      </c>
      <c r="E1936" s="1" t="str">
        <f t="shared" si="60"/>
        <v>2018</v>
      </c>
      <c r="F1936" s="1" t="str">
        <f t="shared" si="61"/>
        <v>Sep</v>
      </c>
      <c r="G1936" t="s">
        <v>24</v>
      </c>
      <c r="H1936" t="s">
        <v>134</v>
      </c>
      <c r="I1936">
        <v>0.59</v>
      </c>
      <c r="J1936">
        <v>0.4</v>
      </c>
      <c r="K1936">
        <v>0</v>
      </c>
      <c r="L1936">
        <v>7.0000000000000007E-2</v>
      </c>
      <c r="M1936">
        <v>1.07</v>
      </c>
    </row>
    <row r="1937" spans="1:19" x14ac:dyDescent="0.2">
      <c r="A1937" t="s">
        <v>2014</v>
      </c>
      <c r="B1937" t="s">
        <v>104</v>
      </c>
      <c r="C1937">
        <v>1998</v>
      </c>
      <c r="D1937" s="1" t="d">
        <v>2009-09-14</v>
      </c>
      <c r="E1937" s="1" t="str">
        <f t="shared" si="60"/>
        <v>2009</v>
      </c>
      <c r="F1937" s="1" t="str">
        <f t="shared" si="61"/>
        <v>Sep</v>
      </c>
      <c r="G1937" t="s">
        <v>18</v>
      </c>
      <c r="H1937" t="s">
        <v>134</v>
      </c>
      <c r="I1937">
        <v>0.59</v>
      </c>
      <c r="J1937">
        <v>0.4</v>
      </c>
      <c r="K1937">
        <v>0</v>
      </c>
      <c r="L1937">
        <v>7.0000000000000007E-2</v>
      </c>
      <c r="M1937">
        <v>1.06</v>
      </c>
    </row>
    <row r="1938" spans="1:19" x14ac:dyDescent="0.2">
      <c r="A1938" t="s">
        <v>2015</v>
      </c>
      <c r="B1938" t="s">
        <v>55</v>
      </c>
      <c r="C1938">
        <v>2006</v>
      </c>
      <c r="D1938" s="1" t="d">
        <v>1991-06-21</v>
      </c>
      <c r="E1938" s="1" t="str">
        <f t="shared" si="60"/>
        <v>1991</v>
      </c>
      <c r="F1938" s="1" t="str">
        <f t="shared" si="61"/>
        <v>Jun</v>
      </c>
      <c r="G1938" t="s">
        <v>86</v>
      </c>
      <c r="H1938" t="s">
        <v>776</v>
      </c>
      <c r="I1938">
        <v>0.88</v>
      </c>
      <c r="J1938">
        <v>0.04</v>
      </c>
      <c r="K1938">
        <v>0</v>
      </c>
      <c r="L1938">
        <v>0.14000000000000001</v>
      </c>
      <c r="M1938">
        <v>1.06</v>
      </c>
      <c r="N1938">
        <v>75</v>
      </c>
      <c r="O1938">
        <v>43</v>
      </c>
      <c r="P1938">
        <v>8.5</v>
      </c>
      <c r="Q1938">
        <v>84</v>
      </c>
      <c r="R1938" t="s">
        <v>777</v>
      </c>
      <c r="S1938" t="s">
        <v>53</v>
      </c>
    </row>
    <row r="1939" spans="1:19" x14ac:dyDescent="0.2">
      <c r="A1939" t="s">
        <v>2016</v>
      </c>
      <c r="B1939" t="s">
        <v>55</v>
      </c>
      <c r="C1939">
        <v>2002</v>
      </c>
      <c r="D1939" s="1" t="d">
        <v>2003-11-22</v>
      </c>
      <c r="E1939" s="1" t="str">
        <f t="shared" si="60"/>
        <v>2003</v>
      </c>
      <c r="F1939" s="1" t="str">
        <f t="shared" si="61"/>
        <v>Nov</v>
      </c>
      <c r="G1939" t="s">
        <v>24</v>
      </c>
      <c r="H1939" t="s">
        <v>134</v>
      </c>
      <c r="I1939">
        <v>0.52</v>
      </c>
      <c r="J1939">
        <v>0.41</v>
      </c>
      <c r="K1939">
        <v>0</v>
      </c>
      <c r="L1939">
        <v>0.14000000000000001</v>
      </c>
      <c r="M1939">
        <v>1.06</v>
      </c>
      <c r="N1939">
        <v>81</v>
      </c>
      <c r="O1939">
        <v>25</v>
      </c>
      <c r="P1939">
        <v>7.3</v>
      </c>
      <c r="Q1939">
        <v>14</v>
      </c>
      <c r="R1939" t="s">
        <v>2017</v>
      </c>
      <c r="S1939" t="s">
        <v>20</v>
      </c>
    </row>
    <row r="1940" spans="1:19" x14ac:dyDescent="0.2">
      <c r="A1940" t="s">
        <v>1597</v>
      </c>
      <c r="B1940" t="s">
        <v>159</v>
      </c>
      <c r="C1940">
        <v>2009</v>
      </c>
      <c r="D1940" s="1" t="d">
        <v>2012-06-05</v>
      </c>
      <c r="E1940" s="1" t="str">
        <f t="shared" si="60"/>
        <v>2012</v>
      </c>
      <c r="F1940" s="1" t="str">
        <f t="shared" si="61"/>
        <v>Jun</v>
      </c>
      <c r="G1940" t="s">
        <v>50</v>
      </c>
      <c r="H1940" t="s">
        <v>51</v>
      </c>
      <c r="I1940">
        <v>0.28000000000000003</v>
      </c>
      <c r="J1940">
        <v>0.49</v>
      </c>
      <c r="K1940">
        <v>0.03</v>
      </c>
      <c r="L1940">
        <v>0.27</v>
      </c>
      <c r="M1940">
        <v>1.06</v>
      </c>
      <c r="N1940">
        <v>90</v>
      </c>
      <c r="O1940">
        <v>77</v>
      </c>
      <c r="P1940">
        <v>7.3</v>
      </c>
      <c r="Q1940">
        <v>146</v>
      </c>
      <c r="R1940" t="s">
        <v>160</v>
      </c>
      <c r="S1940" t="s">
        <v>53</v>
      </c>
    </row>
    <row r="1941" spans="1:19" x14ac:dyDescent="0.2">
      <c r="A1941" t="s">
        <v>2018</v>
      </c>
      <c r="B1941" t="s">
        <v>32</v>
      </c>
      <c r="C1941">
        <v>2008</v>
      </c>
      <c r="D1941" s="1" t="d">
        <v>2018-04-22</v>
      </c>
      <c r="E1941" s="1" t="str">
        <f t="shared" si="60"/>
        <v>2018</v>
      </c>
      <c r="F1941" s="1" t="str">
        <f t="shared" si="61"/>
        <v>Apr</v>
      </c>
      <c r="G1941" t="s">
        <v>39</v>
      </c>
      <c r="H1941" t="s">
        <v>134</v>
      </c>
      <c r="I1941">
        <v>0.66</v>
      </c>
      <c r="J1941">
        <v>0.3</v>
      </c>
      <c r="K1941">
        <v>0</v>
      </c>
      <c r="L1941">
        <v>0.1</v>
      </c>
      <c r="M1941">
        <v>1.06</v>
      </c>
      <c r="N1941">
        <v>65</v>
      </c>
      <c r="O1941">
        <v>20</v>
      </c>
      <c r="P1941">
        <v>6.5</v>
      </c>
      <c r="Q1941">
        <v>21</v>
      </c>
      <c r="R1941" t="s">
        <v>1214</v>
      </c>
      <c r="S1941" t="s">
        <v>20</v>
      </c>
    </row>
    <row r="1942" spans="1:19" x14ac:dyDescent="0.2">
      <c r="A1942" t="s">
        <v>1110</v>
      </c>
      <c r="B1942" t="s">
        <v>49</v>
      </c>
      <c r="C1942">
        <v>2007</v>
      </c>
      <c r="D1942" s="1" t="d">
        <v>2002-09-26</v>
      </c>
      <c r="E1942" s="1" t="str">
        <f t="shared" si="60"/>
        <v>2002</v>
      </c>
      <c r="F1942" s="1" t="str">
        <f t="shared" si="61"/>
        <v>Sep</v>
      </c>
      <c r="G1942" t="s">
        <v>37</v>
      </c>
      <c r="H1942" t="s">
        <v>134</v>
      </c>
      <c r="I1942">
        <v>0.28000000000000003</v>
      </c>
      <c r="J1942">
        <v>0.57999999999999996</v>
      </c>
      <c r="K1942">
        <v>0</v>
      </c>
      <c r="L1942">
        <v>0.21</v>
      </c>
      <c r="M1942">
        <v>1.06</v>
      </c>
      <c r="N1942">
        <v>89</v>
      </c>
      <c r="O1942">
        <v>21</v>
      </c>
      <c r="P1942">
        <v>8.4</v>
      </c>
      <c r="Q1942">
        <v>188</v>
      </c>
      <c r="R1942" t="s">
        <v>537</v>
      </c>
      <c r="S1942" t="s">
        <v>53</v>
      </c>
    </row>
    <row r="1943" spans="1:19" x14ac:dyDescent="0.2">
      <c r="A1943" t="s">
        <v>2019</v>
      </c>
      <c r="B1943" t="s">
        <v>104</v>
      </c>
      <c r="C1943">
        <v>1998</v>
      </c>
      <c r="D1943" s="1" t="d">
        <v>2014-05-06</v>
      </c>
      <c r="E1943" s="1" t="str">
        <f t="shared" si="60"/>
        <v>2014</v>
      </c>
      <c r="F1943" s="1" t="str">
        <f t="shared" si="61"/>
        <v>May</v>
      </c>
      <c r="G1943" t="s">
        <v>34</v>
      </c>
      <c r="H1943" t="s">
        <v>1207</v>
      </c>
      <c r="I1943">
        <v>0</v>
      </c>
      <c r="J1943">
        <v>0</v>
      </c>
      <c r="K1943">
        <v>0.99</v>
      </c>
      <c r="L1943">
        <v>7.0000000000000007E-2</v>
      </c>
      <c r="M1943">
        <v>1.06</v>
      </c>
    </row>
    <row r="1944" spans="1:19" x14ac:dyDescent="0.2">
      <c r="A1944" t="s">
        <v>2020</v>
      </c>
      <c r="B1944" t="s">
        <v>44</v>
      </c>
      <c r="C1944">
        <v>2009</v>
      </c>
      <c r="D1944" s="1" t="d">
        <v>2008-11-01</v>
      </c>
      <c r="E1944" s="1" t="str">
        <f t="shared" si="60"/>
        <v>2008</v>
      </c>
      <c r="F1944" s="1" t="str">
        <f t="shared" si="61"/>
        <v>Nov</v>
      </c>
      <c r="G1944" t="s">
        <v>34</v>
      </c>
      <c r="H1944" t="s">
        <v>71</v>
      </c>
      <c r="I1944">
        <v>0.56000000000000005</v>
      </c>
      <c r="J1944">
        <v>0.39</v>
      </c>
      <c r="K1944">
        <v>0</v>
      </c>
      <c r="L1944">
        <v>0.11</v>
      </c>
      <c r="M1944">
        <v>1.06</v>
      </c>
      <c r="N1944">
        <v>84</v>
      </c>
      <c r="O1944">
        <v>72</v>
      </c>
      <c r="P1944">
        <v>8</v>
      </c>
      <c r="Q1944">
        <v>42</v>
      </c>
      <c r="R1944" t="s">
        <v>2021</v>
      </c>
      <c r="S1944" t="s">
        <v>88</v>
      </c>
    </row>
    <row r="1945" spans="1:19" x14ac:dyDescent="0.2">
      <c r="A1945" t="s">
        <v>2022</v>
      </c>
      <c r="B1945" t="s">
        <v>44</v>
      </c>
      <c r="C1945">
        <v>2008</v>
      </c>
      <c r="D1945" s="1" t="d">
        <v>1997-04-23</v>
      </c>
      <c r="E1945" s="1" t="str">
        <f t="shared" si="60"/>
        <v>1997</v>
      </c>
      <c r="F1945" s="1" t="str">
        <f t="shared" si="61"/>
        <v>Apr</v>
      </c>
      <c r="G1945" t="s">
        <v>50</v>
      </c>
      <c r="H1945" t="s">
        <v>51</v>
      </c>
      <c r="I1945">
        <v>0.53</v>
      </c>
      <c r="J1945">
        <v>0.4</v>
      </c>
      <c r="K1945">
        <v>0.03</v>
      </c>
      <c r="L1945">
        <v>0.11</v>
      </c>
      <c r="M1945">
        <v>1.06</v>
      </c>
      <c r="N1945">
        <v>80</v>
      </c>
      <c r="O1945">
        <v>56</v>
      </c>
      <c r="P1945">
        <v>8.3000000000000007</v>
      </c>
      <c r="Q1945">
        <v>154</v>
      </c>
      <c r="R1945" t="s">
        <v>2023</v>
      </c>
      <c r="S1945" t="s">
        <v>88</v>
      </c>
    </row>
    <row r="1946" spans="1:19" x14ac:dyDescent="0.2">
      <c r="A1946" t="s">
        <v>2024</v>
      </c>
      <c r="B1946" t="s">
        <v>55</v>
      </c>
      <c r="C1946">
        <v>2005</v>
      </c>
      <c r="D1946" s="1" t="d">
        <v>1996-05-28</v>
      </c>
      <c r="E1946" s="1" t="str">
        <f t="shared" si="60"/>
        <v>1996</v>
      </c>
      <c r="F1946" s="1" t="str">
        <f t="shared" si="61"/>
        <v>May</v>
      </c>
      <c r="G1946" t="s">
        <v>18</v>
      </c>
      <c r="H1946" t="s">
        <v>134</v>
      </c>
      <c r="I1946">
        <v>0.52</v>
      </c>
      <c r="J1946">
        <v>0.41</v>
      </c>
      <c r="K1946">
        <v>0</v>
      </c>
      <c r="L1946">
        <v>0.14000000000000001</v>
      </c>
      <c r="M1946">
        <v>1.06</v>
      </c>
      <c r="N1946">
        <v>89</v>
      </c>
      <c r="O1946">
        <v>36</v>
      </c>
      <c r="P1946">
        <v>8.6999999999999993</v>
      </c>
      <c r="Q1946">
        <v>37</v>
      </c>
      <c r="R1946" t="s">
        <v>193</v>
      </c>
      <c r="S1946" t="s">
        <v>20</v>
      </c>
    </row>
    <row r="1947" spans="1:19" x14ac:dyDescent="0.2">
      <c r="A1947" t="s">
        <v>2025</v>
      </c>
      <c r="B1947" t="s">
        <v>104</v>
      </c>
      <c r="C1947">
        <v>1999</v>
      </c>
      <c r="D1947" s="1" t="d">
        <v>1994-09-16</v>
      </c>
      <c r="E1947" s="1" t="str">
        <f t="shared" si="60"/>
        <v>1994</v>
      </c>
      <c r="F1947" s="1" t="str">
        <f t="shared" si="61"/>
        <v>Sep</v>
      </c>
      <c r="G1947" t="s">
        <v>272</v>
      </c>
      <c r="H1947" t="s">
        <v>2026</v>
      </c>
      <c r="I1947">
        <v>0.18</v>
      </c>
      <c r="J1947">
        <v>0.81</v>
      </c>
      <c r="K1947">
        <v>0</v>
      </c>
      <c r="L1947">
        <v>0.08</v>
      </c>
      <c r="M1947">
        <v>1.06</v>
      </c>
    </row>
    <row r="1948" spans="1:19" x14ac:dyDescent="0.2">
      <c r="A1948" t="s">
        <v>2027</v>
      </c>
      <c r="B1948" t="s">
        <v>55</v>
      </c>
      <c r="C1948">
        <v>2003</v>
      </c>
      <c r="D1948" s="1" t="d">
        <v>1992-03-28</v>
      </c>
      <c r="E1948" s="1" t="str">
        <f t="shared" si="60"/>
        <v>1992</v>
      </c>
      <c r="F1948" s="1" t="str">
        <f t="shared" si="61"/>
        <v>Mar</v>
      </c>
      <c r="G1948" t="s">
        <v>50</v>
      </c>
      <c r="H1948" t="s">
        <v>274</v>
      </c>
      <c r="I1948">
        <v>0.52</v>
      </c>
      <c r="J1948">
        <v>0.41</v>
      </c>
      <c r="K1948">
        <v>0</v>
      </c>
      <c r="L1948">
        <v>0.14000000000000001</v>
      </c>
      <c r="M1948">
        <v>1.06</v>
      </c>
      <c r="N1948">
        <v>71</v>
      </c>
      <c r="O1948">
        <v>28</v>
      </c>
      <c r="P1948">
        <v>8.3000000000000007</v>
      </c>
      <c r="Q1948">
        <v>22</v>
      </c>
      <c r="R1948" t="s">
        <v>1620</v>
      </c>
      <c r="S1948" t="s">
        <v>88</v>
      </c>
    </row>
    <row r="1949" spans="1:19" x14ac:dyDescent="0.2">
      <c r="A1949" t="s">
        <v>916</v>
      </c>
      <c r="B1949" t="s">
        <v>171</v>
      </c>
      <c r="C1949">
        <v>2016</v>
      </c>
      <c r="D1949" s="1" t="d">
        <v>1988-07-25</v>
      </c>
      <c r="E1949" s="1" t="str">
        <f t="shared" si="60"/>
        <v>1988</v>
      </c>
      <c r="F1949" s="1" t="str">
        <f t="shared" si="61"/>
        <v>Jul</v>
      </c>
      <c r="G1949" t="s">
        <v>37</v>
      </c>
      <c r="H1949" t="s">
        <v>71</v>
      </c>
      <c r="I1949">
        <v>0.63</v>
      </c>
      <c r="J1949">
        <v>0.33</v>
      </c>
      <c r="K1949">
        <v>0</v>
      </c>
      <c r="L1949">
        <v>0.1</v>
      </c>
      <c r="M1949">
        <v>1.06</v>
      </c>
      <c r="N1949">
        <v>91</v>
      </c>
      <c r="O1949">
        <v>18</v>
      </c>
      <c r="P1949">
        <v>5.6</v>
      </c>
      <c r="Q1949">
        <v>668</v>
      </c>
      <c r="R1949" t="s">
        <v>224</v>
      </c>
      <c r="S1949" t="s">
        <v>88</v>
      </c>
    </row>
    <row r="1950" spans="1:19" x14ac:dyDescent="0.2">
      <c r="A1950" t="s">
        <v>2028</v>
      </c>
      <c r="B1950" t="s">
        <v>95</v>
      </c>
      <c r="C1950">
        <v>1997</v>
      </c>
      <c r="D1950" s="1" t="d">
        <v>2019-01-06</v>
      </c>
      <c r="E1950" s="1" t="str">
        <f t="shared" si="60"/>
        <v>2019</v>
      </c>
      <c r="F1950" s="1" t="str">
        <f t="shared" si="61"/>
        <v>Jan</v>
      </c>
      <c r="G1950" t="s">
        <v>18</v>
      </c>
      <c r="H1950" t="s">
        <v>523</v>
      </c>
      <c r="I1950">
        <v>1.01</v>
      </c>
      <c r="J1950">
        <v>0.05</v>
      </c>
      <c r="K1950">
        <v>0</v>
      </c>
      <c r="L1950">
        <v>0.01</v>
      </c>
      <c r="M1950">
        <v>1.06</v>
      </c>
    </row>
    <row r="1951" spans="1:19" x14ac:dyDescent="0.2">
      <c r="A1951" t="s">
        <v>1405</v>
      </c>
      <c r="B1951" t="s">
        <v>95</v>
      </c>
      <c r="C1951">
        <v>1998</v>
      </c>
      <c r="D1951" s="1" t="d">
        <v>2007-10-20</v>
      </c>
      <c r="E1951" s="1" t="str">
        <f t="shared" si="60"/>
        <v>2007</v>
      </c>
      <c r="F1951" s="1" t="str">
        <f t="shared" si="61"/>
        <v>Oct</v>
      </c>
      <c r="G1951" t="s">
        <v>18</v>
      </c>
      <c r="H1951" t="s">
        <v>776</v>
      </c>
      <c r="I1951">
        <v>1.02</v>
      </c>
      <c r="J1951">
        <v>0.04</v>
      </c>
      <c r="K1951">
        <v>0</v>
      </c>
      <c r="L1951">
        <v>0.01</v>
      </c>
      <c r="M1951">
        <v>1.06</v>
      </c>
    </row>
    <row r="1952" spans="1:19" x14ac:dyDescent="0.2">
      <c r="A1952" t="s">
        <v>2029</v>
      </c>
      <c r="B1952" t="s">
        <v>44</v>
      </c>
      <c r="C1952">
        <v>2010</v>
      </c>
      <c r="D1952" s="1" t="d">
        <v>2008-05-17</v>
      </c>
      <c r="E1952" s="1" t="str">
        <f t="shared" si="60"/>
        <v>2008</v>
      </c>
      <c r="F1952" s="1" t="str">
        <f t="shared" si="61"/>
        <v>May</v>
      </c>
      <c r="G1952" t="s">
        <v>37</v>
      </c>
      <c r="H1952" t="s">
        <v>151</v>
      </c>
      <c r="I1952">
        <v>0.55000000000000004</v>
      </c>
      <c r="J1952">
        <v>0.4</v>
      </c>
      <c r="K1952">
        <v>0</v>
      </c>
      <c r="L1952">
        <v>0.11</v>
      </c>
      <c r="M1952">
        <v>1.06</v>
      </c>
      <c r="N1952">
        <v>64</v>
      </c>
      <c r="O1952">
        <v>64</v>
      </c>
      <c r="P1952">
        <v>7.3</v>
      </c>
      <c r="Q1952">
        <v>247</v>
      </c>
      <c r="R1952" t="s">
        <v>1235</v>
      </c>
      <c r="S1952" t="s">
        <v>53</v>
      </c>
    </row>
    <row r="1953" spans="1:19" x14ac:dyDescent="0.2">
      <c r="A1953" t="s">
        <v>766</v>
      </c>
      <c r="B1953" t="s">
        <v>49</v>
      </c>
      <c r="C1953">
        <v>2012</v>
      </c>
      <c r="D1953" s="1" t="d">
        <v>2010-10-15</v>
      </c>
      <c r="E1953" s="1" t="str">
        <f t="shared" si="60"/>
        <v>2010</v>
      </c>
      <c r="F1953" s="1" t="str">
        <f t="shared" si="61"/>
        <v>Oct</v>
      </c>
      <c r="G1953" t="s">
        <v>50</v>
      </c>
      <c r="H1953" t="s">
        <v>71</v>
      </c>
      <c r="I1953">
        <v>0.36</v>
      </c>
      <c r="J1953">
        <v>0.49</v>
      </c>
      <c r="K1953">
        <v>0</v>
      </c>
      <c r="L1953">
        <v>0.2</v>
      </c>
      <c r="M1953">
        <v>1.06</v>
      </c>
      <c r="N1953">
        <v>77</v>
      </c>
      <c r="O1953">
        <v>21</v>
      </c>
      <c r="P1953">
        <v>6.3</v>
      </c>
      <c r="Q1953">
        <v>18</v>
      </c>
      <c r="R1953" t="s">
        <v>686</v>
      </c>
      <c r="S1953" t="s">
        <v>112</v>
      </c>
    </row>
    <row r="1954" spans="1:19" x14ac:dyDescent="0.2">
      <c r="A1954" t="s">
        <v>2030</v>
      </c>
      <c r="B1954" t="s">
        <v>148</v>
      </c>
      <c r="C1954">
        <v>2001</v>
      </c>
      <c r="D1954" s="1" t="d">
        <v>1989-02-10</v>
      </c>
      <c r="E1954" s="1" t="str">
        <f t="shared" si="60"/>
        <v>1989</v>
      </c>
      <c r="F1954" s="1" t="str">
        <f t="shared" si="61"/>
        <v>Feb</v>
      </c>
      <c r="G1954" t="s">
        <v>28</v>
      </c>
      <c r="H1954" t="s">
        <v>329</v>
      </c>
      <c r="I1954">
        <v>1.03</v>
      </c>
      <c r="J1954">
        <v>0.02</v>
      </c>
      <c r="K1954">
        <v>0</v>
      </c>
      <c r="L1954">
        <v>0</v>
      </c>
      <c r="M1954">
        <v>1.06</v>
      </c>
      <c r="N1954">
        <v>87</v>
      </c>
      <c r="O1954">
        <v>21</v>
      </c>
      <c r="P1954">
        <v>9.1</v>
      </c>
      <c r="Q1954">
        <v>639</v>
      </c>
      <c r="R1954" t="s">
        <v>2031</v>
      </c>
      <c r="S1954" t="s">
        <v>53</v>
      </c>
    </row>
    <row r="1955" spans="1:19" x14ac:dyDescent="0.2">
      <c r="A1955" t="s">
        <v>2032</v>
      </c>
      <c r="B1955" t="s">
        <v>17</v>
      </c>
      <c r="C1955">
        <v>2007</v>
      </c>
      <c r="D1955" s="1" t="d">
        <v>1994-05-10</v>
      </c>
      <c r="E1955" s="1" t="str">
        <f t="shared" si="60"/>
        <v>1994</v>
      </c>
      <c r="F1955" s="1" t="str">
        <f t="shared" si="61"/>
        <v>May</v>
      </c>
      <c r="G1955" t="s">
        <v>101</v>
      </c>
      <c r="H1955" t="s">
        <v>19</v>
      </c>
      <c r="I1955">
        <v>0.43</v>
      </c>
      <c r="J1955">
        <v>0.46</v>
      </c>
      <c r="K1955">
        <v>0.09</v>
      </c>
      <c r="L1955">
        <v>0.09</v>
      </c>
      <c r="M1955">
        <v>1.06</v>
      </c>
      <c r="N1955">
        <v>72</v>
      </c>
      <c r="O1955">
        <v>42</v>
      </c>
      <c r="P1955">
        <v>8.1</v>
      </c>
      <c r="Q1955">
        <v>61</v>
      </c>
      <c r="R1955" t="s">
        <v>2033</v>
      </c>
      <c r="S1955" t="s">
        <v>20</v>
      </c>
    </row>
    <row r="1956" spans="1:19" x14ac:dyDescent="0.2">
      <c r="A1956" t="s">
        <v>512</v>
      </c>
      <c r="B1956" t="s">
        <v>64</v>
      </c>
      <c r="C1956">
        <v>2004</v>
      </c>
      <c r="D1956" s="1" t="d">
        <v>2003-08-05</v>
      </c>
      <c r="E1956" s="1" t="str">
        <f t="shared" si="60"/>
        <v>2003</v>
      </c>
      <c r="F1956" s="1" t="str">
        <f t="shared" si="61"/>
        <v>Aug</v>
      </c>
      <c r="G1956" t="s">
        <v>50</v>
      </c>
      <c r="H1956" t="s">
        <v>71</v>
      </c>
      <c r="I1956">
        <v>0.76</v>
      </c>
      <c r="J1956">
        <v>0.28000000000000003</v>
      </c>
      <c r="K1956">
        <v>0</v>
      </c>
      <c r="L1956">
        <v>0.02</v>
      </c>
      <c r="M1956">
        <v>1.06</v>
      </c>
      <c r="N1956">
        <v>65</v>
      </c>
      <c r="O1956">
        <v>12</v>
      </c>
      <c r="P1956">
        <v>7.7</v>
      </c>
      <c r="Q1956">
        <v>6</v>
      </c>
      <c r="R1956" t="s">
        <v>412</v>
      </c>
      <c r="S1956" t="s">
        <v>20</v>
      </c>
    </row>
    <row r="1957" spans="1:19" x14ac:dyDescent="0.2">
      <c r="A1957" t="s">
        <v>2034</v>
      </c>
      <c r="B1957" t="s">
        <v>55</v>
      </c>
      <c r="C1957">
        <v>2002</v>
      </c>
      <c r="D1957" s="1" t="d">
        <v>2008-09-05</v>
      </c>
      <c r="E1957" s="1" t="str">
        <f t="shared" si="60"/>
        <v>2008</v>
      </c>
      <c r="F1957" s="1" t="str">
        <f t="shared" si="61"/>
        <v>Sep</v>
      </c>
      <c r="G1957" t="s">
        <v>24</v>
      </c>
      <c r="H1957" t="s">
        <v>2035</v>
      </c>
      <c r="I1957">
        <v>0.52</v>
      </c>
      <c r="J1957">
        <v>0.4</v>
      </c>
      <c r="K1957">
        <v>0</v>
      </c>
      <c r="L1957">
        <v>0.14000000000000001</v>
      </c>
      <c r="M1957">
        <v>1.06</v>
      </c>
      <c r="N1957">
        <v>63</v>
      </c>
      <c r="O1957">
        <v>9</v>
      </c>
      <c r="P1957">
        <v>8.8000000000000007</v>
      </c>
      <c r="Q1957">
        <v>10</v>
      </c>
      <c r="R1957" t="s">
        <v>2036</v>
      </c>
      <c r="S1957" t="s">
        <v>88</v>
      </c>
    </row>
    <row r="1958" spans="1:19" x14ac:dyDescent="0.2">
      <c r="A1958" t="s">
        <v>2037</v>
      </c>
      <c r="B1958" t="s">
        <v>44</v>
      </c>
      <c r="C1958">
        <v>2010</v>
      </c>
      <c r="D1958" s="1" t="d">
        <v>2009-04-24</v>
      </c>
      <c r="E1958" s="1" t="str">
        <f t="shared" si="60"/>
        <v>2009</v>
      </c>
      <c r="F1958" s="1" t="str">
        <f t="shared" si="61"/>
        <v>Apr</v>
      </c>
      <c r="G1958" t="s">
        <v>50</v>
      </c>
      <c r="H1958" t="s">
        <v>484</v>
      </c>
      <c r="I1958">
        <v>0.67</v>
      </c>
      <c r="J1958">
        <v>0.28000000000000003</v>
      </c>
      <c r="K1958">
        <v>0.01</v>
      </c>
      <c r="L1958">
        <v>0.1</v>
      </c>
      <c r="M1958">
        <v>1.06</v>
      </c>
      <c r="N1958">
        <v>83</v>
      </c>
      <c r="O1958">
        <v>81</v>
      </c>
      <c r="P1958">
        <v>7.9</v>
      </c>
      <c r="Q1958">
        <v>292</v>
      </c>
      <c r="R1958" t="s">
        <v>2038</v>
      </c>
      <c r="S1958" t="s">
        <v>53</v>
      </c>
    </row>
    <row r="1959" spans="1:19" x14ac:dyDescent="0.2">
      <c r="A1959" t="s">
        <v>2039</v>
      </c>
      <c r="B1959" t="s">
        <v>44</v>
      </c>
      <c r="C1959">
        <v>2008</v>
      </c>
      <c r="D1959" s="1" t="d">
        <v>2017-10-05</v>
      </c>
      <c r="E1959" s="1" t="str">
        <f t="shared" si="60"/>
        <v>2017</v>
      </c>
      <c r="F1959" s="1" t="str">
        <f t="shared" si="61"/>
        <v>Oct</v>
      </c>
      <c r="G1959" t="s">
        <v>37</v>
      </c>
      <c r="H1959" t="s">
        <v>134</v>
      </c>
      <c r="I1959">
        <v>0.65</v>
      </c>
      <c r="J1959">
        <v>0.3</v>
      </c>
      <c r="K1959">
        <v>0.01</v>
      </c>
      <c r="L1959">
        <v>0.1</v>
      </c>
      <c r="M1959">
        <v>1.06</v>
      </c>
      <c r="N1959">
        <v>72</v>
      </c>
      <c r="O1959">
        <v>69</v>
      </c>
      <c r="P1959">
        <v>7.2</v>
      </c>
      <c r="Q1959">
        <v>152</v>
      </c>
      <c r="R1959" t="s">
        <v>473</v>
      </c>
      <c r="S1959" t="s">
        <v>88</v>
      </c>
    </row>
    <row r="1960" spans="1:19" x14ac:dyDescent="0.2">
      <c r="A1960" t="s">
        <v>884</v>
      </c>
      <c r="B1960" t="s">
        <v>171</v>
      </c>
      <c r="C1960">
        <v>2013</v>
      </c>
      <c r="D1960" s="1" t="d">
        <v>2021-01-04</v>
      </c>
      <c r="E1960" s="1" t="str">
        <f t="shared" si="60"/>
        <v>2021</v>
      </c>
      <c r="F1960" s="1" t="str">
        <f t="shared" si="61"/>
        <v>Jan</v>
      </c>
      <c r="G1960" t="s">
        <v>50</v>
      </c>
      <c r="H1960" t="s">
        <v>267</v>
      </c>
      <c r="I1960">
        <v>0.61</v>
      </c>
      <c r="J1960">
        <v>0.35</v>
      </c>
      <c r="K1960">
        <v>0</v>
      </c>
      <c r="L1960">
        <v>0.09</v>
      </c>
      <c r="M1960">
        <v>1.06</v>
      </c>
      <c r="P1960">
        <v>6.8</v>
      </c>
      <c r="Q1960">
        <v>73</v>
      </c>
      <c r="R1960" t="s">
        <v>885</v>
      </c>
      <c r="S1960" t="s">
        <v>112</v>
      </c>
    </row>
    <row r="1961" spans="1:19" x14ac:dyDescent="0.2">
      <c r="A1961" t="s">
        <v>2040</v>
      </c>
      <c r="B1961" t="s">
        <v>49</v>
      </c>
      <c r="C1961">
        <v>2007</v>
      </c>
      <c r="D1961" s="1" t="d">
        <v>2011-09-15</v>
      </c>
      <c r="E1961" s="1" t="str">
        <f t="shared" si="60"/>
        <v>2011</v>
      </c>
      <c r="F1961" s="1" t="str">
        <f t="shared" si="61"/>
        <v>Sep</v>
      </c>
      <c r="G1961" t="s">
        <v>39</v>
      </c>
      <c r="H1961" t="s">
        <v>68</v>
      </c>
      <c r="I1961">
        <v>0.49</v>
      </c>
      <c r="J1961">
        <v>0.39</v>
      </c>
      <c r="K1961">
        <v>0</v>
      </c>
      <c r="L1961">
        <v>0.17</v>
      </c>
      <c r="M1961">
        <v>1.06</v>
      </c>
      <c r="N1961">
        <v>84</v>
      </c>
      <c r="O1961">
        <v>50</v>
      </c>
      <c r="P1961">
        <v>8.4</v>
      </c>
      <c r="Q1961">
        <v>183</v>
      </c>
      <c r="R1961" t="s">
        <v>1516</v>
      </c>
      <c r="S1961" t="s">
        <v>88</v>
      </c>
    </row>
    <row r="1962" spans="1:19" x14ac:dyDescent="0.2">
      <c r="A1962" t="s">
        <v>2041</v>
      </c>
      <c r="B1962" t="s">
        <v>49</v>
      </c>
      <c r="C1962">
        <v>2011</v>
      </c>
      <c r="D1962" s="1" t="d">
        <v>1990-10-06</v>
      </c>
      <c r="E1962" s="1" t="str">
        <f t="shared" si="60"/>
        <v>1990</v>
      </c>
      <c r="F1962" s="1" t="str">
        <f t="shared" si="61"/>
        <v>Oct</v>
      </c>
      <c r="G1962" t="s">
        <v>24</v>
      </c>
      <c r="H1962" t="s">
        <v>648</v>
      </c>
      <c r="I1962">
        <v>0.27</v>
      </c>
      <c r="J1962">
        <v>0.56999999999999995</v>
      </c>
      <c r="K1962">
        <v>0.01</v>
      </c>
      <c r="L1962">
        <v>0.2</v>
      </c>
      <c r="M1962">
        <v>1.06</v>
      </c>
      <c r="N1962">
        <v>87</v>
      </c>
      <c r="O1962">
        <v>52</v>
      </c>
      <c r="P1962">
        <v>7.1</v>
      </c>
      <c r="Q1962">
        <v>122</v>
      </c>
      <c r="R1962" t="s">
        <v>648</v>
      </c>
      <c r="S1962" t="s">
        <v>88</v>
      </c>
    </row>
    <row r="1963" spans="1:19" x14ac:dyDescent="0.2">
      <c r="A1963" t="s">
        <v>636</v>
      </c>
      <c r="B1963" t="s">
        <v>17</v>
      </c>
      <c r="C1963">
        <v>2008</v>
      </c>
      <c r="D1963" s="1" t="d">
        <v>2021-03-20</v>
      </c>
      <c r="E1963" s="1" t="str">
        <f t="shared" si="60"/>
        <v>2021</v>
      </c>
      <c r="F1963" s="1" t="str">
        <f t="shared" si="61"/>
        <v>Mar</v>
      </c>
      <c r="G1963" t="s">
        <v>18</v>
      </c>
      <c r="H1963" t="s">
        <v>151</v>
      </c>
      <c r="I1963">
        <v>0.28000000000000003</v>
      </c>
      <c r="J1963">
        <v>0.65</v>
      </c>
      <c r="K1963">
        <v>0</v>
      </c>
      <c r="L1963">
        <v>0.13</v>
      </c>
      <c r="M1963">
        <v>1.05</v>
      </c>
      <c r="N1963">
        <v>71</v>
      </c>
      <c r="O1963">
        <v>24</v>
      </c>
      <c r="P1963">
        <v>7</v>
      </c>
      <c r="Q1963">
        <v>16</v>
      </c>
      <c r="R1963" t="s">
        <v>637</v>
      </c>
      <c r="S1963" t="s">
        <v>112</v>
      </c>
    </row>
    <row r="1964" spans="1:19" x14ac:dyDescent="0.2">
      <c r="A1964" t="s">
        <v>2042</v>
      </c>
      <c r="B1964" t="s">
        <v>49</v>
      </c>
      <c r="C1964">
        <v>2007</v>
      </c>
      <c r="D1964" s="1" t="d">
        <v>1988-08-30</v>
      </c>
      <c r="E1964" s="1" t="str">
        <f t="shared" si="60"/>
        <v>1988</v>
      </c>
      <c r="F1964" s="1" t="str">
        <f t="shared" si="61"/>
        <v>Aug</v>
      </c>
      <c r="G1964" t="s">
        <v>24</v>
      </c>
      <c r="H1964" t="s">
        <v>648</v>
      </c>
      <c r="I1964">
        <v>0.16</v>
      </c>
      <c r="J1964">
        <v>0.66</v>
      </c>
      <c r="K1964">
        <v>0</v>
      </c>
      <c r="L1964">
        <v>0.23</v>
      </c>
      <c r="M1964">
        <v>1.05</v>
      </c>
      <c r="N1964">
        <v>83</v>
      </c>
      <c r="O1964">
        <v>32</v>
      </c>
      <c r="P1964">
        <v>8</v>
      </c>
      <c r="Q1964">
        <v>32</v>
      </c>
      <c r="R1964" t="s">
        <v>648</v>
      </c>
      <c r="S1964" t="s">
        <v>20</v>
      </c>
    </row>
    <row r="1965" spans="1:19" x14ac:dyDescent="0.2">
      <c r="A1965" t="s">
        <v>123</v>
      </c>
      <c r="B1965" t="s">
        <v>32</v>
      </c>
      <c r="C1965">
        <v>2007</v>
      </c>
      <c r="D1965" s="1" t="d">
        <v>2007-05-06</v>
      </c>
      <c r="E1965" s="1" t="str">
        <f t="shared" si="60"/>
        <v>2007</v>
      </c>
      <c r="F1965" s="1" t="str">
        <f t="shared" si="61"/>
        <v>May</v>
      </c>
      <c r="G1965" t="s">
        <v>37</v>
      </c>
      <c r="H1965" t="s">
        <v>71</v>
      </c>
      <c r="I1965">
        <v>0.95</v>
      </c>
      <c r="J1965">
        <v>0.01</v>
      </c>
      <c r="K1965">
        <v>0.01</v>
      </c>
      <c r="L1965">
        <v>0.08</v>
      </c>
      <c r="M1965">
        <v>1.05</v>
      </c>
      <c r="N1965">
        <v>75</v>
      </c>
      <c r="O1965">
        <v>22</v>
      </c>
      <c r="P1965">
        <v>6.9</v>
      </c>
      <c r="Q1965">
        <v>36</v>
      </c>
      <c r="R1965" t="s">
        <v>2043</v>
      </c>
      <c r="S1965" t="s">
        <v>88</v>
      </c>
    </row>
    <row r="1966" spans="1:19" x14ac:dyDescent="0.2">
      <c r="A1966" t="s">
        <v>2044</v>
      </c>
      <c r="B1966">
        <v>2600</v>
      </c>
      <c r="C1966">
        <v>1981</v>
      </c>
      <c r="D1966" s="1" t="d">
        <v>2011-05-27</v>
      </c>
      <c r="E1966" s="1" t="str">
        <f t="shared" si="60"/>
        <v>2011</v>
      </c>
      <c r="F1966" s="1" t="str">
        <f t="shared" si="61"/>
        <v>May</v>
      </c>
      <c r="G1966" t="s">
        <v>37</v>
      </c>
      <c r="H1966" t="s">
        <v>923</v>
      </c>
      <c r="I1966">
        <v>0.99</v>
      </c>
      <c r="J1966">
        <v>0.05</v>
      </c>
      <c r="K1966">
        <v>0</v>
      </c>
      <c r="L1966">
        <v>0.01</v>
      </c>
      <c r="M1966">
        <v>1.05</v>
      </c>
    </row>
    <row r="1967" spans="1:19" x14ac:dyDescent="0.2">
      <c r="A1967" t="s">
        <v>2045</v>
      </c>
      <c r="B1967" t="s">
        <v>17</v>
      </c>
      <c r="C1967">
        <v>2009</v>
      </c>
      <c r="D1967" s="1" t="d">
        <v>2001-08-09</v>
      </c>
      <c r="E1967" s="1" t="str">
        <f t="shared" si="60"/>
        <v>2001</v>
      </c>
      <c r="F1967" s="1" t="str">
        <f t="shared" si="61"/>
        <v>Aug</v>
      </c>
      <c r="G1967" t="s">
        <v>50</v>
      </c>
      <c r="H1967" t="s">
        <v>222</v>
      </c>
      <c r="I1967">
        <v>0.46</v>
      </c>
      <c r="J1967">
        <v>0.31</v>
      </c>
      <c r="K1967">
        <v>0.2</v>
      </c>
      <c r="L1967">
        <v>0.09</v>
      </c>
      <c r="M1967">
        <v>1.05</v>
      </c>
      <c r="N1967">
        <v>75</v>
      </c>
      <c r="O1967">
        <v>55</v>
      </c>
      <c r="P1967">
        <v>8</v>
      </c>
      <c r="Q1967">
        <v>60</v>
      </c>
      <c r="R1967" t="s">
        <v>1374</v>
      </c>
      <c r="S1967" t="s">
        <v>53</v>
      </c>
    </row>
    <row r="1968" spans="1:19" x14ac:dyDescent="0.2">
      <c r="A1968" t="s">
        <v>2046</v>
      </c>
      <c r="B1968" t="s">
        <v>159</v>
      </c>
      <c r="C1968">
        <v>2006</v>
      </c>
      <c r="D1968" s="1" t="d">
        <v>1992-05-02</v>
      </c>
      <c r="E1968" s="1" t="str">
        <f t="shared" si="60"/>
        <v>1992</v>
      </c>
      <c r="F1968" s="1" t="str">
        <f t="shared" si="61"/>
        <v>May</v>
      </c>
      <c r="G1968" t="s">
        <v>37</v>
      </c>
      <c r="H1968" t="s">
        <v>68</v>
      </c>
      <c r="I1968">
        <v>0.81</v>
      </c>
      <c r="J1968">
        <v>0.11</v>
      </c>
      <c r="K1968">
        <v>0</v>
      </c>
      <c r="L1968">
        <v>0.13</v>
      </c>
      <c r="M1968">
        <v>1.05</v>
      </c>
      <c r="N1968">
        <v>81</v>
      </c>
      <c r="O1968">
        <v>31</v>
      </c>
      <c r="P1968">
        <v>9</v>
      </c>
      <c r="Q1968">
        <v>36</v>
      </c>
      <c r="R1968" t="s">
        <v>465</v>
      </c>
      <c r="S1968" t="s">
        <v>88</v>
      </c>
    </row>
    <row r="1969" spans="1:19" x14ac:dyDescent="0.2">
      <c r="A1969" t="s">
        <v>2047</v>
      </c>
      <c r="B1969">
        <v>2600</v>
      </c>
      <c r="C1969">
        <v>1980</v>
      </c>
      <c r="D1969" s="1" t="d">
        <v>2020-03-03</v>
      </c>
      <c r="E1969" s="1" t="str">
        <f t="shared" si="60"/>
        <v>2020</v>
      </c>
      <c r="F1969" s="1" t="str">
        <f t="shared" si="61"/>
        <v>Mar</v>
      </c>
      <c r="G1969" t="s">
        <v>34</v>
      </c>
      <c r="H1969" t="s">
        <v>155</v>
      </c>
      <c r="I1969">
        <v>0.99</v>
      </c>
      <c r="J1969">
        <v>0.05</v>
      </c>
      <c r="K1969">
        <v>0</v>
      </c>
      <c r="L1969">
        <v>0.01</v>
      </c>
      <c r="M1969">
        <v>1.05</v>
      </c>
    </row>
    <row r="1970" spans="1:19" x14ac:dyDescent="0.2">
      <c r="A1970" t="s">
        <v>2048</v>
      </c>
      <c r="B1970" t="s">
        <v>32</v>
      </c>
      <c r="C1970">
        <v>2007</v>
      </c>
      <c r="D1970" s="1" t="d">
        <v>1999-08-30</v>
      </c>
      <c r="E1970" s="1" t="str">
        <f t="shared" si="60"/>
        <v>1999</v>
      </c>
      <c r="F1970" s="1" t="str">
        <f t="shared" si="61"/>
        <v>Aug</v>
      </c>
      <c r="G1970" t="s">
        <v>1</v>
      </c>
      <c r="H1970" t="s">
        <v>51</v>
      </c>
      <c r="I1970">
        <v>0.97</v>
      </c>
      <c r="J1970">
        <v>0.01</v>
      </c>
      <c r="K1970">
        <v>0</v>
      </c>
      <c r="L1970">
        <v>7.0000000000000007E-2</v>
      </c>
      <c r="M1970">
        <v>1.05</v>
      </c>
      <c r="N1970">
        <v>44</v>
      </c>
      <c r="O1970">
        <v>5</v>
      </c>
      <c r="P1970" t="s">
        <v>203</v>
      </c>
      <c r="R1970" t="s">
        <v>2049</v>
      </c>
      <c r="S1970" t="s">
        <v>20</v>
      </c>
    </row>
    <row r="1971" spans="1:19" x14ac:dyDescent="0.2">
      <c r="A1971" t="s">
        <v>2050</v>
      </c>
      <c r="B1971" t="s">
        <v>104</v>
      </c>
      <c r="C1971">
        <v>1996</v>
      </c>
      <c r="D1971" s="1" t="d">
        <v>1998-12-09</v>
      </c>
      <c r="E1971" s="1" t="str">
        <f t="shared" si="60"/>
        <v>1998</v>
      </c>
      <c r="F1971" s="1" t="str">
        <f t="shared" si="61"/>
        <v>Dec</v>
      </c>
      <c r="G1971" t="s">
        <v>28</v>
      </c>
      <c r="H1971" t="s">
        <v>68</v>
      </c>
      <c r="I1971">
        <v>0</v>
      </c>
      <c r="J1971">
        <v>0</v>
      </c>
      <c r="K1971">
        <v>0.92</v>
      </c>
      <c r="L1971">
        <v>0.13</v>
      </c>
      <c r="M1971">
        <v>1.05</v>
      </c>
    </row>
    <row r="1972" spans="1:19" x14ac:dyDescent="0.2">
      <c r="A1972" t="s">
        <v>2051</v>
      </c>
      <c r="B1972" t="s">
        <v>22</v>
      </c>
      <c r="C1972">
        <v>1985</v>
      </c>
      <c r="D1972" s="1" t="d">
        <v>1990-10-16</v>
      </c>
      <c r="E1972" s="1" t="str">
        <f t="shared" si="60"/>
        <v>1990</v>
      </c>
      <c r="F1972" s="1" t="str">
        <f t="shared" si="61"/>
        <v>Oct</v>
      </c>
      <c r="G1972" t="s">
        <v>86</v>
      </c>
      <c r="H1972" t="s">
        <v>372</v>
      </c>
      <c r="I1972">
        <v>0</v>
      </c>
      <c r="J1972">
        <v>0</v>
      </c>
      <c r="K1972">
        <v>1.05</v>
      </c>
      <c r="L1972">
        <v>0</v>
      </c>
      <c r="M1972">
        <v>1.05</v>
      </c>
    </row>
    <row r="1973" spans="1:19" x14ac:dyDescent="0.2">
      <c r="A1973" t="s">
        <v>2052</v>
      </c>
      <c r="B1973" t="s">
        <v>57</v>
      </c>
      <c r="C1973">
        <v>1996</v>
      </c>
      <c r="D1973" s="1" t="d">
        <v>2014-04-05</v>
      </c>
      <c r="E1973" s="1" t="str">
        <f t="shared" si="60"/>
        <v>2014</v>
      </c>
      <c r="F1973" s="1" t="str">
        <f t="shared" si="61"/>
        <v>Apr</v>
      </c>
      <c r="G1973" t="s">
        <v>18</v>
      </c>
      <c r="H1973" t="s">
        <v>943</v>
      </c>
      <c r="I1973">
        <v>0</v>
      </c>
      <c r="J1973">
        <v>0</v>
      </c>
      <c r="K1973">
        <v>1.04</v>
      </c>
      <c r="L1973">
        <v>0.01</v>
      </c>
      <c r="M1973">
        <v>1.05</v>
      </c>
    </row>
    <row r="1974" spans="1:19" x14ac:dyDescent="0.2">
      <c r="A1974" t="s">
        <v>2053</v>
      </c>
      <c r="B1974" t="s">
        <v>22</v>
      </c>
      <c r="C1974">
        <v>1986</v>
      </c>
      <c r="D1974" s="1" t="d">
        <v>2003-06-09</v>
      </c>
      <c r="E1974" s="1" t="str">
        <f t="shared" si="60"/>
        <v>2003</v>
      </c>
      <c r="F1974" s="1" t="str">
        <f t="shared" si="61"/>
        <v>Jun</v>
      </c>
      <c r="G1974" t="s">
        <v>1</v>
      </c>
      <c r="H1974" t="s">
        <v>128</v>
      </c>
      <c r="I1974">
        <v>0</v>
      </c>
      <c r="J1974">
        <v>0</v>
      </c>
      <c r="K1974">
        <v>1.05</v>
      </c>
      <c r="L1974">
        <v>0</v>
      </c>
      <c r="M1974">
        <v>1.05</v>
      </c>
    </row>
    <row r="1975" spans="1:19" x14ac:dyDescent="0.2">
      <c r="A1975" t="s">
        <v>2054</v>
      </c>
      <c r="B1975" t="s">
        <v>55</v>
      </c>
      <c r="C1975">
        <v>2002</v>
      </c>
      <c r="D1975" s="1" t="d">
        <v>1997-05-30</v>
      </c>
      <c r="E1975" s="1" t="str">
        <f t="shared" si="60"/>
        <v>1997</v>
      </c>
      <c r="F1975" s="1" t="str">
        <f t="shared" si="61"/>
        <v>May</v>
      </c>
      <c r="G1975" t="s">
        <v>18</v>
      </c>
      <c r="H1975" t="s">
        <v>151</v>
      </c>
      <c r="I1975">
        <v>0.51</v>
      </c>
      <c r="J1975">
        <v>0.4</v>
      </c>
      <c r="K1975">
        <v>0</v>
      </c>
      <c r="L1975">
        <v>0.13</v>
      </c>
      <c r="M1975">
        <v>1.05</v>
      </c>
      <c r="N1975">
        <v>89</v>
      </c>
      <c r="O1975">
        <v>21</v>
      </c>
      <c r="P1975">
        <v>8</v>
      </c>
      <c r="Q1975">
        <v>22</v>
      </c>
      <c r="R1975" t="s">
        <v>426</v>
      </c>
      <c r="S1975" t="s">
        <v>20</v>
      </c>
    </row>
    <row r="1976" spans="1:19" x14ac:dyDescent="0.2">
      <c r="A1976" t="s">
        <v>1739</v>
      </c>
      <c r="B1976" t="s">
        <v>49</v>
      </c>
      <c r="C1976">
        <v>2012</v>
      </c>
      <c r="D1976" s="1" t="d">
        <v>1990-05-24</v>
      </c>
      <c r="E1976" s="1" t="str">
        <f t="shared" si="60"/>
        <v>1990</v>
      </c>
      <c r="F1976" s="1" t="str">
        <f t="shared" si="61"/>
        <v>May</v>
      </c>
      <c r="G1976" t="s">
        <v>50</v>
      </c>
      <c r="H1976" t="s">
        <v>267</v>
      </c>
      <c r="I1976">
        <v>0.37</v>
      </c>
      <c r="J1976">
        <v>0.49</v>
      </c>
      <c r="K1976">
        <v>0</v>
      </c>
      <c r="L1976">
        <v>0.19</v>
      </c>
      <c r="M1976">
        <v>1.05</v>
      </c>
      <c r="N1976">
        <v>82</v>
      </c>
      <c r="O1976">
        <v>16</v>
      </c>
      <c r="P1976">
        <v>8.3000000000000007</v>
      </c>
      <c r="Q1976">
        <v>85</v>
      </c>
      <c r="R1976" t="s">
        <v>885</v>
      </c>
      <c r="S1976" t="s">
        <v>112</v>
      </c>
    </row>
    <row r="1977" spans="1:19" x14ac:dyDescent="0.2">
      <c r="A1977" t="s">
        <v>475</v>
      </c>
      <c r="B1977" t="s">
        <v>137</v>
      </c>
      <c r="C1977">
        <v>2001</v>
      </c>
      <c r="D1977" s="1" t="d">
        <v>2006-01-30</v>
      </c>
      <c r="E1977" s="1" t="str">
        <f t="shared" si="60"/>
        <v>2006</v>
      </c>
      <c r="F1977" s="1" t="str">
        <f t="shared" si="61"/>
        <v>Jan</v>
      </c>
      <c r="G1977" t="s">
        <v>24</v>
      </c>
      <c r="H1977" t="s">
        <v>134</v>
      </c>
      <c r="I1977">
        <v>0.78</v>
      </c>
      <c r="J1977">
        <v>0.26</v>
      </c>
      <c r="K1977">
        <v>0</v>
      </c>
      <c r="L1977">
        <v>0.01</v>
      </c>
      <c r="M1977">
        <v>1.05</v>
      </c>
      <c r="N1977">
        <v>61</v>
      </c>
      <c r="O1977">
        <v>17</v>
      </c>
      <c r="P1977">
        <v>8.3000000000000007</v>
      </c>
      <c r="Q1977">
        <v>6</v>
      </c>
      <c r="R1977" t="s">
        <v>476</v>
      </c>
      <c r="S1977" t="s">
        <v>88</v>
      </c>
    </row>
    <row r="1978" spans="1:19" x14ac:dyDescent="0.2">
      <c r="A1978" t="s">
        <v>2055</v>
      </c>
      <c r="B1978" t="s">
        <v>104</v>
      </c>
      <c r="C1978">
        <v>2000</v>
      </c>
      <c r="D1978" s="1" t="d">
        <v>2007-10-25</v>
      </c>
      <c r="E1978" s="1" t="str">
        <f t="shared" si="60"/>
        <v>2007</v>
      </c>
      <c r="F1978" s="1" t="str">
        <f t="shared" si="61"/>
        <v>Oct</v>
      </c>
      <c r="G1978" t="s">
        <v>18</v>
      </c>
      <c r="H1978" t="s">
        <v>523</v>
      </c>
      <c r="I1978">
        <v>0.91</v>
      </c>
      <c r="J1978">
        <v>0.11</v>
      </c>
      <c r="K1978">
        <v>0</v>
      </c>
      <c r="L1978">
        <v>0.03</v>
      </c>
      <c r="M1978">
        <v>1.05</v>
      </c>
      <c r="N1978">
        <v>82</v>
      </c>
      <c r="O1978">
        <v>14</v>
      </c>
      <c r="P1978">
        <v>8.4</v>
      </c>
      <c r="Q1978">
        <v>5</v>
      </c>
      <c r="R1978" t="s">
        <v>1542</v>
      </c>
      <c r="S1978" t="s">
        <v>20</v>
      </c>
    </row>
    <row r="1979" spans="1:19" x14ac:dyDescent="0.2">
      <c r="A1979" t="s">
        <v>2056</v>
      </c>
      <c r="B1979" t="s">
        <v>75</v>
      </c>
      <c r="C1979">
        <v>2014</v>
      </c>
      <c r="D1979" s="1" t="d">
        <v>2017-11-01</v>
      </c>
      <c r="E1979" s="1" t="str">
        <f t="shared" si="60"/>
        <v>2017</v>
      </c>
      <c r="F1979" s="1" t="str">
        <f t="shared" si="61"/>
        <v>Nov</v>
      </c>
      <c r="G1979" t="s">
        <v>18</v>
      </c>
      <c r="H1979" t="s">
        <v>134</v>
      </c>
      <c r="I1979">
        <v>0.46</v>
      </c>
      <c r="J1979">
        <v>0.41</v>
      </c>
      <c r="K1979">
        <v>0.01</v>
      </c>
      <c r="L1979">
        <v>0.17</v>
      </c>
      <c r="M1979">
        <v>1.05</v>
      </c>
      <c r="N1979">
        <v>70</v>
      </c>
      <c r="O1979">
        <v>57</v>
      </c>
      <c r="P1979">
        <v>6.1</v>
      </c>
      <c r="Q1979">
        <v>279</v>
      </c>
      <c r="R1979" t="s">
        <v>135</v>
      </c>
      <c r="S1979" t="s">
        <v>88</v>
      </c>
    </row>
    <row r="1980" spans="1:19" x14ac:dyDescent="0.2">
      <c r="A1980" t="s">
        <v>2057</v>
      </c>
      <c r="B1980" t="s">
        <v>137</v>
      </c>
      <c r="C1980">
        <v>2005</v>
      </c>
      <c r="D1980" s="1" t="d">
        <v>2008-11-24</v>
      </c>
      <c r="E1980" s="1" t="str">
        <f t="shared" si="60"/>
        <v>2008</v>
      </c>
      <c r="F1980" s="1" t="str">
        <f t="shared" si="61"/>
        <v>Nov</v>
      </c>
      <c r="G1980" t="s">
        <v>24</v>
      </c>
      <c r="H1980" t="s">
        <v>45</v>
      </c>
      <c r="I1980">
        <v>0.52</v>
      </c>
      <c r="J1980">
        <v>0.51</v>
      </c>
      <c r="K1980">
        <v>0</v>
      </c>
      <c r="L1980">
        <v>0.02</v>
      </c>
      <c r="M1980">
        <v>1.05</v>
      </c>
      <c r="N1980">
        <v>92</v>
      </c>
      <c r="O1980">
        <v>73</v>
      </c>
      <c r="P1980">
        <v>7.6</v>
      </c>
      <c r="Q1980">
        <v>213</v>
      </c>
      <c r="R1980" t="s">
        <v>45</v>
      </c>
      <c r="S1980" t="s">
        <v>20</v>
      </c>
    </row>
    <row r="1981" spans="1:19" x14ac:dyDescent="0.2">
      <c r="A1981" t="s">
        <v>2058</v>
      </c>
      <c r="B1981" t="s">
        <v>49</v>
      </c>
      <c r="C1981">
        <v>2007</v>
      </c>
      <c r="D1981" s="1" t="d">
        <v>1993-02-13</v>
      </c>
      <c r="E1981" s="1" t="str">
        <f t="shared" si="60"/>
        <v>1993</v>
      </c>
      <c r="F1981" s="1" t="str">
        <f t="shared" si="61"/>
        <v>Feb</v>
      </c>
      <c r="G1981" t="s">
        <v>18</v>
      </c>
      <c r="H1981" t="s">
        <v>151</v>
      </c>
      <c r="I1981">
        <v>0.23</v>
      </c>
      <c r="J1981">
        <v>0.57999999999999996</v>
      </c>
      <c r="K1981">
        <v>0.03</v>
      </c>
      <c r="L1981">
        <v>0.21</v>
      </c>
      <c r="M1981">
        <v>1.05</v>
      </c>
      <c r="N1981">
        <v>80</v>
      </c>
      <c r="O1981">
        <v>35</v>
      </c>
      <c r="P1981">
        <v>7.9</v>
      </c>
      <c r="Q1981">
        <v>32</v>
      </c>
      <c r="R1981" t="s">
        <v>2059</v>
      </c>
      <c r="S1981" t="s">
        <v>20</v>
      </c>
    </row>
    <row r="1982" spans="1:19" x14ac:dyDescent="0.2">
      <c r="A1982" t="s">
        <v>2060</v>
      </c>
      <c r="B1982" t="s">
        <v>104</v>
      </c>
      <c r="C1982">
        <v>1998</v>
      </c>
      <c r="D1982" s="1" t="d">
        <v>1988-06-22</v>
      </c>
      <c r="E1982" s="1" t="str">
        <f t="shared" si="60"/>
        <v>1988</v>
      </c>
      <c r="F1982" s="1" t="str">
        <f t="shared" si="61"/>
        <v>Jun</v>
      </c>
      <c r="G1982" t="s">
        <v>39</v>
      </c>
      <c r="H1982" t="s">
        <v>68</v>
      </c>
      <c r="I1982">
        <v>0.19</v>
      </c>
      <c r="J1982">
        <v>0.13</v>
      </c>
      <c r="K1982">
        <v>0.66</v>
      </c>
      <c r="L1982">
        <v>7.0000000000000007E-2</v>
      </c>
      <c r="M1982">
        <v>1.05</v>
      </c>
      <c r="N1982">
        <v>83</v>
      </c>
      <c r="O1982">
        <v>6</v>
      </c>
      <c r="R1982" t="s">
        <v>2061</v>
      </c>
      <c r="S1982" t="s">
        <v>20</v>
      </c>
    </row>
    <row r="1983" spans="1:19" x14ac:dyDescent="0.2">
      <c r="A1983" t="s">
        <v>2062</v>
      </c>
      <c r="B1983" t="s">
        <v>55</v>
      </c>
      <c r="C1983">
        <v>2003</v>
      </c>
      <c r="D1983" s="1" t="d">
        <v>1988-03-05</v>
      </c>
      <c r="E1983" s="1" t="str">
        <f t="shared" si="60"/>
        <v>1988</v>
      </c>
      <c r="F1983" s="1" t="str">
        <f t="shared" si="61"/>
        <v>Mar</v>
      </c>
      <c r="G1983" t="s">
        <v>18</v>
      </c>
      <c r="H1983" t="s">
        <v>134</v>
      </c>
      <c r="I1983">
        <v>0.51</v>
      </c>
      <c r="J1983">
        <v>0.4</v>
      </c>
      <c r="K1983">
        <v>0</v>
      </c>
      <c r="L1983">
        <v>0.13</v>
      </c>
      <c r="M1983">
        <v>1.04</v>
      </c>
      <c r="N1983">
        <v>81</v>
      </c>
      <c r="O1983">
        <v>22</v>
      </c>
      <c r="P1983">
        <v>8.9</v>
      </c>
      <c r="Q1983">
        <v>17</v>
      </c>
      <c r="R1983" t="s">
        <v>135</v>
      </c>
      <c r="S1983" t="s">
        <v>20</v>
      </c>
    </row>
    <row r="1984" spans="1:19" x14ac:dyDescent="0.2">
      <c r="A1984" t="s">
        <v>2063</v>
      </c>
      <c r="B1984" t="s">
        <v>32</v>
      </c>
      <c r="C1984">
        <v>2007</v>
      </c>
      <c r="D1984" s="1" t="d">
        <v>2017-06-06</v>
      </c>
      <c r="E1984" s="1" t="str">
        <f t="shared" si="60"/>
        <v>2017</v>
      </c>
      <c r="F1984" s="1" t="str">
        <f t="shared" si="61"/>
        <v>Jun</v>
      </c>
      <c r="G1984" t="s">
        <v>39</v>
      </c>
      <c r="H1984" t="s">
        <v>111</v>
      </c>
      <c r="I1984">
        <v>0.45</v>
      </c>
      <c r="J1984">
        <v>0.48</v>
      </c>
      <c r="K1984">
        <v>0</v>
      </c>
      <c r="L1984">
        <v>0.11</v>
      </c>
      <c r="M1984">
        <v>1.04</v>
      </c>
      <c r="P1984">
        <v>7.4</v>
      </c>
      <c r="Q1984">
        <v>5</v>
      </c>
      <c r="R1984" t="s">
        <v>670</v>
      </c>
      <c r="S1984" t="s">
        <v>20</v>
      </c>
    </row>
    <row r="1985" spans="1:19" x14ac:dyDescent="0.2">
      <c r="A1985" t="s">
        <v>2064</v>
      </c>
      <c r="B1985" t="s">
        <v>104</v>
      </c>
      <c r="C1985" t="s">
        <v>286</v>
      </c>
      <c r="D1985" s="1" t="d">
        <v>1991-06-06</v>
      </c>
      <c r="E1985" s="1" t="str">
        <f t="shared" si="60"/>
        <v>1991</v>
      </c>
      <c r="F1985" s="1" t="str">
        <f t="shared" si="61"/>
        <v>Jun</v>
      </c>
      <c r="G1985" t="s">
        <v>50</v>
      </c>
      <c r="H1985" t="s">
        <v>283</v>
      </c>
      <c r="I1985">
        <v>0.57999999999999996</v>
      </c>
      <c r="J1985">
        <v>0.4</v>
      </c>
      <c r="K1985">
        <v>0</v>
      </c>
      <c r="L1985">
        <v>7.0000000000000007E-2</v>
      </c>
      <c r="M1985">
        <v>1.04</v>
      </c>
      <c r="N1985">
        <v>91</v>
      </c>
      <c r="O1985">
        <v>17</v>
      </c>
      <c r="P1985">
        <v>9</v>
      </c>
      <c r="Q1985">
        <v>132</v>
      </c>
      <c r="R1985" t="s">
        <v>1538</v>
      </c>
      <c r="S1985" t="s">
        <v>88</v>
      </c>
    </row>
    <row r="1986" spans="1:19" x14ac:dyDescent="0.2">
      <c r="A1986" t="s">
        <v>1832</v>
      </c>
      <c r="B1986" t="s">
        <v>44</v>
      </c>
      <c r="C1986">
        <v>2009</v>
      </c>
      <c r="D1986" s="1" t="d">
        <v>1996-04-09</v>
      </c>
      <c r="E1986" s="1" t="str">
        <f t="shared" si="60"/>
        <v>1996</v>
      </c>
      <c r="F1986" s="1" t="str">
        <f t="shared" si="61"/>
        <v>Apr</v>
      </c>
      <c r="G1986" t="s">
        <v>86</v>
      </c>
      <c r="H1986" t="s">
        <v>484</v>
      </c>
      <c r="I1986">
        <v>0.56000000000000005</v>
      </c>
      <c r="J1986">
        <v>0.37</v>
      </c>
      <c r="K1986">
        <v>0.01</v>
      </c>
      <c r="L1986">
        <v>0.1</v>
      </c>
      <c r="M1986">
        <v>1.04</v>
      </c>
      <c r="N1986">
        <v>80</v>
      </c>
      <c r="O1986">
        <v>59</v>
      </c>
      <c r="P1986">
        <v>8.4</v>
      </c>
      <c r="Q1986">
        <v>36</v>
      </c>
      <c r="R1986" t="s">
        <v>746</v>
      </c>
      <c r="S1986" t="s">
        <v>88</v>
      </c>
    </row>
    <row r="1987" spans="1:19" x14ac:dyDescent="0.2">
      <c r="A1987" t="s">
        <v>2065</v>
      </c>
      <c r="B1987" t="s">
        <v>104</v>
      </c>
      <c r="C1987">
        <v>1997</v>
      </c>
      <c r="D1987" s="1" t="d">
        <v>2003-07-16</v>
      </c>
      <c r="E1987" s="1" t="str">
        <f t="shared" ref="E1987:E2050" si="62">TEXT(D1987,"yyyy")</f>
        <v>2003</v>
      </c>
      <c r="F1987" s="1" t="str">
        <f t="shared" ref="F1987:F2050" si="63">TEXT(D1987,"mmm")</f>
        <v>Jul</v>
      </c>
      <c r="G1987" t="s">
        <v>28</v>
      </c>
      <c r="H1987" t="s">
        <v>372</v>
      </c>
      <c r="I1987">
        <v>0.09</v>
      </c>
      <c r="J1987">
        <v>0.06</v>
      </c>
      <c r="K1987">
        <v>0.83</v>
      </c>
      <c r="L1987">
        <v>7.0000000000000007E-2</v>
      </c>
      <c r="M1987">
        <v>1.04</v>
      </c>
    </row>
    <row r="1988" spans="1:19" x14ac:dyDescent="0.2">
      <c r="A1988" t="s">
        <v>2066</v>
      </c>
      <c r="B1988" t="s">
        <v>49</v>
      </c>
      <c r="C1988">
        <v>2012</v>
      </c>
      <c r="D1988" s="1" t="d">
        <v>2015-03-16</v>
      </c>
      <c r="E1988" s="1" t="str">
        <f t="shared" si="62"/>
        <v>2015</v>
      </c>
      <c r="F1988" s="1" t="str">
        <f t="shared" si="63"/>
        <v>Mar</v>
      </c>
      <c r="G1988" t="s">
        <v>50</v>
      </c>
      <c r="H1988" t="s">
        <v>242</v>
      </c>
      <c r="I1988">
        <v>0.31</v>
      </c>
      <c r="J1988">
        <v>0.49</v>
      </c>
      <c r="K1988">
        <v>0.05</v>
      </c>
      <c r="L1988">
        <v>0.19</v>
      </c>
      <c r="M1988">
        <v>1.04</v>
      </c>
      <c r="N1988">
        <v>83</v>
      </c>
      <c r="O1988">
        <v>40</v>
      </c>
      <c r="P1988">
        <v>7.7</v>
      </c>
      <c r="Q1988">
        <v>645</v>
      </c>
      <c r="R1988" t="s">
        <v>1913</v>
      </c>
      <c r="S1988" t="s">
        <v>53</v>
      </c>
    </row>
    <row r="1989" spans="1:19" x14ac:dyDescent="0.2">
      <c r="A1989" t="s">
        <v>2067</v>
      </c>
      <c r="B1989" t="s">
        <v>104</v>
      </c>
      <c r="C1989">
        <v>2000</v>
      </c>
      <c r="D1989" s="1" t="d">
        <v>1990-04-15</v>
      </c>
      <c r="E1989" s="1" t="str">
        <f t="shared" si="62"/>
        <v>1990</v>
      </c>
      <c r="F1989" s="1" t="str">
        <f t="shared" si="63"/>
        <v>Apr</v>
      </c>
      <c r="G1989" t="s">
        <v>24</v>
      </c>
      <c r="H1989" t="s">
        <v>523</v>
      </c>
      <c r="I1989">
        <v>0.57999999999999996</v>
      </c>
      <c r="J1989">
        <v>0.39</v>
      </c>
      <c r="K1989">
        <v>0</v>
      </c>
      <c r="L1989">
        <v>7.0000000000000007E-2</v>
      </c>
      <c r="M1989">
        <v>1.04</v>
      </c>
      <c r="N1989">
        <v>42</v>
      </c>
      <c r="O1989">
        <v>9</v>
      </c>
      <c r="P1989" t="s">
        <v>203</v>
      </c>
      <c r="R1989" t="s">
        <v>1788</v>
      </c>
      <c r="S1989" t="s">
        <v>20</v>
      </c>
    </row>
    <row r="1990" spans="1:19" x14ac:dyDescent="0.2">
      <c r="A1990" t="s">
        <v>2068</v>
      </c>
      <c r="B1990" t="s">
        <v>104</v>
      </c>
      <c r="C1990">
        <v>1996</v>
      </c>
      <c r="D1990" s="1" t="d">
        <v>2007-06-08</v>
      </c>
      <c r="E1990" s="1" t="str">
        <f t="shared" si="62"/>
        <v>2007</v>
      </c>
      <c r="F1990" s="1" t="str">
        <f t="shared" si="63"/>
        <v>Jun</v>
      </c>
      <c r="G1990" t="s">
        <v>50</v>
      </c>
      <c r="H1990" t="s">
        <v>248</v>
      </c>
      <c r="I1990">
        <v>0.45</v>
      </c>
      <c r="J1990">
        <v>0.3</v>
      </c>
      <c r="K1990">
        <v>0.22</v>
      </c>
      <c r="L1990">
        <v>7.0000000000000007E-2</v>
      </c>
      <c r="M1990">
        <v>1.04</v>
      </c>
    </row>
    <row r="1991" spans="1:19" x14ac:dyDescent="0.2">
      <c r="A1991" t="s">
        <v>2069</v>
      </c>
      <c r="B1991" t="s">
        <v>189</v>
      </c>
      <c r="C1991">
        <v>2003</v>
      </c>
      <c r="D1991" s="1" t="d">
        <v>2003-12-08</v>
      </c>
      <c r="E1991" s="1" t="str">
        <f t="shared" si="62"/>
        <v>2003</v>
      </c>
      <c r="F1991" s="1" t="str">
        <f t="shared" si="63"/>
        <v>Dec</v>
      </c>
      <c r="G1991" t="s">
        <v>86</v>
      </c>
      <c r="H1991" t="s">
        <v>19</v>
      </c>
      <c r="I1991">
        <v>0.44</v>
      </c>
      <c r="J1991">
        <v>0.12</v>
      </c>
      <c r="K1991">
        <v>0.45</v>
      </c>
      <c r="L1991">
        <v>0.03</v>
      </c>
      <c r="M1991">
        <v>1.04</v>
      </c>
      <c r="N1991">
        <v>74</v>
      </c>
      <c r="O1991">
        <v>22</v>
      </c>
      <c r="P1991">
        <v>8.9</v>
      </c>
      <c r="Q1991">
        <v>39</v>
      </c>
      <c r="R1991" t="s">
        <v>2070</v>
      </c>
      <c r="S1991" t="s">
        <v>88</v>
      </c>
    </row>
    <row r="1992" spans="1:19" x14ac:dyDescent="0.2">
      <c r="A1992" t="s">
        <v>2071</v>
      </c>
      <c r="B1992" t="s">
        <v>55</v>
      </c>
      <c r="C1992">
        <v>2006</v>
      </c>
      <c r="D1992" s="1" t="d">
        <v>2009-01-06</v>
      </c>
      <c r="E1992" s="1" t="str">
        <f t="shared" si="62"/>
        <v>2009</v>
      </c>
      <c r="F1992" s="1" t="str">
        <f t="shared" si="63"/>
        <v>Jan</v>
      </c>
      <c r="G1992" t="s">
        <v>39</v>
      </c>
      <c r="H1992" t="s">
        <v>234</v>
      </c>
      <c r="I1992">
        <v>0.87</v>
      </c>
      <c r="J1992">
        <v>0.03</v>
      </c>
      <c r="K1992">
        <v>0</v>
      </c>
      <c r="L1992">
        <v>0.14000000000000001</v>
      </c>
      <c r="M1992">
        <v>1.04</v>
      </c>
      <c r="N1992">
        <v>73</v>
      </c>
      <c r="O1992">
        <v>25</v>
      </c>
      <c r="P1992">
        <v>8.6999999999999993</v>
      </c>
      <c r="Q1992">
        <v>6</v>
      </c>
      <c r="R1992" t="s">
        <v>357</v>
      </c>
      <c r="S1992" t="s">
        <v>112</v>
      </c>
    </row>
    <row r="1993" spans="1:19" x14ac:dyDescent="0.2">
      <c r="A1993" t="s">
        <v>2029</v>
      </c>
      <c r="B1993" t="s">
        <v>49</v>
      </c>
      <c r="C1993">
        <v>2010</v>
      </c>
      <c r="D1993" s="1" t="d">
        <v>2018-12-01</v>
      </c>
      <c r="E1993" s="1" t="str">
        <f t="shared" si="62"/>
        <v>2018</v>
      </c>
      <c r="F1993" s="1" t="str">
        <f t="shared" si="63"/>
        <v>Dec</v>
      </c>
      <c r="G1993" t="s">
        <v>37</v>
      </c>
      <c r="H1993" t="s">
        <v>151</v>
      </c>
      <c r="I1993">
        <v>0.41</v>
      </c>
      <c r="J1993">
        <v>0.46</v>
      </c>
      <c r="K1993">
        <v>0</v>
      </c>
      <c r="L1993">
        <v>0.18</v>
      </c>
      <c r="M1993">
        <v>1.04</v>
      </c>
      <c r="N1993">
        <v>65</v>
      </c>
      <c r="O1993">
        <v>57</v>
      </c>
      <c r="P1993">
        <v>7.3</v>
      </c>
      <c r="Q1993">
        <v>168</v>
      </c>
      <c r="R1993" t="s">
        <v>1235</v>
      </c>
      <c r="S1993" t="s">
        <v>53</v>
      </c>
    </row>
    <row r="1994" spans="1:19" x14ac:dyDescent="0.2">
      <c r="A1994" t="s">
        <v>2072</v>
      </c>
      <c r="B1994" t="s">
        <v>95</v>
      </c>
      <c r="C1994">
        <v>1997</v>
      </c>
      <c r="D1994" s="1" t="d">
        <v>1998-09-27</v>
      </c>
      <c r="E1994" s="1" t="str">
        <f t="shared" si="62"/>
        <v>1998</v>
      </c>
      <c r="F1994" s="1" t="str">
        <f t="shared" si="63"/>
        <v>Sep</v>
      </c>
      <c r="G1994" t="s">
        <v>30</v>
      </c>
      <c r="H1994" t="s">
        <v>128</v>
      </c>
      <c r="I1994">
        <v>0.5</v>
      </c>
      <c r="J1994">
        <v>0.2</v>
      </c>
      <c r="K1994">
        <v>0.31</v>
      </c>
      <c r="L1994">
        <v>0.03</v>
      </c>
      <c r="M1994">
        <v>1.04</v>
      </c>
    </row>
    <row r="1995" spans="1:19" x14ac:dyDescent="0.2">
      <c r="A1995" t="s">
        <v>2073</v>
      </c>
      <c r="B1995" t="s">
        <v>104</v>
      </c>
      <c r="C1995">
        <v>1998</v>
      </c>
      <c r="D1995" s="1" t="d">
        <v>2021-11-23</v>
      </c>
      <c r="E1995" s="1" t="str">
        <f t="shared" si="62"/>
        <v>2021</v>
      </c>
      <c r="F1995" s="1" t="str">
        <f t="shared" si="63"/>
        <v>Nov</v>
      </c>
      <c r="G1995" t="s">
        <v>24</v>
      </c>
      <c r="H1995" t="s">
        <v>523</v>
      </c>
      <c r="I1995">
        <v>0.91</v>
      </c>
      <c r="J1995">
        <v>0.1</v>
      </c>
      <c r="K1995">
        <v>0</v>
      </c>
      <c r="L1995">
        <v>0.03</v>
      </c>
      <c r="M1995">
        <v>1.04</v>
      </c>
    </row>
    <row r="1996" spans="1:19" x14ac:dyDescent="0.2">
      <c r="A1996" t="s">
        <v>2074</v>
      </c>
      <c r="B1996" t="s">
        <v>64</v>
      </c>
      <c r="C1996">
        <v>2001</v>
      </c>
      <c r="D1996" s="1" t="d">
        <v>2016-01-14</v>
      </c>
      <c r="E1996" s="1" t="str">
        <f t="shared" si="62"/>
        <v>2016</v>
      </c>
      <c r="F1996" s="1" t="str">
        <f t="shared" si="63"/>
        <v>Jan</v>
      </c>
      <c r="G1996" t="s">
        <v>24</v>
      </c>
      <c r="H1996" t="s">
        <v>19</v>
      </c>
      <c r="I1996">
        <v>0.39</v>
      </c>
      <c r="J1996">
        <v>0.16</v>
      </c>
      <c r="K1996">
        <v>0.37</v>
      </c>
      <c r="L1996">
        <v>0.12</v>
      </c>
      <c r="M1996">
        <v>1.04</v>
      </c>
      <c r="N1996">
        <v>86</v>
      </c>
      <c r="O1996">
        <v>19</v>
      </c>
      <c r="P1996">
        <v>8.5</v>
      </c>
      <c r="Q1996">
        <v>22</v>
      </c>
      <c r="R1996" t="s">
        <v>140</v>
      </c>
      <c r="S1996" t="s">
        <v>20</v>
      </c>
    </row>
    <row r="1997" spans="1:19" x14ac:dyDescent="0.2">
      <c r="A1997" t="s">
        <v>366</v>
      </c>
      <c r="B1997" t="s">
        <v>44</v>
      </c>
      <c r="C1997">
        <v>2006</v>
      </c>
      <c r="D1997" s="1" t="d">
        <v>1993-01-16</v>
      </c>
      <c r="E1997" s="1" t="str">
        <f t="shared" si="62"/>
        <v>1993</v>
      </c>
      <c r="F1997" s="1" t="str">
        <f t="shared" si="63"/>
        <v>Jan</v>
      </c>
      <c r="G1997" t="s">
        <v>1</v>
      </c>
      <c r="H1997" t="s">
        <v>151</v>
      </c>
      <c r="I1997">
        <v>0.44</v>
      </c>
      <c r="J1997">
        <v>0.48</v>
      </c>
      <c r="K1997">
        <v>0</v>
      </c>
      <c r="L1997">
        <v>0.11</v>
      </c>
      <c r="M1997">
        <v>1.04</v>
      </c>
      <c r="N1997">
        <v>46</v>
      </c>
      <c r="O1997">
        <v>38</v>
      </c>
      <c r="P1997">
        <v>4.4000000000000004</v>
      </c>
      <c r="Q1997">
        <v>455</v>
      </c>
      <c r="R1997" t="s">
        <v>151</v>
      </c>
      <c r="S1997" t="s">
        <v>112</v>
      </c>
    </row>
    <row r="1998" spans="1:19" x14ac:dyDescent="0.2">
      <c r="A1998" t="s">
        <v>1472</v>
      </c>
      <c r="B1998" t="s">
        <v>32</v>
      </c>
      <c r="C1998">
        <v>2010</v>
      </c>
      <c r="D1998" s="1" t="d">
        <v>1990-08-02</v>
      </c>
      <c r="E1998" s="1" t="str">
        <f t="shared" si="62"/>
        <v>1990</v>
      </c>
      <c r="F1998" s="1" t="str">
        <f t="shared" si="63"/>
        <v>Aug</v>
      </c>
      <c r="G1998" t="s">
        <v>24</v>
      </c>
      <c r="H1998" t="s">
        <v>151</v>
      </c>
      <c r="I1998">
        <v>0.43</v>
      </c>
      <c r="J1998">
        <v>0.5</v>
      </c>
      <c r="K1998">
        <v>0</v>
      </c>
      <c r="L1998">
        <v>0.11</v>
      </c>
      <c r="M1998">
        <v>1.04</v>
      </c>
    </row>
    <row r="1999" spans="1:19" x14ac:dyDescent="0.2">
      <c r="A1999" t="s">
        <v>360</v>
      </c>
      <c r="B1999" t="s">
        <v>137</v>
      </c>
      <c r="C1999">
        <v>2005</v>
      </c>
      <c r="D1999" s="1" t="d">
        <v>1988-08-23</v>
      </c>
      <c r="E1999" s="1" t="str">
        <f t="shared" si="62"/>
        <v>1988</v>
      </c>
      <c r="F1999" s="1" t="str">
        <f t="shared" si="63"/>
        <v>Aug</v>
      </c>
      <c r="G1999" t="s">
        <v>24</v>
      </c>
      <c r="H1999" t="s">
        <v>134</v>
      </c>
      <c r="I1999">
        <v>0.53</v>
      </c>
      <c r="J1999">
        <v>0.46</v>
      </c>
      <c r="K1999">
        <v>0</v>
      </c>
      <c r="L1999">
        <v>0.05</v>
      </c>
      <c r="M1999">
        <v>1.04</v>
      </c>
      <c r="N1999">
        <v>83</v>
      </c>
      <c r="O1999">
        <v>32</v>
      </c>
      <c r="P1999">
        <v>8.8000000000000007</v>
      </c>
      <c r="Q1999">
        <v>29</v>
      </c>
      <c r="R1999" t="s">
        <v>193</v>
      </c>
      <c r="S1999" t="s">
        <v>88</v>
      </c>
    </row>
    <row r="2000" spans="1:19" x14ac:dyDescent="0.2">
      <c r="A2000" t="s">
        <v>1398</v>
      </c>
      <c r="B2000" t="s">
        <v>44</v>
      </c>
      <c r="C2000">
        <v>2007</v>
      </c>
      <c r="D2000" s="1" t="d">
        <v>2015-12-09</v>
      </c>
      <c r="E2000" s="1" t="str">
        <f t="shared" si="62"/>
        <v>2015</v>
      </c>
      <c r="F2000" s="1" t="str">
        <f t="shared" si="63"/>
        <v>Dec</v>
      </c>
      <c r="G2000" t="s">
        <v>50</v>
      </c>
      <c r="H2000" t="s">
        <v>134</v>
      </c>
      <c r="I2000">
        <v>0.54</v>
      </c>
      <c r="J2000">
        <v>0.39</v>
      </c>
      <c r="K2000">
        <v>0</v>
      </c>
      <c r="L2000">
        <v>0.11</v>
      </c>
      <c r="M2000">
        <v>1.03</v>
      </c>
      <c r="N2000">
        <v>71</v>
      </c>
      <c r="O2000">
        <v>52</v>
      </c>
      <c r="P2000">
        <v>7.7</v>
      </c>
      <c r="Q2000">
        <v>71</v>
      </c>
      <c r="R2000" t="s">
        <v>2075</v>
      </c>
      <c r="S2000" t="s">
        <v>88</v>
      </c>
    </row>
    <row r="2001" spans="1:19" x14ac:dyDescent="0.2">
      <c r="A2001" t="s">
        <v>2076</v>
      </c>
      <c r="B2001" t="s">
        <v>49</v>
      </c>
      <c r="C2001">
        <v>2012</v>
      </c>
      <c r="D2001" s="1" t="d">
        <v>1992-07-02</v>
      </c>
      <c r="E2001" s="1" t="str">
        <f t="shared" si="62"/>
        <v>1992</v>
      </c>
      <c r="F2001" s="1" t="str">
        <f t="shared" si="63"/>
        <v>Jul</v>
      </c>
      <c r="G2001" t="s">
        <v>24</v>
      </c>
      <c r="H2001" t="s">
        <v>648</v>
      </c>
      <c r="I2001">
        <v>0.12</v>
      </c>
      <c r="J2001">
        <v>0.63</v>
      </c>
      <c r="K2001">
        <v>0.05</v>
      </c>
      <c r="L2001">
        <v>0.23</v>
      </c>
      <c r="M2001">
        <v>1.03</v>
      </c>
      <c r="N2001">
        <v>81</v>
      </c>
      <c r="O2001">
        <v>23</v>
      </c>
      <c r="P2001">
        <v>7.5</v>
      </c>
      <c r="Q2001">
        <v>54</v>
      </c>
      <c r="R2001" t="s">
        <v>648</v>
      </c>
      <c r="S2001" t="s">
        <v>20</v>
      </c>
    </row>
    <row r="2002" spans="1:19" x14ac:dyDescent="0.2">
      <c r="A2002" t="s">
        <v>2077</v>
      </c>
      <c r="B2002" t="s">
        <v>44</v>
      </c>
      <c r="C2002">
        <v>2011</v>
      </c>
      <c r="D2002" s="1" t="d">
        <v>1995-01-27</v>
      </c>
      <c r="E2002" s="1" t="str">
        <f t="shared" si="62"/>
        <v>1995</v>
      </c>
      <c r="F2002" s="1" t="str">
        <f t="shared" si="63"/>
        <v>Jan</v>
      </c>
      <c r="G2002" t="s">
        <v>37</v>
      </c>
      <c r="H2002" t="s">
        <v>130</v>
      </c>
      <c r="I2002">
        <v>0.59</v>
      </c>
      <c r="J2002">
        <v>0.35</v>
      </c>
      <c r="K2002">
        <v>0.01</v>
      </c>
      <c r="L2002">
        <v>0.09</v>
      </c>
      <c r="M2002">
        <v>1.03</v>
      </c>
      <c r="N2002">
        <v>68</v>
      </c>
      <c r="O2002">
        <v>85</v>
      </c>
      <c r="P2002">
        <v>5.8</v>
      </c>
      <c r="Q2002">
        <v>404</v>
      </c>
      <c r="R2002" t="s">
        <v>2078</v>
      </c>
      <c r="S2002" t="s">
        <v>88</v>
      </c>
    </row>
    <row r="2003" spans="1:19" x14ac:dyDescent="0.2">
      <c r="A2003" t="s">
        <v>2079</v>
      </c>
      <c r="B2003" t="s">
        <v>55</v>
      </c>
      <c r="C2003">
        <v>2005</v>
      </c>
      <c r="D2003" s="1" t="d">
        <v>2010-07-16</v>
      </c>
      <c r="E2003" s="1" t="str">
        <f t="shared" si="62"/>
        <v>2010</v>
      </c>
      <c r="F2003" s="1" t="str">
        <f t="shared" si="63"/>
        <v>Jul</v>
      </c>
      <c r="G2003" t="s">
        <v>24</v>
      </c>
      <c r="H2003" t="s">
        <v>484</v>
      </c>
      <c r="I2003">
        <v>0.86</v>
      </c>
      <c r="J2003">
        <v>0.03</v>
      </c>
      <c r="K2003">
        <v>0</v>
      </c>
      <c r="L2003">
        <v>0.14000000000000001</v>
      </c>
      <c r="M2003">
        <v>1.03</v>
      </c>
      <c r="N2003">
        <v>79</v>
      </c>
      <c r="O2003">
        <v>30</v>
      </c>
      <c r="P2003">
        <v>8.4</v>
      </c>
      <c r="Q2003">
        <v>17</v>
      </c>
      <c r="R2003" t="s">
        <v>807</v>
      </c>
      <c r="S2003" t="s">
        <v>20</v>
      </c>
    </row>
    <row r="2004" spans="1:19" x14ac:dyDescent="0.2">
      <c r="A2004" t="s">
        <v>2080</v>
      </c>
      <c r="B2004" t="s">
        <v>159</v>
      </c>
      <c r="C2004">
        <v>2005</v>
      </c>
      <c r="D2004" s="1" t="d">
        <v>2002-03-04</v>
      </c>
      <c r="E2004" s="1" t="str">
        <f t="shared" si="62"/>
        <v>2002</v>
      </c>
      <c r="F2004" s="1" t="str">
        <f t="shared" si="63"/>
        <v>Mar</v>
      </c>
      <c r="G2004" t="s">
        <v>24</v>
      </c>
      <c r="H2004" t="s">
        <v>68</v>
      </c>
      <c r="I2004">
        <v>0.47</v>
      </c>
      <c r="J2004">
        <v>0.34</v>
      </c>
      <c r="K2004">
        <v>0</v>
      </c>
      <c r="L2004">
        <v>0.23</v>
      </c>
      <c r="M2004">
        <v>1.03</v>
      </c>
      <c r="N2004">
        <v>88</v>
      </c>
      <c r="O2004">
        <v>56</v>
      </c>
      <c r="P2004">
        <v>7.9</v>
      </c>
      <c r="Q2004">
        <v>102</v>
      </c>
      <c r="R2004" t="s">
        <v>2081</v>
      </c>
      <c r="S2004" t="s">
        <v>20</v>
      </c>
    </row>
    <row r="2005" spans="1:19" x14ac:dyDescent="0.2">
      <c r="A2005" t="s">
        <v>2082</v>
      </c>
      <c r="B2005" t="s">
        <v>49</v>
      </c>
      <c r="C2005">
        <v>2012</v>
      </c>
      <c r="D2005" s="1" t="d">
        <v>1994-01-04</v>
      </c>
      <c r="E2005" s="1" t="str">
        <f t="shared" si="62"/>
        <v>1994</v>
      </c>
      <c r="F2005" s="1" t="str">
        <f t="shared" si="63"/>
        <v>Jan</v>
      </c>
      <c r="G2005" t="s">
        <v>50</v>
      </c>
      <c r="H2005" t="s">
        <v>484</v>
      </c>
      <c r="I2005">
        <v>0.55000000000000004</v>
      </c>
      <c r="J2005">
        <v>0.32</v>
      </c>
      <c r="K2005">
        <v>0.03</v>
      </c>
      <c r="L2005">
        <v>0.13</v>
      </c>
      <c r="M2005">
        <v>1.03</v>
      </c>
      <c r="N2005">
        <v>86</v>
      </c>
      <c r="O2005">
        <v>30</v>
      </c>
      <c r="P2005">
        <v>7.4</v>
      </c>
      <c r="Q2005">
        <v>92</v>
      </c>
      <c r="R2005" t="s">
        <v>746</v>
      </c>
      <c r="S2005" t="s">
        <v>88</v>
      </c>
    </row>
    <row r="2006" spans="1:19" x14ac:dyDescent="0.2">
      <c r="A2006" t="s">
        <v>1344</v>
      </c>
      <c r="B2006" t="s">
        <v>44</v>
      </c>
      <c r="C2006">
        <v>2011</v>
      </c>
      <c r="D2006" s="1" t="d">
        <v>2014-03-22</v>
      </c>
      <c r="E2006" s="1" t="str">
        <f t="shared" si="62"/>
        <v>2014</v>
      </c>
      <c r="F2006" s="1" t="str">
        <f t="shared" si="63"/>
        <v>Mar</v>
      </c>
      <c r="G2006" t="s">
        <v>50</v>
      </c>
      <c r="H2006" t="s">
        <v>568</v>
      </c>
      <c r="I2006">
        <v>0.54</v>
      </c>
      <c r="J2006">
        <v>0.39</v>
      </c>
      <c r="K2006">
        <v>0</v>
      </c>
      <c r="L2006">
        <v>0.09</v>
      </c>
      <c r="M2006">
        <v>1.03</v>
      </c>
      <c r="N2006">
        <v>73</v>
      </c>
      <c r="O2006">
        <v>54</v>
      </c>
      <c r="P2006">
        <v>7</v>
      </c>
      <c r="Q2006">
        <v>31</v>
      </c>
      <c r="R2006" t="s">
        <v>255</v>
      </c>
      <c r="S2006" t="s">
        <v>112</v>
      </c>
    </row>
    <row r="2007" spans="1:19" x14ac:dyDescent="0.2">
      <c r="A2007" t="s">
        <v>2083</v>
      </c>
      <c r="B2007" t="s">
        <v>49</v>
      </c>
      <c r="C2007">
        <v>2007</v>
      </c>
      <c r="D2007" s="1" t="d">
        <v>2005-08-29</v>
      </c>
      <c r="E2007" s="1" t="str">
        <f t="shared" si="62"/>
        <v>2005</v>
      </c>
      <c r="F2007" s="1" t="str">
        <f t="shared" si="63"/>
        <v>Aug</v>
      </c>
      <c r="G2007" t="s">
        <v>37</v>
      </c>
      <c r="H2007" t="s">
        <v>111</v>
      </c>
      <c r="I2007">
        <v>0.34</v>
      </c>
      <c r="J2007">
        <v>0.48</v>
      </c>
      <c r="K2007">
        <v>0.02</v>
      </c>
      <c r="L2007">
        <v>0.19</v>
      </c>
      <c r="M2007">
        <v>1.03</v>
      </c>
      <c r="N2007">
        <v>84</v>
      </c>
      <c r="O2007">
        <v>29</v>
      </c>
      <c r="P2007">
        <v>8.1</v>
      </c>
      <c r="Q2007">
        <v>41</v>
      </c>
      <c r="R2007" t="s">
        <v>2084</v>
      </c>
      <c r="S2007" t="s">
        <v>88</v>
      </c>
    </row>
    <row r="2008" spans="1:19" x14ac:dyDescent="0.2">
      <c r="A2008" t="s">
        <v>2085</v>
      </c>
      <c r="B2008" t="s">
        <v>32</v>
      </c>
      <c r="C2008">
        <v>2005</v>
      </c>
      <c r="D2008" s="1" t="d">
        <v>2016-02-25</v>
      </c>
      <c r="E2008" s="1" t="str">
        <f t="shared" si="62"/>
        <v>2016</v>
      </c>
      <c r="F2008" s="1" t="str">
        <f t="shared" si="63"/>
        <v>Feb</v>
      </c>
      <c r="G2008" t="s">
        <v>1</v>
      </c>
      <c r="H2008" t="s">
        <v>19</v>
      </c>
      <c r="I2008">
        <v>0.7</v>
      </c>
      <c r="J2008">
        <v>0.05</v>
      </c>
      <c r="K2008">
        <v>0.21</v>
      </c>
      <c r="L2008">
        <v>7.0000000000000007E-2</v>
      </c>
      <c r="M2008">
        <v>1.03</v>
      </c>
      <c r="N2008">
        <v>75</v>
      </c>
      <c r="O2008">
        <v>48</v>
      </c>
      <c r="P2008">
        <v>7.6</v>
      </c>
      <c r="Q2008">
        <v>33</v>
      </c>
      <c r="R2008" t="s">
        <v>461</v>
      </c>
      <c r="S2008" t="s">
        <v>20</v>
      </c>
    </row>
    <row r="2009" spans="1:19" x14ac:dyDescent="0.2">
      <c r="A2009" t="s">
        <v>2086</v>
      </c>
      <c r="B2009" t="s">
        <v>17</v>
      </c>
      <c r="C2009">
        <v>2008</v>
      </c>
      <c r="D2009" s="1" t="d">
        <v>2001-01-26</v>
      </c>
      <c r="E2009" s="1" t="str">
        <f t="shared" si="62"/>
        <v>2001</v>
      </c>
      <c r="F2009" s="1" t="str">
        <f t="shared" si="63"/>
        <v>Jan</v>
      </c>
      <c r="G2009" t="s">
        <v>50</v>
      </c>
      <c r="H2009" t="s">
        <v>267</v>
      </c>
      <c r="I2009">
        <v>0.46</v>
      </c>
      <c r="J2009">
        <v>0.47</v>
      </c>
      <c r="K2009">
        <v>0</v>
      </c>
      <c r="L2009">
        <v>0.11</v>
      </c>
      <c r="M2009">
        <v>1.03</v>
      </c>
      <c r="N2009">
        <v>67</v>
      </c>
      <c r="O2009">
        <v>12</v>
      </c>
      <c r="P2009">
        <v>7</v>
      </c>
      <c r="Q2009">
        <v>8</v>
      </c>
      <c r="R2009" t="s">
        <v>326</v>
      </c>
      <c r="S2009" t="s">
        <v>112</v>
      </c>
    </row>
    <row r="2010" spans="1:19" x14ac:dyDescent="0.2">
      <c r="A2010" t="s">
        <v>2087</v>
      </c>
      <c r="B2010" t="s">
        <v>55</v>
      </c>
      <c r="C2010">
        <v>2003</v>
      </c>
      <c r="D2010" s="1" t="d">
        <v>1990-10-03</v>
      </c>
      <c r="E2010" s="1" t="str">
        <f t="shared" si="62"/>
        <v>1990</v>
      </c>
      <c r="F2010" s="1" t="str">
        <f t="shared" si="63"/>
        <v>Oct</v>
      </c>
      <c r="G2010" t="s">
        <v>18</v>
      </c>
      <c r="H2010" t="s">
        <v>134</v>
      </c>
      <c r="I2010">
        <v>0.5</v>
      </c>
      <c r="J2010">
        <v>0.39</v>
      </c>
      <c r="K2010">
        <v>0</v>
      </c>
      <c r="L2010">
        <v>0.13</v>
      </c>
      <c r="M2010">
        <v>1.03</v>
      </c>
      <c r="N2010">
        <v>82</v>
      </c>
      <c r="O2010">
        <v>16</v>
      </c>
      <c r="P2010">
        <v>8.8000000000000007</v>
      </c>
      <c r="Q2010">
        <v>12</v>
      </c>
      <c r="R2010" t="s">
        <v>680</v>
      </c>
      <c r="S2010" t="s">
        <v>20</v>
      </c>
    </row>
    <row r="2011" spans="1:19" x14ac:dyDescent="0.2">
      <c r="A2011" t="s">
        <v>2088</v>
      </c>
      <c r="B2011" t="s">
        <v>27</v>
      </c>
      <c r="C2011" t="s">
        <v>286</v>
      </c>
      <c r="D2011" s="1" t="d">
        <v>2021-05-05</v>
      </c>
      <c r="E2011" s="1" t="str">
        <f t="shared" si="62"/>
        <v>2021</v>
      </c>
      <c r="F2011" s="1" t="str">
        <f t="shared" si="63"/>
        <v>May</v>
      </c>
      <c r="G2011" t="s">
        <v>1</v>
      </c>
      <c r="H2011" t="s">
        <v>19</v>
      </c>
      <c r="I2011">
        <v>0.68</v>
      </c>
      <c r="J2011">
        <v>0.31</v>
      </c>
      <c r="K2011">
        <v>0</v>
      </c>
      <c r="L2011">
        <v>0.04</v>
      </c>
      <c r="M2011">
        <v>1.03</v>
      </c>
    </row>
    <row r="2012" spans="1:19" x14ac:dyDescent="0.2">
      <c r="A2012" t="s">
        <v>2089</v>
      </c>
      <c r="B2012" t="s">
        <v>22</v>
      </c>
      <c r="C2012">
        <v>1985</v>
      </c>
      <c r="D2012" s="1" t="d">
        <v>2012-12-05</v>
      </c>
      <c r="E2012" s="1" t="str">
        <f t="shared" si="62"/>
        <v>2012</v>
      </c>
      <c r="F2012" s="1" t="str">
        <f t="shared" si="63"/>
        <v>Dec</v>
      </c>
      <c r="G2012" t="s">
        <v>30</v>
      </c>
      <c r="H2012" t="s">
        <v>128</v>
      </c>
      <c r="I2012">
        <v>0.18</v>
      </c>
      <c r="J2012">
        <v>0</v>
      </c>
      <c r="K2012">
        <v>0.85</v>
      </c>
      <c r="L2012">
        <v>0</v>
      </c>
      <c r="M2012">
        <v>1.03</v>
      </c>
    </row>
    <row r="2013" spans="1:19" x14ac:dyDescent="0.2">
      <c r="A2013" t="s">
        <v>2090</v>
      </c>
      <c r="B2013" t="s">
        <v>187</v>
      </c>
      <c r="C2013">
        <v>2016</v>
      </c>
      <c r="D2013" s="1" t="d">
        <v>2017-10-01</v>
      </c>
      <c r="E2013" s="1" t="str">
        <f t="shared" si="62"/>
        <v>2017</v>
      </c>
      <c r="F2013" s="1" t="str">
        <f t="shared" si="63"/>
        <v>Oct</v>
      </c>
      <c r="G2013" t="s">
        <v>50</v>
      </c>
      <c r="H2013" t="s">
        <v>19</v>
      </c>
      <c r="I2013">
        <v>0.56000000000000005</v>
      </c>
      <c r="J2013">
        <v>0.3</v>
      </c>
      <c r="K2013">
        <v>0.08</v>
      </c>
      <c r="L2013">
        <v>0.09</v>
      </c>
      <c r="M2013">
        <v>1.03</v>
      </c>
      <c r="N2013">
        <v>86</v>
      </c>
      <c r="O2013">
        <v>74</v>
      </c>
      <c r="P2013">
        <v>8.4</v>
      </c>
      <c r="Q2013">
        <v>329</v>
      </c>
      <c r="R2013" t="s">
        <v>2091</v>
      </c>
      <c r="S2013" t="s">
        <v>88</v>
      </c>
    </row>
    <row r="2014" spans="1:19" x14ac:dyDescent="0.2">
      <c r="A2014" t="s">
        <v>445</v>
      </c>
      <c r="B2014" t="s">
        <v>49</v>
      </c>
      <c r="C2014">
        <v>2008</v>
      </c>
      <c r="D2014" s="1" t="d">
        <v>1997-09-01</v>
      </c>
      <c r="E2014" s="1" t="str">
        <f t="shared" si="62"/>
        <v>1997</v>
      </c>
      <c r="F2014" s="1" t="str">
        <f t="shared" si="63"/>
        <v>Sep</v>
      </c>
      <c r="G2014" t="s">
        <v>50</v>
      </c>
      <c r="H2014" t="s">
        <v>71</v>
      </c>
      <c r="I2014">
        <v>0.44</v>
      </c>
      <c r="J2014">
        <v>0.42</v>
      </c>
      <c r="K2014">
        <v>0</v>
      </c>
      <c r="L2014">
        <v>0.17</v>
      </c>
      <c r="M2014">
        <v>1.03</v>
      </c>
      <c r="N2014">
        <v>77</v>
      </c>
      <c r="O2014">
        <v>36</v>
      </c>
      <c r="P2014">
        <v>7.7</v>
      </c>
      <c r="Q2014">
        <v>30</v>
      </c>
      <c r="R2014" t="s">
        <v>255</v>
      </c>
      <c r="S2014" t="s">
        <v>112</v>
      </c>
    </row>
    <row r="2015" spans="1:19" x14ac:dyDescent="0.2">
      <c r="A2015" t="s">
        <v>333</v>
      </c>
      <c r="B2015" t="s">
        <v>148</v>
      </c>
      <c r="C2015">
        <v>1996</v>
      </c>
      <c r="D2015" s="1" t="d">
        <v>2021-04-13</v>
      </c>
      <c r="E2015" s="1" t="str">
        <f t="shared" si="62"/>
        <v>2021</v>
      </c>
      <c r="F2015" s="1" t="str">
        <f t="shared" si="63"/>
        <v>Apr</v>
      </c>
      <c r="G2015" t="s">
        <v>50</v>
      </c>
      <c r="H2015" t="s">
        <v>283</v>
      </c>
      <c r="I2015">
        <v>0.96</v>
      </c>
      <c r="J2015">
        <v>7.0000000000000007E-2</v>
      </c>
      <c r="K2015">
        <v>0</v>
      </c>
      <c r="L2015">
        <v>0</v>
      </c>
      <c r="M2015">
        <v>1.03</v>
      </c>
      <c r="N2015">
        <v>86</v>
      </c>
      <c r="O2015">
        <v>18</v>
      </c>
      <c r="P2015">
        <v>8.5</v>
      </c>
      <c r="Q2015">
        <v>3552</v>
      </c>
      <c r="R2015" t="s">
        <v>2092</v>
      </c>
      <c r="S2015" t="s">
        <v>53</v>
      </c>
    </row>
    <row r="2016" spans="1:19" x14ac:dyDescent="0.2">
      <c r="A2016" t="s">
        <v>2093</v>
      </c>
      <c r="B2016" t="s">
        <v>104</v>
      </c>
      <c r="C2016">
        <v>1998</v>
      </c>
      <c r="D2016" s="1" t="d">
        <v>2011-01-05</v>
      </c>
      <c r="E2016" s="1" t="str">
        <f t="shared" si="62"/>
        <v>2011</v>
      </c>
      <c r="F2016" s="1" t="str">
        <f t="shared" si="63"/>
        <v>Jan</v>
      </c>
      <c r="G2016" t="s">
        <v>86</v>
      </c>
      <c r="H2016" t="s">
        <v>248</v>
      </c>
      <c r="I2016">
        <v>0.38</v>
      </c>
      <c r="J2016">
        <v>0.12</v>
      </c>
      <c r="K2016">
        <v>0.51</v>
      </c>
      <c r="L2016">
        <v>0.02</v>
      </c>
      <c r="M2016">
        <v>1.03</v>
      </c>
      <c r="N2016">
        <v>93</v>
      </c>
      <c r="O2016">
        <v>12</v>
      </c>
      <c r="P2016">
        <v>8.5</v>
      </c>
      <c r="Q2016">
        <v>46</v>
      </c>
      <c r="R2016" t="s">
        <v>222</v>
      </c>
      <c r="S2016" t="s">
        <v>88</v>
      </c>
    </row>
    <row r="2017" spans="1:19" x14ac:dyDescent="0.2">
      <c r="A2017" t="s">
        <v>2007</v>
      </c>
      <c r="B2017" t="s">
        <v>17</v>
      </c>
      <c r="C2017">
        <v>2009</v>
      </c>
      <c r="D2017" s="1" t="d">
        <v>1988-11-17</v>
      </c>
      <c r="E2017" s="1" t="str">
        <f t="shared" si="62"/>
        <v>1988</v>
      </c>
      <c r="F2017" s="1" t="str">
        <f t="shared" si="63"/>
        <v>Nov</v>
      </c>
      <c r="G2017" t="s">
        <v>101</v>
      </c>
      <c r="H2017" t="s">
        <v>134</v>
      </c>
      <c r="I2017">
        <v>0.61</v>
      </c>
      <c r="J2017">
        <v>0.32</v>
      </c>
      <c r="K2017">
        <v>0</v>
      </c>
      <c r="L2017">
        <v>0.1</v>
      </c>
      <c r="M2017">
        <v>1.03</v>
      </c>
      <c r="N2017">
        <v>78</v>
      </c>
      <c r="O2017">
        <v>28</v>
      </c>
      <c r="P2017">
        <v>8.6</v>
      </c>
      <c r="Q2017">
        <v>28</v>
      </c>
      <c r="R2017" t="s">
        <v>134</v>
      </c>
      <c r="S2017" t="s">
        <v>20</v>
      </c>
    </row>
    <row r="2018" spans="1:19" x14ac:dyDescent="0.2">
      <c r="A2018" t="s">
        <v>2094</v>
      </c>
      <c r="B2018" t="s">
        <v>32</v>
      </c>
      <c r="C2018">
        <v>2008</v>
      </c>
      <c r="D2018" s="1" t="d">
        <v>2018-01-23</v>
      </c>
      <c r="E2018" s="1" t="str">
        <f t="shared" si="62"/>
        <v>2018</v>
      </c>
      <c r="F2018" s="1" t="str">
        <f t="shared" si="63"/>
        <v>Jan</v>
      </c>
      <c r="G2018" t="s">
        <v>34</v>
      </c>
      <c r="H2018" t="s">
        <v>2095</v>
      </c>
      <c r="I2018">
        <v>0.23</v>
      </c>
      <c r="J2018">
        <v>0.71</v>
      </c>
      <c r="K2018">
        <v>0</v>
      </c>
      <c r="L2018">
        <v>0.09</v>
      </c>
      <c r="M2018">
        <v>1.03</v>
      </c>
      <c r="P2018" t="s">
        <v>203</v>
      </c>
      <c r="R2018" t="s">
        <v>2096</v>
      </c>
      <c r="S2018" t="s">
        <v>20</v>
      </c>
    </row>
    <row r="2019" spans="1:19" x14ac:dyDescent="0.2">
      <c r="A2019" t="s">
        <v>2097</v>
      </c>
      <c r="B2019" t="s">
        <v>159</v>
      </c>
      <c r="C2019">
        <v>2009</v>
      </c>
      <c r="D2019" s="1" t="d">
        <v>1988-12-20</v>
      </c>
      <c r="E2019" s="1" t="str">
        <f t="shared" si="62"/>
        <v>1988</v>
      </c>
      <c r="F2019" s="1" t="str">
        <f t="shared" si="63"/>
        <v>Dec</v>
      </c>
      <c r="G2019" t="s">
        <v>24</v>
      </c>
      <c r="H2019" t="s">
        <v>68</v>
      </c>
      <c r="I2019">
        <v>0.16</v>
      </c>
      <c r="J2019">
        <v>0.56999999999999995</v>
      </c>
      <c r="K2019">
        <v>0</v>
      </c>
      <c r="L2019">
        <v>0.28999999999999998</v>
      </c>
      <c r="M2019">
        <v>1.02</v>
      </c>
      <c r="N2019">
        <v>79</v>
      </c>
      <c r="O2019">
        <v>58</v>
      </c>
      <c r="P2019">
        <v>8.8000000000000007</v>
      </c>
      <c r="Q2019">
        <v>39</v>
      </c>
      <c r="R2019" t="s">
        <v>2098</v>
      </c>
      <c r="S2019" t="s">
        <v>88</v>
      </c>
    </row>
    <row r="2020" spans="1:19" x14ac:dyDescent="0.2">
      <c r="A2020" t="s">
        <v>566</v>
      </c>
      <c r="B2020" t="s">
        <v>17</v>
      </c>
      <c r="C2020">
        <v>2007</v>
      </c>
      <c r="D2020" s="1" t="d">
        <v>2015-04-21</v>
      </c>
      <c r="E2020" s="1" t="str">
        <f t="shared" si="62"/>
        <v>2015</v>
      </c>
      <c r="F2020" s="1" t="str">
        <f t="shared" si="63"/>
        <v>Apr</v>
      </c>
      <c r="G2020" t="s">
        <v>18</v>
      </c>
      <c r="H2020" t="s">
        <v>134</v>
      </c>
      <c r="I2020">
        <v>0.32</v>
      </c>
      <c r="J2020">
        <v>0.59</v>
      </c>
      <c r="K2020">
        <v>0.01</v>
      </c>
      <c r="L2020">
        <v>0.11</v>
      </c>
      <c r="M2020">
        <v>1.02</v>
      </c>
      <c r="N2020">
        <v>65</v>
      </c>
      <c r="O2020">
        <v>13</v>
      </c>
      <c r="P2020">
        <v>6.1</v>
      </c>
      <c r="Q2020">
        <v>26</v>
      </c>
      <c r="R2020" t="s">
        <v>193</v>
      </c>
      <c r="S2020" t="s">
        <v>20</v>
      </c>
    </row>
    <row r="2021" spans="1:19" x14ac:dyDescent="0.2">
      <c r="A2021" t="s">
        <v>2099</v>
      </c>
      <c r="B2021" t="s">
        <v>32</v>
      </c>
      <c r="C2021">
        <v>2010</v>
      </c>
      <c r="D2021" s="1" t="d">
        <v>2011-06-15</v>
      </c>
      <c r="E2021" s="1" t="str">
        <f t="shared" si="62"/>
        <v>2011</v>
      </c>
      <c r="F2021" s="1" t="str">
        <f t="shared" si="63"/>
        <v>Jun</v>
      </c>
      <c r="G2021" t="s">
        <v>39</v>
      </c>
      <c r="H2021" t="s">
        <v>71</v>
      </c>
      <c r="I2021">
        <v>0.67</v>
      </c>
      <c r="J2021">
        <v>0.26</v>
      </c>
      <c r="K2021">
        <v>0</v>
      </c>
      <c r="L2021">
        <v>0.09</v>
      </c>
      <c r="M2021">
        <v>1.02</v>
      </c>
      <c r="P2021" t="s">
        <v>203</v>
      </c>
      <c r="R2021" t="s">
        <v>2049</v>
      </c>
      <c r="S2021" t="s">
        <v>20</v>
      </c>
    </row>
    <row r="2022" spans="1:19" x14ac:dyDescent="0.2">
      <c r="A2022" t="s">
        <v>2100</v>
      </c>
      <c r="B2022" t="s">
        <v>17</v>
      </c>
      <c r="C2022">
        <v>2007</v>
      </c>
      <c r="D2022" s="1" t="d">
        <v>2012-07-17</v>
      </c>
      <c r="E2022" s="1" t="str">
        <f t="shared" si="62"/>
        <v>2012</v>
      </c>
      <c r="F2022" s="1" t="str">
        <f t="shared" si="63"/>
        <v>Jul</v>
      </c>
      <c r="G2022" t="s">
        <v>18</v>
      </c>
      <c r="H2022" t="s">
        <v>134</v>
      </c>
      <c r="I2022">
        <v>0.93</v>
      </c>
      <c r="J2022">
        <v>0.01</v>
      </c>
      <c r="K2022">
        <v>0</v>
      </c>
      <c r="L2022">
        <v>0.08</v>
      </c>
      <c r="M2022">
        <v>1.02</v>
      </c>
      <c r="N2022">
        <v>72</v>
      </c>
      <c r="O2022">
        <v>24</v>
      </c>
      <c r="P2022">
        <v>7</v>
      </c>
      <c r="Q2022">
        <v>22</v>
      </c>
      <c r="R2022" t="s">
        <v>2101</v>
      </c>
      <c r="S2022" t="s">
        <v>20</v>
      </c>
    </row>
    <row r="2023" spans="1:19" x14ac:dyDescent="0.2">
      <c r="A2023" t="s">
        <v>609</v>
      </c>
      <c r="B2023" t="s">
        <v>17</v>
      </c>
      <c r="C2023">
        <v>2007</v>
      </c>
      <c r="D2023" s="1" t="d">
        <v>2013-07-11</v>
      </c>
      <c r="E2023" s="1" t="str">
        <f t="shared" si="62"/>
        <v>2013</v>
      </c>
      <c r="F2023" s="1" t="str">
        <f t="shared" si="63"/>
        <v>Jul</v>
      </c>
      <c r="G2023" t="s">
        <v>86</v>
      </c>
      <c r="H2023" t="s">
        <v>155</v>
      </c>
      <c r="I2023">
        <v>0.32</v>
      </c>
      <c r="J2023">
        <v>0.36</v>
      </c>
      <c r="K2023">
        <v>0.26</v>
      </c>
      <c r="L2023">
        <v>0.09</v>
      </c>
      <c r="M2023">
        <v>1.02</v>
      </c>
      <c r="N2023">
        <v>72</v>
      </c>
      <c r="O2023">
        <v>27</v>
      </c>
      <c r="P2023">
        <v>8.4</v>
      </c>
      <c r="Q2023">
        <v>61</v>
      </c>
      <c r="R2023" t="s">
        <v>610</v>
      </c>
      <c r="S2023" t="s">
        <v>88</v>
      </c>
    </row>
    <row r="2024" spans="1:19" x14ac:dyDescent="0.2">
      <c r="A2024" t="s">
        <v>1074</v>
      </c>
      <c r="B2024" t="s">
        <v>189</v>
      </c>
      <c r="C2024">
        <v>2004</v>
      </c>
      <c r="D2024" s="1" t="d">
        <v>2006-10-23</v>
      </c>
      <c r="E2024" s="1" t="str">
        <f t="shared" si="62"/>
        <v>2006</v>
      </c>
      <c r="F2024" s="1" t="str">
        <f t="shared" si="63"/>
        <v>Oct</v>
      </c>
      <c r="G2024" t="s">
        <v>1</v>
      </c>
      <c r="H2024" t="s">
        <v>71</v>
      </c>
      <c r="I2024">
        <v>0.73</v>
      </c>
      <c r="J2024">
        <v>0.26</v>
      </c>
      <c r="K2024">
        <v>0.01</v>
      </c>
      <c r="L2024">
        <v>0.03</v>
      </c>
      <c r="M2024">
        <v>1.02</v>
      </c>
      <c r="N2024">
        <v>70</v>
      </c>
      <c r="O2024">
        <v>25</v>
      </c>
      <c r="P2024">
        <v>6.4</v>
      </c>
      <c r="Q2024">
        <v>14</v>
      </c>
      <c r="R2024" t="s">
        <v>542</v>
      </c>
      <c r="S2024" t="s">
        <v>20</v>
      </c>
    </row>
    <row r="2025" spans="1:19" x14ac:dyDescent="0.2">
      <c r="A2025" t="s">
        <v>1064</v>
      </c>
      <c r="B2025" t="s">
        <v>171</v>
      </c>
      <c r="C2025">
        <v>2016</v>
      </c>
      <c r="D2025" s="1" t="d">
        <v>2011-07-07</v>
      </c>
      <c r="E2025" s="1" t="str">
        <f t="shared" si="62"/>
        <v>2011</v>
      </c>
      <c r="F2025" s="1" t="str">
        <f t="shared" si="63"/>
        <v>Jul</v>
      </c>
      <c r="G2025" t="s">
        <v>18</v>
      </c>
      <c r="H2025" t="s">
        <v>51</v>
      </c>
      <c r="I2025">
        <v>0.86</v>
      </c>
      <c r="J2025">
        <v>0.06</v>
      </c>
      <c r="K2025">
        <v>0</v>
      </c>
      <c r="L2025">
        <v>0.11</v>
      </c>
      <c r="M2025">
        <v>1.02</v>
      </c>
      <c r="N2025">
        <v>90</v>
      </c>
      <c r="O2025">
        <v>17</v>
      </c>
      <c r="P2025">
        <v>6.2</v>
      </c>
      <c r="Q2025">
        <v>91</v>
      </c>
      <c r="R2025" t="s">
        <v>426</v>
      </c>
      <c r="S2025" t="s">
        <v>20</v>
      </c>
    </row>
    <row r="2026" spans="1:19" x14ac:dyDescent="0.2">
      <c r="A2026" t="s">
        <v>2083</v>
      </c>
      <c r="B2026" t="s">
        <v>44</v>
      </c>
      <c r="C2026">
        <v>2007</v>
      </c>
      <c r="D2026" s="1" t="d">
        <v>2010-07-26</v>
      </c>
      <c r="E2026" s="1" t="str">
        <f t="shared" si="62"/>
        <v>2010</v>
      </c>
      <c r="F2026" s="1" t="str">
        <f t="shared" si="63"/>
        <v>Jul</v>
      </c>
      <c r="G2026" t="s">
        <v>37</v>
      </c>
      <c r="H2026" t="s">
        <v>111</v>
      </c>
      <c r="I2026">
        <v>0.87</v>
      </c>
      <c r="J2026">
        <v>0.05</v>
      </c>
      <c r="K2026">
        <v>0.02</v>
      </c>
      <c r="L2026">
        <v>0.08</v>
      </c>
      <c r="M2026">
        <v>1.02</v>
      </c>
      <c r="N2026">
        <v>86</v>
      </c>
      <c r="O2026">
        <v>58</v>
      </c>
      <c r="P2026">
        <v>8.1</v>
      </c>
      <c r="Q2026">
        <v>89</v>
      </c>
      <c r="R2026" t="s">
        <v>2084</v>
      </c>
      <c r="S2026" t="s">
        <v>88</v>
      </c>
    </row>
    <row r="2027" spans="1:19" x14ac:dyDescent="0.2">
      <c r="A2027" t="s">
        <v>910</v>
      </c>
      <c r="B2027" t="s">
        <v>49</v>
      </c>
      <c r="C2027">
        <v>2008</v>
      </c>
      <c r="D2027" s="1" t="d">
        <v>1995-09-10</v>
      </c>
      <c r="E2027" s="1" t="str">
        <f t="shared" si="62"/>
        <v>1995</v>
      </c>
      <c r="F2027" s="1" t="str">
        <f t="shared" si="63"/>
        <v>Sep</v>
      </c>
      <c r="G2027" t="s">
        <v>1</v>
      </c>
      <c r="H2027" t="s">
        <v>151</v>
      </c>
      <c r="I2027">
        <v>0.56000000000000005</v>
      </c>
      <c r="J2027">
        <v>0.32</v>
      </c>
      <c r="K2027">
        <v>0.01</v>
      </c>
      <c r="L2027">
        <v>0.14000000000000001</v>
      </c>
      <c r="M2027">
        <v>1.02</v>
      </c>
      <c r="N2027">
        <v>54</v>
      </c>
      <c r="O2027">
        <v>24</v>
      </c>
      <c r="P2027">
        <v>7.9</v>
      </c>
      <c r="Q2027">
        <v>130</v>
      </c>
      <c r="R2027" t="s">
        <v>621</v>
      </c>
      <c r="S2027" t="s">
        <v>112</v>
      </c>
    </row>
    <row r="2028" spans="1:19" x14ac:dyDescent="0.2">
      <c r="A2028" t="s">
        <v>2102</v>
      </c>
      <c r="B2028" t="s">
        <v>57</v>
      </c>
      <c r="C2028">
        <v>1993</v>
      </c>
      <c r="D2028" s="1" t="d">
        <v>2017-09-19</v>
      </c>
      <c r="E2028" s="1" t="str">
        <f t="shared" si="62"/>
        <v>2017</v>
      </c>
      <c r="F2028" s="1" t="str">
        <f t="shared" si="63"/>
        <v>Sep</v>
      </c>
      <c r="G2028" t="s">
        <v>50</v>
      </c>
      <c r="H2028" t="s">
        <v>222</v>
      </c>
      <c r="I2028">
        <v>0.39</v>
      </c>
      <c r="J2028">
        <v>0.12</v>
      </c>
      <c r="K2028">
        <v>0.49</v>
      </c>
      <c r="L2028">
        <v>0.02</v>
      </c>
      <c r="M2028">
        <v>1.02</v>
      </c>
    </row>
    <row r="2029" spans="1:19" x14ac:dyDescent="0.2">
      <c r="A2029" t="s">
        <v>2103</v>
      </c>
      <c r="B2029" t="s">
        <v>104</v>
      </c>
      <c r="C2029">
        <v>1997</v>
      </c>
      <c r="D2029" s="1" t="d">
        <v>1993-11-11</v>
      </c>
      <c r="E2029" s="1" t="str">
        <f t="shared" si="62"/>
        <v>1993</v>
      </c>
      <c r="F2029" s="1" t="str">
        <f t="shared" si="63"/>
        <v>Nov</v>
      </c>
      <c r="G2029" t="s">
        <v>50</v>
      </c>
      <c r="H2029" t="s">
        <v>134</v>
      </c>
      <c r="I2029">
        <v>0.56999999999999995</v>
      </c>
      <c r="J2029">
        <v>0.39</v>
      </c>
      <c r="K2029">
        <v>0</v>
      </c>
      <c r="L2029">
        <v>7.0000000000000007E-2</v>
      </c>
      <c r="M2029">
        <v>1.02</v>
      </c>
    </row>
    <row r="2030" spans="1:19" x14ac:dyDescent="0.2">
      <c r="A2030" t="s">
        <v>2104</v>
      </c>
      <c r="B2030" t="s">
        <v>17</v>
      </c>
      <c r="C2030">
        <v>2011</v>
      </c>
      <c r="D2030" s="1" t="d">
        <v>2008-09-17</v>
      </c>
      <c r="E2030" s="1" t="str">
        <f t="shared" si="62"/>
        <v>2008</v>
      </c>
      <c r="F2030" s="1" t="str">
        <f t="shared" si="63"/>
        <v>Sep</v>
      </c>
      <c r="G2030" t="s">
        <v>50</v>
      </c>
      <c r="H2030" t="s">
        <v>568</v>
      </c>
      <c r="I2030">
        <v>0.64</v>
      </c>
      <c r="J2030">
        <v>0.28000000000000003</v>
      </c>
      <c r="K2030">
        <v>0</v>
      </c>
      <c r="L2030">
        <v>0.1</v>
      </c>
      <c r="M2030">
        <v>1.02</v>
      </c>
      <c r="N2030">
        <v>61</v>
      </c>
      <c r="O2030">
        <v>11</v>
      </c>
      <c r="P2030">
        <v>6</v>
      </c>
      <c r="Q2030">
        <v>5</v>
      </c>
      <c r="R2030" t="s">
        <v>518</v>
      </c>
      <c r="S2030" t="s">
        <v>112</v>
      </c>
    </row>
    <row r="2031" spans="1:19" x14ac:dyDescent="0.2">
      <c r="A2031" t="s">
        <v>2105</v>
      </c>
      <c r="B2031" t="s">
        <v>17</v>
      </c>
      <c r="C2031">
        <v>2010</v>
      </c>
      <c r="D2031" s="1" t="d">
        <v>2015-11-24</v>
      </c>
      <c r="E2031" s="1" t="str">
        <f t="shared" si="62"/>
        <v>2015</v>
      </c>
      <c r="F2031" s="1" t="str">
        <f t="shared" si="63"/>
        <v>Nov</v>
      </c>
      <c r="G2031" t="s">
        <v>34</v>
      </c>
      <c r="H2031" t="s">
        <v>111</v>
      </c>
      <c r="I2031">
        <v>0.25</v>
      </c>
      <c r="J2031">
        <v>0.65</v>
      </c>
      <c r="K2031">
        <v>0</v>
      </c>
      <c r="L2031">
        <v>0.12</v>
      </c>
      <c r="M2031">
        <v>1.02</v>
      </c>
      <c r="N2031">
        <v>48</v>
      </c>
      <c r="O2031">
        <v>6</v>
      </c>
      <c r="P2031">
        <v>3.3</v>
      </c>
      <c r="Q2031">
        <v>4</v>
      </c>
      <c r="R2031" t="s">
        <v>2106</v>
      </c>
      <c r="S2031" t="s">
        <v>112</v>
      </c>
    </row>
    <row r="2032" spans="1:19" x14ac:dyDescent="0.2">
      <c r="A2032" t="s">
        <v>1520</v>
      </c>
      <c r="B2032" t="s">
        <v>44</v>
      </c>
      <c r="C2032">
        <v>2009</v>
      </c>
      <c r="D2032" s="1" t="d">
        <v>2017-12-20</v>
      </c>
      <c r="E2032" s="1" t="str">
        <f t="shared" si="62"/>
        <v>2017</v>
      </c>
      <c r="F2032" s="1" t="str">
        <f t="shared" si="63"/>
        <v>Dec</v>
      </c>
      <c r="G2032" t="s">
        <v>50</v>
      </c>
      <c r="H2032" t="s">
        <v>71</v>
      </c>
      <c r="I2032">
        <v>0.62</v>
      </c>
      <c r="J2032">
        <v>0.31</v>
      </c>
      <c r="K2032">
        <v>0</v>
      </c>
      <c r="L2032">
        <v>0.09</v>
      </c>
      <c r="M2032">
        <v>1.02</v>
      </c>
      <c r="N2032">
        <v>71</v>
      </c>
      <c r="O2032">
        <v>41</v>
      </c>
      <c r="P2032">
        <v>7.4</v>
      </c>
      <c r="Q2032">
        <v>25</v>
      </c>
      <c r="R2032" t="s">
        <v>255</v>
      </c>
      <c r="S2032" t="s">
        <v>112</v>
      </c>
    </row>
    <row r="2033" spans="1:19" x14ac:dyDescent="0.2">
      <c r="A2033" t="s">
        <v>2107</v>
      </c>
      <c r="B2033" t="s">
        <v>32</v>
      </c>
      <c r="C2033">
        <v>2007</v>
      </c>
      <c r="D2033" s="1" t="d">
        <v>2001-03-07</v>
      </c>
      <c r="E2033" s="1" t="str">
        <f t="shared" si="62"/>
        <v>2001</v>
      </c>
      <c r="F2033" s="1" t="str">
        <f t="shared" si="63"/>
        <v>Mar</v>
      </c>
      <c r="G2033" t="s">
        <v>39</v>
      </c>
      <c r="H2033" t="s">
        <v>111</v>
      </c>
      <c r="I2033">
        <v>0.51</v>
      </c>
      <c r="J2033">
        <v>0.4</v>
      </c>
      <c r="K2033">
        <v>0</v>
      </c>
      <c r="L2033">
        <v>0.11</v>
      </c>
      <c r="M2033">
        <v>1.02</v>
      </c>
      <c r="P2033">
        <v>9</v>
      </c>
      <c r="Q2033">
        <v>4</v>
      </c>
      <c r="R2033" t="s">
        <v>2108</v>
      </c>
      <c r="S2033" t="s">
        <v>20</v>
      </c>
    </row>
    <row r="2034" spans="1:19" x14ac:dyDescent="0.2">
      <c r="A2034" t="s">
        <v>2109</v>
      </c>
      <c r="B2034" t="s">
        <v>44</v>
      </c>
      <c r="C2034">
        <v>2011</v>
      </c>
      <c r="D2034" s="1" t="d">
        <v>1994-02-06</v>
      </c>
      <c r="E2034" s="1" t="str">
        <f t="shared" si="62"/>
        <v>1994</v>
      </c>
      <c r="F2034" s="1" t="str">
        <f t="shared" si="63"/>
        <v>Feb</v>
      </c>
      <c r="G2034" t="s">
        <v>37</v>
      </c>
      <c r="H2034" t="s">
        <v>134</v>
      </c>
      <c r="I2034">
        <v>0.61</v>
      </c>
      <c r="J2034">
        <v>0.32</v>
      </c>
      <c r="K2034">
        <v>0.01</v>
      </c>
      <c r="L2034">
        <v>0.08</v>
      </c>
      <c r="M2034">
        <v>1.02</v>
      </c>
      <c r="N2034">
        <v>84</v>
      </c>
      <c r="O2034">
        <v>83</v>
      </c>
      <c r="P2034">
        <v>7.6</v>
      </c>
      <c r="Q2034">
        <v>439</v>
      </c>
      <c r="R2034" t="s">
        <v>2110</v>
      </c>
      <c r="S2034" t="s">
        <v>53</v>
      </c>
    </row>
    <row r="2035" spans="1:19" x14ac:dyDescent="0.2">
      <c r="A2035" t="s">
        <v>914</v>
      </c>
      <c r="B2035" t="s">
        <v>49</v>
      </c>
      <c r="C2035">
        <v>2013</v>
      </c>
      <c r="D2035" s="1" t="d">
        <v>1991-11-28</v>
      </c>
      <c r="E2035" s="1" t="str">
        <f t="shared" si="62"/>
        <v>1991</v>
      </c>
      <c r="F2035" s="1" t="str">
        <f t="shared" si="63"/>
        <v>Nov</v>
      </c>
      <c r="G2035" t="s">
        <v>1</v>
      </c>
      <c r="H2035" t="s">
        <v>71</v>
      </c>
      <c r="I2035">
        <v>0.43</v>
      </c>
      <c r="J2035">
        <v>0.42</v>
      </c>
      <c r="K2035">
        <v>0</v>
      </c>
      <c r="L2035">
        <v>0.17</v>
      </c>
      <c r="M2035">
        <v>1.02</v>
      </c>
      <c r="N2035">
        <v>83</v>
      </c>
      <c r="O2035">
        <v>31</v>
      </c>
      <c r="P2035">
        <v>5.3</v>
      </c>
      <c r="Q2035">
        <v>33</v>
      </c>
      <c r="R2035" t="s">
        <v>339</v>
      </c>
      <c r="S2035" t="s">
        <v>112</v>
      </c>
    </row>
    <row r="2036" spans="1:19" x14ac:dyDescent="0.2">
      <c r="A2036" t="s">
        <v>346</v>
      </c>
      <c r="B2036" t="s">
        <v>137</v>
      </c>
      <c r="C2036">
        <v>2006</v>
      </c>
      <c r="D2036" s="1" t="d">
        <v>2010-06-24</v>
      </c>
      <c r="E2036" s="1" t="str">
        <f t="shared" si="62"/>
        <v>2010</v>
      </c>
      <c r="F2036" s="1" t="str">
        <f t="shared" si="63"/>
        <v>Jun</v>
      </c>
      <c r="G2036" t="s">
        <v>18</v>
      </c>
      <c r="H2036" t="s">
        <v>134</v>
      </c>
      <c r="I2036">
        <v>0.97</v>
      </c>
      <c r="J2036">
        <v>0.03</v>
      </c>
      <c r="K2036">
        <v>0</v>
      </c>
      <c r="L2036">
        <v>0.03</v>
      </c>
      <c r="M2036">
        <v>1.02</v>
      </c>
      <c r="N2036">
        <v>83</v>
      </c>
      <c r="O2036">
        <v>27</v>
      </c>
      <c r="P2036">
        <v>8.6999999999999993</v>
      </c>
      <c r="Q2036">
        <v>6</v>
      </c>
      <c r="R2036" t="s">
        <v>287</v>
      </c>
      <c r="S2036" t="s">
        <v>20</v>
      </c>
    </row>
    <row r="2037" spans="1:19" x14ac:dyDescent="0.2">
      <c r="A2037" t="s">
        <v>1319</v>
      </c>
      <c r="B2037" t="s">
        <v>79</v>
      </c>
      <c r="C2037">
        <v>2011</v>
      </c>
      <c r="D2037" s="1" t="d">
        <v>1991-12-19</v>
      </c>
      <c r="E2037" s="1" t="str">
        <f t="shared" si="62"/>
        <v>1991</v>
      </c>
      <c r="F2037" s="1" t="str">
        <f t="shared" si="63"/>
        <v>Dec</v>
      </c>
      <c r="G2037" t="s">
        <v>1</v>
      </c>
      <c r="H2037" t="s">
        <v>151</v>
      </c>
      <c r="I2037">
        <v>0.44</v>
      </c>
      <c r="J2037">
        <v>0.47</v>
      </c>
      <c r="K2037">
        <v>0.01</v>
      </c>
      <c r="L2037">
        <v>0.09</v>
      </c>
      <c r="M2037">
        <v>1.02</v>
      </c>
      <c r="N2037">
        <v>66</v>
      </c>
      <c r="O2037">
        <v>29</v>
      </c>
      <c r="P2037">
        <v>6.9</v>
      </c>
      <c r="Q2037">
        <v>108</v>
      </c>
      <c r="R2037" t="s">
        <v>2111</v>
      </c>
      <c r="S2037" t="s">
        <v>20</v>
      </c>
    </row>
    <row r="2038" spans="1:19" x14ac:dyDescent="0.2">
      <c r="A2038" t="s">
        <v>891</v>
      </c>
      <c r="B2038" t="s">
        <v>17</v>
      </c>
      <c r="C2038">
        <v>2008</v>
      </c>
      <c r="D2038" s="1" t="d">
        <v>2009-10-24</v>
      </c>
      <c r="E2038" s="1" t="str">
        <f t="shared" si="62"/>
        <v>2009</v>
      </c>
      <c r="F2038" s="1" t="str">
        <f t="shared" si="63"/>
        <v>Oct</v>
      </c>
      <c r="G2038" t="s">
        <v>34</v>
      </c>
      <c r="H2038" t="s">
        <v>561</v>
      </c>
      <c r="I2038">
        <v>0.93</v>
      </c>
      <c r="J2038">
        <v>0.01</v>
      </c>
      <c r="K2038">
        <v>0</v>
      </c>
      <c r="L2038">
        <v>0.08</v>
      </c>
      <c r="M2038">
        <v>1.02</v>
      </c>
      <c r="N2038">
        <v>92</v>
      </c>
      <c r="O2038">
        <v>10</v>
      </c>
      <c r="P2038">
        <v>7.7</v>
      </c>
      <c r="Q2038">
        <v>45</v>
      </c>
      <c r="R2038" t="s">
        <v>300</v>
      </c>
      <c r="S2038" t="s">
        <v>88</v>
      </c>
    </row>
    <row r="2039" spans="1:19" x14ac:dyDescent="0.2">
      <c r="A2039" t="s">
        <v>2112</v>
      </c>
      <c r="B2039" t="s">
        <v>55</v>
      </c>
      <c r="C2039">
        <v>2004</v>
      </c>
      <c r="D2039" s="1" t="d">
        <v>2009-09-10</v>
      </c>
      <c r="E2039" s="1" t="str">
        <f t="shared" si="62"/>
        <v>2009</v>
      </c>
      <c r="F2039" s="1" t="str">
        <f t="shared" si="63"/>
        <v>Sep</v>
      </c>
      <c r="G2039" t="s">
        <v>50</v>
      </c>
      <c r="H2039" t="s">
        <v>134</v>
      </c>
      <c r="I2039">
        <v>0.5</v>
      </c>
      <c r="J2039">
        <v>0.39</v>
      </c>
      <c r="K2039">
        <v>0</v>
      </c>
      <c r="L2039">
        <v>0.13</v>
      </c>
      <c r="M2039">
        <v>1.02</v>
      </c>
      <c r="N2039">
        <v>70</v>
      </c>
      <c r="O2039">
        <v>29</v>
      </c>
      <c r="P2039">
        <v>8.6999999999999993</v>
      </c>
      <c r="Q2039">
        <v>29</v>
      </c>
      <c r="R2039" t="s">
        <v>537</v>
      </c>
      <c r="S2039" t="s">
        <v>20</v>
      </c>
    </row>
    <row r="2040" spans="1:19" x14ac:dyDescent="0.2">
      <c r="A2040" t="s">
        <v>2113</v>
      </c>
      <c r="B2040" t="s">
        <v>32</v>
      </c>
      <c r="C2040">
        <v>2012</v>
      </c>
      <c r="D2040" s="1" t="d">
        <v>2007-05-02</v>
      </c>
      <c r="E2040" s="1" t="str">
        <f t="shared" si="62"/>
        <v>2007</v>
      </c>
      <c r="F2040" s="1" t="str">
        <f t="shared" si="63"/>
        <v>May</v>
      </c>
      <c r="G2040" t="s">
        <v>28</v>
      </c>
      <c r="H2040" t="s">
        <v>19</v>
      </c>
      <c r="I2040">
        <v>0.56000000000000005</v>
      </c>
      <c r="J2040">
        <v>0.05</v>
      </c>
      <c r="K2040">
        <v>0.37</v>
      </c>
      <c r="L2040">
        <v>0.04</v>
      </c>
      <c r="M2040">
        <v>1.02</v>
      </c>
      <c r="N2040">
        <v>80</v>
      </c>
      <c r="O2040">
        <v>40</v>
      </c>
      <c r="P2040">
        <v>8.1999999999999993</v>
      </c>
      <c r="Q2040">
        <v>89</v>
      </c>
      <c r="R2040" t="s">
        <v>2114</v>
      </c>
      <c r="S2040" t="s">
        <v>20</v>
      </c>
    </row>
    <row r="2041" spans="1:19" x14ac:dyDescent="0.2">
      <c r="A2041" t="s">
        <v>1453</v>
      </c>
      <c r="B2041" t="s">
        <v>17</v>
      </c>
      <c r="C2041">
        <v>2008</v>
      </c>
      <c r="D2041" s="1" t="d">
        <v>2020-08-16</v>
      </c>
      <c r="E2041" s="1" t="str">
        <f t="shared" si="62"/>
        <v>2020</v>
      </c>
      <c r="F2041" s="1" t="str">
        <f t="shared" si="63"/>
        <v>Aug</v>
      </c>
      <c r="G2041" t="s">
        <v>1</v>
      </c>
      <c r="H2041" t="s">
        <v>484</v>
      </c>
      <c r="I2041">
        <v>0.51</v>
      </c>
      <c r="J2041">
        <v>0.4</v>
      </c>
      <c r="K2041">
        <v>0</v>
      </c>
      <c r="L2041">
        <v>0.11</v>
      </c>
      <c r="M2041">
        <v>1.01</v>
      </c>
      <c r="N2041">
        <v>51</v>
      </c>
      <c r="O2041">
        <v>18</v>
      </c>
      <c r="P2041">
        <v>3.6</v>
      </c>
      <c r="Q2041">
        <v>8</v>
      </c>
      <c r="R2041" t="s">
        <v>829</v>
      </c>
      <c r="S2041" t="s">
        <v>20</v>
      </c>
    </row>
    <row r="2042" spans="1:19" x14ac:dyDescent="0.2">
      <c r="A2042" t="s">
        <v>2115</v>
      </c>
      <c r="B2042" t="s">
        <v>104</v>
      </c>
      <c r="C2042">
        <v>1998</v>
      </c>
      <c r="D2042" s="1" t="d">
        <v>2013-08-18</v>
      </c>
      <c r="E2042" s="1" t="str">
        <f t="shared" si="62"/>
        <v>2013</v>
      </c>
      <c r="F2042" s="1" t="str">
        <f t="shared" si="63"/>
        <v>Aug</v>
      </c>
      <c r="G2042" t="s">
        <v>30</v>
      </c>
      <c r="H2042" t="s">
        <v>389</v>
      </c>
      <c r="I2042">
        <v>0.56000000000000005</v>
      </c>
      <c r="J2042">
        <v>0.38</v>
      </c>
      <c r="K2042">
        <v>0</v>
      </c>
      <c r="L2042">
        <v>7.0000000000000007E-2</v>
      </c>
      <c r="M2042">
        <v>1.01</v>
      </c>
    </row>
    <row r="2043" spans="1:19" x14ac:dyDescent="0.2">
      <c r="A2043" t="s">
        <v>2116</v>
      </c>
      <c r="B2043" t="s">
        <v>17</v>
      </c>
      <c r="C2043">
        <v>2007</v>
      </c>
      <c r="D2043" s="1" t="d">
        <v>1997-04-15</v>
      </c>
      <c r="E2043" s="1" t="str">
        <f t="shared" si="62"/>
        <v>1997</v>
      </c>
      <c r="F2043" s="1" t="str">
        <f t="shared" si="63"/>
        <v>Apr</v>
      </c>
      <c r="G2043" t="s">
        <v>86</v>
      </c>
      <c r="H2043" t="s">
        <v>2117</v>
      </c>
      <c r="I2043">
        <v>0.44</v>
      </c>
      <c r="J2043">
        <v>0.46</v>
      </c>
      <c r="K2043">
        <v>0</v>
      </c>
      <c r="L2043">
        <v>0.11</v>
      </c>
      <c r="M2043">
        <v>1.01</v>
      </c>
      <c r="N2043">
        <v>74</v>
      </c>
      <c r="O2043">
        <v>23</v>
      </c>
      <c r="P2043">
        <v>8</v>
      </c>
      <c r="Q2043">
        <v>27</v>
      </c>
      <c r="R2043" t="s">
        <v>2070</v>
      </c>
      <c r="S2043" t="s">
        <v>88</v>
      </c>
    </row>
    <row r="2044" spans="1:19" x14ac:dyDescent="0.2">
      <c r="A2044" t="s">
        <v>2118</v>
      </c>
      <c r="B2044" t="s">
        <v>32</v>
      </c>
      <c r="C2044">
        <v>2009</v>
      </c>
      <c r="D2044" s="1" t="d">
        <v>2011-04-07</v>
      </c>
      <c r="E2044" s="1" t="str">
        <f t="shared" si="62"/>
        <v>2011</v>
      </c>
      <c r="F2044" s="1" t="str">
        <f t="shared" si="63"/>
        <v>Apr</v>
      </c>
      <c r="G2044" t="s">
        <v>101</v>
      </c>
      <c r="H2044" t="s">
        <v>568</v>
      </c>
      <c r="I2044">
        <v>0.56000000000000005</v>
      </c>
      <c r="J2044">
        <v>0.34</v>
      </c>
      <c r="K2044">
        <v>0.02</v>
      </c>
      <c r="L2044">
        <v>0.09</v>
      </c>
      <c r="M2044">
        <v>1.01</v>
      </c>
      <c r="P2044" t="s">
        <v>203</v>
      </c>
      <c r="R2044" t="s">
        <v>2119</v>
      </c>
      <c r="S2044" t="s">
        <v>20</v>
      </c>
    </row>
    <row r="2045" spans="1:19" x14ac:dyDescent="0.2">
      <c r="A2045" t="s">
        <v>2120</v>
      </c>
      <c r="B2045" t="s">
        <v>44</v>
      </c>
      <c r="C2045">
        <v>2007</v>
      </c>
      <c r="D2045" s="1" t="d">
        <v>2004-09-16</v>
      </c>
      <c r="E2045" s="1" t="str">
        <f t="shared" si="62"/>
        <v>2004</v>
      </c>
      <c r="F2045" s="1" t="str">
        <f t="shared" si="63"/>
        <v>Sep</v>
      </c>
      <c r="G2045" t="s">
        <v>39</v>
      </c>
      <c r="H2045" t="s">
        <v>155</v>
      </c>
      <c r="I2045">
        <v>0.69</v>
      </c>
      <c r="J2045">
        <v>0.04</v>
      </c>
      <c r="K2045">
        <v>0.22</v>
      </c>
      <c r="L2045">
        <v>0.06</v>
      </c>
      <c r="M2045">
        <v>1.01</v>
      </c>
      <c r="N2045">
        <v>80</v>
      </c>
      <c r="O2045">
        <v>54</v>
      </c>
      <c r="P2045">
        <v>7.9</v>
      </c>
      <c r="Q2045">
        <v>101</v>
      </c>
      <c r="R2045" t="s">
        <v>2121</v>
      </c>
      <c r="S2045" t="s">
        <v>88</v>
      </c>
    </row>
    <row r="2046" spans="1:19" x14ac:dyDescent="0.2">
      <c r="A2046" t="s">
        <v>1398</v>
      </c>
      <c r="B2046" t="s">
        <v>17</v>
      </c>
      <c r="C2046">
        <v>2007</v>
      </c>
      <c r="D2046" s="1" t="d">
        <v>2015-02-16</v>
      </c>
      <c r="E2046" s="1" t="str">
        <f t="shared" si="62"/>
        <v>2015</v>
      </c>
      <c r="F2046" s="1" t="str">
        <f t="shared" si="63"/>
        <v>Feb</v>
      </c>
      <c r="G2046" t="s">
        <v>50</v>
      </c>
      <c r="H2046" t="s">
        <v>134</v>
      </c>
      <c r="I2046">
        <v>0.45</v>
      </c>
      <c r="J2046">
        <v>0.46</v>
      </c>
      <c r="K2046">
        <v>0</v>
      </c>
      <c r="L2046">
        <v>0.11</v>
      </c>
      <c r="M2046">
        <v>1.01</v>
      </c>
      <c r="N2046">
        <v>64</v>
      </c>
      <c r="O2046">
        <v>19</v>
      </c>
      <c r="P2046">
        <v>6.1</v>
      </c>
      <c r="Q2046">
        <v>38</v>
      </c>
      <c r="R2046" t="s">
        <v>1997</v>
      </c>
      <c r="S2046" t="s">
        <v>88</v>
      </c>
    </row>
    <row r="2047" spans="1:19" x14ac:dyDescent="0.2">
      <c r="A2047" t="s">
        <v>1930</v>
      </c>
      <c r="B2047" t="s">
        <v>57</v>
      </c>
      <c r="C2047">
        <v>1995</v>
      </c>
      <c r="D2047" s="1" t="d">
        <v>2022-03-01</v>
      </c>
      <c r="E2047" s="1" t="str">
        <f t="shared" si="62"/>
        <v>2022</v>
      </c>
      <c r="F2047" s="1" t="str">
        <f t="shared" si="63"/>
        <v>Mar</v>
      </c>
      <c r="G2047" t="s">
        <v>18</v>
      </c>
      <c r="H2047" t="s">
        <v>523</v>
      </c>
      <c r="I2047">
        <v>0.87</v>
      </c>
      <c r="J2047">
        <v>0.12</v>
      </c>
      <c r="K2047">
        <v>0</v>
      </c>
      <c r="L2047">
        <v>0.02</v>
      </c>
      <c r="M2047">
        <v>1.01</v>
      </c>
    </row>
    <row r="2048" spans="1:19" x14ac:dyDescent="0.2">
      <c r="A2048" t="s">
        <v>2122</v>
      </c>
      <c r="B2048" t="s">
        <v>148</v>
      </c>
      <c r="C2048">
        <v>2003</v>
      </c>
      <c r="D2048" s="1" t="d">
        <v>1995-12-28</v>
      </c>
      <c r="E2048" s="1" t="str">
        <f t="shared" si="62"/>
        <v>1995</v>
      </c>
      <c r="F2048" s="1" t="str">
        <f t="shared" si="63"/>
        <v>Dec</v>
      </c>
      <c r="G2048" t="s">
        <v>18</v>
      </c>
      <c r="H2048" t="s">
        <v>283</v>
      </c>
      <c r="I2048">
        <v>0</v>
      </c>
      <c r="J2048">
        <v>0.93</v>
      </c>
      <c r="K2048">
        <v>0</v>
      </c>
      <c r="L2048">
        <v>0.08</v>
      </c>
      <c r="M2048">
        <v>1.01</v>
      </c>
    </row>
    <row r="2049" spans="1:19" x14ac:dyDescent="0.2">
      <c r="A2049" t="s">
        <v>360</v>
      </c>
      <c r="B2049" t="s">
        <v>1015</v>
      </c>
      <c r="C2049">
        <v>2012</v>
      </c>
      <c r="D2049" s="1" t="d">
        <v>2018-12-27</v>
      </c>
      <c r="E2049" s="1" t="str">
        <f t="shared" si="62"/>
        <v>2018</v>
      </c>
      <c r="F2049" s="1" t="str">
        <f t="shared" si="63"/>
        <v>Dec</v>
      </c>
      <c r="G2049" t="s">
        <v>24</v>
      </c>
      <c r="H2049" t="s">
        <v>134</v>
      </c>
      <c r="I2049">
        <v>0.33</v>
      </c>
      <c r="J2049">
        <v>0.45</v>
      </c>
      <c r="K2049">
        <v>0.01</v>
      </c>
      <c r="L2049">
        <v>0.22</v>
      </c>
      <c r="M2049">
        <v>1.01</v>
      </c>
    </row>
    <row r="2050" spans="1:19" x14ac:dyDescent="0.2">
      <c r="A2050" t="s">
        <v>2123</v>
      </c>
      <c r="B2050" t="s">
        <v>44</v>
      </c>
      <c r="C2050">
        <v>2008</v>
      </c>
      <c r="D2050" s="1" t="d">
        <v>2004-05-20</v>
      </c>
      <c r="E2050" s="1" t="str">
        <f t="shared" si="62"/>
        <v>2004</v>
      </c>
      <c r="F2050" s="1" t="str">
        <f t="shared" si="63"/>
        <v>May</v>
      </c>
      <c r="G2050" t="s">
        <v>50</v>
      </c>
      <c r="H2050" t="s">
        <v>933</v>
      </c>
      <c r="I2050">
        <v>0.65</v>
      </c>
      <c r="J2050">
        <v>0.22</v>
      </c>
      <c r="K2050">
        <v>0.05</v>
      </c>
      <c r="L2050">
        <v>0.1</v>
      </c>
      <c r="M2050">
        <v>1.01</v>
      </c>
      <c r="N2050">
        <v>81</v>
      </c>
      <c r="O2050">
        <v>74</v>
      </c>
      <c r="P2050">
        <v>8</v>
      </c>
      <c r="Q2050">
        <v>302</v>
      </c>
      <c r="R2050" t="s">
        <v>2124</v>
      </c>
      <c r="S2050" t="s">
        <v>53</v>
      </c>
    </row>
    <row r="2051" spans="1:19" x14ac:dyDescent="0.2">
      <c r="A2051" t="s">
        <v>1645</v>
      </c>
      <c r="B2051" t="s">
        <v>44</v>
      </c>
      <c r="C2051">
        <v>2014</v>
      </c>
      <c r="D2051" s="1" t="d">
        <v>2007-12-02</v>
      </c>
      <c r="E2051" s="1" t="str">
        <f t="shared" ref="E2051:E2114" si="64">TEXT(D2051,"yyyy")</f>
        <v>2007</v>
      </c>
      <c r="F2051" s="1" t="str">
        <f t="shared" ref="F2051:F2114" si="65">TEXT(D2051,"mmm")</f>
        <v>Dec</v>
      </c>
      <c r="G2051" t="s">
        <v>50</v>
      </c>
      <c r="H2051" t="s">
        <v>111</v>
      </c>
      <c r="I2051">
        <v>0.57999999999999996</v>
      </c>
      <c r="J2051">
        <v>0.34</v>
      </c>
      <c r="K2051">
        <v>0</v>
      </c>
      <c r="L2051">
        <v>0.09</v>
      </c>
      <c r="M2051">
        <v>1.01</v>
      </c>
      <c r="N2051">
        <v>72</v>
      </c>
      <c r="O2051">
        <v>32</v>
      </c>
      <c r="P2051">
        <v>7.3</v>
      </c>
      <c r="Q2051">
        <v>318</v>
      </c>
      <c r="R2051" t="s">
        <v>111</v>
      </c>
      <c r="S2051" t="s">
        <v>53</v>
      </c>
    </row>
    <row r="2052" spans="1:19" x14ac:dyDescent="0.2">
      <c r="A2052" t="s">
        <v>2125</v>
      </c>
      <c r="B2052" t="s">
        <v>75</v>
      </c>
      <c r="C2052">
        <v>2014</v>
      </c>
      <c r="D2052" s="1" t="d">
        <v>1993-07-25</v>
      </c>
      <c r="E2052" s="1" t="str">
        <f t="shared" si="64"/>
        <v>1993</v>
      </c>
      <c r="F2052" s="1" t="str">
        <f t="shared" si="65"/>
        <v>Jul</v>
      </c>
      <c r="G2052" t="s">
        <v>1</v>
      </c>
      <c r="H2052" t="s">
        <v>111</v>
      </c>
      <c r="I2052">
        <v>0.22</v>
      </c>
      <c r="J2052">
        <v>0.64</v>
      </c>
      <c r="K2052">
        <v>0</v>
      </c>
      <c r="L2052">
        <v>0.16</v>
      </c>
      <c r="M2052">
        <v>1.01</v>
      </c>
      <c r="N2052">
        <v>90</v>
      </c>
      <c r="O2052">
        <v>16</v>
      </c>
      <c r="P2052">
        <v>8.5</v>
      </c>
      <c r="Q2052">
        <v>525</v>
      </c>
      <c r="R2052" t="s">
        <v>984</v>
      </c>
      <c r="S2052" t="s">
        <v>112</v>
      </c>
    </row>
    <row r="2053" spans="1:19" x14ac:dyDescent="0.2">
      <c r="A2053" t="s">
        <v>2126</v>
      </c>
      <c r="B2053" t="s">
        <v>32</v>
      </c>
      <c r="C2053">
        <v>2006</v>
      </c>
      <c r="D2053" s="1" t="d">
        <v>1989-08-06</v>
      </c>
      <c r="E2053" s="1" t="str">
        <f t="shared" si="64"/>
        <v>1989</v>
      </c>
      <c r="F2053" s="1" t="str">
        <f t="shared" si="65"/>
        <v>Aug</v>
      </c>
      <c r="G2053" t="s">
        <v>34</v>
      </c>
      <c r="H2053" t="s">
        <v>151</v>
      </c>
      <c r="I2053">
        <v>0</v>
      </c>
      <c r="J2053">
        <v>0</v>
      </c>
      <c r="K2053">
        <v>1.01</v>
      </c>
      <c r="L2053">
        <v>0</v>
      </c>
      <c r="M2053">
        <v>1.01</v>
      </c>
    </row>
    <row r="2054" spans="1:19" x14ac:dyDescent="0.2">
      <c r="A2054" t="s">
        <v>2000</v>
      </c>
      <c r="B2054" t="s">
        <v>44</v>
      </c>
      <c r="C2054">
        <v>2008</v>
      </c>
      <c r="D2054" s="1" t="d">
        <v>2015-01-13</v>
      </c>
      <c r="E2054" s="1" t="str">
        <f t="shared" si="64"/>
        <v>2015</v>
      </c>
      <c r="F2054" s="1" t="str">
        <f t="shared" si="65"/>
        <v>Jan</v>
      </c>
      <c r="G2054" t="s">
        <v>50</v>
      </c>
      <c r="H2054" t="s">
        <v>111</v>
      </c>
      <c r="I2054">
        <v>0.54</v>
      </c>
      <c r="J2054">
        <v>0.34</v>
      </c>
      <c r="K2054">
        <v>0.02</v>
      </c>
      <c r="L2054">
        <v>0.1</v>
      </c>
      <c r="M2054">
        <v>1.01</v>
      </c>
      <c r="N2054">
        <v>81</v>
      </c>
      <c r="O2054">
        <v>73</v>
      </c>
      <c r="P2054">
        <v>7</v>
      </c>
      <c r="Q2054">
        <v>189</v>
      </c>
      <c r="R2054" t="s">
        <v>260</v>
      </c>
      <c r="S2054" t="s">
        <v>88</v>
      </c>
    </row>
    <row r="2055" spans="1:19" x14ac:dyDescent="0.2">
      <c r="A2055" t="s">
        <v>2127</v>
      </c>
      <c r="B2055" t="s">
        <v>104</v>
      </c>
      <c r="C2055">
        <v>1997</v>
      </c>
      <c r="D2055" s="1" t="d">
        <v>1991-03-20</v>
      </c>
      <c r="E2055" s="1" t="str">
        <f t="shared" si="64"/>
        <v>1991</v>
      </c>
      <c r="F2055" s="1" t="str">
        <f t="shared" si="65"/>
        <v>Mar</v>
      </c>
      <c r="G2055" t="s">
        <v>39</v>
      </c>
      <c r="H2055" t="s">
        <v>933</v>
      </c>
      <c r="I2055">
        <v>0.12</v>
      </c>
      <c r="J2055">
        <v>0.08</v>
      </c>
      <c r="K2055">
        <v>0.74</v>
      </c>
      <c r="L2055">
        <v>7.0000000000000007E-2</v>
      </c>
      <c r="M2055">
        <v>1.01</v>
      </c>
      <c r="N2055">
        <v>86</v>
      </c>
      <c r="O2055">
        <v>5</v>
      </c>
      <c r="P2055">
        <v>8.3000000000000007</v>
      </c>
      <c r="Q2055">
        <v>10</v>
      </c>
      <c r="R2055" t="s">
        <v>2061</v>
      </c>
    </row>
    <row r="2056" spans="1:19" x14ac:dyDescent="0.2">
      <c r="A2056" t="s">
        <v>2128</v>
      </c>
      <c r="B2056" t="s">
        <v>187</v>
      </c>
      <c r="C2056">
        <v>2012</v>
      </c>
      <c r="D2056" s="1" t="d">
        <v>2001-12-26</v>
      </c>
      <c r="E2056" s="1" t="str">
        <f t="shared" si="64"/>
        <v>2001</v>
      </c>
      <c r="F2056" s="1" t="str">
        <f t="shared" si="65"/>
        <v>Dec</v>
      </c>
      <c r="G2056" t="s">
        <v>50</v>
      </c>
      <c r="H2056" t="s">
        <v>111</v>
      </c>
      <c r="I2056">
        <v>0.52</v>
      </c>
      <c r="J2056">
        <v>0.36</v>
      </c>
      <c r="K2056">
        <v>0.05</v>
      </c>
      <c r="L2056">
        <v>0.08</v>
      </c>
      <c r="M2056">
        <v>1.01</v>
      </c>
      <c r="N2056">
        <v>77</v>
      </c>
      <c r="O2056">
        <v>70</v>
      </c>
      <c r="P2056">
        <v>7.7</v>
      </c>
      <c r="Q2056">
        <v>758</v>
      </c>
      <c r="R2056" t="s">
        <v>984</v>
      </c>
      <c r="S2056" t="s">
        <v>53</v>
      </c>
    </row>
    <row r="2057" spans="1:19" x14ac:dyDescent="0.2">
      <c r="A2057" t="s">
        <v>2129</v>
      </c>
      <c r="B2057" t="s">
        <v>187</v>
      </c>
      <c r="C2057">
        <v>2016</v>
      </c>
      <c r="D2057" s="1" t="d">
        <v>1997-12-09</v>
      </c>
      <c r="E2057" s="1" t="str">
        <f t="shared" si="64"/>
        <v>1997</v>
      </c>
      <c r="F2057" s="1" t="str">
        <f t="shared" si="65"/>
        <v>Dec</v>
      </c>
      <c r="G2057" t="s">
        <v>86</v>
      </c>
      <c r="H2057" t="s">
        <v>372</v>
      </c>
      <c r="I2057">
        <v>0.5</v>
      </c>
      <c r="J2057">
        <v>0.26</v>
      </c>
      <c r="K2057">
        <v>0.17</v>
      </c>
      <c r="L2057">
        <v>0.08</v>
      </c>
      <c r="M2057">
        <v>1.01</v>
      </c>
      <c r="N2057">
        <v>76</v>
      </c>
      <c r="O2057">
        <v>74</v>
      </c>
      <c r="P2057">
        <v>8</v>
      </c>
      <c r="Q2057">
        <v>273</v>
      </c>
      <c r="R2057" t="s">
        <v>1233</v>
      </c>
      <c r="S2057" t="s">
        <v>112</v>
      </c>
    </row>
    <row r="2058" spans="1:19" x14ac:dyDescent="0.2">
      <c r="A2058" t="s">
        <v>2130</v>
      </c>
      <c r="B2058" t="s">
        <v>55</v>
      </c>
      <c r="C2058">
        <v>2003</v>
      </c>
      <c r="D2058" s="1" t="d">
        <v>1996-12-15</v>
      </c>
      <c r="E2058" s="1" t="str">
        <f t="shared" si="64"/>
        <v>1996</v>
      </c>
      <c r="F2058" s="1" t="str">
        <f t="shared" si="65"/>
        <v>Dec</v>
      </c>
      <c r="G2058" t="s">
        <v>24</v>
      </c>
      <c r="H2058" t="s">
        <v>1858</v>
      </c>
      <c r="I2058">
        <v>0.49</v>
      </c>
      <c r="J2058">
        <v>0.38</v>
      </c>
      <c r="K2058">
        <v>0</v>
      </c>
      <c r="L2058">
        <v>0.13</v>
      </c>
      <c r="M2058">
        <v>1</v>
      </c>
      <c r="N2058">
        <v>51</v>
      </c>
      <c r="O2058">
        <v>5</v>
      </c>
      <c r="P2058">
        <v>8</v>
      </c>
      <c r="Q2058">
        <v>8</v>
      </c>
      <c r="R2058" t="s">
        <v>2131</v>
      </c>
      <c r="S2058" t="s">
        <v>20</v>
      </c>
    </row>
    <row r="2059" spans="1:19" x14ac:dyDescent="0.2">
      <c r="A2059" t="s">
        <v>2132</v>
      </c>
      <c r="B2059" t="s">
        <v>104</v>
      </c>
      <c r="C2059">
        <v>1997</v>
      </c>
      <c r="D2059" s="1" t="d">
        <v>2000-04-09</v>
      </c>
      <c r="E2059" s="1" t="str">
        <f t="shared" si="64"/>
        <v>2000</v>
      </c>
      <c r="F2059" s="1" t="str">
        <f t="shared" si="65"/>
        <v>Apr</v>
      </c>
      <c r="G2059" t="s">
        <v>28</v>
      </c>
      <c r="H2059" t="s">
        <v>222</v>
      </c>
      <c r="I2059">
        <v>0.28999999999999998</v>
      </c>
      <c r="J2059">
        <v>0.19</v>
      </c>
      <c r="K2059">
        <v>0.46</v>
      </c>
      <c r="L2059">
        <v>7.0000000000000007E-2</v>
      </c>
      <c r="M2059">
        <v>1</v>
      </c>
    </row>
    <row r="2060" spans="1:19" x14ac:dyDescent="0.2">
      <c r="A2060" t="s">
        <v>2133</v>
      </c>
      <c r="B2060" t="s">
        <v>17</v>
      </c>
      <c r="C2060">
        <v>2009</v>
      </c>
      <c r="D2060" s="1" t="d">
        <v>2007-06-26</v>
      </c>
      <c r="E2060" s="1" t="str">
        <f t="shared" si="64"/>
        <v>2007</v>
      </c>
      <c r="F2060" s="1" t="str">
        <f t="shared" si="65"/>
        <v>Jun</v>
      </c>
      <c r="G2060" t="s">
        <v>37</v>
      </c>
      <c r="H2060" t="s">
        <v>134</v>
      </c>
      <c r="I2060">
        <v>0.93</v>
      </c>
      <c r="J2060">
        <v>0</v>
      </c>
      <c r="K2060">
        <v>0</v>
      </c>
      <c r="L2060">
        <v>7.0000000000000007E-2</v>
      </c>
      <c r="M2060">
        <v>1</v>
      </c>
      <c r="N2060">
        <v>67</v>
      </c>
      <c r="O2060">
        <v>12</v>
      </c>
      <c r="P2060">
        <v>4.5</v>
      </c>
      <c r="Q2060">
        <v>6</v>
      </c>
      <c r="R2060" t="s">
        <v>2101</v>
      </c>
      <c r="S2060" t="s">
        <v>112</v>
      </c>
    </row>
    <row r="2061" spans="1:19" x14ac:dyDescent="0.2">
      <c r="A2061" t="s">
        <v>2134</v>
      </c>
      <c r="B2061" t="s">
        <v>159</v>
      </c>
      <c r="C2061">
        <v>2010</v>
      </c>
      <c r="D2061" s="1" t="d">
        <v>1991-03-13</v>
      </c>
      <c r="E2061" s="1" t="str">
        <f t="shared" si="64"/>
        <v>1991</v>
      </c>
      <c r="F2061" s="1" t="str">
        <f t="shared" si="65"/>
        <v>Mar</v>
      </c>
      <c r="G2061" t="s">
        <v>50</v>
      </c>
      <c r="H2061" t="s">
        <v>68</v>
      </c>
      <c r="I2061">
        <v>0.41</v>
      </c>
      <c r="J2061">
        <v>0.35</v>
      </c>
      <c r="K2061">
        <v>0.03</v>
      </c>
      <c r="L2061">
        <v>0.21</v>
      </c>
      <c r="M2061">
        <v>1</v>
      </c>
      <c r="N2061">
        <v>86</v>
      </c>
      <c r="O2061">
        <v>73</v>
      </c>
      <c r="P2061">
        <v>8.4</v>
      </c>
      <c r="Q2061">
        <v>255</v>
      </c>
      <c r="R2061" t="s">
        <v>378</v>
      </c>
      <c r="S2061" t="s">
        <v>53</v>
      </c>
    </row>
    <row r="2062" spans="1:19" x14ac:dyDescent="0.2">
      <c r="A2062" t="s">
        <v>2135</v>
      </c>
      <c r="B2062" t="s">
        <v>55</v>
      </c>
      <c r="C2062">
        <v>2000</v>
      </c>
      <c r="D2062" s="1" t="d">
        <v>2014-10-24</v>
      </c>
      <c r="E2062" s="1" t="str">
        <f t="shared" si="64"/>
        <v>2014</v>
      </c>
      <c r="F2062" s="1" t="str">
        <f t="shared" si="65"/>
        <v>Oct</v>
      </c>
      <c r="G2062" t="s">
        <v>86</v>
      </c>
      <c r="H2062" t="s">
        <v>933</v>
      </c>
      <c r="I2062">
        <v>0.3</v>
      </c>
      <c r="J2062">
        <v>0.24</v>
      </c>
      <c r="K2062">
        <v>0.38</v>
      </c>
      <c r="L2062">
        <v>0.08</v>
      </c>
      <c r="M2062">
        <v>1</v>
      </c>
    </row>
    <row r="2063" spans="1:19" x14ac:dyDescent="0.2">
      <c r="A2063">
        <v>1942</v>
      </c>
      <c r="B2063" t="s">
        <v>22</v>
      </c>
      <c r="C2063">
        <v>1985</v>
      </c>
      <c r="D2063" s="1" t="d">
        <v>2018-05-02</v>
      </c>
      <c r="E2063" s="1" t="str">
        <f t="shared" si="64"/>
        <v>2018</v>
      </c>
      <c r="F2063" s="1" t="str">
        <f t="shared" si="65"/>
        <v>May</v>
      </c>
      <c r="G2063" t="s">
        <v>37</v>
      </c>
      <c r="H2063" t="s">
        <v>222</v>
      </c>
      <c r="I2063">
        <v>0.65</v>
      </c>
      <c r="J2063">
        <v>0.14000000000000001</v>
      </c>
      <c r="K2063">
        <v>0.21</v>
      </c>
      <c r="L2063">
        <v>0</v>
      </c>
      <c r="M2063">
        <v>1</v>
      </c>
    </row>
    <row r="2064" spans="1:19" x14ac:dyDescent="0.2">
      <c r="A2064" t="s">
        <v>2136</v>
      </c>
      <c r="B2064" t="s">
        <v>27</v>
      </c>
      <c r="C2064">
        <v>1997</v>
      </c>
      <c r="D2064" s="1" t="d">
        <v>2001-02-18</v>
      </c>
      <c r="E2064" s="1" t="str">
        <f t="shared" si="64"/>
        <v>2001</v>
      </c>
      <c r="F2064" s="1" t="str">
        <f t="shared" si="65"/>
        <v>Feb</v>
      </c>
      <c r="G2064" t="s">
        <v>34</v>
      </c>
      <c r="H2064" t="s">
        <v>19</v>
      </c>
      <c r="I2064">
        <v>0.63</v>
      </c>
      <c r="J2064">
        <v>0.25</v>
      </c>
      <c r="K2064">
        <v>0.09</v>
      </c>
      <c r="L2064">
        <v>0.03</v>
      </c>
      <c r="M2064">
        <v>1</v>
      </c>
    </row>
    <row r="2065" spans="1:19" x14ac:dyDescent="0.2">
      <c r="A2065" t="s">
        <v>2137</v>
      </c>
      <c r="B2065" t="s">
        <v>95</v>
      </c>
      <c r="C2065">
        <v>2000</v>
      </c>
      <c r="D2065" s="1" t="d">
        <v>2014-08-24</v>
      </c>
      <c r="E2065" s="1" t="str">
        <f t="shared" si="64"/>
        <v>2014</v>
      </c>
      <c r="F2065" s="1" t="str">
        <f t="shared" si="65"/>
        <v>Aug</v>
      </c>
      <c r="G2065" t="s">
        <v>24</v>
      </c>
      <c r="H2065" t="s">
        <v>19</v>
      </c>
      <c r="I2065">
        <v>0.65</v>
      </c>
      <c r="J2065">
        <v>0.15</v>
      </c>
      <c r="K2065">
        <v>0.19</v>
      </c>
      <c r="L2065">
        <v>0.01</v>
      </c>
      <c r="M2065">
        <v>1</v>
      </c>
    </row>
    <row r="2066" spans="1:19" x14ac:dyDescent="0.2">
      <c r="A2066" t="s">
        <v>2138</v>
      </c>
      <c r="B2066" t="s">
        <v>22</v>
      </c>
      <c r="C2066">
        <v>1991</v>
      </c>
      <c r="D2066" s="1" t="d">
        <v>2013-06-15</v>
      </c>
      <c r="E2066" s="1" t="str">
        <f t="shared" si="64"/>
        <v>2013</v>
      </c>
      <c r="F2066" s="1" t="str">
        <f t="shared" si="65"/>
        <v>Jun</v>
      </c>
      <c r="G2066" t="s">
        <v>18</v>
      </c>
      <c r="H2066" t="s">
        <v>19</v>
      </c>
      <c r="I2066">
        <v>0.41</v>
      </c>
      <c r="J2066">
        <v>0.1</v>
      </c>
      <c r="K2066">
        <v>0.47</v>
      </c>
      <c r="L2066">
        <v>0.02</v>
      </c>
      <c r="M2066">
        <v>1</v>
      </c>
    </row>
    <row r="2067" spans="1:19" x14ac:dyDescent="0.2">
      <c r="A2067" t="s">
        <v>2139</v>
      </c>
      <c r="B2067" t="s">
        <v>55</v>
      </c>
      <c r="C2067">
        <v>2004</v>
      </c>
      <c r="D2067" s="1" t="d">
        <v>1993-07-17</v>
      </c>
      <c r="E2067" s="1" t="str">
        <f t="shared" si="64"/>
        <v>1993</v>
      </c>
      <c r="F2067" s="1" t="str">
        <f t="shared" si="65"/>
        <v>Jul</v>
      </c>
      <c r="G2067" t="s">
        <v>34</v>
      </c>
      <c r="H2067" t="s">
        <v>2140</v>
      </c>
      <c r="I2067">
        <v>0</v>
      </c>
      <c r="J2067">
        <v>0</v>
      </c>
      <c r="K2067">
        <v>1</v>
      </c>
      <c r="L2067">
        <v>0</v>
      </c>
      <c r="M2067">
        <v>1</v>
      </c>
    </row>
    <row r="2068" spans="1:19" x14ac:dyDescent="0.2">
      <c r="A2068" t="s">
        <v>975</v>
      </c>
      <c r="B2068" t="s">
        <v>137</v>
      </c>
      <c r="C2068">
        <v>2003</v>
      </c>
      <c r="D2068" s="1" t="d">
        <v>1991-12-21</v>
      </c>
      <c r="E2068" s="1" t="str">
        <f t="shared" si="64"/>
        <v>1991</v>
      </c>
      <c r="F2068" s="1" t="str">
        <f t="shared" si="65"/>
        <v>Dec</v>
      </c>
      <c r="G2068" t="s">
        <v>86</v>
      </c>
      <c r="H2068" t="s">
        <v>372</v>
      </c>
      <c r="I2068">
        <v>0.78</v>
      </c>
      <c r="J2068">
        <v>0.18</v>
      </c>
      <c r="K2068">
        <v>0.03</v>
      </c>
      <c r="L2068">
        <v>0</v>
      </c>
      <c r="M2068">
        <v>1</v>
      </c>
      <c r="N2068">
        <v>92</v>
      </c>
      <c r="O2068">
        <v>39</v>
      </c>
      <c r="P2068">
        <v>8.9</v>
      </c>
      <c r="Q2068">
        <v>54</v>
      </c>
      <c r="R2068" t="s">
        <v>181</v>
      </c>
      <c r="S2068" t="s">
        <v>88</v>
      </c>
    </row>
    <row r="2069" spans="1:19" x14ac:dyDescent="0.2">
      <c r="A2069" t="s">
        <v>770</v>
      </c>
      <c r="B2069" t="s">
        <v>44</v>
      </c>
      <c r="C2069">
        <v>2008</v>
      </c>
      <c r="D2069" s="1" t="d">
        <v>1999-11-02</v>
      </c>
      <c r="E2069" s="1" t="str">
        <f t="shared" si="64"/>
        <v>1999</v>
      </c>
      <c r="F2069" s="1" t="str">
        <f t="shared" si="65"/>
        <v>Nov</v>
      </c>
      <c r="G2069" t="s">
        <v>18</v>
      </c>
      <c r="H2069" t="s">
        <v>234</v>
      </c>
      <c r="I2069">
        <v>0.13</v>
      </c>
      <c r="J2069">
        <v>0.76</v>
      </c>
      <c r="K2069">
        <v>0.03</v>
      </c>
      <c r="L2069">
        <v>0.09</v>
      </c>
      <c r="M2069">
        <v>1</v>
      </c>
    </row>
    <row r="2070" spans="1:19" x14ac:dyDescent="0.2">
      <c r="A2070" t="s">
        <v>2141</v>
      </c>
      <c r="B2070" t="s">
        <v>44</v>
      </c>
      <c r="C2070">
        <v>2006</v>
      </c>
      <c r="D2070" s="1" t="d">
        <v>1997-03-22</v>
      </c>
      <c r="E2070" s="1" t="str">
        <f t="shared" si="64"/>
        <v>1997</v>
      </c>
      <c r="F2070" s="1" t="str">
        <f t="shared" si="65"/>
        <v>Mar</v>
      </c>
      <c r="G2070" t="s">
        <v>18</v>
      </c>
      <c r="H2070" t="s">
        <v>234</v>
      </c>
      <c r="I2070">
        <v>0.08</v>
      </c>
      <c r="J2070">
        <v>0.9</v>
      </c>
      <c r="K2070">
        <v>0.02</v>
      </c>
      <c r="L2070">
        <v>0</v>
      </c>
      <c r="M2070">
        <v>1</v>
      </c>
    </row>
    <row r="2071" spans="1:19" x14ac:dyDescent="0.2">
      <c r="A2071" t="s">
        <v>2142</v>
      </c>
      <c r="B2071" t="s">
        <v>104</v>
      </c>
      <c r="C2071">
        <v>1995</v>
      </c>
      <c r="D2071" s="1" t="d">
        <v>2015-01-06</v>
      </c>
      <c r="E2071" s="1" t="str">
        <f t="shared" si="64"/>
        <v>2015</v>
      </c>
      <c r="F2071" s="1" t="str">
        <f t="shared" si="65"/>
        <v>Jan</v>
      </c>
      <c r="G2071" t="s">
        <v>24</v>
      </c>
      <c r="H2071" t="s">
        <v>134</v>
      </c>
      <c r="I2071">
        <v>0.56000000000000005</v>
      </c>
      <c r="J2071">
        <v>0.38</v>
      </c>
      <c r="K2071">
        <v>0</v>
      </c>
      <c r="L2071">
        <v>7.0000000000000007E-2</v>
      </c>
      <c r="M2071">
        <v>1</v>
      </c>
    </row>
    <row r="2072" spans="1:19" x14ac:dyDescent="0.2">
      <c r="A2072" t="s">
        <v>2143</v>
      </c>
      <c r="B2072" t="s">
        <v>104</v>
      </c>
      <c r="C2072">
        <v>2000</v>
      </c>
      <c r="D2072" s="1" t="d">
        <v>2004-03-09</v>
      </c>
      <c r="E2072" s="1" t="str">
        <f t="shared" si="64"/>
        <v>2004</v>
      </c>
      <c r="F2072" s="1" t="str">
        <f t="shared" si="65"/>
        <v>Mar</v>
      </c>
      <c r="G2072" t="s">
        <v>18</v>
      </c>
      <c r="H2072" t="s">
        <v>68</v>
      </c>
      <c r="I2072">
        <v>0.56000000000000005</v>
      </c>
      <c r="J2072">
        <v>0.38</v>
      </c>
      <c r="K2072">
        <v>0</v>
      </c>
      <c r="L2072">
        <v>7.0000000000000007E-2</v>
      </c>
      <c r="M2072">
        <v>1</v>
      </c>
      <c r="N2072">
        <v>73</v>
      </c>
      <c r="O2072">
        <v>10</v>
      </c>
      <c r="P2072" t="s">
        <v>203</v>
      </c>
      <c r="R2072" t="s">
        <v>2144</v>
      </c>
      <c r="S2072" t="s">
        <v>20</v>
      </c>
    </row>
    <row r="2073" spans="1:19" x14ac:dyDescent="0.2">
      <c r="A2073" t="s">
        <v>2145</v>
      </c>
      <c r="B2073" t="s">
        <v>104</v>
      </c>
      <c r="C2073">
        <v>1996</v>
      </c>
      <c r="D2073" s="1" t="d">
        <v>2018-11-11</v>
      </c>
      <c r="E2073" s="1" t="str">
        <f t="shared" si="64"/>
        <v>2018</v>
      </c>
      <c r="F2073" s="1" t="str">
        <f t="shared" si="65"/>
        <v>Nov</v>
      </c>
      <c r="G2073" t="s">
        <v>18</v>
      </c>
      <c r="H2073" t="s">
        <v>134</v>
      </c>
      <c r="I2073">
        <v>0.55000000000000004</v>
      </c>
      <c r="J2073">
        <v>0.38</v>
      </c>
      <c r="K2073">
        <v>0</v>
      </c>
      <c r="L2073">
        <v>7.0000000000000007E-2</v>
      </c>
      <c r="M2073">
        <v>1</v>
      </c>
    </row>
    <row r="2074" spans="1:19" x14ac:dyDescent="0.2">
      <c r="A2074" t="s">
        <v>2146</v>
      </c>
      <c r="B2074" t="s">
        <v>55</v>
      </c>
      <c r="C2074">
        <v>2002</v>
      </c>
      <c r="D2074" s="1" t="d">
        <v>2021-02-05</v>
      </c>
      <c r="E2074" s="1" t="str">
        <f t="shared" si="64"/>
        <v>2021</v>
      </c>
      <c r="F2074" s="1" t="str">
        <f t="shared" si="65"/>
        <v>Feb</v>
      </c>
      <c r="G2074" t="s">
        <v>50</v>
      </c>
      <c r="H2074" t="s">
        <v>933</v>
      </c>
      <c r="I2074">
        <v>0.13</v>
      </c>
      <c r="J2074">
        <v>0.1</v>
      </c>
      <c r="K2074">
        <v>0.74</v>
      </c>
      <c r="L2074">
        <v>0.03</v>
      </c>
      <c r="M2074">
        <v>1</v>
      </c>
      <c r="N2074">
        <v>72</v>
      </c>
      <c r="O2074">
        <v>16</v>
      </c>
      <c r="P2074">
        <v>9.3000000000000007</v>
      </c>
      <c r="Q2074">
        <v>54</v>
      </c>
      <c r="R2074" t="s">
        <v>934</v>
      </c>
      <c r="S2074" t="s">
        <v>88</v>
      </c>
    </row>
    <row r="2075" spans="1:19" x14ac:dyDescent="0.2">
      <c r="A2075" t="s">
        <v>2147</v>
      </c>
      <c r="B2075" t="s">
        <v>49</v>
      </c>
      <c r="C2075">
        <v>2011</v>
      </c>
      <c r="D2075" s="1" t="d">
        <v>2022-02-24</v>
      </c>
      <c r="E2075" s="1" t="str">
        <f t="shared" si="64"/>
        <v>2022</v>
      </c>
      <c r="F2075" s="1" t="str">
        <f t="shared" si="65"/>
        <v>Feb</v>
      </c>
      <c r="G2075" t="s">
        <v>1</v>
      </c>
      <c r="H2075" t="s">
        <v>111</v>
      </c>
      <c r="I2075">
        <v>0.33</v>
      </c>
      <c r="J2075">
        <v>0.49</v>
      </c>
      <c r="K2075">
        <v>0.01</v>
      </c>
      <c r="L2075">
        <v>0.17</v>
      </c>
      <c r="M2075">
        <v>1</v>
      </c>
      <c r="N2075">
        <v>87</v>
      </c>
      <c r="O2075">
        <v>43</v>
      </c>
      <c r="P2075">
        <v>8.4</v>
      </c>
      <c r="Q2075">
        <v>238</v>
      </c>
      <c r="R2075" t="s">
        <v>2148</v>
      </c>
      <c r="S2075" t="s">
        <v>112</v>
      </c>
    </row>
    <row r="2076" spans="1:19" x14ac:dyDescent="0.2">
      <c r="A2076" t="s">
        <v>2149</v>
      </c>
      <c r="B2076" t="s">
        <v>104</v>
      </c>
      <c r="C2076">
        <v>2000</v>
      </c>
      <c r="D2076" s="1" t="d">
        <v>2004-05-27</v>
      </c>
      <c r="E2076" s="1" t="str">
        <f t="shared" si="64"/>
        <v>2004</v>
      </c>
      <c r="F2076" s="1" t="str">
        <f t="shared" si="65"/>
        <v>May</v>
      </c>
      <c r="G2076" t="s">
        <v>34</v>
      </c>
      <c r="H2076" t="s">
        <v>68</v>
      </c>
      <c r="I2076">
        <v>0.55000000000000004</v>
      </c>
      <c r="J2076">
        <v>0.38</v>
      </c>
      <c r="K2076">
        <v>0</v>
      </c>
      <c r="L2076">
        <v>7.0000000000000007E-2</v>
      </c>
      <c r="M2076">
        <v>1</v>
      </c>
    </row>
    <row r="2077" spans="1:19" x14ac:dyDescent="0.2">
      <c r="A2077" t="s">
        <v>2150</v>
      </c>
      <c r="B2077" t="s">
        <v>137</v>
      </c>
      <c r="C2077">
        <v>2000</v>
      </c>
      <c r="D2077" s="1" t="d">
        <v>2015-09-03</v>
      </c>
      <c r="E2077" s="1" t="str">
        <f t="shared" si="64"/>
        <v>2015</v>
      </c>
      <c r="F2077" s="1" t="str">
        <f t="shared" si="65"/>
        <v>Sep</v>
      </c>
      <c r="G2077" t="s">
        <v>18</v>
      </c>
      <c r="H2077" t="s">
        <v>45</v>
      </c>
      <c r="I2077">
        <v>0.74</v>
      </c>
      <c r="J2077">
        <v>0.21</v>
      </c>
      <c r="K2077">
        <v>0</v>
      </c>
      <c r="L2077">
        <v>0.04</v>
      </c>
      <c r="M2077">
        <v>0.99</v>
      </c>
      <c r="N2077">
        <v>79</v>
      </c>
      <c r="O2077">
        <v>24</v>
      </c>
      <c r="P2077">
        <v>8.5</v>
      </c>
      <c r="Q2077">
        <v>10</v>
      </c>
      <c r="R2077" t="s">
        <v>45</v>
      </c>
      <c r="S2077" t="s">
        <v>20</v>
      </c>
    </row>
    <row r="2078" spans="1:19" x14ac:dyDescent="0.2">
      <c r="A2078" t="s">
        <v>480</v>
      </c>
      <c r="B2078" t="s">
        <v>44</v>
      </c>
      <c r="C2078">
        <v>2013</v>
      </c>
      <c r="D2078" s="1" t="d">
        <v>2007-07-03</v>
      </c>
      <c r="E2078" s="1" t="str">
        <f t="shared" si="64"/>
        <v>2007</v>
      </c>
      <c r="F2078" s="1" t="str">
        <f t="shared" si="65"/>
        <v>Jul</v>
      </c>
      <c r="G2078" t="s">
        <v>34</v>
      </c>
      <c r="H2078" t="s">
        <v>111</v>
      </c>
      <c r="I2078">
        <v>0.72</v>
      </c>
      <c r="J2078">
        <v>0.17</v>
      </c>
      <c r="K2078">
        <v>0</v>
      </c>
      <c r="L2078">
        <v>0.1</v>
      </c>
      <c r="M2078">
        <v>0.99</v>
      </c>
      <c r="N2078">
        <v>79</v>
      </c>
      <c r="O2078">
        <v>16</v>
      </c>
      <c r="P2078">
        <v>7.8</v>
      </c>
      <c r="Q2078">
        <v>33</v>
      </c>
      <c r="R2078" t="s">
        <v>111</v>
      </c>
      <c r="S2078" t="s">
        <v>112</v>
      </c>
    </row>
    <row r="2079" spans="1:19" x14ac:dyDescent="0.2">
      <c r="A2079" t="s">
        <v>2151</v>
      </c>
      <c r="B2079" t="s">
        <v>44</v>
      </c>
      <c r="C2079">
        <v>2011</v>
      </c>
      <c r="D2079" s="1" t="d">
        <v>2008-12-23</v>
      </c>
      <c r="E2079" s="1" t="str">
        <f t="shared" si="64"/>
        <v>2008</v>
      </c>
      <c r="F2079" s="1" t="str">
        <f t="shared" si="65"/>
        <v>Dec</v>
      </c>
      <c r="G2079" t="s">
        <v>18</v>
      </c>
      <c r="H2079" t="s">
        <v>134</v>
      </c>
      <c r="I2079">
        <v>0.94</v>
      </c>
      <c r="J2079">
        <v>0</v>
      </c>
      <c r="K2079">
        <v>0</v>
      </c>
      <c r="L2079">
        <v>0.06</v>
      </c>
      <c r="M2079">
        <v>0.99</v>
      </c>
      <c r="N2079">
        <v>82</v>
      </c>
      <c r="O2079">
        <v>25</v>
      </c>
      <c r="P2079">
        <v>6.6</v>
      </c>
      <c r="Q2079">
        <v>49</v>
      </c>
      <c r="R2079" t="s">
        <v>135</v>
      </c>
      <c r="S2079" t="s">
        <v>20</v>
      </c>
    </row>
    <row r="2080" spans="1:19" x14ac:dyDescent="0.2">
      <c r="A2080" t="s">
        <v>328</v>
      </c>
      <c r="B2080" t="s">
        <v>189</v>
      </c>
      <c r="C2080">
        <v>2003</v>
      </c>
      <c r="D2080" s="1" t="d">
        <v>1994-01-17</v>
      </c>
      <c r="E2080" s="1" t="str">
        <f t="shared" si="64"/>
        <v>1994</v>
      </c>
      <c r="F2080" s="1" t="str">
        <f t="shared" si="65"/>
        <v>Jan</v>
      </c>
      <c r="G2080" t="s">
        <v>24</v>
      </c>
      <c r="H2080" t="s">
        <v>329</v>
      </c>
      <c r="I2080">
        <v>0.77</v>
      </c>
      <c r="J2080">
        <v>0.2</v>
      </c>
      <c r="K2080">
        <v>0</v>
      </c>
      <c r="L2080">
        <v>0.03</v>
      </c>
      <c r="M2080">
        <v>0.99</v>
      </c>
    </row>
    <row r="2081" spans="1:19" x14ac:dyDescent="0.2">
      <c r="A2081" t="s">
        <v>2082</v>
      </c>
      <c r="B2081" t="s">
        <v>44</v>
      </c>
      <c r="C2081">
        <v>2012</v>
      </c>
      <c r="D2081" s="1" t="d">
        <v>2004-10-29</v>
      </c>
      <c r="E2081" s="1" t="str">
        <f t="shared" si="64"/>
        <v>2004</v>
      </c>
      <c r="F2081" s="1" t="str">
        <f t="shared" si="65"/>
        <v>Oct</v>
      </c>
      <c r="G2081" t="s">
        <v>50</v>
      </c>
      <c r="H2081" t="s">
        <v>484</v>
      </c>
      <c r="I2081">
        <v>0.72</v>
      </c>
      <c r="J2081">
        <v>0.2</v>
      </c>
      <c r="K2081">
        <v>0</v>
      </c>
      <c r="L2081">
        <v>0.08</v>
      </c>
      <c r="M2081">
        <v>0.99</v>
      </c>
      <c r="N2081">
        <v>85</v>
      </c>
      <c r="O2081">
        <v>60</v>
      </c>
      <c r="P2081">
        <v>7.6</v>
      </c>
      <c r="Q2081">
        <v>88</v>
      </c>
      <c r="R2081" t="s">
        <v>746</v>
      </c>
      <c r="S2081" t="s">
        <v>88</v>
      </c>
    </row>
    <row r="2082" spans="1:19" x14ac:dyDescent="0.2">
      <c r="A2082" t="s">
        <v>2152</v>
      </c>
      <c r="B2082" t="s">
        <v>32</v>
      </c>
      <c r="C2082">
        <v>2011</v>
      </c>
      <c r="D2082" s="1" t="d">
        <v>2005-10-29</v>
      </c>
      <c r="E2082" s="1" t="str">
        <f t="shared" si="64"/>
        <v>2005</v>
      </c>
      <c r="F2082" s="1" t="str">
        <f t="shared" si="65"/>
        <v>Oct</v>
      </c>
      <c r="G2082" t="s">
        <v>1</v>
      </c>
      <c r="H2082" t="s">
        <v>19</v>
      </c>
      <c r="I2082">
        <v>0.48</v>
      </c>
      <c r="J2082">
        <v>0.06</v>
      </c>
      <c r="K2082">
        <v>0.41</v>
      </c>
      <c r="L2082">
        <v>0.05</v>
      </c>
      <c r="M2082">
        <v>0.99</v>
      </c>
      <c r="N2082">
        <v>83</v>
      </c>
      <c r="O2082">
        <v>46</v>
      </c>
      <c r="P2082">
        <v>8.6</v>
      </c>
      <c r="Q2082">
        <v>55</v>
      </c>
      <c r="R2082" t="s">
        <v>190</v>
      </c>
      <c r="S2082" t="s">
        <v>20</v>
      </c>
    </row>
    <row r="2083" spans="1:19" x14ac:dyDescent="0.2">
      <c r="A2083" t="s">
        <v>2153</v>
      </c>
      <c r="B2083" t="s">
        <v>49</v>
      </c>
      <c r="C2083">
        <v>2008</v>
      </c>
      <c r="D2083" s="1" t="d">
        <v>2002-08-18</v>
      </c>
      <c r="E2083" s="1" t="str">
        <f t="shared" si="64"/>
        <v>2002</v>
      </c>
      <c r="F2083" s="1" t="str">
        <f t="shared" si="65"/>
        <v>Aug</v>
      </c>
      <c r="G2083" t="s">
        <v>37</v>
      </c>
      <c r="H2083" t="s">
        <v>111</v>
      </c>
      <c r="I2083">
        <v>0.49</v>
      </c>
      <c r="J2083">
        <v>0.33</v>
      </c>
      <c r="K2083">
        <v>0.02</v>
      </c>
      <c r="L2083">
        <v>0.15</v>
      </c>
      <c r="M2083">
        <v>0.99</v>
      </c>
      <c r="N2083">
        <v>55</v>
      </c>
      <c r="O2083">
        <v>65</v>
      </c>
      <c r="P2083">
        <v>6.5</v>
      </c>
      <c r="Q2083">
        <v>294</v>
      </c>
      <c r="R2083" t="s">
        <v>2154</v>
      </c>
      <c r="S2083" t="s">
        <v>53</v>
      </c>
    </row>
    <row r="2084" spans="1:19" x14ac:dyDescent="0.2">
      <c r="A2084" t="s">
        <v>2155</v>
      </c>
      <c r="B2084" t="s">
        <v>104</v>
      </c>
      <c r="C2084">
        <v>1998</v>
      </c>
      <c r="D2084" s="1" t="d">
        <v>1994-08-01</v>
      </c>
      <c r="E2084" s="1" t="str">
        <f t="shared" si="64"/>
        <v>1994</v>
      </c>
      <c r="F2084" s="1" t="str">
        <f t="shared" si="65"/>
        <v>Aug</v>
      </c>
      <c r="G2084" t="s">
        <v>1</v>
      </c>
      <c r="H2084" t="s">
        <v>226</v>
      </c>
      <c r="I2084">
        <v>0.55000000000000004</v>
      </c>
      <c r="J2084">
        <v>0.38</v>
      </c>
      <c r="K2084">
        <v>0</v>
      </c>
      <c r="L2084">
        <v>0.06</v>
      </c>
      <c r="M2084">
        <v>0.99</v>
      </c>
      <c r="N2084">
        <v>88</v>
      </c>
      <c r="O2084">
        <v>13</v>
      </c>
      <c r="P2084">
        <v>9.1</v>
      </c>
      <c r="Q2084">
        <v>69</v>
      </c>
      <c r="R2084" t="s">
        <v>1726</v>
      </c>
      <c r="S2084" t="s">
        <v>88</v>
      </c>
    </row>
    <row r="2085" spans="1:19" x14ac:dyDescent="0.2">
      <c r="A2085" t="s">
        <v>2156</v>
      </c>
      <c r="B2085" t="s">
        <v>55</v>
      </c>
      <c r="C2085">
        <v>2000</v>
      </c>
      <c r="D2085" s="1" t="d">
        <v>2010-01-22</v>
      </c>
      <c r="E2085" s="1" t="str">
        <f t="shared" si="64"/>
        <v>2010</v>
      </c>
      <c r="F2085" s="1" t="str">
        <f t="shared" si="65"/>
        <v>Jan</v>
      </c>
      <c r="G2085" t="s">
        <v>50</v>
      </c>
      <c r="H2085" t="s">
        <v>68</v>
      </c>
      <c r="I2085">
        <v>0.3</v>
      </c>
      <c r="J2085">
        <v>0.23</v>
      </c>
      <c r="K2085">
        <v>0.38</v>
      </c>
      <c r="L2085">
        <v>0.08</v>
      </c>
      <c r="M2085">
        <v>0.99</v>
      </c>
      <c r="N2085">
        <v>66</v>
      </c>
      <c r="O2085">
        <v>20</v>
      </c>
      <c r="P2085">
        <v>8</v>
      </c>
      <c r="Q2085">
        <v>35</v>
      </c>
      <c r="R2085" t="s">
        <v>2157</v>
      </c>
      <c r="S2085" t="s">
        <v>88</v>
      </c>
    </row>
    <row r="2086" spans="1:19" x14ac:dyDescent="0.2">
      <c r="A2086" t="s">
        <v>2158</v>
      </c>
      <c r="B2086" t="s">
        <v>49</v>
      </c>
      <c r="C2086">
        <v>2009</v>
      </c>
      <c r="D2086" s="1" t="d">
        <v>2017-09-06</v>
      </c>
      <c r="E2086" s="1" t="str">
        <f t="shared" si="64"/>
        <v>2017</v>
      </c>
      <c r="F2086" s="1" t="str">
        <f t="shared" si="65"/>
        <v>Sep</v>
      </c>
      <c r="G2086" t="s">
        <v>24</v>
      </c>
      <c r="H2086" t="s">
        <v>648</v>
      </c>
      <c r="I2086">
        <v>0.27</v>
      </c>
      <c r="J2086">
        <v>0.52</v>
      </c>
      <c r="K2086">
        <v>0</v>
      </c>
      <c r="L2086">
        <v>0.19</v>
      </c>
      <c r="M2086">
        <v>0.99</v>
      </c>
      <c r="N2086">
        <v>87</v>
      </c>
      <c r="O2086">
        <v>63</v>
      </c>
      <c r="P2086">
        <v>8.1999999999999993</v>
      </c>
      <c r="Q2086">
        <v>94</v>
      </c>
      <c r="R2086" t="s">
        <v>648</v>
      </c>
      <c r="S2086" t="s">
        <v>88</v>
      </c>
    </row>
    <row r="2087" spans="1:19" x14ac:dyDescent="0.2">
      <c r="A2087" t="s">
        <v>1663</v>
      </c>
      <c r="B2087" t="s">
        <v>49</v>
      </c>
      <c r="C2087">
        <v>2008</v>
      </c>
      <c r="D2087" s="1" t="d">
        <v>2009-01-01</v>
      </c>
      <c r="E2087" s="1" t="str">
        <f t="shared" si="64"/>
        <v>2009</v>
      </c>
      <c r="F2087" s="1" t="str">
        <f t="shared" si="65"/>
        <v>Jan</v>
      </c>
      <c r="G2087" t="s">
        <v>34</v>
      </c>
      <c r="H2087" t="s">
        <v>71</v>
      </c>
      <c r="I2087">
        <v>0.73</v>
      </c>
      <c r="J2087">
        <v>0.15</v>
      </c>
      <c r="K2087">
        <v>0</v>
      </c>
      <c r="L2087">
        <v>0.11</v>
      </c>
      <c r="M2087">
        <v>0.99</v>
      </c>
      <c r="N2087">
        <v>70</v>
      </c>
      <c r="O2087">
        <v>39</v>
      </c>
      <c r="P2087">
        <v>5</v>
      </c>
      <c r="Q2087">
        <v>26</v>
      </c>
      <c r="R2087" t="s">
        <v>309</v>
      </c>
      <c r="S2087" t="s">
        <v>88</v>
      </c>
    </row>
    <row r="2088" spans="1:19" x14ac:dyDescent="0.2">
      <c r="A2088" t="s">
        <v>2159</v>
      </c>
      <c r="B2088" t="s">
        <v>189</v>
      </c>
      <c r="C2088">
        <v>2005</v>
      </c>
      <c r="D2088" s="1" t="d">
        <v>2007-06-13</v>
      </c>
      <c r="E2088" s="1" t="str">
        <f t="shared" si="64"/>
        <v>2007</v>
      </c>
      <c r="F2088" s="1" t="str">
        <f t="shared" si="65"/>
        <v>Jun</v>
      </c>
      <c r="G2088" t="s">
        <v>1</v>
      </c>
      <c r="H2088" t="s">
        <v>151</v>
      </c>
      <c r="I2088">
        <v>0.76</v>
      </c>
      <c r="J2088">
        <v>0.2</v>
      </c>
      <c r="K2088">
        <v>0</v>
      </c>
      <c r="L2088">
        <v>0.03</v>
      </c>
      <c r="M2088">
        <v>0.99</v>
      </c>
      <c r="N2088">
        <v>51</v>
      </c>
      <c r="O2088">
        <v>22</v>
      </c>
      <c r="P2088">
        <v>6.6</v>
      </c>
      <c r="Q2088">
        <v>120</v>
      </c>
      <c r="R2088" t="s">
        <v>621</v>
      </c>
      <c r="S2088" t="s">
        <v>112</v>
      </c>
    </row>
    <row r="2089" spans="1:19" x14ac:dyDescent="0.2">
      <c r="A2089" t="s">
        <v>2160</v>
      </c>
      <c r="B2089" t="s">
        <v>49</v>
      </c>
      <c r="C2089">
        <v>2009</v>
      </c>
      <c r="D2089" s="1" t="d">
        <v>1999-01-16</v>
      </c>
      <c r="E2089" s="1" t="str">
        <f t="shared" si="64"/>
        <v>1999</v>
      </c>
      <c r="F2089" s="1" t="str">
        <f t="shared" si="65"/>
        <v>Jan</v>
      </c>
      <c r="G2089" t="s">
        <v>39</v>
      </c>
      <c r="H2089" t="s">
        <v>68</v>
      </c>
      <c r="I2089">
        <v>0.35</v>
      </c>
      <c r="J2089">
        <v>0.52</v>
      </c>
      <c r="K2089">
        <v>0.04</v>
      </c>
      <c r="L2089">
        <v>0.08</v>
      </c>
      <c r="M2089">
        <v>0.99</v>
      </c>
      <c r="N2089">
        <v>70</v>
      </c>
      <c r="O2089">
        <v>35</v>
      </c>
      <c r="P2089">
        <v>8.1999999999999993</v>
      </c>
      <c r="Q2089">
        <v>20</v>
      </c>
      <c r="R2089" t="s">
        <v>1129</v>
      </c>
      <c r="S2089" t="s">
        <v>20</v>
      </c>
    </row>
    <row r="2090" spans="1:19" x14ac:dyDescent="0.2">
      <c r="A2090" t="s">
        <v>2161</v>
      </c>
      <c r="B2090" t="s">
        <v>32</v>
      </c>
      <c r="C2090">
        <v>2007</v>
      </c>
      <c r="D2090" s="1" t="d">
        <v>1999-04-11</v>
      </c>
      <c r="E2090" s="1" t="str">
        <f t="shared" si="64"/>
        <v>1999</v>
      </c>
      <c r="F2090" s="1" t="str">
        <f t="shared" si="65"/>
        <v>Apr</v>
      </c>
      <c r="G2090" t="s">
        <v>101</v>
      </c>
      <c r="H2090" t="s">
        <v>222</v>
      </c>
      <c r="I2090">
        <v>0.28000000000000003</v>
      </c>
      <c r="J2090">
        <v>0.04</v>
      </c>
      <c r="K2090">
        <v>0.64</v>
      </c>
      <c r="L2090">
        <v>0.03</v>
      </c>
      <c r="M2090">
        <v>0.99</v>
      </c>
      <c r="N2090">
        <v>78</v>
      </c>
      <c r="O2090">
        <v>48</v>
      </c>
      <c r="P2090">
        <v>8.1</v>
      </c>
      <c r="Q2090">
        <v>84</v>
      </c>
      <c r="R2090" t="s">
        <v>222</v>
      </c>
      <c r="S2090" t="s">
        <v>88</v>
      </c>
    </row>
    <row r="2091" spans="1:19" x14ac:dyDescent="0.2">
      <c r="A2091" t="s">
        <v>2162</v>
      </c>
      <c r="B2091" t="s">
        <v>159</v>
      </c>
      <c r="C2091">
        <v>2006</v>
      </c>
      <c r="D2091" s="1" t="d">
        <v>2004-05-21</v>
      </c>
      <c r="E2091" s="1" t="str">
        <f t="shared" si="64"/>
        <v>2004</v>
      </c>
      <c r="F2091" s="1" t="str">
        <f t="shared" si="65"/>
        <v>May</v>
      </c>
      <c r="G2091" t="s">
        <v>39</v>
      </c>
      <c r="H2091" t="s">
        <v>372</v>
      </c>
      <c r="I2091">
        <v>0.37</v>
      </c>
      <c r="J2091">
        <v>0.3</v>
      </c>
      <c r="K2091">
        <v>0.12</v>
      </c>
      <c r="L2091">
        <v>0.19</v>
      </c>
      <c r="M2091">
        <v>0.99</v>
      </c>
      <c r="N2091">
        <v>75</v>
      </c>
      <c r="O2091">
        <v>26</v>
      </c>
      <c r="P2091">
        <v>8.3000000000000007</v>
      </c>
      <c r="Q2091">
        <v>30</v>
      </c>
      <c r="R2091" t="s">
        <v>2121</v>
      </c>
      <c r="S2091" t="s">
        <v>88</v>
      </c>
    </row>
    <row r="2092" spans="1:19" x14ac:dyDescent="0.2">
      <c r="A2092" t="s">
        <v>993</v>
      </c>
      <c r="B2092" t="s">
        <v>44</v>
      </c>
      <c r="C2092">
        <v>2011</v>
      </c>
      <c r="D2092" s="1" t="d">
        <v>2003-07-19</v>
      </c>
      <c r="E2092" s="1" t="str">
        <f t="shared" si="64"/>
        <v>2003</v>
      </c>
      <c r="F2092" s="1" t="str">
        <f t="shared" si="65"/>
        <v>Jul</v>
      </c>
      <c r="G2092" t="s">
        <v>28</v>
      </c>
      <c r="H2092" t="s">
        <v>372</v>
      </c>
      <c r="I2092">
        <v>0.64</v>
      </c>
      <c r="J2092">
        <v>0.27</v>
      </c>
      <c r="K2092">
        <v>0</v>
      </c>
      <c r="L2092">
        <v>0.09</v>
      </c>
      <c r="M2092">
        <v>0.99</v>
      </c>
      <c r="N2092">
        <v>89</v>
      </c>
      <c r="O2092">
        <v>66</v>
      </c>
      <c r="P2092">
        <v>8.4</v>
      </c>
      <c r="Q2092">
        <v>1106</v>
      </c>
      <c r="R2092" t="s">
        <v>780</v>
      </c>
      <c r="S2092" t="s">
        <v>53</v>
      </c>
    </row>
    <row r="2093" spans="1:19" x14ac:dyDescent="0.2">
      <c r="A2093" t="s">
        <v>2163</v>
      </c>
      <c r="B2093" t="s">
        <v>17</v>
      </c>
      <c r="C2093">
        <v>2009</v>
      </c>
      <c r="D2093" s="1" t="d">
        <v>2019-11-21</v>
      </c>
      <c r="E2093" s="1" t="str">
        <f t="shared" si="64"/>
        <v>2019</v>
      </c>
      <c r="F2093" s="1" t="str">
        <f t="shared" si="65"/>
        <v>Nov</v>
      </c>
      <c r="G2093" t="s">
        <v>24</v>
      </c>
      <c r="H2093" t="s">
        <v>484</v>
      </c>
      <c r="I2093">
        <v>0.61</v>
      </c>
      <c r="J2093">
        <v>0.28999999999999998</v>
      </c>
      <c r="K2093">
        <v>0</v>
      </c>
      <c r="L2093">
        <v>0.09</v>
      </c>
      <c r="M2093">
        <v>0.99</v>
      </c>
      <c r="N2093">
        <v>58</v>
      </c>
      <c r="O2093">
        <v>7</v>
      </c>
      <c r="P2093" t="s">
        <v>203</v>
      </c>
      <c r="R2093" t="s">
        <v>2164</v>
      </c>
      <c r="S2093" t="s">
        <v>20</v>
      </c>
    </row>
    <row r="2094" spans="1:19" x14ac:dyDescent="0.2">
      <c r="A2094" t="s">
        <v>2165</v>
      </c>
      <c r="B2094" t="s">
        <v>32</v>
      </c>
      <c r="C2094">
        <v>2008</v>
      </c>
      <c r="D2094" s="1" t="d">
        <v>1988-12-28</v>
      </c>
      <c r="E2094" s="1" t="str">
        <f t="shared" si="64"/>
        <v>1988</v>
      </c>
      <c r="F2094" s="1" t="str">
        <f t="shared" si="65"/>
        <v>Dec</v>
      </c>
      <c r="G2094" t="s">
        <v>30</v>
      </c>
      <c r="H2094" t="s">
        <v>111</v>
      </c>
      <c r="I2094">
        <v>0.16</v>
      </c>
      <c r="J2094">
        <v>0.78</v>
      </c>
      <c r="K2094">
        <v>0</v>
      </c>
      <c r="L2094">
        <v>0.04</v>
      </c>
      <c r="M2094">
        <v>0.99</v>
      </c>
      <c r="N2094">
        <v>71</v>
      </c>
      <c r="O2094">
        <v>5</v>
      </c>
      <c r="P2094" t="s">
        <v>203</v>
      </c>
      <c r="R2094" t="s">
        <v>2166</v>
      </c>
      <c r="S2094" t="s">
        <v>20</v>
      </c>
    </row>
    <row r="2095" spans="1:19" x14ac:dyDescent="0.2">
      <c r="A2095" t="s">
        <v>2167</v>
      </c>
      <c r="B2095" t="s">
        <v>159</v>
      </c>
      <c r="C2095">
        <v>2008</v>
      </c>
      <c r="D2095" s="1" t="d">
        <v>1988-11-22</v>
      </c>
      <c r="E2095" s="1" t="str">
        <f t="shared" si="64"/>
        <v>1988</v>
      </c>
      <c r="F2095" s="1" t="str">
        <f t="shared" si="65"/>
        <v>Nov</v>
      </c>
      <c r="G2095" t="s">
        <v>24</v>
      </c>
      <c r="H2095" t="s">
        <v>51</v>
      </c>
      <c r="I2095">
        <v>0.52</v>
      </c>
      <c r="J2095">
        <v>0.27</v>
      </c>
      <c r="K2095">
        <v>0</v>
      </c>
      <c r="L2095">
        <v>0.19</v>
      </c>
      <c r="M2095">
        <v>0.98</v>
      </c>
      <c r="N2095">
        <v>79</v>
      </c>
      <c r="O2095">
        <v>26</v>
      </c>
      <c r="P2095">
        <v>8.6999999999999993</v>
      </c>
      <c r="Q2095">
        <v>43</v>
      </c>
      <c r="R2095" t="s">
        <v>2168</v>
      </c>
      <c r="S2095" t="s">
        <v>88</v>
      </c>
    </row>
    <row r="2096" spans="1:19" x14ac:dyDescent="0.2">
      <c r="A2096" t="s">
        <v>468</v>
      </c>
      <c r="B2096" t="s">
        <v>159</v>
      </c>
      <c r="C2096">
        <v>2008</v>
      </c>
      <c r="D2096" s="1" t="d">
        <v>1994-06-09</v>
      </c>
      <c r="E2096" s="1" t="str">
        <f t="shared" si="64"/>
        <v>1994</v>
      </c>
      <c r="F2096" s="1" t="str">
        <f t="shared" si="65"/>
        <v>Jun</v>
      </c>
      <c r="G2096" t="s">
        <v>18</v>
      </c>
      <c r="H2096" t="s">
        <v>234</v>
      </c>
      <c r="I2096">
        <v>0.02</v>
      </c>
      <c r="J2096">
        <v>0.53</v>
      </c>
      <c r="K2096">
        <v>0.19</v>
      </c>
      <c r="L2096">
        <v>0.25</v>
      </c>
      <c r="M2096">
        <v>0.98</v>
      </c>
      <c r="N2096">
        <v>80</v>
      </c>
      <c r="O2096">
        <v>17</v>
      </c>
      <c r="P2096">
        <v>6.8</v>
      </c>
      <c r="Q2096">
        <v>11</v>
      </c>
      <c r="R2096" t="s">
        <v>357</v>
      </c>
      <c r="S2096" t="s">
        <v>20</v>
      </c>
    </row>
    <row r="2097" spans="1:19" x14ac:dyDescent="0.2">
      <c r="A2097" t="s">
        <v>2169</v>
      </c>
      <c r="B2097" t="s">
        <v>32</v>
      </c>
      <c r="C2097">
        <v>2008</v>
      </c>
      <c r="D2097" s="1" t="d">
        <v>1996-04-18</v>
      </c>
      <c r="E2097" s="1" t="str">
        <f t="shared" si="64"/>
        <v>1996</v>
      </c>
      <c r="F2097" s="1" t="str">
        <f t="shared" si="65"/>
        <v>Apr</v>
      </c>
      <c r="G2097" t="s">
        <v>39</v>
      </c>
      <c r="H2097" t="s">
        <v>134</v>
      </c>
      <c r="I2097">
        <v>0.57999999999999996</v>
      </c>
      <c r="J2097">
        <v>0.31</v>
      </c>
      <c r="K2097">
        <v>0</v>
      </c>
      <c r="L2097">
        <v>0.1</v>
      </c>
      <c r="M2097">
        <v>0.98</v>
      </c>
      <c r="P2097" t="s">
        <v>203</v>
      </c>
      <c r="R2097" t="s">
        <v>134</v>
      </c>
      <c r="S2097" t="s">
        <v>20</v>
      </c>
    </row>
    <row r="2098" spans="1:19" x14ac:dyDescent="0.2">
      <c r="A2098" t="s">
        <v>2170</v>
      </c>
      <c r="B2098" t="s">
        <v>75</v>
      </c>
      <c r="C2098">
        <v>2015</v>
      </c>
      <c r="D2098" s="1" t="d">
        <v>2005-10-07</v>
      </c>
      <c r="E2098" s="1" t="str">
        <f t="shared" si="64"/>
        <v>2005</v>
      </c>
      <c r="F2098" s="1" t="str">
        <f t="shared" si="65"/>
        <v>Oct</v>
      </c>
      <c r="G2098" t="s">
        <v>28</v>
      </c>
      <c r="H2098" t="s">
        <v>242</v>
      </c>
      <c r="I2098">
        <v>0.37</v>
      </c>
      <c r="J2098">
        <v>0.32</v>
      </c>
      <c r="K2098">
        <v>0.15</v>
      </c>
      <c r="L2098">
        <v>0.14000000000000001</v>
      </c>
      <c r="M2098">
        <v>0.98</v>
      </c>
    </row>
    <row r="2099" spans="1:19" x14ac:dyDescent="0.2">
      <c r="A2099" t="s">
        <v>471</v>
      </c>
      <c r="B2099" t="s">
        <v>17</v>
      </c>
      <c r="C2099">
        <v>2009</v>
      </c>
      <c r="D2099" s="1" t="d">
        <v>1997-08-13</v>
      </c>
      <c r="E2099" s="1" t="str">
        <f t="shared" si="64"/>
        <v>1997</v>
      </c>
      <c r="F2099" s="1" t="str">
        <f t="shared" si="65"/>
        <v>Aug</v>
      </c>
      <c r="G2099" t="s">
        <v>18</v>
      </c>
      <c r="H2099" t="s">
        <v>134</v>
      </c>
      <c r="I2099">
        <v>0.23</v>
      </c>
      <c r="J2099">
        <v>0.64</v>
      </c>
      <c r="K2099">
        <v>0</v>
      </c>
      <c r="L2099">
        <v>0.11</v>
      </c>
      <c r="M2099">
        <v>0.98</v>
      </c>
      <c r="N2099">
        <v>75</v>
      </c>
      <c r="O2099">
        <v>21</v>
      </c>
      <c r="P2099">
        <v>6.2</v>
      </c>
      <c r="Q2099">
        <v>17</v>
      </c>
      <c r="R2099" t="s">
        <v>135</v>
      </c>
      <c r="S2099" t="s">
        <v>20</v>
      </c>
    </row>
    <row r="2100" spans="1:19" x14ac:dyDescent="0.2">
      <c r="A2100" t="s">
        <v>2171</v>
      </c>
      <c r="B2100" t="s">
        <v>49</v>
      </c>
      <c r="C2100">
        <v>2010</v>
      </c>
      <c r="D2100" s="1" t="d">
        <v>2020-06-16</v>
      </c>
      <c r="E2100" s="1" t="str">
        <f t="shared" si="64"/>
        <v>2020</v>
      </c>
      <c r="F2100" s="1" t="str">
        <f t="shared" si="65"/>
        <v>Jun</v>
      </c>
      <c r="G2100" t="s">
        <v>28</v>
      </c>
      <c r="H2100" t="s">
        <v>372</v>
      </c>
      <c r="I2100">
        <v>0.28000000000000003</v>
      </c>
      <c r="J2100">
        <v>0.18</v>
      </c>
      <c r="K2100">
        <v>0.45</v>
      </c>
      <c r="L2100">
        <v>7.0000000000000007E-2</v>
      </c>
      <c r="M2100">
        <v>0.98</v>
      </c>
      <c r="N2100">
        <v>77</v>
      </c>
      <c r="O2100">
        <v>55</v>
      </c>
      <c r="P2100">
        <v>8.1999999999999993</v>
      </c>
      <c r="Q2100">
        <v>336</v>
      </c>
      <c r="R2100" t="s">
        <v>372</v>
      </c>
      <c r="S2100" t="s">
        <v>88</v>
      </c>
    </row>
    <row r="2101" spans="1:19" x14ac:dyDescent="0.2">
      <c r="A2101" t="s">
        <v>316</v>
      </c>
      <c r="B2101" t="s">
        <v>148</v>
      </c>
      <c r="C2101">
        <v>2008</v>
      </c>
      <c r="D2101" s="1" t="d">
        <v>1995-06-09</v>
      </c>
      <c r="E2101" s="1" t="str">
        <f t="shared" si="64"/>
        <v>1995</v>
      </c>
      <c r="F2101" s="1" t="str">
        <f t="shared" si="65"/>
        <v>Jun</v>
      </c>
      <c r="G2101" t="s">
        <v>28</v>
      </c>
      <c r="H2101" t="s">
        <v>130</v>
      </c>
      <c r="I2101">
        <v>0.02</v>
      </c>
      <c r="J2101">
        <v>0.88</v>
      </c>
      <c r="K2101">
        <v>0</v>
      </c>
      <c r="L2101">
        <v>0.08</v>
      </c>
      <c r="M2101">
        <v>0.98</v>
      </c>
      <c r="N2101">
        <v>91</v>
      </c>
      <c r="O2101">
        <v>48</v>
      </c>
      <c r="P2101">
        <v>7.9</v>
      </c>
      <c r="Q2101">
        <v>3450</v>
      </c>
      <c r="R2101" t="s">
        <v>131</v>
      </c>
      <c r="S2101" t="s">
        <v>53</v>
      </c>
    </row>
    <row r="2102" spans="1:19" x14ac:dyDescent="0.2">
      <c r="A2102" t="s">
        <v>2172</v>
      </c>
      <c r="B2102" t="s">
        <v>64</v>
      </c>
      <c r="C2102">
        <v>2005</v>
      </c>
      <c r="D2102" s="1" t="d">
        <v>2006-02-11</v>
      </c>
      <c r="E2102" s="1" t="str">
        <f t="shared" si="64"/>
        <v>2006</v>
      </c>
      <c r="F2102" s="1" t="str">
        <f t="shared" si="65"/>
        <v>Feb</v>
      </c>
      <c r="G2102" t="s">
        <v>34</v>
      </c>
      <c r="H2102" t="s">
        <v>19</v>
      </c>
      <c r="I2102">
        <v>0.5</v>
      </c>
      <c r="J2102">
        <v>0.19</v>
      </c>
      <c r="K2102">
        <v>0.28000000000000003</v>
      </c>
      <c r="L2102">
        <v>0.02</v>
      </c>
      <c r="M2102">
        <v>0.98</v>
      </c>
      <c r="N2102">
        <v>54</v>
      </c>
      <c r="O2102">
        <v>27</v>
      </c>
      <c r="P2102">
        <v>5.4</v>
      </c>
      <c r="Q2102">
        <v>34</v>
      </c>
      <c r="R2102" t="s">
        <v>142</v>
      </c>
      <c r="S2102" t="s">
        <v>20</v>
      </c>
    </row>
    <row r="2103" spans="1:19" x14ac:dyDescent="0.2">
      <c r="A2103" t="s">
        <v>2173</v>
      </c>
      <c r="B2103" t="s">
        <v>22</v>
      </c>
      <c r="C2103">
        <v>1993</v>
      </c>
      <c r="D2103" s="1" t="d">
        <v>2010-03-15</v>
      </c>
      <c r="E2103" s="1" t="str">
        <f t="shared" si="64"/>
        <v>2010</v>
      </c>
      <c r="F2103" s="1" t="str">
        <f t="shared" si="65"/>
        <v>Mar</v>
      </c>
      <c r="G2103" t="s">
        <v>30</v>
      </c>
      <c r="H2103" t="s">
        <v>19</v>
      </c>
      <c r="I2103">
        <v>0.62</v>
      </c>
      <c r="J2103">
        <v>0.13</v>
      </c>
      <c r="K2103">
        <v>0.21</v>
      </c>
      <c r="L2103">
        <v>0.02</v>
      </c>
      <c r="M2103">
        <v>0.98</v>
      </c>
    </row>
    <row r="2104" spans="1:19" x14ac:dyDescent="0.2">
      <c r="A2104" t="s">
        <v>2174</v>
      </c>
      <c r="B2104" t="s">
        <v>32</v>
      </c>
      <c r="C2104">
        <v>2005</v>
      </c>
      <c r="D2104" s="1" t="d">
        <v>1992-08-25</v>
      </c>
      <c r="E2104" s="1" t="str">
        <f t="shared" si="64"/>
        <v>1992</v>
      </c>
      <c r="F2104" s="1" t="str">
        <f t="shared" si="65"/>
        <v>Aug</v>
      </c>
      <c r="G2104" t="s">
        <v>272</v>
      </c>
      <c r="H2104" t="s">
        <v>484</v>
      </c>
      <c r="I2104">
        <v>0.86</v>
      </c>
      <c r="J2104">
        <v>0.03</v>
      </c>
      <c r="K2104">
        <v>0.01</v>
      </c>
      <c r="L2104">
        <v>0.08</v>
      </c>
      <c r="M2104">
        <v>0.98</v>
      </c>
      <c r="N2104">
        <v>44</v>
      </c>
      <c r="O2104">
        <v>19</v>
      </c>
      <c r="P2104">
        <v>6.6</v>
      </c>
      <c r="Q2104">
        <v>25</v>
      </c>
      <c r="R2104" t="s">
        <v>1093</v>
      </c>
      <c r="S2104" t="s">
        <v>20</v>
      </c>
    </row>
    <row r="2105" spans="1:19" x14ac:dyDescent="0.2">
      <c r="A2105" t="s">
        <v>1382</v>
      </c>
      <c r="B2105" t="s">
        <v>95</v>
      </c>
      <c r="C2105">
        <v>1998</v>
      </c>
      <c r="D2105" s="1" t="d">
        <v>2006-07-19</v>
      </c>
      <c r="E2105" s="1" t="str">
        <f t="shared" si="64"/>
        <v>2006</v>
      </c>
      <c r="F2105" s="1" t="str">
        <f t="shared" si="65"/>
        <v>Jul</v>
      </c>
      <c r="G2105" t="s">
        <v>24</v>
      </c>
      <c r="H2105" t="s">
        <v>134</v>
      </c>
      <c r="I2105">
        <v>0.94</v>
      </c>
      <c r="J2105">
        <v>0.04</v>
      </c>
      <c r="K2105">
        <v>0</v>
      </c>
      <c r="L2105">
        <v>0.01</v>
      </c>
      <c r="M2105">
        <v>0.98</v>
      </c>
    </row>
    <row r="2106" spans="1:19" x14ac:dyDescent="0.2">
      <c r="A2106" t="s">
        <v>836</v>
      </c>
      <c r="B2106" t="s">
        <v>17</v>
      </c>
      <c r="C2106">
        <v>2007</v>
      </c>
      <c r="D2106" s="1" t="d">
        <v>1996-05-04</v>
      </c>
      <c r="E2106" s="1" t="str">
        <f t="shared" si="64"/>
        <v>1996</v>
      </c>
      <c r="F2106" s="1" t="str">
        <f t="shared" si="65"/>
        <v>May</v>
      </c>
      <c r="G2106" t="s">
        <v>86</v>
      </c>
      <c r="H2106" t="s">
        <v>484</v>
      </c>
      <c r="I2106">
        <v>0.38</v>
      </c>
      <c r="J2106">
        <v>0.5</v>
      </c>
      <c r="K2106">
        <v>0</v>
      </c>
      <c r="L2106">
        <v>0.11</v>
      </c>
      <c r="M2106">
        <v>0.98</v>
      </c>
      <c r="N2106">
        <v>59</v>
      </c>
      <c r="O2106">
        <v>13</v>
      </c>
      <c r="P2106">
        <v>5.9</v>
      </c>
      <c r="Q2106">
        <v>18</v>
      </c>
      <c r="R2106" t="s">
        <v>746</v>
      </c>
      <c r="S2106" t="s">
        <v>88</v>
      </c>
    </row>
    <row r="2107" spans="1:19" x14ac:dyDescent="0.2">
      <c r="A2107" t="s">
        <v>2175</v>
      </c>
      <c r="B2107">
        <v>2600</v>
      </c>
      <c r="C2107" t="s">
        <v>286</v>
      </c>
      <c r="D2107" s="1" t="d">
        <v>1997-01-14</v>
      </c>
      <c r="E2107" s="1" t="str">
        <f t="shared" si="64"/>
        <v>1997</v>
      </c>
      <c r="F2107" s="1" t="str">
        <f t="shared" si="65"/>
        <v>Jan</v>
      </c>
      <c r="G2107" t="s">
        <v>37</v>
      </c>
      <c r="H2107" t="s">
        <v>155</v>
      </c>
      <c r="I2107">
        <v>0.91</v>
      </c>
      <c r="J2107">
        <v>0.06</v>
      </c>
      <c r="K2107">
        <v>0</v>
      </c>
      <c r="L2107">
        <v>0.01</v>
      </c>
      <c r="M2107">
        <v>0.98</v>
      </c>
    </row>
    <row r="2108" spans="1:19" x14ac:dyDescent="0.2">
      <c r="A2108" t="s">
        <v>2176</v>
      </c>
      <c r="B2108" t="s">
        <v>44</v>
      </c>
      <c r="C2108">
        <v>2013</v>
      </c>
      <c r="D2108" s="1" t="d">
        <v>2015-10-01</v>
      </c>
      <c r="E2108" s="1" t="str">
        <f t="shared" si="64"/>
        <v>2015</v>
      </c>
      <c r="F2108" s="1" t="str">
        <f t="shared" si="65"/>
        <v>Oct</v>
      </c>
      <c r="G2108" t="s">
        <v>50</v>
      </c>
      <c r="H2108" t="s">
        <v>134</v>
      </c>
      <c r="I2108">
        <v>0.64</v>
      </c>
      <c r="J2108">
        <v>0.26</v>
      </c>
      <c r="K2108">
        <v>0</v>
      </c>
      <c r="L2108">
        <v>0.08</v>
      </c>
      <c r="M2108">
        <v>0.98</v>
      </c>
      <c r="N2108">
        <v>78</v>
      </c>
      <c r="O2108">
        <v>68</v>
      </c>
      <c r="P2108">
        <v>6.4</v>
      </c>
      <c r="Q2108">
        <v>694</v>
      </c>
      <c r="R2108" t="s">
        <v>940</v>
      </c>
      <c r="S2108" t="s">
        <v>53</v>
      </c>
    </row>
    <row r="2109" spans="1:19" x14ac:dyDescent="0.2">
      <c r="A2109" t="s">
        <v>2177</v>
      </c>
      <c r="B2109" t="s">
        <v>55</v>
      </c>
      <c r="C2109" t="s">
        <v>286</v>
      </c>
      <c r="D2109" s="1" t="d">
        <v>2000-11-26</v>
      </c>
      <c r="E2109" s="1" t="str">
        <f t="shared" si="64"/>
        <v>2000</v>
      </c>
      <c r="F2109" s="1" t="str">
        <f t="shared" si="65"/>
        <v>Nov</v>
      </c>
      <c r="G2109" t="s">
        <v>28</v>
      </c>
      <c r="H2109" t="s">
        <v>1091</v>
      </c>
      <c r="I2109">
        <v>0.28999999999999998</v>
      </c>
      <c r="J2109">
        <v>0.23</v>
      </c>
      <c r="K2109">
        <v>0.38</v>
      </c>
      <c r="L2109">
        <v>0.08</v>
      </c>
      <c r="M2109">
        <v>0.98</v>
      </c>
      <c r="N2109">
        <v>86</v>
      </c>
      <c r="O2109">
        <v>23</v>
      </c>
      <c r="P2109">
        <v>7.7</v>
      </c>
      <c r="Q2109">
        <v>113</v>
      </c>
      <c r="R2109" t="s">
        <v>433</v>
      </c>
      <c r="S2109" t="s">
        <v>88</v>
      </c>
    </row>
    <row r="2110" spans="1:19" x14ac:dyDescent="0.2">
      <c r="A2110" t="s">
        <v>2178</v>
      </c>
      <c r="B2110" t="s">
        <v>49</v>
      </c>
      <c r="C2110">
        <v>2013</v>
      </c>
      <c r="D2110" s="1" t="d">
        <v>2006-01-21</v>
      </c>
      <c r="E2110" s="1" t="str">
        <f t="shared" si="64"/>
        <v>2006</v>
      </c>
      <c r="F2110" s="1" t="str">
        <f t="shared" si="65"/>
        <v>Jan</v>
      </c>
      <c r="G2110" t="s">
        <v>34</v>
      </c>
      <c r="H2110" t="s">
        <v>111</v>
      </c>
      <c r="I2110">
        <v>0.53</v>
      </c>
      <c r="J2110">
        <v>0.24</v>
      </c>
      <c r="K2110">
        <v>0.05</v>
      </c>
      <c r="L2110">
        <v>0.16</v>
      </c>
      <c r="M2110">
        <v>0.98</v>
      </c>
    </row>
    <row r="2111" spans="1:19" x14ac:dyDescent="0.2">
      <c r="A2111" t="s">
        <v>2179</v>
      </c>
      <c r="B2111" t="s">
        <v>44</v>
      </c>
      <c r="C2111">
        <v>2013</v>
      </c>
      <c r="D2111" s="1" t="d">
        <v>1989-08-13</v>
      </c>
      <c r="E2111" s="1" t="str">
        <f t="shared" si="64"/>
        <v>1989</v>
      </c>
      <c r="F2111" s="1" t="str">
        <f t="shared" si="65"/>
        <v>Aug</v>
      </c>
      <c r="G2111" t="s">
        <v>50</v>
      </c>
      <c r="H2111" t="s">
        <v>111</v>
      </c>
      <c r="I2111">
        <v>0.56999999999999995</v>
      </c>
      <c r="J2111">
        <v>0.32</v>
      </c>
      <c r="K2111">
        <v>0.01</v>
      </c>
      <c r="L2111">
        <v>0.08</v>
      </c>
      <c r="M2111">
        <v>0.98</v>
      </c>
      <c r="N2111">
        <v>82</v>
      </c>
      <c r="O2111">
        <v>58</v>
      </c>
      <c r="P2111">
        <v>7.5</v>
      </c>
      <c r="Q2111">
        <v>383</v>
      </c>
      <c r="R2111" t="s">
        <v>2180</v>
      </c>
      <c r="S2111" t="s">
        <v>53</v>
      </c>
    </row>
    <row r="2112" spans="1:19" x14ac:dyDescent="0.2">
      <c r="A2112" t="s">
        <v>656</v>
      </c>
      <c r="B2112" t="s">
        <v>55</v>
      </c>
      <c r="C2112">
        <v>2009</v>
      </c>
      <c r="D2112" s="1" t="d">
        <v>2004-05-06</v>
      </c>
      <c r="E2112" s="1" t="str">
        <f t="shared" si="64"/>
        <v>2004</v>
      </c>
      <c r="F2112" s="1" t="str">
        <f t="shared" si="65"/>
        <v>May</v>
      </c>
      <c r="G2112" t="s">
        <v>18</v>
      </c>
      <c r="H2112" t="s">
        <v>134</v>
      </c>
      <c r="I2112">
        <v>0.88</v>
      </c>
      <c r="J2112">
        <v>0</v>
      </c>
      <c r="K2112">
        <v>0</v>
      </c>
      <c r="L2112">
        <v>0.1</v>
      </c>
      <c r="M2112">
        <v>0.98</v>
      </c>
      <c r="P2112">
        <v>7.2</v>
      </c>
      <c r="Q2112">
        <v>6</v>
      </c>
      <c r="R2112" t="s">
        <v>287</v>
      </c>
      <c r="S2112" t="s">
        <v>20</v>
      </c>
    </row>
    <row r="2113" spans="1:19" x14ac:dyDescent="0.2">
      <c r="A2113" t="s">
        <v>2181</v>
      </c>
      <c r="B2113" t="s">
        <v>44</v>
      </c>
      <c r="C2113">
        <v>2009</v>
      </c>
      <c r="D2113" s="1" t="d">
        <v>2000-06-09</v>
      </c>
      <c r="E2113" s="1" t="str">
        <f t="shared" si="64"/>
        <v>2000</v>
      </c>
      <c r="F2113" s="1" t="str">
        <f t="shared" si="65"/>
        <v>Jun</v>
      </c>
      <c r="G2113" t="s">
        <v>18</v>
      </c>
      <c r="H2113" t="s">
        <v>51</v>
      </c>
      <c r="I2113">
        <v>0.88</v>
      </c>
      <c r="J2113">
        <v>0.02</v>
      </c>
      <c r="K2113">
        <v>0</v>
      </c>
      <c r="L2113">
        <v>0.08</v>
      </c>
      <c r="M2113">
        <v>0.97</v>
      </c>
      <c r="N2113">
        <v>82</v>
      </c>
      <c r="O2113">
        <v>46</v>
      </c>
      <c r="P2113">
        <v>7.6</v>
      </c>
      <c r="Q2113">
        <v>34</v>
      </c>
      <c r="R2113" t="s">
        <v>426</v>
      </c>
      <c r="S2113" t="s">
        <v>20</v>
      </c>
    </row>
    <row r="2114" spans="1:19" x14ac:dyDescent="0.2">
      <c r="A2114" t="s">
        <v>1094</v>
      </c>
      <c r="B2114" t="s">
        <v>137</v>
      </c>
      <c r="C2114">
        <v>2005</v>
      </c>
      <c r="D2114" s="1" t="d">
        <v>2003-08-06</v>
      </c>
      <c r="E2114" s="1" t="str">
        <f t="shared" si="64"/>
        <v>2003</v>
      </c>
      <c r="F2114" s="1" t="str">
        <f t="shared" si="65"/>
        <v>Aug</v>
      </c>
      <c r="G2114" t="s">
        <v>18</v>
      </c>
      <c r="H2114" t="s">
        <v>134</v>
      </c>
      <c r="I2114">
        <v>0.73</v>
      </c>
      <c r="J2114">
        <v>0.21</v>
      </c>
      <c r="K2114">
        <v>0</v>
      </c>
      <c r="L2114">
        <v>0.03</v>
      </c>
      <c r="M2114">
        <v>0.97</v>
      </c>
      <c r="N2114">
        <v>87</v>
      </c>
      <c r="O2114">
        <v>38</v>
      </c>
      <c r="P2114">
        <v>8.3000000000000007</v>
      </c>
      <c r="Q2114">
        <v>27</v>
      </c>
      <c r="R2114" t="s">
        <v>135</v>
      </c>
      <c r="S2114" t="s">
        <v>20</v>
      </c>
    </row>
    <row r="2115" spans="1:19" x14ac:dyDescent="0.2">
      <c r="A2115" t="s">
        <v>547</v>
      </c>
      <c r="B2115" t="s">
        <v>44</v>
      </c>
      <c r="C2115">
        <v>2015</v>
      </c>
      <c r="D2115" s="1" t="d">
        <v>2006-06-11</v>
      </c>
      <c r="E2115" s="1" t="str">
        <f t="shared" ref="E2115:E2178" si="66">TEXT(D2115,"yyyy")</f>
        <v>2006</v>
      </c>
      <c r="F2115" s="1" t="str">
        <f t="shared" ref="F2115:F2178" si="67">TEXT(D2115,"mmm")</f>
        <v>Jun</v>
      </c>
      <c r="G2115" t="s">
        <v>18</v>
      </c>
      <c r="H2115" t="s">
        <v>134</v>
      </c>
      <c r="I2115">
        <v>0.85</v>
      </c>
      <c r="J2115">
        <v>0.02</v>
      </c>
      <c r="K2115">
        <v>0</v>
      </c>
      <c r="L2115">
        <v>0.1</v>
      </c>
      <c r="M2115">
        <v>0.97</v>
      </c>
      <c r="P2115">
        <v>5.0999999999999996</v>
      </c>
      <c r="Q2115">
        <v>12</v>
      </c>
      <c r="R2115" t="s">
        <v>135</v>
      </c>
      <c r="S2115" t="s">
        <v>20</v>
      </c>
    </row>
    <row r="2116" spans="1:19" x14ac:dyDescent="0.2">
      <c r="A2116" t="s">
        <v>54</v>
      </c>
      <c r="B2116" t="s">
        <v>148</v>
      </c>
      <c r="C2116">
        <v>2005</v>
      </c>
      <c r="D2116" s="1" t="d">
        <v>1998-07-21</v>
      </c>
      <c r="E2116" s="1" t="str">
        <f t="shared" si="66"/>
        <v>1998</v>
      </c>
      <c r="F2116" s="1" t="str">
        <f t="shared" si="67"/>
        <v>Jul</v>
      </c>
      <c r="G2116" t="s">
        <v>50</v>
      </c>
      <c r="H2116" t="s">
        <v>51</v>
      </c>
      <c r="I2116">
        <v>0</v>
      </c>
      <c r="J2116">
        <v>0.93</v>
      </c>
      <c r="K2116">
        <v>0</v>
      </c>
      <c r="L2116">
        <v>0.04</v>
      </c>
      <c r="M2116">
        <v>0.97</v>
      </c>
      <c r="N2116">
        <v>93</v>
      </c>
      <c r="O2116">
        <v>47</v>
      </c>
      <c r="P2116">
        <v>8.9</v>
      </c>
      <c r="Q2116">
        <v>1841</v>
      </c>
      <c r="R2116" t="s">
        <v>52</v>
      </c>
      <c r="S2116" t="s">
        <v>53</v>
      </c>
    </row>
    <row r="2117" spans="1:19" x14ac:dyDescent="0.2">
      <c r="A2117" t="s">
        <v>748</v>
      </c>
      <c r="B2117" t="s">
        <v>49</v>
      </c>
      <c r="C2117">
        <v>2007</v>
      </c>
      <c r="D2117" s="1" t="d">
        <v>2012-11-12</v>
      </c>
      <c r="E2117" s="1" t="str">
        <f t="shared" si="66"/>
        <v>2012</v>
      </c>
      <c r="F2117" s="1" t="str">
        <f t="shared" si="67"/>
        <v>Nov</v>
      </c>
      <c r="G2117" t="s">
        <v>18</v>
      </c>
      <c r="H2117" t="s">
        <v>134</v>
      </c>
      <c r="I2117">
        <v>0.89</v>
      </c>
      <c r="J2117">
        <v>0</v>
      </c>
      <c r="K2117">
        <v>0</v>
      </c>
      <c r="L2117">
        <v>0.08</v>
      </c>
      <c r="M2117">
        <v>0.97</v>
      </c>
      <c r="N2117">
        <v>81</v>
      </c>
      <c r="O2117">
        <v>31</v>
      </c>
      <c r="P2117">
        <v>5.3</v>
      </c>
      <c r="Q2117">
        <v>33</v>
      </c>
      <c r="R2117" t="s">
        <v>287</v>
      </c>
      <c r="S2117" t="s">
        <v>20</v>
      </c>
    </row>
    <row r="2118" spans="1:19" x14ac:dyDescent="0.2">
      <c r="A2118" t="s">
        <v>2182</v>
      </c>
      <c r="B2118" t="s">
        <v>64</v>
      </c>
      <c r="C2118">
        <v>2003</v>
      </c>
      <c r="D2118" s="1" t="d">
        <v>1988-03-24</v>
      </c>
      <c r="E2118" s="1" t="str">
        <f t="shared" si="66"/>
        <v>1988</v>
      </c>
      <c r="F2118" s="1" t="str">
        <f t="shared" si="67"/>
        <v>Mar</v>
      </c>
      <c r="G2118" t="s">
        <v>272</v>
      </c>
      <c r="H2118" t="s">
        <v>19</v>
      </c>
      <c r="I2118">
        <v>0.49</v>
      </c>
      <c r="J2118">
        <v>0.18</v>
      </c>
      <c r="K2118">
        <v>0.28999999999999998</v>
      </c>
      <c r="L2118">
        <v>0.01</v>
      </c>
      <c r="M2118">
        <v>0.97</v>
      </c>
      <c r="N2118">
        <v>88</v>
      </c>
      <c r="O2118">
        <v>31</v>
      </c>
      <c r="P2118">
        <v>9.1999999999999993</v>
      </c>
      <c r="Q2118">
        <v>144</v>
      </c>
      <c r="R2118" t="s">
        <v>270</v>
      </c>
      <c r="S2118" t="s">
        <v>20</v>
      </c>
    </row>
    <row r="2119" spans="1:19" x14ac:dyDescent="0.2">
      <c r="A2119" t="s">
        <v>2183</v>
      </c>
      <c r="B2119" t="s">
        <v>44</v>
      </c>
      <c r="C2119">
        <v>2009</v>
      </c>
      <c r="D2119" s="1" t="d">
        <v>2008-07-31</v>
      </c>
      <c r="E2119" s="1" t="str">
        <f t="shared" si="66"/>
        <v>2008</v>
      </c>
      <c r="F2119" s="1" t="str">
        <f t="shared" si="67"/>
        <v>Jul</v>
      </c>
      <c r="G2119" t="s">
        <v>50</v>
      </c>
      <c r="H2119" t="s">
        <v>134</v>
      </c>
      <c r="I2119">
        <v>0.62</v>
      </c>
      <c r="J2119">
        <v>0.26</v>
      </c>
      <c r="K2119">
        <v>0</v>
      </c>
      <c r="L2119">
        <v>0.09</v>
      </c>
      <c r="M2119">
        <v>0.97</v>
      </c>
      <c r="N2119">
        <v>82</v>
      </c>
      <c r="O2119">
        <v>88</v>
      </c>
      <c r="P2119">
        <v>8</v>
      </c>
      <c r="Q2119">
        <v>268</v>
      </c>
      <c r="R2119" t="s">
        <v>2184</v>
      </c>
      <c r="S2119" t="s">
        <v>53</v>
      </c>
    </row>
    <row r="2120" spans="1:19" x14ac:dyDescent="0.2">
      <c r="A2120" t="s">
        <v>1306</v>
      </c>
      <c r="B2120" t="s">
        <v>49</v>
      </c>
      <c r="C2120">
        <v>2013</v>
      </c>
      <c r="D2120" s="1" t="d">
        <v>2019-02-06</v>
      </c>
      <c r="E2120" s="1" t="str">
        <f t="shared" si="66"/>
        <v>2019</v>
      </c>
      <c r="F2120" s="1" t="str">
        <f t="shared" si="67"/>
        <v>Feb</v>
      </c>
      <c r="G2120" t="s">
        <v>50</v>
      </c>
      <c r="H2120" t="s">
        <v>568</v>
      </c>
      <c r="I2120">
        <v>0.49</v>
      </c>
      <c r="J2120">
        <v>0.32</v>
      </c>
      <c r="K2120">
        <v>0</v>
      </c>
      <c r="L2120">
        <v>0.16</v>
      </c>
      <c r="M2120">
        <v>0.97</v>
      </c>
      <c r="N2120">
        <v>75</v>
      </c>
      <c r="O2120">
        <v>21</v>
      </c>
      <c r="P2120">
        <v>5.9</v>
      </c>
      <c r="Q2120">
        <v>47</v>
      </c>
      <c r="R2120" t="s">
        <v>1307</v>
      </c>
      <c r="S2120" t="s">
        <v>112</v>
      </c>
    </row>
    <row r="2121" spans="1:19" x14ac:dyDescent="0.2">
      <c r="A2121" t="s">
        <v>2185</v>
      </c>
      <c r="B2121" t="s">
        <v>32</v>
      </c>
      <c r="C2121">
        <v>2006</v>
      </c>
      <c r="D2121" s="1" t="d">
        <v>1997-12-20</v>
      </c>
      <c r="E2121" s="1" t="str">
        <f t="shared" si="66"/>
        <v>1997</v>
      </c>
      <c r="F2121" s="1" t="str">
        <f t="shared" si="67"/>
        <v>Dec</v>
      </c>
      <c r="G2121" t="s">
        <v>39</v>
      </c>
      <c r="H2121" t="s">
        <v>372</v>
      </c>
      <c r="I2121">
        <v>0.09</v>
      </c>
      <c r="J2121">
        <v>0.01</v>
      </c>
      <c r="K2121">
        <v>0.86</v>
      </c>
      <c r="L2121">
        <v>0.01</v>
      </c>
      <c r="M2121">
        <v>0.97</v>
      </c>
      <c r="N2121">
        <v>66</v>
      </c>
      <c r="O2121">
        <v>9</v>
      </c>
      <c r="P2121" t="s">
        <v>203</v>
      </c>
      <c r="R2121" t="s">
        <v>1053</v>
      </c>
      <c r="S2121" t="s">
        <v>20</v>
      </c>
    </row>
    <row r="2122" spans="1:19" x14ac:dyDescent="0.2">
      <c r="A2122" t="s">
        <v>2186</v>
      </c>
      <c r="B2122" t="s">
        <v>55</v>
      </c>
      <c r="C2122">
        <v>2003</v>
      </c>
      <c r="D2122" s="1" t="d">
        <v>1992-02-13</v>
      </c>
      <c r="E2122" s="1" t="str">
        <f t="shared" si="66"/>
        <v>1992</v>
      </c>
      <c r="F2122" s="1" t="str">
        <f t="shared" si="67"/>
        <v>Feb</v>
      </c>
      <c r="G2122" t="s">
        <v>18</v>
      </c>
      <c r="H2122" t="s">
        <v>134</v>
      </c>
      <c r="I2122">
        <v>0.47</v>
      </c>
      <c r="J2122">
        <v>0.37</v>
      </c>
      <c r="K2122">
        <v>0</v>
      </c>
      <c r="L2122">
        <v>0.12</v>
      </c>
      <c r="M2122">
        <v>0.97</v>
      </c>
      <c r="N2122">
        <v>85</v>
      </c>
      <c r="O2122">
        <v>19</v>
      </c>
      <c r="P2122">
        <v>7.6</v>
      </c>
      <c r="Q2122">
        <v>53</v>
      </c>
      <c r="R2122" t="s">
        <v>135</v>
      </c>
      <c r="S2122" t="s">
        <v>20</v>
      </c>
    </row>
    <row r="2123" spans="1:19" x14ac:dyDescent="0.2">
      <c r="A2123" t="s">
        <v>307</v>
      </c>
      <c r="B2123" t="s">
        <v>55</v>
      </c>
      <c r="C2123">
        <v>2007</v>
      </c>
      <c r="D2123" s="1" t="d">
        <v>1992-05-27</v>
      </c>
      <c r="E2123" s="1" t="str">
        <f t="shared" si="66"/>
        <v>1992</v>
      </c>
      <c r="F2123" s="1" t="str">
        <f t="shared" si="67"/>
        <v>May</v>
      </c>
      <c r="G2123" t="s">
        <v>50</v>
      </c>
      <c r="H2123" t="s">
        <v>51</v>
      </c>
      <c r="I2123">
        <v>0.78</v>
      </c>
      <c r="J2123">
        <v>0.03</v>
      </c>
      <c r="K2123">
        <v>0.03</v>
      </c>
      <c r="L2123">
        <v>0.13</v>
      </c>
      <c r="M2123">
        <v>0.97</v>
      </c>
      <c r="N2123">
        <v>75</v>
      </c>
      <c r="O2123">
        <v>37</v>
      </c>
      <c r="P2123">
        <v>7.9</v>
      </c>
      <c r="Q2123">
        <v>67</v>
      </c>
      <c r="R2123" t="s">
        <v>160</v>
      </c>
      <c r="S2123" t="s">
        <v>53</v>
      </c>
    </row>
    <row r="2124" spans="1:19" x14ac:dyDescent="0.2">
      <c r="A2124" t="s">
        <v>2187</v>
      </c>
      <c r="B2124" t="s">
        <v>32</v>
      </c>
      <c r="C2124">
        <v>2010</v>
      </c>
      <c r="D2124" s="1" t="d">
        <v>1991-08-09</v>
      </c>
      <c r="E2124" s="1" t="str">
        <f t="shared" si="66"/>
        <v>1991</v>
      </c>
      <c r="F2124" s="1" t="str">
        <f t="shared" si="67"/>
        <v>Aug</v>
      </c>
      <c r="G2124" t="s">
        <v>50</v>
      </c>
      <c r="H2124" t="s">
        <v>568</v>
      </c>
      <c r="I2124">
        <v>0.53</v>
      </c>
      <c r="J2124">
        <v>0.35</v>
      </c>
      <c r="K2124">
        <v>0</v>
      </c>
      <c r="L2124">
        <v>0.09</v>
      </c>
      <c r="M2124">
        <v>0.97</v>
      </c>
    </row>
    <row r="2125" spans="1:19" x14ac:dyDescent="0.2">
      <c r="A2125" t="s">
        <v>1696</v>
      </c>
      <c r="B2125" t="s">
        <v>17</v>
      </c>
      <c r="C2125">
        <v>2010</v>
      </c>
      <c r="D2125" s="1" t="d">
        <v>1991-07-06</v>
      </c>
      <c r="E2125" s="1" t="str">
        <f t="shared" si="66"/>
        <v>1991</v>
      </c>
      <c r="F2125" s="1" t="str">
        <f t="shared" si="67"/>
        <v>Jul</v>
      </c>
      <c r="G2125" t="s">
        <v>34</v>
      </c>
      <c r="H2125" t="s">
        <v>484</v>
      </c>
      <c r="I2125">
        <v>0.86</v>
      </c>
      <c r="J2125">
        <v>0.04</v>
      </c>
      <c r="K2125">
        <v>0</v>
      </c>
      <c r="L2125">
        <v>0.06</v>
      </c>
      <c r="M2125">
        <v>0.97</v>
      </c>
      <c r="P2125">
        <v>7.6</v>
      </c>
      <c r="Q2125">
        <v>5</v>
      </c>
      <c r="R2125" t="s">
        <v>484</v>
      </c>
      <c r="S2125" t="s">
        <v>20</v>
      </c>
    </row>
    <row r="2126" spans="1:19" x14ac:dyDescent="0.2">
      <c r="A2126" t="s">
        <v>456</v>
      </c>
      <c r="B2126" t="s">
        <v>137</v>
      </c>
      <c r="C2126">
        <v>2004</v>
      </c>
      <c r="D2126" s="1" t="d">
        <v>2006-09-06</v>
      </c>
      <c r="E2126" s="1" t="str">
        <f t="shared" si="66"/>
        <v>2006</v>
      </c>
      <c r="F2126" s="1" t="str">
        <f t="shared" si="67"/>
        <v>Sep</v>
      </c>
      <c r="G2126" t="s">
        <v>18</v>
      </c>
      <c r="H2126" t="s">
        <v>134</v>
      </c>
      <c r="I2126">
        <v>0.33</v>
      </c>
      <c r="J2126">
        <v>0.6</v>
      </c>
      <c r="K2126">
        <v>0</v>
      </c>
      <c r="L2126">
        <v>0.04</v>
      </c>
      <c r="M2126">
        <v>0.97</v>
      </c>
      <c r="N2126">
        <v>81</v>
      </c>
      <c r="O2126">
        <v>34</v>
      </c>
      <c r="P2126">
        <v>8.6999999999999993</v>
      </c>
      <c r="Q2126">
        <v>23</v>
      </c>
      <c r="R2126" t="s">
        <v>193</v>
      </c>
      <c r="S2126" t="s">
        <v>20</v>
      </c>
    </row>
    <row r="2127" spans="1:19" x14ac:dyDescent="0.2">
      <c r="A2127" t="s">
        <v>595</v>
      </c>
      <c r="B2127" t="s">
        <v>148</v>
      </c>
      <c r="C2127">
        <v>2012</v>
      </c>
      <c r="D2127" s="1" t="d">
        <v>2003-12-30</v>
      </c>
      <c r="E2127" s="1" t="str">
        <f t="shared" si="66"/>
        <v>2003</v>
      </c>
      <c r="F2127" s="1" t="str">
        <f t="shared" si="67"/>
        <v>Dec</v>
      </c>
      <c r="G2127" t="s">
        <v>28</v>
      </c>
      <c r="H2127" t="s">
        <v>134</v>
      </c>
      <c r="I2127">
        <v>0.4</v>
      </c>
      <c r="J2127">
        <v>0.44</v>
      </c>
      <c r="K2127">
        <v>0</v>
      </c>
      <c r="L2127">
        <v>0.12</v>
      </c>
      <c r="M2127">
        <v>0.97</v>
      </c>
      <c r="N2127">
        <v>89</v>
      </c>
      <c r="O2127">
        <v>23</v>
      </c>
      <c r="P2127">
        <v>5.5</v>
      </c>
      <c r="Q2127">
        <v>5926</v>
      </c>
      <c r="R2127" t="s">
        <v>584</v>
      </c>
      <c r="S2127" t="s">
        <v>53</v>
      </c>
    </row>
    <row r="2128" spans="1:19" x14ac:dyDescent="0.2">
      <c r="A2128" t="s">
        <v>1763</v>
      </c>
      <c r="B2128" t="s">
        <v>32</v>
      </c>
      <c r="C2128">
        <v>2006</v>
      </c>
      <c r="D2128" s="1" t="d">
        <v>2000-06-28</v>
      </c>
      <c r="E2128" s="1" t="str">
        <f t="shared" si="66"/>
        <v>2000</v>
      </c>
      <c r="F2128" s="1" t="str">
        <f t="shared" si="67"/>
        <v>Jun</v>
      </c>
      <c r="G2128" t="s">
        <v>24</v>
      </c>
      <c r="H2128" t="s">
        <v>484</v>
      </c>
      <c r="I2128">
        <v>0.85</v>
      </c>
      <c r="J2128">
        <v>0.04</v>
      </c>
      <c r="K2128">
        <v>0</v>
      </c>
      <c r="L2128">
        <v>7.0000000000000007E-2</v>
      </c>
      <c r="M2128">
        <v>0.97</v>
      </c>
      <c r="N2128">
        <v>54</v>
      </c>
      <c r="O2128">
        <v>17</v>
      </c>
      <c r="P2128">
        <v>2.1</v>
      </c>
      <c r="Q2128">
        <v>11</v>
      </c>
      <c r="R2128" t="s">
        <v>971</v>
      </c>
      <c r="S2128" t="s">
        <v>20</v>
      </c>
    </row>
    <row r="2129" spans="1:19" x14ac:dyDescent="0.2">
      <c r="A2129" t="s">
        <v>2188</v>
      </c>
      <c r="B2129" t="s">
        <v>17</v>
      </c>
      <c r="C2129">
        <v>2009</v>
      </c>
      <c r="D2129" s="1" t="d">
        <v>2005-03-06</v>
      </c>
      <c r="E2129" s="1" t="str">
        <f t="shared" si="66"/>
        <v>2005</v>
      </c>
      <c r="F2129" s="1" t="str">
        <f t="shared" si="67"/>
        <v>Mar</v>
      </c>
      <c r="G2129" t="s">
        <v>34</v>
      </c>
      <c r="H2129" t="s">
        <v>71</v>
      </c>
      <c r="I2129">
        <v>0.59</v>
      </c>
      <c r="J2129">
        <v>0.28999999999999998</v>
      </c>
      <c r="K2129">
        <v>0</v>
      </c>
      <c r="L2129">
        <v>0.09</v>
      </c>
      <c r="M2129">
        <v>0.97</v>
      </c>
      <c r="N2129">
        <v>79</v>
      </c>
      <c r="O2129">
        <v>20</v>
      </c>
      <c r="P2129">
        <v>6.6</v>
      </c>
      <c r="Q2129">
        <v>15</v>
      </c>
      <c r="R2129" t="s">
        <v>339</v>
      </c>
      <c r="S2129" t="s">
        <v>112</v>
      </c>
    </row>
    <row r="2130" spans="1:19" x14ac:dyDescent="0.2">
      <c r="A2130" t="s">
        <v>2189</v>
      </c>
      <c r="B2130" t="s">
        <v>57</v>
      </c>
      <c r="C2130">
        <v>1992</v>
      </c>
      <c r="D2130" s="1" t="d">
        <v>2010-01-16</v>
      </c>
      <c r="E2130" s="1" t="str">
        <f t="shared" si="66"/>
        <v>2010</v>
      </c>
      <c r="F2130" s="1" t="str">
        <f t="shared" si="67"/>
        <v>Jan</v>
      </c>
      <c r="G2130" t="s">
        <v>28</v>
      </c>
      <c r="H2130" t="s">
        <v>118</v>
      </c>
      <c r="I2130">
        <v>0</v>
      </c>
      <c r="J2130">
        <v>0</v>
      </c>
      <c r="K2130">
        <v>0.97</v>
      </c>
      <c r="L2130">
        <v>0</v>
      </c>
      <c r="M2130">
        <v>0.97</v>
      </c>
    </row>
    <row r="2131" spans="1:19" x14ac:dyDescent="0.2">
      <c r="A2131" t="s">
        <v>685</v>
      </c>
      <c r="B2131" t="s">
        <v>44</v>
      </c>
      <c r="C2131">
        <v>2011</v>
      </c>
      <c r="D2131" s="1" t="d">
        <v>2015-10-11</v>
      </c>
      <c r="E2131" s="1" t="str">
        <f t="shared" si="66"/>
        <v>2015</v>
      </c>
      <c r="F2131" s="1" t="str">
        <f t="shared" si="67"/>
        <v>Oct</v>
      </c>
      <c r="G2131" t="s">
        <v>50</v>
      </c>
      <c r="H2131" t="s">
        <v>71</v>
      </c>
      <c r="I2131">
        <v>0.53</v>
      </c>
      <c r="J2131">
        <v>0.34</v>
      </c>
      <c r="K2131">
        <v>0</v>
      </c>
      <c r="L2131">
        <v>0.1</v>
      </c>
      <c r="M2131">
        <v>0.97</v>
      </c>
      <c r="N2131">
        <v>78</v>
      </c>
      <c r="O2131">
        <v>35</v>
      </c>
      <c r="P2131">
        <v>5.2</v>
      </c>
      <c r="Q2131">
        <v>53</v>
      </c>
      <c r="R2131" t="s">
        <v>686</v>
      </c>
      <c r="S2131" t="s">
        <v>112</v>
      </c>
    </row>
    <row r="2132" spans="1:19" x14ac:dyDescent="0.2">
      <c r="A2132" t="s">
        <v>2190</v>
      </c>
      <c r="B2132">
        <v>2600</v>
      </c>
      <c r="C2132">
        <v>1981</v>
      </c>
      <c r="D2132" s="1" t="d">
        <v>1991-09-02</v>
      </c>
      <c r="E2132" s="1" t="str">
        <f t="shared" si="66"/>
        <v>1991</v>
      </c>
      <c r="F2132" s="1" t="str">
        <f t="shared" si="67"/>
        <v>Sep</v>
      </c>
      <c r="G2132" t="s">
        <v>1</v>
      </c>
      <c r="H2132" t="s">
        <v>155</v>
      </c>
      <c r="I2132">
        <v>0.9</v>
      </c>
      <c r="J2132">
        <v>0.05</v>
      </c>
      <c r="K2132">
        <v>0</v>
      </c>
      <c r="L2132">
        <v>0.01</v>
      </c>
      <c r="M2132">
        <v>0.97</v>
      </c>
    </row>
    <row r="2133" spans="1:19" x14ac:dyDescent="0.2">
      <c r="A2133" t="s">
        <v>1730</v>
      </c>
      <c r="B2133" t="s">
        <v>44</v>
      </c>
      <c r="C2133" t="s">
        <v>286</v>
      </c>
      <c r="D2133" s="1" t="d">
        <v>2000-11-06</v>
      </c>
      <c r="E2133" s="1" t="str">
        <f t="shared" si="66"/>
        <v>2000</v>
      </c>
      <c r="F2133" s="1" t="str">
        <f t="shared" si="67"/>
        <v>Nov</v>
      </c>
      <c r="G2133" t="s">
        <v>50</v>
      </c>
      <c r="H2133" t="s">
        <v>267</v>
      </c>
      <c r="I2133">
        <v>0.51</v>
      </c>
      <c r="J2133">
        <v>0.37</v>
      </c>
      <c r="K2133">
        <v>0</v>
      </c>
      <c r="L2133">
        <v>0.09</v>
      </c>
      <c r="M2133">
        <v>0.97</v>
      </c>
      <c r="N2133">
        <v>77</v>
      </c>
      <c r="O2133">
        <v>35</v>
      </c>
      <c r="P2133">
        <v>7.9</v>
      </c>
      <c r="Q2133">
        <v>39</v>
      </c>
      <c r="R2133" t="s">
        <v>255</v>
      </c>
      <c r="S2133" t="s">
        <v>112</v>
      </c>
    </row>
    <row r="2134" spans="1:19" x14ac:dyDescent="0.2">
      <c r="A2134" t="s">
        <v>706</v>
      </c>
      <c r="B2134" t="s">
        <v>189</v>
      </c>
      <c r="C2134">
        <v>2006</v>
      </c>
      <c r="D2134" s="1" t="d">
        <v>2010-03-08</v>
      </c>
      <c r="E2134" s="1" t="str">
        <f t="shared" si="66"/>
        <v>2010</v>
      </c>
      <c r="F2134" s="1" t="str">
        <f t="shared" si="67"/>
        <v>Mar</v>
      </c>
      <c r="G2134" t="s">
        <v>50</v>
      </c>
      <c r="H2134" t="s">
        <v>254</v>
      </c>
      <c r="I2134">
        <v>0.75</v>
      </c>
      <c r="J2134">
        <v>0.19</v>
      </c>
      <c r="K2134">
        <v>0</v>
      </c>
      <c r="L2134">
        <v>0.03</v>
      </c>
      <c r="M2134">
        <v>0.97</v>
      </c>
      <c r="N2134">
        <v>84</v>
      </c>
      <c r="O2134">
        <v>25</v>
      </c>
      <c r="P2134">
        <v>9.1</v>
      </c>
      <c r="Q2134">
        <v>16</v>
      </c>
      <c r="R2134" t="s">
        <v>255</v>
      </c>
      <c r="S2134" t="s">
        <v>112</v>
      </c>
    </row>
    <row r="2135" spans="1:19" x14ac:dyDescent="0.2">
      <c r="A2135" t="s">
        <v>2191</v>
      </c>
      <c r="B2135" t="s">
        <v>104</v>
      </c>
      <c r="C2135">
        <v>2000</v>
      </c>
      <c r="D2135" s="1" t="d">
        <v>2006-02-07</v>
      </c>
      <c r="E2135" s="1" t="str">
        <f t="shared" si="66"/>
        <v>2006</v>
      </c>
      <c r="F2135" s="1" t="str">
        <f t="shared" si="67"/>
        <v>Feb</v>
      </c>
      <c r="G2135" t="s">
        <v>37</v>
      </c>
      <c r="H2135" t="s">
        <v>134</v>
      </c>
      <c r="I2135">
        <v>0.54</v>
      </c>
      <c r="J2135">
        <v>0.37</v>
      </c>
      <c r="K2135">
        <v>0</v>
      </c>
      <c r="L2135">
        <v>0.06</v>
      </c>
      <c r="M2135">
        <v>0.97</v>
      </c>
      <c r="N2135">
        <v>86</v>
      </c>
      <c r="O2135">
        <v>16</v>
      </c>
      <c r="P2135">
        <v>9</v>
      </c>
      <c r="Q2135">
        <v>44</v>
      </c>
      <c r="R2135" t="s">
        <v>715</v>
      </c>
      <c r="S2135" t="s">
        <v>88</v>
      </c>
    </row>
    <row r="2136" spans="1:19" x14ac:dyDescent="0.2">
      <c r="A2136" t="s">
        <v>2192</v>
      </c>
      <c r="B2136" t="s">
        <v>55</v>
      </c>
      <c r="C2136">
        <v>2002</v>
      </c>
      <c r="D2136" s="1" t="d">
        <v>2007-08-09</v>
      </c>
      <c r="E2136" s="1" t="str">
        <f t="shared" si="66"/>
        <v>2007</v>
      </c>
      <c r="F2136" s="1" t="str">
        <f t="shared" si="67"/>
        <v>Aug</v>
      </c>
      <c r="G2136" t="s">
        <v>28</v>
      </c>
      <c r="H2136" t="s">
        <v>68</v>
      </c>
      <c r="I2136">
        <v>0.38</v>
      </c>
      <c r="J2136">
        <v>0.25</v>
      </c>
      <c r="K2136">
        <v>0.26</v>
      </c>
      <c r="L2136">
        <v>7.0000000000000007E-2</v>
      </c>
      <c r="M2136">
        <v>0.96</v>
      </c>
      <c r="N2136">
        <v>87</v>
      </c>
      <c r="O2136">
        <v>41</v>
      </c>
      <c r="P2136">
        <v>9.1</v>
      </c>
      <c r="Q2136">
        <v>174</v>
      </c>
      <c r="R2136" t="s">
        <v>250</v>
      </c>
      <c r="S2136" t="s">
        <v>88</v>
      </c>
    </row>
    <row r="2137" spans="1:19" x14ac:dyDescent="0.2">
      <c r="A2137" t="s">
        <v>525</v>
      </c>
      <c r="B2137" t="s">
        <v>148</v>
      </c>
      <c r="C2137">
        <v>2012</v>
      </c>
      <c r="D2137" s="1" t="d">
        <v>2015-10-31</v>
      </c>
      <c r="E2137" s="1" t="str">
        <f t="shared" si="66"/>
        <v>2015</v>
      </c>
      <c r="F2137" s="1" t="str">
        <f t="shared" si="67"/>
        <v>Oct</v>
      </c>
      <c r="G2137" t="s">
        <v>37</v>
      </c>
      <c r="H2137" t="s">
        <v>111</v>
      </c>
      <c r="I2137">
        <v>0.22</v>
      </c>
      <c r="J2137">
        <v>0.62</v>
      </c>
      <c r="K2137">
        <v>0</v>
      </c>
      <c r="L2137">
        <v>0.12</v>
      </c>
      <c r="M2137">
        <v>0.96</v>
      </c>
      <c r="N2137">
        <v>88</v>
      </c>
      <c r="O2137">
        <v>43</v>
      </c>
      <c r="P2137">
        <v>8.1999999999999993</v>
      </c>
      <c r="Q2137">
        <v>3183</v>
      </c>
      <c r="R2137" t="s">
        <v>260</v>
      </c>
      <c r="S2137" t="s">
        <v>53</v>
      </c>
    </row>
    <row r="2138" spans="1:19" x14ac:dyDescent="0.2">
      <c r="A2138" t="s">
        <v>2193</v>
      </c>
      <c r="B2138" t="s">
        <v>75</v>
      </c>
      <c r="C2138">
        <v>2015</v>
      </c>
      <c r="D2138" s="1" t="d">
        <v>2017-03-11</v>
      </c>
      <c r="E2138" s="1" t="str">
        <f t="shared" si="66"/>
        <v>2017</v>
      </c>
      <c r="F2138" s="1" t="str">
        <f t="shared" si="67"/>
        <v>Mar</v>
      </c>
      <c r="G2138" t="s">
        <v>37</v>
      </c>
      <c r="H2138" t="s">
        <v>51</v>
      </c>
      <c r="I2138">
        <v>0.36</v>
      </c>
      <c r="J2138">
        <v>0.41</v>
      </c>
      <c r="K2138">
        <v>0.05</v>
      </c>
      <c r="L2138">
        <v>0.15</v>
      </c>
      <c r="M2138">
        <v>0.96</v>
      </c>
      <c r="N2138">
        <v>76</v>
      </c>
      <c r="O2138">
        <v>46</v>
      </c>
      <c r="P2138">
        <v>4.3</v>
      </c>
      <c r="Q2138">
        <v>894</v>
      </c>
      <c r="R2138" t="s">
        <v>2194</v>
      </c>
      <c r="S2138" t="s">
        <v>53</v>
      </c>
    </row>
    <row r="2139" spans="1:19" x14ac:dyDescent="0.2">
      <c r="A2139" t="s">
        <v>2176</v>
      </c>
      <c r="B2139" t="s">
        <v>49</v>
      </c>
      <c r="C2139">
        <v>2013</v>
      </c>
      <c r="D2139" s="1" t="d">
        <v>2000-08-01</v>
      </c>
      <c r="E2139" s="1" t="str">
        <f t="shared" si="66"/>
        <v>2000</v>
      </c>
      <c r="F2139" s="1" t="str">
        <f t="shared" si="67"/>
        <v>Aug</v>
      </c>
      <c r="G2139" t="s">
        <v>50</v>
      </c>
      <c r="H2139" t="s">
        <v>134</v>
      </c>
      <c r="I2139">
        <v>0.44</v>
      </c>
      <c r="J2139">
        <v>0.36</v>
      </c>
      <c r="K2139">
        <v>0</v>
      </c>
      <c r="L2139">
        <v>0.16</v>
      </c>
      <c r="M2139">
        <v>0.96</v>
      </c>
      <c r="N2139">
        <v>76</v>
      </c>
      <c r="O2139">
        <v>37</v>
      </c>
      <c r="P2139">
        <v>6.4</v>
      </c>
      <c r="Q2139">
        <v>522</v>
      </c>
      <c r="R2139" t="s">
        <v>940</v>
      </c>
      <c r="S2139" t="s">
        <v>53</v>
      </c>
    </row>
    <row r="2140" spans="1:19" x14ac:dyDescent="0.2">
      <c r="A2140" t="s">
        <v>2195</v>
      </c>
      <c r="B2140" t="s">
        <v>17</v>
      </c>
      <c r="C2140">
        <v>2012</v>
      </c>
      <c r="D2140" s="1" t="d">
        <v>2001-09-07</v>
      </c>
      <c r="E2140" s="1" t="str">
        <f t="shared" si="66"/>
        <v>2001</v>
      </c>
      <c r="F2140" s="1" t="str">
        <f t="shared" si="67"/>
        <v>Sep</v>
      </c>
      <c r="G2140" t="s">
        <v>28</v>
      </c>
      <c r="H2140" t="s">
        <v>242</v>
      </c>
      <c r="I2140">
        <v>0</v>
      </c>
      <c r="J2140">
        <v>0</v>
      </c>
      <c r="K2140">
        <v>0.96</v>
      </c>
      <c r="L2140">
        <v>0</v>
      </c>
      <c r="M2140">
        <v>0.96</v>
      </c>
      <c r="R2140" t="s">
        <v>242</v>
      </c>
    </row>
    <row r="2141" spans="1:19" x14ac:dyDescent="0.2">
      <c r="A2141" t="s">
        <v>2196</v>
      </c>
      <c r="B2141" t="s">
        <v>104</v>
      </c>
      <c r="C2141">
        <v>1999</v>
      </c>
      <c r="D2141" s="1" t="d">
        <v>2002-10-27</v>
      </c>
      <c r="E2141" s="1" t="str">
        <f t="shared" si="66"/>
        <v>2002</v>
      </c>
      <c r="F2141" s="1" t="str">
        <f t="shared" si="67"/>
        <v>Oct</v>
      </c>
      <c r="G2141" t="s">
        <v>34</v>
      </c>
      <c r="H2141" t="s">
        <v>68</v>
      </c>
      <c r="I2141">
        <v>0.54</v>
      </c>
      <c r="J2141">
        <v>0.36</v>
      </c>
      <c r="K2141">
        <v>0</v>
      </c>
      <c r="L2141">
        <v>0.06</v>
      </c>
      <c r="M2141">
        <v>0.96</v>
      </c>
    </row>
    <row r="2142" spans="1:19" x14ac:dyDescent="0.2">
      <c r="A2142" t="s">
        <v>2197</v>
      </c>
      <c r="B2142" t="s">
        <v>104</v>
      </c>
      <c r="C2142">
        <v>1999</v>
      </c>
      <c r="D2142" s="1" t="d">
        <v>2003-11-19</v>
      </c>
      <c r="E2142" s="1" t="str">
        <f t="shared" si="66"/>
        <v>2003</v>
      </c>
      <c r="F2142" s="1" t="str">
        <f t="shared" si="67"/>
        <v>Nov</v>
      </c>
      <c r="G2142" t="s">
        <v>39</v>
      </c>
      <c r="H2142" t="s">
        <v>234</v>
      </c>
      <c r="I2142">
        <v>0</v>
      </c>
      <c r="J2142">
        <v>0</v>
      </c>
      <c r="K2142">
        <v>0.9</v>
      </c>
      <c r="L2142">
        <v>0.06</v>
      </c>
      <c r="M2142">
        <v>0.96</v>
      </c>
    </row>
    <row r="2143" spans="1:19" x14ac:dyDescent="0.2">
      <c r="A2143" t="s">
        <v>677</v>
      </c>
      <c r="B2143" t="s">
        <v>95</v>
      </c>
      <c r="C2143">
        <v>1996</v>
      </c>
      <c r="D2143" s="1" t="d">
        <v>1988-06-09</v>
      </c>
      <c r="E2143" s="1" t="str">
        <f t="shared" si="66"/>
        <v>1988</v>
      </c>
      <c r="F2143" s="1" t="str">
        <f t="shared" si="67"/>
        <v>Jun</v>
      </c>
      <c r="G2143" t="s">
        <v>86</v>
      </c>
      <c r="H2143" t="s">
        <v>226</v>
      </c>
      <c r="I2143">
        <v>0.72</v>
      </c>
      <c r="J2143">
        <v>0.22</v>
      </c>
      <c r="K2143">
        <v>0</v>
      </c>
      <c r="L2143">
        <v>0.02</v>
      </c>
      <c r="M2143">
        <v>0.96</v>
      </c>
    </row>
    <row r="2144" spans="1:19" x14ac:dyDescent="0.2">
      <c r="A2144" t="s">
        <v>2198</v>
      </c>
      <c r="B2144" t="s">
        <v>22</v>
      </c>
      <c r="C2144">
        <v>1986</v>
      </c>
      <c r="D2144" s="1" t="d">
        <v>2016-10-04</v>
      </c>
      <c r="E2144" s="1" t="str">
        <f t="shared" si="66"/>
        <v>2016</v>
      </c>
      <c r="F2144" s="1" t="str">
        <f t="shared" si="67"/>
        <v>Oct</v>
      </c>
      <c r="G2144" t="s">
        <v>37</v>
      </c>
      <c r="H2144" t="s">
        <v>128</v>
      </c>
      <c r="I2144">
        <v>0.32</v>
      </c>
      <c r="J2144">
        <v>0.06</v>
      </c>
      <c r="K2144">
        <v>0.56999999999999995</v>
      </c>
      <c r="L2144">
        <v>0.01</v>
      </c>
      <c r="M2144">
        <v>0.96</v>
      </c>
    </row>
    <row r="2145" spans="1:19" x14ac:dyDescent="0.2">
      <c r="A2145" t="s">
        <v>2199</v>
      </c>
      <c r="B2145" t="s">
        <v>55</v>
      </c>
      <c r="C2145">
        <v>2000</v>
      </c>
      <c r="D2145" s="1" t="d">
        <v>1993-02-03</v>
      </c>
      <c r="E2145" s="1" t="str">
        <f t="shared" si="66"/>
        <v>1993</v>
      </c>
      <c r="F2145" s="1" t="str">
        <f t="shared" si="67"/>
        <v>Feb</v>
      </c>
      <c r="G2145" t="s">
        <v>18</v>
      </c>
      <c r="H2145" t="s">
        <v>134</v>
      </c>
      <c r="I2145">
        <v>0.47</v>
      </c>
      <c r="J2145">
        <v>0.37</v>
      </c>
      <c r="K2145">
        <v>0</v>
      </c>
      <c r="L2145">
        <v>0.12</v>
      </c>
      <c r="M2145">
        <v>0.96</v>
      </c>
      <c r="N2145">
        <v>85</v>
      </c>
      <c r="O2145">
        <v>22</v>
      </c>
      <c r="P2145">
        <v>8.1</v>
      </c>
      <c r="Q2145">
        <v>9</v>
      </c>
      <c r="R2145" t="s">
        <v>135</v>
      </c>
      <c r="S2145" t="s">
        <v>20</v>
      </c>
    </row>
    <row r="2146" spans="1:19" x14ac:dyDescent="0.2">
      <c r="A2146" t="s">
        <v>2200</v>
      </c>
      <c r="B2146" t="s">
        <v>148</v>
      </c>
      <c r="C2146">
        <v>2012</v>
      </c>
      <c r="D2146" s="1" t="d">
        <v>2004-09-10</v>
      </c>
      <c r="E2146" s="1" t="str">
        <f t="shared" si="66"/>
        <v>2004</v>
      </c>
      <c r="F2146" s="1" t="str">
        <f t="shared" si="67"/>
        <v>Sep</v>
      </c>
      <c r="G2146" t="s">
        <v>39</v>
      </c>
      <c r="H2146" t="s">
        <v>1791</v>
      </c>
      <c r="I2146">
        <v>0</v>
      </c>
      <c r="J2146">
        <v>0.81</v>
      </c>
      <c r="K2146">
        <v>0</v>
      </c>
      <c r="L2146">
        <v>0.15</v>
      </c>
      <c r="M2146">
        <v>0.96</v>
      </c>
      <c r="N2146">
        <v>65</v>
      </c>
      <c r="O2146">
        <v>12</v>
      </c>
      <c r="P2146">
        <v>7.5</v>
      </c>
      <c r="Q2146">
        <v>111</v>
      </c>
      <c r="R2146" t="s">
        <v>2201</v>
      </c>
      <c r="S2146" t="s">
        <v>20</v>
      </c>
    </row>
    <row r="2147" spans="1:19" x14ac:dyDescent="0.2">
      <c r="A2147" t="s">
        <v>2202</v>
      </c>
      <c r="B2147" t="s">
        <v>17</v>
      </c>
      <c r="C2147">
        <v>2010</v>
      </c>
      <c r="D2147" s="1" t="d">
        <v>2019-01-20</v>
      </c>
      <c r="E2147" s="1" t="str">
        <f t="shared" si="66"/>
        <v>2019</v>
      </c>
      <c r="F2147" s="1" t="str">
        <f t="shared" si="67"/>
        <v>Jan</v>
      </c>
      <c r="G2147" t="s">
        <v>34</v>
      </c>
      <c r="H2147" t="s">
        <v>71</v>
      </c>
      <c r="I2147">
        <v>0.47</v>
      </c>
      <c r="J2147">
        <v>0.4</v>
      </c>
      <c r="K2147">
        <v>0</v>
      </c>
      <c r="L2147">
        <v>0.09</v>
      </c>
      <c r="M2147">
        <v>0.96</v>
      </c>
      <c r="N2147">
        <v>77</v>
      </c>
      <c r="O2147">
        <v>26</v>
      </c>
      <c r="P2147">
        <v>7.5</v>
      </c>
      <c r="Q2147">
        <v>17</v>
      </c>
      <c r="R2147" t="s">
        <v>2203</v>
      </c>
      <c r="S2147" t="s">
        <v>88</v>
      </c>
    </row>
    <row r="2148" spans="1:19" x14ac:dyDescent="0.2">
      <c r="A2148" t="s">
        <v>2204</v>
      </c>
      <c r="B2148" t="s">
        <v>17</v>
      </c>
      <c r="C2148">
        <v>2008</v>
      </c>
      <c r="D2148" s="1" t="d">
        <v>2020-08-25</v>
      </c>
      <c r="E2148" s="1" t="str">
        <f t="shared" si="66"/>
        <v>2020</v>
      </c>
      <c r="F2148" s="1" t="str">
        <f t="shared" si="67"/>
        <v>Aug</v>
      </c>
      <c r="G2148" t="s">
        <v>1</v>
      </c>
      <c r="H2148" t="s">
        <v>484</v>
      </c>
      <c r="I2148">
        <v>0.49</v>
      </c>
      <c r="J2148">
        <v>0.37</v>
      </c>
      <c r="K2148">
        <v>0</v>
      </c>
      <c r="L2148">
        <v>0.1</v>
      </c>
      <c r="M2148">
        <v>0.96</v>
      </c>
      <c r="N2148">
        <v>82</v>
      </c>
      <c r="O2148">
        <v>48</v>
      </c>
      <c r="P2148">
        <v>8.6</v>
      </c>
      <c r="Q2148">
        <v>73</v>
      </c>
      <c r="R2148" t="s">
        <v>2205</v>
      </c>
      <c r="S2148" t="s">
        <v>20</v>
      </c>
    </row>
    <row r="2149" spans="1:19" x14ac:dyDescent="0.2">
      <c r="A2149" t="s">
        <v>2206</v>
      </c>
      <c r="B2149" t="s">
        <v>79</v>
      </c>
      <c r="C2149">
        <v>2012</v>
      </c>
      <c r="D2149" s="1" t="d">
        <v>2001-08-09</v>
      </c>
      <c r="E2149" s="1" t="str">
        <f t="shared" si="66"/>
        <v>2001</v>
      </c>
      <c r="F2149" s="1" t="str">
        <f t="shared" si="67"/>
        <v>Aug</v>
      </c>
      <c r="G2149" t="s">
        <v>28</v>
      </c>
      <c r="H2149" t="s">
        <v>242</v>
      </c>
      <c r="I2149">
        <v>0</v>
      </c>
      <c r="J2149">
        <v>0</v>
      </c>
      <c r="K2149">
        <v>0.96</v>
      </c>
      <c r="L2149">
        <v>0</v>
      </c>
      <c r="M2149">
        <v>0.96</v>
      </c>
    </row>
    <row r="2150" spans="1:19" x14ac:dyDescent="0.2">
      <c r="A2150" t="s">
        <v>2207</v>
      </c>
      <c r="B2150" t="s">
        <v>55</v>
      </c>
      <c r="C2150">
        <v>2002</v>
      </c>
      <c r="D2150" s="1" t="d">
        <v>2003-10-02</v>
      </c>
      <c r="E2150" s="1" t="str">
        <f t="shared" si="66"/>
        <v>2003</v>
      </c>
      <c r="F2150" s="1" t="str">
        <f t="shared" si="67"/>
        <v>Oct</v>
      </c>
      <c r="G2150" t="s">
        <v>1</v>
      </c>
      <c r="H2150" t="s">
        <v>68</v>
      </c>
      <c r="I2150">
        <v>0.36</v>
      </c>
      <c r="J2150">
        <v>0.28000000000000003</v>
      </c>
      <c r="K2150">
        <v>0.22</v>
      </c>
      <c r="L2150">
        <v>0.09</v>
      </c>
      <c r="M2150">
        <v>0.96</v>
      </c>
      <c r="N2150">
        <v>71</v>
      </c>
      <c r="O2150">
        <v>33</v>
      </c>
      <c r="P2150">
        <v>7.9</v>
      </c>
      <c r="Q2150">
        <v>43</v>
      </c>
      <c r="R2150" t="s">
        <v>2208</v>
      </c>
      <c r="S2150" t="s">
        <v>53</v>
      </c>
    </row>
    <row r="2151" spans="1:19" x14ac:dyDescent="0.2">
      <c r="A2151" t="s">
        <v>775</v>
      </c>
      <c r="B2151" t="s">
        <v>137</v>
      </c>
      <c r="C2151">
        <v>2002</v>
      </c>
      <c r="D2151" s="1" t="d">
        <v>2009-11-30</v>
      </c>
      <c r="E2151" s="1" t="str">
        <f t="shared" si="66"/>
        <v>2009</v>
      </c>
      <c r="F2151" s="1" t="str">
        <f t="shared" si="67"/>
        <v>Nov</v>
      </c>
      <c r="G2151" t="s">
        <v>86</v>
      </c>
      <c r="H2151" t="s">
        <v>776</v>
      </c>
      <c r="I2151">
        <v>0.77</v>
      </c>
      <c r="J2151">
        <v>0.15</v>
      </c>
      <c r="K2151">
        <v>0</v>
      </c>
      <c r="L2151">
        <v>0.04</v>
      </c>
      <c r="M2151">
        <v>0.96</v>
      </c>
      <c r="N2151">
        <v>81</v>
      </c>
      <c r="O2151">
        <v>27</v>
      </c>
      <c r="P2151">
        <v>8.4</v>
      </c>
      <c r="Q2151">
        <v>24</v>
      </c>
      <c r="R2151" t="s">
        <v>777</v>
      </c>
      <c r="S2151" t="s">
        <v>53</v>
      </c>
    </row>
    <row r="2152" spans="1:19" x14ac:dyDescent="0.2">
      <c r="A2152" t="s">
        <v>2209</v>
      </c>
      <c r="B2152" t="s">
        <v>148</v>
      </c>
      <c r="C2152">
        <v>2011</v>
      </c>
      <c r="D2152" s="1" t="d">
        <v>1998-08-12</v>
      </c>
      <c r="E2152" s="1" t="str">
        <f t="shared" si="66"/>
        <v>1998</v>
      </c>
      <c r="F2152" s="1" t="str">
        <f t="shared" si="67"/>
        <v>Aug</v>
      </c>
      <c r="G2152" t="s">
        <v>50</v>
      </c>
      <c r="H2152" t="s">
        <v>372</v>
      </c>
      <c r="I2152">
        <v>0.25</v>
      </c>
      <c r="J2152">
        <v>0.56000000000000005</v>
      </c>
      <c r="K2152">
        <v>0</v>
      </c>
      <c r="L2152">
        <v>0.14000000000000001</v>
      </c>
      <c r="M2152">
        <v>0.96</v>
      </c>
      <c r="N2152">
        <v>88</v>
      </c>
      <c r="O2152">
        <v>76</v>
      </c>
      <c r="P2152">
        <v>8.5</v>
      </c>
      <c r="Q2152">
        <v>4378</v>
      </c>
      <c r="R2152" t="s">
        <v>415</v>
      </c>
      <c r="S2152" t="s">
        <v>53</v>
      </c>
    </row>
    <row r="2153" spans="1:19" x14ac:dyDescent="0.2">
      <c r="A2153" t="s">
        <v>2210</v>
      </c>
      <c r="B2153" t="s">
        <v>49</v>
      </c>
      <c r="C2153">
        <v>2012</v>
      </c>
      <c r="D2153" s="1" t="d">
        <v>2001-02-02</v>
      </c>
      <c r="E2153" s="1" t="str">
        <f t="shared" si="66"/>
        <v>2001</v>
      </c>
      <c r="F2153" s="1" t="str">
        <f t="shared" si="67"/>
        <v>Feb</v>
      </c>
      <c r="G2153" t="s">
        <v>37</v>
      </c>
      <c r="H2153" t="s">
        <v>202</v>
      </c>
      <c r="I2153">
        <v>0.38</v>
      </c>
      <c r="J2153">
        <v>0.38</v>
      </c>
      <c r="K2153">
        <v>0.06</v>
      </c>
      <c r="L2153">
        <v>0.14000000000000001</v>
      </c>
      <c r="M2153">
        <v>0.96</v>
      </c>
      <c r="N2153">
        <v>70</v>
      </c>
      <c r="O2153">
        <v>21</v>
      </c>
      <c r="P2153">
        <v>6.9</v>
      </c>
      <c r="Q2153">
        <v>92</v>
      </c>
      <c r="R2153" t="s">
        <v>1235</v>
      </c>
      <c r="S2153" t="s">
        <v>53</v>
      </c>
    </row>
    <row r="2154" spans="1:19" x14ac:dyDescent="0.2">
      <c r="A2154" t="s">
        <v>1308</v>
      </c>
      <c r="B2154" t="s">
        <v>137</v>
      </c>
      <c r="C2154">
        <v>2004</v>
      </c>
      <c r="D2154" s="1" t="d">
        <v>1997-05-06</v>
      </c>
      <c r="E2154" s="1" t="str">
        <f t="shared" si="66"/>
        <v>1997</v>
      </c>
      <c r="F2154" s="1" t="str">
        <f t="shared" si="67"/>
        <v>May</v>
      </c>
      <c r="G2154" t="s">
        <v>18</v>
      </c>
      <c r="H2154" t="s">
        <v>1309</v>
      </c>
      <c r="I2154">
        <v>0.88</v>
      </c>
      <c r="J2154">
        <v>0.04</v>
      </c>
      <c r="K2154">
        <v>0</v>
      </c>
      <c r="L2154">
        <v>0.04</v>
      </c>
      <c r="M2154">
        <v>0.95</v>
      </c>
      <c r="N2154">
        <v>85</v>
      </c>
      <c r="O2154">
        <v>28</v>
      </c>
      <c r="P2154">
        <v>8.6999999999999993</v>
      </c>
      <c r="Q2154">
        <v>22</v>
      </c>
      <c r="R2154" t="s">
        <v>426</v>
      </c>
      <c r="S2154" t="s">
        <v>20</v>
      </c>
    </row>
    <row r="2155" spans="1:19" x14ac:dyDescent="0.2">
      <c r="A2155" t="s">
        <v>2211</v>
      </c>
      <c r="B2155" t="s">
        <v>159</v>
      </c>
      <c r="C2155">
        <v>2006</v>
      </c>
      <c r="D2155" s="1" t="d">
        <v>1993-04-28</v>
      </c>
      <c r="E2155" s="1" t="str">
        <f t="shared" si="66"/>
        <v>1993</v>
      </c>
      <c r="F2155" s="1" t="str">
        <f t="shared" si="67"/>
        <v>Apr</v>
      </c>
      <c r="G2155" t="s">
        <v>101</v>
      </c>
      <c r="H2155" t="s">
        <v>68</v>
      </c>
      <c r="I2155">
        <v>0.3</v>
      </c>
      <c r="J2155">
        <v>0.43</v>
      </c>
      <c r="K2155">
        <v>0</v>
      </c>
      <c r="L2155">
        <v>0.22</v>
      </c>
      <c r="M2155">
        <v>0.95</v>
      </c>
      <c r="N2155">
        <v>52</v>
      </c>
      <c r="O2155">
        <v>47</v>
      </c>
      <c r="P2155">
        <v>6.7</v>
      </c>
      <c r="Q2155">
        <v>18</v>
      </c>
      <c r="R2155" t="s">
        <v>1129</v>
      </c>
      <c r="S2155" t="s">
        <v>53</v>
      </c>
    </row>
    <row r="2156" spans="1:19" x14ac:dyDescent="0.2">
      <c r="A2156" t="s">
        <v>2212</v>
      </c>
      <c r="B2156" t="s">
        <v>79</v>
      </c>
      <c r="C2156">
        <v>2012</v>
      </c>
      <c r="D2156" s="1" t="d">
        <v>1996-02-12</v>
      </c>
      <c r="E2156" s="1" t="str">
        <f t="shared" si="66"/>
        <v>1996</v>
      </c>
      <c r="F2156" s="1" t="str">
        <f t="shared" si="67"/>
        <v>Feb</v>
      </c>
      <c r="G2156" t="s">
        <v>18</v>
      </c>
      <c r="H2156" t="s">
        <v>19</v>
      </c>
      <c r="I2156">
        <v>0.26</v>
      </c>
      <c r="J2156">
        <v>0.28999999999999998</v>
      </c>
      <c r="K2156">
        <v>0.34</v>
      </c>
      <c r="L2156">
        <v>0.05</v>
      </c>
      <c r="M2156">
        <v>0.95</v>
      </c>
      <c r="N2156">
        <v>69</v>
      </c>
      <c r="O2156">
        <v>58</v>
      </c>
      <c r="P2156">
        <v>6.9</v>
      </c>
      <c r="Q2156">
        <v>110</v>
      </c>
      <c r="R2156" t="s">
        <v>1143</v>
      </c>
      <c r="S2156" t="s">
        <v>20</v>
      </c>
    </row>
    <row r="2157" spans="1:19" x14ac:dyDescent="0.2">
      <c r="A2157" t="s">
        <v>2213</v>
      </c>
      <c r="B2157" t="s">
        <v>79</v>
      </c>
      <c r="C2157">
        <v>2011</v>
      </c>
      <c r="D2157" s="1" t="d">
        <v>2002-06-06</v>
      </c>
      <c r="E2157" s="1" t="str">
        <f t="shared" si="66"/>
        <v>2002</v>
      </c>
      <c r="F2157" s="1" t="str">
        <f t="shared" si="67"/>
        <v>Jun</v>
      </c>
      <c r="G2157" t="s">
        <v>39</v>
      </c>
      <c r="H2157" t="s">
        <v>19</v>
      </c>
      <c r="I2157">
        <v>0.4</v>
      </c>
      <c r="J2157">
        <v>0.36</v>
      </c>
      <c r="K2157">
        <v>0.13</v>
      </c>
      <c r="L2157">
        <v>7.0000000000000007E-2</v>
      </c>
      <c r="M2157">
        <v>0.95</v>
      </c>
      <c r="N2157">
        <v>71</v>
      </c>
      <c r="O2157">
        <v>64</v>
      </c>
      <c r="P2157">
        <v>7.4</v>
      </c>
      <c r="Q2157">
        <v>88</v>
      </c>
      <c r="R2157" t="s">
        <v>2214</v>
      </c>
      <c r="S2157" t="s">
        <v>20</v>
      </c>
    </row>
    <row r="2158" spans="1:19" x14ac:dyDescent="0.2">
      <c r="A2158" t="s">
        <v>1696</v>
      </c>
      <c r="B2158" t="s">
        <v>55</v>
      </c>
      <c r="C2158" t="s">
        <v>286</v>
      </c>
      <c r="D2158" s="1" t="d">
        <v>2000-01-25</v>
      </c>
      <c r="E2158" s="1" t="str">
        <f t="shared" si="66"/>
        <v>2000</v>
      </c>
      <c r="F2158" s="1" t="str">
        <f t="shared" si="67"/>
        <v>Jan</v>
      </c>
      <c r="G2158" t="s">
        <v>34</v>
      </c>
      <c r="H2158" t="s">
        <v>1091</v>
      </c>
      <c r="I2158">
        <v>0.47</v>
      </c>
      <c r="J2158">
        <v>0.36</v>
      </c>
      <c r="K2158">
        <v>0</v>
      </c>
      <c r="L2158">
        <v>0.12</v>
      </c>
      <c r="M2158">
        <v>0.95</v>
      </c>
      <c r="P2158" t="s">
        <v>203</v>
      </c>
      <c r="R2158" t="s">
        <v>155</v>
      </c>
      <c r="S2158" t="s">
        <v>20</v>
      </c>
    </row>
    <row r="2159" spans="1:19" x14ac:dyDescent="0.2">
      <c r="A2159" t="s">
        <v>2215</v>
      </c>
      <c r="B2159" t="s">
        <v>55</v>
      </c>
      <c r="C2159">
        <v>2004</v>
      </c>
      <c r="D2159" s="1" t="d">
        <v>2017-10-12</v>
      </c>
      <c r="E2159" s="1" t="str">
        <f t="shared" si="66"/>
        <v>2017</v>
      </c>
      <c r="F2159" s="1" t="str">
        <f t="shared" si="67"/>
        <v>Oct</v>
      </c>
      <c r="G2159" t="s">
        <v>34</v>
      </c>
      <c r="H2159" t="s">
        <v>2035</v>
      </c>
      <c r="I2159">
        <v>0.8</v>
      </c>
      <c r="J2159">
        <v>0.03</v>
      </c>
      <c r="K2159">
        <v>0</v>
      </c>
      <c r="L2159">
        <v>0.13</v>
      </c>
      <c r="M2159">
        <v>0.95</v>
      </c>
      <c r="N2159">
        <v>60</v>
      </c>
      <c r="O2159">
        <v>8</v>
      </c>
      <c r="P2159">
        <v>7.7</v>
      </c>
      <c r="Q2159">
        <v>11</v>
      </c>
      <c r="R2159" t="s">
        <v>2216</v>
      </c>
      <c r="S2159" t="s">
        <v>20</v>
      </c>
    </row>
    <row r="2160" spans="1:19" x14ac:dyDescent="0.2">
      <c r="A2160" t="s">
        <v>2217</v>
      </c>
      <c r="B2160" t="s">
        <v>32</v>
      </c>
      <c r="C2160">
        <v>2008</v>
      </c>
      <c r="D2160" s="1" t="d">
        <v>2002-04-20</v>
      </c>
      <c r="E2160" s="1" t="str">
        <f t="shared" si="66"/>
        <v>2002</v>
      </c>
      <c r="F2160" s="1" t="str">
        <f t="shared" si="67"/>
        <v>Apr</v>
      </c>
      <c r="G2160" t="s">
        <v>18</v>
      </c>
      <c r="H2160" t="s">
        <v>111</v>
      </c>
      <c r="I2160">
        <v>0.3</v>
      </c>
      <c r="J2160">
        <v>0.54</v>
      </c>
      <c r="K2160">
        <v>0</v>
      </c>
      <c r="L2160">
        <v>0.11</v>
      </c>
      <c r="M2160">
        <v>0.95</v>
      </c>
      <c r="N2160">
        <v>63</v>
      </c>
      <c r="O2160">
        <v>4</v>
      </c>
      <c r="P2160">
        <v>7.6</v>
      </c>
      <c r="Q2160">
        <v>7</v>
      </c>
      <c r="R2160" t="s">
        <v>260</v>
      </c>
      <c r="S2160" t="s">
        <v>20</v>
      </c>
    </row>
    <row r="2161" spans="1:19" x14ac:dyDescent="0.2">
      <c r="A2161" t="s">
        <v>1929</v>
      </c>
      <c r="B2161" t="s">
        <v>55</v>
      </c>
      <c r="C2161">
        <v>2005</v>
      </c>
      <c r="D2161" s="1" t="d">
        <v>2010-09-09</v>
      </c>
      <c r="E2161" s="1" t="str">
        <f t="shared" si="66"/>
        <v>2010</v>
      </c>
      <c r="F2161" s="1" t="str">
        <f t="shared" si="67"/>
        <v>Sep</v>
      </c>
      <c r="G2161" t="s">
        <v>50</v>
      </c>
      <c r="H2161" t="s">
        <v>111</v>
      </c>
      <c r="I2161">
        <v>0.36</v>
      </c>
      <c r="J2161">
        <v>0.45</v>
      </c>
      <c r="K2161">
        <v>0</v>
      </c>
      <c r="L2161">
        <v>0.14000000000000001</v>
      </c>
      <c r="M2161">
        <v>0.95</v>
      </c>
      <c r="N2161">
        <v>87</v>
      </c>
      <c r="O2161">
        <v>29</v>
      </c>
      <c r="P2161">
        <v>8.6</v>
      </c>
      <c r="Q2161">
        <v>53</v>
      </c>
      <c r="R2161" t="s">
        <v>260</v>
      </c>
      <c r="S2161" t="s">
        <v>53</v>
      </c>
    </row>
    <row r="2162" spans="1:19" x14ac:dyDescent="0.2">
      <c r="A2162" t="s">
        <v>910</v>
      </c>
      <c r="B2162" t="s">
        <v>44</v>
      </c>
      <c r="C2162">
        <v>2008</v>
      </c>
      <c r="D2162" s="1" t="d">
        <v>2000-04-16</v>
      </c>
      <c r="E2162" s="1" t="str">
        <f t="shared" si="66"/>
        <v>2000</v>
      </c>
      <c r="F2162" s="1" t="str">
        <f t="shared" si="67"/>
        <v>Apr</v>
      </c>
      <c r="G2162" t="s">
        <v>1</v>
      </c>
      <c r="H2162" t="s">
        <v>151</v>
      </c>
      <c r="I2162">
        <v>0.54</v>
      </c>
      <c r="J2162">
        <v>0.32</v>
      </c>
      <c r="K2162">
        <v>0</v>
      </c>
      <c r="L2162">
        <v>0.09</v>
      </c>
      <c r="M2162">
        <v>0.95</v>
      </c>
      <c r="N2162">
        <v>60</v>
      </c>
      <c r="O2162">
        <v>50</v>
      </c>
      <c r="P2162">
        <v>7.8</v>
      </c>
      <c r="Q2162">
        <v>238</v>
      </c>
      <c r="R2162" t="s">
        <v>621</v>
      </c>
      <c r="S2162" t="s">
        <v>112</v>
      </c>
    </row>
    <row r="2163" spans="1:19" x14ac:dyDescent="0.2">
      <c r="A2163" t="s">
        <v>1249</v>
      </c>
      <c r="B2163" t="s">
        <v>189</v>
      </c>
      <c r="C2163">
        <v>2003</v>
      </c>
      <c r="D2163" s="1" t="d">
        <v>1996-09-03</v>
      </c>
      <c r="E2163" s="1" t="str">
        <f t="shared" si="66"/>
        <v>1996</v>
      </c>
      <c r="F2163" s="1" t="str">
        <f t="shared" si="67"/>
        <v>Sep</v>
      </c>
      <c r="G2163" t="s">
        <v>1</v>
      </c>
      <c r="H2163" t="s">
        <v>484</v>
      </c>
      <c r="I2163">
        <v>0.74</v>
      </c>
      <c r="J2163">
        <v>0.19</v>
      </c>
      <c r="K2163">
        <v>0</v>
      </c>
      <c r="L2163">
        <v>0.03</v>
      </c>
      <c r="M2163">
        <v>0.95</v>
      </c>
      <c r="N2163">
        <v>71</v>
      </c>
      <c r="O2163">
        <v>10</v>
      </c>
      <c r="P2163">
        <v>8.6</v>
      </c>
      <c r="Q2163">
        <v>34</v>
      </c>
      <c r="R2163" t="s">
        <v>829</v>
      </c>
      <c r="S2163" t="s">
        <v>20</v>
      </c>
    </row>
    <row r="2164" spans="1:19" x14ac:dyDescent="0.2">
      <c r="A2164" t="s">
        <v>1990</v>
      </c>
      <c r="B2164" t="s">
        <v>49</v>
      </c>
      <c r="C2164">
        <v>2014</v>
      </c>
      <c r="D2164" s="1" t="d">
        <v>2012-02-19</v>
      </c>
      <c r="E2164" s="1" t="str">
        <f t="shared" si="66"/>
        <v>2012</v>
      </c>
      <c r="F2164" s="1" t="str">
        <f t="shared" si="67"/>
        <v>Feb</v>
      </c>
      <c r="G2164" t="s">
        <v>50</v>
      </c>
      <c r="H2164" t="s">
        <v>568</v>
      </c>
      <c r="I2164">
        <v>0.46</v>
      </c>
      <c r="J2164">
        <v>0.33</v>
      </c>
      <c r="K2164">
        <v>0</v>
      </c>
      <c r="L2164">
        <v>0.16</v>
      </c>
      <c r="M2164">
        <v>0.95</v>
      </c>
    </row>
    <row r="2165" spans="1:19" x14ac:dyDescent="0.2">
      <c r="A2165" t="s">
        <v>2218</v>
      </c>
      <c r="B2165" t="s">
        <v>49</v>
      </c>
      <c r="C2165">
        <v>2012</v>
      </c>
      <c r="D2165" s="1" t="d">
        <v>1989-10-04</v>
      </c>
      <c r="E2165" s="1" t="str">
        <f t="shared" si="66"/>
        <v>1989</v>
      </c>
      <c r="F2165" s="1" t="str">
        <f t="shared" si="67"/>
        <v>Oct</v>
      </c>
      <c r="G2165" t="s">
        <v>50</v>
      </c>
      <c r="H2165" t="s">
        <v>68</v>
      </c>
      <c r="I2165">
        <v>0.5</v>
      </c>
      <c r="J2165">
        <v>0.27</v>
      </c>
      <c r="K2165">
        <v>0.04</v>
      </c>
      <c r="L2165">
        <v>0.15</v>
      </c>
      <c r="M2165">
        <v>0.95</v>
      </c>
      <c r="N2165">
        <v>74</v>
      </c>
      <c r="O2165">
        <v>69</v>
      </c>
      <c r="P2165">
        <v>7.3</v>
      </c>
      <c r="Q2165">
        <v>540</v>
      </c>
      <c r="R2165" t="s">
        <v>2219</v>
      </c>
      <c r="S2165" t="s">
        <v>88</v>
      </c>
    </row>
    <row r="2166" spans="1:19" x14ac:dyDescent="0.2">
      <c r="A2166" t="s">
        <v>2220</v>
      </c>
      <c r="B2166" t="s">
        <v>17</v>
      </c>
      <c r="C2166">
        <v>2009</v>
      </c>
      <c r="D2166" s="1" t="d">
        <v>2003-03-16</v>
      </c>
      <c r="E2166" s="1" t="str">
        <f t="shared" si="66"/>
        <v>2003</v>
      </c>
      <c r="F2166" s="1" t="str">
        <f t="shared" si="67"/>
        <v>Mar</v>
      </c>
      <c r="G2166" t="s">
        <v>50</v>
      </c>
      <c r="H2166" t="s">
        <v>267</v>
      </c>
      <c r="I2166">
        <v>0.84</v>
      </c>
      <c r="J2166">
        <v>0.04</v>
      </c>
      <c r="K2166">
        <v>0</v>
      </c>
      <c r="L2166">
        <v>7.0000000000000007E-2</v>
      </c>
      <c r="M2166">
        <v>0.95</v>
      </c>
    </row>
    <row r="2167" spans="1:19" x14ac:dyDescent="0.2">
      <c r="A2167" t="s">
        <v>2221</v>
      </c>
      <c r="B2167" t="s">
        <v>17</v>
      </c>
      <c r="C2167">
        <v>2012</v>
      </c>
      <c r="D2167" s="1" t="d">
        <v>1999-05-18</v>
      </c>
      <c r="E2167" s="1" t="str">
        <f t="shared" si="66"/>
        <v>1999</v>
      </c>
      <c r="F2167" s="1" t="str">
        <f t="shared" si="67"/>
        <v>May</v>
      </c>
      <c r="G2167" t="s">
        <v>50</v>
      </c>
      <c r="H2167" t="s">
        <v>568</v>
      </c>
      <c r="I2167">
        <v>0.67</v>
      </c>
      <c r="J2167">
        <v>0.21</v>
      </c>
      <c r="K2167">
        <v>0</v>
      </c>
      <c r="L2167">
        <v>7.0000000000000007E-2</v>
      </c>
      <c r="M2167">
        <v>0.95</v>
      </c>
    </row>
    <row r="2168" spans="1:19" x14ac:dyDescent="0.2">
      <c r="A2168" t="s">
        <v>2222</v>
      </c>
      <c r="B2168" t="s">
        <v>32</v>
      </c>
      <c r="C2168">
        <v>2006</v>
      </c>
      <c r="D2168" s="1" t="d">
        <v>1991-06-13</v>
      </c>
      <c r="E2168" s="1" t="str">
        <f t="shared" si="66"/>
        <v>1991</v>
      </c>
      <c r="F2168" s="1" t="str">
        <f t="shared" si="67"/>
        <v>Jun</v>
      </c>
      <c r="G2168" t="s">
        <v>50</v>
      </c>
      <c r="H2168" t="s">
        <v>222</v>
      </c>
      <c r="I2168">
        <v>0.39</v>
      </c>
      <c r="J2168">
        <v>0</v>
      </c>
      <c r="K2168">
        <v>0.53</v>
      </c>
      <c r="L2168">
        <v>0.03</v>
      </c>
      <c r="M2168">
        <v>0.95</v>
      </c>
    </row>
    <row r="2169" spans="1:19" x14ac:dyDescent="0.2">
      <c r="A2169" t="s">
        <v>2223</v>
      </c>
      <c r="B2169" t="s">
        <v>49</v>
      </c>
      <c r="C2169">
        <v>2013</v>
      </c>
      <c r="D2169" s="1" t="d">
        <v>2009-04-06</v>
      </c>
      <c r="E2169" s="1" t="str">
        <f t="shared" si="66"/>
        <v>2009</v>
      </c>
      <c r="F2169" s="1" t="str">
        <f t="shared" si="67"/>
        <v>Apr</v>
      </c>
      <c r="G2169" t="s">
        <v>50</v>
      </c>
      <c r="H2169" t="s">
        <v>234</v>
      </c>
      <c r="I2169">
        <v>0.03</v>
      </c>
      <c r="J2169">
        <v>0.41</v>
      </c>
      <c r="K2169">
        <v>0.51</v>
      </c>
      <c r="L2169">
        <v>0</v>
      </c>
      <c r="M2169">
        <v>0.95</v>
      </c>
      <c r="N2169">
        <v>78</v>
      </c>
      <c r="O2169">
        <v>39</v>
      </c>
      <c r="P2169">
        <v>4.0999999999999996</v>
      </c>
      <c r="Q2169">
        <v>303</v>
      </c>
      <c r="R2169" t="s">
        <v>357</v>
      </c>
      <c r="S2169" t="s">
        <v>20</v>
      </c>
    </row>
    <row r="2170" spans="1:19" x14ac:dyDescent="0.2">
      <c r="A2170" t="s">
        <v>2224</v>
      </c>
      <c r="B2170" t="s">
        <v>49</v>
      </c>
      <c r="C2170" t="s">
        <v>286</v>
      </c>
      <c r="D2170" s="1" t="d">
        <v>2015-06-22</v>
      </c>
      <c r="E2170" s="1" t="str">
        <f t="shared" si="66"/>
        <v>2015</v>
      </c>
      <c r="F2170" s="1" t="str">
        <f t="shared" si="67"/>
        <v>Jun</v>
      </c>
      <c r="G2170" t="s">
        <v>50</v>
      </c>
      <c r="H2170" t="s">
        <v>151</v>
      </c>
      <c r="I2170">
        <v>0.15</v>
      </c>
      <c r="J2170">
        <v>0.13</v>
      </c>
      <c r="K2170">
        <v>0.63</v>
      </c>
      <c r="L2170">
        <v>0.05</v>
      </c>
      <c r="M2170">
        <v>0.95</v>
      </c>
      <c r="N2170">
        <v>78</v>
      </c>
      <c r="O2170">
        <v>59</v>
      </c>
      <c r="P2170">
        <v>8</v>
      </c>
      <c r="Q2170">
        <v>177</v>
      </c>
      <c r="R2170" t="s">
        <v>1919</v>
      </c>
      <c r="S2170" t="s">
        <v>53</v>
      </c>
    </row>
    <row r="2171" spans="1:19" x14ac:dyDescent="0.2">
      <c r="A2171" t="s">
        <v>2225</v>
      </c>
      <c r="B2171" t="s">
        <v>104</v>
      </c>
      <c r="C2171">
        <v>1996</v>
      </c>
      <c r="D2171" s="1" t="d">
        <v>1995-04-15</v>
      </c>
      <c r="E2171" s="1" t="str">
        <f t="shared" si="66"/>
        <v>1995</v>
      </c>
      <c r="F2171" s="1" t="str">
        <f t="shared" si="67"/>
        <v>Apr</v>
      </c>
      <c r="G2171" t="s">
        <v>28</v>
      </c>
      <c r="H2171" t="s">
        <v>68</v>
      </c>
      <c r="I2171">
        <v>0.26</v>
      </c>
      <c r="J2171">
        <v>0.17</v>
      </c>
      <c r="K2171">
        <v>0.46</v>
      </c>
      <c r="L2171">
        <v>0.06</v>
      </c>
      <c r="M2171">
        <v>0.95</v>
      </c>
    </row>
    <row r="2172" spans="1:19" x14ac:dyDescent="0.2">
      <c r="A2172" t="s">
        <v>1442</v>
      </c>
      <c r="B2172" t="s">
        <v>49</v>
      </c>
      <c r="C2172">
        <v>2012</v>
      </c>
      <c r="D2172" s="1" t="d">
        <v>1994-06-11</v>
      </c>
      <c r="E2172" s="1" t="str">
        <f t="shared" si="66"/>
        <v>1994</v>
      </c>
      <c r="F2172" s="1" t="str">
        <f t="shared" si="67"/>
        <v>Jun</v>
      </c>
      <c r="G2172" t="s">
        <v>37</v>
      </c>
      <c r="H2172" t="s">
        <v>111</v>
      </c>
      <c r="I2172">
        <v>0.41</v>
      </c>
      <c r="J2172">
        <v>0.32</v>
      </c>
      <c r="K2172">
        <v>0.09</v>
      </c>
      <c r="L2172">
        <v>0.12</v>
      </c>
      <c r="M2172">
        <v>0.95</v>
      </c>
      <c r="N2172">
        <v>79</v>
      </c>
      <c r="O2172">
        <v>18</v>
      </c>
      <c r="P2172">
        <v>6.9</v>
      </c>
      <c r="Q2172">
        <v>156</v>
      </c>
      <c r="R2172" t="s">
        <v>178</v>
      </c>
      <c r="S2172" t="s">
        <v>53</v>
      </c>
    </row>
    <row r="2173" spans="1:19" x14ac:dyDescent="0.2">
      <c r="A2173" t="s">
        <v>2226</v>
      </c>
      <c r="B2173" t="s">
        <v>55</v>
      </c>
      <c r="C2173">
        <v>2000</v>
      </c>
      <c r="D2173" s="1" t="d">
        <v>1999-08-14</v>
      </c>
      <c r="E2173" s="1" t="str">
        <f t="shared" si="66"/>
        <v>1999</v>
      </c>
      <c r="F2173" s="1" t="str">
        <f t="shared" si="67"/>
        <v>Aug</v>
      </c>
      <c r="G2173" t="s">
        <v>272</v>
      </c>
      <c r="H2173" t="s">
        <v>134</v>
      </c>
      <c r="I2173">
        <v>0.27</v>
      </c>
      <c r="J2173">
        <v>0.21</v>
      </c>
      <c r="K2173">
        <v>0.41</v>
      </c>
      <c r="L2173">
        <v>7.0000000000000007E-2</v>
      </c>
      <c r="M2173">
        <v>0.95</v>
      </c>
      <c r="N2173">
        <v>75</v>
      </c>
      <c r="O2173">
        <v>20</v>
      </c>
      <c r="P2173">
        <v>8.4</v>
      </c>
      <c r="Q2173">
        <v>12</v>
      </c>
      <c r="R2173" t="s">
        <v>2114</v>
      </c>
      <c r="S2173" t="s">
        <v>88</v>
      </c>
    </row>
    <row r="2174" spans="1:19" x14ac:dyDescent="0.2">
      <c r="A2174" t="s">
        <v>2227</v>
      </c>
      <c r="B2174" t="s">
        <v>49</v>
      </c>
      <c r="C2174">
        <v>2011</v>
      </c>
      <c r="D2174" s="1" t="d">
        <v>2007-08-22</v>
      </c>
      <c r="E2174" s="1" t="str">
        <f t="shared" si="66"/>
        <v>2007</v>
      </c>
      <c r="F2174" s="1" t="str">
        <f t="shared" si="67"/>
        <v>Aug</v>
      </c>
      <c r="G2174" t="s">
        <v>24</v>
      </c>
      <c r="H2174" t="s">
        <v>111</v>
      </c>
      <c r="I2174">
        <v>0.24</v>
      </c>
      <c r="J2174">
        <v>0.52</v>
      </c>
      <c r="K2174">
        <v>0.01</v>
      </c>
      <c r="L2174">
        <v>0.18</v>
      </c>
      <c r="M2174">
        <v>0.95</v>
      </c>
      <c r="N2174">
        <v>79</v>
      </c>
      <c r="O2174">
        <v>53</v>
      </c>
      <c r="P2174">
        <v>7.7</v>
      </c>
      <c r="Q2174">
        <v>114</v>
      </c>
      <c r="R2174" t="s">
        <v>2228</v>
      </c>
      <c r="S2174" t="s">
        <v>88</v>
      </c>
    </row>
    <row r="2175" spans="1:19" x14ac:dyDescent="0.2">
      <c r="A2175" t="s">
        <v>2229</v>
      </c>
      <c r="B2175" t="s">
        <v>64</v>
      </c>
      <c r="C2175">
        <v>2003</v>
      </c>
      <c r="D2175" s="1" t="d">
        <v>2021-07-17</v>
      </c>
      <c r="E2175" s="1" t="str">
        <f t="shared" si="66"/>
        <v>2021</v>
      </c>
      <c r="F2175" s="1" t="str">
        <f t="shared" si="67"/>
        <v>Jul</v>
      </c>
      <c r="G2175" t="s">
        <v>34</v>
      </c>
      <c r="H2175" t="s">
        <v>234</v>
      </c>
      <c r="I2175">
        <v>0.68</v>
      </c>
      <c r="J2175">
        <v>0.25</v>
      </c>
      <c r="K2175">
        <v>0</v>
      </c>
      <c r="L2175">
        <v>0.02</v>
      </c>
      <c r="M2175">
        <v>0.95</v>
      </c>
    </row>
    <row r="2176" spans="1:19" x14ac:dyDescent="0.2">
      <c r="A2176" t="s">
        <v>2230</v>
      </c>
      <c r="B2176" t="s">
        <v>104</v>
      </c>
      <c r="C2176">
        <v>1999</v>
      </c>
      <c r="D2176" s="1" t="d">
        <v>2001-06-17</v>
      </c>
      <c r="E2176" s="1" t="str">
        <f t="shared" si="66"/>
        <v>2001</v>
      </c>
      <c r="F2176" s="1" t="str">
        <f t="shared" si="67"/>
        <v>Jun</v>
      </c>
      <c r="G2176" t="s">
        <v>18</v>
      </c>
      <c r="H2176" t="s">
        <v>134</v>
      </c>
      <c r="I2176">
        <v>0.53</v>
      </c>
      <c r="J2176">
        <v>0.36</v>
      </c>
      <c r="K2176">
        <v>0</v>
      </c>
      <c r="L2176">
        <v>0.06</v>
      </c>
      <c r="M2176">
        <v>0.95</v>
      </c>
    </row>
    <row r="2177" spans="1:19" x14ac:dyDescent="0.2">
      <c r="A2177" t="s">
        <v>2231</v>
      </c>
      <c r="B2177" t="s">
        <v>32</v>
      </c>
      <c r="C2177">
        <v>2008</v>
      </c>
      <c r="D2177" s="1" t="d">
        <v>1995-07-21</v>
      </c>
      <c r="E2177" s="1" t="str">
        <f t="shared" si="66"/>
        <v>1995</v>
      </c>
      <c r="F2177" s="1" t="str">
        <f t="shared" si="67"/>
        <v>Jul</v>
      </c>
      <c r="G2177" t="s">
        <v>50</v>
      </c>
      <c r="H2177" t="s">
        <v>2232</v>
      </c>
      <c r="I2177">
        <v>0.65</v>
      </c>
      <c r="J2177">
        <v>0.22</v>
      </c>
      <c r="K2177">
        <v>0</v>
      </c>
      <c r="L2177">
        <v>0.09</v>
      </c>
      <c r="M2177">
        <v>0.95</v>
      </c>
      <c r="P2177">
        <v>2.8</v>
      </c>
      <c r="Q2177">
        <v>4</v>
      </c>
      <c r="R2177" t="s">
        <v>2233</v>
      </c>
      <c r="S2177" t="s">
        <v>20</v>
      </c>
    </row>
    <row r="2178" spans="1:19" x14ac:dyDescent="0.2">
      <c r="A2178" t="s">
        <v>2234</v>
      </c>
      <c r="B2178" t="s">
        <v>44</v>
      </c>
      <c r="C2178">
        <v>2010</v>
      </c>
      <c r="D2178" s="1" t="d">
        <v>2020-10-30</v>
      </c>
      <c r="E2178" s="1" t="str">
        <f t="shared" si="66"/>
        <v>2020</v>
      </c>
      <c r="F2178" s="1" t="str">
        <f t="shared" si="67"/>
        <v>Oct</v>
      </c>
      <c r="G2178" t="s">
        <v>37</v>
      </c>
      <c r="H2178" t="s">
        <v>134</v>
      </c>
      <c r="I2178">
        <v>0.62</v>
      </c>
      <c r="J2178">
        <v>0.24</v>
      </c>
      <c r="K2178">
        <v>0</v>
      </c>
      <c r="L2178">
        <v>0.09</v>
      </c>
      <c r="M2178">
        <v>0.95</v>
      </c>
      <c r="N2178">
        <v>73</v>
      </c>
      <c r="O2178">
        <v>79</v>
      </c>
      <c r="P2178">
        <v>7.3</v>
      </c>
      <c r="Q2178">
        <v>126</v>
      </c>
      <c r="R2178" t="s">
        <v>1275</v>
      </c>
      <c r="S2178" t="s">
        <v>53</v>
      </c>
    </row>
    <row r="2179" spans="1:19" x14ac:dyDescent="0.2">
      <c r="A2179" t="s">
        <v>1472</v>
      </c>
      <c r="B2179" t="s">
        <v>49</v>
      </c>
      <c r="C2179">
        <v>2010</v>
      </c>
      <c r="D2179" s="1" t="d">
        <v>2015-05-16</v>
      </c>
      <c r="E2179" s="1" t="str">
        <f t="shared" ref="E2179:E2242" si="68">TEXT(D2179,"yyyy")</f>
        <v>2015</v>
      </c>
      <c r="F2179" s="1" t="str">
        <f t="shared" ref="F2179:F2242" si="69">TEXT(D2179,"mmm")</f>
        <v>May</v>
      </c>
      <c r="G2179" t="s">
        <v>24</v>
      </c>
      <c r="H2179" t="s">
        <v>151</v>
      </c>
      <c r="I2179">
        <v>0.36</v>
      </c>
      <c r="J2179">
        <v>0.43</v>
      </c>
      <c r="K2179">
        <v>0</v>
      </c>
      <c r="L2179">
        <v>0.16</v>
      </c>
      <c r="M2179">
        <v>0.95</v>
      </c>
    </row>
    <row r="2180" spans="1:19" x14ac:dyDescent="0.2">
      <c r="A2180" t="s">
        <v>2235</v>
      </c>
      <c r="B2180" t="s">
        <v>17</v>
      </c>
      <c r="C2180">
        <v>2015</v>
      </c>
      <c r="D2180" s="1" t="d">
        <v>1990-03-15</v>
      </c>
      <c r="E2180" s="1" t="str">
        <f t="shared" si="68"/>
        <v>1990</v>
      </c>
      <c r="F2180" s="1" t="str">
        <f t="shared" si="69"/>
        <v>Mar</v>
      </c>
      <c r="G2180" t="s">
        <v>34</v>
      </c>
      <c r="H2180" t="s">
        <v>111</v>
      </c>
      <c r="I2180">
        <v>0.41</v>
      </c>
      <c r="J2180">
        <v>0.46</v>
      </c>
      <c r="K2180">
        <v>0</v>
      </c>
      <c r="L2180">
        <v>0.08</v>
      </c>
      <c r="M2180">
        <v>0.95</v>
      </c>
      <c r="P2180" t="s">
        <v>203</v>
      </c>
      <c r="R2180" t="s">
        <v>111</v>
      </c>
      <c r="S2180" t="s">
        <v>112</v>
      </c>
    </row>
    <row r="2181" spans="1:19" x14ac:dyDescent="0.2">
      <c r="A2181" t="s">
        <v>2236</v>
      </c>
      <c r="B2181" t="s">
        <v>17</v>
      </c>
      <c r="C2181">
        <v>2014</v>
      </c>
      <c r="D2181" s="1" t="d">
        <v>2001-02-19</v>
      </c>
      <c r="E2181" s="1" t="str">
        <f t="shared" si="68"/>
        <v>2001</v>
      </c>
      <c r="F2181" s="1" t="str">
        <f t="shared" si="69"/>
        <v>Feb</v>
      </c>
      <c r="G2181" t="s">
        <v>50</v>
      </c>
      <c r="H2181" t="s">
        <v>71</v>
      </c>
      <c r="I2181">
        <v>0.41</v>
      </c>
      <c r="J2181">
        <v>0.46</v>
      </c>
      <c r="K2181">
        <v>0</v>
      </c>
      <c r="L2181">
        <v>0.08</v>
      </c>
      <c r="M2181">
        <v>0.95</v>
      </c>
      <c r="P2181" t="s">
        <v>203</v>
      </c>
      <c r="R2181" t="s">
        <v>686</v>
      </c>
      <c r="S2181" t="s">
        <v>112</v>
      </c>
    </row>
    <row r="2182" spans="1:19" x14ac:dyDescent="0.2">
      <c r="A2182" t="s">
        <v>2237</v>
      </c>
      <c r="B2182" t="s">
        <v>49</v>
      </c>
      <c r="C2182">
        <v>2010</v>
      </c>
      <c r="D2182" s="1" t="d">
        <v>2016-10-15</v>
      </c>
      <c r="E2182" s="1" t="str">
        <f t="shared" si="68"/>
        <v>2016</v>
      </c>
      <c r="F2182" s="1" t="str">
        <f t="shared" si="69"/>
        <v>Oct</v>
      </c>
      <c r="G2182" t="s">
        <v>37</v>
      </c>
      <c r="H2182" t="s">
        <v>222</v>
      </c>
      <c r="I2182">
        <v>0.28999999999999998</v>
      </c>
      <c r="J2182">
        <v>0.33</v>
      </c>
      <c r="K2182">
        <v>0.2</v>
      </c>
      <c r="L2182">
        <v>0.13</v>
      </c>
      <c r="M2182">
        <v>0.95</v>
      </c>
      <c r="N2182">
        <v>68</v>
      </c>
      <c r="O2182">
        <v>56</v>
      </c>
      <c r="P2182">
        <v>6.9</v>
      </c>
      <c r="Q2182">
        <v>62</v>
      </c>
      <c r="R2182" t="s">
        <v>222</v>
      </c>
      <c r="S2182" t="s">
        <v>88</v>
      </c>
    </row>
    <row r="2183" spans="1:19" x14ac:dyDescent="0.2">
      <c r="A2183" t="s">
        <v>1344</v>
      </c>
      <c r="B2183" t="s">
        <v>49</v>
      </c>
      <c r="C2183">
        <v>2011</v>
      </c>
      <c r="D2183" s="1" t="d">
        <v>2019-03-25</v>
      </c>
      <c r="E2183" s="1" t="str">
        <f t="shared" si="68"/>
        <v>2019</v>
      </c>
      <c r="F2183" s="1" t="str">
        <f t="shared" si="69"/>
        <v>Mar</v>
      </c>
      <c r="G2183" t="s">
        <v>50</v>
      </c>
      <c r="H2183" t="s">
        <v>568</v>
      </c>
      <c r="I2183">
        <v>0.36</v>
      </c>
      <c r="J2183">
        <v>0.43</v>
      </c>
      <c r="K2183">
        <v>0</v>
      </c>
      <c r="L2183">
        <v>0.16</v>
      </c>
      <c r="M2183">
        <v>0.95</v>
      </c>
      <c r="N2183">
        <v>73</v>
      </c>
      <c r="O2183">
        <v>42</v>
      </c>
      <c r="P2183">
        <v>7.1</v>
      </c>
      <c r="Q2183">
        <v>34</v>
      </c>
      <c r="R2183" t="s">
        <v>255</v>
      </c>
      <c r="S2183" t="s">
        <v>112</v>
      </c>
    </row>
    <row r="2184" spans="1:19" x14ac:dyDescent="0.2">
      <c r="A2184" t="s">
        <v>425</v>
      </c>
      <c r="B2184" t="s">
        <v>44</v>
      </c>
      <c r="C2184">
        <v>2015</v>
      </c>
      <c r="D2184" s="1" t="d">
        <v>1997-09-30</v>
      </c>
      <c r="E2184" s="1" t="str">
        <f t="shared" si="68"/>
        <v>1997</v>
      </c>
      <c r="F2184" s="1" t="str">
        <f t="shared" si="69"/>
        <v>Sep</v>
      </c>
      <c r="G2184" t="s">
        <v>18</v>
      </c>
      <c r="H2184" t="s">
        <v>51</v>
      </c>
      <c r="I2184">
        <v>0.79</v>
      </c>
      <c r="J2184">
        <v>0.05</v>
      </c>
      <c r="K2184">
        <v>0</v>
      </c>
      <c r="L2184">
        <v>0.1</v>
      </c>
      <c r="M2184">
        <v>0.94</v>
      </c>
      <c r="P2184">
        <v>3.2</v>
      </c>
      <c r="Q2184">
        <v>24</v>
      </c>
      <c r="R2184" t="s">
        <v>426</v>
      </c>
      <c r="S2184" t="s">
        <v>20</v>
      </c>
    </row>
    <row r="2185" spans="1:19" x14ac:dyDescent="0.2">
      <c r="A2185" t="s">
        <v>2238</v>
      </c>
      <c r="B2185" t="s">
        <v>55</v>
      </c>
      <c r="C2185">
        <v>2004</v>
      </c>
      <c r="D2185" s="1" t="d">
        <v>1990-11-20</v>
      </c>
      <c r="E2185" s="1" t="str">
        <f t="shared" si="68"/>
        <v>1990</v>
      </c>
      <c r="F2185" s="1" t="str">
        <f t="shared" si="69"/>
        <v>Nov</v>
      </c>
      <c r="G2185" t="s">
        <v>37</v>
      </c>
      <c r="H2185" t="s">
        <v>68</v>
      </c>
      <c r="I2185">
        <v>0.79</v>
      </c>
      <c r="J2185">
        <v>0.03</v>
      </c>
      <c r="K2185">
        <v>0</v>
      </c>
      <c r="L2185">
        <v>0.13</v>
      </c>
      <c r="M2185">
        <v>0.94</v>
      </c>
      <c r="N2185">
        <v>70</v>
      </c>
      <c r="O2185">
        <v>67</v>
      </c>
      <c r="P2185">
        <v>7.4</v>
      </c>
      <c r="Q2185">
        <v>254</v>
      </c>
      <c r="R2185" t="s">
        <v>605</v>
      </c>
      <c r="S2185" t="s">
        <v>53</v>
      </c>
    </row>
    <row r="2186" spans="1:19" x14ac:dyDescent="0.2">
      <c r="A2186" t="s">
        <v>2239</v>
      </c>
      <c r="B2186" t="s">
        <v>55</v>
      </c>
      <c r="C2186">
        <v>2003</v>
      </c>
      <c r="D2186" s="1" t="d">
        <v>1994-04-15</v>
      </c>
      <c r="E2186" s="1" t="str">
        <f t="shared" si="68"/>
        <v>1994</v>
      </c>
      <c r="F2186" s="1" t="str">
        <f t="shared" si="69"/>
        <v>Apr</v>
      </c>
      <c r="G2186" t="s">
        <v>24</v>
      </c>
      <c r="H2186" t="s">
        <v>648</v>
      </c>
      <c r="I2186">
        <v>0.01</v>
      </c>
      <c r="J2186">
        <v>0.71</v>
      </c>
      <c r="K2186">
        <v>0.01</v>
      </c>
      <c r="L2186">
        <v>0.21</v>
      </c>
      <c r="M2186">
        <v>0.94</v>
      </c>
    </row>
    <row r="2187" spans="1:19" x14ac:dyDescent="0.2">
      <c r="A2187" t="s">
        <v>2240</v>
      </c>
      <c r="B2187" t="s">
        <v>17</v>
      </c>
      <c r="C2187">
        <v>2010</v>
      </c>
      <c r="D2187" s="1" t="d">
        <v>2001-02-01</v>
      </c>
      <c r="E2187" s="1" t="str">
        <f t="shared" si="68"/>
        <v>2001</v>
      </c>
      <c r="F2187" s="1" t="str">
        <f t="shared" si="69"/>
        <v>Feb</v>
      </c>
      <c r="G2187" t="s">
        <v>18</v>
      </c>
      <c r="H2187" t="s">
        <v>568</v>
      </c>
      <c r="I2187">
        <v>0.54</v>
      </c>
      <c r="J2187">
        <v>0.32</v>
      </c>
      <c r="K2187">
        <v>0</v>
      </c>
      <c r="L2187">
        <v>0.08</v>
      </c>
      <c r="M2187">
        <v>0.94</v>
      </c>
    </row>
    <row r="2188" spans="1:19" x14ac:dyDescent="0.2">
      <c r="A2188" t="s">
        <v>1141</v>
      </c>
      <c r="B2188" t="s">
        <v>189</v>
      </c>
      <c r="C2188">
        <v>2004</v>
      </c>
      <c r="D2188" s="1" t="d">
        <v>2014-05-24</v>
      </c>
      <c r="E2188" s="1" t="str">
        <f t="shared" si="68"/>
        <v>2014</v>
      </c>
      <c r="F2188" s="1" t="str">
        <f t="shared" si="69"/>
        <v>May</v>
      </c>
      <c r="G2188" t="s">
        <v>1</v>
      </c>
      <c r="H2188" t="s">
        <v>484</v>
      </c>
      <c r="I2188">
        <v>0.73</v>
      </c>
      <c r="J2188">
        <v>0.19</v>
      </c>
      <c r="K2188">
        <v>0</v>
      </c>
      <c r="L2188">
        <v>0.03</v>
      </c>
      <c r="M2188">
        <v>0.94</v>
      </c>
      <c r="N2188">
        <v>73</v>
      </c>
      <c r="O2188">
        <v>9</v>
      </c>
      <c r="P2188">
        <v>7.8</v>
      </c>
      <c r="Q2188">
        <v>13</v>
      </c>
      <c r="R2188" t="s">
        <v>829</v>
      </c>
      <c r="S2188" t="s">
        <v>20</v>
      </c>
    </row>
    <row r="2189" spans="1:19" x14ac:dyDescent="0.2">
      <c r="A2189" t="s">
        <v>2241</v>
      </c>
      <c r="B2189" t="s">
        <v>79</v>
      </c>
      <c r="C2189">
        <v>2011</v>
      </c>
      <c r="D2189" s="1" t="d">
        <v>2009-03-12</v>
      </c>
      <c r="E2189" s="1" t="str">
        <f t="shared" si="68"/>
        <v>2009</v>
      </c>
      <c r="F2189" s="1" t="str">
        <f t="shared" si="69"/>
        <v>Mar</v>
      </c>
      <c r="G2189" t="s">
        <v>37</v>
      </c>
      <c r="H2189" t="s">
        <v>19</v>
      </c>
      <c r="I2189">
        <v>0.48</v>
      </c>
      <c r="J2189">
        <v>0.27</v>
      </c>
      <c r="K2189">
        <v>0.13</v>
      </c>
      <c r="L2189">
        <v>0.06</v>
      </c>
      <c r="M2189">
        <v>0.94</v>
      </c>
      <c r="N2189">
        <v>81</v>
      </c>
      <c r="O2189">
        <v>65</v>
      </c>
      <c r="P2189">
        <v>8.1999999999999993</v>
      </c>
      <c r="Q2189">
        <v>231</v>
      </c>
      <c r="R2189" t="s">
        <v>19</v>
      </c>
      <c r="S2189" t="s">
        <v>112</v>
      </c>
    </row>
    <row r="2190" spans="1:19" x14ac:dyDescent="0.2">
      <c r="A2190" t="s">
        <v>2242</v>
      </c>
      <c r="B2190" t="s">
        <v>104</v>
      </c>
      <c r="C2190">
        <v>1996</v>
      </c>
      <c r="D2190" s="1" t="d">
        <v>1992-03-20</v>
      </c>
      <c r="E2190" s="1" t="str">
        <f t="shared" si="68"/>
        <v>1992</v>
      </c>
      <c r="F2190" s="1" t="str">
        <f t="shared" si="69"/>
        <v>Mar</v>
      </c>
      <c r="G2190" t="s">
        <v>34</v>
      </c>
      <c r="H2190" t="s">
        <v>226</v>
      </c>
      <c r="I2190">
        <v>0.52</v>
      </c>
      <c r="J2190">
        <v>0.36</v>
      </c>
      <c r="K2190">
        <v>0</v>
      </c>
      <c r="L2190">
        <v>0.06</v>
      </c>
      <c r="M2190">
        <v>0.94</v>
      </c>
    </row>
    <row r="2191" spans="1:19" x14ac:dyDescent="0.2">
      <c r="A2191" t="s">
        <v>2243</v>
      </c>
      <c r="B2191" t="s">
        <v>55</v>
      </c>
      <c r="C2191">
        <v>2003</v>
      </c>
      <c r="D2191" s="1" t="d">
        <v>1990-08-28</v>
      </c>
      <c r="E2191" s="1" t="str">
        <f t="shared" si="68"/>
        <v>1990</v>
      </c>
      <c r="F2191" s="1" t="str">
        <f t="shared" si="69"/>
        <v>Aug</v>
      </c>
      <c r="G2191" t="s">
        <v>50</v>
      </c>
      <c r="H2191" t="s">
        <v>234</v>
      </c>
      <c r="I2191">
        <v>0.46</v>
      </c>
      <c r="J2191">
        <v>0.36</v>
      </c>
      <c r="K2191">
        <v>0</v>
      </c>
      <c r="L2191">
        <v>0.12</v>
      </c>
      <c r="M2191">
        <v>0.94</v>
      </c>
      <c r="N2191">
        <v>79</v>
      </c>
      <c r="O2191">
        <v>45</v>
      </c>
      <c r="P2191">
        <v>8.4</v>
      </c>
      <c r="Q2191">
        <v>74</v>
      </c>
      <c r="R2191" t="s">
        <v>433</v>
      </c>
      <c r="S2191" t="s">
        <v>53</v>
      </c>
    </row>
    <row r="2192" spans="1:19" x14ac:dyDescent="0.2">
      <c r="A2192" t="s">
        <v>2178</v>
      </c>
      <c r="B2192" t="s">
        <v>44</v>
      </c>
      <c r="C2192">
        <v>2013</v>
      </c>
      <c r="D2192" s="1" t="d">
        <v>2007-05-29</v>
      </c>
      <c r="E2192" s="1" t="str">
        <f t="shared" si="68"/>
        <v>2007</v>
      </c>
      <c r="F2192" s="1" t="str">
        <f t="shared" si="69"/>
        <v>May</v>
      </c>
      <c r="G2192" t="s">
        <v>34</v>
      </c>
      <c r="H2192" t="s">
        <v>111</v>
      </c>
      <c r="I2192">
        <v>0.69</v>
      </c>
      <c r="J2192">
        <v>0.16</v>
      </c>
      <c r="K2192">
        <v>0</v>
      </c>
      <c r="L2192">
        <v>0.09</v>
      </c>
      <c r="M2192">
        <v>0.94</v>
      </c>
    </row>
    <row r="2193" spans="1:19" x14ac:dyDescent="0.2">
      <c r="A2193" t="s">
        <v>2179</v>
      </c>
      <c r="B2193" t="s">
        <v>49</v>
      </c>
      <c r="C2193">
        <v>2013</v>
      </c>
      <c r="D2193" s="1" t="d">
        <v>2008-09-13</v>
      </c>
      <c r="E2193" s="1" t="str">
        <f t="shared" si="68"/>
        <v>2008</v>
      </c>
      <c r="F2193" s="1" t="str">
        <f t="shared" si="69"/>
        <v>Sep</v>
      </c>
      <c r="G2193" t="s">
        <v>50</v>
      </c>
      <c r="H2193" t="s">
        <v>111</v>
      </c>
      <c r="I2193">
        <v>0.34</v>
      </c>
      <c r="J2193">
        <v>0.39</v>
      </c>
      <c r="K2193">
        <v>0.06</v>
      </c>
      <c r="L2193">
        <v>0.15</v>
      </c>
      <c r="M2193">
        <v>0.94</v>
      </c>
      <c r="N2193">
        <v>84</v>
      </c>
      <c r="O2193">
        <v>27</v>
      </c>
      <c r="P2193">
        <v>7.7</v>
      </c>
      <c r="Q2193">
        <v>314</v>
      </c>
      <c r="R2193" t="s">
        <v>2180</v>
      </c>
      <c r="S2193" t="s">
        <v>53</v>
      </c>
    </row>
    <row r="2194" spans="1:19" x14ac:dyDescent="0.2">
      <c r="A2194" t="s">
        <v>2244</v>
      </c>
      <c r="B2194" t="s">
        <v>55</v>
      </c>
      <c r="C2194">
        <v>2005</v>
      </c>
      <c r="D2194" s="1" t="d">
        <v>2017-02-07</v>
      </c>
      <c r="E2194" s="1" t="str">
        <f t="shared" si="68"/>
        <v>2017</v>
      </c>
      <c r="F2194" s="1" t="str">
        <f t="shared" si="69"/>
        <v>Feb</v>
      </c>
      <c r="G2194" t="s">
        <v>37</v>
      </c>
      <c r="H2194" t="s">
        <v>484</v>
      </c>
      <c r="I2194">
        <v>0.78</v>
      </c>
      <c r="J2194">
        <v>0.03</v>
      </c>
      <c r="K2194">
        <v>0</v>
      </c>
      <c r="L2194">
        <v>0.13</v>
      </c>
      <c r="M2194">
        <v>0.94</v>
      </c>
    </row>
    <row r="2195" spans="1:19" x14ac:dyDescent="0.2">
      <c r="A2195" t="s">
        <v>685</v>
      </c>
      <c r="B2195" t="s">
        <v>49</v>
      </c>
      <c r="C2195">
        <v>2011</v>
      </c>
      <c r="D2195" s="1" t="d">
        <v>2019-11-11</v>
      </c>
      <c r="E2195" s="1" t="str">
        <f t="shared" si="68"/>
        <v>2019</v>
      </c>
      <c r="F2195" s="1" t="str">
        <f t="shared" si="69"/>
        <v>Nov</v>
      </c>
      <c r="G2195" t="s">
        <v>50</v>
      </c>
      <c r="H2195" t="s">
        <v>71</v>
      </c>
      <c r="I2195">
        <v>0.39</v>
      </c>
      <c r="J2195">
        <v>0.39</v>
      </c>
      <c r="K2195">
        <v>0</v>
      </c>
      <c r="L2195">
        <v>0.16</v>
      </c>
      <c r="M2195">
        <v>0.94</v>
      </c>
      <c r="N2195">
        <v>77</v>
      </c>
      <c r="O2195">
        <v>18</v>
      </c>
      <c r="P2195">
        <v>4.8</v>
      </c>
      <c r="Q2195">
        <v>42</v>
      </c>
      <c r="R2195" t="s">
        <v>686</v>
      </c>
      <c r="S2195" t="s">
        <v>112</v>
      </c>
    </row>
    <row r="2196" spans="1:19" x14ac:dyDescent="0.2">
      <c r="A2196" t="s">
        <v>1363</v>
      </c>
      <c r="B2196" t="s">
        <v>137</v>
      </c>
      <c r="C2196">
        <v>2005</v>
      </c>
      <c r="D2196" s="1" t="d">
        <v>1990-08-23</v>
      </c>
      <c r="E2196" s="1" t="str">
        <f t="shared" si="68"/>
        <v>1990</v>
      </c>
      <c r="F2196" s="1" t="str">
        <f t="shared" si="69"/>
        <v>Aug</v>
      </c>
      <c r="G2196" t="s">
        <v>18</v>
      </c>
      <c r="H2196" t="s">
        <v>134</v>
      </c>
      <c r="I2196">
        <v>0.7</v>
      </c>
      <c r="J2196">
        <v>0.2</v>
      </c>
      <c r="K2196">
        <v>0</v>
      </c>
      <c r="L2196">
        <v>0.03</v>
      </c>
      <c r="M2196">
        <v>0.94</v>
      </c>
      <c r="N2196">
        <v>86</v>
      </c>
      <c r="O2196">
        <v>35</v>
      </c>
      <c r="R2196" t="s">
        <v>135</v>
      </c>
    </row>
    <row r="2197" spans="1:19" x14ac:dyDescent="0.2">
      <c r="A2197" t="s">
        <v>2245</v>
      </c>
      <c r="B2197" t="s">
        <v>104</v>
      </c>
      <c r="C2197">
        <v>1999</v>
      </c>
      <c r="D2197" s="1" t="d">
        <v>1994-07-02</v>
      </c>
      <c r="E2197" s="1" t="str">
        <f t="shared" si="68"/>
        <v>1994</v>
      </c>
      <c r="F2197" s="1" t="str">
        <f t="shared" si="69"/>
        <v>Jul</v>
      </c>
      <c r="G2197" t="s">
        <v>28</v>
      </c>
      <c r="H2197" t="s">
        <v>118</v>
      </c>
      <c r="I2197">
        <v>0.1</v>
      </c>
      <c r="J2197">
        <v>7.0000000000000007E-2</v>
      </c>
      <c r="K2197">
        <v>0.71</v>
      </c>
      <c r="L2197">
        <v>0.06</v>
      </c>
      <c r="M2197">
        <v>0.94</v>
      </c>
    </row>
    <row r="2198" spans="1:19" x14ac:dyDescent="0.2">
      <c r="A2198" t="s">
        <v>2246</v>
      </c>
      <c r="B2198" t="s">
        <v>159</v>
      </c>
      <c r="C2198">
        <v>2008</v>
      </c>
      <c r="D2198" s="1" t="d">
        <v>2017-08-24</v>
      </c>
      <c r="E2198" s="1" t="str">
        <f t="shared" si="68"/>
        <v>2017</v>
      </c>
      <c r="F2198" s="1" t="str">
        <f t="shared" si="69"/>
        <v>Aug</v>
      </c>
      <c r="G2198" t="s">
        <v>28</v>
      </c>
      <c r="H2198" t="s">
        <v>151</v>
      </c>
      <c r="I2198">
        <v>0.19</v>
      </c>
      <c r="J2198">
        <v>0.06</v>
      </c>
      <c r="K2198">
        <v>0.63</v>
      </c>
      <c r="L2198">
        <v>0.05</v>
      </c>
      <c r="M2198">
        <v>0.94</v>
      </c>
      <c r="N2198">
        <v>64</v>
      </c>
      <c r="O2198">
        <v>38</v>
      </c>
      <c r="P2198">
        <v>7.8</v>
      </c>
      <c r="Q2198">
        <v>19</v>
      </c>
      <c r="R2198" t="s">
        <v>2247</v>
      </c>
      <c r="S2198" t="s">
        <v>88</v>
      </c>
    </row>
    <row r="2199" spans="1:19" x14ac:dyDescent="0.2">
      <c r="A2199" t="s">
        <v>1728</v>
      </c>
      <c r="B2199" t="s">
        <v>49</v>
      </c>
      <c r="C2199">
        <v>2008</v>
      </c>
      <c r="D2199" s="1" t="d">
        <v>2009-02-03</v>
      </c>
      <c r="E2199" s="1" t="str">
        <f t="shared" si="68"/>
        <v>2009</v>
      </c>
      <c r="F2199" s="1" t="str">
        <f t="shared" si="69"/>
        <v>Feb</v>
      </c>
      <c r="G2199" t="s">
        <v>86</v>
      </c>
      <c r="H2199" t="s">
        <v>484</v>
      </c>
      <c r="I2199">
        <v>0.51</v>
      </c>
      <c r="J2199">
        <v>0.3</v>
      </c>
      <c r="K2199">
        <v>0.01</v>
      </c>
      <c r="L2199">
        <v>0.12</v>
      </c>
      <c r="M2199">
        <v>0.94</v>
      </c>
      <c r="N2199">
        <v>78</v>
      </c>
      <c r="O2199">
        <v>37</v>
      </c>
      <c r="P2199">
        <v>7</v>
      </c>
      <c r="Q2199">
        <v>49</v>
      </c>
      <c r="R2199" t="s">
        <v>746</v>
      </c>
      <c r="S2199" t="s">
        <v>88</v>
      </c>
    </row>
    <row r="2200" spans="1:19" x14ac:dyDescent="0.2">
      <c r="A2200" t="s">
        <v>2248</v>
      </c>
      <c r="B2200" t="s">
        <v>44</v>
      </c>
      <c r="C2200">
        <v>2009</v>
      </c>
      <c r="D2200" s="1" t="d">
        <v>1992-04-24</v>
      </c>
      <c r="E2200" s="1" t="str">
        <f t="shared" si="68"/>
        <v>1992</v>
      </c>
      <c r="F2200" s="1" t="str">
        <f t="shared" si="69"/>
        <v>Apr</v>
      </c>
      <c r="G2200" t="s">
        <v>18</v>
      </c>
      <c r="H2200" t="s">
        <v>134</v>
      </c>
      <c r="I2200">
        <v>0.87</v>
      </c>
      <c r="J2200">
        <v>0</v>
      </c>
      <c r="K2200">
        <v>0</v>
      </c>
      <c r="L2200">
        <v>7.0000000000000007E-2</v>
      </c>
      <c r="M2200">
        <v>0.94</v>
      </c>
      <c r="N2200">
        <v>83</v>
      </c>
      <c r="O2200">
        <v>26</v>
      </c>
      <c r="P2200">
        <v>6.7</v>
      </c>
      <c r="Q2200">
        <v>37</v>
      </c>
      <c r="R2200" t="s">
        <v>287</v>
      </c>
      <c r="S2200" t="s">
        <v>20</v>
      </c>
    </row>
    <row r="2201" spans="1:19" x14ac:dyDescent="0.2">
      <c r="A2201" t="s">
        <v>2183</v>
      </c>
      <c r="B2201" t="s">
        <v>49</v>
      </c>
      <c r="C2201">
        <v>2009</v>
      </c>
      <c r="D2201" s="1" t="d">
        <v>2000-03-13</v>
      </c>
      <c r="E2201" s="1" t="str">
        <f t="shared" si="68"/>
        <v>2000</v>
      </c>
      <c r="F2201" s="1" t="str">
        <f t="shared" si="69"/>
        <v>Mar</v>
      </c>
      <c r="G2201" t="s">
        <v>50</v>
      </c>
      <c r="H2201" t="s">
        <v>134</v>
      </c>
      <c r="I2201">
        <v>0.54</v>
      </c>
      <c r="J2201">
        <v>0.27</v>
      </c>
      <c r="K2201">
        <v>0</v>
      </c>
      <c r="L2201">
        <v>0.13</v>
      </c>
      <c r="M2201">
        <v>0.94</v>
      </c>
      <c r="N2201">
        <v>83</v>
      </c>
      <c r="O2201">
        <v>61</v>
      </c>
      <c r="P2201">
        <v>7.6</v>
      </c>
      <c r="Q2201">
        <v>162</v>
      </c>
      <c r="R2201" t="s">
        <v>2184</v>
      </c>
      <c r="S2201" t="s">
        <v>53</v>
      </c>
    </row>
    <row r="2202" spans="1:19" x14ac:dyDescent="0.2">
      <c r="A2202" t="s">
        <v>2249</v>
      </c>
      <c r="B2202" t="s">
        <v>17</v>
      </c>
      <c r="C2202">
        <v>2009</v>
      </c>
      <c r="D2202" s="1" t="d">
        <v>2009-07-18</v>
      </c>
      <c r="E2202" s="1" t="str">
        <f t="shared" si="68"/>
        <v>2009</v>
      </c>
      <c r="F2202" s="1" t="str">
        <f t="shared" si="69"/>
        <v>Jul</v>
      </c>
      <c r="G2202" t="s">
        <v>18</v>
      </c>
      <c r="H2202" t="s">
        <v>71</v>
      </c>
      <c r="I2202">
        <v>0.69</v>
      </c>
      <c r="J2202">
        <v>0.17</v>
      </c>
      <c r="K2202">
        <v>0</v>
      </c>
      <c r="L2202">
        <v>0.08</v>
      </c>
      <c r="M2202">
        <v>0.94</v>
      </c>
      <c r="N2202">
        <v>47</v>
      </c>
      <c r="O2202">
        <v>15</v>
      </c>
      <c r="P2202">
        <v>4.5</v>
      </c>
      <c r="Q2202">
        <v>21</v>
      </c>
      <c r="R2202" t="s">
        <v>2250</v>
      </c>
      <c r="S2202" t="s">
        <v>112</v>
      </c>
    </row>
    <row r="2203" spans="1:19" x14ac:dyDescent="0.2">
      <c r="A2203" t="s">
        <v>2251</v>
      </c>
      <c r="B2203" t="s">
        <v>104</v>
      </c>
      <c r="C2203">
        <v>1999</v>
      </c>
      <c r="D2203" s="1" t="d">
        <v>2017-05-26</v>
      </c>
      <c r="E2203" s="1" t="str">
        <f t="shared" si="68"/>
        <v>2017</v>
      </c>
      <c r="F2203" s="1" t="str">
        <f t="shared" si="69"/>
        <v>May</v>
      </c>
      <c r="G2203" t="s">
        <v>18</v>
      </c>
      <c r="H2203" t="s">
        <v>68</v>
      </c>
      <c r="I2203">
        <v>0.52</v>
      </c>
      <c r="J2203">
        <v>0.35</v>
      </c>
      <c r="K2203">
        <v>0</v>
      </c>
      <c r="L2203">
        <v>0.06</v>
      </c>
      <c r="M2203">
        <v>0.94</v>
      </c>
    </row>
    <row r="2204" spans="1:19" x14ac:dyDescent="0.2">
      <c r="A2204" t="s">
        <v>2252</v>
      </c>
      <c r="B2204" t="s">
        <v>55</v>
      </c>
      <c r="C2204">
        <v>2006</v>
      </c>
      <c r="D2204" s="1" t="d">
        <v>2007-08-19</v>
      </c>
      <c r="E2204" s="1" t="str">
        <f t="shared" si="68"/>
        <v>2007</v>
      </c>
      <c r="F2204" s="1" t="str">
        <f t="shared" si="69"/>
        <v>Aug</v>
      </c>
      <c r="G2204" t="s">
        <v>50</v>
      </c>
      <c r="H2204" t="s">
        <v>51</v>
      </c>
      <c r="I2204">
        <v>0.75</v>
      </c>
      <c r="J2204">
        <v>0.03</v>
      </c>
      <c r="K2204">
        <v>0.04</v>
      </c>
      <c r="L2204">
        <v>0.12</v>
      </c>
      <c r="M2204">
        <v>0.94</v>
      </c>
      <c r="N2204">
        <v>87</v>
      </c>
      <c r="O2204">
        <v>69</v>
      </c>
      <c r="P2204">
        <v>9.1</v>
      </c>
      <c r="Q2204">
        <v>293</v>
      </c>
      <c r="R2204" t="s">
        <v>2253</v>
      </c>
      <c r="S2204" t="s">
        <v>88</v>
      </c>
    </row>
    <row r="2205" spans="1:19" x14ac:dyDescent="0.2">
      <c r="A2205" t="s">
        <v>1537</v>
      </c>
      <c r="B2205" t="s">
        <v>75</v>
      </c>
      <c r="C2205">
        <v>2016</v>
      </c>
      <c r="D2205" s="1" t="d">
        <v>2009-05-03</v>
      </c>
      <c r="E2205" s="1" t="str">
        <f t="shared" si="68"/>
        <v>2009</v>
      </c>
      <c r="F2205" s="1" t="str">
        <f t="shared" si="69"/>
        <v>May</v>
      </c>
      <c r="G2205" t="s">
        <v>101</v>
      </c>
      <c r="H2205" t="s">
        <v>242</v>
      </c>
      <c r="I2205">
        <v>0.23</v>
      </c>
      <c r="J2205">
        <v>0.53</v>
      </c>
      <c r="K2205">
        <v>0.04</v>
      </c>
      <c r="L2205">
        <v>0.14000000000000001</v>
      </c>
      <c r="M2205">
        <v>0.94</v>
      </c>
    </row>
    <row r="2206" spans="1:19" x14ac:dyDescent="0.2">
      <c r="A2206" t="s">
        <v>883</v>
      </c>
      <c r="B2206" t="s">
        <v>137</v>
      </c>
      <c r="C2206">
        <v>2003</v>
      </c>
      <c r="D2206" s="1" t="d">
        <v>1991-02-10</v>
      </c>
      <c r="E2206" s="1" t="str">
        <f t="shared" si="68"/>
        <v>1991</v>
      </c>
      <c r="F2206" s="1" t="str">
        <f t="shared" si="69"/>
        <v>Feb</v>
      </c>
      <c r="G2206" t="s">
        <v>50</v>
      </c>
      <c r="H2206" t="s">
        <v>111</v>
      </c>
      <c r="I2206">
        <v>0.56999999999999995</v>
      </c>
      <c r="J2206">
        <v>0.33</v>
      </c>
      <c r="K2206">
        <v>0</v>
      </c>
      <c r="L2206">
        <v>0.04</v>
      </c>
      <c r="M2206">
        <v>0.94</v>
      </c>
      <c r="N2206">
        <v>92</v>
      </c>
      <c r="O2206">
        <v>41</v>
      </c>
      <c r="P2206">
        <v>7.8</v>
      </c>
      <c r="Q2206">
        <v>72</v>
      </c>
      <c r="R2206" t="s">
        <v>111</v>
      </c>
      <c r="S2206" t="s">
        <v>88</v>
      </c>
    </row>
    <row r="2207" spans="1:19" x14ac:dyDescent="0.2">
      <c r="A2207" t="s">
        <v>2254</v>
      </c>
      <c r="B2207" t="s">
        <v>55</v>
      </c>
      <c r="C2207">
        <v>2003</v>
      </c>
      <c r="D2207" s="1" t="d">
        <v>2021-03-04</v>
      </c>
      <c r="E2207" s="1" t="str">
        <f t="shared" si="68"/>
        <v>2021</v>
      </c>
      <c r="F2207" s="1" t="str">
        <f t="shared" si="69"/>
        <v>Mar</v>
      </c>
      <c r="G2207" t="s">
        <v>18</v>
      </c>
      <c r="H2207" t="s">
        <v>68</v>
      </c>
      <c r="I2207">
        <v>0.46</v>
      </c>
      <c r="J2207">
        <v>0.36</v>
      </c>
      <c r="K2207">
        <v>0</v>
      </c>
      <c r="L2207">
        <v>0.12</v>
      </c>
      <c r="M2207">
        <v>0.94</v>
      </c>
    </row>
    <row r="2208" spans="1:19" x14ac:dyDescent="0.2">
      <c r="A2208" t="s">
        <v>2255</v>
      </c>
      <c r="B2208" t="s">
        <v>55</v>
      </c>
      <c r="C2208">
        <v>2006</v>
      </c>
      <c r="D2208" s="1" t="d">
        <v>2004-11-04</v>
      </c>
      <c r="E2208" s="1" t="str">
        <f t="shared" si="68"/>
        <v>2004</v>
      </c>
      <c r="F2208" s="1" t="str">
        <f t="shared" si="69"/>
        <v>Nov</v>
      </c>
      <c r="G2208" t="s">
        <v>18</v>
      </c>
      <c r="H2208" t="s">
        <v>68</v>
      </c>
      <c r="I2208">
        <v>0.78</v>
      </c>
      <c r="J2208">
        <v>0.03</v>
      </c>
      <c r="K2208">
        <v>0</v>
      </c>
      <c r="L2208">
        <v>0.13</v>
      </c>
      <c r="M2208">
        <v>0.94</v>
      </c>
      <c r="N2208">
        <v>83</v>
      </c>
      <c r="O2208">
        <v>30</v>
      </c>
      <c r="P2208">
        <v>8.9</v>
      </c>
      <c r="Q2208">
        <v>31</v>
      </c>
      <c r="R2208" t="s">
        <v>2256</v>
      </c>
      <c r="S2208" t="s">
        <v>20</v>
      </c>
    </row>
    <row r="2209" spans="1:19" x14ac:dyDescent="0.2">
      <c r="A2209" t="s">
        <v>2257</v>
      </c>
      <c r="B2209" t="s">
        <v>55</v>
      </c>
      <c r="C2209">
        <v>2002</v>
      </c>
      <c r="D2209" s="1" t="d">
        <v>1989-04-13</v>
      </c>
      <c r="E2209" s="1" t="str">
        <f t="shared" si="68"/>
        <v>1989</v>
      </c>
      <c r="F2209" s="1" t="str">
        <f t="shared" si="69"/>
        <v>Apr</v>
      </c>
      <c r="G2209" t="s">
        <v>18</v>
      </c>
      <c r="H2209" t="s">
        <v>134</v>
      </c>
      <c r="I2209">
        <v>0.46</v>
      </c>
      <c r="J2209">
        <v>0.36</v>
      </c>
      <c r="K2209">
        <v>0</v>
      </c>
      <c r="L2209">
        <v>0.12</v>
      </c>
      <c r="M2209">
        <v>0.93</v>
      </c>
      <c r="N2209">
        <v>79</v>
      </c>
      <c r="O2209">
        <v>20</v>
      </c>
      <c r="P2209">
        <v>6.8</v>
      </c>
      <c r="Q2209">
        <v>18</v>
      </c>
      <c r="R2209" t="s">
        <v>135</v>
      </c>
      <c r="S2209" t="s">
        <v>20</v>
      </c>
    </row>
    <row r="2210" spans="1:19" x14ac:dyDescent="0.2">
      <c r="A2210" t="s">
        <v>2258</v>
      </c>
      <c r="B2210" t="s">
        <v>49</v>
      </c>
      <c r="C2210">
        <v>2013</v>
      </c>
      <c r="D2210" s="1" t="d">
        <v>1996-04-15</v>
      </c>
      <c r="E2210" s="1" t="str">
        <f t="shared" si="68"/>
        <v>1996</v>
      </c>
      <c r="F2210" s="1" t="str">
        <f t="shared" si="69"/>
        <v>Apr</v>
      </c>
      <c r="G2210" t="s">
        <v>86</v>
      </c>
      <c r="H2210" t="s">
        <v>372</v>
      </c>
      <c r="I2210">
        <v>0.32</v>
      </c>
      <c r="J2210">
        <v>0.32</v>
      </c>
      <c r="K2210">
        <v>0.15</v>
      </c>
      <c r="L2210">
        <v>0.15</v>
      </c>
      <c r="M2210">
        <v>0.93</v>
      </c>
      <c r="N2210">
        <v>77</v>
      </c>
      <c r="O2210">
        <v>32</v>
      </c>
      <c r="P2210">
        <v>7.9</v>
      </c>
      <c r="Q2210">
        <v>187</v>
      </c>
      <c r="R2210" t="s">
        <v>1678</v>
      </c>
      <c r="S2210" t="s">
        <v>88</v>
      </c>
    </row>
    <row r="2211" spans="1:19" x14ac:dyDescent="0.2">
      <c r="A2211" t="s">
        <v>2259</v>
      </c>
      <c r="B2211" t="s">
        <v>75</v>
      </c>
      <c r="C2211">
        <v>2016</v>
      </c>
      <c r="D2211" s="1" t="d">
        <v>1997-02-13</v>
      </c>
      <c r="E2211" s="1" t="str">
        <f t="shared" si="68"/>
        <v>1997</v>
      </c>
      <c r="F2211" s="1" t="str">
        <f t="shared" si="69"/>
        <v>Feb</v>
      </c>
      <c r="G2211" t="s">
        <v>18</v>
      </c>
      <c r="H2211" t="s">
        <v>134</v>
      </c>
      <c r="I2211">
        <v>0.28999999999999998</v>
      </c>
      <c r="J2211">
        <v>0.49</v>
      </c>
      <c r="K2211">
        <v>0</v>
      </c>
      <c r="L2211">
        <v>0.15</v>
      </c>
      <c r="M2211">
        <v>0.93</v>
      </c>
      <c r="N2211">
        <v>79</v>
      </c>
      <c r="O2211">
        <v>38</v>
      </c>
      <c r="P2211">
        <v>6.2</v>
      </c>
      <c r="Q2211">
        <v>157</v>
      </c>
      <c r="R2211" t="s">
        <v>135</v>
      </c>
      <c r="S2211" t="s">
        <v>88</v>
      </c>
    </row>
    <row r="2212" spans="1:19" x14ac:dyDescent="0.2">
      <c r="A2212" t="s">
        <v>1552</v>
      </c>
      <c r="B2212" t="s">
        <v>32</v>
      </c>
      <c r="C2212">
        <v>2005</v>
      </c>
      <c r="D2212" s="1" t="d">
        <v>2014-06-22</v>
      </c>
      <c r="E2212" s="1" t="str">
        <f t="shared" si="68"/>
        <v>2014</v>
      </c>
      <c r="F2212" s="1" t="str">
        <f t="shared" si="69"/>
        <v>Jun</v>
      </c>
      <c r="G2212" t="s">
        <v>39</v>
      </c>
      <c r="H2212" t="s">
        <v>134</v>
      </c>
      <c r="I2212">
        <v>0.81</v>
      </c>
      <c r="J2212">
        <v>0.05</v>
      </c>
      <c r="K2212">
        <v>0</v>
      </c>
      <c r="L2212">
        <v>7.0000000000000007E-2</v>
      </c>
      <c r="M2212">
        <v>0.93</v>
      </c>
      <c r="N2212">
        <v>70</v>
      </c>
      <c r="O2212">
        <v>13</v>
      </c>
      <c r="P2212">
        <v>6.1</v>
      </c>
      <c r="Q2212">
        <v>24</v>
      </c>
      <c r="R2212" t="s">
        <v>1214</v>
      </c>
      <c r="S2212" t="s">
        <v>112</v>
      </c>
    </row>
    <row r="2213" spans="1:19" x14ac:dyDescent="0.2">
      <c r="A2213" t="s">
        <v>2260</v>
      </c>
      <c r="B2213" t="s">
        <v>64</v>
      </c>
      <c r="C2213">
        <v>2005</v>
      </c>
      <c r="D2213" s="1" t="d">
        <v>2018-07-13</v>
      </c>
      <c r="E2213" s="1" t="str">
        <f t="shared" si="68"/>
        <v>2018</v>
      </c>
      <c r="F2213" s="1" t="str">
        <f t="shared" si="69"/>
        <v>Jul</v>
      </c>
      <c r="G2213" t="s">
        <v>34</v>
      </c>
      <c r="H2213" t="s">
        <v>286</v>
      </c>
      <c r="I2213">
        <v>0.67</v>
      </c>
      <c r="J2213">
        <v>0.25</v>
      </c>
      <c r="K2213">
        <v>0</v>
      </c>
      <c r="L2213">
        <v>0.02</v>
      </c>
      <c r="M2213">
        <v>0.93</v>
      </c>
    </row>
    <row r="2214" spans="1:19" x14ac:dyDescent="0.2">
      <c r="A2214" t="s">
        <v>459</v>
      </c>
      <c r="B2214" t="s">
        <v>137</v>
      </c>
      <c r="C2214">
        <v>2002</v>
      </c>
      <c r="D2214" s="1" t="d">
        <v>1989-11-23</v>
      </c>
      <c r="E2214" s="1" t="str">
        <f t="shared" si="68"/>
        <v>1989</v>
      </c>
      <c r="F2214" s="1" t="str">
        <f t="shared" si="69"/>
        <v>Nov</v>
      </c>
      <c r="G2214" t="s">
        <v>18</v>
      </c>
      <c r="H2214" t="s">
        <v>71</v>
      </c>
      <c r="I2214">
        <v>0.59</v>
      </c>
      <c r="J2214">
        <v>0.3</v>
      </c>
      <c r="K2214">
        <v>0</v>
      </c>
      <c r="L2214">
        <v>0.04</v>
      </c>
      <c r="M2214">
        <v>0.93</v>
      </c>
      <c r="N2214">
        <v>90</v>
      </c>
      <c r="O2214">
        <v>25</v>
      </c>
      <c r="P2214">
        <v>8.5</v>
      </c>
      <c r="Q2214">
        <v>21</v>
      </c>
      <c r="R2214" t="s">
        <v>309</v>
      </c>
      <c r="S2214" t="s">
        <v>88</v>
      </c>
    </row>
    <row r="2215" spans="1:19" x14ac:dyDescent="0.2">
      <c r="A2215" t="s">
        <v>997</v>
      </c>
      <c r="B2215" t="s">
        <v>171</v>
      </c>
      <c r="C2215">
        <v>2014</v>
      </c>
      <c r="D2215" s="1" t="d">
        <v>2019-08-16</v>
      </c>
      <c r="E2215" s="1" t="str">
        <f t="shared" si="68"/>
        <v>2019</v>
      </c>
      <c r="F2215" s="1" t="str">
        <f t="shared" si="69"/>
        <v>Aug</v>
      </c>
      <c r="G2215" t="s">
        <v>28</v>
      </c>
      <c r="H2215" t="s">
        <v>134</v>
      </c>
      <c r="I2215">
        <v>0.56000000000000005</v>
      </c>
      <c r="J2215">
        <v>0.28000000000000003</v>
      </c>
      <c r="K2215">
        <v>0</v>
      </c>
      <c r="L2215">
        <v>0.09</v>
      </c>
      <c r="M2215">
        <v>0.93</v>
      </c>
      <c r="N2215">
        <v>85</v>
      </c>
      <c r="O2215">
        <v>28</v>
      </c>
      <c r="P2215">
        <v>6.9</v>
      </c>
      <c r="Q2215">
        <v>703</v>
      </c>
      <c r="R2215" t="s">
        <v>584</v>
      </c>
      <c r="S2215" t="s">
        <v>53</v>
      </c>
    </row>
    <row r="2216" spans="1:19" x14ac:dyDescent="0.2">
      <c r="A2216" t="s">
        <v>2261</v>
      </c>
      <c r="B2216" t="s">
        <v>49</v>
      </c>
      <c r="C2216">
        <v>2008</v>
      </c>
      <c r="D2216" s="1" t="d">
        <v>1994-12-23</v>
      </c>
      <c r="E2216" s="1" t="str">
        <f t="shared" si="68"/>
        <v>1994</v>
      </c>
      <c r="F2216" s="1" t="str">
        <f t="shared" si="69"/>
        <v>Dec</v>
      </c>
      <c r="G2216" t="s">
        <v>28</v>
      </c>
      <c r="H2216" t="s">
        <v>68</v>
      </c>
      <c r="I2216">
        <v>0.33</v>
      </c>
      <c r="J2216">
        <v>0.16</v>
      </c>
      <c r="K2216">
        <v>0.36</v>
      </c>
      <c r="L2216">
        <v>0.08</v>
      </c>
      <c r="M2216">
        <v>0.93</v>
      </c>
      <c r="N2216">
        <v>64</v>
      </c>
      <c r="O2216">
        <v>77</v>
      </c>
      <c r="P2216">
        <v>7.5</v>
      </c>
      <c r="Q2216">
        <v>213</v>
      </c>
      <c r="R2216" t="s">
        <v>250</v>
      </c>
      <c r="S2216" t="s">
        <v>88</v>
      </c>
    </row>
    <row r="2217" spans="1:19" x14ac:dyDescent="0.2">
      <c r="A2217" t="s">
        <v>1556</v>
      </c>
      <c r="B2217" t="s">
        <v>49</v>
      </c>
      <c r="C2217">
        <v>2008</v>
      </c>
      <c r="D2217" s="1" t="d">
        <v>2006-06-30</v>
      </c>
      <c r="E2217" s="1" t="str">
        <f t="shared" si="68"/>
        <v>2006</v>
      </c>
      <c r="F2217" s="1" t="str">
        <f t="shared" si="69"/>
        <v>Jun</v>
      </c>
      <c r="G2217" t="s">
        <v>34</v>
      </c>
      <c r="H2217" t="s">
        <v>68</v>
      </c>
      <c r="I2217">
        <v>0.27</v>
      </c>
      <c r="J2217">
        <v>0.5</v>
      </c>
      <c r="K2217">
        <v>0</v>
      </c>
      <c r="L2217">
        <v>0.16</v>
      </c>
      <c r="M2217">
        <v>0.93</v>
      </c>
      <c r="N2217">
        <v>70</v>
      </c>
      <c r="O2217">
        <v>26</v>
      </c>
      <c r="P2217">
        <v>5.5</v>
      </c>
      <c r="Q2217">
        <v>4</v>
      </c>
      <c r="R2217" t="s">
        <v>1129</v>
      </c>
      <c r="S2217" t="s">
        <v>88</v>
      </c>
    </row>
    <row r="2218" spans="1:19" x14ac:dyDescent="0.2">
      <c r="A2218" t="s">
        <v>2262</v>
      </c>
      <c r="B2218" t="s">
        <v>64</v>
      </c>
      <c r="C2218">
        <v>2004</v>
      </c>
      <c r="D2218" s="1" t="d">
        <v>2015-01-11</v>
      </c>
      <c r="E2218" s="1" t="str">
        <f t="shared" si="68"/>
        <v>2015</v>
      </c>
      <c r="F2218" s="1" t="str">
        <f t="shared" si="69"/>
        <v>Jan</v>
      </c>
      <c r="G2218" t="s">
        <v>24</v>
      </c>
      <c r="H2218" t="s">
        <v>484</v>
      </c>
      <c r="I2218">
        <v>0.67</v>
      </c>
      <c r="J2218">
        <v>0.25</v>
      </c>
      <c r="K2218">
        <v>0</v>
      </c>
      <c r="L2218">
        <v>0.02</v>
      </c>
      <c r="M2218">
        <v>0.93</v>
      </c>
    </row>
    <row r="2219" spans="1:19" x14ac:dyDescent="0.2">
      <c r="A2219" t="s">
        <v>570</v>
      </c>
      <c r="B2219">
        <v>2600</v>
      </c>
      <c r="C2219">
        <v>1981</v>
      </c>
      <c r="D2219" s="1" t="d">
        <v>1988-04-13</v>
      </c>
      <c r="E2219" s="1" t="str">
        <f t="shared" si="68"/>
        <v>1988</v>
      </c>
      <c r="F2219" s="1" t="str">
        <f t="shared" si="69"/>
        <v>Apr</v>
      </c>
      <c r="G2219" t="s">
        <v>50</v>
      </c>
      <c r="H2219" t="s">
        <v>889</v>
      </c>
      <c r="I2219">
        <v>0.87</v>
      </c>
      <c r="J2219">
        <v>0.05</v>
      </c>
      <c r="K2219">
        <v>0</v>
      </c>
      <c r="L2219">
        <v>0.01</v>
      </c>
      <c r="M2219">
        <v>0.93</v>
      </c>
    </row>
    <row r="2220" spans="1:19" x14ac:dyDescent="0.2">
      <c r="A2220" t="s">
        <v>2263</v>
      </c>
      <c r="B2220" t="s">
        <v>79</v>
      </c>
      <c r="C2220">
        <v>2016</v>
      </c>
      <c r="D2220" s="1" t="d">
        <v>2021-09-24</v>
      </c>
      <c r="E2220" s="1" t="str">
        <f t="shared" si="68"/>
        <v>2021</v>
      </c>
      <c r="F2220" s="1" t="str">
        <f t="shared" si="69"/>
        <v>Sep</v>
      </c>
      <c r="G2220" t="s">
        <v>50</v>
      </c>
      <c r="H2220" t="s">
        <v>19</v>
      </c>
      <c r="I2220">
        <v>0.28000000000000003</v>
      </c>
      <c r="J2220">
        <v>0.14000000000000001</v>
      </c>
      <c r="K2220">
        <v>0.47</v>
      </c>
      <c r="L2220">
        <v>0.04</v>
      </c>
      <c r="M2220">
        <v>0.93</v>
      </c>
      <c r="N2220">
        <v>81</v>
      </c>
      <c r="O2220">
        <v>71</v>
      </c>
      <c r="P2220">
        <v>8.6999999999999993</v>
      </c>
      <c r="Q2220">
        <v>87</v>
      </c>
      <c r="R2220" t="s">
        <v>190</v>
      </c>
      <c r="S2220" t="s">
        <v>20</v>
      </c>
    </row>
    <row r="2221" spans="1:19" x14ac:dyDescent="0.2">
      <c r="A2221" t="s">
        <v>1190</v>
      </c>
      <c r="B2221" t="s">
        <v>95</v>
      </c>
      <c r="C2221">
        <v>1999</v>
      </c>
      <c r="D2221" s="1" t="d">
        <v>1994-05-05</v>
      </c>
      <c r="E2221" s="1" t="str">
        <f t="shared" si="68"/>
        <v>1994</v>
      </c>
      <c r="F2221" s="1" t="str">
        <f t="shared" si="69"/>
        <v>May</v>
      </c>
      <c r="G2221" t="s">
        <v>1</v>
      </c>
      <c r="H2221" t="s">
        <v>71</v>
      </c>
      <c r="I2221">
        <v>0.71</v>
      </c>
      <c r="J2221">
        <v>0.2</v>
      </c>
      <c r="K2221">
        <v>0</v>
      </c>
      <c r="L2221">
        <v>0.01</v>
      </c>
      <c r="M2221">
        <v>0.93</v>
      </c>
    </row>
    <row r="2222" spans="1:19" x14ac:dyDescent="0.2">
      <c r="A2222" t="s">
        <v>2264</v>
      </c>
      <c r="B2222" t="s">
        <v>22</v>
      </c>
      <c r="C2222">
        <v>1987</v>
      </c>
      <c r="D2222" s="1" t="d">
        <v>2002-11-20</v>
      </c>
      <c r="E2222" s="1" t="str">
        <f t="shared" si="68"/>
        <v>2002</v>
      </c>
      <c r="F2222" s="1" t="str">
        <f t="shared" si="69"/>
        <v>Nov</v>
      </c>
      <c r="G2222" t="s">
        <v>1</v>
      </c>
      <c r="H2222" t="s">
        <v>234</v>
      </c>
      <c r="I2222">
        <v>0.45</v>
      </c>
      <c r="J2222">
        <v>0.06</v>
      </c>
      <c r="K2222">
        <v>0.42</v>
      </c>
      <c r="L2222">
        <v>0</v>
      </c>
      <c r="M2222">
        <v>0.93</v>
      </c>
    </row>
    <row r="2223" spans="1:19" x14ac:dyDescent="0.2">
      <c r="A2223" t="s">
        <v>2265</v>
      </c>
      <c r="B2223" t="s">
        <v>22</v>
      </c>
      <c r="C2223">
        <v>1991</v>
      </c>
      <c r="D2223" s="1" t="d">
        <v>2008-03-24</v>
      </c>
      <c r="E2223" s="1" t="str">
        <f t="shared" si="68"/>
        <v>2008</v>
      </c>
      <c r="F2223" s="1" t="str">
        <f t="shared" si="69"/>
        <v>Mar</v>
      </c>
      <c r="G2223" t="s">
        <v>1</v>
      </c>
      <c r="H2223" t="s">
        <v>222</v>
      </c>
      <c r="I2223">
        <v>0.51</v>
      </c>
      <c r="J2223">
        <v>0.09</v>
      </c>
      <c r="K2223">
        <v>0.32</v>
      </c>
      <c r="L2223">
        <v>0.01</v>
      </c>
      <c r="M2223">
        <v>0.93</v>
      </c>
    </row>
    <row r="2224" spans="1:19" x14ac:dyDescent="0.2">
      <c r="A2224" t="s">
        <v>2266</v>
      </c>
      <c r="B2224" t="s">
        <v>17</v>
      </c>
      <c r="C2224">
        <v>2009</v>
      </c>
      <c r="D2224" s="1" t="d">
        <v>2019-01-25</v>
      </c>
      <c r="E2224" s="1" t="str">
        <f t="shared" si="68"/>
        <v>2019</v>
      </c>
      <c r="F2224" s="1" t="str">
        <f t="shared" si="69"/>
        <v>Jan</v>
      </c>
      <c r="G2224" t="s">
        <v>34</v>
      </c>
      <c r="H2224" t="s">
        <v>71</v>
      </c>
      <c r="I2224">
        <v>0.4</v>
      </c>
      <c r="J2224">
        <v>0.43</v>
      </c>
      <c r="K2224">
        <v>0</v>
      </c>
      <c r="L2224">
        <v>0.1</v>
      </c>
      <c r="M2224">
        <v>0.93</v>
      </c>
      <c r="N2224">
        <v>85</v>
      </c>
      <c r="O2224">
        <v>20</v>
      </c>
      <c r="P2224">
        <v>8.6</v>
      </c>
      <c r="Q2224">
        <v>17</v>
      </c>
      <c r="R2224" t="s">
        <v>309</v>
      </c>
      <c r="S2224" t="s">
        <v>88</v>
      </c>
    </row>
    <row r="2225" spans="1:19" x14ac:dyDescent="0.2">
      <c r="A2225" t="s">
        <v>384</v>
      </c>
      <c r="B2225" t="s">
        <v>64</v>
      </c>
      <c r="C2225">
        <v>2003</v>
      </c>
      <c r="D2225" s="1" t="d">
        <v>2019-01-05</v>
      </c>
      <c r="E2225" s="1" t="str">
        <f t="shared" si="68"/>
        <v>2019</v>
      </c>
      <c r="F2225" s="1" t="str">
        <f t="shared" si="69"/>
        <v>Jan</v>
      </c>
      <c r="G2225" t="s">
        <v>50</v>
      </c>
      <c r="H2225" t="s">
        <v>1091</v>
      </c>
      <c r="I2225">
        <v>0.67</v>
      </c>
      <c r="J2225">
        <v>0.25</v>
      </c>
      <c r="K2225">
        <v>0</v>
      </c>
      <c r="L2225">
        <v>0.02</v>
      </c>
      <c r="M2225">
        <v>0.93</v>
      </c>
      <c r="N2225">
        <v>71</v>
      </c>
      <c r="O2225">
        <v>16</v>
      </c>
      <c r="P2225">
        <v>8.8000000000000007</v>
      </c>
      <c r="Q2225">
        <v>8</v>
      </c>
      <c r="R2225" t="s">
        <v>357</v>
      </c>
      <c r="S2225" t="s">
        <v>20</v>
      </c>
    </row>
    <row r="2226" spans="1:19" x14ac:dyDescent="0.2">
      <c r="A2226" t="s">
        <v>1777</v>
      </c>
      <c r="B2226" t="s">
        <v>44</v>
      </c>
      <c r="C2226">
        <v>2009</v>
      </c>
      <c r="D2226" s="1" t="d">
        <v>2020-11-02</v>
      </c>
      <c r="E2226" s="1" t="str">
        <f t="shared" si="68"/>
        <v>2020</v>
      </c>
      <c r="F2226" s="1" t="str">
        <f t="shared" si="69"/>
        <v>Nov</v>
      </c>
      <c r="G2226" t="s">
        <v>50</v>
      </c>
      <c r="H2226" t="s">
        <v>151</v>
      </c>
      <c r="I2226">
        <v>0.51</v>
      </c>
      <c r="J2226">
        <v>0.25</v>
      </c>
      <c r="K2226">
        <v>0.09</v>
      </c>
      <c r="L2226">
        <v>0.08</v>
      </c>
      <c r="M2226">
        <v>0.93</v>
      </c>
      <c r="N2226">
        <v>90</v>
      </c>
      <c r="O2226">
        <v>86</v>
      </c>
      <c r="P2226">
        <v>8</v>
      </c>
      <c r="Q2226">
        <v>597</v>
      </c>
      <c r="R2226" t="s">
        <v>1503</v>
      </c>
      <c r="S2226" t="s">
        <v>53</v>
      </c>
    </row>
    <row r="2227" spans="1:19" x14ac:dyDescent="0.2">
      <c r="A2227" t="s">
        <v>2267</v>
      </c>
      <c r="B2227" t="s">
        <v>55</v>
      </c>
      <c r="C2227">
        <v>2007</v>
      </c>
      <c r="D2227" s="1" t="d">
        <v>2005-07-27</v>
      </c>
      <c r="E2227" s="1" t="str">
        <f t="shared" si="68"/>
        <v>2005</v>
      </c>
      <c r="F2227" s="1" t="str">
        <f t="shared" si="69"/>
        <v>Jul</v>
      </c>
      <c r="G2227" t="s">
        <v>18</v>
      </c>
      <c r="H2227" t="s">
        <v>68</v>
      </c>
      <c r="I2227">
        <v>0.77</v>
      </c>
      <c r="J2227">
        <v>0.03</v>
      </c>
      <c r="K2227">
        <v>0</v>
      </c>
      <c r="L2227">
        <v>0.13</v>
      </c>
      <c r="M2227">
        <v>0.93</v>
      </c>
      <c r="N2227">
        <v>83</v>
      </c>
      <c r="O2227">
        <v>25</v>
      </c>
      <c r="P2227">
        <v>8.6</v>
      </c>
      <c r="Q2227">
        <v>19</v>
      </c>
      <c r="R2227" t="s">
        <v>1626</v>
      </c>
      <c r="S2227" t="s">
        <v>20</v>
      </c>
    </row>
    <row r="2228" spans="1:19" x14ac:dyDescent="0.2">
      <c r="A2228" t="s">
        <v>1763</v>
      </c>
      <c r="B2228" t="s">
        <v>189</v>
      </c>
      <c r="C2228">
        <v>2006</v>
      </c>
      <c r="D2228" s="1" t="d">
        <v>2009-03-02</v>
      </c>
      <c r="E2228" s="1" t="str">
        <f t="shared" si="68"/>
        <v>2009</v>
      </c>
      <c r="F2228" s="1" t="str">
        <f t="shared" si="69"/>
        <v>Mar</v>
      </c>
      <c r="G2228" t="s">
        <v>24</v>
      </c>
      <c r="H2228" t="s">
        <v>484</v>
      </c>
      <c r="I2228">
        <v>0.72</v>
      </c>
      <c r="J2228">
        <v>0.19</v>
      </c>
      <c r="K2228">
        <v>0</v>
      </c>
      <c r="L2228">
        <v>0.03</v>
      </c>
      <c r="M2228">
        <v>0.93</v>
      </c>
      <c r="N2228">
        <v>71</v>
      </c>
      <c r="O2228">
        <v>21</v>
      </c>
      <c r="P2228">
        <v>7</v>
      </c>
      <c r="Q2228">
        <v>5</v>
      </c>
      <c r="R2228" t="s">
        <v>807</v>
      </c>
      <c r="S2228" t="s">
        <v>20</v>
      </c>
    </row>
    <row r="2229" spans="1:19" x14ac:dyDescent="0.2">
      <c r="A2229" t="s">
        <v>2268</v>
      </c>
      <c r="B2229" t="s">
        <v>32</v>
      </c>
      <c r="C2229">
        <v>2007</v>
      </c>
      <c r="D2229" s="1" t="d">
        <v>1994-09-01</v>
      </c>
      <c r="E2229" s="1" t="str">
        <f t="shared" si="68"/>
        <v>1994</v>
      </c>
      <c r="F2229" s="1" t="str">
        <f t="shared" si="69"/>
        <v>Sep</v>
      </c>
      <c r="G2229" t="s">
        <v>39</v>
      </c>
      <c r="H2229" t="s">
        <v>2269</v>
      </c>
      <c r="I2229">
        <v>0.85</v>
      </c>
      <c r="J2229">
        <v>0.01</v>
      </c>
      <c r="K2229">
        <v>0</v>
      </c>
      <c r="L2229">
        <v>7.0000000000000007E-2</v>
      </c>
      <c r="M2229">
        <v>0.93</v>
      </c>
      <c r="N2229">
        <v>61</v>
      </c>
      <c r="O2229">
        <v>11</v>
      </c>
      <c r="P2229">
        <v>4.8</v>
      </c>
      <c r="Q2229">
        <v>5</v>
      </c>
      <c r="R2229" t="s">
        <v>2270</v>
      </c>
      <c r="S2229" t="s">
        <v>20</v>
      </c>
    </row>
    <row r="2230" spans="1:19" x14ac:dyDescent="0.2">
      <c r="A2230" t="s">
        <v>2271</v>
      </c>
      <c r="B2230" t="s">
        <v>32</v>
      </c>
      <c r="C2230">
        <v>2010</v>
      </c>
      <c r="D2230" s="1" t="d">
        <v>2005-01-29</v>
      </c>
      <c r="E2230" s="1" t="str">
        <f t="shared" si="68"/>
        <v>2005</v>
      </c>
      <c r="F2230" s="1" t="str">
        <f t="shared" si="69"/>
        <v>Jan</v>
      </c>
      <c r="G2230" t="s">
        <v>28</v>
      </c>
      <c r="H2230" t="s">
        <v>242</v>
      </c>
      <c r="I2230">
        <v>0.53</v>
      </c>
      <c r="J2230">
        <v>0.09</v>
      </c>
      <c r="K2230">
        <v>0.27</v>
      </c>
      <c r="L2230">
        <v>0.05</v>
      </c>
      <c r="M2230">
        <v>0.93</v>
      </c>
      <c r="N2230">
        <v>66</v>
      </c>
      <c r="O2230">
        <v>58</v>
      </c>
      <c r="P2230">
        <v>7</v>
      </c>
      <c r="Q2230">
        <v>76</v>
      </c>
      <c r="R2230" t="s">
        <v>2272</v>
      </c>
      <c r="S2230" t="s">
        <v>112</v>
      </c>
    </row>
    <row r="2231" spans="1:19" x14ac:dyDescent="0.2">
      <c r="A2231" t="s">
        <v>2273</v>
      </c>
      <c r="B2231" t="s">
        <v>44</v>
      </c>
      <c r="C2231">
        <v>2009</v>
      </c>
      <c r="D2231" s="1" t="d">
        <v>2003-01-21</v>
      </c>
      <c r="E2231" s="1" t="str">
        <f t="shared" si="68"/>
        <v>2003</v>
      </c>
      <c r="F2231" s="1" t="str">
        <f t="shared" si="69"/>
        <v>Jan</v>
      </c>
      <c r="G2231" t="s">
        <v>37</v>
      </c>
      <c r="H2231" t="s">
        <v>648</v>
      </c>
      <c r="I2231">
        <v>0.36</v>
      </c>
      <c r="J2231">
        <v>0.45</v>
      </c>
      <c r="K2231">
        <v>0.02</v>
      </c>
      <c r="L2231">
        <v>0.1</v>
      </c>
      <c r="M2231">
        <v>0.93</v>
      </c>
      <c r="N2231">
        <v>77</v>
      </c>
      <c r="O2231">
        <v>47</v>
      </c>
      <c r="P2231">
        <v>7.8</v>
      </c>
      <c r="Q2231">
        <v>112</v>
      </c>
      <c r="R2231" t="s">
        <v>648</v>
      </c>
      <c r="S2231" t="s">
        <v>53</v>
      </c>
    </row>
    <row r="2232" spans="1:19" x14ac:dyDescent="0.2">
      <c r="A2232" t="s">
        <v>2274</v>
      </c>
      <c r="B2232" t="s">
        <v>32</v>
      </c>
      <c r="C2232">
        <v>2010</v>
      </c>
      <c r="D2232" s="1" t="d">
        <v>2011-09-23</v>
      </c>
      <c r="E2232" s="1" t="str">
        <f t="shared" si="68"/>
        <v>2011</v>
      </c>
      <c r="F2232" s="1" t="str">
        <f t="shared" si="69"/>
        <v>Sep</v>
      </c>
      <c r="G2232" t="s">
        <v>28</v>
      </c>
      <c r="H2232" t="s">
        <v>250</v>
      </c>
      <c r="I2232">
        <v>0</v>
      </c>
      <c r="J2232">
        <v>0</v>
      </c>
      <c r="K2232">
        <v>0.93</v>
      </c>
      <c r="L2232">
        <v>0</v>
      </c>
      <c r="M2232">
        <v>0.93</v>
      </c>
    </row>
    <row r="2233" spans="1:19" x14ac:dyDescent="0.2">
      <c r="A2233" t="s">
        <v>2275</v>
      </c>
      <c r="B2233" t="s">
        <v>75</v>
      </c>
      <c r="C2233">
        <v>2014</v>
      </c>
      <c r="D2233" s="1" t="d">
        <v>2003-03-21</v>
      </c>
      <c r="E2233" s="1" t="str">
        <f t="shared" si="68"/>
        <v>2003</v>
      </c>
      <c r="F2233" s="1" t="str">
        <f t="shared" si="69"/>
        <v>Mar</v>
      </c>
      <c r="G2233" t="s">
        <v>50</v>
      </c>
      <c r="H2233" t="s">
        <v>267</v>
      </c>
      <c r="I2233">
        <v>0.37</v>
      </c>
      <c r="J2233">
        <v>0.4</v>
      </c>
      <c r="K2233">
        <v>0</v>
      </c>
      <c r="L2233">
        <v>0.15</v>
      </c>
      <c r="M2233">
        <v>0.93</v>
      </c>
      <c r="N2233">
        <v>73</v>
      </c>
      <c r="O2233">
        <v>43</v>
      </c>
      <c r="P2233">
        <v>7.1</v>
      </c>
      <c r="Q2233">
        <v>75</v>
      </c>
      <c r="R2233" t="s">
        <v>885</v>
      </c>
      <c r="S2233" t="s">
        <v>112</v>
      </c>
    </row>
    <row r="2234" spans="1:19" x14ac:dyDescent="0.2">
      <c r="A2234" t="s">
        <v>2276</v>
      </c>
      <c r="B2234" t="s">
        <v>44</v>
      </c>
      <c r="C2234">
        <v>2011</v>
      </c>
      <c r="D2234" s="1" t="d">
        <v>1995-01-28</v>
      </c>
      <c r="E2234" s="1" t="str">
        <f t="shared" si="68"/>
        <v>1995</v>
      </c>
      <c r="F2234" s="1" t="str">
        <f t="shared" si="69"/>
        <v>Jan</v>
      </c>
      <c r="G2234" t="s">
        <v>34</v>
      </c>
      <c r="H2234" t="s">
        <v>71</v>
      </c>
      <c r="I2234">
        <v>0.87</v>
      </c>
      <c r="J2234">
        <v>0</v>
      </c>
      <c r="K2234">
        <v>0</v>
      </c>
      <c r="L2234">
        <v>0.06</v>
      </c>
      <c r="M2234">
        <v>0.93</v>
      </c>
      <c r="N2234">
        <v>39</v>
      </c>
      <c r="O2234">
        <v>5</v>
      </c>
      <c r="P2234">
        <v>5.6</v>
      </c>
      <c r="Q2234">
        <v>8</v>
      </c>
      <c r="R2234" t="s">
        <v>71</v>
      </c>
      <c r="S2234" t="s">
        <v>112</v>
      </c>
    </row>
    <row r="2235" spans="1:19" x14ac:dyDescent="0.2">
      <c r="A2235" t="s">
        <v>2277</v>
      </c>
      <c r="B2235" t="s">
        <v>104</v>
      </c>
      <c r="C2235">
        <v>1999</v>
      </c>
      <c r="D2235" s="1" t="d">
        <v>1996-10-16</v>
      </c>
      <c r="E2235" s="1" t="str">
        <f t="shared" si="68"/>
        <v>1996</v>
      </c>
      <c r="F2235" s="1" t="str">
        <f t="shared" si="69"/>
        <v>Oct</v>
      </c>
      <c r="G2235" t="s">
        <v>24</v>
      </c>
      <c r="H2235" t="s">
        <v>111</v>
      </c>
      <c r="I2235">
        <v>0.52</v>
      </c>
      <c r="J2235">
        <v>0.35</v>
      </c>
      <c r="K2235">
        <v>0</v>
      </c>
      <c r="L2235">
        <v>0.06</v>
      </c>
      <c r="M2235">
        <v>0.93</v>
      </c>
      <c r="N2235">
        <v>66</v>
      </c>
      <c r="O2235">
        <v>8</v>
      </c>
      <c r="P2235" t="s">
        <v>203</v>
      </c>
      <c r="R2235" t="s">
        <v>2278</v>
      </c>
      <c r="S2235" t="s">
        <v>20</v>
      </c>
    </row>
    <row r="2236" spans="1:19" x14ac:dyDescent="0.2">
      <c r="A2236" t="s">
        <v>2279</v>
      </c>
      <c r="B2236" t="s">
        <v>49</v>
      </c>
      <c r="C2236">
        <v>2008</v>
      </c>
      <c r="D2236" s="1" t="d">
        <v>2009-08-29</v>
      </c>
      <c r="E2236" s="1" t="str">
        <f t="shared" si="68"/>
        <v>2009</v>
      </c>
      <c r="F2236" s="1" t="str">
        <f t="shared" si="69"/>
        <v>Aug</v>
      </c>
      <c r="G2236" t="s">
        <v>37</v>
      </c>
      <c r="H2236" t="s">
        <v>111</v>
      </c>
      <c r="I2236">
        <v>0.44</v>
      </c>
      <c r="J2236">
        <v>0.34</v>
      </c>
      <c r="K2236">
        <v>0</v>
      </c>
      <c r="L2236">
        <v>0.15</v>
      </c>
      <c r="M2236">
        <v>0.93</v>
      </c>
      <c r="N2236">
        <v>76</v>
      </c>
      <c r="O2236">
        <v>48</v>
      </c>
      <c r="P2236">
        <v>8</v>
      </c>
      <c r="Q2236">
        <v>70</v>
      </c>
      <c r="R2236" t="s">
        <v>506</v>
      </c>
      <c r="S2236" t="s">
        <v>53</v>
      </c>
    </row>
    <row r="2237" spans="1:19" x14ac:dyDescent="0.2">
      <c r="A2237" t="s">
        <v>1664</v>
      </c>
      <c r="B2237" t="s">
        <v>49</v>
      </c>
      <c r="C2237">
        <v>2014</v>
      </c>
      <c r="D2237" s="1" t="d">
        <v>1997-07-08</v>
      </c>
      <c r="E2237" s="1" t="str">
        <f t="shared" si="68"/>
        <v>1997</v>
      </c>
      <c r="F2237" s="1" t="str">
        <f t="shared" si="69"/>
        <v>Jul</v>
      </c>
      <c r="G2237" t="s">
        <v>50</v>
      </c>
      <c r="H2237" t="s">
        <v>267</v>
      </c>
      <c r="I2237">
        <v>0.33</v>
      </c>
      <c r="J2237">
        <v>0.43</v>
      </c>
      <c r="K2237">
        <v>0.02</v>
      </c>
      <c r="L2237">
        <v>0.15</v>
      </c>
      <c r="M2237">
        <v>0.93</v>
      </c>
      <c r="N2237">
        <v>80</v>
      </c>
      <c r="O2237">
        <v>5</v>
      </c>
      <c r="P2237">
        <v>6.8</v>
      </c>
      <c r="Q2237">
        <v>12</v>
      </c>
      <c r="R2237" t="s">
        <v>885</v>
      </c>
      <c r="S2237" t="s">
        <v>112</v>
      </c>
    </row>
    <row r="2238" spans="1:19" x14ac:dyDescent="0.2">
      <c r="A2238" t="s">
        <v>212</v>
      </c>
      <c r="B2238" t="s">
        <v>148</v>
      </c>
      <c r="C2238">
        <v>2012</v>
      </c>
      <c r="D2238" s="1" t="d">
        <v>1996-08-10</v>
      </c>
      <c r="E2238" s="1" t="str">
        <f t="shared" si="68"/>
        <v>1996</v>
      </c>
      <c r="F2238" s="1" t="str">
        <f t="shared" si="69"/>
        <v>Aug</v>
      </c>
      <c r="G2238" t="s">
        <v>50</v>
      </c>
      <c r="H2238" t="s">
        <v>111</v>
      </c>
      <c r="I2238">
        <v>0.28000000000000003</v>
      </c>
      <c r="J2238">
        <v>0.53</v>
      </c>
      <c r="K2238">
        <v>0</v>
      </c>
      <c r="L2238">
        <v>0.12</v>
      </c>
      <c r="M2238">
        <v>0.93</v>
      </c>
      <c r="N2238">
        <v>80</v>
      </c>
      <c r="O2238">
        <v>21</v>
      </c>
      <c r="P2238">
        <v>6.2</v>
      </c>
      <c r="Q2238">
        <v>1489</v>
      </c>
      <c r="R2238" t="s">
        <v>111</v>
      </c>
      <c r="S2238" t="s">
        <v>53</v>
      </c>
    </row>
    <row r="2239" spans="1:19" x14ac:dyDescent="0.2">
      <c r="A2239" t="s">
        <v>593</v>
      </c>
      <c r="B2239" t="s">
        <v>148</v>
      </c>
      <c r="C2239">
        <v>2012</v>
      </c>
      <c r="D2239" s="1" t="d">
        <v>2018-12-04</v>
      </c>
      <c r="E2239" s="1" t="str">
        <f t="shared" si="68"/>
        <v>2018</v>
      </c>
      <c r="F2239" s="1" t="str">
        <f t="shared" si="69"/>
        <v>Dec</v>
      </c>
      <c r="G2239" t="s">
        <v>37</v>
      </c>
      <c r="H2239" t="s">
        <v>51</v>
      </c>
      <c r="I2239">
        <v>0.42</v>
      </c>
      <c r="J2239">
        <v>0.41</v>
      </c>
      <c r="K2239">
        <v>0</v>
      </c>
      <c r="L2239">
        <v>0.1</v>
      </c>
      <c r="M2239">
        <v>0.93</v>
      </c>
      <c r="N2239">
        <v>89</v>
      </c>
      <c r="O2239">
        <v>38</v>
      </c>
      <c r="P2239">
        <v>8.1999999999999993</v>
      </c>
      <c r="Q2239">
        <v>2482</v>
      </c>
      <c r="R2239" t="s">
        <v>506</v>
      </c>
      <c r="S2239" t="s">
        <v>53</v>
      </c>
    </row>
    <row r="2240" spans="1:19" x14ac:dyDescent="0.2">
      <c r="A2240" t="s">
        <v>384</v>
      </c>
      <c r="B2240" t="s">
        <v>55</v>
      </c>
      <c r="C2240">
        <v>2003</v>
      </c>
      <c r="D2240" s="1" t="d">
        <v>1992-10-28</v>
      </c>
      <c r="E2240" s="1" t="str">
        <f t="shared" si="68"/>
        <v>1992</v>
      </c>
      <c r="F2240" s="1" t="str">
        <f t="shared" si="69"/>
        <v>Oct</v>
      </c>
      <c r="G2240" t="s">
        <v>50</v>
      </c>
      <c r="H2240" t="s">
        <v>234</v>
      </c>
      <c r="I2240">
        <v>0.45</v>
      </c>
      <c r="J2240">
        <v>0.35</v>
      </c>
      <c r="K2240">
        <v>0</v>
      </c>
      <c r="L2240">
        <v>0.12</v>
      </c>
      <c r="M2240">
        <v>0.92</v>
      </c>
      <c r="N2240">
        <v>59</v>
      </c>
      <c r="O2240">
        <v>29</v>
      </c>
      <c r="P2240">
        <v>8.6999999999999993</v>
      </c>
      <c r="Q2240">
        <v>31</v>
      </c>
      <c r="R2240" t="s">
        <v>2280</v>
      </c>
      <c r="S2240" t="s">
        <v>20</v>
      </c>
    </row>
    <row r="2241" spans="1:19" x14ac:dyDescent="0.2">
      <c r="A2241" t="s">
        <v>2281</v>
      </c>
      <c r="B2241" t="s">
        <v>79</v>
      </c>
      <c r="C2241">
        <v>2013</v>
      </c>
      <c r="D2241" s="1" t="d">
        <v>2006-07-01</v>
      </c>
      <c r="E2241" s="1" t="str">
        <f t="shared" si="68"/>
        <v>2006</v>
      </c>
      <c r="F2241" s="1" t="str">
        <f t="shared" si="69"/>
        <v>Jul</v>
      </c>
      <c r="G2241" t="s">
        <v>101</v>
      </c>
      <c r="H2241" t="s">
        <v>19</v>
      </c>
      <c r="I2241">
        <v>0.17</v>
      </c>
      <c r="J2241">
        <v>0.2</v>
      </c>
      <c r="K2241">
        <v>0.53</v>
      </c>
      <c r="L2241">
        <v>0.03</v>
      </c>
      <c r="M2241">
        <v>0.92</v>
      </c>
      <c r="N2241">
        <v>71</v>
      </c>
      <c r="O2241">
        <v>27</v>
      </c>
      <c r="P2241">
        <v>7.5</v>
      </c>
      <c r="Q2241">
        <v>21</v>
      </c>
      <c r="R2241" t="s">
        <v>1006</v>
      </c>
      <c r="S2241" t="s">
        <v>20</v>
      </c>
    </row>
    <row r="2242" spans="1:19" x14ac:dyDescent="0.2">
      <c r="A2242" t="s">
        <v>2282</v>
      </c>
      <c r="B2242" t="s">
        <v>55</v>
      </c>
      <c r="C2242">
        <v>2001</v>
      </c>
      <c r="D2242" s="1" t="d">
        <v>1993-08-27</v>
      </c>
      <c r="E2242" s="1" t="str">
        <f t="shared" si="68"/>
        <v>1993</v>
      </c>
      <c r="F2242" s="1" t="str">
        <f t="shared" si="69"/>
        <v>Aug</v>
      </c>
      <c r="G2242" t="s">
        <v>39</v>
      </c>
      <c r="H2242" t="s">
        <v>2283</v>
      </c>
      <c r="I2242">
        <v>0.45</v>
      </c>
      <c r="J2242">
        <v>0.35</v>
      </c>
      <c r="K2242">
        <v>0</v>
      </c>
      <c r="L2242">
        <v>0.12</v>
      </c>
      <c r="M2242">
        <v>0.92</v>
      </c>
      <c r="N2242">
        <v>63</v>
      </c>
      <c r="O2242">
        <v>17</v>
      </c>
      <c r="P2242">
        <v>3.3</v>
      </c>
      <c r="Q2242">
        <v>9</v>
      </c>
      <c r="R2242" t="s">
        <v>2284</v>
      </c>
      <c r="S2242" t="s">
        <v>20</v>
      </c>
    </row>
    <row r="2243" spans="1:19" x14ac:dyDescent="0.2">
      <c r="A2243" t="s">
        <v>2285</v>
      </c>
      <c r="B2243" t="s">
        <v>44</v>
      </c>
      <c r="C2243">
        <v>2010</v>
      </c>
      <c r="D2243" s="1" t="d">
        <v>2019-12-30</v>
      </c>
      <c r="E2243" s="1" t="str">
        <f t="shared" ref="E2243:E2306" si="70">TEXT(D2243,"yyyy")</f>
        <v>2019</v>
      </c>
      <c r="F2243" s="1" t="str">
        <f t="shared" ref="F2243:F2306" si="71">TEXT(D2243,"mmm")</f>
        <v>Dec</v>
      </c>
      <c r="G2243" t="s">
        <v>18</v>
      </c>
      <c r="H2243" t="s">
        <v>134</v>
      </c>
      <c r="I2243">
        <v>0.86</v>
      </c>
      <c r="J2243">
        <v>0</v>
      </c>
      <c r="K2243">
        <v>0</v>
      </c>
      <c r="L2243">
        <v>0.06</v>
      </c>
      <c r="M2243">
        <v>0.92</v>
      </c>
      <c r="N2243">
        <v>86</v>
      </c>
      <c r="O2243">
        <v>29</v>
      </c>
      <c r="P2243">
        <v>7.1</v>
      </c>
      <c r="Q2243">
        <v>70</v>
      </c>
      <c r="R2243" t="s">
        <v>287</v>
      </c>
      <c r="S2243" t="s">
        <v>20</v>
      </c>
    </row>
    <row r="2244" spans="1:19" x14ac:dyDescent="0.2">
      <c r="A2244" t="s">
        <v>1347</v>
      </c>
      <c r="B2244" t="s">
        <v>104</v>
      </c>
      <c r="C2244">
        <v>2000</v>
      </c>
      <c r="D2244" s="1" t="d">
        <v>2020-03-12</v>
      </c>
      <c r="E2244" s="1" t="str">
        <f t="shared" si="70"/>
        <v>2020</v>
      </c>
      <c r="F2244" s="1" t="str">
        <f t="shared" si="71"/>
        <v>Mar</v>
      </c>
      <c r="G2244" t="s">
        <v>50</v>
      </c>
      <c r="H2244" t="s">
        <v>134</v>
      </c>
      <c r="I2244">
        <v>0.51</v>
      </c>
      <c r="J2244">
        <v>0.35</v>
      </c>
      <c r="K2244">
        <v>0</v>
      </c>
      <c r="L2244">
        <v>0.06</v>
      </c>
      <c r="M2244">
        <v>0.92</v>
      </c>
      <c r="N2244">
        <v>61</v>
      </c>
      <c r="O2244">
        <v>11</v>
      </c>
      <c r="P2244">
        <v>6.7</v>
      </c>
      <c r="Q2244">
        <v>44</v>
      </c>
      <c r="R2244" t="s">
        <v>2286</v>
      </c>
      <c r="S2244" t="s">
        <v>88</v>
      </c>
    </row>
    <row r="2245" spans="1:19" x14ac:dyDescent="0.2">
      <c r="A2245" t="s">
        <v>1763</v>
      </c>
      <c r="B2245" t="s">
        <v>17</v>
      </c>
      <c r="C2245">
        <v>2006</v>
      </c>
      <c r="D2245" s="1" t="d">
        <v>2020-03-26</v>
      </c>
      <c r="E2245" s="1" t="str">
        <f t="shared" si="70"/>
        <v>2020</v>
      </c>
      <c r="F2245" s="1" t="str">
        <f t="shared" si="71"/>
        <v>Mar</v>
      </c>
      <c r="G2245" t="s">
        <v>24</v>
      </c>
      <c r="H2245" t="s">
        <v>484</v>
      </c>
      <c r="I2245">
        <v>0.83</v>
      </c>
      <c r="J2245">
        <v>0.03</v>
      </c>
      <c r="K2245">
        <v>0</v>
      </c>
      <c r="L2245">
        <v>7.0000000000000007E-2</v>
      </c>
      <c r="M2245">
        <v>0.92</v>
      </c>
      <c r="N2245">
        <v>65</v>
      </c>
      <c r="O2245">
        <v>13</v>
      </c>
      <c r="P2245" t="s">
        <v>203</v>
      </c>
      <c r="R2245" t="s">
        <v>807</v>
      </c>
      <c r="S2245" t="s">
        <v>20</v>
      </c>
    </row>
    <row r="2246" spans="1:19" x14ac:dyDescent="0.2">
      <c r="A2246" t="s">
        <v>2287</v>
      </c>
      <c r="B2246" t="s">
        <v>32</v>
      </c>
      <c r="C2246">
        <v>2011</v>
      </c>
      <c r="D2246" s="1" t="d">
        <v>1997-07-30</v>
      </c>
      <c r="E2246" s="1" t="str">
        <f t="shared" si="70"/>
        <v>1997</v>
      </c>
      <c r="F2246" s="1" t="str">
        <f t="shared" si="71"/>
        <v>Jul</v>
      </c>
      <c r="G2246" t="s">
        <v>34</v>
      </c>
      <c r="H2246" t="s">
        <v>484</v>
      </c>
      <c r="I2246">
        <v>0.69</v>
      </c>
      <c r="J2246">
        <v>0.16</v>
      </c>
      <c r="K2246">
        <v>0</v>
      </c>
      <c r="L2246">
        <v>7.0000000000000007E-2</v>
      </c>
      <c r="M2246">
        <v>0.92</v>
      </c>
      <c r="P2246" t="s">
        <v>203</v>
      </c>
      <c r="R2246" t="s">
        <v>2288</v>
      </c>
      <c r="S2246" t="s">
        <v>20</v>
      </c>
    </row>
    <row r="2247" spans="1:19" x14ac:dyDescent="0.2">
      <c r="A2247" t="s">
        <v>2289</v>
      </c>
      <c r="B2247" t="s">
        <v>32</v>
      </c>
      <c r="C2247">
        <v>2005</v>
      </c>
      <c r="D2247" s="1" t="d">
        <v>1997-11-28</v>
      </c>
      <c r="E2247" s="1" t="str">
        <f t="shared" si="70"/>
        <v>1997</v>
      </c>
      <c r="F2247" s="1" t="str">
        <f t="shared" si="71"/>
        <v>Nov</v>
      </c>
      <c r="G2247" t="s">
        <v>101</v>
      </c>
      <c r="H2247" t="s">
        <v>222</v>
      </c>
      <c r="I2247">
        <v>0.44</v>
      </c>
      <c r="J2247">
        <v>0.05</v>
      </c>
      <c r="K2247">
        <v>0.39</v>
      </c>
      <c r="L2247">
        <v>0.05</v>
      </c>
      <c r="M2247">
        <v>0.92</v>
      </c>
      <c r="N2247">
        <v>81</v>
      </c>
      <c r="O2247">
        <v>53</v>
      </c>
      <c r="P2247">
        <v>9.1999999999999993</v>
      </c>
      <c r="Q2247">
        <v>203</v>
      </c>
      <c r="R2247" t="s">
        <v>222</v>
      </c>
      <c r="S2247" t="s">
        <v>88</v>
      </c>
    </row>
    <row r="2248" spans="1:19" x14ac:dyDescent="0.2">
      <c r="A2248" t="s">
        <v>2290</v>
      </c>
      <c r="B2248" t="s">
        <v>75</v>
      </c>
      <c r="C2248">
        <v>2015</v>
      </c>
      <c r="D2248" s="1" t="d">
        <v>2016-05-14</v>
      </c>
      <c r="E2248" s="1" t="str">
        <f t="shared" si="70"/>
        <v>2016</v>
      </c>
      <c r="F2248" s="1" t="str">
        <f t="shared" si="71"/>
        <v>May</v>
      </c>
      <c r="G2248" t="s">
        <v>18</v>
      </c>
      <c r="H2248" t="s">
        <v>68</v>
      </c>
      <c r="I2248">
        <v>0.68</v>
      </c>
      <c r="J2248">
        <v>0.08</v>
      </c>
      <c r="K2248">
        <v>0</v>
      </c>
      <c r="L2248">
        <v>0.17</v>
      </c>
      <c r="M2248">
        <v>0.92</v>
      </c>
      <c r="N2248">
        <v>80</v>
      </c>
      <c r="O2248">
        <v>44</v>
      </c>
      <c r="P2248">
        <v>7.8</v>
      </c>
      <c r="Q2248">
        <v>190</v>
      </c>
      <c r="R2248" t="s">
        <v>2256</v>
      </c>
      <c r="S2248" t="s">
        <v>20</v>
      </c>
    </row>
    <row r="2249" spans="1:19" x14ac:dyDescent="0.2">
      <c r="A2249" t="s">
        <v>2291</v>
      </c>
      <c r="B2249" t="s">
        <v>49</v>
      </c>
      <c r="C2249">
        <v>2014</v>
      </c>
      <c r="D2249" s="1" t="d">
        <v>1988-10-03</v>
      </c>
      <c r="E2249" s="1" t="str">
        <f t="shared" si="70"/>
        <v>1988</v>
      </c>
      <c r="F2249" s="1" t="str">
        <f t="shared" si="71"/>
        <v>Oct</v>
      </c>
      <c r="G2249" t="s">
        <v>28</v>
      </c>
      <c r="H2249" t="s">
        <v>111</v>
      </c>
      <c r="I2249">
        <v>0.43</v>
      </c>
      <c r="J2249">
        <v>0.34</v>
      </c>
      <c r="K2249">
        <v>0</v>
      </c>
      <c r="L2249">
        <v>0.16</v>
      </c>
      <c r="M2249">
        <v>0.92</v>
      </c>
      <c r="N2249">
        <v>85</v>
      </c>
      <c r="O2249">
        <v>31</v>
      </c>
      <c r="P2249">
        <v>8.5</v>
      </c>
      <c r="Q2249">
        <v>575</v>
      </c>
      <c r="R2249" t="s">
        <v>401</v>
      </c>
      <c r="S2249" t="s">
        <v>53</v>
      </c>
    </row>
    <row r="2250" spans="1:19" x14ac:dyDescent="0.2">
      <c r="A2250" t="s">
        <v>2291</v>
      </c>
      <c r="B2250" t="s">
        <v>44</v>
      </c>
      <c r="C2250">
        <v>2014</v>
      </c>
      <c r="D2250" s="1" t="d">
        <v>2000-10-18</v>
      </c>
      <c r="E2250" s="1" t="str">
        <f t="shared" si="70"/>
        <v>2000</v>
      </c>
      <c r="F2250" s="1" t="str">
        <f t="shared" si="71"/>
        <v>Oct</v>
      </c>
      <c r="G2250" t="s">
        <v>28</v>
      </c>
      <c r="H2250" t="s">
        <v>111</v>
      </c>
      <c r="I2250">
        <v>0.57999999999999996</v>
      </c>
      <c r="J2250">
        <v>0.26</v>
      </c>
      <c r="K2250">
        <v>0</v>
      </c>
      <c r="L2250">
        <v>0.09</v>
      </c>
      <c r="M2250">
        <v>0.92</v>
      </c>
      <c r="N2250">
        <v>82</v>
      </c>
      <c r="O2250">
        <v>33</v>
      </c>
      <c r="P2250">
        <v>8.4</v>
      </c>
      <c r="Q2250">
        <v>363</v>
      </c>
      <c r="R2250" t="s">
        <v>401</v>
      </c>
      <c r="S2250" t="s">
        <v>53</v>
      </c>
    </row>
    <row r="2251" spans="1:19" x14ac:dyDescent="0.2">
      <c r="A2251" t="s">
        <v>2292</v>
      </c>
      <c r="B2251" t="s">
        <v>104</v>
      </c>
      <c r="C2251">
        <v>1997</v>
      </c>
      <c r="D2251" s="1" t="d">
        <v>2004-05-15</v>
      </c>
      <c r="E2251" s="1" t="str">
        <f t="shared" si="70"/>
        <v>2004</v>
      </c>
      <c r="F2251" s="1" t="str">
        <f t="shared" si="71"/>
        <v>May</v>
      </c>
      <c r="G2251" t="s">
        <v>18</v>
      </c>
      <c r="H2251" t="s">
        <v>134</v>
      </c>
      <c r="I2251">
        <v>0.51</v>
      </c>
      <c r="J2251">
        <v>0.35</v>
      </c>
      <c r="K2251">
        <v>0</v>
      </c>
      <c r="L2251">
        <v>0.06</v>
      </c>
      <c r="M2251">
        <v>0.92</v>
      </c>
    </row>
    <row r="2252" spans="1:19" x14ac:dyDescent="0.2">
      <c r="A2252" t="s">
        <v>2293</v>
      </c>
      <c r="B2252" t="s">
        <v>104</v>
      </c>
      <c r="C2252">
        <v>1996</v>
      </c>
      <c r="D2252" s="1" t="d">
        <v>1999-05-09</v>
      </c>
      <c r="E2252" s="1" t="str">
        <f t="shared" si="70"/>
        <v>1999</v>
      </c>
      <c r="F2252" s="1" t="str">
        <f t="shared" si="71"/>
        <v>May</v>
      </c>
      <c r="G2252" t="s">
        <v>18</v>
      </c>
      <c r="H2252" t="s">
        <v>523</v>
      </c>
      <c r="I2252">
        <v>0.51</v>
      </c>
      <c r="J2252">
        <v>0.35</v>
      </c>
      <c r="K2252">
        <v>0</v>
      </c>
      <c r="L2252">
        <v>0.06</v>
      </c>
      <c r="M2252">
        <v>0.92</v>
      </c>
    </row>
    <row r="2253" spans="1:19" x14ac:dyDescent="0.2">
      <c r="A2253" t="s">
        <v>2294</v>
      </c>
      <c r="B2253" t="s">
        <v>22</v>
      </c>
      <c r="C2253">
        <v>1985</v>
      </c>
      <c r="D2253" s="1" t="d">
        <v>2012-07-24</v>
      </c>
      <c r="E2253" s="1" t="str">
        <f t="shared" si="70"/>
        <v>2012</v>
      </c>
      <c r="F2253" s="1" t="str">
        <f t="shared" si="71"/>
        <v>Jul</v>
      </c>
      <c r="G2253" t="s">
        <v>1</v>
      </c>
      <c r="H2253" t="s">
        <v>19</v>
      </c>
      <c r="I2253">
        <v>0.39</v>
      </c>
      <c r="J2253">
        <v>0.09</v>
      </c>
      <c r="K2253">
        <v>0.43</v>
      </c>
      <c r="L2253">
        <v>0.01</v>
      </c>
      <c r="M2253">
        <v>0.92</v>
      </c>
    </row>
    <row r="2254" spans="1:19" x14ac:dyDescent="0.2">
      <c r="A2254" t="s">
        <v>1513</v>
      </c>
      <c r="B2254" t="s">
        <v>95</v>
      </c>
      <c r="C2254">
        <v>1999</v>
      </c>
      <c r="D2254" s="1" t="d">
        <v>1991-11-27</v>
      </c>
      <c r="E2254" s="1" t="str">
        <f t="shared" si="70"/>
        <v>1991</v>
      </c>
      <c r="F2254" s="1" t="str">
        <f t="shared" si="71"/>
        <v>Nov</v>
      </c>
      <c r="G2254" t="s">
        <v>86</v>
      </c>
      <c r="H2254" t="s">
        <v>134</v>
      </c>
      <c r="I2254">
        <v>0.63</v>
      </c>
      <c r="J2254">
        <v>0.27</v>
      </c>
      <c r="K2254">
        <v>0</v>
      </c>
      <c r="L2254">
        <v>0.02</v>
      </c>
      <c r="M2254">
        <v>0.92</v>
      </c>
    </row>
    <row r="2255" spans="1:19" x14ac:dyDescent="0.2">
      <c r="A2255" t="s">
        <v>2295</v>
      </c>
      <c r="B2255" t="s">
        <v>49</v>
      </c>
      <c r="C2255">
        <v>2012</v>
      </c>
      <c r="D2255" s="1" t="d">
        <v>2019-06-06</v>
      </c>
      <c r="E2255" s="1" t="str">
        <f t="shared" si="70"/>
        <v>2019</v>
      </c>
      <c r="F2255" s="1" t="str">
        <f t="shared" si="71"/>
        <v>Jun</v>
      </c>
      <c r="G2255" t="s">
        <v>18</v>
      </c>
      <c r="H2255" t="s">
        <v>68</v>
      </c>
      <c r="I2255">
        <v>0.86</v>
      </c>
      <c r="J2255">
        <v>0</v>
      </c>
      <c r="K2255">
        <v>0</v>
      </c>
      <c r="L2255">
        <v>0.06</v>
      </c>
      <c r="M2255">
        <v>0.92</v>
      </c>
      <c r="N2255">
        <v>87</v>
      </c>
      <c r="O2255">
        <v>23</v>
      </c>
      <c r="P2255">
        <v>7.5</v>
      </c>
      <c r="Q2255">
        <v>75</v>
      </c>
      <c r="R2255" t="s">
        <v>2256</v>
      </c>
      <c r="S2255" t="s">
        <v>20</v>
      </c>
    </row>
    <row r="2256" spans="1:19" x14ac:dyDescent="0.2">
      <c r="A2256" t="s">
        <v>2296</v>
      </c>
      <c r="B2256" t="s">
        <v>159</v>
      </c>
      <c r="C2256">
        <v>2006</v>
      </c>
      <c r="D2256" s="1" t="d">
        <v>1993-11-23</v>
      </c>
      <c r="E2256" s="1" t="str">
        <f t="shared" si="70"/>
        <v>1993</v>
      </c>
      <c r="F2256" s="1" t="str">
        <f t="shared" si="71"/>
        <v>Nov</v>
      </c>
      <c r="G2256" t="s">
        <v>50</v>
      </c>
      <c r="H2256" t="s">
        <v>484</v>
      </c>
      <c r="I2256">
        <v>0.55000000000000004</v>
      </c>
      <c r="J2256">
        <v>0.21</v>
      </c>
      <c r="K2256">
        <v>0</v>
      </c>
      <c r="L2256">
        <v>0.16</v>
      </c>
      <c r="M2256">
        <v>0.92</v>
      </c>
      <c r="N2256">
        <v>48</v>
      </c>
      <c r="O2256">
        <v>9</v>
      </c>
      <c r="P2256">
        <v>6.4</v>
      </c>
      <c r="Q2256">
        <v>13</v>
      </c>
      <c r="R2256" t="s">
        <v>2297</v>
      </c>
      <c r="S2256" t="s">
        <v>20</v>
      </c>
    </row>
    <row r="2257" spans="1:19" x14ac:dyDescent="0.2">
      <c r="A2257" t="s">
        <v>1986</v>
      </c>
      <c r="B2257" t="s">
        <v>44</v>
      </c>
      <c r="C2257">
        <v>2010</v>
      </c>
      <c r="D2257" s="1" t="d">
        <v>2005-06-30</v>
      </c>
      <c r="E2257" s="1" t="str">
        <f t="shared" si="70"/>
        <v>2005</v>
      </c>
      <c r="F2257" s="1" t="str">
        <f t="shared" si="71"/>
        <v>Jun</v>
      </c>
      <c r="G2257" t="s">
        <v>50</v>
      </c>
      <c r="H2257" t="s">
        <v>134</v>
      </c>
      <c r="I2257">
        <v>0.63</v>
      </c>
      <c r="J2257">
        <v>0.2</v>
      </c>
      <c r="K2257">
        <v>0.02</v>
      </c>
      <c r="L2257">
        <v>7.0000000000000007E-2</v>
      </c>
      <c r="M2257">
        <v>0.92</v>
      </c>
      <c r="N2257">
        <v>73</v>
      </c>
      <c r="O2257">
        <v>71</v>
      </c>
      <c r="P2257">
        <v>7.7</v>
      </c>
      <c r="Q2257">
        <v>224</v>
      </c>
      <c r="R2257" t="s">
        <v>940</v>
      </c>
      <c r="S2257" t="s">
        <v>53</v>
      </c>
    </row>
    <row r="2258" spans="1:19" x14ac:dyDescent="0.2">
      <c r="A2258" t="s">
        <v>2298</v>
      </c>
      <c r="B2258" t="s">
        <v>17</v>
      </c>
      <c r="C2258">
        <v>2011</v>
      </c>
      <c r="D2258" s="1" t="d">
        <v>2002-04-16</v>
      </c>
      <c r="E2258" s="1" t="str">
        <f t="shared" si="70"/>
        <v>2002</v>
      </c>
      <c r="F2258" s="1" t="str">
        <f t="shared" si="71"/>
        <v>Apr</v>
      </c>
      <c r="G2258" t="s">
        <v>34</v>
      </c>
      <c r="H2258" t="s">
        <v>19</v>
      </c>
      <c r="I2258">
        <v>0.23</v>
      </c>
      <c r="J2258">
        <v>0.42</v>
      </c>
      <c r="K2258">
        <v>0.18</v>
      </c>
      <c r="L2258">
        <v>0.09</v>
      </c>
      <c r="M2258">
        <v>0.92</v>
      </c>
      <c r="N2258">
        <v>60</v>
      </c>
      <c r="O2258">
        <v>34</v>
      </c>
      <c r="P2258">
        <v>6.1</v>
      </c>
      <c r="Q2258">
        <v>16</v>
      </c>
      <c r="R2258" t="s">
        <v>19</v>
      </c>
      <c r="S2258" t="s">
        <v>112</v>
      </c>
    </row>
    <row r="2259" spans="1:19" x14ac:dyDescent="0.2">
      <c r="A2259" t="s">
        <v>1728</v>
      </c>
      <c r="B2259" t="s">
        <v>44</v>
      </c>
      <c r="C2259">
        <v>2008</v>
      </c>
      <c r="D2259" s="1" t="d">
        <v>2016-04-14</v>
      </c>
      <c r="E2259" s="1" t="str">
        <f t="shared" si="70"/>
        <v>2016</v>
      </c>
      <c r="F2259" s="1" t="str">
        <f t="shared" si="71"/>
        <v>Apr</v>
      </c>
      <c r="G2259" t="s">
        <v>86</v>
      </c>
      <c r="H2259" t="s">
        <v>484</v>
      </c>
      <c r="I2259">
        <v>0.57999999999999996</v>
      </c>
      <c r="J2259">
        <v>0.26</v>
      </c>
      <c r="K2259">
        <v>0</v>
      </c>
      <c r="L2259">
        <v>0.08</v>
      </c>
      <c r="M2259">
        <v>0.92</v>
      </c>
      <c r="N2259">
        <v>79</v>
      </c>
      <c r="O2259">
        <v>47</v>
      </c>
      <c r="P2259">
        <v>7.1</v>
      </c>
      <c r="Q2259">
        <v>34</v>
      </c>
      <c r="R2259" t="s">
        <v>746</v>
      </c>
      <c r="S2259" t="s">
        <v>88</v>
      </c>
    </row>
    <row r="2260" spans="1:19" x14ac:dyDescent="0.2">
      <c r="A2260" t="s">
        <v>2299</v>
      </c>
      <c r="B2260" t="s">
        <v>189</v>
      </c>
      <c r="C2260">
        <v>2006</v>
      </c>
      <c r="D2260" s="1" t="d">
        <v>2018-03-15</v>
      </c>
      <c r="E2260" s="1" t="str">
        <f t="shared" si="70"/>
        <v>2018</v>
      </c>
      <c r="F2260" s="1" t="str">
        <f t="shared" si="71"/>
        <v>Mar</v>
      </c>
      <c r="G2260" t="s">
        <v>24</v>
      </c>
      <c r="H2260" t="s">
        <v>151</v>
      </c>
      <c r="I2260">
        <v>0.71</v>
      </c>
      <c r="J2260">
        <v>0.18</v>
      </c>
      <c r="K2260">
        <v>0</v>
      </c>
      <c r="L2260">
        <v>0.03</v>
      </c>
      <c r="M2260">
        <v>0.92</v>
      </c>
      <c r="N2260">
        <v>59</v>
      </c>
      <c r="O2260">
        <v>32</v>
      </c>
      <c r="P2260">
        <v>8</v>
      </c>
      <c r="Q2260">
        <v>46</v>
      </c>
      <c r="R2260" t="s">
        <v>621</v>
      </c>
      <c r="S2260" t="s">
        <v>20</v>
      </c>
    </row>
    <row r="2261" spans="1:19" x14ac:dyDescent="0.2">
      <c r="A2261" t="s">
        <v>2300</v>
      </c>
      <c r="B2261" t="s">
        <v>55</v>
      </c>
      <c r="C2261">
        <v>2003</v>
      </c>
      <c r="D2261" s="1" t="d">
        <v>1990-06-24</v>
      </c>
      <c r="E2261" s="1" t="str">
        <f t="shared" si="70"/>
        <v>1990</v>
      </c>
      <c r="F2261" s="1" t="str">
        <f t="shared" si="71"/>
        <v>Jun</v>
      </c>
      <c r="G2261" t="s">
        <v>24</v>
      </c>
      <c r="H2261" t="s">
        <v>1858</v>
      </c>
      <c r="I2261">
        <v>0.45</v>
      </c>
      <c r="J2261">
        <v>0.35</v>
      </c>
      <c r="K2261">
        <v>0</v>
      </c>
      <c r="L2261">
        <v>0.12</v>
      </c>
      <c r="M2261">
        <v>0.92</v>
      </c>
    </row>
    <row r="2262" spans="1:19" x14ac:dyDescent="0.2">
      <c r="A2262" t="s">
        <v>2301</v>
      </c>
      <c r="B2262" t="s">
        <v>104</v>
      </c>
      <c r="C2262">
        <v>1996</v>
      </c>
      <c r="D2262" s="1" t="d">
        <v>2011-04-04</v>
      </c>
      <c r="E2262" s="1" t="str">
        <f t="shared" si="70"/>
        <v>2011</v>
      </c>
      <c r="F2262" s="1" t="str">
        <f t="shared" si="71"/>
        <v>Apr</v>
      </c>
      <c r="G2262" t="s">
        <v>86</v>
      </c>
      <c r="H2262" t="s">
        <v>68</v>
      </c>
      <c r="I2262">
        <v>0.12</v>
      </c>
      <c r="J2262">
        <v>0.08</v>
      </c>
      <c r="K2262">
        <v>0.66</v>
      </c>
      <c r="L2262">
        <v>0.06</v>
      </c>
      <c r="M2262">
        <v>0.92</v>
      </c>
    </row>
    <row r="2263" spans="1:19" x14ac:dyDescent="0.2">
      <c r="A2263" t="s">
        <v>2302</v>
      </c>
      <c r="B2263" t="s">
        <v>44</v>
      </c>
      <c r="C2263">
        <v>2006</v>
      </c>
      <c r="D2263" s="1" t="d">
        <v>1989-01-26</v>
      </c>
      <c r="E2263" s="1" t="str">
        <f t="shared" si="70"/>
        <v>1989</v>
      </c>
      <c r="F2263" s="1" t="str">
        <f t="shared" si="71"/>
        <v>Jan</v>
      </c>
      <c r="G2263" t="s">
        <v>28</v>
      </c>
      <c r="H2263" t="s">
        <v>45</v>
      </c>
      <c r="I2263">
        <v>0.3</v>
      </c>
      <c r="J2263">
        <v>0.32</v>
      </c>
      <c r="K2263">
        <v>0.21</v>
      </c>
      <c r="L2263">
        <v>0.08</v>
      </c>
      <c r="M2263">
        <v>0.92</v>
      </c>
      <c r="N2263">
        <v>79</v>
      </c>
      <c r="O2263">
        <v>56</v>
      </c>
      <c r="P2263">
        <v>7.8</v>
      </c>
      <c r="Q2263">
        <v>161</v>
      </c>
      <c r="R2263" t="s">
        <v>2303</v>
      </c>
      <c r="S2263" t="s">
        <v>88</v>
      </c>
    </row>
    <row r="2264" spans="1:19" x14ac:dyDescent="0.2">
      <c r="A2264" t="s">
        <v>2304</v>
      </c>
      <c r="B2264" t="s">
        <v>49</v>
      </c>
      <c r="C2264">
        <v>2009</v>
      </c>
      <c r="D2264" s="1" t="d">
        <v>2019-10-31</v>
      </c>
      <c r="E2264" s="1" t="str">
        <f t="shared" si="70"/>
        <v>2019</v>
      </c>
      <c r="F2264" s="1" t="str">
        <f t="shared" si="71"/>
        <v>Oct</v>
      </c>
      <c r="G2264" t="s">
        <v>34</v>
      </c>
      <c r="H2264" t="s">
        <v>68</v>
      </c>
      <c r="I2264">
        <v>0.16</v>
      </c>
      <c r="J2264">
        <v>0.56999999999999995</v>
      </c>
      <c r="K2264">
        <v>0</v>
      </c>
      <c r="L2264">
        <v>0.19</v>
      </c>
      <c r="M2264">
        <v>0.91</v>
      </c>
    </row>
    <row r="2265" spans="1:19" x14ac:dyDescent="0.2">
      <c r="A2265" t="s">
        <v>2305</v>
      </c>
      <c r="B2265" t="s">
        <v>79</v>
      </c>
      <c r="C2265">
        <v>2012</v>
      </c>
      <c r="D2265" s="1" t="d">
        <v>2011-01-14</v>
      </c>
      <c r="E2265" s="1" t="str">
        <f t="shared" si="70"/>
        <v>2011</v>
      </c>
      <c r="F2265" s="1" t="str">
        <f t="shared" si="71"/>
        <v>Jan</v>
      </c>
      <c r="G2265" t="s">
        <v>50</v>
      </c>
      <c r="H2265" t="s">
        <v>2306</v>
      </c>
      <c r="I2265">
        <v>0.41</v>
      </c>
      <c r="J2265">
        <v>0.17</v>
      </c>
      <c r="K2265">
        <v>0.3</v>
      </c>
      <c r="L2265">
        <v>0.05</v>
      </c>
      <c r="M2265">
        <v>0.91</v>
      </c>
      <c r="N2265">
        <v>74</v>
      </c>
      <c r="O2265">
        <v>21</v>
      </c>
      <c r="P2265">
        <v>8.1999999999999993</v>
      </c>
      <c r="Q2265">
        <v>62</v>
      </c>
      <c r="R2265" t="s">
        <v>2307</v>
      </c>
      <c r="S2265" t="s">
        <v>20</v>
      </c>
    </row>
    <row r="2266" spans="1:19" x14ac:dyDescent="0.2">
      <c r="A2266" t="s">
        <v>594</v>
      </c>
      <c r="B2266" t="s">
        <v>17</v>
      </c>
      <c r="C2266">
        <v>2008</v>
      </c>
      <c r="D2266" s="1" t="d">
        <v>1996-01-26</v>
      </c>
      <c r="E2266" s="1" t="str">
        <f t="shared" si="70"/>
        <v>1996</v>
      </c>
      <c r="F2266" s="1" t="str">
        <f t="shared" si="71"/>
        <v>Jan</v>
      </c>
      <c r="G2266" t="s">
        <v>50</v>
      </c>
      <c r="H2266" t="s">
        <v>71</v>
      </c>
      <c r="I2266">
        <v>0.5</v>
      </c>
      <c r="J2266">
        <v>0.32</v>
      </c>
      <c r="K2266">
        <v>0</v>
      </c>
      <c r="L2266">
        <v>0.09</v>
      </c>
      <c r="M2266">
        <v>0.91</v>
      </c>
      <c r="N2266">
        <v>70</v>
      </c>
      <c r="O2266">
        <v>20</v>
      </c>
      <c r="P2266">
        <v>6.7</v>
      </c>
      <c r="Q2266">
        <v>7</v>
      </c>
      <c r="R2266" t="s">
        <v>2308</v>
      </c>
      <c r="S2266" t="s">
        <v>112</v>
      </c>
    </row>
    <row r="2267" spans="1:19" x14ac:dyDescent="0.2">
      <c r="A2267" t="s">
        <v>2309</v>
      </c>
      <c r="B2267" t="s">
        <v>55</v>
      </c>
      <c r="C2267">
        <v>2002</v>
      </c>
      <c r="D2267" s="1" t="d">
        <v>2022-10-20</v>
      </c>
      <c r="E2267" s="1" t="str">
        <f t="shared" si="70"/>
        <v>2022</v>
      </c>
      <c r="F2267" s="1" t="str">
        <f t="shared" si="71"/>
        <v>Oct</v>
      </c>
      <c r="G2267" t="s">
        <v>18</v>
      </c>
      <c r="H2267" t="s">
        <v>71</v>
      </c>
      <c r="I2267">
        <v>0.45</v>
      </c>
      <c r="J2267">
        <v>0.35</v>
      </c>
      <c r="K2267">
        <v>0</v>
      </c>
      <c r="L2267">
        <v>0.12</v>
      </c>
      <c r="M2267">
        <v>0.91</v>
      </c>
    </row>
    <row r="2268" spans="1:19" x14ac:dyDescent="0.2">
      <c r="A2268" t="s">
        <v>2310</v>
      </c>
      <c r="B2268" t="s">
        <v>17</v>
      </c>
      <c r="C2268">
        <v>2009</v>
      </c>
      <c r="D2268" s="1" t="d">
        <v>1988-04-02</v>
      </c>
      <c r="E2268" s="1" t="str">
        <f t="shared" si="70"/>
        <v>1988</v>
      </c>
      <c r="F2268" s="1" t="str">
        <f t="shared" si="71"/>
        <v>Apr</v>
      </c>
      <c r="G2268" t="s">
        <v>18</v>
      </c>
      <c r="H2268" t="s">
        <v>134</v>
      </c>
      <c r="I2268">
        <v>0.28000000000000003</v>
      </c>
      <c r="J2268">
        <v>0.51</v>
      </c>
      <c r="K2268">
        <v>0.02</v>
      </c>
      <c r="L2268">
        <v>0.11</v>
      </c>
      <c r="M2268">
        <v>0.91</v>
      </c>
    </row>
    <row r="2269" spans="1:19" x14ac:dyDescent="0.2">
      <c r="A2269" t="s">
        <v>1690</v>
      </c>
      <c r="B2269" t="s">
        <v>49</v>
      </c>
      <c r="C2269">
        <v>2010</v>
      </c>
      <c r="D2269" s="1" t="d">
        <v>2016-11-02</v>
      </c>
      <c r="E2269" s="1" t="str">
        <f t="shared" si="70"/>
        <v>2016</v>
      </c>
      <c r="F2269" s="1" t="str">
        <f t="shared" si="71"/>
        <v>Nov</v>
      </c>
      <c r="G2269" t="s">
        <v>18</v>
      </c>
      <c r="H2269" t="s">
        <v>134</v>
      </c>
      <c r="I2269">
        <v>0.52</v>
      </c>
      <c r="J2269">
        <v>0.27</v>
      </c>
      <c r="K2269">
        <v>0</v>
      </c>
      <c r="L2269">
        <v>0.12</v>
      </c>
      <c r="M2269">
        <v>0.91</v>
      </c>
      <c r="N2269">
        <v>78</v>
      </c>
      <c r="O2269">
        <v>20</v>
      </c>
      <c r="P2269">
        <v>5.4</v>
      </c>
      <c r="Q2269">
        <v>14</v>
      </c>
      <c r="R2269" t="s">
        <v>193</v>
      </c>
      <c r="S2269" t="s">
        <v>20</v>
      </c>
    </row>
    <row r="2270" spans="1:19" x14ac:dyDescent="0.2">
      <c r="A2270" t="s">
        <v>2311</v>
      </c>
      <c r="B2270" t="s">
        <v>17</v>
      </c>
      <c r="C2270">
        <v>2010</v>
      </c>
      <c r="D2270" s="1" t="d">
        <v>1996-07-28</v>
      </c>
      <c r="E2270" s="1" t="str">
        <f t="shared" si="70"/>
        <v>1996</v>
      </c>
      <c r="F2270" s="1" t="str">
        <f t="shared" si="71"/>
        <v>Jul</v>
      </c>
      <c r="G2270" t="s">
        <v>18</v>
      </c>
      <c r="H2270" t="s">
        <v>51</v>
      </c>
      <c r="I2270">
        <v>0.76</v>
      </c>
      <c r="J2270">
        <v>0.09</v>
      </c>
      <c r="K2270">
        <v>0</v>
      </c>
      <c r="L2270">
        <v>0.06</v>
      </c>
      <c r="M2270">
        <v>0.91</v>
      </c>
      <c r="P2270" t="s">
        <v>203</v>
      </c>
      <c r="R2270" t="s">
        <v>1746</v>
      </c>
      <c r="S2270" t="s">
        <v>20</v>
      </c>
    </row>
    <row r="2271" spans="1:19" x14ac:dyDescent="0.2">
      <c r="A2271" t="s">
        <v>2312</v>
      </c>
      <c r="B2271" t="s">
        <v>55</v>
      </c>
      <c r="C2271">
        <v>2002</v>
      </c>
      <c r="D2271" s="1" t="d">
        <v>2020-06-17</v>
      </c>
      <c r="E2271" s="1" t="str">
        <f t="shared" si="70"/>
        <v>2020</v>
      </c>
      <c r="F2271" s="1" t="str">
        <f t="shared" si="71"/>
        <v>Jun</v>
      </c>
      <c r="G2271" t="s">
        <v>18</v>
      </c>
      <c r="H2271" t="s">
        <v>134</v>
      </c>
      <c r="I2271">
        <v>0.45</v>
      </c>
      <c r="J2271">
        <v>0.35</v>
      </c>
      <c r="K2271">
        <v>0</v>
      </c>
      <c r="L2271">
        <v>0.12</v>
      </c>
      <c r="M2271">
        <v>0.91</v>
      </c>
      <c r="N2271">
        <v>76</v>
      </c>
      <c r="O2271">
        <v>23</v>
      </c>
      <c r="P2271">
        <v>8.1</v>
      </c>
      <c r="Q2271">
        <v>12</v>
      </c>
      <c r="R2271" t="s">
        <v>134</v>
      </c>
      <c r="S2271" t="s">
        <v>88</v>
      </c>
    </row>
    <row r="2272" spans="1:19" x14ac:dyDescent="0.2">
      <c r="A2272" t="s">
        <v>1530</v>
      </c>
      <c r="B2272" t="s">
        <v>75</v>
      </c>
      <c r="C2272">
        <v>2013</v>
      </c>
      <c r="D2272" s="1" t="d">
        <v>1991-07-29</v>
      </c>
      <c r="E2272" s="1" t="str">
        <f t="shared" si="70"/>
        <v>1991</v>
      </c>
      <c r="F2272" s="1" t="str">
        <f t="shared" si="71"/>
        <v>Jul</v>
      </c>
      <c r="G2272" t="s">
        <v>86</v>
      </c>
      <c r="H2272" t="s">
        <v>267</v>
      </c>
      <c r="I2272">
        <v>0.46</v>
      </c>
      <c r="J2272">
        <v>0.3</v>
      </c>
      <c r="K2272">
        <v>0</v>
      </c>
      <c r="L2272">
        <v>0.16</v>
      </c>
      <c r="M2272">
        <v>0.91</v>
      </c>
    </row>
    <row r="2273" spans="1:19" x14ac:dyDescent="0.2">
      <c r="A2273" t="s">
        <v>2313</v>
      </c>
      <c r="B2273" t="s">
        <v>44</v>
      </c>
      <c r="C2273">
        <v>2008</v>
      </c>
      <c r="D2273" s="1" t="d">
        <v>2005-07-02</v>
      </c>
      <c r="E2273" s="1" t="str">
        <f t="shared" si="70"/>
        <v>2005</v>
      </c>
      <c r="F2273" s="1" t="str">
        <f t="shared" si="71"/>
        <v>Jul</v>
      </c>
      <c r="G2273" t="s">
        <v>272</v>
      </c>
      <c r="H2273" t="s">
        <v>111</v>
      </c>
      <c r="I2273">
        <v>0.57999999999999996</v>
      </c>
      <c r="J2273">
        <v>0.24</v>
      </c>
      <c r="K2273">
        <v>0.01</v>
      </c>
      <c r="L2273">
        <v>0.09</v>
      </c>
      <c r="M2273">
        <v>0.91</v>
      </c>
      <c r="N2273">
        <v>77</v>
      </c>
      <c r="O2273">
        <v>63</v>
      </c>
      <c r="P2273">
        <v>7.2</v>
      </c>
      <c r="Q2273">
        <v>53</v>
      </c>
      <c r="R2273" t="s">
        <v>720</v>
      </c>
      <c r="S2273" t="s">
        <v>88</v>
      </c>
    </row>
    <row r="2274" spans="1:19" x14ac:dyDescent="0.2">
      <c r="A2274" t="s">
        <v>1730</v>
      </c>
      <c r="B2274" t="s">
        <v>49</v>
      </c>
      <c r="C2274" t="s">
        <v>286</v>
      </c>
      <c r="D2274" s="1" t="d">
        <v>1990-12-28</v>
      </c>
      <c r="E2274" s="1" t="str">
        <f t="shared" si="70"/>
        <v>1990</v>
      </c>
      <c r="F2274" s="1" t="str">
        <f t="shared" si="71"/>
        <v>Dec</v>
      </c>
      <c r="G2274" t="s">
        <v>50</v>
      </c>
      <c r="H2274" t="s">
        <v>267</v>
      </c>
      <c r="I2274">
        <v>0.36</v>
      </c>
      <c r="J2274">
        <v>0.41</v>
      </c>
      <c r="K2274">
        <v>0</v>
      </c>
      <c r="L2274">
        <v>0.15</v>
      </c>
      <c r="M2274">
        <v>0.91</v>
      </c>
      <c r="N2274">
        <v>76</v>
      </c>
      <c r="O2274">
        <v>27</v>
      </c>
      <c r="P2274">
        <v>8.3000000000000007</v>
      </c>
      <c r="Q2274">
        <v>48</v>
      </c>
      <c r="R2274" t="s">
        <v>255</v>
      </c>
      <c r="S2274" t="s">
        <v>112</v>
      </c>
    </row>
    <row r="2275" spans="1:19" x14ac:dyDescent="0.2">
      <c r="A2275" t="s">
        <v>2314</v>
      </c>
      <c r="B2275" t="s">
        <v>55</v>
      </c>
      <c r="C2275">
        <v>2003</v>
      </c>
      <c r="D2275" s="1" t="d">
        <v>2008-09-29</v>
      </c>
      <c r="E2275" s="1" t="str">
        <f t="shared" si="70"/>
        <v>2008</v>
      </c>
      <c r="F2275" s="1" t="str">
        <f t="shared" si="71"/>
        <v>Sep</v>
      </c>
      <c r="G2275" t="s">
        <v>24</v>
      </c>
      <c r="H2275" t="s">
        <v>1404</v>
      </c>
      <c r="I2275">
        <v>0.35</v>
      </c>
      <c r="J2275">
        <v>0.27</v>
      </c>
      <c r="K2275">
        <v>0.21</v>
      </c>
      <c r="L2275">
        <v>0.09</v>
      </c>
      <c r="M2275">
        <v>0.91</v>
      </c>
      <c r="N2275">
        <v>63</v>
      </c>
      <c r="O2275">
        <v>15</v>
      </c>
      <c r="P2275">
        <v>8.9</v>
      </c>
      <c r="Q2275">
        <v>23</v>
      </c>
      <c r="R2275" t="s">
        <v>1404</v>
      </c>
      <c r="S2275" t="s">
        <v>20</v>
      </c>
    </row>
    <row r="2276" spans="1:19" x14ac:dyDescent="0.2">
      <c r="A2276" t="s">
        <v>2315</v>
      </c>
      <c r="B2276" t="s">
        <v>17</v>
      </c>
      <c r="C2276">
        <v>2010</v>
      </c>
      <c r="D2276" s="1" t="d">
        <v>2020-04-24</v>
      </c>
      <c r="E2276" s="1" t="str">
        <f t="shared" si="70"/>
        <v>2020</v>
      </c>
      <c r="F2276" s="1" t="str">
        <f t="shared" si="71"/>
        <v>Apr</v>
      </c>
      <c r="G2276" t="s">
        <v>28</v>
      </c>
      <c r="H2276" t="s">
        <v>19</v>
      </c>
      <c r="I2276">
        <v>0.43</v>
      </c>
      <c r="J2276">
        <v>0.25</v>
      </c>
      <c r="K2276">
        <v>0.16</v>
      </c>
      <c r="L2276">
        <v>7.0000000000000007E-2</v>
      </c>
      <c r="M2276">
        <v>0.91</v>
      </c>
      <c r="N2276">
        <v>92</v>
      </c>
      <c r="O2276">
        <v>59</v>
      </c>
      <c r="P2276">
        <v>8.9</v>
      </c>
      <c r="Q2276">
        <v>950</v>
      </c>
      <c r="R2276" t="s">
        <v>1168</v>
      </c>
      <c r="S2276" t="s">
        <v>88</v>
      </c>
    </row>
    <row r="2277" spans="1:19" x14ac:dyDescent="0.2">
      <c r="A2277" t="s">
        <v>261</v>
      </c>
      <c r="B2277" t="s">
        <v>148</v>
      </c>
      <c r="C2277">
        <v>2008</v>
      </c>
      <c r="D2277" s="1" t="d">
        <v>1994-07-07</v>
      </c>
      <c r="E2277" s="1" t="str">
        <f t="shared" si="70"/>
        <v>1994</v>
      </c>
      <c r="F2277" s="1" t="str">
        <f t="shared" si="71"/>
        <v>Jul</v>
      </c>
      <c r="G2277" t="s">
        <v>101</v>
      </c>
      <c r="H2277" t="s">
        <v>111</v>
      </c>
      <c r="I2277">
        <v>0.01</v>
      </c>
      <c r="J2277">
        <v>0.83</v>
      </c>
      <c r="K2277">
        <v>0</v>
      </c>
      <c r="L2277">
        <v>7.0000000000000007E-2</v>
      </c>
      <c r="M2277">
        <v>0.91</v>
      </c>
    </row>
    <row r="2278" spans="1:19" x14ac:dyDescent="0.2">
      <c r="A2278" t="s">
        <v>2316</v>
      </c>
      <c r="B2278" t="s">
        <v>95</v>
      </c>
      <c r="C2278">
        <v>1998</v>
      </c>
      <c r="D2278" s="1" t="d">
        <v>2004-07-09</v>
      </c>
      <c r="E2278" s="1" t="str">
        <f t="shared" si="70"/>
        <v>2004</v>
      </c>
      <c r="F2278" s="1" t="str">
        <f t="shared" si="71"/>
        <v>Jul</v>
      </c>
      <c r="G2278" t="s">
        <v>1</v>
      </c>
      <c r="H2278" t="s">
        <v>389</v>
      </c>
      <c r="I2278">
        <v>0.72</v>
      </c>
      <c r="J2278">
        <v>0.17</v>
      </c>
      <c r="K2278">
        <v>0</v>
      </c>
      <c r="L2278">
        <v>0.01</v>
      </c>
      <c r="M2278">
        <v>0.91</v>
      </c>
    </row>
    <row r="2279" spans="1:19" x14ac:dyDescent="0.2">
      <c r="A2279" t="s">
        <v>2317</v>
      </c>
      <c r="B2279" t="s">
        <v>104</v>
      </c>
      <c r="C2279">
        <v>2000</v>
      </c>
      <c r="D2279" s="1" t="d">
        <v>1989-06-29</v>
      </c>
      <c r="E2279" s="1" t="str">
        <f t="shared" si="70"/>
        <v>1989</v>
      </c>
      <c r="F2279" s="1" t="str">
        <f t="shared" si="71"/>
        <v>Jun</v>
      </c>
      <c r="G2279" t="s">
        <v>24</v>
      </c>
      <c r="H2279" t="s">
        <v>648</v>
      </c>
      <c r="I2279">
        <v>0.02</v>
      </c>
      <c r="J2279">
        <v>0.8</v>
      </c>
      <c r="K2279">
        <v>0.02</v>
      </c>
      <c r="L2279">
        <v>7.0000000000000007E-2</v>
      </c>
      <c r="M2279">
        <v>0.91</v>
      </c>
      <c r="N2279">
        <v>90</v>
      </c>
      <c r="O2279">
        <v>13</v>
      </c>
      <c r="P2279">
        <v>8.6999999999999993</v>
      </c>
      <c r="Q2279">
        <v>31</v>
      </c>
      <c r="R2279" t="s">
        <v>648</v>
      </c>
      <c r="S2279" t="s">
        <v>20</v>
      </c>
    </row>
    <row r="2280" spans="1:19" x14ac:dyDescent="0.2">
      <c r="A2280" t="s">
        <v>2318</v>
      </c>
      <c r="B2280" t="s">
        <v>49</v>
      </c>
      <c r="C2280">
        <v>2011</v>
      </c>
      <c r="D2280" s="1" t="d">
        <v>2019-03-25</v>
      </c>
      <c r="E2280" s="1" t="str">
        <f t="shared" si="70"/>
        <v>2019</v>
      </c>
      <c r="F2280" s="1" t="str">
        <f t="shared" si="71"/>
        <v>Mar</v>
      </c>
      <c r="G2280" t="s">
        <v>50</v>
      </c>
      <c r="H2280" t="s">
        <v>933</v>
      </c>
      <c r="I2280">
        <v>0.25</v>
      </c>
      <c r="J2280">
        <v>0.13</v>
      </c>
      <c r="K2280">
        <v>0.46</v>
      </c>
      <c r="L2280">
        <v>0.06</v>
      </c>
      <c r="M2280">
        <v>0.91</v>
      </c>
      <c r="N2280">
        <v>57</v>
      </c>
      <c r="O2280">
        <v>25</v>
      </c>
      <c r="P2280">
        <v>7.4</v>
      </c>
      <c r="Q2280">
        <v>57</v>
      </c>
      <c r="R2280" t="s">
        <v>934</v>
      </c>
      <c r="S2280" t="s">
        <v>88</v>
      </c>
    </row>
    <row r="2281" spans="1:19" x14ac:dyDescent="0.2">
      <c r="A2281" t="s">
        <v>764</v>
      </c>
      <c r="B2281" t="s">
        <v>171</v>
      </c>
      <c r="C2281">
        <v>2013</v>
      </c>
      <c r="D2281" s="1" t="d">
        <v>2007-02-22</v>
      </c>
      <c r="E2281" s="1" t="str">
        <f t="shared" si="70"/>
        <v>2007</v>
      </c>
      <c r="F2281" s="1" t="str">
        <f t="shared" si="71"/>
        <v>Feb</v>
      </c>
      <c r="G2281" t="s">
        <v>18</v>
      </c>
      <c r="H2281" t="s">
        <v>51</v>
      </c>
      <c r="I2281">
        <v>0.7</v>
      </c>
      <c r="J2281">
        <v>0.11</v>
      </c>
      <c r="K2281">
        <v>0</v>
      </c>
      <c r="L2281">
        <v>0.09</v>
      </c>
      <c r="M2281">
        <v>0.91</v>
      </c>
      <c r="N2281">
        <v>86</v>
      </c>
      <c r="O2281">
        <v>15</v>
      </c>
      <c r="P2281">
        <v>5.7</v>
      </c>
      <c r="Q2281">
        <v>183</v>
      </c>
      <c r="R2281" t="s">
        <v>426</v>
      </c>
      <c r="S2281" t="s">
        <v>20</v>
      </c>
    </row>
    <row r="2282" spans="1:19" x14ac:dyDescent="0.2">
      <c r="A2282" t="s">
        <v>371</v>
      </c>
      <c r="B2282" t="s">
        <v>137</v>
      </c>
      <c r="C2282" t="s">
        <v>286</v>
      </c>
      <c r="D2282" s="1" t="d">
        <v>1989-11-18</v>
      </c>
      <c r="E2282" s="1" t="str">
        <f t="shared" si="70"/>
        <v>1989</v>
      </c>
      <c r="F2282" s="1" t="str">
        <f t="shared" si="71"/>
        <v>Nov</v>
      </c>
      <c r="G2282" t="s">
        <v>34</v>
      </c>
      <c r="H2282" t="s">
        <v>1091</v>
      </c>
      <c r="I2282">
        <v>0.77</v>
      </c>
      <c r="J2282">
        <v>0.11</v>
      </c>
      <c r="K2282">
        <v>0</v>
      </c>
      <c r="L2282">
        <v>0.04</v>
      </c>
      <c r="M2282">
        <v>0.91</v>
      </c>
      <c r="N2282">
        <v>59</v>
      </c>
      <c r="O2282">
        <v>7</v>
      </c>
      <c r="P2282" t="s">
        <v>203</v>
      </c>
      <c r="R2282" t="s">
        <v>373</v>
      </c>
      <c r="S2282" t="s">
        <v>20</v>
      </c>
    </row>
    <row r="2283" spans="1:19" x14ac:dyDescent="0.2">
      <c r="A2283" t="s">
        <v>1255</v>
      </c>
      <c r="B2283" t="s">
        <v>49</v>
      </c>
      <c r="C2283">
        <v>2012</v>
      </c>
      <c r="D2283" s="1" t="d">
        <v>1993-12-05</v>
      </c>
      <c r="E2283" s="1" t="str">
        <f t="shared" si="70"/>
        <v>1993</v>
      </c>
      <c r="F2283" s="1" t="str">
        <f t="shared" si="71"/>
        <v>Dec</v>
      </c>
      <c r="G2283" t="s">
        <v>18</v>
      </c>
      <c r="H2283" t="s">
        <v>134</v>
      </c>
      <c r="I2283">
        <v>0.35</v>
      </c>
      <c r="J2283">
        <v>0.41</v>
      </c>
      <c r="K2283">
        <v>0.02</v>
      </c>
      <c r="L2283">
        <v>0.14000000000000001</v>
      </c>
      <c r="M2283">
        <v>0.91</v>
      </c>
      <c r="N2283">
        <v>81</v>
      </c>
      <c r="O2283">
        <v>38</v>
      </c>
      <c r="P2283">
        <v>6.8</v>
      </c>
      <c r="Q2283">
        <v>110</v>
      </c>
      <c r="R2283" t="s">
        <v>193</v>
      </c>
      <c r="S2283" t="s">
        <v>20</v>
      </c>
    </row>
    <row r="2284" spans="1:19" x14ac:dyDescent="0.2">
      <c r="A2284" t="s">
        <v>2319</v>
      </c>
      <c r="B2284" t="s">
        <v>17</v>
      </c>
      <c r="C2284">
        <v>2008</v>
      </c>
      <c r="D2284" s="1" t="d">
        <v>2003-08-02</v>
      </c>
      <c r="E2284" s="1" t="str">
        <f t="shared" si="70"/>
        <v>2003</v>
      </c>
      <c r="F2284" s="1" t="str">
        <f t="shared" si="71"/>
        <v>Aug</v>
      </c>
      <c r="G2284" t="s">
        <v>24</v>
      </c>
      <c r="H2284" t="s">
        <v>151</v>
      </c>
      <c r="I2284">
        <v>0.48</v>
      </c>
      <c r="J2284">
        <v>0.32</v>
      </c>
      <c r="K2284">
        <v>0.02</v>
      </c>
      <c r="L2284">
        <v>0.09</v>
      </c>
      <c r="M2284">
        <v>0.91</v>
      </c>
      <c r="N2284">
        <v>56</v>
      </c>
      <c r="O2284">
        <v>26</v>
      </c>
      <c r="P2284">
        <v>8.1</v>
      </c>
      <c r="Q2284">
        <v>57</v>
      </c>
      <c r="R2284" t="s">
        <v>621</v>
      </c>
      <c r="S2284" t="s">
        <v>20</v>
      </c>
    </row>
    <row r="2285" spans="1:19" x14ac:dyDescent="0.2">
      <c r="A2285" t="s">
        <v>2320</v>
      </c>
      <c r="B2285" t="s">
        <v>17</v>
      </c>
      <c r="C2285">
        <v>2007</v>
      </c>
      <c r="D2285" s="1" t="d">
        <v>2014-03-25</v>
      </c>
      <c r="E2285" s="1" t="str">
        <f t="shared" si="70"/>
        <v>2014</v>
      </c>
      <c r="F2285" s="1" t="str">
        <f t="shared" si="71"/>
        <v>Mar</v>
      </c>
      <c r="G2285" t="s">
        <v>18</v>
      </c>
      <c r="H2285" t="s">
        <v>130</v>
      </c>
      <c r="I2285">
        <v>0.84</v>
      </c>
      <c r="J2285">
        <v>0</v>
      </c>
      <c r="K2285">
        <v>0</v>
      </c>
      <c r="L2285">
        <v>7.0000000000000007E-2</v>
      </c>
      <c r="M2285">
        <v>0.91</v>
      </c>
    </row>
    <row r="2286" spans="1:19" x14ac:dyDescent="0.2">
      <c r="A2286" t="s">
        <v>2321</v>
      </c>
      <c r="B2286" t="s">
        <v>57</v>
      </c>
      <c r="C2286">
        <v>1994</v>
      </c>
      <c r="D2286" s="1" t="d">
        <v>2016-08-12</v>
      </c>
      <c r="E2286" s="1" t="str">
        <f t="shared" si="70"/>
        <v>2016</v>
      </c>
      <c r="F2286" s="1" t="str">
        <f t="shared" si="71"/>
        <v>Aug</v>
      </c>
      <c r="G2286" t="s">
        <v>39</v>
      </c>
      <c r="H2286" t="s">
        <v>128</v>
      </c>
      <c r="I2286">
        <v>0</v>
      </c>
      <c r="J2286">
        <v>0</v>
      </c>
      <c r="K2286">
        <v>0.91</v>
      </c>
      <c r="L2286">
        <v>0</v>
      </c>
      <c r="M2286">
        <v>0.91</v>
      </c>
    </row>
    <row r="2287" spans="1:19" x14ac:dyDescent="0.2">
      <c r="A2287" t="s">
        <v>634</v>
      </c>
      <c r="B2287" t="s">
        <v>137</v>
      </c>
      <c r="C2287">
        <v>2004</v>
      </c>
      <c r="D2287" s="1" t="d">
        <v>2011-08-29</v>
      </c>
      <c r="E2287" s="1" t="str">
        <f t="shared" si="70"/>
        <v>2011</v>
      </c>
      <c r="F2287" s="1" t="str">
        <f t="shared" si="71"/>
        <v>Aug</v>
      </c>
      <c r="G2287" t="s">
        <v>34</v>
      </c>
      <c r="H2287" t="s">
        <v>151</v>
      </c>
      <c r="I2287">
        <v>0.61</v>
      </c>
      <c r="J2287">
        <v>0.26</v>
      </c>
      <c r="K2287">
        <v>0</v>
      </c>
      <c r="L2287">
        <v>0.04</v>
      </c>
      <c r="M2287">
        <v>0.91</v>
      </c>
      <c r="N2287">
        <v>75</v>
      </c>
      <c r="O2287">
        <v>20</v>
      </c>
      <c r="P2287">
        <v>7.9</v>
      </c>
      <c r="Q2287">
        <v>12</v>
      </c>
      <c r="R2287" t="s">
        <v>621</v>
      </c>
      <c r="S2287" t="s">
        <v>20</v>
      </c>
    </row>
    <row r="2288" spans="1:19" x14ac:dyDescent="0.2">
      <c r="A2288" t="s">
        <v>2273</v>
      </c>
      <c r="B2288" t="s">
        <v>49</v>
      </c>
      <c r="C2288">
        <v>2009</v>
      </c>
      <c r="D2288" s="1" t="d">
        <v>1997-05-25</v>
      </c>
      <c r="E2288" s="1" t="str">
        <f t="shared" si="70"/>
        <v>1997</v>
      </c>
      <c r="F2288" s="1" t="str">
        <f t="shared" si="71"/>
        <v>May</v>
      </c>
      <c r="G2288" t="s">
        <v>37</v>
      </c>
      <c r="H2288" t="s">
        <v>648</v>
      </c>
      <c r="I2288">
        <v>0.23</v>
      </c>
      <c r="J2288">
        <v>0.46</v>
      </c>
      <c r="K2288">
        <v>0.05</v>
      </c>
      <c r="L2288">
        <v>0.17</v>
      </c>
      <c r="M2288">
        <v>0.91</v>
      </c>
      <c r="N2288">
        <v>76</v>
      </c>
      <c r="O2288">
        <v>42</v>
      </c>
      <c r="P2288">
        <v>6.5</v>
      </c>
      <c r="Q2288">
        <v>53</v>
      </c>
      <c r="R2288" t="s">
        <v>648</v>
      </c>
      <c r="S2288" t="s">
        <v>53</v>
      </c>
    </row>
    <row r="2289" spans="1:19" x14ac:dyDescent="0.2">
      <c r="A2289" t="s">
        <v>2322</v>
      </c>
      <c r="B2289" t="s">
        <v>55</v>
      </c>
      <c r="C2289">
        <v>2002</v>
      </c>
      <c r="D2289" s="1" t="d">
        <v>1999-05-22</v>
      </c>
      <c r="E2289" s="1" t="str">
        <f t="shared" si="70"/>
        <v>1999</v>
      </c>
      <c r="F2289" s="1" t="str">
        <f t="shared" si="71"/>
        <v>May</v>
      </c>
      <c r="G2289" t="s">
        <v>18</v>
      </c>
      <c r="H2289" t="s">
        <v>134</v>
      </c>
      <c r="I2289">
        <v>0.44</v>
      </c>
      <c r="J2289">
        <v>0.35</v>
      </c>
      <c r="K2289">
        <v>0</v>
      </c>
      <c r="L2289">
        <v>0.12</v>
      </c>
      <c r="M2289">
        <v>0.9</v>
      </c>
      <c r="N2289">
        <v>80</v>
      </c>
      <c r="O2289">
        <v>23</v>
      </c>
      <c r="P2289">
        <v>7.6</v>
      </c>
      <c r="Q2289">
        <v>5</v>
      </c>
      <c r="R2289" t="s">
        <v>135</v>
      </c>
      <c r="S2289" t="s">
        <v>20</v>
      </c>
    </row>
    <row r="2290" spans="1:19" x14ac:dyDescent="0.2">
      <c r="A2290" t="s">
        <v>2323</v>
      </c>
      <c r="B2290" t="s">
        <v>44</v>
      </c>
      <c r="C2290">
        <v>2007</v>
      </c>
      <c r="D2290" s="1" t="d">
        <v>2019-12-25</v>
      </c>
      <c r="E2290" s="1" t="str">
        <f t="shared" si="70"/>
        <v>2019</v>
      </c>
      <c r="F2290" s="1" t="str">
        <f t="shared" si="71"/>
        <v>Dec</v>
      </c>
      <c r="G2290" t="s">
        <v>28</v>
      </c>
      <c r="H2290" t="s">
        <v>45</v>
      </c>
      <c r="I2290">
        <v>0.45</v>
      </c>
      <c r="J2290">
        <v>0.26</v>
      </c>
      <c r="K2290">
        <v>0.11</v>
      </c>
      <c r="L2290">
        <v>0.08</v>
      </c>
      <c r="M2290">
        <v>0.9</v>
      </c>
      <c r="N2290">
        <v>78</v>
      </c>
      <c r="O2290">
        <v>68</v>
      </c>
      <c r="P2290">
        <v>8.3000000000000007</v>
      </c>
      <c r="Q2290">
        <v>432</v>
      </c>
      <c r="R2290" t="s">
        <v>2324</v>
      </c>
      <c r="S2290" t="s">
        <v>88</v>
      </c>
    </row>
    <row r="2291" spans="1:19" x14ac:dyDescent="0.2">
      <c r="A2291" t="s">
        <v>2325</v>
      </c>
      <c r="B2291" t="s">
        <v>75</v>
      </c>
      <c r="C2291">
        <v>2016</v>
      </c>
      <c r="D2291" s="1" t="d">
        <v>2019-05-30</v>
      </c>
      <c r="E2291" s="1" t="str">
        <f t="shared" si="70"/>
        <v>2019</v>
      </c>
      <c r="F2291" s="1" t="str">
        <f t="shared" si="71"/>
        <v>May</v>
      </c>
      <c r="G2291" t="s">
        <v>86</v>
      </c>
      <c r="H2291" t="s">
        <v>222</v>
      </c>
      <c r="I2291">
        <v>0.4</v>
      </c>
      <c r="J2291">
        <v>0.28000000000000003</v>
      </c>
      <c r="K2291">
        <v>0.08</v>
      </c>
      <c r="L2291">
        <v>0.14000000000000001</v>
      </c>
      <c r="M2291">
        <v>0.9</v>
      </c>
      <c r="N2291">
        <v>77</v>
      </c>
      <c r="O2291">
        <v>80</v>
      </c>
      <c r="P2291">
        <v>3.4</v>
      </c>
      <c r="Q2291">
        <v>1221</v>
      </c>
      <c r="R2291" t="s">
        <v>222</v>
      </c>
      <c r="S2291" t="s">
        <v>88</v>
      </c>
    </row>
    <row r="2292" spans="1:19" x14ac:dyDescent="0.2">
      <c r="A2292" t="s">
        <v>1081</v>
      </c>
      <c r="B2292" t="s">
        <v>171</v>
      </c>
      <c r="C2292">
        <v>2015</v>
      </c>
      <c r="D2292" s="1" t="d">
        <v>2013-12-30</v>
      </c>
      <c r="E2292" s="1" t="str">
        <f t="shared" si="70"/>
        <v>2013</v>
      </c>
      <c r="F2292" s="1" t="str">
        <f t="shared" si="71"/>
        <v>Dec</v>
      </c>
      <c r="G2292" t="s">
        <v>50</v>
      </c>
      <c r="H2292" t="s">
        <v>242</v>
      </c>
      <c r="I2292">
        <v>0.44</v>
      </c>
      <c r="J2292">
        <v>0.39</v>
      </c>
      <c r="K2292">
        <v>0</v>
      </c>
      <c r="L2292">
        <v>0.08</v>
      </c>
      <c r="M2292">
        <v>0.9</v>
      </c>
      <c r="N2292">
        <v>71</v>
      </c>
      <c r="O2292">
        <v>24</v>
      </c>
      <c r="P2292">
        <v>7</v>
      </c>
      <c r="Q2292">
        <v>186</v>
      </c>
      <c r="R2292" t="s">
        <v>1082</v>
      </c>
      <c r="S2292" t="s">
        <v>53</v>
      </c>
    </row>
    <row r="2293" spans="1:19" x14ac:dyDescent="0.2">
      <c r="A2293" t="s">
        <v>2326</v>
      </c>
      <c r="B2293" t="s">
        <v>57</v>
      </c>
      <c r="C2293">
        <v>1996</v>
      </c>
      <c r="D2293" s="1" t="d">
        <v>2001-10-18</v>
      </c>
      <c r="E2293" s="1" t="str">
        <f t="shared" si="70"/>
        <v>2001</v>
      </c>
      <c r="F2293" s="1" t="str">
        <f t="shared" si="71"/>
        <v>Oct</v>
      </c>
      <c r="G2293" t="s">
        <v>24</v>
      </c>
      <c r="H2293" t="s">
        <v>943</v>
      </c>
      <c r="I2293">
        <v>0</v>
      </c>
      <c r="J2293">
        <v>0</v>
      </c>
      <c r="K2293">
        <v>0.9</v>
      </c>
      <c r="L2293">
        <v>0</v>
      </c>
      <c r="M2293">
        <v>0.9</v>
      </c>
    </row>
    <row r="2294" spans="1:19" x14ac:dyDescent="0.2">
      <c r="A2294" t="s">
        <v>2327</v>
      </c>
      <c r="B2294" t="s">
        <v>55</v>
      </c>
      <c r="C2294">
        <v>2004</v>
      </c>
      <c r="D2294" s="1" t="d">
        <v>1999-09-11</v>
      </c>
      <c r="E2294" s="1" t="str">
        <f t="shared" si="70"/>
        <v>1999</v>
      </c>
      <c r="F2294" s="1" t="str">
        <f t="shared" si="71"/>
        <v>Sep</v>
      </c>
      <c r="G2294" t="s">
        <v>18</v>
      </c>
      <c r="H2294" t="s">
        <v>68</v>
      </c>
      <c r="I2294">
        <v>0.44</v>
      </c>
      <c r="J2294">
        <v>0.35</v>
      </c>
      <c r="K2294">
        <v>0</v>
      </c>
      <c r="L2294">
        <v>0.12</v>
      </c>
      <c r="M2294">
        <v>0.9</v>
      </c>
      <c r="N2294">
        <v>78</v>
      </c>
      <c r="O2294">
        <v>36</v>
      </c>
      <c r="P2294">
        <v>7.6</v>
      </c>
      <c r="Q2294">
        <v>9</v>
      </c>
      <c r="R2294" t="s">
        <v>2144</v>
      </c>
      <c r="S2294" t="s">
        <v>20</v>
      </c>
    </row>
    <row r="2295" spans="1:19" x14ac:dyDescent="0.2">
      <c r="A2295" t="s">
        <v>2328</v>
      </c>
      <c r="B2295" t="s">
        <v>44</v>
      </c>
      <c r="C2295">
        <v>2009</v>
      </c>
      <c r="D2295" s="1" t="d">
        <v>2000-09-08</v>
      </c>
      <c r="E2295" s="1" t="str">
        <f t="shared" si="70"/>
        <v>2000</v>
      </c>
      <c r="F2295" s="1" t="str">
        <f t="shared" si="71"/>
        <v>Sep</v>
      </c>
      <c r="G2295" t="s">
        <v>28</v>
      </c>
      <c r="H2295" t="s">
        <v>71</v>
      </c>
      <c r="I2295">
        <v>0.68</v>
      </c>
      <c r="J2295">
        <v>0.15</v>
      </c>
      <c r="K2295">
        <v>0</v>
      </c>
      <c r="L2295">
        <v>0.08</v>
      </c>
      <c r="M2295">
        <v>0.9</v>
      </c>
      <c r="N2295">
        <v>73</v>
      </c>
      <c r="O2295">
        <v>75</v>
      </c>
      <c r="P2295">
        <v>7.3</v>
      </c>
      <c r="Q2295">
        <v>82</v>
      </c>
      <c r="R2295" t="s">
        <v>339</v>
      </c>
      <c r="S2295" t="s">
        <v>88</v>
      </c>
    </row>
    <row r="2296" spans="1:19" x14ac:dyDescent="0.2">
      <c r="A2296" t="s">
        <v>2329</v>
      </c>
      <c r="B2296" t="s">
        <v>55</v>
      </c>
      <c r="C2296">
        <v>2005</v>
      </c>
      <c r="D2296" s="1" t="d">
        <v>1992-10-16</v>
      </c>
      <c r="E2296" s="1" t="str">
        <f t="shared" si="70"/>
        <v>1992</v>
      </c>
      <c r="F2296" s="1" t="str">
        <f t="shared" si="71"/>
        <v>Oct</v>
      </c>
      <c r="G2296" t="s">
        <v>24</v>
      </c>
      <c r="H2296" t="s">
        <v>134</v>
      </c>
      <c r="I2296">
        <v>0.75</v>
      </c>
      <c r="J2296">
        <v>0.03</v>
      </c>
      <c r="K2296">
        <v>0</v>
      </c>
      <c r="L2296">
        <v>0.12</v>
      </c>
      <c r="M2296">
        <v>0.9</v>
      </c>
      <c r="N2296">
        <v>90</v>
      </c>
      <c r="O2296">
        <v>52</v>
      </c>
      <c r="P2296">
        <v>8.8000000000000007</v>
      </c>
      <c r="Q2296">
        <v>114</v>
      </c>
      <c r="R2296" t="s">
        <v>684</v>
      </c>
      <c r="S2296" t="s">
        <v>112</v>
      </c>
    </row>
    <row r="2297" spans="1:19" x14ac:dyDescent="0.2">
      <c r="A2297" t="s">
        <v>2330</v>
      </c>
      <c r="B2297" t="s">
        <v>44</v>
      </c>
      <c r="C2297">
        <v>2013</v>
      </c>
      <c r="D2297" s="1" t="d">
        <v>2019-06-20</v>
      </c>
      <c r="E2297" s="1" t="str">
        <f t="shared" si="70"/>
        <v>2019</v>
      </c>
      <c r="F2297" s="1" t="str">
        <f t="shared" si="71"/>
        <v>Jun</v>
      </c>
      <c r="G2297" t="s">
        <v>37</v>
      </c>
      <c r="H2297" t="s">
        <v>134</v>
      </c>
      <c r="I2297">
        <v>0.51</v>
      </c>
      <c r="J2297">
        <v>0.31</v>
      </c>
      <c r="K2297">
        <v>0.01</v>
      </c>
      <c r="L2297">
        <v>0.08</v>
      </c>
      <c r="M2297">
        <v>0.9</v>
      </c>
      <c r="N2297">
        <v>76</v>
      </c>
      <c r="O2297">
        <v>45</v>
      </c>
      <c r="P2297">
        <v>6.7</v>
      </c>
      <c r="Q2297">
        <v>344</v>
      </c>
      <c r="R2297" t="s">
        <v>1535</v>
      </c>
      <c r="S2297" t="s">
        <v>53</v>
      </c>
    </row>
    <row r="2298" spans="1:19" x14ac:dyDescent="0.2">
      <c r="A2298" t="s">
        <v>408</v>
      </c>
      <c r="B2298" t="s">
        <v>44</v>
      </c>
      <c r="C2298">
        <v>2014</v>
      </c>
      <c r="D2298" s="1" t="d">
        <v>1994-12-03</v>
      </c>
      <c r="E2298" s="1" t="str">
        <f t="shared" si="70"/>
        <v>1994</v>
      </c>
      <c r="F2298" s="1" t="str">
        <f t="shared" si="71"/>
        <v>Dec</v>
      </c>
      <c r="G2298" t="s">
        <v>37</v>
      </c>
      <c r="H2298" t="s">
        <v>111</v>
      </c>
      <c r="I2298">
        <v>0.45</v>
      </c>
      <c r="J2298">
        <v>0.37</v>
      </c>
      <c r="K2298">
        <v>0</v>
      </c>
      <c r="L2298">
        <v>0.08</v>
      </c>
      <c r="M2298">
        <v>0.9</v>
      </c>
      <c r="P2298">
        <v>7</v>
      </c>
      <c r="Q2298">
        <v>109</v>
      </c>
      <c r="R2298" t="s">
        <v>260</v>
      </c>
      <c r="S2298" t="s">
        <v>53</v>
      </c>
    </row>
    <row r="2299" spans="1:19" x14ac:dyDescent="0.2">
      <c r="A2299" t="s">
        <v>2209</v>
      </c>
      <c r="B2299" t="s">
        <v>44</v>
      </c>
      <c r="C2299">
        <v>2012</v>
      </c>
      <c r="D2299" s="1" t="d">
        <v>1994-08-29</v>
      </c>
      <c r="E2299" s="1" t="str">
        <f t="shared" si="70"/>
        <v>1994</v>
      </c>
      <c r="F2299" s="1" t="str">
        <f t="shared" si="71"/>
        <v>Aug</v>
      </c>
      <c r="G2299" t="s">
        <v>50</v>
      </c>
      <c r="H2299" t="s">
        <v>372</v>
      </c>
      <c r="I2299">
        <v>0.48</v>
      </c>
      <c r="J2299">
        <v>0.32</v>
      </c>
      <c r="K2299">
        <v>0.02</v>
      </c>
      <c r="L2299">
        <v>0.08</v>
      </c>
      <c r="M2299">
        <v>0.9</v>
      </c>
      <c r="N2299">
        <v>88</v>
      </c>
      <c r="O2299">
        <v>82</v>
      </c>
      <c r="P2299">
        <v>8.3000000000000007</v>
      </c>
      <c r="Q2299">
        <v>818</v>
      </c>
      <c r="R2299" t="s">
        <v>415</v>
      </c>
      <c r="S2299" t="s">
        <v>53</v>
      </c>
    </row>
    <row r="2300" spans="1:19" x14ac:dyDescent="0.2">
      <c r="A2300" t="s">
        <v>1456</v>
      </c>
      <c r="B2300" t="s">
        <v>49</v>
      </c>
      <c r="C2300">
        <v>2011</v>
      </c>
      <c r="D2300" s="1" t="d">
        <v>1990-05-02</v>
      </c>
      <c r="E2300" s="1" t="str">
        <f t="shared" si="70"/>
        <v>1990</v>
      </c>
      <c r="F2300" s="1" t="str">
        <f t="shared" si="71"/>
        <v>May</v>
      </c>
      <c r="G2300" t="s">
        <v>37</v>
      </c>
      <c r="H2300" t="s">
        <v>484</v>
      </c>
      <c r="I2300">
        <v>0.32</v>
      </c>
      <c r="J2300">
        <v>0.39</v>
      </c>
      <c r="K2300">
        <v>0.04</v>
      </c>
      <c r="L2300">
        <v>0.15</v>
      </c>
      <c r="M2300">
        <v>0.9</v>
      </c>
      <c r="N2300">
        <v>70</v>
      </c>
      <c r="O2300">
        <v>60</v>
      </c>
      <c r="P2300">
        <v>5.7</v>
      </c>
      <c r="Q2300">
        <v>174</v>
      </c>
      <c r="R2300" t="s">
        <v>1457</v>
      </c>
      <c r="S2300" t="s">
        <v>53</v>
      </c>
    </row>
    <row r="2301" spans="1:19" x14ac:dyDescent="0.2">
      <c r="A2301" t="s">
        <v>2331</v>
      </c>
      <c r="B2301" t="s">
        <v>104</v>
      </c>
      <c r="C2301">
        <v>1995</v>
      </c>
      <c r="D2301" s="1" t="d">
        <v>1990-05-02</v>
      </c>
      <c r="E2301" s="1" t="str">
        <f t="shared" si="70"/>
        <v>1990</v>
      </c>
      <c r="F2301" s="1" t="str">
        <f t="shared" si="71"/>
        <v>May</v>
      </c>
      <c r="G2301" t="s">
        <v>24</v>
      </c>
      <c r="H2301" t="s">
        <v>1836</v>
      </c>
      <c r="I2301">
        <v>0.5</v>
      </c>
      <c r="J2301">
        <v>0.34</v>
      </c>
      <c r="K2301">
        <v>0</v>
      </c>
      <c r="L2301">
        <v>0.06</v>
      </c>
      <c r="M2301">
        <v>0.9</v>
      </c>
    </row>
    <row r="2302" spans="1:19" x14ac:dyDescent="0.2">
      <c r="A2302" t="s">
        <v>2332</v>
      </c>
      <c r="B2302" t="s">
        <v>75</v>
      </c>
      <c r="C2302">
        <v>2015</v>
      </c>
      <c r="D2302" s="1" t="d">
        <v>2009-05-24</v>
      </c>
      <c r="E2302" s="1" t="str">
        <f t="shared" si="70"/>
        <v>2009</v>
      </c>
      <c r="F2302" s="1" t="str">
        <f t="shared" si="71"/>
        <v>May</v>
      </c>
      <c r="G2302" t="s">
        <v>50</v>
      </c>
      <c r="H2302" t="s">
        <v>267</v>
      </c>
      <c r="I2302">
        <v>0.32</v>
      </c>
      <c r="J2302">
        <v>0.42</v>
      </c>
      <c r="K2302">
        <v>0.02</v>
      </c>
      <c r="L2302">
        <v>0.14000000000000001</v>
      </c>
      <c r="M2302">
        <v>0.9</v>
      </c>
      <c r="N2302">
        <v>70</v>
      </c>
      <c r="O2302">
        <v>46</v>
      </c>
      <c r="P2302">
        <v>7</v>
      </c>
      <c r="Q2302">
        <v>80</v>
      </c>
      <c r="R2302" t="s">
        <v>885</v>
      </c>
      <c r="S2302" t="s">
        <v>112</v>
      </c>
    </row>
    <row r="2303" spans="1:19" x14ac:dyDescent="0.2">
      <c r="A2303" t="s">
        <v>2333</v>
      </c>
      <c r="B2303" t="s">
        <v>49</v>
      </c>
      <c r="C2303">
        <v>2009</v>
      </c>
      <c r="D2303" s="1" t="d">
        <v>1996-04-05</v>
      </c>
      <c r="E2303" s="1" t="str">
        <f t="shared" si="70"/>
        <v>1996</v>
      </c>
      <c r="F2303" s="1" t="str">
        <f t="shared" si="71"/>
        <v>Apr</v>
      </c>
      <c r="G2303" t="s">
        <v>50</v>
      </c>
      <c r="H2303" t="s">
        <v>111</v>
      </c>
      <c r="I2303">
        <v>0.32</v>
      </c>
      <c r="J2303">
        <v>0.42</v>
      </c>
      <c r="K2303">
        <v>0</v>
      </c>
      <c r="L2303">
        <v>0.16</v>
      </c>
      <c r="M2303">
        <v>0.9</v>
      </c>
    </row>
    <row r="2304" spans="1:19" x14ac:dyDescent="0.2">
      <c r="A2304" t="s">
        <v>1160</v>
      </c>
      <c r="B2304" t="s">
        <v>148</v>
      </c>
      <c r="C2304">
        <v>2014</v>
      </c>
      <c r="D2304" s="1" t="d">
        <v>1993-09-06</v>
      </c>
      <c r="E2304" s="1" t="str">
        <f t="shared" si="70"/>
        <v>1993</v>
      </c>
      <c r="F2304" s="1" t="str">
        <f t="shared" si="71"/>
        <v>Sep</v>
      </c>
      <c r="G2304" t="s">
        <v>28</v>
      </c>
      <c r="H2304" t="s">
        <v>130</v>
      </c>
      <c r="I2304">
        <v>0.32</v>
      </c>
      <c r="J2304">
        <v>0.51</v>
      </c>
      <c r="K2304">
        <v>0</v>
      </c>
      <c r="L2304">
        <v>7.0000000000000007E-2</v>
      </c>
      <c r="M2304">
        <v>0.9</v>
      </c>
      <c r="N2304">
        <v>71</v>
      </c>
      <c r="O2304">
        <v>64</v>
      </c>
      <c r="P2304">
        <v>5.7</v>
      </c>
      <c r="Q2304">
        <v>2421</v>
      </c>
      <c r="R2304" t="s">
        <v>1650</v>
      </c>
      <c r="S2304" t="s">
        <v>53</v>
      </c>
    </row>
    <row r="2305" spans="1:19" x14ac:dyDescent="0.2">
      <c r="A2305" t="s">
        <v>2334</v>
      </c>
      <c r="B2305" t="s">
        <v>104</v>
      </c>
      <c r="C2305">
        <v>1999</v>
      </c>
      <c r="D2305" s="1" t="d">
        <v>2001-12-20</v>
      </c>
      <c r="E2305" s="1" t="str">
        <f t="shared" si="70"/>
        <v>2001</v>
      </c>
      <c r="F2305" s="1" t="str">
        <f t="shared" si="71"/>
        <v>Dec</v>
      </c>
      <c r="G2305" t="s">
        <v>50</v>
      </c>
      <c r="H2305" t="s">
        <v>852</v>
      </c>
      <c r="I2305">
        <v>0.5</v>
      </c>
      <c r="J2305">
        <v>0.34</v>
      </c>
      <c r="K2305">
        <v>0</v>
      </c>
      <c r="L2305">
        <v>0.06</v>
      </c>
      <c r="M2305">
        <v>0.9</v>
      </c>
    </row>
    <row r="2306" spans="1:19" x14ac:dyDescent="0.2">
      <c r="A2306" t="s">
        <v>2335</v>
      </c>
      <c r="B2306" t="s">
        <v>55</v>
      </c>
      <c r="C2306">
        <v>2006</v>
      </c>
      <c r="D2306" s="1" t="d">
        <v>1991-12-19</v>
      </c>
      <c r="E2306" s="1" t="str">
        <f t="shared" si="70"/>
        <v>1991</v>
      </c>
      <c r="F2306" s="1" t="str">
        <f t="shared" si="71"/>
        <v>Dec</v>
      </c>
      <c r="G2306" t="s">
        <v>18</v>
      </c>
      <c r="H2306" t="s">
        <v>68</v>
      </c>
      <c r="I2306">
        <v>0.17</v>
      </c>
      <c r="J2306">
        <v>0.13</v>
      </c>
      <c r="K2306">
        <v>0.55000000000000004</v>
      </c>
      <c r="L2306">
        <v>0.05</v>
      </c>
      <c r="M2306">
        <v>0.9</v>
      </c>
      <c r="N2306">
        <v>70</v>
      </c>
      <c r="O2306">
        <v>44</v>
      </c>
      <c r="P2306">
        <v>8.1</v>
      </c>
      <c r="Q2306">
        <v>8</v>
      </c>
      <c r="R2306" t="s">
        <v>639</v>
      </c>
      <c r="S2306" t="s">
        <v>20</v>
      </c>
    </row>
    <row r="2307" spans="1:19" x14ac:dyDescent="0.2">
      <c r="A2307" t="s">
        <v>2336</v>
      </c>
      <c r="B2307" t="s">
        <v>49</v>
      </c>
      <c r="C2307">
        <v>2009</v>
      </c>
      <c r="D2307" s="1" t="d">
        <v>2013-10-31</v>
      </c>
      <c r="E2307" s="1" t="str">
        <f t="shared" ref="E2307:E2370" si="72">TEXT(D2307,"yyyy")</f>
        <v>2013</v>
      </c>
      <c r="F2307" s="1" t="str">
        <f t="shared" ref="F2307:F2370" si="73">TEXT(D2307,"mmm")</f>
        <v>Oct</v>
      </c>
      <c r="G2307" t="s">
        <v>24</v>
      </c>
      <c r="H2307" t="s">
        <v>484</v>
      </c>
      <c r="I2307">
        <v>0.52</v>
      </c>
      <c r="J2307">
        <v>0.25</v>
      </c>
      <c r="K2307">
        <v>0</v>
      </c>
      <c r="L2307">
        <v>0.12</v>
      </c>
      <c r="M2307">
        <v>0.9</v>
      </c>
      <c r="N2307">
        <v>74</v>
      </c>
      <c r="O2307">
        <v>44</v>
      </c>
      <c r="P2307">
        <v>7.4</v>
      </c>
      <c r="Q2307">
        <v>10</v>
      </c>
      <c r="R2307" t="s">
        <v>807</v>
      </c>
      <c r="S2307" t="s">
        <v>20</v>
      </c>
    </row>
    <row r="2308" spans="1:19" x14ac:dyDescent="0.2">
      <c r="A2308" t="s">
        <v>880</v>
      </c>
      <c r="B2308" t="s">
        <v>75</v>
      </c>
      <c r="C2308">
        <v>2013</v>
      </c>
      <c r="D2308" s="1" t="d">
        <v>2006-04-11</v>
      </c>
      <c r="E2308" s="1" t="str">
        <f t="shared" si="72"/>
        <v>2006</v>
      </c>
      <c r="F2308" s="1" t="str">
        <f t="shared" si="73"/>
        <v>Apr</v>
      </c>
      <c r="G2308" t="s">
        <v>18</v>
      </c>
      <c r="H2308" t="s">
        <v>134</v>
      </c>
      <c r="I2308">
        <v>0.63</v>
      </c>
      <c r="J2308">
        <v>0.13</v>
      </c>
      <c r="K2308">
        <v>0</v>
      </c>
      <c r="L2308">
        <v>0.15</v>
      </c>
      <c r="M2308">
        <v>0.9</v>
      </c>
      <c r="N2308">
        <v>74</v>
      </c>
      <c r="O2308">
        <v>13</v>
      </c>
      <c r="P2308">
        <v>5.2</v>
      </c>
      <c r="Q2308">
        <v>118</v>
      </c>
      <c r="R2308" t="s">
        <v>135</v>
      </c>
      <c r="S2308" t="s">
        <v>20</v>
      </c>
    </row>
    <row r="2309" spans="1:19" x14ac:dyDescent="0.2">
      <c r="A2309" t="s">
        <v>620</v>
      </c>
      <c r="B2309" t="s">
        <v>137</v>
      </c>
      <c r="C2309">
        <v>2003</v>
      </c>
      <c r="D2309" s="1" t="d">
        <v>2006-10-09</v>
      </c>
      <c r="E2309" s="1" t="str">
        <f t="shared" si="72"/>
        <v>2006</v>
      </c>
      <c r="F2309" s="1" t="str">
        <f t="shared" si="73"/>
        <v>Oct</v>
      </c>
      <c r="G2309" t="s">
        <v>1</v>
      </c>
      <c r="H2309" t="s">
        <v>151</v>
      </c>
      <c r="I2309">
        <v>0.41</v>
      </c>
      <c r="J2309">
        <v>0.43</v>
      </c>
      <c r="K2309">
        <v>0.01</v>
      </c>
      <c r="L2309">
        <v>0.05</v>
      </c>
      <c r="M2309">
        <v>0.9</v>
      </c>
      <c r="N2309">
        <v>73</v>
      </c>
      <c r="O2309">
        <v>28</v>
      </c>
      <c r="P2309">
        <v>7.6</v>
      </c>
      <c r="Q2309">
        <v>34</v>
      </c>
      <c r="R2309" t="s">
        <v>621</v>
      </c>
      <c r="S2309" t="s">
        <v>20</v>
      </c>
    </row>
    <row r="2310" spans="1:19" x14ac:dyDescent="0.2">
      <c r="A2310" t="s">
        <v>1173</v>
      </c>
      <c r="B2310" t="s">
        <v>95</v>
      </c>
      <c r="C2310">
        <v>1998</v>
      </c>
      <c r="D2310" s="1" t="d">
        <v>2010-09-18</v>
      </c>
      <c r="E2310" s="1" t="str">
        <f t="shared" si="72"/>
        <v>2010</v>
      </c>
      <c r="F2310" s="1" t="str">
        <f t="shared" si="73"/>
        <v>Sep</v>
      </c>
      <c r="G2310" t="s">
        <v>18</v>
      </c>
      <c r="H2310" t="s">
        <v>134</v>
      </c>
      <c r="I2310">
        <v>0.84</v>
      </c>
      <c r="J2310">
        <v>0.05</v>
      </c>
      <c r="K2310">
        <v>0</v>
      </c>
      <c r="L2310">
        <v>0.01</v>
      </c>
      <c r="M2310">
        <v>0.9</v>
      </c>
    </row>
    <row r="2311" spans="1:19" x14ac:dyDescent="0.2">
      <c r="A2311" t="s">
        <v>2337</v>
      </c>
      <c r="B2311" t="s">
        <v>55</v>
      </c>
      <c r="C2311">
        <v>2007</v>
      </c>
      <c r="D2311" s="1" t="d">
        <v>2012-10-14</v>
      </c>
      <c r="E2311" s="1" t="str">
        <f t="shared" si="72"/>
        <v>2012</v>
      </c>
      <c r="F2311" s="1" t="str">
        <f t="shared" si="73"/>
        <v>Oct</v>
      </c>
      <c r="G2311" t="s">
        <v>1</v>
      </c>
      <c r="H2311" t="s">
        <v>71</v>
      </c>
      <c r="I2311">
        <v>0.74</v>
      </c>
      <c r="J2311">
        <v>0.03</v>
      </c>
      <c r="K2311">
        <v>0.01</v>
      </c>
      <c r="L2311">
        <v>0.12</v>
      </c>
      <c r="M2311">
        <v>0.9</v>
      </c>
      <c r="N2311">
        <v>50</v>
      </c>
      <c r="O2311">
        <v>14</v>
      </c>
      <c r="P2311">
        <v>6.5</v>
      </c>
      <c r="Q2311">
        <v>28</v>
      </c>
      <c r="R2311" t="s">
        <v>339</v>
      </c>
      <c r="S2311" t="s">
        <v>88</v>
      </c>
    </row>
    <row r="2312" spans="1:19" x14ac:dyDescent="0.2">
      <c r="A2312" t="s">
        <v>489</v>
      </c>
      <c r="B2312" t="s">
        <v>137</v>
      </c>
      <c r="C2312">
        <v>2002</v>
      </c>
      <c r="D2312" s="1" t="d">
        <v>2019-12-28</v>
      </c>
      <c r="E2312" s="1" t="str">
        <f t="shared" si="72"/>
        <v>2019</v>
      </c>
      <c r="F2312" s="1" t="str">
        <f t="shared" si="73"/>
        <v>Dec</v>
      </c>
      <c r="G2312" t="s">
        <v>37</v>
      </c>
      <c r="H2312" t="s">
        <v>134</v>
      </c>
      <c r="I2312">
        <v>0.65</v>
      </c>
      <c r="J2312">
        <v>0.22</v>
      </c>
      <c r="K2312">
        <v>0</v>
      </c>
      <c r="L2312">
        <v>0.03</v>
      </c>
      <c r="M2312">
        <v>0.9</v>
      </c>
      <c r="N2312">
        <v>71</v>
      </c>
      <c r="O2312">
        <v>16</v>
      </c>
      <c r="P2312">
        <v>7.5</v>
      </c>
      <c r="Q2312">
        <v>15</v>
      </c>
      <c r="R2312" t="s">
        <v>134</v>
      </c>
      <c r="S2312" t="s">
        <v>88</v>
      </c>
    </row>
    <row r="2313" spans="1:19" x14ac:dyDescent="0.2">
      <c r="A2313" t="s">
        <v>1344</v>
      </c>
      <c r="B2313" t="s">
        <v>32</v>
      </c>
      <c r="C2313">
        <v>2011</v>
      </c>
      <c r="D2313" s="1" t="d">
        <v>2020-05-02</v>
      </c>
      <c r="E2313" s="1" t="str">
        <f t="shared" si="72"/>
        <v>2020</v>
      </c>
      <c r="F2313" s="1" t="str">
        <f t="shared" si="73"/>
        <v>May</v>
      </c>
      <c r="G2313" t="s">
        <v>50</v>
      </c>
      <c r="H2313" t="s">
        <v>568</v>
      </c>
      <c r="I2313">
        <v>0.34</v>
      </c>
      <c r="J2313">
        <v>0.46</v>
      </c>
      <c r="K2313">
        <v>0</v>
      </c>
      <c r="L2313">
        <v>0.1</v>
      </c>
      <c r="M2313">
        <v>0.9</v>
      </c>
      <c r="N2313">
        <v>69</v>
      </c>
      <c r="O2313">
        <v>5</v>
      </c>
      <c r="P2313" t="s">
        <v>203</v>
      </c>
      <c r="R2313" t="s">
        <v>255</v>
      </c>
      <c r="S2313" t="s">
        <v>112</v>
      </c>
    </row>
    <row r="2314" spans="1:19" x14ac:dyDescent="0.2">
      <c r="A2314" t="s">
        <v>884</v>
      </c>
      <c r="B2314" t="s">
        <v>79</v>
      </c>
      <c r="C2314">
        <v>2013</v>
      </c>
      <c r="D2314" s="1" t="d">
        <v>2017-01-19</v>
      </c>
      <c r="E2314" s="1" t="str">
        <f t="shared" si="72"/>
        <v>2017</v>
      </c>
      <c r="F2314" s="1" t="str">
        <f t="shared" si="73"/>
        <v>Jan</v>
      </c>
      <c r="G2314" t="s">
        <v>50</v>
      </c>
      <c r="H2314" t="s">
        <v>267</v>
      </c>
      <c r="I2314">
        <v>0.42</v>
      </c>
      <c r="J2314">
        <v>0.36</v>
      </c>
      <c r="K2314">
        <v>0.04</v>
      </c>
      <c r="L2314">
        <v>7.0000000000000007E-2</v>
      </c>
      <c r="M2314">
        <v>0.9</v>
      </c>
      <c r="N2314">
        <v>61</v>
      </c>
      <c r="O2314">
        <v>4</v>
      </c>
      <c r="P2314">
        <v>5.2</v>
      </c>
      <c r="Q2314">
        <v>11</v>
      </c>
      <c r="R2314" t="s">
        <v>885</v>
      </c>
      <c r="S2314" t="s">
        <v>112</v>
      </c>
    </row>
    <row r="2315" spans="1:19" x14ac:dyDescent="0.2">
      <c r="A2315" t="s">
        <v>2020</v>
      </c>
      <c r="B2315" t="s">
        <v>49</v>
      </c>
      <c r="C2315">
        <v>2009</v>
      </c>
      <c r="D2315" s="1" t="d">
        <v>2020-11-19</v>
      </c>
      <c r="E2315" s="1" t="str">
        <f t="shared" si="72"/>
        <v>2020</v>
      </c>
      <c r="F2315" s="1" t="str">
        <f t="shared" si="73"/>
        <v>Nov</v>
      </c>
      <c r="G2315" t="s">
        <v>34</v>
      </c>
      <c r="H2315" t="s">
        <v>71</v>
      </c>
      <c r="I2315">
        <v>0.42</v>
      </c>
      <c r="J2315">
        <v>0.34</v>
      </c>
      <c r="K2315">
        <v>0</v>
      </c>
      <c r="L2315">
        <v>0.14000000000000001</v>
      </c>
      <c r="M2315">
        <v>0.9</v>
      </c>
      <c r="N2315">
        <v>86</v>
      </c>
      <c r="O2315">
        <v>53</v>
      </c>
      <c r="P2315">
        <v>7.8</v>
      </c>
      <c r="Q2315">
        <v>49</v>
      </c>
      <c r="R2315" t="s">
        <v>2021</v>
      </c>
      <c r="S2315" t="s">
        <v>88</v>
      </c>
    </row>
    <row r="2316" spans="1:19" x14ac:dyDescent="0.2">
      <c r="A2316" t="s">
        <v>2236</v>
      </c>
      <c r="B2316" t="s">
        <v>44</v>
      </c>
      <c r="C2316">
        <v>2014</v>
      </c>
      <c r="D2316" s="1" t="d">
        <v>2003-09-12</v>
      </c>
      <c r="E2316" s="1" t="str">
        <f t="shared" si="72"/>
        <v>2003</v>
      </c>
      <c r="F2316" s="1" t="str">
        <f t="shared" si="73"/>
        <v>Sep</v>
      </c>
      <c r="G2316" t="s">
        <v>50</v>
      </c>
      <c r="H2316" t="s">
        <v>71</v>
      </c>
      <c r="I2316">
        <v>0.54</v>
      </c>
      <c r="J2316">
        <v>0.27</v>
      </c>
      <c r="K2316">
        <v>0</v>
      </c>
      <c r="L2316">
        <v>0.08</v>
      </c>
      <c r="M2316">
        <v>0.9</v>
      </c>
      <c r="P2316" t="s">
        <v>203</v>
      </c>
      <c r="R2316" t="s">
        <v>686</v>
      </c>
      <c r="S2316" t="s">
        <v>112</v>
      </c>
    </row>
    <row r="2317" spans="1:19" x14ac:dyDescent="0.2">
      <c r="A2317" t="s">
        <v>1040</v>
      </c>
      <c r="B2317" t="s">
        <v>137</v>
      </c>
      <c r="C2317">
        <v>2004</v>
      </c>
      <c r="D2317" s="1" t="d">
        <v>2006-05-24</v>
      </c>
      <c r="E2317" s="1" t="str">
        <f t="shared" si="72"/>
        <v>2006</v>
      </c>
      <c r="F2317" s="1" t="str">
        <f t="shared" si="73"/>
        <v>May</v>
      </c>
      <c r="G2317" t="s">
        <v>28</v>
      </c>
      <c r="H2317" t="s">
        <v>71</v>
      </c>
      <c r="I2317">
        <v>0.62</v>
      </c>
      <c r="J2317">
        <v>0.24</v>
      </c>
      <c r="K2317">
        <v>0</v>
      </c>
      <c r="L2317">
        <v>0.04</v>
      </c>
      <c r="M2317">
        <v>0.9</v>
      </c>
      <c r="N2317">
        <v>82</v>
      </c>
      <c r="O2317">
        <v>63</v>
      </c>
      <c r="P2317">
        <v>8.5</v>
      </c>
      <c r="Q2317">
        <v>14</v>
      </c>
      <c r="R2317" t="s">
        <v>773</v>
      </c>
      <c r="S2317" t="s">
        <v>88</v>
      </c>
    </row>
    <row r="2318" spans="1:19" x14ac:dyDescent="0.2">
      <c r="A2318" t="s">
        <v>740</v>
      </c>
      <c r="B2318" t="s">
        <v>137</v>
      </c>
      <c r="C2318">
        <v>2004</v>
      </c>
      <c r="D2318" s="1" t="d">
        <v>2017-02-16</v>
      </c>
      <c r="E2318" s="1" t="str">
        <f t="shared" si="72"/>
        <v>2017</v>
      </c>
      <c r="F2318" s="1" t="str">
        <f t="shared" si="73"/>
        <v>Feb</v>
      </c>
      <c r="G2318" t="s">
        <v>18</v>
      </c>
      <c r="H2318" t="s">
        <v>134</v>
      </c>
      <c r="I2318">
        <v>0.81</v>
      </c>
      <c r="J2318">
        <v>0.05</v>
      </c>
      <c r="K2318">
        <v>0</v>
      </c>
      <c r="L2318">
        <v>0.04</v>
      </c>
      <c r="M2318">
        <v>0.9</v>
      </c>
      <c r="N2318">
        <v>85</v>
      </c>
      <c r="O2318">
        <v>28</v>
      </c>
      <c r="P2318">
        <v>7.6</v>
      </c>
      <c r="Q2318">
        <v>14</v>
      </c>
      <c r="R2318" t="s">
        <v>193</v>
      </c>
      <c r="S2318" t="s">
        <v>20</v>
      </c>
    </row>
    <row r="2319" spans="1:19" x14ac:dyDescent="0.2">
      <c r="A2319" t="s">
        <v>2338</v>
      </c>
      <c r="B2319" t="s">
        <v>55</v>
      </c>
      <c r="C2319">
        <v>2003</v>
      </c>
      <c r="D2319" s="1" t="d">
        <v>2003-07-31</v>
      </c>
      <c r="E2319" s="1" t="str">
        <f t="shared" si="72"/>
        <v>2003</v>
      </c>
      <c r="F2319" s="1" t="str">
        <f t="shared" si="73"/>
        <v>Jul</v>
      </c>
      <c r="G2319" t="s">
        <v>18</v>
      </c>
      <c r="H2319" t="s">
        <v>134</v>
      </c>
      <c r="I2319">
        <v>0.44</v>
      </c>
      <c r="J2319">
        <v>0.34</v>
      </c>
      <c r="K2319">
        <v>0</v>
      </c>
      <c r="L2319">
        <v>0.11</v>
      </c>
      <c r="M2319">
        <v>0.9</v>
      </c>
      <c r="N2319">
        <v>68</v>
      </c>
      <c r="O2319">
        <v>21</v>
      </c>
      <c r="P2319">
        <v>6.6</v>
      </c>
      <c r="Q2319">
        <v>27</v>
      </c>
      <c r="R2319" t="s">
        <v>1196</v>
      </c>
      <c r="S2319" t="s">
        <v>20</v>
      </c>
    </row>
    <row r="2320" spans="1:19" x14ac:dyDescent="0.2">
      <c r="A2320" t="s">
        <v>1739</v>
      </c>
      <c r="B2320" t="s">
        <v>17</v>
      </c>
      <c r="C2320">
        <v>2012</v>
      </c>
      <c r="D2320" s="1" t="d">
        <v>2007-05-04</v>
      </c>
      <c r="E2320" s="1" t="str">
        <f t="shared" si="72"/>
        <v>2007</v>
      </c>
      <c r="F2320" s="1" t="str">
        <f t="shared" si="73"/>
        <v>May</v>
      </c>
      <c r="G2320" t="s">
        <v>50</v>
      </c>
      <c r="H2320" t="s">
        <v>267</v>
      </c>
      <c r="I2320">
        <v>0.48</v>
      </c>
      <c r="J2320">
        <v>0.34</v>
      </c>
      <c r="K2320">
        <v>0</v>
      </c>
      <c r="L2320">
        <v>7.0000000000000007E-2</v>
      </c>
      <c r="M2320">
        <v>0.9</v>
      </c>
      <c r="P2320">
        <v>7.2</v>
      </c>
      <c r="Q2320">
        <v>21</v>
      </c>
      <c r="R2320" t="s">
        <v>885</v>
      </c>
      <c r="S2320" t="s">
        <v>112</v>
      </c>
    </row>
    <row r="2321" spans="1:19" x14ac:dyDescent="0.2">
      <c r="A2321" t="s">
        <v>1614</v>
      </c>
      <c r="B2321" t="s">
        <v>64</v>
      </c>
      <c r="C2321">
        <v>2005</v>
      </c>
      <c r="D2321" s="1" t="d">
        <v>2016-08-15</v>
      </c>
      <c r="E2321" s="1" t="str">
        <f t="shared" si="72"/>
        <v>2016</v>
      </c>
      <c r="F2321" s="1" t="str">
        <f t="shared" si="73"/>
        <v>Aug</v>
      </c>
      <c r="G2321" t="s">
        <v>1</v>
      </c>
      <c r="H2321" t="s">
        <v>71</v>
      </c>
      <c r="I2321">
        <v>0.62</v>
      </c>
      <c r="J2321">
        <v>0.24</v>
      </c>
      <c r="K2321">
        <v>0</v>
      </c>
      <c r="L2321">
        <v>0.03</v>
      </c>
      <c r="M2321">
        <v>0.89</v>
      </c>
      <c r="N2321">
        <v>71</v>
      </c>
      <c r="O2321">
        <v>6</v>
      </c>
      <c r="P2321" t="s">
        <v>203</v>
      </c>
      <c r="R2321" t="s">
        <v>339</v>
      </c>
      <c r="S2321" t="s">
        <v>20</v>
      </c>
    </row>
    <row r="2322" spans="1:19" x14ac:dyDescent="0.2">
      <c r="A2322" t="s">
        <v>2339</v>
      </c>
      <c r="B2322" t="s">
        <v>55</v>
      </c>
      <c r="C2322">
        <v>2005</v>
      </c>
      <c r="D2322" s="1" t="d">
        <v>2014-04-10</v>
      </c>
      <c r="E2322" s="1" t="str">
        <f t="shared" si="72"/>
        <v>2014</v>
      </c>
      <c r="F2322" s="1" t="str">
        <f t="shared" si="73"/>
        <v>Apr</v>
      </c>
      <c r="G2322" t="s">
        <v>18</v>
      </c>
      <c r="H2322" t="s">
        <v>1091</v>
      </c>
      <c r="I2322">
        <v>0.74</v>
      </c>
      <c r="J2322">
        <v>0.03</v>
      </c>
      <c r="K2322">
        <v>0</v>
      </c>
      <c r="L2322">
        <v>0.12</v>
      </c>
      <c r="M2322">
        <v>0.89</v>
      </c>
      <c r="N2322">
        <v>76</v>
      </c>
      <c r="O2322">
        <v>25</v>
      </c>
      <c r="P2322">
        <v>8</v>
      </c>
      <c r="Q2322">
        <v>20</v>
      </c>
      <c r="R2322" t="s">
        <v>777</v>
      </c>
      <c r="S2322" t="s">
        <v>53</v>
      </c>
    </row>
    <row r="2323" spans="1:19" x14ac:dyDescent="0.2">
      <c r="A2323" t="s">
        <v>2340</v>
      </c>
      <c r="B2323" t="s">
        <v>44</v>
      </c>
      <c r="C2323">
        <v>2010</v>
      </c>
      <c r="D2323" s="1" t="d">
        <v>2010-05-10</v>
      </c>
      <c r="E2323" s="1" t="str">
        <f t="shared" si="72"/>
        <v>2010</v>
      </c>
      <c r="F2323" s="1" t="str">
        <f t="shared" si="73"/>
        <v>May</v>
      </c>
      <c r="G2323" t="s">
        <v>18</v>
      </c>
      <c r="H2323" t="s">
        <v>484</v>
      </c>
      <c r="I2323">
        <v>0.73</v>
      </c>
      <c r="J2323">
        <v>0.1</v>
      </c>
      <c r="K2323">
        <v>0</v>
      </c>
      <c r="L2323">
        <v>0.06</v>
      </c>
      <c r="M2323">
        <v>0.89</v>
      </c>
      <c r="N2323">
        <v>68</v>
      </c>
      <c r="O2323">
        <v>11</v>
      </c>
      <c r="P2323" t="s">
        <v>203</v>
      </c>
      <c r="R2323" t="s">
        <v>2341</v>
      </c>
      <c r="S2323" t="s">
        <v>20</v>
      </c>
    </row>
    <row r="2324" spans="1:19" x14ac:dyDescent="0.2">
      <c r="A2324" t="s">
        <v>2342</v>
      </c>
      <c r="B2324" t="s">
        <v>64</v>
      </c>
      <c r="C2324">
        <v>2001</v>
      </c>
      <c r="D2324" s="1" t="d">
        <v>1997-01-23</v>
      </c>
      <c r="E2324" s="1" t="str">
        <f t="shared" si="72"/>
        <v>1997</v>
      </c>
      <c r="F2324" s="1" t="str">
        <f t="shared" si="73"/>
        <v>Jan</v>
      </c>
      <c r="G2324" t="s">
        <v>1</v>
      </c>
      <c r="H2324" t="s">
        <v>234</v>
      </c>
      <c r="I2324">
        <v>0.6</v>
      </c>
      <c r="J2324">
        <v>0.22</v>
      </c>
      <c r="K2324">
        <v>0.05</v>
      </c>
      <c r="L2324">
        <v>0.02</v>
      </c>
      <c r="M2324">
        <v>0.89</v>
      </c>
      <c r="N2324">
        <v>91</v>
      </c>
      <c r="O2324">
        <v>22</v>
      </c>
      <c r="P2324">
        <v>8.5</v>
      </c>
      <c r="Q2324">
        <v>59</v>
      </c>
      <c r="R2324" t="s">
        <v>2343</v>
      </c>
      <c r="S2324" t="s">
        <v>88</v>
      </c>
    </row>
    <row r="2325" spans="1:19" x14ac:dyDescent="0.2">
      <c r="A2325" t="s">
        <v>2344</v>
      </c>
      <c r="B2325" t="s">
        <v>49</v>
      </c>
      <c r="C2325">
        <v>2011</v>
      </c>
      <c r="D2325" s="1" t="d">
        <v>1998-04-11</v>
      </c>
      <c r="E2325" s="1" t="str">
        <f t="shared" si="72"/>
        <v>1998</v>
      </c>
      <c r="F2325" s="1" t="str">
        <f t="shared" si="73"/>
        <v>Apr</v>
      </c>
      <c r="G2325" t="s">
        <v>37</v>
      </c>
      <c r="H2325" t="s">
        <v>68</v>
      </c>
      <c r="I2325">
        <v>0.66</v>
      </c>
      <c r="J2325">
        <v>0.11</v>
      </c>
      <c r="K2325">
        <v>0.04</v>
      </c>
      <c r="L2325">
        <v>0.08</v>
      </c>
      <c r="M2325">
        <v>0.89</v>
      </c>
      <c r="N2325">
        <v>67</v>
      </c>
      <c r="O2325">
        <v>64</v>
      </c>
      <c r="P2325">
        <v>6.3</v>
      </c>
      <c r="Q2325">
        <v>121</v>
      </c>
      <c r="R2325" t="s">
        <v>465</v>
      </c>
      <c r="S2325" t="s">
        <v>53</v>
      </c>
    </row>
    <row r="2326" spans="1:19" x14ac:dyDescent="0.2">
      <c r="A2326" t="s">
        <v>2345</v>
      </c>
      <c r="B2326" t="s">
        <v>55</v>
      </c>
      <c r="C2326">
        <v>2005</v>
      </c>
      <c r="D2326" s="1" t="d">
        <v>2019-08-29</v>
      </c>
      <c r="E2326" s="1" t="str">
        <f t="shared" si="72"/>
        <v>2019</v>
      </c>
      <c r="F2326" s="1" t="str">
        <f t="shared" si="73"/>
        <v>Aug</v>
      </c>
      <c r="G2326" t="s">
        <v>18</v>
      </c>
      <c r="H2326" t="s">
        <v>134</v>
      </c>
      <c r="I2326">
        <v>0.74</v>
      </c>
      <c r="J2326">
        <v>0.03</v>
      </c>
      <c r="K2326">
        <v>0</v>
      </c>
      <c r="L2326">
        <v>0.12</v>
      </c>
      <c r="M2326">
        <v>0.89</v>
      </c>
      <c r="N2326">
        <v>83</v>
      </c>
      <c r="O2326">
        <v>29</v>
      </c>
      <c r="P2326">
        <v>6.2</v>
      </c>
      <c r="Q2326">
        <v>16</v>
      </c>
      <c r="R2326" t="s">
        <v>135</v>
      </c>
      <c r="S2326" t="s">
        <v>20</v>
      </c>
    </row>
    <row r="2327" spans="1:19" x14ac:dyDescent="0.2">
      <c r="A2327" t="s">
        <v>1732</v>
      </c>
      <c r="B2327" t="s">
        <v>44</v>
      </c>
      <c r="C2327">
        <v>2012</v>
      </c>
      <c r="D2327" s="1" t="d">
        <v>1992-04-15</v>
      </c>
      <c r="E2327" s="1" t="str">
        <f t="shared" si="72"/>
        <v>1992</v>
      </c>
      <c r="F2327" s="1" t="str">
        <f t="shared" si="73"/>
        <v>Apr</v>
      </c>
      <c r="G2327" t="s">
        <v>18</v>
      </c>
      <c r="H2327" t="s">
        <v>134</v>
      </c>
      <c r="I2327">
        <v>0.17</v>
      </c>
      <c r="J2327">
        <v>0.62</v>
      </c>
      <c r="K2327">
        <v>0</v>
      </c>
      <c r="L2327">
        <v>0.1</v>
      </c>
      <c r="M2327">
        <v>0.89</v>
      </c>
      <c r="N2327">
        <v>77</v>
      </c>
      <c r="O2327">
        <v>47</v>
      </c>
      <c r="P2327">
        <v>6.7</v>
      </c>
      <c r="Q2327">
        <v>58</v>
      </c>
      <c r="R2327" t="s">
        <v>135</v>
      </c>
      <c r="S2327" t="s">
        <v>20</v>
      </c>
    </row>
    <row r="2328" spans="1:19" x14ac:dyDescent="0.2">
      <c r="A2328" t="s">
        <v>2346</v>
      </c>
      <c r="B2328" t="s">
        <v>64</v>
      </c>
      <c r="C2328">
        <v>2004</v>
      </c>
      <c r="D2328" s="1" t="d">
        <v>1992-02-05</v>
      </c>
      <c r="E2328" s="1" t="str">
        <f t="shared" si="72"/>
        <v>1992</v>
      </c>
      <c r="F2328" s="1" t="str">
        <f t="shared" si="73"/>
        <v>Feb</v>
      </c>
      <c r="G2328" t="s">
        <v>101</v>
      </c>
      <c r="H2328" t="s">
        <v>19</v>
      </c>
      <c r="I2328">
        <v>0.46</v>
      </c>
      <c r="J2328">
        <v>0.17</v>
      </c>
      <c r="K2328">
        <v>0.24</v>
      </c>
      <c r="L2328">
        <v>0.02</v>
      </c>
      <c r="M2328">
        <v>0.89</v>
      </c>
      <c r="N2328">
        <v>84</v>
      </c>
      <c r="O2328">
        <v>16</v>
      </c>
      <c r="P2328">
        <v>8.6</v>
      </c>
      <c r="Q2328">
        <v>58</v>
      </c>
      <c r="R2328" t="s">
        <v>19</v>
      </c>
      <c r="S2328" t="s">
        <v>20</v>
      </c>
    </row>
    <row r="2329" spans="1:19" x14ac:dyDescent="0.2">
      <c r="A2329" t="s">
        <v>2347</v>
      </c>
      <c r="B2329" t="s">
        <v>64</v>
      </c>
      <c r="C2329">
        <v>2004</v>
      </c>
      <c r="D2329" s="1" t="d">
        <v>2011-05-04</v>
      </c>
      <c r="E2329" s="1" t="str">
        <f t="shared" si="72"/>
        <v>2011</v>
      </c>
      <c r="F2329" s="1" t="str">
        <f t="shared" si="73"/>
        <v>May</v>
      </c>
      <c r="G2329" t="s">
        <v>272</v>
      </c>
      <c r="H2329" t="s">
        <v>19</v>
      </c>
      <c r="I2329">
        <v>0.42</v>
      </c>
      <c r="J2329">
        <v>0.16</v>
      </c>
      <c r="K2329">
        <v>0.3</v>
      </c>
      <c r="L2329">
        <v>0.02</v>
      </c>
      <c r="M2329">
        <v>0.89</v>
      </c>
      <c r="N2329">
        <v>85</v>
      </c>
      <c r="O2329">
        <v>38</v>
      </c>
      <c r="P2329">
        <v>9.1</v>
      </c>
      <c r="Q2329">
        <v>132</v>
      </c>
      <c r="R2329" t="s">
        <v>270</v>
      </c>
      <c r="S2329" t="s">
        <v>20</v>
      </c>
    </row>
    <row r="2330" spans="1:19" x14ac:dyDescent="0.2">
      <c r="A2330" t="s">
        <v>1735</v>
      </c>
      <c r="B2330" t="s">
        <v>17</v>
      </c>
      <c r="C2330">
        <v>2011</v>
      </c>
      <c r="D2330" s="1" t="d">
        <v>2013-12-22</v>
      </c>
      <c r="E2330" s="1" t="str">
        <f t="shared" si="72"/>
        <v>2013</v>
      </c>
      <c r="F2330" s="1" t="str">
        <f t="shared" si="73"/>
        <v>Dec</v>
      </c>
      <c r="G2330" t="s">
        <v>24</v>
      </c>
      <c r="H2330" t="s">
        <v>568</v>
      </c>
      <c r="I2330">
        <v>0.43</v>
      </c>
      <c r="J2330">
        <v>0.37</v>
      </c>
      <c r="K2330">
        <v>0</v>
      </c>
      <c r="L2330">
        <v>0.09</v>
      </c>
      <c r="M2330">
        <v>0.89</v>
      </c>
    </row>
    <row r="2331" spans="1:19" x14ac:dyDescent="0.2">
      <c r="A2331" t="s">
        <v>2348</v>
      </c>
      <c r="B2331" t="s">
        <v>32</v>
      </c>
      <c r="C2331">
        <v>2008</v>
      </c>
      <c r="D2331" s="1" t="d">
        <v>2021-04-18</v>
      </c>
      <c r="E2331" s="1" t="str">
        <f t="shared" si="72"/>
        <v>2021</v>
      </c>
      <c r="F2331" s="1" t="str">
        <f t="shared" si="73"/>
        <v>Apr</v>
      </c>
      <c r="G2331" t="s">
        <v>30</v>
      </c>
      <c r="H2331" t="s">
        <v>776</v>
      </c>
      <c r="I2331">
        <v>0.3</v>
      </c>
      <c r="J2331">
        <v>0.49</v>
      </c>
      <c r="K2331">
        <v>0</v>
      </c>
      <c r="L2331">
        <v>0.1</v>
      </c>
      <c r="M2331">
        <v>0.89</v>
      </c>
      <c r="N2331">
        <v>76</v>
      </c>
      <c r="O2331">
        <v>8</v>
      </c>
      <c r="P2331" t="s">
        <v>203</v>
      </c>
      <c r="R2331" t="s">
        <v>1002</v>
      </c>
      <c r="S2331" t="s">
        <v>20</v>
      </c>
    </row>
    <row r="2332" spans="1:19" x14ac:dyDescent="0.2">
      <c r="A2332" t="s">
        <v>2349</v>
      </c>
      <c r="B2332" t="s">
        <v>27</v>
      </c>
      <c r="C2332">
        <v>2001</v>
      </c>
      <c r="D2332" s="1" t="d">
        <v>1996-08-22</v>
      </c>
      <c r="E2332" s="1" t="str">
        <f t="shared" si="72"/>
        <v>1996</v>
      </c>
      <c r="F2332" s="1" t="str">
        <f t="shared" si="73"/>
        <v>Aug</v>
      </c>
      <c r="G2332" t="s">
        <v>272</v>
      </c>
      <c r="H2332" t="s">
        <v>19</v>
      </c>
      <c r="I2332">
        <v>0</v>
      </c>
      <c r="J2332">
        <v>0</v>
      </c>
      <c r="K2332">
        <v>0.89</v>
      </c>
      <c r="L2332">
        <v>0</v>
      </c>
      <c r="M2332">
        <v>0.89</v>
      </c>
    </row>
    <row r="2333" spans="1:19" x14ac:dyDescent="0.2">
      <c r="A2333" t="s">
        <v>2350</v>
      </c>
      <c r="B2333" t="s">
        <v>75</v>
      </c>
      <c r="C2333">
        <v>2016</v>
      </c>
      <c r="D2333" s="1" t="d">
        <v>1991-05-09</v>
      </c>
      <c r="E2333" s="1" t="str">
        <f t="shared" si="72"/>
        <v>1991</v>
      </c>
      <c r="F2333" s="1" t="str">
        <f t="shared" si="73"/>
        <v>May</v>
      </c>
      <c r="G2333" t="s">
        <v>50</v>
      </c>
      <c r="H2333" t="s">
        <v>68</v>
      </c>
      <c r="I2333">
        <v>0.72</v>
      </c>
      <c r="J2333">
        <v>0</v>
      </c>
      <c r="K2333">
        <v>0</v>
      </c>
      <c r="L2333">
        <v>0.17</v>
      </c>
      <c r="M2333">
        <v>0.89</v>
      </c>
    </row>
    <row r="2334" spans="1:19" x14ac:dyDescent="0.2">
      <c r="A2334" t="s">
        <v>2351</v>
      </c>
      <c r="B2334" t="s">
        <v>159</v>
      </c>
      <c r="C2334">
        <v>2006</v>
      </c>
      <c r="D2334" s="1" t="d">
        <v>2020-12-06</v>
      </c>
      <c r="E2334" s="1" t="str">
        <f t="shared" si="72"/>
        <v>2020</v>
      </c>
      <c r="F2334" s="1" t="str">
        <f t="shared" si="73"/>
        <v>Dec</v>
      </c>
      <c r="G2334" t="s">
        <v>37</v>
      </c>
      <c r="H2334" t="s">
        <v>68</v>
      </c>
      <c r="I2334">
        <v>0.44</v>
      </c>
      <c r="J2334">
        <v>0.27</v>
      </c>
      <c r="K2334">
        <v>0</v>
      </c>
      <c r="L2334">
        <v>0.18</v>
      </c>
      <c r="M2334">
        <v>0.89</v>
      </c>
      <c r="N2334">
        <v>77</v>
      </c>
      <c r="O2334">
        <v>56</v>
      </c>
      <c r="P2334">
        <v>8.3000000000000007</v>
      </c>
      <c r="Q2334">
        <v>80</v>
      </c>
      <c r="R2334" t="s">
        <v>605</v>
      </c>
      <c r="S2334" t="s">
        <v>88</v>
      </c>
    </row>
    <row r="2335" spans="1:19" x14ac:dyDescent="0.2">
      <c r="A2335" t="s">
        <v>661</v>
      </c>
      <c r="B2335" t="s">
        <v>189</v>
      </c>
      <c r="C2335">
        <v>2003</v>
      </c>
      <c r="D2335" s="1" t="d">
        <v>1989-06-06</v>
      </c>
      <c r="E2335" s="1" t="str">
        <f t="shared" si="72"/>
        <v>1989</v>
      </c>
      <c r="F2335" s="1" t="str">
        <f t="shared" si="73"/>
        <v>Jun</v>
      </c>
      <c r="G2335" t="s">
        <v>50</v>
      </c>
      <c r="H2335" t="s">
        <v>484</v>
      </c>
      <c r="I2335">
        <v>0.69</v>
      </c>
      <c r="J2335">
        <v>0.18</v>
      </c>
      <c r="K2335">
        <v>0</v>
      </c>
      <c r="L2335">
        <v>0.02</v>
      </c>
      <c r="M2335">
        <v>0.89</v>
      </c>
      <c r="N2335">
        <v>62</v>
      </c>
      <c r="O2335">
        <v>11</v>
      </c>
      <c r="P2335">
        <v>5.5</v>
      </c>
      <c r="Q2335">
        <v>8</v>
      </c>
      <c r="R2335" t="s">
        <v>255</v>
      </c>
      <c r="S2335" t="s">
        <v>20</v>
      </c>
    </row>
    <row r="2336" spans="1:19" x14ac:dyDescent="0.2">
      <c r="A2336" t="s">
        <v>2275</v>
      </c>
      <c r="B2336" t="s">
        <v>44</v>
      </c>
      <c r="C2336">
        <v>2014</v>
      </c>
      <c r="D2336" s="1" t="d">
        <v>2002-11-05</v>
      </c>
      <c r="E2336" s="1" t="str">
        <f t="shared" si="72"/>
        <v>2002</v>
      </c>
      <c r="F2336" s="1" t="str">
        <f t="shared" si="73"/>
        <v>Nov</v>
      </c>
      <c r="G2336" t="s">
        <v>50</v>
      </c>
      <c r="H2336" t="s">
        <v>267</v>
      </c>
      <c r="I2336">
        <v>0.48</v>
      </c>
      <c r="J2336">
        <v>0.33</v>
      </c>
      <c r="K2336">
        <v>0</v>
      </c>
      <c r="L2336">
        <v>0.08</v>
      </c>
      <c r="M2336">
        <v>0.89</v>
      </c>
      <c r="P2336">
        <v>6.8</v>
      </c>
      <c r="Q2336">
        <v>14</v>
      </c>
      <c r="R2336" t="s">
        <v>885</v>
      </c>
      <c r="S2336" t="s">
        <v>112</v>
      </c>
    </row>
    <row r="2337" spans="1:19" x14ac:dyDescent="0.2">
      <c r="A2337" t="s">
        <v>2352</v>
      </c>
      <c r="B2337" t="s">
        <v>104</v>
      </c>
      <c r="C2337">
        <v>1997</v>
      </c>
      <c r="D2337" s="1" t="d">
        <v>2003-07-25</v>
      </c>
      <c r="E2337" s="1" t="str">
        <f t="shared" si="72"/>
        <v>2003</v>
      </c>
      <c r="F2337" s="1" t="str">
        <f t="shared" si="73"/>
        <v>Jul</v>
      </c>
      <c r="G2337" t="s">
        <v>39</v>
      </c>
      <c r="H2337" t="s">
        <v>68</v>
      </c>
      <c r="I2337">
        <v>0.16</v>
      </c>
      <c r="J2337">
        <v>0.11</v>
      </c>
      <c r="K2337">
        <v>0.56000000000000005</v>
      </c>
      <c r="L2337">
        <v>0.06</v>
      </c>
      <c r="M2337">
        <v>0.89</v>
      </c>
      <c r="N2337">
        <v>83</v>
      </c>
      <c r="O2337">
        <v>10</v>
      </c>
      <c r="P2337">
        <v>8.1999999999999993</v>
      </c>
      <c r="Q2337">
        <v>22</v>
      </c>
      <c r="R2337" t="s">
        <v>181</v>
      </c>
      <c r="S2337" t="s">
        <v>88</v>
      </c>
    </row>
    <row r="2338" spans="1:19" x14ac:dyDescent="0.2">
      <c r="A2338" t="s">
        <v>2353</v>
      </c>
      <c r="B2338" t="s">
        <v>55</v>
      </c>
      <c r="C2338">
        <v>2001</v>
      </c>
      <c r="D2338" s="1" t="d">
        <v>2009-12-05</v>
      </c>
      <c r="E2338" s="1" t="str">
        <f t="shared" si="72"/>
        <v>2009</v>
      </c>
      <c r="F2338" s="1" t="str">
        <f t="shared" si="73"/>
        <v>Dec</v>
      </c>
      <c r="G2338" t="s">
        <v>18</v>
      </c>
      <c r="H2338" t="s">
        <v>151</v>
      </c>
      <c r="I2338">
        <v>0.44</v>
      </c>
      <c r="J2338">
        <v>0.34</v>
      </c>
      <c r="K2338">
        <v>0</v>
      </c>
      <c r="L2338">
        <v>0.11</v>
      </c>
      <c r="M2338">
        <v>0.89</v>
      </c>
      <c r="N2338">
        <v>85</v>
      </c>
      <c r="O2338">
        <v>16</v>
      </c>
      <c r="P2338">
        <v>7.5</v>
      </c>
      <c r="Q2338">
        <v>6</v>
      </c>
      <c r="R2338" t="s">
        <v>426</v>
      </c>
      <c r="S2338" t="s">
        <v>20</v>
      </c>
    </row>
    <row r="2339" spans="1:19" x14ac:dyDescent="0.2">
      <c r="A2339" t="s">
        <v>783</v>
      </c>
      <c r="B2339" t="s">
        <v>49</v>
      </c>
      <c r="C2339">
        <v>2008</v>
      </c>
      <c r="D2339" s="1" t="d">
        <v>2020-05-07</v>
      </c>
      <c r="E2339" s="1" t="str">
        <f t="shared" si="72"/>
        <v>2020</v>
      </c>
      <c r="F2339" s="1" t="str">
        <f t="shared" si="73"/>
        <v>May</v>
      </c>
      <c r="G2339" t="s">
        <v>24</v>
      </c>
      <c r="H2339" t="s">
        <v>568</v>
      </c>
      <c r="I2339">
        <v>0.42</v>
      </c>
      <c r="J2339">
        <v>0.33</v>
      </c>
      <c r="K2339">
        <v>0</v>
      </c>
      <c r="L2339">
        <v>0.14000000000000001</v>
      </c>
      <c r="M2339">
        <v>0.89</v>
      </c>
      <c r="N2339">
        <v>83</v>
      </c>
      <c r="O2339">
        <v>43</v>
      </c>
      <c r="P2339">
        <v>7.8</v>
      </c>
      <c r="Q2339">
        <v>30</v>
      </c>
      <c r="R2339" t="s">
        <v>784</v>
      </c>
      <c r="S2339" t="s">
        <v>20</v>
      </c>
    </row>
    <row r="2340" spans="1:19" x14ac:dyDescent="0.2">
      <c r="A2340" t="s">
        <v>2354</v>
      </c>
      <c r="B2340" t="s">
        <v>17</v>
      </c>
      <c r="C2340">
        <v>2008</v>
      </c>
      <c r="D2340" s="1" t="d">
        <v>2012-08-28</v>
      </c>
      <c r="E2340" s="1" t="str">
        <f t="shared" si="72"/>
        <v>2012</v>
      </c>
      <c r="F2340" s="1" t="str">
        <f t="shared" si="73"/>
        <v>Aug</v>
      </c>
      <c r="G2340" t="s">
        <v>18</v>
      </c>
      <c r="H2340" t="s">
        <v>155</v>
      </c>
      <c r="I2340">
        <v>0.38</v>
      </c>
      <c r="J2340">
        <v>0.28999999999999998</v>
      </c>
      <c r="K2340">
        <v>0.15</v>
      </c>
      <c r="L2340">
        <v>0.08</v>
      </c>
      <c r="M2340">
        <v>0.89</v>
      </c>
    </row>
    <row r="2341" spans="1:19" x14ac:dyDescent="0.2">
      <c r="A2341" t="s">
        <v>2355</v>
      </c>
      <c r="B2341" t="s">
        <v>159</v>
      </c>
      <c r="C2341">
        <v>2009</v>
      </c>
      <c r="D2341" s="1" t="d">
        <v>2015-03-31</v>
      </c>
      <c r="E2341" s="1" t="str">
        <f t="shared" si="72"/>
        <v>2015</v>
      </c>
      <c r="F2341" s="1" t="str">
        <f t="shared" si="73"/>
        <v>Mar</v>
      </c>
      <c r="G2341" t="s">
        <v>37</v>
      </c>
      <c r="H2341" t="s">
        <v>68</v>
      </c>
      <c r="I2341">
        <v>0.27</v>
      </c>
      <c r="J2341">
        <v>0.35</v>
      </c>
      <c r="K2341">
        <v>0.05</v>
      </c>
      <c r="L2341">
        <v>0.21</v>
      </c>
      <c r="M2341">
        <v>0.89</v>
      </c>
      <c r="N2341">
        <v>81</v>
      </c>
      <c r="O2341">
        <v>67</v>
      </c>
      <c r="P2341">
        <v>8.1</v>
      </c>
      <c r="Q2341">
        <v>84</v>
      </c>
      <c r="R2341" t="s">
        <v>2356</v>
      </c>
      <c r="S2341" t="s">
        <v>53</v>
      </c>
    </row>
    <row r="2342" spans="1:19" x14ac:dyDescent="0.2">
      <c r="A2342" t="s">
        <v>172</v>
      </c>
      <c r="B2342" t="s">
        <v>32</v>
      </c>
      <c r="C2342">
        <v>2008</v>
      </c>
      <c r="D2342" s="1" t="d">
        <v>1994-08-11</v>
      </c>
      <c r="E2342" s="1" t="str">
        <f t="shared" si="72"/>
        <v>1994</v>
      </c>
      <c r="F2342" s="1" t="str">
        <f t="shared" si="73"/>
        <v>Aug</v>
      </c>
      <c r="G2342" t="s">
        <v>37</v>
      </c>
      <c r="H2342" t="s">
        <v>71</v>
      </c>
      <c r="I2342">
        <v>0.56000000000000005</v>
      </c>
      <c r="J2342">
        <v>0.25</v>
      </c>
      <c r="K2342">
        <v>0</v>
      </c>
      <c r="L2342">
        <v>0.08</v>
      </c>
      <c r="M2342">
        <v>0.89</v>
      </c>
      <c r="N2342">
        <v>75</v>
      </c>
      <c r="O2342">
        <v>12</v>
      </c>
      <c r="P2342">
        <v>7.8</v>
      </c>
      <c r="Q2342">
        <v>20</v>
      </c>
      <c r="R2342" t="s">
        <v>2043</v>
      </c>
      <c r="S2342" t="s">
        <v>88</v>
      </c>
    </row>
    <row r="2343" spans="1:19" x14ac:dyDescent="0.2">
      <c r="A2343" t="s">
        <v>2357</v>
      </c>
      <c r="B2343" t="s">
        <v>49</v>
      </c>
      <c r="C2343">
        <v>2011</v>
      </c>
      <c r="D2343" s="1" t="d">
        <v>1999-06-27</v>
      </c>
      <c r="E2343" s="1" t="str">
        <f t="shared" si="72"/>
        <v>1999</v>
      </c>
      <c r="F2343" s="1" t="str">
        <f t="shared" si="73"/>
        <v>Jun</v>
      </c>
      <c r="G2343" t="s">
        <v>18</v>
      </c>
      <c r="H2343" t="s">
        <v>134</v>
      </c>
      <c r="I2343">
        <v>0.52</v>
      </c>
      <c r="J2343">
        <v>0.25</v>
      </c>
      <c r="K2343">
        <v>0</v>
      </c>
      <c r="L2343">
        <v>0.11</v>
      </c>
      <c r="M2343">
        <v>0.89</v>
      </c>
      <c r="N2343">
        <v>80</v>
      </c>
      <c r="O2343">
        <v>41</v>
      </c>
      <c r="P2343">
        <v>7.3</v>
      </c>
      <c r="Q2343">
        <v>17</v>
      </c>
      <c r="R2343" t="s">
        <v>134</v>
      </c>
      <c r="S2343" t="s">
        <v>20</v>
      </c>
    </row>
    <row r="2344" spans="1:19" x14ac:dyDescent="0.2">
      <c r="A2344" t="s">
        <v>2358</v>
      </c>
      <c r="B2344" t="s">
        <v>17</v>
      </c>
      <c r="C2344">
        <v>2008</v>
      </c>
      <c r="D2344" s="1" t="d">
        <v>2011-01-23</v>
      </c>
      <c r="E2344" s="1" t="str">
        <f t="shared" si="72"/>
        <v>2011</v>
      </c>
      <c r="F2344" s="1" t="str">
        <f t="shared" si="73"/>
        <v>Jan</v>
      </c>
      <c r="G2344" t="s">
        <v>101</v>
      </c>
      <c r="H2344" t="s">
        <v>111</v>
      </c>
      <c r="I2344">
        <v>0.36</v>
      </c>
      <c r="J2344">
        <v>0.43</v>
      </c>
      <c r="K2344">
        <v>0</v>
      </c>
      <c r="L2344">
        <v>0.1</v>
      </c>
      <c r="M2344">
        <v>0.89</v>
      </c>
    </row>
    <row r="2345" spans="1:19" x14ac:dyDescent="0.2">
      <c r="A2345" t="s">
        <v>2359</v>
      </c>
      <c r="B2345" t="s">
        <v>104</v>
      </c>
      <c r="C2345">
        <v>2000</v>
      </c>
      <c r="D2345" s="1" t="d">
        <v>2001-09-04</v>
      </c>
      <c r="E2345" s="1" t="str">
        <f t="shared" si="72"/>
        <v>2001</v>
      </c>
      <c r="F2345" s="1" t="str">
        <f t="shared" si="73"/>
        <v>Sep</v>
      </c>
      <c r="G2345" t="s">
        <v>18</v>
      </c>
      <c r="H2345" t="s">
        <v>68</v>
      </c>
      <c r="I2345">
        <v>0.49</v>
      </c>
      <c r="J2345">
        <v>0.34</v>
      </c>
      <c r="K2345">
        <v>0</v>
      </c>
      <c r="L2345">
        <v>0.06</v>
      </c>
      <c r="M2345">
        <v>0.89</v>
      </c>
    </row>
    <row r="2346" spans="1:19" x14ac:dyDescent="0.2">
      <c r="A2346" t="s">
        <v>2360</v>
      </c>
      <c r="B2346" t="s">
        <v>49</v>
      </c>
      <c r="C2346">
        <v>2012</v>
      </c>
      <c r="D2346" s="1" t="d">
        <v>2022-06-13</v>
      </c>
      <c r="E2346" s="1" t="str">
        <f t="shared" si="72"/>
        <v>2022</v>
      </c>
      <c r="F2346" s="1" t="str">
        <f t="shared" si="73"/>
        <v>Jun</v>
      </c>
      <c r="G2346" t="s">
        <v>1</v>
      </c>
      <c r="H2346" t="s">
        <v>68</v>
      </c>
      <c r="I2346">
        <v>0.6</v>
      </c>
      <c r="J2346">
        <v>0.18</v>
      </c>
      <c r="K2346">
        <v>0</v>
      </c>
      <c r="L2346">
        <v>0.11</v>
      </c>
      <c r="M2346">
        <v>0.89</v>
      </c>
    </row>
    <row r="2347" spans="1:19" x14ac:dyDescent="0.2">
      <c r="A2347" t="s">
        <v>2361</v>
      </c>
      <c r="B2347" t="s">
        <v>17</v>
      </c>
      <c r="C2347">
        <v>2008</v>
      </c>
      <c r="D2347" s="1" t="d">
        <v>2008-03-01</v>
      </c>
      <c r="E2347" s="1" t="str">
        <f t="shared" si="72"/>
        <v>2008</v>
      </c>
      <c r="F2347" s="1" t="str">
        <f t="shared" si="73"/>
        <v>Mar</v>
      </c>
      <c r="G2347" t="s">
        <v>18</v>
      </c>
      <c r="H2347" t="s">
        <v>134</v>
      </c>
      <c r="I2347">
        <v>0.28000000000000003</v>
      </c>
      <c r="J2347">
        <v>0.51</v>
      </c>
      <c r="K2347">
        <v>0</v>
      </c>
      <c r="L2347">
        <v>0.09</v>
      </c>
      <c r="M2347">
        <v>0.89</v>
      </c>
      <c r="N2347">
        <v>80</v>
      </c>
      <c r="O2347">
        <v>18</v>
      </c>
      <c r="P2347">
        <v>8.4</v>
      </c>
      <c r="Q2347">
        <v>22</v>
      </c>
      <c r="R2347" t="s">
        <v>193</v>
      </c>
      <c r="S2347" t="s">
        <v>20</v>
      </c>
    </row>
    <row r="2348" spans="1:19" x14ac:dyDescent="0.2">
      <c r="A2348" t="s">
        <v>2362</v>
      </c>
      <c r="B2348" t="s">
        <v>55</v>
      </c>
      <c r="C2348">
        <v>2006</v>
      </c>
      <c r="D2348" s="1" t="d">
        <v>1997-07-14</v>
      </c>
      <c r="E2348" s="1" t="str">
        <f t="shared" si="72"/>
        <v>1997</v>
      </c>
      <c r="F2348" s="1" t="str">
        <f t="shared" si="73"/>
        <v>Jul</v>
      </c>
      <c r="G2348" t="s">
        <v>34</v>
      </c>
      <c r="H2348" t="s">
        <v>68</v>
      </c>
      <c r="I2348">
        <v>0</v>
      </c>
      <c r="J2348">
        <v>0.68</v>
      </c>
      <c r="K2348">
        <v>0</v>
      </c>
      <c r="L2348">
        <v>0.2</v>
      </c>
      <c r="M2348">
        <v>0.89</v>
      </c>
    </row>
    <row r="2349" spans="1:19" x14ac:dyDescent="0.2">
      <c r="A2349" t="s">
        <v>1520</v>
      </c>
      <c r="B2349" t="s">
        <v>49</v>
      </c>
      <c r="C2349">
        <v>2009</v>
      </c>
      <c r="D2349" s="1" t="d">
        <v>2022-09-19</v>
      </c>
      <c r="E2349" s="1" t="str">
        <f t="shared" si="72"/>
        <v>2022</v>
      </c>
      <c r="F2349" s="1" t="str">
        <f t="shared" si="73"/>
        <v>Sep</v>
      </c>
      <c r="G2349" t="s">
        <v>50</v>
      </c>
      <c r="H2349" t="s">
        <v>71</v>
      </c>
      <c r="I2349">
        <v>0.47</v>
      </c>
      <c r="J2349">
        <v>0.28999999999999998</v>
      </c>
      <c r="K2349">
        <v>0</v>
      </c>
      <c r="L2349">
        <v>0.13</v>
      </c>
      <c r="M2349">
        <v>0.89</v>
      </c>
      <c r="N2349">
        <v>70</v>
      </c>
      <c r="O2349">
        <v>25</v>
      </c>
      <c r="P2349">
        <v>7.1</v>
      </c>
      <c r="Q2349">
        <v>16</v>
      </c>
      <c r="R2349" t="s">
        <v>255</v>
      </c>
      <c r="S2349" t="s">
        <v>112</v>
      </c>
    </row>
    <row r="2350" spans="1:19" x14ac:dyDescent="0.2">
      <c r="A2350" t="s">
        <v>2363</v>
      </c>
      <c r="B2350" t="s">
        <v>57</v>
      </c>
      <c r="C2350">
        <v>1995</v>
      </c>
      <c r="D2350" s="1" t="d">
        <v>2015-06-22</v>
      </c>
      <c r="E2350" s="1" t="str">
        <f t="shared" si="72"/>
        <v>2015</v>
      </c>
      <c r="F2350" s="1" t="str">
        <f t="shared" si="73"/>
        <v>Jun</v>
      </c>
      <c r="G2350" t="s">
        <v>28</v>
      </c>
      <c r="H2350" t="s">
        <v>118</v>
      </c>
      <c r="I2350">
        <v>0</v>
      </c>
      <c r="J2350">
        <v>0</v>
      </c>
      <c r="K2350">
        <v>0.89</v>
      </c>
      <c r="L2350">
        <v>0</v>
      </c>
      <c r="M2350">
        <v>0.89</v>
      </c>
    </row>
    <row r="2351" spans="1:19" x14ac:dyDescent="0.2">
      <c r="A2351" t="s">
        <v>2364</v>
      </c>
      <c r="B2351" t="s">
        <v>32</v>
      </c>
      <c r="C2351">
        <v>2008</v>
      </c>
      <c r="D2351" s="1" t="d">
        <v>1993-06-21</v>
      </c>
      <c r="E2351" s="1" t="str">
        <f t="shared" si="72"/>
        <v>1993</v>
      </c>
      <c r="F2351" s="1" t="str">
        <f t="shared" si="73"/>
        <v>Jun</v>
      </c>
      <c r="G2351" t="s">
        <v>28</v>
      </c>
      <c r="H2351" t="s">
        <v>19</v>
      </c>
      <c r="I2351">
        <v>0.83</v>
      </c>
      <c r="J2351">
        <v>0</v>
      </c>
      <c r="K2351">
        <v>0</v>
      </c>
      <c r="L2351">
        <v>0.06</v>
      </c>
      <c r="M2351">
        <v>0.89</v>
      </c>
      <c r="N2351">
        <v>70</v>
      </c>
      <c r="O2351">
        <v>17</v>
      </c>
      <c r="P2351">
        <v>7.9</v>
      </c>
      <c r="Q2351">
        <v>15</v>
      </c>
      <c r="R2351" t="s">
        <v>2365</v>
      </c>
      <c r="S2351" t="s">
        <v>20</v>
      </c>
    </row>
    <row r="2352" spans="1:19" x14ac:dyDescent="0.2">
      <c r="A2352" t="s">
        <v>2366</v>
      </c>
      <c r="B2352" t="s">
        <v>49</v>
      </c>
      <c r="C2352">
        <v>2008</v>
      </c>
      <c r="D2352" s="1" t="d">
        <v>1997-04-20</v>
      </c>
      <c r="E2352" s="1" t="str">
        <f t="shared" si="72"/>
        <v>1997</v>
      </c>
      <c r="F2352" s="1" t="str">
        <f t="shared" si="73"/>
        <v>Apr</v>
      </c>
      <c r="G2352" t="s">
        <v>34</v>
      </c>
      <c r="H2352" t="s">
        <v>68</v>
      </c>
      <c r="I2352">
        <v>0.28000000000000003</v>
      </c>
      <c r="J2352">
        <v>0.47</v>
      </c>
      <c r="K2352">
        <v>0</v>
      </c>
      <c r="L2352">
        <v>0.13</v>
      </c>
      <c r="M2352">
        <v>0.89</v>
      </c>
    </row>
    <row r="2353" spans="1:19" x14ac:dyDescent="0.2">
      <c r="A2353" t="s">
        <v>1974</v>
      </c>
      <c r="B2353" t="s">
        <v>49</v>
      </c>
      <c r="C2353">
        <v>2012</v>
      </c>
      <c r="D2353" s="1" t="d">
        <v>1992-10-21</v>
      </c>
      <c r="E2353" s="1" t="str">
        <f t="shared" si="72"/>
        <v>1992</v>
      </c>
      <c r="F2353" s="1" t="str">
        <f t="shared" si="73"/>
        <v>Oct</v>
      </c>
      <c r="G2353" t="s">
        <v>50</v>
      </c>
      <c r="H2353" t="s">
        <v>134</v>
      </c>
      <c r="I2353">
        <v>0.82</v>
      </c>
      <c r="J2353">
        <v>0</v>
      </c>
      <c r="K2353">
        <v>0</v>
      </c>
      <c r="L2353">
        <v>7.0000000000000007E-2</v>
      </c>
      <c r="M2353">
        <v>0.89</v>
      </c>
      <c r="N2353">
        <v>79</v>
      </c>
      <c r="O2353">
        <v>9</v>
      </c>
      <c r="P2353">
        <v>4.0999999999999996</v>
      </c>
      <c r="Q2353">
        <v>34</v>
      </c>
      <c r="R2353" t="s">
        <v>287</v>
      </c>
      <c r="S2353" t="s">
        <v>20</v>
      </c>
    </row>
    <row r="2354" spans="1:19" x14ac:dyDescent="0.2">
      <c r="A2354" t="s">
        <v>2367</v>
      </c>
      <c r="B2354" t="s">
        <v>17</v>
      </c>
      <c r="C2354">
        <v>2008</v>
      </c>
      <c r="D2354" s="1" t="d">
        <v>1991-10-30</v>
      </c>
      <c r="E2354" s="1" t="str">
        <f t="shared" si="72"/>
        <v>1991</v>
      </c>
      <c r="F2354" s="1" t="str">
        <f t="shared" si="73"/>
        <v>Oct</v>
      </c>
      <c r="G2354" t="s">
        <v>34</v>
      </c>
      <c r="H2354" t="s">
        <v>151</v>
      </c>
      <c r="I2354">
        <v>0.41</v>
      </c>
      <c r="J2354">
        <v>0.37</v>
      </c>
      <c r="K2354">
        <v>0.01</v>
      </c>
      <c r="L2354">
        <v>0.09</v>
      </c>
      <c r="M2354">
        <v>0.88</v>
      </c>
      <c r="N2354">
        <v>68</v>
      </c>
      <c r="O2354">
        <v>43</v>
      </c>
      <c r="P2354">
        <v>8.1</v>
      </c>
      <c r="Q2354">
        <v>40</v>
      </c>
      <c r="R2354" t="s">
        <v>506</v>
      </c>
      <c r="S2354" t="s">
        <v>20</v>
      </c>
    </row>
    <row r="2355" spans="1:19" x14ac:dyDescent="0.2">
      <c r="A2355" t="s">
        <v>2368</v>
      </c>
      <c r="B2355" t="s">
        <v>104</v>
      </c>
      <c r="C2355">
        <v>1996</v>
      </c>
      <c r="D2355" s="1" t="d">
        <v>2010-06-10</v>
      </c>
      <c r="E2355" s="1" t="str">
        <f t="shared" si="72"/>
        <v>2010</v>
      </c>
      <c r="F2355" s="1" t="str">
        <f t="shared" si="73"/>
        <v>Jun</v>
      </c>
      <c r="G2355" t="s">
        <v>1</v>
      </c>
      <c r="H2355" t="s">
        <v>222</v>
      </c>
      <c r="I2355">
        <v>0.44</v>
      </c>
      <c r="J2355">
        <v>0.3</v>
      </c>
      <c r="K2355">
        <v>0.09</v>
      </c>
      <c r="L2355">
        <v>0.06</v>
      </c>
      <c r="M2355">
        <v>0.88</v>
      </c>
    </row>
    <row r="2356" spans="1:19" x14ac:dyDescent="0.2">
      <c r="A2356" t="s">
        <v>1398</v>
      </c>
      <c r="B2356" t="s">
        <v>49</v>
      </c>
      <c r="C2356">
        <v>2007</v>
      </c>
      <c r="D2356" s="1" t="d">
        <v>1992-05-25</v>
      </c>
      <c r="E2356" s="1" t="str">
        <f t="shared" si="72"/>
        <v>1992</v>
      </c>
      <c r="F2356" s="1" t="str">
        <f t="shared" si="73"/>
        <v>May</v>
      </c>
      <c r="G2356" t="s">
        <v>50</v>
      </c>
      <c r="H2356" t="s">
        <v>134</v>
      </c>
      <c r="I2356">
        <v>0.38</v>
      </c>
      <c r="J2356">
        <v>0.36</v>
      </c>
      <c r="K2356">
        <v>0</v>
      </c>
      <c r="L2356">
        <v>0.15</v>
      </c>
      <c r="M2356">
        <v>0.88</v>
      </c>
      <c r="N2356">
        <v>71</v>
      </c>
      <c r="O2356">
        <v>30</v>
      </c>
      <c r="P2356">
        <v>7.5</v>
      </c>
      <c r="Q2356">
        <v>49</v>
      </c>
      <c r="R2356" t="s">
        <v>490</v>
      </c>
      <c r="S2356" t="s">
        <v>88</v>
      </c>
    </row>
    <row r="2357" spans="1:19" x14ac:dyDescent="0.2">
      <c r="A2357" t="s">
        <v>81</v>
      </c>
      <c r="B2357" t="s">
        <v>148</v>
      </c>
      <c r="C2357">
        <v>2009</v>
      </c>
      <c r="D2357" s="1" t="d">
        <v>1997-12-17</v>
      </c>
      <c r="E2357" s="1" t="str">
        <f t="shared" si="72"/>
        <v>1997</v>
      </c>
      <c r="F2357" s="1" t="str">
        <f t="shared" si="73"/>
        <v>Dec</v>
      </c>
      <c r="G2357" t="s">
        <v>37</v>
      </c>
      <c r="H2357" t="s">
        <v>71</v>
      </c>
      <c r="I2357">
        <v>0.01</v>
      </c>
      <c r="J2357">
        <v>0.79</v>
      </c>
      <c r="K2357">
        <v>0</v>
      </c>
      <c r="L2357">
        <v>0.09</v>
      </c>
      <c r="M2357">
        <v>0.88</v>
      </c>
      <c r="N2357">
        <v>86</v>
      </c>
      <c r="O2357">
        <v>40</v>
      </c>
      <c r="P2357">
        <v>4.2</v>
      </c>
      <c r="Q2357">
        <v>6430</v>
      </c>
      <c r="R2357" t="s">
        <v>82</v>
      </c>
      <c r="S2357" t="s">
        <v>53</v>
      </c>
    </row>
    <row r="2358" spans="1:19" x14ac:dyDescent="0.2">
      <c r="A2358" t="s">
        <v>2369</v>
      </c>
      <c r="B2358" t="s">
        <v>49</v>
      </c>
      <c r="C2358">
        <v>2011</v>
      </c>
      <c r="D2358" s="1" t="d">
        <v>2014-06-08</v>
      </c>
      <c r="E2358" s="1" t="str">
        <f t="shared" si="72"/>
        <v>2014</v>
      </c>
      <c r="F2358" s="1" t="str">
        <f t="shared" si="73"/>
        <v>Jun</v>
      </c>
      <c r="G2358" t="s">
        <v>50</v>
      </c>
      <c r="H2358" t="s">
        <v>242</v>
      </c>
      <c r="I2358">
        <v>0.27</v>
      </c>
      <c r="J2358">
        <v>0.46</v>
      </c>
      <c r="K2358">
        <v>0</v>
      </c>
      <c r="L2358">
        <v>0.15</v>
      </c>
      <c r="M2358">
        <v>0.88</v>
      </c>
      <c r="N2358">
        <v>78</v>
      </c>
      <c r="O2358">
        <v>37</v>
      </c>
      <c r="P2358">
        <v>8.1</v>
      </c>
      <c r="Q2358">
        <v>60</v>
      </c>
      <c r="R2358" t="s">
        <v>1538</v>
      </c>
      <c r="S2358" t="s">
        <v>88</v>
      </c>
    </row>
    <row r="2359" spans="1:19" x14ac:dyDescent="0.2">
      <c r="A2359" t="s">
        <v>1579</v>
      </c>
      <c r="B2359" t="s">
        <v>44</v>
      </c>
      <c r="C2359">
        <v>2010</v>
      </c>
      <c r="D2359" s="1" t="d">
        <v>2011-04-03</v>
      </c>
      <c r="E2359" s="1" t="str">
        <f t="shared" si="72"/>
        <v>2011</v>
      </c>
      <c r="F2359" s="1" t="str">
        <f t="shared" si="73"/>
        <v>Apr</v>
      </c>
      <c r="G2359" t="s">
        <v>24</v>
      </c>
      <c r="H2359" t="s">
        <v>648</v>
      </c>
      <c r="I2359">
        <v>0.18</v>
      </c>
      <c r="J2359">
        <v>0.59</v>
      </c>
      <c r="K2359">
        <v>0.01</v>
      </c>
      <c r="L2359">
        <v>0.1</v>
      </c>
      <c r="M2359">
        <v>0.88</v>
      </c>
      <c r="N2359">
        <v>84</v>
      </c>
      <c r="O2359">
        <v>43</v>
      </c>
      <c r="P2359">
        <v>7.5</v>
      </c>
      <c r="Q2359">
        <v>65</v>
      </c>
      <c r="R2359" t="s">
        <v>1580</v>
      </c>
      <c r="S2359" t="s">
        <v>20</v>
      </c>
    </row>
    <row r="2360" spans="1:19" x14ac:dyDescent="0.2">
      <c r="A2360" t="s">
        <v>2370</v>
      </c>
      <c r="B2360" t="s">
        <v>49</v>
      </c>
      <c r="C2360">
        <v>2009</v>
      </c>
      <c r="D2360" s="1" t="d">
        <v>1997-07-15</v>
      </c>
      <c r="E2360" s="1" t="str">
        <f t="shared" si="72"/>
        <v>1997</v>
      </c>
      <c r="F2360" s="1" t="str">
        <f t="shared" si="73"/>
        <v>Jul</v>
      </c>
      <c r="G2360" t="s">
        <v>37</v>
      </c>
      <c r="H2360" t="s">
        <v>111</v>
      </c>
      <c r="I2360">
        <v>0.35</v>
      </c>
      <c r="J2360">
        <v>0.37</v>
      </c>
      <c r="K2360">
        <v>0.01</v>
      </c>
      <c r="L2360">
        <v>0.15</v>
      </c>
      <c r="M2360">
        <v>0.88</v>
      </c>
      <c r="N2360">
        <v>78</v>
      </c>
      <c r="O2360">
        <v>47</v>
      </c>
      <c r="P2360">
        <v>7.8</v>
      </c>
      <c r="Q2360">
        <v>91</v>
      </c>
      <c r="R2360" t="s">
        <v>826</v>
      </c>
      <c r="S2360" t="s">
        <v>53</v>
      </c>
    </row>
    <row r="2361" spans="1:19" x14ac:dyDescent="0.2">
      <c r="A2361" t="s">
        <v>2371</v>
      </c>
      <c r="B2361" t="s">
        <v>44</v>
      </c>
      <c r="C2361">
        <v>2015</v>
      </c>
      <c r="D2361" s="1" t="d">
        <v>2015-03-19</v>
      </c>
      <c r="E2361" s="1" t="str">
        <f t="shared" si="72"/>
        <v>2015</v>
      </c>
      <c r="F2361" s="1" t="str">
        <f t="shared" si="73"/>
        <v>Mar</v>
      </c>
      <c r="G2361" t="s">
        <v>101</v>
      </c>
      <c r="H2361" t="s">
        <v>2372</v>
      </c>
      <c r="I2361">
        <v>0.48</v>
      </c>
      <c r="J2361">
        <v>0.33</v>
      </c>
      <c r="K2361">
        <v>0</v>
      </c>
      <c r="L2361">
        <v>0.08</v>
      </c>
      <c r="M2361">
        <v>0.88</v>
      </c>
    </row>
    <row r="2362" spans="1:19" x14ac:dyDescent="0.2">
      <c r="A2362" t="s">
        <v>577</v>
      </c>
      <c r="B2362" t="s">
        <v>17</v>
      </c>
      <c r="C2362" t="s">
        <v>286</v>
      </c>
      <c r="D2362" s="1" t="d">
        <v>2004-08-28</v>
      </c>
      <c r="E2362" s="1" t="str">
        <f t="shared" si="72"/>
        <v>2004</v>
      </c>
      <c r="F2362" s="1" t="str">
        <f t="shared" si="73"/>
        <v>Aug</v>
      </c>
      <c r="G2362" t="s">
        <v>34</v>
      </c>
      <c r="H2362" t="s">
        <v>1091</v>
      </c>
      <c r="I2362">
        <v>0.11</v>
      </c>
      <c r="J2362">
        <v>0</v>
      </c>
      <c r="K2362">
        <v>0.77</v>
      </c>
      <c r="L2362">
        <v>0.01</v>
      </c>
      <c r="M2362">
        <v>0.88</v>
      </c>
    </row>
    <row r="2363" spans="1:19" x14ac:dyDescent="0.2">
      <c r="A2363" t="s">
        <v>2373</v>
      </c>
      <c r="B2363" t="s">
        <v>55</v>
      </c>
      <c r="C2363">
        <v>2005</v>
      </c>
      <c r="D2363" s="1" t="d">
        <v>2007-09-20</v>
      </c>
      <c r="E2363" s="1" t="str">
        <f t="shared" si="72"/>
        <v>2007</v>
      </c>
      <c r="F2363" s="1" t="str">
        <f t="shared" si="73"/>
        <v>Sep</v>
      </c>
      <c r="G2363" t="s">
        <v>50</v>
      </c>
      <c r="H2363" t="s">
        <v>51</v>
      </c>
      <c r="I2363">
        <v>0.43</v>
      </c>
      <c r="J2363">
        <v>0.34</v>
      </c>
      <c r="K2363">
        <v>0</v>
      </c>
      <c r="L2363">
        <v>0.11</v>
      </c>
      <c r="M2363">
        <v>0.88</v>
      </c>
      <c r="N2363">
        <v>84</v>
      </c>
      <c r="O2363">
        <v>23</v>
      </c>
      <c r="P2363">
        <v>8.3000000000000007</v>
      </c>
      <c r="Q2363">
        <v>13</v>
      </c>
      <c r="R2363" t="s">
        <v>426</v>
      </c>
      <c r="S2363" t="s">
        <v>20</v>
      </c>
    </row>
    <row r="2364" spans="1:19" x14ac:dyDescent="0.2">
      <c r="A2364" t="s">
        <v>2374</v>
      </c>
      <c r="B2364" t="s">
        <v>159</v>
      </c>
      <c r="C2364">
        <v>2011</v>
      </c>
      <c r="D2364" s="1" t="d">
        <v>2006-06-27</v>
      </c>
      <c r="E2364" s="1" t="str">
        <f t="shared" si="72"/>
        <v>2006</v>
      </c>
      <c r="F2364" s="1" t="str">
        <f t="shared" si="73"/>
        <v>Jun</v>
      </c>
      <c r="G2364" t="s">
        <v>86</v>
      </c>
      <c r="H2364" t="s">
        <v>242</v>
      </c>
      <c r="I2364">
        <v>0.21</v>
      </c>
      <c r="J2364">
        <v>0.12</v>
      </c>
      <c r="K2364">
        <v>0.46</v>
      </c>
      <c r="L2364">
        <v>0.08</v>
      </c>
      <c r="M2364">
        <v>0.88</v>
      </c>
      <c r="N2364">
        <v>78</v>
      </c>
      <c r="O2364">
        <v>52</v>
      </c>
      <c r="P2364">
        <v>8.3000000000000007</v>
      </c>
      <c r="Q2364">
        <v>144</v>
      </c>
      <c r="R2364" t="s">
        <v>242</v>
      </c>
      <c r="S2364" t="s">
        <v>88</v>
      </c>
    </row>
    <row r="2365" spans="1:19" x14ac:dyDescent="0.2">
      <c r="A2365" t="s">
        <v>2375</v>
      </c>
      <c r="B2365" t="s">
        <v>55</v>
      </c>
      <c r="C2365">
        <v>2007</v>
      </c>
      <c r="D2365" s="1" t="d">
        <v>2020-06-16</v>
      </c>
      <c r="E2365" s="1" t="str">
        <f t="shared" si="72"/>
        <v>2020</v>
      </c>
      <c r="F2365" s="1" t="str">
        <f t="shared" si="73"/>
        <v>Jun</v>
      </c>
      <c r="G2365" t="s">
        <v>34</v>
      </c>
      <c r="H2365" t="s">
        <v>68</v>
      </c>
      <c r="I2365">
        <v>0.32</v>
      </c>
      <c r="J2365">
        <v>0.06</v>
      </c>
      <c r="K2365">
        <v>0</v>
      </c>
      <c r="L2365">
        <v>0.5</v>
      </c>
      <c r="M2365">
        <v>0.88</v>
      </c>
    </row>
    <row r="2366" spans="1:19" x14ac:dyDescent="0.2">
      <c r="A2366" t="s">
        <v>2376</v>
      </c>
      <c r="B2366" t="s">
        <v>104</v>
      </c>
      <c r="C2366">
        <v>1996</v>
      </c>
      <c r="D2366" s="1" t="d">
        <v>2020-07-21</v>
      </c>
      <c r="E2366" s="1" t="str">
        <f t="shared" si="72"/>
        <v>2020</v>
      </c>
      <c r="F2366" s="1" t="str">
        <f t="shared" si="73"/>
        <v>Jul</v>
      </c>
      <c r="G2366" t="s">
        <v>37</v>
      </c>
      <c r="H2366" t="s">
        <v>2377</v>
      </c>
      <c r="I2366">
        <v>0.49</v>
      </c>
      <c r="J2366">
        <v>0.33</v>
      </c>
      <c r="K2366">
        <v>0</v>
      </c>
      <c r="L2366">
        <v>0.06</v>
      </c>
      <c r="M2366">
        <v>0.88</v>
      </c>
    </row>
    <row r="2367" spans="1:19" x14ac:dyDescent="0.2">
      <c r="A2367" t="s">
        <v>2378</v>
      </c>
      <c r="B2367" t="s">
        <v>17</v>
      </c>
      <c r="C2367">
        <v>2006</v>
      </c>
      <c r="D2367" s="1" t="d">
        <v>2009-11-22</v>
      </c>
      <c r="E2367" s="1" t="str">
        <f t="shared" si="72"/>
        <v>2009</v>
      </c>
      <c r="F2367" s="1" t="str">
        <f t="shared" si="73"/>
        <v>Nov</v>
      </c>
      <c r="G2367" t="s">
        <v>24</v>
      </c>
      <c r="H2367" t="s">
        <v>111</v>
      </c>
      <c r="I2367">
        <v>0.8</v>
      </c>
      <c r="J2367">
        <v>0</v>
      </c>
      <c r="K2367">
        <v>0.01</v>
      </c>
      <c r="L2367">
        <v>7.0000000000000007E-2</v>
      </c>
      <c r="M2367">
        <v>0.88</v>
      </c>
      <c r="N2367">
        <v>51</v>
      </c>
      <c r="O2367">
        <v>11</v>
      </c>
      <c r="P2367">
        <v>7.8</v>
      </c>
      <c r="Q2367">
        <v>17</v>
      </c>
      <c r="R2367" t="s">
        <v>111</v>
      </c>
      <c r="S2367" t="s">
        <v>20</v>
      </c>
    </row>
    <row r="2368" spans="1:19" x14ac:dyDescent="0.2">
      <c r="A2368" t="s">
        <v>867</v>
      </c>
      <c r="B2368" t="s">
        <v>171</v>
      </c>
      <c r="C2368">
        <v>2016</v>
      </c>
      <c r="D2368" s="1" t="d">
        <v>1988-06-19</v>
      </c>
      <c r="E2368" s="1" t="str">
        <f t="shared" si="72"/>
        <v>1988</v>
      </c>
      <c r="F2368" s="1" t="str">
        <f t="shared" si="73"/>
        <v>Jun</v>
      </c>
      <c r="G2368" t="s">
        <v>50</v>
      </c>
      <c r="H2368" t="s">
        <v>111</v>
      </c>
      <c r="I2368">
        <v>0.47</v>
      </c>
      <c r="J2368">
        <v>0.33</v>
      </c>
      <c r="K2368">
        <v>0</v>
      </c>
      <c r="L2368">
        <v>0.08</v>
      </c>
      <c r="M2368">
        <v>0.88</v>
      </c>
      <c r="N2368">
        <v>77</v>
      </c>
      <c r="O2368">
        <v>27</v>
      </c>
      <c r="P2368">
        <v>6.4</v>
      </c>
      <c r="Q2368">
        <v>194</v>
      </c>
      <c r="R2368" t="s">
        <v>260</v>
      </c>
      <c r="S2368" t="s">
        <v>53</v>
      </c>
    </row>
    <row r="2369" spans="1:19" x14ac:dyDescent="0.2">
      <c r="A2369" t="s">
        <v>2379</v>
      </c>
      <c r="B2369" t="s">
        <v>79</v>
      </c>
      <c r="C2369">
        <v>2012</v>
      </c>
      <c r="D2369" s="1" t="d">
        <v>1989-07-16</v>
      </c>
      <c r="E2369" s="1" t="str">
        <f t="shared" si="72"/>
        <v>1989</v>
      </c>
      <c r="F2369" s="1" t="str">
        <f t="shared" si="73"/>
        <v>Jul</v>
      </c>
      <c r="G2369" t="s">
        <v>50</v>
      </c>
      <c r="H2369" t="s">
        <v>222</v>
      </c>
      <c r="I2369">
        <v>0.3</v>
      </c>
      <c r="J2369">
        <v>0.22</v>
      </c>
      <c r="K2369">
        <v>0.3</v>
      </c>
      <c r="L2369">
        <v>0.05</v>
      </c>
      <c r="M2369">
        <v>0.88</v>
      </c>
      <c r="N2369">
        <v>82</v>
      </c>
      <c r="O2369">
        <v>78</v>
      </c>
      <c r="P2369">
        <v>8.5</v>
      </c>
      <c r="Q2369">
        <v>397</v>
      </c>
      <c r="R2369" t="s">
        <v>222</v>
      </c>
      <c r="S2369" t="s">
        <v>53</v>
      </c>
    </row>
    <row r="2370" spans="1:19" x14ac:dyDescent="0.2">
      <c r="A2370" t="s">
        <v>2380</v>
      </c>
      <c r="B2370" t="s">
        <v>32</v>
      </c>
      <c r="C2370">
        <v>2008</v>
      </c>
      <c r="D2370" s="1" t="d">
        <v>1994-01-09</v>
      </c>
      <c r="E2370" s="1" t="str">
        <f t="shared" si="72"/>
        <v>1994</v>
      </c>
      <c r="F2370" s="1" t="str">
        <f t="shared" si="73"/>
        <v>Jan</v>
      </c>
      <c r="G2370" t="s">
        <v>28</v>
      </c>
      <c r="H2370" t="s">
        <v>151</v>
      </c>
      <c r="I2370">
        <v>0.5</v>
      </c>
      <c r="J2370">
        <v>0.28999999999999998</v>
      </c>
      <c r="K2370">
        <v>0.01</v>
      </c>
      <c r="L2370">
        <v>0.08</v>
      </c>
      <c r="M2370">
        <v>0.88</v>
      </c>
      <c r="N2370">
        <v>74</v>
      </c>
      <c r="O2370">
        <v>55</v>
      </c>
      <c r="P2370">
        <v>7.3</v>
      </c>
      <c r="Q2370">
        <v>81</v>
      </c>
      <c r="R2370" t="s">
        <v>584</v>
      </c>
      <c r="S2370" t="s">
        <v>20</v>
      </c>
    </row>
    <row r="2371" spans="1:19" x14ac:dyDescent="0.2">
      <c r="A2371" t="s">
        <v>692</v>
      </c>
      <c r="B2371" t="s">
        <v>32</v>
      </c>
      <c r="C2371">
        <v>2008</v>
      </c>
      <c r="D2371" s="1" t="d">
        <v>1992-09-07</v>
      </c>
      <c r="E2371" s="1" t="str">
        <f t="shared" ref="E2371:E2434" si="74">TEXT(D2371,"yyyy")</f>
        <v>1992</v>
      </c>
      <c r="F2371" s="1" t="str">
        <f t="shared" ref="F2371:F2434" si="75">TEXT(D2371,"mmm")</f>
        <v>Sep</v>
      </c>
      <c r="G2371" t="s">
        <v>50</v>
      </c>
      <c r="H2371" t="s">
        <v>254</v>
      </c>
      <c r="I2371">
        <v>0.5</v>
      </c>
      <c r="J2371">
        <v>0.28000000000000003</v>
      </c>
      <c r="K2371">
        <v>0</v>
      </c>
      <c r="L2371">
        <v>0.09</v>
      </c>
      <c r="M2371">
        <v>0.88</v>
      </c>
      <c r="N2371">
        <v>61</v>
      </c>
      <c r="O2371">
        <v>8</v>
      </c>
      <c r="P2371">
        <v>5.5</v>
      </c>
      <c r="Q2371">
        <v>18</v>
      </c>
      <c r="R2371" t="s">
        <v>2043</v>
      </c>
      <c r="S2371" t="s">
        <v>88</v>
      </c>
    </row>
    <row r="2372" spans="1:19" x14ac:dyDescent="0.2">
      <c r="A2372" t="s">
        <v>102</v>
      </c>
      <c r="B2372" t="s">
        <v>148</v>
      </c>
      <c r="C2372">
        <v>2008</v>
      </c>
      <c r="D2372" s="1" t="d">
        <v>2010-05-01</v>
      </c>
      <c r="E2372" s="1" t="str">
        <f t="shared" si="74"/>
        <v>2010</v>
      </c>
      <c r="F2372" s="1" t="str">
        <f t="shared" si="75"/>
        <v>May</v>
      </c>
      <c r="G2372" t="s">
        <v>50</v>
      </c>
      <c r="H2372" t="s">
        <v>51</v>
      </c>
      <c r="I2372">
        <v>0.01</v>
      </c>
      <c r="J2372">
        <v>0.79</v>
      </c>
      <c r="K2372">
        <v>0</v>
      </c>
      <c r="L2372">
        <v>7.0000000000000007E-2</v>
      </c>
      <c r="M2372">
        <v>0.88</v>
      </c>
      <c r="N2372">
        <v>90</v>
      </c>
      <c r="O2372">
        <v>40</v>
      </c>
      <c r="P2372">
        <v>6.6</v>
      </c>
      <c r="Q2372">
        <v>2299</v>
      </c>
      <c r="R2372" t="s">
        <v>535</v>
      </c>
      <c r="S2372" t="s">
        <v>53</v>
      </c>
    </row>
    <row r="2373" spans="1:19" x14ac:dyDescent="0.2">
      <c r="A2373" t="s">
        <v>2381</v>
      </c>
      <c r="B2373" t="s">
        <v>44</v>
      </c>
      <c r="C2373">
        <v>2010</v>
      </c>
      <c r="D2373" s="1" t="d">
        <v>2015-11-07</v>
      </c>
      <c r="E2373" s="1" t="str">
        <f t="shared" si="74"/>
        <v>2015</v>
      </c>
      <c r="F2373" s="1" t="str">
        <f t="shared" si="75"/>
        <v>Nov</v>
      </c>
      <c r="G2373" t="s">
        <v>34</v>
      </c>
      <c r="H2373" t="s">
        <v>561</v>
      </c>
      <c r="I2373">
        <v>0.73</v>
      </c>
      <c r="J2373">
        <v>0.09</v>
      </c>
      <c r="K2373">
        <v>0</v>
      </c>
      <c r="L2373">
        <v>0.06</v>
      </c>
      <c r="M2373">
        <v>0.88</v>
      </c>
      <c r="N2373">
        <v>93</v>
      </c>
      <c r="O2373">
        <v>57</v>
      </c>
      <c r="P2373">
        <v>8.1999999999999993</v>
      </c>
      <c r="Q2373">
        <v>137</v>
      </c>
      <c r="R2373" t="s">
        <v>300</v>
      </c>
      <c r="S2373" t="s">
        <v>88</v>
      </c>
    </row>
    <row r="2374" spans="1:19" x14ac:dyDescent="0.2">
      <c r="A2374" t="s">
        <v>1973</v>
      </c>
      <c r="B2374" t="s">
        <v>44</v>
      </c>
      <c r="C2374">
        <v>2010</v>
      </c>
      <c r="D2374" s="1" t="d">
        <v>2022-02-14</v>
      </c>
      <c r="E2374" s="1" t="str">
        <f t="shared" si="74"/>
        <v>2022</v>
      </c>
      <c r="F2374" s="1" t="str">
        <f t="shared" si="75"/>
        <v>Feb</v>
      </c>
      <c r="G2374" t="s">
        <v>86</v>
      </c>
      <c r="H2374" t="s">
        <v>484</v>
      </c>
      <c r="I2374">
        <v>0.44</v>
      </c>
      <c r="J2374">
        <v>0.35</v>
      </c>
      <c r="K2374">
        <v>0</v>
      </c>
      <c r="L2374">
        <v>0.08</v>
      </c>
      <c r="M2374">
        <v>0.88</v>
      </c>
      <c r="N2374">
        <v>75</v>
      </c>
      <c r="O2374">
        <v>49</v>
      </c>
      <c r="P2374">
        <v>7.6</v>
      </c>
      <c r="Q2374">
        <v>45</v>
      </c>
      <c r="R2374" t="s">
        <v>746</v>
      </c>
      <c r="S2374" t="s">
        <v>88</v>
      </c>
    </row>
    <row r="2375" spans="1:19" x14ac:dyDescent="0.2">
      <c r="A2375" t="s">
        <v>2382</v>
      </c>
      <c r="B2375" t="s">
        <v>55</v>
      </c>
      <c r="C2375">
        <v>2004</v>
      </c>
      <c r="D2375" s="1" t="d">
        <v>2015-09-26</v>
      </c>
      <c r="E2375" s="1" t="str">
        <f t="shared" si="74"/>
        <v>2015</v>
      </c>
      <c r="F2375" s="1" t="str">
        <f t="shared" si="75"/>
        <v>Sep</v>
      </c>
      <c r="G2375" t="s">
        <v>18</v>
      </c>
      <c r="H2375" t="s">
        <v>1309</v>
      </c>
      <c r="I2375">
        <v>0.43</v>
      </c>
      <c r="J2375">
        <v>0.33</v>
      </c>
      <c r="K2375">
        <v>0</v>
      </c>
      <c r="L2375">
        <v>0.11</v>
      </c>
      <c r="M2375">
        <v>0.88</v>
      </c>
      <c r="N2375">
        <v>86</v>
      </c>
      <c r="O2375">
        <v>25</v>
      </c>
      <c r="P2375">
        <v>8.1</v>
      </c>
      <c r="Q2375">
        <v>18</v>
      </c>
      <c r="R2375" t="s">
        <v>1433</v>
      </c>
      <c r="S2375" t="s">
        <v>20</v>
      </c>
    </row>
    <row r="2376" spans="1:19" x14ac:dyDescent="0.2">
      <c r="A2376" t="s">
        <v>2383</v>
      </c>
      <c r="B2376" t="s">
        <v>75</v>
      </c>
      <c r="C2376">
        <v>2015</v>
      </c>
      <c r="D2376" s="1" t="d">
        <v>2011-07-25</v>
      </c>
      <c r="E2376" s="1" t="str">
        <f t="shared" si="74"/>
        <v>2011</v>
      </c>
      <c r="F2376" s="1" t="str">
        <f t="shared" si="75"/>
        <v>Jul</v>
      </c>
      <c r="G2376" t="s">
        <v>37</v>
      </c>
      <c r="H2376" t="s">
        <v>51</v>
      </c>
      <c r="I2376">
        <v>0.38</v>
      </c>
      <c r="J2376">
        <v>0.33</v>
      </c>
      <c r="K2376">
        <v>0.03</v>
      </c>
      <c r="L2376">
        <v>0.14000000000000001</v>
      </c>
      <c r="M2376">
        <v>0.88</v>
      </c>
      <c r="N2376">
        <v>82</v>
      </c>
      <c r="O2376">
        <v>49</v>
      </c>
      <c r="P2376">
        <v>7.8</v>
      </c>
      <c r="Q2376">
        <v>345</v>
      </c>
      <c r="R2376" t="s">
        <v>506</v>
      </c>
      <c r="S2376" t="s">
        <v>53</v>
      </c>
    </row>
    <row r="2377" spans="1:19" x14ac:dyDescent="0.2">
      <c r="A2377" t="s">
        <v>2384</v>
      </c>
      <c r="B2377" t="s">
        <v>137</v>
      </c>
      <c r="C2377">
        <v>2003</v>
      </c>
      <c r="D2377" s="1" t="d">
        <v>2017-12-15</v>
      </c>
      <c r="E2377" s="1" t="str">
        <f t="shared" si="74"/>
        <v>2017</v>
      </c>
      <c r="F2377" s="1" t="str">
        <f t="shared" si="75"/>
        <v>Dec</v>
      </c>
      <c r="G2377" t="s">
        <v>39</v>
      </c>
      <c r="H2377" t="s">
        <v>45</v>
      </c>
      <c r="I2377">
        <v>0.65</v>
      </c>
      <c r="J2377">
        <v>0.19</v>
      </c>
      <c r="K2377">
        <v>0</v>
      </c>
      <c r="L2377">
        <v>0.03</v>
      </c>
      <c r="M2377">
        <v>0.87</v>
      </c>
      <c r="N2377">
        <v>88</v>
      </c>
      <c r="O2377">
        <v>49</v>
      </c>
      <c r="P2377">
        <v>8.8000000000000007</v>
      </c>
      <c r="Q2377">
        <v>45</v>
      </c>
      <c r="R2377" t="s">
        <v>2385</v>
      </c>
      <c r="S2377" t="s">
        <v>88</v>
      </c>
    </row>
    <row r="2378" spans="1:19" x14ac:dyDescent="0.2">
      <c r="A2378" t="s">
        <v>748</v>
      </c>
      <c r="B2378" t="s">
        <v>17</v>
      </c>
      <c r="C2378">
        <v>2007</v>
      </c>
      <c r="D2378" s="1" t="d">
        <v>2016-02-12</v>
      </c>
      <c r="E2378" s="1" t="str">
        <f t="shared" si="74"/>
        <v>2016</v>
      </c>
      <c r="F2378" s="1" t="str">
        <f t="shared" si="75"/>
        <v>Feb</v>
      </c>
      <c r="G2378" t="s">
        <v>18</v>
      </c>
      <c r="H2378" t="s">
        <v>134</v>
      </c>
      <c r="I2378">
        <v>0.8</v>
      </c>
      <c r="J2378">
        <v>0</v>
      </c>
      <c r="K2378">
        <v>0</v>
      </c>
      <c r="L2378">
        <v>7.0000000000000007E-2</v>
      </c>
      <c r="M2378">
        <v>0.87</v>
      </c>
      <c r="N2378">
        <v>76</v>
      </c>
      <c r="O2378">
        <v>29</v>
      </c>
      <c r="P2378">
        <v>6.8</v>
      </c>
      <c r="Q2378">
        <v>27</v>
      </c>
      <c r="R2378" t="s">
        <v>287</v>
      </c>
      <c r="S2378" t="s">
        <v>20</v>
      </c>
    </row>
    <row r="2379" spans="1:19" x14ac:dyDescent="0.2">
      <c r="A2379" t="s">
        <v>2386</v>
      </c>
      <c r="B2379" t="s">
        <v>104</v>
      </c>
      <c r="C2379">
        <v>2001</v>
      </c>
      <c r="D2379" s="1" t="d">
        <v>2014-10-23</v>
      </c>
      <c r="E2379" s="1" t="str">
        <f t="shared" si="74"/>
        <v>2014</v>
      </c>
      <c r="F2379" s="1" t="str">
        <f t="shared" si="75"/>
        <v>Oct</v>
      </c>
      <c r="G2379" t="s">
        <v>37</v>
      </c>
      <c r="H2379" t="s">
        <v>2387</v>
      </c>
      <c r="I2379">
        <v>0.49</v>
      </c>
      <c r="J2379">
        <v>0.33</v>
      </c>
      <c r="K2379">
        <v>0</v>
      </c>
      <c r="L2379">
        <v>0.06</v>
      </c>
      <c r="M2379">
        <v>0.87</v>
      </c>
      <c r="N2379">
        <v>48</v>
      </c>
      <c r="O2379">
        <v>4</v>
      </c>
      <c r="P2379">
        <v>6.6</v>
      </c>
      <c r="Q2379">
        <v>16</v>
      </c>
      <c r="R2379" t="s">
        <v>2388</v>
      </c>
      <c r="S2379" t="s">
        <v>88</v>
      </c>
    </row>
    <row r="2380" spans="1:19" x14ac:dyDescent="0.2">
      <c r="A2380" t="s">
        <v>2389</v>
      </c>
      <c r="B2380" t="s">
        <v>104</v>
      </c>
      <c r="C2380">
        <v>1995</v>
      </c>
      <c r="D2380" s="1" t="d">
        <v>1990-04-03</v>
      </c>
      <c r="E2380" s="1" t="str">
        <f t="shared" si="74"/>
        <v>1990</v>
      </c>
      <c r="F2380" s="1" t="str">
        <f t="shared" si="75"/>
        <v>Apr</v>
      </c>
      <c r="G2380" t="s">
        <v>1</v>
      </c>
      <c r="H2380" t="s">
        <v>1538</v>
      </c>
      <c r="I2380">
        <v>0.49</v>
      </c>
      <c r="J2380">
        <v>0.33</v>
      </c>
      <c r="K2380">
        <v>0</v>
      </c>
      <c r="L2380">
        <v>0.06</v>
      </c>
      <c r="M2380">
        <v>0.87</v>
      </c>
    </row>
    <row r="2381" spans="1:19" x14ac:dyDescent="0.2">
      <c r="A2381" t="s">
        <v>2390</v>
      </c>
      <c r="B2381" t="s">
        <v>17</v>
      </c>
      <c r="C2381">
        <v>2009</v>
      </c>
      <c r="D2381" s="1" t="d">
        <v>1993-02-09</v>
      </c>
      <c r="E2381" s="1" t="str">
        <f t="shared" si="74"/>
        <v>1993</v>
      </c>
      <c r="F2381" s="1" t="str">
        <f t="shared" si="75"/>
        <v>Feb</v>
      </c>
      <c r="G2381" t="s">
        <v>24</v>
      </c>
      <c r="H2381" t="s">
        <v>648</v>
      </c>
      <c r="I2381">
        <v>0.15</v>
      </c>
      <c r="J2381">
        <v>0.62</v>
      </c>
      <c r="K2381">
        <v>0</v>
      </c>
      <c r="L2381">
        <v>0.11</v>
      </c>
      <c r="M2381">
        <v>0.87</v>
      </c>
      <c r="N2381">
        <v>69</v>
      </c>
      <c r="O2381">
        <v>29</v>
      </c>
      <c r="P2381">
        <v>7.2</v>
      </c>
      <c r="Q2381">
        <v>30</v>
      </c>
      <c r="R2381" t="s">
        <v>637</v>
      </c>
      <c r="S2381" t="s">
        <v>20</v>
      </c>
    </row>
    <row r="2382" spans="1:19" x14ac:dyDescent="0.2">
      <c r="A2382" t="s">
        <v>2391</v>
      </c>
      <c r="B2382" t="s">
        <v>57</v>
      </c>
      <c r="C2382">
        <v>1994</v>
      </c>
      <c r="D2382" s="1" t="d">
        <v>2005-04-26</v>
      </c>
      <c r="E2382" s="1" t="str">
        <f t="shared" si="74"/>
        <v>2005</v>
      </c>
      <c r="F2382" s="1" t="str">
        <f t="shared" si="75"/>
        <v>Apr</v>
      </c>
      <c r="G2382" t="s">
        <v>18</v>
      </c>
      <c r="H2382" t="s">
        <v>943</v>
      </c>
      <c r="I2382">
        <v>0</v>
      </c>
      <c r="J2382">
        <v>0</v>
      </c>
      <c r="K2382">
        <v>0.87</v>
      </c>
      <c r="L2382">
        <v>0</v>
      </c>
      <c r="M2382">
        <v>0.87</v>
      </c>
    </row>
    <row r="2383" spans="1:19" x14ac:dyDescent="0.2">
      <c r="A2383" t="s">
        <v>2392</v>
      </c>
      <c r="B2383" t="s">
        <v>137</v>
      </c>
      <c r="C2383">
        <v>2003</v>
      </c>
      <c r="D2383" s="1" t="d">
        <v>2014-03-11</v>
      </c>
      <c r="E2383" s="1" t="str">
        <f t="shared" si="74"/>
        <v>2014</v>
      </c>
      <c r="F2383" s="1" t="str">
        <f t="shared" si="75"/>
        <v>Mar</v>
      </c>
      <c r="G2383" t="s">
        <v>37</v>
      </c>
      <c r="H2383" t="s">
        <v>111</v>
      </c>
      <c r="I2383">
        <v>0.61</v>
      </c>
      <c r="J2383">
        <v>0.24</v>
      </c>
      <c r="K2383">
        <v>0</v>
      </c>
      <c r="L2383">
        <v>0.03</v>
      </c>
      <c r="M2383">
        <v>0.87</v>
      </c>
      <c r="N2383">
        <v>81</v>
      </c>
      <c r="O2383">
        <v>33</v>
      </c>
      <c r="P2383">
        <v>8.8000000000000007</v>
      </c>
      <c r="Q2383">
        <v>17</v>
      </c>
      <c r="R2383" t="s">
        <v>1147</v>
      </c>
      <c r="S2383" t="s">
        <v>53</v>
      </c>
    </row>
    <row r="2384" spans="1:19" x14ac:dyDescent="0.2">
      <c r="A2384" t="s">
        <v>2066</v>
      </c>
      <c r="B2384" t="s">
        <v>44</v>
      </c>
      <c r="C2384">
        <v>2012</v>
      </c>
      <c r="D2384" s="1" t="d">
        <v>1999-03-01</v>
      </c>
      <c r="E2384" s="1" t="str">
        <f t="shared" si="74"/>
        <v>1999</v>
      </c>
      <c r="F2384" s="1" t="str">
        <f t="shared" si="75"/>
        <v>Mar</v>
      </c>
      <c r="G2384" t="s">
        <v>50</v>
      </c>
      <c r="H2384" t="s">
        <v>2393</v>
      </c>
      <c r="I2384">
        <v>0.38</v>
      </c>
      <c r="J2384">
        <v>0.4</v>
      </c>
      <c r="K2384">
        <v>0.01</v>
      </c>
      <c r="L2384">
        <v>0.08</v>
      </c>
      <c r="M2384">
        <v>0.87</v>
      </c>
      <c r="N2384">
        <v>80</v>
      </c>
      <c r="O2384">
        <v>47</v>
      </c>
      <c r="P2384">
        <v>7.9</v>
      </c>
      <c r="Q2384">
        <v>468</v>
      </c>
      <c r="R2384" t="s">
        <v>1913</v>
      </c>
      <c r="S2384" t="s">
        <v>53</v>
      </c>
    </row>
    <row r="2385" spans="1:19" x14ac:dyDescent="0.2">
      <c r="A2385" t="s">
        <v>2394</v>
      </c>
      <c r="B2385" t="s">
        <v>44</v>
      </c>
      <c r="C2385">
        <v>2012</v>
      </c>
      <c r="D2385" s="1" t="d">
        <v>1994-08-20</v>
      </c>
      <c r="E2385" s="1" t="str">
        <f t="shared" si="74"/>
        <v>1994</v>
      </c>
      <c r="F2385" s="1" t="str">
        <f t="shared" si="75"/>
        <v>Aug</v>
      </c>
      <c r="G2385" t="s">
        <v>28</v>
      </c>
      <c r="H2385" t="s">
        <v>134</v>
      </c>
      <c r="I2385">
        <v>0.55000000000000004</v>
      </c>
      <c r="J2385">
        <v>0.24</v>
      </c>
      <c r="K2385">
        <v>0.01</v>
      </c>
      <c r="L2385">
        <v>7.0000000000000007E-2</v>
      </c>
      <c r="M2385">
        <v>0.87</v>
      </c>
      <c r="N2385">
        <v>80</v>
      </c>
      <c r="O2385">
        <v>71</v>
      </c>
      <c r="P2385">
        <v>7.7</v>
      </c>
      <c r="Q2385">
        <v>446</v>
      </c>
      <c r="R2385" t="s">
        <v>2395</v>
      </c>
      <c r="S2385" t="s">
        <v>53</v>
      </c>
    </row>
    <row r="2386" spans="1:19" x14ac:dyDescent="0.2">
      <c r="A2386" t="s">
        <v>2396</v>
      </c>
      <c r="B2386" t="s">
        <v>159</v>
      </c>
      <c r="C2386">
        <v>2004</v>
      </c>
      <c r="D2386" s="1" t="d">
        <v>2002-12-03</v>
      </c>
      <c r="E2386" s="1" t="str">
        <f t="shared" si="74"/>
        <v>2002</v>
      </c>
      <c r="F2386" s="1" t="str">
        <f t="shared" si="75"/>
        <v>Dec</v>
      </c>
      <c r="G2386" t="s">
        <v>272</v>
      </c>
      <c r="H2386" t="s">
        <v>234</v>
      </c>
      <c r="I2386">
        <v>0.32</v>
      </c>
      <c r="J2386">
        <v>0.26</v>
      </c>
      <c r="K2386">
        <v>0.12</v>
      </c>
      <c r="L2386">
        <v>0.17</v>
      </c>
      <c r="M2386">
        <v>0.87</v>
      </c>
    </row>
    <row r="2387" spans="1:19" x14ac:dyDescent="0.2">
      <c r="A2387" t="s">
        <v>2397</v>
      </c>
      <c r="B2387" t="s">
        <v>104</v>
      </c>
      <c r="C2387">
        <v>1997</v>
      </c>
      <c r="D2387" s="1" t="d">
        <v>2005-06-01</v>
      </c>
      <c r="E2387" s="1" t="str">
        <f t="shared" si="74"/>
        <v>2005</v>
      </c>
      <c r="F2387" s="1" t="str">
        <f t="shared" si="75"/>
        <v>Jun</v>
      </c>
      <c r="G2387" t="s">
        <v>24</v>
      </c>
      <c r="H2387" t="s">
        <v>977</v>
      </c>
      <c r="I2387">
        <v>0.43</v>
      </c>
      <c r="J2387">
        <v>0.28999999999999998</v>
      </c>
      <c r="K2387">
        <v>0.09</v>
      </c>
      <c r="L2387">
        <v>0.06</v>
      </c>
      <c r="M2387">
        <v>0.87</v>
      </c>
    </row>
    <row r="2388" spans="1:19" x14ac:dyDescent="0.2">
      <c r="A2388" t="s">
        <v>2398</v>
      </c>
      <c r="B2388" t="s">
        <v>79</v>
      </c>
      <c r="C2388">
        <v>2015</v>
      </c>
      <c r="D2388" s="1" t="d">
        <v>1990-05-21</v>
      </c>
      <c r="E2388" s="1" t="str">
        <f t="shared" si="74"/>
        <v>1990</v>
      </c>
      <c r="F2388" s="1" t="str">
        <f t="shared" si="75"/>
        <v>May</v>
      </c>
      <c r="G2388" t="s">
        <v>50</v>
      </c>
      <c r="H2388" t="s">
        <v>2399</v>
      </c>
      <c r="I2388">
        <v>0</v>
      </c>
      <c r="J2388">
        <v>0</v>
      </c>
      <c r="K2388">
        <v>0.87</v>
      </c>
      <c r="L2388">
        <v>0</v>
      </c>
      <c r="M2388">
        <v>0.87</v>
      </c>
    </row>
    <row r="2389" spans="1:19" x14ac:dyDescent="0.2">
      <c r="A2389" t="s">
        <v>2400</v>
      </c>
      <c r="B2389" t="s">
        <v>55</v>
      </c>
      <c r="C2389">
        <v>2008</v>
      </c>
      <c r="D2389" s="1" t="d">
        <v>2009-08-14</v>
      </c>
      <c r="E2389" s="1" t="str">
        <f t="shared" si="74"/>
        <v>2009</v>
      </c>
      <c r="F2389" s="1" t="str">
        <f t="shared" si="75"/>
        <v>Aug</v>
      </c>
      <c r="G2389" t="s">
        <v>28</v>
      </c>
      <c r="H2389" t="s">
        <v>242</v>
      </c>
      <c r="I2389">
        <v>0.73</v>
      </c>
      <c r="J2389">
        <v>0.03</v>
      </c>
      <c r="K2389">
        <v>0</v>
      </c>
      <c r="L2389">
        <v>0.12</v>
      </c>
      <c r="M2389">
        <v>0.87</v>
      </c>
      <c r="N2389">
        <v>68</v>
      </c>
      <c r="O2389">
        <v>20</v>
      </c>
      <c r="P2389">
        <v>7.2</v>
      </c>
      <c r="Q2389">
        <v>105</v>
      </c>
      <c r="R2389" t="s">
        <v>1086</v>
      </c>
      <c r="S2389" t="s">
        <v>112</v>
      </c>
    </row>
    <row r="2390" spans="1:19" x14ac:dyDescent="0.2">
      <c r="A2390" t="s">
        <v>2401</v>
      </c>
      <c r="B2390" t="s">
        <v>159</v>
      </c>
      <c r="C2390">
        <v>2009</v>
      </c>
      <c r="D2390" s="1" t="d">
        <v>1996-09-13</v>
      </c>
      <c r="E2390" s="1" t="str">
        <f t="shared" si="74"/>
        <v>1996</v>
      </c>
      <c r="F2390" s="1" t="str">
        <f t="shared" si="75"/>
        <v>Sep</v>
      </c>
      <c r="G2390" t="s">
        <v>28</v>
      </c>
      <c r="H2390" t="s">
        <v>151</v>
      </c>
      <c r="I2390">
        <v>0.08</v>
      </c>
      <c r="J2390">
        <v>0.11</v>
      </c>
      <c r="K2390">
        <v>0.62</v>
      </c>
      <c r="L2390">
        <v>0.06</v>
      </c>
      <c r="M2390">
        <v>0.87</v>
      </c>
      <c r="N2390">
        <v>69</v>
      </c>
      <c r="O2390">
        <v>27</v>
      </c>
      <c r="P2390">
        <v>8.1</v>
      </c>
      <c r="Q2390">
        <v>35</v>
      </c>
      <c r="R2390" t="s">
        <v>2247</v>
      </c>
      <c r="S2390" t="s">
        <v>88</v>
      </c>
    </row>
    <row r="2391" spans="1:19" x14ac:dyDescent="0.2">
      <c r="A2391" t="s">
        <v>2402</v>
      </c>
      <c r="B2391" t="s">
        <v>32</v>
      </c>
      <c r="C2391">
        <v>2008</v>
      </c>
      <c r="D2391" s="1" t="d">
        <v>1997-10-04</v>
      </c>
      <c r="E2391" s="1" t="str">
        <f t="shared" si="74"/>
        <v>1997</v>
      </c>
      <c r="F2391" s="1" t="str">
        <f t="shared" si="75"/>
        <v>Oct</v>
      </c>
      <c r="G2391" t="s">
        <v>34</v>
      </c>
      <c r="H2391" t="s">
        <v>2403</v>
      </c>
      <c r="I2391">
        <v>0</v>
      </c>
      <c r="J2391">
        <v>0.81</v>
      </c>
      <c r="K2391">
        <v>0</v>
      </c>
      <c r="L2391">
        <v>0.06</v>
      </c>
      <c r="M2391">
        <v>0.87</v>
      </c>
    </row>
    <row r="2392" spans="1:19" x14ac:dyDescent="0.2">
      <c r="A2392" t="s">
        <v>361</v>
      </c>
      <c r="B2392" t="s">
        <v>44</v>
      </c>
      <c r="C2392">
        <v>2011</v>
      </c>
      <c r="D2392" s="1" t="d">
        <v>2014-05-14</v>
      </c>
      <c r="E2392" s="1" t="str">
        <f t="shared" si="74"/>
        <v>2014</v>
      </c>
      <c r="F2392" s="1" t="str">
        <f t="shared" si="75"/>
        <v>May</v>
      </c>
      <c r="G2392" t="s">
        <v>34</v>
      </c>
      <c r="H2392" t="s">
        <v>111</v>
      </c>
      <c r="I2392">
        <v>0.62</v>
      </c>
      <c r="J2392">
        <v>0.18</v>
      </c>
      <c r="K2392">
        <v>0</v>
      </c>
      <c r="L2392">
        <v>7.0000000000000007E-2</v>
      </c>
      <c r="M2392">
        <v>0.87</v>
      </c>
      <c r="N2392">
        <v>63</v>
      </c>
      <c r="O2392">
        <v>31</v>
      </c>
      <c r="P2392">
        <v>6.8</v>
      </c>
      <c r="Q2392">
        <v>29</v>
      </c>
      <c r="R2392" t="s">
        <v>260</v>
      </c>
      <c r="S2392" t="s">
        <v>112</v>
      </c>
    </row>
    <row r="2393" spans="1:19" x14ac:dyDescent="0.2">
      <c r="A2393" t="s">
        <v>2404</v>
      </c>
      <c r="B2393" t="s">
        <v>104</v>
      </c>
      <c r="C2393">
        <v>1996</v>
      </c>
      <c r="D2393" s="1" t="d">
        <v>1995-03-30</v>
      </c>
      <c r="E2393" s="1" t="str">
        <f t="shared" si="74"/>
        <v>1995</v>
      </c>
      <c r="F2393" s="1" t="str">
        <f t="shared" si="75"/>
        <v>Mar</v>
      </c>
      <c r="G2393" t="s">
        <v>18</v>
      </c>
      <c r="H2393" t="s">
        <v>68</v>
      </c>
      <c r="I2393">
        <v>0.48</v>
      </c>
      <c r="J2393">
        <v>0.33</v>
      </c>
      <c r="K2393">
        <v>0</v>
      </c>
      <c r="L2393">
        <v>0.06</v>
      </c>
      <c r="M2393">
        <v>0.87</v>
      </c>
    </row>
    <row r="2394" spans="1:19" x14ac:dyDescent="0.2">
      <c r="A2394" t="s">
        <v>2405</v>
      </c>
      <c r="B2394" t="s">
        <v>49</v>
      </c>
      <c r="C2394">
        <v>2012</v>
      </c>
      <c r="D2394" s="1" t="d">
        <v>2015-06-16</v>
      </c>
      <c r="E2394" s="1" t="str">
        <f t="shared" si="74"/>
        <v>2015</v>
      </c>
      <c r="F2394" s="1" t="str">
        <f t="shared" si="75"/>
        <v>Jun</v>
      </c>
      <c r="G2394" t="s">
        <v>50</v>
      </c>
      <c r="H2394" t="s">
        <v>68</v>
      </c>
      <c r="I2394">
        <v>0.42</v>
      </c>
      <c r="J2394">
        <v>0.3</v>
      </c>
      <c r="K2394">
        <v>0.01</v>
      </c>
      <c r="L2394">
        <v>0.15</v>
      </c>
      <c r="M2394">
        <v>0.87</v>
      </c>
      <c r="N2394">
        <v>73</v>
      </c>
      <c r="O2394">
        <v>69</v>
      </c>
      <c r="P2394">
        <v>6.9</v>
      </c>
      <c r="Q2394">
        <v>159</v>
      </c>
      <c r="R2394" t="s">
        <v>2406</v>
      </c>
      <c r="S2394" t="s">
        <v>20</v>
      </c>
    </row>
    <row r="2395" spans="1:19" x14ac:dyDescent="0.2">
      <c r="A2395" t="s">
        <v>2407</v>
      </c>
      <c r="B2395" t="s">
        <v>55</v>
      </c>
      <c r="C2395">
        <v>2006</v>
      </c>
      <c r="D2395" s="1" t="d">
        <v>2005-07-03</v>
      </c>
      <c r="E2395" s="1" t="str">
        <f t="shared" si="74"/>
        <v>2005</v>
      </c>
      <c r="F2395" s="1" t="str">
        <f t="shared" si="75"/>
        <v>Jul</v>
      </c>
      <c r="G2395" t="s">
        <v>18</v>
      </c>
      <c r="H2395" t="s">
        <v>71</v>
      </c>
      <c r="I2395">
        <v>0.72</v>
      </c>
      <c r="J2395">
        <v>0.03</v>
      </c>
      <c r="K2395">
        <v>0</v>
      </c>
      <c r="L2395">
        <v>0.12</v>
      </c>
      <c r="M2395">
        <v>0.87</v>
      </c>
      <c r="N2395">
        <v>69</v>
      </c>
      <c r="O2395">
        <v>17</v>
      </c>
      <c r="P2395">
        <v>7.3</v>
      </c>
      <c r="Q2395">
        <v>19</v>
      </c>
      <c r="R2395" t="s">
        <v>1239</v>
      </c>
      <c r="S2395" t="s">
        <v>88</v>
      </c>
    </row>
    <row r="2396" spans="1:19" x14ac:dyDescent="0.2">
      <c r="A2396" t="s">
        <v>2408</v>
      </c>
      <c r="B2396" t="s">
        <v>104</v>
      </c>
      <c r="C2396">
        <v>1998</v>
      </c>
      <c r="D2396" s="1" t="d">
        <v>1990-02-28</v>
      </c>
      <c r="E2396" s="1" t="str">
        <f t="shared" si="74"/>
        <v>1990</v>
      </c>
      <c r="F2396" s="1" t="str">
        <f t="shared" si="75"/>
        <v>Feb</v>
      </c>
      <c r="G2396" t="s">
        <v>18</v>
      </c>
      <c r="H2396" t="s">
        <v>134</v>
      </c>
      <c r="I2396">
        <v>0.48</v>
      </c>
      <c r="J2396">
        <v>0.33</v>
      </c>
      <c r="K2396">
        <v>0</v>
      </c>
      <c r="L2396">
        <v>0.06</v>
      </c>
      <c r="M2396">
        <v>0.87</v>
      </c>
    </row>
    <row r="2397" spans="1:19" x14ac:dyDescent="0.2">
      <c r="A2397" t="s">
        <v>1954</v>
      </c>
      <c r="B2397" t="s">
        <v>44</v>
      </c>
      <c r="C2397">
        <v>2008</v>
      </c>
      <c r="D2397" s="1" t="d">
        <v>1993-01-17</v>
      </c>
      <c r="E2397" s="1" t="str">
        <f t="shared" si="74"/>
        <v>1993</v>
      </c>
      <c r="F2397" s="1" t="str">
        <f t="shared" si="75"/>
        <v>Jan</v>
      </c>
      <c r="G2397" t="s">
        <v>24</v>
      </c>
      <c r="H2397" t="s">
        <v>648</v>
      </c>
      <c r="I2397">
        <v>0.33</v>
      </c>
      <c r="J2397">
        <v>0.44</v>
      </c>
      <c r="K2397">
        <v>0.01</v>
      </c>
      <c r="L2397">
        <v>0.09</v>
      </c>
      <c r="M2397">
        <v>0.87</v>
      </c>
      <c r="N2397">
        <v>87</v>
      </c>
      <c r="O2397">
        <v>62</v>
      </c>
      <c r="P2397">
        <v>7.9</v>
      </c>
      <c r="Q2397">
        <v>131</v>
      </c>
      <c r="R2397" t="s">
        <v>648</v>
      </c>
      <c r="S2397" t="s">
        <v>20</v>
      </c>
    </row>
    <row r="2398" spans="1:19" x14ac:dyDescent="0.2">
      <c r="A2398" t="s">
        <v>2042</v>
      </c>
      <c r="B2398" t="s">
        <v>44</v>
      </c>
      <c r="C2398">
        <v>2007</v>
      </c>
      <c r="D2398" s="1" t="d">
        <v>2015-07-12</v>
      </c>
      <c r="E2398" s="1" t="str">
        <f t="shared" si="74"/>
        <v>2015</v>
      </c>
      <c r="F2398" s="1" t="str">
        <f t="shared" si="75"/>
        <v>Jul</v>
      </c>
      <c r="G2398" t="s">
        <v>24</v>
      </c>
      <c r="H2398" t="s">
        <v>648</v>
      </c>
      <c r="I2398">
        <v>0.38</v>
      </c>
      <c r="J2398">
        <v>0.4</v>
      </c>
      <c r="K2398">
        <v>0</v>
      </c>
      <c r="L2398">
        <v>0.09</v>
      </c>
      <c r="M2398">
        <v>0.87</v>
      </c>
      <c r="N2398">
        <v>83</v>
      </c>
      <c r="O2398">
        <v>59</v>
      </c>
      <c r="P2398">
        <v>7.4</v>
      </c>
      <c r="Q2398">
        <v>94</v>
      </c>
      <c r="R2398" t="s">
        <v>648</v>
      </c>
      <c r="S2398" t="s">
        <v>20</v>
      </c>
    </row>
    <row r="2399" spans="1:19" x14ac:dyDescent="0.2">
      <c r="A2399" t="s">
        <v>2409</v>
      </c>
      <c r="B2399" t="s">
        <v>159</v>
      </c>
      <c r="C2399">
        <v>2008</v>
      </c>
      <c r="D2399" s="1" t="d">
        <v>2001-12-19</v>
      </c>
      <c r="E2399" s="1" t="str">
        <f t="shared" si="74"/>
        <v>2001</v>
      </c>
      <c r="F2399" s="1" t="str">
        <f t="shared" si="75"/>
        <v>Dec</v>
      </c>
      <c r="G2399" t="s">
        <v>34</v>
      </c>
      <c r="H2399" t="s">
        <v>68</v>
      </c>
      <c r="I2399">
        <v>0.2</v>
      </c>
      <c r="J2399">
        <v>0.44</v>
      </c>
      <c r="K2399">
        <v>0</v>
      </c>
      <c r="L2399">
        <v>0.23</v>
      </c>
      <c r="M2399">
        <v>0.87</v>
      </c>
    </row>
    <row r="2400" spans="1:19" x14ac:dyDescent="0.2">
      <c r="A2400" t="s">
        <v>2410</v>
      </c>
      <c r="B2400" t="s">
        <v>44</v>
      </c>
      <c r="C2400">
        <v>2009</v>
      </c>
      <c r="D2400" s="1" t="d">
        <v>2012-12-27</v>
      </c>
      <c r="E2400" s="1" t="str">
        <f t="shared" si="74"/>
        <v>2012</v>
      </c>
      <c r="F2400" s="1" t="str">
        <f t="shared" si="75"/>
        <v>Dec</v>
      </c>
      <c r="G2400" t="s">
        <v>37</v>
      </c>
      <c r="H2400" t="s">
        <v>484</v>
      </c>
      <c r="I2400">
        <v>0.48</v>
      </c>
      <c r="J2400">
        <v>0.28999999999999998</v>
      </c>
      <c r="K2400">
        <v>0.01</v>
      </c>
      <c r="L2400">
        <v>0.09</v>
      </c>
      <c r="M2400">
        <v>0.87</v>
      </c>
      <c r="N2400">
        <v>85</v>
      </c>
      <c r="O2400">
        <v>84</v>
      </c>
      <c r="P2400">
        <v>8.1</v>
      </c>
      <c r="Q2400">
        <v>237</v>
      </c>
      <c r="R2400" t="s">
        <v>600</v>
      </c>
      <c r="S2400" t="s">
        <v>53</v>
      </c>
    </row>
    <row r="2401" spans="1:19" x14ac:dyDescent="0.2">
      <c r="A2401" t="s">
        <v>2411</v>
      </c>
      <c r="B2401" t="s">
        <v>55</v>
      </c>
      <c r="C2401">
        <v>2005</v>
      </c>
      <c r="D2401" s="1" t="d">
        <v>1997-11-30</v>
      </c>
      <c r="E2401" s="1" t="str">
        <f t="shared" si="74"/>
        <v>1997</v>
      </c>
      <c r="F2401" s="1" t="str">
        <f t="shared" si="75"/>
        <v>Nov</v>
      </c>
      <c r="G2401" t="s">
        <v>86</v>
      </c>
      <c r="H2401" t="s">
        <v>134</v>
      </c>
      <c r="I2401">
        <v>0.72</v>
      </c>
      <c r="J2401">
        <v>0.03</v>
      </c>
      <c r="K2401">
        <v>0</v>
      </c>
      <c r="L2401">
        <v>0.12</v>
      </c>
      <c r="M2401">
        <v>0.87</v>
      </c>
      <c r="N2401">
        <v>88</v>
      </c>
      <c r="O2401">
        <v>37</v>
      </c>
      <c r="P2401">
        <v>9</v>
      </c>
      <c r="Q2401">
        <v>37</v>
      </c>
      <c r="R2401" t="s">
        <v>135</v>
      </c>
      <c r="S2401" t="s">
        <v>88</v>
      </c>
    </row>
    <row r="2402" spans="1:19" x14ac:dyDescent="0.2">
      <c r="A2402" t="s">
        <v>1328</v>
      </c>
      <c r="B2402" t="s">
        <v>137</v>
      </c>
      <c r="C2402">
        <v>2002</v>
      </c>
      <c r="D2402" s="1" t="d">
        <v>2002-11-04</v>
      </c>
      <c r="E2402" s="1" t="str">
        <f t="shared" si="74"/>
        <v>2002</v>
      </c>
      <c r="F2402" s="1" t="str">
        <f t="shared" si="75"/>
        <v>Nov</v>
      </c>
      <c r="G2402" t="s">
        <v>37</v>
      </c>
      <c r="H2402" t="s">
        <v>2412</v>
      </c>
      <c r="I2402">
        <v>0.48</v>
      </c>
      <c r="J2402">
        <v>0.37</v>
      </c>
      <c r="K2402">
        <v>0</v>
      </c>
      <c r="L2402">
        <v>0.02</v>
      </c>
      <c r="M2402">
        <v>0.87</v>
      </c>
      <c r="N2402">
        <v>65</v>
      </c>
      <c r="O2402">
        <v>14</v>
      </c>
      <c r="P2402">
        <v>8.1</v>
      </c>
      <c r="Q2402">
        <v>17</v>
      </c>
      <c r="R2402" t="s">
        <v>2412</v>
      </c>
      <c r="S2402" t="s">
        <v>88</v>
      </c>
    </row>
    <row r="2403" spans="1:19" x14ac:dyDescent="0.2">
      <c r="A2403" t="s">
        <v>2332</v>
      </c>
      <c r="B2403" t="s">
        <v>44</v>
      </c>
      <c r="C2403">
        <v>2015</v>
      </c>
      <c r="D2403" s="1" t="d">
        <v>2022-06-15</v>
      </c>
      <c r="E2403" s="1" t="str">
        <f t="shared" si="74"/>
        <v>2022</v>
      </c>
      <c r="F2403" s="1" t="str">
        <f t="shared" si="75"/>
        <v>Jun</v>
      </c>
      <c r="G2403" t="s">
        <v>50</v>
      </c>
      <c r="H2403" t="s">
        <v>267</v>
      </c>
      <c r="I2403">
        <v>0.47</v>
      </c>
      <c r="J2403">
        <v>0.32</v>
      </c>
      <c r="K2403">
        <v>0</v>
      </c>
      <c r="L2403">
        <v>0.08</v>
      </c>
      <c r="M2403">
        <v>0.87</v>
      </c>
      <c r="P2403">
        <v>7.1</v>
      </c>
      <c r="Q2403">
        <v>14</v>
      </c>
      <c r="R2403" t="s">
        <v>885</v>
      </c>
      <c r="S2403" t="s">
        <v>112</v>
      </c>
    </row>
    <row r="2404" spans="1:19" x14ac:dyDescent="0.2">
      <c r="A2404" t="s">
        <v>2413</v>
      </c>
      <c r="B2404" t="s">
        <v>55</v>
      </c>
      <c r="C2404">
        <v>2002</v>
      </c>
      <c r="D2404" s="1" t="d">
        <v>1995-08-09</v>
      </c>
      <c r="E2404" s="1" t="str">
        <f t="shared" si="74"/>
        <v>1995</v>
      </c>
      <c r="F2404" s="1" t="str">
        <f t="shared" si="75"/>
        <v>Aug</v>
      </c>
      <c r="G2404" t="s">
        <v>18</v>
      </c>
      <c r="H2404" t="s">
        <v>134</v>
      </c>
      <c r="I2404">
        <v>0.43</v>
      </c>
      <c r="J2404">
        <v>0.33</v>
      </c>
      <c r="K2404">
        <v>0</v>
      </c>
      <c r="L2404">
        <v>0.11</v>
      </c>
      <c r="M2404">
        <v>0.87</v>
      </c>
      <c r="N2404">
        <v>65</v>
      </c>
      <c r="O2404">
        <v>17</v>
      </c>
      <c r="P2404" t="s">
        <v>203</v>
      </c>
      <c r="R2404" t="s">
        <v>473</v>
      </c>
      <c r="S2404" t="s">
        <v>20</v>
      </c>
    </row>
    <row r="2405" spans="1:19" x14ac:dyDescent="0.2">
      <c r="A2405" t="s">
        <v>2414</v>
      </c>
      <c r="B2405" t="s">
        <v>17</v>
      </c>
      <c r="C2405">
        <v>2008</v>
      </c>
      <c r="D2405" s="1" t="d">
        <v>1988-07-06</v>
      </c>
      <c r="E2405" s="1" t="str">
        <f t="shared" si="74"/>
        <v>1988</v>
      </c>
      <c r="F2405" s="1" t="str">
        <f t="shared" si="75"/>
        <v>Jul</v>
      </c>
      <c r="G2405" t="s">
        <v>39</v>
      </c>
      <c r="H2405" t="s">
        <v>202</v>
      </c>
      <c r="I2405">
        <v>0.51</v>
      </c>
      <c r="J2405">
        <v>0.27</v>
      </c>
      <c r="K2405">
        <v>0.01</v>
      </c>
      <c r="L2405">
        <v>0.08</v>
      </c>
      <c r="M2405">
        <v>0.87</v>
      </c>
      <c r="N2405">
        <v>62</v>
      </c>
      <c r="O2405">
        <v>17</v>
      </c>
      <c r="P2405">
        <v>4.9000000000000004</v>
      </c>
      <c r="Q2405">
        <v>12</v>
      </c>
      <c r="R2405" t="s">
        <v>2415</v>
      </c>
      <c r="S2405" t="s">
        <v>20</v>
      </c>
    </row>
    <row r="2406" spans="1:19" x14ac:dyDescent="0.2">
      <c r="A2406" t="s">
        <v>2279</v>
      </c>
      <c r="B2406" t="s">
        <v>44</v>
      </c>
      <c r="C2406">
        <v>2008</v>
      </c>
      <c r="D2406" s="1" t="d">
        <v>2018-03-06</v>
      </c>
      <c r="E2406" s="1" t="str">
        <f t="shared" si="74"/>
        <v>2018</v>
      </c>
      <c r="F2406" s="1" t="str">
        <f t="shared" si="75"/>
        <v>Mar</v>
      </c>
      <c r="G2406" t="s">
        <v>37</v>
      </c>
      <c r="H2406" t="s">
        <v>111</v>
      </c>
      <c r="I2406">
        <v>0.47</v>
      </c>
      <c r="J2406">
        <v>0.3</v>
      </c>
      <c r="K2406">
        <v>0</v>
      </c>
      <c r="L2406">
        <v>0.09</v>
      </c>
      <c r="M2406">
        <v>0.87</v>
      </c>
      <c r="N2406">
        <v>76</v>
      </c>
      <c r="O2406">
        <v>65</v>
      </c>
      <c r="P2406">
        <v>8.3000000000000007</v>
      </c>
      <c r="Q2406">
        <v>149</v>
      </c>
      <c r="R2406" t="s">
        <v>506</v>
      </c>
      <c r="S2406" t="s">
        <v>53</v>
      </c>
    </row>
    <row r="2407" spans="1:19" x14ac:dyDescent="0.2">
      <c r="A2407" t="s">
        <v>2416</v>
      </c>
      <c r="B2407" t="s">
        <v>104</v>
      </c>
      <c r="C2407">
        <v>2000</v>
      </c>
      <c r="D2407" s="1" t="d">
        <v>2005-12-16</v>
      </c>
      <c r="E2407" s="1" t="str">
        <f t="shared" si="74"/>
        <v>2005</v>
      </c>
      <c r="F2407" s="1" t="str">
        <f t="shared" si="75"/>
        <v>Dec</v>
      </c>
      <c r="G2407" t="s">
        <v>28</v>
      </c>
      <c r="H2407" t="s">
        <v>1403</v>
      </c>
      <c r="I2407">
        <v>0.3</v>
      </c>
      <c r="J2407">
        <v>0.2</v>
      </c>
      <c r="K2407">
        <v>0.3</v>
      </c>
      <c r="L2407">
        <v>0.06</v>
      </c>
      <c r="M2407">
        <v>0.87</v>
      </c>
      <c r="N2407">
        <v>92</v>
      </c>
      <c r="O2407">
        <v>19</v>
      </c>
      <c r="P2407">
        <v>8.3000000000000007</v>
      </c>
      <c r="Q2407">
        <v>129</v>
      </c>
      <c r="R2407" t="s">
        <v>118</v>
      </c>
      <c r="S2407" t="s">
        <v>88</v>
      </c>
    </row>
    <row r="2408" spans="1:19" x14ac:dyDescent="0.2">
      <c r="A2408" t="s">
        <v>2417</v>
      </c>
      <c r="B2408" t="s">
        <v>55</v>
      </c>
      <c r="C2408">
        <v>2007</v>
      </c>
      <c r="D2408" s="1" t="d">
        <v>2006-07-18</v>
      </c>
      <c r="E2408" s="1" t="str">
        <f t="shared" si="74"/>
        <v>2006</v>
      </c>
      <c r="F2408" s="1" t="str">
        <f t="shared" si="75"/>
        <v>Jul</v>
      </c>
      <c r="G2408" t="s">
        <v>50</v>
      </c>
      <c r="H2408" t="s">
        <v>933</v>
      </c>
      <c r="I2408">
        <v>0.11</v>
      </c>
      <c r="J2408">
        <v>0.09</v>
      </c>
      <c r="K2408">
        <v>0.64</v>
      </c>
      <c r="L2408">
        <v>0.03</v>
      </c>
      <c r="M2408">
        <v>0.87</v>
      </c>
      <c r="N2408">
        <v>55</v>
      </c>
      <c r="O2408">
        <v>14</v>
      </c>
      <c r="P2408">
        <v>8.1999999999999993</v>
      </c>
      <c r="Q2408">
        <v>16</v>
      </c>
      <c r="R2408" t="s">
        <v>934</v>
      </c>
      <c r="S2408" t="s">
        <v>88</v>
      </c>
    </row>
    <row r="2409" spans="1:19" x14ac:dyDescent="0.2">
      <c r="A2409" t="s">
        <v>2418</v>
      </c>
      <c r="B2409">
        <v>2600</v>
      </c>
      <c r="C2409">
        <v>1982</v>
      </c>
      <c r="D2409" s="1" t="d">
        <v>1993-03-13</v>
      </c>
      <c r="E2409" s="1" t="str">
        <f t="shared" si="74"/>
        <v>1993</v>
      </c>
      <c r="F2409" s="1" t="str">
        <f t="shared" si="75"/>
        <v>Mar</v>
      </c>
      <c r="G2409" t="s">
        <v>34</v>
      </c>
      <c r="H2409" t="s">
        <v>2419</v>
      </c>
      <c r="I2409">
        <v>0.81</v>
      </c>
      <c r="J2409">
        <v>0.05</v>
      </c>
      <c r="K2409">
        <v>0</v>
      </c>
      <c r="L2409">
        <v>0.01</v>
      </c>
      <c r="M2409">
        <v>0.87</v>
      </c>
    </row>
    <row r="2410" spans="1:19" x14ac:dyDescent="0.2">
      <c r="A2410" t="s">
        <v>2330</v>
      </c>
      <c r="B2410" t="s">
        <v>49</v>
      </c>
      <c r="C2410">
        <v>2013</v>
      </c>
      <c r="D2410" s="1" t="d">
        <v>1992-12-18</v>
      </c>
      <c r="E2410" s="1" t="str">
        <f t="shared" si="74"/>
        <v>1992</v>
      </c>
      <c r="F2410" s="1" t="str">
        <f t="shared" si="75"/>
        <v>Dec</v>
      </c>
      <c r="G2410" t="s">
        <v>37</v>
      </c>
      <c r="H2410" t="s">
        <v>134</v>
      </c>
      <c r="I2410">
        <v>0.26</v>
      </c>
      <c r="J2410">
        <v>0.42</v>
      </c>
      <c r="K2410">
        <v>0.03</v>
      </c>
      <c r="L2410">
        <v>0.16</v>
      </c>
      <c r="M2410">
        <v>0.87</v>
      </c>
      <c r="N2410">
        <v>77</v>
      </c>
      <c r="O2410">
        <v>23</v>
      </c>
      <c r="P2410">
        <v>6.3</v>
      </c>
      <c r="Q2410">
        <v>288</v>
      </c>
      <c r="R2410" t="s">
        <v>1535</v>
      </c>
      <c r="S2410" t="s">
        <v>53</v>
      </c>
    </row>
    <row r="2411" spans="1:19" x14ac:dyDescent="0.2">
      <c r="A2411" t="s">
        <v>2039</v>
      </c>
      <c r="B2411" t="s">
        <v>49</v>
      </c>
      <c r="C2411">
        <v>2008</v>
      </c>
      <c r="D2411" s="1" t="d">
        <v>2006-08-16</v>
      </c>
      <c r="E2411" s="1" t="str">
        <f t="shared" si="74"/>
        <v>2006</v>
      </c>
      <c r="F2411" s="1" t="str">
        <f t="shared" si="75"/>
        <v>Aug</v>
      </c>
      <c r="G2411" t="s">
        <v>37</v>
      </c>
      <c r="H2411" t="s">
        <v>134</v>
      </c>
      <c r="I2411">
        <v>0.28999999999999998</v>
      </c>
      <c r="J2411">
        <v>0.39</v>
      </c>
      <c r="K2411">
        <v>0.02</v>
      </c>
      <c r="L2411">
        <v>0.16</v>
      </c>
      <c r="M2411">
        <v>0.87</v>
      </c>
      <c r="N2411">
        <v>72</v>
      </c>
      <c r="O2411">
        <v>43</v>
      </c>
      <c r="P2411">
        <v>7.1</v>
      </c>
      <c r="Q2411">
        <v>73</v>
      </c>
      <c r="R2411" t="s">
        <v>473</v>
      </c>
      <c r="S2411" t="s">
        <v>88</v>
      </c>
    </row>
    <row r="2412" spans="1:19" x14ac:dyDescent="0.2">
      <c r="A2412" t="s">
        <v>2420</v>
      </c>
      <c r="B2412" t="s">
        <v>55</v>
      </c>
      <c r="C2412">
        <v>2007</v>
      </c>
      <c r="D2412" s="1" t="d">
        <v>1997-06-22</v>
      </c>
      <c r="E2412" s="1" t="str">
        <f t="shared" si="74"/>
        <v>1997</v>
      </c>
      <c r="F2412" s="1" t="str">
        <f t="shared" si="75"/>
        <v>Jun</v>
      </c>
      <c r="G2412" t="s">
        <v>34</v>
      </c>
      <c r="H2412" t="s">
        <v>68</v>
      </c>
      <c r="I2412">
        <v>0.1</v>
      </c>
      <c r="J2412">
        <v>0.59</v>
      </c>
      <c r="K2412">
        <v>0</v>
      </c>
      <c r="L2412">
        <v>0.18</v>
      </c>
      <c r="M2412">
        <v>0.87</v>
      </c>
      <c r="N2412">
        <v>73</v>
      </c>
      <c r="O2412">
        <v>29</v>
      </c>
      <c r="P2412" t="s">
        <v>203</v>
      </c>
      <c r="R2412" t="s">
        <v>2010</v>
      </c>
      <c r="S2412" t="s">
        <v>88</v>
      </c>
    </row>
    <row r="2413" spans="1:19" x14ac:dyDescent="0.2">
      <c r="A2413" t="s">
        <v>2421</v>
      </c>
      <c r="B2413" t="s">
        <v>32</v>
      </c>
      <c r="C2413">
        <v>2009</v>
      </c>
      <c r="D2413" s="1" t="d">
        <v>2007-01-23</v>
      </c>
      <c r="E2413" s="1" t="str">
        <f t="shared" si="74"/>
        <v>2007</v>
      </c>
      <c r="F2413" s="1" t="str">
        <f t="shared" si="75"/>
        <v>Jan</v>
      </c>
      <c r="G2413" t="s">
        <v>34</v>
      </c>
      <c r="H2413" t="s">
        <v>568</v>
      </c>
      <c r="I2413">
        <v>0.59</v>
      </c>
      <c r="J2413">
        <v>0.2</v>
      </c>
      <c r="K2413">
        <v>0</v>
      </c>
      <c r="L2413">
        <v>0.08</v>
      </c>
      <c r="M2413">
        <v>0.86</v>
      </c>
      <c r="N2413">
        <v>58</v>
      </c>
      <c r="O2413">
        <v>7</v>
      </c>
      <c r="P2413" t="s">
        <v>203</v>
      </c>
      <c r="R2413" t="s">
        <v>568</v>
      </c>
      <c r="S2413" t="s">
        <v>20</v>
      </c>
    </row>
    <row r="2414" spans="1:19" x14ac:dyDescent="0.2">
      <c r="A2414" t="s">
        <v>2422</v>
      </c>
      <c r="B2414" t="s">
        <v>17</v>
      </c>
      <c r="C2414">
        <v>2009</v>
      </c>
      <c r="D2414" s="1" t="d">
        <v>1999-07-02</v>
      </c>
      <c r="E2414" s="1" t="str">
        <f t="shared" si="74"/>
        <v>1999</v>
      </c>
      <c r="F2414" s="1" t="str">
        <f t="shared" si="75"/>
        <v>Jul</v>
      </c>
      <c r="G2414" t="s">
        <v>50</v>
      </c>
      <c r="H2414" t="s">
        <v>155</v>
      </c>
      <c r="I2414">
        <v>0.59</v>
      </c>
      <c r="J2414">
        <v>0.2</v>
      </c>
      <c r="K2414">
        <v>0</v>
      </c>
      <c r="L2414">
        <v>7.0000000000000007E-2</v>
      </c>
      <c r="M2414">
        <v>0.86</v>
      </c>
      <c r="N2414">
        <v>76</v>
      </c>
      <c r="O2414">
        <v>29</v>
      </c>
      <c r="P2414">
        <v>8.5</v>
      </c>
      <c r="Q2414">
        <v>28</v>
      </c>
      <c r="R2414" t="s">
        <v>2423</v>
      </c>
      <c r="S2414" t="s">
        <v>112</v>
      </c>
    </row>
    <row r="2415" spans="1:19" x14ac:dyDescent="0.2">
      <c r="A2415" t="s">
        <v>290</v>
      </c>
      <c r="B2415" t="s">
        <v>79</v>
      </c>
      <c r="C2415">
        <v>2015</v>
      </c>
      <c r="D2415" s="1" t="d">
        <v>1992-07-17</v>
      </c>
      <c r="E2415" s="1" t="str">
        <f t="shared" si="74"/>
        <v>1992</v>
      </c>
      <c r="F2415" s="1" t="str">
        <f t="shared" si="75"/>
        <v>Jul</v>
      </c>
      <c r="G2415" t="s">
        <v>28</v>
      </c>
      <c r="H2415" t="s">
        <v>242</v>
      </c>
      <c r="I2415">
        <v>0</v>
      </c>
      <c r="J2415">
        <v>0</v>
      </c>
      <c r="K2415">
        <v>0.86</v>
      </c>
      <c r="L2415">
        <v>0</v>
      </c>
      <c r="M2415">
        <v>0.86</v>
      </c>
      <c r="R2415" t="s">
        <v>2424</v>
      </c>
      <c r="S2415" t="s">
        <v>88</v>
      </c>
    </row>
    <row r="2416" spans="1:19" x14ac:dyDescent="0.2">
      <c r="A2416" t="s">
        <v>2425</v>
      </c>
      <c r="B2416" t="s">
        <v>49</v>
      </c>
      <c r="C2416">
        <v>2008</v>
      </c>
      <c r="D2416" s="1" t="d">
        <v>2012-05-01</v>
      </c>
      <c r="E2416" s="1" t="str">
        <f t="shared" si="74"/>
        <v>2012</v>
      </c>
      <c r="F2416" s="1" t="str">
        <f t="shared" si="75"/>
        <v>May</v>
      </c>
      <c r="G2416" t="s">
        <v>18</v>
      </c>
      <c r="H2416" t="s">
        <v>151</v>
      </c>
      <c r="I2416">
        <v>0.14000000000000001</v>
      </c>
      <c r="J2416">
        <v>0.54</v>
      </c>
      <c r="K2416">
        <v>0.01</v>
      </c>
      <c r="L2416">
        <v>0.18</v>
      </c>
      <c r="M2416">
        <v>0.86</v>
      </c>
    </row>
    <row r="2417" spans="1:19" x14ac:dyDescent="0.2">
      <c r="A2417" t="s">
        <v>2426</v>
      </c>
      <c r="B2417" t="s">
        <v>75</v>
      </c>
      <c r="C2417">
        <v>2015</v>
      </c>
      <c r="D2417" s="1" t="d">
        <v>2007-12-11</v>
      </c>
      <c r="E2417" s="1" t="str">
        <f t="shared" si="74"/>
        <v>2007</v>
      </c>
      <c r="F2417" s="1" t="str">
        <f t="shared" si="75"/>
        <v>Dec</v>
      </c>
      <c r="G2417" t="s">
        <v>34</v>
      </c>
      <c r="H2417" t="s">
        <v>71</v>
      </c>
      <c r="I2417">
        <v>0.34</v>
      </c>
      <c r="J2417">
        <v>0.38</v>
      </c>
      <c r="K2417">
        <v>0</v>
      </c>
      <c r="L2417">
        <v>0.14000000000000001</v>
      </c>
      <c r="M2417">
        <v>0.86</v>
      </c>
      <c r="N2417">
        <v>80</v>
      </c>
      <c r="O2417">
        <v>69</v>
      </c>
      <c r="P2417">
        <v>6.2</v>
      </c>
      <c r="Q2417">
        <v>160</v>
      </c>
      <c r="R2417" t="s">
        <v>2021</v>
      </c>
      <c r="S2417" t="s">
        <v>88</v>
      </c>
    </row>
    <row r="2418" spans="1:19" x14ac:dyDescent="0.2">
      <c r="A2418" t="s">
        <v>2427</v>
      </c>
      <c r="B2418" t="s">
        <v>17</v>
      </c>
      <c r="C2418">
        <v>2009</v>
      </c>
      <c r="D2418" s="1" t="d">
        <v>2017-04-11</v>
      </c>
      <c r="E2418" s="1" t="str">
        <f t="shared" si="74"/>
        <v>2017</v>
      </c>
      <c r="F2418" s="1" t="str">
        <f t="shared" si="75"/>
        <v>Apr</v>
      </c>
      <c r="G2418" t="s">
        <v>39</v>
      </c>
      <c r="H2418" t="s">
        <v>19</v>
      </c>
      <c r="I2418">
        <v>0.46</v>
      </c>
      <c r="J2418">
        <v>0.21</v>
      </c>
      <c r="K2418">
        <v>0.12</v>
      </c>
      <c r="L2418">
        <v>0.06</v>
      </c>
      <c r="M2418">
        <v>0.86</v>
      </c>
      <c r="N2418">
        <v>76</v>
      </c>
      <c r="O2418">
        <v>42</v>
      </c>
      <c r="P2418">
        <v>8.5</v>
      </c>
      <c r="Q2418">
        <v>26</v>
      </c>
      <c r="R2418" t="s">
        <v>2033</v>
      </c>
      <c r="S2418" t="s">
        <v>112</v>
      </c>
    </row>
    <row r="2419" spans="1:19" x14ac:dyDescent="0.2">
      <c r="A2419" t="s">
        <v>356</v>
      </c>
      <c r="B2419" t="s">
        <v>159</v>
      </c>
      <c r="C2419">
        <v>2006</v>
      </c>
      <c r="D2419" s="1" t="d">
        <v>1992-11-19</v>
      </c>
      <c r="E2419" s="1" t="str">
        <f t="shared" si="74"/>
        <v>1992</v>
      </c>
      <c r="F2419" s="1" t="str">
        <f t="shared" si="75"/>
        <v>Nov</v>
      </c>
      <c r="G2419" t="s">
        <v>18</v>
      </c>
      <c r="H2419" t="s">
        <v>234</v>
      </c>
      <c r="I2419">
        <v>0.01</v>
      </c>
      <c r="J2419">
        <v>0.72</v>
      </c>
      <c r="K2419">
        <v>0.12</v>
      </c>
      <c r="L2419">
        <v>0.01</v>
      </c>
      <c r="M2419">
        <v>0.86</v>
      </c>
      <c r="N2419">
        <v>81</v>
      </c>
      <c r="O2419">
        <v>10</v>
      </c>
      <c r="P2419">
        <v>8.3000000000000007</v>
      </c>
      <c r="Q2419">
        <v>14</v>
      </c>
      <c r="R2419" t="s">
        <v>433</v>
      </c>
      <c r="S2419" t="s">
        <v>20</v>
      </c>
    </row>
    <row r="2420" spans="1:19" x14ac:dyDescent="0.2">
      <c r="A2420" t="s">
        <v>2428</v>
      </c>
      <c r="B2420" t="s">
        <v>55</v>
      </c>
      <c r="C2420">
        <v>2002</v>
      </c>
      <c r="D2420" s="1" t="d">
        <v>1989-06-20</v>
      </c>
      <c r="E2420" s="1" t="str">
        <f t="shared" si="74"/>
        <v>1989</v>
      </c>
      <c r="F2420" s="1" t="str">
        <f t="shared" si="75"/>
        <v>Jun</v>
      </c>
      <c r="G2420" t="s">
        <v>86</v>
      </c>
      <c r="H2420" t="s">
        <v>2429</v>
      </c>
      <c r="I2420">
        <v>0.42</v>
      </c>
      <c r="J2420">
        <v>0.33</v>
      </c>
      <c r="K2420">
        <v>0</v>
      </c>
      <c r="L2420">
        <v>0.11</v>
      </c>
      <c r="M2420">
        <v>0.86</v>
      </c>
      <c r="N2420">
        <v>74</v>
      </c>
      <c r="O2420">
        <v>14</v>
      </c>
      <c r="P2420">
        <v>8.4</v>
      </c>
      <c r="Q2420">
        <v>11</v>
      </c>
      <c r="R2420" t="s">
        <v>2429</v>
      </c>
      <c r="S2420" t="s">
        <v>88</v>
      </c>
    </row>
    <row r="2421" spans="1:19" x14ac:dyDescent="0.2">
      <c r="A2421" t="s">
        <v>2430</v>
      </c>
      <c r="B2421" t="s">
        <v>104</v>
      </c>
      <c r="C2421">
        <v>2001</v>
      </c>
      <c r="D2421" s="1" t="d">
        <v>2021-01-03</v>
      </c>
      <c r="E2421" s="1" t="str">
        <f t="shared" si="74"/>
        <v>2021</v>
      </c>
      <c r="F2421" s="1" t="str">
        <f t="shared" si="75"/>
        <v>Jan</v>
      </c>
      <c r="G2421" t="s">
        <v>24</v>
      </c>
      <c r="H2421" t="s">
        <v>1858</v>
      </c>
      <c r="I2421">
        <v>0.48</v>
      </c>
      <c r="J2421">
        <v>0.33</v>
      </c>
      <c r="K2421">
        <v>0</v>
      </c>
      <c r="L2421">
        <v>0.06</v>
      </c>
      <c r="M2421">
        <v>0.86</v>
      </c>
      <c r="N2421">
        <v>53</v>
      </c>
      <c r="O2421">
        <v>4</v>
      </c>
      <c r="P2421">
        <v>5.8</v>
      </c>
      <c r="Q2421">
        <v>4</v>
      </c>
      <c r="R2421" t="s">
        <v>2431</v>
      </c>
      <c r="S2421" t="s">
        <v>20</v>
      </c>
    </row>
    <row r="2422" spans="1:19" x14ac:dyDescent="0.2">
      <c r="A2422" t="s">
        <v>2432</v>
      </c>
      <c r="B2422" t="s">
        <v>95</v>
      </c>
      <c r="C2422">
        <v>1997</v>
      </c>
      <c r="D2422" s="1" t="d">
        <v>2020-04-21</v>
      </c>
      <c r="E2422" s="1" t="str">
        <f t="shared" si="74"/>
        <v>2020</v>
      </c>
      <c r="F2422" s="1" t="str">
        <f t="shared" si="75"/>
        <v>Apr</v>
      </c>
      <c r="G2422" t="s">
        <v>18</v>
      </c>
      <c r="H2422" t="s">
        <v>134</v>
      </c>
      <c r="I2422">
        <v>0.81</v>
      </c>
      <c r="J2422">
        <v>0.04</v>
      </c>
      <c r="K2422">
        <v>0</v>
      </c>
      <c r="L2422">
        <v>0.01</v>
      </c>
      <c r="M2422">
        <v>0.86</v>
      </c>
    </row>
    <row r="2423" spans="1:19" x14ac:dyDescent="0.2">
      <c r="A2423" t="s">
        <v>2202</v>
      </c>
      <c r="B2423" t="s">
        <v>44</v>
      </c>
      <c r="C2423">
        <v>2010</v>
      </c>
      <c r="D2423" s="1" t="d">
        <v>2022-10-04</v>
      </c>
      <c r="E2423" s="1" t="str">
        <f t="shared" si="74"/>
        <v>2022</v>
      </c>
      <c r="F2423" s="1" t="str">
        <f t="shared" si="75"/>
        <v>Oct</v>
      </c>
      <c r="G2423" t="s">
        <v>34</v>
      </c>
      <c r="H2423" t="s">
        <v>71</v>
      </c>
      <c r="I2423">
        <v>0.47</v>
      </c>
      <c r="J2423">
        <v>0.31</v>
      </c>
      <c r="K2423">
        <v>0</v>
      </c>
      <c r="L2423">
        <v>0.08</v>
      </c>
      <c r="M2423">
        <v>0.86</v>
      </c>
      <c r="N2423">
        <v>72</v>
      </c>
      <c r="O2423">
        <v>65</v>
      </c>
      <c r="P2423">
        <v>6.5</v>
      </c>
      <c r="Q2423">
        <v>51</v>
      </c>
      <c r="R2423" t="s">
        <v>309</v>
      </c>
      <c r="S2423" t="s">
        <v>88</v>
      </c>
    </row>
    <row r="2424" spans="1:19" x14ac:dyDescent="0.2">
      <c r="A2424" t="s">
        <v>2433</v>
      </c>
      <c r="B2424" t="s">
        <v>104</v>
      </c>
      <c r="C2424">
        <v>1998</v>
      </c>
      <c r="D2424" s="1" t="d">
        <v>1993-03-09</v>
      </c>
      <c r="E2424" s="1" t="str">
        <f t="shared" si="74"/>
        <v>1993</v>
      </c>
      <c r="F2424" s="1" t="str">
        <f t="shared" si="75"/>
        <v>Mar</v>
      </c>
      <c r="G2424" t="s">
        <v>18</v>
      </c>
      <c r="H2424" t="s">
        <v>68</v>
      </c>
      <c r="I2424">
        <v>0.48</v>
      </c>
      <c r="J2424">
        <v>0.32</v>
      </c>
      <c r="K2424">
        <v>0</v>
      </c>
      <c r="L2424">
        <v>0.06</v>
      </c>
      <c r="M2424">
        <v>0.86</v>
      </c>
    </row>
    <row r="2425" spans="1:19" x14ac:dyDescent="0.2">
      <c r="A2425" t="s">
        <v>2434</v>
      </c>
      <c r="B2425" t="s">
        <v>159</v>
      </c>
      <c r="C2425">
        <v>2006</v>
      </c>
      <c r="D2425" s="1" t="d">
        <v>1996-06-18</v>
      </c>
      <c r="E2425" s="1" t="str">
        <f t="shared" si="74"/>
        <v>1996</v>
      </c>
      <c r="F2425" s="1" t="str">
        <f t="shared" si="75"/>
        <v>Jun</v>
      </c>
      <c r="G2425" t="s">
        <v>30</v>
      </c>
      <c r="H2425" t="s">
        <v>68</v>
      </c>
      <c r="I2425">
        <v>0.12</v>
      </c>
      <c r="J2425">
        <v>0.51</v>
      </c>
      <c r="K2425">
        <v>0</v>
      </c>
      <c r="L2425">
        <v>0.23</v>
      </c>
      <c r="M2425">
        <v>0.86</v>
      </c>
      <c r="N2425">
        <v>76</v>
      </c>
      <c r="O2425">
        <v>46</v>
      </c>
      <c r="P2425">
        <v>7.9</v>
      </c>
      <c r="Q2425">
        <v>14</v>
      </c>
      <c r="R2425" t="s">
        <v>2435</v>
      </c>
      <c r="S2425" t="s">
        <v>20</v>
      </c>
    </row>
    <row r="2426" spans="1:19" x14ac:dyDescent="0.2">
      <c r="A2426" t="s">
        <v>2436</v>
      </c>
      <c r="B2426" t="s">
        <v>55</v>
      </c>
      <c r="C2426">
        <v>2003</v>
      </c>
      <c r="D2426" s="1" t="d">
        <v>2007-09-17</v>
      </c>
      <c r="E2426" s="1" t="str">
        <f t="shared" si="74"/>
        <v>2007</v>
      </c>
      <c r="F2426" s="1" t="str">
        <f t="shared" si="75"/>
        <v>Sep</v>
      </c>
      <c r="G2426" t="s">
        <v>50</v>
      </c>
      <c r="H2426" t="s">
        <v>933</v>
      </c>
      <c r="I2426">
        <v>0.17</v>
      </c>
      <c r="J2426">
        <v>0.13</v>
      </c>
      <c r="K2426">
        <v>0.51</v>
      </c>
      <c r="L2426">
        <v>0.04</v>
      </c>
      <c r="M2426">
        <v>0.86</v>
      </c>
      <c r="N2426">
        <v>72</v>
      </c>
      <c r="O2426">
        <v>15</v>
      </c>
      <c r="P2426">
        <v>9.1</v>
      </c>
      <c r="Q2426">
        <v>39</v>
      </c>
      <c r="R2426" t="s">
        <v>934</v>
      </c>
      <c r="S2426" t="s">
        <v>88</v>
      </c>
    </row>
    <row r="2427" spans="1:19" x14ac:dyDescent="0.2">
      <c r="A2427" t="s">
        <v>2437</v>
      </c>
      <c r="B2427" t="s">
        <v>17</v>
      </c>
      <c r="C2427">
        <v>2010</v>
      </c>
      <c r="D2427" s="1" t="d">
        <v>2005-12-12</v>
      </c>
      <c r="E2427" s="1" t="str">
        <f t="shared" si="74"/>
        <v>2005</v>
      </c>
      <c r="F2427" s="1" t="str">
        <f t="shared" si="75"/>
        <v>Dec</v>
      </c>
      <c r="G2427" t="s">
        <v>30</v>
      </c>
      <c r="H2427" t="s">
        <v>484</v>
      </c>
      <c r="I2427">
        <v>0.6</v>
      </c>
      <c r="J2427">
        <v>0.19</v>
      </c>
      <c r="K2427">
        <v>0</v>
      </c>
      <c r="L2427">
        <v>7.0000000000000007E-2</v>
      </c>
      <c r="M2427">
        <v>0.85</v>
      </c>
      <c r="N2427">
        <v>71</v>
      </c>
      <c r="O2427">
        <v>7</v>
      </c>
      <c r="P2427" t="s">
        <v>203</v>
      </c>
      <c r="R2427" t="s">
        <v>2017</v>
      </c>
      <c r="S2427" t="s">
        <v>20</v>
      </c>
    </row>
    <row r="2428" spans="1:19" x14ac:dyDescent="0.2">
      <c r="A2428" t="s">
        <v>2438</v>
      </c>
      <c r="B2428" t="s">
        <v>104</v>
      </c>
      <c r="C2428">
        <v>1999</v>
      </c>
      <c r="D2428" s="1" t="d">
        <v>2015-07-26</v>
      </c>
      <c r="E2428" s="1" t="str">
        <f t="shared" si="74"/>
        <v>2015</v>
      </c>
      <c r="F2428" s="1" t="str">
        <f t="shared" si="75"/>
        <v>Jul</v>
      </c>
      <c r="G2428" t="s">
        <v>50</v>
      </c>
      <c r="H2428" t="s">
        <v>1656</v>
      </c>
      <c r="I2428">
        <v>0.47</v>
      </c>
      <c r="J2428">
        <v>0.32</v>
      </c>
      <c r="K2428">
        <v>0</v>
      </c>
      <c r="L2428">
        <v>0.06</v>
      </c>
      <c r="M2428">
        <v>0.85</v>
      </c>
    </row>
    <row r="2429" spans="1:19" x14ac:dyDescent="0.2">
      <c r="A2429" t="s">
        <v>566</v>
      </c>
      <c r="B2429" t="s">
        <v>32</v>
      </c>
      <c r="C2429">
        <v>2007</v>
      </c>
      <c r="D2429" s="1" t="d">
        <v>2021-04-22</v>
      </c>
      <c r="E2429" s="1" t="str">
        <f t="shared" si="74"/>
        <v>2021</v>
      </c>
      <c r="F2429" s="1" t="str">
        <f t="shared" si="75"/>
        <v>Apr</v>
      </c>
      <c r="G2429" t="s">
        <v>18</v>
      </c>
      <c r="H2429" t="s">
        <v>134</v>
      </c>
      <c r="I2429">
        <v>0.1</v>
      </c>
      <c r="J2429">
        <v>0.65</v>
      </c>
      <c r="K2429">
        <v>0</v>
      </c>
      <c r="L2429">
        <v>0.11</v>
      </c>
      <c r="M2429">
        <v>0.85</v>
      </c>
    </row>
    <row r="2430" spans="1:19" x14ac:dyDescent="0.2">
      <c r="A2430" t="s">
        <v>1747</v>
      </c>
      <c r="B2430" t="s">
        <v>44</v>
      </c>
      <c r="C2430">
        <v>2010</v>
      </c>
      <c r="D2430" s="1" t="d">
        <v>2006-05-08</v>
      </c>
      <c r="E2430" s="1" t="str">
        <f t="shared" si="74"/>
        <v>2006</v>
      </c>
      <c r="F2430" s="1" t="str">
        <f t="shared" si="75"/>
        <v>May</v>
      </c>
      <c r="G2430" t="s">
        <v>18</v>
      </c>
      <c r="H2430" t="s">
        <v>134</v>
      </c>
      <c r="I2430">
        <v>0.32</v>
      </c>
      <c r="J2430">
        <v>0.42</v>
      </c>
      <c r="K2430">
        <v>0.02</v>
      </c>
      <c r="L2430">
        <v>0.09</v>
      </c>
      <c r="M2430">
        <v>0.85</v>
      </c>
      <c r="N2430">
        <v>83</v>
      </c>
      <c r="O2430">
        <v>61</v>
      </c>
      <c r="P2430">
        <v>8.1</v>
      </c>
      <c r="Q2430">
        <v>58</v>
      </c>
      <c r="R2430" t="s">
        <v>134</v>
      </c>
      <c r="S2430" t="s">
        <v>20</v>
      </c>
    </row>
    <row r="2431" spans="1:19" x14ac:dyDescent="0.2">
      <c r="A2431" t="s">
        <v>2439</v>
      </c>
      <c r="B2431" t="s">
        <v>17</v>
      </c>
      <c r="C2431">
        <v>2007</v>
      </c>
      <c r="D2431" s="1" t="d">
        <v>2003-09-08</v>
      </c>
      <c r="E2431" s="1" t="str">
        <f t="shared" si="74"/>
        <v>2003</v>
      </c>
      <c r="F2431" s="1" t="str">
        <f t="shared" si="75"/>
        <v>Sep</v>
      </c>
      <c r="G2431" t="s">
        <v>50</v>
      </c>
      <c r="H2431" t="s">
        <v>283</v>
      </c>
      <c r="I2431">
        <v>0.12</v>
      </c>
      <c r="J2431">
        <v>0.62</v>
      </c>
      <c r="K2431">
        <v>0</v>
      </c>
      <c r="L2431">
        <v>0.11</v>
      </c>
      <c r="M2431">
        <v>0.85</v>
      </c>
      <c r="N2431">
        <v>73</v>
      </c>
      <c r="O2431">
        <v>22</v>
      </c>
      <c r="P2431">
        <v>7.3</v>
      </c>
      <c r="Q2431">
        <v>25</v>
      </c>
      <c r="R2431" t="s">
        <v>1538</v>
      </c>
      <c r="S2431" t="s">
        <v>88</v>
      </c>
    </row>
    <row r="2432" spans="1:19" x14ac:dyDescent="0.2">
      <c r="A2432" t="s">
        <v>2440</v>
      </c>
      <c r="B2432" t="s">
        <v>44</v>
      </c>
      <c r="C2432">
        <v>2007</v>
      </c>
      <c r="D2432" s="1" t="d">
        <v>2015-04-19</v>
      </c>
      <c r="E2432" s="1" t="str">
        <f t="shared" si="74"/>
        <v>2015</v>
      </c>
      <c r="F2432" s="1" t="str">
        <f t="shared" si="75"/>
        <v>Apr</v>
      </c>
      <c r="G2432" t="s">
        <v>18</v>
      </c>
      <c r="H2432" t="s">
        <v>51</v>
      </c>
      <c r="I2432">
        <v>0.79</v>
      </c>
      <c r="J2432">
        <v>0</v>
      </c>
      <c r="K2432">
        <v>0</v>
      </c>
      <c r="L2432">
        <v>7.0000000000000007E-2</v>
      </c>
      <c r="M2432">
        <v>0.85</v>
      </c>
      <c r="N2432">
        <v>81</v>
      </c>
      <c r="O2432">
        <v>33</v>
      </c>
      <c r="P2432">
        <v>7</v>
      </c>
      <c r="Q2432">
        <v>28</v>
      </c>
      <c r="R2432" t="s">
        <v>426</v>
      </c>
      <c r="S2432" t="s">
        <v>20</v>
      </c>
    </row>
    <row r="2433" spans="1:19" x14ac:dyDescent="0.2">
      <c r="A2433" t="s">
        <v>2441</v>
      </c>
      <c r="B2433" t="s">
        <v>104</v>
      </c>
      <c r="C2433">
        <v>1996</v>
      </c>
      <c r="D2433" s="1" t="d">
        <v>2010-10-01</v>
      </c>
      <c r="E2433" s="1" t="str">
        <f t="shared" si="74"/>
        <v>2010</v>
      </c>
      <c r="F2433" s="1" t="str">
        <f t="shared" si="75"/>
        <v>Oct</v>
      </c>
      <c r="G2433" t="s">
        <v>86</v>
      </c>
      <c r="H2433" t="s">
        <v>248</v>
      </c>
      <c r="I2433">
        <v>0.14000000000000001</v>
      </c>
      <c r="J2433">
        <v>0.09</v>
      </c>
      <c r="K2433">
        <v>0.56999999999999995</v>
      </c>
      <c r="L2433">
        <v>0.06</v>
      </c>
      <c r="M2433">
        <v>0.85</v>
      </c>
    </row>
    <row r="2434" spans="1:19" x14ac:dyDescent="0.2">
      <c r="A2434" t="s">
        <v>1474</v>
      </c>
      <c r="B2434" t="s">
        <v>137</v>
      </c>
      <c r="C2434">
        <v>2004</v>
      </c>
      <c r="D2434" s="1" t="d">
        <v>1991-01-01</v>
      </c>
      <c r="E2434" s="1" t="str">
        <f t="shared" si="74"/>
        <v>1991</v>
      </c>
      <c r="F2434" s="1" t="str">
        <f t="shared" si="75"/>
        <v>Jan</v>
      </c>
      <c r="G2434" t="s">
        <v>18</v>
      </c>
      <c r="H2434" t="s">
        <v>134</v>
      </c>
      <c r="I2434">
        <v>0.64</v>
      </c>
      <c r="J2434">
        <v>0.18</v>
      </c>
      <c r="K2434">
        <v>0</v>
      </c>
      <c r="L2434">
        <v>0.03</v>
      </c>
      <c r="M2434">
        <v>0.85</v>
      </c>
      <c r="N2434">
        <v>88</v>
      </c>
      <c r="O2434">
        <v>26</v>
      </c>
      <c r="P2434">
        <v>8.9</v>
      </c>
      <c r="Q2434">
        <v>14</v>
      </c>
      <c r="R2434" t="s">
        <v>135</v>
      </c>
      <c r="S2434" t="s">
        <v>20</v>
      </c>
    </row>
    <row r="2435" spans="1:19" x14ac:dyDescent="0.2">
      <c r="A2435" t="s">
        <v>2442</v>
      </c>
      <c r="B2435" t="s">
        <v>22</v>
      </c>
      <c r="C2435">
        <v>1989</v>
      </c>
      <c r="D2435" s="1" t="d">
        <v>1999-05-22</v>
      </c>
      <c r="E2435" s="1" t="str">
        <f t="shared" ref="E2435:E2498" si="76">TEXT(D2435,"yyyy")</f>
        <v>1999</v>
      </c>
      <c r="F2435" s="1" t="str">
        <f t="shared" ref="F2435:F2498" si="77">TEXT(D2435,"mmm")</f>
        <v>May</v>
      </c>
      <c r="G2435" t="s">
        <v>1</v>
      </c>
      <c r="H2435" t="s">
        <v>234</v>
      </c>
      <c r="I2435">
        <v>0.4</v>
      </c>
      <c r="J2435">
        <v>7.0000000000000007E-2</v>
      </c>
      <c r="K2435">
        <v>0.37</v>
      </c>
      <c r="L2435">
        <v>0.01</v>
      </c>
      <c r="M2435">
        <v>0.85</v>
      </c>
    </row>
    <row r="2436" spans="1:19" x14ac:dyDescent="0.2">
      <c r="A2436" t="s">
        <v>2332</v>
      </c>
      <c r="B2436" t="s">
        <v>49</v>
      </c>
      <c r="C2436">
        <v>2015</v>
      </c>
      <c r="D2436" s="1" t="d">
        <v>2021-02-04</v>
      </c>
      <c r="E2436" s="1" t="str">
        <f t="shared" si="76"/>
        <v>2021</v>
      </c>
      <c r="F2436" s="1" t="str">
        <f t="shared" si="77"/>
        <v>Feb</v>
      </c>
      <c r="G2436" t="s">
        <v>50</v>
      </c>
      <c r="H2436" t="s">
        <v>267</v>
      </c>
      <c r="I2436">
        <v>0.35</v>
      </c>
      <c r="J2436">
        <v>0.36</v>
      </c>
      <c r="K2436">
        <v>0</v>
      </c>
      <c r="L2436">
        <v>0.14000000000000001</v>
      </c>
      <c r="M2436">
        <v>0.85</v>
      </c>
      <c r="P2436">
        <v>7.4</v>
      </c>
      <c r="Q2436">
        <v>14</v>
      </c>
      <c r="R2436" t="s">
        <v>885</v>
      </c>
      <c r="S2436" t="s">
        <v>112</v>
      </c>
    </row>
    <row r="2437" spans="1:19" x14ac:dyDescent="0.2">
      <c r="A2437" t="s">
        <v>2394</v>
      </c>
      <c r="B2437" t="s">
        <v>49</v>
      </c>
      <c r="C2437">
        <v>2012</v>
      </c>
      <c r="D2437" s="1" t="d">
        <v>2018-04-15</v>
      </c>
      <c r="E2437" s="1" t="str">
        <f t="shared" si="76"/>
        <v>2018</v>
      </c>
      <c r="F2437" s="1" t="str">
        <f t="shared" si="77"/>
        <v>Apr</v>
      </c>
      <c r="G2437" t="s">
        <v>28</v>
      </c>
      <c r="H2437" t="s">
        <v>134</v>
      </c>
      <c r="I2437">
        <v>0.37</v>
      </c>
      <c r="J2437">
        <v>0.28999999999999998</v>
      </c>
      <c r="K2437">
        <v>0.09</v>
      </c>
      <c r="L2437">
        <v>0.11</v>
      </c>
      <c r="M2437">
        <v>0.85</v>
      </c>
      <c r="N2437">
        <v>81</v>
      </c>
      <c r="O2437">
        <v>34</v>
      </c>
      <c r="P2437">
        <v>7.6</v>
      </c>
      <c r="Q2437">
        <v>376</v>
      </c>
      <c r="R2437" t="s">
        <v>2395</v>
      </c>
      <c r="S2437" t="s">
        <v>53</v>
      </c>
    </row>
    <row r="2438" spans="1:19" x14ac:dyDescent="0.2">
      <c r="A2438" t="s">
        <v>2443</v>
      </c>
      <c r="B2438" t="s">
        <v>104</v>
      </c>
      <c r="C2438">
        <v>1997</v>
      </c>
      <c r="D2438" s="1" t="d">
        <v>2016-06-20</v>
      </c>
      <c r="E2438" s="1" t="str">
        <f t="shared" si="76"/>
        <v>2016</v>
      </c>
      <c r="F2438" s="1" t="str">
        <f t="shared" si="77"/>
        <v>Jun</v>
      </c>
      <c r="G2438" t="s">
        <v>50</v>
      </c>
      <c r="H2438" t="s">
        <v>226</v>
      </c>
      <c r="I2438">
        <v>0.47</v>
      </c>
      <c r="J2438">
        <v>0.32</v>
      </c>
      <c r="K2438">
        <v>0</v>
      </c>
      <c r="L2438">
        <v>0.06</v>
      </c>
      <c r="M2438">
        <v>0.85</v>
      </c>
    </row>
    <row r="2439" spans="1:19" x14ac:dyDescent="0.2">
      <c r="A2439" t="s">
        <v>2444</v>
      </c>
      <c r="B2439" t="s">
        <v>49</v>
      </c>
      <c r="C2439">
        <v>2008</v>
      </c>
      <c r="D2439" s="1" t="d">
        <v>2019-02-08</v>
      </c>
      <c r="E2439" s="1" t="str">
        <f t="shared" si="76"/>
        <v>2019</v>
      </c>
      <c r="F2439" s="1" t="str">
        <f t="shared" si="77"/>
        <v>Feb</v>
      </c>
      <c r="G2439" t="s">
        <v>86</v>
      </c>
      <c r="H2439" t="s">
        <v>155</v>
      </c>
      <c r="I2439">
        <v>0.22</v>
      </c>
      <c r="J2439">
        <v>0.33</v>
      </c>
      <c r="K2439">
        <v>0.18</v>
      </c>
      <c r="L2439">
        <v>0.12</v>
      </c>
      <c r="M2439">
        <v>0.85</v>
      </c>
      <c r="N2439">
        <v>71</v>
      </c>
      <c r="O2439">
        <v>32</v>
      </c>
      <c r="P2439">
        <v>7.2</v>
      </c>
      <c r="Q2439">
        <v>51</v>
      </c>
      <c r="R2439" t="s">
        <v>2445</v>
      </c>
      <c r="S2439" t="s">
        <v>88</v>
      </c>
    </row>
    <row r="2440" spans="1:19" x14ac:dyDescent="0.2">
      <c r="A2440" t="s">
        <v>2446</v>
      </c>
      <c r="B2440" t="s">
        <v>17</v>
      </c>
      <c r="C2440">
        <v>2010</v>
      </c>
      <c r="D2440" s="1" t="d">
        <v>2008-08-10</v>
      </c>
      <c r="E2440" s="1" t="str">
        <f t="shared" si="76"/>
        <v>2008</v>
      </c>
      <c r="F2440" s="1" t="str">
        <f t="shared" si="77"/>
        <v>Aug</v>
      </c>
      <c r="G2440" t="s">
        <v>18</v>
      </c>
      <c r="H2440" t="s">
        <v>111</v>
      </c>
      <c r="I2440">
        <v>0.69</v>
      </c>
      <c r="J2440">
        <v>0.1</v>
      </c>
      <c r="K2440">
        <v>0</v>
      </c>
      <c r="L2440">
        <v>0.06</v>
      </c>
      <c r="M2440">
        <v>0.85</v>
      </c>
      <c r="P2440" t="s">
        <v>203</v>
      </c>
      <c r="R2440" t="s">
        <v>2447</v>
      </c>
      <c r="S2440" t="s">
        <v>112</v>
      </c>
    </row>
    <row r="2441" spans="1:19" x14ac:dyDescent="0.2">
      <c r="A2441" t="s">
        <v>2448</v>
      </c>
      <c r="B2441" t="s">
        <v>49</v>
      </c>
      <c r="C2441">
        <v>2012</v>
      </c>
      <c r="D2441" s="1" t="d">
        <v>1990-04-24</v>
      </c>
      <c r="E2441" s="1" t="str">
        <f t="shared" si="76"/>
        <v>1990</v>
      </c>
      <c r="F2441" s="1" t="str">
        <f t="shared" si="77"/>
        <v>Apr</v>
      </c>
      <c r="G2441" t="s">
        <v>86</v>
      </c>
      <c r="H2441" t="s">
        <v>372</v>
      </c>
      <c r="I2441">
        <v>0.28000000000000003</v>
      </c>
      <c r="J2441">
        <v>0.31</v>
      </c>
      <c r="K2441">
        <v>0.13</v>
      </c>
      <c r="L2441">
        <v>0.13</v>
      </c>
      <c r="M2441">
        <v>0.85</v>
      </c>
      <c r="N2441">
        <v>82</v>
      </c>
      <c r="O2441">
        <v>50</v>
      </c>
      <c r="P2441">
        <v>8.1999999999999993</v>
      </c>
      <c r="Q2441">
        <v>193</v>
      </c>
      <c r="R2441" t="s">
        <v>372</v>
      </c>
      <c r="S2441" t="s">
        <v>88</v>
      </c>
    </row>
    <row r="2442" spans="1:19" x14ac:dyDescent="0.2">
      <c r="A2442" t="s">
        <v>2449</v>
      </c>
      <c r="B2442" t="s">
        <v>49</v>
      </c>
      <c r="C2442">
        <v>2009</v>
      </c>
      <c r="D2442" s="1" t="d">
        <v>2004-08-25</v>
      </c>
      <c r="E2442" s="1" t="str">
        <f t="shared" si="76"/>
        <v>2004</v>
      </c>
      <c r="F2442" s="1" t="str">
        <f t="shared" si="77"/>
        <v>Aug</v>
      </c>
      <c r="G2442" t="s">
        <v>50</v>
      </c>
      <c r="H2442" t="s">
        <v>2450</v>
      </c>
      <c r="I2442">
        <v>0.52</v>
      </c>
      <c r="J2442">
        <v>0.16</v>
      </c>
      <c r="K2442">
        <v>0.08</v>
      </c>
      <c r="L2442">
        <v>0.1</v>
      </c>
      <c r="M2442">
        <v>0.85</v>
      </c>
      <c r="N2442">
        <v>83</v>
      </c>
      <c r="O2442">
        <v>52</v>
      </c>
      <c r="P2442">
        <v>7.7</v>
      </c>
      <c r="Q2442">
        <v>115</v>
      </c>
      <c r="R2442" t="s">
        <v>1136</v>
      </c>
      <c r="S2442" t="s">
        <v>53</v>
      </c>
    </row>
    <row r="2443" spans="1:19" x14ac:dyDescent="0.2">
      <c r="A2443" t="s">
        <v>1717</v>
      </c>
      <c r="B2443" t="s">
        <v>55</v>
      </c>
      <c r="C2443">
        <v>2007</v>
      </c>
      <c r="D2443" s="1" t="d">
        <v>2006-07-21</v>
      </c>
      <c r="E2443" s="1" t="str">
        <f t="shared" si="76"/>
        <v>2006</v>
      </c>
      <c r="F2443" s="1" t="str">
        <f t="shared" si="77"/>
        <v>Jul</v>
      </c>
      <c r="G2443" t="s">
        <v>50</v>
      </c>
      <c r="H2443" t="s">
        <v>484</v>
      </c>
      <c r="I2443">
        <v>0.31</v>
      </c>
      <c r="J2443">
        <v>0</v>
      </c>
      <c r="K2443">
        <v>0</v>
      </c>
      <c r="L2443">
        <v>0.53</v>
      </c>
      <c r="M2443">
        <v>0.85</v>
      </c>
      <c r="N2443">
        <v>65</v>
      </c>
      <c r="O2443">
        <v>9</v>
      </c>
      <c r="P2443">
        <v>8</v>
      </c>
      <c r="Q2443">
        <v>11</v>
      </c>
      <c r="R2443" t="s">
        <v>2451</v>
      </c>
      <c r="S2443" t="s">
        <v>20</v>
      </c>
    </row>
    <row r="2444" spans="1:19" x14ac:dyDescent="0.2">
      <c r="A2444" t="s">
        <v>2452</v>
      </c>
      <c r="B2444" t="s">
        <v>104</v>
      </c>
      <c r="C2444">
        <v>1995</v>
      </c>
      <c r="D2444" s="1" t="d">
        <v>2016-08-17</v>
      </c>
      <c r="E2444" s="1" t="str">
        <f t="shared" si="76"/>
        <v>2016</v>
      </c>
      <c r="F2444" s="1" t="str">
        <f t="shared" si="77"/>
        <v>Aug</v>
      </c>
      <c r="G2444" t="s">
        <v>18</v>
      </c>
      <c r="H2444" t="s">
        <v>68</v>
      </c>
      <c r="I2444">
        <v>0.47</v>
      </c>
      <c r="J2444">
        <v>0.32</v>
      </c>
      <c r="K2444">
        <v>0</v>
      </c>
      <c r="L2444">
        <v>0.06</v>
      </c>
      <c r="M2444">
        <v>0.85</v>
      </c>
    </row>
    <row r="2445" spans="1:19" x14ac:dyDescent="0.2">
      <c r="A2445" t="s">
        <v>2453</v>
      </c>
      <c r="B2445" t="s">
        <v>55</v>
      </c>
      <c r="C2445">
        <v>2002</v>
      </c>
      <c r="D2445" s="1" t="d">
        <v>2018-03-28</v>
      </c>
      <c r="E2445" s="1" t="str">
        <f t="shared" si="76"/>
        <v>2018</v>
      </c>
      <c r="F2445" s="1" t="str">
        <f t="shared" si="77"/>
        <v>Mar</v>
      </c>
      <c r="G2445" t="s">
        <v>24</v>
      </c>
      <c r="H2445" t="s">
        <v>523</v>
      </c>
      <c r="I2445">
        <v>0.42</v>
      </c>
      <c r="J2445">
        <v>0.32</v>
      </c>
      <c r="K2445">
        <v>0</v>
      </c>
      <c r="L2445">
        <v>0.11</v>
      </c>
      <c r="M2445">
        <v>0.85</v>
      </c>
      <c r="N2445">
        <v>86</v>
      </c>
      <c r="O2445">
        <v>31</v>
      </c>
      <c r="P2445">
        <v>8.1999999999999993</v>
      </c>
      <c r="Q2445">
        <v>48</v>
      </c>
      <c r="R2445" t="s">
        <v>684</v>
      </c>
      <c r="S2445" t="s">
        <v>20</v>
      </c>
    </row>
    <row r="2446" spans="1:19" x14ac:dyDescent="0.2">
      <c r="A2446" t="s">
        <v>2454</v>
      </c>
      <c r="B2446" t="s">
        <v>187</v>
      </c>
      <c r="C2446">
        <v>2013</v>
      </c>
      <c r="D2446" s="1" t="d">
        <v>2019-01-19</v>
      </c>
      <c r="E2446" s="1" t="str">
        <f t="shared" si="76"/>
        <v>2019</v>
      </c>
      <c r="F2446" s="1" t="str">
        <f t="shared" si="77"/>
        <v>Jan</v>
      </c>
      <c r="G2446" t="s">
        <v>18</v>
      </c>
      <c r="H2446" t="s">
        <v>19</v>
      </c>
      <c r="I2446">
        <v>0.35</v>
      </c>
      <c r="J2446">
        <v>0.23</v>
      </c>
      <c r="K2446">
        <v>0.21</v>
      </c>
      <c r="L2446">
        <v>0.05</v>
      </c>
      <c r="M2446">
        <v>0.85</v>
      </c>
      <c r="N2446">
        <v>72</v>
      </c>
      <c r="O2446">
        <v>19</v>
      </c>
      <c r="P2446">
        <v>7.7</v>
      </c>
      <c r="Q2446">
        <v>72</v>
      </c>
      <c r="R2446" t="s">
        <v>19</v>
      </c>
      <c r="S2446" t="s">
        <v>20</v>
      </c>
    </row>
    <row r="2447" spans="1:19" x14ac:dyDescent="0.2">
      <c r="A2447" t="s">
        <v>2455</v>
      </c>
      <c r="B2447" t="s">
        <v>55</v>
      </c>
      <c r="C2447">
        <v>2000</v>
      </c>
      <c r="D2447" s="1" t="d">
        <v>2005-04-23</v>
      </c>
      <c r="E2447" s="1" t="str">
        <f t="shared" si="76"/>
        <v>2005</v>
      </c>
      <c r="F2447" s="1" t="str">
        <f t="shared" si="77"/>
        <v>Apr</v>
      </c>
      <c r="G2447" t="s">
        <v>86</v>
      </c>
      <c r="H2447" t="s">
        <v>248</v>
      </c>
      <c r="I2447">
        <v>0.32</v>
      </c>
      <c r="J2447">
        <v>0.25</v>
      </c>
      <c r="K2447">
        <v>0.2</v>
      </c>
      <c r="L2447">
        <v>0.08</v>
      </c>
      <c r="M2447">
        <v>0.85</v>
      </c>
      <c r="N2447">
        <v>64</v>
      </c>
      <c r="O2447">
        <v>17</v>
      </c>
      <c r="P2447">
        <v>7.9</v>
      </c>
      <c r="Q2447">
        <v>31</v>
      </c>
      <c r="R2447" t="s">
        <v>2033</v>
      </c>
      <c r="S2447" t="s">
        <v>88</v>
      </c>
    </row>
    <row r="2448" spans="1:19" x14ac:dyDescent="0.2">
      <c r="A2448" t="s">
        <v>2456</v>
      </c>
      <c r="B2448" t="s">
        <v>32</v>
      </c>
      <c r="C2448">
        <v>2008</v>
      </c>
      <c r="D2448" s="1" t="d">
        <v>1999-10-15</v>
      </c>
      <c r="E2448" s="1" t="str">
        <f t="shared" si="76"/>
        <v>1999</v>
      </c>
      <c r="F2448" s="1" t="str">
        <f t="shared" si="77"/>
        <v>Oct</v>
      </c>
      <c r="G2448" t="s">
        <v>1</v>
      </c>
      <c r="H2448" t="s">
        <v>19</v>
      </c>
      <c r="I2448">
        <v>0.6</v>
      </c>
      <c r="J2448">
        <v>0</v>
      </c>
      <c r="K2448">
        <v>0.2</v>
      </c>
      <c r="L2448">
        <v>0.05</v>
      </c>
      <c r="M2448">
        <v>0.85</v>
      </c>
      <c r="N2448">
        <v>75</v>
      </c>
      <c r="O2448">
        <v>25</v>
      </c>
      <c r="P2448">
        <v>8.4</v>
      </c>
      <c r="Q2448">
        <v>26</v>
      </c>
      <c r="R2448" t="s">
        <v>461</v>
      </c>
      <c r="S2448" t="s">
        <v>20</v>
      </c>
    </row>
    <row r="2449" spans="1:19" x14ac:dyDescent="0.2">
      <c r="A2449" t="s">
        <v>2285</v>
      </c>
      <c r="B2449" t="s">
        <v>49</v>
      </c>
      <c r="C2449">
        <v>2010</v>
      </c>
      <c r="D2449" s="1" t="d">
        <v>2015-04-18</v>
      </c>
      <c r="E2449" s="1" t="str">
        <f t="shared" si="76"/>
        <v>2015</v>
      </c>
      <c r="F2449" s="1" t="str">
        <f t="shared" si="77"/>
        <v>Apr</v>
      </c>
      <c r="G2449" t="s">
        <v>18</v>
      </c>
      <c r="H2449" t="s">
        <v>134</v>
      </c>
      <c r="I2449">
        <v>0.79</v>
      </c>
      <c r="J2449">
        <v>0</v>
      </c>
      <c r="K2449">
        <v>0</v>
      </c>
      <c r="L2449">
        <v>0.06</v>
      </c>
      <c r="M2449">
        <v>0.85</v>
      </c>
      <c r="N2449">
        <v>85</v>
      </c>
      <c r="O2449">
        <v>22</v>
      </c>
      <c r="P2449">
        <v>7.4</v>
      </c>
      <c r="Q2449">
        <v>25</v>
      </c>
      <c r="R2449" t="s">
        <v>287</v>
      </c>
      <c r="S2449" t="s">
        <v>20</v>
      </c>
    </row>
    <row r="2450" spans="1:19" x14ac:dyDescent="0.2">
      <c r="A2450" t="s">
        <v>2457</v>
      </c>
      <c r="B2450" t="s">
        <v>17</v>
      </c>
      <c r="C2450">
        <v>2009</v>
      </c>
      <c r="D2450" s="1" t="d">
        <v>2008-02-29</v>
      </c>
      <c r="E2450" s="1" t="str">
        <f t="shared" si="76"/>
        <v>2008</v>
      </c>
      <c r="F2450" s="1" t="str">
        <f t="shared" si="77"/>
        <v>Feb</v>
      </c>
      <c r="G2450" t="s">
        <v>37</v>
      </c>
      <c r="H2450" t="s">
        <v>151</v>
      </c>
      <c r="I2450">
        <v>0.44</v>
      </c>
      <c r="J2450">
        <v>0.3</v>
      </c>
      <c r="K2450">
        <v>0.02</v>
      </c>
      <c r="L2450">
        <v>0.09</v>
      </c>
      <c r="M2450">
        <v>0.85</v>
      </c>
      <c r="N2450">
        <v>78</v>
      </c>
      <c r="O2450">
        <v>65</v>
      </c>
      <c r="P2450">
        <v>8.6999999999999993</v>
      </c>
      <c r="Q2450">
        <v>95</v>
      </c>
      <c r="R2450" t="s">
        <v>763</v>
      </c>
      <c r="S2450" t="s">
        <v>53</v>
      </c>
    </row>
    <row r="2451" spans="1:19" x14ac:dyDescent="0.2">
      <c r="A2451" t="s">
        <v>2234</v>
      </c>
      <c r="B2451" t="s">
        <v>49</v>
      </c>
      <c r="C2451">
        <v>2010</v>
      </c>
      <c r="D2451" s="1" t="d">
        <v>1997-12-01</v>
      </c>
      <c r="E2451" s="1" t="str">
        <f t="shared" si="76"/>
        <v>1997</v>
      </c>
      <c r="F2451" s="1" t="str">
        <f t="shared" si="77"/>
        <v>Dec</v>
      </c>
      <c r="G2451" t="s">
        <v>37</v>
      </c>
      <c r="H2451" t="s">
        <v>134</v>
      </c>
      <c r="I2451">
        <v>0.44</v>
      </c>
      <c r="J2451">
        <v>0.27</v>
      </c>
      <c r="K2451">
        <v>0.01</v>
      </c>
      <c r="L2451">
        <v>0.12</v>
      </c>
      <c r="M2451">
        <v>0.85</v>
      </c>
      <c r="N2451">
        <v>74</v>
      </c>
      <c r="O2451">
        <v>56</v>
      </c>
      <c r="P2451">
        <v>7</v>
      </c>
      <c r="Q2451">
        <v>88</v>
      </c>
      <c r="R2451" t="s">
        <v>1275</v>
      </c>
      <c r="S2451" t="s">
        <v>53</v>
      </c>
    </row>
    <row r="2452" spans="1:19" x14ac:dyDescent="0.2">
      <c r="A2452" t="s">
        <v>2458</v>
      </c>
      <c r="B2452" t="s">
        <v>49</v>
      </c>
      <c r="C2452">
        <v>2012</v>
      </c>
      <c r="D2452" s="1" t="d">
        <v>2017-09-18</v>
      </c>
      <c r="E2452" s="1" t="str">
        <f t="shared" si="76"/>
        <v>2017</v>
      </c>
      <c r="F2452" s="1" t="str">
        <f t="shared" si="77"/>
        <v>Sep</v>
      </c>
      <c r="G2452" t="s">
        <v>50</v>
      </c>
      <c r="H2452" t="s">
        <v>484</v>
      </c>
      <c r="I2452">
        <v>0.35</v>
      </c>
      <c r="J2452">
        <v>0.35</v>
      </c>
      <c r="K2452">
        <v>0.01</v>
      </c>
      <c r="L2452">
        <v>0.14000000000000001</v>
      </c>
      <c r="M2452">
        <v>0.84</v>
      </c>
      <c r="N2452">
        <v>84</v>
      </c>
      <c r="O2452">
        <v>39</v>
      </c>
      <c r="P2452">
        <v>7.1</v>
      </c>
      <c r="Q2452">
        <v>422</v>
      </c>
      <c r="R2452" t="s">
        <v>2038</v>
      </c>
      <c r="S2452" t="s">
        <v>53</v>
      </c>
    </row>
    <row r="2453" spans="1:19" x14ac:dyDescent="0.2">
      <c r="A2453" t="s">
        <v>512</v>
      </c>
      <c r="B2453" t="s">
        <v>189</v>
      </c>
      <c r="C2453">
        <v>2004</v>
      </c>
      <c r="D2453" s="1" t="d">
        <v>1992-04-06</v>
      </c>
      <c r="E2453" s="1" t="str">
        <f t="shared" si="76"/>
        <v>1992</v>
      </c>
      <c r="F2453" s="1" t="str">
        <f t="shared" si="77"/>
        <v>Apr</v>
      </c>
      <c r="G2453" t="s">
        <v>50</v>
      </c>
      <c r="H2453" t="s">
        <v>71</v>
      </c>
      <c r="I2453">
        <v>0.65</v>
      </c>
      <c r="J2453">
        <v>0.17</v>
      </c>
      <c r="K2453">
        <v>0</v>
      </c>
      <c r="L2453">
        <v>0.02</v>
      </c>
      <c r="M2453">
        <v>0.84</v>
      </c>
      <c r="N2453">
        <v>80</v>
      </c>
      <c r="O2453">
        <v>41</v>
      </c>
      <c r="P2453">
        <v>8.8000000000000007</v>
      </c>
      <c r="Q2453">
        <v>30</v>
      </c>
      <c r="R2453" t="s">
        <v>77</v>
      </c>
      <c r="S2453" t="s">
        <v>88</v>
      </c>
    </row>
    <row r="2454" spans="1:19" x14ac:dyDescent="0.2">
      <c r="A2454" t="s">
        <v>2459</v>
      </c>
      <c r="B2454" t="s">
        <v>44</v>
      </c>
      <c r="C2454" t="s">
        <v>286</v>
      </c>
      <c r="D2454" s="1" t="d">
        <v>2007-03-13</v>
      </c>
      <c r="E2454" s="1" t="str">
        <f t="shared" si="76"/>
        <v>2007</v>
      </c>
      <c r="F2454" s="1" t="str">
        <f t="shared" si="77"/>
        <v>Mar</v>
      </c>
      <c r="G2454" t="s">
        <v>50</v>
      </c>
      <c r="H2454" t="s">
        <v>267</v>
      </c>
      <c r="I2454">
        <v>0.52</v>
      </c>
      <c r="J2454">
        <v>0.24</v>
      </c>
      <c r="K2454">
        <v>0</v>
      </c>
      <c r="L2454">
        <v>0.08</v>
      </c>
      <c r="M2454">
        <v>0.84</v>
      </c>
      <c r="N2454">
        <v>61</v>
      </c>
      <c r="O2454">
        <v>48</v>
      </c>
      <c r="P2454">
        <v>7.4</v>
      </c>
      <c r="Q2454">
        <v>113</v>
      </c>
      <c r="R2454" t="s">
        <v>1653</v>
      </c>
      <c r="S2454" t="s">
        <v>53</v>
      </c>
    </row>
    <row r="2455" spans="1:19" x14ac:dyDescent="0.2">
      <c r="A2455" t="s">
        <v>2460</v>
      </c>
      <c r="B2455" t="s">
        <v>49</v>
      </c>
      <c r="C2455">
        <v>2012</v>
      </c>
      <c r="D2455" s="1" t="d">
        <v>2006-02-12</v>
      </c>
      <c r="E2455" s="1" t="str">
        <f t="shared" si="76"/>
        <v>2006</v>
      </c>
      <c r="F2455" s="1" t="str">
        <f t="shared" si="77"/>
        <v>Feb</v>
      </c>
      <c r="G2455" t="s">
        <v>28</v>
      </c>
      <c r="H2455" t="s">
        <v>372</v>
      </c>
      <c r="I2455">
        <v>0.2</v>
      </c>
      <c r="J2455">
        <v>0.12</v>
      </c>
      <c r="K2455">
        <v>0.45</v>
      </c>
      <c r="L2455">
        <v>7.0000000000000007E-2</v>
      </c>
      <c r="M2455">
        <v>0.84</v>
      </c>
      <c r="N2455">
        <v>71</v>
      </c>
      <c r="O2455">
        <v>59</v>
      </c>
      <c r="P2455">
        <v>7.9</v>
      </c>
      <c r="Q2455">
        <v>216</v>
      </c>
      <c r="R2455" t="s">
        <v>1233</v>
      </c>
      <c r="S2455" t="s">
        <v>88</v>
      </c>
    </row>
    <row r="2456" spans="1:19" x14ac:dyDescent="0.2">
      <c r="A2456" t="s">
        <v>2422</v>
      </c>
      <c r="B2456" t="s">
        <v>49</v>
      </c>
      <c r="C2456">
        <v>2009</v>
      </c>
      <c r="D2456" s="1" t="d">
        <v>2020-04-06</v>
      </c>
      <c r="E2456" s="1" t="str">
        <f t="shared" si="76"/>
        <v>2020</v>
      </c>
      <c r="F2456" s="1" t="str">
        <f t="shared" si="77"/>
        <v>Apr</v>
      </c>
      <c r="G2456" t="s">
        <v>50</v>
      </c>
      <c r="H2456" t="s">
        <v>68</v>
      </c>
      <c r="I2456">
        <v>0.34</v>
      </c>
      <c r="J2456">
        <v>0.36</v>
      </c>
      <c r="K2456">
        <v>0</v>
      </c>
      <c r="L2456">
        <v>0.14000000000000001</v>
      </c>
      <c r="M2456">
        <v>0.84</v>
      </c>
      <c r="N2456">
        <v>78</v>
      </c>
      <c r="O2456">
        <v>74</v>
      </c>
      <c r="P2456">
        <v>7.9</v>
      </c>
      <c r="Q2456">
        <v>96</v>
      </c>
      <c r="R2456" t="s">
        <v>1170</v>
      </c>
      <c r="S2456" t="s">
        <v>88</v>
      </c>
    </row>
    <row r="2457" spans="1:19" x14ac:dyDescent="0.2">
      <c r="A2457" t="s">
        <v>828</v>
      </c>
      <c r="B2457" t="s">
        <v>189</v>
      </c>
      <c r="C2457">
        <v>2004</v>
      </c>
      <c r="D2457" s="1" t="d">
        <v>2004-06-14</v>
      </c>
      <c r="E2457" s="1" t="str">
        <f t="shared" si="76"/>
        <v>2004</v>
      </c>
      <c r="F2457" s="1" t="str">
        <f t="shared" si="77"/>
        <v>Jun</v>
      </c>
      <c r="G2457" t="s">
        <v>50</v>
      </c>
      <c r="H2457" t="s">
        <v>484</v>
      </c>
      <c r="I2457">
        <v>0.65</v>
      </c>
      <c r="J2457">
        <v>0.17</v>
      </c>
      <c r="K2457">
        <v>0</v>
      </c>
      <c r="L2457">
        <v>0.02</v>
      </c>
      <c r="M2457">
        <v>0.84</v>
      </c>
      <c r="N2457">
        <v>63</v>
      </c>
      <c r="O2457">
        <v>27</v>
      </c>
      <c r="P2457">
        <v>7.1</v>
      </c>
      <c r="Q2457">
        <v>7</v>
      </c>
      <c r="R2457" t="s">
        <v>829</v>
      </c>
      <c r="S2457" t="s">
        <v>88</v>
      </c>
    </row>
    <row r="2458" spans="1:19" x14ac:dyDescent="0.2">
      <c r="A2458" t="s">
        <v>2461</v>
      </c>
      <c r="B2458" t="s">
        <v>187</v>
      </c>
      <c r="C2458">
        <v>2015</v>
      </c>
      <c r="D2458" s="1" t="d">
        <v>2014-03-05</v>
      </c>
      <c r="E2458" s="1" t="str">
        <f t="shared" si="76"/>
        <v>2014</v>
      </c>
      <c r="F2458" s="1" t="str">
        <f t="shared" si="77"/>
        <v>Mar</v>
      </c>
      <c r="G2458" t="s">
        <v>28</v>
      </c>
      <c r="H2458" t="s">
        <v>19</v>
      </c>
      <c r="I2458">
        <v>0.36</v>
      </c>
      <c r="J2458">
        <v>0.28000000000000003</v>
      </c>
      <c r="K2458">
        <v>0.14000000000000001</v>
      </c>
      <c r="L2458">
        <v>0.06</v>
      </c>
      <c r="M2458">
        <v>0.84</v>
      </c>
      <c r="N2458">
        <v>84</v>
      </c>
      <c r="O2458">
        <v>87</v>
      </c>
      <c r="P2458">
        <v>8.9</v>
      </c>
      <c r="Q2458">
        <v>1548</v>
      </c>
      <c r="R2458" t="s">
        <v>1168</v>
      </c>
      <c r="S2458" t="s">
        <v>88</v>
      </c>
    </row>
    <row r="2459" spans="1:19" x14ac:dyDescent="0.2">
      <c r="A2459" t="s">
        <v>2181</v>
      </c>
      <c r="B2459" t="s">
        <v>49</v>
      </c>
      <c r="C2459">
        <v>2009</v>
      </c>
      <c r="D2459" s="1" t="d">
        <v>2005-01-06</v>
      </c>
      <c r="E2459" s="1" t="str">
        <f t="shared" si="76"/>
        <v>2005</v>
      </c>
      <c r="F2459" s="1" t="str">
        <f t="shared" si="77"/>
        <v>Jan</v>
      </c>
      <c r="G2459" t="s">
        <v>18</v>
      </c>
      <c r="H2459" t="s">
        <v>51</v>
      </c>
      <c r="I2459">
        <v>0.75</v>
      </c>
      <c r="J2459">
        <v>0.01</v>
      </c>
      <c r="K2459">
        <v>0.01</v>
      </c>
      <c r="L2459">
        <v>7.0000000000000007E-2</v>
      </c>
      <c r="M2459">
        <v>0.84</v>
      </c>
      <c r="N2459">
        <v>83</v>
      </c>
      <c r="O2459">
        <v>30</v>
      </c>
      <c r="P2459">
        <v>7.8</v>
      </c>
      <c r="Q2459">
        <v>39</v>
      </c>
      <c r="R2459" t="s">
        <v>426</v>
      </c>
      <c r="S2459" t="s">
        <v>20</v>
      </c>
    </row>
    <row r="2460" spans="1:19" x14ac:dyDescent="0.2">
      <c r="A2460" t="s">
        <v>2462</v>
      </c>
      <c r="B2460" t="s">
        <v>32</v>
      </c>
      <c r="C2460">
        <v>2008</v>
      </c>
      <c r="D2460" s="1" t="d">
        <v>2005-09-28</v>
      </c>
      <c r="E2460" s="1" t="str">
        <f t="shared" si="76"/>
        <v>2005</v>
      </c>
      <c r="F2460" s="1" t="str">
        <f t="shared" si="77"/>
        <v>Sep</v>
      </c>
      <c r="G2460" t="s">
        <v>39</v>
      </c>
      <c r="H2460" t="s">
        <v>111</v>
      </c>
      <c r="I2460">
        <v>0.46</v>
      </c>
      <c r="J2460">
        <v>0.3</v>
      </c>
      <c r="K2460">
        <v>0</v>
      </c>
      <c r="L2460">
        <v>0.09</v>
      </c>
      <c r="M2460">
        <v>0.84</v>
      </c>
      <c r="P2460" t="s">
        <v>203</v>
      </c>
      <c r="R2460" t="s">
        <v>111</v>
      </c>
      <c r="S2460" t="s">
        <v>20</v>
      </c>
    </row>
    <row r="2461" spans="1:19" x14ac:dyDescent="0.2">
      <c r="A2461" t="s">
        <v>2463</v>
      </c>
      <c r="B2461" t="s">
        <v>55</v>
      </c>
      <c r="C2461">
        <v>2003</v>
      </c>
      <c r="D2461" s="1" t="d">
        <v>2008-05-20</v>
      </c>
      <c r="E2461" s="1" t="str">
        <f t="shared" si="76"/>
        <v>2008</v>
      </c>
      <c r="F2461" s="1" t="str">
        <f t="shared" si="77"/>
        <v>May</v>
      </c>
      <c r="G2461" t="s">
        <v>24</v>
      </c>
      <c r="H2461" t="s">
        <v>523</v>
      </c>
      <c r="I2461">
        <v>0.41</v>
      </c>
      <c r="J2461">
        <v>0.32</v>
      </c>
      <c r="K2461">
        <v>0</v>
      </c>
      <c r="L2461">
        <v>0.11</v>
      </c>
      <c r="M2461">
        <v>0.84</v>
      </c>
      <c r="N2461">
        <v>68</v>
      </c>
      <c r="O2461">
        <v>19</v>
      </c>
      <c r="P2461" t="s">
        <v>203</v>
      </c>
      <c r="R2461" t="s">
        <v>1618</v>
      </c>
      <c r="S2461" t="s">
        <v>20</v>
      </c>
    </row>
    <row r="2462" spans="1:19" x14ac:dyDescent="0.2">
      <c r="A2462" t="s">
        <v>2464</v>
      </c>
      <c r="B2462" t="s">
        <v>22</v>
      </c>
      <c r="C2462">
        <v>1987</v>
      </c>
      <c r="D2462" s="1" t="d">
        <v>1997-07-26</v>
      </c>
      <c r="E2462" s="1" t="str">
        <f t="shared" si="76"/>
        <v>1997</v>
      </c>
      <c r="F2462" s="1" t="str">
        <f t="shared" si="77"/>
        <v>Jul</v>
      </c>
      <c r="G2462" t="s">
        <v>28</v>
      </c>
      <c r="H2462" t="s">
        <v>118</v>
      </c>
      <c r="I2462">
        <v>0.32</v>
      </c>
      <c r="J2462">
        <v>0</v>
      </c>
      <c r="K2462">
        <v>0.52</v>
      </c>
      <c r="L2462">
        <v>0</v>
      </c>
      <c r="M2462">
        <v>0.84</v>
      </c>
    </row>
    <row r="2463" spans="1:19" x14ac:dyDescent="0.2">
      <c r="A2463" t="s">
        <v>1975</v>
      </c>
      <c r="B2463" t="s">
        <v>49</v>
      </c>
      <c r="C2463">
        <v>2009</v>
      </c>
      <c r="D2463" s="1" t="d">
        <v>2011-07-29</v>
      </c>
      <c r="E2463" s="1" t="str">
        <f t="shared" si="76"/>
        <v>2011</v>
      </c>
      <c r="F2463" s="1" t="str">
        <f t="shared" si="77"/>
        <v>Jul</v>
      </c>
      <c r="G2463" t="s">
        <v>18</v>
      </c>
      <c r="H2463" t="s">
        <v>134</v>
      </c>
      <c r="I2463">
        <v>0.46</v>
      </c>
      <c r="J2463">
        <v>0.25</v>
      </c>
      <c r="K2463">
        <v>0.01</v>
      </c>
      <c r="L2463">
        <v>0.12</v>
      </c>
      <c r="M2463">
        <v>0.84</v>
      </c>
      <c r="N2463">
        <v>84</v>
      </c>
      <c r="O2463">
        <v>50</v>
      </c>
      <c r="P2463">
        <v>7.8</v>
      </c>
      <c r="Q2463">
        <v>53</v>
      </c>
      <c r="R2463" t="s">
        <v>176</v>
      </c>
      <c r="S2463" t="s">
        <v>88</v>
      </c>
    </row>
    <row r="2464" spans="1:19" x14ac:dyDescent="0.2">
      <c r="A2464" t="s">
        <v>2465</v>
      </c>
      <c r="B2464" t="s">
        <v>104</v>
      </c>
      <c r="C2464">
        <v>2001</v>
      </c>
      <c r="D2464" s="1" t="d">
        <v>2003-06-14</v>
      </c>
      <c r="E2464" s="1" t="str">
        <f t="shared" si="76"/>
        <v>2003</v>
      </c>
      <c r="F2464" s="1" t="str">
        <f t="shared" si="77"/>
        <v>Jun</v>
      </c>
      <c r="G2464" t="s">
        <v>18</v>
      </c>
      <c r="H2464" t="s">
        <v>484</v>
      </c>
      <c r="I2464">
        <v>0.47</v>
      </c>
      <c r="J2464">
        <v>0.32</v>
      </c>
      <c r="K2464">
        <v>0</v>
      </c>
      <c r="L2464">
        <v>0.05</v>
      </c>
      <c r="M2464">
        <v>0.84</v>
      </c>
    </row>
    <row r="2465" spans="1:19" x14ac:dyDescent="0.2">
      <c r="A2465" t="s">
        <v>2466</v>
      </c>
      <c r="B2465" t="s">
        <v>55</v>
      </c>
      <c r="C2465">
        <v>2002</v>
      </c>
      <c r="D2465" s="1" t="d">
        <v>1999-03-30</v>
      </c>
      <c r="E2465" s="1" t="str">
        <f t="shared" si="76"/>
        <v>1999</v>
      </c>
      <c r="F2465" s="1" t="str">
        <f t="shared" si="77"/>
        <v>Mar</v>
      </c>
      <c r="G2465" t="s">
        <v>24</v>
      </c>
      <c r="H2465" t="s">
        <v>1858</v>
      </c>
      <c r="I2465">
        <v>0.41</v>
      </c>
      <c r="J2465">
        <v>0.32</v>
      </c>
      <c r="K2465">
        <v>0</v>
      </c>
      <c r="L2465">
        <v>0.11</v>
      </c>
      <c r="M2465">
        <v>0.84</v>
      </c>
      <c r="N2465">
        <v>62</v>
      </c>
      <c r="O2465">
        <v>15</v>
      </c>
      <c r="P2465">
        <v>5.3</v>
      </c>
      <c r="Q2465">
        <v>20</v>
      </c>
      <c r="R2465" t="s">
        <v>2467</v>
      </c>
      <c r="S2465" t="s">
        <v>88</v>
      </c>
    </row>
    <row r="2466" spans="1:19" x14ac:dyDescent="0.2">
      <c r="A2466" t="s">
        <v>1121</v>
      </c>
      <c r="B2466" t="s">
        <v>49</v>
      </c>
      <c r="C2466">
        <v>2014</v>
      </c>
      <c r="D2466" s="1" t="d">
        <v>2002-05-15</v>
      </c>
      <c r="E2466" s="1" t="str">
        <f t="shared" si="76"/>
        <v>2002</v>
      </c>
      <c r="F2466" s="1" t="str">
        <f t="shared" si="77"/>
        <v>May</v>
      </c>
      <c r="G2466" t="s">
        <v>50</v>
      </c>
      <c r="H2466" t="s">
        <v>130</v>
      </c>
      <c r="I2466">
        <v>0.26</v>
      </c>
      <c r="J2466">
        <v>0.34</v>
      </c>
      <c r="K2466">
        <v>0.13</v>
      </c>
      <c r="L2466">
        <v>0.12</v>
      </c>
      <c r="M2466">
        <v>0.84</v>
      </c>
      <c r="P2466">
        <v>7.6</v>
      </c>
      <c r="Q2466">
        <v>193</v>
      </c>
      <c r="R2466" t="s">
        <v>1122</v>
      </c>
      <c r="S2466" t="s">
        <v>53</v>
      </c>
    </row>
    <row r="2467" spans="1:19" x14ac:dyDescent="0.2">
      <c r="A2467" t="s">
        <v>2468</v>
      </c>
      <c r="B2467" t="s">
        <v>55</v>
      </c>
      <c r="C2467">
        <v>2005</v>
      </c>
      <c r="D2467" s="1" t="d">
        <v>2007-10-21</v>
      </c>
      <c r="E2467" s="1" t="str">
        <f t="shared" si="76"/>
        <v>2007</v>
      </c>
      <c r="F2467" s="1" t="str">
        <f t="shared" si="77"/>
        <v>Oct</v>
      </c>
      <c r="G2467" t="s">
        <v>28</v>
      </c>
      <c r="H2467" t="s">
        <v>68</v>
      </c>
      <c r="I2467">
        <v>0.24</v>
      </c>
      <c r="J2467">
        <v>0.16</v>
      </c>
      <c r="K2467">
        <v>0.39</v>
      </c>
      <c r="L2467">
        <v>0.05</v>
      </c>
      <c r="M2467">
        <v>0.84</v>
      </c>
      <c r="N2467">
        <v>83</v>
      </c>
      <c r="O2467">
        <v>59</v>
      </c>
      <c r="P2467">
        <v>8.4</v>
      </c>
      <c r="Q2467">
        <v>89</v>
      </c>
      <c r="R2467" t="s">
        <v>250</v>
      </c>
      <c r="S2467" t="s">
        <v>88</v>
      </c>
    </row>
    <row r="2468" spans="1:19" x14ac:dyDescent="0.2">
      <c r="A2468" t="s">
        <v>2469</v>
      </c>
      <c r="B2468" t="s">
        <v>55</v>
      </c>
      <c r="C2468">
        <v>2004</v>
      </c>
      <c r="D2468" s="1" t="d">
        <v>2017-06-23</v>
      </c>
      <c r="E2468" s="1" t="str">
        <f t="shared" si="76"/>
        <v>2017</v>
      </c>
      <c r="F2468" s="1" t="str">
        <f t="shared" si="77"/>
        <v>Jun</v>
      </c>
      <c r="G2468" t="s">
        <v>18</v>
      </c>
      <c r="H2468" t="s">
        <v>151</v>
      </c>
      <c r="I2468">
        <v>0.41</v>
      </c>
      <c r="J2468">
        <v>0.32</v>
      </c>
      <c r="K2468">
        <v>0</v>
      </c>
      <c r="L2468">
        <v>0.11</v>
      </c>
      <c r="M2468">
        <v>0.84</v>
      </c>
      <c r="N2468">
        <v>86</v>
      </c>
      <c r="O2468">
        <v>14</v>
      </c>
      <c r="P2468">
        <v>8.1</v>
      </c>
      <c r="Q2468">
        <v>10</v>
      </c>
      <c r="R2468" t="s">
        <v>426</v>
      </c>
      <c r="S2468" t="s">
        <v>20</v>
      </c>
    </row>
    <row r="2469" spans="1:19" x14ac:dyDescent="0.2">
      <c r="A2469" t="s">
        <v>1958</v>
      </c>
      <c r="B2469" t="s">
        <v>49</v>
      </c>
      <c r="C2469">
        <v>2013</v>
      </c>
      <c r="D2469" s="1" t="d">
        <v>1997-06-04</v>
      </c>
      <c r="E2469" s="1" t="str">
        <f t="shared" si="76"/>
        <v>1997</v>
      </c>
      <c r="F2469" s="1" t="str">
        <f t="shared" si="77"/>
        <v>Jun</v>
      </c>
      <c r="G2469" t="s">
        <v>18</v>
      </c>
      <c r="H2469" t="s">
        <v>134</v>
      </c>
      <c r="I2469">
        <v>0.75</v>
      </c>
      <c r="J2469">
        <v>0</v>
      </c>
      <c r="K2469">
        <v>0</v>
      </c>
      <c r="L2469">
        <v>0.09</v>
      </c>
      <c r="M2469">
        <v>0.84</v>
      </c>
      <c r="N2469">
        <v>77</v>
      </c>
      <c r="O2469">
        <v>9</v>
      </c>
      <c r="P2469">
        <v>6.2</v>
      </c>
      <c r="Q2469">
        <v>40</v>
      </c>
      <c r="R2469" t="s">
        <v>287</v>
      </c>
      <c r="S2469" t="s">
        <v>20</v>
      </c>
    </row>
    <row r="2470" spans="1:19" x14ac:dyDescent="0.2">
      <c r="A2470" t="s">
        <v>2470</v>
      </c>
      <c r="B2470" t="s">
        <v>32</v>
      </c>
      <c r="C2470">
        <v>2007</v>
      </c>
      <c r="D2470" s="1" t="d">
        <v>1992-07-11</v>
      </c>
      <c r="E2470" s="1" t="str">
        <f t="shared" si="76"/>
        <v>1992</v>
      </c>
      <c r="F2470" s="1" t="str">
        <f t="shared" si="77"/>
        <v>Jul</v>
      </c>
      <c r="G2470" t="s">
        <v>50</v>
      </c>
      <c r="H2470" t="s">
        <v>134</v>
      </c>
      <c r="I2470">
        <v>0.28000000000000003</v>
      </c>
      <c r="J2470">
        <v>0.46</v>
      </c>
      <c r="K2470">
        <v>0</v>
      </c>
      <c r="L2470">
        <v>0.1</v>
      </c>
      <c r="M2470">
        <v>0.84</v>
      </c>
      <c r="N2470">
        <v>51</v>
      </c>
      <c r="O2470">
        <v>15</v>
      </c>
      <c r="P2470">
        <v>4.9000000000000004</v>
      </c>
      <c r="Q2470">
        <v>19</v>
      </c>
      <c r="R2470" t="s">
        <v>1980</v>
      </c>
      <c r="S2470" t="s">
        <v>20</v>
      </c>
    </row>
    <row r="2471" spans="1:19" x14ac:dyDescent="0.2">
      <c r="A2471" t="s">
        <v>2210</v>
      </c>
      <c r="B2471" t="s">
        <v>44</v>
      </c>
      <c r="C2471">
        <v>2012</v>
      </c>
      <c r="D2471" s="1" t="d">
        <v>1997-05-23</v>
      </c>
      <c r="E2471" s="1" t="str">
        <f t="shared" si="76"/>
        <v>1997</v>
      </c>
      <c r="F2471" s="1" t="str">
        <f t="shared" si="77"/>
        <v>May</v>
      </c>
      <c r="G2471" t="s">
        <v>37</v>
      </c>
      <c r="H2471" t="s">
        <v>202</v>
      </c>
      <c r="I2471">
        <v>0.46</v>
      </c>
      <c r="J2471">
        <v>0.28000000000000003</v>
      </c>
      <c r="K2471">
        <v>0.02</v>
      </c>
      <c r="L2471">
        <v>7.0000000000000007E-2</v>
      </c>
      <c r="M2471">
        <v>0.84</v>
      </c>
      <c r="N2471">
        <v>67</v>
      </c>
      <c r="O2471">
        <v>37</v>
      </c>
      <c r="P2471">
        <v>6.8</v>
      </c>
      <c r="Q2471">
        <v>131</v>
      </c>
      <c r="R2471" t="s">
        <v>1235</v>
      </c>
      <c r="S2471" t="s">
        <v>53</v>
      </c>
    </row>
    <row r="2472" spans="1:19" x14ac:dyDescent="0.2">
      <c r="A2472" t="s">
        <v>2471</v>
      </c>
      <c r="B2472" t="s">
        <v>64</v>
      </c>
      <c r="C2472">
        <v>2004</v>
      </c>
      <c r="D2472" s="1" t="d">
        <v>2020-01-28</v>
      </c>
      <c r="E2472" s="1" t="str">
        <f t="shared" si="76"/>
        <v>2020</v>
      </c>
      <c r="F2472" s="1" t="str">
        <f t="shared" si="77"/>
        <v>Jan</v>
      </c>
      <c r="G2472" t="s">
        <v>101</v>
      </c>
      <c r="H2472" t="s">
        <v>19</v>
      </c>
      <c r="I2472">
        <v>0.6</v>
      </c>
      <c r="J2472">
        <v>0.22</v>
      </c>
      <c r="K2472">
        <v>0</v>
      </c>
      <c r="L2472">
        <v>0.01</v>
      </c>
      <c r="M2472">
        <v>0.84</v>
      </c>
      <c r="N2472">
        <v>89</v>
      </c>
      <c r="O2472">
        <v>50</v>
      </c>
      <c r="P2472">
        <v>9</v>
      </c>
      <c r="Q2472">
        <v>132</v>
      </c>
      <c r="R2472" t="s">
        <v>19</v>
      </c>
      <c r="S2472" t="s">
        <v>20</v>
      </c>
    </row>
    <row r="2473" spans="1:19" x14ac:dyDescent="0.2">
      <c r="A2473" t="s">
        <v>1206</v>
      </c>
      <c r="B2473" t="s">
        <v>55</v>
      </c>
      <c r="C2473">
        <v>2007</v>
      </c>
      <c r="D2473" s="1" t="d">
        <v>1998-05-10</v>
      </c>
      <c r="E2473" s="1" t="str">
        <f t="shared" si="76"/>
        <v>1998</v>
      </c>
      <c r="F2473" s="1" t="str">
        <f t="shared" si="77"/>
        <v>May</v>
      </c>
      <c r="G2473" t="s">
        <v>50</v>
      </c>
      <c r="H2473" t="s">
        <v>1207</v>
      </c>
      <c r="I2473">
        <v>0.09</v>
      </c>
      <c r="J2473">
        <v>0</v>
      </c>
      <c r="K2473">
        <v>0</v>
      </c>
      <c r="L2473">
        <v>0.74</v>
      </c>
      <c r="M2473">
        <v>0.84</v>
      </c>
      <c r="P2473">
        <v>7.6</v>
      </c>
      <c r="Q2473">
        <v>14</v>
      </c>
      <c r="R2473" t="s">
        <v>1746</v>
      </c>
      <c r="S2473" t="s">
        <v>112</v>
      </c>
    </row>
    <row r="2474" spans="1:19" x14ac:dyDescent="0.2">
      <c r="A2474" t="s">
        <v>2472</v>
      </c>
      <c r="B2474" t="s">
        <v>159</v>
      </c>
      <c r="C2474">
        <v>2005</v>
      </c>
      <c r="D2474" s="1" t="d">
        <v>2010-01-11</v>
      </c>
      <c r="E2474" s="1" t="str">
        <f t="shared" si="76"/>
        <v>2010</v>
      </c>
      <c r="F2474" s="1" t="str">
        <f t="shared" si="77"/>
        <v>Jan</v>
      </c>
      <c r="G2474" t="s">
        <v>24</v>
      </c>
      <c r="H2474" t="s">
        <v>134</v>
      </c>
      <c r="I2474">
        <v>0.7</v>
      </c>
      <c r="J2474">
        <v>0.05</v>
      </c>
      <c r="K2474">
        <v>0</v>
      </c>
      <c r="L2474">
        <v>0.08</v>
      </c>
      <c r="M2474">
        <v>0.84</v>
      </c>
      <c r="N2474">
        <v>86</v>
      </c>
      <c r="O2474">
        <v>53</v>
      </c>
      <c r="P2474">
        <v>8.4</v>
      </c>
      <c r="Q2474">
        <v>108</v>
      </c>
      <c r="R2474" t="s">
        <v>684</v>
      </c>
      <c r="S2474" t="s">
        <v>112</v>
      </c>
    </row>
    <row r="2475" spans="1:19" x14ac:dyDescent="0.2">
      <c r="A2475" t="s">
        <v>2473</v>
      </c>
      <c r="B2475" t="s">
        <v>104</v>
      </c>
      <c r="C2475">
        <v>1999</v>
      </c>
      <c r="D2475" s="1" t="d">
        <v>1993-09-14</v>
      </c>
      <c r="E2475" s="1" t="str">
        <f t="shared" si="76"/>
        <v>1993</v>
      </c>
      <c r="F2475" s="1" t="str">
        <f t="shared" si="77"/>
        <v>Sep</v>
      </c>
      <c r="G2475" t="s">
        <v>30</v>
      </c>
      <c r="H2475" t="s">
        <v>155</v>
      </c>
      <c r="I2475">
        <v>0.46</v>
      </c>
      <c r="J2475">
        <v>0.32</v>
      </c>
      <c r="K2475">
        <v>0</v>
      </c>
      <c r="L2475">
        <v>0.05</v>
      </c>
      <c r="M2475">
        <v>0.84</v>
      </c>
    </row>
    <row r="2476" spans="1:19" x14ac:dyDescent="0.2">
      <c r="A2476" t="s">
        <v>2474</v>
      </c>
      <c r="B2476" t="s">
        <v>17</v>
      </c>
      <c r="C2476">
        <v>2007</v>
      </c>
      <c r="D2476" s="1" t="d">
        <v>2016-09-07</v>
      </c>
      <c r="E2476" s="1" t="str">
        <f t="shared" si="76"/>
        <v>2016</v>
      </c>
      <c r="F2476" s="1" t="str">
        <f t="shared" si="77"/>
        <v>Sep</v>
      </c>
      <c r="G2476" t="s">
        <v>39</v>
      </c>
      <c r="H2476" t="s">
        <v>111</v>
      </c>
      <c r="I2476">
        <v>0.74</v>
      </c>
      <c r="J2476">
        <v>0.04</v>
      </c>
      <c r="K2476">
        <v>0</v>
      </c>
      <c r="L2476">
        <v>0.06</v>
      </c>
      <c r="M2476">
        <v>0.83</v>
      </c>
      <c r="N2476">
        <v>57</v>
      </c>
      <c r="O2476">
        <v>11</v>
      </c>
      <c r="P2476">
        <v>6.7</v>
      </c>
      <c r="Q2476">
        <v>28</v>
      </c>
      <c r="R2476" t="s">
        <v>111</v>
      </c>
      <c r="S2476" t="s">
        <v>88</v>
      </c>
    </row>
    <row r="2477" spans="1:19" x14ac:dyDescent="0.2">
      <c r="A2477" t="s">
        <v>2475</v>
      </c>
      <c r="B2477" t="s">
        <v>17</v>
      </c>
      <c r="C2477">
        <v>2008</v>
      </c>
      <c r="D2477" s="1" t="d">
        <v>1994-05-31</v>
      </c>
      <c r="E2477" s="1" t="str">
        <f t="shared" si="76"/>
        <v>1994</v>
      </c>
      <c r="F2477" s="1" t="str">
        <f t="shared" si="77"/>
        <v>May</v>
      </c>
      <c r="G2477" t="s">
        <v>18</v>
      </c>
      <c r="H2477" t="s">
        <v>134</v>
      </c>
      <c r="I2477">
        <v>0.76</v>
      </c>
      <c r="J2477">
        <v>0.01</v>
      </c>
      <c r="K2477">
        <v>0</v>
      </c>
      <c r="L2477">
        <v>0.06</v>
      </c>
      <c r="M2477">
        <v>0.83</v>
      </c>
      <c r="N2477">
        <v>82</v>
      </c>
      <c r="O2477">
        <v>19</v>
      </c>
      <c r="P2477">
        <v>7.2</v>
      </c>
      <c r="Q2477">
        <v>22</v>
      </c>
      <c r="R2477" t="s">
        <v>287</v>
      </c>
      <c r="S2477" t="s">
        <v>20</v>
      </c>
    </row>
    <row r="2478" spans="1:19" x14ac:dyDescent="0.2">
      <c r="A2478" t="s">
        <v>2476</v>
      </c>
      <c r="B2478" t="s">
        <v>104</v>
      </c>
      <c r="C2478">
        <v>1999</v>
      </c>
      <c r="D2478" s="1" t="d">
        <v>2006-04-13</v>
      </c>
      <c r="E2478" s="1" t="str">
        <f t="shared" si="76"/>
        <v>2006</v>
      </c>
      <c r="F2478" s="1" t="str">
        <f t="shared" si="77"/>
        <v>Apr</v>
      </c>
      <c r="G2478" t="s">
        <v>39</v>
      </c>
      <c r="H2478" t="s">
        <v>68</v>
      </c>
      <c r="I2478">
        <v>0.22</v>
      </c>
      <c r="J2478">
        <v>0.15</v>
      </c>
      <c r="K2478">
        <v>0.4</v>
      </c>
      <c r="L2478">
        <v>0.05</v>
      </c>
      <c r="M2478">
        <v>0.83</v>
      </c>
    </row>
    <row r="2479" spans="1:19" x14ac:dyDescent="0.2">
      <c r="A2479" t="s">
        <v>2477</v>
      </c>
      <c r="B2479" t="s">
        <v>55</v>
      </c>
      <c r="C2479">
        <v>2000</v>
      </c>
      <c r="D2479" s="1" t="d">
        <v>2000-05-20</v>
      </c>
      <c r="E2479" s="1" t="str">
        <f t="shared" si="76"/>
        <v>2000</v>
      </c>
      <c r="F2479" s="1" t="str">
        <f t="shared" si="77"/>
        <v>May</v>
      </c>
      <c r="G2479" t="s">
        <v>50</v>
      </c>
      <c r="H2479" t="s">
        <v>484</v>
      </c>
      <c r="I2479">
        <v>0.24</v>
      </c>
      <c r="J2479">
        <v>0.19</v>
      </c>
      <c r="K2479">
        <v>0.34</v>
      </c>
      <c r="L2479">
        <v>0.06</v>
      </c>
      <c r="M2479">
        <v>0.83</v>
      </c>
      <c r="N2479">
        <v>75</v>
      </c>
      <c r="O2479">
        <v>17</v>
      </c>
      <c r="P2479">
        <v>8.8000000000000007</v>
      </c>
      <c r="Q2479">
        <v>24</v>
      </c>
      <c r="R2479" t="s">
        <v>934</v>
      </c>
      <c r="S2479" t="s">
        <v>88</v>
      </c>
    </row>
    <row r="2480" spans="1:19" x14ac:dyDescent="0.2">
      <c r="A2480" t="s">
        <v>346</v>
      </c>
      <c r="B2480" t="s">
        <v>159</v>
      </c>
      <c r="C2480" t="s">
        <v>286</v>
      </c>
      <c r="D2480" s="1" t="d">
        <v>2013-05-02</v>
      </c>
      <c r="E2480" s="1" t="str">
        <f t="shared" si="76"/>
        <v>2013</v>
      </c>
      <c r="F2480" s="1" t="str">
        <f t="shared" si="77"/>
        <v>May</v>
      </c>
      <c r="G2480" t="s">
        <v>18</v>
      </c>
      <c r="H2480" t="s">
        <v>1091</v>
      </c>
      <c r="I2480">
        <v>0.77</v>
      </c>
      <c r="J2480">
        <v>0.03</v>
      </c>
      <c r="K2480">
        <v>0</v>
      </c>
      <c r="L2480">
        <v>0.04</v>
      </c>
      <c r="M2480">
        <v>0.83</v>
      </c>
      <c r="N2480">
        <v>78</v>
      </c>
      <c r="O2480">
        <v>18</v>
      </c>
      <c r="P2480">
        <v>6.6</v>
      </c>
      <c r="Q2480">
        <v>16</v>
      </c>
      <c r="R2480" t="s">
        <v>287</v>
      </c>
      <c r="S2480" t="s">
        <v>20</v>
      </c>
    </row>
    <row r="2481" spans="1:19" x14ac:dyDescent="0.2">
      <c r="A2481" t="s">
        <v>2478</v>
      </c>
      <c r="B2481" t="s">
        <v>49</v>
      </c>
      <c r="C2481">
        <v>2007</v>
      </c>
      <c r="D2481" s="1" t="d">
        <v>1990-08-31</v>
      </c>
      <c r="E2481" s="1" t="str">
        <f t="shared" si="76"/>
        <v>1990</v>
      </c>
      <c r="F2481" s="1" t="str">
        <f t="shared" si="77"/>
        <v>Aug</v>
      </c>
      <c r="G2481" t="s">
        <v>37</v>
      </c>
      <c r="H2481" t="s">
        <v>372</v>
      </c>
      <c r="I2481">
        <v>0.32</v>
      </c>
      <c r="J2481">
        <v>0.32</v>
      </c>
      <c r="K2481">
        <v>0.05</v>
      </c>
      <c r="L2481">
        <v>0.14000000000000001</v>
      </c>
      <c r="M2481">
        <v>0.83</v>
      </c>
      <c r="N2481">
        <v>60</v>
      </c>
      <c r="O2481">
        <v>52</v>
      </c>
      <c r="P2481">
        <v>7.4</v>
      </c>
      <c r="Q2481">
        <v>21</v>
      </c>
      <c r="R2481" t="s">
        <v>1778</v>
      </c>
      <c r="S2481" t="s">
        <v>88</v>
      </c>
    </row>
    <row r="2482" spans="1:19" x14ac:dyDescent="0.2">
      <c r="A2482" t="s">
        <v>2479</v>
      </c>
      <c r="B2482" t="s">
        <v>44</v>
      </c>
      <c r="C2482">
        <v>2011</v>
      </c>
      <c r="D2482" s="1" t="d">
        <v>2005-11-07</v>
      </c>
      <c r="E2482" s="1" t="str">
        <f t="shared" si="76"/>
        <v>2005</v>
      </c>
      <c r="F2482" s="1" t="str">
        <f t="shared" si="77"/>
        <v>Nov</v>
      </c>
      <c r="G2482" t="s">
        <v>37</v>
      </c>
      <c r="H2482" t="s">
        <v>51</v>
      </c>
      <c r="I2482">
        <v>0.52</v>
      </c>
      <c r="J2482">
        <v>0.25</v>
      </c>
      <c r="K2482">
        <v>0</v>
      </c>
      <c r="L2482">
        <v>7.0000000000000007E-2</v>
      </c>
      <c r="M2482">
        <v>0.83</v>
      </c>
      <c r="N2482">
        <v>49</v>
      </c>
      <c r="O2482">
        <v>76</v>
      </c>
      <c r="P2482">
        <v>4.4000000000000004</v>
      </c>
      <c r="Q2482">
        <v>456</v>
      </c>
      <c r="R2482" t="s">
        <v>2480</v>
      </c>
      <c r="S2482" t="s">
        <v>53</v>
      </c>
    </row>
    <row r="2483" spans="1:19" x14ac:dyDescent="0.2">
      <c r="A2483" t="s">
        <v>2481</v>
      </c>
      <c r="B2483" t="s">
        <v>64</v>
      </c>
      <c r="C2483">
        <v>2004</v>
      </c>
      <c r="D2483" s="1" t="d">
        <v>2002-03-03</v>
      </c>
      <c r="E2483" s="1" t="str">
        <f t="shared" si="76"/>
        <v>2002</v>
      </c>
      <c r="F2483" s="1" t="str">
        <f t="shared" si="77"/>
        <v>Mar</v>
      </c>
      <c r="G2483" t="s">
        <v>50</v>
      </c>
      <c r="H2483" t="s">
        <v>568</v>
      </c>
      <c r="I2483">
        <v>0.6</v>
      </c>
      <c r="J2483">
        <v>0.22</v>
      </c>
      <c r="K2483">
        <v>0</v>
      </c>
      <c r="L2483">
        <v>0.01</v>
      </c>
      <c r="M2483">
        <v>0.83</v>
      </c>
      <c r="N2483">
        <v>57</v>
      </c>
      <c r="O2483">
        <v>6</v>
      </c>
      <c r="P2483">
        <v>5</v>
      </c>
      <c r="Q2483">
        <v>5</v>
      </c>
      <c r="R2483" t="s">
        <v>1241</v>
      </c>
      <c r="S2483" t="s">
        <v>20</v>
      </c>
    </row>
    <row r="2484" spans="1:19" x14ac:dyDescent="0.2">
      <c r="A2484" t="s">
        <v>2482</v>
      </c>
      <c r="B2484" t="s">
        <v>55</v>
      </c>
      <c r="C2484">
        <v>2000</v>
      </c>
      <c r="D2484" s="1" t="d">
        <v>2001-07-08</v>
      </c>
      <c r="E2484" s="1" t="str">
        <f t="shared" si="76"/>
        <v>2001</v>
      </c>
      <c r="F2484" s="1" t="str">
        <f t="shared" si="77"/>
        <v>Jul</v>
      </c>
      <c r="G2484" t="s">
        <v>18</v>
      </c>
      <c r="H2484" t="s">
        <v>134</v>
      </c>
      <c r="I2484">
        <v>0.27</v>
      </c>
      <c r="J2484">
        <v>0.21</v>
      </c>
      <c r="K2484">
        <v>0.28000000000000003</v>
      </c>
      <c r="L2484">
        <v>7.0000000000000007E-2</v>
      </c>
      <c r="M2484">
        <v>0.83</v>
      </c>
    </row>
    <row r="2485" spans="1:19" x14ac:dyDescent="0.2">
      <c r="A2485" t="s">
        <v>2151</v>
      </c>
      <c r="B2485" t="s">
        <v>49</v>
      </c>
      <c r="C2485">
        <v>2011</v>
      </c>
      <c r="D2485" s="1" t="d">
        <v>2018-02-14</v>
      </c>
      <c r="E2485" s="1" t="str">
        <f t="shared" si="76"/>
        <v>2018</v>
      </c>
      <c r="F2485" s="1" t="str">
        <f t="shared" si="77"/>
        <v>Feb</v>
      </c>
      <c r="G2485" t="s">
        <v>18</v>
      </c>
      <c r="H2485" t="s">
        <v>134</v>
      </c>
      <c r="I2485">
        <v>0.78</v>
      </c>
      <c r="J2485">
        <v>0</v>
      </c>
      <c r="K2485">
        <v>0</v>
      </c>
      <c r="L2485">
        <v>0.05</v>
      </c>
      <c r="M2485">
        <v>0.83</v>
      </c>
      <c r="N2485">
        <v>82</v>
      </c>
      <c r="O2485">
        <v>17</v>
      </c>
      <c r="P2485">
        <v>5.8</v>
      </c>
      <c r="Q2485">
        <v>41</v>
      </c>
      <c r="R2485" t="s">
        <v>135</v>
      </c>
      <c r="S2485" t="s">
        <v>20</v>
      </c>
    </row>
    <row r="2486" spans="1:19" x14ac:dyDescent="0.2">
      <c r="A2486" t="s">
        <v>2483</v>
      </c>
      <c r="B2486" t="s">
        <v>137</v>
      </c>
      <c r="C2486">
        <v>2003</v>
      </c>
      <c r="D2486" s="1" t="d">
        <v>2019-01-30</v>
      </c>
      <c r="E2486" s="1" t="str">
        <f t="shared" si="76"/>
        <v>2019</v>
      </c>
      <c r="F2486" s="1" t="str">
        <f t="shared" si="77"/>
        <v>Jan</v>
      </c>
      <c r="G2486" t="s">
        <v>37</v>
      </c>
      <c r="H2486" t="s">
        <v>45</v>
      </c>
      <c r="I2486">
        <v>0.62</v>
      </c>
      <c r="J2486">
        <v>0.18</v>
      </c>
      <c r="K2486">
        <v>0.01</v>
      </c>
      <c r="L2486">
        <v>0.03</v>
      </c>
      <c r="M2486">
        <v>0.83</v>
      </c>
      <c r="N2486">
        <v>77</v>
      </c>
      <c r="O2486">
        <v>45</v>
      </c>
      <c r="P2486">
        <v>7.8</v>
      </c>
      <c r="Q2486">
        <v>49</v>
      </c>
      <c r="R2486" t="s">
        <v>2484</v>
      </c>
      <c r="S2486" t="s">
        <v>53</v>
      </c>
    </row>
    <row r="2487" spans="1:19" x14ac:dyDescent="0.2">
      <c r="A2487" t="s">
        <v>2485</v>
      </c>
      <c r="B2487" t="s">
        <v>49</v>
      </c>
      <c r="C2487">
        <v>2010</v>
      </c>
      <c r="D2487" s="1" t="d">
        <v>2005-09-11</v>
      </c>
      <c r="E2487" s="1" t="str">
        <f t="shared" si="76"/>
        <v>2005</v>
      </c>
      <c r="F2487" s="1" t="str">
        <f t="shared" si="77"/>
        <v>Sep</v>
      </c>
      <c r="G2487" t="s">
        <v>18</v>
      </c>
      <c r="H2487" t="s">
        <v>134</v>
      </c>
      <c r="I2487">
        <v>0.37</v>
      </c>
      <c r="J2487">
        <v>0.33</v>
      </c>
      <c r="K2487">
        <v>0</v>
      </c>
      <c r="L2487">
        <v>0.13</v>
      </c>
      <c r="M2487">
        <v>0.83</v>
      </c>
      <c r="N2487">
        <v>78</v>
      </c>
      <c r="O2487">
        <v>40</v>
      </c>
      <c r="P2487">
        <v>6.7</v>
      </c>
      <c r="Q2487">
        <v>17</v>
      </c>
      <c r="R2487" t="s">
        <v>135</v>
      </c>
      <c r="S2487" t="s">
        <v>20</v>
      </c>
    </row>
    <row r="2488" spans="1:19" x14ac:dyDescent="0.2">
      <c r="A2488" t="s">
        <v>2486</v>
      </c>
      <c r="B2488" t="s">
        <v>27</v>
      </c>
      <c r="C2488">
        <v>2000</v>
      </c>
      <c r="D2488" s="1" t="d">
        <v>2013-05-05</v>
      </c>
      <c r="E2488" s="1" t="str">
        <f t="shared" si="76"/>
        <v>2013</v>
      </c>
      <c r="F2488" s="1" t="str">
        <f t="shared" si="77"/>
        <v>May</v>
      </c>
      <c r="G2488" t="s">
        <v>34</v>
      </c>
      <c r="H2488" t="s">
        <v>234</v>
      </c>
      <c r="I2488">
        <v>0</v>
      </c>
      <c r="J2488">
        <v>0</v>
      </c>
      <c r="K2488">
        <v>0.83</v>
      </c>
      <c r="L2488">
        <v>0</v>
      </c>
      <c r="M2488">
        <v>0.83</v>
      </c>
    </row>
    <row r="2489" spans="1:19" x14ac:dyDescent="0.2">
      <c r="A2489" t="s">
        <v>1728</v>
      </c>
      <c r="B2489" t="s">
        <v>17</v>
      </c>
      <c r="C2489">
        <v>2008</v>
      </c>
      <c r="D2489" s="1" t="d">
        <v>2009-02-20</v>
      </c>
      <c r="E2489" s="1" t="str">
        <f t="shared" si="76"/>
        <v>2009</v>
      </c>
      <c r="F2489" s="1" t="str">
        <f t="shared" si="77"/>
        <v>Feb</v>
      </c>
      <c r="G2489" t="s">
        <v>86</v>
      </c>
      <c r="H2489" t="s">
        <v>484</v>
      </c>
      <c r="I2489">
        <v>0.44</v>
      </c>
      <c r="J2489">
        <v>0.31</v>
      </c>
      <c r="K2489">
        <v>0</v>
      </c>
      <c r="L2489">
        <v>0.08</v>
      </c>
      <c r="M2489">
        <v>0.83</v>
      </c>
      <c r="N2489">
        <v>79</v>
      </c>
      <c r="O2489">
        <v>18</v>
      </c>
      <c r="P2489">
        <v>8.5</v>
      </c>
      <c r="Q2489">
        <v>18</v>
      </c>
      <c r="R2489" t="s">
        <v>746</v>
      </c>
      <c r="S2489" t="s">
        <v>88</v>
      </c>
    </row>
    <row r="2490" spans="1:19" x14ac:dyDescent="0.2">
      <c r="A2490" t="s">
        <v>2487</v>
      </c>
      <c r="B2490" t="s">
        <v>104</v>
      </c>
      <c r="C2490">
        <v>1998</v>
      </c>
      <c r="D2490" s="1" t="d">
        <v>2011-12-22</v>
      </c>
      <c r="E2490" s="1" t="str">
        <f t="shared" si="76"/>
        <v>2011</v>
      </c>
      <c r="F2490" s="1" t="str">
        <f t="shared" si="77"/>
        <v>Dec</v>
      </c>
      <c r="G2490" t="s">
        <v>34</v>
      </c>
      <c r="H2490" t="s">
        <v>1091</v>
      </c>
      <c r="I2490">
        <v>0.46</v>
      </c>
      <c r="J2490">
        <v>0.31</v>
      </c>
      <c r="K2490">
        <v>0</v>
      </c>
      <c r="L2490">
        <v>0.05</v>
      </c>
      <c r="M2490">
        <v>0.83</v>
      </c>
    </row>
    <row r="2491" spans="1:19" x14ac:dyDescent="0.2">
      <c r="A2491" t="s">
        <v>2488</v>
      </c>
      <c r="B2491" t="s">
        <v>104</v>
      </c>
      <c r="C2491">
        <v>1997</v>
      </c>
      <c r="D2491" s="1" t="d">
        <v>2010-12-09</v>
      </c>
      <c r="E2491" s="1" t="str">
        <f t="shared" si="76"/>
        <v>2010</v>
      </c>
      <c r="F2491" s="1" t="str">
        <f t="shared" si="77"/>
        <v>Dec</v>
      </c>
      <c r="G2491" t="s">
        <v>101</v>
      </c>
      <c r="H2491" t="s">
        <v>222</v>
      </c>
      <c r="I2491">
        <v>0.39</v>
      </c>
      <c r="J2491">
        <v>0.26</v>
      </c>
      <c r="K2491">
        <v>0.12</v>
      </c>
      <c r="L2491">
        <v>0.05</v>
      </c>
      <c r="M2491">
        <v>0.83</v>
      </c>
    </row>
    <row r="2492" spans="1:19" x14ac:dyDescent="0.2">
      <c r="A2492" t="s">
        <v>2489</v>
      </c>
      <c r="B2492" t="s">
        <v>55</v>
      </c>
      <c r="C2492">
        <v>2005</v>
      </c>
      <c r="D2492" s="1" t="d">
        <v>2006-05-27</v>
      </c>
      <c r="E2492" s="1" t="str">
        <f t="shared" si="76"/>
        <v>2006</v>
      </c>
      <c r="F2492" s="1" t="str">
        <f t="shared" si="77"/>
        <v>May</v>
      </c>
      <c r="G2492" t="s">
        <v>1</v>
      </c>
      <c r="H2492" t="s">
        <v>68</v>
      </c>
      <c r="I2492">
        <v>0.69</v>
      </c>
      <c r="J2492">
        <v>0.03</v>
      </c>
      <c r="K2492">
        <v>0</v>
      </c>
      <c r="L2492">
        <v>0.11</v>
      </c>
      <c r="M2492">
        <v>0.83</v>
      </c>
      <c r="N2492">
        <v>83</v>
      </c>
      <c r="O2492">
        <v>59</v>
      </c>
      <c r="P2492">
        <v>8.8000000000000007</v>
      </c>
      <c r="Q2492">
        <v>130</v>
      </c>
      <c r="R2492" t="s">
        <v>631</v>
      </c>
      <c r="S2492" t="s">
        <v>112</v>
      </c>
    </row>
    <row r="2493" spans="1:19" x14ac:dyDescent="0.2">
      <c r="A2493" t="s">
        <v>2490</v>
      </c>
      <c r="B2493" t="s">
        <v>55</v>
      </c>
      <c r="C2493" t="s">
        <v>286</v>
      </c>
      <c r="D2493" s="1" t="d">
        <v>2019-08-20</v>
      </c>
      <c r="E2493" s="1" t="str">
        <f t="shared" si="76"/>
        <v>2019</v>
      </c>
      <c r="F2493" s="1" t="str">
        <f t="shared" si="77"/>
        <v>Aug</v>
      </c>
      <c r="G2493" t="s">
        <v>18</v>
      </c>
      <c r="H2493" t="s">
        <v>1091</v>
      </c>
      <c r="I2493">
        <v>0.41</v>
      </c>
      <c r="J2493">
        <v>0.32</v>
      </c>
      <c r="K2493">
        <v>0</v>
      </c>
      <c r="L2493">
        <v>0.11</v>
      </c>
      <c r="M2493">
        <v>0.83</v>
      </c>
      <c r="N2493">
        <v>77</v>
      </c>
      <c r="O2493">
        <v>25</v>
      </c>
      <c r="P2493">
        <v>8.1999999999999993</v>
      </c>
      <c r="Q2493">
        <v>6</v>
      </c>
      <c r="R2493" t="s">
        <v>777</v>
      </c>
      <c r="S2493" t="s">
        <v>20</v>
      </c>
    </row>
    <row r="2494" spans="1:19" x14ac:dyDescent="0.2">
      <c r="A2494" t="s">
        <v>2491</v>
      </c>
      <c r="B2494" t="s">
        <v>17</v>
      </c>
      <c r="C2494">
        <v>2009</v>
      </c>
      <c r="D2494" s="1" t="d">
        <v>1989-09-24</v>
      </c>
      <c r="E2494" s="1" t="str">
        <f t="shared" si="76"/>
        <v>1989</v>
      </c>
      <c r="F2494" s="1" t="str">
        <f t="shared" si="77"/>
        <v>Sep</v>
      </c>
      <c r="G2494" t="s">
        <v>24</v>
      </c>
      <c r="H2494" t="s">
        <v>134</v>
      </c>
      <c r="I2494">
        <v>0.45</v>
      </c>
      <c r="J2494">
        <v>0.3</v>
      </c>
      <c r="K2494">
        <v>0</v>
      </c>
      <c r="L2494">
        <v>0.08</v>
      </c>
      <c r="M2494">
        <v>0.83</v>
      </c>
      <c r="N2494">
        <v>69</v>
      </c>
      <c r="O2494">
        <v>41</v>
      </c>
      <c r="P2494">
        <v>7.4</v>
      </c>
      <c r="Q2494">
        <v>38</v>
      </c>
      <c r="R2494" t="s">
        <v>1275</v>
      </c>
      <c r="S2494" t="s">
        <v>112</v>
      </c>
    </row>
    <row r="2495" spans="1:19" x14ac:dyDescent="0.2">
      <c r="A2495" t="s">
        <v>2492</v>
      </c>
      <c r="B2495" t="s">
        <v>49</v>
      </c>
      <c r="C2495">
        <v>2012</v>
      </c>
      <c r="D2495" s="1" t="d">
        <v>1990-12-15</v>
      </c>
      <c r="E2495" s="1" t="str">
        <f t="shared" si="76"/>
        <v>1990</v>
      </c>
      <c r="F2495" s="1" t="str">
        <f t="shared" si="77"/>
        <v>Dec</v>
      </c>
      <c r="G2495" t="s">
        <v>86</v>
      </c>
      <c r="H2495" t="s">
        <v>222</v>
      </c>
      <c r="I2495">
        <v>0.42</v>
      </c>
      <c r="J2495">
        <v>0.21</v>
      </c>
      <c r="K2495">
        <v>0.1</v>
      </c>
      <c r="L2495">
        <v>0.09</v>
      </c>
      <c r="M2495">
        <v>0.83</v>
      </c>
      <c r="N2495">
        <v>84</v>
      </c>
      <c r="O2495">
        <v>51</v>
      </c>
      <c r="P2495">
        <v>5.3</v>
      </c>
      <c r="Q2495">
        <v>191</v>
      </c>
      <c r="R2495" t="s">
        <v>222</v>
      </c>
      <c r="S2495" t="s">
        <v>88</v>
      </c>
    </row>
    <row r="2496" spans="1:19" x14ac:dyDescent="0.2">
      <c r="A2496" t="s">
        <v>2493</v>
      </c>
      <c r="B2496" t="s">
        <v>104</v>
      </c>
      <c r="C2496">
        <v>1998</v>
      </c>
      <c r="D2496" s="1" t="d">
        <v>2005-12-06</v>
      </c>
      <c r="E2496" s="1" t="str">
        <f t="shared" si="76"/>
        <v>2005</v>
      </c>
      <c r="F2496" s="1" t="str">
        <f t="shared" si="77"/>
        <v>Dec</v>
      </c>
      <c r="G2496" t="s">
        <v>1</v>
      </c>
      <c r="H2496" t="s">
        <v>68</v>
      </c>
      <c r="I2496">
        <v>0.46</v>
      </c>
      <c r="J2496">
        <v>0.31</v>
      </c>
      <c r="K2496">
        <v>0</v>
      </c>
      <c r="L2496">
        <v>0.05</v>
      </c>
      <c r="M2496">
        <v>0.83</v>
      </c>
    </row>
    <row r="2497" spans="1:19" x14ac:dyDescent="0.2">
      <c r="A2497" t="s">
        <v>2494</v>
      </c>
      <c r="B2497" t="s">
        <v>104</v>
      </c>
      <c r="C2497">
        <v>1996</v>
      </c>
      <c r="D2497" s="1" t="d">
        <v>2004-07-30</v>
      </c>
      <c r="E2497" s="1" t="str">
        <f t="shared" si="76"/>
        <v>2004</v>
      </c>
      <c r="F2497" s="1" t="str">
        <f t="shared" si="77"/>
        <v>Jul</v>
      </c>
      <c r="G2497" t="s">
        <v>101</v>
      </c>
      <c r="H2497" t="s">
        <v>2495</v>
      </c>
      <c r="I2497">
        <v>0.46</v>
      </c>
      <c r="J2497">
        <v>0.31</v>
      </c>
      <c r="K2497">
        <v>0</v>
      </c>
      <c r="L2497">
        <v>0.05</v>
      </c>
      <c r="M2497">
        <v>0.83</v>
      </c>
    </row>
    <row r="2498" spans="1:19" x14ac:dyDescent="0.2">
      <c r="A2498" t="s">
        <v>2496</v>
      </c>
      <c r="B2498" t="s">
        <v>44</v>
      </c>
      <c r="C2498">
        <v>2008</v>
      </c>
      <c r="D2498" s="1" t="d">
        <v>2015-07-29</v>
      </c>
      <c r="E2498" s="1" t="str">
        <f t="shared" si="76"/>
        <v>2015</v>
      </c>
      <c r="F2498" s="1" t="str">
        <f t="shared" si="77"/>
        <v>Jul</v>
      </c>
      <c r="G2498" t="s">
        <v>272</v>
      </c>
      <c r="H2498" t="s">
        <v>51</v>
      </c>
      <c r="I2498">
        <v>0.57999999999999996</v>
      </c>
      <c r="J2498">
        <v>0.17</v>
      </c>
      <c r="K2498">
        <v>0</v>
      </c>
      <c r="L2498">
        <v>7.0000000000000007E-2</v>
      </c>
      <c r="M2498">
        <v>0.83</v>
      </c>
      <c r="N2498">
        <v>84</v>
      </c>
      <c r="O2498">
        <v>55</v>
      </c>
      <c r="P2498">
        <v>7.8</v>
      </c>
      <c r="Q2498">
        <v>171</v>
      </c>
      <c r="R2498" t="s">
        <v>1228</v>
      </c>
      <c r="S2498" t="s">
        <v>112</v>
      </c>
    </row>
    <row r="2499" spans="1:19" x14ac:dyDescent="0.2">
      <c r="A2499" t="s">
        <v>2497</v>
      </c>
      <c r="B2499" t="s">
        <v>79</v>
      </c>
      <c r="C2499">
        <v>2011</v>
      </c>
      <c r="D2499" s="1" t="d">
        <v>2018-03-16</v>
      </c>
      <c r="E2499" s="1" t="str">
        <f t="shared" ref="E2499:E2562" si="78">TEXT(D2499,"yyyy")</f>
        <v>2018</v>
      </c>
      <c r="F2499" s="1" t="str">
        <f t="shared" ref="F2499:F2562" si="79">TEXT(D2499,"mmm")</f>
        <v>Mar</v>
      </c>
      <c r="G2499" t="s">
        <v>28</v>
      </c>
      <c r="H2499" t="s">
        <v>372</v>
      </c>
      <c r="I2499">
        <v>0.43</v>
      </c>
      <c r="J2499">
        <v>0.19</v>
      </c>
      <c r="K2499">
        <v>0.14000000000000001</v>
      </c>
      <c r="L2499">
        <v>0.06</v>
      </c>
      <c r="M2499">
        <v>0.83</v>
      </c>
      <c r="N2499">
        <v>75</v>
      </c>
      <c r="O2499">
        <v>33</v>
      </c>
      <c r="P2499">
        <v>7.6</v>
      </c>
      <c r="Q2499">
        <v>197</v>
      </c>
      <c r="R2499" t="s">
        <v>1233</v>
      </c>
      <c r="S2499" t="s">
        <v>88</v>
      </c>
    </row>
    <row r="2500" spans="1:19" x14ac:dyDescent="0.2">
      <c r="A2500" t="s">
        <v>1924</v>
      </c>
      <c r="B2500" t="s">
        <v>49</v>
      </c>
      <c r="C2500">
        <v>2011</v>
      </c>
      <c r="D2500" s="1" t="d">
        <v>1991-12-02</v>
      </c>
      <c r="E2500" s="1" t="str">
        <f t="shared" si="78"/>
        <v>1991</v>
      </c>
      <c r="F2500" s="1" t="str">
        <f t="shared" si="79"/>
        <v>Dec</v>
      </c>
      <c r="G2500" t="s">
        <v>50</v>
      </c>
      <c r="H2500" t="s">
        <v>134</v>
      </c>
      <c r="I2500">
        <v>0.4</v>
      </c>
      <c r="J2500">
        <v>0.26</v>
      </c>
      <c r="K2500">
        <v>0.05</v>
      </c>
      <c r="L2500">
        <v>0.11</v>
      </c>
      <c r="M2500">
        <v>0.83</v>
      </c>
      <c r="N2500">
        <v>82</v>
      </c>
      <c r="O2500">
        <v>52</v>
      </c>
      <c r="P2500">
        <v>4.3</v>
      </c>
      <c r="Q2500">
        <v>1197</v>
      </c>
      <c r="R2500" t="s">
        <v>584</v>
      </c>
      <c r="S2500" t="s">
        <v>53</v>
      </c>
    </row>
    <row r="2501" spans="1:19" x14ac:dyDescent="0.2">
      <c r="A2501" t="s">
        <v>70</v>
      </c>
      <c r="B2501" t="s">
        <v>17</v>
      </c>
      <c r="C2501">
        <v>2011</v>
      </c>
      <c r="D2501" s="1" t="d">
        <v>2004-08-20</v>
      </c>
      <c r="E2501" s="1" t="str">
        <f t="shared" si="78"/>
        <v>2004</v>
      </c>
      <c r="F2501" s="1" t="str">
        <f t="shared" si="79"/>
        <v>Aug</v>
      </c>
      <c r="G2501" t="s">
        <v>37</v>
      </c>
      <c r="H2501" t="s">
        <v>71</v>
      </c>
      <c r="I2501">
        <v>0.55000000000000004</v>
      </c>
      <c r="J2501">
        <v>0.2</v>
      </c>
      <c r="K2501">
        <v>0</v>
      </c>
      <c r="L2501">
        <v>0.08</v>
      </c>
      <c r="M2501">
        <v>0.82</v>
      </c>
      <c r="N2501">
        <v>70</v>
      </c>
      <c r="O2501">
        <v>16</v>
      </c>
      <c r="P2501">
        <v>1.8</v>
      </c>
      <c r="Q2501">
        <v>442</v>
      </c>
      <c r="R2501" t="s">
        <v>2498</v>
      </c>
      <c r="S2501" t="s">
        <v>53</v>
      </c>
    </row>
    <row r="2502" spans="1:19" x14ac:dyDescent="0.2">
      <c r="A2502" t="s">
        <v>2499</v>
      </c>
      <c r="B2502" t="s">
        <v>49</v>
      </c>
      <c r="C2502">
        <v>2012</v>
      </c>
      <c r="D2502" s="1" t="d">
        <v>2013-01-04</v>
      </c>
      <c r="E2502" s="1" t="str">
        <f t="shared" si="78"/>
        <v>2013</v>
      </c>
      <c r="F2502" s="1" t="str">
        <f t="shared" si="79"/>
        <v>Jan</v>
      </c>
      <c r="G2502" t="s">
        <v>50</v>
      </c>
      <c r="H2502" t="s">
        <v>68</v>
      </c>
      <c r="I2502">
        <v>0.73</v>
      </c>
      <c r="J2502">
        <v>0</v>
      </c>
      <c r="K2502">
        <v>0</v>
      </c>
      <c r="L2502">
        <v>0.1</v>
      </c>
      <c r="M2502">
        <v>0.82</v>
      </c>
      <c r="P2502">
        <v>8.3000000000000007</v>
      </c>
      <c r="Q2502">
        <v>52</v>
      </c>
      <c r="R2502" t="s">
        <v>1175</v>
      </c>
      <c r="S2502" t="s">
        <v>53</v>
      </c>
    </row>
    <row r="2503" spans="1:19" x14ac:dyDescent="0.2">
      <c r="A2503" t="s">
        <v>2220</v>
      </c>
      <c r="B2503" t="s">
        <v>32</v>
      </c>
      <c r="C2503">
        <v>2009</v>
      </c>
      <c r="D2503" s="1" t="d">
        <v>2013-04-28</v>
      </c>
      <c r="E2503" s="1" t="str">
        <f t="shared" si="78"/>
        <v>2013</v>
      </c>
      <c r="F2503" s="1" t="str">
        <f t="shared" si="79"/>
        <v>Apr</v>
      </c>
      <c r="G2503" t="s">
        <v>50</v>
      </c>
      <c r="H2503" t="s">
        <v>267</v>
      </c>
      <c r="I2503">
        <v>0.6</v>
      </c>
      <c r="J2503">
        <v>0.16</v>
      </c>
      <c r="K2503">
        <v>0</v>
      </c>
      <c r="L2503">
        <v>7.0000000000000007E-2</v>
      </c>
      <c r="M2503">
        <v>0.82</v>
      </c>
    </row>
    <row r="2504" spans="1:19" x14ac:dyDescent="0.2">
      <c r="A2504" t="s">
        <v>528</v>
      </c>
      <c r="B2504" t="s">
        <v>137</v>
      </c>
      <c r="C2504">
        <v>2002</v>
      </c>
      <c r="D2504" s="1" t="d">
        <v>2005-05-17</v>
      </c>
      <c r="E2504" s="1" t="str">
        <f t="shared" si="78"/>
        <v>2005</v>
      </c>
      <c r="F2504" s="1" t="str">
        <f t="shared" si="79"/>
        <v>May</v>
      </c>
      <c r="G2504" t="s">
        <v>37</v>
      </c>
      <c r="H2504" t="s">
        <v>134</v>
      </c>
      <c r="I2504">
        <v>0.57999999999999996</v>
      </c>
      <c r="J2504">
        <v>0.22</v>
      </c>
      <c r="K2504">
        <v>0</v>
      </c>
      <c r="L2504">
        <v>0.03</v>
      </c>
      <c r="M2504">
        <v>0.82</v>
      </c>
      <c r="N2504">
        <v>78</v>
      </c>
      <c r="O2504">
        <v>30</v>
      </c>
      <c r="P2504">
        <v>7.8</v>
      </c>
      <c r="Q2504">
        <v>25</v>
      </c>
      <c r="R2504" t="s">
        <v>518</v>
      </c>
      <c r="S2504" t="s">
        <v>88</v>
      </c>
    </row>
    <row r="2505" spans="1:19" x14ac:dyDescent="0.2">
      <c r="A2505" t="s">
        <v>355</v>
      </c>
      <c r="B2505" t="s">
        <v>189</v>
      </c>
      <c r="C2505">
        <v>2001</v>
      </c>
      <c r="D2505" s="1" t="d">
        <v>2016-06-09</v>
      </c>
      <c r="E2505" s="1" t="str">
        <f t="shared" si="78"/>
        <v>2016</v>
      </c>
      <c r="F2505" s="1" t="str">
        <f t="shared" si="79"/>
        <v>Jun</v>
      </c>
      <c r="G2505" t="s">
        <v>18</v>
      </c>
      <c r="H2505" t="s">
        <v>71</v>
      </c>
      <c r="I2505">
        <v>0.64</v>
      </c>
      <c r="J2505">
        <v>0.17</v>
      </c>
      <c r="K2505">
        <v>0</v>
      </c>
      <c r="L2505">
        <v>0.02</v>
      </c>
      <c r="M2505">
        <v>0.82</v>
      </c>
      <c r="N2505">
        <v>91</v>
      </c>
      <c r="O2505">
        <v>27</v>
      </c>
      <c r="P2505">
        <v>9</v>
      </c>
      <c r="Q2505">
        <v>27</v>
      </c>
      <c r="R2505" t="s">
        <v>309</v>
      </c>
      <c r="S2505" t="s">
        <v>88</v>
      </c>
    </row>
    <row r="2506" spans="1:19" x14ac:dyDescent="0.2">
      <c r="A2506" t="s">
        <v>772</v>
      </c>
      <c r="B2506" t="s">
        <v>55</v>
      </c>
      <c r="C2506">
        <v>2006</v>
      </c>
      <c r="D2506" s="1" t="d">
        <v>2020-03-01</v>
      </c>
      <c r="E2506" s="1" t="str">
        <f t="shared" si="78"/>
        <v>2020</v>
      </c>
      <c r="F2506" s="1" t="str">
        <f t="shared" si="79"/>
        <v>Mar</v>
      </c>
      <c r="G2506" t="s">
        <v>28</v>
      </c>
      <c r="H2506" t="s">
        <v>71</v>
      </c>
      <c r="I2506">
        <v>0.69</v>
      </c>
      <c r="J2506">
        <v>0.03</v>
      </c>
      <c r="K2506">
        <v>0</v>
      </c>
      <c r="L2506">
        <v>0.11</v>
      </c>
      <c r="M2506">
        <v>0.82</v>
      </c>
      <c r="N2506">
        <v>81</v>
      </c>
      <c r="O2506">
        <v>29</v>
      </c>
      <c r="P2506">
        <v>8.1999999999999993</v>
      </c>
      <c r="Q2506">
        <v>33</v>
      </c>
      <c r="R2506" t="s">
        <v>773</v>
      </c>
      <c r="S2506" t="s">
        <v>88</v>
      </c>
    </row>
    <row r="2507" spans="1:19" x14ac:dyDescent="0.2">
      <c r="A2507" t="s">
        <v>2500</v>
      </c>
      <c r="B2507" t="s">
        <v>44</v>
      </c>
      <c r="C2507">
        <v>2010</v>
      </c>
      <c r="D2507" s="1" t="d">
        <v>2012-07-26</v>
      </c>
      <c r="E2507" s="1" t="str">
        <f t="shared" si="78"/>
        <v>2012</v>
      </c>
      <c r="F2507" s="1" t="str">
        <f t="shared" si="79"/>
        <v>Jul</v>
      </c>
      <c r="G2507" t="s">
        <v>34</v>
      </c>
      <c r="H2507" t="s">
        <v>71</v>
      </c>
      <c r="I2507">
        <v>0.64</v>
      </c>
      <c r="J2507">
        <v>0.12</v>
      </c>
      <c r="K2507">
        <v>0</v>
      </c>
      <c r="L2507">
        <v>0.06</v>
      </c>
      <c r="M2507">
        <v>0.82</v>
      </c>
      <c r="N2507">
        <v>86</v>
      </c>
      <c r="O2507">
        <v>66</v>
      </c>
      <c r="P2507">
        <v>7.9</v>
      </c>
      <c r="Q2507">
        <v>23</v>
      </c>
      <c r="R2507" t="s">
        <v>2021</v>
      </c>
      <c r="S2507" t="s">
        <v>88</v>
      </c>
    </row>
    <row r="2508" spans="1:19" x14ac:dyDescent="0.2">
      <c r="A2508" t="s">
        <v>2501</v>
      </c>
      <c r="B2508" t="s">
        <v>17</v>
      </c>
      <c r="C2508">
        <v>2007</v>
      </c>
      <c r="D2508" s="1" t="d">
        <v>1990-02-22</v>
      </c>
      <c r="E2508" s="1" t="str">
        <f t="shared" si="78"/>
        <v>1990</v>
      </c>
      <c r="F2508" s="1" t="str">
        <f t="shared" si="79"/>
        <v>Feb</v>
      </c>
      <c r="G2508" t="s">
        <v>39</v>
      </c>
      <c r="H2508" t="s">
        <v>1511</v>
      </c>
      <c r="I2508">
        <v>0.67</v>
      </c>
      <c r="J2508">
        <v>0.03</v>
      </c>
      <c r="K2508">
        <v>0.06</v>
      </c>
      <c r="L2508">
        <v>0.05</v>
      </c>
      <c r="M2508">
        <v>0.82</v>
      </c>
      <c r="N2508">
        <v>65</v>
      </c>
      <c r="O2508">
        <v>18</v>
      </c>
      <c r="P2508">
        <v>8.1999999999999993</v>
      </c>
      <c r="Q2508">
        <v>28</v>
      </c>
      <c r="R2508" t="s">
        <v>2306</v>
      </c>
      <c r="S2508" t="s">
        <v>20</v>
      </c>
    </row>
    <row r="2509" spans="1:19" x14ac:dyDescent="0.2">
      <c r="A2509" t="s">
        <v>2502</v>
      </c>
      <c r="B2509" t="s">
        <v>159</v>
      </c>
      <c r="C2509">
        <v>2005</v>
      </c>
      <c r="D2509" s="1" t="d">
        <v>2008-02-11</v>
      </c>
      <c r="E2509" s="1" t="str">
        <f t="shared" si="78"/>
        <v>2008</v>
      </c>
      <c r="F2509" s="1" t="str">
        <f t="shared" si="79"/>
        <v>Feb</v>
      </c>
      <c r="G2509" t="s">
        <v>18</v>
      </c>
      <c r="H2509" t="s">
        <v>71</v>
      </c>
      <c r="I2509">
        <v>0.46</v>
      </c>
      <c r="J2509">
        <v>0.21</v>
      </c>
      <c r="K2509">
        <v>0</v>
      </c>
      <c r="L2509">
        <v>0.15</v>
      </c>
      <c r="M2509">
        <v>0.82</v>
      </c>
      <c r="N2509">
        <v>83</v>
      </c>
      <c r="O2509">
        <v>49</v>
      </c>
      <c r="P2509">
        <v>8</v>
      </c>
      <c r="Q2509">
        <v>34</v>
      </c>
      <c r="R2509" t="s">
        <v>1239</v>
      </c>
      <c r="S2509" t="s">
        <v>88</v>
      </c>
    </row>
    <row r="2510" spans="1:19" x14ac:dyDescent="0.2">
      <c r="A2510" t="s">
        <v>931</v>
      </c>
      <c r="B2510" t="s">
        <v>137</v>
      </c>
      <c r="C2510">
        <v>2002</v>
      </c>
      <c r="D2510" s="1" t="d">
        <v>1995-11-08</v>
      </c>
      <c r="E2510" s="1" t="str">
        <f t="shared" si="78"/>
        <v>1995</v>
      </c>
      <c r="F2510" s="1" t="str">
        <f t="shared" si="79"/>
        <v>Nov</v>
      </c>
      <c r="G2510" t="s">
        <v>24</v>
      </c>
      <c r="H2510" t="s">
        <v>134</v>
      </c>
      <c r="I2510">
        <v>0.68</v>
      </c>
      <c r="J2510">
        <v>0.11</v>
      </c>
      <c r="K2510">
        <v>0</v>
      </c>
      <c r="L2510">
        <v>0.03</v>
      </c>
      <c r="M2510">
        <v>0.82</v>
      </c>
      <c r="N2510">
        <v>75</v>
      </c>
      <c r="O2510">
        <v>18</v>
      </c>
      <c r="P2510">
        <v>6.4</v>
      </c>
      <c r="Q2510">
        <v>15</v>
      </c>
      <c r="R2510" t="s">
        <v>2503</v>
      </c>
      <c r="S2510" t="s">
        <v>20</v>
      </c>
    </row>
    <row r="2511" spans="1:19" x14ac:dyDescent="0.2">
      <c r="A2511" t="s">
        <v>2504</v>
      </c>
      <c r="B2511" t="s">
        <v>95</v>
      </c>
      <c r="C2511">
        <v>1996</v>
      </c>
      <c r="D2511" s="1" t="d">
        <v>2020-09-14</v>
      </c>
      <c r="E2511" s="1" t="str">
        <f t="shared" si="78"/>
        <v>2020</v>
      </c>
      <c r="F2511" s="1" t="str">
        <f t="shared" si="79"/>
        <v>Sep</v>
      </c>
      <c r="G2511" t="s">
        <v>86</v>
      </c>
      <c r="H2511" t="s">
        <v>19</v>
      </c>
      <c r="I2511">
        <v>0.61</v>
      </c>
      <c r="J2511">
        <v>0.19</v>
      </c>
      <c r="K2511">
        <v>0</v>
      </c>
      <c r="L2511">
        <v>0.01</v>
      </c>
      <c r="M2511">
        <v>0.82</v>
      </c>
    </row>
    <row r="2512" spans="1:19" x14ac:dyDescent="0.2">
      <c r="A2512" t="s">
        <v>2505</v>
      </c>
      <c r="B2512" t="s">
        <v>22</v>
      </c>
      <c r="C2512">
        <v>1984</v>
      </c>
      <c r="D2512" s="1" t="d">
        <v>2015-01-20</v>
      </c>
      <c r="E2512" s="1" t="str">
        <f t="shared" si="78"/>
        <v>2015</v>
      </c>
      <c r="F2512" s="1" t="str">
        <f t="shared" si="79"/>
        <v>Jan</v>
      </c>
      <c r="G2512" t="s">
        <v>30</v>
      </c>
      <c r="H2512" t="s">
        <v>19</v>
      </c>
      <c r="I2512">
        <v>0.42</v>
      </c>
      <c r="J2512">
        <v>0.1</v>
      </c>
      <c r="K2512">
        <v>0.28000000000000003</v>
      </c>
      <c r="L2512">
        <v>0.02</v>
      </c>
      <c r="M2512">
        <v>0.82</v>
      </c>
    </row>
    <row r="2513" spans="1:19" x14ac:dyDescent="0.2">
      <c r="A2513" t="s">
        <v>2506</v>
      </c>
      <c r="B2513" t="s">
        <v>17</v>
      </c>
      <c r="C2513">
        <v>2010</v>
      </c>
      <c r="D2513" s="1" t="d">
        <v>1997-10-06</v>
      </c>
      <c r="E2513" s="1" t="str">
        <f t="shared" si="78"/>
        <v>1997</v>
      </c>
      <c r="F2513" s="1" t="str">
        <f t="shared" si="79"/>
        <v>Oct</v>
      </c>
      <c r="G2513" t="s">
        <v>34</v>
      </c>
      <c r="H2513" t="s">
        <v>234</v>
      </c>
      <c r="I2513">
        <v>0.51</v>
      </c>
      <c r="J2513">
        <v>0.24</v>
      </c>
      <c r="K2513">
        <v>0</v>
      </c>
      <c r="L2513">
        <v>7.0000000000000007E-2</v>
      </c>
      <c r="M2513">
        <v>0.82</v>
      </c>
      <c r="P2513" t="s">
        <v>203</v>
      </c>
      <c r="R2513" t="s">
        <v>357</v>
      </c>
      <c r="S2513" t="s">
        <v>88</v>
      </c>
    </row>
    <row r="2514" spans="1:19" x14ac:dyDescent="0.2">
      <c r="A2514" t="s">
        <v>2507</v>
      </c>
      <c r="B2514" t="s">
        <v>32</v>
      </c>
      <c r="C2514">
        <v>2007</v>
      </c>
      <c r="D2514" s="1" t="d">
        <v>1997-11-28</v>
      </c>
      <c r="E2514" s="1" t="str">
        <f t="shared" si="78"/>
        <v>1997</v>
      </c>
      <c r="F2514" s="1" t="str">
        <f t="shared" si="79"/>
        <v>Nov</v>
      </c>
      <c r="G2514" t="s">
        <v>30</v>
      </c>
      <c r="H2514" t="s">
        <v>2508</v>
      </c>
      <c r="I2514">
        <v>0.76</v>
      </c>
      <c r="J2514">
        <v>0</v>
      </c>
      <c r="K2514">
        <v>0</v>
      </c>
      <c r="L2514">
        <v>0.06</v>
      </c>
      <c r="M2514">
        <v>0.82</v>
      </c>
      <c r="N2514">
        <v>53</v>
      </c>
      <c r="O2514">
        <v>6</v>
      </c>
      <c r="P2514" t="s">
        <v>203</v>
      </c>
      <c r="R2514" t="s">
        <v>2509</v>
      </c>
      <c r="S2514" t="s">
        <v>20</v>
      </c>
    </row>
    <row r="2515" spans="1:19" x14ac:dyDescent="0.2">
      <c r="A2515" t="s">
        <v>2510</v>
      </c>
      <c r="B2515" t="s">
        <v>137</v>
      </c>
      <c r="C2515">
        <v>2001</v>
      </c>
      <c r="D2515" s="1" t="d">
        <v>2022-11-08</v>
      </c>
      <c r="E2515" s="1" t="str">
        <f t="shared" si="78"/>
        <v>2022</v>
      </c>
      <c r="F2515" s="1" t="str">
        <f t="shared" si="79"/>
        <v>Nov</v>
      </c>
      <c r="G2515" t="s">
        <v>18</v>
      </c>
      <c r="H2515" t="s">
        <v>45</v>
      </c>
      <c r="I2515">
        <v>0.69</v>
      </c>
      <c r="J2515">
        <v>0.11</v>
      </c>
      <c r="K2515">
        <v>0</v>
      </c>
      <c r="L2515">
        <v>0.02</v>
      </c>
      <c r="M2515">
        <v>0.82</v>
      </c>
      <c r="N2515">
        <v>78</v>
      </c>
      <c r="O2515">
        <v>30</v>
      </c>
      <c r="P2515">
        <v>9</v>
      </c>
      <c r="Q2515">
        <v>20</v>
      </c>
      <c r="R2515" t="s">
        <v>2511</v>
      </c>
      <c r="S2515" t="s">
        <v>20</v>
      </c>
    </row>
    <row r="2516" spans="1:19" x14ac:dyDescent="0.2">
      <c r="A2516" t="s">
        <v>2512</v>
      </c>
      <c r="B2516" t="s">
        <v>17</v>
      </c>
      <c r="C2516">
        <v>2008</v>
      </c>
      <c r="D2516" s="1" t="d">
        <v>1999-07-01</v>
      </c>
      <c r="E2516" s="1" t="str">
        <f t="shared" si="78"/>
        <v>1999</v>
      </c>
      <c r="F2516" s="1" t="str">
        <f t="shared" si="79"/>
        <v>Jul</v>
      </c>
      <c r="G2516" t="s">
        <v>34</v>
      </c>
      <c r="H2516" t="s">
        <v>111</v>
      </c>
      <c r="I2516">
        <v>0.76</v>
      </c>
      <c r="J2516">
        <v>0</v>
      </c>
      <c r="K2516">
        <v>0</v>
      </c>
      <c r="L2516">
        <v>0.06</v>
      </c>
      <c r="M2516">
        <v>0.82</v>
      </c>
      <c r="P2516">
        <v>4.3</v>
      </c>
      <c r="Q2516">
        <v>9</v>
      </c>
      <c r="R2516" t="s">
        <v>2513</v>
      </c>
      <c r="S2516" t="s">
        <v>20</v>
      </c>
    </row>
    <row r="2517" spans="1:19" x14ac:dyDescent="0.2">
      <c r="A2517" t="s">
        <v>2514</v>
      </c>
      <c r="B2517">
        <v>2600</v>
      </c>
      <c r="C2517">
        <v>1981</v>
      </c>
      <c r="D2517" s="1" t="d">
        <v>1992-10-31</v>
      </c>
      <c r="E2517" s="1" t="str">
        <f t="shared" si="78"/>
        <v>1992</v>
      </c>
      <c r="F2517" s="1" t="str">
        <f t="shared" si="79"/>
        <v>Oct</v>
      </c>
      <c r="G2517" t="s">
        <v>50</v>
      </c>
      <c r="H2517" t="s">
        <v>2515</v>
      </c>
      <c r="I2517">
        <v>0.76</v>
      </c>
      <c r="J2517">
        <v>0.05</v>
      </c>
      <c r="K2517">
        <v>0</v>
      </c>
      <c r="L2517">
        <v>0.01</v>
      </c>
      <c r="M2517">
        <v>0.82</v>
      </c>
    </row>
    <row r="2518" spans="1:19" x14ac:dyDescent="0.2">
      <c r="A2518" t="s">
        <v>2516</v>
      </c>
      <c r="B2518" t="s">
        <v>44</v>
      </c>
      <c r="C2518">
        <v>2007</v>
      </c>
      <c r="D2518" s="1" t="d">
        <v>1996-11-11</v>
      </c>
      <c r="E2518" s="1" t="str">
        <f t="shared" si="78"/>
        <v>1996</v>
      </c>
      <c r="F2518" s="1" t="str">
        <f t="shared" si="79"/>
        <v>Nov</v>
      </c>
      <c r="G2518" t="s">
        <v>37</v>
      </c>
      <c r="H2518" t="s">
        <v>776</v>
      </c>
      <c r="I2518">
        <v>0.4</v>
      </c>
      <c r="J2518">
        <v>0.33</v>
      </c>
      <c r="K2518">
        <v>0.01</v>
      </c>
      <c r="L2518">
        <v>0.09</v>
      </c>
      <c r="M2518">
        <v>0.82</v>
      </c>
      <c r="N2518">
        <v>77</v>
      </c>
      <c r="O2518">
        <v>59</v>
      </c>
      <c r="P2518">
        <v>7.6</v>
      </c>
      <c r="Q2518">
        <v>91</v>
      </c>
      <c r="R2518" t="s">
        <v>777</v>
      </c>
      <c r="S2518" t="s">
        <v>53</v>
      </c>
    </row>
    <row r="2519" spans="1:19" x14ac:dyDescent="0.2">
      <c r="A2519" t="s">
        <v>2517</v>
      </c>
      <c r="B2519" t="s">
        <v>55</v>
      </c>
      <c r="C2519">
        <v>2002</v>
      </c>
      <c r="D2519" s="1" t="d">
        <v>1992-06-13</v>
      </c>
      <c r="E2519" s="1" t="str">
        <f t="shared" si="78"/>
        <v>1992</v>
      </c>
      <c r="F2519" s="1" t="str">
        <f t="shared" si="79"/>
        <v>Jun</v>
      </c>
      <c r="G2519" t="s">
        <v>1</v>
      </c>
      <c r="H2519" t="s">
        <v>484</v>
      </c>
      <c r="I2519">
        <v>0.4</v>
      </c>
      <c r="J2519">
        <v>0.31</v>
      </c>
      <c r="K2519">
        <v>0</v>
      </c>
      <c r="L2519">
        <v>0.1</v>
      </c>
      <c r="M2519">
        <v>0.82</v>
      </c>
      <c r="P2519">
        <v>6.6</v>
      </c>
      <c r="Q2519">
        <v>13</v>
      </c>
      <c r="R2519" t="s">
        <v>2518</v>
      </c>
      <c r="S2519" t="s">
        <v>20</v>
      </c>
    </row>
    <row r="2520" spans="1:19" x14ac:dyDescent="0.2">
      <c r="A2520" t="s">
        <v>2519</v>
      </c>
      <c r="B2520" t="s">
        <v>55</v>
      </c>
      <c r="C2520">
        <v>2008</v>
      </c>
      <c r="D2520" s="1" t="d">
        <v>2022-12-27</v>
      </c>
      <c r="E2520" s="1" t="str">
        <f t="shared" si="78"/>
        <v>2022</v>
      </c>
      <c r="F2520" s="1" t="str">
        <f t="shared" si="79"/>
        <v>Dec</v>
      </c>
      <c r="G2520" t="s">
        <v>28</v>
      </c>
      <c r="H2520" t="s">
        <v>1921</v>
      </c>
      <c r="I2520">
        <v>0.34</v>
      </c>
      <c r="J2520">
        <v>0.04</v>
      </c>
      <c r="K2520">
        <v>0.36</v>
      </c>
      <c r="L2520">
        <v>0.08</v>
      </c>
      <c r="M2520">
        <v>0.82</v>
      </c>
      <c r="N2520">
        <v>90</v>
      </c>
      <c r="O2520">
        <v>47</v>
      </c>
      <c r="P2520">
        <v>8.9</v>
      </c>
      <c r="Q2520">
        <v>634</v>
      </c>
      <c r="R2520" t="s">
        <v>2520</v>
      </c>
      <c r="S2520" t="s">
        <v>53</v>
      </c>
    </row>
    <row r="2521" spans="1:19" x14ac:dyDescent="0.2">
      <c r="A2521" t="s">
        <v>2521</v>
      </c>
      <c r="B2521" t="s">
        <v>49</v>
      </c>
      <c r="C2521">
        <v>2012</v>
      </c>
      <c r="D2521" s="1" t="d">
        <v>1993-10-28</v>
      </c>
      <c r="E2521" s="1" t="str">
        <f t="shared" si="78"/>
        <v>1993</v>
      </c>
      <c r="F2521" s="1" t="str">
        <f t="shared" si="79"/>
        <v>Oct</v>
      </c>
      <c r="G2521" t="s">
        <v>50</v>
      </c>
      <c r="H2521" t="s">
        <v>222</v>
      </c>
      <c r="I2521">
        <v>0.42</v>
      </c>
      <c r="J2521">
        <v>0.19</v>
      </c>
      <c r="K2521">
        <v>0.11</v>
      </c>
      <c r="L2521">
        <v>0.09</v>
      </c>
      <c r="M2521">
        <v>0.82</v>
      </c>
      <c r="N2521">
        <v>74</v>
      </c>
      <c r="O2521">
        <v>27</v>
      </c>
      <c r="P2521">
        <v>8.8000000000000007</v>
      </c>
      <c r="Q2521">
        <v>158</v>
      </c>
      <c r="R2521" t="s">
        <v>2522</v>
      </c>
      <c r="S2521" t="s">
        <v>53</v>
      </c>
    </row>
    <row r="2522" spans="1:19" x14ac:dyDescent="0.2">
      <c r="A2522" t="s">
        <v>2523</v>
      </c>
      <c r="B2522" t="s">
        <v>75</v>
      </c>
      <c r="C2522">
        <v>2014</v>
      </c>
      <c r="D2522" s="1" t="d">
        <v>2014-07-22</v>
      </c>
      <c r="E2522" s="1" t="str">
        <f t="shared" si="78"/>
        <v>2014</v>
      </c>
      <c r="F2522" s="1" t="str">
        <f t="shared" si="79"/>
        <v>Jul</v>
      </c>
      <c r="G2522" t="s">
        <v>50</v>
      </c>
      <c r="H2522" t="s">
        <v>242</v>
      </c>
      <c r="I2522">
        <v>0.28000000000000003</v>
      </c>
      <c r="J2522">
        <v>0.38</v>
      </c>
      <c r="K2522">
        <v>0.03</v>
      </c>
      <c r="L2522">
        <v>0.13</v>
      </c>
      <c r="M2522">
        <v>0.82</v>
      </c>
    </row>
    <row r="2523" spans="1:19" x14ac:dyDescent="0.2">
      <c r="A2523" t="s">
        <v>2459</v>
      </c>
      <c r="B2523" t="s">
        <v>49</v>
      </c>
      <c r="C2523" t="s">
        <v>286</v>
      </c>
      <c r="D2523" s="1" t="d">
        <v>2015-07-29</v>
      </c>
      <c r="E2523" s="1" t="str">
        <f t="shared" si="78"/>
        <v>2015</v>
      </c>
      <c r="F2523" s="1" t="str">
        <f t="shared" si="79"/>
        <v>Jul</v>
      </c>
      <c r="G2523" t="s">
        <v>50</v>
      </c>
      <c r="H2523" t="s">
        <v>267</v>
      </c>
      <c r="I2523">
        <v>0.25</v>
      </c>
      <c r="J2523">
        <v>0.42</v>
      </c>
      <c r="K2523">
        <v>0.01</v>
      </c>
      <c r="L2523">
        <v>0.13</v>
      </c>
      <c r="M2523">
        <v>0.82</v>
      </c>
      <c r="N2523">
        <v>63</v>
      </c>
      <c r="O2523">
        <v>33</v>
      </c>
      <c r="P2523">
        <v>7</v>
      </c>
      <c r="Q2523">
        <v>100</v>
      </c>
      <c r="R2523" t="s">
        <v>1653</v>
      </c>
      <c r="S2523" t="s">
        <v>53</v>
      </c>
    </row>
    <row r="2524" spans="1:19" x14ac:dyDescent="0.2">
      <c r="A2524" t="s">
        <v>428</v>
      </c>
      <c r="B2524" t="s">
        <v>27</v>
      </c>
      <c r="C2524">
        <v>2000</v>
      </c>
      <c r="D2524" s="1" t="d">
        <v>2006-05-07</v>
      </c>
      <c r="E2524" s="1" t="str">
        <f t="shared" si="78"/>
        <v>2006</v>
      </c>
      <c r="F2524" s="1" t="str">
        <f t="shared" si="79"/>
        <v>May</v>
      </c>
      <c r="G2524" t="s">
        <v>28</v>
      </c>
      <c r="H2524" t="s">
        <v>350</v>
      </c>
      <c r="I2524">
        <v>0</v>
      </c>
      <c r="J2524">
        <v>0</v>
      </c>
      <c r="K2524">
        <v>0.81</v>
      </c>
      <c r="L2524">
        <v>0</v>
      </c>
      <c r="M2524">
        <v>0.81</v>
      </c>
    </row>
    <row r="2525" spans="1:19" x14ac:dyDescent="0.2">
      <c r="A2525" t="s">
        <v>2524</v>
      </c>
      <c r="B2525" t="s">
        <v>55</v>
      </c>
      <c r="C2525">
        <v>2000</v>
      </c>
      <c r="D2525" s="1" t="d">
        <v>2004-09-16</v>
      </c>
      <c r="E2525" s="1" t="str">
        <f t="shared" si="78"/>
        <v>2004</v>
      </c>
      <c r="F2525" s="1" t="str">
        <f t="shared" si="79"/>
        <v>Sep</v>
      </c>
      <c r="G2525" t="s">
        <v>86</v>
      </c>
      <c r="H2525" t="s">
        <v>776</v>
      </c>
      <c r="I2525">
        <v>0.4</v>
      </c>
      <c r="J2525">
        <v>0.31</v>
      </c>
      <c r="K2525">
        <v>0</v>
      </c>
      <c r="L2525">
        <v>0.1</v>
      </c>
      <c r="M2525">
        <v>0.81</v>
      </c>
      <c r="N2525">
        <v>75</v>
      </c>
      <c r="O2525">
        <v>20</v>
      </c>
      <c r="P2525" t="s">
        <v>203</v>
      </c>
      <c r="R2525" t="s">
        <v>777</v>
      </c>
      <c r="S2525" t="s">
        <v>88</v>
      </c>
    </row>
    <row r="2526" spans="1:19" x14ac:dyDescent="0.2">
      <c r="A2526" t="s">
        <v>2525</v>
      </c>
      <c r="B2526" t="s">
        <v>44</v>
      </c>
      <c r="C2526">
        <v>2012</v>
      </c>
      <c r="D2526" s="1" t="d">
        <v>2012-08-07</v>
      </c>
      <c r="E2526" s="1" t="str">
        <f t="shared" si="78"/>
        <v>2012</v>
      </c>
      <c r="F2526" s="1" t="str">
        <f t="shared" si="79"/>
        <v>Aug</v>
      </c>
      <c r="G2526" t="s">
        <v>34</v>
      </c>
      <c r="H2526" t="s">
        <v>45</v>
      </c>
      <c r="I2526">
        <v>0.56999999999999995</v>
      </c>
      <c r="J2526">
        <v>0.18</v>
      </c>
      <c r="K2526">
        <v>0</v>
      </c>
      <c r="L2526">
        <v>0.06</v>
      </c>
      <c r="M2526">
        <v>0.81</v>
      </c>
      <c r="N2526">
        <v>86</v>
      </c>
      <c r="O2526">
        <v>43</v>
      </c>
      <c r="P2526">
        <v>8</v>
      </c>
      <c r="Q2526">
        <v>45</v>
      </c>
      <c r="R2526" t="s">
        <v>300</v>
      </c>
      <c r="S2526" t="s">
        <v>88</v>
      </c>
    </row>
    <row r="2527" spans="1:19" x14ac:dyDescent="0.2">
      <c r="A2527" t="s">
        <v>2526</v>
      </c>
      <c r="B2527" t="s">
        <v>57</v>
      </c>
      <c r="C2527">
        <v>1994</v>
      </c>
      <c r="D2527" s="1" t="d">
        <v>2017-08-15</v>
      </c>
      <c r="E2527" s="1" t="str">
        <f t="shared" si="78"/>
        <v>2017</v>
      </c>
      <c r="F2527" s="1" t="str">
        <f t="shared" si="79"/>
        <v>Aug</v>
      </c>
      <c r="G2527" t="s">
        <v>101</v>
      </c>
      <c r="H2527" t="s">
        <v>992</v>
      </c>
      <c r="I2527">
        <v>0</v>
      </c>
      <c r="J2527">
        <v>0</v>
      </c>
      <c r="K2527">
        <v>0.81</v>
      </c>
      <c r="L2527">
        <v>0</v>
      </c>
      <c r="M2527">
        <v>0.81</v>
      </c>
    </row>
    <row r="2528" spans="1:19" x14ac:dyDescent="0.2">
      <c r="A2528" t="s">
        <v>2527</v>
      </c>
      <c r="B2528" t="s">
        <v>32</v>
      </c>
      <c r="C2528">
        <v>2008</v>
      </c>
      <c r="D2528" s="1" t="d">
        <v>2017-11-04</v>
      </c>
      <c r="E2528" s="1" t="str">
        <f t="shared" si="78"/>
        <v>2017</v>
      </c>
      <c r="F2528" s="1" t="str">
        <f t="shared" si="79"/>
        <v>Nov</v>
      </c>
      <c r="G2528" t="s">
        <v>39</v>
      </c>
      <c r="H2528" t="s">
        <v>111</v>
      </c>
      <c r="I2528">
        <v>0.4</v>
      </c>
      <c r="J2528">
        <v>0.33</v>
      </c>
      <c r="K2528">
        <v>0</v>
      </c>
      <c r="L2528">
        <v>0.09</v>
      </c>
      <c r="M2528">
        <v>0.81</v>
      </c>
      <c r="P2528" t="s">
        <v>203</v>
      </c>
      <c r="R2528" t="s">
        <v>2528</v>
      </c>
      <c r="S2528" t="s">
        <v>20</v>
      </c>
    </row>
    <row r="2529" spans="1:19" x14ac:dyDescent="0.2">
      <c r="A2529" t="s">
        <v>2529</v>
      </c>
      <c r="B2529" t="s">
        <v>104</v>
      </c>
      <c r="C2529">
        <v>2000</v>
      </c>
      <c r="D2529" s="1" t="d">
        <v>2022-04-26</v>
      </c>
      <c r="E2529" s="1" t="str">
        <f t="shared" si="78"/>
        <v>2022</v>
      </c>
      <c r="F2529" s="1" t="str">
        <f t="shared" si="79"/>
        <v>Apr</v>
      </c>
      <c r="G2529" t="s">
        <v>28</v>
      </c>
      <c r="H2529" t="s">
        <v>372</v>
      </c>
      <c r="I2529">
        <v>0.06</v>
      </c>
      <c r="J2529">
        <v>0.04</v>
      </c>
      <c r="K2529">
        <v>0.66</v>
      </c>
      <c r="L2529">
        <v>0.05</v>
      </c>
      <c r="M2529">
        <v>0.81</v>
      </c>
      <c r="N2529">
        <v>78</v>
      </c>
      <c r="O2529">
        <v>9</v>
      </c>
      <c r="P2529">
        <v>8.6999999999999993</v>
      </c>
      <c r="Q2529">
        <v>31</v>
      </c>
      <c r="R2529" t="s">
        <v>181</v>
      </c>
      <c r="S2529" t="s">
        <v>88</v>
      </c>
    </row>
    <row r="2530" spans="1:19" x14ac:dyDescent="0.2">
      <c r="A2530" t="s">
        <v>2530</v>
      </c>
      <c r="B2530" t="s">
        <v>57</v>
      </c>
      <c r="C2530">
        <v>1994</v>
      </c>
      <c r="D2530" s="1" t="d">
        <v>2004-08-12</v>
      </c>
      <c r="E2530" s="1" t="str">
        <f t="shared" si="78"/>
        <v>2004</v>
      </c>
      <c r="F2530" s="1" t="str">
        <f t="shared" si="79"/>
        <v>Aug</v>
      </c>
      <c r="G2530" t="s">
        <v>30</v>
      </c>
      <c r="H2530" t="s">
        <v>128</v>
      </c>
      <c r="I2530">
        <v>0</v>
      </c>
      <c r="J2530">
        <v>0</v>
      </c>
      <c r="K2530">
        <v>0.81</v>
      </c>
      <c r="L2530">
        <v>0</v>
      </c>
      <c r="M2530">
        <v>0.81</v>
      </c>
    </row>
    <row r="2531" spans="1:19" x14ac:dyDescent="0.2">
      <c r="A2531" t="s">
        <v>2531</v>
      </c>
      <c r="B2531" t="s">
        <v>104</v>
      </c>
      <c r="C2531">
        <v>2000</v>
      </c>
      <c r="D2531" s="1" t="d">
        <v>2007-02-01</v>
      </c>
      <c r="E2531" s="1" t="str">
        <f t="shared" si="78"/>
        <v>2007</v>
      </c>
      <c r="F2531" s="1" t="str">
        <f t="shared" si="79"/>
        <v>Feb</v>
      </c>
      <c r="G2531" t="s">
        <v>24</v>
      </c>
      <c r="H2531" t="s">
        <v>134</v>
      </c>
      <c r="I2531">
        <v>0.45</v>
      </c>
      <c r="J2531">
        <v>0.31</v>
      </c>
      <c r="K2531">
        <v>0</v>
      </c>
      <c r="L2531">
        <v>0.05</v>
      </c>
      <c r="M2531">
        <v>0.81</v>
      </c>
      <c r="N2531">
        <v>73</v>
      </c>
      <c r="O2531">
        <v>8</v>
      </c>
      <c r="P2531">
        <v>6.1</v>
      </c>
      <c r="Q2531">
        <v>9</v>
      </c>
      <c r="R2531" t="s">
        <v>810</v>
      </c>
      <c r="S2531" t="s">
        <v>20</v>
      </c>
    </row>
    <row r="2532" spans="1:19" x14ac:dyDescent="0.2">
      <c r="A2532" t="s">
        <v>2532</v>
      </c>
      <c r="B2532" t="s">
        <v>49</v>
      </c>
      <c r="C2532">
        <v>2012</v>
      </c>
      <c r="D2532" s="1" t="d">
        <v>2010-10-20</v>
      </c>
      <c r="E2532" s="1" t="str">
        <f t="shared" si="78"/>
        <v>2010</v>
      </c>
      <c r="F2532" s="1" t="str">
        <f t="shared" si="79"/>
        <v>Oct</v>
      </c>
      <c r="G2532" t="s">
        <v>50</v>
      </c>
      <c r="H2532" t="s">
        <v>68</v>
      </c>
      <c r="I2532">
        <v>0.67</v>
      </c>
      <c r="J2532">
        <v>7.0000000000000007E-2</v>
      </c>
      <c r="K2532">
        <v>0</v>
      </c>
      <c r="L2532">
        <v>0.08</v>
      </c>
      <c r="M2532">
        <v>0.81</v>
      </c>
    </row>
    <row r="2533" spans="1:19" x14ac:dyDescent="0.2">
      <c r="A2533" t="s">
        <v>2533</v>
      </c>
      <c r="B2533" t="s">
        <v>189</v>
      </c>
      <c r="C2533">
        <v>2004</v>
      </c>
      <c r="D2533" s="1" t="d">
        <v>2016-03-10</v>
      </c>
      <c r="E2533" s="1" t="str">
        <f t="shared" si="78"/>
        <v>2016</v>
      </c>
      <c r="F2533" s="1" t="str">
        <f t="shared" si="79"/>
        <v>Mar</v>
      </c>
      <c r="G2533" t="s">
        <v>50</v>
      </c>
      <c r="H2533" t="s">
        <v>19</v>
      </c>
      <c r="I2533">
        <v>0.63</v>
      </c>
      <c r="J2533">
        <v>0.16</v>
      </c>
      <c r="K2533">
        <v>0</v>
      </c>
      <c r="L2533">
        <v>0.02</v>
      </c>
      <c r="M2533">
        <v>0.81</v>
      </c>
      <c r="N2533">
        <v>86</v>
      </c>
      <c r="O2533">
        <v>55</v>
      </c>
      <c r="P2533">
        <v>7.2</v>
      </c>
      <c r="Q2533">
        <v>74</v>
      </c>
      <c r="R2533" t="s">
        <v>19</v>
      </c>
      <c r="S2533" t="s">
        <v>20</v>
      </c>
    </row>
    <row r="2534" spans="1:19" x14ac:dyDescent="0.2">
      <c r="A2534" t="s">
        <v>2534</v>
      </c>
      <c r="B2534" t="s">
        <v>104</v>
      </c>
      <c r="C2534">
        <v>1999</v>
      </c>
      <c r="D2534" s="1" t="d">
        <v>2013-04-12</v>
      </c>
      <c r="E2534" s="1" t="str">
        <f t="shared" si="78"/>
        <v>2013</v>
      </c>
      <c r="F2534" s="1" t="str">
        <f t="shared" si="79"/>
        <v>Apr</v>
      </c>
      <c r="G2534" t="s">
        <v>18</v>
      </c>
      <c r="H2534" t="s">
        <v>234</v>
      </c>
      <c r="I2534">
        <v>0</v>
      </c>
      <c r="J2534">
        <v>0</v>
      </c>
      <c r="K2534">
        <v>0.76</v>
      </c>
      <c r="L2534">
        <v>0.05</v>
      </c>
      <c r="M2534">
        <v>0.81</v>
      </c>
    </row>
    <row r="2535" spans="1:19" x14ac:dyDescent="0.2">
      <c r="A2535" t="s">
        <v>2535</v>
      </c>
      <c r="B2535" t="s">
        <v>159</v>
      </c>
      <c r="C2535">
        <v>2005</v>
      </c>
      <c r="D2535" s="1" t="d">
        <v>1993-07-18</v>
      </c>
      <c r="E2535" s="1" t="str">
        <f t="shared" si="78"/>
        <v>1993</v>
      </c>
      <c r="F2535" s="1" t="str">
        <f t="shared" si="79"/>
        <v>Jul</v>
      </c>
      <c r="G2535" t="s">
        <v>101</v>
      </c>
      <c r="H2535" t="s">
        <v>68</v>
      </c>
      <c r="I2535">
        <v>0.19</v>
      </c>
      <c r="J2535">
        <v>0.41</v>
      </c>
      <c r="K2535">
        <v>0</v>
      </c>
      <c r="L2535">
        <v>0.22</v>
      </c>
      <c r="M2535">
        <v>0.81</v>
      </c>
      <c r="N2535">
        <v>66</v>
      </c>
      <c r="O2535">
        <v>43</v>
      </c>
      <c r="P2535">
        <v>8.6999999999999993</v>
      </c>
      <c r="Q2535">
        <v>52</v>
      </c>
      <c r="R2535" t="s">
        <v>2010</v>
      </c>
      <c r="S2535" t="s">
        <v>88</v>
      </c>
    </row>
    <row r="2536" spans="1:19" x14ac:dyDescent="0.2">
      <c r="A2536" t="s">
        <v>2536</v>
      </c>
      <c r="B2536" t="s">
        <v>104</v>
      </c>
      <c r="C2536">
        <v>1999</v>
      </c>
      <c r="D2536" s="1" t="d">
        <v>2005-02-12</v>
      </c>
      <c r="E2536" s="1" t="str">
        <f t="shared" si="78"/>
        <v>2005</v>
      </c>
      <c r="F2536" s="1" t="str">
        <f t="shared" si="79"/>
        <v>Feb</v>
      </c>
      <c r="G2536" t="s">
        <v>28</v>
      </c>
      <c r="H2536" t="s">
        <v>350</v>
      </c>
      <c r="I2536">
        <v>7.0000000000000007E-2</v>
      </c>
      <c r="J2536">
        <v>0.05</v>
      </c>
      <c r="K2536">
        <v>0.63</v>
      </c>
      <c r="L2536">
        <v>0.05</v>
      </c>
      <c r="M2536">
        <v>0.81</v>
      </c>
      <c r="N2536">
        <v>81</v>
      </c>
      <c r="O2536">
        <v>8</v>
      </c>
      <c r="P2536">
        <v>8.8000000000000007</v>
      </c>
      <c r="Q2536">
        <v>37</v>
      </c>
      <c r="R2536" t="s">
        <v>1187</v>
      </c>
      <c r="S2536" t="s">
        <v>88</v>
      </c>
    </row>
    <row r="2537" spans="1:19" x14ac:dyDescent="0.2">
      <c r="A2537" t="s">
        <v>2537</v>
      </c>
      <c r="B2537" t="s">
        <v>44</v>
      </c>
      <c r="C2537" t="s">
        <v>286</v>
      </c>
      <c r="D2537" s="1" t="d">
        <v>2003-04-25</v>
      </c>
      <c r="E2537" s="1" t="str">
        <f t="shared" si="78"/>
        <v>2003</v>
      </c>
      <c r="F2537" s="1" t="str">
        <f t="shared" si="79"/>
        <v>Apr</v>
      </c>
      <c r="G2537" t="s">
        <v>18</v>
      </c>
      <c r="H2537" t="s">
        <v>111</v>
      </c>
      <c r="I2537">
        <v>0.48</v>
      </c>
      <c r="J2537">
        <v>0.25</v>
      </c>
      <c r="K2537">
        <v>0</v>
      </c>
      <c r="L2537">
        <v>0.08</v>
      </c>
      <c r="M2537">
        <v>0.81</v>
      </c>
      <c r="N2537">
        <v>60</v>
      </c>
      <c r="O2537">
        <v>48</v>
      </c>
      <c r="P2537">
        <v>7.6</v>
      </c>
      <c r="Q2537">
        <v>25</v>
      </c>
      <c r="R2537" t="s">
        <v>260</v>
      </c>
      <c r="S2537" t="s">
        <v>88</v>
      </c>
    </row>
    <row r="2538" spans="1:19" x14ac:dyDescent="0.2">
      <c r="A2538" t="s">
        <v>2538</v>
      </c>
      <c r="B2538" t="s">
        <v>159</v>
      </c>
      <c r="C2538">
        <v>2007</v>
      </c>
      <c r="D2538" s="1" t="d">
        <v>1994-07-12</v>
      </c>
      <c r="E2538" s="1" t="str">
        <f t="shared" si="78"/>
        <v>1994</v>
      </c>
      <c r="F2538" s="1" t="str">
        <f t="shared" si="79"/>
        <v>Jul</v>
      </c>
      <c r="G2538" t="s">
        <v>34</v>
      </c>
      <c r="H2538" t="s">
        <v>68</v>
      </c>
      <c r="I2538">
        <v>0.33</v>
      </c>
      <c r="J2538">
        <v>0.25</v>
      </c>
      <c r="K2538">
        <v>7.0000000000000007E-2</v>
      </c>
      <c r="L2538">
        <v>0.16</v>
      </c>
      <c r="M2538">
        <v>0.81</v>
      </c>
      <c r="N2538">
        <v>86</v>
      </c>
      <c r="O2538">
        <v>60</v>
      </c>
      <c r="P2538">
        <v>8.6999999999999993</v>
      </c>
      <c r="Q2538">
        <v>102</v>
      </c>
      <c r="R2538" t="s">
        <v>1178</v>
      </c>
      <c r="S2538" t="s">
        <v>20</v>
      </c>
    </row>
    <row r="2539" spans="1:19" x14ac:dyDescent="0.2">
      <c r="A2539" t="s">
        <v>2170</v>
      </c>
      <c r="B2539" t="s">
        <v>159</v>
      </c>
      <c r="C2539">
        <v>2011</v>
      </c>
      <c r="D2539" s="1" t="d">
        <v>2022-02-16</v>
      </c>
      <c r="E2539" s="1" t="str">
        <f t="shared" si="78"/>
        <v>2022</v>
      </c>
      <c r="F2539" s="1" t="str">
        <f t="shared" si="79"/>
        <v>Feb</v>
      </c>
      <c r="G2539" t="s">
        <v>28</v>
      </c>
      <c r="H2539" t="s">
        <v>1091</v>
      </c>
      <c r="I2539">
        <v>0</v>
      </c>
      <c r="J2539">
        <v>0</v>
      </c>
      <c r="K2539">
        <v>0.81</v>
      </c>
      <c r="L2539">
        <v>0</v>
      </c>
      <c r="M2539">
        <v>0.81</v>
      </c>
      <c r="R2539" t="s">
        <v>242</v>
      </c>
    </row>
    <row r="2540" spans="1:19" x14ac:dyDescent="0.2">
      <c r="A2540" t="s">
        <v>2539</v>
      </c>
      <c r="B2540" t="s">
        <v>22</v>
      </c>
      <c r="C2540">
        <v>1987</v>
      </c>
      <c r="D2540" s="1" t="d">
        <v>1995-09-13</v>
      </c>
      <c r="E2540" s="1" t="str">
        <f t="shared" si="78"/>
        <v>1995</v>
      </c>
      <c r="F2540" s="1" t="str">
        <f t="shared" si="79"/>
        <v>Sep</v>
      </c>
      <c r="G2540" t="s">
        <v>1</v>
      </c>
      <c r="H2540" t="s">
        <v>222</v>
      </c>
      <c r="I2540">
        <v>0.45</v>
      </c>
      <c r="J2540">
        <v>0.08</v>
      </c>
      <c r="K2540">
        <v>0.27</v>
      </c>
      <c r="L2540">
        <v>0.01</v>
      </c>
      <c r="M2540">
        <v>0.81</v>
      </c>
    </row>
    <row r="2541" spans="1:19" x14ac:dyDescent="0.2">
      <c r="A2541" t="s">
        <v>2540</v>
      </c>
      <c r="B2541" t="s">
        <v>95</v>
      </c>
      <c r="C2541">
        <v>1999</v>
      </c>
      <c r="D2541" s="1" t="d">
        <v>2002-11-17</v>
      </c>
      <c r="E2541" s="1" t="str">
        <f t="shared" si="78"/>
        <v>2002</v>
      </c>
      <c r="F2541" s="1" t="str">
        <f t="shared" si="79"/>
        <v>Nov</v>
      </c>
      <c r="G2541" t="s">
        <v>50</v>
      </c>
      <c r="H2541" t="s">
        <v>1656</v>
      </c>
      <c r="I2541">
        <v>0.68</v>
      </c>
      <c r="J2541">
        <v>0.12</v>
      </c>
      <c r="K2541">
        <v>0</v>
      </c>
      <c r="L2541">
        <v>0.01</v>
      </c>
      <c r="M2541">
        <v>0.81</v>
      </c>
    </row>
    <row r="2542" spans="1:19" x14ac:dyDescent="0.2">
      <c r="A2542" t="s">
        <v>858</v>
      </c>
      <c r="B2542" t="s">
        <v>44</v>
      </c>
      <c r="C2542">
        <v>2009</v>
      </c>
      <c r="D2542" s="1" t="d">
        <v>2012-03-21</v>
      </c>
      <c r="E2542" s="1" t="str">
        <f t="shared" si="78"/>
        <v>2012</v>
      </c>
      <c r="F2542" s="1" t="str">
        <f t="shared" si="79"/>
        <v>Mar</v>
      </c>
      <c r="G2542" t="s">
        <v>18</v>
      </c>
      <c r="H2542" t="s">
        <v>234</v>
      </c>
      <c r="I2542">
        <v>0.12</v>
      </c>
      <c r="J2542">
        <v>0.57999999999999996</v>
      </c>
      <c r="K2542">
        <v>0.03</v>
      </c>
      <c r="L2542">
        <v>0.08</v>
      </c>
      <c r="M2542">
        <v>0.81</v>
      </c>
      <c r="N2542">
        <v>78</v>
      </c>
      <c r="O2542">
        <v>34</v>
      </c>
      <c r="P2542">
        <v>7.6</v>
      </c>
      <c r="Q2542">
        <v>29</v>
      </c>
      <c r="R2542" t="s">
        <v>357</v>
      </c>
      <c r="S2542" t="s">
        <v>20</v>
      </c>
    </row>
    <row r="2543" spans="1:19" x14ac:dyDescent="0.2">
      <c r="A2543" t="s">
        <v>1346</v>
      </c>
      <c r="B2543" t="s">
        <v>55</v>
      </c>
      <c r="C2543">
        <v>2004</v>
      </c>
      <c r="D2543" s="1" t="d">
        <v>2004-04-28</v>
      </c>
      <c r="E2543" s="1" t="str">
        <f t="shared" si="78"/>
        <v>2004</v>
      </c>
      <c r="F2543" s="1" t="str">
        <f t="shared" si="79"/>
        <v>Apr</v>
      </c>
      <c r="G2543" t="s">
        <v>37</v>
      </c>
      <c r="H2543" t="s">
        <v>111</v>
      </c>
      <c r="I2543">
        <v>0.4</v>
      </c>
      <c r="J2543">
        <v>0.31</v>
      </c>
      <c r="K2543">
        <v>0</v>
      </c>
      <c r="L2543">
        <v>0.1</v>
      </c>
      <c r="M2543">
        <v>0.81</v>
      </c>
      <c r="N2543">
        <v>70</v>
      </c>
      <c r="O2543">
        <v>34</v>
      </c>
      <c r="P2543">
        <v>8.1999999999999993</v>
      </c>
      <c r="Q2543">
        <v>17</v>
      </c>
      <c r="R2543" t="s">
        <v>720</v>
      </c>
      <c r="S2543" t="s">
        <v>53</v>
      </c>
    </row>
    <row r="2544" spans="1:19" x14ac:dyDescent="0.2">
      <c r="A2544" t="s">
        <v>880</v>
      </c>
      <c r="B2544" t="s">
        <v>171</v>
      </c>
      <c r="C2544">
        <v>2013</v>
      </c>
      <c r="D2544" s="1" t="d">
        <v>2010-03-07</v>
      </c>
      <c r="E2544" s="1" t="str">
        <f t="shared" si="78"/>
        <v>2010</v>
      </c>
      <c r="F2544" s="1" t="str">
        <f t="shared" si="79"/>
        <v>Mar</v>
      </c>
      <c r="G2544" t="s">
        <v>18</v>
      </c>
      <c r="H2544" t="s">
        <v>134</v>
      </c>
      <c r="I2544">
        <v>0.67</v>
      </c>
      <c r="J2544">
        <v>0.05</v>
      </c>
      <c r="K2544">
        <v>0</v>
      </c>
      <c r="L2544">
        <v>0.08</v>
      </c>
      <c r="M2544">
        <v>0.81</v>
      </c>
      <c r="N2544">
        <v>73</v>
      </c>
      <c r="O2544">
        <v>18</v>
      </c>
      <c r="P2544">
        <v>5.9</v>
      </c>
      <c r="Q2544">
        <v>111</v>
      </c>
      <c r="R2544" t="s">
        <v>135</v>
      </c>
      <c r="S2544" t="s">
        <v>20</v>
      </c>
    </row>
    <row r="2545" spans="1:19" x14ac:dyDescent="0.2">
      <c r="A2545" t="s">
        <v>2248</v>
      </c>
      <c r="B2545" t="s">
        <v>49</v>
      </c>
      <c r="C2545">
        <v>2009</v>
      </c>
      <c r="D2545" s="1" t="d">
        <v>2001-08-08</v>
      </c>
      <c r="E2545" s="1" t="str">
        <f t="shared" si="78"/>
        <v>2001</v>
      </c>
      <c r="F2545" s="1" t="str">
        <f t="shared" si="79"/>
        <v>Aug</v>
      </c>
      <c r="G2545" t="s">
        <v>18</v>
      </c>
      <c r="H2545" t="s">
        <v>134</v>
      </c>
      <c r="I2545">
        <v>0.75</v>
      </c>
      <c r="J2545">
        <v>0</v>
      </c>
      <c r="K2545">
        <v>0</v>
      </c>
      <c r="L2545">
        <v>0.06</v>
      </c>
      <c r="M2545">
        <v>0.81</v>
      </c>
      <c r="N2545">
        <v>80</v>
      </c>
      <c r="O2545">
        <v>20</v>
      </c>
      <c r="P2545">
        <v>6.9</v>
      </c>
      <c r="Q2545">
        <v>14</v>
      </c>
      <c r="R2545" t="s">
        <v>287</v>
      </c>
      <c r="S2545" t="s">
        <v>20</v>
      </c>
    </row>
    <row r="2546" spans="1:19" x14ac:dyDescent="0.2">
      <c r="A2546" t="s">
        <v>2541</v>
      </c>
      <c r="B2546" t="s">
        <v>57</v>
      </c>
      <c r="C2546">
        <v>1994</v>
      </c>
      <c r="D2546" s="1" t="d">
        <v>1991-07-29</v>
      </c>
      <c r="E2546" s="1" t="str">
        <f t="shared" si="78"/>
        <v>1991</v>
      </c>
      <c r="F2546" s="1" t="str">
        <f t="shared" si="79"/>
        <v>Jul</v>
      </c>
      <c r="G2546" t="s">
        <v>28</v>
      </c>
      <c r="H2546" t="s">
        <v>19</v>
      </c>
      <c r="I2546">
        <v>0</v>
      </c>
      <c r="J2546">
        <v>0</v>
      </c>
      <c r="K2546">
        <v>0.81</v>
      </c>
      <c r="L2546">
        <v>0</v>
      </c>
      <c r="M2546">
        <v>0.81</v>
      </c>
    </row>
    <row r="2547" spans="1:19" x14ac:dyDescent="0.2">
      <c r="A2547" t="s">
        <v>2542</v>
      </c>
      <c r="B2547" t="s">
        <v>104</v>
      </c>
      <c r="C2547">
        <v>1998</v>
      </c>
      <c r="D2547" s="1" t="d">
        <v>2003-04-22</v>
      </c>
      <c r="E2547" s="1" t="str">
        <f t="shared" si="78"/>
        <v>2003</v>
      </c>
      <c r="F2547" s="1" t="str">
        <f t="shared" si="79"/>
        <v>Apr</v>
      </c>
      <c r="G2547" t="s">
        <v>30</v>
      </c>
      <c r="H2547" t="s">
        <v>155</v>
      </c>
      <c r="I2547">
        <v>0.45</v>
      </c>
      <c r="J2547">
        <v>0.31</v>
      </c>
      <c r="K2547">
        <v>0</v>
      </c>
      <c r="L2547">
        <v>0.05</v>
      </c>
      <c r="M2547">
        <v>0.81</v>
      </c>
    </row>
    <row r="2548" spans="1:19" x14ac:dyDescent="0.2">
      <c r="A2548" t="s">
        <v>2202</v>
      </c>
      <c r="B2548" t="s">
        <v>49</v>
      </c>
      <c r="C2548">
        <v>2010</v>
      </c>
      <c r="D2548" s="1" t="d">
        <v>2019-04-02</v>
      </c>
      <c r="E2548" s="1" t="str">
        <f t="shared" si="78"/>
        <v>2019</v>
      </c>
      <c r="F2548" s="1" t="str">
        <f t="shared" si="79"/>
        <v>Apr</v>
      </c>
      <c r="G2548" t="s">
        <v>34</v>
      </c>
      <c r="H2548" t="s">
        <v>71</v>
      </c>
      <c r="I2548">
        <v>0.33</v>
      </c>
      <c r="J2548">
        <v>0.34</v>
      </c>
      <c r="K2548">
        <v>0</v>
      </c>
      <c r="L2548">
        <v>0.13</v>
      </c>
      <c r="M2548">
        <v>0.81</v>
      </c>
      <c r="N2548">
        <v>74</v>
      </c>
      <c r="O2548">
        <v>46</v>
      </c>
      <c r="P2548">
        <v>7.1</v>
      </c>
      <c r="Q2548">
        <v>30</v>
      </c>
      <c r="R2548" t="s">
        <v>309</v>
      </c>
      <c r="S2548" t="s">
        <v>88</v>
      </c>
    </row>
    <row r="2549" spans="1:19" x14ac:dyDescent="0.2">
      <c r="A2549" t="s">
        <v>2543</v>
      </c>
      <c r="B2549" t="s">
        <v>32</v>
      </c>
      <c r="C2549">
        <v>2008</v>
      </c>
      <c r="D2549" s="1" t="d">
        <v>1988-02-05</v>
      </c>
      <c r="E2549" s="1" t="str">
        <f t="shared" si="78"/>
        <v>1988</v>
      </c>
      <c r="F2549" s="1" t="str">
        <f t="shared" si="79"/>
        <v>Feb</v>
      </c>
      <c r="G2549" t="s">
        <v>272</v>
      </c>
      <c r="H2549" t="s">
        <v>111</v>
      </c>
      <c r="I2549">
        <v>0.37</v>
      </c>
      <c r="J2549">
        <v>0.35</v>
      </c>
      <c r="K2549">
        <v>0</v>
      </c>
      <c r="L2549">
        <v>0.09</v>
      </c>
      <c r="M2549">
        <v>0.81</v>
      </c>
      <c r="P2549">
        <v>7.2</v>
      </c>
      <c r="Q2549">
        <v>9</v>
      </c>
      <c r="R2549" t="s">
        <v>520</v>
      </c>
      <c r="S2549" t="s">
        <v>20</v>
      </c>
    </row>
    <row r="2550" spans="1:19" x14ac:dyDescent="0.2">
      <c r="A2550" t="s">
        <v>2544</v>
      </c>
      <c r="B2550" t="s">
        <v>104</v>
      </c>
      <c r="C2550">
        <v>1998</v>
      </c>
      <c r="D2550" s="1" t="d">
        <v>2013-05-01</v>
      </c>
      <c r="E2550" s="1" t="str">
        <f t="shared" si="78"/>
        <v>2013</v>
      </c>
      <c r="F2550" s="1" t="str">
        <f t="shared" si="79"/>
        <v>May</v>
      </c>
      <c r="G2550" t="s">
        <v>18</v>
      </c>
      <c r="H2550" t="s">
        <v>234</v>
      </c>
      <c r="I2550">
        <v>0</v>
      </c>
      <c r="J2550">
        <v>0</v>
      </c>
      <c r="K2550">
        <v>0.75</v>
      </c>
      <c r="L2550">
        <v>0.05</v>
      </c>
      <c r="M2550">
        <v>0.81</v>
      </c>
    </row>
    <row r="2551" spans="1:19" x14ac:dyDescent="0.2">
      <c r="A2551" t="s">
        <v>2545</v>
      </c>
      <c r="B2551" t="s">
        <v>55</v>
      </c>
      <c r="C2551">
        <v>2007</v>
      </c>
      <c r="D2551" s="1" t="d">
        <v>2002-06-03</v>
      </c>
      <c r="E2551" s="1" t="str">
        <f t="shared" si="78"/>
        <v>2002</v>
      </c>
      <c r="F2551" s="1" t="str">
        <f t="shared" si="79"/>
        <v>Jun</v>
      </c>
      <c r="G2551" t="s">
        <v>28</v>
      </c>
      <c r="H2551" t="s">
        <v>242</v>
      </c>
      <c r="I2551">
        <v>0.35</v>
      </c>
      <c r="J2551">
        <v>0.27</v>
      </c>
      <c r="K2551">
        <v>0.09</v>
      </c>
      <c r="L2551">
        <v>0.09</v>
      </c>
      <c r="M2551">
        <v>0.81</v>
      </c>
      <c r="P2551" t="s">
        <v>203</v>
      </c>
      <c r="R2551" t="s">
        <v>242</v>
      </c>
      <c r="S2551" t="s">
        <v>88</v>
      </c>
    </row>
    <row r="2552" spans="1:19" x14ac:dyDescent="0.2">
      <c r="A2552" t="s">
        <v>1552</v>
      </c>
      <c r="B2552" t="s">
        <v>55</v>
      </c>
      <c r="C2552">
        <v>2005</v>
      </c>
      <c r="D2552" s="1" t="d">
        <v>2006-04-16</v>
      </c>
      <c r="E2552" s="1" t="str">
        <f t="shared" si="78"/>
        <v>2006</v>
      </c>
      <c r="F2552" s="1" t="str">
        <f t="shared" si="79"/>
        <v>Apr</v>
      </c>
      <c r="G2552" t="s">
        <v>39</v>
      </c>
      <c r="H2552" t="s">
        <v>134</v>
      </c>
      <c r="I2552">
        <v>0.67</v>
      </c>
      <c r="J2552">
        <v>0.03</v>
      </c>
      <c r="K2552">
        <v>0</v>
      </c>
      <c r="L2552">
        <v>0.11</v>
      </c>
      <c r="M2552">
        <v>0.81</v>
      </c>
      <c r="N2552">
        <v>75</v>
      </c>
      <c r="O2552">
        <v>31</v>
      </c>
      <c r="P2552">
        <v>4.4000000000000004</v>
      </c>
      <c r="Q2552">
        <v>166</v>
      </c>
      <c r="R2552" t="s">
        <v>447</v>
      </c>
      <c r="S2552" t="s">
        <v>88</v>
      </c>
    </row>
    <row r="2553" spans="1:19" x14ac:dyDescent="0.2">
      <c r="A2553" t="s">
        <v>2546</v>
      </c>
      <c r="B2553" t="s">
        <v>49</v>
      </c>
      <c r="C2553">
        <v>2010</v>
      </c>
      <c r="D2553" s="1" t="d">
        <v>2001-04-23</v>
      </c>
      <c r="E2553" s="1" t="str">
        <f t="shared" si="78"/>
        <v>2001</v>
      </c>
      <c r="F2553" s="1" t="str">
        <f t="shared" si="79"/>
        <v>Apr</v>
      </c>
      <c r="G2553" t="s">
        <v>86</v>
      </c>
      <c r="H2553" t="s">
        <v>372</v>
      </c>
      <c r="I2553">
        <v>0.42</v>
      </c>
      <c r="J2553">
        <v>0.18</v>
      </c>
      <c r="K2553">
        <v>0.11</v>
      </c>
      <c r="L2553">
        <v>0.09</v>
      </c>
      <c r="M2553">
        <v>0.81</v>
      </c>
      <c r="N2553">
        <v>60</v>
      </c>
      <c r="O2553">
        <v>27</v>
      </c>
      <c r="P2553">
        <v>7.5</v>
      </c>
      <c r="Q2553">
        <v>63</v>
      </c>
      <c r="R2553" t="s">
        <v>1263</v>
      </c>
      <c r="S2553" t="s">
        <v>88</v>
      </c>
    </row>
    <row r="2554" spans="1:19" x14ac:dyDescent="0.2">
      <c r="A2554" t="s">
        <v>2547</v>
      </c>
      <c r="B2554" t="s">
        <v>49</v>
      </c>
      <c r="C2554">
        <v>2008</v>
      </c>
      <c r="D2554" s="1" t="d">
        <v>2016-09-15</v>
      </c>
      <c r="E2554" s="1" t="str">
        <f t="shared" si="78"/>
        <v>2016</v>
      </c>
      <c r="F2554" s="1" t="str">
        <f t="shared" si="79"/>
        <v>Sep</v>
      </c>
      <c r="G2554" t="s">
        <v>34</v>
      </c>
      <c r="H2554" t="s">
        <v>68</v>
      </c>
      <c r="I2554">
        <v>0.28999999999999998</v>
      </c>
      <c r="J2554">
        <v>0.39</v>
      </c>
      <c r="K2554">
        <v>0</v>
      </c>
      <c r="L2554">
        <v>0.12</v>
      </c>
      <c r="M2554">
        <v>0.81</v>
      </c>
      <c r="N2554">
        <v>76</v>
      </c>
      <c r="O2554">
        <v>36</v>
      </c>
      <c r="P2554" t="s">
        <v>203</v>
      </c>
      <c r="R2554" t="s">
        <v>1129</v>
      </c>
      <c r="S2554" t="s">
        <v>88</v>
      </c>
    </row>
    <row r="2555" spans="1:19" x14ac:dyDescent="0.2">
      <c r="A2555" t="s">
        <v>1030</v>
      </c>
      <c r="B2555" t="s">
        <v>104</v>
      </c>
      <c r="C2555">
        <v>2000</v>
      </c>
      <c r="D2555" s="1" t="d">
        <v>2007-08-14</v>
      </c>
      <c r="E2555" s="1" t="str">
        <f t="shared" si="78"/>
        <v>2007</v>
      </c>
      <c r="F2555" s="1" t="str">
        <f t="shared" si="79"/>
        <v>Aug</v>
      </c>
      <c r="G2555" t="s">
        <v>34</v>
      </c>
      <c r="H2555" t="s">
        <v>283</v>
      </c>
      <c r="I2555">
        <v>0.45</v>
      </c>
      <c r="J2555">
        <v>0.3</v>
      </c>
      <c r="K2555">
        <v>0</v>
      </c>
      <c r="L2555">
        <v>0.05</v>
      </c>
      <c r="M2555">
        <v>0.8</v>
      </c>
    </row>
    <row r="2556" spans="1:19" x14ac:dyDescent="0.2">
      <c r="A2556" t="s">
        <v>2548</v>
      </c>
      <c r="B2556" t="s">
        <v>55</v>
      </c>
      <c r="C2556">
        <v>2005</v>
      </c>
      <c r="D2556" s="1" t="d">
        <v>2021-02-11</v>
      </c>
      <c r="E2556" s="1" t="str">
        <f t="shared" si="78"/>
        <v>2021</v>
      </c>
      <c r="F2556" s="1" t="str">
        <f t="shared" si="79"/>
        <v>Feb</v>
      </c>
      <c r="G2556" t="s">
        <v>50</v>
      </c>
      <c r="H2556" t="s">
        <v>151</v>
      </c>
      <c r="I2556">
        <v>0.03</v>
      </c>
      <c r="J2556">
        <v>0.02</v>
      </c>
      <c r="K2556">
        <v>0.74</v>
      </c>
      <c r="L2556">
        <v>0.01</v>
      </c>
      <c r="M2556">
        <v>0.8</v>
      </c>
      <c r="N2556">
        <v>75</v>
      </c>
      <c r="O2556">
        <v>58</v>
      </c>
      <c r="P2556">
        <v>8.1999999999999993</v>
      </c>
      <c r="Q2556">
        <v>73</v>
      </c>
      <c r="R2556" t="s">
        <v>1387</v>
      </c>
      <c r="S2556" t="s">
        <v>53</v>
      </c>
    </row>
    <row r="2557" spans="1:19" x14ac:dyDescent="0.2">
      <c r="A2557" t="s">
        <v>2549</v>
      </c>
      <c r="B2557" t="s">
        <v>32</v>
      </c>
      <c r="C2557">
        <v>2006</v>
      </c>
      <c r="D2557" s="1" t="d">
        <v>2012-10-31</v>
      </c>
      <c r="E2557" s="1" t="str">
        <f t="shared" si="78"/>
        <v>2012</v>
      </c>
      <c r="F2557" s="1" t="str">
        <f t="shared" si="79"/>
        <v>Oct</v>
      </c>
      <c r="G2557" t="s">
        <v>50</v>
      </c>
      <c r="H2557" t="s">
        <v>568</v>
      </c>
      <c r="I2557">
        <v>0.72</v>
      </c>
      <c r="J2557">
        <v>0.03</v>
      </c>
      <c r="K2557">
        <v>0</v>
      </c>
      <c r="L2557">
        <v>0.06</v>
      </c>
      <c r="M2557">
        <v>0.8</v>
      </c>
      <c r="P2557">
        <v>7</v>
      </c>
      <c r="Q2557">
        <v>4</v>
      </c>
      <c r="R2557" t="s">
        <v>2550</v>
      </c>
      <c r="S2557" t="s">
        <v>20</v>
      </c>
    </row>
    <row r="2558" spans="1:19" x14ac:dyDescent="0.2">
      <c r="A2558" t="s">
        <v>2551</v>
      </c>
      <c r="B2558" t="s">
        <v>189</v>
      </c>
      <c r="C2558">
        <v>2003</v>
      </c>
      <c r="D2558" s="1" t="d">
        <v>2005-11-27</v>
      </c>
      <c r="E2558" s="1" t="str">
        <f t="shared" si="78"/>
        <v>2005</v>
      </c>
      <c r="F2558" s="1" t="str">
        <f t="shared" si="79"/>
        <v>Nov</v>
      </c>
      <c r="G2558" t="s">
        <v>39</v>
      </c>
      <c r="H2558" t="s">
        <v>254</v>
      </c>
      <c r="I2558">
        <v>0.62</v>
      </c>
      <c r="J2558">
        <v>0.16</v>
      </c>
      <c r="K2558">
        <v>0</v>
      </c>
      <c r="L2558">
        <v>0.02</v>
      </c>
      <c r="M2558">
        <v>0.8</v>
      </c>
      <c r="N2558">
        <v>75</v>
      </c>
      <c r="O2558">
        <v>36</v>
      </c>
      <c r="P2558">
        <v>7.6</v>
      </c>
      <c r="Q2558">
        <v>50</v>
      </c>
      <c r="R2558" t="s">
        <v>1057</v>
      </c>
      <c r="S2558" t="s">
        <v>88</v>
      </c>
    </row>
    <row r="2559" spans="1:19" x14ac:dyDescent="0.2">
      <c r="A2559" t="s">
        <v>2552</v>
      </c>
      <c r="B2559" t="s">
        <v>104</v>
      </c>
      <c r="C2559">
        <v>1997</v>
      </c>
      <c r="D2559" s="1" t="d">
        <v>1998-06-20</v>
      </c>
      <c r="E2559" s="1" t="str">
        <f t="shared" si="78"/>
        <v>1998</v>
      </c>
      <c r="F2559" s="1" t="str">
        <f t="shared" si="79"/>
        <v>Jun</v>
      </c>
      <c r="G2559" t="s">
        <v>24</v>
      </c>
      <c r="H2559" t="s">
        <v>134</v>
      </c>
      <c r="I2559">
        <v>0.45</v>
      </c>
      <c r="J2559">
        <v>0.3</v>
      </c>
      <c r="K2559">
        <v>0</v>
      </c>
      <c r="L2559">
        <v>0.05</v>
      </c>
      <c r="M2559">
        <v>0.8</v>
      </c>
    </row>
    <row r="2560" spans="1:19" x14ac:dyDescent="0.2">
      <c r="A2560" t="s">
        <v>2553</v>
      </c>
      <c r="B2560" t="s">
        <v>55</v>
      </c>
      <c r="C2560">
        <v>2004</v>
      </c>
      <c r="D2560" s="1" t="d">
        <v>1989-11-23</v>
      </c>
      <c r="E2560" s="1" t="str">
        <f t="shared" si="78"/>
        <v>1989</v>
      </c>
      <c r="F2560" s="1" t="str">
        <f t="shared" si="79"/>
        <v>Nov</v>
      </c>
      <c r="G2560" t="s">
        <v>37</v>
      </c>
      <c r="H2560" t="s">
        <v>283</v>
      </c>
      <c r="I2560">
        <v>0.39</v>
      </c>
      <c r="J2560">
        <v>0.31</v>
      </c>
      <c r="K2560">
        <v>0</v>
      </c>
      <c r="L2560">
        <v>0.1</v>
      </c>
      <c r="M2560">
        <v>0.8</v>
      </c>
      <c r="N2560">
        <v>80</v>
      </c>
      <c r="O2560">
        <v>39</v>
      </c>
      <c r="P2560">
        <v>8.3000000000000007</v>
      </c>
      <c r="Q2560">
        <v>43</v>
      </c>
      <c r="R2560" t="s">
        <v>623</v>
      </c>
      <c r="S2560" t="s">
        <v>53</v>
      </c>
    </row>
    <row r="2561" spans="1:19" x14ac:dyDescent="0.2">
      <c r="A2561" t="s">
        <v>2554</v>
      </c>
      <c r="B2561" t="s">
        <v>79</v>
      </c>
      <c r="C2561">
        <v>2012</v>
      </c>
      <c r="D2561" s="1" t="d">
        <v>1998-02-13</v>
      </c>
      <c r="E2561" s="1" t="str">
        <f t="shared" si="78"/>
        <v>1998</v>
      </c>
      <c r="F2561" s="1" t="str">
        <f t="shared" si="79"/>
        <v>Feb</v>
      </c>
      <c r="G2561" t="s">
        <v>30</v>
      </c>
      <c r="H2561" t="s">
        <v>250</v>
      </c>
      <c r="I2561">
        <v>0.2</v>
      </c>
      <c r="J2561">
        <v>0.26</v>
      </c>
      <c r="K2561">
        <v>0.3</v>
      </c>
      <c r="L2561">
        <v>0.04</v>
      </c>
      <c r="M2561">
        <v>0.8</v>
      </c>
      <c r="N2561">
        <v>79</v>
      </c>
      <c r="O2561">
        <v>69</v>
      </c>
      <c r="P2561">
        <v>8.5</v>
      </c>
      <c r="Q2561">
        <v>99</v>
      </c>
      <c r="R2561" t="s">
        <v>250</v>
      </c>
      <c r="S2561" t="s">
        <v>88</v>
      </c>
    </row>
    <row r="2562" spans="1:19" x14ac:dyDescent="0.2">
      <c r="A2562" t="s">
        <v>2231</v>
      </c>
      <c r="B2562" t="s">
        <v>17</v>
      </c>
      <c r="C2562">
        <v>2008</v>
      </c>
      <c r="D2562" s="1" t="d">
        <v>2012-12-28</v>
      </c>
      <c r="E2562" s="1" t="str">
        <f t="shared" si="78"/>
        <v>2012</v>
      </c>
      <c r="F2562" s="1" t="str">
        <f t="shared" si="79"/>
        <v>Dec</v>
      </c>
      <c r="G2562" t="s">
        <v>50</v>
      </c>
      <c r="H2562" t="s">
        <v>2232</v>
      </c>
      <c r="I2562">
        <v>0.52</v>
      </c>
      <c r="J2562">
        <v>0.21</v>
      </c>
      <c r="K2562">
        <v>0</v>
      </c>
      <c r="L2562">
        <v>7.0000000000000007E-2</v>
      </c>
      <c r="M2562">
        <v>0.8</v>
      </c>
      <c r="N2562">
        <v>45</v>
      </c>
      <c r="O2562">
        <v>6</v>
      </c>
      <c r="P2562">
        <v>7.8</v>
      </c>
      <c r="Q2562">
        <v>11</v>
      </c>
      <c r="R2562" t="s">
        <v>2233</v>
      </c>
      <c r="S2562" t="s">
        <v>112</v>
      </c>
    </row>
    <row r="2563" spans="1:19" x14ac:dyDescent="0.2">
      <c r="A2563" t="s">
        <v>2555</v>
      </c>
      <c r="B2563" t="s">
        <v>104</v>
      </c>
      <c r="C2563">
        <v>1999</v>
      </c>
      <c r="D2563" s="1" t="d">
        <v>1994-02-10</v>
      </c>
      <c r="E2563" s="1" t="str">
        <f t="shared" ref="E2563:E2626" si="80">TEXT(D2563,"yyyy")</f>
        <v>1994</v>
      </c>
      <c r="F2563" s="1" t="str">
        <f t="shared" ref="F2563:F2626" si="81">TEXT(D2563,"mmm")</f>
        <v>Feb</v>
      </c>
      <c r="G2563" t="s">
        <v>28</v>
      </c>
      <c r="H2563" t="s">
        <v>2556</v>
      </c>
      <c r="I2563">
        <v>0.45</v>
      </c>
      <c r="J2563">
        <v>0.3</v>
      </c>
      <c r="K2563">
        <v>0</v>
      </c>
      <c r="L2563">
        <v>0.05</v>
      </c>
      <c r="M2563">
        <v>0.8</v>
      </c>
      <c r="N2563">
        <v>80</v>
      </c>
      <c r="O2563">
        <v>14</v>
      </c>
      <c r="P2563">
        <v>8.1</v>
      </c>
      <c r="Q2563">
        <v>28</v>
      </c>
      <c r="R2563" t="s">
        <v>118</v>
      </c>
      <c r="S2563" t="s">
        <v>88</v>
      </c>
    </row>
    <row r="2564" spans="1:19" x14ac:dyDescent="0.2">
      <c r="A2564" t="s">
        <v>2158</v>
      </c>
      <c r="B2564" t="s">
        <v>44</v>
      </c>
      <c r="C2564">
        <v>2009</v>
      </c>
      <c r="D2564" s="1" t="d">
        <v>2003-05-10</v>
      </c>
      <c r="E2564" s="1" t="str">
        <f t="shared" si="80"/>
        <v>2003</v>
      </c>
      <c r="F2564" s="1" t="str">
        <f t="shared" si="81"/>
        <v>May</v>
      </c>
      <c r="G2564" t="s">
        <v>24</v>
      </c>
      <c r="H2564" t="s">
        <v>648</v>
      </c>
      <c r="I2564">
        <v>0.32</v>
      </c>
      <c r="J2564">
        <v>0.39</v>
      </c>
      <c r="K2564">
        <v>0</v>
      </c>
      <c r="L2564">
        <v>0.09</v>
      </c>
      <c r="M2564">
        <v>0.8</v>
      </c>
      <c r="N2564">
        <v>87</v>
      </c>
      <c r="O2564">
        <v>65</v>
      </c>
      <c r="P2564">
        <v>8.1999999999999993</v>
      </c>
      <c r="Q2564">
        <v>110</v>
      </c>
      <c r="R2564" t="s">
        <v>648</v>
      </c>
      <c r="S2564" t="s">
        <v>88</v>
      </c>
    </row>
    <row r="2565" spans="1:19" x14ac:dyDescent="0.2">
      <c r="A2565" t="s">
        <v>1281</v>
      </c>
      <c r="B2565" t="s">
        <v>137</v>
      </c>
      <c r="C2565">
        <v>2004</v>
      </c>
      <c r="D2565" s="1" t="d">
        <v>2006-03-06</v>
      </c>
      <c r="E2565" s="1" t="str">
        <f t="shared" si="80"/>
        <v>2006</v>
      </c>
      <c r="F2565" s="1" t="str">
        <f t="shared" si="81"/>
        <v>Mar</v>
      </c>
      <c r="G2565" t="s">
        <v>50</v>
      </c>
      <c r="H2565" t="s">
        <v>111</v>
      </c>
      <c r="I2565">
        <v>0.48</v>
      </c>
      <c r="J2565">
        <v>0.28000000000000003</v>
      </c>
      <c r="K2565">
        <v>0</v>
      </c>
      <c r="L2565">
        <v>0.04</v>
      </c>
      <c r="M2565">
        <v>0.8</v>
      </c>
      <c r="N2565">
        <v>83</v>
      </c>
      <c r="O2565">
        <v>55</v>
      </c>
      <c r="P2565">
        <v>7.5</v>
      </c>
      <c r="Q2565">
        <v>35</v>
      </c>
      <c r="R2565" t="s">
        <v>260</v>
      </c>
      <c r="S2565" t="s">
        <v>53</v>
      </c>
    </row>
    <row r="2566" spans="1:19" x14ac:dyDescent="0.2">
      <c r="A2566" t="s">
        <v>2557</v>
      </c>
      <c r="B2566" t="s">
        <v>17</v>
      </c>
      <c r="C2566">
        <v>2009</v>
      </c>
      <c r="D2566" s="1" t="d">
        <v>2015-09-11</v>
      </c>
      <c r="E2566" s="1" t="str">
        <f t="shared" si="80"/>
        <v>2015</v>
      </c>
      <c r="F2566" s="1" t="str">
        <f t="shared" si="81"/>
        <v>Sep</v>
      </c>
      <c r="G2566" t="s">
        <v>18</v>
      </c>
      <c r="H2566" t="s">
        <v>128</v>
      </c>
      <c r="I2566">
        <v>0.31</v>
      </c>
      <c r="J2566">
        <v>0.33</v>
      </c>
      <c r="K2566">
        <v>0.09</v>
      </c>
      <c r="L2566">
        <v>7.0000000000000007E-2</v>
      </c>
      <c r="M2566">
        <v>0.8</v>
      </c>
      <c r="N2566">
        <v>49</v>
      </c>
      <c r="O2566">
        <v>7</v>
      </c>
      <c r="P2566" t="s">
        <v>203</v>
      </c>
      <c r="R2566" t="s">
        <v>769</v>
      </c>
      <c r="S2566" t="s">
        <v>20</v>
      </c>
    </row>
    <row r="2567" spans="1:19" x14ac:dyDescent="0.2">
      <c r="A2567" t="s">
        <v>2558</v>
      </c>
      <c r="B2567" t="s">
        <v>1015</v>
      </c>
      <c r="C2567">
        <v>2013</v>
      </c>
      <c r="D2567" s="1" t="d">
        <v>2018-09-19</v>
      </c>
      <c r="E2567" s="1" t="str">
        <f t="shared" si="80"/>
        <v>2018</v>
      </c>
      <c r="F2567" s="1" t="str">
        <f t="shared" si="81"/>
        <v>Sep</v>
      </c>
      <c r="G2567" t="s">
        <v>37</v>
      </c>
      <c r="H2567" t="s">
        <v>244</v>
      </c>
      <c r="I2567">
        <v>0.2</v>
      </c>
      <c r="J2567">
        <v>0.39</v>
      </c>
      <c r="K2567">
        <v>0.04</v>
      </c>
      <c r="L2567">
        <v>0.17</v>
      </c>
      <c r="M2567">
        <v>0.8</v>
      </c>
      <c r="N2567">
        <v>78</v>
      </c>
      <c r="O2567">
        <v>86</v>
      </c>
      <c r="P2567">
        <v>8.9</v>
      </c>
      <c r="Q2567">
        <v>513</v>
      </c>
      <c r="R2567" t="s">
        <v>2559</v>
      </c>
      <c r="S2567" t="s">
        <v>53</v>
      </c>
    </row>
    <row r="2568" spans="1:19" x14ac:dyDescent="0.2">
      <c r="A2568" t="s">
        <v>858</v>
      </c>
      <c r="B2568" t="s">
        <v>159</v>
      </c>
      <c r="C2568">
        <v>2009</v>
      </c>
      <c r="D2568" s="1" t="d">
        <v>1988-04-26</v>
      </c>
      <c r="E2568" s="1" t="str">
        <f t="shared" si="80"/>
        <v>1988</v>
      </c>
      <c r="F2568" s="1" t="str">
        <f t="shared" si="81"/>
        <v>Apr</v>
      </c>
      <c r="G2568" t="s">
        <v>18</v>
      </c>
      <c r="H2568" t="s">
        <v>234</v>
      </c>
      <c r="I2568">
        <v>0.09</v>
      </c>
      <c r="J2568">
        <v>0.33</v>
      </c>
      <c r="K2568">
        <v>0.2</v>
      </c>
      <c r="L2568">
        <v>0.18</v>
      </c>
      <c r="M2568">
        <v>0.8</v>
      </c>
      <c r="N2568">
        <v>72</v>
      </c>
      <c r="O2568">
        <v>9</v>
      </c>
      <c r="P2568">
        <v>4.5999999999999996</v>
      </c>
      <c r="Q2568">
        <v>5</v>
      </c>
      <c r="R2568" t="s">
        <v>357</v>
      </c>
      <c r="S2568" t="s">
        <v>20</v>
      </c>
    </row>
    <row r="2569" spans="1:19" x14ac:dyDescent="0.2">
      <c r="A2569" t="s">
        <v>2266</v>
      </c>
      <c r="B2569" t="s">
        <v>44</v>
      </c>
      <c r="C2569">
        <v>2009</v>
      </c>
      <c r="D2569" s="1" t="d">
        <v>2020-05-17</v>
      </c>
      <c r="E2569" s="1" t="str">
        <f t="shared" si="80"/>
        <v>2020</v>
      </c>
      <c r="F2569" s="1" t="str">
        <f t="shared" si="81"/>
        <v>May</v>
      </c>
      <c r="G2569" t="s">
        <v>34</v>
      </c>
      <c r="H2569" t="s">
        <v>71</v>
      </c>
      <c r="I2569">
        <v>0.52</v>
      </c>
      <c r="J2569">
        <v>0.2</v>
      </c>
      <c r="K2569">
        <v>0</v>
      </c>
      <c r="L2569">
        <v>7.0000000000000007E-2</v>
      </c>
      <c r="M2569">
        <v>0.8</v>
      </c>
      <c r="N2569">
        <v>84</v>
      </c>
      <c r="O2569">
        <v>62</v>
      </c>
      <c r="P2569">
        <v>8.1</v>
      </c>
      <c r="Q2569">
        <v>79</v>
      </c>
      <c r="R2569" t="s">
        <v>309</v>
      </c>
      <c r="S2569" t="s">
        <v>88</v>
      </c>
    </row>
    <row r="2570" spans="1:19" x14ac:dyDescent="0.2">
      <c r="A2570" t="s">
        <v>1688</v>
      </c>
      <c r="B2570" t="s">
        <v>1015</v>
      </c>
      <c r="C2570">
        <v>2013</v>
      </c>
      <c r="D2570" s="1" t="d">
        <v>1999-10-01</v>
      </c>
      <c r="E2570" s="1" t="str">
        <f t="shared" si="80"/>
        <v>1999</v>
      </c>
      <c r="F2570" s="1" t="str">
        <f t="shared" si="81"/>
        <v>Oct</v>
      </c>
      <c r="G2570" t="s">
        <v>28</v>
      </c>
      <c r="H2570" t="s">
        <v>242</v>
      </c>
      <c r="I2570">
        <v>0.16</v>
      </c>
      <c r="J2570">
        <v>0.24</v>
      </c>
      <c r="K2570">
        <v>0.28000000000000003</v>
      </c>
      <c r="L2570">
        <v>0.12</v>
      </c>
      <c r="M2570">
        <v>0.8</v>
      </c>
      <c r="N2570">
        <v>86</v>
      </c>
      <c r="O2570">
        <v>14</v>
      </c>
      <c r="P2570">
        <v>8.5</v>
      </c>
      <c r="Q2570">
        <v>223</v>
      </c>
      <c r="R2570" t="s">
        <v>1689</v>
      </c>
      <c r="S2570" t="s">
        <v>88</v>
      </c>
    </row>
    <row r="2571" spans="1:19" x14ac:dyDescent="0.2">
      <c r="A2571" t="s">
        <v>2560</v>
      </c>
      <c r="B2571" t="s">
        <v>104</v>
      </c>
      <c r="C2571">
        <v>2000</v>
      </c>
      <c r="D2571" s="1" t="d">
        <v>2021-04-03</v>
      </c>
      <c r="E2571" s="1" t="str">
        <f t="shared" si="80"/>
        <v>2021</v>
      </c>
      <c r="F2571" s="1" t="str">
        <f t="shared" si="81"/>
        <v>Apr</v>
      </c>
      <c r="G2571" t="s">
        <v>272</v>
      </c>
      <c r="H2571" t="s">
        <v>1201</v>
      </c>
      <c r="I2571">
        <v>0</v>
      </c>
      <c r="J2571">
        <v>0</v>
      </c>
      <c r="K2571">
        <v>0.75</v>
      </c>
      <c r="L2571">
        <v>0.05</v>
      </c>
      <c r="M2571">
        <v>0.8</v>
      </c>
    </row>
    <row r="2572" spans="1:19" x14ac:dyDescent="0.2">
      <c r="A2572" t="s">
        <v>931</v>
      </c>
      <c r="B2572" t="s">
        <v>189</v>
      </c>
      <c r="C2572">
        <v>2002</v>
      </c>
      <c r="D2572" s="1" t="d">
        <v>2005-07-14</v>
      </c>
      <c r="E2572" s="1" t="str">
        <f t="shared" si="80"/>
        <v>2005</v>
      </c>
      <c r="F2572" s="1" t="str">
        <f t="shared" si="81"/>
        <v>Jul</v>
      </c>
      <c r="G2572" t="s">
        <v>24</v>
      </c>
      <c r="H2572" t="s">
        <v>134</v>
      </c>
      <c r="I2572">
        <v>0.68</v>
      </c>
      <c r="J2572">
        <v>0.09</v>
      </c>
      <c r="K2572">
        <v>0</v>
      </c>
      <c r="L2572">
        <v>0.02</v>
      </c>
      <c r="M2572">
        <v>0.8</v>
      </c>
      <c r="N2572">
        <v>68</v>
      </c>
      <c r="O2572">
        <v>16</v>
      </c>
      <c r="P2572">
        <v>8.3000000000000007</v>
      </c>
      <c r="Q2572">
        <v>15</v>
      </c>
      <c r="R2572" t="s">
        <v>2503</v>
      </c>
      <c r="S2572" t="s">
        <v>20</v>
      </c>
    </row>
    <row r="2573" spans="1:19" x14ac:dyDescent="0.2">
      <c r="A2573" t="s">
        <v>770</v>
      </c>
      <c r="B2573" t="s">
        <v>159</v>
      </c>
      <c r="C2573" t="s">
        <v>286</v>
      </c>
      <c r="D2573" s="1" t="d">
        <v>1995-11-13</v>
      </c>
      <c r="E2573" s="1" t="str">
        <f t="shared" si="80"/>
        <v>1995</v>
      </c>
      <c r="F2573" s="1" t="str">
        <f t="shared" si="81"/>
        <v>Nov</v>
      </c>
      <c r="G2573" t="s">
        <v>18</v>
      </c>
      <c r="H2573" t="s">
        <v>234</v>
      </c>
      <c r="I2573">
        <v>0.04</v>
      </c>
      <c r="J2573">
        <v>0.33</v>
      </c>
      <c r="K2573">
        <v>0.26</v>
      </c>
      <c r="L2573">
        <v>0.17</v>
      </c>
      <c r="M2573">
        <v>0.8</v>
      </c>
    </row>
    <row r="2574" spans="1:19" x14ac:dyDescent="0.2">
      <c r="A2574" t="s">
        <v>2561</v>
      </c>
      <c r="B2574" t="s">
        <v>17</v>
      </c>
      <c r="C2574">
        <v>2010</v>
      </c>
      <c r="D2574" s="1" t="d">
        <v>2016-03-03</v>
      </c>
      <c r="E2574" s="1" t="str">
        <f t="shared" si="80"/>
        <v>2016</v>
      </c>
      <c r="F2574" s="1" t="str">
        <f t="shared" si="81"/>
        <v>Mar</v>
      </c>
      <c r="G2574" t="s">
        <v>34</v>
      </c>
      <c r="H2574" t="s">
        <v>134</v>
      </c>
      <c r="I2574">
        <v>0.46</v>
      </c>
      <c r="J2574">
        <v>0.27</v>
      </c>
      <c r="K2574">
        <v>0</v>
      </c>
      <c r="L2574">
        <v>7.0000000000000007E-2</v>
      </c>
      <c r="M2574">
        <v>0.8</v>
      </c>
      <c r="P2574" t="s">
        <v>203</v>
      </c>
      <c r="R2574" t="s">
        <v>134</v>
      </c>
      <c r="S2574" t="s">
        <v>20</v>
      </c>
    </row>
    <row r="2575" spans="1:19" x14ac:dyDescent="0.2">
      <c r="A2575" t="s">
        <v>2562</v>
      </c>
      <c r="B2575" t="s">
        <v>55</v>
      </c>
      <c r="C2575">
        <v>2002</v>
      </c>
      <c r="D2575" s="1" t="d">
        <v>1989-04-22</v>
      </c>
      <c r="E2575" s="1" t="str">
        <f t="shared" si="80"/>
        <v>1989</v>
      </c>
      <c r="F2575" s="1" t="str">
        <f t="shared" si="81"/>
        <v>Apr</v>
      </c>
      <c r="G2575" t="s">
        <v>28</v>
      </c>
      <c r="H2575" t="s">
        <v>372</v>
      </c>
      <c r="I2575">
        <v>0</v>
      </c>
      <c r="J2575">
        <v>0</v>
      </c>
      <c r="K2575">
        <v>0.8</v>
      </c>
      <c r="L2575">
        <v>0</v>
      </c>
      <c r="M2575">
        <v>0.8</v>
      </c>
    </row>
    <row r="2576" spans="1:19" x14ac:dyDescent="0.2">
      <c r="A2576" t="s">
        <v>2563</v>
      </c>
      <c r="B2576" t="s">
        <v>57</v>
      </c>
      <c r="C2576">
        <v>1993</v>
      </c>
      <c r="D2576" s="1" t="d">
        <v>2017-05-27</v>
      </c>
      <c r="E2576" s="1" t="str">
        <f t="shared" si="80"/>
        <v>2017</v>
      </c>
      <c r="F2576" s="1" t="str">
        <f t="shared" si="81"/>
        <v>May</v>
      </c>
      <c r="G2576" t="s">
        <v>18</v>
      </c>
      <c r="H2576" t="s">
        <v>19</v>
      </c>
      <c r="I2576">
        <v>0</v>
      </c>
      <c r="J2576">
        <v>0</v>
      </c>
      <c r="K2576">
        <v>0.8</v>
      </c>
      <c r="L2576">
        <v>0</v>
      </c>
      <c r="M2576">
        <v>0.8</v>
      </c>
    </row>
    <row r="2577" spans="1:19" x14ac:dyDescent="0.2">
      <c r="A2577" t="s">
        <v>1096</v>
      </c>
      <c r="B2577" t="s">
        <v>32</v>
      </c>
      <c r="C2577">
        <v>2007</v>
      </c>
      <c r="D2577" s="1" t="d">
        <v>2017-10-26</v>
      </c>
      <c r="E2577" s="1" t="str">
        <f t="shared" si="80"/>
        <v>2017</v>
      </c>
      <c r="F2577" s="1" t="str">
        <f t="shared" si="81"/>
        <v>Oct</v>
      </c>
      <c r="G2577" t="s">
        <v>34</v>
      </c>
      <c r="H2577" t="s">
        <v>111</v>
      </c>
      <c r="I2577">
        <v>0.73</v>
      </c>
      <c r="J2577">
        <v>0.01</v>
      </c>
      <c r="K2577">
        <v>0</v>
      </c>
      <c r="L2577">
        <v>0.06</v>
      </c>
      <c r="M2577">
        <v>0.8</v>
      </c>
      <c r="N2577">
        <v>57</v>
      </c>
      <c r="O2577">
        <v>8</v>
      </c>
      <c r="P2577">
        <v>7</v>
      </c>
      <c r="Q2577">
        <v>15</v>
      </c>
      <c r="R2577" t="s">
        <v>178</v>
      </c>
      <c r="S2577" t="s">
        <v>112</v>
      </c>
    </row>
    <row r="2578" spans="1:19" x14ac:dyDescent="0.2">
      <c r="A2578" t="s">
        <v>960</v>
      </c>
      <c r="B2578" t="s">
        <v>159</v>
      </c>
      <c r="C2578">
        <v>2006</v>
      </c>
      <c r="D2578" s="1" t="d">
        <v>1991-12-16</v>
      </c>
      <c r="E2578" s="1" t="str">
        <f t="shared" si="80"/>
        <v>1991</v>
      </c>
      <c r="F2578" s="1" t="str">
        <f t="shared" si="81"/>
        <v>Dec</v>
      </c>
      <c r="G2578" t="s">
        <v>39</v>
      </c>
      <c r="H2578" t="s">
        <v>134</v>
      </c>
      <c r="I2578">
        <v>0.19</v>
      </c>
      <c r="J2578">
        <v>0.38</v>
      </c>
      <c r="K2578">
        <v>0</v>
      </c>
      <c r="L2578">
        <v>0.22</v>
      </c>
      <c r="M2578">
        <v>0.79</v>
      </c>
      <c r="N2578">
        <v>57</v>
      </c>
      <c r="O2578">
        <v>9</v>
      </c>
      <c r="P2578">
        <v>7.3</v>
      </c>
      <c r="Q2578">
        <v>10</v>
      </c>
      <c r="R2578" t="s">
        <v>447</v>
      </c>
      <c r="S2578" t="s">
        <v>88</v>
      </c>
    </row>
    <row r="2579" spans="1:19" x14ac:dyDescent="0.2">
      <c r="A2579" t="s">
        <v>2564</v>
      </c>
      <c r="B2579">
        <v>2600</v>
      </c>
      <c r="C2579">
        <v>1981</v>
      </c>
      <c r="D2579" s="1" t="d">
        <v>2018-03-15</v>
      </c>
      <c r="E2579" s="1" t="str">
        <f t="shared" si="80"/>
        <v>2018</v>
      </c>
      <c r="F2579" s="1" t="str">
        <f t="shared" si="81"/>
        <v>Mar</v>
      </c>
      <c r="G2579" t="s">
        <v>50</v>
      </c>
      <c r="H2579" t="s">
        <v>2565</v>
      </c>
      <c r="I2579">
        <v>0.74</v>
      </c>
      <c r="J2579">
        <v>0.04</v>
      </c>
      <c r="K2579">
        <v>0</v>
      </c>
      <c r="L2579">
        <v>0.01</v>
      </c>
      <c r="M2579">
        <v>0.79</v>
      </c>
    </row>
    <row r="2580" spans="1:19" x14ac:dyDescent="0.2">
      <c r="A2580" t="s">
        <v>2566</v>
      </c>
      <c r="B2580" t="s">
        <v>55</v>
      </c>
      <c r="C2580">
        <v>2006</v>
      </c>
      <c r="D2580" s="1" t="d">
        <v>2003-03-17</v>
      </c>
      <c r="E2580" s="1" t="str">
        <f t="shared" si="80"/>
        <v>2003</v>
      </c>
      <c r="F2580" s="1" t="str">
        <f t="shared" si="81"/>
        <v>Mar</v>
      </c>
      <c r="G2580" t="s">
        <v>86</v>
      </c>
      <c r="H2580" t="s">
        <v>155</v>
      </c>
      <c r="I2580">
        <v>0.66</v>
      </c>
      <c r="J2580">
        <v>0.02</v>
      </c>
      <c r="K2580">
        <v>0</v>
      </c>
      <c r="L2580">
        <v>0.11</v>
      </c>
      <c r="M2580">
        <v>0.79</v>
      </c>
      <c r="N2580">
        <v>73</v>
      </c>
      <c r="O2580">
        <v>31</v>
      </c>
      <c r="P2580">
        <v>8.6</v>
      </c>
      <c r="Q2580">
        <v>61</v>
      </c>
      <c r="R2580" t="s">
        <v>1263</v>
      </c>
      <c r="S2580" t="s">
        <v>88</v>
      </c>
    </row>
    <row r="2581" spans="1:19" x14ac:dyDescent="0.2">
      <c r="A2581" t="s">
        <v>1663</v>
      </c>
      <c r="B2581" t="s">
        <v>55</v>
      </c>
      <c r="C2581">
        <v>2008</v>
      </c>
      <c r="D2581" s="1" t="d">
        <v>2010-03-17</v>
      </c>
      <c r="E2581" s="1" t="str">
        <f t="shared" si="80"/>
        <v>2010</v>
      </c>
      <c r="F2581" s="1" t="str">
        <f t="shared" si="81"/>
        <v>Mar</v>
      </c>
      <c r="G2581" t="s">
        <v>34</v>
      </c>
      <c r="H2581" t="s">
        <v>71</v>
      </c>
      <c r="I2581">
        <v>0.61</v>
      </c>
      <c r="J2581">
        <v>0</v>
      </c>
      <c r="K2581">
        <v>0</v>
      </c>
      <c r="L2581">
        <v>0.18</v>
      </c>
      <c r="M2581">
        <v>0.79</v>
      </c>
      <c r="N2581">
        <v>71</v>
      </c>
      <c r="O2581">
        <v>11</v>
      </c>
      <c r="P2581">
        <v>6.3</v>
      </c>
      <c r="Q2581">
        <v>15</v>
      </c>
      <c r="R2581" t="s">
        <v>1117</v>
      </c>
      <c r="S2581" t="s">
        <v>88</v>
      </c>
    </row>
    <row r="2582" spans="1:19" x14ac:dyDescent="0.2">
      <c r="A2582" t="s">
        <v>2567</v>
      </c>
      <c r="B2582" t="s">
        <v>17</v>
      </c>
      <c r="C2582">
        <v>2009</v>
      </c>
      <c r="D2582" s="1" t="d">
        <v>1989-07-21</v>
      </c>
      <c r="E2582" s="1" t="str">
        <f t="shared" si="80"/>
        <v>1989</v>
      </c>
      <c r="F2582" s="1" t="str">
        <f t="shared" si="81"/>
        <v>Jul</v>
      </c>
      <c r="G2582" t="s">
        <v>50</v>
      </c>
      <c r="H2582" t="s">
        <v>254</v>
      </c>
      <c r="I2582">
        <v>0.43</v>
      </c>
      <c r="J2582">
        <v>0.28999999999999998</v>
      </c>
      <c r="K2582">
        <v>0</v>
      </c>
      <c r="L2582">
        <v>7.0000000000000007E-2</v>
      </c>
      <c r="M2582">
        <v>0.79</v>
      </c>
      <c r="N2582">
        <v>48</v>
      </c>
      <c r="O2582">
        <v>10</v>
      </c>
      <c r="P2582">
        <v>6.4</v>
      </c>
      <c r="Q2582">
        <v>5</v>
      </c>
      <c r="R2582" t="s">
        <v>1079</v>
      </c>
      <c r="S2582" t="s">
        <v>88</v>
      </c>
    </row>
    <row r="2583" spans="1:19" x14ac:dyDescent="0.2">
      <c r="A2583" t="s">
        <v>1521</v>
      </c>
      <c r="B2583" t="s">
        <v>104</v>
      </c>
      <c r="C2583">
        <v>1994</v>
      </c>
      <c r="D2583" s="1" t="d">
        <v>2006-05-06</v>
      </c>
      <c r="E2583" s="1" t="str">
        <f t="shared" si="80"/>
        <v>2006</v>
      </c>
      <c r="F2583" s="1" t="str">
        <f t="shared" si="81"/>
        <v>May</v>
      </c>
      <c r="G2583" t="s">
        <v>24</v>
      </c>
      <c r="H2583" t="s">
        <v>68</v>
      </c>
      <c r="I2583">
        <v>0</v>
      </c>
      <c r="J2583">
        <v>0</v>
      </c>
      <c r="K2583">
        <v>0.74</v>
      </c>
      <c r="L2583">
        <v>0.05</v>
      </c>
      <c r="M2583">
        <v>0.79</v>
      </c>
    </row>
    <row r="2584" spans="1:19" x14ac:dyDescent="0.2">
      <c r="A2584" t="s">
        <v>805</v>
      </c>
      <c r="B2584" t="s">
        <v>159</v>
      </c>
      <c r="C2584">
        <v>2010</v>
      </c>
      <c r="D2584" s="1" t="d">
        <v>2004-12-19</v>
      </c>
      <c r="E2584" s="1" t="str">
        <f t="shared" si="80"/>
        <v>2004</v>
      </c>
      <c r="F2584" s="1" t="str">
        <f t="shared" si="81"/>
        <v>Dec</v>
      </c>
      <c r="G2584" t="s">
        <v>18</v>
      </c>
      <c r="H2584" t="s">
        <v>234</v>
      </c>
      <c r="I2584">
        <v>0.05</v>
      </c>
      <c r="J2584">
        <v>0.3</v>
      </c>
      <c r="K2584">
        <v>0.28999999999999998</v>
      </c>
      <c r="L2584">
        <v>0.16</v>
      </c>
      <c r="M2584">
        <v>0.79</v>
      </c>
      <c r="N2584">
        <v>74</v>
      </c>
      <c r="O2584">
        <v>10</v>
      </c>
      <c r="P2584">
        <v>5.8</v>
      </c>
      <c r="Q2584">
        <v>5</v>
      </c>
      <c r="R2584" t="s">
        <v>357</v>
      </c>
      <c r="S2584" t="s">
        <v>20</v>
      </c>
    </row>
    <row r="2585" spans="1:19" x14ac:dyDescent="0.2">
      <c r="A2585" t="s">
        <v>2568</v>
      </c>
      <c r="B2585" t="s">
        <v>189</v>
      </c>
      <c r="C2585">
        <v>2003</v>
      </c>
      <c r="D2585" s="1" t="d">
        <v>2010-08-12</v>
      </c>
      <c r="E2585" s="1" t="str">
        <f t="shared" si="80"/>
        <v>2010</v>
      </c>
      <c r="F2585" s="1" t="str">
        <f t="shared" si="81"/>
        <v>Aug</v>
      </c>
      <c r="G2585" t="s">
        <v>28</v>
      </c>
      <c r="H2585" t="s">
        <v>111</v>
      </c>
      <c r="I2585">
        <v>0.61</v>
      </c>
      <c r="J2585">
        <v>0.16</v>
      </c>
      <c r="K2585">
        <v>0</v>
      </c>
      <c r="L2585">
        <v>0.02</v>
      </c>
      <c r="M2585">
        <v>0.79</v>
      </c>
      <c r="N2585">
        <v>79</v>
      </c>
      <c r="O2585">
        <v>28</v>
      </c>
      <c r="P2585">
        <v>8.9</v>
      </c>
      <c r="Q2585">
        <v>148</v>
      </c>
      <c r="R2585" t="s">
        <v>2569</v>
      </c>
      <c r="S2585" t="s">
        <v>20</v>
      </c>
    </row>
    <row r="2586" spans="1:19" x14ac:dyDescent="0.2">
      <c r="A2586" t="s">
        <v>2570</v>
      </c>
      <c r="B2586" t="s">
        <v>17</v>
      </c>
      <c r="C2586">
        <v>2008</v>
      </c>
      <c r="D2586" s="1" t="d">
        <v>1995-08-04</v>
      </c>
      <c r="E2586" s="1" t="str">
        <f t="shared" si="80"/>
        <v>1995</v>
      </c>
      <c r="F2586" s="1" t="str">
        <f t="shared" si="81"/>
        <v>Aug</v>
      </c>
      <c r="G2586" t="s">
        <v>18</v>
      </c>
      <c r="H2586" t="s">
        <v>484</v>
      </c>
      <c r="I2586">
        <v>0.43</v>
      </c>
      <c r="J2586">
        <v>0.28999999999999998</v>
      </c>
      <c r="K2586">
        <v>0</v>
      </c>
      <c r="L2586">
        <v>0.08</v>
      </c>
      <c r="M2586">
        <v>0.79</v>
      </c>
      <c r="P2586">
        <v>5.2</v>
      </c>
      <c r="Q2586">
        <v>10</v>
      </c>
      <c r="R2586" t="s">
        <v>2571</v>
      </c>
      <c r="S2586" t="s">
        <v>20</v>
      </c>
    </row>
    <row r="2587" spans="1:19" x14ac:dyDescent="0.2">
      <c r="A2587" t="s">
        <v>2572</v>
      </c>
      <c r="B2587" t="s">
        <v>104</v>
      </c>
      <c r="C2587">
        <v>1997</v>
      </c>
      <c r="D2587" s="1" t="d">
        <v>1988-07-27</v>
      </c>
      <c r="E2587" s="1" t="str">
        <f t="shared" si="80"/>
        <v>1988</v>
      </c>
      <c r="F2587" s="1" t="str">
        <f t="shared" si="81"/>
        <v>Jul</v>
      </c>
      <c r="G2587" t="s">
        <v>39</v>
      </c>
      <c r="H2587" t="s">
        <v>2573</v>
      </c>
      <c r="I2587">
        <v>0</v>
      </c>
      <c r="J2587">
        <v>0</v>
      </c>
      <c r="K2587">
        <v>0.74</v>
      </c>
      <c r="L2587">
        <v>0.05</v>
      </c>
      <c r="M2587">
        <v>0.79</v>
      </c>
    </row>
    <row r="2588" spans="1:19" x14ac:dyDescent="0.2">
      <c r="A2588" t="s">
        <v>2574</v>
      </c>
      <c r="B2588" t="s">
        <v>49</v>
      </c>
      <c r="C2588">
        <v>2013</v>
      </c>
      <c r="D2588" s="1" t="d">
        <v>2000-06-02</v>
      </c>
      <c r="E2588" s="1" t="str">
        <f t="shared" si="80"/>
        <v>2000</v>
      </c>
      <c r="F2588" s="1" t="str">
        <f t="shared" si="81"/>
        <v>Jun</v>
      </c>
      <c r="G2588" t="s">
        <v>50</v>
      </c>
      <c r="H2588" t="s">
        <v>222</v>
      </c>
      <c r="I2588">
        <v>0.24</v>
      </c>
      <c r="J2588">
        <v>0.26</v>
      </c>
      <c r="K2588">
        <v>0.19</v>
      </c>
      <c r="L2588">
        <v>0.1</v>
      </c>
      <c r="M2588">
        <v>0.79</v>
      </c>
      <c r="N2588">
        <v>85</v>
      </c>
      <c r="O2588">
        <v>40</v>
      </c>
      <c r="P2588">
        <v>5.3</v>
      </c>
      <c r="Q2588">
        <v>1471</v>
      </c>
      <c r="R2588" t="s">
        <v>1272</v>
      </c>
      <c r="S2588" t="s">
        <v>53</v>
      </c>
    </row>
    <row r="2589" spans="1:19" x14ac:dyDescent="0.2">
      <c r="A2589" t="s">
        <v>2575</v>
      </c>
      <c r="B2589" t="s">
        <v>104</v>
      </c>
      <c r="C2589">
        <v>2001</v>
      </c>
      <c r="D2589" s="1" t="d">
        <v>1996-07-09</v>
      </c>
      <c r="E2589" s="1" t="str">
        <f t="shared" si="80"/>
        <v>1996</v>
      </c>
      <c r="F2589" s="1" t="str">
        <f t="shared" si="81"/>
        <v>Jul</v>
      </c>
      <c r="G2589" t="s">
        <v>24</v>
      </c>
      <c r="H2589" t="s">
        <v>51</v>
      </c>
      <c r="I2589">
        <v>0.44</v>
      </c>
      <c r="J2589">
        <v>0.3</v>
      </c>
      <c r="K2589">
        <v>0</v>
      </c>
      <c r="L2589">
        <v>0.05</v>
      </c>
      <c r="M2589">
        <v>0.79</v>
      </c>
      <c r="N2589">
        <v>34</v>
      </c>
      <c r="O2589">
        <v>6</v>
      </c>
      <c r="P2589">
        <v>5.3</v>
      </c>
      <c r="Q2589">
        <v>6</v>
      </c>
      <c r="R2589" t="s">
        <v>2576</v>
      </c>
      <c r="S2589" t="s">
        <v>20</v>
      </c>
    </row>
    <row r="2590" spans="1:19" x14ac:dyDescent="0.2">
      <c r="A2590" t="s">
        <v>2577</v>
      </c>
      <c r="B2590" t="s">
        <v>17</v>
      </c>
      <c r="C2590">
        <v>2010</v>
      </c>
      <c r="D2590" s="1" t="d">
        <v>2016-10-22</v>
      </c>
      <c r="E2590" s="1" t="str">
        <f t="shared" si="80"/>
        <v>2016</v>
      </c>
      <c r="F2590" s="1" t="str">
        <f t="shared" si="81"/>
        <v>Oct</v>
      </c>
      <c r="G2590" t="s">
        <v>18</v>
      </c>
      <c r="H2590" t="s">
        <v>134</v>
      </c>
      <c r="I2590">
        <v>0.75</v>
      </c>
      <c r="J2590">
        <v>0</v>
      </c>
      <c r="K2590">
        <v>0</v>
      </c>
      <c r="L2590">
        <v>0.05</v>
      </c>
      <c r="M2590">
        <v>0.79</v>
      </c>
      <c r="P2590" t="s">
        <v>203</v>
      </c>
      <c r="R2590" t="s">
        <v>135</v>
      </c>
      <c r="S2590" t="s">
        <v>20</v>
      </c>
    </row>
    <row r="2591" spans="1:19" x14ac:dyDescent="0.2">
      <c r="A2591" t="s">
        <v>2458</v>
      </c>
      <c r="B2591" t="s">
        <v>44</v>
      </c>
      <c r="C2591">
        <v>2012</v>
      </c>
      <c r="D2591" s="1" t="d">
        <v>2015-07-14</v>
      </c>
      <c r="E2591" s="1" t="str">
        <f t="shared" si="80"/>
        <v>2015</v>
      </c>
      <c r="F2591" s="1" t="str">
        <f t="shared" si="81"/>
        <v>Jul</v>
      </c>
      <c r="G2591" t="s">
        <v>50</v>
      </c>
      <c r="H2591" t="s">
        <v>484</v>
      </c>
      <c r="I2591">
        <v>0.45</v>
      </c>
      <c r="J2591">
        <v>0.27</v>
      </c>
      <c r="K2591">
        <v>0</v>
      </c>
      <c r="L2591">
        <v>7.0000000000000007E-2</v>
      </c>
      <c r="M2591">
        <v>0.79</v>
      </c>
      <c r="N2591">
        <v>83</v>
      </c>
      <c r="O2591">
        <v>63</v>
      </c>
      <c r="P2591">
        <v>8</v>
      </c>
      <c r="Q2591">
        <v>456</v>
      </c>
      <c r="R2591" t="s">
        <v>2038</v>
      </c>
      <c r="S2591" t="s">
        <v>53</v>
      </c>
    </row>
    <row r="2592" spans="1:19" x14ac:dyDescent="0.2">
      <c r="A2592" t="s">
        <v>1008</v>
      </c>
      <c r="B2592" t="s">
        <v>44</v>
      </c>
      <c r="C2592">
        <v>2013</v>
      </c>
      <c r="D2592" s="1" t="d">
        <v>1997-03-06</v>
      </c>
      <c r="E2592" s="1" t="str">
        <f t="shared" si="80"/>
        <v>1997</v>
      </c>
      <c r="F2592" s="1" t="str">
        <f t="shared" si="81"/>
        <v>Mar</v>
      </c>
      <c r="G2592" t="s">
        <v>24</v>
      </c>
      <c r="H2592" t="s">
        <v>134</v>
      </c>
      <c r="I2592">
        <v>0.37</v>
      </c>
      <c r="J2592">
        <v>0.35</v>
      </c>
      <c r="K2592">
        <v>0.01</v>
      </c>
      <c r="L2592">
        <v>7.0000000000000007E-2</v>
      </c>
      <c r="M2592">
        <v>0.79</v>
      </c>
      <c r="N2592">
        <v>76</v>
      </c>
      <c r="O2592">
        <v>12</v>
      </c>
      <c r="P2592">
        <v>5.4</v>
      </c>
      <c r="Q2592">
        <v>107</v>
      </c>
      <c r="R2592" t="s">
        <v>1009</v>
      </c>
      <c r="S2592" t="s">
        <v>112</v>
      </c>
    </row>
    <row r="2593" spans="1:19" x14ac:dyDescent="0.2">
      <c r="A2593" t="s">
        <v>2578</v>
      </c>
      <c r="B2593" t="s">
        <v>44</v>
      </c>
      <c r="C2593">
        <v>2012</v>
      </c>
      <c r="D2593" s="1" t="d">
        <v>2017-03-12</v>
      </c>
      <c r="E2593" s="1" t="str">
        <f t="shared" si="80"/>
        <v>2017</v>
      </c>
      <c r="F2593" s="1" t="str">
        <f t="shared" si="81"/>
        <v>Mar</v>
      </c>
      <c r="G2593" t="s">
        <v>50</v>
      </c>
      <c r="H2593" t="s">
        <v>71</v>
      </c>
      <c r="I2593">
        <v>0.48</v>
      </c>
      <c r="J2593">
        <v>0.24</v>
      </c>
      <c r="K2593">
        <v>0</v>
      </c>
      <c r="L2593">
        <v>7.0000000000000007E-2</v>
      </c>
      <c r="M2593">
        <v>0.79</v>
      </c>
      <c r="N2593">
        <v>74</v>
      </c>
      <c r="O2593">
        <v>69</v>
      </c>
      <c r="P2593">
        <v>7</v>
      </c>
      <c r="Q2593">
        <v>173</v>
      </c>
      <c r="R2593" t="s">
        <v>1620</v>
      </c>
      <c r="S2593" t="s">
        <v>53</v>
      </c>
    </row>
    <row r="2594" spans="1:19" x14ac:dyDescent="0.2">
      <c r="A2594" t="s">
        <v>2579</v>
      </c>
      <c r="B2594" t="s">
        <v>22</v>
      </c>
      <c r="C2594">
        <v>1992</v>
      </c>
      <c r="D2594" s="1" t="d">
        <v>2007-03-23</v>
      </c>
      <c r="E2594" s="1" t="str">
        <f t="shared" si="80"/>
        <v>2007</v>
      </c>
      <c r="F2594" s="1" t="str">
        <f t="shared" si="81"/>
        <v>Mar</v>
      </c>
      <c r="G2594" t="s">
        <v>1</v>
      </c>
      <c r="H2594" t="s">
        <v>222</v>
      </c>
      <c r="I2594">
        <v>0.39</v>
      </c>
      <c r="J2594">
        <v>7.0000000000000007E-2</v>
      </c>
      <c r="K2594">
        <v>0.32</v>
      </c>
      <c r="L2594">
        <v>0.01</v>
      </c>
      <c r="M2594">
        <v>0.79</v>
      </c>
    </row>
    <row r="2595" spans="1:19" x14ac:dyDescent="0.2">
      <c r="A2595" t="s">
        <v>1760</v>
      </c>
      <c r="B2595" t="s">
        <v>95</v>
      </c>
      <c r="C2595">
        <v>1999</v>
      </c>
      <c r="D2595" s="1" t="d">
        <v>1997-04-06</v>
      </c>
      <c r="E2595" s="1" t="str">
        <f t="shared" si="80"/>
        <v>1997</v>
      </c>
      <c r="F2595" s="1" t="str">
        <f t="shared" si="81"/>
        <v>Apr</v>
      </c>
      <c r="G2595" t="s">
        <v>86</v>
      </c>
      <c r="H2595" t="s">
        <v>134</v>
      </c>
      <c r="I2595">
        <v>0.63</v>
      </c>
      <c r="J2595">
        <v>0.15</v>
      </c>
      <c r="K2595">
        <v>0</v>
      </c>
      <c r="L2595">
        <v>0.01</v>
      </c>
      <c r="M2595">
        <v>0.79</v>
      </c>
    </row>
    <row r="2596" spans="1:19" x14ac:dyDescent="0.2">
      <c r="A2596" t="s">
        <v>2580</v>
      </c>
      <c r="B2596" t="s">
        <v>55</v>
      </c>
      <c r="C2596">
        <v>2007</v>
      </c>
      <c r="D2596" s="1" t="d">
        <v>2007-01-24</v>
      </c>
      <c r="E2596" s="1" t="str">
        <f t="shared" si="80"/>
        <v>2007</v>
      </c>
      <c r="F2596" s="1" t="str">
        <f t="shared" si="81"/>
        <v>Jan</v>
      </c>
      <c r="G2596" t="s">
        <v>39</v>
      </c>
      <c r="H2596" t="s">
        <v>234</v>
      </c>
      <c r="I2596">
        <v>0.64</v>
      </c>
      <c r="J2596">
        <v>0.03</v>
      </c>
      <c r="K2596">
        <v>0.02</v>
      </c>
      <c r="L2596">
        <v>0.1</v>
      </c>
      <c r="M2596">
        <v>0.79</v>
      </c>
      <c r="N2596">
        <v>70</v>
      </c>
      <c r="O2596">
        <v>10</v>
      </c>
      <c r="P2596" t="s">
        <v>203</v>
      </c>
      <c r="R2596" t="s">
        <v>357</v>
      </c>
      <c r="S2596" t="s">
        <v>112</v>
      </c>
    </row>
    <row r="2597" spans="1:19" x14ac:dyDescent="0.2">
      <c r="A2597" t="s">
        <v>2581</v>
      </c>
      <c r="B2597" t="s">
        <v>55</v>
      </c>
      <c r="C2597">
        <v>2000</v>
      </c>
      <c r="D2597" s="1" t="d">
        <v>1994-01-14</v>
      </c>
      <c r="E2597" s="1" t="str">
        <f t="shared" si="80"/>
        <v>1994</v>
      </c>
      <c r="F2597" s="1" t="str">
        <f t="shared" si="81"/>
        <v>Jan</v>
      </c>
      <c r="G2597" t="s">
        <v>39</v>
      </c>
      <c r="H2597" t="s">
        <v>111</v>
      </c>
      <c r="I2597">
        <v>0.28000000000000003</v>
      </c>
      <c r="J2597">
        <v>0.22</v>
      </c>
      <c r="K2597">
        <v>0.23</v>
      </c>
      <c r="L2597">
        <v>7.0000000000000007E-2</v>
      </c>
      <c r="M2597">
        <v>0.79</v>
      </c>
      <c r="N2597">
        <v>78</v>
      </c>
      <c r="O2597">
        <v>23</v>
      </c>
      <c r="P2597">
        <v>8.4</v>
      </c>
      <c r="Q2597">
        <v>19</v>
      </c>
      <c r="R2597" t="s">
        <v>780</v>
      </c>
      <c r="S2597" t="s">
        <v>88</v>
      </c>
    </row>
    <row r="2598" spans="1:19" x14ac:dyDescent="0.2">
      <c r="A2598" t="s">
        <v>1341</v>
      </c>
      <c r="B2598" t="s">
        <v>79</v>
      </c>
      <c r="C2598">
        <v>2014</v>
      </c>
      <c r="D2598" s="1" t="d">
        <v>2022-10-23</v>
      </c>
      <c r="E2598" s="1" t="str">
        <f t="shared" si="80"/>
        <v>2022</v>
      </c>
      <c r="F2598" s="1" t="str">
        <f t="shared" si="81"/>
        <v>Oct</v>
      </c>
      <c r="G2598" t="s">
        <v>28</v>
      </c>
      <c r="H2598" t="s">
        <v>242</v>
      </c>
      <c r="I2598">
        <v>0</v>
      </c>
      <c r="J2598">
        <v>0</v>
      </c>
      <c r="K2598">
        <v>0.79</v>
      </c>
      <c r="L2598">
        <v>0</v>
      </c>
      <c r="M2598">
        <v>0.79</v>
      </c>
    </row>
    <row r="2599" spans="1:19" x14ac:dyDescent="0.2">
      <c r="A2599" t="s">
        <v>2582</v>
      </c>
      <c r="B2599" t="s">
        <v>44</v>
      </c>
      <c r="C2599">
        <v>2009</v>
      </c>
      <c r="D2599" s="1" t="d">
        <v>2005-08-21</v>
      </c>
      <c r="E2599" s="1" t="str">
        <f t="shared" si="80"/>
        <v>2005</v>
      </c>
      <c r="F2599" s="1" t="str">
        <f t="shared" si="81"/>
        <v>Aug</v>
      </c>
      <c r="G2599" t="s">
        <v>50</v>
      </c>
      <c r="H2599" t="s">
        <v>134</v>
      </c>
      <c r="I2599">
        <v>0.47</v>
      </c>
      <c r="J2599">
        <v>0.23</v>
      </c>
      <c r="K2599">
        <v>0.01</v>
      </c>
      <c r="L2599">
        <v>0.08</v>
      </c>
      <c r="M2599">
        <v>0.79</v>
      </c>
      <c r="N2599">
        <v>65</v>
      </c>
      <c r="O2599">
        <v>72</v>
      </c>
      <c r="P2599">
        <v>6.9</v>
      </c>
      <c r="Q2599">
        <v>60</v>
      </c>
      <c r="R2599" t="s">
        <v>490</v>
      </c>
      <c r="S2599" t="s">
        <v>53</v>
      </c>
    </row>
    <row r="2600" spans="1:19" x14ac:dyDescent="0.2">
      <c r="A2600" t="s">
        <v>1171</v>
      </c>
      <c r="B2600" t="s">
        <v>44</v>
      </c>
      <c r="C2600">
        <v>2012</v>
      </c>
      <c r="D2600" s="1" t="d">
        <v>2011-01-29</v>
      </c>
      <c r="E2600" s="1" t="str">
        <f t="shared" si="80"/>
        <v>2011</v>
      </c>
      <c r="F2600" s="1" t="str">
        <f t="shared" si="81"/>
        <v>Jan</v>
      </c>
      <c r="G2600" t="s">
        <v>28</v>
      </c>
      <c r="H2600" t="s">
        <v>222</v>
      </c>
      <c r="I2600">
        <v>0.42</v>
      </c>
      <c r="J2600">
        <v>0.23</v>
      </c>
      <c r="K2600">
        <v>7.0000000000000007E-2</v>
      </c>
      <c r="L2600">
        <v>0.06</v>
      </c>
      <c r="M2600">
        <v>0.79</v>
      </c>
      <c r="N2600">
        <v>75</v>
      </c>
      <c r="O2600">
        <v>59</v>
      </c>
      <c r="P2600">
        <v>7.8</v>
      </c>
      <c r="Q2600">
        <v>320</v>
      </c>
      <c r="R2600" t="s">
        <v>222</v>
      </c>
      <c r="S2600" t="s">
        <v>53</v>
      </c>
    </row>
    <row r="2601" spans="1:19" x14ac:dyDescent="0.2">
      <c r="A2601" t="s">
        <v>2583</v>
      </c>
      <c r="B2601" t="s">
        <v>75</v>
      </c>
      <c r="C2601">
        <v>2015</v>
      </c>
      <c r="D2601" s="1" t="d">
        <v>2021-12-17</v>
      </c>
      <c r="E2601" s="1" t="str">
        <f t="shared" si="80"/>
        <v>2021</v>
      </c>
      <c r="F2601" s="1" t="str">
        <f t="shared" si="81"/>
        <v>Dec</v>
      </c>
      <c r="G2601" t="s">
        <v>18</v>
      </c>
      <c r="H2601" t="s">
        <v>234</v>
      </c>
      <c r="I2601">
        <v>0.13</v>
      </c>
      <c r="J2601">
        <v>0.42</v>
      </c>
      <c r="K2601">
        <v>0.13</v>
      </c>
      <c r="L2601">
        <v>0.1</v>
      </c>
      <c r="M2601">
        <v>0.79</v>
      </c>
      <c r="N2601">
        <v>87</v>
      </c>
      <c r="O2601">
        <v>54</v>
      </c>
      <c r="P2601">
        <v>7.1</v>
      </c>
      <c r="Q2601">
        <v>680</v>
      </c>
      <c r="R2601" t="s">
        <v>357</v>
      </c>
      <c r="S2601" t="s">
        <v>20</v>
      </c>
    </row>
    <row r="2602" spans="1:19" x14ac:dyDescent="0.2">
      <c r="A2602" t="s">
        <v>2584</v>
      </c>
      <c r="B2602" t="s">
        <v>49</v>
      </c>
      <c r="C2602">
        <v>2012</v>
      </c>
      <c r="D2602" s="1" t="d">
        <v>2014-10-25</v>
      </c>
      <c r="E2602" s="1" t="str">
        <f t="shared" si="80"/>
        <v>2014</v>
      </c>
      <c r="F2602" s="1" t="str">
        <f t="shared" si="81"/>
        <v>Oct</v>
      </c>
      <c r="G2602" t="s">
        <v>50</v>
      </c>
      <c r="H2602" t="s">
        <v>71</v>
      </c>
      <c r="I2602">
        <v>0.31</v>
      </c>
      <c r="J2602">
        <v>0.35</v>
      </c>
      <c r="K2602">
        <v>0</v>
      </c>
      <c r="L2602">
        <v>0.13</v>
      </c>
      <c r="M2602">
        <v>0.79</v>
      </c>
    </row>
    <row r="2603" spans="1:19" x14ac:dyDescent="0.2">
      <c r="A2603" t="s">
        <v>2585</v>
      </c>
      <c r="B2603" t="s">
        <v>95</v>
      </c>
      <c r="C2603">
        <v>1998</v>
      </c>
      <c r="D2603" s="1" t="d">
        <v>2013-05-28</v>
      </c>
      <c r="E2603" s="1" t="str">
        <f t="shared" si="80"/>
        <v>2013</v>
      </c>
      <c r="F2603" s="1" t="str">
        <f t="shared" si="81"/>
        <v>May</v>
      </c>
      <c r="G2603" t="s">
        <v>18</v>
      </c>
      <c r="H2603" t="s">
        <v>19</v>
      </c>
      <c r="I2603">
        <v>0.75</v>
      </c>
      <c r="J2603">
        <v>0.03</v>
      </c>
      <c r="K2603">
        <v>0</v>
      </c>
      <c r="L2603">
        <v>0.01</v>
      </c>
      <c r="M2603">
        <v>0.79</v>
      </c>
    </row>
    <row r="2604" spans="1:19" x14ac:dyDescent="0.2">
      <c r="A2604" t="s">
        <v>2586</v>
      </c>
      <c r="B2604" t="s">
        <v>171</v>
      </c>
      <c r="C2604">
        <v>2015</v>
      </c>
      <c r="D2604" s="1" t="d">
        <v>2011-10-22</v>
      </c>
      <c r="E2604" s="1" t="str">
        <f t="shared" si="80"/>
        <v>2011</v>
      </c>
      <c r="F2604" s="1" t="str">
        <f t="shared" si="81"/>
        <v>Oct</v>
      </c>
      <c r="G2604" t="s">
        <v>34</v>
      </c>
      <c r="H2604" t="s">
        <v>45</v>
      </c>
      <c r="I2604">
        <v>0.49</v>
      </c>
      <c r="J2604">
        <v>0.22</v>
      </c>
      <c r="K2604">
        <v>0.01</v>
      </c>
      <c r="L2604">
        <v>7.0000000000000007E-2</v>
      </c>
      <c r="M2604">
        <v>0.79</v>
      </c>
      <c r="N2604">
        <v>84</v>
      </c>
      <c r="O2604">
        <v>75</v>
      </c>
      <c r="P2604">
        <v>7.7</v>
      </c>
      <c r="Q2604">
        <v>325</v>
      </c>
      <c r="R2604" t="s">
        <v>230</v>
      </c>
      <c r="S2604" t="s">
        <v>53</v>
      </c>
    </row>
    <row r="2605" spans="1:19" x14ac:dyDescent="0.2">
      <c r="A2605" t="s">
        <v>2188</v>
      </c>
      <c r="B2605" t="s">
        <v>44</v>
      </c>
      <c r="C2605">
        <v>2009</v>
      </c>
      <c r="D2605" s="1" t="d">
        <v>2006-06-02</v>
      </c>
      <c r="E2605" s="1" t="str">
        <f t="shared" si="80"/>
        <v>2006</v>
      </c>
      <c r="F2605" s="1" t="str">
        <f t="shared" si="81"/>
        <v>Jun</v>
      </c>
      <c r="G2605" t="s">
        <v>34</v>
      </c>
      <c r="H2605" t="s">
        <v>71</v>
      </c>
      <c r="I2605">
        <v>0.51</v>
      </c>
      <c r="J2605">
        <v>0.21</v>
      </c>
      <c r="K2605">
        <v>0</v>
      </c>
      <c r="L2605">
        <v>7.0000000000000007E-2</v>
      </c>
      <c r="M2605">
        <v>0.79</v>
      </c>
      <c r="N2605">
        <v>76</v>
      </c>
      <c r="O2605">
        <v>52</v>
      </c>
      <c r="P2605">
        <v>5</v>
      </c>
      <c r="Q2605">
        <v>30</v>
      </c>
      <c r="R2605" t="s">
        <v>309</v>
      </c>
      <c r="S2605" t="s">
        <v>112</v>
      </c>
    </row>
    <row r="2606" spans="1:19" x14ac:dyDescent="0.2">
      <c r="A2606" t="s">
        <v>2587</v>
      </c>
      <c r="B2606" t="s">
        <v>55</v>
      </c>
      <c r="C2606">
        <v>2007</v>
      </c>
      <c r="D2606" s="1" t="d">
        <v>2019-09-07</v>
      </c>
      <c r="E2606" s="1" t="str">
        <f t="shared" si="80"/>
        <v>2019</v>
      </c>
      <c r="F2606" s="1" t="str">
        <f t="shared" si="81"/>
        <v>Sep</v>
      </c>
      <c r="G2606" t="s">
        <v>18</v>
      </c>
      <c r="H2606" t="s">
        <v>134</v>
      </c>
      <c r="I2606">
        <v>0.65</v>
      </c>
      <c r="J2606">
        <v>0.03</v>
      </c>
      <c r="K2606">
        <v>0</v>
      </c>
      <c r="L2606">
        <v>0.11</v>
      </c>
      <c r="M2606">
        <v>0.79</v>
      </c>
      <c r="N2606">
        <v>83</v>
      </c>
      <c r="O2606">
        <v>6</v>
      </c>
      <c r="P2606">
        <v>8.3000000000000007</v>
      </c>
      <c r="Q2606">
        <v>23</v>
      </c>
      <c r="R2606" t="s">
        <v>287</v>
      </c>
      <c r="S2606" t="s">
        <v>20</v>
      </c>
    </row>
    <row r="2607" spans="1:19" x14ac:dyDescent="0.2">
      <c r="A2607" t="s">
        <v>499</v>
      </c>
      <c r="B2607" t="s">
        <v>137</v>
      </c>
      <c r="C2607">
        <v>2003</v>
      </c>
      <c r="D2607" s="1" t="d">
        <v>2000-04-27</v>
      </c>
      <c r="E2607" s="1" t="str">
        <f t="shared" si="80"/>
        <v>2000</v>
      </c>
      <c r="F2607" s="1" t="str">
        <f t="shared" si="81"/>
        <v>Apr</v>
      </c>
      <c r="G2607" t="s">
        <v>18</v>
      </c>
      <c r="H2607" t="s">
        <v>134</v>
      </c>
      <c r="I2607">
        <v>0.24</v>
      </c>
      <c r="J2607">
        <v>0.49</v>
      </c>
      <c r="K2607">
        <v>0</v>
      </c>
      <c r="L2607">
        <v>0.05</v>
      </c>
      <c r="M2607">
        <v>0.79</v>
      </c>
      <c r="N2607">
        <v>82</v>
      </c>
      <c r="O2607">
        <v>20</v>
      </c>
      <c r="P2607">
        <v>8.1999999999999993</v>
      </c>
      <c r="Q2607">
        <v>23</v>
      </c>
      <c r="R2607" t="s">
        <v>193</v>
      </c>
      <c r="S2607" t="s">
        <v>20</v>
      </c>
    </row>
    <row r="2608" spans="1:19" x14ac:dyDescent="0.2">
      <c r="A2608" t="s">
        <v>1785</v>
      </c>
      <c r="B2608" t="s">
        <v>159</v>
      </c>
      <c r="C2608">
        <v>2007</v>
      </c>
      <c r="D2608" s="1" t="d">
        <v>1998-12-29</v>
      </c>
      <c r="E2608" s="1" t="str">
        <f t="shared" si="80"/>
        <v>1998</v>
      </c>
      <c r="F2608" s="1" t="str">
        <f t="shared" si="81"/>
        <v>Dec</v>
      </c>
      <c r="G2608" t="s">
        <v>39</v>
      </c>
      <c r="H2608" t="s">
        <v>134</v>
      </c>
      <c r="I2608">
        <v>0.08</v>
      </c>
      <c r="J2608">
        <v>0.46</v>
      </c>
      <c r="K2608">
        <v>0</v>
      </c>
      <c r="L2608">
        <v>0.25</v>
      </c>
      <c r="M2608">
        <v>0.79</v>
      </c>
      <c r="N2608">
        <v>64</v>
      </c>
      <c r="O2608">
        <v>5</v>
      </c>
      <c r="P2608">
        <v>7.3</v>
      </c>
      <c r="Q2608">
        <v>18</v>
      </c>
      <c r="R2608" t="s">
        <v>447</v>
      </c>
      <c r="S2608" t="s">
        <v>112</v>
      </c>
    </row>
    <row r="2609" spans="1:19" x14ac:dyDescent="0.2">
      <c r="A2609" t="s">
        <v>2588</v>
      </c>
      <c r="B2609" t="s">
        <v>44</v>
      </c>
      <c r="C2609">
        <v>2009</v>
      </c>
      <c r="D2609" s="1" t="d">
        <v>1994-01-19</v>
      </c>
      <c r="E2609" s="1" t="str">
        <f t="shared" si="80"/>
        <v>1994</v>
      </c>
      <c r="F2609" s="1" t="str">
        <f t="shared" si="81"/>
        <v>Jan</v>
      </c>
      <c r="G2609" t="s">
        <v>28</v>
      </c>
      <c r="H2609" t="s">
        <v>242</v>
      </c>
      <c r="I2609">
        <v>0.32</v>
      </c>
      <c r="J2609">
        <v>0.2</v>
      </c>
      <c r="K2609">
        <v>0.21</v>
      </c>
      <c r="L2609">
        <v>0.06</v>
      </c>
      <c r="M2609">
        <v>0.79</v>
      </c>
      <c r="N2609">
        <v>72</v>
      </c>
      <c r="O2609">
        <v>56</v>
      </c>
      <c r="P2609">
        <v>7.2</v>
      </c>
      <c r="Q2609">
        <v>150</v>
      </c>
      <c r="R2609" t="s">
        <v>2589</v>
      </c>
      <c r="S2609" t="s">
        <v>88</v>
      </c>
    </row>
    <row r="2610" spans="1:19" x14ac:dyDescent="0.2">
      <c r="A2610" t="s">
        <v>1851</v>
      </c>
      <c r="B2610" t="s">
        <v>49</v>
      </c>
      <c r="C2610">
        <v>2011</v>
      </c>
      <c r="D2610" s="1" t="d">
        <v>1995-02-27</v>
      </c>
      <c r="E2610" s="1" t="str">
        <f t="shared" si="80"/>
        <v>1995</v>
      </c>
      <c r="F2610" s="1" t="str">
        <f t="shared" si="81"/>
        <v>Feb</v>
      </c>
      <c r="G2610" t="s">
        <v>37</v>
      </c>
      <c r="H2610" t="s">
        <v>1852</v>
      </c>
      <c r="I2610">
        <v>0.27</v>
      </c>
      <c r="J2610">
        <v>0.34</v>
      </c>
      <c r="K2610">
        <v>0.04</v>
      </c>
      <c r="L2610">
        <v>0.13</v>
      </c>
      <c r="M2610">
        <v>0.79</v>
      </c>
      <c r="N2610">
        <v>53</v>
      </c>
      <c r="O2610">
        <v>17</v>
      </c>
      <c r="P2610">
        <v>6</v>
      </c>
      <c r="Q2610">
        <v>34</v>
      </c>
      <c r="R2610" t="s">
        <v>1852</v>
      </c>
      <c r="S2610" t="s">
        <v>53</v>
      </c>
    </row>
    <row r="2611" spans="1:19" x14ac:dyDescent="0.2">
      <c r="A2611" t="s">
        <v>2590</v>
      </c>
      <c r="B2611" t="s">
        <v>159</v>
      </c>
      <c r="C2611">
        <v>2009</v>
      </c>
      <c r="D2611" s="1" t="d">
        <v>2022-03-09</v>
      </c>
      <c r="E2611" s="1" t="str">
        <f t="shared" si="80"/>
        <v>2022</v>
      </c>
      <c r="F2611" s="1" t="str">
        <f t="shared" si="81"/>
        <v>Mar</v>
      </c>
      <c r="G2611" t="s">
        <v>272</v>
      </c>
      <c r="H2611" t="s">
        <v>68</v>
      </c>
      <c r="I2611">
        <v>0.17</v>
      </c>
      <c r="J2611">
        <v>0.5</v>
      </c>
      <c r="K2611">
        <v>0</v>
      </c>
      <c r="L2611">
        <v>0.11</v>
      </c>
      <c r="M2611">
        <v>0.79</v>
      </c>
      <c r="N2611">
        <v>69</v>
      </c>
      <c r="O2611">
        <v>32</v>
      </c>
      <c r="P2611">
        <v>7.3</v>
      </c>
      <c r="Q2611">
        <v>19</v>
      </c>
      <c r="R2611" t="s">
        <v>2591</v>
      </c>
      <c r="S2611" t="s">
        <v>112</v>
      </c>
    </row>
    <row r="2612" spans="1:19" x14ac:dyDescent="0.2">
      <c r="A2612" t="s">
        <v>1524</v>
      </c>
      <c r="B2612" t="s">
        <v>44</v>
      </c>
      <c r="C2612">
        <v>2014</v>
      </c>
      <c r="D2612" s="1" t="d">
        <v>2007-11-21</v>
      </c>
      <c r="E2612" s="1" t="str">
        <f t="shared" si="80"/>
        <v>2007</v>
      </c>
      <c r="F2612" s="1" t="str">
        <f t="shared" si="81"/>
        <v>Nov</v>
      </c>
      <c r="G2612" t="s">
        <v>24</v>
      </c>
      <c r="H2612" t="s">
        <v>45</v>
      </c>
      <c r="I2612">
        <v>0.35</v>
      </c>
      <c r="J2612">
        <v>0.37</v>
      </c>
      <c r="K2612">
        <v>0</v>
      </c>
      <c r="L2612">
        <v>0.06</v>
      </c>
      <c r="M2612">
        <v>0.78</v>
      </c>
      <c r="P2612">
        <v>5.0999999999999996</v>
      </c>
      <c r="Q2612">
        <v>116</v>
      </c>
      <c r="R2612" t="s">
        <v>2592</v>
      </c>
      <c r="S2612" t="s">
        <v>112</v>
      </c>
    </row>
    <row r="2613" spans="1:19" x14ac:dyDescent="0.2">
      <c r="A2613" t="s">
        <v>2593</v>
      </c>
      <c r="B2613" t="s">
        <v>148</v>
      </c>
      <c r="C2613">
        <v>1992</v>
      </c>
      <c r="D2613" s="1" t="d">
        <v>2008-12-02</v>
      </c>
      <c r="E2613" s="1" t="str">
        <f t="shared" si="80"/>
        <v>2008</v>
      </c>
      <c r="F2613" s="1" t="str">
        <f t="shared" si="81"/>
        <v>Dec</v>
      </c>
      <c r="G2613" t="s">
        <v>101</v>
      </c>
      <c r="H2613" t="s">
        <v>248</v>
      </c>
      <c r="I2613">
        <v>0.02</v>
      </c>
      <c r="J2613">
        <v>0.77</v>
      </c>
      <c r="K2613">
        <v>0</v>
      </c>
      <c r="L2613">
        <v>0</v>
      </c>
      <c r="M2613">
        <v>0.78</v>
      </c>
      <c r="R2613" t="s">
        <v>2594</v>
      </c>
      <c r="S2613" t="s">
        <v>88</v>
      </c>
    </row>
    <row r="2614" spans="1:19" x14ac:dyDescent="0.2">
      <c r="A2614" t="s">
        <v>1869</v>
      </c>
      <c r="B2614" t="s">
        <v>49</v>
      </c>
      <c r="C2614">
        <v>2014</v>
      </c>
      <c r="D2614" s="1" t="d">
        <v>2015-03-22</v>
      </c>
      <c r="E2614" s="1" t="str">
        <f t="shared" si="80"/>
        <v>2015</v>
      </c>
      <c r="F2614" s="1" t="str">
        <f t="shared" si="81"/>
        <v>Mar</v>
      </c>
      <c r="G2614" t="s">
        <v>18</v>
      </c>
      <c r="H2614" t="s">
        <v>51</v>
      </c>
      <c r="I2614">
        <v>0.36</v>
      </c>
      <c r="J2614">
        <v>0.28999999999999998</v>
      </c>
      <c r="K2614">
        <v>0</v>
      </c>
      <c r="L2614">
        <v>0.13</v>
      </c>
      <c r="M2614">
        <v>0.78</v>
      </c>
      <c r="N2614">
        <v>55</v>
      </c>
      <c r="O2614">
        <v>5</v>
      </c>
      <c r="P2614">
        <v>3.1</v>
      </c>
      <c r="Q2614">
        <v>57</v>
      </c>
      <c r="R2614" t="s">
        <v>746</v>
      </c>
      <c r="S2614" t="s">
        <v>88</v>
      </c>
    </row>
    <row r="2615" spans="1:19" x14ac:dyDescent="0.2">
      <c r="A2615" t="s">
        <v>2595</v>
      </c>
      <c r="B2615" t="s">
        <v>44</v>
      </c>
      <c r="C2615">
        <v>2008</v>
      </c>
      <c r="D2615" s="1" t="d">
        <v>2011-08-28</v>
      </c>
      <c r="E2615" s="1" t="str">
        <f t="shared" si="80"/>
        <v>2011</v>
      </c>
      <c r="F2615" s="1" t="str">
        <f t="shared" si="81"/>
        <v>Aug</v>
      </c>
      <c r="G2615" t="s">
        <v>28</v>
      </c>
      <c r="H2615" t="s">
        <v>45</v>
      </c>
      <c r="I2615">
        <v>0.38</v>
      </c>
      <c r="J2615">
        <v>0.28999999999999998</v>
      </c>
      <c r="K2615">
        <v>0.03</v>
      </c>
      <c r="L2615">
        <v>0.08</v>
      </c>
      <c r="M2615">
        <v>0.78</v>
      </c>
      <c r="N2615">
        <v>65</v>
      </c>
      <c r="O2615">
        <v>80</v>
      </c>
      <c r="P2615">
        <v>7</v>
      </c>
      <c r="Q2615">
        <v>458</v>
      </c>
      <c r="R2615" t="s">
        <v>2596</v>
      </c>
      <c r="S2615" t="s">
        <v>88</v>
      </c>
    </row>
    <row r="2616" spans="1:19" x14ac:dyDescent="0.2">
      <c r="A2616" t="s">
        <v>2597</v>
      </c>
      <c r="B2616">
        <v>2600</v>
      </c>
      <c r="C2616">
        <v>1982</v>
      </c>
      <c r="D2616" s="1" t="d">
        <v>1989-03-14</v>
      </c>
      <c r="E2616" s="1" t="str">
        <f t="shared" si="80"/>
        <v>1989</v>
      </c>
      <c r="F2616" s="1" t="str">
        <f t="shared" si="81"/>
        <v>Mar</v>
      </c>
      <c r="G2616" t="s">
        <v>37</v>
      </c>
      <c r="H2616" t="s">
        <v>155</v>
      </c>
      <c r="I2616">
        <v>0.73</v>
      </c>
      <c r="J2616">
        <v>0.04</v>
      </c>
      <c r="K2616">
        <v>0</v>
      </c>
      <c r="L2616">
        <v>0.01</v>
      </c>
      <c r="M2616">
        <v>0.78</v>
      </c>
    </row>
    <row r="2617" spans="1:19" x14ac:dyDescent="0.2">
      <c r="A2617" t="s">
        <v>2006</v>
      </c>
      <c r="B2617" t="s">
        <v>49</v>
      </c>
      <c r="C2617">
        <v>2009</v>
      </c>
      <c r="D2617" s="1" t="d">
        <v>2004-07-07</v>
      </c>
      <c r="E2617" s="1" t="str">
        <f t="shared" si="80"/>
        <v>2004</v>
      </c>
      <c r="F2617" s="1" t="str">
        <f t="shared" si="81"/>
        <v>Jul</v>
      </c>
      <c r="G2617" t="s">
        <v>18</v>
      </c>
      <c r="H2617" t="s">
        <v>134</v>
      </c>
      <c r="I2617">
        <v>0.42</v>
      </c>
      <c r="J2617">
        <v>0.25</v>
      </c>
      <c r="K2617">
        <v>0</v>
      </c>
      <c r="L2617">
        <v>0.11</v>
      </c>
      <c r="M2617">
        <v>0.78</v>
      </c>
      <c r="N2617">
        <v>81</v>
      </c>
      <c r="O2617">
        <v>38</v>
      </c>
      <c r="P2617">
        <v>7.7</v>
      </c>
      <c r="Q2617">
        <v>9</v>
      </c>
      <c r="R2617" t="s">
        <v>287</v>
      </c>
      <c r="S2617" t="s">
        <v>20</v>
      </c>
    </row>
    <row r="2618" spans="1:19" x14ac:dyDescent="0.2">
      <c r="A2618" t="s">
        <v>2598</v>
      </c>
      <c r="B2618" t="s">
        <v>64</v>
      </c>
      <c r="C2618">
        <v>2002</v>
      </c>
      <c r="D2618" s="1" t="d">
        <v>2011-09-04</v>
      </c>
      <c r="E2618" s="1" t="str">
        <f t="shared" si="80"/>
        <v>2011</v>
      </c>
      <c r="F2618" s="1" t="str">
        <f t="shared" si="81"/>
        <v>Sep</v>
      </c>
      <c r="G2618" t="s">
        <v>1</v>
      </c>
      <c r="H2618" t="s">
        <v>329</v>
      </c>
      <c r="I2618">
        <v>0.56000000000000005</v>
      </c>
      <c r="J2618">
        <v>0.21</v>
      </c>
      <c r="K2618">
        <v>0</v>
      </c>
      <c r="L2618">
        <v>0.01</v>
      </c>
      <c r="M2618">
        <v>0.78</v>
      </c>
      <c r="N2618">
        <v>71</v>
      </c>
      <c r="O2618">
        <v>4</v>
      </c>
      <c r="P2618" t="s">
        <v>203</v>
      </c>
      <c r="R2618" t="s">
        <v>2599</v>
      </c>
      <c r="S2618" t="s">
        <v>20</v>
      </c>
    </row>
    <row r="2619" spans="1:19" x14ac:dyDescent="0.2">
      <c r="A2619" t="s">
        <v>2600</v>
      </c>
      <c r="B2619" t="s">
        <v>104</v>
      </c>
      <c r="C2619">
        <v>1994</v>
      </c>
      <c r="D2619" s="1" t="d">
        <v>2017-09-07</v>
      </c>
      <c r="E2619" s="1" t="str">
        <f t="shared" si="80"/>
        <v>2017</v>
      </c>
      <c r="F2619" s="1" t="str">
        <f t="shared" si="81"/>
        <v>Sep</v>
      </c>
      <c r="G2619" t="s">
        <v>37</v>
      </c>
      <c r="H2619" t="s">
        <v>977</v>
      </c>
      <c r="I2619">
        <v>0.43</v>
      </c>
      <c r="J2619">
        <v>0.3</v>
      </c>
      <c r="K2619">
        <v>0</v>
      </c>
      <c r="L2619">
        <v>0.05</v>
      </c>
      <c r="M2619">
        <v>0.78</v>
      </c>
    </row>
    <row r="2620" spans="1:19" x14ac:dyDescent="0.2">
      <c r="A2620" t="s">
        <v>2601</v>
      </c>
      <c r="B2620" t="s">
        <v>44</v>
      </c>
      <c r="C2620">
        <v>2006</v>
      </c>
      <c r="D2620" s="1" t="d">
        <v>2015-06-08</v>
      </c>
      <c r="E2620" s="1" t="str">
        <f t="shared" si="80"/>
        <v>2015</v>
      </c>
      <c r="F2620" s="1" t="str">
        <f t="shared" si="81"/>
        <v>Jun</v>
      </c>
      <c r="G2620" t="s">
        <v>50</v>
      </c>
      <c r="H2620" t="s">
        <v>111</v>
      </c>
      <c r="I2620">
        <v>0.67</v>
      </c>
      <c r="J2620">
        <v>0.04</v>
      </c>
      <c r="K2620">
        <v>0.01</v>
      </c>
      <c r="L2620">
        <v>0.06</v>
      </c>
      <c r="M2620">
        <v>0.78</v>
      </c>
      <c r="N2620">
        <v>85</v>
      </c>
      <c r="O2620">
        <v>59</v>
      </c>
      <c r="P2620">
        <v>8.1</v>
      </c>
      <c r="Q2620">
        <v>148</v>
      </c>
      <c r="R2620" t="s">
        <v>720</v>
      </c>
      <c r="S2620" t="s">
        <v>53</v>
      </c>
    </row>
    <row r="2621" spans="1:19" x14ac:dyDescent="0.2">
      <c r="A2621" t="s">
        <v>2602</v>
      </c>
      <c r="B2621" t="s">
        <v>55</v>
      </c>
      <c r="C2621">
        <v>2007</v>
      </c>
      <c r="D2621" s="1" t="d">
        <v>1988-02-06</v>
      </c>
      <c r="E2621" s="1" t="str">
        <f t="shared" si="80"/>
        <v>1988</v>
      </c>
      <c r="F2621" s="1" t="str">
        <f t="shared" si="81"/>
        <v>Feb</v>
      </c>
      <c r="G2621" t="s">
        <v>34</v>
      </c>
      <c r="H2621" t="s">
        <v>68</v>
      </c>
      <c r="I2621">
        <v>0.17</v>
      </c>
      <c r="J2621">
        <v>0</v>
      </c>
      <c r="K2621">
        <v>0</v>
      </c>
      <c r="L2621">
        <v>0.61</v>
      </c>
      <c r="M2621">
        <v>0.78</v>
      </c>
    </row>
    <row r="2622" spans="1:19" x14ac:dyDescent="0.2">
      <c r="A2622" t="s">
        <v>1774</v>
      </c>
      <c r="B2622" t="s">
        <v>44</v>
      </c>
      <c r="C2622">
        <v>2010</v>
      </c>
      <c r="D2622" s="1" t="d">
        <v>2020-08-13</v>
      </c>
      <c r="E2622" s="1" t="str">
        <f t="shared" si="80"/>
        <v>2020</v>
      </c>
      <c r="F2622" s="1" t="str">
        <f t="shared" si="81"/>
        <v>Aug</v>
      </c>
      <c r="G2622" t="s">
        <v>86</v>
      </c>
      <c r="H2622" t="s">
        <v>372</v>
      </c>
      <c r="I2622">
        <v>0.43</v>
      </c>
      <c r="J2622">
        <v>0.27</v>
      </c>
      <c r="K2622">
        <v>0.01</v>
      </c>
      <c r="L2622">
        <v>7.0000000000000007E-2</v>
      </c>
      <c r="M2622">
        <v>0.78</v>
      </c>
      <c r="N2622">
        <v>74</v>
      </c>
      <c r="O2622">
        <v>31</v>
      </c>
      <c r="P2622">
        <v>8.5</v>
      </c>
      <c r="Q2622">
        <v>39</v>
      </c>
      <c r="R2622" t="s">
        <v>1678</v>
      </c>
      <c r="S2622" t="s">
        <v>88</v>
      </c>
    </row>
    <row r="2623" spans="1:19" x14ac:dyDescent="0.2">
      <c r="A2623" t="s">
        <v>2603</v>
      </c>
      <c r="B2623" t="s">
        <v>32</v>
      </c>
      <c r="C2623">
        <v>2010</v>
      </c>
      <c r="D2623" s="1" t="d">
        <v>2001-07-10</v>
      </c>
      <c r="E2623" s="1" t="str">
        <f t="shared" si="80"/>
        <v>2001</v>
      </c>
      <c r="F2623" s="1" t="str">
        <f t="shared" si="81"/>
        <v>Jul</v>
      </c>
      <c r="G2623" t="s">
        <v>28</v>
      </c>
      <c r="H2623" t="s">
        <v>19</v>
      </c>
      <c r="I2623">
        <v>0.51</v>
      </c>
      <c r="J2623">
        <v>0.09</v>
      </c>
      <c r="K2623">
        <v>0.13</v>
      </c>
      <c r="L2623">
        <v>0.05</v>
      </c>
      <c r="M2623">
        <v>0.78</v>
      </c>
      <c r="N2623">
        <v>79</v>
      </c>
      <c r="O2623">
        <v>63</v>
      </c>
      <c r="P2623">
        <v>8.1</v>
      </c>
      <c r="Q2623">
        <v>86</v>
      </c>
      <c r="R2623" t="s">
        <v>1143</v>
      </c>
      <c r="S2623" t="s">
        <v>112</v>
      </c>
    </row>
    <row r="2624" spans="1:19" x14ac:dyDescent="0.2">
      <c r="A2624" t="s">
        <v>1928</v>
      </c>
      <c r="B2624" t="s">
        <v>44</v>
      </c>
      <c r="C2624">
        <v>2011</v>
      </c>
      <c r="D2624" s="1" t="d">
        <v>2004-03-02</v>
      </c>
      <c r="E2624" s="1" t="str">
        <f t="shared" si="80"/>
        <v>2004</v>
      </c>
      <c r="F2624" s="1" t="str">
        <f t="shared" si="81"/>
        <v>Mar</v>
      </c>
      <c r="G2624" t="s">
        <v>86</v>
      </c>
      <c r="H2624" t="s">
        <v>134</v>
      </c>
      <c r="I2624">
        <v>0.4</v>
      </c>
      <c r="J2624">
        <v>0.31</v>
      </c>
      <c r="K2624">
        <v>0</v>
      </c>
      <c r="L2624">
        <v>7.0000000000000007E-2</v>
      </c>
      <c r="M2624">
        <v>0.78</v>
      </c>
      <c r="N2624">
        <v>86</v>
      </c>
      <c r="O2624">
        <v>59</v>
      </c>
      <c r="P2624">
        <v>7.4</v>
      </c>
      <c r="Q2624">
        <v>105</v>
      </c>
      <c r="R2624" t="s">
        <v>193</v>
      </c>
      <c r="S2624" t="s">
        <v>53</v>
      </c>
    </row>
    <row r="2625" spans="1:19" x14ac:dyDescent="0.2">
      <c r="A2625" t="s">
        <v>2604</v>
      </c>
      <c r="B2625" t="s">
        <v>104</v>
      </c>
      <c r="C2625">
        <v>1999</v>
      </c>
      <c r="D2625" s="1" t="d">
        <v>2004-10-20</v>
      </c>
      <c r="E2625" s="1" t="str">
        <f t="shared" si="80"/>
        <v>2004</v>
      </c>
      <c r="F2625" s="1" t="str">
        <f t="shared" si="81"/>
        <v>Oct</v>
      </c>
      <c r="G2625" t="s">
        <v>86</v>
      </c>
      <c r="H2625" t="s">
        <v>222</v>
      </c>
      <c r="I2625">
        <v>0.43</v>
      </c>
      <c r="J2625">
        <v>0.3</v>
      </c>
      <c r="K2625">
        <v>0</v>
      </c>
      <c r="L2625">
        <v>0.05</v>
      </c>
      <c r="M2625">
        <v>0.78</v>
      </c>
    </row>
    <row r="2626" spans="1:19" x14ac:dyDescent="0.2">
      <c r="A2626" t="s">
        <v>2605</v>
      </c>
      <c r="B2626" t="s">
        <v>44</v>
      </c>
      <c r="C2626">
        <v>2013</v>
      </c>
      <c r="D2626" s="1" t="d">
        <v>1993-03-04</v>
      </c>
      <c r="E2626" s="1" t="str">
        <f t="shared" si="80"/>
        <v>1993</v>
      </c>
      <c r="F2626" s="1" t="str">
        <f t="shared" si="81"/>
        <v>Mar</v>
      </c>
      <c r="G2626" t="s">
        <v>50</v>
      </c>
      <c r="H2626" t="s">
        <v>825</v>
      </c>
      <c r="I2626">
        <v>0.44</v>
      </c>
      <c r="J2626">
        <v>0.26</v>
      </c>
      <c r="K2626">
        <v>0.01</v>
      </c>
      <c r="L2626">
        <v>7.0000000000000007E-2</v>
      </c>
      <c r="M2626">
        <v>0.78</v>
      </c>
      <c r="N2626">
        <v>57</v>
      </c>
      <c r="O2626">
        <v>43</v>
      </c>
      <c r="P2626">
        <v>6.3</v>
      </c>
      <c r="Q2626">
        <v>192</v>
      </c>
      <c r="R2626" t="s">
        <v>826</v>
      </c>
      <c r="S2626" t="s">
        <v>53</v>
      </c>
    </row>
    <row r="2627" spans="1:19" x14ac:dyDescent="0.2">
      <c r="A2627" t="s">
        <v>547</v>
      </c>
      <c r="B2627" t="s">
        <v>49</v>
      </c>
      <c r="C2627">
        <v>2015</v>
      </c>
      <c r="D2627" s="1" t="d">
        <v>2022-03-22</v>
      </c>
      <c r="E2627" s="1" t="str">
        <f t="shared" ref="E2627:E2690" si="82">TEXT(D2627,"yyyy")</f>
        <v>2022</v>
      </c>
      <c r="F2627" s="1" t="str">
        <f t="shared" ref="F2627:F2690" si="83">TEXT(D2627,"mmm")</f>
        <v>Mar</v>
      </c>
      <c r="G2627" t="s">
        <v>18</v>
      </c>
      <c r="H2627" t="s">
        <v>134</v>
      </c>
      <c r="I2627">
        <v>0.56999999999999995</v>
      </c>
      <c r="J2627">
        <v>0.06</v>
      </c>
      <c r="K2627">
        <v>0</v>
      </c>
      <c r="L2627">
        <v>0.14000000000000001</v>
      </c>
      <c r="M2627">
        <v>0.78</v>
      </c>
      <c r="P2627">
        <v>3.1</v>
      </c>
      <c r="Q2627">
        <v>18</v>
      </c>
      <c r="R2627" t="s">
        <v>135</v>
      </c>
      <c r="S2627" t="s">
        <v>20</v>
      </c>
    </row>
    <row r="2628" spans="1:19" x14ac:dyDescent="0.2">
      <c r="A2628" t="s">
        <v>2606</v>
      </c>
      <c r="B2628" t="s">
        <v>104</v>
      </c>
      <c r="C2628">
        <v>1997</v>
      </c>
      <c r="D2628" s="1" t="d">
        <v>2001-09-29</v>
      </c>
      <c r="E2628" s="1" t="str">
        <f t="shared" si="82"/>
        <v>2001</v>
      </c>
      <c r="F2628" s="1" t="str">
        <f t="shared" si="83"/>
        <v>Sep</v>
      </c>
      <c r="G2628" t="s">
        <v>272</v>
      </c>
      <c r="H2628" t="s">
        <v>134</v>
      </c>
      <c r="I2628">
        <v>0.43</v>
      </c>
      <c r="J2628">
        <v>0.28999999999999998</v>
      </c>
      <c r="K2628">
        <v>0</v>
      </c>
      <c r="L2628">
        <v>0.05</v>
      </c>
      <c r="M2628">
        <v>0.78</v>
      </c>
    </row>
    <row r="2629" spans="1:19" x14ac:dyDescent="0.2">
      <c r="A2629" t="s">
        <v>2607</v>
      </c>
      <c r="B2629" t="s">
        <v>32</v>
      </c>
      <c r="C2629">
        <v>2008</v>
      </c>
      <c r="D2629" s="1" t="d">
        <v>1991-02-05</v>
      </c>
      <c r="E2629" s="1" t="str">
        <f t="shared" si="82"/>
        <v>1991</v>
      </c>
      <c r="F2629" s="1" t="str">
        <f t="shared" si="83"/>
        <v>Feb</v>
      </c>
      <c r="G2629" t="s">
        <v>50</v>
      </c>
      <c r="H2629" t="s">
        <v>254</v>
      </c>
      <c r="I2629">
        <v>0.61</v>
      </c>
      <c r="J2629">
        <v>0.11</v>
      </c>
      <c r="K2629">
        <v>0</v>
      </c>
      <c r="L2629">
        <v>0.06</v>
      </c>
      <c r="M2629">
        <v>0.78</v>
      </c>
      <c r="N2629">
        <v>68</v>
      </c>
      <c r="O2629">
        <v>10</v>
      </c>
      <c r="P2629">
        <v>7.8</v>
      </c>
      <c r="Q2629">
        <v>32</v>
      </c>
      <c r="R2629" t="s">
        <v>254</v>
      </c>
      <c r="S2629" t="s">
        <v>112</v>
      </c>
    </row>
    <row r="2630" spans="1:19" x14ac:dyDescent="0.2">
      <c r="A2630" t="s">
        <v>2608</v>
      </c>
      <c r="B2630" t="s">
        <v>32</v>
      </c>
      <c r="C2630">
        <v>2007</v>
      </c>
      <c r="D2630" s="1" t="d">
        <v>2012-05-29</v>
      </c>
      <c r="E2630" s="1" t="str">
        <f t="shared" si="82"/>
        <v>2012</v>
      </c>
      <c r="F2630" s="1" t="str">
        <f t="shared" si="83"/>
        <v>May</v>
      </c>
      <c r="G2630" t="s">
        <v>28</v>
      </c>
      <c r="H2630" t="s">
        <v>242</v>
      </c>
      <c r="I2630">
        <v>0.49</v>
      </c>
      <c r="J2630">
        <v>0.04</v>
      </c>
      <c r="K2630">
        <v>0.21</v>
      </c>
      <c r="L2630">
        <v>0.04</v>
      </c>
      <c r="M2630">
        <v>0.78</v>
      </c>
      <c r="N2630">
        <v>88</v>
      </c>
      <c r="O2630">
        <v>59</v>
      </c>
      <c r="P2630">
        <v>8.9</v>
      </c>
      <c r="Q2630">
        <v>283</v>
      </c>
      <c r="R2630" t="s">
        <v>1086</v>
      </c>
      <c r="S2630" t="s">
        <v>88</v>
      </c>
    </row>
    <row r="2631" spans="1:19" x14ac:dyDescent="0.2">
      <c r="A2631" t="s">
        <v>2609</v>
      </c>
      <c r="B2631" t="s">
        <v>32</v>
      </c>
      <c r="C2631">
        <v>2007</v>
      </c>
      <c r="D2631" s="1" t="d">
        <v>2002-01-24</v>
      </c>
      <c r="E2631" s="1" t="str">
        <f t="shared" si="82"/>
        <v>2002</v>
      </c>
      <c r="F2631" s="1" t="str">
        <f t="shared" si="83"/>
        <v>Jan</v>
      </c>
      <c r="G2631" t="s">
        <v>50</v>
      </c>
      <c r="H2631" t="s">
        <v>484</v>
      </c>
      <c r="I2631">
        <v>0.71</v>
      </c>
      <c r="J2631">
        <v>0.01</v>
      </c>
      <c r="K2631">
        <v>0</v>
      </c>
      <c r="L2631">
        <v>0.06</v>
      </c>
      <c r="M2631">
        <v>0.78</v>
      </c>
      <c r="N2631">
        <v>73</v>
      </c>
      <c r="O2631">
        <v>34</v>
      </c>
      <c r="P2631">
        <v>8.1999999999999993</v>
      </c>
      <c r="Q2631">
        <v>30</v>
      </c>
      <c r="R2631" t="s">
        <v>909</v>
      </c>
      <c r="S2631" t="s">
        <v>20</v>
      </c>
    </row>
    <row r="2632" spans="1:19" x14ac:dyDescent="0.2">
      <c r="A2632" t="s">
        <v>2496</v>
      </c>
      <c r="B2632" t="s">
        <v>49</v>
      </c>
      <c r="C2632">
        <v>2008</v>
      </c>
      <c r="D2632" s="1" t="d">
        <v>1997-07-17</v>
      </c>
      <c r="E2632" s="1" t="str">
        <f t="shared" si="82"/>
        <v>1997</v>
      </c>
      <c r="F2632" s="1" t="str">
        <f t="shared" si="83"/>
        <v>Jul</v>
      </c>
      <c r="G2632" t="s">
        <v>272</v>
      </c>
      <c r="H2632" t="s">
        <v>51</v>
      </c>
      <c r="I2632">
        <v>0.49</v>
      </c>
      <c r="J2632">
        <v>0.19</v>
      </c>
      <c r="K2632">
        <v>0.01</v>
      </c>
      <c r="L2632">
        <v>0.09</v>
      </c>
      <c r="M2632">
        <v>0.78</v>
      </c>
      <c r="N2632">
        <v>85</v>
      </c>
      <c r="O2632">
        <v>39</v>
      </c>
      <c r="P2632">
        <v>7.7</v>
      </c>
      <c r="Q2632">
        <v>87</v>
      </c>
      <c r="R2632" t="s">
        <v>1228</v>
      </c>
      <c r="S2632" t="s">
        <v>112</v>
      </c>
    </row>
    <row r="2633" spans="1:19" x14ac:dyDescent="0.2">
      <c r="A2633" t="s">
        <v>2610</v>
      </c>
      <c r="B2633" t="s">
        <v>55</v>
      </c>
      <c r="C2633">
        <v>2006</v>
      </c>
      <c r="D2633" s="1" t="d">
        <v>1999-07-25</v>
      </c>
      <c r="E2633" s="1" t="str">
        <f t="shared" si="82"/>
        <v>1999</v>
      </c>
      <c r="F2633" s="1" t="str">
        <f t="shared" si="83"/>
        <v>Jul</v>
      </c>
      <c r="G2633" t="s">
        <v>18</v>
      </c>
      <c r="H2633" t="s">
        <v>51</v>
      </c>
      <c r="I2633">
        <v>0.65</v>
      </c>
      <c r="J2633">
        <v>0.02</v>
      </c>
      <c r="K2633">
        <v>0</v>
      </c>
      <c r="L2633">
        <v>0.11</v>
      </c>
      <c r="M2633">
        <v>0.78</v>
      </c>
      <c r="N2633">
        <v>81</v>
      </c>
      <c r="O2633">
        <v>12</v>
      </c>
      <c r="P2633">
        <v>8.4</v>
      </c>
      <c r="Q2633">
        <v>18</v>
      </c>
      <c r="R2633" t="s">
        <v>2611</v>
      </c>
      <c r="S2633" t="s">
        <v>20</v>
      </c>
    </row>
    <row r="2634" spans="1:19" x14ac:dyDescent="0.2">
      <c r="A2634" t="s">
        <v>2612</v>
      </c>
      <c r="B2634" t="s">
        <v>57</v>
      </c>
      <c r="C2634">
        <v>1993</v>
      </c>
      <c r="D2634" s="1" t="d">
        <v>2018-05-18</v>
      </c>
      <c r="E2634" s="1" t="str">
        <f t="shared" si="82"/>
        <v>2018</v>
      </c>
      <c r="F2634" s="1" t="str">
        <f t="shared" si="83"/>
        <v>May</v>
      </c>
      <c r="G2634" t="s">
        <v>28</v>
      </c>
      <c r="H2634" t="s">
        <v>992</v>
      </c>
      <c r="I2634">
        <v>0</v>
      </c>
      <c r="J2634">
        <v>0</v>
      </c>
      <c r="K2634">
        <v>0.78</v>
      </c>
      <c r="L2634">
        <v>0</v>
      </c>
      <c r="M2634">
        <v>0.78</v>
      </c>
    </row>
    <row r="2635" spans="1:19" x14ac:dyDescent="0.2">
      <c r="A2635" t="s">
        <v>2613</v>
      </c>
      <c r="B2635">
        <v>2600</v>
      </c>
      <c r="C2635">
        <v>1983</v>
      </c>
      <c r="D2635" s="1" t="d">
        <v>2019-03-26</v>
      </c>
      <c r="E2635" s="1" t="str">
        <f t="shared" si="82"/>
        <v>2019</v>
      </c>
      <c r="F2635" s="1" t="str">
        <f t="shared" si="83"/>
        <v>Mar</v>
      </c>
      <c r="G2635" t="s">
        <v>30</v>
      </c>
      <c r="H2635" t="s">
        <v>155</v>
      </c>
      <c r="I2635">
        <v>0.72</v>
      </c>
      <c r="J2635">
        <v>0.05</v>
      </c>
      <c r="K2635">
        <v>0</v>
      </c>
      <c r="L2635">
        <v>0.01</v>
      </c>
      <c r="M2635">
        <v>0.78</v>
      </c>
    </row>
    <row r="2636" spans="1:19" x14ac:dyDescent="0.2">
      <c r="A2636" t="s">
        <v>528</v>
      </c>
      <c r="B2636" t="s">
        <v>189</v>
      </c>
      <c r="C2636">
        <v>2002</v>
      </c>
      <c r="D2636" s="1" t="d">
        <v>2010-12-20</v>
      </c>
      <c r="E2636" s="1" t="str">
        <f t="shared" si="82"/>
        <v>2010</v>
      </c>
      <c r="F2636" s="1" t="str">
        <f t="shared" si="83"/>
        <v>Dec</v>
      </c>
      <c r="G2636" t="s">
        <v>37</v>
      </c>
      <c r="H2636" t="s">
        <v>134</v>
      </c>
      <c r="I2636">
        <v>0.6</v>
      </c>
      <c r="J2636">
        <v>0.16</v>
      </c>
      <c r="K2636">
        <v>0</v>
      </c>
      <c r="L2636">
        <v>0.02</v>
      </c>
      <c r="M2636">
        <v>0.78</v>
      </c>
      <c r="N2636">
        <v>80</v>
      </c>
      <c r="O2636">
        <v>17</v>
      </c>
      <c r="P2636">
        <v>8.6</v>
      </c>
      <c r="Q2636">
        <v>46</v>
      </c>
      <c r="R2636" t="s">
        <v>518</v>
      </c>
      <c r="S2636" t="s">
        <v>88</v>
      </c>
    </row>
    <row r="2637" spans="1:19" x14ac:dyDescent="0.2">
      <c r="A2637" t="s">
        <v>2614</v>
      </c>
      <c r="B2637" t="s">
        <v>187</v>
      </c>
      <c r="C2637">
        <v>2013</v>
      </c>
      <c r="D2637" s="1" t="d">
        <v>2006-05-31</v>
      </c>
      <c r="E2637" s="1" t="str">
        <f t="shared" si="82"/>
        <v>2006</v>
      </c>
      <c r="F2637" s="1" t="str">
        <f t="shared" si="83"/>
        <v>May</v>
      </c>
      <c r="G2637" t="s">
        <v>18</v>
      </c>
      <c r="H2637" t="s">
        <v>19</v>
      </c>
      <c r="I2637">
        <v>0.37</v>
      </c>
      <c r="J2637">
        <v>0.22</v>
      </c>
      <c r="K2637">
        <v>0.13</v>
      </c>
      <c r="L2637">
        <v>0.06</v>
      </c>
      <c r="M2637">
        <v>0.78</v>
      </c>
    </row>
    <row r="2638" spans="1:19" x14ac:dyDescent="0.2">
      <c r="A2638" t="s">
        <v>2615</v>
      </c>
      <c r="B2638" t="s">
        <v>49</v>
      </c>
      <c r="C2638">
        <v>2011</v>
      </c>
      <c r="D2638" s="1" t="d">
        <v>1988-09-23</v>
      </c>
      <c r="E2638" s="1" t="str">
        <f t="shared" si="82"/>
        <v>1988</v>
      </c>
      <c r="F2638" s="1" t="str">
        <f t="shared" si="83"/>
        <v>Sep</v>
      </c>
      <c r="G2638" t="s">
        <v>37</v>
      </c>
      <c r="H2638" t="s">
        <v>71</v>
      </c>
      <c r="I2638">
        <v>0.33</v>
      </c>
      <c r="J2638">
        <v>0.33</v>
      </c>
      <c r="K2638">
        <v>0</v>
      </c>
      <c r="L2638">
        <v>0.12</v>
      </c>
      <c r="M2638">
        <v>0.78</v>
      </c>
      <c r="N2638">
        <v>72</v>
      </c>
      <c r="O2638">
        <v>38</v>
      </c>
      <c r="P2638">
        <v>6.3</v>
      </c>
      <c r="Q2638">
        <v>52</v>
      </c>
      <c r="R2638" t="s">
        <v>518</v>
      </c>
      <c r="S2638" t="s">
        <v>88</v>
      </c>
    </row>
    <row r="2639" spans="1:19" x14ac:dyDescent="0.2">
      <c r="A2639" t="s">
        <v>2616</v>
      </c>
      <c r="B2639" t="s">
        <v>104</v>
      </c>
      <c r="C2639">
        <v>1998</v>
      </c>
      <c r="D2639" s="1" t="d">
        <v>2001-02-24</v>
      </c>
      <c r="E2639" s="1" t="str">
        <f t="shared" si="82"/>
        <v>2001</v>
      </c>
      <c r="F2639" s="1" t="str">
        <f t="shared" si="83"/>
        <v>Feb</v>
      </c>
      <c r="G2639" t="s">
        <v>18</v>
      </c>
      <c r="H2639" t="s">
        <v>68</v>
      </c>
      <c r="I2639">
        <v>0.43</v>
      </c>
      <c r="J2639">
        <v>0.28999999999999998</v>
      </c>
      <c r="K2639">
        <v>0</v>
      </c>
      <c r="L2639">
        <v>0.05</v>
      </c>
      <c r="M2639">
        <v>0.78</v>
      </c>
    </row>
    <row r="2640" spans="1:19" x14ac:dyDescent="0.2">
      <c r="A2640" t="s">
        <v>2147</v>
      </c>
      <c r="B2640" t="s">
        <v>44</v>
      </c>
      <c r="C2640">
        <v>2011</v>
      </c>
      <c r="D2640" s="1" t="d">
        <v>1998-12-27</v>
      </c>
      <c r="E2640" s="1" t="str">
        <f t="shared" si="82"/>
        <v>1998</v>
      </c>
      <c r="F2640" s="1" t="str">
        <f t="shared" si="83"/>
        <v>Dec</v>
      </c>
      <c r="G2640" t="s">
        <v>1</v>
      </c>
      <c r="H2640" t="s">
        <v>111</v>
      </c>
      <c r="I2640">
        <v>0.38</v>
      </c>
      <c r="J2640">
        <v>0.32</v>
      </c>
      <c r="K2640">
        <v>0</v>
      </c>
      <c r="L2640">
        <v>0.08</v>
      </c>
      <c r="M2640">
        <v>0.78</v>
      </c>
      <c r="N2640">
        <v>87</v>
      </c>
      <c r="O2640">
        <v>55</v>
      </c>
      <c r="P2640">
        <v>8.1999999999999993</v>
      </c>
      <c r="Q2640">
        <v>209</v>
      </c>
      <c r="R2640" t="s">
        <v>2148</v>
      </c>
      <c r="S2640" t="s">
        <v>112</v>
      </c>
    </row>
    <row r="2641" spans="1:19" x14ac:dyDescent="0.2">
      <c r="A2641" t="s">
        <v>2617</v>
      </c>
      <c r="B2641">
        <v>2600</v>
      </c>
      <c r="C2641">
        <v>1982</v>
      </c>
      <c r="D2641" s="1" t="d">
        <v>2000-09-29</v>
      </c>
      <c r="E2641" s="1" t="str">
        <f t="shared" si="82"/>
        <v>2000</v>
      </c>
      <c r="F2641" s="1" t="str">
        <f t="shared" si="83"/>
        <v>Sep</v>
      </c>
      <c r="G2641" t="s">
        <v>37</v>
      </c>
      <c r="H2641" t="s">
        <v>155</v>
      </c>
      <c r="I2641">
        <v>0.72</v>
      </c>
      <c r="J2641">
        <v>0.05</v>
      </c>
      <c r="K2641">
        <v>0</v>
      </c>
      <c r="L2641">
        <v>0.01</v>
      </c>
      <c r="M2641">
        <v>0.77</v>
      </c>
    </row>
    <row r="2642" spans="1:19" x14ac:dyDescent="0.2">
      <c r="A2642" t="s">
        <v>2618</v>
      </c>
      <c r="B2642" t="s">
        <v>44</v>
      </c>
      <c r="C2642">
        <v>2013</v>
      </c>
      <c r="D2642" s="1" t="d">
        <v>2004-02-18</v>
      </c>
      <c r="E2642" s="1" t="str">
        <f t="shared" si="82"/>
        <v>2004</v>
      </c>
      <c r="F2642" s="1" t="str">
        <f t="shared" si="83"/>
        <v>Feb</v>
      </c>
      <c r="G2642" t="s">
        <v>37</v>
      </c>
      <c r="H2642" t="s">
        <v>151</v>
      </c>
      <c r="I2642">
        <v>0.36</v>
      </c>
      <c r="J2642">
        <v>0.34</v>
      </c>
      <c r="K2642">
        <v>0</v>
      </c>
      <c r="L2642">
        <v>7.0000000000000007E-2</v>
      </c>
      <c r="M2642">
        <v>0.77</v>
      </c>
      <c r="N2642">
        <v>48</v>
      </c>
      <c r="O2642">
        <v>47</v>
      </c>
      <c r="P2642">
        <v>3.8</v>
      </c>
      <c r="Q2642">
        <v>449</v>
      </c>
      <c r="R2642" t="s">
        <v>506</v>
      </c>
      <c r="S2642" t="s">
        <v>53</v>
      </c>
    </row>
    <row r="2643" spans="1:19" x14ac:dyDescent="0.2">
      <c r="A2643" t="s">
        <v>2619</v>
      </c>
      <c r="B2643" t="s">
        <v>44</v>
      </c>
      <c r="C2643">
        <v>2008</v>
      </c>
      <c r="D2643" s="1" t="d">
        <v>1989-12-25</v>
      </c>
      <c r="E2643" s="1" t="str">
        <f t="shared" si="82"/>
        <v>1989</v>
      </c>
      <c r="F2643" s="1" t="str">
        <f t="shared" si="83"/>
        <v>Dec</v>
      </c>
      <c r="G2643" t="s">
        <v>34</v>
      </c>
      <c r="H2643" t="s">
        <v>45</v>
      </c>
      <c r="I2643">
        <v>0.12</v>
      </c>
      <c r="J2643">
        <v>0.56000000000000005</v>
      </c>
      <c r="K2643">
        <v>0</v>
      </c>
      <c r="L2643">
        <v>0.1</v>
      </c>
      <c r="M2643">
        <v>0.77</v>
      </c>
      <c r="N2643">
        <v>71</v>
      </c>
      <c r="O2643">
        <v>43</v>
      </c>
      <c r="P2643">
        <v>7.4</v>
      </c>
      <c r="Q2643">
        <v>34</v>
      </c>
      <c r="R2643" t="s">
        <v>2620</v>
      </c>
      <c r="S2643" t="s">
        <v>88</v>
      </c>
    </row>
    <row r="2644" spans="1:19" x14ac:dyDescent="0.2">
      <c r="A2644" t="s">
        <v>2621</v>
      </c>
      <c r="B2644" t="s">
        <v>104</v>
      </c>
      <c r="C2644">
        <v>1996</v>
      </c>
      <c r="D2644" s="1" t="d">
        <v>1991-08-29</v>
      </c>
      <c r="E2644" s="1" t="str">
        <f t="shared" si="82"/>
        <v>1991</v>
      </c>
      <c r="F2644" s="1" t="str">
        <f t="shared" si="83"/>
        <v>Aug</v>
      </c>
      <c r="G2644" t="s">
        <v>24</v>
      </c>
      <c r="H2644" t="s">
        <v>134</v>
      </c>
      <c r="I2644">
        <v>0.43</v>
      </c>
      <c r="J2644">
        <v>0.28999999999999998</v>
      </c>
      <c r="K2644">
        <v>0</v>
      </c>
      <c r="L2644">
        <v>0.05</v>
      </c>
      <c r="M2644">
        <v>0.77</v>
      </c>
    </row>
    <row r="2645" spans="1:19" x14ac:dyDescent="0.2">
      <c r="A2645" t="s">
        <v>2622</v>
      </c>
      <c r="B2645" t="s">
        <v>104</v>
      </c>
      <c r="C2645">
        <v>2000</v>
      </c>
      <c r="D2645" s="1" t="d">
        <v>1991-03-02</v>
      </c>
      <c r="E2645" s="1" t="str">
        <f t="shared" si="82"/>
        <v>1991</v>
      </c>
      <c r="F2645" s="1" t="str">
        <f t="shared" si="83"/>
        <v>Mar</v>
      </c>
      <c r="G2645" t="s">
        <v>34</v>
      </c>
      <c r="H2645" t="s">
        <v>2495</v>
      </c>
      <c r="I2645">
        <v>0.43</v>
      </c>
      <c r="J2645">
        <v>0.28999999999999998</v>
      </c>
      <c r="K2645">
        <v>0</v>
      </c>
      <c r="L2645">
        <v>0.05</v>
      </c>
      <c r="M2645">
        <v>0.77</v>
      </c>
    </row>
    <row r="2646" spans="1:19" x14ac:dyDescent="0.2">
      <c r="A2646" t="s">
        <v>2623</v>
      </c>
      <c r="B2646">
        <v>2600</v>
      </c>
      <c r="C2646">
        <v>1981</v>
      </c>
      <c r="D2646" s="1" t="d">
        <v>2006-06-10</v>
      </c>
      <c r="E2646" s="1" t="str">
        <f t="shared" si="82"/>
        <v>2006</v>
      </c>
      <c r="F2646" s="1" t="str">
        <f t="shared" si="83"/>
        <v>Jun</v>
      </c>
      <c r="G2646" t="s">
        <v>50</v>
      </c>
      <c r="H2646" t="s">
        <v>2624</v>
      </c>
      <c r="I2646">
        <v>0.72</v>
      </c>
      <c r="J2646">
        <v>0.04</v>
      </c>
      <c r="K2646">
        <v>0</v>
      </c>
      <c r="L2646">
        <v>0.01</v>
      </c>
      <c r="M2646">
        <v>0.77</v>
      </c>
    </row>
    <row r="2647" spans="1:19" x14ac:dyDescent="0.2">
      <c r="A2647" t="s">
        <v>2625</v>
      </c>
      <c r="B2647" t="s">
        <v>17</v>
      </c>
      <c r="C2647">
        <v>2009</v>
      </c>
      <c r="D2647" s="1" t="d">
        <v>2010-12-27</v>
      </c>
      <c r="E2647" s="1" t="str">
        <f t="shared" si="82"/>
        <v>2010</v>
      </c>
      <c r="F2647" s="1" t="str">
        <f t="shared" si="83"/>
        <v>Dec</v>
      </c>
      <c r="G2647" t="s">
        <v>50</v>
      </c>
      <c r="H2647" t="s">
        <v>151</v>
      </c>
      <c r="I2647">
        <v>0.45</v>
      </c>
      <c r="J2647">
        <v>0.23</v>
      </c>
      <c r="K2647">
        <v>0.02</v>
      </c>
      <c r="L2647">
        <v>7.0000000000000007E-2</v>
      </c>
      <c r="M2647">
        <v>0.77</v>
      </c>
      <c r="N2647">
        <v>81</v>
      </c>
      <c r="O2647">
        <v>74</v>
      </c>
      <c r="P2647">
        <v>8.6</v>
      </c>
      <c r="Q2647">
        <v>176</v>
      </c>
      <c r="R2647" t="s">
        <v>1503</v>
      </c>
      <c r="S2647" t="s">
        <v>53</v>
      </c>
    </row>
    <row r="2648" spans="1:19" x14ac:dyDescent="0.2">
      <c r="A2648" t="s">
        <v>809</v>
      </c>
      <c r="B2648" t="s">
        <v>159</v>
      </c>
      <c r="C2648">
        <v>2008</v>
      </c>
      <c r="D2648" s="1" t="d">
        <v>2014-04-30</v>
      </c>
      <c r="E2648" s="1" t="str">
        <f t="shared" si="82"/>
        <v>2014</v>
      </c>
      <c r="F2648" s="1" t="str">
        <f t="shared" si="83"/>
        <v>Apr</v>
      </c>
      <c r="G2648" t="s">
        <v>24</v>
      </c>
      <c r="H2648" t="s">
        <v>134</v>
      </c>
      <c r="I2648">
        <v>0.24</v>
      </c>
      <c r="J2648">
        <v>0.33</v>
      </c>
      <c r="K2648">
        <v>0.01</v>
      </c>
      <c r="L2648">
        <v>0.19</v>
      </c>
      <c r="M2648">
        <v>0.77</v>
      </c>
      <c r="N2648">
        <v>57</v>
      </c>
      <c r="O2648">
        <v>14</v>
      </c>
      <c r="P2648">
        <v>7.1</v>
      </c>
      <c r="Q2648">
        <v>19</v>
      </c>
      <c r="R2648" t="s">
        <v>537</v>
      </c>
      <c r="S2648" t="s">
        <v>20</v>
      </c>
    </row>
    <row r="2649" spans="1:19" x14ac:dyDescent="0.2">
      <c r="A2649" t="s">
        <v>2626</v>
      </c>
      <c r="B2649" t="s">
        <v>44</v>
      </c>
      <c r="C2649">
        <v>2005</v>
      </c>
      <c r="D2649" s="1" t="d">
        <v>1996-11-28</v>
      </c>
      <c r="E2649" s="1" t="str">
        <f t="shared" si="82"/>
        <v>1996</v>
      </c>
      <c r="F2649" s="1" t="str">
        <f t="shared" si="83"/>
        <v>Nov</v>
      </c>
      <c r="G2649" t="s">
        <v>37</v>
      </c>
      <c r="H2649" t="s">
        <v>45</v>
      </c>
      <c r="I2649">
        <v>0.66</v>
      </c>
      <c r="J2649">
        <v>0.02</v>
      </c>
      <c r="K2649">
        <v>0.03</v>
      </c>
      <c r="L2649">
        <v>0.06</v>
      </c>
      <c r="M2649">
        <v>0.77</v>
      </c>
      <c r="N2649">
        <v>81</v>
      </c>
      <c r="O2649">
        <v>75</v>
      </c>
      <c r="P2649">
        <v>7.3</v>
      </c>
      <c r="Q2649">
        <v>229</v>
      </c>
      <c r="R2649" t="s">
        <v>230</v>
      </c>
      <c r="S2649" t="s">
        <v>53</v>
      </c>
    </row>
    <row r="2650" spans="1:19" x14ac:dyDescent="0.2">
      <c r="A2650" t="s">
        <v>2627</v>
      </c>
      <c r="B2650" t="s">
        <v>55</v>
      </c>
      <c r="C2650">
        <v>2005</v>
      </c>
      <c r="D2650" s="1" t="d">
        <v>2003-03-13</v>
      </c>
      <c r="E2650" s="1" t="str">
        <f t="shared" si="82"/>
        <v>2003</v>
      </c>
      <c r="F2650" s="1" t="str">
        <f t="shared" si="83"/>
        <v>Mar</v>
      </c>
      <c r="G2650" t="s">
        <v>86</v>
      </c>
      <c r="H2650" t="s">
        <v>134</v>
      </c>
      <c r="I2650">
        <v>0.64</v>
      </c>
      <c r="J2650">
        <v>0.02</v>
      </c>
      <c r="K2650">
        <v>0</v>
      </c>
      <c r="L2650">
        <v>0.1</v>
      </c>
      <c r="M2650">
        <v>0.77</v>
      </c>
      <c r="N2650">
        <v>53</v>
      </c>
      <c r="O2650">
        <v>30</v>
      </c>
      <c r="P2650">
        <v>6.3</v>
      </c>
      <c r="Q2650">
        <v>46</v>
      </c>
      <c r="R2650" t="s">
        <v>2628</v>
      </c>
      <c r="S2650" t="s">
        <v>88</v>
      </c>
    </row>
    <row r="2651" spans="1:19" x14ac:dyDescent="0.2">
      <c r="A2651" t="s">
        <v>2629</v>
      </c>
      <c r="B2651">
        <v>2600</v>
      </c>
      <c r="C2651">
        <v>1980</v>
      </c>
      <c r="D2651" s="1" t="d">
        <v>1999-06-20</v>
      </c>
      <c r="E2651" s="1" t="str">
        <f t="shared" si="82"/>
        <v>1999</v>
      </c>
      <c r="F2651" s="1" t="str">
        <f t="shared" si="83"/>
        <v>Jun</v>
      </c>
      <c r="G2651" t="s">
        <v>86</v>
      </c>
      <c r="H2651" t="s">
        <v>71</v>
      </c>
      <c r="I2651">
        <v>0.72</v>
      </c>
      <c r="J2651">
        <v>0.04</v>
      </c>
      <c r="K2651">
        <v>0</v>
      </c>
      <c r="L2651">
        <v>0.01</v>
      </c>
      <c r="M2651">
        <v>0.77</v>
      </c>
    </row>
    <row r="2652" spans="1:19" x14ac:dyDescent="0.2">
      <c r="A2652" t="s">
        <v>2630</v>
      </c>
      <c r="B2652" t="s">
        <v>104</v>
      </c>
      <c r="C2652">
        <v>1999</v>
      </c>
      <c r="D2652" s="1" t="d">
        <v>1988-09-04</v>
      </c>
      <c r="E2652" s="1" t="str">
        <f t="shared" si="82"/>
        <v>1988</v>
      </c>
      <c r="F2652" s="1" t="str">
        <f t="shared" si="83"/>
        <v>Sep</v>
      </c>
      <c r="G2652" t="s">
        <v>24</v>
      </c>
      <c r="H2652" t="s">
        <v>134</v>
      </c>
      <c r="I2652">
        <v>0.43</v>
      </c>
      <c r="J2652">
        <v>0.28999999999999998</v>
      </c>
      <c r="K2652">
        <v>0</v>
      </c>
      <c r="L2652">
        <v>0.05</v>
      </c>
      <c r="M2652">
        <v>0.77</v>
      </c>
      <c r="N2652">
        <v>78</v>
      </c>
      <c r="O2652">
        <v>13</v>
      </c>
      <c r="P2652">
        <v>8.5</v>
      </c>
      <c r="Q2652">
        <v>24</v>
      </c>
      <c r="R2652" t="s">
        <v>2631</v>
      </c>
      <c r="S2652" t="s">
        <v>20</v>
      </c>
    </row>
    <row r="2653" spans="1:19" x14ac:dyDescent="0.2">
      <c r="A2653" t="s">
        <v>2632</v>
      </c>
      <c r="B2653" t="s">
        <v>17</v>
      </c>
      <c r="C2653">
        <v>2011</v>
      </c>
      <c r="D2653" s="1" t="d">
        <v>2007-04-29</v>
      </c>
      <c r="E2653" s="1" t="str">
        <f t="shared" si="82"/>
        <v>2007</v>
      </c>
      <c r="F2653" s="1" t="str">
        <f t="shared" si="83"/>
        <v>Apr</v>
      </c>
      <c r="G2653" t="s">
        <v>34</v>
      </c>
      <c r="H2653" t="s">
        <v>111</v>
      </c>
      <c r="I2653">
        <v>0.18</v>
      </c>
      <c r="J2653">
        <v>0.49</v>
      </c>
      <c r="K2653">
        <v>0</v>
      </c>
      <c r="L2653">
        <v>0.1</v>
      </c>
      <c r="M2653">
        <v>0.77</v>
      </c>
      <c r="N2653">
        <v>66</v>
      </c>
      <c r="O2653">
        <v>5</v>
      </c>
      <c r="P2653" t="s">
        <v>203</v>
      </c>
      <c r="R2653" t="s">
        <v>111</v>
      </c>
      <c r="S2653" t="s">
        <v>112</v>
      </c>
    </row>
    <row r="2654" spans="1:19" x14ac:dyDescent="0.2">
      <c r="A2654" t="s">
        <v>2333</v>
      </c>
      <c r="B2654" t="s">
        <v>44</v>
      </c>
      <c r="C2654">
        <v>2009</v>
      </c>
      <c r="D2654" s="1" t="d">
        <v>1994-07-17</v>
      </c>
      <c r="E2654" s="1" t="str">
        <f t="shared" si="82"/>
        <v>1994</v>
      </c>
      <c r="F2654" s="1" t="str">
        <f t="shared" si="83"/>
        <v>Jul</v>
      </c>
      <c r="G2654" t="s">
        <v>50</v>
      </c>
      <c r="H2654" t="s">
        <v>111</v>
      </c>
      <c r="I2654">
        <v>0.34</v>
      </c>
      <c r="J2654">
        <v>0.35</v>
      </c>
      <c r="K2654">
        <v>0</v>
      </c>
      <c r="L2654">
        <v>0.08</v>
      </c>
      <c r="M2654">
        <v>0.77</v>
      </c>
    </row>
    <row r="2655" spans="1:19" x14ac:dyDescent="0.2">
      <c r="A2655" t="s">
        <v>1822</v>
      </c>
      <c r="B2655" t="s">
        <v>44</v>
      </c>
      <c r="C2655">
        <v>2012</v>
      </c>
      <c r="D2655" s="1" t="d">
        <v>1999-07-28</v>
      </c>
      <c r="E2655" s="1" t="str">
        <f t="shared" si="82"/>
        <v>1999</v>
      </c>
      <c r="F2655" s="1" t="str">
        <f t="shared" si="83"/>
        <v>Jul</v>
      </c>
      <c r="G2655" t="s">
        <v>50</v>
      </c>
      <c r="H2655" t="s">
        <v>222</v>
      </c>
      <c r="I2655">
        <v>0.55000000000000004</v>
      </c>
      <c r="J2655">
        <v>0.14000000000000001</v>
      </c>
      <c r="K2655">
        <v>0.03</v>
      </c>
      <c r="L2655">
        <v>0.06</v>
      </c>
      <c r="M2655">
        <v>0.77</v>
      </c>
      <c r="N2655">
        <v>52</v>
      </c>
      <c r="O2655">
        <v>56</v>
      </c>
      <c r="P2655">
        <v>4.9000000000000004</v>
      </c>
      <c r="Q2655">
        <v>330</v>
      </c>
      <c r="R2655" t="s">
        <v>1704</v>
      </c>
      <c r="S2655" t="s">
        <v>53</v>
      </c>
    </row>
    <row r="2656" spans="1:19" x14ac:dyDescent="0.2">
      <c r="A2656" t="s">
        <v>2633</v>
      </c>
      <c r="B2656" t="s">
        <v>44</v>
      </c>
      <c r="C2656">
        <v>2011</v>
      </c>
      <c r="D2656" s="1" t="d">
        <v>2010-05-01</v>
      </c>
      <c r="E2656" s="1" t="str">
        <f t="shared" si="82"/>
        <v>2010</v>
      </c>
      <c r="F2656" s="1" t="str">
        <f t="shared" si="83"/>
        <v>May</v>
      </c>
      <c r="G2656" t="s">
        <v>18</v>
      </c>
      <c r="H2656" t="s">
        <v>484</v>
      </c>
      <c r="I2656">
        <v>0.53</v>
      </c>
      <c r="J2656">
        <v>0.18</v>
      </c>
      <c r="K2656">
        <v>0</v>
      </c>
      <c r="L2656">
        <v>0.06</v>
      </c>
      <c r="M2656">
        <v>0.77</v>
      </c>
      <c r="N2656">
        <v>70</v>
      </c>
      <c r="O2656">
        <v>36</v>
      </c>
      <c r="P2656">
        <v>6.5</v>
      </c>
      <c r="Q2656">
        <v>15</v>
      </c>
      <c r="R2656" t="s">
        <v>484</v>
      </c>
      <c r="S2656" t="s">
        <v>20</v>
      </c>
    </row>
    <row r="2657" spans="1:19" x14ac:dyDescent="0.2">
      <c r="A2657" t="s">
        <v>2634</v>
      </c>
      <c r="B2657">
        <v>2600</v>
      </c>
      <c r="C2657">
        <v>1983</v>
      </c>
      <c r="D2657" s="1" t="d">
        <v>1994-03-31</v>
      </c>
      <c r="E2657" s="1" t="str">
        <f t="shared" si="82"/>
        <v>1994</v>
      </c>
      <c r="F2657" s="1" t="str">
        <f t="shared" si="83"/>
        <v>Mar</v>
      </c>
      <c r="G2657" t="s">
        <v>50</v>
      </c>
      <c r="H2657" t="s">
        <v>155</v>
      </c>
      <c r="I2657">
        <v>0.72</v>
      </c>
      <c r="J2657">
        <v>0.04</v>
      </c>
      <c r="K2657">
        <v>0</v>
      </c>
      <c r="L2657">
        <v>0.01</v>
      </c>
      <c r="M2657">
        <v>0.77</v>
      </c>
    </row>
    <row r="2658" spans="1:19" x14ac:dyDescent="0.2">
      <c r="A2658" t="s">
        <v>2635</v>
      </c>
      <c r="B2658" t="s">
        <v>159</v>
      </c>
      <c r="C2658">
        <v>2006</v>
      </c>
      <c r="D2658" s="1" t="d">
        <v>2001-09-09</v>
      </c>
      <c r="E2658" s="1" t="str">
        <f t="shared" si="82"/>
        <v>2001</v>
      </c>
      <c r="F2658" s="1" t="str">
        <f t="shared" si="83"/>
        <v>Sep</v>
      </c>
      <c r="G2658" t="s">
        <v>272</v>
      </c>
      <c r="H2658" t="s">
        <v>484</v>
      </c>
      <c r="I2658">
        <v>0.11</v>
      </c>
      <c r="J2658">
        <v>0.43</v>
      </c>
      <c r="K2658">
        <v>0</v>
      </c>
      <c r="L2658">
        <v>0.23</v>
      </c>
      <c r="M2658">
        <v>0.77</v>
      </c>
      <c r="N2658">
        <v>70</v>
      </c>
      <c r="O2658">
        <v>22</v>
      </c>
      <c r="P2658">
        <v>6.6</v>
      </c>
      <c r="Q2658">
        <v>18</v>
      </c>
      <c r="R2658" t="s">
        <v>2435</v>
      </c>
      <c r="S2658" t="s">
        <v>112</v>
      </c>
    </row>
    <row r="2659" spans="1:19" x14ac:dyDescent="0.2">
      <c r="A2659" t="s">
        <v>2636</v>
      </c>
      <c r="B2659" t="s">
        <v>32</v>
      </c>
      <c r="C2659">
        <v>2009</v>
      </c>
      <c r="D2659" s="1" t="d">
        <v>2006-06-04</v>
      </c>
      <c r="E2659" s="1" t="str">
        <f t="shared" si="82"/>
        <v>2006</v>
      </c>
      <c r="F2659" s="1" t="str">
        <f t="shared" si="83"/>
        <v>Jun</v>
      </c>
      <c r="G2659" t="s">
        <v>30</v>
      </c>
      <c r="H2659" t="s">
        <v>111</v>
      </c>
      <c r="I2659">
        <v>0.41</v>
      </c>
      <c r="J2659">
        <v>0.3</v>
      </c>
      <c r="K2659">
        <v>0</v>
      </c>
      <c r="L2659">
        <v>7.0000000000000007E-2</v>
      </c>
      <c r="M2659">
        <v>0.77</v>
      </c>
      <c r="P2659" t="s">
        <v>203</v>
      </c>
      <c r="R2659" t="s">
        <v>111</v>
      </c>
      <c r="S2659" t="s">
        <v>20</v>
      </c>
    </row>
    <row r="2660" spans="1:19" x14ac:dyDescent="0.2">
      <c r="A2660" t="s">
        <v>2637</v>
      </c>
      <c r="B2660" t="s">
        <v>95</v>
      </c>
      <c r="C2660">
        <v>2001</v>
      </c>
      <c r="D2660" s="1" t="d">
        <v>1998-08-30</v>
      </c>
      <c r="E2660" s="1" t="str">
        <f t="shared" si="82"/>
        <v>1998</v>
      </c>
      <c r="F2660" s="1" t="str">
        <f t="shared" si="83"/>
        <v>Aug</v>
      </c>
      <c r="G2660" t="s">
        <v>1</v>
      </c>
      <c r="H2660" t="s">
        <v>484</v>
      </c>
      <c r="I2660">
        <v>0.53</v>
      </c>
      <c r="J2660">
        <v>0.22</v>
      </c>
      <c r="K2660">
        <v>0</v>
      </c>
      <c r="L2660">
        <v>0.02</v>
      </c>
      <c r="M2660">
        <v>0.77</v>
      </c>
    </row>
    <row r="2661" spans="1:19" x14ac:dyDescent="0.2">
      <c r="A2661" t="s">
        <v>2638</v>
      </c>
      <c r="B2661" t="s">
        <v>27</v>
      </c>
      <c r="C2661">
        <v>1999</v>
      </c>
      <c r="D2661" s="1" t="d">
        <v>2016-02-12</v>
      </c>
      <c r="E2661" s="1" t="str">
        <f t="shared" si="82"/>
        <v>2016</v>
      </c>
      <c r="F2661" s="1" t="str">
        <f t="shared" si="83"/>
        <v>Feb</v>
      </c>
      <c r="G2661" t="s">
        <v>28</v>
      </c>
      <c r="H2661" t="s">
        <v>350</v>
      </c>
      <c r="I2661">
        <v>0</v>
      </c>
      <c r="J2661">
        <v>0</v>
      </c>
      <c r="K2661">
        <v>0.77</v>
      </c>
      <c r="L2661">
        <v>0</v>
      </c>
      <c r="M2661">
        <v>0.77</v>
      </c>
    </row>
    <row r="2662" spans="1:19" x14ac:dyDescent="0.2">
      <c r="A2662" t="s">
        <v>2639</v>
      </c>
      <c r="B2662" t="s">
        <v>64</v>
      </c>
      <c r="C2662">
        <v>2002</v>
      </c>
      <c r="D2662" s="1" t="d">
        <v>2011-04-28</v>
      </c>
      <c r="E2662" s="1" t="str">
        <f t="shared" si="82"/>
        <v>2011</v>
      </c>
      <c r="F2662" s="1" t="str">
        <f t="shared" si="83"/>
        <v>Apr</v>
      </c>
      <c r="G2662" t="s">
        <v>50</v>
      </c>
      <c r="H2662" t="s">
        <v>484</v>
      </c>
      <c r="I2662">
        <v>0.55000000000000004</v>
      </c>
      <c r="J2662">
        <v>0.2</v>
      </c>
      <c r="K2662">
        <v>0</v>
      </c>
      <c r="L2662">
        <v>0.01</v>
      </c>
      <c r="M2662">
        <v>0.77</v>
      </c>
      <c r="N2662">
        <v>38</v>
      </c>
      <c r="O2662">
        <v>14</v>
      </c>
      <c r="P2662">
        <v>5</v>
      </c>
      <c r="Q2662">
        <v>6</v>
      </c>
      <c r="R2662" t="s">
        <v>2640</v>
      </c>
      <c r="S2662" t="s">
        <v>20</v>
      </c>
    </row>
    <row r="2663" spans="1:19" x14ac:dyDescent="0.2">
      <c r="A2663" t="s">
        <v>2641</v>
      </c>
      <c r="B2663" t="s">
        <v>17</v>
      </c>
      <c r="C2663">
        <v>2007</v>
      </c>
      <c r="D2663" s="1" t="d">
        <v>2010-08-17</v>
      </c>
      <c r="E2663" s="1" t="str">
        <f t="shared" si="82"/>
        <v>2010</v>
      </c>
      <c r="F2663" s="1" t="str">
        <f t="shared" si="83"/>
        <v>Aug</v>
      </c>
      <c r="G2663" t="s">
        <v>37</v>
      </c>
      <c r="H2663" t="s">
        <v>151</v>
      </c>
      <c r="I2663">
        <v>0.42</v>
      </c>
      <c r="J2663">
        <v>0.21</v>
      </c>
      <c r="K2663">
        <v>0.08</v>
      </c>
      <c r="L2663">
        <v>7.0000000000000007E-2</v>
      </c>
      <c r="M2663">
        <v>0.77</v>
      </c>
      <c r="N2663">
        <v>69</v>
      </c>
      <c r="O2663">
        <v>42</v>
      </c>
      <c r="P2663">
        <v>7.5</v>
      </c>
      <c r="Q2663">
        <v>31</v>
      </c>
      <c r="R2663" t="s">
        <v>2642</v>
      </c>
      <c r="S2663" t="s">
        <v>88</v>
      </c>
    </row>
    <row r="2664" spans="1:19" x14ac:dyDescent="0.2">
      <c r="A2664" t="s">
        <v>2643</v>
      </c>
      <c r="B2664" t="s">
        <v>55</v>
      </c>
      <c r="C2664">
        <v>2003</v>
      </c>
      <c r="D2664" s="1" t="d">
        <v>2008-08-18</v>
      </c>
      <c r="E2664" s="1" t="str">
        <f t="shared" si="82"/>
        <v>2008</v>
      </c>
      <c r="F2664" s="1" t="str">
        <f t="shared" si="83"/>
        <v>Aug</v>
      </c>
      <c r="G2664" t="s">
        <v>37</v>
      </c>
      <c r="H2664" t="s">
        <v>2412</v>
      </c>
      <c r="I2664">
        <v>0.38</v>
      </c>
      <c r="J2664">
        <v>0.28999999999999998</v>
      </c>
      <c r="K2664">
        <v>0</v>
      </c>
      <c r="L2664">
        <v>0.1</v>
      </c>
      <c r="M2664">
        <v>0.77</v>
      </c>
    </row>
    <row r="2665" spans="1:19" x14ac:dyDescent="0.2">
      <c r="A2665" t="s">
        <v>2644</v>
      </c>
      <c r="B2665" t="s">
        <v>55</v>
      </c>
      <c r="C2665">
        <v>2001</v>
      </c>
      <c r="D2665" s="1" t="d">
        <v>2018-04-25</v>
      </c>
      <c r="E2665" s="1" t="str">
        <f t="shared" si="82"/>
        <v>2018</v>
      </c>
      <c r="F2665" s="1" t="str">
        <f t="shared" si="83"/>
        <v>Apr</v>
      </c>
      <c r="G2665" t="s">
        <v>1</v>
      </c>
      <c r="H2665" t="s">
        <v>222</v>
      </c>
      <c r="I2665">
        <v>0.38</v>
      </c>
      <c r="J2665">
        <v>0.28999999999999998</v>
      </c>
      <c r="K2665">
        <v>0</v>
      </c>
      <c r="L2665">
        <v>0.1</v>
      </c>
      <c r="M2665">
        <v>0.77</v>
      </c>
      <c r="N2665">
        <v>84</v>
      </c>
      <c r="O2665">
        <v>33</v>
      </c>
      <c r="P2665">
        <v>8.6999999999999993</v>
      </c>
      <c r="Q2665">
        <v>16</v>
      </c>
      <c r="R2665" t="s">
        <v>222</v>
      </c>
      <c r="S2665" t="s">
        <v>88</v>
      </c>
    </row>
    <row r="2666" spans="1:19" x14ac:dyDescent="0.2">
      <c r="A2666" t="s">
        <v>2645</v>
      </c>
      <c r="B2666" t="s">
        <v>64</v>
      </c>
      <c r="C2666">
        <v>2005</v>
      </c>
      <c r="D2666" s="1" t="d">
        <v>2000-11-04</v>
      </c>
      <c r="E2666" s="1" t="str">
        <f t="shared" si="82"/>
        <v>2000</v>
      </c>
      <c r="F2666" s="1" t="str">
        <f t="shared" si="83"/>
        <v>Nov</v>
      </c>
      <c r="G2666" t="s">
        <v>1</v>
      </c>
      <c r="H2666" t="s">
        <v>19</v>
      </c>
      <c r="I2666">
        <v>0.45</v>
      </c>
      <c r="J2666">
        <v>0.17</v>
      </c>
      <c r="K2666">
        <v>0.14000000000000001</v>
      </c>
      <c r="L2666">
        <v>0.01</v>
      </c>
      <c r="M2666">
        <v>0.77</v>
      </c>
      <c r="N2666">
        <v>77</v>
      </c>
      <c r="O2666">
        <v>16</v>
      </c>
      <c r="P2666">
        <v>8.4</v>
      </c>
      <c r="Q2666">
        <v>27</v>
      </c>
      <c r="R2666" t="s">
        <v>230</v>
      </c>
      <c r="S2666" t="s">
        <v>20</v>
      </c>
    </row>
    <row r="2667" spans="1:19" x14ac:dyDescent="0.2">
      <c r="A2667" t="s">
        <v>2646</v>
      </c>
      <c r="B2667" t="s">
        <v>55</v>
      </c>
      <c r="C2667">
        <v>2002</v>
      </c>
      <c r="D2667" s="1" t="d">
        <v>2020-04-05</v>
      </c>
      <c r="E2667" s="1" t="str">
        <f t="shared" si="82"/>
        <v>2020</v>
      </c>
      <c r="F2667" s="1" t="str">
        <f t="shared" si="83"/>
        <v>Apr</v>
      </c>
      <c r="G2667" t="s">
        <v>18</v>
      </c>
      <c r="H2667" t="s">
        <v>523</v>
      </c>
      <c r="I2667">
        <v>0.38</v>
      </c>
      <c r="J2667">
        <v>0.28999999999999998</v>
      </c>
      <c r="K2667">
        <v>0</v>
      </c>
      <c r="L2667">
        <v>0.1</v>
      </c>
      <c r="M2667">
        <v>0.77</v>
      </c>
      <c r="N2667">
        <v>81</v>
      </c>
      <c r="O2667">
        <v>15</v>
      </c>
      <c r="P2667">
        <v>8.4</v>
      </c>
      <c r="Q2667">
        <v>17</v>
      </c>
      <c r="R2667" t="s">
        <v>2647</v>
      </c>
      <c r="S2667" t="s">
        <v>20</v>
      </c>
    </row>
    <row r="2668" spans="1:19" x14ac:dyDescent="0.2">
      <c r="A2668" t="s">
        <v>2648</v>
      </c>
      <c r="B2668" t="s">
        <v>55</v>
      </c>
      <c r="C2668">
        <v>2002</v>
      </c>
      <c r="D2668" s="1" t="d">
        <v>2018-10-18</v>
      </c>
      <c r="E2668" s="1" t="str">
        <f t="shared" si="82"/>
        <v>2018</v>
      </c>
      <c r="F2668" s="1" t="str">
        <f t="shared" si="83"/>
        <v>Oct</v>
      </c>
      <c r="G2668" t="s">
        <v>28</v>
      </c>
      <c r="H2668" t="s">
        <v>155</v>
      </c>
      <c r="I2668">
        <v>0.1</v>
      </c>
      <c r="J2668">
        <v>0.08</v>
      </c>
      <c r="K2668">
        <v>0.56000000000000005</v>
      </c>
      <c r="L2668">
        <v>0.03</v>
      </c>
      <c r="M2668">
        <v>0.77</v>
      </c>
      <c r="N2668">
        <v>45</v>
      </c>
      <c r="O2668">
        <v>26</v>
      </c>
      <c r="P2668">
        <v>3</v>
      </c>
      <c r="Q2668">
        <v>29</v>
      </c>
      <c r="R2668" t="s">
        <v>118</v>
      </c>
      <c r="S2668" t="s">
        <v>88</v>
      </c>
    </row>
    <row r="2669" spans="1:19" x14ac:dyDescent="0.2">
      <c r="A2669" t="s">
        <v>2649</v>
      </c>
      <c r="B2669" t="s">
        <v>32</v>
      </c>
      <c r="C2669">
        <v>2004</v>
      </c>
      <c r="D2669" s="1" t="d">
        <v>2001-06-04</v>
      </c>
      <c r="E2669" s="1" t="str">
        <f t="shared" si="82"/>
        <v>2001</v>
      </c>
      <c r="F2669" s="1" t="str">
        <f t="shared" si="83"/>
        <v>Jun</v>
      </c>
      <c r="G2669" t="s">
        <v>24</v>
      </c>
      <c r="H2669" t="s">
        <v>19</v>
      </c>
      <c r="I2669">
        <v>0.21</v>
      </c>
      <c r="J2669">
        <v>0.14000000000000001</v>
      </c>
      <c r="K2669">
        <v>0.38</v>
      </c>
      <c r="L2669">
        <v>0.04</v>
      </c>
      <c r="M2669">
        <v>0.77</v>
      </c>
      <c r="N2669">
        <v>46</v>
      </c>
      <c r="O2669">
        <v>28</v>
      </c>
      <c r="P2669">
        <v>5.9</v>
      </c>
      <c r="Q2669">
        <v>34</v>
      </c>
      <c r="R2669" t="s">
        <v>1882</v>
      </c>
      <c r="S2669" t="s">
        <v>20</v>
      </c>
    </row>
    <row r="2670" spans="1:19" x14ac:dyDescent="0.2">
      <c r="A2670" t="s">
        <v>2650</v>
      </c>
      <c r="B2670" t="s">
        <v>49</v>
      </c>
      <c r="C2670">
        <v>2009</v>
      </c>
      <c r="D2670" s="1" t="d">
        <v>2012-08-01</v>
      </c>
      <c r="E2670" s="1" t="str">
        <f t="shared" si="82"/>
        <v>2012</v>
      </c>
      <c r="F2670" s="1" t="str">
        <f t="shared" si="83"/>
        <v>Aug</v>
      </c>
      <c r="G2670" t="s">
        <v>86</v>
      </c>
      <c r="H2670" t="s">
        <v>372</v>
      </c>
      <c r="I2670">
        <v>0.37</v>
      </c>
      <c r="J2670">
        <v>0.19</v>
      </c>
      <c r="K2670">
        <v>0.11</v>
      </c>
      <c r="L2670">
        <v>0.1</v>
      </c>
      <c r="M2670">
        <v>0.77</v>
      </c>
      <c r="N2670">
        <v>57</v>
      </c>
      <c r="O2670">
        <v>26</v>
      </c>
      <c r="P2670">
        <v>7.2</v>
      </c>
      <c r="Q2670">
        <v>58</v>
      </c>
      <c r="R2670" t="s">
        <v>1263</v>
      </c>
      <c r="S2670" t="s">
        <v>88</v>
      </c>
    </row>
    <row r="2671" spans="1:19" x14ac:dyDescent="0.2">
      <c r="A2671" t="s">
        <v>2651</v>
      </c>
      <c r="B2671" t="s">
        <v>159</v>
      </c>
      <c r="C2671">
        <v>2005</v>
      </c>
      <c r="D2671" s="1" t="d">
        <v>1993-04-18</v>
      </c>
      <c r="E2671" s="1" t="str">
        <f t="shared" si="82"/>
        <v>1993</v>
      </c>
      <c r="F2671" s="1" t="str">
        <f t="shared" si="83"/>
        <v>Apr</v>
      </c>
      <c r="G2671" t="s">
        <v>50</v>
      </c>
      <c r="H2671" t="s">
        <v>68</v>
      </c>
      <c r="I2671">
        <v>0.71</v>
      </c>
      <c r="J2671">
        <v>0</v>
      </c>
      <c r="K2671">
        <v>0</v>
      </c>
      <c r="L2671">
        <v>0.06</v>
      </c>
      <c r="M2671">
        <v>0.77</v>
      </c>
      <c r="N2671">
        <v>79</v>
      </c>
      <c r="O2671">
        <v>45</v>
      </c>
      <c r="P2671">
        <v>8.1999999999999993</v>
      </c>
      <c r="Q2671">
        <v>38</v>
      </c>
      <c r="R2671" t="s">
        <v>1516</v>
      </c>
      <c r="S2671" t="s">
        <v>88</v>
      </c>
    </row>
    <row r="2672" spans="1:19" x14ac:dyDescent="0.2">
      <c r="A2672" t="s">
        <v>2652</v>
      </c>
      <c r="B2672" t="s">
        <v>32</v>
      </c>
      <c r="C2672">
        <v>2008</v>
      </c>
      <c r="D2672" s="1" t="d">
        <v>2013-09-27</v>
      </c>
      <c r="E2672" s="1" t="str">
        <f t="shared" si="82"/>
        <v>2013</v>
      </c>
      <c r="F2672" s="1" t="str">
        <f t="shared" si="83"/>
        <v>Sep</v>
      </c>
      <c r="G2672" t="s">
        <v>18</v>
      </c>
      <c r="H2672" t="s">
        <v>19</v>
      </c>
      <c r="I2672">
        <v>0.21</v>
      </c>
      <c r="J2672">
        <v>0.32</v>
      </c>
      <c r="K2672">
        <v>0.17</v>
      </c>
      <c r="L2672">
        <v>7.0000000000000007E-2</v>
      </c>
      <c r="M2672">
        <v>0.76</v>
      </c>
      <c r="N2672">
        <v>69</v>
      </c>
      <c r="O2672">
        <v>6</v>
      </c>
      <c r="P2672" t="s">
        <v>203</v>
      </c>
      <c r="R2672" t="s">
        <v>19</v>
      </c>
      <c r="S2672" t="s">
        <v>20</v>
      </c>
    </row>
    <row r="2673" spans="1:19" x14ac:dyDescent="0.2">
      <c r="A2673" t="s">
        <v>910</v>
      </c>
      <c r="B2673" t="s">
        <v>55</v>
      </c>
      <c r="C2673">
        <v>2008</v>
      </c>
      <c r="D2673" s="1" t="d">
        <v>2015-11-03</v>
      </c>
      <c r="E2673" s="1" t="str">
        <f t="shared" si="82"/>
        <v>2015</v>
      </c>
      <c r="F2673" s="1" t="str">
        <f t="shared" si="83"/>
        <v>Nov</v>
      </c>
      <c r="G2673" t="s">
        <v>1</v>
      </c>
      <c r="H2673" t="s">
        <v>151</v>
      </c>
      <c r="I2673">
        <v>0.37</v>
      </c>
      <c r="J2673">
        <v>0.04</v>
      </c>
      <c r="K2673">
        <v>0</v>
      </c>
      <c r="L2673">
        <v>0.36</v>
      </c>
      <c r="M2673">
        <v>0.76</v>
      </c>
      <c r="N2673">
        <v>66</v>
      </c>
      <c r="O2673">
        <v>5</v>
      </c>
      <c r="P2673">
        <v>6.7</v>
      </c>
      <c r="Q2673">
        <v>49</v>
      </c>
      <c r="R2673" t="s">
        <v>621</v>
      </c>
      <c r="S2673" t="s">
        <v>112</v>
      </c>
    </row>
    <row r="2674" spans="1:19" x14ac:dyDescent="0.2">
      <c r="A2674" t="s">
        <v>2653</v>
      </c>
      <c r="B2674" t="s">
        <v>55</v>
      </c>
      <c r="C2674">
        <v>2003</v>
      </c>
      <c r="D2674" s="1" t="d">
        <v>1988-03-15</v>
      </c>
      <c r="E2674" s="1" t="str">
        <f t="shared" si="82"/>
        <v>1988</v>
      </c>
      <c r="F2674" s="1" t="str">
        <f t="shared" si="83"/>
        <v>Mar</v>
      </c>
      <c r="G2674" t="s">
        <v>18</v>
      </c>
      <c r="H2674" t="s">
        <v>1209</v>
      </c>
      <c r="I2674">
        <v>0.37</v>
      </c>
      <c r="J2674">
        <v>0.28999999999999998</v>
      </c>
      <c r="K2674">
        <v>0</v>
      </c>
      <c r="L2674">
        <v>0.1</v>
      </c>
      <c r="M2674">
        <v>0.76</v>
      </c>
      <c r="P2674">
        <v>9</v>
      </c>
      <c r="Q2674">
        <v>40</v>
      </c>
      <c r="R2674" t="s">
        <v>1493</v>
      </c>
      <c r="S2674" t="s">
        <v>88</v>
      </c>
    </row>
    <row r="2675" spans="1:19" x14ac:dyDescent="0.2">
      <c r="A2675" t="s">
        <v>2654</v>
      </c>
      <c r="B2675" t="s">
        <v>104</v>
      </c>
      <c r="C2675">
        <v>1996</v>
      </c>
      <c r="D2675" s="1" t="d">
        <v>2011-03-21</v>
      </c>
      <c r="E2675" s="1" t="str">
        <f t="shared" si="82"/>
        <v>2011</v>
      </c>
      <c r="F2675" s="1" t="str">
        <f t="shared" si="83"/>
        <v>Mar</v>
      </c>
      <c r="G2675" t="s">
        <v>24</v>
      </c>
      <c r="H2675" t="s">
        <v>1836</v>
      </c>
      <c r="I2675">
        <v>0.18</v>
      </c>
      <c r="J2675">
        <v>0.12</v>
      </c>
      <c r="K2675">
        <v>0.42</v>
      </c>
      <c r="L2675">
        <v>0.05</v>
      </c>
      <c r="M2675">
        <v>0.76</v>
      </c>
    </row>
    <row r="2676" spans="1:19" x14ac:dyDescent="0.2">
      <c r="A2676" t="s">
        <v>2655</v>
      </c>
      <c r="B2676" t="s">
        <v>32</v>
      </c>
      <c r="C2676">
        <v>2010</v>
      </c>
      <c r="D2676" s="1" t="d">
        <v>1993-10-28</v>
      </c>
      <c r="E2676" s="1" t="str">
        <f t="shared" si="82"/>
        <v>1993</v>
      </c>
      <c r="F2676" s="1" t="str">
        <f t="shared" si="83"/>
        <v>Oct</v>
      </c>
      <c r="G2676" t="s">
        <v>30</v>
      </c>
      <c r="H2676" t="s">
        <v>19</v>
      </c>
      <c r="I2676">
        <v>0.28000000000000003</v>
      </c>
      <c r="J2676">
        <v>0.3</v>
      </c>
      <c r="K2676">
        <v>0.12</v>
      </c>
      <c r="L2676">
        <v>7.0000000000000007E-2</v>
      </c>
      <c r="M2676">
        <v>0.76</v>
      </c>
      <c r="N2676">
        <v>76</v>
      </c>
      <c r="O2676">
        <v>11</v>
      </c>
      <c r="P2676" t="s">
        <v>203</v>
      </c>
      <c r="R2676" t="s">
        <v>2656</v>
      </c>
      <c r="S2676" t="s">
        <v>20</v>
      </c>
    </row>
    <row r="2677" spans="1:19" x14ac:dyDescent="0.2">
      <c r="A2677" t="s">
        <v>2657</v>
      </c>
      <c r="B2677" t="s">
        <v>44</v>
      </c>
      <c r="C2677">
        <v>2008</v>
      </c>
      <c r="D2677" s="1" t="d">
        <v>2011-09-06</v>
      </c>
      <c r="E2677" s="1" t="str">
        <f t="shared" si="82"/>
        <v>2011</v>
      </c>
      <c r="F2677" s="1" t="str">
        <f t="shared" si="83"/>
        <v>Sep</v>
      </c>
      <c r="G2677" t="s">
        <v>1</v>
      </c>
      <c r="H2677" t="s">
        <v>45</v>
      </c>
      <c r="I2677">
        <v>0.32</v>
      </c>
      <c r="J2677">
        <v>0.35</v>
      </c>
      <c r="K2677">
        <v>0</v>
      </c>
      <c r="L2677">
        <v>0.08</v>
      </c>
      <c r="M2677">
        <v>0.76</v>
      </c>
    </row>
    <row r="2678" spans="1:19" x14ac:dyDescent="0.2">
      <c r="A2678" t="s">
        <v>206</v>
      </c>
      <c r="B2678" t="s">
        <v>17</v>
      </c>
      <c r="C2678">
        <v>2011</v>
      </c>
      <c r="D2678" s="1" t="d">
        <v>1996-03-27</v>
      </c>
      <c r="E2678" s="1" t="str">
        <f t="shared" si="82"/>
        <v>1996</v>
      </c>
      <c r="F2678" s="1" t="str">
        <f t="shared" si="83"/>
        <v>Mar</v>
      </c>
      <c r="G2678" t="s">
        <v>18</v>
      </c>
      <c r="H2678" t="s">
        <v>134</v>
      </c>
      <c r="I2678">
        <v>0.15</v>
      </c>
      <c r="J2678">
        <v>0.5</v>
      </c>
      <c r="K2678">
        <v>0</v>
      </c>
      <c r="L2678">
        <v>0.11</v>
      </c>
      <c r="M2678">
        <v>0.76</v>
      </c>
    </row>
    <row r="2679" spans="1:19" x14ac:dyDescent="0.2">
      <c r="A2679" t="s">
        <v>2658</v>
      </c>
      <c r="B2679" t="s">
        <v>32</v>
      </c>
      <c r="C2679">
        <v>2008</v>
      </c>
      <c r="D2679" s="1" t="d">
        <v>1989-03-01</v>
      </c>
      <c r="E2679" s="1" t="str">
        <f t="shared" si="82"/>
        <v>1989</v>
      </c>
      <c r="F2679" s="1" t="str">
        <f t="shared" si="83"/>
        <v>Mar</v>
      </c>
      <c r="G2679" t="s">
        <v>39</v>
      </c>
      <c r="H2679" t="s">
        <v>2659</v>
      </c>
      <c r="I2679">
        <v>0.61</v>
      </c>
      <c r="J2679">
        <v>0.09</v>
      </c>
      <c r="K2679">
        <v>0</v>
      </c>
      <c r="L2679">
        <v>0.06</v>
      </c>
      <c r="M2679">
        <v>0.76</v>
      </c>
      <c r="P2679" t="s">
        <v>203</v>
      </c>
      <c r="R2679" t="s">
        <v>2660</v>
      </c>
      <c r="S2679" t="s">
        <v>20</v>
      </c>
    </row>
    <row r="2680" spans="1:19" x14ac:dyDescent="0.2">
      <c r="A2680" t="s">
        <v>1736</v>
      </c>
      <c r="B2680" t="s">
        <v>137</v>
      </c>
      <c r="C2680">
        <v>2004</v>
      </c>
      <c r="D2680" s="1" t="d">
        <v>2018-11-08</v>
      </c>
      <c r="E2680" s="1" t="str">
        <f t="shared" si="82"/>
        <v>2018</v>
      </c>
      <c r="F2680" s="1" t="str">
        <f t="shared" si="83"/>
        <v>Nov</v>
      </c>
      <c r="G2680" t="s">
        <v>24</v>
      </c>
      <c r="H2680" t="s">
        <v>155</v>
      </c>
      <c r="I2680">
        <v>0.36</v>
      </c>
      <c r="J2680">
        <v>0.38</v>
      </c>
      <c r="K2680">
        <v>0</v>
      </c>
      <c r="L2680">
        <v>0.03</v>
      </c>
      <c r="M2680">
        <v>0.76</v>
      </c>
      <c r="N2680">
        <v>56</v>
      </c>
      <c r="O2680">
        <v>57</v>
      </c>
      <c r="P2680">
        <v>4.7</v>
      </c>
      <c r="Q2680">
        <v>69</v>
      </c>
      <c r="R2680" t="s">
        <v>227</v>
      </c>
      <c r="S2680" t="s">
        <v>53</v>
      </c>
    </row>
    <row r="2681" spans="1:19" x14ac:dyDescent="0.2">
      <c r="A2681" t="s">
        <v>2661</v>
      </c>
      <c r="B2681" t="s">
        <v>55</v>
      </c>
      <c r="C2681">
        <v>2005</v>
      </c>
      <c r="D2681" s="1" t="d">
        <v>2022-09-27</v>
      </c>
      <c r="E2681" s="1" t="str">
        <f t="shared" si="82"/>
        <v>2022</v>
      </c>
      <c r="F2681" s="1" t="str">
        <f t="shared" si="83"/>
        <v>Sep</v>
      </c>
      <c r="G2681" t="s">
        <v>50</v>
      </c>
      <c r="H2681" t="s">
        <v>254</v>
      </c>
      <c r="I2681">
        <v>0.64</v>
      </c>
      <c r="J2681">
        <v>0.02</v>
      </c>
      <c r="K2681">
        <v>0</v>
      </c>
      <c r="L2681">
        <v>0.1</v>
      </c>
      <c r="M2681">
        <v>0.76</v>
      </c>
    </row>
    <row r="2682" spans="1:19" x14ac:dyDescent="0.2">
      <c r="A2682" t="s">
        <v>2662</v>
      </c>
      <c r="B2682" t="s">
        <v>49</v>
      </c>
      <c r="C2682">
        <v>2012</v>
      </c>
      <c r="D2682" s="1" t="d">
        <v>1998-11-07</v>
      </c>
      <c r="E2682" s="1" t="str">
        <f t="shared" si="82"/>
        <v>1998</v>
      </c>
      <c r="F2682" s="1" t="str">
        <f t="shared" si="83"/>
        <v>Nov</v>
      </c>
      <c r="G2682" t="s">
        <v>101</v>
      </c>
      <c r="H2682" t="s">
        <v>2096</v>
      </c>
      <c r="I2682">
        <v>0.4</v>
      </c>
      <c r="J2682">
        <v>0.23</v>
      </c>
      <c r="K2682">
        <v>0.03</v>
      </c>
      <c r="L2682">
        <v>0.1</v>
      </c>
      <c r="M2682">
        <v>0.76</v>
      </c>
    </row>
    <row r="2683" spans="1:19" x14ac:dyDescent="0.2">
      <c r="A2683" t="s">
        <v>2663</v>
      </c>
      <c r="B2683" t="s">
        <v>55</v>
      </c>
      <c r="C2683">
        <v>2003</v>
      </c>
      <c r="D2683" s="1" t="d">
        <v>1999-07-07</v>
      </c>
      <c r="E2683" s="1" t="str">
        <f t="shared" si="82"/>
        <v>1999</v>
      </c>
      <c r="F2683" s="1" t="str">
        <f t="shared" si="83"/>
        <v>Jul</v>
      </c>
      <c r="G2683" t="s">
        <v>86</v>
      </c>
      <c r="H2683" t="s">
        <v>1329</v>
      </c>
      <c r="I2683">
        <v>0.37</v>
      </c>
      <c r="J2683">
        <v>0.28999999999999998</v>
      </c>
      <c r="K2683">
        <v>0</v>
      </c>
      <c r="L2683">
        <v>0.1</v>
      </c>
      <c r="M2683">
        <v>0.76</v>
      </c>
    </row>
    <row r="2684" spans="1:19" x14ac:dyDescent="0.2">
      <c r="A2684" t="s">
        <v>2664</v>
      </c>
      <c r="B2684" t="s">
        <v>104</v>
      </c>
      <c r="C2684">
        <v>1995</v>
      </c>
      <c r="D2684" s="1" t="d">
        <v>2000-10-15</v>
      </c>
      <c r="E2684" s="1" t="str">
        <f t="shared" si="82"/>
        <v>2000</v>
      </c>
      <c r="F2684" s="1" t="str">
        <f t="shared" si="83"/>
        <v>Oct</v>
      </c>
      <c r="G2684" t="s">
        <v>86</v>
      </c>
      <c r="H2684" t="s">
        <v>248</v>
      </c>
      <c r="I2684">
        <v>0.17</v>
      </c>
      <c r="J2684">
        <v>0.11</v>
      </c>
      <c r="K2684">
        <v>0.43</v>
      </c>
      <c r="L2684">
        <v>0.05</v>
      </c>
      <c r="M2684">
        <v>0.76</v>
      </c>
    </row>
    <row r="2685" spans="1:19" x14ac:dyDescent="0.2">
      <c r="A2685" t="s">
        <v>2665</v>
      </c>
      <c r="B2685" t="s">
        <v>104</v>
      </c>
      <c r="C2685">
        <v>1998</v>
      </c>
      <c r="D2685" s="1" t="d">
        <v>1988-06-01</v>
      </c>
      <c r="E2685" s="1" t="str">
        <f t="shared" si="82"/>
        <v>1988</v>
      </c>
      <c r="F2685" s="1" t="str">
        <f t="shared" si="83"/>
        <v>Jun</v>
      </c>
      <c r="G2685" t="s">
        <v>18</v>
      </c>
      <c r="H2685" t="s">
        <v>234</v>
      </c>
      <c r="I2685">
        <v>0</v>
      </c>
      <c r="J2685">
        <v>0</v>
      </c>
      <c r="K2685">
        <v>0.71</v>
      </c>
      <c r="L2685">
        <v>0.05</v>
      </c>
      <c r="M2685">
        <v>0.76</v>
      </c>
      <c r="N2685">
        <v>94</v>
      </c>
      <c r="O2685">
        <v>4</v>
      </c>
      <c r="P2685">
        <v>8.6999999999999993</v>
      </c>
      <c r="Q2685">
        <v>40</v>
      </c>
      <c r="R2685" t="s">
        <v>433</v>
      </c>
      <c r="S2685" t="s">
        <v>20</v>
      </c>
    </row>
    <row r="2686" spans="1:19" x14ac:dyDescent="0.2">
      <c r="A2686" t="s">
        <v>978</v>
      </c>
      <c r="B2686" t="s">
        <v>159</v>
      </c>
      <c r="C2686">
        <v>2008</v>
      </c>
      <c r="D2686" s="1" t="d">
        <v>2009-01-12</v>
      </c>
      <c r="E2686" s="1" t="str">
        <f t="shared" si="82"/>
        <v>2009</v>
      </c>
      <c r="F2686" s="1" t="str">
        <f t="shared" si="83"/>
        <v>Jan</v>
      </c>
      <c r="G2686" t="s">
        <v>24</v>
      </c>
      <c r="H2686" t="s">
        <v>134</v>
      </c>
      <c r="I2686">
        <v>0.23</v>
      </c>
      <c r="J2686">
        <v>0.31</v>
      </c>
      <c r="K2686">
        <v>0.03</v>
      </c>
      <c r="L2686">
        <v>0.19</v>
      </c>
      <c r="M2686">
        <v>0.76</v>
      </c>
      <c r="N2686">
        <v>52</v>
      </c>
      <c r="O2686">
        <v>7</v>
      </c>
      <c r="P2686">
        <v>6.8</v>
      </c>
      <c r="Q2686">
        <v>37</v>
      </c>
      <c r="R2686" t="s">
        <v>2666</v>
      </c>
      <c r="S2686" t="s">
        <v>88</v>
      </c>
    </row>
    <row r="2687" spans="1:19" x14ac:dyDescent="0.2">
      <c r="A2687" t="s">
        <v>2667</v>
      </c>
      <c r="B2687" t="s">
        <v>32</v>
      </c>
      <c r="C2687">
        <v>2006</v>
      </c>
      <c r="D2687" s="1" t="d">
        <v>1994-04-28</v>
      </c>
      <c r="E2687" s="1" t="str">
        <f t="shared" si="82"/>
        <v>1994</v>
      </c>
      <c r="F2687" s="1" t="str">
        <f t="shared" si="83"/>
        <v>Apr</v>
      </c>
      <c r="G2687" t="s">
        <v>37</v>
      </c>
      <c r="H2687" t="s">
        <v>19</v>
      </c>
      <c r="I2687">
        <v>0.56999999999999995</v>
      </c>
      <c r="J2687">
        <v>0.04</v>
      </c>
      <c r="K2687">
        <v>0.11</v>
      </c>
      <c r="L2687">
        <v>0.06</v>
      </c>
      <c r="M2687">
        <v>0.76</v>
      </c>
      <c r="N2687">
        <v>85</v>
      </c>
      <c r="O2687">
        <v>54</v>
      </c>
      <c r="P2687">
        <v>8</v>
      </c>
      <c r="Q2687">
        <v>188</v>
      </c>
      <c r="R2687" t="s">
        <v>19</v>
      </c>
      <c r="S2687" t="s">
        <v>88</v>
      </c>
    </row>
    <row r="2688" spans="1:19" x14ac:dyDescent="0.2">
      <c r="A2688" t="s">
        <v>2668</v>
      </c>
      <c r="B2688" t="s">
        <v>187</v>
      </c>
      <c r="C2688">
        <v>2014</v>
      </c>
      <c r="D2688" s="1" t="d">
        <v>1998-08-06</v>
      </c>
      <c r="E2688" s="1" t="str">
        <f t="shared" si="82"/>
        <v>1998</v>
      </c>
      <c r="F2688" s="1" t="str">
        <f t="shared" si="83"/>
        <v>Aug</v>
      </c>
      <c r="G2688" t="s">
        <v>50</v>
      </c>
      <c r="H2688" t="s">
        <v>19</v>
      </c>
      <c r="I2688">
        <v>0.32</v>
      </c>
      <c r="J2688">
        <v>0.28000000000000003</v>
      </c>
      <c r="K2688">
        <v>0.1</v>
      </c>
      <c r="L2688">
        <v>0.06</v>
      </c>
      <c r="M2688">
        <v>0.76</v>
      </c>
      <c r="N2688">
        <v>91</v>
      </c>
      <c r="O2688">
        <v>80</v>
      </c>
      <c r="P2688">
        <v>8.1999999999999993</v>
      </c>
      <c r="Q2688">
        <v>1217</v>
      </c>
      <c r="R2688" t="s">
        <v>1503</v>
      </c>
      <c r="S2688" t="s">
        <v>53</v>
      </c>
    </row>
    <row r="2689" spans="1:19" x14ac:dyDescent="0.2">
      <c r="A2689" t="s">
        <v>2669</v>
      </c>
      <c r="B2689" t="s">
        <v>159</v>
      </c>
      <c r="C2689">
        <v>2009</v>
      </c>
      <c r="D2689" s="1" t="d">
        <v>2011-04-06</v>
      </c>
      <c r="E2689" s="1" t="str">
        <f t="shared" si="82"/>
        <v>2011</v>
      </c>
      <c r="F2689" s="1" t="str">
        <f t="shared" si="83"/>
        <v>Apr</v>
      </c>
      <c r="G2689" t="s">
        <v>37</v>
      </c>
      <c r="H2689" t="s">
        <v>254</v>
      </c>
      <c r="I2689">
        <v>0.38</v>
      </c>
      <c r="J2689">
        <v>0.23</v>
      </c>
      <c r="K2689">
        <v>0</v>
      </c>
      <c r="L2689">
        <v>0.15</v>
      </c>
      <c r="M2689">
        <v>0.76</v>
      </c>
      <c r="N2689">
        <v>63</v>
      </c>
      <c r="O2689">
        <v>25</v>
      </c>
      <c r="P2689">
        <v>8</v>
      </c>
      <c r="Q2689">
        <v>41</v>
      </c>
      <c r="R2689" t="s">
        <v>1766</v>
      </c>
      <c r="S2689" t="s">
        <v>88</v>
      </c>
    </row>
    <row r="2690" spans="1:19" x14ac:dyDescent="0.2">
      <c r="A2690" t="s">
        <v>2670</v>
      </c>
      <c r="B2690" t="s">
        <v>44</v>
      </c>
      <c r="C2690">
        <v>2010</v>
      </c>
      <c r="D2690" s="1" t="d">
        <v>1988-03-31</v>
      </c>
      <c r="E2690" s="1" t="str">
        <f t="shared" si="82"/>
        <v>1988</v>
      </c>
      <c r="F2690" s="1" t="str">
        <f t="shared" si="83"/>
        <v>Mar</v>
      </c>
      <c r="G2690" t="s">
        <v>24</v>
      </c>
      <c r="H2690" t="s">
        <v>151</v>
      </c>
      <c r="I2690">
        <v>0.37</v>
      </c>
      <c r="J2690">
        <v>0.32</v>
      </c>
      <c r="K2690">
        <v>0</v>
      </c>
      <c r="L2690">
        <v>7.0000000000000007E-2</v>
      </c>
      <c r="M2690">
        <v>0.76</v>
      </c>
    </row>
    <row r="2691" spans="1:19" x14ac:dyDescent="0.2">
      <c r="A2691" t="s">
        <v>330</v>
      </c>
      <c r="B2691" t="s">
        <v>95</v>
      </c>
      <c r="C2691">
        <v>2001</v>
      </c>
      <c r="D2691" s="1" t="d">
        <v>1989-12-23</v>
      </c>
      <c r="E2691" s="1" t="str">
        <f t="shared" ref="E2691:E2754" si="84">TEXT(D2691,"yyyy")</f>
        <v>1989</v>
      </c>
      <c r="F2691" s="1" t="str">
        <f t="shared" ref="F2691:F2754" si="85">TEXT(D2691,"mmm")</f>
        <v>Dec</v>
      </c>
      <c r="G2691" t="s">
        <v>18</v>
      </c>
      <c r="H2691" t="s">
        <v>71</v>
      </c>
      <c r="I2691">
        <v>0.59</v>
      </c>
      <c r="J2691">
        <v>0.16</v>
      </c>
      <c r="K2691">
        <v>0</v>
      </c>
      <c r="L2691">
        <v>0.01</v>
      </c>
      <c r="M2691">
        <v>0.76</v>
      </c>
    </row>
    <row r="2692" spans="1:19" x14ac:dyDescent="0.2">
      <c r="A2692" t="s">
        <v>1132</v>
      </c>
      <c r="B2692" t="s">
        <v>22</v>
      </c>
      <c r="C2692">
        <v>1988</v>
      </c>
      <c r="D2692" s="1" t="d">
        <v>2018-09-14</v>
      </c>
      <c r="E2692" s="1" t="str">
        <f t="shared" si="84"/>
        <v>2018</v>
      </c>
      <c r="F2692" s="1" t="str">
        <f t="shared" si="85"/>
        <v>Sep</v>
      </c>
      <c r="G2692" t="s">
        <v>28</v>
      </c>
      <c r="H2692" t="s">
        <v>118</v>
      </c>
      <c r="I2692">
        <v>0</v>
      </c>
      <c r="J2692">
        <v>0</v>
      </c>
      <c r="K2692">
        <v>0.76</v>
      </c>
      <c r="L2692">
        <v>0</v>
      </c>
      <c r="M2692">
        <v>0.76</v>
      </c>
    </row>
    <row r="2693" spans="1:19" x14ac:dyDescent="0.2">
      <c r="A2693" t="s">
        <v>2671</v>
      </c>
      <c r="B2693" t="s">
        <v>55</v>
      </c>
      <c r="C2693">
        <v>2002</v>
      </c>
      <c r="D2693" s="1" t="d">
        <v>2006-08-04</v>
      </c>
      <c r="E2693" s="1" t="str">
        <f t="shared" si="84"/>
        <v>2006</v>
      </c>
      <c r="F2693" s="1" t="str">
        <f t="shared" si="85"/>
        <v>Aug</v>
      </c>
      <c r="G2693" t="s">
        <v>34</v>
      </c>
      <c r="H2693" t="s">
        <v>372</v>
      </c>
      <c r="I2693">
        <v>0</v>
      </c>
      <c r="J2693">
        <v>0</v>
      </c>
      <c r="K2693">
        <v>0.76</v>
      </c>
      <c r="L2693">
        <v>0</v>
      </c>
      <c r="M2693">
        <v>0.76</v>
      </c>
    </row>
    <row r="2694" spans="1:19" x14ac:dyDescent="0.2">
      <c r="A2694" t="s">
        <v>2672</v>
      </c>
      <c r="B2694" t="s">
        <v>64</v>
      </c>
      <c r="C2694">
        <v>2005</v>
      </c>
      <c r="D2694" s="1" t="d">
        <v>2012-06-04</v>
      </c>
      <c r="E2694" s="1" t="str">
        <f t="shared" si="84"/>
        <v>2012</v>
      </c>
      <c r="F2694" s="1" t="str">
        <f t="shared" si="85"/>
        <v>Jun</v>
      </c>
      <c r="G2694" t="s">
        <v>28</v>
      </c>
      <c r="H2694" t="s">
        <v>222</v>
      </c>
      <c r="I2694">
        <v>0.09</v>
      </c>
      <c r="J2694">
        <v>0.03</v>
      </c>
      <c r="K2694">
        <v>0.62</v>
      </c>
      <c r="L2694">
        <v>0.02</v>
      </c>
      <c r="M2694">
        <v>0.76</v>
      </c>
    </row>
    <row r="2695" spans="1:19" x14ac:dyDescent="0.2">
      <c r="A2695" t="s">
        <v>1419</v>
      </c>
      <c r="B2695" t="s">
        <v>171</v>
      </c>
      <c r="C2695">
        <v>2016</v>
      </c>
      <c r="D2695" s="1" t="d">
        <v>1993-09-22</v>
      </c>
      <c r="E2695" s="1" t="str">
        <f t="shared" si="84"/>
        <v>1993</v>
      </c>
      <c r="F2695" s="1" t="str">
        <f t="shared" si="85"/>
        <v>Sep</v>
      </c>
      <c r="G2695" t="s">
        <v>37</v>
      </c>
      <c r="H2695" t="s">
        <v>130</v>
      </c>
      <c r="I2695">
        <v>0.44</v>
      </c>
      <c r="J2695">
        <v>0.25</v>
      </c>
      <c r="K2695">
        <v>0</v>
      </c>
      <c r="L2695">
        <v>7.0000000000000007E-2</v>
      </c>
      <c r="M2695">
        <v>0.76</v>
      </c>
    </row>
    <row r="2696" spans="1:19" x14ac:dyDescent="0.2">
      <c r="A2696" t="s">
        <v>2673</v>
      </c>
      <c r="B2696" t="s">
        <v>55</v>
      </c>
      <c r="C2696">
        <v>2004</v>
      </c>
      <c r="D2696" s="1" t="d">
        <v>1996-12-25</v>
      </c>
      <c r="E2696" s="1" t="str">
        <f t="shared" si="84"/>
        <v>1996</v>
      </c>
      <c r="F2696" s="1" t="str">
        <f t="shared" si="85"/>
        <v>Dec</v>
      </c>
      <c r="G2696" t="s">
        <v>37</v>
      </c>
      <c r="H2696" t="s">
        <v>68</v>
      </c>
      <c r="I2696">
        <v>0.37</v>
      </c>
      <c r="J2696">
        <v>0.28999999999999998</v>
      </c>
      <c r="K2696">
        <v>0</v>
      </c>
      <c r="L2696">
        <v>0.1</v>
      </c>
      <c r="M2696">
        <v>0.76</v>
      </c>
      <c r="N2696">
        <v>65</v>
      </c>
      <c r="O2696">
        <v>47</v>
      </c>
      <c r="P2696">
        <v>6.9</v>
      </c>
      <c r="Q2696">
        <v>30</v>
      </c>
      <c r="R2696" t="s">
        <v>2356</v>
      </c>
      <c r="S2696" t="s">
        <v>53</v>
      </c>
    </row>
    <row r="2697" spans="1:19" x14ac:dyDescent="0.2">
      <c r="A2697" t="s">
        <v>305</v>
      </c>
      <c r="B2697" t="s">
        <v>55</v>
      </c>
      <c r="C2697">
        <v>2010</v>
      </c>
      <c r="D2697" s="1" t="d">
        <v>2001-11-11</v>
      </c>
      <c r="E2697" s="1" t="str">
        <f t="shared" si="84"/>
        <v>2001</v>
      </c>
      <c r="F2697" s="1" t="str">
        <f t="shared" si="85"/>
        <v>Nov</v>
      </c>
      <c r="G2697" t="s">
        <v>18</v>
      </c>
      <c r="H2697" t="s">
        <v>134</v>
      </c>
      <c r="I2697">
        <v>0.11</v>
      </c>
      <c r="J2697">
        <v>0.28999999999999998</v>
      </c>
      <c r="K2697">
        <v>0</v>
      </c>
      <c r="L2697">
        <v>0.36</v>
      </c>
      <c r="M2697">
        <v>0.76</v>
      </c>
      <c r="P2697">
        <v>6.6</v>
      </c>
      <c r="Q2697">
        <v>7</v>
      </c>
      <c r="R2697" t="s">
        <v>135</v>
      </c>
      <c r="S2697" t="s">
        <v>20</v>
      </c>
    </row>
    <row r="2698" spans="1:19" x14ac:dyDescent="0.2">
      <c r="A2698" t="s">
        <v>147</v>
      </c>
      <c r="B2698" t="s">
        <v>79</v>
      </c>
      <c r="C2698">
        <v>2011</v>
      </c>
      <c r="D2698" s="1" t="d">
        <v>1998-11-22</v>
      </c>
      <c r="E2698" s="1" t="str">
        <f t="shared" si="84"/>
        <v>1998</v>
      </c>
      <c r="F2698" s="1" t="str">
        <f t="shared" si="85"/>
        <v>Nov</v>
      </c>
      <c r="G2698" t="s">
        <v>39</v>
      </c>
      <c r="H2698" t="s">
        <v>134</v>
      </c>
      <c r="I2698">
        <v>0.3</v>
      </c>
      <c r="J2698">
        <v>0.37</v>
      </c>
      <c r="K2698">
        <v>0.03</v>
      </c>
      <c r="L2698">
        <v>7.0000000000000007E-2</v>
      </c>
      <c r="M2698">
        <v>0.76</v>
      </c>
      <c r="N2698">
        <v>52</v>
      </c>
      <c r="O2698">
        <v>29</v>
      </c>
      <c r="P2698">
        <v>3.3</v>
      </c>
      <c r="Q2698">
        <v>31</v>
      </c>
      <c r="R2698" t="s">
        <v>537</v>
      </c>
      <c r="S2698" t="s">
        <v>88</v>
      </c>
    </row>
    <row r="2699" spans="1:19" x14ac:dyDescent="0.2">
      <c r="A2699" t="s">
        <v>1061</v>
      </c>
      <c r="B2699" t="s">
        <v>137</v>
      </c>
      <c r="C2699">
        <v>2004</v>
      </c>
      <c r="D2699" s="1" t="d">
        <v>1993-11-17</v>
      </c>
      <c r="E2699" s="1" t="str">
        <f t="shared" si="84"/>
        <v>1993</v>
      </c>
      <c r="F2699" s="1" t="str">
        <f t="shared" si="85"/>
        <v>Nov</v>
      </c>
      <c r="G2699" t="s">
        <v>86</v>
      </c>
      <c r="H2699" t="s">
        <v>776</v>
      </c>
      <c r="I2699">
        <v>0.61</v>
      </c>
      <c r="J2699">
        <v>0.12</v>
      </c>
      <c r="K2699">
        <v>0</v>
      </c>
      <c r="L2699">
        <v>0.03</v>
      </c>
      <c r="M2699">
        <v>0.76</v>
      </c>
      <c r="N2699">
        <v>81</v>
      </c>
      <c r="O2699">
        <v>53</v>
      </c>
      <c r="P2699">
        <v>8.8000000000000007</v>
      </c>
      <c r="Q2699">
        <v>24</v>
      </c>
      <c r="R2699" t="s">
        <v>777</v>
      </c>
      <c r="S2699" t="s">
        <v>53</v>
      </c>
    </row>
    <row r="2700" spans="1:19" x14ac:dyDescent="0.2">
      <c r="A2700" t="s">
        <v>2674</v>
      </c>
      <c r="B2700" t="s">
        <v>64</v>
      </c>
      <c r="C2700">
        <v>2004</v>
      </c>
      <c r="D2700" s="1" t="d">
        <v>1993-10-26</v>
      </c>
      <c r="E2700" s="1" t="str">
        <f t="shared" si="84"/>
        <v>1993</v>
      </c>
      <c r="F2700" s="1" t="str">
        <f t="shared" si="85"/>
        <v>Oct</v>
      </c>
      <c r="G2700" t="s">
        <v>101</v>
      </c>
      <c r="H2700" t="s">
        <v>568</v>
      </c>
      <c r="I2700">
        <v>0.54</v>
      </c>
      <c r="J2700">
        <v>0.2</v>
      </c>
      <c r="K2700">
        <v>0</v>
      </c>
      <c r="L2700">
        <v>0.01</v>
      </c>
      <c r="M2700">
        <v>0.76</v>
      </c>
      <c r="N2700">
        <v>39</v>
      </c>
      <c r="O2700">
        <v>6</v>
      </c>
      <c r="P2700">
        <v>7.6</v>
      </c>
      <c r="Q2700">
        <v>5</v>
      </c>
      <c r="R2700" t="s">
        <v>339</v>
      </c>
      <c r="S2700" t="s">
        <v>20</v>
      </c>
    </row>
    <row r="2701" spans="1:19" x14ac:dyDescent="0.2">
      <c r="A2701" t="s">
        <v>2020</v>
      </c>
      <c r="B2701" t="s">
        <v>17</v>
      </c>
      <c r="C2701">
        <v>2009</v>
      </c>
      <c r="D2701" s="1" t="d">
        <v>2009-02-17</v>
      </c>
      <c r="E2701" s="1" t="str">
        <f t="shared" si="84"/>
        <v>2009</v>
      </c>
      <c r="F2701" s="1" t="str">
        <f t="shared" si="85"/>
        <v>Feb</v>
      </c>
      <c r="G2701" t="s">
        <v>34</v>
      </c>
      <c r="H2701" t="s">
        <v>71</v>
      </c>
      <c r="I2701">
        <v>0.45</v>
      </c>
      <c r="J2701">
        <v>0.23</v>
      </c>
      <c r="K2701">
        <v>0</v>
      </c>
      <c r="L2701">
        <v>7.0000000000000007E-2</v>
      </c>
      <c r="M2701">
        <v>0.76</v>
      </c>
      <c r="N2701">
        <v>87</v>
      </c>
      <c r="O2701">
        <v>22</v>
      </c>
      <c r="P2701">
        <v>7.6</v>
      </c>
      <c r="Q2701">
        <v>19</v>
      </c>
      <c r="R2701" t="s">
        <v>1518</v>
      </c>
      <c r="S2701" t="s">
        <v>88</v>
      </c>
    </row>
    <row r="2702" spans="1:19" x14ac:dyDescent="0.2">
      <c r="A2702" t="s">
        <v>980</v>
      </c>
      <c r="B2702" t="s">
        <v>44</v>
      </c>
      <c r="C2702">
        <v>2010</v>
      </c>
      <c r="D2702" s="1" t="d">
        <v>2018-11-02</v>
      </c>
      <c r="E2702" s="1" t="str">
        <f t="shared" si="84"/>
        <v>2018</v>
      </c>
      <c r="F2702" s="1" t="str">
        <f t="shared" si="85"/>
        <v>Nov</v>
      </c>
      <c r="G2702" t="s">
        <v>50</v>
      </c>
      <c r="H2702" t="s">
        <v>568</v>
      </c>
      <c r="I2702">
        <v>0.41</v>
      </c>
      <c r="J2702">
        <v>0.27</v>
      </c>
      <c r="K2702">
        <v>0</v>
      </c>
      <c r="L2702">
        <v>7.0000000000000007E-2</v>
      </c>
      <c r="M2702">
        <v>0.76</v>
      </c>
    </row>
    <row r="2703" spans="1:19" x14ac:dyDescent="0.2">
      <c r="A2703" t="s">
        <v>2675</v>
      </c>
      <c r="B2703" t="s">
        <v>55</v>
      </c>
      <c r="C2703">
        <v>2002</v>
      </c>
      <c r="D2703" s="1" t="d">
        <v>1996-06-23</v>
      </c>
      <c r="E2703" s="1" t="str">
        <f t="shared" si="84"/>
        <v>1996</v>
      </c>
      <c r="F2703" s="1" t="str">
        <f t="shared" si="85"/>
        <v>Jun</v>
      </c>
      <c r="G2703" t="s">
        <v>86</v>
      </c>
      <c r="H2703" t="s">
        <v>222</v>
      </c>
      <c r="I2703">
        <v>0.31</v>
      </c>
      <c r="J2703">
        <v>0.24</v>
      </c>
      <c r="K2703">
        <v>0.13</v>
      </c>
      <c r="L2703">
        <v>0.08</v>
      </c>
      <c r="M2703">
        <v>0.76</v>
      </c>
    </row>
    <row r="2704" spans="1:19" x14ac:dyDescent="0.2">
      <c r="A2704" t="s">
        <v>956</v>
      </c>
      <c r="B2704" t="s">
        <v>148</v>
      </c>
      <c r="C2704">
        <v>2011</v>
      </c>
      <c r="D2704" s="1" t="d">
        <v>2000-02-25</v>
      </c>
      <c r="E2704" s="1" t="str">
        <f t="shared" si="84"/>
        <v>2000</v>
      </c>
      <c r="F2704" s="1" t="str">
        <f t="shared" si="85"/>
        <v>Feb</v>
      </c>
      <c r="G2704" t="s">
        <v>37</v>
      </c>
      <c r="H2704" t="s">
        <v>392</v>
      </c>
      <c r="I2704">
        <v>0.33</v>
      </c>
      <c r="J2704">
        <v>0.32</v>
      </c>
      <c r="K2704">
        <v>0</v>
      </c>
      <c r="L2704">
        <v>0.1</v>
      </c>
      <c r="M2704">
        <v>0.76</v>
      </c>
      <c r="N2704">
        <v>95</v>
      </c>
      <c r="O2704">
        <v>52</v>
      </c>
      <c r="P2704">
        <v>8.8000000000000007</v>
      </c>
      <c r="Q2704">
        <v>5999</v>
      </c>
      <c r="R2704" t="s">
        <v>392</v>
      </c>
      <c r="S2704" t="s">
        <v>112</v>
      </c>
    </row>
    <row r="2705" spans="1:19" x14ac:dyDescent="0.2">
      <c r="A2705" t="s">
        <v>2479</v>
      </c>
      <c r="B2705" t="s">
        <v>49</v>
      </c>
      <c r="C2705">
        <v>2011</v>
      </c>
      <c r="D2705" s="1" t="d">
        <v>1991-06-03</v>
      </c>
      <c r="E2705" s="1" t="str">
        <f t="shared" si="84"/>
        <v>1991</v>
      </c>
      <c r="F2705" s="1" t="str">
        <f t="shared" si="85"/>
        <v>Jun</v>
      </c>
      <c r="G2705" t="s">
        <v>37</v>
      </c>
      <c r="H2705" t="s">
        <v>51</v>
      </c>
      <c r="I2705">
        <v>0.33</v>
      </c>
      <c r="J2705">
        <v>0.31</v>
      </c>
      <c r="K2705">
        <v>0</v>
      </c>
      <c r="L2705">
        <v>0.12</v>
      </c>
      <c r="M2705">
        <v>0.76</v>
      </c>
      <c r="N2705">
        <v>51</v>
      </c>
      <c r="O2705">
        <v>48</v>
      </c>
      <c r="P2705">
        <v>4.9000000000000004</v>
      </c>
      <c r="Q2705">
        <v>278</v>
      </c>
      <c r="R2705" t="s">
        <v>2480</v>
      </c>
      <c r="S2705" t="s">
        <v>53</v>
      </c>
    </row>
    <row r="2706" spans="1:19" x14ac:dyDescent="0.2">
      <c r="A2706" t="s">
        <v>1412</v>
      </c>
      <c r="B2706" t="s">
        <v>17</v>
      </c>
      <c r="C2706">
        <v>2010</v>
      </c>
      <c r="D2706" s="1" t="d">
        <v>2021-04-07</v>
      </c>
      <c r="E2706" s="1" t="str">
        <f t="shared" si="84"/>
        <v>2021</v>
      </c>
      <c r="F2706" s="1" t="str">
        <f t="shared" si="85"/>
        <v>Apr</v>
      </c>
      <c r="G2706" t="s">
        <v>50</v>
      </c>
      <c r="H2706" t="s">
        <v>254</v>
      </c>
      <c r="I2706">
        <v>0.52</v>
      </c>
      <c r="J2706">
        <v>0.18</v>
      </c>
      <c r="K2706">
        <v>0</v>
      </c>
      <c r="L2706">
        <v>0.06</v>
      </c>
      <c r="M2706">
        <v>0.76</v>
      </c>
      <c r="N2706">
        <v>71</v>
      </c>
      <c r="O2706">
        <v>10</v>
      </c>
      <c r="P2706">
        <v>7.8</v>
      </c>
      <c r="Q2706">
        <v>31</v>
      </c>
      <c r="R2706" t="s">
        <v>2676</v>
      </c>
      <c r="S2706" t="s">
        <v>88</v>
      </c>
    </row>
    <row r="2707" spans="1:19" x14ac:dyDescent="0.2">
      <c r="A2707" t="s">
        <v>2677</v>
      </c>
      <c r="B2707" t="s">
        <v>55</v>
      </c>
      <c r="C2707">
        <v>2001</v>
      </c>
      <c r="D2707" s="1" t="d">
        <v>1998-09-29</v>
      </c>
      <c r="E2707" s="1" t="str">
        <f t="shared" si="84"/>
        <v>1998</v>
      </c>
      <c r="F2707" s="1" t="str">
        <f t="shared" si="85"/>
        <v>Sep</v>
      </c>
      <c r="G2707" t="s">
        <v>86</v>
      </c>
      <c r="H2707" t="s">
        <v>523</v>
      </c>
      <c r="I2707">
        <v>0.37</v>
      </c>
      <c r="J2707">
        <v>0.28999999999999998</v>
      </c>
      <c r="K2707">
        <v>0</v>
      </c>
      <c r="L2707">
        <v>0.1</v>
      </c>
      <c r="M2707">
        <v>0.76</v>
      </c>
    </row>
    <row r="2708" spans="1:19" x14ac:dyDescent="0.2">
      <c r="A2708" t="s">
        <v>2678</v>
      </c>
      <c r="B2708" t="s">
        <v>55</v>
      </c>
      <c r="C2708">
        <v>2005</v>
      </c>
      <c r="D2708" s="1" t="d">
        <v>2014-09-25</v>
      </c>
      <c r="E2708" s="1" t="str">
        <f t="shared" si="84"/>
        <v>2014</v>
      </c>
      <c r="F2708" s="1" t="str">
        <f t="shared" si="85"/>
        <v>Sep</v>
      </c>
      <c r="G2708" t="s">
        <v>50</v>
      </c>
      <c r="H2708" t="s">
        <v>71</v>
      </c>
      <c r="I2708">
        <v>0.56999999999999995</v>
      </c>
      <c r="J2708">
        <v>0.02</v>
      </c>
      <c r="K2708">
        <v>7.0000000000000007E-2</v>
      </c>
      <c r="L2708">
        <v>0.09</v>
      </c>
      <c r="M2708">
        <v>0.76</v>
      </c>
    </row>
    <row r="2709" spans="1:19" x14ac:dyDescent="0.2">
      <c r="A2709" t="s">
        <v>2237</v>
      </c>
      <c r="B2709" t="s">
        <v>44</v>
      </c>
      <c r="C2709">
        <v>2010</v>
      </c>
      <c r="D2709" s="1" t="d">
        <v>2011-06-04</v>
      </c>
      <c r="E2709" s="1" t="str">
        <f t="shared" si="84"/>
        <v>2011</v>
      </c>
      <c r="F2709" s="1" t="str">
        <f t="shared" si="85"/>
        <v>Jun</v>
      </c>
      <c r="G2709" t="s">
        <v>37</v>
      </c>
      <c r="H2709" t="s">
        <v>222</v>
      </c>
      <c r="I2709">
        <v>0.38</v>
      </c>
      <c r="J2709">
        <v>0.23</v>
      </c>
      <c r="K2709">
        <v>0.08</v>
      </c>
      <c r="L2709">
        <v>0.06</v>
      </c>
      <c r="M2709">
        <v>0.76</v>
      </c>
    </row>
    <row r="2710" spans="1:19" x14ac:dyDescent="0.2">
      <c r="A2710" t="s">
        <v>2679</v>
      </c>
      <c r="B2710" t="s">
        <v>44</v>
      </c>
      <c r="C2710">
        <v>2007</v>
      </c>
      <c r="D2710" s="1" t="d">
        <v>1994-11-28</v>
      </c>
      <c r="E2710" s="1" t="str">
        <f t="shared" si="84"/>
        <v>1994</v>
      </c>
      <c r="F2710" s="1" t="str">
        <f t="shared" si="85"/>
        <v>Nov</v>
      </c>
      <c r="G2710" t="s">
        <v>37</v>
      </c>
      <c r="H2710" t="s">
        <v>283</v>
      </c>
      <c r="I2710">
        <v>0.36</v>
      </c>
      <c r="J2710">
        <v>0.31</v>
      </c>
      <c r="K2710">
        <v>0.01</v>
      </c>
      <c r="L2710">
        <v>0.08</v>
      </c>
      <c r="M2710">
        <v>0.76</v>
      </c>
    </row>
    <row r="2711" spans="1:19" x14ac:dyDescent="0.2">
      <c r="A2711" t="s">
        <v>2680</v>
      </c>
      <c r="B2711" t="s">
        <v>79</v>
      </c>
      <c r="C2711">
        <v>2015</v>
      </c>
      <c r="D2711" s="1" t="d">
        <v>2002-11-14</v>
      </c>
      <c r="E2711" s="1" t="str">
        <f t="shared" si="84"/>
        <v>2002</v>
      </c>
      <c r="F2711" s="1" t="str">
        <f t="shared" si="85"/>
        <v>Nov</v>
      </c>
      <c r="G2711" t="s">
        <v>28</v>
      </c>
      <c r="H2711" t="s">
        <v>19</v>
      </c>
      <c r="I2711">
        <v>0.16</v>
      </c>
      <c r="J2711">
        <v>0.28999999999999998</v>
      </c>
      <c r="K2711">
        <v>0.26</v>
      </c>
      <c r="L2711">
        <v>0.04</v>
      </c>
      <c r="M2711">
        <v>0.76</v>
      </c>
    </row>
    <row r="2712" spans="1:19" x14ac:dyDescent="0.2">
      <c r="A2712" t="s">
        <v>2681</v>
      </c>
      <c r="B2712" t="s">
        <v>27</v>
      </c>
      <c r="C2712">
        <v>1991</v>
      </c>
      <c r="D2712" s="1" t="d">
        <v>1995-07-19</v>
      </c>
      <c r="E2712" s="1" t="str">
        <f t="shared" si="84"/>
        <v>1995</v>
      </c>
      <c r="F2712" s="1" t="str">
        <f t="shared" si="85"/>
        <v>Jul</v>
      </c>
      <c r="G2712" t="s">
        <v>28</v>
      </c>
      <c r="H2712" t="s">
        <v>118</v>
      </c>
      <c r="I2712">
        <v>0</v>
      </c>
      <c r="J2712">
        <v>0</v>
      </c>
      <c r="K2712">
        <v>0.76</v>
      </c>
      <c r="L2712">
        <v>0</v>
      </c>
      <c r="M2712">
        <v>0.76</v>
      </c>
    </row>
    <row r="2713" spans="1:19" x14ac:dyDescent="0.2">
      <c r="A2713" t="s">
        <v>2682</v>
      </c>
      <c r="B2713" t="s">
        <v>17</v>
      </c>
      <c r="C2713">
        <v>2009</v>
      </c>
      <c r="D2713" s="1" t="d">
        <v>2018-04-19</v>
      </c>
      <c r="E2713" s="1" t="str">
        <f t="shared" si="84"/>
        <v>2018</v>
      </c>
      <c r="F2713" s="1" t="str">
        <f t="shared" si="85"/>
        <v>Apr</v>
      </c>
      <c r="G2713" t="s">
        <v>50</v>
      </c>
      <c r="H2713" t="s">
        <v>134</v>
      </c>
      <c r="I2713">
        <v>0.28000000000000003</v>
      </c>
      <c r="J2713">
        <v>0.39</v>
      </c>
      <c r="K2713">
        <v>0</v>
      </c>
      <c r="L2713">
        <v>0.08</v>
      </c>
      <c r="M2713">
        <v>0.75</v>
      </c>
      <c r="N2713">
        <v>60</v>
      </c>
      <c r="O2713">
        <v>35</v>
      </c>
      <c r="P2713">
        <v>6</v>
      </c>
      <c r="Q2713">
        <v>8</v>
      </c>
      <c r="R2713" t="s">
        <v>1489</v>
      </c>
      <c r="S2713" t="s">
        <v>112</v>
      </c>
    </row>
    <row r="2714" spans="1:19" x14ac:dyDescent="0.2">
      <c r="A2714" t="s">
        <v>1453</v>
      </c>
      <c r="B2714" t="s">
        <v>55</v>
      </c>
      <c r="C2714">
        <v>2008</v>
      </c>
      <c r="D2714" s="1" t="d">
        <v>2001-04-24</v>
      </c>
      <c r="E2714" s="1" t="str">
        <f t="shared" si="84"/>
        <v>2001</v>
      </c>
      <c r="F2714" s="1" t="str">
        <f t="shared" si="85"/>
        <v>Apr</v>
      </c>
      <c r="G2714" t="s">
        <v>1</v>
      </c>
      <c r="H2714" t="s">
        <v>484</v>
      </c>
      <c r="I2714">
        <v>0.21</v>
      </c>
      <c r="J2714">
        <v>0</v>
      </c>
      <c r="K2714">
        <v>0</v>
      </c>
      <c r="L2714">
        <v>0.54</v>
      </c>
      <c r="M2714">
        <v>0.75</v>
      </c>
      <c r="N2714">
        <v>67</v>
      </c>
      <c r="O2714">
        <v>8</v>
      </c>
      <c r="P2714">
        <v>8.4</v>
      </c>
      <c r="Q2714">
        <v>9</v>
      </c>
      <c r="R2714" t="s">
        <v>2451</v>
      </c>
      <c r="S2714" t="s">
        <v>20</v>
      </c>
    </row>
    <row r="2715" spans="1:19" x14ac:dyDescent="0.2">
      <c r="A2715" t="s">
        <v>2683</v>
      </c>
      <c r="B2715" t="s">
        <v>79</v>
      </c>
      <c r="C2715">
        <v>2013</v>
      </c>
      <c r="D2715" s="1" t="d">
        <v>2009-07-18</v>
      </c>
      <c r="E2715" s="1" t="str">
        <f t="shared" si="84"/>
        <v>2009</v>
      </c>
      <c r="F2715" s="1" t="str">
        <f t="shared" si="85"/>
        <v>Jul</v>
      </c>
      <c r="G2715" t="s">
        <v>30</v>
      </c>
      <c r="H2715" t="s">
        <v>19</v>
      </c>
      <c r="I2715">
        <v>0</v>
      </c>
      <c r="J2715">
        <v>0.48</v>
      </c>
      <c r="K2715">
        <v>0.25</v>
      </c>
      <c r="L2715">
        <v>0.03</v>
      </c>
      <c r="M2715">
        <v>0.75</v>
      </c>
      <c r="N2715">
        <v>81</v>
      </c>
      <c r="O2715">
        <v>58</v>
      </c>
      <c r="P2715">
        <v>7.9</v>
      </c>
      <c r="Q2715">
        <v>86</v>
      </c>
      <c r="R2715" t="s">
        <v>250</v>
      </c>
      <c r="S2715" t="s">
        <v>112</v>
      </c>
    </row>
    <row r="2716" spans="1:19" x14ac:dyDescent="0.2">
      <c r="A2716" t="s">
        <v>2684</v>
      </c>
      <c r="B2716" t="s">
        <v>32</v>
      </c>
      <c r="C2716">
        <v>2005</v>
      </c>
      <c r="D2716" s="1" t="d">
        <v>1993-03-12</v>
      </c>
      <c r="E2716" s="1" t="str">
        <f t="shared" si="84"/>
        <v>1993</v>
      </c>
      <c r="F2716" s="1" t="str">
        <f t="shared" si="85"/>
        <v>Mar</v>
      </c>
      <c r="G2716" t="s">
        <v>34</v>
      </c>
      <c r="H2716" t="s">
        <v>151</v>
      </c>
      <c r="I2716">
        <v>0.69</v>
      </c>
      <c r="J2716">
        <v>0</v>
      </c>
      <c r="K2716">
        <v>0</v>
      </c>
      <c r="L2716">
        <v>0.06</v>
      </c>
      <c r="M2716">
        <v>0.75</v>
      </c>
    </row>
    <row r="2717" spans="1:19" x14ac:dyDescent="0.2">
      <c r="A2717" t="s">
        <v>2685</v>
      </c>
      <c r="B2717" t="s">
        <v>104</v>
      </c>
      <c r="C2717">
        <v>2000</v>
      </c>
      <c r="D2717" s="1" t="d">
        <v>2016-05-16</v>
      </c>
      <c r="E2717" s="1" t="str">
        <f t="shared" si="84"/>
        <v>2016</v>
      </c>
      <c r="F2717" s="1" t="str">
        <f t="shared" si="85"/>
        <v>May</v>
      </c>
      <c r="G2717" t="s">
        <v>1</v>
      </c>
      <c r="H2717" t="s">
        <v>222</v>
      </c>
      <c r="I2717">
        <v>0.3</v>
      </c>
      <c r="J2717">
        <v>0.21</v>
      </c>
      <c r="K2717">
        <v>0.2</v>
      </c>
      <c r="L2717">
        <v>0.05</v>
      </c>
      <c r="M2717">
        <v>0.75</v>
      </c>
      <c r="N2717">
        <v>76</v>
      </c>
      <c r="O2717">
        <v>10</v>
      </c>
      <c r="P2717">
        <v>8.9</v>
      </c>
      <c r="Q2717">
        <v>55</v>
      </c>
      <c r="R2717" t="s">
        <v>222</v>
      </c>
      <c r="S2717" t="s">
        <v>20</v>
      </c>
    </row>
    <row r="2718" spans="1:19" x14ac:dyDescent="0.2">
      <c r="A2718" t="s">
        <v>2686</v>
      </c>
      <c r="B2718" t="s">
        <v>79</v>
      </c>
      <c r="C2718">
        <v>2015</v>
      </c>
      <c r="D2718" s="1" t="d">
        <v>2021-06-06</v>
      </c>
      <c r="E2718" s="1" t="str">
        <f t="shared" si="84"/>
        <v>2021</v>
      </c>
      <c r="F2718" s="1" t="str">
        <f t="shared" si="85"/>
        <v>Jun</v>
      </c>
      <c r="G2718" t="s">
        <v>34</v>
      </c>
      <c r="H2718" t="s">
        <v>19</v>
      </c>
      <c r="I2718">
        <v>0.03</v>
      </c>
      <c r="J2718">
        <v>0.66</v>
      </c>
      <c r="K2718">
        <v>0.02</v>
      </c>
      <c r="L2718">
        <v>0.04</v>
      </c>
      <c r="M2718">
        <v>0.75</v>
      </c>
    </row>
    <row r="2719" spans="1:19" x14ac:dyDescent="0.2">
      <c r="A2719" t="s">
        <v>2687</v>
      </c>
      <c r="B2719" t="s">
        <v>75</v>
      </c>
      <c r="C2719">
        <v>2016</v>
      </c>
      <c r="D2719" s="1" t="d">
        <v>2019-04-26</v>
      </c>
      <c r="E2719" s="1" t="str">
        <f t="shared" si="84"/>
        <v>2019</v>
      </c>
      <c r="F2719" s="1" t="str">
        <f t="shared" si="85"/>
        <v>Apr</v>
      </c>
      <c r="G2719" t="s">
        <v>37</v>
      </c>
      <c r="H2719" t="s">
        <v>134</v>
      </c>
      <c r="I2719">
        <v>0.34</v>
      </c>
      <c r="J2719">
        <v>0.25</v>
      </c>
      <c r="K2719">
        <v>0.05</v>
      </c>
      <c r="L2719">
        <v>0.12</v>
      </c>
      <c r="M2719">
        <v>0.75</v>
      </c>
      <c r="N2719">
        <v>89</v>
      </c>
      <c r="O2719">
        <v>56</v>
      </c>
      <c r="P2719">
        <v>8.4</v>
      </c>
      <c r="Q2719">
        <v>704</v>
      </c>
      <c r="R2719" t="s">
        <v>625</v>
      </c>
      <c r="S2719" t="s">
        <v>53</v>
      </c>
    </row>
    <row r="2720" spans="1:19" x14ac:dyDescent="0.2">
      <c r="A2720" t="s">
        <v>2688</v>
      </c>
      <c r="B2720" t="s">
        <v>49</v>
      </c>
      <c r="C2720">
        <v>2006</v>
      </c>
      <c r="D2720" s="1" t="d">
        <v>1995-04-20</v>
      </c>
      <c r="E2720" s="1" t="str">
        <f t="shared" si="84"/>
        <v>1995</v>
      </c>
      <c r="F2720" s="1" t="str">
        <f t="shared" si="85"/>
        <v>Apr</v>
      </c>
      <c r="G2720" t="s">
        <v>50</v>
      </c>
      <c r="H2720" t="s">
        <v>68</v>
      </c>
      <c r="I2720">
        <v>0.18</v>
      </c>
      <c r="J2720">
        <v>0.37</v>
      </c>
      <c r="K2720">
        <v>0.06</v>
      </c>
      <c r="L2720">
        <v>0.14000000000000001</v>
      </c>
      <c r="M2720">
        <v>0.75</v>
      </c>
      <c r="N2720">
        <v>55</v>
      </c>
      <c r="O2720">
        <v>46</v>
      </c>
      <c r="P2720">
        <v>5.8</v>
      </c>
      <c r="Q2720">
        <v>30</v>
      </c>
      <c r="R2720" t="s">
        <v>2689</v>
      </c>
      <c r="S2720" t="s">
        <v>88</v>
      </c>
    </row>
    <row r="2721" spans="1:19" x14ac:dyDescent="0.2">
      <c r="A2721" t="s">
        <v>510</v>
      </c>
      <c r="B2721" t="s">
        <v>171</v>
      </c>
      <c r="C2721">
        <v>2015</v>
      </c>
      <c r="D2721" s="1" t="d">
        <v>2015-10-07</v>
      </c>
      <c r="E2721" s="1" t="str">
        <f t="shared" si="84"/>
        <v>2015</v>
      </c>
      <c r="F2721" s="1" t="str">
        <f t="shared" si="85"/>
        <v>Oct</v>
      </c>
      <c r="G2721" t="s">
        <v>50</v>
      </c>
      <c r="H2721" t="s">
        <v>234</v>
      </c>
      <c r="I2721">
        <v>0.41</v>
      </c>
      <c r="J2721">
        <v>0.26</v>
      </c>
      <c r="K2721">
        <v>0.01</v>
      </c>
      <c r="L2721">
        <v>7.0000000000000007E-2</v>
      </c>
      <c r="M2721">
        <v>0.75</v>
      </c>
      <c r="N2721">
        <v>95</v>
      </c>
      <c r="O2721">
        <v>10</v>
      </c>
      <c r="P2721">
        <v>7.3</v>
      </c>
      <c r="Q2721">
        <v>900</v>
      </c>
      <c r="R2721" t="s">
        <v>511</v>
      </c>
      <c r="S2721" t="s">
        <v>53</v>
      </c>
    </row>
    <row r="2722" spans="1:19" x14ac:dyDescent="0.2">
      <c r="A2722" t="s">
        <v>1691</v>
      </c>
      <c r="B2722" t="s">
        <v>44</v>
      </c>
      <c r="C2722">
        <v>2006</v>
      </c>
      <c r="D2722" s="1" t="d">
        <v>2010-11-10</v>
      </c>
      <c r="E2722" s="1" t="str">
        <f t="shared" si="84"/>
        <v>2010</v>
      </c>
      <c r="F2722" s="1" t="str">
        <f t="shared" si="85"/>
        <v>Nov</v>
      </c>
      <c r="G2722" t="s">
        <v>18</v>
      </c>
      <c r="H2722" t="s">
        <v>51</v>
      </c>
      <c r="I2722">
        <v>0.28000000000000003</v>
      </c>
      <c r="J2722">
        <v>0.38</v>
      </c>
      <c r="K2722">
        <v>0</v>
      </c>
      <c r="L2722">
        <v>0.08</v>
      </c>
      <c r="M2722">
        <v>0.75</v>
      </c>
      <c r="N2722">
        <v>81</v>
      </c>
      <c r="O2722">
        <v>75</v>
      </c>
      <c r="P2722">
        <v>7.8</v>
      </c>
      <c r="Q2722">
        <v>69</v>
      </c>
      <c r="R2722" t="s">
        <v>210</v>
      </c>
      <c r="S2722" t="s">
        <v>20</v>
      </c>
    </row>
    <row r="2723" spans="1:19" x14ac:dyDescent="0.2">
      <c r="A2723" t="s">
        <v>2690</v>
      </c>
      <c r="B2723" t="s">
        <v>17</v>
      </c>
      <c r="C2723">
        <v>2009</v>
      </c>
      <c r="D2723" s="1" t="d">
        <v>2007-05-20</v>
      </c>
      <c r="E2723" s="1" t="str">
        <f t="shared" si="84"/>
        <v>2007</v>
      </c>
      <c r="F2723" s="1" t="str">
        <f t="shared" si="85"/>
        <v>May</v>
      </c>
      <c r="G2723" t="s">
        <v>30</v>
      </c>
      <c r="H2723" t="s">
        <v>484</v>
      </c>
      <c r="I2723">
        <v>0.28000000000000003</v>
      </c>
      <c r="J2723">
        <v>0.39</v>
      </c>
      <c r="K2723">
        <v>0</v>
      </c>
      <c r="L2723">
        <v>0.08</v>
      </c>
      <c r="M2723">
        <v>0.75</v>
      </c>
      <c r="N2723">
        <v>58</v>
      </c>
      <c r="O2723">
        <v>22</v>
      </c>
      <c r="P2723">
        <v>6</v>
      </c>
      <c r="Q2723">
        <v>8</v>
      </c>
      <c r="R2723" t="s">
        <v>1481</v>
      </c>
      <c r="S2723" t="s">
        <v>20</v>
      </c>
    </row>
    <row r="2724" spans="1:19" x14ac:dyDescent="0.2">
      <c r="A2724" t="s">
        <v>2691</v>
      </c>
      <c r="B2724" t="s">
        <v>17</v>
      </c>
      <c r="C2724">
        <v>2011</v>
      </c>
      <c r="D2724" s="1" t="d">
        <v>1998-05-28</v>
      </c>
      <c r="E2724" s="1" t="str">
        <f t="shared" si="84"/>
        <v>1998</v>
      </c>
      <c r="F2724" s="1" t="str">
        <f t="shared" si="85"/>
        <v>May</v>
      </c>
      <c r="G2724" t="s">
        <v>50</v>
      </c>
      <c r="H2724" t="s">
        <v>19</v>
      </c>
      <c r="I2724">
        <v>0.26</v>
      </c>
      <c r="J2724">
        <v>0.19</v>
      </c>
      <c r="K2724">
        <v>0.27</v>
      </c>
      <c r="L2724">
        <v>0.04</v>
      </c>
      <c r="M2724">
        <v>0.75</v>
      </c>
      <c r="N2724">
        <v>60</v>
      </c>
      <c r="O2724">
        <v>18</v>
      </c>
      <c r="P2724">
        <v>7</v>
      </c>
      <c r="Q2724">
        <v>27</v>
      </c>
      <c r="R2724" t="s">
        <v>1633</v>
      </c>
      <c r="S2724" t="s">
        <v>20</v>
      </c>
    </row>
    <row r="2725" spans="1:19" x14ac:dyDescent="0.2">
      <c r="A2725" t="s">
        <v>2500</v>
      </c>
      <c r="B2725" t="s">
        <v>49</v>
      </c>
      <c r="C2725">
        <v>2010</v>
      </c>
      <c r="D2725" s="1" t="d">
        <v>2005-05-20</v>
      </c>
      <c r="E2725" s="1" t="str">
        <f t="shared" si="84"/>
        <v>2005</v>
      </c>
      <c r="F2725" s="1" t="str">
        <f t="shared" si="85"/>
        <v>May</v>
      </c>
      <c r="G2725" t="s">
        <v>34</v>
      </c>
      <c r="H2725" t="s">
        <v>71</v>
      </c>
      <c r="I2725">
        <v>0.47</v>
      </c>
      <c r="J2725">
        <v>0.19</v>
      </c>
      <c r="K2725">
        <v>0</v>
      </c>
      <c r="L2725">
        <v>0.1</v>
      </c>
      <c r="M2725">
        <v>0.75</v>
      </c>
      <c r="N2725">
        <v>86</v>
      </c>
      <c r="O2725">
        <v>46</v>
      </c>
      <c r="P2725">
        <v>7.8</v>
      </c>
      <c r="Q2725">
        <v>22</v>
      </c>
      <c r="R2725" t="s">
        <v>2021</v>
      </c>
      <c r="S2725" t="s">
        <v>88</v>
      </c>
    </row>
    <row r="2726" spans="1:19" x14ac:dyDescent="0.2">
      <c r="A2726" t="s">
        <v>1728</v>
      </c>
      <c r="B2726" t="s">
        <v>159</v>
      </c>
      <c r="C2726">
        <v>2008</v>
      </c>
      <c r="D2726" s="1" t="d">
        <v>1990-12-17</v>
      </c>
      <c r="E2726" s="1" t="str">
        <f t="shared" si="84"/>
        <v>1990</v>
      </c>
      <c r="F2726" s="1" t="str">
        <f t="shared" si="85"/>
        <v>Dec</v>
      </c>
      <c r="G2726" t="s">
        <v>86</v>
      </c>
      <c r="H2726" t="s">
        <v>484</v>
      </c>
      <c r="I2726">
        <v>0.41</v>
      </c>
      <c r="J2726">
        <v>0.2</v>
      </c>
      <c r="K2726">
        <v>0</v>
      </c>
      <c r="L2726">
        <v>0.14000000000000001</v>
      </c>
      <c r="M2726">
        <v>0.75</v>
      </c>
      <c r="N2726">
        <v>72</v>
      </c>
      <c r="O2726">
        <v>9</v>
      </c>
      <c r="P2726">
        <v>6</v>
      </c>
      <c r="Q2726">
        <v>9</v>
      </c>
      <c r="R2726" t="s">
        <v>746</v>
      </c>
      <c r="S2726" t="s">
        <v>88</v>
      </c>
    </row>
    <row r="2727" spans="1:19" x14ac:dyDescent="0.2">
      <c r="A2727" t="s">
        <v>1261</v>
      </c>
      <c r="B2727" t="s">
        <v>79</v>
      </c>
      <c r="C2727">
        <v>2012</v>
      </c>
      <c r="D2727" s="1" t="d">
        <v>2000-09-21</v>
      </c>
      <c r="E2727" s="1" t="str">
        <f t="shared" si="84"/>
        <v>2000</v>
      </c>
      <c r="F2727" s="1" t="str">
        <f t="shared" si="85"/>
        <v>Sep</v>
      </c>
      <c r="G2727" t="s">
        <v>50</v>
      </c>
      <c r="H2727" t="s">
        <v>267</v>
      </c>
      <c r="I2727">
        <v>0.41</v>
      </c>
      <c r="J2727">
        <v>0.28000000000000003</v>
      </c>
      <c r="K2727">
        <v>0</v>
      </c>
      <c r="L2727">
        <v>0.06</v>
      </c>
      <c r="M2727">
        <v>0.75</v>
      </c>
      <c r="N2727">
        <v>72</v>
      </c>
      <c r="O2727">
        <v>6</v>
      </c>
      <c r="P2727">
        <v>5.2</v>
      </c>
      <c r="Q2727">
        <v>25</v>
      </c>
      <c r="R2727" t="s">
        <v>885</v>
      </c>
      <c r="S2727" t="s">
        <v>112</v>
      </c>
    </row>
    <row r="2728" spans="1:19" x14ac:dyDescent="0.2">
      <c r="A2728" t="s">
        <v>2692</v>
      </c>
      <c r="B2728" t="s">
        <v>49</v>
      </c>
      <c r="C2728">
        <v>2012</v>
      </c>
      <c r="D2728" s="1" t="d">
        <v>2021-07-13</v>
      </c>
      <c r="E2728" s="1" t="str">
        <f t="shared" si="84"/>
        <v>2021</v>
      </c>
      <c r="F2728" s="1" t="str">
        <f t="shared" si="85"/>
        <v>Jul</v>
      </c>
      <c r="G2728" t="s">
        <v>86</v>
      </c>
      <c r="H2728" t="s">
        <v>372</v>
      </c>
      <c r="I2728">
        <v>0.35</v>
      </c>
      <c r="J2728">
        <v>0.23</v>
      </c>
      <c r="K2728">
        <v>7.0000000000000007E-2</v>
      </c>
      <c r="L2728">
        <v>0.09</v>
      </c>
      <c r="M2728">
        <v>0.75</v>
      </c>
      <c r="N2728">
        <v>81</v>
      </c>
      <c r="O2728">
        <v>53</v>
      </c>
      <c r="P2728">
        <v>6.7</v>
      </c>
      <c r="Q2728">
        <v>150</v>
      </c>
      <c r="R2728" t="s">
        <v>2693</v>
      </c>
      <c r="S2728" t="s">
        <v>88</v>
      </c>
    </row>
    <row r="2729" spans="1:19" x14ac:dyDescent="0.2">
      <c r="A2729" t="s">
        <v>2694</v>
      </c>
      <c r="B2729" t="s">
        <v>55</v>
      </c>
      <c r="C2729">
        <v>2004</v>
      </c>
      <c r="D2729" s="1" t="d">
        <v>1988-01-28</v>
      </c>
      <c r="E2729" s="1" t="str">
        <f t="shared" si="84"/>
        <v>1988</v>
      </c>
      <c r="F2729" s="1" t="str">
        <f t="shared" si="85"/>
        <v>Jan</v>
      </c>
      <c r="G2729" t="s">
        <v>50</v>
      </c>
      <c r="H2729" t="s">
        <v>71</v>
      </c>
      <c r="I2729">
        <v>0.37</v>
      </c>
      <c r="J2729">
        <v>0.28999999999999998</v>
      </c>
      <c r="K2729">
        <v>0</v>
      </c>
      <c r="L2729">
        <v>0.1</v>
      </c>
      <c r="M2729">
        <v>0.75</v>
      </c>
      <c r="N2729">
        <v>69</v>
      </c>
      <c r="O2729">
        <v>30</v>
      </c>
      <c r="P2729">
        <v>6.5</v>
      </c>
      <c r="Q2729">
        <v>6</v>
      </c>
      <c r="R2729" t="s">
        <v>690</v>
      </c>
      <c r="S2729" t="s">
        <v>20</v>
      </c>
    </row>
    <row r="2730" spans="1:19" x14ac:dyDescent="0.2">
      <c r="A2730" t="s">
        <v>2695</v>
      </c>
      <c r="B2730" t="s">
        <v>95</v>
      </c>
      <c r="C2730">
        <v>1997</v>
      </c>
      <c r="D2730" s="1" t="d">
        <v>1996-01-13</v>
      </c>
      <c r="E2730" s="1" t="str">
        <f t="shared" si="84"/>
        <v>1996</v>
      </c>
      <c r="F2730" s="1" t="str">
        <f t="shared" si="85"/>
        <v>Jan</v>
      </c>
      <c r="G2730" t="s">
        <v>24</v>
      </c>
      <c r="H2730" t="s">
        <v>226</v>
      </c>
      <c r="I2730">
        <v>0.63</v>
      </c>
      <c r="J2730">
        <v>0.11</v>
      </c>
      <c r="K2730">
        <v>0</v>
      </c>
      <c r="L2730">
        <v>0.01</v>
      </c>
      <c r="M2730">
        <v>0.75</v>
      </c>
    </row>
    <row r="2731" spans="1:19" x14ac:dyDescent="0.2">
      <c r="A2731" t="s">
        <v>2696</v>
      </c>
      <c r="B2731" t="s">
        <v>55</v>
      </c>
      <c r="C2731">
        <v>2001</v>
      </c>
      <c r="D2731" s="1" t="d">
        <v>1992-10-15</v>
      </c>
      <c r="E2731" s="1" t="str">
        <f t="shared" si="84"/>
        <v>1992</v>
      </c>
      <c r="F2731" s="1" t="str">
        <f t="shared" si="85"/>
        <v>Oct</v>
      </c>
      <c r="G2731" t="s">
        <v>37</v>
      </c>
      <c r="H2731" t="s">
        <v>234</v>
      </c>
      <c r="I2731">
        <v>0.3</v>
      </c>
      <c r="J2731">
        <v>0.24</v>
      </c>
      <c r="K2731">
        <v>0.13</v>
      </c>
      <c r="L2731">
        <v>0.08</v>
      </c>
      <c r="M2731">
        <v>0.75</v>
      </c>
      <c r="N2731">
        <v>78</v>
      </c>
      <c r="O2731">
        <v>21</v>
      </c>
      <c r="P2731">
        <v>7.4</v>
      </c>
      <c r="Q2731">
        <v>49</v>
      </c>
      <c r="R2731" t="s">
        <v>235</v>
      </c>
      <c r="S2731" t="s">
        <v>53</v>
      </c>
    </row>
    <row r="2732" spans="1:19" x14ac:dyDescent="0.2">
      <c r="A2732" t="s">
        <v>2697</v>
      </c>
      <c r="B2732" t="s">
        <v>104</v>
      </c>
      <c r="C2732">
        <v>1997</v>
      </c>
      <c r="D2732" s="1" t="d">
        <v>2020-06-21</v>
      </c>
      <c r="E2732" s="1" t="str">
        <f t="shared" si="84"/>
        <v>2020</v>
      </c>
      <c r="F2732" s="1" t="str">
        <f t="shared" si="85"/>
        <v>Jun</v>
      </c>
      <c r="G2732" t="s">
        <v>86</v>
      </c>
      <c r="H2732" t="s">
        <v>248</v>
      </c>
      <c r="I2732">
        <v>0.28000000000000003</v>
      </c>
      <c r="J2732">
        <v>0.19</v>
      </c>
      <c r="K2732">
        <v>0.23</v>
      </c>
      <c r="L2732">
        <v>0.05</v>
      </c>
      <c r="M2732">
        <v>0.75</v>
      </c>
    </row>
    <row r="2733" spans="1:19" x14ac:dyDescent="0.2">
      <c r="A2733" t="s">
        <v>2679</v>
      </c>
      <c r="B2733" t="s">
        <v>49</v>
      </c>
      <c r="C2733">
        <v>2007</v>
      </c>
      <c r="D2733" s="1" t="d">
        <v>2004-04-13</v>
      </c>
      <c r="E2733" s="1" t="str">
        <f t="shared" si="84"/>
        <v>2004</v>
      </c>
      <c r="F2733" s="1" t="str">
        <f t="shared" si="85"/>
        <v>Apr</v>
      </c>
      <c r="G2733" t="s">
        <v>37</v>
      </c>
      <c r="H2733" t="s">
        <v>283</v>
      </c>
      <c r="I2733">
        <v>0.28999999999999998</v>
      </c>
      <c r="J2733">
        <v>0.32</v>
      </c>
      <c r="K2733">
        <v>0.01</v>
      </c>
      <c r="L2733">
        <v>0.13</v>
      </c>
      <c r="M2733">
        <v>0.75</v>
      </c>
    </row>
    <row r="2734" spans="1:19" x14ac:dyDescent="0.2">
      <c r="A2734" t="s">
        <v>2698</v>
      </c>
      <c r="B2734" t="s">
        <v>17</v>
      </c>
      <c r="C2734">
        <v>2009</v>
      </c>
      <c r="D2734" s="1" t="d">
        <v>2001-06-05</v>
      </c>
      <c r="E2734" s="1" t="str">
        <f t="shared" si="84"/>
        <v>2001</v>
      </c>
      <c r="F2734" s="1" t="str">
        <f t="shared" si="85"/>
        <v>Jun</v>
      </c>
      <c r="G2734" t="s">
        <v>18</v>
      </c>
      <c r="H2734" t="s">
        <v>2699</v>
      </c>
      <c r="I2734">
        <v>0.66</v>
      </c>
      <c r="J2734">
        <v>0.04</v>
      </c>
      <c r="K2734">
        <v>0</v>
      </c>
      <c r="L2734">
        <v>0.05</v>
      </c>
      <c r="M2734">
        <v>0.75</v>
      </c>
      <c r="P2734" t="s">
        <v>203</v>
      </c>
      <c r="R2734" t="s">
        <v>2700</v>
      </c>
      <c r="S2734" t="s">
        <v>88</v>
      </c>
    </row>
    <row r="2735" spans="1:19" x14ac:dyDescent="0.2">
      <c r="A2735" t="s">
        <v>2701</v>
      </c>
      <c r="B2735" t="s">
        <v>75</v>
      </c>
      <c r="C2735">
        <v>2014</v>
      </c>
      <c r="D2735" s="1" t="d">
        <v>2017-10-04</v>
      </c>
      <c r="E2735" s="1" t="str">
        <f t="shared" si="84"/>
        <v>2017</v>
      </c>
      <c r="F2735" s="1" t="str">
        <f t="shared" si="85"/>
        <v>Oct</v>
      </c>
      <c r="G2735" t="s">
        <v>18</v>
      </c>
      <c r="H2735" t="s">
        <v>234</v>
      </c>
      <c r="I2735">
        <v>0.09</v>
      </c>
      <c r="J2735">
        <v>0.45</v>
      </c>
      <c r="K2735">
        <v>0.11</v>
      </c>
      <c r="L2735">
        <v>0.1</v>
      </c>
      <c r="M2735">
        <v>0.75</v>
      </c>
      <c r="N2735">
        <v>82</v>
      </c>
      <c r="O2735">
        <v>56</v>
      </c>
      <c r="P2735">
        <v>7.2</v>
      </c>
      <c r="Q2735">
        <v>386</v>
      </c>
      <c r="R2735" t="s">
        <v>357</v>
      </c>
      <c r="S2735" t="s">
        <v>20</v>
      </c>
    </row>
    <row r="2736" spans="1:19" x14ac:dyDescent="0.2">
      <c r="A2736" t="s">
        <v>830</v>
      </c>
      <c r="B2736" t="s">
        <v>137</v>
      </c>
      <c r="C2736">
        <v>2004</v>
      </c>
      <c r="D2736" s="1" t="d">
        <v>1997-05-28</v>
      </c>
      <c r="E2736" s="1" t="str">
        <f t="shared" si="84"/>
        <v>1997</v>
      </c>
      <c r="F2736" s="1" t="str">
        <f t="shared" si="85"/>
        <v>May</v>
      </c>
      <c r="G2736" t="s">
        <v>18</v>
      </c>
      <c r="H2736" t="s">
        <v>71</v>
      </c>
      <c r="I2736">
        <v>0.48</v>
      </c>
      <c r="J2736">
        <v>0.24</v>
      </c>
      <c r="K2736">
        <v>0</v>
      </c>
      <c r="L2736">
        <v>0.03</v>
      </c>
      <c r="M2736">
        <v>0.75</v>
      </c>
      <c r="N2736">
        <v>83</v>
      </c>
      <c r="O2736">
        <v>55</v>
      </c>
      <c r="P2736">
        <v>7.8</v>
      </c>
      <c r="Q2736">
        <v>12</v>
      </c>
      <c r="R2736" t="s">
        <v>309</v>
      </c>
      <c r="S2736" t="s">
        <v>88</v>
      </c>
    </row>
    <row r="2737" spans="1:19" x14ac:dyDescent="0.2">
      <c r="A2737" t="s">
        <v>319</v>
      </c>
      <c r="B2737" t="s">
        <v>159</v>
      </c>
      <c r="C2737">
        <v>2005</v>
      </c>
      <c r="D2737" s="1" t="d">
        <v>2021-02-11</v>
      </c>
      <c r="E2737" s="1" t="str">
        <f t="shared" si="84"/>
        <v>2021</v>
      </c>
      <c r="F2737" s="1" t="str">
        <f t="shared" si="85"/>
        <v>Feb</v>
      </c>
      <c r="G2737" t="s">
        <v>18</v>
      </c>
      <c r="H2737" t="s">
        <v>134</v>
      </c>
      <c r="I2737">
        <v>0.69</v>
      </c>
      <c r="J2737">
        <v>0</v>
      </c>
      <c r="K2737">
        <v>0</v>
      </c>
      <c r="L2737">
        <v>0.06</v>
      </c>
      <c r="M2737">
        <v>0.75</v>
      </c>
      <c r="N2737">
        <v>75</v>
      </c>
      <c r="O2737">
        <v>23</v>
      </c>
      <c r="P2737">
        <v>7.9</v>
      </c>
      <c r="Q2737">
        <v>16</v>
      </c>
      <c r="R2737" t="s">
        <v>287</v>
      </c>
      <c r="S2737" t="s">
        <v>20</v>
      </c>
    </row>
    <row r="2738" spans="1:19" x14ac:dyDescent="0.2">
      <c r="A2738" t="s">
        <v>2702</v>
      </c>
      <c r="B2738" t="s">
        <v>17</v>
      </c>
      <c r="C2738">
        <v>2009</v>
      </c>
      <c r="D2738" s="1" t="d">
        <v>2020-12-14</v>
      </c>
      <c r="E2738" s="1" t="str">
        <f t="shared" si="84"/>
        <v>2020</v>
      </c>
      <c r="F2738" s="1" t="str">
        <f t="shared" si="85"/>
        <v>Dec</v>
      </c>
      <c r="G2738" t="s">
        <v>34</v>
      </c>
      <c r="H2738" t="s">
        <v>2703</v>
      </c>
      <c r="I2738">
        <v>0</v>
      </c>
      <c r="J2738">
        <v>0.67</v>
      </c>
      <c r="K2738">
        <v>0</v>
      </c>
      <c r="L2738">
        <v>0.08</v>
      </c>
      <c r="M2738">
        <v>0.75</v>
      </c>
    </row>
    <row r="2739" spans="1:19" x14ac:dyDescent="0.2">
      <c r="A2739" t="s">
        <v>2704</v>
      </c>
      <c r="B2739" t="s">
        <v>17</v>
      </c>
      <c r="C2739">
        <v>2010</v>
      </c>
      <c r="D2739" s="1" t="d">
        <v>1992-10-10</v>
      </c>
      <c r="E2739" s="1" t="str">
        <f t="shared" si="84"/>
        <v>1992</v>
      </c>
      <c r="F2739" s="1" t="str">
        <f t="shared" si="85"/>
        <v>Oct</v>
      </c>
      <c r="G2739" t="s">
        <v>101</v>
      </c>
      <c r="H2739" t="s">
        <v>111</v>
      </c>
      <c r="I2739">
        <v>0.21</v>
      </c>
      <c r="J2739">
        <v>0.46</v>
      </c>
      <c r="K2739">
        <v>0</v>
      </c>
      <c r="L2739">
        <v>0.08</v>
      </c>
      <c r="M2739">
        <v>0.75</v>
      </c>
      <c r="N2739">
        <v>62</v>
      </c>
      <c r="O2739">
        <v>24</v>
      </c>
      <c r="P2739">
        <v>7.6</v>
      </c>
      <c r="Q2739">
        <v>14</v>
      </c>
      <c r="R2739" t="s">
        <v>111</v>
      </c>
      <c r="S2739" t="s">
        <v>112</v>
      </c>
    </row>
    <row r="2740" spans="1:19" x14ac:dyDescent="0.2">
      <c r="A2740" t="s">
        <v>2705</v>
      </c>
      <c r="B2740" t="s">
        <v>55</v>
      </c>
      <c r="C2740">
        <v>2001</v>
      </c>
      <c r="D2740" s="1" t="d">
        <v>2012-09-12</v>
      </c>
      <c r="E2740" s="1" t="str">
        <f t="shared" si="84"/>
        <v>2012</v>
      </c>
      <c r="F2740" s="1" t="str">
        <f t="shared" si="85"/>
        <v>Sep</v>
      </c>
      <c r="G2740" t="s">
        <v>86</v>
      </c>
      <c r="H2740" t="s">
        <v>222</v>
      </c>
      <c r="I2740">
        <v>0.22</v>
      </c>
      <c r="J2740">
        <v>0.17</v>
      </c>
      <c r="K2740">
        <v>0.3</v>
      </c>
      <c r="L2740">
        <v>0.06</v>
      </c>
      <c r="M2740">
        <v>0.75</v>
      </c>
      <c r="N2740">
        <v>81</v>
      </c>
      <c r="O2740">
        <v>22</v>
      </c>
      <c r="P2740">
        <v>7.9</v>
      </c>
      <c r="Q2740">
        <v>27</v>
      </c>
      <c r="R2740" t="s">
        <v>222</v>
      </c>
      <c r="S2740" t="s">
        <v>88</v>
      </c>
    </row>
    <row r="2741" spans="1:19" x14ac:dyDescent="0.2">
      <c r="A2741" t="s">
        <v>2706</v>
      </c>
      <c r="B2741" t="s">
        <v>55</v>
      </c>
      <c r="C2741">
        <v>2006</v>
      </c>
      <c r="D2741" s="1" t="d">
        <v>1997-12-28</v>
      </c>
      <c r="E2741" s="1" t="str">
        <f t="shared" si="84"/>
        <v>1997</v>
      </c>
      <c r="F2741" s="1" t="str">
        <f t="shared" si="85"/>
        <v>Dec</v>
      </c>
      <c r="G2741" t="s">
        <v>18</v>
      </c>
      <c r="H2741" t="s">
        <v>134</v>
      </c>
      <c r="I2741">
        <v>0.62</v>
      </c>
      <c r="J2741">
        <v>0.02</v>
      </c>
      <c r="K2741">
        <v>0</v>
      </c>
      <c r="L2741">
        <v>0.1</v>
      </c>
      <c r="M2741">
        <v>0.75</v>
      </c>
      <c r="N2741">
        <v>76</v>
      </c>
      <c r="O2741">
        <v>27</v>
      </c>
      <c r="P2741">
        <v>9</v>
      </c>
      <c r="Q2741">
        <v>18</v>
      </c>
      <c r="R2741" t="s">
        <v>193</v>
      </c>
      <c r="S2741" t="s">
        <v>20</v>
      </c>
    </row>
    <row r="2742" spans="1:19" x14ac:dyDescent="0.2">
      <c r="A2742" t="s">
        <v>2707</v>
      </c>
      <c r="B2742" t="s">
        <v>44</v>
      </c>
      <c r="C2742">
        <v>2008</v>
      </c>
      <c r="D2742" s="1" t="d">
        <v>2003-08-08</v>
      </c>
      <c r="E2742" s="1" t="str">
        <f t="shared" si="84"/>
        <v>2003</v>
      </c>
      <c r="F2742" s="1" t="str">
        <f t="shared" si="85"/>
        <v>Aug</v>
      </c>
      <c r="G2742" t="s">
        <v>50</v>
      </c>
      <c r="H2742" t="s">
        <v>2708</v>
      </c>
      <c r="I2742">
        <v>0.46</v>
      </c>
      <c r="J2742">
        <v>0.2</v>
      </c>
      <c r="K2742">
        <v>0.01</v>
      </c>
      <c r="L2742">
        <v>7.0000000000000007E-2</v>
      </c>
      <c r="M2742">
        <v>0.75</v>
      </c>
      <c r="N2742">
        <v>69</v>
      </c>
      <c r="O2742">
        <v>63</v>
      </c>
      <c r="P2742">
        <v>7.1</v>
      </c>
      <c r="Q2742">
        <v>120</v>
      </c>
      <c r="R2742" t="s">
        <v>2709</v>
      </c>
      <c r="S2742" t="s">
        <v>53</v>
      </c>
    </row>
    <row r="2743" spans="1:19" x14ac:dyDescent="0.2">
      <c r="A2743" t="s">
        <v>1383</v>
      </c>
      <c r="B2743" t="s">
        <v>75</v>
      </c>
      <c r="C2743">
        <v>2014</v>
      </c>
      <c r="D2743" s="1" t="d">
        <v>2008-03-27</v>
      </c>
      <c r="E2743" s="1" t="str">
        <f t="shared" si="84"/>
        <v>2008</v>
      </c>
      <c r="F2743" s="1" t="str">
        <f t="shared" si="85"/>
        <v>Mar</v>
      </c>
      <c r="G2743" t="s">
        <v>28</v>
      </c>
      <c r="H2743" t="s">
        <v>242</v>
      </c>
      <c r="I2743">
        <v>0.33</v>
      </c>
      <c r="J2743">
        <v>0.23</v>
      </c>
      <c r="K2743">
        <v>0.08</v>
      </c>
      <c r="L2743">
        <v>0.11</v>
      </c>
      <c r="M2743">
        <v>0.75</v>
      </c>
    </row>
    <row r="2744" spans="1:19" x14ac:dyDescent="0.2">
      <c r="A2744" t="s">
        <v>2710</v>
      </c>
      <c r="B2744" t="s">
        <v>159</v>
      </c>
      <c r="C2744">
        <v>2005</v>
      </c>
      <c r="D2744" s="1" t="d">
        <v>1999-05-31</v>
      </c>
      <c r="E2744" s="1" t="str">
        <f t="shared" si="84"/>
        <v>1999</v>
      </c>
      <c r="F2744" s="1" t="str">
        <f t="shared" si="85"/>
        <v>May</v>
      </c>
      <c r="G2744" t="s">
        <v>37</v>
      </c>
      <c r="H2744" t="s">
        <v>234</v>
      </c>
      <c r="I2744">
        <v>0.28000000000000003</v>
      </c>
      <c r="J2744">
        <v>0.28999999999999998</v>
      </c>
      <c r="K2744">
        <v>0</v>
      </c>
      <c r="L2744">
        <v>0.17</v>
      </c>
      <c r="M2744">
        <v>0.75</v>
      </c>
      <c r="N2744">
        <v>59</v>
      </c>
      <c r="O2744">
        <v>42</v>
      </c>
      <c r="P2744">
        <v>6.5</v>
      </c>
      <c r="Q2744">
        <v>61</v>
      </c>
      <c r="R2744" t="s">
        <v>357</v>
      </c>
      <c r="S2744" t="s">
        <v>88</v>
      </c>
    </row>
    <row r="2745" spans="1:19" x14ac:dyDescent="0.2">
      <c r="A2745" t="s">
        <v>2711</v>
      </c>
      <c r="B2745" t="s">
        <v>32</v>
      </c>
      <c r="C2745">
        <v>2007</v>
      </c>
      <c r="D2745" s="1" t="d">
        <v>2020-07-12</v>
      </c>
      <c r="E2745" s="1" t="str">
        <f t="shared" si="84"/>
        <v>2020</v>
      </c>
      <c r="F2745" s="1" t="str">
        <f t="shared" si="85"/>
        <v>Jul</v>
      </c>
      <c r="G2745" t="s">
        <v>28</v>
      </c>
      <c r="H2745" t="s">
        <v>242</v>
      </c>
      <c r="I2745">
        <v>0.38</v>
      </c>
      <c r="J2745">
        <v>0.03</v>
      </c>
      <c r="K2745">
        <v>0.3</v>
      </c>
      <c r="L2745">
        <v>0.04</v>
      </c>
      <c r="M2745">
        <v>0.75</v>
      </c>
      <c r="N2745">
        <v>80</v>
      </c>
      <c r="O2745">
        <v>47</v>
      </c>
      <c r="P2745">
        <v>6.9</v>
      </c>
      <c r="Q2745">
        <v>106</v>
      </c>
      <c r="R2745" t="s">
        <v>242</v>
      </c>
      <c r="S2745" t="s">
        <v>112</v>
      </c>
    </row>
    <row r="2746" spans="1:19" x14ac:dyDescent="0.2">
      <c r="A2746" t="s">
        <v>2712</v>
      </c>
      <c r="B2746" t="s">
        <v>32</v>
      </c>
      <c r="C2746">
        <v>2006</v>
      </c>
      <c r="D2746" s="1" t="d">
        <v>1996-11-07</v>
      </c>
      <c r="E2746" s="1" t="str">
        <f t="shared" si="84"/>
        <v>1996</v>
      </c>
      <c r="F2746" s="1" t="str">
        <f t="shared" si="85"/>
        <v>Nov</v>
      </c>
      <c r="G2746" t="s">
        <v>86</v>
      </c>
      <c r="H2746" t="s">
        <v>19</v>
      </c>
      <c r="I2746">
        <v>0</v>
      </c>
      <c r="J2746">
        <v>0</v>
      </c>
      <c r="K2746">
        <v>0.74</v>
      </c>
      <c r="L2746">
        <v>0</v>
      </c>
      <c r="M2746">
        <v>0.74</v>
      </c>
    </row>
    <row r="2747" spans="1:19" x14ac:dyDescent="0.2">
      <c r="A2747" t="s">
        <v>2713</v>
      </c>
      <c r="B2747" t="s">
        <v>55</v>
      </c>
      <c r="C2747">
        <v>2001</v>
      </c>
      <c r="D2747" s="1" t="d">
        <v>1989-02-05</v>
      </c>
      <c r="E2747" s="1" t="str">
        <f t="shared" si="84"/>
        <v>1989</v>
      </c>
      <c r="F2747" s="1" t="str">
        <f t="shared" si="85"/>
        <v>Feb</v>
      </c>
      <c r="G2747" t="s">
        <v>34</v>
      </c>
      <c r="H2747" t="s">
        <v>68</v>
      </c>
      <c r="I2747">
        <v>0.36</v>
      </c>
      <c r="J2747">
        <v>0.28000000000000003</v>
      </c>
      <c r="K2747">
        <v>0</v>
      </c>
      <c r="L2747">
        <v>0.1</v>
      </c>
      <c r="M2747">
        <v>0.74</v>
      </c>
    </row>
    <row r="2748" spans="1:19" x14ac:dyDescent="0.2">
      <c r="A2748" t="s">
        <v>2714</v>
      </c>
      <c r="B2748" t="s">
        <v>49</v>
      </c>
      <c r="C2748">
        <v>2009</v>
      </c>
      <c r="D2748" s="1" t="d">
        <v>2014-03-25</v>
      </c>
      <c r="E2748" s="1" t="str">
        <f t="shared" si="84"/>
        <v>2014</v>
      </c>
      <c r="F2748" s="1" t="str">
        <f t="shared" si="85"/>
        <v>Mar</v>
      </c>
      <c r="G2748" t="s">
        <v>50</v>
      </c>
      <c r="H2748" t="s">
        <v>134</v>
      </c>
      <c r="I2748">
        <v>0.38</v>
      </c>
      <c r="J2748">
        <v>0.25</v>
      </c>
      <c r="K2748">
        <v>0</v>
      </c>
      <c r="L2748">
        <v>0.11</v>
      </c>
      <c r="M2748">
        <v>0.74</v>
      </c>
      <c r="N2748">
        <v>54</v>
      </c>
      <c r="O2748">
        <v>45</v>
      </c>
      <c r="P2748">
        <v>7.1</v>
      </c>
      <c r="Q2748">
        <v>57</v>
      </c>
      <c r="R2748" t="s">
        <v>473</v>
      </c>
      <c r="S2748" t="s">
        <v>88</v>
      </c>
    </row>
    <row r="2749" spans="1:19" x14ac:dyDescent="0.2">
      <c r="A2749" t="s">
        <v>2188</v>
      </c>
      <c r="B2749" t="s">
        <v>49</v>
      </c>
      <c r="C2749">
        <v>2009</v>
      </c>
      <c r="D2749" s="1" t="d">
        <v>2006-05-20</v>
      </c>
      <c r="E2749" s="1" t="str">
        <f t="shared" si="84"/>
        <v>2006</v>
      </c>
      <c r="F2749" s="1" t="str">
        <f t="shared" si="85"/>
        <v>May</v>
      </c>
      <c r="G2749" t="s">
        <v>34</v>
      </c>
      <c r="H2749" t="s">
        <v>71</v>
      </c>
      <c r="I2749">
        <v>0.41</v>
      </c>
      <c r="J2749">
        <v>0.23</v>
      </c>
      <c r="K2749">
        <v>0</v>
      </c>
      <c r="L2749">
        <v>0.11</v>
      </c>
      <c r="M2749">
        <v>0.74</v>
      </c>
      <c r="N2749">
        <v>76</v>
      </c>
      <c r="O2749">
        <v>45</v>
      </c>
      <c r="P2749">
        <v>5.7</v>
      </c>
      <c r="Q2749">
        <v>9</v>
      </c>
      <c r="R2749" t="s">
        <v>309</v>
      </c>
      <c r="S2749" t="s">
        <v>112</v>
      </c>
    </row>
    <row r="2750" spans="1:19" x14ac:dyDescent="0.2">
      <c r="A2750" t="s">
        <v>2715</v>
      </c>
      <c r="B2750" t="s">
        <v>55</v>
      </c>
      <c r="C2750">
        <v>2001</v>
      </c>
      <c r="D2750" s="1" t="d">
        <v>2007-03-19</v>
      </c>
      <c r="E2750" s="1" t="str">
        <f t="shared" si="84"/>
        <v>2007</v>
      </c>
      <c r="F2750" s="1" t="str">
        <f t="shared" si="85"/>
        <v>Mar</v>
      </c>
      <c r="G2750" t="s">
        <v>24</v>
      </c>
      <c r="H2750" t="s">
        <v>523</v>
      </c>
      <c r="I2750">
        <v>0.36</v>
      </c>
      <c r="J2750">
        <v>0.28000000000000003</v>
      </c>
      <c r="K2750">
        <v>0</v>
      </c>
      <c r="L2750">
        <v>0.1</v>
      </c>
      <c r="M2750">
        <v>0.74</v>
      </c>
      <c r="N2750">
        <v>79</v>
      </c>
      <c r="O2750">
        <v>25</v>
      </c>
      <c r="P2750">
        <v>7.7</v>
      </c>
      <c r="Q2750">
        <v>33</v>
      </c>
      <c r="R2750" t="s">
        <v>684</v>
      </c>
      <c r="S2750" t="s">
        <v>20</v>
      </c>
    </row>
    <row r="2751" spans="1:19" x14ac:dyDescent="0.2">
      <c r="A2751" t="s">
        <v>2716</v>
      </c>
      <c r="B2751" t="s">
        <v>32</v>
      </c>
      <c r="C2751">
        <v>2007</v>
      </c>
      <c r="D2751" s="1" t="d">
        <v>1989-08-12</v>
      </c>
      <c r="E2751" s="1" t="str">
        <f t="shared" si="84"/>
        <v>1989</v>
      </c>
      <c r="F2751" s="1" t="str">
        <f t="shared" si="85"/>
        <v>Aug</v>
      </c>
      <c r="G2751" t="s">
        <v>28</v>
      </c>
      <c r="H2751" t="s">
        <v>568</v>
      </c>
      <c r="I2751">
        <v>0.66</v>
      </c>
      <c r="J2751">
        <v>0.02</v>
      </c>
      <c r="K2751">
        <v>0</v>
      </c>
      <c r="L2751">
        <v>0.06</v>
      </c>
      <c r="M2751">
        <v>0.74</v>
      </c>
      <c r="N2751">
        <v>63</v>
      </c>
      <c r="O2751">
        <v>37</v>
      </c>
      <c r="P2751">
        <v>7.9</v>
      </c>
      <c r="Q2751">
        <v>31</v>
      </c>
      <c r="R2751" t="s">
        <v>1086</v>
      </c>
      <c r="S2751" t="s">
        <v>20</v>
      </c>
    </row>
    <row r="2752" spans="1:19" x14ac:dyDescent="0.2">
      <c r="A2752" t="s">
        <v>2717</v>
      </c>
      <c r="B2752" t="s">
        <v>79</v>
      </c>
      <c r="C2752">
        <v>2015</v>
      </c>
      <c r="D2752" s="1" t="d">
        <v>2012-10-13</v>
      </c>
      <c r="E2752" s="1" t="str">
        <f t="shared" si="84"/>
        <v>2012</v>
      </c>
      <c r="F2752" s="1" t="str">
        <f t="shared" si="85"/>
        <v>Oct</v>
      </c>
      <c r="G2752" t="s">
        <v>34</v>
      </c>
      <c r="H2752" t="s">
        <v>19</v>
      </c>
      <c r="I2752">
        <v>0</v>
      </c>
      <c r="J2752">
        <v>0.03</v>
      </c>
      <c r="K2752">
        <v>0.72</v>
      </c>
      <c r="L2752">
        <v>0</v>
      </c>
      <c r="M2752">
        <v>0.74</v>
      </c>
    </row>
    <row r="2753" spans="1:19" x14ac:dyDescent="0.2">
      <c r="A2753" t="s">
        <v>2718</v>
      </c>
      <c r="B2753" t="s">
        <v>64</v>
      </c>
      <c r="C2753">
        <v>2001</v>
      </c>
      <c r="D2753" s="1" t="d">
        <v>2019-04-21</v>
      </c>
      <c r="E2753" s="1" t="str">
        <f t="shared" si="84"/>
        <v>2019</v>
      </c>
      <c r="F2753" s="1" t="str">
        <f t="shared" si="85"/>
        <v>Apr</v>
      </c>
      <c r="G2753" t="s">
        <v>34</v>
      </c>
      <c r="H2753" t="s">
        <v>234</v>
      </c>
      <c r="I2753">
        <v>0.42</v>
      </c>
      <c r="J2753">
        <v>0.16</v>
      </c>
      <c r="K2753">
        <v>0.15</v>
      </c>
      <c r="L2753">
        <v>0.01</v>
      </c>
      <c r="M2753">
        <v>0.74</v>
      </c>
    </row>
    <row r="2754" spans="1:19" x14ac:dyDescent="0.2">
      <c r="A2754" t="s">
        <v>2582</v>
      </c>
      <c r="B2754" t="s">
        <v>49</v>
      </c>
      <c r="C2754">
        <v>2009</v>
      </c>
      <c r="D2754" s="1" t="d">
        <v>2003-11-07</v>
      </c>
      <c r="E2754" s="1" t="str">
        <f t="shared" si="84"/>
        <v>2003</v>
      </c>
      <c r="F2754" s="1" t="str">
        <f t="shared" si="85"/>
        <v>Nov</v>
      </c>
      <c r="G2754" t="s">
        <v>50</v>
      </c>
      <c r="H2754" t="s">
        <v>134</v>
      </c>
      <c r="I2754">
        <v>0.41</v>
      </c>
      <c r="J2754">
        <v>0.21</v>
      </c>
      <c r="K2754">
        <v>0.01</v>
      </c>
      <c r="L2754">
        <v>0.1</v>
      </c>
      <c r="M2754">
        <v>0.74</v>
      </c>
      <c r="N2754">
        <v>67</v>
      </c>
      <c r="O2754">
        <v>53</v>
      </c>
      <c r="P2754">
        <v>7.2</v>
      </c>
      <c r="Q2754">
        <v>50</v>
      </c>
      <c r="R2754" t="s">
        <v>490</v>
      </c>
      <c r="S2754" t="s">
        <v>53</v>
      </c>
    </row>
    <row r="2755" spans="1:19" x14ac:dyDescent="0.2">
      <c r="A2755" t="s">
        <v>2719</v>
      </c>
      <c r="B2755" t="s">
        <v>159</v>
      </c>
      <c r="C2755">
        <v>2006</v>
      </c>
      <c r="D2755" s="1" t="d">
        <v>2003-06-28</v>
      </c>
      <c r="E2755" s="1" t="str">
        <f t="shared" ref="E2755:E2818" si="86">TEXT(D2755,"yyyy")</f>
        <v>2003</v>
      </c>
      <c r="F2755" s="1" t="str">
        <f t="shared" ref="F2755:F2818" si="87">TEXT(D2755,"mmm")</f>
        <v>Jun</v>
      </c>
      <c r="G2755" t="s">
        <v>86</v>
      </c>
      <c r="H2755" t="s">
        <v>776</v>
      </c>
      <c r="I2755">
        <v>0.67</v>
      </c>
      <c r="J2755">
        <v>0.01</v>
      </c>
      <c r="K2755">
        <v>0</v>
      </c>
      <c r="L2755">
        <v>0.06</v>
      </c>
      <c r="M2755">
        <v>0.74</v>
      </c>
      <c r="N2755">
        <v>70</v>
      </c>
      <c r="O2755">
        <v>19</v>
      </c>
      <c r="P2755">
        <v>8.8000000000000007</v>
      </c>
      <c r="Q2755">
        <v>31</v>
      </c>
      <c r="R2755" t="s">
        <v>2720</v>
      </c>
      <c r="S2755" t="s">
        <v>53</v>
      </c>
    </row>
    <row r="2756" spans="1:19" x14ac:dyDescent="0.2">
      <c r="A2756" t="s">
        <v>722</v>
      </c>
      <c r="B2756" t="s">
        <v>159</v>
      </c>
      <c r="C2756">
        <v>2009</v>
      </c>
      <c r="D2756" s="1" t="d">
        <v>1993-11-02</v>
      </c>
      <c r="E2756" s="1" t="str">
        <f t="shared" si="86"/>
        <v>1993</v>
      </c>
      <c r="F2756" s="1" t="str">
        <f t="shared" si="87"/>
        <v>Nov</v>
      </c>
      <c r="G2756" t="s">
        <v>24</v>
      </c>
      <c r="H2756" t="s">
        <v>134</v>
      </c>
      <c r="I2756">
        <v>0.16</v>
      </c>
      <c r="J2756">
        <v>0.37</v>
      </c>
      <c r="K2756">
        <v>0.01</v>
      </c>
      <c r="L2756">
        <v>0.21</v>
      </c>
      <c r="M2756">
        <v>0.74</v>
      </c>
      <c r="N2756">
        <v>69</v>
      </c>
      <c r="O2756">
        <v>11</v>
      </c>
      <c r="P2756">
        <v>6.5</v>
      </c>
      <c r="Q2756">
        <v>31</v>
      </c>
      <c r="R2756" t="s">
        <v>1489</v>
      </c>
      <c r="S2756" t="s">
        <v>20</v>
      </c>
    </row>
    <row r="2757" spans="1:19" x14ac:dyDescent="0.2">
      <c r="A2757" t="s">
        <v>1666</v>
      </c>
      <c r="B2757" t="s">
        <v>44</v>
      </c>
      <c r="C2757">
        <v>2014</v>
      </c>
      <c r="D2757" s="1" t="d">
        <v>1992-09-28</v>
      </c>
      <c r="E2757" s="1" t="str">
        <f t="shared" si="86"/>
        <v>1992</v>
      </c>
      <c r="F2757" s="1" t="str">
        <f t="shared" si="87"/>
        <v>Sep</v>
      </c>
      <c r="G2757" t="s">
        <v>28</v>
      </c>
      <c r="H2757" t="s">
        <v>372</v>
      </c>
      <c r="I2757">
        <v>0.48</v>
      </c>
      <c r="J2757">
        <v>0.18</v>
      </c>
      <c r="K2757">
        <v>0.01</v>
      </c>
      <c r="L2757">
        <v>7.0000000000000007E-2</v>
      </c>
      <c r="M2757">
        <v>0.74</v>
      </c>
      <c r="N2757">
        <v>91</v>
      </c>
      <c r="O2757">
        <v>30</v>
      </c>
      <c r="P2757">
        <v>7.9</v>
      </c>
      <c r="Q2757">
        <v>915</v>
      </c>
      <c r="R2757" t="s">
        <v>780</v>
      </c>
      <c r="S2757" t="s">
        <v>88</v>
      </c>
    </row>
    <row r="2758" spans="1:19" x14ac:dyDescent="0.2">
      <c r="A2758" t="s">
        <v>636</v>
      </c>
      <c r="B2758" t="s">
        <v>32</v>
      </c>
      <c r="C2758">
        <v>2008</v>
      </c>
      <c r="D2758" s="1" t="d">
        <v>1992-09-20</v>
      </c>
      <c r="E2758" s="1" t="str">
        <f t="shared" si="86"/>
        <v>1992</v>
      </c>
      <c r="F2758" s="1" t="str">
        <f t="shared" si="87"/>
        <v>Sep</v>
      </c>
      <c r="G2758" t="s">
        <v>18</v>
      </c>
      <c r="H2758" t="s">
        <v>151</v>
      </c>
      <c r="I2758">
        <v>0.28999999999999998</v>
      </c>
      <c r="J2758">
        <v>0.37</v>
      </c>
      <c r="K2758">
        <v>0</v>
      </c>
      <c r="L2758">
        <v>0.08</v>
      </c>
      <c r="M2758">
        <v>0.74</v>
      </c>
      <c r="N2758">
        <v>65</v>
      </c>
      <c r="O2758">
        <v>19</v>
      </c>
      <c r="P2758" t="s">
        <v>203</v>
      </c>
      <c r="R2758" t="s">
        <v>637</v>
      </c>
      <c r="S2758" t="s">
        <v>20</v>
      </c>
    </row>
    <row r="2759" spans="1:19" x14ac:dyDescent="0.2">
      <c r="A2759" t="s">
        <v>376</v>
      </c>
      <c r="B2759" t="s">
        <v>148</v>
      </c>
      <c r="C2759">
        <v>2011</v>
      </c>
      <c r="D2759" s="1" t="d">
        <v>1991-09-11</v>
      </c>
      <c r="E2759" s="1" t="str">
        <f t="shared" si="86"/>
        <v>1991</v>
      </c>
      <c r="F2759" s="1" t="str">
        <f t="shared" si="87"/>
        <v>Sep</v>
      </c>
      <c r="G2759" t="s">
        <v>50</v>
      </c>
      <c r="H2759" t="s">
        <v>111</v>
      </c>
      <c r="I2759">
        <v>0.14000000000000001</v>
      </c>
      <c r="J2759">
        <v>0.48</v>
      </c>
      <c r="K2759">
        <v>0</v>
      </c>
      <c r="L2759">
        <v>0.12</v>
      </c>
      <c r="M2759">
        <v>0.74</v>
      </c>
      <c r="N2759">
        <v>80</v>
      </c>
      <c r="O2759">
        <v>20</v>
      </c>
      <c r="P2759">
        <v>7.4</v>
      </c>
      <c r="Q2759">
        <v>771</v>
      </c>
      <c r="R2759" t="s">
        <v>260</v>
      </c>
      <c r="S2759" t="s">
        <v>53</v>
      </c>
    </row>
    <row r="2760" spans="1:19" x14ac:dyDescent="0.2">
      <c r="A2760" t="s">
        <v>2721</v>
      </c>
      <c r="B2760" t="s">
        <v>75</v>
      </c>
      <c r="C2760">
        <v>2015</v>
      </c>
      <c r="D2760" s="1" t="d">
        <v>2020-09-30</v>
      </c>
      <c r="E2760" s="1" t="str">
        <f t="shared" si="86"/>
        <v>2020</v>
      </c>
      <c r="F2760" s="1" t="str">
        <f t="shared" si="87"/>
        <v>Sep</v>
      </c>
      <c r="G2760" t="s">
        <v>28</v>
      </c>
      <c r="H2760" t="s">
        <v>242</v>
      </c>
      <c r="I2760">
        <v>0.28999999999999998</v>
      </c>
      <c r="J2760">
        <v>0.27</v>
      </c>
      <c r="K2760">
        <v>0.06</v>
      </c>
      <c r="L2760">
        <v>0.11</v>
      </c>
      <c r="M2760">
        <v>0.74</v>
      </c>
    </row>
    <row r="2761" spans="1:19" x14ac:dyDescent="0.2">
      <c r="A2761" t="s">
        <v>2578</v>
      </c>
      <c r="B2761" t="s">
        <v>49</v>
      </c>
      <c r="C2761">
        <v>2012</v>
      </c>
      <c r="D2761" s="1" t="d">
        <v>2022-10-24</v>
      </c>
      <c r="E2761" s="1" t="str">
        <f t="shared" si="86"/>
        <v>2022</v>
      </c>
      <c r="F2761" s="1" t="str">
        <f t="shared" si="87"/>
        <v>Oct</v>
      </c>
      <c r="G2761" t="s">
        <v>50</v>
      </c>
      <c r="H2761" t="s">
        <v>71</v>
      </c>
      <c r="I2761">
        <v>0.36</v>
      </c>
      <c r="J2761">
        <v>0.28000000000000003</v>
      </c>
      <c r="K2761">
        <v>0</v>
      </c>
      <c r="L2761">
        <v>0.1</v>
      </c>
      <c r="M2761">
        <v>0.74</v>
      </c>
      <c r="N2761">
        <v>79</v>
      </c>
      <c r="O2761">
        <v>39</v>
      </c>
      <c r="P2761">
        <v>6.8</v>
      </c>
      <c r="Q2761">
        <v>179</v>
      </c>
      <c r="R2761" t="s">
        <v>1620</v>
      </c>
      <c r="S2761" t="s">
        <v>53</v>
      </c>
    </row>
    <row r="2762" spans="1:19" x14ac:dyDescent="0.2">
      <c r="A2762" t="s">
        <v>462</v>
      </c>
      <c r="B2762" t="s">
        <v>137</v>
      </c>
      <c r="C2762">
        <v>2005</v>
      </c>
      <c r="D2762" s="1" t="d">
        <v>1990-03-22</v>
      </c>
      <c r="E2762" s="1" t="str">
        <f t="shared" si="86"/>
        <v>1990</v>
      </c>
      <c r="F2762" s="1" t="str">
        <f t="shared" si="87"/>
        <v>Mar</v>
      </c>
      <c r="G2762" t="s">
        <v>24</v>
      </c>
      <c r="H2762" t="s">
        <v>51</v>
      </c>
      <c r="I2762">
        <v>0.61</v>
      </c>
      <c r="J2762">
        <v>0.1</v>
      </c>
      <c r="K2762">
        <v>0</v>
      </c>
      <c r="L2762">
        <v>0.03</v>
      </c>
      <c r="M2762">
        <v>0.74</v>
      </c>
      <c r="N2762">
        <v>84</v>
      </c>
      <c r="O2762">
        <v>53</v>
      </c>
      <c r="P2762">
        <v>7.4</v>
      </c>
      <c r="Q2762">
        <v>40</v>
      </c>
      <c r="R2762" t="s">
        <v>210</v>
      </c>
      <c r="S2762" t="s">
        <v>112</v>
      </c>
    </row>
    <row r="2763" spans="1:19" x14ac:dyDescent="0.2">
      <c r="A2763" t="s">
        <v>2379</v>
      </c>
      <c r="B2763" t="s">
        <v>49</v>
      </c>
      <c r="C2763">
        <v>2013</v>
      </c>
      <c r="D2763" s="1" t="d">
        <v>2011-03-26</v>
      </c>
      <c r="E2763" s="1" t="str">
        <f t="shared" si="86"/>
        <v>2011</v>
      </c>
      <c r="F2763" s="1" t="str">
        <f t="shared" si="87"/>
        <v>Mar</v>
      </c>
      <c r="G2763" t="s">
        <v>50</v>
      </c>
      <c r="H2763" t="s">
        <v>222</v>
      </c>
      <c r="I2763">
        <v>0.14000000000000001</v>
      </c>
      <c r="J2763">
        <v>0.28999999999999998</v>
      </c>
      <c r="K2763">
        <v>0.22</v>
      </c>
      <c r="L2763">
        <v>0.09</v>
      </c>
      <c r="M2763">
        <v>0.74</v>
      </c>
      <c r="N2763">
        <v>74</v>
      </c>
      <c r="O2763">
        <v>30</v>
      </c>
      <c r="P2763">
        <v>7.2</v>
      </c>
      <c r="Q2763">
        <v>204</v>
      </c>
      <c r="R2763" t="s">
        <v>222</v>
      </c>
      <c r="S2763" t="s">
        <v>53</v>
      </c>
    </row>
    <row r="2764" spans="1:19" x14ac:dyDescent="0.2">
      <c r="A2764" t="s">
        <v>1020</v>
      </c>
      <c r="B2764" t="s">
        <v>159</v>
      </c>
      <c r="C2764">
        <v>2007</v>
      </c>
      <c r="D2764" s="1" t="d">
        <v>2009-03-07</v>
      </c>
      <c r="E2764" s="1" t="str">
        <f t="shared" si="86"/>
        <v>2009</v>
      </c>
      <c r="F2764" s="1" t="str">
        <f t="shared" si="87"/>
        <v>Mar</v>
      </c>
      <c r="G2764" t="s">
        <v>37</v>
      </c>
      <c r="H2764" t="s">
        <v>111</v>
      </c>
      <c r="I2764">
        <v>0.42</v>
      </c>
      <c r="J2764">
        <v>0.19</v>
      </c>
      <c r="K2764">
        <v>0</v>
      </c>
      <c r="L2764">
        <v>0.13</v>
      </c>
      <c r="M2764">
        <v>0.74</v>
      </c>
      <c r="N2764">
        <v>60</v>
      </c>
      <c r="O2764">
        <v>20</v>
      </c>
      <c r="P2764">
        <v>7.1</v>
      </c>
      <c r="Q2764">
        <v>31</v>
      </c>
      <c r="R2764" t="s">
        <v>260</v>
      </c>
      <c r="S2764" t="s">
        <v>88</v>
      </c>
    </row>
    <row r="2765" spans="1:19" x14ac:dyDescent="0.2">
      <c r="A2765" t="s">
        <v>331</v>
      </c>
      <c r="B2765" t="s">
        <v>64</v>
      </c>
      <c r="C2765">
        <v>2002</v>
      </c>
      <c r="D2765" s="1" t="d">
        <v>2010-11-24</v>
      </c>
      <c r="E2765" s="1" t="str">
        <f t="shared" si="86"/>
        <v>2010</v>
      </c>
      <c r="F2765" s="1" t="str">
        <f t="shared" si="87"/>
        <v>Nov</v>
      </c>
      <c r="G2765" t="s">
        <v>50</v>
      </c>
      <c r="H2765" t="s">
        <v>134</v>
      </c>
      <c r="I2765">
        <v>0.53</v>
      </c>
      <c r="J2765">
        <v>0.2</v>
      </c>
      <c r="K2765">
        <v>0</v>
      </c>
      <c r="L2765">
        <v>0.01</v>
      </c>
      <c r="M2765">
        <v>0.74</v>
      </c>
    </row>
    <row r="2766" spans="1:19" x14ac:dyDescent="0.2">
      <c r="A2766" t="s">
        <v>2722</v>
      </c>
      <c r="B2766" t="s">
        <v>55</v>
      </c>
      <c r="C2766">
        <v>2001</v>
      </c>
      <c r="D2766" s="1" t="d">
        <v>2012-05-18</v>
      </c>
      <c r="E2766" s="1" t="str">
        <f t="shared" si="86"/>
        <v>2012</v>
      </c>
      <c r="F2766" s="1" t="str">
        <f t="shared" si="87"/>
        <v>May</v>
      </c>
      <c r="G2766" t="s">
        <v>18</v>
      </c>
      <c r="H2766" t="s">
        <v>134</v>
      </c>
      <c r="I2766">
        <v>0.36</v>
      </c>
      <c r="J2766">
        <v>0.28000000000000003</v>
      </c>
      <c r="K2766">
        <v>0</v>
      </c>
      <c r="L2766">
        <v>0.09</v>
      </c>
      <c r="M2766">
        <v>0.74</v>
      </c>
      <c r="N2766">
        <v>74</v>
      </c>
      <c r="O2766">
        <v>19</v>
      </c>
      <c r="P2766" t="s">
        <v>203</v>
      </c>
      <c r="R2766" t="s">
        <v>332</v>
      </c>
      <c r="S2766" t="s">
        <v>20</v>
      </c>
    </row>
    <row r="2767" spans="1:19" x14ac:dyDescent="0.2">
      <c r="A2767" t="s">
        <v>2723</v>
      </c>
      <c r="B2767" t="s">
        <v>75</v>
      </c>
      <c r="C2767">
        <v>2015</v>
      </c>
      <c r="D2767" s="1" t="d">
        <v>2015-07-21</v>
      </c>
      <c r="E2767" s="1" t="str">
        <f t="shared" si="86"/>
        <v>2015</v>
      </c>
      <c r="F2767" s="1" t="str">
        <f t="shared" si="87"/>
        <v>Jul</v>
      </c>
      <c r="G2767" t="s">
        <v>50</v>
      </c>
      <c r="H2767" t="s">
        <v>242</v>
      </c>
      <c r="I2767">
        <v>0.17</v>
      </c>
      <c r="J2767">
        <v>0.13</v>
      </c>
      <c r="K2767">
        <v>0.37</v>
      </c>
      <c r="L2767">
        <v>0.06</v>
      </c>
      <c r="M2767">
        <v>0.74</v>
      </c>
    </row>
    <row r="2768" spans="1:19" x14ac:dyDescent="0.2">
      <c r="A2768" t="s">
        <v>2410</v>
      </c>
      <c r="B2768" t="s">
        <v>49</v>
      </c>
      <c r="C2768">
        <v>2009</v>
      </c>
      <c r="D2768" s="1" t="d">
        <v>1988-01-15</v>
      </c>
      <c r="E2768" s="1" t="str">
        <f t="shared" si="86"/>
        <v>1988</v>
      </c>
      <c r="F2768" s="1" t="str">
        <f t="shared" si="87"/>
        <v>Jan</v>
      </c>
      <c r="G2768" t="s">
        <v>37</v>
      </c>
      <c r="H2768" t="s">
        <v>484</v>
      </c>
      <c r="I2768">
        <v>0.33</v>
      </c>
      <c r="J2768">
        <v>0.27</v>
      </c>
      <c r="K2768">
        <v>0.02</v>
      </c>
      <c r="L2768">
        <v>0.12</v>
      </c>
      <c r="M2768">
        <v>0.74</v>
      </c>
      <c r="N2768">
        <v>85</v>
      </c>
      <c r="O2768">
        <v>56</v>
      </c>
      <c r="P2768">
        <v>8.1</v>
      </c>
      <c r="Q2768">
        <v>136</v>
      </c>
      <c r="R2768" t="s">
        <v>600</v>
      </c>
      <c r="S2768" t="s">
        <v>53</v>
      </c>
    </row>
    <row r="2769" spans="1:19" x14ac:dyDescent="0.2">
      <c r="A2769" t="s">
        <v>129</v>
      </c>
      <c r="B2769" t="s">
        <v>171</v>
      </c>
      <c r="C2769">
        <v>2016</v>
      </c>
      <c r="D2769" s="1" t="d">
        <v>2004-05-20</v>
      </c>
      <c r="E2769" s="1" t="str">
        <f t="shared" si="86"/>
        <v>2004</v>
      </c>
      <c r="F2769" s="1" t="str">
        <f t="shared" si="87"/>
        <v>May</v>
      </c>
      <c r="G2769" t="s">
        <v>28</v>
      </c>
      <c r="H2769" t="s">
        <v>130</v>
      </c>
      <c r="I2769">
        <v>0.41</v>
      </c>
      <c r="J2769">
        <v>0.27</v>
      </c>
      <c r="K2769">
        <v>0</v>
      </c>
      <c r="L2769">
        <v>7.0000000000000007E-2</v>
      </c>
      <c r="M2769">
        <v>0.74</v>
      </c>
    </row>
    <row r="2770" spans="1:19" x14ac:dyDescent="0.2">
      <c r="A2770" t="s">
        <v>2724</v>
      </c>
      <c r="B2770" t="s">
        <v>104</v>
      </c>
      <c r="C2770">
        <v>1999</v>
      </c>
      <c r="D2770" s="1" t="d">
        <v>1994-12-22</v>
      </c>
      <c r="E2770" s="1" t="str">
        <f t="shared" si="86"/>
        <v>1994</v>
      </c>
      <c r="F2770" s="1" t="str">
        <f t="shared" si="87"/>
        <v>Dec</v>
      </c>
      <c r="G2770" t="s">
        <v>24</v>
      </c>
      <c r="H2770" t="s">
        <v>68</v>
      </c>
      <c r="I2770">
        <v>0.41</v>
      </c>
      <c r="J2770">
        <v>0.28000000000000003</v>
      </c>
      <c r="K2770">
        <v>0</v>
      </c>
      <c r="L2770">
        <v>0.05</v>
      </c>
      <c r="M2770">
        <v>0.74</v>
      </c>
    </row>
    <row r="2771" spans="1:19" x14ac:dyDescent="0.2">
      <c r="A2771" t="s">
        <v>2725</v>
      </c>
      <c r="B2771" t="s">
        <v>49</v>
      </c>
      <c r="C2771">
        <v>2011</v>
      </c>
      <c r="D2771" s="1" t="d">
        <v>2011-01-23</v>
      </c>
      <c r="E2771" s="1" t="str">
        <f t="shared" si="86"/>
        <v>2011</v>
      </c>
      <c r="F2771" s="1" t="str">
        <f t="shared" si="87"/>
        <v>Jan</v>
      </c>
      <c r="G2771" t="s">
        <v>50</v>
      </c>
      <c r="H2771" t="s">
        <v>372</v>
      </c>
      <c r="I2771">
        <v>0.3</v>
      </c>
      <c r="J2771">
        <v>0.15</v>
      </c>
      <c r="K2771">
        <v>0.22</v>
      </c>
      <c r="L2771">
        <v>7.0000000000000007E-2</v>
      </c>
      <c r="M2771">
        <v>0.74</v>
      </c>
      <c r="N2771">
        <v>77</v>
      </c>
      <c r="O2771">
        <v>28</v>
      </c>
      <c r="P2771">
        <v>6.7</v>
      </c>
      <c r="Q2771">
        <v>82</v>
      </c>
      <c r="R2771" t="s">
        <v>2121</v>
      </c>
      <c r="S2771" t="s">
        <v>88</v>
      </c>
    </row>
    <row r="2772" spans="1:19" x14ac:dyDescent="0.2">
      <c r="A2772" t="s">
        <v>2726</v>
      </c>
      <c r="B2772" t="s">
        <v>49</v>
      </c>
      <c r="C2772">
        <v>2009</v>
      </c>
      <c r="D2772" s="1" t="d">
        <v>1990-07-02</v>
      </c>
      <c r="E2772" s="1" t="str">
        <f t="shared" si="86"/>
        <v>1990</v>
      </c>
      <c r="F2772" s="1" t="str">
        <f t="shared" si="87"/>
        <v>Jul</v>
      </c>
      <c r="G2772" t="s">
        <v>50</v>
      </c>
      <c r="H2772" t="s">
        <v>71</v>
      </c>
      <c r="I2772">
        <v>0.31</v>
      </c>
      <c r="J2772">
        <v>0.31</v>
      </c>
      <c r="K2772">
        <v>0</v>
      </c>
      <c r="L2772">
        <v>0.12</v>
      </c>
      <c r="M2772">
        <v>0.74</v>
      </c>
    </row>
    <row r="2773" spans="1:19" x14ac:dyDescent="0.2">
      <c r="A2773" t="s">
        <v>2727</v>
      </c>
      <c r="B2773" t="s">
        <v>137</v>
      </c>
      <c r="C2773">
        <v>2002</v>
      </c>
      <c r="D2773" s="1" t="d">
        <v>1999-02-19</v>
      </c>
      <c r="E2773" s="1" t="str">
        <f t="shared" si="86"/>
        <v>1999</v>
      </c>
      <c r="F2773" s="1" t="str">
        <f t="shared" si="87"/>
        <v>Feb</v>
      </c>
      <c r="G2773" t="s">
        <v>37</v>
      </c>
      <c r="H2773" t="s">
        <v>155</v>
      </c>
      <c r="I2773">
        <v>0.59</v>
      </c>
      <c r="J2773">
        <v>0.12</v>
      </c>
      <c r="K2773">
        <v>0</v>
      </c>
      <c r="L2773">
        <v>0.03</v>
      </c>
      <c r="M2773">
        <v>0.74</v>
      </c>
      <c r="N2773">
        <v>83</v>
      </c>
      <c r="O2773">
        <v>29</v>
      </c>
      <c r="P2773">
        <v>8.1999999999999993</v>
      </c>
      <c r="Q2773">
        <v>24</v>
      </c>
      <c r="R2773" t="s">
        <v>2728</v>
      </c>
      <c r="S2773" t="s">
        <v>53</v>
      </c>
    </row>
    <row r="2774" spans="1:19" x14ac:dyDescent="0.2">
      <c r="A2774" t="s">
        <v>2729</v>
      </c>
      <c r="B2774" t="s">
        <v>64</v>
      </c>
      <c r="C2774" t="s">
        <v>286</v>
      </c>
      <c r="D2774" s="1" t="d">
        <v>1995-01-14</v>
      </c>
      <c r="E2774" s="1" t="str">
        <f t="shared" si="86"/>
        <v>1995</v>
      </c>
      <c r="F2774" s="1" t="str">
        <f t="shared" si="87"/>
        <v>Jan</v>
      </c>
      <c r="G2774" t="s">
        <v>30</v>
      </c>
      <c r="H2774" t="s">
        <v>1091</v>
      </c>
      <c r="I2774">
        <v>0.16</v>
      </c>
      <c r="J2774">
        <v>0.06</v>
      </c>
      <c r="K2774">
        <v>0.5</v>
      </c>
      <c r="L2774">
        <v>0.02</v>
      </c>
      <c r="M2774">
        <v>0.74</v>
      </c>
    </row>
    <row r="2775" spans="1:19" x14ac:dyDescent="0.2">
      <c r="A2775" t="s">
        <v>2275</v>
      </c>
      <c r="B2775" t="s">
        <v>49</v>
      </c>
      <c r="C2775">
        <v>2014</v>
      </c>
      <c r="D2775" s="1" t="d">
        <v>2011-10-22</v>
      </c>
      <c r="E2775" s="1" t="str">
        <f t="shared" si="86"/>
        <v>2011</v>
      </c>
      <c r="F2775" s="1" t="str">
        <f t="shared" si="87"/>
        <v>Oct</v>
      </c>
      <c r="G2775" t="s">
        <v>50</v>
      </c>
      <c r="H2775" t="s">
        <v>267</v>
      </c>
      <c r="I2775">
        <v>0.33</v>
      </c>
      <c r="J2775">
        <v>0.28000000000000003</v>
      </c>
      <c r="K2775">
        <v>0</v>
      </c>
      <c r="L2775">
        <v>0.12</v>
      </c>
      <c r="M2775">
        <v>0.74</v>
      </c>
      <c r="P2775">
        <v>6.7</v>
      </c>
      <c r="Q2775">
        <v>11</v>
      </c>
      <c r="R2775" t="s">
        <v>885</v>
      </c>
      <c r="S2775" t="s">
        <v>112</v>
      </c>
    </row>
    <row r="2776" spans="1:19" x14ac:dyDescent="0.2">
      <c r="A2776" t="s">
        <v>1576</v>
      </c>
      <c r="B2776" t="s">
        <v>148</v>
      </c>
      <c r="C2776">
        <v>2011</v>
      </c>
      <c r="D2776" s="1" t="d">
        <v>2006-07-06</v>
      </c>
      <c r="E2776" s="1" t="str">
        <f t="shared" si="86"/>
        <v>2006</v>
      </c>
      <c r="F2776" s="1" t="str">
        <f t="shared" si="87"/>
        <v>Jul</v>
      </c>
      <c r="G2776" t="s">
        <v>50</v>
      </c>
      <c r="H2776" t="s">
        <v>134</v>
      </c>
      <c r="I2776">
        <v>0.16</v>
      </c>
      <c r="J2776">
        <v>0.45</v>
      </c>
      <c r="K2776">
        <v>0</v>
      </c>
      <c r="L2776">
        <v>0.13</v>
      </c>
      <c r="M2776">
        <v>0.74</v>
      </c>
      <c r="N2776">
        <v>86</v>
      </c>
      <c r="O2776">
        <v>42</v>
      </c>
      <c r="P2776">
        <v>6.8</v>
      </c>
      <c r="Q2776">
        <v>1594</v>
      </c>
      <c r="R2776" t="s">
        <v>1535</v>
      </c>
      <c r="S2776" t="s">
        <v>53</v>
      </c>
    </row>
    <row r="2777" spans="1:19" x14ac:dyDescent="0.2">
      <c r="A2777" t="s">
        <v>2730</v>
      </c>
      <c r="B2777" t="s">
        <v>44</v>
      </c>
      <c r="C2777">
        <v>2008</v>
      </c>
      <c r="D2777" s="1" t="d">
        <v>1996-02-18</v>
      </c>
      <c r="E2777" s="1" t="str">
        <f t="shared" si="86"/>
        <v>1996</v>
      </c>
      <c r="F2777" s="1" t="str">
        <f t="shared" si="87"/>
        <v>Feb</v>
      </c>
      <c r="G2777" t="s">
        <v>28</v>
      </c>
      <c r="H2777" t="s">
        <v>155</v>
      </c>
      <c r="I2777">
        <v>0.32</v>
      </c>
      <c r="J2777">
        <v>0.17</v>
      </c>
      <c r="K2777">
        <v>0.19</v>
      </c>
      <c r="L2777">
        <v>0.05</v>
      </c>
      <c r="M2777">
        <v>0.74</v>
      </c>
      <c r="N2777">
        <v>79</v>
      </c>
      <c r="O2777">
        <v>67</v>
      </c>
      <c r="P2777">
        <v>8.1999999999999993</v>
      </c>
      <c r="Q2777">
        <v>264</v>
      </c>
      <c r="R2777" t="s">
        <v>1233</v>
      </c>
      <c r="S2777" t="s">
        <v>88</v>
      </c>
    </row>
    <row r="2778" spans="1:19" x14ac:dyDescent="0.2">
      <c r="A2778" t="s">
        <v>2731</v>
      </c>
      <c r="B2778" t="s">
        <v>49</v>
      </c>
      <c r="C2778">
        <v>2013</v>
      </c>
      <c r="D2778" s="1" t="d">
        <v>2001-11-28</v>
      </c>
      <c r="E2778" s="1" t="str">
        <f t="shared" si="86"/>
        <v>2001</v>
      </c>
      <c r="F2778" s="1" t="str">
        <f t="shared" si="87"/>
        <v>Nov</v>
      </c>
      <c r="G2778" t="s">
        <v>18</v>
      </c>
      <c r="H2778" t="s">
        <v>68</v>
      </c>
      <c r="I2778">
        <v>0.67</v>
      </c>
      <c r="J2778">
        <v>0</v>
      </c>
      <c r="K2778">
        <v>0</v>
      </c>
      <c r="L2778">
        <v>7.0000000000000007E-2</v>
      </c>
      <c r="M2778">
        <v>0.74</v>
      </c>
      <c r="N2778">
        <v>87</v>
      </c>
      <c r="O2778">
        <v>36</v>
      </c>
      <c r="P2778">
        <v>7.8</v>
      </c>
      <c r="Q2778">
        <v>114</v>
      </c>
      <c r="R2778" t="s">
        <v>2256</v>
      </c>
      <c r="S2778" t="s">
        <v>20</v>
      </c>
    </row>
    <row r="2779" spans="1:19" x14ac:dyDescent="0.2">
      <c r="A2779" t="s">
        <v>884</v>
      </c>
      <c r="B2779" t="s">
        <v>187</v>
      </c>
      <c r="C2779">
        <v>2013</v>
      </c>
      <c r="D2779" s="1" t="d">
        <v>2020-02-11</v>
      </c>
      <c r="E2779" s="1" t="str">
        <f t="shared" si="86"/>
        <v>2020</v>
      </c>
      <c r="F2779" s="1" t="str">
        <f t="shared" si="87"/>
        <v>Feb</v>
      </c>
      <c r="G2779" t="s">
        <v>50</v>
      </c>
      <c r="H2779" t="s">
        <v>267</v>
      </c>
      <c r="I2779">
        <v>0.31</v>
      </c>
      <c r="J2779">
        <v>0.35</v>
      </c>
      <c r="K2779">
        <v>0.02</v>
      </c>
      <c r="L2779">
        <v>0.06</v>
      </c>
      <c r="M2779">
        <v>0.74</v>
      </c>
      <c r="N2779">
        <v>82</v>
      </c>
      <c r="O2779">
        <v>8</v>
      </c>
      <c r="P2779">
        <v>8</v>
      </c>
      <c r="Q2779">
        <v>71</v>
      </c>
      <c r="R2779" t="s">
        <v>885</v>
      </c>
      <c r="S2779" t="s">
        <v>112</v>
      </c>
    </row>
    <row r="2780" spans="1:19" x14ac:dyDescent="0.2">
      <c r="A2780" t="s">
        <v>2732</v>
      </c>
      <c r="B2780" t="s">
        <v>17</v>
      </c>
      <c r="C2780">
        <v>2007</v>
      </c>
      <c r="D2780" s="1" t="d">
        <v>2015-10-23</v>
      </c>
      <c r="E2780" s="1" t="str">
        <f t="shared" si="86"/>
        <v>2015</v>
      </c>
      <c r="F2780" s="1" t="str">
        <f t="shared" si="87"/>
        <v>Oct</v>
      </c>
      <c r="G2780" t="s">
        <v>34</v>
      </c>
      <c r="H2780" t="s">
        <v>155</v>
      </c>
      <c r="I2780">
        <v>0.68</v>
      </c>
      <c r="J2780">
        <v>0</v>
      </c>
      <c r="K2780">
        <v>0</v>
      </c>
      <c r="L2780">
        <v>0.05</v>
      </c>
      <c r="M2780">
        <v>0.74</v>
      </c>
      <c r="N2780">
        <v>49</v>
      </c>
      <c r="O2780">
        <v>18</v>
      </c>
      <c r="P2780">
        <v>6.3</v>
      </c>
      <c r="Q2780">
        <v>4</v>
      </c>
      <c r="R2780" t="s">
        <v>461</v>
      </c>
      <c r="S2780" t="s">
        <v>20</v>
      </c>
    </row>
    <row r="2781" spans="1:19" x14ac:dyDescent="0.2">
      <c r="A2781" t="s">
        <v>425</v>
      </c>
      <c r="B2781" t="s">
        <v>49</v>
      </c>
      <c r="C2781">
        <v>2015</v>
      </c>
      <c r="D2781" s="1" t="d">
        <v>2008-02-21</v>
      </c>
      <c r="E2781" s="1" t="str">
        <f t="shared" si="86"/>
        <v>2008</v>
      </c>
      <c r="F2781" s="1" t="str">
        <f t="shared" si="87"/>
        <v>Feb</v>
      </c>
      <c r="G2781" t="s">
        <v>18</v>
      </c>
      <c r="H2781" t="s">
        <v>51</v>
      </c>
      <c r="I2781">
        <v>0.45</v>
      </c>
      <c r="J2781">
        <v>0.12</v>
      </c>
      <c r="K2781">
        <v>0.03</v>
      </c>
      <c r="L2781">
        <v>0.13</v>
      </c>
      <c r="M2781">
        <v>0.74</v>
      </c>
      <c r="P2781">
        <v>4.5999999999999996</v>
      </c>
      <c r="Q2781">
        <v>13</v>
      </c>
      <c r="R2781" t="s">
        <v>426</v>
      </c>
      <c r="S2781" t="s">
        <v>20</v>
      </c>
    </row>
    <row r="2782" spans="1:19" x14ac:dyDescent="0.2">
      <c r="A2782" t="s">
        <v>2733</v>
      </c>
      <c r="B2782" t="s">
        <v>64</v>
      </c>
      <c r="C2782">
        <v>2003</v>
      </c>
      <c r="D2782" s="1" t="d">
        <v>1998-08-07</v>
      </c>
      <c r="E2782" s="1" t="str">
        <f t="shared" si="86"/>
        <v>1998</v>
      </c>
      <c r="F2782" s="1" t="str">
        <f t="shared" si="87"/>
        <v>Aug</v>
      </c>
      <c r="G2782" t="s">
        <v>28</v>
      </c>
      <c r="H2782" t="s">
        <v>19</v>
      </c>
      <c r="I2782">
        <v>0.31</v>
      </c>
      <c r="J2782">
        <v>0.11</v>
      </c>
      <c r="K2782">
        <v>0.3</v>
      </c>
      <c r="L2782">
        <v>0.02</v>
      </c>
      <c r="M2782">
        <v>0.74</v>
      </c>
      <c r="N2782">
        <v>72</v>
      </c>
      <c r="O2782">
        <v>31</v>
      </c>
      <c r="P2782">
        <v>8.3000000000000007</v>
      </c>
      <c r="Q2782">
        <v>25</v>
      </c>
      <c r="R2782" t="s">
        <v>2734</v>
      </c>
      <c r="S2782" t="s">
        <v>20</v>
      </c>
    </row>
    <row r="2783" spans="1:19" x14ac:dyDescent="0.2">
      <c r="A2783" t="s">
        <v>164</v>
      </c>
      <c r="B2783" t="s">
        <v>49</v>
      </c>
      <c r="C2783">
        <v>2016</v>
      </c>
      <c r="D2783" s="1" t="d">
        <v>1992-01-28</v>
      </c>
      <c r="E2783" s="1" t="str">
        <f t="shared" si="86"/>
        <v>1992</v>
      </c>
      <c r="F2783" s="1" t="str">
        <f t="shared" si="87"/>
        <v>Jan</v>
      </c>
      <c r="G2783" t="s">
        <v>18</v>
      </c>
      <c r="H2783" t="s">
        <v>134</v>
      </c>
      <c r="I2783">
        <v>0.05</v>
      </c>
      <c r="J2783">
        <v>0.55000000000000004</v>
      </c>
      <c r="K2783">
        <v>0.03</v>
      </c>
      <c r="L2783">
        <v>0.1</v>
      </c>
      <c r="M2783">
        <v>0.73</v>
      </c>
      <c r="P2783">
        <v>3.3</v>
      </c>
      <c r="Q2783">
        <v>21</v>
      </c>
      <c r="R2783" t="s">
        <v>165</v>
      </c>
      <c r="S2783" t="s">
        <v>20</v>
      </c>
    </row>
    <row r="2784" spans="1:19" x14ac:dyDescent="0.2">
      <c r="A2784" t="s">
        <v>2328</v>
      </c>
      <c r="B2784" t="s">
        <v>49</v>
      </c>
      <c r="C2784">
        <v>2009</v>
      </c>
      <c r="D2784" s="1" t="d">
        <v>2000-10-08</v>
      </c>
      <c r="E2784" s="1" t="str">
        <f t="shared" si="86"/>
        <v>2000</v>
      </c>
      <c r="F2784" s="1" t="str">
        <f t="shared" si="87"/>
        <v>Oct</v>
      </c>
      <c r="G2784" t="s">
        <v>28</v>
      </c>
      <c r="H2784" t="s">
        <v>71</v>
      </c>
      <c r="I2784">
        <v>0.49</v>
      </c>
      <c r="J2784">
        <v>0.15</v>
      </c>
      <c r="K2784">
        <v>0</v>
      </c>
      <c r="L2784">
        <v>0.09</v>
      </c>
      <c r="M2784">
        <v>0.73</v>
      </c>
      <c r="N2784">
        <v>74</v>
      </c>
      <c r="O2784">
        <v>48</v>
      </c>
      <c r="P2784">
        <v>7.3</v>
      </c>
      <c r="Q2784">
        <v>51</v>
      </c>
      <c r="R2784" t="s">
        <v>339</v>
      </c>
      <c r="S2784" t="s">
        <v>88</v>
      </c>
    </row>
    <row r="2785" spans="1:19" x14ac:dyDescent="0.2">
      <c r="A2785" t="s">
        <v>997</v>
      </c>
      <c r="B2785" t="s">
        <v>148</v>
      </c>
      <c r="C2785">
        <v>2014</v>
      </c>
      <c r="D2785" s="1" t="d">
        <v>1994-11-19</v>
      </c>
      <c r="E2785" s="1" t="str">
        <f t="shared" si="86"/>
        <v>1994</v>
      </c>
      <c r="F2785" s="1" t="str">
        <f t="shared" si="87"/>
        <v>Nov</v>
      </c>
      <c r="G2785" t="s">
        <v>28</v>
      </c>
      <c r="H2785" t="s">
        <v>134</v>
      </c>
      <c r="I2785">
        <v>0.33</v>
      </c>
      <c r="J2785">
        <v>0.34</v>
      </c>
      <c r="K2785">
        <v>0</v>
      </c>
      <c r="L2785">
        <v>0.06</v>
      </c>
      <c r="M2785">
        <v>0.73</v>
      </c>
      <c r="N2785">
        <v>85</v>
      </c>
      <c r="O2785">
        <v>45</v>
      </c>
      <c r="P2785">
        <v>5.9</v>
      </c>
      <c r="Q2785">
        <v>3926</v>
      </c>
      <c r="R2785" t="s">
        <v>584</v>
      </c>
      <c r="S2785" t="s">
        <v>53</v>
      </c>
    </row>
    <row r="2786" spans="1:19" x14ac:dyDescent="0.2">
      <c r="A2786" t="s">
        <v>2735</v>
      </c>
      <c r="B2786" t="s">
        <v>49</v>
      </c>
      <c r="C2786">
        <v>2010</v>
      </c>
      <c r="D2786" s="1" t="d">
        <v>1999-08-08</v>
      </c>
      <c r="E2786" s="1" t="str">
        <f t="shared" si="86"/>
        <v>1999</v>
      </c>
      <c r="F2786" s="1" t="str">
        <f t="shared" si="87"/>
        <v>Aug</v>
      </c>
      <c r="G2786" t="s">
        <v>28</v>
      </c>
      <c r="H2786" t="s">
        <v>151</v>
      </c>
      <c r="I2786">
        <v>0.2</v>
      </c>
      <c r="J2786">
        <v>0.21</v>
      </c>
      <c r="K2786">
        <v>0.24</v>
      </c>
      <c r="L2786">
        <v>0.08</v>
      </c>
      <c r="M2786">
        <v>0.73</v>
      </c>
      <c r="N2786">
        <v>72</v>
      </c>
      <c r="O2786">
        <v>42</v>
      </c>
      <c r="P2786">
        <v>8</v>
      </c>
      <c r="Q2786">
        <v>136</v>
      </c>
      <c r="R2786" t="s">
        <v>1187</v>
      </c>
      <c r="S2786" t="s">
        <v>88</v>
      </c>
    </row>
    <row r="2787" spans="1:19" x14ac:dyDescent="0.2">
      <c r="A2787" t="s">
        <v>2736</v>
      </c>
      <c r="B2787" t="s">
        <v>32</v>
      </c>
      <c r="C2787">
        <v>2008</v>
      </c>
      <c r="D2787" s="1" t="d">
        <v>1990-11-28</v>
      </c>
      <c r="E2787" s="1" t="str">
        <f t="shared" si="86"/>
        <v>1990</v>
      </c>
      <c r="F2787" s="1" t="str">
        <f t="shared" si="87"/>
        <v>Nov</v>
      </c>
      <c r="G2787" t="s">
        <v>50</v>
      </c>
      <c r="H2787" t="s">
        <v>71</v>
      </c>
      <c r="I2787">
        <v>0.41</v>
      </c>
      <c r="J2787">
        <v>0.25</v>
      </c>
      <c r="K2787">
        <v>0</v>
      </c>
      <c r="L2787">
        <v>7.0000000000000007E-2</v>
      </c>
      <c r="M2787">
        <v>0.73</v>
      </c>
      <c r="N2787">
        <v>55</v>
      </c>
      <c r="O2787">
        <v>6</v>
      </c>
      <c r="P2787" t="s">
        <v>203</v>
      </c>
      <c r="R2787" t="s">
        <v>925</v>
      </c>
      <c r="S2787" t="s">
        <v>20</v>
      </c>
    </row>
    <row r="2788" spans="1:19" x14ac:dyDescent="0.2">
      <c r="A2788" t="s">
        <v>2737</v>
      </c>
      <c r="B2788" t="s">
        <v>49</v>
      </c>
      <c r="C2788">
        <v>2007</v>
      </c>
      <c r="D2788" s="1" t="d">
        <v>2001-12-29</v>
      </c>
      <c r="E2788" s="1" t="str">
        <f t="shared" si="86"/>
        <v>2001</v>
      </c>
      <c r="F2788" s="1" t="str">
        <f t="shared" si="87"/>
        <v>Dec</v>
      </c>
      <c r="G2788" t="s">
        <v>50</v>
      </c>
      <c r="H2788" t="s">
        <v>568</v>
      </c>
      <c r="I2788">
        <v>0.17</v>
      </c>
      <c r="J2788">
        <v>0.41</v>
      </c>
      <c r="K2788">
        <v>0</v>
      </c>
      <c r="L2788">
        <v>0.15</v>
      </c>
      <c r="M2788">
        <v>0.73</v>
      </c>
      <c r="N2788">
        <v>55</v>
      </c>
      <c r="O2788">
        <v>24</v>
      </c>
      <c r="P2788">
        <v>6.9</v>
      </c>
      <c r="Q2788">
        <v>19</v>
      </c>
      <c r="R2788" t="s">
        <v>518</v>
      </c>
      <c r="S2788" t="s">
        <v>88</v>
      </c>
    </row>
    <row r="2789" spans="1:19" x14ac:dyDescent="0.2">
      <c r="A2789" t="s">
        <v>2738</v>
      </c>
      <c r="B2789" t="s">
        <v>104</v>
      </c>
      <c r="C2789">
        <v>1997</v>
      </c>
      <c r="D2789" s="1" t="d">
        <v>2013-02-26</v>
      </c>
      <c r="E2789" s="1" t="str">
        <f t="shared" si="86"/>
        <v>2013</v>
      </c>
      <c r="F2789" s="1" t="str">
        <f t="shared" si="87"/>
        <v>Feb</v>
      </c>
      <c r="G2789" t="s">
        <v>18</v>
      </c>
      <c r="H2789" t="s">
        <v>134</v>
      </c>
      <c r="I2789">
        <v>0.14000000000000001</v>
      </c>
      <c r="J2789">
        <v>0.09</v>
      </c>
      <c r="K2789">
        <v>0.46</v>
      </c>
      <c r="L2789">
        <v>0.05</v>
      </c>
      <c r="M2789">
        <v>0.73</v>
      </c>
    </row>
    <row r="2790" spans="1:19" x14ac:dyDescent="0.2">
      <c r="A2790" t="s">
        <v>2584</v>
      </c>
      <c r="B2790" t="s">
        <v>44</v>
      </c>
      <c r="C2790">
        <v>2012</v>
      </c>
      <c r="D2790" s="1" t="d">
        <v>2019-03-11</v>
      </c>
      <c r="E2790" s="1" t="str">
        <f t="shared" si="86"/>
        <v>2019</v>
      </c>
      <c r="F2790" s="1" t="str">
        <f t="shared" si="87"/>
        <v>Mar</v>
      </c>
      <c r="G2790" t="s">
        <v>50</v>
      </c>
      <c r="H2790" t="s">
        <v>71</v>
      </c>
      <c r="I2790">
        <v>0.43</v>
      </c>
      <c r="J2790">
        <v>0.24</v>
      </c>
      <c r="K2790">
        <v>0</v>
      </c>
      <c r="L2790">
        <v>0.06</v>
      </c>
      <c r="M2790">
        <v>0.73</v>
      </c>
    </row>
    <row r="2791" spans="1:19" x14ac:dyDescent="0.2">
      <c r="A2791" t="s">
        <v>2739</v>
      </c>
      <c r="B2791" t="s">
        <v>57</v>
      </c>
      <c r="C2791">
        <v>1993</v>
      </c>
      <c r="D2791" s="1" t="d">
        <v>1988-07-12</v>
      </c>
      <c r="E2791" s="1" t="str">
        <f t="shared" si="86"/>
        <v>1988</v>
      </c>
      <c r="F2791" s="1" t="str">
        <f t="shared" si="87"/>
        <v>Jul</v>
      </c>
      <c r="G2791" t="s">
        <v>86</v>
      </c>
      <c r="H2791" t="s">
        <v>372</v>
      </c>
      <c r="I2791">
        <v>0</v>
      </c>
      <c r="J2791">
        <v>0</v>
      </c>
      <c r="K2791">
        <v>0.73</v>
      </c>
      <c r="L2791">
        <v>0</v>
      </c>
      <c r="M2791">
        <v>0.73</v>
      </c>
    </row>
    <row r="2792" spans="1:19" x14ac:dyDescent="0.2">
      <c r="A2792" t="s">
        <v>2662</v>
      </c>
      <c r="B2792" t="s">
        <v>44</v>
      </c>
      <c r="C2792">
        <v>2012</v>
      </c>
      <c r="D2792" s="1" t="d">
        <v>2007-10-03</v>
      </c>
      <c r="E2792" s="1" t="str">
        <f t="shared" si="86"/>
        <v>2007</v>
      </c>
      <c r="F2792" s="1" t="str">
        <f t="shared" si="87"/>
        <v>Oct</v>
      </c>
      <c r="G2792" t="s">
        <v>101</v>
      </c>
      <c r="H2792" t="s">
        <v>2096</v>
      </c>
      <c r="I2792">
        <v>0.55000000000000004</v>
      </c>
      <c r="J2792">
        <v>0.13</v>
      </c>
      <c r="K2792">
        <v>0</v>
      </c>
      <c r="L2792">
        <v>0.05</v>
      </c>
      <c r="M2792">
        <v>0.73</v>
      </c>
    </row>
    <row r="2793" spans="1:19" x14ac:dyDescent="0.2">
      <c r="A2793" t="s">
        <v>2100</v>
      </c>
      <c r="B2793" t="s">
        <v>49</v>
      </c>
      <c r="C2793">
        <v>2007</v>
      </c>
      <c r="D2793" s="1" t="d">
        <v>2017-10-04</v>
      </c>
      <c r="E2793" s="1" t="str">
        <f t="shared" si="86"/>
        <v>2017</v>
      </c>
      <c r="F2793" s="1" t="str">
        <f t="shared" si="87"/>
        <v>Oct</v>
      </c>
      <c r="G2793" t="s">
        <v>18</v>
      </c>
      <c r="H2793" t="s">
        <v>134</v>
      </c>
      <c r="I2793">
        <v>0.22</v>
      </c>
      <c r="J2793">
        <v>0.37</v>
      </c>
      <c r="K2793">
        <v>0</v>
      </c>
      <c r="L2793">
        <v>0.14000000000000001</v>
      </c>
      <c r="M2793">
        <v>0.73</v>
      </c>
      <c r="N2793">
        <v>79</v>
      </c>
      <c r="O2793">
        <v>30</v>
      </c>
      <c r="P2793">
        <v>6.6</v>
      </c>
      <c r="Q2793">
        <v>7</v>
      </c>
      <c r="R2793" t="s">
        <v>2101</v>
      </c>
      <c r="S2793" t="s">
        <v>20</v>
      </c>
    </row>
    <row r="2794" spans="1:19" x14ac:dyDescent="0.2">
      <c r="A2794" t="s">
        <v>2740</v>
      </c>
      <c r="B2794" t="s">
        <v>64</v>
      </c>
      <c r="C2794">
        <v>2004</v>
      </c>
      <c r="D2794" s="1" t="d">
        <v>2004-01-16</v>
      </c>
      <c r="E2794" s="1" t="str">
        <f t="shared" si="86"/>
        <v>2004</v>
      </c>
      <c r="F2794" s="1" t="str">
        <f t="shared" si="87"/>
        <v>Jan</v>
      </c>
      <c r="G2794" t="s">
        <v>1</v>
      </c>
      <c r="H2794" t="s">
        <v>19</v>
      </c>
      <c r="I2794">
        <v>0.4</v>
      </c>
      <c r="J2794">
        <v>0.15</v>
      </c>
      <c r="K2794">
        <v>0.17</v>
      </c>
      <c r="L2794">
        <v>0.01</v>
      </c>
      <c r="M2794">
        <v>0.73</v>
      </c>
      <c r="N2794">
        <v>55</v>
      </c>
      <c r="O2794">
        <v>15</v>
      </c>
      <c r="P2794">
        <v>4.8</v>
      </c>
      <c r="Q2794">
        <v>4</v>
      </c>
      <c r="R2794" t="s">
        <v>19</v>
      </c>
      <c r="S2794" t="s">
        <v>20</v>
      </c>
    </row>
    <row r="2795" spans="1:19" x14ac:dyDescent="0.2">
      <c r="A2795" t="s">
        <v>2741</v>
      </c>
      <c r="B2795" t="s">
        <v>17</v>
      </c>
      <c r="C2795">
        <v>2008</v>
      </c>
      <c r="D2795" s="1" t="d">
        <v>2020-02-20</v>
      </c>
      <c r="E2795" s="1" t="str">
        <f t="shared" si="86"/>
        <v>2020</v>
      </c>
      <c r="F2795" s="1" t="str">
        <f t="shared" si="87"/>
        <v>Feb</v>
      </c>
      <c r="G2795" t="s">
        <v>39</v>
      </c>
      <c r="H2795" t="s">
        <v>1511</v>
      </c>
      <c r="I2795">
        <v>0.57999999999999996</v>
      </c>
      <c r="J2795">
        <v>0.08</v>
      </c>
      <c r="K2795">
        <v>0.02</v>
      </c>
      <c r="L2795">
        <v>0.05</v>
      </c>
      <c r="M2795">
        <v>0.73</v>
      </c>
      <c r="N2795">
        <v>76</v>
      </c>
      <c r="O2795">
        <v>10</v>
      </c>
      <c r="P2795">
        <v>8.9</v>
      </c>
      <c r="Q2795">
        <v>20</v>
      </c>
      <c r="R2795" t="s">
        <v>1708</v>
      </c>
      <c r="S2795" t="s">
        <v>20</v>
      </c>
    </row>
    <row r="2796" spans="1:19" x14ac:dyDescent="0.2">
      <c r="A2796" t="s">
        <v>2742</v>
      </c>
      <c r="B2796" t="s">
        <v>49</v>
      </c>
      <c r="C2796">
        <v>2010</v>
      </c>
      <c r="D2796" s="1" t="d">
        <v>2016-01-18</v>
      </c>
      <c r="E2796" s="1" t="str">
        <f t="shared" si="86"/>
        <v>2016</v>
      </c>
      <c r="F2796" s="1" t="str">
        <f t="shared" si="87"/>
        <v>Jan</v>
      </c>
      <c r="G2796" t="s">
        <v>24</v>
      </c>
      <c r="H2796" t="s">
        <v>568</v>
      </c>
      <c r="I2796">
        <v>0.31</v>
      </c>
      <c r="J2796">
        <v>0.3</v>
      </c>
      <c r="K2796">
        <v>0.01</v>
      </c>
      <c r="L2796">
        <v>0.11</v>
      </c>
      <c r="M2796">
        <v>0.73</v>
      </c>
    </row>
    <row r="2797" spans="1:19" x14ac:dyDescent="0.2">
      <c r="A2797" t="s">
        <v>1159</v>
      </c>
      <c r="B2797" t="s">
        <v>27</v>
      </c>
      <c r="C2797">
        <v>1991</v>
      </c>
      <c r="D2797" s="1" t="d">
        <v>2017-08-12</v>
      </c>
      <c r="E2797" s="1" t="str">
        <f t="shared" si="86"/>
        <v>2017</v>
      </c>
      <c r="F2797" s="1" t="str">
        <f t="shared" si="87"/>
        <v>Aug</v>
      </c>
      <c r="G2797" t="s">
        <v>30</v>
      </c>
      <c r="H2797" t="s">
        <v>19</v>
      </c>
      <c r="I2797">
        <v>0</v>
      </c>
      <c r="J2797">
        <v>0</v>
      </c>
      <c r="K2797">
        <v>0.73</v>
      </c>
      <c r="L2797">
        <v>0</v>
      </c>
      <c r="M2797">
        <v>0.73</v>
      </c>
    </row>
    <row r="2798" spans="1:19" x14ac:dyDescent="0.2">
      <c r="A2798" t="s">
        <v>1450</v>
      </c>
      <c r="B2798" t="s">
        <v>95</v>
      </c>
      <c r="C2798">
        <v>1998</v>
      </c>
      <c r="D2798" s="1" t="d">
        <v>2006-07-27</v>
      </c>
      <c r="E2798" s="1" t="str">
        <f t="shared" si="86"/>
        <v>2006</v>
      </c>
      <c r="F2798" s="1" t="str">
        <f t="shared" si="87"/>
        <v>Jul</v>
      </c>
      <c r="G2798" t="s">
        <v>86</v>
      </c>
      <c r="H2798" t="s">
        <v>226</v>
      </c>
      <c r="I2798">
        <v>0.55000000000000004</v>
      </c>
      <c r="J2798">
        <v>0.17</v>
      </c>
      <c r="K2798">
        <v>0</v>
      </c>
      <c r="L2798">
        <v>0.01</v>
      </c>
      <c r="M2798">
        <v>0.73</v>
      </c>
    </row>
    <row r="2799" spans="1:19" x14ac:dyDescent="0.2">
      <c r="A2799" t="s">
        <v>1832</v>
      </c>
      <c r="B2799" t="s">
        <v>17</v>
      </c>
      <c r="C2799">
        <v>2009</v>
      </c>
      <c r="D2799" s="1" t="d">
        <v>2006-12-09</v>
      </c>
      <c r="E2799" s="1" t="str">
        <f t="shared" si="86"/>
        <v>2006</v>
      </c>
      <c r="F2799" s="1" t="str">
        <f t="shared" si="87"/>
        <v>Dec</v>
      </c>
      <c r="G2799" t="s">
        <v>86</v>
      </c>
      <c r="H2799" t="s">
        <v>484</v>
      </c>
      <c r="I2799">
        <v>0.49</v>
      </c>
      <c r="J2799">
        <v>0.17</v>
      </c>
      <c r="K2799">
        <v>0</v>
      </c>
      <c r="L2799">
        <v>0.06</v>
      </c>
      <c r="M2799">
        <v>0.73</v>
      </c>
      <c r="N2799">
        <v>78</v>
      </c>
      <c r="O2799">
        <v>11</v>
      </c>
      <c r="P2799">
        <v>7.7</v>
      </c>
      <c r="Q2799">
        <v>9</v>
      </c>
      <c r="R2799" t="s">
        <v>746</v>
      </c>
      <c r="S2799" t="s">
        <v>88</v>
      </c>
    </row>
    <row r="2800" spans="1:19" x14ac:dyDescent="0.2">
      <c r="A2800" t="s">
        <v>2743</v>
      </c>
      <c r="B2800" t="s">
        <v>79</v>
      </c>
      <c r="C2800">
        <v>2012</v>
      </c>
      <c r="D2800" s="1" t="d">
        <v>2010-06-30</v>
      </c>
      <c r="E2800" s="1" t="str">
        <f t="shared" si="86"/>
        <v>2010</v>
      </c>
      <c r="F2800" s="1" t="str">
        <f t="shared" si="87"/>
        <v>Jun</v>
      </c>
      <c r="G2800" t="s">
        <v>39</v>
      </c>
      <c r="H2800" t="s">
        <v>19</v>
      </c>
      <c r="I2800">
        <v>0.16</v>
      </c>
      <c r="J2800">
        <v>0.02</v>
      </c>
      <c r="K2800">
        <v>0.53</v>
      </c>
      <c r="L2800">
        <v>0.01</v>
      </c>
      <c r="M2800">
        <v>0.73</v>
      </c>
      <c r="N2800">
        <v>76</v>
      </c>
      <c r="O2800">
        <v>5</v>
      </c>
      <c r="P2800">
        <v>8</v>
      </c>
      <c r="Q2800">
        <v>15</v>
      </c>
      <c r="R2800" t="s">
        <v>744</v>
      </c>
      <c r="S2800" t="s">
        <v>20</v>
      </c>
    </row>
    <row r="2801" spans="1:19" x14ac:dyDescent="0.2">
      <c r="A2801" t="s">
        <v>2744</v>
      </c>
      <c r="B2801" t="s">
        <v>104</v>
      </c>
      <c r="C2801">
        <v>1999</v>
      </c>
      <c r="D2801" s="1" t="d">
        <v>2004-12-14</v>
      </c>
      <c r="E2801" s="1" t="str">
        <f t="shared" si="86"/>
        <v>2004</v>
      </c>
      <c r="F2801" s="1" t="str">
        <f t="shared" si="87"/>
        <v>Dec</v>
      </c>
      <c r="G2801" t="s">
        <v>1</v>
      </c>
      <c r="H2801" t="s">
        <v>476</v>
      </c>
      <c r="I2801">
        <v>0.41</v>
      </c>
      <c r="J2801">
        <v>0.28000000000000003</v>
      </c>
      <c r="K2801">
        <v>0</v>
      </c>
      <c r="L2801">
        <v>0.05</v>
      </c>
      <c r="M2801">
        <v>0.73</v>
      </c>
    </row>
    <row r="2802" spans="1:19" x14ac:dyDescent="0.2">
      <c r="A2802" t="s">
        <v>727</v>
      </c>
      <c r="B2802" t="s">
        <v>44</v>
      </c>
      <c r="C2802">
        <v>2011</v>
      </c>
      <c r="D2802" s="1" t="d">
        <v>1995-06-04</v>
      </c>
      <c r="E2802" s="1" t="str">
        <f t="shared" si="86"/>
        <v>1995</v>
      </c>
      <c r="F2802" s="1" t="str">
        <f t="shared" si="87"/>
        <v>Jun</v>
      </c>
      <c r="G2802" t="s">
        <v>28</v>
      </c>
      <c r="H2802" t="s">
        <v>242</v>
      </c>
      <c r="I2802">
        <v>0.36</v>
      </c>
      <c r="J2802">
        <v>0.28999999999999998</v>
      </c>
      <c r="K2802">
        <v>0.02</v>
      </c>
      <c r="L2802">
        <v>0.06</v>
      </c>
      <c r="M2802">
        <v>0.73</v>
      </c>
      <c r="N2802">
        <v>79</v>
      </c>
      <c r="O2802">
        <v>50</v>
      </c>
      <c r="P2802">
        <v>6.3</v>
      </c>
      <c r="Q2802">
        <v>268</v>
      </c>
      <c r="R2802" t="s">
        <v>242</v>
      </c>
      <c r="S2802" t="s">
        <v>88</v>
      </c>
    </row>
    <row r="2803" spans="1:19" x14ac:dyDescent="0.2">
      <c r="A2803" t="s">
        <v>2745</v>
      </c>
      <c r="B2803" t="s">
        <v>32</v>
      </c>
      <c r="C2803">
        <v>2007</v>
      </c>
      <c r="D2803" s="1" t="d">
        <v>1994-07-26</v>
      </c>
      <c r="E2803" s="1" t="str">
        <f t="shared" si="86"/>
        <v>1994</v>
      </c>
      <c r="F2803" s="1" t="str">
        <f t="shared" si="87"/>
        <v>Jul</v>
      </c>
      <c r="G2803" t="s">
        <v>34</v>
      </c>
      <c r="H2803" t="s">
        <v>19</v>
      </c>
      <c r="I2803">
        <v>0</v>
      </c>
      <c r="J2803">
        <v>0</v>
      </c>
      <c r="K2803">
        <v>0.73</v>
      </c>
      <c r="L2803">
        <v>0</v>
      </c>
      <c r="M2803">
        <v>0.73</v>
      </c>
    </row>
    <row r="2804" spans="1:19" x14ac:dyDescent="0.2">
      <c r="A2804" t="s">
        <v>2746</v>
      </c>
      <c r="B2804" t="s">
        <v>137</v>
      </c>
      <c r="C2804">
        <v>2001</v>
      </c>
      <c r="D2804" s="1" t="d">
        <v>2003-08-10</v>
      </c>
      <c r="E2804" s="1" t="str">
        <f t="shared" si="86"/>
        <v>2003</v>
      </c>
      <c r="F2804" s="1" t="str">
        <f t="shared" si="87"/>
        <v>Aug</v>
      </c>
      <c r="G2804" t="s">
        <v>1</v>
      </c>
      <c r="H2804" t="s">
        <v>155</v>
      </c>
      <c r="I2804">
        <v>0.54</v>
      </c>
      <c r="J2804">
        <v>0.16</v>
      </c>
      <c r="K2804">
        <v>0</v>
      </c>
      <c r="L2804">
        <v>0.03</v>
      </c>
      <c r="M2804">
        <v>0.73</v>
      </c>
      <c r="N2804">
        <v>80</v>
      </c>
      <c r="O2804">
        <v>30</v>
      </c>
      <c r="P2804">
        <v>8.6999999999999993</v>
      </c>
      <c r="Q2804">
        <v>32</v>
      </c>
      <c r="R2804" t="s">
        <v>1726</v>
      </c>
      <c r="S2804" t="s">
        <v>88</v>
      </c>
    </row>
    <row r="2805" spans="1:19" x14ac:dyDescent="0.2">
      <c r="A2805" t="s">
        <v>2747</v>
      </c>
      <c r="B2805" t="s">
        <v>49</v>
      </c>
      <c r="C2805">
        <v>2012</v>
      </c>
      <c r="D2805" s="1" t="d">
        <v>2001-10-15</v>
      </c>
      <c r="E2805" s="1" t="str">
        <f t="shared" si="86"/>
        <v>2001</v>
      </c>
      <c r="F2805" s="1" t="str">
        <f t="shared" si="87"/>
        <v>Oct</v>
      </c>
      <c r="G2805" t="s">
        <v>86</v>
      </c>
      <c r="H2805" t="s">
        <v>1921</v>
      </c>
      <c r="I2805">
        <v>0.3</v>
      </c>
      <c r="J2805">
        <v>0.11</v>
      </c>
      <c r="K2805">
        <v>0.24</v>
      </c>
      <c r="L2805">
        <v>7.0000000000000007E-2</v>
      </c>
      <c r="M2805">
        <v>0.73</v>
      </c>
      <c r="N2805">
        <v>86</v>
      </c>
      <c r="O2805">
        <v>47</v>
      </c>
      <c r="P2805">
        <v>7.7</v>
      </c>
      <c r="Q2805">
        <v>180</v>
      </c>
      <c r="R2805" t="s">
        <v>2748</v>
      </c>
      <c r="S2805" t="s">
        <v>88</v>
      </c>
    </row>
    <row r="2806" spans="1:19" x14ac:dyDescent="0.2">
      <c r="A2806" t="s">
        <v>2749</v>
      </c>
      <c r="B2806">
        <v>2600</v>
      </c>
      <c r="C2806">
        <v>1981</v>
      </c>
      <c r="D2806" s="1" t="d">
        <v>1999-02-28</v>
      </c>
      <c r="E2806" s="1" t="str">
        <f t="shared" si="86"/>
        <v>1999</v>
      </c>
      <c r="F2806" s="1" t="str">
        <f t="shared" si="87"/>
        <v>Feb</v>
      </c>
      <c r="G2806" t="s">
        <v>37</v>
      </c>
      <c r="H2806" t="s">
        <v>155</v>
      </c>
      <c r="I2806">
        <v>0.68</v>
      </c>
      <c r="J2806">
        <v>0.04</v>
      </c>
      <c r="K2806">
        <v>0</v>
      </c>
      <c r="L2806">
        <v>0.01</v>
      </c>
      <c r="M2806">
        <v>0.73</v>
      </c>
    </row>
    <row r="2807" spans="1:19" x14ac:dyDescent="0.2">
      <c r="A2807" t="s">
        <v>2077</v>
      </c>
      <c r="B2807" t="s">
        <v>49</v>
      </c>
      <c r="C2807">
        <v>2011</v>
      </c>
      <c r="D2807" s="1" t="d">
        <v>1993-04-28</v>
      </c>
      <c r="E2807" s="1" t="str">
        <f t="shared" si="86"/>
        <v>1993</v>
      </c>
      <c r="F2807" s="1" t="str">
        <f t="shared" si="87"/>
        <v>Apr</v>
      </c>
      <c r="G2807" t="s">
        <v>37</v>
      </c>
      <c r="H2807" t="s">
        <v>130</v>
      </c>
      <c r="I2807">
        <v>0.28999999999999998</v>
      </c>
      <c r="J2807">
        <v>0.32</v>
      </c>
      <c r="K2807">
        <v>0.01</v>
      </c>
      <c r="L2807">
        <v>0.12</v>
      </c>
      <c r="M2807">
        <v>0.73</v>
      </c>
      <c r="N2807">
        <v>72</v>
      </c>
      <c r="O2807">
        <v>39</v>
      </c>
      <c r="P2807">
        <v>5.8</v>
      </c>
      <c r="Q2807">
        <v>168</v>
      </c>
      <c r="R2807" t="s">
        <v>2078</v>
      </c>
      <c r="S2807" t="s">
        <v>88</v>
      </c>
    </row>
    <row r="2808" spans="1:19" x14ac:dyDescent="0.2">
      <c r="A2808" t="s">
        <v>2750</v>
      </c>
      <c r="B2808" t="s">
        <v>44</v>
      </c>
      <c r="C2808">
        <v>2010</v>
      </c>
      <c r="D2808" s="1" t="d">
        <v>2004-02-13</v>
      </c>
      <c r="E2808" s="1" t="str">
        <f t="shared" si="86"/>
        <v>2004</v>
      </c>
      <c r="F2808" s="1" t="str">
        <f t="shared" si="87"/>
        <v>Feb</v>
      </c>
      <c r="G2808" t="s">
        <v>18</v>
      </c>
      <c r="H2808" t="s">
        <v>134</v>
      </c>
      <c r="I2808">
        <v>0.61</v>
      </c>
      <c r="J2808">
        <v>7.0000000000000007E-2</v>
      </c>
      <c r="K2808">
        <v>0</v>
      </c>
      <c r="L2808">
        <v>0.05</v>
      </c>
      <c r="M2808">
        <v>0.73</v>
      </c>
      <c r="N2808">
        <v>88</v>
      </c>
      <c r="O2808">
        <v>49</v>
      </c>
      <c r="P2808">
        <v>7.7</v>
      </c>
      <c r="Q2808">
        <v>71</v>
      </c>
      <c r="R2808" t="s">
        <v>134</v>
      </c>
      <c r="S2808" t="s">
        <v>112</v>
      </c>
    </row>
    <row r="2809" spans="1:19" x14ac:dyDescent="0.2">
      <c r="A2809" t="s">
        <v>1202</v>
      </c>
      <c r="B2809" t="s">
        <v>44</v>
      </c>
      <c r="C2809">
        <v>2006</v>
      </c>
      <c r="D2809" s="1" t="d">
        <v>2009-01-26</v>
      </c>
      <c r="E2809" s="1" t="str">
        <f t="shared" si="86"/>
        <v>2009</v>
      </c>
      <c r="F2809" s="1" t="str">
        <f t="shared" si="87"/>
        <v>Jan</v>
      </c>
      <c r="G2809" t="s">
        <v>18</v>
      </c>
      <c r="H2809" t="s">
        <v>134</v>
      </c>
      <c r="I2809">
        <v>0.67</v>
      </c>
      <c r="J2809">
        <v>0</v>
      </c>
      <c r="K2809">
        <v>0</v>
      </c>
      <c r="L2809">
        <v>0.06</v>
      </c>
      <c r="M2809">
        <v>0.73</v>
      </c>
      <c r="N2809">
        <v>79</v>
      </c>
      <c r="O2809">
        <v>43</v>
      </c>
      <c r="P2809">
        <v>6.9</v>
      </c>
      <c r="Q2809">
        <v>20</v>
      </c>
      <c r="R2809" t="s">
        <v>135</v>
      </c>
      <c r="S2809" t="s">
        <v>20</v>
      </c>
    </row>
    <row r="2810" spans="1:19" x14ac:dyDescent="0.2">
      <c r="A2810" t="s">
        <v>2751</v>
      </c>
      <c r="B2810" t="s">
        <v>17</v>
      </c>
      <c r="C2810">
        <v>2011</v>
      </c>
      <c r="D2810" s="1" t="d">
        <v>1999-06-25</v>
      </c>
      <c r="E2810" s="1" t="str">
        <f t="shared" si="86"/>
        <v>1999</v>
      </c>
      <c r="F2810" s="1" t="str">
        <f t="shared" si="87"/>
        <v>Jun</v>
      </c>
      <c r="G2810" t="s">
        <v>34</v>
      </c>
      <c r="H2810" t="s">
        <v>19</v>
      </c>
      <c r="I2810">
        <v>0</v>
      </c>
      <c r="J2810">
        <v>0</v>
      </c>
      <c r="K2810">
        <v>0.73</v>
      </c>
      <c r="L2810">
        <v>0</v>
      </c>
      <c r="M2810">
        <v>0.73</v>
      </c>
    </row>
    <row r="2811" spans="1:19" x14ac:dyDescent="0.2">
      <c r="A2811" t="s">
        <v>2752</v>
      </c>
      <c r="B2811" t="s">
        <v>137</v>
      </c>
      <c r="C2811">
        <v>2004</v>
      </c>
      <c r="D2811" s="1" t="d">
        <v>1991-03-15</v>
      </c>
      <c r="E2811" s="1" t="str">
        <f t="shared" si="86"/>
        <v>1991</v>
      </c>
      <c r="F2811" s="1" t="str">
        <f t="shared" si="87"/>
        <v>Mar</v>
      </c>
      <c r="G2811" t="s">
        <v>272</v>
      </c>
      <c r="H2811" t="s">
        <v>484</v>
      </c>
      <c r="I2811">
        <v>0.54</v>
      </c>
      <c r="J2811">
        <v>0.16</v>
      </c>
      <c r="K2811">
        <v>0</v>
      </c>
      <c r="L2811">
        <v>0.03</v>
      </c>
      <c r="M2811">
        <v>0.73</v>
      </c>
      <c r="N2811">
        <v>84</v>
      </c>
      <c r="O2811">
        <v>67</v>
      </c>
      <c r="P2811">
        <v>8.6999999999999993</v>
      </c>
      <c r="Q2811">
        <v>27</v>
      </c>
      <c r="R2811" t="s">
        <v>473</v>
      </c>
      <c r="S2811" t="s">
        <v>53</v>
      </c>
    </row>
    <row r="2812" spans="1:19" x14ac:dyDescent="0.2">
      <c r="A2812" t="s">
        <v>2753</v>
      </c>
      <c r="B2812" t="s">
        <v>75</v>
      </c>
      <c r="C2812">
        <v>2016</v>
      </c>
      <c r="D2812" s="1" t="d">
        <v>1997-07-15</v>
      </c>
      <c r="E2812" s="1" t="str">
        <f t="shared" si="86"/>
        <v>1997</v>
      </c>
      <c r="F2812" s="1" t="str">
        <f t="shared" si="87"/>
        <v>Jul</v>
      </c>
      <c r="G2812" t="s">
        <v>50</v>
      </c>
      <c r="H2812" t="s">
        <v>267</v>
      </c>
      <c r="I2812">
        <v>0.26</v>
      </c>
      <c r="J2812">
        <v>0.35</v>
      </c>
      <c r="K2812">
        <v>0</v>
      </c>
      <c r="L2812">
        <v>0.12</v>
      </c>
      <c r="M2812">
        <v>0.73</v>
      </c>
      <c r="N2812">
        <v>71</v>
      </c>
      <c r="O2812">
        <v>70</v>
      </c>
      <c r="P2812">
        <v>7</v>
      </c>
      <c r="Q2812">
        <v>87</v>
      </c>
      <c r="R2812" t="s">
        <v>885</v>
      </c>
      <c r="S2812" t="s">
        <v>112</v>
      </c>
    </row>
    <row r="2813" spans="1:19" x14ac:dyDescent="0.2">
      <c r="A2813" t="s">
        <v>2754</v>
      </c>
      <c r="B2813" t="s">
        <v>55</v>
      </c>
      <c r="C2813">
        <v>2004</v>
      </c>
      <c r="D2813" s="1" t="d">
        <v>1992-04-17</v>
      </c>
      <c r="E2813" s="1" t="str">
        <f t="shared" si="86"/>
        <v>1992</v>
      </c>
      <c r="F2813" s="1" t="str">
        <f t="shared" si="87"/>
        <v>Apr</v>
      </c>
      <c r="G2813" t="s">
        <v>30</v>
      </c>
      <c r="H2813" t="s">
        <v>372</v>
      </c>
      <c r="I2813">
        <v>0.47</v>
      </c>
      <c r="J2813">
        <v>0.02</v>
      </c>
      <c r="K2813">
        <v>0.17</v>
      </c>
      <c r="L2813">
        <v>0.08</v>
      </c>
      <c r="M2813">
        <v>0.73</v>
      </c>
      <c r="N2813">
        <v>86</v>
      </c>
      <c r="O2813">
        <v>55</v>
      </c>
      <c r="P2813">
        <v>9</v>
      </c>
      <c r="Q2813">
        <v>86</v>
      </c>
      <c r="R2813" t="s">
        <v>181</v>
      </c>
      <c r="S2813" t="s">
        <v>20</v>
      </c>
    </row>
    <row r="2814" spans="1:19" x14ac:dyDescent="0.2">
      <c r="A2814" t="s">
        <v>996</v>
      </c>
      <c r="B2814" t="s">
        <v>187</v>
      </c>
      <c r="C2814">
        <v>2014</v>
      </c>
      <c r="D2814" s="1" t="d">
        <v>2022-07-25</v>
      </c>
      <c r="E2814" s="1" t="str">
        <f t="shared" si="86"/>
        <v>2022</v>
      </c>
      <c r="F2814" s="1" t="str">
        <f t="shared" si="87"/>
        <v>Jul</v>
      </c>
      <c r="G2814" t="s">
        <v>34</v>
      </c>
      <c r="H2814" t="s">
        <v>111</v>
      </c>
      <c r="I2814">
        <v>0.38</v>
      </c>
      <c r="J2814">
        <v>0.28999999999999998</v>
      </c>
      <c r="K2814">
        <v>0</v>
      </c>
      <c r="L2814">
        <v>0.06</v>
      </c>
      <c r="M2814">
        <v>0.73</v>
      </c>
      <c r="N2814">
        <v>75</v>
      </c>
      <c r="O2814">
        <v>6</v>
      </c>
      <c r="P2814">
        <v>6.6</v>
      </c>
      <c r="Q2814">
        <v>26</v>
      </c>
      <c r="R2814" t="s">
        <v>111</v>
      </c>
      <c r="S2814" t="s">
        <v>112</v>
      </c>
    </row>
    <row r="2815" spans="1:19" x14ac:dyDescent="0.2">
      <c r="A2815" t="s">
        <v>2755</v>
      </c>
      <c r="B2815" t="s">
        <v>64</v>
      </c>
      <c r="C2815">
        <v>2003</v>
      </c>
      <c r="D2815" s="1" t="d">
        <v>2012-11-21</v>
      </c>
      <c r="E2815" s="1" t="str">
        <f t="shared" si="86"/>
        <v>2012</v>
      </c>
      <c r="F2815" s="1" t="str">
        <f t="shared" si="87"/>
        <v>Nov</v>
      </c>
      <c r="G2815" t="s">
        <v>50</v>
      </c>
      <c r="H2815" t="s">
        <v>155</v>
      </c>
      <c r="I2815">
        <v>0.52</v>
      </c>
      <c r="J2815">
        <v>0.19</v>
      </c>
      <c r="K2815">
        <v>0</v>
      </c>
      <c r="L2815">
        <v>0.01</v>
      </c>
      <c r="M2815">
        <v>0.73</v>
      </c>
      <c r="P2815" t="s">
        <v>203</v>
      </c>
      <c r="R2815" t="s">
        <v>2756</v>
      </c>
      <c r="S2815" t="s">
        <v>20</v>
      </c>
    </row>
    <row r="2816" spans="1:19" x14ac:dyDescent="0.2">
      <c r="A2816" t="s">
        <v>2757</v>
      </c>
      <c r="B2816" t="s">
        <v>75</v>
      </c>
      <c r="C2816">
        <v>2015</v>
      </c>
      <c r="D2816" s="1" t="d">
        <v>2014-02-16</v>
      </c>
      <c r="E2816" s="1" t="str">
        <f t="shared" si="86"/>
        <v>2014</v>
      </c>
      <c r="F2816" s="1" t="str">
        <f t="shared" si="87"/>
        <v>Feb</v>
      </c>
      <c r="G2816" t="s">
        <v>50</v>
      </c>
      <c r="H2816" t="s">
        <v>267</v>
      </c>
      <c r="I2816">
        <v>0.24</v>
      </c>
      <c r="J2816">
        <v>0.37</v>
      </c>
      <c r="K2816">
        <v>0</v>
      </c>
      <c r="L2816">
        <v>0.12</v>
      </c>
      <c r="M2816">
        <v>0.73</v>
      </c>
      <c r="N2816">
        <v>80</v>
      </c>
      <c r="O2816">
        <v>53</v>
      </c>
      <c r="P2816">
        <v>7.1</v>
      </c>
      <c r="Q2816">
        <v>65</v>
      </c>
      <c r="R2816" t="s">
        <v>255</v>
      </c>
      <c r="S2816" t="s">
        <v>112</v>
      </c>
    </row>
    <row r="2817" spans="1:19" x14ac:dyDescent="0.2">
      <c r="A2817" t="s">
        <v>2758</v>
      </c>
      <c r="B2817" t="s">
        <v>49</v>
      </c>
      <c r="C2817">
        <v>2012</v>
      </c>
      <c r="D2817" s="1" t="d">
        <v>2022-04-26</v>
      </c>
      <c r="E2817" s="1" t="str">
        <f t="shared" si="86"/>
        <v>2022</v>
      </c>
      <c r="F2817" s="1" t="str">
        <f t="shared" si="87"/>
        <v>Apr</v>
      </c>
      <c r="G2817" t="s">
        <v>86</v>
      </c>
      <c r="H2817" t="s">
        <v>372</v>
      </c>
      <c r="I2817">
        <v>0.27</v>
      </c>
      <c r="J2817">
        <v>0.24</v>
      </c>
      <c r="K2817">
        <v>0.14000000000000001</v>
      </c>
      <c r="L2817">
        <v>0.08</v>
      </c>
      <c r="M2817">
        <v>0.73</v>
      </c>
      <c r="N2817">
        <v>74</v>
      </c>
      <c r="O2817">
        <v>23</v>
      </c>
      <c r="P2817">
        <v>7.1</v>
      </c>
      <c r="Q2817">
        <v>83</v>
      </c>
      <c r="R2817" t="s">
        <v>2759</v>
      </c>
      <c r="S2817" t="s">
        <v>88</v>
      </c>
    </row>
    <row r="2818" spans="1:19" x14ac:dyDescent="0.2">
      <c r="A2818" t="s">
        <v>2760</v>
      </c>
      <c r="B2818" t="s">
        <v>55</v>
      </c>
      <c r="C2818">
        <v>2001</v>
      </c>
      <c r="D2818" s="1" t="d">
        <v>2008-02-26</v>
      </c>
      <c r="E2818" s="1" t="str">
        <f t="shared" si="86"/>
        <v>2008</v>
      </c>
      <c r="F2818" s="1" t="str">
        <f t="shared" si="87"/>
        <v>Feb</v>
      </c>
      <c r="G2818" t="s">
        <v>18</v>
      </c>
      <c r="H2818" t="s">
        <v>648</v>
      </c>
      <c r="I2818">
        <v>0.36</v>
      </c>
      <c r="J2818">
        <v>0.28000000000000003</v>
      </c>
      <c r="K2818">
        <v>0</v>
      </c>
      <c r="L2818">
        <v>0.09</v>
      </c>
      <c r="M2818">
        <v>0.73</v>
      </c>
      <c r="N2818">
        <v>64</v>
      </c>
      <c r="O2818">
        <v>17</v>
      </c>
      <c r="P2818">
        <v>8.6999999999999993</v>
      </c>
      <c r="Q2818">
        <v>13</v>
      </c>
      <c r="R2818" t="s">
        <v>2761</v>
      </c>
      <c r="S2818" t="s">
        <v>20</v>
      </c>
    </row>
    <row r="2819" spans="1:19" x14ac:dyDescent="0.2">
      <c r="A2819" t="s">
        <v>489</v>
      </c>
      <c r="B2819" t="s">
        <v>189</v>
      </c>
      <c r="C2819">
        <v>2002</v>
      </c>
      <c r="D2819" s="1" t="d">
        <v>1998-04-07</v>
      </c>
      <c r="E2819" s="1" t="str">
        <f t="shared" ref="E2819:E2882" si="88">TEXT(D2819,"yyyy")</f>
        <v>1998</v>
      </c>
      <c r="F2819" s="1" t="str">
        <f t="shared" ref="F2819:F2882" si="89">TEXT(D2819,"mmm")</f>
        <v>Apr</v>
      </c>
      <c r="G2819" t="s">
        <v>37</v>
      </c>
      <c r="H2819" t="s">
        <v>134</v>
      </c>
      <c r="I2819">
        <v>0.56000000000000005</v>
      </c>
      <c r="J2819">
        <v>0.15</v>
      </c>
      <c r="K2819">
        <v>0</v>
      </c>
      <c r="L2819">
        <v>0.02</v>
      </c>
      <c r="M2819">
        <v>0.72</v>
      </c>
      <c r="N2819">
        <v>74</v>
      </c>
      <c r="O2819">
        <v>16</v>
      </c>
      <c r="P2819">
        <v>6.8</v>
      </c>
      <c r="Q2819">
        <v>25</v>
      </c>
      <c r="R2819" t="s">
        <v>134</v>
      </c>
      <c r="S2819" t="s">
        <v>88</v>
      </c>
    </row>
    <row r="2820" spans="1:19" x14ac:dyDescent="0.2">
      <c r="A2820" t="s">
        <v>2762</v>
      </c>
      <c r="B2820" t="s">
        <v>32</v>
      </c>
      <c r="C2820">
        <v>2007</v>
      </c>
      <c r="D2820" s="1" t="d">
        <v>2007-11-07</v>
      </c>
      <c r="E2820" s="1" t="str">
        <f t="shared" si="88"/>
        <v>2007</v>
      </c>
      <c r="F2820" s="1" t="str">
        <f t="shared" si="89"/>
        <v>Nov</v>
      </c>
      <c r="G2820" t="s">
        <v>39</v>
      </c>
      <c r="H2820" t="s">
        <v>1511</v>
      </c>
      <c r="I2820">
        <v>0.43</v>
      </c>
      <c r="J2820">
        <v>0.01</v>
      </c>
      <c r="K2820">
        <v>0.25</v>
      </c>
      <c r="L2820">
        <v>0.04</v>
      </c>
      <c r="M2820">
        <v>0.72</v>
      </c>
      <c r="N2820">
        <v>65</v>
      </c>
      <c r="O2820">
        <v>15</v>
      </c>
      <c r="P2820">
        <v>7</v>
      </c>
      <c r="Q2820">
        <v>22</v>
      </c>
      <c r="R2820" t="s">
        <v>461</v>
      </c>
      <c r="S2820" t="s">
        <v>20</v>
      </c>
    </row>
    <row r="2821" spans="1:19" x14ac:dyDescent="0.2">
      <c r="A2821" t="s">
        <v>531</v>
      </c>
      <c r="B2821" t="s">
        <v>64</v>
      </c>
      <c r="C2821">
        <v>2005</v>
      </c>
      <c r="D2821" s="1" t="d">
        <v>2012-08-13</v>
      </c>
      <c r="E2821" s="1" t="str">
        <f t="shared" si="88"/>
        <v>2012</v>
      </c>
      <c r="F2821" s="1" t="str">
        <f t="shared" si="89"/>
        <v>Aug</v>
      </c>
      <c r="G2821" t="s">
        <v>50</v>
      </c>
      <c r="H2821" t="s">
        <v>111</v>
      </c>
      <c r="I2821">
        <v>0.52</v>
      </c>
      <c r="J2821">
        <v>0.19</v>
      </c>
      <c r="K2821">
        <v>0</v>
      </c>
      <c r="L2821">
        <v>0.01</v>
      </c>
      <c r="M2821">
        <v>0.72</v>
      </c>
      <c r="N2821">
        <v>73</v>
      </c>
      <c r="O2821">
        <v>13</v>
      </c>
      <c r="P2821">
        <v>7.5</v>
      </c>
      <c r="Q2821">
        <v>12</v>
      </c>
      <c r="R2821" t="s">
        <v>111</v>
      </c>
      <c r="S2821" t="s">
        <v>112</v>
      </c>
    </row>
    <row r="2822" spans="1:19" x14ac:dyDescent="0.2">
      <c r="A2822" t="s">
        <v>2763</v>
      </c>
      <c r="B2822" t="s">
        <v>55</v>
      </c>
      <c r="C2822">
        <v>2005</v>
      </c>
      <c r="D2822" s="1" t="d">
        <v>2012-10-05</v>
      </c>
      <c r="E2822" s="1" t="str">
        <f t="shared" si="88"/>
        <v>2012</v>
      </c>
      <c r="F2822" s="1" t="str">
        <f t="shared" si="89"/>
        <v>Oct</v>
      </c>
      <c r="G2822" t="s">
        <v>50</v>
      </c>
      <c r="H2822" t="s">
        <v>71</v>
      </c>
      <c r="I2822">
        <v>0.6</v>
      </c>
      <c r="J2822">
        <v>0.02</v>
      </c>
      <c r="K2822">
        <v>0</v>
      </c>
      <c r="L2822">
        <v>0.1</v>
      </c>
      <c r="M2822">
        <v>0.72</v>
      </c>
      <c r="N2822">
        <v>74</v>
      </c>
      <c r="O2822">
        <v>52</v>
      </c>
      <c r="P2822">
        <v>7.9</v>
      </c>
      <c r="Q2822">
        <v>54</v>
      </c>
      <c r="R2822" t="s">
        <v>77</v>
      </c>
      <c r="S2822" t="s">
        <v>88</v>
      </c>
    </row>
    <row r="2823" spans="1:19" x14ac:dyDescent="0.2">
      <c r="A2823" t="s">
        <v>2764</v>
      </c>
      <c r="B2823" t="s">
        <v>17</v>
      </c>
      <c r="C2823">
        <v>2010</v>
      </c>
      <c r="D2823" s="1" t="d">
        <v>1992-02-14</v>
      </c>
      <c r="E2823" s="1" t="str">
        <f t="shared" si="88"/>
        <v>1992</v>
      </c>
      <c r="F2823" s="1" t="str">
        <f t="shared" si="89"/>
        <v>Feb</v>
      </c>
      <c r="G2823" t="s">
        <v>34</v>
      </c>
      <c r="H2823" t="s">
        <v>134</v>
      </c>
      <c r="I2823">
        <v>0.23</v>
      </c>
      <c r="J2823">
        <v>0.42</v>
      </c>
      <c r="K2823">
        <v>0</v>
      </c>
      <c r="L2823">
        <v>0.08</v>
      </c>
      <c r="M2823">
        <v>0.72</v>
      </c>
      <c r="N2823">
        <v>65</v>
      </c>
      <c r="O2823">
        <v>9</v>
      </c>
      <c r="P2823">
        <v>5.2</v>
      </c>
      <c r="Q2823">
        <v>5</v>
      </c>
      <c r="R2823" t="s">
        <v>134</v>
      </c>
      <c r="S2823" t="s">
        <v>20</v>
      </c>
    </row>
    <row r="2824" spans="1:19" x14ac:dyDescent="0.2">
      <c r="A2824" t="s">
        <v>2765</v>
      </c>
      <c r="B2824" t="s">
        <v>32</v>
      </c>
      <c r="C2824">
        <v>2008</v>
      </c>
      <c r="D2824" s="1" t="d">
        <v>2009-10-27</v>
      </c>
      <c r="E2824" s="1" t="str">
        <f t="shared" si="88"/>
        <v>2009</v>
      </c>
      <c r="F2824" s="1" t="str">
        <f t="shared" si="89"/>
        <v>Oct</v>
      </c>
      <c r="G2824" t="s">
        <v>39</v>
      </c>
      <c r="H2824" t="s">
        <v>111</v>
      </c>
      <c r="I2824">
        <v>0.34</v>
      </c>
      <c r="J2824">
        <v>0.31</v>
      </c>
      <c r="K2824">
        <v>0</v>
      </c>
      <c r="L2824">
        <v>0.08</v>
      </c>
      <c r="M2824">
        <v>0.72</v>
      </c>
      <c r="P2824" t="s">
        <v>203</v>
      </c>
      <c r="R2824" t="s">
        <v>111</v>
      </c>
      <c r="S2824" t="s">
        <v>20</v>
      </c>
    </row>
    <row r="2825" spans="1:19" x14ac:dyDescent="0.2">
      <c r="A2825" t="s">
        <v>2766</v>
      </c>
      <c r="B2825" t="s">
        <v>49</v>
      </c>
      <c r="C2825">
        <v>2012</v>
      </c>
      <c r="D2825" s="1" t="d">
        <v>2015-07-09</v>
      </c>
      <c r="E2825" s="1" t="str">
        <f t="shared" si="88"/>
        <v>2015</v>
      </c>
      <c r="F2825" s="1" t="str">
        <f t="shared" si="89"/>
        <v>Jul</v>
      </c>
      <c r="G2825" t="s">
        <v>50</v>
      </c>
      <c r="H2825" t="s">
        <v>68</v>
      </c>
      <c r="I2825">
        <v>0.47</v>
      </c>
      <c r="J2825">
        <v>0.13</v>
      </c>
      <c r="K2825">
        <v>0.02</v>
      </c>
      <c r="L2825">
        <v>0.1</v>
      </c>
      <c r="M2825">
        <v>0.72</v>
      </c>
    </row>
    <row r="2826" spans="1:19" x14ac:dyDescent="0.2">
      <c r="A2826" t="s">
        <v>2767</v>
      </c>
      <c r="B2826" t="s">
        <v>104</v>
      </c>
      <c r="C2826">
        <v>1998</v>
      </c>
      <c r="D2826" s="1" t="d">
        <v>1996-06-24</v>
      </c>
      <c r="E2826" s="1" t="str">
        <f t="shared" si="88"/>
        <v>1996</v>
      </c>
      <c r="F2826" s="1" t="str">
        <f t="shared" si="89"/>
        <v>Jun</v>
      </c>
      <c r="G2826" t="s">
        <v>272</v>
      </c>
      <c r="H2826" t="s">
        <v>372</v>
      </c>
      <c r="I2826">
        <v>0</v>
      </c>
      <c r="J2826">
        <v>0</v>
      </c>
      <c r="K2826">
        <v>0.67</v>
      </c>
      <c r="L2826">
        <v>0.05</v>
      </c>
      <c r="M2826">
        <v>0.72</v>
      </c>
    </row>
    <row r="2827" spans="1:19" x14ac:dyDescent="0.2">
      <c r="A2827" t="s">
        <v>1911</v>
      </c>
      <c r="B2827" t="s">
        <v>32</v>
      </c>
      <c r="C2827">
        <v>2009</v>
      </c>
      <c r="D2827" s="1" t="d">
        <v>2019-05-25</v>
      </c>
      <c r="E2827" s="1" t="str">
        <f t="shared" si="88"/>
        <v>2019</v>
      </c>
      <c r="F2827" s="1" t="str">
        <f t="shared" si="89"/>
        <v>May</v>
      </c>
      <c r="G2827" t="s">
        <v>1</v>
      </c>
      <c r="H2827" t="s">
        <v>111</v>
      </c>
      <c r="I2827">
        <v>0.35</v>
      </c>
      <c r="J2827">
        <v>0.3</v>
      </c>
      <c r="K2827">
        <v>0</v>
      </c>
      <c r="L2827">
        <v>7.0000000000000007E-2</v>
      </c>
      <c r="M2827">
        <v>0.72</v>
      </c>
      <c r="N2827">
        <v>70</v>
      </c>
      <c r="O2827">
        <v>7</v>
      </c>
      <c r="P2827" t="s">
        <v>203</v>
      </c>
      <c r="R2827" t="s">
        <v>984</v>
      </c>
      <c r="S2827" t="s">
        <v>20</v>
      </c>
    </row>
    <row r="2828" spans="1:19" x14ac:dyDescent="0.2">
      <c r="A2828" t="s">
        <v>2768</v>
      </c>
      <c r="B2828" t="s">
        <v>159</v>
      </c>
      <c r="C2828">
        <v>2010</v>
      </c>
      <c r="D2828" s="1" t="d">
        <v>2018-06-16</v>
      </c>
      <c r="E2828" s="1" t="str">
        <f t="shared" si="88"/>
        <v>2018</v>
      </c>
      <c r="F2828" s="1" t="str">
        <f t="shared" si="89"/>
        <v>Jun</v>
      </c>
      <c r="G2828" t="s">
        <v>50</v>
      </c>
      <c r="H2828" t="s">
        <v>1091</v>
      </c>
      <c r="I2828">
        <v>0</v>
      </c>
      <c r="J2828">
        <v>0</v>
      </c>
      <c r="K2828">
        <v>0.72</v>
      </c>
      <c r="L2828">
        <v>0</v>
      </c>
      <c r="M2828">
        <v>0.72</v>
      </c>
    </row>
    <row r="2829" spans="1:19" x14ac:dyDescent="0.2">
      <c r="A2829" t="s">
        <v>2769</v>
      </c>
      <c r="B2829" t="s">
        <v>104</v>
      </c>
      <c r="C2829">
        <v>1996</v>
      </c>
      <c r="D2829" s="1" t="d">
        <v>1995-01-06</v>
      </c>
      <c r="E2829" s="1" t="str">
        <f t="shared" si="88"/>
        <v>1995</v>
      </c>
      <c r="F2829" s="1" t="str">
        <f t="shared" si="89"/>
        <v>Jan</v>
      </c>
      <c r="G2829" t="s">
        <v>37</v>
      </c>
      <c r="H2829" t="s">
        <v>226</v>
      </c>
      <c r="I2829">
        <v>0.4</v>
      </c>
      <c r="J2829">
        <v>0.27</v>
      </c>
      <c r="K2829">
        <v>0</v>
      </c>
      <c r="L2829">
        <v>0.05</v>
      </c>
      <c r="M2829">
        <v>0.72</v>
      </c>
    </row>
    <row r="2830" spans="1:19" x14ac:dyDescent="0.2">
      <c r="A2830" t="s">
        <v>2770</v>
      </c>
      <c r="B2830" t="s">
        <v>148</v>
      </c>
      <c r="C2830">
        <v>2013</v>
      </c>
      <c r="D2830" s="1" t="d">
        <v>1990-12-27</v>
      </c>
      <c r="E2830" s="1" t="str">
        <f t="shared" si="88"/>
        <v>1990</v>
      </c>
      <c r="F2830" s="1" t="str">
        <f t="shared" si="89"/>
        <v>Dec</v>
      </c>
      <c r="G2830" t="s">
        <v>272</v>
      </c>
      <c r="H2830" t="s">
        <v>151</v>
      </c>
      <c r="I2830">
        <v>0.12</v>
      </c>
      <c r="J2830">
        <v>0.53</v>
      </c>
      <c r="K2830">
        <v>0</v>
      </c>
      <c r="L2830">
        <v>7.0000000000000007E-2</v>
      </c>
      <c r="M2830">
        <v>0.72</v>
      </c>
      <c r="N2830">
        <v>76</v>
      </c>
      <c r="O2830">
        <v>71</v>
      </c>
      <c r="P2830">
        <v>4.2</v>
      </c>
      <c r="Q2830">
        <v>3742</v>
      </c>
      <c r="R2830" t="s">
        <v>1103</v>
      </c>
      <c r="S2830" t="s">
        <v>88</v>
      </c>
    </row>
    <row r="2831" spans="1:19" x14ac:dyDescent="0.2">
      <c r="A2831" t="s">
        <v>2771</v>
      </c>
      <c r="B2831" t="s">
        <v>55</v>
      </c>
      <c r="C2831">
        <v>2007</v>
      </c>
      <c r="D2831" s="1" t="d">
        <v>2011-01-21</v>
      </c>
      <c r="E2831" s="1" t="str">
        <f t="shared" si="88"/>
        <v>2011</v>
      </c>
      <c r="F2831" s="1" t="str">
        <f t="shared" si="89"/>
        <v>Jan</v>
      </c>
      <c r="G2831" t="s">
        <v>18</v>
      </c>
      <c r="H2831" t="s">
        <v>134</v>
      </c>
      <c r="I2831">
        <v>0.59</v>
      </c>
      <c r="J2831">
        <v>0.02</v>
      </c>
      <c r="K2831">
        <v>0.01</v>
      </c>
      <c r="L2831">
        <v>0.1</v>
      </c>
      <c r="M2831">
        <v>0.72</v>
      </c>
      <c r="N2831">
        <v>68</v>
      </c>
      <c r="O2831">
        <v>10</v>
      </c>
      <c r="P2831">
        <v>6.6</v>
      </c>
      <c r="Q2831">
        <v>9</v>
      </c>
      <c r="R2831" t="s">
        <v>193</v>
      </c>
      <c r="S2831" t="s">
        <v>20</v>
      </c>
    </row>
    <row r="2832" spans="1:19" x14ac:dyDescent="0.2">
      <c r="A2832" t="s">
        <v>2772</v>
      </c>
      <c r="B2832" t="s">
        <v>49</v>
      </c>
      <c r="C2832">
        <v>2010</v>
      </c>
      <c r="D2832" s="1" t="d">
        <v>1999-11-17</v>
      </c>
      <c r="E2832" s="1" t="str">
        <f t="shared" si="88"/>
        <v>1999</v>
      </c>
      <c r="F2832" s="1" t="str">
        <f t="shared" si="89"/>
        <v>Nov</v>
      </c>
      <c r="G2832" t="s">
        <v>28</v>
      </c>
      <c r="H2832" t="s">
        <v>242</v>
      </c>
      <c r="I2832">
        <v>0.28000000000000003</v>
      </c>
      <c r="J2832">
        <v>0.15</v>
      </c>
      <c r="K2832">
        <v>0.22</v>
      </c>
      <c r="L2832">
        <v>7.0000000000000007E-2</v>
      </c>
      <c r="M2832">
        <v>0.72</v>
      </c>
      <c r="N2832">
        <v>74</v>
      </c>
      <c r="O2832">
        <v>45</v>
      </c>
      <c r="P2832">
        <v>6.7</v>
      </c>
      <c r="Q2832">
        <v>155</v>
      </c>
      <c r="R2832" t="s">
        <v>2589</v>
      </c>
      <c r="S2832" t="s">
        <v>88</v>
      </c>
    </row>
    <row r="2833" spans="1:19" x14ac:dyDescent="0.2">
      <c r="A2833" t="s">
        <v>1560</v>
      </c>
      <c r="B2833" t="s">
        <v>137</v>
      </c>
      <c r="C2833">
        <v>2002</v>
      </c>
      <c r="D2833" s="1" t="d">
        <v>2013-11-11</v>
      </c>
      <c r="E2833" s="1" t="str">
        <f t="shared" si="88"/>
        <v>2013</v>
      </c>
      <c r="F2833" s="1" t="str">
        <f t="shared" si="89"/>
        <v>Nov</v>
      </c>
      <c r="G2833" t="s">
        <v>37</v>
      </c>
      <c r="H2833" t="s">
        <v>134</v>
      </c>
      <c r="I2833">
        <v>0.53</v>
      </c>
      <c r="J2833">
        <v>0.17</v>
      </c>
      <c r="K2833">
        <v>0</v>
      </c>
      <c r="L2833">
        <v>0.03</v>
      </c>
      <c r="M2833">
        <v>0.72</v>
      </c>
      <c r="N2833">
        <v>73</v>
      </c>
      <c r="O2833">
        <v>39</v>
      </c>
      <c r="P2833">
        <v>8.9</v>
      </c>
      <c r="Q2833">
        <v>16</v>
      </c>
      <c r="R2833" t="s">
        <v>181</v>
      </c>
      <c r="S2833" t="s">
        <v>53</v>
      </c>
    </row>
    <row r="2834" spans="1:19" x14ac:dyDescent="0.2">
      <c r="A2834" t="s">
        <v>2773</v>
      </c>
      <c r="B2834" t="s">
        <v>17</v>
      </c>
      <c r="C2834">
        <v>2009</v>
      </c>
      <c r="D2834" s="1" t="d">
        <v>1993-02-02</v>
      </c>
      <c r="E2834" s="1" t="str">
        <f t="shared" si="88"/>
        <v>1993</v>
      </c>
      <c r="F2834" s="1" t="str">
        <f t="shared" si="89"/>
        <v>Feb</v>
      </c>
      <c r="G2834" t="s">
        <v>50</v>
      </c>
      <c r="H2834" t="s">
        <v>71</v>
      </c>
      <c r="I2834">
        <v>0.36</v>
      </c>
      <c r="J2834">
        <v>0.28999999999999998</v>
      </c>
      <c r="K2834">
        <v>0</v>
      </c>
      <c r="L2834">
        <v>7.0000000000000007E-2</v>
      </c>
      <c r="M2834">
        <v>0.72</v>
      </c>
      <c r="N2834">
        <v>55</v>
      </c>
      <c r="O2834">
        <v>32</v>
      </c>
      <c r="P2834">
        <v>7</v>
      </c>
      <c r="Q2834">
        <v>28</v>
      </c>
      <c r="R2834" t="s">
        <v>1241</v>
      </c>
      <c r="S2834" t="s">
        <v>88</v>
      </c>
    </row>
    <row r="2835" spans="1:19" x14ac:dyDescent="0.2">
      <c r="A2835" t="s">
        <v>2774</v>
      </c>
      <c r="B2835" t="s">
        <v>55</v>
      </c>
      <c r="C2835">
        <v>2006</v>
      </c>
      <c r="D2835" s="1" t="d">
        <v>2016-12-01</v>
      </c>
      <c r="E2835" s="1" t="str">
        <f t="shared" si="88"/>
        <v>2016</v>
      </c>
      <c r="F2835" s="1" t="str">
        <f t="shared" si="89"/>
        <v>Dec</v>
      </c>
      <c r="G2835" t="s">
        <v>18</v>
      </c>
      <c r="H2835" t="s">
        <v>134</v>
      </c>
      <c r="I2835">
        <v>0.6</v>
      </c>
      <c r="J2835">
        <v>0.02</v>
      </c>
      <c r="K2835">
        <v>0</v>
      </c>
      <c r="L2835">
        <v>0.1</v>
      </c>
      <c r="M2835">
        <v>0.72</v>
      </c>
      <c r="N2835">
        <v>79</v>
      </c>
      <c r="O2835">
        <v>33</v>
      </c>
      <c r="P2835">
        <v>6</v>
      </c>
      <c r="Q2835">
        <v>8</v>
      </c>
      <c r="R2835" t="s">
        <v>490</v>
      </c>
      <c r="S2835" t="s">
        <v>20</v>
      </c>
    </row>
    <row r="2836" spans="1:19" x14ac:dyDescent="0.2">
      <c r="A2836" t="s">
        <v>2775</v>
      </c>
      <c r="B2836" t="s">
        <v>32</v>
      </c>
      <c r="C2836">
        <v>2008</v>
      </c>
      <c r="D2836" s="1" t="d">
        <v>2012-07-05</v>
      </c>
      <c r="E2836" s="1" t="str">
        <f t="shared" si="88"/>
        <v>2012</v>
      </c>
      <c r="F2836" s="1" t="str">
        <f t="shared" si="89"/>
        <v>Jul</v>
      </c>
      <c r="G2836" t="s">
        <v>101</v>
      </c>
      <c r="H2836" t="s">
        <v>484</v>
      </c>
      <c r="I2836">
        <v>0.66</v>
      </c>
      <c r="J2836">
        <v>0</v>
      </c>
      <c r="K2836">
        <v>0</v>
      </c>
      <c r="L2836">
        <v>0.06</v>
      </c>
      <c r="M2836">
        <v>0.72</v>
      </c>
      <c r="P2836">
        <v>0</v>
      </c>
      <c r="Q2836">
        <v>4</v>
      </c>
      <c r="R2836" t="s">
        <v>484</v>
      </c>
      <c r="S2836" t="s">
        <v>20</v>
      </c>
    </row>
    <row r="2837" spans="1:19" x14ac:dyDescent="0.2">
      <c r="A2837" t="s">
        <v>2776</v>
      </c>
      <c r="B2837" t="s">
        <v>104</v>
      </c>
      <c r="C2837">
        <v>1999</v>
      </c>
      <c r="D2837" s="1" t="d">
        <v>2001-01-14</v>
      </c>
      <c r="E2837" s="1" t="str">
        <f t="shared" si="88"/>
        <v>2001</v>
      </c>
      <c r="F2837" s="1" t="str">
        <f t="shared" si="89"/>
        <v>Jan</v>
      </c>
      <c r="G2837" t="s">
        <v>24</v>
      </c>
      <c r="H2837" t="s">
        <v>155</v>
      </c>
      <c r="I2837">
        <v>0.4</v>
      </c>
      <c r="J2837">
        <v>0.27</v>
      </c>
      <c r="K2837">
        <v>0</v>
      </c>
      <c r="L2837">
        <v>0.05</v>
      </c>
      <c r="M2837">
        <v>0.72</v>
      </c>
    </row>
    <row r="2838" spans="1:19" x14ac:dyDescent="0.2">
      <c r="A2838" t="s">
        <v>2777</v>
      </c>
      <c r="B2838" t="s">
        <v>44</v>
      </c>
      <c r="C2838">
        <v>2007</v>
      </c>
      <c r="D2838" s="1" t="d">
        <v>1999-12-17</v>
      </c>
      <c r="E2838" s="1" t="str">
        <f t="shared" si="88"/>
        <v>1999</v>
      </c>
      <c r="F2838" s="1" t="str">
        <f t="shared" si="89"/>
        <v>Dec</v>
      </c>
      <c r="G2838" t="s">
        <v>18</v>
      </c>
      <c r="H2838" t="s">
        <v>1263</v>
      </c>
      <c r="I2838">
        <v>0.67</v>
      </c>
      <c r="J2838">
        <v>0</v>
      </c>
      <c r="K2838">
        <v>0</v>
      </c>
      <c r="L2838">
        <v>0.06</v>
      </c>
      <c r="M2838">
        <v>0.72</v>
      </c>
      <c r="N2838">
        <v>79</v>
      </c>
      <c r="O2838">
        <v>31</v>
      </c>
      <c r="P2838">
        <v>7.1</v>
      </c>
      <c r="Q2838">
        <v>34</v>
      </c>
      <c r="R2838" t="s">
        <v>1433</v>
      </c>
      <c r="S2838" t="s">
        <v>20</v>
      </c>
    </row>
    <row r="2839" spans="1:19" x14ac:dyDescent="0.2">
      <c r="A2839" t="s">
        <v>2778</v>
      </c>
      <c r="B2839" t="s">
        <v>64</v>
      </c>
      <c r="C2839">
        <v>2005</v>
      </c>
      <c r="D2839" s="1" t="d">
        <v>2003-01-04</v>
      </c>
      <c r="E2839" s="1" t="str">
        <f t="shared" si="88"/>
        <v>2003</v>
      </c>
      <c r="F2839" s="1" t="str">
        <f t="shared" si="89"/>
        <v>Jan</v>
      </c>
      <c r="G2839" t="s">
        <v>50</v>
      </c>
      <c r="H2839" t="s">
        <v>151</v>
      </c>
      <c r="I2839">
        <v>0</v>
      </c>
      <c r="J2839">
        <v>0</v>
      </c>
      <c r="K2839">
        <v>0.7</v>
      </c>
      <c r="L2839">
        <v>0.02</v>
      </c>
      <c r="M2839">
        <v>0.72</v>
      </c>
    </row>
    <row r="2840" spans="1:19" x14ac:dyDescent="0.2">
      <c r="A2840" t="s">
        <v>2779</v>
      </c>
      <c r="B2840" t="s">
        <v>79</v>
      </c>
      <c r="C2840">
        <v>2014</v>
      </c>
      <c r="D2840" s="1" t="d">
        <v>2006-08-15</v>
      </c>
      <c r="E2840" s="1" t="str">
        <f t="shared" si="88"/>
        <v>2006</v>
      </c>
      <c r="F2840" s="1" t="str">
        <f t="shared" si="89"/>
        <v>Aug</v>
      </c>
      <c r="G2840" t="s">
        <v>28</v>
      </c>
      <c r="H2840" t="s">
        <v>2780</v>
      </c>
      <c r="I2840">
        <v>0.34</v>
      </c>
      <c r="J2840">
        <v>7.0000000000000007E-2</v>
      </c>
      <c r="K2840">
        <v>0.27</v>
      </c>
      <c r="L2840">
        <v>0.04</v>
      </c>
      <c r="M2840">
        <v>0.72</v>
      </c>
      <c r="N2840">
        <v>83</v>
      </c>
      <c r="O2840">
        <v>56</v>
      </c>
      <c r="P2840">
        <v>8.1</v>
      </c>
      <c r="Q2840">
        <v>169</v>
      </c>
      <c r="R2840" t="s">
        <v>1921</v>
      </c>
      <c r="S2840" t="s">
        <v>53</v>
      </c>
    </row>
    <row r="2841" spans="1:19" x14ac:dyDescent="0.2">
      <c r="A2841" t="s">
        <v>2781</v>
      </c>
      <c r="B2841" t="s">
        <v>75</v>
      </c>
      <c r="C2841">
        <v>2014</v>
      </c>
      <c r="D2841" s="1" t="d">
        <v>2020-02-19</v>
      </c>
      <c r="E2841" s="1" t="str">
        <f t="shared" si="88"/>
        <v>2020</v>
      </c>
      <c r="F2841" s="1" t="str">
        <f t="shared" si="89"/>
        <v>Feb</v>
      </c>
      <c r="G2841" t="s">
        <v>18</v>
      </c>
      <c r="H2841" t="s">
        <v>2782</v>
      </c>
      <c r="I2841">
        <v>0.57999999999999996</v>
      </c>
      <c r="J2841">
        <v>0</v>
      </c>
      <c r="K2841">
        <v>0</v>
      </c>
      <c r="L2841">
        <v>0.14000000000000001</v>
      </c>
      <c r="M2841">
        <v>0.72</v>
      </c>
      <c r="N2841">
        <v>83</v>
      </c>
      <c r="O2841">
        <v>17</v>
      </c>
      <c r="P2841">
        <v>7.7</v>
      </c>
      <c r="Q2841">
        <v>205</v>
      </c>
      <c r="R2841" t="s">
        <v>2256</v>
      </c>
      <c r="S2841" t="s">
        <v>20</v>
      </c>
    </row>
    <row r="2842" spans="1:19" x14ac:dyDescent="0.2">
      <c r="A2842" t="s">
        <v>2783</v>
      </c>
      <c r="B2842" t="s">
        <v>104</v>
      </c>
      <c r="C2842">
        <v>2001</v>
      </c>
      <c r="D2842" s="1" t="d">
        <v>2012-07-02</v>
      </c>
      <c r="E2842" s="1" t="str">
        <f t="shared" si="88"/>
        <v>2012</v>
      </c>
      <c r="F2842" s="1" t="str">
        <f t="shared" si="89"/>
        <v>Jul</v>
      </c>
      <c r="G2842" t="s">
        <v>86</v>
      </c>
      <c r="H2842" t="s">
        <v>71</v>
      </c>
      <c r="I2842">
        <v>0.4</v>
      </c>
      <c r="J2842">
        <v>0.27</v>
      </c>
      <c r="K2842">
        <v>0</v>
      </c>
      <c r="L2842">
        <v>0.05</v>
      </c>
      <c r="M2842">
        <v>0.72</v>
      </c>
      <c r="N2842">
        <v>72</v>
      </c>
      <c r="O2842">
        <v>12</v>
      </c>
      <c r="P2842">
        <v>8.4</v>
      </c>
      <c r="Q2842">
        <v>18</v>
      </c>
      <c r="R2842" t="s">
        <v>2784</v>
      </c>
      <c r="S2842" t="s">
        <v>88</v>
      </c>
    </row>
    <row r="2843" spans="1:19" x14ac:dyDescent="0.2">
      <c r="A2843" t="s">
        <v>2785</v>
      </c>
      <c r="B2843" t="s">
        <v>32</v>
      </c>
      <c r="C2843">
        <v>2005</v>
      </c>
      <c r="D2843" s="1" t="d">
        <v>1994-05-04</v>
      </c>
      <c r="E2843" s="1" t="str">
        <f t="shared" si="88"/>
        <v>1994</v>
      </c>
      <c r="F2843" s="1" t="str">
        <f t="shared" si="89"/>
        <v>May</v>
      </c>
      <c r="G2843" t="s">
        <v>1</v>
      </c>
      <c r="H2843" t="s">
        <v>19</v>
      </c>
      <c r="I2843">
        <v>0.36</v>
      </c>
      <c r="J2843">
        <v>0</v>
      </c>
      <c r="K2843">
        <v>0.32</v>
      </c>
      <c r="L2843">
        <v>0.03</v>
      </c>
      <c r="M2843">
        <v>0.72</v>
      </c>
      <c r="N2843">
        <v>86</v>
      </c>
      <c r="O2843">
        <v>48</v>
      </c>
      <c r="P2843">
        <v>8.1999999999999993</v>
      </c>
      <c r="Q2843">
        <v>87</v>
      </c>
      <c r="R2843" t="s">
        <v>190</v>
      </c>
      <c r="S2843" t="s">
        <v>20</v>
      </c>
    </row>
    <row r="2844" spans="1:19" x14ac:dyDescent="0.2">
      <c r="A2844" t="s">
        <v>2786</v>
      </c>
      <c r="B2844" t="s">
        <v>55</v>
      </c>
      <c r="C2844">
        <v>2001</v>
      </c>
      <c r="D2844" s="1" t="d">
        <v>1993-07-13</v>
      </c>
      <c r="E2844" s="1" t="str">
        <f t="shared" si="88"/>
        <v>1993</v>
      </c>
      <c r="F2844" s="1" t="str">
        <f t="shared" si="89"/>
        <v>Jul</v>
      </c>
      <c r="G2844" t="s">
        <v>34</v>
      </c>
      <c r="H2844" t="s">
        <v>68</v>
      </c>
      <c r="I2844">
        <v>0.35</v>
      </c>
      <c r="J2844">
        <v>0.28000000000000003</v>
      </c>
      <c r="K2844">
        <v>0</v>
      </c>
      <c r="L2844">
        <v>0.09</v>
      </c>
      <c r="M2844">
        <v>0.72</v>
      </c>
      <c r="P2844" t="s">
        <v>203</v>
      </c>
    </row>
    <row r="2845" spans="1:19" x14ac:dyDescent="0.2">
      <c r="A2845" t="s">
        <v>2787</v>
      </c>
      <c r="B2845">
        <v>2600</v>
      </c>
      <c r="C2845">
        <v>1982</v>
      </c>
      <c r="D2845" s="1" t="d">
        <v>2010-09-06</v>
      </c>
      <c r="E2845" s="1" t="str">
        <f t="shared" si="88"/>
        <v>2010</v>
      </c>
      <c r="F2845" s="1" t="str">
        <f t="shared" si="89"/>
        <v>Sep</v>
      </c>
      <c r="G2845" t="s">
        <v>1</v>
      </c>
      <c r="H2845" t="s">
        <v>155</v>
      </c>
      <c r="I2845">
        <v>0.67</v>
      </c>
      <c r="J2845">
        <v>0.04</v>
      </c>
      <c r="K2845">
        <v>0</v>
      </c>
      <c r="L2845">
        <v>0.01</v>
      </c>
      <c r="M2845">
        <v>0.72</v>
      </c>
    </row>
    <row r="2846" spans="1:19" x14ac:dyDescent="0.2">
      <c r="A2846" t="s">
        <v>656</v>
      </c>
      <c r="B2846" t="s">
        <v>17</v>
      </c>
      <c r="C2846">
        <v>2009</v>
      </c>
      <c r="D2846" s="1" t="d">
        <v>2020-10-01</v>
      </c>
      <c r="E2846" s="1" t="str">
        <f t="shared" si="88"/>
        <v>2020</v>
      </c>
      <c r="F2846" s="1" t="str">
        <f t="shared" si="89"/>
        <v>Oct</v>
      </c>
      <c r="G2846" t="s">
        <v>18</v>
      </c>
      <c r="H2846" t="s">
        <v>134</v>
      </c>
      <c r="I2846">
        <v>0.62</v>
      </c>
      <c r="J2846">
        <v>0.04</v>
      </c>
      <c r="K2846">
        <v>0</v>
      </c>
      <c r="L2846">
        <v>0.06</v>
      </c>
      <c r="M2846">
        <v>0.72</v>
      </c>
      <c r="N2846">
        <v>77</v>
      </c>
      <c r="O2846">
        <v>23</v>
      </c>
      <c r="P2846">
        <v>7.2</v>
      </c>
      <c r="Q2846">
        <v>24</v>
      </c>
      <c r="R2846" t="s">
        <v>287</v>
      </c>
      <c r="S2846" t="s">
        <v>20</v>
      </c>
    </row>
    <row r="2847" spans="1:19" x14ac:dyDescent="0.2">
      <c r="A2847" t="s">
        <v>2788</v>
      </c>
      <c r="B2847" t="s">
        <v>49</v>
      </c>
      <c r="C2847">
        <v>2009</v>
      </c>
      <c r="D2847" s="1" t="d">
        <v>2000-10-19</v>
      </c>
      <c r="E2847" s="1" t="str">
        <f t="shared" si="88"/>
        <v>2000</v>
      </c>
      <c r="F2847" s="1" t="str">
        <f t="shared" si="89"/>
        <v>Oct</v>
      </c>
      <c r="G2847" t="s">
        <v>18</v>
      </c>
      <c r="H2847" t="s">
        <v>68</v>
      </c>
      <c r="I2847">
        <v>0.66</v>
      </c>
      <c r="J2847">
        <v>0</v>
      </c>
      <c r="K2847">
        <v>0</v>
      </c>
      <c r="L2847">
        <v>0.06</v>
      </c>
      <c r="M2847">
        <v>0.72</v>
      </c>
      <c r="N2847">
        <v>90</v>
      </c>
      <c r="O2847">
        <v>27</v>
      </c>
      <c r="P2847">
        <v>8.1</v>
      </c>
      <c r="Q2847">
        <v>61</v>
      </c>
      <c r="R2847" t="s">
        <v>2256</v>
      </c>
      <c r="S2847" t="s">
        <v>20</v>
      </c>
    </row>
    <row r="2848" spans="1:19" x14ac:dyDescent="0.2">
      <c r="A2848" t="s">
        <v>2789</v>
      </c>
      <c r="B2848" t="s">
        <v>44</v>
      </c>
      <c r="C2848">
        <v>2014</v>
      </c>
      <c r="D2848" s="1" t="d">
        <v>1999-06-14</v>
      </c>
      <c r="E2848" s="1" t="str">
        <f t="shared" si="88"/>
        <v>1999</v>
      </c>
      <c r="F2848" s="1" t="str">
        <f t="shared" si="89"/>
        <v>Jun</v>
      </c>
      <c r="G2848" t="s">
        <v>37</v>
      </c>
      <c r="H2848" t="s">
        <v>51</v>
      </c>
      <c r="I2848">
        <v>0.46</v>
      </c>
      <c r="J2848">
        <v>0.19</v>
      </c>
      <c r="K2848">
        <v>0.01</v>
      </c>
      <c r="L2848">
        <v>7.0000000000000007E-2</v>
      </c>
      <c r="M2848">
        <v>0.72</v>
      </c>
      <c r="N2848">
        <v>74</v>
      </c>
      <c r="O2848">
        <v>16</v>
      </c>
      <c r="P2848">
        <v>6.4</v>
      </c>
      <c r="Q2848">
        <v>161</v>
      </c>
      <c r="R2848" t="s">
        <v>2790</v>
      </c>
      <c r="S2848" t="s">
        <v>53</v>
      </c>
    </row>
    <row r="2849" spans="1:19" x14ac:dyDescent="0.2">
      <c r="A2849" t="s">
        <v>2791</v>
      </c>
      <c r="B2849" t="s">
        <v>75</v>
      </c>
      <c r="C2849">
        <v>2015</v>
      </c>
      <c r="D2849" s="1" t="d">
        <v>2011-01-07</v>
      </c>
      <c r="E2849" s="1" t="str">
        <f t="shared" si="88"/>
        <v>2011</v>
      </c>
      <c r="F2849" s="1" t="str">
        <f t="shared" si="89"/>
        <v>Jan</v>
      </c>
      <c r="G2849" t="s">
        <v>50</v>
      </c>
      <c r="H2849" t="s">
        <v>568</v>
      </c>
      <c r="I2849">
        <v>0.24</v>
      </c>
      <c r="J2849">
        <v>0.37</v>
      </c>
      <c r="K2849">
        <v>0</v>
      </c>
      <c r="L2849">
        <v>0.12</v>
      </c>
      <c r="M2849">
        <v>0.72</v>
      </c>
    </row>
    <row r="2850" spans="1:19" x14ac:dyDescent="0.2">
      <c r="A2850" t="s">
        <v>708</v>
      </c>
      <c r="B2850" t="s">
        <v>17</v>
      </c>
      <c r="C2850" t="s">
        <v>286</v>
      </c>
      <c r="D2850" s="1" t="d">
        <v>2008-03-09</v>
      </c>
      <c r="E2850" s="1" t="str">
        <f t="shared" si="88"/>
        <v>2008</v>
      </c>
      <c r="F2850" s="1" t="str">
        <f t="shared" si="89"/>
        <v>Mar</v>
      </c>
      <c r="G2850" t="s">
        <v>18</v>
      </c>
      <c r="H2850" t="s">
        <v>1091</v>
      </c>
      <c r="I2850">
        <v>0.68</v>
      </c>
      <c r="J2850">
        <v>0</v>
      </c>
      <c r="K2850">
        <v>0</v>
      </c>
      <c r="L2850">
        <v>0.04</v>
      </c>
      <c r="M2850">
        <v>0.72</v>
      </c>
      <c r="N2850">
        <v>75</v>
      </c>
      <c r="O2850">
        <v>6</v>
      </c>
      <c r="P2850">
        <v>5.4</v>
      </c>
      <c r="Q2850">
        <v>7</v>
      </c>
      <c r="R2850" t="s">
        <v>287</v>
      </c>
      <c r="S2850" t="s">
        <v>20</v>
      </c>
    </row>
    <row r="2851" spans="1:19" x14ac:dyDescent="0.2">
      <c r="A2851" t="s">
        <v>2792</v>
      </c>
      <c r="B2851" t="s">
        <v>64</v>
      </c>
      <c r="C2851">
        <v>2002</v>
      </c>
      <c r="D2851" s="1" t="d">
        <v>2004-04-02</v>
      </c>
      <c r="E2851" s="1" t="str">
        <f t="shared" si="88"/>
        <v>2004</v>
      </c>
      <c r="F2851" s="1" t="str">
        <f t="shared" si="89"/>
        <v>Apr</v>
      </c>
      <c r="G2851" t="s">
        <v>30</v>
      </c>
      <c r="H2851" t="s">
        <v>155</v>
      </c>
      <c r="I2851">
        <v>0.51</v>
      </c>
      <c r="J2851">
        <v>0.19</v>
      </c>
      <c r="K2851">
        <v>0</v>
      </c>
      <c r="L2851">
        <v>0.01</v>
      </c>
      <c r="M2851">
        <v>0.72</v>
      </c>
      <c r="N2851">
        <v>82</v>
      </c>
      <c r="O2851">
        <v>20</v>
      </c>
      <c r="P2851">
        <v>8.6</v>
      </c>
      <c r="Q2851">
        <v>11</v>
      </c>
      <c r="R2851" t="s">
        <v>2793</v>
      </c>
      <c r="S2851" t="s">
        <v>20</v>
      </c>
    </row>
    <row r="2852" spans="1:19" x14ac:dyDescent="0.2">
      <c r="A2852" t="s">
        <v>414</v>
      </c>
      <c r="B2852" t="s">
        <v>148</v>
      </c>
      <c r="C2852">
        <v>2015</v>
      </c>
      <c r="D2852" s="1" t="d">
        <v>2008-12-11</v>
      </c>
      <c r="E2852" s="1" t="str">
        <f t="shared" si="88"/>
        <v>2008</v>
      </c>
      <c r="F2852" s="1" t="str">
        <f t="shared" si="89"/>
        <v>Dec</v>
      </c>
      <c r="G2852" t="s">
        <v>28</v>
      </c>
      <c r="H2852" t="s">
        <v>372</v>
      </c>
      <c r="I2852">
        <v>0.21</v>
      </c>
      <c r="J2852">
        <v>0.46</v>
      </c>
      <c r="K2852">
        <v>0</v>
      </c>
      <c r="L2852">
        <v>0.05</v>
      </c>
      <c r="M2852">
        <v>0.72</v>
      </c>
      <c r="N2852">
        <v>93</v>
      </c>
      <c r="O2852">
        <v>32</v>
      </c>
      <c r="P2852">
        <v>9.3000000000000007</v>
      </c>
      <c r="Q2852">
        <v>10665</v>
      </c>
      <c r="R2852" t="s">
        <v>415</v>
      </c>
      <c r="S2852" t="s">
        <v>53</v>
      </c>
    </row>
    <row r="2853" spans="1:19" x14ac:dyDescent="0.2">
      <c r="A2853" t="s">
        <v>1789</v>
      </c>
      <c r="B2853" t="s">
        <v>44</v>
      </c>
      <c r="C2853">
        <v>2011</v>
      </c>
      <c r="D2853" s="1" t="d">
        <v>2008-04-19</v>
      </c>
      <c r="E2853" s="1" t="str">
        <f t="shared" si="88"/>
        <v>2008</v>
      </c>
      <c r="F2853" s="1" t="str">
        <f t="shared" si="89"/>
        <v>Apr</v>
      </c>
      <c r="G2853" t="s">
        <v>24</v>
      </c>
      <c r="H2853" t="s">
        <v>648</v>
      </c>
      <c r="I2853">
        <v>0.11</v>
      </c>
      <c r="J2853">
        <v>0.5</v>
      </c>
      <c r="K2853">
        <v>0.01</v>
      </c>
      <c r="L2853">
        <v>0.09</v>
      </c>
      <c r="M2853">
        <v>0.72</v>
      </c>
      <c r="N2853">
        <v>84</v>
      </c>
      <c r="O2853">
        <v>61</v>
      </c>
      <c r="P2853">
        <v>7.1</v>
      </c>
      <c r="Q2853">
        <v>54</v>
      </c>
      <c r="R2853" t="s">
        <v>648</v>
      </c>
      <c r="S2853" t="s">
        <v>20</v>
      </c>
    </row>
    <row r="2854" spans="1:19" x14ac:dyDescent="0.2">
      <c r="A2854" t="s">
        <v>2794</v>
      </c>
      <c r="B2854" t="s">
        <v>55</v>
      </c>
      <c r="C2854">
        <v>2003</v>
      </c>
      <c r="D2854" s="1" t="d">
        <v>2005-01-09</v>
      </c>
      <c r="E2854" s="1" t="str">
        <f t="shared" si="88"/>
        <v>2005</v>
      </c>
      <c r="F2854" s="1" t="str">
        <f t="shared" si="89"/>
        <v>Jan</v>
      </c>
      <c r="G2854" t="s">
        <v>39</v>
      </c>
      <c r="H2854" t="s">
        <v>372</v>
      </c>
      <c r="I2854">
        <v>0.05</v>
      </c>
      <c r="J2854">
        <v>0.04</v>
      </c>
      <c r="K2854">
        <v>0.61</v>
      </c>
      <c r="L2854">
        <v>0.01</v>
      </c>
      <c r="M2854">
        <v>0.72</v>
      </c>
      <c r="N2854">
        <v>66</v>
      </c>
      <c r="O2854">
        <v>10</v>
      </c>
      <c r="P2854">
        <v>8.5</v>
      </c>
      <c r="Q2854">
        <v>37</v>
      </c>
      <c r="R2854" t="s">
        <v>2795</v>
      </c>
      <c r="S2854" t="s">
        <v>88</v>
      </c>
    </row>
    <row r="2855" spans="1:19" x14ac:dyDescent="0.2">
      <c r="A2855" t="s">
        <v>2796</v>
      </c>
      <c r="B2855" t="s">
        <v>49</v>
      </c>
      <c r="C2855">
        <v>2010</v>
      </c>
      <c r="D2855" s="1" t="d">
        <v>2001-02-15</v>
      </c>
      <c r="E2855" s="1" t="str">
        <f t="shared" si="88"/>
        <v>2001</v>
      </c>
      <c r="F2855" s="1" t="str">
        <f t="shared" si="89"/>
        <v>Feb</v>
      </c>
      <c r="G2855" t="s">
        <v>18</v>
      </c>
      <c r="H2855" t="s">
        <v>68</v>
      </c>
      <c r="I2855">
        <v>0.66</v>
      </c>
      <c r="J2855">
        <v>0</v>
      </c>
      <c r="K2855">
        <v>0</v>
      </c>
      <c r="L2855">
        <v>0.06</v>
      </c>
      <c r="M2855">
        <v>0.72</v>
      </c>
      <c r="N2855">
        <v>91</v>
      </c>
      <c r="O2855">
        <v>33</v>
      </c>
      <c r="P2855">
        <v>8.3000000000000007</v>
      </c>
      <c r="Q2855">
        <v>107</v>
      </c>
      <c r="R2855" t="s">
        <v>1626</v>
      </c>
      <c r="S2855" t="s">
        <v>20</v>
      </c>
    </row>
    <row r="2856" spans="1:19" x14ac:dyDescent="0.2">
      <c r="A2856" t="s">
        <v>2336</v>
      </c>
      <c r="B2856" t="s">
        <v>44</v>
      </c>
      <c r="C2856">
        <v>2009</v>
      </c>
      <c r="D2856" s="1" t="d">
        <v>2021-03-18</v>
      </c>
      <c r="E2856" s="1" t="str">
        <f t="shared" si="88"/>
        <v>2021</v>
      </c>
      <c r="F2856" s="1" t="str">
        <f t="shared" si="89"/>
        <v>Mar</v>
      </c>
      <c r="G2856" t="s">
        <v>24</v>
      </c>
      <c r="H2856" t="s">
        <v>484</v>
      </c>
      <c r="I2856">
        <v>0.52</v>
      </c>
      <c r="J2856">
        <v>0.14000000000000001</v>
      </c>
      <c r="K2856">
        <v>0</v>
      </c>
      <c r="L2856">
        <v>0.06</v>
      </c>
      <c r="M2856">
        <v>0.72</v>
      </c>
      <c r="N2856">
        <v>75</v>
      </c>
      <c r="O2856">
        <v>47</v>
      </c>
      <c r="P2856">
        <v>6.6</v>
      </c>
      <c r="Q2856">
        <v>30</v>
      </c>
      <c r="R2856" t="s">
        <v>807</v>
      </c>
      <c r="S2856" t="s">
        <v>20</v>
      </c>
    </row>
    <row r="2857" spans="1:19" x14ac:dyDescent="0.2">
      <c r="A2857" t="s">
        <v>2797</v>
      </c>
      <c r="B2857" t="s">
        <v>49</v>
      </c>
      <c r="C2857">
        <v>2010</v>
      </c>
      <c r="D2857" s="1" t="d">
        <v>2014-01-18</v>
      </c>
      <c r="E2857" s="1" t="str">
        <f t="shared" si="88"/>
        <v>2014</v>
      </c>
      <c r="F2857" s="1" t="str">
        <f t="shared" si="89"/>
        <v>Jan</v>
      </c>
      <c r="G2857" t="s">
        <v>24</v>
      </c>
      <c r="H2857" t="s">
        <v>71</v>
      </c>
      <c r="I2857">
        <v>0.22</v>
      </c>
      <c r="J2857">
        <v>0.36</v>
      </c>
      <c r="K2857">
        <v>0.02</v>
      </c>
      <c r="L2857">
        <v>0.12</v>
      </c>
      <c r="M2857">
        <v>0.72</v>
      </c>
      <c r="N2857">
        <v>81</v>
      </c>
      <c r="O2857">
        <v>58</v>
      </c>
      <c r="P2857">
        <v>8.1999999999999993</v>
      </c>
      <c r="Q2857">
        <v>86</v>
      </c>
      <c r="R2857" t="s">
        <v>930</v>
      </c>
      <c r="S2857" t="s">
        <v>112</v>
      </c>
    </row>
    <row r="2858" spans="1:19" x14ac:dyDescent="0.2">
      <c r="A2858" t="s">
        <v>2333</v>
      </c>
      <c r="B2858" t="s">
        <v>17</v>
      </c>
      <c r="C2858">
        <v>2009</v>
      </c>
      <c r="D2858" s="1" t="d">
        <v>2014-12-28</v>
      </c>
      <c r="E2858" s="1" t="str">
        <f t="shared" si="88"/>
        <v>2014</v>
      </c>
      <c r="F2858" s="1" t="str">
        <f t="shared" si="89"/>
        <v>Dec</v>
      </c>
      <c r="G2858" t="s">
        <v>50</v>
      </c>
      <c r="H2858" t="s">
        <v>111</v>
      </c>
      <c r="I2858">
        <v>0.32</v>
      </c>
      <c r="J2858">
        <v>0.32</v>
      </c>
      <c r="K2858">
        <v>0</v>
      </c>
      <c r="L2858">
        <v>7.0000000000000007E-2</v>
      </c>
      <c r="M2858">
        <v>0.72</v>
      </c>
    </row>
    <row r="2859" spans="1:19" x14ac:dyDescent="0.2">
      <c r="A2859" t="s">
        <v>2798</v>
      </c>
      <c r="B2859" t="s">
        <v>104</v>
      </c>
      <c r="C2859">
        <v>1998</v>
      </c>
      <c r="D2859" s="1" t="d">
        <v>1999-08-15</v>
      </c>
      <c r="E2859" s="1" t="str">
        <f t="shared" si="88"/>
        <v>1999</v>
      </c>
      <c r="F2859" s="1" t="str">
        <f t="shared" si="89"/>
        <v>Aug</v>
      </c>
      <c r="G2859" t="s">
        <v>50</v>
      </c>
      <c r="H2859" t="s">
        <v>283</v>
      </c>
      <c r="I2859">
        <v>0.4</v>
      </c>
      <c r="J2859">
        <v>0.27</v>
      </c>
      <c r="K2859">
        <v>0</v>
      </c>
      <c r="L2859">
        <v>0.05</v>
      </c>
      <c r="M2859">
        <v>0.72</v>
      </c>
    </row>
    <row r="2860" spans="1:19" x14ac:dyDescent="0.2">
      <c r="A2860" t="s">
        <v>500</v>
      </c>
      <c r="B2860" t="s">
        <v>148</v>
      </c>
      <c r="C2860">
        <v>2010</v>
      </c>
      <c r="D2860" s="1" t="d">
        <v>2005-05-03</v>
      </c>
      <c r="E2860" s="1" t="str">
        <f t="shared" si="88"/>
        <v>2005</v>
      </c>
      <c r="F2860" s="1" t="str">
        <f t="shared" si="89"/>
        <v>May</v>
      </c>
      <c r="G2860" t="s">
        <v>37</v>
      </c>
      <c r="H2860" t="s">
        <v>134</v>
      </c>
      <c r="I2860">
        <v>0.19</v>
      </c>
      <c r="J2860">
        <v>0.53</v>
      </c>
      <c r="K2860">
        <v>0</v>
      </c>
      <c r="L2860">
        <v>0</v>
      </c>
      <c r="M2860">
        <v>0.72</v>
      </c>
      <c r="N2860">
        <v>87</v>
      </c>
      <c r="O2860">
        <v>46</v>
      </c>
      <c r="P2860">
        <v>8.3000000000000007</v>
      </c>
      <c r="Q2860">
        <v>1467</v>
      </c>
      <c r="R2860" t="s">
        <v>174</v>
      </c>
      <c r="S2860" t="s">
        <v>53</v>
      </c>
    </row>
    <row r="2861" spans="1:19" x14ac:dyDescent="0.2">
      <c r="A2861" t="s">
        <v>2041</v>
      </c>
      <c r="B2861" t="s">
        <v>44</v>
      </c>
      <c r="C2861">
        <v>2011</v>
      </c>
      <c r="D2861" s="1" t="d">
        <v>1996-04-24</v>
      </c>
      <c r="E2861" s="1" t="str">
        <f t="shared" si="88"/>
        <v>1996</v>
      </c>
      <c r="F2861" s="1" t="str">
        <f t="shared" si="89"/>
        <v>Apr</v>
      </c>
      <c r="G2861" t="s">
        <v>24</v>
      </c>
      <c r="H2861" t="s">
        <v>648</v>
      </c>
      <c r="I2861">
        <v>0.23</v>
      </c>
      <c r="J2861">
        <v>0.4</v>
      </c>
      <c r="K2861">
        <v>0.01</v>
      </c>
      <c r="L2861">
        <v>0.08</v>
      </c>
      <c r="M2861">
        <v>0.72</v>
      </c>
      <c r="N2861">
        <v>87</v>
      </c>
      <c r="O2861">
        <v>81</v>
      </c>
      <c r="P2861">
        <v>7.1</v>
      </c>
      <c r="Q2861">
        <v>166</v>
      </c>
      <c r="R2861" t="s">
        <v>648</v>
      </c>
      <c r="S2861" t="s">
        <v>88</v>
      </c>
    </row>
    <row r="2862" spans="1:19" x14ac:dyDescent="0.2">
      <c r="A2862" t="s">
        <v>331</v>
      </c>
      <c r="B2862" t="s">
        <v>137</v>
      </c>
      <c r="C2862">
        <v>2002</v>
      </c>
      <c r="D2862" s="1" t="d">
        <v>2003-10-10</v>
      </c>
      <c r="E2862" s="1" t="str">
        <f t="shared" si="88"/>
        <v>2003</v>
      </c>
      <c r="F2862" s="1" t="str">
        <f t="shared" si="89"/>
        <v>Oct</v>
      </c>
      <c r="G2862" t="s">
        <v>50</v>
      </c>
      <c r="H2862" t="s">
        <v>134</v>
      </c>
      <c r="I2862">
        <v>0.45</v>
      </c>
      <c r="J2862">
        <v>0.24</v>
      </c>
      <c r="K2862">
        <v>0</v>
      </c>
      <c r="L2862">
        <v>0.03</v>
      </c>
      <c r="M2862">
        <v>0.71</v>
      </c>
      <c r="N2862">
        <v>79</v>
      </c>
      <c r="O2862">
        <v>17</v>
      </c>
      <c r="P2862">
        <v>8.1</v>
      </c>
      <c r="Q2862">
        <v>18</v>
      </c>
      <c r="R2862" t="s">
        <v>332</v>
      </c>
      <c r="S2862" t="s">
        <v>88</v>
      </c>
    </row>
    <row r="2863" spans="1:19" x14ac:dyDescent="0.2">
      <c r="A2863" t="s">
        <v>390</v>
      </c>
      <c r="B2863" t="s">
        <v>137</v>
      </c>
      <c r="C2863">
        <v>2002</v>
      </c>
      <c r="D2863" s="1" t="d">
        <v>1999-11-30</v>
      </c>
      <c r="E2863" s="1" t="str">
        <f t="shared" si="88"/>
        <v>1999</v>
      </c>
      <c r="F2863" s="1" t="str">
        <f t="shared" si="89"/>
        <v>Nov</v>
      </c>
      <c r="G2863" t="s">
        <v>18</v>
      </c>
      <c r="H2863" t="s">
        <v>134</v>
      </c>
      <c r="I2863">
        <v>0.67</v>
      </c>
      <c r="J2863">
        <v>0.02</v>
      </c>
      <c r="K2863">
        <v>0</v>
      </c>
      <c r="L2863">
        <v>0.03</v>
      </c>
      <c r="M2863">
        <v>0.71</v>
      </c>
      <c r="N2863">
        <v>92</v>
      </c>
      <c r="O2863">
        <v>16</v>
      </c>
      <c r="P2863">
        <v>8.3000000000000007</v>
      </c>
      <c r="Q2863">
        <v>16</v>
      </c>
      <c r="R2863" t="s">
        <v>287</v>
      </c>
      <c r="S2863" t="s">
        <v>20</v>
      </c>
    </row>
    <row r="2864" spans="1:19" x14ac:dyDescent="0.2">
      <c r="A2864" t="s">
        <v>2799</v>
      </c>
      <c r="B2864" t="s">
        <v>44</v>
      </c>
      <c r="C2864">
        <v>2007</v>
      </c>
      <c r="D2864" s="1" t="d">
        <v>1999-11-06</v>
      </c>
      <c r="E2864" s="1" t="str">
        <f t="shared" si="88"/>
        <v>1999</v>
      </c>
      <c r="F2864" s="1" t="str">
        <f t="shared" si="89"/>
        <v>Nov</v>
      </c>
      <c r="G2864" t="s">
        <v>18</v>
      </c>
      <c r="H2864" t="s">
        <v>134</v>
      </c>
      <c r="I2864">
        <v>0.62</v>
      </c>
      <c r="J2864">
        <v>0.03</v>
      </c>
      <c r="K2864">
        <v>0</v>
      </c>
      <c r="L2864">
        <v>0.06</v>
      </c>
      <c r="M2864">
        <v>0.71</v>
      </c>
      <c r="N2864">
        <v>86</v>
      </c>
      <c r="O2864">
        <v>59</v>
      </c>
      <c r="P2864">
        <v>8.4</v>
      </c>
      <c r="Q2864">
        <v>137</v>
      </c>
      <c r="R2864" t="s">
        <v>176</v>
      </c>
      <c r="S2864" t="s">
        <v>88</v>
      </c>
    </row>
    <row r="2865" spans="1:19" x14ac:dyDescent="0.2">
      <c r="A2865" t="s">
        <v>2800</v>
      </c>
      <c r="B2865" t="s">
        <v>32</v>
      </c>
      <c r="C2865">
        <v>2009</v>
      </c>
      <c r="D2865" s="1" t="d">
        <v>2020-11-26</v>
      </c>
      <c r="E2865" s="1" t="str">
        <f t="shared" si="88"/>
        <v>2020</v>
      </c>
      <c r="F2865" s="1" t="str">
        <f t="shared" si="89"/>
        <v>Nov</v>
      </c>
      <c r="G2865" t="s">
        <v>101</v>
      </c>
      <c r="H2865" t="s">
        <v>71</v>
      </c>
      <c r="I2865">
        <v>0.66</v>
      </c>
      <c r="J2865">
        <v>0.01</v>
      </c>
      <c r="K2865">
        <v>0</v>
      </c>
      <c r="L2865">
        <v>0.05</v>
      </c>
      <c r="M2865">
        <v>0.71</v>
      </c>
      <c r="P2865">
        <v>8.3000000000000007</v>
      </c>
      <c r="Q2865">
        <v>6</v>
      </c>
      <c r="R2865" t="s">
        <v>2801</v>
      </c>
      <c r="S2865" t="s">
        <v>20</v>
      </c>
    </row>
    <row r="2866" spans="1:19" x14ac:dyDescent="0.2">
      <c r="A2866" t="s">
        <v>2802</v>
      </c>
      <c r="B2866" t="s">
        <v>148</v>
      </c>
      <c r="C2866">
        <v>2012</v>
      </c>
      <c r="D2866" s="1" t="d">
        <v>2019-02-18</v>
      </c>
      <c r="E2866" s="1" t="str">
        <f t="shared" si="88"/>
        <v>2019</v>
      </c>
      <c r="F2866" s="1" t="str">
        <f t="shared" si="89"/>
        <v>Feb</v>
      </c>
      <c r="G2866" t="s">
        <v>272</v>
      </c>
      <c r="H2866" t="s">
        <v>51</v>
      </c>
      <c r="I2866">
        <v>0.27</v>
      </c>
      <c r="J2866">
        <v>0.36</v>
      </c>
      <c r="K2866">
        <v>0</v>
      </c>
      <c r="L2866">
        <v>0.08</v>
      </c>
      <c r="M2866">
        <v>0.71</v>
      </c>
      <c r="N2866">
        <v>89</v>
      </c>
      <c r="O2866">
        <v>57</v>
      </c>
      <c r="P2866">
        <v>8.1999999999999993</v>
      </c>
      <c r="Q2866">
        <v>2235</v>
      </c>
      <c r="R2866" t="s">
        <v>1228</v>
      </c>
      <c r="S2866" t="s">
        <v>53</v>
      </c>
    </row>
    <row r="2867" spans="1:19" x14ac:dyDescent="0.2">
      <c r="A2867" t="s">
        <v>1206</v>
      </c>
      <c r="B2867" t="s">
        <v>159</v>
      </c>
      <c r="C2867">
        <v>2007</v>
      </c>
      <c r="D2867" s="1" t="d">
        <v>2006-03-09</v>
      </c>
      <c r="E2867" s="1" t="str">
        <f t="shared" si="88"/>
        <v>2006</v>
      </c>
      <c r="F2867" s="1" t="str">
        <f t="shared" si="89"/>
        <v>Mar</v>
      </c>
      <c r="G2867" t="s">
        <v>50</v>
      </c>
      <c r="H2867" t="s">
        <v>1207</v>
      </c>
      <c r="I2867">
        <v>0.23</v>
      </c>
      <c r="J2867">
        <v>0.3</v>
      </c>
      <c r="K2867">
        <v>0</v>
      </c>
      <c r="L2867">
        <v>0.18</v>
      </c>
      <c r="M2867">
        <v>0.71</v>
      </c>
      <c r="N2867">
        <v>60</v>
      </c>
      <c r="O2867">
        <v>4</v>
      </c>
      <c r="P2867">
        <v>7.2</v>
      </c>
      <c r="Q2867">
        <v>23</v>
      </c>
      <c r="R2867" t="s">
        <v>1746</v>
      </c>
      <c r="S2867" t="s">
        <v>112</v>
      </c>
    </row>
    <row r="2868" spans="1:19" x14ac:dyDescent="0.2">
      <c r="A2868" t="s">
        <v>2803</v>
      </c>
      <c r="B2868" t="s">
        <v>55</v>
      </c>
      <c r="C2868">
        <v>2003</v>
      </c>
      <c r="D2868" s="1" t="d">
        <v>2004-07-05</v>
      </c>
      <c r="E2868" s="1" t="str">
        <f t="shared" si="88"/>
        <v>2004</v>
      </c>
      <c r="F2868" s="1" t="str">
        <f t="shared" si="89"/>
        <v>Jul</v>
      </c>
      <c r="G2868" t="s">
        <v>86</v>
      </c>
      <c r="H2868" t="s">
        <v>151</v>
      </c>
      <c r="I2868">
        <v>0.35</v>
      </c>
      <c r="J2868">
        <v>0.27</v>
      </c>
      <c r="K2868">
        <v>0</v>
      </c>
      <c r="L2868">
        <v>0.09</v>
      </c>
      <c r="M2868">
        <v>0.71</v>
      </c>
      <c r="N2868">
        <v>93</v>
      </c>
      <c r="O2868">
        <v>30</v>
      </c>
      <c r="P2868">
        <v>9</v>
      </c>
      <c r="Q2868">
        <v>48</v>
      </c>
      <c r="R2868" t="s">
        <v>151</v>
      </c>
      <c r="S2868" t="s">
        <v>88</v>
      </c>
    </row>
    <row r="2869" spans="1:19" x14ac:dyDescent="0.2">
      <c r="A2869" t="s">
        <v>2804</v>
      </c>
      <c r="B2869" t="s">
        <v>148</v>
      </c>
      <c r="C2869">
        <v>2007</v>
      </c>
      <c r="D2869" s="1" t="d">
        <v>1995-02-21</v>
      </c>
      <c r="E2869" s="1" t="str">
        <f t="shared" si="88"/>
        <v>1995</v>
      </c>
      <c r="F2869" s="1" t="str">
        <f t="shared" si="89"/>
        <v>Feb</v>
      </c>
      <c r="G2869" t="s">
        <v>37</v>
      </c>
      <c r="H2869" t="s">
        <v>134</v>
      </c>
      <c r="I2869">
        <v>0</v>
      </c>
      <c r="J2869">
        <v>0.69</v>
      </c>
      <c r="K2869">
        <v>0</v>
      </c>
      <c r="L2869">
        <v>0.02</v>
      </c>
      <c r="M2869">
        <v>0.71</v>
      </c>
      <c r="N2869">
        <v>91</v>
      </c>
      <c r="O2869">
        <v>56</v>
      </c>
      <c r="P2869">
        <v>8</v>
      </c>
      <c r="Q2869">
        <v>1970</v>
      </c>
      <c r="R2869" t="s">
        <v>1535</v>
      </c>
      <c r="S2869" t="s">
        <v>53</v>
      </c>
    </row>
    <row r="2870" spans="1:19" x14ac:dyDescent="0.2">
      <c r="A2870" t="s">
        <v>2805</v>
      </c>
      <c r="B2870" t="s">
        <v>104</v>
      </c>
      <c r="C2870">
        <v>2000</v>
      </c>
      <c r="D2870" s="1" t="d">
        <v>2003-10-03</v>
      </c>
      <c r="E2870" s="1" t="str">
        <f t="shared" si="88"/>
        <v>2003</v>
      </c>
      <c r="F2870" s="1" t="str">
        <f t="shared" si="89"/>
        <v>Oct</v>
      </c>
      <c r="G2870" t="s">
        <v>50</v>
      </c>
      <c r="H2870" t="s">
        <v>283</v>
      </c>
      <c r="I2870">
        <v>0.23</v>
      </c>
      <c r="J2870">
        <v>0.15</v>
      </c>
      <c r="K2870">
        <v>0.28999999999999998</v>
      </c>
      <c r="L2870">
        <v>0.05</v>
      </c>
      <c r="M2870">
        <v>0.71</v>
      </c>
      <c r="N2870">
        <v>39</v>
      </c>
      <c r="O2870">
        <v>10</v>
      </c>
      <c r="P2870">
        <v>7</v>
      </c>
      <c r="Q2870">
        <v>47</v>
      </c>
      <c r="R2870" t="s">
        <v>222</v>
      </c>
      <c r="S2870" t="s">
        <v>53</v>
      </c>
    </row>
    <row r="2871" spans="1:19" x14ac:dyDescent="0.2">
      <c r="A2871" t="s">
        <v>1785</v>
      </c>
      <c r="B2871" t="s">
        <v>32</v>
      </c>
      <c r="C2871">
        <v>2007</v>
      </c>
      <c r="D2871" s="1" t="d">
        <v>2012-12-01</v>
      </c>
      <c r="E2871" s="1" t="str">
        <f t="shared" si="88"/>
        <v>2012</v>
      </c>
      <c r="F2871" s="1" t="str">
        <f t="shared" si="89"/>
        <v>Dec</v>
      </c>
      <c r="G2871" t="s">
        <v>39</v>
      </c>
      <c r="H2871" t="s">
        <v>134</v>
      </c>
      <c r="I2871">
        <v>0.62</v>
      </c>
      <c r="J2871">
        <v>0.04</v>
      </c>
      <c r="K2871">
        <v>0</v>
      </c>
      <c r="L2871">
        <v>0.06</v>
      </c>
      <c r="M2871">
        <v>0.71</v>
      </c>
      <c r="N2871">
        <v>66</v>
      </c>
      <c r="O2871">
        <v>8</v>
      </c>
      <c r="P2871">
        <v>4</v>
      </c>
      <c r="Q2871">
        <v>5</v>
      </c>
      <c r="R2871" t="s">
        <v>961</v>
      </c>
      <c r="S2871" t="s">
        <v>20</v>
      </c>
    </row>
    <row r="2872" spans="1:19" x14ac:dyDescent="0.2">
      <c r="A2872" t="s">
        <v>2806</v>
      </c>
      <c r="B2872" t="s">
        <v>55</v>
      </c>
      <c r="C2872">
        <v>2002</v>
      </c>
      <c r="D2872" s="1" t="d">
        <v>1993-08-14</v>
      </c>
      <c r="E2872" s="1" t="str">
        <f t="shared" si="88"/>
        <v>1993</v>
      </c>
      <c r="F2872" s="1" t="str">
        <f t="shared" si="89"/>
        <v>Aug</v>
      </c>
      <c r="G2872" t="s">
        <v>24</v>
      </c>
      <c r="H2872" t="s">
        <v>2807</v>
      </c>
      <c r="I2872">
        <v>0.35</v>
      </c>
      <c r="J2872">
        <v>0.27</v>
      </c>
      <c r="K2872">
        <v>0</v>
      </c>
      <c r="L2872">
        <v>0.09</v>
      </c>
      <c r="M2872">
        <v>0.71</v>
      </c>
      <c r="N2872">
        <v>66</v>
      </c>
      <c r="O2872">
        <v>8</v>
      </c>
      <c r="P2872" t="s">
        <v>203</v>
      </c>
      <c r="R2872" t="s">
        <v>2807</v>
      </c>
      <c r="S2872" t="s">
        <v>20</v>
      </c>
    </row>
    <row r="2873" spans="1:19" x14ac:dyDescent="0.2">
      <c r="A2873" t="s">
        <v>2808</v>
      </c>
      <c r="B2873" t="s">
        <v>189</v>
      </c>
      <c r="C2873">
        <v>2002</v>
      </c>
      <c r="D2873" s="1" t="d">
        <v>1997-03-23</v>
      </c>
      <c r="E2873" s="1" t="str">
        <f t="shared" si="88"/>
        <v>1997</v>
      </c>
      <c r="F2873" s="1" t="str">
        <f t="shared" si="89"/>
        <v>Mar</v>
      </c>
      <c r="G2873" t="s">
        <v>86</v>
      </c>
      <c r="H2873" t="s">
        <v>155</v>
      </c>
      <c r="I2873">
        <v>0.55000000000000004</v>
      </c>
      <c r="J2873">
        <v>0.14000000000000001</v>
      </c>
      <c r="K2873">
        <v>0</v>
      </c>
      <c r="L2873">
        <v>0.02</v>
      </c>
      <c r="M2873">
        <v>0.71</v>
      </c>
      <c r="N2873">
        <v>73</v>
      </c>
      <c r="O2873">
        <v>30</v>
      </c>
      <c r="P2873">
        <v>7.8</v>
      </c>
      <c r="Q2873">
        <v>23</v>
      </c>
      <c r="R2873" t="s">
        <v>204</v>
      </c>
      <c r="S2873" t="s">
        <v>88</v>
      </c>
    </row>
    <row r="2874" spans="1:19" x14ac:dyDescent="0.2">
      <c r="A2874" t="s">
        <v>2809</v>
      </c>
      <c r="B2874" t="s">
        <v>104</v>
      </c>
      <c r="C2874">
        <v>2000</v>
      </c>
      <c r="D2874" s="1" t="d">
        <v>1989-06-26</v>
      </c>
      <c r="E2874" s="1" t="str">
        <f t="shared" si="88"/>
        <v>1989</v>
      </c>
      <c r="F2874" s="1" t="str">
        <f t="shared" si="89"/>
        <v>Jun</v>
      </c>
      <c r="G2874" t="s">
        <v>24</v>
      </c>
      <c r="H2874" t="s">
        <v>523</v>
      </c>
      <c r="I2874">
        <v>0.4</v>
      </c>
      <c r="J2874">
        <v>0.27</v>
      </c>
      <c r="K2874">
        <v>0</v>
      </c>
      <c r="L2874">
        <v>0.05</v>
      </c>
      <c r="M2874">
        <v>0.71</v>
      </c>
      <c r="N2874">
        <v>43</v>
      </c>
      <c r="O2874">
        <v>11</v>
      </c>
      <c r="P2874" t="s">
        <v>203</v>
      </c>
      <c r="R2874" t="s">
        <v>1618</v>
      </c>
      <c r="S2874" t="s">
        <v>20</v>
      </c>
    </row>
    <row r="2875" spans="1:19" x14ac:dyDescent="0.2">
      <c r="A2875" t="s">
        <v>2810</v>
      </c>
      <c r="B2875" t="s">
        <v>137</v>
      </c>
      <c r="C2875">
        <v>2005</v>
      </c>
      <c r="D2875" s="1" t="d">
        <v>2004-06-24</v>
      </c>
      <c r="E2875" s="1" t="str">
        <f t="shared" si="88"/>
        <v>2004</v>
      </c>
      <c r="F2875" s="1" t="str">
        <f t="shared" si="89"/>
        <v>Jun</v>
      </c>
      <c r="G2875" t="s">
        <v>101</v>
      </c>
      <c r="H2875" t="s">
        <v>45</v>
      </c>
      <c r="I2875">
        <v>0.49</v>
      </c>
      <c r="J2875">
        <v>0.2</v>
      </c>
      <c r="K2875">
        <v>0</v>
      </c>
      <c r="L2875">
        <v>0.02</v>
      </c>
      <c r="M2875">
        <v>0.71</v>
      </c>
    </row>
    <row r="2876" spans="1:19" x14ac:dyDescent="0.2">
      <c r="A2876" t="s">
        <v>2811</v>
      </c>
      <c r="B2876" t="s">
        <v>55</v>
      </c>
      <c r="C2876">
        <v>2003</v>
      </c>
      <c r="D2876" s="1" t="d">
        <v>2018-02-27</v>
      </c>
      <c r="E2876" s="1" t="str">
        <f t="shared" si="88"/>
        <v>2018</v>
      </c>
      <c r="F2876" s="1" t="str">
        <f t="shared" si="89"/>
        <v>Feb</v>
      </c>
      <c r="G2876" t="s">
        <v>50</v>
      </c>
      <c r="H2876" t="s">
        <v>234</v>
      </c>
      <c r="I2876">
        <v>0.35</v>
      </c>
      <c r="J2876">
        <v>0.27</v>
      </c>
      <c r="K2876">
        <v>0</v>
      </c>
      <c r="L2876">
        <v>0.09</v>
      </c>
      <c r="M2876">
        <v>0.71</v>
      </c>
      <c r="N2876">
        <v>85</v>
      </c>
      <c r="O2876">
        <v>41</v>
      </c>
      <c r="P2876">
        <v>8.8000000000000007</v>
      </c>
      <c r="Q2876">
        <v>315</v>
      </c>
      <c r="R2876" t="s">
        <v>433</v>
      </c>
      <c r="S2876" t="s">
        <v>53</v>
      </c>
    </row>
    <row r="2877" spans="1:19" x14ac:dyDescent="0.2">
      <c r="A2877" t="s">
        <v>2812</v>
      </c>
      <c r="B2877" t="s">
        <v>189</v>
      </c>
      <c r="C2877">
        <v>2002</v>
      </c>
      <c r="D2877" s="1" t="d">
        <v>2022-12-22</v>
      </c>
      <c r="E2877" s="1" t="str">
        <f t="shared" si="88"/>
        <v>2022</v>
      </c>
      <c r="F2877" s="1" t="str">
        <f t="shared" si="89"/>
        <v>Dec</v>
      </c>
      <c r="G2877" t="s">
        <v>272</v>
      </c>
      <c r="H2877" t="s">
        <v>234</v>
      </c>
      <c r="I2877">
        <v>0.49</v>
      </c>
      <c r="J2877">
        <v>0.13</v>
      </c>
      <c r="K2877">
        <v>7.0000000000000007E-2</v>
      </c>
      <c r="L2877">
        <v>0.02</v>
      </c>
      <c r="M2877">
        <v>0.71</v>
      </c>
    </row>
    <row r="2878" spans="1:19" x14ac:dyDescent="0.2">
      <c r="A2878" t="s">
        <v>1010</v>
      </c>
      <c r="B2878" t="s">
        <v>189</v>
      </c>
      <c r="C2878">
        <v>2002</v>
      </c>
      <c r="D2878" s="1" t="d">
        <v>2022-11-22</v>
      </c>
      <c r="E2878" s="1" t="str">
        <f t="shared" si="88"/>
        <v>2022</v>
      </c>
      <c r="F2878" s="1" t="str">
        <f t="shared" si="89"/>
        <v>Nov</v>
      </c>
      <c r="G2878" t="s">
        <v>1</v>
      </c>
      <c r="H2878" t="s">
        <v>274</v>
      </c>
      <c r="I2878">
        <v>0.55000000000000004</v>
      </c>
      <c r="J2878">
        <v>0.14000000000000001</v>
      </c>
      <c r="K2878">
        <v>0</v>
      </c>
      <c r="L2878">
        <v>0.02</v>
      </c>
      <c r="M2878">
        <v>0.71</v>
      </c>
      <c r="N2878">
        <v>48</v>
      </c>
      <c r="O2878">
        <v>13</v>
      </c>
      <c r="P2878">
        <v>5.0999999999999996</v>
      </c>
      <c r="Q2878">
        <v>24</v>
      </c>
      <c r="R2878" t="s">
        <v>2813</v>
      </c>
      <c r="S2878" t="s">
        <v>20</v>
      </c>
    </row>
    <row r="2879" spans="1:19" x14ac:dyDescent="0.2">
      <c r="A2879" t="s">
        <v>2814</v>
      </c>
      <c r="B2879" t="s">
        <v>64</v>
      </c>
      <c r="C2879">
        <v>2004</v>
      </c>
      <c r="D2879" s="1" t="d">
        <v>2009-07-01</v>
      </c>
      <c r="E2879" s="1" t="str">
        <f t="shared" si="88"/>
        <v>2009</v>
      </c>
      <c r="F2879" s="1" t="str">
        <f t="shared" si="89"/>
        <v>Jul</v>
      </c>
      <c r="G2879" t="s">
        <v>50</v>
      </c>
      <c r="H2879" t="s">
        <v>484</v>
      </c>
      <c r="I2879">
        <v>0.51</v>
      </c>
      <c r="J2879">
        <v>0.19</v>
      </c>
      <c r="K2879">
        <v>0</v>
      </c>
      <c r="L2879">
        <v>0.01</v>
      </c>
      <c r="M2879">
        <v>0.71</v>
      </c>
      <c r="N2879">
        <v>46</v>
      </c>
      <c r="O2879">
        <v>5</v>
      </c>
      <c r="P2879" t="s">
        <v>203</v>
      </c>
      <c r="R2879" t="s">
        <v>1093</v>
      </c>
      <c r="S2879" t="s">
        <v>20</v>
      </c>
    </row>
    <row r="2880" spans="1:19" x14ac:dyDescent="0.2">
      <c r="A2880" t="s">
        <v>2815</v>
      </c>
      <c r="B2880" t="s">
        <v>55</v>
      </c>
      <c r="C2880">
        <v>2004</v>
      </c>
      <c r="D2880" s="1" t="d">
        <v>2001-06-07</v>
      </c>
      <c r="E2880" s="1" t="str">
        <f t="shared" si="88"/>
        <v>2001</v>
      </c>
      <c r="F2880" s="1" t="str">
        <f t="shared" si="89"/>
        <v>Jun</v>
      </c>
      <c r="G2880" t="s">
        <v>50</v>
      </c>
      <c r="H2880" t="s">
        <v>484</v>
      </c>
      <c r="I2880">
        <v>0.35</v>
      </c>
      <c r="J2880">
        <v>0.27</v>
      </c>
      <c r="K2880">
        <v>0</v>
      </c>
      <c r="L2880">
        <v>0.09</v>
      </c>
      <c r="M2880">
        <v>0.71</v>
      </c>
      <c r="N2880">
        <v>49</v>
      </c>
      <c r="O2880">
        <v>6</v>
      </c>
      <c r="P2880">
        <v>6.2</v>
      </c>
      <c r="Q2880">
        <v>5</v>
      </c>
      <c r="R2880" t="s">
        <v>2816</v>
      </c>
      <c r="S2880" t="s">
        <v>20</v>
      </c>
    </row>
    <row r="2881" spans="1:19" x14ac:dyDescent="0.2">
      <c r="A2881" t="s">
        <v>748</v>
      </c>
      <c r="B2881" t="s">
        <v>159</v>
      </c>
      <c r="C2881">
        <v>2007</v>
      </c>
      <c r="D2881" s="1" t="d">
        <v>1989-07-07</v>
      </c>
      <c r="E2881" s="1" t="str">
        <f t="shared" si="88"/>
        <v>1989</v>
      </c>
      <c r="F2881" s="1" t="str">
        <f t="shared" si="89"/>
        <v>Jul</v>
      </c>
      <c r="G2881" t="s">
        <v>18</v>
      </c>
      <c r="H2881" t="s">
        <v>134</v>
      </c>
      <c r="I2881">
        <v>0.6</v>
      </c>
      <c r="J2881">
        <v>0.04</v>
      </c>
      <c r="K2881">
        <v>0</v>
      </c>
      <c r="L2881">
        <v>7.0000000000000007E-2</v>
      </c>
      <c r="M2881">
        <v>0.71</v>
      </c>
      <c r="N2881">
        <v>75</v>
      </c>
      <c r="O2881">
        <v>10</v>
      </c>
      <c r="P2881">
        <v>6.8</v>
      </c>
      <c r="Q2881">
        <v>8</v>
      </c>
      <c r="R2881" t="s">
        <v>287</v>
      </c>
      <c r="S2881" t="s">
        <v>20</v>
      </c>
    </row>
    <row r="2882" spans="1:19" x14ac:dyDescent="0.2">
      <c r="A2882" t="s">
        <v>2817</v>
      </c>
      <c r="B2882" t="s">
        <v>95</v>
      </c>
      <c r="C2882">
        <v>1997</v>
      </c>
      <c r="D2882" s="1" t="d">
        <v>1997-03-30</v>
      </c>
      <c r="E2882" s="1" t="str">
        <f t="shared" si="88"/>
        <v>1997</v>
      </c>
      <c r="F2882" s="1" t="str">
        <f t="shared" si="89"/>
        <v>Mar</v>
      </c>
      <c r="G2882" t="s">
        <v>50</v>
      </c>
      <c r="H2882" t="s">
        <v>19</v>
      </c>
      <c r="I2882">
        <v>0.39</v>
      </c>
      <c r="J2882">
        <v>0.09</v>
      </c>
      <c r="K2882">
        <v>0.17</v>
      </c>
      <c r="L2882">
        <v>0.06</v>
      </c>
      <c r="M2882">
        <v>0.71</v>
      </c>
    </row>
    <row r="2883" spans="1:19" x14ac:dyDescent="0.2">
      <c r="A2883" t="s">
        <v>2818</v>
      </c>
      <c r="B2883" t="s">
        <v>95</v>
      </c>
      <c r="C2883">
        <v>1999</v>
      </c>
      <c r="D2883" s="1" t="d">
        <v>2008-02-29</v>
      </c>
      <c r="E2883" s="1" t="str">
        <f t="shared" ref="E2883:E2946" si="90">TEXT(D2883,"yyyy")</f>
        <v>2008</v>
      </c>
      <c r="F2883" s="1" t="str">
        <f t="shared" ref="F2883:F2946" si="91">TEXT(D2883,"mmm")</f>
        <v>Feb</v>
      </c>
      <c r="G2883" t="s">
        <v>24</v>
      </c>
      <c r="H2883" t="s">
        <v>2819</v>
      </c>
      <c r="I2883">
        <v>0.51</v>
      </c>
      <c r="J2883">
        <v>0.18</v>
      </c>
      <c r="K2883">
        <v>0</v>
      </c>
      <c r="L2883">
        <v>0.01</v>
      </c>
      <c r="M2883">
        <v>0.71</v>
      </c>
    </row>
    <row r="2884" spans="1:19" x14ac:dyDescent="0.2">
      <c r="A2884" t="s">
        <v>1140</v>
      </c>
      <c r="B2884" t="s">
        <v>95</v>
      </c>
      <c r="C2884">
        <v>1999</v>
      </c>
      <c r="D2884" s="1" t="d">
        <v>2011-08-29</v>
      </c>
      <c r="E2884" s="1" t="str">
        <f t="shared" si="90"/>
        <v>2011</v>
      </c>
      <c r="F2884" s="1" t="str">
        <f t="shared" si="91"/>
        <v>Aug</v>
      </c>
      <c r="G2884" t="s">
        <v>86</v>
      </c>
      <c r="H2884" t="s">
        <v>523</v>
      </c>
      <c r="I2884">
        <v>0.56999999999999995</v>
      </c>
      <c r="J2884">
        <v>0.13</v>
      </c>
      <c r="K2884">
        <v>0</v>
      </c>
      <c r="L2884">
        <v>0.01</v>
      </c>
      <c r="M2884">
        <v>0.71</v>
      </c>
    </row>
    <row r="2885" spans="1:19" x14ac:dyDescent="0.2">
      <c r="A2885" t="s">
        <v>2820</v>
      </c>
      <c r="B2885" t="s">
        <v>57</v>
      </c>
      <c r="C2885">
        <v>1995</v>
      </c>
      <c r="D2885" s="1" t="d">
        <v>2004-06-19</v>
      </c>
      <c r="E2885" s="1" t="str">
        <f t="shared" si="90"/>
        <v>2004</v>
      </c>
      <c r="F2885" s="1" t="str">
        <f t="shared" si="91"/>
        <v>Jun</v>
      </c>
      <c r="G2885" t="s">
        <v>28</v>
      </c>
      <c r="H2885" t="s">
        <v>2821</v>
      </c>
      <c r="I2885">
        <v>0</v>
      </c>
      <c r="J2885">
        <v>0</v>
      </c>
      <c r="K2885">
        <v>0.71</v>
      </c>
      <c r="L2885">
        <v>0</v>
      </c>
      <c r="M2885">
        <v>0.71</v>
      </c>
    </row>
    <row r="2886" spans="1:19" x14ac:dyDescent="0.2">
      <c r="A2886" t="s">
        <v>758</v>
      </c>
      <c r="B2886" t="s">
        <v>159</v>
      </c>
      <c r="C2886">
        <v>2008</v>
      </c>
      <c r="D2886" s="1" t="d">
        <v>2015-05-01</v>
      </c>
      <c r="E2886" s="1" t="str">
        <f t="shared" si="90"/>
        <v>2015</v>
      </c>
      <c r="F2886" s="1" t="str">
        <f t="shared" si="91"/>
        <v>May</v>
      </c>
      <c r="G2886" t="s">
        <v>18</v>
      </c>
      <c r="H2886" t="s">
        <v>134</v>
      </c>
      <c r="I2886">
        <v>0.65</v>
      </c>
      <c r="J2886">
        <v>0</v>
      </c>
      <c r="K2886">
        <v>0</v>
      </c>
      <c r="L2886">
        <v>0.06</v>
      </c>
      <c r="M2886">
        <v>0.71</v>
      </c>
      <c r="N2886">
        <v>68</v>
      </c>
      <c r="O2886">
        <v>8</v>
      </c>
      <c r="P2886">
        <v>6.5</v>
      </c>
      <c r="Q2886">
        <v>4</v>
      </c>
      <c r="R2886" t="s">
        <v>287</v>
      </c>
      <c r="S2886" t="s">
        <v>20</v>
      </c>
    </row>
    <row r="2887" spans="1:19" x14ac:dyDescent="0.2">
      <c r="A2887" t="s">
        <v>2822</v>
      </c>
      <c r="B2887" t="s">
        <v>189</v>
      </c>
      <c r="C2887">
        <v>2003</v>
      </c>
      <c r="D2887" s="1" t="d">
        <v>2010-10-21</v>
      </c>
      <c r="E2887" s="1" t="str">
        <f t="shared" si="90"/>
        <v>2010</v>
      </c>
      <c r="F2887" s="1" t="str">
        <f t="shared" si="91"/>
        <v>Oct</v>
      </c>
      <c r="G2887" t="s">
        <v>30</v>
      </c>
      <c r="H2887" t="s">
        <v>19</v>
      </c>
      <c r="I2887">
        <v>0.2</v>
      </c>
      <c r="J2887">
        <v>0.05</v>
      </c>
      <c r="K2887">
        <v>0.44</v>
      </c>
      <c r="L2887">
        <v>0.02</v>
      </c>
      <c r="M2887">
        <v>0.71</v>
      </c>
    </row>
    <row r="2888" spans="1:19" x14ac:dyDescent="0.2">
      <c r="A2888" t="s">
        <v>2823</v>
      </c>
      <c r="B2888" t="s">
        <v>44</v>
      </c>
      <c r="C2888">
        <v>2008</v>
      </c>
      <c r="D2888" s="1" t="d">
        <v>1990-02-26</v>
      </c>
      <c r="E2888" s="1" t="str">
        <f t="shared" si="90"/>
        <v>1990</v>
      </c>
      <c r="F2888" s="1" t="str">
        <f t="shared" si="91"/>
        <v>Feb</v>
      </c>
      <c r="G2888" t="s">
        <v>18</v>
      </c>
      <c r="H2888" t="s">
        <v>134</v>
      </c>
      <c r="I2888">
        <v>0.5</v>
      </c>
      <c r="J2888">
        <v>0.14000000000000001</v>
      </c>
      <c r="K2888">
        <v>0</v>
      </c>
      <c r="L2888">
        <v>7.0000000000000007E-2</v>
      </c>
      <c r="M2888">
        <v>0.71</v>
      </c>
      <c r="N2888">
        <v>77</v>
      </c>
      <c r="O2888">
        <v>32</v>
      </c>
      <c r="P2888">
        <v>7.4</v>
      </c>
      <c r="Q2888">
        <v>14</v>
      </c>
      <c r="R2888" t="s">
        <v>193</v>
      </c>
      <c r="S2888" t="s">
        <v>20</v>
      </c>
    </row>
    <row r="2889" spans="1:19" x14ac:dyDescent="0.2">
      <c r="A2889" t="s">
        <v>2824</v>
      </c>
      <c r="B2889" t="s">
        <v>104</v>
      </c>
      <c r="C2889">
        <v>1995</v>
      </c>
      <c r="D2889" s="1" t="d">
        <v>1988-05-02</v>
      </c>
      <c r="E2889" s="1" t="str">
        <f t="shared" si="90"/>
        <v>1988</v>
      </c>
      <c r="F2889" s="1" t="str">
        <f t="shared" si="91"/>
        <v>May</v>
      </c>
      <c r="G2889" t="s">
        <v>86</v>
      </c>
      <c r="H2889" t="s">
        <v>68</v>
      </c>
      <c r="I2889">
        <v>0.15</v>
      </c>
      <c r="J2889">
        <v>0.1</v>
      </c>
      <c r="K2889">
        <v>0.41</v>
      </c>
      <c r="L2889">
        <v>0.05</v>
      </c>
      <c r="M2889">
        <v>0.71</v>
      </c>
    </row>
    <row r="2890" spans="1:19" x14ac:dyDescent="0.2">
      <c r="A2890" t="s">
        <v>2825</v>
      </c>
      <c r="B2890" t="s">
        <v>75</v>
      </c>
      <c r="C2890">
        <v>2016</v>
      </c>
      <c r="D2890" s="1" t="d">
        <v>2017-04-07</v>
      </c>
      <c r="E2890" s="1" t="str">
        <f t="shared" si="90"/>
        <v>2017</v>
      </c>
      <c r="F2890" s="1" t="str">
        <f t="shared" si="91"/>
        <v>Apr</v>
      </c>
      <c r="G2890" t="s">
        <v>50</v>
      </c>
      <c r="H2890" t="s">
        <v>372</v>
      </c>
      <c r="I2890">
        <v>0.24</v>
      </c>
      <c r="J2890">
        <v>0.27</v>
      </c>
      <c r="K2890">
        <v>0.09</v>
      </c>
      <c r="L2890">
        <v>0.1</v>
      </c>
      <c r="M2890">
        <v>0.71</v>
      </c>
      <c r="N2890">
        <v>73</v>
      </c>
      <c r="O2890">
        <v>54</v>
      </c>
      <c r="P2890">
        <v>7.8</v>
      </c>
      <c r="Q2890">
        <v>117</v>
      </c>
      <c r="R2890" t="s">
        <v>586</v>
      </c>
      <c r="S2890" t="s">
        <v>88</v>
      </c>
    </row>
    <row r="2891" spans="1:19" x14ac:dyDescent="0.2">
      <c r="A2891" t="s">
        <v>2826</v>
      </c>
      <c r="B2891" t="s">
        <v>49</v>
      </c>
      <c r="C2891">
        <v>2007</v>
      </c>
      <c r="D2891" s="1" t="d">
        <v>1988-11-23</v>
      </c>
      <c r="E2891" s="1" t="str">
        <f t="shared" si="90"/>
        <v>1988</v>
      </c>
      <c r="F2891" s="1" t="str">
        <f t="shared" si="91"/>
        <v>Nov</v>
      </c>
      <c r="G2891" t="s">
        <v>50</v>
      </c>
      <c r="H2891" t="s">
        <v>933</v>
      </c>
      <c r="I2891">
        <v>0.18</v>
      </c>
      <c r="J2891">
        <v>7.0000000000000007E-2</v>
      </c>
      <c r="K2891">
        <v>0.41</v>
      </c>
      <c r="L2891">
        <v>0.04</v>
      </c>
      <c r="M2891">
        <v>0.71</v>
      </c>
      <c r="N2891">
        <v>59</v>
      </c>
      <c r="O2891">
        <v>31</v>
      </c>
      <c r="P2891">
        <v>7.3</v>
      </c>
      <c r="Q2891">
        <v>49</v>
      </c>
      <c r="R2891" t="s">
        <v>2827</v>
      </c>
      <c r="S2891" t="s">
        <v>88</v>
      </c>
    </row>
    <row r="2892" spans="1:19" x14ac:dyDescent="0.2">
      <c r="A2892" t="s">
        <v>2828</v>
      </c>
      <c r="B2892" t="s">
        <v>104</v>
      </c>
      <c r="C2892">
        <v>1997</v>
      </c>
      <c r="D2892" s="1" t="d">
        <v>1989-11-24</v>
      </c>
      <c r="E2892" s="1" t="str">
        <f t="shared" si="90"/>
        <v>1989</v>
      </c>
      <c r="F2892" s="1" t="str">
        <f t="shared" si="91"/>
        <v>Nov</v>
      </c>
      <c r="G2892" t="s">
        <v>34</v>
      </c>
      <c r="H2892" t="s">
        <v>389</v>
      </c>
      <c r="I2892">
        <v>0.39</v>
      </c>
      <c r="J2892">
        <v>0.27</v>
      </c>
      <c r="K2892">
        <v>0</v>
      </c>
      <c r="L2892">
        <v>0.05</v>
      </c>
      <c r="M2892">
        <v>0.71</v>
      </c>
    </row>
    <row r="2893" spans="1:19" x14ac:dyDescent="0.2">
      <c r="A2893" t="s">
        <v>1886</v>
      </c>
      <c r="B2893" t="s">
        <v>104</v>
      </c>
      <c r="C2893">
        <v>1998</v>
      </c>
      <c r="D2893" s="1" t="d">
        <v>2017-03-28</v>
      </c>
      <c r="E2893" s="1" t="str">
        <f t="shared" si="90"/>
        <v>2017</v>
      </c>
      <c r="F2893" s="1" t="str">
        <f t="shared" si="91"/>
        <v>Mar</v>
      </c>
      <c r="G2893" t="s">
        <v>37</v>
      </c>
      <c r="H2893" t="s">
        <v>523</v>
      </c>
      <c r="I2893">
        <v>0.39</v>
      </c>
      <c r="J2893">
        <v>0.27</v>
      </c>
      <c r="K2893">
        <v>0</v>
      </c>
      <c r="L2893">
        <v>0.05</v>
      </c>
      <c r="M2893">
        <v>0.71</v>
      </c>
    </row>
    <row r="2894" spans="1:19" x14ac:dyDescent="0.2">
      <c r="A2894" t="s">
        <v>2829</v>
      </c>
      <c r="B2894" t="s">
        <v>44</v>
      </c>
      <c r="C2894">
        <v>2008</v>
      </c>
      <c r="D2894" s="1" t="d">
        <v>2016-12-16</v>
      </c>
      <c r="E2894" s="1" t="str">
        <f t="shared" si="90"/>
        <v>2016</v>
      </c>
      <c r="F2894" s="1" t="str">
        <f t="shared" si="91"/>
        <v>Dec</v>
      </c>
      <c r="G2894" t="s">
        <v>18</v>
      </c>
      <c r="H2894" t="s">
        <v>134</v>
      </c>
      <c r="I2894">
        <v>0.65</v>
      </c>
      <c r="J2894">
        <v>0</v>
      </c>
      <c r="K2894">
        <v>0</v>
      </c>
      <c r="L2894">
        <v>0.05</v>
      </c>
      <c r="M2894">
        <v>0.71</v>
      </c>
      <c r="N2894">
        <v>83</v>
      </c>
      <c r="O2894">
        <v>24</v>
      </c>
      <c r="P2894">
        <v>7.7</v>
      </c>
      <c r="Q2894">
        <v>26</v>
      </c>
      <c r="R2894" t="s">
        <v>287</v>
      </c>
      <c r="S2894" t="s">
        <v>20</v>
      </c>
    </row>
    <row r="2895" spans="1:19" x14ac:dyDescent="0.2">
      <c r="A2895" t="s">
        <v>2830</v>
      </c>
      <c r="B2895" t="s">
        <v>137</v>
      </c>
      <c r="C2895">
        <v>2005</v>
      </c>
      <c r="D2895" s="1" t="d">
        <v>1993-03-01</v>
      </c>
      <c r="E2895" s="1" t="str">
        <f t="shared" si="90"/>
        <v>1993</v>
      </c>
      <c r="F2895" s="1" t="str">
        <f t="shared" si="91"/>
        <v>Mar</v>
      </c>
      <c r="G2895" t="s">
        <v>37</v>
      </c>
      <c r="H2895" t="s">
        <v>71</v>
      </c>
      <c r="I2895">
        <v>0.53</v>
      </c>
      <c r="J2895">
        <v>0.15</v>
      </c>
      <c r="K2895">
        <v>0</v>
      </c>
      <c r="L2895">
        <v>0.03</v>
      </c>
      <c r="M2895">
        <v>0.71</v>
      </c>
      <c r="N2895">
        <v>77</v>
      </c>
      <c r="O2895">
        <v>41</v>
      </c>
      <c r="P2895">
        <v>7.9</v>
      </c>
      <c r="Q2895">
        <v>16</v>
      </c>
      <c r="R2895" t="s">
        <v>2831</v>
      </c>
      <c r="S2895" t="s">
        <v>53</v>
      </c>
    </row>
    <row r="2896" spans="1:19" x14ac:dyDescent="0.2">
      <c r="A2896" t="s">
        <v>1255</v>
      </c>
      <c r="B2896" t="s">
        <v>44</v>
      </c>
      <c r="C2896">
        <v>2012</v>
      </c>
      <c r="D2896" s="1" t="d">
        <v>2019-07-24</v>
      </c>
      <c r="E2896" s="1" t="str">
        <f t="shared" si="90"/>
        <v>2019</v>
      </c>
      <c r="F2896" s="1" t="str">
        <f t="shared" si="91"/>
        <v>Jul</v>
      </c>
      <c r="G2896" t="s">
        <v>18</v>
      </c>
      <c r="H2896" t="s">
        <v>134</v>
      </c>
      <c r="I2896">
        <v>0.38</v>
      </c>
      <c r="J2896">
        <v>0.26</v>
      </c>
      <c r="K2896">
        <v>0</v>
      </c>
      <c r="L2896">
        <v>0.06</v>
      </c>
      <c r="M2896">
        <v>0.7</v>
      </c>
      <c r="N2896">
        <v>82</v>
      </c>
      <c r="O2896">
        <v>65</v>
      </c>
      <c r="P2896">
        <v>6.4</v>
      </c>
      <c r="Q2896">
        <v>186</v>
      </c>
      <c r="R2896" t="s">
        <v>193</v>
      </c>
      <c r="S2896" t="s">
        <v>20</v>
      </c>
    </row>
    <row r="2897" spans="1:19" x14ac:dyDescent="0.2">
      <c r="A2897" t="s">
        <v>2832</v>
      </c>
      <c r="B2897" t="s">
        <v>17</v>
      </c>
      <c r="C2897">
        <v>2007</v>
      </c>
      <c r="D2897" s="1" t="d">
        <v>2017-03-17</v>
      </c>
      <c r="E2897" s="1" t="str">
        <f t="shared" si="90"/>
        <v>2017</v>
      </c>
      <c r="F2897" s="1" t="str">
        <f t="shared" si="91"/>
        <v>Mar</v>
      </c>
      <c r="G2897" t="s">
        <v>28</v>
      </c>
      <c r="H2897" t="s">
        <v>242</v>
      </c>
      <c r="I2897">
        <v>0.18</v>
      </c>
      <c r="J2897">
        <v>0.01</v>
      </c>
      <c r="K2897">
        <v>0.5</v>
      </c>
      <c r="L2897">
        <v>0.02</v>
      </c>
      <c r="M2897">
        <v>0.7</v>
      </c>
      <c r="N2897">
        <v>65</v>
      </c>
      <c r="O2897">
        <v>43</v>
      </c>
      <c r="P2897">
        <v>5.9</v>
      </c>
      <c r="Q2897">
        <v>21</v>
      </c>
      <c r="R2897" t="s">
        <v>2833</v>
      </c>
      <c r="S2897" t="s">
        <v>88</v>
      </c>
    </row>
    <row r="2898" spans="1:19" x14ac:dyDescent="0.2">
      <c r="A2898" t="s">
        <v>2834</v>
      </c>
      <c r="B2898" t="s">
        <v>44</v>
      </c>
      <c r="C2898">
        <v>2007</v>
      </c>
      <c r="D2898" s="1" t="d">
        <v>1999-12-14</v>
      </c>
      <c r="E2898" s="1" t="str">
        <f t="shared" si="90"/>
        <v>1999</v>
      </c>
      <c r="F2898" s="1" t="str">
        <f t="shared" si="91"/>
        <v>Dec</v>
      </c>
      <c r="G2898" t="s">
        <v>28</v>
      </c>
      <c r="H2898" t="s">
        <v>1787</v>
      </c>
      <c r="I2898">
        <v>0.41</v>
      </c>
      <c r="J2898">
        <v>0.22</v>
      </c>
      <c r="K2898">
        <v>0</v>
      </c>
      <c r="L2898">
        <v>7.0000000000000007E-2</v>
      </c>
      <c r="M2898">
        <v>0.7</v>
      </c>
      <c r="N2898">
        <v>50</v>
      </c>
      <c r="O2898">
        <v>44</v>
      </c>
      <c r="P2898">
        <v>5.5</v>
      </c>
      <c r="Q2898">
        <v>182</v>
      </c>
      <c r="R2898" t="s">
        <v>2835</v>
      </c>
      <c r="S2898" t="s">
        <v>53</v>
      </c>
    </row>
    <row r="2899" spans="1:19" x14ac:dyDescent="0.2">
      <c r="A2899" t="s">
        <v>423</v>
      </c>
      <c r="B2899" t="s">
        <v>189</v>
      </c>
      <c r="C2899">
        <v>2003</v>
      </c>
      <c r="D2899" s="1" t="d">
        <v>1993-06-20</v>
      </c>
      <c r="E2899" s="1" t="str">
        <f t="shared" si="90"/>
        <v>1993</v>
      </c>
      <c r="F2899" s="1" t="str">
        <f t="shared" si="91"/>
        <v>Jun</v>
      </c>
      <c r="G2899" t="s">
        <v>18</v>
      </c>
      <c r="H2899" t="s">
        <v>71</v>
      </c>
      <c r="I2899">
        <v>0.54</v>
      </c>
      <c r="J2899">
        <v>0.14000000000000001</v>
      </c>
      <c r="K2899">
        <v>0</v>
      </c>
      <c r="L2899">
        <v>0.02</v>
      </c>
      <c r="M2899">
        <v>0.7</v>
      </c>
      <c r="N2899">
        <v>89</v>
      </c>
      <c r="O2899">
        <v>19</v>
      </c>
      <c r="P2899">
        <v>8.5</v>
      </c>
      <c r="Q2899">
        <v>24</v>
      </c>
      <c r="R2899" t="s">
        <v>309</v>
      </c>
      <c r="S2899" t="s">
        <v>88</v>
      </c>
    </row>
    <row r="2900" spans="1:19" x14ac:dyDescent="0.2">
      <c r="A2900" t="s">
        <v>512</v>
      </c>
      <c r="B2900" t="s">
        <v>159</v>
      </c>
      <c r="C2900">
        <v>2005</v>
      </c>
      <c r="D2900" s="1" t="d">
        <v>1993-04-20</v>
      </c>
      <c r="E2900" s="1" t="str">
        <f t="shared" si="90"/>
        <v>1993</v>
      </c>
      <c r="F2900" s="1" t="str">
        <f t="shared" si="91"/>
        <v>Apr</v>
      </c>
      <c r="G2900" t="s">
        <v>50</v>
      </c>
      <c r="H2900" t="s">
        <v>71</v>
      </c>
      <c r="I2900">
        <v>0.35</v>
      </c>
      <c r="J2900">
        <v>0.21</v>
      </c>
      <c r="K2900">
        <v>0</v>
      </c>
      <c r="L2900">
        <v>0.14000000000000001</v>
      </c>
      <c r="M2900">
        <v>0.7</v>
      </c>
      <c r="N2900">
        <v>67</v>
      </c>
      <c r="O2900">
        <v>43</v>
      </c>
      <c r="P2900">
        <v>6.9</v>
      </c>
      <c r="Q2900">
        <v>8</v>
      </c>
      <c r="R2900" t="s">
        <v>339</v>
      </c>
      <c r="S2900" t="s">
        <v>88</v>
      </c>
    </row>
    <row r="2901" spans="1:19" x14ac:dyDescent="0.2">
      <c r="A2901" t="s">
        <v>2836</v>
      </c>
      <c r="B2901" t="s">
        <v>57</v>
      </c>
      <c r="C2901">
        <v>1994</v>
      </c>
      <c r="D2901" s="1" t="d">
        <v>2020-05-03</v>
      </c>
      <c r="E2901" s="1" t="str">
        <f t="shared" si="90"/>
        <v>2020</v>
      </c>
      <c r="F2901" s="1" t="str">
        <f t="shared" si="91"/>
        <v>May</v>
      </c>
      <c r="G2901" t="s">
        <v>30</v>
      </c>
      <c r="H2901" t="s">
        <v>128</v>
      </c>
      <c r="I2901">
        <v>0</v>
      </c>
      <c r="J2901">
        <v>0</v>
      </c>
      <c r="K2901">
        <v>0.7</v>
      </c>
      <c r="L2901">
        <v>0</v>
      </c>
      <c r="M2901">
        <v>0.7</v>
      </c>
    </row>
    <row r="2902" spans="1:19" x14ac:dyDescent="0.2">
      <c r="A2902" t="s">
        <v>2587</v>
      </c>
      <c r="B2902" t="s">
        <v>44</v>
      </c>
      <c r="C2902">
        <v>2007</v>
      </c>
      <c r="D2902" s="1" t="d">
        <v>2009-08-03</v>
      </c>
      <c r="E2902" s="1" t="str">
        <f t="shared" si="90"/>
        <v>2009</v>
      </c>
      <c r="F2902" s="1" t="str">
        <f t="shared" si="91"/>
        <v>Aug</v>
      </c>
      <c r="G2902" t="s">
        <v>18</v>
      </c>
      <c r="H2902" t="s">
        <v>134</v>
      </c>
      <c r="I2902">
        <v>0.65</v>
      </c>
      <c r="J2902">
        <v>0</v>
      </c>
      <c r="K2902">
        <v>0</v>
      </c>
      <c r="L2902">
        <v>0.05</v>
      </c>
      <c r="M2902">
        <v>0.7</v>
      </c>
      <c r="N2902">
        <v>81</v>
      </c>
      <c r="O2902">
        <v>30</v>
      </c>
      <c r="P2902">
        <v>7.8</v>
      </c>
      <c r="Q2902">
        <v>44</v>
      </c>
      <c r="R2902" t="s">
        <v>135</v>
      </c>
      <c r="S2902" t="s">
        <v>20</v>
      </c>
    </row>
    <row r="2903" spans="1:19" x14ac:dyDescent="0.2">
      <c r="A2903" t="s">
        <v>2837</v>
      </c>
      <c r="B2903" t="s">
        <v>104</v>
      </c>
      <c r="C2903">
        <v>1998</v>
      </c>
      <c r="D2903" s="1" t="d">
        <v>1997-05-12</v>
      </c>
      <c r="E2903" s="1" t="str">
        <f t="shared" si="90"/>
        <v>1997</v>
      </c>
      <c r="F2903" s="1" t="str">
        <f t="shared" si="91"/>
        <v>May</v>
      </c>
      <c r="G2903" t="s">
        <v>272</v>
      </c>
      <c r="H2903" t="s">
        <v>248</v>
      </c>
      <c r="I2903">
        <v>0.39</v>
      </c>
      <c r="J2903">
        <v>0.27</v>
      </c>
      <c r="K2903">
        <v>0</v>
      </c>
      <c r="L2903">
        <v>0.05</v>
      </c>
      <c r="M2903">
        <v>0.7</v>
      </c>
    </row>
    <row r="2904" spans="1:19" x14ac:dyDescent="0.2">
      <c r="A2904" t="s">
        <v>2236</v>
      </c>
      <c r="B2904" t="s">
        <v>187</v>
      </c>
      <c r="C2904">
        <v>2014</v>
      </c>
      <c r="D2904" s="1" t="d">
        <v>2014-06-19</v>
      </c>
      <c r="E2904" s="1" t="str">
        <f t="shared" si="90"/>
        <v>2014</v>
      </c>
      <c r="F2904" s="1" t="str">
        <f t="shared" si="91"/>
        <v>Jun</v>
      </c>
      <c r="G2904" t="s">
        <v>50</v>
      </c>
      <c r="H2904" t="s">
        <v>71</v>
      </c>
      <c r="I2904">
        <v>0.38</v>
      </c>
      <c r="J2904">
        <v>0.26</v>
      </c>
      <c r="K2904">
        <v>0</v>
      </c>
      <c r="L2904">
        <v>0.06</v>
      </c>
      <c r="M2904">
        <v>0.7</v>
      </c>
      <c r="N2904">
        <v>86</v>
      </c>
      <c r="O2904">
        <v>4</v>
      </c>
      <c r="P2904">
        <v>7.1</v>
      </c>
      <c r="Q2904">
        <v>18</v>
      </c>
      <c r="R2904" t="s">
        <v>686</v>
      </c>
      <c r="S2904" t="s">
        <v>112</v>
      </c>
    </row>
    <row r="2905" spans="1:19" x14ac:dyDescent="0.2">
      <c r="A2905" t="s">
        <v>2838</v>
      </c>
      <c r="B2905" t="s">
        <v>137</v>
      </c>
      <c r="C2905">
        <v>2001</v>
      </c>
      <c r="D2905" s="1" t="d">
        <v>1999-01-05</v>
      </c>
      <c r="E2905" s="1" t="str">
        <f t="shared" si="90"/>
        <v>1999</v>
      </c>
      <c r="F2905" s="1" t="str">
        <f t="shared" si="91"/>
        <v>Jan</v>
      </c>
      <c r="G2905" t="s">
        <v>50</v>
      </c>
      <c r="H2905" t="s">
        <v>71</v>
      </c>
      <c r="I2905">
        <v>0.52</v>
      </c>
      <c r="J2905">
        <v>0.16</v>
      </c>
      <c r="K2905">
        <v>0</v>
      </c>
      <c r="L2905">
        <v>0.02</v>
      </c>
      <c r="M2905">
        <v>0.7</v>
      </c>
      <c r="N2905">
        <v>58</v>
      </c>
      <c r="O2905">
        <v>28</v>
      </c>
      <c r="P2905">
        <v>5.9</v>
      </c>
      <c r="Q2905">
        <v>14</v>
      </c>
      <c r="R2905" t="s">
        <v>254</v>
      </c>
      <c r="S2905" t="s">
        <v>88</v>
      </c>
    </row>
    <row r="2906" spans="1:19" x14ac:dyDescent="0.2">
      <c r="A2906" t="s">
        <v>2839</v>
      </c>
      <c r="B2906" t="s">
        <v>32</v>
      </c>
      <c r="C2906">
        <v>2009</v>
      </c>
      <c r="D2906" s="1" t="d">
        <v>1998-05-24</v>
      </c>
      <c r="E2906" s="1" t="str">
        <f t="shared" si="90"/>
        <v>1998</v>
      </c>
      <c r="F2906" s="1" t="str">
        <f t="shared" si="91"/>
        <v>May</v>
      </c>
      <c r="G2906" t="s">
        <v>101</v>
      </c>
      <c r="H2906" t="s">
        <v>222</v>
      </c>
      <c r="I2906">
        <v>0.23</v>
      </c>
      <c r="J2906">
        <v>0.14000000000000001</v>
      </c>
      <c r="K2906">
        <v>0.3</v>
      </c>
      <c r="L2906">
        <v>0.04</v>
      </c>
      <c r="M2906">
        <v>0.7</v>
      </c>
      <c r="N2906">
        <v>78</v>
      </c>
      <c r="O2906">
        <v>51</v>
      </c>
      <c r="P2906">
        <v>8.4</v>
      </c>
      <c r="Q2906">
        <v>79</v>
      </c>
      <c r="R2906" t="s">
        <v>222</v>
      </c>
      <c r="S2906" t="s">
        <v>88</v>
      </c>
    </row>
    <row r="2907" spans="1:19" x14ac:dyDescent="0.2">
      <c r="A2907" t="s">
        <v>2840</v>
      </c>
      <c r="B2907" t="s">
        <v>55</v>
      </c>
      <c r="C2907">
        <v>2003</v>
      </c>
      <c r="D2907" s="1" t="d">
        <v>2004-08-22</v>
      </c>
      <c r="E2907" s="1" t="str">
        <f t="shared" si="90"/>
        <v>2004</v>
      </c>
      <c r="F2907" s="1" t="str">
        <f t="shared" si="91"/>
        <v>Aug</v>
      </c>
      <c r="G2907" t="s">
        <v>37</v>
      </c>
      <c r="H2907" t="s">
        <v>68</v>
      </c>
      <c r="I2907">
        <v>0.34</v>
      </c>
      <c r="J2907">
        <v>0.27</v>
      </c>
      <c r="K2907">
        <v>0</v>
      </c>
      <c r="L2907">
        <v>0.09</v>
      </c>
      <c r="M2907">
        <v>0.7</v>
      </c>
      <c r="N2907">
        <v>73</v>
      </c>
      <c r="O2907">
        <v>33</v>
      </c>
      <c r="P2907">
        <v>8.3000000000000007</v>
      </c>
      <c r="Q2907">
        <v>19</v>
      </c>
      <c r="R2907" t="s">
        <v>181</v>
      </c>
      <c r="S2907" t="s">
        <v>88</v>
      </c>
    </row>
    <row r="2908" spans="1:19" x14ac:dyDescent="0.2">
      <c r="A2908" t="s">
        <v>2841</v>
      </c>
      <c r="B2908" t="s">
        <v>49</v>
      </c>
      <c r="C2908">
        <v>2011</v>
      </c>
      <c r="D2908" s="1" t="d">
        <v>2003-02-14</v>
      </c>
      <c r="E2908" s="1" t="str">
        <f t="shared" si="90"/>
        <v>2003</v>
      </c>
      <c r="F2908" s="1" t="str">
        <f t="shared" si="91"/>
        <v>Feb</v>
      </c>
      <c r="G2908" t="s">
        <v>101</v>
      </c>
      <c r="H2908" t="s">
        <v>825</v>
      </c>
      <c r="I2908">
        <v>0.3</v>
      </c>
      <c r="J2908">
        <v>0.14000000000000001</v>
      </c>
      <c r="K2908">
        <v>0.2</v>
      </c>
      <c r="L2908">
        <v>0.06</v>
      </c>
      <c r="M2908">
        <v>0.7</v>
      </c>
      <c r="N2908">
        <v>79</v>
      </c>
      <c r="O2908">
        <v>61</v>
      </c>
      <c r="P2908">
        <v>8.1</v>
      </c>
      <c r="Q2908">
        <v>372</v>
      </c>
      <c r="R2908" t="s">
        <v>1921</v>
      </c>
      <c r="S2908" t="s">
        <v>53</v>
      </c>
    </row>
    <row r="2909" spans="1:19" x14ac:dyDescent="0.2">
      <c r="A2909" t="s">
        <v>344</v>
      </c>
      <c r="B2909" t="s">
        <v>189</v>
      </c>
      <c r="C2909">
        <v>2004</v>
      </c>
      <c r="D2909" s="1" t="d">
        <v>1997-02-06</v>
      </c>
      <c r="E2909" s="1" t="str">
        <f t="shared" si="90"/>
        <v>1997</v>
      </c>
      <c r="F2909" s="1" t="str">
        <f t="shared" si="91"/>
        <v>Feb</v>
      </c>
      <c r="G2909" t="s">
        <v>18</v>
      </c>
      <c r="H2909" t="s">
        <v>134</v>
      </c>
      <c r="I2909">
        <v>0.54</v>
      </c>
      <c r="J2909">
        <v>0.14000000000000001</v>
      </c>
      <c r="K2909">
        <v>0</v>
      </c>
      <c r="L2909">
        <v>0.02</v>
      </c>
      <c r="M2909">
        <v>0.7</v>
      </c>
      <c r="N2909">
        <v>90</v>
      </c>
      <c r="O2909">
        <v>26</v>
      </c>
      <c r="P2909" t="s">
        <v>203</v>
      </c>
      <c r="R2909" t="s">
        <v>287</v>
      </c>
      <c r="S2909" t="s">
        <v>20</v>
      </c>
    </row>
    <row r="2910" spans="1:19" x14ac:dyDescent="0.2">
      <c r="A2910" t="s">
        <v>2842</v>
      </c>
      <c r="B2910" t="s">
        <v>64</v>
      </c>
      <c r="C2910">
        <v>2001</v>
      </c>
      <c r="D2910" s="1" t="d">
        <v>2021-09-06</v>
      </c>
      <c r="E2910" s="1" t="str">
        <f t="shared" si="90"/>
        <v>2021</v>
      </c>
      <c r="F2910" s="1" t="str">
        <f t="shared" si="91"/>
        <v>Sep</v>
      </c>
      <c r="G2910" t="s">
        <v>50</v>
      </c>
      <c r="H2910" t="s">
        <v>663</v>
      </c>
      <c r="I2910">
        <v>0.5</v>
      </c>
      <c r="J2910">
        <v>0.19</v>
      </c>
      <c r="K2910">
        <v>0</v>
      </c>
      <c r="L2910">
        <v>0.01</v>
      </c>
      <c r="M2910">
        <v>0.7</v>
      </c>
      <c r="N2910">
        <v>67</v>
      </c>
      <c r="O2910">
        <v>8</v>
      </c>
      <c r="P2910" t="s">
        <v>203</v>
      </c>
      <c r="R2910" t="s">
        <v>2843</v>
      </c>
      <c r="S2910" t="s">
        <v>20</v>
      </c>
    </row>
    <row r="2911" spans="1:19" x14ac:dyDescent="0.2">
      <c r="A2911" t="s">
        <v>2844</v>
      </c>
      <c r="B2911" t="s">
        <v>55</v>
      </c>
      <c r="C2911">
        <v>2001</v>
      </c>
      <c r="D2911" s="1" t="d">
        <v>2005-07-20</v>
      </c>
      <c r="E2911" s="1" t="str">
        <f t="shared" si="90"/>
        <v>2005</v>
      </c>
      <c r="F2911" s="1" t="str">
        <f t="shared" si="91"/>
        <v>Jul</v>
      </c>
      <c r="G2911" t="s">
        <v>24</v>
      </c>
      <c r="H2911" t="s">
        <v>155</v>
      </c>
      <c r="I2911">
        <v>0.34</v>
      </c>
      <c r="J2911">
        <v>0.27</v>
      </c>
      <c r="K2911">
        <v>0</v>
      </c>
      <c r="L2911">
        <v>0.09</v>
      </c>
      <c r="M2911">
        <v>0.7</v>
      </c>
      <c r="N2911">
        <v>84</v>
      </c>
      <c r="O2911">
        <v>22</v>
      </c>
      <c r="P2911">
        <v>8.1999999999999993</v>
      </c>
      <c r="Q2911">
        <v>11</v>
      </c>
      <c r="R2911" t="s">
        <v>807</v>
      </c>
      <c r="S2911" t="s">
        <v>20</v>
      </c>
    </row>
    <row r="2912" spans="1:19" x14ac:dyDescent="0.2">
      <c r="A2912" t="s">
        <v>2845</v>
      </c>
      <c r="B2912" t="s">
        <v>104</v>
      </c>
      <c r="C2912">
        <v>1997</v>
      </c>
      <c r="D2912" s="1" t="d">
        <v>2014-09-30</v>
      </c>
      <c r="E2912" s="1" t="str">
        <f t="shared" si="90"/>
        <v>2014</v>
      </c>
      <c r="F2912" s="1" t="str">
        <f t="shared" si="91"/>
        <v>Sep</v>
      </c>
      <c r="G2912" t="s">
        <v>18</v>
      </c>
      <c r="H2912" t="s">
        <v>134</v>
      </c>
      <c r="I2912">
        <v>0.39</v>
      </c>
      <c r="J2912">
        <v>0.27</v>
      </c>
      <c r="K2912">
        <v>0</v>
      </c>
      <c r="L2912">
        <v>0.05</v>
      </c>
      <c r="M2912">
        <v>0.7</v>
      </c>
    </row>
    <row r="2913" spans="1:19" x14ac:dyDescent="0.2">
      <c r="A2913" t="s">
        <v>2846</v>
      </c>
      <c r="B2913" t="s">
        <v>137</v>
      </c>
      <c r="C2913">
        <v>2005</v>
      </c>
      <c r="D2913" s="1" t="d">
        <v>2007-09-02</v>
      </c>
      <c r="E2913" s="1" t="str">
        <f t="shared" si="90"/>
        <v>2007</v>
      </c>
      <c r="F2913" s="1" t="str">
        <f t="shared" si="91"/>
        <v>Sep</v>
      </c>
      <c r="G2913" t="s">
        <v>28</v>
      </c>
      <c r="H2913" t="s">
        <v>45</v>
      </c>
      <c r="I2913">
        <v>0.48</v>
      </c>
      <c r="J2913">
        <v>0.19</v>
      </c>
      <c r="K2913">
        <v>0</v>
      </c>
      <c r="L2913">
        <v>0.03</v>
      </c>
      <c r="M2913">
        <v>0.7</v>
      </c>
      <c r="N2913">
        <v>89</v>
      </c>
      <c r="O2913">
        <v>84</v>
      </c>
      <c r="P2913">
        <v>8.6</v>
      </c>
      <c r="Q2913">
        <v>113</v>
      </c>
      <c r="R2913" t="s">
        <v>584</v>
      </c>
      <c r="S2913" t="s">
        <v>53</v>
      </c>
    </row>
    <row r="2914" spans="1:19" x14ac:dyDescent="0.2">
      <c r="A2914" t="s">
        <v>2847</v>
      </c>
      <c r="B2914" t="s">
        <v>44</v>
      </c>
      <c r="C2914">
        <v>2008</v>
      </c>
      <c r="D2914" s="1" t="d">
        <v>1991-10-19</v>
      </c>
      <c r="E2914" s="1" t="str">
        <f t="shared" si="90"/>
        <v>1991</v>
      </c>
      <c r="F2914" s="1" t="str">
        <f t="shared" si="91"/>
        <v>Oct</v>
      </c>
      <c r="G2914" t="s">
        <v>28</v>
      </c>
      <c r="H2914" t="s">
        <v>242</v>
      </c>
      <c r="I2914">
        <v>0.34</v>
      </c>
      <c r="J2914">
        <v>0.18</v>
      </c>
      <c r="K2914">
        <v>0.12</v>
      </c>
      <c r="L2914">
        <v>0.06</v>
      </c>
      <c r="M2914">
        <v>0.7</v>
      </c>
      <c r="N2914">
        <v>68</v>
      </c>
      <c r="O2914">
        <v>60</v>
      </c>
      <c r="P2914">
        <v>7</v>
      </c>
      <c r="Q2914">
        <v>158</v>
      </c>
      <c r="R2914" t="s">
        <v>1187</v>
      </c>
      <c r="S2914" t="s">
        <v>88</v>
      </c>
    </row>
    <row r="2915" spans="1:19" x14ac:dyDescent="0.2">
      <c r="A2915" t="s">
        <v>305</v>
      </c>
      <c r="B2915" t="s">
        <v>32</v>
      </c>
      <c r="C2915">
        <v>2010</v>
      </c>
      <c r="D2915" s="1" t="d">
        <v>2022-03-21</v>
      </c>
      <c r="E2915" s="1" t="str">
        <f t="shared" si="90"/>
        <v>2022</v>
      </c>
      <c r="F2915" s="1" t="str">
        <f t="shared" si="91"/>
        <v>Mar</v>
      </c>
      <c r="G2915" t="s">
        <v>18</v>
      </c>
      <c r="H2915" t="s">
        <v>134</v>
      </c>
      <c r="I2915">
        <v>0.13</v>
      </c>
      <c r="J2915">
        <v>0.49</v>
      </c>
      <c r="K2915">
        <v>0</v>
      </c>
      <c r="L2915">
        <v>0.08</v>
      </c>
      <c r="M2915">
        <v>0.7</v>
      </c>
      <c r="N2915">
        <v>63</v>
      </c>
      <c r="O2915">
        <v>5</v>
      </c>
      <c r="P2915" t="s">
        <v>203</v>
      </c>
      <c r="R2915" t="s">
        <v>135</v>
      </c>
      <c r="S2915" t="s">
        <v>20</v>
      </c>
    </row>
    <row r="2916" spans="1:19" x14ac:dyDescent="0.2">
      <c r="A2916" t="s">
        <v>2848</v>
      </c>
      <c r="B2916" t="s">
        <v>104</v>
      </c>
      <c r="C2916">
        <v>1998</v>
      </c>
      <c r="D2916" s="1" t="d">
        <v>2008-08-05</v>
      </c>
      <c r="E2916" s="1" t="str">
        <f t="shared" si="90"/>
        <v>2008</v>
      </c>
      <c r="F2916" s="1" t="str">
        <f t="shared" si="91"/>
        <v>Aug</v>
      </c>
      <c r="G2916" t="s">
        <v>28</v>
      </c>
      <c r="H2916" t="s">
        <v>118</v>
      </c>
      <c r="I2916">
        <v>0.04</v>
      </c>
      <c r="J2916">
        <v>0.03</v>
      </c>
      <c r="K2916">
        <v>0.57999999999999996</v>
      </c>
      <c r="L2916">
        <v>0.05</v>
      </c>
      <c r="M2916">
        <v>0.7</v>
      </c>
    </row>
    <row r="2917" spans="1:19" x14ac:dyDescent="0.2">
      <c r="A2917" t="s">
        <v>109</v>
      </c>
      <c r="B2917" t="s">
        <v>148</v>
      </c>
      <c r="C2917">
        <v>2013</v>
      </c>
      <c r="D2917" s="1" t="d">
        <v>2022-11-09</v>
      </c>
      <c r="E2917" s="1" t="str">
        <f t="shared" si="90"/>
        <v>2022</v>
      </c>
      <c r="F2917" s="1" t="str">
        <f t="shared" si="91"/>
        <v>Nov</v>
      </c>
      <c r="G2917" t="s">
        <v>37</v>
      </c>
      <c r="H2917" t="s">
        <v>71</v>
      </c>
      <c r="I2917">
        <v>0.23</v>
      </c>
      <c r="J2917">
        <v>0.41</v>
      </c>
      <c r="K2917">
        <v>0</v>
      </c>
      <c r="L2917">
        <v>0.05</v>
      </c>
      <c r="M2917">
        <v>0.7</v>
      </c>
    </row>
    <row r="2918" spans="1:19" x14ac:dyDescent="0.2">
      <c r="A2918" t="s">
        <v>2849</v>
      </c>
      <c r="B2918" t="s">
        <v>75</v>
      </c>
      <c r="C2918">
        <v>2016</v>
      </c>
      <c r="D2918" s="1" t="d">
        <v>2021-09-16</v>
      </c>
      <c r="E2918" s="1" t="str">
        <f t="shared" si="90"/>
        <v>2021</v>
      </c>
      <c r="F2918" s="1" t="str">
        <f t="shared" si="91"/>
        <v>Sep</v>
      </c>
      <c r="G2918" t="s">
        <v>50</v>
      </c>
      <c r="H2918" t="s">
        <v>267</v>
      </c>
      <c r="I2918">
        <v>0.16</v>
      </c>
      <c r="J2918">
        <v>0.43</v>
      </c>
      <c r="K2918">
        <v>0.01</v>
      </c>
      <c r="L2918">
        <v>0.11</v>
      </c>
      <c r="M2918">
        <v>0.7</v>
      </c>
      <c r="N2918">
        <v>78</v>
      </c>
      <c r="O2918">
        <v>61</v>
      </c>
      <c r="P2918">
        <v>7.5</v>
      </c>
      <c r="Q2918">
        <v>91</v>
      </c>
      <c r="R2918" t="s">
        <v>885</v>
      </c>
      <c r="S2918" t="s">
        <v>112</v>
      </c>
    </row>
    <row r="2919" spans="1:19" x14ac:dyDescent="0.2">
      <c r="A2919" t="s">
        <v>2850</v>
      </c>
      <c r="B2919" t="s">
        <v>44</v>
      </c>
      <c r="C2919">
        <v>2011</v>
      </c>
      <c r="D2919" s="1" t="d">
        <v>2004-05-16</v>
      </c>
      <c r="E2919" s="1" t="str">
        <f t="shared" si="90"/>
        <v>2004</v>
      </c>
      <c r="F2919" s="1" t="str">
        <f t="shared" si="91"/>
        <v>May</v>
      </c>
      <c r="G2919" t="s">
        <v>18</v>
      </c>
      <c r="H2919" t="s">
        <v>134</v>
      </c>
      <c r="I2919">
        <v>0.55000000000000004</v>
      </c>
      <c r="J2919">
        <v>0.1</v>
      </c>
      <c r="K2919">
        <v>0</v>
      </c>
      <c r="L2919">
        <v>0.05</v>
      </c>
      <c r="M2919">
        <v>0.7</v>
      </c>
      <c r="N2919">
        <v>86</v>
      </c>
      <c r="O2919">
        <v>56</v>
      </c>
      <c r="P2919">
        <v>7</v>
      </c>
      <c r="Q2919">
        <v>72</v>
      </c>
      <c r="R2919" t="s">
        <v>134</v>
      </c>
      <c r="S2919" t="s">
        <v>112</v>
      </c>
    </row>
    <row r="2920" spans="1:19" x14ac:dyDescent="0.2">
      <c r="A2920" t="s">
        <v>2851</v>
      </c>
      <c r="B2920" t="s">
        <v>64</v>
      </c>
      <c r="C2920">
        <v>2001</v>
      </c>
      <c r="D2920" s="1" t="d">
        <v>1991-07-08</v>
      </c>
      <c r="E2920" s="1" t="str">
        <f t="shared" si="90"/>
        <v>1991</v>
      </c>
      <c r="F2920" s="1" t="str">
        <f t="shared" si="91"/>
        <v>Jul</v>
      </c>
      <c r="G2920" t="s">
        <v>272</v>
      </c>
      <c r="H2920" t="s">
        <v>19</v>
      </c>
      <c r="I2920">
        <v>0.5</v>
      </c>
      <c r="J2920">
        <v>0.19</v>
      </c>
      <c r="K2920">
        <v>0</v>
      </c>
      <c r="L2920">
        <v>0.01</v>
      </c>
      <c r="M2920">
        <v>0.7</v>
      </c>
      <c r="N2920">
        <v>92</v>
      </c>
      <c r="O2920">
        <v>28</v>
      </c>
      <c r="P2920">
        <v>9</v>
      </c>
      <c r="Q2920">
        <v>95</v>
      </c>
      <c r="R2920" t="s">
        <v>270</v>
      </c>
      <c r="S2920" t="s">
        <v>20</v>
      </c>
    </row>
    <row r="2921" spans="1:19" x14ac:dyDescent="0.2">
      <c r="A2921" t="s">
        <v>2531</v>
      </c>
      <c r="B2921" t="s">
        <v>55</v>
      </c>
      <c r="C2921">
        <v>2000</v>
      </c>
      <c r="D2921" s="1" t="d">
        <v>1992-05-17</v>
      </c>
      <c r="E2921" s="1" t="str">
        <f t="shared" si="90"/>
        <v>1992</v>
      </c>
      <c r="F2921" s="1" t="str">
        <f t="shared" si="91"/>
        <v>May</v>
      </c>
      <c r="G2921" t="s">
        <v>24</v>
      </c>
      <c r="H2921" t="s">
        <v>134</v>
      </c>
      <c r="I2921">
        <v>0.34</v>
      </c>
      <c r="J2921">
        <v>0.27</v>
      </c>
      <c r="K2921">
        <v>0</v>
      </c>
      <c r="L2921">
        <v>0.09</v>
      </c>
      <c r="M2921">
        <v>0.7</v>
      </c>
      <c r="N2921">
        <v>66</v>
      </c>
      <c r="O2921">
        <v>16</v>
      </c>
      <c r="P2921">
        <v>6.6</v>
      </c>
      <c r="Q2921">
        <v>9</v>
      </c>
      <c r="R2921" t="s">
        <v>135</v>
      </c>
      <c r="S2921" t="s">
        <v>20</v>
      </c>
    </row>
    <row r="2922" spans="1:19" x14ac:dyDescent="0.2">
      <c r="A2922" t="s">
        <v>2852</v>
      </c>
      <c r="B2922" t="s">
        <v>104</v>
      </c>
      <c r="C2922">
        <v>2000</v>
      </c>
      <c r="D2922" s="1" t="d">
        <v>1988-12-25</v>
      </c>
      <c r="E2922" s="1" t="str">
        <f t="shared" si="90"/>
        <v>1988</v>
      </c>
      <c r="F2922" s="1" t="str">
        <f t="shared" si="91"/>
        <v>Dec</v>
      </c>
      <c r="G2922" t="s">
        <v>18</v>
      </c>
      <c r="H2922" t="s">
        <v>134</v>
      </c>
      <c r="I2922">
        <v>0.39</v>
      </c>
      <c r="J2922">
        <v>0.26</v>
      </c>
      <c r="K2922">
        <v>0</v>
      </c>
      <c r="L2922">
        <v>0.05</v>
      </c>
      <c r="M2922">
        <v>0.7</v>
      </c>
    </row>
    <row r="2923" spans="1:19" x14ac:dyDescent="0.2">
      <c r="A2923" t="s">
        <v>1973</v>
      </c>
      <c r="B2923" t="s">
        <v>159</v>
      </c>
      <c r="C2923">
        <v>2010</v>
      </c>
      <c r="D2923" s="1" t="d">
        <v>1992-07-12</v>
      </c>
      <c r="E2923" s="1" t="str">
        <f t="shared" si="90"/>
        <v>1992</v>
      </c>
      <c r="F2923" s="1" t="str">
        <f t="shared" si="91"/>
        <v>Jul</v>
      </c>
      <c r="G2923" t="s">
        <v>86</v>
      </c>
      <c r="H2923" t="s">
        <v>484</v>
      </c>
      <c r="I2923">
        <v>0.22</v>
      </c>
      <c r="J2923">
        <v>0.31</v>
      </c>
      <c r="K2923">
        <v>0</v>
      </c>
      <c r="L2923">
        <v>0.17</v>
      </c>
      <c r="M2923">
        <v>0.7</v>
      </c>
      <c r="P2923">
        <v>6.7</v>
      </c>
      <c r="Q2923">
        <v>7</v>
      </c>
      <c r="R2923" t="s">
        <v>746</v>
      </c>
      <c r="S2923" t="s">
        <v>88</v>
      </c>
    </row>
    <row r="2924" spans="1:19" x14ac:dyDescent="0.2">
      <c r="A2924" t="s">
        <v>2853</v>
      </c>
      <c r="B2924" t="s">
        <v>55</v>
      </c>
      <c r="C2924">
        <v>2004</v>
      </c>
      <c r="D2924" s="1" t="d">
        <v>1997-12-03</v>
      </c>
      <c r="E2924" s="1" t="str">
        <f t="shared" si="90"/>
        <v>1997</v>
      </c>
      <c r="F2924" s="1" t="str">
        <f t="shared" si="91"/>
        <v>Dec</v>
      </c>
      <c r="G2924" t="s">
        <v>50</v>
      </c>
      <c r="H2924" t="s">
        <v>2854</v>
      </c>
      <c r="I2924">
        <v>0.34</v>
      </c>
      <c r="J2924">
        <v>0.27</v>
      </c>
      <c r="K2924">
        <v>0</v>
      </c>
      <c r="L2924">
        <v>0.09</v>
      </c>
      <c r="M2924">
        <v>0.7</v>
      </c>
      <c r="N2924">
        <v>65</v>
      </c>
      <c r="O2924">
        <v>30</v>
      </c>
      <c r="P2924">
        <v>7.6</v>
      </c>
      <c r="Q2924">
        <v>62</v>
      </c>
      <c r="R2924" t="s">
        <v>2854</v>
      </c>
      <c r="S2924" t="s">
        <v>53</v>
      </c>
    </row>
    <row r="2925" spans="1:19" x14ac:dyDescent="0.2">
      <c r="A2925" t="s">
        <v>2855</v>
      </c>
      <c r="B2925" t="s">
        <v>32</v>
      </c>
      <c r="C2925">
        <v>2009</v>
      </c>
      <c r="D2925" s="1" t="d">
        <v>2006-07-26</v>
      </c>
      <c r="E2925" s="1" t="str">
        <f t="shared" si="90"/>
        <v>2006</v>
      </c>
      <c r="F2925" s="1" t="str">
        <f t="shared" si="91"/>
        <v>Jul</v>
      </c>
      <c r="G2925" t="s">
        <v>101</v>
      </c>
      <c r="H2925" t="s">
        <v>568</v>
      </c>
      <c r="I2925">
        <v>0.38</v>
      </c>
      <c r="J2925">
        <v>0.25</v>
      </c>
      <c r="K2925">
        <v>0</v>
      </c>
      <c r="L2925">
        <v>7.0000000000000007E-2</v>
      </c>
      <c r="M2925">
        <v>0.7</v>
      </c>
      <c r="P2925" t="s">
        <v>203</v>
      </c>
      <c r="R2925" t="s">
        <v>2043</v>
      </c>
      <c r="S2925" t="s">
        <v>20</v>
      </c>
    </row>
    <row r="2926" spans="1:19" x14ac:dyDescent="0.2">
      <c r="A2926" t="s">
        <v>2856</v>
      </c>
      <c r="B2926" t="s">
        <v>159</v>
      </c>
      <c r="C2926">
        <v>2005</v>
      </c>
      <c r="D2926" s="1" t="d">
        <v>2020-11-22</v>
      </c>
      <c r="E2926" s="1" t="str">
        <f t="shared" si="90"/>
        <v>2020</v>
      </c>
      <c r="F2926" s="1" t="str">
        <f t="shared" si="91"/>
        <v>Nov</v>
      </c>
      <c r="G2926" t="s">
        <v>1</v>
      </c>
      <c r="H2926" t="s">
        <v>68</v>
      </c>
      <c r="I2926">
        <v>0.52</v>
      </c>
      <c r="J2926">
        <v>0</v>
      </c>
      <c r="K2926">
        <v>0.12</v>
      </c>
      <c r="L2926">
        <v>0.05</v>
      </c>
      <c r="M2926">
        <v>0.7</v>
      </c>
      <c r="N2926">
        <v>66</v>
      </c>
      <c r="O2926">
        <v>35</v>
      </c>
      <c r="P2926">
        <v>6.4</v>
      </c>
      <c r="Q2926">
        <v>16</v>
      </c>
      <c r="R2926" t="s">
        <v>2857</v>
      </c>
      <c r="S2926" t="s">
        <v>20</v>
      </c>
    </row>
    <row r="2927" spans="1:19" x14ac:dyDescent="0.2">
      <c r="A2927" t="s">
        <v>2858</v>
      </c>
      <c r="B2927" t="s">
        <v>55</v>
      </c>
      <c r="C2927">
        <v>2000</v>
      </c>
      <c r="D2927" s="1" t="d">
        <v>2001-08-21</v>
      </c>
      <c r="E2927" s="1" t="str">
        <f t="shared" si="90"/>
        <v>2001</v>
      </c>
      <c r="F2927" s="1" t="str">
        <f t="shared" si="91"/>
        <v>Aug</v>
      </c>
      <c r="G2927" t="s">
        <v>39</v>
      </c>
      <c r="H2927" t="s">
        <v>372</v>
      </c>
      <c r="I2927">
        <v>0.16</v>
      </c>
      <c r="J2927">
        <v>0.13</v>
      </c>
      <c r="K2927">
        <v>0.36</v>
      </c>
      <c r="L2927">
        <v>0.04</v>
      </c>
      <c r="M2927">
        <v>0.7</v>
      </c>
      <c r="N2927">
        <v>58</v>
      </c>
      <c r="O2927">
        <v>16</v>
      </c>
      <c r="P2927">
        <v>8.1</v>
      </c>
      <c r="Q2927">
        <v>49</v>
      </c>
      <c r="R2927" t="s">
        <v>2795</v>
      </c>
      <c r="S2927" t="s">
        <v>88</v>
      </c>
    </row>
    <row r="2928" spans="1:19" x14ac:dyDescent="0.2">
      <c r="A2928" t="s">
        <v>2859</v>
      </c>
      <c r="B2928" t="s">
        <v>49</v>
      </c>
      <c r="C2928">
        <v>2008</v>
      </c>
      <c r="D2928" s="1" t="d">
        <v>2009-10-20</v>
      </c>
      <c r="E2928" s="1" t="str">
        <f t="shared" si="90"/>
        <v>2009</v>
      </c>
      <c r="F2928" s="1" t="str">
        <f t="shared" si="91"/>
        <v>Oct</v>
      </c>
      <c r="G2928" t="s">
        <v>18</v>
      </c>
      <c r="H2928" t="s">
        <v>68</v>
      </c>
      <c r="I2928">
        <v>0.64</v>
      </c>
      <c r="J2928">
        <v>0</v>
      </c>
      <c r="K2928">
        <v>0</v>
      </c>
      <c r="L2928">
        <v>0.05</v>
      </c>
      <c r="M2928">
        <v>0.7</v>
      </c>
      <c r="N2928">
        <v>85</v>
      </c>
      <c r="O2928">
        <v>33</v>
      </c>
      <c r="P2928">
        <v>8.6999999999999993</v>
      </c>
      <c r="Q2928">
        <v>76</v>
      </c>
      <c r="R2928" t="s">
        <v>2256</v>
      </c>
      <c r="S2928" t="s">
        <v>20</v>
      </c>
    </row>
    <row r="2929" spans="1:19" x14ac:dyDescent="0.2">
      <c r="A2929" t="s">
        <v>2860</v>
      </c>
      <c r="B2929" t="s">
        <v>55</v>
      </c>
      <c r="C2929">
        <v>2002</v>
      </c>
      <c r="D2929" s="1" t="d">
        <v>2005-04-24</v>
      </c>
      <c r="E2929" s="1" t="str">
        <f t="shared" si="90"/>
        <v>2005</v>
      </c>
      <c r="F2929" s="1" t="str">
        <f t="shared" si="91"/>
        <v>Apr</v>
      </c>
      <c r="G2929" t="s">
        <v>37</v>
      </c>
      <c r="H2929" t="s">
        <v>283</v>
      </c>
      <c r="I2929">
        <v>0.34</v>
      </c>
      <c r="J2929">
        <v>0.27</v>
      </c>
      <c r="K2929">
        <v>0</v>
      </c>
      <c r="L2929">
        <v>0.09</v>
      </c>
      <c r="M2929">
        <v>0.7</v>
      </c>
      <c r="N2929">
        <v>90</v>
      </c>
      <c r="O2929">
        <v>33</v>
      </c>
      <c r="P2929">
        <v>8.8000000000000007</v>
      </c>
      <c r="Q2929">
        <v>127</v>
      </c>
      <c r="R2929" t="s">
        <v>2154</v>
      </c>
      <c r="S2929" t="s">
        <v>88</v>
      </c>
    </row>
    <row r="2930" spans="1:19" x14ac:dyDescent="0.2">
      <c r="A2930" t="s">
        <v>1950</v>
      </c>
      <c r="B2930" t="s">
        <v>44</v>
      </c>
      <c r="C2930">
        <v>2011</v>
      </c>
      <c r="D2930" s="1" t="d">
        <v>2007-02-07</v>
      </c>
      <c r="E2930" s="1" t="str">
        <f t="shared" si="90"/>
        <v>2007</v>
      </c>
      <c r="F2930" s="1" t="str">
        <f t="shared" si="91"/>
        <v>Feb</v>
      </c>
      <c r="G2930" t="s">
        <v>39</v>
      </c>
      <c r="H2930" t="s">
        <v>234</v>
      </c>
      <c r="I2930">
        <v>0.42</v>
      </c>
      <c r="J2930">
        <v>0.22</v>
      </c>
      <c r="K2930">
        <v>0</v>
      </c>
      <c r="L2930">
        <v>0.06</v>
      </c>
      <c r="M2930">
        <v>0.7</v>
      </c>
      <c r="N2930">
        <v>43</v>
      </c>
      <c r="O2930">
        <v>18</v>
      </c>
      <c r="P2930">
        <v>3.3</v>
      </c>
      <c r="Q2930">
        <v>25</v>
      </c>
      <c r="R2930" t="s">
        <v>2861</v>
      </c>
      <c r="S2930" t="s">
        <v>88</v>
      </c>
    </row>
    <row r="2931" spans="1:19" x14ac:dyDescent="0.2">
      <c r="A2931" t="s">
        <v>2227</v>
      </c>
      <c r="B2931" t="s">
        <v>44</v>
      </c>
      <c r="C2931">
        <v>2011</v>
      </c>
      <c r="D2931" s="1" t="d">
        <v>2003-01-21</v>
      </c>
      <c r="E2931" s="1" t="str">
        <f t="shared" si="90"/>
        <v>2003</v>
      </c>
      <c r="F2931" s="1" t="str">
        <f t="shared" si="91"/>
        <v>Jan</v>
      </c>
      <c r="G2931" t="s">
        <v>24</v>
      </c>
      <c r="H2931" t="s">
        <v>111</v>
      </c>
      <c r="I2931">
        <v>0.25</v>
      </c>
      <c r="J2931">
        <v>0.37</v>
      </c>
      <c r="K2931">
        <v>0</v>
      </c>
      <c r="L2931">
        <v>7.0000000000000007E-2</v>
      </c>
      <c r="M2931">
        <v>0.7</v>
      </c>
      <c r="N2931">
        <v>80</v>
      </c>
      <c r="O2931">
        <v>63</v>
      </c>
      <c r="P2931">
        <v>7.6</v>
      </c>
      <c r="Q2931">
        <v>130</v>
      </c>
      <c r="R2931" t="s">
        <v>2228</v>
      </c>
      <c r="S2931" t="s">
        <v>88</v>
      </c>
    </row>
    <row r="2932" spans="1:19" x14ac:dyDescent="0.2">
      <c r="A2932" t="s">
        <v>2862</v>
      </c>
      <c r="B2932" t="s">
        <v>64</v>
      </c>
      <c r="C2932">
        <v>2004</v>
      </c>
      <c r="D2932" s="1" t="d">
        <v>1996-04-02</v>
      </c>
      <c r="E2932" s="1" t="str">
        <f t="shared" si="90"/>
        <v>1996</v>
      </c>
      <c r="F2932" s="1" t="str">
        <f t="shared" si="91"/>
        <v>Apr</v>
      </c>
      <c r="G2932" t="s">
        <v>101</v>
      </c>
      <c r="H2932" t="s">
        <v>19</v>
      </c>
      <c r="I2932">
        <v>0.37</v>
      </c>
      <c r="J2932">
        <v>0.14000000000000001</v>
      </c>
      <c r="K2932">
        <v>0.17</v>
      </c>
      <c r="L2932">
        <v>0.01</v>
      </c>
      <c r="M2932">
        <v>0.7</v>
      </c>
      <c r="N2932">
        <v>73</v>
      </c>
      <c r="O2932">
        <v>8</v>
      </c>
      <c r="P2932">
        <v>7.5</v>
      </c>
      <c r="Q2932">
        <v>39</v>
      </c>
      <c r="R2932" t="s">
        <v>19</v>
      </c>
      <c r="S2932" t="s">
        <v>20</v>
      </c>
    </row>
    <row r="2933" spans="1:19" x14ac:dyDescent="0.2">
      <c r="A2933" t="s">
        <v>2863</v>
      </c>
      <c r="B2933" t="s">
        <v>57</v>
      </c>
      <c r="C2933">
        <v>1994</v>
      </c>
      <c r="D2933" s="1" t="d">
        <v>2021-09-02</v>
      </c>
      <c r="E2933" s="1" t="str">
        <f t="shared" si="90"/>
        <v>2021</v>
      </c>
      <c r="F2933" s="1" t="str">
        <f t="shared" si="91"/>
        <v>Sep</v>
      </c>
      <c r="G2933" t="s">
        <v>28</v>
      </c>
      <c r="H2933" t="s">
        <v>19</v>
      </c>
      <c r="I2933">
        <v>0</v>
      </c>
      <c r="J2933">
        <v>0</v>
      </c>
      <c r="K2933">
        <v>0.7</v>
      </c>
      <c r="L2933">
        <v>0</v>
      </c>
      <c r="M2933">
        <v>0.7</v>
      </c>
    </row>
    <row r="2934" spans="1:19" x14ac:dyDescent="0.2">
      <c r="A2934" t="s">
        <v>2864</v>
      </c>
      <c r="B2934" t="s">
        <v>64</v>
      </c>
      <c r="C2934">
        <v>2005</v>
      </c>
      <c r="D2934" s="1" t="d">
        <v>1996-06-07</v>
      </c>
      <c r="E2934" s="1" t="str">
        <f t="shared" si="90"/>
        <v>1996</v>
      </c>
      <c r="F2934" s="1" t="str">
        <f t="shared" si="91"/>
        <v>Jun</v>
      </c>
      <c r="G2934" t="s">
        <v>1</v>
      </c>
      <c r="H2934" t="s">
        <v>568</v>
      </c>
      <c r="I2934">
        <v>0.5</v>
      </c>
      <c r="J2934">
        <v>0.18</v>
      </c>
      <c r="K2934">
        <v>0</v>
      </c>
      <c r="L2934">
        <v>0.01</v>
      </c>
      <c r="M2934">
        <v>0.7</v>
      </c>
      <c r="N2934">
        <v>71</v>
      </c>
      <c r="O2934">
        <v>6</v>
      </c>
      <c r="P2934" t="s">
        <v>203</v>
      </c>
      <c r="R2934" t="s">
        <v>1241</v>
      </c>
      <c r="S2934" t="s">
        <v>20</v>
      </c>
    </row>
    <row r="2935" spans="1:19" x14ac:dyDescent="0.2">
      <c r="A2935" t="s">
        <v>2865</v>
      </c>
      <c r="B2935" t="s">
        <v>49</v>
      </c>
      <c r="C2935">
        <v>2010</v>
      </c>
      <c r="D2935" s="1" t="d">
        <v>2020-09-29</v>
      </c>
      <c r="E2935" s="1" t="str">
        <f t="shared" si="90"/>
        <v>2020</v>
      </c>
      <c r="F2935" s="1" t="str">
        <f t="shared" si="91"/>
        <v>Sep</v>
      </c>
      <c r="G2935" t="s">
        <v>37</v>
      </c>
      <c r="H2935" t="s">
        <v>71</v>
      </c>
      <c r="I2935">
        <v>0.18</v>
      </c>
      <c r="J2935">
        <v>0.36</v>
      </c>
      <c r="K2935">
        <v>0.02</v>
      </c>
      <c r="L2935">
        <v>0.13</v>
      </c>
      <c r="M2935">
        <v>0.7</v>
      </c>
      <c r="N2935">
        <v>65</v>
      </c>
      <c r="O2935">
        <v>49</v>
      </c>
      <c r="P2935">
        <v>7.4</v>
      </c>
      <c r="Q2935">
        <v>45</v>
      </c>
      <c r="R2935" t="s">
        <v>930</v>
      </c>
      <c r="S2935" t="s">
        <v>88</v>
      </c>
    </row>
    <row r="2936" spans="1:19" x14ac:dyDescent="0.2">
      <c r="A2936" t="s">
        <v>2866</v>
      </c>
      <c r="B2936">
        <v>2600</v>
      </c>
      <c r="C2936">
        <v>1981</v>
      </c>
      <c r="D2936" s="1" t="d">
        <v>1990-12-22</v>
      </c>
      <c r="E2936" s="1" t="str">
        <f t="shared" si="90"/>
        <v>1990</v>
      </c>
      <c r="F2936" s="1" t="str">
        <f t="shared" si="91"/>
        <v>Dec</v>
      </c>
      <c r="G2936" t="s">
        <v>50</v>
      </c>
      <c r="H2936" t="s">
        <v>2867</v>
      </c>
      <c r="I2936">
        <v>0.65</v>
      </c>
      <c r="J2936">
        <v>0.04</v>
      </c>
      <c r="K2936">
        <v>0</v>
      </c>
      <c r="L2936">
        <v>0.01</v>
      </c>
      <c r="M2936">
        <v>0.69</v>
      </c>
    </row>
    <row r="2937" spans="1:19" x14ac:dyDescent="0.2">
      <c r="A2937" t="s">
        <v>2371</v>
      </c>
      <c r="B2937" t="s">
        <v>75</v>
      </c>
      <c r="C2937">
        <v>2015</v>
      </c>
      <c r="D2937" s="1" t="d">
        <v>2006-11-08</v>
      </c>
      <c r="E2937" s="1" t="str">
        <f t="shared" si="90"/>
        <v>2006</v>
      </c>
      <c r="F2937" s="1" t="str">
        <f t="shared" si="91"/>
        <v>Nov</v>
      </c>
      <c r="G2937" t="s">
        <v>101</v>
      </c>
      <c r="H2937" t="s">
        <v>2372</v>
      </c>
      <c r="I2937">
        <v>0.25</v>
      </c>
      <c r="J2937">
        <v>0.33</v>
      </c>
      <c r="K2937">
        <v>0</v>
      </c>
      <c r="L2937">
        <v>0.11</v>
      </c>
      <c r="M2937">
        <v>0.69</v>
      </c>
    </row>
    <row r="2938" spans="1:19" x14ac:dyDescent="0.2">
      <c r="A2938" t="s">
        <v>2868</v>
      </c>
      <c r="B2938" t="s">
        <v>104</v>
      </c>
      <c r="C2938">
        <v>1997</v>
      </c>
      <c r="D2938" s="1" t="d">
        <v>2015-03-05</v>
      </c>
      <c r="E2938" s="1" t="str">
        <f t="shared" si="90"/>
        <v>2015</v>
      </c>
      <c r="F2938" s="1" t="str">
        <f t="shared" si="91"/>
        <v>Mar</v>
      </c>
      <c r="G2938" t="s">
        <v>24</v>
      </c>
      <c r="H2938" t="s">
        <v>134</v>
      </c>
      <c r="I2938">
        <v>0.39</v>
      </c>
      <c r="J2938">
        <v>0.26</v>
      </c>
      <c r="K2938">
        <v>0</v>
      </c>
      <c r="L2938">
        <v>0.05</v>
      </c>
      <c r="M2938">
        <v>0.69</v>
      </c>
    </row>
    <row r="2939" spans="1:19" x14ac:dyDescent="0.2">
      <c r="A2939" t="s">
        <v>2869</v>
      </c>
      <c r="B2939" t="s">
        <v>159</v>
      </c>
      <c r="C2939">
        <v>2007</v>
      </c>
      <c r="D2939" s="1" t="d">
        <v>2018-12-06</v>
      </c>
      <c r="E2939" s="1" t="str">
        <f t="shared" si="90"/>
        <v>2018</v>
      </c>
      <c r="F2939" s="1" t="str">
        <f t="shared" si="91"/>
        <v>Dec</v>
      </c>
      <c r="G2939" t="s">
        <v>50</v>
      </c>
      <c r="H2939" t="s">
        <v>234</v>
      </c>
      <c r="I2939">
        <v>0.26</v>
      </c>
      <c r="J2939">
        <v>0</v>
      </c>
      <c r="K2939">
        <v>0.26</v>
      </c>
      <c r="L2939">
        <v>0.17</v>
      </c>
      <c r="M2939">
        <v>0.69</v>
      </c>
      <c r="N2939">
        <v>65</v>
      </c>
      <c r="O2939">
        <v>19</v>
      </c>
      <c r="P2939">
        <v>7.5</v>
      </c>
      <c r="Q2939">
        <v>27</v>
      </c>
      <c r="R2939" t="s">
        <v>240</v>
      </c>
      <c r="S2939" t="s">
        <v>88</v>
      </c>
    </row>
    <row r="2940" spans="1:19" x14ac:dyDescent="0.2">
      <c r="A2940" t="s">
        <v>2870</v>
      </c>
      <c r="B2940" t="s">
        <v>17</v>
      </c>
      <c r="C2940">
        <v>2009</v>
      </c>
      <c r="D2940" s="1" t="d">
        <v>2014-09-10</v>
      </c>
      <c r="E2940" s="1" t="str">
        <f t="shared" si="90"/>
        <v>2014</v>
      </c>
      <c r="F2940" s="1" t="str">
        <f t="shared" si="91"/>
        <v>Sep</v>
      </c>
      <c r="G2940" t="s">
        <v>34</v>
      </c>
      <c r="H2940" t="s">
        <v>267</v>
      </c>
      <c r="I2940">
        <v>0.41</v>
      </c>
      <c r="J2940">
        <v>0.22</v>
      </c>
      <c r="K2940">
        <v>0</v>
      </c>
      <c r="L2940">
        <v>0.06</v>
      </c>
      <c r="M2940">
        <v>0.69</v>
      </c>
      <c r="N2940">
        <v>70</v>
      </c>
      <c r="O2940">
        <v>15</v>
      </c>
      <c r="P2940">
        <v>6.8</v>
      </c>
      <c r="Q2940">
        <v>6</v>
      </c>
      <c r="R2940" t="s">
        <v>326</v>
      </c>
      <c r="S2940" t="s">
        <v>112</v>
      </c>
    </row>
    <row r="2941" spans="1:19" x14ac:dyDescent="0.2">
      <c r="A2941" t="s">
        <v>678</v>
      </c>
      <c r="B2941" t="s">
        <v>187</v>
      </c>
      <c r="C2941">
        <v>2012</v>
      </c>
      <c r="D2941" s="1" t="d">
        <v>1993-05-07</v>
      </c>
      <c r="E2941" s="1" t="str">
        <f t="shared" si="90"/>
        <v>1993</v>
      </c>
      <c r="F2941" s="1" t="str">
        <f t="shared" si="91"/>
        <v>May</v>
      </c>
      <c r="G2941" t="s">
        <v>28</v>
      </c>
      <c r="H2941" t="s">
        <v>19</v>
      </c>
      <c r="I2941">
        <v>0.24</v>
      </c>
      <c r="J2941">
        <v>0.19</v>
      </c>
      <c r="K2941">
        <v>0.22</v>
      </c>
      <c r="L2941">
        <v>0.04</v>
      </c>
      <c r="M2941">
        <v>0.69</v>
      </c>
    </row>
    <row r="2942" spans="1:19" x14ac:dyDescent="0.2">
      <c r="A2942" t="s">
        <v>2871</v>
      </c>
      <c r="B2942" t="s">
        <v>137</v>
      </c>
      <c r="C2942">
        <v>2005</v>
      </c>
      <c r="D2942" s="1" t="d">
        <v>2003-03-02</v>
      </c>
      <c r="E2942" s="1" t="str">
        <f t="shared" si="90"/>
        <v>2003</v>
      </c>
      <c r="F2942" s="1" t="str">
        <f t="shared" si="91"/>
        <v>Mar</v>
      </c>
      <c r="G2942" t="s">
        <v>37</v>
      </c>
      <c r="H2942" t="s">
        <v>45</v>
      </c>
      <c r="I2942">
        <v>0.54</v>
      </c>
      <c r="J2942">
        <v>0.13</v>
      </c>
      <c r="K2942">
        <v>0</v>
      </c>
      <c r="L2942">
        <v>0.02</v>
      </c>
      <c r="M2942">
        <v>0.69</v>
      </c>
      <c r="N2942">
        <v>89</v>
      </c>
      <c r="O2942">
        <v>37</v>
      </c>
      <c r="P2942">
        <v>7.4</v>
      </c>
      <c r="Q2942">
        <v>34</v>
      </c>
      <c r="R2942" t="s">
        <v>138</v>
      </c>
      <c r="S2942" t="s">
        <v>53</v>
      </c>
    </row>
    <row r="2943" spans="1:19" x14ac:dyDescent="0.2">
      <c r="A2943" t="s">
        <v>2872</v>
      </c>
      <c r="B2943" t="s">
        <v>55</v>
      </c>
      <c r="C2943">
        <v>2005</v>
      </c>
      <c r="D2943" s="1" t="d">
        <v>2003-12-18</v>
      </c>
      <c r="E2943" s="1" t="str">
        <f t="shared" si="90"/>
        <v>2003</v>
      </c>
      <c r="F2943" s="1" t="str">
        <f t="shared" si="91"/>
        <v>Dec</v>
      </c>
      <c r="G2943" t="s">
        <v>50</v>
      </c>
      <c r="H2943" t="s">
        <v>776</v>
      </c>
      <c r="I2943">
        <v>0.57999999999999996</v>
      </c>
      <c r="J2943">
        <v>0.02</v>
      </c>
      <c r="K2943">
        <v>0</v>
      </c>
      <c r="L2943">
        <v>0.09</v>
      </c>
      <c r="M2943">
        <v>0.69</v>
      </c>
      <c r="N2943">
        <v>77</v>
      </c>
      <c r="O2943">
        <v>41</v>
      </c>
      <c r="P2943">
        <v>8.6</v>
      </c>
      <c r="Q2943">
        <v>74</v>
      </c>
      <c r="R2943" t="s">
        <v>2873</v>
      </c>
      <c r="S2943" t="s">
        <v>53</v>
      </c>
    </row>
    <row r="2944" spans="1:19" x14ac:dyDescent="0.2">
      <c r="A2944" t="s">
        <v>2874</v>
      </c>
      <c r="B2944" t="s">
        <v>49</v>
      </c>
      <c r="C2944">
        <v>2009</v>
      </c>
      <c r="D2944" s="1" t="d">
        <v>2012-12-09</v>
      </c>
      <c r="E2944" s="1" t="str">
        <f t="shared" si="90"/>
        <v>2012</v>
      </c>
      <c r="F2944" s="1" t="str">
        <f t="shared" si="91"/>
        <v>Dec</v>
      </c>
      <c r="G2944" t="s">
        <v>37</v>
      </c>
      <c r="H2944" t="s">
        <v>71</v>
      </c>
      <c r="I2944">
        <v>0.28000000000000003</v>
      </c>
      <c r="J2944">
        <v>0.3</v>
      </c>
      <c r="K2944">
        <v>0</v>
      </c>
      <c r="L2944">
        <v>0.12</v>
      </c>
      <c r="M2944">
        <v>0.69</v>
      </c>
    </row>
    <row r="2945" spans="1:19" x14ac:dyDescent="0.2">
      <c r="A2945" t="s">
        <v>2371</v>
      </c>
      <c r="B2945" t="s">
        <v>49</v>
      </c>
      <c r="C2945">
        <v>2015</v>
      </c>
      <c r="D2945" s="1" t="d">
        <v>1998-03-31</v>
      </c>
      <c r="E2945" s="1" t="str">
        <f t="shared" si="90"/>
        <v>1998</v>
      </c>
      <c r="F2945" s="1" t="str">
        <f t="shared" si="91"/>
        <v>Mar</v>
      </c>
      <c r="G2945" t="s">
        <v>101</v>
      </c>
      <c r="H2945" t="s">
        <v>2372</v>
      </c>
      <c r="I2945">
        <v>0.27</v>
      </c>
      <c r="J2945">
        <v>0.31</v>
      </c>
      <c r="K2945">
        <v>0</v>
      </c>
      <c r="L2945">
        <v>0.11</v>
      </c>
      <c r="M2945">
        <v>0.69</v>
      </c>
    </row>
    <row r="2946" spans="1:19" x14ac:dyDescent="0.2">
      <c r="A2946" t="s">
        <v>143</v>
      </c>
      <c r="B2946" t="s">
        <v>17</v>
      </c>
      <c r="C2946">
        <v>2012</v>
      </c>
      <c r="D2946" s="1" t="d">
        <v>1990-10-07</v>
      </c>
      <c r="E2946" s="1" t="str">
        <f t="shared" si="90"/>
        <v>1990</v>
      </c>
      <c r="F2946" s="1" t="str">
        <f t="shared" si="91"/>
        <v>Oct</v>
      </c>
      <c r="G2946" t="s">
        <v>50</v>
      </c>
      <c r="H2946" t="s">
        <v>134</v>
      </c>
      <c r="I2946">
        <v>0.18</v>
      </c>
      <c r="J2946">
        <v>0.44</v>
      </c>
      <c r="K2946">
        <v>0</v>
      </c>
      <c r="L2946">
        <v>7.0000000000000007E-2</v>
      </c>
      <c r="M2946">
        <v>0.69</v>
      </c>
      <c r="P2946">
        <v>1.6</v>
      </c>
      <c r="Q2946">
        <v>21</v>
      </c>
      <c r="R2946" t="s">
        <v>134</v>
      </c>
      <c r="S2946" t="s">
        <v>20</v>
      </c>
    </row>
    <row r="2947" spans="1:19" x14ac:dyDescent="0.2">
      <c r="A2947" t="s">
        <v>1664</v>
      </c>
      <c r="B2947" t="s">
        <v>79</v>
      </c>
      <c r="C2947">
        <v>2014</v>
      </c>
      <c r="D2947" s="1" t="d">
        <v>2008-01-26</v>
      </c>
      <c r="E2947" s="1" t="str">
        <f t="shared" ref="E2947:E3010" si="92">TEXT(D2947,"yyyy")</f>
        <v>2008</v>
      </c>
      <c r="F2947" s="1" t="str">
        <f t="shared" ref="F2947:F3010" si="93">TEXT(D2947,"mmm")</f>
        <v>Jan</v>
      </c>
      <c r="G2947" t="s">
        <v>50</v>
      </c>
      <c r="H2947" t="s">
        <v>267</v>
      </c>
      <c r="I2947">
        <v>0.28000000000000003</v>
      </c>
      <c r="J2947">
        <v>0.31</v>
      </c>
      <c r="K2947">
        <v>0.05</v>
      </c>
      <c r="L2947">
        <v>0.05</v>
      </c>
      <c r="M2947">
        <v>0.69</v>
      </c>
      <c r="P2947">
        <v>5.4</v>
      </c>
      <c r="Q2947">
        <v>13</v>
      </c>
      <c r="R2947" t="s">
        <v>885</v>
      </c>
      <c r="S2947" t="s">
        <v>112</v>
      </c>
    </row>
    <row r="2948" spans="1:19" x14ac:dyDescent="0.2">
      <c r="A2948" t="s">
        <v>2875</v>
      </c>
      <c r="B2948" t="s">
        <v>44</v>
      </c>
      <c r="C2948">
        <v>2010</v>
      </c>
      <c r="D2948" s="1" t="d">
        <v>1988-07-20</v>
      </c>
      <c r="E2948" s="1" t="str">
        <f t="shared" si="92"/>
        <v>1988</v>
      </c>
      <c r="F2948" s="1" t="str">
        <f t="shared" si="93"/>
        <v>Jul</v>
      </c>
      <c r="G2948" t="s">
        <v>18</v>
      </c>
      <c r="H2948" t="s">
        <v>111</v>
      </c>
      <c r="I2948">
        <v>0.38</v>
      </c>
      <c r="J2948">
        <v>0.25</v>
      </c>
      <c r="K2948">
        <v>0</v>
      </c>
      <c r="L2948">
        <v>0.06</v>
      </c>
      <c r="M2948">
        <v>0.69</v>
      </c>
      <c r="N2948">
        <v>40</v>
      </c>
      <c r="O2948">
        <v>30</v>
      </c>
      <c r="P2948">
        <v>4.4000000000000004</v>
      </c>
      <c r="Q2948">
        <v>9</v>
      </c>
      <c r="R2948" t="s">
        <v>2876</v>
      </c>
      <c r="S2948" t="s">
        <v>88</v>
      </c>
    </row>
    <row r="2949" spans="1:19" x14ac:dyDescent="0.2">
      <c r="A2949" t="s">
        <v>2877</v>
      </c>
      <c r="B2949" t="s">
        <v>159</v>
      </c>
      <c r="C2949">
        <v>2006</v>
      </c>
      <c r="D2949" s="1" t="d">
        <v>1992-05-26</v>
      </c>
      <c r="E2949" s="1" t="str">
        <f t="shared" si="92"/>
        <v>1992</v>
      </c>
      <c r="F2949" s="1" t="str">
        <f t="shared" si="93"/>
        <v>May</v>
      </c>
      <c r="G2949" t="s">
        <v>24</v>
      </c>
      <c r="H2949" t="s">
        <v>484</v>
      </c>
      <c r="I2949">
        <v>0.64</v>
      </c>
      <c r="J2949">
        <v>0</v>
      </c>
      <c r="K2949">
        <v>0</v>
      </c>
      <c r="L2949">
        <v>0.05</v>
      </c>
      <c r="M2949">
        <v>0.69</v>
      </c>
      <c r="N2949">
        <v>68</v>
      </c>
      <c r="O2949">
        <v>22</v>
      </c>
      <c r="P2949">
        <v>8.1</v>
      </c>
      <c r="Q2949">
        <v>7</v>
      </c>
      <c r="R2949" t="s">
        <v>807</v>
      </c>
      <c r="S2949" t="s">
        <v>20</v>
      </c>
    </row>
    <row r="2950" spans="1:19" x14ac:dyDescent="0.2">
      <c r="A2950" t="s">
        <v>2878</v>
      </c>
      <c r="B2950" t="s">
        <v>64</v>
      </c>
      <c r="C2950">
        <v>2004</v>
      </c>
      <c r="D2950" s="1" t="d">
        <v>1998-05-29</v>
      </c>
      <c r="E2950" s="1" t="str">
        <f t="shared" si="92"/>
        <v>1998</v>
      </c>
      <c r="F2950" s="1" t="str">
        <f t="shared" si="93"/>
        <v>May</v>
      </c>
      <c r="G2950" t="s">
        <v>34</v>
      </c>
      <c r="H2950" t="s">
        <v>19</v>
      </c>
      <c r="I2950">
        <v>0.5</v>
      </c>
      <c r="J2950">
        <v>0.18</v>
      </c>
      <c r="K2950">
        <v>0</v>
      </c>
      <c r="L2950">
        <v>0.01</v>
      </c>
      <c r="M2950">
        <v>0.69</v>
      </c>
      <c r="N2950">
        <v>62</v>
      </c>
      <c r="O2950">
        <v>35</v>
      </c>
      <c r="P2950">
        <v>4.9000000000000004</v>
      </c>
      <c r="Q2950">
        <v>11</v>
      </c>
      <c r="R2950" t="s">
        <v>2879</v>
      </c>
      <c r="S2950" t="s">
        <v>20</v>
      </c>
    </row>
    <row r="2951" spans="1:19" x14ac:dyDescent="0.2">
      <c r="A2951" t="s">
        <v>2880</v>
      </c>
      <c r="B2951" t="s">
        <v>22</v>
      </c>
      <c r="C2951">
        <v>1984</v>
      </c>
      <c r="D2951" s="1" t="d">
        <v>2012-08-08</v>
      </c>
      <c r="E2951" s="1" t="str">
        <f t="shared" si="92"/>
        <v>2012</v>
      </c>
      <c r="F2951" s="1" t="str">
        <f t="shared" si="93"/>
        <v>Aug</v>
      </c>
      <c r="G2951" t="s">
        <v>1</v>
      </c>
      <c r="H2951" t="s">
        <v>372</v>
      </c>
      <c r="I2951">
        <v>0</v>
      </c>
      <c r="J2951">
        <v>0</v>
      </c>
      <c r="K2951">
        <v>0.69</v>
      </c>
      <c r="L2951">
        <v>0</v>
      </c>
      <c r="M2951">
        <v>0.69</v>
      </c>
    </row>
    <row r="2952" spans="1:19" x14ac:dyDescent="0.2">
      <c r="A2952" t="s">
        <v>2881</v>
      </c>
      <c r="B2952" t="s">
        <v>57</v>
      </c>
      <c r="C2952">
        <v>1993</v>
      </c>
      <c r="D2952" s="1" t="d">
        <v>2005-09-12</v>
      </c>
      <c r="E2952" s="1" t="str">
        <f t="shared" si="92"/>
        <v>2005</v>
      </c>
      <c r="F2952" s="1" t="str">
        <f t="shared" si="93"/>
        <v>Sep</v>
      </c>
      <c r="G2952" t="s">
        <v>18</v>
      </c>
      <c r="H2952" t="s">
        <v>372</v>
      </c>
      <c r="I2952">
        <v>0</v>
      </c>
      <c r="J2952">
        <v>0</v>
      </c>
      <c r="K2952">
        <v>0.69</v>
      </c>
      <c r="L2952">
        <v>0</v>
      </c>
      <c r="M2952">
        <v>0.69</v>
      </c>
    </row>
    <row r="2953" spans="1:19" x14ac:dyDescent="0.2">
      <c r="A2953" t="s">
        <v>585</v>
      </c>
      <c r="B2953" t="s">
        <v>189</v>
      </c>
      <c r="C2953">
        <v>2003</v>
      </c>
      <c r="D2953" s="1" t="d">
        <v>1996-01-09</v>
      </c>
      <c r="E2953" s="1" t="str">
        <f t="shared" si="92"/>
        <v>1996</v>
      </c>
      <c r="F2953" s="1" t="str">
        <f t="shared" si="93"/>
        <v>Jan</v>
      </c>
      <c r="G2953" t="s">
        <v>86</v>
      </c>
      <c r="H2953" t="s">
        <v>155</v>
      </c>
      <c r="I2953">
        <v>0.53</v>
      </c>
      <c r="J2953">
        <v>0.14000000000000001</v>
      </c>
      <c r="K2953">
        <v>0</v>
      </c>
      <c r="L2953">
        <v>0.02</v>
      </c>
      <c r="M2953">
        <v>0.69</v>
      </c>
      <c r="N2953">
        <v>65</v>
      </c>
      <c r="O2953">
        <v>16</v>
      </c>
      <c r="P2953">
        <v>6.3</v>
      </c>
      <c r="Q2953">
        <v>15</v>
      </c>
      <c r="R2953" t="s">
        <v>2882</v>
      </c>
      <c r="S2953" t="s">
        <v>88</v>
      </c>
    </row>
    <row r="2954" spans="1:19" x14ac:dyDescent="0.2">
      <c r="A2954" t="s">
        <v>2883</v>
      </c>
      <c r="B2954" t="s">
        <v>104</v>
      </c>
      <c r="C2954">
        <v>1998</v>
      </c>
      <c r="D2954" s="1" t="d">
        <v>1989-11-18</v>
      </c>
      <c r="E2954" s="1" t="str">
        <f t="shared" si="92"/>
        <v>1989</v>
      </c>
      <c r="F2954" s="1" t="str">
        <f t="shared" si="93"/>
        <v>Nov</v>
      </c>
      <c r="G2954" t="s">
        <v>18</v>
      </c>
      <c r="H2954" t="s">
        <v>68</v>
      </c>
      <c r="I2954">
        <v>0.38</v>
      </c>
      <c r="J2954">
        <v>0.26</v>
      </c>
      <c r="K2954">
        <v>0</v>
      </c>
      <c r="L2954">
        <v>0.05</v>
      </c>
      <c r="M2954">
        <v>0.69</v>
      </c>
    </row>
    <row r="2955" spans="1:19" x14ac:dyDescent="0.2">
      <c r="A2955" t="s">
        <v>796</v>
      </c>
      <c r="B2955" t="s">
        <v>171</v>
      </c>
      <c r="C2955">
        <v>2015</v>
      </c>
      <c r="D2955" s="1" t="d">
        <v>2022-01-25</v>
      </c>
      <c r="E2955" s="1" t="str">
        <f t="shared" si="92"/>
        <v>2022</v>
      </c>
      <c r="F2955" s="1" t="str">
        <f t="shared" si="93"/>
        <v>Jan</v>
      </c>
      <c r="G2955" t="s">
        <v>24</v>
      </c>
      <c r="H2955" t="s">
        <v>134</v>
      </c>
      <c r="I2955">
        <v>0.3</v>
      </c>
      <c r="J2955">
        <v>0.33</v>
      </c>
      <c r="K2955">
        <v>0</v>
      </c>
      <c r="L2955">
        <v>0.06</v>
      </c>
      <c r="M2955">
        <v>0.69</v>
      </c>
    </row>
    <row r="2956" spans="1:19" x14ac:dyDescent="0.2">
      <c r="A2956" t="s">
        <v>1995</v>
      </c>
      <c r="B2956" t="s">
        <v>171</v>
      </c>
      <c r="C2956">
        <v>2014</v>
      </c>
      <c r="D2956" s="1" t="d">
        <v>2010-09-11</v>
      </c>
      <c r="E2956" s="1" t="str">
        <f t="shared" si="92"/>
        <v>2010</v>
      </c>
      <c r="F2956" s="1" t="str">
        <f t="shared" si="93"/>
        <v>Sep</v>
      </c>
      <c r="G2956" t="s">
        <v>37</v>
      </c>
      <c r="H2956" t="s">
        <v>134</v>
      </c>
      <c r="I2956">
        <v>0.39</v>
      </c>
      <c r="J2956">
        <v>0.23</v>
      </c>
      <c r="K2956">
        <v>0</v>
      </c>
      <c r="L2956">
        <v>0.06</v>
      </c>
      <c r="M2956">
        <v>0.69</v>
      </c>
      <c r="N2956">
        <v>76</v>
      </c>
      <c r="O2956">
        <v>65</v>
      </c>
      <c r="P2956">
        <v>7.4</v>
      </c>
      <c r="Q2956">
        <v>438</v>
      </c>
      <c r="R2956" t="s">
        <v>1996</v>
      </c>
      <c r="S2956" t="s">
        <v>112</v>
      </c>
    </row>
    <row r="2957" spans="1:19" x14ac:dyDescent="0.2">
      <c r="A2957" t="s">
        <v>1008</v>
      </c>
      <c r="B2957" t="s">
        <v>171</v>
      </c>
      <c r="C2957">
        <v>2013</v>
      </c>
      <c r="D2957" s="1" t="d">
        <v>1993-12-01</v>
      </c>
      <c r="E2957" s="1" t="str">
        <f t="shared" si="92"/>
        <v>1993</v>
      </c>
      <c r="F2957" s="1" t="str">
        <f t="shared" si="93"/>
        <v>Dec</v>
      </c>
      <c r="G2957" t="s">
        <v>24</v>
      </c>
      <c r="H2957" t="s">
        <v>134</v>
      </c>
      <c r="I2957">
        <v>0.46</v>
      </c>
      <c r="J2957">
        <v>0.17</v>
      </c>
      <c r="K2957">
        <v>0</v>
      </c>
      <c r="L2957">
        <v>7.0000000000000007E-2</v>
      </c>
      <c r="M2957">
        <v>0.69</v>
      </c>
      <c r="N2957">
        <v>75</v>
      </c>
      <c r="O2957">
        <v>18</v>
      </c>
      <c r="P2957">
        <v>5.8</v>
      </c>
      <c r="Q2957">
        <v>175</v>
      </c>
      <c r="R2957" t="s">
        <v>1009</v>
      </c>
      <c r="S2957" t="s">
        <v>112</v>
      </c>
    </row>
    <row r="2958" spans="1:19" x14ac:dyDescent="0.2">
      <c r="A2958" t="s">
        <v>2884</v>
      </c>
      <c r="B2958" t="s">
        <v>32</v>
      </c>
      <c r="C2958">
        <v>2008</v>
      </c>
      <c r="D2958" s="1" t="d">
        <v>1989-11-19</v>
      </c>
      <c r="E2958" s="1" t="str">
        <f t="shared" si="92"/>
        <v>1989</v>
      </c>
      <c r="F2958" s="1" t="str">
        <f t="shared" si="93"/>
        <v>Nov</v>
      </c>
      <c r="G2958" t="s">
        <v>39</v>
      </c>
      <c r="H2958" t="s">
        <v>134</v>
      </c>
      <c r="I2958">
        <v>0.31</v>
      </c>
      <c r="J2958">
        <v>0.3</v>
      </c>
      <c r="K2958">
        <v>0</v>
      </c>
      <c r="L2958">
        <v>7.0000000000000007E-2</v>
      </c>
      <c r="M2958">
        <v>0.69</v>
      </c>
      <c r="N2958">
        <v>50</v>
      </c>
      <c r="O2958">
        <v>12</v>
      </c>
      <c r="P2958">
        <v>3.3</v>
      </c>
      <c r="Q2958">
        <v>4</v>
      </c>
      <c r="R2958" t="s">
        <v>961</v>
      </c>
      <c r="S2958" t="s">
        <v>20</v>
      </c>
    </row>
    <row r="2959" spans="1:19" x14ac:dyDescent="0.2">
      <c r="A2959" t="s">
        <v>737</v>
      </c>
      <c r="B2959" t="s">
        <v>189</v>
      </c>
      <c r="C2959">
        <v>2002</v>
      </c>
      <c r="D2959" s="1" t="d">
        <v>2013-03-17</v>
      </c>
      <c r="E2959" s="1" t="str">
        <f t="shared" si="92"/>
        <v>2013</v>
      </c>
      <c r="F2959" s="1" t="str">
        <f t="shared" si="93"/>
        <v>Mar</v>
      </c>
      <c r="G2959" t="s">
        <v>50</v>
      </c>
      <c r="H2959" t="s">
        <v>134</v>
      </c>
      <c r="I2959">
        <v>0.53</v>
      </c>
      <c r="J2959">
        <v>0.14000000000000001</v>
      </c>
      <c r="K2959">
        <v>0</v>
      </c>
      <c r="L2959">
        <v>0.02</v>
      </c>
      <c r="M2959">
        <v>0.69</v>
      </c>
      <c r="N2959">
        <v>77</v>
      </c>
      <c r="O2959">
        <v>14</v>
      </c>
      <c r="P2959">
        <v>8.3000000000000007</v>
      </c>
      <c r="Q2959">
        <v>27</v>
      </c>
      <c r="R2959" t="s">
        <v>518</v>
      </c>
      <c r="S2959" t="s">
        <v>20</v>
      </c>
    </row>
    <row r="2960" spans="1:19" x14ac:dyDescent="0.2">
      <c r="A2960" t="s">
        <v>2885</v>
      </c>
      <c r="B2960" t="s">
        <v>49</v>
      </c>
      <c r="C2960">
        <v>2010</v>
      </c>
      <c r="D2960" s="1" t="d">
        <v>2015-03-02</v>
      </c>
      <c r="E2960" s="1" t="str">
        <f t="shared" si="92"/>
        <v>2015</v>
      </c>
      <c r="F2960" s="1" t="str">
        <f t="shared" si="93"/>
        <v>Mar</v>
      </c>
      <c r="G2960" t="s">
        <v>50</v>
      </c>
      <c r="H2960" t="s">
        <v>111</v>
      </c>
      <c r="I2960">
        <v>0.19</v>
      </c>
      <c r="J2960">
        <v>0.36</v>
      </c>
      <c r="K2960">
        <v>0.01</v>
      </c>
      <c r="L2960">
        <v>0.12</v>
      </c>
      <c r="M2960">
        <v>0.69</v>
      </c>
      <c r="N2960">
        <v>75</v>
      </c>
      <c r="O2960">
        <v>49</v>
      </c>
      <c r="P2960">
        <v>7.6</v>
      </c>
      <c r="Q2960">
        <v>120</v>
      </c>
      <c r="R2960" t="s">
        <v>260</v>
      </c>
      <c r="S2960" t="s">
        <v>88</v>
      </c>
    </row>
    <row r="2961" spans="1:19" x14ac:dyDescent="0.2">
      <c r="A2961" t="s">
        <v>2726</v>
      </c>
      <c r="B2961" t="s">
        <v>44</v>
      </c>
      <c r="C2961">
        <v>2009</v>
      </c>
      <c r="D2961" s="1" t="d">
        <v>2013-05-17</v>
      </c>
      <c r="E2961" s="1" t="str">
        <f t="shared" si="92"/>
        <v>2013</v>
      </c>
      <c r="F2961" s="1" t="str">
        <f t="shared" si="93"/>
        <v>May</v>
      </c>
      <c r="G2961" t="s">
        <v>50</v>
      </c>
      <c r="H2961" t="s">
        <v>71</v>
      </c>
      <c r="I2961">
        <v>0.42</v>
      </c>
      <c r="J2961">
        <v>0.21</v>
      </c>
      <c r="K2961">
        <v>0</v>
      </c>
      <c r="L2961">
        <v>0.06</v>
      </c>
      <c r="M2961">
        <v>0.69</v>
      </c>
    </row>
    <row r="2962" spans="1:19" x14ac:dyDescent="0.2">
      <c r="A2962" t="s">
        <v>536</v>
      </c>
      <c r="B2962" t="s">
        <v>189</v>
      </c>
      <c r="C2962">
        <v>2003</v>
      </c>
      <c r="D2962" s="1" t="d">
        <v>2000-08-08</v>
      </c>
      <c r="E2962" s="1" t="str">
        <f t="shared" si="92"/>
        <v>2000</v>
      </c>
      <c r="F2962" s="1" t="str">
        <f t="shared" si="93"/>
        <v>Aug</v>
      </c>
      <c r="G2962" t="s">
        <v>50</v>
      </c>
      <c r="H2962" t="s">
        <v>134</v>
      </c>
      <c r="I2962">
        <v>0.53</v>
      </c>
      <c r="J2962">
        <v>0.14000000000000001</v>
      </c>
      <c r="K2962">
        <v>0</v>
      </c>
      <c r="L2962">
        <v>0.02</v>
      </c>
      <c r="M2962">
        <v>0.69</v>
      </c>
      <c r="N2962">
        <v>84</v>
      </c>
      <c r="O2962">
        <v>23</v>
      </c>
      <c r="P2962">
        <v>8.5</v>
      </c>
      <c r="Q2962">
        <v>21</v>
      </c>
      <c r="R2962" t="s">
        <v>2886</v>
      </c>
      <c r="S2962" t="s">
        <v>88</v>
      </c>
    </row>
    <row r="2963" spans="1:19" x14ac:dyDescent="0.2">
      <c r="A2963" t="s">
        <v>2887</v>
      </c>
      <c r="B2963" t="s">
        <v>148</v>
      </c>
      <c r="C2963">
        <v>2011</v>
      </c>
      <c r="D2963" s="1" t="d">
        <v>1996-03-30</v>
      </c>
      <c r="E2963" s="1" t="str">
        <f t="shared" si="92"/>
        <v>1996</v>
      </c>
      <c r="F2963" s="1" t="str">
        <f t="shared" si="93"/>
        <v>Mar</v>
      </c>
      <c r="G2963" t="s">
        <v>39</v>
      </c>
      <c r="H2963" t="s">
        <v>134</v>
      </c>
      <c r="I2963">
        <v>0.28000000000000003</v>
      </c>
      <c r="J2963">
        <v>0.32</v>
      </c>
      <c r="K2963">
        <v>0</v>
      </c>
      <c r="L2963">
        <v>0.09</v>
      </c>
      <c r="M2963">
        <v>0.69</v>
      </c>
      <c r="N2963">
        <v>77</v>
      </c>
      <c r="O2963">
        <v>56</v>
      </c>
      <c r="P2963">
        <v>6.1</v>
      </c>
      <c r="Q2963">
        <v>173</v>
      </c>
      <c r="R2963" t="s">
        <v>149</v>
      </c>
      <c r="S2963" t="s">
        <v>88</v>
      </c>
    </row>
    <row r="2964" spans="1:19" x14ac:dyDescent="0.2">
      <c r="A2964" t="s">
        <v>1261</v>
      </c>
      <c r="B2964" t="s">
        <v>32</v>
      </c>
      <c r="C2964">
        <v>2012</v>
      </c>
      <c r="D2964" s="1" t="d">
        <v>2017-02-19</v>
      </c>
      <c r="E2964" s="1" t="str">
        <f t="shared" si="92"/>
        <v>2017</v>
      </c>
      <c r="F2964" s="1" t="str">
        <f t="shared" si="93"/>
        <v>Feb</v>
      </c>
      <c r="G2964" t="s">
        <v>50</v>
      </c>
      <c r="H2964" t="s">
        <v>267</v>
      </c>
      <c r="I2964">
        <v>0.39</v>
      </c>
      <c r="J2964">
        <v>0.24</v>
      </c>
      <c r="K2964">
        <v>0</v>
      </c>
      <c r="L2964">
        <v>0.06</v>
      </c>
      <c r="M2964">
        <v>0.69</v>
      </c>
      <c r="P2964">
        <v>8</v>
      </c>
      <c r="Q2964">
        <v>4</v>
      </c>
      <c r="R2964" t="s">
        <v>885</v>
      </c>
      <c r="S2964" t="s">
        <v>112</v>
      </c>
    </row>
    <row r="2965" spans="1:19" x14ac:dyDescent="0.2">
      <c r="A2965" t="s">
        <v>2888</v>
      </c>
      <c r="B2965" t="s">
        <v>49</v>
      </c>
      <c r="C2965">
        <v>2011</v>
      </c>
      <c r="D2965" s="1" t="d">
        <v>2012-03-09</v>
      </c>
      <c r="E2965" s="1" t="str">
        <f t="shared" si="92"/>
        <v>2012</v>
      </c>
      <c r="F2965" s="1" t="str">
        <f t="shared" si="93"/>
        <v>Mar</v>
      </c>
      <c r="G2965" t="s">
        <v>18</v>
      </c>
      <c r="H2965" t="s">
        <v>51</v>
      </c>
      <c r="I2965">
        <v>0.17</v>
      </c>
      <c r="J2965">
        <v>0.39</v>
      </c>
      <c r="K2965">
        <v>0</v>
      </c>
      <c r="L2965">
        <v>0.13</v>
      </c>
      <c r="M2965">
        <v>0.69</v>
      </c>
      <c r="N2965">
        <v>82</v>
      </c>
      <c r="O2965">
        <v>37</v>
      </c>
      <c r="P2965">
        <v>7.7</v>
      </c>
      <c r="Q2965">
        <v>55</v>
      </c>
      <c r="R2965" t="s">
        <v>1355</v>
      </c>
      <c r="S2965" t="s">
        <v>20</v>
      </c>
    </row>
    <row r="2966" spans="1:19" x14ac:dyDescent="0.2">
      <c r="A2966" t="s">
        <v>2889</v>
      </c>
      <c r="B2966" t="s">
        <v>44</v>
      </c>
      <c r="C2966">
        <v>2007</v>
      </c>
      <c r="D2966" s="1" t="d">
        <v>2009-11-06</v>
      </c>
      <c r="E2966" s="1" t="str">
        <f t="shared" si="92"/>
        <v>2009</v>
      </c>
      <c r="F2966" s="1" t="str">
        <f t="shared" si="93"/>
        <v>Nov</v>
      </c>
      <c r="G2966" t="s">
        <v>50</v>
      </c>
      <c r="H2966" t="s">
        <v>71</v>
      </c>
      <c r="I2966">
        <v>0.54</v>
      </c>
      <c r="J2966">
        <v>0.09</v>
      </c>
      <c r="K2966">
        <v>0</v>
      </c>
      <c r="L2966">
        <v>0.06</v>
      </c>
      <c r="M2966">
        <v>0.68</v>
      </c>
    </row>
    <row r="2967" spans="1:19" x14ac:dyDescent="0.2">
      <c r="A2967" t="s">
        <v>2890</v>
      </c>
      <c r="B2967" t="s">
        <v>55</v>
      </c>
      <c r="C2967">
        <v>2004</v>
      </c>
      <c r="D2967" s="1" t="d">
        <v>2003-11-23</v>
      </c>
      <c r="E2967" s="1" t="str">
        <f t="shared" si="92"/>
        <v>2003</v>
      </c>
      <c r="F2967" s="1" t="str">
        <f t="shared" si="93"/>
        <v>Nov</v>
      </c>
      <c r="G2967" t="s">
        <v>28</v>
      </c>
      <c r="H2967" t="s">
        <v>2495</v>
      </c>
      <c r="I2967">
        <v>0.34</v>
      </c>
      <c r="J2967">
        <v>0.26</v>
      </c>
      <c r="K2967">
        <v>0</v>
      </c>
      <c r="L2967">
        <v>0.09</v>
      </c>
      <c r="M2967">
        <v>0.68</v>
      </c>
      <c r="N2967">
        <v>78</v>
      </c>
      <c r="O2967">
        <v>44</v>
      </c>
      <c r="P2967">
        <v>8.6999999999999993</v>
      </c>
      <c r="Q2967">
        <v>54</v>
      </c>
      <c r="R2967" t="s">
        <v>2891</v>
      </c>
      <c r="S2967" t="s">
        <v>88</v>
      </c>
    </row>
    <row r="2968" spans="1:19" x14ac:dyDescent="0.2">
      <c r="A2968" t="s">
        <v>2694</v>
      </c>
      <c r="B2968" t="s">
        <v>64</v>
      </c>
      <c r="C2968">
        <v>2004</v>
      </c>
      <c r="D2968" s="1" t="d">
        <v>2014-08-26</v>
      </c>
      <c r="E2968" s="1" t="str">
        <f t="shared" si="92"/>
        <v>2014</v>
      </c>
      <c r="F2968" s="1" t="str">
        <f t="shared" si="93"/>
        <v>Aug</v>
      </c>
      <c r="G2968" t="s">
        <v>50</v>
      </c>
      <c r="H2968" t="s">
        <v>71</v>
      </c>
      <c r="I2968">
        <v>0.49</v>
      </c>
      <c r="J2968">
        <v>0.18</v>
      </c>
      <c r="K2968">
        <v>0</v>
      </c>
      <c r="L2968">
        <v>0.01</v>
      </c>
      <c r="M2968">
        <v>0.68</v>
      </c>
      <c r="N2968">
        <v>63</v>
      </c>
      <c r="O2968">
        <v>8</v>
      </c>
      <c r="P2968">
        <v>9</v>
      </c>
      <c r="Q2968">
        <v>4</v>
      </c>
      <c r="R2968" t="s">
        <v>339</v>
      </c>
      <c r="S2968" t="s">
        <v>20</v>
      </c>
    </row>
    <row r="2969" spans="1:19" x14ac:dyDescent="0.2">
      <c r="A2969" t="s">
        <v>2892</v>
      </c>
      <c r="B2969" t="s">
        <v>49</v>
      </c>
      <c r="C2969">
        <v>2009</v>
      </c>
      <c r="D2969" s="1" t="d">
        <v>2013-05-18</v>
      </c>
      <c r="E2969" s="1" t="str">
        <f t="shared" si="92"/>
        <v>2013</v>
      </c>
      <c r="F2969" s="1" t="str">
        <f t="shared" si="93"/>
        <v>May</v>
      </c>
      <c r="G2969" t="s">
        <v>39</v>
      </c>
      <c r="H2969" t="s">
        <v>202</v>
      </c>
      <c r="I2969">
        <v>0.34</v>
      </c>
      <c r="J2969">
        <v>0.25</v>
      </c>
      <c r="K2969">
        <v>0</v>
      </c>
      <c r="L2969">
        <v>0.1</v>
      </c>
      <c r="M2969">
        <v>0.68</v>
      </c>
      <c r="N2969">
        <v>81</v>
      </c>
      <c r="O2969">
        <v>28</v>
      </c>
      <c r="P2969">
        <v>7.3</v>
      </c>
      <c r="Q2969">
        <v>20</v>
      </c>
      <c r="R2969" t="s">
        <v>2893</v>
      </c>
      <c r="S2969" t="s">
        <v>88</v>
      </c>
    </row>
    <row r="2970" spans="1:19" x14ac:dyDescent="0.2">
      <c r="A2970" t="s">
        <v>2894</v>
      </c>
      <c r="B2970" t="s">
        <v>44</v>
      </c>
      <c r="C2970" t="s">
        <v>286</v>
      </c>
      <c r="D2970" s="1" t="d">
        <v>2000-01-25</v>
      </c>
      <c r="E2970" s="1" t="str">
        <f t="shared" si="92"/>
        <v>2000</v>
      </c>
      <c r="F2970" s="1" t="str">
        <f t="shared" si="93"/>
        <v>Jan</v>
      </c>
      <c r="G2970" t="s">
        <v>24</v>
      </c>
      <c r="H2970" t="s">
        <v>155</v>
      </c>
      <c r="I2970">
        <v>0.3</v>
      </c>
      <c r="J2970">
        <v>0.31</v>
      </c>
      <c r="K2970">
        <v>0</v>
      </c>
      <c r="L2970">
        <v>7.0000000000000007E-2</v>
      </c>
      <c r="M2970">
        <v>0.68</v>
      </c>
      <c r="N2970">
        <v>68</v>
      </c>
      <c r="O2970">
        <v>61</v>
      </c>
      <c r="P2970">
        <v>6.4</v>
      </c>
      <c r="Q2970">
        <v>87</v>
      </c>
      <c r="R2970" t="s">
        <v>2895</v>
      </c>
      <c r="S2970" t="s">
        <v>88</v>
      </c>
    </row>
    <row r="2971" spans="1:19" x14ac:dyDescent="0.2">
      <c r="A2971" t="s">
        <v>2896</v>
      </c>
      <c r="B2971" t="s">
        <v>104</v>
      </c>
      <c r="C2971">
        <v>1997</v>
      </c>
      <c r="D2971" s="1" t="d">
        <v>2005-08-16</v>
      </c>
      <c r="E2971" s="1" t="str">
        <f t="shared" si="92"/>
        <v>2005</v>
      </c>
      <c r="F2971" s="1" t="str">
        <f t="shared" si="93"/>
        <v>Aug</v>
      </c>
      <c r="G2971" t="s">
        <v>50</v>
      </c>
      <c r="H2971" t="s">
        <v>254</v>
      </c>
      <c r="I2971">
        <v>0.38</v>
      </c>
      <c r="J2971">
        <v>0.26</v>
      </c>
      <c r="K2971">
        <v>0</v>
      </c>
      <c r="L2971">
        <v>0.04</v>
      </c>
      <c r="M2971">
        <v>0.68</v>
      </c>
    </row>
    <row r="2972" spans="1:19" x14ac:dyDescent="0.2">
      <c r="A2972" t="s">
        <v>2897</v>
      </c>
      <c r="B2972" t="s">
        <v>32</v>
      </c>
      <c r="C2972">
        <v>2009</v>
      </c>
      <c r="D2972" s="1" t="d">
        <v>2015-07-10</v>
      </c>
      <c r="E2972" s="1" t="str">
        <f t="shared" si="92"/>
        <v>2015</v>
      </c>
      <c r="F2972" s="1" t="str">
        <f t="shared" si="93"/>
        <v>Jul</v>
      </c>
      <c r="G2972" t="s">
        <v>39</v>
      </c>
      <c r="H2972" t="s">
        <v>484</v>
      </c>
      <c r="I2972">
        <v>0.42</v>
      </c>
      <c r="J2972">
        <v>0.2</v>
      </c>
      <c r="K2972">
        <v>0</v>
      </c>
      <c r="L2972">
        <v>0.06</v>
      </c>
      <c r="M2972">
        <v>0.68</v>
      </c>
      <c r="P2972" t="s">
        <v>203</v>
      </c>
      <c r="R2972" t="s">
        <v>2898</v>
      </c>
      <c r="S2972" t="s">
        <v>20</v>
      </c>
    </row>
    <row r="2973" spans="1:19" x14ac:dyDescent="0.2">
      <c r="A2973" t="s">
        <v>1024</v>
      </c>
      <c r="B2973" t="s">
        <v>137</v>
      </c>
      <c r="C2973">
        <v>2003</v>
      </c>
      <c r="D2973" s="1" t="d">
        <v>2012-12-02</v>
      </c>
      <c r="E2973" s="1" t="str">
        <f t="shared" si="92"/>
        <v>2012</v>
      </c>
      <c r="F2973" s="1" t="str">
        <f t="shared" si="93"/>
        <v>Dec</v>
      </c>
      <c r="G2973" t="s">
        <v>18</v>
      </c>
      <c r="H2973" t="s">
        <v>134</v>
      </c>
      <c r="I2973">
        <v>0.62</v>
      </c>
      <c r="J2973">
        <v>0.04</v>
      </c>
      <c r="K2973">
        <v>0</v>
      </c>
      <c r="L2973">
        <v>0.02</v>
      </c>
      <c r="M2973">
        <v>0.68</v>
      </c>
      <c r="N2973">
        <v>89</v>
      </c>
      <c r="O2973">
        <v>22</v>
      </c>
      <c r="P2973">
        <v>8.8000000000000007</v>
      </c>
      <c r="Q2973">
        <v>24</v>
      </c>
      <c r="R2973" t="s">
        <v>134</v>
      </c>
      <c r="S2973" t="s">
        <v>20</v>
      </c>
    </row>
    <row r="2974" spans="1:19" x14ac:dyDescent="0.2">
      <c r="A2974" t="s">
        <v>125</v>
      </c>
      <c r="B2974" t="s">
        <v>187</v>
      </c>
      <c r="C2974">
        <v>2016</v>
      </c>
      <c r="D2974" s="1" t="d">
        <v>2005-04-09</v>
      </c>
      <c r="E2974" s="1" t="str">
        <f t="shared" si="92"/>
        <v>2005</v>
      </c>
      <c r="F2974" s="1" t="str">
        <f t="shared" si="93"/>
        <v>Apr</v>
      </c>
      <c r="G2974" t="s">
        <v>34</v>
      </c>
      <c r="H2974" t="s">
        <v>45</v>
      </c>
      <c r="I2974">
        <v>0.28000000000000003</v>
      </c>
      <c r="J2974">
        <v>0.17</v>
      </c>
      <c r="K2974">
        <v>0.18</v>
      </c>
      <c r="L2974">
        <v>0.04</v>
      </c>
      <c r="M2974">
        <v>0.68</v>
      </c>
    </row>
    <row r="2975" spans="1:19" x14ac:dyDescent="0.2">
      <c r="A2975" t="s">
        <v>2899</v>
      </c>
      <c r="B2975" t="s">
        <v>44</v>
      </c>
      <c r="C2975">
        <v>2007</v>
      </c>
      <c r="D2975" s="1" t="d">
        <v>2009-09-28</v>
      </c>
      <c r="E2975" s="1" t="str">
        <f t="shared" si="92"/>
        <v>2009</v>
      </c>
      <c r="F2975" s="1" t="str">
        <f t="shared" si="93"/>
        <v>Sep</v>
      </c>
      <c r="G2975" t="s">
        <v>24</v>
      </c>
      <c r="H2975" t="s">
        <v>484</v>
      </c>
      <c r="I2975">
        <v>0.55000000000000004</v>
      </c>
      <c r="J2975">
        <v>0.08</v>
      </c>
      <c r="K2975">
        <v>0</v>
      </c>
      <c r="L2975">
        <v>0.06</v>
      </c>
      <c r="M2975">
        <v>0.68</v>
      </c>
      <c r="N2975">
        <v>70</v>
      </c>
      <c r="O2975">
        <v>43</v>
      </c>
      <c r="P2975">
        <v>7.1</v>
      </c>
      <c r="Q2975">
        <v>17</v>
      </c>
      <c r="R2975" t="s">
        <v>807</v>
      </c>
      <c r="S2975" t="s">
        <v>20</v>
      </c>
    </row>
    <row r="2976" spans="1:19" x14ac:dyDescent="0.2">
      <c r="A2976" t="s">
        <v>2900</v>
      </c>
      <c r="B2976" t="s">
        <v>44</v>
      </c>
      <c r="C2976">
        <v>2008</v>
      </c>
      <c r="D2976" s="1" t="d">
        <v>2003-05-16</v>
      </c>
      <c r="E2976" s="1" t="str">
        <f t="shared" si="92"/>
        <v>2003</v>
      </c>
      <c r="F2976" s="1" t="str">
        <f t="shared" si="93"/>
        <v>May</v>
      </c>
      <c r="G2976" t="s">
        <v>28</v>
      </c>
      <c r="H2976" t="s">
        <v>242</v>
      </c>
      <c r="I2976">
        <v>0.25</v>
      </c>
      <c r="J2976">
        <v>0.2</v>
      </c>
      <c r="K2976">
        <v>0.18</v>
      </c>
      <c r="L2976">
        <v>0.06</v>
      </c>
      <c r="M2976">
        <v>0.68</v>
      </c>
      <c r="N2976">
        <v>66</v>
      </c>
      <c r="O2976">
        <v>49</v>
      </c>
      <c r="P2976">
        <v>6.9</v>
      </c>
      <c r="Q2976">
        <v>122</v>
      </c>
      <c r="R2976" t="s">
        <v>242</v>
      </c>
      <c r="S2976" t="s">
        <v>53</v>
      </c>
    </row>
    <row r="2977" spans="1:19" x14ac:dyDescent="0.2">
      <c r="A2977" t="s">
        <v>1286</v>
      </c>
      <c r="B2977" t="s">
        <v>137</v>
      </c>
      <c r="C2977">
        <v>2004</v>
      </c>
      <c r="D2977" s="1" t="d">
        <v>2011-07-19</v>
      </c>
      <c r="E2977" s="1" t="str">
        <f t="shared" si="92"/>
        <v>2011</v>
      </c>
      <c r="F2977" s="1" t="str">
        <f t="shared" si="93"/>
        <v>Jul</v>
      </c>
      <c r="G2977" t="s">
        <v>18</v>
      </c>
      <c r="H2977" t="s">
        <v>134</v>
      </c>
      <c r="I2977">
        <v>0.63</v>
      </c>
      <c r="J2977">
        <v>0.02</v>
      </c>
      <c r="K2977">
        <v>0</v>
      </c>
      <c r="L2977">
        <v>0.03</v>
      </c>
      <c r="M2977">
        <v>0.68</v>
      </c>
      <c r="N2977">
        <v>89</v>
      </c>
      <c r="O2977">
        <v>29</v>
      </c>
      <c r="P2977">
        <v>8</v>
      </c>
      <c r="Q2977">
        <v>12</v>
      </c>
      <c r="R2977" t="s">
        <v>135</v>
      </c>
      <c r="S2977" t="s">
        <v>20</v>
      </c>
    </row>
    <row r="2978" spans="1:19" x14ac:dyDescent="0.2">
      <c r="A2978" t="s">
        <v>2901</v>
      </c>
      <c r="B2978" t="s">
        <v>104</v>
      </c>
      <c r="C2978">
        <v>1997</v>
      </c>
      <c r="D2978" s="1" t="d">
        <v>2007-08-27</v>
      </c>
      <c r="E2978" s="1" t="str">
        <f t="shared" si="92"/>
        <v>2007</v>
      </c>
      <c r="F2978" s="1" t="str">
        <f t="shared" si="93"/>
        <v>Aug</v>
      </c>
      <c r="G2978" t="s">
        <v>86</v>
      </c>
      <c r="H2978" t="s">
        <v>226</v>
      </c>
      <c r="I2978">
        <v>0.38</v>
      </c>
      <c r="J2978">
        <v>0.26</v>
      </c>
      <c r="K2978">
        <v>0</v>
      </c>
      <c r="L2978">
        <v>0.04</v>
      </c>
      <c r="M2978">
        <v>0.68</v>
      </c>
    </row>
    <row r="2979" spans="1:19" x14ac:dyDescent="0.2">
      <c r="A2979" t="s">
        <v>2902</v>
      </c>
      <c r="B2979" t="s">
        <v>49</v>
      </c>
      <c r="C2979">
        <v>2010</v>
      </c>
      <c r="D2979" s="1" t="d">
        <v>2015-08-06</v>
      </c>
      <c r="E2979" s="1" t="str">
        <f t="shared" si="92"/>
        <v>2015</v>
      </c>
      <c r="F2979" s="1" t="str">
        <f t="shared" si="93"/>
        <v>Aug</v>
      </c>
      <c r="G2979" t="s">
        <v>1</v>
      </c>
      <c r="H2979" t="s">
        <v>68</v>
      </c>
      <c r="I2979">
        <v>0.52</v>
      </c>
      <c r="J2979">
        <v>0.08</v>
      </c>
      <c r="K2979">
        <v>0.01</v>
      </c>
      <c r="L2979">
        <v>0.08</v>
      </c>
      <c r="M2979">
        <v>0.68</v>
      </c>
      <c r="N2979">
        <v>85</v>
      </c>
      <c r="O2979">
        <v>46</v>
      </c>
      <c r="P2979">
        <v>8.8000000000000007</v>
      </c>
      <c r="Q2979">
        <v>172</v>
      </c>
      <c r="R2979" t="s">
        <v>2903</v>
      </c>
      <c r="S2979" t="s">
        <v>112</v>
      </c>
    </row>
    <row r="2980" spans="1:19" x14ac:dyDescent="0.2">
      <c r="A2980" t="s">
        <v>2904</v>
      </c>
      <c r="B2980" t="s">
        <v>189</v>
      </c>
      <c r="C2980">
        <v>2003</v>
      </c>
      <c r="D2980" s="1" t="d">
        <v>2008-09-30</v>
      </c>
      <c r="E2980" s="1" t="str">
        <f t="shared" si="92"/>
        <v>2008</v>
      </c>
      <c r="F2980" s="1" t="str">
        <f t="shared" si="93"/>
        <v>Sep</v>
      </c>
      <c r="G2980" t="s">
        <v>86</v>
      </c>
      <c r="H2980" t="s">
        <v>2117</v>
      </c>
      <c r="I2980">
        <v>0.53</v>
      </c>
      <c r="J2980">
        <v>0.14000000000000001</v>
      </c>
      <c r="K2980">
        <v>0</v>
      </c>
      <c r="L2980">
        <v>0.02</v>
      </c>
      <c r="M2980">
        <v>0.68</v>
      </c>
      <c r="N2980">
        <v>72</v>
      </c>
      <c r="O2980">
        <v>21</v>
      </c>
      <c r="P2980">
        <v>8.1</v>
      </c>
      <c r="Q2980">
        <v>20</v>
      </c>
      <c r="R2980" t="s">
        <v>2117</v>
      </c>
      <c r="S2980" t="s">
        <v>88</v>
      </c>
    </row>
    <row r="2981" spans="1:19" x14ac:dyDescent="0.2">
      <c r="A2981" t="s">
        <v>2905</v>
      </c>
      <c r="B2981" t="s">
        <v>75</v>
      </c>
      <c r="C2981">
        <v>2014</v>
      </c>
      <c r="D2981" s="1" t="d">
        <v>1996-02-29</v>
      </c>
      <c r="E2981" s="1" t="str">
        <f t="shared" si="92"/>
        <v>1996</v>
      </c>
      <c r="F2981" s="1" t="str">
        <f t="shared" si="93"/>
        <v>Feb</v>
      </c>
      <c r="G2981" t="s">
        <v>37</v>
      </c>
      <c r="H2981" t="s">
        <v>202</v>
      </c>
      <c r="I2981">
        <v>0.24</v>
      </c>
      <c r="J2981">
        <v>0.34</v>
      </c>
      <c r="K2981">
        <v>0</v>
      </c>
      <c r="L2981">
        <v>0.11</v>
      </c>
      <c r="M2981">
        <v>0.68</v>
      </c>
      <c r="N2981">
        <v>67</v>
      </c>
      <c r="O2981">
        <v>41</v>
      </c>
      <c r="P2981">
        <v>7.1</v>
      </c>
      <c r="Q2981">
        <v>178</v>
      </c>
      <c r="R2981" t="s">
        <v>1235</v>
      </c>
      <c r="S2981" t="s">
        <v>53</v>
      </c>
    </row>
    <row r="2982" spans="1:19" x14ac:dyDescent="0.2">
      <c r="A2982" t="s">
        <v>2906</v>
      </c>
      <c r="B2982" t="s">
        <v>55</v>
      </c>
      <c r="C2982">
        <v>2005</v>
      </c>
      <c r="D2982" s="1" t="d">
        <v>1995-10-31</v>
      </c>
      <c r="E2982" s="1" t="str">
        <f t="shared" si="92"/>
        <v>1995</v>
      </c>
      <c r="F2982" s="1" t="str">
        <f t="shared" si="93"/>
        <v>Oct</v>
      </c>
      <c r="G2982" t="s">
        <v>50</v>
      </c>
      <c r="H2982" t="s">
        <v>111</v>
      </c>
      <c r="I2982">
        <v>0.56999999999999995</v>
      </c>
      <c r="J2982">
        <v>0.02</v>
      </c>
      <c r="K2982">
        <v>0</v>
      </c>
      <c r="L2982">
        <v>0.09</v>
      </c>
      <c r="M2982">
        <v>0.68</v>
      </c>
      <c r="N2982">
        <v>85</v>
      </c>
      <c r="O2982">
        <v>46</v>
      </c>
      <c r="P2982">
        <v>8.5</v>
      </c>
      <c r="Q2982">
        <v>111</v>
      </c>
      <c r="R2982" t="s">
        <v>260</v>
      </c>
      <c r="S2982" t="s">
        <v>53</v>
      </c>
    </row>
    <row r="2983" spans="1:19" x14ac:dyDescent="0.2">
      <c r="A2983" t="s">
        <v>2907</v>
      </c>
      <c r="B2983" t="s">
        <v>159</v>
      </c>
      <c r="C2983">
        <v>2007</v>
      </c>
      <c r="D2983" s="1" t="d">
        <v>1996-04-25</v>
      </c>
      <c r="E2983" s="1" t="str">
        <f t="shared" si="92"/>
        <v>1996</v>
      </c>
      <c r="F2983" s="1" t="str">
        <f t="shared" si="93"/>
        <v>Apr</v>
      </c>
      <c r="G2983" t="s">
        <v>18</v>
      </c>
      <c r="H2983" t="s">
        <v>68</v>
      </c>
      <c r="I2983">
        <v>0.21</v>
      </c>
      <c r="J2983">
        <v>0.11</v>
      </c>
      <c r="K2983">
        <v>0.28000000000000003</v>
      </c>
      <c r="L2983">
        <v>0.08</v>
      </c>
      <c r="M2983">
        <v>0.68</v>
      </c>
      <c r="N2983">
        <v>82</v>
      </c>
      <c r="O2983">
        <v>42</v>
      </c>
      <c r="P2983">
        <v>8.6</v>
      </c>
      <c r="Q2983">
        <v>12</v>
      </c>
      <c r="R2983" t="s">
        <v>639</v>
      </c>
      <c r="S2983" t="s">
        <v>20</v>
      </c>
    </row>
    <row r="2984" spans="1:19" x14ac:dyDescent="0.2">
      <c r="A2984" t="s">
        <v>2661</v>
      </c>
      <c r="B2984" t="s">
        <v>137</v>
      </c>
      <c r="C2984">
        <v>2005</v>
      </c>
      <c r="D2984" s="1" t="d">
        <v>2012-11-25</v>
      </c>
      <c r="E2984" s="1" t="str">
        <f t="shared" si="92"/>
        <v>2012</v>
      </c>
      <c r="F2984" s="1" t="str">
        <f t="shared" si="93"/>
        <v>Nov</v>
      </c>
      <c r="G2984" t="s">
        <v>50</v>
      </c>
      <c r="H2984" t="s">
        <v>254</v>
      </c>
      <c r="I2984">
        <v>0.54</v>
      </c>
      <c r="J2984">
        <v>0.11</v>
      </c>
      <c r="K2984">
        <v>0</v>
      </c>
      <c r="L2984">
        <v>0.03</v>
      </c>
      <c r="M2984">
        <v>0.68</v>
      </c>
    </row>
    <row r="2985" spans="1:19" x14ac:dyDescent="0.2">
      <c r="A2985" t="s">
        <v>2908</v>
      </c>
      <c r="B2985" t="s">
        <v>104</v>
      </c>
      <c r="C2985">
        <v>1998</v>
      </c>
      <c r="D2985" s="1" t="d">
        <v>2013-07-02</v>
      </c>
      <c r="E2985" s="1" t="str">
        <f t="shared" si="92"/>
        <v>2013</v>
      </c>
      <c r="F2985" s="1" t="str">
        <f t="shared" si="93"/>
        <v>Jul</v>
      </c>
      <c r="G2985" t="s">
        <v>86</v>
      </c>
      <c r="H2985" t="s">
        <v>118</v>
      </c>
      <c r="I2985">
        <v>0.25</v>
      </c>
      <c r="J2985">
        <v>0.17</v>
      </c>
      <c r="K2985">
        <v>0.22</v>
      </c>
      <c r="L2985">
        <v>0.04</v>
      </c>
      <c r="M2985">
        <v>0.68</v>
      </c>
    </row>
    <row r="2986" spans="1:19" x14ac:dyDescent="0.2">
      <c r="A2986" t="s">
        <v>2909</v>
      </c>
      <c r="B2986" t="s">
        <v>104</v>
      </c>
      <c r="C2986">
        <v>1998</v>
      </c>
      <c r="D2986" s="1" t="d">
        <v>1998-06-21</v>
      </c>
      <c r="E2986" s="1" t="str">
        <f t="shared" si="92"/>
        <v>1998</v>
      </c>
      <c r="F2986" s="1" t="str">
        <f t="shared" si="93"/>
        <v>Jun</v>
      </c>
      <c r="G2986" t="s">
        <v>28</v>
      </c>
      <c r="H2986" t="s">
        <v>234</v>
      </c>
      <c r="I2986">
        <v>0.15</v>
      </c>
      <c r="J2986">
        <v>0.1</v>
      </c>
      <c r="K2986">
        <v>0.38</v>
      </c>
      <c r="L2986">
        <v>0.04</v>
      </c>
      <c r="M2986">
        <v>0.68</v>
      </c>
      <c r="N2986">
        <v>82</v>
      </c>
      <c r="O2986">
        <v>8</v>
      </c>
      <c r="P2986">
        <v>8.4</v>
      </c>
      <c r="Q2986">
        <v>162</v>
      </c>
      <c r="R2986" t="s">
        <v>357</v>
      </c>
      <c r="S2986" t="s">
        <v>88</v>
      </c>
    </row>
    <row r="2987" spans="1:19" x14ac:dyDescent="0.2">
      <c r="A2987" t="s">
        <v>2910</v>
      </c>
      <c r="B2987" t="s">
        <v>49</v>
      </c>
      <c r="C2987">
        <v>2008</v>
      </c>
      <c r="D2987" s="1" t="d">
        <v>2014-09-23</v>
      </c>
      <c r="E2987" s="1" t="str">
        <f t="shared" si="92"/>
        <v>2014</v>
      </c>
      <c r="F2987" s="1" t="str">
        <f t="shared" si="93"/>
        <v>Sep</v>
      </c>
      <c r="G2987" t="s">
        <v>50</v>
      </c>
      <c r="H2987" t="s">
        <v>151</v>
      </c>
      <c r="I2987">
        <v>0.32</v>
      </c>
      <c r="J2987">
        <v>0.25</v>
      </c>
      <c r="K2987">
        <v>0</v>
      </c>
      <c r="L2987">
        <v>0.11</v>
      </c>
      <c r="M2987">
        <v>0.68</v>
      </c>
      <c r="N2987">
        <v>42</v>
      </c>
      <c r="O2987">
        <v>27</v>
      </c>
      <c r="P2987">
        <v>6.2</v>
      </c>
      <c r="Q2987">
        <v>45</v>
      </c>
      <c r="R2987" t="s">
        <v>2911</v>
      </c>
      <c r="S2987" t="s">
        <v>88</v>
      </c>
    </row>
    <row r="2988" spans="1:19" x14ac:dyDescent="0.2">
      <c r="A2988" t="s">
        <v>380</v>
      </c>
      <c r="B2988" t="s">
        <v>137</v>
      </c>
      <c r="C2988">
        <v>2005</v>
      </c>
      <c r="D2988" s="1" t="d">
        <v>2019-03-10</v>
      </c>
      <c r="E2988" s="1" t="str">
        <f t="shared" si="92"/>
        <v>2019</v>
      </c>
      <c r="F2988" s="1" t="str">
        <f t="shared" si="93"/>
        <v>Mar</v>
      </c>
      <c r="G2988" t="s">
        <v>18</v>
      </c>
      <c r="H2988" t="s">
        <v>134</v>
      </c>
      <c r="I2988">
        <v>0.28999999999999998</v>
      </c>
      <c r="J2988">
        <v>0.38</v>
      </c>
      <c r="K2988">
        <v>0</v>
      </c>
      <c r="L2988">
        <v>0.01</v>
      </c>
      <c r="M2988">
        <v>0.68</v>
      </c>
      <c r="N2988">
        <v>80</v>
      </c>
      <c r="O2988">
        <v>39</v>
      </c>
      <c r="P2988">
        <v>7.5</v>
      </c>
      <c r="Q2988">
        <v>22</v>
      </c>
      <c r="R2988" t="s">
        <v>193</v>
      </c>
      <c r="S2988" t="s">
        <v>20</v>
      </c>
    </row>
    <row r="2989" spans="1:19" x14ac:dyDescent="0.2">
      <c r="A2989" t="s">
        <v>1434</v>
      </c>
      <c r="B2989" t="s">
        <v>137</v>
      </c>
      <c r="C2989">
        <v>2004</v>
      </c>
      <c r="D2989" s="1" t="d">
        <v>2009-11-20</v>
      </c>
      <c r="E2989" s="1" t="str">
        <f t="shared" si="92"/>
        <v>2009</v>
      </c>
      <c r="F2989" s="1" t="str">
        <f t="shared" si="93"/>
        <v>Nov</v>
      </c>
      <c r="G2989" t="s">
        <v>86</v>
      </c>
      <c r="H2989" t="s">
        <v>134</v>
      </c>
      <c r="I2989">
        <v>0.51</v>
      </c>
      <c r="J2989">
        <v>0.15</v>
      </c>
      <c r="K2989">
        <v>0</v>
      </c>
      <c r="L2989">
        <v>0.02</v>
      </c>
      <c r="M2989">
        <v>0.68</v>
      </c>
      <c r="N2989">
        <v>85</v>
      </c>
      <c r="O2989">
        <v>47</v>
      </c>
      <c r="P2989">
        <v>8.6999999999999993</v>
      </c>
      <c r="Q2989">
        <v>20</v>
      </c>
      <c r="R2989" t="s">
        <v>135</v>
      </c>
      <c r="S2989" t="s">
        <v>88</v>
      </c>
    </row>
    <row r="2990" spans="1:19" x14ac:dyDescent="0.2">
      <c r="A2990" t="s">
        <v>2912</v>
      </c>
      <c r="B2990" t="s">
        <v>55</v>
      </c>
      <c r="C2990">
        <v>2006</v>
      </c>
      <c r="D2990" s="1" t="d">
        <v>1999-03-10</v>
      </c>
      <c r="E2990" s="1" t="str">
        <f t="shared" si="92"/>
        <v>1999</v>
      </c>
      <c r="F2990" s="1" t="str">
        <f t="shared" si="93"/>
        <v>Mar</v>
      </c>
      <c r="G2990" t="s">
        <v>24</v>
      </c>
      <c r="H2990" t="s">
        <v>68</v>
      </c>
      <c r="I2990">
        <v>0.28000000000000003</v>
      </c>
      <c r="J2990">
        <v>0.22</v>
      </c>
      <c r="K2990">
        <v>0.11</v>
      </c>
      <c r="L2990">
        <v>7.0000000000000007E-2</v>
      </c>
      <c r="M2990">
        <v>0.68</v>
      </c>
    </row>
    <row r="2991" spans="1:19" x14ac:dyDescent="0.2">
      <c r="A2991" t="s">
        <v>2913</v>
      </c>
      <c r="B2991" t="s">
        <v>55</v>
      </c>
      <c r="C2991">
        <v>2002</v>
      </c>
      <c r="D2991" s="1" t="d">
        <v>1989-06-28</v>
      </c>
      <c r="E2991" s="1" t="str">
        <f t="shared" si="92"/>
        <v>1989</v>
      </c>
      <c r="F2991" s="1" t="str">
        <f t="shared" si="93"/>
        <v>Jun</v>
      </c>
      <c r="G2991" t="s">
        <v>28</v>
      </c>
      <c r="H2991" t="s">
        <v>155</v>
      </c>
      <c r="I2991">
        <v>0.23</v>
      </c>
      <c r="J2991">
        <v>0.18</v>
      </c>
      <c r="K2991">
        <v>0.2</v>
      </c>
      <c r="L2991">
        <v>0.06</v>
      </c>
      <c r="M2991">
        <v>0.68</v>
      </c>
      <c r="N2991">
        <v>76</v>
      </c>
      <c r="O2991">
        <v>24</v>
      </c>
      <c r="P2991">
        <v>8.9</v>
      </c>
      <c r="Q2991">
        <v>81</v>
      </c>
      <c r="R2991" t="s">
        <v>1678</v>
      </c>
      <c r="S2991" t="s">
        <v>88</v>
      </c>
    </row>
    <row r="2992" spans="1:19" x14ac:dyDescent="0.2">
      <c r="A2992" t="s">
        <v>1352</v>
      </c>
      <c r="B2992" t="s">
        <v>171</v>
      </c>
      <c r="C2992">
        <v>2014</v>
      </c>
      <c r="D2992" s="1" t="d">
        <v>2000-10-28</v>
      </c>
      <c r="E2992" s="1" t="str">
        <f t="shared" si="92"/>
        <v>2000</v>
      </c>
      <c r="F2992" s="1" t="str">
        <f t="shared" si="93"/>
        <v>Oct</v>
      </c>
      <c r="G2992" t="s">
        <v>37</v>
      </c>
      <c r="H2992" t="s">
        <v>130</v>
      </c>
      <c r="I2992">
        <v>0.34</v>
      </c>
      <c r="J2992">
        <v>0.28000000000000003</v>
      </c>
      <c r="K2992">
        <v>0</v>
      </c>
      <c r="L2992">
        <v>0.06</v>
      </c>
      <c r="M2992">
        <v>0.68</v>
      </c>
      <c r="N2992">
        <v>79</v>
      </c>
      <c r="O2992">
        <v>18</v>
      </c>
      <c r="P2992">
        <v>7.8</v>
      </c>
      <c r="Q2992">
        <v>397</v>
      </c>
      <c r="R2992" t="s">
        <v>1353</v>
      </c>
      <c r="S2992" t="s">
        <v>53</v>
      </c>
    </row>
    <row r="2993" spans="1:19" x14ac:dyDescent="0.2">
      <c r="A2993" t="s">
        <v>2914</v>
      </c>
      <c r="B2993" t="s">
        <v>32</v>
      </c>
      <c r="C2993">
        <v>2007</v>
      </c>
      <c r="D2993" s="1" t="d">
        <v>2020-08-05</v>
      </c>
      <c r="E2993" s="1" t="str">
        <f t="shared" si="92"/>
        <v>2020</v>
      </c>
      <c r="F2993" s="1" t="str">
        <f t="shared" si="93"/>
        <v>Aug</v>
      </c>
      <c r="G2993" t="s">
        <v>24</v>
      </c>
      <c r="H2993" t="s">
        <v>484</v>
      </c>
      <c r="I2993">
        <v>0.63</v>
      </c>
      <c r="J2993">
        <v>0</v>
      </c>
      <c r="K2993">
        <v>0</v>
      </c>
      <c r="L2993">
        <v>0.05</v>
      </c>
      <c r="M2993">
        <v>0.68</v>
      </c>
      <c r="N2993">
        <v>69</v>
      </c>
      <c r="O2993">
        <v>7</v>
      </c>
      <c r="P2993">
        <v>6.8</v>
      </c>
      <c r="Q2993">
        <v>5</v>
      </c>
      <c r="R2993" t="s">
        <v>807</v>
      </c>
      <c r="S2993" t="s">
        <v>20</v>
      </c>
    </row>
    <row r="2994" spans="1:19" x14ac:dyDescent="0.2">
      <c r="A2994" t="s">
        <v>795</v>
      </c>
      <c r="B2994" t="s">
        <v>159</v>
      </c>
      <c r="C2994">
        <v>2010</v>
      </c>
      <c r="D2994" s="1" t="d">
        <v>2008-03-07</v>
      </c>
      <c r="E2994" s="1" t="str">
        <f t="shared" si="92"/>
        <v>2008</v>
      </c>
      <c r="F2994" s="1" t="str">
        <f t="shared" si="93"/>
        <v>Mar</v>
      </c>
      <c r="G2994" t="s">
        <v>50</v>
      </c>
      <c r="H2994" t="s">
        <v>267</v>
      </c>
      <c r="I2994">
        <v>0.14000000000000001</v>
      </c>
      <c r="J2994">
        <v>0.36</v>
      </c>
      <c r="K2994">
        <v>0</v>
      </c>
      <c r="L2994">
        <v>0.18</v>
      </c>
      <c r="M2994">
        <v>0.68</v>
      </c>
      <c r="N2994">
        <v>71</v>
      </c>
      <c r="O2994">
        <v>4</v>
      </c>
      <c r="P2994" t="s">
        <v>203</v>
      </c>
      <c r="R2994" t="s">
        <v>326</v>
      </c>
      <c r="S2994" t="s">
        <v>112</v>
      </c>
    </row>
    <row r="2995" spans="1:19" x14ac:dyDescent="0.2">
      <c r="A2995" t="s">
        <v>2915</v>
      </c>
      <c r="B2995" t="s">
        <v>55</v>
      </c>
      <c r="C2995">
        <v>2004</v>
      </c>
      <c r="D2995" s="1" t="d">
        <v>2013-10-25</v>
      </c>
      <c r="E2995" s="1" t="str">
        <f t="shared" si="92"/>
        <v>2013</v>
      </c>
      <c r="F2995" s="1" t="str">
        <f t="shared" si="93"/>
        <v>Oct</v>
      </c>
      <c r="G2995" t="s">
        <v>34</v>
      </c>
      <c r="H2995" t="s">
        <v>776</v>
      </c>
      <c r="I2995">
        <v>0.33</v>
      </c>
      <c r="J2995">
        <v>0.26</v>
      </c>
      <c r="K2995">
        <v>0</v>
      </c>
      <c r="L2995">
        <v>0.09</v>
      </c>
      <c r="M2995">
        <v>0.68</v>
      </c>
      <c r="N2995">
        <v>74</v>
      </c>
      <c r="O2995">
        <v>28</v>
      </c>
      <c r="P2995" t="s">
        <v>203</v>
      </c>
      <c r="R2995" t="s">
        <v>866</v>
      </c>
      <c r="S2995" t="s">
        <v>53</v>
      </c>
    </row>
    <row r="2996" spans="1:19" x14ac:dyDescent="0.2">
      <c r="A2996" t="s">
        <v>2916</v>
      </c>
      <c r="B2996" t="s">
        <v>17</v>
      </c>
      <c r="C2996">
        <v>2012</v>
      </c>
      <c r="D2996" s="1" t="d">
        <v>2013-06-11</v>
      </c>
      <c r="E2996" s="1" t="str">
        <f t="shared" si="92"/>
        <v>2013</v>
      </c>
      <c r="F2996" s="1" t="str">
        <f t="shared" si="93"/>
        <v>Jun</v>
      </c>
      <c r="G2996" t="s">
        <v>50</v>
      </c>
      <c r="H2996" t="s">
        <v>19</v>
      </c>
      <c r="I2996">
        <v>0.33</v>
      </c>
      <c r="J2996">
        <v>0</v>
      </c>
      <c r="K2996">
        <v>0.33</v>
      </c>
      <c r="L2996">
        <v>0.02</v>
      </c>
      <c r="M2996">
        <v>0.67</v>
      </c>
      <c r="N2996">
        <v>82</v>
      </c>
      <c r="O2996">
        <v>6</v>
      </c>
      <c r="P2996">
        <v>8.8000000000000007</v>
      </c>
      <c r="Q2996">
        <v>37</v>
      </c>
      <c r="R2996" t="s">
        <v>190</v>
      </c>
      <c r="S2996" t="s">
        <v>112</v>
      </c>
    </row>
    <row r="2997" spans="1:19" x14ac:dyDescent="0.2">
      <c r="A2997" t="s">
        <v>2917</v>
      </c>
      <c r="B2997" t="s">
        <v>137</v>
      </c>
      <c r="C2997">
        <v>2003</v>
      </c>
      <c r="D2997" s="1" t="d">
        <v>2004-03-01</v>
      </c>
      <c r="E2997" s="1" t="str">
        <f t="shared" si="92"/>
        <v>2004</v>
      </c>
      <c r="F2997" s="1" t="str">
        <f t="shared" si="93"/>
        <v>Mar</v>
      </c>
      <c r="G2997" t="s">
        <v>37</v>
      </c>
      <c r="H2997" t="s">
        <v>71</v>
      </c>
      <c r="I2997">
        <v>0.49</v>
      </c>
      <c r="J2997">
        <v>0.16</v>
      </c>
      <c r="K2997">
        <v>0</v>
      </c>
      <c r="L2997">
        <v>0.02</v>
      </c>
      <c r="M2997">
        <v>0.67</v>
      </c>
      <c r="N2997">
        <v>84</v>
      </c>
      <c r="O2997">
        <v>38</v>
      </c>
      <c r="P2997">
        <v>8.8000000000000007</v>
      </c>
      <c r="Q2997">
        <v>33</v>
      </c>
      <c r="R2997" t="s">
        <v>2918</v>
      </c>
      <c r="S2997" t="s">
        <v>53</v>
      </c>
    </row>
    <row r="2998" spans="1:19" x14ac:dyDescent="0.2">
      <c r="A2998" t="s">
        <v>2919</v>
      </c>
      <c r="B2998" t="s">
        <v>148</v>
      </c>
      <c r="C2998">
        <v>2011</v>
      </c>
      <c r="D2998" s="1" t="d">
        <v>2017-06-20</v>
      </c>
      <c r="E2998" s="1" t="str">
        <f t="shared" si="92"/>
        <v>2017</v>
      </c>
      <c r="F2998" s="1" t="str">
        <f t="shared" si="93"/>
        <v>Jun</v>
      </c>
      <c r="G2998" t="s">
        <v>28</v>
      </c>
      <c r="H2998" t="s">
        <v>1091</v>
      </c>
      <c r="I2998">
        <v>0.44</v>
      </c>
      <c r="J2998">
        <v>0.16</v>
      </c>
      <c r="K2998">
        <v>0</v>
      </c>
      <c r="L2998">
        <v>7.0000000000000007E-2</v>
      </c>
      <c r="M2998">
        <v>0.67</v>
      </c>
      <c r="N2998">
        <v>84</v>
      </c>
      <c r="O2998">
        <v>59</v>
      </c>
      <c r="P2998">
        <v>7.3</v>
      </c>
      <c r="Q2998">
        <v>561</v>
      </c>
      <c r="R2998" t="s">
        <v>2920</v>
      </c>
      <c r="S2998" t="s">
        <v>88</v>
      </c>
    </row>
    <row r="2999" spans="1:19" x14ac:dyDescent="0.2">
      <c r="A2999" t="s">
        <v>2337</v>
      </c>
      <c r="B2999" t="s">
        <v>49</v>
      </c>
      <c r="C2999">
        <v>2007</v>
      </c>
      <c r="D2999" s="1" t="d">
        <v>2010-02-25</v>
      </c>
      <c r="E2999" s="1" t="str">
        <f t="shared" si="92"/>
        <v>2010</v>
      </c>
      <c r="F2999" s="1" t="str">
        <f t="shared" si="93"/>
        <v>Feb</v>
      </c>
      <c r="G2999" t="s">
        <v>1</v>
      </c>
      <c r="H2999" t="s">
        <v>71</v>
      </c>
      <c r="I2999">
        <v>0.26</v>
      </c>
      <c r="J2999">
        <v>0.28999999999999998</v>
      </c>
      <c r="K2999">
        <v>0.02</v>
      </c>
      <c r="L2999">
        <v>0.11</v>
      </c>
      <c r="M2999">
        <v>0.67</v>
      </c>
      <c r="N2999">
        <v>60</v>
      </c>
      <c r="O2999">
        <v>33</v>
      </c>
      <c r="P2999">
        <v>7</v>
      </c>
      <c r="Q2999">
        <v>40</v>
      </c>
      <c r="R2999" t="s">
        <v>77</v>
      </c>
      <c r="S2999" t="s">
        <v>88</v>
      </c>
    </row>
    <row r="3000" spans="1:19" x14ac:dyDescent="0.2">
      <c r="A3000" t="s">
        <v>2921</v>
      </c>
      <c r="B3000" t="s">
        <v>104</v>
      </c>
      <c r="C3000">
        <v>1998</v>
      </c>
      <c r="D3000" s="1" t="d">
        <v>1993-07-14</v>
      </c>
      <c r="E3000" s="1" t="str">
        <f t="shared" si="92"/>
        <v>1993</v>
      </c>
      <c r="F3000" s="1" t="str">
        <f t="shared" si="93"/>
        <v>Jul</v>
      </c>
      <c r="G3000" t="s">
        <v>18</v>
      </c>
      <c r="H3000" t="s">
        <v>134</v>
      </c>
      <c r="I3000">
        <v>0.37</v>
      </c>
      <c r="J3000">
        <v>0.25</v>
      </c>
      <c r="K3000">
        <v>0</v>
      </c>
      <c r="L3000">
        <v>0.04</v>
      </c>
      <c r="M3000">
        <v>0.67</v>
      </c>
    </row>
    <row r="3001" spans="1:19" x14ac:dyDescent="0.2">
      <c r="A3001" t="s">
        <v>633</v>
      </c>
      <c r="B3001" t="s">
        <v>148</v>
      </c>
      <c r="C3001">
        <v>2008</v>
      </c>
      <c r="D3001" s="1" t="d">
        <v>2010-07-16</v>
      </c>
      <c r="E3001" s="1" t="str">
        <f t="shared" si="92"/>
        <v>2010</v>
      </c>
      <c r="F3001" s="1" t="str">
        <f t="shared" si="93"/>
        <v>Jul</v>
      </c>
      <c r="G3001" t="s">
        <v>28</v>
      </c>
      <c r="H3001" t="s">
        <v>134</v>
      </c>
      <c r="I3001">
        <v>0</v>
      </c>
      <c r="J3001">
        <v>0.59</v>
      </c>
      <c r="K3001">
        <v>0</v>
      </c>
      <c r="L3001">
        <v>0.08</v>
      </c>
      <c r="M3001">
        <v>0.67</v>
      </c>
      <c r="N3001">
        <v>89</v>
      </c>
      <c r="O3001">
        <v>45</v>
      </c>
      <c r="P3001">
        <v>8.6</v>
      </c>
      <c r="Q3001">
        <v>2386</v>
      </c>
      <c r="R3001" t="s">
        <v>2922</v>
      </c>
      <c r="S3001" t="s">
        <v>53</v>
      </c>
    </row>
    <row r="3002" spans="1:19" x14ac:dyDescent="0.2">
      <c r="A3002" t="s">
        <v>2923</v>
      </c>
      <c r="B3002" t="s">
        <v>104</v>
      </c>
      <c r="C3002">
        <v>1996</v>
      </c>
      <c r="D3002" s="1" t="d">
        <v>2017-09-16</v>
      </c>
      <c r="E3002" s="1" t="str">
        <f t="shared" si="92"/>
        <v>2017</v>
      </c>
      <c r="F3002" s="1" t="str">
        <f t="shared" si="93"/>
        <v>Sep</v>
      </c>
      <c r="G3002" t="s">
        <v>37</v>
      </c>
      <c r="H3002" t="s">
        <v>234</v>
      </c>
      <c r="I3002">
        <v>0.37</v>
      </c>
      <c r="J3002">
        <v>0.25</v>
      </c>
      <c r="K3002">
        <v>0</v>
      </c>
      <c r="L3002">
        <v>0.04</v>
      </c>
      <c r="M3002">
        <v>0.67</v>
      </c>
    </row>
    <row r="3003" spans="1:19" x14ac:dyDescent="0.2">
      <c r="A3003" t="s">
        <v>2924</v>
      </c>
      <c r="B3003" t="s">
        <v>137</v>
      </c>
      <c r="C3003">
        <v>2004</v>
      </c>
      <c r="D3003" s="1" t="d">
        <v>2003-07-24</v>
      </c>
      <c r="E3003" s="1" t="str">
        <f t="shared" si="92"/>
        <v>2003</v>
      </c>
      <c r="F3003" s="1" t="str">
        <f t="shared" si="93"/>
        <v>Jul</v>
      </c>
      <c r="G3003" t="s">
        <v>86</v>
      </c>
      <c r="H3003" t="s">
        <v>134</v>
      </c>
      <c r="I3003">
        <v>0.46</v>
      </c>
      <c r="J3003">
        <v>0.18</v>
      </c>
      <c r="K3003">
        <v>0</v>
      </c>
      <c r="L3003">
        <v>0.03</v>
      </c>
      <c r="M3003">
        <v>0.67</v>
      </c>
    </row>
    <row r="3004" spans="1:19" x14ac:dyDescent="0.2">
      <c r="A3004" t="s">
        <v>2925</v>
      </c>
      <c r="B3004" t="s">
        <v>49</v>
      </c>
      <c r="C3004">
        <v>2012</v>
      </c>
      <c r="D3004" s="1" t="d">
        <v>2011-05-11</v>
      </c>
      <c r="E3004" s="1" t="str">
        <f t="shared" si="92"/>
        <v>2011</v>
      </c>
      <c r="F3004" s="1" t="str">
        <f t="shared" si="93"/>
        <v>May</v>
      </c>
      <c r="G3004" t="s">
        <v>50</v>
      </c>
      <c r="H3004" t="s">
        <v>68</v>
      </c>
      <c r="I3004">
        <v>0.14000000000000001</v>
      </c>
      <c r="J3004">
        <v>0.39</v>
      </c>
      <c r="K3004">
        <v>0</v>
      </c>
      <c r="L3004">
        <v>0.15</v>
      </c>
      <c r="M3004">
        <v>0.67</v>
      </c>
    </row>
    <row r="3005" spans="1:19" x14ac:dyDescent="0.2">
      <c r="A3005" t="s">
        <v>2926</v>
      </c>
      <c r="B3005" t="s">
        <v>32</v>
      </c>
      <c r="C3005">
        <v>2006</v>
      </c>
      <c r="D3005" s="1" t="d">
        <v>2000-03-06</v>
      </c>
      <c r="E3005" s="1" t="str">
        <f t="shared" si="92"/>
        <v>2000</v>
      </c>
      <c r="F3005" s="1" t="str">
        <f t="shared" si="93"/>
        <v>Mar</v>
      </c>
      <c r="G3005" t="s">
        <v>34</v>
      </c>
      <c r="H3005" t="s">
        <v>2927</v>
      </c>
      <c r="I3005">
        <v>0</v>
      </c>
      <c r="J3005">
        <v>0</v>
      </c>
      <c r="K3005">
        <v>0.67</v>
      </c>
      <c r="L3005">
        <v>0</v>
      </c>
      <c r="M3005">
        <v>0.67</v>
      </c>
    </row>
    <row r="3006" spans="1:19" x14ac:dyDescent="0.2">
      <c r="A3006" t="s">
        <v>2928</v>
      </c>
      <c r="B3006" t="s">
        <v>104</v>
      </c>
      <c r="C3006">
        <v>1998</v>
      </c>
      <c r="D3006" s="1" t="d">
        <v>1988-07-30</v>
      </c>
      <c r="E3006" s="1" t="str">
        <f t="shared" si="92"/>
        <v>1988</v>
      </c>
      <c r="F3006" s="1" t="str">
        <f t="shared" si="93"/>
        <v>Jul</v>
      </c>
      <c r="G3006" t="s">
        <v>50</v>
      </c>
      <c r="H3006" t="s">
        <v>68</v>
      </c>
      <c r="I3006">
        <v>0.37</v>
      </c>
      <c r="J3006">
        <v>0.25</v>
      </c>
      <c r="K3006">
        <v>0</v>
      </c>
      <c r="L3006">
        <v>0.04</v>
      </c>
      <c r="M3006">
        <v>0.67</v>
      </c>
    </row>
    <row r="3007" spans="1:19" x14ac:dyDescent="0.2">
      <c r="A3007" t="s">
        <v>1121</v>
      </c>
      <c r="B3007" t="s">
        <v>171</v>
      </c>
      <c r="C3007">
        <v>2014</v>
      </c>
      <c r="D3007" s="1" t="d">
        <v>1991-03-24</v>
      </c>
      <c r="E3007" s="1" t="str">
        <f t="shared" si="92"/>
        <v>1991</v>
      </c>
      <c r="F3007" s="1" t="str">
        <f t="shared" si="93"/>
        <v>Mar</v>
      </c>
      <c r="G3007" t="s">
        <v>50</v>
      </c>
      <c r="H3007" t="s">
        <v>130</v>
      </c>
      <c r="I3007">
        <v>0.35</v>
      </c>
      <c r="J3007">
        <v>0.25</v>
      </c>
      <c r="K3007">
        <v>0</v>
      </c>
      <c r="L3007">
        <v>0.06</v>
      </c>
      <c r="M3007">
        <v>0.67</v>
      </c>
      <c r="N3007">
        <v>79</v>
      </c>
      <c r="O3007">
        <v>24</v>
      </c>
      <c r="P3007">
        <v>7.3</v>
      </c>
      <c r="Q3007">
        <v>430</v>
      </c>
      <c r="R3007" t="s">
        <v>1122</v>
      </c>
      <c r="S3007" t="s">
        <v>53</v>
      </c>
    </row>
    <row r="3008" spans="1:19" x14ac:dyDescent="0.2">
      <c r="A3008" t="s">
        <v>2929</v>
      </c>
      <c r="B3008" t="s">
        <v>55</v>
      </c>
      <c r="C3008">
        <v>2002</v>
      </c>
      <c r="D3008" s="1" t="d">
        <v>1989-09-04</v>
      </c>
      <c r="E3008" s="1" t="str">
        <f t="shared" si="92"/>
        <v>1989</v>
      </c>
      <c r="F3008" s="1" t="str">
        <f t="shared" si="93"/>
        <v>Sep</v>
      </c>
      <c r="G3008" t="s">
        <v>39</v>
      </c>
      <c r="H3008" t="s">
        <v>2930</v>
      </c>
      <c r="I3008">
        <v>0.22</v>
      </c>
      <c r="J3008">
        <v>0.17</v>
      </c>
      <c r="K3008">
        <v>0.23</v>
      </c>
      <c r="L3008">
        <v>0.06</v>
      </c>
      <c r="M3008">
        <v>0.67</v>
      </c>
      <c r="N3008">
        <v>74</v>
      </c>
      <c r="O3008">
        <v>23</v>
      </c>
      <c r="P3008">
        <v>9</v>
      </c>
      <c r="Q3008">
        <v>33</v>
      </c>
      <c r="R3008" t="s">
        <v>780</v>
      </c>
      <c r="S3008" t="s">
        <v>88</v>
      </c>
    </row>
    <row r="3009" spans="1:19" x14ac:dyDescent="0.2">
      <c r="A3009" t="s">
        <v>2931</v>
      </c>
      <c r="B3009" t="s">
        <v>137</v>
      </c>
      <c r="C3009">
        <v>2005</v>
      </c>
      <c r="D3009" s="1" t="d">
        <v>1988-12-31</v>
      </c>
      <c r="E3009" s="1" t="str">
        <f t="shared" si="92"/>
        <v>1988</v>
      </c>
      <c r="F3009" s="1" t="str">
        <f t="shared" si="93"/>
        <v>Dec</v>
      </c>
      <c r="G3009" t="s">
        <v>37</v>
      </c>
      <c r="H3009" t="s">
        <v>71</v>
      </c>
      <c r="I3009">
        <v>0.48</v>
      </c>
      <c r="J3009">
        <v>0.17</v>
      </c>
      <c r="K3009">
        <v>0</v>
      </c>
      <c r="L3009">
        <v>0.02</v>
      </c>
      <c r="M3009">
        <v>0.67</v>
      </c>
      <c r="N3009">
        <v>78</v>
      </c>
      <c r="O3009">
        <v>54</v>
      </c>
      <c r="P3009">
        <v>8.9</v>
      </c>
      <c r="Q3009">
        <v>89</v>
      </c>
      <c r="R3009" t="s">
        <v>254</v>
      </c>
      <c r="S3009" t="s">
        <v>88</v>
      </c>
    </row>
    <row r="3010" spans="1:19" x14ac:dyDescent="0.2">
      <c r="A3010" t="s">
        <v>2932</v>
      </c>
      <c r="B3010" t="s">
        <v>17</v>
      </c>
      <c r="C3010">
        <v>2008</v>
      </c>
      <c r="D3010" s="1" t="d">
        <v>2018-11-18</v>
      </c>
      <c r="E3010" s="1" t="str">
        <f t="shared" si="92"/>
        <v>2018</v>
      </c>
      <c r="F3010" s="1" t="str">
        <f t="shared" si="93"/>
        <v>Nov</v>
      </c>
      <c r="G3010" t="s">
        <v>34</v>
      </c>
      <c r="H3010" t="s">
        <v>372</v>
      </c>
      <c r="I3010">
        <v>0</v>
      </c>
      <c r="J3010">
        <v>0</v>
      </c>
      <c r="K3010">
        <v>0.67</v>
      </c>
      <c r="L3010">
        <v>0</v>
      </c>
      <c r="M3010">
        <v>0.67</v>
      </c>
    </row>
    <row r="3011" spans="1:19" x14ac:dyDescent="0.2">
      <c r="A3011" t="s">
        <v>2933</v>
      </c>
      <c r="B3011" t="s">
        <v>49</v>
      </c>
      <c r="C3011">
        <v>2012</v>
      </c>
      <c r="D3011" s="1" t="d">
        <v>1997-09-26</v>
      </c>
      <c r="E3011" s="1" t="str">
        <f t="shared" ref="E3011:E3074" si="94">TEXT(D3011,"yyyy")</f>
        <v>1997</v>
      </c>
      <c r="F3011" s="1" t="str">
        <f t="shared" ref="F3011:F3074" si="95">TEXT(D3011,"mmm")</f>
        <v>Sep</v>
      </c>
      <c r="G3011" t="s">
        <v>18</v>
      </c>
      <c r="H3011" t="s">
        <v>151</v>
      </c>
      <c r="I3011">
        <v>0.06</v>
      </c>
      <c r="J3011">
        <v>0.48</v>
      </c>
      <c r="K3011">
        <v>0</v>
      </c>
      <c r="L3011">
        <v>0.14000000000000001</v>
      </c>
      <c r="M3011">
        <v>0.67</v>
      </c>
    </row>
    <row r="3012" spans="1:19" x14ac:dyDescent="0.2">
      <c r="A3012" t="s">
        <v>1664</v>
      </c>
      <c r="B3012" t="s">
        <v>75</v>
      </c>
      <c r="C3012">
        <v>2014</v>
      </c>
      <c r="D3012" s="1" t="d">
        <v>2020-04-25</v>
      </c>
      <c r="E3012" s="1" t="str">
        <f t="shared" si="94"/>
        <v>2020</v>
      </c>
      <c r="F3012" s="1" t="str">
        <f t="shared" si="95"/>
        <v>Apr</v>
      </c>
      <c r="G3012" t="s">
        <v>50</v>
      </c>
      <c r="H3012" t="s">
        <v>267</v>
      </c>
      <c r="I3012">
        <v>0.24</v>
      </c>
      <c r="J3012">
        <v>0.31</v>
      </c>
      <c r="K3012">
        <v>0.01</v>
      </c>
      <c r="L3012">
        <v>0.11</v>
      </c>
      <c r="M3012">
        <v>0.67</v>
      </c>
      <c r="N3012">
        <v>71</v>
      </c>
      <c r="O3012">
        <v>31</v>
      </c>
      <c r="P3012">
        <v>7.1</v>
      </c>
      <c r="Q3012">
        <v>98</v>
      </c>
      <c r="R3012" t="s">
        <v>885</v>
      </c>
      <c r="S3012" t="s">
        <v>112</v>
      </c>
    </row>
    <row r="3013" spans="1:19" x14ac:dyDescent="0.2">
      <c r="A3013" t="s">
        <v>2707</v>
      </c>
      <c r="B3013" t="s">
        <v>49</v>
      </c>
      <c r="C3013">
        <v>2008</v>
      </c>
      <c r="D3013" s="1" t="d">
        <v>1998-01-02</v>
      </c>
      <c r="E3013" s="1" t="str">
        <f t="shared" si="94"/>
        <v>1998</v>
      </c>
      <c r="F3013" s="1" t="str">
        <f t="shared" si="95"/>
        <v>Jan</v>
      </c>
      <c r="G3013" t="s">
        <v>50</v>
      </c>
      <c r="H3013" t="s">
        <v>2708</v>
      </c>
      <c r="I3013">
        <v>0.35</v>
      </c>
      <c r="J3013">
        <v>0.21</v>
      </c>
      <c r="K3013">
        <v>0.01</v>
      </c>
      <c r="L3013">
        <v>0.1</v>
      </c>
      <c r="M3013">
        <v>0.67</v>
      </c>
      <c r="N3013">
        <v>67</v>
      </c>
      <c r="O3013">
        <v>38</v>
      </c>
      <c r="P3013">
        <v>6</v>
      </c>
      <c r="Q3013">
        <v>39</v>
      </c>
      <c r="R3013" t="s">
        <v>2709</v>
      </c>
      <c r="S3013" t="s">
        <v>53</v>
      </c>
    </row>
    <row r="3014" spans="1:19" x14ac:dyDescent="0.2">
      <c r="A3014" t="s">
        <v>2934</v>
      </c>
      <c r="B3014" t="s">
        <v>104</v>
      </c>
      <c r="C3014">
        <v>1999</v>
      </c>
      <c r="D3014" s="1" t="d">
        <v>1991-03-26</v>
      </c>
      <c r="E3014" s="1" t="str">
        <f t="shared" si="94"/>
        <v>1991</v>
      </c>
      <c r="F3014" s="1" t="str">
        <f t="shared" si="95"/>
        <v>Mar</v>
      </c>
      <c r="G3014" t="s">
        <v>28</v>
      </c>
      <c r="H3014" t="s">
        <v>68</v>
      </c>
      <c r="I3014">
        <v>0.19</v>
      </c>
      <c r="J3014">
        <v>0.13</v>
      </c>
      <c r="K3014">
        <v>0.31</v>
      </c>
      <c r="L3014">
        <v>0.04</v>
      </c>
      <c r="M3014">
        <v>0.67</v>
      </c>
    </row>
    <row r="3015" spans="1:19" x14ac:dyDescent="0.2">
      <c r="A3015" t="s">
        <v>2935</v>
      </c>
      <c r="B3015" t="s">
        <v>44</v>
      </c>
      <c r="C3015">
        <v>2013</v>
      </c>
      <c r="D3015" s="1" t="d">
        <v>1997-06-24</v>
      </c>
      <c r="E3015" s="1" t="str">
        <f t="shared" si="94"/>
        <v>1997</v>
      </c>
      <c r="F3015" s="1" t="str">
        <f t="shared" si="95"/>
        <v>Jun</v>
      </c>
      <c r="G3015" t="s">
        <v>50</v>
      </c>
      <c r="H3015" t="s">
        <v>202</v>
      </c>
      <c r="I3015">
        <v>0.35</v>
      </c>
      <c r="J3015">
        <v>0.27</v>
      </c>
      <c r="K3015">
        <v>0</v>
      </c>
      <c r="L3015">
        <v>0.06</v>
      </c>
      <c r="M3015">
        <v>0.67</v>
      </c>
      <c r="N3015">
        <v>81</v>
      </c>
      <c r="O3015">
        <v>39</v>
      </c>
      <c r="P3015">
        <v>7.2</v>
      </c>
      <c r="Q3015">
        <v>139</v>
      </c>
      <c r="R3015" t="s">
        <v>2936</v>
      </c>
      <c r="S3015" t="s">
        <v>88</v>
      </c>
    </row>
    <row r="3016" spans="1:19" x14ac:dyDescent="0.2">
      <c r="A3016" t="s">
        <v>2937</v>
      </c>
      <c r="B3016" t="s">
        <v>17</v>
      </c>
      <c r="C3016">
        <v>2006</v>
      </c>
      <c r="D3016" s="1" t="d">
        <v>1996-09-14</v>
      </c>
      <c r="E3016" s="1" t="str">
        <f t="shared" si="94"/>
        <v>1996</v>
      </c>
      <c r="F3016" s="1" t="str">
        <f t="shared" si="95"/>
        <v>Sep</v>
      </c>
      <c r="G3016" t="s">
        <v>37</v>
      </c>
      <c r="H3016" t="s">
        <v>111</v>
      </c>
      <c r="I3016">
        <v>0.54</v>
      </c>
      <c r="J3016">
        <v>0.03</v>
      </c>
      <c r="K3016">
        <v>0.04</v>
      </c>
      <c r="L3016">
        <v>0.05</v>
      </c>
      <c r="M3016">
        <v>0.67</v>
      </c>
      <c r="N3016">
        <v>63</v>
      </c>
      <c r="O3016">
        <v>54</v>
      </c>
      <c r="P3016">
        <v>6.8</v>
      </c>
      <c r="Q3016">
        <v>121</v>
      </c>
      <c r="R3016" t="s">
        <v>178</v>
      </c>
      <c r="S3016" t="s">
        <v>88</v>
      </c>
    </row>
    <row r="3017" spans="1:19" x14ac:dyDescent="0.2">
      <c r="A3017" t="s">
        <v>2938</v>
      </c>
      <c r="B3017" t="s">
        <v>17</v>
      </c>
      <c r="C3017">
        <v>2008</v>
      </c>
      <c r="D3017" s="1" t="d">
        <v>1994-01-01</v>
      </c>
      <c r="E3017" s="1" t="str">
        <f t="shared" si="94"/>
        <v>1994</v>
      </c>
      <c r="F3017" s="1" t="str">
        <f t="shared" si="95"/>
        <v>Jan</v>
      </c>
      <c r="G3017" t="s">
        <v>18</v>
      </c>
      <c r="H3017" t="s">
        <v>111</v>
      </c>
      <c r="I3017">
        <v>0</v>
      </c>
      <c r="J3017">
        <v>0.66</v>
      </c>
      <c r="K3017">
        <v>0</v>
      </c>
      <c r="L3017">
        <v>0.01</v>
      </c>
      <c r="M3017">
        <v>0.67</v>
      </c>
    </row>
    <row r="3018" spans="1:19" x14ac:dyDescent="0.2">
      <c r="A3018" t="s">
        <v>2939</v>
      </c>
      <c r="B3018" t="s">
        <v>49</v>
      </c>
      <c r="C3018">
        <v>2011</v>
      </c>
      <c r="D3018" s="1" t="d">
        <v>2009-09-28</v>
      </c>
      <c r="E3018" s="1" t="str">
        <f t="shared" si="94"/>
        <v>2009</v>
      </c>
      <c r="F3018" s="1" t="str">
        <f t="shared" si="95"/>
        <v>Sep</v>
      </c>
      <c r="G3018" t="s">
        <v>24</v>
      </c>
      <c r="H3018" t="s">
        <v>134</v>
      </c>
      <c r="I3018">
        <v>0.2</v>
      </c>
      <c r="J3018">
        <v>0.35</v>
      </c>
      <c r="K3018">
        <v>0</v>
      </c>
      <c r="L3018">
        <v>0.12</v>
      </c>
      <c r="M3018">
        <v>0.67</v>
      </c>
    </row>
    <row r="3019" spans="1:19" x14ac:dyDescent="0.2">
      <c r="A3019" t="s">
        <v>2940</v>
      </c>
      <c r="B3019" t="s">
        <v>55</v>
      </c>
      <c r="C3019">
        <v>2003</v>
      </c>
      <c r="D3019" s="1" t="d">
        <v>2007-03-01</v>
      </c>
      <c r="E3019" s="1" t="str">
        <f t="shared" si="94"/>
        <v>2007</v>
      </c>
      <c r="F3019" s="1" t="str">
        <f t="shared" si="95"/>
        <v>Mar</v>
      </c>
      <c r="G3019" t="s">
        <v>1</v>
      </c>
      <c r="H3019" t="s">
        <v>484</v>
      </c>
      <c r="I3019">
        <v>0.33</v>
      </c>
      <c r="J3019">
        <v>0.25</v>
      </c>
      <c r="K3019">
        <v>0</v>
      </c>
      <c r="L3019">
        <v>0.09</v>
      </c>
      <c r="M3019">
        <v>0.67</v>
      </c>
    </row>
    <row r="3020" spans="1:19" x14ac:dyDescent="0.2">
      <c r="A3020" t="s">
        <v>2941</v>
      </c>
      <c r="B3020" t="s">
        <v>159</v>
      </c>
      <c r="C3020">
        <v>2005</v>
      </c>
      <c r="D3020" s="1" t="d">
        <v>2001-09-07</v>
      </c>
      <c r="E3020" s="1" t="str">
        <f t="shared" si="94"/>
        <v>2001</v>
      </c>
      <c r="F3020" s="1" t="str">
        <f t="shared" si="95"/>
        <v>Sep</v>
      </c>
      <c r="G3020" t="s">
        <v>18</v>
      </c>
      <c r="H3020" t="s">
        <v>151</v>
      </c>
      <c r="I3020">
        <v>0.16</v>
      </c>
      <c r="J3020">
        <v>0.36</v>
      </c>
      <c r="K3020">
        <v>0</v>
      </c>
      <c r="L3020">
        <v>0.14000000000000001</v>
      </c>
      <c r="M3020">
        <v>0.67</v>
      </c>
    </row>
    <row r="3021" spans="1:19" x14ac:dyDescent="0.2">
      <c r="A3021" t="s">
        <v>2942</v>
      </c>
      <c r="B3021" t="s">
        <v>49</v>
      </c>
      <c r="C3021">
        <v>2007</v>
      </c>
      <c r="D3021" s="1" t="d">
        <v>2013-10-30</v>
      </c>
      <c r="E3021" s="1" t="str">
        <f t="shared" si="94"/>
        <v>2013</v>
      </c>
      <c r="F3021" s="1" t="str">
        <f t="shared" si="95"/>
        <v>Oct</v>
      </c>
      <c r="G3021" t="s">
        <v>37</v>
      </c>
      <c r="H3021" t="s">
        <v>776</v>
      </c>
      <c r="I3021">
        <v>0.33</v>
      </c>
      <c r="J3021">
        <v>0.23</v>
      </c>
      <c r="K3021">
        <v>0</v>
      </c>
      <c r="L3021">
        <v>0.1</v>
      </c>
      <c r="M3021">
        <v>0.67</v>
      </c>
      <c r="N3021">
        <v>86</v>
      </c>
      <c r="O3021">
        <v>42</v>
      </c>
      <c r="P3021">
        <v>7.7</v>
      </c>
      <c r="Q3021">
        <v>127</v>
      </c>
      <c r="R3021" t="s">
        <v>199</v>
      </c>
      <c r="S3021" t="s">
        <v>53</v>
      </c>
    </row>
    <row r="3022" spans="1:19" x14ac:dyDescent="0.2">
      <c r="A3022" t="s">
        <v>2943</v>
      </c>
      <c r="B3022">
        <v>2600</v>
      </c>
      <c r="C3022">
        <v>1981</v>
      </c>
      <c r="D3022" s="1" t="d">
        <v>2009-04-08</v>
      </c>
      <c r="E3022" s="1" t="str">
        <f t="shared" si="94"/>
        <v>2009</v>
      </c>
      <c r="F3022" s="1" t="str">
        <f t="shared" si="95"/>
        <v>Apr</v>
      </c>
      <c r="G3022" t="s">
        <v>50</v>
      </c>
      <c r="H3022" t="s">
        <v>2944</v>
      </c>
      <c r="I3022">
        <v>0.63</v>
      </c>
      <c r="J3022">
        <v>0.03</v>
      </c>
      <c r="K3022">
        <v>0</v>
      </c>
      <c r="L3022">
        <v>0.01</v>
      </c>
      <c r="M3022">
        <v>0.67</v>
      </c>
    </row>
    <row r="3023" spans="1:19" x14ac:dyDescent="0.2">
      <c r="A3023" t="s">
        <v>2945</v>
      </c>
      <c r="B3023" t="s">
        <v>32</v>
      </c>
      <c r="C3023">
        <v>2010</v>
      </c>
      <c r="D3023" s="1" t="d">
        <v>2017-06-18</v>
      </c>
      <c r="E3023" s="1" t="str">
        <f t="shared" si="94"/>
        <v>2017</v>
      </c>
      <c r="F3023" s="1" t="str">
        <f t="shared" si="95"/>
        <v>Jun</v>
      </c>
      <c r="G3023" t="s">
        <v>28</v>
      </c>
      <c r="H3023" t="s">
        <v>19</v>
      </c>
      <c r="I3023">
        <v>0.31</v>
      </c>
      <c r="J3023">
        <v>0</v>
      </c>
      <c r="K3023">
        <v>0.34</v>
      </c>
      <c r="L3023">
        <v>0.02</v>
      </c>
      <c r="M3023">
        <v>0.67</v>
      </c>
      <c r="N3023">
        <v>68</v>
      </c>
      <c r="O3023">
        <v>8</v>
      </c>
      <c r="P3023">
        <v>7.1</v>
      </c>
      <c r="Q3023">
        <v>11</v>
      </c>
      <c r="R3023" t="s">
        <v>2946</v>
      </c>
      <c r="S3023" t="s">
        <v>20</v>
      </c>
    </row>
    <row r="3024" spans="1:19" x14ac:dyDescent="0.2">
      <c r="A3024" t="s">
        <v>147</v>
      </c>
      <c r="B3024" t="s">
        <v>32</v>
      </c>
      <c r="C3024">
        <v>2010</v>
      </c>
      <c r="D3024" s="1" t="d">
        <v>2014-06-23</v>
      </c>
      <c r="E3024" s="1" t="str">
        <f t="shared" si="94"/>
        <v>2014</v>
      </c>
      <c r="F3024" s="1" t="str">
        <f t="shared" si="95"/>
        <v>Jun</v>
      </c>
      <c r="G3024" t="s">
        <v>39</v>
      </c>
      <c r="H3024" t="s">
        <v>134</v>
      </c>
      <c r="I3024">
        <v>0.38</v>
      </c>
      <c r="J3024">
        <v>0.22</v>
      </c>
      <c r="K3024">
        <v>0</v>
      </c>
      <c r="L3024">
        <v>0.06</v>
      </c>
      <c r="M3024">
        <v>0.67</v>
      </c>
      <c r="N3024">
        <v>73</v>
      </c>
      <c r="O3024">
        <v>9</v>
      </c>
      <c r="P3024">
        <v>6.4</v>
      </c>
      <c r="Q3024">
        <v>20</v>
      </c>
      <c r="R3024" t="s">
        <v>1518</v>
      </c>
      <c r="S3024" t="s">
        <v>20</v>
      </c>
    </row>
    <row r="3025" spans="1:19" x14ac:dyDescent="0.2">
      <c r="A3025" t="s">
        <v>2947</v>
      </c>
      <c r="B3025" t="s">
        <v>64</v>
      </c>
      <c r="C3025" t="s">
        <v>286</v>
      </c>
      <c r="D3025" s="1" t="d">
        <v>1996-06-24</v>
      </c>
      <c r="E3025" s="1" t="str">
        <f t="shared" si="94"/>
        <v>1996</v>
      </c>
      <c r="F3025" s="1" t="str">
        <f t="shared" si="95"/>
        <v>Jun</v>
      </c>
      <c r="G3025" t="s">
        <v>50</v>
      </c>
      <c r="H3025" t="s">
        <v>568</v>
      </c>
      <c r="I3025">
        <v>0.48</v>
      </c>
      <c r="J3025">
        <v>0.18</v>
      </c>
      <c r="K3025">
        <v>0</v>
      </c>
      <c r="L3025">
        <v>0.01</v>
      </c>
      <c r="M3025">
        <v>0.67</v>
      </c>
      <c r="N3025">
        <v>66</v>
      </c>
      <c r="O3025">
        <v>7</v>
      </c>
      <c r="P3025">
        <v>6.8</v>
      </c>
      <c r="Q3025">
        <v>5</v>
      </c>
      <c r="R3025" t="s">
        <v>925</v>
      </c>
      <c r="S3025" t="s">
        <v>20</v>
      </c>
    </row>
    <row r="3026" spans="1:19" x14ac:dyDescent="0.2">
      <c r="A3026" t="s">
        <v>2187</v>
      </c>
      <c r="B3026" t="s">
        <v>17</v>
      </c>
      <c r="C3026">
        <v>2010</v>
      </c>
      <c r="D3026" s="1" t="d">
        <v>1993-07-08</v>
      </c>
      <c r="E3026" s="1" t="str">
        <f t="shared" si="94"/>
        <v>1993</v>
      </c>
      <c r="F3026" s="1" t="str">
        <f t="shared" si="95"/>
        <v>Jul</v>
      </c>
      <c r="G3026" t="s">
        <v>50</v>
      </c>
      <c r="H3026" t="s">
        <v>568</v>
      </c>
      <c r="I3026">
        <v>0.46</v>
      </c>
      <c r="J3026">
        <v>0.16</v>
      </c>
      <c r="K3026">
        <v>0</v>
      </c>
      <c r="L3026">
        <v>0.05</v>
      </c>
      <c r="M3026">
        <v>0.67</v>
      </c>
    </row>
    <row r="3027" spans="1:19" x14ac:dyDescent="0.2">
      <c r="A3027" t="s">
        <v>2948</v>
      </c>
      <c r="B3027" t="s">
        <v>148</v>
      </c>
      <c r="C3027">
        <v>2008</v>
      </c>
      <c r="D3027" s="1" t="d">
        <v>1989-07-09</v>
      </c>
      <c r="E3027" s="1" t="str">
        <f t="shared" si="94"/>
        <v>1989</v>
      </c>
      <c r="F3027" s="1" t="str">
        <f t="shared" si="95"/>
        <v>Jul</v>
      </c>
      <c r="G3027" t="s">
        <v>272</v>
      </c>
      <c r="H3027" t="s">
        <v>134</v>
      </c>
      <c r="I3027">
        <v>0.01</v>
      </c>
      <c r="J3027">
        <v>0.64</v>
      </c>
      <c r="K3027">
        <v>0</v>
      </c>
      <c r="L3027">
        <v>0.02</v>
      </c>
      <c r="M3027">
        <v>0.67</v>
      </c>
    </row>
    <row r="3028" spans="1:19" x14ac:dyDescent="0.2">
      <c r="A3028" t="s">
        <v>2949</v>
      </c>
      <c r="B3028" t="s">
        <v>32</v>
      </c>
      <c r="C3028">
        <v>2006</v>
      </c>
      <c r="D3028" s="1" t="d">
        <v>2013-07-10</v>
      </c>
      <c r="E3028" s="1" t="str">
        <f t="shared" si="94"/>
        <v>2013</v>
      </c>
      <c r="F3028" s="1" t="str">
        <f t="shared" si="95"/>
        <v>Jul</v>
      </c>
      <c r="G3028" t="s">
        <v>34</v>
      </c>
      <c r="H3028" t="s">
        <v>2950</v>
      </c>
      <c r="I3028">
        <v>0</v>
      </c>
      <c r="J3028">
        <v>0</v>
      </c>
      <c r="K3028">
        <v>0.66</v>
      </c>
      <c r="L3028">
        <v>0</v>
      </c>
      <c r="M3028">
        <v>0.66</v>
      </c>
    </row>
    <row r="3029" spans="1:19" x14ac:dyDescent="0.2">
      <c r="A3029" t="s">
        <v>2951</v>
      </c>
      <c r="B3029" t="s">
        <v>104</v>
      </c>
      <c r="C3029">
        <v>1999</v>
      </c>
      <c r="D3029" s="1" t="d">
        <v>1999-04-25</v>
      </c>
      <c r="E3029" s="1" t="str">
        <f t="shared" si="94"/>
        <v>1999</v>
      </c>
      <c r="F3029" s="1" t="str">
        <f t="shared" si="95"/>
        <v>Apr</v>
      </c>
      <c r="G3029" t="s">
        <v>39</v>
      </c>
      <c r="H3029" t="s">
        <v>51</v>
      </c>
      <c r="I3029">
        <v>0.37</v>
      </c>
      <c r="J3029">
        <v>0.25</v>
      </c>
      <c r="K3029">
        <v>0</v>
      </c>
      <c r="L3029">
        <v>0.04</v>
      </c>
      <c r="M3029">
        <v>0.66</v>
      </c>
      <c r="N3029">
        <v>69</v>
      </c>
      <c r="O3029">
        <v>4</v>
      </c>
      <c r="P3029" t="s">
        <v>203</v>
      </c>
      <c r="R3029" t="s">
        <v>2952</v>
      </c>
      <c r="S3029" t="s">
        <v>20</v>
      </c>
    </row>
    <row r="3030" spans="1:19" x14ac:dyDescent="0.2">
      <c r="A3030" t="s">
        <v>1498</v>
      </c>
      <c r="B3030" t="s">
        <v>137</v>
      </c>
      <c r="C3030">
        <v>2004</v>
      </c>
      <c r="D3030" s="1" t="d">
        <v>2005-09-29</v>
      </c>
      <c r="E3030" s="1" t="str">
        <f t="shared" si="94"/>
        <v>2005</v>
      </c>
      <c r="F3030" s="1" t="str">
        <f t="shared" si="95"/>
        <v>Sep</v>
      </c>
      <c r="G3030" t="s">
        <v>18</v>
      </c>
      <c r="H3030" t="s">
        <v>134</v>
      </c>
      <c r="I3030">
        <v>0.49</v>
      </c>
      <c r="J3030">
        <v>0.15</v>
      </c>
      <c r="K3030">
        <v>0</v>
      </c>
      <c r="L3030">
        <v>0.02</v>
      </c>
      <c r="M3030">
        <v>0.66</v>
      </c>
      <c r="N3030">
        <v>81</v>
      </c>
      <c r="O3030">
        <v>38</v>
      </c>
      <c r="P3030">
        <v>8.8000000000000007</v>
      </c>
      <c r="Q3030">
        <v>9</v>
      </c>
      <c r="R3030" t="s">
        <v>287</v>
      </c>
      <c r="S3030" t="s">
        <v>20</v>
      </c>
    </row>
    <row r="3031" spans="1:19" x14ac:dyDescent="0.2">
      <c r="A3031" t="s">
        <v>2953</v>
      </c>
      <c r="B3031" t="s">
        <v>32</v>
      </c>
      <c r="C3031">
        <v>2007</v>
      </c>
      <c r="D3031" s="1" t="d">
        <v>2009-07-01</v>
      </c>
      <c r="E3031" s="1" t="str">
        <f t="shared" si="94"/>
        <v>2009</v>
      </c>
      <c r="F3031" s="1" t="str">
        <f t="shared" si="95"/>
        <v>Jul</v>
      </c>
      <c r="G3031" t="s">
        <v>28</v>
      </c>
      <c r="H3031" t="s">
        <v>242</v>
      </c>
      <c r="I3031">
        <v>0.22</v>
      </c>
      <c r="J3031">
        <v>0.01</v>
      </c>
      <c r="K3031">
        <v>0.42</v>
      </c>
      <c r="L3031">
        <v>0.02</v>
      </c>
      <c r="M3031">
        <v>0.66</v>
      </c>
      <c r="N3031">
        <v>77</v>
      </c>
      <c r="O3031">
        <v>41</v>
      </c>
      <c r="P3031">
        <v>7.2</v>
      </c>
      <c r="Q3031">
        <v>25</v>
      </c>
      <c r="R3031" t="s">
        <v>242</v>
      </c>
      <c r="S3031" t="s">
        <v>112</v>
      </c>
    </row>
    <row r="3032" spans="1:19" x14ac:dyDescent="0.2">
      <c r="A3032" t="s">
        <v>1543</v>
      </c>
      <c r="B3032" t="s">
        <v>17</v>
      </c>
      <c r="C3032">
        <v>2009</v>
      </c>
      <c r="D3032" s="1" t="d">
        <v>2006-12-22</v>
      </c>
      <c r="E3032" s="1" t="str">
        <f t="shared" si="94"/>
        <v>2006</v>
      </c>
      <c r="F3032" s="1" t="str">
        <f t="shared" si="95"/>
        <v>Dec</v>
      </c>
      <c r="G3032" t="s">
        <v>50</v>
      </c>
      <c r="H3032" t="s">
        <v>71</v>
      </c>
      <c r="I3032">
        <v>0.59</v>
      </c>
      <c r="J3032">
        <v>0.03</v>
      </c>
      <c r="K3032">
        <v>0</v>
      </c>
      <c r="L3032">
        <v>0.05</v>
      </c>
      <c r="M3032">
        <v>0.66</v>
      </c>
      <c r="N3032">
        <v>62</v>
      </c>
      <c r="O3032">
        <v>12</v>
      </c>
      <c r="P3032">
        <v>7.2</v>
      </c>
      <c r="Q3032">
        <v>11</v>
      </c>
      <c r="R3032" t="s">
        <v>1544</v>
      </c>
      <c r="S3032" t="s">
        <v>20</v>
      </c>
    </row>
    <row r="3033" spans="1:19" x14ac:dyDescent="0.2">
      <c r="A3033" t="s">
        <v>2474</v>
      </c>
      <c r="B3033" t="s">
        <v>49</v>
      </c>
      <c r="C3033">
        <v>2006</v>
      </c>
      <c r="D3033" s="1" t="d">
        <v>2018-02-08</v>
      </c>
      <c r="E3033" s="1" t="str">
        <f t="shared" si="94"/>
        <v>2018</v>
      </c>
      <c r="F3033" s="1" t="str">
        <f t="shared" si="95"/>
        <v>Feb</v>
      </c>
      <c r="G3033" t="s">
        <v>39</v>
      </c>
      <c r="H3033" t="s">
        <v>111</v>
      </c>
      <c r="I3033">
        <v>0.35</v>
      </c>
      <c r="J3033">
        <v>0.22</v>
      </c>
      <c r="K3033">
        <v>0</v>
      </c>
      <c r="L3033">
        <v>0.1</v>
      </c>
      <c r="M3033">
        <v>0.66</v>
      </c>
      <c r="N3033">
        <v>67</v>
      </c>
      <c r="O3033">
        <v>26</v>
      </c>
      <c r="P3033">
        <v>6.9</v>
      </c>
      <c r="Q3033">
        <v>9</v>
      </c>
      <c r="R3033" t="s">
        <v>111</v>
      </c>
      <c r="S3033" t="s">
        <v>88</v>
      </c>
    </row>
    <row r="3034" spans="1:19" x14ac:dyDescent="0.2">
      <c r="A3034" t="s">
        <v>745</v>
      </c>
      <c r="B3034" t="s">
        <v>159</v>
      </c>
      <c r="C3034">
        <v>2006</v>
      </c>
      <c r="D3034" s="1" t="d">
        <v>2002-01-07</v>
      </c>
      <c r="E3034" s="1" t="str">
        <f t="shared" si="94"/>
        <v>2002</v>
      </c>
      <c r="F3034" s="1" t="str">
        <f t="shared" si="95"/>
        <v>Jan</v>
      </c>
      <c r="G3034" t="s">
        <v>86</v>
      </c>
      <c r="H3034" t="s">
        <v>484</v>
      </c>
      <c r="I3034">
        <v>0.33</v>
      </c>
      <c r="J3034">
        <v>0.2</v>
      </c>
      <c r="K3034">
        <v>0</v>
      </c>
      <c r="L3034">
        <v>0.14000000000000001</v>
      </c>
      <c r="M3034">
        <v>0.66</v>
      </c>
      <c r="N3034">
        <v>78</v>
      </c>
      <c r="O3034">
        <v>13</v>
      </c>
      <c r="P3034">
        <v>8.1</v>
      </c>
      <c r="Q3034">
        <v>21</v>
      </c>
      <c r="R3034" t="s">
        <v>746</v>
      </c>
      <c r="S3034" t="s">
        <v>88</v>
      </c>
    </row>
    <row r="3035" spans="1:19" x14ac:dyDescent="0.2">
      <c r="A3035" t="s">
        <v>2236</v>
      </c>
      <c r="B3035" t="s">
        <v>49</v>
      </c>
      <c r="C3035">
        <v>2014</v>
      </c>
      <c r="D3035" s="1" t="d">
        <v>2001-08-16</v>
      </c>
      <c r="E3035" s="1" t="str">
        <f t="shared" si="94"/>
        <v>2001</v>
      </c>
      <c r="F3035" s="1" t="str">
        <f t="shared" si="95"/>
        <v>Aug</v>
      </c>
      <c r="G3035" t="s">
        <v>50</v>
      </c>
      <c r="H3035" t="s">
        <v>71</v>
      </c>
      <c r="I3035">
        <v>0.26</v>
      </c>
      <c r="J3035">
        <v>0.3</v>
      </c>
      <c r="K3035">
        <v>0</v>
      </c>
      <c r="L3035">
        <v>0.11</v>
      </c>
      <c r="M3035">
        <v>0.66</v>
      </c>
      <c r="P3035">
        <v>7</v>
      </c>
      <c r="Q3035">
        <v>5</v>
      </c>
      <c r="R3035" t="s">
        <v>686</v>
      </c>
      <c r="S3035" t="s">
        <v>112</v>
      </c>
    </row>
    <row r="3036" spans="1:19" x14ac:dyDescent="0.2">
      <c r="A3036" t="s">
        <v>2954</v>
      </c>
      <c r="B3036" t="s">
        <v>75</v>
      </c>
      <c r="C3036">
        <v>2015</v>
      </c>
      <c r="D3036" s="1" t="d">
        <v>2013-07-16</v>
      </c>
      <c r="E3036" s="1" t="str">
        <f t="shared" si="94"/>
        <v>2013</v>
      </c>
      <c r="F3036" s="1" t="str">
        <f t="shared" si="95"/>
        <v>Jul</v>
      </c>
      <c r="G3036" t="s">
        <v>24</v>
      </c>
      <c r="H3036" t="s">
        <v>648</v>
      </c>
      <c r="I3036">
        <v>0.09</v>
      </c>
      <c r="J3036">
        <v>0.45</v>
      </c>
      <c r="K3036">
        <v>0.03</v>
      </c>
      <c r="L3036">
        <v>0.1</v>
      </c>
      <c r="M3036">
        <v>0.66</v>
      </c>
      <c r="N3036">
        <v>65</v>
      </c>
      <c r="O3036">
        <v>46</v>
      </c>
      <c r="P3036">
        <v>6.3</v>
      </c>
      <c r="Q3036">
        <v>43</v>
      </c>
      <c r="R3036" t="s">
        <v>648</v>
      </c>
      <c r="S3036" t="s">
        <v>20</v>
      </c>
    </row>
    <row r="3037" spans="1:19" x14ac:dyDescent="0.2">
      <c r="A3037" t="s">
        <v>2955</v>
      </c>
      <c r="B3037" t="s">
        <v>55</v>
      </c>
      <c r="C3037">
        <v>2007</v>
      </c>
      <c r="D3037" s="1" t="d">
        <v>2004-06-22</v>
      </c>
      <c r="E3037" s="1" t="str">
        <f t="shared" si="94"/>
        <v>2004</v>
      </c>
      <c r="F3037" s="1" t="str">
        <f t="shared" si="95"/>
        <v>Jun</v>
      </c>
      <c r="G3037" t="s">
        <v>18</v>
      </c>
      <c r="H3037" t="s">
        <v>71</v>
      </c>
      <c r="I3037">
        <v>0.55000000000000004</v>
      </c>
      <c r="J3037">
        <v>0.02</v>
      </c>
      <c r="K3037">
        <v>0</v>
      </c>
      <c r="L3037">
        <v>0.09</v>
      </c>
      <c r="M3037">
        <v>0.66</v>
      </c>
      <c r="N3037">
        <v>65</v>
      </c>
      <c r="O3037">
        <v>6</v>
      </c>
      <c r="P3037">
        <v>6.6</v>
      </c>
      <c r="Q3037">
        <v>17</v>
      </c>
      <c r="R3037" t="s">
        <v>2017</v>
      </c>
      <c r="S3037" t="s">
        <v>88</v>
      </c>
    </row>
    <row r="3038" spans="1:19" x14ac:dyDescent="0.2">
      <c r="A3038" t="s">
        <v>2956</v>
      </c>
      <c r="B3038" t="s">
        <v>49</v>
      </c>
      <c r="C3038">
        <v>2007</v>
      </c>
      <c r="D3038" s="1" t="d">
        <v>2007-05-30</v>
      </c>
      <c r="E3038" s="1" t="str">
        <f t="shared" si="94"/>
        <v>2007</v>
      </c>
      <c r="F3038" s="1" t="str">
        <f t="shared" si="95"/>
        <v>May</v>
      </c>
      <c r="G3038" t="s">
        <v>37</v>
      </c>
      <c r="H3038" t="s">
        <v>51</v>
      </c>
      <c r="I3038">
        <v>0.2</v>
      </c>
      <c r="J3038">
        <v>0.33</v>
      </c>
      <c r="K3038">
        <v>0</v>
      </c>
      <c r="L3038">
        <v>0.13</v>
      </c>
      <c r="M3038">
        <v>0.66</v>
      </c>
      <c r="N3038">
        <v>80</v>
      </c>
      <c r="O3038">
        <v>35</v>
      </c>
      <c r="P3038">
        <v>7.7</v>
      </c>
      <c r="Q3038">
        <v>107</v>
      </c>
      <c r="R3038" t="s">
        <v>2957</v>
      </c>
      <c r="S3038" t="s">
        <v>53</v>
      </c>
    </row>
    <row r="3039" spans="1:19" x14ac:dyDescent="0.2">
      <c r="A3039" t="s">
        <v>2958</v>
      </c>
      <c r="B3039" t="s">
        <v>17</v>
      </c>
      <c r="C3039">
        <v>2011</v>
      </c>
      <c r="D3039" s="1" t="d">
        <v>1997-11-01</v>
      </c>
      <c r="E3039" s="1" t="str">
        <f t="shared" si="94"/>
        <v>1997</v>
      </c>
      <c r="F3039" s="1" t="str">
        <f t="shared" si="95"/>
        <v>Nov</v>
      </c>
      <c r="G3039" t="s">
        <v>34</v>
      </c>
      <c r="H3039" t="s">
        <v>2959</v>
      </c>
      <c r="I3039">
        <v>0.57999999999999996</v>
      </c>
      <c r="J3039">
        <v>0.04</v>
      </c>
      <c r="K3039">
        <v>0</v>
      </c>
      <c r="L3039">
        <v>0.05</v>
      </c>
      <c r="M3039">
        <v>0.66</v>
      </c>
      <c r="P3039" t="s">
        <v>203</v>
      </c>
      <c r="R3039" t="s">
        <v>1746</v>
      </c>
      <c r="S3039" t="s">
        <v>112</v>
      </c>
    </row>
    <row r="3040" spans="1:19" x14ac:dyDescent="0.2">
      <c r="A3040" t="s">
        <v>2960</v>
      </c>
      <c r="B3040" t="s">
        <v>55</v>
      </c>
      <c r="C3040">
        <v>2003</v>
      </c>
      <c r="D3040" s="1" t="d">
        <v>1988-10-27</v>
      </c>
      <c r="E3040" s="1" t="str">
        <f t="shared" si="94"/>
        <v>1988</v>
      </c>
      <c r="F3040" s="1" t="str">
        <f t="shared" si="95"/>
        <v>Oct</v>
      </c>
      <c r="G3040" t="s">
        <v>18</v>
      </c>
      <c r="H3040" t="s">
        <v>68</v>
      </c>
      <c r="I3040">
        <v>0.32</v>
      </c>
      <c r="J3040">
        <v>0.25</v>
      </c>
      <c r="K3040">
        <v>0</v>
      </c>
      <c r="L3040">
        <v>0.08</v>
      </c>
      <c r="M3040">
        <v>0.66</v>
      </c>
      <c r="N3040">
        <v>61</v>
      </c>
      <c r="O3040">
        <v>21</v>
      </c>
      <c r="P3040">
        <v>7.9</v>
      </c>
      <c r="Q3040">
        <v>9</v>
      </c>
      <c r="R3040" t="s">
        <v>2144</v>
      </c>
      <c r="S3040" t="s">
        <v>20</v>
      </c>
    </row>
    <row r="3041" spans="1:19" x14ac:dyDescent="0.2">
      <c r="A3041" t="s">
        <v>2961</v>
      </c>
      <c r="B3041" t="s">
        <v>55</v>
      </c>
      <c r="C3041">
        <v>2007</v>
      </c>
      <c r="D3041" s="1" t="d">
        <v>2017-01-01</v>
      </c>
      <c r="E3041" s="1" t="str">
        <f t="shared" si="94"/>
        <v>2017</v>
      </c>
      <c r="F3041" s="1" t="str">
        <f t="shared" si="95"/>
        <v>Jan</v>
      </c>
      <c r="G3041" t="s">
        <v>86</v>
      </c>
      <c r="H3041" t="s">
        <v>155</v>
      </c>
      <c r="I3041">
        <v>0.26</v>
      </c>
      <c r="J3041">
        <v>0.01</v>
      </c>
      <c r="K3041">
        <v>0.13</v>
      </c>
      <c r="L3041">
        <v>0.26</v>
      </c>
      <c r="M3041">
        <v>0.66</v>
      </c>
    </row>
    <row r="3042" spans="1:19" x14ac:dyDescent="0.2">
      <c r="A3042" t="s">
        <v>2962</v>
      </c>
      <c r="B3042" t="s">
        <v>148</v>
      </c>
      <c r="C3042">
        <v>2010</v>
      </c>
      <c r="D3042" s="1" t="d">
        <v>2010-10-14</v>
      </c>
      <c r="E3042" s="1" t="str">
        <f t="shared" si="94"/>
        <v>2010</v>
      </c>
      <c r="F3042" s="1" t="str">
        <f t="shared" si="95"/>
        <v>Oct</v>
      </c>
      <c r="G3042" t="s">
        <v>39</v>
      </c>
      <c r="H3042" t="s">
        <v>134</v>
      </c>
      <c r="I3042">
        <v>0.01</v>
      </c>
      <c r="J3042">
        <v>0.54</v>
      </c>
      <c r="K3042">
        <v>0</v>
      </c>
      <c r="L3042">
        <v>0.11</v>
      </c>
      <c r="M3042">
        <v>0.66</v>
      </c>
      <c r="P3042">
        <v>6.5</v>
      </c>
      <c r="Q3042">
        <v>17</v>
      </c>
      <c r="R3042" t="s">
        <v>149</v>
      </c>
      <c r="S3042" t="s">
        <v>88</v>
      </c>
    </row>
    <row r="3043" spans="1:19" x14ac:dyDescent="0.2">
      <c r="A3043" t="s">
        <v>2963</v>
      </c>
      <c r="B3043" t="s">
        <v>104</v>
      </c>
      <c r="C3043">
        <v>1998</v>
      </c>
      <c r="D3043" s="1" t="d">
        <v>2001-03-02</v>
      </c>
      <c r="E3043" s="1" t="str">
        <f t="shared" si="94"/>
        <v>2001</v>
      </c>
      <c r="F3043" s="1" t="str">
        <f t="shared" si="95"/>
        <v>Mar</v>
      </c>
      <c r="G3043" t="s">
        <v>18</v>
      </c>
      <c r="H3043" t="s">
        <v>134</v>
      </c>
      <c r="I3043">
        <v>0.37</v>
      </c>
      <c r="J3043">
        <v>0.25</v>
      </c>
      <c r="K3043">
        <v>0</v>
      </c>
      <c r="L3043">
        <v>0.04</v>
      </c>
      <c r="M3043">
        <v>0.66</v>
      </c>
    </row>
    <row r="3044" spans="1:19" x14ac:dyDescent="0.2">
      <c r="A3044" t="s">
        <v>2964</v>
      </c>
      <c r="B3044" t="s">
        <v>104</v>
      </c>
      <c r="C3044">
        <v>2001</v>
      </c>
      <c r="D3044" s="1" t="d">
        <v>2012-07-16</v>
      </c>
      <c r="E3044" s="1" t="str">
        <f t="shared" si="94"/>
        <v>2012</v>
      </c>
      <c r="F3044" s="1" t="str">
        <f t="shared" si="95"/>
        <v>Jul</v>
      </c>
      <c r="G3044" t="s">
        <v>28</v>
      </c>
      <c r="H3044" t="s">
        <v>134</v>
      </c>
      <c r="I3044">
        <v>0.37</v>
      </c>
      <c r="J3044">
        <v>0.25</v>
      </c>
      <c r="K3044">
        <v>0</v>
      </c>
      <c r="L3044">
        <v>0.04</v>
      </c>
      <c r="M3044">
        <v>0.66</v>
      </c>
      <c r="N3044">
        <v>58</v>
      </c>
      <c r="O3044">
        <v>10</v>
      </c>
      <c r="P3044">
        <v>8.3000000000000007</v>
      </c>
      <c r="Q3044">
        <v>12</v>
      </c>
      <c r="R3044" t="s">
        <v>2965</v>
      </c>
      <c r="S3044" t="s">
        <v>88</v>
      </c>
    </row>
    <row r="3045" spans="1:19" x14ac:dyDescent="0.2">
      <c r="A3045" t="s">
        <v>2966</v>
      </c>
      <c r="B3045" t="s">
        <v>55</v>
      </c>
      <c r="C3045">
        <v>2002</v>
      </c>
      <c r="D3045" s="1" t="d">
        <v>1991-04-28</v>
      </c>
      <c r="E3045" s="1" t="str">
        <f t="shared" si="94"/>
        <v>1991</v>
      </c>
      <c r="F3045" s="1" t="str">
        <f t="shared" si="95"/>
        <v>Apr</v>
      </c>
      <c r="G3045" t="s">
        <v>18</v>
      </c>
      <c r="H3045" t="s">
        <v>134</v>
      </c>
      <c r="I3045">
        <v>0.32</v>
      </c>
      <c r="J3045">
        <v>0.25</v>
      </c>
      <c r="K3045">
        <v>0</v>
      </c>
      <c r="L3045">
        <v>0.08</v>
      </c>
      <c r="M3045">
        <v>0.66</v>
      </c>
      <c r="N3045">
        <v>74</v>
      </c>
      <c r="O3045">
        <v>13</v>
      </c>
      <c r="P3045">
        <v>8</v>
      </c>
      <c r="Q3045">
        <v>27</v>
      </c>
      <c r="R3045" t="s">
        <v>680</v>
      </c>
      <c r="S3045" t="s">
        <v>20</v>
      </c>
    </row>
    <row r="3046" spans="1:19" x14ac:dyDescent="0.2">
      <c r="A3046" t="s">
        <v>294</v>
      </c>
      <c r="B3046" t="s">
        <v>171</v>
      </c>
      <c r="C3046">
        <v>2014</v>
      </c>
      <c r="D3046" s="1" t="d">
        <v>2021-07-31</v>
      </c>
      <c r="E3046" s="1" t="str">
        <f t="shared" si="94"/>
        <v>2021</v>
      </c>
      <c r="F3046" s="1" t="str">
        <f t="shared" si="95"/>
        <v>Jul</v>
      </c>
      <c r="G3046" t="s">
        <v>28</v>
      </c>
      <c r="H3046" t="s">
        <v>71</v>
      </c>
      <c r="I3046">
        <v>0.36</v>
      </c>
      <c r="J3046">
        <v>0.24</v>
      </c>
      <c r="K3046">
        <v>0</v>
      </c>
      <c r="L3046">
        <v>0.06</v>
      </c>
      <c r="M3046">
        <v>0.66</v>
      </c>
    </row>
    <row r="3047" spans="1:19" x14ac:dyDescent="0.2">
      <c r="A3047" t="s">
        <v>661</v>
      </c>
      <c r="B3047" t="s">
        <v>137</v>
      </c>
      <c r="C3047">
        <v>2003</v>
      </c>
      <c r="D3047" s="1" t="d">
        <v>2007-12-25</v>
      </c>
      <c r="E3047" s="1" t="str">
        <f t="shared" si="94"/>
        <v>2007</v>
      </c>
      <c r="F3047" s="1" t="str">
        <f t="shared" si="95"/>
        <v>Dec</v>
      </c>
      <c r="G3047" t="s">
        <v>50</v>
      </c>
      <c r="H3047" t="s">
        <v>484</v>
      </c>
      <c r="I3047">
        <v>0.48</v>
      </c>
      <c r="J3047">
        <v>0.16</v>
      </c>
      <c r="K3047">
        <v>0</v>
      </c>
      <c r="L3047">
        <v>0.02</v>
      </c>
      <c r="M3047">
        <v>0.66</v>
      </c>
      <c r="N3047">
        <v>63</v>
      </c>
      <c r="O3047">
        <v>11</v>
      </c>
      <c r="P3047" t="s">
        <v>203</v>
      </c>
      <c r="R3047" t="s">
        <v>255</v>
      </c>
      <c r="S3047" t="s">
        <v>20</v>
      </c>
    </row>
    <row r="3048" spans="1:19" x14ac:dyDescent="0.2">
      <c r="A3048" t="s">
        <v>2967</v>
      </c>
      <c r="B3048" t="s">
        <v>55</v>
      </c>
      <c r="C3048">
        <v>2006</v>
      </c>
      <c r="D3048" s="1" t="d">
        <v>1998-06-21</v>
      </c>
      <c r="E3048" s="1" t="str">
        <f t="shared" si="94"/>
        <v>1998</v>
      </c>
      <c r="F3048" s="1" t="str">
        <f t="shared" si="95"/>
        <v>Jun</v>
      </c>
      <c r="G3048" t="s">
        <v>272</v>
      </c>
      <c r="H3048" t="s">
        <v>155</v>
      </c>
      <c r="I3048">
        <v>0.55000000000000004</v>
      </c>
      <c r="J3048">
        <v>0.02</v>
      </c>
      <c r="K3048">
        <v>0</v>
      </c>
      <c r="L3048">
        <v>0.09</v>
      </c>
      <c r="M3048">
        <v>0.66</v>
      </c>
      <c r="N3048">
        <v>69</v>
      </c>
      <c r="O3048">
        <v>32</v>
      </c>
      <c r="P3048">
        <v>2.9</v>
      </c>
      <c r="Q3048">
        <v>52</v>
      </c>
      <c r="R3048" t="s">
        <v>835</v>
      </c>
      <c r="S3048" t="s">
        <v>112</v>
      </c>
    </row>
    <row r="3049" spans="1:19" x14ac:dyDescent="0.2">
      <c r="A3049" t="s">
        <v>2968</v>
      </c>
      <c r="B3049" t="s">
        <v>32</v>
      </c>
      <c r="C3049">
        <v>2011</v>
      </c>
      <c r="D3049" s="1" t="d">
        <v>1995-07-31</v>
      </c>
      <c r="E3049" s="1" t="str">
        <f t="shared" si="94"/>
        <v>1995</v>
      </c>
      <c r="F3049" s="1" t="str">
        <f t="shared" si="95"/>
        <v>Jul</v>
      </c>
      <c r="G3049" t="s">
        <v>39</v>
      </c>
      <c r="H3049" t="s">
        <v>71</v>
      </c>
      <c r="I3049">
        <v>0.51</v>
      </c>
      <c r="J3049">
        <v>0.1</v>
      </c>
      <c r="K3049">
        <v>0</v>
      </c>
      <c r="L3049">
        <v>0.06</v>
      </c>
      <c r="M3049">
        <v>0.66</v>
      </c>
      <c r="P3049" t="s">
        <v>203</v>
      </c>
      <c r="R3049" t="s">
        <v>71</v>
      </c>
      <c r="S3049" t="s">
        <v>20</v>
      </c>
    </row>
    <row r="3050" spans="1:19" x14ac:dyDescent="0.2">
      <c r="A3050" t="s">
        <v>2969</v>
      </c>
      <c r="B3050" t="s">
        <v>55</v>
      </c>
      <c r="C3050">
        <v>2000</v>
      </c>
      <c r="D3050" s="1" t="d">
        <v>2006-10-04</v>
      </c>
      <c r="E3050" s="1" t="str">
        <f t="shared" si="94"/>
        <v>2006</v>
      </c>
      <c r="F3050" s="1" t="str">
        <f t="shared" si="95"/>
        <v>Oct</v>
      </c>
      <c r="G3050" t="s">
        <v>18</v>
      </c>
      <c r="H3050" t="s">
        <v>234</v>
      </c>
      <c r="I3050">
        <v>0</v>
      </c>
      <c r="J3050">
        <v>0</v>
      </c>
      <c r="K3050">
        <v>0.66</v>
      </c>
      <c r="L3050">
        <v>0</v>
      </c>
      <c r="M3050">
        <v>0.66</v>
      </c>
    </row>
    <row r="3051" spans="1:19" x14ac:dyDescent="0.2">
      <c r="A3051" t="s">
        <v>1614</v>
      </c>
      <c r="B3051" t="s">
        <v>189</v>
      </c>
      <c r="C3051">
        <v>2005</v>
      </c>
      <c r="D3051" s="1" t="d">
        <v>1994-06-11</v>
      </c>
      <c r="E3051" s="1" t="str">
        <f t="shared" si="94"/>
        <v>1994</v>
      </c>
      <c r="F3051" s="1" t="str">
        <f t="shared" si="95"/>
        <v>Jun</v>
      </c>
      <c r="G3051" t="s">
        <v>1</v>
      </c>
      <c r="H3051" t="s">
        <v>71</v>
      </c>
      <c r="I3051">
        <v>0.52</v>
      </c>
      <c r="J3051">
        <v>0.13</v>
      </c>
      <c r="K3051">
        <v>0</v>
      </c>
      <c r="L3051">
        <v>0.02</v>
      </c>
      <c r="M3051">
        <v>0.66</v>
      </c>
      <c r="N3051">
        <v>70</v>
      </c>
      <c r="O3051">
        <v>21</v>
      </c>
      <c r="P3051" t="s">
        <v>203</v>
      </c>
      <c r="R3051" t="s">
        <v>686</v>
      </c>
      <c r="S3051" t="s">
        <v>112</v>
      </c>
    </row>
    <row r="3052" spans="1:19" x14ac:dyDescent="0.2">
      <c r="A3052" t="s">
        <v>1939</v>
      </c>
      <c r="B3052" t="s">
        <v>44</v>
      </c>
      <c r="C3052">
        <v>2010</v>
      </c>
      <c r="D3052" s="1" t="d">
        <v>2019-12-16</v>
      </c>
      <c r="E3052" s="1" t="str">
        <f t="shared" si="94"/>
        <v>2019</v>
      </c>
      <c r="F3052" s="1" t="str">
        <f t="shared" si="95"/>
        <v>Dec</v>
      </c>
      <c r="G3052" t="s">
        <v>50</v>
      </c>
      <c r="H3052" t="s">
        <v>234</v>
      </c>
      <c r="I3052">
        <v>0.42</v>
      </c>
      <c r="J3052">
        <v>0.17</v>
      </c>
      <c r="K3052">
        <v>0.01</v>
      </c>
      <c r="L3052">
        <v>0.05</v>
      </c>
      <c r="M3052">
        <v>0.66</v>
      </c>
      <c r="N3052">
        <v>83</v>
      </c>
      <c r="O3052">
        <v>70</v>
      </c>
      <c r="P3052">
        <v>7.8</v>
      </c>
      <c r="Q3052">
        <v>237</v>
      </c>
      <c r="R3052" t="s">
        <v>1940</v>
      </c>
      <c r="S3052" t="s">
        <v>53</v>
      </c>
    </row>
    <row r="3053" spans="1:19" x14ac:dyDescent="0.2">
      <c r="A3053" t="s">
        <v>2970</v>
      </c>
      <c r="B3053" t="s">
        <v>32</v>
      </c>
      <c r="C3053">
        <v>2009</v>
      </c>
      <c r="D3053" s="1" t="d">
        <v>1994-04-12</v>
      </c>
      <c r="E3053" s="1" t="str">
        <f t="shared" si="94"/>
        <v>1994</v>
      </c>
      <c r="F3053" s="1" t="str">
        <f t="shared" si="95"/>
        <v>Apr</v>
      </c>
      <c r="G3053" t="s">
        <v>101</v>
      </c>
      <c r="H3053" t="s">
        <v>2095</v>
      </c>
      <c r="I3053">
        <v>0.18</v>
      </c>
      <c r="J3053">
        <v>0.43</v>
      </c>
      <c r="K3053">
        <v>0</v>
      </c>
      <c r="L3053">
        <v>0.05</v>
      </c>
      <c r="M3053">
        <v>0.66</v>
      </c>
    </row>
    <row r="3054" spans="1:19" x14ac:dyDescent="0.2">
      <c r="A3054" t="s">
        <v>2971</v>
      </c>
      <c r="B3054" t="s">
        <v>44</v>
      </c>
      <c r="C3054">
        <v>2009</v>
      </c>
      <c r="D3054" s="1" t="d">
        <v>1992-11-20</v>
      </c>
      <c r="E3054" s="1" t="str">
        <f t="shared" si="94"/>
        <v>1992</v>
      </c>
      <c r="F3054" s="1" t="str">
        <f t="shared" si="95"/>
        <v>Nov</v>
      </c>
      <c r="G3054" t="s">
        <v>18</v>
      </c>
      <c r="H3054" t="s">
        <v>134</v>
      </c>
      <c r="I3054">
        <v>0.51</v>
      </c>
      <c r="J3054">
        <v>0.1</v>
      </c>
      <c r="K3054">
        <v>0</v>
      </c>
      <c r="L3054">
        <v>0.06</v>
      </c>
      <c r="M3054">
        <v>0.66</v>
      </c>
      <c r="N3054">
        <v>88</v>
      </c>
      <c r="O3054">
        <v>52</v>
      </c>
      <c r="P3054">
        <v>8.4</v>
      </c>
      <c r="Q3054">
        <v>71</v>
      </c>
      <c r="R3054" t="s">
        <v>193</v>
      </c>
      <c r="S3054" t="s">
        <v>112</v>
      </c>
    </row>
    <row r="3055" spans="1:19" x14ac:dyDescent="0.2">
      <c r="A3055" t="s">
        <v>2972</v>
      </c>
      <c r="B3055" t="s">
        <v>32</v>
      </c>
      <c r="C3055">
        <v>2008</v>
      </c>
      <c r="D3055" s="1" t="d">
        <v>2021-08-22</v>
      </c>
      <c r="E3055" s="1" t="str">
        <f t="shared" si="94"/>
        <v>2021</v>
      </c>
      <c r="F3055" s="1" t="str">
        <f t="shared" si="95"/>
        <v>Aug</v>
      </c>
      <c r="G3055" t="s">
        <v>34</v>
      </c>
      <c r="H3055" t="s">
        <v>19</v>
      </c>
      <c r="I3055">
        <v>0.12</v>
      </c>
      <c r="J3055">
        <v>0.52</v>
      </c>
      <c r="K3055">
        <v>0</v>
      </c>
      <c r="L3055">
        <v>0.02</v>
      </c>
      <c r="M3055">
        <v>0.66</v>
      </c>
      <c r="N3055">
        <v>70</v>
      </c>
      <c r="O3055">
        <v>7</v>
      </c>
      <c r="P3055">
        <v>6</v>
      </c>
      <c r="Q3055">
        <v>12</v>
      </c>
      <c r="R3055" t="s">
        <v>757</v>
      </c>
    </row>
    <row r="3056" spans="1:19" x14ac:dyDescent="0.2">
      <c r="A3056" t="s">
        <v>2973</v>
      </c>
      <c r="B3056" t="s">
        <v>17</v>
      </c>
      <c r="C3056">
        <v>2012</v>
      </c>
      <c r="D3056" s="1" t="d">
        <v>1990-02-23</v>
      </c>
      <c r="E3056" s="1" t="str">
        <f t="shared" si="94"/>
        <v>1990</v>
      </c>
      <c r="F3056" s="1" t="str">
        <f t="shared" si="95"/>
        <v>Feb</v>
      </c>
      <c r="G3056" t="s">
        <v>30</v>
      </c>
      <c r="H3056" t="s">
        <v>372</v>
      </c>
      <c r="I3056">
        <v>0</v>
      </c>
      <c r="J3056">
        <v>0</v>
      </c>
      <c r="K3056">
        <v>0.66</v>
      </c>
      <c r="L3056">
        <v>0</v>
      </c>
      <c r="M3056">
        <v>0.66</v>
      </c>
    </row>
    <row r="3057" spans="1:19" x14ac:dyDescent="0.2">
      <c r="A3057" t="s">
        <v>2974</v>
      </c>
      <c r="B3057" t="s">
        <v>17</v>
      </c>
      <c r="C3057">
        <v>2008</v>
      </c>
      <c r="D3057" s="1" t="d">
        <v>1988-01-19</v>
      </c>
      <c r="E3057" s="1" t="str">
        <f t="shared" si="94"/>
        <v>1988</v>
      </c>
      <c r="F3057" s="1" t="str">
        <f t="shared" si="95"/>
        <v>Jan</v>
      </c>
      <c r="G3057" t="s">
        <v>30</v>
      </c>
      <c r="H3057" t="s">
        <v>111</v>
      </c>
      <c r="I3057">
        <v>0.18</v>
      </c>
      <c r="J3057">
        <v>0.4</v>
      </c>
      <c r="K3057">
        <v>0</v>
      </c>
      <c r="L3057">
        <v>0.08</v>
      </c>
      <c r="M3057">
        <v>0.66</v>
      </c>
      <c r="P3057" t="s">
        <v>203</v>
      </c>
      <c r="R3057" t="s">
        <v>2975</v>
      </c>
      <c r="S3057" t="s">
        <v>88</v>
      </c>
    </row>
    <row r="3058" spans="1:19" x14ac:dyDescent="0.2">
      <c r="A3058" t="s">
        <v>2976</v>
      </c>
      <c r="B3058" t="s">
        <v>64</v>
      </c>
      <c r="C3058">
        <v>2003</v>
      </c>
      <c r="D3058" s="1" t="d">
        <v>1996-05-10</v>
      </c>
      <c r="E3058" s="1" t="str">
        <f t="shared" si="94"/>
        <v>1996</v>
      </c>
      <c r="F3058" s="1" t="str">
        <f t="shared" si="95"/>
        <v>May</v>
      </c>
      <c r="G3058" t="s">
        <v>28</v>
      </c>
      <c r="H3058" t="s">
        <v>350</v>
      </c>
      <c r="I3058">
        <v>0</v>
      </c>
      <c r="J3058">
        <v>0</v>
      </c>
      <c r="K3058">
        <v>0.64</v>
      </c>
      <c r="L3058">
        <v>0.02</v>
      </c>
      <c r="M3058">
        <v>0.66</v>
      </c>
    </row>
    <row r="3059" spans="1:19" x14ac:dyDescent="0.2">
      <c r="A3059" t="s">
        <v>2977</v>
      </c>
      <c r="B3059" t="s">
        <v>64</v>
      </c>
      <c r="C3059">
        <v>2004</v>
      </c>
      <c r="D3059" s="1" t="d">
        <v>1999-12-15</v>
      </c>
      <c r="E3059" s="1" t="str">
        <f t="shared" si="94"/>
        <v>1999</v>
      </c>
      <c r="F3059" s="1" t="str">
        <f t="shared" si="95"/>
        <v>Dec</v>
      </c>
      <c r="G3059" t="s">
        <v>101</v>
      </c>
      <c r="H3059" t="s">
        <v>663</v>
      </c>
      <c r="I3059">
        <v>0.47</v>
      </c>
      <c r="J3059">
        <v>0.18</v>
      </c>
      <c r="K3059">
        <v>0</v>
      </c>
      <c r="L3059">
        <v>0.01</v>
      </c>
      <c r="M3059">
        <v>0.66</v>
      </c>
      <c r="P3059" t="s">
        <v>203</v>
      </c>
      <c r="R3059" t="s">
        <v>2550</v>
      </c>
      <c r="S3059" t="s">
        <v>20</v>
      </c>
    </row>
    <row r="3060" spans="1:19" x14ac:dyDescent="0.2">
      <c r="A3060" t="s">
        <v>2978</v>
      </c>
      <c r="B3060" t="s">
        <v>55</v>
      </c>
      <c r="C3060">
        <v>2004</v>
      </c>
      <c r="D3060" s="1" t="d">
        <v>1990-06-05</v>
      </c>
      <c r="E3060" s="1" t="str">
        <f t="shared" si="94"/>
        <v>1990</v>
      </c>
      <c r="F3060" s="1" t="str">
        <f t="shared" si="95"/>
        <v>Jun</v>
      </c>
      <c r="G3060" t="s">
        <v>86</v>
      </c>
      <c r="H3060" t="s">
        <v>222</v>
      </c>
      <c r="I3060">
        <v>0.32</v>
      </c>
      <c r="J3060">
        <v>0.25</v>
      </c>
      <c r="K3060">
        <v>0</v>
      </c>
      <c r="L3060">
        <v>0.08</v>
      </c>
      <c r="M3060">
        <v>0.66</v>
      </c>
      <c r="N3060">
        <v>78</v>
      </c>
      <c r="O3060">
        <v>30</v>
      </c>
      <c r="P3060">
        <v>8.6999999999999993</v>
      </c>
      <c r="Q3060">
        <v>20</v>
      </c>
      <c r="R3060" t="s">
        <v>222</v>
      </c>
      <c r="S3060" t="s">
        <v>88</v>
      </c>
    </row>
    <row r="3061" spans="1:19" x14ac:dyDescent="0.2">
      <c r="A3061" t="s">
        <v>2979</v>
      </c>
      <c r="B3061" t="s">
        <v>104</v>
      </c>
      <c r="C3061">
        <v>1998</v>
      </c>
      <c r="D3061" s="1" t="d">
        <v>1991-07-20</v>
      </c>
      <c r="E3061" s="1" t="str">
        <f t="shared" si="94"/>
        <v>1991</v>
      </c>
      <c r="F3061" s="1" t="str">
        <f t="shared" si="95"/>
        <v>Jul</v>
      </c>
      <c r="G3061" t="s">
        <v>28</v>
      </c>
      <c r="H3061" t="s">
        <v>68</v>
      </c>
      <c r="I3061">
        <v>0.37</v>
      </c>
      <c r="J3061">
        <v>0.25</v>
      </c>
      <c r="K3061">
        <v>0</v>
      </c>
      <c r="L3061">
        <v>0.04</v>
      </c>
      <c r="M3061">
        <v>0.66</v>
      </c>
    </row>
    <row r="3062" spans="1:19" x14ac:dyDescent="0.2">
      <c r="A3062" t="s">
        <v>2980</v>
      </c>
      <c r="B3062" t="s">
        <v>44</v>
      </c>
      <c r="C3062">
        <v>2012</v>
      </c>
      <c r="D3062" s="1" t="d">
        <v>2014-07-05</v>
      </c>
      <c r="E3062" s="1" t="str">
        <f t="shared" si="94"/>
        <v>2014</v>
      </c>
      <c r="F3062" s="1" t="str">
        <f t="shared" si="95"/>
        <v>Jul</v>
      </c>
      <c r="G3062" t="s">
        <v>18</v>
      </c>
      <c r="H3062" t="s">
        <v>134</v>
      </c>
      <c r="I3062">
        <v>0.51</v>
      </c>
      <c r="J3062">
        <v>0.1</v>
      </c>
      <c r="K3062">
        <v>0</v>
      </c>
      <c r="L3062">
        <v>0.05</v>
      </c>
      <c r="M3062">
        <v>0.66</v>
      </c>
      <c r="N3062">
        <v>83</v>
      </c>
      <c r="O3062">
        <v>44</v>
      </c>
      <c r="P3062">
        <v>6.6</v>
      </c>
      <c r="Q3062">
        <v>86</v>
      </c>
      <c r="R3062" t="s">
        <v>134</v>
      </c>
      <c r="S3062" t="s">
        <v>112</v>
      </c>
    </row>
    <row r="3063" spans="1:19" x14ac:dyDescent="0.2">
      <c r="A3063" t="s">
        <v>2981</v>
      </c>
      <c r="B3063" t="s">
        <v>148</v>
      </c>
      <c r="C3063">
        <v>2010</v>
      </c>
      <c r="D3063" s="1" t="d">
        <v>1999-04-05</v>
      </c>
      <c r="E3063" s="1" t="str">
        <f t="shared" si="94"/>
        <v>1999</v>
      </c>
      <c r="F3063" s="1" t="str">
        <f t="shared" si="95"/>
        <v>Apr</v>
      </c>
      <c r="G3063" t="s">
        <v>272</v>
      </c>
      <c r="H3063" t="s">
        <v>151</v>
      </c>
      <c r="I3063">
        <v>0.02</v>
      </c>
      <c r="J3063">
        <v>0.53</v>
      </c>
      <c r="K3063">
        <v>0</v>
      </c>
      <c r="L3063">
        <v>0.12</v>
      </c>
      <c r="M3063">
        <v>0.66</v>
      </c>
      <c r="N3063">
        <v>81</v>
      </c>
      <c r="O3063">
        <v>56</v>
      </c>
      <c r="P3063">
        <v>7.9</v>
      </c>
      <c r="Q3063">
        <v>515</v>
      </c>
      <c r="R3063" t="s">
        <v>1103</v>
      </c>
      <c r="S3063" t="s">
        <v>88</v>
      </c>
    </row>
    <row r="3064" spans="1:19" x14ac:dyDescent="0.2">
      <c r="A3064" t="s">
        <v>2982</v>
      </c>
      <c r="B3064" t="s">
        <v>75</v>
      </c>
      <c r="C3064">
        <v>2014</v>
      </c>
      <c r="D3064" s="1" t="d">
        <v>1998-04-29</v>
      </c>
      <c r="E3064" s="1" t="str">
        <f t="shared" si="94"/>
        <v>1998</v>
      </c>
      <c r="F3064" s="1" t="str">
        <f t="shared" si="95"/>
        <v>Apr</v>
      </c>
      <c r="G3064" t="s">
        <v>50</v>
      </c>
      <c r="H3064" t="s">
        <v>825</v>
      </c>
      <c r="I3064">
        <v>0.22</v>
      </c>
      <c r="J3064">
        <v>0.3</v>
      </c>
      <c r="K3064">
        <v>0.04</v>
      </c>
      <c r="L3064">
        <v>0.1</v>
      </c>
      <c r="M3064">
        <v>0.66</v>
      </c>
    </row>
    <row r="3065" spans="1:19" x14ac:dyDescent="0.2">
      <c r="A3065" t="s">
        <v>656</v>
      </c>
      <c r="B3065" t="s">
        <v>159</v>
      </c>
      <c r="C3065">
        <v>2009</v>
      </c>
      <c r="D3065" s="1" t="d">
        <v>2013-07-06</v>
      </c>
      <c r="E3065" s="1" t="str">
        <f t="shared" si="94"/>
        <v>2013</v>
      </c>
      <c r="F3065" s="1" t="str">
        <f t="shared" si="95"/>
        <v>Jul</v>
      </c>
      <c r="G3065" t="s">
        <v>18</v>
      </c>
      <c r="H3065" t="s">
        <v>134</v>
      </c>
      <c r="I3065">
        <v>0.5</v>
      </c>
      <c r="J3065">
        <v>0.08</v>
      </c>
      <c r="K3065">
        <v>0</v>
      </c>
      <c r="L3065">
        <v>0.08</v>
      </c>
      <c r="M3065">
        <v>0.66</v>
      </c>
      <c r="P3065">
        <v>7.8</v>
      </c>
      <c r="Q3065">
        <v>5</v>
      </c>
      <c r="R3065" t="s">
        <v>287</v>
      </c>
      <c r="S3065" t="s">
        <v>20</v>
      </c>
    </row>
    <row r="3066" spans="1:19" x14ac:dyDescent="0.2">
      <c r="A3066" t="s">
        <v>2125</v>
      </c>
      <c r="B3066" t="s">
        <v>187</v>
      </c>
      <c r="C3066">
        <v>2013</v>
      </c>
      <c r="D3066" s="1" t="d">
        <v>2006-03-06</v>
      </c>
      <c r="E3066" s="1" t="str">
        <f t="shared" si="94"/>
        <v>2006</v>
      </c>
      <c r="F3066" s="1" t="str">
        <f t="shared" si="95"/>
        <v>Mar</v>
      </c>
      <c r="G3066" t="s">
        <v>1</v>
      </c>
      <c r="H3066" t="s">
        <v>111</v>
      </c>
      <c r="I3066">
        <v>0.25</v>
      </c>
      <c r="J3066">
        <v>0.33</v>
      </c>
      <c r="K3066">
        <v>0.03</v>
      </c>
      <c r="L3066">
        <v>0.05</v>
      </c>
      <c r="M3066">
        <v>0.66</v>
      </c>
      <c r="N3066">
        <v>92</v>
      </c>
      <c r="O3066">
        <v>35</v>
      </c>
      <c r="P3066">
        <v>8.6999999999999993</v>
      </c>
      <c r="Q3066">
        <v>465</v>
      </c>
      <c r="R3066" t="s">
        <v>984</v>
      </c>
      <c r="S3066" t="s">
        <v>112</v>
      </c>
    </row>
    <row r="3067" spans="1:19" x14ac:dyDescent="0.2">
      <c r="A3067" t="s">
        <v>792</v>
      </c>
      <c r="B3067" t="s">
        <v>189</v>
      </c>
      <c r="C3067">
        <v>2003</v>
      </c>
      <c r="D3067" s="1" t="d">
        <v>1996-02-05</v>
      </c>
      <c r="E3067" s="1" t="str">
        <f t="shared" si="94"/>
        <v>1996</v>
      </c>
      <c r="F3067" s="1" t="str">
        <f t="shared" si="95"/>
        <v>Feb</v>
      </c>
      <c r="G3067" t="s">
        <v>39</v>
      </c>
      <c r="H3067" t="s">
        <v>134</v>
      </c>
      <c r="I3067">
        <v>0.43</v>
      </c>
      <c r="J3067">
        <v>0.2</v>
      </c>
      <c r="K3067">
        <v>0</v>
      </c>
      <c r="L3067">
        <v>0.03</v>
      </c>
      <c r="M3067">
        <v>0.66</v>
      </c>
      <c r="N3067">
        <v>81</v>
      </c>
      <c r="O3067">
        <v>30</v>
      </c>
      <c r="P3067">
        <v>9</v>
      </c>
      <c r="Q3067">
        <v>15</v>
      </c>
      <c r="R3067" t="s">
        <v>447</v>
      </c>
      <c r="S3067" t="s">
        <v>88</v>
      </c>
    </row>
    <row r="3068" spans="1:19" x14ac:dyDescent="0.2">
      <c r="A3068" t="s">
        <v>1038</v>
      </c>
      <c r="B3068" t="s">
        <v>148</v>
      </c>
      <c r="C3068">
        <v>2013</v>
      </c>
      <c r="D3068" s="1" t="d">
        <v>2001-08-15</v>
      </c>
      <c r="E3068" s="1" t="str">
        <f t="shared" si="94"/>
        <v>2001</v>
      </c>
      <c r="F3068" s="1" t="str">
        <f t="shared" si="95"/>
        <v>Aug</v>
      </c>
      <c r="G3068" t="s">
        <v>37</v>
      </c>
      <c r="H3068" t="s">
        <v>51</v>
      </c>
      <c r="I3068">
        <v>0.28999999999999998</v>
      </c>
      <c r="J3068">
        <v>0.3</v>
      </c>
      <c r="K3068">
        <v>0</v>
      </c>
      <c r="L3068">
        <v>7.0000000000000007E-2</v>
      </c>
      <c r="M3068">
        <v>0.66</v>
      </c>
      <c r="N3068">
        <v>94</v>
      </c>
      <c r="O3068">
        <v>68</v>
      </c>
      <c r="P3068">
        <v>8.5</v>
      </c>
      <c r="Q3068">
        <v>7322</v>
      </c>
      <c r="R3068" t="s">
        <v>1039</v>
      </c>
      <c r="S3068" t="s">
        <v>53</v>
      </c>
    </row>
    <row r="3069" spans="1:19" x14ac:dyDescent="0.2">
      <c r="A3069" t="s">
        <v>2983</v>
      </c>
      <c r="B3069">
        <v>2600</v>
      </c>
      <c r="C3069">
        <v>1982</v>
      </c>
      <c r="D3069" s="1" t="d">
        <v>2018-02-01</v>
      </c>
      <c r="E3069" s="1" t="str">
        <f t="shared" si="94"/>
        <v>2018</v>
      </c>
      <c r="F3069" s="1" t="str">
        <f t="shared" si="95"/>
        <v>Feb</v>
      </c>
      <c r="G3069" t="s">
        <v>50</v>
      </c>
      <c r="H3069" t="s">
        <v>71</v>
      </c>
      <c r="I3069">
        <v>0.62</v>
      </c>
      <c r="J3069">
        <v>0.04</v>
      </c>
      <c r="K3069">
        <v>0</v>
      </c>
      <c r="L3069">
        <v>0.01</v>
      </c>
      <c r="M3069">
        <v>0.66</v>
      </c>
    </row>
    <row r="3070" spans="1:19" x14ac:dyDescent="0.2">
      <c r="A3070" t="s">
        <v>1717</v>
      </c>
      <c r="B3070" t="s">
        <v>159</v>
      </c>
      <c r="C3070">
        <v>2007</v>
      </c>
      <c r="D3070" s="1" t="d">
        <v>2022-11-03</v>
      </c>
      <c r="E3070" s="1" t="str">
        <f t="shared" si="94"/>
        <v>2022</v>
      </c>
      <c r="F3070" s="1" t="str">
        <f t="shared" si="95"/>
        <v>Nov</v>
      </c>
      <c r="G3070" t="s">
        <v>50</v>
      </c>
      <c r="H3070" t="s">
        <v>484</v>
      </c>
      <c r="I3070">
        <v>0.22</v>
      </c>
      <c r="J3070">
        <v>0.27</v>
      </c>
      <c r="K3070">
        <v>0</v>
      </c>
      <c r="L3070">
        <v>0.16</v>
      </c>
      <c r="M3070">
        <v>0.66</v>
      </c>
      <c r="N3070">
        <v>64</v>
      </c>
      <c r="O3070">
        <v>7</v>
      </c>
      <c r="P3070">
        <v>7.1</v>
      </c>
      <c r="Q3070">
        <v>7</v>
      </c>
      <c r="R3070" t="s">
        <v>1798</v>
      </c>
      <c r="S3070" t="s">
        <v>20</v>
      </c>
    </row>
    <row r="3071" spans="1:19" x14ac:dyDescent="0.2">
      <c r="A3071" t="s">
        <v>2984</v>
      </c>
      <c r="B3071" t="s">
        <v>49</v>
      </c>
      <c r="C3071">
        <v>2012</v>
      </c>
      <c r="D3071" s="1" t="d">
        <v>2019-08-23</v>
      </c>
      <c r="E3071" s="1" t="str">
        <f t="shared" si="94"/>
        <v>2019</v>
      </c>
      <c r="F3071" s="1" t="str">
        <f t="shared" si="95"/>
        <v>Aug</v>
      </c>
      <c r="G3071" t="s">
        <v>50</v>
      </c>
      <c r="H3071" t="s">
        <v>267</v>
      </c>
      <c r="I3071">
        <v>0.27</v>
      </c>
      <c r="J3071">
        <v>0.2</v>
      </c>
      <c r="K3071">
        <v>0.11</v>
      </c>
      <c r="L3071">
        <v>0.08</v>
      </c>
      <c r="M3071">
        <v>0.66</v>
      </c>
      <c r="N3071">
        <v>67</v>
      </c>
      <c r="O3071">
        <v>37</v>
      </c>
      <c r="P3071">
        <v>7.1</v>
      </c>
      <c r="Q3071">
        <v>199</v>
      </c>
      <c r="R3071" t="s">
        <v>2985</v>
      </c>
      <c r="S3071" t="s">
        <v>53</v>
      </c>
    </row>
    <row r="3072" spans="1:19" x14ac:dyDescent="0.2">
      <c r="A3072" t="s">
        <v>2313</v>
      </c>
      <c r="B3072" t="s">
        <v>49</v>
      </c>
      <c r="C3072">
        <v>2008</v>
      </c>
      <c r="D3072" s="1" t="d">
        <v>2014-02-18</v>
      </c>
      <c r="E3072" s="1" t="str">
        <f t="shared" si="94"/>
        <v>2014</v>
      </c>
      <c r="F3072" s="1" t="str">
        <f t="shared" si="95"/>
        <v>Feb</v>
      </c>
      <c r="G3072" t="s">
        <v>272</v>
      </c>
      <c r="H3072" t="s">
        <v>111</v>
      </c>
      <c r="I3072">
        <v>0.33</v>
      </c>
      <c r="J3072">
        <v>0.22</v>
      </c>
      <c r="K3072">
        <v>0.01</v>
      </c>
      <c r="L3072">
        <v>0.1</v>
      </c>
      <c r="M3072">
        <v>0.66</v>
      </c>
      <c r="N3072">
        <v>76</v>
      </c>
      <c r="O3072">
        <v>33</v>
      </c>
      <c r="P3072">
        <v>6.6</v>
      </c>
      <c r="Q3072">
        <v>42</v>
      </c>
      <c r="R3072" t="s">
        <v>720</v>
      </c>
      <c r="S3072" t="s">
        <v>88</v>
      </c>
    </row>
    <row r="3073" spans="1:19" x14ac:dyDescent="0.2">
      <c r="A3073" t="s">
        <v>2986</v>
      </c>
      <c r="B3073" t="s">
        <v>64</v>
      </c>
      <c r="C3073">
        <v>2002</v>
      </c>
      <c r="D3073" s="1" t="d">
        <v>2017-08-01</v>
      </c>
      <c r="E3073" s="1" t="str">
        <f t="shared" si="94"/>
        <v>2017</v>
      </c>
      <c r="F3073" s="1" t="str">
        <f t="shared" si="95"/>
        <v>Aug</v>
      </c>
      <c r="G3073" t="s">
        <v>50</v>
      </c>
      <c r="H3073" t="s">
        <v>1595</v>
      </c>
      <c r="I3073">
        <v>0.47</v>
      </c>
      <c r="J3073">
        <v>0.17</v>
      </c>
      <c r="K3073">
        <v>0</v>
      </c>
      <c r="L3073">
        <v>0.01</v>
      </c>
      <c r="M3073">
        <v>0.66</v>
      </c>
      <c r="N3073">
        <v>71</v>
      </c>
      <c r="O3073">
        <v>7</v>
      </c>
      <c r="P3073">
        <v>7.4</v>
      </c>
      <c r="Q3073">
        <v>5</v>
      </c>
      <c r="R3073" t="s">
        <v>461</v>
      </c>
      <c r="S3073" t="s">
        <v>20</v>
      </c>
    </row>
    <row r="3074" spans="1:19" x14ac:dyDescent="0.2">
      <c r="A3074" t="s">
        <v>2987</v>
      </c>
      <c r="B3074" t="s">
        <v>55</v>
      </c>
      <c r="C3074">
        <v>2004</v>
      </c>
      <c r="D3074" s="1" t="d">
        <v>2008-04-03</v>
      </c>
      <c r="E3074" s="1" t="str">
        <f t="shared" si="94"/>
        <v>2008</v>
      </c>
      <c r="F3074" s="1" t="str">
        <f t="shared" si="95"/>
        <v>Apr</v>
      </c>
      <c r="G3074" t="s">
        <v>28</v>
      </c>
      <c r="H3074" t="s">
        <v>234</v>
      </c>
      <c r="I3074">
        <v>0.17</v>
      </c>
      <c r="J3074">
        <v>0.13</v>
      </c>
      <c r="K3074">
        <v>0.3</v>
      </c>
      <c r="L3074">
        <v>0.05</v>
      </c>
      <c r="M3074">
        <v>0.66</v>
      </c>
      <c r="N3074">
        <v>63</v>
      </c>
      <c r="O3074">
        <v>44</v>
      </c>
      <c r="P3074">
        <v>7.3</v>
      </c>
      <c r="Q3074">
        <v>47</v>
      </c>
      <c r="R3074" t="s">
        <v>433</v>
      </c>
      <c r="S3074" t="s">
        <v>88</v>
      </c>
    </row>
    <row r="3075" spans="1:19" x14ac:dyDescent="0.2">
      <c r="A3075" t="s">
        <v>2988</v>
      </c>
      <c r="B3075" t="s">
        <v>159</v>
      </c>
      <c r="C3075">
        <v>2010</v>
      </c>
      <c r="D3075" s="1" t="d">
        <v>1997-11-26</v>
      </c>
      <c r="E3075" s="1" t="str">
        <f t="shared" ref="E3075:E3138" si="96">TEXT(D3075,"yyyy")</f>
        <v>1997</v>
      </c>
      <c r="F3075" s="1" t="str">
        <f t="shared" ref="F3075:F3138" si="97">TEXT(D3075,"mmm")</f>
        <v>Nov</v>
      </c>
      <c r="G3075" t="s">
        <v>50</v>
      </c>
      <c r="H3075" t="s">
        <v>372</v>
      </c>
      <c r="I3075">
        <v>0.03</v>
      </c>
      <c r="J3075">
        <v>0</v>
      </c>
      <c r="K3075">
        <v>0.62</v>
      </c>
      <c r="L3075">
        <v>0</v>
      </c>
      <c r="M3075">
        <v>0.66</v>
      </c>
      <c r="N3075">
        <v>71</v>
      </c>
      <c r="O3075">
        <v>30</v>
      </c>
      <c r="P3075">
        <v>7.9</v>
      </c>
      <c r="Q3075">
        <v>35</v>
      </c>
      <c r="R3075" t="s">
        <v>2989</v>
      </c>
      <c r="S3075" t="s">
        <v>88</v>
      </c>
    </row>
    <row r="3076" spans="1:19" x14ac:dyDescent="0.2">
      <c r="A3076" t="s">
        <v>2990</v>
      </c>
      <c r="B3076" t="s">
        <v>49</v>
      </c>
      <c r="C3076">
        <v>2010</v>
      </c>
      <c r="D3076" s="1" t="d">
        <v>2000-05-26</v>
      </c>
      <c r="E3076" s="1" t="str">
        <f t="shared" si="96"/>
        <v>2000</v>
      </c>
      <c r="F3076" s="1" t="str">
        <f t="shared" si="97"/>
        <v>May</v>
      </c>
      <c r="G3076" t="s">
        <v>50</v>
      </c>
      <c r="H3076" t="s">
        <v>2450</v>
      </c>
      <c r="I3076">
        <v>0.06</v>
      </c>
      <c r="J3076">
        <v>0.03</v>
      </c>
      <c r="K3076">
        <v>0.55000000000000004</v>
      </c>
      <c r="L3076">
        <v>0.01</v>
      </c>
      <c r="M3076">
        <v>0.66</v>
      </c>
      <c r="N3076">
        <v>60</v>
      </c>
      <c r="O3076">
        <v>30</v>
      </c>
      <c r="P3076">
        <v>6.9</v>
      </c>
      <c r="Q3076">
        <v>29</v>
      </c>
      <c r="R3076" t="s">
        <v>2827</v>
      </c>
      <c r="S3076" t="s">
        <v>53</v>
      </c>
    </row>
    <row r="3077" spans="1:19" x14ac:dyDescent="0.2">
      <c r="A3077" t="s">
        <v>1995</v>
      </c>
      <c r="B3077" t="s">
        <v>49</v>
      </c>
      <c r="C3077">
        <v>2014</v>
      </c>
      <c r="D3077" s="1" t="d">
        <v>1993-08-18</v>
      </c>
      <c r="E3077" s="1" t="str">
        <f t="shared" si="96"/>
        <v>1993</v>
      </c>
      <c r="F3077" s="1" t="str">
        <f t="shared" si="97"/>
        <v>Aug</v>
      </c>
      <c r="G3077" t="s">
        <v>37</v>
      </c>
      <c r="H3077" t="s">
        <v>134</v>
      </c>
      <c r="I3077">
        <v>0.22</v>
      </c>
      <c r="J3077">
        <v>0.32</v>
      </c>
      <c r="K3077">
        <v>0.01</v>
      </c>
      <c r="L3077">
        <v>0.11</v>
      </c>
      <c r="M3077">
        <v>0.66</v>
      </c>
      <c r="P3077">
        <v>7.8</v>
      </c>
      <c r="Q3077">
        <v>24</v>
      </c>
      <c r="R3077" t="s">
        <v>1996</v>
      </c>
      <c r="S3077" t="s">
        <v>112</v>
      </c>
    </row>
    <row r="3078" spans="1:19" x14ac:dyDescent="0.2">
      <c r="A3078" t="s">
        <v>2991</v>
      </c>
      <c r="B3078" t="s">
        <v>64</v>
      </c>
      <c r="C3078">
        <v>2004</v>
      </c>
      <c r="D3078" s="1" t="d">
        <v>2001-11-26</v>
      </c>
      <c r="E3078" s="1" t="str">
        <f t="shared" si="96"/>
        <v>2001</v>
      </c>
      <c r="F3078" s="1" t="str">
        <f t="shared" si="97"/>
        <v>Nov</v>
      </c>
      <c r="G3078" t="s">
        <v>1</v>
      </c>
      <c r="H3078" t="s">
        <v>568</v>
      </c>
      <c r="I3078">
        <v>0.47</v>
      </c>
      <c r="J3078">
        <v>0.17</v>
      </c>
      <c r="K3078">
        <v>0</v>
      </c>
      <c r="L3078">
        <v>0.01</v>
      </c>
      <c r="M3078">
        <v>0.66</v>
      </c>
      <c r="N3078">
        <v>77</v>
      </c>
      <c r="O3078">
        <v>8</v>
      </c>
      <c r="P3078" t="s">
        <v>203</v>
      </c>
      <c r="R3078" t="s">
        <v>1241</v>
      </c>
      <c r="S3078" t="s">
        <v>20</v>
      </c>
    </row>
    <row r="3079" spans="1:19" x14ac:dyDescent="0.2">
      <c r="A3079" t="s">
        <v>2992</v>
      </c>
      <c r="B3079" t="s">
        <v>49</v>
      </c>
      <c r="C3079">
        <v>2013</v>
      </c>
      <c r="D3079" s="1" t="d">
        <v>2003-11-19</v>
      </c>
      <c r="E3079" s="1" t="str">
        <f t="shared" si="96"/>
        <v>2003</v>
      </c>
      <c r="F3079" s="1" t="str">
        <f t="shared" si="97"/>
        <v>Nov</v>
      </c>
      <c r="G3079" t="s">
        <v>50</v>
      </c>
      <c r="H3079" t="s">
        <v>372</v>
      </c>
      <c r="I3079">
        <v>0</v>
      </c>
      <c r="J3079">
        <v>0.19</v>
      </c>
      <c r="K3079">
        <v>0.42</v>
      </c>
      <c r="L3079">
        <v>0.05</v>
      </c>
      <c r="M3079">
        <v>0.66</v>
      </c>
      <c r="N3079">
        <v>71</v>
      </c>
      <c r="O3079">
        <v>35</v>
      </c>
      <c r="P3079">
        <v>7.8</v>
      </c>
      <c r="Q3079">
        <v>61</v>
      </c>
      <c r="R3079" t="s">
        <v>934</v>
      </c>
      <c r="S3079" t="s">
        <v>88</v>
      </c>
    </row>
    <row r="3080" spans="1:19" x14ac:dyDescent="0.2">
      <c r="A3080" t="s">
        <v>2993</v>
      </c>
      <c r="B3080" t="s">
        <v>104</v>
      </c>
      <c r="C3080">
        <v>1998</v>
      </c>
      <c r="D3080" s="1" t="d">
        <v>1999-06-03</v>
      </c>
      <c r="E3080" s="1" t="str">
        <f t="shared" si="96"/>
        <v>1999</v>
      </c>
      <c r="F3080" s="1" t="str">
        <f t="shared" si="97"/>
        <v>Jun</v>
      </c>
      <c r="G3080" t="s">
        <v>34</v>
      </c>
      <c r="H3080" t="s">
        <v>68</v>
      </c>
      <c r="I3080">
        <v>0.12</v>
      </c>
      <c r="J3080">
        <v>0.08</v>
      </c>
      <c r="K3080">
        <v>0.41</v>
      </c>
      <c r="L3080">
        <v>0.04</v>
      </c>
      <c r="M3080">
        <v>0.66</v>
      </c>
    </row>
    <row r="3081" spans="1:19" x14ac:dyDescent="0.2">
      <c r="A3081" t="s">
        <v>2994</v>
      </c>
      <c r="B3081" t="s">
        <v>137</v>
      </c>
      <c r="C3081">
        <v>2005</v>
      </c>
      <c r="D3081" s="1" t="d">
        <v>1995-01-02</v>
      </c>
      <c r="E3081" s="1" t="str">
        <f t="shared" si="96"/>
        <v>1995</v>
      </c>
      <c r="F3081" s="1" t="str">
        <f t="shared" si="97"/>
        <v>Jan</v>
      </c>
      <c r="G3081" t="s">
        <v>37</v>
      </c>
      <c r="H3081" t="s">
        <v>111</v>
      </c>
      <c r="I3081">
        <v>0.49</v>
      </c>
      <c r="J3081">
        <v>0.14000000000000001</v>
      </c>
      <c r="K3081">
        <v>0</v>
      </c>
      <c r="L3081">
        <v>0.02</v>
      </c>
      <c r="M3081">
        <v>0.66</v>
      </c>
      <c r="N3081">
        <v>88</v>
      </c>
      <c r="O3081">
        <v>64</v>
      </c>
      <c r="P3081">
        <v>8</v>
      </c>
      <c r="Q3081">
        <v>69</v>
      </c>
      <c r="R3081" t="s">
        <v>506</v>
      </c>
      <c r="S3081" t="s">
        <v>53</v>
      </c>
    </row>
    <row r="3082" spans="1:19" x14ac:dyDescent="0.2">
      <c r="A3082" t="s">
        <v>1730</v>
      </c>
      <c r="B3082" t="s">
        <v>32</v>
      </c>
      <c r="C3082" t="s">
        <v>286</v>
      </c>
      <c r="D3082" s="1" t="d">
        <v>2013-02-11</v>
      </c>
      <c r="E3082" s="1" t="str">
        <f t="shared" si="96"/>
        <v>2013</v>
      </c>
      <c r="F3082" s="1" t="str">
        <f t="shared" si="97"/>
        <v>Feb</v>
      </c>
      <c r="G3082" t="s">
        <v>50</v>
      </c>
      <c r="H3082" t="s">
        <v>267</v>
      </c>
      <c r="I3082">
        <v>0.34</v>
      </c>
      <c r="J3082">
        <v>0.25</v>
      </c>
      <c r="K3082">
        <v>0</v>
      </c>
      <c r="L3082">
        <v>7.0000000000000007E-2</v>
      </c>
      <c r="M3082">
        <v>0.66</v>
      </c>
      <c r="N3082">
        <v>69</v>
      </c>
      <c r="O3082">
        <v>4</v>
      </c>
      <c r="P3082" t="s">
        <v>203</v>
      </c>
      <c r="R3082" t="s">
        <v>255</v>
      </c>
      <c r="S3082" t="s">
        <v>112</v>
      </c>
    </row>
    <row r="3083" spans="1:19" x14ac:dyDescent="0.2">
      <c r="A3083" t="s">
        <v>2995</v>
      </c>
      <c r="B3083" t="s">
        <v>32</v>
      </c>
      <c r="C3083">
        <v>2007</v>
      </c>
      <c r="D3083" s="1" t="d">
        <v>2006-12-05</v>
      </c>
      <c r="E3083" s="1" t="str">
        <f t="shared" si="96"/>
        <v>2006</v>
      </c>
      <c r="F3083" s="1" t="str">
        <f t="shared" si="97"/>
        <v>Dec</v>
      </c>
      <c r="G3083" t="s">
        <v>34</v>
      </c>
      <c r="H3083" t="s">
        <v>372</v>
      </c>
      <c r="I3083">
        <v>0</v>
      </c>
      <c r="J3083">
        <v>0</v>
      </c>
      <c r="K3083">
        <v>0.66</v>
      </c>
      <c r="L3083">
        <v>0</v>
      </c>
      <c r="M3083">
        <v>0.66</v>
      </c>
    </row>
    <row r="3084" spans="1:19" x14ac:dyDescent="0.2">
      <c r="A3084" t="s">
        <v>2996</v>
      </c>
      <c r="B3084" t="s">
        <v>104</v>
      </c>
      <c r="C3084">
        <v>1998</v>
      </c>
      <c r="D3084" s="1" t="d">
        <v>1988-10-14</v>
      </c>
      <c r="E3084" s="1" t="str">
        <f t="shared" si="96"/>
        <v>1988</v>
      </c>
      <c r="F3084" s="1" t="str">
        <f t="shared" si="97"/>
        <v>Oct</v>
      </c>
      <c r="G3084" t="s">
        <v>18</v>
      </c>
      <c r="H3084" t="s">
        <v>1611</v>
      </c>
      <c r="I3084">
        <v>0.36</v>
      </c>
      <c r="J3084">
        <v>0.25</v>
      </c>
      <c r="K3084">
        <v>0</v>
      </c>
      <c r="L3084">
        <v>0.04</v>
      </c>
      <c r="M3084">
        <v>0.66</v>
      </c>
    </row>
    <row r="3085" spans="1:19" x14ac:dyDescent="0.2">
      <c r="A3085" t="s">
        <v>2332</v>
      </c>
      <c r="B3085" t="s">
        <v>171</v>
      </c>
      <c r="C3085">
        <v>2015</v>
      </c>
      <c r="D3085" s="1" t="d">
        <v>1994-01-27</v>
      </c>
      <c r="E3085" s="1" t="str">
        <f t="shared" si="96"/>
        <v>1994</v>
      </c>
      <c r="F3085" s="1" t="str">
        <f t="shared" si="97"/>
        <v>Jan</v>
      </c>
      <c r="G3085" t="s">
        <v>50</v>
      </c>
      <c r="H3085" t="s">
        <v>267</v>
      </c>
      <c r="I3085">
        <v>0.38</v>
      </c>
      <c r="J3085">
        <v>0.22</v>
      </c>
      <c r="K3085">
        <v>0</v>
      </c>
      <c r="L3085">
        <v>0.06</v>
      </c>
      <c r="M3085">
        <v>0.65</v>
      </c>
      <c r="N3085">
        <v>70</v>
      </c>
      <c r="O3085">
        <v>17</v>
      </c>
      <c r="P3085">
        <v>6.7</v>
      </c>
      <c r="Q3085">
        <v>44</v>
      </c>
      <c r="R3085" t="s">
        <v>885</v>
      </c>
      <c r="S3085" t="s">
        <v>112</v>
      </c>
    </row>
    <row r="3086" spans="1:19" x14ac:dyDescent="0.2">
      <c r="A3086" t="s">
        <v>594</v>
      </c>
      <c r="B3086" t="s">
        <v>55</v>
      </c>
      <c r="C3086">
        <v>2008</v>
      </c>
      <c r="D3086" s="1" t="d">
        <v>2005-08-27</v>
      </c>
      <c r="E3086" s="1" t="str">
        <f t="shared" si="96"/>
        <v>2005</v>
      </c>
      <c r="F3086" s="1" t="str">
        <f t="shared" si="97"/>
        <v>Aug</v>
      </c>
      <c r="G3086" t="s">
        <v>50</v>
      </c>
      <c r="H3086" t="s">
        <v>71</v>
      </c>
      <c r="I3086">
        <v>0.24</v>
      </c>
      <c r="J3086">
        <v>0</v>
      </c>
      <c r="K3086">
        <v>0</v>
      </c>
      <c r="L3086">
        <v>0.41</v>
      </c>
      <c r="M3086">
        <v>0.65</v>
      </c>
      <c r="N3086">
        <v>73</v>
      </c>
      <c r="O3086">
        <v>6</v>
      </c>
      <c r="P3086">
        <v>8.6</v>
      </c>
      <c r="Q3086">
        <v>5</v>
      </c>
      <c r="R3086" t="s">
        <v>2308</v>
      </c>
      <c r="S3086" t="s">
        <v>112</v>
      </c>
    </row>
    <row r="3087" spans="1:19" x14ac:dyDescent="0.2">
      <c r="A3087" t="s">
        <v>2997</v>
      </c>
      <c r="B3087" t="s">
        <v>1015</v>
      </c>
      <c r="C3087">
        <v>2014</v>
      </c>
      <c r="D3087" s="1" t="d">
        <v>1995-08-25</v>
      </c>
      <c r="E3087" s="1" t="str">
        <f t="shared" si="96"/>
        <v>1995</v>
      </c>
      <c r="F3087" s="1" t="str">
        <f t="shared" si="97"/>
        <v>Aug</v>
      </c>
      <c r="G3087" t="s">
        <v>28</v>
      </c>
      <c r="H3087" t="s">
        <v>68</v>
      </c>
      <c r="I3087">
        <v>0.15</v>
      </c>
      <c r="J3087">
        <v>0.1</v>
      </c>
      <c r="K3087">
        <v>0.32</v>
      </c>
      <c r="L3087">
        <v>0.08</v>
      </c>
      <c r="M3087">
        <v>0.65</v>
      </c>
      <c r="N3087">
        <v>73</v>
      </c>
      <c r="O3087">
        <v>39</v>
      </c>
      <c r="P3087">
        <v>8.3000000000000007</v>
      </c>
      <c r="Q3087">
        <v>265</v>
      </c>
      <c r="R3087" t="s">
        <v>2998</v>
      </c>
      <c r="S3087" t="s">
        <v>88</v>
      </c>
    </row>
    <row r="3088" spans="1:19" x14ac:dyDescent="0.2">
      <c r="A3088" t="s">
        <v>2178</v>
      </c>
      <c r="B3088" t="s">
        <v>148</v>
      </c>
      <c r="C3088">
        <v>2013</v>
      </c>
      <c r="D3088" s="1" t="d">
        <v>2021-10-20</v>
      </c>
      <c r="E3088" s="1" t="str">
        <f t="shared" si="96"/>
        <v>2021</v>
      </c>
      <c r="F3088" s="1" t="str">
        <f t="shared" si="97"/>
        <v>Oct</v>
      </c>
      <c r="G3088" t="s">
        <v>34</v>
      </c>
      <c r="H3088" t="s">
        <v>111</v>
      </c>
      <c r="I3088">
        <v>0.36</v>
      </c>
      <c r="J3088">
        <v>0.24</v>
      </c>
      <c r="K3088">
        <v>0</v>
      </c>
      <c r="L3088">
        <v>0.06</v>
      </c>
      <c r="M3088">
        <v>0.65</v>
      </c>
    </row>
    <row r="3089" spans="1:19" x14ac:dyDescent="0.2">
      <c r="A3089" t="s">
        <v>2999</v>
      </c>
      <c r="B3089" t="s">
        <v>32</v>
      </c>
      <c r="C3089">
        <v>2010</v>
      </c>
      <c r="D3089" s="1" t="d">
        <v>1989-10-13</v>
      </c>
      <c r="E3089" s="1" t="str">
        <f t="shared" si="96"/>
        <v>1989</v>
      </c>
      <c r="F3089" s="1" t="str">
        <f t="shared" si="97"/>
        <v>Oct</v>
      </c>
      <c r="G3089" t="s">
        <v>101</v>
      </c>
      <c r="H3089" t="s">
        <v>568</v>
      </c>
      <c r="I3089">
        <v>0.39</v>
      </c>
      <c r="J3089">
        <v>0.21</v>
      </c>
      <c r="K3089">
        <v>0</v>
      </c>
      <c r="L3089">
        <v>0.06</v>
      </c>
      <c r="M3089">
        <v>0.65</v>
      </c>
    </row>
    <row r="3090" spans="1:19" x14ac:dyDescent="0.2">
      <c r="A3090" t="s">
        <v>3000</v>
      </c>
      <c r="B3090" t="s">
        <v>49</v>
      </c>
      <c r="C3090">
        <v>2013</v>
      </c>
      <c r="D3090" s="1" t="d">
        <v>2008-04-17</v>
      </c>
      <c r="E3090" s="1" t="str">
        <f t="shared" si="96"/>
        <v>2008</v>
      </c>
      <c r="F3090" s="1" t="str">
        <f t="shared" si="97"/>
        <v>Apr</v>
      </c>
      <c r="G3090" t="s">
        <v>37</v>
      </c>
      <c r="H3090" t="s">
        <v>68</v>
      </c>
      <c r="I3090">
        <v>0.3</v>
      </c>
      <c r="J3090">
        <v>0.25</v>
      </c>
      <c r="K3090">
        <v>0</v>
      </c>
      <c r="L3090">
        <v>0.1</v>
      </c>
      <c r="M3090">
        <v>0.65</v>
      </c>
    </row>
    <row r="3091" spans="1:19" x14ac:dyDescent="0.2">
      <c r="A3091" t="s">
        <v>2537</v>
      </c>
      <c r="B3091" t="s">
        <v>49</v>
      </c>
      <c r="C3091">
        <v>2008</v>
      </c>
      <c r="D3091" s="1" t="d">
        <v>2000-03-31</v>
      </c>
      <c r="E3091" s="1" t="str">
        <f t="shared" si="96"/>
        <v>2000</v>
      </c>
      <c r="F3091" s="1" t="str">
        <f t="shared" si="97"/>
        <v>Mar</v>
      </c>
      <c r="G3091" t="s">
        <v>18</v>
      </c>
      <c r="H3091" t="s">
        <v>111</v>
      </c>
      <c r="I3091">
        <v>0.31</v>
      </c>
      <c r="J3091">
        <v>0.23</v>
      </c>
      <c r="K3091">
        <v>0.01</v>
      </c>
      <c r="L3091">
        <v>0.1</v>
      </c>
      <c r="M3091">
        <v>0.65</v>
      </c>
      <c r="N3091">
        <v>63</v>
      </c>
      <c r="O3091">
        <v>30</v>
      </c>
      <c r="P3091">
        <v>6.3</v>
      </c>
      <c r="Q3091">
        <v>26</v>
      </c>
      <c r="R3091" t="s">
        <v>260</v>
      </c>
      <c r="S3091" t="s">
        <v>88</v>
      </c>
    </row>
    <row r="3092" spans="1:19" x14ac:dyDescent="0.2">
      <c r="A3092" t="s">
        <v>3001</v>
      </c>
      <c r="B3092" t="s">
        <v>55</v>
      </c>
      <c r="C3092">
        <v>2005</v>
      </c>
      <c r="D3092" s="1" t="d">
        <v>1991-07-06</v>
      </c>
      <c r="E3092" s="1" t="str">
        <f t="shared" si="96"/>
        <v>1991</v>
      </c>
      <c r="F3092" s="1" t="str">
        <f t="shared" si="97"/>
        <v>Jul</v>
      </c>
      <c r="G3092" t="s">
        <v>28</v>
      </c>
      <c r="H3092" t="s">
        <v>242</v>
      </c>
      <c r="I3092">
        <v>0.18</v>
      </c>
      <c r="J3092">
        <v>0.14000000000000001</v>
      </c>
      <c r="K3092">
        <v>0.28999999999999998</v>
      </c>
      <c r="L3092">
        <v>0.05</v>
      </c>
      <c r="M3092">
        <v>0.65</v>
      </c>
      <c r="N3092">
        <v>74</v>
      </c>
      <c r="O3092">
        <v>36</v>
      </c>
      <c r="P3092">
        <v>9</v>
      </c>
      <c r="Q3092">
        <v>54</v>
      </c>
      <c r="R3092" t="s">
        <v>1187</v>
      </c>
      <c r="S3092" t="s">
        <v>88</v>
      </c>
    </row>
    <row r="3093" spans="1:19" x14ac:dyDescent="0.2">
      <c r="A3093" t="s">
        <v>3002</v>
      </c>
      <c r="B3093" t="s">
        <v>17</v>
      </c>
      <c r="C3093">
        <v>2010</v>
      </c>
      <c r="D3093" s="1" t="d">
        <v>2014-10-05</v>
      </c>
      <c r="E3093" s="1" t="str">
        <f t="shared" si="96"/>
        <v>2014</v>
      </c>
      <c r="F3093" s="1" t="str">
        <f t="shared" si="97"/>
        <v>Oct</v>
      </c>
      <c r="G3093" t="s">
        <v>18</v>
      </c>
      <c r="H3093" t="s">
        <v>484</v>
      </c>
      <c r="I3093">
        <v>0.48</v>
      </c>
      <c r="J3093">
        <v>0.12</v>
      </c>
      <c r="K3093">
        <v>0</v>
      </c>
      <c r="L3093">
        <v>0.05</v>
      </c>
      <c r="M3093">
        <v>0.65</v>
      </c>
      <c r="P3093" t="s">
        <v>203</v>
      </c>
      <c r="R3093" t="s">
        <v>2341</v>
      </c>
      <c r="S3093" t="s">
        <v>20</v>
      </c>
    </row>
    <row r="3094" spans="1:19" x14ac:dyDescent="0.2">
      <c r="A3094" t="s">
        <v>3003</v>
      </c>
      <c r="B3094" t="s">
        <v>32</v>
      </c>
      <c r="C3094">
        <v>2010</v>
      </c>
      <c r="D3094" s="1" t="d">
        <v>2005-08-14</v>
      </c>
      <c r="E3094" s="1" t="str">
        <f t="shared" si="96"/>
        <v>2005</v>
      </c>
      <c r="F3094" s="1" t="str">
        <f t="shared" si="97"/>
        <v>Aug</v>
      </c>
      <c r="G3094" t="s">
        <v>34</v>
      </c>
      <c r="H3094" t="s">
        <v>111</v>
      </c>
      <c r="I3094">
        <v>0</v>
      </c>
      <c r="J3094">
        <v>0.56999999999999995</v>
      </c>
      <c r="K3094">
        <v>0</v>
      </c>
      <c r="L3094">
        <v>0.09</v>
      </c>
      <c r="M3094">
        <v>0.65</v>
      </c>
    </row>
    <row r="3095" spans="1:19" x14ac:dyDescent="0.2">
      <c r="A3095" t="s">
        <v>3004</v>
      </c>
      <c r="B3095" t="s">
        <v>189</v>
      </c>
      <c r="C3095">
        <v>2003</v>
      </c>
      <c r="D3095" s="1" t="d">
        <v>2009-07-10</v>
      </c>
      <c r="E3095" s="1" t="str">
        <f t="shared" si="96"/>
        <v>2009</v>
      </c>
      <c r="F3095" s="1" t="str">
        <f t="shared" si="97"/>
        <v>Jul</v>
      </c>
      <c r="G3095" t="s">
        <v>24</v>
      </c>
      <c r="H3095" t="s">
        <v>19</v>
      </c>
      <c r="I3095">
        <v>0.41</v>
      </c>
      <c r="J3095">
        <v>0.11</v>
      </c>
      <c r="K3095">
        <v>0.12</v>
      </c>
      <c r="L3095">
        <v>0.02</v>
      </c>
      <c r="M3095">
        <v>0.65</v>
      </c>
      <c r="N3095">
        <v>89</v>
      </c>
      <c r="O3095">
        <v>50</v>
      </c>
      <c r="P3095">
        <v>8.5</v>
      </c>
      <c r="Q3095">
        <v>161</v>
      </c>
      <c r="R3095" t="s">
        <v>1387</v>
      </c>
      <c r="S3095" t="s">
        <v>88</v>
      </c>
    </row>
    <row r="3096" spans="1:19" x14ac:dyDescent="0.2">
      <c r="A3096" t="s">
        <v>2864</v>
      </c>
      <c r="B3096" t="s">
        <v>55</v>
      </c>
      <c r="C3096">
        <v>2005</v>
      </c>
      <c r="D3096" s="1" t="d">
        <v>2017-10-01</v>
      </c>
      <c r="E3096" s="1" t="str">
        <f t="shared" si="96"/>
        <v>2017</v>
      </c>
      <c r="F3096" s="1" t="str">
        <f t="shared" si="97"/>
        <v>Oct</v>
      </c>
      <c r="G3096" t="s">
        <v>1</v>
      </c>
      <c r="H3096" t="s">
        <v>568</v>
      </c>
      <c r="I3096">
        <v>0.32</v>
      </c>
      <c r="J3096">
        <v>0.25</v>
      </c>
      <c r="K3096">
        <v>0</v>
      </c>
      <c r="L3096">
        <v>0.08</v>
      </c>
      <c r="M3096">
        <v>0.65</v>
      </c>
      <c r="N3096">
        <v>60</v>
      </c>
      <c r="O3096">
        <v>20</v>
      </c>
      <c r="P3096">
        <v>8.9</v>
      </c>
      <c r="Q3096">
        <v>7</v>
      </c>
      <c r="R3096" t="s">
        <v>1307</v>
      </c>
      <c r="S3096" t="s">
        <v>112</v>
      </c>
    </row>
    <row r="3097" spans="1:19" x14ac:dyDescent="0.2">
      <c r="A3097" t="s">
        <v>3005</v>
      </c>
      <c r="B3097" t="s">
        <v>44</v>
      </c>
      <c r="C3097">
        <v>2008</v>
      </c>
      <c r="D3097" s="1" t="d">
        <v>2006-08-10</v>
      </c>
      <c r="E3097" s="1" t="str">
        <f t="shared" si="96"/>
        <v>2006</v>
      </c>
      <c r="F3097" s="1" t="str">
        <f t="shared" si="97"/>
        <v>Aug</v>
      </c>
      <c r="G3097" t="s">
        <v>34</v>
      </c>
      <c r="H3097" t="s">
        <v>45</v>
      </c>
      <c r="I3097">
        <v>0.33</v>
      </c>
      <c r="J3097">
        <v>0.25</v>
      </c>
      <c r="K3097">
        <v>0</v>
      </c>
      <c r="L3097">
        <v>7.0000000000000007E-2</v>
      </c>
      <c r="M3097">
        <v>0.65</v>
      </c>
      <c r="N3097">
        <v>76</v>
      </c>
      <c r="O3097">
        <v>32</v>
      </c>
      <c r="P3097">
        <v>7.4</v>
      </c>
      <c r="Q3097">
        <v>25</v>
      </c>
      <c r="R3097" t="s">
        <v>3006</v>
      </c>
      <c r="S3097" t="s">
        <v>88</v>
      </c>
    </row>
    <row r="3098" spans="1:19" x14ac:dyDescent="0.2">
      <c r="A3098" t="s">
        <v>3007</v>
      </c>
      <c r="B3098" t="s">
        <v>64</v>
      </c>
      <c r="C3098">
        <v>2004</v>
      </c>
      <c r="D3098" s="1" t="d">
        <v>2009-05-11</v>
      </c>
      <c r="E3098" s="1" t="str">
        <f t="shared" si="96"/>
        <v>2009</v>
      </c>
      <c r="F3098" s="1" t="str">
        <f t="shared" si="97"/>
        <v>May</v>
      </c>
      <c r="G3098" t="s">
        <v>1</v>
      </c>
      <c r="H3098" t="s">
        <v>19</v>
      </c>
      <c r="I3098">
        <v>0.25</v>
      </c>
      <c r="J3098">
        <v>0.09</v>
      </c>
      <c r="K3098">
        <v>0.3</v>
      </c>
      <c r="L3098">
        <v>0.01</v>
      </c>
      <c r="M3098">
        <v>0.65</v>
      </c>
      <c r="N3098">
        <v>60</v>
      </c>
      <c r="O3098">
        <v>23</v>
      </c>
      <c r="P3098">
        <v>6.6</v>
      </c>
      <c r="Q3098">
        <v>5</v>
      </c>
      <c r="R3098" t="s">
        <v>694</v>
      </c>
      <c r="S3098" t="s">
        <v>20</v>
      </c>
    </row>
    <row r="3099" spans="1:19" x14ac:dyDescent="0.2">
      <c r="A3099" t="s">
        <v>3008</v>
      </c>
      <c r="B3099" t="s">
        <v>55</v>
      </c>
      <c r="C3099">
        <v>2002</v>
      </c>
      <c r="D3099" s="1" t="d">
        <v>1997-05-10</v>
      </c>
      <c r="E3099" s="1" t="str">
        <f t="shared" si="96"/>
        <v>1997</v>
      </c>
      <c r="F3099" s="1" t="str">
        <f t="shared" si="97"/>
        <v>May</v>
      </c>
      <c r="G3099" t="s">
        <v>24</v>
      </c>
      <c r="H3099" t="s">
        <v>111</v>
      </c>
      <c r="I3099">
        <v>0.32</v>
      </c>
      <c r="J3099">
        <v>0.25</v>
      </c>
      <c r="K3099">
        <v>0</v>
      </c>
      <c r="L3099">
        <v>0.08</v>
      </c>
      <c r="M3099">
        <v>0.65</v>
      </c>
      <c r="N3099">
        <v>47</v>
      </c>
      <c r="O3099">
        <v>11</v>
      </c>
      <c r="P3099">
        <v>6</v>
      </c>
      <c r="Q3099">
        <v>6</v>
      </c>
      <c r="R3099" t="s">
        <v>111</v>
      </c>
      <c r="S3099" t="s">
        <v>88</v>
      </c>
    </row>
    <row r="3100" spans="1:19" x14ac:dyDescent="0.2">
      <c r="A3100" t="s">
        <v>3009</v>
      </c>
      <c r="B3100" t="s">
        <v>64</v>
      </c>
      <c r="C3100">
        <v>2005</v>
      </c>
      <c r="D3100" s="1" t="d">
        <v>1999-04-14</v>
      </c>
      <c r="E3100" s="1" t="str">
        <f t="shared" si="96"/>
        <v>1999</v>
      </c>
      <c r="F3100" s="1" t="str">
        <f t="shared" si="97"/>
        <v>Apr</v>
      </c>
      <c r="G3100" t="s">
        <v>34</v>
      </c>
      <c r="H3100" t="s">
        <v>484</v>
      </c>
      <c r="I3100">
        <v>0.47</v>
      </c>
      <c r="J3100">
        <v>0.17</v>
      </c>
      <c r="K3100">
        <v>0</v>
      </c>
      <c r="L3100">
        <v>0.01</v>
      </c>
      <c r="M3100">
        <v>0.65</v>
      </c>
    </row>
    <row r="3101" spans="1:19" x14ac:dyDescent="0.2">
      <c r="A3101" t="s">
        <v>3010</v>
      </c>
      <c r="B3101" t="s">
        <v>49</v>
      </c>
      <c r="C3101">
        <v>2008</v>
      </c>
      <c r="D3101" s="1" t="d">
        <v>2010-09-12</v>
      </c>
      <c r="E3101" s="1" t="str">
        <f t="shared" si="96"/>
        <v>2010</v>
      </c>
      <c r="F3101" s="1" t="str">
        <f t="shared" si="97"/>
        <v>Sep</v>
      </c>
      <c r="G3101" t="s">
        <v>18</v>
      </c>
      <c r="H3101" t="s">
        <v>134</v>
      </c>
      <c r="I3101">
        <v>0.34</v>
      </c>
      <c r="J3101">
        <v>0.22</v>
      </c>
      <c r="K3101">
        <v>0</v>
      </c>
      <c r="L3101">
        <v>0.1</v>
      </c>
      <c r="M3101">
        <v>0.65</v>
      </c>
      <c r="N3101">
        <v>82</v>
      </c>
      <c r="O3101">
        <v>34</v>
      </c>
      <c r="P3101">
        <v>7.2</v>
      </c>
      <c r="Q3101">
        <v>9</v>
      </c>
      <c r="R3101" t="s">
        <v>287</v>
      </c>
      <c r="S3101" t="s">
        <v>20</v>
      </c>
    </row>
    <row r="3102" spans="1:19" x14ac:dyDescent="0.2">
      <c r="A3102" t="s">
        <v>3011</v>
      </c>
      <c r="B3102" t="s">
        <v>104</v>
      </c>
      <c r="C3102">
        <v>1999</v>
      </c>
      <c r="D3102" s="1" t="d">
        <v>1993-03-08</v>
      </c>
      <c r="E3102" s="1" t="str">
        <f t="shared" si="96"/>
        <v>1993</v>
      </c>
      <c r="F3102" s="1" t="str">
        <f t="shared" si="97"/>
        <v>Mar</v>
      </c>
      <c r="G3102" t="s">
        <v>28</v>
      </c>
      <c r="H3102" t="s">
        <v>350</v>
      </c>
      <c r="I3102">
        <v>0.02</v>
      </c>
      <c r="J3102">
        <v>0.01</v>
      </c>
      <c r="K3102">
        <v>0.57999999999999996</v>
      </c>
      <c r="L3102">
        <v>0.04</v>
      </c>
      <c r="M3102">
        <v>0.65</v>
      </c>
    </row>
    <row r="3103" spans="1:19" x14ac:dyDescent="0.2">
      <c r="A3103" t="s">
        <v>654</v>
      </c>
      <c r="B3103" t="s">
        <v>1015</v>
      </c>
      <c r="C3103">
        <v>2012</v>
      </c>
      <c r="D3103" s="1" t="d">
        <v>2005-10-15</v>
      </c>
      <c r="E3103" s="1" t="str">
        <f t="shared" si="96"/>
        <v>2005</v>
      </c>
      <c r="F3103" s="1" t="str">
        <f t="shared" si="97"/>
        <v>Oct</v>
      </c>
      <c r="G3103" t="s">
        <v>86</v>
      </c>
      <c r="H3103" t="s">
        <v>267</v>
      </c>
      <c r="I3103">
        <v>0.42</v>
      </c>
      <c r="J3103">
        <v>0.13</v>
      </c>
      <c r="K3103">
        <v>0</v>
      </c>
      <c r="L3103">
        <v>0.1</v>
      </c>
      <c r="M3103">
        <v>0.65</v>
      </c>
      <c r="N3103">
        <v>85</v>
      </c>
      <c r="O3103">
        <v>51</v>
      </c>
      <c r="P3103">
        <v>7.8</v>
      </c>
      <c r="Q3103">
        <v>192</v>
      </c>
      <c r="R3103" t="s">
        <v>655</v>
      </c>
      <c r="S3103" t="s">
        <v>53</v>
      </c>
    </row>
    <row r="3104" spans="1:19" x14ac:dyDescent="0.2">
      <c r="A3104" t="s">
        <v>1926</v>
      </c>
      <c r="B3104" t="s">
        <v>159</v>
      </c>
      <c r="C3104">
        <v>2007</v>
      </c>
      <c r="D3104" s="1" t="d">
        <v>2019-09-05</v>
      </c>
      <c r="E3104" s="1" t="str">
        <f t="shared" si="96"/>
        <v>2019</v>
      </c>
      <c r="F3104" s="1" t="str">
        <f t="shared" si="97"/>
        <v>Sep</v>
      </c>
      <c r="G3104" t="s">
        <v>50</v>
      </c>
      <c r="H3104" t="s">
        <v>71</v>
      </c>
      <c r="I3104">
        <v>0.23</v>
      </c>
      <c r="J3104">
        <v>0.26</v>
      </c>
      <c r="K3104">
        <v>0</v>
      </c>
      <c r="L3104">
        <v>0.16</v>
      </c>
      <c r="M3104">
        <v>0.65</v>
      </c>
    </row>
    <row r="3105" spans="1:19" x14ac:dyDescent="0.2">
      <c r="A3105" t="s">
        <v>3010</v>
      </c>
      <c r="B3105" t="s">
        <v>44</v>
      </c>
      <c r="C3105">
        <v>2008</v>
      </c>
      <c r="D3105" s="1" t="d">
        <v>2002-07-03</v>
      </c>
      <c r="E3105" s="1" t="str">
        <f t="shared" si="96"/>
        <v>2002</v>
      </c>
      <c r="F3105" s="1" t="str">
        <f t="shared" si="97"/>
        <v>Jul</v>
      </c>
      <c r="G3105" t="s">
        <v>18</v>
      </c>
      <c r="H3105" t="s">
        <v>134</v>
      </c>
      <c r="I3105">
        <v>0.35</v>
      </c>
      <c r="J3105">
        <v>0.23</v>
      </c>
      <c r="K3105">
        <v>0</v>
      </c>
      <c r="L3105">
        <v>7.0000000000000007E-2</v>
      </c>
      <c r="M3105">
        <v>0.65</v>
      </c>
      <c r="N3105">
        <v>84</v>
      </c>
      <c r="O3105">
        <v>41</v>
      </c>
      <c r="P3105">
        <v>7.8</v>
      </c>
      <c r="Q3105">
        <v>29</v>
      </c>
      <c r="R3105" t="s">
        <v>287</v>
      </c>
      <c r="S3105" t="s">
        <v>20</v>
      </c>
    </row>
    <row r="3106" spans="1:19" x14ac:dyDescent="0.2">
      <c r="A3106" t="s">
        <v>3012</v>
      </c>
      <c r="B3106" t="s">
        <v>64</v>
      </c>
      <c r="C3106">
        <v>2003</v>
      </c>
      <c r="D3106" s="1" t="d">
        <v>2009-11-21</v>
      </c>
      <c r="E3106" s="1" t="str">
        <f t="shared" si="96"/>
        <v>2009</v>
      </c>
      <c r="F3106" s="1" t="str">
        <f t="shared" si="97"/>
        <v>Nov</v>
      </c>
      <c r="G3106" t="s">
        <v>272</v>
      </c>
      <c r="H3106" t="s">
        <v>19</v>
      </c>
      <c r="I3106">
        <v>0.47</v>
      </c>
      <c r="J3106">
        <v>0.17</v>
      </c>
      <c r="K3106">
        <v>0</v>
      </c>
      <c r="L3106">
        <v>0.01</v>
      </c>
      <c r="M3106">
        <v>0.65</v>
      </c>
      <c r="N3106">
        <v>89</v>
      </c>
      <c r="O3106">
        <v>34</v>
      </c>
      <c r="P3106">
        <v>9.4</v>
      </c>
      <c r="Q3106">
        <v>97</v>
      </c>
      <c r="R3106" t="s">
        <v>270</v>
      </c>
      <c r="S3106" t="s">
        <v>20</v>
      </c>
    </row>
    <row r="3107" spans="1:19" x14ac:dyDescent="0.2">
      <c r="A3107" t="s">
        <v>3013</v>
      </c>
      <c r="B3107" t="s">
        <v>32</v>
      </c>
      <c r="C3107">
        <v>2007</v>
      </c>
      <c r="D3107" s="1" t="d">
        <v>2007-03-14</v>
      </c>
      <c r="E3107" s="1" t="str">
        <f t="shared" si="96"/>
        <v>2007</v>
      </c>
      <c r="F3107" s="1" t="str">
        <f t="shared" si="97"/>
        <v>Mar</v>
      </c>
      <c r="G3107" t="s">
        <v>1</v>
      </c>
      <c r="H3107" t="s">
        <v>19</v>
      </c>
      <c r="I3107">
        <v>0.28000000000000003</v>
      </c>
      <c r="J3107">
        <v>0.02</v>
      </c>
      <c r="K3107">
        <v>0.33</v>
      </c>
      <c r="L3107">
        <v>0.03</v>
      </c>
      <c r="M3107">
        <v>0.65</v>
      </c>
      <c r="N3107">
        <v>60</v>
      </c>
      <c r="O3107">
        <v>35</v>
      </c>
      <c r="P3107">
        <v>7.4</v>
      </c>
      <c r="Q3107">
        <v>19</v>
      </c>
      <c r="R3107" t="s">
        <v>3014</v>
      </c>
      <c r="S3107" t="s">
        <v>112</v>
      </c>
    </row>
    <row r="3108" spans="1:19" x14ac:dyDescent="0.2">
      <c r="A3108" t="s">
        <v>1559</v>
      </c>
      <c r="B3108" t="s">
        <v>104</v>
      </c>
      <c r="C3108">
        <v>1998</v>
      </c>
      <c r="D3108" s="1" t="d">
        <v>2015-08-11</v>
      </c>
      <c r="E3108" s="1" t="str">
        <f t="shared" si="96"/>
        <v>2015</v>
      </c>
      <c r="F3108" s="1" t="str">
        <f t="shared" si="97"/>
        <v>Aug</v>
      </c>
      <c r="G3108" t="s">
        <v>37</v>
      </c>
      <c r="H3108" t="s">
        <v>155</v>
      </c>
      <c r="I3108">
        <v>0.36</v>
      </c>
      <c r="J3108">
        <v>0.25</v>
      </c>
      <c r="K3108">
        <v>0</v>
      </c>
      <c r="L3108">
        <v>0.04</v>
      </c>
      <c r="M3108">
        <v>0.65</v>
      </c>
    </row>
    <row r="3109" spans="1:19" x14ac:dyDescent="0.2">
      <c r="A3109" t="s">
        <v>3015</v>
      </c>
      <c r="B3109" t="s">
        <v>17</v>
      </c>
      <c r="C3109">
        <v>2011</v>
      </c>
      <c r="D3109" s="1" t="d">
        <v>2009-04-23</v>
      </c>
      <c r="E3109" s="1" t="str">
        <f t="shared" si="96"/>
        <v>2009</v>
      </c>
      <c r="F3109" s="1" t="str">
        <f t="shared" si="97"/>
        <v>Apr</v>
      </c>
      <c r="G3109" t="s">
        <v>28</v>
      </c>
      <c r="H3109" t="s">
        <v>19</v>
      </c>
      <c r="I3109">
        <v>0.3</v>
      </c>
      <c r="J3109">
        <v>0.13</v>
      </c>
      <c r="K3109">
        <v>0.18</v>
      </c>
      <c r="L3109">
        <v>0.04</v>
      </c>
      <c r="M3109">
        <v>0.65</v>
      </c>
      <c r="N3109">
        <v>80</v>
      </c>
      <c r="O3109">
        <v>61</v>
      </c>
      <c r="P3109">
        <v>8.4</v>
      </c>
      <c r="Q3109">
        <v>179</v>
      </c>
      <c r="R3109" t="s">
        <v>2303</v>
      </c>
      <c r="S3109" t="s">
        <v>88</v>
      </c>
    </row>
    <row r="3110" spans="1:19" x14ac:dyDescent="0.2">
      <c r="A3110" t="s">
        <v>3016</v>
      </c>
      <c r="B3110" t="s">
        <v>55</v>
      </c>
      <c r="C3110">
        <v>2003</v>
      </c>
      <c r="D3110" s="1" t="d">
        <v>2005-04-05</v>
      </c>
      <c r="E3110" s="1" t="str">
        <f t="shared" si="96"/>
        <v>2005</v>
      </c>
      <c r="F3110" s="1" t="str">
        <f t="shared" si="97"/>
        <v>Apr</v>
      </c>
      <c r="G3110" t="s">
        <v>28</v>
      </c>
      <c r="H3110" t="s">
        <v>242</v>
      </c>
      <c r="I3110">
        <v>0.19</v>
      </c>
      <c r="J3110">
        <v>0.15</v>
      </c>
      <c r="K3110">
        <v>0.26</v>
      </c>
      <c r="L3110">
        <v>0.05</v>
      </c>
      <c r="M3110">
        <v>0.65</v>
      </c>
      <c r="N3110">
        <v>63</v>
      </c>
      <c r="O3110">
        <v>55</v>
      </c>
      <c r="P3110">
        <v>9.1</v>
      </c>
      <c r="Q3110">
        <v>88</v>
      </c>
      <c r="R3110" t="s">
        <v>1374</v>
      </c>
      <c r="S3110" t="s">
        <v>53</v>
      </c>
    </row>
    <row r="3111" spans="1:19" x14ac:dyDescent="0.2">
      <c r="A3111" t="s">
        <v>3017</v>
      </c>
      <c r="B3111" t="s">
        <v>55</v>
      </c>
      <c r="C3111">
        <v>2007</v>
      </c>
      <c r="D3111" s="1" t="d">
        <v>2001-03-02</v>
      </c>
      <c r="E3111" s="1" t="str">
        <f t="shared" si="96"/>
        <v>2001</v>
      </c>
      <c r="F3111" s="1" t="str">
        <f t="shared" si="97"/>
        <v>Mar</v>
      </c>
      <c r="G3111" t="s">
        <v>34</v>
      </c>
      <c r="H3111" t="s">
        <v>68</v>
      </c>
      <c r="I3111">
        <v>0</v>
      </c>
      <c r="J3111">
        <v>0.5</v>
      </c>
      <c r="K3111">
        <v>0</v>
      </c>
      <c r="L3111">
        <v>0.15</v>
      </c>
      <c r="M3111">
        <v>0.65</v>
      </c>
    </row>
    <row r="3112" spans="1:19" x14ac:dyDescent="0.2">
      <c r="A3112" t="s">
        <v>3018</v>
      </c>
      <c r="B3112">
        <v>2600</v>
      </c>
      <c r="C3112">
        <v>1987</v>
      </c>
      <c r="D3112" s="1" t="d">
        <v>2002-02-07</v>
      </c>
      <c r="E3112" s="1" t="str">
        <f t="shared" si="96"/>
        <v>2002</v>
      </c>
      <c r="F3112" s="1" t="str">
        <f t="shared" si="97"/>
        <v>Feb</v>
      </c>
      <c r="G3112" t="s">
        <v>50</v>
      </c>
      <c r="H3112" t="s">
        <v>71</v>
      </c>
      <c r="I3112">
        <v>0.6</v>
      </c>
      <c r="J3112">
        <v>0.04</v>
      </c>
      <c r="K3112">
        <v>0</v>
      </c>
      <c r="L3112">
        <v>0.01</v>
      </c>
      <c r="M3112">
        <v>0.65</v>
      </c>
    </row>
    <row r="3113" spans="1:19" x14ac:dyDescent="0.2">
      <c r="A3113" t="s">
        <v>3019</v>
      </c>
      <c r="B3113" t="s">
        <v>55</v>
      </c>
      <c r="C3113">
        <v>2005</v>
      </c>
      <c r="D3113" s="1" t="d">
        <v>2012-05-17</v>
      </c>
      <c r="E3113" s="1" t="str">
        <f t="shared" si="96"/>
        <v>2012</v>
      </c>
      <c r="F3113" s="1" t="str">
        <f t="shared" si="97"/>
        <v>May</v>
      </c>
      <c r="G3113" t="s">
        <v>28</v>
      </c>
      <c r="H3113" t="s">
        <v>1652</v>
      </c>
      <c r="I3113">
        <v>0.32</v>
      </c>
      <c r="J3113">
        <v>0.25</v>
      </c>
      <c r="K3113">
        <v>0</v>
      </c>
      <c r="L3113">
        <v>0.08</v>
      </c>
      <c r="M3113">
        <v>0.65</v>
      </c>
      <c r="N3113">
        <v>77</v>
      </c>
      <c r="O3113">
        <v>48</v>
      </c>
      <c r="P3113">
        <v>8.8000000000000007</v>
      </c>
      <c r="Q3113">
        <v>43</v>
      </c>
      <c r="R3113" t="s">
        <v>1653</v>
      </c>
      <c r="S3113" t="s">
        <v>88</v>
      </c>
    </row>
    <row r="3114" spans="1:19" x14ac:dyDescent="0.2">
      <c r="A3114" t="s">
        <v>3020</v>
      </c>
      <c r="B3114" t="s">
        <v>55</v>
      </c>
      <c r="C3114">
        <v>2005</v>
      </c>
      <c r="D3114" s="1" t="d">
        <v>2015-03-21</v>
      </c>
      <c r="E3114" s="1" t="str">
        <f t="shared" si="96"/>
        <v>2015</v>
      </c>
      <c r="F3114" s="1" t="str">
        <f t="shared" si="97"/>
        <v>Mar</v>
      </c>
      <c r="G3114" t="s">
        <v>50</v>
      </c>
      <c r="H3114" t="s">
        <v>134</v>
      </c>
      <c r="I3114">
        <v>0.54</v>
      </c>
      <c r="J3114">
        <v>0.02</v>
      </c>
      <c r="K3114">
        <v>0</v>
      </c>
      <c r="L3114">
        <v>0.09</v>
      </c>
      <c r="M3114">
        <v>0.65</v>
      </c>
      <c r="N3114">
        <v>68</v>
      </c>
      <c r="O3114">
        <v>29</v>
      </c>
      <c r="P3114">
        <v>6.7</v>
      </c>
      <c r="Q3114">
        <v>48</v>
      </c>
      <c r="R3114" t="s">
        <v>134</v>
      </c>
      <c r="S3114" t="s">
        <v>112</v>
      </c>
    </row>
    <row r="3115" spans="1:19" x14ac:dyDescent="0.2">
      <c r="A3115" t="s">
        <v>980</v>
      </c>
      <c r="B3115" t="s">
        <v>159</v>
      </c>
      <c r="C3115">
        <v>2010</v>
      </c>
      <c r="D3115" s="1" t="d">
        <v>1989-10-17</v>
      </c>
      <c r="E3115" s="1" t="str">
        <f t="shared" si="96"/>
        <v>1989</v>
      </c>
      <c r="F3115" s="1" t="str">
        <f t="shared" si="97"/>
        <v>Oct</v>
      </c>
      <c r="G3115" t="s">
        <v>50</v>
      </c>
      <c r="H3115" t="s">
        <v>568</v>
      </c>
      <c r="I3115">
        <v>0.27</v>
      </c>
      <c r="J3115">
        <v>0.24</v>
      </c>
      <c r="K3115">
        <v>0</v>
      </c>
      <c r="L3115">
        <v>0.14000000000000001</v>
      </c>
      <c r="M3115">
        <v>0.65</v>
      </c>
    </row>
    <row r="3116" spans="1:19" x14ac:dyDescent="0.2">
      <c r="A3116" t="s">
        <v>3021</v>
      </c>
      <c r="B3116" t="s">
        <v>55</v>
      </c>
      <c r="C3116">
        <v>2007</v>
      </c>
      <c r="D3116" s="1" t="d">
        <v>1988-05-31</v>
      </c>
      <c r="E3116" s="1" t="str">
        <f t="shared" si="96"/>
        <v>1988</v>
      </c>
      <c r="F3116" s="1" t="str">
        <f t="shared" si="97"/>
        <v>May</v>
      </c>
      <c r="G3116" t="s">
        <v>34</v>
      </c>
      <c r="H3116" t="s">
        <v>68</v>
      </c>
      <c r="I3116">
        <v>0</v>
      </c>
      <c r="J3116">
        <v>0.05</v>
      </c>
      <c r="K3116">
        <v>0</v>
      </c>
      <c r="L3116">
        <v>0.6</v>
      </c>
      <c r="M3116">
        <v>0.65</v>
      </c>
    </row>
    <row r="3117" spans="1:19" x14ac:dyDescent="0.2">
      <c r="A3117" t="s">
        <v>3022</v>
      </c>
      <c r="B3117" t="s">
        <v>104</v>
      </c>
      <c r="C3117">
        <v>2000</v>
      </c>
      <c r="D3117" s="1" t="d">
        <v>2021-06-29</v>
      </c>
      <c r="E3117" s="1" t="str">
        <f t="shared" si="96"/>
        <v>2021</v>
      </c>
      <c r="F3117" s="1" t="str">
        <f t="shared" si="97"/>
        <v>Jun</v>
      </c>
      <c r="G3117" t="s">
        <v>101</v>
      </c>
      <c r="H3117" t="s">
        <v>523</v>
      </c>
      <c r="I3117">
        <v>0.36</v>
      </c>
      <c r="J3117">
        <v>0.24</v>
      </c>
      <c r="K3117">
        <v>0</v>
      </c>
      <c r="L3117">
        <v>0.04</v>
      </c>
      <c r="M3117">
        <v>0.65</v>
      </c>
    </row>
    <row r="3118" spans="1:19" x14ac:dyDescent="0.2">
      <c r="A3118" t="s">
        <v>2899</v>
      </c>
      <c r="B3118" t="s">
        <v>159</v>
      </c>
      <c r="C3118">
        <v>2007</v>
      </c>
      <c r="D3118" s="1" t="d">
        <v>2013-04-16</v>
      </c>
      <c r="E3118" s="1" t="str">
        <f t="shared" si="96"/>
        <v>2013</v>
      </c>
      <c r="F3118" s="1" t="str">
        <f t="shared" si="97"/>
        <v>Apr</v>
      </c>
      <c r="G3118" t="s">
        <v>24</v>
      </c>
      <c r="H3118" t="s">
        <v>484</v>
      </c>
      <c r="I3118">
        <v>0.35</v>
      </c>
      <c r="J3118">
        <v>0.18</v>
      </c>
      <c r="K3118">
        <v>0</v>
      </c>
      <c r="L3118">
        <v>0.12</v>
      </c>
      <c r="M3118">
        <v>0.65</v>
      </c>
      <c r="N3118">
        <v>59</v>
      </c>
      <c r="O3118">
        <v>12</v>
      </c>
      <c r="P3118" t="s">
        <v>203</v>
      </c>
      <c r="R3118" t="s">
        <v>807</v>
      </c>
      <c r="S3118" t="s">
        <v>20</v>
      </c>
    </row>
    <row r="3119" spans="1:19" x14ac:dyDescent="0.2">
      <c r="A3119" t="s">
        <v>1990</v>
      </c>
      <c r="B3119" t="s">
        <v>187</v>
      </c>
      <c r="C3119">
        <v>2014</v>
      </c>
      <c r="D3119" s="1" t="d">
        <v>1998-06-28</v>
      </c>
      <c r="E3119" s="1" t="str">
        <f t="shared" si="96"/>
        <v>1998</v>
      </c>
      <c r="F3119" s="1" t="str">
        <f t="shared" si="97"/>
        <v>Jun</v>
      </c>
      <c r="G3119" t="s">
        <v>50</v>
      </c>
      <c r="H3119" t="s">
        <v>568</v>
      </c>
      <c r="I3119">
        <v>0.37</v>
      </c>
      <c r="J3119">
        <v>0.22</v>
      </c>
      <c r="K3119">
        <v>0</v>
      </c>
      <c r="L3119">
        <v>0.06</v>
      </c>
      <c r="M3119">
        <v>0.65</v>
      </c>
    </row>
    <row r="3120" spans="1:19" x14ac:dyDescent="0.2">
      <c r="A3120" t="s">
        <v>2006</v>
      </c>
      <c r="B3120" t="s">
        <v>44</v>
      </c>
      <c r="C3120">
        <v>2009</v>
      </c>
      <c r="D3120" s="1" t="d">
        <v>1999-06-02</v>
      </c>
      <c r="E3120" s="1" t="str">
        <f t="shared" si="96"/>
        <v>1999</v>
      </c>
      <c r="F3120" s="1" t="str">
        <f t="shared" si="97"/>
        <v>Jun</v>
      </c>
      <c r="G3120" t="s">
        <v>18</v>
      </c>
      <c r="H3120" t="s">
        <v>134</v>
      </c>
      <c r="I3120">
        <v>0.39</v>
      </c>
      <c r="J3120">
        <v>0.2</v>
      </c>
      <c r="K3120">
        <v>0</v>
      </c>
      <c r="L3120">
        <v>0.06</v>
      </c>
      <c r="M3120">
        <v>0.65</v>
      </c>
      <c r="N3120">
        <v>80</v>
      </c>
      <c r="O3120">
        <v>51</v>
      </c>
      <c r="P3120">
        <v>6.9</v>
      </c>
      <c r="Q3120">
        <v>20</v>
      </c>
      <c r="R3120" t="s">
        <v>287</v>
      </c>
      <c r="S3120" t="s">
        <v>20</v>
      </c>
    </row>
    <row r="3121" spans="1:19" x14ac:dyDescent="0.2">
      <c r="A3121" t="s">
        <v>1431</v>
      </c>
      <c r="B3121" t="s">
        <v>17</v>
      </c>
      <c r="C3121">
        <v>2008</v>
      </c>
      <c r="D3121" s="1" t="d">
        <v>2001-02-18</v>
      </c>
      <c r="E3121" s="1" t="str">
        <f t="shared" si="96"/>
        <v>2001</v>
      </c>
      <c r="F3121" s="1" t="str">
        <f t="shared" si="97"/>
        <v>Feb</v>
      </c>
      <c r="G3121" t="s">
        <v>50</v>
      </c>
      <c r="H3121" t="s">
        <v>71</v>
      </c>
      <c r="I3121">
        <v>0.28999999999999998</v>
      </c>
      <c r="J3121">
        <v>0.28000000000000003</v>
      </c>
      <c r="K3121">
        <v>0.01</v>
      </c>
      <c r="L3121">
        <v>7.0000000000000007E-2</v>
      </c>
      <c r="M3121">
        <v>0.65</v>
      </c>
      <c r="N3121">
        <v>54</v>
      </c>
      <c r="O3121">
        <v>11</v>
      </c>
      <c r="P3121">
        <v>7.5</v>
      </c>
      <c r="Q3121">
        <v>26</v>
      </c>
      <c r="R3121" t="s">
        <v>77</v>
      </c>
      <c r="S3121" t="s">
        <v>88</v>
      </c>
    </row>
    <row r="3122" spans="1:19" x14ac:dyDescent="0.2">
      <c r="A3122" t="s">
        <v>3023</v>
      </c>
      <c r="B3122" t="s">
        <v>55</v>
      </c>
      <c r="C3122">
        <v>2002</v>
      </c>
      <c r="D3122" s="1" t="d">
        <v>2019-04-23</v>
      </c>
      <c r="E3122" s="1" t="str">
        <f t="shared" si="96"/>
        <v>2019</v>
      </c>
      <c r="F3122" s="1" t="str">
        <f t="shared" si="97"/>
        <v>Apr</v>
      </c>
      <c r="G3122" t="s">
        <v>272</v>
      </c>
      <c r="H3122" t="s">
        <v>1201</v>
      </c>
      <c r="I3122">
        <v>0</v>
      </c>
      <c r="J3122">
        <v>0</v>
      </c>
      <c r="K3122">
        <v>0.65</v>
      </c>
      <c r="L3122">
        <v>0</v>
      </c>
      <c r="M3122">
        <v>0.65</v>
      </c>
    </row>
    <row r="3123" spans="1:19" x14ac:dyDescent="0.2">
      <c r="A3123" t="s">
        <v>1453</v>
      </c>
      <c r="B3123" t="s">
        <v>159</v>
      </c>
      <c r="C3123">
        <v>2008</v>
      </c>
      <c r="D3123" s="1" t="d">
        <v>2012-08-20</v>
      </c>
      <c r="E3123" s="1" t="str">
        <f t="shared" si="96"/>
        <v>2012</v>
      </c>
      <c r="F3123" s="1" t="str">
        <f t="shared" si="97"/>
        <v>Aug</v>
      </c>
      <c r="G3123" t="s">
        <v>1</v>
      </c>
      <c r="H3123" t="s">
        <v>484</v>
      </c>
      <c r="I3123">
        <v>0.28999999999999998</v>
      </c>
      <c r="J3123">
        <v>0.22</v>
      </c>
      <c r="K3123">
        <v>0</v>
      </c>
      <c r="L3123">
        <v>0.14000000000000001</v>
      </c>
      <c r="M3123">
        <v>0.65</v>
      </c>
      <c r="N3123">
        <v>64</v>
      </c>
      <c r="O3123">
        <v>8</v>
      </c>
      <c r="P3123" t="s">
        <v>203</v>
      </c>
      <c r="R3123" t="s">
        <v>829</v>
      </c>
      <c r="S3123" t="s">
        <v>20</v>
      </c>
    </row>
    <row r="3124" spans="1:19" x14ac:dyDescent="0.2">
      <c r="A3124" t="s">
        <v>3024</v>
      </c>
      <c r="B3124" t="s">
        <v>148</v>
      </c>
      <c r="C3124">
        <v>2016</v>
      </c>
      <c r="D3124" s="1" t="d">
        <v>2000-04-03</v>
      </c>
      <c r="E3124" s="1" t="str">
        <f t="shared" si="96"/>
        <v>2000</v>
      </c>
      <c r="F3124" s="1" t="str">
        <f t="shared" si="97"/>
        <v>Apr</v>
      </c>
      <c r="G3124" t="s">
        <v>39</v>
      </c>
      <c r="H3124" t="s">
        <v>1791</v>
      </c>
      <c r="I3124">
        <v>0.03</v>
      </c>
      <c r="J3124">
        <v>0.57999999999999996</v>
      </c>
      <c r="K3124">
        <v>0</v>
      </c>
      <c r="L3124">
        <v>0.04</v>
      </c>
      <c r="M3124">
        <v>0.65</v>
      </c>
      <c r="N3124">
        <v>64</v>
      </c>
      <c r="O3124">
        <v>5</v>
      </c>
      <c r="P3124">
        <v>8</v>
      </c>
      <c r="Q3124">
        <v>20</v>
      </c>
      <c r="R3124" t="s">
        <v>2201</v>
      </c>
      <c r="S3124" t="s">
        <v>20</v>
      </c>
    </row>
    <row r="3125" spans="1:19" x14ac:dyDescent="0.2">
      <c r="A3125" t="s">
        <v>3025</v>
      </c>
      <c r="B3125" t="s">
        <v>32</v>
      </c>
      <c r="C3125">
        <v>2010</v>
      </c>
      <c r="D3125" s="1" t="d">
        <v>2008-02-17</v>
      </c>
      <c r="E3125" s="1" t="str">
        <f t="shared" si="96"/>
        <v>2008</v>
      </c>
      <c r="F3125" s="1" t="str">
        <f t="shared" si="97"/>
        <v>Feb</v>
      </c>
      <c r="G3125" t="s">
        <v>39</v>
      </c>
      <c r="H3125" t="s">
        <v>202</v>
      </c>
      <c r="I3125">
        <v>0.39</v>
      </c>
      <c r="J3125">
        <v>0.19</v>
      </c>
      <c r="K3125">
        <v>0.01</v>
      </c>
      <c r="L3125">
        <v>0.05</v>
      </c>
      <c r="M3125">
        <v>0.65</v>
      </c>
      <c r="P3125" t="s">
        <v>203</v>
      </c>
      <c r="R3125" t="s">
        <v>2415</v>
      </c>
      <c r="S3125" t="s">
        <v>20</v>
      </c>
    </row>
    <row r="3126" spans="1:19" x14ac:dyDescent="0.2">
      <c r="A3126" t="s">
        <v>3026</v>
      </c>
      <c r="B3126" t="s">
        <v>32</v>
      </c>
      <c r="C3126">
        <v>2008</v>
      </c>
      <c r="D3126" s="1" t="d">
        <v>1990-05-16</v>
      </c>
      <c r="E3126" s="1" t="str">
        <f t="shared" si="96"/>
        <v>1990</v>
      </c>
      <c r="F3126" s="1" t="str">
        <f t="shared" si="97"/>
        <v>May</v>
      </c>
      <c r="G3126" t="s">
        <v>34</v>
      </c>
      <c r="H3126" t="s">
        <v>372</v>
      </c>
      <c r="I3126">
        <v>0</v>
      </c>
      <c r="J3126">
        <v>0</v>
      </c>
      <c r="K3126">
        <v>0.65</v>
      </c>
      <c r="L3126">
        <v>0</v>
      </c>
      <c r="M3126">
        <v>0.65</v>
      </c>
    </row>
    <row r="3127" spans="1:19" x14ac:dyDescent="0.2">
      <c r="A3127" t="s">
        <v>323</v>
      </c>
      <c r="B3127" t="s">
        <v>75</v>
      </c>
      <c r="C3127">
        <v>2015</v>
      </c>
      <c r="D3127" s="1" t="d">
        <v>2019-07-26</v>
      </c>
      <c r="E3127" s="1" t="str">
        <f t="shared" si="96"/>
        <v>2019</v>
      </c>
      <c r="F3127" s="1" t="str">
        <f t="shared" si="97"/>
        <v>Jul</v>
      </c>
      <c r="G3127" t="s">
        <v>50</v>
      </c>
      <c r="H3127" t="s">
        <v>68</v>
      </c>
      <c r="I3127">
        <v>0.24</v>
      </c>
      <c r="J3127">
        <v>0.28999999999999998</v>
      </c>
      <c r="K3127">
        <v>0.01</v>
      </c>
      <c r="L3127">
        <v>0.1</v>
      </c>
      <c r="M3127">
        <v>0.65</v>
      </c>
    </row>
    <row r="3128" spans="1:19" x14ac:dyDescent="0.2">
      <c r="A3128" t="s">
        <v>593</v>
      </c>
      <c r="B3128" t="s">
        <v>1015</v>
      </c>
      <c r="C3128">
        <v>2014</v>
      </c>
      <c r="D3128" s="1" t="d">
        <v>1995-06-29</v>
      </c>
      <c r="E3128" s="1" t="str">
        <f t="shared" si="96"/>
        <v>1995</v>
      </c>
      <c r="F3128" s="1" t="str">
        <f t="shared" si="97"/>
        <v>Jun</v>
      </c>
      <c r="G3128" t="s">
        <v>37</v>
      </c>
      <c r="H3128" t="s">
        <v>51</v>
      </c>
      <c r="I3128">
        <v>0.32</v>
      </c>
      <c r="J3128">
        <v>0.16</v>
      </c>
      <c r="K3128">
        <v>0.01</v>
      </c>
      <c r="L3128">
        <v>0.15</v>
      </c>
      <c r="M3128">
        <v>0.64</v>
      </c>
      <c r="N3128">
        <v>64</v>
      </c>
      <c r="O3128">
        <v>31</v>
      </c>
      <c r="P3128">
        <v>7.6</v>
      </c>
      <c r="Q3128">
        <v>358</v>
      </c>
      <c r="R3128" t="s">
        <v>3027</v>
      </c>
      <c r="S3128" t="s">
        <v>53</v>
      </c>
    </row>
    <row r="3129" spans="1:19" x14ac:dyDescent="0.2">
      <c r="A3129" t="s">
        <v>2682</v>
      </c>
      <c r="B3129" t="s">
        <v>55</v>
      </c>
      <c r="C3129">
        <v>2009</v>
      </c>
      <c r="D3129" s="1" t="d">
        <v>1992-06-09</v>
      </c>
      <c r="E3129" s="1" t="str">
        <f t="shared" si="96"/>
        <v>1992</v>
      </c>
      <c r="F3129" s="1" t="str">
        <f t="shared" si="97"/>
        <v>Jun</v>
      </c>
      <c r="G3129" t="s">
        <v>50</v>
      </c>
      <c r="H3129" t="s">
        <v>134</v>
      </c>
      <c r="I3129">
        <v>0.13</v>
      </c>
      <c r="J3129">
        <v>7.0000000000000007E-2</v>
      </c>
      <c r="K3129">
        <v>0</v>
      </c>
      <c r="L3129">
        <v>0.44</v>
      </c>
      <c r="M3129">
        <v>0.64</v>
      </c>
      <c r="P3129">
        <v>8.3000000000000007</v>
      </c>
      <c r="Q3129">
        <v>13</v>
      </c>
      <c r="R3129" t="s">
        <v>1489</v>
      </c>
      <c r="S3129" t="s">
        <v>112</v>
      </c>
    </row>
    <row r="3130" spans="1:19" x14ac:dyDescent="0.2">
      <c r="A3130" t="s">
        <v>3028</v>
      </c>
      <c r="B3130" t="s">
        <v>64</v>
      </c>
      <c r="C3130">
        <v>2004</v>
      </c>
      <c r="D3130" s="1" t="d">
        <v>2002-06-08</v>
      </c>
      <c r="E3130" s="1" t="str">
        <f t="shared" si="96"/>
        <v>2002</v>
      </c>
      <c r="F3130" s="1" t="str">
        <f t="shared" si="97"/>
        <v>Jun</v>
      </c>
      <c r="G3130" t="s">
        <v>1</v>
      </c>
      <c r="H3130" t="s">
        <v>329</v>
      </c>
      <c r="I3130">
        <v>0.46</v>
      </c>
      <c r="J3130">
        <v>0.17</v>
      </c>
      <c r="K3130">
        <v>0</v>
      </c>
      <c r="L3130">
        <v>0.01</v>
      </c>
      <c r="M3130">
        <v>0.64</v>
      </c>
      <c r="N3130">
        <v>67</v>
      </c>
      <c r="O3130">
        <v>23</v>
      </c>
      <c r="P3130">
        <v>6.6</v>
      </c>
      <c r="Q3130">
        <v>12</v>
      </c>
      <c r="R3130" t="s">
        <v>339</v>
      </c>
      <c r="S3130" t="s">
        <v>20</v>
      </c>
    </row>
    <row r="3131" spans="1:19" x14ac:dyDescent="0.2">
      <c r="A3131" t="s">
        <v>455</v>
      </c>
      <c r="B3131" t="s">
        <v>148</v>
      </c>
      <c r="C3131">
        <v>2013</v>
      </c>
      <c r="D3131" s="1" t="d">
        <v>2005-09-13</v>
      </c>
      <c r="E3131" s="1" t="str">
        <f t="shared" si="96"/>
        <v>2005</v>
      </c>
      <c r="F3131" s="1" t="str">
        <f t="shared" si="97"/>
        <v>Sep</v>
      </c>
      <c r="G3131" t="s">
        <v>50</v>
      </c>
      <c r="H3131" t="s">
        <v>111</v>
      </c>
      <c r="I3131">
        <v>0.22</v>
      </c>
      <c r="J3131">
        <v>0.38</v>
      </c>
      <c r="K3131">
        <v>0</v>
      </c>
      <c r="L3131">
        <v>0.05</v>
      </c>
      <c r="M3131">
        <v>0.64</v>
      </c>
      <c r="N3131">
        <v>84</v>
      </c>
      <c r="O3131">
        <v>10</v>
      </c>
      <c r="P3131">
        <v>7.7</v>
      </c>
      <c r="Q3131">
        <v>1470</v>
      </c>
      <c r="R3131" t="s">
        <v>111</v>
      </c>
      <c r="S3131" t="s">
        <v>53</v>
      </c>
    </row>
    <row r="3132" spans="1:19" x14ac:dyDescent="0.2">
      <c r="A3132" t="s">
        <v>978</v>
      </c>
      <c r="B3132" t="s">
        <v>17</v>
      </c>
      <c r="C3132">
        <v>2008</v>
      </c>
      <c r="D3132" s="1" t="d">
        <v>1997-06-10</v>
      </c>
      <c r="E3132" s="1" t="str">
        <f t="shared" si="96"/>
        <v>1997</v>
      </c>
      <c r="F3132" s="1" t="str">
        <f t="shared" si="97"/>
        <v>Jun</v>
      </c>
      <c r="G3132" t="s">
        <v>24</v>
      </c>
      <c r="H3132" t="s">
        <v>134</v>
      </c>
      <c r="I3132">
        <v>0.27</v>
      </c>
      <c r="J3132">
        <v>0.31</v>
      </c>
      <c r="K3132">
        <v>0</v>
      </c>
      <c r="L3132">
        <v>7.0000000000000007E-2</v>
      </c>
      <c r="M3132">
        <v>0.64</v>
      </c>
      <c r="N3132">
        <v>54</v>
      </c>
      <c r="O3132">
        <v>12</v>
      </c>
      <c r="P3132">
        <v>6.2</v>
      </c>
      <c r="Q3132">
        <v>29</v>
      </c>
      <c r="R3132" t="s">
        <v>1518</v>
      </c>
      <c r="S3132" t="s">
        <v>88</v>
      </c>
    </row>
    <row r="3133" spans="1:19" x14ac:dyDescent="0.2">
      <c r="A3133" t="s">
        <v>3029</v>
      </c>
      <c r="B3133" t="s">
        <v>55</v>
      </c>
      <c r="C3133">
        <v>2004</v>
      </c>
      <c r="D3133" s="1" t="d">
        <v>1988-09-12</v>
      </c>
      <c r="E3133" s="1" t="str">
        <f t="shared" si="96"/>
        <v>1988</v>
      </c>
      <c r="F3133" s="1" t="str">
        <f t="shared" si="97"/>
        <v>Sep</v>
      </c>
      <c r="G3133" t="s">
        <v>1</v>
      </c>
      <c r="H3133" t="s">
        <v>329</v>
      </c>
      <c r="I3133">
        <v>0.32</v>
      </c>
      <c r="J3133">
        <v>0.25</v>
      </c>
      <c r="K3133">
        <v>0</v>
      </c>
      <c r="L3133">
        <v>0.08</v>
      </c>
      <c r="M3133">
        <v>0.64</v>
      </c>
      <c r="N3133">
        <v>60</v>
      </c>
      <c r="O3133">
        <v>16</v>
      </c>
      <c r="P3133">
        <v>8</v>
      </c>
      <c r="Q3133">
        <v>44</v>
      </c>
      <c r="R3133" t="s">
        <v>518</v>
      </c>
      <c r="S3133" t="s">
        <v>20</v>
      </c>
    </row>
    <row r="3134" spans="1:19" x14ac:dyDescent="0.2">
      <c r="A3134" t="s">
        <v>3030</v>
      </c>
      <c r="B3134" t="s">
        <v>55</v>
      </c>
      <c r="C3134">
        <v>2004</v>
      </c>
      <c r="D3134" s="1" t="d">
        <v>2018-10-07</v>
      </c>
      <c r="E3134" s="1" t="str">
        <f t="shared" si="96"/>
        <v>2018</v>
      </c>
      <c r="F3134" s="1" t="str">
        <f t="shared" si="97"/>
        <v>Oct</v>
      </c>
      <c r="G3134" t="s">
        <v>1</v>
      </c>
      <c r="H3134" t="s">
        <v>329</v>
      </c>
      <c r="I3134">
        <v>0.32</v>
      </c>
      <c r="J3134">
        <v>0.25</v>
      </c>
      <c r="K3134">
        <v>0</v>
      </c>
      <c r="L3134">
        <v>0.08</v>
      </c>
      <c r="M3134">
        <v>0.64</v>
      </c>
      <c r="N3134">
        <v>64</v>
      </c>
      <c r="O3134">
        <v>38</v>
      </c>
      <c r="P3134">
        <v>8</v>
      </c>
      <c r="Q3134">
        <v>129</v>
      </c>
      <c r="R3134" t="s">
        <v>255</v>
      </c>
      <c r="S3134" t="s">
        <v>20</v>
      </c>
    </row>
    <row r="3135" spans="1:19" x14ac:dyDescent="0.2">
      <c r="A3135" t="s">
        <v>1664</v>
      </c>
      <c r="B3135" t="s">
        <v>187</v>
      </c>
      <c r="C3135">
        <v>2014</v>
      </c>
      <c r="D3135" s="1" t="d">
        <v>2011-05-13</v>
      </c>
      <c r="E3135" s="1" t="str">
        <f t="shared" si="96"/>
        <v>2011</v>
      </c>
      <c r="F3135" s="1" t="str">
        <f t="shared" si="97"/>
        <v>May</v>
      </c>
      <c r="G3135" t="s">
        <v>50</v>
      </c>
      <c r="H3135" t="s">
        <v>267</v>
      </c>
      <c r="I3135">
        <v>0.33</v>
      </c>
      <c r="J3135">
        <v>0.23</v>
      </c>
      <c r="K3135">
        <v>0.03</v>
      </c>
      <c r="L3135">
        <v>0.05</v>
      </c>
      <c r="M3135">
        <v>0.64</v>
      </c>
      <c r="N3135">
        <v>68</v>
      </c>
      <c r="O3135">
        <v>5</v>
      </c>
      <c r="P3135">
        <v>7.7</v>
      </c>
      <c r="Q3135">
        <v>25</v>
      </c>
      <c r="R3135" t="s">
        <v>885</v>
      </c>
      <c r="S3135" t="s">
        <v>112</v>
      </c>
    </row>
    <row r="3136" spans="1:19" x14ac:dyDescent="0.2">
      <c r="A3136" t="s">
        <v>1585</v>
      </c>
      <c r="B3136" t="s">
        <v>137</v>
      </c>
      <c r="C3136">
        <v>2003</v>
      </c>
      <c r="D3136" s="1" t="d">
        <v>2016-02-12</v>
      </c>
      <c r="E3136" s="1" t="str">
        <f t="shared" si="96"/>
        <v>2016</v>
      </c>
      <c r="F3136" s="1" t="str">
        <f t="shared" si="97"/>
        <v>Feb</v>
      </c>
      <c r="G3136" t="s">
        <v>37</v>
      </c>
      <c r="H3136" t="s">
        <v>51</v>
      </c>
      <c r="I3136">
        <v>0.47</v>
      </c>
      <c r="J3136">
        <v>0.15</v>
      </c>
      <c r="K3136">
        <v>0</v>
      </c>
      <c r="L3136">
        <v>0.02</v>
      </c>
      <c r="M3136">
        <v>0.64</v>
      </c>
      <c r="N3136">
        <v>84</v>
      </c>
      <c r="O3136">
        <v>34</v>
      </c>
      <c r="P3136">
        <v>8.4</v>
      </c>
      <c r="Q3136">
        <v>49</v>
      </c>
      <c r="R3136" t="s">
        <v>1591</v>
      </c>
      <c r="S3136" t="s">
        <v>53</v>
      </c>
    </row>
    <row r="3137" spans="1:19" x14ac:dyDescent="0.2">
      <c r="A3137" t="s">
        <v>510</v>
      </c>
      <c r="B3137" t="s">
        <v>49</v>
      </c>
      <c r="C3137">
        <v>2015</v>
      </c>
      <c r="D3137" s="1" t="d">
        <v>1992-06-29</v>
      </c>
      <c r="E3137" s="1" t="str">
        <f t="shared" si="96"/>
        <v>1992</v>
      </c>
      <c r="F3137" s="1" t="str">
        <f t="shared" si="97"/>
        <v>Jun</v>
      </c>
      <c r="G3137" t="s">
        <v>50</v>
      </c>
      <c r="H3137" t="s">
        <v>234</v>
      </c>
      <c r="I3137">
        <v>0.22</v>
      </c>
      <c r="J3137">
        <v>0.13</v>
      </c>
      <c r="K3137">
        <v>0.22</v>
      </c>
      <c r="L3137">
        <v>7.0000000000000007E-2</v>
      </c>
      <c r="M3137">
        <v>0.64</v>
      </c>
      <c r="P3137">
        <v>7.2</v>
      </c>
      <c r="Q3137">
        <v>168</v>
      </c>
      <c r="R3137" t="s">
        <v>511</v>
      </c>
      <c r="S3137" t="s">
        <v>53</v>
      </c>
    </row>
    <row r="3138" spans="1:19" x14ac:dyDescent="0.2">
      <c r="A3138" t="s">
        <v>2690</v>
      </c>
      <c r="B3138" t="s">
        <v>32</v>
      </c>
      <c r="C3138">
        <v>2009</v>
      </c>
      <c r="D3138" s="1" t="d">
        <v>2007-06-21</v>
      </c>
      <c r="E3138" s="1" t="str">
        <f t="shared" si="96"/>
        <v>2007</v>
      </c>
      <c r="F3138" s="1" t="str">
        <f t="shared" si="97"/>
        <v>Jun</v>
      </c>
      <c r="G3138" t="s">
        <v>30</v>
      </c>
      <c r="H3138" t="s">
        <v>484</v>
      </c>
      <c r="I3138">
        <v>0.44</v>
      </c>
      <c r="J3138">
        <v>0.14000000000000001</v>
      </c>
      <c r="K3138">
        <v>0</v>
      </c>
      <c r="L3138">
        <v>0.06</v>
      </c>
      <c r="M3138">
        <v>0.64</v>
      </c>
      <c r="N3138">
        <v>72</v>
      </c>
      <c r="O3138">
        <v>21</v>
      </c>
      <c r="P3138">
        <v>7.7</v>
      </c>
      <c r="Q3138">
        <v>22</v>
      </c>
      <c r="R3138" t="s">
        <v>909</v>
      </c>
      <c r="S3138" t="s">
        <v>20</v>
      </c>
    </row>
    <row r="3139" spans="1:19" x14ac:dyDescent="0.2">
      <c r="A3139" t="s">
        <v>3031</v>
      </c>
      <c r="B3139" t="s">
        <v>55</v>
      </c>
      <c r="C3139">
        <v>2004</v>
      </c>
      <c r="D3139" s="1" t="d">
        <v>1992-05-01</v>
      </c>
      <c r="E3139" s="1" t="str">
        <f t="shared" ref="E3139:E3202" si="98">TEXT(D3139,"yyyy")</f>
        <v>1992</v>
      </c>
      <c r="F3139" s="1" t="str">
        <f t="shared" ref="F3139:F3202" si="99">TEXT(D3139,"mmm")</f>
        <v>May</v>
      </c>
      <c r="G3139" t="s">
        <v>37</v>
      </c>
      <c r="H3139" t="s">
        <v>134</v>
      </c>
      <c r="I3139">
        <v>0.54</v>
      </c>
      <c r="J3139">
        <v>0.02</v>
      </c>
      <c r="K3139">
        <v>0</v>
      </c>
      <c r="L3139">
        <v>0.09</v>
      </c>
      <c r="M3139">
        <v>0.64</v>
      </c>
      <c r="N3139">
        <v>60</v>
      </c>
      <c r="O3139">
        <v>38</v>
      </c>
      <c r="P3139">
        <v>7</v>
      </c>
      <c r="Q3139">
        <v>32</v>
      </c>
      <c r="R3139" t="s">
        <v>195</v>
      </c>
      <c r="S3139" t="s">
        <v>88</v>
      </c>
    </row>
    <row r="3140" spans="1:19" x14ac:dyDescent="0.2">
      <c r="A3140" t="s">
        <v>1869</v>
      </c>
      <c r="B3140" t="s">
        <v>44</v>
      </c>
      <c r="C3140">
        <v>2014</v>
      </c>
      <c r="D3140" s="1" t="d">
        <v>2012-03-16</v>
      </c>
      <c r="E3140" s="1" t="str">
        <f t="shared" si="98"/>
        <v>2012</v>
      </c>
      <c r="F3140" s="1" t="str">
        <f t="shared" si="99"/>
        <v>Mar</v>
      </c>
      <c r="G3140" t="s">
        <v>18</v>
      </c>
      <c r="H3140" t="s">
        <v>51</v>
      </c>
      <c r="I3140">
        <v>0.38</v>
      </c>
      <c r="J3140">
        <v>0.2</v>
      </c>
      <c r="K3140">
        <v>0</v>
      </c>
      <c r="L3140">
        <v>0.06</v>
      </c>
      <c r="M3140">
        <v>0.64</v>
      </c>
      <c r="N3140">
        <v>50</v>
      </c>
      <c r="O3140">
        <v>5</v>
      </c>
      <c r="P3140">
        <v>4</v>
      </c>
      <c r="Q3140">
        <v>65</v>
      </c>
      <c r="R3140" t="s">
        <v>746</v>
      </c>
      <c r="S3140" t="s">
        <v>88</v>
      </c>
    </row>
    <row r="3141" spans="1:19" x14ac:dyDescent="0.2">
      <c r="A3141" t="s">
        <v>3032</v>
      </c>
      <c r="B3141" t="s">
        <v>32</v>
      </c>
      <c r="C3141">
        <v>2007</v>
      </c>
      <c r="D3141" s="1" t="d">
        <v>2002-12-22</v>
      </c>
      <c r="E3141" s="1" t="str">
        <f t="shared" si="98"/>
        <v>2002</v>
      </c>
      <c r="F3141" s="1" t="str">
        <f t="shared" si="99"/>
        <v>Dec</v>
      </c>
      <c r="G3141" t="s">
        <v>39</v>
      </c>
      <c r="H3141" t="s">
        <v>484</v>
      </c>
      <c r="I3141">
        <v>0.59</v>
      </c>
      <c r="J3141">
        <v>0</v>
      </c>
      <c r="K3141">
        <v>0</v>
      </c>
      <c r="L3141">
        <v>0.05</v>
      </c>
      <c r="M3141">
        <v>0.64</v>
      </c>
    </row>
    <row r="3142" spans="1:19" x14ac:dyDescent="0.2">
      <c r="A3142" t="s">
        <v>3033</v>
      </c>
      <c r="B3142" t="s">
        <v>159</v>
      </c>
      <c r="C3142">
        <v>2007</v>
      </c>
      <c r="D3142" s="1" t="d">
        <v>2009-01-12</v>
      </c>
      <c r="E3142" s="1" t="str">
        <f t="shared" si="98"/>
        <v>2009</v>
      </c>
      <c r="F3142" s="1" t="str">
        <f t="shared" si="99"/>
        <v>Jan</v>
      </c>
      <c r="G3142" t="s">
        <v>28</v>
      </c>
      <c r="H3142" t="s">
        <v>242</v>
      </c>
      <c r="I3142">
        <v>0.2</v>
      </c>
      <c r="J3142">
        <v>0.13</v>
      </c>
      <c r="K3142">
        <v>0.22</v>
      </c>
      <c r="L3142">
        <v>0.09</v>
      </c>
      <c r="M3142">
        <v>0.64</v>
      </c>
      <c r="N3142">
        <v>74</v>
      </c>
      <c r="O3142">
        <v>32</v>
      </c>
      <c r="P3142">
        <v>7.4</v>
      </c>
      <c r="Q3142">
        <v>28</v>
      </c>
      <c r="R3142" t="s">
        <v>461</v>
      </c>
      <c r="S3142" t="s">
        <v>88</v>
      </c>
    </row>
    <row r="3143" spans="1:19" x14ac:dyDescent="0.2">
      <c r="A3143" t="s">
        <v>845</v>
      </c>
      <c r="B3143" t="s">
        <v>137</v>
      </c>
      <c r="C3143">
        <v>2004</v>
      </c>
      <c r="D3143" s="1" t="d">
        <v>2006-07-06</v>
      </c>
      <c r="E3143" s="1" t="str">
        <f t="shared" si="98"/>
        <v>2006</v>
      </c>
      <c r="F3143" s="1" t="str">
        <f t="shared" si="99"/>
        <v>Jul</v>
      </c>
      <c r="G3143" t="s">
        <v>37</v>
      </c>
      <c r="H3143" t="s">
        <v>134</v>
      </c>
      <c r="I3143">
        <v>0.43</v>
      </c>
      <c r="J3143">
        <v>0.19</v>
      </c>
      <c r="K3143">
        <v>0</v>
      </c>
      <c r="L3143">
        <v>0.02</v>
      </c>
      <c r="M3143">
        <v>0.64</v>
      </c>
      <c r="N3143">
        <v>83</v>
      </c>
      <c r="O3143">
        <v>51</v>
      </c>
      <c r="P3143">
        <v>7.4</v>
      </c>
      <c r="Q3143">
        <v>27</v>
      </c>
      <c r="R3143" t="s">
        <v>490</v>
      </c>
      <c r="S3143" t="s">
        <v>88</v>
      </c>
    </row>
    <row r="3144" spans="1:19" x14ac:dyDescent="0.2">
      <c r="A3144" t="s">
        <v>3034</v>
      </c>
      <c r="B3144" t="s">
        <v>55</v>
      </c>
      <c r="C3144">
        <v>2003</v>
      </c>
      <c r="D3144" s="1" t="d">
        <v>2001-01-01</v>
      </c>
      <c r="E3144" s="1" t="str">
        <f t="shared" si="98"/>
        <v>2001</v>
      </c>
      <c r="F3144" s="1" t="str">
        <f t="shared" si="99"/>
        <v>Jan</v>
      </c>
      <c r="G3144" t="s">
        <v>1</v>
      </c>
      <c r="H3144" t="s">
        <v>71</v>
      </c>
      <c r="I3144">
        <v>0.31</v>
      </c>
      <c r="J3144">
        <v>0.24</v>
      </c>
      <c r="K3144">
        <v>0</v>
      </c>
      <c r="L3144">
        <v>0.08</v>
      </c>
      <c r="M3144">
        <v>0.64</v>
      </c>
      <c r="N3144">
        <v>58</v>
      </c>
      <c r="O3144">
        <v>24</v>
      </c>
      <c r="P3144">
        <v>7.2</v>
      </c>
      <c r="Q3144">
        <v>13</v>
      </c>
      <c r="R3144" t="s">
        <v>3035</v>
      </c>
      <c r="S3144" t="s">
        <v>88</v>
      </c>
    </row>
    <row r="3145" spans="1:19" x14ac:dyDescent="0.2">
      <c r="A3145" t="s">
        <v>3036</v>
      </c>
      <c r="B3145" t="s">
        <v>137</v>
      </c>
      <c r="C3145">
        <v>2005</v>
      </c>
      <c r="D3145" s="1" t="d">
        <v>1997-10-09</v>
      </c>
      <c r="E3145" s="1" t="str">
        <f t="shared" si="98"/>
        <v>1997</v>
      </c>
      <c r="F3145" s="1" t="str">
        <f t="shared" si="99"/>
        <v>Oct</v>
      </c>
      <c r="G3145" t="s">
        <v>18</v>
      </c>
      <c r="H3145" t="s">
        <v>134</v>
      </c>
      <c r="I3145">
        <v>0.56999999999999995</v>
      </c>
      <c r="J3145">
        <v>0.04</v>
      </c>
      <c r="K3145">
        <v>0</v>
      </c>
      <c r="L3145">
        <v>0.03</v>
      </c>
      <c r="M3145">
        <v>0.64</v>
      </c>
      <c r="N3145">
        <v>79</v>
      </c>
      <c r="O3145">
        <v>30</v>
      </c>
      <c r="P3145">
        <v>6.4</v>
      </c>
      <c r="Q3145">
        <v>15</v>
      </c>
      <c r="R3145" t="s">
        <v>193</v>
      </c>
      <c r="S3145" t="s">
        <v>20</v>
      </c>
    </row>
    <row r="3146" spans="1:19" x14ac:dyDescent="0.2">
      <c r="A3146" t="s">
        <v>1277</v>
      </c>
      <c r="B3146" t="s">
        <v>95</v>
      </c>
      <c r="C3146">
        <v>1999</v>
      </c>
      <c r="D3146" s="1" t="d">
        <v>1992-01-02</v>
      </c>
      <c r="E3146" s="1" t="str">
        <f t="shared" si="98"/>
        <v>1992</v>
      </c>
      <c r="F3146" s="1" t="str">
        <f t="shared" si="99"/>
        <v>Jan</v>
      </c>
      <c r="G3146" t="s">
        <v>37</v>
      </c>
      <c r="H3146" t="s">
        <v>1147</v>
      </c>
      <c r="I3146">
        <v>0.48</v>
      </c>
      <c r="J3146">
        <v>0.15</v>
      </c>
      <c r="K3146">
        <v>0</v>
      </c>
      <c r="L3146">
        <v>0.01</v>
      </c>
      <c r="M3146">
        <v>0.64</v>
      </c>
    </row>
    <row r="3147" spans="1:19" x14ac:dyDescent="0.2">
      <c r="A3147" t="s">
        <v>1743</v>
      </c>
      <c r="B3147" t="s">
        <v>95</v>
      </c>
      <c r="C3147">
        <v>1999</v>
      </c>
      <c r="D3147" s="1" t="d">
        <v>1989-12-19</v>
      </c>
      <c r="E3147" s="1" t="str">
        <f t="shared" si="98"/>
        <v>1989</v>
      </c>
      <c r="F3147" s="1" t="str">
        <f t="shared" si="99"/>
        <v>Dec</v>
      </c>
      <c r="G3147" t="s">
        <v>1</v>
      </c>
      <c r="H3147" t="s">
        <v>234</v>
      </c>
      <c r="I3147">
        <v>0.44</v>
      </c>
      <c r="J3147">
        <v>0.1</v>
      </c>
      <c r="K3147">
        <v>0.04</v>
      </c>
      <c r="L3147">
        <v>0.05</v>
      </c>
      <c r="M3147">
        <v>0.64</v>
      </c>
    </row>
    <row r="3148" spans="1:19" x14ac:dyDescent="0.2">
      <c r="A3148" t="s">
        <v>3037</v>
      </c>
      <c r="B3148" t="s">
        <v>95</v>
      </c>
      <c r="C3148">
        <v>1999</v>
      </c>
      <c r="D3148" s="1" t="d">
        <v>2007-04-25</v>
      </c>
      <c r="E3148" s="1" t="str">
        <f t="shared" si="98"/>
        <v>2007</v>
      </c>
      <c r="F3148" s="1" t="str">
        <f t="shared" si="99"/>
        <v>Apr</v>
      </c>
      <c r="G3148" t="s">
        <v>1</v>
      </c>
      <c r="H3148" t="s">
        <v>111</v>
      </c>
      <c r="I3148">
        <v>0.4</v>
      </c>
      <c r="J3148">
        <v>0.22</v>
      </c>
      <c r="K3148">
        <v>0</v>
      </c>
      <c r="L3148">
        <v>0.02</v>
      </c>
      <c r="M3148">
        <v>0.64</v>
      </c>
    </row>
    <row r="3149" spans="1:19" x14ac:dyDescent="0.2">
      <c r="A3149" t="s">
        <v>3038</v>
      </c>
      <c r="B3149" t="s">
        <v>64</v>
      </c>
      <c r="C3149">
        <v>2004</v>
      </c>
      <c r="D3149" s="1" t="d">
        <v>2004-10-12</v>
      </c>
      <c r="E3149" s="1" t="str">
        <f t="shared" si="98"/>
        <v>2004</v>
      </c>
      <c r="F3149" s="1" t="str">
        <f t="shared" si="99"/>
        <v>Oct</v>
      </c>
      <c r="G3149" t="s">
        <v>34</v>
      </c>
      <c r="H3149" t="s">
        <v>286</v>
      </c>
      <c r="I3149">
        <v>0.46</v>
      </c>
      <c r="J3149">
        <v>0.17</v>
      </c>
      <c r="K3149">
        <v>0</v>
      </c>
      <c r="L3149">
        <v>0.01</v>
      </c>
      <c r="M3149">
        <v>0.64</v>
      </c>
    </row>
    <row r="3150" spans="1:19" x14ac:dyDescent="0.2">
      <c r="A3150" t="s">
        <v>3039</v>
      </c>
      <c r="B3150" t="s">
        <v>79</v>
      </c>
      <c r="C3150">
        <v>2011</v>
      </c>
      <c r="D3150" s="1" t="d">
        <v>2006-04-21</v>
      </c>
      <c r="E3150" s="1" t="str">
        <f t="shared" si="98"/>
        <v>2006</v>
      </c>
      <c r="F3150" s="1" t="str">
        <f t="shared" si="99"/>
        <v>Apr</v>
      </c>
      <c r="G3150" t="s">
        <v>1</v>
      </c>
      <c r="H3150" t="s">
        <v>111</v>
      </c>
      <c r="I3150">
        <v>0.23</v>
      </c>
      <c r="J3150">
        <v>0.35</v>
      </c>
      <c r="K3150">
        <v>0</v>
      </c>
      <c r="L3150">
        <v>0.06</v>
      </c>
      <c r="M3150">
        <v>0.64</v>
      </c>
      <c r="N3150">
        <v>61</v>
      </c>
      <c r="O3150">
        <v>39</v>
      </c>
      <c r="P3150">
        <v>6.6</v>
      </c>
      <c r="Q3150">
        <v>48</v>
      </c>
      <c r="R3150" t="s">
        <v>3040</v>
      </c>
      <c r="S3150" t="s">
        <v>20</v>
      </c>
    </row>
    <row r="3151" spans="1:19" x14ac:dyDescent="0.2">
      <c r="A3151" t="s">
        <v>3041</v>
      </c>
      <c r="B3151" t="s">
        <v>148</v>
      </c>
      <c r="C3151">
        <v>2013</v>
      </c>
      <c r="D3151" s="1" t="d">
        <v>2013-12-01</v>
      </c>
      <c r="E3151" s="1" t="str">
        <f t="shared" si="98"/>
        <v>2013</v>
      </c>
      <c r="F3151" s="1" t="str">
        <f t="shared" si="99"/>
        <v>Dec</v>
      </c>
      <c r="G3151" t="s">
        <v>18</v>
      </c>
      <c r="H3151" t="s">
        <v>151</v>
      </c>
      <c r="I3151">
        <v>0</v>
      </c>
      <c r="J3151">
        <v>0.6</v>
      </c>
      <c r="K3151">
        <v>0</v>
      </c>
      <c r="L3151">
        <v>0.03</v>
      </c>
      <c r="M3151">
        <v>0.64</v>
      </c>
      <c r="N3151">
        <v>85</v>
      </c>
      <c r="O3151">
        <v>41</v>
      </c>
      <c r="P3151">
        <v>5.5</v>
      </c>
      <c r="Q3151">
        <v>275</v>
      </c>
      <c r="R3151" t="s">
        <v>1400</v>
      </c>
      <c r="S3151" t="s">
        <v>20</v>
      </c>
    </row>
    <row r="3152" spans="1:19" x14ac:dyDescent="0.2">
      <c r="A3152" t="s">
        <v>3042</v>
      </c>
      <c r="B3152" t="s">
        <v>17</v>
      </c>
      <c r="C3152">
        <v>2008</v>
      </c>
      <c r="D3152" s="1" t="d">
        <v>1992-06-08</v>
      </c>
      <c r="E3152" s="1" t="str">
        <f t="shared" si="98"/>
        <v>1992</v>
      </c>
      <c r="F3152" s="1" t="str">
        <f t="shared" si="99"/>
        <v>Jun</v>
      </c>
      <c r="G3152" t="s">
        <v>272</v>
      </c>
      <c r="H3152" t="s">
        <v>19</v>
      </c>
      <c r="I3152">
        <v>0.28000000000000003</v>
      </c>
      <c r="J3152">
        <v>0.12</v>
      </c>
      <c r="K3152">
        <v>0.19</v>
      </c>
      <c r="L3152">
        <v>0.04</v>
      </c>
      <c r="M3152">
        <v>0.64</v>
      </c>
    </row>
    <row r="3153" spans="1:19" x14ac:dyDescent="0.2">
      <c r="A3153" t="s">
        <v>2860</v>
      </c>
      <c r="B3153" t="s">
        <v>137</v>
      </c>
      <c r="C3153">
        <v>2002</v>
      </c>
      <c r="D3153" s="1" t="d">
        <v>1995-08-04</v>
      </c>
      <c r="E3153" s="1" t="str">
        <f t="shared" si="98"/>
        <v>1995</v>
      </c>
      <c r="F3153" s="1" t="str">
        <f t="shared" si="99"/>
        <v>Aug</v>
      </c>
      <c r="G3153" t="s">
        <v>37</v>
      </c>
      <c r="H3153" t="s">
        <v>283</v>
      </c>
      <c r="I3153">
        <v>0.28999999999999998</v>
      </c>
      <c r="J3153">
        <v>0.33</v>
      </c>
      <c r="K3153">
        <v>0</v>
      </c>
      <c r="L3153">
        <v>0.01</v>
      </c>
      <c r="M3153">
        <v>0.64</v>
      </c>
      <c r="N3153">
        <v>88</v>
      </c>
      <c r="O3153">
        <v>20</v>
      </c>
      <c r="P3153">
        <v>7.7</v>
      </c>
      <c r="Q3153">
        <v>34</v>
      </c>
      <c r="R3153" t="s">
        <v>2154</v>
      </c>
      <c r="S3153" t="s">
        <v>88</v>
      </c>
    </row>
    <row r="3154" spans="1:19" x14ac:dyDescent="0.2">
      <c r="A3154" t="s">
        <v>3043</v>
      </c>
      <c r="B3154" t="s">
        <v>55</v>
      </c>
      <c r="C3154">
        <v>2006</v>
      </c>
      <c r="D3154" s="1" t="d">
        <v>2009-03-25</v>
      </c>
      <c r="E3154" s="1" t="str">
        <f t="shared" si="98"/>
        <v>2009</v>
      </c>
      <c r="F3154" s="1" t="str">
        <f t="shared" si="99"/>
        <v>Mar</v>
      </c>
      <c r="G3154" t="s">
        <v>50</v>
      </c>
      <c r="H3154" t="s">
        <v>222</v>
      </c>
      <c r="I3154">
        <v>0.15</v>
      </c>
      <c r="J3154">
        <v>0.12</v>
      </c>
      <c r="K3154">
        <v>0.34</v>
      </c>
      <c r="L3154">
        <v>0.04</v>
      </c>
      <c r="M3154">
        <v>0.64</v>
      </c>
      <c r="N3154">
        <v>81</v>
      </c>
      <c r="O3154">
        <v>45</v>
      </c>
      <c r="P3154">
        <v>8.9</v>
      </c>
      <c r="Q3154">
        <v>62</v>
      </c>
      <c r="R3154" t="s">
        <v>222</v>
      </c>
      <c r="S3154" t="s">
        <v>53</v>
      </c>
    </row>
    <row r="3155" spans="1:19" x14ac:dyDescent="0.2">
      <c r="A3155" t="s">
        <v>3044</v>
      </c>
      <c r="B3155" t="s">
        <v>49</v>
      </c>
      <c r="C3155">
        <v>2010</v>
      </c>
      <c r="D3155" s="1" t="d">
        <v>2010-02-23</v>
      </c>
      <c r="E3155" s="1" t="str">
        <f t="shared" si="98"/>
        <v>2010</v>
      </c>
      <c r="F3155" s="1" t="str">
        <f t="shared" si="99"/>
        <v>Feb</v>
      </c>
      <c r="G3155" t="s">
        <v>50</v>
      </c>
      <c r="H3155" t="s">
        <v>222</v>
      </c>
      <c r="I3155">
        <v>0.17</v>
      </c>
      <c r="J3155">
        <v>0.04</v>
      </c>
      <c r="K3155">
        <v>0.4</v>
      </c>
      <c r="L3155">
        <v>0.02</v>
      </c>
      <c r="M3155">
        <v>0.64</v>
      </c>
      <c r="N3155">
        <v>61</v>
      </c>
      <c r="O3155">
        <v>37</v>
      </c>
      <c r="P3155">
        <v>7.9</v>
      </c>
      <c r="Q3155">
        <v>29</v>
      </c>
      <c r="R3155" t="s">
        <v>222</v>
      </c>
      <c r="S3155" t="s">
        <v>88</v>
      </c>
    </row>
    <row r="3156" spans="1:19" x14ac:dyDescent="0.2">
      <c r="A3156" t="s">
        <v>3045</v>
      </c>
      <c r="B3156" t="s">
        <v>44</v>
      </c>
      <c r="C3156">
        <v>2007</v>
      </c>
      <c r="D3156" s="1" t="d">
        <v>2021-02-20</v>
      </c>
      <c r="E3156" s="1" t="str">
        <f t="shared" si="98"/>
        <v>2021</v>
      </c>
      <c r="F3156" s="1" t="str">
        <f t="shared" si="99"/>
        <v>Feb</v>
      </c>
      <c r="G3156" t="s">
        <v>24</v>
      </c>
      <c r="H3156" t="s">
        <v>484</v>
      </c>
      <c r="I3156">
        <v>0.25</v>
      </c>
      <c r="J3156">
        <v>0.31</v>
      </c>
      <c r="K3156">
        <v>0</v>
      </c>
      <c r="L3156">
        <v>7.0000000000000007E-2</v>
      </c>
      <c r="M3156">
        <v>0.64</v>
      </c>
      <c r="N3156">
        <v>75</v>
      </c>
      <c r="O3156">
        <v>38</v>
      </c>
      <c r="P3156">
        <v>7.3</v>
      </c>
      <c r="Q3156">
        <v>31</v>
      </c>
      <c r="R3156" t="s">
        <v>1244</v>
      </c>
      <c r="S3156" t="s">
        <v>88</v>
      </c>
    </row>
    <row r="3157" spans="1:19" x14ac:dyDescent="0.2">
      <c r="A3157" t="s">
        <v>3046</v>
      </c>
      <c r="B3157" t="s">
        <v>17</v>
      </c>
      <c r="C3157">
        <v>2009</v>
      </c>
      <c r="D3157" s="1" t="d">
        <v>2018-04-18</v>
      </c>
      <c r="E3157" s="1" t="str">
        <f t="shared" si="98"/>
        <v>2018</v>
      </c>
      <c r="F3157" s="1" t="str">
        <f t="shared" si="99"/>
        <v>Apr</v>
      </c>
      <c r="G3157" t="s">
        <v>50</v>
      </c>
      <c r="H3157" t="s">
        <v>3047</v>
      </c>
      <c r="I3157">
        <v>0.56000000000000005</v>
      </c>
      <c r="J3157">
        <v>0.04</v>
      </c>
      <c r="K3157">
        <v>0</v>
      </c>
      <c r="L3157">
        <v>0.05</v>
      </c>
      <c r="M3157">
        <v>0.64</v>
      </c>
      <c r="N3157">
        <v>67</v>
      </c>
      <c r="O3157">
        <v>18</v>
      </c>
      <c r="P3157">
        <v>8.1999999999999993</v>
      </c>
      <c r="Q3157">
        <v>10</v>
      </c>
      <c r="R3157" t="s">
        <v>3048</v>
      </c>
      <c r="S3157" t="s">
        <v>112</v>
      </c>
    </row>
    <row r="3158" spans="1:19" x14ac:dyDescent="0.2">
      <c r="A3158" t="s">
        <v>3049</v>
      </c>
      <c r="B3158" t="s">
        <v>75</v>
      </c>
      <c r="C3158">
        <v>2016</v>
      </c>
      <c r="D3158" s="1" t="d">
        <v>2000-11-29</v>
      </c>
      <c r="E3158" s="1" t="str">
        <f t="shared" si="98"/>
        <v>2000</v>
      </c>
      <c r="F3158" s="1" t="str">
        <f t="shared" si="99"/>
        <v>Nov</v>
      </c>
      <c r="G3158" t="s">
        <v>50</v>
      </c>
      <c r="H3158" t="s">
        <v>130</v>
      </c>
      <c r="I3158">
        <v>0.22</v>
      </c>
      <c r="J3158">
        <v>0.32</v>
      </c>
      <c r="K3158">
        <v>0</v>
      </c>
      <c r="L3158">
        <v>0.1</v>
      </c>
      <c r="M3158">
        <v>0.64</v>
      </c>
      <c r="N3158">
        <v>88</v>
      </c>
      <c r="O3158">
        <v>56</v>
      </c>
      <c r="P3158">
        <v>7.7</v>
      </c>
      <c r="Q3158">
        <v>569</v>
      </c>
      <c r="R3158" t="s">
        <v>1189</v>
      </c>
      <c r="S3158" t="s">
        <v>53</v>
      </c>
    </row>
    <row r="3159" spans="1:19" x14ac:dyDescent="0.2">
      <c r="A3159" t="s">
        <v>3050</v>
      </c>
      <c r="B3159" t="s">
        <v>32</v>
      </c>
      <c r="C3159">
        <v>2009</v>
      </c>
      <c r="D3159" s="1" t="d">
        <v>1994-07-28</v>
      </c>
      <c r="E3159" s="1" t="str">
        <f t="shared" si="98"/>
        <v>1994</v>
      </c>
      <c r="F3159" s="1" t="str">
        <f t="shared" si="99"/>
        <v>Jul</v>
      </c>
      <c r="G3159" t="s">
        <v>50</v>
      </c>
      <c r="H3159" t="s">
        <v>484</v>
      </c>
      <c r="I3159">
        <v>0.3</v>
      </c>
      <c r="J3159">
        <v>0.27</v>
      </c>
      <c r="K3159">
        <v>0</v>
      </c>
      <c r="L3159">
        <v>7.0000000000000007E-2</v>
      </c>
      <c r="M3159">
        <v>0.64</v>
      </c>
      <c r="P3159" t="s">
        <v>203</v>
      </c>
      <c r="R3159" t="s">
        <v>1093</v>
      </c>
      <c r="S3159" t="s">
        <v>20</v>
      </c>
    </row>
    <row r="3160" spans="1:19" x14ac:dyDescent="0.2">
      <c r="A3160" t="s">
        <v>3051</v>
      </c>
      <c r="B3160" t="s">
        <v>64</v>
      </c>
      <c r="C3160">
        <v>2004</v>
      </c>
      <c r="D3160" s="1" t="d">
        <v>1996-06-22</v>
      </c>
      <c r="E3160" s="1" t="str">
        <f t="shared" si="98"/>
        <v>1996</v>
      </c>
      <c r="F3160" s="1" t="str">
        <f t="shared" si="99"/>
        <v>Jun</v>
      </c>
      <c r="G3160" t="s">
        <v>34</v>
      </c>
      <c r="H3160" t="s">
        <v>286</v>
      </c>
      <c r="I3160">
        <v>0.46</v>
      </c>
      <c r="J3160">
        <v>0.17</v>
      </c>
      <c r="K3160">
        <v>0</v>
      </c>
      <c r="L3160">
        <v>0.01</v>
      </c>
      <c r="M3160">
        <v>0.64</v>
      </c>
    </row>
    <row r="3161" spans="1:19" x14ac:dyDescent="0.2">
      <c r="A3161" t="s">
        <v>3052</v>
      </c>
      <c r="B3161" t="s">
        <v>64</v>
      </c>
      <c r="C3161">
        <v>2002</v>
      </c>
      <c r="D3161" s="1" t="d">
        <v>2006-02-15</v>
      </c>
      <c r="E3161" s="1" t="str">
        <f t="shared" si="98"/>
        <v>2006</v>
      </c>
      <c r="F3161" s="1" t="str">
        <f t="shared" si="99"/>
        <v>Feb</v>
      </c>
      <c r="G3161" t="s">
        <v>34</v>
      </c>
      <c r="H3161" t="s">
        <v>234</v>
      </c>
      <c r="I3161">
        <v>0.46</v>
      </c>
      <c r="J3161">
        <v>0.17</v>
      </c>
      <c r="K3161">
        <v>0</v>
      </c>
      <c r="L3161">
        <v>0.01</v>
      </c>
      <c r="M3161">
        <v>0.64</v>
      </c>
      <c r="N3161">
        <v>78</v>
      </c>
      <c r="O3161">
        <v>10</v>
      </c>
      <c r="P3161" t="s">
        <v>203</v>
      </c>
      <c r="R3161" t="s">
        <v>3053</v>
      </c>
      <c r="S3161" t="s">
        <v>20</v>
      </c>
    </row>
    <row r="3162" spans="1:19" x14ac:dyDescent="0.2">
      <c r="A3162" t="s">
        <v>1183</v>
      </c>
      <c r="B3162" t="s">
        <v>171</v>
      </c>
      <c r="C3162">
        <v>2014</v>
      </c>
      <c r="D3162" s="1" t="d">
        <v>2001-07-21</v>
      </c>
      <c r="E3162" s="1" t="str">
        <f t="shared" si="98"/>
        <v>2001</v>
      </c>
      <c r="F3162" s="1" t="str">
        <f t="shared" si="99"/>
        <v>Jul</v>
      </c>
      <c r="G3162" t="s">
        <v>24</v>
      </c>
      <c r="H3162" t="s">
        <v>111</v>
      </c>
      <c r="I3162">
        <v>0.25</v>
      </c>
      <c r="J3162">
        <v>0.34</v>
      </c>
      <c r="K3162">
        <v>0</v>
      </c>
      <c r="L3162">
        <v>0.05</v>
      </c>
      <c r="M3162">
        <v>0.64</v>
      </c>
      <c r="N3162">
        <v>64</v>
      </c>
      <c r="O3162">
        <v>18</v>
      </c>
      <c r="P3162">
        <v>5.9</v>
      </c>
      <c r="Q3162">
        <v>176</v>
      </c>
      <c r="R3162" t="s">
        <v>1184</v>
      </c>
      <c r="S3162" t="s">
        <v>88</v>
      </c>
    </row>
    <row r="3163" spans="1:19" x14ac:dyDescent="0.2">
      <c r="A3163" t="s">
        <v>2546</v>
      </c>
      <c r="B3163" t="s">
        <v>44</v>
      </c>
      <c r="C3163">
        <v>2010</v>
      </c>
      <c r="D3163" s="1" t="d">
        <v>2013-12-21</v>
      </c>
      <c r="E3163" s="1" t="str">
        <f t="shared" si="98"/>
        <v>2013</v>
      </c>
      <c r="F3163" s="1" t="str">
        <f t="shared" si="99"/>
        <v>Dec</v>
      </c>
      <c r="G3163" t="s">
        <v>86</v>
      </c>
      <c r="H3163" t="s">
        <v>372</v>
      </c>
      <c r="I3163">
        <v>0.49</v>
      </c>
      <c r="J3163">
        <v>0.09</v>
      </c>
      <c r="K3163">
        <v>0.01</v>
      </c>
      <c r="L3163">
        <v>0.05</v>
      </c>
      <c r="M3163">
        <v>0.64</v>
      </c>
      <c r="N3163">
        <v>57</v>
      </c>
      <c r="O3163">
        <v>33</v>
      </c>
      <c r="P3163">
        <v>7.4</v>
      </c>
      <c r="Q3163">
        <v>30</v>
      </c>
      <c r="R3163" t="s">
        <v>1263</v>
      </c>
      <c r="S3163" t="s">
        <v>88</v>
      </c>
    </row>
    <row r="3164" spans="1:19" x14ac:dyDescent="0.2">
      <c r="A3164" t="s">
        <v>3054</v>
      </c>
      <c r="B3164" t="s">
        <v>55</v>
      </c>
      <c r="C3164">
        <v>2005</v>
      </c>
      <c r="D3164" s="1" t="d">
        <v>2001-04-20</v>
      </c>
      <c r="E3164" s="1" t="str">
        <f t="shared" si="98"/>
        <v>2001</v>
      </c>
      <c r="F3164" s="1" t="str">
        <f t="shared" si="99"/>
        <v>Apr</v>
      </c>
      <c r="G3164" t="s">
        <v>34</v>
      </c>
      <c r="H3164" t="s">
        <v>68</v>
      </c>
      <c r="I3164">
        <v>0.31</v>
      </c>
      <c r="J3164">
        <v>0.24</v>
      </c>
      <c r="K3164">
        <v>0</v>
      </c>
      <c r="L3164">
        <v>0.08</v>
      </c>
      <c r="M3164">
        <v>0.64</v>
      </c>
    </row>
    <row r="3165" spans="1:19" x14ac:dyDescent="0.2">
      <c r="A3165" t="s">
        <v>1237</v>
      </c>
      <c r="B3165" t="s">
        <v>95</v>
      </c>
      <c r="C3165">
        <v>2000</v>
      </c>
      <c r="D3165" s="1" t="d">
        <v>2003-03-21</v>
      </c>
      <c r="E3165" s="1" t="str">
        <f t="shared" si="98"/>
        <v>2003</v>
      </c>
      <c r="F3165" s="1" t="str">
        <f t="shared" si="99"/>
        <v>Mar</v>
      </c>
      <c r="G3165" t="s">
        <v>18</v>
      </c>
      <c r="H3165" t="s">
        <v>134</v>
      </c>
      <c r="I3165">
        <v>0.6</v>
      </c>
      <c r="J3165">
        <v>0.03</v>
      </c>
      <c r="K3165">
        <v>0</v>
      </c>
      <c r="L3165">
        <v>0.01</v>
      </c>
      <c r="M3165">
        <v>0.64</v>
      </c>
    </row>
    <row r="3166" spans="1:19" x14ac:dyDescent="0.2">
      <c r="A3166" t="s">
        <v>3055</v>
      </c>
      <c r="B3166" t="s">
        <v>95</v>
      </c>
      <c r="C3166">
        <v>1998</v>
      </c>
      <c r="D3166" s="1" t="d">
        <v>2009-10-10</v>
      </c>
      <c r="E3166" s="1" t="str">
        <f t="shared" si="98"/>
        <v>2009</v>
      </c>
      <c r="F3166" s="1" t="str">
        <f t="shared" si="99"/>
        <v>Oct</v>
      </c>
      <c r="G3166" t="s">
        <v>24</v>
      </c>
      <c r="H3166" t="s">
        <v>19</v>
      </c>
      <c r="I3166">
        <v>0.59</v>
      </c>
      <c r="J3166">
        <v>0.04</v>
      </c>
      <c r="K3166">
        <v>0</v>
      </c>
      <c r="L3166">
        <v>0.01</v>
      </c>
      <c r="M3166">
        <v>0.64</v>
      </c>
    </row>
    <row r="3167" spans="1:19" x14ac:dyDescent="0.2">
      <c r="A3167" t="s">
        <v>2980</v>
      </c>
      <c r="B3167" t="s">
        <v>49</v>
      </c>
      <c r="C3167">
        <v>2012</v>
      </c>
      <c r="D3167" s="1" t="d">
        <v>2007-04-25</v>
      </c>
      <c r="E3167" s="1" t="str">
        <f t="shared" si="98"/>
        <v>2007</v>
      </c>
      <c r="F3167" s="1" t="str">
        <f t="shared" si="99"/>
        <v>Apr</v>
      </c>
      <c r="G3167" t="s">
        <v>18</v>
      </c>
      <c r="H3167" t="s">
        <v>134</v>
      </c>
      <c r="I3167">
        <v>0.33</v>
      </c>
      <c r="J3167">
        <v>0.21</v>
      </c>
      <c r="K3167">
        <v>0</v>
      </c>
      <c r="L3167">
        <v>0.09</v>
      </c>
      <c r="M3167">
        <v>0.64</v>
      </c>
      <c r="N3167">
        <v>84</v>
      </c>
      <c r="O3167">
        <v>22</v>
      </c>
      <c r="P3167">
        <v>6.8</v>
      </c>
      <c r="Q3167">
        <v>60</v>
      </c>
      <c r="R3167" t="s">
        <v>134</v>
      </c>
      <c r="S3167" t="s">
        <v>112</v>
      </c>
    </row>
    <row r="3168" spans="1:19" x14ac:dyDescent="0.2">
      <c r="A3168" t="s">
        <v>3056</v>
      </c>
      <c r="B3168" t="s">
        <v>49</v>
      </c>
      <c r="C3168">
        <v>2012</v>
      </c>
      <c r="D3168" s="1" t="d">
        <v>2017-06-18</v>
      </c>
      <c r="E3168" s="1" t="str">
        <f t="shared" si="98"/>
        <v>2017</v>
      </c>
      <c r="F3168" s="1" t="str">
        <f t="shared" si="99"/>
        <v>Jun</v>
      </c>
      <c r="G3168" t="s">
        <v>86</v>
      </c>
      <c r="H3168" t="s">
        <v>933</v>
      </c>
      <c r="I3168">
        <v>0.23</v>
      </c>
      <c r="J3168">
        <v>0.14000000000000001</v>
      </c>
      <c r="K3168">
        <v>0.2</v>
      </c>
      <c r="L3168">
        <v>7.0000000000000007E-2</v>
      </c>
      <c r="M3168">
        <v>0.64</v>
      </c>
      <c r="N3168">
        <v>74</v>
      </c>
      <c r="O3168">
        <v>34</v>
      </c>
      <c r="P3168">
        <v>7.7</v>
      </c>
      <c r="Q3168">
        <v>109</v>
      </c>
      <c r="R3168" t="s">
        <v>1136</v>
      </c>
      <c r="S3168" t="s">
        <v>53</v>
      </c>
    </row>
    <row r="3169" spans="1:19" x14ac:dyDescent="0.2">
      <c r="A3169" t="s">
        <v>2193</v>
      </c>
      <c r="B3169" t="s">
        <v>171</v>
      </c>
      <c r="C3169">
        <v>2015</v>
      </c>
      <c r="D3169" s="1" t="d">
        <v>2006-08-05</v>
      </c>
      <c r="E3169" s="1" t="str">
        <f t="shared" si="98"/>
        <v>2006</v>
      </c>
      <c r="F3169" s="1" t="str">
        <f t="shared" si="99"/>
        <v>Aug</v>
      </c>
      <c r="G3169" t="s">
        <v>37</v>
      </c>
      <c r="H3169" t="s">
        <v>51</v>
      </c>
      <c r="I3169">
        <v>0.37</v>
      </c>
      <c r="J3169">
        <v>0.2</v>
      </c>
      <c r="K3169">
        <v>0</v>
      </c>
      <c r="L3169">
        <v>0.06</v>
      </c>
      <c r="M3169">
        <v>0.64</v>
      </c>
      <c r="N3169">
        <v>74</v>
      </c>
      <c r="O3169">
        <v>31</v>
      </c>
      <c r="P3169">
        <v>5.0999999999999996</v>
      </c>
      <c r="Q3169">
        <v>336</v>
      </c>
      <c r="R3169" t="s">
        <v>2194</v>
      </c>
      <c r="S3169" t="s">
        <v>53</v>
      </c>
    </row>
    <row r="3170" spans="1:19" x14ac:dyDescent="0.2">
      <c r="A3170" t="s">
        <v>3057</v>
      </c>
      <c r="B3170" t="s">
        <v>55</v>
      </c>
      <c r="C3170">
        <v>2004</v>
      </c>
      <c r="D3170" s="1" t="d">
        <v>2011-03-17</v>
      </c>
      <c r="E3170" s="1" t="str">
        <f t="shared" si="98"/>
        <v>2011</v>
      </c>
      <c r="F3170" s="1" t="str">
        <f t="shared" si="99"/>
        <v>Mar</v>
      </c>
      <c r="G3170" t="s">
        <v>1</v>
      </c>
      <c r="H3170" t="s">
        <v>71</v>
      </c>
      <c r="I3170">
        <v>0.31</v>
      </c>
      <c r="J3170">
        <v>0.24</v>
      </c>
      <c r="K3170">
        <v>0</v>
      </c>
      <c r="L3170">
        <v>0.08</v>
      </c>
      <c r="M3170">
        <v>0.64</v>
      </c>
      <c r="N3170">
        <v>63</v>
      </c>
      <c r="O3170">
        <v>25</v>
      </c>
      <c r="P3170">
        <v>5.7</v>
      </c>
      <c r="Q3170">
        <v>12</v>
      </c>
      <c r="R3170" t="s">
        <v>3058</v>
      </c>
      <c r="S3170" t="s">
        <v>20</v>
      </c>
    </row>
    <row r="3171" spans="1:19" x14ac:dyDescent="0.2">
      <c r="A3171" t="s">
        <v>1583</v>
      </c>
      <c r="B3171" t="s">
        <v>49</v>
      </c>
      <c r="C3171">
        <v>2008</v>
      </c>
      <c r="D3171" s="1" t="d">
        <v>2002-03-18</v>
      </c>
      <c r="E3171" s="1" t="str">
        <f t="shared" si="98"/>
        <v>2002</v>
      </c>
      <c r="F3171" s="1" t="str">
        <f t="shared" si="99"/>
        <v>Mar</v>
      </c>
      <c r="G3171" t="s">
        <v>37</v>
      </c>
      <c r="H3171" t="s">
        <v>222</v>
      </c>
      <c r="I3171">
        <v>0.31</v>
      </c>
      <c r="J3171">
        <v>0.17</v>
      </c>
      <c r="K3171">
        <v>7.0000000000000007E-2</v>
      </c>
      <c r="L3171">
        <v>0.08</v>
      </c>
      <c r="M3171">
        <v>0.64</v>
      </c>
      <c r="N3171">
        <v>67</v>
      </c>
      <c r="O3171">
        <v>34</v>
      </c>
      <c r="P3171">
        <v>7</v>
      </c>
      <c r="Q3171">
        <v>36</v>
      </c>
      <c r="R3171" t="s">
        <v>222</v>
      </c>
      <c r="S3171" t="s">
        <v>88</v>
      </c>
    </row>
    <row r="3172" spans="1:19" x14ac:dyDescent="0.2">
      <c r="A3172" t="s">
        <v>3059</v>
      </c>
      <c r="B3172" t="s">
        <v>55</v>
      </c>
      <c r="C3172">
        <v>2005</v>
      </c>
      <c r="D3172" s="1" t="d">
        <v>1997-01-04</v>
      </c>
      <c r="E3172" s="1" t="str">
        <f t="shared" si="98"/>
        <v>1997</v>
      </c>
      <c r="F3172" s="1" t="str">
        <f t="shared" si="99"/>
        <v>Jan</v>
      </c>
      <c r="G3172" t="s">
        <v>28</v>
      </c>
      <c r="H3172" t="s">
        <v>71</v>
      </c>
      <c r="I3172">
        <v>0.53</v>
      </c>
      <c r="J3172">
        <v>0.02</v>
      </c>
      <c r="K3172">
        <v>0</v>
      </c>
      <c r="L3172">
        <v>0.09</v>
      </c>
      <c r="M3172">
        <v>0.63</v>
      </c>
      <c r="N3172">
        <v>82</v>
      </c>
      <c r="O3172">
        <v>44</v>
      </c>
      <c r="P3172">
        <v>7.3</v>
      </c>
      <c r="Q3172">
        <v>41</v>
      </c>
      <c r="R3172" t="s">
        <v>773</v>
      </c>
      <c r="S3172" t="s">
        <v>88</v>
      </c>
    </row>
    <row r="3173" spans="1:19" x14ac:dyDescent="0.2">
      <c r="A3173" t="s">
        <v>3060</v>
      </c>
      <c r="B3173" t="s">
        <v>104</v>
      </c>
      <c r="C3173">
        <v>1997</v>
      </c>
      <c r="D3173" s="1" t="d">
        <v>2005-06-26</v>
      </c>
      <c r="E3173" s="1" t="str">
        <f t="shared" si="98"/>
        <v>2005</v>
      </c>
      <c r="F3173" s="1" t="str">
        <f t="shared" si="99"/>
        <v>Jun</v>
      </c>
      <c r="G3173" t="s">
        <v>50</v>
      </c>
      <c r="H3173" t="s">
        <v>68</v>
      </c>
      <c r="I3173">
        <v>0.35</v>
      </c>
      <c r="J3173">
        <v>0.24</v>
      </c>
      <c r="K3173">
        <v>0</v>
      </c>
      <c r="L3173">
        <v>0.04</v>
      </c>
      <c r="M3173">
        <v>0.63</v>
      </c>
    </row>
    <row r="3174" spans="1:19" x14ac:dyDescent="0.2">
      <c r="A3174" t="s">
        <v>1055</v>
      </c>
      <c r="B3174" t="s">
        <v>49</v>
      </c>
      <c r="C3174">
        <v>2014</v>
      </c>
      <c r="D3174" s="1" t="d">
        <v>1996-06-23</v>
      </c>
      <c r="E3174" s="1" t="str">
        <f t="shared" si="98"/>
        <v>1996</v>
      </c>
      <c r="F3174" s="1" t="str">
        <f t="shared" si="99"/>
        <v>Jun</v>
      </c>
      <c r="G3174" t="s">
        <v>1</v>
      </c>
      <c r="H3174" t="s">
        <v>68</v>
      </c>
      <c r="I3174">
        <v>0.2</v>
      </c>
      <c r="J3174">
        <v>0.33</v>
      </c>
      <c r="K3174">
        <v>0.01</v>
      </c>
      <c r="L3174">
        <v>0.1</v>
      </c>
      <c r="M3174">
        <v>0.63</v>
      </c>
      <c r="P3174">
        <v>7.2</v>
      </c>
      <c r="Q3174">
        <v>64</v>
      </c>
      <c r="R3174" t="s">
        <v>637</v>
      </c>
      <c r="S3174" t="s">
        <v>20</v>
      </c>
    </row>
    <row r="3175" spans="1:19" x14ac:dyDescent="0.2">
      <c r="A3175" t="s">
        <v>3061</v>
      </c>
      <c r="B3175" t="s">
        <v>55</v>
      </c>
      <c r="C3175">
        <v>2009</v>
      </c>
      <c r="D3175" s="1" t="d">
        <v>2016-06-28</v>
      </c>
      <c r="E3175" s="1" t="str">
        <f t="shared" si="98"/>
        <v>2016</v>
      </c>
      <c r="F3175" s="1" t="str">
        <f t="shared" si="99"/>
        <v>Jun</v>
      </c>
      <c r="G3175" t="s">
        <v>34</v>
      </c>
      <c r="H3175" t="s">
        <v>68</v>
      </c>
      <c r="I3175">
        <v>0.08</v>
      </c>
      <c r="J3175">
        <v>0.12</v>
      </c>
      <c r="K3175">
        <v>0</v>
      </c>
      <c r="L3175">
        <v>0.44</v>
      </c>
      <c r="M3175">
        <v>0.63</v>
      </c>
      <c r="N3175">
        <v>73</v>
      </c>
      <c r="O3175">
        <v>9</v>
      </c>
      <c r="P3175" t="s">
        <v>203</v>
      </c>
      <c r="R3175" t="s">
        <v>1129</v>
      </c>
      <c r="S3175" t="s">
        <v>88</v>
      </c>
    </row>
    <row r="3176" spans="1:19" x14ac:dyDescent="0.2">
      <c r="A3176" t="s">
        <v>706</v>
      </c>
      <c r="B3176" t="s">
        <v>44</v>
      </c>
      <c r="C3176">
        <v>2006</v>
      </c>
      <c r="D3176" s="1" t="d">
        <v>2000-08-31</v>
      </c>
      <c r="E3176" s="1" t="str">
        <f t="shared" si="98"/>
        <v>2000</v>
      </c>
      <c r="F3176" s="1" t="str">
        <f t="shared" si="99"/>
        <v>Aug</v>
      </c>
      <c r="G3176" t="s">
        <v>50</v>
      </c>
      <c r="H3176" t="s">
        <v>254</v>
      </c>
      <c r="I3176">
        <v>0.55000000000000004</v>
      </c>
      <c r="J3176">
        <v>0.03</v>
      </c>
      <c r="K3176">
        <v>0</v>
      </c>
      <c r="L3176">
        <v>0.05</v>
      </c>
      <c r="M3176">
        <v>0.63</v>
      </c>
      <c r="N3176">
        <v>81</v>
      </c>
      <c r="O3176">
        <v>50</v>
      </c>
      <c r="P3176">
        <v>8</v>
      </c>
      <c r="Q3176">
        <v>45</v>
      </c>
      <c r="R3176" t="s">
        <v>255</v>
      </c>
      <c r="S3176" t="s">
        <v>112</v>
      </c>
    </row>
    <row r="3177" spans="1:19" x14ac:dyDescent="0.2">
      <c r="A3177" t="s">
        <v>3062</v>
      </c>
      <c r="B3177" t="s">
        <v>17</v>
      </c>
      <c r="C3177">
        <v>2010</v>
      </c>
      <c r="D3177" s="1" t="d">
        <v>1996-09-19</v>
      </c>
      <c r="E3177" s="1" t="str">
        <f t="shared" si="98"/>
        <v>1996</v>
      </c>
      <c r="F3177" s="1" t="str">
        <f t="shared" si="99"/>
        <v>Sep</v>
      </c>
      <c r="G3177" t="s">
        <v>34</v>
      </c>
      <c r="H3177" t="s">
        <v>568</v>
      </c>
      <c r="I3177">
        <v>0.48</v>
      </c>
      <c r="J3177">
        <v>0.1</v>
      </c>
      <c r="K3177">
        <v>0</v>
      </c>
      <c r="L3177">
        <v>0.04</v>
      </c>
      <c r="M3177">
        <v>0.63</v>
      </c>
      <c r="P3177" t="s">
        <v>203</v>
      </c>
      <c r="R3177" t="s">
        <v>568</v>
      </c>
      <c r="S3177" t="s">
        <v>20</v>
      </c>
    </row>
    <row r="3178" spans="1:19" x14ac:dyDescent="0.2">
      <c r="A3178" t="s">
        <v>3063</v>
      </c>
      <c r="B3178" t="s">
        <v>79</v>
      </c>
      <c r="C3178">
        <v>2016</v>
      </c>
      <c r="D3178" s="1" t="d">
        <v>1993-10-07</v>
      </c>
      <c r="E3178" s="1" t="str">
        <f t="shared" si="98"/>
        <v>1993</v>
      </c>
      <c r="F3178" s="1" t="str">
        <f t="shared" si="99"/>
        <v>Oct</v>
      </c>
      <c r="G3178" t="s">
        <v>28</v>
      </c>
      <c r="H3178" t="s">
        <v>242</v>
      </c>
      <c r="I3178">
        <v>0</v>
      </c>
      <c r="J3178">
        <v>0</v>
      </c>
      <c r="K3178">
        <v>0.63</v>
      </c>
      <c r="L3178">
        <v>0</v>
      </c>
      <c r="M3178">
        <v>0.63</v>
      </c>
    </row>
    <row r="3179" spans="1:19" x14ac:dyDescent="0.2">
      <c r="A3179" t="s">
        <v>2381</v>
      </c>
      <c r="B3179" t="s">
        <v>17</v>
      </c>
      <c r="C3179">
        <v>2010</v>
      </c>
      <c r="D3179" s="1" t="d">
        <v>1988-03-01</v>
      </c>
      <c r="E3179" s="1" t="str">
        <f t="shared" si="98"/>
        <v>1988</v>
      </c>
      <c r="F3179" s="1" t="str">
        <f t="shared" si="99"/>
        <v>Mar</v>
      </c>
      <c r="G3179" t="s">
        <v>34</v>
      </c>
      <c r="H3179" t="s">
        <v>561</v>
      </c>
      <c r="I3179">
        <v>0.53</v>
      </c>
      <c r="J3179">
        <v>0.06</v>
      </c>
      <c r="K3179">
        <v>0</v>
      </c>
      <c r="L3179">
        <v>0.04</v>
      </c>
      <c r="M3179">
        <v>0.63</v>
      </c>
      <c r="N3179">
        <v>91</v>
      </c>
      <c r="O3179">
        <v>10</v>
      </c>
      <c r="P3179">
        <v>6.9</v>
      </c>
      <c r="Q3179">
        <v>36</v>
      </c>
      <c r="R3179" t="s">
        <v>866</v>
      </c>
      <c r="S3179" t="s">
        <v>88</v>
      </c>
    </row>
    <row r="3180" spans="1:19" x14ac:dyDescent="0.2">
      <c r="A3180" t="s">
        <v>1924</v>
      </c>
      <c r="B3180" t="s">
        <v>148</v>
      </c>
      <c r="C3180">
        <v>2011</v>
      </c>
      <c r="D3180" s="1" t="d">
        <v>2008-01-29</v>
      </c>
      <c r="E3180" s="1" t="str">
        <f t="shared" si="98"/>
        <v>2008</v>
      </c>
      <c r="F3180" s="1" t="str">
        <f t="shared" si="99"/>
        <v>Jan</v>
      </c>
      <c r="G3180" t="s">
        <v>50</v>
      </c>
      <c r="H3180" t="s">
        <v>134</v>
      </c>
      <c r="I3180">
        <v>0.23</v>
      </c>
      <c r="J3180">
        <v>0.33</v>
      </c>
      <c r="K3180">
        <v>0</v>
      </c>
      <c r="L3180">
        <v>0.08</v>
      </c>
      <c r="M3180">
        <v>0.63</v>
      </c>
      <c r="N3180">
        <v>82</v>
      </c>
      <c r="O3180">
        <v>45</v>
      </c>
      <c r="P3180">
        <v>4.5</v>
      </c>
      <c r="Q3180">
        <v>4533</v>
      </c>
      <c r="R3180" t="s">
        <v>584</v>
      </c>
      <c r="S3180" t="s">
        <v>53</v>
      </c>
    </row>
    <row r="3181" spans="1:19" x14ac:dyDescent="0.2">
      <c r="A3181" t="s">
        <v>3064</v>
      </c>
      <c r="B3181" t="s">
        <v>137</v>
      </c>
      <c r="C3181">
        <v>2001</v>
      </c>
      <c r="D3181" s="1" t="d">
        <v>1988-03-12</v>
      </c>
      <c r="E3181" s="1" t="str">
        <f t="shared" si="98"/>
        <v>1988</v>
      </c>
      <c r="F3181" s="1" t="str">
        <f t="shared" si="99"/>
        <v>Mar</v>
      </c>
      <c r="G3181" t="s">
        <v>18</v>
      </c>
      <c r="H3181" t="s">
        <v>71</v>
      </c>
      <c r="I3181">
        <v>0.41</v>
      </c>
      <c r="J3181">
        <v>0.19</v>
      </c>
      <c r="K3181">
        <v>0</v>
      </c>
      <c r="L3181">
        <v>0.03</v>
      </c>
      <c r="M3181">
        <v>0.63</v>
      </c>
      <c r="N3181">
        <v>78</v>
      </c>
      <c r="O3181">
        <v>24</v>
      </c>
      <c r="P3181">
        <v>8.8000000000000007</v>
      </c>
      <c r="Q3181">
        <v>5</v>
      </c>
      <c r="R3181" t="s">
        <v>77</v>
      </c>
      <c r="S3181" t="s">
        <v>88</v>
      </c>
    </row>
    <row r="3182" spans="1:19" x14ac:dyDescent="0.2">
      <c r="A3182" t="s">
        <v>2771</v>
      </c>
      <c r="B3182" t="s">
        <v>49</v>
      </c>
      <c r="C3182">
        <v>2007</v>
      </c>
      <c r="D3182" s="1" t="d">
        <v>2009-12-17</v>
      </c>
      <c r="E3182" s="1" t="str">
        <f t="shared" si="98"/>
        <v>2009</v>
      </c>
      <c r="F3182" s="1" t="str">
        <f t="shared" si="99"/>
        <v>Dec</v>
      </c>
      <c r="G3182" t="s">
        <v>18</v>
      </c>
      <c r="H3182" t="s">
        <v>134</v>
      </c>
      <c r="I3182">
        <v>0.56000000000000005</v>
      </c>
      <c r="J3182">
        <v>0.02</v>
      </c>
      <c r="K3182">
        <v>0.01</v>
      </c>
      <c r="L3182">
        <v>0.05</v>
      </c>
      <c r="M3182">
        <v>0.63</v>
      </c>
      <c r="N3182">
        <v>73</v>
      </c>
      <c r="O3182">
        <v>28</v>
      </c>
      <c r="P3182">
        <v>6.8</v>
      </c>
      <c r="Q3182">
        <v>10</v>
      </c>
      <c r="R3182" t="s">
        <v>193</v>
      </c>
      <c r="S3182" t="s">
        <v>20</v>
      </c>
    </row>
    <row r="3183" spans="1:19" x14ac:dyDescent="0.2">
      <c r="A3183" t="s">
        <v>952</v>
      </c>
      <c r="B3183" t="s">
        <v>104</v>
      </c>
      <c r="C3183">
        <v>1999</v>
      </c>
      <c r="D3183" s="1" t="d">
        <v>2016-09-18</v>
      </c>
      <c r="E3183" s="1" t="str">
        <f t="shared" si="98"/>
        <v>2016</v>
      </c>
      <c r="F3183" s="1" t="str">
        <f t="shared" si="99"/>
        <v>Sep</v>
      </c>
      <c r="G3183" t="s">
        <v>272</v>
      </c>
      <c r="H3183" t="s">
        <v>134</v>
      </c>
      <c r="I3183">
        <v>0.35</v>
      </c>
      <c r="J3183">
        <v>0.24</v>
      </c>
      <c r="K3183">
        <v>0</v>
      </c>
      <c r="L3183">
        <v>0.04</v>
      </c>
      <c r="M3183">
        <v>0.63</v>
      </c>
    </row>
    <row r="3184" spans="1:19" x14ac:dyDescent="0.2">
      <c r="A3184" t="s">
        <v>514</v>
      </c>
      <c r="B3184" t="s">
        <v>137</v>
      </c>
      <c r="C3184">
        <v>2002</v>
      </c>
      <c r="D3184" s="1" t="d">
        <v>2005-05-14</v>
      </c>
      <c r="E3184" s="1" t="str">
        <f t="shared" si="98"/>
        <v>2005</v>
      </c>
      <c r="F3184" s="1" t="str">
        <f t="shared" si="99"/>
        <v>May</v>
      </c>
      <c r="G3184" t="s">
        <v>18</v>
      </c>
      <c r="H3184" t="s">
        <v>134</v>
      </c>
      <c r="I3184">
        <v>0.2</v>
      </c>
      <c r="J3184">
        <v>0.4</v>
      </c>
      <c r="K3184">
        <v>0</v>
      </c>
      <c r="L3184">
        <v>0.04</v>
      </c>
      <c r="M3184">
        <v>0.63</v>
      </c>
      <c r="N3184">
        <v>88</v>
      </c>
      <c r="O3184">
        <v>11</v>
      </c>
      <c r="P3184">
        <v>7.7</v>
      </c>
      <c r="Q3184">
        <v>11</v>
      </c>
      <c r="R3184" t="s">
        <v>193</v>
      </c>
      <c r="S3184" t="s">
        <v>20</v>
      </c>
    </row>
    <row r="3185" spans="1:19" x14ac:dyDescent="0.2">
      <c r="A3185" t="s">
        <v>3065</v>
      </c>
      <c r="B3185" t="s">
        <v>79</v>
      </c>
      <c r="C3185">
        <v>2012</v>
      </c>
      <c r="D3185" s="1" t="d">
        <v>2007-09-09</v>
      </c>
      <c r="E3185" s="1" t="str">
        <f t="shared" si="98"/>
        <v>2007</v>
      </c>
      <c r="F3185" s="1" t="str">
        <f t="shared" si="99"/>
        <v>Sep</v>
      </c>
      <c r="G3185" t="s">
        <v>34</v>
      </c>
      <c r="H3185" t="s">
        <v>372</v>
      </c>
      <c r="I3185">
        <v>0</v>
      </c>
      <c r="J3185">
        <v>0</v>
      </c>
      <c r="K3185">
        <v>0.63</v>
      </c>
      <c r="L3185">
        <v>0</v>
      </c>
      <c r="M3185">
        <v>0.63</v>
      </c>
    </row>
    <row r="3186" spans="1:19" x14ac:dyDescent="0.2">
      <c r="A3186" t="s">
        <v>2714</v>
      </c>
      <c r="B3186" t="s">
        <v>44</v>
      </c>
      <c r="C3186">
        <v>2009</v>
      </c>
      <c r="D3186" s="1" t="d">
        <v>1997-04-15</v>
      </c>
      <c r="E3186" s="1" t="str">
        <f t="shared" si="98"/>
        <v>1997</v>
      </c>
      <c r="F3186" s="1" t="str">
        <f t="shared" si="99"/>
        <v>Apr</v>
      </c>
      <c r="G3186" t="s">
        <v>50</v>
      </c>
      <c r="H3186" t="s">
        <v>134</v>
      </c>
      <c r="I3186">
        <v>0.37</v>
      </c>
      <c r="J3186">
        <v>0.2</v>
      </c>
      <c r="K3186">
        <v>0</v>
      </c>
      <c r="L3186">
        <v>0.06</v>
      </c>
      <c r="M3186">
        <v>0.63</v>
      </c>
      <c r="N3186">
        <v>55</v>
      </c>
      <c r="O3186">
        <v>58</v>
      </c>
      <c r="P3186">
        <v>7</v>
      </c>
      <c r="Q3186">
        <v>110</v>
      </c>
      <c r="R3186" t="s">
        <v>473</v>
      </c>
      <c r="S3186" t="s">
        <v>88</v>
      </c>
    </row>
    <row r="3187" spans="1:19" x14ac:dyDescent="0.2">
      <c r="A3187" t="s">
        <v>408</v>
      </c>
      <c r="B3187" t="s">
        <v>148</v>
      </c>
      <c r="C3187">
        <v>2014</v>
      </c>
      <c r="D3187" s="1" t="d">
        <v>2002-02-04</v>
      </c>
      <c r="E3187" s="1" t="str">
        <f t="shared" si="98"/>
        <v>2002</v>
      </c>
      <c r="F3187" s="1" t="str">
        <f t="shared" si="99"/>
        <v>Feb</v>
      </c>
      <c r="G3187" t="s">
        <v>37</v>
      </c>
      <c r="H3187" t="s">
        <v>111</v>
      </c>
      <c r="I3187">
        <v>0.15</v>
      </c>
      <c r="J3187">
        <v>0.44</v>
      </c>
      <c r="K3187">
        <v>0</v>
      </c>
      <c r="L3187">
        <v>0.04</v>
      </c>
      <c r="M3187">
        <v>0.63</v>
      </c>
      <c r="N3187">
        <v>80</v>
      </c>
      <c r="O3187">
        <v>17</v>
      </c>
      <c r="P3187">
        <v>6.7</v>
      </c>
      <c r="Q3187">
        <v>1064</v>
      </c>
      <c r="R3187" t="s">
        <v>260</v>
      </c>
      <c r="S3187" t="s">
        <v>53</v>
      </c>
    </row>
    <row r="3188" spans="1:19" x14ac:dyDescent="0.2">
      <c r="A3188" t="s">
        <v>3066</v>
      </c>
      <c r="B3188" t="s">
        <v>55</v>
      </c>
      <c r="C3188" t="s">
        <v>286</v>
      </c>
      <c r="D3188" s="1" t="d">
        <v>1994-01-21</v>
      </c>
      <c r="E3188" s="1" t="str">
        <f t="shared" si="98"/>
        <v>1994</v>
      </c>
      <c r="F3188" s="1" t="str">
        <f t="shared" si="99"/>
        <v>Jan</v>
      </c>
      <c r="G3188" t="s">
        <v>28</v>
      </c>
      <c r="H3188" t="s">
        <v>222</v>
      </c>
      <c r="I3188">
        <v>0</v>
      </c>
      <c r="J3188">
        <v>0</v>
      </c>
      <c r="K3188">
        <v>0.63</v>
      </c>
      <c r="L3188">
        <v>0</v>
      </c>
      <c r="M3188">
        <v>0.63</v>
      </c>
    </row>
    <row r="3189" spans="1:19" x14ac:dyDescent="0.2">
      <c r="A3189" t="s">
        <v>3067</v>
      </c>
      <c r="B3189" t="s">
        <v>55</v>
      </c>
      <c r="C3189">
        <v>2005</v>
      </c>
      <c r="D3189" s="1" t="d">
        <v>2014-03-12</v>
      </c>
      <c r="E3189" s="1" t="str">
        <f t="shared" si="98"/>
        <v>2014</v>
      </c>
      <c r="F3189" s="1" t="str">
        <f t="shared" si="99"/>
        <v>Mar</v>
      </c>
      <c r="G3189" t="s">
        <v>24</v>
      </c>
      <c r="H3189" t="s">
        <v>134</v>
      </c>
      <c r="I3189">
        <v>0.53</v>
      </c>
      <c r="J3189">
        <v>0.02</v>
      </c>
      <c r="K3189">
        <v>0</v>
      </c>
      <c r="L3189">
        <v>0.09</v>
      </c>
      <c r="M3189">
        <v>0.63</v>
      </c>
      <c r="N3189">
        <v>78</v>
      </c>
      <c r="O3189">
        <v>18</v>
      </c>
      <c r="P3189">
        <v>7.7</v>
      </c>
      <c r="Q3189">
        <v>18</v>
      </c>
      <c r="R3189" t="s">
        <v>135</v>
      </c>
      <c r="S3189" t="s">
        <v>20</v>
      </c>
    </row>
    <row r="3190" spans="1:19" x14ac:dyDescent="0.2">
      <c r="A3190" t="s">
        <v>3068</v>
      </c>
      <c r="B3190" t="s">
        <v>64</v>
      </c>
      <c r="C3190">
        <v>2004</v>
      </c>
      <c r="D3190" s="1" t="d">
        <v>2020-01-24</v>
      </c>
      <c r="E3190" s="1" t="str">
        <f t="shared" si="98"/>
        <v>2020</v>
      </c>
      <c r="F3190" s="1" t="str">
        <f t="shared" si="99"/>
        <v>Jan</v>
      </c>
      <c r="G3190" t="s">
        <v>39</v>
      </c>
      <c r="H3190" t="s">
        <v>111</v>
      </c>
      <c r="I3190">
        <v>0.45</v>
      </c>
      <c r="J3190">
        <v>0.17</v>
      </c>
      <c r="K3190">
        <v>0</v>
      </c>
      <c r="L3190">
        <v>0.01</v>
      </c>
      <c r="M3190">
        <v>0.63</v>
      </c>
    </row>
    <row r="3191" spans="1:19" x14ac:dyDescent="0.2">
      <c r="A3191" t="s">
        <v>673</v>
      </c>
      <c r="B3191" t="s">
        <v>95</v>
      </c>
      <c r="C3191">
        <v>1998</v>
      </c>
      <c r="D3191" s="1" t="d">
        <v>1999-02-10</v>
      </c>
      <c r="E3191" s="1" t="str">
        <f t="shared" si="98"/>
        <v>1999</v>
      </c>
      <c r="F3191" s="1" t="str">
        <f t="shared" si="99"/>
        <v>Feb</v>
      </c>
      <c r="G3191" t="s">
        <v>1</v>
      </c>
      <c r="H3191" t="s">
        <v>71</v>
      </c>
      <c r="I3191">
        <v>0.49</v>
      </c>
      <c r="J3191">
        <v>0.13</v>
      </c>
      <c r="K3191">
        <v>0</v>
      </c>
      <c r="L3191">
        <v>0.01</v>
      </c>
      <c r="M3191">
        <v>0.63</v>
      </c>
    </row>
    <row r="3192" spans="1:19" x14ac:dyDescent="0.2">
      <c r="A3192" t="s">
        <v>3069</v>
      </c>
      <c r="B3192" t="s">
        <v>57</v>
      </c>
      <c r="C3192">
        <v>1991</v>
      </c>
      <c r="D3192" s="1" t="d">
        <v>2020-01-09</v>
      </c>
      <c r="E3192" s="1" t="str">
        <f t="shared" si="98"/>
        <v>2020</v>
      </c>
      <c r="F3192" s="1" t="str">
        <f t="shared" si="99"/>
        <v>Jan</v>
      </c>
      <c r="G3192" t="s">
        <v>1</v>
      </c>
      <c r="H3192" t="s">
        <v>234</v>
      </c>
      <c r="I3192">
        <v>0.32</v>
      </c>
      <c r="J3192">
        <v>0.05</v>
      </c>
      <c r="K3192">
        <v>0.25</v>
      </c>
      <c r="L3192">
        <v>0.01</v>
      </c>
      <c r="M3192">
        <v>0.63</v>
      </c>
    </row>
    <row r="3193" spans="1:19" x14ac:dyDescent="0.2">
      <c r="A3193" t="s">
        <v>2910</v>
      </c>
      <c r="B3193" t="s">
        <v>159</v>
      </c>
      <c r="C3193">
        <v>2008</v>
      </c>
      <c r="D3193" s="1" t="d">
        <v>2010-05-21</v>
      </c>
      <c r="E3193" s="1" t="str">
        <f t="shared" si="98"/>
        <v>2010</v>
      </c>
      <c r="F3193" s="1" t="str">
        <f t="shared" si="99"/>
        <v>May</v>
      </c>
      <c r="G3193" t="s">
        <v>50</v>
      </c>
      <c r="H3193" t="s">
        <v>151</v>
      </c>
      <c r="I3193">
        <v>0.46</v>
      </c>
      <c r="J3193">
        <v>0.09</v>
      </c>
      <c r="K3193">
        <v>0</v>
      </c>
      <c r="L3193">
        <v>0.09</v>
      </c>
      <c r="M3193">
        <v>0.63</v>
      </c>
      <c r="N3193">
        <v>44</v>
      </c>
      <c r="O3193">
        <v>7</v>
      </c>
      <c r="P3193">
        <v>6.5</v>
      </c>
      <c r="Q3193">
        <v>16</v>
      </c>
      <c r="R3193" t="s">
        <v>1241</v>
      </c>
      <c r="S3193" t="s">
        <v>88</v>
      </c>
    </row>
    <row r="3194" spans="1:19" x14ac:dyDescent="0.2">
      <c r="A3194" t="s">
        <v>3070</v>
      </c>
      <c r="B3194" t="s">
        <v>49</v>
      </c>
      <c r="C3194">
        <v>2010</v>
      </c>
      <c r="D3194" s="1" t="d">
        <v>1989-03-04</v>
      </c>
      <c r="E3194" s="1" t="str">
        <f t="shared" si="98"/>
        <v>1989</v>
      </c>
      <c r="F3194" s="1" t="str">
        <f t="shared" si="99"/>
        <v>Mar</v>
      </c>
      <c r="G3194" t="s">
        <v>28</v>
      </c>
      <c r="H3194" t="s">
        <v>68</v>
      </c>
      <c r="I3194">
        <v>0.23</v>
      </c>
      <c r="J3194">
        <v>0.09</v>
      </c>
      <c r="K3194">
        <v>0.27</v>
      </c>
      <c r="L3194">
        <v>0.04</v>
      </c>
      <c r="M3194">
        <v>0.63</v>
      </c>
      <c r="N3194">
        <v>60</v>
      </c>
      <c r="O3194">
        <v>45</v>
      </c>
      <c r="P3194">
        <v>7.1</v>
      </c>
      <c r="Q3194">
        <v>64</v>
      </c>
      <c r="R3194" t="s">
        <v>250</v>
      </c>
      <c r="S3194" t="s">
        <v>88</v>
      </c>
    </row>
    <row r="3195" spans="1:19" x14ac:dyDescent="0.2">
      <c r="A3195" t="s">
        <v>3071</v>
      </c>
      <c r="B3195" t="s">
        <v>55</v>
      </c>
      <c r="C3195">
        <v>2003</v>
      </c>
      <c r="D3195" s="1" t="d">
        <v>1995-12-21</v>
      </c>
      <c r="E3195" s="1" t="str">
        <f t="shared" si="98"/>
        <v>1995</v>
      </c>
      <c r="F3195" s="1" t="str">
        <f t="shared" si="99"/>
        <v>Dec</v>
      </c>
      <c r="G3195" t="s">
        <v>86</v>
      </c>
      <c r="H3195" t="s">
        <v>372</v>
      </c>
      <c r="I3195">
        <v>0</v>
      </c>
      <c r="J3195">
        <v>0</v>
      </c>
      <c r="K3195">
        <v>0.63</v>
      </c>
      <c r="L3195">
        <v>0</v>
      </c>
      <c r="M3195">
        <v>0.63</v>
      </c>
    </row>
    <row r="3196" spans="1:19" x14ac:dyDescent="0.2">
      <c r="A3196" t="s">
        <v>3072</v>
      </c>
      <c r="B3196" t="s">
        <v>44</v>
      </c>
      <c r="C3196">
        <v>2007</v>
      </c>
      <c r="D3196" s="1" t="d">
        <v>1998-08-23</v>
      </c>
      <c r="E3196" s="1" t="str">
        <f t="shared" si="98"/>
        <v>1998</v>
      </c>
      <c r="F3196" s="1" t="str">
        <f t="shared" si="99"/>
        <v>Aug</v>
      </c>
      <c r="G3196" t="s">
        <v>24</v>
      </c>
      <c r="H3196" t="s">
        <v>484</v>
      </c>
      <c r="I3196">
        <v>0.22</v>
      </c>
      <c r="J3196">
        <v>0.34</v>
      </c>
      <c r="K3196">
        <v>0</v>
      </c>
      <c r="L3196">
        <v>7.0000000000000007E-2</v>
      </c>
      <c r="M3196">
        <v>0.63</v>
      </c>
      <c r="N3196">
        <v>68</v>
      </c>
      <c r="O3196">
        <v>24</v>
      </c>
      <c r="P3196">
        <v>7.6</v>
      </c>
      <c r="Q3196">
        <v>21</v>
      </c>
      <c r="R3196" t="s">
        <v>3073</v>
      </c>
      <c r="S3196" t="s">
        <v>88</v>
      </c>
    </row>
    <row r="3197" spans="1:19" x14ac:dyDescent="0.2">
      <c r="A3197" t="s">
        <v>3074</v>
      </c>
      <c r="B3197" t="s">
        <v>49</v>
      </c>
      <c r="C3197">
        <v>2009</v>
      </c>
      <c r="D3197" s="1" t="d">
        <v>2020-07-24</v>
      </c>
      <c r="E3197" s="1" t="str">
        <f t="shared" si="98"/>
        <v>2020</v>
      </c>
      <c r="F3197" s="1" t="str">
        <f t="shared" si="99"/>
        <v>Jul</v>
      </c>
      <c r="G3197" t="s">
        <v>37</v>
      </c>
      <c r="H3197" t="s">
        <v>71</v>
      </c>
      <c r="I3197">
        <v>0.25</v>
      </c>
      <c r="J3197">
        <v>0.27</v>
      </c>
      <c r="K3197">
        <v>0</v>
      </c>
      <c r="L3197">
        <v>0.11</v>
      </c>
      <c r="M3197">
        <v>0.63</v>
      </c>
      <c r="N3197">
        <v>71</v>
      </c>
      <c r="O3197">
        <v>58</v>
      </c>
      <c r="P3197">
        <v>7.4</v>
      </c>
      <c r="Q3197">
        <v>77</v>
      </c>
      <c r="R3197" t="s">
        <v>3075</v>
      </c>
      <c r="S3197" t="s">
        <v>53</v>
      </c>
    </row>
    <row r="3198" spans="1:19" x14ac:dyDescent="0.2">
      <c r="A3198" t="s">
        <v>3076</v>
      </c>
      <c r="B3198" t="s">
        <v>44</v>
      </c>
      <c r="C3198">
        <v>2013</v>
      </c>
      <c r="D3198" s="1" t="d">
        <v>1988-04-19</v>
      </c>
      <c r="E3198" s="1" t="str">
        <f t="shared" si="98"/>
        <v>1988</v>
      </c>
      <c r="F3198" s="1" t="str">
        <f t="shared" si="99"/>
        <v>Apr</v>
      </c>
      <c r="G3198" t="s">
        <v>37</v>
      </c>
      <c r="H3198" t="s">
        <v>71</v>
      </c>
      <c r="I3198">
        <v>0.46</v>
      </c>
      <c r="J3198">
        <v>0.11</v>
      </c>
      <c r="K3198">
        <v>0</v>
      </c>
      <c r="L3198">
        <v>0.05</v>
      </c>
      <c r="M3198">
        <v>0.63</v>
      </c>
      <c r="N3198">
        <v>32</v>
      </c>
      <c r="O3198">
        <v>30</v>
      </c>
      <c r="P3198">
        <v>4</v>
      </c>
      <c r="Q3198">
        <v>410</v>
      </c>
      <c r="R3198" t="s">
        <v>1170</v>
      </c>
      <c r="S3198" t="s">
        <v>53</v>
      </c>
    </row>
    <row r="3199" spans="1:19" x14ac:dyDescent="0.2">
      <c r="A3199" t="s">
        <v>3077</v>
      </c>
      <c r="B3199" t="s">
        <v>148</v>
      </c>
      <c r="C3199">
        <v>2011</v>
      </c>
      <c r="D3199" s="1" t="d">
        <v>2007-08-17</v>
      </c>
      <c r="E3199" s="1" t="str">
        <f t="shared" si="98"/>
        <v>2007</v>
      </c>
      <c r="F3199" s="1" t="str">
        <f t="shared" si="99"/>
        <v>Aug</v>
      </c>
      <c r="G3199" t="s">
        <v>39</v>
      </c>
      <c r="H3199" t="s">
        <v>134</v>
      </c>
      <c r="I3199">
        <v>0.4</v>
      </c>
      <c r="J3199">
        <v>0.23</v>
      </c>
      <c r="K3199">
        <v>0</v>
      </c>
      <c r="L3199">
        <v>0</v>
      </c>
      <c r="M3199">
        <v>0.63</v>
      </c>
      <c r="N3199">
        <v>70</v>
      </c>
      <c r="O3199">
        <v>22</v>
      </c>
      <c r="P3199">
        <v>3.6</v>
      </c>
      <c r="Q3199">
        <v>81</v>
      </c>
      <c r="R3199" t="s">
        <v>149</v>
      </c>
      <c r="S3199" t="s">
        <v>88</v>
      </c>
    </row>
    <row r="3200" spans="1:19" x14ac:dyDescent="0.2">
      <c r="A3200" t="s">
        <v>3078</v>
      </c>
      <c r="B3200" t="s">
        <v>55</v>
      </c>
      <c r="C3200">
        <v>2002</v>
      </c>
      <c r="D3200" s="1" t="d">
        <v>1992-09-25</v>
      </c>
      <c r="E3200" s="1" t="str">
        <f t="shared" si="98"/>
        <v>1992</v>
      </c>
      <c r="F3200" s="1" t="str">
        <f t="shared" si="99"/>
        <v>Sep</v>
      </c>
      <c r="G3200" t="s">
        <v>1</v>
      </c>
      <c r="H3200" t="s">
        <v>68</v>
      </c>
      <c r="I3200">
        <v>0.12</v>
      </c>
      <c r="J3200">
        <v>0.09</v>
      </c>
      <c r="K3200">
        <v>0.38</v>
      </c>
      <c r="L3200">
        <v>0.03</v>
      </c>
      <c r="M3200">
        <v>0.63</v>
      </c>
      <c r="N3200">
        <v>82</v>
      </c>
      <c r="O3200">
        <v>31</v>
      </c>
      <c r="P3200">
        <v>8.4</v>
      </c>
      <c r="Q3200">
        <v>32</v>
      </c>
      <c r="R3200" t="s">
        <v>1178</v>
      </c>
      <c r="S3200" t="s">
        <v>20</v>
      </c>
    </row>
    <row r="3201" spans="1:19" x14ac:dyDescent="0.2">
      <c r="A3201" t="s">
        <v>2178</v>
      </c>
      <c r="B3201" t="s">
        <v>75</v>
      </c>
      <c r="C3201">
        <v>2014</v>
      </c>
      <c r="D3201" s="1" t="d">
        <v>2006-07-14</v>
      </c>
      <c r="E3201" s="1" t="str">
        <f t="shared" si="98"/>
        <v>2006</v>
      </c>
      <c r="F3201" s="1" t="str">
        <f t="shared" si="99"/>
        <v>Jul</v>
      </c>
      <c r="G3201" t="s">
        <v>34</v>
      </c>
      <c r="H3201" t="s">
        <v>111</v>
      </c>
      <c r="I3201">
        <v>0.35</v>
      </c>
      <c r="J3201">
        <v>0.17</v>
      </c>
      <c r="K3201">
        <v>0</v>
      </c>
      <c r="L3201">
        <v>0.11</v>
      </c>
      <c r="M3201">
        <v>0.63</v>
      </c>
    </row>
    <row r="3202" spans="1:19" x14ac:dyDescent="0.2">
      <c r="A3202" t="s">
        <v>3079</v>
      </c>
      <c r="B3202">
        <v>2600</v>
      </c>
      <c r="C3202">
        <v>1982</v>
      </c>
      <c r="D3202" s="1" t="d">
        <v>1988-11-29</v>
      </c>
      <c r="E3202" s="1" t="str">
        <f t="shared" si="98"/>
        <v>1988</v>
      </c>
      <c r="F3202" s="1" t="str">
        <f t="shared" si="99"/>
        <v>Nov</v>
      </c>
      <c r="G3202" t="s">
        <v>50</v>
      </c>
      <c r="H3202" t="s">
        <v>3080</v>
      </c>
      <c r="I3202">
        <v>0.57999999999999996</v>
      </c>
      <c r="J3202">
        <v>0.04</v>
      </c>
      <c r="K3202">
        <v>0</v>
      </c>
      <c r="L3202">
        <v>0.01</v>
      </c>
      <c r="M3202">
        <v>0.63</v>
      </c>
    </row>
    <row r="3203" spans="1:19" x14ac:dyDescent="0.2">
      <c r="A3203" t="s">
        <v>3081</v>
      </c>
      <c r="B3203" t="s">
        <v>49</v>
      </c>
      <c r="C3203">
        <v>2007</v>
      </c>
      <c r="D3203" s="1" t="d">
        <v>2019-09-08</v>
      </c>
      <c r="E3203" s="1" t="str">
        <f t="shared" ref="E3203:E3266" si="100">TEXT(D3203,"yyyy")</f>
        <v>2019</v>
      </c>
      <c r="F3203" s="1" t="str">
        <f t="shared" ref="F3203:F3266" si="101">TEXT(D3203,"mmm")</f>
        <v>Sep</v>
      </c>
      <c r="G3203" t="s">
        <v>24</v>
      </c>
      <c r="H3203" t="s">
        <v>151</v>
      </c>
      <c r="I3203">
        <v>7.0000000000000007E-2</v>
      </c>
      <c r="J3203">
        <v>0.42</v>
      </c>
      <c r="K3203">
        <v>0</v>
      </c>
      <c r="L3203">
        <v>0.14000000000000001</v>
      </c>
      <c r="M3203">
        <v>0.63</v>
      </c>
      <c r="N3203">
        <v>75</v>
      </c>
      <c r="O3203">
        <v>40</v>
      </c>
      <c r="P3203">
        <v>7</v>
      </c>
      <c r="Q3203">
        <v>20</v>
      </c>
      <c r="R3203" t="s">
        <v>3082</v>
      </c>
      <c r="S3203" t="s">
        <v>20</v>
      </c>
    </row>
    <row r="3204" spans="1:19" x14ac:dyDescent="0.2">
      <c r="A3204" t="s">
        <v>3083</v>
      </c>
      <c r="B3204" t="s">
        <v>55</v>
      </c>
      <c r="C3204">
        <v>2007</v>
      </c>
      <c r="D3204" s="1" t="d">
        <v>1992-02-09</v>
      </c>
      <c r="E3204" s="1" t="str">
        <f t="shared" si="100"/>
        <v>1992</v>
      </c>
      <c r="F3204" s="1" t="str">
        <f t="shared" si="101"/>
        <v>Feb</v>
      </c>
      <c r="G3204" t="s">
        <v>28</v>
      </c>
      <c r="H3204" t="s">
        <v>933</v>
      </c>
      <c r="I3204">
        <v>0.22</v>
      </c>
      <c r="J3204">
        <v>0.2</v>
      </c>
      <c r="K3204">
        <v>0.16</v>
      </c>
      <c r="L3204">
        <v>0.05</v>
      </c>
      <c r="M3204">
        <v>0.63</v>
      </c>
      <c r="N3204">
        <v>89</v>
      </c>
      <c r="O3204">
        <v>25</v>
      </c>
      <c r="P3204">
        <v>8.3000000000000007</v>
      </c>
      <c r="Q3204">
        <v>296</v>
      </c>
      <c r="R3204" t="s">
        <v>2520</v>
      </c>
      <c r="S3204" t="s">
        <v>53</v>
      </c>
    </row>
    <row r="3205" spans="1:19" x14ac:dyDescent="0.2">
      <c r="A3205" t="s">
        <v>3084</v>
      </c>
      <c r="B3205" t="s">
        <v>55</v>
      </c>
      <c r="C3205">
        <v>2001</v>
      </c>
      <c r="D3205" s="1" t="d">
        <v>2010-02-06</v>
      </c>
      <c r="E3205" s="1" t="str">
        <f t="shared" si="100"/>
        <v>2010</v>
      </c>
      <c r="F3205" s="1" t="str">
        <f t="shared" si="101"/>
        <v>Feb</v>
      </c>
      <c r="G3205" t="s">
        <v>18</v>
      </c>
      <c r="H3205" t="s">
        <v>134</v>
      </c>
      <c r="I3205">
        <v>0.31</v>
      </c>
      <c r="J3205">
        <v>0.24</v>
      </c>
      <c r="K3205">
        <v>0</v>
      </c>
      <c r="L3205">
        <v>0.08</v>
      </c>
      <c r="M3205">
        <v>0.63</v>
      </c>
      <c r="N3205">
        <v>82</v>
      </c>
      <c r="O3205">
        <v>17</v>
      </c>
      <c r="P3205">
        <v>5.8</v>
      </c>
      <c r="Q3205">
        <v>28</v>
      </c>
      <c r="R3205" t="s">
        <v>135</v>
      </c>
      <c r="S3205" t="s">
        <v>20</v>
      </c>
    </row>
    <row r="3206" spans="1:19" x14ac:dyDescent="0.2">
      <c r="A3206" t="s">
        <v>3085</v>
      </c>
      <c r="B3206" t="s">
        <v>79</v>
      </c>
      <c r="C3206">
        <v>2012</v>
      </c>
      <c r="D3206" s="1" t="d">
        <v>1995-03-09</v>
      </c>
      <c r="E3206" s="1" t="str">
        <f t="shared" si="100"/>
        <v>1995</v>
      </c>
      <c r="F3206" s="1" t="str">
        <f t="shared" si="101"/>
        <v>Mar</v>
      </c>
      <c r="G3206" t="s">
        <v>50</v>
      </c>
      <c r="H3206" t="s">
        <v>71</v>
      </c>
      <c r="I3206">
        <v>0.38</v>
      </c>
      <c r="J3206">
        <v>0.2</v>
      </c>
      <c r="K3206">
        <v>0</v>
      </c>
      <c r="L3206">
        <v>0.05</v>
      </c>
      <c r="M3206">
        <v>0.63</v>
      </c>
      <c r="N3206">
        <v>62</v>
      </c>
      <c r="O3206">
        <v>7</v>
      </c>
      <c r="P3206">
        <v>4.5999999999999996</v>
      </c>
      <c r="Q3206">
        <v>20</v>
      </c>
      <c r="R3206" t="s">
        <v>1518</v>
      </c>
      <c r="S3206" t="s">
        <v>20</v>
      </c>
    </row>
    <row r="3207" spans="1:19" x14ac:dyDescent="0.2">
      <c r="A3207" t="s">
        <v>3086</v>
      </c>
      <c r="B3207" t="s">
        <v>104</v>
      </c>
      <c r="C3207">
        <v>1997</v>
      </c>
      <c r="D3207" s="1" t="d">
        <v>2000-11-07</v>
      </c>
      <c r="E3207" s="1" t="str">
        <f t="shared" si="100"/>
        <v>2000</v>
      </c>
      <c r="F3207" s="1" t="str">
        <f t="shared" si="101"/>
        <v>Nov</v>
      </c>
      <c r="G3207" t="s">
        <v>28</v>
      </c>
      <c r="H3207" t="s">
        <v>1133</v>
      </c>
      <c r="I3207">
        <v>0</v>
      </c>
      <c r="J3207">
        <v>0</v>
      </c>
      <c r="K3207">
        <v>0.59</v>
      </c>
      <c r="L3207">
        <v>0.04</v>
      </c>
      <c r="M3207">
        <v>0.63</v>
      </c>
    </row>
    <row r="3208" spans="1:19" x14ac:dyDescent="0.2">
      <c r="A3208" t="s">
        <v>3087</v>
      </c>
      <c r="B3208" t="s">
        <v>44</v>
      </c>
      <c r="C3208">
        <v>2008</v>
      </c>
      <c r="D3208" s="1" t="d">
        <v>1992-05-01</v>
      </c>
      <c r="E3208" s="1" t="str">
        <f t="shared" si="100"/>
        <v>1992</v>
      </c>
      <c r="F3208" s="1" t="str">
        <f t="shared" si="101"/>
        <v>May</v>
      </c>
      <c r="G3208" t="s">
        <v>50</v>
      </c>
      <c r="H3208" t="s">
        <v>151</v>
      </c>
      <c r="I3208">
        <v>0.38</v>
      </c>
      <c r="J3208">
        <v>0.19</v>
      </c>
      <c r="K3208">
        <v>0</v>
      </c>
      <c r="L3208">
        <v>0.06</v>
      </c>
      <c r="M3208">
        <v>0.63</v>
      </c>
      <c r="N3208">
        <v>80</v>
      </c>
      <c r="O3208">
        <v>76</v>
      </c>
      <c r="P3208">
        <v>8.4</v>
      </c>
      <c r="Q3208">
        <v>178</v>
      </c>
      <c r="R3208" t="s">
        <v>619</v>
      </c>
      <c r="S3208" t="s">
        <v>53</v>
      </c>
    </row>
    <row r="3209" spans="1:19" x14ac:dyDescent="0.2">
      <c r="A3209" t="s">
        <v>3088</v>
      </c>
      <c r="B3209" t="s">
        <v>55</v>
      </c>
      <c r="C3209">
        <v>2006</v>
      </c>
      <c r="D3209" s="1" t="d">
        <v>2017-09-30</v>
      </c>
      <c r="E3209" s="1" t="str">
        <f t="shared" si="100"/>
        <v>2017</v>
      </c>
      <c r="F3209" s="1" t="str">
        <f t="shared" si="101"/>
        <v>Sep</v>
      </c>
      <c r="G3209" t="s">
        <v>50</v>
      </c>
      <c r="H3209" t="s">
        <v>222</v>
      </c>
      <c r="I3209">
        <v>0.11</v>
      </c>
      <c r="J3209">
        <v>0.03</v>
      </c>
      <c r="K3209">
        <v>0.15</v>
      </c>
      <c r="L3209">
        <v>0.34</v>
      </c>
      <c r="M3209">
        <v>0.63</v>
      </c>
      <c r="N3209">
        <v>93</v>
      </c>
      <c r="O3209">
        <v>69</v>
      </c>
      <c r="P3209">
        <v>9.3000000000000007</v>
      </c>
      <c r="Q3209">
        <v>327</v>
      </c>
      <c r="R3209" t="s">
        <v>3089</v>
      </c>
      <c r="S3209" t="s">
        <v>88</v>
      </c>
    </row>
    <row r="3210" spans="1:19" x14ac:dyDescent="0.2">
      <c r="A3210" t="s">
        <v>3090</v>
      </c>
      <c r="B3210" t="s">
        <v>159</v>
      </c>
      <c r="C3210">
        <v>2009</v>
      </c>
      <c r="D3210" s="1" t="d">
        <v>2015-10-26</v>
      </c>
      <c r="E3210" s="1" t="str">
        <f t="shared" si="100"/>
        <v>2015</v>
      </c>
      <c r="F3210" s="1" t="str">
        <f t="shared" si="101"/>
        <v>Oct</v>
      </c>
      <c r="G3210" t="s">
        <v>28</v>
      </c>
      <c r="H3210" t="s">
        <v>3091</v>
      </c>
      <c r="I3210">
        <v>0.18</v>
      </c>
      <c r="J3210">
        <v>0.06</v>
      </c>
      <c r="K3210">
        <v>0.34</v>
      </c>
      <c r="L3210">
        <v>0.05</v>
      </c>
      <c r="M3210">
        <v>0.63</v>
      </c>
      <c r="N3210">
        <v>89</v>
      </c>
      <c r="O3210">
        <v>40</v>
      </c>
      <c r="P3210">
        <v>8.3000000000000007</v>
      </c>
      <c r="Q3210">
        <v>317</v>
      </c>
      <c r="R3210" t="s">
        <v>1921</v>
      </c>
      <c r="S3210" t="s">
        <v>53</v>
      </c>
    </row>
    <row r="3211" spans="1:19" x14ac:dyDescent="0.2">
      <c r="A3211" t="s">
        <v>3092</v>
      </c>
      <c r="B3211" t="s">
        <v>159</v>
      </c>
      <c r="C3211">
        <v>2007</v>
      </c>
      <c r="D3211" s="1" t="d">
        <v>2002-11-12</v>
      </c>
      <c r="E3211" s="1" t="str">
        <f t="shared" si="100"/>
        <v>2002</v>
      </c>
      <c r="F3211" s="1" t="str">
        <f t="shared" si="101"/>
        <v>Nov</v>
      </c>
      <c r="G3211" t="s">
        <v>50</v>
      </c>
      <c r="H3211" t="s">
        <v>329</v>
      </c>
      <c r="I3211">
        <v>0.25</v>
      </c>
      <c r="J3211">
        <v>0.24</v>
      </c>
      <c r="K3211">
        <v>0</v>
      </c>
      <c r="L3211">
        <v>0.14000000000000001</v>
      </c>
      <c r="M3211">
        <v>0.63</v>
      </c>
      <c r="P3211">
        <v>7.1</v>
      </c>
      <c r="Q3211">
        <v>24</v>
      </c>
      <c r="R3211" t="s">
        <v>3093</v>
      </c>
      <c r="S3211" t="s">
        <v>112</v>
      </c>
    </row>
    <row r="3212" spans="1:19" x14ac:dyDescent="0.2">
      <c r="A3212" t="s">
        <v>2199</v>
      </c>
      <c r="B3212" t="s">
        <v>104</v>
      </c>
      <c r="C3212">
        <v>2000</v>
      </c>
      <c r="D3212" s="1" t="d">
        <v>2011-06-23</v>
      </c>
      <c r="E3212" s="1" t="str">
        <f t="shared" si="100"/>
        <v>2011</v>
      </c>
      <c r="F3212" s="1" t="str">
        <f t="shared" si="101"/>
        <v>Jun</v>
      </c>
      <c r="G3212" t="s">
        <v>18</v>
      </c>
      <c r="H3212" t="s">
        <v>134</v>
      </c>
      <c r="I3212">
        <v>0.35</v>
      </c>
      <c r="J3212">
        <v>0.24</v>
      </c>
      <c r="K3212">
        <v>0</v>
      </c>
      <c r="L3212">
        <v>0.04</v>
      </c>
      <c r="M3212">
        <v>0.63</v>
      </c>
      <c r="N3212">
        <v>88</v>
      </c>
      <c r="O3212">
        <v>10</v>
      </c>
      <c r="P3212">
        <v>7.7</v>
      </c>
      <c r="Q3212">
        <v>7</v>
      </c>
      <c r="R3212" t="s">
        <v>2017</v>
      </c>
      <c r="S3212" t="s">
        <v>20</v>
      </c>
    </row>
    <row r="3213" spans="1:19" x14ac:dyDescent="0.2">
      <c r="A3213" t="s">
        <v>2330</v>
      </c>
      <c r="B3213" t="s">
        <v>148</v>
      </c>
      <c r="C3213">
        <v>2013</v>
      </c>
      <c r="D3213" s="1" t="d">
        <v>1995-03-26</v>
      </c>
      <c r="E3213" s="1" t="str">
        <f t="shared" si="100"/>
        <v>1995</v>
      </c>
      <c r="F3213" s="1" t="str">
        <f t="shared" si="101"/>
        <v>Mar</v>
      </c>
      <c r="G3213" t="s">
        <v>37</v>
      </c>
      <c r="H3213" t="s">
        <v>134</v>
      </c>
      <c r="I3213">
        <v>0.17</v>
      </c>
      <c r="J3213">
        <v>0.39</v>
      </c>
      <c r="K3213">
        <v>0</v>
      </c>
      <c r="L3213">
        <v>7.0000000000000007E-2</v>
      </c>
      <c r="M3213">
        <v>0.63</v>
      </c>
      <c r="N3213">
        <v>76</v>
      </c>
      <c r="O3213">
        <v>47</v>
      </c>
      <c r="P3213">
        <v>6.5</v>
      </c>
      <c r="Q3213">
        <v>1223</v>
      </c>
      <c r="R3213" t="s">
        <v>1535</v>
      </c>
      <c r="S3213" t="s">
        <v>53</v>
      </c>
    </row>
    <row r="3214" spans="1:19" x14ac:dyDescent="0.2">
      <c r="A3214" t="s">
        <v>3094</v>
      </c>
      <c r="B3214" t="s">
        <v>104</v>
      </c>
      <c r="C3214">
        <v>2000</v>
      </c>
      <c r="D3214" s="1" t="d">
        <v>2012-04-19</v>
      </c>
      <c r="E3214" s="1" t="str">
        <f t="shared" si="100"/>
        <v>2012</v>
      </c>
      <c r="F3214" s="1" t="str">
        <f t="shared" si="101"/>
        <v>Apr</v>
      </c>
      <c r="G3214" t="s">
        <v>1</v>
      </c>
      <c r="H3214" t="s">
        <v>71</v>
      </c>
      <c r="I3214">
        <v>0.35</v>
      </c>
      <c r="J3214">
        <v>0.24</v>
      </c>
      <c r="K3214">
        <v>0</v>
      </c>
      <c r="L3214">
        <v>0.04</v>
      </c>
      <c r="M3214">
        <v>0.63</v>
      </c>
      <c r="N3214">
        <v>54</v>
      </c>
      <c r="O3214">
        <v>10</v>
      </c>
      <c r="P3214">
        <v>5.3</v>
      </c>
      <c r="Q3214">
        <v>4</v>
      </c>
      <c r="R3214" t="s">
        <v>255</v>
      </c>
      <c r="S3214" t="s">
        <v>20</v>
      </c>
    </row>
    <row r="3215" spans="1:19" x14ac:dyDescent="0.2">
      <c r="A3215" t="s">
        <v>3095</v>
      </c>
      <c r="B3215" t="s">
        <v>75</v>
      </c>
      <c r="C3215">
        <v>2015</v>
      </c>
      <c r="D3215" s="1" t="d">
        <v>2004-11-07</v>
      </c>
      <c r="E3215" s="1" t="str">
        <f t="shared" si="100"/>
        <v>2004</v>
      </c>
      <c r="F3215" s="1" t="str">
        <f t="shared" si="101"/>
        <v>Nov</v>
      </c>
      <c r="G3215" t="s">
        <v>18</v>
      </c>
      <c r="H3215" t="s">
        <v>134</v>
      </c>
      <c r="I3215">
        <v>0.36</v>
      </c>
      <c r="J3215">
        <v>0.16</v>
      </c>
      <c r="K3215">
        <v>0</v>
      </c>
      <c r="L3215">
        <v>0.11</v>
      </c>
      <c r="M3215">
        <v>0.63</v>
      </c>
      <c r="N3215">
        <v>78</v>
      </c>
      <c r="O3215">
        <v>28</v>
      </c>
      <c r="P3215">
        <v>5.5</v>
      </c>
      <c r="Q3215">
        <v>157</v>
      </c>
      <c r="R3215" t="s">
        <v>3096</v>
      </c>
      <c r="S3215" t="s">
        <v>112</v>
      </c>
    </row>
    <row r="3216" spans="1:19" x14ac:dyDescent="0.2">
      <c r="A3216" t="s">
        <v>371</v>
      </c>
      <c r="B3216" t="s">
        <v>189</v>
      </c>
      <c r="C3216">
        <v>2002</v>
      </c>
      <c r="D3216" s="1" t="d">
        <v>2022-01-14</v>
      </c>
      <c r="E3216" s="1" t="str">
        <f t="shared" si="100"/>
        <v>2022</v>
      </c>
      <c r="F3216" s="1" t="str">
        <f t="shared" si="101"/>
        <v>Jan</v>
      </c>
      <c r="G3216" t="s">
        <v>34</v>
      </c>
      <c r="H3216" t="s">
        <v>372</v>
      </c>
      <c r="I3216">
        <v>0.48</v>
      </c>
      <c r="J3216">
        <v>0.13</v>
      </c>
      <c r="K3216">
        <v>0</v>
      </c>
      <c r="L3216">
        <v>0.02</v>
      </c>
      <c r="M3216">
        <v>0.63</v>
      </c>
      <c r="N3216">
        <v>62</v>
      </c>
      <c r="O3216">
        <v>10</v>
      </c>
      <c r="P3216" t="s">
        <v>203</v>
      </c>
      <c r="R3216" t="s">
        <v>373</v>
      </c>
      <c r="S3216" t="s">
        <v>20</v>
      </c>
    </row>
    <row r="3217" spans="1:19" x14ac:dyDescent="0.2">
      <c r="A3217" t="s">
        <v>2874</v>
      </c>
      <c r="B3217" t="s">
        <v>44</v>
      </c>
      <c r="C3217">
        <v>2009</v>
      </c>
      <c r="D3217" s="1" t="d">
        <v>2003-06-13</v>
      </c>
      <c r="E3217" s="1" t="str">
        <f t="shared" si="100"/>
        <v>2003</v>
      </c>
      <c r="F3217" s="1" t="str">
        <f t="shared" si="101"/>
        <v>Jun</v>
      </c>
      <c r="G3217" t="s">
        <v>37</v>
      </c>
      <c r="H3217" t="s">
        <v>71</v>
      </c>
      <c r="I3217">
        <v>0.34</v>
      </c>
      <c r="J3217">
        <v>0.23</v>
      </c>
      <c r="K3217">
        <v>0</v>
      </c>
      <c r="L3217">
        <v>0.06</v>
      </c>
      <c r="M3217">
        <v>0.63</v>
      </c>
    </row>
    <row r="3218" spans="1:19" x14ac:dyDescent="0.2">
      <c r="A3218" t="s">
        <v>3097</v>
      </c>
      <c r="B3218" t="s">
        <v>17</v>
      </c>
      <c r="C3218">
        <v>2007</v>
      </c>
      <c r="D3218" s="1" t="d">
        <v>2010-07-08</v>
      </c>
      <c r="E3218" s="1" t="str">
        <f t="shared" si="100"/>
        <v>2010</v>
      </c>
      <c r="F3218" s="1" t="str">
        <f t="shared" si="101"/>
        <v>Jul</v>
      </c>
      <c r="G3218" t="s">
        <v>18</v>
      </c>
      <c r="H3218" t="s">
        <v>71</v>
      </c>
      <c r="I3218">
        <v>0.57999999999999996</v>
      </c>
      <c r="J3218">
        <v>0</v>
      </c>
      <c r="K3218">
        <v>0</v>
      </c>
      <c r="L3218">
        <v>0.05</v>
      </c>
      <c r="M3218">
        <v>0.63</v>
      </c>
      <c r="P3218" t="s">
        <v>203</v>
      </c>
      <c r="R3218" t="s">
        <v>3098</v>
      </c>
      <c r="S3218" t="s">
        <v>88</v>
      </c>
    </row>
    <row r="3219" spans="1:19" x14ac:dyDescent="0.2">
      <c r="A3219" t="s">
        <v>2407</v>
      </c>
      <c r="B3219" t="s">
        <v>49</v>
      </c>
      <c r="C3219">
        <v>2006</v>
      </c>
      <c r="D3219" s="1" t="d">
        <v>2019-02-24</v>
      </c>
      <c r="E3219" s="1" t="str">
        <f t="shared" si="100"/>
        <v>2019</v>
      </c>
      <c r="F3219" s="1" t="str">
        <f t="shared" si="101"/>
        <v>Feb</v>
      </c>
      <c r="G3219" t="s">
        <v>18</v>
      </c>
      <c r="H3219" t="s">
        <v>71</v>
      </c>
      <c r="I3219">
        <v>0.3</v>
      </c>
      <c r="J3219">
        <v>0.22</v>
      </c>
      <c r="K3219">
        <v>0.01</v>
      </c>
      <c r="L3219">
        <v>0.1</v>
      </c>
      <c r="M3219">
        <v>0.63</v>
      </c>
      <c r="N3219">
        <v>76</v>
      </c>
      <c r="O3219">
        <v>43</v>
      </c>
      <c r="P3219">
        <v>7.2</v>
      </c>
      <c r="Q3219">
        <v>14</v>
      </c>
      <c r="R3219" t="s">
        <v>309</v>
      </c>
      <c r="S3219" t="s">
        <v>88</v>
      </c>
    </row>
    <row r="3220" spans="1:19" x14ac:dyDescent="0.2">
      <c r="A3220" t="s">
        <v>2422</v>
      </c>
      <c r="B3220" t="s">
        <v>44</v>
      </c>
      <c r="C3220">
        <v>2009</v>
      </c>
      <c r="D3220" s="1" t="d">
        <v>1991-05-27</v>
      </c>
      <c r="E3220" s="1" t="str">
        <f t="shared" si="100"/>
        <v>1991</v>
      </c>
      <c r="F3220" s="1" t="str">
        <f t="shared" si="101"/>
        <v>May</v>
      </c>
      <c r="G3220" t="s">
        <v>50</v>
      </c>
      <c r="H3220" t="s">
        <v>155</v>
      </c>
      <c r="I3220">
        <v>0.43</v>
      </c>
      <c r="J3220">
        <v>0.14000000000000001</v>
      </c>
      <c r="K3220">
        <v>0</v>
      </c>
      <c r="L3220">
        <v>0.06</v>
      </c>
      <c r="M3220">
        <v>0.63</v>
      </c>
      <c r="N3220">
        <v>79</v>
      </c>
      <c r="O3220">
        <v>53</v>
      </c>
      <c r="P3220">
        <v>8.5</v>
      </c>
      <c r="Q3220">
        <v>125</v>
      </c>
      <c r="R3220" t="s">
        <v>1170</v>
      </c>
      <c r="S3220" t="s">
        <v>88</v>
      </c>
    </row>
    <row r="3221" spans="1:19" x14ac:dyDescent="0.2">
      <c r="A3221" t="s">
        <v>2802</v>
      </c>
      <c r="B3221" t="s">
        <v>44</v>
      </c>
      <c r="C3221">
        <v>2012</v>
      </c>
      <c r="D3221" s="1" t="d">
        <v>2009-10-27</v>
      </c>
      <c r="E3221" s="1" t="str">
        <f t="shared" si="100"/>
        <v>2009</v>
      </c>
      <c r="F3221" s="1" t="str">
        <f t="shared" si="101"/>
        <v>Oct</v>
      </c>
      <c r="G3221" t="s">
        <v>272</v>
      </c>
      <c r="H3221" t="s">
        <v>51</v>
      </c>
      <c r="I3221">
        <v>0.36</v>
      </c>
      <c r="J3221">
        <v>0.21</v>
      </c>
      <c r="K3221">
        <v>0</v>
      </c>
      <c r="L3221">
        <v>0.05</v>
      </c>
      <c r="M3221">
        <v>0.62</v>
      </c>
      <c r="N3221">
        <v>90</v>
      </c>
      <c r="O3221">
        <v>35</v>
      </c>
      <c r="P3221">
        <v>8.3000000000000007</v>
      </c>
      <c r="Q3221">
        <v>366</v>
      </c>
      <c r="R3221" t="s">
        <v>1228</v>
      </c>
      <c r="S3221" t="s">
        <v>53</v>
      </c>
    </row>
    <row r="3222" spans="1:19" x14ac:dyDescent="0.2">
      <c r="A3222" t="s">
        <v>3099</v>
      </c>
      <c r="B3222" t="s">
        <v>57</v>
      </c>
      <c r="C3222">
        <v>1993</v>
      </c>
      <c r="D3222" s="1" t="d">
        <v>2016-07-27</v>
      </c>
      <c r="E3222" s="1" t="str">
        <f t="shared" si="100"/>
        <v>2016</v>
      </c>
      <c r="F3222" s="1" t="str">
        <f t="shared" si="101"/>
        <v>Jul</v>
      </c>
      <c r="G3222" t="s">
        <v>272</v>
      </c>
      <c r="H3222" t="s">
        <v>933</v>
      </c>
      <c r="I3222">
        <v>0.3</v>
      </c>
      <c r="J3222">
        <v>0</v>
      </c>
      <c r="K3222">
        <v>0.32</v>
      </c>
      <c r="L3222">
        <v>0</v>
      </c>
      <c r="M3222">
        <v>0.62</v>
      </c>
    </row>
    <row r="3223" spans="1:19" x14ac:dyDescent="0.2">
      <c r="A3223" t="s">
        <v>3100</v>
      </c>
      <c r="B3223" t="s">
        <v>1043</v>
      </c>
      <c r="C3223">
        <v>1995</v>
      </c>
      <c r="D3223" s="1" t="d">
        <v>1990-08-09</v>
      </c>
      <c r="E3223" s="1" t="str">
        <f t="shared" si="100"/>
        <v>1990</v>
      </c>
      <c r="F3223" s="1" t="str">
        <f t="shared" si="101"/>
        <v>Aug</v>
      </c>
      <c r="G3223" t="s">
        <v>37</v>
      </c>
      <c r="H3223" t="s">
        <v>151</v>
      </c>
      <c r="I3223">
        <v>0</v>
      </c>
      <c r="J3223">
        <v>0</v>
      </c>
      <c r="K3223">
        <v>0.62</v>
      </c>
      <c r="L3223">
        <v>0</v>
      </c>
      <c r="M3223">
        <v>0.62</v>
      </c>
    </row>
    <row r="3224" spans="1:19" x14ac:dyDescent="0.2">
      <c r="A3224" t="s">
        <v>3101</v>
      </c>
      <c r="B3224" t="s">
        <v>137</v>
      </c>
      <c r="C3224" t="s">
        <v>286</v>
      </c>
      <c r="D3224" s="1" t="d">
        <v>2006-09-06</v>
      </c>
      <c r="E3224" s="1" t="str">
        <f t="shared" si="100"/>
        <v>2006</v>
      </c>
      <c r="F3224" s="1" t="str">
        <f t="shared" si="101"/>
        <v>Sep</v>
      </c>
      <c r="G3224" t="s">
        <v>50</v>
      </c>
      <c r="H3224" t="s">
        <v>234</v>
      </c>
      <c r="I3224">
        <v>0.38</v>
      </c>
      <c r="J3224">
        <v>0.22</v>
      </c>
      <c r="K3224">
        <v>0</v>
      </c>
      <c r="L3224">
        <v>0.03</v>
      </c>
      <c r="M3224">
        <v>0.62</v>
      </c>
      <c r="N3224">
        <v>87</v>
      </c>
      <c r="O3224">
        <v>28</v>
      </c>
      <c r="P3224">
        <v>8.5</v>
      </c>
      <c r="Q3224">
        <v>39</v>
      </c>
      <c r="R3224" t="s">
        <v>235</v>
      </c>
      <c r="S3224" t="s">
        <v>53</v>
      </c>
    </row>
    <row r="3225" spans="1:19" x14ac:dyDescent="0.2">
      <c r="A3225" t="s">
        <v>3102</v>
      </c>
      <c r="B3225" t="s">
        <v>137</v>
      </c>
      <c r="C3225">
        <v>2005</v>
      </c>
      <c r="D3225" s="1" t="d">
        <v>2018-05-06</v>
      </c>
      <c r="E3225" s="1" t="str">
        <f t="shared" si="100"/>
        <v>2018</v>
      </c>
      <c r="F3225" s="1" t="str">
        <f t="shared" si="101"/>
        <v>May</v>
      </c>
      <c r="G3225" t="s">
        <v>18</v>
      </c>
      <c r="H3225" t="s">
        <v>71</v>
      </c>
      <c r="I3225">
        <v>0.4</v>
      </c>
      <c r="J3225">
        <v>0.2</v>
      </c>
      <c r="K3225">
        <v>0</v>
      </c>
      <c r="L3225">
        <v>0.03</v>
      </c>
      <c r="M3225">
        <v>0.62</v>
      </c>
      <c r="N3225">
        <v>77</v>
      </c>
      <c r="O3225">
        <v>40</v>
      </c>
      <c r="P3225">
        <v>7.7</v>
      </c>
      <c r="Q3225">
        <v>15</v>
      </c>
      <c r="R3225" t="s">
        <v>309</v>
      </c>
      <c r="S3225" t="s">
        <v>88</v>
      </c>
    </row>
    <row r="3226" spans="1:19" x14ac:dyDescent="0.2">
      <c r="A3226" t="s">
        <v>3103</v>
      </c>
      <c r="B3226" t="s">
        <v>104</v>
      </c>
      <c r="C3226">
        <v>1996</v>
      </c>
      <c r="D3226" s="1" t="d">
        <v>1991-12-12</v>
      </c>
      <c r="E3226" s="1" t="str">
        <f t="shared" si="100"/>
        <v>1991</v>
      </c>
      <c r="F3226" s="1" t="str">
        <f t="shared" si="101"/>
        <v>Dec</v>
      </c>
      <c r="G3226" t="s">
        <v>86</v>
      </c>
      <c r="H3226" t="s">
        <v>523</v>
      </c>
      <c r="I3226">
        <v>0.35</v>
      </c>
      <c r="J3226">
        <v>0.24</v>
      </c>
      <c r="K3226">
        <v>0</v>
      </c>
      <c r="L3226">
        <v>0.04</v>
      </c>
      <c r="M3226">
        <v>0.62</v>
      </c>
    </row>
    <row r="3227" spans="1:19" x14ac:dyDescent="0.2">
      <c r="A3227" t="s">
        <v>3104</v>
      </c>
      <c r="B3227" t="s">
        <v>55</v>
      </c>
      <c r="C3227">
        <v>2002</v>
      </c>
      <c r="D3227" s="1" t="d">
        <v>1994-11-22</v>
      </c>
      <c r="E3227" s="1" t="str">
        <f t="shared" si="100"/>
        <v>1994</v>
      </c>
      <c r="F3227" s="1" t="str">
        <f t="shared" si="101"/>
        <v>Nov</v>
      </c>
      <c r="G3227" t="s">
        <v>28</v>
      </c>
      <c r="H3227" t="s">
        <v>111</v>
      </c>
      <c r="I3227">
        <v>0.16</v>
      </c>
      <c r="J3227">
        <v>0.13</v>
      </c>
      <c r="K3227">
        <v>0.28999999999999998</v>
      </c>
      <c r="L3227">
        <v>0.04</v>
      </c>
      <c r="M3227">
        <v>0.62</v>
      </c>
      <c r="N3227">
        <v>78</v>
      </c>
      <c r="O3227">
        <v>30</v>
      </c>
      <c r="P3227">
        <v>8.4</v>
      </c>
      <c r="Q3227">
        <v>38</v>
      </c>
      <c r="R3227" t="s">
        <v>3105</v>
      </c>
      <c r="S3227" t="s">
        <v>88</v>
      </c>
    </row>
    <row r="3228" spans="1:19" x14ac:dyDescent="0.2">
      <c r="A3228" t="s">
        <v>3106</v>
      </c>
      <c r="B3228" t="s">
        <v>104</v>
      </c>
      <c r="C3228">
        <v>1997</v>
      </c>
      <c r="D3228" s="1" t="d">
        <v>1988-03-23</v>
      </c>
      <c r="E3228" s="1" t="str">
        <f t="shared" si="100"/>
        <v>1988</v>
      </c>
      <c r="F3228" s="1" t="str">
        <f t="shared" si="101"/>
        <v>Mar</v>
      </c>
      <c r="G3228" t="s">
        <v>18</v>
      </c>
      <c r="H3228" t="s">
        <v>68</v>
      </c>
      <c r="I3228">
        <v>0.35</v>
      </c>
      <c r="J3228">
        <v>0.24</v>
      </c>
      <c r="K3228">
        <v>0</v>
      </c>
      <c r="L3228">
        <v>0.04</v>
      </c>
      <c r="M3228">
        <v>0.62</v>
      </c>
    </row>
    <row r="3229" spans="1:19" x14ac:dyDescent="0.2">
      <c r="A3229" t="s">
        <v>3107</v>
      </c>
      <c r="B3229" t="s">
        <v>17</v>
      </c>
      <c r="C3229">
        <v>2009</v>
      </c>
      <c r="D3229" s="1" t="d">
        <v>1996-09-20</v>
      </c>
      <c r="E3229" s="1" t="str">
        <f t="shared" si="100"/>
        <v>1996</v>
      </c>
      <c r="F3229" s="1" t="str">
        <f t="shared" si="101"/>
        <v>Sep</v>
      </c>
      <c r="G3229" t="s">
        <v>34</v>
      </c>
      <c r="H3229" t="s">
        <v>111</v>
      </c>
      <c r="I3229">
        <v>0.57999999999999996</v>
      </c>
      <c r="J3229">
        <v>0</v>
      </c>
      <c r="K3229">
        <v>0</v>
      </c>
      <c r="L3229">
        <v>0.04</v>
      </c>
      <c r="M3229">
        <v>0.62</v>
      </c>
      <c r="P3229" t="s">
        <v>203</v>
      </c>
      <c r="R3229" t="s">
        <v>2513</v>
      </c>
      <c r="S3229" t="s">
        <v>20</v>
      </c>
    </row>
    <row r="3230" spans="1:19" x14ac:dyDescent="0.2">
      <c r="A3230" t="s">
        <v>346</v>
      </c>
      <c r="B3230" t="s">
        <v>189</v>
      </c>
      <c r="C3230">
        <v>2006</v>
      </c>
      <c r="D3230" s="1" t="d">
        <v>2004-12-27</v>
      </c>
      <c r="E3230" s="1" t="str">
        <f t="shared" si="100"/>
        <v>2004</v>
      </c>
      <c r="F3230" s="1" t="str">
        <f t="shared" si="101"/>
        <v>Dec</v>
      </c>
      <c r="G3230" t="s">
        <v>18</v>
      </c>
      <c r="H3230" t="s">
        <v>134</v>
      </c>
      <c r="I3230">
        <v>0.48</v>
      </c>
      <c r="J3230">
        <v>0.13</v>
      </c>
      <c r="K3230">
        <v>0</v>
      </c>
      <c r="L3230">
        <v>0.02</v>
      </c>
      <c r="M3230">
        <v>0.62</v>
      </c>
      <c r="N3230">
        <v>82</v>
      </c>
      <c r="O3230">
        <v>14</v>
      </c>
      <c r="P3230">
        <v>9.1999999999999993</v>
      </c>
      <c r="Q3230">
        <v>5</v>
      </c>
      <c r="R3230" t="s">
        <v>287</v>
      </c>
      <c r="S3230" t="s">
        <v>20</v>
      </c>
    </row>
    <row r="3231" spans="1:19" x14ac:dyDescent="0.2">
      <c r="A3231" t="s">
        <v>2332</v>
      </c>
      <c r="B3231" t="s">
        <v>79</v>
      </c>
      <c r="C3231">
        <v>2015</v>
      </c>
      <c r="D3231" s="1" t="d">
        <v>1999-03-20</v>
      </c>
      <c r="E3231" s="1" t="str">
        <f t="shared" si="100"/>
        <v>1999</v>
      </c>
      <c r="F3231" s="1" t="str">
        <f t="shared" si="101"/>
        <v>Mar</v>
      </c>
      <c r="G3231" t="s">
        <v>50</v>
      </c>
      <c r="H3231" t="s">
        <v>267</v>
      </c>
      <c r="I3231">
        <v>0.31</v>
      </c>
      <c r="J3231">
        <v>0.23</v>
      </c>
      <c r="K3231">
        <v>0.03</v>
      </c>
      <c r="L3231">
        <v>0.05</v>
      </c>
      <c r="M3231">
        <v>0.62</v>
      </c>
      <c r="P3231">
        <v>7.2</v>
      </c>
      <c r="Q3231">
        <v>11</v>
      </c>
      <c r="R3231" t="s">
        <v>885</v>
      </c>
      <c r="S3231" t="s">
        <v>112</v>
      </c>
    </row>
    <row r="3232" spans="1:19" x14ac:dyDescent="0.2">
      <c r="A3232" t="s">
        <v>3108</v>
      </c>
      <c r="B3232">
        <v>2600</v>
      </c>
      <c r="C3232">
        <v>1982</v>
      </c>
      <c r="D3232" s="1" t="d">
        <v>2007-12-24</v>
      </c>
      <c r="E3232" s="1" t="str">
        <f t="shared" si="100"/>
        <v>2007</v>
      </c>
      <c r="F3232" s="1" t="str">
        <f t="shared" si="101"/>
        <v>Dec</v>
      </c>
      <c r="G3232" t="s">
        <v>37</v>
      </c>
      <c r="H3232" t="s">
        <v>155</v>
      </c>
      <c r="I3232">
        <v>0.57999999999999996</v>
      </c>
      <c r="J3232">
        <v>0.03</v>
      </c>
      <c r="K3232">
        <v>0</v>
      </c>
      <c r="L3232">
        <v>0.01</v>
      </c>
      <c r="M3232">
        <v>0.62</v>
      </c>
    </row>
    <row r="3233" spans="1:19" x14ac:dyDescent="0.2">
      <c r="A3233" t="s">
        <v>1284</v>
      </c>
      <c r="B3233" t="s">
        <v>137</v>
      </c>
      <c r="C3233">
        <v>2003</v>
      </c>
      <c r="D3233" s="1" t="d">
        <v>2007-10-28</v>
      </c>
      <c r="E3233" s="1" t="str">
        <f t="shared" si="100"/>
        <v>2007</v>
      </c>
      <c r="F3233" s="1" t="str">
        <f t="shared" si="101"/>
        <v>Oct</v>
      </c>
      <c r="G3233" t="s">
        <v>18</v>
      </c>
      <c r="H3233" t="s">
        <v>134</v>
      </c>
      <c r="I3233">
        <v>0.47</v>
      </c>
      <c r="J3233">
        <v>0.13</v>
      </c>
      <c r="K3233">
        <v>0</v>
      </c>
      <c r="L3233">
        <v>0.02</v>
      </c>
      <c r="M3233">
        <v>0.62</v>
      </c>
      <c r="N3233">
        <v>89</v>
      </c>
      <c r="O3233">
        <v>18</v>
      </c>
      <c r="P3233">
        <v>8.1999999999999993</v>
      </c>
      <c r="Q3233">
        <v>14</v>
      </c>
      <c r="R3233" t="s">
        <v>135</v>
      </c>
      <c r="S3233" t="s">
        <v>20</v>
      </c>
    </row>
    <row r="3234" spans="1:19" x14ac:dyDescent="0.2">
      <c r="A3234" t="s">
        <v>2894</v>
      </c>
      <c r="B3234" t="s">
        <v>49</v>
      </c>
      <c r="C3234" t="s">
        <v>286</v>
      </c>
      <c r="D3234" s="1" t="d">
        <v>1999-04-23</v>
      </c>
      <c r="E3234" s="1" t="str">
        <f t="shared" si="100"/>
        <v>1999</v>
      </c>
      <c r="F3234" s="1" t="str">
        <f t="shared" si="101"/>
        <v>Apr</v>
      </c>
      <c r="G3234" t="s">
        <v>24</v>
      </c>
      <c r="H3234" t="s">
        <v>155</v>
      </c>
      <c r="I3234">
        <v>0.16</v>
      </c>
      <c r="J3234">
        <v>0.34</v>
      </c>
      <c r="K3234">
        <v>0.01</v>
      </c>
      <c r="L3234">
        <v>0.12</v>
      </c>
      <c r="M3234">
        <v>0.62</v>
      </c>
      <c r="N3234">
        <v>70</v>
      </c>
      <c r="O3234">
        <v>43</v>
      </c>
      <c r="P3234">
        <v>6.1</v>
      </c>
      <c r="Q3234">
        <v>44</v>
      </c>
      <c r="R3234" t="s">
        <v>2895</v>
      </c>
      <c r="S3234" t="s">
        <v>88</v>
      </c>
    </row>
    <row r="3235" spans="1:19" x14ac:dyDescent="0.2">
      <c r="A3235" t="s">
        <v>3109</v>
      </c>
      <c r="B3235" t="s">
        <v>55</v>
      </c>
      <c r="C3235">
        <v>2004</v>
      </c>
      <c r="D3235" s="1" t="d">
        <v>2005-11-15</v>
      </c>
      <c r="E3235" s="1" t="str">
        <f t="shared" si="100"/>
        <v>2005</v>
      </c>
      <c r="F3235" s="1" t="str">
        <f t="shared" si="101"/>
        <v>Nov</v>
      </c>
      <c r="G3235" t="s">
        <v>1</v>
      </c>
      <c r="H3235" t="s">
        <v>484</v>
      </c>
      <c r="I3235">
        <v>0.3</v>
      </c>
      <c r="J3235">
        <v>0.24</v>
      </c>
      <c r="K3235">
        <v>0</v>
      </c>
      <c r="L3235">
        <v>0.08</v>
      </c>
      <c r="M3235">
        <v>0.62</v>
      </c>
      <c r="N3235">
        <v>71</v>
      </c>
      <c r="O3235">
        <v>31</v>
      </c>
      <c r="P3235">
        <v>8</v>
      </c>
      <c r="Q3235">
        <v>10</v>
      </c>
      <c r="R3235" t="s">
        <v>1307</v>
      </c>
      <c r="S3235" t="s">
        <v>20</v>
      </c>
    </row>
    <row r="3236" spans="1:19" x14ac:dyDescent="0.2">
      <c r="A3236" t="s">
        <v>110</v>
      </c>
      <c r="B3236" t="s">
        <v>49</v>
      </c>
      <c r="C3236">
        <v>2011</v>
      </c>
      <c r="D3236" s="1" t="d">
        <v>1992-04-29</v>
      </c>
      <c r="E3236" s="1" t="str">
        <f t="shared" si="100"/>
        <v>1992</v>
      </c>
      <c r="F3236" s="1" t="str">
        <f t="shared" si="101"/>
        <v>Apr</v>
      </c>
      <c r="G3236" t="s">
        <v>34</v>
      </c>
      <c r="H3236" t="s">
        <v>111</v>
      </c>
      <c r="I3236">
        <v>0.33</v>
      </c>
      <c r="J3236">
        <v>0.2</v>
      </c>
      <c r="K3236">
        <v>0</v>
      </c>
      <c r="L3236">
        <v>0.09</v>
      </c>
      <c r="M3236">
        <v>0.62</v>
      </c>
      <c r="N3236">
        <v>75</v>
      </c>
      <c r="O3236">
        <v>5</v>
      </c>
      <c r="P3236">
        <v>6</v>
      </c>
      <c r="Q3236">
        <v>7</v>
      </c>
      <c r="R3236" t="s">
        <v>111</v>
      </c>
      <c r="S3236" t="s">
        <v>112</v>
      </c>
    </row>
    <row r="3237" spans="1:19" x14ac:dyDescent="0.2">
      <c r="A3237" t="s">
        <v>1344</v>
      </c>
      <c r="B3237" t="s">
        <v>79</v>
      </c>
      <c r="C3237">
        <v>2011</v>
      </c>
      <c r="D3237" s="1" t="d">
        <v>1996-02-24</v>
      </c>
      <c r="E3237" s="1" t="str">
        <f t="shared" si="100"/>
        <v>1996</v>
      </c>
      <c r="F3237" s="1" t="str">
        <f t="shared" si="101"/>
        <v>Feb</v>
      </c>
      <c r="G3237" t="s">
        <v>50</v>
      </c>
      <c r="H3237" t="s">
        <v>568</v>
      </c>
      <c r="I3237">
        <v>0.28999999999999998</v>
      </c>
      <c r="J3237">
        <v>0.27</v>
      </c>
      <c r="K3237">
        <v>0</v>
      </c>
      <c r="L3237">
        <v>0.06</v>
      </c>
      <c r="M3237">
        <v>0.62</v>
      </c>
      <c r="N3237">
        <v>71</v>
      </c>
      <c r="O3237">
        <v>16</v>
      </c>
      <c r="P3237">
        <v>7.3</v>
      </c>
      <c r="Q3237">
        <v>20</v>
      </c>
      <c r="R3237" t="s">
        <v>255</v>
      </c>
      <c r="S3237" t="s">
        <v>112</v>
      </c>
    </row>
    <row r="3238" spans="1:19" x14ac:dyDescent="0.2">
      <c r="A3238" t="s">
        <v>3110</v>
      </c>
      <c r="B3238" t="s">
        <v>17</v>
      </c>
      <c r="C3238">
        <v>2007</v>
      </c>
      <c r="D3238" s="1" t="d">
        <v>2003-07-10</v>
      </c>
      <c r="E3238" s="1" t="str">
        <f t="shared" si="100"/>
        <v>2003</v>
      </c>
      <c r="F3238" s="1" t="str">
        <f t="shared" si="101"/>
        <v>Jul</v>
      </c>
      <c r="G3238" t="s">
        <v>24</v>
      </c>
      <c r="H3238" t="s">
        <v>19</v>
      </c>
      <c r="I3238">
        <v>0.19</v>
      </c>
      <c r="J3238">
        <v>0.26</v>
      </c>
      <c r="K3238">
        <v>0.11</v>
      </c>
      <c r="L3238">
        <v>0.06</v>
      </c>
      <c r="M3238">
        <v>0.62</v>
      </c>
      <c r="N3238">
        <v>46</v>
      </c>
      <c r="O3238">
        <v>34</v>
      </c>
      <c r="P3238">
        <v>6.8</v>
      </c>
      <c r="Q3238">
        <v>26</v>
      </c>
      <c r="R3238" t="s">
        <v>3111</v>
      </c>
      <c r="S3238" t="s">
        <v>20</v>
      </c>
    </row>
    <row r="3239" spans="1:19" x14ac:dyDescent="0.2">
      <c r="A3239" t="s">
        <v>3112</v>
      </c>
      <c r="B3239" t="s">
        <v>32</v>
      </c>
      <c r="C3239">
        <v>2009</v>
      </c>
      <c r="D3239" s="1" t="d">
        <v>2018-11-05</v>
      </c>
      <c r="E3239" s="1" t="str">
        <f t="shared" si="100"/>
        <v>2018</v>
      </c>
      <c r="F3239" s="1" t="str">
        <f t="shared" si="101"/>
        <v>Nov</v>
      </c>
      <c r="G3239" t="s">
        <v>1</v>
      </c>
      <c r="H3239" t="s">
        <v>568</v>
      </c>
      <c r="I3239">
        <v>0.41</v>
      </c>
      <c r="J3239">
        <v>0.16</v>
      </c>
      <c r="K3239">
        <v>0</v>
      </c>
      <c r="L3239">
        <v>0.05</v>
      </c>
      <c r="M3239">
        <v>0.62</v>
      </c>
      <c r="P3239" t="s">
        <v>203</v>
      </c>
      <c r="R3239" t="s">
        <v>1214</v>
      </c>
      <c r="S3239" t="s">
        <v>20</v>
      </c>
    </row>
    <row r="3240" spans="1:19" x14ac:dyDescent="0.2">
      <c r="A3240" t="s">
        <v>1990</v>
      </c>
      <c r="B3240" t="s">
        <v>75</v>
      </c>
      <c r="C3240">
        <v>2014</v>
      </c>
      <c r="D3240" s="1" t="d">
        <v>2011-12-06</v>
      </c>
      <c r="E3240" s="1" t="str">
        <f t="shared" si="100"/>
        <v>2011</v>
      </c>
      <c r="F3240" s="1" t="str">
        <f t="shared" si="101"/>
        <v>Dec</v>
      </c>
      <c r="G3240" t="s">
        <v>50</v>
      </c>
      <c r="H3240" t="s">
        <v>568</v>
      </c>
      <c r="I3240">
        <v>0.27</v>
      </c>
      <c r="J3240">
        <v>0.25</v>
      </c>
      <c r="K3240">
        <v>0</v>
      </c>
      <c r="L3240">
        <v>0.1</v>
      </c>
      <c r="M3240">
        <v>0.62</v>
      </c>
    </row>
    <row r="3241" spans="1:19" x14ac:dyDescent="0.2">
      <c r="A3241" t="s">
        <v>3113</v>
      </c>
      <c r="B3241" t="s">
        <v>189</v>
      </c>
      <c r="C3241">
        <v>2003</v>
      </c>
      <c r="D3241" s="1" t="d">
        <v>2011-06-09</v>
      </c>
      <c r="E3241" s="1" t="str">
        <f t="shared" si="100"/>
        <v>2011</v>
      </c>
      <c r="F3241" s="1" t="str">
        <f t="shared" si="101"/>
        <v>Jun</v>
      </c>
      <c r="G3241" t="s">
        <v>50</v>
      </c>
      <c r="H3241" t="s">
        <v>222</v>
      </c>
      <c r="I3241">
        <v>0.38</v>
      </c>
      <c r="J3241">
        <v>0.1</v>
      </c>
      <c r="K3241">
        <v>0.12</v>
      </c>
      <c r="L3241">
        <v>0.02</v>
      </c>
      <c r="M3241">
        <v>0.62</v>
      </c>
      <c r="N3241">
        <v>93</v>
      </c>
      <c r="O3241">
        <v>52</v>
      </c>
      <c r="P3241">
        <v>8.3000000000000007</v>
      </c>
      <c r="Q3241">
        <v>115</v>
      </c>
      <c r="R3241" t="s">
        <v>3089</v>
      </c>
      <c r="S3241" t="s">
        <v>88</v>
      </c>
    </row>
    <row r="3242" spans="1:19" x14ac:dyDescent="0.2">
      <c r="A3242" t="s">
        <v>1151</v>
      </c>
      <c r="B3242" t="s">
        <v>64</v>
      </c>
      <c r="C3242">
        <v>2004</v>
      </c>
      <c r="D3242" s="1" t="d">
        <v>1991-05-19</v>
      </c>
      <c r="E3242" s="1" t="str">
        <f t="shared" si="100"/>
        <v>1991</v>
      </c>
      <c r="F3242" s="1" t="str">
        <f t="shared" si="101"/>
        <v>May</v>
      </c>
      <c r="G3242" t="s">
        <v>39</v>
      </c>
      <c r="H3242" t="s">
        <v>134</v>
      </c>
      <c r="I3242">
        <v>0.37</v>
      </c>
      <c r="J3242">
        <v>0.22</v>
      </c>
      <c r="K3242">
        <v>0</v>
      </c>
      <c r="L3242">
        <v>0.03</v>
      </c>
      <c r="M3242">
        <v>0.62</v>
      </c>
      <c r="N3242">
        <v>72</v>
      </c>
      <c r="O3242">
        <v>6</v>
      </c>
      <c r="P3242">
        <v>9.1999999999999993</v>
      </c>
      <c r="Q3242">
        <v>25</v>
      </c>
      <c r="R3242" t="s">
        <v>1214</v>
      </c>
      <c r="S3242" t="s">
        <v>20</v>
      </c>
    </row>
    <row r="3243" spans="1:19" x14ac:dyDescent="0.2">
      <c r="A3243" t="s">
        <v>3114</v>
      </c>
      <c r="B3243" t="s">
        <v>95</v>
      </c>
      <c r="C3243">
        <v>1999</v>
      </c>
      <c r="D3243" s="1" t="d">
        <v>2015-09-07</v>
      </c>
      <c r="E3243" s="1" t="str">
        <f t="shared" si="100"/>
        <v>2015</v>
      </c>
      <c r="F3243" s="1" t="str">
        <f t="shared" si="101"/>
        <v>Sep</v>
      </c>
      <c r="G3243" t="s">
        <v>24</v>
      </c>
      <c r="H3243" t="s">
        <v>134</v>
      </c>
      <c r="I3243">
        <v>0.4</v>
      </c>
      <c r="J3243">
        <v>0.2</v>
      </c>
      <c r="K3243">
        <v>0</v>
      </c>
      <c r="L3243">
        <v>0.02</v>
      </c>
      <c r="M3243">
        <v>0.62</v>
      </c>
    </row>
    <row r="3244" spans="1:19" x14ac:dyDescent="0.2">
      <c r="A3244" t="s">
        <v>2266</v>
      </c>
      <c r="B3244" t="s">
        <v>49</v>
      </c>
      <c r="C3244">
        <v>2009</v>
      </c>
      <c r="D3244" s="1" t="d">
        <v>2011-10-20</v>
      </c>
      <c r="E3244" s="1" t="str">
        <f t="shared" si="100"/>
        <v>2011</v>
      </c>
      <c r="F3244" s="1" t="str">
        <f t="shared" si="101"/>
        <v>Oct</v>
      </c>
      <c r="G3244" t="s">
        <v>34</v>
      </c>
      <c r="H3244" t="s">
        <v>71</v>
      </c>
      <c r="I3244">
        <v>0.28000000000000003</v>
      </c>
      <c r="J3244">
        <v>0.24</v>
      </c>
      <c r="K3244">
        <v>0</v>
      </c>
      <c r="L3244">
        <v>0.1</v>
      </c>
      <c r="M3244">
        <v>0.62</v>
      </c>
      <c r="N3244">
        <v>86</v>
      </c>
      <c r="O3244">
        <v>44</v>
      </c>
      <c r="P3244">
        <v>8</v>
      </c>
      <c r="Q3244">
        <v>48</v>
      </c>
      <c r="R3244" t="s">
        <v>309</v>
      </c>
      <c r="S3244" t="s">
        <v>88</v>
      </c>
    </row>
    <row r="3245" spans="1:19" x14ac:dyDescent="0.2">
      <c r="A3245" t="s">
        <v>3115</v>
      </c>
      <c r="B3245" t="s">
        <v>104</v>
      </c>
      <c r="C3245">
        <v>2000</v>
      </c>
      <c r="D3245" s="1" t="d">
        <v>1988-04-23</v>
      </c>
      <c r="E3245" s="1" t="str">
        <f t="shared" si="100"/>
        <v>1988</v>
      </c>
      <c r="F3245" s="1" t="str">
        <f t="shared" si="101"/>
        <v>Apr</v>
      </c>
      <c r="G3245" t="s">
        <v>1</v>
      </c>
      <c r="H3245" t="s">
        <v>283</v>
      </c>
      <c r="I3245">
        <v>0.34</v>
      </c>
      <c r="J3245">
        <v>0.23</v>
      </c>
      <c r="K3245">
        <v>0</v>
      </c>
      <c r="L3245">
        <v>0.04</v>
      </c>
      <c r="M3245">
        <v>0.62</v>
      </c>
      <c r="P3245" t="s">
        <v>203</v>
      </c>
      <c r="R3245" t="s">
        <v>686</v>
      </c>
      <c r="S3245" t="s">
        <v>20</v>
      </c>
    </row>
    <row r="3246" spans="1:19" x14ac:dyDescent="0.2">
      <c r="A3246" t="s">
        <v>3116</v>
      </c>
      <c r="B3246" t="s">
        <v>55</v>
      </c>
      <c r="C3246">
        <v>2004</v>
      </c>
      <c r="D3246" s="1" t="d">
        <v>2017-09-22</v>
      </c>
      <c r="E3246" s="1" t="str">
        <f t="shared" si="100"/>
        <v>2017</v>
      </c>
      <c r="F3246" s="1" t="str">
        <f t="shared" si="101"/>
        <v>Sep</v>
      </c>
      <c r="G3246" t="s">
        <v>18</v>
      </c>
      <c r="H3246" t="s">
        <v>2035</v>
      </c>
      <c r="I3246">
        <v>0.3</v>
      </c>
      <c r="J3246">
        <v>0.24</v>
      </c>
      <c r="K3246">
        <v>0</v>
      </c>
      <c r="L3246">
        <v>0.08</v>
      </c>
      <c r="M3246">
        <v>0.62</v>
      </c>
      <c r="N3246">
        <v>48</v>
      </c>
      <c r="O3246">
        <v>14</v>
      </c>
      <c r="P3246">
        <v>6.8</v>
      </c>
      <c r="Q3246">
        <v>4</v>
      </c>
      <c r="R3246" t="s">
        <v>3117</v>
      </c>
      <c r="S3246" t="s">
        <v>20</v>
      </c>
    </row>
    <row r="3247" spans="1:19" x14ac:dyDescent="0.2">
      <c r="A3247" t="s">
        <v>3118</v>
      </c>
      <c r="B3247">
        <v>2600</v>
      </c>
      <c r="C3247">
        <v>1982</v>
      </c>
      <c r="D3247" s="1" t="d">
        <v>1989-01-22</v>
      </c>
      <c r="E3247" s="1" t="str">
        <f t="shared" si="100"/>
        <v>1989</v>
      </c>
      <c r="F3247" s="1" t="str">
        <f t="shared" si="101"/>
        <v>Jan</v>
      </c>
      <c r="G3247" t="s">
        <v>50</v>
      </c>
      <c r="H3247" t="s">
        <v>3119</v>
      </c>
      <c r="I3247">
        <v>0.57999999999999996</v>
      </c>
      <c r="J3247">
        <v>0.03</v>
      </c>
      <c r="K3247">
        <v>0</v>
      </c>
      <c r="L3247">
        <v>0.01</v>
      </c>
      <c r="M3247">
        <v>0.62</v>
      </c>
    </row>
    <row r="3248" spans="1:19" x14ac:dyDescent="0.2">
      <c r="A3248" t="s">
        <v>3120</v>
      </c>
      <c r="B3248" t="s">
        <v>17</v>
      </c>
      <c r="C3248">
        <v>2010</v>
      </c>
      <c r="D3248" s="1" t="d">
        <v>1995-07-01</v>
      </c>
      <c r="E3248" s="1" t="str">
        <f t="shared" si="100"/>
        <v>1995</v>
      </c>
      <c r="F3248" s="1" t="str">
        <f t="shared" si="101"/>
        <v>Jul</v>
      </c>
      <c r="G3248" t="s">
        <v>37</v>
      </c>
      <c r="H3248" t="s">
        <v>111</v>
      </c>
      <c r="I3248">
        <v>0.35</v>
      </c>
      <c r="J3248">
        <v>0.2</v>
      </c>
      <c r="K3248">
        <v>0.01</v>
      </c>
      <c r="L3248">
        <v>0.06</v>
      </c>
      <c r="M3248">
        <v>0.62</v>
      </c>
      <c r="N3248">
        <v>80</v>
      </c>
      <c r="O3248">
        <v>73</v>
      </c>
      <c r="P3248">
        <v>8.6</v>
      </c>
      <c r="Q3248">
        <v>178</v>
      </c>
      <c r="R3248" t="s">
        <v>178</v>
      </c>
      <c r="S3248" t="s">
        <v>88</v>
      </c>
    </row>
    <row r="3249" spans="1:19" x14ac:dyDescent="0.2">
      <c r="A3249" t="s">
        <v>3121</v>
      </c>
      <c r="B3249" t="s">
        <v>104</v>
      </c>
      <c r="C3249">
        <v>1999</v>
      </c>
      <c r="D3249" s="1" t="d">
        <v>1998-12-17</v>
      </c>
      <c r="E3249" s="1" t="str">
        <f t="shared" si="100"/>
        <v>1998</v>
      </c>
      <c r="F3249" s="1" t="str">
        <f t="shared" si="101"/>
        <v>Dec</v>
      </c>
      <c r="G3249" t="s">
        <v>18</v>
      </c>
      <c r="H3249" t="s">
        <v>943</v>
      </c>
      <c r="I3249">
        <v>0.21</v>
      </c>
      <c r="J3249">
        <v>0.14000000000000001</v>
      </c>
      <c r="K3249">
        <v>0.23</v>
      </c>
      <c r="L3249">
        <v>0.04</v>
      </c>
      <c r="M3249">
        <v>0.62</v>
      </c>
    </row>
    <row r="3250" spans="1:19" x14ac:dyDescent="0.2">
      <c r="A3250" t="s">
        <v>3122</v>
      </c>
      <c r="B3250" t="s">
        <v>55</v>
      </c>
      <c r="C3250">
        <v>2004</v>
      </c>
      <c r="D3250" s="1" t="d">
        <v>2015-04-05</v>
      </c>
      <c r="E3250" s="1" t="str">
        <f t="shared" si="100"/>
        <v>2015</v>
      </c>
      <c r="F3250" s="1" t="str">
        <f t="shared" si="101"/>
        <v>Apr</v>
      </c>
      <c r="G3250" t="s">
        <v>24</v>
      </c>
      <c r="H3250" t="s">
        <v>283</v>
      </c>
      <c r="I3250">
        <v>0.3</v>
      </c>
      <c r="J3250">
        <v>0.24</v>
      </c>
      <c r="K3250">
        <v>0</v>
      </c>
      <c r="L3250">
        <v>0.08</v>
      </c>
      <c r="M3250">
        <v>0.62</v>
      </c>
      <c r="N3250">
        <v>68</v>
      </c>
      <c r="O3250">
        <v>23</v>
      </c>
      <c r="P3250">
        <v>8.6</v>
      </c>
      <c r="Q3250">
        <v>8</v>
      </c>
      <c r="R3250" t="s">
        <v>761</v>
      </c>
      <c r="S3250" t="s">
        <v>88</v>
      </c>
    </row>
    <row r="3251" spans="1:19" x14ac:dyDescent="0.2">
      <c r="A3251" t="s">
        <v>1114</v>
      </c>
      <c r="B3251" t="s">
        <v>171</v>
      </c>
      <c r="C3251">
        <v>2016</v>
      </c>
      <c r="D3251" s="1" t="d">
        <v>2002-07-31</v>
      </c>
      <c r="E3251" s="1" t="str">
        <f t="shared" si="100"/>
        <v>2002</v>
      </c>
      <c r="F3251" s="1" t="str">
        <f t="shared" si="101"/>
        <v>Jul</v>
      </c>
      <c r="G3251" t="s">
        <v>50</v>
      </c>
      <c r="H3251" t="s">
        <v>51</v>
      </c>
      <c r="I3251">
        <v>0.28000000000000003</v>
      </c>
      <c r="J3251">
        <v>0.28999999999999998</v>
      </c>
      <c r="K3251">
        <v>0</v>
      </c>
      <c r="L3251">
        <v>0.05</v>
      </c>
      <c r="M3251">
        <v>0.62</v>
      </c>
      <c r="N3251">
        <v>67</v>
      </c>
      <c r="O3251">
        <v>20</v>
      </c>
      <c r="P3251">
        <v>4.5999999999999996</v>
      </c>
      <c r="Q3251">
        <v>274</v>
      </c>
      <c r="R3251" t="s">
        <v>1115</v>
      </c>
      <c r="S3251" t="s">
        <v>53</v>
      </c>
    </row>
    <row r="3252" spans="1:19" x14ac:dyDescent="0.2">
      <c r="A3252" t="s">
        <v>3123</v>
      </c>
      <c r="B3252" t="s">
        <v>32</v>
      </c>
      <c r="C3252">
        <v>2008</v>
      </c>
      <c r="D3252" s="1" t="d">
        <v>1994-01-23</v>
      </c>
      <c r="E3252" s="1" t="str">
        <f t="shared" si="100"/>
        <v>1994</v>
      </c>
      <c r="F3252" s="1" t="str">
        <f t="shared" si="101"/>
        <v>Jan</v>
      </c>
      <c r="G3252" t="s">
        <v>101</v>
      </c>
      <c r="H3252" t="s">
        <v>568</v>
      </c>
      <c r="I3252">
        <v>0.35</v>
      </c>
      <c r="J3252">
        <v>0.21</v>
      </c>
      <c r="K3252">
        <v>0</v>
      </c>
      <c r="L3252">
        <v>0.06</v>
      </c>
      <c r="M3252">
        <v>0.62</v>
      </c>
    </row>
    <row r="3253" spans="1:19" x14ac:dyDescent="0.2">
      <c r="A3253" t="s">
        <v>3124</v>
      </c>
      <c r="B3253" t="s">
        <v>27</v>
      </c>
      <c r="C3253">
        <v>1995</v>
      </c>
      <c r="D3253" s="1" t="d">
        <v>1992-08-20</v>
      </c>
      <c r="E3253" s="1" t="str">
        <f t="shared" si="100"/>
        <v>1992</v>
      </c>
      <c r="F3253" s="1" t="str">
        <f t="shared" si="101"/>
        <v>Aug</v>
      </c>
      <c r="G3253" t="s">
        <v>30</v>
      </c>
      <c r="H3253" t="s">
        <v>19</v>
      </c>
      <c r="I3253">
        <v>0</v>
      </c>
      <c r="J3253">
        <v>0</v>
      </c>
      <c r="K3253">
        <v>0.62</v>
      </c>
      <c r="L3253">
        <v>0</v>
      </c>
      <c r="M3253">
        <v>0.62</v>
      </c>
    </row>
    <row r="3254" spans="1:19" x14ac:dyDescent="0.2">
      <c r="A3254" t="s">
        <v>3125</v>
      </c>
      <c r="B3254" t="s">
        <v>189</v>
      </c>
      <c r="C3254">
        <v>2003</v>
      </c>
      <c r="D3254" s="1" t="d">
        <v>2012-11-01</v>
      </c>
      <c r="E3254" s="1" t="str">
        <f t="shared" si="100"/>
        <v>2012</v>
      </c>
      <c r="F3254" s="1" t="str">
        <f t="shared" si="101"/>
        <v>Nov</v>
      </c>
      <c r="G3254" t="s">
        <v>34</v>
      </c>
      <c r="H3254" t="s">
        <v>372</v>
      </c>
      <c r="I3254">
        <v>0.48</v>
      </c>
      <c r="J3254">
        <v>0.12</v>
      </c>
      <c r="K3254">
        <v>0</v>
      </c>
      <c r="L3254">
        <v>0.02</v>
      </c>
      <c r="M3254">
        <v>0.62</v>
      </c>
    </row>
    <row r="3255" spans="1:19" x14ac:dyDescent="0.2">
      <c r="A3255" t="s">
        <v>3126</v>
      </c>
      <c r="B3255" t="s">
        <v>1043</v>
      </c>
      <c r="C3255">
        <v>1996</v>
      </c>
      <c r="D3255" s="1" t="d">
        <v>2002-07-21</v>
      </c>
      <c r="E3255" s="1" t="str">
        <f t="shared" si="100"/>
        <v>2002</v>
      </c>
      <c r="F3255" s="1" t="str">
        <f t="shared" si="101"/>
        <v>Jul</v>
      </c>
      <c r="G3255" t="s">
        <v>86</v>
      </c>
      <c r="H3255" t="s">
        <v>151</v>
      </c>
      <c r="I3255">
        <v>0</v>
      </c>
      <c r="J3255">
        <v>0</v>
      </c>
      <c r="K3255">
        <v>0.62</v>
      </c>
      <c r="L3255">
        <v>0</v>
      </c>
      <c r="M3255">
        <v>0.62</v>
      </c>
    </row>
    <row r="3256" spans="1:19" x14ac:dyDescent="0.2">
      <c r="A3256" t="s">
        <v>3127</v>
      </c>
      <c r="B3256" t="s">
        <v>57</v>
      </c>
      <c r="C3256">
        <v>1996</v>
      </c>
      <c r="D3256" s="1" t="d">
        <v>2022-12-24</v>
      </c>
      <c r="E3256" s="1" t="str">
        <f t="shared" si="100"/>
        <v>2022</v>
      </c>
      <c r="F3256" s="1" t="str">
        <f t="shared" si="101"/>
        <v>Dec</v>
      </c>
      <c r="G3256" t="s">
        <v>28</v>
      </c>
      <c r="H3256" t="s">
        <v>118</v>
      </c>
      <c r="I3256">
        <v>0</v>
      </c>
      <c r="J3256">
        <v>0</v>
      </c>
      <c r="K3256">
        <v>0.62</v>
      </c>
      <c r="L3256">
        <v>0</v>
      </c>
      <c r="M3256">
        <v>0.62</v>
      </c>
    </row>
    <row r="3257" spans="1:19" x14ac:dyDescent="0.2">
      <c r="A3257" t="s">
        <v>2885</v>
      </c>
      <c r="B3257" t="s">
        <v>44</v>
      </c>
      <c r="C3257">
        <v>2010</v>
      </c>
      <c r="D3257" s="1" t="d">
        <v>1990-11-07</v>
      </c>
      <c r="E3257" s="1" t="str">
        <f t="shared" si="100"/>
        <v>1990</v>
      </c>
      <c r="F3257" s="1" t="str">
        <f t="shared" si="101"/>
        <v>Nov</v>
      </c>
      <c r="G3257" t="s">
        <v>50</v>
      </c>
      <c r="H3257" t="s">
        <v>111</v>
      </c>
      <c r="I3257">
        <v>0.3</v>
      </c>
      <c r="J3257">
        <v>0.26</v>
      </c>
      <c r="K3257">
        <v>0</v>
      </c>
      <c r="L3257">
        <v>0.06</v>
      </c>
      <c r="M3257">
        <v>0.62</v>
      </c>
      <c r="N3257">
        <v>74</v>
      </c>
      <c r="O3257">
        <v>69</v>
      </c>
      <c r="P3257">
        <v>7.8</v>
      </c>
      <c r="Q3257">
        <v>112</v>
      </c>
      <c r="R3257" t="s">
        <v>260</v>
      </c>
      <c r="S3257" t="s">
        <v>88</v>
      </c>
    </row>
    <row r="3258" spans="1:19" x14ac:dyDescent="0.2">
      <c r="A3258" t="s">
        <v>3128</v>
      </c>
      <c r="B3258" t="s">
        <v>49</v>
      </c>
      <c r="C3258">
        <v>2011</v>
      </c>
      <c r="D3258" s="1" t="d">
        <v>1993-12-03</v>
      </c>
      <c r="E3258" s="1" t="str">
        <f t="shared" si="100"/>
        <v>1993</v>
      </c>
      <c r="F3258" s="1" t="str">
        <f t="shared" si="101"/>
        <v>Dec</v>
      </c>
      <c r="G3258" t="s">
        <v>50</v>
      </c>
      <c r="H3258" t="s">
        <v>2450</v>
      </c>
      <c r="I3258">
        <v>0</v>
      </c>
      <c r="J3258">
        <v>0.04</v>
      </c>
      <c r="K3258">
        <v>0.56999999999999995</v>
      </c>
      <c r="L3258">
        <v>0.01</v>
      </c>
      <c r="M3258">
        <v>0.62</v>
      </c>
      <c r="N3258">
        <v>70</v>
      </c>
      <c r="O3258">
        <v>17</v>
      </c>
      <c r="P3258">
        <v>7.9</v>
      </c>
      <c r="Q3258">
        <v>35</v>
      </c>
      <c r="R3258" t="s">
        <v>934</v>
      </c>
      <c r="S3258" t="s">
        <v>88</v>
      </c>
    </row>
    <row r="3259" spans="1:19" x14ac:dyDescent="0.2">
      <c r="A3259" t="s">
        <v>488</v>
      </c>
      <c r="B3259" t="s">
        <v>148</v>
      </c>
      <c r="C3259">
        <v>1998</v>
      </c>
      <c r="D3259" s="1" t="d">
        <v>1992-07-22</v>
      </c>
      <c r="E3259" s="1" t="str">
        <f t="shared" si="100"/>
        <v>1992</v>
      </c>
      <c r="F3259" s="1" t="str">
        <f t="shared" si="101"/>
        <v>Jul</v>
      </c>
      <c r="G3259" t="s">
        <v>50</v>
      </c>
      <c r="H3259" t="s">
        <v>283</v>
      </c>
      <c r="I3259">
        <v>0.59</v>
      </c>
      <c r="J3259">
        <v>0.03</v>
      </c>
      <c r="K3259">
        <v>0</v>
      </c>
      <c r="L3259">
        <v>0</v>
      </c>
      <c r="M3259">
        <v>0.62</v>
      </c>
      <c r="P3259">
        <v>8.1999999999999993</v>
      </c>
      <c r="Q3259">
        <v>29</v>
      </c>
      <c r="R3259" t="s">
        <v>284</v>
      </c>
      <c r="S3259" t="s">
        <v>88</v>
      </c>
    </row>
    <row r="3260" spans="1:19" x14ac:dyDescent="0.2">
      <c r="A3260" t="s">
        <v>2500</v>
      </c>
      <c r="B3260" t="s">
        <v>17</v>
      </c>
      <c r="C3260">
        <v>2010</v>
      </c>
      <c r="D3260" s="1" t="d">
        <v>1991-02-21</v>
      </c>
      <c r="E3260" s="1" t="str">
        <f t="shared" si="100"/>
        <v>1991</v>
      </c>
      <c r="F3260" s="1" t="str">
        <f t="shared" si="101"/>
        <v>Feb</v>
      </c>
      <c r="G3260" t="s">
        <v>34</v>
      </c>
      <c r="H3260" t="s">
        <v>71</v>
      </c>
      <c r="I3260">
        <v>0.48</v>
      </c>
      <c r="J3260">
        <v>0.09</v>
      </c>
      <c r="K3260">
        <v>0</v>
      </c>
      <c r="L3260">
        <v>0.04</v>
      </c>
      <c r="M3260">
        <v>0.62</v>
      </c>
      <c r="N3260">
        <v>88</v>
      </c>
      <c r="O3260">
        <v>20</v>
      </c>
      <c r="P3260">
        <v>7.5</v>
      </c>
      <c r="Q3260">
        <v>17</v>
      </c>
      <c r="R3260" t="s">
        <v>2021</v>
      </c>
      <c r="S3260" t="s">
        <v>88</v>
      </c>
    </row>
    <row r="3261" spans="1:19" x14ac:dyDescent="0.2">
      <c r="A3261" t="s">
        <v>3129</v>
      </c>
      <c r="B3261" t="s">
        <v>79</v>
      </c>
      <c r="C3261">
        <v>2012</v>
      </c>
      <c r="D3261" s="1" t="d">
        <v>1995-02-15</v>
      </c>
      <c r="E3261" s="1" t="str">
        <f t="shared" si="100"/>
        <v>1995</v>
      </c>
      <c r="F3261" s="1" t="str">
        <f t="shared" si="101"/>
        <v>Feb</v>
      </c>
      <c r="G3261" t="s">
        <v>101</v>
      </c>
      <c r="H3261" t="s">
        <v>372</v>
      </c>
      <c r="I3261">
        <v>0</v>
      </c>
      <c r="J3261">
        <v>0</v>
      </c>
      <c r="K3261">
        <v>0.62</v>
      </c>
      <c r="L3261">
        <v>0</v>
      </c>
      <c r="M3261">
        <v>0.62</v>
      </c>
    </row>
    <row r="3262" spans="1:19" x14ac:dyDescent="0.2">
      <c r="A3262" t="s">
        <v>3130</v>
      </c>
      <c r="B3262" t="s">
        <v>32</v>
      </c>
      <c r="C3262">
        <v>2011</v>
      </c>
      <c r="D3262" s="1" t="d">
        <v>2008-06-20</v>
      </c>
      <c r="E3262" s="1" t="str">
        <f t="shared" si="100"/>
        <v>2008</v>
      </c>
      <c r="F3262" s="1" t="str">
        <f t="shared" si="101"/>
        <v>Jun</v>
      </c>
      <c r="G3262" t="s">
        <v>28</v>
      </c>
      <c r="H3262" t="s">
        <v>242</v>
      </c>
      <c r="I3262">
        <v>0</v>
      </c>
      <c r="J3262">
        <v>0</v>
      </c>
      <c r="K3262">
        <v>0.62</v>
      </c>
      <c r="L3262">
        <v>0</v>
      </c>
      <c r="M3262">
        <v>0.62</v>
      </c>
    </row>
    <row r="3263" spans="1:19" x14ac:dyDescent="0.2">
      <c r="A3263" t="s">
        <v>3131</v>
      </c>
      <c r="B3263" t="s">
        <v>95</v>
      </c>
      <c r="C3263">
        <v>1998</v>
      </c>
      <c r="D3263" s="1" t="d">
        <v>2016-02-22</v>
      </c>
      <c r="E3263" s="1" t="str">
        <f t="shared" si="100"/>
        <v>2016</v>
      </c>
      <c r="F3263" s="1" t="str">
        <f t="shared" si="101"/>
        <v>Feb</v>
      </c>
      <c r="G3263" t="s">
        <v>18</v>
      </c>
      <c r="H3263" t="s">
        <v>523</v>
      </c>
      <c r="I3263">
        <v>0.59</v>
      </c>
      <c r="J3263">
        <v>0.02</v>
      </c>
      <c r="K3263">
        <v>0</v>
      </c>
      <c r="L3263">
        <v>0</v>
      </c>
      <c r="M3263">
        <v>0.62</v>
      </c>
    </row>
    <row r="3264" spans="1:19" x14ac:dyDescent="0.2">
      <c r="A3264" t="s">
        <v>3132</v>
      </c>
      <c r="B3264" t="s">
        <v>104</v>
      </c>
      <c r="C3264">
        <v>2001</v>
      </c>
      <c r="D3264" s="1" t="d">
        <v>2000-12-11</v>
      </c>
      <c r="E3264" s="1" t="str">
        <f t="shared" si="100"/>
        <v>2000</v>
      </c>
      <c r="F3264" s="1" t="str">
        <f t="shared" si="101"/>
        <v>Dec</v>
      </c>
      <c r="G3264" t="s">
        <v>272</v>
      </c>
      <c r="H3264" t="s">
        <v>1201</v>
      </c>
      <c r="I3264">
        <v>0</v>
      </c>
      <c r="J3264">
        <v>0</v>
      </c>
      <c r="K3264">
        <v>0.57999999999999996</v>
      </c>
      <c r="L3264">
        <v>0.04</v>
      </c>
      <c r="M3264">
        <v>0.62</v>
      </c>
    </row>
    <row r="3265" spans="1:19" x14ac:dyDescent="0.2">
      <c r="A3265" t="s">
        <v>2357</v>
      </c>
      <c r="B3265" t="s">
        <v>44</v>
      </c>
      <c r="C3265">
        <v>2011</v>
      </c>
      <c r="D3265" s="1" t="d">
        <v>2007-07-08</v>
      </c>
      <c r="E3265" s="1" t="str">
        <f t="shared" si="100"/>
        <v>2007</v>
      </c>
      <c r="F3265" s="1" t="str">
        <f t="shared" si="101"/>
        <v>Jul</v>
      </c>
      <c r="G3265" t="s">
        <v>18</v>
      </c>
      <c r="H3265" t="s">
        <v>134</v>
      </c>
      <c r="I3265">
        <v>0.4</v>
      </c>
      <c r="J3265">
        <v>0.16</v>
      </c>
      <c r="K3265">
        <v>0</v>
      </c>
      <c r="L3265">
        <v>0.05</v>
      </c>
      <c r="M3265">
        <v>0.62</v>
      </c>
      <c r="N3265">
        <v>80</v>
      </c>
      <c r="O3265">
        <v>50</v>
      </c>
      <c r="P3265">
        <v>6.1</v>
      </c>
      <c r="Q3265">
        <v>25</v>
      </c>
      <c r="R3265" t="s">
        <v>134</v>
      </c>
      <c r="S3265" t="s">
        <v>20</v>
      </c>
    </row>
    <row r="3266" spans="1:19" x14ac:dyDescent="0.2">
      <c r="A3266" t="s">
        <v>3133</v>
      </c>
      <c r="B3266" t="s">
        <v>32</v>
      </c>
      <c r="C3266">
        <v>2009</v>
      </c>
      <c r="D3266" s="1" t="d">
        <v>1995-02-24</v>
      </c>
      <c r="E3266" s="1" t="str">
        <f t="shared" si="100"/>
        <v>1995</v>
      </c>
      <c r="F3266" s="1" t="str">
        <f t="shared" si="101"/>
        <v>Feb</v>
      </c>
      <c r="G3266" t="s">
        <v>272</v>
      </c>
      <c r="H3266" t="s">
        <v>111</v>
      </c>
      <c r="I3266">
        <v>0.3</v>
      </c>
      <c r="J3266">
        <v>0.25</v>
      </c>
      <c r="K3266">
        <v>0</v>
      </c>
      <c r="L3266">
        <v>0.06</v>
      </c>
      <c r="M3266">
        <v>0.62</v>
      </c>
      <c r="P3266">
        <v>6</v>
      </c>
      <c r="Q3266">
        <v>4</v>
      </c>
      <c r="R3266" t="s">
        <v>520</v>
      </c>
      <c r="S3266" t="s">
        <v>112</v>
      </c>
    </row>
    <row r="3267" spans="1:19" x14ac:dyDescent="0.2">
      <c r="A3267" t="s">
        <v>1453</v>
      </c>
      <c r="B3267" t="s">
        <v>44</v>
      </c>
      <c r="C3267">
        <v>2008</v>
      </c>
      <c r="D3267" s="1" t="d">
        <v>2002-12-09</v>
      </c>
      <c r="E3267" s="1" t="str">
        <f t="shared" ref="E3267:E3330" si="102">TEXT(D3267,"yyyy")</f>
        <v>2002</v>
      </c>
      <c r="F3267" s="1" t="str">
        <f t="shared" ref="F3267:F3330" si="103">TEXT(D3267,"mmm")</f>
        <v>Dec</v>
      </c>
      <c r="G3267" t="s">
        <v>1</v>
      </c>
      <c r="H3267" t="s">
        <v>484</v>
      </c>
      <c r="I3267">
        <v>0.28999999999999998</v>
      </c>
      <c r="J3267">
        <v>0.26</v>
      </c>
      <c r="K3267">
        <v>0</v>
      </c>
      <c r="L3267">
        <v>7.0000000000000007E-2</v>
      </c>
      <c r="M3267">
        <v>0.62</v>
      </c>
      <c r="N3267">
        <v>50</v>
      </c>
      <c r="O3267">
        <v>32</v>
      </c>
      <c r="P3267">
        <v>6.3</v>
      </c>
      <c r="Q3267">
        <v>6</v>
      </c>
      <c r="R3267" t="s">
        <v>829</v>
      </c>
      <c r="S3267" t="s">
        <v>20</v>
      </c>
    </row>
    <row r="3268" spans="1:19" x14ac:dyDescent="0.2">
      <c r="A3268" t="s">
        <v>3134</v>
      </c>
      <c r="B3268" t="s">
        <v>49</v>
      </c>
      <c r="C3268">
        <v>2010</v>
      </c>
      <c r="D3268" s="1" t="d">
        <v>2008-12-30</v>
      </c>
      <c r="E3268" s="1" t="str">
        <f t="shared" si="102"/>
        <v>2008</v>
      </c>
      <c r="F3268" s="1" t="str">
        <f t="shared" si="103"/>
        <v>Dec</v>
      </c>
      <c r="G3268" t="s">
        <v>34</v>
      </c>
      <c r="H3268" t="s">
        <v>68</v>
      </c>
      <c r="I3268">
        <v>7.0000000000000007E-2</v>
      </c>
      <c r="J3268">
        <v>0.41</v>
      </c>
      <c r="K3268">
        <v>0</v>
      </c>
      <c r="L3268">
        <v>0.13</v>
      </c>
      <c r="M3268">
        <v>0.62</v>
      </c>
    </row>
    <row r="3269" spans="1:19" x14ac:dyDescent="0.2">
      <c r="A3269" t="s">
        <v>3135</v>
      </c>
      <c r="B3269" t="s">
        <v>49</v>
      </c>
      <c r="C3269">
        <v>2006</v>
      </c>
      <c r="D3269" s="1" t="d">
        <v>2001-09-28</v>
      </c>
      <c r="E3269" s="1" t="str">
        <f t="shared" si="102"/>
        <v>2001</v>
      </c>
      <c r="F3269" s="1" t="str">
        <f t="shared" si="103"/>
        <v>Sep</v>
      </c>
      <c r="G3269" t="s">
        <v>24</v>
      </c>
      <c r="H3269" t="s">
        <v>68</v>
      </c>
      <c r="I3269">
        <v>0</v>
      </c>
      <c r="J3269">
        <v>0.56999999999999995</v>
      </c>
      <c r="K3269">
        <v>0.04</v>
      </c>
      <c r="L3269">
        <v>0</v>
      </c>
      <c r="M3269">
        <v>0.61</v>
      </c>
    </row>
    <row r="3270" spans="1:19" x14ac:dyDescent="0.2">
      <c r="A3270" t="s">
        <v>2682</v>
      </c>
      <c r="B3270" t="s">
        <v>32</v>
      </c>
      <c r="C3270">
        <v>2009</v>
      </c>
      <c r="D3270" s="1" t="d">
        <v>2007-08-17</v>
      </c>
      <c r="E3270" s="1" t="str">
        <f t="shared" si="102"/>
        <v>2007</v>
      </c>
      <c r="F3270" s="1" t="str">
        <f t="shared" si="103"/>
        <v>Aug</v>
      </c>
      <c r="G3270" t="s">
        <v>50</v>
      </c>
      <c r="H3270" t="s">
        <v>134</v>
      </c>
      <c r="I3270">
        <v>0.2</v>
      </c>
      <c r="J3270">
        <v>0.34</v>
      </c>
      <c r="K3270">
        <v>0</v>
      </c>
      <c r="L3270">
        <v>7.0000000000000007E-2</v>
      </c>
      <c r="M3270">
        <v>0.61</v>
      </c>
      <c r="N3270">
        <v>48</v>
      </c>
      <c r="O3270">
        <v>9</v>
      </c>
      <c r="P3270">
        <v>4.3</v>
      </c>
      <c r="Q3270">
        <v>7</v>
      </c>
      <c r="R3270" t="s">
        <v>1489</v>
      </c>
      <c r="S3270" t="s">
        <v>20</v>
      </c>
    </row>
    <row r="3271" spans="1:19" x14ac:dyDescent="0.2">
      <c r="A3271" t="s">
        <v>3136</v>
      </c>
      <c r="B3271" t="s">
        <v>49</v>
      </c>
      <c r="C3271">
        <v>2010</v>
      </c>
      <c r="D3271" s="1" t="d">
        <v>2002-09-22</v>
      </c>
      <c r="E3271" s="1" t="str">
        <f t="shared" si="102"/>
        <v>2002</v>
      </c>
      <c r="F3271" s="1" t="str">
        <f t="shared" si="103"/>
        <v>Sep</v>
      </c>
      <c r="G3271" t="s">
        <v>28</v>
      </c>
      <c r="H3271" t="s">
        <v>242</v>
      </c>
      <c r="I3271">
        <v>0.17</v>
      </c>
      <c r="J3271">
        <v>0.18</v>
      </c>
      <c r="K3271">
        <v>0.2</v>
      </c>
      <c r="L3271">
        <v>7.0000000000000007E-2</v>
      </c>
      <c r="M3271">
        <v>0.61</v>
      </c>
      <c r="N3271">
        <v>68</v>
      </c>
      <c r="O3271">
        <v>58</v>
      </c>
      <c r="P3271">
        <v>8.4</v>
      </c>
      <c r="Q3271">
        <v>263</v>
      </c>
      <c r="R3271" t="s">
        <v>1374</v>
      </c>
      <c r="S3271" t="s">
        <v>53</v>
      </c>
    </row>
    <row r="3272" spans="1:19" x14ac:dyDescent="0.2">
      <c r="A3272" t="s">
        <v>3137</v>
      </c>
      <c r="B3272" t="s">
        <v>49</v>
      </c>
      <c r="C3272">
        <v>2014</v>
      </c>
      <c r="D3272" s="1" t="d">
        <v>2021-08-09</v>
      </c>
      <c r="E3272" s="1" t="str">
        <f t="shared" si="102"/>
        <v>2021</v>
      </c>
      <c r="F3272" s="1" t="str">
        <f t="shared" si="103"/>
        <v>Aug</v>
      </c>
      <c r="G3272" t="s">
        <v>18</v>
      </c>
      <c r="H3272" t="s">
        <v>134</v>
      </c>
      <c r="I3272">
        <v>0.15</v>
      </c>
      <c r="J3272">
        <v>0.36</v>
      </c>
      <c r="K3272">
        <v>0.01</v>
      </c>
      <c r="L3272">
        <v>0.09</v>
      </c>
      <c r="M3272">
        <v>0.61</v>
      </c>
      <c r="N3272">
        <v>73</v>
      </c>
      <c r="O3272">
        <v>33</v>
      </c>
      <c r="P3272">
        <v>4.3</v>
      </c>
      <c r="Q3272">
        <v>87</v>
      </c>
      <c r="R3272" t="s">
        <v>193</v>
      </c>
      <c r="S3272" t="s">
        <v>20</v>
      </c>
    </row>
    <row r="3273" spans="1:19" x14ac:dyDescent="0.2">
      <c r="A3273" t="s">
        <v>3138</v>
      </c>
      <c r="B3273" t="s">
        <v>32</v>
      </c>
      <c r="C3273">
        <v>2007</v>
      </c>
      <c r="D3273" s="1" t="d">
        <v>2005-06-18</v>
      </c>
      <c r="E3273" s="1" t="str">
        <f t="shared" si="102"/>
        <v>2005</v>
      </c>
      <c r="F3273" s="1" t="str">
        <f t="shared" si="103"/>
        <v>Jun</v>
      </c>
      <c r="G3273" t="s">
        <v>101</v>
      </c>
      <c r="H3273" t="s">
        <v>222</v>
      </c>
      <c r="I3273">
        <v>0.3</v>
      </c>
      <c r="J3273">
        <v>0.03</v>
      </c>
      <c r="K3273">
        <v>0.25</v>
      </c>
      <c r="L3273">
        <v>0.03</v>
      </c>
      <c r="M3273">
        <v>0.61</v>
      </c>
    </row>
    <row r="3274" spans="1:19" x14ac:dyDescent="0.2">
      <c r="A3274" t="s">
        <v>1673</v>
      </c>
      <c r="B3274" t="s">
        <v>49</v>
      </c>
      <c r="C3274">
        <v>2008</v>
      </c>
      <c r="D3274" s="1" t="d">
        <v>1988-02-05</v>
      </c>
      <c r="E3274" s="1" t="str">
        <f t="shared" si="102"/>
        <v>1988</v>
      </c>
      <c r="F3274" s="1" t="str">
        <f t="shared" si="103"/>
        <v>Feb</v>
      </c>
      <c r="G3274" t="s">
        <v>18</v>
      </c>
      <c r="H3274" t="s">
        <v>51</v>
      </c>
      <c r="I3274">
        <v>0.56000000000000005</v>
      </c>
      <c r="J3274">
        <v>0</v>
      </c>
      <c r="K3274">
        <v>0</v>
      </c>
      <c r="L3274">
        <v>0.05</v>
      </c>
      <c r="M3274">
        <v>0.61</v>
      </c>
      <c r="N3274">
        <v>82</v>
      </c>
      <c r="O3274">
        <v>30</v>
      </c>
      <c r="P3274">
        <v>7</v>
      </c>
      <c r="Q3274">
        <v>37</v>
      </c>
      <c r="R3274" t="s">
        <v>426</v>
      </c>
      <c r="S3274" t="s">
        <v>20</v>
      </c>
    </row>
    <row r="3275" spans="1:19" x14ac:dyDescent="0.2">
      <c r="A3275" t="s">
        <v>1300</v>
      </c>
      <c r="B3275" t="s">
        <v>17</v>
      </c>
      <c r="C3275">
        <v>2007</v>
      </c>
      <c r="D3275" s="1" t="d">
        <v>2014-10-02</v>
      </c>
      <c r="E3275" s="1" t="str">
        <f t="shared" si="102"/>
        <v>2014</v>
      </c>
      <c r="F3275" s="1" t="str">
        <f t="shared" si="103"/>
        <v>Oct</v>
      </c>
      <c r="G3275" t="s">
        <v>50</v>
      </c>
      <c r="H3275" t="s">
        <v>484</v>
      </c>
      <c r="I3275">
        <v>0.56000000000000005</v>
      </c>
      <c r="J3275">
        <v>0</v>
      </c>
      <c r="K3275">
        <v>0</v>
      </c>
      <c r="L3275">
        <v>0.04</v>
      </c>
      <c r="M3275">
        <v>0.61</v>
      </c>
      <c r="P3275">
        <v>5.5</v>
      </c>
      <c r="Q3275">
        <v>6</v>
      </c>
      <c r="R3275" t="s">
        <v>484</v>
      </c>
      <c r="S3275" t="s">
        <v>20</v>
      </c>
    </row>
    <row r="3276" spans="1:19" x14ac:dyDescent="0.2">
      <c r="A3276" t="s">
        <v>3139</v>
      </c>
      <c r="B3276" t="s">
        <v>55</v>
      </c>
      <c r="C3276">
        <v>2008</v>
      </c>
      <c r="D3276" s="1" t="d">
        <v>2001-09-02</v>
      </c>
      <c r="E3276" s="1" t="str">
        <f t="shared" si="102"/>
        <v>2001</v>
      </c>
      <c r="F3276" s="1" t="str">
        <f t="shared" si="103"/>
        <v>Sep</v>
      </c>
      <c r="G3276" t="s">
        <v>34</v>
      </c>
      <c r="H3276" t="s">
        <v>68</v>
      </c>
      <c r="I3276">
        <v>0</v>
      </c>
      <c r="J3276">
        <v>0.04</v>
      </c>
      <c r="K3276">
        <v>0</v>
      </c>
      <c r="L3276">
        <v>0.56999999999999995</v>
      </c>
      <c r="M3276">
        <v>0.61</v>
      </c>
    </row>
    <row r="3277" spans="1:19" x14ac:dyDescent="0.2">
      <c r="A3277" t="s">
        <v>3140</v>
      </c>
      <c r="B3277" t="s">
        <v>137</v>
      </c>
      <c r="C3277">
        <v>2002</v>
      </c>
      <c r="D3277" s="1" t="d">
        <v>2014-08-19</v>
      </c>
      <c r="E3277" s="1" t="str">
        <f t="shared" si="102"/>
        <v>2014</v>
      </c>
      <c r="F3277" s="1" t="str">
        <f t="shared" si="103"/>
        <v>Aug</v>
      </c>
      <c r="G3277" t="s">
        <v>18</v>
      </c>
      <c r="H3277" t="s">
        <v>45</v>
      </c>
      <c r="I3277">
        <v>0.46</v>
      </c>
      <c r="J3277">
        <v>0.13</v>
      </c>
      <c r="K3277">
        <v>0</v>
      </c>
      <c r="L3277">
        <v>0.02</v>
      </c>
      <c r="M3277">
        <v>0.61</v>
      </c>
      <c r="N3277">
        <v>72</v>
      </c>
      <c r="O3277">
        <v>25</v>
      </c>
      <c r="P3277">
        <v>8.6</v>
      </c>
      <c r="Q3277">
        <v>12</v>
      </c>
      <c r="R3277" t="s">
        <v>45</v>
      </c>
      <c r="S3277" t="s">
        <v>20</v>
      </c>
    </row>
    <row r="3278" spans="1:19" x14ac:dyDescent="0.2">
      <c r="A3278" t="s">
        <v>3141</v>
      </c>
      <c r="B3278" t="s">
        <v>55</v>
      </c>
      <c r="C3278">
        <v>2006</v>
      </c>
      <c r="D3278" s="1" t="d">
        <v>1998-10-09</v>
      </c>
      <c r="E3278" s="1" t="str">
        <f t="shared" si="102"/>
        <v>1998</v>
      </c>
      <c r="F3278" s="1" t="str">
        <f t="shared" si="103"/>
        <v>Oct</v>
      </c>
      <c r="G3278" t="s">
        <v>50</v>
      </c>
      <c r="H3278" t="s">
        <v>933</v>
      </c>
      <c r="I3278">
        <v>0.02</v>
      </c>
      <c r="J3278">
        <v>0.02</v>
      </c>
      <c r="K3278">
        <v>0.56999999999999995</v>
      </c>
      <c r="L3278">
        <v>0.01</v>
      </c>
      <c r="M3278">
        <v>0.61</v>
      </c>
      <c r="N3278">
        <v>58</v>
      </c>
      <c r="O3278">
        <v>26</v>
      </c>
      <c r="P3278">
        <v>8.8000000000000007</v>
      </c>
      <c r="Q3278">
        <v>13</v>
      </c>
      <c r="R3278" t="s">
        <v>934</v>
      </c>
      <c r="S3278" t="s">
        <v>88</v>
      </c>
    </row>
    <row r="3279" spans="1:19" x14ac:dyDescent="0.2">
      <c r="A3279" t="s">
        <v>3142</v>
      </c>
      <c r="B3279" t="s">
        <v>49</v>
      </c>
      <c r="C3279">
        <v>2009</v>
      </c>
      <c r="D3279" s="1" t="d">
        <v>1991-01-12</v>
      </c>
      <c r="E3279" s="1" t="str">
        <f t="shared" si="102"/>
        <v>1991</v>
      </c>
      <c r="F3279" s="1" t="str">
        <f t="shared" si="103"/>
        <v>Jan</v>
      </c>
      <c r="G3279" t="s">
        <v>37</v>
      </c>
      <c r="H3279" t="s">
        <v>130</v>
      </c>
      <c r="I3279">
        <v>0.22</v>
      </c>
      <c r="J3279">
        <v>0.27</v>
      </c>
      <c r="K3279">
        <v>0.01</v>
      </c>
      <c r="L3279">
        <v>0.11</v>
      </c>
      <c r="M3279">
        <v>0.61</v>
      </c>
      <c r="N3279">
        <v>70</v>
      </c>
      <c r="O3279">
        <v>61</v>
      </c>
      <c r="P3279">
        <v>6.4</v>
      </c>
      <c r="Q3279">
        <v>55</v>
      </c>
      <c r="R3279" t="s">
        <v>1241</v>
      </c>
      <c r="S3279" t="s">
        <v>53</v>
      </c>
    </row>
    <row r="3280" spans="1:19" x14ac:dyDescent="0.2">
      <c r="A3280" t="s">
        <v>3143</v>
      </c>
      <c r="B3280" t="s">
        <v>79</v>
      </c>
      <c r="C3280">
        <v>2011</v>
      </c>
      <c r="D3280" s="1" t="d">
        <v>2009-10-01</v>
      </c>
      <c r="E3280" s="1" t="str">
        <f t="shared" si="102"/>
        <v>2009</v>
      </c>
      <c r="F3280" s="1" t="str">
        <f t="shared" si="103"/>
        <v>Oct</v>
      </c>
      <c r="G3280" t="s">
        <v>39</v>
      </c>
      <c r="H3280" t="s">
        <v>202</v>
      </c>
      <c r="I3280">
        <v>0.5</v>
      </c>
      <c r="J3280">
        <v>7.0000000000000007E-2</v>
      </c>
      <c r="K3280">
        <v>0</v>
      </c>
      <c r="L3280">
        <v>0.05</v>
      </c>
      <c r="M3280">
        <v>0.61</v>
      </c>
      <c r="N3280">
        <v>56</v>
      </c>
      <c r="O3280">
        <v>6</v>
      </c>
      <c r="P3280">
        <v>6</v>
      </c>
      <c r="Q3280">
        <v>7</v>
      </c>
      <c r="R3280" t="s">
        <v>2415</v>
      </c>
      <c r="S3280" t="s">
        <v>20</v>
      </c>
    </row>
    <row r="3281" spans="1:19" x14ac:dyDescent="0.2">
      <c r="A3281" t="s">
        <v>3144</v>
      </c>
      <c r="B3281" t="s">
        <v>79</v>
      </c>
      <c r="C3281">
        <v>2012</v>
      </c>
      <c r="D3281" s="1" t="d">
        <v>2019-08-12</v>
      </c>
      <c r="E3281" s="1" t="str">
        <f t="shared" si="102"/>
        <v>2019</v>
      </c>
      <c r="F3281" s="1" t="str">
        <f t="shared" si="103"/>
        <v>Aug</v>
      </c>
      <c r="G3281" t="s">
        <v>50</v>
      </c>
      <c r="H3281" t="s">
        <v>267</v>
      </c>
      <c r="I3281">
        <v>0.56000000000000005</v>
      </c>
      <c r="J3281">
        <v>0.01</v>
      </c>
      <c r="K3281">
        <v>0</v>
      </c>
      <c r="L3281">
        <v>0.05</v>
      </c>
      <c r="M3281">
        <v>0.61</v>
      </c>
      <c r="N3281">
        <v>73</v>
      </c>
      <c r="O3281">
        <v>13</v>
      </c>
      <c r="P3281">
        <v>7.4</v>
      </c>
      <c r="Q3281">
        <v>21</v>
      </c>
      <c r="R3281" t="s">
        <v>909</v>
      </c>
      <c r="S3281" t="s">
        <v>112</v>
      </c>
    </row>
    <row r="3282" spans="1:19" x14ac:dyDescent="0.2">
      <c r="A3282" t="s">
        <v>3145</v>
      </c>
      <c r="B3282" t="s">
        <v>17</v>
      </c>
      <c r="C3282">
        <v>2011</v>
      </c>
      <c r="D3282" s="1" t="d">
        <v>1998-02-06</v>
      </c>
      <c r="E3282" s="1" t="str">
        <f t="shared" si="102"/>
        <v>1998</v>
      </c>
      <c r="F3282" s="1" t="str">
        <f t="shared" si="103"/>
        <v>Feb</v>
      </c>
      <c r="G3282" t="s">
        <v>34</v>
      </c>
      <c r="H3282" t="s">
        <v>111</v>
      </c>
      <c r="I3282">
        <v>0.37</v>
      </c>
      <c r="J3282">
        <v>0.19</v>
      </c>
      <c r="K3282">
        <v>0</v>
      </c>
      <c r="L3282">
        <v>0.06</v>
      </c>
      <c r="M3282">
        <v>0.61</v>
      </c>
      <c r="P3282" t="s">
        <v>203</v>
      </c>
      <c r="R3282" t="s">
        <v>520</v>
      </c>
      <c r="S3282" t="s">
        <v>88</v>
      </c>
    </row>
    <row r="3283" spans="1:19" x14ac:dyDescent="0.2">
      <c r="A3283" t="s">
        <v>3146</v>
      </c>
      <c r="B3283" t="s">
        <v>64</v>
      </c>
      <c r="C3283">
        <v>2005</v>
      </c>
      <c r="D3283" s="1" t="d">
        <v>2013-06-28</v>
      </c>
      <c r="E3283" s="1" t="str">
        <f t="shared" si="102"/>
        <v>2013</v>
      </c>
      <c r="F3283" s="1" t="str">
        <f t="shared" si="103"/>
        <v>Jun</v>
      </c>
      <c r="G3283" t="s">
        <v>34</v>
      </c>
      <c r="H3283" t="s">
        <v>484</v>
      </c>
      <c r="I3283">
        <v>0.44</v>
      </c>
      <c r="J3283">
        <v>0.16</v>
      </c>
      <c r="K3283">
        <v>0</v>
      </c>
      <c r="L3283">
        <v>0.01</v>
      </c>
      <c r="M3283">
        <v>0.61</v>
      </c>
    </row>
    <row r="3284" spans="1:19" x14ac:dyDescent="0.2">
      <c r="A3284" t="s">
        <v>3147</v>
      </c>
      <c r="B3284" t="s">
        <v>32</v>
      </c>
      <c r="C3284">
        <v>2008</v>
      </c>
      <c r="D3284" s="1" t="d">
        <v>2017-04-15</v>
      </c>
      <c r="E3284" s="1" t="str">
        <f t="shared" si="102"/>
        <v>2017</v>
      </c>
      <c r="F3284" s="1" t="str">
        <f t="shared" si="103"/>
        <v>Apr</v>
      </c>
      <c r="G3284" t="s">
        <v>28</v>
      </c>
      <c r="H3284" t="s">
        <v>19</v>
      </c>
      <c r="I3284">
        <v>0.28999999999999998</v>
      </c>
      <c r="J3284">
        <v>0.02</v>
      </c>
      <c r="K3284">
        <v>0.27</v>
      </c>
      <c r="L3284">
        <v>0.03</v>
      </c>
      <c r="M3284">
        <v>0.61</v>
      </c>
      <c r="N3284">
        <v>81</v>
      </c>
      <c r="O3284">
        <v>42</v>
      </c>
      <c r="P3284">
        <v>7</v>
      </c>
      <c r="Q3284">
        <v>106</v>
      </c>
      <c r="R3284" t="s">
        <v>270</v>
      </c>
      <c r="S3284" t="s">
        <v>112</v>
      </c>
    </row>
    <row r="3285" spans="1:19" x14ac:dyDescent="0.2">
      <c r="A3285" t="s">
        <v>1995</v>
      </c>
      <c r="B3285" t="s">
        <v>75</v>
      </c>
      <c r="C3285">
        <v>2014</v>
      </c>
      <c r="D3285" s="1" t="d">
        <v>1995-08-07</v>
      </c>
      <c r="E3285" s="1" t="str">
        <f t="shared" si="102"/>
        <v>1995</v>
      </c>
      <c r="F3285" s="1" t="str">
        <f t="shared" si="103"/>
        <v>Aug</v>
      </c>
      <c r="G3285" t="s">
        <v>37</v>
      </c>
      <c r="H3285" t="s">
        <v>134</v>
      </c>
      <c r="I3285">
        <v>0.21</v>
      </c>
      <c r="J3285">
        <v>0.28999999999999998</v>
      </c>
      <c r="K3285">
        <v>0.01</v>
      </c>
      <c r="L3285">
        <v>0.1</v>
      </c>
      <c r="M3285">
        <v>0.61</v>
      </c>
      <c r="N3285">
        <v>75</v>
      </c>
      <c r="O3285">
        <v>23</v>
      </c>
      <c r="P3285">
        <v>7.6</v>
      </c>
      <c r="Q3285">
        <v>259</v>
      </c>
      <c r="R3285" t="s">
        <v>1996</v>
      </c>
      <c r="S3285" t="s">
        <v>112</v>
      </c>
    </row>
    <row r="3286" spans="1:19" x14ac:dyDescent="0.2">
      <c r="A3286" t="s">
        <v>3148</v>
      </c>
      <c r="B3286" t="s">
        <v>17</v>
      </c>
      <c r="C3286">
        <v>2009</v>
      </c>
      <c r="D3286" s="1" t="d">
        <v>1998-08-10</v>
      </c>
      <c r="E3286" s="1" t="str">
        <f t="shared" si="102"/>
        <v>1998</v>
      </c>
      <c r="F3286" s="1" t="str">
        <f t="shared" si="103"/>
        <v>Aug</v>
      </c>
      <c r="G3286" t="s">
        <v>37</v>
      </c>
      <c r="H3286" t="s">
        <v>19</v>
      </c>
      <c r="I3286">
        <v>0.42</v>
      </c>
      <c r="J3286">
        <v>0.05</v>
      </c>
      <c r="K3286">
        <v>0</v>
      </c>
      <c r="L3286">
        <v>0.14000000000000001</v>
      </c>
      <c r="M3286">
        <v>0.61</v>
      </c>
      <c r="N3286">
        <v>91</v>
      </c>
      <c r="O3286">
        <v>48</v>
      </c>
      <c r="P3286">
        <v>9.3000000000000007</v>
      </c>
      <c r="Q3286">
        <v>316</v>
      </c>
      <c r="R3286" t="s">
        <v>214</v>
      </c>
      <c r="S3286" t="s">
        <v>88</v>
      </c>
    </row>
    <row r="3287" spans="1:19" x14ac:dyDescent="0.2">
      <c r="A3287" t="s">
        <v>3149</v>
      </c>
      <c r="B3287" t="s">
        <v>55</v>
      </c>
      <c r="C3287">
        <v>2002</v>
      </c>
      <c r="D3287" s="1" t="d">
        <v>1997-02-01</v>
      </c>
      <c r="E3287" s="1" t="str">
        <f t="shared" si="102"/>
        <v>1997</v>
      </c>
      <c r="F3287" s="1" t="str">
        <f t="shared" si="103"/>
        <v>Feb</v>
      </c>
      <c r="G3287" t="s">
        <v>37</v>
      </c>
      <c r="H3287" t="s">
        <v>1595</v>
      </c>
      <c r="I3287">
        <v>0.3</v>
      </c>
      <c r="J3287">
        <v>0.23</v>
      </c>
      <c r="K3287">
        <v>0</v>
      </c>
      <c r="L3287">
        <v>0.08</v>
      </c>
      <c r="M3287">
        <v>0.61</v>
      </c>
      <c r="N3287">
        <v>72</v>
      </c>
      <c r="O3287">
        <v>20</v>
      </c>
      <c r="P3287">
        <v>8.5</v>
      </c>
      <c r="Q3287">
        <v>8</v>
      </c>
      <c r="R3287" t="s">
        <v>3150</v>
      </c>
      <c r="S3287" t="s">
        <v>88</v>
      </c>
    </row>
    <row r="3288" spans="1:19" x14ac:dyDescent="0.2">
      <c r="A3288" t="s">
        <v>3151</v>
      </c>
      <c r="B3288" t="s">
        <v>64</v>
      </c>
      <c r="C3288">
        <v>2004</v>
      </c>
      <c r="D3288" s="1" t="d">
        <v>1995-04-11</v>
      </c>
      <c r="E3288" s="1" t="str">
        <f t="shared" si="102"/>
        <v>1995</v>
      </c>
      <c r="F3288" s="1" t="str">
        <f t="shared" si="103"/>
        <v>Apr</v>
      </c>
      <c r="G3288" t="s">
        <v>1</v>
      </c>
      <c r="H3288" t="s">
        <v>1329</v>
      </c>
      <c r="I3288">
        <v>0.44</v>
      </c>
      <c r="J3288">
        <v>0.16</v>
      </c>
      <c r="K3288">
        <v>0</v>
      </c>
      <c r="L3288">
        <v>0.01</v>
      </c>
      <c r="M3288">
        <v>0.61</v>
      </c>
      <c r="P3288">
        <v>8</v>
      </c>
      <c r="Q3288">
        <v>5</v>
      </c>
      <c r="R3288" t="s">
        <v>3152</v>
      </c>
      <c r="S3288" t="s">
        <v>20</v>
      </c>
    </row>
    <row r="3289" spans="1:19" x14ac:dyDescent="0.2">
      <c r="A3289" t="s">
        <v>2104</v>
      </c>
      <c r="B3289" t="s">
        <v>49</v>
      </c>
      <c r="C3289">
        <v>2011</v>
      </c>
      <c r="D3289" s="1" t="d">
        <v>2011-09-04</v>
      </c>
      <c r="E3289" s="1" t="str">
        <f t="shared" si="102"/>
        <v>2011</v>
      </c>
      <c r="F3289" s="1" t="str">
        <f t="shared" si="103"/>
        <v>Sep</v>
      </c>
      <c r="G3289" t="s">
        <v>50</v>
      </c>
      <c r="H3289" t="s">
        <v>568</v>
      </c>
      <c r="I3289">
        <v>0.3</v>
      </c>
      <c r="J3289">
        <v>0.22</v>
      </c>
      <c r="K3289">
        <v>0</v>
      </c>
      <c r="L3289">
        <v>0.09</v>
      </c>
      <c r="M3289">
        <v>0.61</v>
      </c>
      <c r="N3289">
        <v>70</v>
      </c>
      <c r="O3289">
        <v>29</v>
      </c>
      <c r="P3289">
        <v>6.9</v>
      </c>
      <c r="Q3289">
        <v>13</v>
      </c>
      <c r="R3289" t="s">
        <v>518</v>
      </c>
      <c r="S3289" t="s">
        <v>112</v>
      </c>
    </row>
    <row r="3290" spans="1:19" x14ac:dyDescent="0.2">
      <c r="A3290" t="s">
        <v>3153</v>
      </c>
      <c r="B3290" t="s">
        <v>32</v>
      </c>
      <c r="C3290" t="s">
        <v>286</v>
      </c>
      <c r="D3290" s="1" t="d">
        <v>2003-09-18</v>
      </c>
      <c r="E3290" s="1" t="str">
        <f t="shared" si="102"/>
        <v>2003</v>
      </c>
      <c r="F3290" s="1" t="str">
        <f t="shared" si="103"/>
        <v>Sep</v>
      </c>
      <c r="G3290" t="s">
        <v>272</v>
      </c>
      <c r="H3290" t="s">
        <v>19</v>
      </c>
      <c r="I3290">
        <v>0.43</v>
      </c>
      <c r="J3290">
        <v>0.12</v>
      </c>
      <c r="K3290">
        <v>0</v>
      </c>
      <c r="L3290">
        <v>0.05</v>
      </c>
      <c r="M3290">
        <v>0.61</v>
      </c>
      <c r="N3290">
        <v>86</v>
      </c>
      <c r="O3290">
        <v>55</v>
      </c>
      <c r="P3290">
        <v>8.6999999999999993</v>
      </c>
      <c r="Q3290">
        <v>96</v>
      </c>
      <c r="R3290" t="s">
        <v>270</v>
      </c>
      <c r="S3290" t="s">
        <v>112</v>
      </c>
    </row>
    <row r="3291" spans="1:19" x14ac:dyDescent="0.2">
      <c r="A3291" t="s">
        <v>3154</v>
      </c>
      <c r="B3291" t="s">
        <v>159</v>
      </c>
      <c r="C3291">
        <v>2009</v>
      </c>
      <c r="D3291" s="1" t="d">
        <v>1993-08-29</v>
      </c>
      <c r="E3291" s="1" t="str">
        <f t="shared" si="102"/>
        <v>1993</v>
      </c>
      <c r="F3291" s="1" t="str">
        <f t="shared" si="103"/>
        <v>Aug</v>
      </c>
      <c r="G3291" t="s">
        <v>1</v>
      </c>
      <c r="H3291" t="s">
        <v>68</v>
      </c>
      <c r="I3291">
        <v>0.18</v>
      </c>
      <c r="J3291">
        <v>0.27</v>
      </c>
      <c r="K3291">
        <v>0</v>
      </c>
      <c r="L3291">
        <v>0.15</v>
      </c>
      <c r="M3291">
        <v>0.61</v>
      </c>
      <c r="N3291">
        <v>71</v>
      </c>
      <c r="O3291">
        <v>47</v>
      </c>
      <c r="P3291">
        <v>6.3</v>
      </c>
      <c r="Q3291">
        <v>28</v>
      </c>
      <c r="R3291" t="s">
        <v>3155</v>
      </c>
      <c r="S3291" t="s">
        <v>112</v>
      </c>
    </row>
    <row r="3292" spans="1:19" x14ac:dyDescent="0.2">
      <c r="A3292" t="s">
        <v>3156</v>
      </c>
      <c r="B3292" t="s">
        <v>64</v>
      </c>
      <c r="C3292">
        <v>2004</v>
      </c>
      <c r="D3292" s="1" t="d">
        <v>2017-04-11</v>
      </c>
      <c r="E3292" s="1" t="str">
        <f t="shared" si="102"/>
        <v>2017</v>
      </c>
      <c r="F3292" s="1" t="str">
        <f t="shared" si="103"/>
        <v>Apr</v>
      </c>
      <c r="G3292" t="s">
        <v>34</v>
      </c>
      <c r="H3292" t="s">
        <v>663</v>
      </c>
      <c r="I3292">
        <v>0.44</v>
      </c>
      <c r="J3292">
        <v>0.16</v>
      </c>
      <c r="K3292">
        <v>0</v>
      </c>
      <c r="L3292">
        <v>0.01</v>
      </c>
      <c r="M3292">
        <v>0.61</v>
      </c>
      <c r="N3292">
        <v>49</v>
      </c>
      <c r="O3292">
        <v>7</v>
      </c>
      <c r="P3292">
        <v>6.8</v>
      </c>
      <c r="Q3292">
        <v>6</v>
      </c>
      <c r="R3292" t="s">
        <v>3157</v>
      </c>
      <c r="S3292" t="s">
        <v>20</v>
      </c>
    </row>
    <row r="3293" spans="1:19" x14ac:dyDescent="0.2">
      <c r="A3293" t="s">
        <v>3158</v>
      </c>
      <c r="B3293" t="s">
        <v>55</v>
      </c>
      <c r="C3293">
        <v>2003</v>
      </c>
      <c r="D3293" s="1" t="d">
        <v>1996-08-30</v>
      </c>
      <c r="E3293" s="1" t="str">
        <f t="shared" si="102"/>
        <v>1996</v>
      </c>
      <c r="F3293" s="1" t="str">
        <f t="shared" si="103"/>
        <v>Aug</v>
      </c>
      <c r="G3293" t="s">
        <v>37</v>
      </c>
      <c r="H3293" t="s">
        <v>372</v>
      </c>
      <c r="I3293">
        <v>0.3</v>
      </c>
      <c r="J3293">
        <v>0.23</v>
      </c>
      <c r="K3293">
        <v>0</v>
      </c>
      <c r="L3293">
        <v>0.08</v>
      </c>
      <c r="M3293">
        <v>0.61</v>
      </c>
      <c r="N3293">
        <v>81</v>
      </c>
      <c r="O3293">
        <v>29</v>
      </c>
      <c r="P3293">
        <v>8.1</v>
      </c>
      <c r="Q3293">
        <v>12</v>
      </c>
      <c r="R3293" t="s">
        <v>181</v>
      </c>
      <c r="S3293" t="s">
        <v>88</v>
      </c>
    </row>
    <row r="3294" spans="1:19" x14ac:dyDescent="0.2">
      <c r="A3294" t="s">
        <v>1832</v>
      </c>
      <c r="B3294" t="s">
        <v>159</v>
      </c>
      <c r="C3294">
        <v>2009</v>
      </c>
      <c r="D3294" s="1" t="d">
        <v>2005-03-03</v>
      </c>
      <c r="E3294" s="1" t="str">
        <f t="shared" si="102"/>
        <v>2005</v>
      </c>
      <c r="F3294" s="1" t="str">
        <f t="shared" si="103"/>
        <v>Mar</v>
      </c>
      <c r="G3294" t="s">
        <v>86</v>
      </c>
      <c r="H3294" t="s">
        <v>484</v>
      </c>
      <c r="I3294">
        <v>0.25</v>
      </c>
      <c r="J3294">
        <v>0.22</v>
      </c>
      <c r="K3294">
        <v>0</v>
      </c>
      <c r="L3294">
        <v>0.14000000000000001</v>
      </c>
      <c r="M3294">
        <v>0.61</v>
      </c>
      <c r="P3294">
        <v>6.6</v>
      </c>
      <c r="Q3294">
        <v>8</v>
      </c>
      <c r="R3294" t="s">
        <v>746</v>
      </c>
      <c r="S3294" t="s">
        <v>88</v>
      </c>
    </row>
    <row r="3295" spans="1:19" x14ac:dyDescent="0.2">
      <c r="A3295" t="s">
        <v>3159</v>
      </c>
      <c r="B3295" t="s">
        <v>49</v>
      </c>
      <c r="C3295">
        <v>2010</v>
      </c>
      <c r="D3295" s="1" t="d">
        <v>2011-06-24</v>
      </c>
      <c r="E3295" s="1" t="str">
        <f t="shared" si="102"/>
        <v>2011</v>
      </c>
      <c r="F3295" s="1" t="str">
        <f t="shared" si="103"/>
        <v>Jun</v>
      </c>
      <c r="G3295" t="s">
        <v>37</v>
      </c>
      <c r="H3295" t="s">
        <v>151</v>
      </c>
      <c r="I3295">
        <v>0.21</v>
      </c>
      <c r="J3295">
        <v>0.21</v>
      </c>
      <c r="K3295">
        <v>0.11</v>
      </c>
      <c r="L3295">
        <v>0.08</v>
      </c>
      <c r="M3295">
        <v>0.61</v>
      </c>
      <c r="N3295">
        <v>84</v>
      </c>
      <c r="O3295">
        <v>61</v>
      </c>
      <c r="P3295">
        <v>8.1</v>
      </c>
      <c r="Q3295">
        <v>304</v>
      </c>
      <c r="R3295" t="s">
        <v>1503</v>
      </c>
      <c r="S3295" t="s">
        <v>53</v>
      </c>
    </row>
    <row r="3296" spans="1:19" x14ac:dyDescent="0.2">
      <c r="A3296" t="s">
        <v>3160</v>
      </c>
      <c r="B3296" t="s">
        <v>32</v>
      </c>
      <c r="C3296">
        <v>2007</v>
      </c>
      <c r="D3296" s="1" t="d">
        <v>2015-06-23</v>
      </c>
      <c r="E3296" s="1" t="str">
        <f t="shared" si="102"/>
        <v>2015</v>
      </c>
      <c r="F3296" s="1" t="str">
        <f t="shared" si="103"/>
        <v>Jun</v>
      </c>
      <c r="G3296" t="s">
        <v>34</v>
      </c>
      <c r="H3296" t="s">
        <v>19</v>
      </c>
      <c r="I3296">
        <v>0</v>
      </c>
      <c r="J3296">
        <v>0</v>
      </c>
      <c r="K3296">
        <v>0.61</v>
      </c>
      <c r="L3296">
        <v>0</v>
      </c>
      <c r="M3296">
        <v>0.61</v>
      </c>
    </row>
    <row r="3297" spans="1:19" x14ac:dyDescent="0.2">
      <c r="A3297" t="s">
        <v>3161</v>
      </c>
      <c r="B3297" t="s">
        <v>1015</v>
      </c>
      <c r="C3297">
        <v>2013</v>
      </c>
      <c r="D3297" s="1" t="d">
        <v>1988-10-16</v>
      </c>
      <c r="E3297" s="1" t="str">
        <f t="shared" si="102"/>
        <v>1988</v>
      </c>
      <c r="F3297" s="1" t="str">
        <f t="shared" si="103"/>
        <v>Oct</v>
      </c>
      <c r="G3297" t="s">
        <v>101</v>
      </c>
      <c r="H3297" t="s">
        <v>244</v>
      </c>
      <c r="I3297">
        <v>0.14000000000000001</v>
      </c>
      <c r="J3297">
        <v>0.34</v>
      </c>
      <c r="K3297">
        <v>0</v>
      </c>
      <c r="L3297">
        <v>0.14000000000000001</v>
      </c>
      <c r="M3297">
        <v>0.61</v>
      </c>
      <c r="N3297">
        <v>87</v>
      </c>
      <c r="O3297">
        <v>82</v>
      </c>
      <c r="P3297">
        <v>8.9</v>
      </c>
      <c r="Q3297">
        <v>391</v>
      </c>
      <c r="R3297" t="s">
        <v>516</v>
      </c>
      <c r="S3297" t="s">
        <v>20</v>
      </c>
    </row>
    <row r="3298" spans="1:19" x14ac:dyDescent="0.2">
      <c r="A3298" t="s">
        <v>3162</v>
      </c>
      <c r="B3298" t="s">
        <v>104</v>
      </c>
      <c r="C3298">
        <v>1998</v>
      </c>
      <c r="D3298" s="1" t="d">
        <v>1997-12-07</v>
      </c>
      <c r="E3298" s="1" t="str">
        <f t="shared" si="102"/>
        <v>1997</v>
      </c>
      <c r="F3298" s="1" t="str">
        <f t="shared" si="103"/>
        <v>Dec</v>
      </c>
      <c r="G3298" t="s">
        <v>1</v>
      </c>
      <c r="H3298" t="s">
        <v>134</v>
      </c>
      <c r="I3298">
        <v>0.34</v>
      </c>
      <c r="J3298">
        <v>0.23</v>
      </c>
      <c r="K3298">
        <v>0</v>
      </c>
      <c r="L3298">
        <v>0.04</v>
      </c>
      <c r="M3298">
        <v>0.61</v>
      </c>
    </row>
    <row r="3299" spans="1:19" x14ac:dyDescent="0.2">
      <c r="A3299" t="s">
        <v>827</v>
      </c>
      <c r="B3299" t="s">
        <v>137</v>
      </c>
      <c r="C3299">
        <v>2005</v>
      </c>
      <c r="D3299" s="1" t="d">
        <v>2016-12-14</v>
      </c>
      <c r="E3299" s="1" t="str">
        <f t="shared" si="102"/>
        <v>2016</v>
      </c>
      <c r="F3299" s="1" t="str">
        <f t="shared" si="103"/>
        <v>Dec</v>
      </c>
      <c r="G3299" t="s">
        <v>37</v>
      </c>
      <c r="H3299" t="s">
        <v>134</v>
      </c>
      <c r="I3299">
        <v>0.37</v>
      </c>
      <c r="J3299">
        <v>0.21</v>
      </c>
      <c r="K3299">
        <v>0</v>
      </c>
      <c r="L3299">
        <v>0.03</v>
      </c>
      <c r="M3299">
        <v>0.61</v>
      </c>
      <c r="N3299">
        <v>90</v>
      </c>
      <c r="O3299">
        <v>35</v>
      </c>
      <c r="P3299">
        <v>8.6</v>
      </c>
      <c r="Q3299">
        <v>115</v>
      </c>
      <c r="R3299" t="s">
        <v>392</v>
      </c>
      <c r="S3299" t="s">
        <v>53</v>
      </c>
    </row>
    <row r="3300" spans="1:19" x14ac:dyDescent="0.2">
      <c r="A3300" t="s">
        <v>3163</v>
      </c>
      <c r="B3300" t="s">
        <v>104</v>
      </c>
      <c r="C3300">
        <v>1997</v>
      </c>
      <c r="D3300" s="1" t="d">
        <v>2017-06-22</v>
      </c>
      <c r="E3300" s="1" t="str">
        <f t="shared" si="102"/>
        <v>2017</v>
      </c>
      <c r="F3300" s="1" t="str">
        <f t="shared" si="103"/>
        <v>Jun</v>
      </c>
      <c r="G3300" t="s">
        <v>37</v>
      </c>
      <c r="H3300" t="s">
        <v>226</v>
      </c>
      <c r="I3300">
        <v>0.34</v>
      </c>
      <c r="J3300">
        <v>0.23</v>
      </c>
      <c r="K3300">
        <v>0</v>
      </c>
      <c r="L3300">
        <v>0.04</v>
      </c>
      <c r="M3300">
        <v>0.61</v>
      </c>
    </row>
    <row r="3301" spans="1:19" x14ac:dyDescent="0.2">
      <c r="A3301" t="s">
        <v>2249</v>
      </c>
      <c r="B3301" t="s">
        <v>44</v>
      </c>
      <c r="C3301">
        <v>2009</v>
      </c>
      <c r="D3301" s="1" t="d">
        <v>2007-02-20</v>
      </c>
      <c r="E3301" s="1" t="str">
        <f t="shared" si="102"/>
        <v>2007</v>
      </c>
      <c r="F3301" s="1" t="str">
        <f t="shared" si="103"/>
        <v>Feb</v>
      </c>
      <c r="G3301" t="s">
        <v>18</v>
      </c>
      <c r="H3301" t="s">
        <v>71</v>
      </c>
      <c r="I3301">
        <v>0.46</v>
      </c>
      <c r="J3301">
        <v>0.1</v>
      </c>
      <c r="K3301">
        <v>0</v>
      </c>
      <c r="L3301">
        <v>0.05</v>
      </c>
      <c r="M3301">
        <v>0.61</v>
      </c>
      <c r="N3301">
        <v>46</v>
      </c>
      <c r="O3301">
        <v>43</v>
      </c>
      <c r="P3301">
        <v>3</v>
      </c>
      <c r="Q3301">
        <v>67</v>
      </c>
      <c r="R3301" t="s">
        <v>3164</v>
      </c>
      <c r="S3301" t="s">
        <v>112</v>
      </c>
    </row>
    <row r="3302" spans="1:19" x14ac:dyDescent="0.2">
      <c r="A3302" t="s">
        <v>2789</v>
      </c>
      <c r="B3302" t="s">
        <v>49</v>
      </c>
      <c r="C3302">
        <v>2014</v>
      </c>
      <c r="D3302" s="1" t="d">
        <v>2012-09-15</v>
      </c>
      <c r="E3302" s="1" t="str">
        <f t="shared" si="102"/>
        <v>2012</v>
      </c>
      <c r="F3302" s="1" t="str">
        <f t="shared" si="103"/>
        <v>Sep</v>
      </c>
      <c r="G3302" t="s">
        <v>37</v>
      </c>
      <c r="H3302" t="s">
        <v>51</v>
      </c>
      <c r="I3302">
        <v>0.26</v>
      </c>
      <c r="J3302">
        <v>0.21</v>
      </c>
      <c r="K3302">
        <v>0.05</v>
      </c>
      <c r="L3302">
        <v>0.1</v>
      </c>
      <c r="M3302">
        <v>0.61</v>
      </c>
      <c r="N3302">
        <v>77</v>
      </c>
      <c r="O3302">
        <v>24</v>
      </c>
      <c r="P3302">
        <v>6.3</v>
      </c>
      <c r="Q3302">
        <v>130</v>
      </c>
      <c r="R3302" t="s">
        <v>2790</v>
      </c>
      <c r="S3302" t="s">
        <v>53</v>
      </c>
    </row>
    <row r="3303" spans="1:19" x14ac:dyDescent="0.2">
      <c r="A3303" t="s">
        <v>3165</v>
      </c>
      <c r="B3303" t="s">
        <v>44</v>
      </c>
      <c r="C3303">
        <v>2008</v>
      </c>
      <c r="D3303" s="1" t="d">
        <v>2017-06-01</v>
      </c>
      <c r="E3303" s="1" t="str">
        <f t="shared" si="102"/>
        <v>2017</v>
      </c>
      <c r="F3303" s="1" t="str">
        <f t="shared" si="103"/>
        <v>Jun</v>
      </c>
      <c r="G3303" t="s">
        <v>18</v>
      </c>
      <c r="H3303" t="s">
        <v>130</v>
      </c>
      <c r="I3303">
        <v>0.56000000000000005</v>
      </c>
      <c r="J3303">
        <v>0</v>
      </c>
      <c r="K3303">
        <v>0</v>
      </c>
      <c r="L3303">
        <v>0.05</v>
      </c>
      <c r="M3303">
        <v>0.61</v>
      </c>
      <c r="N3303">
        <v>70</v>
      </c>
      <c r="O3303">
        <v>28</v>
      </c>
      <c r="P3303">
        <v>5.9</v>
      </c>
      <c r="Q3303">
        <v>34</v>
      </c>
      <c r="R3303" t="s">
        <v>1433</v>
      </c>
      <c r="S3303" t="s">
        <v>20</v>
      </c>
    </row>
    <row r="3304" spans="1:19" x14ac:dyDescent="0.2">
      <c r="A3304" t="s">
        <v>3166</v>
      </c>
      <c r="B3304" t="s">
        <v>49</v>
      </c>
      <c r="C3304">
        <v>2009</v>
      </c>
      <c r="D3304" s="1" t="d">
        <v>2001-04-10</v>
      </c>
      <c r="E3304" s="1" t="str">
        <f t="shared" si="102"/>
        <v>2001</v>
      </c>
      <c r="F3304" s="1" t="str">
        <f t="shared" si="103"/>
        <v>Apr</v>
      </c>
      <c r="G3304" t="s">
        <v>28</v>
      </c>
      <c r="H3304" t="s">
        <v>825</v>
      </c>
      <c r="I3304">
        <v>0.22</v>
      </c>
      <c r="J3304">
        <v>0.22</v>
      </c>
      <c r="K3304">
        <v>0.08</v>
      </c>
      <c r="L3304">
        <v>0.09</v>
      </c>
      <c r="M3304">
        <v>0.61</v>
      </c>
      <c r="N3304">
        <v>70</v>
      </c>
      <c r="O3304">
        <v>45</v>
      </c>
      <c r="P3304">
        <v>7.1</v>
      </c>
      <c r="Q3304">
        <v>51</v>
      </c>
      <c r="R3304" t="s">
        <v>3167</v>
      </c>
      <c r="S3304" t="s">
        <v>53</v>
      </c>
    </row>
    <row r="3305" spans="1:19" x14ac:dyDescent="0.2">
      <c r="A3305" t="s">
        <v>805</v>
      </c>
      <c r="B3305" t="s">
        <v>44</v>
      </c>
      <c r="C3305">
        <v>2010</v>
      </c>
      <c r="D3305" s="1" t="d">
        <v>2018-07-19</v>
      </c>
      <c r="E3305" s="1" t="str">
        <f t="shared" si="102"/>
        <v>2018</v>
      </c>
      <c r="F3305" s="1" t="str">
        <f t="shared" si="103"/>
        <v>Jul</v>
      </c>
      <c r="G3305" t="s">
        <v>18</v>
      </c>
      <c r="H3305" t="s">
        <v>234</v>
      </c>
      <c r="I3305">
        <v>0.09</v>
      </c>
      <c r="J3305">
        <v>0.44</v>
      </c>
      <c r="K3305">
        <v>0</v>
      </c>
      <c r="L3305">
        <v>7.0000000000000007E-2</v>
      </c>
      <c r="M3305">
        <v>0.61</v>
      </c>
      <c r="N3305">
        <v>79</v>
      </c>
      <c r="O3305">
        <v>43</v>
      </c>
      <c r="P3305">
        <v>5.9</v>
      </c>
      <c r="Q3305">
        <v>33</v>
      </c>
      <c r="R3305" t="s">
        <v>357</v>
      </c>
      <c r="S3305" t="s">
        <v>20</v>
      </c>
    </row>
    <row r="3306" spans="1:19" x14ac:dyDescent="0.2">
      <c r="A3306" t="s">
        <v>3168</v>
      </c>
      <c r="B3306" t="s">
        <v>44</v>
      </c>
      <c r="C3306">
        <v>2009</v>
      </c>
      <c r="D3306" s="1" t="d">
        <v>2010-12-20</v>
      </c>
      <c r="E3306" s="1" t="str">
        <f t="shared" si="102"/>
        <v>2010</v>
      </c>
      <c r="F3306" s="1" t="str">
        <f t="shared" si="103"/>
        <v>Dec</v>
      </c>
      <c r="G3306" t="s">
        <v>18</v>
      </c>
      <c r="H3306" t="s">
        <v>1263</v>
      </c>
      <c r="I3306">
        <v>0.56000000000000005</v>
      </c>
      <c r="J3306">
        <v>0</v>
      </c>
      <c r="K3306">
        <v>0</v>
      </c>
      <c r="L3306">
        <v>0.05</v>
      </c>
      <c r="M3306">
        <v>0.61</v>
      </c>
      <c r="N3306">
        <v>64</v>
      </c>
      <c r="O3306">
        <v>29</v>
      </c>
      <c r="P3306">
        <v>5.3</v>
      </c>
      <c r="Q3306">
        <v>26</v>
      </c>
      <c r="R3306" t="s">
        <v>3169</v>
      </c>
      <c r="S3306" t="s">
        <v>20</v>
      </c>
    </row>
    <row r="3307" spans="1:19" x14ac:dyDescent="0.2">
      <c r="A3307" t="s">
        <v>3170</v>
      </c>
      <c r="B3307" t="s">
        <v>64</v>
      </c>
      <c r="C3307">
        <v>2005</v>
      </c>
      <c r="D3307" s="1" t="d">
        <v>1988-10-31</v>
      </c>
      <c r="E3307" s="1" t="str">
        <f t="shared" si="102"/>
        <v>1988</v>
      </c>
      <c r="F3307" s="1" t="str">
        <f t="shared" si="103"/>
        <v>Oct</v>
      </c>
      <c r="G3307" t="s">
        <v>28</v>
      </c>
      <c r="H3307" t="s">
        <v>19</v>
      </c>
      <c r="I3307">
        <v>0.27</v>
      </c>
      <c r="J3307">
        <v>0.1</v>
      </c>
      <c r="K3307">
        <v>0.22</v>
      </c>
      <c r="L3307">
        <v>0.01</v>
      </c>
      <c r="M3307">
        <v>0.61</v>
      </c>
      <c r="N3307">
        <v>85</v>
      </c>
      <c r="O3307">
        <v>30</v>
      </c>
      <c r="P3307">
        <v>7.3</v>
      </c>
      <c r="Q3307">
        <v>70</v>
      </c>
      <c r="R3307" t="s">
        <v>461</v>
      </c>
      <c r="S3307" t="s">
        <v>112</v>
      </c>
    </row>
    <row r="3308" spans="1:19" x14ac:dyDescent="0.2">
      <c r="A3308" t="s">
        <v>3171</v>
      </c>
      <c r="B3308" t="s">
        <v>49</v>
      </c>
      <c r="C3308">
        <v>2011</v>
      </c>
      <c r="D3308" s="1" t="d">
        <v>2015-08-19</v>
      </c>
      <c r="E3308" s="1" t="str">
        <f t="shared" si="102"/>
        <v>2015</v>
      </c>
      <c r="F3308" s="1" t="str">
        <f t="shared" si="103"/>
        <v>Aug</v>
      </c>
      <c r="G3308" t="s">
        <v>86</v>
      </c>
      <c r="H3308" t="s">
        <v>372</v>
      </c>
      <c r="I3308">
        <v>0.27</v>
      </c>
      <c r="J3308">
        <v>0.18</v>
      </c>
      <c r="K3308">
        <v>0.09</v>
      </c>
      <c r="L3308">
        <v>7.0000000000000007E-2</v>
      </c>
      <c r="M3308">
        <v>0.61</v>
      </c>
      <c r="N3308">
        <v>58</v>
      </c>
      <c r="O3308">
        <v>26</v>
      </c>
      <c r="P3308">
        <v>5.4</v>
      </c>
      <c r="Q3308">
        <v>77</v>
      </c>
      <c r="R3308" t="s">
        <v>1263</v>
      </c>
      <c r="S3308" t="s">
        <v>88</v>
      </c>
    </row>
    <row r="3309" spans="1:19" x14ac:dyDescent="0.2">
      <c r="A3309" t="s">
        <v>390</v>
      </c>
      <c r="B3309" t="s">
        <v>64</v>
      </c>
      <c r="C3309">
        <v>2002</v>
      </c>
      <c r="D3309" s="1" t="d">
        <v>2013-06-23</v>
      </c>
      <c r="E3309" s="1" t="str">
        <f t="shared" si="102"/>
        <v>2013</v>
      </c>
      <c r="F3309" s="1" t="str">
        <f t="shared" si="103"/>
        <v>Jun</v>
      </c>
      <c r="G3309" t="s">
        <v>18</v>
      </c>
      <c r="H3309" t="s">
        <v>134</v>
      </c>
      <c r="I3309">
        <v>0.44</v>
      </c>
      <c r="J3309">
        <v>0.16</v>
      </c>
      <c r="K3309">
        <v>0</v>
      </c>
      <c r="L3309">
        <v>0.01</v>
      </c>
      <c r="M3309">
        <v>0.61</v>
      </c>
      <c r="N3309">
        <v>76</v>
      </c>
      <c r="O3309">
        <v>5</v>
      </c>
      <c r="P3309" t="s">
        <v>203</v>
      </c>
      <c r="R3309" t="s">
        <v>1117</v>
      </c>
      <c r="S3309" t="s">
        <v>20</v>
      </c>
    </row>
    <row r="3310" spans="1:19" x14ac:dyDescent="0.2">
      <c r="A3310" t="s">
        <v>802</v>
      </c>
      <c r="B3310" t="s">
        <v>171</v>
      </c>
      <c r="C3310">
        <v>2014</v>
      </c>
      <c r="D3310" s="1" t="d">
        <v>2017-03-20</v>
      </c>
      <c r="E3310" s="1" t="str">
        <f t="shared" si="102"/>
        <v>2017</v>
      </c>
      <c r="F3310" s="1" t="str">
        <f t="shared" si="103"/>
        <v>Mar</v>
      </c>
      <c r="G3310" t="s">
        <v>50</v>
      </c>
      <c r="H3310" t="s">
        <v>242</v>
      </c>
      <c r="I3310">
        <v>0.35</v>
      </c>
      <c r="J3310">
        <v>0.21</v>
      </c>
      <c r="K3310">
        <v>0</v>
      </c>
      <c r="L3310">
        <v>0.05</v>
      </c>
      <c r="M3310">
        <v>0.61</v>
      </c>
    </row>
    <row r="3311" spans="1:19" x14ac:dyDescent="0.2">
      <c r="A3311" t="s">
        <v>3172</v>
      </c>
      <c r="B3311" t="s">
        <v>32</v>
      </c>
      <c r="C3311">
        <v>2008</v>
      </c>
      <c r="D3311" s="1" t="d">
        <v>1995-10-22</v>
      </c>
      <c r="E3311" s="1" t="str">
        <f t="shared" si="102"/>
        <v>1995</v>
      </c>
      <c r="F3311" s="1" t="str">
        <f t="shared" si="103"/>
        <v>Oct</v>
      </c>
      <c r="G3311" t="s">
        <v>39</v>
      </c>
      <c r="H3311" t="s">
        <v>111</v>
      </c>
      <c r="I3311">
        <v>0.56000000000000005</v>
      </c>
      <c r="J3311">
        <v>0</v>
      </c>
      <c r="K3311">
        <v>0</v>
      </c>
      <c r="L3311">
        <v>0.05</v>
      </c>
      <c r="M3311">
        <v>0.61</v>
      </c>
    </row>
    <row r="3312" spans="1:19" x14ac:dyDescent="0.2">
      <c r="A3312" t="s">
        <v>3020</v>
      </c>
      <c r="B3312" t="s">
        <v>64</v>
      </c>
      <c r="C3312">
        <v>2005</v>
      </c>
      <c r="D3312" s="1" t="d">
        <v>2021-11-17</v>
      </c>
      <c r="E3312" s="1" t="str">
        <f t="shared" si="102"/>
        <v>2021</v>
      </c>
      <c r="F3312" s="1" t="str">
        <f t="shared" si="103"/>
        <v>Nov</v>
      </c>
      <c r="G3312" t="s">
        <v>50</v>
      </c>
      <c r="H3312" t="s">
        <v>134</v>
      </c>
      <c r="I3312">
        <v>0.44</v>
      </c>
      <c r="J3312">
        <v>0.16</v>
      </c>
      <c r="K3312">
        <v>0</v>
      </c>
      <c r="L3312">
        <v>0.01</v>
      </c>
      <c r="M3312">
        <v>0.61</v>
      </c>
      <c r="N3312">
        <v>71</v>
      </c>
      <c r="O3312">
        <v>9</v>
      </c>
      <c r="P3312">
        <v>6</v>
      </c>
      <c r="Q3312">
        <v>8</v>
      </c>
      <c r="R3312" t="s">
        <v>1196</v>
      </c>
      <c r="S3312" t="s">
        <v>20</v>
      </c>
    </row>
    <row r="3313" spans="1:19" x14ac:dyDescent="0.2">
      <c r="A3313" t="s">
        <v>3173</v>
      </c>
      <c r="B3313" t="s">
        <v>104</v>
      </c>
      <c r="C3313">
        <v>1999</v>
      </c>
      <c r="D3313" s="1" t="d">
        <v>2013-08-15</v>
      </c>
      <c r="E3313" s="1" t="str">
        <f t="shared" si="102"/>
        <v>2013</v>
      </c>
      <c r="F3313" s="1" t="str">
        <f t="shared" si="103"/>
        <v>Aug</v>
      </c>
      <c r="G3313" t="s">
        <v>50</v>
      </c>
      <c r="H3313" t="s">
        <v>283</v>
      </c>
      <c r="I3313">
        <v>0.34</v>
      </c>
      <c r="J3313">
        <v>0.23</v>
      </c>
      <c r="K3313">
        <v>0</v>
      </c>
      <c r="L3313">
        <v>0.04</v>
      </c>
      <c r="M3313">
        <v>0.61</v>
      </c>
    </row>
    <row r="3314" spans="1:19" x14ac:dyDescent="0.2">
      <c r="A3314" t="s">
        <v>3174</v>
      </c>
      <c r="B3314" t="s">
        <v>64</v>
      </c>
      <c r="C3314">
        <v>2004</v>
      </c>
      <c r="D3314" s="1" t="d">
        <v>1994-10-01</v>
      </c>
      <c r="E3314" s="1" t="str">
        <f t="shared" si="102"/>
        <v>1994</v>
      </c>
      <c r="F3314" s="1" t="str">
        <f t="shared" si="103"/>
        <v>Oct</v>
      </c>
      <c r="G3314" t="s">
        <v>50</v>
      </c>
      <c r="H3314" t="s">
        <v>155</v>
      </c>
      <c r="I3314">
        <v>0.44</v>
      </c>
      <c r="J3314">
        <v>0.16</v>
      </c>
      <c r="K3314">
        <v>0</v>
      </c>
      <c r="L3314">
        <v>0.01</v>
      </c>
      <c r="M3314">
        <v>0.61</v>
      </c>
      <c r="N3314">
        <v>62</v>
      </c>
      <c r="O3314">
        <v>19</v>
      </c>
      <c r="P3314">
        <v>8.9</v>
      </c>
      <c r="Q3314">
        <v>39</v>
      </c>
      <c r="R3314" t="s">
        <v>1216</v>
      </c>
      <c r="S3314" t="s">
        <v>20</v>
      </c>
    </row>
    <row r="3315" spans="1:19" x14ac:dyDescent="0.2">
      <c r="A3315" t="s">
        <v>587</v>
      </c>
      <c r="B3315" t="s">
        <v>189</v>
      </c>
      <c r="C3315">
        <v>2001</v>
      </c>
      <c r="D3315" s="1" t="d">
        <v>2000-11-14</v>
      </c>
      <c r="E3315" s="1" t="str">
        <f t="shared" si="102"/>
        <v>2000</v>
      </c>
      <c r="F3315" s="1" t="str">
        <f t="shared" si="103"/>
        <v>Nov</v>
      </c>
      <c r="G3315" t="s">
        <v>18</v>
      </c>
      <c r="H3315" t="s">
        <v>134</v>
      </c>
      <c r="I3315">
        <v>0.47</v>
      </c>
      <c r="J3315">
        <v>0.12</v>
      </c>
      <c r="K3315">
        <v>0</v>
      </c>
      <c r="L3315">
        <v>0.02</v>
      </c>
      <c r="M3315">
        <v>0.61</v>
      </c>
      <c r="N3315">
        <v>89</v>
      </c>
      <c r="O3315">
        <v>12</v>
      </c>
      <c r="P3315" t="s">
        <v>203</v>
      </c>
      <c r="R3315" t="s">
        <v>135</v>
      </c>
      <c r="S3315" t="s">
        <v>20</v>
      </c>
    </row>
    <row r="3316" spans="1:19" x14ac:dyDescent="0.2">
      <c r="A3316" t="s">
        <v>3175</v>
      </c>
      <c r="B3316" t="s">
        <v>64</v>
      </c>
      <c r="C3316">
        <v>2001</v>
      </c>
      <c r="D3316" s="1" t="d">
        <v>2011-02-20</v>
      </c>
      <c r="E3316" s="1" t="str">
        <f t="shared" si="102"/>
        <v>2011</v>
      </c>
      <c r="F3316" s="1" t="str">
        <f t="shared" si="103"/>
        <v>Feb</v>
      </c>
      <c r="G3316" t="s">
        <v>50</v>
      </c>
      <c r="H3316" t="s">
        <v>71</v>
      </c>
      <c r="I3316">
        <v>0.43</v>
      </c>
      <c r="J3316">
        <v>0.16</v>
      </c>
      <c r="K3316">
        <v>0</v>
      </c>
      <c r="L3316">
        <v>0.01</v>
      </c>
      <c r="M3316">
        <v>0.61</v>
      </c>
      <c r="N3316">
        <v>84</v>
      </c>
      <c r="O3316">
        <v>8</v>
      </c>
      <c r="P3316">
        <v>8.6999999999999993</v>
      </c>
      <c r="Q3316">
        <v>11</v>
      </c>
      <c r="R3316" t="s">
        <v>339</v>
      </c>
      <c r="S3316" t="s">
        <v>20</v>
      </c>
    </row>
    <row r="3317" spans="1:19" x14ac:dyDescent="0.2">
      <c r="A3317" t="s">
        <v>1153</v>
      </c>
      <c r="B3317" t="s">
        <v>95</v>
      </c>
      <c r="C3317">
        <v>1999</v>
      </c>
      <c r="D3317" s="1" t="d">
        <v>2003-03-08</v>
      </c>
      <c r="E3317" s="1" t="str">
        <f t="shared" si="102"/>
        <v>2003</v>
      </c>
      <c r="F3317" s="1" t="str">
        <f t="shared" si="103"/>
        <v>Mar</v>
      </c>
      <c r="G3317" t="s">
        <v>18</v>
      </c>
      <c r="H3317" t="s">
        <v>134</v>
      </c>
      <c r="I3317">
        <v>0.57999999999999996</v>
      </c>
      <c r="J3317">
        <v>0.02</v>
      </c>
      <c r="K3317">
        <v>0</v>
      </c>
      <c r="L3317">
        <v>0</v>
      </c>
      <c r="M3317">
        <v>0.61</v>
      </c>
    </row>
    <row r="3318" spans="1:19" x14ac:dyDescent="0.2">
      <c r="A3318" t="s">
        <v>3176</v>
      </c>
      <c r="B3318" t="s">
        <v>64</v>
      </c>
      <c r="C3318">
        <v>2002</v>
      </c>
      <c r="D3318" s="1" t="d">
        <v>1988-04-12</v>
      </c>
      <c r="E3318" s="1" t="str">
        <f t="shared" si="102"/>
        <v>1988</v>
      </c>
      <c r="F3318" s="1" t="str">
        <f t="shared" si="103"/>
        <v>Apr</v>
      </c>
      <c r="G3318" t="s">
        <v>34</v>
      </c>
      <c r="H3318" t="s">
        <v>19</v>
      </c>
      <c r="I3318">
        <v>0.43</v>
      </c>
      <c r="J3318">
        <v>0.16</v>
      </c>
      <c r="K3318">
        <v>0</v>
      </c>
      <c r="L3318">
        <v>0.01</v>
      </c>
      <c r="M3318">
        <v>0.61</v>
      </c>
    </row>
    <row r="3319" spans="1:19" x14ac:dyDescent="0.2">
      <c r="A3319" t="s">
        <v>3177</v>
      </c>
      <c r="B3319" t="s">
        <v>32</v>
      </c>
      <c r="C3319">
        <v>2009</v>
      </c>
      <c r="D3319" s="1" t="d">
        <v>2017-04-30</v>
      </c>
      <c r="E3319" s="1" t="str">
        <f t="shared" si="102"/>
        <v>2017</v>
      </c>
      <c r="F3319" s="1" t="str">
        <f t="shared" si="103"/>
        <v>Apr</v>
      </c>
      <c r="G3319" t="s">
        <v>24</v>
      </c>
      <c r="H3319" t="s">
        <v>134</v>
      </c>
      <c r="I3319">
        <v>0.25</v>
      </c>
      <c r="J3319">
        <v>0.28999999999999998</v>
      </c>
      <c r="K3319">
        <v>0</v>
      </c>
      <c r="L3319">
        <v>7.0000000000000007E-2</v>
      </c>
      <c r="M3319">
        <v>0.61</v>
      </c>
      <c r="N3319">
        <v>67</v>
      </c>
      <c r="O3319">
        <v>11</v>
      </c>
      <c r="P3319">
        <v>7.3</v>
      </c>
      <c r="Q3319">
        <v>4</v>
      </c>
      <c r="R3319" t="s">
        <v>537</v>
      </c>
      <c r="S3319" t="s">
        <v>20</v>
      </c>
    </row>
    <row r="3320" spans="1:19" x14ac:dyDescent="0.2">
      <c r="A3320" t="s">
        <v>3178</v>
      </c>
      <c r="B3320" t="s">
        <v>55</v>
      </c>
      <c r="C3320">
        <v>2003</v>
      </c>
      <c r="D3320" s="1" t="d">
        <v>2019-05-10</v>
      </c>
      <c r="E3320" s="1" t="str">
        <f t="shared" si="102"/>
        <v>2019</v>
      </c>
      <c r="F3320" s="1" t="str">
        <f t="shared" si="103"/>
        <v>May</v>
      </c>
      <c r="G3320" t="s">
        <v>86</v>
      </c>
      <c r="H3320" t="s">
        <v>155</v>
      </c>
      <c r="I3320">
        <v>0.5</v>
      </c>
      <c r="J3320">
        <v>0.02</v>
      </c>
      <c r="K3320">
        <v>0</v>
      </c>
      <c r="L3320">
        <v>0.08</v>
      </c>
      <c r="M3320">
        <v>0.61</v>
      </c>
      <c r="N3320">
        <v>75</v>
      </c>
      <c r="O3320">
        <v>34</v>
      </c>
      <c r="P3320">
        <v>7.7</v>
      </c>
      <c r="Q3320">
        <v>35</v>
      </c>
      <c r="R3320" t="s">
        <v>1678</v>
      </c>
      <c r="S3320" t="s">
        <v>88</v>
      </c>
    </row>
    <row r="3321" spans="1:19" x14ac:dyDescent="0.2">
      <c r="A3321" t="s">
        <v>3179</v>
      </c>
      <c r="B3321" t="s">
        <v>17</v>
      </c>
      <c r="C3321">
        <v>2010</v>
      </c>
      <c r="D3321" s="1" t="d">
        <v>2007-06-26</v>
      </c>
      <c r="E3321" s="1" t="str">
        <f t="shared" si="102"/>
        <v>2007</v>
      </c>
      <c r="F3321" s="1" t="str">
        <f t="shared" si="103"/>
        <v>Jun</v>
      </c>
      <c r="G3321" t="s">
        <v>34</v>
      </c>
      <c r="H3321" t="s">
        <v>372</v>
      </c>
      <c r="I3321">
        <v>0.47</v>
      </c>
      <c r="J3321">
        <v>0.08</v>
      </c>
      <c r="K3321">
        <v>0.01</v>
      </c>
      <c r="L3321">
        <v>0.04</v>
      </c>
      <c r="M3321">
        <v>0.61</v>
      </c>
      <c r="N3321">
        <v>59</v>
      </c>
      <c r="O3321">
        <v>14</v>
      </c>
      <c r="P3321">
        <v>5.9</v>
      </c>
      <c r="Q3321">
        <v>8</v>
      </c>
      <c r="R3321" t="s">
        <v>461</v>
      </c>
      <c r="S3321" t="s">
        <v>112</v>
      </c>
    </row>
    <row r="3322" spans="1:19" x14ac:dyDescent="0.2">
      <c r="A3322" t="s">
        <v>3180</v>
      </c>
      <c r="B3322" t="s">
        <v>17</v>
      </c>
      <c r="C3322">
        <v>2010</v>
      </c>
      <c r="D3322" s="1" t="d">
        <v>2012-12-09</v>
      </c>
      <c r="E3322" s="1" t="str">
        <f t="shared" si="102"/>
        <v>2012</v>
      </c>
      <c r="F3322" s="1" t="str">
        <f t="shared" si="103"/>
        <v>Dec</v>
      </c>
      <c r="G3322" t="s">
        <v>18</v>
      </c>
      <c r="H3322" t="s">
        <v>71</v>
      </c>
      <c r="I3322">
        <v>0.56999999999999995</v>
      </c>
      <c r="J3322">
        <v>0</v>
      </c>
      <c r="K3322">
        <v>0</v>
      </c>
      <c r="L3322">
        <v>0.03</v>
      </c>
      <c r="M3322">
        <v>0.61</v>
      </c>
      <c r="P3322" t="s">
        <v>203</v>
      </c>
      <c r="R3322" t="s">
        <v>3181</v>
      </c>
      <c r="S3322" t="s">
        <v>88</v>
      </c>
    </row>
    <row r="3323" spans="1:19" x14ac:dyDescent="0.2">
      <c r="A3323" t="s">
        <v>423</v>
      </c>
      <c r="B3323" t="s">
        <v>64</v>
      </c>
      <c r="C3323">
        <v>2003</v>
      </c>
      <c r="D3323" s="1" t="d">
        <v>2015-10-10</v>
      </c>
      <c r="E3323" s="1" t="str">
        <f t="shared" si="102"/>
        <v>2015</v>
      </c>
      <c r="F3323" s="1" t="str">
        <f t="shared" si="103"/>
        <v>Oct</v>
      </c>
      <c r="G3323" t="s">
        <v>18</v>
      </c>
      <c r="H3323" t="s">
        <v>71</v>
      </c>
      <c r="I3323">
        <v>0.43</v>
      </c>
      <c r="J3323">
        <v>0.16</v>
      </c>
      <c r="K3323">
        <v>0</v>
      </c>
      <c r="L3323">
        <v>0.01</v>
      </c>
      <c r="M3323">
        <v>0.6</v>
      </c>
      <c r="N3323">
        <v>86</v>
      </c>
      <c r="O3323">
        <v>9</v>
      </c>
      <c r="P3323">
        <v>7.7</v>
      </c>
      <c r="Q3323">
        <v>9</v>
      </c>
      <c r="R3323" t="s">
        <v>339</v>
      </c>
      <c r="S3323" t="s">
        <v>20</v>
      </c>
    </row>
    <row r="3324" spans="1:19" x14ac:dyDescent="0.2">
      <c r="A3324" t="s">
        <v>1666</v>
      </c>
      <c r="B3324" t="s">
        <v>75</v>
      </c>
      <c r="C3324">
        <v>2015</v>
      </c>
      <c r="D3324" s="1" t="d">
        <v>2022-01-08</v>
      </c>
      <c r="E3324" s="1" t="str">
        <f t="shared" si="102"/>
        <v>2022</v>
      </c>
      <c r="F3324" s="1" t="str">
        <f t="shared" si="103"/>
        <v>Jan</v>
      </c>
      <c r="G3324" t="s">
        <v>28</v>
      </c>
      <c r="H3324" t="s">
        <v>372</v>
      </c>
      <c r="I3324">
        <v>0.21</v>
      </c>
      <c r="J3324">
        <v>0.23</v>
      </c>
      <c r="K3324">
        <v>0.08</v>
      </c>
      <c r="L3324">
        <v>0.09</v>
      </c>
      <c r="M3324">
        <v>0.6</v>
      </c>
    </row>
    <row r="3325" spans="1:19" x14ac:dyDescent="0.2">
      <c r="A3325" t="s">
        <v>3182</v>
      </c>
      <c r="B3325" t="s">
        <v>64</v>
      </c>
      <c r="C3325">
        <v>2004</v>
      </c>
      <c r="D3325" s="1" t="d">
        <v>2018-08-22</v>
      </c>
      <c r="E3325" s="1" t="str">
        <f t="shared" si="102"/>
        <v>2018</v>
      </c>
      <c r="F3325" s="1" t="str">
        <f t="shared" si="103"/>
        <v>Aug</v>
      </c>
      <c r="G3325" t="s">
        <v>24</v>
      </c>
      <c r="H3325" t="s">
        <v>663</v>
      </c>
      <c r="I3325">
        <v>0.43</v>
      </c>
      <c r="J3325">
        <v>0.16</v>
      </c>
      <c r="K3325">
        <v>0</v>
      </c>
      <c r="L3325">
        <v>0.01</v>
      </c>
      <c r="M3325">
        <v>0.6</v>
      </c>
      <c r="P3325" t="s">
        <v>203</v>
      </c>
      <c r="R3325" t="s">
        <v>3157</v>
      </c>
      <c r="S3325" t="s">
        <v>20</v>
      </c>
    </row>
    <row r="3326" spans="1:19" x14ac:dyDescent="0.2">
      <c r="A3326" t="s">
        <v>2897</v>
      </c>
      <c r="B3326" t="s">
        <v>17</v>
      </c>
      <c r="C3326">
        <v>2009</v>
      </c>
      <c r="D3326" s="1" t="d">
        <v>2011-12-24</v>
      </c>
      <c r="E3326" s="1" t="str">
        <f t="shared" si="102"/>
        <v>2011</v>
      </c>
      <c r="F3326" s="1" t="str">
        <f t="shared" si="103"/>
        <v>Dec</v>
      </c>
      <c r="G3326" t="s">
        <v>39</v>
      </c>
      <c r="H3326" t="s">
        <v>484</v>
      </c>
      <c r="I3326">
        <v>0.4</v>
      </c>
      <c r="J3326">
        <v>0.15</v>
      </c>
      <c r="K3326">
        <v>0</v>
      </c>
      <c r="L3326">
        <v>0.05</v>
      </c>
      <c r="M3326">
        <v>0.6</v>
      </c>
      <c r="P3326">
        <v>8.1999999999999993</v>
      </c>
      <c r="Q3326">
        <v>6</v>
      </c>
      <c r="R3326" t="s">
        <v>2898</v>
      </c>
      <c r="S3326" t="s">
        <v>20</v>
      </c>
    </row>
    <row r="3327" spans="1:19" x14ac:dyDescent="0.2">
      <c r="A3327" t="s">
        <v>2159</v>
      </c>
      <c r="B3327" t="s">
        <v>55</v>
      </c>
      <c r="C3327">
        <v>2005</v>
      </c>
      <c r="D3327" s="1" t="d">
        <v>2014-11-15</v>
      </c>
      <c r="E3327" s="1" t="str">
        <f t="shared" si="102"/>
        <v>2014</v>
      </c>
      <c r="F3327" s="1" t="str">
        <f t="shared" si="103"/>
        <v>Nov</v>
      </c>
      <c r="G3327" t="s">
        <v>1</v>
      </c>
      <c r="H3327" t="s">
        <v>151</v>
      </c>
      <c r="I3327">
        <v>0.5</v>
      </c>
      <c r="J3327">
        <v>0.02</v>
      </c>
      <c r="K3327">
        <v>0</v>
      </c>
      <c r="L3327">
        <v>0.08</v>
      </c>
      <c r="M3327">
        <v>0.6</v>
      </c>
      <c r="N3327">
        <v>45</v>
      </c>
      <c r="O3327">
        <v>28</v>
      </c>
      <c r="P3327">
        <v>6</v>
      </c>
      <c r="Q3327">
        <v>137</v>
      </c>
      <c r="R3327" t="s">
        <v>621</v>
      </c>
      <c r="S3327" t="s">
        <v>112</v>
      </c>
    </row>
    <row r="3328" spans="1:19" x14ac:dyDescent="0.2">
      <c r="A3328" t="s">
        <v>3183</v>
      </c>
      <c r="B3328" t="s">
        <v>189</v>
      </c>
      <c r="C3328">
        <v>2001</v>
      </c>
      <c r="D3328" s="1" t="d">
        <v>2001-03-28</v>
      </c>
      <c r="E3328" s="1" t="str">
        <f t="shared" si="102"/>
        <v>2001</v>
      </c>
      <c r="F3328" s="1" t="str">
        <f t="shared" si="103"/>
        <v>Mar</v>
      </c>
      <c r="G3328" t="s">
        <v>24</v>
      </c>
      <c r="H3328" t="s">
        <v>19</v>
      </c>
      <c r="I3328">
        <v>0.4</v>
      </c>
      <c r="J3328">
        <v>0.1</v>
      </c>
      <c r="K3328">
        <v>0.09</v>
      </c>
      <c r="L3328">
        <v>0.02</v>
      </c>
      <c r="M3328">
        <v>0.6</v>
      </c>
      <c r="N3328">
        <v>80</v>
      </c>
      <c r="O3328">
        <v>21</v>
      </c>
      <c r="P3328">
        <v>8.3000000000000007</v>
      </c>
      <c r="Q3328">
        <v>29</v>
      </c>
      <c r="R3328" t="s">
        <v>19</v>
      </c>
      <c r="S3328" t="s">
        <v>20</v>
      </c>
    </row>
    <row r="3329" spans="1:19" x14ac:dyDescent="0.2">
      <c r="A3329" t="s">
        <v>2618</v>
      </c>
      <c r="B3329" t="s">
        <v>49</v>
      </c>
      <c r="C3329">
        <v>2013</v>
      </c>
      <c r="D3329" s="1" t="d">
        <v>2005-09-03</v>
      </c>
      <c r="E3329" s="1" t="str">
        <f t="shared" si="102"/>
        <v>2005</v>
      </c>
      <c r="F3329" s="1" t="str">
        <f t="shared" si="103"/>
        <v>Sep</v>
      </c>
      <c r="G3329" t="s">
        <v>37</v>
      </c>
      <c r="H3329" t="s">
        <v>151</v>
      </c>
      <c r="I3329">
        <v>0.2</v>
      </c>
      <c r="J3329">
        <v>0.28999999999999998</v>
      </c>
      <c r="K3329">
        <v>0</v>
      </c>
      <c r="L3329">
        <v>0.11</v>
      </c>
      <c r="M3329">
        <v>0.6</v>
      </c>
      <c r="N3329">
        <v>43</v>
      </c>
      <c r="O3329">
        <v>25</v>
      </c>
      <c r="P3329">
        <v>3.6</v>
      </c>
      <c r="Q3329">
        <v>295</v>
      </c>
      <c r="R3329" t="s">
        <v>506</v>
      </c>
      <c r="S3329" t="s">
        <v>53</v>
      </c>
    </row>
    <row r="3330" spans="1:19" x14ac:dyDescent="0.2">
      <c r="A3330" t="s">
        <v>3184</v>
      </c>
      <c r="B3330" t="s">
        <v>55</v>
      </c>
      <c r="C3330">
        <v>2003</v>
      </c>
      <c r="D3330" s="1" t="d">
        <v>1990-06-17</v>
      </c>
      <c r="E3330" s="1" t="str">
        <f t="shared" si="102"/>
        <v>1990</v>
      </c>
      <c r="F3330" s="1" t="str">
        <f t="shared" si="103"/>
        <v>Jun</v>
      </c>
      <c r="G3330" t="s">
        <v>86</v>
      </c>
      <c r="H3330" t="s">
        <v>283</v>
      </c>
      <c r="I3330">
        <v>0.3</v>
      </c>
      <c r="J3330">
        <v>0.23</v>
      </c>
      <c r="K3330">
        <v>0</v>
      </c>
      <c r="L3330">
        <v>0.08</v>
      </c>
      <c r="M3330">
        <v>0.6</v>
      </c>
      <c r="N3330">
        <v>51</v>
      </c>
      <c r="O3330">
        <v>24</v>
      </c>
      <c r="P3330">
        <v>7.8</v>
      </c>
      <c r="Q3330">
        <v>29</v>
      </c>
      <c r="R3330" t="s">
        <v>2784</v>
      </c>
      <c r="S3330" t="s">
        <v>53</v>
      </c>
    </row>
    <row r="3331" spans="1:19" x14ac:dyDescent="0.2">
      <c r="A3331" t="s">
        <v>3185</v>
      </c>
      <c r="B3331" t="s">
        <v>49</v>
      </c>
      <c r="C3331">
        <v>2011</v>
      </c>
      <c r="D3331" s="1" t="d">
        <v>1990-04-13</v>
      </c>
      <c r="E3331" s="1" t="str">
        <f t="shared" ref="E3331:E3394" si="104">TEXT(D3331,"yyyy")</f>
        <v>1990</v>
      </c>
      <c r="F3331" s="1" t="str">
        <f t="shared" ref="F3331:F3394" si="105">TEXT(D3331,"mmm")</f>
        <v>Apr</v>
      </c>
      <c r="G3331" t="s">
        <v>37</v>
      </c>
      <c r="H3331" t="s">
        <v>151</v>
      </c>
      <c r="I3331">
        <v>0.09</v>
      </c>
      <c r="J3331">
        <v>0.06</v>
      </c>
      <c r="K3331">
        <v>0.42</v>
      </c>
      <c r="L3331">
        <v>0.03</v>
      </c>
      <c r="M3331">
        <v>0.6</v>
      </c>
      <c r="N3331">
        <v>64</v>
      </c>
      <c r="O3331">
        <v>55</v>
      </c>
      <c r="P3331">
        <v>7.4</v>
      </c>
      <c r="Q3331">
        <v>69</v>
      </c>
      <c r="R3331" t="s">
        <v>1919</v>
      </c>
      <c r="S3331" t="s">
        <v>53</v>
      </c>
    </row>
    <row r="3332" spans="1:19" x14ac:dyDescent="0.2">
      <c r="A3332" t="s">
        <v>2411</v>
      </c>
      <c r="B3332" t="s">
        <v>137</v>
      </c>
      <c r="C3332">
        <v>2005</v>
      </c>
      <c r="D3332" s="1" t="d">
        <v>1994-03-16</v>
      </c>
      <c r="E3332" s="1" t="str">
        <f t="shared" si="104"/>
        <v>1994</v>
      </c>
      <c r="F3332" s="1" t="str">
        <f t="shared" si="105"/>
        <v>Mar</v>
      </c>
      <c r="G3332" t="s">
        <v>86</v>
      </c>
      <c r="H3332" t="s">
        <v>134</v>
      </c>
      <c r="I3332">
        <v>0.42</v>
      </c>
      <c r="J3332">
        <v>0.16</v>
      </c>
      <c r="K3332">
        <v>0</v>
      </c>
      <c r="L3332">
        <v>0.02</v>
      </c>
      <c r="M3332">
        <v>0.6</v>
      </c>
      <c r="N3332">
        <v>88</v>
      </c>
      <c r="O3332">
        <v>48</v>
      </c>
      <c r="P3332">
        <v>8.8000000000000007</v>
      </c>
      <c r="Q3332">
        <v>27</v>
      </c>
      <c r="R3332" t="s">
        <v>135</v>
      </c>
      <c r="S3332" t="s">
        <v>88</v>
      </c>
    </row>
    <row r="3333" spans="1:19" x14ac:dyDescent="0.2">
      <c r="A3333" t="s">
        <v>3186</v>
      </c>
      <c r="B3333" t="s">
        <v>159</v>
      </c>
      <c r="C3333">
        <v>2010</v>
      </c>
      <c r="D3333" s="1" t="d">
        <v>1993-10-24</v>
      </c>
      <c r="E3333" s="1" t="str">
        <f t="shared" si="104"/>
        <v>1993</v>
      </c>
      <c r="F3333" s="1" t="str">
        <f t="shared" si="105"/>
        <v>Oct</v>
      </c>
      <c r="G3333" t="s">
        <v>28</v>
      </c>
      <c r="H3333" t="s">
        <v>222</v>
      </c>
      <c r="I3333">
        <v>0</v>
      </c>
      <c r="J3333">
        <v>0</v>
      </c>
      <c r="K3333">
        <v>0.6</v>
      </c>
      <c r="L3333">
        <v>0</v>
      </c>
      <c r="M3333">
        <v>0.6</v>
      </c>
    </row>
    <row r="3334" spans="1:19" x14ac:dyDescent="0.2">
      <c r="A3334" t="s">
        <v>2605</v>
      </c>
      <c r="B3334" t="s">
        <v>49</v>
      </c>
      <c r="C3334">
        <v>2013</v>
      </c>
      <c r="D3334" s="1" t="d">
        <v>2012-03-24</v>
      </c>
      <c r="E3334" s="1" t="str">
        <f t="shared" si="104"/>
        <v>2012</v>
      </c>
      <c r="F3334" s="1" t="str">
        <f t="shared" si="105"/>
        <v>Mar</v>
      </c>
      <c r="G3334" t="s">
        <v>50</v>
      </c>
      <c r="H3334" t="s">
        <v>825</v>
      </c>
      <c r="I3334">
        <v>0.26</v>
      </c>
      <c r="J3334">
        <v>0.19</v>
      </c>
      <c r="K3334">
        <v>7.0000000000000007E-2</v>
      </c>
      <c r="L3334">
        <v>0.09</v>
      </c>
      <c r="M3334">
        <v>0.6</v>
      </c>
      <c r="N3334">
        <v>62</v>
      </c>
      <c r="O3334">
        <v>25</v>
      </c>
      <c r="P3334">
        <v>5.9</v>
      </c>
      <c r="Q3334">
        <v>140</v>
      </c>
      <c r="R3334" t="s">
        <v>826</v>
      </c>
      <c r="S3334" t="s">
        <v>53</v>
      </c>
    </row>
    <row r="3335" spans="1:19" x14ac:dyDescent="0.2">
      <c r="A3335" t="s">
        <v>996</v>
      </c>
      <c r="B3335" t="s">
        <v>44</v>
      </c>
      <c r="C3335">
        <v>2014</v>
      </c>
      <c r="D3335" s="1" t="d">
        <v>1995-07-05</v>
      </c>
      <c r="E3335" s="1" t="str">
        <f t="shared" si="104"/>
        <v>1995</v>
      </c>
      <c r="F3335" s="1" t="str">
        <f t="shared" si="105"/>
        <v>Jul</v>
      </c>
      <c r="G3335" t="s">
        <v>34</v>
      </c>
      <c r="H3335" t="s">
        <v>111</v>
      </c>
      <c r="I3335">
        <v>0.42</v>
      </c>
      <c r="J3335">
        <v>0.13</v>
      </c>
      <c r="K3335">
        <v>0</v>
      </c>
      <c r="L3335">
        <v>0.06</v>
      </c>
      <c r="M3335">
        <v>0.6</v>
      </c>
      <c r="P3335">
        <v>8.3000000000000007</v>
      </c>
      <c r="Q3335">
        <v>6</v>
      </c>
      <c r="R3335" t="s">
        <v>111</v>
      </c>
      <c r="S3335" t="s">
        <v>112</v>
      </c>
    </row>
    <row r="3336" spans="1:19" x14ac:dyDescent="0.2">
      <c r="A3336" t="s">
        <v>3187</v>
      </c>
      <c r="B3336" t="s">
        <v>171</v>
      </c>
      <c r="C3336">
        <v>2014</v>
      </c>
      <c r="D3336" s="1" t="d">
        <v>2019-09-05</v>
      </c>
      <c r="E3336" s="1" t="str">
        <f t="shared" si="104"/>
        <v>2019</v>
      </c>
      <c r="F3336" s="1" t="str">
        <f t="shared" si="105"/>
        <v>Sep</v>
      </c>
      <c r="G3336" t="s">
        <v>18</v>
      </c>
      <c r="H3336" t="s">
        <v>45</v>
      </c>
      <c r="I3336">
        <v>0.3</v>
      </c>
      <c r="J3336">
        <v>0.23</v>
      </c>
      <c r="K3336">
        <v>0.02</v>
      </c>
      <c r="L3336">
        <v>0.05</v>
      </c>
      <c r="M3336">
        <v>0.6</v>
      </c>
      <c r="N3336">
        <v>60</v>
      </c>
      <c r="O3336">
        <v>53</v>
      </c>
      <c r="P3336">
        <v>5.0999999999999996</v>
      </c>
      <c r="Q3336">
        <v>144</v>
      </c>
      <c r="R3336" t="s">
        <v>45</v>
      </c>
      <c r="S3336" t="s">
        <v>112</v>
      </c>
    </row>
    <row r="3337" spans="1:19" x14ac:dyDescent="0.2">
      <c r="A3337" t="s">
        <v>2440</v>
      </c>
      <c r="B3337" t="s">
        <v>55</v>
      </c>
      <c r="C3337">
        <v>2007</v>
      </c>
      <c r="D3337" s="1" t="d">
        <v>2001-06-22</v>
      </c>
      <c r="E3337" s="1" t="str">
        <f t="shared" si="104"/>
        <v>2001</v>
      </c>
      <c r="F3337" s="1" t="str">
        <f t="shared" si="105"/>
        <v>Jun</v>
      </c>
      <c r="G3337" t="s">
        <v>18</v>
      </c>
      <c r="H3337" t="s">
        <v>51</v>
      </c>
      <c r="I3337">
        <v>0.5</v>
      </c>
      <c r="J3337">
        <v>0.02</v>
      </c>
      <c r="K3337">
        <v>0</v>
      </c>
      <c r="L3337">
        <v>0.08</v>
      </c>
      <c r="M3337">
        <v>0.6</v>
      </c>
      <c r="N3337">
        <v>72</v>
      </c>
      <c r="O3337">
        <v>7</v>
      </c>
      <c r="P3337">
        <v>6</v>
      </c>
      <c r="Q3337">
        <v>9</v>
      </c>
      <c r="R3337" t="s">
        <v>426</v>
      </c>
      <c r="S3337" t="s">
        <v>20</v>
      </c>
    </row>
    <row r="3338" spans="1:19" x14ac:dyDescent="0.2">
      <c r="A3338" t="s">
        <v>3188</v>
      </c>
      <c r="B3338" t="s">
        <v>49</v>
      </c>
      <c r="C3338">
        <v>2013</v>
      </c>
      <c r="D3338" s="1" t="d">
        <v>2020-11-05</v>
      </c>
      <c r="E3338" s="1" t="str">
        <f t="shared" si="104"/>
        <v>2020</v>
      </c>
      <c r="F3338" s="1" t="str">
        <f t="shared" si="105"/>
        <v>Nov</v>
      </c>
      <c r="G3338" t="s">
        <v>50</v>
      </c>
      <c r="H3338" t="s">
        <v>933</v>
      </c>
      <c r="I3338">
        <v>0.12</v>
      </c>
      <c r="J3338">
        <v>0.1</v>
      </c>
      <c r="K3338">
        <v>0.34</v>
      </c>
      <c r="L3338">
        <v>0.05</v>
      </c>
      <c r="M3338">
        <v>0.6</v>
      </c>
      <c r="N3338">
        <v>68</v>
      </c>
      <c r="O3338">
        <v>26</v>
      </c>
      <c r="P3338">
        <v>8.5</v>
      </c>
      <c r="Q3338">
        <v>75</v>
      </c>
      <c r="R3338" t="s">
        <v>934</v>
      </c>
      <c r="S3338" t="s">
        <v>88</v>
      </c>
    </row>
    <row r="3339" spans="1:19" x14ac:dyDescent="0.2">
      <c r="A3339" t="s">
        <v>3189</v>
      </c>
      <c r="B3339" t="s">
        <v>104</v>
      </c>
      <c r="C3339">
        <v>1995</v>
      </c>
      <c r="D3339" s="1" t="d">
        <v>2019-02-11</v>
      </c>
      <c r="E3339" s="1" t="str">
        <f t="shared" si="104"/>
        <v>2019</v>
      </c>
      <c r="F3339" s="1" t="str">
        <f t="shared" si="105"/>
        <v>Feb</v>
      </c>
      <c r="G3339" t="s">
        <v>28</v>
      </c>
      <c r="H3339" t="s">
        <v>234</v>
      </c>
      <c r="I3339">
        <v>0.21</v>
      </c>
      <c r="J3339">
        <v>0.14000000000000001</v>
      </c>
      <c r="K3339">
        <v>0.21</v>
      </c>
      <c r="L3339">
        <v>0.04</v>
      </c>
      <c r="M3339">
        <v>0.6</v>
      </c>
    </row>
    <row r="3340" spans="1:19" x14ac:dyDescent="0.2">
      <c r="A3340" t="s">
        <v>1306</v>
      </c>
      <c r="B3340" t="s">
        <v>187</v>
      </c>
      <c r="C3340">
        <v>2013</v>
      </c>
      <c r="D3340" s="1" t="d">
        <v>1993-11-26</v>
      </c>
      <c r="E3340" s="1" t="str">
        <f t="shared" si="104"/>
        <v>1993</v>
      </c>
      <c r="F3340" s="1" t="str">
        <f t="shared" si="105"/>
        <v>Nov</v>
      </c>
      <c r="G3340" t="s">
        <v>50</v>
      </c>
      <c r="H3340" t="s">
        <v>568</v>
      </c>
      <c r="I3340">
        <v>0.33</v>
      </c>
      <c r="J3340">
        <v>0.22</v>
      </c>
      <c r="K3340">
        <v>0</v>
      </c>
      <c r="L3340">
        <v>0.05</v>
      </c>
      <c r="M3340">
        <v>0.6</v>
      </c>
      <c r="N3340">
        <v>71</v>
      </c>
      <c r="O3340">
        <v>10</v>
      </c>
      <c r="P3340">
        <v>7.6</v>
      </c>
      <c r="Q3340">
        <v>58</v>
      </c>
      <c r="R3340" t="s">
        <v>1307</v>
      </c>
      <c r="S3340" t="s">
        <v>112</v>
      </c>
    </row>
    <row r="3341" spans="1:19" x14ac:dyDescent="0.2">
      <c r="A3341" t="s">
        <v>3190</v>
      </c>
      <c r="B3341" t="s">
        <v>55</v>
      </c>
      <c r="C3341">
        <v>2009</v>
      </c>
      <c r="D3341" s="1" t="d">
        <v>1994-06-14</v>
      </c>
      <c r="E3341" s="1" t="str">
        <f t="shared" si="104"/>
        <v>1994</v>
      </c>
      <c r="F3341" s="1" t="str">
        <f t="shared" si="105"/>
        <v>Jun</v>
      </c>
      <c r="G3341" t="s">
        <v>1</v>
      </c>
      <c r="H3341" t="s">
        <v>68</v>
      </c>
      <c r="I3341">
        <v>0.13</v>
      </c>
      <c r="J3341">
        <v>0.18</v>
      </c>
      <c r="K3341">
        <v>0</v>
      </c>
      <c r="L3341">
        <v>0.28999999999999998</v>
      </c>
      <c r="M3341">
        <v>0.6</v>
      </c>
      <c r="N3341">
        <v>61</v>
      </c>
      <c r="O3341">
        <v>9</v>
      </c>
      <c r="P3341">
        <v>6.7</v>
      </c>
      <c r="Q3341">
        <v>14</v>
      </c>
      <c r="R3341" t="s">
        <v>2903</v>
      </c>
      <c r="S3341" t="s">
        <v>112</v>
      </c>
    </row>
    <row r="3342" spans="1:19" x14ac:dyDescent="0.2">
      <c r="A3342" t="s">
        <v>2370</v>
      </c>
      <c r="B3342" t="s">
        <v>44</v>
      </c>
      <c r="C3342">
        <v>2009</v>
      </c>
      <c r="D3342" s="1" t="d">
        <v>2000-03-12</v>
      </c>
      <c r="E3342" s="1" t="str">
        <f t="shared" si="104"/>
        <v>2000</v>
      </c>
      <c r="F3342" s="1" t="str">
        <f t="shared" si="105"/>
        <v>Mar</v>
      </c>
      <c r="G3342" t="s">
        <v>37</v>
      </c>
      <c r="H3342" t="s">
        <v>111</v>
      </c>
      <c r="I3342">
        <v>0.3</v>
      </c>
      <c r="J3342">
        <v>0.24</v>
      </c>
      <c r="K3342">
        <v>0</v>
      </c>
      <c r="L3342">
        <v>0.06</v>
      </c>
      <c r="M3342">
        <v>0.6</v>
      </c>
      <c r="N3342">
        <v>77</v>
      </c>
      <c r="O3342">
        <v>77</v>
      </c>
      <c r="P3342">
        <v>7.6</v>
      </c>
      <c r="Q3342">
        <v>94</v>
      </c>
      <c r="R3342" t="s">
        <v>826</v>
      </c>
      <c r="S3342" t="s">
        <v>53</v>
      </c>
    </row>
    <row r="3343" spans="1:19" x14ac:dyDescent="0.2">
      <c r="A3343" t="s">
        <v>3191</v>
      </c>
      <c r="B3343" t="s">
        <v>44</v>
      </c>
      <c r="C3343">
        <v>2010</v>
      </c>
      <c r="D3343" s="1" t="d">
        <v>2017-11-22</v>
      </c>
      <c r="E3343" s="1" t="str">
        <f t="shared" si="104"/>
        <v>2017</v>
      </c>
      <c r="F3343" s="1" t="str">
        <f t="shared" si="105"/>
        <v>Nov</v>
      </c>
      <c r="G3343" t="s">
        <v>86</v>
      </c>
      <c r="H3343" t="s">
        <v>111</v>
      </c>
      <c r="I3343">
        <v>0.31</v>
      </c>
      <c r="J3343">
        <v>0.23</v>
      </c>
      <c r="K3343">
        <v>0</v>
      </c>
      <c r="L3343">
        <v>0.06</v>
      </c>
      <c r="M3343">
        <v>0.6</v>
      </c>
      <c r="N3343">
        <v>32</v>
      </c>
      <c r="O3343">
        <v>38</v>
      </c>
      <c r="P3343">
        <v>4.5999999999999996</v>
      </c>
      <c r="Q3343">
        <v>23</v>
      </c>
      <c r="R3343" t="s">
        <v>111</v>
      </c>
      <c r="S3343" t="s">
        <v>88</v>
      </c>
    </row>
    <row r="3344" spans="1:19" x14ac:dyDescent="0.2">
      <c r="A3344" t="s">
        <v>3192</v>
      </c>
      <c r="B3344" t="s">
        <v>55</v>
      </c>
      <c r="C3344">
        <v>2001</v>
      </c>
      <c r="D3344" s="1" t="d">
        <v>2006-08-09</v>
      </c>
      <c r="E3344" s="1" t="str">
        <f t="shared" si="104"/>
        <v>2006</v>
      </c>
      <c r="F3344" s="1" t="str">
        <f t="shared" si="105"/>
        <v>Aug</v>
      </c>
      <c r="G3344" t="s">
        <v>24</v>
      </c>
      <c r="H3344" t="s">
        <v>111</v>
      </c>
      <c r="I3344">
        <v>0.28999999999999998</v>
      </c>
      <c r="J3344">
        <v>0.23</v>
      </c>
      <c r="K3344">
        <v>0</v>
      </c>
      <c r="L3344">
        <v>0.08</v>
      </c>
      <c r="M3344">
        <v>0.6</v>
      </c>
      <c r="N3344">
        <v>63</v>
      </c>
      <c r="O3344">
        <v>10</v>
      </c>
      <c r="P3344">
        <v>8.6</v>
      </c>
      <c r="Q3344">
        <v>8</v>
      </c>
      <c r="R3344" t="s">
        <v>111</v>
      </c>
      <c r="S3344" t="s">
        <v>20</v>
      </c>
    </row>
    <row r="3345" spans="1:19" x14ac:dyDescent="0.2">
      <c r="A3345" t="s">
        <v>3193</v>
      </c>
      <c r="B3345" t="s">
        <v>55</v>
      </c>
      <c r="C3345">
        <v>2006</v>
      </c>
      <c r="D3345" s="1" t="d">
        <v>2008-08-20</v>
      </c>
      <c r="E3345" s="1" t="str">
        <f t="shared" si="104"/>
        <v>2008</v>
      </c>
      <c r="F3345" s="1" t="str">
        <f t="shared" si="105"/>
        <v>Aug</v>
      </c>
      <c r="G3345" t="s">
        <v>50</v>
      </c>
      <c r="H3345" t="s">
        <v>484</v>
      </c>
      <c r="I3345">
        <v>0.5</v>
      </c>
      <c r="J3345">
        <v>0.02</v>
      </c>
      <c r="K3345">
        <v>0</v>
      </c>
      <c r="L3345">
        <v>0.08</v>
      </c>
      <c r="M3345">
        <v>0.6</v>
      </c>
      <c r="N3345">
        <v>52</v>
      </c>
      <c r="O3345">
        <v>29</v>
      </c>
      <c r="P3345">
        <v>7.5</v>
      </c>
      <c r="Q3345">
        <v>39</v>
      </c>
      <c r="R3345" t="s">
        <v>3194</v>
      </c>
      <c r="S3345" t="s">
        <v>53</v>
      </c>
    </row>
    <row r="3346" spans="1:19" x14ac:dyDescent="0.2">
      <c r="A3346" t="s">
        <v>3195</v>
      </c>
      <c r="B3346" t="s">
        <v>1043</v>
      </c>
      <c r="C3346">
        <v>1997</v>
      </c>
      <c r="D3346" s="1" t="d">
        <v>2005-08-01</v>
      </c>
      <c r="E3346" s="1" t="str">
        <f t="shared" si="104"/>
        <v>2005</v>
      </c>
      <c r="F3346" s="1" t="str">
        <f t="shared" si="105"/>
        <v>Aug</v>
      </c>
      <c r="G3346" t="s">
        <v>30</v>
      </c>
      <c r="H3346" t="s">
        <v>1872</v>
      </c>
      <c r="I3346">
        <v>0</v>
      </c>
      <c r="J3346">
        <v>0</v>
      </c>
      <c r="K3346">
        <v>0.6</v>
      </c>
      <c r="L3346">
        <v>0</v>
      </c>
      <c r="M3346">
        <v>0.6</v>
      </c>
    </row>
    <row r="3347" spans="1:19" x14ac:dyDescent="0.2">
      <c r="A3347" t="s">
        <v>391</v>
      </c>
      <c r="B3347" t="s">
        <v>55</v>
      </c>
      <c r="C3347">
        <v>2001</v>
      </c>
      <c r="D3347" s="1" t="d">
        <v>1991-11-22</v>
      </c>
      <c r="E3347" s="1" t="str">
        <f t="shared" si="104"/>
        <v>1991</v>
      </c>
      <c r="F3347" s="1" t="str">
        <f t="shared" si="105"/>
        <v>Nov</v>
      </c>
      <c r="G3347" t="s">
        <v>37</v>
      </c>
      <c r="H3347" t="s">
        <v>329</v>
      </c>
      <c r="I3347">
        <v>0.28999999999999998</v>
      </c>
      <c r="J3347">
        <v>0.23</v>
      </c>
      <c r="K3347">
        <v>0</v>
      </c>
      <c r="L3347">
        <v>0.08</v>
      </c>
      <c r="M3347">
        <v>0.6</v>
      </c>
      <c r="N3347">
        <v>87</v>
      </c>
      <c r="O3347">
        <v>24</v>
      </c>
      <c r="P3347">
        <v>8.6</v>
      </c>
      <c r="Q3347">
        <v>94</v>
      </c>
      <c r="R3347" t="s">
        <v>506</v>
      </c>
      <c r="S3347" t="s">
        <v>53</v>
      </c>
    </row>
    <row r="3348" spans="1:19" x14ac:dyDescent="0.2">
      <c r="A3348" t="s">
        <v>3196</v>
      </c>
      <c r="B3348" t="s">
        <v>95</v>
      </c>
      <c r="C3348">
        <v>1997</v>
      </c>
      <c r="D3348" s="1" t="d">
        <v>2022-07-07</v>
      </c>
      <c r="E3348" s="1" t="str">
        <f t="shared" si="104"/>
        <v>2022</v>
      </c>
      <c r="F3348" s="1" t="str">
        <f t="shared" si="105"/>
        <v>Jul</v>
      </c>
      <c r="G3348" t="s">
        <v>18</v>
      </c>
      <c r="H3348" t="s">
        <v>234</v>
      </c>
      <c r="I3348">
        <v>0.09</v>
      </c>
      <c r="J3348">
        <v>0.26</v>
      </c>
      <c r="K3348">
        <v>0.23</v>
      </c>
      <c r="L3348">
        <v>0.02</v>
      </c>
      <c r="M3348">
        <v>0.6</v>
      </c>
    </row>
    <row r="3349" spans="1:19" x14ac:dyDescent="0.2">
      <c r="A3349" t="s">
        <v>3197</v>
      </c>
      <c r="B3349" t="s">
        <v>95</v>
      </c>
      <c r="C3349">
        <v>2000</v>
      </c>
      <c r="D3349" s="1" t="d">
        <v>1995-05-13</v>
      </c>
      <c r="E3349" s="1" t="str">
        <f t="shared" si="104"/>
        <v>1995</v>
      </c>
      <c r="F3349" s="1" t="str">
        <f t="shared" si="105"/>
        <v>May</v>
      </c>
      <c r="G3349" t="s">
        <v>24</v>
      </c>
      <c r="H3349" t="s">
        <v>19</v>
      </c>
      <c r="I3349">
        <v>0.37</v>
      </c>
      <c r="J3349">
        <v>0.08</v>
      </c>
      <c r="K3349">
        <v>0.14000000000000001</v>
      </c>
      <c r="L3349">
        <v>0.01</v>
      </c>
      <c r="M3349">
        <v>0.6</v>
      </c>
    </row>
    <row r="3350" spans="1:19" x14ac:dyDescent="0.2">
      <c r="A3350" t="s">
        <v>3198</v>
      </c>
      <c r="B3350" t="s">
        <v>55</v>
      </c>
      <c r="C3350">
        <v>2001</v>
      </c>
      <c r="D3350" s="1" t="d">
        <v>1992-12-25</v>
      </c>
      <c r="E3350" s="1" t="str">
        <f t="shared" si="104"/>
        <v>1992</v>
      </c>
      <c r="F3350" s="1" t="str">
        <f t="shared" si="105"/>
        <v>Dec</v>
      </c>
      <c r="G3350" t="s">
        <v>24</v>
      </c>
      <c r="H3350" t="s">
        <v>977</v>
      </c>
      <c r="I3350">
        <v>0.28999999999999998</v>
      </c>
      <c r="J3350">
        <v>0.23</v>
      </c>
      <c r="K3350">
        <v>0</v>
      </c>
      <c r="L3350">
        <v>0.08</v>
      </c>
      <c r="M3350">
        <v>0.6</v>
      </c>
      <c r="N3350">
        <v>81</v>
      </c>
      <c r="O3350">
        <v>14</v>
      </c>
      <c r="P3350" t="s">
        <v>203</v>
      </c>
      <c r="R3350" t="s">
        <v>2214</v>
      </c>
      <c r="S3350" t="s">
        <v>20</v>
      </c>
    </row>
    <row r="3351" spans="1:19" x14ac:dyDescent="0.2">
      <c r="A3351" t="s">
        <v>2742</v>
      </c>
      <c r="B3351" t="s">
        <v>44</v>
      </c>
      <c r="C3351">
        <v>2010</v>
      </c>
      <c r="D3351" s="1" t="d">
        <v>1996-04-09</v>
      </c>
      <c r="E3351" s="1" t="str">
        <f t="shared" si="104"/>
        <v>1996</v>
      </c>
      <c r="F3351" s="1" t="str">
        <f t="shared" si="105"/>
        <v>Apr</v>
      </c>
      <c r="G3351" t="s">
        <v>24</v>
      </c>
      <c r="H3351" t="s">
        <v>568</v>
      </c>
      <c r="I3351">
        <v>0.32</v>
      </c>
      <c r="J3351">
        <v>0.23</v>
      </c>
      <c r="K3351">
        <v>0</v>
      </c>
      <c r="L3351">
        <v>0.06</v>
      </c>
      <c r="M3351">
        <v>0.6</v>
      </c>
      <c r="N3351">
        <v>82</v>
      </c>
      <c r="O3351">
        <v>78</v>
      </c>
      <c r="P3351">
        <v>8.1</v>
      </c>
      <c r="Q3351">
        <v>101</v>
      </c>
      <c r="R3351" t="s">
        <v>784</v>
      </c>
      <c r="S3351" t="s">
        <v>112</v>
      </c>
    </row>
    <row r="3352" spans="1:19" x14ac:dyDescent="0.2">
      <c r="A3352" t="s">
        <v>3199</v>
      </c>
      <c r="B3352" t="s">
        <v>32</v>
      </c>
      <c r="C3352">
        <v>2007</v>
      </c>
      <c r="D3352" s="1" t="d">
        <v>2003-09-26</v>
      </c>
      <c r="E3352" s="1" t="str">
        <f t="shared" si="104"/>
        <v>2003</v>
      </c>
      <c r="F3352" s="1" t="str">
        <f t="shared" si="105"/>
        <v>Sep</v>
      </c>
      <c r="G3352" t="s">
        <v>50</v>
      </c>
      <c r="H3352" t="s">
        <v>151</v>
      </c>
      <c r="I3352">
        <v>0.28000000000000003</v>
      </c>
      <c r="J3352">
        <v>0.25</v>
      </c>
      <c r="K3352">
        <v>0</v>
      </c>
      <c r="L3352">
        <v>0.06</v>
      </c>
      <c r="M3352">
        <v>0.6</v>
      </c>
      <c r="N3352">
        <v>43</v>
      </c>
      <c r="O3352">
        <v>7</v>
      </c>
      <c r="P3352">
        <v>4.9000000000000004</v>
      </c>
      <c r="Q3352">
        <v>8</v>
      </c>
      <c r="R3352" t="s">
        <v>1241</v>
      </c>
      <c r="S3352" t="s">
        <v>112</v>
      </c>
    </row>
    <row r="3353" spans="1:19" x14ac:dyDescent="0.2">
      <c r="A3353" t="s">
        <v>3199</v>
      </c>
      <c r="B3353" t="s">
        <v>17</v>
      </c>
      <c r="C3353" t="s">
        <v>286</v>
      </c>
      <c r="D3353" s="1" t="d">
        <v>2007-03-04</v>
      </c>
      <c r="E3353" s="1" t="str">
        <f t="shared" si="104"/>
        <v>2007</v>
      </c>
      <c r="F3353" s="1" t="str">
        <f t="shared" si="105"/>
        <v>Mar</v>
      </c>
      <c r="G3353" t="s">
        <v>50</v>
      </c>
      <c r="H3353" t="s">
        <v>151</v>
      </c>
      <c r="I3353">
        <v>0.26</v>
      </c>
      <c r="J3353">
        <v>0.28000000000000003</v>
      </c>
      <c r="K3353">
        <v>0</v>
      </c>
      <c r="L3353">
        <v>7.0000000000000007E-2</v>
      </c>
      <c r="M3353">
        <v>0.6</v>
      </c>
      <c r="N3353">
        <v>35</v>
      </c>
      <c r="O3353">
        <v>12</v>
      </c>
      <c r="P3353">
        <v>6.8</v>
      </c>
      <c r="Q3353">
        <v>6</v>
      </c>
      <c r="R3353" t="s">
        <v>558</v>
      </c>
      <c r="S3353" t="s">
        <v>112</v>
      </c>
    </row>
    <row r="3354" spans="1:19" x14ac:dyDescent="0.2">
      <c r="A3354" t="s">
        <v>1926</v>
      </c>
      <c r="B3354" t="s">
        <v>44</v>
      </c>
      <c r="C3354">
        <v>2007</v>
      </c>
      <c r="D3354" s="1" t="d">
        <v>2016-10-09</v>
      </c>
      <c r="E3354" s="1" t="str">
        <f t="shared" si="104"/>
        <v>2016</v>
      </c>
      <c r="F3354" s="1" t="str">
        <f t="shared" si="105"/>
        <v>Oct</v>
      </c>
      <c r="G3354" t="s">
        <v>50</v>
      </c>
      <c r="H3354" t="s">
        <v>71</v>
      </c>
      <c r="I3354">
        <v>0.51</v>
      </c>
      <c r="J3354">
        <v>0.04</v>
      </c>
      <c r="K3354">
        <v>0</v>
      </c>
      <c r="L3354">
        <v>0.05</v>
      </c>
      <c r="M3354">
        <v>0.6</v>
      </c>
    </row>
    <row r="3355" spans="1:19" x14ac:dyDescent="0.2">
      <c r="A3355" t="s">
        <v>3200</v>
      </c>
      <c r="B3355" t="s">
        <v>104</v>
      </c>
      <c r="C3355">
        <v>2002</v>
      </c>
      <c r="D3355" s="1" t="d">
        <v>2003-07-07</v>
      </c>
      <c r="E3355" s="1" t="str">
        <f t="shared" si="104"/>
        <v>2003</v>
      </c>
      <c r="F3355" s="1" t="str">
        <f t="shared" si="105"/>
        <v>Jul</v>
      </c>
      <c r="G3355" t="s">
        <v>86</v>
      </c>
      <c r="H3355" t="s">
        <v>372</v>
      </c>
      <c r="I3355">
        <v>0</v>
      </c>
      <c r="J3355">
        <v>0</v>
      </c>
      <c r="K3355">
        <v>0.56000000000000005</v>
      </c>
      <c r="L3355">
        <v>0.04</v>
      </c>
      <c r="M3355">
        <v>0.6</v>
      </c>
    </row>
    <row r="3356" spans="1:19" x14ac:dyDescent="0.2">
      <c r="A3356" t="s">
        <v>3201</v>
      </c>
      <c r="B3356" t="s">
        <v>104</v>
      </c>
      <c r="C3356">
        <v>1998</v>
      </c>
      <c r="D3356" s="1" t="d">
        <v>1993-05-12</v>
      </c>
      <c r="E3356" s="1" t="str">
        <f t="shared" si="104"/>
        <v>1993</v>
      </c>
      <c r="F3356" s="1" t="str">
        <f t="shared" si="105"/>
        <v>May</v>
      </c>
      <c r="G3356" t="s">
        <v>39</v>
      </c>
      <c r="H3356" t="s">
        <v>234</v>
      </c>
      <c r="I3356">
        <v>0</v>
      </c>
      <c r="J3356">
        <v>0</v>
      </c>
      <c r="K3356">
        <v>0.56000000000000005</v>
      </c>
      <c r="L3356">
        <v>0.04</v>
      </c>
      <c r="M3356">
        <v>0.6</v>
      </c>
    </row>
    <row r="3357" spans="1:19" x14ac:dyDescent="0.2">
      <c r="A3357" t="s">
        <v>3202</v>
      </c>
      <c r="B3357" t="s">
        <v>17</v>
      </c>
      <c r="C3357">
        <v>2009</v>
      </c>
      <c r="D3357" s="1" t="d">
        <v>2005-08-27</v>
      </c>
      <c r="E3357" s="1" t="str">
        <f t="shared" si="104"/>
        <v>2005</v>
      </c>
      <c r="F3357" s="1" t="str">
        <f t="shared" si="105"/>
        <v>Aug</v>
      </c>
      <c r="G3357" t="s">
        <v>28</v>
      </c>
      <c r="H3357" t="s">
        <v>1511</v>
      </c>
      <c r="I3357">
        <v>0.32</v>
      </c>
      <c r="J3357">
        <v>0.12</v>
      </c>
      <c r="K3357">
        <v>0.11</v>
      </c>
      <c r="L3357">
        <v>0.04</v>
      </c>
      <c r="M3357">
        <v>0.6</v>
      </c>
      <c r="N3357">
        <v>81</v>
      </c>
      <c r="O3357">
        <v>58</v>
      </c>
      <c r="P3357">
        <v>8.6999999999999993</v>
      </c>
      <c r="Q3357">
        <v>101</v>
      </c>
      <c r="R3357" t="s">
        <v>3203</v>
      </c>
      <c r="S3357" t="s">
        <v>88</v>
      </c>
    </row>
    <row r="3358" spans="1:19" x14ac:dyDescent="0.2">
      <c r="A3358" t="s">
        <v>3204</v>
      </c>
      <c r="B3358" t="s">
        <v>17</v>
      </c>
      <c r="C3358">
        <v>2008</v>
      </c>
      <c r="D3358" s="1" t="d">
        <v>1992-06-01</v>
      </c>
      <c r="E3358" s="1" t="str">
        <f t="shared" si="104"/>
        <v>1992</v>
      </c>
      <c r="F3358" s="1" t="str">
        <f t="shared" si="105"/>
        <v>Jun</v>
      </c>
      <c r="G3358" t="s">
        <v>34</v>
      </c>
      <c r="H3358" t="s">
        <v>568</v>
      </c>
      <c r="I3358">
        <v>0.37</v>
      </c>
      <c r="J3358">
        <v>0.16</v>
      </c>
      <c r="K3358">
        <v>0.01</v>
      </c>
      <c r="L3358">
        <v>0.06</v>
      </c>
      <c r="M3358">
        <v>0.6</v>
      </c>
    </row>
    <row r="3359" spans="1:19" x14ac:dyDescent="0.2">
      <c r="A3359" t="s">
        <v>3205</v>
      </c>
      <c r="B3359" t="s">
        <v>79</v>
      </c>
      <c r="C3359">
        <v>2013</v>
      </c>
      <c r="D3359" s="1" t="d">
        <v>2018-12-21</v>
      </c>
      <c r="E3359" s="1" t="str">
        <f t="shared" si="104"/>
        <v>2018</v>
      </c>
      <c r="F3359" s="1" t="str">
        <f t="shared" si="105"/>
        <v>Dec</v>
      </c>
      <c r="G3359" t="s">
        <v>1</v>
      </c>
      <c r="H3359" t="s">
        <v>568</v>
      </c>
      <c r="I3359">
        <v>0.27</v>
      </c>
      <c r="J3359">
        <v>0.27</v>
      </c>
      <c r="K3359">
        <v>0</v>
      </c>
      <c r="L3359">
        <v>0.05</v>
      </c>
      <c r="M3359">
        <v>0.6</v>
      </c>
    </row>
    <row r="3360" spans="1:19" x14ac:dyDescent="0.2">
      <c r="A3360" t="s">
        <v>3206</v>
      </c>
      <c r="B3360" t="s">
        <v>104</v>
      </c>
      <c r="C3360">
        <v>1998</v>
      </c>
      <c r="D3360" s="1" t="d">
        <v>2001-03-07</v>
      </c>
      <c r="E3360" s="1" t="str">
        <f t="shared" si="104"/>
        <v>2001</v>
      </c>
      <c r="F3360" s="1" t="str">
        <f t="shared" si="105"/>
        <v>Mar</v>
      </c>
      <c r="G3360" t="s">
        <v>101</v>
      </c>
      <c r="H3360" t="s">
        <v>134</v>
      </c>
      <c r="I3360">
        <v>0.33</v>
      </c>
      <c r="J3360">
        <v>0.23</v>
      </c>
      <c r="K3360">
        <v>0</v>
      </c>
      <c r="L3360">
        <v>0.04</v>
      </c>
      <c r="M3360">
        <v>0.6</v>
      </c>
    </row>
    <row r="3361" spans="1:19" x14ac:dyDescent="0.2">
      <c r="A3361" t="s">
        <v>3207</v>
      </c>
      <c r="B3361" t="s">
        <v>32</v>
      </c>
      <c r="C3361">
        <v>2008</v>
      </c>
      <c r="D3361" s="1" t="d">
        <v>2015-05-23</v>
      </c>
      <c r="E3361" s="1" t="str">
        <f t="shared" si="104"/>
        <v>2015</v>
      </c>
      <c r="F3361" s="1" t="str">
        <f t="shared" si="105"/>
        <v>May</v>
      </c>
      <c r="G3361" t="s">
        <v>39</v>
      </c>
      <c r="H3361" t="s">
        <v>134</v>
      </c>
      <c r="I3361">
        <v>0.31</v>
      </c>
      <c r="J3361">
        <v>0.23</v>
      </c>
      <c r="K3361">
        <v>0</v>
      </c>
      <c r="L3361">
        <v>0.06</v>
      </c>
      <c r="M3361">
        <v>0.6</v>
      </c>
      <c r="P3361" t="s">
        <v>203</v>
      </c>
      <c r="R3361" t="s">
        <v>134</v>
      </c>
      <c r="S3361" t="s">
        <v>20</v>
      </c>
    </row>
    <row r="3362" spans="1:19" x14ac:dyDescent="0.2">
      <c r="A3362" t="s">
        <v>3088</v>
      </c>
      <c r="B3362" t="s">
        <v>17</v>
      </c>
      <c r="C3362">
        <v>2008</v>
      </c>
      <c r="D3362" s="1" t="d">
        <v>2006-08-19</v>
      </c>
      <c r="E3362" s="1" t="str">
        <f t="shared" si="104"/>
        <v>2006</v>
      </c>
      <c r="F3362" s="1" t="str">
        <f t="shared" si="105"/>
        <v>Aug</v>
      </c>
      <c r="G3362" t="s">
        <v>50</v>
      </c>
      <c r="H3362" t="s">
        <v>222</v>
      </c>
      <c r="I3362">
        <v>0.43</v>
      </c>
      <c r="J3362">
        <v>0.09</v>
      </c>
      <c r="K3362">
        <v>0.04</v>
      </c>
      <c r="L3362">
        <v>0.05</v>
      </c>
      <c r="M3362">
        <v>0.6</v>
      </c>
      <c r="N3362">
        <v>90</v>
      </c>
      <c r="O3362">
        <v>44</v>
      </c>
      <c r="P3362">
        <v>8.9</v>
      </c>
      <c r="Q3362">
        <v>236</v>
      </c>
      <c r="R3362" t="s">
        <v>378</v>
      </c>
      <c r="S3362" t="s">
        <v>88</v>
      </c>
    </row>
    <row r="3363" spans="1:19" x14ac:dyDescent="0.2">
      <c r="A3363" t="s">
        <v>3208</v>
      </c>
      <c r="B3363" t="s">
        <v>17</v>
      </c>
      <c r="C3363">
        <v>2009</v>
      </c>
      <c r="D3363" s="1" t="d">
        <v>2003-10-22</v>
      </c>
      <c r="E3363" s="1" t="str">
        <f t="shared" si="104"/>
        <v>2003</v>
      </c>
      <c r="F3363" s="1" t="str">
        <f t="shared" si="105"/>
        <v>Oct</v>
      </c>
      <c r="G3363" t="s">
        <v>272</v>
      </c>
      <c r="H3363" t="s">
        <v>19</v>
      </c>
      <c r="I3363">
        <v>0.11</v>
      </c>
      <c r="J3363">
        <v>0.13</v>
      </c>
      <c r="K3363">
        <v>0.33</v>
      </c>
      <c r="L3363">
        <v>0.02</v>
      </c>
      <c r="M3363">
        <v>0.6</v>
      </c>
    </row>
    <row r="3364" spans="1:19" x14ac:dyDescent="0.2">
      <c r="A3364" t="s">
        <v>3209</v>
      </c>
      <c r="B3364" t="s">
        <v>75</v>
      </c>
      <c r="C3364">
        <v>2014</v>
      </c>
      <c r="D3364" s="1" t="d">
        <v>2011-06-24</v>
      </c>
      <c r="E3364" s="1" t="str">
        <f t="shared" si="104"/>
        <v>2011</v>
      </c>
      <c r="F3364" s="1" t="str">
        <f t="shared" si="105"/>
        <v>Jun</v>
      </c>
      <c r="G3364" t="s">
        <v>50</v>
      </c>
      <c r="H3364" t="s">
        <v>267</v>
      </c>
      <c r="I3364">
        <v>0.13</v>
      </c>
      <c r="J3364">
        <v>0.38</v>
      </c>
      <c r="K3364">
        <v>0</v>
      </c>
      <c r="L3364">
        <v>0.09</v>
      </c>
      <c r="M3364">
        <v>0.6</v>
      </c>
      <c r="N3364">
        <v>72</v>
      </c>
      <c r="O3364">
        <v>47</v>
      </c>
      <c r="P3364">
        <v>6.6</v>
      </c>
      <c r="Q3364">
        <v>88</v>
      </c>
      <c r="R3364" t="s">
        <v>885</v>
      </c>
      <c r="S3364" t="s">
        <v>112</v>
      </c>
    </row>
    <row r="3365" spans="1:19" x14ac:dyDescent="0.2">
      <c r="A3365" t="s">
        <v>3210</v>
      </c>
      <c r="B3365" t="s">
        <v>57</v>
      </c>
      <c r="C3365">
        <v>1995</v>
      </c>
      <c r="D3365" s="1" t="d">
        <v>1995-09-22</v>
      </c>
      <c r="E3365" s="1" t="str">
        <f t="shared" si="104"/>
        <v>1995</v>
      </c>
      <c r="F3365" s="1" t="str">
        <f t="shared" si="105"/>
        <v>Sep</v>
      </c>
      <c r="G3365" t="s">
        <v>272</v>
      </c>
      <c r="H3365" t="s">
        <v>118</v>
      </c>
      <c r="I3365">
        <v>0</v>
      </c>
      <c r="J3365">
        <v>0</v>
      </c>
      <c r="K3365">
        <v>0.6</v>
      </c>
      <c r="L3365">
        <v>0</v>
      </c>
      <c r="M3365">
        <v>0.6</v>
      </c>
    </row>
    <row r="3366" spans="1:19" x14ac:dyDescent="0.2">
      <c r="A3366" t="s">
        <v>3211</v>
      </c>
      <c r="B3366" t="s">
        <v>75</v>
      </c>
      <c r="C3366">
        <v>2016</v>
      </c>
      <c r="D3366" s="1" t="d">
        <v>2001-01-10</v>
      </c>
      <c r="E3366" s="1" t="str">
        <f t="shared" si="104"/>
        <v>2001</v>
      </c>
      <c r="F3366" s="1" t="str">
        <f t="shared" si="105"/>
        <v>Jan</v>
      </c>
      <c r="G3366" t="s">
        <v>18</v>
      </c>
      <c r="H3366" t="s">
        <v>51</v>
      </c>
      <c r="I3366">
        <v>0.17</v>
      </c>
      <c r="J3366">
        <v>0.34</v>
      </c>
      <c r="K3366">
        <v>0</v>
      </c>
      <c r="L3366">
        <v>0.09</v>
      </c>
      <c r="M3366">
        <v>0.6</v>
      </c>
      <c r="N3366">
        <v>69</v>
      </c>
      <c r="O3366">
        <v>50</v>
      </c>
      <c r="P3366">
        <v>6.9</v>
      </c>
      <c r="Q3366">
        <v>88</v>
      </c>
      <c r="R3366" t="s">
        <v>746</v>
      </c>
      <c r="S3366" t="s">
        <v>88</v>
      </c>
    </row>
    <row r="3367" spans="1:19" x14ac:dyDescent="0.2">
      <c r="A3367" t="s">
        <v>480</v>
      </c>
      <c r="B3367" t="s">
        <v>187</v>
      </c>
      <c r="C3367">
        <v>2013</v>
      </c>
      <c r="D3367" s="1" t="d">
        <v>1990-06-07</v>
      </c>
      <c r="E3367" s="1" t="str">
        <f t="shared" si="104"/>
        <v>1990</v>
      </c>
      <c r="F3367" s="1" t="str">
        <f t="shared" si="105"/>
        <v>Jun</v>
      </c>
      <c r="G3367" t="s">
        <v>34</v>
      </c>
      <c r="H3367" t="s">
        <v>111</v>
      </c>
      <c r="I3367">
        <v>0.31</v>
      </c>
      <c r="J3367">
        <v>0.23</v>
      </c>
      <c r="K3367">
        <v>0</v>
      </c>
      <c r="L3367">
        <v>0.05</v>
      </c>
      <c r="M3367">
        <v>0.6</v>
      </c>
      <c r="N3367">
        <v>72</v>
      </c>
      <c r="O3367">
        <v>13</v>
      </c>
      <c r="P3367">
        <v>7.6</v>
      </c>
      <c r="Q3367">
        <v>45</v>
      </c>
      <c r="R3367" t="s">
        <v>111</v>
      </c>
      <c r="S3367" t="s">
        <v>112</v>
      </c>
    </row>
    <row r="3368" spans="1:19" x14ac:dyDescent="0.2">
      <c r="A3368" t="s">
        <v>3212</v>
      </c>
      <c r="B3368" t="s">
        <v>17</v>
      </c>
      <c r="C3368">
        <v>2008</v>
      </c>
      <c r="D3368" s="1" t="d">
        <v>2016-07-20</v>
      </c>
      <c r="E3368" s="1" t="str">
        <f t="shared" si="104"/>
        <v>2016</v>
      </c>
      <c r="F3368" s="1" t="str">
        <f t="shared" si="105"/>
        <v>Jul</v>
      </c>
      <c r="G3368" t="s">
        <v>1</v>
      </c>
      <c r="H3368" t="s">
        <v>19</v>
      </c>
      <c r="I3368">
        <v>0.23</v>
      </c>
      <c r="J3368">
        <v>0.17</v>
      </c>
      <c r="K3368">
        <v>0.14000000000000001</v>
      </c>
      <c r="L3368">
        <v>0.05</v>
      </c>
      <c r="M3368">
        <v>0.6</v>
      </c>
    </row>
    <row r="3369" spans="1:19" x14ac:dyDescent="0.2">
      <c r="A3369" t="s">
        <v>968</v>
      </c>
      <c r="B3369" t="s">
        <v>32</v>
      </c>
      <c r="C3369">
        <v>2010</v>
      </c>
      <c r="D3369" s="1" t="d">
        <v>1992-12-15</v>
      </c>
      <c r="E3369" s="1" t="str">
        <f t="shared" si="104"/>
        <v>1992</v>
      </c>
      <c r="F3369" s="1" t="str">
        <f t="shared" si="105"/>
        <v>Dec</v>
      </c>
      <c r="G3369" t="s">
        <v>34</v>
      </c>
      <c r="H3369" t="s">
        <v>71</v>
      </c>
      <c r="I3369">
        <v>0.56000000000000005</v>
      </c>
      <c r="J3369">
        <v>0</v>
      </c>
      <c r="K3369">
        <v>0</v>
      </c>
      <c r="L3369">
        <v>0.04</v>
      </c>
      <c r="M3369">
        <v>0.6</v>
      </c>
      <c r="P3369" t="s">
        <v>203</v>
      </c>
      <c r="R3369" t="s">
        <v>3213</v>
      </c>
      <c r="S3369" t="s">
        <v>20</v>
      </c>
    </row>
    <row r="3370" spans="1:19" x14ac:dyDescent="0.2">
      <c r="A3370" t="s">
        <v>2333</v>
      </c>
      <c r="B3370" t="s">
        <v>159</v>
      </c>
      <c r="C3370">
        <v>2009</v>
      </c>
      <c r="D3370" s="1" t="d">
        <v>2001-11-25</v>
      </c>
      <c r="E3370" s="1" t="str">
        <f t="shared" si="104"/>
        <v>2001</v>
      </c>
      <c r="F3370" s="1" t="str">
        <f t="shared" si="105"/>
        <v>Nov</v>
      </c>
      <c r="G3370" t="s">
        <v>50</v>
      </c>
      <c r="H3370" t="s">
        <v>111</v>
      </c>
      <c r="I3370">
        <v>0.22</v>
      </c>
      <c r="J3370">
        <v>0.24</v>
      </c>
      <c r="K3370">
        <v>0</v>
      </c>
      <c r="L3370">
        <v>0.14000000000000001</v>
      </c>
      <c r="M3370">
        <v>0.6</v>
      </c>
    </row>
    <row r="3371" spans="1:19" x14ac:dyDescent="0.2">
      <c r="A3371" t="s">
        <v>3214</v>
      </c>
      <c r="B3371" t="s">
        <v>75</v>
      </c>
      <c r="C3371">
        <v>2014</v>
      </c>
      <c r="D3371" s="1" t="d">
        <v>2006-04-01</v>
      </c>
      <c r="E3371" s="1" t="str">
        <f t="shared" si="104"/>
        <v>2006</v>
      </c>
      <c r="F3371" s="1" t="str">
        <f t="shared" si="105"/>
        <v>Apr</v>
      </c>
      <c r="G3371" t="s">
        <v>18</v>
      </c>
      <c r="H3371" t="s">
        <v>134</v>
      </c>
      <c r="I3371">
        <v>0.31</v>
      </c>
      <c r="J3371">
        <v>0.19</v>
      </c>
      <c r="K3371">
        <v>0</v>
      </c>
      <c r="L3371">
        <v>0.1</v>
      </c>
      <c r="M3371">
        <v>0.6</v>
      </c>
      <c r="N3371">
        <v>60</v>
      </c>
      <c r="O3371">
        <v>28</v>
      </c>
      <c r="P3371">
        <v>3.6</v>
      </c>
      <c r="Q3371">
        <v>306</v>
      </c>
      <c r="R3371" t="s">
        <v>135</v>
      </c>
      <c r="S3371" t="s">
        <v>112</v>
      </c>
    </row>
    <row r="3372" spans="1:19" x14ac:dyDescent="0.2">
      <c r="A3372" t="s">
        <v>3215</v>
      </c>
      <c r="B3372" t="s">
        <v>148</v>
      </c>
      <c r="C3372">
        <v>2011</v>
      </c>
      <c r="D3372" s="1" t="d">
        <v>1996-06-04</v>
      </c>
      <c r="E3372" s="1" t="str">
        <f t="shared" si="104"/>
        <v>1996</v>
      </c>
      <c r="F3372" s="1" t="str">
        <f t="shared" si="105"/>
        <v>Jun</v>
      </c>
      <c r="G3372" t="s">
        <v>272</v>
      </c>
      <c r="H3372" t="s">
        <v>151</v>
      </c>
      <c r="I3372">
        <v>0.19</v>
      </c>
      <c r="J3372">
        <v>0.31</v>
      </c>
      <c r="K3372">
        <v>0</v>
      </c>
      <c r="L3372">
        <v>0.09</v>
      </c>
      <c r="M3372">
        <v>0.6</v>
      </c>
      <c r="N3372">
        <v>90</v>
      </c>
      <c r="O3372">
        <v>62</v>
      </c>
      <c r="P3372">
        <v>8.3000000000000007</v>
      </c>
      <c r="Q3372">
        <v>1180</v>
      </c>
      <c r="R3372" t="s">
        <v>1103</v>
      </c>
      <c r="S3372" t="s">
        <v>88</v>
      </c>
    </row>
    <row r="3373" spans="1:19" x14ac:dyDescent="0.2">
      <c r="A3373" t="s">
        <v>2777</v>
      </c>
      <c r="B3373" t="s">
        <v>55</v>
      </c>
      <c r="C3373">
        <v>2007</v>
      </c>
      <c r="D3373" s="1" t="d">
        <v>2022-02-14</v>
      </c>
      <c r="E3373" s="1" t="str">
        <f t="shared" si="104"/>
        <v>2022</v>
      </c>
      <c r="F3373" s="1" t="str">
        <f t="shared" si="105"/>
        <v>Feb</v>
      </c>
      <c r="G3373" t="s">
        <v>18</v>
      </c>
      <c r="H3373" t="s">
        <v>1263</v>
      </c>
      <c r="I3373">
        <v>0.28999999999999998</v>
      </c>
      <c r="J3373">
        <v>0.23</v>
      </c>
      <c r="K3373">
        <v>0</v>
      </c>
      <c r="L3373">
        <v>0.08</v>
      </c>
      <c r="M3373">
        <v>0.6</v>
      </c>
      <c r="N3373">
        <v>71</v>
      </c>
      <c r="O3373">
        <v>5</v>
      </c>
      <c r="P3373" t="s">
        <v>203</v>
      </c>
      <c r="R3373" t="s">
        <v>1433</v>
      </c>
      <c r="S3373" t="s">
        <v>20</v>
      </c>
    </row>
    <row r="3374" spans="1:19" x14ac:dyDescent="0.2">
      <c r="A3374" t="s">
        <v>3216</v>
      </c>
      <c r="B3374" t="s">
        <v>55</v>
      </c>
      <c r="C3374">
        <v>2003</v>
      </c>
      <c r="D3374" s="1" t="d">
        <v>1988-06-04</v>
      </c>
      <c r="E3374" s="1" t="str">
        <f t="shared" si="104"/>
        <v>1988</v>
      </c>
      <c r="F3374" s="1" t="str">
        <f t="shared" si="105"/>
        <v>Jun</v>
      </c>
      <c r="G3374" t="s">
        <v>272</v>
      </c>
      <c r="H3374" t="s">
        <v>1201</v>
      </c>
      <c r="I3374">
        <v>0</v>
      </c>
      <c r="J3374">
        <v>0</v>
      </c>
      <c r="K3374">
        <v>0.6</v>
      </c>
      <c r="L3374">
        <v>0</v>
      </c>
      <c r="M3374">
        <v>0.6</v>
      </c>
    </row>
    <row r="3375" spans="1:19" x14ac:dyDescent="0.2">
      <c r="A3375" t="s">
        <v>3217</v>
      </c>
      <c r="B3375" t="s">
        <v>44</v>
      </c>
      <c r="C3375">
        <v>2005</v>
      </c>
      <c r="D3375" s="1" t="d">
        <v>2008-08-02</v>
      </c>
      <c r="E3375" s="1" t="str">
        <f t="shared" si="104"/>
        <v>2008</v>
      </c>
      <c r="F3375" s="1" t="str">
        <f t="shared" si="105"/>
        <v>Aug</v>
      </c>
      <c r="G3375" t="s">
        <v>24</v>
      </c>
      <c r="H3375" t="s">
        <v>45</v>
      </c>
      <c r="I3375">
        <v>0.49</v>
      </c>
      <c r="J3375">
        <v>0.03</v>
      </c>
      <c r="K3375">
        <v>0.03</v>
      </c>
      <c r="L3375">
        <v>0.05</v>
      </c>
      <c r="M3375">
        <v>0.6</v>
      </c>
    </row>
    <row r="3376" spans="1:19" x14ac:dyDescent="0.2">
      <c r="A3376" t="s">
        <v>997</v>
      </c>
      <c r="B3376" t="s">
        <v>49</v>
      </c>
      <c r="C3376">
        <v>2014</v>
      </c>
      <c r="D3376" s="1" t="d">
        <v>2020-04-17</v>
      </c>
      <c r="E3376" s="1" t="str">
        <f t="shared" si="104"/>
        <v>2020</v>
      </c>
      <c r="F3376" s="1" t="str">
        <f t="shared" si="105"/>
        <v>Apr</v>
      </c>
      <c r="G3376" t="s">
        <v>28</v>
      </c>
      <c r="H3376" t="s">
        <v>134</v>
      </c>
      <c r="I3376">
        <v>0.27</v>
      </c>
      <c r="J3376">
        <v>0.18</v>
      </c>
      <c r="K3376">
        <v>0.05</v>
      </c>
      <c r="L3376">
        <v>0.09</v>
      </c>
      <c r="M3376">
        <v>0.6</v>
      </c>
      <c r="P3376">
        <v>5.2</v>
      </c>
      <c r="Q3376">
        <v>242</v>
      </c>
      <c r="R3376" t="s">
        <v>584</v>
      </c>
      <c r="S3376" t="s">
        <v>53</v>
      </c>
    </row>
    <row r="3377" spans="1:19" x14ac:dyDescent="0.2">
      <c r="A3377" t="s">
        <v>3218</v>
      </c>
      <c r="B3377" t="s">
        <v>32</v>
      </c>
      <c r="C3377">
        <v>2007</v>
      </c>
      <c r="D3377" s="1" t="d">
        <v>2002-10-16</v>
      </c>
      <c r="E3377" s="1" t="str">
        <f t="shared" si="104"/>
        <v>2002</v>
      </c>
      <c r="F3377" s="1" t="str">
        <f t="shared" si="105"/>
        <v>Oct</v>
      </c>
      <c r="G3377" t="s">
        <v>39</v>
      </c>
      <c r="H3377" t="s">
        <v>134</v>
      </c>
      <c r="I3377">
        <v>0.33</v>
      </c>
      <c r="J3377">
        <v>0.02</v>
      </c>
      <c r="K3377">
        <v>0.21</v>
      </c>
      <c r="L3377">
        <v>0.03</v>
      </c>
      <c r="M3377">
        <v>0.6</v>
      </c>
      <c r="N3377">
        <v>69</v>
      </c>
      <c r="O3377">
        <v>27</v>
      </c>
      <c r="P3377">
        <v>6.3</v>
      </c>
      <c r="Q3377">
        <v>18</v>
      </c>
      <c r="R3377" t="s">
        <v>1026</v>
      </c>
      <c r="S3377" t="s">
        <v>20</v>
      </c>
    </row>
    <row r="3378" spans="1:19" x14ac:dyDescent="0.2">
      <c r="A3378" t="s">
        <v>3219</v>
      </c>
      <c r="B3378" t="s">
        <v>17</v>
      </c>
      <c r="C3378">
        <v>2010</v>
      </c>
      <c r="D3378" s="1" t="d">
        <v>1991-07-26</v>
      </c>
      <c r="E3378" s="1" t="str">
        <f t="shared" si="104"/>
        <v>1991</v>
      </c>
      <c r="F3378" s="1" t="str">
        <f t="shared" si="105"/>
        <v>Jul</v>
      </c>
      <c r="G3378" t="s">
        <v>34</v>
      </c>
      <c r="H3378" t="s">
        <v>51</v>
      </c>
      <c r="I3378">
        <v>0.33</v>
      </c>
      <c r="J3378">
        <v>0.21</v>
      </c>
      <c r="K3378">
        <v>0</v>
      </c>
      <c r="L3378">
        <v>0.05</v>
      </c>
      <c r="M3378">
        <v>0.59</v>
      </c>
      <c r="P3378" t="s">
        <v>203</v>
      </c>
      <c r="R3378" t="s">
        <v>404</v>
      </c>
      <c r="S3378" t="s">
        <v>20</v>
      </c>
    </row>
    <row r="3379" spans="1:19" x14ac:dyDescent="0.2">
      <c r="A3379" t="s">
        <v>3220</v>
      </c>
      <c r="B3379" t="s">
        <v>55</v>
      </c>
      <c r="C3379">
        <v>2004</v>
      </c>
      <c r="D3379" s="1" t="d">
        <v>2000-08-12</v>
      </c>
      <c r="E3379" s="1" t="str">
        <f t="shared" si="104"/>
        <v>2000</v>
      </c>
      <c r="F3379" s="1" t="str">
        <f t="shared" si="105"/>
        <v>Aug</v>
      </c>
      <c r="G3379" t="s">
        <v>24</v>
      </c>
      <c r="H3379" t="s">
        <v>484</v>
      </c>
      <c r="I3379">
        <v>0.28999999999999998</v>
      </c>
      <c r="J3379">
        <v>0.23</v>
      </c>
      <c r="K3379">
        <v>0</v>
      </c>
      <c r="L3379">
        <v>0.08</v>
      </c>
      <c r="M3379">
        <v>0.59</v>
      </c>
      <c r="N3379">
        <v>62</v>
      </c>
      <c r="O3379">
        <v>8</v>
      </c>
      <c r="P3379">
        <v>8.1</v>
      </c>
      <c r="Q3379">
        <v>8</v>
      </c>
      <c r="R3379" t="s">
        <v>1788</v>
      </c>
      <c r="S3379" t="s">
        <v>20</v>
      </c>
    </row>
    <row r="3380" spans="1:19" x14ac:dyDescent="0.2">
      <c r="A3380" t="s">
        <v>3221</v>
      </c>
      <c r="B3380" t="s">
        <v>32</v>
      </c>
      <c r="C3380">
        <v>2008</v>
      </c>
      <c r="D3380" s="1" t="d">
        <v>2004-08-21</v>
      </c>
      <c r="E3380" s="1" t="str">
        <f t="shared" si="104"/>
        <v>2004</v>
      </c>
      <c r="F3380" s="1" t="str">
        <f t="shared" si="105"/>
        <v>Aug</v>
      </c>
      <c r="G3380" t="s">
        <v>39</v>
      </c>
      <c r="H3380" t="s">
        <v>134</v>
      </c>
      <c r="I3380">
        <v>0.34</v>
      </c>
      <c r="J3380">
        <v>0.2</v>
      </c>
      <c r="K3380">
        <v>0</v>
      </c>
      <c r="L3380">
        <v>0.06</v>
      </c>
      <c r="M3380">
        <v>0.59</v>
      </c>
      <c r="P3380" t="s">
        <v>203</v>
      </c>
      <c r="R3380" t="s">
        <v>134</v>
      </c>
      <c r="S3380" t="s">
        <v>20</v>
      </c>
    </row>
    <row r="3381" spans="1:19" x14ac:dyDescent="0.2">
      <c r="A3381" t="s">
        <v>3222</v>
      </c>
      <c r="B3381" t="s">
        <v>55</v>
      </c>
      <c r="C3381">
        <v>2005</v>
      </c>
      <c r="D3381" s="1" t="d">
        <v>2008-02-10</v>
      </c>
      <c r="E3381" s="1" t="str">
        <f t="shared" si="104"/>
        <v>2008</v>
      </c>
      <c r="F3381" s="1" t="str">
        <f t="shared" si="105"/>
        <v>Feb</v>
      </c>
      <c r="G3381" t="s">
        <v>272</v>
      </c>
      <c r="H3381" t="s">
        <v>1201</v>
      </c>
      <c r="I3381">
        <v>0</v>
      </c>
      <c r="J3381">
        <v>0</v>
      </c>
      <c r="K3381">
        <v>0.59</v>
      </c>
      <c r="L3381">
        <v>0</v>
      </c>
      <c r="M3381">
        <v>0.59</v>
      </c>
    </row>
    <row r="3382" spans="1:19" x14ac:dyDescent="0.2">
      <c r="A3382" t="s">
        <v>232</v>
      </c>
      <c r="B3382" t="s">
        <v>1015</v>
      </c>
      <c r="C3382">
        <v>2014</v>
      </c>
      <c r="D3382" s="1" t="d">
        <v>1992-02-12</v>
      </c>
      <c r="E3382" s="1" t="str">
        <f t="shared" si="104"/>
        <v>1992</v>
      </c>
      <c r="F3382" s="1" t="str">
        <f t="shared" si="105"/>
        <v>Feb</v>
      </c>
      <c r="G3382" t="s">
        <v>18</v>
      </c>
      <c r="H3382" t="s">
        <v>134</v>
      </c>
      <c r="I3382">
        <v>0.08</v>
      </c>
      <c r="J3382">
        <v>0.35</v>
      </c>
      <c r="K3382">
        <v>0.05</v>
      </c>
      <c r="L3382">
        <v>0.12</v>
      </c>
      <c r="M3382">
        <v>0.59</v>
      </c>
      <c r="P3382">
        <v>3.1</v>
      </c>
      <c r="Q3382">
        <v>42</v>
      </c>
      <c r="R3382" t="s">
        <v>135</v>
      </c>
      <c r="S3382" t="s">
        <v>20</v>
      </c>
    </row>
    <row r="3383" spans="1:19" x14ac:dyDescent="0.2">
      <c r="A3383" t="s">
        <v>3223</v>
      </c>
      <c r="B3383" t="s">
        <v>104</v>
      </c>
      <c r="C3383">
        <v>1997</v>
      </c>
      <c r="D3383" s="1" t="d">
        <v>2017-12-08</v>
      </c>
      <c r="E3383" s="1" t="str">
        <f t="shared" si="104"/>
        <v>2017</v>
      </c>
      <c r="F3383" s="1" t="str">
        <f t="shared" si="105"/>
        <v>Dec</v>
      </c>
      <c r="G3383" t="s">
        <v>18</v>
      </c>
      <c r="H3383" t="s">
        <v>234</v>
      </c>
      <c r="I3383">
        <v>0</v>
      </c>
      <c r="J3383">
        <v>0</v>
      </c>
      <c r="K3383">
        <v>0.56000000000000005</v>
      </c>
      <c r="L3383">
        <v>0.04</v>
      </c>
      <c r="M3383">
        <v>0.59</v>
      </c>
    </row>
    <row r="3384" spans="1:19" x14ac:dyDescent="0.2">
      <c r="A3384" t="s">
        <v>820</v>
      </c>
      <c r="B3384" t="s">
        <v>44</v>
      </c>
      <c r="C3384">
        <v>2008</v>
      </c>
      <c r="D3384" s="1" t="d">
        <v>2012-10-13</v>
      </c>
      <c r="E3384" s="1" t="str">
        <f t="shared" si="104"/>
        <v>2012</v>
      </c>
      <c r="F3384" s="1" t="str">
        <f t="shared" si="105"/>
        <v>Oct</v>
      </c>
      <c r="G3384" t="s">
        <v>34</v>
      </c>
      <c r="H3384" t="s">
        <v>134</v>
      </c>
      <c r="I3384">
        <v>0.34</v>
      </c>
      <c r="J3384">
        <v>0.2</v>
      </c>
      <c r="K3384">
        <v>0</v>
      </c>
      <c r="L3384">
        <v>0.06</v>
      </c>
      <c r="M3384">
        <v>0.59</v>
      </c>
      <c r="N3384">
        <v>56</v>
      </c>
      <c r="O3384">
        <v>9</v>
      </c>
      <c r="P3384">
        <v>5.8</v>
      </c>
      <c r="Q3384">
        <v>17</v>
      </c>
      <c r="R3384" t="s">
        <v>1489</v>
      </c>
      <c r="S3384" t="s">
        <v>20</v>
      </c>
    </row>
    <row r="3385" spans="1:19" x14ac:dyDescent="0.2">
      <c r="A3385" t="s">
        <v>2249</v>
      </c>
      <c r="B3385" t="s">
        <v>49</v>
      </c>
      <c r="C3385">
        <v>2009</v>
      </c>
      <c r="D3385" s="1" t="d">
        <v>2016-05-20</v>
      </c>
      <c r="E3385" s="1" t="str">
        <f t="shared" si="104"/>
        <v>2016</v>
      </c>
      <c r="F3385" s="1" t="str">
        <f t="shared" si="105"/>
        <v>May</v>
      </c>
      <c r="G3385" t="s">
        <v>18</v>
      </c>
      <c r="H3385" t="s">
        <v>71</v>
      </c>
      <c r="I3385">
        <v>0.38</v>
      </c>
      <c r="J3385">
        <v>0.14000000000000001</v>
      </c>
      <c r="K3385">
        <v>0</v>
      </c>
      <c r="L3385">
        <v>7.0000000000000007E-2</v>
      </c>
      <c r="M3385">
        <v>0.59</v>
      </c>
      <c r="N3385">
        <v>44</v>
      </c>
      <c r="O3385">
        <v>29</v>
      </c>
      <c r="P3385">
        <v>2.1</v>
      </c>
      <c r="Q3385">
        <v>31</v>
      </c>
      <c r="R3385" t="s">
        <v>3164</v>
      </c>
      <c r="S3385" t="s">
        <v>112</v>
      </c>
    </row>
    <row r="3386" spans="1:19" x14ac:dyDescent="0.2">
      <c r="A3386" t="s">
        <v>3224</v>
      </c>
      <c r="B3386" t="s">
        <v>104</v>
      </c>
      <c r="C3386">
        <v>1998</v>
      </c>
      <c r="D3386" s="1" t="d">
        <v>2006-10-05</v>
      </c>
      <c r="E3386" s="1" t="str">
        <f t="shared" si="104"/>
        <v>2006</v>
      </c>
      <c r="F3386" s="1" t="str">
        <f t="shared" si="105"/>
        <v>Oct</v>
      </c>
      <c r="G3386" t="s">
        <v>18</v>
      </c>
      <c r="H3386" t="s">
        <v>134</v>
      </c>
      <c r="I3386">
        <v>0.33</v>
      </c>
      <c r="J3386">
        <v>0.22</v>
      </c>
      <c r="K3386">
        <v>0</v>
      </c>
      <c r="L3386">
        <v>0.04</v>
      </c>
      <c r="M3386">
        <v>0.59</v>
      </c>
    </row>
    <row r="3387" spans="1:19" x14ac:dyDescent="0.2">
      <c r="A3387" t="s">
        <v>3225</v>
      </c>
      <c r="B3387" t="s">
        <v>104</v>
      </c>
      <c r="C3387">
        <v>2001</v>
      </c>
      <c r="D3387" s="1" t="d">
        <v>2001-12-06</v>
      </c>
      <c r="E3387" s="1" t="str">
        <f t="shared" si="104"/>
        <v>2001</v>
      </c>
      <c r="F3387" s="1" t="str">
        <f t="shared" si="105"/>
        <v>Dec</v>
      </c>
      <c r="G3387" t="s">
        <v>34</v>
      </c>
      <c r="H3387" t="s">
        <v>68</v>
      </c>
      <c r="I3387">
        <v>0.33</v>
      </c>
      <c r="J3387">
        <v>0.22</v>
      </c>
      <c r="K3387">
        <v>0</v>
      </c>
      <c r="L3387">
        <v>0.04</v>
      </c>
      <c r="M3387">
        <v>0.59</v>
      </c>
    </row>
    <row r="3388" spans="1:19" x14ac:dyDescent="0.2">
      <c r="A3388" t="s">
        <v>194</v>
      </c>
      <c r="B3388" t="s">
        <v>189</v>
      </c>
      <c r="C3388">
        <v>2002</v>
      </c>
      <c r="D3388" s="1" t="d">
        <v>2009-04-07</v>
      </c>
      <c r="E3388" s="1" t="str">
        <f t="shared" si="104"/>
        <v>2009</v>
      </c>
      <c r="F3388" s="1" t="str">
        <f t="shared" si="105"/>
        <v>Apr</v>
      </c>
      <c r="G3388" t="s">
        <v>37</v>
      </c>
      <c r="H3388" t="s">
        <v>134</v>
      </c>
      <c r="I3388">
        <v>0.46</v>
      </c>
      <c r="J3388">
        <v>0.12</v>
      </c>
      <c r="K3388">
        <v>0</v>
      </c>
      <c r="L3388">
        <v>0.02</v>
      </c>
      <c r="M3388">
        <v>0.59</v>
      </c>
      <c r="N3388">
        <v>80</v>
      </c>
      <c r="O3388">
        <v>16</v>
      </c>
      <c r="P3388">
        <v>7.9</v>
      </c>
      <c r="Q3388">
        <v>16</v>
      </c>
      <c r="R3388" t="s">
        <v>3226</v>
      </c>
      <c r="S3388" t="s">
        <v>88</v>
      </c>
    </row>
    <row r="3389" spans="1:19" x14ac:dyDescent="0.2">
      <c r="A3389" t="s">
        <v>999</v>
      </c>
      <c r="B3389" t="s">
        <v>148</v>
      </c>
      <c r="C3389">
        <v>2008</v>
      </c>
      <c r="D3389" s="1" t="d">
        <v>2016-08-06</v>
      </c>
      <c r="E3389" s="1" t="str">
        <f t="shared" si="104"/>
        <v>2016</v>
      </c>
      <c r="F3389" s="1" t="str">
        <f t="shared" si="105"/>
        <v>Aug</v>
      </c>
      <c r="G3389" t="s">
        <v>50</v>
      </c>
      <c r="H3389" t="s">
        <v>134</v>
      </c>
      <c r="I3389">
        <v>0</v>
      </c>
      <c r="J3389">
        <v>0.53</v>
      </c>
      <c r="K3389">
        <v>0</v>
      </c>
      <c r="L3389">
        <v>0.06</v>
      </c>
      <c r="M3389">
        <v>0.59</v>
      </c>
      <c r="N3389">
        <v>86</v>
      </c>
      <c r="O3389">
        <v>28</v>
      </c>
      <c r="P3389">
        <v>8</v>
      </c>
      <c r="Q3389">
        <v>1093</v>
      </c>
      <c r="R3389" t="s">
        <v>490</v>
      </c>
      <c r="S3389" t="s">
        <v>53</v>
      </c>
    </row>
    <row r="3390" spans="1:19" x14ac:dyDescent="0.2">
      <c r="A3390" t="s">
        <v>3227</v>
      </c>
      <c r="B3390" t="s">
        <v>104</v>
      </c>
      <c r="C3390">
        <v>2000</v>
      </c>
      <c r="D3390" s="1" t="d">
        <v>1998-03-11</v>
      </c>
      <c r="E3390" s="1" t="str">
        <f t="shared" si="104"/>
        <v>1998</v>
      </c>
      <c r="F3390" s="1" t="str">
        <f t="shared" si="105"/>
        <v>Mar</v>
      </c>
      <c r="G3390" t="s">
        <v>18</v>
      </c>
      <c r="H3390" t="s">
        <v>776</v>
      </c>
      <c r="I3390">
        <v>0.33</v>
      </c>
      <c r="J3390">
        <v>0.22</v>
      </c>
      <c r="K3390">
        <v>0</v>
      </c>
      <c r="L3390">
        <v>0.04</v>
      </c>
      <c r="M3390">
        <v>0.59</v>
      </c>
      <c r="N3390">
        <v>70</v>
      </c>
      <c r="O3390">
        <v>6</v>
      </c>
      <c r="P3390" t="s">
        <v>203</v>
      </c>
      <c r="R3390" t="s">
        <v>777</v>
      </c>
      <c r="S3390" t="s">
        <v>20</v>
      </c>
    </row>
    <row r="3391" spans="1:19" x14ac:dyDescent="0.2">
      <c r="A3391" t="s">
        <v>3228</v>
      </c>
      <c r="B3391" t="s">
        <v>104</v>
      </c>
      <c r="C3391">
        <v>1998</v>
      </c>
      <c r="D3391" s="1" t="d">
        <v>1993-09-28</v>
      </c>
      <c r="E3391" s="1" t="str">
        <f t="shared" si="104"/>
        <v>1993</v>
      </c>
      <c r="F3391" s="1" t="str">
        <f t="shared" si="105"/>
        <v>Sep</v>
      </c>
      <c r="G3391" t="s">
        <v>18</v>
      </c>
      <c r="H3391" t="s">
        <v>234</v>
      </c>
      <c r="I3391">
        <v>0</v>
      </c>
      <c r="J3391">
        <v>0</v>
      </c>
      <c r="K3391">
        <v>0.55000000000000004</v>
      </c>
      <c r="L3391">
        <v>0.04</v>
      </c>
      <c r="M3391">
        <v>0.59</v>
      </c>
    </row>
    <row r="3392" spans="1:19" x14ac:dyDescent="0.2">
      <c r="A3392" t="s">
        <v>891</v>
      </c>
      <c r="B3392" t="s">
        <v>55</v>
      </c>
      <c r="C3392">
        <v>2008</v>
      </c>
      <c r="D3392" s="1" t="d">
        <v>2000-06-08</v>
      </c>
      <c r="E3392" s="1" t="str">
        <f t="shared" si="104"/>
        <v>2000</v>
      </c>
      <c r="F3392" s="1" t="str">
        <f t="shared" si="105"/>
        <v>Jun</v>
      </c>
      <c r="G3392" t="s">
        <v>34</v>
      </c>
      <c r="H3392" t="s">
        <v>561</v>
      </c>
      <c r="I3392">
        <v>0.28999999999999998</v>
      </c>
      <c r="J3392">
        <v>0.23</v>
      </c>
      <c r="K3392">
        <v>0</v>
      </c>
      <c r="L3392">
        <v>0.08</v>
      </c>
      <c r="M3392">
        <v>0.59</v>
      </c>
      <c r="P3392">
        <v>8</v>
      </c>
      <c r="Q3392">
        <v>4</v>
      </c>
      <c r="R3392" t="s">
        <v>300</v>
      </c>
      <c r="S3392" t="s">
        <v>88</v>
      </c>
    </row>
    <row r="3393" spans="1:19" x14ac:dyDescent="0.2">
      <c r="A3393" t="s">
        <v>2750</v>
      </c>
      <c r="B3393" t="s">
        <v>49</v>
      </c>
      <c r="C3393">
        <v>2010</v>
      </c>
      <c r="D3393" s="1" t="d">
        <v>2014-01-17</v>
      </c>
      <c r="E3393" s="1" t="str">
        <f t="shared" si="104"/>
        <v>2014</v>
      </c>
      <c r="F3393" s="1" t="str">
        <f t="shared" si="105"/>
        <v>Jan</v>
      </c>
      <c r="G3393" t="s">
        <v>18</v>
      </c>
      <c r="H3393" t="s">
        <v>134</v>
      </c>
      <c r="I3393">
        <v>0.4</v>
      </c>
      <c r="J3393">
        <v>0.12</v>
      </c>
      <c r="K3393">
        <v>0</v>
      </c>
      <c r="L3393">
        <v>7.0000000000000007E-2</v>
      </c>
      <c r="M3393">
        <v>0.59</v>
      </c>
      <c r="N3393">
        <v>88</v>
      </c>
      <c r="O3393">
        <v>38</v>
      </c>
      <c r="P3393">
        <v>7.1</v>
      </c>
      <c r="Q3393">
        <v>54</v>
      </c>
      <c r="R3393" t="s">
        <v>134</v>
      </c>
      <c r="S3393" t="s">
        <v>112</v>
      </c>
    </row>
    <row r="3394" spans="1:19" x14ac:dyDescent="0.2">
      <c r="A3394" t="s">
        <v>3229</v>
      </c>
      <c r="B3394" t="s">
        <v>49</v>
      </c>
      <c r="C3394">
        <v>2012</v>
      </c>
      <c r="D3394" s="1" t="d">
        <v>1988-12-02</v>
      </c>
      <c r="E3394" s="1" t="str">
        <f t="shared" si="104"/>
        <v>1988</v>
      </c>
      <c r="F3394" s="1" t="str">
        <f t="shared" si="105"/>
        <v>Dec</v>
      </c>
      <c r="G3394" t="s">
        <v>50</v>
      </c>
      <c r="H3394" t="s">
        <v>151</v>
      </c>
      <c r="I3394">
        <v>0</v>
      </c>
      <c r="J3394">
        <v>0</v>
      </c>
      <c r="K3394">
        <v>0.59</v>
      </c>
      <c r="L3394">
        <v>0</v>
      </c>
      <c r="M3394">
        <v>0.59</v>
      </c>
      <c r="N3394">
        <v>83</v>
      </c>
      <c r="O3394">
        <v>34</v>
      </c>
      <c r="P3394">
        <v>8.5</v>
      </c>
      <c r="Q3394">
        <v>180</v>
      </c>
      <c r="R3394" t="s">
        <v>1919</v>
      </c>
      <c r="S3394" t="s">
        <v>53</v>
      </c>
    </row>
    <row r="3395" spans="1:19" x14ac:dyDescent="0.2">
      <c r="A3395" t="s">
        <v>3230</v>
      </c>
      <c r="B3395">
        <v>2600</v>
      </c>
      <c r="C3395">
        <v>1981</v>
      </c>
      <c r="D3395" s="1" t="d">
        <v>2015-06-26</v>
      </c>
      <c r="E3395" s="1" t="str">
        <f t="shared" ref="E3395:E3458" si="106">TEXT(D3395,"yyyy")</f>
        <v>2015</v>
      </c>
      <c r="F3395" s="1" t="str">
        <f t="shared" ref="F3395:F3458" si="107">TEXT(D3395,"mmm")</f>
        <v>Jun</v>
      </c>
      <c r="G3395" t="s">
        <v>30</v>
      </c>
      <c r="H3395" t="s">
        <v>2944</v>
      </c>
      <c r="I3395">
        <v>0.55000000000000004</v>
      </c>
      <c r="J3395">
        <v>0.03</v>
      </c>
      <c r="K3395">
        <v>0</v>
      </c>
      <c r="L3395">
        <v>0.01</v>
      </c>
      <c r="M3395">
        <v>0.59</v>
      </c>
    </row>
    <row r="3396" spans="1:19" x14ac:dyDescent="0.2">
      <c r="A3396" t="s">
        <v>3231</v>
      </c>
      <c r="B3396" t="s">
        <v>55</v>
      </c>
      <c r="C3396">
        <v>2002</v>
      </c>
      <c r="D3396" s="1" t="d">
        <v>1994-08-15</v>
      </c>
      <c r="E3396" s="1" t="str">
        <f t="shared" si="106"/>
        <v>1994</v>
      </c>
      <c r="F3396" s="1" t="str">
        <f t="shared" si="107"/>
        <v>Aug</v>
      </c>
      <c r="G3396" t="s">
        <v>18</v>
      </c>
      <c r="H3396" t="s">
        <v>134</v>
      </c>
      <c r="I3396">
        <v>0.21</v>
      </c>
      <c r="J3396">
        <v>0.17</v>
      </c>
      <c r="K3396">
        <v>0.16</v>
      </c>
      <c r="L3396">
        <v>0.06</v>
      </c>
      <c r="M3396">
        <v>0.59</v>
      </c>
      <c r="N3396">
        <v>73</v>
      </c>
      <c r="O3396">
        <v>19</v>
      </c>
      <c r="P3396">
        <v>5.6</v>
      </c>
      <c r="Q3396">
        <v>18</v>
      </c>
      <c r="R3396" t="s">
        <v>135</v>
      </c>
      <c r="S3396" t="s">
        <v>20</v>
      </c>
    </row>
    <row r="3397" spans="1:19" x14ac:dyDescent="0.2">
      <c r="A3397" t="s">
        <v>1587</v>
      </c>
      <c r="B3397" t="s">
        <v>137</v>
      </c>
      <c r="C3397">
        <v>2004</v>
      </c>
      <c r="D3397" s="1" t="d">
        <v>2021-03-01</v>
      </c>
      <c r="E3397" s="1" t="str">
        <f t="shared" si="106"/>
        <v>2021</v>
      </c>
      <c r="F3397" s="1" t="str">
        <f t="shared" si="107"/>
        <v>Mar</v>
      </c>
      <c r="G3397" t="s">
        <v>18</v>
      </c>
      <c r="H3397" t="s">
        <v>134</v>
      </c>
      <c r="I3397">
        <v>0.44</v>
      </c>
      <c r="J3397">
        <v>0.13</v>
      </c>
      <c r="K3397">
        <v>0</v>
      </c>
      <c r="L3397">
        <v>0.02</v>
      </c>
      <c r="M3397">
        <v>0.59</v>
      </c>
      <c r="N3397">
        <v>90</v>
      </c>
      <c r="O3397">
        <v>31</v>
      </c>
      <c r="P3397">
        <v>8.5</v>
      </c>
      <c r="Q3397">
        <v>19</v>
      </c>
      <c r="R3397" t="s">
        <v>135</v>
      </c>
      <c r="S3397" t="s">
        <v>20</v>
      </c>
    </row>
    <row r="3398" spans="1:19" x14ac:dyDescent="0.2">
      <c r="A3398" t="s">
        <v>273</v>
      </c>
      <c r="B3398" t="s">
        <v>189</v>
      </c>
      <c r="C3398">
        <v>2002</v>
      </c>
      <c r="D3398" s="1" t="d">
        <v>2013-08-14</v>
      </c>
      <c r="E3398" s="1" t="str">
        <f t="shared" si="106"/>
        <v>2013</v>
      </c>
      <c r="F3398" s="1" t="str">
        <f t="shared" si="107"/>
        <v>Aug</v>
      </c>
      <c r="G3398" t="s">
        <v>1</v>
      </c>
      <c r="H3398" t="s">
        <v>274</v>
      </c>
      <c r="I3398">
        <v>0.46</v>
      </c>
      <c r="J3398">
        <v>0.12</v>
      </c>
      <c r="K3398">
        <v>0</v>
      </c>
      <c r="L3398">
        <v>0.02</v>
      </c>
      <c r="M3398">
        <v>0.59</v>
      </c>
      <c r="N3398">
        <v>62</v>
      </c>
      <c r="O3398">
        <v>11</v>
      </c>
      <c r="P3398">
        <v>7.3</v>
      </c>
      <c r="Q3398">
        <v>22</v>
      </c>
      <c r="R3398" t="s">
        <v>255</v>
      </c>
      <c r="S3398" t="s">
        <v>20</v>
      </c>
    </row>
    <row r="3399" spans="1:19" x14ac:dyDescent="0.2">
      <c r="A3399" t="s">
        <v>3232</v>
      </c>
      <c r="B3399">
        <v>2600</v>
      </c>
      <c r="C3399">
        <v>1981</v>
      </c>
      <c r="D3399" s="1" t="d">
        <v>2019-05-24</v>
      </c>
      <c r="E3399" s="1" t="str">
        <f t="shared" si="106"/>
        <v>2019</v>
      </c>
      <c r="F3399" s="1" t="str">
        <f t="shared" si="107"/>
        <v>May</v>
      </c>
      <c r="G3399" t="s">
        <v>50</v>
      </c>
      <c r="H3399" t="s">
        <v>1449</v>
      </c>
      <c r="I3399">
        <v>0.55000000000000004</v>
      </c>
      <c r="J3399">
        <v>0.03</v>
      </c>
      <c r="K3399">
        <v>0</v>
      </c>
      <c r="L3399">
        <v>0.01</v>
      </c>
      <c r="M3399">
        <v>0.59</v>
      </c>
    </row>
    <row r="3400" spans="1:19" x14ac:dyDescent="0.2">
      <c r="A3400" t="s">
        <v>2425</v>
      </c>
      <c r="B3400" t="s">
        <v>44</v>
      </c>
      <c r="C3400">
        <v>2008</v>
      </c>
      <c r="D3400" s="1" t="d">
        <v>2016-02-18</v>
      </c>
      <c r="E3400" s="1" t="str">
        <f t="shared" si="106"/>
        <v>2016</v>
      </c>
      <c r="F3400" s="1" t="str">
        <f t="shared" si="107"/>
        <v>Feb</v>
      </c>
      <c r="G3400" t="s">
        <v>18</v>
      </c>
      <c r="H3400" t="s">
        <v>151</v>
      </c>
      <c r="I3400">
        <v>0.15</v>
      </c>
      <c r="J3400">
        <v>0.38</v>
      </c>
      <c r="K3400">
        <v>0</v>
      </c>
      <c r="L3400">
        <v>7.0000000000000007E-2</v>
      </c>
      <c r="M3400">
        <v>0.59</v>
      </c>
    </row>
    <row r="3401" spans="1:19" x14ac:dyDescent="0.2">
      <c r="A3401" t="s">
        <v>3233</v>
      </c>
      <c r="B3401" t="s">
        <v>32</v>
      </c>
      <c r="C3401">
        <v>2005</v>
      </c>
      <c r="D3401" s="1" t="d">
        <v>1992-03-16</v>
      </c>
      <c r="E3401" s="1" t="str">
        <f t="shared" si="106"/>
        <v>1992</v>
      </c>
      <c r="F3401" s="1" t="str">
        <f t="shared" si="107"/>
        <v>Mar</v>
      </c>
      <c r="G3401" t="s">
        <v>30</v>
      </c>
      <c r="H3401" t="s">
        <v>19</v>
      </c>
      <c r="I3401">
        <v>0.25</v>
      </c>
      <c r="J3401">
        <v>0</v>
      </c>
      <c r="K3401">
        <v>0.31</v>
      </c>
      <c r="L3401">
        <v>0.02</v>
      </c>
      <c r="M3401">
        <v>0.59</v>
      </c>
    </row>
    <row r="3402" spans="1:19" x14ac:dyDescent="0.2">
      <c r="A3402" t="s">
        <v>1769</v>
      </c>
      <c r="B3402" t="s">
        <v>171</v>
      </c>
      <c r="C3402">
        <v>2015</v>
      </c>
      <c r="D3402" s="1" t="d">
        <v>2009-07-14</v>
      </c>
      <c r="E3402" s="1" t="str">
        <f t="shared" si="106"/>
        <v>2009</v>
      </c>
      <c r="F3402" s="1" t="str">
        <f t="shared" si="107"/>
        <v>Jul</v>
      </c>
      <c r="G3402" t="s">
        <v>18</v>
      </c>
      <c r="H3402" t="s">
        <v>51</v>
      </c>
      <c r="I3402">
        <v>0.32</v>
      </c>
      <c r="J3402">
        <v>0.22</v>
      </c>
      <c r="K3402">
        <v>0</v>
      </c>
      <c r="L3402">
        <v>0.05</v>
      </c>
      <c r="M3402">
        <v>0.59</v>
      </c>
      <c r="N3402">
        <v>72</v>
      </c>
      <c r="O3402">
        <v>18</v>
      </c>
      <c r="P3402">
        <v>5.7</v>
      </c>
      <c r="Q3402">
        <v>75</v>
      </c>
      <c r="R3402" t="s">
        <v>746</v>
      </c>
      <c r="S3402" t="s">
        <v>88</v>
      </c>
    </row>
    <row r="3403" spans="1:19" x14ac:dyDescent="0.2">
      <c r="A3403" t="s">
        <v>3234</v>
      </c>
      <c r="B3403" t="s">
        <v>95</v>
      </c>
      <c r="C3403">
        <v>1997</v>
      </c>
      <c r="D3403" s="1" t="d">
        <v>2015-02-10</v>
      </c>
      <c r="E3403" s="1" t="str">
        <f t="shared" si="106"/>
        <v>2015</v>
      </c>
      <c r="F3403" s="1" t="str">
        <f t="shared" si="107"/>
        <v>Feb</v>
      </c>
      <c r="G3403" t="s">
        <v>24</v>
      </c>
      <c r="H3403" t="s">
        <v>523</v>
      </c>
      <c r="I3403">
        <v>0.47</v>
      </c>
      <c r="J3403">
        <v>0.11</v>
      </c>
      <c r="K3403">
        <v>0</v>
      </c>
      <c r="L3403">
        <v>0.01</v>
      </c>
      <c r="M3403">
        <v>0.59</v>
      </c>
    </row>
    <row r="3404" spans="1:19" x14ac:dyDescent="0.2">
      <c r="A3404" t="s">
        <v>1991</v>
      </c>
      <c r="B3404" t="s">
        <v>95</v>
      </c>
      <c r="C3404">
        <v>1999</v>
      </c>
      <c r="D3404" s="1" t="d">
        <v>1996-10-28</v>
      </c>
      <c r="E3404" s="1" t="str">
        <f t="shared" si="106"/>
        <v>1996</v>
      </c>
      <c r="F3404" s="1" t="str">
        <f t="shared" si="107"/>
        <v>Oct</v>
      </c>
      <c r="G3404" t="s">
        <v>18</v>
      </c>
      <c r="H3404" t="s">
        <v>776</v>
      </c>
      <c r="I3404">
        <v>0.47</v>
      </c>
      <c r="J3404">
        <v>0.11</v>
      </c>
      <c r="K3404">
        <v>0</v>
      </c>
      <c r="L3404">
        <v>0.01</v>
      </c>
      <c r="M3404">
        <v>0.59</v>
      </c>
    </row>
    <row r="3405" spans="1:19" x14ac:dyDescent="0.2">
      <c r="A3405" t="s">
        <v>498</v>
      </c>
      <c r="B3405" t="s">
        <v>148</v>
      </c>
      <c r="C3405">
        <v>2011</v>
      </c>
      <c r="D3405" s="1" t="d">
        <v>1992-04-08</v>
      </c>
      <c r="E3405" s="1" t="str">
        <f t="shared" si="106"/>
        <v>1992</v>
      </c>
      <c r="F3405" s="1" t="str">
        <f t="shared" si="107"/>
        <v>Apr</v>
      </c>
      <c r="G3405" t="s">
        <v>50</v>
      </c>
      <c r="H3405" t="s">
        <v>111</v>
      </c>
      <c r="I3405">
        <v>0.15</v>
      </c>
      <c r="J3405">
        <v>0.34</v>
      </c>
      <c r="K3405">
        <v>0</v>
      </c>
      <c r="L3405">
        <v>0.1</v>
      </c>
      <c r="M3405">
        <v>0.59</v>
      </c>
      <c r="N3405">
        <v>88</v>
      </c>
      <c r="O3405">
        <v>24</v>
      </c>
      <c r="P3405">
        <v>8.1999999999999993</v>
      </c>
      <c r="Q3405">
        <v>1102</v>
      </c>
      <c r="R3405" t="s">
        <v>260</v>
      </c>
      <c r="S3405" t="s">
        <v>53</v>
      </c>
    </row>
    <row r="3406" spans="1:19" x14ac:dyDescent="0.2">
      <c r="A3406" t="s">
        <v>3235</v>
      </c>
      <c r="B3406" t="s">
        <v>32</v>
      </c>
      <c r="C3406">
        <v>2007</v>
      </c>
      <c r="D3406" s="1" t="d">
        <v>1994-04-16</v>
      </c>
      <c r="E3406" s="1" t="str">
        <f t="shared" si="106"/>
        <v>1994</v>
      </c>
      <c r="F3406" s="1" t="str">
        <f t="shared" si="107"/>
        <v>Apr</v>
      </c>
      <c r="G3406" t="s">
        <v>34</v>
      </c>
      <c r="H3406" t="s">
        <v>202</v>
      </c>
      <c r="I3406">
        <v>0.54</v>
      </c>
      <c r="J3406">
        <v>0</v>
      </c>
      <c r="K3406">
        <v>0</v>
      </c>
      <c r="L3406">
        <v>0.04</v>
      </c>
      <c r="M3406">
        <v>0.59</v>
      </c>
    </row>
    <row r="3407" spans="1:19" x14ac:dyDescent="0.2">
      <c r="A3407" t="s">
        <v>3236</v>
      </c>
      <c r="B3407" t="s">
        <v>137</v>
      </c>
      <c r="C3407">
        <v>2003</v>
      </c>
      <c r="D3407" s="1" t="d">
        <v>2017-01-16</v>
      </c>
      <c r="E3407" s="1" t="str">
        <f t="shared" si="106"/>
        <v>2017</v>
      </c>
      <c r="F3407" s="1" t="str">
        <f t="shared" si="107"/>
        <v>Jan</v>
      </c>
      <c r="G3407" t="s">
        <v>18</v>
      </c>
      <c r="H3407" t="s">
        <v>45</v>
      </c>
      <c r="I3407">
        <v>0.36</v>
      </c>
      <c r="J3407">
        <v>0.08</v>
      </c>
      <c r="K3407">
        <v>0.14000000000000001</v>
      </c>
      <c r="L3407">
        <v>0.02</v>
      </c>
      <c r="M3407">
        <v>0.59</v>
      </c>
      <c r="N3407">
        <v>73</v>
      </c>
      <c r="O3407">
        <v>42</v>
      </c>
      <c r="P3407">
        <v>7.8</v>
      </c>
      <c r="Q3407">
        <v>47</v>
      </c>
      <c r="R3407" t="s">
        <v>1136</v>
      </c>
      <c r="S3407" t="s">
        <v>53</v>
      </c>
    </row>
    <row r="3408" spans="1:19" x14ac:dyDescent="0.2">
      <c r="A3408" t="s">
        <v>3237</v>
      </c>
      <c r="B3408" t="s">
        <v>55</v>
      </c>
      <c r="C3408">
        <v>2004</v>
      </c>
      <c r="D3408" s="1" t="d">
        <v>2018-07-08</v>
      </c>
      <c r="E3408" s="1" t="str">
        <f t="shared" si="106"/>
        <v>2018</v>
      </c>
      <c r="F3408" s="1" t="str">
        <f t="shared" si="107"/>
        <v>Jul</v>
      </c>
      <c r="G3408" t="s">
        <v>28</v>
      </c>
      <c r="H3408" t="s">
        <v>372</v>
      </c>
      <c r="I3408">
        <v>0</v>
      </c>
      <c r="J3408">
        <v>0</v>
      </c>
      <c r="K3408">
        <v>0.59</v>
      </c>
      <c r="L3408">
        <v>0</v>
      </c>
      <c r="M3408">
        <v>0.59</v>
      </c>
    </row>
    <row r="3409" spans="1:19" x14ac:dyDescent="0.2">
      <c r="A3409" t="s">
        <v>3238</v>
      </c>
      <c r="B3409" t="s">
        <v>55</v>
      </c>
      <c r="C3409">
        <v>2010</v>
      </c>
      <c r="D3409" s="1" t="d">
        <v>2000-05-20</v>
      </c>
      <c r="E3409" s="1" t="str">
        <f t="shared" si="106"/>
        <v>2000</v>
      </c>
      <c r="F3409" s="1" t="str">
        <f t="shared" si="107"/>
        <v>May</v>
      </c>
      <c r="G3409" t="s">
        <v>50</v>
      </c>
      <c r="H3409" t="s">
        <v>234</v>
      </c>
      <c r="I3409">
        <v>0.13</v>
      </c>
      <c r="J3409">
        <v>0.22</v>
      </c>
      <c r="K3409">
        <v>0.01</v>
      </c>
      <c r="L3409">
        <v>0.23</v>
      </c>
      <c r="M3409">
        <v>0.59</v>
      </c>
      <c r="N3409">
        <v>77</v>
      </c>
      <c r="O3409">
        <v>8</v>
      </c>
      <c r="P3409">
        <v>6.8</v>
      </c>
      <c r="Q3409">
        <v>82</v>
      </c>
      <c r="R3409" t="s">
        <v>1788</v>
      </c>
      <c r="S3409" t="s">
        <v>53</v>
      </c>
    </row>
    <row r="3410" spans="1:19" x14ac:dyDescent="0.2">
      <c r="A3410" t="s">
        <v>3239</v>
      </c>
      <c r="B3410" t="s">
        <v>17</v>
      </c>
      <c r="C3410">
        <v>2010</v>
      </c>
      <c r="D3410" s="1" t="d">
        <v>2017-11-16</v>
      </c>
      <c r="E3410" s="1" t="str">
        <f t="shared" si="106"/>
        <v>2017</v>
      </c>
      <c r="F3410" s="1" t="str">
        <f t="shared" si="107"/>
        <v>Nov</v>
      </c>
      <c r="G3410" t="s">
        <v>34</v>
      </c>
      <c r="H3410" t="s">
        <v>568</v>
      </c>
      <c r="I3410">
        <v>0.38</v>
      </c>
      <c r="J3410">
        <v>0.17</v>
      </c>
      <c r="K3410">
        <v>0</v>
      </c>
      <c r="L3410">
        <v>0.05</v>
      </c>
      <c r="M3410">
        <v>0.59</v>
      </c>
      <c r="P3410" t="s">
        <v>203</v>
      </c>
      <c r="R3410" t="s">
        <v>568</v>
      </c>
      <c r="S3410" t="s">
        <v>20</v>
      </c>
    </row>
    <row r="3411" spans="1:19" x14ac:dyDescent="0.2">
      <c r="A3411" t="s">
        <v>2797</v>
      </c>
      <c r="B3411" t="s">
        <v>44</v>
      </c>
      <c r="C3411">
        <v>2010</v>
      </c>
      <c r="D3411" s="1" t="d">
        <v>2003-06-07</v>
      </c>
      <c r="E3411" s="1" t="str">
        <f t="shared" si="106"/>
        <v>2003</v>
      </c>
      <c r="F3411" s="1" t="str">
        <f t="shared" si="107"/>
        <v>Jun</v>
      </c>
      <c r="G3411" t="s">
        <v>24</v>
      </c>
      <c r="H3411" t="s">
        <v>71</v>
      </c>
      <c r="I3411">
        <v>0.25</v>
      </c>
      <c r="J3411">
        <v>0.27</v>
      </c>
      <c r="K3411">
        <v>0</v>
      </c>
      <c r="L3411">
        <v>0.06</v>
      </c>
      <c r="M3411">
        <v>0.59</v>
      </c>
      <c r="N3411">
        <v>82</v>
      </c>
      <c r="O3411">
        <v>78</v>
      </c>
      <c r="P3411">
        <v>8.3000000000000007</v>
      </c>
      <c r="Q3411">
        <v>169</v>
      </c>
      <c r="R3411" t="s">
        <v>930</v>
      </c>
      <c r="S3411" t="s">
        <v>112</v>
      </c>
    </row>
    <row r="3412" spans="1:19" x14ac:dyDescent="0.2">
      <c r="A3412" t="s">
        <v>3240</v>
      </c>
      <c r="B3412" t="s">
        <v>104</v>
      </c>
      <c r="C3412">
        <v>1999</v>
      </c>
      <c r="D3412" s="1" t="d">
        <v>2011-02-01</v>
      </c>
      <c r="E3412" s="1" t="str">
        <f t="shared" si="106"/>
        <v>2011</v>
      </c>
      <c r="F3412" s="1" t="str">
        <f t="shared" si="107"/>
        <v>Feb</v>
      </c>
      <c r="G3412" t="s">
        <v>50</v>
      </c>
      <c r="H3412" t="s">
        <v>68</v>
      </c>
      <c r="I3412">
        <v>0.33</v>
      </c>
      <c r="J3412">
        <v>0.22</v>
      </c>
      <c r="K3412">
        <v>0</v>
      </c>
      <c r="L3412">
        <v>0.04</v>
      </c>
      <c r="M3412">
        <v>0.59</v>
      </c>
    </row>
    <row r="3413" spans="1:19" x14ac:dyDescent="0.2">
      <c r="A3413" t="s">
        <v>3241</v>
      </c>
      <c r="B3413" t="s">
        <v>49</v>
      </c>
      <c r="C3413">
        <v>2010</v>
      </c>
      <c r="D3413" s="1" t="d">
        <v>1997-11-14</v>
      </c>
      <c r="E3413" s="1" t="str">
        <f t="shared" si="106"/>
        <v>1997</v>
      </c>
      <c r="F3413" s="1" t="str">
        <f t="shared" si="107"/>
        <v>Nov</v>
      </c>
      <c r="G3413" t="s">
        <v>37</v>
      </c>
      <c r="H3413" t="s">
        <v>242</v>
      </c>
      <c r="I3413">
        <v>0.17</v>
      </c>
      <c r="J3413">
        <v>0.27</v>
      </c>
      <c r="K3413">
        <v>0.05</v>
      </c>
      <c r="L3413">
        <v>0.1</v>
      </c>
      <c r="M3413">
        <v>0.59</v>
      </c>
    </row>
    <row r="3414" spans="1:19" x14ac:dyDescent="0.2">
      <c r="A3414" t="s">
        <v>319</v>
      </c>
      <c r="B3414" t="s">
        <v>44</v>
      </c>
      <c r="C3414" t="s">
        <v>286</v>
      </c>
      <c r="D3414" s="1" t="d">
        <v>1998-12-28</v>
      </c>
      <c r="E3414" s="1" t="str">
        <f t="shared" si="106"/>
        <v>1998</v>
      </c>
      <c r="F3414" s="1" t="str">
        <f t="shared" si="107"/>
        <v>Dec</v>
      </c>
      <c r="G3414" t="s">
        <v>18</v>
      </c>
      <c r="H3414" t="s">
        <v>134</v>
      </c>
      <c r="I3414">
        <v>0.54</v>
      </c>
      <c r="J3414">
        <v>0</v>
      </c>
      <c r="K3414">
        <v>0.01</v>
      </c>
      <c r="L3414">
        <v>0.03</v>
      </c>
      <c r="M3414">
        <v>0.59</v>
      </c>
      <c r="N3414">
        <v>74</v>
      </c>
      <c r="O3414">
        <v>48</v>
      </c>
      <c r="P3414">
        <v>4.9000000000000004</v>
      </c>
      <c r="Q3414">
        <v>44</v>
      </c>
      <c r="R3414" t="s">
        <v>287</v>
      </c>
      <c r="S3414" t="s">
        <v>20</v>
      </c>
    </row>
    <row r="3415" spans="1:19" x14ac:dyDescent="0.2">
      <c r="A3415" t="s">
        <v>3242</v>
      </c>
      <c r="B3415" t="s">
        <v>32</v>
      </c>
      <c r="C3415">
        <v>2004</v>
      </c>
      <c r="D3415" s="1" t="d">
        <v>2016-07-23</v>
      </c>
      <c r="E3415" s="1" t="str">
        <f t="shared" si="106"/>
        <v>2016</v>
      </c>
      <c r="F3415" s="1" t="str">
        <f t="shared" si="107"/>
        <v>Jul</v>
      </c>
      <c r="G3415" t="s">
        <v>24</v>
      </c>
      <c r="H3415" t="s">
        <v>111</v>
      </c>
      <c r="I3415">
        <v>0.31</v>
      </c>
      <c r="J3415">
        <v>0.22</v>
      </c>
      <c r="K3415">
        <v>0</v>
      </c>
      <c r="L3415">
        <v>0.06</v>
      </c>
      <c r="M3415">
        <v>0.59</v>
      </c>
      <c r="N3415">
        <v>60</v>
      </c>
      <c r="O3415">
        <v>38</v>
      </c>
      <c r="P3415">
        <v>7.5</v>
      </c>
      <c r="Q3415">
        <v>13</v>
      </c>
      <c r="R3415" t="s">
        <v>2975</v>
      </c>
      <c r="S3415" t="s">
        <v>20</v>
      </c>
    </row>
    <row r="3416" spans="1:19" x14ac:dyDescent="0.2">
      <c r="A3416" t="s">
        <v>3243</v>
      </c>
      <c r="B3416" t="s">
        <v>55</v>
      </c>
      <c r="C3416">
        <v>2004</v>
      </c>
      <c r="D3416" s="1" t="d">
        <v>2000-06-30</v>
      </c>
      <c r="E3416" s="1" t="str">
        <f t="shared" si="106"/>
        <v>2000</v>
      </c>
      <c r="F3416" s="1" t="str">
        <f t="shared" si="107"/>
        <v>Jun</v>
      </c>
      <c r="G3416" t="s">
        <v>1</v>
      </c>
      <c r="H3416" t="s">
        <v>222</v>
      </c>
      <c r="I3416">
        <v>0.28999999999999998</v>
      </c>
      <c r="J3416">
        <v>0.22</v>
      </c>
      <c r="K3416">
        <v>0</v>
      </c>
      <c r="L3416">
        <v>0.08</v>
      </c>
      <c r="M3416">
        <v>0.59</v>
      </c>
      <c r="N3416">
        <v>81</v>
      </c>
      <c r="O3416">
        <v>26</v>
      </c>
      <c r="P3416">
        <v>9</v>
      </c>
      <c r="Q3416">
        <v>20</v>
      </c>
      <c r="R3416" t="s">
        <v>3244</v>
      </c>
      <c r="S3416" t="s">
        <v>20</v>
      </c>
    </row>
    <row r="3417" spans="1:19" x14ac:dyDescent="0.2">
      <c r="A3417" t="s">
        <v>1675</v>
      </c>
      <c r="B3417" t="s">
        <v>49</v>
      </c>
      <c r="C3417">
        <v>2014</v>
      </c>
      <c r="D3417" s="1" t="d">
        <v>1998-12-20</v>
      </c>
      <c r="E3417" s="1" t="str">
        <f t="shared" si="106"/>
        <v>1998</v>
      </c>
      <c r="F3417" s="1" t="str">
        <f t="shared" si="107"/>
        <v>Dec</v>
      </c>
      <c r="G3417" t="s">
        <v>50</v>
      </c>
      <c r="H3417" t="s">
        <v>234</v>
      </c>
      <c r="I3417">
        <v>0.14000000000000001</v>
      </c>
      <c r="J3417">
        <v>0.12</v>
      </c>
      <c r="K3417">
        <v>0.27</v>
      </c>
      <c r="L3417">
        <v>0.05</v>
      </c>
      <c r="M3417">
        <v>0.59</v>
      </c>
      <c r="N3417">
        <v>66</v>
      </c>
      <c r="O3417">
        <v>5</v>
      </c>
      <c r="P3417">
        <v>5.9</v>
      </c>
      <c r="Q3417">
        <v>242</v>
      </c>
      <c r="R3417" t="s">
        <v>240</v>
      </c>
      <c r="S3417" t="s">
        <v>53</v>
      </c>
    </row>
    <row r="3418" spans="1:19" x14ac:dyDescent="0.2">
      <c r="A3418" t="s">
        <v>3245</v>
      </c>
      <c r="B3418" t="s">
        <v>64</v>
      </c>
      <c r="C3418">
        <v>2003</v>
      </c>
      <c r="D3418" s="1" t="d">
        <v>2020-12-09</v>
      </c>
      <c r="E3418" s="1" t="str">
        <f t="shared" si="106"/>
        <v>2020</v>
      </c>
      <c r="F3418" s="1" t="str">
        <f t="shared" si="107"/>
        <v>Dec</v>
      </c>
      <c r="G3418" t="s">
        <v>39</v>
      </c>
      <c r="H3418" t="s">
        <v>111</v>
      </c>
      <c r="I3418">
        <v>0.34</v>
      </c>
      <c r="J3418">
        <v>0.13</v>
      </c>
      <c r="K3418">
        <v>0.11</v>
      </c>
      <c r="L3418">
        <v>0.01</v>
      </c>
      <c r="M3418">
        <v>0.59</v>
      </c>
      <c r="N3418">
        <v>81</v>
      </c>
      <c r="O3418">
        <v>25</v>
      </c>
      <c r="P3418">
        <v>9.6</v>
      </c>
      <c r="Q3418">
        <v>116</v>
      </c>
      <c r="R3418" t="s">
        <v>461</v>
      </c>
      <c r="S3418" t="s">
        <v>20</v>
      </c>
    </row>
    <row r="3419" spans="1:19" x14ac:dyDescent="0.2">
      <c r="A3419" t="s">
        <v>3246</v>
      </c>
      <c r="B3419" t="s">
        <v>55</v>
      </c>
      <c r="C3419">
        <v>2003</v>
      </c>
      <c r="D3419" s="1" t="d">
        <v>2008-12-16</v>
      </c>
      <c r="E3419" s="1" t="str">
        <f t="shared" si="106"/>
        <v>2008</v>
      </c>
      <c r="F3419" s="1" t="str">
        <f t="shared" si="107"/>
        <v>Dec</v>
      </c>
      <c r="G3419" t="s">
        <v>18</v>
      </c>
      <c r="H3419" t="s">
        <v>155</v>
      </c>
      <c r="I3419">
        <v>0.28999999999999998</v>
      </c>
      <c r="J3419">
        <v>0.22</v>
      </c>
      <c r="K3419">
        <v>0</v>
      </c>
      <c r="L3419">
        <v>7.0000000000000007E-2</v>
      </c>
      <c r="M3419">
        <v>0.59</v>
      </c>
    </row>
    <row r="3420" spans="1:19" x14ac:dyDescent="0.2">
      <c r="A3420" t="s">
        <v>2231</v>
      </c>
      <c r="B3420" t="s">
        <v>159</v>
      </c>
      <c r="C3420">
        <v>2008</v>
      </c>
      <c r="D3420" s="1" t="d">
        <v>2019-11-15</v>
      </c>
      <c r="E3420" s="1" t="str">
        <f t="shared" si="106"/>
        <v>2019</v>
      </c>
      <c r="F3420" s="1" t="str">
        <f t="shared" si="107"/>
        <v>Nov</v>
      </c>
      <c r="G3420" t="s">
        <v>50</v>
      </c>
      <c r="H3420" t="s">
        <v>2232</v>
      </c>
      <c r="I3420">
        <v>0.35</v>
      </c>
      <c r="J3420">
        <v>0.13</v>
      </c>
      <c r="K3420">
        <v>0</v>
      </c>
      <c r="L3420">
        <v>0.1</v>
      </c>
      <c r="M3420">
        <v>0.59</v>
      </c>
      <c r="P3420">
        <v>7.7</v>
      </c>
      <c r="Q3420">
        <v>12</v>
      </c>
      <c r="R3420" t="s">
        <v>2233</v>
      </c>
      <c r="S3420" t="s">
        <v>112</v>
      </c>
    </row>
    <row r="3421" spans="1:19" x14ac:dyDescent="0.2">
      <c r="A3421" t="s">
        <v>3247</v>
      </c>
      <c r="B3421" t="s">
        <v>44</v>
      </c>
      <c r="C3421">
        <v>2008</v>
      </c>
      <c r="D3421" s="1" t="d">
        <v>2010-07-14</v>
      </c>
      <c r="E3421" s="1" t="str">
        <f t="shared" si="106"/>
        <v>2010</v>
      </c>
      <c r="F3421" s="1" t="str">
        <f t="shared" si="107"/>
        <v>Jul</v>
      </c>
      <c r="G3421" t="s">
        <v>50</v>
      </c>
      <c r="H3421" t="s">
        <v>111</v>
      </c>
      <c r="I3421">
        <v>0.24</v>
      </c>
      <c r="J3421">
        <v>0.28000000000000003</v>
      </c>
      <c r="K3421">
        <v>0</v>
      </c>
      <c r="L3421">
        <v>0.06</v>
      </c>
      <c r="M3421">
        <v>0.59</v>
      </c>
      <c r="N3421">
        <v>80</v>
      </c>
      <c r="O3421">
        <v>34</v>
      </c>
      <c r="P3421">
        <v>7.8</v>
      </c>
      <c r="Q3421">
        <v>46</v>
      </c>
      <c r="R3421" t="s">
        <v>260</v>
      </c>
      <c r="S3421" t="s">
        <v>88</v>
      </c>
    </row>
    <row r="3422" spans="1:19" x14ac:dyDescent="0.2">
      <c r="A3422" t="s">
        <v>3248</v>
      </c>
      <c r="B3422" t="s">
        <v>57</v>
      </c>
      <c r="C3422">
        <v>1994</v>
      </c>
      <c r="D3422" s="1" t="d">
        <v>1990-06-01</v>
      </c>
      <c r="E3422" s="1" t="str">
        <f t="shared" si="106"/>
        <v>1990</v>
      </c>
      <c r="F3422" s="1" t="str">
        <f t="shared" si="107"/>
        <v>Jun</v>
      </c>
      <c r="G3422" t="s">
        <v>18</v>
      </c>
      <c r="H3422" t="s">
        <v>19</v>
      </c>
      <c r="I3422">
        <v>0</v>
      </c>
      <c r="J3422">
        <v>0</v>
      </c>
      <c r="K3422">
        <v>0.59</v>
      </c>
      <c r="L3422">
        <v>0</v>
      </c>
      <c r="M3422">
        <v>0.59</v>
      </c>
    </row>
    <row r="3423" spans="1:19" x14ac:dyDescent="0.2">
      <c r="A3423" t="s">
        <v>3249</v>
      </c>
      <c r="B3423" t="s">
        <v>32</v>
      </c>
      <c r="C3423">
        <v>2009</v>
      </c>
      <c r="D3423" s="1" t="d">
        <v>2021-06-22</v>
      </c>
      <c r="E3423" s="1" t="str">
        <f t="shared" si="106"/>
        <v>2021</v>
      </c>
      <c r="F3423" s="1" t="str">
        <f t="shared" si="107"/>
        <v>Jun</v>
      </c>
      <c r="G3423" t="s">
        <v>34</v>
      </c>
      <c r="H3423" t="s">
        <v>19</v>
      </c>
      <c r="I3423">
        <v>0.17</v>
      </c>
      <c r="J3423">
        <v>0.18</v>
      </c>
      <c r="K3423">
        <v>0.2</v>
      </c>
      <c r="L3423">
        <v>0.04</v>
      </c>
      <c r="M3423">
        <v>0.59</v>
      </c>
      <c r="N3423">
        <v>82</v>
      </c>
      <c r="O3423">
        <v>53</v>
      </c>
      <c r="P3423">
        <v>8.6999999999999993</v>
      </c>
      <c r="Q3423">
        <v>39</v>
      </c>
      <c r="R3423" t="s">
        <v>270</v>
      </c>
      <c r="S3423" t="s">
        <v>20</v>
      </c>
    </row>
    <row r="3424" spans="1:19" x14ac:dyDescent="0.2">
      <c r="A3424" t="s">
        <v>2910</v>
      </c>
      <c r="B3424" t="s">
        <v>17</v>
      </c>
      <c r="C3424">
        <v>2008</v>
      </c>
      <c r="D3424" s="1" t="d">
        <v>1988-07-29</v>
      </c>
      <c r="E3424" s="1" t="str">
        <f t="shared" si="106"/>
        <v>1988</v>
      </c>
      <c r="F3424" s="1" t="str">
        <f t="shared" si="107"/>
        <v>Jul</v>
      </c>
      <c r="G3424" t="s">
        <v>50</v>
      </c>
      <c r="H3424" t="s">
        <v>151</v>
      </c>
      <c r="I3424">
        <v>0.3</v>
      </c>
      <c r="J3424">
        <v>0.22</v>
      </c>
      <c r="K3424">
        <v>0</v>
      </c>
      <c r="L3424">
        <v>0.06</v>
      </c>
      <c r="M3424">
        <v>0.59</v>
      </c>
      <c r="N3424">
        <v>44</v>
      </c>
      <c r="O3424">
        <v>14</v>
      </c>
      <c r="P3424">
        <v>7</v>
      </c>
      <c r="Q3424">
        <v>8</v>
      </c>
      <c r="R3424" t="s">
        <v>1241</v>
      </c>
      <c r="S3424" t="s">
        <v>88</v>
      </c>
    </row>
    <row r="3425" spans="1:19" x14ac:dyDescent="0.2">
      <c r="A3425" t="s">
        <v>3250</v>
      </c>
      <c r="B3425" t="s">
        <v>49</v>
      </c>
      <c r="C3425">
        <v>2010</v>
      </c>
      <c r="D3425" s="1" t="d">
        <v>2012-08-19</v>
      </c>
      <c r="E3425" s="1" t="str">
        <f t="shared" si="106"/>
        <v>2012</v>
      </c>
      <c r="F3425" s="1" t="str">
        <f t="shared" si="107"/>
        <v>Aug</v>
      </c>
      <c r="G3425" t="s">
        <v>86</v>
      </c>
      <c r="H3425" t="s">
        <v>68</v>
      </c>
      <c r="I3425">
        <v>0.28999999999999998</v>
      </c>
      <c r="J3425">
        <v>0.21</v>
      </c>
      <c r="K3425">
        <v>0</v>
      </c>
      <c r="L3425">
        <v>0.09</v>
      </c>
      <c r="M3425">
        <v>0.59</v>
      </c>
      <c r="N3425">
        <v>48</v>
      </c>
      <c r="O3425">
        <v>39</v>
      </c>
      <c r="P3425">
        <v>7.5</v>
      </c>
      <c r="Q3425">
        <v>77</v>
      </c>
      <c r="R3425" t="s">
        <v>3251</v>
      </c>
      <c r="S3425" t="s">
        <v>88</v>
      </c>
    </row>
    <row r="3426" spans="1:19" x14ac:dyDescent="0.2">
      <c r="A3426" t="s">
        <v>3252</v>
      </c>
      <c r="B3426" t="s">
        <v>55</v>
      </c>
      <c r="C3426">
        <v>2003</v>
      </c>
      <c r="D3426" s="1" t="d">
        <v>2015-01-22</v>
      </c>
      <c r="E3426" s="1" t="str">
        <f t="shared" si="106"/>
        <v>2015</v>
      </c>
      <c r="F3426" s="1" t="str">
        <f t="shared" si="107"/>
        <v>Jan</v>
      </c>
      <c r="G3426" t="s">
        <v>50</v>
      </c>
      <c r="H3426" t="s">
        <v>222</v>
      </c>
      <c r="I3426">
        <v>0.22</v>
      </c>
      <c r="J3426">
        <v>0.17</v>
      </c>
      <c r="K3426">
        <v>0.14000000000000001</v>
      </c>
      <c r="L3426">
        <v>0.06</v>
      </c>
      <c r="M3426">
        <v>0.57999999999999996</v>
      </c>
      <c r="N3426">
        <v>58</v>
      </c>
      <c r="O3426">
        <v>30</v>
      </c>
      <c r="P3426">
        <v>5.0999999999999996</v>
      </c>
      <c r="Q3426">
        <v>38</v>
      </c>
      <c r="R3426" t="s">
        <v>3253</v>
      </c>
      <c r="S3426" t="s">
        <v>20</v>
      </c>
    </row>
    <row r="3427" spans="1:19" x14ac:dyDescent="0.2">
      <c r="A3427" t="s">
        <v>1545</v>
      </c>
      <c r="B3427" t="s">
        <v>148</v>
      </c>
      <c r="C3427">
        <v>2011</v>
      </c>
      <c r="D3427" s="1" t="d">
        <v>2005-06-08</v>
      </c>
      <c r="E3427" s="1" t="str">
        <f t="shared" si="106"/>
        <v>2005</v>
      </c>
      <c r="F3427" s="1" t="str">
        <f t="shared" si="107"/>
        <v>Jun</v>
      </c>
      <c r="G3427" t="s">
        <v>37</v>
      </c>
      <c r="H3427" t="s">
        <v>242</v>
      </c>
      <c r="I3427">
        <v>0.25</v>
      </c>
      <c r="J3427">
        <v>0.25</v>
      </c>
      <c r="K3427">
        <v>0</v>
      </c>
      <c r="L3427">
        <v>0.08</v>
      </c>
      <c r="M3427">
        <v>0.57999999999999996</v>
      </c>
      <c r="N3427">
        <v>90</v>
      </c>
      <c r="O3427">
        <v>52</v>
      </c>
      <c r="P3427">
        <v>8.5</v>
      </c>
      <c r="Q3427">
        <v>3069</v>
      </c>
      <c r="R3427" t="s">
        <v>1699</v>
      </c>
      <c r="S3427" t="s">
        <v>53</v>
      </c>
    </row>
    <row r="3428" spans="1:19" x14ac:dyDescent="0.2">
      <c r="A3428" t="s">
        <v>3254</v>
      </c>
      <c r="B3428" t="s">
        <v>55</v>
      </c>
      <c r="C3428">
        <v>2008</v>
      </c>
      <c r="D3428" s="1" t="d">
        <v>1988-05-22</v>
      </c>
      <c r="E3428" s="1" t="str">
        <f t="shared" si="106"/>
        <v>1988</v>
      </c>
      <c r="F3428" s="1" t="str">
        <f t="shared" si="107"/>
        <v>May</v>
      </c>
      <c r="G3428" t="s">
        <v>50</v>
      </c>
      <c r="H3428" t="s">
        <v>484</v>
      </c>
      <c r="I3428">
        <v>0.28999999999999998</v>
      </c>
      <c r="J3428">
        <v>0.22</v>
      </c>
      <c r="K3428">
        <v>0</v>
      </c>
      <c r="L3428">
        <v>7.0000000000000007E-2</v>
      </c>
      <c r="M3428">
        <v>0.57999999999999996</v>
      </c>
      <c r="P3428" t="s">
        <v>203</v>
      </c>
      <c r="R3428" t="s">
        <v>2164</v>
      </c>
      <c r="S3428" t="s">
        <v>20</v>
      </c>
    </row>
    <row r="3429" spans="1:19" x14ac:dyDescent="0.2">
      <c r="A3429" t="s">
        <v>3255</v>
      </c>
      <c r="B3429" t="s">
        <v>159</v>
      </c>
      <c r="C3429">
        <v>2007</v>
      </c>
      <c r="D3429" s="1" t="d">
        <v>2011-09-24</v>
      </c>
      <c r="E3429" s="1" t="str">
        <f t="shared" si="106"/>
        <v>2011</v>
      </c>
      <c r="F3429" s="1" t="str">
        <f t="shared" si="107"/>
        <v>Sep</v>
      </c>
      <c r="G3429" t="s">
        <v>28</v>
      </c>
      <c r="H3429" t="s">
        <v>242</v>
      </c>
      <c r="I3429">
        <v>0.39</v>
      </c>
      <c r="J3429">
        <v>0.02</v>
      </c>
      <c r="K3429">
        <v>0.13</v>
      </c>
      <c r="L3429">
        <v>0.04</v>
      </c>
      <c r="M3429">
        <v>0.57999999999999996</v>
      </c>
      <c r="N3429">
        <v>67</v>
      </c>
      <c r="O3429">
        <v>34</v>
      </c>
      <c r="P3429">
        <v>7.7</v>
      </c>
      <c r="Q3429">
        <v>47</v>
      </c>
      <c r="R3429" t="s">
        <v>461</v>
      </c>
      <c r="S3429" t="s">
        <v>112</v>
      </c>
    </row>
    <row r="3430" spans="1:19" x14ac:dyDescent="0.2">
      <c r="A3430" t="s">
        <v>1520</v>
      </c>
      <c r="B3430" t="s">
        <v>159</v>
      </c>
      <c r="C3430">
        <v>2009</v>
      </c>
      <c r="D3430" s="1" t="d">
        <v>1991-01-01</v>
      </c>
      <c r="E3430" s="1" t="str">
        <f t="shared" si="106"/>
        <v>1991</v>
      </c>
      <c r="F3430" s="1" t="str">
        <f t="shared" si="107"/>
        <v>Jan</v>
      </c>
      <c r="G3430" t="s">
        <v>50</v>
      </c>
      <c r="H3430" t="s">
        <v>71</v>
      </c>
      <c r="I3430">
        <v>0.21</v>
      </c>
      <c r="J3430">
        <v>0.23</v>
      </c>
      <c r="K3430">
        <v>0</v>
      </c>
      <c r="L3430">
        <v>0.14000000000000001</v>
      </c>
      <c r="M3430">
        <v>0.57999999999999996</v>
      </c>
      <c r="P3430" t="s">
        <v>203</v>
      </c>
      <c r="R3430" t="s">
        <v>255</v>
      </c>
      <c r="S3430" t="s">
        <v>112</v>
      </c>
    </row>
    <row r="3431" spans="1:19" x14ac:dyDescent="0.2">
      <c r="A3431" t="s">
        <v>2692</v>
      </c>
      <c r="B3431" t="s">
        <v>44</v>
      </c>
      <c r="C3431">
        <v>2012</v>
      </c>
      <c r="D3431" s="1" t="d">
        <v>2015-11-26</v>
      </c>
      <c r="E3431" s="1" t="str">
        <f t="shared" si="106"/>
        <v>2015</v>
      </c>
      <c r="F3431" s="1" t="str">
        <f t="shared" si="107"/>
        <v>Nov</v>
      </c>
      <c r="G3431" t="s">
        <v>86</v>
      </c>
      <c r="H3431" t="s">
        <v>372</v>
      </c>
      <c r="I3431">
        <v>0.39</v>
      </c>
      <c r="J3431">
        <v>0.13</v>
      </c>
      <c r="K3431">
        <v>0.02</v>
      </c>
      <c r="L3431">
        <v>0.04</v>
      </c>
      <c r="M3431">
        <v>0.57999999999999996</v>
      </c>
      <c r="N3431">
        <v>77</v>
      </c>
      <c r="O3431">
        <v>56</v>
      </c>
      <c r="P3431">
        <v>6.2</v>
      </c>
      <c r="Q3431">
        <v>124</v>
      </c>
      <c r="R3431" t="s">
        <v>2693</v>
      </c>
      <c r="S3431" t="s">
        <v>88</v>
      </c>
    </row>
    <row r="3432" spans="1:19" x14ac:dyDescent="0.2">
      <c r="A3432" t="s">
        <v>3256</v>
      </c>
      <c r="B3432" t="s">
        <v>104</v>
      </c>
      <c r="C3432">
        <v>1995</v>
      </c>
      <c r="D3432" s="1" t="d">
        <v>1999-07-14</v>
      </c>
      <c r="E3432" s="1" t="str">
        <f t="shared" si="106"/>
        <v>1999</v>
      </c>
      <c r="F3432" s="1" t="str">
        <f t="shared" si="107"/>
        <v>Jul</v>
      </c>
      <c r="G3432" t="s">
        <v>39</v>
      </c>
      <c r="H3432" t="s">
        <v>234</v>
      </c>
      <c r="I3432">
        <v>0</v>
      </c>
      <c r="J3432">
        <v>0</v>
      </c>
      <c r="K3432">
        <v>0.55000000000000004</v>
      </c>
      <c r="L3432">
        <v>0.04</v>
      </c>
      <c r="M3432">
        <v>0.57999999999999996</v>
      </c>
    </row>
    <row r="3433" spans="1:19" x14ac:dyDescent="0.2">
      <c r="A3433" t="s">
        <v>1310</v>
      </c>
      <c r="B3433" t="s">
        <v>104</v>
      </c>
      <c r="C3433">
        <v>1997</v>
      </c>
      <c r="D3433" s="1" t="d">
        <v>2020-12-31</v>
      </c>
      <c r="E3433" s="1" t="str">
        <f t="shared" si="106"/>
        <v>2020</v>
      </c>
      <c r="F3433" s="1" t="str">
        <f t="shared" si="107"/>
        <v>Dec</v>
      </c>
      <c r="G3433" t="s">
        <v>28</v>
      </c>
      <c r="H3433" t="s">
        <v>134</v>
      </c>
      <c r="I3433">
        <v>0.28999999999999998</v>
      </c>
      <c r="J3433">
        <v>0.19</v>
      </c>
      <c r="K3433">
        <v>7.0000000000000007E-2</v>
      </c>
      <c r="L3433">
        <v>0.04</v>
      </c>
      <c r="M3433">
        <v>0.57999999999999996</v>
      </c>
    </row>
    <row r="3434" spans="1:19" x14ac:dyDescent="0.2">
      <c r="A3434" t="s">
        <v>2473</v>
      </c>
      <c r="B3434">
        <v>2600</v>
      </c>
      <c r="C3434">
        <v>1982</v>
      </c>
      <c r="D3434" s="1" t="d">
        <v>2012-07-20</v>
      </c>
      <c r="E3434" s="1" t="str">
        <f t="shared" si="106"/>
        <v>2012</v>
      </c>
      <c r="F3434" s="1" t="str">
        <f t="shared" si="107"/>
        <v>Jul</v>
      </c>
      <c r="G3434" t="s">
        <v>30</v>
      </c>
      <c r="H3434" t="s">
        <v>889</v>
      </c>
      <c r="I3434">
        <v>0.55000000000000004</v>
      </c>
      <c r="J3434">
        <v>0.03</v>
      </c>
      <c r="K3434">
        <v>0</v>
      </c>
      <c r="L3434">
        <v>0.01</v>
      </c>
      <c r="M3434">
        <v>0.57999999999999996</v>
      </c>
    </row>
    <row r="3435" spans="1:19" x14ac:dyDescent="0.2">
      <c r="A3435" t="s">
        <v>2189</v>
      </c>
      <c r="B3435" t="s">
        <v>55</v>
      </c>
      <c r="C3435">
        <v>2005</v>
      </c>
      <c r="D3435" s="1" t="d">
        <v>2010-12-05</v>
      </c>
      <c r="E3435" s="1" t="str">
        <f t="shared" si="106"/>
        <v>2010</v>
      </c>
      <c r="F3435" s="1" t="str">
        <f t="shared" si="107"/>
        <v>Dec</v>
      </c>
      <c r="G3435" t="s">
        <v>28</v>
      </c>
      <c r="H3435" t="s">
        <v>242</v>
      </c>
      <c r="I3435">
        <v>0.06</v>
      </c>
      <c r="J3435">
        <v>0.04</v>
      </c>
      <c r="K3435">
        <v>0.47</v>
      </c>
      <c r="L3435">
        <v>0.01</v>
      </c>
      <c r="M3435">
        <v>0.57999999999999996</v>
      </c>
      <c r="N3435">
        <v>58</v>
      </c>
      <c r="O3435">
        <v>23</v>
      </c>
      <c r="P3435">
        <v>8</v>
      </c>
      <c r="Q3435">
        <v>35</v>
      </c>
      <c r="R3435" t="s">
        <v>242</v>
      </c>
      <c r="S3435" t="s">
        <v>112</v>
      </c>
    </row>
    <row r="3436" spans="1:19" x14ac:dyDescent="0.2">
      <c r="A3436" t="s">
        <v>3257</v>
      </c>
      <c r="B3436" t="s">
        <v>44</v>
      </c>
      <c r="C3436">
        <v>2008</v>
      </c>
      <c r="D3436" s="1" t="d">
        <v>2012-12-12</v>
      </c>
      <c r="E3436" s="1" t="str">
        <f t="shared" si="106"/>
        <v>2012</v>
      </c>
      <c r="F3436" s="1" t="str">
        <f t="shared" si="107"/>
        <v>Dec</v>
      </c>
      <c r="G3436" t="s">
        <v>50</v>
      </c>
      <c r="H3436" t="s">
        <v>111</v>
      </c>
      <c r="I3436">
        <v>0.18</v>
      </c>
      <c r="J3436">
        <v>0.34</v>
      </c>
      <c r="K3436">
        <v>0</v>
      </c>
      <c r="L3436">
        <v>7.0000000000000007E-2</v>
      </c>
      <c r="M3436">
        <v>0.57999999999999996</v>
      </c>
      <c r="N3436">
        <v>55</v>
      </c>
      <c r="O3436">
        <v>50</v>
      </c>
      <c r="P3436">
        <v>6.4</v>
      </c>
      <c r="Q3436">
        <v>58</v>
      </c>
      <c r="R3436" t="s">
        <v>260</v>
      </c>
      <c r="S3436" t="s">
        <v>88</v>
      </c>
    </row>
    <row r="3437" spans="1:19" x14ac:dyDescent="0.2">
      <c r="A3437" t="s">
        <v>3258</v>
      </c>
      <c r="B3437" t="s">
        <v>17</v>
      </c>
      <c r="C3437">
        <v>2008</v>
      </c>
      <c r="D3437" s="1" t="d">
        <v>1990-12-15</v>
      </c>
      <c r="E3437" s="1" t="str">
        <f t="shared" si="106"/>
        <v>1990</v>
      </c>
      <c r="F3437" s="1" t="str">
        <f t="shared" si="107"/>
        <v>Dec</v>
      </c>
      <c r="G3437" t="s">
        <v>50</v>
      </c>
      <c r="H3437" t="s">
        <v>51</v>
      </c>
      <c r="I3437">
        <v>0.15</v>
      </c>
      <c r="J3437">
        <v>0.37</v>
      </c>
      <c r="K3437">
        <v>0</v>
      </c>
      <c r="L3437">
        <v>7.0000000000000007E-2</v>
      </c>
      <c r="M3437">
        <v>0.57999999999999996</v>
      </c>
      <c r="N3437">
        <v>68</v>
      </c>
      <c r="O3437">
        <v>18</v>
      </c>
      <c r="P3437">
        <v>5.7</v>
      </c>
      <c r="Q3437">
        <v>29</v>
      </c>
      <c r="R3437" t="s">
        <v>3259</v>
      </c>
      <c r="S3437" t="s">
        <v>20</v>
      </c>
    </row>
    <row r="3438" spans="1:19" x14ac:dyDescent="0.2">
      <c r="A3438" t="s">
        <v>3260</v>
      </c>
      <c r="B3438" t="s">
        <v>44</v>
      </c>
      <c r="C3438">
        <v>2010</v>
      </c>
      <c r="D3438" s="1" t="d">
        <v>1998-05-08</v>
      </c>
      <c r="E3438" s="1" t="str">
        <f t="shared" si="106"/>
        <v>1998</v>
      </c>
      <c r="F3438" s="1" t="str">
        <f t="shared" si="107"/>
        <v>May</v>
      </c>
      <c r="G3438" t="s">
        <v>34</v>
      </c>
      <c r="H3438" t="s">
        <v>267</v>
      </c>
      <c r="I3438">
        <v>0.36</v>
      </c>
      <c r="J3438">
        <v>0.17</v>
      </c>
      <c r="K3438">
        <v>0</v>
      </c>
      <c r="L3438">
        <v>0.05</v>
      </c>
      <c r="M3438">
        <v>0.57999999999999996</v>
      </c>
      <c r="N3438">
        <v>33</v>
      </c>
      <c r="O3438">
        <v>6</v>
      </c>
      <c r="P3438">
        <v>3.7</v>
      </c>
      <c r="Q3438">
        <v>9</v>
      </c>
      <c r="R3438" t="s">
        <v>1220</v>
      </c>
      <c r="S3438" t="s">
        <v>20</v>
      </c>
    </row>
    <row r="3439" spans="1:19" x14ac:dyDescent="0.2">
      <c r="A3439" t="s">
        <v>3261</v>
      </c>
      <c r="B3439" t="s">
        <v>55</v>
      </c>
      <c r="C3439">
        <v>2004</v>
      </c>
      <c r="D3439" s="1" t="d">
        <v>2020-11-11</v>
      </c>
      <c r="E3439" s="1" t="str">
        <f t="shared" si="106"/>
        <v>2020</v>
      </c>
      <c r="F3439" s="1" t="str">
        <f t="shared" si="107"/>
        <v>Nov</v>
      </c>
      <c r="G3439" t="s">
        <v>28</v>
      </c>
      <c r="H3439" t="s">
        <v>134</v>
      </c>
      <c r="I3439">
        <v>0.49</v>
      </c>
      <c r="J3439">
        <v>0.02</v>
      </c>
      <c r="K3439">
        <v>0</v>
      </c>
      <c r="L3439">
        <v>0.08</v>
      </c>
      <c r="M3439">
        <v>0.57999999999999996</v>
      </c>
      <c r="N3439">
        <v>73</v>
      </c>
      <c r="O3439">
        <v>35</v>
      </c>
      <c r="P3439">
        <v>8.1999999999999993</v>
      </c>
      <c r="Q3439">
        <v>60</v>
      </c>
      <c r="R3439" t="s">
        <v>537</v>
      </c>
      <c r="S3439" t="s">
        <v>88</v>
      </c>
    </row>
    <row r="3440" spans="1:19" x14ac:dyDescent="0.2">
      <c r="A3440" t="s">
        <v>76</v>
      </c>
      <c r="B3440" t="s">
        <v>32</v>
      </c>
      <c r="C3440">
        <v>2010</v>
      </c>
      <c r="D3440" s="1" t="d">
        <v>1990-04-29</v>
      </c>
      <c r="E3440" s="1" t="str">
        <f t="shared" si="106"/>
        <v>1990</v>
      </c>
      <c r="F3440" s="1" t="str">
        <f t="shared" si="107"/>
        <v>Apr</v>
      </c>
      <c r="G3440" t="s">
        <v>37</v>
      </c>
      <c r="H3440" t="s">
        <v>71</v>
      </c>
      <c r="I3440">
        <v>0.5</v>
      </c>
      <c r="J3440">
        <v>0.04</v>
      </c>
      <c r="K3440">
        <v>0</v>
      </c>
      <c r="L3440">
        <v>0.04</v>
      </c>
      <c r="M3440">
        <v>0.57999999999999996</v>
      </c>
      <c r="N3440">
        <v>74</v>
      </c>
      <c r="O3440">
        <v>13</v>
      </c>
      <c r="P3440">
        <v>6</v>
      </c>
      <c r="Q3440">
        <v>54</v>
      </c>
      <c r="R3440" t="s">
        <v>2043</v>
      </c>
      <c r="S3440" t="s">
        <v>88</v>
      </c>
    </row>
    <row r="3441" spans="1:19" x14ac:dyDescent="0.2">
      <c r="A3441" t="s">
        <v>3262</v>
      </c>
      <c r="B3441" t="s">
        <v>17</v>
      </c>
      <c r="C3441">
        <v>2008</v>
      </c>
      <c r="D3441" s="1" t="d">
        <v>2019-12-14</v>
      </c>
      <c r="E3441" s="1" t="str">
        <f t="shared" si="106"/>
        <v>2019</v>
      </c>
      <c r="F3441" s="1" t="str">
        <f t="shared" si="107"/>
        <v>Dec</v>
      </c>
      <c r="G3441" t="s">
        <v>34</v>
      </c>
      <c r="H3441" t="s">
        <v>568</v>
      </c>
      <c r="I3441">
        <v>0.31</v>
      </c>
      <c r="J3441">
        <v>0.23</v>
      </c>
      <c r="K3441">
        <v>0</v>
      </c>
      <c r="L3441">
        <v>0.04</v>
      </c>
      <c r="M3441">
        <v>0.57999999999999996</v>
      </c>
    </row>
    <row r="3442" spans="1:19" x14ac:dyDescent="0.2">
      <c r="A3442" t="s">
        <v>2829</v>
      </c>
      <c r="B3442" t="s">
        <v>49</v>
      </c>
      <c r="C3442">
        <v>2008</v>
      </c>
      <c r="D3442" s="1" t="d">
        <v>2001-08-17</v>
      </c>
      <c r="E3442" s="1" t="str">
        <f t="shared" si="106"/>
        <v>2001</v>
      </c>
      <c r="F3442" s="1" t="str">
        <f t="shared" si="107"/>
        <v>Aug</v>
      </c>
      <c r="G3442" t="s">
        <v>18</v>
      </c>
      <c r="H3442" t="s">
        <v>134</v>
      </c>
      <c r="I3442">
        <v>0.54</v>
      </c>
      <c r="J3442">
        <v>0</v>
      </c>
      <c r="K3442">
        <v>0</v>
      </c>
      <c r="L3442">
        <v>0.04</v>
      </c>
      <c r="M3442">
        <v>0.57999999999999996</v>
      </c>
      <c r="N3442">
        <v>81</v>
      </c>
      <c r="O3442">
        <v>20</v>
      </c>
      <c r="P3442">
        <v>7.3</v>
      </c>
      <c r="Q3442">
        <v>25</v>
      </c>
      <c r="R3442" t="s">
        <v>287</v>
      </c>
      <c r="S3442" t="s">
        <v>20</v>
      </c>
    </row>
    <row r="3443" spans="1:19" x14ac:dyDescent="0.2">
      <c r="A3443" t="s">
        <v>3263</v>
      </c>
      <c r="B3443" t="s">
        <v>44</v>
      </c>
      <c r="C3443">
        <v>2012</v>
      </c>
      <c r="D3443" s="1" t="d">
        <v>2017-11-21</v>
      </c>
      <c r="E3443" s="1" t="str">
        <f t="shared" si="106"/>
        <v>2017</v>
      </c>
      <c r="F3443" s="1" t="str">
        <f t="shared" si="107"/>
        <v>Nov</v>
      </c>
      <c r="G3443" t="s">
        <v>24</v>
      </c>
      <c r="H3443" t="s">
        <v>151</v>
      </c>
      <c r="I3443">
        <v>0.2</v>
      </c>
      <c r="J3443">
        <v>0.33</v>
      </c>
      <c r="K3443">
        <v>0</v>
      </c>
      <c r="L3443">
        <v>0.05</v>
      </c>
      <c r="M3443">
        <v>0.57999999999999996</v>
      </c>
    </row>
    <row r="3444" spans="1:19" x14ac:dyDescent="0.2">
      <c r="A3444" t="s">
        <v>3264</v>
      </c>
      <c r="B3444" t="s">
        <v>49</v>
      </c>
      <c r="C3444">
        <v>2011</v>
      </c>
      <c r="D3444" s="1" t="d">
        <v>1991-01-16</v>
      </c>
      <c r="E3444" s="1" t="str">
        <f t="shared" si="106"/>
        <v>1991</v>
      </c>
      <c r="F3444" s="1" t="str">
        <f t="shared" si="107"/>
        <v>Jan</v>
      </c>
      <c r="G3444" t="s">
        <v>18</v>
      </c>
      <c r="H3444" t="s">
        <v>68</v>
      </c>
      <c r="I3444">
        <v>0.54</v>
      </c>
      <c r="J3444">
        <v>0</v>
      </c>
      <c r="K3444">
        <v>0</v>
      </c>
      <c r="L3444">
        <v>0.04</v>
      </c>
      <c r="M3444">
        <v>0.57999999999999996</v>
      </c>
      <c r="N3444">
        <v>90</v>
      </c>
      <c r="O3444">
        <v>30</v>
      </c>
      <c r="P3444">
        <v>7.8</v>
      </c>
      <c r="Q3444">
        <v>87</v>
      </c>
      <c r="R3444" t="s">
        <v>2256</v>
      </c>
      <c r="S3444" t="s">
        <v>20</v>
      </c>
    </row>
    <row r="3445" spans="1:19" x14ac:dyDescent="0.2">
      <c r="A3445" t="s">
        <v>2828</v>
      </c>
      <c r="B3445" t="s">
        <v>17</v>
      </c>
      <c r="C3445">
        <v>2010</v>
      </c>
      <c r="D3445" s="1" t="d">
        <v>2014-12-28</v>
      </c>
      <c r="E3445" s="1" t="str">
        <f t="shared" si="106"/>
        <v>2014</v>
      </c>
      <c r="F3445" s="1" t="str">
        <f t="shared" si="107"/>
        <v>Dec</v>
      </c>
      <c r="G3445" t="s">
        <v>34</v>
      </c>
      <c r="H3445" t="s">
        <v>484</v>
      </c>
      <c r="I3445">
        <v>0.55000000000000004</v>
      </c>
      <c r="J3445">
        <v>0</v>
      </c>
      <c r="K3445">
        <v>0</v>
      </c>
      <c r="L3445">
        <v>0.04</v>
      </c>
      <c r="M3445">
        <v>0.57999999999999996</v>
      </c>
    </row>
    <row r="3446" spans="1:19" x14ac:dyDescent="0.2">
      <c r="A3446" t="s">
        <v>3265</v>
      </c>
      <c r="B3446" t="s">
        <v>44</v>
      </c>
      <c r="C3446">
        <v>2010</v>
      </c>
      <c r="D3446" s="1" t="d">
        <v>1997-04-05</v>
      </c>
      <c r="E3446" s="1" t="str">
        <f t="shared" si="106"/>
        <v>1997</v>
      </c>
      <c r="F3446" s="1" t="str">
        <f t="shared" si="107"/>
        <v>Apr</v>
      </c>
      <c r="G3446" t="s">
        <v>37</v>
      </c>
      <c r="H3446" t="s">
        <v>71</v>
      </c>
      <c r="I3446">
        <v>0.38</v>
      </c>
      <c r="J3446">
        <v>0.15</v>
      </c>
      <c r="K3446">
        <v>0</v>
      </c>
      <c r="L3446">
        <v>0.05</v>
      </c>
      <c r="M3446">
        <v>0.57999999999999996</v>
      </c>
    </row>
    <row r="3447" spans="1:19" x14ac:dyDescent="0.2">
      <c r="A3447" t="s">
        <v>3266</v>
      </c>
      <c r="B3447" t="s">
        <v>44</v>
      </c>
      <c r="C3447">
        <v>2012</v>
      </c>
      <c r="D3447" s="1" t="d">
        <v>1997-05-22</v>
      </c>
      <c r="E3447" s="1" t="str">
        <f t="shared" si="106"/>
        <v>1997</v>
      </c>
      <c r="F3447" s="1" t="str">
        <f t="shared" si="107"/>
        <v>May</v>
      </c>
      <c r="G3447" t="s">
        <v>101</v>
      </c>
      <c r="H3447" t="s">
        <v>45</v>
      </c>
      <c r="I3447">
        <v>0.38</v>
      </c>
      <c r="J3447">
        <v>0.15</v>
      </c>
      <c r="K3447">
        <v>0</v>
      </c>
      <c r="L3447">
        <v>0.05</v>
      </c>
      <c r="M3447">
        <v>0.57999999999999996</v>
      </c>
      <c r="N3447">
        <v>68</v>
      </c>
      <c r="O3447">
        <v>31</v>
      </c>
      <c r="P3447">
        <v>5.0999999999999996</v>
      </c>
      <c r="Q3447">
        <v>15</v>
      </c>
      <c r="R3447" t="s">
        <v>2451</v>
      </c>
      <c r="S3447" t="s">
        <v>20</v>
      </c>
    </row>
    <row r="3448" spans="1:19" x14ac:dyDescent="0.2">
      <c r="A3448" t="s">
        <v>3267</v>
      </c>
      <c r="B3448" t="s">
        <v>104</v>
      </c>
      <c r="C3448">
        <v>2000</v>
      </c>
      <c r="D3448" s="1" t="d">
        <v>2020-07-15</v>
      </c>
      <c r="E3448" s="1" t="str">
        <f t="shared" si="106"/>
        <v>2020</v>
      </c>
      <c r="F3448" s="1" t="str">
        <f t="shared" si="107"/>
        <v>Jul</v>
      </c>
      <c r="G3448" t="s">
        <v>18</v>
      </c>
      <c r="H3448" t="s">
        <v>1656</v>
      </c>
      <c r="I3448">
        <v>0.32</v>
      </c>
      <c r="J3448">
        <v>0.22</v>
      </c>
      <c r="K3448">
        <v>0</v>
      </c>
      <c r="L3448">
        <v>0.04</v>
      </c>
      <c r="M3448">
        <v>0.57999999999999996</v>
      </c>
    </row>
    <row r="3449" spans="1:19" x14ac:dyDescent="0.2">
      <c r="A3449" t="s">
        <v>914</v>
      </c>
      <c r="B3449" t="s">
        <v>187</v>
      </c>
      <c r="C3449">
        <v>2013</v>
      </c>
      <c r="D3449" s="1" t="d">
        <v>2018-05-30</v>
      </c>
      <c r="E3449" s="1" t="str">
        <f t="shared" si="106"/>
        <v>2018</v>
      </c>
      <c r="F3449" s="1" t="str">
        <f t="shared" si="107"/>
        <v>May</v>
      </c>
      <c r="G3449" t="s">
        <v>1</v>
      </c>
      <c r="H3449" t="s">
        <v>71</v>
      </c>
      <c r="I3449">
        <v>0.38</v>
      </c>
      <c r="J3449">
        <v>0.15</v>
      </c>
      <c r="K3449">
        <v>0</v>
      </c>
      <c r="L3449">
        <v>0.05</v>
      </c>
      <c r="M3449">
        <v>0.57999999999999996</v>
      </c>
      <c r="N3449">
        <v>89</v>
      </c>
      <c r="O3449">
        <v>7</v>
      </c>
      <c r="P3449">
        <v>6</v>
      </c>
      <c r="Q3449">
        <v>96</v>
      </c>
      <c r="R3449" t="s">
        <v>339</v>
      </c>
      <c r="S3449" t="s">
        <v>112</v>
      </c>
    </row>
    <row r="3450" spans="1:19" x14ac:dyDescent="0.2">
      <c r="A3450" t="s">
        <v>3268</v>
      </c>
      <c r="B3450" t="s">
        <v>55</v>
      </c>
      <c r="C3450">
        <v>2003</v>
      </c>
      <c r="D3450" s="1" t="d">
        <v>1997-12-21</v>
      </c>
      <c r="E3450" s="1" t="str">
        <f t="shared" si="106"/>
        <v>1997</v>
      </c>
      <c r="F3450" s="1" t="str">
        <f t="shared" si="107"/>
        <v>Dec</v>
      </c>
      <c r="G3450" t="s">
        <v>50</v>
      </c>
      <c r="H3450" t="s">
        <v>155</v>
      </c>
      <c r="I3450">
        <v>0.28000000000000003</v>
      </c>
      <c r="J3450">
        <v>0.22</v>
      </c>
      <c r="K3450">
        <v>0</v>
      </c>
      <c r="L3450">
        <v>7.0000000000000007E-2</v>
      </c>
      <c r="M3450">
        <v>0.57999999999999996</v>
      </c>
      <c r="N3450">
        <v>38</v>
      </c>
      <c r="O3450">
        <v>21</v>
      </c>
      <c r="P3450">
        <v>6.3</v>
      </c>
      <c r="Q3450">
        <v>23</v>
      </c>
      <c r="R3450" t="s">
        <v>2286</v>
      </c>
      <c r="S3450" t="s">
        <v>88</v>
      </c>
    </row>
    <row r="3451" spans="1:19" x14ac:dyDescent="0.2">
      <c r="A3451" t="s">
        <v>3269</v>
      </c>
      <c r="B3451" t="s">
        <v>17</v>
      </c>
      <c r="C3451">
        <v>2009</v>
      </c>
      <c r="D3451" s="1" t="d">
        <v>1990-04-02</v>
      </c>
      <c r="E3451" s="1" t="str">
        <f t="shared" si="106"/>
        <v>1990</v>
      </c>
      <c r="F3451" s="1" t="str">
        <f t="shared" si="107"/>
        <v>Apr</v>
      </c>
      <c r="G3451" t="s">
        <v>34</v>
      </c>
      <c r="H3451" t="s">
        <v>71</v>
      </c>
      <c r="I3451">
        <v>0.31</v>
      </c>
      <c r="J3451">
        <v>0.21</v>
      </c>
      <c r="K3451">
        <v>0</v>
      </c>
      <c r="L3451">
        <v>0.06</v>
      </c>
      <c r="M3451">
        <v>0.57999999999999996</v>
      </c>
      <c r="N3451">
        <v>74</v>
      </c>
      <c r="O3451">
        <v>17</v>
      </c>
      <c r="P3451">
        <v>7.7</v>
      </c>
      <c r="Q3451">
        <v>6</v>
      </c>
      <c r="R3451" t="s">
        <v>915</v>
      </c>
      <c r="S3451" t="s">
        <v>88</v>
      </c>
    </row>
    <row r="3452" spans="1:19" x14ac:dyDescent="0.2">
      <c r="A3452" t="s">
        <v>3270</v>
      </c>
      <c r="B3452" t="s">
        <v>44</v>
      </c>
      <c r="C3452">
        <v>2009</v>
      </c>
      <c r="D3452" s="1" t="d">
        <v>2007-02-02</v>
      </c>
      <c r="E3452" s="1" t="str">
        <f t="shared" si="106"/>
        <v>2007</v>
      </c>
      <c r="F3452" s="1" t="str">
        <f t="shared" si="107"/>
        <v>Feb</v>
      </c>
      <c r="G3452" t="s">
        <v>50</v>
      </c>
      <c r="H3452" t="s">
        <v>111</v>
      </c>
      <c r="I3452">
        <v>0.31</v>
      </c>
      <c r="J3452">
        <v>0.19</v>
      </c>
      <c r="K3452">
        <v>0.02</v>
      </c>
      <c r="L3452">
        <v>0.06</v>
      </c>
      <c r="M3452">
        <v>0.57999999999999996</v>
      </c>
      <c r="N3452">
        <v>73</v>
      </c>
      <c r="O3452">
        <v>64</v>
      </c>
      <c r="P3452">
        <v>7.3</v>
      </c>
      <c r="Q3452">
        <v>51</v>
      </c>
      <c r="R3452" t="s">
        <v>3271</v>
      </c>
      <c r="S3452" t="s">
        <v>88</v>
      </c>
    </row>
    <row r="3453" spans="1:19" x14ac:dyDescent="0.2">
      <c r="A3453" t="s">
        <v>3272</v>
      </c>
      <c r="B3453" t="s">
        <v>49</v>
      </c>
      <c r="C3453">
        <v>2011</v>
      </c>
      <c r="D3453" s="1" t="d">
        <v>2014-06-12</v>
      </c>
      <c r="E3453" s="1" t="str">
        <f t="shared" si="106"/>
        <v>2014</v>
      </c>
      <c r="F3453" s="1" t="str">
        <f t="shared" si="107"/>
        <v>Jun</v>
      </c>
      <c r="G3453" t="s">
        <v>101</v>
      </c>
      <c r="H3453" t="s">
        <v>134</v>
      </c>
      <c r="I3453">
        <v>0.22</v>
      </c>
      <c r="J3453">
        <v>0.24</v>
      </c>
      <c r="K3453">
        <v>0.04</v>
      </c>
      <c r="L3453">
        <v>0.08</v>
      </c>
      <c r="M3453">
        <v>0.57999999999999996</v>
      </c>
      <c r="N3453">
        <v>70</v>
      </c>
      <c r="O3453">
        <v>51</v>
      </c>
      <c r="P3453">
        <v>7.9</v>
      </c>
      <c r="Q3453">
        <v>181</v>
      </c>
      <c r="R3453" t="s">
        <v>3273</v>
      </c>
      <c r="S3453" t="s">
        <v>53</v>
      </c>
    </row>
    <row r="3454" spans="1:19" x14ac:dyDescent="0.2">
      <c r="A3454" t="s">
        <v>3274</v>
      </c>
      <c r="B3454" t="s">
        <v>79</v>
      </c>
      <c r="C3454">
        <v>2013</v>
      </c>
      <c r="D3454" s="1" t="d">
        <v>2019-04-28</v>
      </c>
      <c r="E3454" s="1" t="str">
        <f t="shared" si="106"/>
        <v>2019</v>
      </c>
      <c r="F3454" s="1" t="str">
        <f t="shared" si="107"/>
        <v>Apr</v>
      </c>
      <c r="G3454" t="s">
        <v>28</v>
      </c>
      <c r="H3454" t="s">
        <v>1921</v>
      </c>
      <c r="I3454">
        <v>0.28000000000000003</v>
      </c>
      <c r="J3454">
        <v>0</v>
      </c>
      <c r="K3454">
        <v>0.27</v>
      </c>
      <c r="L3454">
        <v>0.03</v>
      </c>
      <c r="M3454">
        <v>0.57999999999999996</v>
      </c>
      <c r="N3454">
        <v>83</v>
      </c>
      <c r="O3454">
        <v>48</v>
      </c>
      <c r="P3454">
        <v>8.3000000000000007</v>
      </c>
      <c r="Q3454">
        <v>251</v>
      </c>
      <c r="R3454" t="s">
        <v>1921</v>
      </c>
      <c r="S3454" t="s">
        <v>53</v>
      </c>
    </row>
    <row r="3455" spans="1:19" x14ac:dyDescent="0.2">
      <c r="A3455" t="s">
        <v>2610</v>
      </c>
      <c r="B3455" t="s">
        <v>44</v>
      </c>
      <c r="C3455">
        <v>2006</v>
      </c>
      <c r="D3455" s="1" t="d">
        <v>2004-09-27</v>
      </c>
      <c r="E3455" s="1" t="str">
        <f t="shared" si="106"/>
        <v>2004</v>
      </c>
      <c r="F3455" s="1" t="str">
        <f t="shared" si="107"/>
        <v>Sep</v>
      </c>
      <c r="G3455" t="s">
        <v>18</v>
      </c>
      <c r="H3455" t="s">
        <v>51</v>
      </c>
      <c r="I3455">
        <v>0.53</v>
      </c>
      <c r="J3455">
        <v>0</v>
      </c>
      <c r="K3455">
        <v>0</v>
      </c>
      <c r="L3455">
        <v>0.04</v>
      </c>
      <c r="M3455">
        <v>0.57999999999999996</v>
      </c>
      <c r="N3455">
        <v>84</v>
      </c>
      <c r="O3455">
        <v>46</v>
      </c>
      <c r="P3455">
        <v>7.8</v>
      </c>
      <c r="Q3455">
        <v>67</v>
      </c>
      <c r="R3455" t="s">
        <v>2611</v>
      </c>
      <c r="S3455" t="s">
        <v>20</v>
      </c>
    </row>
    <row r="3456" spans="1:19" x14ac:dyDescent="0.2">
      <c r="A3456" t="s">
        <v>3275</v>
      </c>
      <c r="B3456" t="s">
        <v>95</v>
      </c>
      <c r="C3456">
        <v>1998</v>
      </c>
      <c r="D3456" s="1" t="d">
        <v>2012-10-04</v>
      </c>
      <c r="E3456" s="1" t="str">
        <f t="shared" si="106"/>
        <v>2012</v>
      </c>
      <c r="F3456" s="1" t="str">
        <f t="shared" si="107"/>
        <v>Oct</v>
      </c>
      <c r="G3456" t="s">
        <v>18</v>
      </c>
      <c r="H3456" t="s">
        <v>234</v>
      </c>
      <c r="I3456">
        <v>0.06</v>
      </c>
      <c r="J3456">
        <v>0.3</v>
      </c>
      <c r="K3456">
        <v>0.19</v>
      </c>
      <c r="L3456">
        <v>0.03</v>
      </c>
      <c r="M3456">
        <v>0.57999999999999996</v>
      </c>
    </row>
    <row r="3457" spans="1:19" x14ac:dyDescent="0.2">
      <c r="A3457" t="s">
        <v>3276</v>
      </c>
      <c r="B3457" t="s">
        <v>95</v>
      </c>
      <c r="C3457">
        <v>1997</v>
      </c>
      <c r="D3457" s="1" t="d">
        <v>1990-05-12</v>
      </c>
      <c r="E3457" s="1" t="str">
        <f t="shared" si="106"/>
        <v>1990</v>
      </c>
      <c r="F3457" s="1" t="str">
        <f t="shared" si="107"/>
        <v>May</v>
      </c>
      <c r="G3457" t="s">
        <v>18</v>
      </c>
      <c r="H3457" t="s">
        <v>134</v>
      </c>
      <c r="I3457">
        <v>0.15</v>
      </c>
      <c r="J3457">
        <v>0.39</v>
      </c>
      <c r="K3457">
        <v>0</v>
      </c>
      <c r="L3457">
        <v>0.03</v>
      </c>
      <c r="M3457">
        <v>0.57999999999999996</v>
      </c>
    </row>
    <row r="3458" spans="1:19" x14ac:dyDescent="0.2">
      <c r="A3458" t="s">
        <v>3277</v>
      </c>
      <c r="B3458" t="s">
        <v>95</v>
      </c>
      <c r="C3458">
        <v>1998</v>
      </c>
      <c r="D3458" s="1" t="d">
        <v>2022-10-27</v>
      </c>
      <c r="E3458" s="1" t="str">
        <f t="shared" si="106"/>
        <v>2022</v>
      </c>
      <c r="F3458" s="1" t="str">
        <f t="shared" si="107"/>
        <v>Oct</v>
      </c>
      <c r="G3458" t="s">
        <v>18</v>
      </c>
      <c r="H3458" t="s">
        <v>134</v>
      </c>
      <c r="I3458">
        <v>0.14000000000000001</v>
      </c>
      <c r="J3458">
        <v>0.4</v>
      </c>
      <c r="K3458">
        <v>0</v>
      </c>
      <c r="L3458">
        <v>0.04</v>
      </c>
      <c r="M3458">
        <v>0.57999999999999996</v>
      </c>
    </row>
    <row r="3459" spans="1:19" x14ac:dyDescent="0.2">
      <c r="A3459" t="s">
        <v>2850</v>
      </c>
      <c r="B3459" t="s">
        <v>49</v>
      </c>
      <c r="C3459">
        <v>2011</v>
      </c>
      <c r="D3459" s="1" t="d">
        <v>2011-05-15</v>
      </c>
      <c r="E3459" s="1" t="str">
        <f t="shared" ref="E3459:E3522" si="108">TEXT(D3459,"yyyy")</f>
        <v>2011</v>
      </c>
      <c r="F3459" s="1" t="str">
        <f t="shared" ref="F3459:F3522" si="109">TEXT(D3459,"mmm")</f>
        <v>May</v>
      </c>
      <c r="G3459" t="s">
        <v>18</v>
      </c>
      <c r="H3459" t="s">
        <v>134</v>
      </c>
      <c r="I3459">
        <v>0.36</v>
      </c>
      <c r="J3459">
        <v>0.15</v>
      </c>
      <c r="K3459">
        <v>0</v>
      </c>
      <c r="L3459">
        <v>7.0000000000000007E-2</v>
      </c>
      <c r="M3459">
        <v>0.57999999999999996</v>
      </c>
      <c r="N3459">
        <v>86</v>
      </c>
      <c r="O3459">
        <v>33</v>
      </c>
      <c r="P3459">
        <v>7.5</v>
      </c>
      <c r="Q3459">
        <v>52</v>
      </c>
      <c r="R3459" t="s">
        <v>134</v>
      </c>
      <c r="S3459" t="s">
        <v>112</v>
      </c>
    </row>
    <row r="3460" spans="1:19" x14ac:dyDescent="0.2">
      <c r="A3460" t="s">
        <v>3278</v>
      </c>
      <c r="B3460" t="s">
        <v>55</v>
      </c>
      <c r="C3460" t="s">
        <v>286</v>
      </c>
      <c r="D3460" s="1" t="d">
        <v>1988-09-24</v>
      </c>
      <c r="E3460" s="1" t="str">
        <f t="shared" si="108"/>
        <v>1988</v>
      </c>
      <c r="F3460" s="1" t="str">
        <f t="shared" si="109"/>
        <v>Sep</v>
      </c>
      <c r="G3460" t="s">
        <v>24</v>
      </c>
      <c r="H3460" t="s">
        <v>1091</v>
      </c>
      <c r="I3460">
        <v>0.28000000000000003</v>
      </c>
      <c r="J3460">
        <v>0.22</v>
      </c>
      <c r="K3460">
        <v>0</v>
      </c>
      <c r="L3460">
        <v>7.0000000000000007E-2</v>
      </c>
      <c r="M3460">
        <v>0.57999999999999996</v>
      </c>
      <c r="N3460">
        <v>84</v>
      </c>
      <c r="O3460">
        <v>10</v>
      </c>
      <c r="P3460">
        <v>8.8000000000000007</v>
      </c>
      <c r="Q3460">
        <v>19</v>
      </c>
      <c r="R3460" t="s">
        <v>2214</v>
      </c>
      <c r="S3460" t="s">
        <v>20</v>
      </c>
    </row>
    <row r="3461" spans="1:19" x14ac:dyDescent="0.2">
      <c r="A3461" t="s">
        <v>3279</v>
      </c>
      <c r="B3461" t="s">
        <v>55</v>
      </c>
      <c r="C3461">
        <v>2000</v>
      </c>
      <c r="D3461" s="1" t="d">
        <v>2003-10-02</v>
      </c>
      <c r="E3461" s="1" t="str">
        <f t="shared" si="108"/>
        <v>2003</v>
      </c>
      <c r="F3461" s="1" t="str">
        <f t="shared" si="109"/>
        <v>Oct</v>
      </c>
      <c r="G3461" t="s">
        <v>37</v>
      </c>
      <c r="H3461" t="s">
        <v>977</v>
      </c>
      <c r="I3461">
        <v>0.28000000000000003</v>
      </c>
      <c r="J3461">
        <v>0.22</v>
      </c>
      <c r="K3461">
        <v>0</v>
      </c>
      <c r="L3461">
        <v>7.0000000000000007E-2</v>
      </c>
      <c r="M3461">
        <v>0.57999999999999996</v>
      </c>
      <c r="N3461">
        <v>77</v>
      </c>
      <c r="O3461">
        <v>23</v>
      </c>
      <c r="P3461">
        <v>6.8</v>
      </c>
      <c r="Q3461">
        <v>13</v>
      </c>
      <c r="R3461" t="s">
        <v>199</v>
      </c>
      <c r="S3461" t="s">
        <v>53</v>
      </c>
    </row>
    <row r="3462" spans="1:19" x14ac:dyDescent="0.2">
      <c r="A3462" t="s">
        <v>3280</v>
      </c>
      <c r="B3462" t="s">
        <v>104</v>
      </c>
      <c r="C3462">
        <v>2000</v>
      </c>
      <c r="D3462" s="1" t="d">
        <v>1999-06-26</v>
      </c>
      <c r="E3462" s="1" t="str">
        <f t="shared" si="108"/>
        <v>1999</v>
      </c>
      <c r="F3462" s="1" t="str">
        <f t="shared" si="109"/>
        <v>Jun</v>
      </c>
      <c r="G3462" t="s">
        <v>28</v>
      </c>
      <c r="H3462" t="s">
        <v>372</v>
      </c>
      <c r="I3462">
        <v>0.23</v>
      </c>
      <c r="J3462">
        <v>0.16</v>
      </c>
      <c r="K3462">
        <v>0.16</v>
      </c>
      <c r="L3462">
        <v>0.04</v>
      </c>
      <c r="M3462">
        <v>0.57999999999999996</v>
      </c>
      <c r="N3462">
        <v>42</v>
      </c>
      <c r="O3462">
        <v>5</v>
      </c>
      <c r="P3462">
        <v>7.6</v>
      </c>
      <c r="Q3462">
        <v>47</v>
      </c>
      <c r="R3462" t="s">
        <v>2795</v>
      </c>
      <c r="S3462" t="s">
        <v>20</v>
      </c>
    </row>
    <row r="3463" spans="1:19" x14ac:dyDescent="0.2">
      <c r="A3463" t="s">
        <v>3281</v>
      </c>
      <c r="B3463" t="s">
        <v>104</v>
      </c>
      <c r="C3463">
        <v>1998</v>
      </c>
      <c r="D3463" s="1" t="d">
        <v>1995-09-13</v>
      </c>
      <c r="E3463" s="1" t="str">
        <f t="shared" si="108"/>
        <v>1995</v>
      </c>
      <c r="F3463" s="1" t="str">
        <f t="shared" si="109"/>
        <v>Sep</v>
      </c>
      <c r="G3463" t="s">
        <v>28</v>
      </c>
      <c r="H3463" t="s">
        <v>372</v>
      </c>
      <c r="I3463">
        <v>0</v>
      </c>
      <c r="J3463">
        <v>0</v>
      </c>
      <c r="K3463">
        <v>0.54</v>
      </c>
      <c r="L3463">
        <v>0.04</v>
      </c>
      <c r="M3463">
        <v>0.57999999999999996</v>
      </c>
    </row>
    <row r="3464" spans="1:19" x14ac:dyDescent="0.2">
      <c r="A3464" t="s">
        <v>2906</v>
      </c>
      <c r="B3464" t="s">
        <v>137</v>
      </c>
      <c r="C3464">
        <v>2005</v>
      </c>
      <c r="D3464" s="1" t="d">
        <v>1990-11-10</v>
      </c>
      <c r="E3464" s="1" t="str">
        <f t="shared" si="108"/>
        <v>1990</v>
      </c>
      <c r="F3464" s="1" t="str">
        <f t="shared" si="109"/>
        <v>Nov</v>
      </c>
      <c r="G3464" t="s">
        <v>50</v>
      </c>
      <c r="H3464" t="s">
        <v>111</v>
      </c>
      <c r="I3464">
        <v>0.33</v>
      </c>
      <c r="J3464">
        <v>0.22</v>
      </c>
      <c r="K3464">
        <v>0</v>
      </c>
      <c r="L3464">
        <v>0.03</v>
      </c>
      <c r="M3464">
        <v>0.57999999999999996</v>
      </c>
      <c r="N3464">
        <v>85</v>
      </c>
      <c r="O3464">
        <v>46</v>
      </c>
      <c r="P3464">
        <v>8.4</v>
      </c>
      <c r="Q3464">
        <v>28</v>
      </c>
      <c r="R3464" t="s">
        <v>111</v>
      </c>
      <c r="S3464" t="s">
        <v>53</v>
      </c>
    </row>
    <row r="3465" spans="1:19" x14ac:dyDescent="0.2">
      <c r="A3465" t="s">
        <v>3282</v>
      </c>
      <c r="B3465" t="s">
        <v>55</v>
      </c>
      <c r="C3465">
        <v>2004</v>
      </c>
      <c r="D3465" s="1" t="d">
        <v>1996-01-31</v>
      </c>
      <c r="E3465" s="1" t="str">
        <f t="shared" si="108"/>
        <v>1996</v>
      </c>
      <c r="F3465" s="1" t="str">
        <f t="shared" si="109"/>
        <v>Jan</v>
      </c>
      <c r="G3465" t="s">
        <v>28</v>
      </c>
      <c r="H3465" t="s">
        <v>68</v>
      </c>
      <c r="I3465">
        <v>0.28000000000000003</v>
      </c>
      <c r="J3465">
        <v>0.22</v>
      </c>
      <c r="K3465">
        <v>0</v>
      </c>
      <c r="L3465">
        <v>7.0000000000000007E-2</v>
      </c>
      <c r="M3465">
        <v>0.57999999999999996</v>
      </c>
    </row>
    <row r="3466" spans="1:19" x14ac:dyDescent="0.2">
      <c r="A3466" t="s">
        <v>3283</v>
      </c>
      <c r="B3466" t="s">
        <v>104</v>
      </c>
      <c r="C3466">
        <v>1998</v>
      </c>
      <c r="D3466" s="1" t="d">
        <v>2017-09-27</v>
      </c>
      <c r="E3466" s="1" t="str">
        <f t="shared" si="108"/>
        <v>2017</v>
      </c>
      <c r="F3466" s="1" t="str">
        <f t="shared" si="109"/>
        <v>Sep</v>
      </c>
      <c r="G3466" t="s">
        <v>1</v>
      </c>
      <c r="H3466" t="s">
        <v>3284</v>
      </c>
      <c r="I3466">
        <v>0.32</v>
      </c>
      <c r="J3466">
        <v>0.22</v>
      </c>
      <c r="K3466">
        <v>0</v>
      </c>
      <c r="L3466">
        <v>0.04</v>
      </c>
      <c r="M3466">
        <v>0.57999999999999996</v>
      </c>
    </row>
    <row r="3467" spans="1:19" x14ac:dyDescent="0.2">
      <c r="A3467" t="s">
        <v>3285</v>
      </c>
      <c r="B3467" t="s">
        <v>64</v>
      </c>
      <c r="C3467">
        <v>2004</v>
      </c>
      <c r="D3467" s="1" t="d">
        <v>2009-07-14</v>
      </c>
      <c r="E3467" s="1" t="str">
        <f t="shared" si="108"/>
        <v>2009</v>
      </c>
      <c r="F3467" s="1" t="str">
        <f t="shared" si="109"/>
        <v>Jul</v>
      </c>
      <c r="G3467" t="s">
        <v>101</v>
      </c>
      <c r="H3467" t="s">
        <v>71</v>
      </c>
      <c r="I3467">
        <v>0.42</v>
      </c>
      <c r="J3467">
        <v>0.15</v>
      </c>
      <c r="K3467">
        <v>0</v>
      </c>
      <c r="L3467">
        <v>0.01</v>
      </c>
      <c r="M3467">
        <v>0.57999999999999996</v>
      </c>
    </row>
    <row r="3468" spans="1:19" x14ac:dyDescent="0.2">
      <c r="A3468" t="s">
        <v>471</v>
      </c>
      <c r="B3468" t="s">
        <v>32</v>
      </c>
      <c r="C3468">
        <v>2009</v>
      </c>
      <c r="D3468" s="1" t="d">
        <v>1998-07-27</v>
      </c>
      <c r="E3468" s="1" t="str">
        <f t="shared" si="108"/>
        <v>1998</v>
      </c>
      <c r="F3468" s="1" t="str">
        <f t="shared" si="109"/>
        <v>Jul</v>
      </c>
      <c r="G3468" t="s">
        <v>18</v>
      </c>
      <c r="H3468" t="s">
        <v>134</v>
      </c>
      <c r="I3468">
        <v>0.14000000000000001</v>
      </c>
      <c r="J3468">
        <v>0.37</v>
      </c>
      <c r="K3468">
        <v>0</v>
      </c>
      <c r="L3468">
        <v>7.0000000000000007E-2</v>
      </c>
      <c r="M3468">
        <v>0.57999999999999996</v>
      </c>
      <c r="P3468">
        <v>7.6</v>
      </c>
      <c r="Q3468">
        <v>5</v>
      </c>
      <c r="R3468" t="s">
        <v>1518</v>
      </c>
      <c r="S3468" t="s">
        <v>20</v>
      </c>
    </row>
    <row r="3469" spans="1:19" x14ac:dyDescent="0.2">
      <c r="A3469" t="s">
        <v>3286</v>
      </c>
      <c r="B3469" t="s">
        <v>49</v>
      </c>
      <c r="C3469">
        <v>2013</v>
      </c>
      <c r="D3469" s="1" t="d">
        <v>1989-10-11</v>
      </c>
      <c r="E3469" s="1" t="str">
        <f t="shared" si="108"/>
        <v>1989</v>
      </c>
      <c r="F3469" s="1" t="str">
        <f t="shared" si="109"/>
        <v>Oct</v>
      </c>
      <c r="G3469" t="s">
        <v>86</v>
      </c>
      <c r="H3469" t="s">
        <v>372</v>
      </c>
      <c r="I3469">
        <v>0.05</v>
      </c>
      <c r="J3469">
        <v>0.02</v>
      </c>
      <c r="K3469">
        <v>0.5</v>
      </c>
      <c r="L3469">
        <v>0.01</v>
      </c>
      <c r="M3469">
        <v>0.57999999999999996</v>
      </c>
      <c r="N3469">
        <v>71</v>
      </c>
      <c r="O3469">
        <v>53</v>
      </c>
      <c r="P3469">
        <v>8.3000000000000007</v>
      </c>
      <c r="Q3469">
        <v>55</v>
      </c>
      <c r="R3469" t="s">
        <v>1678</v>
      </c>
      <c r="S3469" t="s">
        <v>88</v>
      </c>
    </row>
    <row r="3470" spans="1:19" x14ac:dyDescent="0.2">
      <c r="A3470" t="s">
        <v>3287</v>
      </c>
      <c r="B3470" t="s">
        <v>55</v>
      </c>
      <c r="C3470">
        <v>2002</v>
      </c>
      <c r="D3470" s="1" t="d">
        <v>1992-09-23</v>
      </c>
      <c r="E3470" s="1" t="str">
        <f t="shared" si="108"/>
        <v>1992</v>
      </c>
      <c r="F3470" s="1" t="str">
        <f t="shared" si="109"/>
        <v>Sep</v>
      </c>
      <c r="G3470" t="s">
        <v>37</v>
      </c>
      <c r="H3470" t="s">
        <v>234</v>
      </c>
      <c r="I3470">
        <v>0.28000000000000003</v>
      </c>
      <c r="J3470">
        <v>0.22</v>
      </c>
      <c r="K3470">
        <v>0</v>
      </c>
      <c r="L3470">
        <v>7.0000000000000007E-2</v>
      </c>
      <c r="M3470">
        <v>0.57999999999999996</v>
      </c>
      <c r="N3470">
        <v>78</v>
      </c>
      <c r="O3470">
        <v>33</v>
      </c>
      <c r="P3470">
        <v>6.6</v>
      </c>
      <c r="Q3470">
        <v>25</v>
      </c>
      <c r="R3470" t="s">
        <v>433</v>
      </c>
      <c r="S3470" t="s">
        <v>88</v>
      </c>
    </row>
    <row r="3471" spans="1:19" x14ac:dyDescent="0.2">
      <c r="A3471" t="s">
        <v>3288</v>
      </c>
      <c r="B3471" t="s">
        <v>104</v>
      </c>
      <c r="C3471">
        <v>1998</v>
      </c>
      <c r="D3471" s="1" t="d">
        <v>2014-08-06</v>
      </c>
      <c r="E3471" s="1" t="str">
        <f t="shared" si="108"/>
        <v>2014</v>
      </c>
      <c r="F3471" s="1" t="str">
        <f t="shared" si="109"/>
        <v>Aug</v>
      </c>
      <c r="G3471" t="s">
        <v>24</v>
      </c>
      <c r="H3471" t="s">
        <v>484</v>
      </c>
      <c r="I3471">
        <v>0.32</v>
      </c>
      <c r="J3471">
        <v>0.22</v>
      </c>
      <c r="K3471">
        <v>0</v>
      </c>
      <c r="L3471">
        <v>0.04</v>
      </c>
      <c r="M3471">
        <v>0.57999999999999996</v>
      </c>
    </row>
    <row r="3472" spans="1:19" x14ac:dyDescent="0.2">
      <c r="A3472" t="s">
        <v>3289</v>
      </c>
      <c r="B3472" t="s">
        <v>57</v>
      </c>
      <c r="C3472">
        <v>1992</v>
      </c>
      <c r="D3472" s="1" t="d">
        <v>2002-05-14</v>
      </c>
      <c r="E3472" s="1" t="str">
        <f t="shared" si="108"/>
        <v>2002</v>
      </c>
      <c r="F3472" s="1" t="str">
        <f t="shared" si="109"/>
        <v>May</v>
      </c>
      <c r="G3472" t="s">
        <v>28</v>
      </c>
      <c r="H3472" t="s">
        <v>372</v>
      </c>
      <c r="I3472">
        <v>0</v>
      </c>
      <c r="J3472">
        <v>0</v>
      </c>
      <c r="K3472">
        <v>0.57999999999999996</v>
      </c>
      <c r="L3472">
        <v>0</v>
      </c>
      <c r="M3472">
        <v>0.57999999999999996</v>
      </c>
    </row>
    <row r="3473" spans="1:19" x14ac:dyDescent="0.2">
      <c r="A3473" t="s">
        <v>3290</v>
      </c>
      <c r="B3473" t="s">
        <v>32</v>
      </c>
      <c r="C3473">
        <v>2009</v>
      </c>
      <c r="D3473" s="1" t="d">
        <v>2006-10-08</v>
      </c>
      <c r="E3473" s="1" t="str">
        <f t="shared" si="108"/>
        <v>2006</v>
      </c>
      <c r="F3473" s="1" t="str">
        <f t="shared" si="109"/>
        <v>Oct</v>
      </c>
      <c r="G3473" t="s">
        <v>28</v>
      </c>
      <c r="H3473" t="s">
        <v>242</v>
      </c>
      <c r="I3473">
        <v>0.22</v>
      </c>
      <c r="J3473">
        <v>0.1</v>
      </c>
      <c r="K3473">
        <v>0.23</v>
      </c>
      <c r="L3473">
        <v>0.03</v>
      </c>
      <c r="M3473">
        <v>0.57999999999999996</v>
      </c>
      <c r="N3473">
        <v>71</v>
      </c>
      <c r="O3473">
        <v>49</v>
      </c>
      <c r="P3473">
        <v>7.1</v>
      </c>
      <c r="Q3473">
        <v>38</v>
      </c>
      <c r="R3473" t="s">
        <v>951</v>
      </c>
      <c r="S3473" t="s">
        <v>112</v>
      </c>
    </row>
    <row r="3474" spans="1:19" x14ac:dyDescent="0.2">
      <c r="A3474" t="s">
        <v>2125</v>
      </c>
      <c r="B3474" t="s">
        <v>49</v>
      </c>
      <c r="C3474">
        <v>2013</v>
      </c>
      <c r="D3474" s="1" t="d">
        <v>1992-05-10</v>
      </c>
      <c r="E3474" s="1" t="str">
        <f t="shared" si="108"/>
        <v>1992</v>
      </c>
      <c r="F3474" s="1" t="str">
        <f t="shared" si="109"/>
        <v>May</v>
      </c>
      <c r="G3474" t="s">
        <v>1</v>
      </c>
      <c r="H3474" t="s">
        <v>111</v>
      </c>
      <c r="I3474">
        <v>0.14000000000000001</v>
      </c>
      <c r="J3474">
        <v>0.34</v>
      </c>
      <c r="K3474">
        <v>0</v>
      </c>
      <c r="L3474">
        <v>0.1</v>
      </c>
      <c r="M3474">
        <v>0.57999999999999996</v>
      </c>
      <c r="N3474">
        <v>91</v>
      </c>
      <c r="O3474">
        <v>23</v>
      </c>
      <c r="P3474">
        <v>8.6999999999999993</v>
      </c>
      <c r="Q3474">
        <v>310</v>
      </c>
      <c r="R3474" t="s">
        <v>984</v>
      </c>
      <c r="S3474" t="s">
        <v>112</v>
      </c>
    </row>
    <row r="3475" spans="1:19" x14ac:dyDescent="0.2">
      <c r="A3475" t="s">
        <v>3291</v>
      </c>
      <c r="B3475" t="s">
        <v>57</v>
      </c>
      <c r="C3475">
        <v>1996</v>
      </c>
      <c r="D3475" s="1" t="d">
        <v>2015-05-15</v>
      </c>
      <c r="E3475" s="1" t="str">
        <f t="shared" si="108"/>
        <v>2015</v>
      </c>
      <c r="F3475" s="1" t="str">
        <f t="shared" si="109"/>
        <v>May</v>
      </c>
      <c r="G3475" t="s">
        <v>272</v>
      </c>
      <c r="H3475" t="s">
        <v>19</v>
      </c>
      <c r="I3475">
        <v>0</v>
      </c>
      <c r="J3475">
        <v>0</v>
      </c>
      <c r="K3475">
        <v>0.57999999999999996</v>
      </c>
      <c r="L3475">
        <v>0</v>
      </c>
      <c r="M3475">
        <v>0.57999999999999996</v>
      </c>
    </row>
    <row r="3476" spans="1:19" x14ac:dyDescent="0.2">
      <c r="A3476" t="s">
        <v>3292</v>
      </c>
      <c r="B3476" t="s">
        <v>1015</v>
      </c>
      <c r="C3476">
        <v>2012</v>
      </c>
      <c r="D3476" s="1" t="d">
        <v>2009-11-16</v>
      </c>
      <c r="E3476" s="1" t="str">
        <f t="shared" si="108"/>
        <v>2009</v>
      </c>
      <c r="F3476" s="1" t="str">
        <f t="shared" si="109"/>
        <v>Nov</v>
      </c>
      <c r="G3476" t="s">
        <v>18</v>
      </c>
      <c r="H3476" t="s">
        <v>134</v>
      </c>
      <c r="I3476">
        <v>0.16</v>
      </c>
      <c r="J3476">
        <v>0.32</v>
      </c>
      <c r="K3476">
        <v>0.02</v>
      </c>
      <c r="L3476">
        <v>0.08</v>
      </c>
      <c r="M3476">
        <v>0.57999999999999996</v>
      </c>
      <c r="N3476">
        <v>79</v>
      </c>
      <c r="O3476">
        <v>45</v>
      </c>
      <c r="P3476">
        <v>7.2</v>
      </c>
      <c r="Q3476">
        <v>79</v>
      </c>
      <c r="R3476" t="s">
        <v>134</v>
      </c>
      <c r="S3476" t="s">
        <v>20</v>
      </c>
    </row>
    <row r="3477" spans="1:19" x14ac:dyDescent="0.2">
      <c r="A3477" t="s">
        <v>3293</v>
      </c>
      <c r="B3477" t="s">
        <v>104</v>
      </c>
      <c r="C3477">
        <v>2000</v>
      </c>
      <c r="D3477" s="1" t="d">
        <v>1992-01-22</v>
      </c>
      <c r="E3477" s="1" t="str">
        <f t="shared" si="108"/>
        <v>1992</v>
      </c>
      <c r="F3477" s="1" t="str">
        <f t="shared" si="109"/>
        <v>Jan</v>
      </c>
      <c r="G3477" t="s">
        <v>50</v>
      </c>
      <c r="H3477" t="s">
        <v>71</v>
      </c>
      <c r="I3477">
        <v>0.32</v>
      </c>
      <c r="J3477">
        <v>0.22</v>
      </c>
      <c r="K3477">
        <v>0</v>
      </c>
      <c r="L3477">
        <v>0.04</v>
      </c>
      <c r="M3477">
        <v>0.57999999999999996</v>
      </c>
      <c r="N3477">
        <v>77</v>
      </c>
      <c r="O3477">
        <v>14</v>
      </c>
      <c r="P3477">
        <v>8.6999999999999993</v>
      </c>
      <c r="Q3477">
        <v>32</v>
      </c>
      <c r="R3477" t="s">
        <v>1004</v>
      </c>
      <c r="S3477" t="s">
        <v>53</v>
      </c>
    </row>
    <row r="3478" spans="1:19" x14ac:dyDescent="0.2">
      <c r="A3478" t="s">
        <v>459</v>
      </c>
      <c r="B3478" t="s">
        <v>189</v>
      </c>
      <c r="C3478">
        <v>2002</v>
      </c>
      <c r="D3478" s="1" t="d">
        <v>2018-11-03</v>
      </c>
      <c r="E3478" s="1" t="str">
        <f t="shared" si="108"/>
        <v>2018</v>
      </c>
      <c r="F3478" s="1" t="str">
        <f t="shared" si="109"/>
        <v>Nov</v>
      </c>
      <c r="G3478" t="s">
        <v>18</v>
      </c>
      <c r="H3478" t="s">
        <v>71</v>
      </c>
      <c r="I3478">
        <v>0.45</v>
      </c>
      <c r="J3478">
        <v>0.12</v>
      </c>
      <c r="K3478">
        <v>0</v>
      </c>
      <c r="L3478">
        <v>0.02</v>
      </c>
      <c r="M3478">
        <v>0.57999999999999996</v>
      </c>
      <c r="N3478">
        <v>91</v>
      </c>
      <c r="O3478">
        <v>19</v>
      </c>
      <c r="P3478">
        <v>8.6</v>
      </c>
      <c r="Q3478">
        <v>21</v>
      </c>
      <c r="R3478" t="s">
        <v>309</v>
      </c>
      <c r="S3478" t="s">
        <v>88</v>
      </c>
    </row>
    <row r="3479" spans="1:19" x14ac:dyDescent="0.2">
      <c r="A3479" t="s">
        <v>3294</v>
      </c>
      <c r="B3479" t="s">
        <v>17</v>
      </c>
      <c r="C3479">
        <v>2008</v>
      </c>
      <c r="D3479" s="1" t="d">
        <v>2006-01-10</v>
      </c>
      <c r="E3479" s="1" t="str">
        <f t="shared" si="108"/>
        <v>2006</v>
      </c>
      <c r="F3479" s="1" t="str">
        <f t="shared" si="109"/>
        <v>Jan</v>
      </c>
      <c r="G3479" t="s">
        <v>50</v>
      </c>
      <c r="H3479" t="s">
        <v>51</v>
      </c>
      <c r="I3479">
        <v>0.52</v>
      </c>
      <c r="J3479">
        <v>0.02</v>
      </c>
      <c r="K3479">
        <v>0</v>
      </c>
      <c r="L3479">
        <v>0.04</v>
      </c>
      <c r="M3479">
        <v>0.57999999999999996</v>
      </c>
    </row>
    <row r="3480" spans="1:19" x14ac:dyDescent="0.2">
      <c r="A3480" t="s">
        <v>3295</v>
      </c>
      <c r="B3480" t="s">
        <v>55</v>
      </c>
      <c r="C3480">
        <v>2006</v>
      </c>
      <c r="D3480" s="1" t="d">
        <v>1992-11-27</v>
      </c>
      <c r="E3480" s="1" t="str">
        <f t="shared" si="108"/>
        <v>1992</v>
      </c>
      <c r="F3480" s="1" t="str">
        <f t="shared" si="109"/>
        <v>Nov</v>
      </c>
      <c r="G3480" t="s">
        <v>50</v>
      </c>
      <c r="H3480" t="s">
        <v>372</v>
      </c>
      <c r="I3480">
        <v>0.28000000000000003</v>
      </c>
      <c r="J3480">
        <v>0.22</v>
      </c>
      <c r="K3480">
        <v>0</v>
      </c>
      <c r="L3480">
        <v>7.0000000000000007E-2</v>
      </c>
      <c r="M3480">
        <v>0.57999999999999996</v>
      </c>
      <c r="N3480">
        <v>52</v>
      </c>
      <c r="O3480">
        <v>22</v>
      </c>
      <c r="P3480">
        <v>6.9</v>
      </c>
      <c r="Q3480">
        <v>17</v>
      </c>
      <c r="R3480" t="s">
        <v>1374</v>
      </c>
      <c r="S3480" t="s">
        <v>88</v>
      </c>
    </row>
    <row r="3481" spans="1:19" x14ac:dyDescent="0.2">
      <c r="A3481" t="s">
        <v>3296</v>
      </c>
      <c r="B3481" t="s">
        <v>55</v>
      </c>
      <c r="C3481">
        <v>2005</v>
      </c>
      <c r="D3481" s="1" t="d">
        <v>2009-01-31</v>
      </c>
      <c r="E3481" s="1" t="str">
        <f t="shared" si="108"/>
        <v>2009</v>
      </c>
      <c r="F3481" s="1" t="str">
        <f t="shared" si="109"/>
        <v>Jan</v>
      </c>
      <c r="G3481" t="s">
        <v>18</v>
      </c>
      <c r="H3481" t="s">
        <v>134</v>
      </c>
      <c r="I3481">
        <v>0.48</v>
      </c>
      <c r="J3481">
        <v>0.02</v>
      </c>
      <c r="K3481">
        <v>0</v>
      </c>
      <c r="L3481">
        <v>0.08</v>
      </c>
      <c r="M3481">
        <v>0.57999999999999996</v>
      </c>
      <c r="N3481">
        <v>78</v>
      </c>
      <c r="O3481">
        <v>27</v>
      </c>
      <c r="P3481">
        <v>8.5</v>
      </c>
      <c r="Q3481">
        <v>29</v>
      </c>
      <c r="R3481" t="s">
        <v>193</v>
      </c>
      <c r="S3481" t="s">
        <v>112</v>
      </c>
    </row>
    <row r="3482" spans="1:19" x14ac:dyDescent="0.2">
      <c r="A3482" t="s">
        <v>3297</v>
      </c>
      <c r="B3482" t="s">
        <v>104</v>
      </c>
      <c r="C3482">
        <v>1999</v>
      </c>
      <c r="D3482" s="1" t="d">
        <v>2006-03-02</v>
      </c>
      <c r="E3482" s="1" t="str">
        <f t="shared" si="108"/>
        <v>2006</v>
      </c>
      <c r="F3482" s="1" t="str">
        <f t="shared" si="109"/>
        <v>Mar</v>
      </c>
      <c r="G3482" t="s">
        <v>28</v>
      </c>
      <c r="H3482" t="s">
        <v>118</v>
      </c>
      <c r="I3482">
        <v>0.32</v>
      </c>
      <c r="J3482">
        <v>0.22</v>
      </c>
      <c r="K3482">
        <v>0</v>
      </c>
      <c r="L3482">
        <v>0.04</v>
      </c>
      <c r="M3482">
        <v>0.57999999999999996</v>
      </c>
      <c r="N3482">
        <v>79</v>
      </c>
      <c r="O3482">
        <v>14</v>
      </c>
      <c r="P3482">
        <v>9</v>
      </c>
      <c r="Q3482">
        <v>77</v>
      </c>
      <c r="R3482" t="s">
        <v>118</v>
      </c>
      <c r="S3482" t="s">
        <v>53</v>
      </c>
    </row>
    <row r="3483" spans="1:19" x14ac:dyDescent="0.2">
      <c r="A3483" t="s">
        <v>1976</v>
      </c>
      <c r="B3483" t="s">
        <v>95</v>
      </c>
      <c r="C3483">
        <v>1999</v>
      </c>
      <c r="D3483" s="1" t="d">
        <v>1999-07-26</v>
      </c>
      <c r="E3483" s="1" t="str">
        <f t="shared" si="108"/>
        <v>1999</v>
      </c>
      <c r="F3483" s="1" t="str">
        <f t="shared" si="109"/>
        <v>Jul</v>
      </c>
      <c r="G3483" t="s">
        <v>18</v>
      </c>
      <c r="H3483" t="s">
        <v>776</v>
      </c>
      <c r="I3483">
        <v>0.55000000000000004</v>
      </c>
      <c r="J3483">
        <v>0.02</v>
      </c>
      <c r="K3483">
        <v>0</v>
      </c>
      <c r="L3483">
        <v>0</v>
      </c>
      <c r="M3483">
        <v>0.57999999999999996</v>
      </c>
    </row>
    <row r="3484" spans="1:19" x14ac:dyDescent="0.2">
      <c r="A3484" t="s">
        <v>3298</v>
      </c>
      <c r="B3484" t="s">
        <v>17</v>
      </c>
      <c r="C3484">
        <v>2008</v>
      </c>
      <c r="D3484" s="1" t="d">
        <v>2005-06-18</v>
      </c>
      <c r="E3484" s="1" t="str">
        <f t="shared" si="108"/>
        <v>2005</v>
      </c>
      <c r="F3484" s="1" t="str">
        <f t="shared" si="109"/>
        <v>Jun</v>
      </c>
      <c r="G3484" t="s">
        <v>18</v>
      </c>
      <c r="H3484" t="s">
        <v>134</v>
      </c>
      <c r="I3484">
        <v>0.5</v>
      </c>
      <c r="J3484">
        <v>0.03</v>
      </c>
      <c r="K3484">
        <v>0</v>
      </c>
      <c r="L3484">
        <v>0.04</v>
      </c>
      <c r="M3484">
        <v>0.57999999999999996</v>
      </c>
      <c r="N3484">
        <v>70</v>
      </c>
      <c r="O3484">
        <v>37</v>
      </c>
      <c r="P3484">
        <v>8.4</v>
      </c>
      <c r="Q3484">
        <v>25</v>
      </c>
      <c r="R3484" t="s">
        <v>134</v>
      </c>
      <c r="S3484" t="s">
        <v>20</v>
      </c>
    </row>
    <row r="3485" spans="1:19" x14ac:dyDescent="0.2">
      <c r="A3485" t="s">
        <v>2701</v>
      </c>
      <c r="B3485" t="s">
        <v>49</v>
      </c>
      <c r="C3485">
        <v>2014</v>
      </c>
      <c r="D3485" s="1" t="d">
        <v>1990-02-16</v>
      </c>
      <c r="E3485" s="1" t="str">
        <f t="shared" si="108"/>
        <v>1990</v>
      </c>
      <c r="F3485" s="1" t="str">
        <f t="shared" si="109"/>
        <v>Feb</v>
      </c>
      <c r="G3485" t="s">
        <v>18</v>
      </c>
      <c r="H3485" t="s">
        <v>234</v>
      </c>
      <c r="I3485">
        <v>0.1</v>
      </c>
      <c r="J3485">
        <v>0.2</v>
      </c>
      <c r="K3485">
        <v>0.22</v>
      </c>
      <c r="L3485">
        <v>0.06</v>
      </c>
      <c r="M3485">
        <v>0.57999999999999996</v>
      </c>
      <c r="P3485">
        <v>7.8</v>
      </c>
      <c r="Q3485">
        <v>34</v>
      </c>
      <c r="R3485" t="s">
        <v>357</v>
      </c>
      <c r="S3485" t="s">
        <v>20</v>
      </c>
    </row>
    <row r="3486" spans="1:19" x14ac:dyDescent="0.2">
      <c r="A3486" t="s">
        <v>2933</v>
      </c>
      <c r="B3486" t="s">
        <v>44</v>
      </c>
      <c r="C3486">
        <v>2012</v>
      </c>
      <c r="D3486" s="1" t="d">
        <v>2013-03-29</v>
      </c>
      <c r="E3486" s="1" t="str">
        <f t="shared" si="108"/>
        <v>2013</v>
      </c>
      <c r="F3486" s="1" t="str">
        <f t="shared" si="109"/>
        <v>Mar</v>
      </c>
      <c r="G3486" t="s">
        <v>18</v>
      </c>
      <c r="H3486" t="s">
        <v>151</v>
      </c>
      <c r="I3486">
        <v>7.0000000000000007E-2</v>
      </c>
      <c r="J3486">
        <v>0.44</v>
      </c>
      <c r="K3486">
        <v>0</v>
      </c>
      <c r="L3486">
        <v>7.0000000000000007E-2</v>
      </c>
      <c r="M3486">
        <v>0.57999999999999996</v>
      </c>
    </row>
    <row r="3487" spans="1:19" x14ac:dyDescent="0.2">
      <c r="A3487" t="s">
        <v>587</v>
      </c>
      <c r="B3487" t="s">
        <v>137</v>
      </c>
      <c r="C3487" t="s">
        <v>286</v>
      </c>
      <c r="D3487" s="1" t="d">
        <v>2008-05-30</v>
      </c>
      <c r="E3487" s="1" t="str">
        <f t="shared" si="108"/>
        <v>2008</v>
      </c>
      <c r="F3487" s="1" t="str">
        <f t="shared" si="109"/>
        <v>May</v>
      </c>
      <c r="G3487" t="s">
        <v>18</v>
      </c>
      <c r="H3487" t="s">
        <v>1091</v>
      </c>
      <c r="I3487">
        <v>0.53</v>
      </c>
      <c r="J3487">
        <v>0.02</v>
      </c>
      <c r="K3487">
        <v>0</v>
      </c>
      <c r="L3487">
        <v>0.03</v>
      </c>
      <c r="M3487">
        <v>0.57999999999999996</v>
      </c>
      <c r="N3487">
        <v>90</v>
      </c>
      <c r="O3487">
        <v>16</v>
      </c>
      <c r="P3487">
        <v>8.1</v>
      </c>
      <c r="Q3487">
        <v>8</v>
      </c>
      <c r="R3487" t="s">
        <v>135</v>
      </c>
      <c r="S3487" t="s">
        <v>20</v>
      </c>
    </row>
    <row r="3488" spans="1:19" x14ac:dyDescent="0.2">
      <c r="A3488" t="s">
        <v>2248</v>
      </c>
      <c r="B3488" t="s">
        <v>55</v>
      </c>
      <c r="C3488">
        <v>2009</v>
      </c>
      <c r="D3488" s="1" t="d">
        <v>1990-03-26</v>
      </c>
      <c r="E3488" s="1" t="str">
        <f t="shared" si="108"/>
        <v>1990</v>
      </c>
      <c r="F3488" s="1" t="str">
        <f t="shared" si="109"/>
        <v>Mar</v>
      </c>
      <c r="G3488" t="s">
        <v>18</v>
      </c>
      <c r="H3488" t="s">
        <v>134</v>
      </c>
      <c r="I3488">
        <v>0.28000000000000003</v>
      </c>
      <c r="J3488">
        <v>0.22</v>
      </c>
      <c r="K3488">
        <v>0</v>
      </c>
      <c r="L3488">
        <v>7.0000000000000007E-2</v>
      </c>
      <c r="M3488">
        <v>0.57999999999999996</v>
      </c>
      <c r="P3488" t="s">
        <v>203</v>
      </c>
      <c r="R3488" t="s">
        <v>287</v>
      </c>
      <c r="S3488" t="s">
        <v>20</v>
      </c>
    </row>
    <row r="3489" spans="1:19" x14ac:dyDescent="0.2">
      <c r="A3489" t="s">
        <v>3299</v>
      </c>
      <c r="B3489" t="s">
        <v>17</v>
      </c>
      <c r="C3489">
        <v>2011</v>
      </c>
      <c r="D3489" s="1" t="d">
        <v>1993-02-06</v>
      </c>
      <c r="E3489" s="1" t="str">
        <f t="shared" si="108"/>
        <v>1993</v>
      </c>
      <c r="F3489" s="1" t="str">
        <f t="shared" si="109"/>
        <v>Feb</v>
      </c>
      <c r="G3489" t="s">
        <v>50</v>
      </c>
      <c r="H3489" t="s">
        <v>568</v>
      </c>
      <c r="I3489">
        <v>0.35</v>
      </c>
      <c r="J3489">
        <v>0.18</v>
      </c>
      <c r="K3489">
        <v>0</v>
      </c>
      <c r="L3489">
        <v>0.05</v>
      </c>
      <c r="M3489">
        <v>0.56999999999999995</v>
      </c>
      <c r="N3489">
        <v>76</v>
      </c>
      <c r="O3489">
        <v>4</v>
      </c>
      <c r="P3489">
        <v>8.3000000000000007</v>
      </c>
      <c r="Q3489">
        <v>6</v>
      </c>
      <c r="R3489" t="s">
        <v>3155</v>
      </c>
      <c r="S3489" t="s">
        <v>112</v>
      </c>
    </row>
    <row r="3490" spans="1:19" x14ac:dyDescent="0.2">
      <c r="A3490" t="s">
        <v>3300</v>
      </c>
      <c r="B3490" t="s">
        <v>104</v>
      </c>
      <c r="C3490">
        <v>1994</v>
      </c>
      <c r="D3490" s="1" t="d">
        <v>2005-06-29</v>
      </c>
      <c r="E3490" s="1" t="str">
        <f t="shared" si="108"/>
        <v>2005</v>
      </c>
      <c r="F3490" s="1" t="str">
        <f t="shared" si="109"/>
        <v>Jun</v>
      </c>
      <c r="G3490" t="s">
        <v>39</v>
      </c>
      <c r="H3490" t="s">
        <v>134</v>
      </c>
      <c r="I3490">
        <v>0.24</v>
      </c>
      <c r="J3490">
        <v>0.16</v>
      </c>
      <c r="K3490">
        <v>0.13</v>
      </c>
      <c r="L3490">
        <v>0.04</v>
      </c>
      <c r="M3490">
        <v>0.56999999999999995</v>
      </c>
    </row>
    <row r="3491" spans="1:19" x14ac:dyDescent="0.2">
      <c r="A3491" t="s">
        <v>3301</v>
      </c>
      <c r="B3491" t="s">
        <v>137</v>
      </c>
      <c r="C3491">
        <v>2005</v>
      </c>
      <c r="D3491" s="1" t="d">
        <v>2014-03-11</v>
      </c>
      <c r="E3491" s="1" t="str">
        <f t="shared" si="108"/>
        <v>2014</v>
      </c>
      <c r="F3491" s="1" t="str">
        <f t="shared" si="109"/>
        <v>Mar</v>
      </c>
      <c r="G3491" t="s">
        <v>37</v>
      </c>
      <c r="H3491" t="s">
        <v>111</v>
      </c>
      <c r="I3491">
        <v>0.32</v>
      </c>
      <c r="J3491">
        <v>0.24</v>
      </c>
      <c r="K3491">
        <v>0</v>
      </c>
      <c r="L3491">
        <v>0.02</v>
      </c>
      <c r="M3491">
        <v>0.56999999999999995</v>
      </c>
      <c r="N3491">
        <v>85</v>
      </c>
      <c r="O3491">
        <v>56</v>
      </c>
      <c r="P3491">
        <v>5.7</v>
      </c>
      <c r="Q3491">
        <v>73</v>
      </c>
      <c r="R3491" t="s">
        <v>260</v>
      </c>
      <c r="S3491" t="s">
        <v>53</v>
      </c>
    </row>
    <row r="3492" spans="1:19" x14ac:dyDescent="0.2">
      <c r="A3492" t="s">
        <v>1488</v>
      </c>
      <c r="B3492" t="s">
        <v>55</v>
      </c>
      <c r="C3492">
        <v>2008</v>
      </c>
      <c r="D3492" s="1" t="d">
        <v>2017-01-11</v>
      </c>
      <c r="E3492" s="1" t="str">
        <f t="shared" si="108"/>
        <v>2017</v>
      </c>
      <c r="F3492" s="1" t="str">
        <f t="shared" si="109"/>
        <v>Jan</v>
      </c>
      <c r="G3492" t="s">
        <v>30</v>
      </c>
      <c r="H3492" t="s">
        <v>134</v>
      </c>
      <c r="I3492">
        <v>0.28000000000000003</v>
      </c>
      <c r="J3492">
        <v>0.22</v>
      </c>
      <c r="K3492">
        <v>0</v>
      </c>
      <c r="L3492">
        <v>7.0000000000000007E-2</v>
      </c>
      <c r="M3492">
        <v>0.56999999999999995</v>
      </c>
      <c r="P3492" t="s">
        <v>203</v>
      </c>
      <c r="R3492" t="s">
        <v>1489</v>
      </c>
      <c r="S3492" t="s">
        <v>20</v>
      </c>
    </row>
    <row r="3493" spans="1:19" x14ac:dyDescent="0.2">
      <c r="A3493" t="s">
        <v>459</v>
      </c>
      <c r="B3493" t="s">
        <v>64</v>
      </c>
      <c r="C3493">
        <v>2002</v>
      </c>
      <c r="D3493" s="1" t="d">
        <v>1999-05-01</v>
      </c>
      <c r="E3493" s="1" t="str">
        <f t="shared" si="108"/>
        <v>1999</v>
      </c>
      <c r="F3493" s="1" t="str">
        <f t="shared" si="109"/>
        <v>May</v>
      </c>
      <c r="G3493" t="s">
        <v>18</v>
      </c>
      <c r="H3493" t="s">
        <v>71</v>
      </c>
      <c r="I3493">
        <v>0.41</v>
      </c>
      <c r="J3493">
        <v>0.15</v>
      </c>
      <c r="K3493">
        <v>0</v>
      </c>
      <c r="L3493">
        <v>0.01</v>
      </c>
      <c r="M3493">
        <v>0.56999999999999995</v>
      </c>
      <c r="N3493">
        <v>85</v>
      </c>
      <c r="O3493">
        <v>13</v>
      </c>
      <c r="P3493">
        <v>8.8000000000000007</v>
      </c>
      <c r="Q3493">
        <v>4</v>
      </c>
      <c r="R3493" t="s">
        <v>339</v>
      </c>
      <c r="S3493" t="s">
        <v>20</v>
      </c>
    </row>
    <row r="3494" spans="1:19" x14ac:dyDescent="0.2">
      <c r="A3494" t="s">
        <v>3302</v>
      </c>
      <c r="B3494" t="s">
        <v>159</v>
      </c>
      <c r="C3494">
        <v>2005</v>
      </c>
      <c r="D3494" s="1" t="d">
        <v>1999-07-17</v>
      </c>
      <c r="E3494" s="1" t="str">
        <f t="shared" si="108"/>
        <v>1999</v>
      </c>
      <c r="F3494" s="1" t="str">
        <f t="shared" si="109"/>
        <v>Jul</v>
      </c>
      <c r="G3494" t="s">
        <v>24</v>
      </c>
      <c r="H3494" t="s">
        <v>1787</v>
      </c>
      <c r="I3494">
        <v>0.53</v>
      </c>
      <c r="J3494">
        <v>0</v>
      </c>
      <c r="K3494">
        <v>0</v>
      </c>
      <c r="L3494">
        <v>0.04</v>
      </c>
      <c r="M3494">
        <v>0.56999999999999995</v>
      </c>
      <c r="N3494">
        <v>63</v>
      </c>
      <c r="O3494">
        <v>32</v>
      </c>
      <c r="P3494">
        <v>7.8</v>
      </c>
      <c r="Q3494">
        <v>16</v>
      </c>
      <c r="R3494" t="s">
        <v>1788</v>
      </c>
      <c r="S3494" t="s">
        <v>20</v>
      </c>
    </row>
    <row r="3495" spans="1:19" x14ac:dyDescent="0.2">
      <c r="A3495" t="s">
        <v>2497</v>
      </c>
      <c r="B3495" t="s">
        <v>55</v>
      </c>
      <c r="C3495">
        <v>2005</v>
      </c>
      <c r="D3495" s="1" t="d">
        <v>2007-04-04</v>
      </c>
      <c r="E3495" s="1" t="str">
        <f t="shared" si="108"/>
        <v>2007</v>
      </c>
      <c r="F3495" s="1" t="str">
        <f t="shared" si="109"/>
        <v>Apr</v>
      </c>
      <c r="G3495" t="s">
        <v>28</v>
      </c>
      <c r="H3495" t="s">
        <v>372</v>
      </c>
      <c r="I3495">
        <v>0</v>
      </c>
      <c r="J3495">
        <v>0</v>
      </c>
      <c r="K3495">
        <v>0.56999999999999995</v>
      </c>
      <c r="L3495">
        <v>0</v>
      </c>
      <c r="M3495">
        <v>0.56999999999999995</v>
      </c>
      <c r="N3495">
        <v>78</v>
      </c>
      <c r="O3495">
        <v>22</v>
      </c>
      <c r="P3495">
        <v>8.4</v>
      </c>
      <c r="Q3495">
        <v>109</v>
      </c>
      <c r="R3495" t="s">
        <v>181</v>
      </c>
      <c r="S3495" t="s">
        <v>88</v>
      </c>
    </row>
    <row r="3496" spans="1:19" x14ac:dyDescent="0.2">
      <c r="A3496" t="s">
        <v>3303</v>
      </c>
      <c r="B3496" t="s">
        <v>44</v>
      </c>
      <c r="C3496">
        <v>2013</v>
      </c>
      <c r="D3496" s="1" t="d">
        <v>2020-06-01</v>
      </c>
      <c r="E3496" s="1" t="str">
        <f t="shared" si="108"/>
        <v>2020</v>
      </c>
      <c r="F3496" s="1" t="str">
        <f t="shared" si="109"/>
        <v>Jun</v>
      </c>
      <c r="G3496" t="s">
        <v>37</v>
      </c>
      <c r="H3496" t="s">
        <v>202</v>
      </c>
      <c r="I3496">
        <v>0.33</v>
      </c>
      <c r="J3496">
        <v>0.19</v>
      </c>
      <c r="K3496">
        <v>0</v>
      </c>
      <c r="L3496">
        <v>0.05</v>
      </c>
      <c r="M3496">
        <v>0.56999999999999995</v>
      </c>
      <c r="N3496">
        <v>75</v>
      </c>
      <c r="O3496">
        <v>18</v>
      </c>
      <c r="P3496">
        <v>6.3</v>
      </c>
      <c r="Q3496">
        <v>203</v>
      </c>
      <c r="R3496" t="s">
        <v>3304</v>
      </c>
      <c r="S3496" t="s">
        <v>53</v>
      </c>
    </row>
    <row r="3497" spans="1:19" x14ac:dyDescent="0.2">
      <c r="A3497" t="s">
        <v>3305</v>
      </c>
      <c r="B3497" t="s">
        <v>104</v>
      </c>
      <c r="C3497">
        <v>2000</v>
      </c>
      <c r="D3497" s="1" t="d">
        <v>2016-01-20</v>
      </c>
      <c r="E3497" s="1" t="str">
        <f t="shared" si="108"/>
        <v>2016</v>
      </c>
      <c r="F3497" s="1" t="str">
        <f t="shared" si="109"/>
        <v>Jan</v>
      </c>
      <c r="G3497" t="s">
        <v>272</v>
      </c>
      <c r="H3497" t="s">
        <v>372</v>
      </c>
      <c r="I3497">
        <v>0</v>
      </c>
      <c r="J3497">
        <v>0</v>
      </c>
      <c r="K3497">
        <v>0.54</v>
      </c>
      <c r="L3497">
        <v>0.04</v>
      </c>
      <c r="M3497">
        <v>0.56999999999999995</v>
      </c>
    </row>
    <row r="3498" spans="1:19" x14ac:dyDescent="0.2">
      <c r="A3498" t="s">
        <v>3306</v>
      </c>
      <c r="B3498" t="s">
        <v>44</v>
      </c>
      <c r="C3498">
        <v>2007</v>
      </c>
      <c r="D3498" s="1" t="d">
        <v>1996-11-27</v>
      </c>
      <c r="E3498" s="1" t="str">
        <f t="shared" si="108"/>
        <v>1996</v>
      </c>
      <c r="F3498" s="1" t="str">
        <f t="shared" si="109"/>
        <v>Nov</v>
      </c>
      <c r="G3498" t="s">
        <v>37</v>
      </c>
      <c r="H3498" t="s">
        <v>776</v>
      </c>
      <c r="I3498">
        <v>0.28999999999999998</v>
      </c>
      <c r="J3498">
        <v>0.22</v>
      </c>
      <c r="K3498">
        <v>0</v>
      </c>
      <c r="L3498">
        <v>0.06</v>
      </c>
      <c r="M3498">
        <v>0.56999999999999995</v>
      </c>
      <c r="N3498">
        <v>62</v>
      </c>
      <c r="O3498">
        <v>48</v>
      </c>
      <c r="P3498">
        <v>6.1</v>
      </c>
      <c r="Q3498">
        <v>65</v>
      </c>
      <c r="R3498" t="s">
        <v>3307</v>
      </c>
      <c r="S3498" t="s">
        <v>88</v>
      </c>
    </row>
    <row r="3499" spans="1:19" x14ac:dyDescent="0.2">
      <c r="A3499" t="s">
        <v>3308</v>
      </c>
      <c r="B3499" t="s">
        <v>64</v>
      </c>
      <c r="C3499">
        <v>2004</v>
      </c>
      <c r="D3499" s="1" t="d">
        <v>1988-04-28</v>
      </c>
      <c r="E3499" s="1" t="str">
        <f t="shared" si="108"/>
        <v>1988</v>
      </c>
      <c r="F3499" s="1" t="str">
        <f t="shared" si="109"/>
        <v>Apr</v>
      </c>
      <c r="G3499" t="s">
        <v>50</v>
      </c>
      <c r="H3499" t="s">
        <v>329</v>
      </c>
      <c r="I3499">
        <v>0.41</v>
      </c>
      <c r="J3499">
        <v>0.15</v>
      </c>
      <c r="K3499">
        <v>0</v>
      </c>
      <c r="L3499">
        <v>0.01</v>
      </c>
      <c r="M3499">
        <v>0.56999999999999995</v>
      </c>
      <c r="N3499">
        <v>60</v>
      </c>
      <c r="O3499">
        <v>25</v>
      </c>
      <c r="P3499">
        <v>7</v>
      </c>
      <c r="Q3499">
        <v>12</v>
      </c>
      <c r="R3499" t="s">
        <v>339</v>
      </c>
      <c r="S3499" t="s">
        <v>20</v>
      </c>
    </row>
    <row r="3500" spans="1:19" x14ac:dyDescent="0.2">
      <c r="A3500" t="s">
        <v>2802</v>
      </c>
      <c r="B3500" t="s">
        <v>49</v>
      </c>
      <c r="C3500">
        <v>2012</v>
      </c>
      <c r="D3500" s="1" t="d">
        <v>2019-08-31</v>
      </c>
      <c r="E3500" s="1" t="str">
        <f t="shared" si="108"/>
        <v>2019</v>
      </c>
      <c r="F3500" s="1" t="str">
        <f t="shared" si="109"/>
        <v>Aug</v>
      </c>
      <c r="G3500" t="s">
        <v>272</v>
      </c>
      <c r="H3500" t="s">
        <v>51</v>
      </c>
      <c r="I3500">
        <v>0.24</v>
      </c>
      <c r="J3500">
        <v>0.23</v>
      </c>
      <c r="K3500">
        <v>0</v>
      </c>
      <c r="L3500">
        <v>0.1</v>
      </c>
      <c r="M3500">
        <v>0.56999999999999995</v>
      </c>
      <c r="N3500">
        <v>89</v>
      </c>
      <c r="O3500">
        <v>20</v>
      </c>
      <c r="P3500">
        <v>8.1999999999999993</v>
      </c>
      <c r="Q3500">
        <v>296</v>
      </c>
      <c r="R3500" t="s">
        <v>1228</v>
      </c>
      <c r="S3500" t="s">
        <v>53</v>
      </c>
    </row>
    <row r="3501" spans="1:19" x14ac:dyDescent="0.2">
      <c r="A3501" t="s">
        <v>1956</v>
      </c>
      <c r="B3501" t="s">
        <v>17</v>
      </c>
      <c r="C3501">
        <v>2007</v>
      </c>
      <c r="D3501" s="1" t="d">
        <v>2021-07-02</v>
      </c>
      <c r="E3501" s="1" t="str">
        <f t="shared" si="108"/>
        <v>2021</v>
      </c>
      <c r="F3501" s="1" t="str">
        <f t="shared" si="109"/>
        <v>Jul</v>
      </c>
      <c r="G3501" t="s">
        <v>39</v>
      </c>
      <c r="H3501" t="s">
        <v>111</v>
      </c>
      <c r="I3501">
        <v>0.52</v>
      </c>
      <c r="J3501">
        <v>0.01</v>
      </c>
      <c r="K3501">
        <v>0</v>
      </c>
      <c r="L3501">
        <v>0.04</v>
      </c>
      <c r="M3501">
        <v>0.56999999999999995</v>
      </c>
      <c r="P3501" t="s">
        <v>203</v>
      </c>
      <c r="R3501" t="s">
        <v>111</v>
      </c>
      <c r="S3501" t="s">
        <v>20</v>
      </c>
    </row>
    <row r="3502" spans="1:19" x14ac:dyDescent="0.2">
      <c r="A3502" t="s">
        <v>3309</v>
      </c>
      <c r="B3502" t="s">
        <v>104</v>
      </c>
      <c r="C3502">
        <v>1995</v>
      </c>
      <c r="D3502" s="1" t="d">
        <v>2005-02-05</v>
      </c>
      <c r="E3502" s="1" t="str">
        <f t="shared" si="108"/>
        <v>2005</v>
      </c>
      <c r="F3502" s="1" t="str">
        <f t="shared" si="109"/>
        <v>Feb</v>
      </c>
      <c r="G3502" t="s">
        <v>28</v>
      </c>
      <c r="H3502" t="s">
        <v>68</v>
      </c>
      <c r="I3502">
        <v>0.11</v>
      </c>
      <c r="J3502">
        <v>0.08</v>
      </c>
      <c r="K3502">
        <v>0.35</v>
      </c>
      <c r="L3502">
        <v>0.04</v>
      </c>
      <c r="M3502">
        <v>0.56999999999999995</v>
      </c>
    </row>
    <row r="3503" spans="1:19" x14ac:dyDescent="0.2">
      <c r="A3503" t="s">
        <v>2231</v>
      </c>
      <c r="B3503" t="s">
        <v>55</v>
      </c>
      <c r="C3503">
        <v>2008</v>
      </c>
      <c r="D3503" s="1" t="d">
        <v>1997-07-28</v>
      </c>
      <c r="E3503" s="1" t="str">
        <f t="shared" si="108"/>
        <v>1997</v>
      </c>
      <c r="F3503" s="1" t="str">
        <f t="shared" si="109"/>
        <v>Jul</v>
      </c>
      <c r="G3503" t="s">
        <v>50</v>
      </c>
      <c r="H3503" t="s">
        <v>2232</v>
      </c>
      <c r="I3503">
        <v>0.22</v>
      </c>
      <c r="J3503">
        <v>0.02</v>
      </c>
      <c r="K3503">
        <v>0</v>
      </c>
      <c r="L3503">
        <v>0.33</v>
      </c>
      <c r="M3503">
        <v>0.56999999999999995</v>
      </c>
      <c r="P3503">
        <v>5.3</v>
      </c>
      <c r="Q3503">
        <v>6</v>
      </c>
      <c r="R3503" t="s">
        <v>2233</v>
      </c>
      <c r="S3503" t="s">
        <v>112</v>
      </c>
    </row>
    <row r="3504" spans="1:19" x14ac:dyDescent="0.2">
      <c r="A3504" t="s">
        <v>685</v>
      </c>
      <c r="B3504" t="s">
        <v>79</v>
      </c>
      <c r="C3504">
        <v>2011</v>
      </c>
      <c r="D3504" s="1" t="d">
        <v>2017-03-07</v>
      </c>
      <c r="E3504" s="1" t="str">
        <f t="shared" si="108"/>
        <v>2017</v>
      </c>
      <c r="F3504" s="1" t="str">
        <f t="shared" si="109"/>
        <v>Mar</v>
      </c>
      <c r="G3504" t="s">
        <v>50</v>
      </c>
      <c r="H3504" t="s">
        <v>71</v>
      </c>
      <c r="I3504">
        <v>0.32</v>
      </c>
      <c r="J3504">
        <v>0.2</v>
      </c>
      <c r="K3504">
        <v>0</v>
      </c>
      <c r="L3504">
        <v>0.05</v>
      </c>
      <c r="M3504">
        <v>0.56999999999999995</v>
      </c>
      <c r="N3504">
        <v>82</v>
      </c>
      <c r="O3504">
        <v>8</v>
      </c>
      <c r="P3504">
        <v>4.9000000000000004</v>
      </c>
      <c r="Q3504">
        <v>62</v>
      </c>
      <c r="R3504" t="s">
        <v>339</v>
      </c>
      <c r="S3504" t="s">
        <v>112</v>
      </c>
    </row>
    <row r="3505" spans="1:19" x14ac:dyDescent="0.2">
      <c r="A3505" t="s">
        <v>3310</v>
      </c>
      <c r="B3505" t="s">
        <v>17</v>
      </c>
      <c r="C3505">
        <v>2010</v>
      </c>
      <c r="D3505" s="1" t="d">
        <v>1997-10-31</v>
      </c>
      <c r="E3505" s="1" t="str">
        <f t="shared" si="108"/>
        <v>1997</v>
      </c>
      <c r="F3505" s="1" t="str">
        <f t="shared" si="109"/>
        <v>Oct</v>
      </c>
      <c r="G3505" t="s">
        <v>18</v>
      </c>
      <c r="H3505" t="s">
        <v>71</v>
      </c>
      <c r="I3505">
        <v>0.52</v>
      </c>
      <c r="J3505">
        <v>0.02</v>
      </c>
      <c r="K3505">
        <v>0</v>
      </c>
      <c r="L3505">
        <v>0.04</v>
      </c>
      <c r="M3505">
        <v>0.56999999999999995</v>
      </c>
      <c r="P3505" t="s">
        <v>203</v>
      </c>
      <c r="R3505" t="s">
        <v>71</v>
      </c>
      <c r="S3505" t="s">
        <v>88</v>
      </c>
    </row>
    <row r="3506" spans="1:19" x14ac:dyDescent="0.2">
      <c r="A3506" t="s">
        <v>3311</v>
      </c>
      <c r="B3506" t="s">
        <v>148</v>
      </c>
      <c r="C3506">
        <v>2009</v>
      </c>
      <c r="D3506" s="1" t="d">
        <v>2022-09-14</v>
      </c>
      <c r="E3506" s="1" t="str">
        <f t="shared" si="108"/>
        <v>2022</v>
      </c>
      <c r="F3506" s="1" t="str">
        <f t="shared" si="109"/>
        <v>Sep</v>
      </c>
      <c r="G3506" t="s">
        <v>39</v>
      </c>
      <c r="H3506" t="s">
        <v>134</v>
      </c>
      <c r="I3506">
        <v>0.02</v>
      </c>
      <c r="J3506">
        <v>0.18</v>
      </c>
      <c r="K3506">
        <v>0</v>
      </c>
      <c r="L3506">
        <v>0.38</v>
      </c>
      <c r="M3506">
        <v>0.56999999999999995</v>
      </c>
      <c r="N3506">
        <v>81</v>
      </c>
      <c r="O3506">
        <v>31</v>
      </c>
      <c r="P3506">
        <v>8</v>
      </c>
      <c r="Q3506">
        <v>72</v>
      </c>
      <c r="R3506" t="s">
        <v>149</v>
      </c>
      <c r="S3506" t="s">
        <v>88</v>
      </c>
    </row>
    <row r="3507" spans="1:19" x14ac:dyDescent="0.2">
      <c r="A3507" t="s">
        <v>319</v>
      </c>
      <c r="B3507" t="s">
        <v>189</v>
      </c>
      <c r="C3507">
        <v>2005</v>
      </c>
      <c r="D3507" s="1" t="d">
        <v>2017-09-26</v>
      </c>
      <c r="E3507" s="1" t="str">
        <f t="shared" si="108"/>
        <v>2017</v>
      </c>
      <c r="F3507" s="1" t="str">
        <f t="shared" si="109"/>
        <v>Sep</v>
      </c>
      <c r="G3507" t="s">
        <v>18</v>
      </c>
      <c r="H3507" t="s">
        <v>134</v>
      </c>
      <c r="I3507">
        <v>0.44</v>
      </c>
      <c r="J3507">
        <v>0.11</v>
      </c>
      <c r="K3507">
        <v>0</v>
      </c>
      <c r="L3507">
        <v>0.02</v>
      </c>
      <c r="M3507">
        <v>0.56999999999999995</v>
      </c>
      <c r="N3507">
        <v>86</v>
      </c>
      <c r="O3507">
        <v>21</v>
      </c>
      <c r="P3507">
        <v>8.5</v>
      </c>
      <c r="Q3507">
        <v>11</v>
      </c>
      <c r="R3507" t="s">
        <v>135</v>
      </c>
      <c r="S3507" t="s">
        <v>20</v>
      </c>
    </row>
    <row r="3508" spans="1:19" x14ac:dyDescent="0.2">
      <c r="A3508" t="s">
        <v>3312</v>
      </c>
      <c r="B3508" t="s">
        <v>32</v>
      </c>
      <c r="C3508">
        <v>2007</v>
      </c>
      <c r="D3508" s="1" t="d">
        <v>2021-06-22</v>
      </c>
      <c r="E3508" s="1" t="str">
        <f t="shared" si="108"/>
        <v>2021</v>
      </c>
      <c r="F3508" s="1" t="str">
        <f t="shared" si="109"/>
        <v>Jun</v>
      </c>
      <c r="G3508" t="s">
        <v>50</v>
      </c>
      <c r="H3508" t="s">
        <v>222</v>
      </c>
      <c r="I3508">
        <v>0.24</v>
      </c>
      <c r="J3508">
        <v>0</v>
      </c>
      <c r="K3508">
        <v>0.31</v>
      </c>
      <c r="L3508">
        <v>0.02</v>
      </c>
      <c r="M3508">
        <v>0.56999999999999995</v>
      </c>
    </row>
    <row r="3509" spans="1:19" x14ac:dyDescent="0.2">
      <c r="A3509" t="s">
        <v>2687</v>
      </c>
      <c r="B3509" t="s">
        <v>171</v>
      </c>
      <c r="C3509">
        <v>2016</v>
      </c>
      <c r="D3509" s="1" t="d">
        <v>1999-09-05</v>
      </c>
      <c r="E3509" s="1" t="str">
        <f t="shared" si="108"/>
        <v>1999</v>
      </c>
      <c r="F3509" s="1" t="str">
        <f t="shared" si="109"/>
        <v>Sep</v>
      </c>
      <c r="G3509" t="s">
        <v>37</v>
      </c>
      <c r="H3509" t="s">
        <v>134</v>
      </c>
      <c r="I3509">
        <v>0.37</v>
      </c>
      <c r="J3509">
        <v>0.15</v>
      </c>
      <c r="K3509">
        <v>0</v>
      </c>
      <c r="L3509">
        <v>0.05</v>
      </c>
      <c r="M3509">
        <v>0.56999999999999995</v>
      </c>
      <c r="N3509">
        <v>87</v>
      </c>
      <c r="O3509">
        <v>31</v>
      </c>
      <c r="P3509">
        <v>8</v>
      </c>
      <c r="Q3509">
        <v>261</v>
      </c>
      <c r="R3509" t="s">
        <v>625</v>
      </c>
      <c r="S3509" t="s">
        <v>53</v>
      </c>
    </row>
    <row r="3510" spans="1:19" x14ac:dyDescent="0.2">
      <c r="A3510" t="s">
        <v>3313</v>
      </c>
      <c r="B3510" t="s">
        <v>49</v>
      </c>
      <c r="C3510">
        <v>2009</v>
      </c>
      <c r="D3510" s="1" t="d">
        <v>1988-01-25</v>
      </c>
      <c r="E3510" s="1" t="str">
        <f t="shared" si="108"/>
        <v>1988</v>
      </c>
      <c r="F3510" s="1" t="str">
        <f t="shared" si="109"/>
        <v>Jan</v>
      </c>
      <c r="G3510" t="s">
        <v>86</v>
      </c>
      <c r="H3510" t="s">
        <v>3314</v>
      </c>
      <c r="I3510">
        <v>0.36</v>
      </c>
      <c r="J3510">
        <v>0.1</v>
      </c>
      <c r="K3510">
        <v>0.06</v>
      </c>
      <c r="L3510">
        <v>0.06</v>
      </c>
      <c r="M3510">
        <v>0.56999999999999995</v>
      </c>
      <c r="N3510">
        <v>87</v>
      </c>
      <c r="O3510">
        <v>50</v>
      </c>
      <c r="P3510">
        <v>8.4</v>
      </c>
      <c r="Q3510">
        <v>112</v>
      </c>
      <c r="R3510" t="s">
        <v>2748</v>
      </c>
      <c r="S3510" t="s">
        <v>88</v>
      </c>
    </row>
    <row r="3511" spans="1:19" x14ac:dyDescent="0.2">
      <c r="A3511" t="s">
        <v>1926</v>
      </c>
      <c r="B3511" t="s">
        <v>17</v>
      </c>
      <c r="C3511">
        <v>2007</v>
      </c>
      <c r="D3511" s="1" t="d">
        <v>1993-04-27</v>
      </c>
      <c r="E3511" s="1" t="str">
        <f t="shared" si="108"/>
        <v>1993</v>
      </c>
      <c r="F3511" s="1" t="str">
        <f t="shared" si="109"/>
        <v>Apr</v>
      </c>
      <c r="G3511" t="s">
        <v>50</v>
      </c>
      <c r="H3511" t="s">
        <v>71</v>
      </c>
      <c r="I3511">
        <v>0.5</v>
      </c>
      <c r="J3511">
        <v>0.03</v>
      </c>
      <c r="K3511">
        <v>0</v>
      </c>
      <c r="L3511">
        <v>0.05</v>
      </c>
      <c r="M3511">
        <v>0.56999999999999995</v>
      </c>
    </row>
    <row r="3512" spans="1:19" x14ac:dyDescent="0.2">
      <c r="A3512" t="s">
        <v>2910</v>
      </c>
      <c r="B3512" t="s">
        <v>44</v>
      </c>
      <c r="C3512">
        <v>2008</v>
      </c>
      <c r="D3512" s="1" t="d">
        <v>1993-11-28</v>
      </c>
      <c r="E3512" s="1" t="str">
        <f t="shared" si="108"/>
        <v>1993</v>
      </c>
      <c r="F3512" s="1" t="str">
        <f t="shared" si="109"/>
        <v>Nov</v>
      </c>
      <c r="G3512" t="s">
        <v>50</v>
      </c>
      <c r="H3512" t="s">
        <v>151</v>
      </c>
      <c r="I3512">
        <v>0.27</v>
      </c>
      <c r="J3512">
        <v>0.24</v>
      </c>
      <c r="K3512">
        <v>0</v>
      </c>
      <c r="L3512">
        <v>0.06</v>
      </c>
      <c r="M3512">
        <v>0.56999999999999995</v>
      </c>
      <c r="N3512">
        <v>45</v>
      </c>
      <c r="O3512">
        <v>43</v>
      </c>
      <c r="P3512">
        <v>5.9</v>
      </c>
      <c r="Q3512">
        <v>52</v>
      </c>
      <c r="R3512" t="s">
        <v>2911</v>
      </c>
      <c r="S3512" t="s">
        <v>88</v>
      </c>
    </row>
    <row r="3513" spans="1:19" x14ac:dyDescent="0.2">
      <c r="A3513" t="s">
        <v>3315</v>
      </c>
      <c r="B3513" t="s">
        <v>55</v>
      </c>
      <c r="C3513">
        <v>2004</v>
      </c>
      <c r="D3513" s="1" t="d">
        <v>2010-07-31</v>
      </c>
      <c r="E3513" s="1" t="str">
        <f t="shared" si="108"/>
        <v>2010</v>
      </c>
      <c r="F3513" s="1" t="str">
        <f t="shared" si="109"/>
        <v>Jul</v>
      </c>
      <c r="G3513" t="s">
        <v>86</v>
      </c>
      <c r="H3513" t="s">
        <v>372</v>
      </c>
      <c r="I3513">
        <v>0.47</v>
      </c>
      <c r="J3513">
        <v>0.02</v>
      </c>
      <c r="K3513">
        <v>0</v>
      </c>
      <c r="L3513">
        <v>0.08</v>
      </c>
      <c r="M3513">
        <v>0.56999999999999995</v>
      </c>
      <c r="N3513">
        <v>73</v>
      </c>
      <c r="O3513">
        <v>27</v>
      </c>
      <c r="P3513">
        <v>7.9</v>
      </c>
      <c r="Q3513">
        <v>27</v>
      </c>
      <c r="R3513" t="s">
        <v>1678</v>
      </c>
      <c r="S3513" t="s">
        <v>88</v>
      </c>
    </row>
    <row r="3514" spans="1:19" x14ac:dyDescent="0.2">
      <c r="A3514" t="s">
        <v>3316</v>
      </c>
      <c r="B3514" t="s">
        <v>22</v>
      </c>
      <c r="C3514">
        <v>1986</v>
      </c>
      <c r="D3514" s="1" t="d">
        <v>2005-11-23</v>
      </c>
      <c r="E3514" s="1" t="str">
        <f t="shared" si="108"/>
        <v>2005</v>
      </c>
      <c r="F3514" s="1" t="str">
        <f t="shared" si="109"/>
        <v>Nov</v>
      </c>
      <c r="G3514" t="s">
        <v>50</v>
      </c>
      <c r="H3514" t="s">
        <v>19</v>
      </c>
      <c r="I3514">
        <v>0</v>
      </c>
      <c r="J3514">
        <v>0</v>
      </c>
      <c r="K3514">
        <v>0.56999999999999995</v>
      </c>
      <c r="L3514">
        <v>0</v>
      </c>
      <c r="M3514">
        <v>0.56999999999999995</v>
      </c>
    </row>
    <row r="3515" spans="1:19" x14ac:dyDescent="0.2">
      <c r="A3515" t="s">
        <v>3317</v>
      </c>
      <c r="B3515" t="s">
        <v>95</v>
      </c>
      <c r="C3515">
        <v>1997</v>
      </c>
      <c r="D3515" s="1" t="d">
        <v>1991-09-06</v>
      </c>
      <c r="E3515" s="1" t="str">
        <f t="shared" si="108"/>
        <v>1991</v>
      </c>
      <c r="F3515" s="1" t="str">
        <f t="shared" si="109"/>
        <v>Sep</v>
      </c>
      <c r="G3515" t="s">
        <v>18</v>
      </c>
      <c r="H3515" t="s">
        <v>226</v>
      </c>
      <c r="I3515">
        <v>0.48</v>
      </c>
      <c r="J3515">
        <v>0.08</v>
      </c>
      <c r="K3515">
        <v>0</v>
      </c>
      <c r="L3515">
        <v>0</v>
      </c>
      <c r="M3515">
        <v>0.56999999999999995</v>
      </c>
    </row>
    <row r="3516" spans="1:19" x14ac:dyDescent="0.2">
      <c r="A3516" t="s">
        <v>2971</v>
      </c>
      <c r="B3516" t="s">
        <v>49</v>
      </c>
      <c r="C3516">
        <v>2009</v>
      </c>
      <c r="D3516" s="1" t="d">
        <v>2014-09-11</v>
      </c>
      <c r="E3516" s="1" t="str">
        <f t="shared" si="108"/>
        <v>2014</v>
      </c>
      <c r="F3516" s="1" t="str">
        <f t="shared" si="109"/>
        <v>Sep</v>
      </c>
      <c r="G3516" t="s">
        <v>18</v>
      </c>
      <c r="H3516" t="s">
        <v>134</v>
      </c>
      <c r="I3516">
        <v>0.38</v>
      </c>
      <c r="J3516">
        <v>0.12</v>
      </c>
      <c r="K3516">
        <v>0</v>
      </c>
      <c r="L3516">
        <v>7.0000000000000007E-2</v>
      </c>
      <c r="M3516">
        <v>0.56999999999999995</v>
      </c>
      <c r="N3516">
        <v>88</v>
      </c>
      <c r="O3516">
        <v>35</v>
      </c>
      <c r="P3516">
        <v>7.9</v>
      </c>
      <c r="Q3516">
        <v>40</v>
      </c>
      <c r="R3516" t="s">
        <v>193</v>
      </c>
      <c r="S3516" t="s">
        <v>112</v>
      </c>
    </row>
    <row r="3517" spans="1:19" x14ac:dyDescent="0.2">
      <c r="A3517" t="s">
        <v>201</v>
      </c>
      <c r="B3517" t="s">
        <v>49</v>
      </c>
      <c r="C3517">
        <v>2010</v>
      </c>
      <c r="D3517" s="1" t="d">
        <v>2019-09-25</v>
      </c>
      <c r="E3517" s="1" t="str">
        <f t="shared" si="108"/>
        <v>2019</v>
      </c>
      <c r="F3517" s="1" t="str">
        <f t="shared" si="109"/>
        <v>Sep</v>
      </c>
      <c r="G3517" t="s">
        <v>18</v>
      </c>
      <c r="H3517" t="s">
        <v>202</v>
      </c>
      <c r="I3517">
        <v>0.28000000000000003</v>
      </c>
      <c r="J3517">
        <v>0.21</v>
      </c>
      <c r="K3517">
        <v>0</v>
      </c>
      <c r="L3517">
        <v>0.08</v>
      </c>
      <c r="M3517">
        <v>0.56999999999999995</v>
      </c>
      <c r="P3517">
        <v>3.8</v>
      </c>
      <c r="Q3517">
        <v>4</v>
      </c>
      <c r="R3517" t="s">
        <v>204</v>
      </c>
      <c r="S3517" t="s">
        <v>20</v>
      </c>
    </row>
    <row r="3518" spans="1:19" x14ac:dyDescent="0.2">
      <c r="A3518" t="s">
        <v>2381</v>
      </c>
      <c r="B3518" t="s">
        <v>49</v>
      </c>
      <c r="C3518">
        <v>2010</v>
      </c>
      <c r="D3518" s="1" t="d">
        <v>2019-09-15</v>
      </c>
      <c r="E3518" s="1" t="str">
        <f t="shared" si="108"/>
        <v>2019</v>
      </c>
      <c r="F3518" s="1" t="str">
        <f t="shared" si="109"/>
        <v>Sep</v>
      </c>
      <c r="G3518" t="s">
        <v>34</v>
      </c>
      <c r="H3518" t="s">
        <v>561</v>
      </c>
      <c r="I3518">
        <v>0.43</v>
      </c>
      <c r="J3518">
        <v>0.08</v>
      </c>
      <c r="K3518">
        <v>0</v>
      </c>
      <c r="L3518">
        <v>0.05</v>
      </c>
      <c r="M3518">
        <v>0.56999999999999995</v>
      </c>
      <c r="N3518">
        <v>91</v>
      </c>
      <c r="O3518">
        <v>34</v>
      </c>
      <c r="P3518">
        <v>8</v>
      </c>
      <c r="Q3518">
        <v>95</v>
      </c>
      <c r="R3518" t="s">
        <v>300</v>
      </c>
      <c r="S3518" t="s">
        <v>88</v>
      </c>
    </row>
    <row r="3519" spans="1:19" x14ac:dyDescent="0.2">
      <c r="A3519" t="s">
        <v>3318</v>
      </c>
      <c r="B3519" t="s">
        <v>137</v>
      </c>
      <c r="C3519">
        <v>2001</v>
      </c>
      <c r="D3519" s="1" t="d">
        <v>1997-10-16</v>
      </c>
      <c r="E3519" s="1" t="str">
        <f t="shared" si="108"/>
        <v>1997</v>
      </c>
      <c r="F3519" s="1" t="str">
        <f t="shared" si="109"/>
        <v>Oct</v>
      </c>
      <c r="G3519" t="s">
        <v>37</v>
      </c>
      <c r="H3519" t="s">
        <v>45</v>
      </c>
      <c r="I3519">
        <v>0.43</v>
      </c>
      <c r="J3519">
        <v>0.12</v>
      </c>
      <c r="K3519">
        <v>0</v>
      </c>
      <c r="L3519">
        <v>0.02</v>
      </c>
      <c r="M3519">
        <v>0.56999999999999995</v>
      </c>
      <c r="N3519">
        <v>71</v>
      </c>
      <c r="O3519">
        <v>30</v>
      </c>
      <c r="P3519">
        <v>7.5</v>
      </c>
      <c r="Q3519">
        <v>13</v>
      </c>
      <c r="R3519" t="s">
        <v>332</v>
      </c>
      <c r="S3519" t="s">
        <v>88</v>
      </c>
    </row>
    <row r="3520" spans="1:19" x14ac:dyDescent="0.2">
      <c r="A3520" t="s">
        <v>3319</v>
      </c>
      <c r="B3520" t="s">
        <v>55</v>
      </c>
      <c r="C3520">
        <v>2005</v>
      </c>
      <c r="D3520" s="1" t="d">
        <v>2010-06-01</v>
      </c>
      <c r="E3520" s="1" t="str">
        <f t="shared" si="108"/>
        <v>2010</v>
      </c>
      <c r="F3520" s="1" t="str">
        <f t="shared" si="109"/>
        <v>Jun</v>
      </c>
      <c r="G3520" t="s">
        <v>50</v>
      </c>
      <c r="H3520" t="s">
        <v>933</v>
      </c>
      <c r="I3520">
        <v>0.11</v>
      </c>
      <c r="J3520">
        <v>0.08</v>
      </c>
      <c r="K3520">
        <v>0.35</v>
      </c>
      <c r="L3520">
        <v>0.03</v>
      </c>
      <c r="M3520">
        <v>0.56999999999999995</v>
      </c>
      <c r="N3520">
        <v>57</v>
      </c>
      <c r="O3520">
        <v>22</v>
      </c>
      <c r="P3520">
        <v>9.1</v>
      </c>
      <c r="Q3520">
        <v>26</v>
      </c>
      <c r="R3520" t="s">
        <v>934</v>
      </c>
      <c r="S3520" t="s">
        <v>88</v>
      </c>
    </row>
    <row r="3521" spans="1:19" x14ac:dyDescent="0.2">
      <c r="A3521" t="s">
        <v>3320</v>
      </c>
      <c r="B3521" t="s">
        <v>17</v>
      </c>
      <c r="C3521">
        <v>2009</v>
      </c>
      <c r="D3521" s="1" t="d">
        <v>1996-05-02</v>
      </c>
      <c r="E3521" s="1" t="str">
        <f t="shared" si="108"/>
        <v>1996</v>
      </c>
      <c r="F3521" s="1" t="str">
        <f t="shared" si="109"/>
        <v>May</v>
      </c>
      <c r="G3521" t="s">
        <v>18</v>
      </c>
      <c r="H3521" t="s">
        <v>71</v>
      </c>
      <c r="I3521">
        <v>0.52</v>
      </c>
      <c r="J3521">
        <v>0.01</v>
      </c>
      <c r="K3521">
        <v>0</v>
      </c>
      <c r="L3521">
        <v>0.04</v>
      </c>
      <c r="M3521">
        <v>0.56999999999999995</v>
      </c>
      <c r="P3521" t="s">
        <v>203</v>
      </c>
      <c r="R3521" t="s">
        <v>71</v>
      </c>
      <c r="S3521" t="s">
        <v>20</v>
      </c>
    </row>
    <row r="3522" spans="1:19" x14ac:dyDescent="0.2">
      <c r="A3522" t="s">
        <v>3321</v>
      </c>
      <c r="B3522" t="s">
        <v>32</v>
      </c>
      <c r="C3522">
        <v>2008</v>
      </c>
      <c r="D3522" s="1" t="d">
        <v>2014-10-01</v>
      </c>
      <c r="E3522" s="1" t="str">
        <f t="shared" si="108"/>
        <v>2014</v>
      </c>
      <c r="F3522" s="1" t="str">
        <f t="shared" si="109"/>
        <v>Oct</v>
      </c>
      <c r="G3522" t="s">
        <v>39</v>
      </c>
      <c r="H3522" t="s">
        <v>1511</v>
      </c>
      <c r="I3522">
        <v>0.35</v>
      </c>
      <c r="J3522">
        <v>0.03</v>
      </c>
      <c r="K3522">
        <v>0.17</v>
      </c>
      <c r="L3522">
        <v>0.03</v>
      </c>
      <c r="M3522">
        <v>0.56999999999999995</v>
      </c>
    </row>
    <row r="3523" spans="1:19" x14ac:dyDescent="0.2">
      <c r="A3523" t="s">
        <v>1869</v>
      </c>
      <c r="B3523" t="s">
        <v>171</v>
      </c>
      <c r="C3523">
        <v>2014</v>
      </c>
      <c r="D3523" s="1" t="d">
        <v>2018-05-11</v>
      </c>
      <c r="E3523" s="1" t="str">
        <f t="shared" ref="E3523:E3586" si="110">TEXT(D3523,"yyyy")</f>
        <v>2018</v>
      </c>
      <c r="F3523" s="1" t="str">
        <f t="shared" ref="F3523:F3586" si="111">TEXT(D3523,"mmm")</f>
        <v>May</v>
      </c>
      <c r="G3523" t="s">
        <v>18</v>
      </c>
      <c r="H3523" t="s">
        <v>51</v>
      </c>
      <c r="I3523">
        <v>0.28999999999999998</v>
      </c>
      <c r="J3523">
        <v>0.23</v>
      </c>
      <c r="K3523">
        <v>0</v>
      </c>
      <c r="L3523">
        <v>0.05</v>
      </c>
      <c r="M3523">
        <v>0.56999999999999995</v>
      </c>
      <c r="N3523">
        <v>56</v>
      </c>
      <c r="O3523">
        <v>25</v>
      </c>
      <c r="P3523">
        <v>5.7</v>
      </c>
      <c r="Q3523">
        <v>63</v>
      </c>
      <c r="R3523" t="s">
        <v>746</v>
      </c>
      <c r="S3523" t="s">
        <v>88</v>
      </c>
    </row>
    <row r="3524" spans="1:19" x14ac:dyDescent="0.2">
      <c r="A3524" t="s">
        <v>3322</v>
      </c>
      <c r="B3524" t="s">
        <v>55</v>
      </c>
      <c r="C3524">
        <v>2002</v>
      </c>
      <c r="D3524" s="1" t="d">
        <v>2014-12-13</v>
      </c>
      <c r="E3524" s="1" t="str">
        <f t="shared" si="110"/>
        <v>2014</v>
      </c>
      <c r="F3524" s="1" t="str">
        <f t="shared" si="111"/>
        <v>Dec</v>
      </c>
      <c r="G3524" t="s">
        <v>34</v>
      </c>
      <c r="H3524" t="s">
        <v>68</v>
      </c>
      <c r="I3524">
        <v>0.28000000000000003</v>
      </c>
      <c r="J3524">
        <v>0.22</v>
      </c>
      <c r="K3524">
        <v>0</v>
      </c>
      <c r="L3524">
        <v>7.0000000000000007E-2</v>
      </c>
      <c r="M3524">
        <v>0.56999999999999995</v>
      </c>
      <c r="P3524" t="s">
        <v>203</v>
      </c>
    </row>
    <row r="3525" spans="1:19" x14ac:dyDescent="0.2">
      <c r="A3525" t="s">
        <v>3323</v>
      </c>
      <c r="B3525" t="s">
        <v>55</v>
      </c>
      <c r="C3525">
        <v>2006</v>
      </c>
      <c r="D3525" s="1" t="d">
        <v>1998-02-27</v>
      </c>
      <c r="E3525" s="1" t="str">
        <f t="shared" si="110"/>
        <v>1998</v>
      </c>
      <c r="F3525" s="1" t="str">
        <f t="shared" si="111"/>
        <v>Feb</v>
      </c>
      <c r="G3525" t="s">
        <v>18</v>
      </c>
      <c r="H3525" t="s">
        <v>134</v>
      </c>
      <c r="I3525">
        <v>0.47</v>
      </c>
      <c r="J3525">
        <v>0.02</v>
      </c>
      <c r="K3525">
        <v>0</v>
      </c>
      <c r="L3525">
        <v>0.08</v>
      </c>
      <c r="M3525">
        <v>0.56999999999999995</v>
      </c>
      <c r="N3525">
        <v>77</v>
      </c>
      <c r="O3525">
        <v>28</v>
      </c>
      <c r="P3525">
        <v>8.1</v>
      </c>
      <c r="Q3525">
        <v>33</v>
      </c>
      <c r="R3525" t="s">
        <v>193</v>
      </c>
      <c r="S3525" t="s">
        <v>20</v>
      </c>
    </row>
    <row r="3526" spans="1:19" x14ac:dyDescent="0.2">
      <c r="A3526" t="s">
        <v>3324</v>
      </c>
      <c r="B3526" t="s">
        <v>137</v>
      </c>
      <c r="C3526">
        <v>2002</v>
      </c>
      <c r="D3526" s="1" t="d">
        <v>1989-04-19</v>
      </c>
      <c r="E3526" s="1" t="str">
        <f t="shared" si="110"/>
        <v>1989</v>
      </c>
      <c r="F3526" s="1" t="str">
        <f t="shared" si="111"/>
        <v>Apr</v>
      </c>
      <c r="G3526" t="s">
        <v>24</v>
      </c>
      <c r="H3526" t="s">
        <v>71</v>
      </c>
      <c r="I3526">
        <v>0.42</v>
      </c>
      <c r="J3526">
        <v>0.11</v>
      </c>
      <c r="K3526">
        <v>0.02</v>
      </c>
      <c r="L3526">
        <v>0.02</v>
      </c>
      <c r="M3526">
        <v>0.56999999999999995</v>
      </c>
      <c r="N3526">
        <v>74</v>
      </c>
      <c r="O3526">
        <v>36</v>
      </c>
      <c r="P3526">
        <v>5.2</v>
      </c>
      <c r="Q3526">
        <v>13</v>
      </c>
      <c r="R3526" t="s">
        <v>3325</v>
      </c>
      <c r="S3526" t="s">
        <v>88</v>
      </c>
    </row>
    <row r="3527" spans="1:19" x14ac:dyDescent="0.2">
      <c r="A3527" t="s">
        <v>3326</v>
      </c>
      <c r="B3527" t="s">
        <v>57</v>
      </c>
      <c r="C3527">
        <v>1992</v>
      </c>
      <c r="D3527" s="1" t="d">
        <v>2014-02-11</v>
      </c>
      <c r="E3527" s="1" t="str">
        <f t="shared" si="110"/>
        <v>2014</v>
      </c>
      <c r="F3527" s="1" t="str">
        <f t="shared" si="111"/>
        <v>Feb</v>
      </c>
      <c r="G3527" t="s">
        <v>30</v>
      </c>
      <c r="H3527" t="s">
        <v>128</v>
      </c>
      <c r="I3527">
        <v>0</v>
      </c>
      <c r="J3527">
        <v>0</v>
      </c>
      <c r="K3527">
        <v>0.56999999999999995</v>
      </c>
      <c r="L3527">
        <v>0</v>
      </c>
      <c r="M3527">
        <v>0.56999999999999995</v>
      </c>
    </row>
    <row r="3528" spans="1:19" x14ac:dyDescent="0.2">
      <c r="A3528" t="s">
        <v>3327</v>
      </c>
      <c r="B3528" t="s">
        <v>44</v>
      </c>
      <c r="C3528">
        <v>2013</v>
      </c>
      <c r="D3528" s="1" t="d">
        <v>1988-11-15</v>
      </c>
      <c r="E3528" s="1" t="str">
        <f t="shared" si="110"/>
        <v>1988</v>
      </c>
      <c r="F3528" s="1" t="str">
        <f t="shared" si="111"/>
        <v>Nov</v>
      </c>
      <c r="G3528" t="s">
        <v>37</v>
      </c>
      <c r="H3528" t="s">
        <v>2920</v>
      </c>
      <c r="I3528">
        <v>0.38</v>
      </c>
      <c r="J3528">
        <v>0.14000000000000001</v>
      </c>
      <c r="K3528">
        <v>0</v>
      </c>
      <c r="L3528">
        <v>0.05</v>
      </c>
      <c r="M3528">
        <v>0.56999999999999995</v>
      </c>
      <c r="N3528">
        <v>60</v>
      </c>
      <c r="O3528">
        <v>27</v>
      </c>
      <c r="P3528">
        <v>7.2</v>
      </c>
      <c r="Q3528">
        <v>249</v>
      </c>
      <c r="R3528" t="s">
        <v>2920</v>
      </c>
      <c r="S3528" t="s">
        <v>53</v>
      </c>
    </row>
    <row r="3529" spans="1:19" x14ac:dyDescent="0.2">
      <c r="A3529" t="s">
        <v>3328</v>
      </c>
      <c r="B3529" t="s">
        <v>49</v>
      </c>
      <c r="C3529">
        <v>2011</v>
      </c>
      <c r="D3529" s="1" t="d">
        <v>1992-10-02</v>
      </c>
      <c r="E3529" s="1" t="str">
        <f t="shared" si="110"/>
        <v>1992</v>
      </c>
      <c r="F3529" s="1" t="str">
        <f t="shared" si="111"/>
        <v>Oct</v>
      </c>
      <c r="G3529" t="s">
        <v>28</v>
      </c>
      <c r="H3529" t="s">
        <v>2780</v>
      </c>
      <c r="I3529">
        <v>0.27</v>
      </c>
      <c r="J3529">
        <v>0.11</v>
      </c>
      <c r="K3529">
        <v>0.14000000000000001</v>
      </c>
      <c r="L3529">
        <v>0.05</v>
      </c>
      <c r="M3529">
        <v>0.56999999999999995</v>
      </c>
      <c r="N3529">
        <v>80</v>
      </c>
      <c r="O3529">
        <v>39</v>
      </c>
      <c r="P3529">
        <v>7.8</v>
      </c>
      <c r="Q3529">
        <v>126</v>
      </c>
      <c r="R3529" t="s">
        <v>2780</v>
      </c>
      <c r="S3529" t="s">
        <v>88</v>
      </c>
    </row>
    <row r="3530" spans="1:19" x14ac:dyDescent="0.2">
      <c r="A3530" t="s">
        <v>3254</v>
      </c>
      <c r="B3530" t="s">
        <v>32</v>
      </c>
      <c r="C3530">
        <v>2008</v>
      </c>
      <c r="D3530" s="1" t="d">
        <v>1999-12-30</v>
      </c>
      <c r="E3530" s="1" t="str">
        <f t="shared" si="110"/>
        <v>1999</v>
      </c>
      <c r="F3530" s="1" t="str">
        <f t="shared" si="111"/>
        <v>Dec</v>
      </c>
      <c r="G3530" t="s">
        <v>50</v>
      </c>
      <c r="H3530" t="s">
        <v>484</v>
      </c>
      <c r="I3530">
        <v>0.52</v>
      </c>
      <c r="J3530">
        <v>0</v>
      </c>
      <c r="K3530">
        <v>0</v>
      </c>
      <c r="L3530">
        <v>0.04</v>
      </c>
      <c r="M3530">
        <v>0.56999999999999995</v>
      </c>
      <c r="P3530">
        <v>6</v>
      </c>
      <c r="Q3530">
        <v>5</v>
      </c>
      <c r="R3530" t="s">
        <v>1708</v>
      </c>
      <c r="S3530" t="s">
        <v>20</v>
      </c>
    </row>
    <row r="3531" spans="1:19" x14ac:dyDescent="0.2">
      <c r="A3531" t="s">
        <v>1249</v>
      </c>
      <c r="B3531" t="s">
        <v>137</v>
      </c>
      <c r="C3531">
        <v>2003</v>
      </c>
      <c r="D3531" s="1" t="d">
        <v>2015-12-26</v>
      </c>
      <c r="E3531" s="1" t="str">
        <f t="shared" si="110"/>
        <v>2015</v>
      </c>
      <c r="F3531" s="1" t="str">
        <f t="shared" si="111"/>
        <v>Dec</v>
      </c>
      <c r="G3531" t="s">
        <v>1</v>
      </c>
      <c r="H3531" t="s">
        <v>484</v>
      </c>
      <c r="I3531">
        <v>0.45</v>
      </c>
      <c r="J3531">
        <v>0.1</v>
      </c>
      <c r="K3531">
        <v>0</v>
      </c>
      <c r="L3531">
        <v>0.02</v>
      </c>
      <c r="M3531">
        <v>0.56999999999999995</v>
      </c>
      <c r="N3531">
        <v>70</v>
      </c>
      <c r="O3531">
        <v>8</v>
      </c>
      <c r="P3531">
        <v>8.9</v>
      </c>
      <c r="Q3531">
        <v>17</v>
      </c>
      <c r="R3531" t="s">
        <v>829</v>
      </c>
      <c r="S3531" t="s">
        <v>20</v>
      </c>
    </row>
    <row r="3532" spans="1:19" x14ac:dyDescent="0.2">
      <c r="A3532" t="s">
        <v>3329</v>
      </c>
      <c r="B3532" t="s">
        <v>49</v>
      </c>
      <c r="C3532">
        <v>2012</v>
      </c>
      <c r="D3532" s="1" t="d">
        <v>2011-10-15</v>
      </c>
      <c r="E3532" s="1" t="str">
        <f t="shared" si="110"/>
        <v>2011</v>
      </c>
      <c r="F3532" s="1" t="str">
        <f t="shared" si="111"/>
        <v>Oct</v>
      </c>
      <c r="G3532" t="s">
        <v>37</v>
      </c>
      <c r="H3532" t="s">
        <v>130</v>
      </c>
      <c r="I3532">
        <v>0.26</v>
      </c>
      <c r="J3532">
        <v>0.21</v>
      </c>
      <c r="K3532">
        <v>0</v>
      </c>
      <c r="L3532">
        <v>0.1</v>
      </c>
      <c r="M3532">
        <v>0.56999999999999995</v>
      </c>
      <c r="N3532">
        <v>67</v>
      </c>
      <c r="O3532">
        <v>16</v>
      </c>
      <c r="P3532">
        <v>6.4</v>
      </c>
      <c r="Q3532">
        <v>107</v>
      </c>
      <c r="R3532" t="s">
        <v>1298</v>
      </c>
      <c r="S3532" t="s">
        <v>53</v>
      </c>
    </row>
    <row r="3533" spans="1:19" x14ac:dyDescent="0.2">
      <c r="A3533" t="s">
        <v>3330</v>
      </c>
      <c r="B3533" t="s">
        <v>55</v>
      </c>
      <c r="C3533">
        <v>2002</v>
      </c>
      <c r="D3533" s="1" t="d">
        <v>2020-07-16</v>
      </c>
      <c r="E3533" s="1" t="str">
        <f t="shared" si="110"/>
        <v>2020</v>
      </c>
      <c r="F3533" s="1" t="str">
        <f t="shared" si="111"/>
        <v>Jul</v>
      </c>
      <c r="G3533" t="s">
        <v>272</v>
      </c>
      <c r="H3533" t="s">
        <v>372</v>
      </c>
      <c r="I3533">
        <v>0</v>
      </c>
      <c r="J3533">
        <v>0</v>
      </c>
      <c r="K3533">
        <v>0.56999999999999995</v>
      </c>
      <c r="L3533">
        <v>0</v>
      </c>
      <c r="M3533">
        <v>0.56999999999999995</v>
      </c>
    </row>
    <row r="3534" spans="1:19" x14ac:dyDescent="0.2">
      <c r="A3534" t="s">
        <v>2337</v>
      </c>
      <c r="B3534" t="s">
        <v>44</v>
      </c>
      <c r="C3534">
        <v>2007</v>
      </c>
      <c r="D3534" s="1" t="d">
        <v>1994-05-03</v>
      </c>
      <c r="E3534" s="1" t="str">
        <f t="shared" si="110"/>
        <v>1994</v>
      </c>
      <c r="F3534" s="1" t="str">
        <f t="shared" si="111"/>
        <v>May</v>
      </c>
      <c r="G3534" t="s">
        <v>1</v>
      </c>
      <c r="H3534" t="s">
        <v>71</v>
      </c>
      <c r="I3534">
        <v>0.49</v>
      </c>
      <c r="J3534">
        <v>0.04</v>
      </c>
      <c r="K3534">
        <v>0</v>
      </c>
      <c r="L3534">
        <v>0.04</v>
      </c>
      <c r="M3534">
        <v>0.56999999999999995</v>
      </c>
      <c r="N3534">
        <v>63</v>
      </c>
      <c r="O3534">
        <v>61</v>
      </c>
      <c r="P3534">
        <v>7</v>
      </c>
      <c r="Q3534">
        <v>53</v>
      </c>
      <c r="R3534" t="s">
        <v>77</v>
      </c>
      <c r="S3534" t="s">
        <v>88</v>
      </c>
    </row>
    <row r="3535" spans="1:19" x14ac:dyDescent="0.2">
      <c r="A3535" t="s">
        <v>900</v>
      </c>
      <c r="B3535" t="s">
        <v>159</v>
      </c>
      <c r="C3535">
        <v>2011</v>
      </c>
      <c r="D3535" s="1" t="d">
        <v>1991-06-26</v>
      </c>
      <c r="E3535" s="1" t="str">
        <f t="shared" si="110"/>
        <v>1991</v>
      </c>
      <c r="F3535" s="1" t="str">
        <f t="shared" si="111"/>
        <v>Jun</v>
      </c>
      <c r="G3535" t="s">
        <v>50</v>
      </c>
      <c r="H3535" t="s">
        <v>234</v>
      </c>
      <c r="I3535">
        <v>0.1</v>
      </c>
      <c r="J3535">
        <v>0.11</v>
      </c>
      <c r="K3535">
        <v>0.28999999999999998</v>
      </c>
      <c r="L3535">
        <v>0.06</v>
      </c>
      <c r="M3535">
        <v>0.56999999999999995</v>
      </c>
      <c r="N3535">
        <v>74</v>
      </c>
      <c r="O3535">
        <v>4</v>
      </c>
      <c r="P3535">
        <v>6.3</v>
      </c>
      <c r="Q3535">
        <v>8</v>
      </c>
      <c r="R3535" t="s">
        <v>357</v>
      </c>
      <c r="S3535" t="s">
        <v>20</v>
      </c>
    </row>
    <row r="3536" spans="1:19" x14ac:dyDescent="0.2">
      <c r="A3536" t="s">
        <v>3331</v>
      </c>
      <c r="B3536" t="s">
        <v>17</v>
      </c>
      <c r="C3536">
        <v>2009</v>
      </c>
      <c r="D3536" s="1" t="d">
        <v>1999-03-12</v>
      </c>
      <c r="E3536" s="1" t="str">
        <f t="shared" si="110"/>
        <v>1999</v>
      </c>
      <c r="F3536" s="1" t="str">
        <f t="shared" si="111"/>
        <v>Mar</v>
      </c>
      <c r="G3536" t="s">
        <v>37</v>
      </c>
      <c r="H3536" t="s">
        <v>151</v>
      </c>
      <c r="I3536">
        <v>0.28000000000000003</v>
      </c>
      <c r="J3536">
        <v>0.23</v>
      </c>
      <c r="K3536">
        <v>0</v>
      </c>
      <c r="L3536">
        <v>0.06</v>
      </c>
      <c r="M3536">
        <v>0.56999999999999995</v>
      </c>
      <c r="N3536">
        <v>69</v>
      </c>
      <c r="O3536">
        <v>79</v>
      </c>
      <c r="P3536">
        <v>8.1999999999999993</v>
      </c>
      <c r="Q3536">
        <v>258</v>
      </c>
      <c r="R3536" t="s">
        <v>1746</v>
      </c>
      <c r="S3536" t="s">
        <v>88</v>
      </c>
    </row>
    <row r="3537" spans="1:19" x14ac:dyDescent="0.2">
      <c r="A3537" t="s">
        <v>3332</v>
      </c>
      <c r="B3537" t="s">
        <v>17</v>
      </c>
      <c r="C3537">
        <v>2009</v>
      </c>
      <c r="D3537" s="1" t="d">
        <v>2018-10-18</v>
      </c>
      <c r="E3537" s="1" t="str">
        <f t="shared" si="110"/>
        <v>2018</v>
      </c>
      <c r="F3537" s="1" t="str">
        <f t="shared" si="111"/>
        <v>Oct</v>
      </c>
      <c r="G3537" t="s">
        <v>34</v>
      </c>
      <c r="H3537" t="s">
        <v>134</v>
      </c>
      <c r="I3537">
        <v>0.2</v>
      </c>
      <c r="J3537">
        <v>0.3</v>
      </c>
      <c r="K3537">
        <v>0</v>
      </c>
      <c r="L3537">
        <v>7.0000000000000007E-2</v>
      </c>
      <c r="M3537">
        <v>0.56999999999999995</v>
      </c>
      <c r="N3537">
        <v>67</v>
      </c>
      <c r="O3537">
        <v>11</v>
      </c>
      <c r="P3537" t="s">
        <v>203</v>
      </c>
      <c r="R3537" t="s">
        <v>1489</v>
      </c>
      <c r="S3537" t="s">
        <v>20</v>
      </c>
    </row>
    <row r="3538" spans="1:19" x14ac:dyDescent="0.2">
      <c r="A3538" t="s">
        <v>2235</v>
      </c>
      <c r="B3538" t="s">
        <v>187</v>
      </c>
      <c r="C3538">
        <v>2015</v>
      </c>
      <c r="D3538" s="1" t="d">
        <v>2007-03-19</v>
      </c>
      <c r="E3538" s="1" t="str">
        <f t="shared" si="110"/>
        <v>2007</v>
      </c>
      <c r="F3538" s="1" t="str">
        <f t="shared" si="111"/>
        <v>Mar</v>
      </c>
      <c r="G3538" t="s">
        <v>34</v>
      </c>
      <c r="H3538" t="s">
        <v>111</v>
      </c>
      <c r="I3538">
        <v>0.27</v>
      </c>
      <c r="J3538">
        <v>0.25</v>
      </c>
      <c r="K3538">
        <v>0</v>
      </c>
      <c r="L3538">
        <v>0.05</v>
      </c>
      <c r="M3538">
        <v>0.56999999999999995</v>
      </c>
      <c r="N3538">
        <v>73</v>
      </c>
      <c r="O3538">
        <v>7</v>
      </c>
      <c r="P3538">
        <v>6.9</v>
      </c>
      <c r="Q3538">
        <v>11</v>
      </c>
      <c r="R3538" t="s">
        <v>111</v>
      </c>
      <c r="S3538" t="s">
        <v>112</v>
      </c>
    </row>
    <row r="3539" spans="1:19" x14ac:dyDescent="0.2">
      <c r="A3539" t="s">
        <v>2104</v>
      </c>
      <c r="B3539" t="s">
        <v>44</v>
      </c>
      <c r="C3539">
        <v>2011</v>
      </c>
      <c r="D3539" s="1" t="d">
        <v>2000-03-29</v>
      </c>
      <c r="E3539" s="1" t="str">
        <f t="shared" si="110"/>
        <v>2000</v>
      </c>
      <c r="F3539" s="1" t="str">
        <f t="shared" si="111"/>
        <v>Mar</v>
      </c>
      <c r="G3539" t="s">
        <v>50</v>
      </c>
      <c r="H3539" t="s">
        <v>568</v>
      </c>
      <c r="I3539">
        <v>0.37</v>
      </c>
      <c r="J3539">
        <v>0.14000000000000001</v>
      </c>
      <c r="K3539">
        <v>0</v>
      </c>
      <c r="L3539">
        <v>0.05</v>
      </c>
      <c r="M3539">
        <v>0.56999999999999995</v>
      </c>
      <c r="N3539">
        <v>66</v>
      </c>
      <c r="O3539">
        <v>31</v>
      </c>
      <c r="P3539">
        <v>5.3</v>
      </c>
      <c r="Q3539">
        <v>13</v>
      </c>
      <c r="R3539" t="s">
        <v>518</v>
      </c>
      <c r="S3539" t="s">
        <v>112</v>
      </c>
    </row>
    <row r="3540" spans="1:19" x14ac:dyDescent="0.2">
      <c r="A3540" t="s">
        <v>3333</v>
      </c>
      <c r="B3540" t="s">
        <v>137</v>
      </c>
      <c r="C3540">
        <v>2002</v>
      </c>
      <c r="D3540" s="1" t="d">
        <v>2012-05-11</v>
      </c>
      <c r="E3540" s="1" t="str">
        <f t="shared" si="110"/>
        <v>2012</v>
      </c>
      <c r="F3540" s="1" t="str">
        <f t="shared" si="111"/>
        <v>May</v>
      </c>
      <c r="G3540" t="s">
        <v>24</v>
      </c>
      <c r="H3540" t="s">
        <v>45</v>
      </c>
      <c r="I3540">
        <v>0.39</v>
      </c>
      <c r="J3540">
        <v>0.16</v>
      </c>
      <c r="K3540">
        <v>0</v>
      </c>
      <c r="L3540">
        <v>0.02</v>
      </c>
      <c r="M3540">
        <v>0.56999999999999995</v>
      </c>
      <c r="N3540">
        <v>87</v>
      </c>
      <c r="O3540">
        <v>32</v>
      </c>
      <c r="P3540">
        <v>8.3000000000000007</v>
      </c>
      <c r="Q3540">
        <v>19</v>
      </c>
      <c r="R3540" t="s">
        <v>2599</v>
      </c>
      <c r="S3540" t="s">
        <v>20</v>
      </c>
    </row>
    <row r="3541" spans="1:19" x14ac:dyDescent="0.2">
      <c r="A3541" t="s">
        <v>3334</v>
      </c>
      <c r="B3541" t="s">
        <v>55</v>
      </c>
      <c r="C3541">
        <v>2004</v>
      </c>
      <c r="D3541" s="1" t="d">
        <v>2021-03-17</v>
      </c>
      <c r="E3541" s="1" t="str">
        <f t="shared" si="110"/>
        <v>2021</v>
      </c>
      <c r="F3541" s="1" t="str">
        <f t="shared" si="111"/>
        <v>Mar</v>
      </c>
      <c r="G3541" t="s">
        <v>50</v>
      </c>
      <c r="H3541" t="s">
        <v>222</v>
      </c>
      <c r="I3541">
        <v>0.19</v>
      </c>
      <c r="J3541">
        <v>0.15</v>
      </c>
      <c r="K3541">
        <v>0.17</v>
      </c>
      <c r="L3541">
        <v>0.05</v>
      </c>
      <c r="M3541">
        <v>0.56999999999999995</v>
      </c>
      <c r="N3541">
        <v>58</v>
      </c>
      <c r="O3541">
        <v>35</v>
      </c>
      <c r="P3541">
        <v>7.7</v>
      </c>
      <c r="Q3541">
        <v>70</v>
      </c>
      <c r="R3541" t="s">
        <v>222</v>
      </c>
      <c r="S3541" t="s">
        <v>53</v>
      </c>
    </row>
    <row r="3542" spans="1:19" x14ac:dyDescent="0.2">
      <c r="A3542" t="s">
        <v>3258</v>
      </c>
      <c r="B3542" t="s">
        <v>49</v>
      </c>
      <c r="C3542">
        <v>2008</v>
      </c>
      <c r="D3542" s="1" t="d">
        <v>2013-02-28</v>
      </c>
      <c r="E3542" s="1" t="str">
        <f t="shared" si="110"/>
        <v>2013</v>
      </c>
      <c r="F3542" s="1" t="str">
        <f t="shared" si="111"/>
        <v>Feb</v>
      </c>
      <c r="G3542" t="s">
        <v>50</v>
      </c>
      <c r="H3542" t="s">
        <v>51</v>
      </c>
      <c r="I3542">
        <v>0.08</v>
      </c>
      <c r="J3542">
        <v>0.36</v>
      </c>
      <c r="K3542">
        <v>0</v>
      </c>
      <c r="L3542">
        <v>0.12</v>
      </c>
      <c r="M3542">
        <v>0.56999999999999995</v>
      </c>
      <c r="N3542">
        <v>75</v>
      </c>
      <c r="O3542">
        <v>36</v>
      </c>
      <c r="P3542">
        <v>7.5</v>
      </c>
      <c r="Q3542">
        <v>20</v>
      </c>
      <c r="R3542" t="s">
        <v>3259</v>
      </c>
      <c r="S3542" t="s">
        <v>20</v>
      </c>
    </row>
    <row r="3543" spans="1:19" x14ac:dyDescent="0.2">
      <c r="A3543" t="s">
        <v>3335</v>
      </c>
      <c r="B3543" t="s">
        <v>104</v>
      </c>
      <c r="C3543">
        <v>2000</v>
      </c>
      <c r="D3543" s="1" t="d">
        <v>2007-08-18</v>
      </c>
      <c r="E3543" s="1" t="str">
        <f t="shared" si="110"/>
        <v>2007</v>
      </c>
      <c r="F3543" s="1" t="str">
        <f t="shared" si="111"/>
        <v>Aug</v>
      </c>
      <c r="G3543" t="s">
        <v>50</v>
      </c>
      <c r="H3543" t="s">
        <v>484</v>
      </c>
      <c r="I3543">
        <v>0.31</v>
      </c>
      <c r="J3543">
        <v>0.21</v>
      </c>
      <c r="K3543">
        <v>0</v>
      </c>
      <c r="L3543">
        <v>0.04</v>
      </c>
      <c r="M3543">
        <v>0.56999999999999995</v>
      </c>
    </row>
    <row r="3544" spans="1:19" x14ac:dyDescent="0.2">
      <c r="A3544" t="s">
        <v>3336</v>
      </c>
      <c r="B3544" t="s">
        <v>55</v>
      </c>
      <c r="C3544">
        <v>2003</v>
      </c>
      <c r="D3544" s="1" t="d">
        <v>2006-05-30</v>
      </c>
      <c r="E3544" s="1" t="str">
        <f t="shared" si="110"/>
        <v>2006</v>
      </c>
      <c r="F3544" s="1" t="str">
        <f t="shared" si="111"/>
        <v>May</v>
      </c>
      <c r="G3544" t="s">
        <v>37</v>
      </c>
      <c r="H3544" t="s">
        <v>111</v>
      </c>
      <c r="I3544">
        <v>0.28000000000000003</v>
      </c>
      <c r="J3544">
        <v>0.22</v>
      </c>
      <c r="K3544">
        <v>0</v>
      </c>
      <c r="L3544">
        <v>7.0000000000000007E-2</v>
      </c>
      <c r="M3544">
        <v>0.56999999999999995</v>
      </c>
      <c r="N3544">
        <v>73</v>
      </c>
      <c r="O3544">
        <v>37</v>
      </c>
      <c r="P3544">
        <v>8.6</v>
      </c>
      <c r="Q3544">
        <v>35</v>
      </c>
      <c r="R3544" t="s">
        <v>178</v>
      </c>
      <c r="S3544" t="s">
        <v>53</v>
      </c>
    </row>
    <row r="3545" spans="1:19" x14ac:dyDescent="0.2">
      <c r="A3545" t="s">
        <v>2439</v>
      </c>
      <c r="B3545" t="s">
        <v>159</v>
      </c>
      <c r="C3545">
        <v>2007</v>
      </c>
      <c r="D3545" s="1" t="d">
        <v>2021-01-10</v>
      </c>
      <c r="E3545" s="1" t="str">
        <f t="shared" si="110"/>
        <v>2021</v>
      </c>
      <c r="F3545" s="1" t="str">
        <f t="shared" si="111"/>
        <v>Jan</v>
      </c>
      <c r="G3545" t="s">
        <v>50</v>
      </c>
      <c r="H3545" t="s">
        <v>283</v>
      </c>
      <c r="I3545">
        <v>0.21</v>
      </c>
      <c r="J3545">
        <v>0.22</v>
      </c>
      <c r="K3545">
        <v>0</v>
      </c>
      <c r="L3545">
        <v>0.13</v>
      </c>
      <c r="M3545">
        <v>0.56999999999999995</v>
      </c>
      <c r="N3545">
        <v>78</v>
      </c>
      <c r="O3545">
        <v>32</v>
      </c>
      <c r="P3545">
        <v>8.1999999999999993</v>
      </c>
      <c r="Q3545">
        <v>28</v>
      </c>
      <c r="R3545" t="s">
        <v>1538</v>
      </c>
      <c r="S3545" t="s">
        <v>88</v>
      </c>
    </row>
    <row r="3546" spans="1:19" x14ac:dyDescent="0.2">
      <c r="A3546" t="s">
        <v>3337</v>
      </c>
      <c r="B3546" t="s">
        <v>32</v>
      </c>
      <c r="C3546">
        <v>2007</v>
      </c>
      <c r="D3546" s="1" t="d">
        <v>2008-03-12</v>
      </c>
      <c r="E3546" s="1" t="str">
        <f t="shared" si="110"/>
        <v>2008</v>
      </c>
      <c r="F3546" s="1" t="str">
        <f t="shared" si="111"/>
        <v>Mar</v>
      </c>
      <c r="G3546" t="s">
        <v>101</v>
      </c>
      <c r="H3546" t="s">
        <v>484</v>
      </c>
      <c r="I3546">
        <v>0.28999999999999998</v>
      </c>
      <c r="J3546">
        <v>0.22</v>
      </c>
      <c r="K3546">
        <v>0</v>
      </c>
      <c r="L3546">
        <v>0.06</v>
      </c>
      <c r="M3546">
        <v>0.56999999999999995</v>
      </c>
      <c r="P3546" t="s">
        <v>203</v>
      </c>
      <c r="R3546" t="s">
        <v>484</v>
      </c>
      <c r="S3546" t="s">
        <v>20</v>
      </c>
    </row>
    <row r="3547" spans="1:19" x14ac:dyDescent="0.2">
      <c r="A3547" t="s">
        <v>3338</v>
      </c>
      <c r="B3547" t="s">
        <v>79</v>
      </c>
      <c r="C3547">
        <v>2012</v>
      </c>
      <c r="D3547" s="1" t="d">
        <v>2016-05-30</v>
      </c>
      <c r="E3547" s="1" t="str">
        <f t="shared" si="110"/>
        <v>2016</v>
      </c>
      <c r="F3547" s="1" t="str">
        <f t="shared" si="111"/>
        <v>May</v>
      </c>
      <c r="G3547" t="s">
        <v>28</v>
      </c>
      <c r="H3547" t="s">
        <v>3339</v>
      </c>
      <c r="I3547">
        <v>0.32</v>
      </c>
      <c r="J3547">
        <v>0</v>
      </c>
      <c r="K3547">
        <v>0.21</v>
      </c>
      <c r="L3547">
        <v>0.03</v>
      </c>
      <c r="M3547">
        <v>0.56999999999999995</v>
      </c>
      <c r="N3547">
        <v>78</v>
      </c>
      <c r="O3547">
        <v>33</v>
      </c>
      <c r="P3547">
        <v>8.1</v>
      </c>
      <c r="Q3547">
        <v>122</v>
      </c>
      <c r="R3547" t="s">
        <v>3340</v>
      </c>
      <c r="S3547" t="s">
        <v>112</v>
      </c>
    </row>
    <row r="3548" spans="1:19" x14ac:dyDescent="0.2">
      <c r="A3548" t="s">
        <v>3341</v>
      </c>
      <c r="B3548" t="s">
        <v>49</v>
      </c>
      <c r="C3548">
        <v>2009</v>
      </c>
      <c r="D3548" s="1" t="d">
        <v>2004-08-17</v>
      </c>
      <c r="E3548" s="1" t="str">
        <f t="shared" si="110"/>
        <v>2004</v>
      </c>
      <c r="F3548" s="1" t="str">
        <f t="shared" si="111"/>
        <v>Aug</v>
      </c>
      <c r="G3548" t="s">
        <v>28</v>
      </c>
      <c r="H3548" t="s">
        <v>1787</v>
      </c>
      <c r="I3548">
        <v>0.36</v>
      </c>
      <c r="J3548">
        <v>0.11</v>
      </c>
      <c r="K3548">
        <v>0.03</v>
      </c>
      <c r="L3548">
        <v>7.0000000000000007E-2</v>
      </c>
      <c r="M3548">
        <v>0.56999999999999995</v>
      </c>
      <c r="N3548">
        <v>77</v>
      </c>
      <c r="O3548">
        <v>66</v>
      </c>
      <c r="P3548">
        <v>8</v>
      </c>
      <c r="Q3548">
        <v>96</v>
      </c>
      <c r="R3548" t="s">
        <v>3342</v>
      </c>
      <c r="S3548" t="s">
        <v>112</v>
      </c>
    </row>
    <row r="3549" spans="1:19" x14ac:dyDescent="0.2">
      <c r="A3549" t="s">
        <v>3050</v>
      </c>
      <c r="B3549" t="s">
        <v>17</v>
      </c>
      <c r="C3549">
        <v>2009</v>
      </c>
      <c r="D3549" s="1" t="d">
        <v>2009-10-14</v>
      </c>
      <c r="E3549" s="1" t="str">
        <f t="shared" si="110"/>
        <v>2009</v>
      </c>
      <c r="F3549" s="1" t="str">
        <f t="shared" si="111"/>
        <v>Oct</v>
      </c>
      <c r="G3549" t="s">
        <v>50</v>
      </c>
      <c r="H3549" t="s">
        <v>484</v>
      </c>
      <c r="I3549">
        <v>0.22</v>
      </c>
      <c r="J3549">
        <v>0.28000000000000003</v>
      </c>
      <c r="K3549">
        <v>0</v>
      </c>
      <c r="L3549">
        <v>0.06</v>
      </c>
      <c r="M3549">
        <v>0.56000000000000005</v>
      </c>
      <c r="N3549">
        <v>62</v>
      </c>
      <c r="O3549">
        <v>6</v>
      </c>
      <c r="P3549">
        <v>8</v>
      </c>
      <c r="Q3549">
        <v>4</v>
      </c>
      <c r="R3549" t="s">
        <v>2451</v>
      </c>
      <c r="S3549" t="s">
        <v>112</v>
      </c>
    </row>
    <row r="3550" spans="1:19" x14ac:dyDescent="0.2">
      <c r="A3550" t="s">
        <v>3343</v>
      </c>
      <c r="B3550" t="s">
        <v>104</v>
      </c>
      <c r="C3550">
        <v>2000</v>
      </c>
      <c r="D3550" s="1" t="d">
        <v>2007-07-30</v>
      </c>
      <c r="E3550" s="1" t="str">
        <f t="shared" si="110"/>
        <v>2007</v>
      </c>
      <c r="F3550" s="1" t="str">
        <f t="shared" si="111"/>
        <v>Jul</v>
      </c>
      <c r="G3550" t="s">
        <v>28</v>
      </c>
      <c r="H3550" t="s">
        <v>222</v>
      </c>
      <c r="I3550">
        <v>0.11</v>
      </c>
      <c r="J3550">
        <v>0.08</v>
      </c>
      <c r="K3550">
        <v>0.34</v>
      </c>
      <c r="L3550">
        <v>0.04</v>
      </c>
      <c r="M3550">
        <v>0.56000000000000005</v>
      </c>
      <c r="N3550">
        <v>83</v>
      </c>
      <c r="O3550">
        <v>10</v>
      </c>
      <c r="P3550">
        <v>8.9</v>
      </c>
      <c r="Q3550">
        <v>45</v>
      </c>
      <c r="R3550" t="s">
        <v>222</v>
      </c>
      <c r="S3550" t="s">
        <v>88</v>
      </c>
    </row>
    <row r="3551" spans="1:19" x14ac:dyDescent="0.2">
      <c r="A3551" t="s">
        <v>3344</v>
      </c>
      <c r="B3551" t="s">
        <v>49</v>
      </c>
      <c r="C3551">
        <v>2015</v>
      </c>
      <c r="D3551" s="1" t="d">
        <v>2001-07-26</v>
      </c>
      <c r="E3551" s="1" t="str">
        <f t="shared" si="110"/>
        <v>2001</v>
      </c>
      <c r="F3551" s="1" t="str">
        <f t="shared" si="111"/>
        <v>Jul</v>
      </c>
      <c r="G3551" t="s">
        <v>28</v>
      </c>
      <c r="H3551" t="s">
        <v>372</v>
      </c>
      <c r="I3551">
        <v>0.05</v>
      </c>
      <c r="J3551">
        <v>7.0000000000000007E-2</v>
      </c>
      <c r="K3551">
        <v>0.42</v>
      </c>
      <c r="L3551">
        <v>0.02</v>
      </c>
      <c r="M3551">
        <v>0.56000000000000005</v>
      </c>
      <c r="P3551">
        <v>8</v>
      </c>
      <c r="Q3551">
        <v>47</v>
      </c>
      <c r="R3551" t="s">
        <v>3345</v>
      </c>
      <c r="S3551" t="s">
        <v>88</v>
      </c>
    </row>
    <row r="3552" spans="1:19" x14ac:dyDescent="0.2">
      <c r="A3552" t="s">
        <v>541</v>
      </c>
      <c r="B3552" t="s">
        <v>189</v>
      </c>
      <c r="C3552">
        <v>2003</v>
      </c>
      <c r="D3552" s="1" t="d">
        <v>1998-07-13</v>
      </c>
      <c r="E3552" s="1" t="str">
        <f t="shared" si="110"/>
        <v>1998</v>
      </c>
      <c r="F3552" s="1" t="str">
        <f t="shared" si="111"/>
        <v>Jul</v>
      </c>
      <c r="G3552" t="s">
        <v>50</v>
      </c>
      <c r="H3552" t="s">
        <v>71</v>
      </c>
      <c r="I3552">
        <v>0.44</v>
      </c>
      <c r="J3552">
        <v>0.11</v>
      </c>
      <c r="K3552">
        <v>0</v>
      </c>
      <c r="L3552">
        <v>0.02</v>
      </c>
      <c r="M3552">
        <v>0.56000000000000005</v>
      </c>
      <c r="N3552">
        <v>77</v>
      </c>
      <c r="O3552">
        <v>29</v>
      </c>
      <c r="P3552">
        <v>7.3</v>
      </c>
      <c r="Q3552">
        <v>29</v>
      </c>
      <c r="R3552" t="s">
        <v>876</v>
      </c>
      <c r="S3552" t="s">
        <v>53</v>
      </c>
    </row>
    <row r="3553" spans="1:19" x14ac:dyDescent="0.2">
      <c r="A3553" t="s">
        <v>3346</v>
      </c>
      <c r="B3553" t="s">
        <v>55</v>
      </c>
      <c r="C3553">
        <v>2007</v>
      </c>
      <c r="D3553" s="1" t="d">
        <v>1995-05-29</v>
      </c>
      <c r="E3553" s="1" t="str">
        <f t="shared" si="110"/>
        <v>1995</v>
      </c>
      <c r="F3553" s="1" t="str">
        <f t="shared" si="111"/>
        <v>May</v>
      </c>
      <c r="G3553" t="s">
        <v>28</v>
      </c>
      <c r="H3553" t="s">
        <v>242</v>
      </c>
      <c r="I3553">
        <v>0.23</v>
      </c>
      <c r="J3553">
        <v>0.18</v>
      </c>
      <c r="K3553">
        <v>0.09</v>
      </c>
      <c r="L3553">
        <v>0.06</v>
      </c>
      <c r="M3553">
        <v>0.56000000000000005</v>
      </c>
      <c r="N3553">
        <v>83</v>
      </c>
      <c r="O3553">
        <v>49</v>
      </c>
      <c r="P3553">
        <v>8.6</v>
      </c>
      <c r="Q3553">
        <v>59</v>
      </c>
      <c r="R3553" t="s">
        <v>3347</v>
      </c>
      <c r="S3553" t="s">
        <v>88</v>
      </c>
    </row>
    <row r="3554" spans="1:19" x14ac:dyDescent="0.2">
      <c r="A3554" t="s">
        <v>3348</v>
      </c>
      <c r="B3554" t="s">
        <v>32</v>
      </c>
      <c r="C3554">
        <v>2008</v>
      </c>
      <c r="D3554" s="1" t="d">
        <v>2005-02-01</v>
      </c>
      <c r="E3554" s="1" t="str">
        <f t="shared" si="110"/>
        <v>2005</v>
      </c>
      <c r="F3554" s="1" t="str">
        <f t="shared" si="111"/>
        <v>Feb</v>
      </c>
      <c r="G3554" t="s">
        <v>39</v>
      </c>
      <c r="H3554" t="s">
        <v>111</v>
      </c>
      <c r="I3554">
        <v>0.52</v>
      </c>
      <c r="J3554">
        <v>0</v>
      </c>
      <c r="K3554">
        <v>0</v>
      </c>
      <c r="L3554">
        <v>0.04</v>
      </c>
      <c r="M3554">
        <v>0.56000000000000005</v>
      </c>
      <c r="P3554" t="s">
        <v>203</v>
      </c>
      <c r="R3554" t="s">
        <v>1196</v>
      </c>
      <c r="S3554" t="s">
        <v>20</v>
      </c>
    </row>
    <row r="3555" spans="1:19" x14ac:dyDescent="0.2">
      <c r="A3555" t="s">
        <v>3349</v>
      </c>
      <c r="B3555" t="s">
        <v>64</v>
      </c>
      <c r="C3555">
        <v>2003</v>
      </c>
      <c r="D3555" s="1" t="d">
        <v>2014-07-23</v>
      </c>
      <c r="E3555" s="1" t="str">
        <f t="shared" si="110"/>
        <v>2014</v>
      </c>
      <c r="F3555" s="1" t="str">
        <f t="shared" si="111"/>
        <v>Jul</v>
      </c>
      <c r="G3555" t="s">
        <v>50</v>
      </c>
      <c r="H3555" t="s">
        <v>274</v>
      </c>
      <c r="I3555">
        <v>0.4</v>
      </c>
      <c r="J3555">
        <v>0.15</v>
      </c>
      <c r="K3555">
        <v>0</v>
      </c>
      <c r="L3555">
        <v>0.01</v>
      </c>
      <c r="M3555">
        <v>0.56000000000000005</v>
      </c>
    </row>
    <row r="3556" spans="1:19" x14ac:dyDescent="0.2">
      <c r="A3556" t="s">
        <v>3350</v>
      </c>
      <c r="B3556" t="s">
        <v>64</v>
      </c>
      <c r="C3556">
        <v>2004</v>
      </c>
      <c r="D3556" s="1" t="d">
        <v>2015-10-27</v>
      </c>
      <c r="E3556" s="1" t="str">
        <f t="shared" si="110"/>
        <v>2015</v>
      </c>
      <c r="F3556" s="1" t="str">
        <f t="shared" si="111"/>
        <v>Oct</v>
      </c>
      <c r="G3556" t="s">
        <v>30</v>
      </c>
      <c r="H3556" t="s">
        <v>1830</v>
      </c>
      <c r="I3556">
        <v>0.4</v>
      </c>
      <c r="J3556">
        <v>0.15</v>
      </c>
      <c r="K3556">
        <v>0</v>
      </c>
      <c r="L3556">
        <v>0.01</v>
      </c>
      <c r="M3556">
        <v>0.56000000000000005</v>
      </c>
      <c r="P3556" t="s">
        <v>203</v>
      </c>
      <c r="R3556" t="s">
        <v>3351</v>
      </c>
      <c r="S3556" t="s">
        <v>20</v>
      </c>
    </row>
    <row r="3557" spans="1:19" x14ac:dyDescent="0.2">
      <c r="A3557" t="s">
        <v>2315</v>
      </c>
      <c r="B3557" t="s">
        <v>79</v>
      </c>
      <c r="C3557">
        <v>2015</v>
      </c>
      <c r="D3557" s="1" t="d">
        <v>1989-07-01</v>
      </c>
      <c r="E3557" s="1" t="str">
        <f t="shared" si="110"/>
        <v>1989</v>
      </c>
      <c r="F3557" s="1" t="str">
        <f t="shared" si="111"/>
        <v>Jul</v>
      </c>
      <c r="G3557" t="s">
        <v>28</v>
      </c>
      <c r="H3557" t="s">
        <v>19</v>
      </c>
      <c r="I3557">
        <v>0.27</v>
      </c>
      <c r="J3557">
        <v>0.14000000000000001</v>
      </c>
      <c r="K3557">
        <v>0.12</v>
      </c>
      <c r="L3557">
        <v>0.04</v>
      </c>
      <c r="M3557">
        <v>0.56000000000000005</v>
      </c>
    </row>
    <row r="3558" spans="1:19" x14ac:dyDescent="0.2">
      <c r="A3558" t="s">
        <v>624</v>
      </c>
      <c r="B3558" t="s">
        <v>148</v>
      </c>
      <c r="C3558">
        <v>2014</v>
      </c>
      <c r="D3558" s="1" t="d">
        <v>2010-03-07</v>
      </c>
      <c r="E3558" s="1" t="str">
        <f t="shared" si="110"/>
        <v>2010</v>
      </c>
      <c r="F3558" s="1" t="str">
        <f t="shared" si="111"/>
        <v>Mar</v>
      </c>
      <c r="G3558" t="s">
        <v>37</v>
      </c>
      <c r="H3558" t="s">
        <v>134</v>
      </c>
      <c r="I3558">
        <v>0.22</v>
      </c>
      <c r="J3558">
        <v>0.3</v>
      </c>
      <c r="K3558">
        <v>0</v>
      </c>
      <c r="L3558">
        <v>0.04</v>
      </c>
      <c r="M3558">
        <v>0.56000000000000005</v>
      </c>
      <c r="N3558">
        <v>86</v>
      </c>
      <c r="O3558">
        <v>29</v>
      </c>
      <c r="P3558">
        <v>6.2</v>
      </c>
      <c r="Q3558">
        <v>1727</v>
      </c>
      <c r="R3558" t="s">
        <v>625</v>
      </c>
      <c r="S3558" t="s">
        <v>53</v>
      </c>
    </row>
    <row r="3559" spans="1:19" x14ac:dyDescent="0.2">
      <c r="A3559" t="s">
        <v>3352</v>
      </c>
      <c r="B3559" t="s">
        <v>55</v>
      </c>
      <c r="C3559">
        <v>2006</v>
      </c>
      <c r="D3559" s="1" t="d">
        <v>1993-12-07</v>
      </c>
      <c r="E3559" s="1" t="str">
        <f t="shared" si="110"/>
        <v>1993</v>
      </c>
      <c r="F3559" s="1" t="str">
        <f t="shared" si="111"/>
        <v>Dec</v>
      </c>
      <c r="G3559" t="s">
        <v>18</v>
      </c>
      <c r="H3559" t="s">
        <v>134</v>
      </c>
      <c r="I3559">
        <v>0.28000000000000003</v>
      </c>
      <c r="J3559">
        <v>0.22</v>
      </c>
      <c r="K3559">
        <v>0</v>
      </c>
      <c r="L3559">
        <v>7.0000000000000007E-2</v>
      </c>
      <c r="M3559">
        <v>0.56000000000000005</v>
      </c>
      <c r="N3559">
        <v>66</v>
      </c>
      <c r="O3559">
        <v>18</v>
      </c>
      <c r="P3559">
        <v>8.6</v>
      </c>
      <c r="Q3559">
        <v>14</v>
      </c>
      <c r="R3559" t="s">
        <v>287</v>
      </c>
      <c r="S3559" t="s">
        <v>112</v>
      </c>
    </row>
    <row r="3560" spans="1:19" x14ac:dyDescent="0.2">
      <c r="A3560" t="s">
        <v>536</v>
      </c>
      <c r="B3560" t="s">
        <v>64</v>
      </c>
      <c r="C3560">
        <v>2003</v>
      </c>
      <c r="D3560" s="1" t="d">
        <v>2011-03-13</v>
      </c>
      <c r="E3560" s="1" t="str">
        <f t="shared" si="110"/>
        <v>2011</v>
      </c>
      <c r="F3560" s="1" t="str">
        <f t="shared" si="111"/>
        <v>Mar</v>
      </c>
      <c r="G3560" t="s">
        <v>50</v>
      </c>
      <c r="H3560" t="s">
        <v>134</v>
      </c>
      <c r="I3560">
        <v>0.4</v>
      </c>
      <c r="J3560">
        <v>0.15</v>
      </c>
      <c r="K3560">
        <v>0</v>
      </c>
      <c r="L3560">
        <v>0.01</v>
      </c>
      <c r="M3560">
        <v>0.56000000000000005</v>
      </c>
      <c r="N3560">
        <v>77</v>
      </c>
      <c r="O3560">
        <v>13</v>
      </c>
      <c r="P3560">
        <v>8.1999999999999993</v>
      </c>
      <c r="Q3560">
        <v>11</v>
      </c>
      <c r="R3560" t="s">
        <v>1214</v>
      </c>
      <c r="S3560" t="s">
        <v>88</v>
      </c>
    </row>
    <row r="3561" spans="1:19" x14ac:dyDescent="0.2">
      <c r="A3561" t="s">
        <v>3353</v>
      </c>
      <c r="B3561" t="s">
        <v>55</v>
      </c>
      <c r="C3561">
        <v>2001</v>
      </c>
      <c r="D3561" s="1" t="d">
        <v>2006-04-12</v>
      </c>
      <c r="E3561" s="1" t="str">
        <f t="shared" si="110"/>
        <v>2006</v>
      </c>
      <c r="F3561" s="1" t="str">
        <f t="shared" si="111"/>
        <v>Apr</v>
      </c>
      <c r="G3561" t="s">
        <v>18</v>
      </c>
      <c r="H3561" t="s">
        <v>776</v>
      </c>
      <c r="I3561">
        <v>0.28000000000000003</v>
      </c>
      <c r="J3561">
        <v>0.22</v>
      </c>
      <c r="K3561">
        <v>0</v>
      </c>
      <c r="L3561">
        <v>7.0000000000000007E-2</v>
      </c>
      <c r="M3561">
        <v>0.56000000000000005</v>
      </c>
      <c r="N3561">
        <v>78</v>
      </c>
      <c r="O3561">
        <v>18</v>
      </c>
      <c r="P3561">
        <v>7.6</v>
      </c>
      <c r="Q3561">
        <v>8</v>
      </c>
      <c r="R3561" t="s">
        <v>810</v>
      </c>
      <c r="S3561" t="s">
        <v>20</v>
      </c>
    </row>
    <row r="3562" spans="1:19" x14ac:dyDescent="0.2">
      <c r="A3562" t="s">
        <v>3354</v>
      </c>
      <c r="B3562" t="s">
        <v>17</v>
      </c>
      <c r="C3562">
        <v>2008</v>
      </c>
      <c r="D3562" s="1" t="d">
        <v>2002-10-10</v>
      </c>
      <c r="E3562" s="1" t="str">
        <f t="shared" si="110"/>
        <v>2002</v>
      </c>
      <c r="F3562" s="1" t="str">
        <f t="shared" si="111"/>
        <v>Oct</v>
      </c>
      <c r="G3562" t="s">
        <v>1</v>
      </c>
      <c r="H3562" t="s">
        <v>329</v>
      </c>
      <c r="I3562">
        <v>0.34</v>
      </c>
      <c r="J3562">
        <v>0.17</v>
      </c>
      <c r="K3562">
        <v>0</v>
      </c>
      <c r="L3562">
        <v>0.05</v>
      </c>
      <c r="M3562">
        <v>0.56000000000000005</v>
      </c>
      <c r="N3562">
        <v>64</v>
      </c>
      <c r="O3562">
        <v>11</v>
      </c>
      <c r="P3562">
        <v>6.5</v>
      </c>
      <c r="Q3562">
        <v>19</v>
      </c>
      <c r="R3562" t="s">
        <v>3355</v>
      </c>
      <c r="S3562" t="s">
        <v>112</v>
      </c>
    </row>
    <row r="3563" spans="1:19" x14ac:dyDescent="0.2">
      <c r="A3563" t="s">
        <v>3356</v>
      </c>
      <c r="B3563" t="s">
        <v>64</v>
      </c>
      <c r="C3563">
        <v>2004</v>
      </c>
      <c r="D3563" s="1" t="d">
        <v>2011-06-12</v>
      </c>
      <c r="E3563" s="1" t="str">
        <f t="shared" si="110"/>
        <v>2011</v>
      </c>
      <c r="F3563" s="1" t="str">
        <f t="shared" si="111"/>
        <v>Jun</v>
      </c>
      <c r="G3563" t="s">
        <v>30</v>
      </c>
      <c r="H3563" t="s">
        <v>19</v>
      </c>
      <c r="I3563">
        <v>0.31</v>
      </c>
      <c r="J3563">
        <v>0.11</v>
      </c>
      <c r="K3563">
        <v>0.13</v>
      </c>
      <c r="L3563">
        <v>0.01</v>
      </c>
      <c r="M3563">
        <v>0.56000000000000005</v>
      </c>
      <c r="N3563">
        <v>66</v>
      </c>
      <c r="O3563">
        <v>10</v>
      </c>
      <c r="P3563">
        <v>7.5</v>
      </c>
      <c r="Q3563">
        <v>6</v>
      </c>
      <c r="R3563" t="s">
        <v>19</v>
      </c>
      <c r="S3563" t="s">
        <v>20</v>
      </c>
    </row>
    <row r="3564" spans="1:19" x14ac:dyDescent="0.2">
      <c r="A3564" t="s">
        <v>792</v>
      </c>
      <c r="B3564" t="s">
        <v>137</v>
      </c>
      <c r="C3564">
        <v>2003</v>
      </c>
      <c r="D3564" s="1" t="d">
        <v>2003-11-13</v>
      </c>
      <c r="E3564" s="1" t="str">
        <f t="shared" si="110"/>
        <v>2003</v>
      </c>
      <c r="F3564" s="1" t="str">
        <f t="shared" si="111"/>
        <v>Nov</v>
      </c>
      <c r="G3564" t="s">
        <v>39</v>
      </c>
      <c r="H3564" t="s">
        <v>134</v>
      </c>
      <c r="I3564">
        <v>0.4</v>
      </c>
      <c r="J3564">
        <v>0.14000000000000001</v>
      </c>
      <c r="K3564">
        <v>0</v>
      </c>
      <c r="L3564">
        <v>0.02</v>
      </c>
      <c r="M3564">
        <v>0.56000000000000005</v>
      </c>
      <c r="N3564">
        <v>81</v>
      </c>
      <c r="O3564">
        <v>26</v>
      </c>
      <c r="P3564">
        <v>8.9</v>
      </c>
      <c r="Q3564">
        <v>12</v>
      </c>
      <c r="R3564" t="s">
        <v>447</v>
      </c>
      <c r="S3564" t="s">
        <v>88</v>
      </c>
    </row>
    <row r="3565" spans="1:19" x14ac:dyDescent="0.2">
      <c r="A3565" t="s">
        <v>3357</v>
      </c>
      <c r="B3565" t="s">
        <v>55</v>
      </c>
      <c r="C3565">
        <v>2007</v>
      </c>
      <c r="D3565" s="1" t="d">
        <v>1999-09-25</v>
      </c>
      <c r="E3565" s="1" t="str">
        <f t="shared" si="110"/>
        <v>1999</v>
      </c>
      <c r="F3565" s="1" t="str">
        <f t="shared" si="111"/>
        <v>Sep</v>
      </c>
      <c r="G3565" t="s">
        <v>18</v>
      </c>
      <c r="H3565" t="s">
        <v>134</v>
      </c>
      <c r="I3565">
        <v>0.28000000000000003</v>
      </c>
      <c r="J3565">
        <v>0.22</v>
      </c>
      <c r="K3565">
        <v>0</v>
      </c>
      <c r="L3565">
        <v>7.0000000000000007E-2</v>
      </c>
      <c r="M3565">
        <v>0.56000000000000005</v>
      </c>
      <c r="N3565">
        <v>63</v>
      </c>
      <c r="O3565">
        <v>9</v>
      </c>
      <c r="P3565">
        <v>8.6</v>
      </c>
      <c r="Q3565">
        <v>7</v>
      </c>
      <c r="R3565" t="s">
        <v>193</v>
      </c>
      <c r="S3565" t="s">
        <v>20</v>
      </c>
    </row>
    <row r="3566" spans="1:19" x14ac:dyDescent="0.2">
      <c r="A3566" t="s">
        <v>3358</v>
      </c>
      <c r="B3566" t="s">
        <v>104</v>
      </c>
      <c r="C3566">
        <v>2001</v>
      </c>
      <c r="D3566" s="1" t="d">
        <v>2009-03-11</v>
      </c>
      <c r="E3566" s="1" t="str">
        <f t="shared" si="110"/>
        <v>2009</v>
      </c>
      <c r="F3566" s="1" t="str">
        <f t="shared" si="111"/>
        <v>Mar</v>
      </c>
      <c r="G3566" t="s">
        <v>1</v>
      </c>
      <c r="H3566" t="s">
        <v>68</v>
      </c>
      <c r="I3566">
        <v>0.31</v>
      </c>
      <c r="J3566">
        <v>0.21</v>
      </c>
      <c r="K3566">
        <v>0</v>
      </c>
      <c r="L3566">
        <v>0.04</v>
      </c>
      <c r="M3566">
        <v>0.56000000000000005</v>
      </c>
      <c r="N3566">
        <v>65</v>
      </c>
      <c r="O3566">
        <v>10</v>
      </c>
      <c r="P3566">
        <v>6.9</v>
      </c>
      <c r="Q3566">
        <v>8</v>
      </c>
      <c r="R3566" t="s">
        <v>1241</v>
      </c>
      <c r="S3566" t="s">
        <v>20</v>
      </c>
    </row>
    <row r="3567" spans="1:19" x14ac:dyDescent="0.2">
      <c r="A3567" t="s">
        <v>3359</v>
      </c>
      <c r="B3567" t="s">
        <v>44</v>
      </c>
      <c r="C3567">
        <v>2011</v>
      </c>
      <c r="D3567" s="1" t="d">
        <v>1994-04-12</v>
      </c>
      <c r="E3567" s="1" t="str">
        <f t="shared" si="110"/>
        <v>1994</v>
      </c>
      <c r="F3567" s="1" t="str">
        <f t="shared" si="111"/>
        <v>Apr</v>
      </c>
      <c r="G3567" t="s">
        <v>37</v>
      </c>
      <c r="H3567" t="s">
        <v>484</v>
      </c>
      <c r="I3567">
        <v>0.25</v>
      </c>
      <c r="J3567">
        <v>0.26</v>
      </c>
      <c r="K3567">
        <v>0</v>
      </c>
      <c r="L3567">
        <v>0.06</v>
      </c>
      <c r="M3567">
        <v>0.56000000000000005</v>
      </c>
      <c r="N3567">
        <v>76</v>
      </c>
      <c r="O3567">
        <v>57</v>
      </c>
      <c r="P3567">
        <v>7.8</v>
      </c>
      <c r="Q3567">
        <v>232</v>
      </c>
      <c r="R3567" t="s">
        <v>3360</v>
      </c>
      <c r="S3567" t="s">
        <v>53</v>
      </c>
    </row>
    <row r="3568" spans="1:19" x14ac:dyDescent="0.2">
      <c r="A3568" t="s">
        <v>3361</v>
      </c>
      <c r="B3568" t="s">
        <v>55</v>
      </c>
      <c r="C3568">
        <v>2006</v>
      </c>
      <c r="D3568" s="1" t="d">
        <v>1991-04-06</v>
      </c>
      <c r="E3568" s="1" t="str">
        <f t="shared" si="110"/>
        <v>1991</v>
      </c>
      <c r="F3568" s="1" t="str">
        <f t="shared" si="111"/>
        <v>Apr</v>
      </c>
      <c r="G3568" t="s">
        <v>34</v>
      </c>
      <c r="H3568" t="s">
        <v>134</v>
      </c>
      <c r="I3568">
        <v>0.28000000000000003</v>
      </c>
      <c r="J3568">
        <v>0.21</v>
      </c>
      <c r="K3568">
        <v>0</v>
      </c>
      <c r="L3568">
        <v>7.0000000000000007E-2</v>
      </c>
      <c r="M3568">
        <v>0.56000000000000005</v>
      </c>
      <c r="P3568" t="s">
        <v>203</v>
      </c>
      <c r="R3568" t="s">
        <v>134</v>
      </c>
      <c r="S3568" t="s">
        <v>112</v>
      </c>
    </row>
    <row r="3569" spans="1:19" x14ac:dyDescent="0.2">
      <c r="A3569" t="s">
        <v>3258</v>
      </c>
      <c r="B3569" t="s">
        <v>44</v>
      </c>
      <c r="C3569">
        <v>2008</v>
      </c>
      <c r="D3569" s="1" t="d">
        <v>1990-01-04</v>
      </c>
      <c r="E3569" s="1" t="str">
        <f t="shared" si="110"/>
        <v>1990</v>
      </c>
      <c r="F3569" s="1" t="str">
        <f t="shared" si="111"/>
        <v>Jan</v>
      </c>
      <c r="G3569" t="s">
        <v>50</v>
      </c>
      <c r="H3569" t="s">
        <v>51</v>
      </c>
      <c r="I3569">
        <v>0.09</v>
      </c>
      <c r="J3569">
        <v>0.4</v>
      </c>
      <c r="K3569">
        <v>0</v>
      </c>
      <c r="L3569">
        <v>7.0000000000000007E-2</v>
      </c>
      <c r="M3569">
        <v>0.56000000000000005</v>
      </c>
      <c r="N3569">
        <v>78</v>
      </c>
      <c r="O3569">
        <v>47</v>
      </c>
      <c r="P3569">
        <v>7.6</v>
      </c>
      <c r="Q3569">
        <v>36</v>
      </c>
      <c r="R3569" t="s">
        <v>3259</v>
      </c>
      <c r="S3569" t="s">
        <v>20</v>
      </c>
    </row>
    <row r="3570" spans="1:19" x14ac:dyDescent="0.2">
      <c r="A3570" t="s">
        <v>3362</v>
      </c>
      <c r="B3570" t="s">
        <v>64</v>
      </c>
      <c r="C3570">
        <v>2004</v>
      </c>
      <c r="D3570" s="1" t="d">
        <v>2002-01-28</v>
      </c>
      <c r="E3570" s="1" t="str">
        <f t="shared" si="110"/>
        <v>2002</v>
      </c>
      <c r="F3570" s="1" t="str">
        <f t="shared" si="111"/>
        <v>Jan</v>
      </c>
      <c r="G3570" t="s">
        <v>34</v>
      </c>
      <c r="H3570" t="s">
        <v>234</v>
      </c>
      <c r="I3570">
        <v>0.4</v>
      </c>
      <c r="J3570">
        <v>0.15</v>
      </c>
      <c r="K3570">
        <v>0</v>
      </c>
      <c r="L3570">
        <v>0.01</v>
      </c>
      <c r="M3570">
        <v>0.56000000000000005</v>
      </c>
    </row>
    <row r="3571" spans="1:19" x14ac:dyDescent="0.2">
      <c r="A3571" t="s">
        <v>3363</v>
      </c>
      <c r="B3571" t="s">
        <v>55</v>
      </c>
      <c r="C3571">
        <v>2004</v>
      </c>
      <c r="D3571" s="1" t="d">
        <v>2022-01-23</v>
      </c>
      <c r="E3571" s="1" t="str">
        <f t="shared" si="110"/>
        <v>2022</v>
      </c>
      <c r="F3571" s="1" t="str">
        <f t="shared" si="111"/>
        <v>Jan</v>
      </c>
      <c r="G3571" t="s">
        <v>18</v>
      </c>
      <c r="H3571" t="s">
        <v>71</v>
      </c>
      <c r="I3571">
        <v>0.28000000000000003</v>
      </c>
      <c r="J3571">
        <v>0.21</v>
      </c>
      <c r="K3571">
        <v>0</v>
      </c>
      <c r="L3571">
        <v>7.0000000000000007E-2</v>
      </c>
      <c r="M3571">
        <v>0.56000000000000005</v>
      </c>
      <c r="N3571">
        <v>55</v>
      </c>
      <c r="O3571">
        <v>4</v>
      </c>
      <c r="P3571">
        <v>8.4</v>
      </c>
      <c r="Q3571">
        <v>16</v>
      </c>
      <c r="R3571" t="s">
        <v>1493</v>
      </c>
      <c r="S3571" t="s">
        <v>88</v>
      </c>
    </row>
    <row r="3572" spans="1:19" x14ac:dyDescent="0.2">
      <c r="A3572" t="s">
        <v>2870</v>
      </c>
      <c r="B3572" t="s">
        <v>44</v>
      </c>
      <c r="C3572">
        <v>2009</v>
      </c>
      <c r="D3572" s="1" t="d">
        <v>2018-07-03</v>
      </c>
      <c r="E3572" s="1" t="str">
        <f t="shared" si="110"/>
        <v>2018</v>
      </c>
      <c r="F3572" s="1" t="str">
        <f t="shared" si="111"/>
        <v>Jul</v>
      </c>
      <c r="G3572" t="s">
        <v>34</v>
      </c>
      <c r="H3572" t="s">
        <v>267</v>
      </c>
      <c r="I3572">
        <v>0.4</v>
      </c>
      <c r="J3572">
        <v>0.11</v>
      </c>
      <c r="K3572">
        <v>0</v>
      </c>
      <c r="L3572">
        <v>0.05</v>
      </c>
      <c r="M3572">
        <v>0.56000000000000005</v>
      </c>
      <c r="N3572">
        <v>71</v>
      </c>
      <c r="O3572">
        <v>50</v>
      </c>
      <c r="P3572">
        <v>7.2</v>
      </c>
      <c r="Q3572">
        <v>31</v>
      </c>
      <c r="R3572" t="s">
        <v>326</v>
      </c>
      <c r="S3572" t="s">
        <v>112</v>
      </c>
    </row>
    <row r="3573" spans="1:19" x14ac:dyDescent="0.2">
      <c r="A3573" t="s">
        <v>3364</v>
      </c>
      <c r="B3573" t="s">
        <v>55</v>
      </c>
      <c r="C3573">
        <v>2001</v>
      </c>
      <c r="D3573" s="1" t="d">
        <v>2015-09-20</v>
      </c>
      <c r="E3573" s="1" t="str">
        <f t="shared" si="110"/>
        <v>2015</v>
      </c>
      <c r="F3573" s="1" t="str">
        <f t="shared" si="111"/>
        <v>Sep</v>
      </c>
      <c r="G3573" t="s">
        <v>86</v>
      </c>
      <c r="H3573" t="s">
        <v>134</v>
      </c>
      <c r="I3573">
        <v>0.28000000000000003</v>
      </c>
      <c r="J3573">
        <v>0.21</v>
      </c>
      <c r="K3573">
        <v>0</v>
      </c>
      <c r="L3573">
        <v>7.0000000000000007E-2</v>
      </c>
      <c r="M3573">
        <v>0.56000000000000005</v>
      </c>
      <c r="N3573">
        <v>81</v>
      </c>
      <c r="O3573">
        <v>18</v>
      </c>
      <c r="P3573" t="s">
        <v>203</v>
      </c>
      <c r="R3573" t="s">
        <v>2286</v>
      </c>
      <c r="S3573" t="s">
        <v>88</v>
      </c>
    </row>
    <row r="3574" spans="1:19" x14ac:dyDescent="0.2">
      <c r="A3574" t="s">
        <v>2540</v>
      </c>
      <c r="B3574" t="s">
        <v>104</v>
      </c>
      <c r="C3574">
        <v>1999</v>
      </c>
      <c r="D3574" s="1" t="d">
        <v>2004-08-20</v>
      </c>
      <c r="E3574" s="1" t="str">
        <f t="shared" si="110"/>
        <v>2004</v>
      </c>
      <c r="F3574" s="1" t="str">
        <f t="shared" si="111"/>
        <v>Aug</v>
      </c>
      <c r="G3574" t="s">
        <v>50</v>
      </c>
      <c r="H3574" t="s">
        <v>1656</v>
      </c>
      <c r="I3574">
        <v>0.31</v>
      </c>
      <c r="J3574">
        <v>0.21</v>
      </c>
      <c r="K3574">
        <v>0</v>
      </c>
      <c r="L3574">
        <v>0.04</v>
      </c>
      <c r="M3574">
        <v>0.56000000000000005</v>
      </c>
    </row>
    <row r="3575" spans="1:19" x14ac:dyDescent="0.2">
      <c r="A3575" t="s">
        <v>1956</v>
      </c>
      <c r="B3575" t="s">
        <v>55</v>
      </c>
      <c r="C3575">
        <v>2007</v>
      </c>
      <c r="D3575" s="1" t="d">
        <v>2001-07-03</v>
      </c>
      <c r="E3575" s="1" t="str">
        <f t="shared" si="110"/>
        <v>2001</v>
      </c>
      <c r="F3575" s="1" t="str">
        <f t="shared" si="111"/>
        <v>Jul</v>
      </c>
      <c r="G3575" t="s">
        <v>39</v>
      </c>
      <c r="H3575" t="s">
        <v>111</v>
      </c>
      <c r="I3575">
        <v>0.28000000000000003</v>
      </c>
      <c r="J3575">
        <v>0.21</v>
      </c>
      <c r="K3575">
        <v>0</v>
      </c>
      <c r="L3575">
        <v>7.0000000000000007E-2</v>
      </c>
      <c r="M3575">
        <v>0.56000000000000005</v>
      </c>
      <c r="P3575" t="s">
        <v>203</v>
      </c>
      <c r="R3575" t="s">
        <v>111</v>
      </c>
      <c r="S3575" t="s">
        <v>20</v>
      </c>
    </row>
    <row r="3576" spans="1:19" x14ac:dyDescent="0.2">
      <c r="A3576" t="s">
        <v>3365</v>
      </c>
      <c r="B3576" t="s">
        <v>137</v>
      </c>
      <c r="C3576">
        <v>2005</v>
      </c>
      <c r="D3576" s="1" t="d">
        <v>2013-11-01</v>
      </c>
      <c r="E3576" s="1" t="str">
        <f t="shared" si="110"/>
        <v>2013</v>
      </c>
      <c r="F3576" s="1" t="str">
        <f t="shared" si="111"/>
        <v>Nov</v>
      </c>
      <c r="G3576" t="s">
        <v>37</v>
      </c>
      <c r="H3576" t="s">
        <v>134</v>
      </c>
      <c r="I3576">
        <v>0.39</v>
      </c>
      <c r="J3576">
        <v>0.15</v>
      </c>
      <c r="K3576">
        <v>0</v>
      </c>
      <c r="L3576">
        <v>0.02</v>
      </c>
      <c r="M3576">
        <v>0.56000000000000005</v>
      </c>
      <c r="N3576">
        <v>80</v>
      </c>
      <c r="O3576">
        <v>49</v>
      </c>
      <c r="P3576">
        <v>8.1999999999999993</v>
      </c>
      <c r="Q3576">
        <v>29</v>
      </c>
      <c r="R3576" t="s">
        <v>2599</v>
      </c>
      <c r="S3576" t="s">
        <v>88</v>
      </c>
    </row>
    <row r="3577" spans="1:19" x14ac:dyDescent="0.2">
      <c r="A3577" t="s">
        <v>3270</v>
      </c>
      <c r="B3577" t="s">
        <v>49</v>
      </c>
      <c r="C3577">
        <v>2009</v>
      </c>
      <c r="D3577" s="1" t="d">
        <v>2000-12-02</v>
      </c>
      <c r="E3577" s="1" t="str">
        <f t="shared" si="110"/>
        <v>2000</v>
      </c>
      <c r="F3577" s="1" t="str">
        <f t="shared" si="111"/>
        <v>Dec</v>
      </c>
      <c r="G3577" t="s">
        <v>50</v>
      </c>
      <c r="H3577" t="s">
        <v>111</v>
      </c>
      <c r="I3577">
        <v>0.21</v>
      </c>
      <c r="J3577">
        <v>0.22</v>
      </c>
      <c r="K3577">
        <v>0.05</v>
      </c>
      <c r="L3577">
        <v>0.09</v>
      </c>
      <c r="M3577">
        <v>0.56000000000000005</v>
      </c>
      <c r="N3577">
        <v>74</v>
      </c>
      <c r="O3577">
        <v>35</v>
      </c>
      <c r="P3577">
        <v>8.1</v>
      </c>
      <c r="Q3577">
        <v>39</v>
      </c>
      <c r="R3577" t="s">
        <v>3271</v>
      </c>
      <c r="S3577" t="s">
        <v>88</v>
      </c>
    </row>
    <row r="3578" spans="1:19" x14ac:dyDescent="0.2">
      <c r="A3578" t="s">
        <v>3366</v>
      </c>
      <c r="B3578" t="s">
        <v>55</v>
      </c>
      <c r="C3578">
        <v>2001</v>
      </c>
      <c r="D3578" s="1" t="d">
        <v>1998-11-30</v>
      </c>
      <c r="E3578" s="1" t="str">
        <f t="shared" si="110"/>
        <v>1998</v>
      </c>
      <c r="F3578" s="1" t="str">
        <f t="shared" si="111"/>
        <v>Nov</v>
      </c>
      <c r="G3578" t="s">
        <v>18</v>
      </c>
      <c r="H3578" t="s">
        <v>523</v>
      </c>
      <c r="I3578">
        <v>0.27</v>
      </c>
      <c r="J3578">
        <v>0.21</v>
      </c>
      <c r="K3578">
        <v>0</v>
      </c>
      <c r="L3578">
        <v>7.0000000000000007E-2</v>
      </c>
      <c r="M3578">
        <v>0.56000000000000005</v>
      </c>
      <c r="N3578">
        <v>77</v>
      </c>
      <c r="O3578">
        <v>16</v>
      </c>
      <c r="P3578">
        <v>7.6</v>
      </c>
      <c r="Q3578">
        <v>8</v>
      </c>
      <c r="R3578" t="s">
        <v>2647</v>
      </c>
      <c r="S3578" t="s">
        <v>20</v>
      </c>
    </row>
    <row r="3579" spans="1:19" x14ac:dyDescent="0.2">
      <c r="A3579" t="s">
        <v>3367</v>
      </c>
      <c r="B3579" t="s">
        <v>64</v>
      </c>
      <c r="C3579">
        <v>2002</v>
      </c>
      <c r="D3579" s="1" t="d">
        <v>2009-04-15</v>
      </c>
      <c r="E3579" s="1" t="str">
        <f t="shared" si="110"/>
        <v>2009</v>
      </c>
      <c r="F3579" s="1" t="str">
        <f t="shared" si="111"/>
        <v>Apr</v>
      </c>
      <c r="G3579" t="s">
        <v>18</v>
      </c>
      <c r="H3579" t="s">
        <v>977</v>
      </c>
      <c r="I3579">
        <v>0.4</v>
      </c>
      <c r="J3579">
        <v>0.15</v>
      </c>
      <c r="K3579">
        <v>0</v>
      </c>
      <c r="L3579">
        <v>0.01</v>
      </c>
      <c r="M3579">
        <v>0.56000000000000005</v>
      </c>
    </row>
    <row r="3580" spans="1:19" x14ac:dyDescent="0.2">
      <c r="A3580" t="s">
        <v>2371</v>
      </c>
      <c r="B3580" t="s">
        <v>171</v>
      </c>
      <c r="C3580">
        <v>2015</v>
      </c>
      <c r="D3580" s="1" t="d">
        <v>2022-03-01</v>
      </c>
      <c r="E3580" s="1" t="str">
        <f t="shared" si="110"/>
        <v>2022</v>
      </c>
      <c r="F3580" s="1" t="str">
        <f t="shared" si="111"/>
        <v>Mar</v>
      </c>
      <c r="G3580" t="s">
        <v>101</v>
      </c>
      <c r="H3580" t="s">
        <v>2372</v>
      </c>
      <c r="I3580">
        <v>0.3</v>
      </c>
      <c r="J3580">
        <v>0.21</v>
      </c>
      <c r="K3580">
        <v>0</v>
      </c>
      <c r="L3580">
        <v>0.05</v>
      </c>
      <c r="M3580">
        <v>0.56000000000000005</v>
      </c>
    </row>
    <row r="3581" spans="1:19" x14ac:dyDescent="0.2">
      <c r="A3581" t="s">
        <v>3368</v>
      </c>
      <c r="B3581" t="s">
        <v>17</v>
      </c>
      <c r="C3581">
        <v>2009</v>
      </c>
      <c r="D3581" s="1" t="d">
        <v>2008-03-13</v>
      </c>
      <c r="E3581" s="1" t="str">
        <f t="shared" si="110"/>
        <v>2008</v>
      </c>
      <c r="F3581" s="1" t="str">
        <f t="shared" si="111"/>
        <v>Mar</v>
      </c>
      <c r="G3581" t="s">
        <v>18</v>
      </c>
      <c r="H3581" t="s">
        <v>663</v>
      </c>
      <c r="I3581">
        <v>0.51</v>
      </c>
      <c r="J3581">
        <v>0.01</v>
      </c>
      <c r="K3581">
        <v>0</v>
      </c>
      <c r="L3581">
        <v>0.04</v>
      </c>
      <c r="M3581">
        <v>0.56000000000000005</v>
      </c>
      <c r="P3581" t="s">
        <v>203</v>
      </c>
      <c r="R3581" t="s">
        <v>3369</v>
      </c>
      <c r="S3581" t="s">
        <v>20</v>
      </c>
    </row>
    <row r="3582" spans="1:19" x14ac:dyDescent="0.2">
      <c r="A3582" t="s">
        <v>360</v>
      </c>
      <c r="B3582" t="s">
        <v>189</v>
      </c>
      <c r="C3582">
        <v>2005</v>
      </c>
      <c r="D3582" s="1" t="d">
        <v>2003-07-08</v>
      </c>
      <c r="E3582" s="1" t="str">
        <f t="shared" si="110"/>
        <v>2003</v>
      </c>
      <c r="F3582" s="1" t="str">
        <f t="shared" si="111"/>
        <v>Jul</v>
      </c>
      <c r="G3582" t="s">
        <v>24</v>
      </c>
      <c r="H3582" t="s">
        <v>134</v>
      </c>
      <c r="I3582">
        <v>0.43</v>
      </c>
      <c r="J3582">
        <v>0.11</v>
      </c>
      <c r="K3582">
        <v>0</v>
      </c>
      <c r="L3582">
        <v>0.02</v>
      </c>
      <c r="M3582">
        <v>0.56000000000000005</v>
      </c>
      <c r="N3582">
        <v>80</v>
      </c>
      <c r="O3582">
        <v>18</v>
      </c>
      <c r="P3582">
        <v>9.1</v>
      </c>
      <c r="Q3582">
        <v>22</v>
      </c>
      <c r="R3582" t="s">
        <v>193</v>
      </c>
      <c r="S3582" t="s">
        <v>88</v>
      </c>
    </row>
    <row r="3583" spans="1:19" x14ac:dyDescent="0.2">
      <c r="A3583" t="s">
        <v>3370</v>
      </c>
      <c r="B3583" t="s">
        <v>104</v>
      </c>
      <c r="C3583">
        <v>2000</v>
      </c>
      <c r="D3583" s="1" t="d">
        <v>2014-07-29</v>
      </c>
      <c r="E3583" s="1" t="str">
        <f t="shared" si="110"/>
        <v>2014</v>
      </c>
      <c r="F3583" s="1" t="str">
        <f t="shared" si="111"/>
        <v>Jul</v>
      </c>
      <c r="G3583" t="s">
        <v>24</v>
      </c>
      <c r="H3583" t="s">
        <v>134</v>
      </c>
      <c r="I3583">
        <v>0.31</v>
      </c>
      <c r="J3583">
        <v>0.21</v>
      </c>
      <c r="K3583">
        <v>0</v>
      </c>
      <c r="L3583">
        <v>0.04</v>
      </c>
      <c r="M3583">
        <v>0.56000000000000005</v>
      </c>
    </row>
    <row r="3584" spans="1:19" x14ac:dyDescent="0.2">
      <c r="A3584" t="s">
        <v>3123</v>
      </c>
      <c r="B3584" t="s">
        <v>17</v>
      </c>
      <c r="C3584">
        <v>2008</v>
      </c>
      <c r="D3584" s="1" t="d">
        <v>2021-04-06</v>
      </c>
      <c r="E3584" s="1" t="str">
        <f t="shared" si="110"/>
        <v>2021</v>
      </c>
      <c r="F3584" s="1" t="str">
        <f t="shared" si="111"/>
        <v>Apr</v>
      </c>
      <c r="G3584" t="s">
        <v>101</v>
      </c>
      <c r="H3584" t="s">
        <v>568</v>
      </c>
      <c r="I3584">
        <v>0.19</v>
      </c>
      <c r="J3584">
        <v>0.31</v>
      </c>
      <c r="K3584">
        <v>0</v>
      </c>
      <c r="L3584">
        <v>0.06</v>
      </c>
      <c r="M3584">
        <v>0.56000000000000005</v>
      </c>
      <c r="N3584">
        <v>50</v>
      </c>
      <c r="O3584">
        <v>4</v>
      </c>
      <c r="P3584">
        <v>5.8</v>
      </c>
      <c r="Q3584">
        <v>5</v>
      </c>
      <c r="R3584" t="s">
        <v>1307</v>
      </c>
      <c r="S3584" t="s">
        <v>112</v>
      </c>
    </row>
    <row r="3585" spans="1:19" x14ac:dyDescent="0.2">
      <c r="A3585" t="s">
        <v>3371</v>
      </c>
      <c r="B3585" t="s">
        <v>137</v>
      </c>
      <c r="C3585">
        <v>2003</v>
      </c>
      <c r="D3585" s="1" t="d">
        <v>1988-07-13</v>
      </c>
      <c r="E3585" s="1" t="str">
        <f t="shared" si="110"/>
        <v>1988</v>
      </c>
      <c r="F3585" s="1" t="str">
        <f t="shared" si="111"/>
        <v>Jul</v>
      </c>
      <c r="G3585" t="s">
        <v>86</v>
      </c>
      <c r="H3585" t="s">
        <v>484</v>
      </c>
      <c r="I3585">
        <v>0.43</v>
      </c>
      <c r="J3585">
        <v>0.11</v>
      </c>
      <c r="K3585">
        <v>0</v>
      </c>
      <c r="L3585">
        <v>0.02</v>
      </c>
      <c r="M3585">
        <v>0.56000000000000005</v>
      </c>
      <c r="N3585">
        <v>68</v>
      </c>
      <c r="O3585">
        <v>26</v>
      </c>
      <c r="P3585">
        <v>7.3</v>
      </c>
      <c r="Q3585">
        <v>25</v>
      </c>
      <c r="R3585" t="s">
        <v>3372</v>
      </c>
      <c r="S3585" t="s">
        <v>88</v>
      </c>
    </row>
    <row r="3586" spans="1:19" x14ac:dyDescent="0.2">
      <c r="A3586" t="s">
        <v>247</v>
      </c>
      <c r="B3586" t="s">
        <v>95</v>
      </c>
      <c r="C3586">
        <v>1999</v>
      </c>
      <c r="D3586" s="1" t="d">
        <v>2012-05-29</v>
      </c>
      <c r="E3586" s="1" t="str">
        <f t="shared" si="110"/>
        <v>2012</v>
      </c>
      <c r="F3586" s="1" t="str">
        <f t="shared" si="111"/>
        <v>May</v>
      </c>
      <c r="G3586" t="s">
        <v>50</v>
      </c>
      <c r="H3586" t="s">
        <v>248</v>
      </c>
      <c r="I3586">
        <v>0.39</v>
      </c>
      <c r="J3586">
        <v>0.09</v>
      </c>
      <c r="K3586">
        <v>7.0000000000000007E-2</v>
      </c>
      <c r="L3586">
        <v>0.01</v>
      </c>
      <c r="M3586">
        <v>0.56000000000000005</v>
      </c>
    </row>
    <row r="3587" spans="1:19" x14ac:dyDescent="0.2">
      <c r="A3587" t="s">
        <v>3373</v>
      </c>
      <c r="B3587" t="s">
        <v>57</v>
      </c>
      <c r="C3587">
        <v>1993</v>
      </c>
      <c r="D3587" s="1" t="d">
        <v>2013-02-15</v>
      </c>
      <c r="E3587" s="1" t="str">
        <f t="shared" ref="E3587:E3650" si="112">TEXT(D3587,"yyyy")</f>
        <v>2013</v>
      </c>
      <c r="F3587" s="1" t="str">
        <f t="shared" ref="F3587:F3650" si="113">TEXT(D3587,"mmm")</f>
        <v>Feb</v>
      </c>
      <c r="G3587" t="s">
        <v>1</v>
      </c>
      <c r="H3587" t="s">
        <v>3374</v>
      </c>
      <c r="I3587">
        <v>0.09</v>
      </c>
      <c r="J3587">
        <v>0.02</v>
      </c>
      <c r="K3587">
        <v>0.45</v>
      </c>
      <c r="L3587">
        <v>0</v>
      </c>
      <c r="M3587">
        <v>0.56000000000000005</v>
      </c>
    </row>
    <row r="3588" spans="1:19" x14ac:dyDescent="0.2">
      <c r="A3588" t="s">
        <v>3375</v>
      </c>
      <c r="B3588" t="s">
        <v>55</v>
      </c>
      <c r="C3588">
        <v>2007</v>
      </c>
      <c r="D3588" s="1" t="d">
        <v>1996-09-20</v>
      </c>
      <c r="E3588" s="1" t="str">
        <f t="shared" si="112"/>
        <v>1996</v>
      </c>
      <c r="F3588" s="1" t="str">
        <f t="shared" si="113"/>
        <v>Sep</v>
      </c>
      <c r="G3588" t="s">
        <v>50</v>
      </c>
      <c r="H3588" t="s">
        <v>51</v>
      </c>
      <c r="I3588">
        <v>0.27</v>
      </c>
      <c r="J3588">
        <v>0.21</v>
      </c>
      <c r="K3588">
        <v>0</v>
      </c>
      <c r="L3588">
        <v>7.0000000000000007E-2</v>
      </c>
      <c r="M3588">
        <v>0.56000000000000005</v>
      </c>
      <c r="N3588">
        <v>67</v>
      </c>
      <c r="O3588">
        <v>22</v>
      </c>
      <c r="P3588">
        <v>7.8</v>
      </c>
      <c r="Q3588">
        <v>53</v>
      </c>
      <c r="R3588" t="s">
        <v>2168</v>
      </c>
      <c r="S3588" t="s">
        <v>53</v>
      </c>
    </row>
    <row r="3589" spans="1:19" x14ac:dyDescent="0.2">
      <c r="A3589" t="s">
        <v>3376</v>
      </c>
      <c r="B3589" t="s">
        <v>55</v>
      </c>
      <c r="C3589">
        <v>2003</v>
      </c>
      <c r="D3589" s="1" t="d">
        <v>2010-03-20</v>
      </c>
      <c r="E3589" s="1" t="str">
        <f t="shared" si="112"/>
        <v>2010</v>
      </c>
      <c r="F3589" s="1" t="str">
        <f t="shared" si="113"/>
        <v>Mar</v>
      </c>
      <c r="G3589" t="s">
        <v>28</v>
      </c>
      <c r="H3589" t="s">
        <v>242</v>
      </c>
      <c r="I3589">
        <v>0.15</v>
      </c>
      <c r="J3589">
        <v>0.12</v>
      </c>
      <c r="K3589">
        <v>0.26</v>
      </c>
      <c r="L3589">
        <v>0.04</v>
      </c>
      <c r="M3589">
        <v>0.56000000000000005</v>
      </c>
      <c r="N3589">
        <v>56</v>
      </c>
      <c r="O3589">
        <v>35</v>
      </c>
      <c r="P3589">
        <v>8.1</v>
      </c>
      <c r="Q3589">
        <v>38</v>
      </c>
      <c r="R3589" t="s">
        <v>3377</v>
      </c>
      <c r="S3589" t="s">
        <v>88</v>
      </c>
    </row>
    <row r="3590" spans="1:19" x14ac:dyDescent="0.2">
      <c r="A3590" t="s">
        <v>2407</v>
      </c>
      <c r="B3590" t="s">
        <v>159</v>
      </c>
      <c r="C3590">
        <v>2006</v>
      </c>
      <c r="D3590" s="1" t="d">
        <v>2007-07-18</v>
      </c>
      <c r="E3590" s="1" t="str">
        <f t="shared" si="112"/>
        <v>2007</v>
      </c>
      <c r="F3590" s="1" t="str">
        <f t="shared" si="113"/>
        <v>Jul</v>
      </c>
      <c r="G3590" t="s">
        <v>18</v>
      </c>
      <c r="H3590" t="s">
        <v>71</v>
      </c>
      <c r="I3590">
        <v>0.41</v>
      </c>
      <c r="J3590">
        <v>7.0000000000000007E-2</v>
      </c>
      <c r="K3590">
        <v>0</v>
      </c>
      <c r="L3590">
        <v>7.0000000000000007E-2</v>
      </c>
      <c r="M3590">
        <v>0.56000000000000005</v>
      </c>
      <c r="N3590">
        <v>68</v>
      </c>
      <c r="O3590">
        <v>11</v>
      </c>
      <c r="P3590">
        <v>7.6</v>
      </c>
      <c r="Q3590">
        <v>14</v>
      </c>
      <c r="R3590" t="s">
        <v>2017</v>
      </c>
      <c r="S3590" t="s">
        <v>88</v>
      </c>
    </row>
    <row r="3591" spans="1:19" x14ac:dyDescent="0.2">
      <c r="A3591" t="s">
        <v>3378</v>
      </c>
      <c r="B3591" t="s">
        <v>27</v>
      </c>
      <c r="C3591">
        <v>2001</v>
      </c>
      <c r="D3591" s="1" t="d">
        <v>1999-12-21</v>
      </c>
      <c r="E3591" s="1" t="str">
        <f t="shared" si="112"/>
        <v>1999</v>
      </c>
      <c r="F3591" s="1" t="str">
        <f t="shared" si="113"/>
        <v>Dec</v>
      </c>
      <c r="G3591" t="s">
        <v>28</v>
      </c>
      <c r="H3591" t="s">
        <v>19</v>
      </c>
      <c r="I3591">
        <v>0</v>
      </c>
      <c r="J3591">
        <v>0</v>
      </c>
      <c r="K3591">
        <v>0.56000000000000005</v>
      </c>
      <c r="L3591">
        <v>0</v>
      </c>
      <c r="M3591">
        <v>0.56000000000000005</v>
      </c>
    </row>
    <row r="3592" spans="1:19" x14ac:dyDescent="0.2">
      <c r="A3592" t="s">
        <v>3379</v>
      </c>
      <c r="B3592" t="s">
        <v>55</v>
      </c>
      <c r="C3592">
        <v>2005</v>
      </c>
      <c r="D3592" s="1" t="d">
        <v>1989-02-12</v>
      </c>
      <c r="E3592" s="1" t="str">
        <f t="shared" si="112"/>
        <v>1989</v>
      </c>
      <c r="F3592" s="1" t="str">
        <f t="shared" si="113"/>
        <v>Feb</v>
      </c>
      <c r="G3592" t="s">
        <v>50</v>
      </c>
      <c r="H3592" t="s">
        <v>134</v>
      </c>
      <c r="I3592">
        <v>0.27</v>
      </c>
      <c r="J3592">
        <v>0.21</v>
      </c>
      <c r="K3592">
        <v>0</v>
      </c>
      <c r="L3592">
        <v>7.0000000000000007E-2</v>
      </c>
      <c r="M3592">
        <v>0.56000000000000005</v>
      </c>
      <c r="N3592">
        <v>64</v>
      </c>
      <c r="O3592">
        <v>41</v>
      </c>
      <c r="P3592">
        <v>7.3</v>
      </c>
      <c r="Q3592">
        <v>70</v>
      </c>
      <c r="R3592" t="s">
        <v>518</v>
      </c>
      <c r="S3592" t="s">
        <v>88</v>
      </c>
    </row>
    <row r="3593" spans="1:19" x14ac:dyDescent="0.2">
      <c r="A3593" t="s">
        <v>3068</v>
      </c>
      <c r="B3593" t="s">
        <v>32</v>
      </c>
      <c r="C3593">
        <v>2006</v>
      </c>
      <c r="D3593" s="1" t="d">
        <v>1990-06-02</v>
      </c>
      <c r="E3593" s="1" t="str">
        <f t="shared" si="112"/>
        <v>1990</v>
      </c>
      <c r="F3593" s="1" t="str">
        <f t="shared" si="113"/>
        <v>Jun</v>
      </c>
      <c r="G3593" t="s">
        <v>39</v>
      </c>
      <c r="H3593" t="s">
        <v>111</v>
      </c>
      <c r="I3593">
        <v>0.5</v>
      </c>
      <c r="J3593">
        <v>0.01</v>
      </c>
      <c r="K3593">
        <v>0</v>
      </c>
      <c r="L3593">
        <v>0.04</v>
      </c>
      <c r="M3593">
        <v>0.56000000000000005</v>
      </c>
      <c r="P3593">
        <v>7.8</v>
      </c>
      <c r="Q3593">
        <v>9</v>
      </c>
      <c r="R3593" t="s">
        <v>1957</v>
      </c>
      <c r="S3593" t="s">
        <v>20</v>
      </c>
    </row>
    <row r="3594" spans="1:19" x14ac:dyDescent="0.2">
      <c r="A3594" t="s">
        <v>3380</v>
      </c>
      <c r="B3594" t="s">
        <v>79</v>
      </c>
      <c r="C3594">
        <v>2016</v>
      </c>
      <c r="D3594" s="1" t="d">
        <v>2001-06-15</v>
      </c>
      <c r="E3594" s="1" t="str">
        <f t="shared" si="112"/>
        <v>2001</v>
      </c>
      <c r="F3594" s="1" t="str">
        <f t="shared" si="113"/>
        <v>Jun</v>
      </c>
      <c r="G3594" t="s">
        <v>50</v>
      </c>
      <c r="H3594" t="s">
        <v>250</v>
      </c>
      <c r="I3594">
        <v>0</v>
      </c>
      <c r="J3594">
        <v>0</v>
      </c>
      <c r="K3594">
        <v>0.56000000000000005</v>
      </c>
      <c r="L3594">
        <v>0</v>
      </c>
      <c r="M3594">
        <v>0.56000000000000005</v>
      </c>
    </row>
    <row r="3595" spans="1:19" x14ac:dyDescent="0.2">
      <c r="A3595" t="s">
        <v>2955</v>
      </c>
      <c r="B3595" t="s">
        <v>44</v>
      </c>
      <c r="C3595">
        <v>2007</v>
      </c>
      <c r="D3595" s="1" t="d">
        <v>1997-07-26</v>
      </c>
      <c r="E3595" s="1" t="str">
        <f t="shared" si="112"/>
        <v>1997</v>
      </c>
      <c r="F3595" s="1" t="str">
        <f t="shared" si="113"/>
        <v>Jul</v>
      </c>
      <c r="G3595" t="s">
        <v>18</v>
      </c>
      <c r="H3595" t="s">
        <v>71</v>
      </c>
      <c r="I3595">
        <v>0.49</v>
      </c>
      <c r="J3595">
        <v>0.02</v>
      </c>
      <c r="K3595">
        <v>0</v>
      </c>
      <c r="L3595">
        <v>0.04</v>
      </c>
      <c r="M3595">
        <v>0.56000000000000005</v>
      </c>
      <c r="N3595">
        <v>72</v>
      </c>
      <c r="O3595">
        <v>59</v>
      </c>
      <c r="P3595">
        <v>5.4</v>
      </c>
      <c r="Q3595">
        <v>44</v>
      </c>
      <c r="R3595" t="s">
        <v>309</v>
      </c>
      <c r="S3595" t="s">
        <v>88</v>
      </c>
    </row>
    <row r="3596" spans="1:19" x14ac:dyDescent="0.2">
      <c r="A3596" t="s">
        <v>3381</v>
      </c>
      <c r="B3596" t="s">
        <v>55</v>
      </c>
      <c r="C3596">
        <v>2003</v>
      </c>
      <c r="D3596" s="1" t="d">
        <v>2003-05-01</v>
      </c>
      <c r="E3596" s="1" t="str">
        <f t="shared" si="112"/>
        <v>2003</v>
      </c>
      <c r="F3596" s="1" t="str">
        <f t="shared" si="113"/>
        <v>May</v>
      </c>
      <c r="G3596" t="s">
        <v>34</v>
      </c>
      <c r="H3596" t="s">
        <v>329</v>
      </c>
      <c r="I3596">
        <v>0.27</v>
      </c>
      <c r="J3596">
        <v>0.21</v>
      </c>
      <c r="K3596">
        <v>0</v>
      </c>
      <c r="L3596">
        <v>7.0000000000000007E-2</v>
      </c>
      <c r="M3596">
        <v>0.56000000000000005</v>
      </c>
      <c r="N3596">
        <v>56</v>
      </c>
      <c r="O3596">
        <v>6</v>
      </c>
      <c r="P3596">
        <v>6.5</v>
      </c>
      <c r="Q3596">
        <v>8</v>
      </c>
      <c r="R3596" t="s">
        <v>3382</v>
      </c>
      <c r="S3596" t="s">
        <v>20</v>
      </c>
    </row>
    <row r="3597" spans="1:19" x14ac:dyDescent="0.2">
      <c r="A3597" t="s">
        <v>3383</v>
      </c>
      <c r="B3597" t="s">
        <v>64</v>
      </c>
      <c r="C3597">
        <v>2002</v>
      </c>
      <c r="D3597" s="1" t="d">
        <v>1998-06-25</v>
      </c>
      <c r="E3597" s="1" t="str">
        <f t="shared" si="112"/>
        <v>1998</v>
      </c>
      <c r="F3597" s="1" t="str">
        <f t="shared" si="113"/>
        <v>Jun</v>
      </c>
      <c r="G3597" t="s">
        <v>34</v>
      </c>
      <c r="H3597" t="s">
        <v>274</v>
      </c>
      <c r="I3597">
        <v>0.4</v>
      </c>
      <c r="J3597">
        <v>0.15</v>
      </c>
      <c r="K3597">
        <v>0</v>
      </c>
      <c r="L3597">
        <v>0.01</v>
      </c>
      <c r="M3597">
        <v>0.56000000000000005</v>
      </c>
      <c r="N3597">
        <v>47</v>
      </c>
      <c r="O3597">
        <v>5</v>
      </c>
      <c r="P3597">
        <v>7</v>
      </c>
      <c r="Q3597">
        <v>4</v>
      </c>
      <c r="R3597" t="s">
        <v>2599</v>
      </c>
      <c r="S3597" t="s">
        <v>20</v>
      </c>
    </row>
    <row r="3598" spans="1:19" x14ac:dyDescent="0.2">
      <c r="A3598" t="s">
        <v>3074</v>
      </c>
      <c r="B3598" t="s">
        <v>44</v>
      </c>
      <c r="C3598">
        <v>2009</v>
      </c>
      <c r="D3598" s="1" t="d">
        <v>1999-07-12</v>
      </c>
      <c r="E3598" s="1" t="str">
        <f t="shared" si="112"/>
        <v>1999</v>
      </c>
      <c r="F3598" s="1" t="str">
        <f t="shared" si="113"/>
        <v>Jul</v>
      </c>
      <c r="G3598" t="s">
        <v>37</v>
      </c>
      <c r="H3598" t="s">
        <v>71</v>
      </c>
      <c r="I3598">
        <v>0.28000000000000003</v>
      </c>
      <c r="J3598">
        <v>0.22</v>
      </c>
      <c r="K3598">
        <v>0</v>
      </c>
      <c r="L3598">
        <v>0.06</v>
      </c>
      <c r="M3598">
        <v>0.56000000000000005</v>
      </c>
      <c r="N3598">
        <v>72</v>
      </c>
      <c r="O3598">
        <v>66</v>
      </c>
      <c r="P3598">
        <v>7.5</v>
      </c>
      <c r="Q3598">
        <v>128</v>
      </c>
      <c r="R3598" t="s">
        <v>3075</v>
      </c>
      <c r="S3598" t="s">
        <v>53</v>
      </c>
    </row>
    <row r="3599" spans="1:19" x14ac:dyDescent="0.2">
      <c r="A3599" t="s">
        <v>3384</v>
      </c>
      <c r="B3599" t="s">
        <v>64</v>
      </c>
      <c r="C3599">
        <v>2003</v>
      </c>
      <c r="D3599" s="1" t="d">
        <v>2019-04-08</v>
      </c>
      <c r="E3599" s="1" t="str">
        <f t="shared" si="112"/>
        <v>2019</v>
      </c>
      <c r="F3599" s="1" t="str">
        <f t="shared" si="113"/>
        <v>Apr</v>
      </c>
      <c r="G3599" t="s">
        <v>272</v>
      </c>
      <c r="H3599" t="s">
        <v>234</v>
      </c>
      <c r="I3599">
        <v>0.4</v>
      </c>
      <c r="J3599">
        <v>0.15</v>
      </c>
      <c r="K3599">
        <v>0</v>
      </c>
      <c r="L3599">
        <v>0.01</v>
      </c>
      <c r="M3599">
        <v>0.56000000000000005</v>
      </c>
    </row>
    <row r="3600" spans="1:19" x14ac:dyDescent="0.2">
      <c r="A3600" t="s">
        <v>3385</v>
      </c>
      <c r="B3600" t="s">
        <v>137</v>
      </c>
      <c r="C3600">
        <v>2002</v>
      </c>
      <c r="D3600" s="1" t="d">
        <v>1999-07-28</v>
      </c>
      <c r="E3600" s="1" t="str">
        <f t="shared" si="112"/>
        <v>1999</v>
      </c>
      <c r="F3600" s="1" t="str">
        <f t="shared" si="113"/>
        <v>Jul</v>
      </c>
      <c r="G3600" t="s">
        <v>1</v>
      </c>
      <c r="H3600" t="s">
        <v>45</v>
      </c>
      <c r="I3600">
        <v>0.39</v>
      </c>
      <c r="J3600">
        <v>0.15</v>
      </c>
      <c r="K3600">
        <v>0</v>
      </c>
      <c r="L3600">
        <v>0.02</v>
      </c>
      <c r="M3600">
        <v>0.56000000000000005</v>
      </c>
      <c r="N3600">
        <v>71</v>
      </c>
      <c r="O3600">
        <v>36</v>
      </c>
      <c r="P3600">
        <v>8</v>
      </c>
      <c r="Q3600">
        <v>41</v>
      </c>
      <c r="R3600" t="s">
        <v>694</v>
      </c>
      <c r="S3600" t="s">
        <v>20</v>
      </c>
    </row>
    <row r="3601" spans="1:19" x14ac:dyDescent="0.2">
      <c r="A3601" t="s">
        <v>3386</v>
      </c>
      <c r="B3601" t="s">
        <v>55</v>
      </c>
      <c r="C3601">
        <v>2003</v>
      </c>
      <c r="D3601" s="1" t="d">
        <v>1989-11-23</v>
      </c>
      <c r="E3601" s="1" t="str">
        <f t="shared" si="112"/>
        <v>1989</v>
      </c>
      <c r="F3601" s="1" t="str">
        <f t="shared" si="113"/>
        <v>Nov</v>
      </c>
      <c r="G3601" t="s">
        <v>18</v>
      </c>
      <c r="H3601" t="s">
        <v>151</v>
      </c>
      <c r="I3601">
        <v>0.27</v>
      </c>
      <c r="J3601">
        <v>0.21</v>
      </c>
      <c r="K3601">
        <v>0</v>
      </c>
      <c r="L3601">
        <v>7.0000000000000007E-2</v>
      </c>
      <c r="M3601">
        <v>0.56000000000000005</v>
      </c>
      <c r="N3601">
        <v>91</v>
      </c>
      <c r="O3601">
        <v>20</v>
      </c>
      <c r="P3601">
        <v>8.5</v>
      </c>
      <c r="Q3601">
        <v>25</v>
      </c>
      <c r="R3601" t="s">
        <v>426</v>
      </c>
      <c r="S3601" t="s">
        <v>20</v>
      </c>
    </row>
    <row r="3602" spans="1:19" x14ac:dyDescent="0.2">
      <c r="A3602" t="s">
        <v>3387</v>
      </c>
      <c r="B3602" t="s">
        <v>57</v>
      </c>
      <c r="C3602">
        <v>1994</v>
      </c>
      <c r="D3602" s="1" t="d">
        <v>1991-09-19</v>
      </c>
      <c r="E3602" s="1" t="str">
        <f t="shared" si="112"/>
        <v>1991</v>
      </c>
      <c r="F3602" s="1" t="str">
        <f t="shared" si="113"/>
        <v>Sep</v>
      </c>
      <c r="G3602" t="s">
        <v>86</v>
      </c>
      <c r="H3602" t="s">
        <v>2756</v>
      </c>
      <c r="I3602">
        <v>0</v>
      </c>
      <c r="J3602">
        <v>0</v>
      </c>
      <c r="K3602">
        <v>0.56000000000000005</v>
      </c>
      <c r="L3602">
        <v>0</v>
      </c>
      <c r="M3602">
        <v>0.56000000000000005</v>
      </c>
    </row>
    <row r="3603" spans="1:19" x14ac:dyDescent="0.2">
      <c r="A3603" t="s">
        <v>1432</v>
      </c>
      <c r="B3603" t="s">
        <v>137</v>
      </c>
      <c r="C3603">
        <v>2005</v>
      </c>
      <c r="D3603" s="1" t="d">
        <v>2022-10-28</v>
      </c>
      <c r="E3603" s="1" t="str">
        <f t="shared" si="112"/>
        <v>2022</v>
      </c>
      <c r="F3603" s="1" t="str">
        <f t="shared" si="113"/>
        <v>Oct</v>
      </c>
      <c r="G3603" t="s">
        <v>18</v>
      </c>
      <c r="H3603" t="s">
        <v>51</v>
      </c>
      <c r="I3603">
        <v>0.52</v>
      </c>
      <c r="J3603">
        <v>0.02</v>
      </c>
      <c r="K3603">
        <v>0</v>
      </c>
      <c r="L3603">
        <v>0.02</v>
      </c>
      <c r="M3603">
        <v>0.56000000000000005</v>
      </c>
      <c r="N3603">
        <v>81</v>
      </c>
      <c r="O3603">
        <v>25</v>
      </c>
      <c r="P3603">
        <v>8.1999999999999993</v>
      </c>
      <c r="Q3603">
        <v>17</v>
      </c>
      <c r="R3603" t="s">
        <v>1433</v>
      </c>
      <c r="S3603" t="s">
        <v>20</v>
      </c>
    </row>
    <row r="3604" spans="1:19" x14ac:dyDescent="0.2">
      <c r="A3604" t="s">
        <v>2655</v>
      </c>
      <c r="B3604" t="s">
        <v>17</v>
      </c>
      <c r="C3604">
        <v>2010</v>
      </c>
      <c r="D3604" s="1" t="d">
        <v>2008-09-19</v>
      </c>
      <c r="E3604" s="1" t="str">
        <f t="shared" si="112"/>
        <v>2008</v>
      </c>
      <c r="F3604" s="1" t="str">
        <f t="shared" si="113"/>
        <v>Sep</v>
      </c>
      <c r="G3604" t="s">
        <v>30</v>
      </c>
      <c r="H3604" t="s">
        <v>19</v>
      </c>
      <c r="I3604">
        <v>0.33</v>
      </c>
      <c r="J3604">
        <v>0.16</v>
      </c>
      <c r="K3604">
        <v>0.02</v>
      </c>
      <c r="L3604">
        <v>0.05</v>
      </c>
      <c r="M3604">
        <v>0.56000000000000005</v>
      </c>
      <c r="N3604">
        <v>72</v>
      </c>
      <c r="O3604">
        <v>19</v>
      </c>
      <c r="P3604">
        <v>5.8</v>
      </c>
      <c r="Q3604">
        <v>4</v>
      </c>
      <c r="R3604" t="s">
        <v>2656</v>
      </c>
      <c r="S3604" t="s">
        <v>20</v>
      </c>
    </row>
    <row r="3605" spans="1:19" x14ac:dyDescent="0.2">
      <c r="A3605" t="s">
        <v>3388</v>
      </c>
      <c r="B3605" t="s">
        <v>32</v>
      </c>
      <c r="C3605">
        <v>2008</v>
      </c>
      <c r="D3605" s="1" t="d">
        <v>2003-03-13</v>
      </c>
      <c r="E3605" s="1" t="str">
        <f t="shared" si="112"/>
        <v>2003</v>
      </c>
      <c r="F3605" s="1" t="str">
        <f t="shared" si="113"/>
        <v>Mar</v>
      </c>
      <c r="G3605" t="s">
        <v>34</v>
      </c>
      <c r="H3605" t="s">
        <v>19</v>
      </c>
      <c r="I3605">
        <v>0</v>
      </c>
      <c r="J3605">
        <v>0</v>
      </c>
      <c r="K3605">
        <v>0.56000000000000005</v>
      </c>
      <c r="L3605">
        <v>0</v>
      </c>
      <c r="M3605">
        <v>0.56000000000000005</v>
      </c>
    </row>
    <row r="3606" spans="1:19" x14ac:dyDescent="0.2">
      <c r="A3606" t="s">
        <v>3389</v>
      </c>
      <c r="B3606" t="s">
        <v>1015</v>
      </c>
      <c r="C3606">
        <v>2012</v>
      </c>
      <c r="D3606" s="1" t="d">
        <v>2020-06-13</v>
      </c>
      <c r="E3606" s="1" t="str">
        <f t="shared" si="112"/>
        <v>2020</v>
      </c>
      <c r="F3606" s="1" t="str">
        <f t="shared" si="113"/>
        <v>Jun</v>
      </c>
      <c r="G3606" t="s">
        <v>50</v>
      </c>
      <c r="H3606" t="s">
        <v>68</v>
      </c>
      <c r="I3606">
        <v>0.21</v>
      </c>
      <c r="J3606">
        <v>0.17</v>
      </c>
      <c r="K3606">
        <v>0.09</v>
      </c>
      <c r="L3606">
        <v>0.08</v>
      </c>
      <c r="M3606">
        <v>0.56000000000000005</v>
      </c>
      <c r="N3606">
        <v>83</v>
      </c>
      <c r="O3606">
        <v>73</v>
      </c>
      <c r="P3606">
        <v>8.5</v>
      </c>
      <c r="Q3606">
        <v>625</v>
      </c>
      <c r="R3606" t="s">
        <v>1178</v>
      </c>
      <c r="S3606" t="s">
        <v>88</v>
      </c>
    </row>
    <row r="3607" spans="1:19" x14ac:dyDescent="0.2">
      <c r="A3607" t="s">
        <v>3390</v>
      </c>
      <c r="B3607" t="s">
        <v>171</v>
      </c>
      <c r="C3607">
        <v>2016</v>
      </c>
      <c r="D3607" s="1" t="d">
        <v>2018-06-15</v>
      </c>
      <c r="E3607" s="1" t="str">
        <f t="shared" si="112"/>
        <v>2018</v>
      </c>
      <c r="F3607" s="1" t="str">
        <f t="shared" si="113"/>
        <v>Jun</v>
      </c>
      <c r="G3607" t="s">
        <v>50</v>
      </c>
      <c r="H3607" t="s">
        <v>45</v>
      </c>
      <c r="I3607">
        <v>0.3</v>
      </c>
      <c r="J3607">
        <v>0.2</v>
      </c>
      <c r="K3607">
        <v>0.01</v>
      </c>
      <c r="L3607">
        <v>0.05</v>
      </c>
      <c r="M3607">
        <v>0.56000000000000005</v>
      </c>
      <c r="N3607">
        <v>77</v>
      </c>
      <c r="O3607">
        <v>106</v>
      </c>
      <c r="P3607">
        <v>6.8</v>
      </c>
      <c r="Q3607">
        <v>1659</v>
      </c>
      <c r="R3607" t="s">
        <v>1591</v>
      </c>
      <c r="S3607" t="s">
        <v>53</v>
      </c>
    </row>
    <row r="3608" spans="1:19" x14ac:dyDescent="0.2">
      <c r="A3608" t="s">
        <v>3391</v>
      </c>
      <c r="B3608" t="s">
        <v>159</v>
      </c>
      <c r="C3608">
        <v>2005</v>
      </c>
      <c r="D3608" s="1" t="d">
        <v>1998-07-31</v>
      </c>
      <c r="E3608" s="1" t="str">
        <f t="shared" si="112"/>
        <v>1998</v>
      </c>
      <c r="F3608" s="1" t="str">
        <f t="shared" si="113"/>
        <v>Jul</v>
      </c>
      <c r="G3608" t="s">
        <v>30</v>
      </c>
      <c r="H3608" t="s">
        <v>3392</v>
      </c>
      <c r="I3608">
        <v>0.17</v>
      </c>
      <c r="J3608">
        <v>0.24</v>
      </c>
      <c r="K3608">
        <v>0</v>
      </c>
      <c r="L3608">
        <v>0.14000000000000001</v>
      </c>
      <c r="M3608">
        <v>0.56000000000000005</v>
      </c>
      <c r="N3608">
        <v>75</v>
      </c>
      <c r="O3608">
        <v>39</v>
      </c>
      <c r="P3608">
        <v>6.6</v>
      </c>
      <c r="Q3608">
        <v>21</v>
      </c>
      <c r="R3608" t="s">
        <v>3393</v>
      </c>
      <c r="S3608" t="s">
        <v>20</v>
      </c>
    </row>
    <row r="3609" spans="1:19" x14ac:dyDescent="0.2">
      <c r="A3609" t="s">
        <v>3394</v>
      </c>
      <c r="B3609" t="s">
        <v>44</v>
      </c>
      <c r="C3609">
        <v>2007</v>
      </c>
      <c r="D3609" s="1" t="d">
        <v>2018-02-01</v>
      </c>
      <c r="E3609" s="1" t="str">
        <f t="shared" si="112"/>
        <v>2018</v>
      </c>
      <c r="F3609" s="1" t="str">
        <f t="shared" si="113"/>
        <v>Feb</v>
      </c>
      <c r="G3609" t="s">
        <v>50</v>
      </c>
      <c r="H3609" t="s">
        <v>111</v>
      </c>
      <c r="I3609">
        <v>0.48</v>
      </c>
      <c r="J3609">
        <v>0.03</v>
      </c>
      <c r="K3609">
        <v>0</v>
      </c>
      <c r="L3609">
        <v>0.05</v>
      </c>
      <c r="M3609">
        <v>0.56000000000000005</v>
      </c>
      <c r="N3609">
        <v>58</v>
      </c>
      <c r="O3609">
        <v>31</v>
      </c>
      <c r="P3609">
        <v>6.3</v>
      </c>
      <c r="Q3609">
        <v>32</v>
      </c>
      <c r="R3609" t="s">
        <v>260</v>
      </c>
      <c r="S3609" t="s">
        <v>112</v>
      </c>
    </row>
    <row r="3610" spans="1:19" x14ac:dyDescent="0.2">
      <c r="A3610" t="s">
        <v>618</v>
      </c>
      <c r="B3610" t="s">
        <v>49</v>
      </c>
      <c r="C3610">
        <v>2014</v>
      </c>
      <c r="D3610" s="1" t="d">
        <v>2016-05-21</v>
      </c>
      <c r="E3610" s="1" t="str">
        <f t="shared" si="112"/>
        <v>2016</v>
      </c>
      <c r="F3610" s="1" t="str">
        <f t="shared" si="113"/>
        <v>May</v>
      </c>
      <c r="G3610" t="s">
        <v>50</v>
      </c>
      <c r="H3610" t="s">
        <v>267</v>
      </c>
      <c r="I3610">
        <v>0.2</v>
      </c>
      <c r="J3610">
        <v>0.26</v>
      </c>
      <c r="K3610">
        <v>0.01</v>
      </c>
      <c r="L3610">
        <v>0.09</v>
      </c>
      <c r="M3610">
        <v>0.56000000000000005</v>
      </c>
      <c r="P3610">
        <v>3.4</v>
      </c>
      <c r="Q3610">
        <v>100</v>
      </c>
      <c r="R3610" t="s">
        <v>3395</v>
      </c>
      <c r="S3610" t="s">
        <v>53</v>
      </c>
    </row>
    <row r="3611" spans="1:19" x14ac:dyDescent="0.2">
      <c r="A3611" t="s">
        <v>3396</v>
      </c>
      <c r="B3611" t="s">
        <v>55</v>
      </c>
      <c r="C3611">
        <v>2001</v>
      </c>
      <c r="D3611" s="1" t="d">
        <v>2007-12-30</v>
      </c>
      <c r="E3611" s="1" t="str">
        <f t="shared" si="112"/>
        <v>2007</v>
      </c>
      <c r="F3611" s="1" t="str">
        <f t="shared" si="113"/>
        <v>Dec</v>
      </c>
      <c r="G3611" t="s">
        <v>37</v>
      </c>
      <c r="H3611" t="s">
        <v>648</v>
      </c>
      <c r="I3611">
        <v>0.27</v>
      </c>
      <c r="J3611">
        <v>0.21</v>
      </c>
      <c r="K3611">
        <v>0</v>
      </c>
      <c r="L3611">
        <v>7.0000000000000007E-2</v>
      </c>
      <c r="M3611">
        <v>0.56000000000000005</v>
      </c>
      <c r="N3611">
        <v>59</v>
      </c>
      <c r="O3611">
        <v>14</v>
      </c>
      <c r="P3611">
        <v>6.8</v>
      </c>
      <c r="Q3611">
        <v>17</v>
      </c>
      <c r="R3611" t="s">
        <v>3397</v>
      </c>
      <c r="S3611" t="s">
        <v>53</v>
      </c>
    </row>
    <row r="3612" spans="1:19" x14ac:dyDescent="0.2">
      <c r="A3612" t="s">
        <v>232</v>
      </c>
      <c r="B3612" t="s">
        <v>17</v>
      </c>
      <c r="C3612">
        <v>2014</v>
      </c>
      <c r="D3612" s="1" t="d">
        <v>2005-05-01</v>
      </c>
      <c r="E3612" s="1" t="str">
        <f t="shared" si="112"/>
        <v>2005</v>
      </c>
      <c r="F3612" s="1" t="str">
        <f t="shared" si="113"/>
        <v>May</v>
      </c>
      <c r="G3612" t="s">
        <v>18</v>
      </c>
      <c r="H3612" t="s">
        <v>134</v>
      </c>
      <c r="I3612">
        <v>0.15</v>
      </c>
      <c r="J3612">
        <v>0.37</v>
      </c>
      <c r="K3612">
        <v>0</v>
      </c>
      <c r="L3612">
        <v>0.04</v>
      </c>
      <c r="M3612">
        <v>0.56000000000000005</v>
      </c>
      <c r="P3612">
        <v>4.3</v>
      </c>
      <c r="Q3612">
        <v>12</v>
      </c>
      <c r="R3612" t="s">
        <v>135</v>
      </c>
      <c r="S3612" t="s">
        <v>20</v>
      </c>
    </row>
    <row r="3613" spans="1:19" x14ac:dyDescent="0.2">
      <c r="A3613" t="s">
        <v>3398</v>
      </c>
      <c r="B3613" t="s">
        <v>159</v>
      </c>
      <c r="C3613">
        <v>2011</v>
      </c>
      <c r="D3613" s="1" t="d">
        <v>2016-12-12</v>
      </c>
      <c r="E3613" s="1" t="str">
        <f t="shared" si="112"/>
        <v>2016</v>
      </c>
      <c r="F3613" s="1" t="str">
        <f t="shared" si="113"/>
        <v>Dec</v>
      </c>
      <c r="G3613" t="s">
        <v>28</v>
      </c>
      <c r="H3613" t="s">
        <v>242</v>
      </c>
      <c r="I3613">
        <v>0.13</v>
      </c>
      <c r="J3613">
        <v>0.09</v>
      </c>
      <c r="K3613">
        <v>0.27</v>
      </c>
      <c r="L3613">
        <v>0.06</v>
      </c>
      <c r="M3613">
        <v>0.56000000000000005</v>
      </c>
      <c r="N3613">
        <v>77</v>
      </c>
      <c r="O3613">
        <v>41</v>
      </c>
      <c r="P3613">
        <v>7.5</v>
      </c>
      <c r="Q3613">
        <v>80</v>
      </c>
      <c r="R3613" t="s">
        <v>3399</v>
      </c>
      <c r="S3613" t="s">
        <v>112</v>
      </c>
    </row>
    <row r="3614" spans="1:19" x14ac:dyDescent="0.2">
      <c r="A3614" t="s">
        <v>3400</v>
      </c>
      <c r="B3614" t="s">
        <v>44</v>
      </c>
      <c r="C3614">
        <v>2008</v>
      </c>
      <c r="D3614" s="1" t="d">
        <v>2020-04-11</v>
      </c>
      <c r="E3614" s="1" t="str">
        <f t="shared" si="112"/>
        <v>2020</v>
      </c>
      <c r="F3614" s="1" t="str">
        <f t="shared" si="113"/>
        <v>Apr</v>
      </c>
      <c r="G3614" t="s">
        <v>37</v>
      </c>
      <c r="H3614" t="s">
        <v>484</v>
      </c>
      <c r="I3614">
        <v>0.34</v>
      </c>
      <c r="J3614">
        <v>0.15</v>
      </c>
      <c r="K3614">
        <v>0.01</v>
      </c>
      <c r="L3614">
        <v>0.05</v>
      </c>
      <c r="M3614">
        <v>0.56000000000000005</v>
      </c>
      <c r="N3614">
        <v>75</v>
      </c>
      <c r="O3614">
        <v>55</v>
      </c>
      <c r="P3614">
        <v>7.8</v>
      </c>
      <c r="Q3614">
        <v>77</v>
      </c>
      <c r="R3614" t="s">
        <v>1457</v>
      </c>
      <c r="S3614" t="s">
        <v>88</v>
      </c>
    </row>
    <row r="3615" spans="1:19" x14ac:dyDescent="0.2">
      <c r="A3615" t="s">
        <v>3401</v>
      </c>
      <c r="B3615" t="s">
        <v>55</v>
      </c>
      <c r="C3615">
        <v>2001</v>
      </c>
      <c r="D3615" s="1" t="d">
        <v>2002-01-10</v>
      </c>
      <c r="E3615" s="1" t="str">
        <f t="shared" si="112"/>
        <v>2002</v>
      </c>
      <c r="F3615" s="1" t="str">
        <f t="shared" si="113"/>
        <v>Jan</v>
      </c>
      <c r="G3615" t="s">
        <v>24</v>
      </c>
      <c r="H3615" t="s">
        <v>484</v>
      </c>
      <c r="I3615">
        <v>0.27</v>
      </c>
      <c r="J3615">
        <v>0.21</v>
      </c>
      <c r="K3615">
        <v>0</v>
      </c>
      <c r="L3615">
        <v>7.0000000000000007E-2</v>
      </c>
      <c r="M3615">
        <v>0.56000000000000005</v>
      </c>
      <c r="N3615">
        <v>76</v>
      </c>
      <c r="O3615">
        <v>17</v>
      </c>
      <c r="P3615">
        <v>8.3000000000000007</v>
      </c>
      <c r="Q3615">
        <v>9</v>
      </c>
      <c r="R3615" t="s">
        <v>2816</v>
      </c>
      <c r="S3615" t="s">
        <v>20</v>
      </c>
    </row>
    <row r="3616" spans="1:19" x14ac:dyDescent="0.2">
      <c r="A3616" t="s">
        <v>1202</v>
      </c>
      <c r="B3616" t="s">
        <v>137</v>
      </c>
      <c r="C3616">
        <v>2006</v>
      </c>
      <c r="D3616" s="1" t="d">
        <v>2021-10-10</v>
      </c>
      <c r="E3616" s="1" t="str">
        <f t="shared" si="112"/>
        <v>2021</v>
      </c>
      <c r="F3616" s="1" t="str">
        <f t="shared" si="113"/>
        <v>Oct</v>
      </c>
      <c r="G3616" t="s">
        <v>18</v>
      </c>
      <c r="H3616" t="s">
        <v>134</v>
      </c>
      <c r="I3616">
        <v>0.42</v>
      </c>
      <c r="J3616">
        <v>0.12</v>
      </c>
      <c r="K3616">
        <v>0</v>
      </c>
      <c r="L3616">
        <v>0.01</v>
      </c>
      <c r="M3616">
        <v>0.56000000000000005</v>
      </c>
      <c r="N3616">
        <v>88</v>
      </c>
      <c r="O3616">
        <v>20</v>
      </c>
      <c r="P3616">
        <v>6.9</v>
      </c>
      <c r="Q3616">
        <v>10</v>
      </c>
      <c r="R3616" t="s">
        <v>135</v>
      </c>
      <c r="S3616" t="s">
        <v>20</v>
      </c>
    </row>
    <row r="3617" spans="1:19" x14ac:dyDescent="0.2">
      <c r="A3617" t="s">
        <v>3402</v>
      </c>
      <c r="B3617" t="s">
        <v>104</v>
      </c>
      <c r="C3617">
        <v>1998</v>
      </c>
      <c r="D3617" s="1" t="d">
        <v>1999-10-29</v>
      </c>
      <c r="E3617" s="1" t="str">
        <f t="shared" si="112"/>
        <v>1999</v>
      </c>
      <c r="F3617" s="1" t="str">
        <f t="shared" si="113"/>
        <v>Oct</v>
      </c>
      <c r="G3617" t="s">
        <v>28</v>
      </c>
      <c r="H3617" t="s">
        <v>3403</v>
      </c>
      <c r="I3617">
        <v>0.27</v>
      </c>
      <c r="J3617">
        <v>0.18</v>
      </c>
      <c r="K3617">
        <v>0.06</v>
      </c>
      <c r="L3617">
        <v>0.04</v>
      </c>
      <c r="M3617">
        <v>0.55000000000000004</v>
      </c>
      <c r="N3617">
        <v>78</v>
      </c>
      <c r="O3617">
        <v>15</v>
      </c>
      <c r="P3617">
        <v>9.1</v>
      </c>
      <c r="Q3617">
        <v>35</v>
      </c>
      <c r="R3617" t="s">
        <v>87</v>
      </c>
      <c r="S3617" t="s">
        <v>88</v>
      </c>
    </row>
    <row r="3618" spans="1:19" x14ac:dyDescent="0.2">
      <c r="A3618" t="s">
        <v>3404</v>
      </c>
      <c r="B3618" t="s">
        <v>32</v>
      </c>
      <c r="C3618">
        <v>2010</v>
      </c>
      <c r="D3618" s="1" t="d">
        <v>1993-04-16</v>
      </c>
      <c r="E3618" s="1" t="str">
        <f t="shared" si="112"/>
        <v>1993</v>
      </c>
      <c r="F3618" s="1" t="str">
        <f t="shared" si="113"/>
        <v>Apr</v>
      </c>
      <c r="G3618" t="s">
        <v>39</v>
      </c>
      <c r="H3618" t="s">
        <v>1708</v>
      </c>
      <c r="I3618">
        <v>0.25</v>
      </c>
      <c r="J3618">
        <v>0.05</v>
      </c>
      <c r="K3618">
        <v>0.22</v>
      </c>
      <c r="L3618">
        <v>0.03</v>
      </c>
      <c r="M3618">
        <v>0.55000000000000004</v>
      </c>
      <c r="N3618">
        <v>68</v>
      </c>
      <c r="O3618">
        <v>6</v>
      </c>
      <c r="P3618">
        <v>7.5</v>
      </c>
      <c r="Q3618">
        <v>13</v>
      </c>
      <c r="R3618" t="s">
        <v>2306</v>
      </c>
      <c r="S3618" t="s">
        <v>20</v>
      </c>
    </row>
    <row r="3619" spans="1:19" x14ac:dyDescent="0.2">
      <c r="A3619" t="s">
        <v>3405</v>
      </c>
      <c r="B3619" t="s">
        <v>17</v>
      </c>
      <c r="C3619">
        <v>2007</v>
      </c>
      <c r="D3619" s="1" t="d">
        <v>1991-10-27</v>
      </c>
      <c r="E3619" s="1" t="str">
        <f t="shared" si="112"/>
        <v>1991</v>
      </c>
      <c r="F3619" s="1" t="str">
        <f t="shared" si="113"/>
        <v>Oct</v>
      </c>
      <c r="G3619" t="s">
        <v>50</v>
      </c>
      <c r="H3619" t="s">
        <v>1511</v>
      </c>
      <c r="I3619">
        <v>0.28999999999999998</v>
      </c>
      <c r="J3619">
        <v>0.17</v>
      </c>
      <c r="K3619">
        <v>0.04</v>
      </c>
      <c r="L3619">
        <v>0.05</v>
      </c>
      <c r="M3619">
        <v>0.55000000000000004</v>
      </c>
      <c r="N3619">
        <v>83</v>
      </c>
      <c r="O3619">
        <v>64</v>
      </c>
      <c r="P3619">
        <v>8.4</v>
      </c>
      <c r="Q3619">
        <v>259</v>
      </c>
      <c r="R3619" t="s">
        <v>2985</v>
      </c>
      <c r="S3619" t="s">
        <v>53</v>
      </c>
    </row>
    <row r="3620" spans="1:19" x14ac:dyDescent="0.2">
      <c r="A3620" t="s">
        <v>3406</v>
      </c>
      <c r="B3620" t="s">
        <v>104</v>
      </c>
      <c r="C3620">
        <v>1999</v>
      </c>
      <c r="D3620" s="1" t="d">
        <v>1995-01-31</v>
      </c>
      <c r="E3620" s="1" t="str">
        <f t="shared" si="112"/>
        <v>1995</v>
      </c>
      <c r="F3620" s="1" t="str">
        <f t="shared" si="113"/>
        <v>Jan</v>
      </c>
      <c r="G3620" t="s">
        <v>18</v>
      </c>
      <c r="H3620" t="s">
        <v>776</v>
      </c>
      <c r="I3620">
        <v>0.31</v>
      </c>
      <c r="J3620">
        <v>0.21</v>
      </c>
      <c r="K3620">
        <v>0</v>
      </c>
      <c r="L3620">
        <v>0.04</v>
      </c>
      <c r="M3620">
        <v>0.55000000000000004</v>
      </c>
    </row>
    <row r="3621" spans="1:19" x14ac:dyDescent="0.2">
      <c r="A3621" t="s">
        <v>3407</v>
      </c>
      <c r="B3621" t="s">
        <v>49</v>
      </c>
      <c r="C3621">
        <v>2011</v>
      </c>
      <c r="D3621" s="1" t="d">
        <v>2004-11-24</v>
      </c>
      <c r="E3621" s="1" t="str">
        <f t="shared" si="112"/>
        <v>2004</v>
      </c>
      <c r="F3621" s="1" t="str">
        <f t="shared" si="113"/>
        <v>Nov</v>
      </c>
      <c r="G3621" t="s">
        <v>50</v>
      </c>
      <c r="H3621" t="s">
        <v>68</v>
      </c>
      <c r="I3621">
        <v>0.39</v>
      </c>
      <c r="J3621">
        <v>0.08</v>
      </c>
      <c r="K3621">
        <v>0.02</v>
      </c>
      <c r="L3621">
        <v>0.06</v>
      </c>
      <c r="M3621">
        <v>0.55000000000000004</v>
      </c>
      <c r="N3621">
        <v>84</v>
      </c>
      <c r="O3621">
        <v>58</v>
      </c>
      <c r="P3621">
        <v>8.4</v>
      </c>
      <c r="Q3621">
        <v>208</v>
      </c>
      <c r="R3621" t="s">
        <v>378</v>
      </c>
      <c r="S3621" t="s">
        <v>53</v>
      </c>
    </row>
    <row r="3622" spans="1:19" x14ac:dyDescent="0.2">
      <c r="A3622" t="s">
        <v>3408</v>
      </c>
      <c r="B3622" t="s">
        <v>17</v>
      </c>
      <c r="C3622">
        <v>2008</v>
      </c>
      <c r="D3622" s="1" t="d">
        <v>2011-11-13</v>
      </c>
      <c r="E3622" s="1" t="str">
        <f t="shared" si="112"/>
        <v>2011</v>
      </c>
      <c r="F3622" s="1" t="str">
        <f t="shared" si="113"/>
        <v>Nov</v>
      </c>
      <c r="G3622" t="s">
        <v>1</v>
      </c>
      <c r="H3622" t="s">
        <v>51</v>
      </c>
      <c r="I3622">
        <v>0.49</v>
      </c>
      <c r="J3622">
        <v>0.02</v>
      </c>
      <c r="K3622">
        <v>0</v>
      </c>
      <c r="L3622">
        <v>0.04</v>
      </c>
      <c r="M3622">
        <v>0.55000000000000004</v>
      </c>
      <c r="N3622">
        <v>47</v>
      </c>
      <c r="O3622">
        <v>4</v>
      </c>
      <c r="P3622">
        <v>7</v>
      </c>
      <c r="Q3622">
        <v>5</v>
      </c>
      <c r="R3622" t="s">
        <v>1746</v>
      </c>
      <c r="S3622" t="s">
        <v>20</v>
      </c>
    </row>
    <row r="3623" spans="1:19" x14ac:dyDescent="0.2">
      <c r="A3623" t="s">
        <v>3409</v>
      </c>
      <c r="B3623" t="s">
        <v>55</v>
      </c>
      <c r="C3623">
        <v>2001</v>
      </c>
      <c r="D3623" s="1" t="d">
        <v>2005-01-31</v>
      </c>
      <c r="E3623" s="1" t="str">
        <f t="shared" si="112"/>
        <v>2005</v>
      </c>
      <c r="F3623" s="1" t="str">
        <f t="shared" si="113"/>
        <v>Jan</v>
      </c>
      <c r="G3623" t="s">
        <v>50</v>
      </c>
      <c r="H3623" t="s">
        <v>283</v>
      </c>
      <c r="I3623">
        <v>0.27</v>
      </c>
      <c r="J3623">
        <v>0.21</v>
      </c>
      <c r="K3623">
        <v>0</v>
      </c>
      <c r="L3623">
        <v>7.0000000000000007E-2</v>
      </c>
      <c r="M3623">
        <v>0.55000000000000004</v>
      </c>
      <c r="N3623">
        <v>80</v>
      </c>
      <c r="O3623">
        <v>22</v>
      </c>
      <c r="P3623">
        <v>8.5</v>
      </c>
      <c r="Q3623">
        <v>35</v>
      </c>
      <c r="R3623" t="s">
        <v>1538</v>
      </c>
      <c r="S3623" t="s">
        <v>53</v>
      </c>
    </row>
    <row r="3624" spans="1:19" x14ac:dyDescent="0.2">
      <c r="A3624" t="s">
        <v>3410</v>
      </c>
      <c r="B3624" t="s">
        <v>55</v>
      </c>
      <c r="C3624">
        <v>2005</v>
      </c>
      <c r="D3624" s="1" t="d">
        <v>1988-06-06</v>
      </c>
      <c r="E3624" s="1" t="str">
        <f t="shared" si="112"/>
        <v>1988</v>
      </c>
      <c r="F3624" s="1" t="str">
        <f t="shared" si="113"/>
        <v>Jun</v>
      </c>
      <c r="G3624" t="s">
        <v>50</v>
      </c>
      <c r="H3624" t="s">
        <v>234</v>
      </c>
      <c r="I3624">
        <v>0.34</v>
      </c>
      <c r="J3624">
        <v>0.01</v>
      </c>
      <c r="K3624">
        <v>0.15</v>
      </c>
      <c r="L3624">
        <v>0.06</v>
      </c>
      <c r="M3624">
        <v>0.55000000000000004</v>
      </c>
      <c r="N3624">
        <v>94</v>
      </c>
      <c r="O3624">
        <v>53</v>
      </c>
      <c r="P3624">
        <v>9.3000000000000007</v>
      </c>
      <c r="Q3624">
        <v>439</v>
      </c>
      <c r="R3624" t="s">
        <v>3411</v>
      </c>
      <c r="S3624" t="s">
        <v>53</v>
      </c>
    </row>
    <row r="3625" spans="1:19" x14ac:dyDescent="0.2">
      <c r="A3625" t="s">
        <v>3412</v>
      </c>
      <c r="B3625" t="s">
        <v>137</v>
      </c>
      <c r="C3625">
        <v>2006</v>
      </c>
      <c r="D3625" s="1" t="d">
        <v>2011-02-06</v>
      </c>
      <c r="E3625" s="1" t="str">
        <f t="shared" si="112"/>
        <v>2011</v>
      </c>
      <c r="F3625" s="1" t="str">
        <f t="shared" si="113"/>
        <v>Feb</v>
      </c>
      <c r="G3625" t="s">
        <v>50</v>
      </c>
      <c r="H3625" t="s">
        <v>134</v>
      </c>
      <c r="I3625">
        <v>0.42</v>
      </c>
      <c r="J3625">
        <v>0.11</v>
      </c>
      <c r="K3625">
        <v>0</v>
      </c>
      <c r="L3625">
        <v>0.02</v>
      </c>
      <c r="M3625">
        <v>0.55000000000000004</v>
      </c>
    </row>
    <row r="3626" spans="1:19" x14ac:dyDescent="0.2">
      <c r="A3626" t="s">
        <v>3413</v>
      </c>
      <c r="B3626" t="s">
        <v>49</v>
      </c>
      <c r="C3626">
        <v>2010</v>
      </c>
      <c r="D3626" s="1" t="d">
        <v>2017-03-22</v>
      </c>
      <c r="E3626" s="1" t="str">
        <f t="shared" si="112"/>
        <v>2017</v>
      </c>
      <c r="F3626" s="1" t="str">
        <f t="shared" si="113"/>
        <v>Mar</v>
      </c>
      <c r="G3626" t="s">
        <v>50</v>
      </c>
      <c r="H3626" t="s">
        <v>372</v>
      </c>
      <c r="I3626">
        <v>0.24</v>
      </c>
      <c r="J3626">
        <v>0.22</v>
      </c>
      <c r="K3626">
        <v>0.01</v>
      </c>
      <c r="L3626">
        <v>0.09</v>
      </c>
      <c r="M3626">
        <v>0.55000000000000004</v>
      </c>
      <c r="N3626">
        <v>80</v>
      </c>
      <c r="O3626">
        <v>53</v>
      </c>
      <c r="P3626">
        <v>7.4</v>
      </c>
      <c r="Q3626">
        <v>312</v>
      </c>
      <c r="R3626" t="s">
        <v>1272</v>
      </c>
      <c r="S3626" t="s">
        <v>88</v>
      </c>
    </row>
    <row r="3627" spans="1:19" x14ac:dyDescent="0.2">
      <c r="A3627" t="s">
        <v>3414</v>
      </c>
      <c r="B3627" t="s">
        <v>1043</v>
      </c>
      <c r="C3627">
        <v>1994</v>
      </c>
      <c r="D3627" s="1" t="d">
        <v>2000-01-29</v>
      </c>
      <c r="E3627" s="1" t="str">
        <f t="shared" si="112"/>
        <v>2000</v>
      </c>
      <c r="F3627" s="1" t="str">
        <f t="shared" si="113"/>
        <v>Jan</v>
      </c>
      <c r="G3627" t="s">
        <v>24</v>
      </c>
      <c r="H3627" t="s">
        <v>151</v>
      </c>
      <c r="I3627">
        <v>0</v>
      </c>
      <c r="J3627">
        <v>0</v>
      </c>
      <c r="K3627">
        <v>0.55000000000000004</v>
      </c>
      <c r="L3627">
        <v>0</v>
      </c>
      <c r="M3627">
        <v>0.55000000000000004</v>
      </c>
    </row>
    <row r="3628" spans="1:19" x14ac:dyDescent="0.2">
      <c r="A3628" t="s">
        <v>3415</v>
      </c>
      <c r="B3628" t="s">
        <v>137</v>
      </c>
      <c r="C3628">
        <v>2002</v>
      </c>
      <c r="D3628" s="1" t="d">
        <v>1993-06-18</v>
      </c>
      <c r="E3628" s="1" t="str">
        <f t="shared" si="112"/>
        <v>1993</v>
      </c>
      <c r="F3628" s="1" t="str">
        <f t="shared" si="113"/>
        <v>Jun</v>
      </c>
      <c r="G3628" t="s">
        <v>86</v>
      </c>
      <c r="H3628" t="s">
        <v>484</v>
      </c>
      <c r="I3628">
        <v>0.4</v>
      </c>
      <c r="J3628">
        <v>0.13</v>
      </c>
      <c r="K3628">
        <v>0</v>
      </c>
      <c r="L3628">
        <v>0.02</v>
      </c>
      <c r="M3628">
        <v>0.55000000000000004</v>
      </c>
      <c r="N3628">
        <v>68</v>
      </c>
      <c r="O3628">
        <v>33</v>
      </c>
      <c r="P3628">
        <v>6.6</v>
      </c>
      <c r="Q3628">
        <v>15</v>
      </c>
      <c r="R3628" t="s">
        <v>3372</v>
      </c>
      <c r="S3628" t="s">
        <v>88</v>
      </c>
    </row>
    <row r="3629" spans="1:19" x14ac:dyDescent="0.2">
      <c r="A3629" t="s">
        <v>3416</v>
      </c>
      <c r="B3629" t="s">
        <v>104</v>
      </c>
      <c r="C3629">
        <v>1996</v>
      </c>
      <c r="D3629" s="1" t="d">
        <v>2016-02-10</v>
      </c>
      <c r="E3629" s="1" t="str">
        <f t="shared" si="112"/>
        <v>2016</v>
      </c>
      <c r="F3629" s="1" t="str">
        <f t="shared" si="113"/>
        <v>Feb</v>
      </c>
      <c r="G3629" t="s">
        <v>28</v>
      </c>
      <c r="H3629" t="s">
        <v>1201</v>
      </c>
      <c r="I3629">
        <v>0</v>
      </c>
      <c r="J3629">
        <v>0</v>
      </c>
      <c r="K3629">
        <v>0.52</v>
      </c>
      <c r="L3629">
        <v>0.04</v>
      </c>
      <c r="M3629">
        <v>0.55000000000000004</v>
      </c>
    </row>
    <row r="3630" spans="1:19" x14ac:dyDescent="0.2">
      <c r="A3630" t="s">
        <v>3417</v>
      </c>
      <c r="B3630" t="s">
        <v>32</v>
      </c>
      <c r="C3630">
        <v>2005</v>
      </c>
      <c r="D3630" s="1" t="d">
        <v>2014-09-16</v>
      </c>
      <c r="E3630" s="1" t="str">
        <f t="shared" si="112"/>
        <v>2014</v>
      </c>
      <c r="F3630" s="1" t="str">
        <f t="shared" si="113"/>
        <v>Sep</v>
      </c>
      <c r="G3630" t="s">
        <v>86</v>
      </c>
      <c r="H3630" t="s">
        <v>19</v>
      </c>
      <c r="I3630">
        <v>0</v>
      </c>
      <c r="J3630">
        <v>0</v>
      </c>
      <c r="K3630">
        <v>0.55000000000000004</v>
      </c>
      <c r="L3630">
        <v>0</v>
      </c>
      <c r="M3630">
        <v>0.55000000000000004</v>
      </c>
    </row>
    <row r="3631" spans="1:19" x14ac:dyDescent="0.2">
      <c r="A3631" t="s">
        <v>2426</v>
      </c>
      <c r="B3631" t="s">
        <v>171</v>
      </c>
      <c r="C3631">
        <v>2015</v>
      </c>
      <c r="D3631" s="1" t="d">
        <v>2017-06-10</v>
      </c>
      <c r="E3631" s="1" t="str">
        <f t="shared" si="112"/>
        <v>2017</v>
      </c>
      <c r="F3631" s="1" t="str">
        <f t="shared" si="113"/>
        <v>Jun</v>
      </c>
      <c r="G3631" t="s">
        <v>34</v>
      </c>
      <c r="H3631" t="s">
        <v>71</v>
      </c>
      <c r="I3631">
        <v>0.3</v>
      </c>
      <c r="J3631">
        <v>0.2</v>
      </c>
      <c r="K3631">
        <v>0</v>
      </c>
      <c r="L3631">
        <v>0.05</v>
      </c>
      <c r="M3631">
        <v>0.55000000000000004</v>
      </c>
      <c r="N3631">
        <v>81</v>
      </c>
      <c r="O3631">
        <v>21</v>
      </c>
      <c r="P3631">
        <v>5.0999999999999996</v>
      </c>
      <c r="Q3631">
        <v>69</v>
      </c>
      <c r="R3631" t="s">
        <v>2021</v>
      </c>
      <c r="S3631" t="s">
        <v>88</v>
      </c>
    </row>
    <row r="3632" spans="1:19" x14ac:dyDescent="0.2">
      <c r="A3632" t="s">
        <v>3418</v>
      </c>
      <c r="B3632">
        <v>2600</v>
      </c>
      <c r="C3632">
        <v>1982</v>
      </c>
      <c r="D3632" s="1" t="d">
        <v>2021-03-28</v>
      </c>
      <c r="E3632" s="1" t="str">
        <f t="shared" si="112"/>
        <v>2021</v>
      </c>
      <c r="F3632" s="1" t="str">
        <f t="shared" si="113"/>
        <v>Mar</v>
      </c>
      <c r="G3632" t="s">
        <v>18</v>
      </c>
      <c r="H3632" t="s">
        <v>71</v>
      </c>
      <c r="I3632">
        <v>0.52</v>
      </c>
      <c r="J3632">
        <v>0.03</v>
      </c>
      <c r="K3632">
        <v>0</v>
      </c>
      <c r="L3632">
        <v>0.01</v>
      </c>
      <c r="M3632">
        <v>0.55000000000000004</v>
      </c>
    </row>
    <row r="3633" spans="1:19" x14ac:dyDescent="0.2">
      <c r="A3633" t="s">
        <v>3419</v>
      </c>
      <c r="B3633" t="s">
        <v>104</v>
      </c>
      <c r="C3633">
        <v>2001</v>
      </c>
      <c r="D3633" s="1" t="d">
        <v>2008-02-08</v>
      </c>
      <c r="E3633" s="1" t="str">
        <f t="shared" si="112"/>
        <v>2008</v>
      </c>
      <c r="F3633" s="1" t="str">
        <f t="shared" si="113"/>
        <v>Feb</v>
      </c>
      <c r="G3633" t="s">
        <v>37</v>
      </c>
      <c r="H3633" t="s">
        <v>1207</v>
      </c>
      <c r="I3633">
        <v>0.31</v>
      </c>
      <c r="J3633">
        <v>0.21</v>
      </c>
      <c r="K3633">
        <v>0</v>
      </c>
      <c r="L3633">
        <v>0.04</v>
      </c>
      <c r="M3633">
        <v>0.55000000000000004</v>
      </c>
    </row>
    <row r="3634" spans="1:19" x14ac:dyDescent="0.2">
      <c r="A3634" t="s">
        <v>3420</v>
      </c>
      <c r="B3634" t="s">
        <v>104</v>
      </c>
      <c r="C3634">
        <v>1999</v>
      </c>
      <c r="D3634" s="1" t="d">
        <v>1989-08-13</v>
      </c>
      <c r="E3634" s="1" t="str">
        <f t="shared" si="112"/>
        <v>1989</v>
      </c>
      <c r="F3634" s="1" t="str">
        <f t="shared" si="113"/>
        <v>Aug</v>
      </c>
      <c r="G3634" t="s">
        <v>50</v>
      </c>
      <c r="H3634" t="s">
        <v>283</v>
      </c>
      <c r="I3634">
        <v>0.31</v>
      </c>
      <c r="J3634">
        <v>0.21</v>
      </c>
      <c r="K3634">
        <v>0</v>
      </c>
      <c r="L3634">
        <v>0.04</v>
      </c>
      <c r="M3634">
        <v>0.55000000000000004</v>
      </c>
    </row>
    <row r="3635" spans="1:19" x14ac:dyDescent="0.2">
      <c r="A3635" t="s">
        <v>3421</v>
      </c>
      <c r="B3635" t="s">
        <v>1043</v>
      </c>
      <c r="C3635">
        <v>1996</v>
      </c>
      <c r="D3635" s="1" t="d">
        <v>2004-04-28</v>
      </c>
      <c r="E3635" s="1" t="str">
        <f t="shared" si="112"/>
        <v>2004</v>
      </c>
      <c r="F3635" s="1" t="str">
        <f t="shared" si="113"/>
        <v>Apr</v>
      </c>
      <c r="G3635" t="s">
        <v>101</v>
      </c>
      <c r="H3635" t="s">
        <v>151</v>
      </c>
      <c r="I3635">
        <v>0</v>
      </c>
      <c r="J3635">
        <v>0</v>
      </c>
      <c r="K3635">
        <v>0.55000000000000004</v>
      </c>
      <c r="L3635">
        <v>0</v>
      </c>
      <c r="M3635">
        <v>0.55000000000000004</v>
      </c>
    </row>
    <row r="3636" spans="1:19" x14ac:dyDescent="0.2">
      <c r="A3636" t="s">
        <v>3422</v>
      </c>
      <c r="B3636" t="s">
        <v>32</v>
      </c>
      <c r="C3636">
        <v>2006</v>
      </c>
      <c r="D3636" s="1" t="d">
        <v>2011-08-07</v>
      </c>
      <c r="E3636" s="1" t="str">
        <f t="shared" si="112"/>
        <v>2011</v>
      </c>
      <c r="F3636" s="1" t="str">
        <f t="shared" si="113"/>
        <v>Aug</v>
      </c>
      <c r="G3636" t="s">
        <v>39</v>
      </c>
      <c r="H3636" t="s">
        <v>111</v>
      </c>
      <c r="I3636">
        <v>0.49</v>
      </c>
      <c r="J3636">
        <v>0.02</v>
      </c>
      <c r="K3636">
        <v>0</v>
      </c>
      <c r="L3636">
        <v>0.04</v>
      </c>
      <c r="M3636">
        <v>0.55000000000000004</v>
      </c>
      <c r="P3636">
        <v>5.3</v>
      </c>
      <c r="Q3636">
        <v>16</v>
      </c>
      <c r="R3636" t="s">
        <v>2108</v>
      </c>
      <c r="S3636" t="s">
        <v>20</v>
      </c>
    </row>
    <row r="3637" spans="1:19" x14ac:dyDescent="0.2">
      <c r="A3637" t="s">
        <v>3423</v>
      </c>
      <c r="B3637" t="s">
        <v>55</v>
      </c>
      <c r="C3637">
        <v>2001</v>
      </c>
      <c r="D3637" s="1" t="d">
        <v>2004-11-11</v>
      </c>
      <c r="E3637" s="1" t="str">
        <f t="shared" si="112"/>
        <v>2004</v>
      </c>
      <c r="F3637" s="1" t="str">
        <f t="shared" si="113"/>
        <v>Nov</v>
      </c>
      <c r="G3637" t="s">
        <v>50</v>
      </c>
      <c r="H3637" t="s">
        <v>68</v>
      </c>
      <c r="I3637">
        <v>0.21</v>
      </c>
      <c r="J3637">
        <v>0.16</v>
      </c>
      <c r="K3637">
        <v>0.12</v>
      </c>
      <c r="L3637">
        <v>0.05</v>
      </c>
      <c r="M3637">
        <v>0.55000000000000004</v>
      </c>
      <c r="N3637">
        <v>67</v>
      </c>
      <c r="O3637">
        <v>19</v>
      </c>
      <c r="P3637">
        <v>7.8</v>
      </c>
      <c r="Q3637">
        <v>19</v>
      </c>
      <c r="R3637" t="s">
        <v>3424</v>
      </c>
      <c r="S3637" t="s">
        <v>53</v>
      </c>
    </row>
    <row r="3638" spans="1:19" x14ac:dyDescent="0.2">
      <c r="A3638" t="s">
        <v>3425</v>
      </c>
      <c r="B3638" t="s">
        <v>55</v>
      </c>
      <c r="C3638">
        <v>2001</v>
      </c>
      <c r="D3638" s="1" t="d">
        <v>1990-09-27</v>
      </c>
      <c r="E3638" s="1" t="str">
        <f t="shared" si="112"/>
        <v>1990</v>
      </c>
      <c r="F3638" s="1" t="str">
        <f t="shared" si="113"/>
        <v>Sep</v>
      </c>
      <c r="G3638" t="s">
        <v>101</v>
      </c>
      <c r="H3638" t="s">
        <v>111</v>
      </c>
      <c r="I3638">
        <v>0.27</v>
      </c>
      <c r="J3638">
        <v>0.21</v>
      </c>
      <c r="K3638">
        <v>0</v>
      </c>
      <c r="L3638">
        <v>7.0000000000000007E-2</v>
      </c>
      <c r="M3638">
        <v>0.55000000000000004</v>
      </c>
      <c r="N3638">
        <v>68</v>
      </c>
      <c r="O3638">
        <v>19</v>
      </c>
      <c r="P3638">
        <v>6.7</v>
      </c>
      <c r="Q3638">
        <v>12</v>
      </c>
      <c r="R3638" t="s">
        <v>111</v>
      </c>
      <c r="S3638" t="s">
        <v>88</v>
      </c>
    </row>
    <row r="3639" spans="1:19" x14ac:dyDescent="0.2">
      <c r="A3639" t="s">
        <v>3426</v>
      </c>
      <c r="B3639" t="s">
        <v>49</v>
      </c>
      <c r="C3639">
        <v>2008</v>
      </c>
      <c r="D3639" s="1" t="d">
        <v>2006-09-22</v>
      </c>
      <c r="E3639" s="1" t="str">
        <f t="shared" si="112"/>
        <v>2006</v>
      </c>
      <c r="F3639" s="1" t="str">
        <f t="shared" si="113"/>
        <v>Sep</v>
      </c>
      <c r="G3639" t="s">
        <v>1</v>
      </c>
      <c r="H3639" t="s">
        <v>68</v>
      </c>
      <c r="I3639">
        <v>0</v>
      </c>
      <c r="J3639">
        <v>0.52</v>
      </c>
      <c r="K3639">
        <v>0</v>
      </c>
      <c r="L3639">
        <v>0.04</v>
      </c>
      <c r="M3639">
        <v>0.55000000000000004</v>
      </c>
    </row>
    <row r="3640" spans="1:19" x14ac:dyDescent="0.2">
      <c r="A3640" t="s">
        <v>3427</v>
      </c>
      <c r="B3640" t="s">
        <v>55</v>
      </c>
      <c r="C3640">
        <v>2004</v>
      </c>
      <c r="D3640" s="1" t="d">
        <v>2011-06-22</v>
      </c>
      <c r="E3640" s="1" t="str">
        <f t="shared" si="112"/>
        <v>2011</v>
      </c>
      <c r="F3640" s="1" t="str">
        <f t="shared" si="113"/>
        <v>Jun</v>
      </c>
      <c r="G3640" t="s">
        <v>18</v>
      </c>
      <c r="H3640" t="s">
        <v>3428</v>
      </c>
      <c r="I3640">
        <v>0</v>
      </c>
      <c r="J3640">
        <v>0</v>
      </c>
      <c r="K3640">
        <v>0.55000000000000004</v>
      </c>
      <c r="L3640">
        <v>0</v>
      </c>
      <c r="M3640">
        <v>0.55000000000000004</v>
      </c>
    </row>
    <row r="3641" spans="1:19" x14ac:dyDescent="0.2">
      <c r="A3641" t="s">
        <v>3429</v>
      </c>
      <c r="B3641" t="s">
        <v>17</v>
      </c>
      <c r="C3641">
        <v>2006</v>
      </c>
      <c r="D3641" s="1" t="d">
        <v>1997-10-04</v>
      </c>
      <c r="E3641" s="1" t="str">
        <f t="shared" si="112"/>
        <v>1997</v>
      </c>
      <c r="F3641" s="1" t="str">
        <f t="shared" si="113"/>
        <v>Oct</v>
      </c>
      <c r="G3641" t="s">
        <v>18</v>
      </c>
      <c r="H3641" t="s">
        <v>71</v>
      </c>
      <c r="I3641">
        <v>0.51</v>
      </c>
      <c r="J3641">
        <v>0</v>
      </c>
      <c r="K3641">
        <v>0</v>
      </c>
      <c r="L3641">
        <v>0.04</v>
      </c>
      <c r="M3641">
        <v>0.55000000000000004</v>
      </c>
    </row>
    <row r="3642" spans="1:19" x14ac:dyDescent="0.2">
      <c r="A3642" t="s">
        <v>3430</v>
      </c>
      <c r="B3642" t="s">
        <v>1015</v>
      </c>
      <c r="C3642">
        <v>2011</v>
      </c>
      <c r="D3642" s="1" t="d">
        <v>2008-07-10</v>
      </c>
      <c r="E3642" s="1" t="str">
        <f t="shared" si="112"/>
        <v>2008</v>
      </c>
      <c r="F3642" s="1" t="str">
        <f t="shared" si="113"/>
        <v>Jul</v>
      </c>
      <c r="G3642" t="s">
        <v>18</v>
      </c>
      <c r="H3642" t="s">
        <v>68</v>
      </c>
      <c r="I3642">
        <v>0.15</v>
      </c>
      <c r="J3642">
        <v>0.11</v>
      </c>
      <c r="K3642">
        <v>0.25</v>
      </c>
      <c r="L3642">
        <v>0.05</v>
      </c>
      <c r="M3642">
        <v>0.55000000000000004</v>
      </c>
      <c r="N3642">
        <v>76</v>
      </c>
      <c r="O3642">
        <v>55</v>
      </c>
      <c r="P3642">
        <v>8.1</v>
      </c>
      <c r="Q3642">
        <v>77</v>
      </c>
      <c r="R3642" t="s">
        <v>639</v>
      </c>
      <c r="S3642" t="s">
        <v>20</v>
      </c>
    </row>
    <row r="3643" spans="1:19" x14ac:dyDescent="0.2">
      <c r="A3643" t="s">
        <v>355</v>
      </c>
      <c r="B3643" t="s">
        <v>137</v>
      </c>
      <c r="C3643">
        <v>2002</v>
      </c>
      <c r="D3643" s="1" t="d">
        <v>1992-11-19</v>
      </c>
      <c r="E3643" s="1" t="str">
        <f t="shared" si="112"/>
        <v>1992</v>
      </c>
      <c r="F3643" s="1" t="str">
        <f t="shared" si="113"/>
        <v>Nov</v>
      </c>
      <c r="G3643" t="s">
        <v>18</v>
      </c>
      <c r="H3643" t="s">
        <v>71</v>
      </c>
      <c r="I3643">
        <v>0.34</v>
      </c>
      <c r="J3643">
        <v>0.18</v>
      </c>
      <c r="K3643">
        <v>0</v>
      </c>
      <c r="L3643">
        <v>0.02</v>
      </c>
      <c r="M3643">
        <v>0.55000000000000004</v>
      </c>
      <c r="N3643">
        <v>93</v>
      </c>
      <c r="O3643">
        <v>22</v>
      </c>
      <c r="P3643">
        <v>8.4</v>
      </c>
      <c r="Q3643">
        <v>17</v>
      </c>
      <c r="R3643" t="s">
        <v>309</v>
      </c>
      <c r="S3643" t="s">
        <v>88</v>
      </c>
    </row>
    <row r="3644" spans="1:19" x14ac:dyDescent="0.2">
      <c r="A3644" t="s">
        <v>3431</v>
      </c>
      <c r="B3644" t="s">
        <v>64</v>
      </c>
      <c r="C3644">
        <v>2002</v>
      </c>
      <c r="D3644" s="1" t="d">
        <v>2015-01-26</v>
      </c>
      <c r="E3644" s="1" t="str">
        <f t="shared" si="112"/>
        <v>2015</v>
      </c>
      <c r="F3644" s="1" t="str">
        <f t="shared" si="113"/>
        <v>Jan</v>
      </c>
      <c r="G3644" t="s">
        <v>1</v>
      </c>
      <c r="H3644" t="s">
        <v>222</v>
      </c>
      <c r="I3644">
        <v>0.22</v>
      </c>
      <c r="J3644">
        <v>0.08</v>
      </c>
      <c r="K3644">
        <v>0.24</v>
      </c>
      <c r="L3644">
        <v>0.01</v>
      </c>
      <c r="M3644">
        <v>0.55000000000000004</v>
      </c>
      <c r="N3644">
        <v>82</v>
      </c>
      <c r="O3644">
        <v>17</v>
      </c>
      <c r="P3644">
        <v>8.9</v>
      </c>
      <c r="Q3644">
        <v>31</v>
      </c>
      <c r="R3644" t="s">
        <v>3432</v>
      </c>
      <c r="S3644" t="s">
        <v>20</v>
      </c>
    </row>
    <row r="3645" spans="1:19" x14ac:dyDescent="0.2">
      <c r="A3645" t="s">
        <v>3433</v>
      </c>
      <c r="B3645" t="s">
        <v>104</v>
      </c>
      <c r="C3645">
        <v>2000</v>
      </c>
      <c r="D3645" s="1" t="d">
        <v>1988-10-27</v>
      </c>
      <c r="E3645" s="1" t="str">
        <f t="shared" si="112"/>
        <v>1988</v>
      </c>
      <c r="F3645" s="1" t="str">
        <f t="shared" si="113"/>
        <v>Oct</v>
      </c>
      <c r="G3645" t="s">
        <v>86</v>
      </c>
      <c r="H3645" t="s">
        <v>1656</v>
      </c>
      <c r="I3645">
        <v>0.31</v>
      </c>
      <c r="J3645">
        <v>0.21</v>
      </c>
      <c r="K3645">
        <v>0</v>
      </c>
      <c r="L3645">
        <v>0.04</v>
      </c>
      <c r="M3645">
        <v>0.55000000000000004</v>
      </c>
      <c r="P3645" t="s">
        <v>203</v>
      </c>
      <c r="R3645" t="s">
        <v>3434</v>
      </c>
      <c r="S3645" t="s">
        <v>88</v>
      </c>
    </row>
    <row r="3646" spans="1:19" x14ac:dyDescent="0.2">
      <c r="A3646" t="s">
        <v>3435</v>
      </c>
      <c r="B3646" t="s">
        <v>75</v>
      </c>
      <c r="C3646">
        <v>2015</v>
      </c>
      <c r="D3646" s="1" t="d">
        <v>1988-06-05</v>
      </c>
      <c r="E3646" s="1" t="str">
        <f t="shared" si="112"/>
        <v>1988</v>
      </c>
      <c r="F3646" s="1" t="str">
        <f t="shared" si="113"/>
        <v>Jun</v>
      </c>
      <c r="G3646" t="s">
        <v>50</v>
      </c>
      <c r="H3646" t="s">
        <v>222</v>
      </c>
      <c r="I3646">
        <v>0.13</v>
      </c>
      <c r="J3646">
        <v>0.24</v>
      </c>
      <c r="K3646">
        <v>0.1</v>
      </c>
      <c r="L3646">
        <v>7.0000000000000007E-2</v>
      </c>
      <c r="M3646">
        <v>0.55000000000000004</v>
      </c>
      <c r="N3646">
        <v>75</v>
      </c>
      <c r="O3646">
        <v>30</v>
      </c>
      <c r="P3646">
        <v>7.7</v>
      </c>
      <c r="Q3646">
        <v>284</v>
      </c>
      <c r="R3646" t="s">
        <v>222</v>
      </c>
      <c r="S3646" t="s">
        <v>53</v>
      </c>
    </row>
    <row r="3647" spans="1:19" x14ac:dyDescent="0.2">
      <c r="A3647" t="s">
        <v>1023</v>
      </c>
      <c r="B3647" t="s">
        <v>104</v>
      </c>
      <c r="C3647">
        <v>1996</v>
      </c>
      <c r="D3647" s="1" t="d">
        <v>2015-03-01</v>
      </c>
      <c r="E3647" s="1" t="str">
        <f t="shared" si="112"/>
        <v>2015</v>
      </c>
      <c r="F3647" s="1" t="str">
        <f t="shared" si="113"/>
        <v>Mar</v>
      </c>
      <c r="G3647" t="s">
        <v>37</v>
      </c>
      <c r="H3647" t="s">
        <v>254</v>
      </c>
      <c r="I3647">
        <v>0.31</v>
      </c>
      <c r="J3647">
        <v>0.21</v>
      </c>
      <c r="K3647">
        <v>0</v>
      </c>
      <c r="L3647">
        <v>0.04</v>
      </c>
      <c r="M3647">
        <v>0.55000000000000004</v>
      </c>
    </row>
    <row r="3648" spans="1:19" x14ac:dyDescent="0.2">
      <c r="A3648" t="s">
        <v>2757</v>
      </c>
      <c r="B3648" t="s">
        <v>49</v>
      </c>
      <c r="C3648">
        <v>2015</v>
      </c>
      <c r="D3648" s="1" t="d">
        <v>2005-10-28</v>
      </c>
      <c r="E3648" s="1" t="str">
        <f t="shared" si="112"/>
        <v>2005</v>
      </c>
      <c r="F3648" s="1" t="str">
        <f t="shared" si="113"/>
        <v>Oct</v>
      </c>
      <c r="G3648" t="s">
        <v>50</v>
      </c>
      <c r="H3648" t="s">
        <v>267</v>
      </c>
      <c r="I3648">
        <v>0.17</v>
      </c>
      <c r="J3648">
        <v>0.3</v>
      </c>
      <c r="K3648">
        <v>0</v>
      </c>
      <c r="L3648">
        <v>0.09</v>
      </c>
      <c r="M3648">
        <v>0.55000000000000004</v>
      </c>
      <c r="P3648">
        <v>6.4</v>
      </c>
      <c r="Q3648">
        <v>18</v>
      </c>
    </row>
    <row r="3649" spans="1:19" x14ac:dyDescent="0.2">
      <c r="A3649" t="s">
        <v>2440</v>
      </c>
      <c r="B3649" t="s">
        <v>49</v>
      </c>
      <c r="C3649">
        <v>2007</v>
      </c>
      <c r="D3649" s="1" t="d">
        <v>1991-03-11</v>
      </c>
      <c r="E3649" s="1" t="str">
        <f t="shared" si="112"/>
        <v>1991</v>
      </c>
      <c r="F3649" s="1" t="str">
        <f t="shared" si="113"/>
        <v>Mar</v>
      </c>
      <c r="G3649" t="s">
        <v>18</v>
      </c>
      <c r="H3649" t="s">
        <v>51</v>
      </c>
      <c r="I3649">
        <v>0.5</v>
      </c>
      <c r="J3649">
        <v>0.01</v>
      </c>
      <c r="K3649">
        <v>0</v>
      </c>
      <c r="L3649">
        <v>0.05</v>
      </c>
      <c r="M3649">
        <v>0.55000000000000004</v>
      </c>
      <c r="N3649">
        <v>81</v>
      </c>
      <c r="O3649">
        <v>18</v>
      </c>
      <c r="P3649">
        <v>6.8</v>
      </c>
      <c r="Q3649">
        <v>19</v>
      </c>
      <c r="R3649" t="s">
        <v>426</v>
      </c>
      <c r="S3649" t="s">
        <v>20</v>
      </c>
    </row>
    <row r="3650" spans="1:19" x14ac:dyDescent="0.2">
      <c r="A3650" t="s">
        <v>2147</v>
      </c>
      <c r="B3650" t="s">
        <v>17</v>
      </c>
      <c r="C3650">
        <v>2011</v>
      </c>
      <c r="D3650" s="1" t="d">
        <v>1991-04-10</v>
      </c>
      <c r="E3650" s="1" t="str">
        <f t="shared" si="112"/>
        <v>1991</v>
      </c>
      <c r="F3650" s="1" t="str">
        <f t="shared" si="113"/>
        <v>Apr</v>
      </c>
      <c r="G3650" t="s">
        <v>1</v>
      </c>
      <c r="H3650" t="s">
        <v>111</v>
      </c>
      <c r="I3650">
        <v>0.21</v>
      </c>
      <c r="J3650">
        <v>0.27</v>
      </c>
      <c r="K3650">
        <v>0</v>
      </c>
      <c r="L3650">
        <v>0.06</v>
      </c>
      <c r="M3650">
        <v>0.55000000000000004</v>
      </c>
      <c r="N3650">
        <v>92</v>
      </c>
      <c r="O3650">
        <v>13</v>
      </c>
      <c r="P3650">
        <v>8.3000000000000007</v>
      </c>
      <c r="Q3650">
        <v>127</v>
      </c>
      <c r="R3650" t="s">
        <v>2148</v>
      </c>
      <c r="S3650" t="s">
        <v>112</v>
      </c>
    </row>
    <row r="3651" spans="1:19" x14ac:dyDescent="0.2">
      <c r="A3651" t="s">
        <v>3436</v>
      </c>
      <c r="B3651" t="s">
        <v>75</v>
      </c>
      <c r="C3651">
        <v>2014</v>
      </c>
      <c r="D3651" s="1" t="d">
        <v>2016-07-16</v>
      </c>
      <c r="E3651" s="1" t="str">
        <f t="shared" ref="E3651:E3714" si="114">TEXT(D3651,"yyyy")</f>
        <v>2016</v>
      </c>
      <c r="F3651" s="1" t="str">
        <f t="shared" ref="F3651:F3714" si="115">TEXT(D3651,"mmm")</f>
        <v>Jul</v>
      </c>
      <c r="G3651" t="s">
        <v>50</v>
      </c>
      <c r="H3651" t="s">
        <v>71</v>
      </c>
      <c r="I3651">
        <v>0.2</v>
      </c>
      <c r="J3651">
        <v>0.25</v>
      </c>
      <c r="K3651">
        <v>0.02</v>
      </c>
      <c r="L3651">
        <v>0.09</v>
      </c>
      <c r="M3651">
        <v>0.55000000000000004</v>
      </c>
    </row>
    <row r="3652" spans="1:19" x14ac:dyDescent="0.2">
      <c r="A3652" t="s">
        <v>3437</v>
      </c>
      <c r="B3652" t="s">
        <v>104</v>
      </c>
      <c r="C3652">
        <v>1999</v>
      </c>
      <c r="D3652" s="1" t="d">
        <v>2018-06-17</v>
      </c>
      <c r="E3652" s="1" t="str">
        <f t="shared" si="114"/>
        <v>2018</v>
      </c>
      <c r="F3652" s="1" t="str">
        <f t="shared" si="115"/>
        <v>Jun</v>
      </c>
      <c r="G3652" t="s">
        <v>272</v>
      </c>
      <c r="H3652" t="s">
        <v>372</v>
      </c>
      <c r="I3652">
        <v>0</v>
      </c>
      <c r="J3652">
        <v>0</v>
      </c>
      <c r="K3652">
        <v>0.51</v>
      </c>
      <c r="L3652">
        <v>0.04</v>
      </c>
      <c r="M3652">
        <v>0.55000000000000004</v>
      </c>
    </row>
    <row r="3653" spans="1:19" x14ac:dyDescent="0.2">
      <c r="A3653" t="s">
        <v>416</v>
      </c>
      <c r="B3653" t="s">
        <v>148</v>
      </c>
      <c r="C3653">
        <v>2014</v>
      </c>
      <c r="D3653" s="1" t="d">
        <v>2009-03-12</v>
      </c>
      <c r="E3653" s="1" t="str">
        <f t="shared" si="114"/>
        <v>2009</v>
      </c>
      <c r="F3653" s="1" t="str">
        <f t="shared" si="115"/>
        <v>Mar</v>
      </c>
      <c r="G3653" t="s">
        <v>50</v>
      </c>
      <c r="H3653" t="s">
        <v>111</v>
      </c>
      <c r="I3653">
        <v>0.18</v>
      </c>
      <c r="J3653">
        <v>0.33</v>
      </c>
      <c r="K3653">
        <v>0</v>
      </c>
      <c r="L3653">
        <v>0.04</v>
      </c>
      <c r="M3653">
        <v>0.55000000000000004</v>
      </c>
      <c r="N3653">
        <v>70</v>
      </c>
      <c r="O3653">
        <v>10</v>
      </c>
      <c r="P3653">
        <v>3</v>
      </c>
      <c r="Q3653">
        <v>1463</v>
      </c>
      <c r="R3653" t="s">
        <v>417</v>
      </c>
      <c r="S3653" t="s">
        <v>53</v>
      </c>
    </row>
    <row r="3654" spans="1:19" x14ac:dyDescent="0.2">
      <c r="A3654" t="s">
        <v>3438</v>
      </c>
      <c r="B3654" t="s">
        <v>44</v>
      </c>
      <c r="C3654">
        <v>2011</v>
      </c>
      <c r="D3654" s="1" t="d">
        <v>2010-11-01</v>
      </c>
      <c r="E3654" s="1" t="str">
        <f t="shared" si="114"/>
        <v>2010</v>
      </c>
      <c r="F3654" s="1" t="str">
        <f t="shared" si="115"/>
        <v>Nov</v>
      </c>
      <c r="G3654" t="s">
        <v>24</v>
      </c>
      <c r="H3654" t="s">
        <v>484</v>
      </c>
      <c r="I3654">
        <v>0.37</v>
      </c>
      <c r="J3654">
        <v>0.13</v>
      </c>
      <c r="K3654">
        <v>0</v>
      </c>
      <c r="L3654">
        <v>0.04</v>
      </c>
      <c r="M3654">
        <v>0.55000000000000004</v>
      </c>
      <c r="N3654">
        <v>63</v>
      </c>
      <c r="O3654">
        <v>43</v>
      </c>
      <c r="P3654">
        <v>7.2</v>
      </c>
      <c r="Q3654">
        <v>24</v>
      </c>
      <c r="R3654" t="s">
        <v>3439</v>
      </c>
      <c r="S3654" t="s">
        <v>20</v>
      </c>
    </row>
    <row r="3655" spans="1:19" x14ac:dyDescent="0.2">
      <c r="A3655" t="s">
        <v>3440</v>
      </c>
      <c r="B3655" t="s">
        <v>1043</v>
      </c>
      <c r="C3655">
        <v>1997</v>
      </c>
      <c r="D3655" s="1" t="d">
        <v>1990-08-08</v>
      </c>
      <c r="E3655" s="1" t="str">
        <f t="shared" si="114"/>
        <v>1990</v>
      </c>
      <c r="F3655" s="1" t="str">
        <f t="shared" si="115"/>
        <v>Aug</v>
      </c>
      <c r="G3655" t="s">
        <v>272</v>
      </c>
      <c r="H3655" t="s">
        <v>1201</v>
      </c>
      <c r="I3655">
        <v>0</v>
      </c>
      <c r="J3655">
        <v>0</v>
      </c>
      <c r="K3655">
        <v>0.55000000000000004</v>
      </c>
      <c r="L3655">
        <v>0</v>
      </c>
      <c r="M3655">
        <v>0.55000000000000004</v>
      </c>
    </row>
    <row r="3656" spans="1:19" x14ac:dyDescent="0.2">
      <c r="A3656" t="s">
        <v>1074</v>
      </c>
      <c r="B3656" t="s">
        <v>137</v>
      </c>
      <c r="C3656">
        <v>2004</v>
      </c>
      <c r="D3656" s="1" t="d">
        <v>2013-10-26</v>
      </c>
      <c r="E3656" s="1" t="str">
        <f t="shared" si="114"/>
        <v>2013</v>
      </c>
      <c r="F3656" s="1" t="str">
        <f t="shared" si="115"/>
        <v>Oct</v>
      </c>
      <c r="G3656" t="s">
        <v>1</v>
      </c>
      <c r="H3656" t="s">
        <v>71</v>
      </c>
      <c r="I3656">
        <v>0.4</v>
      </c>
      <c r="J3656">
        <v>0.13</v>
      </c>
      <c r="K3656">
        <v>0</v>
      </c>
      <c r="L3656">
        <v>0.02</v>
      </c>
      <c r="M3656">
        <v>0.55000000000000004</v>
      </c>
      <c r="N3656">
        <v>72</v>
      </c>
      <c r="O3656">
        <v>31</v>
      </c>
      <c r="P3656">
        <v>8.4</v>
      </c>
      <c r="Q3656">
        <v>5</v>
      </c>
      <c r="R3656" t="s">
        <v>542</v>
      </c>
      <c r="S3656" t="s">
        <v>20</v>
      </c>
    </row>
    <row r="3657" spans="1:19" x14ac:dyDescent="0.2">
      <c r="A3657" t="s">
        <v>3441</v>
      </c>
      <c r="B3657" t="s">
        <v>32</v>
      </c>
      <c r="C3657">
        <v>2007</v>
      </c>
      <c r="D3657" s="1" t="d">
        <v>1990-10-21</v>
      </c>
      <c r="E3657" s="1" t="str">
        <f t="shared" si="114"/>
        <v>1990</v>
      </c>
      <c r="F3657" s="1" t="str">
        <f t="shared" si="115"/>
        <v>Oct</v>
      </c>
      <c r="G3657" t="s">
        <v>39</v>
      </c>
      <c r="H3657" t="s">
        <v>484</v>
      </c>
      <c r="I3657">
        <v>0.18</v>
      </c>
      <c r="J3657">
        <v>0.35</v>
      </c>
      <c r="K3657">
        <v>0</v>
      </c>
      <c r="L3657">
        <v>0.02</v>
      </c>
      <c r="M3657">
        <v>0.55000000000000004</v>
      </c>
      <c r="N3657">
        <v>67</v>
      </c>
      <c r="O3657">
        <v>4</v>
      </c>
      <c r="P3657">
        <v>6.8</v>
      </c>
      <c r="Q3657">
        <v>6</v>
      </c>
      <c r="R3657" t="s">
        <v>3442</v>
      </c>
      <c r="S3657" t="s">
        <v>20</v>
      </c>
    </row>
    <row r="3658" spans="1:19" x14ac:dyDescent="0.2">
      <c r="A3658" t="s">
        <v>259</v>
      </c>
      <c r="B3658" t="s">
        <v>148</v>
      </c>
      <c r="C3658">
        <v>2010</v>
      </c>
      <c r="D3658" s="1" t="d">
        <v>1999-03-12</v>
      </c>
      <c r="E3658" s="1" t="str">
        <f t="shared" si="114"/>
        <v>1999</v>
      </c>
      <c r="F3658" s="1" t="str">
        <f t="shared" si="115"/>
        <v>Mar</v>
      </c>
      <c r="G3658" t="s">
        <v>50</v>
      </c>
      <c r="H3658" t="s">
        <v>111</v>
      </c>
      <c r="I3658">
        <v>0.01</v>
      </c>
      <c r="J3658">
        <v>0.45</v>
      </c>
      <c r="K3658">
        <v>0</v>
      </c>
      <c r="L3658">
        <v>0.09</v>
      </c>
      <c r="M3658">
        <v>0.55000000000000004</v>
      </c>
      <c r="N3658">
        <v>86</v>
      </c>
      <c r="O3658">
        <v>22</v>
      </c>
      <c r="P3658">
        <v>6.9</v>
      </c>
      <c r="Q3658">
        <v>1611</v>
      </c>
      <c r="R3658" t="s">
        <v>260</v>
      </c>
      <c r="S3658" t="s">
        <v>53</v>
      </c>
    </row>
    <row r="3659" spans="1:19" x14ac:dyDescent="0.2">
      <c r="A3659" t="s">
        <v>3443</v>
      </c>
      <c r="B3659" t="s">
        <v>55</v>
      </c>
      <c r="C3659">
        <v>2002</v>
      </c>
      <c r="D3659" s="1" t="d">
        <v>2008-09-04</v>
      </c>
      <c r="E3659" s="1" t="str">
        <f t="shared" si="114"/>
        <v>2008</v>
      </c>
      <c r="F3659" s="1" t="str">
        <f t="shared" si="115"/>
        <v>Sep</v>
      </c>
      <c r="G3659" t="s">
        <v>18</v>
      </c>
      <c r="H3659" t="s">
        <v>151</v>
      </c>
      <c r="I3659">
        <v>0</v>
      </c>
      <c r="J3659">
        <v>0</v>
      </c>
      <c r="K3659">
        <v>0.55000000000000004</v>
      </c>
      <c r="L3659">
        <v>0</v>
      </c>
      <c r="M3659">
        <v>0.55000000000000004</v>
      </c>
    </row>
    <row r="3660" spans="1:19" x14ac:dyDescent="0.2">
      <c r="A3660" t="s">
        <v>3444</v>
      </c>
      <c r="B3660" t="s">
        <v>159</v>
      </c>
      <c r="C3660">
        <v>2008</v>
      </c>
      <c r="D3660" s="1" t="d">
        <v>1989-09-26</v>
      </c>
      <c r="E3660" s="1" t="str">
        <f t="shared" si="114"/>
        <v>1989</v>
      </c>
      <c r="F3660" s="1" t="str">
        <f t="shared" si="115"/>
        <v>Sep</v>
      </c>
      <c r="G3660" t="s">
        <v>1</v>
      </c>
      <c r="H3660" t="s">
        <v>68</v>
      </c>
      <c r="I3660">
        <v>0.33</v>
      </c>
      <c r="J3660">
        <v>0.22</v>
      </c>
      <c r="K3660">
        <v>0</v>
      </c>
      <c r="L3660">
        <v>0</v>
      </c>
      <c r="M3660">
        <v>0.55000000000000004</v>
      </c>
    </row>
    <row r="3661" spans="1:19" x14ac:dyDescent="0.2">
      <c r="A3661" t="s">
        <v>1127</v>
      </c>
      <c r="B3661" t="s">
        <v>64</v>
      </c>
      <c r="C3661">
        <v>2001</v>
      </c>
      <c r="D3661" s="1" t="d">
        <v>2010-02-02</v>
      </c>
      <c r="E3661" s="1" t="str">
        <f t="shared" si="114"/>
        <v>2010</v>
      </c>
      <c r="F3661" s="1" t="str">
        <f t="shared" si="115"/>
        <v>Feb</v>
      </c>
      <c r="G3661" t="s">
        <v>50</v>
      </c>
      <c r="H3661" t="s">
        <v>484</v>
      </c>
      <c r="I3661">
        <v>0.39</v>
      </c>
      <c r="J3661">
        <v>0.15</v>
      </c>
      <c r="K3661">
        <v>0</v>
      </c>
      <c r="L3661">
        <v>0.01</v>
      </c>
      <c r="M3661">
        <v>0.55000000000000004</v>
      </c>
    </row>
    <row r="3662" spans="1:19" x14ac:dyDescent="0.2">
      <c r="A3662" t="s">
        <v>3445</v>
      </c>
      <c r="B3662" t="s">
        <v>1043</v>
      </c>
      <c r="C3662">
        <v>1998</v>
      </c>
      <c r="D3662" s="1" t="d">
        <v>2013-08-02</v>
      </c>
      <c r="E3662" s="1" t="str">
        <f t="shared" si="114"/>
        <v>2013</v>
      </c>
      <c r="F3662" s="1" t="str">
        <f t="shared" si="115"/>
        <v>Aug</v>
      </c>
      <c r="G3662" t="s">
        <v>272</v>
      </c>
      <c r="H3662" t="s">
        <v>1201</v>
      </c>
      <c r="I3662">
        <v>0</v>
      </c>
      <c r="J3662">
        <v>0</v>
      </c>
      <c r="K3662">
        <v>0.55000000000000004</v>
      </c>
      <c r="L3662">
        <v>0</v>
      </c>
      <c r="M3662">
        <v>0.55000000000000004</v>
      </c>
    </row>
    <row r="3663" spans="1:19" x14ac:dyDescent="0.2">
      <c r="A3663" t="s">
        <v>1868</v>
      </c>
      <c r="B3663" t="s">
        <v>64</v>
      </c>
      <c r="C3663">
        <v>2003</v>
      </c>
      <c r="D3663" s="1" t="d">
        <v>2007-11-24</v>
      </c>
      <c r="E3663" s="1" t="str">
        <f t="shared" si="114"/>
        <v>2007</v>
      </c>
      <c r="F3663" s="1" t="str">
        <f t="shared" si="115"/>
        <v>Nov</v>
      </c>
      <c r="G3663" t="s">
        <v>1</v>
      </c>
      <c r="H3663" t="s">
        <v>484</v>
      </c>
      <c r="I3663">
        <v>0.39</v>
      </c>
      <c r="J3663">
        <v>0.15</v>
      </c>
      <c r="K3663">
        <v>0</v>
      </c>
      <c r="L3663">
        <v>0.01</v>
      </c>
      <c r="M3663">
        <v>0.55000000000000004</v>
      </c>
      <c r="N3663">
        <v>79</v>
      </c>
      <c r="O3663">
        <v>28</v>
      </c>
      <c r="P3663">
        <v>9.1999999999999993</v>
      </c>
      <c r="Q3663">
        <v>19</v>
      </c>
      <c r="R3663" t="s">
        <v>1307</v>
      </c>
      <c r="S3663" t="s">
        <v>20</v>
      </c>
    </row>
    <row r="3664" spans="1:19" x14ac:dyDescent="0.2">
      <c r="A3664" t="s">
        <v>2736</v>
      </c>
      <c r="B3664" t="s">
        <v>17</v>
      </c>
      <c r="C3664">
        <v>2008</v>
      </c>
      <c r="D3664" s="1" t="d">
        <v>2019-02-08</v>
      </c>
      <c r="E3664" s="1" t="str">
        <f t="shared" si="114"/>
        <v>2019</v>
      </c>
      <c r="F3664" s="1" t="str">
        <f t="shared" si="115"/>
        <v>Feb</v>
      </c>
      <c r="G3664" t="s">
        <v>50</v>
      </c>
      <c r="H3664" t="s">
        <v>71</v>
      </c>
      <c r="I3664">
        <v>0.31</v>
      </c>
      <c r="J3664">
        <v>0.18</v>
      </c>
      <c r="K3664">
        <v>0</v>
      </c>
      <c r="L3664">
        <v>0.05</v>
      </c>
      <c r="M3664">
        <v>0.55000000000000004</v>
      </c>
    </row>
    <row r="3665" spans="1:19" x14ac:dyDescent="0.2">
      <c r="A3665" t="s">
        <v>3446</v>
      </c>
      <c r="B3665" t="s">
        <v>44</v>
      </c>
      <c r="C3665">
        <v>2009</v>
      </c>
      <c r="D3665" s="1" t="d">
        <v>2012-11-12</v>
      </c>
      <c r="E3665" s="1" t="str">
        <f t="shared" si="114"/>
        <v>2012</v>
      </c>
      <c r="F3665" s="1" t="str">
        <f t="shared" si="115"/>
        <v>Nov</v>
      </c>
      <c r="G3665" t="s">
        <v>34</v>
      </c>
      <c r="H3665" t="s">
        <v>45</v>
      </c>
      <c r="I3665">
        <v>0.15</v>
      </c>
      <c r="J3665">
        <v>0.34</v>
      </c>
      <c r="K3665">
        <v>0</v>
      </c>
      <c r="L3665">
        <v>0.06</v>
      </c>
      <c r="M3665">
        <v>0.55000000000000004</v>
      </c>
      <c r="N3665">
        <v>70</v>
      </c>
      <c r="O3665">
        <v>22</v>
      </c>
      <c r="P3665">
        <v>7.6</v>
      </c>
      <c r="Q3665">
        <v>7</v>
      </c>
      <c r="R3665" t="s">
        <v>2620</v>
      </c>
      <c r="S3665" t="s">
        <v>88</v>
      </c>
    </row>
    <row r="3666" spans="1:19" x14ac:dyDescent="0.2">
      <c r="A3666" t="s">
        <v>1369</v>
      </c>
      <c r="B3666" t="s">
        <v>104</v>
      </c>
      <c r="C3666">
        <v>1995</v>
      </c>
      <c r="D3666" s="1" t="d">
        <v>1994-03-24</v>
      </c>
      <c r="E3666" s="1" t="str">
        <f t="shared" si="114"/>
        <v>1994</v>
      </c>
      <c r="F3666" s="1" t="str">
        <f t="shared" si="115"/>
        <v>Mar</v>
      </c>
      <c r="G3666" t="s">
        <v>86</v>
      </c>
      <c r="H3666" t="s">
        <v>68</v>
      </c>
      <c r="I3666">
        <v>0.28999999999999998</v>
      </c>
      <c r="J3666">
        <v>0.2</v>
      </c>
      <c r="K3666">
        <v>0.02</v>
      </c>
      <c r="L3666">
        <v>0.04</v>
      </c>
      <c r="M3666">
        <v>0.55000000000000004</v>
      </c>
    </row>
    <row r="3667" spans="1:19" x14ac:dyDescent="0.2">
      <c r="A3667" t="s">
        <v>152</v>
      </c>
      <c r="B3667" t="s">
        <v>148</v>
      </c>
      <c r="C3667">
        <v>2015</v>
      </c>
      <c r="D3667" s="1" t="d">
        <v>2010-04-23</v>
      </c>
      <c r="E3667" s="1" t="str">
        <f t="shared" si="114"/>
        <v>2010</v>
      </c>
      <c r="F3667" s="1" t="str">
        <f t="shared" si="115"/>
        <v>Apr</v>
      </c>
      <c r="G3667" t="s">
        <v>37</v>
      </c>
      <c r="H3667" t="s">
        <v>134</v>
      </c>
      <c r="I3667">
        <v>0.13</v>
      </c>
      <c r="J3667">
        <v>0.38</v>
      </c>
      <c r="K3667">
        <v>0</v>
      </c>
      <c r="L3667">
        <v>0.04</v>
      </c>
      <c r="M3667">
        <v>0.55000000000000004</v>
      </c>
    </row>
    <row r="3668" spans="1:19" x14ac:dyDescent="0.2">
      <c r="A3668" t="s">
        <v>1617</v>
      </c>
      <c r="B3668" t="s">
        <v>137</v>
      </c>
      <c r="C3668">
        <v>2002</v>
      </c>
      <c r="D3668" s="1" t="d">
        <v>2003-05-02</v>
      </c>
      <c r="E3668" s="1" t="str">
        <f t="shared" si="114"/>
        <v>2003</v>
      </c>
      <c r="F3668" s="1" t="str">
        <f t="shared" si="115"/>
        <v>May</v>
      </c>
      <c r="G3668" t="s">
        <v>37</v>
      </c>
      <c r="H3668" t="s">
        <v>523</v>
      </c>
      <c r="I3668">
        <v>0.39</v>
      </c>
      <c r="J3668">
        <v>0.14000000000000001</v>
      </c>
      <c r="K3668">
        <v>0</v>
      </c>
      <c r="L3668">
        <v>0.02</v>
      </c>
      <c r="M3668">
        <v>0.55000000000000004</v>
      </c>
      <c r="N3668">
        <v>68</v>
      </c>
      <c r="O3668">
        <v>25</v>
      </c>
      <c r="P3668">
        <v>6.7</v>
      </c>
      <c r="Q3668">
        <v>9</v>
      </c>
      <c r="R3668" t="s">
        <v>1618</v>
      </c>
      <c r="S3668" t="s">
        <v>53</v>
      </c>
    </row>
    <row r="3669" spans="1:19" x14ac:dyDescent="0.2">
      <c r="A3669" t="s">
        <v>3447</v>
      </c>
      <c r="B3669" t="s">
        <v>17</v>
      </c>
      <c r="C3669">
        <v>2010</v>
      </c>
      <c r="D3669" s="1" t="d">
        <v>1993-10-28</v>
      </c>
      <c r="E3669" s="1" t="str">
        <f t="shared" si="114"/>
        <v>1993</v>
      </c>
      <c r="F3669" s="1" t="str">
        <f t="shared" si="115"/>
        <v>Oct</v>
      </c>
      <c r="G3669" t="s">
        <v>34</v>
      </c>
      <c r="H3669" t="s">
        <v>202</v>
      </c>
      <c r="I3669">
        <v>0.26</v>
      </c>
      <c r="J3669">
        <v>0.24</v>
      </c>
      <c r="K3669">
        <v>0</v>
      </c>
      <c r="L3669">
        <v>0.05</v>
      </c>
      <c r="M3669">
        <v>0.55000000000000004</v>
      </c>
    </row>
    <row r="3670" spans="1:19" x14ac:dyDescent="0.2">
      <c r="A3670" t="s">
        <v>3448</v>
      </c>
      <c r="B3670" t="s">
        <v>55</v>
      </c>
      <c r="C3670">
        <v>2005</v>
      </c>
      <c r="D3670" s="1" t="d">
        <v>1997-10-22</v>
      </c>
      <c r="E3670" s="1" t="str">
        <f t="shared" si="114"/>
        <v>1997</v>
      </c>
      <c r="F3670" s="1" t="str">
        <f t="shared" si="115"/>
        <v>Oct</v>
      </c>
      <c r="G3670" t="s">
        <v>24</v>
      </c>
      <c r="H3670" t="s">
        <v>68</v>
      </c>
      <c r="I3670">
        <v>0.45</v>
      </c>
      <c r="J3670">
        <v>0.02</v>
      </c>
      <c r="K3670">
        <v>0</v>
      </c>
      <c r="L3670">
        <v>7.0000000000000007E-2</v>
      </c>
      <c r="M3670">
        <v>0.55000000000000004</v>
      </c>
      <c r="N3670">
        <v>76</v>
      </c>
      <c r="O3670">
        <v>46</v>
      </c>
      <c r="P3670">
        <v>7.7</v>
      </c>
      <c r="Q3670">
        <v>63</v>
      </c>
      <c r="R3670" t="s">
        <v>185</v>
      </c>
      <c r="S3670" t="s">
        <v>88</v>
      </c>
    </row>
    <row r="3671" spans="1:19" x14ac:dyDescent="0.2">
      <c r="A3671" t="s">
        <v>3449</v>
      </c>
      <c r="B3671" t="s">
        <v>32</v>
      </c>
      <c r="C3671">
        <v>2007</v>
      </c>
      <c r="D3671" s="1" t="d">
        <v>2001-09-13</v>
      </c>
      <c r="E3671" s="1" t="str">
        <f t="shared" si="114"/>
        <v>2001</v>
      </c>
      <c r="F3671" s="1" t="str">
        <f t="shared" si="115"/>
        <v>Sep</v>
      </c>
      <c r="G3671" t="s">
        <v>1</v>
      </c>
      <c r="H3671" t="s">
        <v>19</v>
      </c>
      <c r="I3671">
        <v>0.25</v>
      </c>
      <c r="J3671">
        <v>0.03</v>
      </c>
      <c r="K3671">
        <v>0.24</v>
      </c>
      <c r="L3671">
        <v>0.03</v>
      </c>
      <c r="M3671">
        <v>0.55000000000000004</v>
      </c>
    </row>
    <row r="3672" spans="1:19" x14ac:dyDescent="0.2">
      <c r="A3672" t="s">
        <v>3450</v>
      </c>
      <c r="B3672" t="s">
        <v>55</v>
      </c>
      <c r="C3672">
        <v>2003</v>
      </c>
      <c r="D3672" s="1" t="d">
        <v>1997-01-06</v>
      </c>
      <c r="E3672" s="1" t="str">
        <f t="shared" si="114"/>
        <v>1997</v>
      </c>
      <c r="F3672" s="1" t="str">
        <f t="shared" si="115"/>
        <v>Jan</v>
      </c>
      <c r="G3672" t="s">
        <v>34</v>
      </c>
      <c r="H3672" t="s">
        <v>648</v>
      </c>
      <c r="I3672">
        <v>0.27</v>
      </c>
      <c r="J3672">
        <v>0.21</v>
      </c>
      <c r="K3672">
        <v>0</v>
      </c>
      <c r="L3672">
        <v>7.0000000000000007E-2</v>
      </c>
      <c r="M3672">
        <v>0.55000000000000004</v>
      </c>
      <c r="N3672">
        <v>41</v>
      </c>
      <c r="O3672">
        <v>14</v>
      </c>
      <c r="P3672">
        <v>4.8</v>
      </c>
      <c r="Q3672">
        <v>12</v>
      </c>
      <c r="R3672" t="s">
        <v>3451</v>
      </c>
      <c r="S3672" t="s">
        <v>20</v>
      </c>
    </row>
    <row r="3673" spans="1:19" x14ac:dyDescent="0.2">
      <c r="A3673" t="s">
        <v>3452</v>
      </c>
      <c r="B3673" t="s">
        <v>104</v>
      </c>
      <c r="C3673">
        <v>1996</v>
      </c>
      <c r="D3673" s="1" t="d">
        <v>1997-02-26</v>
      </c>
      <c r="E3673" s="1" t="str">
        <f t="shared" si="114"/>
        <v>1997</v>
      </c>
      <c r="F3673" s="1" t="str">
        <f t="shared" si="115"/>
        <v>Feb</v>
      </c>
      <c r="G3673" t="s">
        <v>34</v>
      </c>
      <c r="H3673" t="s">
        <v>2026</v>
      </c>
      <c r="I3673">
        <v>0.3</v>
      </c>
      <c r="J3673">
        <v>0.21</v>
      </c>
      <c r="K3673">
        <v>0</v>
      </c>
      <c r="L3673">
        <v>0.04</v>
      </c>
      <c r="M3673">
        <v>0.55000000000000004</v>
      </c>
    </row>
    <row r="3674" spans="1:19" x14ac:dyDescent="0.2">
      <c r="A3674" t="s">
        <v>3453</v>
      </c>
      <c r="B3674" t="s">
        <v>32</v>
      </c>
      <c r="C3674">
        <v>2008</v>
      </c>
      <c r="D3674" s="1" t="d">
        <v>2010-11-20</v>
      </c>
      <c r="E3674" s="1" t="str">
        <f t="shared" si="114"/>
        <v>2010</v>
      </c>
      <c r="F3674" s="1" t="str">
        <f t="shared" si="115"/>
        <v>Nov</v>
      </c>
      <c r="G3674" t="s">
        <v>18</v>
      </c>
      <c r="H3674" t="s">
        <v>71</v>
      </c>
      <c r="I3674">
        <v>0.5</v>
      </c>
      <c r="J3674">
        <v>0</v>
      </c>
      <c r="K3674">
        <v>0</v>
      </c>
      <c r="L3674">
        <v>0.04</v>
      </c>
      <c r="M3674">
        <v>0.55000000000000004</v>
      </c>
      <c r="P3674" t="s">
        <v>203</v>
      </c>
      <c r="R3674" t="s">
        <v>71</v>
      </c>
      <c r="S3674" t="s">
        <v>20</v>
      </c>
    </row>
    <row r="3675" spans="1:19" x14ac:dyDescent="0.2">
      <c r="A3675" t="s">
        <v>1459</v>
      </c>
      <c r="B3675" t="s">
        <v>137</v>
      </c>
      <c r="C3675">
        <v>2004</v>
      </c>
      <c r="D3675" s="1" t="d">
        <v>1999-04-11</v>
      </c>
      <c r="E3675" s="1" t="str">
        <f t="shared" si="114"/>
        <v>1999</v>
      </c>
      <c r="F3675" s="1" t="str">
        <f t="shared" si="115"/>
        <v>Apr</v>
      </c>
      <c r="G3675" t="s">
        <v>37</v>
      </c>
      <c r="H3675" t="s">
        <v>51</v>
      </c>
      <c r="I3675">
        <v>0.4</v>
      </c>
      <c r="J3675">
        <v>0.12</v>
      </c>
      <c r="K3675">
        <v>0</v>
      </c>
      <c r="L3675">
        <v>0.02</v>
      </c>
      <c r="M3675">
        <v>0.55000000000000004</v>
      </c>
      <c r="N3675">
        <v>74</v>
      </c>
      <c r="O3675">
        <v>61</v>
      </c>
      <c r="P3675">
        <v>8.5</v>
      </c>
      <c r="Q3675">
        <v>26</v>
      </c>
      <c r="R3675" t="s">
        <v>210</v>
      </c>
      <c r="S3675" t="s">
        <v>53</v>
      </c>
    </row>
    <row r="3676" spans="1:19" x14ac:dyDescent="0.2">
      <c r="A3676" t="s">
        <v>3454</v>
      </c>
      <c r="B3676" t="s">
        <v>32</v>
      </c>
      <c r="C3676">
        <v>2008</v>
      </c>
      <c r="D3676" s="1" t="d">
        <v>2018-05-04</v>
      </c>
      <c r="E3676" s="1" t="str">
        <f t="shared" si="114"/>
        <v>2018</v>
      </c>
      <c r="F3676" s="1" t="str">
        <f t="shared" si="115"/>
        <v>May</v>
      </c>
      <c r="G3676" t="s">
        <v>30</v>
      </c>
      <c r="H3676" t="s">
        <v>825</v>
      </c>
      <c r="I3676">
        <v>0.5</v>
      </c>
      <c r="J3676">
        <v>0</v>
      </c>
      <c r="K3676">
        <v>0</v>
      </c>
      <c r="L3676">
        <v>0.04</v>
      </c>
      <c r="M3676">
        <v>0.55000000000000004</v>
      </c>
      <c r="N3676">
        <v>67</v>
      </c>
      <c r="O3676">
        <v>19</v>
      </c>
      <c r="P3676">
        <v>6.8</v>
      </c>
      <c r="Q3676">
        <v>6</v>
      </c>
      <c r="R3676" t="s">
        <v>3455</v>
      </c>
      <c r="S3676" t="s">
        <v>20</v>
      </c>
    </row>
    <row r="3677" spans="1:19" x14ac:dyDescent="0.2">
      <c r="A3677" t="s">
        <v>3456</v>
      </c>
      <c r="B3677" t="s">
        <v>32</v>
      </c>
      <c r="C3677">
        <v>2008</v>
      </c>
      <c r="D3677" s="1" t="d">
        <v>1993-10-07</v>
      </c>
      <c r="E3677" s="1" t="str">
        <f t="shared" si="114"/>
        <v>1993</v>
      </c>
      <c r="F3677" s="1" t="str">
        <f t="shared" si="115"/>
        <v>Oct</v>
      </c>
      <c r="G3677" t="s">
        <v>39</v>
      </c>
      <c r="H3677" t="s">
        <v>484</v>
      </c>
      <c r="I3677">
        <v>0.26</v>
      </c>
      <c r="J3677">
        <v>0.23</v>
      </c>
      <c r="K3677">
        <v>0</v>
      </c>
      <c r="L3677">
        <v>0.06</v>
      </c>
      <c r="M3677">
        <v>0.55000000000000004</v>
      </c>
      <c r="N3677">
        <v>82</v>
      </c>
      <c r="O3677">
        <v>34</v>
      </c>
      <c r="P3677">
        <v>7.1</v>
      </c>
      <c r="Q3677">
        <v>15</v>
      </c>
      <c r="R3677" t="s">
        <v>230</v>
      </c>
      <c r="S3677" t="s">
        <v>20</v>
      </c>
    </row>
    <row r="3678" spans="1:19" x14ac:dyDescent="0.2">
      <c r="A3678" t="s">
        <v>3457</v>
      </c>
      <c r="B3678" t="s">
        <v>32</v>
      </c>
      <c r="C3678">
        <v>2008</v>
      </c>
      <c r="D3678" s="1" t="d">
        <v>1993-09-16</v>
      </c>
      <c r="E3678" s="1" t="str">
        <f t="shared" si="114"/>
        <v>1993</v>
      </c>
      <c r="F3678" s="1" t="str">
        <f t="shared" si="115"/>
        <v>Sep</v>
      </c>
      <c r="G3678" t="s">
        <v>39</v>
      </c>
      <c r="H3678" t="s">
        <v>111</v>
      </c>
      <c r="I3678">
        <v>0.47</v>
      </c>
      <c r="J3678">
        <v>0.03</v>
      </c>
      <c r="K3678">
        <v>0</v>
      </c>
      <c r="L3678">
        <v>0.04</v>
      </c>
      <c r="M3678">
        <v>0.54</v>
      </c>
      <c r="P3678" t="s">
        <v>203</v>
      </c>
      <c r="R3678" t="s">
        <v>3458</v>
      </c>
      <c r="S3678" t="s">
        <v>20</v>
      </c>
    </row>
    <row r="3679" spans="1:19" x14ac:dyDescent="0.2">
      <c r="A3679" t="s">
        <v>3459</v>
      </c>
      <c r="B3679" t="s">
        <v>32</v>
      </c>
      <c r="C3679">
        <v>2010</v>
      </c>
      <c r="D3679" s="1" t="d">
        <v>1997-04-02</v>
      </c>
      <c r="E3679" s="1" t="str">
        <f t="shared" si="114"/>
        <v>1997</v>
      </c>
      <c r="F3679" s="1" t="str">
        <f t="shared" si="115"/>
        <v>Apr</v>
      </c>
      <c r="G3679" t="s">
        <v>39</v>
      </c>
      <c r="H3679" t="s">
        <v>71</v>
      </c>
      <c r="I3679">
        <v>0.4</v>
      </c>
      <c r="J3679">
        <v>0.1</v>
      </c>
      <c r="K3679">
        <v>0</v>
      </c>
      <c r="L3679">
        <v>0.04</v>
      </c>
      <c r="M3679">
        <v>0.54</v>
      </c>
      <c r="P3679" t="s">
        <v>203</v>
      </c>
      <c r="R3679" t="s">
        <v>71</v>
      </c>
      <c r="S3679" t="s">
        <v>20</v>
      </c>
    </row>
    <row r="3680" spans="1:19" x14ac:dyDescent="0.2">
      <c r="A3680" t="s">
        <v>3460</v>
      </c>
      <c r="B3680" t="s">
        <v>49</v>
      </c>
      <c r="C3680">
        <v>2013</v>
      </c>
      <c r="D3680" s="1" t="d">
        <v>2019-12-18</v>
      </c>
      <c r="E3680" s="1" t="str">
        <f t="shared" si="114"/>
        <v>2019</v>
      </c>
      <c r="F3680" s="1" t="str">
        <f t="shared" si="115"/>
        <v>Dec</v>
      </c>
      <c r="G3680" t="s">
        <v>1</v>
      </c>
      <c r="H3680" t="s">
        <v>244</v>
      </c>
      <c r="I3680">
        <v>0.35</v>
      </c>
      <c r="J3680">
        <v>0.12</v>
      </c>
      <c r="K3680">
        <v>0</v>
      </c>
      <c r="L3680">
        <v>0.08</v>
      </c>
      <c r="M3680">
        <v>0.54</v>
      </c>
      <c r="N3680">
        <v>75</v>
      </c>
      <c r="O3680">
        <v>69</v>
      </c>
      <c r="P3680">
        <v>8.3000000000000007</v>
      </c>
      <c r="Q3680">
        <v>343</v>
      </c>
      <c r="R3680" t="s">
        <v>2903</v>
      </c>
      <c r="S3680" t="s">
        <v>112</v>
      </c>
    </row>
    <row r="3681" spans="1:19" x14ac:dyDescent="0.2">
      <c r="A3681" t="s">
        <v>2910</v>
      </c>
      <c r="B3681" t="s">
        <v>55</v>
      </c>
      <c r="C3681">
        <v>2008</v>
      </c>
      <c r="D3681" s="1" t="d">
        <v>1989-12-22</v>
      </c>
      <c r="E3681" s="1" t="str">
        <f t="shared" si="114"/>
        <v>1989</v>
      </c>
      <c r="F3681" s="1" t="str">
        <f t="shared" si="115"/>
        <v>Dec</v>
      </c>
      <c r="G3681" t="s">
        <v>50</v>
      </c>
      <c r="H3681" t="s">
        <v>151</v>
      </c>
      <c r="I3681">
        <v>0.36</v>
      </c>
      <c r="J3681">
        <v>0</v>
      </c>
      <c r="K3681">
        <v>0</v>
      </c>
      <c r="L3681">
        <v>0.19</v>
      </c>
      <c r="M3681">
        <v>0.54</v>
      </c>
      <c r="N3681">
        <v>47</v>
      </c>
      <c r="O3681">
        <v>8</v>
      </c>
      <c r="P3681">
        <v>5.6</v>
      </c>
      <c r="Q3681">
        <v>15</v>
      </c>
      <c r="R3681" t="s">
        <v>1241</v>
      </c>
      <c r="S3681" t="s">
        <v>88</v>
      </c>
    </row>
    <row r="3682" spans="1:19" x14ac:dyDescent="0.2">
      <c r="A3682" t="s">
        <v>3461</v>
      </c>
      <c r="B3682" t="s">
        <v>55</v>
      </c>
      <c r="C3682">
        <v>2008</v>
      </c>
      <c r="D3682" s="1" t="d">
        <v>2022-12-23</v>
      </c>
      <c r="E3682" s="1" t="str">
        <f t="shared" si="114"/>
        <v>2022</v>
      </c>
      <c r="F3682" s="1" t="str">
        <f t="shared" si="115"/>
        <v>Dec</v>
      </c>
      <c r="G3682" t="s">
        <v>34</v>
      </c>
      <c r="H3682" t="s">
        <v>68</v>
      </c>
      <c r="I3682">
        <v>0</v>
      </c>
      <c r="J3682">
        <v>0.06</v>
      </c>
      <c r="K3682">
        <v>0</v>
      </c>
      <c r="L3682">
        <v>0.48</v>
      </c>
      <c r="M3682">
        <v>0.54</v>
      </c>
    </row>
    <row r="3683" spans="1:19" x14ac:dyDescent="0.2">
      <c r="A3683" t="s">
        <v>3462</v>
      </c>
      <c r="B3683" t="s">
        <v>49</v>
      </c>
      <c r="C3683">
        <v>2012</v>
      </c>
      <c r="D3683" s="1" t="d">
        <v>1993-11-05</v>
      </c>
      <c r="E3683" s="1" t="str">
        <f t="shared" si="114"/>
        <v>1993</v>
      </c>
      <c r="F3683" s="1" t="str">
        <f t="shared" si="115"/>
        <v>Nov</v>
      </c>
      <c r="G3683" t="s">
        <v>37</v>
      </c>
      <c r="H3683" t="s">
        <v>51</v>
      </c>
      <c r="I3683">
        <v>0.19</v>
      </c>
      <c r="J3683">
        <v>0.23</v>
      </c>
      <c r="K3683">
        <v>0.04</v>
      </c>
      <c r="L3683">
        <v>0.08</v>
      </c>
      <c r="M3683">
        <v>0.54</v>
      </c>
      <c r="N3683">
        <v>77</v>
      </c>
      <c r="O3683">
        <v>27</v>
      </c>
      <c r="P3683">
        <v>8</v>
      </c>
      <c r="Q3683">
        <v>350</v>
      </c>
      <c r="R3683" t="s">
        <v>3463</v>
      </c>
      <c r="S3683" t="s">
        <v>53</v>
      </c>
    </row>
    <row r="3684" spans="1:19" x14ac:dyDescent="0.2">
      <c r="A3684" t="s">
        <v>1141</v>
      </c>
      <c r="B3684" t="s">
        <v>137</v>
      </c>
      <c r="C3684">
        <v>2004</v>
      </c>
      <c r="D3684" s="1" t="d">
        <v>1990-07-25</v>
      </c>
      <c r="E3684" s="1" t="str">
        <f t="shared" si="114"/>
        <v>1990</v>
      </c>
      <c r="F3684" s="1" t="str">
        <f t="shared" si="115"/>
        <v>Jul</v>
      </c>
      <c r="G3684" t="s">
        <v>1</v>
      </c>
      <c r="H3684" t="s">
        <v>484</v>
      </c>
      <c r="I3684">
        <v>0.4</v>
      </c>
      <c r="J3684">
        <v>0.12</v>
      </c>
      <c r="K3684">
        <v>0</v>
      </c>
      <c r="L3684">
        <v>0.02</v>
      </c>
      <c r="M3684">
        <v>0.54</v>
      </c>
      <c r="N3684">
        <v>74</v>
      </c>
      <c r="O3684">
        <v>14</v>
      </c>
      <c r="P3684">
        <v>8.5</v>
      </c>
      <c r="Q3684">
        <v>8</v>
      </c>
      <c r="R3684" t="s">
        <v>829</v>
      </c>
      <c r="S3684" t="s">
        <v>20</v>
      </c>
    </row>
    <row r="3685" spans="1:19" x14ac:dyDescent="0.2">
      <c r="A3685" t="s">
        <v>3464</v>
      </c>
      <c r="B3685" t="s">
        <v>49</v>
      </c>
      <c r="C3685">
        <v>2013</v>
      </c>
      <c r="D3685" s="1" t="d">
        <v>1989-11-30</v>
      </c>
      <c r="E3685" s="1" t="str">
        <f t="shared" si="114"/>
        <v>1989</v>
      </c>
      <c r="F3685" s="1" t="str">
        <f t="shared" si="115"/>
        <v>Nov</v>
      </c>
      <c r="G3685" t="s">
        <v>18</v>
      </c>
      <c r="H3685" t="s">
        <v>134</v>
      </c>
      <c r="I3685">
        <v>0.28000000000000003</v>
      </c>
      <c r="J3685">
        <v>0.17</v>
      </c>
      <c r="K3685">
        <v>0</v>
      </c>
      <c r="L3685">
        <v>0.09</v>
      </c>
      <c r="M3685">
        <v>0.54</v>
      </c>
      <c r="N3685">
        <v>80</v>
      </c>
      <c r="O3685">
        <v>22</v>
      </c>
      <c r="P3685">
        <v>6</v>
      </c>
      <c r="Q3685">
        <v>79</v>
      </c>
      <c r="R3685" t="s">
        <v>134</v>
      </c>
      <c r="S3685" t="s">
        <v>112</v>
      </c>
    </row>
    <row r="3686" spans="1:19" x14ac:dyDescent="0.2">
      <c r="A3686" t="s">
        <v>3465</v>
      </c>
      <c r="B3686" t="s">
        <v>49</v>
      </c>
      <c r="C3686">
        <v>2013</v>
      </c>
      <c r="D3686" s="1" t="d">
        <v>1997-02-09</v>
      </c>
      <c r="E3686" s="1" t="str">
        <f t="shared" si="114"/>
        <v>1997</v>
      </c>
      <c r="F3686" s="1" t="str">
        <f t="shared" si="115"/>
        <v>Feb</v>
      </c>
      <c r="G3686" t="s">
        <v>24</v>
      </c>
      <c r="H3686" t="s">
        <v>648</v>
      </c>
      <c r="I3686">
        <v>0.01</v>
      </c>
      <c r="J3686">
        <v>0.42</v>
      </c>
      <c r="K3686">
        <v>0.03</v>
      </c>
      <c r="L3686">
        <v>0.09</v>
      </c>
      <c r="M3686">
        <v>0.54</v>
      </c>
      <c r="N3686">
        <v>77</v>
      </c>
      <c r="O3686">
        <v>22</v>
      </c>
      <c r="P3686">
        <v>6.3</v>
      </c>
      <c r="Q3686">
        <v>40</v>
      </c>
      <c r="R3686" t="s">
        <v>1580</v>
      </c>
      <c r="S3686" t="s">
        <v>20</v>
      </c>
    </row>
    <row r="3687" spans="1:19" x14ac:dyDescent="0.2">
      <c r="A3687" t="s">
        <v>394</v>
      </c>
      <c r="B3687" t="s">
        <v>137</v>
      </c>
      <c r="C3687">
        <v>2006</v>
      </c>
      <c r="D3687" s="1" t="d">
        <v>2005-09-17</v>
      </c>
      <c r="E3687" s="1" t="str">
        <f t="shared" si="114"/>
        <v>2005</v>
      </c>
      <c r="F3687" s="1" t="str">
        <f t="shared" si="115"/>
        <v>Sep</v>
      </c>
      <c r="G3687" t="s">
        <v>18</v>
      </c>
      <c r="H3687" t="s">
        <v>134</v>
      </c>
      <c r="I3687">
        <v>0.16</v>
      </c>
      <c r="J3687">
        <v>0.35</v>
      </c>
      <c r="K3687">
        <v>0</v>
      </c>
      <c r="L3687">
        <v>0.04</v>
      </c>
      <c r="M3687">
        <v>0.54</v>
      </c>
    </row>
    <row r="3688" spans="1:19" x14ac:dyDescent="0.2">
      <c r="A3688" t="s">
        <v>3466</v>
      </c>
      <c r="B3688" t="s">
        <v>55</v>
      </c>
      <c r="C3688">
        <v>2000</v>
      </c>
      <c r="D3688" s="1" t="d">
        <v>2006-08-26</v>
      </c>
      <c r="E3688" s="1" t="str">
        <f t="shared" si="114"/>
        <v>2006</v>
      </c>
      <c r="F3688" s="1" t="str">
        <f t="shared" si="115"/>
        <v>Aug</v>
      </c>
      <c r="G3688" t="s">
        <v>18</v>
      </c>
      <c r="H3688" t="s">
        <v>118</v>
      </c>
      <c r="I3688">
        <v>0</v>
      </c>
      <c r="J3688">
        <v>0</v>
      </c>
      <c r="K3688">
        <v>0.54</v>
      </c>
      <c r="L3688">
        <v>0</v>
      </c>
      <c r="M3688">
        <v>0.54</v>
      </c>
    </row>
    <row r="3689" spans="1:19" x14ac:dyDescent="0.2">
      <c r="A3689" t="s">
        <v>3467</v>
      </c>
      <c r="B3689" t="s">
        <v>49</v>
      </c>
      <c r="C3689">
        <v>2009</v>
      </c>
      <c r="D3689" s="1" t="d">
        <v>1996-04-07</v>
      </c>
      <c r="E3689" s="1" t="str">
        <f t="shared" si="114"/>
        <v>1996</v>
      </c>
      <c r="F3689" s="1" t="str">
        <f t="shared" si="115"/>
        <v>Apr</v>
      </c>
      <c r="G3689" t="s">
        <v>86</v>
      </c>
      <c r="H3689" t="s">
        <v>484</v>
      </c>
      <c r="I3689">
        <v>0.3</v>
      </c>
      <c r="J3689">
        <v>0.16</v>
      </c>
      <c r="K3689">
        <v>0</v>
      </c>
      <c r="L3689">
        <v>7.0000000000000007E-2</v>
      </c>
      <c r="M3689">
        <v>0.54</v>
      </c>
      <c r="N3689">
        <v>70</v>
      </c>
      <c r="O3689">
        <v>43</v>
      </c>
      <c r="P3689">
        <v>6.5</v>
      </c>
      <c r="Q3689">
        <v>19</v>
      </c>
      <c r="R3689" t="s">
        <v>746</v>
      </c>
      <c r="S3689" t="s">
        <v>88</v>
      </c>
    </row>
    <row r="3690" spans="1:19" x14ac:dyDescent="0.2">
      <c r="A3690" t="s">
        <v>3468</v>
      </c>
      <c r="B3690" t="s">
        <v>17</v>
      </c>
      <c r="C3690">
        <v>2008</v>
      </c>
      <c r="D3690" s="1" t="d">
        <v>1999-06-29</v>
      </c>
      <c r="E3690" s="1" t="str">
        <f t="shared" si="114"/>
        <v>1999</v>
      </c>
      <c r="F3690" s="1" t="str">
        <f t="shared" si="115"/>
        <v>Jun</v>
      </c>
      <c r="G3690" t="s">
        <v>34</v>
      </c>
      <c r="H3690" t="s">
        <v>484</v>
      </c>
      <c r="I3690">
        <v>0.5</v>
      </c>
      <c r="J3690">
        <v>0</v>
      </c>
      <c r="K3690">
        <v>0</v>
      </c>
      <c r="L3690">
        <v>0.04</v>
      </c>
      <c r="M3690">
        <v>0.54</v>
      </c>
      <c r="P3690" t="s">
        <v>203</v>
      </c>
      <c r="R3690" t="s">
        <v>484</v>
      </c>
      <c r="S3690" t="s">
        <v>20</v>
      </c>
    </row>
    <row r="3691" spans="1:19" x14ac:dyDescent="0.2">
      <c r="A3691" t="s">
        <v>2100</v>
      </c>
      <c r="B3691" t="s">
        <v>44</v>
      </c>
      <c r="C3691">
        <v>2007</v>
      </c>
      <c r="D3691" s="1" t="d">
        <v>2011-06-29</v>
      </c>
      <c r="E3691" s="1" t="str">
        <f t="shared" si="114"/>
        <v>2011</v>
      </c>
      <c r="F3691" s="1" t="str">
        <f t="shared" si="115"/>
        <v>Jun</v>
      </c>
      <c r="G3691" t="s">
        <v>18</v>
      </c>
      <c r="H3691" t="s">
        <v>134</v>
      </c>
      <c r="I3691">
        <v>0.49</v>
      </c>
      <c r="J3691">
        <v>0.02</v>
      </c>
      <c r="K3691">
        <v>0</v>
      </c>
      <c r="L3691">
        <v>0.04</v>
      </c>
      <c r="M3691">
        <v>0.54</v>
      </c>
      <c r="N3691">
        <v>80</v>
      </c>
      <c r="O3691">
        <v>45</v>
      </c>
      <c r="P3691">
        <v>7.8</v>
      </c>
      <c r="Q3691">
        <v>26</v>
      </c>
      <c r="R3691" t="s">
        <v>2101</v>
      </c>
      <c r="S3691" t="s">
        <v>20</v>
      </c>
    </row>
    <row r="3692" spans="1:19" x14ac:dyDescent="0.2">
      <c r="A3692" t="s">
        <v>3469</v>
      </c>
      <c r="B3692" t="s">
        <v>27</v>
      </c>
      <c r="C3692">
        <v>1999</v>
      </c>
      <c r="D3692" s="1" t="d">
        <v>2005-05-01</v>
      </c>
      <c r="E3692" s="1" t="str">
        <f t="shared" si="114"/>
        <v>2005</v>
      </c>
      <c r="F3692" s="1" t="str">
        <f t="shared" si="115"/>
        <v>May</v>
      </c>
      <c r="G3692" t="s">
        <v>28</v>
      </c>
      <c r="H3692" t="s">
        <v>3470</v>
      </c>
      <c r="I3692">
        <v>0</v>
      </c>
      <c r="J3692">
        <v>0</v>
      </c>
      <c r="K3692">
        <v>0.54</v>
      </c>
      <c r="L3692">
        <v>0</v>
      </c>
      <c r="M3692">
        <v>0.54</v>
      </c>
    </row>
    <row r="3693" spans="1:19" x14ac:dyDescent="0.2">
      <c r="A3693" t="s">
        <v>3471</v>
      </c>
      <c r="B3693" t="s">
        <v>137</v>
      </c>
      <c r="C3693">
        <v>2003</v>
      </c>
      <c r="D3693" s="1" t="d">
        <v>1988-05-15</v>
      </c>
      <c r="E3693" s="1" t="str">
        <f t="shared" si="114"/>
        <v>1988</v>
      </c>
      <c r="F3693" s="1" t="str">
        <f t="shared" si="115"/>
        <v>May</v>
      </c>
      <c r="G3693" t="s">
        <v>39</v>
      </c>
      <c r="H3693" t="s">
        <v>234</v>
      </c>
      <c r="I3693">
        <v>0.42</v>
      </c>
      <c r="J3693">
        <v>0.11</v>
      </c>
      <c r="K3693">
        <v>0</v>
      </c>
      <c r="L3693">
        <v>0.02</v>
      </c>
      <c r="M3693">
        <v>0.54</v>
      </c>
      <c r="N3693">
        <v>82</v>
      </c>
      <c r="O3693">
        <v>24</v>
      </c>
      <c r="P3693">
        <v>8.8000000000000007</v>
      </c>
      <c r="Q3693">
        <v>10</v>
      </c>
      <c r="R3693" t="s">
        <v>819</v>
      </c>
      <c r="S3693" t="s">
        <v>20</v>
      </c>
    </row>
    <row r="3694" spans="1:19" x14ac:dyDescent="0.2">
      <c r="A3694" t="s">
        <v>3472</v>
      </c>
      <c r="B3694" t="s">
        <v>55</v>
      </c>
      <c r="C3694">
        <v>2005</v>
      </c>
      <c r="D3694" s="1" t="d">
        <v>1991-10-07</v>
      </c>
      <c r="E3694" s="1" t="str">
        <f t="shared" si="114"/>
        <v>1991</v>
      </c>
      <c r="F3694" s="1" t="str">
        <f t="shared" si="115"/>
        <v>Oct</v>
      </c>
      <c r="G3694" t="s">
        <v>24</v>
      </c>
      <c r="H3694" t="s">
        <v>329</v>
      </c>
      <c r="I3694">
        <v>0.27</v>
      </c>
      <c r="J3694">
        <v>0.21</v>
      </c>
      <c r="K3694">
        <v>0</v>
      </c>
      <c r="L3694">
        <v>7.0000000000000007E-2</v>
      </c>
      <c r="M3694">
        <v>0.54</v>
      </c>
      <c r="N3694">
        <v>66</v>
      </c>
      <c r="O3694">
        <v>21</v>
      </c>
      <c r="P3694">
        <v>7</v>
      </c>
      <c r="Q3694">
        <v>49</v>
      </c>
      <c r="R3694" t="s">
        <v>1620</v>
      </c>
      <c r="S3694" t="s">
        <v>112</v>
      </c>
    </row>
    <row r="3695" spans="1:19" x14ac:dyDescent="0.2">
      <c r="A3695" t="s">
        <v>3473</v>
      </c>
      <c r="B3695" t="s">
        <v>55</v>
      </c>
      <c r="C3695">
        <v>2003</v>
      </c>
      <c r="D3695" s="1" t="d">
        <v>2007-10-10</v>
      </c>
      <c r="E3695" s="1" t="str">
        <f t="shared" si="114"/>
        <v>2007</v>
      </c>
      <c r="F3695" s="1" t="str">
        <f t="shared" si="115"/>
        <v>Oct</v>
      </c>
      <c r="G3695" t="s">
        <v>272</v>
      </c>
      <c r="H3695" t="s">
        <v>242</v>
      </c>
      <c r="I3695">
        <v>0.14000000000000001</v>
      </c>
      <c r="J3695">
        <v>0.11</v>
      </c>
      <c r="K3695">
        <v>0.25</v>
      </c>
      <c r="L3695">
        <v>0.04</v>
      </c>
      <c r="M3695">
        <v>0.54</v>
      </c>
      <c r="N3695">
        <v>75</v>
      </c>
      <c r="O3695">
        <v>39</v>
      </c>
      <c r="P3695">
        <v>8.6</v>
      </c>
      <c r="Q3695">
        <v>22</v>
      </c>
      <c r="R3695" t="s">
        <v>242</v>
      </c>
      <c r="S3695" t="s">
        <v>88</v>
      </c>
    </row>
    <row r="3696" spans="1:19" x14ac:dyDescent="0.2">
      <c r="A3696" t="s">
        <v>3474</v>
      </c>
      <c r="B3696" t="s">
        <v>64</v>
      </c>
      <c r="C3696">
        <v>2003</v>
      </c>
      <c r="D3696" s="1" t="d">
        <v>1991-10-19</v>
      </c>
      <c r="E3696" s="1" t="str">
        <f t="shared" si="114"/>
        <v>1991</v>
      </c>
      <c r="F3696" s="1" t="str">
        <f t="shared" si="115"/>
        <v>Oct</v>
      </c>
      <c r="G3696" t="s">
        <v>1</v>
      </c>
      <c r="H3696" t="s">
        <v>484</v>
      </c>
      <c r="I3696">
        <v>0.39</v>
      </c>
      <c r="J3696">
        <v>0.14000000000000001</v>
      </c>
      <c r="K3696">
        <v>0</v>
      </c>
      <c r="L3696">
        <v>0.01</v>
      </c>
      <c r="M3696">
        <v>0.54</v>
      </c>
    </row>
    <row r="3697" spans="1:19" x14ac:dyDescent="0.2">
      <c r="A3697" t="s">
        <v>2147</v>
      </c>
      <c r="B3697" t="s">
        <v>1015</v>
      </c>
      <c r="C3697">
        <v>2012</v>
      </c>
      <c r="D3697" s="1" t="d">
        <v>1999-04-30</v>
      </c>
      <c r="E3697" s="1" t="str">
        <f t="shared" si="114"/>
        <v>1999</v>
      </c>
      <c r="F3697" s="1" t="str">
        <f t="shared" si="115"/>
        <v>Apr</v>
      </c>
      <c r="G3697" t="s">
        <v>1</v>
      </c>
      <c r="H3697" t="s">
        <v>111</v>
      </c>
      <c r="I3697">
        <v>0.12</v>
      </c>
      <c r="J3697">
        <v>0.33</v>
      </c>
      <c r="K3697">
        <v>0</v>
      </c>
      <c r="L3697">
        <v>0.09</v>
      </c>
      <c r="M3697">
        <v>0.54</v>
      </c>
      <c r="N3697">
        <v>88</v>
      </c>
      <c r="O3697">
        <v>54</v>
      </c>
      <c r="P3697">
        <v>8.4</v>
      </c>
      <c r="Q3697">
        <v>298</v>
      </c>
      <c r="R3697" t="s">
        <v>2148</v>
      </c>
      <c r="S3697" t="s">
        <v>112</v>
      </c>
    </row>
    <row r="3698" spans="1:19" x14ac:dyDescent="0.2">
      <c r="A3698" t="s">
        <v>3475</v>
      </c>
      <c r="B3698" t="s">
        <v>32</v>
      </c>
      <c r="C3698">
        <v>2010</v>
      </c>
      <c r="D3698" s="1" t="d">
        <v>1995-12-19</v>
      </c>
      <c r="E3698" s="1" t="str">
        <f t="shared" si="114"/>
        <v>1995</v>
      </c>
      <c r="F3698" s="1" t="str">
        <f t="shared" si="115"/>
        <v>Dec</v>
      </c>
      <c r="G3698" t="s">
        <v>28</v>
      </c>
      <c r="H3698" t="s">
        <v>250</v>
      </c>
      <c r="I3698">
        <v>0</v>
      </c>
      <c r="J3698">
        <v>0</v>
      </c>
      <c r="K3698">
        <v>0.54</v>
      </c>
      <c r="L3698">
        <v>0</v>
      </c>
      <c r="M3698">
        <v>0.54</v>
      </c>
    </row>
    <row r="3699" spans="1:19" x14ac:dyDescent="0.2">
      <c r="A3699" t="s">
        <v>3476</v>
      </c>
      <c r="B3699" t="s">
        <v>49</v>
      </c>
      <c r="C3699">
        <v>2007</v>
      </c>
      <c r="D3699" s="1" t="d">
        <v>1990-01-27</v>
      </c>
      <c r="E3699" s="1" t="str">
        <f t="shared" si="114"/>
        <v>1990</v>
      </c>
      <c r="F3699" s="1" t="str">
        <f t="shared" si="115"/>
        <v>Jan</v>
      </c>
      <c r="G3699" t="s">
        <v>37</v>
      </c>
      <c r="H3699" t="s">
        <v>329</v>
      </c>
      <c r="I3699">
        <v>0.18</v>
      </c>
      <c r="J3699">
        <v>0.26</v>
      </c>
      <c r="K3699">
        <v>0</v>
      </c>
      <c r="L3699">
        <v>0.1</v>
      </c>
      <c r="M3699">
        <v>0.54</v>
      </c>
      <c r="N3699">
        <v>72</v>
      </c>
      <c r="O3699">
        <v>31</v>
      </c>
      <c r="P3699">
        <v>7.4</v>
      </c>
      <c r="Q3699">
        <v>64</v>
      </c>
      <c r="R3699" t="s">
        <v>1897</v>
      </c>
      <c r="S3699" t="s">
        <v>53</v>
      </c>
    </row>
    <row r="3700" spans="1:19" x14ac:dyDescent="0.2">
      <c r="A3700" t="s">
        <v>3413</v>
      </c>
      <c r="B3700" t="s">
        <v>44</v>
      </c>
      <c r="C3700">
        <v>2010</v>
      </c>
      <c r="D3700" s="1" t="d">
        <v>1989-01-07</v>
      </c>
      <c r="E3700" s="1" t="str">
        <f t="shared" si="114"/>
        <v>1989</v>
      </c>
      <c r="F3700" s="1" t="str">
        <f t="shared" si="115"/>
        <v>Jan</v>
      </c>
      <c r="G3700" t="s">
        <v>50</v>
      </c>
      <c r="H3700" t="s">
        <v>372</v>
      </c>
      <c r="I3700">
        <v>0.3</v>
      </c>
      <c r="J3700">
        <v>0.19</v>
      </c>
      <c r="K3700">
        <v>0</v>
      </c>
      <c r="L3700">
        <v>0.05</v>
      </c>
      <c r="M3700">
        <v>0.54</v>
      </c>
      <c r="N3700">
        <v>82</v>
      </c>
      <c r="O3700">
        <v>72</v>
      </c>
      <c r="P3700">
        <v>7.8</v>
      </c>
      <c r="Q3700">
        <v>295</v>
      </c>
      <c r="R3700" t="s">
        <v>1272</v>
      </c>
      <c r="S3700" t="s">
        <v>88</v>
      </c>
    </row>
    <row r="3701" spans="1:19" x14ac:dyDescent="0.2">
      <c r="A3701" t="s">
        <v>3477</v>
      </c>
      <c r="B3701" t="s">
        <v>55</v>
      </c>
      <c r="C3701">
        <v>2004</v>
      </c>
      <c r="D3701" s="1" t="d">
        <v>1995-09-08</v>
      </c>
      <c r="E3701" s="1" t="str">
        <f t="shared" si="114"/>
        <v>1995</v>
      </c>
      <c r="F3701" s="1" t="str">
        <f t="shared" si="115"/>
        <v>Sep</v>
      </c>
      <c r="G3701" t="s">
        <v>24</v>
      </c>
      <c r="H3701" t="s">
        <v>372</v>
      </c>
      <c r="I3701">
        <v>0.26</v>
      </c>
      <c r="J3701">
        <v>0.21</v>
      </c>
      <c r="K3701">
        <v>0</v>
      </c>
      <c r="L3701">
        <v>7.0000000000000007E-2</v>
      </c>
      <c r="M3701">
        <v>0.54</v>
      </c>
    </row>
    <row r="3702" spans="1:19" x14ac:dyDescent="0.2">
      <c r="A3702" t="s">
        <v>3478</v>
      </c>
      <c r="B3702" t="s">
        <v>159</v>
      </c>
      <c r="C3702">
        <v>2006</v>
      </c>
      <c r="D3702" s="1" t="d">
        <v>2003-11-23</v>
      </c>
      <c r="E3702" s="1" t="str">
        <f t="shared" si="114"/>
        <v>2003</v>
      </c>
      <c r="F3702" s="1" t="str">
        <f t="shared" si="115"/>
        <v>Nov</v>
      </c>
      <c r="G3702" t="s">
        <v>86</v>
      </c>
      <c r="H3702" t="s">
        <v>155</v>
      </c>
      <c r="I3702">
        <v>0.26</v>
      </c>
      <c r="J3702">
        <v>0.08</v>
      </c>
      <c r="K3702">
        <v>0.13</v>
      </c>
      <c r="L3702">
        <v>7.0000000000000007E-2</v>
      </c>
      <c r="M3702">
        <v>0.54</v>
      </c>
      <c r="N3702">
        <v>70</v>
      </c>
      <c r="O3702">
        <v>21</v>
      </c>
      <c r="P3702">
        <v>8.1</v>
      </c>
      <c r="Q3702">
        <v>19</v>
      </c>
      <c r="R3702" t="s">
        <v>586</v>
      </c>
      <c r="S3702" t="s">
        <v>88</v>
      </c>
    </row>
    <row r="3703" spans="1:19" x14ac:dyDescent="0.2">
      <c r="A3703" t="s">
        <v>3479</v>
      </c>
      <c r="B3703" t="s">
        <v>49</v>
      </c>
      <c r="C3703">
        <v>2012</v>
      </c>
      <c r="D3703" s="1" t="d">
        <v>2016-05-13</v>
      </c>
      <c r="E3703" s="1" t="str">
        <f t="shared" si="114"/>
        <v>2016</v>
      </c>
      <c r="F3703" s="1" t="str">
        <f t="shared" si="115"/>
        <v>May</v>
      </c>
      <c r="G3703" t="s">
        <v>18</v>
      </c>
      <c r="H3703" t="s">
        <v>134</v>
      </c>
      <c r="I3703">
        <v>0.24</v>
      </c>
      <c r="J3703">
        <v>0.21</v>
      </c>
      <c r="K3703">
        <v>0</v>
      </c>
      <c r="L3703">
        <v>0.08</v>
      </c>
      <c r="M3703">
        <v>0.54</v>
      </c>
      <c r="N3703">
        <v>75</v>
      </c>
      <c r="O3703">
        <v>14</v>
      </c>
      <c r="P3703">
        <v>5.7</v>
      </c>
      <c r="Q3703">
        <v>9</v>
      </c>
      <c r="R3703" t="s">
        <v>134</v>
      </c>
      <c r="S3703" t="s">
        <v>20</v>
      </c>
    </row>
    <row r="3704" spans="1:19" x14ac:dyDescent="0.2">
      <c r="A3704" t="s">
        <v>3480</v>
      </c>
      <c r="B3704" t="s">
        <v>49</v>
      </c>
      <c r="C3704">
        <v>2010</v>
      </c>
      <c r="D3704" s="1" t="d">
        <v>1990-08-16</v>
      </c>
      <c r="E3704" s="1" t="str">
        <f t="shared" si="114"/>
        <v>1990</v>
      </c>
      <c r="F3704" s="1" t="str">
        <f t="shared" si="115"/>
        <v>Aug</v>
      </c>
      <c r="G3704" t="s">
        <v>50</v>
      </c>
      <c r="H3704" t="s">
        <v>933</v>
      </c>
      <c r="I3704">
        <v>0.11</v>
      </c>
      <c r="J3704">
        <v>0.04</v>
      </c>
      <c r="K3704">
        <v>0.36</v>
      </c>
      <c r="L3704">
        <v>0.02</v>
      </c>
      <c r="M3704">
        <v>0.54</v>
      </c>
      <c r="N3704">
        <v>58</v>
      </c>
      <c r="O3704">
        <v>18</v>
      </c>
      <c r="P3704">
        <v>7.5</v>
      </c>
      <c r="Q3704">
        <v>20</v>
      </c>
      <c r="R3704" t="s">
        <v>3481</v>
      </c>
      <c r="S3704" t="s">
        <v>88</v>
      </c>
    </row>
    <row r="3705" spans="1:19" x14ac:dyDescent="0.2">
      <c r="A3705" t="s">
        <v>1146</v>
      </c>
      <c r="B3705" t="s">
        <v>137</v>
      </c>
      <c r="C3705" t="s">
        <v>286</v>
      </c>
      <c r="D3705" s="1" t="d">
        <v>1999-02-22</v>
      </c>
      <c r="E3705" s="1" t="str">
        <f t="shared" si="114"/>
        <v>1999</v>
      </c>
      <c r="F3705" s="1" t="str">
        <f t="shared" si="115"/>
        <v>Feb</v>
      </c>
      <c r="G3705" t="s">
        <v>86</v>
      </c>
      <c r="H3705" t="s">
        <v>134</v>
      </c>
      <c r="I3705">
        <v>0.43</v>
      </c>
      <c r="J3705">
        <v>0.1</v>
      </c>
      <c r="K3705">
        <v>0</v>
      </c>
      <c r="L3705">
        <v>0.02</v>
      </c>
      <c r="M3705">
        <v>0.54</v>
      </c>
      <c r="N3705">
        <v>84</v>
      </c>
      <c r="O3705">
        <v>33</v>
      </c>
      <c r="P3705">
        <v>8.5</v>
      </c>
      <c r="Q3705">
        <v>13</v>
      </c>
      <c r="R3705" t="s">
        <v>1026</v>
      </c>
      <c r="S3705" t="s">
        <v>53</v>
      </c>
    </row>
    <row r="3706" spans="1:19" x14ac:dyDescent="0.2">
      <c r="A3706" t="s">
        <v>3482</v>
      </c>
      <c r="B3706">
        <v>2600</v>
      </c>
      <c r="C3706">
        <v>1982</v>
      </c>
      <c r="D3706" s="1" t="d">
        <v>2005-09-04</v>
      </c>
      <c r="E3706" s="1" t="str">
        <f t="shared" si="114"/>
        <v>2005</v>
      </c>
      <c r="F3706" s="1" t="str">
        <f t="shared" si="115"/>
        <v>Sep</v>
      </c>
      <c r="G3706" t="s">
        <v>50</v>
      </c>
      <c r="H3706" t="s">
        <v>3483</v>
      </c>
      <c r="I3706">
        <v>0.5</v>
      </c>
      <c r="J3706">
        <v>0.03</v>
      </c>
      <c r="K3706">
        <v>0</v>
      </c>
      <c r="L3706">
        <v>0.01</v>
      </c>
      <c r="M3706">
        <v>0.54</v>
      </c>
    </row>
    <row r="3707" spans="1:19" x14ac:dyDescent="0.2">
      <c r="A3707" t="s">
        <v>3484</v>
      </c>
      <c r="B3707" t="s">
        <v>95</v>
      </c>
      <c r="C3707">
        <v>1998</v>
      </c>
      <c r="D3707" s="1" t="d">
        <v>2005-03-01</v>
      </c>
      <c r="E3707" s="1" t="str">
        <f t="shared" si="114"/>
        <v>2005</v>
      </c>
      <c r="F3707" s="1" t="str">
        <f t="shared" si="115"/>
        <v>Mar</v>
      </c>
      <c r="G3707" t="s">
        <v>18</v>
      </c>
      <c r="H3707" t="s">
        <v>134</v>
      </c>
      <c r="I3707">
        <v>0.11</v>
      </c>
      <c r="J3707">
        <v>0.39</v>
      </c>
      <c r="K3707">
        <v>0</v>
      </c>
      <c r="L3707">
        <v>0.03</v>
      </c>
      <c r="M3707">
        <v>0.54</v>
      </c>
    </row>
    <row r="3708" spans="1:19" x14ac:dyDescent="0.2">
      <c r="A3708" t="s">
        <v>3485</v>
      </c>
      <c r="B3708" t="s">
        <v>95</v>
      </c>
      <c r="C3708">
        <v>1999</v>
      </c>
      <c r="D3708" s="1" t="d">
        <v>2002-08-19</v>
      </c>
      <c r="E3708" s="1" t="str">
        <f t="shared" si="114"/>
        <v>2002</v>
      </c>
      <c r="F3708" s="1" t="str">
        <f t="shared" si="115"/>
        <v>Aug</v>
      </c>
      <c r="G3708" t="s">
        <v>50</v>
      </c>
      <c r="H3708" t="s">
        <v>776</v>
      </c>
      <c r="I3708">
        <v>0.43</v>
      </c>
      <c r="J3708">
        <v>0.1</v>
      </c>
      <c r="K3708">
        <v>0</v>
      </c>
      <c r="L3708">
        <v>0.01</v>
      </c>
      <c r="M3708">
        <v>0.54</v>
      </c>
    </row>
    <row r="3709" spans="1:19" x14ac:dyDescent="0.2">
      <c r="A3709" t="s">
        <v>3486</v>
      </c>
      <c r="B3709" t="s">
        <v>49</v>
      </c>
      <c r="C3709">
        <v>2011</v>
      </c>
      <c r="D3709" s="1" t="d">
        <v>2000-09-07</v>
      </c>
      <c r="E3709" s="1" t="str">
        <f t="shared" si="114"/>
        <v>2000</v>
      </c>
      <c r="F3709" s="1" t="str">
        <f t="shared" si="115"/>
        <v>Sep</v>
      </c>
      <c r="G3709" t="s">
        <v>86</v>
      </c>
      <c r="H3709" t="s">
        <v>372</v>
      </c>
      <c r="I3709">
        <v>0</v>
      </c>
      <c r="J3709">
        <v>0</v>
      </c>
      <c r="K3709">
        <v>0.54</v>
      </c>
      <c r="L3709">
        <v>0</v>
      </c>
      <c r="M3709">
        <v>0.54</v>
      </c>
    </row>
    <row r="3710" spans="1:19" x14ac:dyDescent="0.2">
      <c r="A3710" t="s">
        <v>3487</v>
      </c>
      <c r="B3710" t="s">
        <v>17</v>
      </c>
      <c r="C3710">
        <v>2008</v>
      </c>
      <c r="D3710" s="1" t="d">
        <v>1997-09-20</v>
      </c>
      <c r="E3710" s="1" t="str">
        <f t="shared" si="114"/>
        <v>1997</v>
      </c>
      <c r="F3710" s="1" t="str">
        <f t="shared" si="115"/>
        <v>Sep</v>
      </c>
      <c r="G3710" t="s">
        <v>24</v>
      </c>
      <c r="H3710" t="s">
        <v>3488</v>
      </c>
      <c r="I3710">
        <v>7.0000000000000007E-2</v>
      </c>
      <c r="J3710">
        <v>0.4</v>
      </c>
      <c r="K3710">
        <v>0</v>
      </c>
      <c r="L3710">
        <v>7.0000000000000007E-2</v>
      </c>
      <c r="M3710">
        <v>0.54</v>
      </c>
    </row>
    <row r="3711" spans="1:19" x14ac:dyDescent="0.2">
      <c r="A3711" t="s">
        <v>3489</v>
      </c>
      <c r="B3711" t="s">
        <v>17</v>
      </c>
      <c r="C3711">
        <v>2010</v>
      </c>
      <c r="D3711" s="1" t="d">
        <v>2001-06-01</v>
      </c>
      <c r="E3711" s="1" t="str">
        <f t="shared" si="114"/>
        <v>2001</v>
      </c>
      <c r="F3711" s="1" t="str">
        <f t="shared" si="115"/>
        <v>Jun</v>
      </c>
      <c r="G3711" t="s">
        <v>18</v>
      </c>
      <c r="H3711" t="s">
        <v>71</v>
      </c>
      <c r="I3711">
        <v>0.39</v>
      </c>
      <c r="J3711">
        <v>0.11</v>
      </c>
      <c r="K3711">
        <v>0</v>
      </c>
      <c r="L3711">
        <v>0.04</v>
      </c>
      <c r="M3711">
        <v>0.54</v>
      </c>
      <c r="P3711">
        <v>7</v>
      </c>
      <c r="Q3711">
        <v>7</v>
      </c>
      <c r="R3711" t="s">
        <v>3164</v>
      </c>
      <c r="S3711" t="s">
        <v>20</v>
      </c>
    </row>
    <row r="3712" spans="1:19" x14ac:dyDescent="0.2">
      <c r="A3712" t="s">
        <v>2485</v>
      </c>
      <c r="B3712" t="s">
        <v>17</v>
      </c>
      <c r="C3712">
        <v>2010</v>
      </c>
      <c r="D3712" s="1" t="d">
        <v>2006-07-15</v>
      </c>
      <c r="E3712" s="1" t="str">
        <f t="shared" si="114"/>
        <v>2006</v>
      </c>
      <c r="F3712" s="1" t="str">
        <f t="shared" si="115"/>
        <v>Jul</v>
      </c>
      <c r="G3712" t="s">
        <v>18</v>
      </c>
      <c r="H3712" t="s">
        <v>134</v>
      </c>
      <c r="I3712">
        <v>0.23</v>
      </c>
      <c r="J3712">
        <v>0.25</v>
      </c>
      <c r="K3712">
        <v>0</v>
      </c>
      <c r="L3712">
        <v>0.06</v>
      </c>
      <c r="M3712">
        <v>0.54</v>
      </c>
      <c r="N3712">
        <v>84</v>
      </c>
      <c r="O3712">
        <v>29</v>
      </c>
      <c r="P3712">
        <v>8.3000000000000007</v>
      </c>
      <c r="Q3712">
        <v>23</v>
      </c>
      <c r="R3712" t="s">
        <v>135</v>
      </c>
      <c r="S3712" t="s">
        <v>20</v>
      </c>
    </row>
    <row r="3713" spans="1:19" x14ac:dyDescent="0.2">
      <c r="A3713" t="s">
        <v>3490</v>
      </c>
      <c r="B3713" t="s">
        <v>49</v>
      </c>
      <c r="C3713">
        <v>2009</v>
      </c>
      <c r="D3713" s="1" t="d">
        <v>1992-08-01</v>
      </c>
      <c r="E3713" s="1" t="str">
        <f t="shared" si="114"/>
        <v>1992</v>
      </c>
      <c r="F3713" s="1" t="str">
        <f t="shared" si="115"/>
        <v>Aug</v>
      </c>
      <c r="G3713" t="s">
        <v>18</v>
      </c>
      <c r="H3713" t="s">
        <v>134</v>
      </c>
      <c r="I3713">
        <v>0.46</v>
      </c>
      <c r="J3713">
        <v>0.02</v>
      </c>
      <c r="K3713">
        <v>0.01</v>
      </c>
      <c r="L3713">
        <v>0.05</v>
      </c>
      <c r="M3713">
        <v>0.54</v>
      </c>
      <c r="N3713">
        <v>81</v>
      </c>
      <c r="O3713">
        <v>32</v>
      </c>
      <c r="P3713">
        <v>7.5</v>
      </c>
      <c r="Q3713">
        <v>25</v>
      </c>
      <c r="R3713" t="s">
        <v>193</v>
      </c>
      <c r="S3713" t="s">
        <v>20</v>
      </c>
    </row>
    <row r="3714" spans="1:19" x14ac:dyDescent="0.2">
      <c r="A3714" t="s">
        <v>3491</v>
      </c>
      <c r="B3714" t="s">
        <v>44</v>
      </c>
      <c r="C3714">
        <v>2010</v>
      </c>
      <c r="D3714" s="1" t="d">
        <v>2015-01-12</v>
      </c>
      <c r="E3714" s="1" t="str">
        <f t="shared" si="114"/>
        <v>2015</v>
      </c>
      <c r="F3714" s="1" t="str">
        <f t="shared" si="115"/>
        <v>Jan</v>
      </c>
      <c r="G3714" t="s">
        <v>37</v>
      </c>
      <c r="H3714" t="s">
        <v>484</v>
      </c>
      <c r="I3714">
        <v>0.22</v>
      </c>
      <c r="J3714">
        <v>0.23</v>
      </c>
      <c r="K3714">
        <v>0.03</v>
      </c>
      <c r="L3714">
        <v>0.05</v>
      </c>
      <c r="M3714">
        <v>0.54</v>
      </c>
      <c r="N3714">
        <v>77</v>
      </c>
      <c r="O3714">
        <v>83</v>
      </c>
      <c r="P3714">
        <v>7.9</v>
      </c>
      <c r="Q3714">
        <v>351</v>
      </c>
      <c r="R3714" t="s">
        <v>3492</v>
      </c>
      <c r="S3714" t="s">
        <v>53</v>
      </c>
    </row>
    <row r="3715" spans="1:19" x14ac:dyDescent="0.2">
      <c r="A3715" t="s">
        <v>3493</v>
      </c>
      <c r="B3715" t="s">
        <v>104</v>
      </c>
      <c r="C3715">
        <v>1998</v>
      </c>
      <c r="D3715" s="1" t="d">
        <v>1993-09-19</v>
      </c>
      <c r="E3715" s="1" t="str">
        <f t="shared" ref="E3715:E3778" si="116">TEXT(D3715,"yyyy")</f>
        <v>1993</v>
      </c>
      <c r="F3715" s="1" t="str">
        <f t="shared" ref="F3715:F3778" si="117">TEXT(D3715,"mmm")</f>
        <v>Sep</v>
      </c>
      <c r="G3715" t="s">
        <v>34</v>
      </c>
      <c r="H3715" t="s">
        <v>68</v>
      </c>
      <c r="I3715">
        <v>0.09</v>
      </c>
      <c r="J3715">
        <v>0.06</v>
      </c>
      <c r="K3715">
        <v>0.35</v>
      </c>
      <c r="L3715">
        <v>0.04</v>
      </c>
      <c r="M3715">
        <v>0.54</v>
      </c>
    </row>
    <row r="3716" spans="1:19" x14ac:dyDescent="0.2">
      <c r="A3716" t="s">
        <v>3494</v>
      </c>
      <c r="B3716" t="s">
        <v>189</v>
      </c>
      <c r="C3716">
        <v>2005</v>
      </c>
      <c r="D3716" s="1" t="d">
        <v>1995-06-02</v>
      </c>
      <c r="E3716" s="1" t="str">
        <f t="shared" si="116"/>
        <v>1995</v>
      </c>
      <c r="F3716" s="1" t="str">
        <f t="shared" si="117"/>
        <v>Jun</v>
      </c>
      <c r="G3716" t="s">
        <v>50</v>
      </c>
      <c r="H3716" t="s">
        <v>19</v>
      </c>
      <c r="I3716">
        <v>0.28999999999999998</v>
      </c>
      <c r="J3716">
        <v>0.08</v>
      </c>
      <c r="K3716">
        <v>0.16</v>
      </c>
      <c r="L3716">
        <v>0.01</v>
      </c>
      <c r="M3716">
        <v>0.54</v>
      </c>
      <c r="N3716">
        <v>85</v>
      </c>
      <c r="O3716">
        <v>42</v>
      </c>
      <c r="P3716">
        <v>8.9</v>
      </c>
      <c r="Q3716">
        <v>141</v>
      </c>
      <c r="R3716" t="s">
        <v>270</v>
      </c>
      <c r="S3716" t="s">
        <v>88</v>
      </c>
    </row>
    <row r="3717" spans="1:19" x14ac:dyDescent="0.2">
      <c r="A3717" t="s">
        <v>3495</v>
      </c>
      <c r="B3717" t="s">
        <v>55</v>
      </c>
      <c r="C3717">
        <v>2002</v>
      </c>
      <c r="D3717" s="1" t="d">
        <v>2017-09-23</v>
      </c>
      <c r="E3717" s="1" t="str">
        <f t="shared" si="116"/>
        <v>2017</v>
      </c>
      <c r="F3717" s="1" t="str">
        <f t="shared" si="117"/>
        <v>Sep</v>
      </c>
      <c r="G3717" t="s">
        <v>28</v>
      </c>
      <c r="H3717" t="s">
        <v>350</v>
      </c>
      <c r="I3717">
        <v>0</v>
      </c>
      <c r="J3717">
        <v>0</v>
      </c>
      <c r="K3717">
        <v>0.54</v>
      </c>
      <c r="L3717">
        <v>0</v>
      </c>
      <c r="M3717">
        <v>0.54</v>
      </c>
    </row>
    <row r="3718" spans="1:19" x14ac:dyDescent="0.2">
      <c r="A3718" t="s">
        <v>3496</v>
      </c>
      <c r="B3718" t="s">
        <v>32</v>
      </c>
      <c r="C3718">
        <v>2007</v>
      </c>
      <c r="D3718" s="1" t="d">
        <v>2019-11-19</v>
      </c>
      <c r="E3718" s="1" t="str">
        <f t="shared" si="116"/>
        <v>2019</v>
      </c>
      <c r="F3718" s="1" t="str">
        <f t="shared" si="117"/>
        <v>Nov</v>
      </c>
      <c r="G3718" t="s">
        <v>101</v>
      </c>
      <c r="H3718" t="s">
        <v>19</v>
      </c>
      <c r="I3718">
        <v>0.26</v>
      </c>
      <c r="J3718">
        <v>0.04</v>
      </c>
      <c r="K3718">
        <v>0.22</v>
      </c>
      <c r="L3718">
        <v>0.03</v>
      </c>
      <c r="M3718">
        <v>0.54</v>
      </c>
      <c r="N3718">
        <v>78</v>
      </c>
      <c r="O3718">
        <v>57</v>
      </c>
      <c r="P3718">
        <v>8.6</v>
      </c>
      <c r="Q3718">
        <v>102</v>
      </c>
      <c r="R3718" t="s">
        <v>3497</v>
      </c>
      <c r="S3718" t="s">
        <v>88</v>
      </c>
    </row>
    <row r="3719" spans="1:19" x14ac:dyDescent="0.2">
      <c r="A3719" t="s">
        <v>3498</v>
      </c>
      <c r="B3719" t="s">
        <v>79</v>
      </c>
      <c r="C3719">
        <v>2014</v>
      </c>
      <c r="D3719" s="1" t="d">
        <v>2007-11-13</v>
      </c>
      <c r="E3719" s="1" t="str">
        <f t="shared" si="116"/>
        <v>2007</v>
      </c>
      <c r="F3719" s="1" t="str">
        <f t="shared" si="117"/>
        <v>Nov</v>
      </c>
      <c r="G3719" t="s">
        <v>28</v>
      </c>
      <c r="H3719" t="s">
        <v>242</v>
      </c>
      <c r="I3719">
        <v>0.16</v>
      </c>
      <c r="J3719">
        <v>7.0000000000000007E-2</v>
      </c>
      <c r="K3719">
        <v>0.28000000000000003</v>
      </c>
      <c r="L3719">
        <v>0.02</v>
      </c>
      <c r="M3719">
        <v>0.54</v>
      </c>
      <c r="N3719">
        <v>69</v>
      </c>
      <c r="O3719">
        <v>57</v>
      </c>
      <c r="P3719">
        <v>7</v>
      </c>
      <c r="Q3719">
        <v>87</v>
      </c>
      <c r="R3719" t="s">
        <v>3377</v>
      </c>
      <c r="S3719" t="s">
        <v>112</v>
      </c>
    </row>
    <row r="3720" spans="1:19" x14ac:dyDescent="0.2">
      <c r="A3720" t="s">
        <v>3499</v>
      </c>
      <c r="B3720" t="s">
        <v>104</v>
      </c>
      <c r="C3720">
        <v>1999</v>
      </c>
      <c r="D3720" s="1" t="d">
        <v>2015-10-02</v>
      </c>
      <c r="E3720" s="1" t="str">
        <f t="shared" si="116"/>
        <v>2015</v>
      </c>
      <c r="F3720" s="1" t="str">
        <f t="shared" si="117"/>
        <v>Oct</v>
      </c>
      <c r="G3720" t="s">
        <v>34</v>
      </c>
      <c r="H3720" t="s">
        <v>3500</v>
      </c>
      <c r="I3720">
        <v>0</v>
      </c>
      <c r="J3720">
        <v>0</v>
      </c>
      <c r="K3720">
        <v>0.5</v>
      </c>
      <c r="L3720">
        <v>0.04</v>
      </c>
      <c r="M3720">
        <v>0.54</v>
      </c>
    </row>
    <row r="3721" spans="1:19" x14ac:dyDescent="0.2">
      <c r="A3721" t="s">
        <v>3501</v>
      </c>
      <c r="B3721" t="s">
        <v>64</v>
      </c>
      <c r="C3721">
        <v>2004</v>
      </c>
      <c r="D3721" s="1" t="d">
        <v>1994-10-23</v>
      </c>
      <c r="E3721" s="1" t="str">
        <f t="shared" si="116"/>
        <v>1994</v>
      </c>
      <c r="F3721" s="1" t="str">
        <f t="shared" si="117"/>
        <v>Oct</v>
      </c>
      <c r="G3721" t="s">
        <v>34</v>
      </c>
      <c r="H3721" t="s">
        <v>484</v>
      </c>
      <c r="I3721">
        <v>0.39</v>
      </c>
      <c r="J3721">
        <v>0.14000000000000001</v>
      </c>
      <c r="K3721">
        <v>0</v>
      </c>
      <c r="L3721">
        <v>0.01</v>
      </c>
      <c r="M3721">
        <v>0.54</v>
      </c>
      <c r="R3721" t="s">
        <v>1093</v>
      </c>
      <c r="S3721" t="s">
        <v>20</v>
      </c>
    </row>
    <row r="3722" spans="1:19" x14ac:dyDescent="0.2">
      <c r="A3722" t="s">
        <v>1176</v>
      </c>
      <c r="B3722" t="s">
        <v>189</v>
      </c>
      <c r="C3722">
        <v>2001</v>
      </c>
      <c r="D3722" s="1" t="d">
        <v>1996-05-20</v>
      </c>
      <c r="E3722" s="1" t="str">
        <f t="shared" si="116"/>
        <v>1996</v>
      </c>
      <c r="F3722" s="1" t="str">
        <f t="shared" si="117"/>
        <v>May</v>
      </c>
      <c r="G3722" t="s">
        <v>18</v>
      </c>
      <c r="H3722" t="s">
        <v>134</v>
      </c>
      <c r="I3722">
        <v>0.42</v>
      </c>
      <c r="J3722">
        <v>0.11</v>
      </c>
      <c r="K3722">
        <v>0</v>
      </c>
      <c r="L3722">
        <v>0.01</v>
      </c>
      <c r="M3722">
        <v>0.54</v>
      </c>
      <c r="N3722">
        <v>87</v>
      </c>
      <c r="O3722">
        <v>20</v>
      </c>
      <c r="P3722">
        <v>8.6</v>
      </c>
      <c r="Q3722">
        <v>18</v>
      </c>
      <c r="R3722" t="s">
        <v>1256</v>
      </c>
      <c r="S3722" t="s">
        <v>20</v>
      </c>
    </row>
    <row r="3723" spans="1:19" x14ac:dyDescent="0.2">
      <c r="A3723" t="s">
        <v>3502</v>
      </c>
      <c r="B3723" t="s">
        <v>137</v>
      </c>
      <c r="C3723">
        <v>2004</v>
      </c>
      <c r="D3723" s="1" t="d">
        <v>2008-11-17</v>
      </c>
      <c r="E3723" s="1" t="str">
        <f t="shared" si="116"/>
        <v>2008</v>
      </c>
      <c r="F3723" s="1" t="str">
        <f t="shared" si="117"/>
        <v>Nov</v>
      </c>
      <c r="G3723" t="s">
        <v>37</v>
      </c>
      <c r="H3723" t="s">
        <v>71</v>
      </c>
      <c r="I3723">
        <v>0.46</v>
      </c>
      <c r="J3723">
        <v>0.06</v>
      </c>
      <c r="K3723">
        <v>0</v>
      </c>
      <c r="L3723">
        <v>0.02</v>
      </c>
      <c r="M3723">
        <v>0.54</v>
      </c>
      <c r="N3723">
        <v>74</v>
      </c>
      <c r="O3723">
        <v>11</v>
      </c>
      <c r="P3723">
        <v>9.1999999999999993</v>
      </c>
      <c r="Q3723">
        <v>42</v>
      </c>
      <c r="R3723" t="s">
        <v>3503</v>
      </c>
      <c r="S3723" t="s">
        <v>88</v>
      </c>
    </row>
    <row r="3724" spans="1:19" x14ac:dyDescent="0.2">
      <c r="A3724" t="s">
        <v>3504</v>
      </c>
      <c r="B3724" t="s">
        <v>55</v>
      </c>
      <c r="C3724">
        <v>2004</v>
      </c>
      <c r="D3724" s="1" t="d">
        <v>2014-10-08</v>
      </c>
      <c r="E3724" s="1" t="str">
        <f t="shared" si="116"/>
        <v>2014</v>
      </c>
      <c r="F3724" s="1" t="str">
        <f t="shared" si="117"/>
        <v>Oct</v>
      </c>
      <c r="G3724" t="s">
        <v>18</v>
      </c>
      <c r="H3724" t="s">
        <v>234</v>
      </c>
      <c r="I3724">
        <v>0</v>
      </c>
      <c r="J3724">
        <v>0</v>
      </c>
      <c r="K3724">
        <v>0.54</v>
      </c>
      <c r="L3724">
        <v>0</v>
      </c>
      <c r="M3724">
        <v>0.54</v>
      </c>
    </row>
    <row r="3725" spans="1:19" x14ac:dyDescent="0.2">
      <c r="A3725" t="s">
        <v>3505</v>
      </c>
      <c r="B3725" t="s">
        <v>55</v>
      </c>
      <c r="C3725">
        <v>2003</v>
      </c>
      <c r="D3725" s="1" t="d">
        <v>2019-05-04</v>
      </c>
      <c r="E3725" s="1" t="str">
        <f t="shared" si="116"/>
        <v>2019</v>
      </c>
      <c r="F3725" s="1" t="str">
        <f t="shared" si="117"/>
        <v>May</v>
      </c>
      <c r="G3725" t="s">
        <v>18</v>
      </c>
      <c r="H3725" t="s">
        <v>151</v>
      </c>
      <c r="I3725">
        <v>0.26</v>
      </c>
      <c r="J3725">
        <v>0.21</v>
      </c>
      <c r="K3725">
        <v>0</v>
      </c>
      <c r="L3725">
        <v>7.0000000000000007E-2</v>
      </c>
      <c r="M3725">
        <v>0.54</v>
      </c>
      <c r="N3725">
        <v>89</v>
      </c>
      <c r="O3725">
        <v>18</v>
      </c>
      <c r="P3725">
        <v>8.4</v>
      </c>
      <c r="Q3725">
        <v>38</v>
      </c>
      <c r="R3725" t="s">
        <v>426</v>
      </c>
      <c r="S3725" t="s">
        <v>20</v>
      </c>
    </row>
    <row r="3726" spans="1:19" x14ac:dyDescent="0.2">
      <c r="A3726" t="s">
        <v>3171</v>
      </c>
      <c r="B3726" t="s">
        <v>44</v>
      </c>
      <c r="C3726">
        <v>2011</v>
      </c>
      <c r="D3726" s="1" t="d">
        <v>2015-04-15</v>
      </c>
      <c r="E3726" s="1" t="str">
        <f t="shared" si="116"/>
        <v>2015</v>
      </c>
      <c r="F3726" s="1" t="str">
        <f t="shared" si="117"/>
        <v>Apr</v>
      </c>
      <c r="G3726" t="s">
        <v>86</v>
      </c>
      <c r="H3726" t="s">
        <v>372</v>
      </c>
      <c r="I3726">
        <v>0.39</v>
      </c>
      <c r="J3726">
        <v>0.1</v>
      </c>
      <c r="K3726">
        <v>0.01</v>
      </c>
      <c r="L3726">
        <v>0.04</v>
      </c>
      <c r="M3726">
        <v>0.54</v>
      </c>
      <c r="N3726">
        <v>55</v>
      </c>
      <c r="O3726">
        <v>24</v>
      </c>
      <c r="P3726">
        <v>5.8</v>
      </c>
      <c r="Q3726">
        <v>52</v>
      </c>
      <c r="R3726" t="s">
        <v>1263</v>
      </c>
      <c r="S3726" t="s">
        <v>88</v>
      </c>
    </row>
    <row r="3727" spans="1:19" x14ac:dyDescent="0.2">
      <c r="A3727" t="s">
        <v>3166</v>
      </c>
      <c r="B3727" t="s">
        <v>44</v>
      </c>
      <c r="C3727">
        <v>2009</v>
      </c>
      <c r="D3727" s="1" t="d">
        <v>1993-04-18</v>
      </c>
      <c r="E3727" s="1" t="str">
        <f t="shared" si="116"/>
        <v>1993</v>
      </c>
      <c r="F3727" s="1" t="str">
        <f t="shared" si="117"/>
        <v>Apr</v>
      </c>
      <c r="G3727" t="s">
        <v>28</v>
      </c>
      <c r="H3727" t="s">
        <v>825</v>
      </c>
      <c r="I3727">
        <v>0.28999999999999998</v>
      </c>
      <c r="J3727">
        <v>0.16</v>
      </c>
      <c r="K3727">
        <v>0.04</v>
      </c>
      <c r="L3727">
        <v>0.05</v>
      </c>
      <c r="M3727">
        <v>0.54</v>
      </c>
      <c r="N3727">
        <v>71</v>
      </c>
      <c r="O3727">
        <v>56</v>
      </c>
      <c r="P3727">
        <v>7.3</v>
      </c>
      <c r="Q3727">
        <v>64</v>
      </c>
      <c r="R3727" t="s">
        <v>3167</v>
      </c>
      <c r="S3727" t="s">
        <v>53</v>
      </c>
    </row>
    <row r="3728" spans="1:19" x14ac:dyDescent="0.2">
      <c r="A3728" t="s">
        <v>3506</v>
      </c>
      <c r="B3728" t="s">
        <v>44</v>
      </c>
      <c r="C3728">
        <v>2011</v>
      </c>
      <c r="D3728" s="1" t="d">
        <v>1997-10-29</v>
      </c>
      <c r="E3728" s="1" t="str">
        <f t="shared" si="116"/>
        <v>1997</v>
      </c>
      <c r="F3728" s="1" t="str">
        <f t="shared" si="117"/>
        <v>Oct</v>
      </c>
      <c r="G3728" t="s">
        <v>28</v>
      </c>
      <c r="H3728" t="s">
        <v>1091</v>
      </c>
      <c r="I3728">
        <v>0.4</v>
      </c>
      <c r="J3728">
        <v>7.0000000000000007E-2</v>
      </c>
      <c r="K3728">
        <v>0.03</v>
      </c>
      <c r="L3728">
        <v>0.03</v>
      </c>
      <c r="M3728">
        <v>0.54</v>
      </c>
      <c r="N3728">
        <v>67</v>
      </c>
      <c r="O3728">
        <v>50</v>
      </c>
      <c r="P3728">
        <v>6.6</v>
      </c>
      <c r="Q3728">
        <v>140</v>
      </c>
      <c r="R3728" t="s">
        <v>2835</v>
      </c>
      <c r="S3728" t="s">
        <v>53</v>
      </c>
    </row>
    <row r="3729" spans="1:19" x14ac:dyDescent="0.2">
      <c r="A3729" t="s">
        <v>3507</v>
      </c>
      <c r="B3729" t="s">
        <v>55</v>
      </c>
      <c r="C3729">
        <v>2006</v>
      </c>
      <c r="D3729" s="1" t="d">
        <v>1990-02-24</v>
      </c>
      <c r="E3729" s="1" t="str">
        <f t="shared" si="116"/>
        <v>1990</v>
      </c>
      <c r="F3729" s="1" t="str">
        <f t="shared" si="117"/>
        <v>Feb</v>
      </c>
      <c r="G3729" t="s">
        <v>1</v>
      </c>
      <c r="H3729" t="s">
        <v>71</v>
      </c>
      <c r="I3729">
        <v>0.45</v>
      </c>
      <c r="J3729">
        <v>0.02</v>
      </c>
      <c r="K3729">
        <v>0</v>
      </c>
      <c r="L3729">
        <v>7.0000000000000007E-2</v>
      </c>
      <c r="M3729">
        <v>0.54</v>
      </c>
      <c r="N3729">
        <v>58</v>
      </c>
      <c r="O3729">
        <v>29</v>
      </c>
      <c r="P3729">
        <v>8.6</v>
      </c>
      <c r="Q3729">
        <v>10</v>
      </c>
      <c r="R3729" t="s">
        <v>690</v>
      </c>
      <c r="S3729" t="s">
        <v>112</v>
      </c>
    </row>
    <row r="3730" spans="1:19" x14ac:dyDescent="0.2">
      <c r="A3730" t="s">
        <v>3508</v>
      </c>
      <c r="B3730" t="s">
        <v>104</v>
      </c>
      <c r="C3730">
        <v>2001</v>
      </c>
      <c r="D3730" s="1" t="d">
        <v>2018-03-23</v>
      </c>
      <c r="E3730" s="1" t="str">
        <f t="shared" si="116"/>
        <v>2018</v>
      </c>
      <c r="F3730" s="1" t="str">
        <f t="shared" si="117"/>
        <v>Mar</v>
      </c>
      <c r="G3730" t="s">
        <v>18</v>
      </c>
      <c r="H3730" t="s">
        <v>71</v>
      </c>
      <c r="I3730">
        <v>0.3</v>
      </c>
      <c r="J3730">
        <v>0.2</v>
      </c>
      <c r="K3730">
        <v>0</v>
      </c>
      <c r="L3730">
        <v>0.04</v>
      </c>
      <c r="M3730">
        <v>0.54</v>
      </c>
      <c r="N3730">
        <v>80</v>
      </c>
      <c r="O3730">
        <v>15</v>
      </c>
      <c r="P3730">
        <v>8.6</v>
      </c>
      <c r="Q3730">
        <v>16</v>
      </c>
      <c r="R3730" t="s">
        <v>1239</v>
      </c>
      <c r="S3730" t="s">
        <v>20</v>
      </c>
    </row>
    <row r="3731" spans="1:19" x14ac:dyDescent="0.2">
      <c r="A3731" t="s">
        <v>3299</v>
      </c>
      <c r="B3731" t="s">
        <v>32</v>
      </c>
      <c r="C3731">
        <v>2011</v>
      </c>
      <c r="D3731" s="1" t="d">
        <v>2016-11-28</v>
      </c>
      <c r="E3731" s="1" t="str">
        <f t="shared" si="116"/>
        <v>2016</v>
      </c>
      <c r="F3731" s="1" t="str">
        <f t="shared" si="117"/>
        <v>Nov</v>
      </c>
      <c r="G3731" t="s">
        <v>50</v>
      </c>
      <c r="H3731" t="s">
        <v>568</v>
      </c>
      <c r="I3731">
        <v>0.31</v>
      </c>
      <c r="J3731">
        <v>0.18</v>
      </c>
      <c r="K3731">
        <v>0</v>
      </c>
      <c r="L3731">
        <v>0.05</v>
      </c>
      <c r="M3731">
        <v>0.54</v>
      </c>
      <c r="N3731">
        <v>47</v>
      </c>
      <c r="O3731">
        <v>5</v>
      </c>
      <c r="P3731" t="s">
        <v>203</v>
      </c>
      <c r="R3731" t="s">
        <v>1093</v>
      </c>
      <c r="S3731" t="s">
        <v>20</v>
      </c>
    </row>
    <row r="3732" spans="1:19" x14ac:dyDescent="0.2">
      <c r="A3732" t="s">
        <v>3509</v>
      </c>
      <c r="B3732" t="s">
        <v>32</v>
      </c>
      <c r="C3732">
        <v>2009</v>
      </c>
      <c r="D3732" s="1" t="d">
        <v>2016-08-15</v>
      </c>
      <c r="E3732" s="1" t="str">
        <f t="shared" si="116"/>
        <v>2016</v>
      </c>
      <c r="F3732" s="1" t="str">
        <f t="shared" si="117"/>
        <v>Aug</v>
      </c>
      <c r="G3732" t="s">
        <v>34</v>
      </c>
      <c r="H3732" t="s">
        <v>3510</v>
      </c>
      <c r="I3732">
        <v>0.5</v>
      </c>
      <c r="J3732">
        <v>0</v>
      </c>
      <c r="K3732">
        <v>0</v>
      </c>
      <c r="L3732">
        <v>0.04</v>
      </c>
      <c r="M3732">
        <v>0.54</v>
      </c>
      <c r="P3732" t="s">
        <v>203</v>
      </c>
      <c r="R3732" t="s">
        <v>3511</v>
      </c>
      <c r="S3732" t="s">
        <v>20</v>
      </c>
    </row>
    <row r="3733" spans="1:19" x14ac:dyDescent="0.2">
      <c r="A3733" t="s">
        <v>3512</v>
      </c>
      <c r="B3733" t="s">
        <v>32</v>
      </c>
      <c r="C3733">
        <v>2008</v>
      </c>
      <c r="D3733" s="1" t="d">
        <v>2013-05-21</v>
      </c>
      <c r="E3733" s="1" t="str">
        <f t="shared" si="116"/>
        <v>2013</v>
      </c>
      <c r="F3733" s="1" t="str">
        <f t="shared" si="117"/>
        <v>May</v>
      </c>
      <c r="G3733" t="s">
        <v>34</v>
      </c>
      <c r="H3733" t="s">
        <v>111</v>
      </c>
      <c r="I3733">
        <v>0.24</v>
      </c>
      <c r="J3733">
        <v>0.23</v>
      </c>
      <c r="K3733">
        <v>0</v>
      </c>
      <c r="L3733">
        <v>0.06</v>
      </c>
      <c r="M3733">
        <v>0.54</v>
      </c>
    </row>
    <row r="3734" spans="1:19" x14ac:dyDescent="0.2">
      <c r="A3734" t="s">
        <v>3464</v>
      </c>
      <c r="B3734" t="s">
        <v>44</v>
      </c>
      <c r="C3734">
        <v>2013</v>
      </c>
      <c r="D3734" s="1" t="d">
        <v>1989-02-11</v>
      </c>
      <c r="E3734" s="1" t="str">
        <f t="shared" si="116"/>
        <v>1989</v>
      </c>
      <c r="F3734" s="1" t="str">
        <f t="shared" si="117"/>
        <v>Feb</v>
      </c>
      <c r="G3734" t="s">
        <v>18</v>
      </c>
      <c r="H3734" t="s">
        <v>134</v>
      </c>
      <c r="I3734">
        <v>0.4</v>
      </c>
      <c r="J3734">
        <v>0.09</v>
      </c>
      <c r="K3734">
        <v>0</v>
      </c>
      <c r="L3734">
        <v>0.05</v>
      </c>
      <c r="M3734">
        <v>0.54</v>
      </c>
      <c r="N3734">
        <v>81</v>
      </c>
      <c r="O3734">
        <v>30</v>
      </c>
      <c r="P3734">
        <v>5.9</v>
      </c>
      <c r="Q3734">
        <v>92</v>
      </c>
      <c r="R3734" t="s">
        <v>134</v>
      </c>
      <c r="S3734" t="s">
        <v>112</v>
      </c>
    </row>
    <row r="3735" spans="1:19" x14ac:dyDescent="0.2">
      <c r="A3735" t="s">
        <v>1948</v>
      </c>
      <c r="B3735">
        <v>2600</v>
      </c>
      <c r="C3735">
        <v>1982</v>
      </c>
      <c r="D3735" s="1" t="d">
        <v>1992-06-22</v>
      </c>
      <c r="E3735" s="1" t="str">
        <f t="shared" si="116"/>
        <v>1992</v>
      </c>
      <c r="F3735" s="1" t="str">
        <f t="shared" si="117"/>
        <v>Jun</v>
      </c>
      <c r="G3735" t="s">
        <v>1</v>
      </c>
      <c r="H3735" t="s">
        <v>889</v>
      </c>
      <c r="I3735">
        <v>0.5</v>
      </c>
      <c r="J3735">
        <v>0.03</v>
      </c>
      <c r="K3735">
        <v>0</v>
      </c>
      <c r="L3735">
        <v>0.01</v>
      </c>
      <c r="M3735">
        <v>0.54</v>
      </c>
    </row>
    <row r="3736" spans="1:19" x14ac:dyDescent="0.2">
      <c r="A3736" t="s">
        <v>3513</v>
      </c>
      <c r="B3736" t="s">
        <v>32</v>
      </c>
      <c r="C3736">
        <v>2009</v>
      </c>
      <c r="D3736" s="1" t="d">
        <v>2000-09-14</v>
      </c>
      <c r="E3736" s="1" t="str">
        <f t="shared" si="116"/>
        <v>2000</v>
      </c>
      <c r="F3736" s="1" t="str">
        <f t="shared" si="117"/>
        <v>Sep</v>
      </c>
      <c r="G3736" t="s">
        <v>39</v>
      </c>
      <c r="H3736" t="s">
        <v>111</v>
      </c>
      <c r="I3736">
        <v>0.5</v>
      </c>
      <c r="J3736">
        <v>0</v>
      </c>
      <c r="K3736">
        <v>0</v>
      </c>
      <c r="L3736">
        <v>0.04</v>
      </c>
      <c r="M3736">
        <v>0.54</v>
      </c>
      <c r="P3736" t="s">
        <v>203</v>
      </c>
      <c r="R3736" t="s">
        <v>3458</v>
      </c>
      <c r="S3736" t="s">
        <v>20</v>
      </c>
    </row>
    <row r="3737" spans="1:19" x14ac:dyDescent="0.2">
      <c r="A3737" t="s">
        <v>3514</v>
      </c>
      <c r="B3737" t="s">
        <v>55</v>
      </c>
      <c r="C3737">
        <v>2003</v>
      </c>
      <c r="D3737" s="1" t="d">
        <v>2009-08-03</v>
      </c>
      <c r="E3737" s="1" t="str">
        <f t="shared" si="116"/>
        <v>2009</v>
      </c>
      <c r="F3737" s="1" t="str">
        <f t="shared" si="117"/>
        <v>Aug</v>
      </c>
      <c r="G3737" t="s">
        <v>1</v>
      </c>
      <c r="H3737" t="s">
        <v>329</v>
      </c>
      <c r="I3737">
        <v>0.26</v>
      </c>
      <c r="J3737">
        <v>0.2</v>
      </c>
      <c r="K3737">
        <v>0</v>
      </c>
      <c r="L3737">
        <v>7.0000000000000007E-2</v>
      </c>
      <c r="M3737">
        <v>0.54</v>
      </c>
      <c r="N3737">
        <v>59</v>
      </c>
      <c r="O3737">
        <v>17</v>
      </c>
      <c r="P3737">
        <v>8.6</v>
      </c>
      <c r="Q3737">
        <v>14</v>
      </c>
      <c r="R3737" t="s">
        <v>3515</v>
      </c>
      <c r="S3737" t="s">
        <v>20</v>
      </c>
    </row>
    <row r="3738" spans="1:19" x14ac:dyDescent="0.2">
      <c r="A3738" t="s">
        <v>3516</v>
      </c>
      <c r="B3738" t="s">
        <v>55</v>
      </c>
      <c r="C3738">
        <v>2003</v>
      </c>
      <c r="D3738" s="1" t="d">
        <v>2003-12-27</v>
      </c>
      <c r="E3738" s="1" t="str">
        <f t="shared" si="116"/>
        <v>2003</v>
      </c>
      <c r="F3738" s="1" t="str">
        <f t="shared" si="117"/>
        <v>Dec</v>
      </c>
      <c r="G3738" t="s">
        <v>86</v>
      </c>
      <c r="H3738" t="s">
        <v>68</v>
      </c>
      <c r="I3738">
        <v>0.26</v>
      </c>
      <c r="J3738">
        <v>0.2</v>
      </c>
      <c r="K3738">
        <v>0</v>
      </c>
      <c r="L3738">
        <v>7.0000000000000007E-2</v>
      </c>
      <c r="M3738">
        <v>0.54</v>
      </c>
      <c r="N3738">
        <v>80</v>
      </c>
      <c r="O3738">
        <v>41</v>
      </c>
      <c r="P3738">
        <v>8.9</v>
      </c>
      <c r="Q3738">
        <v>68</v>
      </c>
      <c r="R3738" t="s">
        <v>1516</v>
      </c>
      <c r="S3738" t="s">
        <v>88</v>
      </c>
    </row>
    <row r="3739" spans="1:19" x14ac:dyDescent="0.2">
      <c r="A3739" t="s">
        <v>3517</v>
      </c>
      <c r="B3739" t="s">
        <v>17</v>
      </c>
      <c r="C3739">
        <v>2010</v>
      </c>
      <c r="D3739" s="1" t="d">
        <v>2008-12-23</v>
      </c>
      <c r="E3739" s="1" t="str">
        <f t="shared" si="116"/>
        <v>2008</v>
      </c>
      <c r="F3739" s="1" t="str">
        <f t="shared" si="117"/>
        <v>Dec</v>
      </c>
      <c r="G3739" t="s">
        <v>50</v>
      </c>
      <c r="H3739" t="s">
        <v>134</v>
      </c>
      <c r="I3739">
        <v>0.22</v>
      </c>
      <c r="J3739">
        <v>0.27</v>
      </c>
      <c r="K3739">
        <v>0</v>
      </c>
      <c r="L3739">
        <v>0.05</v>
      </c>
      <c r="M3739">
        <v>0.54</v>
      </c>
      <c r="N3739">
        <v>41</v>
      </c>
      <c r="O3739">
        <v>8</v>
      </c>
      <c r="P3739">
        <v>5</v>
      </c>
      <c r="Q3739">
        <v>11</v>
      </c>
      <c r="R3739" t="s">
        <v>134</v>
      </c>
      <c r="S3739" t="s">
        <v>88</v>
      </c>
    </row>
    <row r="3740" spans="1:19" x14ac:dyDescent="0.2">
      <c r="A3740" t="s">
        <v>1024</v>
      </c>
      <c r="B3740" t="s">
        <v>189</v>
      </c>
      <c r="C3740" t="s">
        <v>286</v>
      </c>
      <c r="D3740" s="1" t="d">
        <v>1990-12-07</v>
      </c>
      <c r="E3740" s="1" t="str">
        <f t="shared" si="116"/>
        <v>1990</v>
      </c>
      <c r="F3740" s="1" t="str">
        <f t="shared" si="117"/>
        <v>Dec</v>
      </c>
      <c r="G3740" t="s">
        <v>18</v>
      </c>
      <c r="H3740" t="s">
        <v>134</v>
      </c>
      <c r="I3740">
        <v>0.41</v>
      </c>
      <c r="J3740">
        <v>0.11</v>
      </c>
      <c r="K3740">
        <v>0</v>
      </c>
      <c r="L3740">
        <v>0.01</v>
      </c>
      <c r="M3740">
        <v>0.54</v>
      </c>
      <c r="N3740">
        <v>88</v>
      </c>
      <c r="O3740">
        <v>16</v>
      </c>
      <c r="P3740">
        <v>8.1</v>
      </c>
      <c r="Q3740">
        <v>7</v>
      </c>
      <c r="R3740" t="s">
        <v>134</v>
      </c>
      <c r="S3740" t="s">
        <v>20</v>
      </c>
    </row>
    <row r="3741" spans="1:19" x14ac:dyDescent="0.2">
      <c r="A3741" t="s">
        <v>3518</v>
      </c>
      <c r="B3741" t="s">
        <v>55</v>
      </c>
      <c r="C3741">
        <v>2005</v>
      </c>
      <c r="D3741" s="1" t="d">
        <v>2014-02-24</v>
      </c>
      <c r="E3741" s="1" t="str">
        <f t="shared" si="116"/>
        <v>2014</v>
      </c>
      <c r="F3741" s="1" t="str">
        <f t="shared" si="117"/>
        <v>Feb</v>
      </c>
      <c r="G3741" t="s">
        <v>50</v>
      </c>
      <c r="H3741" t="s">
        <v>329</v>
      </c>
      <c r="I3741">
        <v>0.26</v>
      </c>
      <c r="J3741">
        <v>0.2</v>
      </c>
      <c r="K3741">
        <v>0</v>
      </c>
      <c r="L3741">
        <v>7.0000000000000007E-2</v>
      </c>
      <c r="M3741">
        <v>0.54</v>
      </c>
      <c r="N3741">
        <v>83</v>
      </c>
      <c r="O3741">
        <v>41</v>
      </c>
      <c r="P3741">
        <v>8.6999999999999993</v>
      </c>
      <c r="Q3741">
        <v>38</v>
      </c>
      <c r="R3741" t="s">
        <v>1620</v>
      </c>
      <c r="S3741" t="s">
        <v>88</v>
      </c>
    </row>
    <row r="3742" spans="1:19" x14ac:dyDescent="0.2">
      <c r="A3742" t="s">
        <v>3519</v>
      </c>
      <c r="B3742" t="s">
        <v>49</v>
      </c>
      <c r="C3742">
        <v>2010</v>
      </c>
      <c r="D3742" s="1" t="d">
        <v>1996-06-09</v>
      </c>
      <c r="E3742" s="1" t="str">
        <f t="shared" si="116"/>
        <v>1996</v>
      </c>
      <c r="F3742" s="1" t="str">
        <f t="shared" si="117"/>
        <v>Jun</v>
      </c>
      <c r="G3742" t="s">
        <v>37</v>
      </c>
      <c r="H3742" t="s">
        <v>372</v>
      </c>
      <c r="I3742">
        <v>0.18</v>
      </c>
      <c r="J3742">
        <v>0.2</v>
      </c>
      <c r="K3742">
        <v>7.0000000000000007E-2</v>
      </c>
      <c r="L3742">
        <v>0.08</v>
      </c>
      <c r="M3742">
        <v>0.54</v>
      </c>
      <c r="N3742">
        <v>58</v>
      </c>
      <c r="O3742">
        <v>49</v>
      </c>
      <c r="P3742">
        <v>5.9</v>
      </c>
      <c r="Q3742">
        <v>15</v>
      </c>
      <c r="R3742" t="s">
        <v>1778</v>
      </c>
      <c r="S3742" t="s">
        <v>88</v>
      </c>
    </row>
    <row r="3743" spans="1:19" x14ac:dyDescent="0.2">
      <c r="A3743" t="s">
        <v>3520</v>
      </c>
      <c r="B3743" t="s">
        <v>17</v>
      </c>
      <c r="C3743">
        <v>2008</v>
      </c>
      <c r="D3743" s="1" t="d">
        <v>2012-08-25</v>
      </c>
      <c r="E3743" s="1" t="str">
        <f t="shared" si="116"/>
        <v>2012</v>
      </c>
      <c r="F3743" s="1" t="str">
        <f t="shared" si="117"/>
        <v>Aug</v>
      </c>
      <c r="G3743" t="s">
        <v>18</v>
      </c>
      <c r="H3743" t="s">
        <v>111</v>
      </c>
      <c r="I3743">
        <v>0.48</v>
      </c>
      <c r="J3743">
        <v>0.01</v>
      </c>
      <c r="K3743">
        <v>0</v>
      </c>
      <c r="L3743">
        <v>0.04</v>
      </c>
      <c r="M3743">
        <v>0.53</v>
      </c>
      <c r="N3743">
        <v>46</v>
      </c>
      <c r="O3743">
        <v>7</v>
      </c>
      <c r="P3743">
        <v>4.5999999999999996</v>
      </c>
      <c r="Q3743">
        <v>7</v>
      </c>
      <c r="R3743" t="s">
        <v>3510</v>
      </c>
      <c r="S3743" t="s">
        <v>20</v>
      </c>
    </row>
    <row r="3744" spans="1:19" x14ac:dyDescent="0.2">
      <c r="A3744" t="s">
        <v>3521</v>
      </c>
      <c r="B3744" t="s">
        <v>1043</v>
      </c>
      <c r="C3744">
        <v>1998</v>
      </c>
      <c r="D3744" s="1" t="d">
        <v>2021-04-30</v>
      </c>
      <c r="E3744" s="1" t="str">
        <f t="shared" si="116"/>
        <v>2021</v>
      </c>
      <c r="F3744" s="1" t="str">
        <f t="shared" si="117"/>
        <v>Apr</v>
      </c>
      <c r="G3744" t="s">
        <v>101</v>
      </c>
      <c r="H3744" t="s">
        <v>151</v>
      </c>
      <c r="I3744">
        <v>0</v>
      </c>
      <c r="J3744">
        <v>0</v>
      </c>
      <c r="K3744">
        <v>0.53</v>
      </c>
      <c r="L3744">
        <v>0</v>
      </c>
      <c r="M3744">
        <v>0.53</v>
      </c>
    </row>
    <row r="3745" spans="1:19" x14ac:dyDescent="0.2">
      <c r="A3745" t="s">
        <v>3522</v>
      </c>
      <c r="B3745" t="s">
        <v>55</v>
      </c>
      <c r="C3745">
        <v>2001</v>
      </c>
      <c r="D3745" s="1" t="d">
        <v>1996-10-24</v>
      </c>
      <c r="E3745" s="1" t="str">
        <f t="shared" si="116"/>
        <v>1996</v>
      </c>
      <c r="F3745" s="1" t="str">
        <f t="shared" si="117"/>
        <v>Oct</v>
      </c>
      <c r="G3745" t="s">
        <v>37</v>
      </c>
      <c r="H3745" t="s">
        <v>372</v>
      </c>
      <c r="I3745">
        <v>0.26</v>
      </c>
      <c r="J3745">
        <v>0.2</v>
      </c>
      <c r="K3745">
        <v>0</v>
      </c>
      <c r="L3745">
        <v>7.0000000000000007E-2</v>
      </c>
      <c r="M3745">
        <v>0.53</v>
      </c>
      <c r="N3745">
        <v>81</v>
      </c>
      <c r="O3745">
        <v>21</v>
      </c>
      <c r="P3745">
        <v>7.9</v>
      </c>
      <c r="Q3745">
        <v>20</v>
      </c>
      <c r="R3745" t="s">
        <v>181</v>
      </c>
      <c r="S3745" t="s">
        <v>88</v>
      </c>
    </row>
    <row r="3746" spans="1:19" x14ac:dyDescent="0.2">
      <c r="A3746" t="s">
        <v>3523</v>
      </c>
      <c r="B3746" t="s">
        <v>79</v>
      </c>
      <c r="C3746">
        <v>2011</v>
      </c>
      <c r="D3746" s="1" t="d">
        <v>1996-01-10</v>
      </c>
      <c r="E3746" s="1" t="str">
        <f t="shared" si="116"/>
        <v>1996</v>
      </c>
      <c r="F3746" s="1" t="str">
        <f t="shared" si="117"/>
        <v>Jan</v>
      </c>
      <c r="G3746" t="s">
        <v>28</v>
      </c>
      <c r="H3746" t="s">
        <v>19</v>
      </c>
      <c r="I3746">
        <v>0</v>
      </c>
      <c r="J3746">
        <v>0.05</v>
      </c>
      <c r="K3746">
        <v>0.48</v>
      </c>
      <c r="L3746">
        <v>0</v>
      </c>
      <c r="M3746">
        <v>0.53</v>
      </c>
    </row>
    <row r="3747" spans="1:19" x14ac:dyDescent="0.2">
      <c r="A3747" t="s">
        <v>3524</v>
      </c>
      <c r="B3747" t="s">
        <v>104</v>
      </c>
      <c r="C3747">
        <v>1996</v>
      </c>
      <c r="D3747" s="1" t="d">
        <v>1993-10-26</v>
      </c>
      <c r="E3747" s="1" t="str">
        <f t="shared" si="116"/>
        <v>1993</v>
      </c>
      <c r="F3747" s="1" t="str">
        <f t="shared" si="117"/>
        <v>Oct</v>
      </c>
      <c r="G3747" t="s">
        <v>101</v>
      </c>
      <c r="H3747" t="s">
        <v>943</v>
      </c>
      <c r="I3747">
        <v>7.0000000000000007E-2</v>
      </c>
      <c r="J3747">
        <v>0.05</v>
      </c>
      <c r="K3747">
        <v>0.38</v>
      </c>
      <c r="L3747">
        <v>0.03</v>
      </c>
      <c r="M3747">
        <v>0.53</v>
      </c>
    </row>
    <row r="3748" spans="1:19" x14ac:dyDescent="0.2">
      <c r="A3748" t="s">
        <v>3525</v>
      </c>
      <c r="B3748" t="s">
        <v>55</v>
      </c>
      <c r="C3748">
        <v>2005</v>
      </c>
      <c r="D3748" s="1" t="d">
        <v>1996-09-16</v>
      </c>
      <c r="E3748" s="1" t="str">
        <f t="shared" si="116"/>
        <v>1996</v>
      </c>
      <c r="F3748" s="1" t="str">
        <f t="shared" si="117"/>
        <v>Sep</v>
      </c>
      <c r="G3748" t="s">
        <v>18</v>
      </c>
      <c r="H3748" t="s">
        <v>134</v>
      </c>
      <c r="I3748">
        <v>0.45</v>
      </c>
      <c r="J3748">
        <v>0.02</v>
      </c>
      <c r="K3748">
        <v>0</v>
      </c>
      <c r="L3748">
        <v>7.0000000000000007E-2</v>
      </c>
      <c r="M3748">
        <v>0.53</v>
      </c>
      <c r="N3748">
        <v>78</v>
      </c>
      <c r="O3748">
        <v>19</v>
      </c>
      <c r="P3748">
        <v>9.1</v>
      </c>
      <c r="Q3748">
        <v>13</v>
      </c>
      <c r="R3748" t="s">
        <v>193</v>
      </c>
      <c r="S3748" t="s">
        <v>20</v>
      </c>
    </row>
    <row r="3749" spans="1:19" x14ac:dyDescent="0.2">
      <c r="A3749" t="s">
        <v>2757</v>
      </c>
      <c r="B3749" t="s">
        <v>187</v>
      </c>
      <c r="C3749">
        <v>2015</v>
      </c>
      <c r="D3749" s="1" t="d">
        <v>2021-01-19</v>
      </c>
      <c r="E3749" s="1" t="str">
        <f t="shared" si="116"/>
        <v>2021</v>
      </c>
      <c r="F3749" s="1" t="str">
        <f t="shared" si="117"/>
        <v>Jan</v>
      </c>
      <c r="G3749" t="s">
        <v>50</v>
      </c>
      <c r="H3749" t="s">
        <v>267</v>
      </c>
      <c r="I3749">
        <v>0.3</v>
      </c>
      <c r="J3749">
        <v>0.18</v>
      </c>
      <c r="K3749">
        <v>0</v>
      </c>
      <c r="L3749">
        <v>0.05</v>
      </c>
      <c r="M3749">
        <v>0.53</v>
      </c>
      <c r="N3749">
        <v>62</v>
      </c>
      <c r="O3749">
        <v>5</v>
      </c>
      <c r="P3749">
        <v>6.5</v>
      </c>
      <c r="Q3749">
        <v>29</v>
      </c>
      <c r="R3749" t="s">
        <v>255</v>
      </c>
      <c r="S3749" t="s">
        <v>112</v>
      </c>
    </row>
    <row r="3750" spans="1:19" x14ac:dyDescent="0.2">
      <c r="A3750" t="s">
        <v>3526</v>
      </c>
      <c r="B3750" t="s">
        <v>159</v>
      </c>
      <c r="C3750">
        <v>2010</v>
      </c>
      <c r="D3750" s="1" t="d">
        <v>2001-12-24</v>
      </c>
      <c r="E3750" s="1" t="str">
        <f t="shared" si="116"/>
        <v>2001</v>
      </c>
      <c r="F3750" s="1" t="str">
        <f t="shared" si="117"/>
        <v>Dec</v>
      </c>
      <c r="G3750" t="s">
        <v>28</v>
      </c>
      <c r="H3750" t="s">
        <v>151</v>
      </c>
      <c r="I3750">
        <v>0.12</v>
      </c>
      <c r="J3750">
        <v>0.15</v>
      </c>
      <c r="K3750">
        <v>0.18</v>
      </c>
      <c r="L3750">
        <v>0.09</v>
      </c>
      <c r="M3750">
        <v>0.53</v>
      </c>
      <c r="N3750">
        <v>83</v>
      </c>
      <c r="O3750">
        <v>54</v>
      </c>
      <c r="P3750">
        <v>8.1</v>
      </c>
      <c r="Q3750">
        <v>67</v>
      </c>
      <c r="R3750" t="s">
        <v>151</v>
      </c>
      <c r="S3750" t="s">
        <v>88</v>
      </c>
    </row>
    <row r="3751" spans="1:19" x14ac:dyDescent="0.2">
      <c r="A3751" t="s">
        <v>3527</v>
      </c>
      <c r="B3751" t="s">
        <v>55</v>
      </c>
      <c r="C3751">
        <v>2004</v>
      </c>
      <c r="D3751" s="1" t="d">
        <v>2011-08-12</v>
      </c>
      <c r="E3751" s="1" t="str">
        <f t="shared" si="116"/>
        <v>2011</v>
      </c>
      <c r="F3751" s="1" t="str">
        <f t="shared" si="117"/>
        <v>Aug</v>
      </c>
      <c r="G3751" t="s">
        <v>34</v>
      </c>
      <c r="H3751" t="s">
        <v>68</v>
      </c>
      <c r="I3751">
        <v>0.26</v>
      </c>
      <c r="J3751">
        <v>0.2</v>
      </c>
      <c r="K3751">
        <v>0</v>
      </c>
      <c r="L3751">
        <v>7.0000000000000007E-2</v>
      </c>
      <c r="M3751">
        <v>0.53</v>
      </c>
    </row>
    <row r="3752" spans="1:19" x14ac:dyDescent="0.2">
      <c r="A3752" t="s">
        <v>2287</v>
      </c>
      <c r="B3752" t="s">
        <v>17</v>
      </c>
      <c r="C3752">
        <v>2011</v>
      </c>
      <c r="D3752" s="1" t="d">
        <v>1992-05-24</v>
      </c>
      <c r="E3752" s="1" t="str">
        <f t="shared" si="116"/>
        <v>1992</v>
      </c>
      <c r="F3752" s="1" t="str">
        <f t="shared" si="117"/>
        <v>May</v>
      </c>
      <c r="G3752" t="s">
        <v>34</v>
      </c>
      <c r="H3752" t="s">
        <v>484</v>
      </c>
      <c r="I3752">
        <v>0.42</v>
      </c>
      <c r="J3752">
        <v>7.0000000000000007E-2</v>
      </c>
      <c r="K3752">
        <v>0</v>
      </c>
      <c r="L3752">
        <v>0.04</v>
      </c>
      <c r="M3752">
        <v>0.53</v>
      </c>
      <c r="P3752" t="s">
        <v>203</v>
      </c>
      <c r="R3752" t="s">
        <v>484</v>
      </c>
      <c r="S3752" t="s">
        <v>20</v>
      </c>
    </row>
    <row r="3753" spans="1:19" x14ac:dyDescent="0.2">
      <c r="A3753" t="s">
        <v>3528</v>
      </c>
      <c r="B3753" t="s">
        <v>17</v>
      </c>
      <c r="C3753">
        <v>2010</v>
      </c>
      <c r="D3753" s="1" t="d">
        <v>1988-04-30</v>
      </c>
      <c r="E3753" s="1" t="str">
        <f t="shared" si="116"/>
        <v>1988</v>
      </c>
      <c r="F3753" s="1" t="str">
        <f t="shared" si="117"/>
        <v>Apr</v>
      </c>
      <c r="G3753" t="s">
        <v>86</v>
      </c>
      <c r="H3753" t="s">
        <v>222</v>
      </c>
      <c r="I3753">
        <v>0.3</v>
      </c>
      <c r="J3753">
        <v>0.15</v>
      </c>
      <c r="K3753">
        <v>0.03</v>
      </c>
      <c r="L3753">
        <v>0.05</v>
      </c>
      <c r="M3753">
        <v>0.53</v>
      </c>
      <c r="N3753">
        <v>85</v>
      </c>
      <c r="O3753">
        <v>62</v>
      </c>
      <c r="P3753">
        <v>8.8000000000000007</v>
      </c>
      <c r="Q3753">
        <v>85</v>
      </c>
      <c r="R3753" t="s">
        <v>3529</v>
      </c>
      <c r="S3753" t="s">
        <v>88</v>
      </c>
    </row>
    <row r="3754" spans="1:19" x14ac:dyDescent="0.2">
      <c r="A3754" t="s">
        <v>3530</v>
      </c>
      <c r="B3754" t="s">
        <v>32</v>
      </c>
      <c r="C3754">
        <v>2006</v>
      </c>
      <c r="D3754" s="1" t="d">
        <v>1990-04-03</v>
      </c>
      <c r="E3754" s="1" t="str">
        <f t="shared" si="116"/>
        <v>1990</v>
      </c>
      <c r="F3754" s="1" t="str">
        <f t="shared" si="117"/>
        <v>Apr</v>
      </c>
      <c r="G3754" t="s">
        <v>28</v>
      </c>
      <c r="H3754" t="s">
        <v>1511</v>
      </c>
      <c r="I3754">
        <v>0.35</v>
      </c>
      <c r="J3754">
        <v>0.01</v>
      </c>
      <c r="K3754">
        <v>0.14000000000000001</v>
      </c>
      <c r="L3754">
        <v>0.03</v>
      </c>
      <c r="M3754">
        <v>0.53</v>
      </c>
      <c r="N3754">
        <v>78</v>
      </c>
      <c r="O3754">
        <v>26</v>
      </c>
      <c r="P3754">
        <v>8.1</v>
      </c>
      <c r="Q3754">
        <v>52</v>
      </c>
      <c r="R3754" t="s">
        <v>3340</v>
      </c>
      <c r="S3754" t="s">
        <v>20</v>
      </c>
    </row>
    <row r="3755" spans="1:19" x14ac:dyDescent="0.2">
      <c r="A3755" t="s">
        <v>3531</v>
      </c>
      <c r="B3755" t="s">
        <v>55</v>
      </c>
      <c r="C3755">
        <v>2003</v>
      </c>
      <c r="D3755" s="1" t="d">
        <v>2018-01-21</v>
      </c>
      <c r="E3755" s="1" t="str">
        <f t="shared" si="116"/>
        <v>2018</v>
      </c>
      <c r="F3755" s="1" t="str">
        <f t="shared" si="117"/>
        <v>Jan</v>
      </c>
      <c r="G3755" t="s">
        <v>50</v>
      </c>
      <c r="H3755" t="s">
        <v>283</v>
      </c>
      <c r="I3755">
        <v>0.26</v>
      </c>
      <c r="J3755">
        <v>0.2</v>
      </c>
      <c r="K3755">
        <v>0</v>
      </c>
      <c r="L3755">
        <v>7.0000000000000007E-2</v>
      </c>
      <c r="M3755">
        <v>0.53</v>
      </c>
      <c r="N3755">
        <v>75</v>
      </c>
      <c r="O3755">
        <v>34</v>
      </c>
      <c r="P3755">
        <v>9.3000000000000007</v>
      </c>
      <c r="Q3755">
        <v>49</v>
      </c>
      <c r="R3755" t="s">
        <v>1538</v>
      </c>
      <c r="S3755" t="s">
        <v>53</v>
      </c>
    </row>
    <row r="3756" spans="1:19" x14ac:dyDescent="0.2">
      <c r="A3756" t="s">
        <v>3532</v>
      </c>
      <c r="B3756" t="s">
        <v>64</v>
      </c>
      <c r="C3756">
        <v>2004</v>
      </c>
      <c r="D3756" s="1" t="d">
        <v>2016-01-27</v>
      </c>
      <c r="E3756" s="1" t="str">
        <f t="shared" si="116"/>
        <v>2016</v>
      </c>
      <c r="F3756" s="1" t="str">
        <f t="shared" si="117"/>
        <v>Jan</v>
      </c>
      <c r="G3756" t="s">
        <v>34</v>
      </c>
      <c r="H3756" t="s">
        <v>286</v>
      </c>
      <c r="I3756">
        <v>0.38</v>
      </c>
      <c r="J3756">
        <v>0.14000000000000001</v>
      </c>
      <c r="K3756">
        <v>0</v>
      </c>
      <c r="L3756">
        <v>0.01</v>
      </c>
      <c r="M3756">
        <v>0.53</v>
      </c>
    </row>
    <row r="3757" spans="1:19" x14ac:dyDescent="0.2">
      <c r="A3757" t="s">
        <v>3533</v>
      </c>
      <c r="B3757" t="s">
        <v>55</v>
      </c>
      <c r="C3757">
        <v>2004</v>
      </c>
      <c r="D3757" s="1" t="d">
        <v>2022-04-24</v>
      </c>
      <c r="E3757" s="1" t="str">
        <f t="shared" si="116"/>
        <v>2022</v>
      </c>
      <c r="F3757" s="1" t="str">
        <f t="shared" si="117"/>
        <v>Apr</v>
      </c>
      <c r="G3757" t="s">
        <v>18</v>
      </c>
      <c r="H3757" t="s">
        <v>134</v>
      </c>
      <c r="I3757">
        <v>0.44</v>
      </c>
      <c r="J3757">
        <v>0.02</v>
      </c>
      <c r="K3757">
        <v>0</v>
      </c>
      <c r="L3757">
        <v>7.0000000000000007E-2</v>
      </c>
      <c r="M3757">
        <v>0.53</v>
      </c>
      <c r="N3757">
        <v>78</v>
      </c>
      <c r="O3757">
        <v>19</v>
      </c>
      <c r="P3757">
        <v>8.3000000000000007</v>
      </c>
      <c r="Q3757">
        <v>13</v>
      </c>
      <c r="R3757" t="s">
        <v>193</v>
      </c>
      <c r="S3757" t="s">
        <v>20</v>
      </c>
    </row>
    <row r="3758" spans="1:19" x14ac:dyDescent="0.2">
      <c r="A3758" t="s">
        <v>3534</v>
      </c>
      <c r="B3758" t="s">
        <v>104</v>
      </c>
      <c r="C3758">
        <v>2000</v>
      </c>
      <c r="D3758" s="1" t="d">
        <v>2014-11-16</v>
      </c>
      <c r="E3758" s="1" t="str">
        <f t="shared" si="116"/>
        <v>2014</v>
      </c>
      <c r="F3758" s="1" t="str">
        <f t="shared" si="117"/>
        <v>Nov</v>
      </c>
      <c r="G3758" t="s">
        <v>24</v>
      </c>
      <c r="H3758" t="s">
        <v>134</v>
      </c>
      <c r="I3758">
        <v>0.3</v>
      </c>
      <c r="J3758">
        <v>0.2</v>
      </c>
      <c r="K3758">
        <v>0</v>
      </c>
      <c r="L3758">
        <v>0.03</v>
      </c>
      <c r="M3758">
        <v>0.53</v>
      </c>
      <c r="N3758">
        <v>51</v>
      </c>
      <c r="O3758">
        <v>16</v>
      </c>
      <c r="P3758">
        <v>4.5999999999999996</v>
      </c>
      <c r="Q3758">
        <v>14</v>
      </c>
      <c r="R3758" t="s">
        <v>2467</v>
      </c>
      <c r="S3758" t="s">
        <v>88</v>
      </c>
    </row>
    <row r="3759" spans="1:19" x14ac:dyDescent="0.2">
      <c r="A3759" t="s">
        <v>2820</v>
      </c>
      <c r="B3759" t="s">
        <v>159</v>
      </c>
      <c r="C3759">
        <v>2010</v>
      </c>
      <c r="D3759" s="1" t="d">
        <v>2006-11-05</v>
      </c>
      <c r="E3759" s="1" t="str">
        <f t="shared" si="116"/>
        <v>2006</v>
      </c>
      <c r="F3759" s="1" t="str">
        <f t="shared" si="117"/>
        <v>Nov</v>
      </c>
      <c r="G3759" t="s">
        <v>28</v>
      </c>
      <c r="H3759" t="s">
        <v>242</v>
      </c>
      <c r="I3759">
        <v>0.15</v>
      </c>
      <c r="J3759">
        <v>7.0000000000000007E-2</v>
      </c>
      <c r="K3759">
        <v>0.27</v>
      </c>
      <c r="L3759">
        <v>0.05</v>
      </c>
      <c r="M3759">
        <v>0.53</v>
      </c>
      <c r="N3759">
        <v>87</v>
      </c>
      <c r="O3759">
        <v>49</v>
      </c>
      <c r="P3759">
        <v>8.8000000000000007</v>
      </c>
      <c r="Q3759">
        <v>102</v>
      </c>
      <c r="R3759" t="s">
        <v>242</v>
      </c>
      <c r="S3759" t="s">
        <v>88</v>
      </c>
    </row>
    <row r="3760" spans="1:19" x14ac:dyDescent="0.2">
      <c r="A3760" t="s">
        <v>3535</v>
      </c>
      <c r="B3760" t="s">
        <v>55</v>
      </c>
      <c r="C3760">
        <v>2004</v>
      </c>
      <c r="D3760" s="1" t="d">
        <v>2004-02-24</v>
      </c>
      <c r="E3760" s="1" t="str">
        <f t="shared" si="116"/>
        <v>2004</v>
      </c>
      <c r="F3760" s="1" t="str">
        <f t="shared" si="117"/>
        <v>Feb</v>
      </c>
      <c r="G3760" t="s">
        <v>37</v>
      </c>
      <c r="H3760" t="s">
        <v>2412</v>
      </c>
      <c r="I3760">
        <v>0.26</v>
      </c>
      <c r="J3760">
        <v>0.2</v>
      </c>
      <c r="K3760">
        <v>0</v>
      </c>
      <c r="L3760">
        <v>7.0000000000000007E-2</v>
      </c>
      <c r="M3760">
        <v>0.53</v>
      </c>
      <c r="N3760">
        <v>58</v>
      </c>
      <c r="O3760">
        <v>24</v>
      </c>
      <c r="P3760">
        <v>8.1</v>
      </c>
      <c r="Q3760">
        <v>21</v>
      </c>
      <c r="R3760" t="s">
        <v>1330</v>
      </c>
      <c r="S3760" t="s">
        <v>53</v>
      </c>
    </row>
    <row r="3761" spans="1:19" x14ac:dyDescent="0.2">
      <c r="A3761" t="s">
        <v>3536</v>
      </c>
      <c r="B3761" t="s">
        <v>49</v>
      </c>
      <c r="C3761">
        <v>2013</v>
      </c>
      <c r="D3761" s="1" t="d">
        <v>1990-01-21</v>
      </c>
      <c r="E3761" s="1" t="str">
        <f t="shared" si="116"/>
        <v>1990</v>
      </c>
      <c r="F3761" s="1" t="str">
        <f t="shared" si="117"/>
        <v>Jan</v>
      </c>
      <c r="G3761" t="s">
        <v>28</v>
      </c>
      <c r="H3761" t="s">
        <v>2780</v>
      </c>
      <c r="I3761">
        <v>0.25</v>
      </c>
      <c r="J3761">
        <v>7.0000000000000007E-2</v>
      </c>
      <c r="K3761">
        <v>0.17</v>
      </c>
      <c r="L3761">
        <v>0.05</v>
      </c>
      <c r="M3761">
        <v>0.53</v>
      </c>
      <c r="N3761">
        <v>82</v>
      </c>
      <c r="O3761">
        <v>62</v>
      </c>
      <c r="P3761">
        <v>8.3000000000000007</v>
      </c>
      <c r="Q3761">
        <v>288</v>
      </c>
      <c r="R3761" t="s">
        <v>3203</v>
      </c>
      <c r="S3761" t="s">
        <v>88</v>
      </c>
    </row>
    <row r="3762" spans="1:19" x14ac:dyDescent="0.2">
      <c r="A3762" t="s">
        <v>3537</v>
      </c>
      <c r="B3762" t="s">
        <v>137</v>
      </c>
      <c r="C3762">
        <v>2004</v>
      </c>
      <c r="D3762" s="1" t="d">
        <v>1989-03-02</v>
      </c>
      <c r="E3762" s="1" t="str">
        <f t="shared" si="116"/>
        <v>1989</v>
      </c>
      <c r="F3762" s="1" t="str">
        <f t="shared" si="117"/>
        <v>Mar</v>
      </c>
      <c r="G3762" t="s">
        <v>34</v>
      </c>
      <c r="H3762" t="s">
        <v>151</v>
      </c>
      <c r="I3762">
        <v>0.4</v>
      </c>
      <c r="J3762">
        <v>0.11</v>
      </c>
      <c r="K3762">
        <v>0</v>
      </c>
      <c r="L3762">
        <v>0.02</v>
      </c>
      <c r="M3762">
        <v>0.53</v>
      </c>
    </row>
    <row r="3763" spans="1:19" x14ac:dyDescent="0.2">
      <c r="A3763" t="s">
        <v>3538</v>
      </c>
      <c r="B3763" t="s">
        <v>55</v>
      </c>
      <c r="C3763">
        <v>2003</v>
      </c>
      <c r="D3763" s="1" t="d">
        <v>2020-12-01</v>
      </c>
      <c r="E3763" s="1" t="str">
        <f t="shared" si="116"/>
        <v>2020</v>
      </c>
      <c r="F3763" s="1" t="str">
        <f t="shared" si="117"/>
        <v>Dec</v>
      </c>
      <c r="G3763" t="s">
        <v>18</v>
      </c>
      <c r="H3763" t="s">
        <v>776</v>
      </c>
      <c r="I3763">
        <v>0.26</v>
      </c>
      <c r="J3763">
        <v>0.2</v>
      </c>
      <c r="K3763">
        <v>0</v>
      </c>
      <c r="L3763">
        <v>7.0000000000000007E-2</v>
      </c>
      <c r="M3763">
        <v>0.53</v>
      </c>
      <c r="N3763">
        <v>78</v>
      </c>
      <c r="O3763">
        <v>23</v>
      </c>
      <c r="P3763">
        <v>8.3000000000000007</v>
      </c>
      <c r="Q3763">
        <v>8</v>
      </c>
      <c r="R3763" t="s">
        <v>777</v>
      </c>
      <c r="S3763" t="s">
        <v>20</v>
      </c>
    </row>
    <row r="3764" spans="1:19" x14ac:dyDescent="0.2">
      <c r="A3764" t="s">
        <v>3539</v>
      </c>
      <c r="B3764" t="s">
        <v>104</v>
      </c>
      <c r="C3764">
        <v>1999</v>
      </c>
      <c r="D3764" s="1" t="d">
        <v>1996-12-09</v>
      </c>
      <c r="E3764" s="1" t="str">
        <f t="shared" si="116"/>
        <v>1996</v>
      </c>
      <c r="F3764" s="1" t="str">
        <f t="shared" si="117"/>
        <v>Dec</v>
      </c>
      <c r="G3764" t="s">
        <v>1</v>
      </c>
      <c r="H3764" t="s">
        <v>283</v>
      </c>
      <c r="I3764">
        <v>0.3</v>
      </c>
      <c r="J3764">
        <v>0.2</v>
      </c>
      <c r="K3764">
        <v>0</v>
      </c>
      <c r="L3764">
        <v>0.03</v>
      </c>
      <c r="M3764">
        <v>0.53</v>
      </c>
    </row>
    <row r="3765" spans="1:19" x14ac:dyDescent="0.2">
      <c r="A3765" t="s">
        <v>3540</v>
      </c>
      <c r="B3765" t="s">
        <v>55</v>
      </c>
      <c r="C3765">
        <v>2008</v>
      </c>
      <c r="D3765" s="1" t="d">
        <v>2004-04-09</v>
      </c>
      <c r="E3765" s="1" t="str">
        <f t="shared" si="116"/>
        <v>2004</v>
      </c>
      <c r="F3765" s="1" t="str">
        <f t="shared" si="117"/>
        <v>Apr</v>
      </c>
      <c r="G3765" t="s">
        <v>24</v>
      </c>
      <c r="H3765" t="s">
        <v>134</v>
      </c>
      <c r="I3765">
        <v>0.26</v>
      </c>
      <c r="J3765">
        <v>0.2</v>
      </c>
      <c r="K3765">
        <v>0</v>
      </c>
      <c r="L3765">
        <v>7.0000000000000007E-2</v>
      </c>
      <c r="M3765">
        <v>0.53</v>
      </c>
      <c r="P3765">
        <v>7.9</v>
      </c>
      <c r="Q3765">
        <v>8</v>
      </c>
      <c r="R3765" t="s">
        <v>287</v>
      </c>
      <c r="S3765" t="s">
        <v>20</v>
      </c>
    </row>
    <row r="3766" spans="1:19" x14ac:dyDescent="0.2">
      <c r="A3766" t="s">
        <v>2339</v>
      </c>
      <c r="B3766" t="s">
        <v>137</v>
      </c>
      <c r="C3766">
        <v>2004</v>
      </c>
      <c r="D3766" s="1" t="d">
        <v>2015-04-13</v>
      </c>
      <c r="E3766" s="1" t="str">
        <f t="shared" si="116"/>
        <v>2015</v>
      </c>
      <c r="F3766" s="1" t="str">
        <f t="shared" si="117"/>
        <v>Apr</v>
      </c>
      <c r="G3766" t="s">
        <v>18</v>
      </c>
      <c r="H3766" t="s">
        <v>776</v>
      </c>
      <c r="I3766">
        <v>0.4</v>
      </c>
      <c r="J3766">
        <v>0.11</v>
      </c>
      <c r="K3766">
        <v>0</v>
      </c>
      <c r="L3766">
        <v>0.02</v>
      </c>
      <c r="M3766">
        <v>0.53</v>
      </c>
      <c r="N3766">
        <v>78</v>
      </c>
      <c r="O3766">
        <v>30</v>
      </c>
      <c r="P3766">
        <v>7.7</v>
      </c>
      <c r="Q3766">
        <v>14</v>
      </c>
      <c r="R3766" t="s">
        <v>777</v>
      </c>
      <c r="S3766" t="s">
        <v>53</v>
      </c>
    </row>
    <row r="3767" spans="1:19" x14ac:dyDescent="0.2">
      <c r="A3767" t="s">
        <v>3375</v>
      </c>
      <c r="B3767" t="s">
        <v>17</v>
      </c>
      <c r="C3767">
        <v>2007</v>
      </c>
      <c r="D3767" s="1" t="d">
        <v>2013-02-17</v>
      </c>
      <c r="E3767" s="1" t="str">
        <f t="shared" si="116"/>
        <v>2013</v>
      </c>
      <c r="F3767" s="1" t="str">
        <f t="shared" si="117"/>
        <v>Feb</v>
      </c>
      <c r="G3767" t="s">
        <v>50</v>
      </c>
      <c r="H3767" t="s">
        <v>51</v>
      </c>
      <c r="I3767">
        <v>0.25</v>
      </c>
      <c r="J3767">
        <v>0.23</v>
      </c>
      <c r="K3767">
        <v>0</v>
      </c>
      <c r="L3767">
        <v>0.06</v>
      </c>
      <c r="M3767">
        <v>0.53</v>
      </c>
      <c r="N3767">
        <v>62</v>
      </c>
      <c r="O3767">
        <v>38</v>
      </c>
      <c r="P3767">
        <v>7.1</v>
      </c>
      <c r="Q3767">
        <v>46</v>
      </c>
      <c r="R3767" t="s">
        <v>535</v>
      </c>
      <c r="S3767" t="s">
        <v>53</v>
      </c>
    </row>
    <row r="3768" spans="1:19" x14ac:dyDescent="0.2">
      <c r="A3768" t="s">
        <v>996</v>
      </c>
      <c r="B3768" t="s">
        <v>171</v>
      </c>
      <c r="C3768">
        <v>2014</v>
      </c>
      <c r="D3768" s="1" t="d">
        <v>2000-01-28</v>
      </c>
      <c r="E3768" s="1" t="str">
        <f t="shared" si="116"/>
        <v>2000</v>
      </c>
      <c r="F3768" s="1" t="str">
        <f t="shared" si="117"/>
        <v>Jan</v>
      </c>
      <c r="G3768" t="s">
        <v>34</v>
      </c>
      <c r="H3768" t="s">
        <v>111</v>
      </c>
      <c r="I3768">
        <v>0.35</v>
      </c>
      <c r="J3768">
        <v>0.13</v>
      </c>
      <c r="K3768">
        <v>0</v>
      </c>
      <c r="L3768">
        <v>0.05</v>
      </c>
      <c r="M3768">
        <v>0.53</v>
      </c>
      <c r="N3768">
        <v>70</v>
      </c>
      <c r="O3768">
        <v>17</v>
      </c>
      <c r="P3768">
        <v>7.5</v>
      </c>
      <c r="Q3768">
        <v>20</v>
      </c>
      <c r="R3768" t="s">
        <v>111</v>
      </c>
      <c r="S3768" t="s">
        <v>112</v>
      </c>
    </row>
    <row r="3769" spans="1:19" x14ac:dyDescent="0.2">
      <c r="A3769" t="s">
        <v>3541</v>
      </c>
      <c r="B3769" t="s">
        <v>104</v>
      </c>
      <c r="C3769">
        <v>1996</v>
      </c>
      <c r="D3769" s="1" t="d">
        <v>1989-11-04</v>
      </c>
      <c r="E3769" s="1" t="str">
        <f t="shared" si="116"/>
        <v>1989</v>
      </c>
      <c r="F3769" s="1" t="str">
        <f t="shared" si="117"/>
        <v>Nov</v>
      </c>
      <c r="G3769" t="s">
        <v>34</v>
      </c>
      <c r="H3769" t="s">
        <v>68</v>
      </c>
      <c r="I3769">
        <v>0.3</v>
      </c>
      <c r="J3769">
        <v>0.2</v>
      </c>
      <c r="K3769">
        <v>0</v>
      </c>
      <c r="L3769">
        <v>0.03</v>
      </c>
      <c r="M3769">
        <v>0.53</v>
      </c>
    </row>
    <row r="3770" spans="1:19" x14ac:dyDescent="0.2">
      <c r="A3770" t="s">
        <v>1664</v>
      </c>
      <c r="B3770" t="s">
        <v>171</v>
      </c>
      <c r="C3770">
        <v>2014</v>
      </c>
      <c r="D3770" s="1" t="d">
        <v>1993-02-01</v>
      </c>
      <c r="E3770" s="1" t="str">
        <f t="shared" si="116"/>
        <v>1993</v>
      </c>
      <c r="F3770" s="1" t="str">
        <f t="shared" si="117"/>
        <v>Feb</v>
      </c>
      <c r="G3770" t="s">
        <v>50</v>
      </c>
      <c r="H3770" t="s">
        <v>267</v>
      </c>
      <c r="I3770">
        <v>0.35</v>
      </c>
      <c r="J3770">
        <v>0.13</v>
      </c>
      <c r="K3770">
        <v>0</v>
      </c>
      <c r="L3770">
        <v>0.05</v>
      </c>
      <c r="M3770">
        <v>0.53</v>
      </c>
      <c r="N3770">
        <v>69</v>
      </c>
      <c r="O3770">
        <v>18</v>
      </c>
      <c r="P3770">
        <v>6.9</v>
      </c>
      <c r="Q3770">
        <v>49</v>
      </c>
      <c r="R3770" t="s">
        <v>885</v>
      </c>
      <c r="S3770" t="s">
        <v>112</v>
      </c>
    </row>
    <row r="3771" spans="1:19" x14ac:dyDescent="0.2">
      <c r="A3771" t="s">
        <v>3542</v>
      </c>
      <c r="B3771" t="s">
        <v>57</v>
      </c>
      <c r="C3771">
        <v>1993</v>
      </c>
      <c r="D3771" s="1" t="d">
        <v>2012-11-12</v>
      </c>
      <c r="E3771" s="1" t="str">
        <f t="shared" si="116"/>
        <v>2012</v>
      </c>
      <c r="F3771" s="1" t="str">
        <f t="shared" si="117"/>
        <v>Nov</v>
      </c>
      <c r="G3771" t="s">
        <v>18</v>
      </c>
      <c r="H3771" t="s">
        <v>128</v>
      </c>
      <c r="I3771">
        <v>0</v>
      </c>
      <c r="J3771">
        <v>0</v>
      </c>
      <c r="K3771">
        <v>0.53</v>
      </c>
      <c r="L3771">
        <v>0</v>
      </c>
      <c r="M3771">
        <v>0.53</v>
      </c>
    </row>
    <row r="3772" spans="1:19" x14ac:dyDescent="0.2">
      <c r="A3772" t="s">
        <v>916</v>
      </c>
      <c r="B3772" t="s">
        <v>148</v>
      </c>
      <c r="C3772">
        <v>2016</v>
      </c>
      <c r="D3772" s="1" t="d">
        <v>2015-01-16</v>
      </c>
      <c r="E3772" s="1" t="str">
        <f t="shared" si="116"/>
        <v>2015</v>
      </c>
      <c r="F3772" s="1" t="str">
        <f t="shared" si="117"/>
        <v>Jan</v>
      </c>
      <c r="G3772" t="s">
        <v>37</v>
      </c>
      <c r="H3772" t="s">
        <v>71</v>
      </c>
      <c r="I3772">
        <v>0.25</v>
      </c>
      <c r="J3772">
        <v>0.24</v>
      </c>
      <c r="K3772">
        <v>0</v>
      </c>
      <c r="L3772">
        <v>0.04</v>
      </c>
      <c r="M3772">
        <v>0.53</v>
      </c>
      <c r="N3772">
        <v>91</v>
      </c>
      <c r="O3772">
        <v>62</v>
      </c>
      <c r="P3772">
        <v>6.8</v>
      </c>
      <c r="Q3772">
        <v>4052</v>
      </c>
      <c r="R3772" t="s">
        <v>224</v>
      </c>
      <c r="S3772" t="s">
        <v>88</v>
      </c>
    </row>
    <row r="3773" spans="1:19" x14ac:dyDescent="0.2">
      <c r="A3773" t="s">
        <v>3543</v>
      </c>
      <c r="B3773" t="s">
        <v>57</v>
      </c>
      <c r="C3773">
        <v>1994</v>
      </c>
      <c r="D3773" s="1" t="d">
        <v>1997-08-03</v>
      </c>
      <c r="E3773" s="1" t="str">
        <f t="shared" si="116"/>
        <v>1997</v>
      </c>
      <c r="F3773" s="1" t="str">
        <f t="shared" si="117"/>
        <v>Aug</v>
      </c>
      <c r="G3773" t="s">
        <v>272</v>
      </c>
      <c r="H3773" t="s">
        <v>933</v>
      </c>
      <c r="I3773">
        <v>0</v>
      </c>
      <c r="J3773">
        <v>0</v>
      </c>
      <c r="K3773">
        <v>0.53</v>
      </c>
      <c r="L3773">
        <v>0</v>
      </c>
      <c r="M3773">
        <v>0.53</v>
      </c>
    </row>
    <row r="3774" spans="1:19" x14ac:dyDescent="0.2">
      <c r="A3774" t="s">
        <v>3544</v>
      </c>
      <c r="B3774" t="s">
        <v>17</v>
      </c>
      <c r="C3774">
        <v>2010</v>
      </c>
      <c r="D3774" s="1" t="d">
        <v>1996-04-28</v>
      </c>
      <c r="E3774" s="1" t="str">
        <f t="shared" si="116"/>
        <v>1996</v>
      </c>
      <c r="F3774" s="1" t="str">
        <f t="shared" si="117"/>
        <v>Apr</v>
      </c>
      <c r="G3774" t="s">
        <v>24</v>
      </c>
      <c r="H3774" t="s">
        <v>71</v>
      </c>
      <c r="I3774">
        <v>0.48</v>
      </c>
      <c r="J3774">
        <v>0.02</v>
      </c>
      <c r="K3774">
        <v>0</v>
      </c>
      <c r="L3774">
        <v>0.03</v>
      </c>
      <c r="M3774">
        <v>0.53</v>
      </c>
      <c r="P3774" t="s">
        <v>203</v>
      </c>
      <c r="R3774" t="s">
        <v>1689</v>
      </c>
      <c r="S3774" t="s">
        <v>20</v>
      </c>
    </row>
    <row r="3775" spans="1:19" x14ac:dyDescent="0.2">
      <c r="A3775" t="s">
        <v>3545</v>
      </c>
      <c r="B3775" t="s">
        <v>57</v>
      </c>
      <c r="C3775">
        <v>1993</v>
      </c>
      <c r="D3775" s="1" t="d">
        <v>1990-09-15</v>
      </c>
      <c r="E3775" s="1" t="str">
        <f t="shared" si="116"/>
        <v>1990</v>
      </c>
      <c r="F3775" s="1" t="str">
        <f t="shared" si="117"/>
        <v>Sep</v>
      </c>
      <c r="G3775" t="s">
        <v>18</v>
      </c>
      <c r="H3775" t="s">
        <v>933</v>
      </c>
      <c r="I3775">
        <v>0</v>
      </c>
      <c r="J3775">
        <v>0</v>
      </c>
      <c r="K3775">
        <v>0.53</v>
      </c>
      <c r="L3775">
        <v>0</v>
      </c>
      <c r="M3775">
        <v>0.53</v>
      </c>
    </row>
    <row r="3776" spans="1:19" x14ac:dyDescent="0.2">
      <c r="A3776" t="s">
        <v>983</v>
      </c>
      <c r="B3776" t="s">
        <v>137</v>
      </c>
      <c r="C3776">
        <v>2005</v>
      </c>
      <c r="D3776" s="1" t="d">
        <v>2015-09-19</v>
      </c>
      <c r="E3776" s="1" t="str">
        <f t="shared" si="116"/>
        <v>2015</v>
      </c>
      <c r="F3776" s="1" t="str">
        <f t="shared" si="117"/>
        <v>Sep</v>
      </c>
      <c r="G3776" t="s">
        <v>50</v>
      </c>
      <c r="H3776" t="s">
        <v>111</v>
      </c>
      <c r="I3776">
        <v>0.34</v>
      </c>
      <c r="J3776">
        <v>0.17</v>
      </c>
      <c r="K3776">
        <v>0</v>
      </c>
      <c r="L3776">
        <v>0.02</v>
      </c>
      <c r="M3776">
        <v>0.53</v>
      </c>
      <c r="N3776">
        <v>82</v>
      </c>
      <c r="O3776">
        <v>43</v>
      </c>
      <c r="P3776">
        <v>8.5</v>
      </c>
      <c r="Q3776">
        <v>11</v>
      </c>
      <c r="R3776" t="s">
        <v>984</v>
      </c>
      <c r="S3776" t="s">
        <v>88</v>
      </c>
    </row>
    <row r="3777" spans="1:19" x14ac:dyDescent="0.2">
      <c r="A3777" t="s">
        <v>2329</v>
      </c>
      <c r="B3777" t="s">
        <v>137</v>
      </c>
      <c r="C3777">
        <v>2005</v>
      </c>
      <c r="D3777" s="1" t="d">
        <v>1993-11-17</v>
      </c>
      <c r="E3777" s="1" t="str">
        <f t="shared" si="116"/>
        <v>1993</v>
      </c>
      <c r="F3777" s="1" t="str">
        <f t="shared" si="117"/>
        <v>Nov</v>
      </c>
      <c r="G3777" t="s">
        <v>24</v>
      </c>
      <c r="H3777" t="s">
        <v>134</v>
      </c>
      <c r="I3777">
        <v>0.32</v>
      </c>
      <c r="J3777">
        <v>0.19</v>
      </c>
      <c r="K3777">
        <v>0</v>
      </c>
      <c r="L3777">
        <v>0.01</v>
      </c>
      <c r="M3777">
        <v>0.53</v>
      </c>
      <c r="N3777">
        <v>89</v>
      </c>
      <c r="O3777">
        <v>65</v>
      </c>
      <c r="P3777">
        <v>8.4</v>
      </c>
      <c r="Q3777">
        <v>66</v>
      </c>
      <c r="R3777" t="s">
        <v>684</v>
      </c>
      <c r="S3777" t="s">
        <v>112</v>
      </c>
    </row>
    <row r="3778" spans="1:19" x14ac:dyDescent="0.2">
      <c r="A3778" t="s">
        <v>3546</v>
      </c>
      <c r="B3778" t="s">
        <v>137</v>
      </c>
      <c r="C3778">
        <v>2005</v>
      </c>
      <c r="D3778" s="1" t="d">
        <v>2015-04-19</v>
      </c>
      <c r="E3778" s="1" t="str">
        <f t="shared" si="116"/>
        <v>2015</v>
      </c>
      <c r="F3778" s="1" t="str">
        <f t="shared" si="117"/>
        <v>Apr</v>
      </c>
      <c r="G3778" t="s">
        <v>37</v>
      </c>
      <c r="H3778" t="s">
        <v>134</v>
      </c>
      <c r="I3778">
        <v>0.32</v>
      </c>
      <c r="J3778">
        <v>0.19</v>
      </c>
      <c r="K3778">
        <v>0</v>
      </c>
      <c r="L3778">
        <v>0.02</v>
      </c>
      <c r="M3778">
        <v>0.53</v>
      </c>
      <c r="N3778">
        <v>72</v>
      </c>
      <c r="O3778">
        <v>42</v>
      </c>
      <c r="P3778">
        <v>7</v>
      </c>
      <c r="Q3778">
        <v>15</v>
      </c>
      <c r="R3778" t="s">
        <v>195</v>
      </c>
      <c r="S3778" t="s">
        <v>88</v>
      </c>
    </row>
    <row r="3779" spans="1:19" x14ac:dyDescent="0.2">
      <c r="A3779" t="s">
        <v>3547</v>
      </c>
      <c r="B3779" t="s">
        <v>55</v>
      </c>
      <c r="C3779">
        <v>2004</v>
      </c>
      <c r="D3779" s="1" t="d">
        <v>2004-11-09</v>
      </c>
      <c r="E3779" s="1" t="str">
        <f t="shared" ref="E3779:E3842" si="118">TEXT(D3779,"yyyy")</f>
        <v>2004</v>
      </c>
      <c r="F3779" s="1" t="str">
        <f t="shared" ref="F3779:F3842" si="119">TEXT(D3779,"mmm")</f>
        <v>Nov</v>
      </c>
      <c r="G3779" t="s">
        <v>1</v>
      </c>
      <c r="H3779" t="s">
        <v>134</v>
      </c>
      <c r="I3779">
        <v>0.26</v>
      </c>
      <c r="J3779">
        <v>0.2</v>
      </c>
      <c r="K3779">
        <v>0</v>
      </c>
      <c r="L3779">
        <v>7.0000000000000007E-2</v>
      </c>
      <c r="M3779">
        <v>0.53</v>
      </c>
      <c r="N3779">
        <v>71</v>
      </c>
      <c r="O3779">
        <v>24</v>
      </c>
      <c r="P3779">
        <v>8.1999999999999993</v>
      </c>
      <c r="Q3779">
        <v>22</v>
      </c>
      <c r="R3779" t="s">
        <v>1079</v>
      </c>
      <c r="S3779" t="s">
        <v>20</v>
      </c>
    </row>
    <row r="3780" spans="1:19" x14ac:dyDescent="0.2">
      <c r="A3780" t="s">
        <v>1782</v>
      </c>
      <c r="B3780" t="s">
        <v>137</v>
      </c>
      <c r="C3780">
        <v>2002</v>
      </c>
      <c r="D3780" s="1" t="d">
        <v>2002-11-21</v>
      </c>
      <c r="E3780" s="1" t="str">
        <f t="shared" si="118"/>
        <v>2002</v>
      </c>
      <c r="F3780" s="1" t="str">
        <f t="shared" si="119"/>
        <v>Nov</v>
      </c>
      <c r="G3780" t="s">
        <v>50</v>
      </c>
      <c r="H3780" t="s">
        <v>274</v>
      </c>
      <c r="I3780">
        <v>0.31</v>
      </c>
      <c r="J3780">
        <v>0.19</v>
      </c>
      <c r="K3780">
        <v>0</v>
      </c>
      <c r="L3780">
        <v>0.03</v>
      </c>
      <c r="M3780">
        <v>0.53</v>
      </c>
      <c r="N3780">
        <v>59</v>
      </c>
      <c r="O3780">
        <v>23</v>
      </c>
      <c r="P3780">
        <v>6.6</v>
      </c>
      <c r="Q3780">
        <v>10</v>
      </c>
      <c r="R3780" t="s">
        <v>3503</v>
      </c>
      <c r="S3780" t="s">
        <v>88</v>
      </c>
    </row>
    <row r="3781" spans="1:19" x14ac:dyDescent="0.2">
      <c r="A3781" t="s">
        <v>3548</v>
      </c>
      <c r="B3781" t="s">
        <v>55</v>
      </c>
      <c r="C3781">
        <v>2005</v>
      </c>
      <c r="D3781" s="1" t="d">
        <v>1999-06-03</v>
      </c>
      <c r="E3781" s="1" t="str">
        <f t="shared" si="118"/>
        <v>1999</v>
      </c>
      <c r="F3781" s="1" t="str">
        <f t="shared" si="119"/>
        <v>Jun</v>
      </c>
      <c r="G3781" t="s">
        <v>18</v>
      </c>
      <c r="H3781" t="s">
        <v>68</v>
      </c>
      <c r="I3781">
        <v>0.26</v>
      </c>
      <c r="J3781">
        <v>0.2</v>
      </c>
      <c r="K3781">
        <v>0</v>
      </c>
      <c r="L3781">
        <v>7.0000000000000007E-2</v>
      </c>
      <c r="M3781">
        <v>0.53</v>
      </c>
      <c r="N3781">
        <v>63</v>
      </c>
      <c r="O3781">
        <v>26</v>
      </c>
      <c r="P3781">
        <v>6.3</v>
      </c>
      <c r="Q3781">
        <v>27</v>
      </c>
      <c r="R3781" t="s">
        <v>3549</v>
      </c>
      <c r="S3781" t="s">
        <v>20</v>
      </c>
    </row>
    <row r="3782" spans="1:19" x14ac:dyDescent="0.2">
      <c r="A3782" t="s">
        <v>3550</v>
      </c>
      <c r="B3782" t="s">
        <v>32</v>
      </c>
      <c r="C3782">
        <v>2008</v>
      </c>
      <c r="D3782" s="1" t="d">
        <v>2005-02-23</v>
      </c>
      <c r="E3782" s="1" t="str">
        <f t="shared" si="118"/>
        <v>2005</v>
      </c>
      <c r="F3782" s="1" t="str">
        <f t="shared" si="119"/>
        <v>Feb</v>
      </c>
      <c r="G3782" t="s">
        <v>28</v>
      </c>
      <c r="H3782" t="s">
        <v>19</v>
      </c>
      <c r="I3782">
        <v>0</v>
      </c>
      <c r="J3782">
        <v>0.13</v>
      </c>
      <c r="K3782">
        <v>0.38</v>
      </c>
      <c r="L3782">
        <v>0.02</v>
      </c>
      <c r="M3782">
        <v>0.53</v>
      </c>
    </row>
    <row r="3783" spans="1:19" x14ac:dyDescent="0.2">
      <c r="A3783" t="s">
        <v>3551</v>
      </c>
      <c r="B3783" t="s">
        <v>17</v>
      </c>
      <c r="C3783">
        <v>2006</v>
      </c>
      <c r="D3783" s="1" t="d">
        <v>2022-05-19</v>
      </c>
      <c r="E3783" s="1" t="str">
        <f t="shared" si="118"/>
        <v>2022</v>
      </c>
      <c r="F3783" s="1" t="str">
        <f t="shared" si="119"/>
        <v>May</v>
      </c>
      <c r="G3783" t="s">
        <v>24</v>
      </c>
      <c r="H3783" t="s">
        <v>19</v>
      </c>
      <c r="I3783">
        <v>0.39</v>
      </c>
      <c r="J3783">
        <v>0.03</v>
      </c>
      <c r="K3783">
        <v>0.08</v>
      </c>
      <c r="L3783">
        <v>0.04</v>
      </c>
      <c r="M3783">
        <v>0.53</v>
      </c>
      <c r="N3783">
        <v>72</v>
      </c>
      <c r="O3783">
        <v>57</v>
      </c>
      <c r="P3783">
        <v>8.4</v>
      </c>
      <c r="Q3783">
        <v>83</v>
      </c>
      <c r="R3783" t="s">
        <v>2214</v>
      </c>
      <c r="S3783" t="s">
        <v>20</v>
      </c>
    </row>
    <row r="3784" spans="1:19" x14ac:dyDescent="0.2">
      <c r="A3784" t="s">
        <v>3552</v>
      </c>
      <c r="B3784" t="s">
        <v>32</v>
      </c>
      <c r="C3784">
        <v>2006</v>
      </c>
      <c r="D3784" s="1" t="d">
        <v>2014-07-01</v>
      </c>
      <c r="E3784" s="1" t="str">
        <f t="shared" si="118"/>
        <v>2014</v>
      </c>
      <c r="F3784" s="1" t="str">
        <f t="shared" si="119"/>
        <v>Jul</v>
      </c>
      <c r="G3784" t="s">
        <v>101</v>
      </c>
      <c r="H3784" t="s">
        <v>222</v>
      </c>
      <c r="I3784">
        <v>0.21</v>
      </c>
      <c r="J3784">
        <v>0.04</v>
      </c>
      <c r="K3784">
        <v>0.26</v>
      </c>
      <c r="L3784">
        <v>0.03</v>
      </c>
      <c r="M3784">
        <v>0.53</v>
      </c>
    </row>
    <row r="3785" spans="1:19" x14ac:dyDescent="0.2">
      <c r="A3785" t="s">
        <v>570</v>
      </c>
      <c r="B3785" t="s">
        <v>95</v>
      </c>
      <c r="C3785">
        <v>2000</v>
      </c>
      <c r="D3785" s="1" t="d">
        <v>2004-08-05</v>
      </c>
      <c r="E3785" s="1" t="str">
        <f t="shared" si="118"/>
        <v>2004</v>
      </c>
      <c r="F3785" s="1" t="str">
        <f t="shared" si="119"/>
        <v>Aug</v>
      </c>
      <c r="G3785" t="s">
        <v>50</v>
      </c>
      <c r="H3785" t="s">
        <v>71</v>
      </c>
      <c r="I3785">
        <v>0.43</v>
      </c>
      <c r="J3785">
        <v>0.09</v>
      </c>
      <c r="K3785">
        <v>0</v>
      </c>
      <c r="L3785">
        <v>0.01</v>
      </c>
      <c r="M3785">
        <v>0.53</v>
      </c>
    </row>
    <row r="3786" spans="1:19" x14ac:dyDescent="0.2">
      <c r="A3786" t="s">
        <v>3553</v>
      </c>
      <c r="B3786" t="s">
        <v>32</v>
      </c>
      <c r="C3786">
        <v>2008</v>
      </c>
      <c r="D3786" s="1" t="d">
        <v>1991-02-17</v>
      </c>
      <c r="E3786" s="1" t="str">
        <f t="shared" si="118"/>
        <v>1991</v>
      </c>
      <c r="F3786" s="1" t="str">
        <f t="shared" si="119"/>
        <v>Feb</v>
      </c>
      <c r="G3786" t="s">
        <v>28</v>
      </c>
      <c r="H3786" t="s">
        <v>234</v>
      </c>
      <c r="I3786">
        <v>0.04</v>
      </c>
      <c r="J3786">
        <v>0.01</v>
      </c>
      <c r="K3786">
        <v>0.48</v>
      </c>
      <c r="L3786">
        <v>0</v>
      </c>
      <c r="M3786">
        <v>0.53</v>
      </c>
      <c r="N3786">
        <v>69</v>
      </c>
      <c r="O3786">
        <v>13</v>
      </c>
      <c r="P3786">
        <v>7.6</v>
      </c>
      <c r="Q3786">
        <v>9</v>
      </c>
      <c r="R3786" t="s">
        <v>357</v>
      </c>
      <c r="S3786" t="s">
        <v>112</v>
      </c>
    </row>
    <row r="3787" spans="1:19" x14ac:dyDescent="0.2">
      <c r="A3787" t="s">
        <v>3554</v>
      </c>
      <c r="B3787" t="s">
        <v>32</v>
      </c>
      <c r="C3787">
        <v>2008</v>
      </c>
      <c r="D3787" s="1" t="d">
        <v>1998-07-20</v>
      </c>
      <c r="E3787" s="1" t="str">
        <f t="shared" si="118"/>
        <v>1998</v>
      </c>
      <c r="F3787" s="1" t="str">
        <f t="shared" si="119"/>
        <v>Jul</v>
      </c>
      <c r="G3787" t="s">
        <v>30</v>
      </c>
      <c r="H3787" t="s">
        <v>1858</v>
      </c>
      <c r="I3787">
        <v>0.42</v>
      </c>
      <c r="J3787">
        <v>7.0000000000000007E-2</v>
      </c>
      <c r="K3787">
        <v>0</v>
      </c>
      <c r="L3787">
        <v>0.04</v>
      </c>
      <c r="M3787">
        <v>0.53</v>
      </c>
      <c r="P3787" t="s">
        <v>203</v>
      </c>
      <c r="R3787" t="s">
        <v>2801</v>
      </c>
      <c r="S3787" t="s">
        <v>20</v>
      </c>
    </row>
    <row r="3788" spans="1:19" x14ac:dyDescent="0.2">
      <c r="A3788" t="s">
        <v>1040</v>
      </c>
      <c r="B3788" t="s">
        <v>189</v>
      </c>
      <c r="C3788">
        <v>2004</v>
      </c>
      <c r="D3788" s="1" t="d">
        <v>2022-02-14</v>
      </c>
      <c r="E3788" s="1" t="str">
        <f t="shared" si="118"/>
        <v>2022</v>
      </c>
      <c r="F3788" s="1" t="str">
        <f t="shared" si="119"/>
        <v>Feb</v>
      </c>
      <c r="G3788" t="s">
        <v>28</v>
      </c>
      <c r="H3788" t="s">
        <v>71</v>
      </c>
      <c r="I3788">
        <v>0.41</v>
      </c>
      <c r="J3788">
        <v>0.11</v>
      </c>
      <c r="K3788">
        <v>0</v>
      </c>
      <c r="L3788">
        <v>0.01</v>
      </c>
      <c r="M3788">
        <v>0.53</v>
      </c>
      <c r="N3788">
        <v>81</v>
      </c>
      <c r="O3788">
        <v>36</v>
      </c>
      <c r="P3788">
        <v>8.5</v>
      </c>
      <c r="Q3788">
        <v>11</v>
      </c>
      <c r="R3788" t="s">
        <v>773</v>
      </c>
      <c r="S3788" t="s">
        <v>88</v>
      </c>
    </row>
    <row r="3789" spans="1:19" x14ac:dyDescent="0.2">
      <c r="A3789" t="s">
        <v>3555</v>
      </c>
      <c r="B3789" t="s">
        <v>79</v>
      </c>
      <c r="C3789">
        <v>2016</v>
      </c>
      <c r="D3789" s="1" t="d">
        <v>2000-02-02</v>
      </c>
      <c r="E3789" s="1" t="str">
        <f t="shared" si="118"/>
        <v>2000</v>
      </c>
      <c r="F3789" s="1" t="str">
        <f t="shared" si="119"/>
        <v>Feb</v>
      </c>
      <c r="G3789" t="s">
        <v>50</v>
      </c>
      <c r="H3789" t="s">
        <v>19</v>
      </c>
      <c r="I3789">
        <v>0.05</v>
      </c>
      <c r="J3789">
        <v>0.21</v>
      </c>
      <c r="K3789">
        <v>0.25</v>
      </c>
      <c r="L3789">
        <v>0.02</v>
      </c>
      <c r="M3789">
        <v>0.53</v>
      </c>
    </row>
    <row r="3790" spans="1:19" x14ac:dyDescent="0.2">
      <c r="A3790" t="s">
        <v>3556</v>
      </c>
      <c r="B3790" t="s">
        <v>32</v>
      </c>
      <c r="C3790">
        <v>2009</v>
      </c>
      <c r="D3790" s="1" t="d">
        <v>1992-04-19</v>
      </c>
      <c r="E3790" s="1" t="str">
        <f t="shared" si="118"/>
        <v>1992</v>
      </c>
      <c r="F3790" s="1" t="str">
        <f t="shared" si="119"/>
        <v>Apr</v>
      </c>
      <c r="G3790" t="s">
        <v>50</v>
      </c>
      <c r="H3790" t="s">
        <v>568</v>
      </c>
      <c r="I3790">
        <v>0.26</v>
      </c>
      <c r="J3790">
        <v>0.21</v>
      </c>
      <c r="K3790">
        <v>0</v>
      </c>
      <c r="L3790">
        <v>0.05</v>
      </c>
      <c r="M3790">
        <v>0.53</v>
      </c>
      <c r="P3790">
        <v>9</v>
      </c>
      <c r="Q3790">
        <v>5</v>
      </c>
      <c r="R3790" t="s">
        <v>3557</v>
      </c>
      <c r="S3790" t="s">
        <v>112</v>
      </c>
    </row>
    <row r="3791" spans="1:19" x14ac:dyDescent="0.2">
      <c r="A3791" t="s">
        <v>3558</v>
      </c>
      <c r="B3791" t="s">
        <v>104</v>
      </c>
      <c r="C3791">
        <v>1997</v>
      </c>
      <c r="D3791" s="1" t="d">
        <v>2015-04-03</v>
      </c>
      <c r="E3791" s="1" t="str">
        <f t="shared" si="118"/>
        <v>2015</v>
      </c>
      <c r="F3791" s="1" t="str">
        <f t="shared" si="119"/>
        <v>Apr</v>
      </c>
      <c r="G3791" t="s">
        <v>272</v>
      </c>
      <c r="H3791" t="s">
        <v>118</v>
      </c>
      <c r="I3791">
        <v>0</v>
      </c>
      <c r="J3791">
        <v>0</v>
      </c>
      <c r="K3791">
        <v>0.49</v>
      </c>
      <c r="L3791">
        <v>0.03</v>
      </c>
      <c r="M3791">
        <v>0.53</v>
      </c>
    </row>
    <row r="3792" spans="1:19" x14ac:dyDescent="0.2">
      <c r="A3792" t="s">
        <v>3559</v>
      </c>
      <c r="B3792" t="s">
        <v>148</v>
      </c>
      <c r="C3792">
        <v>2015</v>
      </c>
      <c r="D3792" s="1" t="d">
        <v>2000-07-28</v>
      </c>
      <c r="E3792" s="1" t="str">
        <f t="shared" si="118"/>
        <v>2000</v>
      </c>
      <c r="F3792" s="1" t="str">
        <f t="shared" si="119"/>
        <v>Jul</v>
      </c>
      <c r="G3792" t="s">
        <v>272</v>
      </c>
      <c r="H3792" t="s">
        <v>71</v>
      </c>
      <c r="I3792">
        <v>0.19</v>
      </c>
      <c r="J3792">
        <v>0.28999999999999998</v>
      </c>
      <c r="K3792">
        <v>0</v>
      </c>
      <c r="L3792">
        <v>0.04</v>
      </c>
      <c r="M3792">
        <v>0.53</v>
      </c>
      <c r="N3792">
        <v>88</v>
      </c>
      <c r="O3792">
        <v>62</v>
      </c>
      <c r="P3792">
        <v>8.3000000000000007</v>
      </c>
      <c r="Q3792">
        <v>833</v>
      </c>
      <c r="R3792" t="s">
        <v>224</v>
      </c>
      <c r="S3792" t="s">
        <v>88</v>
      </c>
    </row>
    <row r="3793" spans="1:19" x14ac:dyDescent="0.2">
      <c r="A3793" t="s">
        <v>3560</v>
      </c>
      <c r="B3793" t="s">
        <v>32</v>
      </c>
      <c r="C3793">
        <v>2009</v>
      </c>
      <c r="D3793" s="1" t="d">
        <v>2017-11-12</v>
      </c>
      <c r="E3793" s="1" t="str">
        <f t="shared" si="118"/>
        <v>2017</v>
      </c>
      <c r="F3793" s="1" t="str">
        <f t="shared" si="119"/>
        <v>Nov</v>
      </c>
      <c r="G3793" t="s">
        <v>30</v>
      </c>
      <c r="H3793" t="s">
        <v>3047</v>
      </c>
      <c r="I3793">
        <v>0.21</v>
      </c>
      <c r="J3793">
        <v>0.27</v>
      </c>
      <c r="K3793">
        <v>0</v>
      </c>
      <c r="L3793">
        <v>0.05</v>
      </c>
      <c r="M3793">
        <v>0.53</v>
      </c>
      <c r="N3793">
        <v>56</v>
      </c>
      <c r="O3793">
        <v>9</v>
      </c>
      <c r="P3793" t="s">
        <v>203</v>
      </c>
      <c r="R3793" t="s">
        <v>3561</v>
      </c>
      <c r="S3793" t="s">
        <v>20</v>
      </c>
    </row>
    <row r="3794" spans="1:19" x14ac:dyDescent="0.2">
      <c r="A3794" t="s">
        <v>1912</v>
      </c>
      <c r="B3794" t="s">
        <v>159</v>
      </c>
      <c r="C3794">
        <v>2010</v>
      </c>
      <c r="D3794" s="1" t="d">
        <v>1988-03-15</v>
      </c>
      <c r="E3794" s="1" t="str">
        <f t="shared" si="118"/>
        <v>1988</v>
      </c>
      <c r="F3794" s="1" t="str">
        <f t="shared" si="119"/>
        <v>Mar</v>
      </c>
      <c r="G3794" t="s">
        <v>24</v>
      </c>
      <c r="H3794" t="s">
        <v>68</v>
      </c>
      <c r="I3794">
        <v>0.11</v>
      </c>
      <c r="J3794">
        <v>0.26</v>
      </c>
      <c r="K3794">
        <v>0.02</v>
      </c>
      <c r="L3794">
        <v>0.14000000000000001</v>
      </c>
      <c r="M3794">
        <v>0.53</v>
      </c>
      <c r="N3794">
        <v>73</v>
      </c>
      <c r="O3794">
        <v>22</v>
      </c>
      <c r="P3794">
        <v>7.7</v>
      </c>
      <c r="Q3794">
        <v>22</v>
      </c>
      <c r="R3794" t="s">
        <v>2256</v>
      </c>
      <c r="S3794" t="s">
        <v>20</v>
      </c>
    </row>
    <row r="3795" spans="1:19" x14ac:dyDescent="0.2">
      <c r="A3795" t="s">
        <v>2757</v>
      </c>
      <c r="B3795" t="s">
        <v>44</v>
      </c>
      <c r="C3795">
        <v>2015</v>
      </c>
      <c r="D3795" s="1" t="d">
        <v>1999-12-08</v>
      </c>
      <c r="E3795" s="1" t="str">
        <f t="shared" si="118"/>
        <v>1999</v>
      </c>
      <c r="F3795" s="1" t="str">
        <f t="shared" si="119"/>
        <v>Dec</v>
      </c>
      <c r="G3795" t="s">
        <v>50</v>
      </c>
      <c r="H3795" t="s">
        <v>267</v>
      </c>
      <c r="I3795">
        <v>0.26</v>
      </c>
      <c r="J3795">
        <v>0.23</v>
      </c>
      <c r="K3795">
        <v>0</v>
      </c>
      <c r="L3795">
        <v>0.04</v>
      </c>
      <c r="M3795">
        <v>0.53</v>
      </c>
      <c r="P3795">
        <v>6.1</v>
      </c>
      <c r="Q3795">
        <v>18</v>
      </c>
    </row>
    <row r="3796" spans="1:19" x14ac:dyDescent="0.2">
      <c r="A3796" t="s">
        <v>1832</v>
      </c>
      <c r="B3796" t="s">
        <v>32</v>
      </c>
      <c r="C3796">
        <v>2009</v>
      </c>
      <c r="D3796" s="1" t="d">
        <v>2000-10-17</v>
      </c>
      <c r="E3796" s="1" t="str">
        <f t="shared" si="118"/>
        <v>2000</v>
      </c>
      <c r="F3796" s="1" t="str">
        <f t="shared" si="119"/>
        <v>Oct</v>
      </c>
      <c r="G3796" t="s">
        <v>86</v>
      </c>
      <c r="H3796" t="s">
        <v>484</v>
      </c>
      <c r="I3796">
        <v>0.35</v>
      </c>
      <c r="J3796">
        <v>0.13</v>
      </c>
      <c r="K3796">
        <v>0</v>
      </c>
      <c r="L3796">
        <v>0.05</v>
      </c>
      <c r="M3796">
        <v>0.53</v>
      </c>
      <c r="N3796">
        <v>75</v>
      </c>
      <c r="O3796">
        <v>7</v>
      </c>
      <c r="P3796">
        <v>8.3000000000000007</v>
      </c>
      <c r="Q3796">
        <v>4</v>
      </c>
      <c r="R3796" t="s">
        <v>746</v>
      </c>
      <c r="S3796" t="s">
        <v>88</v>
      </c>
    </row>
    <row r="3797" spans="1:19" x14ac:dyDescent="0.2">
      <c r="A3797" t="s">
        <v>3562</v>
      </c>
      <c r="B3797" t="s">
        <v>32</v>
      </c>
      <c r="C3797">
        <v>2007</v>
      </c>
      <c r="D3797" s="1" t="d">
        <v>2015-03-03</v>
      </c>
      <c r="E3797" s="1" t="str">
        <f t="shared" si="118"/>
        <v>2015</v>
      </c>
      <c r="F3797" s="1" t="str">
        <f t="shared" si="119"/>
        <v>Mar</v>
      </c>
      <c r="G3797" t="s">
        <v>34</v>
      </c>
      <c r="H3797" t="s">
        <v>969</v>
      </c>
      <c r="I3797">
        <v>0.48</v>
      </c>
      <c r="J3797">
        <v>0</v>
      </c>
      <c r="K3797">
        <v>0</v>
      </c>
      <c r="L3797">
        <v>0.04</v>
      </c>
      <c r="M3797">
        <v>0.53</v>
      </c>
      <c r="P3797" t="s">
        <v>203</v>
      </c>
      <c r="R3797" t="s">
        <v>3563</v>
      </c>
      <c r="S3797" t="s">
        <v>20</v>
      </c>
    </row>
    <row r="3798" spans="1:19" x14ac:dyDescent="0.2">
      <c r="A3798" t="s">
        <v>3564</v>
      </c>
      <c r="B3798" t="s">
        <v>55</v>
      </c>
      <c r="C3798">
        <v>2001</v>
      </c>
      <c r="D3798" s="1" t="d">
        <v>2016-10-13</v>
      </c>
      <c r="E3798" s="1" t="str">
        <f t="shared" si="118"/>
        <v>2016</v>
      </c>
      <c r="F3798" s="1" t="str">
        <f t="shared" si="119"/>
        <v>Oct</v>
      </c>
      <c r="G3798" t="s">
        <v>50</v>
      </c>
      <c r="H3798" t="s">
        <v>51</v>
      </c>
      <c r="I3798">
        <v>0.26</v>
      </c>
      <c r="J3798">
        <v>0.2</v>
      </c>
      <c r="K3798">
        <v>0</v>
      </c>
      <c r="L3798">
        <v>7.0000000000000007E-2</v>
      </c>
      <c r="M3798">
        <v>0.53</v>
      </c>
      <c r="N3798">
        <v>69</v>
      </c>
      <c r="O3798">
        <v>24</v>
      </c>
      <c r="P3798">
        <v>7.8</v>
      </c>
      <c r="Q3798">
        <v>22</v>
      </c>
      <c r="R3798" t="s">
        <v>535</v>
      </c>
      <c r="S3798" t="s">
        <v>88</v>
      </c>
    </row>
    <row r="3799" spans="1:19" x14ac:dyDescent="0.2">
      <c r="A3799" t="s">
        <v>2083</v>
      </c>
      <c r="B3799" t="s">
        <v>159</v>
      </c>
      <c r="C3799">
        <v>2007</v>
      </c>
      <c r="D3799" s="1" t="d">
        <v>1998-07-13</v>
      </c>
      <c r="E3799" s="1" t="str">
        <f t="shared" si="118"/>
        <v>1998</v>
      </c>
      <c r="F3799" s="1" t="str">
        <f t="shared" si="119"/>
        <v>Jul</v>
      </c>
      <c r="G3799" t="s">
        <v>37</v>
      </c>
      <c r="H3799" t="s">
        <v>111</v>
      </c>
      <c r="I3799">
        <v>0.35</v>
      </c>
      <c r="J3799">
        <v>0.09</v>
      </c>
      <c r="K3799">
        <v>0</v>
      </c>
      <c r="L3799">
        <v>0.08</v>
      </c>
      <c r="M3799">
        <v>0.53</v>
      </c>
      <c r="N3799">
        <v>61</v>
      </c>
      <c r="O3799">
        <v>12</v>
      </c>
      <c r="P3799">
        <v>6.4</v>
      </c>
      <c r="Q3799">
        <v>9</v>
      </c>
      <c r="R3799" t="s">
        <v>3565</v>
      </c>
      <c r="S3799" t="s">
        <v>88</v>
      </c>
    </row>
    <row r="3800" spans="1:19" x14ac:dyDescent="0.2">
      <c r="A3800" t="s">
        <v>3254</v>
      </c>
      <c r="B3800" t="s">
        <v>17</v>
      </c>
      <c r="C3800">
        <v>2008</v>
      </c>
      <c r="D3800" s="1" t="d">
        <v>1991-09-19</v>
      </c>
      <c r="E3800" s="1" t="str">
        <f t="shared" si="118"/>
        <v>1991</v>
      </c>
      <c r="F3800" s="1" t="str">
        <f t="shared" si="119"/>
        <v>Sep</v>
      </c>
      <c r="G3800" t="s">
        <v>50</v>
      </c>
      <c r="H3800" t="s">
        <v>484</v>
      </c>
      <c r="I3800">
        <v>0.49</v>
      </c>
      <c r="J3800">
        <v>0</v>
      </c>
      <c r="K3800">
        <v>0</v>
      </c>
      <c r="L3800">
        <v>0.04</v>
      </c>
      <c r="M3800">
        <v>0.53</v>
      </c>
      <c r="N3800">
        <v>47</v>
      </c>
      <c r="O3800">
        <v>5</v>
      </c>
      <c r="P3800">
        <v>5.4</v>
      </c>
      <c r="Q3800">
        <v>10</v>
      </c>
      <c r="R3800" t="s">
        <v>2164</v>
      </c>
      <c r="S3800" t="s">
        <v>20</v>
      </c>
    </row>
    <row r="3801" spans="1:19" x14ac:dyDescent="0.2">
      <c r="A3801" t="s">
        <v>3566</v>
      </c>
      <c r="B3801" t="s">
        <v>49</v>
      </c>
      <c r="C3801">
        <v>2009</v>
      </c>
      <c r="D3801" s="1" t="d">
        <v>1996-10-30</v>
      </c>
      <c r="E3801" s="1" t="str">
        <f t="shared" si="118"/>
        <v>1996</v>
      </c>
      <c r="F3801" s="1" t="str">
        <f t="shared" si="119"/>
        <v>Oct</v>
      </c>
      <c r="G3801" t="s">
        <v>37</v>
      </c>
      <c r="H3801" t="s">
        <v>267</v>
      </c>
      <c r="I3801">
        <v>0.13</v>
      </c>
      <c r="J3801">
        <v>0.28000000000000003</v>
      </c>
      <c r="K3801">
        <v>0.01</v>
      </c>
      <c r="L3801">
        <v>0.1</v>
      </c>
      <c r="M3801">
        <v>0.53</v>
      </c>
      <c r="N3801">
        <v>43</v>
      </c>
      <c r="O3801">
        <v>41</v>
      </c>
      <c r="P3801">
        <v>3.9</v>
      </c>
      <c r="Q3801">
        <v>70</v>
      </c>
      <c r="R3801" t="s">
        <v>3567</v>
      </c>
      <c r="S3801" t="s">
        <v>88</v>
      </c>
    </row>
    <row r="3802" spans="1:19" x14ac:dyDescent="0.2">
      <c r="A3802" t="s">
        <v>3568</v>
      </c>
      <c r="B3802" t="s">
        <v>32</v>
      </c>
      <c r="C3802">
        <v>2010</v>
      </c>
      <c r="D3802" s="1" t="d">
        <v>2010-02-09</v>
      </c>
      <c r="E3802" s="1" t="str">
        <f t="shared" si="118"/>
        <v>2010</v>
      </c>
      <c r="F3802" s="1" t="str">
        <f t="shared" si="119"/>
        <v>Feb</v>
      </c>
      <c r="G3802" t="s">
        <v>50</v>
      </c>
      <c r="H3802" t="s">
        <v>71</v>
      </c>
      <c r="I3802">
        <v>0.31</v>
      </c>
      <c r="J3802">
        <v>0.17</v>
      </c>
      <c r="K3802">
        <v>0</v>
      </c>
      <c r="L3802">
        <v>0.05</v>
      </c>
      <c r="M3802">
        <v>0.53</v>
      </c>
      <c r="N3802">
        <v>60</v>
      </c>
      <c r="O3802">
        <v>8</v>
      </c>
      <c r="P3802" t="s">
        <v>203</v>
      </c>
      <c r="R3802" t="s">
        <v>1214</v>
      </c>
      <c r="S3802" t="s">
        <v>112</v>
      </c>
    </row>
    <row r="3803" spans="1:19" x14ac:dyDescent="0.2">
      <c r="A3803" t="s">
        <v>331</v>
      </c>
      <c r="B3803" t="s">
        <v>189</v>
      </c>
      <c r="C3803">
        <v>2002</v>
      </c>
      <c r="D3803" s="1" t="d">
        <v>1997-03-18</v>
      </c>
      <c r="E3803" s="1" t="str">
        <f t="shared" si="118"/>
        <v>1997</v>
      </c>
      <c r="F3803" s="1" t="str">
        <f t="shared" si="119"/>
        <v>Mar</v>
      </c>
      <c r="G3803" t="s">
        <v>50</v>
      </c>
      <c r="H3803" t="s">
        <v>134</v>
      </c>
      <c r="I3803">
        <v>0.41</v>
      </c>
      <c r="J3803">
        <v>0.11</v>
      </c>
      <c r="K3803">
        <v>0</v>
      </c>
      <c r="L3803">
        <v>0.01</v>
      </c>
      <c r="M3803">
        <v>0.53</v>
      </c>
      <c r="N3803">
        <v>82</v>
      </c>
      <c r="O3803">
        <v>13</v>
      </c>
      <c r="P3803">
        <v>8.6999999999999993</v>
      </c>
      <c r="Q3803">
        <v>23</v>
      </c>
      <c r="R3803" t="s">
        <v>332</v>
      </c>
      <c r="S3803" t="s">
        <v>88</v>
      </c>
    </row>
    <row r="3804" spans="1:19" x14ac:dyDescent="0.2">
      <c r="A3804" t="s">
        <v>266</v>
      </c>
      <c r="B3804" t="s">
        <v>148</v>
      </c>
      <c r="C3804">
        <v>2011</v>
      </c>
      <c r="D3804" s="1" t="d">
        <v>1994-11-07</v>
      </c>
      <c r="E3804" s="1" t="str">
        <f t="shared" si="118"/>
        <v>1994</v>
      </c>
      <c r="F3804" s="1" t="str">
        <f t="shared" si="119"/>
        <v>Nov</v>
      </c>
      <c r="G3804" t="s">
        <v>50</v>
      </c>
      <c r="H3804" t="s">
        <v>267</v>
      </c>
      <c r="I3804">
        <v>0.16</v>
      </c>
      <c r="J3804">
        <v>0.28000000000000003</v>
      </c>
      <c r="K3804">
        <v>0</v>
      </c>
      <c r="L3804">
        <v>0.09</v>
      </c>
      <c r="M3804">
        <v>0.53</v>
      </c>
      <c r="N3804">
        <v>91</v>
      </c>
      <c r="O3804">
        <v>27</v>
      </c>
      <c r="P3804">
        <v>8.6</v>
      </c>
      <c r="Q3804">
        <v>1847</v>
      </c>
      <c r="R3804" t="s">
        <v>268</v>
      </c>
      <c r="S3804" t="s">
        <v>88</v>
      </c>
    </row>
    <row r="3805" spans="1:19" x14ac:dyDescent="0.2">
      <c r="A3805" t="s">
        <v>3569</v>
      </c>
      <c r="B3805" t="s">
        <v>55</v>
      </c>
      <c r="C3805">
        <v>2005</v>
      </c>
      <c r="D3805" s="1" t="d">
        <v>2003-04-19</v>
      </c>
      <c r="E3805" s="1" t="str">
        <f t="shared" si="118"/>
        <v>2003</v>
      </c>
      <c r="F3805" s="1" t="str">
        <f t="shared" si="119"/>
        <v>Apr</v>
      </c>
      <c r="G3805" t="s">
        <v>24</v>
      </c>
      <c r="H3805" t="s">
        <v>484</v>
      </c>
      <c r="I3805">
        <v>0.26</v>
      </c>
      <c r="J3805">
        <v>0.2</v>
      </c>
      <c r="K3805">
        <v>0</v>
      </c>
      <c r="L3805">
        <v>7.0000000000000007E-2</v>
      </c>
      <c r="M3805">
        <v>0.53</v>
      </c>
      <c r="N3805">
        <v>68</v>
      </c>
      <c r="O3805">
        <v>36</v>
      </c>
      <c r="P3805">
        <v>7.7</v>
      </c>
      <c r="Q3805">
        <v>24</v>
      </c>
      <c r="R3805" t="s">
        <v>3073</v>
      </c>
      <c r="S3805" t="s">
        <v>88</v>
      </c>
    </row>
    <row r="3806" spans="1:19" x14ac:dyDescent="0.2">
      <c r="A3806" t="s">
        <v>3570</v>
      </c>
      <c r="B3806" t="s">
        <v>55</v>
      </c>
      <c r="C3806">
        <v>2005</v>
      </c>
      <c r="D3806" s="1" t="d">
        <v>1990-07-19</v>
      </c>
      <c r="E3806" s="1" t="str">
        <f t="shared" si="118"/>
        <v>1990</v>
      </c>
      <c r="F3806" s="1" t="str">
        <f t="shared" si="119"/>
        <v>Jul</v>
      </c>
      <c r="G3806" t="s">
        <v>50</v>
      </c>
      <c r="H3806" t="s">
        <v>51</v>
      </c>
      <c r="I3806">
        <v>0.44</v>
      </c>
      <c r="J3806">
        <v>0.02</v>
      </c>
      <c r="K3806">
        <v>0</v>
      </c>
      <c r="L3806">
        <v>7.0000000000000007E-2</v>
      </c>
      <c r="M3806">
        <v>0.53</v>
      </c>
      <c r="N3806">
        <v>84</v>
      </c>
      <c r="O3806">
        <v>52</v>
      </c>
      <c r="P3806">
        <v>8.5</v>
      </c>
      <c r="Q3806">
        <v>72</v>
      </c>
      <c r="R3806" t="s">
        <v>535</v>
      </c>
      <c r="S3806" t="s">
        <v>53</v>
      </c>
    </row>
    <row r="3807" spans="1:19" x14ac:dyDescent="0.2">
      <c r="A3807" t="s">
        <v>3571</v>
      </c>
      <c r="B3807" t="s">
        <v>57</v>
      </c>
      <c r="C3807">
        <v>1994</v>
      </c>
      <c r="D3807" s="1" t="d">
        <v>2022-08-27</v>
      </c>
      <c r="E3807" s="1" t="str">
        <f t="shared" si="118"/>
        <v>2022</v>
      </c>
      <c r="F3807" s="1" t="str">
        <f t="shared" si="119"/>
        <v>Aug</v>
      </c>
      <c r="G3807" t="s">
        <v>18</v>
      </c>
      <c r="H3807" t="s">
        <v>372</v>
      </c>
      <c r="I3807">
        <v>0</v>
      </c>
      <c r="J3807">
        <v>0</v>
      </c>
      <c r="K3807">
        <v>0.53</v>
      </c>
      <c r="L3807">
        <v>0</v>
      </c>
      <c r="M3807">
        <v>0.53</v>
      </c>
    </row>
    <row r="3808" spans="1:19" x14ac:dyDescent="0.2">
      <c r="A3808" t="s">
        <v>3572</v>
      </c>
      <c r="B3808" t="s">
        <v>32</v>
      </c>
      <c r="C3808">
        <v>2006</v>
      </c>
      <c r="D3808" s="1" t="d">
        <v>2015-11-07</v>
      </c>
      <c r="E3808" s="1" t="str">
        <f t="shared" si="118"/>
        <v>2015</v>
      </c>
      <c r="F3808" s="1" t="str">
        <f t="shared" si="119"/>
        <v>Nov</v>
      </c>
      <c r="G3808" t="s">
        <v>37</v>
      </c>
      <c r="H3808" t="s">
        <v>19</v>
      </c>
      <c r="I3808">
        <v>0.38</v>
      </c>
      <c r="J3808">
        <v>0.01</v>
      </c>
      <c r="K3808">
        <v>0.1</v>
      </c>
      <c r="L3808">
        <v>0.04</v>
      </c>
      <c r="M3808">
        <v>0.53</v>
      </c>
      <c r="N3808">
        <v>76</v>
      </c>
      <c r="O3808">
        <v>56</v>
      </c>
      <c r="P3808">
        <v>7.3</v>
      </c>
      <c r="Q3808">
        <v>56</v>
      </c>
      <c r="R3808" t="s">
        <v>3573</v>
      </c>
      <c r="S3808" t="s">
        <v>112</v>
      </c>
    </row>
    <row r="3809" spans="1:19" x14ac:dyDescent="0.2">
      <c r="A3809" t="s">
        <v>997</v>
      </c>
      <c r="B3809" t="s">
        <v>44</v>
      </c>
      <c r="C3809">
        <v>2014</v>
      </c>
      <c r="D3809" s="1" t="d">
        <v>1988-02-28</v>
      </c>
      <c r="E3809" s="1" t="str">
        <f t="shared" si="118"/>
        <v>1988</v>
      </c>
      <c r="F3809" s="1" t="str">
        <f t="shared" si="119"/>
        <v>Feb</v>
      </c>
      <c r="G3809" t="s">
        <v>28</v>
      </c>
      <c r="H3809" t="s">
        <v>134</v>
      </c>
      <c r="I3809">
        <v>0.36</v>
      </c>
      <c r="J3809">
        <v>0.12</v>
      </c>
      <c r="K3809">
        <v>0</v>
      </c>
      <c r="L3809">
        <v>0.05</v>
      </c>
      <c r="M3809">
        <v>0.53</v>
      </c>
      <c r="P3809">
        <v>5.0999999999999996</v>
      </c>
      <c r="Q3809">
        <v>235</v>
      </c>
      <c r="R3809" t="s">
        <v>584</v>
      </c>
      <c r="S3809" t="s">
        <v>53</v>
      </c>
    </row>
    <row r="3810" spans="1:19" x14ac:dyDescent="0.2">
      <c r="A3810" t="s">
        <v>3574</v>
      </c>
      <c r="B3810" t="s">
        <v>95</v>
      </c>
      <c r="C3810">
        <v>1996</v>
      </c>
      <c r="D3810" s="1" t="d">
        <v>2007-11-29</v>
      </c>
      <c r="E3810" s="1" t="str">
        <f t="shared" si="118"/>
        <v>2007</v>
      </c>
      <c r="F3810" s="1" t="str">
        <f t="shared" si="119"/>
        <v>Nov</v>
      </c>
      <c r="G3810" t="s">
        <v>18</v>
      </c>
      <c r="H3810" t="s">
        <v>19</v>
      </c>
      <c r="I3810">
        <v>0.49</v>
      </c>
      <c r="J3810">
        <v>0.03</v>
      </c>
      <c r="K3810">
        <v>0</v>
      </c>
      <c r="L3810">
        <v>0</v>
      </c>
      <c r="M3810">
        <v>0.53</v>
      </c>
    </row>
    <row r="3811" spans="1:19" x14ac:dyDescent="0.2">
      <c r="A3811" t="s">
        <v>1313</v>
      </c>
      <c r="B3811" t="s">
        <v>95</v>
      </c>
      <c r="C3811">
        <v>1999</v>
      </c>
      <c r="D3811" s="1" t="d">
        <v>2005-03-02</v>
      </c>
      <c r="E3811" s="1" t="str">
        <f t="shared" si="118"/>
        <v>2005</v>
      </c>
      <c r="F3811" s="1" t="str">
        <f t="shared" si="119"/>
        <v>Mar</v>
      </c>
      <c r="G3811" t="s">
        <v>24</v>
      </c>
      <c r="H3811" t="s">
        <v>134</v>
      </c>
      <c r="I3811">
        <v>0.49</v>
      </c>
      <c r="J3811">
        <v>0.03</v>
      </c>
      <c r="K3811">
        <v>0</v>
      </c>
      <c r="L3811">
        <v>0</v>
      </c>
      <c r="M3811">
        <v>0.53</v>
      </c>
    </row>
    <row r="3812" spans="1:19" x14ac:dyDescent="0.2">
      <c r="A3812" t="s">
        <v>3575</v>
      </c>
      <c r="B3812" t="s">
        <v>104</v>
      </c>
      <c r="C3812">
        <v>2000</v>
      </c>
      <c r="D3812" s="1" t="d">
        <v>1995-12-10</v>
      </c>
      <c r="E3812" s="1" t="str">
        <f t="shared" si="118"/>
        <v>1995</v>
      </c>
      <c r="F3812" s="1" t="str">
        <f t="shared" si="119"/>
        <v>Dec</v>
      </c>
      <c r="G3812" t="s">
        <v>34</v>
      </c>
      <c r="H3812" t="s">
        <v>3500</v>
      </c>
      <c r="I3812">
        <v>0</v>
      </c>
      <c r="J3812">
        <v>0</v>
      </c>
      <c r="K3812">
        <v>0.49</v>
      </c>
      <c r="L3812">
        <v>0.03</v>
      </c>
      <c r="M3812">
        <v>0.53</v>
      </c>
    </row>
    <row r="3813" spans="1:19" x14ac:dyDescent="0.2">
      <c r="A3813" t="s">
        <v>2109</v>
      </c>
      <c r="B3813" t="s">
        <v>49</v>
      </c>
      <c r="C3813">
        <v>2011</v>
      </c>
      <c r="D3813" s="1" t="d">
        <v>2002-12-05</v>
      </c>
      <c r="E3813" s="1" t="str">
        <f t="shared" si="118"/>
        <v>2002</v>
      </c>
      <c r="F3813" s="1" t="str">
        <f t="shared" si="119"/>
        <v>Dec</v>
      </c>
      <c r="G3813" t="s">
        <v>37</v>
      </c>
      <c r="H3813" t="s">
        <v>134</v>
      </c>
      <c r="I3813">
        <v>0.23</v>
      </c>
      <c r="J3813">
        <v>0.2</v>
      </c>
      <c r="K3813">
        <v>0.01</v>
      </c>
      <c r="L3813">
        <v>0.08</v>
      </c>
      <c r="M3813">
        <v>0.53</v>
      </c>
      <c r="N3813">
        <v>83</v>
      </c>
      <c r="O3813">
        <v>57</v>
      </c>
      <c r="P3813">
        <v>7.7</v>
      </c>
      <c r="Q3813">
        <v>288</v>
      </c>
      <c r="R3813" t="s">
        <v>2110</v>
      </c>
      <c r="S3813" t="s">
        <v>53</v>
      </c>
    </row>
    <row r="3814" spans="1:19" x14ac:dyDescent="0.2">
      <c r="A3814" t="s">
        <v>3576</v>
      </c>
      <c r="B3814" t="s">
        <v>55</v>
      </c>
      <c r="C3814">
        <v>2003</v>
      </c>
      <c r="D3814" s="1" t="d">
        <v>2011-11-13</v>
      </c>
      <c r="E3814" s="1" t="str">
        <f t="shared" si="118"/>
        <v>2011</v>
      </c>
      <c r="F3814" s="1" t="str">
        <f t="shared" si="119"/>
        <v>Nov</v>
      </c>
      <c r="G3814" t="s">
        <v>37</v>
      </c>
      <c r="H3814" t="s">
        <v>71</v>
      </c>
      <c r="I3814">
        <v>0.26</v>
      </c>
      <c r="J3814">
        <v>0.2</v>
      </c>
      <c r="K3814">
        <v>0</v>
      </c>
      <c r="L3814">
        <v>7.0000000000000007E-2</v>
      </c>
      <c r="M3814">
        <v>0.53</v>
      </c>
      <c r="N3814">
        <v>66</v>
      </c>
      <c r="O3814">
        <v>21</v>
      </c>
      <c r="P3814">
        <v>8</v>
      </c>
      <c r="Q3814">
        <v>23</v>
      </c>
      <c r="R3814" t="s">
        <v>3577</v>
      </c>
      <c r="S3814" t="s">
        <v>53</v>
      </c>
    </row>
    <row r="3815" spans="1:19" x14ac:dyDescent="0.2">
      <c r="A3815" t="s">
        <v>3578</v>
      </c>
      <c r="B3815" t="s">
        <v>64</v>
      </c>
      <c r="C3815">
        <v>2005</v>
      </c>
      <c r="D3815" s="1" t="d">
        <v>1994-08-19</v>
      </c>
      <c r="E3815" s="1" t="str">
        <f t="shared" si="118"/>
        <v>1994</v>
      </c>
      <c r="F3815" s="1" t="str">
        <f t="shared" si="119"/>
        <v>Aug</v>
      </c>
      <c r="G3815" t="s">
        <v>18</v>
      </c>
      <c r="H3815" t="s">
        <v>19</v>
      </c>
      <c r="I3815">
        <v>0.24</v>
      </c>
      <c r="J3815">
        <v>0.09</v>
      </c>
      <c r="K3815">
        <v>0.19</v>
      </c>
      <c r="L3815">
        <v>0.01</v>
      </c>
      <c r="M3815">
        <v>0.52</v>
      </c>
      <c r="N3815">
        <v>81</v>
      </c>
      <c r="O3815">
        <v>21</v>
      </c>
      <c r="P3815">
        <v>8</v>
      </c>
      <c r="Q3815">
        <v>25</v>
      </c>
      <c r="R3815" t="s">
        <v>1143</v>
      </c>
      <c r="S3815" t="s">
        <v>20</v>
      </c>
    </row>
    <row r="3816" spans="1:19" x14ac:dyDescent="0.2">
      <c r="A3816" t="s">
        <v>3579</v>
      </c>
      <c r="B3816" t="s">
        <v>799</v>
      </c>
      <c r="C3816">
        <v>1999</v>
      </c>
      <c r="D3816" s="1" t="d">
        <v>2012-05-26</v>
      </c>
      <c r="E3816" s="1" t="str">
        <f t="shared" si="118"/>
        <v>2012</v>
      </c>
      <c r="F3816" s="1" t="str">
        <f t="shared" si="119"/>
        <v>May</v>
      </c>
      <c r="G3816" t="s">
        <v>39</v>
      </c>
      <c r="H3816" t="s">
        <v>151</v>
      </c>
      <c r="I3816">
        <v>0</v>
      </c>
      <c r="J3816">
        <v>0</v>
      </c>
      <c r="K3816">
        <v>0.52</v>
      </c>
      <c r="L3816">
        <v>0</v>
      </c>
      <c r="M3816">
        <v>0.52</v>
      </c>
      <c r="N3816">
        <v>82</v>
      </c>
      <c r="O3816">
        <v>24</v>
      </c>
      <c r="P3816">
        <v>8.4</v>
      </c>
      <c r="Q3816">
        <v>16</v>
      </c>
      <c r="R3816" t="s">
        <v>3580</v>
      </c>
      <c r="S3816" t="s">
        <v>88</v>
      </c>
    </row>
    <row r="3817" spans="1:19" x14ac:dyDescent="0.2">
      <c r="A3817" t="s">
        <v>3581</v>
      </c>
      <c r="B3817" t="s">
        <v>104</v>
      </c>
      <c r="C3817">
        <v>1999</v>
      </c>
      <c r="D3817" s="1" t="d">
        <v>1996-02-04</v>
      </c>
      <c r="E3817" s="1" t="str">
        <f t="shared" si="118"/>
        <v>1996</v>
      </c>
      <c r="F3817" s="1" t="str">
        <f t="shared" si="119"/>
        <v>Feb</v>
      </c>
      <c r="G3817" t="s">
        <v>101</v>
      </c>
      <c r="H3817" t="s">
        <v>234</v>
      </c>
      <c r="I3817">
        <v>0.28999999999999998</v>
      </c>
      <c r="J3817">
        <v>0.2</v>
      </c>
      <c r="K3817">
        <v>0</v>
      </c>
      <c r="L3817">
        <v>0.03</v>
      </c>
      <c r="M3817">
        <v>0.52</v>
      </c>
      <c r="N3817">
        <v>55</v>
      </c>
      <c r="O3817">
        <v>8</v>
      </c>
      <c r="R3817" t="s">
        <v>3582</v>
      </c>
      <c r="S3817" t="s">
        <v>20</v>
      </c>
    </row>
    <row r="3818" spans="1:19" x14ac:dyDescent="0.2">
      <c r="A3818" t="s">
        <v>1953</v>
      </c>
      <c r="B3818" t="s">
        <v>49</v>
      </c>
      <c r="C3818">
        <v>2013</v>
      </c>
      <c r="D3818" s="1" t="d">
        <v>2008-09-15</v>
      </c>
      <c r="E3818" s="1" t="str">
        <f t="shared" si="118"/>
        <v>2008</v>
      </c>
      <c r="F3818" s="1" t="str">
        <f t="shared" si="119"/>
        <v>Sep</v>
      </c>
      <c r="G3818" t="s">
        <v>28</v>
      </c>
      <c r="H3818" t="s">
        <v>372</v>
      </c>
      <c r="I3818">
        <v>0.21</v>
      </c>
      <c r="J3818">
        <v>0.12</v>
      </c>
      <c r="K3818">
        <v>0.13</v>
      </c>
      <c r="L3818">
        <v>7.0000000000000007E-2</v>
      </c>
      <c r="M3818">
        <v>0.52</v>
      </c>
      <c r="P3818">
        <v>7.2</v>
      </c>
      <c r="Q3818">
        <v>6</v>
      </c>
      <c r="R3818" t="s">
        <v>372</v>
      </c>
      <c r="S3818" t="s">
        <v>88</v>
      </c>
    </row>
    <row r="3819" spans="1:19" x14ac:dyDescent="0.2">
      <c r="A3819" t="s">
        <v>361</v>
      </c>
      <c r="B3819" t="s">
        <v>49</v>
      </c>
      <c r="C3819">
        <v>2011</v>
      </c>
      <c r="D3819" s="1" t="d">
        <v>1997-11-20</v>
      </c>
      <c r="E3819" s="1" t="str">
        <f t="shared" si="118"/>
        <v>1997</v>
      </c>
      <c r="F3819" s="1" t="str">
        <f t="shared" si="119"/>
        <v>Nov</v>
      </c>
      <c r="G3819" t="s">
        <v>34</v>
      </c>
      <c r="H3819" t="s">
        <v>111</v>
      </c>
      <c r="I3819">
        <v>0.25</v>
      </c>
      <c r="J3819">
        <v>0.19</v>
      </c>
      <c r="K3819">
        <v>0</v>
      </c>
      <c r="L3819">
        <v>0.08</v>
      </c>
      <c r="M3819">
        <v>0.52</v>
      </c>
      <c r="N3819">
        <v>66</v>
      </c>
      <c r="O3819">
        <v>11</v>
      </c>
      <c r="P3819">
        <v>8.4</v>
      </c>
      <c r="Q3819">
        <v>16</v>
      </c>
      <c r="R3819" t="s">
        <v>260</v>
      </c>
      <c r="S3819" t="s">
        <v>112</v>
      </c>
    </row>
    <row r="3820" spans="1:19" x14ac:dyDescent="0.2">
      <c r="A3820" t="s">
        <v>2065</v>
      </c>
      <c r="B3820" t="s">
        <v>55</v>
      </c>
      <c r="C3820">
        <v>2006</v>
      </c>
      <c r="D3820" s="1" t="d">
        <v>2012-07-26</v>
      </c>
      <c r="E3820" s="1" t="str">
        <f t="shared" si="118"/>
        <v>2012</v>
      </c>
      <c r="F3820" s="1" t="str">
        <f t="shared" si="119"/>
        <v>Jul</v>
      </c>
      <c r="G3820" t="s">
        <v>28</v>
      </c>
      <c r="H3820" t="s">
        <v>372</v>
      </c>
      <c r="I3820">
        <v>0</v>
      </c>
      <c r="J3820">
        <v>0</v>
      </c>
      <c r="K3820">
        <v>0.52</v>
      </c>
      <c r="L3820">
        <v>0</v>
      </c>
      <c r="M3820">
        <v>0.52</v>
      </c>
    </row>
    <row r="3821" spans="1:19" x14ac:dyDescent="0.2">
      <c r="A3821" t="s">
        <v>3045</v>
      </c>
      <c r="B3821" t="s">
        <v>49</v>
      </c>
      <c r="C3821">
        <v>2007</v>
      </c>
      <c r="D3821" s="1" t="d">
        <v>2017-02-09</v>
      </c>
      <c r="E3821" s="1" t="str">
        <f t="shared" si="118"/>
        <v>2017</v>
      </c>
      <c r="F3821" s="1" t="str">
        <f t="shared" si="119"/>
        <v>Feb</v>
      </c>
      <c r="G3821" t="s">
        <v>24</v>
      </c>
      <c r="H3821" t="s">
        <v>484</v>
      </c>
      <c r="I3821">
        <v>0.17</v>
      </c>
      <c r="J3821">
        <v>0.26</v>
      </c>
      <c r="K3821">
        <v>0</v>
      </c>
      <c r="L3821">
        <v>0.1</v>
      </c>
      <c r="M3821">
        <v>0.52</v>
      </c>
      <c r="N3821">
        <v>76</v>
      </c>
      <c r="O3821">
        <v>18</v>
      </c>
      <c r="P3821">
        <v>6.2</v>
      </c>
      <c r="Q3821">
        <v>12</v>
      </c>
      <c r="R3821" t="s">
        <v>1244</v>
      </c>
      <c r="S3821" t="s">
        <v>88</v>
      </c>
    </row>
    <row r="3822" spans="1:19" x14ac:dyDescent="0.2">
      <c r="A3822" t="s">
        <v>3583</v>
      </c>
      <c r="B3822" t="s">
        <v>32</v>
      </c>
      <c r="C3822">
        <v>2010</v>
      </c>
      <c r="D3822" s="1" t="d">
        <v>1999-06-13</v>
      </c>
      <c r="E3822" s="1" t="str">
        <f t="shared" si="118"/>
        <v>1999</v>
      </c>
      <c r="F3822" s="1" t="str">
        <f t="shared" si="119"/>
        <v>Jun</v>
      </c>
      <c r="G3822" t="s">
        <v>39</v>
      </c>
      <c r="H3822" t="s">
        <v>134</v>
      </c>
      <c r="I3822">
        <v>0.49</v>
      </c>
      <c r="J3822">
        <v>0</v>
      </c>
      <c r="K3822">
        <v>0</v>
      </c>
      <c r="L3822">
        <v>0.03</v>
      </c>
      <c r="M3822">
        <v>0.52</v>
      </c>
    </row>
    <row r="3823" spans="1:19" x14ac:dyDescent="0.2">
      <c r="A3823" t="s">
        <v>3584</v>
      </c>
      <c r="B3823" t="s">
        <v>44</v>
      </c>
      <c r="C3823">
        <v>2009</v>
      </c>
      <c r="D3823" s="1" t="d">
        <v>2015-11-03</v>
      </c>
      <c r="E3823" s="1" t="str">
        <f t="shared" si="118"/>
        <v>2015</v>
      </c>
      <c r="F3823" s="1" t="str">
        <f t="shared" si="119"/>
        <v>Nov</v>
      </c>
      <c r="G3823" t="s">
        <v>37</v>
      </c>
      <c r="H3823" t="s">
        <v>267</v>
      </c>
      <c r="I3823">
        <v>0.32</v>
      </c>
      <c r="J3823">
        <v>0.15</v>
      </c>
      <c r="K3823">
        <v>0</v>
      </c>
      <c r="L3823">
        <v>0.05</v>
      </c>
      <c r="M3823">
        <v>0.52</v>
      </c>
      <c r="N3823">
        <v>77</v>
      </c>
      <c r="O3823">
        <v>68</v>
      </c>
      <c r="P3823">
        <v>8</v>
      </c>
      <c r="Q3823">
        <v>114</v>
      </c>
      <c r="R3823" t="s">
        <v>619</v>
      </c>
      <c r="S3823" t="s">
        <v>53</v>
      </c>
    </row>
    <row r="3824" spans="1:19" x14ac:dyDescent="0.2">
      <c r="A3824" t="s">
        <v>3585</v>
      </c>
      <c r="B3824" t="s">
        <v>32</v>
      </c>
      <c r="C3824">
        <v>2006</v>
      </c>
      <c r="D3824" s="1" t="d">
        <v>2002-08-05</v>
      </c>
      <c r="E3824" s="1" t="str">
        <f t="shared" si="118"/>
        <v>2002</v>
      </c>
      <c r="F3824" s="1" t="str">
        <f t="shared" si="119"/>
        <v>Aug</v>
      </c>
      <c r="G3824" t="s">
        <v>28</v>
      </c>
      <c r="H3824" t="s">
        <v>151</v>
      </c>
      <c r="I3824">
        <v>0.17</v>
      </c>
      <c r="J3824">
        <v>0</v>
      </c>
      <c r="K3824">
        <v>0.33</v>
      </c>
      <c r="L3824">
        <v>0.02</v>
      </c>
      <c r="M3824">
        <v>0.52</v>
      </c>
      <c r="N3824">
        <v>69</v>
      </c>
      <c r="O3824">
        <v>27</v>
      </c>
      <c r="P3824">
        <v>8.1999999999999993</v>
      </c>
      <c r="Q3824">
        <v>21</v>
      </c>
      <c r="R3824" t="s">
        <v>992</v>
      </c>
      <c r="S3824" t="s">
        <v>20</v>
      </c>
    </row>
    <row r="3825" spans="1:19" x14ac:dyDescent="0.2">
      <c r="A3825" t="s">
        <v>3586</v>
      </c>
      <c r="B3825" t="s">
        <v>17</v>
      </c>
      <c r="C3825">
        <v>2006</v>
      </c>
      <c r="D3825" s="1" t="d">
        <v>1990-06-15</v>
      </c>
      <c r="E3825" s="1" t="str">
        <f t="shared" si="118"/>
        <v>1990</v>
      </c>
      <c r="F3825" s="1" t="str">
        <f t="shared" si="119"/>
        <v>Jun</v>
      </c>
      <c r="G3825" t="s">
        <v>24</v>
      </c>
      <c r="H3825" t="s">
        <v>111</v>
      </c>
      <c r="I3825">
        <v>0.46</v>
      </c>
      <c r="J3825">
        <v>0.01</v>
      </c>
      <c r="K3825">
        <v>0.02</v>
      </c>
      <c r="L3825">
        <v>0.04</v>
      </c>
      <c r="M3825">
        <v>0.52</v>
      </c>
      <c r="N3825">
        <v>41</v>
      </c>
      <c r="O3825">
        <v>15</v>
      </c>
      <c r="P3825">
        <v>4</v>
      </c>
      <c r="Q3825">
        <v>21</v>
      </c>
      <c r="R3825" t="s">
        <v>1957</v>
      </c>
      <c r="S3825" t="s">
        <v>20</v>
      </c>
    </row>
    <row r="3826" spans="1:19" x14ac:dyDescent="0.2">
      <c r="A3826" t="s">
        <v>2485</v>
      </c>
      <c r="B3826" t="s">
        <v>44</v>
      </c>
      <c r="C3826">
        <v>2010</v>
      </c>
      <c r="D3826" s="1" t="d">
        <v>1990-02-17</v>
      </c>
      <c r="E3826" s="1" t="str">
        <f t="shared" si="118"/>
        <v>1990</v>
      </c>
      <c r="F3826" s="1" t="str">
        <f t="shared" si="119"/>
        <v>Feb</v>
      </c>
      <c r="G3826" t="s">
        <v>18</v>
      </c>
      <c r="H3826" t="s">
        <v>134</v>
      </c>
      <c r="I3826">
        <v>0.28000000000000003</v>
      </c>
      <c r="J3826">
        <v>0.19</v>
      </c>
      <c r="K3826">
        <v>0</v>
      </c>
      <c r="L3826">
        <v>0.05</v>
      </c>
      <c r="M3826">
        <v>0.52</v>
      </c>
      <c r="N3826">
        <v>79</v>
      </c>
      <c r="O3826">
        <v>51</v>
      </c>
      <c r="P3826">
        <v>7.8</v>
      </c>
      <c r="Q3826">
        <v>19</v>
      </c>
      <c r="R3826" t="s">
        <v>135</v>
      </c>
      <c r="S3826" t="s">
        <v>20</v>
      </c>
    </row>
    <row r="3827" spans="1:19" x14ac:dyDescent="0.2">
      <c r="A3827" t="s">
        <v>3199</v>
      </c>
      <c r="B3827" t="s">
        <v>55</v>
      </c>
      <c r="C3827">
        <v>2007</v>
      </c>
      <c r="D3827" s="1" t="d">
        <v>1993-04-11</v>
      </c>
      <c r="E3827" s="1" t="str">
        <f t="shared" si="118"/>
        <v>1993</v>
      </c>
      <c r="F3827" s="1" t="str">
        <f t="shared" si="119"/>
        <v>Apr</v>
      </c>
      <c r="G3827" t="s">
        <v>50</v>
      </c>
      <c r="H3827" t="s">
        <v>151</v>
      </c>
      <c r="I3827">
        <v>0.13</v>
      </c>
      <c r="J3827">
        <v>0</v>
      </c>
      <c r="K3827">
        <v>0</v>
      </c>
      <c r="L3827">
        <v>0.39</v>
      </c>
      <c r="M3827">
        <v>0.52</v>
      </c>
      <c r="N3827">
        <v>46</v>
      </c>
      <c r="O3827">
        <v>10</v>
      </c>
      <c r="P3827">
        <v>5.2</v>
      </c>
      <c r="Q3827">
        <v>6</v>
      </c>
      <c r="R3827" t="s">
        <v>558</v>
      </c>
      <c r="S3827" t="s">
        <v>112</v>
      </c>
    </row>
    <row r="3828" spans="1:19" x14ac:dyDescent="0.2">
      <c r="A3828" t="s">
        <v>3587</v>
      </c>
      <c r="B3828" t="s">
        <v>104</v>
      </c>
      <c r="C3828">
        <v>2001</v>
      </c>
      <c r="D3828" s="1" t="d">
        <v>2010-07-28</v>
      </c>
      <c r="E3828" s="1" t="str">
        <f t="shared" si="118"/>
        <v>2010</v>
      </c>
      <c r="F3828" s="1" t="str">
        <f t="shared" si="119"/>
        <v>Jul</v>
      </c>
      <c r="G3828" t="s">
        <v>28</v>
      </c>
      <c r="H3828" t="s">
        <v>1133</v>
      </c>
      <c r="I3828">
        <v>0.28999999999999998</v>
      </c>
      <c r="J3828">
        <v>0.2</v>
      </c>
      <c r="K3828">
        <v>0</v>
      </c>
      <c r="L3828">
        <v>0.03</v>
      </c>
      <c r="M3828">
        <v>0.52</v>
      </c>
      <c r="N3828">
        <v>89</v>
      </c>
      <c r="O3828">
        <v>15</v>
      </c>
      <c r="P3828">
        <v>9.1</v>
      </c>
      <c r="Q3828">
        <v>37</v>
      </c>
      <c r="R3828" t="s">
        <v>461</v>
      </c>
      <c r="S3828" t="s">
        <v>88</v>
      </c>
    </row>
    <row r="3829" spans="1:19" x14ac:dyDescent="0.2">
      <c r="A3829" t="s">
        <v>2390</v>
      </c>
      <c r="B3829" t="s">
        <v>159</v>
      </c>
      <c r="C3829">
        <v>2009</v>
      </c>
      <c r="D3829" s="1" t="d">
        <v>2013-04-20</v>
      </c>
      <c r="E3829" s="1" t="str">
        <f t="shared" si="118"/>
        <v>2013</v>
      </c>
      <c r="F3829" s="1" t="str">
        <f t="shared" si="119"/>
        <v>Apr</v>
      </c>
      <c r="G3829" t="s">
        <v>24</v>
      </c>
      <c r="H3829" t="s">
        <v>648</v>
      </c>
      <c r="I3829">
        <v>0.08</v>
      </c>
      <c r="J3829">
        <v>0.28999999999999998</v>
      </c>
      <c r="K3829">
        <v>0</v>
      </c>
      <c r="L3829">
        <v>0.16</v>
      </c>
      <c r="M3829">
        <v>0.52</v>
      </c>
      <c r="N3829">
        <v>68</v>
      </c>
      <c r="O3829">
        <v>23</v>
      </c>
      <c r="P3829">
        <v>7.2</v>
      </c>
      <c r="Q3829">
        <v>14</v>
      </c>
      <c r="R3829" t="s">
        <v>637</v>
      </c>
      <c r="S3829" t="s">
        <v>20</v>
      </c>
    </row>
    <row r="3830" spans="1:19" x14ac:dyDescent="0.2">
      <c r="A3830" t="s">
        <v>3588</v>
      </c>
      <c r="B3830" t="s">
        <v>104</v>
      </c>
      <c r="C3830">
        <v>2001</v>
      </c>
      <c r="D3830" s="1" t="d">
        <v>1998-09-26</v>
      </c>
      <c r="E3830" s="1" t="str">
        <f t="shared" si="118"/>
        <v>1998</v>
      </c>
      <c r="F3830" s="1" t="str">
        <f t="shared" si="119"/>
        <v>Sep</v>
      </c>
      <c r="G3830" t="s">
        <v>37</v>
      </c>
      <c r="H3830" t="s">
        <v>68</v>
      </c>
      <c r="I3830">
        <v>0.28999999999999998</v>
      </c>
      <c r="J3830">
        <v>0.2</v>
      </c>
      <c r="K3830">
        <v>0</v>
      </c>
      <c r="L3830">
        <v>0.03</v>
      </c>
      <c r="M3830">
        <v>0.52</v>
      </c>
      <c r="N3830">
        <v>73</v>
      </c>
      <c r="O3830">
        <v>19</v>
      </c>
      <c r="P3830">
        <v>8.5</v>
      </c>
      <c r="Q3830">
        <v>36</v>
      </c>
      <c r="R3830" t="s">
        <v>2356</v>
      </c>
      <c r="S3830" t="s">
        <v>53</v>
      </c>
    </row>
    <row r="3831" spans="1:19" x14ac:dyDescent="0.2">
      <c r="A3831" t="s">
        <v>3101</v>
      </c>
      <c r="B3831" t="s">
        <v>55</v>
      </c>
      <c r="C3831">
        <v>2002</v>
      </c>
      <c r="D3831" s="1" t="d">
        <v>2006-01-05</v>
      </c>
      <c r="E3831" s="1" t="str">
        <f t="shared" si="118"/>
        <v>2006</v>
      </c>
      <c r="F3831" s="1" t="str">
        <f t="shared" si="119"/>
        <v>Jan</v>
      </c>
      <c r="G3831" t="s">
        <v>50</v>
      </c>
      <c r="H3831" t="s">
        <v>234</v>
      </c>
      <c r="I3831">
        <v>0.18</v>
      </c>
      <c r="J3831">
        <v>0.14000000000000001</v>
      </c>
      <c r="K3831">
        <v>0.16</v>
      </c>
      <c r="L3831">
        <v>0.05</v>
      </c>
      <c r="M3831">
        <v>0.52</v>
      </c>
      <c r="N3831">
        <v>87</v>
      </c>
      <c r="O3831">
        <v>17</v>
      </c>
      <c r="P3831">
        <v>9</v>
      </c>
      <c r="Q3831">
        <v>126</v>
      </c>
      <c r="R3831" t="s">
        <v>235</v>
      </c>
      <c r="S3831" t="s">
        <v>53</v>
      </c>
    </row>
    <row r="3832" spans="1:19" x14ac:dyDescent="0.2">
      <c r="A3832" t="s">
        <v>3589</v>
      </c>
      <c r="B3832" t="s">
        <v>17</v>
      </c>
      <c r="C3832">
        <v>2008</v>
      </c>
      <c r="D3832" s="1" t="d">
        <v>2010-01-13</v>
      </c>
      <c r="E3832" s="1" t="str">
        <f t="shared" si="118"/>
        <v>2010</v>
      </c>
      <c r="F3832" s="1" t="str">
        <f t="shared" si="119"/>
        <v>Jan</v>
      </c>
      <c r="G3832" t="s">
        <v>28</v>
      </c>
      <c r="H3832" t="s">
        <v>372</v>
      </c>
      <c r="I3832">
        <v>0.21</v>
      </c>
      <c r="J3832">
        <v>0.04</v>
      </c>
      <c r="K3832">
        <v>0.24</v>
      </c>
      <c r="L3832">
        <v>0.02</v>
      </c>
      <c r="M3832">
        <v>0.52</v>
      </c>
      <c r="N3832">
        <v>68</v>
      </c>
      <c r="O3832">
        <v>46</v>
      </c>
      <c r="P3832">
        <v>7.1</v>
      </c>
      <c r="Q3832">
        <v>93</v>
      </c>
      <c r="R3832" t="s">
        <v>1233</v>
      </c>
      <c r="S3832" t="s">
        <v>88</v>
      </c>
    </row>
    <row r="3833" spans="1:19" x14ac:dyDescent="0.2">
      <c r="A3833" t="s">
        <v>2771</v>
      </c>
      <c r="B3833" t="s">
        <v>44</v>
      </c>
      <c r="C3833">
        <v>2007</v>
      </c>
      <c r="D3833" s="1" t="d">
        <v>2018-11-25</v>
      </c>
      <c r="E3833" s="1" t="str">
        <f t="shared" si="118"/>
        <v>2018</v>
      </c>
      <c r="F3833" s="1" t="str">
        <f t="shared" si="119"/>
        <v>Nov</v>
      </c>
      <c r="G3833" t="s">
        <v>18</v>
      </c>
      <c r="H3833" t="s">
        <v>134</v>
      </c>
      <c r="I3833">
        <v>0.47</v>
      </c>
      <c r="J3833">
        <v>0</v>
      </c>
      <c r="K3833">
        <v>0</v>
      </c>
      <c r="L3833">
        <v>0.04</v>
      </c>
      <c r="M3833">
        <v>0.52</v>
      </c>
      <c r="N3833">
        <v>73</v>
      </c>
      <c r="O3833">
        <v>37</v>
      </c>
      <c r="P3833">
        <v>5.3</v>
      </c>
      <c r="Q3833">
        <v>19</v>
      </c>
      <c r="R3833" t="s">
        <v>193</v>
      </c>
      <c r="S3833" t="s">
        <v>20</v>
      </c>
    </row>
    <row r="3834" spans="1:19" x14ac:dyDescent="0.2">
      <c r="A3834" t="s">
        <v>2086</v>
      </c>
      <c r="B3834" t="s">
        <v>32</v>
      </c>
      <c r="C3834">
        <v>2008</v>
      </c>
      <c r="D3834" s="1" t="d">
        <v>2007-01-14</v>
      </c>
      <c r="E3834" s="1" t="str">
        <f t="shared" si="118"/>
        <v>2007</v>
      </c>
      <c r="F3834" s="1" t="str">
        <f t="shared" si="119"/>
        <v>Jan</v>
      </c>
      <c r="G3834" t="s">
        <v>50</v>
      </c>
      <c r="H3834" t="s">
        <v>267</v>
      </c>
      <c r="I3834">
        <v>0.47</v>
      </c>
      <c r="J3834">
        <v>0.01</v>
      </c>
      <c r="K3834">
        <v>0</v>
      </c>
      <c r="L3834">
        <v>0.04</v>
      </c>
      <c r="M3834">
        <v>0.52</v>
      </c>
      <c r="N3834">
        <v>70</v>
      </c>
      <c r="O3834">
        <v>4</v>
      </c>
      <c r="P3834" t="s">
        <v>203</v>
      </c>
      <c r="R3834" t="s">
        <v>326</v>
      </c>
      <c r="S3834" t="s">
        <v>20</v>
      </c>
    </row>
    <row r="3835" spans="1:19" x14ac:dyDescent="0.2">
      <c r="A3835" t="s">
        <v>3590</v>
      </c>
      <c r="B3835" t="s">
        <v>55</v>
      </c>
      <c r="C3835">
        <v>2005</v>
      </c>
      <c r="D3835" s="1" t="d">
        <v>2015-10-13</v>
      </c>
      <c r="E3835" s="1" t="str">
        <f t="shared" si="118"/>
        <v>2015</v>
      </c>
      <c r="F3835" s="1" t="str">
        <f t="shared" si="119"/>
        <v>Oct</v>
      </c>
      <c r="G3835" t="s">
        <v>30</v>
      </c>
      <c r="H3835" t="s">
        <v>134</v>
      </c>
      <c r="I3835">
        <v>0.26</v>
      </c>
      <c r="J3835">
        <v>0.2</v>
      </c>
      <c r="K3835">
        <v>0</v>
      </c>
      <c r="L3835">
        <v>7.0000000000000007E-2</v>
      </c>
      <c r="M3835">
        <v>0.52</v>
      </c>
      <c r="N3835">
        <v>86</v>
      </c>
      <c r="O3835">
        <v>61</v>
      </c>
      <c r="P3835">
        <v>8.9</v>
      </c>
      <c r="Q3835">
        <v>51</v>
      </c>
      <c r="R3835" t="s">
        <v>181</v>
      </c>
      <c r="S3835" t="s">
        <v>20</v>
      </c>
    </row>
    <row r="3836" spans="1:19" x14ac:dyDescent="0.2">
      <c r="A3836" t="s">
        <v>3591</v>
      </c>
      <c r="B3836" t="s">
        <v>44</v>
      </c>
      <c r="C3836">
        <v>2011</v>
      </c>
      <c r="D3836" s="1" t="d">
        <v>1997-11-21</v>
      </c>
      <c r="E3836" s="1" t="str">
        <f t="shared" si="118"/>
        <v>1997</v>
      </c>
      <c r="F3836" s="1" t="str">
        <f t="shared" si="119"/>
        <v>Nov</v>
      </c>
      <c r="G3836" t="s">
        <v>34</v>
      </c>
      <c r="H3836" t="s">
        <v>267</v>
      </c>
      <c r="I3836">
        <v>0.39</v>
      </c>
      <c r="J3836">
        <v>0.09</v>
      </c>
      <c r="K3836">
        <v>0</v>
      </c>
      <c r="L3836">
        <v>0.04</v>
      </c>
      <c r="M3836">
        <v>0.52</v>
      </c>
      <c r="N3836">
        <v>79</v>
      </c>
      <c r="O3836">
        <v>26</v>
      </c>
      <c r="P3836">
        <v>6.9</v>
      </c>
      <c r="Q3836">
        <v>22</v>
      </c>
      <c r="R3836" t="s">
        <v>2184</v>
      </c>
      <c r="S3836" t="s">
        <v>20</v>
      </c>
    </row>
    <row r="3837" spans="1:19" x14ac:dyDescent="0.2">
      <c r="A3837" t="s">
        <v>1475</v>
      </c>
      <c r="B3837" t="s">
        <v>137</v>
      </c>
      <c r="C3837">
        <v>2002</v>
      </c>
      <c r="D3837" s="1" t="d">
        <v>2007-11-24</v>
      </c>
      <c r="E3837" s="1" t="str">
        <f t="shared" si="118"/>
        <v>2007</v>
      </c>
      <c r="F3837" s="1" t="str">
        <f t="shared" si="119"/>
        <v>Nov</v>
      </c>
      <c r="G3837" t="s">
        <v>18</v>
      </c>
      <c r="H3837" t="s">
        <v>134</v>
      </c>
      <c r="I3837">
        <v>0.39</v>
      </c>
      <c r="J3837">
        <v>0.11</v>
      </c>
      <c r="K3837">
        <v>0</v>
      </c>
      <c r="L3837">
        <v>0.02</v>
      </c>
      <c r="M3837">
        <v>0.52</v>
      </c>
      <c r="N3837">
        <v>90</v>
      </c>
      <c r="O3837">
        <v>14</v>
      </c>
      <c r="P3837">
        <v>8.1999999999999993</v>
      </c>
      <c r="Q3837">
        <v>15</v>
      </c>
      <c r="R3837" t="s">
        <v>135</v>
      </c>
      <c r="S3837" t="s">
        <v>20</v>
      </c>
    </row>
    <row r="3838" spans="1:19" x14ac:dyDescent="0.2">
      <c r="A3838" t="s">
        <v>3592</v>
      </c>
      <c r="B3838" t="s">
        <v>17</v>
      </c>
      <c r="C3838">
        <v>2008</v>
      </c>
      <c r="D3838" s="1" t="d">
        <v>1992-07-30</v>
      </c>
      <c r="E3838" s="1" t="str">
        <f t="shared" si="118"/>
        <v>1992</v>
      </c>
      <c r="F3838" s="1" t="str">
        <f t="shared" si="119"/>
        <v>Jul</v>
      </c>
      <c r="G3838" t="s">
        <v>39</v>
      </c>
      <c r="H3838" t="s">
        <v>202</v>
      </c>
      <c r="I3838">
        <v>0.47</v>
      </c>
      <c r="J3838">
        <v>0</v>
      </c>
      <c r="K3838">
        <v>0</v>
      </c>
      <c r="L3838">
        <v>0.04</v>
      </c>
      <c r="M3838">
        <v>0.52</v>
      </c>
      <c r="N3838">
        <v>56</v>
      </c>
      <c r="O3838">
        <v>12</v>
      </c>
      <c r="P3838">
        <v>7.3</v>
      </c>
      <c r="Q3838">
        <v>13</v>
      </c>
      <c r="R3838" t="s">
        <v>3593</v>
      </c>
      <c r="S3838" t="s">
        <v>112</v>
      </c>
    </row>
    <row r="3839" spans="1:19" x14ac:dyDescent="0.2">
      <c r="A3839" t="s">
        <v>346</v>
      </c>
      <c r="B3839" t="s">
        <v>49</v>
      </c>
      <c r="C3839">
        <v>2006</v>
      </c>
      <c r="D3839" s="1" t="d">
        <v>2008-05-09</v>
      </c>
      <c r="E3839" s="1" t="str">
        <f t="shared" si="118"/>
        <v>2008</v>
      </c>
      <c r="F3839" s="1" t="str">
        <f t="shared" si="119"/>
        <v>May</v>
      </c>
      <c r="G3839" t="s">
        <v>18</v>
      </c>
      <c r="H3839" t="s">
        <v>134</v>
      </c>
      <c r="I3839">
        <v>0.47</v>
      </c>
      <c r="J3839">
        <v>0</v>
      </c>
      <c r="K3839">
        <v>0.01</v>
      </c>
      <c r="L3839">
        <v>0.04</v>
      </c>
      <c r="M3839">
        <v>0.52</v>
      </c>
      <c r="N3839">
        <v>76</v>
      </c>
      <c r="O3839">
        <v>25</v>
      </c>
      <c r="P3839">
        <v>4.2</v>
      </c>
      <c r="Q3839">
        <v>22</v>
      </c>
      <c r="R3839" t="s">
        <v>287</v>
      </c>
      <c r="S3839" t="s">
        <v>20</v>
      </c>
    </row>
    <row r="3840" spans="1:19" x14ac:dyDescent="0.2">
      <c r="A3840" t="s">
        <v>2524</v>
      </c>
      <c r="B3840" t="s">
        <v>104</v>
      </c>
      <c r="C3840">
        <v>2000</v>
      </c>
      <c r="D3840" s="1" t="d">
        <v>1991-11-07</v>
      </c>
      <c r="E3840" s="1" t="str">
        <f t="shared" si="118"/>
        <v>1991</v>
      </c>
      <c r="F3840" s="1" t="str">
        <f t="shared" si="119"/>
        <v>Nov</v>
      </c>
      <c r="G3840" t="s">
        <v>86</v>
      </c>
      <c r="H3840" t="s">
        <v>776</v>
      </c>
      <c r="I3840">
        <v>0.28999999999999998</v>
      </c>
      <c r="J3840">
        <v>0.2</v>
      </c>
      <c r="K3840">
        <v>0</v>
      </c>
      <c r="L3840">
        <v>0.03</v>
      </c>
      <c r="M3840">
        <v>0.52</v>
      </c>
      <c r="N3840">
        <v>68</v>
      </c>
      <c r="O3840">
        <v>5</v>
      </c>
      <c r="P3840" t="s">
        <v>203</v>
      </c>
      <c r="R3840" t="s">
        <v>3594</v>
      </c>
      <c r="S3840" t="s">
        <v>88</v>
      </c>
    </row>
    <row r="3841" spans="1:19" x14ac:dyDescent="0.2">
      <c r="A3841" t="s">
        <v>2332</v>
      </c>
      <c r="B3841" t="s">
        <v>187</v>
      </c>
      <c r="C3841">
        <v>2015</v>
      </c>
      <c r="D3841" s="1" t="d">
        <v>1989-04-22</v>
      </c>
      <c r="E3841" s="1" t="str">
        <f t="shared" si="118"/>
        <v>1989</v>
      </c>
      <c r="F3841" s="1" t="str">
        <f t="shared" si="119"/>
        <v>Apr</v>
      </c>
      <c r="G3841" t="s">
        <v>50</v>
      </c>
      <c r="H3841" t="s">
        <v>267</v>
      </c>
      <c r="I3841">
        <v>0.27</v>
      </c>
      <c r="J3841">
        <v>0.19</v>
      </c>
      <c r="K3841">
        <v>0.02</v>
      </c>
      <c r="L3841">
        <v>0.04</v>
      </c>
      <c r="M3841">
        <v>0.52</v>
      </c>
      <c r="N3841">
        <v>71</v>
      </c>
      <c r="O3841">
        <v>5</v>
      </c>
      <c r="P3841">
        <v>8.1</v>
      </c>
      <c r="Q3841">
        <v>14</v>
      </c>
      <c r="R3841" t="s">
        <v>885</v>
      </c>
      <c r="S3841" t="s">
        <v>112</v>
      </c>
    </row>
    <row r="3842" spans="1:19" x14ac:dyDescent="0.2">
      <c r="A3842" t="s">
        <v>3595</v>
      </c>
      <c r="B3842" t="s">
        <v>22</v>
      </c>
      <c r="C3842">
        <v>1993</v>
      </c>
      <c r="D3842" s="1" t="d">
        <v>1995-03-31</v>
      </c>
      <c r="E3842" s="1" t="str">
        <f t="shared" si="118"/>
        <v>1995</v>
      </c>
      <c r="F3842" s="1" t="str">
        <f t="shared" si="119"/>
        <v>Mar</v>
      </c>
      <c r="G3842" t="s">
        <v>1</v>
      </c>
      <c r="H3842" t="s">
        <v>222</v>
      </c>
      <c r="I3842">
        <v>0.28000000000000003</v>
      </c>
      <c r="J3842">
        <v>7.0000000000000007E-2</v>
      </c>
      <c r="K3842">
        <v>0.16</v>
      </c>
      <c r="L3842">
        <v>0.01</v>
      </c>
      <c r="M3842">
        <v>0.52</v>
      </c>
    </row>
    <row r="3843" spans="1:19" x14ac:dyDescent="0.2">
      <c r="A3843" t="s">
        <v>2823</v>
      </c>
      <c r="B3843" t="s">
        <v>49</v>
      </c>
      <c r="C3843">
        <v>2008</v>
      </c>
      <c r="D3843" s="1" t="d">
        <v>2017-02-14</v>
      </c>
      <c r="E3843" s="1" t="str">
        <f t="shared" ref="E3843:E3906" si="120">TEXT(D3843,"yyyy")</f>
        <v>2017</v>
      </c>
      <c r="F3843" s="1" t="str">
        <f t="shared" ref="F3843:F3906" si="121">TEXT(D3843,"mmm")</f>
        <v>Feb</v>
      </c>
      <c r="G3843" t="s">
        <v>18</v>
      </c>
      <c r="H3843" t="s">
        <v>134</v>
      </c>
      <c r="I3843">
        <v>0.46</v>
      </c>
      <c r="J3843">
        <v>0</v>
      </c>
      <c r="K3843">
        <v>0.02</v>
      </c>
      <c r="L3843">
        <v>0.04</v>
      </c>
      <c r="M3843">
        <v>0.52</v>
      </c>
      <c r="N3843">
        <v>75</v>
      </c>
      <c r="O3843">
        <v>32</v>
      </c>
      <c r="P3843">
        <v>7.8</v>
      </c>
      <c r="Q3843">
        <v>15</v>
      </c>
      <c r="R3843" t="s">
        <v>193</v>
      </c>
      <c r="S3843" t="s">
        <v>20</v>
      </c>
    </row>
    <row r="3844" spans="1:19" x14ac:dyDescent="0.2">
      <c r="A3844" t="s">
        <v>206</v>
      </c>
      <c r="B3844" t="s">
        <v>159</v>
      </c>
      <c r="C3844">
        <v>2011</v>
      </c>
      <c r="D3844" s="1" t="d">
        <v>2011-07-03</v>
      </c>
      <c r="E3844" s="1" t="str">
        <f t="shared" si="120"/>
        <v>2011</v>
      </c>
      <c r="F3844" s="1" t="str">
        <f t="shared" si="121"/>
        <v>Jul</v>
      </c>
      <c r="G3844" t="s">
        <v>18</v>
      </c>
      <c r="H3844" t="s">
        <v>134</v>
      </c>
      <c r="I3844">
        <v>0.12</v>
      </c>
      <c r="J3844">
        <v>0.25</v>
      </c>
      <c r="K3844">
        <v>0.02</v>
      </c>
      <c r="L3844">
        <v>0.13</v>
      </c>
      <c r="M3844">
        <v>0.52</v>
      </c>
    </row>
    <row r="3845" spans="1:19" x14ac:dyDescent="0.2">
      <c r="A3845" t="s">
        <v>1827</v>
      </c>
      <c r="B3845" t="s">
        <v>104</v>
      </c>
      <c r="C3845">
        <v>1999</v>
      </c>
      <c r="D3845" s="1" t="d">
        <v>2001-03-02</v>
      </c>
      <c r="E3845" s="1" t="str">
        <f t="shared" si="120"/>
        <v>2001</v>
      </c>
      <c r="F3845" s="1" t="str">
        <f t="shared" si="121"/>
        <v>Mar</v>
      </c>
      <c r="G3845" t="s">
        <v>50</v>
      </c>
      <c r="H3845" t="s">
        <v>977</v>
      </c>
      <c r="I3845">
        <v>0.28999999999999998</v>
      </c>
      <c r="J3845">
        <v>0.2</v>
      </c>
      <c r="K3845">
        <v>0</v>
      </c>
      <c r="L3845">
        <v>0.03</v>
      </c>
      <c r="M3845">
        <v>0.52</v>
      </c>
    </row>
    <row r="3846" spans="1:19" x14ac:dyDescent="0.2">
      <c r="A3846" t="s">
        <v>3596</v>
      </c>
      <c r="B3846" t="s">
        <v>75</v>
      </c>
      <c r="C3846">
        <v>2015</v>
      </c>
      <c r="D3846" s="1" t="d">
        <v>2003-07-08</v>
      </c>
      <c r="E3846" s="1" t="str">
        <f t="shared" si="120"/>
        <v>2003</v>
      </c>
      <c r="F3846" s="1" t="str">
        <f t="shared" si="121"/>
        <v>Jul</v>
      </c>
      <c r="G3846" t="s">
        <v>50</v>
      </c>
      <c r="H3846" t="s">
        <v>134</v>
      </c>
      <c r="I3846">
        <v>0.18</v>
      </c>
      <c r="J3846">
        <v>0.25</v>
      </c>
      <c r="K3846">
        <v>0</v>
      </c>
      <c r="L3846">
        <v>0.08</v>
      </c>
      <c r="M3846">
        <v>0.52</v>
      </c>
      <c r="N3846">
        <v>61</v>
      </c>
      <c r="O3846">
        <v>33</v>
      </c>
      <c r="P3846">
        <v>3.7</v>
      </c>
      <c r="Q3846">
        <v>78</v>
      </c>
      <c r="R3846" t="s">
        <v>287</v>
      </c>
      <c r="S3846" t="s">
        <v>20</v>
      </c>
    </row>
    <row r="3847" spans="1:19" x14ac:dyDescent="0.2">
      <c r="A3847" t="s">
        <v>3597</v>
      </c>
      <c r="B3847" t="s">
        <v>49</v>
      </c>
      <c r="C3847">
        <v>2010</v>
      </c>
      <c r="D3847" s="1" t="d">
        <v>2010-08-22</v>
      </c>
      <c r="E3847" s="1" t="str">
        <f t="shared" si="120"/>
        <v>2010</v>
      </c>
      <c r="F3847" s="1" t="str">
        <f t="shared" si="121"/>
        <v>Aug</v>
      </c>
      <c r="G3847" t="s">
        <v>34</v>
      </c>
      <c r="H3847" t="s">
        <v>68</v>
      </c>
      <c r="I3847">
        <v>0.09</v>
      </c>
      <c r="J3847">
        <v>0.31</v>
      </c>
      <c r="K3847">
        <v>0</v>
      </c>
      <c r="L3847">
        <v>0.11</v>
      </c>
      <c r="M3847">
        <v>0.52</v>
      </c>
      <c r="N3847">
        <v>65</v>
      </c>
      <c r="O3847">
        <v>21</v>
      </c>
      <c r="P3847">
        <v>3.9</v>
      </c>
      <c r="Q3847">
        <v>8</v>
      </c>
      <c r="R3847" t="s">
        <v>1129</v>
      </c>
      <c r="S3847" t="s">
        <v>88</v>
      </c>
    </row>
    <row r="3848" spans="1:19" x14ac:dyDescent="0.2">
      <c r="A3848" t="s">
        <v>3598</v>
      </c>
      <c r="B3848" t="s">
        <v>104</v>
      </c>
      <c r="C3848">
        <v>1998</v>
      </c>
      <c r="D3848" s="1" t="d">
        <v>2003-10-04</v>
      </c>
      <c r="E3848" s="1" t="str">
        <f t="shared" si="120"/>
        <v>2003</v>
      </c>
      <c r="F3848" s="1" t="str">
        <f t="shared" si="121"/>
        <v>Oct</v>
      </c>
      <c r="G3848" t="s">
        <v>86</v>
      </c>
      <c r="H3848" t="s">
        <v>222</v>
      </c>
      <c r="I3848">
        <v>0.12</v>
      </c>
      <c r="J3848">
        <v>0.08</v>
      </c>
      <c r="K3848">
        <v>0.28000000000000003</v>
      </c>
      <c r="L3848">
        <v>0.03</v>
      </c>
      <c r="M3848">
        <v>0.52</v>
      </c>
    </row>
    <row r="3849" spans="1:19" x14ac:dyDescent="0.2">
      <c r="A3849" t="s">
        <v>3599</v>
      </c>
      <c r="B3849" t="s">
        <v>75</v>
      </c>
      <c r="C3849">
        <v>2014</v>
      </c>
      <c r="D3849" s="1" t="d">
        <v>2008-03-08</v>
      </c>
      <c r="E3849" s="1" t="str">
        <f t="shared" si="120"/>
        <v>2008</v>
      </c>
      <c r="F3849" s="1" t="str">
        <f t="shared" si="121"/>
        <v>Mar</v>
      </c>
      <c r="G3849" t="s">
        <v>28</v>
      </c>
      <c r="H3849" t="s">
        <v>242</v>
      </c>
      <c r="I3849">
        <v>0.18</v>
      </c>
      <c r="J3849">
        <v>0.24</v>
      </c>
      <c r="K3849">
        <v>0.02</v>
      </c>
      <c r="L3849">
        <v>0.08</v>
      </c>
      <c r="M3849">
        <v>0.52</v>
      </c>
      <c r="N3849">
        <v>68</v>
      </c>
      <c r="O3849">
        <v>45</v>
      </c>
      <c r="P3849">
        <v>6.6</v>
      </c>
      <c r="Q3849">
        <v>425</v>
      </c>
      <c r="R3849" t="s">
        <v>3600</v>
      </c>
      <c r="S3849" t="s">
        <v>53</v>
      </c>
    </row>
    <row r="3850" spans="1:19" x14ac:dyDescent="0.2">
      <c r="A3850" t="s">
        <v>3601</v>
      </c>
      <c r="B3850" t="s">
        <v>55</v>
      </c>
      <c r="C3850">
        <v>2000</v>
      </c>
      <c r="D3850" s="1" t="d">
        <v>1990-03-27</v>
      </c>
      <c r="E3850" s="1" t="str">
        <f t="shared" si="120"/>
        <v>1990</v>
      </c>
      <c r="F3850" s="1" t="str">
        <f t="shared" si="121"/>
        <v>Mar</v>
      </c>
      <c r="G3850" t="s">
        <v>18</v>
      </c>
      <c r="H3850" t="s">
        <v>134</v>
      </c>
      <c r="I3850">
        <v>0.17</v>
      </c>
      <c r="J3850">
        <v>0.13</v>
      </c>
      <c r="K3850">
        <v>0.18</v>
      </c>
      <c r="L3850">
        <v>0.04</v>
      </c>
      <c r="M3850">
        <v>0.52</v>
      </c>
      <c r="N3850">
        <v>78</v>
      </c>
      <c r="O3850">
        <v>15</v>
      </c>
      <c r="P3850" t="s">
        <v>203</v>
      </c>
      <c r="R3850" t="s">
        <v>3602</v>
      </c>
      <c r="S3850" t="s">
        <v>20</v>
      </c>
    </row>
    <row r="3851" spans="1:19" x14ac:dyDescent="0.2">
      <c r="A3851" t="s">
        <v>3603</v>
      </c>
      <c r="B3851" t="s">
        <v>55</v>
      </c>
      <c r="C3851">
        <v>2003</v>
      </c>
      <c r="D3851" s="1" t="d">
        <v>2012-10-01</v>
      </c>
      <c r="E3851" s="1" t="str">
        <f t="shared" si="120"/>
        <v>2012</v>
      </c>
      <c r="F3851" s="1" t="str">
        <f t="shared" si="121"/>
        <v>Oct</v>
      </c>
      <c r="G3851" t="s">
        <v>18</v>
      </c>
      <c r="H3851" t="s">
        <v>151</v>
      </c>
      <c r="I3851">
        <v>0</v>
      </c>
      <c r="J3851">
        <v>0</v>
      </c>
      <c r="K3851">
        <v>0.52</v>
      </c>
      <c r="L3851">
        <v>0</v>
      </c>
      <c r="M3851">
        <v>0.52</v>
      </c>
    </row>
    <row r="3852" spans="1:19" x14ac:dyDescent="0.2">
      <c r="A3852" t="s">
        <v>3604</v>
      </c>
      <c r="B3852" t="s">
        <v>55</v>
      </c>
      <c r="C3852">
        <v>2006</v>
      </c>
      <c r="D3852" s="1" t="d">
        <v>2013-05-12</v>
      </c>
      <c r="E3852" s="1" t="str">
        <f t="shared" si="120"/>
        <v>2013</v>
      </c>
      <c r="F3852" s="1" t="str">
        <f t="shared" si="121"/>
        <v>May</v>
      </c>
      <c r="G3852" t="s">
        <v>50</v>
      </c>
      <c r="H3852" t="s">
        <v>283</v>
      </c>
      <c r="I3852">
        <v>0.25</v>
      </c>
      <c r="J3852">
        <v>0.19</v>
      </c>
      <c r="K3852">
        <v>0.02</v>
      </c>
      <c r="L3852">
        <v>0.06</v>
      </c>
      <c r="M3852">
        <v>0.52</v>
      </c>
      <c r="N3852">
        <v>82</v>
      </c>
      <c r="O3852">
        <v>43</v>
      </c>
      <c r="P3852">
        <v>7.1</v>
      </c>
      <c r="Q3852">
        <v>96</v>
      </c>
      <c r="R3852" t="s">
        <v>1538</v>
      </c>
      <c r="S3852" t="s">
        <v>88</v>
      </c>
    </row>
    <row r="3853" spans="1:19" x14ac:dyDescent="0.2">
      <c r="A3853" t="s">
        <v>3605</v>
      </c>
      <c r="B3853" t="s">
        <v>55</v>
      </c>
      <c r="C3853">
        <v>2003</v>
      </c>
      <c r="D3853" s="1" t="d">
        <v>1997-06-11</v>
      </c>
      <c r="E3853" s="1" t="str">
        <f t="shared" si="120"/>
        <v>1997</v>
      </c>
      <c r="F3853" s="1" t="str">
        <f t="shared" si="121"/>
        <v>Jun</v>
      </c>
      <c r="G3853" t="s">
        <v>37</v>
      </c>
      <c r="H3853" t="s">
        <v>134</v>
      </c>
      <c r="I3853">
        <v>0.25</v>
      </c>
      <c r="J3853">
        <v>0.2</v>
      </c>
      <c r="K3853">
        <v>0</v>
      </c>
      <c r="L3853">
        <v>7.0000000000000007E-2</v>
      </c>
      <c r="M3853">
        <v>0.52</v>
      </c>
      <c r="N3853">
        <v>81</v>
      </c>
      <c r="O3853">
        <v>26</v>
      </c>
      <c r="P3853">
        <v>8.4</v>
      </c>
      <c r="Q3853">
        <v>57</v>
      </c>
      <c r="R3853" t="s">
        <v>623</v>
      </c>
      <c r="S3853" t="s">
        <v>88</v>
      </c>
    </row>
    <row r="3854" spans="1:19" x14ac:dyDescent="0.2">
      <c r="A3854" t="s">
        <v>3606</v>
      </c>
      <c r="B3854" t="s">
        <v>159</v>
      </c>
      <c r="C3854">
        <v>2007</v>
      </c>
      <c r="D3854" s="1" t="d">
        <v>2004-03-01</v>
      </c>
      <c r="E3854" s="1" t="str">
        <f t="shared" si="120"/>
        <v>2004</v>
      </c>
      <c r="F3854" s="1" t="str">
        <f t="shared" si="121"/>
        <v>Mar</v>
      </c>
      <c r="G3854" t="s">
        <v>50</v>
      </c>
      <c r="H3854" t="s">
        <v>234</v>
      </c>
      <c r="I3854">
        <v>0.22</v>
      </c>
      <c r="J3854">
        <v>0.15</v>
      </c>
      <c r="K3854">
        <v>0.04</v>
      </c>
      <c r="L3854">
        <v>0.1</v>
      </c>
      <c r="M3854">
        <v>0.52</v>
      </c>
      <c r="N3854">
        <v>78</v>
      </c>
      <c r="O3854">
        <v>40</v>
      </c>
      <c r="P3854">
        <v>7.8</v>
      </c>
      <c r="Q3854">
        <v>107</v>
      </c>
      <c r="R3854" t="s">
        <v>3607</v>
      </c>
      <c r="S3854" t="s">
        <v>53</v>
      </c>
    </row>
    <row r="3855" spans="1:19" x14ac:dyDescent="0.2">
      <c r="A3855" t="s">
        <v>1820</v>
      </c>
      <c r="B3855" t="s">
        <v>137</v>
      </c>
      <c r="C3855">
        <v>2005</v>
      </c>
      <c r="D3855" s="1" t="d">
        <v>2012-11-04</v>
      </c>
      <c r="E3855" s="1" t="str">
        <f t="shared" si="120"/>
        <v>2012</v>
      </c>
      <c r="F3855" s="1" t="str">
        <f t="shared" si="121"/>
        <v>Nov</v>
      </c>
      <c r="G3855" t="s">
        <v>37</v>
      </c>
      <c r="H3855" t="s">
        <v>71</v>
      </c>
      <c r="I3855">
        <v>0.38</v>
      </c>
      <c r="J3855">
        <v>0.12</v>
      </c>
      <c r="K3855">
        <v>0</v>
      </c>
      <c r="L3855">
        <v>0.02</v>
      </c>
      <c r="M3855">
        <v>0.52</v>
      </c>
      <c r="N3855">
        <v>79</v>
      </c>
      <c r="O3855">
        <v>55</v>
      </c>
      <c r="P3855">
        <v>7.8</v>
      </c>
      <c r="Q3855">
        <v>29</v>
      </c>
      <c r="R3855" t="s">
        <v>309</v>
      </c>
      <c r="S3855" t="s">
        <v>53</v>
      </c>
    </row>
    <row r="3856" spans="1:19" x14ac:dyDescent="0.2">
      <c r="A3856" t="s">
        <v>3608</v>
      </c>
      <c r="B3856" t="s">
        <v>64</v>
      </c>
      <c r="C3856">
        <v>2005</v>
      </c>
      <c r="D3856" s="1" t="d">
        <v>1996-11-30</v>
      </c>
      <c r="E3856" s="1" t="str">
        <f t="shared" si="120"/>
        <v>1996</v>
      </c>
      <c r="F3856" s="1" t="str">
        <f t="shared" si="121"/>
        <v>Nov</v>
      </c>
      <c r="G3856" t="s">
        <v>101</v>
      </c>
      <c r="H3856" t="s">
        <v>568</v>
      </c>
      <c r="I3856">
        <v>0.37</v>
      </c>
      <c r="J3856">
        <v>0.14000000000000001</v>
      </c>
      <c r="K3856">
        <v>0</v>
      </c>
      <c r="L3856">
        <v>0.01</v>
      </c>
      <c r="M3856">
        <v>0.52</v>
      </c>
      <c r="N3856">
        <v>52</v>
      </c>
      <c r="O3856">
        <v>5</v>
      </c>
      <c r="P3856" t="s">
        <v>203</v>
      </c>
      <c r="R3856" t="s">
        <v>1241</v>
      </c>
      <c r="S3856" t="s">
        <v>20</v>
      </c>
    </row>
    <row r="3857" spans="1:19" x14ac:dyDescent="0.2">
      <c r="A3857" t="s">
        <v>1246</v>
      </c>
      <c r="B3857" t="s">
        <v>159</v>
      </c>
      <c r="C3857">
        <v>2006</v>
      </c>
      <c r="D3857" s="1" t="d">
        <v>2005-09-01</v>
      </c>
      <c r="E3857" s="1" t="str">
        <f t="shared" si="120"/>
        <v>2005</v>
      </c>
      <c r="F3857" s="1" t="str">
        <f t="shared" si="121"/>
        <v>Sep</v>
      </c>
      <c r="G3857" t="s">
        <v>86</v>
      </c>
      <c r="H3857" t="s">
        <v>134</v>
      </c>
      <c r="I3857">
        <v>0.46</v>
      </c>
      <c r="J3857">
        <v>0.01</v>
      </c>
      <c r="K3857">
        <v>0</v>
      </c>
      <c r="L3857">
        <v>0.04</v>
      </c>
      <c r="M3857">
        <v>0.52</v>
      </c>
      <c r="N3857">
        <v>74</v>
      </c>
      <c r="O3857">
        <v>22</v>
      </c>
      <c r="P3857">
        <v>8.1</v>
      </c>
      <c r="Q3857">
        <v>22</v>
      </c>
      <c r="R3857" t="s">
        <v>1247</v>
      </c>
      <c r="S3857" t="s">
        <v>88</v>
      </c>
    </row>
    <row r="3858" spans="1:19" x14ac:dyDescent="0.2">
      <c r="A3858" t="s">
        <v>3609</v>
      </c>
      <c r="B3858" t="s">
        <v>55</v>
      </c>
      <c r="C3858">
        <v>2005</v>
      </c>
      <c r="D3858" s="1" t="d">
        <v>2021-08-26</v>
      </c>
      <c r="E3858" s="1" t="str">
        <f t="shared" si="120"/>
        <v>2021</v>
      </c>
      <c r="F3858" s="1" t="str">
        <f t="shared" si="121"/>
        <v>Aug</v>
      </c>
      <c r="G3858" t="s">
        <v>50</v>
      </c>
      <c r="H3858" t="s">
        <v>484</v>
      </c>
      <c r="I3858">
        <v>0.25</v>
      </c>
      <c r="J3858">
        <v>0.2</v>
      </c>
      <c r="K3858">
        <v>0</v>
      </c>
      <c r="L3858">
        <v>7.0000000000000007E-2</v>
      </c>
      <c r="M3858">
        <v>0.52</v>
      </c>
      <c r="N3858">
        <v>68</v>
      </c>
      <c r="O3858">
        <v>44</v>
      </c>
      <c r="P3858">
        <v>8.1999999999999993</v>
      </c>
      <c r="Q3858">
        <v>56</v>
      </c>
      <c r="R3858" t="s">
        <v>600</v>
      </c>
      <c r="S3858" t="s">
        <v>53</v>
      </c>
    </row>
    <row r="3859" spans="1:19" x14ac:dyDescent="0.2">
      <c r="A3859" t="s">
        <v>3610</v>
      </c>
      <c r="B3859" t="s">
        <v>187</v>
      </c>
      <c r="C3859">
        <v>2015</v>
      </c>
      <c r="D3859" s="1" t="d">
        <v>1992-08-06</v>
      </c>
      <c r="E3859" s="1" t="str">
        <f t="shared" si="120"/>
        <v>1992</v>
      </c>
      <c r="F3859" s="1" t="str">
        <f t="shared" si="121"/>
        <v>Aug</v>
      </c>
      <c r="G3859" t="s">
        <v>1</v>
      </c>
      <c r="H3859" t="s">
        <v>19</v>
      </c>
      <c r="I3859">
        <v>0.22</v>
      </c>
      <c r="J3859">
        <v>0.13</v>
      </c>
      <c r="K3859">
        <v>0.12</v>
      </c>
      <c r="L3859">
        <v>0.04</v>
      </c>
      <c r="M3859">
        <v>0.52</v>
      </c>
      <c r="N3859">
        <v>73</v>
      </c>
      <c r="O3859">
        <v>72</v>
      </c>
      <c r="P3859">
        <v>8</v>
      </c>
      <c r="Q3859">
        <v>227</v>
      </c>
      <c r="R3859" t="s">
        <v>190</v>
      </c>
      <c r="S3859" t="s">
        <v>20</v>
      </c>
    </row>
    <row r="3860" spans="1:19" x14ac:dyDescent="0.2">
      <c r="A3860" t="s">
        <v>3611</v>
      </c>
      <c r="B3860" t="s">
        <v>104</v>
      </c>
      <c r="C3860">
        <v>1999</v>
      </c>
      <c r="D3860" s="1" t="d">
        <v>1989-01-23</v>
      </c>
      <c r="E3860" s="1" t="str">
        <f t="shared" si="120"/>
        <v>1989</v>
      </c>
      <c r="F3860" s="1" t="str">
        <f t="shared" si="121"/>
        <v>Jan</v>
      </c>
      <c r="G3860" t="s">
        <v>272</v>
      </c>
      <c r="H3860" t="s">
        <v>118</v>
      </c>
      <c r="I3860">
        <v>0.1</v>
      </c>
      <c r="J3860">
        <v>7.0000000000000007E-2</v>
      </c>
      <c r="K3860">
        <v>0.31</v>
      </c>
      <c r="L3860">
        <v>0.03</v>
      </c>
      <c r="M3860">
        <v>0.52</v>
      </c>
    </row>
    <row r="3861" spans="1:19" x14ac:dyDescent="0.2">
      <c r="A3861" t="s">
        <v>3612</v>
      </c>
      <c r="B3861" t="s">
        <v>32</v>
      </c>
      <c r="C3861">
        <v>2006</v>
      </c>
      <c r="D3861" s="1" t="d">
        <v>2019-08-13</v>
      </c>
      <c r="E3861" s="1" t="str">
        <f t="shared" si="120"/>
        <v>2019</v>
      </c>
      <c r="F3861" s="1" t="str">
        <f t="shared" si="121"/>
        <v>Aug</v>
      </c>
      <c r="G3861" t="s">
        <v>34</v>
      </c>
      <c r="H3861" t="s">
        <v>19</v>
      </c>
      <c r="I3861">
        <v>0</v>
      </c>
      <c r="J3861">
        <v>0</v>
      </c>
      <c r="K3861">
        <v>0.52</v>
      </c>
      <c r="L3861">
        <v>0</v>
      </c>
      <c r="M3861">
        <v>0.52</v>
      </c>
    </row>
    <row r="3862" spans="1:19" x14ac:dyDescent="0.2">
      <c r="A3862" t="s">
        <v>3613</v>
      </c>
      <c r="B3862" t="s">
        <v>55</v>
      </c>
      <c r="C3862">
        <v>2005</v>
      </c>
      <c r="D3862" s="1" t="d">
        <v>2002-01-25</v>
      </c>
      <c r="E3862" s="1" t="str">
        <f t="shared" si="120"/>
        <v>2002</v>
      </c>
      <c r="F3862" s="1" t="str">
        <f t="shared" si="121"/>
        <v>Jan</v>
      </c>
      <c r="G3862" t="s">
        <v>18</v>
      </c>
      <c r="H3862" t="s">
        <v>134</v>
      </c>
      <c r="I3862">
        <v>0.25</v>
      </c>
      <c r="J3862">
        <v>0.2</v>
      </c>
      <c r="K3862">
        <v>0</v>
      </c>
      <c r="L3862">
        <v>7.0000000000000007E-2</v>
      </c>
      <c r="M3862">
        <v>0.52</v>
      </c>
      <c r="N3862">
        <v>80</v>
      </c>
      <c r="O3862">
        <v>41</v>
      </c>
      <c r="P3862">
        <v>7.9</v>
      </c>
      <c r="Q3862">
        <v>26</v>
      </c>
      <c r="R3862" t="s">
        <v>193</v>
      </c>
      <c r="S3862" t="s">
        <v>20</v>
      </c>
    </row>
    <row r="3863" spans="1:19" x14ac:dyDescent="0.2">
      <c r="A3863" t="s">
        <v>3205</v>
      </c>
      <c r="B3863" t="s">
        <v>32</v>
      </c>
      <c r="C3863">
        <v>2013</v>
      </c>
      <c r="D3863" s="1" t="d">
        <v>1996-04-07</v>
      </c>
      <c r="E3863" s="1" t="str">
        <f t="shared" si="120"/>
        <v>1996</v>
      </c>
      <c r="F3863" s="1" t="str">
        <f t="shared" si="121"/>
        <v>Apr</v>
      </c>
      <c r="G3863" t="s">
        <v>1</v>
      </c>
      <c r="H3863" t="s">
        <v>568</v>
      </c>
      <c r="I3863">
        <v>0.21</v>
      </c>
      <c r="J3863">
        <v>0.26</v>
      </c>
      <c r="K3863">
        <v>0</v>
      </c>
      <c r="L3863">
        <v>0.04</v>
      </c>
      <c r="M3863">
        <v>0.52</v>
      </c>
    </row>
    <row r="3864" spans="1:19" x14ac:dyDescent="0.2">
      <c r="A3864" t="s">
        <v>3614</v>
      </c>
      <c r="B3864" t="s">
        <v>49</v>
      </c>
      <c r="C3864">
        <v>2008</v>
      </c>
      <c r="D3864" s="1" t="d">
        <v>2015-10-19</v>
      </c>
      <c r="E3864" s="1" t="str">
        <f t="shared" si="120"/>
        <v>2015</v>
      </c>
      <c r="F3864" s="1" t="str">
        <f t="shared" si="121"/>
        <v>Oct</v>
      </c>
      <c r="G3864" t="s">
        <v>28</v>
      </c>
      <c r="H3864" t="s">
        <v>242</v>
      </c>
      <c r="I3864">
        <v>0.33</v>
      </c>
      <c r="J3864">
        <v>0.03</v>
      </c>
      <c r="K3864">
        <v>0.11</v>
      </c>
      <c r="L3864">
        <v>0.04</v>
      </c>
      <c r="M3864">
        <v>0.52</v>
      </c>
      <c r="N3864">
        <v>78</v>
      </c>
      <c r="O3864">
        <v>51</v>
      </c>
      <c r="P3864">
        <v>7.5</v>
      </c>
      <c r="Q3864">
        <v>150</v>
      </c>
      <c r="R3864" t="s">
        <v>2780</v>
      </c>
      <c r="S3864" t="s">
        <v>88</v>
      </c>
    </row>
    <row r="3865" spans="1:19" x14ac:dyDescent="0.2">
      <c r="A3865" t="s">
        <v>355</v>
      </c>
      <c r="B3865" t="s">
        <v>64</v>
      </c>
      <c r="C3865">
        <v>2002</v>
      </c>
      <c r="D3865" s="1" t="d">
        <v>2022-10-17</v>
      </c>
      <c r="E3865" s="1" t="str">
        <f t="shared" si="120"/>
        <v>2022</v>
      </c>
      <c r="F3865" s="1" t="str">
        <f t="shared" si="121"/>
        <v>Oct</v>
      </c>
      <c r="G3865" t="s">
        <v>18</v>
      </c>
      <c r="H3865" t="s">
        <v>71</v>
      </c>
      <c r="I3865">
        <v>0.37</v>
      </c>
      <c r="J3865">
        <v>0.14000000000000001</v>
      </c>
      <c r="K3865">
        <v>0</v>
      </c>
      <c r="L3865">
        <v>0.01</v>
      </c>
      <c r="M3865">
        <v>0.52</v>
      </c>
      <c r="N3865">
        <v>90</v>
      </c>
      <c r="O3865">
        <v>20</v>
      </c>
      <c r="P3865">
        <v>8</v>
      </c>
      <c r="Q3865">
        <v>6</v>
      </c>
      <c r="R3865" t="s">
        <v>339</v>
      </c>
      <c r="S3865" t="s">
        <v>20</v>
      </c>
    </row>
    <row r="3866" spans="1:19" x14ac:dyDescent="0.2">
      <c r="A3866" t="s">
        <v>3615</v>
      </c>
      <c r="B3866" t="s">
        <v>49</v>
      </c>
      <c r="C3866">
        <v>2008</v>
      </c>
      <c r="D3866" s="1" t="d">
        <v>1996-07-10</v>
      </c>
      <c r="E3866" s="1" t="str">
        <f t="shared" si="120"/>
        <v>1996</v>
      </c>
      <c r="F3866" s="1" t="str">
        <f t="shared" si="121"/>
        <v>Jul</v>
      </c>
      <c r="G3866" t="s">
        <v>50</v>
      </c>
      <c r="H3866" t="s">
        <v>3616</v>
      </c>
      <c r="I3866">
        <v>0.18</v>
      </c>
      <c r="J3866">
        <v>0.08</v>
      </c>
      <c r="K3866">
        <v>0.22</v>
      </c>
      <c r="L3866">
        <v>0.04</v>
      </c>
      <c r="M3866">
        <v>0.52</v>
      </c>
      <c r="N3866">
        <v>58</v>
      </c>
      <c r="O3866">
        <v>18</v>
      </c>
      <c r="P3866">
        <v>7.9</v>
      </c>
      <c r="Q3866">
        <v>22</v>
      </c>
      <c r="R3866" t="s">
        <v>1004</v>
      </c>
      <c r="S3866" t="s">
        <v>53</v>
      </c>
    </row>
    <row r="3867" spans="1:19" x14ac:dyDescent="0.2">
      <c r="A3867" t="s">
        <v>3617</v>
      </c>
      <c r="B3867" t="s">
        <v>148</v>
      </c>
      <c r="C3867">
        <v>2006</v>
      </c>
      <c r="D3867" s="1" t="d">
        <v>1989-03-01</v>
      </c>
      <c r="E3867" s="1" t="str">
        <f t="shared" si="120"/>
        <v>1989</v>
      </c>
      <c r="F3867" s="1" t="str">
        <f t="shared" si="121"/>
        <v>Mar</v>
      </c>
      <c r="G3867" t="s">
        <v>39</v>
      </c>
      <c r="H3867" t="s">
        <v>134</v>
      </c>
      <c r="I3867">
        <v>0.46</v>
      </c>
      <c r="J3867">
        <v>0.05</v>
      </c>
      <c r="K3867">
        <v>0</v>
      </c>
      <c r="L3867">
        <v>0</v>
      </c>
      <c r="M3867">
        <v>0.52</v>
      </c>
      <c r="N3867">
        <v>78</v>
      </c>
      <c r="O3867">
        <v>29</v>
      </c>
      <c r="P3867">
        <v>8.6</v>
      </c>
      <c r="Q3867">
        <v>35</v>
      </c>
      <c r="R3867" t="s">
        <v>447</v>
      </c>
      <c r="S3867" t="s">
        <v>88</v>
      </c>
    </row>
    <row r="3868" spans="1:19" x14ac:dyDescent="0.2">
      <c r="A3868" t="s">
        <v>3618</v>
      </c>
      <c r="B3868" t="s">
        <v>32</v>
      </c>
      <c r="C3868">
        <v>2008</v>
      </c>
      <c r="D3868" s="1" t="d">
        <v>1993-09-12</v>
      </c>
      <c r="E3868" s="1" t="str">
        <f t="shared" si="120"/>
        <v>1993</v>
      </c>
      <c r="F3868" s="1" t="str">
        <f t="shared" si="121"/>
        <v>Sep</v>
      </c>
      <c r="G3868" t="s">
        <v>28</v>
      </c>
      <c r="H3868" t="s">
        <v>1511</v>
      </c>
      <c r="I3868">
        <v>0.32</v>
      </c>
      <c r="J3868">
        <v>0.03</v>
      </c>
      <c r="K3868">
        <v>0.15</v>
      </c>
      <c r="L3868">
        <v>0.03</v>
      </c>
      <c r="M3868">
        <v>0.52</v>
      </c>
      <c r="N3868">
        <v>77</v>
      </c>
      <c r="O3868">
        <v>14</v>
      </c>
      <c r="P3868">
        <v>7.9</v>
      </c>
      <c r="Q3868">
        <v>30</v>
      </c>
      <c r="R3868" t="s">
        <v>3340</v>
      </c>
      <c r="S3868" t="s">
        <v>20</v>
      </c>
    </row>
    <row r="3869" spans="1:19" x14ac:dyDescent="0.2">
      <c r="A3869" t="s">
        <v>2112</v>
      </c>
      <c r="B3869" t="s">
        <v>64</v>
      </c>
      <c r="C3869">
        <v>2004</v>
      </c>
      <c r="D3869" s="1" t="d">
        <v>2013-04-30</v>
      </c>
      <c r="E3869" s="1" t="str">
        <f t="shared" si="120"/>
        <v>2013</v>
      </c>
      <c r="F3869" s="1" t="str">
        <f t="shared" si="121"/>
        <v>Apr</v>
      </c>
      <c r="G3869" t="s">
        <v>50</v>
      </c>
      <c r="H3869" t="s">
        <v>134</v>
      </c>
      <c r="I3869">
        <v>0.37</v>
      </c>
      <c r="J3869">
        <v>0.14000000000000001</v>
      </c>
      <c r="K3869">
        <v>0</v>
      </c>
      <c r="L3869">
        <v>0.01</v>
      </c>
      <c r="M3869">
        <v>0.52</v>
      </c>
      <c r="N3869">
        <v>69</v>
      </c>
      <c r="O3869">
        <v>11</v>
      </c>
      <c r="P3869">
        <v>8.1</v>
      </c>
      <c r="Q3869">
        <v>12</v>
      </c>
      <c r="R3869" t="s">
        <v>1214</v>
      </c>
      <c r="S3869" t="s">
        <v>20</v>
      </c>
    </row>
    <row r="3870" spans="1:19" x14ac:dyDescent="0.2">
      <c r="A3870" t="s">
        <v>3619</v>
      </c>
      <c r="B3870" t="s">
        <v>104</v>
      </c>
      <c r="C3870">
        <v>1999</v>
      </c>
      <c r="D3870" s="1" t="d">
        <v>2007-06-01</v>
      </c>
      <c r="E3870" s="1" t="str">
        <f t="shared" si="120"/>
        <v>2007</v>
      </c>
      <c r="F3870" s="1" t="str">
        <f t="shared" si="121"/>
        <v>Jun</v>
      </c>
      <c r="G3870" t="s">
        <v>37</v>
      </c>
      <c r="H3870" t="s">
        <v>68</v>
      </c>
      <c r="I3870">
        <v>0.17</v>
      </c>
      <c r="J3870">
        <v>0.11</v>
      </c>
      <c r="K3870">
        <v>0.2</v>
      </c>
      <c r="L3870">
        <v>0.03</v>
      </c>
      <c r="M3870">
        <v>0.52</v>
      </c>
    </row>
    <row r="3871" spans="1:19" x14ac:dyDescent="0.2">
      <c r="A3871" t="s">
        <v>1601</v>
      </c>
      <c r="B3871" t="s">
        <v>137</v>
      </c>
      <c r="C3871">
        <v>2002</v>
      </c>
      <c r="D3871" s="1" t="d">
        <v>2014-05-27</v>
      </c>
      <c r="E3871" s="1" t="str">
        <f t="shared" si="120"/>
        <v>2014</v>
      </c>
      <c r="F3871" s="1" t="str">
        <f t="shared" si="121"/>
        <v>May</v>
      </c>
      <c r="G3871" t="s">
        <v>18</v>
      </c>
      <c r="H3871" t="s">
        <v>151</v>
      </c>
      <c r="I3871">
        <v>0.38</v>
      </c>
      <c r="J3871">
        <v>0.11</v>
      </c>
      <c r="K3871">
        <v>0</v>
      </c>
      <c r="L3871">
        <v>0.02</v>
      </c>
      <c r="M3871">
        <v>0.52</v>
      </c>
    </row>
    <row r="3872" spans="1:19" x14ac:dyDescent="0.2">
      <c r="A3872" t="s">
        <v>1735</v>
      </c>
      <c r="B3872" t="s">
        <v>49</v>
      </c>
      <c r="C3872">
        <v>2011</v>
      </c>
      <c r="D3872" s="1" t="d">
        <v>2018-03-07</v>
      </c>
      <c r="E3872" s="1" t="str">
        <f t="shared" si="120"/>
        <v>2018</v>
      </c>
      <c r="F3872" s="1" t="str">
        <f t="shared" si="121"/>
        <v>Mar</v>
      </c>
      <c r="G3872" t="s">
        <v>24</v>
      </c>
      <c r="H3872" t="s">
        <v>568</v>
      </c>
      <c r="I3872">
        <v>0.22</v>
      </c>
      <c r="J3872">
        <v>0.21</v>
      </c>
      <c r="K3872">
        <v>0</v>
      </c>
      <c r="L3872">
        <v>0.09</v>
      </c>
      <c r="M3872">
        <v>0.52</v>
      </c>
    </row>
    <row r="3873" spans="1:19" x14ac:dyDescent="0.2">
      <c r="A3873" t="s">
        <v>3620</v>
      </c>
      <c r="B3873" t="s">
        <v>17</v>
      </c>
      <c r="C3873">
        <v>2008</v>
      </c>
      <c r="D3873" s="1" t="d">
        <v>2005-12-19</v>
      </c>
      <c r="E3873" s="1" t="str">
        <f t="shared" si="120"/>
        <v>2005</v>
      </c>
      <c r="F3873" s="1" t="str">
        <f t="shared" si="121"/>
        <v>Dec</v>
      </c>
      <c r="G3873" t="s">
        <v>50</v>
      </c>
      <c r="H3873" t="s">
        <v>51</v>
      </c>
      <c r="I3873">
        <v>0.47</v>
      </c>
      <c r="J3873">
        <v>0</v>
      </c>
      <c r="K3873">
        <v>0</v>
      </c>
      <c r="L3873">
        <v>0.04</v>
      </c>
      <c r="M3873">
        <v>0.52</v>
      </c>
    </row>
    <row r="3874" spans="1:19" x14ac:dyDescent="0.2">
      <c r="A3874" t="s">
        <v>3621</v>
      </c>
      <c r="B3874" t="s">
        <v>32</v>
      </c>
      <c r="C3874">
        <v>2009</v>
      </c>
      <c r="D3874" s="1" t="d">
        <v>2005-04-01</v>
      </c>
      <c r="E3874" s="1" t="str">
        <f t="shared" si="120"/>
        <v>2005</v>
      </c>
      <c r="F3874" s="1" t="str">
        <f t="shared" si="121"/>
        <v>Apr</v>
      </c>
      <c r="G3874" t="s">
        <v>39</v>
      </c>
      <c r="H3874" t="s">
        <v>134</v>
      </c>
      <c r="I3874">
        <v>0.26</v>
      </c>
      <c r="J3874">
        <v>0.2</v>
      </c>
      <c r="K3874">
        <v>0</v>
      </c>
      <c r="L3874">
        <v>0.05</v>
      </c>
      <c r="M3874">
        <v>0.52</v>
      </c>
      <c r="N3874">
        <v>70</v>
      </c>
      <c r="O3874">
        <v>10</v>
      </c>
      <c r="P3874">
        <v>7.5</v>
      </c>
      <c r="Q3874">
        <v>4</v>
      </c>
      <c r="R3874" t="s">
        <v>134</v>
      </c>
      <c r="S3874" t="s">
        <v>20</v>
      </c>
    </row>
    <row r="3875" spans="1:19" x14ac:dyDescent="0.2">
      <c r="A3875" t="s">
        <v>1080</v>
      </c>
      <c r="B3875" t="s">
        <v>104</v>
      </c>
      <c r="C3875">
        <v>2001</v>
      </c>
      <c r="D3875" s="1" t="d">
        <v>2013-12-16</v>
      </c>
      <c r="E3875" s="1" t="str">
        <f t="shared" si="120"/>
        <v>2013</v>
      </c>
      <c r="F3875" s="1" t="str">
        <f t="shared" si="121"/>
        <v>Dec</v>
      </c>
      <c r="G3875" t="s">
        <v>18</v>
      </c>
      <c r="H3875" t="s">
        <v>134</v>
      </c>
      <c r="I3875">
        <v>0.28999999999999998</v>
      </c>
      <c r="J3875">
        <v>0.19</v>
      </c>
      <c r="K3875">
        <v>0</v>
      </c>
      <c r="L3875">
        <v>0.03</v>
      </c>
      <c r="M3875">
        <v>0.52</v>
      </c>
      <c r="N3875">
        <v>81</v>
      </c>
      <c r="O3875">
        <v>6</v>
      </c>
      <c r="P3875">
        <v>8.8000000000000007</v>
      </c>
      <c r="Q3875">
        <v>9</v>
      </c>
      <c r="R3875" t="s">
        <v>193</v>
      </c>
      <c r="S3875" t="s">
        <v>20</v>
      </c>
    </row>
    <row r="3876" spans="1:19" x14ac:dyDescent="0.2">
      <c r="A3876" t="s">
        <v>3622</v>
      </c>
      <c r="B3876" t="s">
        <v>55</v>
      </c>
      <c r="C3876">
        <v>2002</v>
      </c>
      <c r="D3876" s="1" t="d">
        <v>2007-10-17</v>
      </c>
      <c r="E3876" s="1" t="str">
        <f t="shared" si="120"/>
        <v>2007</v>
      </c>
      <c r="F3876" s="1" t="str">
        <f t="shared" si="121"/>
        <v>Oct</v>
      </c>
      <c r="G3876" t="s">
        <v>34</v>
      </c>
      <c r="H3876" t="s">
        <v>68</v>
      </c>
      <c r="I3876">
        <v>0.25</v>
      </c>
      <c r="J3876">
        <v>0.2</v>
      </c>
      <c r="K3876">
        <v>0</v>
      </c>
      <c r="L3876">
        <v>7.0000000000000007E-2</v>
      </c>
      <c r="M3876">
        <v>0.52</v>
      </c>
    </row>
    <row r="3877" spans="1:19" x14ac:dyDescent="0.2">
      <c r="A3877" t="s">
        <v>884</v>
      </c>
      <c r="B3877" t="s">
        <v>1015</v>
      </c>
      <c r="C3877">
        <v>2013</v>
      </c>
      <c r="D3877" s="1" t="d">
        <v>2004-02-01</v>
      </c>
      <c r="E3877" s="1" t="str">
        <f t="shared" si="120"/>
        <v>2004</v>
      </c>
      <c r="F3877" s="1" t="str">
        <f t="shared" si="121"/>
        <v>Feb</v>
      </c>
      <c r="G3877" t="s">
        <v>50</v>
      </c>
      <c r="H3877" t="s">
        <v>267</v>
      </c>
      <c r="I3877">
        <v>0.11</v>
      </c>
      <c r="J3877">
        <v>0.28999999999999998</v>
      </c>
      <c r="K3877">
        <v>0</v>
      </c>
      <c r="L3877">
        <v>0.11</v>
      </c>
      <c r="M3877">
        <v>0.51</v>
      </c>
    </row>
    <row r="3878" spans="1:19" x14ac:dyDescent="0.2">
      <c r="A3878" t="s">
        <v>3623</v>
      </c>
      <c r="B3878" t="s">
        <v>55</v>
      </c>
      <c r="C3878">
        <v>2002</v>
      </c>
      <c r="D3878" s="1" t="d">
        <v>2008-05-05</v>
      </c>
      <c r="E3878" s="1" t="str">
        <f t="shared" si="120"/>
        <v>2008</v>
      </c>
      <c r="F3878" s="1" t="str">
        <f t="shared" si="121"/>
        <v>May</v>
      </c>
      <c r="G3878" t="s">
        <v>50</v>
      </c>
      <c r="H3878" t="s">
        <v>283</v>
      </c>
      <c r="I3878">
        <v>0.13</v>
      </c>
      <c r="J3878">
        <v>0.1</v>
      </c>
      <c r="K3878">
        <v>0.25</v>
      </c>
      <c r="L3878">
        <v>0.03</v>
      </c>
      <c r="M3878">
        <v>0.51</v>
      </c>
      <c r="N3878">
        <v>74</v>
      </c>
      <c r="O3878">
        <v>22</v>
      </c>
      <c r="P3878">
        <v>8.1999999999999993</v>
      </c>
      <c r="Q3878">
        <v>19</v>
      </c>
      <c r="R3878" t="s">
        <v>1004</v>
      </c>
      <c r="S3878" t="s">
        <v>53</v>
      </c>
    </row>
    <row r="3879" spans="1:19" x14ac:dyDescent="0.2">
      <c r="A3879" t="s">
        <v>3624</v>
      </c>
      <c r="B3879" t="s">
        <v>159</v>
      </c>
      <c r="C3879">
        <v>2010</v>
      </c>
      <c r="D3879" s="1" t="d">
        <v>1989-01-06</v>
      </c>
      <c r="E3879" s="1" t="str">
        <f t="shared" si="120"/>
        <v>1989</v>
      </c>
      <c r="F3879" s="1" t="str">
        <f t="shared" si="121"/>
        <v>Jan</v>
      </c>
      <c r="G3879" t="s">
        <v>28</v>
      </c>
      <c r="H3879" t="s">
        <v>242</v>
      </c>
      <c r="I3879">
        <v>0.13</v>
      </c>
      <c r="J3879">
        <v>7.0000000000000007E-2</v>
      </c>
      <c r="K3879">
        <v>0.27</v>
      </c>
      <c r="L3879">
        <v>0.05</v>
      </c>
      <c r="M3879">
        <v>0.51</v>
      </c>
      <c r="N3879">
        <v>71</v>
      </c>
      <c r="O3879">
        <v>56</v>
      </c>
      <c r="P3879">
        <v>6.1</v>
      </c>
      <c r="Q3879">
        <v>113</v>
      </c>
      <c r="R3879" t="s">
        <v>3625</v>
      </c>
      <c r="S3879" t="s">
        <v>53</v>
      </c>
    </row>
    <row r="3880" spans="1:19" x14ac:dyDescent="0.2">
      <c r="A3880" t="s">
        <v>3263</v>
      </c>
      <c r="B3880" t="s">
        <v>187</v>
      </c>
      <c r="C3880">
        <v>2012</v>
      </c>
      <c r="D3880" s="1" t="d">
        <v>1998-11-10</v>
      </c>
      <c r="E3880" s="1" t="str">
        <f t="shared" si="120"/>
        <v>1998</v>
      </c>
      <c r="F3880" s="1" t="str">
        <f t="shared" si="121"/>
        <v>Nov</v>
      </c>
      <c r="G3880" t="s">
        <v>24</v>
      </c>
      <c r="H3880" t="s">
        <v>151</v>
      </c>
      <c r="I3880">
        <v>0.19</v>
      </c>
      <c r="J3880">
        <v>0.26</v>
      </c>
      <c r="K3880">
        <v>0.02</v>
      </c>
      <c r="L3880">
        <v>0.04</v>
      </c>
      <c r="M3880">
        <v>0.51</v>
      </c>
    </row>
    <row r="3881" spans="1:19" x14ac:dyDescent="0.2">
      <c r="A3881" t="s">
        <v>594</v>
      </c>
      <c r="B3881" t="s">
        <v>49</v>
      </c>
      <c r="C3881">
        <v>2008</v>
      </c>
      <c r="D3881" s="1" t="d">
        <v>2002-08-12</v>
      </c>
      <c r="E3881" s="1" t="str">
        <f t="shared" si="120"/>
        <v>2002</v>
      </c>
      <c r="F3881" s="1" t="str">
        <f t="shared" si="121"/>
        <v>Aug</v>
      </c>
      <c r="G3881" t="s">
        <v>50</v>
      </c>
      <c r="H3881" t="s">
        <v>71</v>
      </c>
      <c r="I3881">
        <v>0.21</v>
      </c>
      <c r="J3881">
        <v>0.21</v>
      </c>
      <c r="K3881">
        <v>0</v>
      </c>
      <c r="L3881">
        <v>0.09</v>
      </c>
      <c r="M3881">
        <v>0.51</v>
      </c>
      <c r="N3881">
        <v>76</v>
      </c>
      <c r="O3881">
        <v>23</v>
      </c>
      <c r="P3881">
        <v>7.3</v>
      </c>
      <c r="Q3881">
        <v>18</v>
      </c>
      <c r="R3881" t="s">
        <v>542</v>
      </c>
      <c r="S3881" t="s">
        <v>112</v>
      </c>
    </row>
    <row r="3882" spans="1:19" x14ac:dyDescent="0.2">
      <c r="A3882" t="s">
        <v>3626</v>
      </c>
      <c r="B3882" t="s">
        <v>32</v>
      </c>
      <c r="C3882">
        <v>2009</v>
      </c>
      <c r="D3882" s="1" t="d">
        <v>1992-06-07</v>
      </c>
      <c r="E3882" s="1" t="str">
        <f t="shared" si="120"/>
        <v>1992</v>
      </c>
      <c r="F3882" s="1" t="str">
        <f t="shared" si="121"/>
        <v>Jun</v>
      </c>
      <c r="G3882" t="s">
        <v>34</v>
      </c>
      <c r="H3882" t="s">
        <v>111</v>
      </c>
      <c r="I3882">
        <v>0.09</v>
      </c>
      <c r="J3882">
        <v>0.36</v>
      </c>
      <c r="K3882">
        <v>0</v>
      </c>
      <c r="L3882">
        <v>0.06</v>
      </c>
      <c r="M3882">
        <v>0.51</v>
      </c>
      <c r="P3882" t="s">
        <v>203</v>
      </c>
      <c r="R3882" t="s">
        <v>111</v>
      </c>
      <c r="S3882" t="s">
        <v>20</v>
      </c>
    </row>
    <row r="3883" spans="1:19" x14ac:dyDescent="0.2">
      <c r="A3883" t="s">
        <v>2221</v>
      </c>
      <c r="B3883" t="s">
        <v>44</v>
      </c>
      <c r="C3883">
        <v>2012</v>
      </c>
      <c r="D3883" s="1" t="d">
        <v>1990-03-26</v>
      </c>
      <c r="E3883" s="1" t="str">
        <f t="shared" si="120"/>
        <v>1990</v>
      </c>
      <c r="F3883" s="1" t="str">
        <f t="shared" si="121"/>
        <v>Mar</v>
      </c>
      <c r="G3883" t="s">
        <v>50</v>
      </c>
      <c r="H3883" t="s">
        <v>568</v>
      </c>
      <c r="I3883">
        <v>0.32</v>
      </c>
      <c r="J3883">
        <v>0.15</v>
      </c>
      <c r="K3883">
        <v>0</v>
      </c>
      <c r="L3883">
        <v>0.04</v>
      </c>
      <c r="M3883">
        <v>0.51</v>
      </c>
      <c r="N3883">
        <v>59</v>
      </c>
      <c r="O3883">
        <v>35</v>
      </c>
      <c r="P3883">
        <v>5.5</v>
      </c>
      <c r="Q3883">
        <v>22</v>
      </c>
      <c r="R3883" t="s">
        <v>2341</v>
      </c>
      <c r="S3883" t="s">
        <v>20</v>
      </c>
    </row>
    <row r="3884" spans="1:19" x14ac:dyDescent="0.2">
      <c r="A3884" t="s">
        <v>3627</v>
      </c>
      <c r="B3884">
        <v>2600</v>
      </c>
      <c r="C3884" t="s">
        <v>286</v>
      </c>
      <c r="D3884" s="1" t="d">
        <v>2014-07-24</v>
      </c>
      <c r="E3884" s="1" t="str">
        <f t="shared" si="120"/>
        <v>2014</v>
      </c>
      <c r="F3884" s="1" t="str">
        <f t="shared" si="121"/>
        <v>Jul</v>
      </c>
      <c r="G3884" t="s">
        <v>18</v>
      </c>
      <c r="H3884" t="s">
        <v>71</v>
      </c>
      <c r="I3884">
        <v>0.48</v>
      </c>
      <c r="J3884">
        <v>0.03</v>
      </c>
      <c r="K3884">
        <v>0</v>
      </c>
      <c r="L3884">
        <v>0.01</v>
      </c>
      <c r="M3884">
        <v>0.51</v>
      </c>
    </row>
    <row r="3885" spans="1:19" x14ac:dyDescent="0.2">
      <c r="A3885" t="s">
        <v>3628</v>
      </c>
      <c r="B3885" t="s">
        <v>55</v>
      </c>
      <c r="C3885">
        <v>2001</v>
      </c>
      <c r="D3885" s="1" t="d">
        <v>1988-03-01</v>
      </c>
      <c r="E3885" s="1" t="str">
        <f t="shared" si="120"/>
        <v>1988</v>
      </c>
      <c r="F3885" s="1" t="str">
        <f t="shared" si="121"/>
        <v>Mar</v>
      </c>
      <c r="G3885" t="s">
        <v>34</v>
      </c>
      <c r="H3885" t="s">
        <v>68</v>
      </c>
      <c r="I3885">
        <v>0.25</v>
      </c>
      <c r="J3885">
        <v>0.2</v>
      </c>
      <c r="K3885">
        <v>0</v>
      </c>
      <c r="L3885">
        <v>7.0000000000000007E-2</v>
      </c>
      <c r="M3885">
        <v>0.51</v>
      </c>
      <c r="N3885">
        <v>47</v>
      </c>
      <c r="O3885">
        <v>14</v>
      </c>
      <c r="P3885">
        <v>6.3</v>
      </c>
      <c r="Q3885">
        <v>7</v>
      </c>
      <c r="R3885" t="s">
        <v>373</v>
      </c>
      <c r="S3885" t="s">
        <v>20</v>
      </c>
    </row>
    <row r="3886" spans="1:19" x14ac:dyDescent="0.2">
      <c r="A3886" t="s">
        <v>3629</v>
      </c>
      <c r="B3886" t="s">
        <v>32</v>
      </c>
      <c r="C3886">
        <v>2008</v>
      </c>
      <c r="D3886" s="1" t="d">
        <v>2010-05-02</v>
      </c>
      <c r="E3886" s="1" t="str">
        <f t="shared" si="120"/>
        <v>2010</v>
      </c>
      <c r="F3886" s="1" t="str">
        <f t="shared" si="121"/>
        <v>May</v>
      </c>
      <c r="G3886" t="s">
        <v>28</v>
      </c>
      <c r="H3886" t="s">
        <v>568</v>
      </c>
      <c r="I3886">
        <v>0.36</v>
      </c>
      <c r="J3886">
        <v>0.11</v>
      </c>
      <c r="K3886">
        <v>0</v>
      </c>
      <c r="L3886">
        <v>0.04</v>
      </c>
      <c r="M3886">
        <v>0.51</v>
      </c>
      <c r="N3886">
        <v>70</v>
      </c>
      <c r="O3886">
        <v>26</v>
      </c>
      <c r="P3886">
        <v>7.7</v>
      </c>
      <c r="Q3886">
        <v>14</v>
      </c>
      <c r="R3886" t="s">
        <v>3630</v>
      </c>
      <c r="S3886" t="s">
        <v>112</v>
      </c>
    </row>
    <row r="3887" spans="1:19" x14ac:dyDescent="0.2">
      <c r="A3887" t="s">
        <v>3631</v>
      </c>
      <c r="B3887" t="s">
        <v>104</v>
      </c>
      <c r="C3887">
        <v>1996</v>
      </c>
      <c r="D3887" s="1" t="d">
        <v>2014-06-13</v>
      </c>
      <c r="E3887" s="1" t="str">
        <f t="shared" si="120"/>
        <v>2014</v>
      </c>
      <c r="F3887" s="1" t="str">
        <f t="shared" si="121"/>
        <v>Jun</v>
      </c>
      <c r="G3887" t="s">
        <v>18</v>
      </c>
      <c r="H3887" t="s">
        <v>234</v>
      </c>
      <c r="I3887">
        <v>0.08</v>
      </c>
      <c r="J3887">
        <v>0.05</v>
      </c>
      <c r="K3887">
        <v>0.35</v>
      </c>
      <c r="L3887">
        <v>0.03</v>
      </c>
      <c r="M3887">
        <v>0.51</v>
      </c>
    </row>
    <row r="3888" spans="1:19" x14ac:dyDescent="0.2">
      <c r="A3888" t="s">
        <v>3632</v>
      </c>
      <c r="B3888" t="s">
        <v>55</v>
      </c>
      <c r="C3888">
        <v>2002</v>
      </c>
      <c r="D3888" s="1" t="d">
        <v>2004-05-22</v>
      </c>
      <c r="E3888" s="1" t="str">
        <f t="shared" si="120"/>
        <v>2004</v>
      </c>
      <c r="F3888" s="1" t="str">
        <f t="shared" si="121"/>
        <v>May</v>
      </c>
      <c r="G3888" t="s">
        <v>24</v>
      </c>
      <c r="H3888" t="s">
        <v>3633</v>
      </c>
      <c r="I3888">
        <v>0.25</v>
      </c>
      <c r="J3888">
        <v>0.2</v>
      </c>
      <c r="K3888">
        <v>0</v>
      </c>
      <c r="L3888">
        <v>7.0000000000000007E-2</v>
      </c>
      <c r="M3888">
        <v>0.51</v>
      </c>
      <c r="N3888">
        <v>53</v>
      </c>
      <c r="O3888">
        <v>17</v>
      </c>
      <c r="P3888">
        <v>8.4</v>
      </c>
      <c r="Q3888">
        <v>8</v>
      </c>
      <c r="R3888" t="s">
        <v>3634</v>
      </c>
      <c r="S3888" t="s">
        <v>20</v>
      </c>
    </row>
    <row r="3889" spans="1:19" x14ac:dyDescent="0.2">
      <c r="A3889" t="s">
        <v>3635</v>
      </c>
      <c r="B3889" t="s">
        <v>49</v>
      </c>
      <c r="C3889">
        <v>2007</v>
      </c>
      <c r="D3889" s="1" t="d">
        <v>2001-03-29</v>
      </c>
      <c r="E3889" s="1" t="str">
        <f t="shared" si="120"/>
        <v>2001</v>
      </c>
      <c r="F3889" s="1" t="str">
        <f t="shared" si="121"/>
        <v>Mar</v>
      </c>
      <c r="G3889" t="s">
        <v>50</v>
      </c>
      <c r="H3889" t="s">
        <v>68</v>
      </c>
      <c r="I3889">
        <v>0.36</v>
      </c>
      <c r="J3889">
        <v>0.03</v>
      </c>
      <c r="K3889">
        <v>0.08</v>
      </c>
      <c r="L3889">
        <v>0.04</v>
      </c>
      <c r="M3889">
        <v>0.51</v>
      </c>
      <c r="N3889">
        <v>53</v>
      </c>
      <c r="O3889">
        <v>55</v>
      </c>
      <c r="P3889">
        <v>6.4</v>
      </c>
      <c r="Q3889">
        <v>229</v>
      </c>
      <c r="R3889" t="s">
        <v>3636</v>
      </c>
      <c r="S3889" t="s">
        <v>88</v>
      </c>
    </row>
    <row r="3890" spans="1:19" x14ac:dyDescent="0.2">
      <c r="A3890" t="s">
        <v>285</v>
      </c>
      <c r="B3890" t="s">
        <v>189</v>
      </c>
      <c r="C3890">
        <v>2003</v>
      </c>
      <c r="D3890" s="1" t="d">
        <v>1998-12-27</v>
      </c>
      <c r="E3890" s="1" t="str">
        <f t="shared" si="120"/>
        <v>1998</v>
      </c>
      <c r="F3890" s="1" t="str">
        <f t="shared" si="121"/>
        <v>Dec</v>
      </c>
      <c r="G3890" t="s">
        <v>18</v>
      </c>
      <c r="H3890" t="s">
        <v>134</v>
      </c>
      <c r="I3890">
        <v>0.4</v>
      </c>
      <c r="J3890">
        <v>0.1</v>
      </c>
      <c r="K3890">
        <v>0</v>
      </c>
      <c r="L3890">
        <v>0.01</v>
      </c>
      <c r="M3890">
        <v>0.51</v>
      </c>
      <c r="N3890">
        <v>94</v>
      </c>
      <c r="O3890">
        <v>19</v>
      </c>
      <c r="P3890">
        <v>7.7</v>
      </c>
      <c r="Q3890">
        <v>17</v>
      </c>
      <c r="R3890" t="s">
        <v>287</v>
      </c>
      <c r="S3890" t="s">
        <v>20</v>
      </c>
    </row>
    <row r="3891" spans="1:19" x14ac:dyDescent="0.2">
      <c r="A3891" t="s">
        <v>3637</v>
      </c>
      <c r="B3891" t="s">
        <v>55</v>
      </c>
      <c r="C3891">
        <v>2003</v>
      </c>
      <c r="D3891" s="1" t="d">
        <v>1993-09-20</v>
      </c>
      <c r="E3891" s="1" t="str">
        <f t="shared" si="120"/>
        <v>1993</v>
      </c>
      <c r="F3891" s="1" t="str">
        <f t="shared" si="121"/>
        <v>Sep</v>
      </c>
      <c r="G3891" t="s">
        <v>18</v>
      </c>
      <c r="H3891" t="s">
        <v>234</v>
      </c>
      <c r="I3891">
        <v>0</v>
      </c>
      <c r="J3891">
        <v>0</v>
      </c>
      <c r="K3891">
        <v>0.51</v>
      </c>
      <c r="L3891">
        <v>0</v>
      </c>
      <c r="M3891">
        <v>0.51</v>
      </c>
    </row>
    <row r="3892" spans="1:19" x14ac:dyDescent="0.2">
      <c r="A3892" t="s">
        <v>3638</v>
      </c>
      <c r="B3892" t="s">
        <v>55</v>
      </c>
      <c r="C3892">
        <v>2000</v>
      </c>
      <c r="D3892" s="1" t="d">
        <v>1989-03-03</v>
      </c>
      <c r="E3892" s="1" t="str">
        <f t="shared" si="120"/>
        <v>1989</v>
      </c>
      <c r="F3892" s="1" t="str">
        <f t="shared" si="121"/>
        <v>Mar</v>
      </c>
      <c r="G3892" t="s">
        <v>28</v>
      </c>
      <c r="H3892" t="s">
        <v>484</v>
      </c>
      <c r="I3892">
        <v>0.25</v>
      </c>
      <c r="J3892">
        <v>0.2</v>
      </c>
      <c r="K3892">
        <v>0</v>
      </c>
      <c r="L3892">
        <v>7.0000000000000007E-2</v>
      </c>
      <c r="M3892">
        <v>0.51</v>
      </c>
      <c r="N3892">
        <v>74</v>
      </c>
      <c r="O3892">
        <v>16</v>
      </c>
      <c r="P3892">
        <v>7.8</v>
      </c>
      <c r="Q3892">
        <v>12</v>
      </c>
      <c r="R3892" t="s">
        <v>600</v>
      </c>
      <c r="S3892" t="s">
        <v>88</v>
      </c>
    </row>
    <row r="3893" spans="1:19" x14ac:dyDescent="0.2">
      <c r="A3893" t="s">
        <v>3639</v>
      </c>
      <c r="B3893" t="s">
        <v>1015</v>
      </c>
      <c r="C3893">
        <v>2013</v>
      </c>
      <c r="D3893" s="1" t="d">
        <v>2011-07-20</v>
      </c>
      <c r="E3893" s="1" t="str">
        <f t="shared" si="120"/>
        <v>2011</v>
      </c>
      <c r="F3893" s="1" t="str">
        <f t="shared" si="121"/>
        <v>Jul</v>
      </c>
      <c r="G3893" t="s">
        <v>28</v>
      </c>
      <c r="H3893" t="s">
        <v>68</v>
      </c>
      <c r="I3893">
        <v>0.15</v>
      </c>
      <c r="J3893">
        <v>0.08</v>
      </c>
      <c r="K3893">
        <v>0.22</v>
      </c>
      <c r="L3893">
        <v>0.06</v>
      </c>
      <c r="M3893">
        <v>0.51</v>
      </c>
      <c r="N3893">
        <v>77</v>
      </c>
      <c r="O3893">
        <v>71</v>
      </c>
      <c r="P3893">
        <v>8.1999999999999993</v>
      </c>
      <c r="Q3893">
        <v>298</v>
      </c>
      <c r="R3893" t="s">
        <v>3640</v>
      </c>
      <c r="S3893" t="s">
        <v>53</v>
      </c>
    </row>
    <row r="3894" spans="1:19" x14ac:dyDescent="0.2">
      <c r="A3894" t="s">
        <v>3641</v>
      </c>
      <c r="B3894" t="s">
        <v>104</v>
      </c>
      <c r="C3894">
        <v>1997</v>
      </c>
      <c r="D3894" s="1" t="d">
        <v>2007-09-16</v>
      </c>
      <c r="E3894" s="1" t="str">
        <f t="shared" si="120"/>
        <v>2007</v>
      </c>
      <c r="F3894" s="1" t="str">
        <f t="shared" si="121"/>
        <v>Sep</v>
      </c>
      <c r="G3894" t="s">
        <v>18</v>
      </c>
      <c r="H3894" t="s">
        <v>2495</v>
      </c>
      <c r="I3894">
        <v>0.28000000000000003</v>
      </c>
      <c r="J3894">
        <v>0.19</v>
      </c>
      <c r="K3894">
        <v>0</v>
      </c>
      <c r="L3894">
        <v>0.03</v>
      </c>
      <c r="M3894">
        <v>0.51</v>
      </c>
    </row>
    <row r="3895" spans="1:19" x14ac:dyDescent="0.2">
      <c r="A3895" t="s">
        <v>3642</v>
      </c>
      <c r="B3895" t="s">
        <v>49</v>
      </c>
      <c r="C3895">
        <v>2011</v>
      </c>
      <c r="D3895" s="1" t="d">
        <v>1990-12-03</v>
      </c>
      <c r="E3895" s="1" t="str">
        <f t="shared" si="120"/>
        <v>1990</v>
      </c>
      <c r="F3895" s="1" t="str">
        <f t="shared" si="121"/>
        <v>Dec</v>
      </c>
      <c r="G3895" t="s">
        <v>28</v>
      </c>
      <c r="H3895" t="s">
        <v>1652</v>
      </c>
      <c r="I3895">
        <v>0.35</v>
      </c>
      <c r="J3895">
        <v>0.11</v>
      </c>
      <c r="K3895">
        <v>0</v>
      </c>
      <c r="L3895">
        <v>0.06</v>
      </c>
      <c r="M3895">
        <v>0.51</v>
      </c>
      <c r="N3895">
        <v>67</v>
      </c>
      <c r="O3895">
        <v>46</v>
      </c>
      <c r="P3895">
        <v>7.4</v>
      </c>
      <c r="Q3895">
        <v>139</v>
      </c>
      <c r="R3895" t="s">
        <v>3643</v>
      </c>
      <c r="S3895" t="s">
        <v>88</v>
      </c>
    </row>
    <row r="3896" spans="1:19" x14ac:dyDescent="0.2">
      <c r="A3896" t="s">
        <v>3644</v>
      </c>
      <c r="B3896" t="s">
        <v>32</v>
      </c>
      <c r="C3896">
        <v>2008</v>
      </c>
      <c r="D3896" s="1" t="d">
        <v>1994-10-25</v>
      </c>
      <c r="E3896" s="1" t="str">
        <f t="shared" si="120"/>
        <v>1994</v>
      </c>
      <c r="F3896" s="1" t="str">
        <f t="shared" si="121"/>
        <v>Oct</v>
      </c>
      <c r="G3896" t="s">
        <v>34</v>
      </c>
      <c r="H3896" t="s">
        <v>19</v>
      </c>
      <c r="I3896">
        <v>0</v>
      </c>
      <c r="J3896">
        <v>0</v>
      </c>
      <c r="K3896">
        <v>0.51</v>
      </c>
      <c r="L3896">
        <v>0</v>
      </c>
      <c r="M3896">
        <v>0.51</v>
      </c>
    </row>
    <row r="3897" spans="1:19" x14ac:dyDescent="0.2">
      <c r="A3897" t="s">
        <v>1622</v>
      </c>
      <c r="B3897" t="s">
        <v>159</v>
      </c>
      <c r="C3897">
        <v>2006</v>
      </c>
      <c r="D3897" s="1" t="d">
        <v>2021-08-26</v>
      </c>
      <c r="E3897" s="1" t="str">
        <f t="shared" si="120"/>
        <v>2021</v>
      </c>
      <c r="F3897" s="1" t="str">
        <f t="shared" si="121"/>
        <v>Aug</v>
      </c>
      <c r="G3897" t="s">
        <v>18</v>
      </c>
      <c r="H3897" t="s">
        <v>134</v>
      </c>
      <c r="I3897">
        <v>0.47</v>
      </c>
      <c r="J3897">
        <v>0</v>
      </c>
      <c r="K3897">
        <v>0</v>
      </c>
      <c r="L3897">
        <v>0.04</v>
      </c>
      <c r="M3897">
        <v>0.51</v>
      </c>
      <c r="N3897">
        <v>64</v>
      </c>
      <c r="O3897">
        <v>9</v>
      </c>
      <c r="P3897">
        <v>7.5</v>
      </c>
      <c r="Q3897">
        <v>4</v>
      </c>
      <c r="R3897" t="s">
        <v>135</v>
      </c>
      <c r="S3897" t="s">
        <v>20</v>
      </c>
    </row>
    <row r="3898" spans="1:19" x14ac:dyDescent="0.2">
      <c r="A3898" t="s">
        <v>2892</v>
      </c>
      <c r="B3898" t="s">
        <v>44</v>
      </c>
      <c r="C3898">
        <v>2009</v>
      </c>
      <c r="D3898" s="1" t="d">
        <v>1997-09-26</v>
      </c>
      <c r="E3898" s="1" t="str">
        <f t="shared" si="120"/>
        <v>1997</v>
      </c>
      <c r="F3898" s="1" t="str">
        <f t="shared" si="121"/>
        <v>Sep</v>
      </c>
      <c r="G3898" t="s">
        <v>39</v>
      </c>
      <c r="H3898" t="s">
        <v>202</v>
      </c>
      <c r="I3898">
        <v>0.23</v>
      </c>
      <c r="J3898">
        <v>0.23</v>
      </c>
      <c r="K3898">
        <v>0</v>
      </c>
      <c r="L3898">
        <v>0.05</v>
      </c>
      <c r="M3898">
        <v>0.51</v>
      </c>
      <c r="N3898">
        <v>80</v>
      </c>
      <c r="O3898">
        <v>43</v>
      </c>
      <c r="P3898">
        <v>8.4</v>
      </c>
      <c r="Q3898">
        <v>18</v>
      </c>
      <c r="R3898" t="s">
        <v>2893</v>
      </c>
      <c r="S3898" t="s">
        <v>88</v>
      </c>
    </row>
    <row r="3899" spans="1:19" x14ac:dyDescent="0.2">
      <c r="A3899" t="s">
        <v>3645</v>
      </c>
      <c r="B3899" t="s">
        <v>32</v>
      </c>
      <c r="C3899">
        <v>2009</v>
      </c>
      <c r="D3899" s="1" t="d">
        <v>2021-02-21</v>
      </c>
      <c r="E3899" s="1" t="str">
        <f t="shared" si="120"/>
        <v>2021</v>
      </c>
      <c r="F3899" s="1" t="str">
        <f t="shared" si="121"/>
        <v>Feb</v>
      </c>
      <c r="G3899" t="s">
        <v>30</v>
      </c>
      <c r="H3899" t="s">
        <v>111</v>
      </c>
      <c r="I3899">
        <v>0.35</v>
      </c>
      <c r="J3899">
        <v>0.12</v>
      </c>
      <c r="K3899">
        <v>0</v>
      </c>
      <c r="L3899">
        <v>0.04</v>
      </c>
      <c r="M3899">
        <v>0.51</v>
      </c>
      <c r="P3899">
        <v>6.2</v>
      </c>
      <c r="Q3899">
        <v>6</v>
      </c>
      <c r="R3899" t="s">
        <v>111</v>
      </c>
      <c r="S3899" t="s">
        <v>20</v>
      </c>
    </row>
    <row r="3900" spans="1:19" x14ac:dyDescent="0.2">
      <c r="A3900" t="s">
        <v>3076</v>
      </c>
      <c r="B3900" t="s">
        <v>49</v>
      </c>
      <c r="C3900">
        <v>2013</v>
      </c>
      <c r="D3900" s="1" t="d">
        <v>2006-08-12</v>
      </c>
      <c r="E3900" s="1" t="str">
        <f t="shared" si="120"/>
        <v>2006</v>
      </c>
      <c r="F3900" s="1" t="str">
        <f t="shared" si="121"/>
        <v>Aug</v>
      </c>
      <c r="G3900" t="s">
        <v>37</v>
      </c>
      <c r="H3900" t="s">
        <v>71</v>
      </c>
      <c r="I3900">
        <v>0.28000000000000003</v>
      </c>
      <c r="J3900">
        <v>0.15</v>
      </c>
      <c r="K3900">
        <v>0</v>
      </c>
      <c r="L3900">
        <v>0.08</v>
      </c>
      <c r="M3900">
        <v>0.51</v>
      </c>
      <c r="N3900">
        <v>34</v>
      </c>
      <c r="O3900">
        <v>14</v>
      </c>
      <c r="P3900">
        <v>3.6</v>
      </c>
      <c r="Q3900">
        <v>196</v>
      </c>
      <c r="R3900" t="s">
        <v>1170</v>
      </c>
      <c r="S3900" t="s">
        <v>53</v>
      </c>
    </row>
    <row r="3901" spans="1:19" x14ac:dyDescent="0.2">
      <c r="A3901" t="s">
        <v>3646</v>
      </c>
      <c r="B3901" t="s">
        <v>44</v>
      </c>
      <c r="C3901">
        <v>2010</v>
      </c>
      <c r="D3901" s="1" t="d">
        <v>1988-08-06</v>
      </c>
      <c r="E3901" s="1" t="str">
        <f t="shared" si="120"/>
        <v>1988</v>
      </c>
      <c r="F3901" s="1" t="str">
        <f t="shared" si="121"/>
        <v>Aug</v>
      </c>
      <c r="G3901" t="s">
        <v>18</v>
      </c>
      <c r="H3901" t="s">
        <v>51</v>
      </c>
      <c r="I3901">
        <v>0.47</v>
      </c>
      <c r="J3901">
        <v>0</v>
      </c>
      <c r="K3901">
        <v>0</v>
      </c>
      <c r="L3901">
        <v>0.04</v>
      </c>
      <c r="M3901">
        <v>0.51</v>
      </c>
      <c r="N3901">
        <v>76</v>
      </c>
      <c r="O3901">
        <v>26</v>
      </c>
      <c r="P3901">
        <v>7.6</v>
      </c>
      <c r="Q3901">
        <v>38</v>
      </c>
      <c r="R3901" t="s">
        <v>426</v>
      </c>
      <c r="S3901" t="s">
        <v>20</v>
      </c>
    </row>
    <row r="3902" spans="1:19" x14ac:dyDescent="0.2">
      <c r="A3902" t="s">
        <v>3647</v>
      </c>
      <c r="B3902" t="s">
        <v>17</v>
      </c>
      <c r="C3902">
        <v>2010</v>
      </c>
      <c r="D3902" s="1" t="d">
        <v>2015-01-27</v>
      </c>
      <c r="E3902" s="1" t="str">
        <f t="shared" si="120"/>
        <v>2015</v>
      </c>
      <c r="F3902" s="1" t="str">
        <f t="shared" si="121"/>
        <v>Jan</v>
      </c>
      <c r="G3902" t="s">
        <v>101</v>
      </c>
      <c r="H3902" t="s">
        <v>568</v>
      </c>
      <c r="I3902">
        <v>0.25</v>
      </c>
      <c r="J3902">
        <v>0.21</v>
      </c>
      <c r="K3902">
        <v>0</v>
      </c>
      <c r="L3902">
        <v>0.05</v>
      </c>
      <c r="M3902">
        <v>0.51</v>
      </c>
      <c r="N3902">
        <v>69</v>
      </c>
      <c r="O3902">
        <v>18</v>
      </c>
      <c r="P3902">
        <v>7.4</v>
      </c>
      <c r="Q3902">
        <v>13</v>
      </c>
      <c r="R3902" t="s">
        <v>3355</v>
      </c>
      <c r="S3902" t="s">
        <v>112</v>
      </c>
    </row>
    <row r="3903" spans="1:19" x14ac:dyDescent="0.2">
      <c r="A3903" t="s">
        <v>1717</v>
      </c>
      <c r="B3903" t="s">
        <v>49</v>
      </c>
      <c r="C3903">
        <v>2007</v>
      </c>
      <c r="D3903" s="1" t="d">
        <v>2017-11-19</v>
      </c>
      <c r="E3903" s="1" t="str">
        <f t="shared" si="120"/>
        <v>2017</v>
      </c>
      <c r="F3903" s="1" t="str">
        <f t="shared" si="121"/>
        <v>Nov</v>
      </c>
      <c r="G3903" t="s">
        <v>50</v>
      </c>
      <c r="H3903" t="s">
        <v>484</v>
      </c>
      <c r="I3903">
        <v>0.09</v>
      </c>
      <c r="J3903">
        <v>0.32</v>
      </c>
      <c r="K3903">
        <v>0</v>
      </c>
      <c r="L3903">
        <v>0.1</v>
      </c>
      <c r="M3903">
        <v>0.51</v>
      </c>
      <c r="N3903">
        <v>55</v>
      </c>
      <c r="O3903">
        <v>8</v>
      </c>
      <c r="P3903">
        <v>4.8</v>
      </c>
      <c r="Q3903">
        <v>4</v>
      </c>
      <c r="R3903" t="s">
        <v>829</v>
      </c>
      <c r="S3903" t="s">
        <v>20</v>
      </c>
    </row>
    <row r="3904" spans="1:19" x14ac:dyDescent="0.2">
      <c r="A3904" t="s">
        <v>3648</v>
      </c>
      <c r="B3904" t="s">
        <v>64</v>
      </c>
      <c r="C3904">
        <v>2005</v>
      </c>
      <c r="D3904" s="1" t="d">
        <v>1999-07-12</v>
      </c>
      <c r="E3904" s="1" t="str">
        <f t="shared" si="120"/>
        <v>1999</v>
      </c>
      <c r="F3904" s="1" t="str">
        <f t="shared" si="121"/>
        <v>Jul</v>
      </c>
      <c r="G3904" t="s">
        <v>34</v>
      </c>
      <c r="H3904" t="s">
        <v>484</v>
      </c>
      <c r="I3904">
        <v>0.37</v>
      </c>
      <c r="J3904">
        <v>0.14000000000000001</v>
      </c>
      <c r="K3904">
        <v>0</v>
      </c>
      <c r="L3904">
        <v>0.01</v>
      </c>
      <c r="M3904">
        <v>0.51</v>
      </c>
    </row>
    <row r="3905" spans="1:19" x14ac:dyDescent="0.2">
      <c r="A3905" t="s">
        <v>3649</v>
      </c>
      <c r="B3905" t="s">
        <v>22</v>
      </c>
      <c r="C3905">
        <v>1985</v>
      </c>
      <c r="D3905" s="1" t="d">
        <v>1991-07-19</v>
      </c>
      <c r="E3905" s="1" t="str">
        <f t="shared" si="120"/>
        <v>1991</v>
      </c>
      <c r="F3905" s="1" t="str">
        <f t="shared" si="121"/>
        <v>Jul</v>
      </c>
      <c r="G3905" t="s">
        <v>1</v>
      </c>
      <c r="H3905" t="s">
        <v>19</v>
      </c>
      <c r="I3905">
        <v>0</v>
      </c>
      <c r="J3905">
        <v>0</v>
      </c>
      <c r="K3905">
        <v>0.51</v>
      </c>
      <c r="L3905">
        <v>0</v>
      </c>
      <c r="M3905">
        <v>0.51</v>
      </c>
    </row>
    <row r="3906" spans="1:19" x14ac:dyDescent="0.2">
      <c r="A3906" t="s">
        <v>3650</v>
      </c>
      <c r="B3906" t="s">
        <v>95</v>
      </c>
      <c r="C3906">
        <v>1999</v>
      </c>
      <c r="D3906" s="1" t="d">
        <v>1997-12-17</v>
      </c>
      <c r="E3906" s="1" t="str">
        <f t="shared" si="120"/>
        <v>1997</v>
      </c>
      <c r="F3906" s="1" t="str">
        <f t="shared" si="121"/>
        <v>Dec</v>
      </c>
      <c r="G3906" t="s">
        <v>34</v>
      </c>
      <c r="H3906" t="s">
        <v>484</v>
      </c>
      <c r="I3906">
        <v>0.41</v>
      </c>
      <c r="J3906">
        <v>0.09</v>
      </c>
      <c r="K3906">
        <v>0</v>
      </c>
      <c r="L3906">
        <v>0.01</v>
      </c>
      <c r="M3906">
        <v>0.51</v>
      </c>
    </row>
    <row r="3907" spans="1:19" x14ac:dyDescent="0.2">
      <c r="A3907" t="s">
        <v>3651</v>
      </c>
      <c r="B3907" t="s">
        <v>95</v>
      </c>
      <c r="C3907">
        <v>1999</v>
      </c>
      <c r="D3907" s="1" t="d">
        <v>1993-03-22</v>
      </c>
      <c r="E3907" s="1" t="str">
        <f t="shared" ref="E3907:E3970" si="122">TEXT(D3907,"yyyy")</f>
        <v>1993</v>
      </c>
      <c r="F3907" s="1" t="str">
        <f t="shared" ref="F3907:F3970" si="123">TEXT(D3907,"mmm")</f>
        <v>Mar</v>
      </c>
      <c r="G3907" t="s">
        <v>18</v>
      </c>
      <c r="H3907" t="s">
        <v>234</v>
      </c>
      <c r="I3907">
        <v>0.01</v>
      </c>
      <c r="J3907">
        <v>0.26</v>
      </c>
      <c r="K3907">
        <v>0.22</v>
      </c>
      <c r="L3907">
        <v>0.02</v>
      </c>
      <c r="M3907">
        <v>0.51</v>
      </c>
    </row>
    <row r="3908" spans="1:19" x14ac:dyDescent="0.2">
      <c r="A3908" t="s">
        <v>988</v>
      </c>
      <c r="B3908" t="s">
        <v>137</v>
      </c>
      <c r="C3908">
        <v>2003</v>
      </c>
      <c r="D3908" s="1" t="d">
        <v>2014-09-24</v>
      </c>
      <c r="E3908" s="1" t="str">
        <f t="shared" si="122"/>
        <v>2014</v>
      </c>
      <c r="F3908" s="1" t="str">
        <f t="shared" si="123"/>
        <v>Sep</v>
      </c>
      <c r="G3908" t="s">
        <v>18</v>
      </c>
      <c r="H3908" t="s">
        <v>134</v>
      </c>
      <c r="I3908">
        <v>0.44</v>
      </c>
      <c r="J3908">
        <v>0.04</v>
      </c>
      <c r="K3908">
        <v>0</v>
      </c>
      <c r="L3908">
        <v>0.02</v>
      </c>
      <c r="M3908">
        <v>0.51</v>
      </c>
      <c r="N3908">
        <v>85</v>
      </c>
      <c r="O3908">
        <v>19</v>
      </c>
      <c r="P3908">
        <v>8.1999999999999993</v>
      </c>
      <c r="Q3908">
        <v>11</v>
      </c>
      <c r="R3908" t="s">
        <v>135</v>
      </c>
      <c r="S3908" t="s">
        <v>20</v>
      </c>
    </row>
    <row r="3909" spans="1:19" x14ac:dyDescent="0.2">
      <c r="A3909" t="s">
        <v>2910</v>
      </c>
      <c r="B3909" t="s">
        <v>32</v>
      </c>
      <c r="C3909">
        <v>2008</v>
      </c>
      <c r="D3909" s="1" t="d">
        <v>2012-07-13</v>
      </c>
      <c r="E3909" s="1" t="str">
        <f t="shared" si="122"/>
        <v>2012</v>
      </c>
      <c r="F3909" s="1" t="str">
        <f t="shared" si="123"/>
        <v>Jul</v>
      </c>
      <c r="G3909" t="s">
        <v>50</v>
      </c>
      <c r="H3909" t="s">
        <v>151</v>
      </c>
      <c r="I3909">
        <v>0.35</v>
      </c>
      <c r="J3909">
        <v>0.12</v>
      </c>
      <c r="K3909">
        <v>0</v>
      </c>
      <c r="L3909">
        <v>0.05</v>
      </c>
      <c r="M3909">
        <v>0.51</v>
      </c>
      <c r="N3909">
        <v>56</v>
      </c>
      <c r="O3909">
        <v>10</v>
      </c>
      <c r="P3909">
        <v>7</v>
      </c>
      <c r="Q3909">
        <v>4</v>
      </c>
      <c r="R3909" t="s">
        <v>1241</v>
      </c>
      <c r="S3909" t="s">
        <v>112</v>
      </c>
    </row>
    <row r="3910" spans="1:19" x14ac:dyDescent="0.2">
      <c r="A3910" t="s">
        <v>1902</v>
      </c>
      <c r="B3910" t="s">
        <v>171</v>
      </c>
      <c r="C3910">
        <v>2014</v>
      </c>
      <c r="D3910" s="1" t="d">
        <v>2005-11-27</v>
      </c>
      <c r="E3910" s="1" t="str">
        <f t="shared" si="122"/>
        <v>2005</v>
      </c>
      <c r="F3910" s="1" t="str">
        <f t="shared" si="123"/>
        <v>Nov</v>
      </c>
      <c r="G3910" t="s">
        <v>37</v>
      </c>
      <c r="H3910" t="s">
        <v>151</v>
      </c>
      <c r="I3910">
        <v>0.22</v>
      </c>
      <c r="J3910">
        <v>0.24</v>
      </c>
      <c r="K3910">
        <v>0</v>
      </c>
      <c r="L3910">
        <v>0.04</v>
      </c>
      <c r="M3910">
        <v>0.51</v>
      </c>
      <c r="N3910">
        <v>78</v>
      </c>
      <c r="O3910">
        <v>24</v>
      </c>
      <c r="P3910">
        <v>7.8</v>
      </c>
      <c r="Q3910">
        <v>314</v>
      </c>
      <c r="R3910" t="s">
        <v>1103</v>
      </c>
      <c r="S3910" t="s">
        <v>53</v>
      </c>
    </row>
    <row r="3911" spans="1:19" x14ac:dyDescent="0.2">
      <c r="A3911" t="s">
        <v>3652</v>
      </c>
      <c r="B3911" t="s">
        <v>104</v>
      </c>
      <c r="C3911">
        <v>1996</v>
      </c>
      <c r="D3911" s="1" t="d">
        <v>2007-09-08</v>
      </c>
      <c r="E3911" s="1" t="str">
        <f t="shared" si="122"/>
        <v>2007</v>
      </c>
      <c r="F3911" s="1" t="str">
        <f t="shared" si="123"/>
        <v>Sep</v>
      </c>
      <c r="G3911" t="s">
        <v>272</v>
      </c>
      <c r="H3911" t="s">
        <v>1201</v>
      </c>
      <c r="I3911">
        <v>0</v>
      </c>
      <c r="J3911">
        <v>0</v>
      </c>
      <c r="K3911">
        <v>0.48</v>
      </c>
      <c r="L3911">
        <v>0.03</v>
      </c>
      <c r="M3911">
        <v>0.51</v>
      </c>
    </row>
    <row r="3912" spans="1:19" x14ac:dyDescent="0.2">
      <c r="A3912" t="s">
        <v>858</v>
      </c>
      <c r="B3912" t="s">
        <v>17</v>
      </c>
      <c r="C3912">
        <v>2009</v>
      </c>
      <c r="D3912" s="1" t="d">
        <v>2000-05-25</v>
      </c>
      <c r="E3912" s="1" t="str">
        <f t="shared" si="122"/>
        <v>2000</v>
      </c>
      <c r="F3912" s="1" t="str">
        <f t="shared" si="123"/>
        <v>May</v>
      </c>
      <c r="G3912" t="s">
        <v>18</v>
      </c>
      <c r="H3912" t="s">
        <v>234</v>
      </c>
      <c r="I3912">
        <v>0.12</v>
      </c>
      <c r="J3912">
        <v>0.27</v>
      </c>
      <c r="K3912">
        <v>0.06</v>
      </c>
      <c r="L3912">
        <v>0.05</v>
      </c>
      <c r="M3912">
        <v>0.51</v>
      </c>
      <c r="N3912">
        <v>82</v>
      </c>
      <c r="O3912">
        <v>13</v>
      </c>
      <c r="P3912">
        <v>8.4</v>
      </c>
      <c r="Q3912">
        <v>17</v>
      </c>
      <c r="R3912" t="s">
        <v>357</v>
      </c>
      <c r="S3912" t="s">
        <v>20</v>
      </c>
    </row>
    <row r="3913" spans="1:19" x14ac:dyDescent="0.2">
      <c r="A3913" t="s">
        <v>3653</v>
      </c>
      <c r="B3913" t="s">
        <v>64</v>
      </c>
      <c r="C3913">
        <v>2002</v>
      </c>
      <c r="D3913" s="1" t="d">
        <v>1997-01-11</v>
      </c>
      <c r="E3913" s="1" t="str">
        <f t="shared" si="122"/>
        <v>1997</v>
      </c>
      <c r="F3913" s="1" t="str">
        <f t="shared" si="123"/>
        <v>Jan</v>
      </c>
      <c r="G3913" t="s">
        <v>1</v>
      </c>
      <c r="H3913" t="s">
        <v>484</v>
      </c>
      <c r="I3913">
        <v>0.37</v>
      </c>
      <c r="J3913">
        <v>0.14000000000000001</v>
      </c>
      <c r="K3913">
        <v>0</v>
      </c>
      <c r="L3913">
        <v>0.01</v>
      </c>
      <c r="M3913">
        <v>0.51</v>
      </c>
      <c r="N3913">
        <v>62</v>
      </c>
      <c r="O3913">
        <v>4</v>
      </c>
      <c r="P3913">
        <v>8.8000000000000007</v>
      </c>
      <c r="Q3913">
        <v>8</v>
      </c>
      <c r="R3913" t="s">
        <v>412</v>
      </c>
      <c r="S3913" t="s">
        <v>20</v>
      </c>
    </row>
    <row r="3914" spans="1:19" x14ac:dyDescent="0.2">
      <c r="A3914" t="s">
        <v>3654</v>
      </c>
      <c r="B3914" t="s">
        <v>17</v>
      </c>
      <c r="C3914">
        <v>2009</v>
      </c>
      <c r="D3914" s="1" t="d">
        <v>2020-05-16</v>
      </c>
      <c r="E3914" s="1" t="str">
        <f t="shared" si="122"/>
        <v>2020</v>
      </c>
      <c r="F3914" s="1" t="str">
        <f t="shared" si="123"/>
        <v>May</v>
      </c>
      <c r="G3914" t="s">
        <v>86</v>
      </c>
      <c r="H3914" t="s">
        <v>19</v>
      </c>
      <c r="I3914">
        <v>0.44</v>
      </c>
      <c r="J3914">
        <v>0.03</v>
      </c>
      <c r="K3914">
        <v>0</v>
      </c>
      <c r="L3914">
        <v>0.04</v>
      </c>
      <c r="M3914">
        <v>0.51</v>
      </c>
      <c r="N3914">
        <v>74</v>
      </c>
      <c r="O3914">
        <v>23</v>
      </c>
      <c r="P3914">
        <v>8.1</v>
      </c>
      <c r="Q3914">
        <v>21</v>
      </c>
      <c r="R3914" t="s">
        <v>2070</v>
      </c>
      <c r="S3914" t="s">
        <v>88</v>
      </c>
    </row>
    <row r="3915" spans="1:19" x14ac:dyDescent="0.2">
      <c r="A3915" t="s">
        <v>3655</v>
      </c>
      <c r="B3915" t="s">
        <v>55</v>
      </c>
      <c r="C3915">
        <v>2006</v>
      </c>
      <c r="D3915" s="1" t="d">
        <v>2016-06-15</v>
      </c>
      <c r="E3915" s="1" t="str">
        <f t="shared" si="122"/>
        <v>2016</v>
      </c>
      <c r="F3915" s="1" t="str">
        <f t="shared" si="123"/>
        <v>Jun</v>
      </c>
      <c r="G3915" t="s">
        <v>39</v>
      </c>
      <c r="H3915" t="s">
        <v>372</v>
      </c>
      <c r="I3915">
        <v>0.15</v>
      </c>
      <c r="J3915">
        <v>0.12</v>
      </c>
      <c r="K3915">
        <v>0.2</v>
      </c>
      <c r="L3915">
        <v>0.04</v>
      </c>
      <c r="M3915">
        <v>0.51</v>
      </c>
      <c r="N3915">
        <v>75</v>
      </c>
      <c r="O3915">
        <v>45</v>
      </c>
      <c r="P3915">
        <v>8.4</v>
      </c>
      <c r="Q3915">
        <v>55</v>
      </c>
      <c r="R3915" t="s">
        <v>181</v>
      </c>
      <c r="S3915" t="s">
        <v>88</v>
      </c>
    </row>
    <row r="3916" spans="1:19" x14ac:dyDescent="0.2">
      <c r="A3916" t="s">
        <v>755</v>
      </c>
      <c r="B3916" t="s">
        <v>148</v>
      </c>
      <c r="C3916">
        <v>2009</v>
      </c>
      <c r="D3916" s="1" t="d">
        <v>1991-02-26</v>
      </c>
      <c r="E3916" s="1" t="str">
        <f t="shared" si="122"/>
        <v>1991</v>
      </c>
      <c r="F3916" s="1" t="str">
        <f t="shared" si="123"/>
        <v>Feb</v>
      </c>
      <c r="G3916" t="s">
        <v>28</v>
      </c>
      <c r="H3916" t="s">
        <v>134</v>
      </c>
      <c r="I3916">
        <v>0</v>
      </c>
      <c r="J3916">
        <v>0.46</v>
      </c>
      <c r="K3916">
        <v>0</v>
      </c>
      <c r="L3916">
        <v>0.05</v>
      </c>
      <c r="M3916">
        <v>0.51</v>
      </c>
      <c r="N3916">
        <v>91</v>
      </c>
      <c r="O3916">
        <v>67</v>
      </c>
      <c r="P3916">
        <v>8.6</v>
      </c>
      <c r="Q3916">
        <v>3542</v>
      </c>
      <c r="R3916" t="s">
        <v>584</v>
      </c>
      <c r="S3916" t="s">
        <v>53</v>
      </c>
    </row>
    <row r="3917" spans="1:19" x14ac:dyDescent="0.2">
      <c r="A3917" t="s">
        <v>3656</v>
      </c>
      <c r="B3917" t="s">
        <v>159</v>
      </c>
      <c r="C3917">
        <v>2004</v>
      </c>
      <c r="D3917" s="1" t="d">
        <v>2005-09-29</v>
      </c>
      <c r="E3917" s="1" t="str">
        <f t="shared" si="122"/>
        <v>2005</v>
      </c>
      <c r="F3917" s="1" t="str">
        <f t="shared" si="123"/>
        <v>Sep</v>
      </c>
      <c r="G3917" t="s">
        <v>50</v>
      </c>
      <c r="H3917" t="s">
        <v>933</v>
      </c>
      <c r="I3917">
        <v>0.18</v>
      </c>
      <c r="J3917">
        <v>0</v>
      </c>
      <c r="K3917">
        <v>0.3</v>
      </c>
      <c r="L3917">
        <v>0.02</v>
      </c>
      <c r="M3917">
        <v>0.51</v>
      </c>
      <c r="N3917">
        <v>62</v>
      </c>
      <c r="O3917">
        <v>26</v>
      </c>
      <c r="P3917">
        <v>7.3</v>
      </c>
      <c r="Q3917">
        <v>24</v>
      </c>
      <c r="R3917" t="s">
        <v>2114</v>
      </c>
      <c r="S3917" t="s">
        <v>88</v>
      </c>
    </row>
    <row r="3918" spans="1:19" x14ac:dyDescent="0.2">
      <c r="A3918" t="s">
        <v>3657</v>
      </c>
      <c r="B3918" t="s">
        <v>55</v>
      </c>
      <c r="C3918">
        <v>2006</v>
      </c>
      <c r="D3918" s="1" t="d">
        <v>2014-06-10</v>
      </c>
      <c r="E3918" s="1" t="str">
        <f t="shared" si="122"/>
        <v>2014</v>
      </c>
      <c r="F3918" s="1" t="str">
        <f t="shared" si="123"/>
        <v>Jun</v>
      </c>
      <c r="G3918" t="s">
        <v>18</v>
      </c>
      <c r="H3918" t="s">
        <v>134</v>
      </c>
      <c r="I3918">
        <v>0.42</v>
      </c>
      <c r="J3918">
        <v>0.02</v>
      </c>
      <c r="K3918">
        <v>0</v>
      </c>
      <c r="L3918">
        <v>7.0000000000000007E-2</v>
      </c>
      <c r="M3918">
        <v>0.51</v>
      </c>
      <c r="N3918">
        <v>76</v>
      </c>
      <c r="O3918">
        <v>11</v>
      </c>
      <c r="P3918">
        <v>4.5999999999999996</v>
      </c>
      <c r="Q3918">
        <v>51</v>
      </c>
      <c r="R3918" t="s">
        <v>135</v>
      </c>
      <c r="S3918" t="s">
        <v>112</v>
      </c>
    </row>
    <row r="3919" spans="1:19" x14ac:dyDescent="0.2">
      <c r="A3919" t="s">
        <v>3658</v>
      </c>
      <c r="B3919" t="s">
        <v>159</v>
      </c>
      <c r="C3919">
        <v>2009</v>
      </c>
      <c r="D3919" s="1" t="d">
        <v>2018-09-29</v>
      </c>
      <c r="E3919" s="1" t="str">
        <f t="shared" si="122"/>
        <v>2018</v>
      </c>
      <c r="F3919" s="1" t="str">
        <f t="shared" si="123"/>
        <v>Sep</v>
      </c>
      <c r="G3919" t="s">
        <v>86</v>
      </c>
      <c r="H3919" t="s">
        <v>372</v>
      </c>
      <c r="I3919">
        <v>0.12</v>
      </c>
      <c r="J3919">
        <v>0.2</v>
      </c>
      <c r="K3919">
        <v>7.0000000000000007E-2</v>
      </c>
      <c r="L3919">
        <v>0.12</v>
      </c>
      <c r="M3919">
        <v>0.51</v>
      </c>
      <c r="N3919">
        <v>80</v>
      </c>
      <c r="O3919">
        <v>52</v>
      </c>
      <c r="P3919">
        <v>6.2</v>
      </c>
      <c r="Q3919">
        <v>45</v>
      </c>
      <c r="R3919" t="s">
        <v>1233</v>
      </c>
      <c r="S3919" t="s">
        <v>88</v>
      </c>
    </row>
    <row r="3920" spans="1:19" x14ac:dyDescent="0.2">
      <c r="A3920" t="s">
        <v>1188</v>
      </c>
      <c r="B3920" t="s">
        <v>148</v>
      </c>
      <c r="C3920">
        <v>2012</v>
      </c>
      <c r="D3920" s="1" t="d">
        <v>2011-06-13</v>
      </c>
      <c r="E3920" s="1" t="str">
        <f t="shared" si="122"/>
        <v>2011</v>
      </c>
      <c r="F3920" s="1" t="str">
        <f t="shared" si="123"/>
        <v>Jun</v>
      </c>
      <c r="G3920" t="s">
        <v>50</v>
      </c>
      <c r="H3920" t="s">
        <v>130</v>
      </c>
      <c r="I3920">
        <v>0.26</v>
      </c>
      <c r="J3920">
        <v>0.19</v>
      </c>
      <c r="K3920">
        <v>0</v>
      </c>
      <c r="L3920">
        <v>0.06</v>
      </c>
      <c r="M3920">
        <v>0.51</v>
      </c>
    </row>
    <row r="3921" spans="1:19" x14ac:dyDescent="0.2">
      <c r="A3921" t="s">
        <v>2650</v>
      </c>
      <c r="B3921" t="s">
        <v>44</v>
      </c>
      <c r="C3921">
        <v>2009</v>
      </c>
      <c r="D3921" s="1" t="d">
        <v>2012-05-19</v>
      </c>
      <c r="E3921" s="1" t="str">
        <f t="shared" si="122"/>
        <v>2012</v>
      </c>
      <c r="F3921" s="1" t="str">
        <f t="shared" si="123"/>
        <v>May</v>
      </c>
      <c r="G3921" t="s">
        <v>86</v>
      </c>
      <c r="H3921" t="s">
        <v>372</v>
      </c>
      <c r="I3921">
        <v>0.36</v>
      </c>
      <c r="J3921">
        <v>0.08</v>
      </c>
      <c r="K3921">
        <v>0.02</v>
      </c>
      <c r="L3921">
        <v>0.04</v>
      </c>
      <c r="M3921">
        <v>0.51</v>
      </c>
      <c r="N3921">
        <v>56</v>
      </c>
      <c r="O3921">
        <v>29</v>
      </c>
      <c r="P3921">
        <v>7.5</v>
      </c>
      <c r="Q3921">
        <v>33</v>
      </c>
      <c r="R3921" t="s">
        <v>1263</v>
      </c>
      <c r="S3921" t="s">
        <v>88</v>
      </c>
    </row>
    <row r="3922" spans="1:19" x14ac:dyDescent="0.2">
      <c r="A3922" t="s">
        <v>2258</v>
      </c>
      <c r="B3922" t="s">
        <v>44</v>
      </c>
      <c r="C3922">
        <v>2013</v>
      </c>
      <c r="D3922" s="1" t="d">
        <v>2021-07-28</v>
      </c>
      <c r="E3922" s="1" t="str">
        <f t="shared" si="122"/>
        <v>2021</v>
      </c>
      <c r="F3922" s="1" t="str">
        <f t="shared" si="123"/>
        <v>Jul</v>
      </c>
      <c r="G3922" t="s">
        <v>86</v>
      </c>
      <c r="H3922" t="s">
        <v>372</v>
      </c>
      <c r="I3922">
        <v>0.28999999999999998</v>
      </c>
      <c r="J3922">
        <v>0.16</v>
      </c>
      <c r="K3922">
        <v>0.01</v>
      </c>
      <c r="L3922">
        <v>0.05</v>
      </c>
      <c r="M3922">
        <v>0.51</v>
      </c>
      <c r="N3922">
        <v>70</v>
      </c>
      <c r="O3922">
        <v>16</v>
      </c>
      <c r="P3922">
        <v>7.7</v>
      </c>
      <c r="Q3922">
        <v>67</v>
      </c>
      <c r="R3922" t="s">
        <v>1678</v>
      </c>
      <c r="S3922" t="s">
        <v>88</v>
      </c>
    </row>
    <row r="3923" spans="1:19" x14ac:dyDescent="0.2">
      <c r="A3923" t="s">
        <v>3659</v>
      </c>
      <c r="B3923" t="s">
        <v>32</v>
      </c>
      <c r="C3923">
        <v>2007</v>
      </c>
      <c r="D3923" s="1" t="d">
        <v>2022-03-01</v>
      </c>
      <c r="E3923" s="1" t="str">
        <f t="shared" si="122"/>
        <v>2022</v>
      </c>
      <c r="F3923" s="1" t="str">
        <f t="shared" si="123"/>
        <v>Mar</v>
      </c>
      <c r="G3923" t="s">
        <v>34</v>
      </c>
      <c r="H3923" t="s">
        <v>111</v>
      </c>
      <c r="I3923">
        <v>0.47</v>
      </c>
      <c r="J3923">
        <v>0</v>
      </c>
      <c r="K3923">
        <v>0</v>
      </c>
      <c r="L3923">
        <v>0.04</v>
      </c>
      <c r="M3923">
        <v>0.51</v>
      </c>
      <c r="P3923" t="s">
        <v>203</v>
      </c>
    </row>
    <row r="3924" spans="1:19" x14ac:dyDescent="0.2">
      <c r="A3924" t="s">
        <v>2215</v>
      </c>
      <c r="B3924" t="s">
        <v>137</v>
      </c>
      <c r="C3924">
        <v>2004</v>
      </c>
      <c r="D3924" s="1" t="d">
        <v>1995-05-13</v>
      </c>
      <c r="E3924" s="1" t="str">
        <f t="shared" si="122"/>
        <v>1995</v>
      </c>
      <c r="F3924" s="1" t="str">
        <f t="shared" si="123"/>
        <v>May</v>
      </c>
      <c r="G3924" t="s">
        <v>34</v>
      </c>
      <c r="H3924" t="s">
        <v>1403</v>
      </c>
      <c r="I3924">
        <v>0.37</v>
      </c>
      <c r="J3924">
        <v>0.11</v>
      </c>
      <c r="K3924">
        <v>0</v>
      </c>
      <c r="L3924">
        <v>0.02</v>
      </c>
      <c r="M3924">
        <v>0.51</v>
      </c>
      <c r="N3924">
        <v>66</v>
      </c>
      <c r="O3924">
        <v>7</v>
      </c>
      <c r="P3924" t="s">
        <v>203</v>
      </c>
      <c r="R3924" t="s">
        <v>2216</v>
      </c>
      <c r="S3924" t="s">
        <v>20</v>
      </c>
    </row>
    <row r="3925" spans="1:19" x14ac:dyDescent="0.2">
      <c r="A3925" t="s">
        <v>3660</v>
      </c>
      <c r="B3925" t="s">
        <v>55</v>
      </c>
      <c r="C3925">
        <v>2007</v>
      </c>
      <c r="D3925" s="1" t="d">
        <v>1998-09-16</v>
      </c>
      <c r="E3925" s="1" t="str">
        <f t="shared" si="122"/>
        <v>1998</v>
      </c>
      <c r="F3925" s="1" t="str">
        <f t="shared" si="123"/>
        <v>Sep</v>
      </c>
      <c r="G3925" t="s">
        <v>18</v>
      </c>
      <c r="H3925" t="s">
        <v>51</v>
      </c>
      <c r="I3925">
        <v>0.25</v>
      </c>
      <c r="J3925">
        <v>0.19</v>
      </c>
      <c r="K3925">
        <v>0</v>
      </c>
      <c r="L3925">
        <v>0.06</v>
      </c>
      <c r="M3925">
        <v>0.51</v>
      </c>
      <c r="N3925">
        <v>71</v>
      </c>
      <c r="O3925">
        <v>4</v>
      </c>
      <c r="P3925">
        <v>4.8</v>
      </c>
      <c r="Q3925">
        <v>4</v>
      </c>
      <c r="R3925" t="s">
        <v>1416</v>
      </c>
      <c r="S3925" t="s">
        <v>20</v>
      </c>
    </row>
    <row r="3926" spans="1:19" x14ac:dyDescent="0.2">
      <c r="A3926" t="s">
        <v>1769</v>
      </c>
      <c r="B3926" t="s">
        <v>49</v>
      </c>
      <c r="C3926">
        <v>2015</v>
      </c>
      <c r="D3926" s="1" t="d">
        <v>2012-01-20</v>
      </c>
      <c r="E3926" s="1" t="str">
        <f t="shared" si="122"/>
        <v>2012</v>
      </c>
      <c r="F3926" s="1" t="str">
        <f t="shared" si="123"/>
        <v>Jan</v>
      </c>
      <c r="G3926" t="s">
        <v>18</v>
      </c>
      <c r="H3926" t="s">
        <v>51</v>
      </c>
      <c r="I3926">
        <v>0.22</v>
      </c>
      <c r="J3926">
        <v>0.21</v>
      </c>
      <c r="K3926">
        <v>0</v>
      </c>
      <c r="L3926">
        <v>0.08</v>
      </c>
      <c r="M3926">
        <v>0.51</v>
      </c>
      <c r="P3926">
        <v>6</v>
      </c>
      <c r="Q3926">
        <v>21</v>
      </c>
      <c r="R3926" t="s">
        <v>746</v>
      </c>
      <c r="S3926" t="s">
        <v>88</v>
      </c>
    </row>
    <row r="3927" spans="1:19" x14ac:dyDescent="0.2">
      <c r="A3927" t="s">
        <v>2464</v>
      </c>
      <c r="B3927" t="s">
        <v>3661</v>
      </c>
      <c r="C3927">
        <v>2000</v>
      </c>
      <c r="D3927" s="1" t="d">
        <v>2014-06-21</v>
      </c>
      <c r="E3927" s="1" t="str">
        <f t="shared" si="122"/>
        <v>2014</v>
      </c>
      <c r="F3927" s="1" t="str">
        <f t="shared" si="123"/>
        <v>Jun</v>
      </c>
      <c r="G3927" t="s">
        <v>28</v>
      </c>
      <c r="H3927" t="s">
        <v>118</v>
      </c>
      <c r="I3927">
        <v>0</v>
      </c>
      <c r="J3927">
        <v>0</v>
      </c>
      <c r="K3927">
        <v>0.51</v>
      </c>
      <c r="L3927">
        <v>0</v>
      </c>
      <c r="M3927">
        <v>0.51</v>
      </c>
    </row>
    <row r="3928" spans="1:19" x14ac:dyDescent="0.2">
      <c r="A3928" t="s">
        <v>3662</v>
      </c>
      <c r="B3928" t="s">
        <v>64</v>
      </c>
      <c r="C3928">
        <v>2004</v>
      </c>
      <c r="D3928" s="1" t="d">
        <v>2022-05-30</v>
      </c>
      <c r="E3928" s="1" t="str">
        <f t="shared" si="122"/>
        <v>2022</v>
      </c>
      <c r="F3928" s="1" t="str">
        <f t="shared" si="123"/>
        <v>May</v>
      </c>
      <c r="G3928" t="s">
        <v>86</v>
      </c>
      <c r="H3928" t="s">
        <v>155</v>
      </c>
      <c r="I3928">
        <v>0.36</v>
      </c>
      <c r="J3928">
        <v>0.13</v>
      </c>
      <c r="K3928">
        <v>0</v>
      </c>
      <c r="L3928">
        <v>0.01</v>
      </c>
      <c r="M3928">
        <v>0.51</v>
      </c>
      <c r="N3928">
        <v>73</v>
      </c>
      <c r="O3928">
        <v>26</v>
      </c>
      <c r="P3928">
        <v>7</v>
      </c>
      <c r="Q3928">
        <v>21</v>
      </c>
      <c r="R3928" t="s">
        <v>2748</v>
      </c>
      <c r="S3928" t="s">
        <v>88</v>
      </c>
    </row>
    <row r="3929" spans="1:19" x14ac:dyDescent="0.2">
      <c r="A3929" t="s">
        <v>1258</v>
      </c>
      <c r="B3929" t="s">
        <v>137</v>
      </c>
      <c r="C3929">
        <v>2004</v>
      </c>
      <c r="D3929" s="1" t="d">
        <v>2000-08-06</v>
      </c>
      <c r="E3929" s="1" t="str">
        <f t="shared" si="122"/>
        <v>2000</v>
      </c>
      <c r="F3929" s="1" t="str">
        <f t="shared" si="123"/>
        <v>Aug</v>
      </c>
      <c r="G3929" t="s">
        <v>18</v>
      </c>
      <c r="H3929" t="s">
        <v>776</v>
      </c>
      <c r="I3929">
        <v>0.37</v>
      </c>
      <c r="J3929">
        <v>0.11</v>
      </c>
      <c r="K3929">
        <v>0</v>
      </c>
      <c r="L3929">
        <v>0.02</v>
      </c>
      <c r="M3929">
        <v>0.51</v>
      </c>
      <c r="N3929">
        <v>82</v>
      </c>
      <c r="O3929">
        <v>35</v>
      </c>
      <c r="P3929">
        <v>8.1</v>
      </c>
      <c r="Q3929">
        <v>8</v>
      </c>
      <c r="R3929" t="s">
        <v>777</v>
      </c>
      <c r="S3929" t="s">
        <v>20</v>
      </c>
    </row>
    <row r="3930" spans="1:19" x14ac:dyDescent="0.2">
      <c r="A3930" t="s">
        <v>3663</v>
      </c>
      <c r="B3930" t="s">
        <v>55</v>
      </c>
      <c r="C3930">
        <v>2004</v>
      </c>
      <c r="D3930" s="1" t="d">
        <v>2000-11-13</v>
      </c>
      <c r="E3930" s="1" t="str">
        <f t="shared" si="122"/>
        <v>2000</v>
      </c>
      <c r="F3930" s="1" t="str">
        <f t="shared" si="123"/>
        <v>Nov</v>
      </c>
      <c r="G3930" t="s">
        <v>50</v>
      </c>
      <c r="H3930" t="s">
        <v>234</v>
      </c>
      <c r="I3930">
        <v>0.25</v>
      </c>
      <c r="J3930">
        <v>0.19</v>
      </c>
      <c r="K3930">
        <v>0</v>
      </c>
      <c r="L3930">
        <v>0.06</v>
      </c>
      <c r="M3930">
        <v>0.51</v>
      </c>
      <c r="N3930">
        <v>76</v>
      </c>
      <c r="O3930">
        <v>54</v>
      </c>
      <c r="P3930">
        <v>7.8</v>
      </c>
      <c r="Q3930">
        <v>191</v>
      </c>
      <c r="R3930" t="s">
        <v>433</v>
      </c>
      <c r="S3930" t="s">
        <v>53</v>
      </c>
    </row>
    <row r="3931" spans="1:19" x14ac:dyDescent="0.2">
      <c r="A3931" t="s">
        <v>3664</v>
      </c>
      <c r="B3931">
        <v>2600</v>
      </c>
      <c r="C3931">
        <v>1988</v>
      </c>
      <c r="D3931" s="1" t="d">
        <v>2015-05-31</v>
      </c>
      <c r="E3931" s="1" t="str">
        <f t="shared" si="122"/>
        <v>2015</v>
      </c>
      <c r="F3931" s="1" t="str">
        <f t="shared" si="123"/>
        <v>May</v>
      </c>
      <c r="G3931" t="s">
        <v>37</v>
      </c>
      <c r="H3931" t="s">
        <v>71</v>
      </c>
      <c r="I3931">
        <v>0.47</v>
      </c>
      <c r="J3931">
        <v>0.03</v>
      </c>
      <c r="K3931">
        <v>0</v>
      </c>
      <c r="L3931">
        <v>0.01</v>
      </c>
      <c r="M3931">
        <v>0.51</v>
      </c>
    </row>
    <row r="3932" spans="1:19" x14ac:dyDescent="0.2">
      <c r="A3932" t="s">
        <v>3665</v>
      </c>
      <c r="B3932" t="s">
        <v>55</v>
      </c>
      <c r="C3932">
        <v>2005</v>
      </c>
      <c r="D3932" s="1" t="d">
        <v>1997-11-12</v>
      </c>
      <c r="E3932" s="1" t="str">
        <f t="shared" si="122"/>
        <v>1997</v>
      </c>
      <c r="F3932" s="1" t="str">
        <f t="shared" si="123"/>
        <v>Nov</v>
      </c>
      <c r="G3932" t="s">
        <v>34</v>
      </c>
      <c r="H3932" t="s">
        <v>222</v>
      </c>
      <c r="I3932">
        <v>0.22</v>
      </c>
      <c r="J3932">
        <v>0.17</v>
      </c>
      <c r="K3932">
        <v>0.05</v>
      </c>
      <c r="L3932">
        <v>0.06</v>
      </c>
      <c r="M3932">
        <v>0.51</v>
      </c>
      <c r="N3932">
        <v>78</v>
      </c>
      <c r="O3932">
        <v>30</v>
      </c>
      <c r="P3932">
        <v>8.4</v>
      </c>
      <c r="Q3932">
        <v>5</v>
      </c>
      <c r="R3932" t="s">
        <v>412</v>
      </c>
      <c r="S3932" t="s">
        <v>88</v>
      </c>
    </row>
    <row r="3933" spans="1:19" x14ac:dyDescent="0.2">
      <c r="A3933" t="s">
        <v>1473</v>
      </c>
      <c r="B3933" t="s">
        <v>17</v>
      </c>
      <c r="C3933">
        <v>2007</v>
      </c>
      <c r="D3933" s="1" t="d">
        <v>2022-07-05</v>
      </c>
      <c r="E3933" s="1" t="str">
        <f t="shared" si="122"/>
        <v>2022</v>
      </c>
      <c r="F3933" s="1" t="str">
        <f t="shared" si="123"/>
        <v>Jul</v>
      </c>
      <c r="G3933" t="s">
        <v>34</v>
      </c>
      <c r="H3933" t="s">
        <v>111</v>
      </c>
      <c r="I3933">
        <v>0.46</v>
      </c>
      <c r="J3933">
        <v>0.01</v>
      </c>
      <c r="K3933">
        <v>0</v>
      </c>
      <c r="L3933">
        <v>0.04</v>
      </c>
      <c r="M3933">
        <v>0.51</v>
      </c>
      <c r="N3933">
        <v>68</v>
      </c>
      <c r="O3933">
        <v>8</v>
      </c>
      <c r="P3933" t="s">
        <v>203</v>
      </c>
      <c r="R3933" t="s">
        <v>111</v>
      </c>
      <c r="S3933" t="s">
        <v>20</v>
      </c>
    </row>
    <row r="3934" spans="1:19" x14ac:dyDescent="0.2">
      <c r="A3934" t="s">
        <v>3666</v>
      </c>
      <c r="B3934" t="s">
        <v>55</v>
      </c>
      <c r="C3934">
        <v>2002</v>
      </c>
      <c r="D3934" s="1" t="d">
        <v>2021-03-14</v>
      </c>
      <c r="E3934" s="1" t="str">
        <f t="shared" si="122"/>
        <v>2021</v>
      </c>
      <c r="F3934" s="1" t="str">
        <f t="shared" si="123"/>
        <v>Mar</v>
      </c>
      <c r="G3934" t="s">
        <v>34</v>
      </c>
      <c r="H3934" t="s">
        <v>977</v>
      </c>
      <c r="I3934">
        <v>0.25</v>
      </c>
      <c r="J3934">
        <v>0.19</v>
      </c>
      <c r="K3934">
        <v>0</v>
      </c>
      <c r="L3934">
        <v>0.06</v>
      </c>
      <c r="M3934">
        <v>0.51</v>
      </c>
    </row>
    <row r="3935" spans="1:19" x14ac:dyDescent="0.2">
      <c r="A3935" t="s">
        <v>3479</v>
      </c>
      <c r="B3935" t="s">
        <v>44</v>
      </c>
      <c r="C3935">
        <v>2012</v>
      </c>
      <c r="D3935" s="1" t="d">
        <v>2018-10-11</v>
      </c>
      <c r="E3935" s="1" t="str">
        <f t="shared" si="122"/>
        <v>2018</v>
      </c>
      <c r="F3935" s="1" t="str">
        <f t="shared" si="123"/>
        <v>Oct</v>
      </c>
      <c r="G3935" t="s">
        <v>18</v>
      </c>
      <c r="H3935" t="s">
        <v>134</v>
      </c>
      <c r="I3935">
        <v>0.28999999999999998</v>
      </c>
      <c r="J3935">
        <v>0.18</v>
      </c>
      <c r="K3935">
        <v>0</v>
      </c>
      <c r="L3935">
        <v>0.04</v>
      </c>
      <c r="M3935">
        <v>0.51</v>
      </c>
      <c r="N3935">
        <v>77</v>
      </c>
      <c r="O3935">
        <v>47</v>
      </c>
      <c r="P3935">
        <v>5.6</v>
      </c>
      <c r="Q3935">
        <v>39</v>
      </c>
      <c r="R3935" t="s">
        <v>134</v>
      </c>
      <c r="S3935" t="s">
        <v>20</v>
      </c>
    </row>
    <row r="3936" spans="1:19" x14ac:dyDescent="0.2">
      <c r="A3936" t="s">
        <v>3667</v>
      </c>
      <c r="B3936" t="s">
        <v>104</v>
      </c>
      <c r="C3936">
        <v>1997</v>
      </c>
      <c r="D3936" s="1" t="d">
        <v>2018-03-28</v>
      </c>
      <c r="E3936" s="1" t="str">
        <f t="shared" si="122"/>
        <v>2018</v>
      </c>
      <c r="F3936" s="1" t="str">
        <f t="shared" si="123"/>
        <v>Mar</v>
      </c>
      <c r="G3936" t="s">
        <v>18</v>
      </c>
      <c r="H3936" t="s">
        <v>68</v>
      </c>
      <c r="I3936">
        <v>0.28000000000000003</v>
      </c>
      <c r="J3936">
        <v>0.19</v>
      </c>
      <c r="K3936">
        <v>0</v>
      </c>
      <c r="L3936">
        <v>0.03</v>
      </c>
      <c r="M3936">
        <v>0.51</v>
      </c>
    </row>
    <row r="3937" spans="1:19" x14ac:dyDescent="0.2">
      <c r="A3937" t="s">
        <v>3668</v>
      </c>
      <c r="B3937" t="s">
        <v>44</v>
      </c>
      <c r="C3937">
        <v>2009</v>
      </c>
      <c r="D3937" s="1" t="d">
        <v>1992-12-01</v>
      </c>
      <c r="E3937" s="1" t="str">
        <f t="shared" si="122"/>
        <v>1992</v>
      </c>
      <c r="F3937" s="1" t="str">
        <f t="shared" si="123"/>
        <v>Dec</v>
      </c>
      <c r="G3937" t="s">
        <v>50</v>
      </c>
      <c r="H3937" t="s">
        <v>134</v>
      </c>
      <c r="I3937">
        <v>0.26</v>
      </c>
      <c r="J3937">
        <v>0.2</v>
      </c>
      <c r="K3937">
        <v>0</v>
      </c>
      <c r="L3937">
        <v>0.05</v>
      </c>
      <c r="M3937">
        <v>0.51</v>
      </c>
      <c r="N3937">
        <v>73</v>
      </c>
      <c r="O3937">
        <v>69</v>
      </c>
      <c r="P3937">
        <v>8.1999999999999993</v>
      </c>
      <c r="Q3937">
        <v>141</v>
      </c>
      <c r="R3937" t="s">
        <v>473</v>
      </c>
      <c r="S3937" t="s">
        <v>53</v>
      </c>
    </row>
    <row r="3938" spans="1:19" x14ac:dyDescent="0.2">
      <c r="A3938" t="s">
        <v>3669</v>
      </c>
      <c r="B3938" t="s">
        <v>64</v>
      </c>
      <c r="C3938">
        <v>2004</v>
      </c>
      <c r="D3938" s="1" t="d">
        <v>2014-08-18</v>
      </c>
      <c r="E3938" s="1" t="str">
        <f t="shared" si="122"/>
        <v>2014</v>
      </c>
      <c r="F3938" s="1" t="str">
        <f t="shared" si="123"/>
        <v>Aug</v>
      </c>
      <c r="G3938" t="s">
        <v>50</v>
      </c>
      <c r="H3938" t="s">
        <v>484</v>
      </c>
      <c r="I3938">
        <v>0.36</v>
      </c>
      <c r="J3938">
        <v>0.13</v>
      </c>
      <c r="K3938">
        <v>0</v>
      </c>
      <c r="L3938">
        <v>0.01</v>
      </c>
      <c r="M3938">
        <v>0.5</v>
      </c>
      <c r="N3938">
        <v>56</v>
      </c>
      <c r="O3938">
        <v>4</v>
      </c>
      <c r="P3938" t="s">
        <v>203</v>
      </c>
      <c r="R3938" t="s">
        <v>2297</v>
      </c>
      <c r="S3938" t="s">
        <v>20</v>
      </c>
    </row>
    <row r="3939" spans="1:19" x14ac:dyDescent="0.2">
      <c r="A3939" t="s">
        <v>2299</v>
      </c>
      <c r="B3939" t="s">
        <v>55</v>
      </c>
      <c r="C3939">
        <v>2006</v>
      </c>
      <c r="D3939" s="1" t="d">
        <v>1992-06-02</v>
      </c>
      <c r="E3939" s="1" t="str">
        <f t="shared" si="122"/>
        <v>1992</v>
      </c>
      <c r="F3939" s="1" t="str">
        <f t="shared" si="123"/>
        <v>Jun</v>
      </c>
      <c r="G3939" t="s">
        <v>24</v>
      </c>
      <c r="H3939" t="s">
        <v>151</v>
      </c>
      <c r="I3939">
        <v>0.42</v>
      </c>
      <c r="J3939">
        <v>0.02</v>
      </c>
      <c r="K3939">
        <v>0</v>
      </c>
      <c r="L3939">
        <v>7.0000000000000007E-2</v>
      </c>
      <c r="M3939">
        <v>0.5</v>
      </c>
      <c r="N3939">
        <v>55</v>
      </c>
      <c r="O3939">
        <v>41</v>
      </c>
      <c r="P3939">
        <v>7.2</v>
      </c>
      <c r="Q3939">
        <v>25</v>
      </c>
      <c r="R3939" t="s">
        <v>621</v>
      </c>
      <c r="S3939" t="s">
        <v>20</v>
      </c>
    </row>
    <row r="3940" spans="1:19" x14ac:dyDescent="0.2">
      <c r="A3940" t="s">
        <v>3670</v>
      </c>
      <c r="B3940" t="s">
        <v>55</v>
      </c>
      <c r="C3940">
        <v>2003</v>
      </c>
      <c r="D3940" s="1" t="d">
        <v>1988-03-19</v>
      </c>
      <c r="E3940" s="1" t="str">
        <f t="shared" si="122"/>
        <v>1988</v>
      </c>
      <c r="F3940" s="1" t="str">
        <f t="shared" si="123"/>
        <v>Mar</v>
      </c>
      <c r="G3940" t="s">
        <v>1</v>
      </c>
      <c r="H3940" t="s">
        <v>267</v>
      </c>
      <c r="I3940">
        <v>0.25</v>
      </c>
      <c r="J3940">
        <v>0.19</v>
      </c>
      <c r="K3940">
        <v>0</v>
      </c>
      <c r="L3940">
        <v>0.06</v>
      </c>
      <c r="M3940">
        <v>0.5</v>
      </c>
      <c r="N3940">
        <v>51</v>
      </c>
      <c r="O3940">
        <v>9</v>
      </c>
      <c r="P3940">
        <v>7.5</v>
      </c>
      <c r="Q3940">
        <v>6</v>
      </c>
      <c r="R3940" t="s">
        <v>3671</v>
      </c>
      <c r="S3940" t="s">
        <v>20</v>
      </c>
    </row>
    <row r="3941" spans="1:19" x14ac:dyDescent="0.2">
      <c r="A3941" t="s">
        <v>3672</v>
      </c>
      <c r="B3941" t="s">
        <v>32</v>
      </c>
      <c r="C3941">
        <v>2009</v>
      </c>
      <c r="D3941" s="1" t="d">
        <v>1994-03-08</v>
      </c>
      <c r="E3941" s="1" t="str">
        <f t="shared" si="122"/>
        <v>1994</v>
      </c>
      <c r="F3941" s="1" t="str">
        <f t="shared" si="123"/>
        <v>Mar</v>
      </c>
      <c r="G3941" t="s">
        <v>50</v>
      </c>
      <c r="H3941" t="s">
        <v>71</v>
      </c>
      <c r="I3941">
        <v>0.33</v>
      </c>
      <c r="J3941">
        <v>0.13</v>
      </c>
      <c r="K3941">
        <v>0</v>
      </c>
      <c r="L3941">
        <v>0.05</v>
      </c>
      <c r="M3941">
        <v>0.5</v>
      </c>
      <c r="N3941">
        <v>47</v>
      </c>
      <c r="O3941">
        <v>8</v>
      </c>
      <c r="P3941" t="s">
        <v>203</v>
      </c>
      <c r="R3941" t="s">
        <v>1214</v>
      </c>
      <c r="S3941" t="s">
        <v>20</v>
      </c>
    </row>
    <row r="3942" spans="1:19" x14ac:dyDescent="0.2">
      <c r="A3942" t="s">
        <v>3673</v>
      </c>
      <c r="B3942">
        <v>2600</v>
      </c>
      <c r="C3942">
        <v>1983</v>
      </c>
      <c r="D3942" s="1" t="d">
        <v>2009-03-04</v>
      </c>
      <c r="E3942" s="1" t="str">
        <f t="shared" si="122"/>
        <v>2009</v>
      </c>
      <c r="F3942" s="1" t="str">
        <f t="shared" si="123"/>
        <v>Mar</v>
      </c>
      <c r="G3942" t="s">
        <v>50</v>
      </c>
      <c r="H3942" t="s">
        <v>155</v>
      </c>
      <c r="I3942">
        <v>0.47</v>
      </c>
      <c r="J3942">
        <v>0.03</v>
      </c>
      <c r="K3942">
        <v>0</v>
      </c>
      <c r="L3942">
        <v>0.01</v>
      </c>
      <c r="M3942">
        <v>0.5</v>
      </c>
    </row>
    <row r="3943" spans="1:19" x14ac:dyDescent="0.2">
      <c r="A3943" t="s">
        <v>3674</v>
      </c>
      <c r="B3943" t="s">
        <v>44</v>
      </c>
      <c r="C3943">
        <v>2008</v>
      </c>
      <c r="D3943" s="1" t="d">
        <v>1995-09-17</v>
      </c>
      <c r="E3943" s="1" t="str">
        <f t="shared" si="122"/>
        <v>1995</v>
      </c>
      <c r="F3943" s="1" t="str">
        <f t="shared" si="123"/>
        <v>Sep</v>
      </c>
      <c r="G3943" t="s">
        <v>18</v>
      </c>
      <c r="H3943" t="s">
        <v>134</v>
      </c>
      <c r="I3943">
        <v>0.45</v>
      </c>
      <c r="J3943">
        <v>0.01</v>
      </c>
      <c r="K3943">
        <v>0</v>
      </c>
      <c r="L3943">
        <v>0.04</v>
      </c>
      <c r="M3943">
        <v>0.5</v>
      </c>
      <c r="N3943">
        <v>88</v>
      </c>
      <c r="O3943">
        <v>41</v>
      </c>
      <c r="P3943">
        <v>8.4</v>
      </c>
      <c r="Q3943">
        <v>61</v>
      </c>
      <c r="R3943" t="s">
        <v>193</v>
      </c>
      <c r="S3943" t="s">
        <v>112</v>
      </c>
    </row>
    <row r="3944" spans="1:19" x14ac:dyDescent="0.2">
      <c r="A3944" t="s">
        <v>2022</v>
      </c>
      <c r="B3944" t="s">
        <v>17</v>
      </c>
      <c r="C3944">
        <v>2008</v>
      </c>
      <c r="D3944" s="1" t="d">
        <v>1993-03-09</v>
      </c>
      <c r="E3944" s="1" t="str">
        <f t="shared" si="122"/>
        <v>1993</v>
      </c>
      <c r="F3944" s="1" t="str">
        <f t="shared" si="123"/>
        <v>Mar</v>
      </c>
      <c r="G3944" t="s">
        <v>50</v>
      </c>
      <c r="H3944" t="s">
        <v>51</v>
      </c>
      <c r="I3944">
        <v>0.17</v>
      </c>
      <c r="J3944">
        <v>0.28000000000000003</v>
      </c>
      <c r="K3944">
        <v>0</v>
      </c>
      <c r="L3944">
        <v>0.06</v>
      </c>
      <c r="M3944">
        <v>0.5</v>
      </c>
      <c r="N3944">
        <v>83</v>
      </c>
      <c r="O3944">
        <v>34</v>
      </c>
      <c r="P3944">
        <v>8.4</v>
      </c>
      <c r="Q3944">
        <v>60</v>
      </c>
      <c r="R3944" t="s">
        <v>535</v>
      </c>
      <c r="S3944" t="s">
        <v>88</v>
      </c>
    </row>
    <row r="3945" spans="1:19" x14ac:dyDescent="0.2">
      <c r="A3945" t="s">
        <v>745</v>
      </c>
      <c r="B3945" t="s">
        <v>44</v>
      </c>
      <c r="C3945">
        <v>2006</v>
      </c>
      <c r="D3945" s="1" t="d">
        <v>1999-02-01</v>
      </c>
      <c r="E3945" s="1" t="str">
        <f t="shared" si="122"/>
        <v>1999</v>
      </c>
      <c r="F3945" s="1" t="str">
        <f t="shared" si="123"/>
        <v>Feb</v>
      </c>
      <c r="G3945" t="s">
        <v>86</v>
      </c>
      <c r="H3945" t="s">
        <v>484</v>
      </c>
      <c r="I3945">
        <v>0.44</v>
      </c>
      <c r="J3945">
        <v>0.03</v>
      </c>
      <c r="K3945">
        <v>0</v>
      </c>
      <c r="L3945">
        <v>0.04</v>
      </c>
      <c r="M3945">
        <v>0.5</v>
      </c>
      <c r="N3945">
        <v>81</v>
      </c>
      <c r="O3945">
        <v>50</v>
      </c>
      <c r="P3945">
        <v>7.8</v>
      </c>
      <c r="Q3945">
        <v>46</v>
      </c>
      <c r="R3945" t="s">
        <v>746</v>
      </c>
      <c r="S3945" t="s">
        <v>88</v>
      </c>
    </row>
    <row r="3946" spans="1:19" x14ac:dyDescent="0.2">
      <c r="A3946" t="s">
        <v>1126</v>
      </c>
      <c r="B3946" t="s">
        <v>137</v>
      </c>
      <c r="C3946">
        <v>2003</v>
      </c>
      <c r="D3946" s="1" t="d">
        <v>2005-11-24</v>
      </c>
      <c r="E3946" s="1" t="str">
        <f t="shared" si="122"/>
        <v>2005</v>
      </c>
      <c r="F3946" s="1" t="str">
        <f t="shared" si="123"/>
        <v>Nov</v>
      </c>
      <c r="G3946" t="s">
        <v>24</v>
      </c>
      <c r="H3946" t="s">
        <v>51</v>
      </c>
      <c r="I3946">
        <v>0.42</v>
      </c>
      <c r="J3946">
        <v>0.06</v>
      </c>
      <c r="K3946">
        <v>0</v>
      </c>
      <c r="L3946">
        <v>0.02</v>
      </c>
      <c r="M3946">
        <v>0.5</v>
      </c>
      <c r="N3946">
        <v>86</v>
      </c>
      <c r="O3946">
        <v>33</v>
      </c>
      <c r="P3946">
        <v>7.6</v>
      </c>
      <c r="Q3946">
        <v>12</v>
      </c>
      <c r="R3946" t="s">
        <v>210</v>
      </c>
      <c r="S3946" t="s">
        <v>88</v>
      </c>
    </row>
    <row r="3947" spans="1:19" x14ac:dyDescent="0.2">
      <c r="A3947" t="s">
        <v>749</v>
      </c>
      <c r="B3947" t="s">
        <v>49</v>
      </c>
      <c r="C3947">
        <v>2011</v>
      </c>
      <c r="D3947" s="1" t="d">
        <v>1989-01-24</v>
      </c>
      <c r="E3947" s="1" t="str">
        <f t="shared" si="122"/>
        <v>1989</v>
      </c>
      <c r="F3947" s="1" t="str">
        <f t="shared" si="123"/>
        <v>Jan</v>
      </c>
      <c r="G3947" t="s">
        <v>28</v>
      </c>
      <c r="H3947" t="s">
        <v>222</v>
      </c>
      <c r="I3947">
        <v>0</v>
      </c>
      <c r="J3947">
        <v>0</v>
      </c>
      <c r="K3947">
        <v>0.5</v>
      </c>
      <c r="L3947">
        <v>0</v>
      </c>
      <c r="M3947">
        <v>0.5</v>
      </c>
    </row>
    <row r="3948" spans="1:19" x14ac:dyDescent="0.2">
      <c r="A3948" t="s">
        <v>2774</v>
      </c>
      <c r="B3948" t="s">
        <v>49</v>
      </c>
      <c r="C3948">
        <v>2006</v>
      </c>
      <c r="D3948" s="1" t="d">
        <v>2020-02-07</v>
      </c>
      <c r="E3948" s="1" t="str">
        <f t="shared" si="122"/>
        <v>2020</v>
      </c>
      <c r="F3948" s="1" t="str">
        <f t="shared" si="123"/>
        <v>Feb</v>
      </c>
      <c r="G3948" t="s">
        <v>18</v>
      </c>
      <c r="H3948" t="s">
        <v>134</v>
      </c>
      <c r="I3948">
        <v>0.31</v>
      </c>
      <c r="J3948">
        <v>0.12</v>
      </c>
      <c r="K3948">
        <v>0</v>
      </c>
      <c r="L3948">
        <v>7.0000000000000007E-2</v>
      </c>
      <c r="M3948">
        <v>0.5</v>
      </c>
      <c r="N3948">
        <v>81</v>
      </c>
      <c r="O3948">
        <v>30</v>
      </c>
      <c r="P3948" t="s">
        <v>203</v>
      </c>
      <c r="R3948" t="s">
        <v>490</v>
      </c>
      <c r="S3948" t="s">
        <v>20</v>
      </c>
    </row>
    <row r="3949" spans="1:19" x14ac:dyDescent="0.2">
      <c r="A3949" t="s">
        <v>1717</v>
      </c>
      <c r="B3949" t="s">
        <v>17</v>
      </c>
      <c r="C3949">
        <v>2007</v>
      </c>
      <c r="D3949" s="1" t="d">
        <v>1997-05-31</v>
      </c>
      <c r="E3949" s="1" t="str">
        <f t="shared" si="122"/>
        <v>1997</v>
      </c>
      <c r="F3949" s="1" t="str">
        <f t="shared" si="123"/>
        <v>May</v>
      </c>
      <c r="G3949" t="s">
        <v>50</v>
      </c>
      <c r="H3949" t="s">
        <v>484</v>
      </c>
      <c r="I3949">
        <v>0.43</v>
      </c>
      <c r="J3949">
        <v>0.03</v>
      </c>
      <c r="K3949">
        <v>0</v>
      </c>
      <c r="L3949">
        <v>0.04</v>
      </c>
      <c r="M3949">
        <v>0.5</v>
      </c>
      <c r="N3949">
        <v>62</v>
      </c>
      <c r="O3949">
        <v>16</v>
      </c>
      <c r="P3949">
        <v>6.7</v>
      </c>
      <c r="Q3949">
        <v>12</v>
      </c>
      <c r="R3949" t="s">
        <v>2451</v>
      </c>
      <c r="S3949" t="s">
        <v>20</v>
      </c>
    </row>
    <row r="3950" spans="1:19" x14ac:dyDescent="0.2">
      <c r="A3950" t="s">
        <v>3675</v>
      </c>
      <c r="B3950" t="s">
        <v>189</v>
      </c>
      <c r="C3950">
        <v>2006</v>
      </c>
      <c r="D3950" s="1" t="d">
        <v>2013-10-30</v>
      </c>
      <c r="E3950" s="1" t="str">
        <f t="shared" si="122"/>
        <v>2013</v>
      </c>
      <c r="F3950" s="1" t="str">
        <f t="shared" si="123"/>
        <v>Oct</v>
      </c>
      <c r="G3950" t="s">
        <v>101</v>
      </c>
      <c r="H3950" t="s">
        <v>484</v>
      </c>
      <c r="I3950">
        <v>0.39</v>
      </c>
      <c r="J3950">
        <v>0.1</v>
      </c>
      <c r="K3950">
        <v>0</v>
      </c>
      <c r="L3950">
        <v>0.01</v>
      </c>
      <c r="M3950">
        <v>0.5</v>
      </c>
      <c r="N3950">
        <v>60</v>
      </c>
      <c r="O3950">
        <v>10</v>
      </c>
      <c r="P3950">
        <v>6.5</v>
      </c>
      <c r="Q3950">
        <v>4</v>
      </c>
      <c r="R3950" t="s">
        <v>3676</v>
      </c>
      <c r="S3950" t="s">
        <v>112</v>
      </c>
    </row>
    <row r="3951" spans="1:19" x14ac:dyDescent="0.2">
      <c r="A3951" t="s">
        <v>3677</v>
      </c>
      <c r="B3951" t="s">
        <v>104</v>
      </c>
      <c r="C3951">
        <v>2001</v>
      </c>
      <c r="D3951" s="1" t="d">
        <v>2015-01-19</v>
      </c>
      <c r="E3951" s="1" t="str">
        <f t="shared" si="122"/>
        <v>2015</v>
      </c>
      <c r="F3951" s="1" t="str">
        <f t="shared" si="123"/>
        <v>Jan</v>
      </c>
      <c r="G3951" t="s">
        <v>34</v>
      </c>
      <c r="H3951" t="s">
        <v>484</v>
      </c>
      <c r="I3951">
        <v>0.28000000000000003</v>
      </c>
      <c r="J3951">
        <v>0.19</v>
      </c>
      <c r="K3951">
        <v>0</v>
      </c>
      <c r="L3951">
        <v>0.03</v>
      </c>
      <c r="M3951">
        <v>0.5</v>
      </c>
    </row>
    <row r="3952" spans="1:19" x14ac:dyDescent="0.2">
      <c r="A3952" t="s">
        <v>3678</v>
      </c>
      <c r="B3952" t="s">
        <v>55</v>
      </c>
      <c r="C3952">
        <v>2001</v>
      </c>
      <c r="D3952" s="1" t="d">
        <v>1997-09-09</v>
      </c>
      <c r="E3952" s="1" t="str">
        <f t="shared" si="122"/>
        <v>1997</v>
      </c>
      <c r="F3952" s="1" t="str">
        <f t="shared" si="123"/>
        <v>Sep</v>
      </c>
      <c r="G3952" t="s">
        <v>50</v>
      </c>
      <c r="H3952" t="s">
        <v>274</v>
      </c>
      <c r="I3952">
        <v>0.25</v>
      </c>
      <c r="J3952">
        <v>0.19</v>
      </c>
      <c r="K3952">
        <v>0</v>
      </c>
      <c r="L3952">
        <v>0.06</v>
      </c>
      <c r="M3952">
        <v>0.5</v>
      </c>
      <c r="N3952">
        <v>44</v>
      </c>
      <c r="O3952">
        <v>13</v>
      </c>
      <c r="P3952">
        <v>7</v>
      </c>
      <c r="Q3952">
        <v>11</v>
      </c>
      <c r="R3952" t="s">
        <v>1477</v>
      </c>
      <c r="S3952" t="s">
        <v>88</v>
      </c>
    </row>
    <row r="3953" spans="1:19" x14ac:dyDescent="0.2">
      <c r="A3953" t="s">
        <v>3679</v>
      </c>
      <c r="B3953" t="s">
        <v>17</v>
      </c>
      <c r="C3953">
        <v>2010</v>
      </c>
      <c r="D3953" s="1" t="d">
        <v>2006-03-15</v>
      </c>
      <c r="E3953" s="1" t="str">
        <f t="shared" si="122"/>
        <v>2006</v>
      </c>
      <c r="F3953" s="1" t="str">
        <f t="shared" si="123"/>
        <v>Mar</v>
      </c>
      <c r="G3953" t="s">
        <v>34</v>
      </c>
      <c r="H3953" t="s">
        <v>568</v>
      </c>
      <c r="I3953">
        <v>0.45</v>
      </c>
      <c r="J3953">
        <v>0.02</v>
      </c>
      <c r="K3953">
        <v>0</v>
      </c>
      <c r="L3953">
        <v>0.03</v>
      </c>
      <c r="M3953">
        <v>0.5</v>
      </c>
      <c r="P3953" t="s">
        <v>203</v>
      </c>
      <c r="R3953" t="s">
        <v>568</v>
      </c>
      <c r="S3953" t="s">
        <v>20</v>
      </c>
    </row>
    <row r="3954" spans="1:19" x14ac:dyDescent="0.2">
      <c r="A3954" t="s">
        <v>3680</v>
      </c>
      <c r="B3954" t="s">
        <v>32</v>
      </c>
      <c r="C3954">
        <v>2007</v>
      </c>
      <c r="D3954" s="1" t="d">
        <v>1991-06-23</v>
      </c>
      <c r="E3954" s="1" t="str">
        <f t="shared" si="122"/>
        <v>1991</v>
      </c>
      <c r="F3954" s="1" t="str">
        <f t="shared" si="123"/>
        <v>Jun</v>
      </c>
      <c r="G3954" t="s">
        <v>39</v>
      </c>
      <c r="H3954" t="s">
        <v>484</v>
      </c>
      <c r="I3954">
        <v>0.46</v>
      </c>
      <c r="J3954">
        <v>0.01</v>
      </c>
      <c r="K3954">
        <v>0</v>
      </c>
      <c r="L3954">
        <v>0.04</v>
      </c>
      <c r="M3954">
        <v>0.5</v>
      </c>
    </row>
    <row r="3955" spans="1:19" x14ac:dyDescent="0.2">
      <c r="A3955" t="s">
        <v>3681</v>
      </c>
      <c r="B3955" t="s">
        <v>55</v>
      </c>
      <c r="C3955">
        <v>2006</v>
      </c>
      <c r="D3955" s="1" t="d">
        <v>2003-02-05</v>
      </c>
      <c r="E3955" s="1" t="str">
        <f t="shared" si="122"/>
        <v>2003</v>
      </c>
      <c r="F3955" s="1" t="str">
        <f t="shared" si="123"/>
        <v>Feb</v>
      </c>
      <c r="G3955" t="s">
        <v>50</v>
      </c>
      <c r="H3955" t="s">
        <v>283</v>
      </c>
      <c r="I3955">
        <v>0.25</v>
      </c>
      <c r="J3955">
        <v>0.19</v>
      </c>
      <c r="K3955">
        <v>0</v>
      </c>
      <c r="L3955">
        <v>0.06</v>
      </c>
      <c r="M3955">
        <v>0.5</v>
      </c>
      <c r="N3955">
        <v>83</v>
      </c>
      <c r="O3955">
        <v>36</v>
      </c>
      <c r="P3955">
        <v>8.4</v>
      </c>
      <c r="Q3955">
        <v>104</v>
      </c>
      <c r="R3955" t="s">
        <v>623</v>
      </c>
      <c r="S3955" t="s">
        <v>53</v>
      </c>
    </row>
    <row r="3956" spans="1:19" x14ac:dyDescent="0.2">
      <c r="A3956" t="s">
        <v>1807</v>
      </c>
      <c r="B3956" t="s">
        <v>55</v>
      </c>
      <c r="C3956">
        <v>2008</v>
      </c>
      <c r="D3956" s="1" t="d">
        <v>2010-11-28</v>
      </c>
      <c r="E3956" s="1" t="str">
        <f t="shared" si="122"/>
        <v>2010</v>
      </c>
      <c r="F3956" s="1" t="str">
        <f t="shared" si="123"/>
        <v>Nov</v>
      </c>
      <c r="G3956" t="s">
        <v>34</v>
      </c>
      <c r="H3956" t="s">
        <v>568</v>
      </c>
      <c r="I3956">
        <v>0.25</v>
      </c>
      <c r="J3956">
        <v>0.19</v>
      </c>
      <c r="K3956">
        <v>0</v>
      </c>
      <c r="L3956">
        <v>0.06</v>
      </c>
      <c r="M3956">
        <v>0.5</v>
      </c>
      <c r="P3956" t="s">
        <v>203</v>
      </c>
      <c r="R3956" t="s">
        <v>1430</v>
      </c>
      <c r="S3956" t="s">
        <v>20</v>
      </c>
    </row>
    <row r="3957" spans="1:19" x14ac:dyDescent="0.2">
      <c r="A3957" t="s">
        <v>3682</v>
      </c>
      <c r="B3957">
        <v>2600</v>
      </c>
      <c r="C3957">
        <v>1982</v>
      </c>
      <c r="D3957" s="1" t="d">
        <v>2001-03-16</v>
      </c>
      <c r="E3957" s="1" t="str">
        <f t="shared" si="122"/>
        <v>2001</v>
      </c>
      <c r="F3957" s="1" t="str">
        <f t="shared" si="123"/>
        <v>Mar</v>
      </c>
      <c r="G3957" t="s">
        <v>37</v>
      </c>
      <c r="H3957" t="s">
        <v>71</v>
      </c>
      <c r="I3957">
        <v>0.47</v>
      </c>
      <c r="J3957">
        <v>0.03</v>
      </c>
      <c r="K3957">
        <v>0</v>
      </c>
      <c r="L3957">
        <v>0.01</v>
      </c>
      <c r="M3957">
        <v>0.5</v>
      </c>
    </row>
    <row r="3958" spans="1:19" x14ac:dyDescent="0.2">
      <c r="A3958" t="s">
        <v>3257</v>
      </c>
      <c r="B3958" t="s">
        <v>49</v>
      </c>
      <c r="C3958">
        <v>2008</v>
      </c>
      <c r="D3958" s="1" t="d">
        <v>1989-01-08</v>
      </c>
      <c r="E3958" s="1" t="str">
        <f t="shared" si="122"/>
        <v>1989</v>
      </c>
      <c r="F3958" s="1" t="str">
        <f t="shared" si="123"/>
        <v>Jan</v>
      </c>
      <c r="G3958" t="s">
        <v>50</v>
      </c>
      <c r="H3958" t="s">
        <v>111</v>
      </c>
      <c r="I3958">
        <v>0.19</v>
      </c>
      <c r="J3958">
        <v>0.22</v>
      </c>
      <c r="K3958">
        <v>0</v>
      </c>
      <c r="L3958">
        <v>0.09</v>
      </c>
      <c r="M3958">
        <v>0.5</v>
      </c>
      <c r="N3958">
        <v>54</v>
      </c>
      <c r="O3958">
        <v>30</v>
      </c>
      <c r="P3958">
        <v>6.9</v>
      </c>
      <c r="Q3958">
        <v>28</v>
      </c>
      <c r="R3958" t="s">
        <v>260</v>
      </c>
      <c r="S3958" t="s">
        <v>88</v>
      </c>
    </row>
    <row r="3959" spans="1:19" x14ac:dyDescent="0.2">
      <c r="A3959" t="s">
        <v>3683</v>
      </c>
      <c r="B3959" t="s">
        <v>55</v>
      </c>
      <c r="C3959">
        <v>2008</v>
      </c>
      <c r="D3959" s="1" t="d">
        <v>2021-03-26</v>
      </c>
      <c r="E3959" s="1" t="str">
        <f t="shared" si="122"/>
        <v>2021</v>
      </c>
      <c r="F3959" s="1" t="str">
        <f t="shared" si="123"/>
        <v>Mar</v>
      </c>
      <c r="G3959" t="s">
        <v>1</v>
      </c>
      <c r="H3959" t="s">
        <v>329</v>
      </c>
      <c r="I3959">
        <v>0.25</v>
      </c>
      <c r="J3959">
        <v>0.19</v>
      </c>
      <c r="K3959">
        <v>0</v>
      </c>
      <c r="L3959">
        <v>0.06</v>
      </c>
      <c r="M3959">
        <v>0.5</v>
      </c>
      <c r="N3959">
        <v>73</v>
      </c>
      <c r="O3959">
        <v>7</v>
      </c>
      <c r="P3959">
        <v>6.5</v>
      </c>
      <c r="Q3959">
        <v>36</v>
      </c>
      <c r="R3959" t="s">
        <v>1620</v>
      </c>
      <c r="S3959" t="s">
        <v>112</v>
      </c>
    </row>
    <row r="3960" spans="1:19" x14ac:dyDescent="0.2">
      <c r="A3960" t="s">
        <v>3684</v>
      </c>
      <c r="B3960" t="s">
        <v>55</v>
      </c>
      <c r="C3960">
        <v>2002</v>
      </c>
      <c r="D3960" s="1" t="d">
        <v>2003-05-28</v>
      </c>
      <c r="E3960" s="1" t="str">
        <f t="shared" si="122"/>
        <v>2003</v>
      </c>
      <c r="F3960" s="1" t="str">
        <f t="shared" si="123"/>
        <v>May</v>
      </c>
      <c r="G3960" t="s">
        <v>34</v>
      </c>
      <c r="H3960" t="s">
        <v>71</v>
      </c>
      <c r="I3960">
        <v>0.25</v>
      </c>
      <c r="J3960">
        <v>0.19</v>
      </c>
      <c r="K3960">
        <v>0</v>
      </c>
      <c r="L3960">
        <v>0.06</v>
      </c>
      <c r="M3960">
        <v>0.5</v>
      </c>
      <c r="N3960">
        <v>75</v>
      </c>
      <c r="O3960">
        <v>13</v>
      </c>
      <c r="P3960">
        <v>7.7</v>
      </c>
      <c r="Q3960">
        <v>6</v>
      </c>
      <c r="R3960" t="s">
        <v>3685</v>
      </c>
      <c r="S3960" t="s">
        <v>20</v>
      </c>
    </row>
    <row r="3961" spans="1:19" x14ac:dyDescent="0.2">
      <c r="A3961" t="s">
        <v>3686</v>
      </c>
      <c r="B3961" t="s">
        <v>32</v>
      </c>
      <c r="C3961">
        <v>2007</v>
      </c>
      <c r="D3961" s="1" t="d">
        <v>2014-07-22</v>
      </c>
      <c r="E3961" s="1" t="str">
        <f t="shared" si="122"/>
        <v>2014</v>
      </c>
      <c r="F3961" s="1" t="str">
        <f t="shared" si="123"/>
        <v>Jul</v>
      </c>
      <c r="G3961" t="s">
        <v>30</v>
      </c>
      <c r="H3961" t="s">
        <v>19</v>
      </c>
      <c r="I3961">
        <v>0.17</v>
      </c>
      <c r="J3961">
        <v>0.02</v>
      </c>
      <c r="K3961">
        <v>0.3</v>
      </c>
      <c r="L3961">
        <v>0.02</v>
      </c>
      <c r="M3961">
        <v>0.5</v>
      </c>
      <c r="N3961">
        <v>83</v>
      </c>
      <c r="O3961">
        <v>33</v>
      </c>
      <c r="P3961">
        <v>8.6999999999999993</v>
      </c>
      <c r="Q3961">
        <v>36</v>
      </c>
      <c r="R3961" t="s">
        <v>1086</v>
      </c>
      <c r="S3961" t="s">
        <v>20</v>
      </c>
    </row>
    <row r="3962" spans="1:19" x14ac:dyDescent="0.2">
      <c r="A3962" t="s">
        <v>900</v>
      </c>
      <c r="B3962" t="s">
        <v>44</v>
      </c>
      <c r="C3962">
        <v>2011</v>
      </c>
      <c r="D3962" s="1" t="d">
        <v>2010-06-09</v>
      </c>
      <c r="E3962" s="1" t="str">
        <f t="shared" si="122"/>
        <v>2010</v>
      </c>
      <c r="F3962" s="1" t="str">
        <f t="shared" si="123"/>
        <v>Jun</v>
      </c>
      <c r="G3962" t="s">
        <v>50</v>
      </c>
      <c r="H3962" t="s">
        <v>234</v>
      </c>
      <c r="I3962">
        <v>0.1</v>
      </c>
      <c r="J3962">
        <v>0.34</v>
      </c>
      <c r="K3962">
        <v>0</v>
      </c>
      <c r="L3962">
        <v>7.0000000000000007E-2</v>
      </c>
      <c r="M3962">
        <v>0.5</v>
      </c>
      <c r="N3962">
        <v>78</v>
      </c>
      <c r="O3962">
        <v>36</v>
      </c>
      <c r="P3962">
        <v>6.6</v>
      </c>
      <c r="Q3962">
        <v>55</v>
      </c>
      <c r="R3962" t="s">
        <v>357</v>
      </c>
      <c r="S3962" t="s">
        <v>20</v>
      </c>
    </row>
    <row r="3963" spans="1:19" x14ac:dyDescent="0.2">
      <c r="A3963" t="s">
        <v>3687</v>
      </c>
      <c r="B3963" t="s">
        <v>159</v>
      </c>
      <c r="C3963">
        <v>2007</v>
      </c>
      <c r="D3963" s="1" t="d">
        <v>1992-01-23</v>
      </c>
      <c r="E3963" s="1" t="str">
        <f t="shared" si="122"/>
        <v>1992</v>
      </c>
      <c r="F3963" s="1" t="str">
        <f t="shared" si="123"/>
        <v>Jan</v>
      </c>
      <c r="G3963" t="s">
        <v>28</v>
      </c>
      <c r="H3963" t="s">
        <v>242</v>
      </c>
      <c r="I3963">
        <v>0.36</v>
      </c>
      <c r="J3963">
        <v>0.02</v>
      </c>
      <c r="K3963">
        <v>7.0000000000000007E-2</v>
      </c>
      <c r="L3963">
        <v>0.04</v>
      </c>
      <c r="M3963">
        <v>0.5</v>
      </c>
      <c r="N3963">
        <v>63</v>
      </c>
      <c r="O3963">
        <v>31</v>
      </c>
      <c r="P3963">
        <v>7.1</v>
      </c>
      <c r="Q3963">
        <v>24</v>
      </c>
      <c r="R3963" t="s">
        <v>461</v>
      </c>
      <c r="S3963" t="s">
        <v>88</v>
      </c>
    </row>
    <row r="3964" spans="1:19" x14ac:dyDescent="0.2">
      <c r="A3964" t="s">
        <v>3688</v>
      </c>
      <c r="B3964" t="s">
        <v>159</v>
      </c>
      <c r="C3964">
        <v>2007</v>
      </c>
      <c r="D3964" s="1" t="d">
        <v>2015-04-11</v>
      </c>
      <c r="E3964" s="1" t="str">
        <f t="shared" si="122"/>
        <v>2015</v>
      </c>
      <c r="F3964" s="1" t="str">
        <f t="shared" si="123"/>
        <v>Apr</v>
      </c>
      <c r="G3964" t="s">
        <v>24</v>
      </c>
      <c r="H3964" t="s">
        <v>155</v>
      </c>
      <c r="I3964">
        <v>0.08</v>
      </c>
      <c r="J3964">
        <v>0.27</v>
      </c>
      <c r="K3964">
        <v>0</v>
      </c>
      <c r="L3964">
        <v>0.15</v>
      </c>
      <c r="M3964">
        <v>0.5</v>
      </c>
      <c r="N3964">
        <v>80</v>
      </c>
      <c r="O3964">
        <v>18</v>
      </c>
      <c r="P3964">
        <v>7.3</v>
      </c>
      <c r="Q3964">
        <v>29</v>
      </c>
      <c r="R3964" t="s">
        <v>1644</v>
      </c>
      <c r="S3964" t="s">
        <v>112</v>
      </c>
    </row>
    <row r="3965" spans="1:19" x14ac:dyDescent="0.2">
      <c r="A3965" t="s">
        <v>2682</v>
      </c>
      <c r="B3965" t="s">
        <v>159</v>
      </c>
      <c r="C3965">
        <v>2009</v>
      </c>
      <c r="D3965" s="1" t="d">
        <v>1989-04-25</v>
      </c>
      <c r="E3965" s="1" t="str">
        <f t="shared" si="122"/>
        <v>1989</v>
      </c>
      <c r="F3965" s="1" t="str">
        <f t="shared" si="123"/>
        <v>Apr</v>
      </c>
      <c r="G3965" t="s">
        <v>50</v>
      </c>
      <c r="H3965" t="s">
        <v>134</v>
      </c>
      <c r="I3965">
        <v>0.18</v>
      </c>
      <c r="J3965">
        <v>0.2</v>
      </c>
      <c r="K3965">
        <v>0</v>
      </c>
      <c r="L3965">
        <v>0.12</v>
      </c>
      <c r="M3965">
        <v>0.5</v>
      </c>
      <c r="P3965">
        <v>6.6</v>
      </c>
      <c r="Q3965">
        <v>9</v>
      </c>
      <c r="R3965" t="s">
        <v>1489</v>
      </c>
      <c r="S3965" t="s">
        <v>20</v>
      </c>
    </row>
    <row r="3966" spans="1:19" x14ac:dyDescent="0.2">
      <c r="A3966" t="s">
        <v>3689</v>
      </c>
      <c r="B3966" t="s">
        <v>1015</v>
      </c>
      <c r="C3966">
        <v>2012</v>
      </c>
      <c r="D3966" s="1" t="d">
        <v>1992-10-16</v>
      </c>
      <c r="E3966" s="1" t="str">
        <f t="shared" si="122"/>
        <v>1992</v>
      </c>
      <c r="F3966" s="1" t="str">
        <f t="shared" si="123"/>
        <v>Oct</v>
      </c>
      <c r="G3966" t="s">
        <v>37</v>
      </c>
      <c r="H3966" t="s">
        <v>68</v>
      </c>
      <c r="I3966">
        <v>0.25</v>
      </c>
      <c r="J3966">
        <v>0.13</v>
      </c>
      <c r="K3966">
        <v>0.04</v>
      </c>
      <c r="L3966">
        <v>7.0000000000000007E-2</v>
      </c>
      <c r="M3966">
        <v>0.5</v>
      </c>
      <c r="N3966">
        <v>71</v>
      </c>
      <c r="O3966">
        <v>60</v>
      </c>
      <c r="P3966">
        <v>7.5</v>
      </c>
      <c r="Q3966">
        <v>169</v>
      </c>
      <c r="R3966" t="s">
        <v>465</v>
      </c>
      <c r="S3966" t="s">
        <v>88</v>
      </c>
    </row>
    <row r="3967" spans="1:19" x14ac:dyDescent="0.2">
      <c r="A3967" t="s">
        <v>3690</v>
      </c>
      <c r="B3967" t="s">
        <v>49</v>
      </c>
      <c r="C3967">
        <v>2010</v>
      </c>
      <c r="D3967" s="1" t="d">
        <v>2018-04-17</v>
      </c>
      <c r="E3967" s="1" t="str">
        <f t="shared" si="122"/>
        <v>2018</v>
      </c>
      <c r="F3967" s="1" t="str">
        <f t="shared" si="123"/>
        <v>Apr</v>
      </c>
      <c r="G3967" t="s">
        <v>272</v>
      </c>
      <c r="H3967" t="s">
        <v>111</v>
      </c>
      <c r="I3967">
        <v>0.18</v>
      </c>
      <c r="J3967">
        <v>0.22</v>
      </c>
      <c r="K3967">
        <v>0.02</v>
      </c>
      <c r="L3967">
        <v>0.08</v>
      </c>
      <c r="M3967">
        <v>0.5</v>
      </c>
      <c r="N3967">
        <v>76</v>
      </c>
      <c r="O3967">
        <v>37</v>
      </c>
      <c r="P3967">
        <v>7.3</v>
      </c>
      <c r="Q3967">
        <v>50</v>
      </c>
      <c r="R3967" t="s">
        <v>3691</v>
      </c>
      <c r="S3967" t="s">
        <v>88</v>
      </c>
    </row>
    <row r="3968" spans="1:19" x14ac:dyDescent="0.2">
      <c r="A3968" t="s">
        <v>3692</v>
      </c>
      <c r="B3968" t="s">
        <v>79</v>
      </c>
      <c r="C3968">
        <v>2012</v>
      </c>
      <c r="D3968" s="1" t="d">
        <v>1997-04-01</v>
      </c>
      <c r="E3968" s="1" t="str">
        <f t="shared" si="122"/>
        <v>1997</v>
      </c>
      <c r="F3968" s="1" t="str">
        <f t="shared" si="123"/>
        <v>Apr</v>
      </c>
      <c r="G3968" t="s">
        <v>34</v>
      </c>
      <c r="H3968" t="s">
        <v>242</v>
      </c>
      <c r="I3968">
        <v>0.22</v>
      </c>
      <c r="J3968">
        <v>7.0000000000000007E-2</v>
      </c>
      <c r="K3968">
        <v>0.18</v>
      </c>
      <c r="L3968">
        <v>0.02</v>
      </c>
      <c r="M3968">
        <v>0.5</v>
      </c>
      <c r="N3968">
        <v>78</v>
      </c>
      <c r="O3968">
        <v>60</v>
      </c>
      <c r="P3968">
        <v>7.8</v>
      </c>
      <c r="Q3968">
        <v>113</v>
      </c>
      <c r="R3968" t="s">
        <v>579</v>
      </c>
      <c r="S3968" t="s">
        <v>112</v>
      </c>
    </row>
    <row r="3969" spans="1:19" x14ac:dyDescent="0.2">
      <c r="A3969" t="s">
        <v>3693</v>
      </c>
      <c r="B3969" t="s">
        <v>49</v>
      </c>
      <c r="C3969">
        <v>2010</v>
      </c>
      <c r="D3969" s="1" t="d">
        <v>1990-07-15</v>
      </c>
      <c r="E3969" s="1" t="str">
        <f t="shared" si="122"/>
        <v>1990</v>
      </c>
      <c r="F3969" s="1" t="str">
        <f t="shared" si="123"/>
        <v>Jul</v>
      </c>
      <c r="G3969" t="s">
        <v>50</v>
      </c>
      <c r="H3969" t="s">
        <v>111</v>
      </c>
      <c r="I3969">
        <v>0.17</v>
      </c>
      <c r="J3969">
        <v>0.24</v>
      </c>
      <c r="K3969">
        <v>0</v>
      </c>
      <c r="L3969">
        <v>0.09</v>
      </c>
      <c r="M3969">
        <v>0.5</v>
      </c>
    </row>
    <row r="3970" spans="1:19" x14ac:dyDescent="0.2">
      <c r="A3970" t="s">
        <v>2615</v>
      </c>
      <c r="B3970" t="s">
        <v>44</v>
      </c>
      <c r="C3970">
        <v>2011</v>
      </c>
      <c r="D3970" s="1" t="d">
        <v>2002-02-03</v>
      </c>
      <c r="E3970" s="1" t="str">
        <f t="shared" si="122"/>
        <v>2002</v>
      </c>
      <c r="F3970" s="1" t="str">
        <f t="shared" si="123"/>
        <v>Feb</v>
      </c>
      <c r="G3970" t="s">
        <v>37</v>
      </c>
      <c r="H3970" t="s">
        <v>71</v>
      </c>
      <c r="I3970">
        <v>0.25</v>
      </c>
      <c r="J3970">
        <v>0.2</v>
      </c>
      <c r="K3970">
        <v>0</v>
      </c>
      <c r="L3970">
        <v>0.05</v>
      </c>
      <c r="M3970">
        <v>0.5</v>
      </c>
      <c r="N3970">
        <v>72</v>
      </c>
      <c r="O3970">
        <v>56</v>
      </c>
      <c r="P3970">
        <v>6</v>
      </c>
      <c r="Q3970">
        <v>96</v>
      </c>
      <c r="R3970" t="s">
        <v>518</v>
      </c>
      <c r="S3970" t="s">
        <v>88</v>
      </c>
    </row>
    <row r="3971" spans="1:19" x14ac:dyDescent="0.2">
      <c r="A3971" t="s">
        <v>492</v>
      </c>
      <c r="B3971" t="s">
        <v>95</v>
      </c>
      <c r="C3971">
        <v>2000</v>
      </c>
      <c r="D3971" s="1" t="d">
        <v>1998-01-30</v>
      </c>
      <c r="E3971" s="1" t="str">
        <f t="shared" ref="E3971:E4034" si="124">TEXT(D3971,"yyyy")</f>
        <v>1998</v>
      </c>
      <c r="F3971" s="1" t="str">
        <f t="shared" ref="F3971:F4034" si="125">TEXT(D3971,"mmm")</f>
        <v>Jan</v>
      </c>
      <c r="G3971" t="s">
        <v>50</v>
      </c>
      <c r="H3971" t="s">
        <v>484</v>
      </c>
      <c r="I3971">
        <v>0.4</v>
      </c>
      <c r="J3971">
        <v>0.09</v>
      </c>
      <c r="K3971">
        <v>0</v>
      </c>
      <c r="L3971">
        <v>0.01</v>
      </c>
      <c r="M3971">
        <v>0.5</v>
      </c>
    </row>
    <row r="3972" spans="1:19" x14ac:dyDescent="0.2">
      <c r="A3972" t="s">
        <v>3694</v>
      </c>
      <c r="B3972" t="s">
        <v>32</v>
      </c>
      <c r="C3972">
        <v>2009</v>
      </c>
      <c r="D3972" s="1" t="d">
        <v>2020-06-06</v>
      </c>
      <c r="E3972" s="1" t="str">
        <f t="shared" si="124"/>
        <v>2020</v>
      </c>
      <c r="F3972" s="1" t="str">
        <f t="shared" si="125"/>
        <v>Jun</v>
      </c>
      <c r="G3972" t="s">
        <v>101</v>
      </c>
      <c r="H3972" t="s">
        <v>2095</v>
      </c>
      <c r="I3972">
        <v>0.12</v>
      </c>
      <c r="J3972">
        <v>0.32</v>
      </c>
      <c r="K3972">
        <v>0</v>
      </c>
      <c r="L3972">
        <v>0.06</v>
      </c>
      <c r="M3972">
        <v>0.5</v>
      </c>
    </row>
    <row r="3973" spans="1:19" x14ac:dyDescent="0.2">
      <c r="A3973" t="s">
        <v>3695</v>
      </c>
      <c r="B3973" t="s">
        <v>55</v>
      </c>
      <c r="C3973">
        <v>2002</v>
      </c>
      <c r="D3973" s="1" t="d">
        <v>2015-12-13</v>
      </c>
      <c r="E3973" s="1" t="str">
        <f t="shared" si="124"/>
        <v>2015</v>
      </c>
      <c r="F3973" s="1" t="str">
        <f t="shared" si="125"/>
        <v>Dec</v>
      </c>
      <c r="G3973" t="s">
        <v>39</v>
      </c>
      <c r="H3973" t="s">
        <v>71</v>
      </c>
      <c r="I3973">
        <v>0.24</v>
      </c>
      <c r="J3973">
        <v>0.19</v>
      </c>
      <c r="K3973">
        <v>0</v>
      </c>
      <c r="L3973">
        <v>0.06</v>
      </c>
      <c r="M3973">
        <v>0.5</v>
      </c>
      <c r="N3973">
        <v>81</v>
      </c>
      <c r="O3973">
        <v>22</v>
      </c>
      <c r="P3973">
        <v>8.3000000000000007</v>
      </c>
      <c r="Q3973">
        <v>8</v>
      </c>
      <c r="R3973" t="s">
        <v>254</v>
      </c>
      <c r="S3973" t="s">
        <v>88</v>
      </c>
    </row>
    <row r="3974" spans="1:19" x14ac:dyDescent="0.2">
      <c r="A3974" t="s">
        <v>3696</v>
      </c>
      <c r="B3974" t="s">
        <v>64</v>
      </c>
      <c r="C3974">
        <v>2001</v>
      </c>
      <c r="D3974" s="1" t="d">
        <v>1999-03-27</v>
      </c>
      <c r="E3974" s="1" t="str">
        <f t="shared" si="124"/>
        <v>1999</v>
      </c>
      <c r="F3974" s="1" t="str">
        <f t="shared" si="125"/>
        <v>Mar</v>
      </c>
      <c r="G3974" t="s">
        <v>28</v>
      </c>
      <c r="H3974" t="s">
        <v>19</v>
      </c>
      <c r="I3974">
        <v>0.13</v>
      </c>
      <c r="J3974">
        <v>0.05</v>
      </c>
      <c r="K3974">
        <v>0.31</v>
      </c>
      <c r="L3974">
        <v>0.01</v>
      </c>
      <c r="M3974">
        <v>0.5</v>
      </c>
      <c r="N3974">
        <v>88</v>
      </c>
      <c r="O3974">
        <v>20</v>
      </c>
      <c r="P3974">
        <v>9.1</v>
      </c>
      <c r="Q3974">
        <v>26</v>
      </c>
      <c r="R3974" t="s">
        <v>2821</v>
      </c>
      <c r="S3974" t="s">
        <v>20</v>
      </c>
    </row>
    <row r="3975" spans="1:19" x14ac:dyDescent="0.2">
      <c r="A3975" t="s">
        <v>3265</v>
      </c>
      <c r="B3975" t="s">
        <v>49</v>
      </c>
      <c r="C3975">
        <v>2010</v>
      </c>
      <c r="D3975" s="1" t="d">
        <v>2007-01-25</v>
      </c>
      <c r="E3975" s="1" t="str">
        <f t="shared" si="124"/>
        <v>2007</v>
      </c>
      <c r="F3975" s="1" t="str">
        <f t="shared" si="125"/>
        <v>Jan</v>
      </c>
      <c r="G3975" t="s">
        <v>37</v>
      </c>
      <c r="H3975" t="s">
        <v>71</v>
      </c>
      <c r="I3975">
        <v>0.24</v>
      </c>
      <c r="J3975">
        <v>0.18</v>
      </c>
      <c r="K3975">
        <v>0</v>
      </c>
      <c r="L3975">
        <v>0.08</v>
      </c>
      <c r="M3975">
        <v>0.5</v>
      </c>
    </row>
    <row r="3976" spans="1:19" x14ac:dyDescent="0.2">
      <c r="A3976" t="s">
        <v>3697</v>
      </c>
      <c r="B3976" t="s">
        <v>55</v>
      </c>
      <c r="C3976">
        <v>2004</v>
      </c>
      <c r="D3976" s="1" t="d">
        <v>1991-04-12</v>
      </c>
      <c r="E3976" s="1" t="str">
        <f t="shared" si="124"/>
        <v>1991</v>
      </c>
      <c r="F3976" s="1" t="str">
        <f t="shared" si="125"/>
        <v>Apr</v>
      </c>
      <c r="G3976" t="s">
        <v>272</v>
      </c>
      <c r="H3976" t="s">
        <v>1201</v>
      </c>
      <c r="I3976">
        <v>0</v>
      </c>
      <c r="J3976">
        <v>0</v>
      </c>
      <c r="K3976">
        <v>0.5</v>
      </c>
      <c r="L3976">
        <v>0</v>
      </c>
      <c r="M3976">
        <v>0.5</v>
      </c>
    </row>
    <row r="3977" spans="1:19" x14ac:dyDescent="0.2">
      <c r="A3977" t="s">
        <v>3698</v>
      </c>
      <c r="B3977" t="s">
        <v>17</v>
      </c>
      <c r="C3977">
        <v>2008</v>
      </c>
      <c r="D3977" s="1" t="d">
        <v>2011-04-06</v>
      </c>
      <c r="E3977" s="1" t="str">
        <f t="shared" si="124"/>
        <v>2011</v>
      </c>
      <c r="F3977" s="1" t="str">
        <f t="shared" si="125"/>
        <v>Apr</v>
      </c>
      <c r="G3977" t="s">
        <v>18</v>
      </c>
      <c r="H3977" t="s">
        <v>151</v>
      </c>
      <c r="I3977">
        <v>0.45</v>
      </c>
      <c r="J3977">
        <v>0.01</v>
      </c>
      <c r="K3977">
        <v>0</v>
      </c>
      <c r="L3977">
        <v>0.04</v>
      </c>
      <c r="M3977">
        <v>0.5</v>
      </c>
      <c r="N3977">
        <v>59</v>
      </c>
      <c r="O3977">
        <v>29</v>
      </c>
      <c r="P3977">
        <v>6.3</v>
      </c>
      <c r="Q3977">
        <v>9</v>
      </c>
      <c r="R3977" t="s">
        <v>1374</v>
      </c>
      <c r="S3977" t="s">
        <v>20</v>
      </c>
    </row>
    <row r="3978" spans="1:19" x14ac:dyDescent="0.2">
      <c r="A3978" t="s">
        <v>3699</v>
      </c>
      <c r="B3978" t="s">
        <v>104</v>
      </c>
      <c r="C3978">
        <v>1995</v>
      </c>
      <c r="D3978" s="1" t="d">
        <v>2000-08-28</v>
      </c>
      <c r="E3978" s="1" t="str">
        <f t="shared" si="124"/>
        <v>2000</v>
      </c>
      <c r="F3978" s="1" t="str">
        <f t="shared" si="125"/>
        <v>Aug</v>
      </c>
      <c r="G3978" t="s">
        <v>18</v>
      </c>
      <c r="H3978" t="s">
        <v>3700</v>
      </c>
      <c r="I3978">
        <v>0.28000000000000003</v>
      </c>
      <c r="J3978">
        <v>0.19</v>
      </c>
      <c r="K3978">
        <v>0</v>
      </c>
      <c r="L3978">
        <v>0.03</v>
      </c>
      <c r="M3978">
        <v>0.5</v>
      </c>
    </row>
    <row r="3979" spans="1:19" x14ac:dyDescent="0.2">
      <c r="A3979" t="s">
        <v>3701</v>
      </c>
      <c r="B3979" t="s">
        <v>137</v>
      </c>
      <c r="C3979">
        <v>2004</v>
      </c>
      <c r="D3979" s="1" t="d">
        <v>2015-08-15</v>
      </c>
      <c r="E3979" s="1" t="str">
        <f t="shared" si="124"/>
        <v>2015</v>
      </c>
      <c r="F3979" s="1" t="str">
        <f t="shared" si="125"/>
        <v>Aug</v>
      </c>
      <c r="G3979" t="s">
        <v>86</v>
      </c>
      <c r="H3979" t="s">
        <v>933</v>
      </c>
      <c r="I3979">
        <v>0.3</v>
      </c>
      <c r="J3979">
        <v>0.1</v>
      </c>
      <c r="K3979">
        <v>0.08</v>
      </c>
      <c r="L3979">
        <v>0.02</v>
      </c>
      <c r="M3979">
        <v>0.5</v>
      </c>
      <c r="N3979">
        <v>83</v>
      </c>
      <c r="O3979">
        <v>64</v>
      </c>
      <c r="P3979">
        <v>8.6999999999999993</v>
      </c>
      <c r="Q3979">
        <v>25</v>
      </c>
      <c r="R3979" t="s">
        <v>1136</v>
      </c>
      <c r="S3979" t="s">
        <v>53</v>
      </c>
    </row>
    <row r="3980" spans="1:19" x14ac:dyDescent="0.2">
      <c r="A3980" t="s">
        <v>3702</v>
      </c>
      <c r="B3980" t="s">
        <v>104</v>
      </c>
      <c r="C3980">
        <v>1997</v>
      </c>
      <c r="D3980" s="1" t="d">
        <v>2002-06-14</v>
      </c>
      <c r="E3980" s="1" t="str">
        <f t="shared" si="124"/>
        <v>2002</v>
      </c>
      <c r="F3980" s="1" t="str">
        <f t="shared" si="125"/>
        <v>Jun</v>
      </c>
      <c r="G3980" t="s">
        <v>28</v>
      </c>
      <c r="H3980" t="s">
        <v>943</v>
      </c>
      <c r="I3980">
        <v>0.11</v>
      </c>
      <c r="J3980">
        <v>7.0000000000000007E-2</v>
      </c>
      <c r="K3980">
        <v>0.28999999999999998</v>
      </c>
      <c r="L3980">
        <v>0.03</v>
      </c>
      <c r="M3980">
        <v>0.5</v>
      </c>
      <c r="N3980">
        <v>66</v>
      </c>
      <c r="O3980">
        <v>11</v>
      </c>
      <c r="P3980">
        <v>8.1999999999999993</v>
      </c>
      <c r="Q3980">
        <v>9</v>
      </c>
      <c r="R3980" t="s">
        <v>3703</v>
      </c>
      <c r="S3980" t="s">
        <v>20</v>
      </c>
    </row>
    <row r="3981" spans="1:19" x14ac:dyDescent="0.2">
      <c r="A3981" t="s">
        <v>3704</v>
      </c>
      <c r="B3981" t="s">
        <v>44</v>
      </c>
      <c r="C3981">
        <v>2012</v>
      </c>
      <c r="D3981" s="1" t="d">
        <v>2016-08-03</v>
      </c>
      <c r="E3981" s="1" t="str">
        <f t="shared" si="124"/>
        <v>2016</v>
      </c>
      <c r="F3981" s="1" t="str">
        <f t="shared" si="125"/>
        <v>Aug</v>
      </c>
      <c r="G3981" t="s">
        <v>18</v>
      </c>
      <c r="H3981" t="s">
        <v>51</v>
      </c>
      <c r="I3981">
        <v>0.47</v>
      </c>
      <c r="J3981">
        <v>0</v>
      </c>
      <c r="K3981">
        <v>0</v>
      </c>
      <c r="L3981">
        <v>0.03</v>
      </c>
      <c r="M3981">
        <v>0.5</v>
      </c>
      <c r="N3981">
        <v>68</v>
      </c>
      <c r="O3981">
        <v>19</v>
      </c>
      <c r="P3981">
        <v>6.4</v>
      </c>
      <c r="Q3981">
        <v>22</v>
      </c>
      <c r="R3981" t="s">
        <v>426</v>
      </c>
      <c r="S3981" t="s">
        <v>20</v>
      </c>
    </row>
    <row r="3982" spans="1:19" x14ac:dyDescent="0.2">
      <c r="A3982" t="s">
        <v>3705</v>
      </c>
      <c r="B3982" t="s">
        <v>32</v>
      </c>
      <c r="C3982">
        <v>2010</v>
      </c>
      <c r="D3982" s="1" t="d">
        <v>2016-06-06</v>
      </c>
      <c r="E3982" s="1" t="str">
        <f t="shared" si="124"/>
        <v>2016</v>
      </c>
      <c r="F3982" s="1" t="str">
        <f t="shared" si="125"/>
        <v>Jun</v>
      </c>
      <c r="G3982" t="s">
        <v>101</v>
      </c>
      <c r="H3982" t="s">
        <v>19</v>
      </c>
      <c r="I3982">
        <v>0.1</v>
      </c>
      <c r="J3982">
        <v>0.34</v>
      </c>
      <c r="K3982">
        <v>0.01</v>
      </c>
      <c r="L3982">
        <v>0.05</v>
      </c>
      <c r="M3982">
        <v>0.5</v>
      </c>
      <c r="N3982">
        <v>56</v>
      </c>
      <c r="O3982">
        <v>23</v>
      </c>
      <c r="P3982" t="s">
        <v>203</v>
      </c>
      <c r="R3982" t="s">
        <v>3706</v>
      </c>
      <c r="S3982" t="s">
        <v>20</v>
      </c>
    </row>
    <row r="3983" spans="1:19" x14ac:dyDescent="0.2">
      <c r="A3983" t="s">
        <v>3707</v>
      </c>
      <c r="B3983" t="s">
        <v>44</v>
      </c>
      <c r="C3983">
        <v>2007</v>
      </c>
      <c r="D3983" s="1" t="d">
        <v>2001-06-23</v>
      </c>
      <c r="E3983" s="1" t="str">
        <f t="shared" si="124"/>
        <v>2001</v>
      </c>
      <c r="F3983" s="1" t="str">
        <f t="shared" si="125"/>
        <v>Jun</v>
      </c>
      <c r="G3983" t="s">
        <v>39</v>
      </c>
      <c r="H3983" t="s">
        <v>234</v>
      </c>
      <c r="I3983">
        <v>0.46</v>
      </c>
      <c r="J3983">
        <v>0</v>
      </c>
      <c r="K3983">
        <v>0</v>
      </c>
      <c r="L3983">
        <v>0.04</v>
      </c>
      <c r="M3983">
        <v>0.5</v>
      </c>
      <c r="N3983">
        <v>65</v>
      </c>
      <c r="O3983">
        <v>10</v>
      </c>
      <c r="P3983">
        <v>7.4</v>
      </c>
      <c r="Q3983">
        <v>5</v>
      </c>
      <c r="R3983" t="s">
        <v>357</v>
      </c>
      <c r="S3983" t="s">
        <v>112</v>
      </c>
    </row>
    <row r="3984" spans="1:19" x14ac:dyDescent="0.2">
      <c r="A3984" t="s">
        <v>2329</v>
      </c>
      <c r="B3984" t="s">
        <v>44</v>
      </c>
      <c r="C3984">
        <v>2006</v>
      </c>
      <c r="D3984" s="1" t="d">
        <v>2015-12-08</v>
      </c>
      <c r="E3984" s="1" t="str">
        <f t="shared" si="124"/>
        <v>2015</v>
      </c>
      <c r="F3984" s="1" t="str">
        <f t="shared" si="125"/>
        <v>Dec</v>
      </c>
      <c r="G3984" t="s">
        <v>24</v>
      </c>
      <c r="H3984" t="s">
        <v>134</v>
      </c>
      <c r="I3984">
        <v>0.42</v>
      </c>
      <c r="J3984">
        <v>0.04</v>
      </c>
      <c r="K3984">
        <v>0</v>
      </c>
      <c r="L3984">
        <v>0.04</v>
      </c>
      <c r="M3984">
        <v>0.5</v>
      </c>
      <c r="N3984">
        <v>89</v>
      </c>
      <c r="O3984">
        <v>61</v>
      </c>
      <c r="P3984">
        <v>8.1</v>
      </c>
      <c r="Q3984">
        <v>140</v>
      </c>
      <c r="R3984" t="s">
        <v>684</v>
      </c>
      <c r="S3984" t="s">
        <v>112</v>
      </c>
    </row>
    <row r="3985" spans="1:19" x14ac:dyDescent="0.2">
      <c r="A3985" t="s">
        <v>3708</v>
      </c>
      <c r="B3985" t="s">
        <v>55</v>
      </c>
      <c r="C3985">
        <v>2002</v>
      </c>
      <c r="D3985" s="1" t="d">
        <v>2018-06-11</v>
      </c>
      <c r="E3985" s="1" t="str">
        <f t="shared" si="124"/>
        <v>2018</v>
      </c>
      <c r="F3985" s="1" t="str">
        <f t="shared" si="125"/>
        <v>Jun</v>
      </c>
      <c r="G3985" t="s">
        <v>37</v>
      </c>
      <c r="H3985" t="s">
        <v>254</v>
      </c>
      <c r="I3985">
        <v>0.24</v>
      </c>
      <c r="J3985">
        <v>0.19</v>
      </c>
      <c r="K3985">
        <v>0</v>
      </c>
      <c r="L3985">
        <v>0.06</v>
      </c>
      <c r="M3985">
        <v>0.5</v>
      </c>
    </row>
    <row r="3986" spans="1:19" x14ac:dyDescent="0.2">
      <c r="A3986" t="s">
        <v>3669</v>
      </c>
      <c r="B3986" t="s">
        <v>55</v>
      </c>
      <c r="C3986">
        <v>2004</v>
      </c>
      <c r="D3986" s="1" t="d">
        <v>2004-05-09</v>
      </c>
      <c r="E3986" s="1" t="str">
        <f t="shared" si="124"/>
        <v>2004</v>
      </c>
      <c r="F3986" s="1" t="str">
        <f t="shared" si="125"/>
        <v>May</v>
      </c>
      <c r="G3986" t="s">
        <v>50</v>
      </c>
      <c r="H3986" t="s">
        <v>484</v>
      </c>
      <c r="I3986">
        <v>0.24</v>
      </c>
      <c r="J3986">
        <v>0.19</v>
      </c>
      <c r="K3986">
        <v>0</v>
      </c>
      <c r="L3986">
        <v>0.06</v>
      </c>
      <c r="M3986">
        <v>0.5</v>
      </c>
      <c r="N3986">
        <v>65</v>
      </c>
      <c r="O3986">
        <v>8</v>
      </c>
      <c r="P3986">
        <v>7.3</v>
      </c>
      <c r="Q3986">
        <v>8</v>
      </c>
      <c r="R3986" t="s">
        <v>484</v>
      </c>
      <c r="S3986" t="s">
        <v>20</v>
      </c>
    </row>
    <row r="3987" spans="1:19" x14ac:dyDescent="0.2">
      <c r="A3987" t="s">
        <v>649</v>
      </c>
      <c r="B3987" t="s">
        <v>17</v>
      </c>
      <c r="C3987">
        <v>2012</v>
      </c>
      <c r="D3987" s="1" t="d">
        <v>2006-07-21</v>
      </c>
      <c r="E3987" s="1" t="str">
        <f t="shared" si="124"/>
        <v>2006</v>
      </c>
      <c r="F3987" s="1" t="str">
        <f t="shared" si="125"/>
        <v>Jul</v>
      </c>
      <c r="G3987" t="s">
        <v>18</v>
      </c>
      <c r="H3987" t="s">
        <v>134</v>
      </c>
      <c r="I3987">
        <v>0.47</v>
      </c>
      <c r="J3987">
        <v>0</v>
      </c>
      <c r="K3987">
        <v>0</v>
      </c>
      <c r="L3987">
        <v>0.03</v>
      </c>
      <c r="M3987">
        <v>0.5</v>
      </c>
      <c r="P3987">
        <v>7.3</v>
      </c>
      <c r="Q3987">
        <v>4</v>
      </c>
      <c r="R3987" t="s">
        <v>287</v>
      </c>
      <c r="S3987" t="s">
        <v>20</v>
      </c>
    </row>
    <row r="3988" spans="1:19" x14ac:dyDescent="0.2">
      <c r="A3988" t="s">
        <v>708</v>
      </c>
      <c r="B3988" t="s">
        <v>55</v>
      </c>
      <c r="C3988">
        <v>2010</v>
      </c>
      <c r="D3988" s="1" t="d">
        <v>2008-11-06</v>
      </c>
      <c r="E3988" s="1" t="str">
        <f t="shared" si="124"/>
        <v>2008</v>
      </c>
      <c r="F3988" s="1" t="str">
        <f t="shared" si="125"/>
        <v>Nov</v>
      </c>
      <c r="G3988" t="s">
        <v>18</v>
      </c>
      <c r="H3988" t="s">
        <v>134</v>
      </c>
      <c r="I3988">
        <v>0.41</v>
      </c>
      <c r="J3988">
        <v>0.02</v>
      </c>
      <c r="K3988">
        <v>0</v>
      </c>
      <c r="L3988">
        <v>7.0000000000000007E-2</v>
      </c>
      <c r="M3988">
        <v>0.5</v>
      </c>
      <c r="P3988">
        <v>7</v>
      </c>
      <c r="Q3988">
        <v>4</v>
      </c>
      <c r="R3988" t="s">
        <v>287</v>
      </c>
      <c r="S3988" t="s">
        <v>20</v>
      </c>
    </row>
    <row r="3989" spans="1:19" x14ac:dyDescent="0.2">
      <c r="A3989" t="s">
        <v>3709</v>
      </c>
      <c r="B3989" t="s">
        <v>55</v>
      </c>
      <c r="C3989">
        <v>2004</v>
      </c>
      <c r="D3989" s="1" t="d">
        <v>2018-07-20</v>
      </c>
      <c r="E3989" s="1" t="str">
        <f t="shared" si="124"/>
        <v>2018</v>
      </c>
      <c r="F3989" s="1" t="str">
        <f t="shared" si="125"/>
        <v>Jul</v>
      </c>
      <c r="G3989" t="s">
        <v>28</v>
      </c>
      <c r="H3989" t="s">
        <v>222</v>
      </c>
      <c r="I3989">
        <v>0.11</v>
      </c>
      <c r="J3989">
        <v>0.08</v>
      </c>
      <c r="K3989">
        <v>0.28000000000000003</v>
      </c>
      <c r="L3989">
        <v>0.03</v>
      </c>
      <c r="M3989">
        <v>0.5</v>
      </c>
      <c r="N3989">
        <v>68</v>
      </c>
      <c r="O3989">
        <v>37</v>
      </c>
      <c r="P3989">
        <v>8.9</v>
      </c>
      <c r="Q3989">
        <v>46</v>
      </c>
      <c r="R3989" t="s">
        <v>222</v>
      </c>
      <c r="S3989" t="s">
        <v>88</v>
      </c>
    </row>
    <row r="3990" spans="1:19" x14ac:dyDescent="0.2">
      <c r="A3990" t="s">
        <v>3710</v>
      </c>
      <c r="B3990" t="s">
        <v>44</v>
      </c>
      <c r="C3990">
        <v>2007</v>
      </c>
      <c r="D3990" s="1" t="d">
        <v>2021-10-03</v>
      </c>
      <c r="E3990" s="1" t="str">
        <f t="shared" si="124"/>
        <v>2021</v>
      </c>
      <c r="F3990" s="1" t="str">
        <f t="shared" si="125"/>
        <v>Oct</v>
      </c>
      <c r="G3990" t="s">
        <v>18</v>
      </c>
      <c r="H3990" t="s">
        <v>134</v>
      </c>
      <c r="I3990">
        <v>0.45</v>
      </c>
      <c r="J3990">
        <v>0.01</v>
      </c>
      <c r="K3990">
        <v>0</v>
      </c>
      <c r="L3990">
        <v>0.04</v>
      </c>
      <c r="M3990">
        <v>0.5</v>
      </c>
      <c r="N3990">
        <v>80</v>
      </c>
      <c r="O3990">
        <v>42</v>
      </c>
      <c r="P3990">
        <v>8.1999999999999993</v>
      </c>
      <c r="Q3990">
        <v>30</v>
      </c>
      <c r="R3990" t="s">
        <v>193</v>
      </c>
      <c r="S3990" t="s">
        <v>20</v>
      </c>
    </row>
    <row r="3991" spans="1:19" x14ac:dyDescent="0.2">
      <c r="A3991" t="s">
        <v>830</v>
      </c>
      <c r="B3991" t="s">
        <v>189</v>
      </c>
      <c r="C3991">
        <v>2004</v>
      </c>
      <c r="D3991" s="1" t="d">
        <v>2006-01-11</v>
      </c>
      <c r="E3991" s="1" t="str">
        <f t="shared" si="124"/>
        <v>2006</v>
      </c>
      <c r="F3991" s="1" t="str">
        <f t="shared" si="125"/>
        <v>Jan</v>
      </c>
      <c r="G3991" t="s">
        <v>18</v>
      </c>
      <c r="H3991" t="s">
        <v>71</v>
      </c>
      <c r="I3991">
        <v>0.38</v>
      </c>
      <c r="J3991">
        <v>0.1</v>
      </c>
      <c r="K3991">
        <v>0</v>
      </c>
      <c r="L3991">
        <v>0.01</v>
      </c>
      <c r="M3991">
        <v>0.5</v>
      </c>
      <c r="N3991">
        <v>82</v>
      </c>
      <c r="O3991">
        <v>30</v>
      </c>
      <c r="P3991">
        <v>8.9</v>
      </c>
      <c r="Q3991">
        <v>17</v>
      </c>
      <c r="R3991" t="s">
        <v>309</v>
      </c>
      <c r="S3991" t="s">
        <v>88</v>
      </c>
    </row>
    <row r="3992" spans="1:19" x14ac:dyDescent="0.2">
      <c r="A3992" t="s">
        <v>3711</v>
      </c>
      <c r="B3992" t="s">
        <v>55</v>
      </c>
      <c r="C3992">
        <v>2003</v>
      </c>
      <c r="D3992" s="1" t="d">
        <v>2001-08-15</v>
      </c>
      <c r="E3992" s="1" t="str">
        <f t="shared" si="124"/>
        <v>2001</v>
      </c>
      <c r="F3992" s="1" t="str">
        <f t="shared" si="125"/>
        <v>Aug</v>
      </c>
      <c r="G3992" t="s">
        <v>24</v>
      </c>
      <c r="H3992" t="s">
        <v>484</v>
      </c>
      <c r="I3992">
        <v>0.24</v>
      </c>
      <c r="J3992">
        <v>0.19</v>
      </c>
      <c r="K3992">
        <v>0</v>
      </c>
      <c r="L3992">
        <v>0.06</v>
      </c>
      <c r="M3992">
        <v>0.5</v>
      </c>
      <c r="N3992">
        <v>80</v>
      </c>
      <c r="O3992">
        <v>25</v>
      </c>
      <c r="P3992">
        <v>8.6999999999999993</v>
      </c>
      <c r="Q3992">
        <v>16</v>
      </c>
      <c r="R3992" t="s">
        <v>807</v>
      </c>
      <c r="S3992" t="s">
        <v>20</v>
      </c>
    </row>
    <row r="3993" spans="1:19" x14ac:dyDescent="0.2">
      <c r="A3993" t="s">
        <v>3712</v>
      </c>
      <c r="B3993" t="s">
        <v>57</v>
      </c>
      <c r="C3993">
        <v>1996</v>
      </c>
      <c r="D3993" s="1" t="d">
        <v>2014-10-13</v>
      </c>
      <c r="E3993" s="1" t="str">
        <f t="shared" si="124"/>
        <v>2014</v>
      </c>
      <c r="F3993" s="1" t="str">
        <f t="shared" si="125"/>
        <v>Oct</v>
      </c>
      <c r="G3993" t="s">
        <v>18</v>
      </c>
      <c r="H3993" t="s">
        <v>372</v>
      </c>
      <c r="I3993">
        <v>0</v>
      </c>
      <c r="J3993">
        <v>0</v>
      </c>
      <c r="K3993">
        <v>0.5</v>
      </c>
      <c r="L3993">
        <v>0</v>
      </c>
      <c r="M3993">
        <v>0.5</v>
      </c>
    </row>
    <row r="3994" spans="1:19" x14ac:dyDescent="0.2">
      <c r="A3994" t="s">
        <v>3713</v>
      </c>
      <c r="B3994" t="s">
        <v>55</v>
      </c>
      <c r="C3994">
        <v>2005</v>
      </c>
      <c r="D3994" s="1" t="d">
        <v>1992-10-26</v>
      </c>
      <c r="E3994" s="1" t="str">
        <f t="shared" si="124"/>
        <v>1992</v>
      </c>
      <c r="F3994" s="1" t="str">
        <f t="shared" si="125"/>
        <v>Oct</v>
      </c>
      <c r="G3994" t="s">
        <v>50</v>
      </c>
      <c r="H3994" t="s">
        <v>71</v>
      </c>
      <c r="I3994">
        <v>0.24</v>
      </c>
      <c r="J3994">
        <v>0.19</v>
      </c>
      <c r="K3994">
        <v>0</v>
      </c>
      <c r="L3994">
        <v>0.06</v>
      </c>
      <c r="M3994">
        <v>0.5</v>
      </c>
      <c r="N3994">
        <v>67</v>
      </c>
      <c r="O3994">
        <v>21</v>
      </c>
      <c r="P3994">
        <v>9</v>
      </c>
      <c r="Q3994">
        <v>26</v>
      </c>
      <c r="R3994" t="s">
        <v>1239</v>
      </c>
      <c r="S3994" t="s">
        <v>112</v>
      </c>
    </row>
    <row r="3995" spans="1:19" x14ac:dyDescent="0.2">
      <c r="A3995" t="s">
        <v>3714</v>
      </c>
      <c r="B3995" t="s">
        <v>64</v>
      </c>
      <c r="C3995">
        <v>2001</v>
      </c>
      <c r="D3995" s="1" t="d">
        <v>2016-09-25</v>
      </c>
      <c r="E3995" s="1" t="str">
        <f t="shared" si="124"/>
        <v>2016</v>
      </c>
      <c r="F3995" s="1" t="str">
        <f t="shared" si="125"/>
        <v>Sep</v>
      </c>
      <c r="G3995" t="s">
        <v>1</v>
      </c>
      <c r="H3995" t="s">
        <v>111</v>
      </c>
      <c r="I3995">
        <v>0.36</v>
      </c>
      <c r="J3995">
        <v>0.13</v>
      </c>
      <c r="K3995">
        <v>0</v>
      </c>
      <c r="L3995">
        <v>0.01</v>
      </c>
      <c r="M3995">
        <v>0.5</v>
      </c>
      <c r="N3995">
        <v>84</v>
      </c>
      <c r="O3995">
        <v>17</v>
      </c>
      <c r="P3995">
        <v>8.4</v>
      </c>
      <c r="Q3995">
        <v>16</v>
      </c>
      <c r="R3995" t="s">
        <v>412</v>
      </c>
      <c r="S3995" t="s">
        <v>20</v>
      </c>
    </row>
    <row r="3996" spans="1:19" x14ac:dyDescent="0.2">
      <c r="A3996" t="s">
        <v>3715</v>
      </c>
      <c r="B3996" t="s">
        <v>55</v>
      </c>
      <c r="C3996">
        <v>2008</v>
      </c>
      <c r="D3996" s="1" t="d">
        <v>2012-04-17</v>
      </c>
      <c r="E3996" s="1" t="str">
        <f t="shared" si="124"/>
        <v>2012</v>
      </c>
      <c r="F3996" s="1" t="str">
        <f t="shared" si="125"/>
        <v>Apr</v>
      </c>
      <c r="G3996" t="s">
        <v>272</v>
      </c>
      <c r="H3996" t="s">
        <v>372</v>
      </c>
      <c r="I3996">
        <v>0</v>
      </c>
      <c r="J3996">
        <v>0</v>
      </c>
      <c r="K3996">
        <v>0.5</v>
      </c>
      <c r="L3996">
        <v>0</v>
      </c>
      <c r="M3996">
        <v>0.5</v>
      </c>
    </row>
    <row r="3997" spans="1:19" x14ac:dyDescent="0.2">
      <c r="A3997" t="s">
        <v>3716</v>
      </c>
      <c r="B3997" t="s">
        <v>104</v>
      </c>
      <c r="C3997">
        <v>1996</v>
      </c>
      <c r="D3997" s="1" t="d">
        <v>2022-01-16</v>
      </c>
      <c r="E3997" s="1" t="str">
        <f t="shared" si="124"/>
        <v>2022</v>
      </c>
      <c r="F3997" s="1" t="str">
        <f t="shared" si="125"/>
        <v>Jan</v>
      </c>
      <c r="G3997" t="s">
        <v>28</v>
      </c>
      <c r="H3997" t="s">
        <v>68</v>
      </c>
      <c r="I3997">
        <v>0</v>
      </c>
      <c r="J3997">
        <v>0</v>
      </c>
      <c r="K3997">
        <v>0.46</v>
      </c>
      <c r="L3997">
        <v>0.03</v>
      </c>
      <c r="M3997">
        <v>0.5</v>
      </c>
    </row>
    <row r="3998" spans="1:19" x14ac:dyDescent="0.2">
      <c r="A3998" t="s">
        <v>3142</v>
      </c>
      <c r="B3998" t="s">
        <v>44</v>
      </c>
      <c r="C3998" t="s">
        <v>286</v>
      </c>
      <c r="D3998" s="1" t="d">
        <v>1997-12-01</v>
      </c>
      <c r="E3998" s="1" t="str">
        <f t="shared" si="124"/>
        <v>1997</v>
      </c>
      <c r="F3998" s="1" t="str">
        <f t="shared" si="125"/>
        <v>Dec</v>
      </c>
      <c r="G3998" t="s">
        <v>37</v>
      </c>
      <c r="H3998" t="s">
        <v>130</v>
      </c>
      <c r="I3998">
        <v>0.23</v>
      </c>
      <c r="J3998">
        <v>0.21</v>
      </c>
      <c r="K3998">
        <v>0.01</v>
      </c>
      <c r="L3998">
        <v>0.05</v>
      </c>
      <c r="M3998">
        <v>0.5</v>
      </c>
      <c r="N3998">
        <v>69</v>
      </c>
      <c r="O3998">
        <v>79</v>
      </c>
      <c r="P3998">
        <v>7.3</v>
      </c>
      <c r="Q3998">
        <v>86</v>
      </c>
      <c r="R3998" t="s">
        <v>1241</v>
      </c>
      <c r="S3998" t="s">
        <v>53</v>
      </c>
    </row>
    <row r="3999" spans="1:19" x14ac:dyDescent="0.2">
      <c r="A3999" t="s">
        <v>2439</v>
      </c>
      <c r="B3999" t="s">
        <v>55</v>
      </c>
      <c r="C3999">
        <v>2007</v>
      </c>
      <c r="D3999" s="1" t="d">
        <v>2018-07-18</v>
      </c>
      <c r="E3999" s="1" t="str">
        <f t="shared" si="124"/>
        <v>2018</v>
      </c>
      <c r="F3999" s="1" t="str">
        <f t="shared" si="125"/>
        <v>Jul</v>
      </c>
      <c r="G3999" t="s">
        <v>50</v>
      </c>
      <c r="H3999" t="s">
        <v>283</v>
      </c>
      <c r="I3999">
        <v>0.41</v>
      </c>
      <c r="J3999">
        <v>0.02</v>
      </c>
      <c r="K3999">
        <v>0</v>
      </c>
      <c r="L3999">
        <v>7.0000000000000007E-2</v>
      </c>
      <c r="M3999">
        <v>0.5</v>
      </c>
      <c r="P3999">
        <v>8.1999999999999993</v>
      </c>
      <c r="Q3999">
        <v>29</v>
      </c>
      <c r="R3999" t="s">
        <v>1538</v>
      </c>
      <c r="S3999" t="s">
        <v>88</v>
      </c>
    </row>
    <row r="4000" spans="1:19" x14ac:dyDescent="0.2">
      <c r="A4000" t="s">
        <v>3717</v>
      </c>
      <c r="B4000" t="s">
        <v>55</v>
      </c>
      <c r="C4000">
        <v>2005</v>
      </c>
      <c r="D4000" s="1" t="d">
        <v>1991-12-05</v>
      </c>
      <c r="E4000" s="1" t="str">
        <f t="shared" si="124"/>
        <v>1991</v>
      </c>
      <c r="F4000" s="1" t="str">
        <f t="shared" si="125"/>
        <v>Dec</v>
      </c>
      <c r="G4000" t="s">
        <v>50</v>
      </c>
      <c r="H4000" t="s">
        <v>71</v>
      </c>
      <c r="I4000">
        <v>0.41</v>
      </c>
      <c r="J4000">
        <v>0.01</v>
      </c>
      <c r="K4000">
        <v>0</v>
      </c>
      <c r="L4000">
        <v>7.0000000000000007E-2</v>
      </c>
      <c r="M4000">
        <v>0.5</v>
      </c>
      <c r="N4000">
        <v>64</v>
      </c>
      <c r="O4000">
        <v>42</v>
      </c>
      <c r="P4000">
        <v>7.8</v>
      </c>
      <c r="Q4000">
        <v>19</v>
      </c>
      <c r="R4000" t="s">
        <v>3718</v>
      </c>
      <c r="S4000" t="s">
        <v>88</v>
      </c>
    </row>
    <row r="4001" spans="1:19" x14ac:dyDescent="0.2">
      <c r="A4001" t="s">
        <v>3719</v>
      </c>
      <c r="B4001" t="s">
        <v>55</v>
      </c>
      <c r="C4001">
        <v>2002</v>
      </c>
      <c r="D4001" s="1" t="d">
        <v>2007-11-09</v>
      </c>
      <c r="E4001" s="1" t="str">
        <f t="shared" si="124"/>
        <v>2007</v>
      </c>
      <c r="F4001" s="1" t="str">
        <f t="shared" si="125"/>
        <v>Nov</v>
      </c>
      <c r="G4001" t="s">
        <v>37</v>
      </c>
      <c r="H4001" t="s">
        <v>977</v>
      </c>
      <c r="I4001">
        <v>0.24</v>
      </c>
      <c r="J4001">
        <v>0.19</v>
      </c>
      <c r="K4001">
        <v>0</v>
      </c>
      <c r="L4001">
        <v>0.06</v>
      </c>
      <c r="M4001">
        <v>0.5</v>
      </c>
      <c r="N4001">
        <v>50</v>
      </c>
      <c r="O4001">
        <v>19</v>
      </c>
      <c r="P4001">
        <v>7.3</v>
      </c>
      <c r="Q4001">
        <v>6</v>
      </c>
      <c r="R4001" t="s">
        <v>1644</v>
      </c>
      <c r="S4001" t="s">
        <v>88</v>
      </c>
    </row>
    <row r="4002" spans="1:19" x14ac:dyDescent="0.2">
      <c r="A4002" t="s">
        <v>3720</v>
      </c>
      <c r="B4002">
        <v>2600</v>
      </c>
      <c r="C4002">
        <v>1982</v>
      </c>
      <c r="D4002" s="1" t="d">
        <v>2010-02-20</v>
      </c>
      <c r="E4002" s="1" t="str">
        <f t="shared" si="124"/>
        <v>2010</v>
      </c>
      <c r="F4002" s="1" t="str">
        <f t="shared" si="125"/>
        <v>Feb</v>
      </c>
      <c r="G4002" t="s">
        <v>18</v>
      </c>
      <c r="H4002" t="s">
        <v>155</v>
      </c>
      <c r="I4002">
        <v>0.46</v>
      </c>
      <c r="J4002">
        <v>0.03</v>
      </c>
      <c r="K4002">
        <v>0</v>
      </c>
      <c r="L4002">
        <v>0.01</v>
      </c>
      <c r="M4002">
        <v>0.5</v>
      </c>
    </row>
    <row r="4003" spans="1:19" x14ac:dyDescent="0.2">
      <c r="A4003" t="s">
        <v>3721</v>
      </c>
      <c r="B4003" t="s">
        <v>55</v>
      </c>
      <c r="C4003">
        <v>2007</v>
      </c>
      <c r="D4003" s="1" t="d">
        <v>1995-04-21</v>
      </c>
      <c r="E4003" s="1" t="str">
        <f t="shared" si="124"/>
        <v>1995</v>
      </c>
      <c r="F4003" s="1" t="str">
        <f t="shared" si="125"/>
        <v>Apr</v>
      </c>
      <c r="G4003" t="s">
        <v>1</v>
      </c>
      <c r="H4003" t="s">
        <v>484</v>
      </c>
      <c r="I4003">
        <v>0.24</v>
      </c>
      <c r="J4003">
        <v>0.19</v>
      </c>
      <c r="K4003">
        <v>0</v>
      </c>
      <c r="L4003">
        <v>0.06</v>
      </c>
      <c r="M4003">
        <v>0.5</v>
      </c>
      <c r="P4003" t="s">
        <v>203</v>
      </c>
      <c r="R4003" t="s">
        <v>3722</v>
      </c>
      <c r="S4003" t="s">
        <v>20</v>
      </c>
    </row>
    <row r="4004" spans="1:19" x14ac:dyDescent="0.2">
      <c r="A4004" t="s">
        <v>3723</v>
      </c>
      <c r="B4004">
        <v>2600</v>
      </c>
      <c r="C4004">
        <v>1981</v>
      </c>
      <c r="D4004" s="1" t="d">
        <v>1992-12-20</v>
      </c>
      <c r="E4004" s="1" t="str">
        <f t="shared" si="124"/>
        <v>1992</v>
      </c>
      <c r="F4004" s="1" t="str">
        <f t="shared" si="125"/>
        <v>Dec</v>
      </c>
      <c r="G4004" t="s">
        <v>50</v>
      </c>
      <c r="H4004" t="s">
        <v>155</v>
      </c>
      <c r="I4004">
        <v>0.46</v>
      </c>
      <c r="J4004">
        <v>0.03</v>
      </c>
      <c r="K4004">
        <v>0</v>
      </c>
      <c r="L4004">
        <v>0.01</v>
      </c>
      <c r="M4004">
        <v>0.5</v>
      </c>
    </row>
    <row r="4005" spans="1:19" x14ac:dyDescent="0.2">
      <c r="A4005" t="s">
        <v>3724</v>
      </c>
      <c r="B4005">
        <v>2600</v>
      </c>
      <c r="C4005">
        <v>1982</v>
      </c>
      <c r="D4005" s="1" t="d">
        <v>1998-11-20</v>
      </c>
      <c r="E4005" s="1" t="str">
        <f t="shared" si="124"/>
        <v>1998</v>
      </c>
      <c r="F4005" s="1" t="str">
        <f t="shared" si="125"/>
        <v>Nov</v>
      </c>
      <c r="G4005" t="s">
        <v>50</v>
      </c>
      <c r="H4005" t="s">
        <v>3725</v>
      </c>
      <c r="I4005">
        <v>0.46</v>
      </c>
      <c r="J4005">
        <v>0.03</v>
      </c>
      <c r="K4005">
        <v>0</v>
      </c>
      <c r="L4005">
        <v>0.01</v>
      </c>
      <c r="M4005">
        <v>0.5</v>
      </c>
    </row>
    <row r="4006" spans="1:19" x14ac:dyDescent="0.2">
      <c r="A4006" t="s">
        <v>3272</v>
      </c>
      <c r="B4006" t="s">
        <v>44</v>
      </c>
      <c r="C4006">
        <v>2011</v>
      </c>
      <c r="D4006" s="1" t="d">
        <v>2019-06-21</v>
      </c>
      <c r="E4006" s="1" t="str">
        <f t="shared" si="124"/>
        <v>2019</v>
      </c>
      <c r="F4006" s="1" t="str">
        <f t="shared" si="125"/>
        <v>Jun</v>
      </c>
      <c r="G4006" t="s">
        <v>101</v>
      </c>
      <c r="H4006" t="s">
        <v>134</v>
      </c>
      <c r="I4006">
        <v>0.27</v>
      </c>
      <c r="J4006">
        <v>0.14000000000000001</v>
      </c>
      <c r="K4006">
        <v>0.04</v>
      </c>
      <c r="L4006">
        <v>0.04</v>
      </c>
      <c r="M4006">
        <v>0.5</v>
      </c>
      <c r="N4006">
        <v>70</v>
      </c>
      <c r="O4006">
        <v>67</v>
      </c>
      <c r="P4006">
        <v>8.1</v>
      </c>
      <c r="Q4006">
        <v>157</v>
      </c>
      <c r="R4006" t="s">
        <v>3273</v>
      </c>
      <c r="S4006" t="s">
        <v>53</v>
      </c>
    </row>
    <row r="4007" spans="1:19" x14ac:dyDescent="0.2">
      <c r="A4007" t="s">
        <v>346</v>
      </c>
      <c r="B4007" t="s">
        <v>17</v>
      </c>
      <c r="C4007">
        <v>2006</v>
      </c>
      <c r="D4007" s="1" t="d">
        <v>2018-02-19</v>
      </c>
      <c r="E4007" s="1" t="str">
        <f t="shared" si="124"/>
        <v>2018</v>
      </c>
      <c r="F4007" s="1" t="str">
        <f t="shared" si="125"/>
        <v>Feb</v>
      </c>
      <c r="G4007" t="s">
        <v>18</v>
      </c>
      <c r="H4007" t="s">
        <v>134</v>
      </c>
      <c r="I4007">
        <v>0.46</v>
      </c>
      <c r="J4007">
        <v>0</v>
      </c>
      <c r="K4007">
        <v>0</v>
      </c>
      <c r="L4007">
        <v>0.04</v>
      </c>
      <c r="M4007">
        <v>0.49</v>
      </c>
      <c r="N4007">
        <v>81</v>
      </c>
      <c r="O4007">
        <v>35</v>
      </c>
      <c r="P4007">
        <v>8</v>
      </c>
      <c r="Q4007">
        <v>16</v>
      </c>
      <c r="R4007" t="s">
        <v>193</v>
      </c>
      <c r="S4007" t="s">
        <v>20</v>
      </c>
    </row>
    <row r="4008" spans="1:19" x14ac:dyDescent="0.2">
      <c r="A4008" t="s">
        <v>512</v>
      </c>
      <c r="B4008" t="s">
        <v>32</v>
      </c>
      <c r="C4008">
        <v>2004</v>
      </c>
      <c r="D4008" s="1" t="d">
        <v>2019-02-07</v>
      </c>
      <c r="E4008" s="1" t="str">
        <f t="shared" si="124"/>
        <v>2019</v>
      </c>
      <c r="F4008" s="1" t="str">
        <f t="shared" si="125"/>
        <v>Feb</v>
      </c>
      <c r="G4008" t="s">
        <v>50</v>
      </c>
      <c r="H4008" t="s">
        <v>71</v>
      </c>
      <c r="I4008">
        <v>0.41</v>
      </c>
      <c r="J4008">
        <v>0.02</v>
      </c>
      <c r="K4008">
        <v>0.03</v>
      </c>
      <c r="L4008">
        <v>0.04</v>
      </c>
      <c r="M4008">
        <v>0.49</v>
      </c>
      <c r="N4008">
        <v>61</v>
      </c>
      <c r="O4008">
        <v>46</v>
      </c>
      <c r="P4008">
        <v>5</v>
      </c>
      <c r="Q4008">
        <v>6</v>
      </c>
      <c r="R4008" t="s">
        <v>339</v>
      </c>
      <c r="S4008" t="s">
        <v>20</v>
      </c>
    </row>
    <row r="4009" spans="1:19" x14ac:dyDescent="0.2">
      <c r="A4009" t="s">
        <v>3726</v>
      </c>
      <c r="B4009" t="s">
        <v>79</v>
      </c>
      <c r="C4009">
        <v>2011</v>
      </c>
      <c r="D4009" s="1" t="d">
        <v>1998-05-31</v>
      </c>
      <c r="E4009" s="1" t="str">
        <f t="shared" si="124"/>
        <v>1998</v>
      </c>
      <c r="F4009" s="1" t="str">
        <f t="shared" si="125"/>
        <v>May</v>
      </c>
      <c r="G4009" t="s">
        <v>24</v>
      </c>
      <c r="H4009" t="s">
        <v>372</v>
      </c>
      <c r="I4009">
        <v>0.19</v>
      </c>
      <c r="J4009">
        <v>0.15</v>
      </c>
      <c r="K4009">
        <v>0.12</v>
      </c>
      <c r="L4009">
        <v>0.03</v>
      </c>
      <c r="M4009">
        <v>0.49</v>
      </c>
      <c r="N4009">
        <v>75</v>
      </c>
      <c r="O4009">
        <v>59</v>
      </c>
      <c r="P4009">
        <v>7.2</v>
      </c>
      <c r="Q4009">
        <v>56</v>
      </c>
      <c r="R4009" t="s">
        <v>372</v>
      </c>
      <c r="S4009" t="s">
        <v>20</v>
      </c>
    </row>
    <row r="4010" spans="1:19" x14ac:dyDescent="0.2">
      <c r="A4010" t="s">
        <v>3727</v>
      </c>
      <c r="B4010" t="s">
        <v>32</v>
      </c>
      <c r="C4010">
        <v>2009</v>
      </c>
      <c r="D4010" s="1" t="d">
        <v>1994-03-15</v>
      </c>
      <c r="E4010" s="1" t="str">
        <f t="shared" si="124"/>
        <v>1994</v>
      </c>
      <c r="F4010" s="1" t="str">
        <f t="shared" si="125"/>
        <v>Mar</v>
      </c>
      <c r="G4010" t="s">
        <v>30</v>
      </c>
      <c r="H4010" t="s">
        <v>19</v>
      </c>
      <c r="I4010">
        <v>0.28000000000000003</v>
      </c>
      <c r="J4010">
        <v>0.03</v>
      </c>
      <c r="K4010">
        <v>0.16</v>
      </c>
      <c r="L4010">
        <v>0.02</v>
      </c>
      <c r="M4010">
        <v>0.49</v>
      </c>
      <c r="N4010">
        <v>83</v>
      </c>
      <c r="O4010">
        <v>35</v>
      </c>
      <c r="P4010">
        <v>8.4</v>
      </c>
      <c r="Q4010">
        <v>33</v>
      </c>
      <c r="R4010" t="s">
        <v>190</v>
      </c>
      <c r="S4010" t="s">
        <v>20</v>
      </c>
    </row>
    <row r="4011" spans="1:19" x14ac:dyDescent="0.2">
      <c r="A4011" t="s">
        <v>3728</v>
      </c>
      <c r="B4011" t="s">
        <v>49</v>
      </c>
      <c r="C4011">
        <v>2008</v>
      </c>
      <c r="D4011" s="1" t="d">
        <v>2019-11-26</v>
      </c>
      <c r="E4011" s="1" t="str">
        <f t="shared" si="124"/>
        <v>2019</v>
      </c>
      <c r="F4011" s="1" t="str">
        <f t="shared" si="125"/>
        <v>Nov</v>
      </c>
      <c r="G4011" t="s">
        <v>50</v>
      </c>
      <c r="H4011" t="s">
        <v>372</v>
      </c>
      <c r="I4011">
        <v>0.09</v>
      </c>
      <c r="J4011">
        <v>0.06</v>
      </c>
      <c r="K4011">
        <v>0.32</v>
      </c>
      <c r="L4011">
        <v>0.03</v>
      </c>
      <c r="M4011">
        <v>0.49</v>
      </c>
      <c r="N4011">
        <v>54</v>
      </c>
      <c r="O4011">
        <v>22</v>
      </c>
      <c r="P4011">
        <v>7</v>
      </c>
      <c r="Q4011">
        <v>28</v>
      </c>
      <c r="R4011" t="s">
        <v>934</v>
      </c>
      <c r="S4011" t="s">
        <v>88</v>
      </c>
    </row>
    <row r="4012" spans="1:19" x14ac:dyDescent="0.2">
      <c r="A4012" t="s">
        <v>3729</v>
      </c>
      <c r="B4012" t="s">
        <v>17</v>
      </c>
      <c r="C4012">
        <v>2007</v>
      </c>
      <c r="D4012" s="1" t="d">
        <v>2003-01-20</v>
      </c>
      <c r="E4012" s="1" t="str">
        <f t="shared" si="124"/>
        <v>2003</v>
      </c>
      <c r="F4012" s="1" t="str">
        <f t="shared" si="125"/>
        <v>Jan</v>
      </c>
      <c r="G4012" t="s">
        <v>24</v>
      </c>
      <c r="H4012" t="s">
        <v>484</v>
      </c>
      <c r="I4012">
        <v>0.46</v>
      </c>
      <c r="J4012">
        <v>0</v>
      </c>
      <c r="K4012">
        <v>0</v>
      </c>
      <c r="L4012">
        <v>0.04</v>
      </c>
      <c r="M4012">
        <v>0.49</v>
      </c>
      <c r="P4012">
        <v>6.7</v>
      </c>
      <c r="Q4012">
        <v>6</v>
      </c>
      <c r="R4012" t="s">
        <v>2164</v>
      </c>
      <c r="S4012" t="s">
        <v>20</v>
      </c>
    </row>
    <row r="4013" spans="1:19" x14ac:dyDescent="0.2">
      <c r="A4013" t="s">
        <v>830</v>
      </c>
      <c r="B4013" t="s">
        <v>64</v>
      </c>
      <c r="C4013">
        <v>2004</v>
      </c>
      <c r="D4013" s="1" t="d">
        <v>2005-08-31</v>
      </c>
      <c r="E4013" s="1" t="str">
        <f t="shared" si="124"/>
        <v>2005</v>
      </c>
      <c r="F4013" s="1" t="str">
        <f t="shared" si="125"/>
        <v>Aug</v>
      </c>
      <c r="G4013" t="s">
        <v>18</v>
      </c>
      <c r="H4013" t="s">
        <v>71</v>
      </c>
      <c r="I4013">
        <v>0.35</v>
      </c>
      <c r="J4013">
        <v>0.13</v>
      </c>
      <c r="K4013">
        <v>0</v>
      </c>
      <c r="L4013">
        <v>0.01</v>
      </c>
      <c r="M4013">
        <v>0.49</v>
      </c>
      <c r="N4013">
        <v>70</v>
      </c>
      <c r="O4013">
        <v>4</v>
      </c>
      <c r="P4013" t="s">
        <v>203</v>
      </c>
      <c r="R4013" t="s">
        <v>339</v>
      </c>
      <c r="S4013" t="s">
        <v>20</v>
      </c>
    </row>
    <row r="4014" spans="1:19" x14ac:dyDescent="0.2">
      <c r="A4014" t="s">
        <v>3730</v>
      </c>
      <c r="B4014" t="s">
        <v>79</v>
      </c>
      <c r="C4014">
        <v>2011</v>
      </c>
      <c r="D4014" s="1" t="d">
        <v>1996-05-17</v>
      </c>
      <c r="E4014" s="1" t="str">
        <f t="shared" si="124"/>
        <v>1996</v>
      </c>
      <c r="F4014" s="1" t="str">
        <f t="shared" si="125"/>
        <v>May</v>
      </c>
      <c r="G4014" t="s">
        <v>50</v>
      </c>
      <c r="H4014" t="s">
        <v>151</v>
      </c>
      <c r="I4014">
        <v>0.26</v>
      </c>
      <c r="J4014">
        <v>0.15</v>
      </c>
      <c r="K4014">
        <v>0.05</v>
      </c>
      <c r="L4014">
        <v>0.04</v>
      </c>
      <c r="M4014">
        <v>0.49</v>
      </c>
      <c r="N4014">
        <v>55</v>
      </c>
      <c r="O4014">
        <v>57</v>
      </c>
      <c r="P4014">
        <v>5.5</v>
      </c>
      <c r="Q4014">
        <v>31</v>
      </c>
      <c r="R4014" t="s">
        <v>151</v>
      </c>
      <c r="S4014" t="s">
        <v>20</v>
      </c>
    </row>
    <row r="4015" spans="1:19" x14ac:dyDescent="0.2">
      <c r="A4015" t="s">
        <v>3731</v>
      </c>
      <c r="B4015" t="s">
        <v>148</v>
      </c>
      <c r="C4015">
        <v>2008</v>
      </c>
      <c r="D4015" s="1" t="d">
        <v>2007-12-02</v>
      </c>
      <c r="E4015" s="1" t="str">
        <f t="shared" si="124"/>
        <v>2007</v>
      </c>
      <c r="F4015" s="1" t="str">
        <f t="shared" si="125"/>
        <v>Dec</v>
      </c>
      <c r="G4015" t="s">
        <v>39</v>
      </c>
      <c r="H4015" t="s">
        <v>3047</v>
      </c>
      <c r="I4015">
        <v>0</v>
      </c>
      <c r="J4015">
        <v>0.42</v>
      </c>
      <c r="K4015">
        <v>0</v>
      </c>
      <c r="L4015">
        <v>7.0000000000000007E-2</v>
      </c>
      <c r="M4015">
        <v>0.49</v>
      </c>
      <c r="P4015">
        <v>7.6</v>
      </c>
      <c r="Q4015">
        <v>35</v>
      </c>
      <c r="R4015" t="s">
        <v>3732</v>
      </c>
    </row>
    <row r="4016" spans="1:19" x14ac:dyDescent="0.2">
      <c r="A4016" t="s">
        <v>3733</v>
      </c>
      <c r="B4016" t="s">
        <v>17</v>
      </c>
      <c r="C4016">
        <v>2006</v>
      </c>
      <c r="D4016" s="1" t="d">
        <v>2016-12-09</v>
      </c>
      <c r="E4016" s="1" t="str">
        <f t="shared" si="124"/>
        <v>2016</v>
      </c>
      <c r="F4016" s="1" t="str">
        <f t="shared" si="125"/>
        <v>Dec</v>
      </c>
      <c r="G4016" t="s">
        <v>1</v>
      </c>
      <c r="H4016" t="s">
        <v>484</v>
      </c>
      <c r="I4016">
        <v>0.44</v>
      </c>
      <c r="J4016">
        <v>0.02</v>
      </c>
      <c r="K4016">
        <v>0</v>
      </c>
      <c r="L4016">
        <v>0.04</v>
      </c>
      <c r="M4016">
        <v>0.49</v>
      </c>
      <c r="N4016">
        <v>57</v>
      </c>
      <c r="O4016">
        <v>16</v>
      </c>
      <c r="P4016">
        <v>5.6</v>
      </c>
      <c r="Q4016">
        <v>7</v>
      </c>
      <c r="R4016" t="s">
        <v>1477</v>
      </c>
      <c r="S4016" t="s">
        <v>20</v>
      </c>
    </row>
    <row r="4017" spans="1:19" x14ac:dyDescent="0.2">
      <c r="A4017" t="s">
        <v>2723</v>
      </c>
      <c r="B4017" t="s">
        <v>49</v>
      </c>
      <c r="C4017">
        <v>2015</v>
      </c>
      <c r="D4017" s="1" t="d">
        <v>1988-07-04</v>
      </c>
      <c r="E4017" s="1" t="str">
        <f t="shared" si="124"/>
        <v>1988</v>
      </c>
      <c r="F4017" s="1" t="str">
        <f t="shared" si="125"/>
        <v>Jul</v>
      </c>
      <c r="G4017" t="s">
        <v>50</v>
      </c>
      <c r="H4017" t="s">
        <v>242</v>
      </c>
      <c r="I4017">
        <v>0</v>
      </c>
      <c r="J4017">
        <v>0</v>
      </c>
      <c r="K4017">
        <v>0.49</v>
      </c>
      <c r="L4017">
        <v>0</v>
      </c>
      <c r="M4017">
        <v>0.49</v>
      </c>
    </row>
    <row r="4018" spans="1:19" x14ac:dyDescent="0.2">
      <c r="A4018" t="s">
        <v>2076</v>
      </c>
      <c r="B4018" t="s">
        <v>44</v>
      </c>
      <c r="C4018">
        <v>2012</v>
      </c>
      <c r="D4018" s="1" t="d">
        <v>2005-08-29</v>
      </c>
      <c r="E4018" s="1" t="str">
        <f t="shared" si="124"/>
        <v>2005</v>
      </c>
      <c r="F4018" s="1" t="str">
        <f t="shared" si="125"/>
        <v>Aug</v>
      </c>
      <c r="G4018" t="s">
        <v>24</v>
      </c>
      <c r="H4018" t="s">
        <v>648</v>
      </c>
      <c r="I4018">
        <v>0.1</v>
      </c>
      <c r="J4018">
        <v>0.34</v>
      </c>
      <c r="K4018">
        <v>0</v>
      </c>
      <c r="L4018">
        <v>0.05</v>
      </c>
      <c r="M4018">
        <v>0.49</v>
      </c>
      <c r="N4018">
        <v>84</v>
      </c>
      <c r="O4018">
        <v>42</v>
      </c>
      <c r="P4018">
        <v>6.9</v>
      </c>
      <c r="Q4018">
        <v>56</v>
      </c>
      <c r="R4018" t="s">
        <v>648</v>
      </c>
      <c r="S4018" t="s">
        <v>20</v>
      </c>
    </row>
    <row r="4019" spans="1:19" x14ac:dyDescent="0.2">
      <c r="A4019" t="s">
        <v>944</v>
      </c>
      <c r="B4019" t="s">
        <v>17</v>
      </c>
      <c r="C4019">
        <v>2010</v>
      </c>
      <c r="D4019" s="1" t="d">
        <v>1992-02-19</v>
      </c>
      <c r="E4019" s="1" t="str">
        <f t="shared" si="124"/>
        <v>1992</v>
      </c>
      <c r="F4019" s="1" t="str">
        <f t="shared" si="125"/>
        <v>Feb</v>
      </c>
      <c r="G4019" t="s">
        <v>50</v>
      </c>
      <c r="H4019" t="s">
        <v>51</v>
      </c>
      <c r="I4019">
        <v>0.46</v>
      </c>
      <c r="J4019">
        <v>0.01</v>
      </c>
      <c r="K4019">
        <v>0</v>
      </c>
      <c r="L4019">
        <v>0.03</v>
      </c>
      <c r="M4019">
        <v>0.49</v>
      </c>
      <c r="P4019" t="s">
        <v>203</v>
      </c>
      <c r="R4019" t="s">
        <v>426</v>
      </c>
      <c r="S4019" t="s">
        <v>20</v>
      </c>
    </row>
    <row r="4020" spans="1:19" x14ac:dyDescent="0.2">
      <c r="A4020" t="s">
        <v>797</v>
      </c>
      <c r="B4020">
        <v>2600</v>
      </c>
      <c r="C4020">
        <v>1980</v>
      </c>
      <c r="D4020" s="1" t="d">
        <v>1993-08-14</v>
      </c>
      <c r="E4020" s="1" t="str">
        <f t="shared" si="124"/>
        <v>1993</v>
      </c>
      <c r="F4020" s="1" t="str">
        <f t="shared" si="125"/>
        <v>Aug</v>
      </c>
      <c r="G4020" t="s">
        <v>18</v>
      </c>
      <c r="H4020" t="s">
        <v>71</v>
      </c>
      <c r="I4020">
        <v>0.46</v>
      </c>
      <c r="J4020">
        <v>0.03</v>
      </c>
      <c r="K4020">
        <v>0</v>
      </c>
      <c r="L4020">
        <v>0.01</v>
      </c>
      <c r="M4020">
        <v>0.49</v>
      </c>
    </row>
    <row r="4021" spans="1:19" x14ac:dyDescent="0.2">
      <c r="A4021" t="s">
        <v>2407</v>
      </c>
      <c r="B4021" t="s">
        <v>44</v>
      </c>
      <c r="C4021">
        <v>2006</v>
      </c>
      <c r="D4021" s="1" t="d">
        <v>1997-05-24</v>
      </c>
      <c r="E4021" s="1" t="str">
        <f t="shared" si="124"/>
        <v>1997</v>
      </c>
      <c r="F4021" s="1" t="str">
        <f t="shared" si="125"/>
        <v>May</v>
      </c>
      <c r="G4021" t="s">
        <v>18</v>
      </c>
      <c r="H4021" t="s">
        <v>71</v>
      </c>
      <c r="I4021">
        <v>0.44</v>
      </c>
      <c r="J4021">
        <v>0.02</v>
      </c>
      <c r="K4021">
        <v>0</v>
      </c>
      <c r="L4021">
        <v>0.04</v>
      </c>
      <c r="M4021">
        <v>0.49</v>
      </c>
      <c r="N4021">
        <v>81</v>
      </c>
      <c r="O4021">
        <v>65</v>
      </c>
      <c r="P4021">
        <v>7.6</v>
      </c>
      <c r="Q4021">
        <v>38</v>
      </c>
      <c r="R4021" t="s">
        <v>309</v>
      </c>
      <c r="S4021" t="s">
        <v>88</v>
      </c>
    </row>
    <row r="4022" spans="1:19" x14ac:dyDescent="0.2">
      <c r="A4022" t="s">
        <v>3734</v>
      </c>
      <c r="B4022" t="s">
        <v>17</v>
      </c>
      <c r="C4022">
        <v>2010</v>
      </c>
      <c r="D4022" s="1" t="d">
        <v>2002-06-14</v>
      </c>
      <c r="E4022" s="1" t="str">
        <f t="shared" si="124"/>
        <v>2002</v>
      </c>
      <c r="F4022" s="1" t="str">
        <f t="shared" si="125"/>
        <v>Jun</v>
      </c>
      <c r="G4022" t="s">
        <v>39</v>
      </c>
      <c r="H4022" t="s">
        <v>202</v>
      </c>
      <c r="I4022">
        <v>0.33</v>
      </c>
      <c r="J4022">
        <v>0.12</v>
      </c>
      <c r="K4022">
        <v>0</v>
      </c>
      <c r="L4022">
        <v>0.04</v>
      </c>
      <c r="M4022">
        <v>0.49</v>
      </c>
      <c r="P4022" t="s">
        <v>203</v>
      </c>
      <c r="R4022" t="s">
        <v>2415</v>
      </c>
      <c r="S4022" t="s">
        <v>20</v>
      </c>
    </row>
    <row r="4023" spans="1:19" x14ac:dyDescent="0.2">
      <c r="A4023" t="s">
        <v>3735</v>
      </c>
      <c r="B4023" t="s">
        <v>49</v>
      </c>
      <c r="C4023">
        <v>2011</v>
      </c>
      <c r="D4023" s="1" t="d">
        <v>2013-12-07</v>
      </c>
      <c r="E4023" s="1" t="str">
        <f t="shared" si="124"/>
        <v>2013</v>
      </c>
      <c r="F4023" s="1" t="str">
        <f t="shared" si="125"/>
        <v>Dec</v>
      </c>
      <c r="G4023" t="s">
        <v>86</v>
      </c>
      <c r="H4023" t="s">
        <v>2780</v>
      </c>
      <c r="I4023">
        <v>0.27</v>
      </c>
      <c r="J4023">
        <v>0.1</v>
      </c>
      <c r="K4023">
        <v>7.0000000000000007E-2</v>
      </c>
      <c r="L4023">
        <v>0.05</v>
      </c>
      <c r="M4023">
        <v>0.49</v>
      </c>
      <c r="N4023">
        <v>58</v>
      </c>
      <c r="O4023">
        <v>34</v>
      </c>
      <c r="P4023">
        <v>7.2</v>
      </c>
      <c r="Q4023">
        <v>46</v>
      </c>
      <c r="R4023" t="s">
        <v>3377</v>
      </c>
      <c r="S4023" t="s">
        <v>88</v>
      </c>
    </row>
    <row r="4024" spans="1:19" x14ac:dyDescent="0.2">
      <c r="A4024" t="s">
        <v>3736</v>
      </c>
      <c r="B4024" t="s">
        <v>55</v>
      </c>
      <c r="C4024">
        <v>2005</v>
      </c>
      <c r="D4024" s="1" t="d">
        <v>2011-08-06</v>
      </c>
      <c r="E4024" s="1" t="str">
        <f t="shared" si="124"/>
        <v>2011</v>
      </c>
      <c r="F4024" s="1" t="str">
        <f t="shared" si="125"/>
        <v>Aug</v>
      </c>
      <c r="G4024" t="s">
        <v>50</v>
      </c>
      <c r="H4024" t="s">
        <v>155</v>
      </c>
      <c r="I4024">
        <v>0.41</v>
      </c>
      <c r="J4024">
        <v>0.01</v>
      </c>
      <c r="K4024">
        <v>0</v>
      </c>
      <c r="L4024">
        <v>7.0000000000000007E-2</v>
      </c>
      <c r="M4024">
        <v>0.49</v>
      </c>
      <c r="N4024">
        <v>69</v>
      </c>
      <c r="O4024">
        <v>42</v>
      </c>
      <c r="P4024">
        <v>7.9</v>
      </c>
      <c r="Q4024">
        <v>42</v>
      </c>
      <c r="R4024" t="s">
        <v>558</v>
      </c>
      <c r="S4024" t="s">
        <v>88</v>
      </c>
    </row>
    <row r="4025" spans="1:19" x14ac:dyDescent="0.2">
      <c r="A4025" t="s">
        <v>3737</v>
      </c>
      <c r="B4025" t="s">
        <v>32</v>
      </c>
      <c r="C4025">
        <v>2005</v>
      </c>
      <c r="D4025" s="1" t="d">
        <v>2016-08-02</v>
      </c>
      <c r="E4025" s="1" t="str">
        <f t="shared" si="124"/>
        <v>2016</v>
      </c>
      <c r="F4025" s="1" t="str">
        <f t="shared" si="125"/>
        <v>Aug</v>
      </c>
      <c r="G4025" t="s">
        <v>86</v>
      </c>
      <c r="H4025" t="s">
        <v>155</v>
      </c>
      <c r="I4025">
        <v>0.13</v>
      </c>
      <c r="J4025">
        <v>0.02</v>
      </c>
      <c r="K4025">
        <v>0.32</v>
      </c>
      <c r="L4025">
        <v>0.02</v>
      </c>
      <c r="M4025">
        <v>0.49</v>
      </c>
      <c r="N4025">
        <v>66</v>
      </c>
      <c r="O4025">
        <v>13</v>
      </c>
      <c r="P4025">
        <v>7.6</v>
      </c>
      <c r="Q4025">
        <v>28</v>
      </c>
      <c r="R4025" t="s">
        <v>2748</v>
      </c>
      <c r="S4025" t="s">
        <v>112</v>
      </c>
    </row>
    <row r="4026" spans="1:19" x14ac:dyDescent="0.2">
      <c r="A4026" t="s">
        <v>3738</v>
      </c>
      <c r="B4026" t="s">
        <v>79</v>
      </c>
      <c r="C4026">
        <v>2013</v>
      </c>
      <c r="D4026" s="1" t="d">
        <v>1988-02-05</v>
      </c>
      <c r="E4026" s="1" t="str">
        <f t="shared" si="124"/>
        <v>1988</v>
      </c>
      <c r="F4026" s="1" t="str">
        <f t="shared" si="125"/>
        <v>Feb</v>
      </c>
      <c r="G4026" t="s">
        <v>1</v>
      </c>
      <c r="H4026" t="s">
        <v>151</v>
      </c>
      <c r="I4026">
        <v>0.24</v>
      </c>
      <c r="J4026">
        <v>0.14000000000000001</v>
      </c>
      <c r="K4026">
        <v>7.0000000000000007E-2</v>
      </c>
      <c r="L4026">
        <v>0.03</v>
      </c>
      <c r="M4026">
        <v>0.49</v>
      </c>
      <c r="N4026">
        <v>59</v>
      </c>
      <c r="O4026">
        <v>34</v>
      </c>
      <c r="P4026">
        <v>6.5</v>
      </c>
      <c r="Q4026">
        <v>144</v>
      </c>
      <c r="R4026" t="s">
        <v>586</v>
      </c>
      <c r="S4026" t="s">
        <v>112</v>
      </c>
    </row>
    <row r="4027" spans="1:19" x14ac:dyDescent="0.2">
      <c r="A4027" t="s">
        <v>3739</v>
      </c>
      <c r="B4027" t="s">
        <v>189</v>
      </c>
      <c r="C4027">
        <v>2002</v>
      </c>
      <c r="D4027" s="1" t="d">
        <v>2003-02-27</v>
      </c>
      <c r="E4027" s="1" t="str">
        <f t="shared" si="124"/>
        <v>2003</v>
      </c>
      <c r="F4027" s="1" t="str">
        <f t="shared" si="125"/>
        <v>Feb</v>
      </c>
      <c r="G4027" t="s">
        <v>86</v>
      </c>
      <c r="H4027" t="s">
        <v>484</v>
      </c>
      <c r="I4027">
        <v>0.38</v>
      </c>
      <c r="J4027">
        <v>0.1</v>
      </c>
      <c r="K4027">
        <v>0</v>
      </c>
      <c r="L4027">
        <v>0.01</v>
      </c>
      <c r="M4027">
        <v>0.49</v>
      </c>
      <c r="N4027">
        <v>64</v>
      </c>
      <c r="O4027">
        <v>25</v>
      </c>
      <c r="P4027">
        <v>6.9</v>
      </c>
      <c r="Q4027">
        <v>20</v>
      </c>
      <c r="R4027" t="s">
        <v>746</v>
      </c>
      <c r="S4027" t="s">
        <v>88</v>
      </c>
    </row>
    <row r="4028" spans="1:19" x14ac:dyDescent="0.2">
      <c r="A4028" t="s">
        <v>3740</v>
      </c>
      <c r="B4028" t="s">
        <v>17</v>
      </c>
      <c r="C4028">
        <v>2007</v>
      </c>
      <c r="D4028" s="1" t="d">
        <v>2016-12-12</v>
      </c>
      <c r="E4028" s="1" t="str">
        <f t="shared" si="124"/>
        <v>2016</v>
      </c>
      <c r="F4028" s="1" t="str">
        <f t="shared" si="125"/>
        <v>Dec</v>
      </c>
      <c r="G4028" t="s">
        <v>34</v>
      </c>
      <c r="H4028" t="s">
        <v>134</v>
      </c>
      <c r="I4028">
        <v>0.43</v>
      </c>
      <c r="J4028">
        <v>0.03</v>
      </c>
      <c r="K4028">
        <v>0</v>
      </c>
      <c r="L4028">
        <v>0.04</v>
      </c>
      <c r="M4028">
        <v>0.49</v>
      </c>
      <c r="N4028">
        <v>57</v>
      </c>
      <c r="O4028">
        <v>37</v>
      </c>
      <c r="P4028">
        <v>5.3</v>
      </c>
      <c r="Q4028">
        <v>54</v>
      </c>
      <c r="R4028" t="s">
        <v>1275</v>
      </c>
      <c r="S4028" t="s">
        <v>112</v>
      </c>
    </row>
    <row r="4029" spans="1:19" x14ac:dyDescent="0.2">
      <c r="A4029" t="s">
        <v>2512</v>
      </c>
      <c r="B4029" t="s">
        <v>32</v>
      </c>
      <c r="C4029">
        <v>2008</v>
      </c>
      <c r="D4029" s="1" t="d">
        <v>1996-11-26</v>
      </c>
      <c r="E4029" s="1" t="str">
        <f t="shared" si="124"/>
        <v>1996</v>
      </c>
      <c r="F4029" s="1" t="str">
        <f t="shared" si="125"/>
        <v>Nov</v>
      </c>
      <c r="G4029" t="s">
        <v>34</v>
      </c>
      <c r="H4029" t="s">
        <v>111</v>
      </c>
      <c r="I4029">
        <v>0.46</v>
      </c>
      <c r="J4029">
        <v>0</v>
      </c>
      <c r="K4029">
        <v>0</v>
      </c>
      <c r="L4029">
        <v>0.04</v>
      </c>
      <c r="M4029">
        <v>0.49</v>
      </c>
      <c r="P4029" t="s">
        <v>203</v>
      </c>
      <c r="R4029" t="s">
        <v>2513</v>
      </c>
      <c r="S4029" t="s">
        <v>20</v>
      </c>
    </row>
    <row r="4030" spans="1:19" x14ac:dyDescent="0.2">
      <c r="A4030" t="s">
        <v>2815</v>
      </c>
      <c r="B4030" t="s">
        <v>64</v>
      </c>
      <c r="C4030">
        <v>2003</v>
      </c>
      <c r="D4030" s="1" t="d">
        <v>1994-06-07</v>
      </c>
      <c r="E4030" s="1" t="str">
        <f t="shared" si="124"/>
        <v>1994</v>
      </c>
      <c r="F4030" s="1" t="str">
        <f t="shared" si="125"/>
        <v>Jun</v>
      </c>
      <c r="G4030" t="s">
        <v>50</v>
      </c>
      <c r="H4030" t="s">
        <v>484</v>
      </c>
      <c r="I4030">
        <v>0.35</v>
      </c>
      <c r="J4030">
        <v>0.13</v>
      </c>
      <c r="K4030">
        <v>0</v>
      </c>
      <c r="L4030">
        <v>0.01</v>
      </c>
      <c r="M4030">
        <v>0.49</v>
      </c>
      <c r="N4030">
        <v>49</v>
      </c>
      <c r="O4030">
        <v>5</v>
      </c>
      <c r="R4030" t="s">
        <v>1708</v>
      </c>
      <c r="S4030" t="s">
        <v>20</v>
      </c>
    </row>
    <row r="4031" spans="1:19" x14ac:dyDescent="0.2">
      <c r="A4031" t="s">
        <v>3031</v>
      </c>
      <c r="B4031" t="s">
        <v>137</v>
      </c>
      <c r="C4031">
        <v>2004</v>
      </c>
      <c r="D4031" s="1" t="d">
        <v>2022-11-29</v>
      </c>
      <c r="E4031" s="1" t="str">
        <f t="shared" si="124"/>
        <v>2022</v>
      </c>
      <c r="F4031" s="1" t="str">
        <f t="shared" si="125"/>
        <v>Nov</v>
      </c>
      <c r="G4031" t="s">
        <v>37</v>
      </c>
      <c r="H4031" t="s">
        <v>134</v>
      </c>
      <c r="I4031">
        <v>0.34</v>
      </c>
      <c r="J4031">
        <v>0.13</v>
      </c>
      <c r="K4031">
        <v>0</v>
      </c>
      <c r="L4031">
        <v>0.02</v>
      </c>
      <c r="M4031">
        <v>0.49</v>
      </c>
      <c r="N4031">
        <v>61</v>
      </c>
      <c r="O4031">
        <v>55</v>
      </c>
      <c r="P4031">
        <v>7.2</v>
      </c>
      <c r="Q4031">
        <v>20</v>
      </c>
      <c r="R4031" t="s">
        <v>195</v>
      </c>
      <c r="S4031" t="s">
        <v>88</v>
      </c>
    </row>
    <row r="4032" spans="1:19" x14ac:dyDescent="0.2">
      <c r="A4032" t="s">
        <v>3741</v>
      </c>
      <c r="B4032" t="s">
        <v>17</v>
      </c>
      <c r="C4032">
        <v>2007</v>
      </c>
      <c r="D4032" s="1" t="d">
        <v>1996-12-15</v>
      </c>
      <c r="E4032" s="1" t="str">
        <f t="shared" si="124"/>
        <v>1996</v>
      </c>
      <c r="F4032" s="1" t="str">
        <f t="shared" si="125"/>
        <v>Dec</v>
      </c>
      <c r="G4032" t="s">
        <v>272</v>
      </c>
      <c r="H4032" t="s">
        <v>19</v>
      </c>
      <c r="I4032">
        <v>0.27</v>
      </c>
      <c r="J4032">
        <v>0.03</v>
      </c>
      <c r="K4032">
        <v>0.17</v>
      </c>
      <c r="L4032">
        <v>0.03</v>
      </c>
      <c r="M4032">
        <v>0.49</v>
      </c>
      <c r="N4032">
        <v>78</v>
      </c>
      <c r="O4032">
        <v>36</v>
      </c>
      <c r="P4032">
        <v>8.6999999999999993</v>
      </c>
      <c r="Q4032">
        <v>180</v>
      </c>
      <c r="R4032" t="s">
        <v>270</v>
      </c>
      <c r="S4032" t="s">
        <v>112</v>
      </c>
    </row>
    <row r="4033" spans="1:19" x14ac:dyDescent="0.2">
      <c r="A4033" t="s">
        <v>689</v>
      </c>
      <c r="B4033" t="s">
        <v>189</v>
      </c>
      <c r="C4033">
        <v>2003</v>
      </c>
      <c r="D4033" s="1" t="d">
        <v>2008-07-08</v>
      </c>
      <c r="E4033" s="1" t="str">
        <f t="shared" si="124"/>
        <v>2008</v>
      </c>
      <c r="F4033" s="1" t="str">
        <f t="shared" si="125"/>
        <v>Jul</v>
      </c>
      <c r="G4033" t="s">
        <v>39</v>
      </c>
      <c r="H4033" t="s">
        <v>134</v>
      </c>
      <c r="I4033">
        <v>0.35</v>
      </c>
      <c r="J4033">
        <v>0.13</v>
      </c>
      <c r="K4033">
        <v>0</v>
      </c>
      <c r="L4033">
        <v>0.01</v>
      </c>
      <c r="M4033">
        <v>0.49</v>
      </c>
      <c r="N4033">
        <v>85</v>
      </c>
      <c r="O4033">
        <v>16</v>
      </c>
      <c r="P4033">
        <v>7.7</v>
      </c>
      <c r="Q4033">
        <v>22</v>
      </c>
      <c r="R4033" t="s">
        <v>690</v>
      </c>
      <c r="S4033" t="s">
        <v>88</v>
      </c>
    </row>
    <row r="4034" spans="1:19" x14ac:dyDescent="0.2">
      <c r="A4034" t="s">
        <v>3742</v>
      </c>
      <c r="B4034" t="s">
        <v>75</v>
      </c>
      <c r="C4034">
        <v>2016</v>
      </c>
      <c r="D4034" s="1" t="d">
        <v>1989-03-03</v>
      </c>
      <c r="E4034" s="1" t="str">
        <f t="shared" si="124"/>
        <v>1989</v>
      </c>
      <c r="F4034" s="1" t="str">
        <f t="shared" si="125"/>
        <v>Mar</v>
      </c>
      <c r="G4034" t="s">
        <v>37</v>
      </c>
      <c r="H4034" t="s">
        <v>134</v>
      </c>
      <c r="I4034">
        <v>0.2</v>
      </c>
      <c r="J4034">
        <v>0.21</v>
      </c>
      <c r="K4034">
        <v>0</v>
      </c>
      <c r="L4034">
        <v>0.08</v>
      </c>
      <c r="M4034">
        <v>0.49</v>
      </c>
      <c r="N4034">
        <v>81</v>
      </c>
      <c r="O4034">
        <v>29</v>
      </c>
      <c r="P4034">
        <v>7.7</v>
      </c>
      <c r="Q4034">
        <v>111</v>
      </c>
      <c r="R4034" t="s">
        <v>1996</v>
      </c>
      <c r="S4034" t="s">
        <v>112</v>
      </c>
    </row>
    <row r="4035" spans="1:19" x14ac:dyDescent="0.2">
      <c r="A4035" t="s">
        <v>3743</v>
      </c>
      <c r="B4035" t="s">
        <v>55</v>
      </c>
      <c r="C4035">
        <v>2005</v>
      </c>
      <c r="D4035" s="1" t="d">
        <v>1996-08-29</v>
      </c>
      <c r="E4035" s="1" t="str">
        <f t="shared" ref="E4035:E4098" si="126">TEXT(D4035,"yyyy")</f>
        <v>1996</v>
      </c>
      <c r="F4035" s="1" t="str">
        <f t="shared" ref="F4035:F4098" si="127">TEXT(D4035,"mmm")</f>
        <v>Aug</v>
      </c>
      <c r="G4035" t="s">
        <v>28</v>
      </c>
      <c r="H4035" t="s">
        <v>242</v>
      </c>
      <c r="I4035">
        <v>0.12</v>
      </c>
      <c r="J4035">
        <v>0.1</v>
      </c>
      <c r="K4035">
        <v>0.24</v>
      </c>
      <c r="L4035">
        <v>0.03</v>
      </c>
      <c r="M4035">
        <v>0.49</v>
      </c>
      <c r="N4035">
        <v>77</v>
      </c>
      <c r="O4035">
        <v>38</v>
      </c>
      <c r="P4035">
        <v>8.3000000000000007</v>
      </c>
      <c r="Q4035">
        <v>53</v>
      </c>
      <c r="R4035" t="s">
        <v>87</v>
      </c>
      <c r="S4035" t="s">
        <v>88</v>
      </c>
    </row>
    <row r="4036" spans="1:19" x14ac:dyDescent="0.2">
      <c r="A4036" t="s">
        <v>2725</v>
      </c>
      <c r="B4036" t="s">
        <v>44</v>
      </c>
      <c r="C4036">
        <v>2011</v>
      </c>
      <c r="D4036" s="1" t="d">
        <v>2017-06-08</v>
      </c>
      <c r="E4036" s="1" t="str">
        <f t="shared" si="126"/>
        <v>2017</v>
      </c>
      <c r="F4036" s="1" t="str">
        <f t="shared" si="127"/>
        <v>Jun</v>
      </c>
      <c r="G4036" t="s">
        <v>50</v>
      </c>
      <c r="H4036" t="s">
        <v>372</v>
      </c>
      <c r="I4036">
        <v>0.3</v>
      </c>
      <c r="J4036">
        <v>0.12</v>
      </c>
      <c r="K4036">
        <v>0.03</v>
      </c>
      <c r="L4036">
        <v>0.04</v>
      </c>
      <c r="M4036">
        <v>0.49</v>
      </c>
      <c r="N4036">
        <v>78</v>
      </c>
      <c r="O4036">
        <v>71</v>
      </c>
      <c r="P4036">
        <v>6.2</v>
      </c>
      <c r="Q4036">
        <v>82</v>
      </c>
      <c r="R4036" t="s">
        <v>2121</v>
      </c>
      <c r="S4036" t="s">
        <v>88</v>
      </c>
    </row>
    <row r="4037" spans="1:19" x14ac:dyDescent="0.2">
      <c r="A4037" t="s">
        <v>3744</v>
      </c>
      <c r="B4037" t="s">
        <v>55</v>
      </c>
      <c r="C4037">
        <v>2006</v>
      </c>
      <c r="D4037" s="1" t="d">
        <v>1996-09-05</v>
      </c>
      <c r="E4037" s="1" t="str">
        <f t="shared" si="126"/>
        <v>1996</v>
      </c>
      <c r="F4037" s="1" t="str">
        <f t="shared" si="127"/>
        <v>Sep</v>
      </c>
      <c r="G4037" t="s">
        <v>37</v>
      </c>
      <c r="H4037" t="s">
        <v>372</v>
      </c>
      <c r="I4037">
        <v>0</v>
      </c>
      <c r="J4037">
        <v>0</v>
      </c>
      <c r="K4037">
        <v>0.49</v>
      </c>
      <c r="L4037">
        <v>0</v>
      </c>
      <c r="M4037">
        <v>0.49</v>
      </c>
    </row>
    <row r="4038" spans="1:19" x14ac:dyDescent="0.2">
      <c r="A4038" t="s">
        <v>3745</v>
      </c>
      <c r="B4038" t="s">
        <v>57</v>
      </c>
      <c r="C4038">
        <v>1993</v>
      </c>
      <c r="D4038" s="1" t="d">
        <v>1994-09-28</v>
      </c>
      <c r="E4038" s="1" t="str">
        <f t="shared" si="126"/>
        <v>1994</v>
      </c>
      <c r="F4038" s="1" t="str">
        <f t="shared" si="127"/>
        <v>Sep</v>
      </c>
      <c r="G4038" t="s">
        <v>30</v>
      </c>
      <c r="H4038" t="s">
        <v>19</v>
      </c>
      <c r="I4038">
        <v>0</v>
      </c>
      <c r="J4038">
        <v>0</v>
      </c>
      <c r="K4038">
        <v>0.49</v>
      </c>
      <c r="L4038">
        <v>0</v>
      </c>
      <c r="M4038">
        <v>0.49</v>
      </c>
    </row>
    <row r="4039" spans="1:19" x14ac:dyDescent="0.2">
      <c r="A4039" t="s">
        <v>1803</v>
      </c>
      <c r="B4039" t="s">
        <v>137</v>
      </c>
      <c r="C4039">
        <v>2006</v>
      </c>
      <c r="D4039" s="1" t="d">
        <v>2017-09-22</v>
      </c>
      <c r="E4039" s="1" t="str">
        <f t="shared" si="126"/>
        <v>2017</v>
      </c>
      <c r="F4039" s="1" t="str">
        <f t="shared" si="127"/>
        <v>Sep</v>
      </c>
      <c r="G4039" t="s">
        <v>50</v>
      </c>
      <c r="H4039" t="s">
        <v>329</v>
      </c>
      <c r="I4039">
        <v>0.37</v>
      </c>
      <c r="J4039">
        <v>0.11</v>
      </c>
      <c r="K4039">
        <v>0</v>
      </c>
      <c r="L4039">
        <v>0.02</v>
      </c>
      <c r="M4039">
        <v>0.49</v>
      </c>
      <c r="N4039">
        <v>76</v>
      </c>
      <c r="O4039">
        <v>41</v>
      </c>
      <c r="P4039">
        <v>8.4</v>
      </c>
      <c r="Q4039">
        <v>46</v>
      </c>
      <c r="R4039" t="s">
        <v>1620</v>
      </c>
      <c r="S4039" t="s">
        <v>53</v>
      </c>
    </row>
    <row r="4040" spans="1:19" x14ac:dyDescent="0.2">
      <c r="A4040" t="s">
        <v>3746</v>
      </c>
      <c r="B4040" t="s">
        <v>79</v>
      </c>
      <c r="C4040">
        <v>2011</v>
      </c>
      <c r="D4040" s="1" t="d">
        <v>2012-02-07</v>
      </c>
      <c r="E4040" s="1" t="str">
        <f t="shared" si="126"/>
        <v>2012</v>
      </c>
      <c r="F4040" s="1" t="str">
        <f t="shared" si="127"/>
        <v>Feb</v>
      </c>
      <c r="G4040" t="s">
        <v>50</v>
      </c>
      <c r="H4040" t="s">
        <v>222</v>
      </c>
      <c r="I4040">
        <v>0.16</v>
      </c>
      <c r="J4040">
        <v>0.16</v>
      </c>
      <c r="K4040">
        <v>0.13</v>
      </c>
      <c r="L4040">
        <v>0.03</v>
      </c>
      <c r="M4040">
        <v>0.49</v>
      </c>
      <c r="N4040">
        <v>65</v>
      </c>
      <c r="O4040">
        <v>69</v>
      </c>
      <c r="P4040">
        <v>6.4</v>
      </c>
      <c r="Q4040">
        <v>110</v>
      </c>
      <c r="R4040" t="s">
        <v>222</v>
      </c>
      <c r="S4040" t="s">
        <v>53</v>
      </c>
    </row>
    <row r="4041" spans="1:19" x14ac:dyDescent="0.2">
      <c r="A4041" t="s">
        <v>3747</v>
      </c>
      <c r="B4041" t="s">
        <v>95</v>
      </c>
      <c r="C4041">
        <v>1997</v>
      </c>
      <c r="D4041" s="1" t="d">
        <v>2014-12-12</v>
      </c>
      <c r="E4041" s="1" t="str">
        <f t="shared" si="126"/>
        <v>2014</v>
      </c>
      <c r="F4041" s="1" t="str">
        <f t="shared" si="127"/>
        <v>Dec</v>
      </c>
      <c r="G4041" t="s">
        <v>18</v>
      </c>
      <c r="H4041" t="s">
        <v>134</v>
      </c>
      <c r="I4041">
        <v>0.16</v>
      </c>
      <c r="J4041">
        <v>0.3</v>
      </c>
      <c r="K4041">
        <v>0</v>
      </c>
      <c r="L4041">
        <v>0.03</v>
      </c>
      <c r="M4041">
        <v>0.49</v>
      </c>
    </row>
    <row r="4042" spans="1:19" x14ac:dyDescent="0.2">
      <c r="A4042" t="s">
        <v>3748</v>
      </c>
      <c r="B4042" t="s">
        <v>17</v>
      </c>
      <c r="C4042">
        <v>2009</v>
      </c>
      <c r="D4042" s="1" t="d">
        <v>2014-03-06</v>
      </c>
      <c r="E4042" s="1" t="str">
        <f t="shared" si="126"/>
        <v>2014</v>
      </c>
      <c r="F4042" s="1" t="str">
        <f t="shared" si="127"/>
        <v>Mar</v>
      </c>
      <c r="G4042" t="s">
        <v>24</v>
      </c>
      <c r="H4042" t="s">
        <v>71</v>
      </c>
      <c r="I4042">
        <v>0.28999999999999998</v>
      </c>
      <c r="J4042">
        <v>0.15</v>
      </c>
      <c r="K4042">
        <v>0</v>
      </c>
      <c r="L4042">
        <v>0.05</v>
      </c>
      <c r="M4042">
        <v>0.49</v>
      </c>
      <c r="P4042" t="s">
        <v>203</v>
      </c>
      <c r="R4042" t="s">
        <v>71</v>
      </c>
      <c r="S4042" t="s">
        <v>20</v>
      </c>
    </row>
    <row r="4043" spans="1:19" x14ac:dyDescent="0.2">
      <c r="A4043" t="s">
        <v>2669</v>
      </c>
      <c r="B4043" t="s">
        <v>32</v>
      </c>
      <c r="C4043">
        <v>2009</v>
      </c>
      <c r="D4043" s="1" t="d">
        <v>2005-09-21</v>
      </c>
      <c r="E4043" s="1" t="str">
        <f t="shared" si="126"/>
        <v>2005</v>
      </c>
      <c r="F4043" s="1" t="str">
        <f t="shared" si="127"/>
        <v>Sep</v>
      </c>
      <c r="G4043" t="s">
        <v>37</v>
      </c>
      <c r="H4043" t="s">
        <v>254</v>
      </c>
      <c r="I4043">
        <v>0.42</v>
      </c>
      <c r="J4043">
        <v>0.03</v>
      </c>
      <c r="K4043">
        <v>0</v>
      </c>
      <c r="L4043">
        <v>0.04</v>
      </c>
      <c r="M4043">
        <v>0.49</v>
      </c>
      <c r="N4043">
        <v>61</v>
      </c>
      <c r="O4043">
        <v>12</v>
      </c>
      <c r="P4043">
        <v>5</v>
      </c>
      <c r="Q4043">
        <v>8</v>
      </c>
      <c r="R4043" t="s">
        <v>2043</v>
      </c>
      <c r="S4043" t="s">
        <v>112</v>
      </c>
    </row>
    <row r="4044" spans="1:19" x14ac:dyDescent="0.2">
      <c r="A4044" t="s">
        <v>3749</v>
      </c>
      <c r="B4044" t="s">
        <v>79</v>
      </c>
      <c r="C4044">
        <v>2012</v>
      </c>
      <c r="D4044" s="1" t="d">
        <v>1991-08-12</v>
      </c>
      <c r="E4044" s="1" t="str">
        <f t="shared" si="126"/>
        <v>1991</v>
      </c>
      <c r="F4044" s="1" t="str">
        <f t="shared" si="127"/>
        <v>Aug</v>
      </c>
      <c r="G4044" t="s">
        <v>50</v>
      </c>
      <c r="H4044" t="s">
        <v>568</v>
      </c>
      <c r="I4044">
        <v>0.36</v>
      </c>
      <c r="J4044">
        <v>0.04</v>
      </c>
      <c r="K4044">
        <v>0.04</v>
      </c>
      <c r="L4044">
        <v>0.04</v>
      </c>
      <c r="M4044">
        <v>0.49</v>
      </c>
    </row>
    <row r="4045" spans="1:19" x14ac:dyDescent="0.2">
      <c r="A4045" t="s">
        <v>3241</v>
      </c>
      <c r="B4045" t="s">
        <v>44</v>
      </c>
      <c r="C4045">
        <v>2010</v>
      </c>
      <c r="D4045" s="1" t="d">
        <v>2019-10-29</v>
      </c>
      <c r="E4045" s="1" t="str">
        <f t="shared" si="126"/>
        <v>2019</v>
      </c>
      <c r="F4045" s="1" t="str">
        <f t="shared" si="127"/>
        <v>Oct</v>
      </c>
      <c r="G4045" t="s">
        <v>37</v>
      </c>
      <c r="H4045" t="s">
        <v>242</v>
      </c>
      <c r="I4045">
        <v>0.2</v>
      </c>
      <c r="J4045">
        <v>0.22</v>
      </c>
      <c r="K4045">
        <v>0.01</v>
      </c>
      <c r="L4045">
        <v>0.05</v>
      </c>
      <c r="M4045">
        <v>0.49</v>
      </c>
    </row>
    <row r="4046" spans="1:19" x14ac:dyDescent="0.2">
      <c r="A4046" t="s">
        <v>3750</v>
      </c>
      <c r="B4046" t="s">
        <v>1043</v>
      </c>
      <c r="C4046">
        <v>1997</v>
      </c>
      <c r="D4046" s="1" t="d">
        <v>1991-07-11</v>
      </c>
      <c r="E4046" s="1" t="str">
        <f t="shared" si="126"/>
        <v>1991</v>
      </c>
      <c r="F4046" s="1" t="str">
        <f t="shared" si="127"/>
        <v>Jul</v>
      </c>
      <c r="G4046" t="s">
        <v>18</v>
      </c>
      <c r="H4046" t="s">
        <v>151</v>
      </c>
      <c r="I4046">
        <v>0</v>
      </c>
      <c r="J4046">
        <v>0</v>
      </c>
      <c r="K4046">
        <v>0.49</v>
      </c>
      <c r="L4046">
        <v>0</v>
      </c>
      <c r="M4046">
        <v>0.49</v>
      </c>
    </row>
    <row r="4047" spans="1:19" x14ac:dyDescent="0.2">
      <c r="A4047" t="s">
        <v>3733</v>
      </c>
      <c r="B4047" t="s">
        <v>32</v>
      </c>
      <c r="C4047">
        <v>2006</v>
      </c>
      <c r="D4047" s="1" t="d">
        <v>2022-08-17</v>
      </c>
      <c r="E4047" s="1" t="str">
        <f t="shared" si="126"/>
        <v>2022</v>
      </c>
      <c r="F4047" s="1" t="str">
        <f t="shared" si="127"/>
        <v>Aug</v>
      </c>
      <c r="G4047" t="s">
        <v>1</v>
      </c>
      <c r="H4047" t="s">
        <v>484</v>
      </c>
      <c r="I4047">
        <v>0.45</v>
      </c>
      <c r="J4047">
        <v>0</v>
      </c>
      <c r="K4047">
        <v>0</v>
      </c>
      <c r="L4047">
        <v>0.04</v>
      </c>
      <c r="M4047">
        <v>0.49</v>
      </c>
      <c r="N4047">
        <v>56</v>
      </c>
      <c r="O4047">
        <v>7</v>
      </c>
      <c r="P4047">
        <v>7.3</v>
      </c>
      <c r="Q4047">
        <v>4</v>
      </c>
      <c r="R4047" t="s">
        <v>1444</v>
      </c>
      <c r="S4047" t="s">
        <v>20</v>
      </c>
    </row>
    <row r="4048" spans="1:19" x14ac:dyDescent="0.2">
      <c r="A4048" t="s">
        <v>3751</v>
      </c>
      <c r="B4048" t="s">
        <v>55</v>
      </c>
      <c r="C4048">
        <v>2004</v>
      </c>
      <c r="D4048" s="1" t="d">
        <v>2006-04-20</v>
      </c>
      <c r="E4048" s="1" t="str">
        <f t="shared" si="126"/>
        <v>2006</v>
      </c>
      <c r="F4048" s="1" t="str">
        <f t="shared" si="127"/>
        <v>Apr</v>
      </c>
      <c r="G4048" t="s">
        <v>18</v>
      </c>
      <c r="H4048" t="s">
        <v>155</v>
      </c>
      <c r="I4048">
        <v>0.24</v>
      </c>
      <c r="J4048">
        <v>0.19</v>
      </c>
      <c r="K4048">
        <v>0</v>
      </c>
      <c r="L4048">
        <v>0.06</v>
      </c>
      <c r="M4048">
        <v>0.49</v>
      </c>
      <c r="P4048">
        <v>7.2</v>
      </c>
      <c r="Q4048">
        <v>10</v>
      </c>
      <c r="R4048" t="s">
        <v>3752</v>
      </c>
      <c r="S4048" t="s">
        <v>20</v>
      </c>
    </row>
    <row r="4049" spans="1:19" x14ac:dyDescent="0.2">
      <c r="A4049" t="s">
        <v>3753</v>
      </c>
      <c r="B4049" t="s">
        <v>55</v>
      </c>
      <c r="C4049">
        <v>2009</v>
      </c>
      <c r="D4049" s="1" t="d">
        <v>2012-04-26</v>
      </c>
      <c r="E4049" s="1" t="str">
        <f t="shared" si="126"/>
        <v>2012</v>
      </c>
      <c r="F4049" s="1" t="str">
        <f t="shared" si="127"/>
        <v>Apr</v>
      </c>
      <c r="G4049" t="s">
        <v>24</v>
      </c>
      <c r="H4049" t="s">
        <v>68</v>
      </c>
      <c r="I4049">
        <v>0</v>
      </c>
      <c r="J4049">
        <v>0.15</v>
      </c>
      <c r="K4049">
        <v>0</v>
      </c>
      <c r="L4049">
        <v>0.33</v>
      </c>
      <c r="M4049">
        <v>0.49</v>
      </c>
    </row>
    <row r="4050" spans="1:19" x14ac:dyDescent="0.2">
      <c r="A4050" t="s">
        <v>618</v>
      </c>
      <c r="B4050" t="s">
        <v>44</v>
      </c>
      <c r="C4050">
        <v>2014</v>
      </c>
      <c r="D4050" s="1" t="d">
        <v>2015-02-06</v>
      </c>
      <c r="E4050" s="1" t="str">
        <f t="shared" si="126"/>
        <v>2015</v>
      </c>
      <c r="F4050" s="1" t="str">
        <f t="shared" si="127"/>
        <v>Feb</v>
      </c>
      <c r="G4050" t="s">
        <v>50</v>
      </c>
      <c r="H4050" t="s">
        <v>267</v>
      </c>
      <c r="I4050">
        <v>0.28000000000000003</v>
      </c>
      <c r="J4050">
        <v>0.16</v>
      </c>
      <c r="K4050">
        <v>0</v>
      </c>
      <c r="L4050">
        <v>0.04</v>
      </c>
      <c r="M4050">
        <v>0.49</v>
      </c>
      <c r="P4050">
        <v>4.5999999999999996</v>
      </c>
      <c r="Q4050">
        <v>77</v>
      </c>
      <c r="R4050" t="s">
        <v>3395</v>
      </c>
      <c r="S4050" t="s">
        <v>53</v>
      </c>
    </row>
    <row r="4051" spans="1:19" x14ac:dyDescent="0.2">
      <c r="A4051" t="s">
        <v>3754</v>
      </c>
      <c r="B4051" t="s">
        <v>55</v>
      </c>
      <c r="C4051">
        <v>2003</v>
      </c>
      <c r="D4051" s="1" t="d">
        <v>2003-04-28</v>
      </c>
      <c r="E4051" s="1" t="str">
        <f t="shared" si="126"/>
        <v>2003</v>
      </c>
      <c r="F4051" s="1" t="str">
        <f t="shared" si="127"/>
        <v>Apr</v>
      </c>
      <c r="G4051" t="s">
        <v>18</v>
      </c>
      <c r="H4051" t="s">
        <v>274</v>
      </c>
      <c r="I4051">
        <v>0.24</v>
      </c>
      <c r="J4051">
        <v>0.19</v>
      </c>
      <c r="K4051">
        <v>0</v>
      </c>
      <c r="L4051">
        <v>0.06</v>
      </c>
      <c r="M4051">
        <v>0.49</v>
      </c>
      <c r="P4051">
        <v>6.6</v>
      </c>
      <c r="Q4051">
        <v>10</v>
      </c>
      <c r="R4051" t="s">
        <v>1477</v>
      </c>
      <c r="S4051" t="s">
        <v>20</v>
      </c>
    </row>
    <row r="4052" spans="1:19" x14ac:dyDescent="0.2">
      <c r="A4052" t="s">
        <v>3755</v>
      </c>
      <c r="B4052" t="s">
        <v>79</v>
      </c>
      <c r="C4052">
        <v>2014</v>
      </c>
      <c r="D4052" s="1" t="d">
        <v>2010-06-29</v>
      </c>
      <c r="E4052" s="1" t="str">
        <f t="shared" si="126"/>
        <v>2010</v>
      </c>
      <c r="F4052" s="1" t="str">
        <f t="shared" si="127"/>
        <v>Jun</v>
      </c>
      <c r="G4052" t="s">
        <v>34</v>
      </c>
      <c r="H4052" t="s">
        <v>19</v>
      </c>
      <c r="I4052">
        <v>0.18</v>
      </c>
      <c r="J4052">
        <v>0.12</v>
      </c>
      <c r="K4052">
        <v>0.16</v>
      </c>
      <c r="L4052">
        <v>0.03</v>
      </c>
      <c r="M4052">
        <v>0.49</v>
      </c>
      <c r="N4052">
        <v>76</v>
      </c>
      <c r="O4052">
        <v>22</v>
      </c>
      <c r="P4052">
        <v>7.7</v>
      </c>
      <c r="Q4052">
        <v>19</v>
      </c>
      <c r="R4052" t="s">
        <v>763</v>
      </c>
      <c r="S4052" t="s">
        <v>20</v>
      </c>
    </row>
    <row r="4053" spans="1:19" x14ac:dyDescent="0.2">
      <c r="A4053" t="s">
        <v>3756</v>
      </c>
      <c r="B4053" t="s">
        <v>55</v>
      </c>
      <c r="C4053">
        <v>2003</v>
      </c>
      <c r="D4053" s="1" t="d">
        <v>2003-03-02</v>
      </c>
      <c r="E4053" s="1" t="str">
        <f t="shared" si="126"/>
        <v>2003</v>
      </c>
      <c r="F4053" s="1" t="str">
        <f t="shared" si="127"/>
        <v>Mar</v>
      </c>
      <c r="G4053" t="s">
        <v>34</v>
      </c>
      <c r="H4053" t="s">
        <v>372</v>
      </c>
      <c r="I4053">
        <v>0</v>
      </c>
      <c r="J4053">
        <v>0</v>
      </c>
      <c r="K4053">
        <v>0.49</v>
      </c>
      <c r="L4053">
        <v>0</v>
      </c>
      <c r="M4053">
        <v>0.49</v>
      </c>
    </row>
    <row r="4054" spans="1:19" x14ac:dyDescent="0.2">
      <c r="A4054" t="s">
        <v>3757</v>
      </c>
      <c r="B4054" t="s">
        <v>104</v>
      </c>
      <c r="C4054">
        <v>2001</v>
      </c>
      <c r="D4054" s="1" t="d">
        <v>2001-06-05</v>
      </c>
      <c r="E4054" s="1" t="str">
        <f t="shared" si="126"/>
        <v>2001</v>
      </c>
      <c r="F4054" s="1" t="str">
        <f t="shared" si="127"/>
        <v>Jun</v>
      </c>
      <c r="G4054" t="s">
        <v>86</v>
      </c>
      <c r="H4054" t="s">
        <v>155</v>
      </c>
      <c r="I4054">
        <v>0</v>
      </c>
      <c r="J4054">
        <v>0</v>
      </c>
      <c r="K4054">
        <v>0.46</v>
      </c>
      <c r="L4054">
        <v>0.03</v>
      </c>
      <c r="M4054">
        <v>0.49</v>
      </c>
    </row>
    <row r="4055" spans="1:19" x14ac:dyDescent="0.2">
      <c r="A4055" t="s">
        <v>3263</v>
      </c>
      <c r="B4055" t="s">
        <v>49</v>
      </c>
      <c r="C4055">
        <v>2012</v>
      </c>
      <c r="D4055" s="1" t="d">
        <v>2022-10-09</v>
      </c>
      <c r="E4055" s="1" t="str">
        <f t="shared" si="126"/>
        <v>2022</v>
      </c>
      <c r="F4055" s="1" t="str">
        <f t="shared" si="127"/>
        <v>Oct</v>
      </c>
      <c r="G4055" t="s">
        <v>24</v>
      </c>
      <c r="H4055" t="s">
        <v>151</v>
      </c>
      <c r="I4055">
        <v>0.08</v>
      </c>
      <c r="J4055">
        <v>0.3</v>
      </c>
      <c r="K4055">
        <v>0.01</v>
      </c>
      <c r="L4055">
        <v>0.09</v>
      </c>
      <c r="M4055">
        <v>0.49</v>
      </c>
    </row>
    <row r="4056" spans="1:19" x14ac:dyDescent="0.2">
      <c r="A4056" t="s">
        <v>667</v>
      </c>
      <c r="B4056" t="s">
        <v>148</v>
      </c>
      <c r="C4056">
        <v>2010</v>
      </c>
      <c r="D4056" s="1" t="d">
        <v>1999-07-10</v>
      </c>
      <c r="E4056" s="1" t="str">
        <f t="shared" si="126"/>
        <v>1999</v>
      </c>
      <c r="F4056" s="1" t="str">
        <f t="shared" si="127"/>
        <v>Jul</v>
      </c>
      <c r="G4056" t="s">
        <v>37</v>
      </c>
      <c r="H4056" t="s">
        <v>134</v>
      </c>
      <c r="I4056">
        <v>0.2</v>
      </c>
      <c r="J4056">
        <v>0.23</v>
      </c>
      <c r="K4056">
        <v>0</v>
      </c>
      <c r="L4056">
        <v>0.06</v>
      </c>
      <c r="M4056">
        <v>0.49</v>
      </c>
      <c r="N4056">
        <v>72</v>
      </c>
      <c r="O4056">
        <v>26</v>
      </c>
      <c r="P4056">
        <v>6.4</v>
      </c>
      <c r="Q4056">
        <v>516</v>
      </c>
      <c r="R4056" t="s">
        <v>736</v>
      </c>
      <c r="S4056" t="s">
        <v>53</v>
      </c>
    </row>
    <row r="4057" spans="1:19" x14ac:dyDescent="0.2">
      <c r="A4057" t="s">
        <v>3758</v>
      </c>
      <c r="B4057" t="s">
        <v>79</v>
      </c>
      <c r="C4057">
        <v>2011</v>
      </c>
      <c r="D4057" s="1" t="d">
        <v>1993-11-27</v>
      </c>
      <c r="E4057" s="1" t="str">
        <f t="shared" si="126"/>
        <v>1993</v>
      </c>
      <c r="F4057" s="1" t="str">
        <f t="shared" si="127"/>
        <v>Nov</v>
      </c>
      <c r="G4057" t="s">
        <v>24</v>
      </c>
      <c r="H4057" t="s">
        <v>111</v>
      </c>
      <c r="I4057">
        <v>0.27</v>
      </c>
      <c r="J4057">
        <v>0.16</v>
      </c>
      <c r="K4057">
        <v>0.02</v>
      </c>
      <c r="L4057">
        <v>0.04</v>
      </c>
      <c r="M4057">
        <v>0.49</v>
      </c>
      <c r="N4057">
        <v>43</v>
      </c>
      <c r="O4057">
        <v>37</v>
      </c>
      <c r="P4057">
        <v>4.4000000000000004</v>
      </c>
      <c r="Q4057">
        <v>24</v>
      </c>
      <c r="R4057" t="s">
        <v>2975</v>
      </c>
      <c r="S4057" t="s">
        <v>112</v>
      </c>
    </row>
    <row r="4058" spans="1:19" x14ac:dyDescent="0.2">
      <c r="A4058" t="s">
        <v>2874</v>
      </c>
      <c r="B4058" t="s">
        <v>55</v>
      </c>
      <c r="C4058">
        <v>2009</v>
      </c>
      <c r="D4058" s="1" t="d">
        <v>1988-12-04</v>
      </c>
      <c r="E4058" s="1" t="str">
        <f t="shared" si="126"/>
        <v>1988</v>
      </c>
      <c r="F4058" s="1" t="str">
        <f t="shared" si="127"/>
        <v>Dec</v>
      </c>
      <c r="G4058" t="s">
        <v>37</v>
      </c>
      <c r="H4058" t="s">
        <v>71</v>
      </c>
      <c r="I4058">
        <v>0.25</v>
      </c>
      <c r="J4058">
        <v>0.01</v>
      </c>
      <c r="K4058">
        <v>0</v>
      </c>
      <c r="L4058">
        <v>0.22</v>
      </c>
      <c r="M4058">
        <v>0.49</v>
      </c>
    </row>
    <row r="4059" spans="1:19" x14ac:dyDescent="0.2">
      <c r="A4059" t="s">
        <v>760</v>
      </c>
      <c r="B4059" t="s">
        <v>189</v>
      </c>
      <c r="C4059">
        <v>2001</v>
      </c>
      <c r="D4059" s="1" t="d">
        <v>2019-03-26</v>
      </c>
      <c r="E4059" s="1" t="str">
        <f t="shared" si="126"/>
        <v>2019</v>
      </c>
      <c r="F4059" s="1" t="str">
        <f t="shared" si="127"/>
        <v>Mar</v>
      </c>
      <c r="G4059" t="s">
        <v>24</v>
      </c>
      <c r="H4059" t="s">
        <v>523</v>
      </c>
      <c r="I4059">
        <v>0.36</v>
      </c>
      <c r="J4059">
        <v>0.09</v>
      </c>
      <c r="K4059">
        <v>0.02</v>
      </c>
      <c r="L4059">
        <v>0.01</v>
      </c>
      <c r="M4059">
        <v>0.49</v>
      </c>
      <c r="N4059">
        <v>69</v>
      </c>
      <c r="O4059">
        <v>20</v>
      </c>
      <c r="P4059">
        <v>7.5</v>
      </c>
      <c r="Q4059">
        <v>21</v>
      </c>
      <c r="R4059" t="s">
        <v>1618</v>
      </c>
      <c r="S4059" t="s">
        <v>88</v>
      </c>
    </row>
    <row r="4060" spans="1:19" x14ac:dyDescent="0.2">
      <c r="A4060" t="s">
        <v>2444</v>
      </c>
      <c r="B4060" t="s">
        <v>44</v>
      </c>
      <c r="C4060">
        <v>2008</v>
      </c>
      <c r="D4060" s="1" t="d">
        <v>1990-08-03</v>
      </c>
      <c r="E4060" s="1" t="str">
        <f t="shared" si="126"/>
        <v>1990</v>
      </c>
      <c r="F4060" s="1" t="str">
        <f t="shared" si="127"/>
        <v>Aug</v>
      </c>
      <c r="G4060" t="s">
        <v>86</v>
      </c>
      <c r="H4060" t="s">
        <v>155</v>
      </c>
      <c r="I4060">
        <v>0.24</v>
      </c>
      <c r="J4060">
        <v>0.18</v>
      </c>
      <c r="K4060">
        <v>0.03</v>
      </c>
      <c r="L4060">
        <v>0.05</v>
      </c>
      <c r="M4060">
        <v>0.49</v>
      </c>
      <c r="N4060">
        <v>72</v>
      </c>
      <c r="O4060">
        <v>50</v>
      </c>
      <c r="P4060">
        <v>7.6</v>
      </c>
      <c r="Q4060">
        <v>41</v>
      </c>
      <c r="R4060" t="s">
        <v>2445</v>
      </c>
      <c r="S4060" t="s">
        <v>88</v>
      </c>
    </row>
    <row r="4061" spans="1:19" x14ac:dyDescent="0.2">
      <c r="A4061" t="s">
        <v>3759</v>
      </c>
      <c r="B4061" t="s">
        <v>55</v>
      </c>
      <c r="C4061">
        <v>2003</v>
      </c>
      <c r="D4061" s="1" t="d">
        <v>1994-02-23</v>
      </c>
      <c r="E4061" s="1" t="str">
        <f t="shared" si="126"/>
        <v>1994</v>
      </c>
      <c r="F4061" s="1" t="str">
        <f t="shared" si="127"/>
        <v>Feb</v>
      </c>
      <c r="G4061" t="s">
        <v>24</v>
      </c>
      <c r="H4061" t="s">
        <v>776</v>
      </c>
      <c r="I4061">
        <v>0.24</v>
      </c>
      <c r="J4061">
        <v>0.19</v>
      </c>
      <c r="K4061">
        <v>0</v>
      </c>
      <c r="L4061">
        <v>0.06</v>
      </c>
      <c r="M4061">
        <v>0.49</v>
      </c>
      <c r="N4061">
        <v>57</v>
      </c>
      <c r="O4061">
        <v>30</v>
      </c>
      <c r="P4061">
        <v>6.4</v>
      </c>
      <c r="Q4061">
        <v>8</v>
      </c>
      <c r="R4061" t="s">
        <v>729</v>
      </c>
      <c r="S4061" t="s">
        <v>88</v>
      </c>
    </row>
    <row r="4062" spans="1:19" x14ac:dyDescent="0.2">
      <c r="A4062" t="s">
        <v>1388</v>
      </c>
      <c r="B4062" t="s">
        <v>137</v>
      </c>
      <c r="C4062">
        <v>2002</v>
      </c>
      <c r="D4062" s="1" t="d">
        <v>1988-05-31</v>
      </c>
      <c r="E4062" s="1" t="str">
        <f t="shared" si="126"/>
        <v>1988</v>
      </c>
      <c r="F4062" s="1" t="str">
        <f t="shared" si="127"/>
        <v>May</v>
      </c>
      <c r="G4062" t="s">
        <v>50</v>
      </c>
      <c r="H4062" t="s">
        <v>372</v>
      </c>
      <c r="I4062">
        <v>0.36</v>
      </c>
      <c r="J4062">
        <v>0.11</v>
      </c>
      <c r="K4062">
        <v>0</v>
      </c>
      <c r="L4062">
        <v>0.02</v>
      </c>
      <c r="M4062">
        <v>0.49</v>
      </c>
      <c r="N4062">
        <v>66</v>
      </c>
      <c r="O4062">
        <v>7</v>
      </c>
      <c r="P4062" t="s">
        <v>203</v>
      </c>
      <c r="R4062" t="s">
        <v>181</v>
      </c>
      <c r="S4062" t="s">
        <v>20</v>
      </c>
    </row>
    <row r="4063" spans="1:19" x14ac:dyDescent="0.2">
      <c r="A4063" t="s">
        <v>3760</v>
      </c>
      <c r="B4063" t="s">
        <v>104</v>
      </c>
      <c r="C4063">
        <v>1999</v>
      </c>
      <c r="D4063" s="1" t="d">
        <v>1998-09-16</v>
      </c>
      <c r="E4063" s="1" t="str">
        <f t="shared" si="126"/>
        <v>1998</v>
      </c>
      <c r="F4063" s="1" t="str">
        <f t="shared" si="127"/>
        <v>Sep</v>
      </c>
      <c r="G4063" t="s">
        <v>50</v>
      </c>
      <c r="H4063" t="s">
        <v>476</v>
      </c>
      <c r="I4063">
        <v>0.27</v>
      </c>
      <c r="J4063">
        <v>0.18</v>
      </c>
      <c r="K4063">
        <v>0</v>
      </c>
      <c r="L4063">
        <v>0.03</v>
      </c>
      <c r="M4063">
        <v>0.49</v>
      </c>
    </row>
    <row r="4064" spans="1:19" x14ac:dyDescent="0.2">
      <c r="A4064" t="s">
        <v>3761</v>
      </c>
      <c r="B4064" t="s">
        <v>55</v>
      </c>
      <c r="C4064">
        <v>2001</v>
      </c>
      <c r="D4064" s="1" t="d">
        <v>2012-09-24</v>
      </c>
      <c r="E4064" s="1" t="str">
        <f t="shared" si="126"/>
        <v>2012</v>
      </c>
      <c r="F4064" s="1" t="str">
        <f t="shared" si="127"/>
        <v>Sep</v>
      </c>
      <c r="G4064" t="s">
        <v>34</v>
      </c>
      <c r="H4064" t="s">
        <v>128</v>
      </c>
      <c r="I4064">
        <v>0</v>
      </c>
      <c r="J4064">
        <v>0</v>
      </c>
      <c r="K4064">
        <v>0.49</v>
      </c>
      <c r="L4064">
        <v>0</v>
      </c>
      <c r="M4064">
        <v>0.49</v>
      </c>
    </row>
    <row r="4065" spans="1:19" x14ac:dyDescent="0.2">
      <c r="A4065" t="s">
        <v>3762</v>
      </c>
      <c r="B4065" t="s">
        <v>148</v>
      </c>
      <c r="C4065">
        <v>2008</v>
      </c>
      <c r="D4065" s="1" t="d">
        <v>2017-02-03</v>
      </c>
      <c r="E4065" s="1" t="str">
        <f t="shared" si="126"/>
        <v>2017</v>
      </c>
      <c r="F4065" s="1" t="str">
        <f t="shared" si="127"/>
        <v>Feb</v>
      </c>
      <c r="G4065" t="s">
        <v>37</v>
      </c>
      <c r="H4065" t="s">
        <v>1852</v>
      </c>
      <c r="I4065">
        <v>0</v>
      </c>
      <c r="J4065">
        <v>0.45</v>
      </c>
      <c r="K4065">
        <v>0</v>
      </c>
      <c r="L4065">
        <v>0.03</v>
      </c>
      <c r="M4065">
        <v>0.49</v>
      </c>
      <c r="N4065">
        <v>36</v>
      </c>
      <c r="O4065">
        <v>7</v>
      </c>
      <c r="P4065">
        <v>3.6</v>
      </c>
      <c r="Q4065">
        <v>16</v>
      </c>
      <c r="R4065" t="s">
        <v>1852</v>
      </c>
      <c r="S4065" t="s">
        <v>53</v>
      </c>
    </row>
    <row r="4066" spans="1:19" x14ac:dyDescent="0.2">
      <c r="A4066" t="s">
        <v>3763</v>
      </c>
      <c r="B4066" t="s">
        <v>55</v>
      </c>
      <c r="C4066">
        <v>2005</v>
      </c>
      <c r="D4066" s="1" t="d">
        <v>2003-01-21</v>
      </c>
      <c r="E4066" s="1" t="str">
        <f t="shared" si="126"/>
        <v>2003</v>
      </c>
      <c r="F4066" s="1" t="str">
        <f t="shared" si="127"/>
        <v>Jan</v>
      </c>
      <c r="G4066" t="s">
        <v>28</v>
      </c>
      <c r="H4066" t="s">
        <v>372</v>
      </c>
      <c r="I4066">
        <v>7.0000000000000007E-2</v>
      </c>
      <c r="J4066">
        <v>0.05</v>
      </c>
      <c r="K4066">
        <v>0.35</v>
      </c>
      <c r="L4066">
        <v>0.02</v>
      </c>
      <c r="M4066">
        <v>0.49</v>
      </c>
      <c r="N4066">
        <v>72</v>
      </c>
      <c r="O4066">
        <v>37</v>
      </c>
      <c r="P4066">
        <v>7.7</v>
      </c>
      <c r="Q4066">
        <v>38</v>
      </c>
      <c r="R4066" t="s">
        <v>181</v>
      </c>
      <c r="S4066" t="s">
        <v>88</v>
      </c>
    </row>
    <row r="4067" spans="1:19" x14ac:dyDescent="0.2">
      <c r="A4067" t="s">
        <v>918</v>
      </c>
      <c r="B4067" t="s">
        <v>57</v>
      </c>
      <c r="C4067">
        <v>1995</v>
      </c>
      <c r="D4067" s="1" t="d">
        <v>1993-07-24</v>
      </c>
      <c r="E4067" s="1" t="str">
        <f t="shared" si="126"/>
        <v>1993</v>
      </c>
      <c r="F4067" s="1" t="str">
        <f t="shared" si="127"/>
        <v>Jul</v>
      </c>
      <c r="G4067" t="s">
        <v>39</v>
      </c>
      <c r="H4067" t="s">
        <v>484</v>
      </c>
      <c r="I4067">
        <v>0</v>
      </c>
      <c r="J4067">
        <v>0</v>
      </c>
      <c r="K4067">
        <v>0.49</v>
      </c>
      <c r="L4067">
        <v>0</v>
      </c>
      <c r="M4067">
        <v>0.49</v>
      </c>
    </row>
    <row r="4068" spans="1:19" x14ac:dyDescent="0.2">
      <c r="A4068" t="s">
        <v>742</v>
      </c>
      <c r="B4068" t="s">
        <v>32</v>
      </c>
      <c r="C4068">
        <v>2008</v>
      </c>
      <c r="D4068" s="1" t="d">
        <v>2017-05-04</v>
      </c>
      <c r="E4068" s="1" t="str">
        <f t="shared" si="126"/>
        <v>2017</v>
      </c>
      <c r="F4068" s="1" t="str">
        <f t="shared" si="127"/>
        <v>May</v>
      </c>
      <c r="G4068" t="s">
        <v>18</v>
      </c>
      <c r="H4068" t="s">
        <v>134</v>
      </c>
      <c r="I4068">
        <v>0.12</v>
      </c>
      <c r="J4068">
        <v>0.31</v>
      </c>
      <c r="K4068">
        <v>0</v>
      </c>
      <c r="L4068">
        <v>0.06</v>
      </c>
      <c r="M4068">
        <v>0.49</v>
      </c>
      <c r="N4068">
        <v>84</v>
      </c>
      <c r="O4068">
        <v>5</v>
      </c>
      <c r="P4068">
        <v>6.1</v>
      </c>
      <c r="Q4068">
        <v>31</v>
      </c>
      <c r="R4068" t="s">
        <v>193</v>
      </c>
      <c r="S4068" t="s">
        <v>20</v>
      </c>
    </row>
    <row r="4069" spans="1:19" x14ac:dyDescent="0.2">
      <c r="A4069" t="s">
        <v>3764</v>
      </c>
      <c r="B4069" t="s">
        <v>79</v>
      </c>
      <c r="C4069">
        <v>2011</v>
      </c>
      <c r="D4069" s="1" t="d">
        <v>1994-04-13</v>
      </c>
      <c r="E4069" s="1" t="str">
        <f t="shared" si="126"/>
        <v>1994</v>
      </c>
      <c r="F4069" s="1" t="str">
        <f t="shared" si="127"/>
        <v>Apr</v>
      </c>
      <c r="G4069" t="s">
        <v>50</v>
      </c>
      <c r="H4069" t="s">
        <v>19</v>
      </c>
      <c r="I4069">
        <v>0.31</v>
      </c>
      <c r="J4069">
        <v>0.09</v>
      </c>
      <c r="K4069">
        <v>0.05</v>
      </c>
      <c r="L4069">
        <v>0.03</v>
      </c>
      <c r="M4069">
        <v>0.49</v>
      </c>
      <c r="N4069">
        <v>58</v>
      </c>
      <c r="O4069">
        <v>55</v>
      </c>
      <c r="P4069">
        <v>6.3</v>
      </c>
      <c r="Q4069">
        <v>29</v>
      </c>
      <c r="R4069" t="s">
        <v>19</v>
      </c>
      <c r="S4069" t="s">
        <v>112</v>
      </c>
    </row>
    <row r="4070" spans="1:19" x14ac:dyDescent="0.2">
      <c r="A4070" t="s">
        <v>3765</v>
      </c>
      <c r="B4070" t="s">
        <v>79</v>
      </c>
      <c r="C4070">
        <v>2015</v>
      </c>
      <c r="D4070" s="1" t="d">
        <v>1991-12-16</v>
      </c>
      <c r="E4070" s="1" t="str">
        <f t="shared" si="126"/>
        <v>1991</v>
      </c>
      <c r="F4070" s="1" t="str">
        <f t="shared" si="127"/>
        <v>Dec</v>
      </c>
      <c r="G4070" t="s">
        <v>28</v>
      </c>
      <c r="H4070" t="s">
        <v>19</v>
      </c>
      <c r="I4070">
        <v>0.17</v>
      </c>
      <c r="J4070">
        <v>0.1</v>
      </c>
      <c r="K4070">
        <v>0.18</v>
      </c>
      <c r="L4070">
        <v>0.03</v>
      </c>
      <c r="M4070">
        <v>0.49</v>
      </c>
      <c r="N4070">
        <v>81</v>
      </c>
      <c r="O4070">
        <v>70</v>
      </c>
      <c r="P4070">
        <v>7.4</v>
      </c>
      <c r="Q4070">
        <v>103</v>
      </c>
      <c r="R4070" t="s">
        <v>3342</v>
      </c>
      <c r="S4070" t="s">
        <v>88</v>
      </c>
    </row>
    <row r="4071" spans="1:19" x14ac:dyDescent="0.2">
      <c r="A4071" t="s">
        <v>3766</v>
      </c>
      <c r="B4071" t="s">
        <v>44</v>
      </c>
      <c r="C4071">
        <v>2008</v>
      </c>
      <c r="D4071" s="1" t="d">
        <v>2009-02-05</v>
      </c>
      <c r="E4071" s="1" t="str">
        <f t="shared" si="126"/>
        <v>2009</v>
      </c>
      <c r="F4071" s="1" t="str">
        <f t="shared" si="127"/>
        <v>Feb</v>
      </c>
      <c r="G4071" t="s">
        <v>101</v>
      </c>
      <c r="H4071" t="s">
        <v>155</v>
      </c>
      <c r="I4071">
        <v>0.14000000000000001</v>
      </c>
      <c r="J4071">
        <v>0.3</v>
      </c>
      <c r="K4071">
        <v>0</v>
      </c>
      <c r="L4071">
        <v>0.05</v>
      </c>
      <c r="M4071">
        <v>0.48</v>
      </c>
      <c r="N4071">
        <v>58</v>
      </c>
      <c r="O4071">
        <v>53</v>
      </c>
      <c r="P4071">
        <v>5.7</v>
      </c>
      <c r="Q4071">
        <v>162</v>
      </c>
      <c r="R4071" t="s">
        <v>2631</v>
      </c>
      <c r="S4071" t="s">
        <v>53</v>
      </c>
    </row>
    <row r="4072" spans="1:19" x14ac:dyDescent="0.2">
      <c r="A4072" t="s">
        <v>3767</v>
      </c>
      <c r="B4072" t="s">
        <v>159</v>
      </c>
      <c r="C4072">
        <v>2008</v>
      </c>
      <c r="D4072" s="1" t="d">
        <v>2006-07-28</v>
      </c>
      <c r="E4072" s="1" t="str">
        <f t="shared" si="126"/>
        <v>2006</v>
      </c>
      <c r="F4072" s="1" t="str">
        <f t="shared" si="127"/>
        <v>Jul</v>
      </c>
      <c r="G4072" t="s">
        <v>18</v>
      </c>
      <c r="H4072" t="s">
        <v>151</v>
      </c>
      <c r="I4072">
        <v>0</v>
      </c>
      <c r="J4072">
        <v>0.47</v>
      </c>
      <c r="K4072">
        <v>0</v>
      </c>
      <c r="L4072">
        <v>0.02</v>
      </c>
      <c r="M4072">
        <v>0.48</v>
      </c>
    </row>
    <row r="4073" spans="1:19" x14ac:dyDescent="0.2">
      <c r="A4073" t="s">
        <v>3768</v>
      </c>
      <c r="B4073" t="s">
        <v>79</v>
      </c>
      <c r="C4073">
        <v>2015</v>
      </c>
      <c r="D4073" s="1" t="d">
        <v>2007-07-20</v>
      </c>
      <c r="E4073" s="1" t="str">
        <f t="shared" si="126"/>
        <v>2007</v>
      </c>
      <c r="F4073" s="1" t="str">
        <f t="shared" si="127"/>
        <v>Jul</v>
      </c>
      <c r="G4073" t="s">
        <v>30</v>
      </c>
      <c r="H4073" t="s">
        <v>19</v>
      </c>
      <c r="I4073">
        <v>0.06</v>
      </c>
      <c r="J4073">
        <v>7.0000000000000007E-2</v>
      </c>
      <c r="K4073">
        <v>0.34</v>
      </c>
      <c r="L4073">
        <v>0.01</v>
      </c>
      <c r="M4073">
        <v>0.48</v>
      </c>
    </row>
    <row r="4074" spans="1:19" x14ac:dyDescent="0.2">
      <c r="A4074" t="s">
        <v>2889</v>
      </c>
      <c r="B4074" t="s">
        <v>55</v>
      </c>
      <c r="C4074">
        <v>2007</v>
      </c>
      <c r="D4074" s="1" t="d">
        <v>1998-09-06</v>
      </c>
      <c r="E4074" s="1" t="str">
        <f t="shared" si="126"/>
        <v>1998</v>
      </c>
      <c r="F4074" s="1" t="str">
        <f t="shared" si="127"/>
        <v>Sep</v>
      </c>
      <c r="G4074" t="s">
        <v>50</v>
      </c>
      <c r="H4074" t="s">
        <v>71</v>
      </c>
      <c r="I4074">
        <v>0.4</v>
      </c>
      <c r="J4074">
        <v>0.02</v>
      </c>
      <c r="K4074">
        <v>0</v>
      </c>
      <c r="L4074">
        <v>7.0000000000000007E-2</v>
      </c>
      <c r="M4074">
        <v>0.48</v>
      </c>
      <c r="N4074">
        <v>56</v>
      </c>
      <c r="O4074">
        <v>18</v>
      </c>
      <c r="P4074">
        <v>6.1</v>
      </c>
      <c r="Q4074">
        <v>9</v>
      </c>
      <c r="R4074" t="s">
        <v>925</v>
      </c>
      <c r="S4074" t="s">
        <v>112</v>
      </c>
    </row>
    <row r="4075" spans="1:19" x14ac:dyDescent="0.2">
      <c r="A4075" t="s">
        <v>3769</v>
      </c>
      <c r="B4075" t="s">
        <v>64</v>
      </c>
      <c r="C4075">
        <v>2005</v>
      </c>
      <c r="D4075" s="1" t="d">
        <v>1999-05-03</v>
      </c>
      <c r="E4075" s="1" t="str">
        <f t="shared" si="126"/>
        <v>1999</v>
      </c>
      <c r="F4075" s="1" t="str">
        <f t="shared" si="127"/>
        <v>May</v>
      </c>
      <c r="G4075" t="s">
        <v>50</v>
      </c>
      <c r="H4075" t="s">
        <v>71</v>
      </c>
      <c r="I4075">
        <v>0.35</v>
      </c>
      <c r="J4075">
        <v>0.13</v>
      </c>
      <c r="K4075">
        <v>0</v>
      </c>
      <c r="L4075">
        <v>0.01</v>
      </c>
      <c r="M4075">
        <v>0.48</v>
      </c>
      <c r="P4075" t="s">
        <v>203</v>
      </c>
      <c r="R4075" t="s">
        <v>339</v>
      </c>
      <c r="S4075" t="s">
        <v>20</v>
      </c>
    </row>
    <row r="4076" spans="1:19" x14ac:dyDescent="0.2">
      <c r="A4076" t="s">
        <v>2630</v>
      </c>
      <c r="B4076" t="s">
        <v>64</v>
      </c>
      <c r="C4076">
        <v>2004</v>
      </c>
      <c r="D4076" s="1" t="d">
        <v>2014-03-11</v>
      </c>
      <c r="E4076" s="1" t="str">
        <f t="shared" si="126"/>
        <v>2014</v>
      </c>
      <c r="F4076" s="1" t="str">
        <f t="shared" si="127"/>
        <v>Mar</v>
      </c>
      <c r="G4076" t="s">
        <v>24</v>
      </c>
      <c r="H4076" t="s">
        <v>1830</v>
      </c>
      <c r="I4076">
        <v>0.35</v>
      </c>
      <c r="J4076">
        <v>0.13</v>
      </c>
      <c r="K4076">
        <v>0</v>
      </c>
      <c r="L4076">
        <v>0.01</v>
      </c>
      <c r="M4076">
        <v>0.48</v>
      </c>
      <c r="N4076">
        <v>62</v>
      </c>
      <c r="O4076">
        <v>4</v>
      </c>
      <c r="P4076">
        <v>7.8</v>
      </c>
      <c r="Q4076">
        <v>8</v>
      </c>
      <c r="R4076" t="s">
        <v>3770</v>
      </c>
      <c r="S4076" t="s">
        <v>20</v>
      </c>
    </row>
    <row r="4077" spans="1:19" x14ac:dyDescent="0.2">
      <c r="A4077" t="s">
        <v>3771</v>
      </c>
      <c r="B4077" t="s">
        <v>104</v>
      </c>
      <c r="C4077">
        <v>1999</v>
      </c>
      <c r="D4077" s="1" t="d">
        <v>1995-10-31</v>
      </c>
      <c r="E4077" s="1" t="str">
        <f t="shared" si="126"/>
        <v>1995</v>
      </c>
      <c r="F4077" s="1" t="str">
        <f t="shared" si="127"/>
        <v>Oct</v>
      </c>
      <c r="G4077" t="s">
        <v>28</v>
      </c>
      <c r="H4077" t="s">
        <v>234</v>
      </c>
      <c r="I4077">
        <v>0</v>
      </c>
      <c r="J4077">
        <v>0</v>
      </c>
      <c r="K4077">
        <v>0.45</v>
      </c>
      <c r="L4077">
        <v>0.03</v>
      </c>
      <c r="M4077">
        <v>0.48</v>
      </c>
    </row>
    <row r="4078" spans="1:19" x14ac:dyDescent="0.2">
      <c r="A4078" t="s">
        <v>1311</v>
      </c>
      <c r="B4078" t="s">
        <v>148</v>
      </c>
      <c r="C4078">
        <v>2008</v>
      </c>
      <c r="D4078" s="1" t="d">
        <v>2006-02-28</v>
      </c>
      <c r="E4078" s="1" t="str">
        <f t="shared" si="126"/>
        <v>2006</v>
      </c>
      <c r="F4078" s="1" t="str">
        <f t="shared" si="127"/>
        <v>Feb</v>
      </c>
      <c r="G4078" t="s">
        <v>50</v>
      </c>
      <c r="H4078" t="s">
        <v>111</v>
      </c>
      <c r="I4078">
        <v>0.01</v>
      </c>
      <c r="J4078">
        <v>0.45</v>
      </c>
      <c r="K4078">
        <v>0</v>
      </c>
      <c r="L4078">
        <v>0.03</v>
      </c>
      <c r="M4078">
        <v>0.48</v>
      </c>
      <c r="N4078">
        <v>85</v>
      </c>
      <c r="O4078">
        <v>34</v>
      </c>
      <c r="P4078">
        <v>5.8</v>
      </c>
      <c r="Q4078">
        <v>1345</v>
      </c>
      <c r="R4078" t="s">
        <v>260</v>
      </c>
      <c r="S4078" t="s">
        <v>53</v>
      </c>
    </row>
    <row r="4079" spans="1:19" x14ac:dyDescent="0.2">
      <c r="A4079" t="s">
        <v>1293</v>
      </c>
      <c r="B4079" t="s">
        <v>137</v>
      </c>
      <c r="C4079">
        <v>2004</v>
      </c>
      <c r="D4079" s="1" t="d">
        <v>1993-06-16</v>
      </c>
      <c r="E4079" s="1" t="str">
        <f t="shared" si="126"/>
        <v>1993</v>
      </c>
      <c r="F4079" s="1" t="str">
        <f t="shared" si="127"/>
        <v>Jun</v>
      </c>
      <c r="G4079" t="s">
        <v>18</v>
      </c>
      <c r="H4079" t="s">
        <v>134</v>
      </c>
      <c r="I4079">
        <v>0.36</v>
      </c>
      <c r="J4079">
        <v>0.11</v>
      </c>
      <c r="K4079">
        <v>0</v>
      </c>
      <c r="L4079">
        <v>0.02</v>
      </c>
      <c r="M4079">
        <v>0.48</v>
      </c>
      <c r="N4079">
        <v>78</v>
      </c>
      <c r="O4079">
        <v>44</v>
      </c>
      <c r="P4079">
        <v>6.5</v>
      </c>
      <c r="Q4079">
        <v>11</v>
      </c>
      <c r="R4079" t="s">
        <v>287</v>
      </c>
      <c r="S4079" t="s">
        <v>20</v>
      </c>
    </row>
    <row r="4080" spans="1:19" x14ac:dyDescent="0.2">
      <c r="A4080" t="s">
        <v>3772</v>
      </c>
      <c r="B4080">
        <v>2600</v>
      </c>
      <c r="C4080">
        <v>1983</v>
      </c>
      <c r="D4080" s="1" t="d">
        <v>1988-03-31</v>
      </c>
      <c r="E4080" s="1" t="str">
        <f t="shared" si="126"/>
        <v>1988</v>
      </c>
      <c r="F4080" s="1" t="str">
        <f t="shared" si="127"/>
        <v>Mar</v>
      </c>
      <c r="G4080" t="s">
        <v>37</v>
      </c>
      <c r="H4080" t="s">
        <v>155</v>
      </c>
      <c r="I4080">
        <v>0.45</v>
      </c>
      <c r="J4080">
        <v>0.03</v>
      </c>
      <c r="K4080">
        <v>0</v>
      </c>
      <c r="L4080">
        <v>0.01</v>
      </c>
      <c r="M4080">
        <v>0.48</v>
      </c>
    </row>
    <row r="4081" spans="1:19" x14ac:dyDescent="0.2">
      <c r="A4081" t="s">
        <v>3773</v>
      </c>
      <c r="B4081" t="s">
        <v>57</v>
      </c>
      <c r="C4081">
        <v>1991</v>
      </c>
      <c r="D4081" s="1" t="d">
        <v>2020-08-16</v>
      </c>
      <c r="E4081" s="1" t="str">
        <f t="shared" si="126"/>
        <v>2020</v>
      </c>
      <c r="F4081" s="1" t="str">
        <f t="shared" si="127"/>
        <v>Aug</v>
      </c>
      <c r="G4081" t="s">
        <v>101</v>
      </c>
      <c r="H4081" t="s">
        <v>234</v>
      </c>
      <c r="I4081">
        <v>0</v>
      </c>
      <c r="J4081">
        <v>0</v>
      </c>
      <c r="K4081">
        <v>0.48</v>
      </c>
      <c r="L4081">
        <v>0</v>
      </c>
      <c r="M4081">
        <v>0.48</v>
      </c>
    </row>
    <row r="4082" spans="1:19" x14ac:dyDescent="0.2">
      <c r="A4082" t="s">
        <v>1825</v>
      </c>
      <c r="B4082" t="s">
        <v>171</v>
      </c>
      <c r="C4082">
        <v>2015</v>
      </c>
      <c r="D4082" s="1" t="d">
        <v>2011-01-12</v>
      </c>
      <c r="E4082" s="1" t="str">
        <f t="shared" si="126"/>
        <v>2011</v>
      </c>
      <c r="F4082" s="1" t="str">
        <f t="shared" si="127"/>
        <v>Jan</v>
      </c>
      <c r="G4082" t="s">
        <v>50</v>
      </c>
      <c r="H4082" t="s">
        <v>267</v>
      </c>
      <c r="I4082">
        <v>0.28000000000000003</v>
      </c>
      <c r="J4082">
        <v>0.16</v>
      </c>
      <c r="K4082">
        <v>0</v>
      </c>
      <c r="L4082">
        <v>0.04</v>
      </c>
      <c r="M4082">
        <v>0.48</v>
      </c>
    </row>
    <row r="4083" spans="1:19" x14ac:dyDescent="0.2">
      <c r="A4083" t="s">
        <v>3774</v>
      </c>
      <c r="B4083" t="s">
        <v>159</v>
      </c>
      <c r="C4083">
        <v>2009</v>
      </c>
      <c r="D4083" s="1" t="d">
        <v>2010-01-24</v>
      </c>
      <c r="E4083" s="1" t="str">
        <f t="shared" si="126"/>
        <v>2010</v>
      </c>
      <c r="F4083" s="1" t="str">
        <f t="shared" si="127"/>
        <v>Jan</v>
      </c>
      <c r="G4083" t="s">
        <v>34</v>
      </c>
      <c r="H4083" t="s">
        <v>561</v>
      </c>
      <c r="I4083">
        <v>0.24</v>
      </c>
      <c r="J4083">
        <v>0.14000000000000001</v>
      </c>
      <c r="K4083">
        <v>0</v>
      </c>
      <c r="L4083">
        <v>0.1</v>
      </c>
      <c r="M4083">
        <v>0.48</v>
      </c>
      <c r="N4083">
        <v>79</v>
      </c>
      <c r="O4083">
        <v>50</v>
      </c>
      <c r="P4083">
        <v>8.6</v>
      </c>
      <c r="Q4083">
        <v>31</v>
      </c>
      <c r="R4083" t="s">
        <v>3775</v>
      </c>
      <c r="S4083" t="s">
        <v>88</v>
      </c>
    </row>
    <row r="4084" spans="1:19" x14ac:dyDescent="0.2">
      <c r="A4084" t="s">
        <v>3776</v>
      </c>
      <c r="B4084" t="s">
        <v>17</v>
      </c>
      <c r="C4084">
        <v>2008</v>
      </c>
      <c r="D4084" s="1" t="d">
        <v>2013-06-07</v>
      </c>
      <c r="E4084" s="1" t="str">
        <f t="shared" si="126"/>
        <v>2013</v>
      </c>
      <c r="F4084" s="1" t="str">
        <f t="shared" si="127"/>
        <v>Jun</v>
      </c>
      <c r="G4084" t="s">
        <v>101</v>
      </c>
      <c r="H4084" t="s">
        <v>2508</v>
      </c>
      <c r="I4084">
        <v>0.45</v>
      </c>
      <c r="J4084">
        <v>0</v>
      </c>
      <c r="K4084">
        <v>0</v>
      </c>
      <c r="L4084">
        <v>0.03</v>
      </c>
      <c r="M4084">
        <v>0.48</v>
      </c>
      <c r="P4084" t="s">
        <v>203</v>
      </c>
      <c r="R4084" t="s">
        <v>3777</v>
      </c>
      <c r="S4084" t="s">
        <v>20</v>
      </c>
    </row>
    <row r="4085" spans="1:19" x14ac:dyDescent="0.2">
      <c r="A4085" t="s">
        <v>2828</v>
      </c>
      <c r="B4085" t="s">
        <v>55</v>
      </c>
      <c r="C4085">
        <v>2003</v>
      </c>
      <c r="D4085" s="1" t="d">
        <v>2015-11-25</v>
      </c>
      <c r="E4085" s="1" t="str">
        <f t="shared" si="126"/>
        <v>2015</v>
      </c>
      <c r="F4085" s="1" t="str">
        <f t="shared" si="127"/>
        <v>Nov</v>
      </c>
      <c r="G4085" t="s">
        <v>34</v>
      </c>
      <c r="H4085" t="s">
        <v>155</v>
      </c>
      <c r="I4085">
        <v>0.24</v>
      </c>
      <c r="J4085">
        <v>0.18</v>
      </c>
      <c r="K4085">
        <v>0</v>
      </c>
      <c r="L4085">
        <v>0.06</v>
      </c>
      <c r="M4085">
        <v>0.48</v>
      </c>
    </row>
    <row r="4086" spans="1:19" x14ac:dyDescent="0.2">
      <c r="A4086" t="s">
        <v>3778</v>
      </c>
      <c r="B4086" t="s">
        <v>55</v>
      </c>
      <c r="C4086">
        <v>2006</v>
      </c>
      <c r="D4086" s="1" t="d">
        <v>1999-11-13</v>
      </c>
      <c r="E4086" s="1" t="str">
        <f t="shared" si="126"/>
        <v>1999</v>
      </c>
      <c r="F4086" s="1" t="str">
        <f t="shared" si="127"/>
        <v>Nov</v>
      </c>
      <c r="G4086" t="s">
        <v>50</v>
      </c>
      <c r="H4086" t="s">
        <v>484</v>
      </c>
      <c r="I4086">
        <v>0.4</v>
      </c>
      <c r="J4086">
        <v>0.02</v>
      </c>
      <c r="K4086">
        <v>0</v>
      </c>
      <c r="L4086">
        <v>7.0000000000000007E-2</v>
      </c>
      <c r="M4086">
        <v>0.48</v>
      </c>
    </row>
    <row r="4087" spans="1:19" x14ac:dyDescent="0.2">
      <c r="A4087" t="s">
        <v>3779</v>
      </c>
      <c r="B4087" t="s">
        <v>187</v>
      </c>
      <c r="C4087">
        <v>2015</v>
      </c>
      <c r="D4087" s="1" t="d">
        <v>2012-07-16</v>
      </c>
      <c r="E4087" s="1" t="str">
        <f t="shared" si="126"/>
        <v>2012</v>
      </c>
      <c r="F4087" s="1" t="str">
        <f t="shared" si="127"/>
        <v>Jul</v>
      </c>
      <c r="G4087" t="s">
        <v>50</v>
      </c>
      <c r="H4087" t="s">
        <v>71</v>
      </c>
      <c r="I4087">
        <v>0.25</v>
      </c>
      <c r="J4087">
        <v>0.19</v>
      </c>
      <c r="K4087">
        <v>0</v>
      </c>
      <c r="L4087">
        <v>0.04</v>
      </c>
      <c r="M4087">
        <v>0.48</v>
      </c>
      <c r="N4087">
        <v>87</v>
      </c>
      <c r="O4087">
        <v>13</v>
      </c>
      <c r="P4087">
        <v>5.6</v>
      </c>
      <c r="Q4087">
        <v>65</v>
      </c>
      <c r="R4087" t="s">
        <v>339</v>
      </c>
      <c r="S4087" t="s">
        <v>112</v>
      </c>
    </row>
    <row r="4088" spans="1:19" x14ac:dyDescent="0.2">
      <c r="A4088" t="s">
        <v>3780</v>
      </c>
      <c r="B4088" t="s">
        <v>104</v>
      </c>
      <c r="C4088">
        <v>1999</v>
      </c>
      <c r="D4088" s="1" t="d">
        <v>2020-12-03</v>
      </c>
      <c r="E4088" s="1" t="str">
        <f t="shared" si="126"/>
        <v>2020</v>
      </c>
      <c r="F4088" s="1" t="str">
        <f t="shared" si="127"/>
        <v>Dec</v>
      </c>
      <c r="G4088" t="s">
        <v>86</v>
      </c>
      <c r="H4088" t="s">
        <v>523</v>
      </c>
      <c r="I4088">
        <v>0.27</v>
      </c>
      <c r="J4088">
        <v>0.18</v>
      </c>
      <c r="K4088">
        <v>0</v>
      </c>
      <c r="L4088">
        <v>0.03</v>
      </c>
      <c r="M4088">
        <v>0.48</v>
      </c>
    </row>
    <row r="4089" spans="1:19" x14ac:dyDescent="0.2">
      <c r="A4089" t="s">
        <v>3781</v>
      </c>
      <c r="B4089" t="s">
        <v>44</v>
      </c>
      <c r="C4089">
        <v>2008</v>
      </c>
      <c r="D4089" s="1" t="d">
        <v>2008-07-29</v>
      </c>
      <c r="E4089" s="1" t="str">
        <f t="shared" si="126"/>
        <v>2008</v>
      </c>
      <c r="F4089" s="1" t="str">
        <f t="shared" si="127"/>
        <v>Jul</v>
      </c>
      <c r="G4089" t="s">
        <v>34</v>
      </c>
      <c r="H4089" t="s">
        <v>45</v>
      </c>
      <c r="I4089">
        <v>0.27</v>
      </c>
      <c r="J4089">
        <v>0.17</v>
      </c>
      <c r="K4089">
        <v>0</v>
      </c>
      <c r="L4089">
        <v>0.05</v>
      </c>
      <c r="M4089">
        <v>0.48</v>
      </c>
      <c r="N4089">
        <v>55</v>
      </c>
      <c r="O4089">
        <v>21</v>
      </c>
      <c r="P4089">
        <v>5.5</v>
      </c>
      <c r="Q4089">
        <v>20</v>
      </c>
      <c r="R4089" t="s">
        <v>1430</v>
      </c>
      <c r="S4089" t="s">
        <v>20</v>
      </c>
    </row>
    <row r="4090" spans="1:19" x14ac:dyDescent="0.2">
      <c r="A4090" t="s">
        <v>1735</v>
      </c>
      <c r="B4090" t="s">
        <v>44</v>
      </c>
      <c r="C4090">
        <v>2011</v>
      </c>
      <c r="D4090" s="1" t="d">
        <v>1991-11-22</v>
      </c>
      <c r="E4090" s="1" t="str">
        <f t="shared" si="126"/>
        <v>1991</v>
      </c>
      <c r="F4090" s="1" t="str">
        <f t="shared" si="127"/>
        <v>Nov</v>
      </c>
      <c r="G4090" t="s">
        <v>24</v>
      </c>
      <c r="H4090" t="s">
        <v>568</v>
      </c>
      <c r="I4090">
        <v>0.28000000000000003</v>
      </c>
      <c r="J4090">
        <v>0.15</v>
      </c>
      <c r="K4090">
        <v>0</v>
      </c>
      <c r="L4090">
        <v>0.05</v>
      </c>
      <c r="M4090">
        <v>0.48</v>
      </c>
    </row>
    <row r="4091" spans="1:19" x14ac:dyDescent="0.2">
      <c r="A4091" t="s">
        <v>3782</v>
      </c>
      <c r="B4091" t="s">
        <v>44</v>
      </c>
      <c r="C4091">
        <v>2007</v>
      </c>
      <c r="D4091" s="1" t="d">
        <v>2022-07-12</v>
      </c>
      <c r="E4091" s="1" t="str">
        <f t="shared" si="126"/>
        <v>2022</v>
      </c>
      <c r="F4091" s="1" t="str">
        <f t="shared" si="127"/>
        <v>Jul</v>
      </c>
      <c r="G4091" t="s">
        <v>34</v>
      </c>
      <c r="H4091" t="s">
        <v>45</v>
      </c>
      <c r="I4091">
        <v>0.43</v>
      </c>
      <c r="J4091">
        <v>0.01</v>
      </c>
      <c r="K4091">
        <v>0</v>
      </c>
      <c r="L4091">
        <v>0.04</v>
      </c>
      <c r="M4091">
        <v>0.48</v>
      </c>
      <c r="N4091">
        <v>73</v>
      </c>
      <c r="O4091">
        <v>41</v>
      </c>
      <c r="P4091">
        <v>8.1</v>
      </c>
      <c r="Q4091">
        <v>21</v>
      </c>
      <c r="R4091" t="s">
        <v>3783</v>
      </c>
      <c r="S4091" t="s">
        <v>88</v>
      </c>
    </row>
    <row r="4092" spans="1:19" x14ac:dyDescent="0.2">
      <c r="A4092" t="s">
        <v>3784</v>
      </c>
      <c r="B4092" t="s">
        <v>49</v>
      </c>
      <c r="C4092">
        <v>2011</v>
      </c>
      <c r="D4092" s="1" t="d">
        <v>1993-08-26</v>
      </c>
      <c r="E4092" s="1" t="str">
        <f t="shared" si="126"/>
        <v>1993</v>
      </c>
      <c r="F4092" s="1" t="str">
        <f t="shared" si="127"/>
        <v>Aug</v>
      </c>
      <c r="G4092" t="s">
        <v>24</v>
      </c>
      <c r="H4092" t="s">
        <v>68</v>
      </c>
      <c r="I4092">
        <v>0.21</v>
      </c>
      <c r="J4092">
        <v>0.19</v>
      </c>
      <c r="K4092">
        <v>0</v>
      </c>
      <c r="L4092">
        <v>0.08</v>
      </c>
      <c r="M4092">
        <v>0.48</v>
      </c>
      <c r="N4092">
        <v>77</v>
      </c>
      <c r="O4092">
        <v>74</v>
      </c>
      <c r="P4092">
        <v>7.7</v>
      </c>
      <c r="Q4092">
        <v>155</v>
      </c>
      <c r="R4092" t="s">
        <v>430</v>
      </c>
      <c r="S4092" t="s">
        <v>88</v>
      </c>
    </row>
    <row r="4093" spans="1:19" x14ac:dyDescent="0.2">
      <c r="A4093" t="s">
        <v>3785</v>
      </c>
      <c r="B4093" t="s">
        <v>44</v>
      </c>
      <c r="C4093">
        <v>2008</v>
      </c>
      <c r="D4093" s="1" t="d">
        <v>2016-09-18</v>
      </c>
      <c r="E4093" s="1" t="str">
        <f t="shared" si="126"/>
        <v>2016</v>
      </c>
      <c r="F4093" s="1" t="str">
        <f t="shared" si="127"/>
        <v>Sep</v>
      </c>
      <c r="G4093" t="s">
        <v>37</v>
      </c>
      <c r="H4093" t="s">
        <v>1207</v>
      </c>
      <c r="I4093">
        <v>0.22</v>
      </c>
      <c r="J4093">
        <v>0.2</v>
      </c>
      <c r="K4093">
        <v>0.01</v>
      </c>
      <c r="L4093">
        <v>0.05</v>
      </c>
      <c r="M4093">
        <v>0.48</v>
      </c>
      <c r="N4093">
        <v>72</v>
      </c>
      <c r="O4093">
        <v>71</v>
      </c>
      <c r="P4093">
        <v>7.5</v>
      </c>
      <c r="Q4093">
        <v>147</v>
      </c>
      <c r="R4093" t="s">
        <v>2728</v>
      </c>
      <c r="S4093" t="s">
        <v>53</v>
      </c>
    </row>
    <row r="4094" spans="1:19" x14ac:dyDescent="0.2">
      <c r="A4094" t="s">
        <v>3786</v>
      </c>
      <c r="B4094" t="s">
        <v>104</v>
      </c>
      <c r="C4094">
        <v>1998</v>
      </c>
      <c r="D4094" s="1" t="d">
        <v>1999-12-30</v>
      </c>
      <c r="E4094" s="1" t="str">
        <f t="shared" si="126"/>
        <v>1999</v>
      </c>
      <c r="F4094" s="1" t="str">
        <f t="shared" si="127"/>
        <v>Dec</v>
      </c>
      <c r="G4094" t="s">
        <v>86</v>
      </c>
      <c r="H4094" t="s">
        <v>71</v>
      </c>
      <c r="I4094">
        <v>0.27</v>
      </c>
      <c r="J4094">
        <v>0.18</v>
      </c>
      <c r="K4094">
        <v>0</v>
      </c>
      <c r="L4094">
        <v>0.03</v>
      </c>
      <c r="M4094">
        <v>0.48</v>
      </c>
    </row>
    <row r="4095" spans="1:19" x14ac:dyDescent="0.2">
      <c r="A4095" t="s">
        <v>2774</v>
      </c>
      <c r="B4095" t="s">
        <v>44</v>
      </c>
      <c r="C4095">
        <v>2006</v>
      </c>
      <c r="D4095" s="1" t="d">
        <v>1990-01-28</v>
      </c>
      <c r="E4095" s="1" t="str">
        <f t="shared" si="126"/>
        <v>1990</v>
      </c>
      <c r="F4095" s="1" t="str">
        <f t="shared" si="127"/>
        <v>Jan</v>
      </c>
      <c r="G4095" t="s">
        <v>18</v>
      </c>
      <c r="H4095" t="s">
        <v>134</v>
      </c>
      <c r="I4095">
        <v>0.44</v>
      </c>
      <c r="J4095">
        <v>0</v>
      </c>
      <c r="K4095">
        <v>0</v>
      </c>
      <c r="L4095">
        <v>0.04</v>
      </c>
      <c r="M4095">
        <v>0.48</v>
      </c>
      <c r="N4095">
        <v>80</v>
      </c>
      <c r="O4095">
        <v>44</v>
      </c>
      <c r="P4095">
        <v>7.9</v>
      </c>
      <c r="Q4095">
        <v>21</v>
      </c>
      <c r="R4095" t="s">
        <v>490</v>
      </c>
      <c r="S4095" t="s">
        <v>20</v>
      </c>
    </row>
    <row r="4096" spans="1:19" x14ac:dyDescent="0.2">
      <c r="A4096" t="s">
        <v>3742</v>
      </c>
      <c r="B4096" t="s">
        <v>171</v>
      </c>
      <c r="C4096">
        <v>2016</v>
      </c>
      <c r="D4096" s="1" t="d">
        <v>1990-11-19</v>
      </c>
      <c r="E4096" s="1" t="str">
        <f t="shared" si="126"/>
        <v>1990</v>
      </c>
      <c r="F4096" s="1" t="str">
        <f t="shared" si="127"/>
        <v>Nov</v>
      </c>
      <c r="G4096" t="s">
        <v>37</v>
      </c>
      <c r="H4096" t="s">
        <v>134</v>
      </c>
      <c r="I4096">
        <v>0.28999999999999998</v>
      </c>
      <c r="J4096">
        <v>0.15</v>
      </c>
      <c r="K4096">
        <v>0</v>
      </c>
      <c r="L4096">
        <v>0.04</v>
      </c>
      <c r="M4096">
        <v>0.48</v>
      </c>
      <c r="N4096">
        <v>80</v>
      </c>
      <c r="O4096">
        <v>64</v>
      </c>
      <c r="P4096">
        <v>8.1</v>
      </c>
      <c r="Q4096">
        <v>79</v>
      </c>
      <c r="R4096" t="s">
        <v>1996</v>
      </c>
      <c r="S4096" t="s">
        <v>112</v>
      </c>
    </row>
    <row r="4097" spans="1:19" x14ac:dyDescent="0.2">
      <c r="A4097" t="s">
        <v>3787</v>
      </c>
      <c r="B4097" t="s">
        <v>79</v>
      </c>
      <c r="C4097">
        <v>2014</v>
      </c>
      <c r="D4097" s="1" t="d">
        <v>2005-12-10</v>
      </c>
      <c r="E4097" s="1" t="str">
        <f t="shared" si="126"/>
        <v>2005</v>
      </c>
      <c r="F4097" s="1" t="str">
        <f t="shared" si="127"/>
        <v>Dec</v>
      </c>
      <c r="G4097" t="s">
        <v>18</v>
      </c>
      <c r="H4097" t="s">
        <v>19</v>
      </c>
      <c r="I4097">
        <v>0.15</v>
      </c>
      <c r="J4097">
        <v>0.13</v>
      </c>
      <c r="K4097">
        <v>0.17</v>
      </c>
      <c r="L4097">
        <v>0.03</v>
      </c>
      <c r="M4097">
        <v>0.48</v>
      </c>
      <c r="N4097">
        <v>78</v>
      </c>
      <c r="O4097">
        <v>73</v>
      </c>
      <c r="P4097">
        <v>8.1999999999999993</v>
      </c>
      <c r="Q4097">
        <v>76</v>
      </c>
      <c r="R4097" t="s">
        <v>1143</v>
      </c>
      <c r="S4097" t="s">
        <v>20</v>
      </c>
    </row>
    <row r="4098" spans="1:19" x14ac:dyDescent="0.2">
      <c r="A4098" t="s">
        <v>3788</v>
      </c>
      <c r="B4098" t="s">
        <v>55</v>
      </c>
      <c r="C4098">
        <v>2003</v>
      </c>
      <c r="D4098" s="1" t="d">
        <v>1998-09-23</v>
      </c>
      <c r="E4098" s="1" t="str">
        <f t="shared" si="126"/>
        <v>1998</v>
      </c>
      <c r="F4098" s="1" t="str">
        <f t="shared" si="127"/>
        <v>Sep</v>
      </c>
      <c r="G4098" t="s">
        <v>39</v>
      </c>
      <c r="H4098" t="s">
        <v>254</v>
      </c>
      <c r="I4098">
        <v>0.24</v>
      </c>
      <c r="J4098">
        <v>0.18</v>
      </c>
      <c r="K4098">
        <v>0</v>
      </c>
      <c r="L4098">
        <v>0.06</v>
      </c>
      <c r="M4098">
        <v>0.48</v>
      </c>
      <c r="N4098">
        <v>81</v>
      </c>
      <c r="O4098">
        <v>26</v>
      </c>
      <c r="P4098">
        <v>8.1999999999999993</v>
      </c>
      <c r="Q4098">
        <v>19</v>
      </c>
      <c r="R4098" t="s">
        <v>3789</v>
      </c>
      <c r="S4098" t="s">
        <v>88</v>
      </c>
    </row>
    <row r="4099" spans="1:19" x14ac:dyDescent="0.2">
      <c r="A4099" t="s">
        <v>3790</v>
      </c>
      <c r="B4099" t="s">
        <v>95</v>
      </c>
      <c r="C4099">
        <v>1999</v>
      </c>
      <c r="D4099" s="1" t="d">
        <v>2014-06-12</v>
      </c>
      <c r="E4099" s="1" t="str">
        <f t="shared" ref="E4099:E4162" si="128">TEXT(D4099,"yyyy")</f>
        <v>2014</v>
      </c>
      <c r="F4099" s="1" t="str">
        <f t="shared" ref="F4099:F4162" si="129">TEXT(D4099,"mmm")</f>
        <v>Jun</v>
      </c>
      <c r="G4099" t="s">
        <v>39</v>
      </c>
      <c r="H4099" t="s">
        <v>3791</v>
      </c>
      <c r="I4099">
        <v>0.25</v>
      </c>
      <c r="J4099">
        <v>0.06</v>
      </c>
      <c r="K4099">
        <v>0.11</v>
      </c>
      <c r="L4099">
        <v>0.06</v>
      </c>
      <c r="M4099">
        <v>0.48</v>
      </c>
    </row>
    <row r="4100" spans="1:19" x14ac:dyDescent="0.2">
      <c r="A4100" t="s">
        <v>3792</v>
      </c>
      <c r="B4100" t="s">
        <v>95</v>
      </c>
      <c r="C4100">
        <v>1998</v>
      </c>
      <c r="D4100" s="1" t="d">
        <v>2004-03-11</v>
      </c>
      <c r="E4100" s="1" t="str">
        <f t="shared" si="128"/>
        <v>2004</v>
      </c>
      <c r="F4100" s="1" t="str">
        <f t="shared" si="129"/>
        <v>Mar</v>
      </c>
      <c r="G4100" t="s">
        <v>18</v>
      </c>
      <c r="H4100" t="s">
        <v>523</v>
      </c>
      <c r="I4100">
        <v>0.44</v>
      </c>
      <c r="J4100">
        <v>0.04</v>
      </c>
      <c r="K4100">
        <v>0</v>
      </c>
      <c r="L4100">
        <v>0</v>
      </c>
      <c r="M4100">
        <v>0.48</v>
      </c>
    </row>
    <row r="4101" spans="1:19" x14ac:dyDescent="0.2">
      <c r="A4101" t="s">
        <v>2829</v>
      </c>
      <c r="B4101" t="s">
        <v>55</v>
      </c>
      <c r="C4101">
        <v>2008</v>
      </c>
      <c r="D4101" s="1" t="d">
        <v>2012-09-21</v>
      </c>
      <c r="E4101" s="1" t="str">
        <f t="shared" si="128"/>
        <v>2012</v>
      </c>
      <c r="F4101" s="1" t="str">
        <f t="shared" si="129"/>
        <v>Sep</v>
      </c>
      <c r="G4101" t="s">
        <v>18</v>
      </c>
      <c r="H4101" t="s">
        <v>134</v>
      </c>
      <c r="I4101">
        <v>0.4</v>
      </c>
      <c r="J4101">
        <v>0.02</v>
      </c>
      <c r="K4101">
        <v>0</v>
      </c>
      <c r="L4101">
        <v>7.0000000000000007E-2</v>
      </c>
      <c r="M4101">
        <v>0.48</v>
      </c>
      <c r="P4101" t="s">
        <v>203</v>
      </c>
      <c r="R4101" t="s">
        <v>287</v>
      </c>
      <c r="S4101" t="s">
        <v>20</v>
      </c>
    </row>
    <row r="4102" spans="1:19" x14ac:dyDescent="0.2">
      <c r="A4102" t="s">
        <v>3793</v>
      </c>
      <c r="B4102" t="s">
        <v>55</v>
      </c>
      <c r="C4102">
        <v>2007</v>
      </c>
      <c r="D4102" s="1" t="d">
        <v>1990-01-02</v>
      </c>
      <c r="E4102" s="1" t="str">
        <f t="shared" si="128"/>
        <v>1990</v>
      </c>
      <c r="F4102" s="1" t="str">
        <f t="shared" si="129"/>
        <v>Jan</v>
      </c>
      <c r="G4102" t="s">
        <v>39</v>
      </c>
      <c r="H4102" t="s">
        <v>484</v>
      </c>
      <c r="I4102">
        <v>0.24</v>
      </c>
      <c r="J4102">
        <v>0.18</v>
      </c>
      <c r="K4102">
        <v>0</v>
      </c>
      <c r="L4102">
        <v>0.06</v>
      </c>
      <c r="M4102">
        <v>0.48</v>
      </c>
      <c r="P4102">
        <v>5</v>
      </c>
      <c r="Q4102">
        <v>4</v>
      </c>
      <c r="R4102" t="s">
        <v>1477</v>
      </c>
      <c r="S4102" t="s">
        <v>20</v>
      </c>
    </row>
    <row r="4103" spans="1:19" x14ac:dyDescent="0.2">
      <c r="A4103" t="s">
        <v>3092</v>
      </c>
      <c r="B4103" t="s">
        <v>32</v>
      </c>
      <c r="C4103">
        <v>2007</v>
      </c>
      <c r="D4103" s="1" t="d">
        <v>1997-11-04</v>
      </c>
      <c r="E4103" s="1" t="str">
        <f t="shared" si="128"/>
        <v>1997</v>
      </c>
      <c r="F4103" s="1" t="str">
        <f t="shared" si="129"/>
        <v>Nov</v>
      </c>
      <c r="G4103" t="s">
        <v>50</v>
      </c>
      <c r="H4103" t="s">
        <v>329</v>
      </c>
      <c r="I4103">
        <v>0.42</v>
      </c>
      <c r="J4103">
        <v>0.02</v>
      </c>
      <c r="K4103">
        <v>0</v>
      </c>
      <c r="L4103">
        <v>0.04</v>
      </c>
      <c r="M4103">
        <v>0.48</v>
      </c>
      <c r="N4103">
        <v>73</v>
      </c>
      <c r="O4103">
        <v>8</v>
      </c>
      <c r="P4103">
        <v>5.9</v>
      </c>
      <c r="Q4103">
        <v>10</v>
      </c>
      <c r="R4103" t="s">
        <v>925</v>
      </c>
      <c r="S4103" t="s">
        <v>20</v>
      </c>
    </row>
    <row r="4104" spans="1:19" x14ac:dyDescent="0.2">
      <c r="A4104" t="s">
        <v>1935</v>
      </c>
      <c r="B4104" t="s">
        <v>49</v>
      </c>
      <c r="C4104">
        <v>2015</v>
      </c>
      <c r="D4104" s="1" t="d">
        <v>2003-01-03</v>
      </c>
      <c r="E4104" s="1" t="str">
        <f t="shared" si="128"/>
        <v>2003</v>
      </c>
      <c r="F4104" s="1" t="str">
        <f t="shared" si="129"/>
        <v>Jan</v>
      </c>
      <c r="G4104" t="s">
        <v>86</v>
      </c>
      <c r="H4104" t="s">
        <v>372</v>
      </c>
      <c r="I4104">
        <v>0.16</v>
      </c>
      <c r="J4104">
        <v>0.13</v>
      </c>
      <c r="K4104">
        <v>0.14000000000000001</v>
      </c>
      <c r="L4104">
        <v>0.06</v>
      </c>
      <c r="M4104">
        <v>0.48</v>
      </c>
      <c r="P4104">
        <v>7.1</v>
      </c>
      <c r="Q4104">
        <v>62</v>
      </c>
      <c r="R4104" t="s">
        <v>586</v>
      </c>
      <c r="S4104" t="s">
        <v>88</v>
      </c>
    </row>
    <row r="4105" spans="1:19" x14ac:dyDescent="0.2">
      <c r="A4105" t="s">
        <v>990</v>
      </c>
      <c r="B4105" t="s">
        <v>32</v>
      </c>
      <c r="C4105">
        <v>2008</v>
      </c>
      <c r="D4105" s="1" t="d">
        <v>1999-11-13</v>
      </c>
      <c r="E4105" s="1" t="str">
        <f t="shared" si="128"/>
        <v>1999</v>
      </c>
      <c r="F4105" s="1" t="str">
        <f t="shared" si="129"/>
        <v>Nov</v>
      </c>
      <c r="G4105" t="s">
        <v>34</v>
      </c>
      <c r="H4105" t="s">
        <v>111</v>
      </c>
      <c r="I4105">
        <v>0.44</v>
      </c>
      <c r="J4105">
        <v>0.01</v>
      </c>
      <c r="K4105">
        <v>0</v>
      </c>
      <c r="L4105">
        <v>0.04</v>
      </c>
      <c r="M4105">
        <v>0.48</v>
      </c>
      <c r="P4105" t="s">
        <v>203</v>
      </c>
      <c r="R4105" t="s">
        <v>362</v>
      </c>
      <c r="S4105" t="s">
        <v>112</v>
      </c>
    </row>
    <row r="4106" spans="1:19" x14ac:dyDescent="0.2">
      <c r="A4106" t="s">
        <v>2984</v>
      </c>
      <c r="B4106" t="s">
        <v>44</v>
      </c>
      <c r="C4106">
        <v>2012</v>
      </c>
      <c r="D4106" s="1" t="d">
        <v>1995-06-23</v>
      </c>
      <c r="E4106" s="1" t="str">
        <f t="shared" si="128"/>
        <v>1995</v>
      </c>
      <c r="F4106" s="1" t="str">
        <f t="shared" si="129"/>
        <v>Jun</v>
      </c>
      <c r="G4106" t="s">
        <v>50</v>
      </c>
      <c r="H4106" t="s">
        <v>267</v>
      </c>
      <c r="I4106">
        <v>0.31</v>
      </c>
      <c r="J4106">
        <v>0.12</v>
      </c>
      <c r="K4106">
        <v>0.02</v>
      </c>
      <c r="L4106">
        <v>0.04</v>
      </c>
      <c r="M4106">
        <v>0.48</v>
      </c>
      <c r="N4106">
        <v>70</v>
      </c>
      <c r="O4106">
        <v>64</v>
      </c>
      <c r="P4106">
        <v>7</v>
      </c>
      <c r="Q4106">
        <v>260</v>
      </c>
      <c r="R4106" t="s">
        <v>2985</v>
      </c>
      <c r="S4106" t="s">
        <v>53</v>
      </c>
    </row>
    <row r="4107" spans="1:19" x14ac:dyDescent="0.2">
      <c r="A4107" t="s">
        <v>2874</v>
      </c>
      <c r="B4107" t="s">
        <v>17</v>
      </c>
      <c r="C4107">
        <v>2009</v>
      </c>
      <c r="D4107" s="1" t="d">
        <v>1988-02-17</v>
      </c>
      <c r="E4107" s="1" t="str">
        <f t="shared" si="128"/>
        <v>1988</v>
      </c>
      <c r="F4107" s="1" t="str">
        <f t="shared" si="129"/>
        <v>Feb</v>
      </c>
      <c r="G4107" t="s">
        <v>37</v>
      </c>
      <c r="H4107" t="s">
        <v>71</v>
      </c>
      <c r="I4107">
        <v>0.24</v>
      </c>
      <c r="J4107">
        <v>0.19</v>
      </c>
      <c r="K4107">
        <v>0</v>
      </c>
      <c r="L4107">
        <v>0.05</v>
      </c>
      <c r="M4107">
        <v>0.48</v>
      </c>
    </row>
    <row r="4108" spans="1:19" x14ac:dyDescent="0.2">
      <c r="A4108" t="s">
        <v>3794</v>
      </c>
      <c r="B4108" t="s">
        <v>104</v>
      </c>
      <c r="C4108">
        <v>1999</v>
      </c>
      <c r="D4108" s="1" t="d">
        <v>2016-11-20</v>
      </c>
      <c r="E4108" s="1" t="str">
        <f t="shared" si="128"/>
        <v>2016</v>
      </c>
      <c r="F4108" s="1" t="str">
        <f t="shared" si="129"/>
        <v>Nov</v>
      </c>
      <c r="G4108" t="s">
        <v>24</v>
      </c>
      <c r="H4108" t="s">
        <v>71</v>
      </c>
      <c r="I4108">
        <v>0.27</v>
      </c>
      <c r="J4108">
        <v>0.18</v>
      </c>
      <c r="K4108">
        <v>0</v>
      </c>
      <c r="L4108">
        <v>0.03</v>
      </c>
      <c r="M4108">
        <v>0.48</v>
      </c>
    </row>
    <row r="4109" spans="1:19" x14ac:dyDescent="0.2">
      <c r="A4109" t="s">
        <v>3668</v>
      </c>
      <c r="B4109" t="s">
        <v>49</v>
      </c>
      <c r="C4109">
        <v>2009</v>
      </c>
      <c r="D4109" s="1" t="d">
        <v>2011-11-01</v>
      </c>
      <c r="E4109" s="1" t="str">
        <f t="shared" si="128"/>
        <v>2011</v>
      </c>
      <c r="F4109" s="1" t="str">
        <f t="shared" si="129"/>
        <v>Nov</v>
      </c>
      <c r="G4109" t="s">
        <v>50</v>
      </c>
      <c r="H4109" t="s">
        <v>134</v>
      </c>
      <c r="I4109">
        <v>0.2</v>
      </c>
      <c r="J4109">
        <v>0.21</v>
      </c>
      <c r="K4109">
        <v>0</v>
      </c>
      <c r="L4109">
        <v>7.0000000000000007E-2</v>
      </c>
      <c r="M4109">
        <v>0.48</v>
      </c>
      <c r="N4109">
        <v>72</v>
      </c>
      <c r="O4109">
        <v>54</v>
      </c>
      <c r="P4109">
        <v>8.1</v>
      </c>
      <c r="Q4109">
        <v>118</v>
      </c>
      <c r="R4109" t="s">
        <v>473</v>
      </c>
      <c r="S4109" t="s">
        <v>53</v>
      </c>
    </row>
    <row r="4110" spans="1:19" x14ac:dyDescent="0.2">
      <c r="A4110" t="s">
        <v>1502</v>
      </c>
      <c r="B4110" t="s">
        <v>44</v>
      </c>
      <c r="C4110">
        <v>2013</v>
      </c>
      <c r="D4110" s="1" t="d">
        <v>2001-10-25</v>
      </c>
      <c r="E4110" s="1" t="str">
        <f t="shared" si="128"/>
        <v>2001</v>
      </c>
      <c r="F4110" s="1" t="str">
        <f t="shared" si="129"/>
        <v>Oct</v>
      </c>
      <c r="G4110" t="s">
        <v>50</v>
      </c>
      <c r="H4110" t="s">
        <v>234</v>
      </c>
      <c r="I4110">
        <v>0.3</v>
      </c>
      <c r="J4110">
        <v>0.14000000000000001</v>
      </c>
      <c r="K4110">
        <v>0</v>
      </c>
      <c r="L4110">
        <v>0.04</v>
      </c>
      <c r="M4110">
        <v>0.48</v>
      </c>
      <c r="N4110">
        <v>82</v>
      </c>
      <c r="O4110">
        <v>46</v>
      </c>
      <c r="P4110">
        <v>7.8</v>
      </c>
      <c r="Q4110">
        <v>358</v>
      </c>
      <c r="R4110" t="s">
        <v>1503</v>
      </c>
      <c r="S4110" t="s">
        <v>53</v>
      </c>
    </row>
    <row r="4111" spans="1:19" x14ac:dyDescent="0.2">
      <c r="A4111" t="s">
        <v>3795</v>
      </c>
      <c r="B4111" t="s">
        <v>49</v>
      </c>
      <c r="C4111">
        <v>2009</v>
      </c>
      <c r="D4111" s="1" t="d">
        <v>2001-09-19</v>
      </c>
      <c r="E4111" s="1" t="str">
        <f t="shared" si="128"/>
        <v>2001</v>
      </c>
      <c r="F4111" s="1" t="str">
        <f t="shared" si="129"/>
        <v>Sep</v>
      </c>
      <c r="G4111" t="s">
        <v>28</v>
      </c>
      <c r="H4111" t="s">
        <v>2780</v>
      </c>
      <c r="I4111">
        <v>0.22</v>
      </c>
      <c r="J4111">
        <v>0.1</v>
      </c>
      <c r="K4111">
        <v>0.11</v>
      </c>
      <c r="L4111">
        <v>0.05</v>
      </c>
      <c r="M4111">
        <v>0.48</v>
      </c>
    </row>
    <row r="4112" spans="1:19" x14ac:dyDescent="0.2">
      <c r="A4112" t="s">
        <v>3796</v>
      </c>
      <c r="B4112" t="s">
        <v>55</v>
      </c>
      <c r="C4112">
        <v>2000</v>
      </c>
      <c r="D4112" s="1" t="d">
        <v>2021-03-23</v>
      </c>
      <c r="E4112" s="1" t="str">
        <f t="shared" si="128"/>
        <v>2021</v>
      </c>
      <c r="F4112" s="1" t="str">
        <f t="shared" si="129"/>
        <v>Mar</v>
      </c>
      <c r="G4112" t="s">
        <v>272</v>
      </c>
      <c r="H4112" t="s">
        <v>134</v>
      </c>
      <c r="I4112">
        <v>0.23</v>
      </c>
      <c r="J4112">
        <v>0.18</v>
      </c>
      <c r="K4112">
        <v>0</v>
      </c>
      <c r="L4112">
        <v>0.06</v>
      </c>
      <c r="M4112">
        <v>0.48</v>
      </c>
      <c r="N4112">
        <v>82</v>
      </c>
      <c r="O4112">
        <v>11</v>
      </c>
      <c r="P4112">
        <v>7.9</v>
      </c>
      <c r="Q4112">
        <v>17</v>
      </c>
      <c r="R4112" t="s">
        <v>816</v>
      </c>
      <c r="S4112" t="s">
        <v>20</v>
      </c>
    </row>
    <row r="4113" spans="1:19" x14ac:dyDescent="0.2">
      <c r="A4113" t="s">
        <v>3797</v>
      </c>
      <c r="B4113" t="s">
        <v>17</v>
      </c>
      <c r="C4113">
        <v>2009</v>
      </c>
      <c r="D4113" s="1" t="d">
        <v>2010-10-17</v>
      </c>
      <c r="E4113" s="1" t="str">
        <f t="shared" si="128"/>
        <v>2010</v>
      </c>
      <c r="F4113" s="1" t="str">
        <f t="shared" si="129"/>
        <v>Oct</v>
      </c>
      <c r="G4113" t="s">
        <v>18</v>
      </c>
      <c r="H4113" t="s">
        <v>3798</v>
      </c>
      <c r="I4113">
        <v>0.44</v>
      </c>
      <c r="J4113">
        <v>0</v>
      </c>
      <c r="K4113">
        <v>0</v>
      </c>
      <c r="L4113">
        <v>0.03</v>
      </c>
      <c r="M4113">
        <v>0.48</v>
      </c>
      <c r="P4113">
        <v>7.6</v>
      </c>
      <c r="Q4113">
        <v>5</v>
      </c>
      <c r="R4113" t="s">
        <v>2666</v>
      </c>
      <c r="S4113" t="s">
        <v>20</v>
      </c>
    </row>
    <row r="4114" spans="1:19" x14ac:dyDescent="0.2">
      <c r="A4114" t="s">
        <v>3799</v>
      </c>
      <c r="B4114" t="s">
        <v>32</v>
      </c>
      <c r="C4114">
        <v>2010</v>
      </c>
      <c r="D4114" s="1" t="d">
        <v>2019-04-20</v>
      </c>
      <c r="E4114" s="1" t="str">
        <f t="shared" si="128"/>
        <v>2019</v>
      </c>
      <c r="F4114" s="1" t="str">
        <f t="shared" si="129"/>
        <v>Apr</v>
      </c>
      <c r="G4114" t="s">
        <v>50</v>
      </c>
      <c r="H4114" t="s">
        <v>71</v>
      </c>
      <c r="I4114">
        <v>0.41</v>
      </c>
      <c r="J4114">
        <v>0.02</v>
      </c>
      <c r="K4114">
        <v>0.02</v>
      </c>
      <c r="L4114">
        <v>0.03</v>
      </c>
      <c r="M4114">
        <v>0.48</v>
      </c>
      <c r="P4114" t="s">
        <v>203</v>
      </c>
      <c r="R4114" t="s">
        <v>1544</v>
      </c>
      <c r="S4114" t="s">
        <v>112</v>
      </c>
    </row>
    <row r="4115" spans="1:19" x14ac:dyDescent="0.2">
      <c r="A4115" t="s">
        <v>3800</v>
      </c>
      <c r="B4115" t="s">
        <v>104</v>
      </c>
      <c r="C4115">
        <v>1999</v>
      </c>
      <c r="D4115" s="1" t="d">
        <v>1991-07-17</v>
      </c>
      <c r="E4115" s="1" t="str">
        <f t="shared" si="128"/>
        <v>1991</v>
      </c>
      <c r="F4115" s="1" t="str">
        <f t="shared" si="129"/>
        <v>Jul</v>
      </c>
      <c r="G4115" t="s">
        <v>18</v>
      </c>
      <c r="H4115" t="s">
        <v>852</v>
      </c>
      <c r="I4115">
        <v>0.27</v>
      </c>
      <c r="J4115">
        <v>0.18</v>
      </c>
      <c r="K4115">
        <v>0</v>
      </c>
      <c r="L4115">
        <v>0.03</v>
      </c>
      <c r="M4115">
        <v>0.48</v>
      </c>
    </row>
    <row r="4116" spans="1:19" x14ac:dyDescent="0.2">
      <c r="A4116" t="s">
        <v>3801</v>
      </c>
      <c r="B4116" t="s">
        <v>44</v>
      </c>
      <c r="C4116">
        <v>2013</v>
      </c>
      <c r="D4116" s="1" t="d">
        <v>1998-01-04</v>
      </c>
      <c r="E4116" s="1" t="str">
        <f t="shared" si="128"/>
        <v>1998</v>
      </c>
      <c r="F4116" s="1" t="str">
        <f t="shared" si="129"/>
        <v>Jan</v>
      </c>
      <c r="G4116" t="s">
        <v>18</v>
      </c>
      <c r="H4116" t="s">
        <v>51</v>
      </c>
      <c r="I4116">
        <v>0.44</v>
      </c>
      <c r="J4116">
        <v>0</v>
      </c>
      <c r="K4116">
        <v>0</v>
      </c>
      <c r="L4116">
        <v>0.04</v>
      </c>
      <c r="M4116">
        <v>0.48</v>
      </c>
    </row>
    <row r="4117" spans="1:19" x14ac:dyDescent="0.2">
      <c r="A4117" t="s">
        <v>3802</v>
      </c>
      <c r="B4117" t="s">
        <v>32</v>
      </c>
      <c r="C4117">
        <v>2007</v>
      </c>
      <c r="D4117" s="1" t="d">
        <v>2020-12-23</v>
      </c>
      <c r="E4117" s="1" t="str">
        <f t="shared" si="128"/>
        <v>2020</v>
      </c>
      <c r="F4117" s="1" t="str">
        <f t="shared" si="129"/>
        <v>Dec</v>
      </c>
      <c r="G4117" t="s">
        <v>30</v>
      </c>
      <c r="H4117" t="s">
        <v>111</v>
      </c>
      <c r="I4117">
        <v>0</v>
      </c>
      <c r="J4117">
        <v>0.47</v>
      </c>
      <c r="K4117">
        <v>0</v>
      </c>
      <c r="L4117">
        <v>0</v>
      </c>
      <c r="M4117">
        <v>0.48</v>
      </c>
    </row>
    <row r="4118" spans="1:19" x14ac:dyDescent="0.2">
      <c r="A4118" t="s">
        <v>3095</v>
      </c>
      <c r="B4118" t="s">
        <v>171</v>
      </c>
      <c r="C4118">
        <v>2015</v>
      </c>
      <c r="D4118" s="1" t="d">
        <v>1991-12-15</v>
      </c>
      <c r="E4118" s="1" t="str">
        <f t="shared" si="128"/>
        <v>1991</v>
      </c>
      <c r="F4118" s="1" t="str">
        <f t="shared" si="129"/>
        <v>Dec</v>
      </c>
      <c r="G4118" t="s">
        <v>18</v>
      </c>
      <c r="H4118" t="s">
        <v>134</v>
      </c>
      <c r="I4118">
        <v>0.38</v>
      </c>
      <c r="J4118">
        <v>0.05</v>
      </c>
      <c r="K4118">
        <v>0</v>
      </c>
      <c r="L4118">
        <v>0.05</v>
      </c>
      <c r="M4118">
        <v>0.48</v>
      </c>
      <c r="N4118">
        <v>80</v>
      </c>
      <c r="O4118">
        <v>18</v>
      </c>
      <c r="P4118">
        <v>6</v>
      </c>
      <c r="Q4118">
        <v>81</v>
      </c>
      <c r="R4118" t="s">
        <v>3096</v>
      </c>
      <c r="S4118" t="s">
        <v>112</v>
      </c>
    </row>
    <row r="4119" spans="1:19" x14ac:dyDescent="0.2">
      <c r="A4119" t="s">
        <v>728</v>
      </c>
      <c r="B4119" t="s">
        <v>64</v>
      </c>
      <c r="C4119">
        <v>2001</v>
      </c>
      <c r="D4119" s="1" t="d">
        <v>2022-03-22</v>
      </c>
      <c r="E4119" s="1" t="str">
        <f t="shared" si="128"/>
        <v>2022</v>
      </c>
      <c r="F4119" s="1" t="str">
        <f t="shared" si="129"/>
        <v>Mar</v>
      </c>
      <c r="G4119" t="s">
        <v>24</v>
      </c>
      <c r="H4119" t="s">
        <v>1235</v>
      </c>
      <c r="I4119">
        <v>0.34</v>
      </c>
      <c r="J4119">
        <v>0.13</v>
      </c>
      <c r="K4119">
        <v>0</v>
      </c>
      <c r="L4119">
        <v>0.01</v>
      </c>
      <c r="M4119">
        <v>0.48</v>
      </c>
      <c r="N4119">
        <v>50</v>
      </c>
      <c r="O4119">
        <v>5</v>
      </c>
      <c r="P4119">
        <v>5.3</v>
      </c>
      <c r="Q4119">
        <v>6</v>
      </c>
      <c r="R4119" t="s">
        <v>729</v>
      </c>
      <c r="S4119" t="s">
        <v>20</v>
      </c>
    </row>
    <row r="4120" spans="1:19" x14ac:dyDescent="0.2">
      <c r="A4120" t="s">
        <v>2345</v>
      </c>
      <c r="B4120" t="s">
        <v>137</v>
      </c>
      <c r="C4120">
        <v>2005</v>
      </c>
      <c r="D4120" s="1" t="d">
        <v>2007-03-09</v>
      </c>
      <c r="E4120" s="1" t="str">
        <f t="shared" si="128"/>
        <v>2007</v>
      </c>
      <c r="F4120" s="1" t="str">
        <f t="shared" si="129"/>
        <v>Mar</v>
      </c>
      <c r="G4120" t="s">
        <v>18</v>
      </c>
      <c r="H4120" t="s">
        <v>134</v>
      </c>
      <c r="I4120">
        <v>0.35</v>
      </c>
      <c r="J4120">
        <v>0.11</v>
      </c>
      <c r="K4120">
        <v>0</v>
      </c>
      <c r="L4120">
        <v>0.02</v>
      </c>
      <c r="M4120">
        <v>0.48</v>
      </c>
      <c r="N4120">
        <v>81</v>
      </c>
      <c r="O4120">
        <v>30</v>
      </c>
      <c r="P4120">
        <v>5.0999999999999996</v>
      </c>
      <c r="Q4120">
        <v>11</v>
      </c>
      <c r="R4120" t="s">
        <v>135</v>
      </c>
      <c r="S4120" t="s">
        <v>20</v>
      </c>
    </row>
    <row r="4121" spans="1:19" x14ac:dyDescent="0.2">
      <c r="A4121" t="s">
        <v>3803</v>
      </c>
      <c r="B4121" t="s">
        <v>17</v>
      </c>
      <c r="C4121">
        <v>2011</v>
      </c>
      <c r="D4121" s="1" t="d">
        <v>2019-11-06</v>
      </c>
      <c r="E4121" s="1" t="str">
        <f t="shared" si="128"/>
        <v>2019</v>
      </c>
      <c r="F4121" s="1" t="str">
        <f t="shared" si="129"/>
        <v>Nov</v>
      </c>
      <c r="G4121" t="s">
        <v>34</v>
      </c>
      <c r="H4121" t="s">
        <v>19</v>
      </c>
      <c r="I4121">
        <v>0.25</v>
      </c>
      <c r="J4121">
        <v>0.03</v>
      </c>
      <c r="K4121">
        <v>0.17</v>
      </c>
      <c r="L4121">
        <v>0.02</v>
      </c>
      <c r="M4121">
        <v>0.48</v>
      </c>
      <c r="N4121">
        <v>68</v>
      </c>
      <c r="O4121">
        <v>42</v>
      </c>
      <c r="P4121">
        <v>7.5</v>
      </c>
      <c r="Q4121">
        <v>24</v>
      </c>
      <c r="R4121" t="s">
        <v>2307</v>
      </c>
      <c r="S4121" t="s">
        <v>20</v>
      </c>
    </row>
    <row r="4122" spans="1:19" x14ac:dyDescent="0.2">
      <c r="A4122" t="s">
        <v>3323</v>
      </c>
      <c r="B4122" t="s">
        <v>44</v>
      </c>
      <c r="C4122">
        <v>2006</v>
      </c>
      <c r="D4122" s="1" t="d">
        <v>2014-10-02</v>
      </c>
      <c r="E4122" s="1" t="str">
        <f t="shared" si="128"/>
        <v>2014</v>
      </c>
      <c r="F4122" s="1" t="str">
        <f t="shared" si="129"/>
        <v>Oct</v>
      </c>
      <c r="G4122" t="s">
        <v>18</v>
      </c>
      <c r="H4122" t="s">
        <v>134</v>
      </c>
      <c r="I4122">
        <v>0.19</v>
      </c>
      <c r="J4122">
        <v>0.27</v>
      </c>
      <c r="K4122">
        <v>0.01</v>
      </c>
      <c r="L4122">
        <v>0</v>
      </c>
      <c r="M4122">
        <v>0.48</v>
      </c>
      <c r="N4122">
        <v>72</v>
      </c>
      <c r="O4122">
        <v>49</v>
      </c>
      <c r="P4122">
        <v>6.6</v>
      </c>
      <c r="Q4122">
        <v>33</v>
      </c>
      <c r="R4122" t="s">
        <v>193</v>
      </c>
      <c r="S4122" t="s">
        <v>20</v>
      </c>
    </row>
    <row r="4123" spans="1:19" x14ac:dyDescent="0.2">
      <c r="A4123" t="s">
        <v>3050</v>
      </c>
      <c r="B4123" t="s">
        <v>55</v>
      </c>
      <c r="C4123">
        <v>2009</v>
      </c>
      <c r="D4123" s="1" t="d">
        <v>2016-01-28</v>
      </c>
      <c r="E4123" s="1" t="str">
        <f t="shared" si="128"/>
        <v>2016</v>
      </c>
      <c r="F4123" s="1" t="str">
        <f t="shared" si="129"/>
        <v>Jan</v>
      </c>
      <c r="G4123" t="s">
        <v>50</v>
      </c>
      <c r="H4123" t="s">
        <v>484</v>
      </c>
      <c r="I4123">
        <v>0.19</v>
      </c>
      <c r="J4123">
        <v>0.05</v>
      </c>
      <c r="K4123">
        <v>0</v>
      </c>
      <c r="L4123">
        <v>0.24</v>
      </c>
      <c r="M4123">
        <v>0.48</v>
      </c>
      <c r="P4123" t="s">
        <v>203</v>
      </c>
      <c r="R4123" t="s">
        <v>2451</v>
      </c>
      <c r="S4123" t="s">
        <v>20</v>
      </c>
    </row>
    <row r="4124" spans="1:19" x14ac:dyDescent="0.2">
      <c r="A4124" t="s">
        <v>3804</v>
      </c>
      <c r="B4124">
        <v>2600</v>
      </c>
      <c r="C4124">
        <v>1981</v>
      </c>
      <c r="D4124" s="1" t="d">
        <v>1992-08-12</v>
      </c>
      <c r="E4124" s="1" t="str">
        <f t="shared" si="128"/>
        <v>1992</v>
      </c>
      <c r="F4124" s="1" t="str">
        <f t="shared" si="129"/>
        <v>Aug</v>
      </c>
      <c r="G4124" t="s">
        <v>24</v>
      </c>
      <c r="H4124" t="s">
        <v>71</v>
      </c>
      <c r="I4124">
        <v>0.45</v>
      </c>
      <c r="J4124">
        <v>0.03</v>
      </c>
      <c r="K4124">
        <v>0</v>
      </c>
      <c r="L4124">
        <v>0</v>
      </c>
      <c r="M4124">
        <v>0.48</v>
      </c>
    </row>
    <row r="4125" spans="1:19" x14ac:dyDescent="0.2">
      <c r="A4125" t="s">
        <v>3805</v>
      </c>
      <c r="B4125" t="s">
        <v>32</v>
      </c>
      <c r="C4125">
        <v>2008</v>
      </c>
      <c r="D4125" s="1" t="d">
        <v>2014-04-16</v>
      </c>
      <c r="E4125" s="1" t="str">
        <f t="shared" si="128"/>
        <v>2014</v>
      </c>
      <c r="F4125" s="1" t="str">
        <f t="shared" si="129"/>
        <v>Apr</v>
      </c>
      <c r="G4125" t="s">
        <v>101</v>
      </c>
      <c r="H4125" t="s">
        <v>111</v>
      </c>
      <c r="I4125">
        <v>0.08</v>
      </c>
      <c r="J4125">
        <v>0.35</v>
      </c>
      <c r="K4125">
        <v>0</v>
      </c>
      <c r="L4125">
        <v>0.05</v>
      </c>
      <c r="M4125">
        <v>0.48</v>
      </c>
      <c r="P4125" t="s">
        <v>203</v>
      </c>
      <c r="R4125" t="s">
        <v>1196</v>
      </c>
      <c r="S4125" t="s">
        <v>20</v>
      </c>
    </row>
    <row r="4126" spans="1:19" x14ac:dyDescent="0.2">
      <c r="A4126" t="s">
        <v>3806</v>
      </c>
      <c r="B4126" t="s">
        <v>55</v>
      </c>
      <c r="C4126">
        <v>2002</v>
      </c>
      <c r="D4126" s="1" t="d">
        <v>2017-12-24</v>
      </c>
      <c r="E4126" s="1" t="str">
        <f t="shared" si="128"/>
        <v>2017</v>
      </c>
      <c r="F4126" s="1" t="str">
        <f t="shared" si="129"/>
        <v>Dec</v>
      </c>
      <c r="G4126" t="s">
        <v>24</v>
      </c>
      <c r="H4126" t="s">
        <v>3392</v>
      </c>
      <c r="I4126">
        <v>0.23</v>
      </c>
      <c r="J4126">
        <v>0.18</v>
      </c>
      <c r="K4126">
        <v>0</v>
      </c>
      <c r="L4126">
        <v>0.06</v>
      </c>
      <c r="M4126">
        <v>0.48</v>
      </c>
      <c r="N4126">
        <v>80</v>
      </c>
      <c r="O4126">
        <v>10</v>
      </c>
      <c r="P4126">
        <v>9.1</v>
      </c>
      <c r="Q4126">
        <v>10</v>
      </c>
      <c r="R4126" t="s">
        <v>3807</v>
      </c>
      <c r="S4126" t="s">
        <v>20</v>
      </c>
    </row>
    <row r="4127" spans="1:19" x14ac:dyDescent="0.2">
      <c r="A4127" t="s">
        <v>3808</v>
      </c>
      <c r="B4127" t="s">
        <v>32</v>
      </c>
      <c r="C4127">
        <v>2006</v>
      </c>
      <c r="D4127" s="1" t="d">
        <v>2002-04-07</v>
      </c>
      <c r="E4127" s="1" t="str">
        <f t="shared" si="128"/>
        <v>2002</v>
      </c>
      <c r="F4127" s="1" t="str">
        <f t="shared" si="129"/>
        <v>Apr</v>
      </c>
      <c r="G4127" t="s">
        <v>28</v>
      </c>
      <c r="H4127" t="s">
        <v>19</v>
      </c>
      <c r="I4127">
        <v>0.16</v>
      </c>
      <c r="J4127">
        <v>0.01</v>
      </c>
      <c r="K4127">
        <v>0.28999999999999998</v>
      </c>
      <c r="L4127">
        <v>0.01</v>
      </c>
      <c r="M4127">
        <v>0.48</v>
      </c>
      <c r="N4127">
        <v>65</v>
      </c>
      <c r="O4127">
        <v>34</v>
      </c>
      <c r="P4127">
        <v>6</v>
      </c>
      <c r="Q4127">
        <v>21</v>
      </c>
      <c r="R4127" t="s">
        <v>1778</v>
      </c>
      <c r="S4127" t="s">
        <v>112</v>
      </c>
    </row>
    <row r="4128" spans="1:19" x14ac:dyDescent="0.2">
      <c r="A4128" t="s">
        <v>366</v>
      </c>
      <c r="B4128" t="s">
        <v>49</v>
      </c>
      <c r="C4128" t="s">
        <v>286</v>
      </c>
      <c r="D4128" s="1" t="d">
        <v>2017-07-27</v>
      </c>
      <c r="E4128" s="1" t="str">
        <f t="shared" si="128"/>
        <v>2017</v>
      </c>
      <c r="F4128" s="1" t="str">
        <f t="shared" si="129"/>
        <v>Jul</v>
      </c>
      <c r="G4128" t="s">
        <v>1</v>
      </c>
      <c r="H4128" t="s">
        <v>286</v>
      </c>
      <c r="I4128">
        <v>0</v>
      </c>
      <c r="J4128">
        <v>0.48</v>
      </c>
      <c r="K4128">
        <v>0</v>
      </c>
      <c r="L4128">
        <v>0</v>
      </c>
      <c r="M4128">
        <v>0.48</v>
      </c>
      <c r="N4128">
        <v>43</v>
      </c>
      <c r="O4128">
        <v>17</v>
      </c>
      <c r="P4128">
        <v>4.0999999999999996</v>
      </c>
      <c r="Q4128">
        <v>176</v>
      </c>
      <c r="R4128" t="s">
        <v>621</v>
      </c>
      <c r="S4128" t="s">
        <v>112</v>
      </c>
    </row>
    <row r="4129" spans="1:19" x14ac:dyDescent="0.2">
      <c r="A4129" t="s">
        <v>3809</v>
      </c>
      <c r="B4129" t="s">
        <v>55</v>
      </c>
      <c r="C4129">
        <v>2000</v>
      </c>
      <c r="D4129" s="1" t="d">
        <v>1988-07-17</v>
      </c>
      <c r="E4129" s="1" t="str">
        <f t="shared" si="128"/>
        <v>1988</v>
      </c>
      <c r="F4129" s="1" t="str">
        <f t="shared" si="129"/>
        <v>Jul</v>
      </c>
      <c r="G4129" t="s">
        <v>30</v>
      </c>
      <c r="H4129" t="s">
        <v>68</v>
      </c>
      <c r="I4129">
        <v>0.14000000000000001</v>
      </c>
      <c r="J4129">
        <v>0.11</v>
      </c>
      <c r="K4129">
        <v>0.19</v>
      </c>
      <c r="L4129">
        <v>0.04</v>
      </c>
      <c r="M4129">
        <v>0.47</v>
      </c>
      <c r="N4129">
        <v>72</v>
      </c>
      <c r="O4129">
        <v>18</v>
      </c>
      <c r="P4129">
        <v>6.3</v>
      </c>
      <c r="Q4129">
        <v>9</v>
      </c>
      <c r="R4129" t="s">
        <v>3810</v>
      </c>
      <c r="S4129" t="s">
        <v>20</v>
      </c>
    </row>
    <row r="4130" spans="1:19" x14ac:dyDescent="0.2">
      <c r="A4130" t="s">
        <v>3811</v>
      </c>
      <c r="B4130">
        <v>2600</v>
      </c>
      <c r="C4130">
        <v>1989</v>
      </c>
      <c r="D4130" s="1" t="d">
        <v>1989-12-20</v>
      </c>
      <c r="E4130" s="1" t="str">
        <f t="shared" si="128"/>
        <v>1989</v>
      </c>
      <c r="F4130" s="1" t="str">
        <f t="shared" si="129"/>
        <v>Dec</v>
      </c>
      <c r="G4130" t="s">
        <v>50</v>
      </c>
      <c r="H4130" t="s">
        <v>71</v>
      </c>
      <c r="I4130">
        <v>0.45</v>
      </c>
      <c r="J4130">
        <v>0.02</v>
      </c>
      <c r="K4130">
        <v>0</v>
      </c>
      <c r="L4130">
        <v>0.01</v>
      </c>
      <c r="M4130">
        <v>0.47</v>
      </c>
    </row>
    <row r="4131" spans="1:19" x14ac:dyDescent="0.2">
      <c r="A4131" t="s">
        <v>3812</v>
      </c>
      <c r="B4131" t="s">
        <v>104</v>
      </c>
      <c r="C4131">
        <v>1996</v>
      </c>
      <c r="D4131" s="1" t="d">
        <v>2017-02-24</v>
      </c>
      <c r="E4131" s="1" t="str">
        <f t="shared" si="128"/>
        <v>2017</v>
      </c>
      <c r="F4131" s="1" t="str">
        <f t="shared" si="129"/>
        <v>Feb</v>
      </c>
      <c r="G4131" t="s">
        <v>37</v>
      </c>
      <c r="H4131" t="s">
        <v>523</v>
      </c>
      <c r="I4131">
        <v>0.24</v>
      </c>
      <c r="J4131">
        <v>0.16</v>
      </c>
      <c r="K4131">
        <v>0.04</v>
      </c>
      <c r="L4131">
        <v>0.03</v>
      </c>
      <c r="M4131">
        <v>0.47</v>
      </c>
    </row>
    <row r="4132" spans="1:19" x14ac:dyDescent="0.2">
      <c r="A4132" t="s">
        <v>1756</v>
      </c>
      <c r="B4132" t="s">
        <v>95</v>
      </c>
      <c r="C4132">
        <v>1998</v>
      </c>
      <c r="D4132" s="1" t="d">
        <v>2009-01-22</v>
      </c>
      <c r="E4132" s="1" t="str">
        <f t="shared" si="128"/>
        <v>2009</v>
      </c>
      <c r="F4132" s="1" t="str">
        <f t="shared" si="129"/>
        <v>Jan</v>
      </c>
      <c r="G4132" t="s">
        <v>18</v>
      </c>
      <c r="H4132" t="s">
        <v>134</v>
      </c>
      <c r="I4132">
        <v>0.45</v>
      </c>
      <c r="J4132">
        <v>0.02</v>
      </c>
      <c r="K4132">
        <v>0</v>
      </c>
      <c r="L4132">
        <v>0</v>
      </c>
      <c r="M4132">
        <v>0.47</v>
      </c>
    </row>
    <row r="4133" spans="1:19" x14ac:dyDescent="0.2">
      <c r="A4133" t="s">
        <v>3813</v>
      </c>
      <c r="B4133">
        <v>2600</v>
      </c>
      <c r="C4133" t="s">
        <v>286</v>
      </c>
      <c r="D4133" s="1" t="d">
        <v>2014-04-13</v>
      </c>
      <c r="E4133" s="1" t="str">
        <f t="shared" si="128"/>
        <v>2014</v>
      </c>
      <c r="F4133" s="1" t="str">
        <f t="shared" si="129"/>
        <v>Apr</v>
      </c>
      <c r="G4133" t="s">
        <v>86</v>
      </c>
      <c r="H4133" t="s">
        <v>3814</v>
      </c>
      <c r="I4133">
        <v>0.44</v>
      </c>
      <c r="J4133">
        <v>0.03</v>
      </c>
      <c r="K4133">
        <v>0</v>
      </c>
      <c r="L4133">
        <v>0</v>
      </c>
      <c r="M4133">
        <v>0.47</v>
      </c>
    </row>
    <row r="4134" spans="1:19" x14ac:dyDescent="0.2">
      <c r="A4134" t="s">
        <v>3815</v>
      </c>
      <c r="B4134" t="s">
        <v>55</v>
      </c>
      <c r="C4134">
        <v>2002</v>
      </c>
      <c r="D4134" s="1" t="d">
        <v>2012-05-05</v>
      </c>
      <c r="E4134" s="1" t="str">
        <f t="shared" si="128"/>
        <v>2012</v>
      </c>
      <c r="F4134" s="1" t="str">
        <f t="shared" si="129"/>
        <v>May</v>
      </c>
      <c r="G4134" t="s">
        <v>86</v>
      </c>
      <c r="H4134" t="s">
        <v>71</v>
      </c>
      <c r="I4134">
        <v>0.23</v>
      </c>
      <c r="J4134">
        <v>0.18</v>
      </c>
      <c r="K4134">
        <v>0</v>
      </c>
      <c r="L4134">
        <v>0.06</v>
      </c>
      <c r="M4134">
        <v>0.47</v>
      </c>
      <c r="N4134">
        <v>61</v>
      </c>
      <c r="O4134">
        <v>19</v>
      </c>
      <c r="P4134">
        <v>8.6999999999999993</v>
      </c>
      <c r="Q4134">
        <v>13</v>
      </c>
      <c r="R4134" t="s">
        <v>2784</v>
      </c>
      <c r="S4134" t="s">
        <v>88</v>
      </c>
    </row>
    <row r="4135" spans="1:19" x14ac:dyDescent="0.2">
      <c r="A4135" t="s">
        <v>3294</v>
      </c>
      <c r="B4135" t="s">
        <v>32</v>
      </c>
      <c r="C4135">
        <v>2008</v>
      </c>
      <c r="D4135" s="1" t="d">
        <v>2006-04-26</v>
      </c>
      <c r="E4135" s="1" t="str">
        <f t="shared" si="128"/>
        <v>2006</v>
      </c>
      <c r="F4135" s="1" t="str">
        <f t="shared" si="129"/>
        <v>Apr</v>
      </c>
      <c r="G4135" t="s">
        <v>50</v>
      </c>
      <c r="H4135" t="s">
        <v>51</v>
      </c>
      <c r="I4135">
        <v>0.43</v>
      </c>
      <c r="J4135">
        <v>0.01</v>
      </c>
      <c r="K4135">
        <v>0</v>
      </c>
      <c r="L4135">
        <v>0.03</v>
      </c>
      <c r="M4135">
        <v>0.47</v>
      </c>
    </row>
    <row r="4136" spans="1:19" x14ac:dyDescent="0.2">
      <c r="A4136" t="s">
        <v>3816</v>
      </c>
      <c r="B4136" t="s">
        <v>55</v>
      </c>
      <c r="C4136">
        <v>2006</v>
      </c>
      <c r="D4136" s="1" t="d">
        <v>2013-11-15</v>
      </c>
      <c r="E4136" s="1" t="str">
        <f t="shared" si="128"/>
        <v>2013</v>
      </c>
      <c r="F4136" s="1" t="str">
        <f t="shared" si="129"/>
        <v>Nov</v>
      </c>
      <c r="G4136" t="s">
        <v>50</v>
      </c>
      <c r="H4136" t="s">
        <v>134</v>
      </c>
      <c r="I4136">
        <v>0.39</v>
      </c>
      <c r="J4136">
        <v>0.02</v>
      </c>
      <c r="K4136">
        <v>0</v>
      </c>
      <c r="L4136">
        <v>0.06</v>
      </c>
      <c r="M4136">
        <v>0.47</v>
      </c>
    </row>
    <row r="4137" spans="1:19" x14ac:dyDescent="0.2">
      <c r="A4137" t="s">
        <v>3817</v>
      </c>
      <c r="B4137" t="s">
        <v>49</v>
      </c>
      <c r="C4137">
        <v>2007</v>
      </c>
      <c r="D4137" s="1" t="d">
        <v>2009-09-13</v>
      </c>
      <c r="E4137" s="1" t="str">
        <f t="shared" si="128"/>
        <v>2009</v>
      </c>
      <c r="F4137" s="1" t="str">
        <f t="shared" si="129"/>
        <v>Sep</v>
      </c>
      <c r="G4137" t="s">
        <v>50</v>
      </c>
      <c r="H4137" t="s">
        <v>933</v>
      </c>
      <c r="I4137">
        <v>0.14000000000000001</v>
      </c>
      <c r="J4137">
        <v>0.01</v>
      </c>
      <c r="K4137">
        <v>0.31</v>
      </c>
      <c r="L4137">
        <v>0.02</v>
      </c>
      <c r="M4137">
        <v>0.47</v>
      </c>
      <c r="N4137">
        <v>60</v>
      </c>
      <c r="O4137">
        <v>29</v>
      </c>
      <c r="P4137">
        <v>6.9</v>
      </c>
      <c r="Q4137">
        <v>16</v>
      </c>
      <c r="R4137" t="s">
        <v>2827</v>
      </c>
      <c r="S4137" t="s">
        <v>88</v>
      </c>
    </row>
    <row r="4138" spans="1:19" x14ac:dyDescent="0.2">
      <c r="A4138" t="s">
        <v>3329</v>
      </c>
      <c r="B4138" t="s">
        <v>44</v>
      </c>
      <c r="C4138">
        <v>2012</v>
      </c>
      <c r="D4138" s="1" t="d">
        <v>1992-01-07</v>
      </c>
      <c r="E4138" s="1" t="str">
        <f t="shared" si="128"/>
        <v>1992</v>
      </c>
      <c r="F4138" s="1" t="str">
        <f t="shared" si="129"/>
        <v>Jan</v>
      </c>
      <c r="G4138" t="s">
        <v>37</v>
      </c>
      <c r="H4138" t="s">
        <v>130</v>
      </c>
      <c r="I4138">
        <v>0.28000000000000003</v>
      </c>
      <c r="J4138">
        <v>0.15</v>
      </c>
      <c r="K4138">
        <v>0</v>
      </c>
      <c r="L4138">
        <v>0.04</v>
      </c>
      <c r="M4138">
        <v>0.47</v>
      </c>
      <c r="N4138">
        <v>67</v>
      </c>
      <c r="O4138">
        <v>30</v>
      </c>
      <c r="P4138">
        <v>6.5</v>
      </c>
      <c r="Q4138">
        <v>132</v>
      </c>
      <c r="R4138" t="s">
        <v>1298</v>
      </c>
      <c r="S4138" t="s">
        <v>53</v>
      </c>
    </row>
    <row r="4139" spans="1:19" x14ac:dyDescent="0.2">
      <c r="A4139" t="s">
        <v>3647</v>
      </c>
      <c r="B4139" t="s">
        <v>32</v>
      </c>
      <c r="C4139">
        <v>2010</v>
      </c>
      <c r="D4139" s="1" t="d">
        <v>1995-02-22</v>
      </c>
      <c r="E4139" s="1" t="str">
        <f t="shared" si="128"/>
        <v>1995</v>
      </c>
      <c r="F4139" s="1" t="str">
        <f t="shared" si="129"/>
        <v>Feb</v>
      </c>
      <c r="G4139" t="s">
        <v>101</v>
      </c>
      <c r="H4139" t="s">
        <v>568</v>
      </c>
      <c r="I4139">
        <v>0.25</v>
      </c>
      <c r="J4139">
        <v>0.17</v>
      </c>
      <c r="K4139">
        <v>0</v>
      </c>
      <c r="L4139">
        <v>0.04</v>
      </c>
      <c r="M4139">
        <v>0.47</v>
      </c>
      <c r="N4139">
        <v>78</v>
      </c>
      <c r="O4139">
        <v>24</v>
      </c>
      <c r="P4139" t="s">
        <v>203</v>
      </c>
      <c r="R4139" t="s">
        <v>3355</v>
      </c>
      <c r="S4139" t="s">
        <v>112</v>
      </c>
    </row>
    <row r="4140" spans="1:19" x14ac:dyDescent="0.2">
      <c r="A4140" t="s">
        <v>2337</v>
      </c>
      <c r="B4140" t="s">
        <v>17</v>
      </c>
      <c r="C4140">
        <v>2007</v>
      </c>
      <c r="D4140" s="1" t="d">
        <v>2007-11-09</v>
      </c>
      <c r="E4140" s="1" t="str">
        <f t="shared" si="128"/>
        <v>2007</v>
      </c>
      <c r="F4140" s="1" t="str">
        <f t="shared" si="129"/>
        <v>Nov</v>
      </c>
      <c r="G4140" t="s">
        <v>1</v>
      </c>
      <c r="H4140" t="s">
        <v>71</v>
      </c>
      <c r="I4140">
        <v>0.42</v>
      </c>
      <c r="J4140">
        <v>0.02</v>
      </c>
      <c r="K4140">
        <v>0</v>
      </c>
      <c r="L4140">
        <v>0.04</v>
      </c>
      <c r="M4140">
        <v>0.47</v>
      </c>
      <c r="N4140">
        <v>53</v>
      </c>
      <c r="O4140">
        <v>39</v>
      </c>
      <c r="P4140">
        <v>5.3</v>
      </c>
      <c r="Q4140">
        <v>29</v>
      </c>
      <c r="R4140" t="s">
        <v>339</v>
      </c>
      <c r="S4140" t="s">
        <v>88</v>
      </c>
    </row>
    <row r="4141" spans="1:19" x14ac:dyDescent="0.2">
      <c r="A4141" t="s">
        <v>3818</v>
      </c>
      <c r="B4141" t="s">
        <v>57</v>
      </c>
      <c r="C4141">
        <v>1995</v>
      </c>
      <c r="D4141" s="1" t="d">
        <v>2001-02-24</v>
      </c>
      <c r="E4141" s="1" t="str">
        <f t="shared" si="128"/>
        <v>2001</v>
      </c>
      <c r="F4141" s="1" t="str">
        <f t="shared" si="129"/>
        <v>Feb</v>
      </c>
      <c r="G4141" t="s">
        <v>30</v>
      </c>
      <c r="H4141" t="s">
        <v>1872</v>
      </c>
      <c r="I4141">
        <v>0</v>
      </c>
      <c r="J4141">
        <v>0</v>
      </c>
      <c r="K4141">
        <v>0.47</v>
      </c>
      <c r="L4141">
        <v>0</v>
      </c>
      <c r="M4141">
        <v>0.47</v>
      </c>
    </row>
    <row r="4142" spans="1:19" x14ac:dyDescent="0.2">
      <c r="A4142" t="s">
        <v>3819</v>
      </c>
      <c r="B4142" t="s">
        <v>171</v>
      </c>
      <c r="C4142">
        <v>2015</v>
      </c>
      <c r="D4142" s="1" t="d">
        <v>2003-09-08</v>
      </c>
      <c r="E4142" s="1" t="str">
        <f t="shared" si="128"/>
        <v>2003</v>
      </c>
      <c r="F4142" s="1" t="str">
        <f t="shared" si="129"/>
        <v>Sep</v>
      </c>
      <c r="G4142" t="s">
        <v>34</v>
      </c>
      <c r="H4142" t="s">
        <v>300</v>
      </c>
      <c r="I4142">
        <v>0.38</v>
      </c>
      <c r="J4142">
        <v>0.04</v>
      </c>
      <c r="K4142">
        <v>0</v>
      </c>
      <c r="L4142">
        <v>0.05</v>
      </c>
      <c r="M4142">
        <v>0.47</v>
      </c>
      <c r="N4142">
        <v>79</v>
      </c>
      <c r="O4142">
        <v>27</v>
      </c>
      <c r="P4142">
        <v>6.4</v>
      </c>
      <c r="Q4142">
        <v>54</v>
      </c>
      <c r="R4142" t="s">
        <v>300</v>
      </c>
      <c r="S4142" t="s">
        <v>88</v>
      </c>
    </row>
    <row r="4143" spans="1:19" x14ac:dyDescent="0.2">
      <c r="A4143" t="s">
        <v>3485</v>
      </c>
      <c r="B4143" t="s">
        <v>104</v>
      </c>
      <c r="C4143">
        <v>2000</v>
      </c>
      <c r="D4143" s="1" t="d">
        <v>2011-01-31</v>
      </c>
      <c r="E4143" s="1" t="str">
        <f t="shared" si="128"/>
        <v>2011</v>
      </c>
      <c r="F4143" s="1" t="str">
        <f t="shared" si="129"/>
        <v>Jan</v>
      </c>
      <c r="G4143" t="s">
        <v>50</v>
      </c>
      <c r="H4143" t="s">
        <v>776</v>
      </c>
      <c r="I4143">
        <v>0.26</v>
      </c>
      <c r="J4143">
        <v>0.18</v>
      </c>
      <c r="K4143">
        <v>0</v>
      </c>
      <c r="L4143">
        <v>0.03</v>
      </c>
      <c r="M4143">
        <v>0.47</v>
      </c>
    </row>
    <row r="4144" spans="1:19" x14ac:dyDescent="0.2">
      <c r="A4144" t="s">
        <v>2865</v>
      </c>
      <c r="B4144" t="s">
        <v>44</v>
      </c>
      <c r="C4144">
        <v>2010</v>
      </c>
      <c r="D4144" s="1" t="d">
        <v>2013-08-01</v>
      </c>
      <c r="E4144" s="1" t="str">
        <f t="shared" si="128"/>
        <v>2013</v>
      </c>
      <c r="F4144" s="1" t="str">
        <f t="shared" si="129"/>
        <v>Aug</v>
      </c>
      <c r="G4144" t="s">
        <v>37</v>
      </c>
      <c r="H4144" t="s">
        <v>71</v>
      </c>
      <c r="I4144">
        <v>0.2</v>
      </c>
      <c r="J4144">
        <v>0.23</v>
      </c>
      <c r="K4144">
        <v>0</v>
      </c>
      <c r="L4144">
        <v>0.05</v>
      </c>
      <c r="M4144">
        <v>0.47</v>
      </c>
      <c r="N4144">
        <v>62</v>
      </c>
      <c r="O4144">
        <v>66</v>
      </c>
      <c r="P4144">
        <v>7.1</v>
      </c>
      <c r="Q4144">
        <v>63</v>
      </c>
      <c r="R4144" t="s">
        <v>930</v>
      </c>
      <c r="S4144" t="s">
        <v>88</v>
      </c>
    </row>
    <row r="4145" spans="1:19" x14ac:dyDescent="0.2">
      <c r="A4145" t="s">
        <v>3820</v>
      </c>
      <c r="B4145" t="s">
        <v>104</v>
      </c>
      <c r="C4145">
        <v>1995</v>
      </c>
      <c r="D4145" s="1" t="d">
        <v>2017-05-29</v>
      </c>
      <c r="E4145" s="1" t="str">
        <f t="shared" si="128"/>
        <v>2017</v>
      </c>
      <c r="F4145" s="1" t="str">
        <f t="shared" si="129"/>
        <v>May</v>
      </c>
      <c r="G4145" t="s">
        <v>50</v>
      </c>
      <c r="H4145" t="s">
        <v>1836</v>
      </c>
      <c r="I4145">
        <v>0.26</v>
      </c>
      <c r="J4145">
        <v>0.18</v>
      </c>
      <c r="K4145">
        <v>0</v>
      </c>
      <c r="L4145">
        <v>0.03</v>
      </c>
      <c r="M4145">
        <v>0.47</v>
      </c>
    </row>
    <row r="4146" spans="1:19" x14ac:dyDescent="0.2">
      <c r="A4146" t="s">
        <v>2492</v>
      </c>
      <c r="B4146" t="s">
        <v>44</v>
      </c>
      <c r="C4146">
        <v>2012</v>
      </c>
      <c r="D4146" s="1" t="d">
        <v>2006-01-13</v>
      </c>
      <c r="E4146" s="1" t="str">
        <f t="shared" si="128"/>
        <v>2006</v>
      </c>
      <c r="F4146" s="1" t="str">
        <f t="shared" si="129"/>
        <v>Jan</v>
      </c>
      <c r="G4146" t="s">
        <v>86</v>
      </c>
      <c r="H4146" t="s">
        <v>222</v>
      </c>
      <c r="I4146">
        <v>0.31</v>
      </c>
      <c r="J4146">
        <v>0.1</v>
      </c>
      <c r="K4146">
        <v>0.03</v>
      </c>
      <c r="L4146">
        <v>0.04</v>
      </c>
      <c r="M4146">
        <v>0.47</v>
      </c>
      <c r="N4146">
        <v>83</v>
      </c>
      <c r="O4146">
        <v>45</v>
      </c>
      <c r="P4146">
        <v>4.4000000000000004</v>
      </c>
      <c r="Q4146">
        <v>177</v>
      </c>
      <c r="R4146" t="s">
        <v>222</v>
      </c>
      <c r="S4146" t="s">
        <v>88</v>
      </c>
    </row>
    <row r="4147" spans="1:19" x14ac:dyDescent="0.2">
      <c r="A4147" t="s">
        <v>3785</v>
      </c>
      <c r="B4147" t="s">
        <v>49</v>
      </c>
      <c r="C4147">
        <v>2008</v>
      </c>
      <c r="D4147" s="1" t="d">
        <v>1992-10-28</v>
      </c>
      <c r="E4147" s="1" t="str">
        <f t="shared" si="128"/>
        <v>1992</v>
      </c>
      <c r="F4147" s="1" t="str">
        <f t="shared" si="129"/>
        <v>Oct</v>
      </c>
      <c r="G4147" t="s">
        <v>37</v>
      </c>
      <c r="H4147" t="s">
        <v>1207</v>
      </c>
      <c r="I4147">
        <v>0.23</v>
      </c>
      <c r="J4147">
        <v>0.16</v>
      </c>
      <c r="K4147">
        <v>0.01</v>
      </c>
      <c r="L4147">
        <v>7.0000000000000007E-2</v>
      </c>
      <c r="M4147">
        <v>0.47</v>
      </c>
      <c r="N4147">
        <v>72</v>
      </c>
      <c r="O4147">
        <v>47</v>
      </c>
      <c r="P4147">
        <v>7.6</v>
      </c>
      <c r="Q4147">
        <v>70</v>
      </c>
      <c r="R4147" t="s">
        <v>2728</v>
      </c>
      <c r="S4147" t="s">
        <v>53</v>
      </c>
    </row>
    <row r="4148" spans="1:19" x14ac:dyDescent="0.2">
      <c r="A4148" t="s">
        <v>3821</v>
      </c>
      <c r="B4148" t="s">
        <v>55</v>
      </c>
      <c r="C4148">
        <v>2001</v>
      </c>
      <c r="D4148" s="1" t="d">
        <v>2005-01-16</v>
      </c>
      <c r="E4148" s="1" t="str">
        <f t="shared" si="128"/>
        <v>2005</v>
      </c>
      <c r="F4148" s="1" t="str">
        <f t="shared" si="129"/>
        <v>Jan</v>
      </c>
      <c r="G4148" t="s">
        <v>50</v>
      </c>
      <c r="H4148" t="s">
        <v>68</v>
      </c>
      <c r="I4148">
        <v>0.23</v>
      </c>
      <c r="J4148">
        <v>0.18</v>
      </c>
      <c r="K4148">
        <v>0</v>
      </c>
      <c r="L4148">
        <v>0.06</v>
      </c>
      <c r="M4148">
        <v>0.47</v>
      </c>
      <c r="N4148">
        <v>90</v>
      </c>
      <c r="O4148">
        <v>59</v>
      </c>
      <c r="P4148">
        <v>8.8000000000000007</v>
      </c>
      <c r="Q4148">
        <v>328</v>
      </c>
      <c r="R4148" t="s">
        <v>1178</v>
      </c>
      <c r="S4148" t="s">
        <v>88</v>
      </c>
    </row>
    <row r="4149" spans="1:19" x14ac:dyDescent="0.2">
      <c r="A4149" t="s">
        <v>3822</v>
      </c>
      <c r="B4149" t="s">
        <v>148</v>
      </c>
      <c r="C4149">
        <v>2014</v>
      </c>
      <c r="D4149" s="1" t="d">
        <v>2012-02-17</v>
      </c>
      <c r="E4149" s="1" t="str">
        <f t="shared" si="128"/>
        <v>2012</v>
      </c>
      <c r="F4149" s="1" t="str">
        <f t="shared" si="129"/>
        <v>Feb</v>
      </c>
      <c r="G4149" t="s">
        <v>50</v>
      </c>
      <c r="H4149" t="s">
        <v>3823</v>
      </c>
      <c r="I4149">
        <v>0.08</v>
      </c>
      <c r="J4149">
        <v>0.36</v>
      </c>
      <c r="K4149">
        <v>0</v>
      </c>
      <c r="L4149">
        <v>0.03</v>
      </c>
      <c r="M4149">
        <v>0.47</v>
      </c>
      <c r="N4149">
        <v>87</v>
      </c>
      <c r="O4149">
        <v>49</v>
      </c>
      <c r="P4149">
        <v>5.9</v>
      </c>
      <c r="Q4149">
        <v>1154</v>
      </c>
      <c r="R4149" t="s">
        <v>224</v>
      </c>
      <c r="S4149" t="s">
        <v>88</v>
      </c>
    </row>
    <row r="4150" spans="1:19" x14ac:dyDescent="0.2">
      <c r="A4150" t="s">
        <v>3824</v>
      </c>
      <c r="B4150" t="s">
        <v>17</v>
      </c>
      <c r="C4150">
        <v>2008</v>
      </c>
      <c r="D4150" s="1" t="d">
        <v>2019-09-14</v>
      </c>
      <c r="E4150" s="1" t="str">
        <f t="shared" si="128"/>
        <v>2019</v>
      </c>
      <c r="F4150" s="1" t="str">
        <f t="shared" si="129"/>
        <v>Sep</v>
      </c>
      <c r="G4150" t="s">
        <v>24</v>
      </c>
      <c r="H4150" t="s">
        <v>3825</v>
      </c>
      <c r="I4150">
        <v>0.06</v>
      </c>
      <c r="J4150">
        <v>0.39</v>
      </c>
      <c r="K4150">
        <v>0</v>
      </c>
      <c r="L4150">
        <v>0.01</v>
      </c>
      <c r="M4150">
        <v>0.47</v>
      </c>
      <c r="N4150">
        <v>37</v>
      </c>
      <c r="O4150">
        <v>5</v>
      </c>
      <c r="P4150">
        <v>6.3</v>
      </c>
      <c r="Q4150">
        <v>4</v>
      </c>
      <c r="R4150" t="s">
        <v>3826</v>
      </c>
      <c r="S4150" t="s">
        <v>20</v>
      </c>
    </row>
    <row r="4151" spans="1:19" x14ac:dyDescent="0.2">
      <c r="A4151" t="s">
        <v>2163</v>
      </c>
      <c r="B4151" t="s">
        <v>32</v>
      </c>
      <c r="C4151">
        <v>2009</v>
      </c>
      <c r="D4151" s="1" t="d">
        <v>2001-06-07</v>
      </c>
      <c r="E4151" s="1" t="str">
        <f t="shared" si="128"/>
        <v>2001</v>
      </c>
      <c r="F4151" s="1" t="str">
        <f t="shared" si="129"/>
        <v>Jun</v>
      </c>
      <c r="G4151" t="s">
        <v>24</v>
      </c>
      <c r="H4151" t="s">
        <v>484</v>
      </c>
      <c r="I4151">
        <v>0.35</v>
      </c>
      <c r="J4151">
        <v>0.08</v>
      </c>
      <c r="K4151">
        <v>0</v>
      </c>
      <c r="L4151">
        <v>0.04</v>
      </c>
      <c r="M4151">
        <v>0.47</v>
      </c>
      <c r="P4151" t="s">
        <v>203</v>
      </c>
      <c r="R4151" t="s">
        <v>2297</v>
      </c>
      <c r="S4151" t="s">
        <v>20</v>
      </c>
    </row>
    <row r="4152" spans="1:19" x14ac:dyDescent="0.2">
      <c r="A4152" t="s">
        <v>3827</v>
      </c>
      <c r="B4152" t="s">
        <v>17</v>
      </c>
      <c r="C4152">
        <v>2011</v>
      </c>
      <c r="D4152" s="1" t="d">
        <v>2000-05-12</v>
      </c>
      <c r="E4152" s="1" t="str">
        <f t="shared" si="128"/>
        <v>2000</v>
      </c>
      <c r="F4152" s="1" t="str">
        <f t="shared" si="129"/>
        <v>May</v>
      </c>
      <c r="G4152" t="s">
        <v>28</v>
      </c>
      <c r="H4152" t="s">
        <v>242</v>
      </c>
      <c r="I4152">
        <v>0</v>
      </c>
      <c r="J4152">
        <v>0</v>
      </c>
      <c r="K4152">
        <v>0.47</v>
      </c>
      <c r="L4152">
        <v>0</v>
      </c>
      <c r="M4152">
        <v>0.47</v>
      </c>
    </row>
    <row r="4153" spans="1:19" x14ac:dyDescent="0.2">
      <c r="A4153" t="s">
        <v>2942</v>
      </c>
      <c r="B4153" t="s">
        <v>44</v>
      </c>
      <c r="C4153">
        <v>2008</v>
      </c>
      <c r="D4153" s="1" t="d">
        <v>2015-08-28</v>
      </c>
      <c r="E4153" s="1" t="str">
        <f t="shared" si="128"/>
        <v>2015</v>
      </c>
      <c r="F4153" s="1" t="str">
        <f t="shared" si="129"/>
        <v>Aug</v>
      </c>
      <c r="G4153" t="s">
        <v>37</v>
      </c>
      <c r="H4153" t="s">
        <v>776</v>
      </c>
      <c r="I4153">
        <v>0.25</v>
      </c>
      <c r="J4153">
        <v>0.17</v>
      </c>
      <c r="K4153">
        <v>0.01</v>
      </c>
      <c r="L4153">
        <v>0.05</v>
      </c>
      <c r="M4153">
        <v>0.47</v>
      </c>
      <c r="N4153">
        <v>82</v>
      </c>
      <c r="O4153">
        <v>47</v>
      </c>
      <c r="P4153">
        <v>7.6</v>
      </c>
      <c r="Q4153">
        <v>95</v>
      </c>
      <c r="R4153" t="s">
        <v>199</v>
      </c>
      <c r="S4153" t="s">
        <v>53</v>
      </c>
    </row>
    <row r="4154" spans="1:19" x14ac:dyDescent="0.2">
      <c r="A4154" t="s">
        <v>143</v>
      </c>
      <c r="B4154" t="s">
        <v>187</v>
      </c>
      <c r="C4154">
        <v>2012</v>
      </c>
      <c r="D4154" s="1" t="d">
        <v>2005-09-19</v>
      </c>
      <c r="E4154" s="1" t="str">
        <f t="shared" si="128"/>
        <v>2005</v>
      </c>
      <c r="F4154" s="1" t="str">
        <f t="shared" si="129"/>
        <v>Sep</v>
      </c>
      <c r="G4154" t="s">
        <v>50</v>
      </c>
      <c r="H4154" t="s">
        <v>134</v>
      </c>
      <c r="I4154">
        <v>0.17</v>
      </c>
      <c r="J4154">
        <v>0.27</v>
      </c>
      <c r="K4154">
        <v>0</v>
      </c>
      <c r="L4154">
        <v>0.04</v>
      </c>
      <c r="M4154">
        <v>0.47</v>
      </c>
      <c r="N4154">
        <v>69</v>
      </c>
      <c r="O4154">
        <v>28</v>
      </c>
      <c r="P4154">
        <v>6.2</v>
      </c>
      <c r="Q4154">
        <v>49</v>
      </c>
      <c r="R4154" t="s">
        <v>134</v>
      </c>
      <c r="S4154" t="s">
        <v>20</v>
      </c>
    </row>
    <row r="4155" spans="1:19" x14ac:dyDescent="0.2">
      <c r="A4155" t="s">
        <v>3828</v>
      </c>
      <c r="B4155" t="s">
        <v>55</v>
      </c>
      <c r="C4155">
        <v>2000</v>
      </c>
      <c r="D4155" s="1" t="d">
        <v>2004-05-02</v>
      </c>
      <c r="E4155" s="1" t="str">
        <f t="shared" si="128"/>
        <v>2004</v>
      </c>
      <c r="F4155" s="1" t="str">
        <f t="shared" si="129"/>
        <v>May</v>
      </c>
      <c r="G4155" t="s">
        <v>86</v>
      </c>
      <c r="H4155" t="s">
        <v>1858</v>
      </c>
      <c r="I4155">
        <v>0.05</v>
      </c>
      <c r="J4155">
        <v>0.04</v>
      </c>
      <c r="K4155">
        <v>0.38</v>
      </c>
      <c r="L4155">
        <v>0.01</v>
      </c>
      <c r="M4155">
        <v>0.47</v>
      </c>
      <c r="N4155">
        <v>75</v>
      </c>
      <c r="O4155">
        <v>15</v>
      </c>
      <c r="P4155">
        <v>8</v>
      </c>
      <c r="Q4155">
        <v>10</v>
      </c>
      <c r="R4155" t="s">
        <v>3829</v>
      </c>
      <c r="S4155" t="s">
        <v>88</v>
      </c>
    </row>
    <row r="4156" spans="1:19" x14ac:dyDescent="0.2">
      <c r="A4156" t="s">
        <v>3830</v>
      </c>
      <c r="B4156" t="s">
        <v>64</v>
      </c>
      <c r="C4156">
        <v>2002</v>
      </c>
      <c r="D4156" s="1" t="d">
        <v>2018-07-16</v>
      </c>
      <c r="E4156" s="1" t="str">
        <f t="shared" si="128"/>
        <v>2018</v>
      </c>
      <c r="F4156" s="1" t="str">
        <f t="shared" si="129"/>
        <v>Jul</v>
      </c>
      <c r="G4156" t="s">
        <v>1</v>
      </c>
      <c r="H4156" t="s">
        <v>19</v>
      </c>
      <c r="I4156">
        <v>0</v>
      </c>
      <c r="J4156">
        <v>0</v>
      </c>
      <c r="K4156">
        <v>0.46</v>
      </c>
      <c r="L4156">
        <v>0.01</v>
      </c>
      <c r="M4156">
        <v>0.47</v>
      </c>
    </row>
    <row r="4157" spans="1:19" x14ac:dyDescent="0.2">
      <c r="A4157" t="s">
        <v>3831</v>
      </c>
      <c r="B4157" t="s">
        <v>55</v>
      </c>
      <c r="C4157">
        <v>2006</v>
      </c>
      <c r="D4157" s="1" t="d">
        <v>1989-05-11</v>
      </c>
      <c r="E4157" s="1" t="str">
        <f t="shared" si="128"/>
        <v>1989</v>
      </c>
      <c r="F4157" s="1" t="str">
        <f t="shared" si="129"/>
        <v>May</v>
      </c>
      <c r="G4157" t="s">
        <v>28</v>
      </c>
      <c r="H4157" t="s">
        <v>242</v>
      </c>
      <c r="I4157">
        <v>0.04</v>
      </c>
      <c r="J4157">
        <v>0.03</v>
      </c>
      <c r="K4157">
        <v>0.39</v>
      </c>
      <c r="L4157">
        <v>0.01</v>
      </c>
      <c r="M4157">
        <v>0.47</v>
      </c>
      <c r="N4157">
        <v>84</v>
      </c>
      <c r="O4157">
        <v>45</v>
      </c>
      <c r="P4157">
        <v>9</v>
      </c>
      <c r="Q4157">
        <v>59</v>
      </c>
      <c r="R4157" t="s">
        <v>1187</v>
      </c>
      <c r="S4157" t="s">
        <v>88</v>
      </c>
    </row>
    <row r="4158" spans="1:19" x14ac:dyDescent="0.2">
      <c r="A4158" t="s">
        <v>3832</v>
      </c>
      <c r="B4158" t="s">
        <v>17</v>
      </c>
      <c r="C4158">
        <v>2008</v>
      </c>
      <c r="D4158" s="1" t="d">
        <v>1990-02-07</v>
      </c>
      <c r="E4158" s="1" t="str">
        <f t="shared" si="128"/>
        <v>1990</v>
      </c>
      <c r="F4158" s="1" t="str">
        <f t="shared" si="129"/>
        <v>Feb</v>
      </c>
      <c r="G4158" t="s">
        <v>34</v>
      </c>
      <c r="H4158" t="s">
        <v>3488</v>
      </c>
      <c r="I4158">
        <v>0.41</v>
      </c>
      <c r="J4158">
        <v>0.03</v>
      </c>
      <c r="K4158">
        <v>0</v>
      </c>
      <c r="L4158">
        <v>0.04</v>
      </c>
      <c r="M4158">
        <v>0.47</v>
      </c>
      <c r="N4158">
        <v>82</v>
      </c>
      <c r="O4158">
        <v>16</v>
      </c>
      <c r="P4158">
        <v>8.8000000000000007</v>
      </c>
      <c r="Q4158">
        <v>36</v>
      </c>
      <c r="R4158" t="s">
        <v>1220</v>
      </c>
      <c r="S4158" t="s">
        <v>112</v>
      </c>
    </row>
    <row r="4159" spans="1:19" x14ac:dyDescent="0.2">
      <c r="A4159" t="s">
        <v>3833</v>
      </c>
      <c r="B4159" t="s">
        <v>55</v>
      </c>
      <c r="C4159">
        <v>2002</v>
      </c>
      <c r="D4159" s="1" t="d">
        <v>2001-05-16</v>
      </c>
      <c r="E4159" s="1" t="str">
        <f t="shared" si="128"/>
        <v>2001</v>
      </c>
      <c r="F4159" s="1" t="str">
        <f t="shared" si="129"/>
        <v>May</v>
      </c>
      <c r="G4159" t="s">
        <v>24</v>
      </c>
      <c r="H4159" t="s">
        <v>484</v>
      </c>
      <c r="I4159">
        <v>0.23</v>
      </c>
      <c r="J4159">
        <v>0.18</v>
      </c>
      <c r="K4159">
        <v>0</v>
      </c>
      <c r="L4159">
        <v>0.06</v>
      </c>
      <c r="M4159">
        <v>0.47</v>
      </c>
      <c r="N4159">
        <v>54</v>
      </c>
      <c r="O4159">
        <v>7</v>
      </c>
      <c r="P4159">
        <v>7.1</v>
      </c>
      <c r="Q4159">
        <v>16</v>
      </c>
      <c r="R4159" t="s">
        <v>3834</v>
      </c>
      <c r="S4159" t="s">
        <v>20</v>
      </c>
    </row>
    <row r="4160" spans="1:19" x14ac:dyDescent="0.2">
      <c r="A4160" t="s">
        <v>3177</v>
      </c>
      <c r="B4160" t="s">
        <v>17</v>
      </c>
      <c r="C4160">
        <v>2009</v>
      </c>
      <c r="D4160" s="1" t="d">
        <v>2013-08-20</v>
      </c>
      <c r="E4160" s="1" t="str">
        <f t="shared" si="128"/>
        <v>2013</v>
      </c>
      <c r="F4160" s="1" t="str">
        <f t="shared" si="129"/>
        <v>Aug</v>
      </c>
      <c r="G4160" t="s">
        <v>24</v>
      </c>
      <c r="H4160" t="s">
        <v>134</v>
      </c>
      <c r="I4160">
        <v>0.19</v>
      </c>
      <c r="J4160">
        <v>0.23</v>
      </c>
      <c r="K4160">
        <v>0</v>
      </c>
      <c r="L4160">
        <v>0.05</v>
      </c>
      <c r="M4160">
        <v>0.47</v>
      </c>
      <c r="N4160">
        <v>68</v>
      </c>
      <c r="O4160">
        <v>22</v>
      </c>
      <c r="P4160">
        <v>7.4</v>
      </c>
      <c r="Q4160">
        <v>5</v>
      </c>
      <c r="R4160" t="s">
        <v>537</v>
      </c>
      <c r="S4160" t="s">
        <v>20</v>
      </c>
    </row>
    <row r="4161" spans="1:19" x14ac:dyDescent="0.2">
      <c r="A4161" t="s">
        <v>3835</v>
      </c>
      <c r="B4161" t="s">
        <v>32</v>
      </c>
      <c r="C4161">
        <v>2010</v>
      </c>
      <c r="D4161" s="1" t="d">
        <v>2013-11-11</v>
      </c>
      <c r="E4161" s="1" t="str">
        <f t="shared" si="128"/>
        <v>2013</v>
      </c>
      <c r="F4161" s="1" t="str">
        <f t="shared" si="129"/>
        <v>Nov</v>
      </c>
      <c r="G4161" t="s">
        <v>50</v>
      </c>
      <c r="H4161" t="s">
        <v>250</v>
      </c>
      <c r="I4161">
        <v>0</v>
      </c>
      <c r="J4161">
        <v>0</v>
      </c>
      <c r="K4161">
        <v>0.47</v>
      </c>
      <c r="L4161">
        <v>0</v>
      </c>
      <c r="M4161">
        <v>0.47</v>
      </c>
      <c r="N4161">
        <v>34</v>
      </c>
      <c r="O4161">
        <v>4</v>
      </c>
      <c r="P4161" t="s">
        <v>203</v>
      </c>
      <c r="R4161" t="s">
        <v>3836</v>
      </c>
      <c r="S4161" t="s">
        <v>88</v>
      </c>
    </row>
    <row r="4162" spans="1:19" x14ac:dyDescent="0.2">
      <c r="A4162" t="s">
        <v>3584</v>
      </c>
      <c r="B4162" t="s">
        <v>49</v>
      </c>
      <c r="C4162">
        <v>2009</v>
      </c>
      <c r="D4162" s="1" t="d">
        <v>1992-03-02</v>
      </c>
      <c r="E4162" s="1" t="str">
        <f t="shared" si="128"/>
        <v>1992</v>
      </c>
      <c r="F4162" s="1" t="str">
        <f t="shared" si="129"/>
        <v>Mar</v>
      </c>
      <c r="G4162" t="s">
        <v>37</v>
      </c>
      <c r="H4162" t="s">
        <v>267</v>
      </c>
      <c r="I4162">
        <v>0.19</v>
      </c>
      <c r="J4162">
        <v>0.2</v>
      </c>
      <c r="K4162">
        <v>0.01</v>
      </c>
      <c r="L4162">
        <v>0.08</v>
      </c>
      <c r="M4162">
        <v>0.47</v>
      </c>
      <c r="N4162">
        <v>79</v>
      </c>
      <c r="O4162">
        <v>48</v>
      </c>
      <c r="P4162">
        <v>7.9</v>
      </c>
      <c r="Q4162">
        <v>98</v>
      </c>
      <c r="R4162" t="s">
        <v>619</v>
      </c>
      <c r="S4162" t="s">
        <v>53</v>
      </c>
    </row>
    <row r="4163" spans="1:19" x14ac:dyDescent="0.2">
      <c r="A4163" t="s">
        <v>960</v>
      </c>
      <c r="B4163" t="s">
        <v>17</v>
      </c>
      <c r="C4163">
        <v>2007</v>
      </c>
      <c r="D4163" s="1" t="d">
        <v>2011-01-09</v>
      </c>
      <c r="E4163" s="1" t="str">
        <f t="shared" ref="E4163:E4226" si="130">TEXT(D4163,"yyyy")</f>
        <v>2011</v>
      </c>
      <c r="F4163" s="1" t="str">
        <f t="shared" ref="F4163:F4226" si="131">TEXT(D4163,"mmm")</f>
        <v>Jan</v>
      </c>
      <c r="G4163" t="s">
        <v>39</v>
      </c>
      <c r="H4163" t="s">
        <v>134</v>
      </c>
      <c r="I4163">
        <v>0.41</v>
      </c>
      <c r="J4163">
        <v>0.02</v>
      </c>
      <c r="K4163">
        <v>0</v>
      </c>
      <c r="L4163">
        <v>0.04</v>
      </c>
      <c r="M4163">
        <v>0.47</v>
      </c>
      <c r="N4163">
        <v>65</v>
      </c>
      <c r="O4163">
        <v>15</v>
      </c>
      <c r="P4163">
        <v>7.3</v>
      </c>
      <c r="Q4163">
        <v>4</v>
      </c>
      <c r="R4163" t="s">
        <v>447</v>
      </c>
      <c r="S4163" t="s">
        <v>88</v>
      </c>
    </row>
    <row r="4164" spans="1:19" x14ac:dyDescent="0.2">
      <c r="A4164" t="s">
        <v>3837</v>
      </c>
      <c r="B4164" t="s">
        <v>55</v>
      </c>
      <c r="C4164">
        <v>2005</v>
      </c>
      <c r="D4164" s="1" t="d">
        <v>2009-04-06</v>
      </c>
      <c r="E4164" s="1" t="str">
        <f t="shared" si="130"/>
        <v>2009</v>
      </c>
      <c r="F4164" s="1" t="str">
        <f t="shared" si="131"/>
        <v>Apr</v>
      </c>
      <c r="G4164" t="s">
        <v>24</v>
      </c>
      <c r="H4164" t="s">
        <v>776</v>
      </c>
      <c r="I4164">
        <v>0.23</v>
      </c>
      <c r="J4164">
        <v>0.18</v>
      </c>
      <c r="K4164">
        <v>0</v>
      </c>
      <c r="L4164">
        <v>0.06</v>
      </c>
      <c r="M4164">
        <v>0.47</v>
      </c>
      <c r="N4164">
        <v>58</v>
      </c>
      <c r="O4164">
        <v>31</v>
      </c>
      <c r="P4164">
        <v>8</v>
      </c>
      <c r="Q4164">
        <v>10</v>
      </c>
      <c r="R4164" t="s">
        <v>777</v>
      </c>
      <c r="S4164" t="s">
        <v>88</v>
      </c>
    </row>
    <row r="4165" spans="1:19" x14ac:dyDescent="0.2">
      <c r="A4165" t="s">
        <v>3838</v>
      </c>
      <c r="B4165" t="s">
        <v>104</v>
      </c>
      <c r="C4165">
        <v>1999</v>
      </c>
      <c r="D4165" s="1" t="d">
        <v>2021-03-03</v>
      </c>
      <c r="E4165" s="1" t="str">
        <f t="shared" si="130"/>
        <v>2021</v>
      </c>
      <c r="F4165" s="1" t="str">
        <f t="shared" si="131"/>
        <v>Mar</v>
      </c>
      <c r="G4165" t="s">
        <v>34</v>
      </c>
      <c r="H4165" t="s">
        <v>2573</v>
      </c>
      <c r="I4165">
        <v>0</v>
      </c>
      <c r="J4165">
        <v>0</v>
      </c>
      <c r="K4165">
        <v>0.44</v>
      </c>
      <c r="L4165">
        <v>0.03</v>
      </c>
      <c r="M4165">
        <v>0.47</v>
      </c>
    </row>
    <row r="4166" spans="1:19" x14ac:dyDescent="0.2">
      <c r="A4166" t="s">
        <v>3839</v>
      </c>
      <c r="B4166" t="s">
        <v>95</v>
      </c>
      <c r="C4166">
        <v>1997</v>
      </c>
      <c r="D4166" s="1" t="d">
        <v>1994-01-11</v>
      </c>
      <c r="E4166" s="1" t="str">
        <f t="shared" si="130"/>
        <v>1994</v>
      </c>
      <c r="F4166" s="1" t="str">
        <f t="shared" si="131"/>
        <v>Jan</v>
      </c>
      <c r="G4166" t="s">
        <v>37</v>
      </c>
      <c r="H4166" t="s">
        <v>776</v>
      </c>
      <c r="I4166">
        <v>0.38</v>
      </c>
      <c r="J4166">
        <v>0.08</v>
      </c>
      <c r="K4166">
        <v>0</v>
      </c>
      <c r="L4166">
        <v>0.01</v>
      </c>
      <c r="M4166">
        <v>0.47</v>
      </c>
    </row>
    <row r="4167" spans="1:19" x14ac:dyDescent="0.2">
      <c r="A4167" t="s">
        <v>3840</v>
      </c>
      <c r="B4167" t="s">
        <v>95</v>
      </c>
      <c r="C4167">
        <v>1998</v>
      </c>
      <c r="D4167" s="1" t="d">
        <v>2022-01-01</v>
      </c>
      <c r="E4167" s="1" t="str">
        <f t="shared" si="130"/>
        <v>2022</v>
      </c>
      <c r="F4167" s="1" t="str">
        <f t="shared" si="131"/>
        <v>Jan</v>
      </c>
      <c r="G4167" t="s">
        <v>1</v>
      </c>
      <c r="H4167" t="s">
        <v>19</v>
      </c>
      <c r="I4167">
        <v>0.27</v>
      </c>
      <c r="J4167">
        <v>0.06</v>
      </c>
      <c r="K4167">
        <v>0.08</v>
      </c>
      <c r="L4167">
        <v>0.05</v>
      </c>
      <c r="M4167">
        <v>0.47</v>
      </c>
    </row>
    <row r="4168" spans="1:19" x14ac:dyDescent="0.2">
      <c r="A4168" t="s">
        <v>3841</v>
      </c>
      <c r="B4168" t="s">
        <v>95</v>
      </c>
      <c r="C4168">
        <v>1997</v>
      </c>
      <c r="D4168" s="1" t="d">
        <v>2013-09-08</v>
      </c>
      <c r="E4168" s="1" t="str">
        <f t="shared" si="130"/>
        <v>2013</v>
      </c>
      <c r="F4168" s="1" t="str">
        <f t="shared" si="131"/>
        <v>Sep</v>
      </c>
      <c r="G4168" t="s">
        <v>24</v>
      </c>
      <c r="H4168" t="s">
        <v>2283</v>
      </c>
      <c r="I4168">
        <v>0.28000000000000003</v>
      </c>
      <c r="J4168">
        <v>0.17</v>
      </c>
      <c r="K4168">
        <v>0</v>
      </c>
      <c r="L4168">
        <v>0.01</v>
      </c>
      <c r="M4168">
        <v>0.47</v>
      </c>
    </row>
    <row r="4169" spans="1:19" x14ac:dyDescent="0.2">
      <c r="A4169" t="s">
        <v>3842</v>
      </c>
      <c r="B4169" t="s">
        <v>95</v>
      </c>
      <c r="C4169">
        <v>1998</v>
      </c>
      <c r="D4169" s="1" t="d">
        <v>2020-03-18</v>
      </c>
      <c r="E4169" s="1" t="str">
        <f t="shared" si="130"/>
        <v>2020</v>
      </c>
      <c r="F4169" s="1" t="str">
        <f t="shared" si="131"/>
        <v>Mar</v>
      </c>
      <c r="G4169" t="s">
        <v>28</v>
      </c>
      <c r="H4169" t="s">
        <v>234</v>
      </c>
      <c r="I4169">
        <v>0.38</v>
      </c>
      <c r="J4169">
        <v>0.08</v>
      </c>
      <c r="K4169">
        <v>0</v>
      </c>
      <c r="L4169">
        <v>0.01</v>
      </c>
      <c r="M4169">
        <v>0.47</v>
      </c>
    </row>
    <row r="4170" spans="1:19" x14ac:dyDescent="0.2">
      <c r="A4170" t="s">
        <v>3683</v>
      </c>
      <c r="B4170" t="s">
        <v>44</v>
      </c>
      <c r="C4170">
        <v>2008</v>
      </c>
      <c r="D4170" s="1" t="d">
        <v>2011-12-23</v>
      </c>
      <c r="E4170" s="1" t="str">
        <f t="shared" si="130"/>
        <v>2011</v>
      </c>
      <c r="F4170" s="1" t="str">
        <f t="shared" si="131"/>
        <v>Dec</v>
      </c>
      <c r="G4170" t="s">
        <v>1</v>
      </c>
      <c r="H4170" t="s">
        <v>329</v>
      </c>
      <c r="I4170">
        <v>0.22</v>
      </c>
      <c r="J4170">
        <v>0.2</v>
      </c>
      <c r="K4170">
        <v>0</v>
      </c>
      <c r="L4170">
        <v>0.05</v>
      </c>
      <c r="M4170">
        <v>0.47</v>
      </c>
      <c r="N4170">
        <v>60</v>
      </c>
      <c r="O4170">
        <v>42</v>
      </c>
      <c r="P4170">
        <v>6.5</v>
      </c>
      <c r="Q4170">
        <v>23</v>
      </c>
      <c r="R4170" t="s">
        <v>1620</v>
      </c>
      <c r="S4170" t="s">
        <v>112</v>
      </c>
    </row>
    <row r="4171" spans="1:19" x14ac:dyDescent="0.2">
      <c r="A4171" t="s">
        <v>3843</v>
      </c>
      <c r="B4171" t="s">
        <v>44</v>
      </c>
      <c r="C4171">
        <v>2008</v>
      </c>
      <c r="D4171" s="1" t="d">
        <v>2008-10-24</v>
      </c>
      <c r="E4171" s="1" t="str">
        <f t="shared" si="130"/>
        <v>2008</v>
      </c>
      <c r="F4171" s="1" t="str">
        <f t="shared" si="131"/>
        <v>Oct</v>
      </c>
      <c r="G4171" t="s">
        <v>39</v>
      </c>
      <c r="H4171" t="s">
        <v>45</v>
      </c>
      <c r="I4171">
        <v>0.16</v>
      </c>
      <c r="J4171">
        <v>0.25</v>
      </c>
      <c r="K4171">
        <v>0.01</v>
      </c>
      <c r="L4171">
        <v>0.05</v>
      </c>
      <c r="M4171">
        <v>0.47</v>
      </c>
      <c r="N4171">
        <v>82</v>
      </c>
      <c r="O4171">
        <v>64</v>
      </c>
      <c r="P4171">
        <v>7.9</v>
      </c>
      <c r="Q4171">
        <v>61</v>
      </c>
      <c r="R4171" t="s">
        <v>230</v>
      </c>
      <c r="S4171" t="s">
        <v>20</v>
      </c>
    </row>
    <row r="4172" spans="1:19" x14ac:dyDescent="0.2">
      <c r="A4172" t="s">
        <v>2221</v>
      </c>
      <c r="B4172" t="s">
        <v>49</v>
      </c>
      <c r="C4172">
        <v>2012</v>
      </c>
      <c r="D4172" s="1" t="d">
        <v>1988-05-01</v>
      </c>
      <c r="E4172" s="1" t="str">
        <f t="shared" si="130"/>
        <v>1988</v>
      </c>
      <c r="F4172" s="1" t="str">
        <f t="shared" si="131"/>
        <v>May</v>
      </c>
      <c r="G4172" t="s">
        <v>50</v>
      </c>
      <c r="H4172" t="s">
        <v>568</v>
      </c>
      <c r="I4172">
        <v>0.21</v>
      </c>
      <c r="J4172">
        <v>0.18</v>
      </c>
      <c r="K4172">
        <v>0</v>
      </c>
      <c r="L4172">
        <v>0.08</v>
      </c>
      <c r="M4172">
        <v>0.47</v>
      </c>
      <c r="N4172">
        <v>59</v>
      </c>
      <c r="O4172">
        <v>36</v>
      </c>
      <c r="P4172">
        <v>4.3</v>
      </c>
      <c r="Q4172">
        <v>24</v>
      </c>
      <c r="R4172" t="s">
        <v>2341</v>
      </c>
      <c r="S4172" t="s">
        <v>20</v>
      </c>
    </row>
    <row r="4173" spans="1:19" x14ac:dyDescent="0.2">
      <c r="A4173" t="s">
        <v>1887</v>
      </c>
      <c r="B4173">
        <v>2600</v>
      </c>
      <c r="C4173">
        <v>1987</v>
      </c>
      <c r="D4173" s="1" t="d">
        <v>2013-03-22</v>
      </c>
      <c r="E4173" s="1" t="str">
        <f t="shared" si="130"/>
        <v>2013</v>
      </c>
      <c r="F4173" s="1" t="str">
        <f t="shared" si="131"/>
        <v>Mar</v>
      </c>
      <c r="G4173" t="s">
        <v>50</v>
      </c>
      <c r="H4173" t="s">
        <v>71</v>
      </c>
      <c r="I4173">
        <v>0.44</v>
      </c>
      <c r="J4173">
        <v>0.02</v>
      </c>
      <c r="K4173">
        <v>0</v>
      </c>
      <c r="L4173">
        <v>0</v>
      </c>
      <c r="M4173">
        <v>0.47</v>
      </c>
    </row>
    <row r="4174" spans="1:19" x14ac:dyDescent="0.2">
      <c r="A4174" t="s">
        <v>3844</v>
      </c>
      <c r="B4174" t="s">
        <v>55</v>
      </c>
      <c r="C4174">
        <v>2006</v>
      </c>
      <c r="D4174" s="1" t="d">
        <v>1994-11-23</v>
      </c>
      <c r="E4174" s="1" t="str">
        <f t="shared" si="130"/>
        <v>1994</v>
      </c>
      <c r="F4174" s="1" t="str">
        <f t="shared" si="131"/>
        <v>Nov</v>
      </c>
      <c r="G4174" t="s">
        <v>18</v>
      </c>
      <c r="H4174" t="s">
        <v>776</v>
      </c>
      <c r="I4174">
        <v>0.23</v>
      </c>
      <c r="J4174">
        <v>0.18</v>
      </c>
      <c r="K4174">
        <v>0</v>
      </c>
      <c r="L4174">
        <v>0.06</v>
      </c>
      <c r="M4174">
        <v>0.47</v>
      </c>
      <c r="N4174">
        <v>69</v>
      </c>
      <c r="O4174">
        <v>19</v>
      </c>
      <c r="P4174">
        <v>8.5</v>
      </c>
      <c r="Q4174">
        <v>8</v>
      </c>
      <c r="R4174" t="s">
        <v>777</v>
      </c>
      <c r="S4174" t="s">
        <v>20</v>
      </c>
    </row>
    <row r="4175" spans="1:19" x14ac:dyDescent="0.2">
      <c r="A4175" t="s">
        <v>3845</v>
      </c>
      <c r="B4175" t="s">
        <v>44</v>
      </c>
      <c r="C4175">
        <v>2010</v>
      </c>
      <c r="D4175" s="1" t="d">
        <v>1993-11-28</v>
      </c>
      <c r="E4175" s="1" t="str">
        <f t="shared" si="130"/>
        <v>1993</v>
      </c>
      <c r="F4175" s="1" t="str">
        <f t="shared" si="131"/>
        <v>Nov</v>
      </c>
      <c r="G4175" t="s">
        <v>28</v>
      </c>
      <c r="H4175" t="s">
        <v>134</v>
      </c>
      <c r="I4175">
        <v>0.33</v>
      </c>
      <c r="J4175">
        <v>0.1</v>
      </c>
      <c r="K4175">
        <v>0</v>
      </c>
      <c r="L4175">
        <v>0.04</v>
      </c>
      <c r="M4175">
        <v>0.47</v>
      </c>
    </row>
    <row r="4176" spans="1:19" x14ac:dyDescent="0.2">
      <c r="A4176" t="s">
        <v>1270</v>
      </c>
      <c r="B4176" t="s">
        <v>137</v>
      </c>
      <c r="C4176">
        <v>2006</v>
      </c>
      <c r="D4176" s="1" t="d">
        <v>2014-07-05</v>
      </c>
      <c r="E4176" s="1" t="str">
        <f t="shared" si="130"/>
        <v>2014</v>
      </c>
      <c r="F4176" s="1" t="str">
        <f t="shared" si="131"/>
        <v>Jul</v>
      </c>
      <c r="G4176" t="s">
        <v>24</v>
      </c>
      <c r="H4176" t="s">
        <v>134</v>
      </c>
      <c r="I4176">
        <v>0.35</v>
      </c>
      <c r="J4176">
        <v>0.1</v>
      </c>
      <c r="K4176">
        <v>0</v>
      </c>
      <c r="L4176">
        <v>0.02</v>
      </c>
      <c r="M4176">
        <v>0.47</v>
      </c>
      <c r="N4176">
        <v>74</v>
      </c>
      <c r="O4176">
        <v>19</v>
      </c>
      <c r="P4176">
        <v>7.4</v>
      </c>
      <c r="Q4176">
        <v>11</v>
      </c>
      <c r="R4176" t="s">
        <v>193</v>
      </c>
      <c r="S4176" t="s">
        <v>112</v>
      </c>
    </row>
    <row r="4177" spans="1:19" x14ac:dyDescent="0.2">
      <c r="A4177" t="s">
        <v>3846</v>
      </c>
      <c r="B4177" t="s">
        <v>44</v>
      </c>
      <c r="C4177">
        <v>2007</v>
      </c>
      <c r="D4177" s="1" t="d">
        <v>2019-06-14</v>
      </c>
      <c r="E4177" s="1" t="str">
        <f t="shared" si="130"/>
        <v>2019</v>
      </c>
      <c r="F4177" s="1" t="str">
        <f t="shared" si="131"/>
        <v>Jun</v>
      </c>
      <c r="G4177" t="s">
        <v>28</v>
      </c>
      <c r="H4177" t="s">
        <v>45</v>
      </c>
      <c r="I4177">
        <v>0.41</v>
      </c>
      <c r="J4177">
        <v>0.02</v>
      </c>
      <c r="K4177">
        <v>0</v>
      </c>
      <c r="L4177">
        <v>0.04</v>
      </c>
      <c r="M4177">
        <v>0.47</v>
      </c>
      <c r="N4177">
        <v>66</v>
      </c>
      <c r="O4177">
        <v>57</v>
      </c>
      <c r="P4177">
        <v>7.5</v>
      </c>
      <c r="Q4177">
        <v>156</v>
      </c>
      <c r="R4177" t="s">
        <v>2385</v>
      </c>
      <c r="S4177" t="s">
        <v>53</v>
      </c>
    </row>
    <row r="4178" spans="1:19" x14ac:dyDescent="0.2">
      <c r="A4178" t="s">
        <v>3847</v>
      </c>
      <c r="B4178" t="s">
        <v>159</v>
      </c>
      <c r="C4178">
        <v>2007</v>
      </c>
      <c r="D4178" s="1" t="d">
        <v>1995-08-27</v>
      </c>
      <c r="E4178" s="1" t="str">
        <f t="shared" si="130"/>
        <v>1995</v>
      </c>
      <c r="F4178" s="1" t="str">
        <f t="shared" si="131"/>
        <v>Aug</v>
      </c>
      <c r="G4178" t="s">
        <v>24</v>
      </c>
      <c r="H4178" t="s">
        <v>151</v>
      </c>
      <c r="I4178">
        <v>0.1</v>
      </c>
      <c r="J4178">
        <v>0.22</v>
      </c>
      <c r="K4178">
        <v>0.02</v>
      </c>
      <c r="L4178">
        <v>0.12</v>
      </c>
      <c r="M4178">
        <v>0.47</v>
      </c>
      <c r="N4178">
        <v>64</v>
      </c>
      <c r="O4178">
        <v>25</v>
      </c>
      <c r="P4178">
        <v>7.1</v>
      </c>
      <c r="Q4178">
        <v>18</v>
      </c>
      <c r="R4178" t="s">
        <v>151</v>
      </c>
      <c r="S4178" t="s">
        <v>112</v>
      </c>
    </row>
    <row r="4179" spans="1:19" x14ac:dyDescent="0.2">
      <c r="A4179" t="s">
        <v>3848</v>
      </c>
      <c r="B4179" t="s">
        <v>104</v>
      </c>
      <c r="C4179">
        <v>1999</v>
      </c>
      <c r="D4179" s="1" t="d">
        <v>1989-08-20</v>
      </c>
      <c r="E4179" s="1" t="str">
        <f t="shared" si="130"/>
        <v>1989</v>
      </c>
      <c r="F4179" s="1" t="str">
        <f t="shared" si="131"/>
        <v>Aug</v>
      </c>
      <c r="G4179" t="s">
        <v>34</v>
      </c>
      <c r="H4179" t="s">
        <v>648</v>
      </c>
      <c r="I4179">
        <v>0.26</v>
      </c>
      <c r="J4179">
        <v>0.18</v>
      </c>
      <c r="K4179">
        <v>0</v>
      </c>
      <c r="L4179">
        <v>0.03</v>
      </c>
      <c r="M4179">
        <v>0.47</v>
      </c>
    </row>
    <row r="4180" spans="1:19" x14ac:dyDescent="0.2">
      <c r="A4180" t="s">
        <v>3849</v>
      </c>
      <c r="B4180" t="s">
        <v>148</v>
      </c>
      <c r="C4180">
        <v>2009</v>
      </c>
      <c r="D4180" s="1" t="d">
        <v>2021-06-20</v>
      </c>
      <c r="E4180" s="1" t="str">
        <f t="shared" si="130"/>
        <v>2021</v>
      </c>
      <c r="F4180" s="1" t="str">
        <f t="shared" si="131"/>
        <v>Jun</v>
      </c>
      <c r="G4180" t="s">
        <v>272</v>
      </c>
      <c r="H4180" t="s">
        <v>484</v>
      </c>
      <c r="I4180">
        <v>0</v>
      </c>
      <c r="J4180">
        <v>0.45</v>
      </c>
      <c r="K4180">
        <v>0</v>
      </c>
      <c r="L4180">
        <v>0.02</v>
      </c>
      <c r="M4180">
        <v>0.47</v>
      </c>
      <c r="N4180">
        <v>85</v>
      </c>
      <c r="O4180">
        <v>67</v>
      </c>
      <c r="P4180">
        <v>8.1</v>
      </c>
      <c r="Q4180">
        <v>1502</v>
      </c>
      <c r="R4180" t="s">
        <v>3360</v>
      </c>
      <c r="S4180" t="s">
        <v>53</v>
      </c>
    </row>
    <row r="4181" spans="1:19" x14ac:dyDescent="0.2">
      <c r="A4181" t="s">
        <v>3850</v>
      </c>
      <c r="B4181" t="s">
        <v>32</v>
      </c>
      <c r="C4181">
        <v>2006</v>
      </c>
      <c r="D4181" s="1" t="d">
        <v>2011-02-27</v>
      </c>
      <c r="E4181" s="1" t="str">
        <f t="shared" si="130"/>
        <v>2011</v>
      </c>
      <c r="F4181" s="1" t="str">
        <f t="shared" si="131"/>
        <v>Feb</v>
      </c>
      <c r="G4181" t="s">
        <v>50</v>
      </c>
      <c r="H4181" t="s">
        <v>111</v>
      </c>
      <c r="I4181">
        <v>0.43</v>
      </c>
      <c r="J4181">
        <v>0.01</v>
      </c>
      <c r="K4181">
        <v>0</v>
      </c>
      <c r="L4181">
        <v>0.04</v>
      </c>
      <c r="M4181">
        <v>0.47</v>
      </c>
      <c r="P4181">
        <v>9</v>
      </c>
      <c r="Q4181">
        <v>13</v>
      </c>
      <c r="R4181" t="s">
        <v>3458</v>
      </c>
      <c r="S4181" t="s">
        <v>20</v>
      </c>
    </row>
    <row r="4182" spans="1:19" x14ac:dyDescent="0.2">
      <c r="A4182" t="s">
        <v>3851</v>
      </c>
      <c r="B4182" t="s">
        <v>17</v>
      </c>
      <c r="C4182">
        <v>2008</v>
      </c>
      <c r="D4182" s="1" t="d">
        <v>2013-07-19</v>
      </c>
      <c r="E4182" s="1" t="str">
        <f t="shared" si="130"/>
        <v>2013</v>
      </c>
      <c r="F4182" s="1" t="str">
        <f t="shared" si="131"/>
        <v>Jul</v>
      </c>
      <c r="G4182" t="s">
        <v>24</v>
      </c>
      <c r="H4182" t="s">
        <v>111</v>
      </c>
      <c r="I4182">
        <v>0.14000000000000001</v>
      </c>
      <c r="J4182">
        <v>0.27</v>
      </c>
      <c r="K4182">
        <v>0</v>
      </c>
      <c r="L4182">
        <v>0.05</v>
      </c>
      <c r="M4182">
        <v>0.47</v>
      </c>
      <c r="N4182">
        <v>41</v>
      </c>
      <c r="O4182">
        <v>12</v>
      </c>
      <c r="P4182">
        <v>4.2</v>
      </c>
      <c r="Q4182">
        <v>15</v>
      </c>
      <c r="R4182" t="s">
        <v>3852</v>
      </c>
      <c r="S4182" t="s">
        <v>112</v>
      </c>
    </row>
    <row r="4183" spans="1:19" x14ac:dyDescent="0.2">
      <c r="A4183" t="s">
        <v>3853</v>
      </c>
      <c r="B4183" t="s">
        <v>57</v>
      </c>
      <c r="C4183">
        <v>1995</v>
      </c>
      <c r="D4183" s="1" t="d">
        <v>1993-11-06</v>
      </c>
      <c r="E4183" s="1" t="str">
        <f t="shared" si="130"/>
        <v>1993</v>
      </c>
      <c r="F4183" s="1" t="str">
        <f t="shared" si="131"/>
        <v>Nov</v>
      </c>
      <c r="G4183" t="s">
        <v>34</v>
      </c>
      <c r="H4183" t="s">
        <v>128</v>
      </c>
      <c r="I4183">
        <v>0</v>
      </c>
      <c r="J4183">
        <v>0</v>
      </c>
      <c r="K4183">
        <v>0.47</v>
      </c>
      <c r="L4183">
        <v>0</v>
      </c>
      <c r="M4183">
        <v>0.47</v>
      </c>
    </row>
    <row r="4184" spans="1:19" x14ac:dyDescent="0.2">
      <c r="A4184" t="s">
        <v>3854</v>
      </c>
      <c r="B4184" t="s">
        <v>17</v>
      </c>
      <c r="C4184">
        <v>2010</v>
      </c>
      <c r="D4184" s="1" t="d">
        <v>2017-09-17</v>
      </c>
      <c r="E4184" s="1" t="str">
        <f t="shared" si="130"/>
        <v>2017</v>
      </c>
      <c r="F4184" s="1" t="str">
        <f t="shared" si="131"/>
        <v>Sep</v>
      </c>
      <c r="G4184" t="s">
        <v>50</v>
      </c>
      <c r="H4184" t="s">
        <v>19</v>
      </c>
      <c r="I4184">
        <v>0.37</v>
      </c>
      <c r="J4184">
        <v>0.01</v>
      </c>
      <c r="K4184">
        <v>7.0000000000000007E-2</v>
      </c>
      <c r="L4184">
        <v>0.02</v>
      </c>
      <c r="M4184">
        <v>0.47</v>
      </c>
      <c r="N4184">
        <v>48</v>
      </c>
      <c r="O4184">
        <v>26</v>
      </c>
      <c r="P4184">
        <v>6.8</v>
      </c>
      <c r="Q4184">
        <v>13</v>
      </c>
      <c r="R4184" t="s">
        <v>694</v>
      </c>
      <c r="S4184" t="s">
        <v>20</v>
      </c>
    </row>
    <row r="4185" spans="1:19" x14ac:dyDescent="0.2">
      <c r="A4185" t="s">
        <v>3855</v>
      </c>
      <c r="B4185" t="s">
        <v>55</v>
      </c>
      <c r="C4185">
        <v>2005</v>
      </c>
      <c r="D4185" s="1" t="d">
        <v>2009-07-22</v>
      </c>
      <c r="E4185" s="1" t="str">
        <f t="shared" si="130"/>
        <v>2009</v>
      </c>
      <c r="F4185" s="1" t="str">
        <f t="shared" si="131"/>
        <v>Jul</v>
      </c>
      <c r="G4185" t="s">
        <v>18</v>
      </c>
      <c r="H4185" t="s">
        <v>234</v>
      </c>
      <c r="I4185">
        <v>0</v>
      </c>
      <c r="J4185">
        <v>0</v>
      </c>
      <c r="K4185">
        <v>0.47</v>
      </c>
      <c r="L4185">
        <v>0</v>
      </c>
      <c r="M4185">
        <v>0.47</v>
      </c>
    </row>
    <row r="4186" spans="1:19" x14ac:dyDescent="0.2">
      <c r="A4186" t="s">
        <v>2163</v>
      </c>
      <c r="B4186" t="s">
        <v>55</v>
      </c>
      <c r="C4186">
        <v>2009</v>
      </c>
      <c r="D4186" s="1" t="d">
        <v>2013-03-14</v>
      </c>
      <c r="E4186" s="1" t="str">
        <f t="shared" si="130"/>
        <v>2013</v>
      </c>
      <c r="F4186" s="1" t="str">
        <f t="shared" si="131"/>
        <v>Mar</v>
      </c>
      <c r="G4186" t="s">
        <v>24</v>
      </c>
      <c r="H4186" t="s">
        <v>484</v>
      </c>
      <c r="I4186">
        <v>0.27</v>
      </c>
      <c r="J4186">
        <v>0.03</v>
      </c>
      <c r="K4186">
        <v>0</v>
      </c>
      <c r="L4186">
        <v>0.17</v>
      </c>
      <c r="M4186">
        <v>0.47</v>
      </c>
      <c r="P4186" t="s">
        <v>203</v>
      </c>
      <c r="R4186" t="s">
        <v>2164</v>
      </c>
      <c r="S4186" t="s">
        <v>20</v>
      </c>
    </row>
    <row r="4187" spans="1:19" x14ac:dyDescent="0.2">
      <c r="A4187" t="s">
        <v>3856</v>
      </c>
      <c r="B4187" t="s">
        <v>55</v>
      </c>
      <c r="C4187">
        <v>2003</v>
      </c>
      <c r="D4187" s="1" t="d">
        <v>1990-01-17</v>
      </c>
      <c r="E4187" s="1" t="str">
        <f t="shared" si="130"/>
        <v>1990</v>
      </c>
      <c r="F4187" s="1" t="str">
        <f t="shared" si="131"/>
        <v>Jan</v>
      </c>
      <c r="G4187" t="s">
        <v>24</v>
      </c>
      <c r="H4187" t="s">
        <v>648</v>
      </c>
      <c r="I4187">
        <v>0.23</v>
      </c>
      <c r="J4187">
        <v>0.18</v>
      </c>
      <c r="K4187">
        <v>0</v>
      </c>
      <c r="L4187">
        <v>0.06</v>
      </c>
      <c r="M4187">
        <v>0.47</v>
      </c>
      <c r="N4187">
        <v>79</v>
      </c>
      <c r="O4187">
        <v>40</v>
      </c>
      <c r="P4187">
        <v>8.9</v>
      </c>
      <c r="Q4187">
        <v>32</v>
      </c>
      <c r="R4187" t="s">
        <v>1516</v>
      </c>
      <c r="S4187" t="s">
        <v>88</v>
      </c>
    </row>
    <row r="4188" spans="1:19" x14ac:dyDescent="0.2">
      <c r="A4188" t="s">
        <v>3857</v>
      </c>
      <c r="B4188" t="s">
        <v>17</v>
      </c>
      <c r="C4188">
        <v>2009</v>
      </c>
      <c r="D4188" s="1" t="d">
        <v>2002-11-06</v>
      </c>
      <c r="E4188" s="1" t="str">
        <f t="shared" si="130"/>
        <v>2002</v>
      </c>
      <c r="F4188" s="1" t="str">
        <f t="shared" si="131"/>
        <v>Nov</v>
      </c>
      <c r="G4188" t="s">
        <v>37</v>
      </c>
      <c r="H4188" t="s">
        <v>134</v>
      </c>
      <c r="I4188">
        <v>0.32</v>
      </c>
      <c r="J4188">
        <v>0.1</v>
      </c>
      <c r="K4188">
        <v>0.01</v>
      </c>
      <c r="L4188">
        <v>0.04</v>
      </c>
      <c r="M4188">
        <v>0.47</v>
      </c>
      <c r="N4188">
        <v>82</v>
      </c>
      <c r="O4188">
        <v>76</v>
      </c>
      <c r="P4188">
        <v>8.1</v>
      </c>
      <c r="Q4188">
        <v>82</v>
      </c>
      <c r="R4188" t="s">
        <v>3858</v>
      </c>
      <c r="S4188" t="s">
        <v>53</v>
      </c>
    </row>
    <row r="4189" spans="1:19" x14ac:dyDescent="0.2">
      <c r="A4189" t="s">
        <v>3859</v>
      </c>
      <c r="B4189" t="s">
        <v>64</v>
      </c>
      <c r="C4189">
        <v>2006</v>
      </c>
      <c r="D4189" s="1" t="d">
        <v>2009-02-23</v>
      </c>
      <c r="E4189" s="1" t="str">
        <f t="shared" si="130"/>
        <v>2009</v>
      </c>
      <c r="F4189" s="1" t="str">
        <f t="shared" si="131"/>
        <v>Feb</v>
      </c>
      <c r="G4189" t="s">
        <v>101</v>
      </c>
      <c r="H4189" t="s">
        <v>568</v>
      </c>
      <c r="I4189">
        <v>0.33</v>
      </c>
      <c r="J4189">
        <v>0.12</v>
      </c>
      <c r="K4189">
        <v>0</v>
      </c>
      <c r="L4189">
        <v>0.01</v>
      </c>
      <c r="M4189">
        <v>0.47</v>
      </c>
      <c r="N4189">
        <v>70</v>
      </c>
      <c r="O4189">
        <v>8</v>
      </c>
      <c r="P4189">
        <v>5.6</v>
      </c>
      <c r="Q4189">
        <v>5</v>
      </c>
      <c r="R4189" t="s">
        <v>925</v>
      </c>
      <c r="S4189" t="s">
        <v>112</v>
      </c>
    </row>
    <row r="4190" spans="1:19" x14ac:dyDescent="0.2">
      <c r="A4190" t="s">
        <v>3238</v>
      </c>
      <c r="B4190" t="s">
        <v>17</v>
      </c>
      <c r="C4190">
        <v>2009</v>
      </c>
      <c r="D4190" s="1" t="d">
        <v>1996-04-19</v>
      </c>
      <c r="E4190" s="1" t="str">
        <f t="shared" si="130"/>
        <v>1996</v>
      </c>
      <c r="F4190" s="1" t="str">
        <f t="shared" si="131"/>
        <v>Apr</v>
      </c>
      <c r="G4190" t="s">
        <v>50</v>
      </c>
      <c r="H4190" t="s">
        <v>234</v>
      </c>
      <c r="I4190">
        <v>0.22</v>
      </c>
      <c r="J4190">
        <v>0.19</v>
      </c>
      <c r="K4190">
        <v>0.01</v>
      </c>
      <c r="L4190">
        <v>0.05</v>
      </c>
      <c r="M4190">
        <v>0.47</v>
      </c>
      <c r="N4190">
        <v>79</v>
      </c>
      <c r="O4190">
        <v>56</v>
      </c>
      <c r="P4190">
        <v>8</v>
      </c>
      <c r="Q4190">
        <v>226</v>
      </c>
      <c r="R4190" t="s">
        <v>3607</v>
      </c>
      <c r="S4190" t="s">
        <v>53</v>
      </c>
    </row>
    <row r="4191" spans="1:19" x14ac:dyDescent="0.2">
      <c r="A4191" t="s">
        <v>3860</v>
      </c>
      <c r="B4191" t="s">
        <v>17</v>
      </c>
      <c r="C4191">
        <v>2009</v>
      </c>
      <c r="D4191" s="1" t="d">
        <v>2007-01-16</v>
      </c>
      <c r="E4191" s="1" t="str">
        <f t="shared" si="130"/>
        <v>2007</v>
      </c>
      <c r="F4191" s="1" t="str">
        <f t="shared" si="131"/>
        <v>Jan</v>
      </c>
      <c r="G4191" t="s">
        <v>18</v>
      </c>
      <c r="H4191" t="s">
        <v>372</v>
      </c>
      <c r="I4191">
        <v>0.14000000000000001</v>
      </c>
      <c r="J4191">
        <v>0.27</v>
      </c>
      <c r="K4191">
        <v>0</v>
      </c>
      <c r="L4191">
        <v>0.06</v>
      </c>
      <c r="M4191">
        <v>0.47</v>
      </c>
      <c r="N4191">
        <v>56</v>
      </c>
      <c r="O4191">
        <v>13</v>
      </c>
      <c r="P4191" t="s">
        <v>203</v>
      </c>
      <c r="R4191" t="s">
        <v>461</v>
      </c>
      <c r="S4191" t="s">
        <v>20</v>
      </c>
    </row>
    <row r="4192" spans="1:19" x14ac:dyDescent="0.2">
      <c r="A4192" t="s">
        <v>206</v>
      </c>
      <c r="B4192" t="s">
        <v>148</v>
      </c>
      <c r="C4192">
        <v>2011</v>
      </c>
      <c r="D4192" s="1" t="d">
        <v>2003-06-04</v>
      </c>
      <c r="E4192" s="1" t="str">
        <f t="shared" si="130"/>
        <v>2003</v>
      </c>
      <c r="F4192" s="1" t="str">
        <f t="shared" si="131"/>
        <v>Jun</v>
      </c>
      <c r="G4192" t="s">
        <v>18</v>
      </c>
      <c r="H4192" t="s">
        <v>134</v>
      </c>
      <c r="I4192">
        <v>0.04</v>
      </c>
      <c r="J4192">
        <v>0.33</v>
      </c>
      <c r="K4192">
        <v>0</v>
      </c>
      <c r="L4192">
        <v>0.1</v>
      </c>
      <c r="M4192">
        <v>0.47</v>
      </c>
    </row>
    <row r="4193" spans="1:19" x14ac:dyDescent="0.2">
      <c r="A4193" t="s">
        <v>3861</v>
      </c>
      <c r="B4193" t="s">
        <v>32</v>
      </c>
      <c r="C4193">
        <v>2007</v>
      </c>
      <c r="D4193" s="1" t="d">
        <v>1988-09-20</v>
      </c>
      <c r="E4193" s="1" t="str">
        <f t="shared" si="130"/>
        <v>1988</v>
      </c>
      <c r="F4193" s="1" t="str">
        <f t="shared" si="131"/>
        <v>Sep</v>
      </c>
      <c r="G4193" t="s">
        <v>50</v>
      </c>
      <c r="H4193" t="s">
        <v>71</v>
      </c>
      <c r="I4193">
        <v>0.43</v>
      </c>
      <c r="J4193">
        <v>0</v>
      </c>
      <c r="K4193">
        <v>0</v>
      </c>
      <c r="L4193">
        <v>0.04</v>
      </c>
      <c r="M4193">
        <v>0.47</v>
      </c>
      <c r="N4193">
        <v>55</v>
      </c>
      <c r="O4193">
        <v>12</v>
      </c>
      <c r="P4193" t="s">
        <v>203</v>
      </c>
      <c r="R4193" t="s">
        <v>1241</v>
      </c>
      <c r="S4193" t="s">
        <v>112</v>
      </c>
    </row>
    <row r="4194" spans="1:19" x14ac:dyDescent="0.2">
      <c r="A4194" t="s">
        <v>3862</v>
      </c>
      <c r="B4194" t="s">
        <v>55</v>
      </c>
      <c r="C4194">
        <v>2005</v>
      </c>
      <c r="D4194" s="1" t="d">
        <v>1999-06-02</v>
      </c>
      <c r="E4194" s="1" t="str">
        <f t="shared" si="130"/>
        <v>1999</v>
      </c>
      <c r="F4194" s="1" t="str">
        <f t="shared" si="131"/>
        <v>Jun</v>
      </c>
      <c r="G4194" t="s">
        <v>34</v>
      </c>
      <c r="H4194" t="s">
        <v>71</v>
      </c>
      <c r="I4194">
        <v>0.39</v>
      </c>
      <c r="J4194">
        <v>0.01</v>
      </c>
      <c r="K4194">
        <v>0</v>
      </c>
      <c r="L4194">
        <v>0.06</v>
      </c>
      <c r="M4194">
        <v>0.47</v>
      </c>
      <c r="N4194">
        <v>46</v>
      </c>
      <c r="O4194">
        <v>15</v>
      </c>
      <c r="P4194">
        <v>8.1999999999999993</v>
      </c>
      <c r="Q4194">
        <v>20</v>
      </c>
      <c r="R4194" t="s">
        <v>71</v>
      </c>
      <c r="S4194" t="s">
        <v>112</v>
      </c>
    </row>
    <row r="4195" spans="1:19" x14ac:dyDescent="0.2">
      <c r="A4195" t="s">
        <v>3863</v>
      </c>
      <c r="B4195" t="s">
        <v>79</v>
      </c>
      <c r="C4195">
        <v>2012</v>
      </c>
      <c r="D4195" s="1" t="d">
        <v>2021-09-15</v>
      </c>
      <c r="E4195" s="1" t="str">
        <f t="shared" si="130"/>
        <v>2021</v>
      </c>
      <c r="F4195" s="1" t="str">
        <f t="shared" si="131"/>
        <v>Sep</v>
      </c>
      <c r="G4195" t="s">
        <v>28</v>
      </c>
      <c r="H4195" t="s">
        <v>250</v>
      </c>
      <c r="I4195">
        <v>0</v>
      </c>
      <c r="J4195">
        <v>0.01</v>
      </c>
      <c r="K4195">
        <v>0.46</v>
      </c>
      <c r="L4195">
        <v>0</v>
      </c>
      <c r="M4195">
        <v>0.47</v>
      </c>
    </row>
    <row r="4196" spans="1:19" x14ac:dyDescent="0.2">
      <c r="A4196" t="s">
        <v>3864</v>
      </c>
      <c r="B4196" t="s">
        <v>104</v>
      </c>
      <c r="C4196">
        <v>1996</v>
      </c>
      <c r="D4196" s="1" t="d">
        <v>2021-03-08</v>
      </c>
      <c r="E4196" s="1" t="str">
        <f t="shared" si="130"/>
        <v>2021</v>
      </c>
      <c r="F4196" s="1" t="str">
        <f t="shared" si="131"/>
        <v>Mar</v>
      </c>
      <c r="G4196" t="s">
        <v>18</v>
      </c>
      <c r="H4196" t="s">
        <v>134</v>
      </c>
      <c r="I4196">
        <v>0.26</v>
      </c>
      <c r="J4196">
        <v>0.18</v>
      </c>
      <c r="K4196">
        <v>0</v>
      </c>
      <c r="L4196">
        <v>0.03</v>
      </c>
      <c r="M4196">
        <v>0.47</v>
      </c>
    </row>
    <row r="4197" spans="1:19" x14ac:dyDescent="0.2">
      <c r="A4197" t="s">
        <v>3865</v>
      </c>
      <c r="B4197" t="s">
        <v>32</v>
      </c>
      <c r="C4197">
        <v>2009</v>
      </c>
      <c r="D4197" s="1" t="d">
        <v>1991-03-03</v>
      </c>
      <c r="E4197" s="1" t="str">
        <f t="shared" si="130"/>
        <v>1991</v>
      </c>
      <c r="F4197" s="1" t="str">
        <f t="shared" si="131"/>
        <v>Mar</v>
      </c>
      <c r="G4197" t="s">
        <v>28</v>
      </c>
      <c r="H4197" t="s">
        <v>242</v>
      </c>
      <c r="I4197">
        <v>0.12</v>
      </c>
      <c r="J4197">
        <v>0.06</v>
      </c>
      <c r="K4197">
        <v>0.27</v>
      </c>
      <c r="L4197">
        <v>0.02</v>
      </c>
      <c r="M4197">
        <v>0.47</v>
      </c>
      <c r="N4197">
        <v>75</v>
      </c>
      <c r="O4197">
        <v>37</v>
      </c>
      <c r="P4197">
        <v>7.3</v>
      </c>
      <c r="Q4197">
        <v>21</v>
      </c>
      <c r="R4197" t="s">
        <v>242</v>
      </c>
      <c r="S4197" t="s">
        <v>112</v>
      </c>
    </row>
    <row r="4198" spans="1:19" x14ac:dyDescent="0.2">
      <c r="A4198" t="s">
        <v>3866</v>
      </c>
      <c r="B4198" t="s">
        <v>44</v>
      </c>
      <c r="C4198">
        <v>2011</v>
      </c>
      <c r="D4198" s="1" t="d">
        <v>2004-02-27</v>
      </c>
      <c r="E4198" s="1" t="str">
        <f t="shared" si="130"/>
        <v>2004</v>
      </c>
      <c r="F4198" s="1" t="str">
        <f t="shared" si="131"/>
        <v>Feb</v>
      </c>
      <c r="G4198" t="s">
        <v>50</v>
      </c>
      <c r="H4198" t="s">
        <v>151</v>
      </c>
      <c r="I4198">
        <v>0.28000000000000003</v>
      </c>
      <c r="J4198">
        <v>0.13</v>
      </c>
      <c r="K4198">
        <v>0.01</v>
      </c>
      <c r="L4198">
        <v>0.04</v>
      </c>
      <c r="M4198">
        <v>0.47</v>
      </c>
      <c r="N4198">
        <v>54</v>
      </c>
      <c r="O4198">
        <v>56</v>
      </c>
      <c r="P4198">
        <v>7.8</v>
      </c>
      <c r="Q4198">
        <v>44</v>
      </c>
      <c r="R4198" t="s">
        <v>151</v>
      </c>
      <c r="S4198" t="s">
        <v>53</v>
      </c>
    </row>
    <row r="4199" spans="1:19" x14ac:dyDescent="0.2">
      <c r="A4199" t="s">
        <v>2056</v>
      </c>
      <c r="B4199" t="s">
        <v>171</v>
      </c>
      <c r="C4199">
        <v>2014</v>
      </c>
      <c r="D4199" s="1" t="d">
        <v>2020-04-01</v>
      </c>
      <c r="E4199" s="1" t="str">
        <f t="shared" si="130"/>
        <v>2020</v>
      </c>
      <c r="F4199" s="1" t="str">
        <f t="shared" si="131"/>
        <v>Apr</v>
      </c>
      <c r="G4199" t="s">
        <v>18</v>
      </c>
      <c r="H4199" t="s">
        <v>134</v>
      </c>
      <c r="I4199">
        <v>0.3</v>
      </c>
      <c r="J4199">
        <v>0.12</v>
      </c>
      <c r="K4199">
        <v>0</v>
      </c>
      <c r="L4199">
        <v>0.04</v>
      </c>
      <c r="M4199">
        <v>0.47</v>
      </c>
      <c r="N4199">
        <v>70</v>
      </c>
      <c r="O4199">
        <v>23</v>
      </c>
      <c r="P4199">
        <v>6.3</v>
      </c>
      <c r="Q4199">
        <v>152</v>
      </c>
      <c r="R4199" t="s">
        <v>135</v>
      </c>
      <c r="S4199" t="s">
        <v>88</v>
      </c>
    </row>
    <row r="4200" spans="1:19" x14ac:dyDescent="0.2">
      <c r="A4200" t="s">
        <v>3867</v>
      </c>
      <c r="B4200" t="s">
        <v>64</v>
      </c>
      <c r="C4200">
        <v>2005</v>
      </c>
      <c r="D4200" s="1" t="d">
        <v>2004-05-11</v>
      </c>
      <c r="E4200" s="1" t="str">
        <f t="shared" si="130"/>
        <v>2004</v>
      </c>
      <c r="F4200" s="1" t="str">
        <f t="shared" si="131"/>
        <v>May</v>
      </c>
      <c r="G4200" t="s">
        <v>50</v>
      </c>
      <c r="H4200" t="s">
        <v>111</v>
      </c>
      <c r="I4200">
        <v>0.33</v>
      </c>
      <c r="J4200">
        <v>0.12</v>
      </c>
      <c r="K4200">
        <v>0</v>
      </c>
      <c r="L4200">
        <v>0.01</v>
      </c>
      <c r="M4200">
        <v>0.47</v>
      </c>
      <c r="N4200">
        <v>59</v>
      </c>
      <c r="O4200">
        <v>8</v>
      </c>
      <c r="P4200" t="s">
        <v>203</v>
      </c>
      <c r="R4200" t="s">
        <v>111</v>
      </c>
      <c r="S4200" t="s">
        <v>112</v>
      </c>
    </row>
    <row r="4201" spans="1:19" x14ac:dyDescent="0.2">
      <c r="A4201" t="s">
        <v>2337</v>
      </c>
      <c r="B4201" t="s">
        <v>32</v>
      </c>
      <c r="C4201">
        <v>2007</v>
      </c>
      <c r="D4201" s="1" t="d">
        <v>2018-02-01</v>
      </c>
      <c r="E4201" s="1" t="str">
        <f t="shared" si="130"/>
        <v>2018</v>
      </c>
      <c r="F4201" s="1" t="str">
        <f t="shared" si="131"/>
        <v>Feb</v>
      </c>
      <c r="G4201" t="s">
        <v>1</v>
      </c>
      <c r="H4201" t="s">
        <v>71</v>
      </c>
      <c r="I4201">
        <v>0.41</v>
      </c>
      <c r="J4201">
        <v>0.02</v>
      </c>
      <c r="K4201">
        <v>0</v>
      </c>
      <c r="L4201">
        <v>0.04</v>
      </c>
      <c r="M4201">
        <v>0.47</v>
      </c>
      <c r="N4201">
        <v>79</v>
      </c>
      <c r="O4201">
        <v>21</v>
      </c>
      <c r="P4201">
        <v>6.5</v>
      </c>
      <c r="Q4201">
        <v>17</v>
      </c>
      <c r="R4201" t="s">
        <v>339</v>
      </c>
      <c r="S4201" t="s">
        <v>112</v>
      </c>
    </row>
    <row r="4202" spans="1:19" x14ac:dyDescent="0.2">
      <c r="A4202" t="s">
        <v>3868</v>
      </c>
      <c r="B4202" t="s">
        <v>44</v>
      </c>
      <c r="C4202">
        <v>2005</v>
      </c>
      <c r="D4202" s="1" t="d">
        <v>2004-11-11</v>
      </c>
      <c r="E4202" s="1" t="str">
        <f t="shared" si="130"/>
        <v>2004</v>
      </c>
      <c r="F4202" s="1" t="str">
        <f t="shared" si="131"/>
        <v>Nov</v>
      </c>
      <c r="G4202" t="s">
        <v>86</v>
      </c>
      <c r="H4202" t="s">
        <v>933</v>
      </c>
      <c r="I4202">
        <v>0.3</v>
      </c>
      <c r="J4202">
        <v>0.03</v>
      </c>
      <c r="K4202">
        <v>0.1</v>
      </c>
      <c r="L4202">
        <v>0.03</v>
      </c>
      <c r="M4202">
        <v>0.47</v>
      </c>
      <c r="N4202">
        <v>85</v>
      </c>
      <c r="O4202">
        <v>76</v>
      </c>
      <c r="P4202">
        <v>8.1999999999999993</v>
      </c>
      <c r="Q4202">
        <v>223</v>
      </c>
      <c r="R4202" t="s">
        <v>1136</v>
      </c>
      <c r="S4202" t="s">
        <v>53</v>
      </c>
    </row>
    <row r="4203" spans="1:19" x14ac:dyDescent="0.2">
      <c r="A4203" t="s">
        <v>3869</v>
      </c>
      <c r="B4203" t="s">
        <v>55</v>
      </c>
      <c r="C4203">
        <v>2004</v>
      </c>
      <c r="D4203" s="1" t="d">
        <v>2014-10-14</v>
      </c>
      <c r="E4203" s="1" t="str">
        <f t="shared" si="130"/>
        <v>2014</v>
      </c>
      <c r="F4203" s="1" t="str">
        <f t="shared" si="131"/>
        <v>Oct</v>
      </c>
      <c r="G4203" t="s">
        <v>86</v>
      </c>
      <c r="H4203" t="s">
        <v>155</v>
      </c>
      <c r="I4203">
        <v>0.23</v>
      </c>
      <c r="J4203">
        <v>0.18</v>
      </c>
      <c r="K4203">
        <v>0</v>
      </c>
      <c r="L4203">
        <v>0.06</v>
      </c>
      <c r="M4203">
        <v>0.47</v>
      </c>
      <c r="N4203">
        <v>62</v>
      </c>
      <c r="O4203">
        <v>19</v>
      </c>
      <c r="P4203">
        <v>8.6999999999999993</v>
      </c>
      <c r="Q4203">
        <v>21</v>
      </c>
      <c r="R4203" t="s">
        <v>204</v>
      </c>
      <c r="S4203" t="s">
        <v>88</v>
      </c>
    </row>
    <row r="4204" spans="1:19" x14ac:dyDescent="0.2">
      <c r="A4204" t="s">
        <v>3870</v>
      </c>
      <c r="B4204" t="s">
        <v>189</v>
      </c>
      <c r="C4204">
        <v>2005</v>
      </c>
      <c r="D4204" s="1" t="d">
        <v>1995-03-05</v>
      </c>
      <c r="E4204" s="1" t="str">
        <f t="shared" si="130"/>
        <v>1995</v>
      </c>
      <c r="F4204" s="1" t="str">
        <f t="shared" si="131"/>
        <v>Mar</v>
      </c>
      <c r="G4204" t="s">
        <v>34</v>
      </c>
      <c r="H4204" t="s">
        <v>19</v>
      </c>
      <c r="I4204">
        <v>0.36</v>
      </c>
      <c r="J4204">
        <v>0.09</v>
      </c>
      <c r="K4204">
        <v>0</v>
      </c>
      <c r="L4204">
        <v>0.01</v>
      </c>
      <c r="M4204">
        <v>0.47</v>
      </c>
      <c r="N4204">
        <v>69</v>
      </c>
      <c r="O4204">
        <v>28</v>
      </c>
      <c r="P4204">
        <v>8.4</v>
      </c>
      <c r="Q4204">
        <v>19</v>
      </c>
      <c r="R4204" t="s">
        <v>142</v>
      </c>
      <c r="S4204" t="s">
        <v>20</v>
      </c>
    </row>
    <row r="4205" spans="1:19" x14ac:dyDescent="0.2">
      <c r="A4205" t="s">
        <v>3871</v>
      </c>
      <c r="B4205" t="s">
        <v>189</v>
      </c>
      <c r="C4205">
        <v>2004</v>
      </c>
      <c r="D4205" s="1" t="d">
        <v>2017-03-05</v>
      </c>
      <c r="E4205" s="1" t="str">
        <f t="shared" si="130"/>
        <v>2017</v>
      </c>
      <c r="F4205" s="1" t="str">
        <f t="shared" si="131"/>
        <v>Mar</v>
      </c>
      <c r="G4205" t="s">
        <v>50</v>
      </c>
      <c r="H4205" t="s">
        <v>234</v>
      </c>
      <c r="I4205">
        <v>0.3</v>
      </c>
      <c r="J4205">
        <v>0.08</v>
      </c>
      <c r="K4205">
        <v>7.0000000000000007E-2</v>
      </c>
      <c r="L4205">
        <v>0.01</v>
      </c>
      <c r="M4205">
        <v>0.47</v>
      </c>
      <c r="N4205">
        <v>85</v>
      </c>
      <c r="O4205">
        <v>54</v>
      </c>
      <c r="P4205">
        <v>9</v>
      </c>
      <c r="Q4205">
        <v>142</v>
      </c>
      <c r="R4205" t="s">
        <v>2596</v>
      </c>
      <c r="S4205" t="s">
        <v>53</v>
      </c>
    </row>
    <row r="4206" spans="1:19" x14ac:dyDescent="0.2">
      <c r="A4206" t="s">
        <v>2774</v>
      </c>
      <c r="B4206" t="s">
        <v>17</v>
      </c>
      <c r="C4206" t="s">
        <v>286</v>
      </c>
      <c r="D4206" s="1" t="d">
        <v>2009-06-13</v>
      </c>
      <c r="E4206" s="1" t="str">
        <f t="shared" si="130"/>
        <v>2009</v>
      </c>
      <c r="F4206" s="1" t="str">
        <f t="shared" si="131"/>
        <v>Jun</v>
      </c>
      <c r="G4206" t="s">
        <v>18</v>
      </c>
      <c r="H4206" t="s">
        <v>134</v>
      </c>
      <c r="I4206">
        <v>0.43</v>
      </c>
      <c r="J4206">
        <v>0</v>
      </c>
      <c r="K4206">
        <v>0</v>
      </c>
      <c r="L4206">
        <v>0.04</v>
      </c>
      <c r="M4206">
        <v>0.47</v>
      </c>
      <c r="N4206">
        <v>71</v>
      </c>
      <c r="O4206">
        <v>41</v>
      </c>
      <c r="P4206">
        <v>6.9</v>
      </c>
      <c r="Q4206">
        <v>44</v>
      </c>
      <c r="R4206" t="s">
        <v>490</v>
      </c>
      <c r="S4206" t="s">
        <v>20</v>
      </c>
    </row>
    <row r="4207" spans="1:19" x14ac:dyDescent="0.2">
      <c r="A4207" t="s">
        <v>3872</v>
      </c>
      <c r="B4207" t="s">
        <v>79</v>
      </c>
      <c r="C4207">
        <v>2012</v>
      </c>
      <c r="D4207" s="1" t="d">
        <v>2012-08-25</v>
      </c>
      <c r="E4207" s="1" t="str">
        <f t="shared" si="130"/>
        <v>2012</v>
      </c>
      <c r="F4207" s="1" t="str">
        <f t="shared" si="131"/>
        <v>Aug</v>
      </c>
      <c r="G4207" t="s">
        <v>50</v>
      </c>
      <c r="H4207" t="s">
        <v>19</v>
      </c>
      <c r="I4207">
        <v>0.2</v>
      </c>
      <c r="J4207">
        <v>0.04</v>
      </c>
      <c r="K4207">
        <v>0.21</v>
      </c>
      <c r="L4207">
        <v>0.02</v>
      </c>
      <c r="M4207">
        <v>0.46</v>
      </c>
      <c r="N4207">
        <v>81</v>
      </c>
      <c r="O4207">
        <v>14</v>
      </c>
      <c r="P4207">
        <v>7.6</v>
      </c>
      <c r="Q4207">
        <v>22</v>
      </c>
      <c r="R4207" t="s">
        <v>3873</v>
      </c>
      <c r="S4207" t="s">
        <v>20</v>
      </c>
    </row>
    <row r="4208" spans="1:19" x14ac:dyDescent="0.2">
      <c r="A4208" t="s">
        <v>3874</v>
      </c>
      <c r="B4208" t="s">
        <v>55</v>
      </c>
      <c r="C4208">
        <v>2002</v>
      </c>
      <c r="D4208" s="1" t="d">
        <v>1992-10-07</v>
      </c>
      <c r="E4208" s="1" t="str">
        <f t="shared" si="130"/>
        <v>1992</v>
      </c>
      <c r="F4208" s="1" t="str">
        <f t="shared" si="131"/>
        <v>Oct</v>
      </c>
      <c r="G4208" t="s">
        <v>18</v>
      </c>
      <c r="H4208" t="s">
        <v>71</v>
      </c>
      <c r="I4208">
        <v>0.23</v>
      </c>
      <c r="J4208">
        <v>0.18</v>
      </c>
      <c r="K4208">
        <v>0</v>
      </c>
      <c r="L4208">
        <v>0.06</v>
      </c>
      <c r="M4208">
        <v>0.46</v>
      </c>
      <c r="N4208">
        <v>76</v>
      </c>
      <c r="O4208">
        <v>22</v>
      </c>
      <c r="P4208">
        <v>9.1</v>
      </c>
      <c r="Q4208">
        <v>7</v>
      </c>
      <c r="R4208" t="s">
        <v>807</v>
      </c>
      <c r="S4208" t="s">
        <v>88</v>
      </c>
    </row>
    <row r="4209" spans="1:19" x14ac:dyDescent="0.2">
      <c r="A4209" t="s">
        <v>3875</v>
      </c>
      <c r="B4209" t="s">
        <v>55</v>
      </c>
      <c r="C4209">
        <v>2007</v>
      </c>
      <c r="D4209" s="1" t="d">
        <v>2020-02-06</v>
      </c>
      <c r="E4209" s="1" t="str">
        <f t="shared" si="130"/>
        <v>2020</v>
      </c>
      <c r="F4209" s="1" t="str">
        <f t="shared" si="131"/>
        <v>Feb</v>
      </c>
      <c r="G4209" t="s">
        <v>101</v>
      </c>
      <c r="H4209" t="s">
        <v>234</v>
      </c>
      <c r="I4209">
        <v>0.23</v>
      </c>
      <c r="J4209">
        <v>0.18</v>
      </c>
      <c r="K4209">
        <v>0</v>
      </c>
      <c r="L4209">
        <v>0.06</v>
      </c>
      <c r="M4209">
        <v>0.46</v>
      </c>
      <c r="P4209">
        <v>8.9</v>
      </c>
      <c r="Q4209">
        <v>9</v>
      </c>
      <c r="R4209" t="s">
        <v>357</v>
      </c>
      <c r="S4209" t="s">
        <v>53</v>
      </c>
    </row>
    <row r="4210" spans="1:19" x14ac:dyDescent="0.2">
      <c r="A4210" t="s">
        <v>3876</v>
      </c>
      <c r="B4210" t="s">
        <v>75</v>
      </c>
      <c r="C4210">
        <v>2015</v>
      </c>
      <c r="D4210" s="1" t="d">
        <v>2017-07-19</v>
      </c>
      <c r="E4210" s="1" t="str">
        <f t="shared" si="130"/>
        <v>2017</v>
      </c>
      <c r="F4210" s="1" t="str">
        <f t="shared" si="131"/>
        <v>Jul</v>
      </c>
      <c r="G4210" t="s">
        <v>50</v>
      </c>
      <c r="H4210" t="s">
        <v>372</v>
      </c>
      <c r="I4210">
        <v>0.09</v>
      </c>
      <c r="J4210">
        <v>0.22</v>
      </c>
      <c r="K4210">
        <v>0.1</v>
      </c>
      <c r="L4210">
        <v>0.06</v>
      </c>
      <c r="M4210">
        <v>0.46</v>
      </c>
      <c r="N4210">
        <v>74</v>
      </c>
      <c r="O4210">
        <v>34</v>
      </c>
      <c r="P4210">
        <v>7.4</v>
      </c>
      <c r="Q4210">
        <v>118</v>
      </c>
      <c r="R4210" t="s">
        <v>934</v>
      </c>
      <c r="S4210" t="s">
        <v>88</v>
      </c>
    </row>
    <row r="4211" spans="1:19" x14ac:dyDescent="0.2">
      <c r="A4211" t="s">
        <v>3877</v>
      </c>
      <c r="B4211" t="s">
        <v>64</v>
      </c>
      <c r="C4211">
        <v>2001</v>
      </c>
      <c r="D4211" s="1" t="d">
        <v>2022-01-25</v>
      </c>
      <c r="E4211" s="1" t="str">
        <f t="shared" si="130"/>
        <v>2022</v>
      </c>
      <c r="F4211" s="1" t="str">
        <f t="shared" si="131"/>
        <v>Jan</v>
      </c>
      <c r="G4211" t="s">
        <v>37</v>
      </c>
      <c r="H4211" t="s">
        <v>484</v>
      </c>
      <c r="I4211">
        <v>0.33</v>
      </c>
      <c r="J4211">
        <v>0.12</v>
      </c>
      <c r="K4211">
        <v>0</v>
      </c>
      <c r="L4211">
        <v>0.01</v>
      </c>
      <c r="M4211">
        <v>0.46</v>
      </c>
      <c r="N4211">
        <v>53</v>
      </c>
      <c r="O4211">
        <v>15</v>
      </c>
      <c r="P4211" t="s">
        <v>203</v>
      </c>
      <c r="R4211" t="s">
        <v>3878</v>
      </c>
      <c r="S4211" t="s">
        <v>20</v>
      </c>
    </row>
    <row r="4212" spans="1:19" x14ac:dyDescent="0.2">
      <c r="A4212" t="s">
        <v>1747</v>
      </c>
      <c r="B4212" t="s">
        <v>159</v>
      </c>
      <c r="C4212">
        <v>2010</v>
      </c>
      <c r="D4212" s="1" t="d">
        <v>1988-02-02</v>
      </c>
      <c r="E4212" s="1" t="str">
        <f t="shared" si="130"/>
        <v>1988</v>
      </c>
      <c r="F4212" s="1" t="str">
        <f t="shared" si="131"/>
        <v>Feb</v>
      </c>
      <c r="G4212" t="s">
        <v>18</v>
      </c>
      <c r="H4212" t="s">
        <v>134</v>
      </c>
      <c r="I4212">
        <v>0.09</v>
      </c>
      <c r="J4212">
        <v>0.22</v>
      </c>
      <c r="K4212">
        <v>0.03</v>
      </c>
      <c r="L4212">
        <v>0.12</v>
      </c>
      <c r="M4212">
        <v>0.46</v>
      </c>
      <c r="N4212">
        <v>69</v>
      </c>
      <c r="O4212">
        <v>11</v>
      </c>
      <c r="P4212">
        <v>7.4</v>
      </c>
      <c r="Q4212">
        <v>9</v>
      </c>
      <c r="R4212" t="s">
        <v>134</v>
      </c>
      <c r="S4212" t="s">
        <v>20</v>
      </c>
    </row>
    <row r="4213" spans="1:19" x14ac:dyDescent="0.2">
      <c r="A4213" t="s">
        <v>3879</v>
      </c>
      <c r="B4213" t="s">
        <v>64</v>
      </c>
      <c r="C4213">
        <v>2004</v>
      </c>
      <c r="D4213" s="1" t="d">
        <v>2007-12-01</v>
      </c>
      <c r="E4213" s="1" t="str">
        <f t="shared" si="130"/>
        <v>2007</v>
      </c>
      <c r="F4213" s="1" t="str">
        <f t="shared" si="131"/>
        <v>Dec</v>
      </c>
      <c r="G4213" t="s">
        <v>30</v>
      </c>
      <c r="H4213" t="s">
        <v>19</v>
      </c>
      <c r="I4213">
        <v>0.25</v>
      </c>
      <c r="J4213">
        <v>0.09</v>
      </c>
      <c r="K4213">
        <v>0.12</v>
      </c>
      <c r="L4213">
        <v>0.01</v>
      </c>
      <c r="M4213">
        <v>0.46</v>
      </c>
      <c r="N4213">
        <v>53</v>
      </c>
      <c r="O4213">
        <v>13</v>
      </c>
      <c r="P4213" t="s">
        <v>203</v>
      </c>
      <c r="R4213" t="s">
        <v>19</v>
      </c>
      <c r="S4213" t="s">
        <v>20</v>
      </c>
    </row>
    <row r="4214" spans="1:19" x14ac:dyDescent="0.2">
      <c r="A4214" t="s">
        <v>3506</v>
      </c>
      <c r="B4214" t="s">
        <v>49</v>
      </c>
      <c r="C4214">
        <v>2011</v>
      </c>
      <c r="D4214" s="1" t="d">
        <v>2002-01-11</v>
      </c>
      <c r="E4214" s="1" t="str">
        <f t="shared" si="130"/>
        <v>2002</v>
      </c>
      <c r="F4214" s="1" t="str">
        <f t="shared" si="131"/>
        <v>Jan</v>
      </c>
      <c r="G4214" t="s">
        <v>28</v>
      </c>
      <c r="H4214" t="s">
        <v>1091</v>
      </c>
      <c r="I4214">
        <v>0.26</v>
      </c>
      <c r="J4214">
        <v>0.1</v>
      </c>
      <c r="K4214">
        <v>0.06</v>
      </c>
      <c r="L4214">
        <v>0.05</v>
      </c>
      <c r="M4214">
        <v>0.46</v>
      </c>
      <c r="N4214">
        <v>70</v>
      </c>
      <c r="O4214">
        <v>28</v>
      </c>
      <c r="P4214">
        <v>7</v>
      </c>
      <c r="Q4214">
        <v>65</v>
      </c>
      <c r="R4214" t="s">
        <v>2835</v>
      </c>
      <c r="S4214" t="s">
        <v>53</v>
      </c>
    </row>
    <row r="4215" spans="1:19" x14ac:dyDescent="0.2">
      <c r="A4215" t="s">
        <v>3880</v>
      </c>
      <c r="B4215" t="s">
        <v>148</v>
      </c>
      <c r="C4215">
        <v>2014</v>
      </c>
      <c r="D4215" s="1" t="d">
        <v>1988-09-23</v>
      </c>
      <c r="E4215" s="1" t="str">
        <f t="shared" si="130"/>
        <v>1988</v>
      </c>
      <c r="F4215" s="1" t="str">
        <f t="shared" si="131"/>
        <v>Sep</v>
      </c>
      <c r="G4215" t="s">
        <v>39</v>
      </c>
      <c r="H4215" t="s">
        <v>151</v>
      </c>
      <c r="I4215">
        <v>0</v>
      </c>
      <c r="J4215">
        <v>0.44</v>
      </c>
      <c r="K4215">
        <v>0</v>
      </c>
      <c r="L4215">
        <v>0.03</v>
      </c>
      <c r="M4215">
        <v>0.46</v>
      </c>
      <c r="N4215">
        <v>80</v>
      </c>
      <c r="O4215">
        <v>36</v>
      </c>
      <c r="P4215">
        <v>6</v>
      </c>
      <c r="Q4215">
        <v>151</v>
      </c>
      <c r="R4215" t="s">
        <v>1400</v>
      </c>
    </row>
    <row r="4216" spans="1:19" x14ac:dyDescent="0.2">
      <c r="A4216" t="s">
        <v>2244</v>
      </c>
      <c r="B4216" t="s">
        <v>137</v>
      </c>
      <c r="C4216">
        <v>2005</v>
      </c>
      <c r="D4216" s="1" t="d">
        <v>2014-02-23</v>
      </c>
      <c r="E4216" s="1" t="str">
        <f t="shared" si="130"/>
        <v>2014</v>
      </c>
      <c r="F4216" s="1" t="str">
        <f t="shared" si="131"/>
        <v>Feb</v>
      </c>
      <c r="G4216" t="s">
        <v>37</v>
      </c>
      <c r="H4216" t="s">
        <v>484</v>
      </c>
      <c r="I4216">
        <v>0.34</v>
      </c>
      <c r="J4216">
        <v>0.11</v>
      </c>
      <c r="K4216">
        <v>0</v>
      </c>
      <c r="L4216">
        <v>0.02</v>
      </c>
      <c r="M4216">
        <v>0.46</v>
      </c>
    </row>
    <row r="4217" spans="1:19" x14ac:dyDescent="0.2">
      <c r="A4217" t="s">
        <v>3881</v>
      </c>
      <c r="B4217" t="s">
        <v>17</v>
      </c>
      <c r="C4217">
        <v>2008</v>
      </c>
      <c r="D4217" s="1" t="d">
        <v>2001-07-21</v>
      </c>
      <c r="E4217" s="1" t="str">
        <f t="shared" si="130"/>
        <v>2001</v>
      </c>
      <c r="F4217" s="1" t="str">
        <f t="shared" si="131"/>
        <v>Jul</v>
      </c>
      <c r="G4217" t="s">
        <v>39</v>
      </c>
      <c r="H4217" t="s">
        <v>111</v>
      </c>
      <c r="I4217">
        <v>0.42</v>
      </c>
      <c r="J4217">
        <v>0.01</v>
      </c>
      <c r="K4217">
        <v>0</v>
      </c>
      <c r="L4217">
        <v>0.04</v>
      </c>
      <c r="M4217">
        <v>0.46</v>
      </c>
    </row>
    <row r="4218" spans="1:19" x14ac:dyDescent="0.2">
      <c r="A4218" t="s">
        <v>3882</v>
      </c>
      <c r="B4218" t="s">
        <v>32</v>
      </c>
      <c r="C4218">
        <v>2007</v>
      </c>
      <c r="D4218" s="1" t="d">
        <v>2000-07-11</v>
      </c>
      <c r="E4218" s="1" t="str">
        <f t="shared" si="130"/>
        <v>2000</v>
      </c>
      <c r="F4218" s="1" t="str">
        <f t="shared" si="131"/>
        <v>Jul</v>
      </c>
      <c r="G4218" t="s">
        <v>18</v>
      </c>
      <c r="H4218" t="s">
        <v>111</v>
      </c>
      <c r="I4218">
        <v>0.46</v>
      </c>
      <c r="J4218">
        <v>0.01</v>
      </c>
      <c r="K4218">
        <v>0</v>
      </c>
      <c r="L4218">
        <v>0</v>
      </c>
      <c r="M4218">
        <v>0.46</v>
      </c>
    </row>
    <row r="4219" spans="1:19" x14ac:dyDescent="0.2">
      <c r="A4219" t="s">
        <v>3883</v>
      </c>
      <c r="B4219" t="s">
        <v>17</v>
      </c>
      <c r="C4219">
        <v>2008</v>
      </c>
      <c r="D4219" s="1" t="d">
        <v>2004-08-21</v>
      </c>
      <c r="E4219" s="1" t="str">
        <f t="shared" si="130"/>
        <v>2004</v>
      </c>
      <c r="F4219" s="1" t="str">
        <f t="shared" si="131"/>
        <v>Aug</v>
      </c>
      <c r="G4219" t="s">
        <v>39</v>
      </c>
      <c r="H4219" t="s">
        <v>134</v>
      </c>
      <c r="I4219">
        <v>0.36</v>
      </c>
      <c r="J4219">
        <v>0.02</v>
      </c>
      <c r="K4219">
        <v>0.04</v>
      </c>
      <c r="L4219">
        <v>0.04</v>
      </c>
      <c r="M4219">
        <v>0.46</v>
      </c>
      <c r="N4219">
        <v>67</v>
      </c>
      <c r="O4219">
        <v>17</v>
      </c>
      <c r="P4219">
        <v>6.8</v>
      </c>
      <c r="Q4219">
        <v>13</v>
      </c>
      <c r="R4219" t="s">
        <v>134</v>
      </c>
      <c r="S4219" t="s">
        <v>20</v>
      </c>
    </row>
    <row r="4220" spans="1:19" x14ac:dyDescent="0.2">
      <c r="A4220" t="s">
        <v>3884</v>
      </c>
      <c r="B4220" t="s">
        <v>64</v>
      </c>
      <c r="C4220">
        <v>2002</v>
      </c>
      <c r="D4220" s="1" t="d">
        <v>1996-10-03</v>
      </c>
      <c r="E4220" s="1" t="str">
        <f t="shared" si="130"/>
        <v>1996</v>
      </c>
      <c r="F4220" s="1" t="str">
        <f t="shared" si="131"/>
        <v>Oct</v>
      </c>
      <c r="G4220" t="s">
        <v>34</v>
      </c>
      <c r="H4220" t="s">
        <v>977</v>
      </c>
      <c r="I4220">
        <v>0.33</v>
      </c>
      <c r="J4220">
        <v>0.12</v>
      </c>
      <c r="K4220">
        <v>0</v>
      </c>
      <c r="L4220">
        <v>0.01</v>
      </c>
      <c r="M4220">
        <v>0.46</v>
      </c>
      <c r="N4220">
        <v>62</v>
      </c>
      <c r="O4220">
        <v>4</v>
      </c>
      <c r="P4220">
        <v>5.5</v>
      </c>
      <c r="Q4220">
        <v>4</v>
      </c>
      <c r="R4220" t="s">
        <v>2288</v>
      </c>
      <c r="S4220" t="s">
        <v>20</v>
      </c>
    </row>
    <row r="4221" spans="1:19" x14ac:dyDescent="0.2">
      <c r="A4221" t="s">
        <v>3885</v>
      </c>
      <c r="B4221">
        <v>2600</v>
      </c>
      <c r="C4221" t="s">
        <v>286</v>
      </c>
      <c r="D4221" s="1" t="d">
        <v>2017-08-13</v>
      </c>
      <c r="E4221" s="1" t="str">
        <f t="shared" si="130"/>
        <v>2017</v>
      </c>
      <c r="F4221" s="1" t="str">
        <f t="shared" si="131"/>
        <v>Aug</v>
      </c>
      <c r="G4221" t="s">
        <v>50</v>
      </c>
      <c r="H4221" t="s">
        <v>155</v>
      </c>
      <c r="I4221">
        <v>0.43</v>
      </c>
      <c r="J4221">
        <v>0.03</v>
      </c>
      <c r="K4221">
        <v>0</v>
      </c>
      <c r="L4221">
        <v>0</v>
      </c>
      <c r="M4221">
        <v>0.46</v>
      </c>
    </row>
    <row r="4222" spans="1:19" x14ac:dyDescent="0.2">
      <c r="A4222" t="s">
        <v>2470</v>
      </c>
      <c r="B4222" t="s">
        <v>17</v>
      </c>
      <c r="C4222">
        <v>2007</v>
      </c>
      <c r="D4222" s="1" t="d">
        <v>1997-05-17</v>
      </c>
      <c r="E4222" s="1" t="str">
        <f t="shared" si="130"/>
        <v>1997</v>
      </c>
      <c r="F4222" s="1" t="str">
        <f t="shared" si="131"/>
        <v>May</v>
      </c>
      <c r="G4222" t="s">
        <v>50</v>
      </c>
      <c r="H4222" t="s">
        <v>134</v>
      </c>
      <c r="I4222">
        <v>0.38</v>
      </c>
      <c r="J4222">
        <v>0.05</v>
      </c>
      <c r="K4222">
        <v>0</v>
      </c>
      <c r="L4222">
        <v>0.04</v>
      </c>
      <c r="M4222">
        <v>0.46</v>
      </c>
      <c r="N4222">
        <v>69</v>
      </c>
      <c r="O4222">
        <v>34</v>
      </c>
      <c r="P4222">
        <v>7.2</v>
      </c>
      <c r="Q4222">
        <v>28</v>
      </c>
      <c r="R4222" t="s">
        <v>537</v>
      </c>
      <c r="S4222" t="s">
        <v>112</v>
      </c>
    </row>
    <row r="4223" spans="1:19" x14ac:dyDescent="0.2">
      <c r="A4223" t="s">
        <v>3886</v>
      </c>
      <c r="B4223" t="s">
        <v>148</v>
      </c>
      <c r="C4223">
        <v>2010</v>
      </c>
      <c r="D4223" s="1" t="d">
        <v>2008-09-18</v>
      </c>
      <c r="E4223" s="1" t="str">
        <f t="shared" si="130"/>
        <v>2008</v>
      </c>
      <c r="F4223" s="1" t="str">
        <f t="shared" si="131"/>
        <v>Sep</v>
      </c>
      <c r="G4223" t="s">
        <v>39</v>
      </c>
      <c r="H4223" t="s">
        <v>134</v>
      </c>
      <c r="I4223">
        <v>0</v>
      </c>
      <c r="J4223">
        <v>0.28999999999999998</v>
      </c>
      <c r="K4223">
        <v>0</v>
      </c>
      <c r="L4223">
        <v>0.17</v>
      </c>
      <c r="M4223">
        <v>0.46</v>
      </c>
      <c r="N4223">
        <v>74</v>
      </c>
      <c r="O4223">
        <v>25</v>
      </c>
      <c r="P4223">
        <v>7.3</v>
      </c>
      <c r="Q4223">
        <v>51</v>
      </c>
      <c r="R4223" t="s">
        <v>490</v>
      </c>
      <c r="S4223" t="s">
        <v>88</v>
      </c>
    </row>
    <row r="4224" spans="1:19" x14ac:dyDescent="0.2">
      <c r="A4224" t="s">
        <v>3887</v>
      </c>
      <c r="B4224" t="s">
        <v>104</v>
      </c>
      <c r="C4224">
        <v>1999</v>
      </c>
      <c r="D4224" s="1" t="d">
        <v>2012-06-28</v>
      </c>
      <c r="E4224" s="1" t="str">
        <f t="shared" si="130"/>
        <v>2012</v>
      </c>
      <c r="F4224" s="1" t="str">
        <f t="shared" si="131"/>
        <v>Jun</v>
      </c>
      <c r="G4224" t="s">
        <v>18</v>
      </c>
      <c r="H4224" t="s">
        <v>111</v>
      </c>
      <c r="I4224">
        <v>0.26</v>
      </c>
      <c r="J4224">
        <v>0.17</v>
      </c>
      <c r="K4224">
        <v>0</v>
      </c>
      <c r="L4224">
        <v>0.03</v>
      </c>
      <c r="M4224">
        <v>0.46</v>
      </c>
      <c r="N4224">
        <v>65</v>
      </c>
      <c r="O4224">
        <v>11</v>
      </c>
      <c r="P4224" t="s">
        <v>203</v>
      </c>
      <c r="R4224" t="s">
        <v>1239</v>
      </c>
      <c r="S4224" t="s">
        <v>20</v>
      </c>
    </row>
    <row r="4225" spans="1:19" x14ac:dyDescent="0.2">
      <c r="A4225" t="s">
        <v>3888</v>
      </c>
      <c r="B4225" t="s">
        <v>64</v>
      </c>
      <c r="C4225">
        <v>2005</v>
      </c>
      <c r="D4225" s="1" t="d">
        <v>2010-01-24</v>
      </c>
      <c r="E4225" s="1" t="str">
        <f t="shared" si="130"/>
        <v>2010</v>
      </c>
      <c r="F4225" s="1" t="str">
        <f t="shared" si="131"/>
        <v>Jan</v>
      </c>
      <c r="G4225" t="s">
        <v>1</v>
      </c>
      <c r="H4225" t="s">
        <v>568</v>
      </c>
      <c r="I4225">
        <v>0.33</v>
      </c>
      <c r="J4225">
        <v>0.12</v>
      </c>
      <c r="K4225">
        <v>0</v>
      </c>
      <c r="L4225">
        <v>0.01</v>
      </c>
      <c r="M4225">
        <v>0.46</v>
      </c>
      <c r="N4225">
        <v>76</v>
      </c>
      <c r="O4225">
        <v>6</v>
      </c>
      <c r="P4225">
        <v>7.7</v>
      </c>
      <c r="Q4225">
        <v>6</v>
      </c>
      <c r="R4225" t="s">
        <v>1241</v>
      </c>
      <c r="S4225" t="s">
        <v>20</v>
      </c>
    </row>
    <row r="4226" spans="1:19" x14ac:dyDescent="0.2">
      <c r="A4226" t="s">
        <v>3889</v>
      </c>
      <c r="B4226" t="s">
        <v>55</v>
      </c>
      <c r="C4226">
        <v>2002</v>
      </c>
      <c r="D4226" s="1" t="d">
        <v>1989-10-28</v>
      </c>
      <c r="E4226" s="1" t="str">
        <f t="shared" si="130"/>
        <v>1989</v>
      </c>
      <c r="F4226" s="1" t="str">
        <f t="shared" si="131"/>
        <v>Oct</v>
      </c>
      <c r="G4226" t="s">
        <v>50</v>
      </c>
      <c r="H4226" t="s">
        <v>3890</v>
      </c>
      <c r="I4226">
        <v>0.2</v>
      </c>
      <c r="J4226">
        <v>0.15</v>
      </c>
      <c r="K4226">
        <v>0.06</v>
      </c>
      <c r="L4226">
        <v>0.05</v>
      </c>
      <c r="M4226">
        <v>0.46</v>
      </c>
      <c r="N4226">
        <v>83</v>
      </c>
      <c r="O4226">
        <v>30</v>
      </c>
      <c r="P4226">
        <v>8.4</v>
      </c>
      <c r="Q4226">
        <v>14</v>
      </c>
      <c r="R4226" t="s">
        <v>2061</v>
      </c>
      <c r="S4226" t="s">
        <v>88</v>
      </c>
    </row>
    <row r="4227" spans="1:19" x14ac:dyDescent="0.2">
      <c r="A4227" t="s">
        <v>3891</v>
      </c>
      <c r="B4227" t="s">
        <v>159</v>
      </c>
      <c r="C4227">
        <v>2007</v>
      </c>
      <c r="D4227" s="1" t="d">
        <v>2004-10-06</v>
      </c>
      <c r="E4227" s="1" t="str">
        <f t="shared" ref="E4227:E4290" si="132">TEXT(D4227,"yyyy")</f>
        <v>2004</v>
      </c>
      <c r="F4227" s="1" t="str">
        <f t="shared" ref="F4227:F4290" si="133">TEXT(D4227,"mmm")</f>
        <v>Oct</v>
      </c>
      <c r="G4227" t="s">
        <v>37</v>
      </c>
      <c r="H4227" t="s">
        <v>68</v>
      </c>
      <c r="I4227">
        <v>0.25</v>
      </c>
      <c r="J4227">
        <v>0.12</v>
      </c>
      <c r="K4227">
        <v>0</v>
      </c>
      <c r="L4227">
        <v>0.09</v>
      </c>
      <c r="M4227">
        <v>0.46</v>
      </c>
      <c r="N4227">
        <v>85</v>
      </c>
      <c r="O4227">
        <v>41</v>
      </c>
      <c r="P4227">
        <v>8.8000000000000007</v>
      </c>
      <c r="Q4227">
        <v>47</v>
      </c>
      <c r="R4227" t="s">
        <v>2356</v>
      </c>
      <c r="S4227" t="s">
        <v>88</v>
      </c>
    </row>
    <row r="4228" spans="1:19" x14ac:dyDescent="0.2">
      <c r="A4228" t="s">
        <v>3892</v>
      </c>
      <c r="B4228" t="s">
        <v>57</v>
      </c>
      <c r="C4228">
        <v>1992</v>
      </c>
      <c r="D4228" s="1" t="d">
        <v>1993-04-12</v>
      </c>
      <c r="E4228" s="1" t="str">
        <f t="shared" si="132"/>
        <v>1993</v>
      </c>
      <c r="F4228" s="1" t="str">
        <f t="shared" si="133"/>
        <v>Apr</v>
      </c>
      <c r="G4228" t="s">
        <v>18</v>
      </c>
      <c r="H4228" t="s">
        <v>372</v>
      </c>
      <c r="I4228">
        <v>0</v>
      </c>
      <c r="J4228">
        <v>0</v>
      </c>
      <c r="K4228">
        <v>0.46</v>
      </c>
      <c r="L4228">
        <v>0</v>
      </c>
      <c r="M4228">
        <v>0.46</v>
      </c>
    </row>
    <row r="4229" spans="1:19" x14ac:dyDescent="0.2">
      <c r="A4229" t="s">
        <v>3893</v>
      </c>
      <c r="B4229" t="s">
        <v>55</v>
      </c>
      <c r="C4229">
        <v>2001</v>
      </c>
      <c r="D4229" s="1" t="d">
        <v>2019-01-03</v>
      </c>
      <c r="E4229" s="1" t="str">
        <f t="shared" si="132"/>
        <v>2019</v>
      </c>
      <c r="F4229" s="1" t="str">
        <f t="shared" si="133"/>
        <v>Jan</v>
      </c>
      <c r="G4229" t="s">
        <v>272</v>
      </c>
      <c r="H4229" t="s">
        <v>484</v>
      </c>
      <c r="I4229">
        <v>0.13</v>
      </c>
      <c r="J4229">
        <v>0.1</v>
      </c>
      <c r="K4229">
        <v>0.2</v>
      </c>
      <c r="L4229">
        <v>0.03</v>
      </c>
      <c r="M4229">
        <v>0.46</v>
      </c>
      <c r="N4229">
        <v>71</v>
      </c>
      <c r="O4229">
        <v>15</v>
      </c>
      <c r="P4229">
        <v>8.3000000000000007</v>
      </c>
      <c r="Q4229">
        <v>22</v>
      </c>
      <c r="R4229" t="s">
        <v>2114</v>
      </c>
      <c r="S4229" t="s">
        <v>88</v>
      </c>
    </row>
    <row r="4230" spans="1:19" x14ac:dyDescent="0.2">
      <c r="A4230" t="s">
        <v>3894</v>
      </c>
      <c r="B4230" t="s">
        <v>57</v>
      </c>
      <c r="C4230">
        <v>1993</v>
      </c>
      <c r="D4230" s="1" t="d">
        <v>2010-08-09</v>
      </c>
      <c r="E4230" s="1" t="str">
        <f t="shared" si="132"/>
        <v>2010</v>
      </c>
      <c r="F4230" s="1" t="str">
        <f t="shared" si="133"/>
        <v>Aug</v>
      </c>
      <c r="G4230" t="s">
        <v>1</v>
      </c>
      <c r="H4230" t="s">
        <v>372</v>
      </c>
      <c r="I4230">
        <v>0</v>
      </c>
      <c r="J4230">
        <v>0</v>
      </c>
      <c r="K4230">
        <v>0.46</v>
      </c>
      <c r="L4230">
        <v>0</v>
      </c>
      <c r="M4230">
        <v>0.46</v>
      </c>
    </row>
    <row r="4231" spans="1:19" x14ac:dyDescent="0.2">
      <c r="A4231" t="s">
        <v>3895</v>
      </c>
      <c r="B4231" t="s">
        <v>64</v>
      </c>
      <c r="C4231">
        <v>2002</v>
      </c>
      <c r="D4231" s="1" t="d">
        <v>1998-05-23</v>
      </c>
      <c r="E4231" s="1" t="str">
        <f t="shared" si="132"/>
        <v>1998</v>
      </c>
      <c r="F4231" s="1" t="str">
        <f t="shared" si="133"/>
        <v>May</v>
      </c>
      <c r="G4231" t="s">
        <v>1</v>
      </c>
      <c r="H4231" t="s">
        <v>71</v>
      </c>
      <c r="I4231">
        <v>0.33</v>
      </c>
      <c r="J4231">
        <v>0.12</v>
      </c>
      <c r="K4231">
        <v>0</v>
      </c>
      <c r="L4231">
        <v>0.01</v>
      </c>
      <c r="M4231">
        <v>0.46</v>
      </c>
      <c r="N4231">
        <v>59</v>
      </c>
      <c r="O4231">
        <v>10</v>
      </c>
      <c r="P4231" t="s">
        <v>203</v>
      </c>
      <c r="R4231" t="s">
        <v>3896</v>
      </c>
      <c r="S4231" t="s">
        <v>20</v>
      </c>
    </row>
    <row r="4232" spans="1:19" x14ac:dyDescent="0.2">
      <c r="A4232" t="s">
        <v>3109</v>
      </c>
      <c r="B4232" t="s">
        <v>64</v>
      </c>
      <c r="C4232">
        <v>2004</v>
      </c>
      <c r="D4232" s="1" t="d">
        <v>1992-06-02</v>
      </c>
      <c r="E4232" s="1" t="str">
        <f t="shared" si="132"/>
        <v>1992</v>
      </c>
      <c r="F4232" s="1" t="str">
        <f t="shared" si="133"/>
        <v>Jun</v>
      </c>
      <c r="G4232" t="s">
        <v>1</v>
      </c>
      <c r="H4232" t="s">
        <v>484</v>
      </c>
      <c r="I4232">
        <v>0.33</v>
      </c>
      <c r="J4232">
        <v>0.12</v>
      </c>
      <c r="K4232">
        <v>0</v>
      </c>
      <c r="L4232">
        <v>0.01</v>
      </c>
      <c r="M4232">
        <v>0.46</v>
      </c>
      <c r="N4232">
        <v>45</v>
      </c>
      <c r="O4232">
        <v>5</v>
      </c>
      <c r="P4232" t="s">
        <v>203</v>
      </c>
      <c r="R4232" t="s">
        <v>1307</v>
      </c>
      <c r="S4232" t="s">
        <v>20</v>
      </c>
    </row>
    <row r="4233" spans="1:19" x14ac:dyDescent="0.2">
      <c r="A4233" t="s">
        <v>3897</v>
      </c>
      <c r="B4233" t="s">
        <v>55</v>
      </c>
      <c r="C4233">
        <v>2007</v>
      </c>
      <c r="D4233" s="1" t="d">
        <v>2015-08-06</v>
      </c>
      <c r="E4233" s="1" t="str">
        <f t="shared" si="132"/>
        <v>2015</v>
      </c>
      <c r="F4233" s="1" t="str">
        <f t="shared" si="133"/>
        <v>Aug</v>
      </c>
      <c r="G4233" t="s">
        <v>34</v>
      </c>
      <c r="H4233" t="s">
        <v>68</v>
      </c>
      <c r="I4233">
        <v>0.23</v>
      </c>
      <c r="J4233">
        <v>0.18</v>
      </c>
      <c r="K4233">
        <v>0</v>
      </c>
      <c r="L4233">
        <v>0.06</v>
      </c>
      <c r="M4233">
        <v>0.46</v>
      </c>
      <c r="N4233">
        <v>76</v>
      </c>
      <c r="O4233">
        <v>20</v>
      </c>
      <c r="P4233" t="s">
        <v>203</v>
      </c>
      <c r="R4233" t="s">
        <v>1129</v>
      </c>
      <c r="S4233" t="s">
        <v>88</v>
      </c>
    </row>
    <row r="4234" spans="1:19" x14ac:dyDescent="0.2">
      <c r="A4234" t="s">
        <v>3898</v>
      </c>
      <c r="B4234" t="s">
        <v>55</v>
      </c>
      <c r="C4234">
        <v>2005</v>
      </c>
      <c r="D4234" s="1" t="d">
        <v>2017-04-25</v>
      </c>
      <c r="E4234" s="1" t="str">
        <f t="shared" si="132"/>
        <v>2017</v>
      </c>
      <c r="F4234" s="1" t="str">
        <f t="shared" si="133"/>
        <v>Apr</v>
      </c>
      <c r="G4234" t="s">
        <v>37</v>
      </c>
      <c r="H4234" t="s">
        <v>111</v>
      </c>
      <c r="I4234">
        <v>0.38</v>
      </c>
      <c r="J4234">
        <v>0.01</v>
      </c>
      <c r="K4234">
        <v>0</v>
      </c>
      <c r="L4234">
        <v>0.06</v>
      </c>
      <c r="M4234">
        <v>0.46</v>
      </c>
      <c r="N4234">
        <v>71</v>
      </c>
      <c r="O4234">
        <v>20</v>
      </c>
      <c r="P4234">
        <v>7.9</v>
      </c>
      <c r="Q4234">
        <v>23</v>
      </c>
      <c r="R4234" t="s">
        <v>506</v>
      </c>
      <c r="S4234" t="s">
        <v>53</v>
      </c>
    </row>
    <row r="4235" spans="1:19" x14ac:dyDescent="0.2">
      <c r="A4235" t="s">
        <v>1121</v>
      </c>
      <c r="B4235" t="s">
        <v>44</v>
      </c>
      <c r="C4235">
        <v>2014</v>
      </c>
      <c r="D4235" s="1" t="d">
        <v>2014-04-07</v>
      </c>
      <c r="E4235" s="1" t="str">
        <f t="shared" si="132"/>
        <v>2014</v>
      </c>
      <c r="F4235" s="1" t="str">
        <f t="shared" si="133"/>
        <v>Apr</v>
      </c>
      <c r="G4235" t="s">
        <v>50</v>
      </c>
      <c r="H4235" t="s">
        <v>130</v>
      </c>
      <c r="I4235">
        <v>0.25</v>
      </c>
      <c r="J4235">
        <v>0.16</v>
      </c>
      <c r="K4235">
        <v>0.01</v>
      </c>
      <c r="L4235">
        <v>0.04</v>
      </c>
      <c r="M4235">
        <v>0.46</v>
      </c>
      <c r="P4235">
        <v>7.6</v>
      </c>
      <c r="Q4235">
        <v>172</v>
      </c>
      <c r="R4235" t="s">
        <v>1122</v>
      </c>
      <c r="S4235" t="s">
        <v>53</v>
      </c>
    </row>
    <row r="4236" spans="1:19" x14ac:dyDescent="0.2">
      <c r="A4236" t="s">
        <v>3899</v>
      </c>
      <c r="B4236" t="s">
        <v>55</v>
      </c>
      <c r="C4236">
        <v>2005</v>
      </c>
      <c r="D4236" s="1" t="d">
        <v>1999-04-11</v>
      </c>
      <c r="E4236" s="1" t="str">
        <f t="shared" si="132"/>
        <v>1999</v>
      </c>
      <c r="F4236" s="1" t="str">
        <f t="shared" si="133"/>
        <v>Apr</v>
      </c>
      <c r="G4236" t="s">
        <v>86</v>
      </c>
      <c r="H4236" t="s">
        <v>155</v>
      </c>
      <c r="I4236">
        <v>0.38</v>
      </c>
      <c r="J4236">
        <v>0.01</v>
      </c>
      <c r="K4236">
        <v>0</v>
      </c>
      <c r="L4236">
        <v>0.06</v>
      </c>
      <c r="M4236">
        <v>0.46</v>
      </c>
      <c r="N4236">
        <v>49</v>
      </c>
      <c r="O4236">
        <v>13</v>
      </c>
      <c r="P4236">
        <v>5.4</v>
      </c>
      <c r="Q4236">
        <v>29</v>
      </c>
      <c r="R4236" t="s">
        <v>1307</v>
      </c>
      <c r="S4236" t="s">
        <v>88</v>
      </c>
    </row>
    <row r="4237" spans="1:19" x14ac:dyDescent="0.2">
      <c r="A4237" t="s">
        <v>3900</v>
      </c>
      <c r="B4237" t="s">
        <v>64</v>
      </c>
      <c r="C4237">
        <v>2001</v>
      </c>
      <c r="D4237" s="1" t="d">
        <v>2010-12-03</v>
      </c>
      <c r="E4237" s="1" t="str">
        <f t="shared" si="132"/>
        <v>2010</v>
      </c>
      <c r="F4237" s="1" t="str">
        <f t="shared" si="133"/>
        <v>Dec</v>
      </c>
      <c r="G4237" t="s">
        <v>1</v>
      </c>
      <c r="H4237" t="s">
        <v>484</v>
      </c>
      <c r="I4237">
        <v>0.33</v>
      </c>
      <c r="J4237">
        <v>0.12</v>
      </c>
      <c r="K4237">
        <v>0</v>
      </c>
      <c r="L4237">
        <v>0.01</v>
      </c>
      <c r="M4237">
        <v>0.46</v>
      </c>
      <c r="N4237">
        <v>64</v>
      </c>
      <c r="O4237">
        <v>5</v>
      </c>
      <c r="P4237" t="s">
        <v>203</v>
      </c>
      <c r="R4237" t="s">
        <v>971</v>
      </c>
      <c r="S4237" t="s">
        <v>20</v>
      </c>
    </row>
    <row r="4238" spans="1:19" x14ac:dyDescent="0.2">
      <c r="A4238" t="s">
        <v>3438</v>
      </c>
      <c r="B4238" t="s">
        <v>49</v>
      </c>
      <c r="C4238">
        <v>2011</v>
      </c>
      <c r="D4238" s="1" t="d">
        <v>2017-09-18</v>
      </c>
      <c r="E4238" s="1" t="str">
        <f t="shared" si="132"/>
        <v>2017</v>
      </c>
      <c r="F4238" s="1" t="str">
        <f t="shared" si="133"/>
        <v>Sep</v>
      </c>
      <c r="G4238" t="s">
        <v>24</v>
      </c>
      <c r="H4238" t="s">
        <v>484</v>
      </c>
      <c r="I4238">
        <v>0.24</v>
      </c>
      <c r="J4238">
        <v>0.15</v>
      </c>
      <c r="K4238">
        <v>0</v>
      </c>
      <c r="L4238">
        <v>7.0000000000000007E-2</v>
      </c>
      <c r="M4238">
        <v>0.46</v>
      </c>
      <c r="N4238">
        <v>61</v>
      </c>
      <c r="O4238">
        <v>41</v>
      </c>
      <c r="P4238">
        <v>6.7</v>
      </c>
      <c r="Q4238">
        <v>11</v>
      </c>
      <c r="R4238" t="s">
        <v>3439</v>
      </c>
      <c r="S4238" t="s">
        <v>20</v>
      </c>
    </row>
    <row r="4239" spans="1:19" x14ac:dyDescent="0.2">
      <c r="A4239" t="s">
        <v>3901</v>
      </c>
      <c r="B4239" t="s">
        <v>104</v>
      </c>
      <c r="C4239">
        <v>1999</v>
      </c>
      <c r="D4239" s="1" t="d">
        <v>1990-11-25</v>
      </c>
      <c r="E4239" s="1" t="str">
        <f t="shared" si="132"/>
        <v>1990</v>
      </c>
      <c r="F4239" s="1" t="str">
        <f t="shared" si="133"/>
        <v>Nov</v>
      </c>
      <c r="G4239" t="s">
        <v>24</v>
      </c>
      <c r="H4239" t="s">
        <v>776</v>
      </c>
      <c r="I4239">
        <v>0.26</v>
      </c>
      <c r="J4239">
        <v>0.17</v>
      </c>
      <c r="K4239">
        <v>0</v>
      </c>
      <c r="L4239">
        <v>0.03</v>
      </c>
      <c r="M4239">
        <v>0.46</v>
      </c>
    </row>
    <row r="4240" spans="1:19" x14ac:dyDescent="0.2">
      <c r="A4240" t="s">
        <v>3902</v>
      </c>
      <c r="B4240" t="s">
        <v>104</v>
      </c>
      <c r="C4240">
        <v>1996</v>
      </c>
      <c r="D4240" s="1" t="d">
        <v>2009-12-21</v>
      </c>
      <c r="E4240" s="1" t="str">
        <f t="shared" si="132"/>
        <v>2009</v>
      </c>
      <c r="F4240" s="1" t="str">
        <f t="shared" si="133"/>
        <v>Dec</v>
      </c>
      <c r="G4240" t="s">
        <v>18</v>
      </c>
      <c r="H4240" t="s">
        <v>68</v>
      </c>
      <c r="I4240">
        <v>0.26</v>
      </c>
      <c r="J4240">
        <v>0.17</v>
      </c>
      <c r="K4240">
        <v>0</v>
      </c>
      <c r="L4240">
        <v>0.03</v>
      </c>
      <c r="M4240">
        <v>0.46</v>
      </c>
    </row>
    <row r="4241" spans="1:19" x14ac:dyDescent="0.2">
      <c r="A4241" t="s">
        <v>2523</v>
      </c>
      <c r="B4241" t="s">
        <v>171</v>
      </c>
      <c r="C4241">
        <v>2014</v>
      </c>
      <c r="D4241" s="1" t="d">
        <v>2005-06-02</v>
      </c>
      <c r="E4241" s="1" t="str">
        <f t="shared" si="132"/>
        <v>2005</v>
      </c>
      <c r="F4241" s="1" t="str">
        <f t="shared" si="133"/>
        <v>Jun</v>
      </c>
      <c r="G4241" t="s">
        <v>50</v>
      </c>
      <c r="H4241" t="s">
        <v>242</v>
      </c>
      <c r="I4241">
        <v>0.26</v>
      </c>
      <c r="J4241">
        <v>0.15</v>
      </c>
      <c r="K4241">
        <v>0</v>
      </c>
      <c r="L4241">
        <v>0.04</v>
      </c>
      <c r="M4241">
        <v>0.46</v>
      </c>
    </row>
    <row r="4242" spans="1:19" x14ac:dyDescent="0.2">
      <c r="A4242" t="s">
        <v>2662</v>
      </c>
      <c r="B4242" t="s">
        <v>75</v>
      </c>
      <c r="C4242">
        <v>2014</v>
      </c>
      <c r="D4242" s="1" t="d">
        <v>2006-05-02</v>
      </c>
      <c r="E4242" s="1" t="str">
        <f t="shared" si="132"/>
        <v>2006</v>
      </c>
      <c r="F4242" s="1" t="str">
        <f t="shared" si="133"/>
        <v>May</v>
      </c>
      <c r="G4242" t="s">
        <v>101</v>
      </c>
      <c r="H4242" t="s">
        <v>3903</v>
      </c>
      <c r="I4242">
        <v>0.12</v>
      </c>
      <c r="J4242">
        <v>0.25</v>
      </c>
      <c r="K4242">
        <v>0.02</v>
      </c>
      <c r="L4242">
        <v>7.0000000000000007E-2</v>
      </c>
      <c r="M4242">
        <v>0.46</v>
      </c>
    </row>
    <row r="4243" spans="1:19" x14ac:dyDescent="0.2">
      <c r="A4243" t="s">
        <v>1622</v>
      </c>
      <c r="B4243" t="s">
        <v>44</v>
      </c>
      <c r="C4243">
        <v>2006</v>
      </c>
      <c r="D4243" s="1" t="d">
        <v>2012-08-04</v>
      </c>
      <c r="E4243" s="1" t="str">
        <f t="shared" si="132"/>
        <v>2012</v>
      </c>
      <c r="F4243" s="1" t="str">
        <f t="shared" si="133"/>
        <v>Aug</v>
      </c>
      <c r="G4243" t="s">
        <v>18</v>
      </c>
      <c r="H4243" t="s">
        <v>134</v>
      </c>
      <c r="I4243">
        <v>0.42</v>
      </c>
      <c r="J4243">
        <v>0</v>
      </c>
      <c r="K4243">
        <v>0</v>
      </c>
      <c r="L4243">
        <v>0.04</v>
      </c>
      <c r="M4243">
        <v>0.46</v>
      </c>
      <c r="N4243">
        <v>59</v>
      </c>
      <c r="O4243">
        <v>32</v>
      </c>
      <c r="P4243">
        <v>4.9000000000000004</v>
      </c>
      <c r="Q4243">
        <v>60</v>
      </c>
      <c r="R4243" t="s">
        <v>135</v>
      </c>
      <c r="S4243" t="s">
        <v>20</v>
      </c>
    </row>
    <row r="4244" spans="1:19" x14ac:dyDescent="0.2">
      <c r="A4244" t="s">
        <v>2994</v>
      </c>
      <c r="B4244" t="s">
        <v>55</v>
      </c>
      <c r="C4244">
        <v>2005</v>
      </c>
      <c r="D4244" s="1" t="d">
        <v>2017-04-04</v>
      </c>
      <c r="E4244" s="1" t="str">
        <f t="shared" si="132"/>
        <v>2017</v>
      </c>
      <c r="F4244" s="1" t="str">
        <f t="shared" si="133"/>
        <v>Apr</v>
      </c>
      <c r="G4244" t="s">
        <v>37</v>
      </c>
      <c r="H4244" t="s">
        <v>111</v>
      </c>
      <c r="I4244">
        <v>0.38</v>
      </c>
      <c r="J4244">
        <v>0.01</v>
      </c>
      <c r="K4244">
        <v>0</v>
      </c>
      <c r="L4244">
        <v>0.06</v>
      </c>
      <c r="M4244">
        <v>0.46</v>
      </c>
      <c r="N4244">
        <v>82</v>
      </c>
      <c r="O4244">
        <v>30</v>
      </c>
      <c r="P4244">
        <v>7.6</v>
      </c>
      <c r="Q4244">
        <v>30</v>
      </c>
      <c r="R4244" t="s">
        <v>506</v>
      </c>
      <c r="S4244" t="s">
        <v>53</v>
      </c>
    </row>
    <row r="4245" spans="1:19" x14ac:dyDescent="0.2">
      <c r="A4245" t="s">
        <v>3354</v>
      </c>
      <c r="B4245" t="s">
        <v>32</v>
      </c>
      <c r="C4245">
        <v>2008</v>
      </c>
      <c r="D4245" s="1" t="d">
        <v>1990-06-04</v>
      </c>
      <c r="E4245" s="1" t="str">
        <f t="shared" si="132"/>
        <v>1990</v>
      </c>
      <c r="F4245" s="1" t="str">
        <f t="shared" si="133"/>
        <v>Jun</v>
      </c>
      <c r="G4245" t="s">
        <v>1</v>
      </c>
      <c r="H4245" t="s">
        <v>329</v>
      </c>
      <c r="I4245">
        <v>0.26</v>
      </c>
      <c r="J4245">
        <v>0.15</v>
      </c>
      <c r="K4245">
        <v>0</v>
      </c>
      <c r="L4245">
        <v>0.05</v>
      </c>
      <c r="M4245">
        <v>0.46</v>
      </c>
      <c r="N4245">
        <v>57</v>
      </c>
      <c r="O4245">
        <v>9</v>
      </c>
      <c r="P4245">
        <v>6.8</v>
      </c>
      <c r="Q4245">
        <v>10</v>
      </c>
      <c r="R4245" t="s">
        <v>3355</v>
      </c>
      <c r="S4245" t="s">
        <v>20</v>
      </c>
    </row>
    <row r="4246" spans="1:19" x14ac:dyDescent="0.2">
      <c r="A4246" t="s">
        <v>3904</v>
      </c>
      <c r="B4246">
        <v>2600</v>
      </c>
      <c r="C4246">
        <v>1983</v>
      </c>
      <c r="D4246" s="1" t="d">
        <v>2003-11-23</v>
      </c>
      <c r="E4246" s="1" t="str">
        <f t="shared" si="132"/>
        <v>2003</v>
      </c>
      <c r="F4246" s="1" t="str">
        <f t="shared" si="133"/>
        <v>Nov</v>
      </c>
      <c r="G4246" t="s">
        <v>50</v>
      </c>
      <c r="H4246" t="s">
        <v>155</v>
      </c>
      <c r="I4246">
        <v>0.43</v>
      </c>
      <c r="J4246">
        <v>0.03</v>
      </c>
      <c r="K4246">
        <v>0</v>
      </c>
      <c r="L4246">
        <v>0</v>
      </c>
      <c r="M4246">
        <v>0.46</v>
      </c>
    </row>
    <row r="4247" spans="1:19" x14ac:dyDescent="0.2">
      <c r="A4247" t="s">
        <v>3905</v>
      </c>
      <c r="B4247" t="s">
        <v>55</v>
      </c>
      <c r="C4247">
        <v>2002</v>
      </c>
      <c r="D4247" s="1" t="d">
        <v>2010-09-18</v>
      </c>
      <c r="E4247" s="1" t="str">
        <f t="shared" si="132"/>
        <v>2010</v>
      </c>
      <c r="F4247" s="1" t="str">
        <f t="shared" si="133"/>
        <v>Sep</v>
      </c>
      <c r="G4247" t="s">
        <v>50</v>
      </c>
      <c r="H4247" t="s">
        <v>68</v>
      </c>
      <c r="I4247">
        <v>0.22</v>
      </c>
      <c r="J4247">
        <v>0.18</v>
      </c>
      <c r="K4247">
        <v>0</v>
      </c>
      <c r="L4247">
        <v>0.06</v>
      </c>
      <c r="M4247">
        <v>0.46</v>
      </c>
      <c r="N4247">
        <v>80</v>
      </c>
      <c r="O4247">
        <v>37</v>
      </c>
      <c r="P4247">
        <v>7.9</v>
      </c>
      <c r="Q4247">
        <v>29</v>
      </c>
      <c r="R4247" t="s">
        <v>1626</v>
      </c>
      <c r="S4247" t="s">
        <v>53</v>
      </c>
    </row>
    <row r="4248" spans="1:19" x14ac:dyDescent="0.2">
      <c r="A4248" t="s">
        <v>683</v>
      </c>
      <c r="B4248" t="s">
        <v>17</v>
      </c>
      <c r="C4248">
        <v>2010</v>
      </c>
      <c r="D4248" s="1" t="d">
        <v>2011-09-10</v>
      </c>
      <c r="E4248" s="1" t="str">
        <f t="shared" si="132"/>
        <v>2011</v>
      </c>
      <c r="F4248" s="1" t="str">
        <f t="shared" si="133"/>
        <v>Sep</v>
      </c>
      <c r="G4248" t="s">
        <v>24</v>
      </c>
      <c r="H4248" t="s">
        <v>134</v>
      </c>
      <c r="I4248">
        <v>0.17</v>
      </c>
      <c r="J4248">
        <v>0.23</v>
      </c>
      <c r="K4248">
        <v>0</v>
      </c>
      <c r="L4248">
        <v>0.05</v>
      </c>
      <c r="M4248">
        <v>0.46</v>
      </c>
      <c r="N4248">
        <v>50</v>
      </c>
      <c r="O4248">
        <v>8</v>
      </c>
      <c r="P4248">
        <v>3.7</v>
      </c>
      <c r="Q4248">
        <v>18</v>
      </c>
      <c r="R4248" t="s">
        <v>1518</v>
      </c>
      <c r="S4248" t="s">
        <v>112</v>
      </c>
    </row>
    <row r="4249" spans="1:19" x14ac:dyDescent="0.2">
      <c r="A4249" t="s">
        <v>3906</v>
      </c>
      <c r="B4249" t="s">
        <v>55</v>
      </c>
      <c r="C4249">
        <v>2003</v>
      </c>
      <c r="D4249" s="1" t="d">
        <v>2001-05-01</v>
      </c>
      <c r="E4249" s="1" t="str">
        <f t="shared" si="132"/>
        <v>2001</v>
      </c>
      <c r="F4249" s="1" t="str">
        <f t="shared" si="133"/>
        <v>May</v>
      </c>
      <c r="G4249" t="s">
        <v>34</v>
      </c>
      <c r="H4249" t="s">
        <v>68</v>
      </c>
      <c r="I4249">
        <v>0.22</v>
      </c>
      <c r="J4249">
        <v>0.18</v>
      </c>
      <c r="K4249">
        <v>0</v>
      </c>
      <c r="L4249">
        <v>0.06</v>
      </c>
      <c r="M4249">
        <v>0.46</v>
      </c>
    </row>
    <row r="4250" spans="1:19" x14ac:dyDescent="0.2">
      <c r="A4250" t="s">
        <v>3907</v>
      </c>
      <c r="B4250" t="s">
        <v>64</v>
      </c>
      <c r="C4250">
        <v>2001</v>
      </c>
      <c r="D4250" s="1" t="d">
        <v>2006-08-03</v>
      </c>
      <c r="E4250" s="1" t="str">
        <f t="shared" si="132"/>
        <v>2006</v>
      </c>
      <c r="F4250" s="1" t="str">
        <f t="shared" si="133"/>
        <v>Aug</v>
      </c>
      <c r="G4250" t="s">
        <v>50</v>
      </c>
      <c r="H4250" t="s">
        <v>484</v>
      </c>
      <c r="I4250">
        <v>0.33</v>
      </c>
      <c r="J4250">
        <v>0.12</v>
      </c>
      <c r="K4250">
        <v>0</v>
      </c>
      <c r="L4250">
        <v>0.01</v>
      </c>
      <c r="M4250">
        <v>0.46</v>
      </c>
    </row>
    <row r="4251" spans="1:19" x14ac:dyDescent="0.2">
      <c r="A4251" t="s">
        <v>1021</v>
      </c>
      <c r="B4251" t="s">
        <v>64</v>
      </c>
      <c r="C4251">
        <v>2003</v>
      </c>
      <c r="D4251" s="1" t="d">
        <v>2001-12-25</v>
      </c>
      <c r="E4251" s="1" t="str">
        <f t="shared" si="132"/>
        <v>2001</v>
      </c>
      <c r="F4251" s="1" t="str">
        <f t="shared" si="133"/>
        <v>Dec</v>
      </c>
      <c r="G4251" t="s">
        <v>24</v>
      </c>
      <c r="H4251" t="s">
        <v>329</v>
      </c>
      <c r="I4251">
        <v>0.33</v>
      </c>
      <c r="J4251">
        <v>0.12</v>
      </c>
      <c r="K4251">
        <v>0</v>
      </c>
      <c r="L4251">
        <v>0.01</v>
      </c>
      <c r="M4251">
        <v>0.46</v>
      </c>
      <c r="N4251">
        <v>77</v>
      </c>
      <c r="O4251">
        <v>6</v>
      </c>
      <c r="P4251">
        <v>8.3000000000000007</v>
      </c>
      <c r="Q4251">
        <v>12</v>
      </c>
      <c r="R4251" t="s">
        <v>339</v>
      </c>
      <c r="S4251" t="s">
        <v>20</v>
      </c>
    </row>
    <row r="4252" spans="1:19" x14ac:dyDescent="0.2">
      <c r="A4252" t="s">
        <v>3908</v>
      </c>
      <c r="B4252" t="s">
        <v>32</v>
      </c>
      <c r="C4252">
        <v>2007</v>
      </c>
      <c r="D4252" s="1" t="d">
        <v>2003-09-27</v>
      </c>
      <c r="E4252" s="1" t="str">
        <f t="shared" si="132"/>
        <v>2003</v>
      </c>
      <c r="F4252" s="1" t="str">
        <f t="shared" si="133"/>
        <v>Sep</v>
      </c>
      <c r="G4252" t="s">
        <v>30</v>
      </c>
      <c r="H4252" t="s">
        <v>3392</v>
      </c>
      <c r="I4252">
        <v>0.42</v>
      </c>
      <c r="J4252">
        <v>0.01</v>
      </c>
      <c r="K4252">
        <v>0</v>
      </c>
      <c r="L4252">
        <v>0.03</v>
      </c>
      <c r="M4252">
        <v>0.46</v>
      </c>
      <c r="N4252">
        <v>65</v>
      </c>
      <c r="O4252">
        <v>14</v>
      </c>
      <c r="P4252" t="s">
        <v>203</v>
      </c>
      <c r="R4252" t="s">
        <v>3909</v>
      </c>
      <c r="S4252" t="s">
        <v>20</v>
      </c>
    </row>
    <row r="4253" spans="1:19" x14ac:dyDescent="0.2">
      <c r="A4253" t="s">
        <v>3209</v>
      </c>
      <c r="B4253" t="s">
        <v>49</v>
      </c>
      <c r="C4253">
        <v>2014</v>
      </c>
      <c r="D4253" s="1" t="d">
        <v>1997-03-06</v>
      </c>
      <c r="E4253" s="1" t="str">
        <f t="shared" si="132"/>
        <v>1997</v>
      </c>
      <c r="F4253" s="1" t="str">
        <f t="shared" si="133"/>
        <v>Mar</v>
      </c>
      <c r="G4253" t="s">
        <v>50</v>
      </c>
      <c r="H4253" t="s">
        <v>267</v>
      </c>
      <c r="I4253">
        <v>0.12</v>
      </c>
      <c r="J4253">
        <v>0.27</v>
      </c>
      <c r="K4253">
        <v>0</v>
      </c>
      <c r="L4253">
        <v>7.0000000000000007E-2</v>
      </c>
      <c r="M4253">
        <v>0.46</v>
      </c>
      <c r="P4253">
        <v>7</v>
      </c>
      <c r="Q4253">
        <v>10</v>
      </c>
      <c r="R4253" t="s">
        <v>885</v>
      </c>
      <c r="S4253" t="s">
        <v>112</v>
      </c>
    </row>
    <row r="4254" spans="1:19" x14ac:dyDescent="0.2">
      <c r="A4254" t="s">
        <v>3910</v>
      </c>
      <c r="B4254" t="s">
        <v>49</v>
      </c>
      <c r="C4254">
        <v>2012</v>
      </c>
      <c r="D4254" s="1" t="d">
        <v>2005-06-10</v>
      </c>
      <c r="E4254" s="1" t="str">
        <f t="shared" si="132"/>
        <v>2005</v>
      </c>
      <c r="F4254" s="1" t="str">
        <f t="shared" si="133"/>
        <v>Jun</v>
      </c>
      <c r="G4254" t="s">
        <v>50</v>
      </c>
      <c r="H4254" t="s">
        <v>234</v>
      </c>
      <c r="I4254">
        <v>0.21</v>
      </c>
      <c r="J4254">
        <v>0.15</v>
      </c>
      <c r="K4254">
        <v>0.04</v>
      </c>
      <c r="L4254">
        <v>0.06</v>
      </c>
      <c r="M4254">
        <v>0.46</v>
      </c>
      <c r="N4254">
        <v>64</v>
      </c>
      <c r="O4254">
        <v>41</v>
      </c>
      <c r="P4254">
        <v>6.9</v>
      </c>
      <c r="Q4254">
        <v>262</v>
      </c>
      <c r="R4254" t="s">
        <v>3911</v>
      </c>
      <c r="S4254" t="s">
        <v>53</v>
      </c>
    </row>
    <row r="4255" spans="1:19" x14ac:dyDescent="0.2">
      <c r="A4255" t="s">
        <v>3912</v>
      </c>
      <c r="B4255" t="s">
        <v>32</v>
      </c>
      <c r="C4255">
        <v>2008</v>
      </c>
      <c r="D4255" s="1" t="d">
        <v>2011-07-29</v>
      </c>
      <c r="E4255" s="1" t="str">
        <f t="shared" si="132"/>
        <v>2011</v>
      </c>
      <c r="F4255" s="1" t="str">
        <f t="shared" si="133"/>
        <v>Jul</v>
      </c>
      <c r="G4255" t="s">
        <v>50</v>
      </c>
      <c r="H4255" t="s">
        <v>222</v>
      </c>
      <c r="I4255">
        <v>0.22</v>
      </c>
      <c r="J4255">
        <v>0</v>
      </c>
      <c r="K4255">
        <v>0.22</v>
      </c>
      <c r="L4255">
        <v>0.02</v>
      </c>
      <c r="M4255">
        <v>0.46</v>
      </c>
    </row>
    <row r="4256" spans="1:19" x14ac:dyDescent="0.2">
      <c r="A4256" t="s">
        <v>1973</v>
      </c>
      <c r="B4256" t="s">
        <v>17</v>
      </c>
      <c r="C4256">
        <v>2010</v>
      </c>
      <c r="D4256" s="1" t="d">
        <v>2006-09-17</v>
      </c>
      <c r="E4256" s="1" t="str">
        <f t="shared" si="132"/>
        <v>2006</v>
      </c>
      <c r="F4256" s="1" t="str">
        <f t="shared" si="133"/>
        <v>Sep</v>
      </c>
      <c r="G4256" t="s">
        <v>86</v>
      </c>
      <c r="H4256" t="s">
        <v>484</v>
      </c>
      <c r="I4256">
        <v>0.28999999999999998</v>
      </c>
      <c r="J4256">
        <v>0.13</v>
      </c>
      <c r="K4256">
        <v>0</v>
      </c>
      <c r="L4256">
        <v>0.04</v>
      </c>
      <c r="M4256">
        <v>0.46</v>
      </c>
      <c r="N4256">
        <v>72</v>
      </c>
      <c r="O4256">
        <v>7</v>
      </c>
      <c r="P4256" t="s">
        <v>203</v>
      </c>
      <c r="R4256" t="s">
        <v>746</v>
      </c>
      <c r="S4256" t="s">
        <v>88</v>
      </c>
    </row>
    <row r="4257" spans="1:19" x14ac:dyDescent="0.2">
      <c r="A4257" t="s">
        <v>3154</v>
      </c>
      <c r="B4257" t="s">
        <v>55</v>
      </c>
      <c r="C4257">
        <v>2009</v>
      </c>
      <c r="D4257" s="1" t="d">
        <v>2014-08-17</v>
      </c>
      <c r="E4257" s="1" t="str">
        <f t="shared" si="132"/>
        <v>2014</v>
      </c>
      <c r="F4257" s="1" t="str">
        <f t="shared" si="133"/>
        <v>Aug</v>
      </c>
      <c r="G4257" t="s">
        <v>1</v>
      </c>
      <c r="H4257" t="s">
        <v>68</v>
      </c>
      <c r="I4257">
        <v>0.22</v>
      </c>
      <c r="J4257">
        <v>0.17</v>
      </c>
      <c r="K4257">
        <v>0</v>
      </c>
      <c r="L4257">
        <v>0.06</v>
      </c>
      <c r="M4257">
        <v>0.46</v>
      </c>
      <c r="N4257">
        <v>72</v>
      </c>
      <c r="O4257">
        <v>8</v>
      </c>
      <c r="P4257">
        <v>4.5999999999999996</v>
      </c>
      <c r="Q4257">
        <v>32</v>
      </c>
      <c r="R4257" t="s">
        <v>3155</v>
      </c>
      <c r="S4257" t="s">
        <v>112</v>
      </c>
    </row>
    <row r="4258" spans="1:19" x14ac:dyDescent="0.2">
      <c r="A4258" t="s">
        <v>3913</v>
      </c>
      <c r="B4258" t="s">
        <v>55</v>
      </c>
      <c r="C4258">
        <v>2002</v>
      </c>
      <c r="D4258" s="1" t="d">
        <v>2010-01-01</v>
      </c>
      <c r="E4258" s="1" t="str">
        <f t="shared" si="132"/>
        <v>2010</v>
      </c>
      <c r="F4258" s="1" t="str">
        <f t="shared" si="133"/>
        <v>Jan</v>
      </c>
      <c r="G4258" t="s">
        <v>34</v>
      </c>
      <c r="H4258" t="s">
        <v>128</v>
      </c>
      <c r="I4258">
        <v>0</v>
      </c>
      <c r="J4258">
        <v>0</v>
      </c>
      <c r="K4258">
        <v>0.46</v>
      </c>
      <c r="L4258">
        <v>0</v>
      </c>
      <c r="M4258">
        <v>0.46</v>
      </c>
    </row>
    <row r="4259" spans="1:19" x14ac:dyDescent="0.2">
      <c r="A4259" t="s">
        <v>2791</v>
      </c>
      <c r="B4259" t="s">
        <v>187</v>
      </c>
      <c r="C4259">
        <v>2015</v>
      </c>
      <c r="D4259" s="1" t="d">
        <v>1996-09-15</v>
      </c>
      <c r="E4259" s="1" t="str">
        <f t="shared" si="132"/>
        <v>1996</v>
      </c>
      <c r="F4259" s="1" t="str">
        <f t="shared" si="133"/>
        <v>Sep</v>
      </c>
      <c r="G4259" t="s">
        <v>50</v>
      </c>
      <c r="H4259" t="s">
        <v>568</v>
      </c>
      <c r="I4259">
        <v>0.21</v>
      </c>
      <c r="J4259">
        <v>0.21</v>
      </c>
      <c r="K4259">
        <v>0</v>
      </c>
      <c r="L4259">
        <v>0.04</v>
      </c>
      <c r="M4259">
        <v>0.46</v>
      </c>
    </row>
    <row r="4260" spans="1:19" x14ac:dyDescent="0.2">
      <c r="A4260" t="s">
        <v>3914</v>
      </c>
      <c r="B4260" t="s">
        <v>148</v>
      </c>
      <c r="C4260">
        <v>2011</v>
      </c>
      <c r="D4260" s="1" t="d">
        <v>1989-10-16</v>
      </c>
      <c r="E4260" s="1" t="str">
        <f t="shared" si="132"/>
        <v>1989</v>
      </c>
      <c r="F4260" s="1" t="str">
        <f t="shared" si="133"/>
        <v>Oct</v>
      </c>
      <c r="G4260" t="s">
        <v>39</v>
      </c>
      <c r="H4260" t="s">
        <v>134</v>
      </c>
      <c r="I4260">
        <v>0</v>
      </c>
      <c r="J4260">
        <v>0.38</v>
      </c>
      <c r="K4260">
        <v>0</v>
      </c>
      <c r="L4260">
        <v>0.08</v>
      </c>
      <c r="M4260">
        <v>0.46</v>
      </c>
      <c r="P4260">
        <v>5.6</v>
      </c>
      <c r="Q4260">
        <v>17</v>
      </c>
      <c r="R4260" t="s">
        <v>149</v>
      </c>
      <c r="S4260" t="s">
        <v>88</v>
      </c>
    </row>
    <row r="4261" spans="1:19" x14ac:dyDescent="0.2">
      <c r="A4261" t="s">
        <v>3915</v>
      </c>
      <c r="B4261" t="s">
        <v>104</v>
      </c>
      <c r="C4261">
        <v>2000</v>
      </c>
      <c r="D4261" s="1" t="d">
        <v>2007-05-16</v>
      </c>
      <c r="E4261" s="1" t="str">
        <f t="shared" si="132"/>
        <v>2007</v>
      </c>
      <c r="F4261" s="1" t="str">
        <f t="shared" si="133"/>
        <v>May</v>
      </c>
      <c r="G4261" t="s">
        <v>24</v>
      </c>
      <c r="H4261" t="s">
        <v>71</v>
      </c>
      <c r="I4261">
        <v>0.25</v>
      </c>
      <c r="J4261">
        <v>0.17</v>
      </c>
      <c r="K4261">
        <v>0</v>
      </c>
      <c r="L4261">
        <v>0.03</v>
      </c>
      <c r="M4261">
        <v>0.46</v>
      </c>
      <c r="N4261">
        <v>63</v>
      </c>
      <c r="O4261">
        <v>11</v>
      </c>
      <c r="P4261">
        <v>6.5</v>
      </c>
      <c r="Q4261">
        <v>6</v>
      </c>
      <c r="R4261" t="s">
        <v>542</v>
      </c>
      <c r="S4261" t="s">
        <v>88</v>
      </c>
    </row>
    <row r="4262" spans="1:19" x14ac:dyDescent="0.2">
      <c r="A4262" t="s">
        <v>3916</v>
      </c>
      <c r="B4262" t="s">
        <v>104</v>
      </c>
      <c r="C4262">
        <v>1999</v>
      </c>
      <c r="D4262" s="1" t="d">
        <v>2002-12-30</v>
      </c>
      <c r="E4262" s="1" t="str">
        <f t="shared" si="132"/>
        <v>2002</v>
      </c>
      <c r="F4262" s="1" t="str">
        <f t="shared" si="133"/>
        <v>Dec</v>
      </c>
      <c r="G4262" t="s">
        <v>86</v>
      </c>
      <c r="H4262" t="s">
        <v>248</v>
      </c>
      <c r="I4262">
        <v>0.25</v>
      </c>
      <c r="J4262">
        <v>0.17</v>
      </c>
      <c r="K4262">
        <v>0</v>
      </c>
      <c r="L4262">
        <v>0.03</v>
      </c>
      <c r="M4262">
        <v>0.46</v>
      </c>
    </row>
    <row r="4263" spans="1:19" x14ac:dyDescent="0.2">
      <c r="A4263" t="s">
        <v>3917</v>
      </c>
      <c r="B4263" t="s">
        <v>55</v>
      </c>
      <c r="C4263">
        <v>2005</v>
      </c>
      <c r="D4263" s="1" t="d">
        <v>1994-11-18</v>
      </c>
      <c r="E4263" s="1" t="str">
        <f t="shared" si="132"/>
        <v>1994</v>
      </c>
      <c r="F4263" s="1" t="str">
        <f t="shared" si="133"/>
        <v>Nov</v>
      </c>
      <c r="G4263" t="s">
        <v>37</v>
      </c>
      <c r="H4263" t="s">
        <v>3918</v>
      </c>
      <c r="I4263">
        <v>0.22</v>
      </c>
      <c r="J4263">
        <v>0.17</v>
      </c>
      <c r="K4263">
        <v>0</v>
      </c>
      <c r="L4263">
        <v>0.06</v>
      </c>
      <c r="M4263">
        <v>0.46</v>
      </c>
      <c r="N4263">
        <v>58</v>
      </c>
      <c r="O4263">
        <v>25</v>
      </c>
      <c r="P4263">
        <v>8.8000000000000007</v>
      </c>
      <c r="Q4263">
        <v>51</v>
      </c>
      <c r="R4263" t="s">
        <v>1235</v>
      </c>
      <c r="S4263" t="s">
        <v>88</v>
      </c>
    </row>
    <row r="4264" spans="1:19" x14ac:dyDescent="0.2">
      <c r="A4264" t="s">
        <v>3112</v>
      </c>
      <c r="B4264" t="s">
        <v>17</v>
      </c>
      <c r="C4264">
        <v>2009</v>
      </c>
      <c r="D4264" s="1" t="d">
        <v>2011-09-06</v>
      </c>
      <c r="E4264" s="1" t="str">
        <f t="shared" si="132"/>
        <v>2011</v>
      </c>
      <c r="F4264" s="1" t="str">
        <f t="shared" si="133"/>
        <v>Sep</v>
      </c>
      <c r="G4264" t="s">
        <v>1</v>
      </c>
      <c r="H4264" t="s">
        <v>568</v>
      </c>
      <c r="I4264">
        <v>0.28999999999999998</v>
      </c>
      <c r="J4264">
        <v>0.13</v>
      </c>
      <c r="K4264">
        <v>0</v>
      </c>
      <c r="L4264">
        <v>0.04</v>
      </c>
      <c r="M4264">
        <v>0.46</v>
      </c>
      <c r="P4264" t="s">
        <v>203</v>
      </c>
      <c r="R4264" t="s">
        <v>1214</v>
      </c>
      <c r="S4264" t="s">
        <v>20</v>
      </c>
    </row>
    <row r="4265" spans="1:19" x14ac:dyDescent="0.2">
      <c r="A4265" t="s">
        <v>759</v>
      </c>
      <c r="B4265" t="s">
        <v>57</v>
      </c>
      <c r="C4265">
        <v>1994</v>
      </c>
      <c r="D4265" s="1" t="d">
        <v>2002-10-09</v>
      </c>
      <c r="E4265" s="1" t="str">
        <f t="shared" si="132"/>
        <v>2002</v>
      </c>
      <c r="F4265" s="1" t="str">
        <f t="shared" si="133"/>
        <v>Oct</v>
      </c>
      <c r="G4265" t="s">
        <v>37</v>
      </c>
      <c r="H4265" t="s">
        <v>1972</v>
      </c>
      <c r="I4265">
        <v>0</v>
      </c>
      <c r="J4265">
        <v>0</v>
      </c>
      <c r="K4265">
        <v>0.46</v>
      </c>
      <c r="L4265">
        <v>0</v>
      </c>
      <c r="M4265">
        <v>0.46</v>
      </c>
    </row>
    <row r="4266" spans="1:19" x14ac:dyDescent="0.2">
      <c r="A4266" t="s">
        <v>3919</v>
      </c>
      <c r="B4266" t="s">
        <v>55</v>
      </c>
      <c r="C4266">
        <v>2002</v>
      </c>
      <c r="D4266" s="1" t="d">
        <v>2005-01-30</v>
      </c>
      <c r="E4266" s="1" t="str">
        <f t="shared" si="132"/>
        <v>2005</v>
      </c>
      <c r="F4266" s="1" t="str">
        <f t="shared" si="133"/>
        <v>Jan</v>
      </c>
      <c r="G4266" t="s">
        <v>28</v>
      </c>
      <c r="H4266" t="s">
        <v>155</v>
      </c>
      <c r="I4266">
        <v>0.14000000000000001</v>
      </c>
      <c r="J4266">
        <v>0.11</v>
      </c>
      <c r="K4266">
        <v>0.17</v>
      </c>
      <c r="L4266">
        <v>0.04</v>
      </c>
      <c r="M4266">
        <v>0.46</v>
      </c>
      <c r="N4266">
        <v>70</v>
      </c>
      <c r="O4266">
        <v>23</v>
      </c>
      <c r="P4266">
        <v>8.6999999999999993</v>
      </c>
      <c r="Q4266">
        <v>19</v>
      </c>
      <c r="R4266" t="s">
        <v>1678</v>
      </c>
      <c r="S4266" t="s">
        <v>88</v>
      </c>
    </row>
    <row r="4267" spans="1:19" x14ac:dyDescent="0.2">
      <c r="A4267" t="s">
        <v>3920</v>
      </c>
      <c r="B4267" t="s">
        <v>64</v>
      </c>
      <c r="C4267">
        <v>2003</v>
      </c>
      <c r="D4267" s="1" t="d">
        <v>2002-08-11</v>
      </c>
      <c r="E4267" s="1" t="str">
        <f t="shared" si="132"/>
        <v>2002</v>
      </c>
      <c r="F4267" s="1" t="str">
        <f t="shared" si="133"/>
        <v>Aug</v>
      </c>
      <c r="G4267" t="s">
        <v>28</v>
      </c>
      <c r="H4267" t="s">
        <v>19</v>
      </c>
      <c r="I4267">
        <v>0</v>
      </c>
      <c r="J4267">
        <v>0</v>
      </c>
      <c r="K4267">
        <v>0.45</v>
      </c>
      <c r="L4267">
        <v>0.01</v>
      </c>
      <c r="M4267">
        <v>0.46</v>
      </c>
    </row>
    <row r="4268" spans="1:19" x14ac:dyDescent="0.2">
      <c r="A4268" t="s">
        <v>2899</v>
      </c>
      <c r="B4268" t="s">
        <v>49</v>
      </c>
      <c r="C4268">
        <v>2007</v>
      </c>
      <c r="D4268" s="1" t="d">
        <v>2000-04-06</v>
      </c>
      <c r="E4268" s="1" t="str">
        <f t="shared" si="132"/>
        <v>2000</v>
      </c>
      <c r="F4268" s="1" t="str">
        <f t="shared" si="133"/>
        <v>Apr</v>
      </c>
      <c r="G4268" t="s">
        <v>24</v>
      </c>
      <c r="H4268" t="s">
        <v>484</v>
      </c>
      <c r="I4268">
        <v>0.35</v>
      </c>
      <c r="J4268">
        <v>0.06</v>
      </c>
      <c r="K4268">
        <v>0</v>
      </c>
      <c r="L4268">
        <v>0.05</v>
      </c>
      <c r="M4268">
        <v>0.46</v>
      </c>
      <c r="N4268">
        <v>67</v>
      </c>
      <c r="O4268">
        <v>33</v>
      </c>
      <c r="P4268">
        <v>6.1</v>
      </c>
      <c r="Q4268">
        <v>8</v>
      </c>
      <c r="R4268" t="s">
        <v>807</v>
      </c>
      <c r="S4268" t="s">
        <v>20</v>
      </c>
    </row>
    <row r="4269" spans="1:19" x14ac:dyDescent="0.2">
      <c r="A4269" t="s">
        <v>3921</v>
      </c>
      <c r="B4269" t="s">
        <v>17</v>
      </c>
      <c r="C4269">
        <v>2009</v>
      </c>
      <c r="D4269" s="1" t="d">
        <v>2005-05-18</v>
      </c>
      <c r="E4269" s="1" t="str">
        <f t="shared" si="132"/>
        <v>2005</v>
      </c>
      <c r="F4269" s="1" t="str">
        <f t="shared" si="133"/>
        <v>May</v>
      </c>
      <c r="G4269" t="s">
        <v>30</v>
      </c>
      <c r="H4269" t="s">
        <v>134</v>
      </c>
      <c r="I4269">
        <v>0.33</v>
      </c>
      <c r="J4269">
        <v>0.09</v>
      </c>
      <c r="K4269">
        <v>0</v>
      </c>
      <c r="L4269">
        <v>0.04</v>
      </c>
      <c r="M4269">
        <v>0.46</v>
      </c>
      <c r="N4269">
        <v>86</v>
      </c>
      <c r="O4269">
        <v>48</v>
      </c>
      <c r="P4269">
        <v>8.4</v>
      </c>
      <c r="Q4269">
        <v>37</v>
      </c>
      <c r="R4269" t="s">
        <v>195</v>
      </c>
      <c r="S4269" t="s">
        <v>20</v>
      </c>
    </row>
    <row r="4270" spans="1:19" x14ac:dyDescent="0.2">
      <c r="A4270" t="s">
        <v>3922</v>
      </c>
      <c r="B4270" t="s">
        <v>137</v>
      </c>
      <c r="C4270">
        <v>2003</v>
      </c>
      <c r="D4270" s="1" t="d">
        <v>2004-09-11</v>
      </c>
      <c r="E4270" s="1" t="str">
        <f t="shared" si="132"/>
        <v>2004</v>
      </c>
      <c r="F4270" s="1" t="str">
        <f t="shared" si="133"/>
        <v>Sep</v>
      </c>
      <c r="G4270" t="s">
        <v>18</v>
      </c>
      <c r="H4270" t="s">
        <v>45</v>
      </c>
      <c r="I4270">
        <v>0.36</v>
      </c>
      <c r="J4270">
        <v>0.08</v>
      </c>
      <c r="K4270">
        <v>0</v>
      </c>
      <c r="L4270">
        <v>0.02</v>
      </c>
      <c r="M4270">
        <v>0.46</v>
      </c>
      <c r="N4270">
        <v>89</v>
      </c>
      <c r="O4270">
        <v>44</v>
      </c>
      <c r="P4270">
        <v>8.1999999999999993</v>
      </c>
      <c r="Q4270">
        <v>31</v>
      </c>
      <c r="R4270" t="s">
        <v>3259</v>
      </c>
      <c r="S4270" t="s">
        <v>20</v>
      </c>
    </row>
    <row r="4271" spans="1:19" x14ac:dyDescent="0.2">
      <c r="A4271" t="s">
        <v>3923</v>
      </c>
      <c r="B4271" t="s">
        <v>159</v>
      </c>
      <c r="C4271">
        <v>2006</v>
      </c>
      <c r="D4271" s="1" t="d">
        <v>2011-12-21</v>
      </c>
      <c r="E4271" s="1" t="str">
        <f t="shared" si="132"/>
        <v>2011</v>
      </c>
      <c r="F4271" s="1" t="str">
        <f t="shared" si="133"/>
        <v>Dec</v>
      </c>
      <c r="G4271" t="s">
        <v>37</v>
      </c>
      <c r="H4271" t="s">
        <v>111</v>
      </c>
      <c r="I4271">
        <v>0.23</v>
      </c>
      <c r="J4271">
        <v>0.14000000000000001</v>
      </c>
      <c r="K4271">
        <v>0</v>
      </c>
      <c r="L4271">
        <v>0.09</v>
      </c>
      <c r="M4271">
        <v>0.46</v>
      </c>
      <c r="N4271">
        <v>65</v>
      </c>
      <c r="O4271">
        <v>19</v>
      </c>
      <c r="P4271">
        <v>9.1</v>
      </c>
      <c r="Q4271">
        <v>64</v>
      </c>
      <c r="R4271" t="s">
        <v>720</v>
      </c>
      <c r="S4271" t="s">
        <v>53</v>
      </c>
    </row>
    <row r="4272" spans="1:19" x14ac:dyDescent="0.2">
      <c r="A4272" t="s">
        <v>2040</v>
      </c>
      <c r="B4272" t="s">
        <v>104</v>
      </c>
      <c r="C4272">
        <v>1995</v>
      </c>
      <c r="D4272" s="1" t="d">
        <v>1992-04-01</v>
      </c>
      <c r="E4272" s="1" t="str">
        <f t="shared" si="132"/>
        <v>1992</v>
      </c>
      <c r="F4272" s="1" t="str">
        <f t="shared" si="133"/>
        <v>Apr</v>
      </c>
      <c r="G4272" t="s">
        <v>39</v>
      </c>
      <c r="H4272" t="s">
        <v>68</v>
      </c>
      <c r="I4272">
        <v>0.25</v>
      </c>
      <c r="J4272">
        <v>0.17</v>
      </c>
      <c r="K4272">
        <v>0</v>
      </c>
      <c r="L4272">
        <v>0.03</v>
      </c>
      <c r="M4272">
        <v>0.46</v>
      </c>
    </row>
    <row r="4273" spans="1:19" x14ac:dyDescent="0.2">
      <c r="A4273" t="s">
        <v>3199</v>
      </c>
      <c r="B4273" t="s">
        <v>44</v>
      </c>
      <c r="C4273">
        <v>2007</v>
      </c>
      <c r="D4273" s="1" t="d">
        <v>2004-04-01</v>
      </c>
      <c r="E4273" s="1" t="str">
        <f t="shared" si="132"/>
        <v>2004</v>
      </c>
      <c r="F4273" s="1" t="str">
        <f t="shared" si="133"/>
        <v>Apr</v>
      </c>
      <c r="G4273" t="s">
        <v>50</v>
      </c>
      <c r="H4273" t="s">
        <v>151</v>
      </c>
      <c r="I4273">
        <v>0.3</v>
      </c>
      <c r="J4273">
        <v>0.12</v>
      </c>
      <c r="K4273">
        <v>0</v>
      </c>
      <c r="L4273">
        <v>0.04</v>
      </c>
      <c r="M4273">
        <v>0.46</v>
      </c>
      <c r="N4273">
        <v>41</v>
      </c>
      <c r="O4273">
        <v>25</v>
      </c>
      <c r="P4273">
        <v>4.0999999999999996</v>
      </c>
      <c r="Q4273">
        <v>14</v>
      </c>
      <c r="R4273" t="s">
        <v>558</v>
      </c>
      <c r="S4273" t="s">
        <v>112</v>
      </c>
    </row>
    <row r="4274" spans="1:19" x14ac:dyDescent="0.2">
      <c r="A4274" t="s">
        <v>3604</v>
      </c>
      <c r="B4274" t="s">
        <v>159</v>
      </c>
      <c r="C4274">
        <v>2006</v>
      </c>
      <c r="D4274" s="1" t="d">
        <v>2012-01-13</v>
      </c>
      <c r="E4274" s="1" t="str">
        <f t="shared" si="132"/>
        <v>2012</v>
      </c>
      <c r="F4274" s="1" t="str">
        <f t="shared" si="133"/>
        <v>Jan</v>
      </c>
      <c r="G4274" t="s">
        <v>50</v>
      </c>
      <c r="H4274" t="s">
        <v>283</v>
      </c>
      <c r="I4274">
        <v>0.09</v>
      </c>
      <c r="J4274">
        <v>0.24</v>
      </c>
      <c r="K4274">
        <v>0</v>
      </c>
      <c r="L4274">
        <v>0.12</v>
      </c>
      <c r="M4274">
        <v>0.46</v>
      </c>
      <c r="N4274">
        <v>67</v>
      </c>
      <c r="O4274">
        <v>28</v>
      </c>
      <c r="P4274">
        <v>7.9</v>
      </c>
      <c r="Q4274">
        <v>30</v>
      </c>
      <c r="R4274" t="s">
        <v>2250</v>
      </c>
      <c r="S4274" t="s">
        <v>88</v>
      </c>
    </row>
    <row r="4275" spans="1:19" x14ac:dyDescent="0.2">
      <c r="A4275" t="s">
        <v>480</v>
      </c>
      <c r="B4275" t="s">
        <v>171</v>
      </c>
      <c r="C4275">
        <v>2013</v>
      </c>
      <c r="D4275" s="1" t="d">
        <v>2016-07-26</v>
      </c>
      <c r="E4275" s="1" t="str">
        <f t="shared" si="132"/>
        <v>2016</v>
      </c>
      <c r="F4275" s="1" t="str">
        <f t="shared" si="133"/>
        <v>Jul</v>
      </c>
      <c r="G4275" t="s">
        <v>34</v>
      </c>
      <c r="H4275" t="s">
        <v>111</v>
      </c>
      <c r="I4275">
        <v>0.3</v>
      </c>
      <c r="J4275">
        <v>0.11</v>
      </c>
      <c r="K4275">
        <v>0</v>
      </c>
      <c r="L4275">
        <v>0.04</v>
      </c>
      <c r="M4275">
        <v>0.45</v>
      </c>
      <c r="N4275">
        <v>71</v>
      </c>
      <c r="O4275">
        <v>6</v>
      </c>
      <c r="P4275">
        <v>7</v>
      </c>
      <c r="Q4275">
        <v>58</v>
      </c>
      <c r="R4275" t="s">
        <v>111</v>
      </c>
      <c r="S4275" t="s">
        <v>112</v>
      </c>
    </row>
    <row r="4276" spans="1:19" x14ac:dyDescent="0.2">
      <c r="A4276" t="s">
        <v>2730</v>
      </c>
      <c r="B4276" t="s">
        <v>49</v>
      </c>
      <c r="C4276">
        <v>2009</v>
      </c>
      <c r="D4276" s="1" t="d">
        <v>2021-01-12</v>
      </c>
      <c r="E4276" s="1" t="str">
        <f t="shared" si="132"/>
        <v>2021</v>
      </c>
      <c r="F4276" s="1" t="str">
        <f t="shared" si="133"/>
        <v>Jan</v>
      </c>
      <c r="G4276" t="s">
        <v>28</v>
      </c>
      <c r="H4276" t="s">
        <v>372</v>
      </c>
      <c r="I4276">
        <v>0</v>
      </c>
      <c r="J4276">
        <v>0</v>
      </c>
      <c r="K4276">
        <v>0.45</v>
      </c>
      <c r="L4276">
        <v>0</v>
      </c>
      <c r="M4276">
        <v>0.45</v>
      </c>
      <c r="R4276" t="s">
        <v>1233</v>
      </c>
    </row>
    <row r="4277" spans="1:19" x14ac:dyDescent="0.2">
      <c r="A4277" t="s">
        <v>3924</v>
      </c>
      <c r="B4277" t="s">
        <v>64</v>
      </c>
      <c r="C4277">
        <v>2005</v>
      </c>
      <c r="D4277" s="1" t="d">
        <v>1990-04-06</v>
      </c>
      <c r="E4277" s="1" t="str">
        <f t="shared" si="132"/>
        <v>1990</v>
      </c>
      <c r="F4277" s="1" t="str">
        <f t="shared" si="133"/>
        <v>Apr</v>
      </c>
      <c r="G4277" t="s">
        <v>1</v>
      </c>
      <c r="H4277" t="s">
        <v>484</v>
      </c>
      <c r="I4277">
        <v>0.33</v>
      </c>
      <c r="J4277">
        <v>0.12</v>
      </c>
      <c r="K4277">
        <v>0</v>
      </c>
      <c r="L4277">
        <v>0.01</v>
      </c>
      <c r="M4277">
        <v>0.45</v>
      </c>
    </row>
    <row r="4278" spans="1:19" x14ac:dyDescent="0.2">
      <c r="A4278" t="s">
        <v>3408</v>
      </c>
      <c r="B4278" t="s">
        <v>32</v>
      </c>
      <c r="C4278">
        <v>2008</v>
      </c>
      <c r="D4278" s="1" t="d">
        <v>2013-02-12</v>
      </c>
      <c r="E4278" s="1" t="str">
        <f t="shared" si="132"/>
        <v>2013</v>
      </c>
      <c r="F4278" s="1" t="str">
        <f t="shared" si="133"/>
        <v>Feb</v>
      </c>
      <c r="G4278" t="s">
        <v>1</v>
      </c>
      <c r="H4278" t="s">
        <v>51</v>
      </c>
      <c r="I4278">
        <v>0.26</v>
      </c>
      <c r="J4278">
        <v>0.15</v>
      </c>
      <c r="K4278">
        <v>0</v>
      </c>
      <c r="L4278">
        <v>0.03</v>
      </c>
      <c r="M4278">
        <v>0.45</v>
      </c>
    </row>
    <row r="4279" spans="1:19" x14ac:dyDescent="0.2">
      <c r="A4279" t="s">
        <v>696</v>
      </c>
      <c r="B4279" t="s">
        <v>104</v>
      </c>
      <c r="C4279">
        <v>1999</v>
      </c>
      <c r="D4279" s="1" t="d">
        <v>2010-08-17</v>
      </c>
      <c r="E4279" s="1" t="str">
        <f t="shared" si="132"/>
        <v>2010</v>
      </c>
      <c r="F4279" s="1" t="str">
        <f t="shared" si="133"/>
        <v>Aug</v>
      </c>
      <c r="G4279" t="s">
        <v>37</v>
      </c>
      <c r="H4279" t="s">
        <v>155</v>
      </c>
      <c r="I4279">
        <v>0.25</v>
      </c>
      <c r="J4279">
        <v>0.17</v>
      </c>
      <c r="K4279">
        <v>0</v>
      </c>
      <c r="L4279">
        <v>0.03</v>
      </c>
      <c r="M4279">
        <v>0.45</v>
      </c>
    </row>
    <row r="4280" spans="1:19" x14ac:dyDescent="0.2">
      <c r="A4280" t="s">
        <v>232</v>
      </c>
      <c r="B4280" t="s">
        <v>79</v>
      </c>
      <c r="C4280">
        <v>2014</v>
      </c>
      <c r="D4280" s="1" t="d">
        <v>1998-09-11</v>
      </c>
      <c r="E4280" s="1" t="str">
        <f t="shared" si="132"/>
        <v>1998</v>
      </c>
      <c r="F4280" s="1" t="str">
        <f t="shared" si="133"/>
        <v>Sep</v>
      </c>
      <c r="G4280" t="s">
        <v>18</v>
      </c>
      <c r="H4280" t="s">
        <v>134</v>
      </c>
      <c r="I4280">
        <v>0.09</v>
      </c>
      <c r="J4280">
        <v>0.34</v>
      </c>
      <c r="K4280">
        <v>0</v>
      </c>
      <c r="L4280">
        <v>0.03</v>
      </c>
      <c r="M4280">
        <v>0.45</v>
      </c>
      <c r="P4280">
        <v>2.4</v>
      </c>
      <c r="Q4280">
        <v>35</v>
      </c>
      <c r="R4280" t="s">
        <v>135</v>
      </c>
      <c r="S4280" t="s">
        <v>20</v>
      </c>
    </row>
    <row r="4281" spans="1:19" x14ac:dyDescent="0.2">
      <c r="A4281" t="s">
        <v>3925</v>
      </c>
      <c r="B4281" t="s">
        <v>57</v>
      </c>
      <c r="C4281">
        <v>1996</v>
      </c>
      <c r="D4281" s="1" t="d">
        <v>2022-06-09</v>
      </c>
      <c r="E4281" s="1" t="str">
        <f t="shared" si="132"/>
        <v>2022</v>
      </c>
      <c r="F4281" s="1" t="str">
        <f t="shared" si="133"/>
        <v>Jun</v>
      </c>
      <c r="G4281" t="s">
        <v>18</v>
      </c>
      <c r="H4281" t="s">
        <v>234</v>
      </c>
      <c r="I4281">
        <v>0</v>
      </c>
      <c r="J4281">
        <v>0</v>
      </c>
      <c r="K4281">
        <v>0.45</v>
      </c>
      <c r="L4281">
        <v>0</v>
      </c>
      <c r="M4281">
        <v>0.45</v>
      </c>
    </row>
    <row r="4282" spans="1:19" x14ac:dyDescent="0.2">
      <c r="A4282" t="s">
        <v>3926</v>
      </c>
      <c r="B4282" t="s">
        <v>55</v>
      </c>
      <c r="C4282">
        <v>2005</v>
      </c>
      <c r="D4282" s="1" t="d">
        <v>2001-06-13</v>
      </c>
      <c r="E4282" s="1" t="str">
        <f t="shared" si="132"/>
        <v>2001</v>
      </c>
      <c r="F4282" s="1" t="str">
        <f t="shared" si="133"/>
        <v>Jun</v>
      </c>
      <c r="G4282" t="s">
        <v>18</v>
      </c>
      <c r="H4282" t="s">
        <v>234</v>
      </c>
      <c r="I4282">
        <v>0</v>
      </c>
      <c r="J4282">
        <v>0</v>
      </c>
      <c r="K4282">
        <v>0.45</v>
      </c>
      <c r="L4282">
        <v>0</v>
      </c>
      <c r="M4282">
        <v>0.45</v>
      </c>
    </row>
    <row r="4283" spans="1:19" x14ac:dyDescent="0.2">
      <c r="A4283" t="s">
        <v>557</v>
      </c>
      <c r="B4283" t="s">
        <v>189</v>
      </c>
      <c r="C4283">
        <v>2003</v>
      </c>
      <c r="D4283" s="1" t="d">
        <v>2011-02-19</v>
      </c>
      <c r="E4283" s="1" t="str">
        <f t="shared" si="132"/>
        <v>2011</v>
      </c>
      <c r="F4283" s="1" t="str">
        <f t="shared" si="133"/>
        <v>Feb</v>
      </c>
      <c r="G4283" t="s">
        <v>50</v>
      </c>
      <c r="H4283" t="s">
        <v>155</v>
      </c>
      <c r="I4283">
        <v>0.34</v>
      </c>
      <c r="J4283">
        <v>0.09</v>
      </c>
      <c r="K4283">
        <v>0.02</v>
      </c>
      <c r="L4283">
        <v>0.01</v>
      </c>
      <c r="M4283">
        <v>0.45</v>
      </c>
      <c r="N4283">
        <v>63</v>
      </c>
      <c r="O4283">
        <v>23</v>
      </c>
      <c r="P4283">
        <v>8</v>
      </c>
      <c r="Q4283">
        <v>45</v>
      </c>
      <c r="R4283" t="s">
        <v>558</v>
      </c>
      <c r="S4283" t="s">
        <v>88</v>
      </c>
    </row>
    <row r="4284" spans="1:19" x14ac:dyDescent="0.2">
      <c r="A4284" t="s">
        <v>3209</v>
      </c>
      <c r="B4284" t="s">
        <v>44</v>
      </c>
      <c r="C4284">
        <v>2014</v>
      </c>
      <c r="D4284" s="1" t="d">
        <v>2015-04-23</v>
      </c>
      <c r="E4284" s="1" t="str">
        <f t="shared" si="132"/>
        <v>2015</v>
      </c>
      <c r="F4284" s="1" t="str">
        <f t="shared" si="133"/>
        <v>Apr</v>
      </c>
      <c r="G4284" t="s">
        <v>50</v>
      </c>
      <c r="H4284" t="s">
        <v>267</v>
      </c>
      <c r="I4284">
        <v>0.2</v>
      </c>
      <c r="J4284">
        <v>0.21</v>
      </c>
      <c r="K4284">
        <v>0</v>
      </c>
      <c r="L4284">
        <v>0.04</v>
      </c>
      <c r="M4284">
        <v>0.45</v>
      </c>
      <c r="N4284">
        <v>70</v>
      </c>
      <c r="O4284">
        <v>4</v>
      </c>
      <c r="P4284">
        <v>8.6999999999999993</v>
      </c>
      <c r="Q4284">
        <v>11</v>
      </c>
      <c r="R4284" t="s">
        <v>885</v>
      </c>
      <c r="S4284" t="s">
        <v>112</v>
      </c>
    </row>
    <row r="4285" spans="1:19" x14ac:dyDescent="0.2">
      <c r="A4285" t="s">
        <v>1517</v>
      </c>
      <c r="B4285" t="s">
        <v>137</v>
      </c>
      <c r="C4285">
        <v>2004</v>
      </c>
      <c r="D4285" s="1" t="d">
        <v>1999-06-29</v>
      </c>
      <c r="E4285" s="1" t="str">
        <f t="shared" si="132"/>
        <v>1999</v>
      </c>
      <c r="F4285" s="1" t="str">
        <f t="shared" si="133"/>
        <v>Jun</v>
      </c>
      <c r="G4285" t="s">
        <v>24</v>
      </c>
      <c r="H4285" t="s">
        <v>134</v>
      </c>
      <c r="I4285">
        <v>0.34</v>
      </c>
      <c r="J4285">
        <v>0.1</v>
      </c>
      <c r="K4285">
        <v>0</v>
      </c>
      <c r="L4285">
        <v>0.02</v>
      </c>
      <c r="M4285">
        <v>0.45</v>
      </c>
      <c r="N4285">
        <v>86</v>
      </c>
      <c r="O4285">
        <v>16</v>
      </c>
      <c r="P4285" t="s">
        <v>203</v>
      </c>
      <c r="R4285" t="s">
        <v>287</v>
      </c>
      <c r="S4285" t="s">
        <v>20</v>
      </c>
    </row>
    <row r="4286" spans="1:19" x14ac:dyDescent="0.2">
      <c r="A4286" t="s">
        <v>3927</v>
      </c>
      <c r="B4286" t="s">
        <v>57</v>
      </c>
      <c r="C4286">
        <v>1995</v>
      </c>
      <c r="D4286" s="1" t="d">
        <v>2010-07-10</v>
      </c>
      <c r="E4286" s="1" t="str">
        <f t="shared" si="132"/>
        <v>2010</v>
      </c>
      <c r="F4286" s="1" t="str">
        <f t="shared" si="133"/>
        <v>Jul</v>
      </c>
      <c r="G4286" t="s">
        <v>18</v>
      </c>
      <c r="H4286" t="s">
        <v>3928</v>
      </c>
      <c r="I4286">
        <v>0</v>
      </c>
      <c r="J4286">
        <v>0</v>
      </c>
      <c r="K4286">
        <v>0.45</v>
      </c>
      <c r="L4286">
        <v>0</v>
      </c>
      <c r="M4286">
        <v>0.45</v>
      </c>
    </row>
    <row r="4287" spans="1:19" x14ac:dyDescent="0.2">
      <c r="A4287" t="s">
        <v>3929</v>
      </c>
      <c r="B4287" t="s">
        <v>44</v>
      </c>
      <c r="C4287">
        <v>2009</v>
      </c>
      <c r="D4287" s="1" t="d">
        <v>1990-02-05</v>
      </c>
      <c r="E4287" s="1" t="str">
        <f t="shared" si="132"/>
        <v>1990</v>
      </c>
      <c r="F4287" s="1" t="str">
        <f t="shared" si="133"/>
        <v>Feb</v>
      </c>
      <c r="G4287" t="s">
        <v>24</v>
      </c>
      <c r="H4287" t="s">
        <v>111</v>
      </c>
      <c r="I4287">
        <v>0.24</v>
      </c>
      <c r="J4287">
        <v>0.17</v>
      </c>
      <c r="K4287">
        <v>0</v>
      </c>
      <c r="L4287">
        <v>0.05</v>
      </c>
      <c r="M4287">
        <v>0.45</v>
      </c>
    </row>
    <row r="4288" spans="1:19" x14ac:dyDescent="0.2">
      <c r="A4288" t="s">
        <v>3214</v>
      </c>
      <c r="B4288" t="s">
        <v>44</v>
      </c>
      <c r="C4288">
        <v>2014</v>
      </c>
      <c r="D4288" s="1" t="d">
        <v>1993-03-17</v>
      </c>
      <c r="E4288" s="1" t="str">
        <f t="shared" si="132"/>
        <v>1993</v>
      </c>
      <c r="F4288" s="1" t="str">
        <f t="shared" si="133"/>
        <v>Mar</v>
      </c>
      <c r="G4288" t="s">
        <v>18</v>
      </c>
      <c r="H4288" t="s">
        <v>134</v>
      </c>
      <c r="I4288">
        <v>0.35</v>
      </c>
      <c r="J4288">
        <v>0.05</v>
      </c>
      <c r="K4288">
        <v>0</v>
      </c>
      <c r="L4288">
        <v>0.05</v>
      </c>
      <c r="M4288">
        <v>0.45</v>
      </c>
      <c r="P4288">
        <v>2.8</v>
      </c>
      <c r="Q4288">
        <v>47</v>
      </c>
      <c r="R4288" t="s">
        <v>135</v>
      </c>
      <c r="S4288" t="s">
        <v>112</v>
      </c>
    </row>
    <row r="4289" spans="1:19" x14ac:dyDescent="0.2">
      <c r="A4289" t="s">
        <v>3930</v>
      </c>
      <c r="B4289" t="s">
        <v>189</v>
      </c>
      <c r="C4289">
        <v>2002</v>
      </c>
      <c r="D4289" s="1" t="d">
        <v>2019-10-06</v>
      </c>
      <c r="E4289" s="1" t="str">
        <f t="shared" si="132"/>
        <v>2019</v>
      </c>
      <c r="F4289" s="1" t="str">
        <f t="shared" si="133"/>
        <v>Oct</v>
      </c>
      <c r="G4289" t="s">
        <v>28</v>
      </c>
      <c r="H4289" t="s">
        <v>977</v>
      </c>
      <c r="I4289">
        <v>0.23</v>
      </c>
      <c r="J4289">
        <v>0.06</v>
      </c>
      <c r="K4289">
        <v>0.16</v>
      </c>
      <c r="L4289">
        <v>0.01</v>
      </c>
      <c r="M4289">
        <v>0.45</v>
      </c>
    </row>
    <row r="4290" spans="1:19" x14ac:dyDescent="0.2">
      <c r="A4290" t="s">
        <v>2218</v>
      </c>
      <c r="B4290" t="s">
        <v>1015</v>
      </c>
      <c r="C4290">
        <v>2012</v>
      </c>
      <c r="D4290" s="1" t="d">
        <v>1999-09-03</v>
      </c>
      <c r="E4290" s="1" t="str">
        <f t="shared" si="132"/>
        <v>1999</v>
      </c>
      <c r="F4290" s="1" t="str">
        <f t="shared" si="133"/>
        <v>Sep</v>
      </c>
      <c r="G4290" t="s">
        <v>50</v>
      </c>
      <c r="H4290" t="s">
        <v>68</v>
      </c>
      <c r="I4290">
        <v>0.21</v>
      </c>
      <c r="J4290">
        <v>0.14000000000000001</v>
      </c>
      <c r="K4290">
        <v>0.01</v>
      </c>
      <c r="L4290">
        <v>0.09</v>
      </c>
      <c r="M4290">
        <v>0.45</v>
      </c>
      <c r="N4290">
        <v>75</v>
      </c>
      <c r="O4290">
        <v>15</v>
      </c>
      <c r="P4290">
        <v>7.5</v>
      </c>
      <c r="Q4290">
        <v>221</v>
      </c>
      <c r="R4290" t="s">
        <v>336</v>
      </c>
      <c r="S4290" t="s">
        <v>88</v>
      </c>
    </row>
    <row r="4291" spans="1:19" x14ac:dyDescent="0.2">
      <c r="A4291" t="s">
        <v>3931</v>
      </c>
      <c r="B4291" t="s">
        <v>55</v>
      </c>
      <c r="C4291">
        <v>2002</v>
      </c>
      <c r="D4291" s="1" t="d">
        <v>1998-12-23</v>
      </c>
      <c r="E4291" s="1" t="str">
        <f t="shared" ref="E4291:E4354" si="134">TEXT(D4291,"yyyy")</f>
        <v>1998</v>
      </c>
      <c r="F4291" s="1" t="str">
        <f t="shared" ref="F4291:F4354" si="135">TEXT(D4291,"mmm")</f>
        <v>Dec</v>
      </c>
      <c r="G4291" t="s">
        <v>50</v>
      </c>
      <c r="H4291" t="s">
        <v>3932</v>
      </c>
      <c r="I4291">
        <v>0.22</v>
      </c>
      <c r="J4291">
        <v>0.17</v>
      </c>
      <c r="K4291">
        <v>0</v>
      </c>
      <c r="L4291">
        <v>0.06</v>
      </c>
      <c r="M4291">
        <v>0.45</v>
      </c>
      <c r="N4291">
        <v>46</v>
      </c>
      <c r="O4291">
        <v>5</v>
      </c>
      <c r="P4291">
        <v>6.8</v>
      </c>
      <c r="Q4291">
        <v>5</v>
      </c>
      <c r="R4291" t="s">
        <v>1149</v>
      </c>
      <c r="S4291" t="s">
        <v>20</v>
      </c>
    </row>
    <row r="4292" spans="1:19" x14ac:dyDescent="0.2">
      <c r="A4292" t="s">
        <v>3933</v>
      </c>
      <c r="B4292" t="s">
        <v>32</v>
      </c>
      <c r="C4292">
        <v>2006</v>
      </c>
      <c r="D4292" s="1" t="d">
        <v>1992-11-15</v>
      </c>
      <c r="E4292" s="1" t="str">
        <f t="shared" si="134"/>
        <v>1992</v>
      </c>
      <c r="F4292" s="1" t="str">
        <f t="shared" si="135"/>
        <v>Nov</v>
      </c>
      <c r="G4292" t="s">
        <v>86</v>
      </c>
      <c r="H4292" t="s">
        <v>151</v>
      </c>
      <c r="I4292">
        <v>0.28999999999999998</v>
      </c>
      <c r="J4292">
        <v>0.01</v>
      </c>
      <c r="K4292">
        <v>0.12</v>
      </c>
      <c r="L4292">
        <v>0.03</v>
      </c>
      <c r="M4292">
        <v>0.45</v>
      </c>
      <c r="N4292">
        <v>83</v>
      </c>
      <c r="O4292">
        <v>32</v>
      </c>
      <c r="P4292">
        <v>7.5</v>
      </c>
      <c r="Q4292">
        <v>23</v>
      </c>
      <c r="R4292" t="s">
        <v>3934</v>
      </c>
      <c r="S4292" t="s">
        <v>88</v>
      </c>
    </row>
    <row r="4293" spans="1:19" x14ac:dyDescent="0.2">
      <c r="A4293" t="s">
        <v>3935</v>
      </c>
      <c r="B4293" t="s">
        <v>32</v>
      </c>
      <c r="C4293">
        <v>2008</v>
      </c>
      <c r="D4293" s="1" t="d">
        <v>1994-04-03</v>
      </c>
      <c r="E4293" s="1" t="str">
        <f t="shared" si="134"/>
        <v>1994</v>
      </c>
      <c r="F4293" s="1" t="str">
        <f t="shared" si="135"/>
        <v>Apr</v>
      </c>
      <c r="G4293" t="s">
        <v>101</v>
      </c>
      <c r="H4293" t="s">
        <v>484</v>
      </c>
      <c r="I4293">
        <v>0.42</v>
      </c>
      <c r="J4293">
        <v>0</v>
      </c>
      <c r="K4293">
        <v>0</v>
      </c>
      <c r="L4293">
        <v>0.03</v>
      </c>
      <c r="M4293">
        <v>0.45</v>
      </c>
      <c r="P4293" t="s">
        <v>203</v>
      </c>
      <c r="R4293" t="s">
        <v>1216</v>
      </c>
      <c r="S4293" t="s">
        <v>20</v>
      </c>
    </row>
    <row r="4294" spans="1:19" x14ac:dyDescent="0.2">
      <c r="A4294" t="s">
        <v>3936</v>
      </c>
      <c r="B4294" t="s">
        <v>17</v>
      </c>
      <c r="C4294">
        <v>2011</v>
      </c>
      <c r="D4294" s="1" t="d">
        <v>1988-11-13</v>
      </c>
      <c r="E4294" s="1" t="str">
        <f t="shared" si="134"/>
        <v>1988</v>
      </c>
      <c r="F4294" s="1" t="str">
        <f t="shared" si="135"/>
        <v>Nov</v>
      </c>
      <c r="G4294" t="s">
        <v>34</v>
      </c>
      <c r="H4294" t="s">
        <v>3937</v>
      </c>
      <c r="I4294">
        <v>0.43</v>
      </c>
      <c r="J4294">
        <v>0</v>
      </c>
      <c r="K4294">
        <v>0</v>
      </c>
      <c r="L4294">
        <v>0.03</v>
      </c>
      <c r="M4294">
        <v>0.45</v>
      </c>
      <c r="P4294" t="s">
        <v>203</v>
      </c>
      <c r="R4294" t="s">
        <v>1746</v>
      </c>
      <c r="S4294" t="s">
        <v>112</v>
      </c>
    </row>
    <row r="4295" spans="1:19" x14ac:dyDescent="0.2">
      <c r="A4295" t="s">
        <v>3938</v>
      </c>
      <c r="B4295" t="s">
        <v>137</v>
      </c>
      <c r="C4295" t="s">
        <v>286</v>
      </c>
      <c r="D4295" s="1" t="d">
        <v>2007-04-22</v>
      </c>
      <c r="E4295" s="1" t="str">
        <f t="shared" si="134"/>
        <v>2007</v>
      </c>
      <c r="F4295" s="1" t="str">
        <f t="shared" si="135"/>
        <v>Apr</v>
      </c>
      <c r="G4295" t="s">
        <v>37</v>
      </c>
      <c r="H4295" t="s">
        <v>329</v>
      </c>
      <c r="I4295">
        <v>0.32</v>
      </c>
      <c r="J4295">
        <v>0.11</v>
      </c>
      <c r="K4295">
        <v>0</v>
      </c>
      <c r="L4295">
        <v>0.02</v>
      </c>
      <c r="M4295">
        <v>0.45</v>
      </c>
      <c r="N4295">
        <v>89</v>
      </c>
      <c r="O4295">
        <v>84</v>
      </c>
      <c r="P4295">
        <v>8.9</v>
      </c>
      <c r="Q4295">
        <v>85</v>
      </c>
      <c r="R4295" t="s">
        <v>2957</v>
      </c>
      <c r="S4295" t="s">
        <v>53</v>
      </c>
    </row>
    <row r="4296" spans="1:19" x14ac:dyDescent="0.2">
      <c r="A4296" t="s">
        <v>3939</v>
      </c>
      <c r="B4296" t="s">
        <v>55</v>
      </c>
      <c r="C4296">
        <v>2006</v>
      </c>
      <c r="D4296" s="1" t="d">
        <v>1996-08-06</v>
      </c>
      <c r="E4296" s="1" t="str">
        <f t="shared" si="134"/>
        <v>1996</v>
      </c>
      <c r="F4296" s="1" t="str">
        <f t="shared" si="135"/>
        <v>Aug</v>
      </c>
      <c r="G4296" t="s">
        <v>18</v>
      </c>
      <c r="H4296" t="s">
        <v>134</v>
      </c>
      <c r="I4296">
        <v>0.38</v>
      </c>
      <c r="J4296">
        <v>0.01</v>
      </c>
      <c r="K4296">
        <v>0</v>
      </c>
      <c r="L4296">
        <v>0.06</v>
      </c>
      <c r="M4296">
        <v>0.45</v>
      </c>
      <c r="N4296">
        <v>66</v>
      </c>
      <c r="O4296">
        <v>22</v>
      </c>
      <c r="P4296">
        <v>6.9</v>
      </c>
      <c r="Q4296">
        <v>15</v>
      </c>
      <c r="R4296" t="s">
        <v>287</v>
      </c>
      <c r="S4296" t="s">
        <v>20</v>
      </c>
    </row>
    <row r="4297" spans="1:19" x14ac:dyDescent="0.2">
      <c r="A4297" t="s">
        <v>3940</v>
      </c>
      <c r="B4297">
        <v>2600</v>
      </c>
      <c r="C4297">
        <v>1985</v>
      </c>
      <c r="D4297" s="1" t="d">
        <v>2014-06-18</v>
      </c>
      <c r="E4297" s="1" t="str">
        <f t="shared" si="134"/>
        <v>2014</v>
      </c>
      <c r="F4297" s="1" t="str">
        <f t="shared" si="135"/>
        <v>Jun</v>
      </c>
      <c r="G4297" t="s">
        <v>30</v>
      </c>
      <c r="H4297" t="s">
        <v>71</v>
      </c>
      <c r="I4297">
        <v>0.42</v>
      </c>
      <c r="J4297">
        <v>0.03</v>
      </c>
      <c r="K4297">
        <v>0</v>
      </c>
      <c r="L4297">
        <v>0</v>
      </c>
      <c r="M4297">
        <v>0.45</v>
      </c>
    </row>
    <row r="4298" spans="1:19" x14ac:dyDescent="0.2">
      <c r="A4298" t="s">
        <v>3941</v>
      </c>
      <c r="B4298" t="s">
        <v>32</v>
      </c>
      <c r="C4298">
        <v>2011</v>
      </c>
      <c r="D4298" s="1" t="d">
        <v>2010-02-15</v>
      </c>
      <c r="E4298" s="1" t="str">
        <f t="shared" si="134"/>
        <v>2010</v>
      </c>
      <c r="F4298" s="1" t="str">
        <f t="shared" si="135"/>
        <v>Feb</v>
      </c>
      <c r="G4298" t="s">
        <v>50</v>
      </c>
      <c r="H4298" t="s">
        <v>51</v>
      </c>
      <c r="I4298">
        <v>0.42</v>
      </c>
      <c r="J4298">
        <v>0</v>
      </c>
      <c r="K4298">
        <v>0</v>
      </c>
      <c r="L4298">
        <v>0.03</v>
      </c>
      <c r="M4298">
        <v>0.45</v>
      </c>
      <c r="P4298" t="s">
        <v>203</v>
      </c>
      <c r="R4298" t="s">
        <v>2049</v>
      </c>
      <c r="S4298" t="s">
        <v>3942</v>
      </c>
    </row>
    <row r="4299" spans="1:19" x14ac:dyDescent="0.2">
      <c r="A4299" t="s">
        <v>3943</v>
      </c>
      <c r="B4299" t="s">
        <v>104</v>
      </c>
      <c r="C4299">
        <v>1998</v>
      </c>
      <c r="D4299" s="1" t="d">
        <v>2019-03-08</v>
      </c>
      <c r="E4299" s="1" t="str">
        <f t="shared" si="134"/>
        <v>2019</v>
      </c>
      <c r="F4299" s="1" t="str">
        <f t="shared" si="135"/>
        <v>Mar</v>
      </c>
      <c r="G4299" t="s">
        <v>18</v>
      </c>
      <c r="H4299" t="s">
        <v>852</v>
      </c>
      <c r="I4299">
        <v>0.25</v>
      </c>
      <c r="J4299">
        <v>0.17</v>
      </c>
      <c r="K4299">
        <v>0</v>
      </c>
      <c r="L4299">
        <v>0.03</v>
      </c>
      <c r="M4299">
        <v>0.45</v>
      </c>
    </row>
    <row r="4300" spans="1:19" x14ac:dyDescent="0.2">
      <c r="A4300" t="s">
        <v>1698</v>
      </c>
      <c r="B4300" t="s">
        <v>17</v>
      </c>
      <c r="C4300">
        <v>2008</v>
      </c>
      <c r="D4300" s="1" t="d">
        <v>2022-07-14</v>
      </c>
      <c r="E4300" s="1" t="str">
        <f t="shared" si="134"/>
        <v>2022</v>
      </c>
      <c r="F4300" s="1" t="str">
        <f t="shared" si="135"/>
        <v>Jul</v>
      </c>
      <c r="G4300" t="s">
        <v>50</v>
      </c>
      <c r="H4300" t="s">
        <v>283</v>
      </c>
      <c r="I4300">
        <v>0.13</v>
      </c>
      <c r="J4300">
        <v>0.27</v>
      </c>
      <c r="K4300">
        <v>0</v>
      </c>
      <c r="L4300">
        <v>0.05</v>
      </c>
      <c r="M4300">
        <v>0.45</v>
      </c>
      <c r="N4300">
        <v>70</v>
      </c>
      <c r="O4300">
        <v>12</v>
      </c>
      <c r="P4300">
        <v>7.2</v>
      </c>
      <c r="Q4300">
        <v>20</v>
      </c>
      <c r="R4300" t="s">
        <v>1538</v>
      </c>
      <c r="S4300" t="s">
        <v>88</v>
      </c>
    </row>
    <row r="4301" spans="1:19" x14ac:dyDescent="0.2">
      <c r="A4301" t="s">
        <v>2769</v>
      </c>
      <c r="B4301" t="s">
        <v>55</v>
      </c>
      <c r="C4301">
        <v>2005</v>
      </c>
      <c r="D4301" s="1" t="d">
        <v>1990-05-22</v>
      </c>
      <c r="E4301" s="1" t="str">
        <f t="shared" si="134"/>
        <v>1990</v>
      </c>
      <c r="F4301" s="1" t="str">
        <f t="shared" si="135"/>
        <v>May</v>
      </c>
      <c r="G4301" t="s">
        <v>37</v>
      </c>
      <c r="H4301" t="s">
        <v>776</v>
      </c>
      <c r="I4301">
        <v>0.22</v>
      </c>
      <c r="J4301">
        <v>0.17</v>
      </c>
      <c r="K4301">
        <v>0</v>
      </c>
      <c r="L4301">
        <v>0.06</v>
      </c>
      <c r="M4301">
        <v>0.45</v>
      </c>
      <c r="N4301">
        <v>75</v>
      </c>
      <c r="O4301">
        <v>37</v>
      </c>
      <c r="P4301">
        <v>8.4</v>
      </c>
      <c r="Q4301">
        <v>52</v>
      </c>
      <c r="R4301" t="s">
        <v>3307</v>
      </c>
      <c r="S4301" t="s">
        <v>53</v>
      </c>
    </row>
    <row r="4302" spans="1:19" x14ac:dyDescent="0.2">
      <c r="A4302" t="s">
        <v>3944</v>
      </c>
      <c r="B4302" t="s">
        <v>104</v>
      </c>
      <c r="C4302">
        <v>1998</v>
      </c>
      <c r="D4302" s="1" t="d">
        <v>1997-11-08</v>
      </c>
      <c r="E4302" s="1" t="str">
        <f t="shared" si="134"/>
        <v>1997</v>
      </c>
      <c r="F4302" s="1" t="str">
        <f t="shared" si="135"/>
        <v>Nov</v>
      </c>
      <c r="G4302" t="s">
        <v>18</v>
      </c>
      <c r="H4302" t="s">
        <v>372</v>
      </c>
      <c r="I4302">
        <v>0</v>
      </c>
      <c r="J4302">
        <v>0</v>
      </c>
      <c r="K4302">
        <v>0.42</v>
      </c>
      <c r="L4302">
        <v>0.03</v>
      </c>
      <c r="M4302">
        <v>0.45</v>
      </c>
    </row>
    <row r="4303" spans="1:19" x14ac:dyDescent="0.2">
      <c r="A4303" t="s">
        <v>3945</v>
      </c>
      <c r="B4303" t="s">
        <v>55</v>
      </c>
      <c r="C4303">
        <v>2004</v>
      </c>
      <c r="D4303" s="1" t="d">
        <v>1997-04-27</v>
      </c>
      <c r="E4303" s="1" t="str">
        <f t="shared" si="134"/>
        <v>1997</v>
      </c>
      <c r="F4303" s="1" t="str">
        <f t="shared" si="135"/>
        <v>Apr</v>
      </c>
      <c r="G4303" t="s">
        <v>18</v>
      </c>
      <c r="H4303" t="s">
        <v>134</v>
      </c>
      <c r="I4303">
        <v>0.22</v>
      </c>
      <c r="J4303">
        <v>0.17</v>
      </c>
      <c r="K4303">
        <v>0</v>
      </c>
      <c r="L4303">
        <v>0.06</v>
      </c>
      <c r="M4303">
        <v>0.45</v>
      </c>
      <c r="N4303">
        <v>75</v>
      </c>
      <c r="O4303">
        <v>21</v>
      </c>
      <c r="P4303">
        <v>8.3000000000000007</v>
      </c>
      <c r="Q4303">
        <v>23</v>
      </c>
      <c r="R4303" t="s">
        <v>135</v>
      </c>
      <c r="S4303" t="s">
        <v>20</v>
      </c>
    </row>
    <row r="4304" spans="1:19" x14ac:dyDescent="0.2">
      <c r="A4304" t="s">
        <v>3946</v>
      </c>
      <c r="B4304" t="s">
        <v>32</v>
      </c>
      <c r="C4304">
        <v>2007</v>
      </c>
      <c r="D4304" s="1" t="d">
        <v>2012-12-03</v>
      </c>
      <c r="E4304" s="1" t="str">
        <f t="shared" si="134"/>
        <v>2012</v>
      </c>
      <c r="F4304" s="1" t="str">
        <f t="shared" si="135"/>
        <v>Dec</v>
      </c>
      <c r="G4304" t="s">
        <v>30</v>
      </c>
      <c r="H4304" t="s">
        <v>663</v>
      </c>
      <c r="I4304">
        <v>0.42</v>
      </c>
      <c r="J4304">
        <v>0</v>
      </c>
      <c r="K4304">
        <v>0</v>
      </c>
      <c r="L4304">
        <v>0.03</v>
      </c>
      <c r="M4304">
        <v>0.45</v>
      </c>
      <c r="N4304">
        <v>79</v>
      </c>
      <c r="O4304">
        <v>15</v>
      </c>
      <c r="P4304">
        <v>6.7</v>
      </c>
      <c r="Q4304">
        <v>6</v>
      </c>
      <c r="R4304" t="s">
        <v>1117</v>
      </c>
      <c r="S4304" t="s">
        <v>88</v>
      </c>
    </row>
    <row r="4305" spans="1:19" x14ac:dyDescent="0.2">
      <c r="A4305" t="s">
        <v>3947</v>
      </c>
      <c r="B4305" t="s">
        <v>17</v>
      </c>
      <c r="C4305">
        <v>2008</v>
      </c>
      <c r="D4305" s="1" t="d">
        <v>2016-03-09</v>
      </c>
      <c r="E4305" s="1" t="str">
        <f t="shared" si="134"/>
        <v>2016</v>
      </c>
      <c r="F4305" s="1" t="str">
        <f t="shared" si="135"/>
        <v>Mar</v>
      </c>
      <c r="G4305" t="s">
        <v>34</v>
      </c>
      <c r="H4305" t="s">
        <v>234</v>
      </c>
      <c r="I4305">
        <v>0.42</v>
      </c>
      <c r="J4305">
        <v>0</v>
      </c>
      <c r="K4305">
        <v>0</v>
      </c>
      <c r="L4305">
        <v>0.03</v>
      </c>
      <c r="M4305">
        <v>0.45</v>
      </c>
      <c r="P4305">
        <v>7.8</v>
      </c>
      <c r="Q4305">
        <v>21</v>
      </c>
      <c r="R4305" t="s">
        <v>1477</v>
      </c>
      <c r="S4305" t="s">
        <v>20</v>
      </c>
    </row>
    <row r="4306" spans="1:19" x14ac:dyDescent="0.2">
      <c r="A4306" t="s">
        <v>3948</v>
      </c>
      <c r="B4306" t="s">
        <v>17</v>
      </c>
      <c r="C4306">
        <v>2007</v>
      </c>
      <c r="D4306" s="1" t="d">
        <v>1993-08-13</v>
      </c>
      <c r="E4306" s="1" t="str">
        <f t="shared" si="134"/>
        <v>1993</v>
      </c>
      <c r="F4306" s="1" t="str">
        <f t="shared" si="135"/>
        <v>Aug</v>
      </c>
      <c r="G4306" t="s">
        <v>101</v>
      </c>
      <c r="H4306" t="s">
        <v>71</v>
      </c>
      <c r="I4306">
        <v>0.42</v>
      </c>
      <c r="J4306">
        <v>0</v>
      </c>
      <c r="K4306">
        <v>0</v>
      </c>
      <c r="L4306">
        <v>0.03</v>
      </c>
      <c r="M4306">
        <v>0.45</v>
      </c>
      <c r="P4306" t="s">
        <v>203</v>
      </c>
      <c r="R4306" t="s">
        <v>3949</v>
      </c>
      <c r="S4306" t="s">
        <v>20</v>
      </c>
    </row>
    <row r="4307" spans="1:19" x14ac:dyDescent="0.2">
      <c r="A4307" t="s">
        <v>2275</v>
      </c>
      <c r="B4307" t="s">
        <v>79</v>
      </c>
      <c r="C4307">
        <v>2014</v>
      </c>
      <c r="D4307" s="1" t="d">
        <v>2002-10-29</v>
      </c>
      <c r="E4307" s="1" t="str">
        <f t="shared" si="134"/>
        <v>2002</v>
      </c>
      <c r="F4307" s="1" t="str">
        <f t="shared" si="135"/>
        <v>Oct</v>
      </c>
      <c r="G4307" t="s">
        <v>50</v>
      </c>
      <c r="H4307" t="s">
        <v>267</v>
      </c>
      <c r="I4307">
        <v>0.21</v>
      </c>
      <c r="J4307">
        <v>0.2</v>
      </c>
      <c r="K4307">
        <v>0</v>
      </c>
      <c r="L4307">
        <v>0.04</v>
      </c>
      <c r="M4307">
        <v>0.45</v>
      </c>
      <c r="P4307">
        <v>6.4</v>
      </c>
      <c r="Q4307">
        <v>7</v>
      </c>
      <c r="R4307" t="s">
        <v>885</v>
      </c>
      <c r="S4307" t="s">
        <v>112</v>
      </c>
    </row>
    <row r="4308" spans="1:19" x14ac:dyDescent="0.2">
      <c r="A4308" t="s">
        <v>2800</v>
      </c>
      <c r="B4308" t="s">
        <v>17</v>
      </c>
      <c r="C4308">
        <v>2009</v>
      </c>
      <c r="D4308" s="1" t="d">
        <v>2004-12-12</v>
      </c>
      <c r="E4308" s="1" t="str">
        <f t="shared" si="134"/>
        <v>2004</v>
      </c>
      <c r="F4308" s="1" t="str">
        <f t="shared" si="135"/>
        <v>Dec</v>
      </c>
      <c r="G4308" t="s">
        <v>101</v>
      </c>
      <c r="H4308" t="s">
        <v>71</v>
      </c>
      <c r="I4308">
        <v>0.42</v>
      </c>
      <c r="J4308">
        <v>0</v>
      </c>
      <c r="K4308">
        <v>0</v>
      </c>
      <c r="L4308">
        <v>0.03</v>
      </c>
      <c r="M4308">
        <v>0.45</v>
      </c>
      <c r="P4308" t="s">
        <v>203</v>
      </c>
      <c r="R4308" t="s">
        <v>1477</v>
      </c>
      <c r="S4308" t="s">
        <v>20</v>
      </c>
    </row>
    <row r="4309" spans="1:19" x14ac:dyDescent="0.2">
      <c r="A4309" t="s">
        <v>3950</v>
      </c>
      <c r="B4309" t="s">
        <v>137</v>
      </c>
      <c r="C4309">
        <v>2003</v>
      </c>
      <c r="D4309" s="1" t="d">
        <v>1991-07-28</v>
      </c>
      <c r="E4309" s="1" t="str">
        <f t="shared" si="134"/>
        <v>1991</v>
      </c>
      <c r="F4309" s="1" t="str">
        <f t="shared" si="135"/>
        <v>Jul</v>
      </c>
      <c r="G4309" t="s">
        <v>37</v>
      </c>
      <c r="H4309" t="s">
        <v>71</v>
      </c>
      <c r="I4309">
        <v>0.34</v>
      </c>
      <c r="J4309">
        <v>0.1</v>
      </c>
      <c r="K4309">
        <v>0</v>
      </c>
      <c r="L4309">
        <v>0.02</v>
      </c>
      <c r="M4309">
        <v>0.45</v>
      </c>
      <c r="N4309">
        <v>76</v>
      </c>
      <c r="O4309">
        <v>30</v>
      </c>
      <c r="P4309">
        <v>8.6999999999999993</v>
      </c>
      <c r="Q4309">
        <v>30</v>
      </c>
      <c r="R4309" t="s">
        <v>339</v>
      </c>
      <c r="S4309" t="s">
        <v>88</v>
      </c>
    </row>
    <row r="4310" spans="1:19" x14ac:dyDescent="0.2">
      <c r="A4310" t="s">
        <v>3951</v>
      </c>
      <c r="B4310">
        <v>2600</v>
      </c>
      <c r="C4310">
        <v>1981</v>
      </c>
      <c r="D4310" s="1" t="d">
        <v>2013-04-22</v>
      </c>
      <c r="E4310" s="1" t="str">
        <f t="shared" si="134"/>
        <v>2013</v>
      </c>
      <c r="F4310" s="1" t="str">
        <f t="shared" si="135"/>
        <v>Apr</v>
      </c>
      <c r="G4310" t="s">
        <v>39</v>
      </c>
      <c r="H4310" t="s">
        <v>155</v>
      </c>
      <c r="I4310">
        <v>0.42</v>
      </c>
      <c r="J4310">
        <v>0.02</v>
      </c>
      <c r="K4310">
        <v>0</v>
      </c>
      <c r="L4310">
        <v>0</v>
      </c>
      <c r="M4310">
        <v>0.45</v>
      </c>
    </row>
    <row r="4311" spans="1:19" x14ac:dyDescent="0.2">
      <c r="A4311" t="s">
        <v>3952</v>
      </c>
      <c r="B4311" t="s">
        <v>159</v>
      </c>
      <c r="C4311">
        <v>2009</v>
      </c>
      <c r="D4311" s="1" t="d">
        <v>1990-01-06</v>
      </c>
      <c r="E4311" s="1" t="str">
        <f t="shared" si="134"/>
        <v>1990</v>
      </c>
      <c r="F4311" s="1" t="str">
        <f t="shared" si="135"/>
        <v>Jan</v>
      </c>
      <c r="G4311" t="s">
        <v>50</v>
      </c>
      <c r="H4311" t="s">
        <v>2450</v>
      </c>
      <c r="I4311">
        <v>0.03</v>
      </c>
      <c r="J4311">
        <v>0.02</v>
      </c>
      <c r="K4311">
        <v>0.38</v>
      </c>
      <c r="L4311">
        <v>0.02</v>
      </c>
      <c r="M4311">
        <v>0.45</v>
      </c>
      <c r="N4311">
        <v>65</v>
      </c>
      <c r="O4311">
        <v>28</v>
      </c>
      <c r="P4311">
        <v>6.8</v>
      </c>
      <c r="Q4311">
        <v>10</v>
      </c>
      <c r="R4311" t="s">
        <v>934</v>
      </c>
      <c r="S4311" t="s">
        <v>88</v>
      </c>
    </row>
    <row r="4312" spans="1:19" x14ac:dyDescent="0.2">
      <c r="A4312" t="s">
        <v>3953</v>
      </c>
      <c r="B4312" t="s">
        <v>32</v>
      </c>
      <c r="C4312">
        <v>2008</v>
      </c>
      <c r="D4312" s="1" t="d">
        <v>2004-09-23</v>
      </c>
      <c r="E4312" s="1" t="str">
        <f t="shared" si="134"/>
        <v>2004</v>
      </c>
      <c r="F4312" s="1" t="str">
        <f t="shared" si="135"/>
        <v>Sep</v>
      </c>
      <c r="G4312" t="s">
        <v>34</v>
      </c>
      <c r="H4312" t="s">
        <v>111</v>
      </c>
      <c r="I4312">
        <v>0.41</v>
      </c>
      <c r="J4312">
        <v>0</v>
      </c>
      <c r="K4312">
        <v>0</v>
      </c>
      <c r="L4312">
        <v>0.03</v>
      </c>
      <c r="M4312">
        <v>0.45</v>
      </c>
      <c r="N4312">
        <v>68</v>
      </c>
      <c r="O4312">
        <v>7</v>
      </c>
      <c r="P4312">
        <v>7</v>
      </c>
      <c r="Q4312">
        <v>4</v>
      </c>
      <c r="R4312" t="s">
        <v>111</v>
      </c>
      <c r="S4312" t="s">
        <v>20</v>
      </c>
    </row>
    <row r="4313" spans="1:19" x14ac:dyDescent="0.2">
      <c r="A4313" t="s">
        <v>2948</v>
      </c>
      <c r="B4313" t="s">
        <v>44</v>
      </c>
      <c r="C4313">
        <v>2008</v>
      </c>
      <c r="D4313" s="1" t="d">
        <v>1988-09-07</v>
      </c>
      <c r="E4313" s="1" t="str">
        <f t="shared" si="134"/>
        <v>1988</v>
      </c>
      <c r="F4313" s="1" t="str">
        <f t="shared" si="135"/>
        <v>Sep</v>
      </c>
      <c r="G4313" t="s">
        <v>272</v>
      </c>
      <c r="H4313" t="s">
        <v>134</v>
      </c>
      <c r="I4313">
        <v>0.18</v>
      </c>
      <c r="J4313">
        <v>0.23</v>
      </c>
      <c r="K4313">
        <v>0</v>
      </c>
      <c r="L4313">
        <v>0.05</v>
      </c>
      <c r="M4313">
        <v>0.45</v>
      </c>
    </row>
    <row r="4314" spans="1:19" x14ac:dyDescent="0.2">
      <c r="A4314" t="s">
        <v>3954</v>
      </c>
      <c r="B4314" t="s">
        <v>44</v>
      </c>
      <c r="C4314">
        <v>2008</v>
      </c>
      <c r="D4314" s="1" t="d">
        <v>2010-12-26</v>
      </c>
      <c r="E4314" s="1" t="str">
        <f t="shared" si="134"/>
        <v>2010</v>
      </c>
      <c r="F4314" s="1" t="str">
        <f t="shared" si="135"/>
        <v>Dec</v>
      </c>
      <c r="G4314" t="s">
        <v>37</v>
      </c>
      <c r="H4314" t="s">
        <v>71</v>
      </c>
      <c r="I4314">
        <v>0.3</v>
      </c>
      <c r="J4314">
        <v>0.11</v>
      </c>
      <c r="K4314">
        <v>0</v>
      </c>
      <c r="L4314">
        <v>0.04</v>
      </c>
      <c r="M4314">
        <v>0.45</v>
      </c>
      <c r="N4314">
        <v>69</v>
      </c>
      <c r="O4314">
        <v>54</v>
      </c>
      <c r="P4314">
        <v>7.3</v>
      </c>
      <c r="Q4314">
        <v>26</v>
      </c>
      <c r="R4314" t="s">
        <v>2918</v>
      </c>
      <c r="S4314" t="s">
        <v>88</v>
      </c>
    </row>
    <row r="4315" spans="1:19" x14ac:dyDescent="0.2">
      <c r="A4315" t="s">
        <v>3955</v>
      </c>
      <c r="B4315" t="s">
        <v>44</v>
      </c>
      <c r="C4315">
        <v>2011</v>
      </c>
      <c r="D4315" s="1" t="d">
        <v>2022-08-01</v>
      </c>
      <c r="E4315" s="1" t="str">
        <f t="shared" si="134"/>
        <v>2022</v>
      </c>
      <c r="F4315" s="1" t="str">
        <f t="shared" si="135"/>
        <v>Aug</v>
      </c>
      <c r="G4315" t="s">
        <v>18</v>
      </c>
      <c r="H4315" t="s">
        <v>51</v>
      </c>
      <c r="I4315">
        <v>0.4</v>
      </c>
      <c r="J4315">
        <v>0.03</v>
      </c>
      <c r="K4315">
        <v>0</v>
      </c>
      <c r="L4315">
        <v>0.03</v>
      </c>
      <c r="M4315">
        <v>0.45</v>
      </c>
      <c r="N4315">
        <v>69</v>
      </c>
      <c r="O4315">
        <v>27</v>
      </c>
      <c r="P4315">
        <v>6.8</v>
      </c>
      <c r="Q4315">
        <v>24</v>
      </c>
      <c r="R4315" t="s">
        <v>426</v>
      </c>
      <c r="S4315" t="s">
        <v>20</v>
      </c>
    </row>
    <row r="4316" spans="1:19" x14ac:dyDescent="0.2">
      <c r="A4316" t="s">
        <v>3956</v>
      </c>
      <c r="B4316" t="s">
        <v>32</v>
      </c>
      <c r="C4316">
        <v>2005</v>
      </c>
      <c r="D4316" s="1" t="d">
        <v>1990-02-23</v>
      </c>
      <c r="E4316" s="1" t="str">
        <f t="shared" si="134"/>
        <v>1990</v>
      </c>
      <c r="F4316" s="1" t="str">
        <f t="shared" si="135"/>
        <v>Feb</v>
      </c>
      <c r="G4316" t="s">
        <v>39</v>
      </c>
      <c r="H4316" t="s">
        <v>1511</v>
      </c>
      <c r="I4316">
        <v>0.4</v>
      </c>
      <c r="J4316">
        <v>0.05</v>
      </c>
      <c r="K4316">
        <v>0</v>
      </c>
      <c r="L4316">
        <v>0</v>
      </c>
      <c r="M4316">
        <v>0.45</v>
      </c>
    </row>
    <row r="4317" spans="1:19" x14ac:dyDescent="0.2">
      <c r="A4317" t="s">
        <v>3957</v>
      </c>
      <c r="B4317" t="s">
        <v>104</v>
      </c>
      <c r="C4317">
        <v>1998</v>
      </c>
      <c r="D4317" s="1" t="d">
        <v>2003-12-12</v>
      </c>
      <c r="E4317" s="1" t="str">
        <f t="shared" si="134"/>
        <v>2003</v>
      </c>
      <c r="F4317" s="1" t="str">
        <f t="shared" si="135"/>
        <v>Dec</v>
      </c>
      <c r="G4317" t="s">
        <v>50</v>
      </c>
      <c r="H4317" t="s">
        <v>71</v>
      </c>
      <c r="I4317">
        <v>0.25</v>
      </c>
      <c r="J4317">
        <v>0.17</v>
      </c>
      <c r="K4317">
        <v>0</v>
      </c>
      <c r="L4317">
        <v>0.03</v>
      </c>
      <c r="M4317">
        <v>0.45</v>
      </c>
    </row>
    <row r="4318" spans="1:19" x14ac:dyDescent="0.2">
      <c r="A4318" t="s">
        <v>3958</v>
      </c>
      <c r="B4318" t="s">
        <v>159</v>
      </c>
      <c r="C4318">
        <v>2006</v>
      </c>
      <c r="D4318" s="1" t="d">
        <v>2008-04-09</v>
      </c>
      <c r="E4318" s="1" t="str">
        <f t="shared" si="134"/>
        <v>2008</v>
      </c>
      <c r="F4318" s="1" t="str">
        <f t="shared" si="135"/>
        <v>Apr</v>
      </c>
      <c r="G4318" t="s">
        <v>24</v>
      </c>
      <c r="H4318" t="s">
        <v>68</v>
      </c>
      <c r="I4318">
        <v>0.37</v>
      </c>
      <c r="J4318">
        <v>0.03</v>
      </c>
      <c r="K4318">
        <v>0</v>
      </c>
      <c r="L4318">
        <v>0.04</v>
      </c>
      <c r="M4318">
        <v>0.45</v>
      </c>
      <c r="N4318">
        <v>76</v>
      </c>
      <c r="O4318">
        <v>32</v>
      </c>
      <c r="P4318" t="s">
        <v>203</v>
      </c>
      <c r="R4318" t="s">
        <v>3607</v>
      </c>
      <c r="S4318" t="s">
        <v>20</v>
      </c>
    </row>
    <row r="4319" spans="1:19" x14ac:dyDescent="0.2">
      <c r="A4319" t="s">
        <v>3959</v>
      </c>
      <c r="B4319" t="s">
        <v>159</v>
      </c>
      <c r="C4319">
        <v>2007</v>
      </c>
      <c r="D4319" s="1" t="d">
        <v>1994-09-19</v>
      </c>
      <c r="E4319" s="1" t="str">
        <f t="shared" si="134"/>
        <v>1994</v>
      </c>
      <c r="F4319" s="1" t="str">
        <f t="shared" si="135"/>
        <v>Sep</v>
      </c>
      <c r="G4319" t="s">
        <v>24</v>
      </c>
      <c r="H4319" t="s">
        <v>134</v>
      </c>
      <c r="I4319">
        <v>0.02</v>
      </c>
      <c r="J4319">
        <v>0.38</v>
      </c>
      <c r="K4319">
        <v>0.01</v>
      </c>
      <c r="L4319">
        <v>0.05</v>
      </c>
      <c r="M4319">
        <v>0.45</v>
      </c>
      <c r="N4319">
        <v>76</v>
      </c>
      <c r="O4319">
        <v>23</v>
      </c>
      <c r="P4319">
        <v>8.1999999999999993</v>
      </c>
      <c r="Q4319">
        <v>27</v>
      </c>
      <c r="R4319" t="s">
        <v>684</v>
      </c>
      <c r="S4319" t="s">
        <v>112</v>
      </c>
    </row>
    <row r="4320" spans="1:19" x14ac:dyDescent="0.2">
      <c r="A4320" t="s">
        <v>3960</v>
      </c>
      <c r="B4320" t="s">
        <v>64</v>
      </c>
      <c r="C4320">
        <v>2004</v>
      </c>
      <c r="D4320" s="1" t="d">
        <v>2020-10-28</v>
      </c>
      <c r="E4320" s="1" t="str">
        <f t="shared" si="134"/>
        <v>2020</v>
      </c>
      <c r="F4320" s="1" t="str">
        <f t="shared" si="135"/>
        <v>Oct</v>
      </c>
      <c r="G4320" t="s">
        <v>34</v>
      </c>
      <c r="H4320" t="s">
        <v>234</v>
      </c>
      <c r="I4320">
        <v>0.32</v>
      </c>
      <c r="J4320">
        <v>0.12</v>
      </c>
      <c r="K4320">
        <v>0</v>
      </c>
      <c r="L4320">
        <v>0.01</v>
      </c>
      <c r="M4320">
        <v>0.45</v>
      </c>
    </row>
    <row r="4321" spans="1:19" x14ac:dyDescent="0.2">
      <c r="A4321" t="s">
        <v>3961</v>
      </c>
      <c r="B4321" t="s">
        <v>1015</v>
      </c>
      <c r="C4321">
        <v>2013</v>
      </c>
      <c r="D4321" s="1" t="d">
        <v>1990-12-29</v>
      </c>
      <c r="E4321" s="1" t="str">
        <f t="shared" si="134"/>
        <v>1990</v>
      </c>
      <c r="F4321" s="1" t="str">
        <f t="shared" si="135"/>
        <v>Dec</v>
      </c>
      <c r="G4321" t="s">
        <v>28</v>
      </c>
      <c r="H4321" t="s">
        <v>372</v>
      </c>
      <c r="I4321">
        <v>0</v>
      </c>
      <c r="J4321">
        <v>0</v>
      </c>
      <c r="K4321">
        <v>0.45</v>
      </c>
      <c r="L4321">
        <v>0</v>
      </c>
      <c r="M4321">
        <v>0.45</v>
      </c>
    </row>
    <row r="4322" spans="1:19" x14ac:dyDescent="0.2">
      <c r="A4322" t="s">
        <v>3962</v>
      </c>
      <c r="B4322" t="s">
        <v>17</v>
      </c>
      <c r="C4322">
        <v>2010</v>
      </c>
      <c r="D4322" s="1" t="d">
        <v>2009-03-17</v>
      </c>
      <c r="E4322" s="1" t="str">
        <f t="shared" si="134"/>
        <v>2009</v>
      </c>
      <c r="F4322" s="1" t="str">
        <f t="shared" si="135"/>
        <v>Mar</v>
      </c>
      <c r="G4322" t="s">
        <v>50</v>
      </c>
      <c r="H4322" t="s">
        <v>267</v>
      </c>
      <c r="I4322">
        <v>0.28999999999999998</v>
      </c>
      <c r="J4322">
        <v>0.13</v>
      </c>
      <c r="K4322">
        <v>0</v>
      </c>
      <c r="L4322">
        <v>0.04</v>
      </c>
      <c r="M4322">
        <v>0.45</v>
      </c>
    </row>
    <row r="4323" spans="1:19" x14ac:dyDescent="0.2">
      <c r="A4323" t="s">
        <v>3092</v>
      </c>
      <c r="B4323" t="s">
        <v>17</v>
      </c>
      <c r="C4323">
        <v>2007</v>
      </c>
      <c r="D4323" s="1" t="d">
        <v>2016-03-28</v>
      </c>
      <c r="E4323" s="1" t="str">
        <f t="shared" si="134"/>
        <v>2016</v>
      </c>
      <c r="F4323" s="1" t="str">
        <f t="shared" si="135"/>
        <v>Mar</v>
      </c>
      <c r="G4323" t="s">
        <v>50</v>
      </c>
      <c r="H4323" t="s">
        <v>329</v>
      </c>
      <c r="I4323">
        <v>0.39</v>
      </c>
      <c r="J4323">
        <v>0.02</v>
      </c>
      <c r="K4323">
        <v>0</v>
      </c>
      <c r="L4323">
        <v>0.03</v>
      </c>
      <c r="M4323">
        <v>0.45</v>
      </c>
      <c r="N4323">
        <v>69</v>
      </c>
      <c r="O4323">
        <v>16</v>
      </c>
      <c r="P4323">
        <v>5.8</v>
      </c>
      <c r="Q4323">
        <v>22</v>
      </c>
      <c r="R4323" t="s">
        <v>1620</v>
      </c>
      <c r="S4323" t="s">
        <v>112</v>
      </c>
    </row>
    <row r="4324" spans="1:19" x14ac:dyDescent="0.2">
      <c r="A4324" t="s">
        <v>3963</v>
      </c>
      <c r="B4324" t="s">
        <v>55</v>
      </c>
      <c r="C4324">
        <v>2001</v>
      </c>
      <c r="D4324" s="1" t="d">
        <v>1998-06-23</v>
      </c>
      <c r="E4324" s="1" t="str">
        <f t="shared" si="134"/>
        <v>1998</v>
      </c>
      <c r="F4324" s="1" t="str">
        <f t="shared" si="135"/>
        <v>Jun</v>
      </c>
      <c r="G4324" t="s">
        <v>18</v>
      </c>
      <c r="H4324" t="s">
        <v>234</v>
      </c>
      <c r="I4324">
        <v>0</v>
      </c>
      <c r="J4324">
        <v>0</v>
      </c>
      <c r="K4324">
        <v>0.45</v>
      </c>
      <c r="L4324">
        <v>0</v>
      </c>
      <c r="M4324">
        <v>0.45</v>
      </c>
    </row>
    <row r="4325" spans="1:19" x14ac:dyDescent="0.2">
      <c r="A4325" t="s">
        <v>3964</v>
      </c>
      <c r="B4325" t="s">
        <v>49</v>
      </c>
      <c r="C4325">
        <v>2011</v>
      </c>
      <c r="D4325" s="1" t="d">
        <v>2007-03-30</v>
      </c>
      <c r="E4325" s="1" t="str">
        <f t="shared" si="134"/>
        <v>2007</v>
      </c>
      <c r="F4325" s="1" t="str">
        <f t="shared" si="135"/>
        <v>Mar</v>
      </c>
      <c r="G4325" t="s">
        <v>37</v>
      </c>
      <c r="H4325" t="s">
        <v>484</v>
      </c>
      <c r="I4325">
        <v>0.2</v>
      </c>
      <c r="J4325">
        <v>0.15</v>
      </c>
      <c r="K4325">
        <v>0.03</v>
      </c>
      <c r="L4325">
        <v>7.0000000000000007E-2</v>
      </c>
      <c r="M4325">
        <v>0.45</v>
      </c>
      <c r="N4325">
        <v>71</v>
      </c>
      <c r="O4325">
        <v>52</v>
      </c>
      <c r="P4325">
        <v>7.3</v>
      </c>
      <c r="Q4325">
        <v>58</v>
      </c>
      <c r="R4325" t="s">
        <v>600</v>
      </c>
      <c r="S4325" t="s">
        <v>53</v>
      </c>
    </row>
    <row r="4326" spans="1:19" x14ac:dyDescent="0.2">
      <c r="A4326" t="s">
        <v>3965</v>
      </c>
      <c r="B4326" t="s">
        <v>55</v>
      </c>
      <c r="C4326">
        <v>2003</v>
      </c>
      <c r="D4326" s="1" t="d">
        <v>2020-04-06</v>
      </c>
      <c r="E4326" s="1" t="str">
        <f t="shared" si="134"/>
        <v>2020</v>
      </c>
      <c r="F4326" s="1" t="str">
        <f t="shared" si="135"/>
        <v>Apr</v>
      </c>
      <c r="G4326" t="s">
        <v>50</v>
      </c>
      <c r="H4326" t="s">
        <v>484</v>
      </c>
      <c r="I4326">
        <v>0.22</v>
      </c>
      <c r="J4326">
        <v>0.17</v>
      </c>
      <c r="K4326">
        <v>0</v>
      </c>
      <c r="L4326">
        <v>0.06</v>
      </c>
      <c r="M4326">
        <v>0.45</v>
      </c>
    </row>
    <row r="4327" spans="1:19" x14ac:dyDescent="0.2">
      <c r="A4327" t="s">
        <v>3966</v>
      </c>
      <c r="B4327" t="s">
        <v>57</v>
      </c>
      <c r="C4327">
        <v>1993</v>
      </c>
      <c r="D4327" s="1" t="d">
        <v>2017-07-04</v>
      </c>
      <c r="E4327" s="1" t="str">
        <f t="shared" si="134"/>
        <v>2017</v>
      </c>
      <c r="F4327" s="1" t="str">
        <f t="shared" si="135"/>
        <v>Jul</v>
      </c>
      <c r="G4327" t="s">
        <v>86</v>
      </c>
      <c r="H4327" t="s">
        <v>2756</v>
      </c>
      <c r="I4327">
        <v>0</v>
      </c>
      <c r="J4327">
        <v>0</v>
      </c>
      <c r="K4327">
        <v>0.45</v>
      </c>
      <c r="L4327">
        <v>0</v>
      </c>
      <c r="M4327">
        <v>0.45</v>
      </c>
    </row>
    <row r="4328" spans="1:19" x14ac:dyDescent="0.2">
      <c r="A4328" t="s">
        <v>2443</v>
      </c>
      <c r="B4328" t="s">
        <v>95</v>
      </c>
      <c r="C4328">
        <v>1998</v>
      </c>
      <c r="D4328" s="1" t="d">
        <v>2013-05-27</v>
      </c>
      <c r="E4328" s="1" t="str">
        <f t="shared" si="134"/>
        <v>2013</v>
      </c>
      <c r="F4328" s="1" t="str">
        <f t="shared" si="135"/>
        <v>May</v>
      </c>
      <c r="G4328" t="s">
        <v>50</v>
      </c>
      <c r="H4328" t="s">
        <v>226</v>
      </c>
      <c r="I4328">
        <v>0.36</v>
      </c>
      <c r="J4328">
        <v>0.08</v>
      </c>
      <c r="K4328">
        <v>0</v>
      </c>
      <c r="L4328">
        <v>0.01</v>
      </c>
      <c r="M4328">
        <v>0.45</v>
      </c>
    </row>
    <row r="4329" spans="1:19" x14ac:dyDescent="0.2">
      <c r="A4329" t="s">
        <v>3967</v>
      </c>
      <c r="B4329" t="s">
        <v>95</v>
      </c>
      <c r="C4329">
        <v>2000</v>
      </c>
      <c r="D4329" s="1" t="d">
        <v>2011-01-18</v>
      </c>
      <c r="E4329" s="1" t="str">
        <f t="shared" si="134"/>
        <v>2011</v>
      </c>
      <c r="F4329" s="1" t="str">
        <f t="shared" si="135"/>
        <v>Jan</v>
      </c>
      <c r="G4329" t="s">
        <v>30</v>
      </c>
      <c r="H4329" t="s">
        <v>19</v>
      </c>
      <c r="I4329">
        <v>0.36</v>
      </c>
      <c r="J4329">
        <v>0.08</v>
      </c>
      <c r="K4329">
        <v>0</v>
      </c>
      <c r="L4329">
        <v>0.01</v>
      </c>
      <c r="M4329">
        <v>0.45</v>
      </c>
    </row>
    <row r="4330" spans="1:19" x14ac:dyDescent="0.2">
      <c r="A4330" t="s">
        <v>770</v>
      </c>
      <c r="B4330" t="s">
        <v>17</v>
      </c>
      <c r="C4330">
        <v>2009</v>
      </c>
      <c r="D4330" s="1" t="d">
        <v>1990-06-28</v>
      </c>
      <c r="E4330" s="1" t="str">
        <f t="shared" si="134"/>
        <v>1990</v>
      </c>
      <c r="F4330" s="1" t="str">
        <f t="shared" si="135"/>
        <v>Jun</v>
      </c>
      <c r="G4330" t="s">
        <v>18</v>
      </c>
      <c r="H4330" t="s">
        <v>234</v>
      </c>
      <c r="I4330">
        <v>0.09</v>
      </c>
      <c r="J4330">
        <v>0.26</v>
      </c>
      <c r="K4330">
        <v>0.05</v>
      </c>
      <c r="L4330">
        <v>0.05</v>
      </c>
      <c r="M4330">
        <v>0.45</v>
      </c>
    </row>
    <row r="4331" spans="1:19" x14ac:dyDescent="0.2">
      <c r="A4331" t="s">
        <v>3968</v>
      </c>
      <c r="B4331" t="s">
        <v>32</v>
      </c>
      <c r="C4331">
        <v>2010</v>
      </c>
      <c r="D4331" s="1" t="d">
        <v>2000-11-27</v>
      </c>
      <c r="E4331" s="1" t="str">
        <f t="shared" si="134"/>
        <v>2000</v>
      </c>
      <c r="F4331" s="1" t="str">
        <f t="shared" si="135"/>
        <v>Nov</v>
      </c>
      <c r="G4331" t="s">
        <v>30</v>
      </c>
      <c r="H4331" t="s">
        <v>1207</v>
      </c>
      <c r="I4331">
        <v>0.37</v>
      </c>
      <c r="J4331">
        <v>0.05</v>
      </c>
      <c r="K4331">
        <v>0</v>
      </c>
      <c r="L4331">
        <v>0.03</v>
      </c>
      <c r="M4331">
        <v>0.45</v>
      </c>
    </row>
    <row r="4332" spans="1:19" x14ac:dyDescent="0.2">
      <c r="A4332" t="s">
        <v>2275</v>
      </c>
      <c r="B4332" t="s">
        <v>187</v>
      </c>
      <c r="C4332">
        <v>2014</v>
      </c>
      <c r="D4332" s="1" t="d">
        <v>1991-03-23</v>
      </c>
      <c r="E4332" s="1" t="str">
        <f t="shared" si="134"/>
        <v>1991</v>
      </c>
      <c r="F4332" s="1" t="str">
        <f t="shared" si="135"/>
        <v>Mar</v>
      </c>
      <c r="G4332" t="s">
        <v>50</v>
      </c>
      <c r="H4332" t="s">
        <v>267</v>
      </c>
      <c r="I4332">
        <v>0.21</v>
      </c>
      <c r="J4332">
        <v>0.21</v>
      </c>
      <c r="K4332">
        <v>0</v>
      </c>
      <c r="L4332">
        <v>0.04</v>
      </c>
      <c r="M4332">
        <v>0.45</v>
      </c>
      <c r="P4332">
        <v>7</v>
      </c>
      <c r="Q4332">
        <v>20</v>
      </c>
      <c r="R4332" t="s">
        <v>885</v>
      </c>
      <c r="S4332" t="s">
        <v>112</v>
      </c>
    </row>
    <row r="4333" spans="1:19" x14ac:dyDescent="0.2">
      <c r="A4333" t="s">
        <v>3969</v>
      </c>
      <c r="B4333" t="s">
        <v>64</v>
      </c>
      <c r="C4333">
        <v>2001</v>
      </c>
      <c r="D4333" s="1" t="d">
        <v>2018-04-24</v>
      </c>
      <c r="E4333" s="1" t="str">
        <f t="shared" si="134"/>
        <v>2018</v>
      </c>
      <c r="F4333" s="1" t="str">
        <f t="shared" si="135"/>
        <v>Apr</v>
      </c>
      <c r="G4333" t="s">
        <v>86</v>
      </c>
      <c r="H4333" t="s">
        <v>977</v>
      </c>
      <c r="I4333">
        <v>0.32</v>
      </c>
      <c r="J4333">
        <v>0.12</v>
      </c>
      <c r="K4333">
        <v>0</v>
      </c>
      <c r="L4333">
        <v>0.01</v>
      </c>
      <c r="M4333">
        <v>0.45</v>
      </c>
      <c r="N4333">
        <v>82</v>
      </c>
      <c r="O4333">
        <v>14</v>
      </c>
      <c r="P4333">
        <v>8.1999999999999993</v>
      </c>
      <c r="Q4333">
        <v>13</v>
      </c>
      <c r="R4333" t="s">
        <v>3970</v>
      </c>
      <c r="S4333" t="s">
        <v>88</v>
      </c>
    </row>
    <row r="4334" spans="1:19" x14ac:dyDescent="0.2">
      <c r="A4334" t="s">
        <v>3971</v>
      </c>
      <c r="B4334" t="s">
        <v>55</v>
      </c>
      <c r="C4334">
        <v>2006</v>
      </c>
      <c r="D4334" s="1" t="d">
        <v>2005-07-16</v>
      </c>
      <c r="E4334" s="1" t="str">
        <f t="shared" si="134"/>
        <v>2005</v>
      </c>
      <c r="F4334" s="1" t="str">
        <f t="shared" si="135"/>
        <v>Jul</v>
      </c>
      <c r="G4334" t="s">
        <v>28</v>
      </c>
      <c r="H4334" t="s">
        <v>933</v>
      </c>
      <c r="I4334">
        <v>0.22</v>
      </c>
      <c r="J4334">
        <v>0.03</v>
      </c>
      <c r="K4334">
        <v>0</v>
      </c>
      <c r="L4334">
        <v>0.2</v>
      </c>
      <c r="M4334">
        <v>0.45</v>
      </c>
      <c r="N4334">
        <v>86</v>
      </c>
      <c r="O4334">
        <v>52</v>
      </c>
      <c r="P4334">
        <v>8.4</v>
      </c>
      <c r="Q4334">
        <v>116</v>
      </c>
      <c r="R4334" t="s">
        <v>2520</v>
      </c>
      <c r="S4334" t="s">
        <v>53</v>
      </c>
    </row>
    <row r="4335" spans="1:19" x14ac:dyDescent="0.2">
      <c r="A4335" t="s">
        <v>3972</v>
      </c>
      <c r="B4335" t="s">
        <v>104</v>
      </c>
      <c r="C4335">
        <v>1995</v>
      </c>
      <c r="D4335" s="1" t="d">
        <v>2001-08-26</v>
      </c>
      <c r="E4335" s="1" t="str">
        <f t="shared" si="134"/>
        <v>2001</v>
      </c>
      <c r="F4335" s="1" t="str">
        <f t="shared" si="135"/>
        <v>Aug</v>
      </c>
      <c r="G4335" t="s">
        <v>28</v>
      </c>
      <c r="H4335" t="s">
        <v>1921</v>
      </c>
      <c r="I4335">
        <v>0</v>
      </c>
      <c r="J4335">
        <v>0</v>
      </c>
      <c r="K4335">
        <v>0.42</v>
      </c>
      <c r="L4335">
        <v>0.03</v>
      </c>
      <c r="M4335">
        <v>0.45</v>
      </c>
    </row>
    <row r="4336" spans="1:19" x14ac:dyDescent="0.2">
      <c r="A4336" t="s">
        <v>3220</v>
      </c>
      <c r="B4336" t="s">
        <v>64</v>
      </c>
      <c r="C4336">
        <v>2004</v>
      </c>
      <c r="D4336" s="1" t="d">
        <v>2004-01-27</v>
      </c>
      <c r="E4336" s="1" t="str">
        <f t="shared" si="134"/>
        <v>2004</v>
      </c>
      <c r="F4336" s="1" t="str">
        <f t="shared" si="135"/>
        <v>Jan</v>
      </c>
      <c r="G4336" t="s">
        <v>24</v>
      </c>
      <c r="H4336" t="s">
        <v>484</v>
      </c>
      <c r="I4336">
        <v>0.32</v>
      </c>
      <c r="J4336">
        <v>0.12</v>
      </c>
      <c r="K4336">
        <v>0</v>
      </c>
      <c r="L4336">
        <v>0.01</v>
      </c>
      <c r="M4336">
        <v>0.45</v>
      </c>
      <c r="P4336" t="s">
        <v>203</v>
      </c>
      <c r="R4336" t="s">
        <v>1788</v>
      </c>
      <c r="S4336" t="s">
        <v>20</v>
      </c>
    </row>
    <row r="4337" spans="1:19" x14ac:dyDescent="0.2">
      <c r="A4337" t="s">
        <v>3973</v>
      </c>
      <c r="B4337" t="s">
        <v>32</v>
      </c>
      <c r="C4337">
        <v>2007</v>
      </c>
      <c r="D4337" s="1" t="d">
        <v>1997-03-04</v>
      </c>
      <c r="E4337" s="1" t="str">
        <f t="shared" si="134"/>
        <v>1997</v>
      </c>
      <c r="F4337" s="1" t="str">
        <f t="shared" si="135"/>
        <v>Mar</v>
      </c>
      <c r="G4337" t="s">
        <v>34</v>
      </c>
      <c r="H4337" t="s">
        <v>111</v>
      </c>
      <c r="I4337">
        <v>0.41</v>
      </c>
      <c r="J4337">
        <v>0</v>
      </c>
      <c r="K4337">
        <v>0</v>
      </c>
      <c r="L4337">
        <v>0.03</v>
      </c>
      <c r="M4337">
        <v>0.45</v>
      </c>
      <c r="P4337">
        <v>6.8</v>
      </c>
      <c r="Q4337">
        <v>6</v>
      </c>
      <c r="R4337" t="s">
        <v>202</v>
      </c>
      <c r="S4337" t="s">
        <v>20</v>
      </c>
    </row>
    <row r="4338" spans="1:19" x14ac:dyDescent="0.2">
      <c r="A4338" t="s">
        <v>3974</v>
      </c>
      <c r="B4338">
        <v>2600</v>
      </c>
      <c r="C4338" t="s">
        <v>286</v>
      </c>
      <c r="D4338" s="1" t="d">
        <v>2019-07-25</v>
      </c>
      <c r="E4338" s="1" t="str">
        <f t="shared" si="134"/>
        <v>2019</v>
      </c>
      <c r="F4338" s="1" t="str">
        <f t="shared" si="135"/>
        <v>Jul</v>
      </c>
      <c r="G4338" t="s">
        <v>50</v>
      </c>
      <c r="H4338" t="s">
        <v>155</v>
      </c>
      <c r="I4338">
        <v>0.42</v>
      </c>
      <c r="J4338">
        <v>0.02</v>
      </c>
      <c r="K4338">
        <v>0</v>
      </c>
      <c r="L4338">
        <v>0</v>
      </c>
      <c r="M4338">
        <v>0.45</v>
      </c>
    </row>
    <row r="4339" spans="1:19" x14ac:dyDescent="0.2">
      <c r="A4339" t="s">
        <v>3975</v>
      </c>
      <c r="B4339" t="s">
        <v>104</v>
      </c>
      <c r="C4339">
        <v>1995</v>
      </c>
      <c r="D4339" s="1" t="d">
        <v>2004-09-15</v>
      </c>
      <c r="E4339" s="1" t="str">
        <f t="shared" si="134"/>
        <v>2004</v>
      </c>
      <c r="F4339" s="1" t="str">
        <f t="shared" si="135"/>
        <v>Sep</v>
      </c>
      <c r="G4339" t="s">
        <v>50</v>
      </c>
      <c r="H4339" t="s">
        <v>372</v>
      </c>
      <c r="I4339">
        <v>0</v>
      </c>
      <c r="J4339">
        <v>0</v>
      </c>
      <c r="K4339">
        <v>0.42</v>
      </c>
      <c r="L4339">
        <v>0.03</v>
      </c>
      <c r="M4339">
        <v>0.45</v>
      </c>
    </row>
    <row r="4340" spans="1:19" x14ac:dyDescent="0.2">
      <c r="A4340" t="s">
        <v>3976</v>
      </c>
      <c r="B4340" t="s">
        <v>44</v>
      </c>
      <c r="C4340">
        <v>2008</v>
      </c>
      <c r="D4340" s="1" t="d">
        <v>2017-06-24</v>
      </c>
      <c r="E4340" s="1" t="str">
        <f t="shared" si="134"/>
        <v>2017</v>
      </c>
      <c r="F4340" s="1" t="str">
        <f t="shared" si="135"/>
        <v>Jun</v>
      </c>
      <c r="G4340" t="s">
        <v>86</v>
      </c>
      <c r="H4340" t="s">
        <v>776</v>
      </c>
      <c r="I4340">
        <v>0.26</v>
      </c>
      <c r="J4340">
        <v>0.15</v>
      </c>
      <c r="K4340">
        <v>0</v>
      </c>
      <c r="L4340">
        <v>0.04</v>
      </c>
      <c r="M4340">
        <v>0.45</v>
      </c>
    </row>
    <row r="4341" spans="1:19" x14ac:dyDescent="0.2">
      <c r="A4341" t="s">
        <v>2737</v>
      </c>
      <c r="B4341" t="s">
        <v>17</v>
      </c>
      <c r="C4341">
        <v>2007</v>
      </c>
      <c r="D4341" s="1" t="d">
        <v>2002-10-01</v>
      </c>
      <c r="E4341" s="1" t="str">
        <f t="shared" si="134"/>
        <v>2002</v>
      </c>
      <c r="F4341" s="1" t="str">
        <f t="shared" si="135"/>
        <v>Oct</v>
      </c>
      <c r="G4341" t="s">
        <v>50</v>
      </c>
      <c r="H4341" t="s">
        <v>568</v>
      </c>
      <c r="I4341">
        <v>0.39</v>
      </c>
      <c r="J4341">
        <v>0.02</v>
      </c>
      <c r="K4341">
        <v>0.01</v>
      </c>
      <c r="L4341">
        <v>0.04</v>
      </c>
      <c r="M4341">
        <v>0.45</v>
      </c>
      <c r="N4341">
        <v>53</v>
      </c>
      <c r="O4341">
        <v>17</v>
      </c>
      <c r="P4341">
        <v>7.2</v>
      </c>
      <c r="Q4341">
        <v>17</v>
      </c>
      <c r="R4341" t="s">
        <v>518</v>
      </c>
      <c r="S4341" t="s">
        <v>88</v>
      </c>
    </row>
    <row r="4342" spans="1:19" x14ac:dyDescent="0.2">
      <c r="A4342" t="s">
        <v>3977</v>
      </c>
      <c r="B4342" t="s">
        <v>32</v>
      </c>
      <c r="C4342">
        <v>2007</v>
      </c>
      <c r="D4342" s="1" t="d">
        <v>2019-03-03</v>
      </c>
      <c r="E4342" s="1" t="str">
        <f t="shared" si="134"/>
        <v>2019</v>
      </c>
      <c r="F4342" s="1" t="str">
        <f t="shared" si="135"/>
        <v>Mar</v>
      </c>
      <c r="G4342" t="s">
        <v>50</v>
      </c>
      <c r="H4342" t="s">
        <v>71</v>
      </c>
      <c r="I4342">
        <v>0.41</v>
      </c>
      <c r="J4342">
        <v>0</v>
      </c>
      <c r="K4342">
        <v>0</v>
      </c>
      <c r="L4342">
        <v>0.03</v>
      </c>
      <c r="M4342">
        <v>0.45</v>
      </c>
      <c r="N4342">
        <v>58</v>
      </c>
      <c r="O4342">
        <v>9</v>
      </c>
      <c r="P4342" t="s">
        <v>203</v>
      </c>
      <c r="R4342" t="s">
        <v>339</v>
      </c>
      <c r="S4342" t="s">
        <v>20</v>
      </c>
    </row>
    <row r="4343" spans="1:19" x14ac:dyDescent="0.2">
      <c r="A4343" t="s">
        <v>3081</v>
      </c>
      <c r="B4343" t="s">
        <v>44</v>
      </c>
      <c r="C4343">
        <v>2007</v>
      </c>
      <c r="D4343" s="1" t="d">
        <v>2018-11-07</v>
      </c>
      <c r="E4343" s="1" t="str">
        <f t="shared" si="134"/>
        <v>2018</v>
      </c>
      <c r="F4343" s="1" t="str">
        <f t="shared" si="135"/>
        <v>Nov</v>
      </c>
      <c r="G4343" t="s">
        <v>24</v>
      </c>
      <c r="H4343" t="s">
        <v>151</v>
      </c>
      <c r="I4343">
        <v>0.12</v>
      </c>
      <c r="J4343">
        <v>0.28000000000000003</v>
      </c>
      <c r="K4343">
        <v>0</v>
      </c>
      <c r="L4343">
        <v>0.05</v>
      </c>
      <c r="M4343">
        <v>0.45</v>
      </c>
      <c r="N4343">
        <v>77</v>
      </c>
      <c r="O4343">
        <v>42</v>
      </c>
      <c r="P4343">
        <v>7.2</v>
      </c>
      <c r="Q4343">
        <v>30</v>
      </c>
      <c r="R4343" t="s">
        <v>3082</v>
      </c>
      <c r="S4343" t="s">
        <v>20</v>
      </c>
    </row>
    <row r="4344" spans="1:19" x14ac:dyDescent="0.2">
      <c r="A4344" t="s">
        <v>3978</v>
      </c>
      <c r="B4344" t="s">
        <v>55</v>
      </c>
      <c r="C4344">
        <v>2009</v>
      </c>
      <c r="D4344" s="1" t="d">
        <v>1990-09-09</v>
      </c>
      <c r="E4344" s="1" t="str">
        <f t="shared" si="134"/>
        <v>1990</v>
      </c>
      <c r="F4344" s="1" t="str">
        <f t="shared" si="135"/>
        <v>Sep</v>
      </c>
      <c r="G4344" t="s">
        <v>34</v>
      </c>
      <c r="H4344" t="s">
        <v>68</v>
      </c>
      <c r="I4344">
        <v>0</v>
      </c>
      <c r="J4344">
        <v>0.06</v>
      </c>
      <c r="K4344">
        <v>0</v>
      </c>
      <c r="L4344">
        <v>0.39</v>
      </c>
      <c r="M4344">
        <v>0.45</v>
      </c>
    </row>
    <row r="4345" spans="1:19" x14ac:dyDescent="0.2">
      <c r="A4345" t="s">
        <v>3979</v>
      </c>
      <c r="B4345" t="s">
        <v>104</v>
      </c>
      <c r="C4345">
        <v>1999</v>
      </c>
      <c r="D4345" s="1" t="d">
        <v>2004-12-06</v>
      </c>
      <c r="E4345" s="1" t="str">
        <f t="shared" si="134"/>
        <v>2004</v>
      </c>
      <c r="F4345" s="1" t="str">
        <f t="shared" si="135"/>
        <v>Dec</v>
      </c>
      <c r="G4345" t="s">
        <v>28</v>
      </c>
      <c r="H4345" t="s">
        <v>1133</v>
      </c>
      <c r="I4345">
        <v>0</v>
      </c>
      <c r="J4345">
        <v>0</v>
      </c>
      <c r="K4345">
        <v>0.42</v>
      </c>
      <c r="L4345">
        <v>0.03</v>
      </c>
      <c r="M4345">
        <v>0.45</v>
      </c>
    </row>
    <row r="4346" spans="1:19" x14ac:dyDescent="0.2">
      <c r="A4346" t="s">
        <v>3262</v>
      </c>
      <c r="B4346" t="s">
        <v>55</v>
      </c>
      <c r="C4346">
        <v>2008</v>
      </c>
      <c r="D4346" s="1" t="d">
        <v>2001-06-13</v>
      </c>
      <c r="E4346" s="1" t="str">
        <f t="shared" si="134"/>
        <v>2001</v>
      </c>
      <c r="F4346" s="1" t="str">
        <f t="shared" si="135"/>
        <v>Jun</v>
      </c>
      <c r="G4346" t="s">
        <v>34</v>
      </c>
      <c r="H4346" t="s">
        <v>568</v>
      </c>
      <c r="I4346">
        <v>0.09</v>
      </c>
      <c r="J4346">
        <v>0.02</v>
      </c>
      <c r="K4346">
        <v>0</v>
      </c>
      <c r="L4346">
        <v>0.34</v>
      </c>
      <c r="M4346">
        <v>0.45</v>
      </c>
    </row>
    <row r="4347" spans="1:19" x14ac:dyDescent="0.2">
      <c r="A4347" t="s">
        <v>3980</v>
      </c>
      <c r="B4347" t="s">
        <v>55</v>
      </c>
      <c r="C4347">
        <v>2004</v>
      </c>
      <c r="D4347" s="1" t="d">
        <v>2022-12-02</v>
      </c>
      <c r="E4347" s="1" t="str">
        <f t="shared" si="134"/>
        <v>2022</v>
      </c>
      <c r="F4347" s="1" t="str">
        <f t="shared" si="135"/>
        <v>Dec</v>
      </c>
      <c r="G4347" t="s">
        <v>50</v>
      </c>
      <c r="H4347" t="s">
        <v>933</v>
      </c>
      <c r="I4347">
        <v>0.04</v>
      </c>
      <c r="J4347">
        <v>0.03</v>
      </c>
      <c r="K4347">
        <v>0.36</v>
      </c>
      <c r="L4347">
        <v>0.01</v>
      </c>
      <c r="M4347">
        <v>0.45</v>
      </c>
      <c r="N4347">
        <v>72</v>
      </c>
      <c r="O4347">
        <v>17</v>
      </c>
      <c r="P4347">
        <v>8.6</v>
      </c>
      <c r="Q4347">
        <v>13</v>
      </c>
      <c r="R4347" t="s">
        <v>934</v>
      </c>
      <c r="S4347" t="s">
        <v>88</v>
      </c>
    </row>
    <row r="4348" spans="1:19" x14ac:dyDescent="0.2">
      <c r="A4348" t="s">
        <v>2870</v>
      </c>
      <c r="B4348" t="s">
        <v>32</v>
      </c>
      <c r="C4348">
        <v>2009</v>
      </c>
      <c r="D4348" s="1" t="d">
        <v>1993-03-01</v>
      </c>
      <c r="E4348" s="1" t="str">
        <f t="shared" si="134"/>
        <v>1993</v>
      </c>
      <c r="F4348" s="1" t="str">
        <f t="shared" si="135"/>
        <v>Mar</v>
      </c>
      <c r="G4348" t="s">
        <v>34</v>
      </c>
      <c r="H4348" t="s">
        <v>267</v>
      </c>
      <c r="I4348">
        <v>0.32</v>
      </c>
      <c r="J4348">
        <v>0.09</v>
      </c>
      <c r="K4348">
        <v>0</v>
      </c>
      <c r="L4348">
        <v>0.04</v>
      </c>
      <c r="M4348">
        <v>0.45</v>
      </c>
      <c r="N4348">
        <v>80</v>
      </c>
      <c r="O4348">
        <v>8</v>
      </c>
      <c r="P4348">
        <v>7.5</v>
      </c>
      <c r="Q4348">
        <v>6</v>
      </c>
      <c r="R4348" t="s">
        <v>866</v>
      </c>
      <c r="S4348" t="s">
        <v>20</v>
      </c>
    </row>
    <row r="4349" spans="1:19" x14ac:dyDescent="0.2">
      <c r="A4349" t="s">
        <v>3981</v>
      </c>
      <c r="B4349" t="s">
        <v>104</v>
      </c>
      <c r="C4349">
        <v>1994</v>
      </c>
      <c r="D4349" s="1" t="d">
        <v>2006-06-01</v>
      </c>
      <c r="E4349" s="1" t="str">
        <f t="shared" si="134"/>
        <v>2006</v>
      </c>
      <c r="F4349" s="1" t="str">
        <f t="shared" si="135"/>
        <v>Jun</v>
      </c>
      <c r="G4349" t="s">
        <v>18</v>
      </c>
      <c r="H4349" t="s">
        <v>68</v>
      </c>
      <c r="I4349">
        <v>0.25</v>
      </c>
      <c r="J4349">
        <v>0.17</v>
      </c>
      <c r="K4349">
        <v>0</v>
      </c>
      <c r="L4349">
        <v>0.03</v>
      </c>
      <c r="M4349">
        <v>0.45</v>
      </c>
    </row>
    <row r="4350" spans="1:19" x14ac:dyDescent="0.2">
      <c r="A4350" t="s">
        <v>3982</v>
      </c>
      <c r="B4350" t="s">
        <v>137</v>
      </c>
      <c r="C4350">
        <v>2005</v>
      </c>
      <c r="D4350" s="1" t="d">
        <v>2003-06-04</v>
      </c>
      <c r="E4350" s="1" t="str">
        <f t="shared" si="134"/>
        <v>2003</v>
      </c>
      <c r="F4350" s="1" t="str">
        <f t="shared" si="135"/>
        <v>Jun</v>
      </c>
      <c r="G4350" t="s">
        <v>86</v>
      </c>
      <c r="H4350" t="s">
        <v>484</v>
      </c>
      <c r="I4350">
        <v>0.34</v>
      </c>
      <c r="J4350">
        <v>0.1</v>
      </c>
      <c r="K4350">
        <v>0</v>
      </c>
      <c r="L4350">
        <v>0.02</v>
      </c>
      <c r="M4350">
        <v>0.45</v>
      </c>
      <c r="N4350">
        <v>56</v>
      </c>
      <c r="O4350">
        <v>48</v>
      </c>
      <c r="P4350">
        <v>6.9</v>
      </c>
      <c r="Q4350">
        <v>47</v>
      </c>
      <c r="R4350" t="s">
        <v>3983</v>
      </c>
      <c r="S4350" t="s">
        <v>88</v>
      </c>
    </row>
    <row r="4351" spans="1:19" x14ac:dyDescent="0.2">
      <c r="A4351" t="s">
        <v>740</v>
      </c>
      <c r="B4351" t="s">
        <v>189</v>
      </c>
      <c r="C4351">
        <v>2004</v>
      </c>
      <c r="D4351" s="1" t="d">
        <v>1988-05-01</v>
      </c>
      <c r="E4351" s="1" t="str">
        <f t="shared" si="134"/>
        <v>1988</v>
      </c>
      <c r="F4351" s="1" t="str">
        <f t="shared" si="135"/>
        <v>May</v>
      </c>
      <c r="G4351" t="s">
        <v>18</v>
      </c>
      <c r="H4351" t="s">
        <v>134</v>
      </c>
      <c r="I4351">
        <v>0.35</v>
      </c>
      <c r="J4351">
        <v>0.09</v>
      </c>
      <c r="K4351">
        <v>0</v>
      </c>
      <c r="L4351">
        <v>0.01</v>
      </c>
      <c r="M4351">
        <v>0.45</v>
      </c>
      <c r="N4351">
        <v>83</v>
      </c>
      <c r="O4351">
        <v>17</v>
      </c>
      <c r="P4351">
        <v>6.7</v>
      </c>
      <c r="Q4351">
        <v>7</v>
      </c>
      <c r="R4351" t="s">
        <v>193</v>
      </c>
      <c r="S4351" t="s">
        <v>20</v>
      </c>
    </row>
    <row r="4352" spans="1:19" x14ac:dyDescent="0.2">
      <c r="A4352" t="s">
        <v>3984</v>
      </c>
      <c r="B4352" t="s">
        <v>49</v>
      </c>
      <c r="C4352">
        <v>2011</v>
      </c>
      <c r="D4352" s="1" t="d">
        <v>1989-06-22</v>
      </c>
      <c r="E4352" s="1" t="str">
        <f t="shared" si="134"/>
        <v>1989</v>
      </c>
      <c r="F4352" s="1" t="str">
        <f t="shared" si="135"/>
        <v>Jun</v>
      </c>
      <c r="G4352" t="s">
        <v>37</v>
      </c>
      <c r="H4352" t="s">
        <v>267</v>
      </c>
      <c r="I4352">
        <v>0.21</v>
      </c>
      <c r="J4352">
        <v>0.16</v>
      </c>
      <c r="K4352">
        <v>0.01</v>
      </c>
      <c r="L4352">
        <v>7.0000000000000007E-2</v>
      </c>
      <c r="M4352">
        <v>0.45</v>
      </c>
      <c r="N4352">
        <v>74</v>
      </c>
      <c r="O4352">
        <v>48</v>
      </c>
      <c r="P4352">
        <v>7.1</v>
      </c>
      <c r="Q4352">
        <v>103</v>
      </c>
      <c r="R4352" t="s">
        <v>1897</v>
      </c>
      <c r="S4352" t="s">
        <v>53</v>
      </c>
    </row>
    <row r="4353" spans="1:19" x14ac:dyDescent="0.2">
      <c r="A4353" t="s">
        <v>3985</v>
      </c>
      <c r="B4353">
        <v>2600</v>
      </c>
      <c r="C4353">
        <v>1987</v>
      </c>
      <c r="D4353" s="1" t="d">
        <v>2020-01-09</v>
      </c>
      <c r="E4353" s="1" t="str">
        <f t="shared" si="134"/>
        <v>2020</v>
      </c>
      <c r="F4353" s="1" t="str">
        <f t="shared" si="135"/>
        <v>Jan</v>
      </c>
      <c r="G4353" t="s">
        <v>37</v>
      </c>
      <c r="H4353" t="s">
        <v>155</v>
      </c>
      <c r="I4353">
        <v>0.42</v>
      </c>
      <c r="J4353">
        <v>0.02</v>
      </c>
      <c r="K4353">
        <v>0</v>
      </c>
      <c r="L4353">
        <v>0</v>
      </c>
      <c r="M4353">
        <v>0.45</v>
      </c>
    </row>
    <row r="4354" spans="1:19" x14ac:dyDescent="0.2">
      <c r="A4354" t="s">
        <v>3986</v>
      </c>
      <c r="B4354" t="s">
        <v>189</v>
      </c>
      <c r="C4354">
        <v>2004</v>
      </c>
      <c r="D4354" s="1" t="d">
        <v>2014-05-19</v>
      </c>
      <c r="E4354" s="1" t="str">
        <f t="shared" si="134"/>
        <v>2014</v>
      </c>
      <c r="F4354" s="1" t="str">
        <f t="shared" si="135"/>
        <v>May</v>
      </c>
      <c r="G4354" t="s">
        <v>86</v>
      </c>
      <c r="H4354" t="s">
        <v>484</v>
      </c>
      <c r="I4354">
        <v>0.35</v>
      </c>
      <c r="J4354">
        <v>0.09</v>
      </c>
      <c r="K4354">
        <v>0</v>
      </c>
      <c r="L4354">
        <v>0.01</v>
      </c>
      <c r="M4354">
        <v>0.45</v>
      </c>
      <c r="N4354">
        <v>79</v>
      </c>
      <c r="O4354">
        <v>47</v>
      </c>
      <c r="P4354">
        <v>9.1</v>
      </c>
      <c r="Q4354">
        <v>81</v>
      </c>
      <c r="R4354" t="s">
        <v>746</v>
      </c>
      <c r="S4354" t="s">
        <v>88</v>
      </c>
    </row>
    <row r="4355" spans="1:19" x14ac:dyDescent="0.2">
      <c r="A4355" t="s">
        <v>3490</v>
      </c>
      <c r="B4355" t="s">
        <v>44</v>
      </c>
      <c r="C4355">
        <v>2009</v>
      </c>
      <c r="D4355" s="1" t="d">
        <v>2005-01-21</v>
      </c>
      <c r="E4355" s="1" t="str">
        <f t="shared" ref="E4355:E4418" si="136">TEXT(D4355,"yyyy")</f>
        <v>2005</v>
      </c>
      <c r="F4355" s="1" t="str">
        <f t="shared" ref="F4355:F4418" si="137">TEXT(D4355,"mmm")</f>
        <v>Jan</v>
      </c>
      <c r="G4355" t="s">
        <v>18</v>
      </c>
      <c r="H4355" t="s">
        <v>134</v>
      </c>
      <c r="I4355">
        <v>0.4</v>
      </c>
      <c r="J4355">
        <v>0.02</v>
      </c>
      <c r="K4355">
        <v>0</v>
      </c>
      <c r="L4355">
        <v>0.03</v>
      </c>
      <c r="M4355">
        <v>0.45</v>
      </c>
      <c r="N4355">
        <v>80</v>
      </c>
      <c r="O4355">
        <v>40</v>
      </c>
      <c r="P4355">
        <v>7.7</v>
      </c>
      <c r="Q4355">
        <v>37</v>
      </c>
      <c r="R4355" t="s">
        <v>193</v>
      </c>
      <c r="S4355" t="s">
        <v>20</v>
      </c>
    </row>
    <row r="4356" spans="1:19" x14ac:dyDescent="0.2">
      <c r="A4356" t="s">
        <v>2463</v>
      </c>
      <c r="B4356" t="s">
        <v>137</v>
      </c>
      <c r="C4356">
        <v>2003</v>
      </c>
      <c r="D4356" s="1" t="d">
        <v>2022-05-13</v>
      </c>
      <c r="E4356" s="1" t="str">
        <f t="shared" si="136"/>
        <v>2022</v>
      </c>
      <c r="F4356" s="1" t="str">
        <f t="shared" si="137"/>
        <v>May</v>
      </c>
      <c r="G4356" t="s">
        <v>24</v>
      </c>
      <c r="H4356" t="s">
        <v>523</v>
      </c>
      <c r="I4356">
        <v>0.36</v>
      </c>
      <c r="J4356">
        <v>7.0000000000000007E-2</v>
      </c>
      <c r="K4356">
        <v>0</v>
      </c>
      <c r="L4356">
        <v>0.01</v>
      </c>
      <c r="M4356">
        <v>0.45</v>
      </c>
      <c r="N4356">
        <v>68</v>
      </c>
      <c r="O4356">
        <v>17</v>
      </c>
      <c r="P4356" t="s">
        <v>203</v>
      </c>
      <c r="R4356" t="s">
        <v>1788</v>
      </c>
      <c r="S4356" t="s">
        <v>20</v>
      </c>
    </row>
    <row r="4357" spans="1:19" x14ac:dyDescent="0.2">
      <c r="A4357" t="s">
        <v>3517</v>
      </c>
      <c r="B4357" t="s">
        <v>44</v>
      </c>
      <c r="C4357">
        <v>2010</v>
      </c>
      <c r="D4357" s="1" t="d">
        <v>2010-09-18</v>
      </c>
      <c r="E4357" s="1" t="str">
        <f t="shared" si="136"/>
        <v>2010</v>
      </c>
      <c r="F4357" s="1" t="str">
        <f t="shared" si="137"/>
        <v>Sep</v>
      </c>
      <c r="G4357" t="s">
        <v>50</v>
      </c>
      <c r="H4357" t="s">
        <v>134</v>
      </c>
      <c r="I4357">
        <v>0.21</v>
      </c>
      <c r="J4357">
        <v>0.2</v>
      </c>
      <c r="K4357">
        <v>0</v>
      </c>
      <c r="L4357">
        <v>0.04</v>
      </c>
      <c r="M4357">
        <v>0.45</v>
      </c>
      <c r="N4357">
        <v>38</v>
      </c>
      <c r="O4357">
        <v>42</v>
      </c>
      <c r="P4357">
        <v>5</v>
      </c>
      <c r="Q4357">
        <v>46</v>
      </c>
      <c r="R4357" t="s">
        <v>1489</v>
      </c>
      <c r="S4357" t="s">
        <v>88</v>
      </c>
    </row>
    <row r="4358" spans="1:19" x14ac:dyDescent="0.2">
      <c r="A4358" t="s">
        <v>3987</v>
      </c>
      <c r="B4358" t="s">
        <v>104</v>
      </c>
      <c r="C4358">
        <v>2000</v>
      </c>
      <c r="D4358" s="1" t="d">
        <v>2001-07-06</v>
      </c>
      <c r="E4358" s="1" t="str">
        <f t="shared" si="136"/>
        <v>2001</v>
      </c>
      <c r="F4358" s="1" t="str">
        <f t="shared" si="137"/>
        <v>Jul</v>
      </c>
      <c r="G4358" t="s">
        <v>24</v>
      </c>
      <c r="H4358" t="s">
        <v>283</v>
      </c>
      <c r="I4358">
        <v>0.25</v>
      </c>
      <c r="J4358">
        <v>0.17</v>
      </c>
      <c r="K4358">
        <v>0</v>
      </c>
      <c r="L4358">
        <v>0.03</v>
      </c>
      <c r="M4358">
        <v>0.45</v>
      </c>
    </row>
    <row r="4359" spans="1:19" x14ac:dyDescent="0.2">
      <c r="A4359" t="s">
        <v>3988</v>
      </c>
      <c r="B4359" t="s">
        <v>75</v>
      </c>
      <c r="C4359">
        <v>2016</v>
      </c>
      <c r="D4359" s="1" t="d">
        <v>2014-04-25</v>
      </c>
      <c r="E4359" s="1" t="str">
        <f t="shared" si="136"/>
        <v>2014</v>
      </c>
      <c r="F4359" s="1" t="str">
        <f t="shared" si="137"/>
        <v>Apr</v>
      </c>
      <c r="G4359" t="s">
        <v>18</v>
      </c>
      <c r="H4359" t="s">
        <v>234</v>
      </c>
      <c r="I4359">
        <v>0.02</v>
      </c>
      <c r="J4359">
        <v>0.27</v>
      </c>
      <c r="K4359">
        <v>0.11</v>
      </c>
      <c r="L4359">
        <v>0.05</v>
      </c>
      <c r="M4359">
        <v>0.45</v>
      </c>
      <c r="N4359">
        <v>85</v>
      </c>
      <c r="O4359">
        <v>61</v>
      </c>
      <c r="P4359">
        <v>7.6</v>
      </c>
      <c r="Q4359">
        <v>478</v>
      </c>
      <c r="R4359" t="s">
        <v>357</v>
      </c>
      <c r="S4359" t="s">
        <v>20</v>
      </c>
    </row>
    <row r="4360" spans="1:19" x14ac:dyDescent="0.2">
      <c r="A4360" t="s">
        <v>1291</v>
      </c>
      <c r="B4360" t="s">
        <v>55</v>
      </c>
      <c r="C4360">
        <v>2002</v>
      </c>
      <c r="D4360" s="1" t="d">
        <v>2001-06-22</v>
      </c>
      <c r="E4360" s="1" t="str">
        <f t="shared" si="136"/>
        <v>2001</v>
      </c>
      <c r="F4360" s="1" t="str">
        <f t="shared" si="137"/>
        <v>Jun</v>
      </c>
      <c r="G4360" t="s">
        <v>24</v>
      </c>
      <c r="H4360" t="s">
        <v>134</v>
      </c>
      <c r="I4360">
        <v>0.22</v>
      </c>
      <c r="J4360">
        <v>0.17</v>
      </c>
      <c r="K4360">
        <v>0</v>
      </c>
      <c r="L4360">
        <v>0.06</v>
      </c>
      <c r="M4360">
        <v>0.45</v>
      </c>
      <c r="N4360">
        <v>73</v>
      </c>
      <c r="O4360">
        <v>22</v>
      </c>
      <c r="P4360">
        <v>7.7</v>
      </c>
      <c r="Q4360">
        <v>6</v>
      </c>
      <c r="R4360" t="s">
        <v>134</v>
      </c>
      <c r="S4360" t="s">
        <v>88</v>
      </c>
    </row>
    <row r="4361" spans="1:19" x14ac:dyDescent="0.2">
      <c r="A4361" t="s">
        <v>3989</v>
      </c>
      <c r="B4361" t="s">
        <v>104</v>
      </c>
      <c r="C4361">
        <v>1996</v>
      </c>
      <c r="D4361" s="1" t="d">
        <v>2022-01-24</v>
      </c>
      <c r="E4361" s="1" t="str">
        <f t="shared" si="136"/>
        <v>2022</v>
      </c>
      <c r="F4361" s="1" t="str">
        <f t="shared" si="137"/>
        <v>Jan</v>
      </c>
      <c r="G4361" t="s">
        <v>28</v>
      </c>
      <c r="H4361" t="s">
        <v>234</v>
      </c>
      <c r="I4361">
        <v>0.14000000000000001</v>
      </c>
      <c r="J4361">
        <v>0.09</v>
      </c>
      <c r="K4361">
        <v>0.19</v>
      </c>
      <c r="L4361">
        <v>0.03</v>
      </c>
      <c r="M4361">
        <v>0.45</v>
      </c>
    </row>
    <row r="4362" spans="1:19" x14ac:dyDescent="0.2">
      <c r="A4362" t="s">
        <v>3990</v>
      </c>
      <c r="B4362" t="s">
        <v>79</v>
      </c>
      <c r="C4362">
        <v>2011</v>
      </c>
      <c r="D4362" s="1" t="d">
        <v>1989-08-15</v>
      </c>
      <c r="E4362" s="1" t="str">
        <f t="shared" si="136"/>
        <v>1989</v>
      </c>
      <c r="F4362" s="1" t="str">
        <f t="shared" si="137"/>
        <v>Aug</v>
      </c>
      <c r="G4362" t="s">
        <v>86</v>
      </c>
      <c r="H4362" t="s">
        <v>2450</v>
      </c>
      <c r="I4362">
        <v>0.13</v>
      </c>
      <c r="J4362">
        <v>0.21</v>
      </c>
      <c r="K4362">
        <v>7.0000000000000007E-2</v>
      </c>
      <c r="L4362">
        <v>0.03</v>
      </c>
      <c r="M4362">
        <v>0.45</v>
      </c>
      <c r="N4362">
        <v>79</v>
      </c>
      <c r="O4362">
        <v>62</v>
      </c>
      <c r="P4362">
        <v>8.1999999999999993</v>
      </c>
      <c r="Q4362">
        <v>113</v>
      </c>
      <c r="R4362" t="s">
        <v>1136</v>
      </c>
      <c r="S4362" t="s">
        <v>88</v>
      </c>
    </row>
    <row r="4363" spans="1:19" x14ac:dyDescent="0.2">
      <c r="A4363" t="s">
        <v>2791</v>
      </c>
      <c r="B4363" t="s">
        <v>49</v>
      </c>
      <c r="C4363">
        <v>2015</v>
      </c>
      <c r="D4363" s="1" t="d">
        <v>2014-10-26</v>
      </c>
      <c r="E4363" s="1" t="str">
        <f t="shared" si="136"/>
        <v>2014</v>
      </c>
      <c r="F4363" s="1" t="str">
        <f t="shared" si="137"/>
        <v>Oct</v>
      </c>
      <c r="G4363" t="s">
        <v>50</v>
      </c>
      <c r="H4363" t="s">
        <v>568</v>
      </c>
      <c r="I4363">
        <v>0.16</v>
      </c>
      <c r="J4363">
        <v>0.21</v>
      </c>
      <c r="K4363">
        <v>0</v>
      </c>
      <c r="L4363">
        <v>7.0000000000000007E-2</v>
      </c>
      <c r="M4363">
        <v>0.45</v>
      </c>
    </row>
    <row r="4364" spans="1:19" x14ac:dyDescent="0.2">
      <c r="A4364" t="s">
        <v>3991</v>
      </c>
      <c r="B4364" t="s">
        <v>17</v>
      </c>
      <c r="C4364">
        <v>2010</v>
      </c>
      <c r="D4364" s="1" t="d">
        <v>2015-01-15</v>
      </c>
      <c r="E4364" s="1" t="str">
        <f t="shared" si="136"/>
        <v>2015</v>
      </c>
      <c r="F4364" s="1" t="str">
        <f t="shared" si="137"/>
        <v>Jan</v>
      </c>
      <c r="G4364" t="s">
        <v>34</v>
      </c>
      <c r="H4364" t="s">
        <v>2703</v>
      </c>
      <c r="I4364">
        <v>0</v>
      </c>
      <c r="J4364">
        <v>0.39</v>
      </c>
      <c r="K4364">
        <v>0</v>
      </c>
      <c r="L4364">
        <v>0.06</v>
      </c>
      <c r="M4364">
        <v>0.45</v>
      </c>
    </row>
    <row r="4365" spans="1:19" x14ac:dyDescent="0.2">
      <c r="A4365" t="s">
        <v>1352</v>
      </c>
      <c r="B4365" t="s">
        <v>148</v>
      </c>
      <c r="C4365">
        <v>2014</v>
      </c>
      <c r="D4365" s="1" t="d">
        <v>1995-04-30</v>
      </c>
      <c r="E4365" s="1" t="str">
        <f t="shared" si="136"/>
        <v>1995</v>
      </c>
      <c r="F4365" s="1" t="str">
        <f t="shared" si="137"/>
        <v>Apr</v>
      </c>
      <c r="G4365" t="s">
        <v>37</v>
      </c>
      <c r="H4365" t="s">
        <v>130</v>
      </c>
      <c r="I4365">
        <v>0.13</v>
      </c>
      <c r="J4365">
        <v>0.28999999999999998</v>
      </c>
      <c r="K4365">
        <v>0</v>
      </c>
      <c r="L4365">
        <v>0.03</v>
      </c>
      <c r="M4365">
        <v>0.45</v>
      </c>
      <c r="N4365">
        <v>81</v>
      </c>
      <c r="O4365">
        <v>23</v>
      </c>
      <c r="P4365">
        <v>8.1999999999999993</v>
      </c>
      <c r="Q4365">
        <v>1647</v>
      </c>
      <c r="R4365" t="s">
        <v>1353</v>
      </c>
      <c r="S4365" t="s">
        <v>53</v>
      </c>
    </row>
    <row r="4366" spans="1:19" x14ac:dyDescent="0.2">
      <c r="A4366" t="s">
        <v>3992</v>
      </c>
      <c r="B4366" t="s">
        <v>49</v>
      </c>
      <c r="C4366">
        <v>2013</v>
      </c>
      <c r="D4366" s="1" t="d">
        <v>1999-10-01</v>
      </c>
      <c r="E4366" s="1" t="str">
        <f t="shared" si="136"/>
        <v>1999</v>
      </c>
      <c r="F4366" s="1" t="str">
        <f t="shared" si="137"/>
        <v>Oct</v>
      </c>
      <c r="G4366" t="s">
        <v>50</v>
      </c>
      <c r="H4366" t="s">
        <v>71</v>
      </c>
      <c r="I4366">
        <v>0.23</v>
      </c>
      <c r="J4366">
        <v>0.14000000000000001</v>
      </c>
      <c r="K4366">
        <v>0</v>
      </c>
      <c r="L4366">
        <v>0.08</v>
      </c>
      <c r="M4366">
        <v>0.45</v>
      </c>
      <c r="N4366">
        <v>61</v>
      </c>
      <c r="O4366">
        <v>27</v>
      </c>
      <c r="P4366">
        <v>7.2</v>
      </c>
      <c r="Q4366">
        <v>221</v>
      </c>
      <c r="R4366" t="s">
        <v>363</v>
      </c>
      <c r="S4366" t="s">
        <v>53</v>
      </c>
    </row>
    <row r="4367" spans="1:19" x14ac:dyDescent="0.2">
      <c r="A4367" t="s">
        <v>3993</v>
      </c>
      <c r="B4367">
        <v>2600</v>
      </c>
      <c r="C4367">
        <v>1981</v>
      </c>
      <c r="D4367" s="1" t="d">
        <v>2018-07-03</v>
      </c>
      <c r="E4367" s="1" t="str">
        <f t="shared" si="136"/>
        <v>2018</v>
      </c>
      <c r="F4367" s="1" t="str">
        <f t="shared" si="137"/>
        <v>Jul</v>
      </c>
      <c r="G4367" t="s">
        <v>50</v>
      </c>
      <c r="H4367" t="s">
        <v>2867</v>
      </c>
      <c r="I4367">
        <v>0.42</v>
      </c>
      <c r="J4367">
        <v>0.03</v>
      </c>
      <c r="K4367">
        <v>0</v>
      </c>
      <c r="L4367">
        <v>0</v>
      </c>
      <c r="M4367">
        <v>0.45</v>
      </c>
    </row>
    <row r="4368" spans="1:19" x14ac:dyDescent="0.2">
      <c r="A4368" t="s">
        <v>3994</v>
      </c>
      <c r="B4368" t="s">
        <v>55</v>
      </c>
      <c r="C4368">
        <v>2004</v>
      </c>
      <c r="D4368" s="1" t="d">
        <v>2014-10-11</v>
      </c>
      <c r="E4368" s="1" t="str">
        <f t="shared" si="136"/>
        <v>2014</v>
      </c>
      <c r="F4368" s="1" t="str">
        <f t="shared" si="137"/>
        <v>Oct</v>
      </c>
      <c r="G4368" t="s">
        <v>50</v>
      </c>
      <c r="H4368" t="s">
        <v>484</v>
      </c>
      <c r="I4368">
        <v>0.22</v>
      </c>
      <c r="J4368">
        <v>0.17</v>
      </c>
      <c r="K4368">
        <v>0</v>
      </c>
      <c r="L4368">
        <v>0.06</v>
      </c>
      <c r="M4368">
        <v>0.45</v>
      </c>
    </row>
    <row r="4369" spans="1:19" x14ac:dyDescent="0.2">
      <c r="A4369" t="s">
        <v>405</v>
      </c>
      <c r="B4369" t="s">
        <v>148</v>
      </c>
      <c r="C4369">
        <v>2014</v>
      </c>
      <c r="D4369" s="1" t="d">
        <v>1990-08-16</v>
      </c>
      <c r="E4369" s="1" t="str">
        <f t="shared" si="136"/>
        <v>1990</v>
      </c>
      <c r="F4369" s="1" t="str">
        <f t="shared" si="137"/>
        <v>Aug</v>
      </c>
      <c r="G4369" t="s">
        <v>50</v>
      </c>
      <c r="H4369" t="s">
        <v>111</v>
      </c>
      <c r="I4369">
        <v>0.15</v>
      </c>
      <c r="J4369">
        <v>0.26</v>
      </c>
      <c r="K4369">
        <v>0</v>
      </c>
      <c r="L4369">
        <v>0.03</v>
      </c>
      <c r="M4369">
        <v>0.45</v>
      </c>
      <c r="N4369">
        <v>77</v>
      </c>
      <c r="O4369">
        <v>18</v>
      </c>
      <c r="P4369">
        <v>4.7</v>
      </c>
      <c r="Q4369">
        <v>3288</v>
      </c>
      <c r="R4369" t="s">
        <v>260</v>
      </c>
      <c r="S4369" t="s">
        <v>53</v>
      </c>
    </row>
    <row r="4370" spans="1:19" x14ac:dyDescent="0.2">
      <c r="A4370" t="s">
        <v>3995</v>
      </c>
      <c r="B4370" t="s">
        <v>64</v>
      </c>
      <c r="C4370">
        <v>2004</v>
      </c>
      <c r="D4370" s="1" t="d">
        <v>1999-09-02</v>
      </c>
      <c r="E4370" s="1" t="str">
        <f t="shared" si="136"/>
        <v>1999</v>
      </c>
      <c r="F4370" s="1" t="str">
        <f t="shared" si="137"/>
        <v>Sep</v>
      </c>
      <c r="G4370" t="s">
        <v>18</v>
      </c>
      <c r="H4370" t="s">
        <v>19</v>
      </c>
      <c r="I4370">
        <v>0.32</v>
      </c>
      <c r="J4370">
        <v>0.12</v>
      </c>
      <c r="K4370">
        <v>0</v>
      </c>
      <c r="L4370">
        <v>0.01</v>
      </c>
      <c r="M4370">
        <v>0.45</v>
      </c>
      <c r="N4370">
        <v>84</v>
      </c>
      <c r="O4370">
        <v>38</v>
      </c>
      <c r="P4370">
        <v>8.6</v>
      </c>
      <c r="Q4370">
        <v>14</v>
      </c>
      <c r="R4370" t="s">
        <v>1143</v>
      </c>
      <c r="S4370" t="s">
        <v>20</v>
      </c>
    </row>
    <row r="4371" spans="1:19" x14ac:dyDescent="0.2">
      <c r="A4371" t="s">
        <v>3996</v>
      </c>
      <c r="B4371" t="s">
        <v>17</v>
      </c>
      <c r="C4371">
        <v>2008</v>
      </c>
      <c r="D4371" s="1" t="d">
        <v>2002-03-17</v>
      </c>
      <c r="E4371" s="1" t="str">
        <f t="shared" si="136"/>
        <v>2002</v>
      </c>
      <c r="F4371" s="1" t="str">
        <f t="shared" si="137"/>
        <v>Mar</v>
      </c>
      <c r="G4371" t="s">
        <v>18</v>
      </c>
      <c r="H4371" t="s">
        <v>134</v>
      </c>
      <c r="I4371">
        <v>0.18</v>
      </c>
      <c r="J4371">
        <v>0.22</v>
      </c>
      <c r="K4371">
        <v>0</v>
      </c>
      <c r="L4371">
        <v>0.05</v>
      </c>
      <c r="M4371">
        <v>0.45</v>
      </c>
      <c r="N4371">
        <v>50</v>
      </c>
      <c r="O4371">
        <v>12</v>
      </c>
      <c r="P4371">
        <v>4.5999999999999996</v>
      </c>
      <c r="Q4371">
        <v>18</v>
      </c>
      <c r="R4371" t="s">
        <v>193</v>
      </c>
      <c r="S4371" t="s">
        <v>20</v>
      </c>
    </row>
    <row r="4372" spans="1:19" x14ac:dyDescent="0.2">
      <c r="A4372" t="s">
        <v>3984</v>
      </c>
      <c r="B4372" t="s">
        <v>44</v>
      </c>
      <c r="C4372">
        <v>2011</v>
      </c>
      <c r="D4372" s="1" t="d">
        <v>2005-10-22</v>
      </c>
      <c r="E4372" s="1" t="str">
        <f t="shared" si="136"/>
        <v>2005</v>
      </c>
      <c r="F4372" s="1" t="str">
        <f t="shared" si="137"/>
        <v>Oct</v>
      </c>
      <c r="G4372" t="s">
        <v>37</v>
      </c>
      <c r="H4372" t="s">
        <v>267</v>
      </c>
      <c r="I4372">
        <v>0.3</v>
      </c>
      <c r="J4372">
        <v>0.11</v>
      </c>
      <c r="K4372">
        <v>0.01</v>
      </c>
      <c r="L4372">
        <v>0.04</v>
      </c>
      <c r="M4372">
        <v>0.45</v>
      </c>
      <c r="N4372">
        <v>75</v>
      </c>
      <c r="O4372">
        <v>71</v>
      </c>
      <c r="P4372">
        <v>7</v>
      </c>
      <c r="Q4372">
        <v>139</v>
      </c>
      <c r="R4372" t="s">
        <v>1897</v>
      </c>
      <c r="S4372" t="s">
        <v>53</v>
      </c>
    </row>
    <row r="4373" spans="1:19" x14ac:dyDescent="0.2">
      <c r="A4373" t="s">
        <v>3997</v>
      </c>
      <c r="B4373" t="s">
        <v>17</v>
      </c>
      <c r="C4373">
        <v>2010</v>
      </c>
      <c r="D4373" s="1" t="d">
        <v>2002-10-05</v>
      </c>
      <c r="E4373" s="1" t="str">
        <f t="shared" si="136"/>
        <v>2002</v>
      </c>
      <c r="F4373" s="1" t="str">
        <f t="shared" si="137"/>
        <v>Oct</v>
      </c>
      <c r="G4373" t="s">
        <v>34</v>
      </c>
      <c r="H4373" t="s">
        <v>568</v>
      </c>
      <c r="I4373">
        <v>0.42</v>
      </c>
      <c r="J4373">
        <v>0</v>
      </c>
      <c r="K4373">
        <v>0</v>
      </c>
      <c r="L4373">
        <v>0.03</v>
      </c>
      <c r="M4373">
        <v>0.45</v>
      </c>
      <c r="N4373">
        <v>78</v>
      </c>
      <c r="O4373">
        <v>13</v>
      </c>
      <c r="P4373">
        <v>8</v>
      </c>
      <c r="Q4373">
        <v>4</v>
      </c>
      <c r="R4373" t="s">
        <v>3998</v>
      </c>
      <c r="S4373" t="s">
        <v>20</v>
      </c>
    </row>
    <row r="4374" spans="1:19" x14ac:dyDescent="0.2">
      <c r="A4374" t="s">
        <v>3999</v>
      </c>
      <c r="B4374" t="s">
        <v>44</v>
      </c>
      <c r="C4374" t="s">
        <v>286</v>
      </c>
      <c r="D4374" s="1" t="d">
        <v>2002-09-13</v>
      </c>
      <c r="E4374" s="1" t="str">
        <f t="shared" si="136"/>
        <v>2002</v>
      </c>
      <c r="F4374" s="1" t="str">
        <f t="shared" si="137"/>
        <v>Sep</v>
      </c>
      <c r="G4374" t="s">
        <v>50</v>
      </c>
      <c r="H4374" t="s">
        <v>234</v>
      </c>
      <c r="I4374">
        <v>0.25</v>
      </c>
      <c r="J4374">
        <v>0.15</v>
      </c>
      <c r="K4374">
        <v>0</v>
      </c>
      <c r="L4374">
        <v>0.04</v>
      </c>
      <c r="M4374">
        <v>0.45</v>
      </c>
      <c r="N4374">
        <v>70</v>
      </c>
      <c r="O4374">
        <v>54</v>
      </c>
      <c r="P4374">
        <v>6.9</v>
      </c>
      <c r="Q4374">
        <v>180</v>
      </c>
      <c r="R4374" t="s">
        <v>532</v>
      </c>
      <c r="S4374" t="s">
        <v>53</v>
      </c>
    </row>
    <row r="4375" spans="1:19" x14ac:dyDescent="0.2">
      <c r="A4375" t="s">
        <v>4000</v>
      </c>
      <c r="B4375" t="s">
        <v>55</v>
      </c>
      <c r="C4375">
        <v>2004</v>
      </c>
      <c r="D4375" s="1" t="d">
        <v>2013-10-17</v>
      </c>
      <c r="E4375" s="1" t="str">
        <f t="shared" si="136"/>
        <v>2013</v>
      </c>
      <c r="F4375" s="1" t="str">
        <f t="shared" si="137"/>
        <v>Oct</v>
      </c>
      <c r="G4375" t="s">
        <v>34</v>
      </c>
      <c r="H4375" t="s">
        <v>234</v>
      </c>
      <c r="I4375">
        <v>0.22</v>
      </c>
      <c r="J4375">
        <v>0.17</v>
      </c>
      <c r="K4375">
        <v>0</v>
      </c>
      <c r="L4375">
        <v>0.06</v>
      </c>
      <c r="M4375">
        <v>0.44</v>
      </c>
    </row>
    <row r="4376" spans="1:19" x14ac:dyDescent="0.2">
      <c r="A4376" t="s">
        <v>3359</v>
      </c>
      <c r="B4376" t="s">
        <v>49</v>
      </c>
      <c r="C4376">
        <v>2011</v>
      </c>
      <c r="D4376" s="1" t="d">
        <v>2020-09-25</v>
      </c>
      <c r="E4376" s="1" t="str">
        <f t="shared" si="136"/>
        <v>2020</v>
      </c>
      <c r="F4376" s="1" t="str">
        <f t="shared" si="137"/>
        <v>Sep</v>
      </c>
      <c r="G4376" t="s">
        <v>37</v>
      </c>
      <c r="H4376" t="s">
        <v>484</v>
      </c>
      <c r="I4376">
        <v>0.13</v>
      </c>
      <c r="J4376">
        <v>0.23</v>
      </c>
      <c r="K4376">
        <v>0</v>
      </c>
      <c r="L4376">
        <v>0.08</v>
      </c>
      <c r="M4376">
        <v>0.44</v>
      </c>
      <c r="N4376">
        <v>70</v>
      </c>
      <c r="O4376">
        <v>46</v>
      </c>
      <c r="P4376">
        <v>7.4</v>
      </c>
      <c r="Q4376">
        <v>162</v>
      </c>
      <c r="R4376" t="s">
        <v>3360</v>
      </c>
      <c r="S4376" t="s">
        <v>53</v>
      </c>
    </row>
    <row r="4377" spans="1:19" x14ac:dyDescent="0.2">
      <c r="A4377" t="s">
        <v>4001</v>
      </c>
      <c r="B4377" t="s">
        <v>32</v>
      </c>
      <c r="C4377">
        <v>2009</v>
      </c>
      <c r="D4377" s="1" t="d">
        <v>1989-06-21</v>
      </c>
      <c r="E4377" s="1" t="str">
        <f t="shared" si="136"/>
        <v>1989</v>
      </c>
      <c r="F4377" s="1" t="str">
        <f t="shared" si="137"/>
        <v>Jun</v>
      </c>
      <c r="G4377" t="s">
        <v>39</v>
      </c>
      <c r="H4377" t="s">
        <v>202</v>
      </c>
      <c r="I4377">
        <v>0.42</v>
      </c>
      <c r="J4377">
        <v>0</v>
      </c>
      <c r="K4377">
        <v>0</v>
      </c>
      <c r="L4377">
        <v>0.03</v>
      </c>
      <c r="M4377">
        <v>0.44</v>
      </c>
      <c r="P4377" t="s">
        <v>203</v>
      </c>
      <c r="R4377" t="s">
        <v>202</v>
      </c>
      <c r="S4377" t="s">
        <v>20</v>
      </c>
    </row>
    <row r="4378" spans="1:19" x14ac:dyDescent="0.2">
      <c r="A4378" t="s">
        <v>4002</v>
      </c>
      <c r="B4378" t="s">
        <v>17</v>
      </c>
      <c r="C4378">
        <v>2009</v>
      </c>
      <c r="D4378" s="1" t="d">
        <v>2010-11-14</v>
      </c>
      <c r="E4378" s="1" t="str">
        <f t="shared" si="136"/>
        <v>2010</v>
      </c>
      <c r="F4378" s="1" t="str">
        <f t="shared" si="137"/>
        <v>Nov</v>
      </c>
      <c r="G4378" t="s">
        <v>34</v>
      </c>
      <c r="H4378" t="s">
        <v>561</v>
      </c>
      <c r="I4378">
        <v>0.41</v>
      </c>
      <c r="J4378">
        <v>0</v>
      </c>
      <c r="K4378">
        <v>0</v>
      </c>
      <c r="L4378">
        <v>0.03</v>
      </c>
      <c r="M4378">
        <v>0.44</v>
      </c>
      <c r="P4378" t="s">
        <v>203</v>
      </c>
      <c r="R4378" t="s">
        <v>300</v>
      </c>
      <c r="S4378" t="s">
        <v>112</v>
      </c>
    </row>
    <row r="4379" spans="1:19" x14ac:dyDescent="0.2">
      <c r="A4379" t="s">
        <v>4003</v>
      </c>
      <c r="B4379" t="s">
        <v>55</v>
      </c>
      <c r="C4379">
        <v>2006</v>
      </c>
      <c r="D4379" s="1" t="d">
        <v>1999-03-27</v>
      </c>
      <c r="E4379" s="1" t="str">
        <f t="shared" si="136"/>
        <v>1999</v>
      </c>
      <c r="F4379" s="1" t="str">
        <f t="shared" si="137"/>
        <v>Mar</v>
      </c>
      <c r="G4379" t="s">
        <v>18</v>
      </c>
      <c r="H4379" t="s">
        <v>1263</v>
      </c>
      <c r="I4379">
        <v>0.37</v>
      </c>
      <c r="J4379">
        <v>0.01</v>
      </c>
      <c r="K4379">
        <v>0</v>
      </c>
      <c r="L4379">
        <v>0.06</v>
      </c>
      <c r="M4379">
        <v>0.44</v>
      </c>
      <c r="N4379">
        <v>70</v>
      </c>
      <c r="O4379">
        <v>19</v>
      </c>
      <c r="P4379">
        <v>5.2</v>
      </c>
      <c r="Q4379">
        <v>27</v>
      </c>
      <c r="R4379" t="s">
        <v>1433</v>
      </c>
      <c r="S4379" t="s">
        <v>20</v>
      </c>
    </row>
    <row r="4380" spans="1:19" x14ac:dyDescent="0.2">
      <c r="A4380" t="s">
        <v>4004</v>
      </c>
      <c r="B4380" t="s">
        <v>44</v>
      </c>
      <c r="C4380">
        <v>2010</v>
      </c>
      <c r="D4380" s="1" t="d">
        <v>1999-12-16</v>
      </c>
      <c r="E4380" s="1" t="str">
        <f t="shared" si="136"/>
        <v>1999</v>
      </c>
      <c r="F4380" s="1" t="str">
        <f t="shared" si="137"/>
        <v>Dec</v>
      </c>
      <c r="G4380" t="s">
        <v>18</v>
      </c>
      <c r="H4380" t="s">
        <v>202</v>
      </c>
      <c r="I4380">
        <v>0.38</v>
      </c>
      <c r="J4380">
        <v>0.04</v>
      </c>
      <c r="K4380">
        <v>0</v>
      </c>
      <c r="L4380">
        <v>0.03</v>
      </c>
      <c r="M4380">
        <v>0.44</v>
      </c>
      <c r="N4380">
        <v>44</v>
      </c>
      <c r="O4380">
        <v>4</v>
      </c>
      <c r="P4380" t="s">
        <v>203</v>
      </c>
      <c r="R4380" t="s">
        <v>4005</v>
      </c>
      <c r="S4380" t="s">
        <v>20</v>
      </c>
    </row>
    <row r="4381" spans="1:19" x14ac:dyDescent="0.2">
      <c r="A4381" t="s">
        <v>4006</v>
      </c>
      <c r="B4381" t="s">
        <v>55</v>
      </c>
      <c r="C4381">
        <v>2005</v>
      </c>
      <c r="D4381" s="1" t="d">
        <v>2017-03-04</v>
      </c>
      <c r="E4381" s="1" t="str">
        <f t="shared" si="136"/>
        <v>2017</v>
      </c>
      <c r="F4381" s="1" t="str">
        <f t="shared" si="137"/>
        <v>Mar</v>
      </c>
      <c r="G4381" t="s">
        <v>34</v>
      </c>
      <c r="H4381" t="s">
        <v>68</v>
      </c>
      <c r="I4381">
        <v>0.37</v>
      </c>
      <c r="J4381">
        <v>0.01</v>
      </c>
      <c r="K4381">
        <v>0</v>
      </c>
      <c r="L4381">
        <v>0.06</v>
      </c>
      <c r="M4381">
        <v>0.44</v>
      </c>
    </row>
    <row r="4382" spans="1:19" x14ac:dyDescent="0.2">
      <c r="A4382" t="s">
        <v>399</v>
      </c>
      <c r="B4382" t="s">
        <v>137</v>
      </c>
      <c r="C4382">
        <v>2005</v>
      </c>
      <c r="D4382" s="1" t="d">
        <v>1993-07-25</v>
      </c>
      <c r="E4382" s="1" t="str">
        <f t="shared" si="136"/>
        <v>1993</v>
      </c>
      <c r="F4382" s="1" t="str">
        <f t="shared" si="137"/>
        <v>Jul</v>
      </c>
      <c r="G4382" t="s">
        <v>18</v>
      </c>
      <c r="H4382" t="s">
        <v>234</v>
      </c>
      <c r="I4382">
        <v>0.06</v>
      </c>
      <c r="J4382">
        <v>0.33</v>
      </c>
      <c r="K4382">
        <v>0.02</v>
      </c>
      <c r="L4382">
        <v>0.03</v>
      </c>
      <c r="M4382">
        <v>0.44</v>
      </c>
      <c r="N4382">
        <v>89</v>
      </c>
      <c r="O4382">
        <v>19</v>
      </c>
      <c r="P4382">
        <v>7.9</v>
      </c>
      <c r="Q4382">
        <v>9</v>
      </c>
      <c r="R4382" t="s">
        <v>433</v>
      </c>
      <c r="S4382" t="s">
        <v>20</v>
      </c>
    </row>
    <row r="4383" spans="1:19" x14ac:dyDescent="0.2">
      <c r="A4383" t="s">
        <v>1384</v>
      </c>
      <c r="B4383" t="s">
        <v>95</v>
      </c>
      <c r="C4383">
        <v>1999</v>
      </c>
      <c r="D4383" s="1" t="d">
        <v>1989-03-23</v>
      </c>
      <c r="E4383" s="1" t="str">
        <f t="shared" si="136"/>
        <v>1989</v>
      </c>
      <c r="F4383" s="1" t="str">
        <f t="shared" si="137"/>
        <v>Mar</v>
      </c>
      <c r="G4383" t="s">
        <v>18</v>
      </c>
      <c r="H4383" t="s">
        <v>134</v>
      </c>
      <c r="I4383">
        <v>0.42</v>
      </c>
      <c r="J4383">
        <v>0.02</v>
      </c>
      <c r="K4383">
        <v>0</v>
      </c>
      <c r="L4383">
        <v>0</v>
      </c>
      <c r="M4383">
        <v>0.44</v>
      </c>
    </row>
    <row r="4384" spans="1:19" x14ac:dyDescent="0.2">
      <c r="A4384" t="s">
        <v>4007</v>
      </c>
      <c r="B4384" t="s">
        <v>55</v>
      </c>
      <c r="C4384">
        <v>2004</v>
      </c>
      <c r="D4384" s="1" t="d">
        <v>2001-11-03</v>
      </c>
      <c r="E4384" s="1" t="str">
        <f t="shared" si="136"/>
        <v>2001</v>
      </c>
      <c r="F4384" s="1" t="str">
        <f t="shared" si="137"/>
        <v>Nov</v>
      </c>
      <c r="G4384" t="s">
        <v>50</v>
      </c>
      <c r="H4384" t="s">
        <v>234</v>
      </c>
      <c r="I4384">
        <v>0.22</v>
      </c>
      <c r="J4384">
        <v>0.17</v>
      </c>
      <c r="K4384">
        <v>0</v>
      </c>
      <c r="L4384">
        <v>0.06</v>
      </c>
      <c r="M4384">
        <v>0.44</v>
      </c>
      <c r="N4384">
        <v>47</v>
      </c>
      <c r="O4384">
        <v>25</v>
      </c>
      <c r="P4384">
        <v>7.8</v>
      </c>
      <c r="Q4384">
        <v>12</v>
      </c>
      <c r="R4384" t="s">
        <v>2280</v>
      </c>
      <c r="S4384" t="s">
        <v>88</v>
      </c>
    </row>
    <row r="4385" spans="1:19" x14ac:dyDescent="0.2">
      <c r="A4385" t="s">
        <v>3648</v>
      </c>
      <c r="B4385" t="s">
        <v>55</v>
      </c>
      <c r="C4385">
        <v>2005</v>
      </c>
      <c r="D4385" s="1" t="d">
        <v>2003-09-19</v>
      </c>
      <c r="E4385" s="1" t="str">
        <f t="shared" si="136"/>
        <v>2003</v>
      </c>
      <c r="F4385" s="1" t="str">
        <f t="shared" si="137"/>
        <v>Sep</v>
      </c>
      <c r="G4385" t="s">
        <v>34</v>
      </c>
      <c r="H4385" t="s">
        <v>484</v>
      </c>
      <c r="I4385">
        <v>0.37</v>
      </c>
      <c r="J4385">
        <v>0.01</v>
      </c>
      <c r="K4385">
        <v>0</v>
      </c>
      <c r="L4385">
        <v>0.06</v>
      </c>
      <c r="M4385">
        <v>0.44</v>
      </c>
    </row>
    <row r="4386" spans="1:19" x14ac:dyDescent="0.2">
      <c r="A4386" t="s">
        <v>4008</v>
      </c>
      <c r="B4386" t="s">
        <v>55</v>
      </c>
      <c r="C4386">
        <v>2002</v>
      </c>
      <c r="D4386" s="1" t="d">
        <v>2011-02-13</v>
      </c>
      <c r="E4386" s="1" t="str">
        <f t="shared" si="136"/>
        <v>2011</v>
      </c>
      <c r="F4386" s="1" t="str">
        <f t="shared" si="137"/>
        <v>Feb</v>
      </c>
      <c r="G4386" t="s">
        <v>101</v>
      </c>
      <c r="H4386" t="s">
        <v>329</v>
      </c>
      <c r="I4386">
        <v>0.22</v>
      </c>
      <c r="J4386">
        <v>0.17</v>
      </c>
      <c r="K4386">
        <v>0</v>
      </c>
      <c r="L4386">
        <v>0.06</v>
      </c>
      <c r="M4386">
        <v>0.44</v>
      </c>
      <c r="N4386">
        <v>78</v>
      </c>
      <c r="O4386">
        <v>27</v>
      </c>
      <c r="P4386">
        <v>7.4</v>
      </c>
      <c r="Q4386">
        <v>41</v>
      </c>
      <c r="R4386" t="s">
        <v>4009</v>
      </c>
      <c r="S4386" t="s">
        <v>53</v>
      </c>
    </row>
    <row r="4387" spans="1:19" x14ac:dyDescent="0.2">
      <c r="A4387" t="s">
        <v>4010</v>
      </c>
      <c r="B4387" t="s">
        <v>55</v>
      </c>
      <c r="C4387">
        <v>2004</v>
      </c>
      <c r="D4387" s="1" t="d">
        <v>2010-04-28</v>
      </c>
      <c r="E4387" s="1" t="str">
        <f t="shared" si="136"/>
        <v>2010</v>
      </c>
      <c r="F4387" s="1" t="str">
        <f t="shared" si="137"/>
        <v>Apr</v>
      </c>
      <c r="G4387" t="s">
        <v>50</v>
      </c>
      <c r="H4387" t="s">
        <v>71</v>
      </c>
      <c r="I4387">
        <v>0.22</v>
      </c>
      <c r="J4387">
        <v>0.17</v>
      </c>
      <c r="K4387">
        <v>0</v>
      </c>
      <c r="L4387">
        <v>0.06</v>
      </c>
      <c r="M4387">
        <v>0.44</v>
      </c>
      <c r="N4387">
        <v>64</v>
      </c>
      <c r="O4387">
        <v>41</v>
      </c>
      <c r="P4387">
        <v>8.5</v>
      </c>
      <c r="Q4387">
        <v>19</v>
      </c>
      <c r="R4387" t="s">
        <v>4011</v>
      </c>
      <c r="S4387" t="s">
        <v>88</v>
      </c>
    </row>
    <row r="4388" spans="1:19" x14ac:dyDescent="0.2">
      <c r="A4388" t="s">
        <v>4012</v>
      </c>
      <c r="B4388" t="s">
        <v>187</v>
      </c>
      <c r="C4388">
        <v>2015</v>
      </c>
      <c r="D4388" s="1" t="d">
        <v>1989-12-10</v>
      </c>
      <c r="E4388" s="1" t="str">
        <f t="shared" si="136"/>
        <v>1989</v>
      </c>
      <c r="F4388" s="1" t="str">
        <f t="shared" si="137"/>
        <v>Dec</v>
      </c>
      <c r="G4388" t="s">
        <v>18</v>
      </c>
      <c r="H4388" t="s">
        <v>19</v>
      </c>
      <c r="I4388">
        <v>0.13</v>
      </c>
      <c r="J4388">
        <v>0.15</v>
      </c>
      <c r="K4388">
        <v>0.14000000000000001</v>
      </c>
      <c r="L4388">
        <v>0.02</v>
      </c>
      <c r="M4388">
        <v>0.44</v>
      </c>
      <c r="N4388">
        <v>58</v>
      </c>
      <c r="O4388">
        <v>58</v>
      </c>
      <c r="P4388">
        <v>5.3</v>
      </c>
      <c r="Q4388">
        <v>133</v>
      </c>
      <c r="R4388" t="s">
        <v>4013</v>
      </c>
      <c r="S4388" t="s">
        <v>20</v>
      </c>
    </row>
    <row r="4389" spans="1:19" x14ac:dyDescent="0.2">
      <c r="A4389" t="s">
        <v>4014</v>
      </c>
      <c r="B4389" t="s">
        <v>49</v>
      </c>
      <c r="C4389">
        <v>2011</v>
      </c>
      <c r="D4389" s="1" t="d">
        <v>2005-12-04</v>
      </c>
      <c r="E4389" s="1" t="str">
        <f t="shared" si="136"/>
        <v>2005</v>
      </c>
      <c r="F4389" s="1" t="str">
        <f t="shared" si="137"/>
        <v>Dec</v>
      </c>
      <c r="G4389" t="s">
        <v>18</v>
      </c>
      <c r="H4389" t="s">
        <v>151</v>
      </c>
      <c r="I4389">
        <v>0.09</v>
      </c>
      <c r="J4389">
        <v>0.24</v>
      </c>
      <c r="K4389">
        <v>0.03</v>
      </c>
      <c r="L4389">
        <v>0.08</v>
      </c>
      <c r="M4389">
        <v>0.44</v>
      </c>
      <c r="N4389">
        <v>69</v>
      </c>
      <c r="O4389">
        <v>49</v>
      </c>
      <c r="P4389">
        <v>6.6</v>
      </c>
      <c r="Q4389">
        <v>28</v>
      </c>
      <c r="R4389" t="s">
        <v>151</v>
      </c>
      <c r="S4389" t="s">
        <v>20</v>
      </c>
    </row>
    <row r="4390" spans="1:19" x14ac:dyDescent="0.2">
      <c r="A4390" t="s">
        <v>3059</v>
      </c>
      <c r="B4390" t="s">
        <v>137</v>
      </c>
      <c r="C4390">
        <v>2005</v>
      </c>
      <c r="D4390" s="1" t="d">
        <v>2002-11-06</v>
      </c>
      <c r="E4390" s="1" t="str">
        <f t="shared" si="136"/>
        <v>2002</v>
      </c>
      <c r="F4390" s="1" t="str">
        <f t="shared" si="137"/>
        <v>Nov</v>
      </c>
      <c r="G4390" t="s">
        <v>28</v>
      </c>
      <c r="H4390" t="s">
        <v>71</v>
      </c>
      <c r="I4390">
        <v>0.3</v>
      </c>
      <c r="J4390">
        <v>0.12</v>
      </c>
      <c r="K4390">
        <v>0</v>
      </c>
      <c r="L4390">
        <v>0.02</v>
      </c>
      <c r="M4390">
        <v>0.44</v>
      </c>
      <c r="N4390">
        <v>84</v>
      </c>
      <c r="O4390">
        <v>50</v>
      </c>
      <c r="P4390">
        <v>8.6999999999999993</v>
      </c>
      <c r="Q4390">
        <v>199</v>
      </c>
      <c r="R4390" t="s">
        <v>773</v>
      </c>
      <c r="S4390" t="s">
        <v>88</v>
      </c>
    </row>
    <row r="4391" spans="1:19" x14ac:dyDescent="0.2">
      <c r="A4391" t="s">
        <v>2758</v>
      </c>
      <c r="B4391" t="s">
        <v>44</v>
      </c>
      <c r="C4391">
        <v>2012</v>
      </c>
      <c r="D4391" s="1" t="d">
        <v>2000-05-09</v>
      </c>
      <c r="E4391" s="1" t="str">
        <f t="shared" si="136"/>
        <v>2000</v>
      </c>
      <c r="F4391" s="1" t="str">
        <f t="shared" si="137"/>
        <v>May</v>
      </c>
      <c r="G4391" t="s">
        <v>86</v>
      </c>
      <c r="H4391" t="s">
        <v>372</v>
      </c>
      <c r="I4391">
        <v>0.26</v>
      </c>
      <c r="J4391">
        <v>0.14000000000000001</v>
      </c>
      <c r="K4391">
        <v>0.01</v>
      </c>
      <c r="L4391">
        <v>0.04</v>
      </c>
      <c r="M4391">
        <v>0.44</v>
      </c>
      <c r="N4391">
        <v>74</v>
      </c>
      <c r="O4391">
        <v>35</v>
      </c>
      <c r="P4391">
        <v>7.2</v>
      </c>
      <c r="Q4391">
        <v>47</v>
      </c>
      <c r="R4391" t="s">
        <v>2759</v>
      </c>
      <c r="S4391" t="s">
        <v>88</v>
      </c>
    </row>
    <row r="4392" spans="1:19" x14ac:dyDescent="0.2">
      <c r="A4392" t="s">
        <v>1352</v>
      </c>
      <c r="B4392" t="s">
        <v>49</v>
      </c>
      <c r="C4392">
        <v>2014</v>
      </c>
      <c r="D4392" s="1" t="d">
        <v>2009-04-25</v>
      </c>
      <c r="E4392" s="1" t="str">
        <f t="shared" si="136"/>
        <v>2009</v>
      </c>
      <c r="F4392" s="1" t="str">
        <f t="shared" si="137"/>
        <v>Apr</v>
      </c>
      <c r="G4392" t="s">
        <v>37</v>
      </c>
      <c r="H4392" t="s">
        <v>130</v>
      </c>
      <c r="I4392">
        <v>0.14000000000000001</v>
      </c>
      <c r="J4392">
        <v>0.21</v>
      </c>
      <c r="K4392">
        <v>0.02</v>
      </c>
      <c r="L4392">
        <v>7.0000000000000007E-2</v>
      </c>
      <c r="M4392">
        <v>0.44</v>
      </c>
      <c r="P4392">
        <v>7.1</v>
      </c>
      <c r="Q4392">
        <v>115</v>
      </c>
      <c r="R4392" t="s">
        <v>1353</v>
      </c>
      <c r="S4392" t="s">
        <v>53</v>
      </c>
    </row>
    <row r="4393" spans="1:19" x14ac:dyDescent="0.2">
      <c r="A4393" t="s">
        <v>2236</v>
      </c>
      <c r="B4393" t="s">
        <v>75</v>
      </c>
      <c r="C4393">
        <v>2014</v>
      </c>
      <c r="D4393" s="1" t="d">
        <v>1995-03-28</v>
      </c>
      <c r="E4393" s="1" t="str">
        <f t="shared" si="136"/>
        <v>1995</v>
      </c>
      <c r="F4393" s="1" t="str">
        <f t="shared" si="137"/>
        <v>Mar</v>
      </c>
      <c r="G4393" t="s">
        <v>50</v>
      </c>
      <c r="H4393" t="s">
        <v>71</v>
      </c>
      <c r="I4393">
        <v>0.19</v>
      </c>
      <c r="J4393">
        <v>0.18</v>
      </c>
      <c r="K4393">
        <v>0</v>
      </c>
      <c r="L4393">
        <v>7.0000000000000007E-2</v>
      </c>
      <c r="M4393">
        <v>0.44</v>
      </c>
      <c r="N4393">
        <v>78</v>
      </c>
      <c r="O4393">
        <v>46</v>
      </c>
      <c r="P4393">
        <v>5.6</v>
      </c>
      <c r="Q4393">
        <v>32</v>
      </c>
      <c r="R4393" t="s">
        <v>686</v>
      </c>
      <c r="S4393" t="s">
        <v>112</v>
      </c>
    </row>
    <row r="4394" spans="1:19" x14ac:dyDescent="0.2">
      <c r="A4394" t="s">
        <v>4015</v>
      </c>
      <c r="B4394" t="s">
        <v>159</v>
      </c>
      <c r="C4394">
        <v>2007</v>
      </c>
      <c r="D4394" s="1" t="d">
        <v>1996-10-03</v>
      </c>
      <c r="E4394" s="1" t="str">
        <f t="shared" si="136"/>
        <v>1996</v>
      </c>
      <c r="F4394" s="1" t="str">
        <f t="shared" si="137"/>
        <v>Oct</v>
      </c>
      <c r="G4394" t="s">
        <v>272</v>
      </c>
      <c r="H4394" t="s">
        <v>484</v>
      </c>
      <c r="I4394">
        <v>0.04</v>
      </c>
      <c r="J4394">
        <v>0.26</v>
      </c>
      <c r="K4394">
        <v>0</v>
      </c>
      <c r="L4394">
        <v>0.14000000000000001</v>
      </c>
      <c r="M4394">
        <v>0.44</v>
      </c>
      <c r="N4394">
        <v>80</v>
      </c>
      <c r="O4394">
        <v>26</v>
      </c>
      <c r="P4394">
        <v>8.1</v>
      </c>
      <c r="Q4394">
        <v>25</v>
      </c>
      <c r="R4394" t="s">
        <v>4016</v>
      </c>
      <c r="S4394" t="s">
        <v>112</v>
      </c>
    </row>
    <row r="4395" spans="1:19" x14ac:dyDescent="0.2">
      <c r="A4395" t="s">
        <v>4017</v>
      </c>
      <c r="B4395" t="s">
        <v>32</v>
      </c>
      <c r="C4395">
        <v>2009</v>
      </c>
      <c r="D4395" s="1" t="d">
        <v>2007-01-16</v>
      </c>
      <c r="E4395" s="1" t="str">
        <f t="shared" si="136"/>
        <v>2007</v>
      </c>
      <c r="F4395" s="1" t="str">
        <f t="shared" si="137"/>
        <v>Jan</v>
      </c>
      <c r="G4395" t="s">
        <v>50</v>
      </c>
      <c r="H4395" t="s">
        <v>71</v>
      </c>
      <c r="I4395">
        <v>0.26</v>
      </c>
      <c r="J4395">
        <v>0.14000000000000001</v>
      </c>
      <c r="K4395">
        <v>0</v>
      </c>
      <c r="L4395">
        <v>0.04</v>
      </c>
      <c r="M4395">
        <v>0.44</v>
      </c>
    </row>
    <row r="4396" spans="1:19" x14ac:dyDescent="0.2">
      <c r="A4396" t="s">
        <v>4018</v>
      </c>
      <c r="B4396" t="s">
        <v>55</v>
      </c>
      <c r="C4396">
        <v>2003</v>
      </c>
      <c r="D4396" s="1" t="d">
        <v>2013-05-21</v>
      </c>
      <c r="E4396" s="1" t="str">
        <f t="shared" si="136"/>
        <v>2013</v>
      </c>
      <c r="F4396" s="1" t="str">
        <f t="shared" si="137"/>
        <v>May</v>
      </c>
      <c r="G4396" t="s">
        <v>50</v>
      </c>
      <c r="H4396" t="s">
        <v>134</v>
      </c>
      <c r="I4396">
        <v>0.22</v>
      </c>
      <c r="J4396">
        <v>0.17</v>
      </c>
      <c r="K4396">
        <v>0</v>
      </c>
      <c r="L4396">
        <v>0.06</v>
      </c>
      <c r="M4396">
        <v>0.44</v>
      </c>
      <c r="N4396">
        <v>56</v>
      </c>
      <c r="O4396">
        <v>33</v>
      </c>
      <c r="P4396">
        <v>7.4</v>
      </c>
      <c r="Q4396">
        <v>21</v>
      </c>
      <c r="R4396" t="s">
        <v>3594</v>
      </c>
      <c r="S4396" t="s">
        <v>53</v>
      </c>
    </row>
    <row r="4397" spans="1:19" x14ac:dyDescent="0.2">
      <c r="A4397" t="s">
        <v>4019</v>
      </c>
      <c r="B4397" t="s">
        <v>137</v>
      </c>
      <c r="C4397">
        <v>2006</v>
      </c>
      <c r="D4397" s="1" t="d">
        <v>2008-03-31</v>
      </c>
      <c r="E4397" s="1" t="str">
        <f t="shared" si="136"/>
        <v>2008</v>
      </c>
      <c r="F4397" s="1" t="str">
        <f t="shared" si="137"/>
        <v>Mar</v>
      </c>
      <c r="G4397" t="s">
        <v>50</v>
      </c>
      <c r="H4397" t="s">
        <v>134</v>
      </c>
      <c r="I4397">
        <v>0.33</v>
      </c>
      <c r="J4397">
        <v>0.1</v>
      </c>
      <c r="K4397">
        <v>0</v>
      </c>
      <c r="L4397">
        <v>0.02</v>
      </c>
      <c r="M4397">
        <v>0.44</v>
      </c>
    </row>
    <row r="4398" spans="1:19" x14ac:dyDescent="0.2">
      <c r="A4398" t="s">
        <v>2496</v>
      </c>
      <c r="B4398" t="s">
        <v>32</v>
      </c>
      <c r="C4398">
        <v>2008</v>
      </c>
      <c r="D4398" s="1" t="d">
        <v>1988-12-06</v>
      </c>
      <c r="E4398" s="1" t="str">
        <f t="shared" si="136"/>
        <v>1988</v>
      </c>
      <c r="F4398" s="1" t="str">
        <f t="shared" si="137"/>
        <v>Dec</v>
      </c>
      <c r="G4398" t="s">
        <v>272</v>
      </c>
      <c r="H4398" t="s">
        <v>51</v>
      </c>
      <c r="I4398">
        <v>0.37</v>
      </c>
      <c r="J4398">
        <v>0.03</v>
      </c>
      <c r="K4398">
        <v>0.02</v>
      </c>
      <c r="L4398">
        <v>0.03</v>
      </c>
      <c r="M4398">
        <v>0.44</v>
      </c>
      <c r="N4398">
        <v>80</v>
      </c>
      <c r="O4398">
        <v>26</v>
      </c>
      <c r="P4398">
        <v>7.7</v>
      </c>
      <c r="Q4398">
        <v>21</v>
      </c>
      <c r="R4398" t="s">
        <v>1228</v>
      </c>
      <c r="S4398" t="s">
        <v>112</v>
      </c>
    </row>
    <row r="4399" spans="1:19" x14ac:dyDescent="0.2">
      <c r="A4399" t="s">
        <v>4020</v>
      </c>
      <c r="B4399" t="s">
        <v>104</v>
      </c>
      <c r="C4399">
        <v>1996</v>
      </c>
      <c r="D4399" s="1" t="d">
        <v>2002-07-19</v>
      </c>
      <c r="E4399" s="1" t="str">
        <f t="shared" si="136"/>
        <v>2002</v>
      </c>
      <c r="F4399" s="1" t="str">
        <f t="shared" si="137"/>
        <v>Jul</v>
      </c>
      <c r="G4399" t="s">
        <v>18</v>
      </c>
      <c r="H4399" t="s">
        <v>372</v>
      </c>
      <c r="I4399">
        <v>0</v>
      </c>
      <c r="J4399">
        <v>0</v>
      </c>
      <c r="K4399">
        <v>0.41</v>
      </c>
      <c r="L4399">
        <v>0.03</v>
      </c>
      <c r="M4399">
        <v>0.44</v>
      </c>
    </row>
    <row r="4400" spans="1:19" x14ac:dyDescent="0.2">
      <c r="A4400" t="s">
        <v>1279</v>
      </c>
      <c r="B4400" t="s">
        <v>137</v>
      </c>
      <c r="C4400">
        <v>2002</v>
      </c>
      <c r="D4400" s="1" t="d">
        <v>2008-11-17</v>
      </c>
      <c r="E4400" s="1" t="str">
        <f t="shared" si="136"/>
        <v>2008</v>
      </c>
      <c r="F4400" s="1" t="str">
        <f t="shared" si="137"/>
        <v>Nov</v>
      </c>
      <c r="G4400" t="s">
        <v>18</v>
      </c>
      <c r="H4400" t="s">
        <v>134</v>
      </c>
      <c r="I4400">
        <v>0.35</v>
      </c>
      <c r="J4400">
        <v>0.08</v>
      </c>
      <c r="K4400">
        <v>0</v>
      </c>
      <c r="L4400">
        <v>0.01</v>
      </c>
      <c r="M4400">
        <v>0.44</v>
      </c>
      <c r="N4400">
        <v>88</v>
      </c>
      <c r="O4400">
        <v>14</v>
      </c>
      <c r="P4400">
        <v>8.5</v>
      </c>
      <c r="Q4400">
        <v>11</v>
      </c>
      <c r="R4400" t="s">
        <v>135</v>
      </c>
      <c r="S4400" t="s">
        <v>20</v>
      </c>
    </row>
    <row r="4401" spans="1:19" x14ac:dyDescent="0.2">
      <c r="A4401" t="s">
        <v>3365</v>
      </c>
      <c r="B4401" t="s">
        <v>55</v>
      </c>
      <c r="C4401">
        <v>2005</v>
      </c>
      <c r="D4401" s="1" t="d">
        <v>2014-04-11</v>
      </c>
      <c r="E4401" s="1" t="str">
        <f t="shared" si="136"/>
        <v>2014</v>
      </c>
      <c r="F4401" s="1" t="str">
        <f t="shared" si="137"/>
        <v>Apr</v>
      </c>
      <c r="G4401" t="s">
        <v>37</v>
      </c>
      <c r="H4401" t="s">
        <v>134</v>
      </c>
      <c r="I4401">
        <v>0.37</v>
      </c>
      <c r="J4401">
        <v>0.01</v>
      </c>
      <c r="K4401">
        <v>0</v>
      </c>
      <c r="L4401">
        <v>0.06</v>
      </c>
      <c r="M4401">
        <v>0.44</v>
      </c>
      <c r="N4401">
        <v>80</v>
      </c>
      <c r="O4401">
        <v>42</v>
      </c>
      <c r="P4401">
        <v>8.5</v>
      </c>
      <c r="Q4401">
        <v>65</v>
      </c>
      <c r="R4401" t="s">
        <v>2599</v>
      </c>
      <c r="S4401" t="s">
        <v>88</v>
      </c>
    </row>
    <row r="4402" spans="1:19" x14ac:dyDescent="0.2">
      <c r="A4402" t="s">
        <v>1130</v>
      </c>
      <c r="B4402" t="s">
        <v>137</v>
      </c>
      <c r="C4402">
        <v>2005</v>
      </c>
      <c r="D4402" s="1" t="d">
        <v>1999-09-14</v>
      </c>
      <c r="E4402" s="1" t="str">
        <f t="shared" si="136"/>
        <v>1999</v>
      </c>
      <c r="F4402" s="1" t="str">
        <f t="shared" si="137"/>
        <v>Sep</v>
      </c>
      <c r="G4402" t="s">
        <v>50</v>
      </c>
      <c r="H4402" t="s">
        <v>329</v>
      </c>
      <c r="I4402">
        <v>0.33</v>
      </c>
      <c r="J4402">
        <v>0.1</v>
      </c>
      <c r="K4402">
        <v>0</v>
      </c>
      <c r="L4402">
        <v>0.02</v>
      </c>
      <c r="M4402">
        <v>0.44</v>
      </c>
      <c r="N4402">
        <v>50</v>
      </c>
      <c r="O4402">
        <v>14</v>
      </c>
      <c r="P4402">
        <v>5.9</v>
      </c>
      <c r="Q4402">
        <v>21</v>
      </c>
      <c r="R4402" t="s">
        <v>1131</v>
      </c>
      <c r="S4402" t="s">
        <v>53</v>
      </c>
    </row>
    <row r="4403" spans="1:19" x14ac:dyDescent="0.2">
      <c r="A4403" t="s">
        <v>4021</v>
      </c>
      <c r="B4403" t="s">
        <v>64</v>
      </c>
      <c r="C4403">
        <v>2003</v>
      </c>
      <c r="D4403" s="1" t="d">
        <v>1996-05-04</v>
      </c>
      <c r="E4403" s="1" t="str">
        <f t="shared" si="136"/>
        <v>1996</v>
      </c>
      <c r="F4403" s="1" t="str">
        <f t="shared" si="137"/>
        <v>May</v>
      </c>
      <c r="G4403" t="s">
        <v>1</v>
      </c>
      <c r="H4403" t="s">
        <v>19</v>
      </c>
      <c r="I4403">
        <v>0</v>
      </c>
      <c r="J4403">
        <v>0</v>
      </c>
      <c r="K4403">
        <v>0.43</v>
      </c>
      <c r="L4403">
        <v>0.01</v>
      </c>
      <c r="M4403">
        <v>0.44</v>
      </c>
    </row>
    <row r="4404" spans="1:19" x14ac:dyDescent="0.2">
      <c r="A4404" t="s">
        <v>4022</v>
      </c>
      <c r="B4404" t="s">
        <v>104</v>
      </c>
      <c r="C4404">
        <v>1997</v>
      </c>
      <c r="D4404" s="1" t="d">
        <v>1992-05-30</v>
      </c>
      <c r="E4404" s="1" t="str">
        <f t="shared" si="136"/>
        <v>1992</v>
      </c>
      <c r="F4404" s="1" t="str">
        <f t="shared" si="137"/>
        <v>May</v>
      </c>
      <c r="G4404" t="s">
        <v>37</v>
      </c>
      <c r="H4404" t="s">
        <v>476</v>
      </c>
      <c r="I4404">
        <v>0.25</v>
      </c>
      <c r="J4404">
        <v>0.17</v>
      </c>
      <c r="K4404">
        <v>0</v>
      </c>
      <c r="L4404">
        <v>0.03</v>
      </c>
      <c r="M4404">
        <v>0.44</v>
      </c>
    </row>
    <row r="4405" spans="1:19" x14ac:dyDescent="0.2">
      <c r="A4405" t="s">
        <v>2955</v>
      </c>
      <c r="B4405" t="s">
        <v>49</v>
      </c>
      <c r="C4405">
        <v>2007</v>
      </c>
      <c r="D4405" s="1" t="d">
        <v>2013-10-26</v>
      </c>
      <c r="E4405" s="1" t="str">
        <f t="shared" si="136"/>
        <v>2013</v>
      </c>
      <c r="F4405" s="1" t="str">
        <f t="shared" si="137"/>
        <v>Oct</v>
      </c>
      <c r="G4405" t="s">
        <v>18</v>
      </c>
      <c r="H4405" t="s">
        <v>71</v>
      </c>
      <c r="I4405">
        <v>0.36</v>
      </c>
      <c r="J4405">
        <v>0.04</v>
      </c>
      <c r="K4405">
        <v>0</v>
      </c>
      <c r="L4405">
        <v>0.04</v>
      </c>
      <c r="M4405">
        <v>0.44</v>
      </c>
      <c r="N4405">
        <v>73</v>
      </c>
      <c r="O4405">
        <v>36</v>
      </c>
      <c r="P4405">
        <v>6.6</v>
      </c>
      <c r="Q4405">
        <v>17</v>
      </c>
      <c r="R4405" t="s">
        <v>309</v>
      </c>
      <c r="S4405" t="s">
        <v>88</v>
      </c>
    </row>
    <row r="4406" spans="1:19" x14ac:dyDescent="0.2">
      <c r="A4406" t="s">
        <v>4023</v>
      </c>
      <c r="B4406" t="s">
        <v>104</v>
      </c>
      <c r="C4406">
        <v>1999</v>
      </c>
      <c r="D4406" s="1" t="d">
        <v>2020-06-01</v>
      </c>
      <c r="E4406" s="1" t="str">
        <f t="shared" si="136"/>
        <v>2020</v>
      </c>
      <c r="F4406" s="1" t="str">
        <f t="shared" si="137"/>
        <v>Jun</v>
      </c>
      <c r="G4406" t="s">
        <v>24</v>
      </c>
      <c r="H4406" t="s">
        <v>118</v>
      </c>
      <c r="I4406">
        <v>7.0000000000000007E-2</v>
      </c>
      <c r="J4406">
        <v>0.05</v>
      </c>
      <c r="K4406">
        <v>0.3</v>
      </c>
      <c r="L4406">
        <v>0.03</v>
      </c>
      <c r="M4406">
        <v>0.44</v>
      </c>
    </row>
    <row r="4407" spans="1:19" x14ac:dyDescent="0.2">
      <c r="A4407" t="s">
        <v>1990</v>
      </c>
      <c r="B4407" t="s">
        <v>171</v>
      </c>
      <c r="C4407">
        <v>2014</v>
      </c>
      <c r="D4407" s="1" t="d">
        <v>2006-03-27</v>
      </c>
      <c r="E4407" s="1" t="str">
        <f t="shared" si="136"/>
        <v>2006</v>
      </c>
      <c r="F4407" s="1" t="str">
        <f t="shared" si="137"/>
        <v>Mar</v>
      </c>
      <c r="G4407" t="s">
        <v>50</v>
      </c>
      <c r="H4407" t="s">
        <v>568</v>
      </c>
      <c r="I4407">
        <v>0.25</v>
      </c>
      <c r="J4407">
        <v>0.15</v>
      </c>
      <c r="K4407">
        <v>0</v>
      </c>
      <c r="L4407">
        <v>0.04</v>
      </c>
      <c r="M4407">
        <v>0.44</v>
      </c>
    </row>
    <row r="4408" spans="1:19" x14ac:dyDescent="0.2">
      <c r="A4408" t="s">
        <v>706</v>
      </c>
      <c r="B4408" t="s">
        <v>137</v>
      </c>
      <c r="C4408">
        <v>2006</v>
      </c>
      <c r="D4408" s="1" t="d">
        <v>1996-09-09</v>
      </c>
      <c r="E4408" s="1" t="str">
        <f t="shared" si="136"/>
        <v>1996</v>
      </c>
      <c r="F4408" s="1" t="str">
        <f t="shared" si="137"/>
        <v>Sep</v>
      </c>
      <c r="G4408" t="s">
        <v>50</v>
      </c>
      <c r="H4408" t="s">
        <v>254</v>
      </c>
      <c r="I4408">
        <v>0.33</v>
      </c>
      <c r="J4408">
        <v>0.1</v>
      </c>
      <c r="K4408">
        <v>0</v>
      </c>
      <c r="L4408">
        <v>0.02</v>
      </c>
      <c r="M4408">
        <v>0.44</v>
      </c>
      <c r="N4408">
        <v>85</v>
      </c>
      <c r="O4408">
        <v>27</v>
      </c>
      <c r="P4408">
        <v>8.6</v>
      </c>
      <c r="Q4408">
        <v>15</v>
      </c>
      <c r="R4408" t="s">
        <v>255</v>
      </c>
      <c r="S4408" t="s">
        <v>112</v>
      </c>
    </row>
    <row r="4409" spans="1:19" x14ac:dyDescent="0.2">
      <c r="A4409" t="s">
        <v>4024</v>
      </c>
      <c r="B4409" t="s">
        <v>44</v>
      </c>
      <c r="C4409">
        <v>2008</v>
      </c>
      <c r="D4409" s="1" t="d">
        <v>1995-07-30</v>
      </c>
      <c r="E4409" s="1" t="str">
        <f t="shared" si="136"/>
        <v>1995</v>
      </c>
      <c r="F4409" s="1" t="str">
        <f t="shared" si="137"/>
        <v>Jul</v>
      </c>
      <c r="G4409" t="s">
        <v>50</v>
      </c>
      <c r="H4409" t="s">
        <v>151</v>
      </c>
      <c r="I4409">
        <v>0.16</v>
      </c>
      <c r="J4409">
        <v>0.23</v>
      </c>
      <c r="K4409">
        <v>0</v>
      </c>
      <c r="L4409">
        <v>0.05</v>
      </c>
      <c r="M4409">
        <v>0.44</v>
      </c>
      <c r="N4409">
        <v>68</v>
      </c>
      <c r="O4409">
        <v>67</v>
      </c>
      <c r="P4409">
        <v>8</v>
      </c>
      <c r="Q4409">
        <v>88</v>
      </c>
      <c r="R4409" t="s">
        <v>1103</v>
      </c>
      <c r="S4409" t="s">
        <v>53</v>
      </c>
    </row>
    <row r="4410" spans="1:19" x14ac:dyDescent="0.2">
      <c r="A4410" t="s">
        <v>2107</v>
      </c>
      <c r="B4410" t="s">
        <v>17</v>
      </c>
      <c r="C4410">
        <v>2007</v>
      </c>
      <c r="D4410" s="1" t="d">
        <v>2014-08-16</v>
      </c>
      <c r="E4410" s="1" t="str">
        <f t="shared" si="136"/>
        <v>2014</v>
      </c>
      <c r="F4410" s="1" t="str">
        <f t="shared" si="137"/>
        <v>Aug</v>
      </c>
      <c r="G4410" t="s">
        <v>39</v>
      </c>
      <c r="H4410" t="s">
        <v>111</v>
      </c>
      <c r="I4410">
        <v>0.4</v>
      </c>
      <c r="J4410">
        <v>0.01</v>
      </c>
      <c r="K4410">
        <v>0</v>
      </c>
      <c r="L4410">
        <v>0.03</v>
      </c>
      <c r="M4410">
        <v>0.44</v>
      </c>
      <c r="P4410">
        <v>5.8</v>
      </c>
      <c r="Q4410">
        <v>6</v>
      </c>
      <c r="R4410" t="s">
        <v>111</v>
      </c>
      <c r="S4410" t="s">
        <v>20</v>
      </c>
    </row>
    <row r="4411" spans="1:19" x14ac:dyDescent="0.2">
      <c r="A4411" t="s">
        <v>4025</v>
      </c>
      <c r="B4411" t="s">
        <v>32</v>
      </c>
      <c r="C4411">
        <v>2005</v>
      </c>
      <c r="D4411" s="1" t="d">
        <v>2019-12-13</v>
      </c>
      <c r="E4411" s="1" t="str">
        <f t="shared" si="136"/>
        <v>2019</v>
      </c>
      <c r="F4411" s="1" t="str">
        <f t="shared" si="137"/>
        <v>Dec</v>
      </c>
      <c r="G4411" t="s">
        <v>50</v>
      </c>
      <c r="H4411" t="s">
        <v>242</v>
      </c>
      <c r="I4411">
        <v>0.13</v>
      </c>
      <c r="J4411">
        <v>0</v>
      </c>
      <c r="K4411">
        <v>0.31</v>
      </c>
      <c r="L4411">
        <v>0.01</v>
      </c>
      <c r="M4411">
        <v>0.44</v>
      </c>
      <c r="N4411">
        <v>83</v>
      </c>
      <c r="O4411">
        <v>41</v>
      </c>
      <c r="P4411">
        <v>7.6</v>
      </c>
      <c r="Q4411">
        <v>45</v>
      </c>
      <c r="R4411" t="s">
        <v>4026</v>
      </c>
      <c r="S4411" t="s">
        <v>20</v>
      </c>
    </row>
    <row r="4412" spans="1:19" x14ac:dyDescent="0.2">
      <c r="A4412" t="s">
        <v>4027</v>
      </c>
      <c r="B4412" t="s">
        <v>55</v>
      </c>
      <c r="C4412">
        <v>2005</v>
      </c>
      <c r="D4412" s="1" t="d">
        <v>2014-08-13</v>
      </c>
      <c r="E4412" s="1" t="str">
        <f t="shared" si="136"/>
        <v>2014</v>
      </c>
      <c r="F4412" s="1" t="str">
        <f t="shared" si="137"/>
        <v>Aug</v>
      </c>
      <c r="G4412" t="s">
        <v>37</v>
      </c>
      <c r="H4412" t="s">
        <v>372</v>
      </c>
      <c r="I4412">
        <v>0</v>
      </c>
      <c r="J4412">
        <v>0</v>
      </c>
      <c r="K4412">
        <v>0.44</v>
      </c>
      <c r="L4412">
        <v>0</v>
      </c>
      <c r="M4412">
        <v>0.44</v>
      </c>
    </row>
    <row r="4413" spans="1:19" x14ac:dyDescent="0.2">
      <c r="A4413" t="s">
        <v>3350</v>
      </c>
      <c r="B4413" t="s">
        <v>104</v>
      </c>
      <c r="C4413">
        <v>2000</v>
      </c>
      <c r="D4413" s="1" t="d">
        <v>2022-08-14</v>
      </c>
      <c r="E4413" s="1" t="str">
        <f t="shared" si="136"/>
        <v>2022</v>
      </c>
      <c r="F4413" s="1" t="str">
        <f t="shared" si="137"/>
        <v>Aug</v>
      </c>
      <c r="G4413" t="s">
        <v>30</v>
      </c>
      <c r="H4413" t="s">
        <v>372</v>
      </c>
      <c r="I4413">
        <v>0.25</v>
      </c>
      <c r="J4413">
        <v>0.17</v>
      </c>
      <c r="K4413">
        <v>0</v>
      </c>
      <c r="L4413">
        <v>0.03</v>
      </c>
      <c r="M4413">
        <v>0.44</v>
      </c>
    </row>
    <row r="4414" spans="1:19" x14ac:dyDescent="0.2">
      <c r="A4414" t="s">
        <v>4028</v>
      </c>
      <c r="B4414" t="s">
        <v>104</v>
      </c>
      <c r="C4414">
        <v>1996</v>
      </c>
      <c r="D4414" s="1" t="d">
        <v>2001-05-30</v>
      </c>
      <c r="E4414" s="1" t="str">
        <f t="shared" si="136"/>
        <v>2001</v>
      </c>
      <c r="F4414" s="1" t="str">
        <f t="shared" si="137"/>
        <v>May</v>
      </c>
      <c r="G4414" t="s">
        <v>28</v>
      </c>
      <c r="H4414" t="s">
        <v>1538</v>
      </c>
      <c r="I4414">
        <v>0.25</v>
      </c>
      <c r="J4414">
        <v>0.17</v>
      </c>
      <c r="K4414">
        <v>0</v>
      </c>
      <c r="L4414">
        <v>0.03</v>
      </c>
      <c r="M4414">
        <v>0.44</v>
      </c>
    </row>
    <row r="4415" spans="1:19" x14ac:dyDescent="0.2">
      <c r="A4415" t="s">
        <v>4029</v>
      </c>
      <c r="B4415" t="s">
        <v>57</v>
      </c>
      <c r="C4415">
        <v>1996</v>
      </c>
      <c r="D4415" s="1" t="d">
        <v>2017-01-28</v>
      </c>
      <c r="E4415" s="1" t="str">
        <f t="shared" si="136"/>
        <v>2017</v>
      </c>
      <c r="F4415" s="1" t="str">
        <f t="shared" si="137"/>
        <v>Jan</v>
      </c>
      <c r="G4415" t="s">
        <v>30</v>
      </c>
      <c r="H4415" t="s">
        <v>128</v>
      </c>
      <c r="I4415">
        <v>0</v>
      </c>
      <c r="J4415">
        <v>0</v>
      </c>
      <c r="K4415">
        <v>0.44</v>
      </c>
      <c r="L4415">
        <v>0</v>
      </c>
      <c r="M4415">
        <v>0.44</v>
      </c>
    </row>
    <row r="4416" spans="1:19" x14ac:dyDescent="0.2">
      <c r="A4416" t="s">
        <v>716</v>
      </c>
      <c r="B4416" t="s">
        <v>44</v>
      </c>
      <c r="C4416">
        <v>2014</v>
      </c>
      <c r="D4416" s="1" t="d">
        <v>2022-10-01</v>
      </c>
      <c r="E4416" s="1" t="str">
        <f t="shared" si="136"/>
        <v>2022</v>
      </c>
      <c r="F4416" s="1" t="str">
        <f t="shared" si="137"/>
        <v>Oct</v>
      </c>
      <c r="G4416" t="s">
        <v>28</v>
      </c>
      <c r="H4416" t="s">
        <v>45</v>
      </c>
      <c r="I4416">
        <v>0.25</v>
      </c>
      <c r="J4416">
        <v>0.15</v>
      </c>
      <c r="K4416">
        <v>0.01</v>
      </c>
      <c r="L4416">
        <v>0.04</v>
      </c>
      <c r="M4416">
        <v>0.44</v>
      </c>
    </row>
    <row r="4417" spans="1:19" x14ac:dyDescent="0.2">
      <c r="A4417" t="s">
        <v>4030</v>
      </c>
      <c r="B4417" t="s">
        <v>17</v>
      </c>
      <c r="C4417">
        <v>2008</v>
      </c>
      <c r="D4417" s="1" t="d">
        <v>2013-05-31</v>
      </c>
      <c r="E4417" s="1" t="str">
        <f t="shared" si="136"/>
        <v>2013</v>
      </c>
      <c r="F4417" s="1" t="str">
        <f t="shared" si="137"/>
        <v>May</v>
      </c>
      <c r="G4417" t="s">
        <v>34</v>
      </c>
      <c r="H4417" t="s">
        <v>111</v>
      </c>
      <c r="I4417">
        <v>0.1</v>
      </c>
      <c r="J4417">
        <v>0.28999999999999998</v>
      </c>
      <c r="K4417">
        <v>0</v>
      </c>
      <c r="L4417">
        <v>0.05</v>
      </c>
      <c r="M4417">
        <v>0.44</v>
      </c>
      <c r="P4417" t="s">
        <v>203</v>
      </c>
      <c r="R4417" t="s">
        <v>4031</v>
      </c>
      <c r="S4417" t="s">
        <v>20</v>
      </c>
    </row>
    <row r="4418" spans="1:19" x14ac:dyDescent="0.2">
      <c r="A4418" t="s">
        <v>4032</v>
      </c>
      <c r="B4418" t="s">
        <v>17</v>
      </c>
      <c r="C4418">
        <v>2009</v>
      </c>
      <c r="D4418" s="1" t="d">
        <v>2014-08-14</v>
      </c>
      <c r="E4418" s="1" t="str">
        <f t="shared" si="136"/>
        <v>2014</v>
      </c>
      <c r="F4418" s="1" t="str">
        <f t="shared" si="137"/>
        <v>Aug</v>
      </c>
      <c r="G4418" t="s">
        <v>39</v>
      </c>
      <c r="H4418" t="s">
        <v>234</v>
      </c>
      <c r="I4418">
        <v>0.26</v>
      </c>
      <c r="J4418">
        <v>0.14000000000000001</v>
      </c>
      <c r="K4418">
        <v>0</v>
      </c>
      <c r="L4418">
        <v>0.04</v>
      </c>
      <c r="M4418">
        <v>0.44</v>
      </c>
      <c r="N4418">
        <v>66</v>
      </c>
      <c r="O4418">
        <v>5</v>
      </c>
      <c r="P4418">
        <v>8.1999999999999993</v>
      </c>
      <c r="Q4418">
        <v>5</v>
      </c>
      <c r="R4418" t="s">
        <v>357</v>
      </c>
      <c r="S4418" t="s">
        <v>112</v>
      </c>
    </row>
    <row r="4419" spans="1:19" x14ac:dyDescent="0.2">
      <c r="A4419" t="s">
        <v>4033</v>
      </c>
      <c r="B4419" t="s">
        <v>22</v>
      </c>
      <c r="C4419">
        <v>1991</v>
      </c>
      <c r="D4419" s="1" t="d">
        <v>1997-10-01</v>
      </c>
      <c r="E4419" s="1" t="str">
        <f t="shared" ref="E4419:E4482" si="138">TEXT(D4419,"yyyy")</f>
        <v>1997</v>
      </c>
      <c r="F4419" s="1" t="str">
        <f t="shared" ref="F4419:F4482" si="139">TEXT(D4419,"mmm")</f>
        <v>Oct</v>
      </c>
      <c r="G4419" t="s">
        <v>30</v>
      </c>
      <c r="H4419" t="s">
        <v>128</v>
      </c>
      <c r="I4419">
        <v>0.16</v>
      </c>
      <c r="J4419">
        <v>0.03</v>
      </c>
      <c r="K4419">
        <v>0.15</v>
      </c>
      <c r="L4419">
        <v>0.1</v>
      </c>
      <c r="M4419">
        <v>0.44</v>
      </c>
    </row>
    <row r="4420" spans="1:19" x14ac:dyDescent="0.2">
      <c r="A4420" t="s">
        <v>4034</v>
      </c>
      <c r="B4420" t="s">
        <v>95</v>
      </c>
      <c r="C4420">
        <v>1997</v>
      </c>
      <c r="D4420" s="1" t="d">
        <v>2008-08-05</v>
      </c>
      <c r="E4420" s="1" t="str">
        <f t="shared" si="138"/>
        <v>2008</v>
      </c>
      <c r="F4420" s="1" t="str">
        <f t="shared" si="139"/>
        <v>Aug</v>
      </c>
      <c r="G4420" t="s">
        <v>37</v>
      </c>
      <c r="H4420" t="s">
        <v>226</v>
      </c>
      <c r="I4420">
        <v>0.35</v>
      </c>
      <c r="J4420">
        <v>0.08</v>
      </c>
      <c r="K4420">
        <v>0</v>
      </c>
      <c r="L4420">
        <v>0.01</v>
      </c>
      <c r="M4420">
        <v>0.44</v>
      </c>
    </row>
    <row r="4421" spans="1:19" x14ac:dyDescent="0.2">
      <c r="A4421" t="s">
        <v>4035</v>
      </c>
      <c r="B4421" t="s">
        <v>32</v>
      </c>
      <c r="C4421">
        <v>2011</v>
      </c>
      <c r="D4421" s="1" t="d">
        <v>2020-07-01</v>
      </c>
      <c r="E4421" s="1" t="str">
        <f t="shared" si="138"/>
        <v>2020</v>
      </c>
      <c r="F4421" s="1" t="str">
        <f t="shared" si="139"/>
        <v>Jul</v>
      </c>
      <c r="G4421" t="s">
        <v>50</v>
      </c>
      <c r="H4421" t="s">
        <v>71</v>
      </c>
      <c r="I4421">
        <v>0.32</v>
      </c>
      <c r="J4421">
        <v>0.08</v>
      </c>
      <c r="K4421">
        <v>0</v>
      </c>
      <c r="L4421">
        <v>0.03</v>
      </c>
      <c r="M4421">
        <v>0.44</v>
      </c>
    </row>
    <row r="4422" spans="1:19" x14ac:dyDescent="0.2">
      <c r="A4422" t="s">
        <v>4036</v>
      </c>
      <c r="B4422" t="s">
        <v>32</v>
      </c>
      <c r="C4422">
        <v>2004</v>
      </c>
      <c r="D4422" s="1" t="d">
        <v>2014-06-28</v>
      </c>
      <c r="E4422" s="1" t="str">
        <f t="shared" si="138"/>
        <v>2014</v>
      </c>
      <c r="F4422" s="1" t="str">
        <f t="shared" si="139"/>
        <v>Jun</v>
      </c>
      <c r="G4422" t="s">
        <v>39</v>
      </c>
      <c r="H4422" t="s">
        <v>134</v>
      </c>
      <c r="I4422">
        <v>0.4</v>
      </c>
      <c r="J4422">
        <v>0.01</v>
      </c>
      <c r="K4422">
        <v>0.02</v>
      </c>
      <c r="L4422">
        <v>0</v>
      </c>
      <c r="M4422">
        <v>0.44</v>
      </c>
    </row>
    <row r="4423" spans="1:19" x14ac:dyDescent="0.2">
      <c r="A4423" t="s">
        <v>3648</v>
      </c>
      <c r="B4423" t="s">
        <v>189</v>
      </c>
      <c r="C4423">
        <v>2005</v>
      </c>
      <c r="D4423" s="1" t="d">
        <v>1998-12-29</v>
      </c>
      <c r="E4423" s="1" t="str">
        <f t="shared" si="138"/>
        <v>1998</v>
      </c>
      <c r="F4423" s="1" t="str">
        <f t="shared" si="139"/>
        <v>Dec</v>
      </c>
      <c r="G4423" t="s">
        <v>34</v>
      </c>
      <c r="H4423" t="s">
        <v>484</v>
      </c>
      <c r="I4423">
        <v>0.34</v>
      </c>
      <c r="J4423">
        <v>0.09</v>
      </c>
      <c r="K4423">
        <v>0</v>
      </c>
      <c r="L4423">
        <v>0.01</v>
      </c>
      <c r="M4423">
        <v>0.44</v>
      </c>
    </row>
    <row r="4424" spans="1:19" x14ac:dyDescent="0.2">
      <c r="A4424" t="s">
        <v>4037</v>
      </c>
      <c r="B4424" t="s">
        <v>55</v>
      </c>
      <c r="C4424">
        <v>2007</v>
      </c>
      <c r="D4424" s="1" t="d">
        <v>1994-08-18</v>
      </c>
      <c r="E4424" s="1" t="str">
        <f t="shared" si="138"/>
        <v>1994</v>
      </c>
      <c r="F4424" s="1" t="str">
        <f t="shared" si="139"/>
        <v>Aug</v>
      </c>
      <c r="G4424" t="s">
        <v>272</v>
      </c>
      <c r="H4424" t="s">
        <v>1201</v>
      </c>
      <c r="I4424">
        <v>0</v>
      </c>
      <c r="J4424">
        <v>0</v>
      </c>
      <c r="K4424">
        <v>0.44</v>
      </c>
      <c r="L4424">
        <v>0</v>
      </c>
      <c r="M4424">
        <v>0.44</v>
      </c>
    </row>
    <row r="4425" spans="1:19" x14ac:dyDescent="0.2">
      <c r="A4425" t="s">
        <v>3556</v>
      </c>
      <c r="B4425" t="s">
        <v>17</v>
      </c>
      <c r="C4425">
        <v>2009</v>
      </c>
      <c r="D4425" s="1" t="d">
        <v>1995-11-24</v>
      </c>
      <c r="E4425" s="1" t="str">
        <f t="shared" si="138"/>
        <v>1995</v>
      </c>
      <c r="F4425" s="1" t="str">
        <f t="shared" si="139"/>
        <v>Nov</v>
      </c>
      <c r="G4425" t="s">
        <v>50</v>
      </c>
      <c r="H4425" t="s">
        <v>568</v>
      </c>
      <c r="I4425">
        <v>0.19</v>
      </c>
      <c r="J4425">
        <v>0.2</v>
      </c>
      <c r="K4425">
        <v>0</v>
      </c>
      <c r="L4425">
        <v>0.05</v>
      </c>
      <c r="M4425">
        <v>0.44</v>
      </c>
      <c r="N4425">
        <v>69</v>
      </c>
      <c r="O4425">
        <v>6</v>
      </c>
      <c r="P4425">
        <v>8</v>
      </c>
      <c r="Q4425">
        <v>6</v>
      </c>
      <c r="R4425" t="s">
        <v>518</v>
      </c>
      <c r="S4425" t="s">
        <v>112</v>
      </c>
    </row>
    <row r="4426" spans="1:19" x14ac:dyDescent="0.2">
      <c r="A4426" t="s">
        <v>4038</v>
      </c>
      <c r="B4426" t="s">
        <v>104</v>
      </c>
      <c r="C4426">
        <v>2001</v>
      </c>
      <c r="D4426" s="1" t="d">
        <v>1998-03-14</v>
      </c>
      <c r="E4426" s="1" t="str">
        <f t="shared" si="138"/>
        <v>1998</v>
      </c>
      <c r="F4426" s="1" t="str">
        <f t="shared" si="139"/>
        <v>Mar</v>
      </c>
      <c r="G4426" t="s">
        <v>50</v>
      </c>
      <c r="H4426" t="s">
        <v>1656</v>
      </c>
      <c r="I4426">
        <v>0.24</v>
      </c>
      <c r="J4426">
        <v>0.17</v>
      </c>
      <c r="K4426">
        <v>0</v>
      </c>
      <c r="L4426">
        <v>0.03</v>
      </c>
      <c r="M4426">
        <v>0.44</v>
      </c>
    </row>
    <row r="4427" spans="1:19" x14ac:dyDescent="0.2">
      <c r="A4427" t="s">
        <v>4039</v>
      </c>
      <c r="B4427" t="s">
        <v>44</v>
      </c>
      <c r="C4427">
        <v>2012</v>
      </c>
      <c r="D4427" s="1" t="d">
        <v>1994-12-14</v>
      </c>
      <c r="E4427" s="1" t="str">
        <f t="shared" si="138"/>
        <v>1994</v>
      </c>
      <c r="F4427" s="1" t="str">
        <f t="shared" si="139"/>
        <v>Dec</v>
      </c>
      <c r="G4427" t="s">
        <v>50</v>
      </c>
      <c r="H4427" t="s">
        <v>71</v>
      </c>
      <c r="I4427">
        <v>0.28000000000000003</v>
      </c>
      <c r="J4427">
        <v>0.12</v>
      </c>
      <c r="K4427">
        <v>0</v>
      </c>
      <c r="L4427">
        <v>0.04</v>
      </c>
      <c r="M4427">
        <v>0.44</v>
      </c>
      <c r="N4427">
        <v>79</v>
      </c>
      <c r="O4427">
        <v>52</v>
      </c>
      <c r="P4427">
        <v>8.3000000000000007</v>
      </c>
      <c r="Q4427">
        <v>160</v>
      </c>
      <c r="R4427" t="s">
        <v>363</v>
      </c>
      <c r="S4427" t="s">
        <v>88</v>
      </c>
    </row>
    <row r="4428" spans="1:19" x14ac:dyDescent="0.2">
      <c r="A4428" t="s">
        <v>4040</v>
      </c>
      <c r="B4428" t="s">
        <v>159</v>
      </c>
      <c r="C4428">
        <v>2010</v>
      </c>
      <c r="D4428" s="1" t="d">
        <v>2012-04-22</v>
      </c>
      <c r="E4428" s="1" t="str">
        <f t="shared" si="138"/>
        <v>2012</v>
      </c>
      <c r="F4428" s="1" t="str">
        <f t="shared" si="139"/>
        <v>Apr</v>
      </c>
      <c r="G4428" t="s">
        <v>37</v>
      </c>
      <c r="H4428" t="s">
        <v>68</v>
      </c>
      <c r="I4428">
        <v>0.17</v>
      </c>
      <c r="J4428">
        <v>0.13</v>
      </c>
      <c r="K4428">
        <v>0.06</v>
      </c>
      <c r="L4428">
        <v>0.08</v>
      </c>
      <c r="M4428">
        <v>0.44</v>
      </c>
      <c r="N4428">
        <v>74</v>
      </c>
      <c r="O4428">
        <v>51</v>
      </c>
      <c r="P4428">
        <v>8</v>
      </c>
      <c r="Q4428">
        <v>20</v>
      </c>
      <c r="R4428" t="s">
        <v>1704</v>
      </c>
      <c r="S4428" t="s">
        <v>88</v>
      </c>
    </row>
    <row r="4429" spans="1:19" x14ac:dyDescent="0.2">
      <c r="A4429" t="s">
        <v>1051</v>
      </c>
      <c r="B4429" t="s">
        <v>137</v>
      </c>
      <c r="C4429">
        <v>2004</v>
      </c>
      <c r="D4429" s="1" t="d">
        <v>2013-05-05</v>
      </c>
      <c r="E4429" s="1" t="str">
        <f t="shared" si="138"/>
        <v>2013</v>
      </c>
      <c r="F4429" s="1" t="str">
        <f t="shared" si="139"/>
        <v>May</v>
      </c>
      <c r="G4429" t="s">
        <v>24</v>
      </c>
      <c r="H4429" t="s">
        <v>484</v>
      </c>
      <c r="I4429">
        <v>0.34</v>
      </c>
      <c r="J4429">
        <v>0.08</v>
      </c>
      <c r="K4429">
        <v>0</v>
      </c>
      <c r="L4429">
        <v>0.02</v>
      </c>
      <c r="M4429">
        <v>0.44</v>
      </c>
      <c r="N4429">
        <v>81</v>
      </c>
      <c r="O4429">
        <v>18</v>
      </c>
      <c r="P4429">
        <v>9.3000000000000007</v>
      </c>
      <c r="Q4429">
        <v>12</v>
      </c>
      <c r="R4429" t="s">
        <v>807</v>
      </c>
      <c r="S4429" t="s">
        <v>20</v>
      </c>
    </row>
    <row r="4430" spans="1:19" x14ac:dyDescent="0.2">
      <c r="A4430" t="s">
        <v>4041</v>
      </c>
      <c r="B4430" t="s">
        <v>32</v>
      </c>
      <c r="C4430">
        <v>2007</v>
      </c>
      <c r="D4430" s="1" t="d">
        <v>1997-01-10</v>
      </c>
      <c r="E4430" s="1" t="str">
        <f t="shared" si="138"/>
        <v>1997</v>
      </c>
      <c r="F4430" s="1" t="str">
        <f t="shared" si="139"/>
        <v>Jan</v>
      </c>
      <c r="G4430" t="s">
        <v>39</v>
      </c>
      <c r="H4430" t="s">
        <v>71</v>
      </c>
      <c r="I4430">
        <v>0.4</v>
      </c>
      <c r="J4430">
        <v>0</v>
      </c>
      <c r="K4430">
        <v>0</v>
      </c>
      <c r="L4430">
        <v>0.03</v>
      </c>
      <c r="M4430">
        <v>0.44</v>
      </c>
      <c r="P4430" t="s">
        <v>203</v>
      </c>
      <c r="R4430" t="s">
        <v>4042</v>
      </c>
      <c r="S4430" t="s">
        <v>20</v>
      </c>
    </row>
    <row r="4431" spans="1:19" x14ac:dyDescent="0.2">
      <c r="A4431" t="s">
        <v>4043</v>
      </c>
      <c r="B4431" t="s">
        <v>55</v>
      </c>
      <c r="C4431">
        <v>2002</v>
      </c>
      <c r="D4431" s="1" t="d">
        <v>1992-07-17</v>
      </c>
      <c r="E4431" s="1" t="str">
        <f t="shared" si="138"/>
        <v>1992</v>
      </c>
      <c r="F4431" s="1" t="str">
        <f t="shared" si="139"/>
        <v>Jul</v>
      </c>
      <c r="G4431" t="s">
        <v>18</v>
      </c>
      <c r="H4431" t="s">
        <v>234</v>
      </c>
      <c r="I4431">
        <v>0</v>
      </c>
      <c r="J4431">
        <v>0</v>
      </c>
      <c r="K4431">
        <v>0.44</v>
      </c>
      <c r="L4431">
        <v>0</v>
      </c>
      <c r="M4431">
        <v>0.44</v>
      </c>
    </row>
    <row r="4432" spans="1:19" x14ac:dyDescent="0.2">
      <c r="A4432" t="s">
        <v>4044</v>
      </c>
      <c r="B4432" t="s">
        <v>104</v>
      </c>
      <c r="C4432">
        <v>2000</v>
      </c>
      <c r="D4432" s="1" t="d">
        <v>2003-04-04</v>
      </c>
      <c r="E4432" s="1" t="str">
        <f t="shared" si="138"/>
        <v>2003</v>
      </c>
      <c r="F4432" s="1" t="str">
        <f t="shared" si="139"/>
        <v>Apr</v>
      </c>
      <c r="G4432" t="s">
        <v>18</v>
      </c>
      <c r="H4432" t="s">
        <v>68</v>
      </c>
      <c r="I4432">
        <v>0.24</v>
      </c>
      <c r="J4432">
        <v>0.17</v>
      </c>
      <c r="K4432">
        <v>0</v>
      </c>
      <c r="L4432">
        <v>0.03</v>
      </c>
      <c r="M4432">
        <v>0.44</v>
      </c>
    </row>
    <row r="4433" spans="1:19" x14ac:dyDescent="0.2">
      <c r="A4433" t="s">
        <v>4045</v>
      </c>
      <c r="B4433" t="s">
        <v>189</v>
      </c>
      <c r="C4433">
        <v>2004</v>
      </c>
      <c r="D4433" s="1" t="d">
        <v>2020-11-22</v>
      </c>
      <c r="E4433" s="1" t="str">
        <f t="shared" si="138"/>
        <v>2020</v>
      </c>
      <c r="F4433" s="1" t="str">
        <f t="shared" si="139"/>
        <v>Nov</v>
      </c>
      <c r="G4433" t="s">
        <v>86</v>
      </c>
      <c r="H4433" t="s">
        <v>2117</v>
      </c>
      <c r="I4433">
        <v>0</v>
      </c>
      <c r="J4433">
        <v>0</v>
      </c>
      <c r="K4433">
        <v>0.43</v>
      </c>
      <c r="L4433">
        <v>0.01</v>
      </c>
      <c r="M4433">
        <v>0.44</v>
      </c>
    </row>
    <row r="4434" spans="1:19" x14ac:dyDescent="0.2">
      <c r="A4434" t="s">
        <v>705</v>
      </c>
      <c r="B4434" t="s">
        <v>17</v>
      </c>
      <c r="C4434">
        <v>2011</v>
      </c>
      <c r="D4434" s="1" t="d">
        <v>2012-03-17</v>
      </c>
      <c r="E4434" s="1" t="str">
        <f t="shared" si="138"/>
        <v>2012</v>
      </c>
      <c r="F4434" s="1" t="str">
        <f t="shared" si="139"/>
        <v>Mar</v>
      </c>
      <c r="G4434" t="s">
        <v>18</v>
      </c>
      <c r="H4434" t="s">
        <v>134</v>
      </c>
      <c r="I4434">
        <v>0.41</v>
      </c>
      <c r="J4434">
        <v>0</v>
      </c>
      <c r="K4434">
        <v>0</v>
      </c>
      <c r="L4434">
        <v>0.03</v>
      </c>
      <c r="M4434">
        <v>0.44</v>
      </c>
      <c r="P4434">
        <v>6.2</v>
      </c>
      <c r="Q4434">
        <v>5</v>
      </c>
      <c r="R4434" t="s">
        <v>287</v>
      </c>
      <c r="S4434" t="s">
        <v>20</v>
      </c>
    </row>
    <row r="4435" spans="1:19" x14ac:dyDescent="0.2">
      <c r="A4435" t="s">
        <v>4046</v>
      </c>
      <c r="B4435" t="s">
        <v>189</v>
      </c>
      <c r="C4435">
        <v>2003</v>
      </c>
      <c r="D4435" s="1" t="d">
        <v>2010-03-03</v>
      </c>
      <c r="E4435" s="1" t="str">
        <f t="shared" si="138"/>
        <v>2010</v>
      </c>
      <c r="F4435" s="1" t="str">
        <f t="shared" si="139"/>
        <v>Mar</v>
      </c>
      <c r="G4435" t="s">
        <v>1</v>
      </c>
      <c r="H4435" t="s">
        <v>19</v>
      </c>
      <c r="I4435">
        <v>0.34</v>
      </c>
      <c r="J4435">
        <v>0.09</v>
      </c>
      <c r="K4435">
        <v>0</v>
      </c>
      <c r="L4435">
        <v>0.01</v>
      </c>
      <c r="M4435">
        <v>0.44</v>
      </c>
      <c r="N4435">
        <v>71</v>
      </c>
      <c r="O4435">
        <v>30</v>
      </c>
      <c r="P4435">
        <v>7.2</v>
      </c>
      <c r="Q4435">
        <v>44</v>
      </c>
      <c r="R4435" t="s">
        <v>3934</v>
      </c>
      <c r="S4435" t="s">
        <v>20</v>
      </c>
    </row>
    <row r="4436" spans="1:19" x14ac:dyDescent="0.2">
      <c r="A4436" t="s">
        <v>2574</v>
      </c>
      <c r="B4436" t="s">
        <v>44</v>
      </c>
      <c r="C4436">
        <v>2013</v>
      </c>
      <c r="D4436" s="1" t="d">
        <v>1989-02-17</v>
      </c>
      <c r="E4436" s="1" t="str">
        <f t="shared" si="138"/>
        <v>1989</v>
      </c>
      <c r="F4436" s="1" t="str">
        <f t="shared" si="139"/>
        <v>Feb</v>
      </c>
      <c r="G4436" t="s">
        <v>50</v>
      </c>
      <c r="H4436" t="s">
        <v>222</v>
      </c>
      <c r="I4436">
        <v>0.26</v>
      </c>
      <c r="J4436">
        <v>0.12</v>
      </c>
      <c r="K4436">
        <v>0.01</v>
      </c>
      <c r="L4436">
        <v>0.04</v>
      </c>
      <c r="M4436">
        <v>0.44</v>
      </c>
      <c r="N4436">
        <v>86</v>
      </c>
      <c r="O4436">
        <v>65</v>
      </c>
      <c r="P4436">
        <v>5.0999999999999996</v>
      </c>
      <c r="Q4436">
        <v>1438</v>
      </c>
      <c r="R4436" t="s">
        <v>1272</v>
      </c>
      <c r="S4436" t="s">
        <v>53</v>
      </c>
    </row>
    <row r="4437" spans="1:19" x14ac:dyDescent="0.2">
      <c r="A4437" t="s">
        <v>3994</v>
      </c>
      <c r="B4437" t="s">
        <v>64</v>
      </c>
      <c r="C4437">
        <v>2003</v>
      </c>
      <c r="D4437" s="1" t="d">
        <v>2007-06-20</v>
      </c>
      <c r="E4437" s="1" t="str">
        <f t="shared" si="138"/>
        <v>2007</v>
      </c>
      <c r="F4437" s="1" t="str">
        <f t="shared" si="139"/>
        <v>Jun</v>
      </c>
      <c r="G4437" t="s">
        <v>50</v>
      </c>
      <c r="H4437" t="s">
        <v>484</v>
      </c>
      <c r="I4437">
        <v>0.31</v>
      </c>
      <c r="J4437">
        <v>0.12</v>
      </c>
      <c r="K4437">
        <v>0</v>
      </c>
      <c r="L4437">
        <v>0.01</v>
      </c>
      <c r="M4437">
        <v>0.44</v>
      </c>
      <c r="N4437">
        <v>53</v>
      </c>
      <c r="O4437">
        <v>6</v>
      </c>
      <c r="P4437" t="s">
        <v>203</v>
      </c>
      <c r="R4437" t="s">
        <v>1241</v>
      </c>
      <c r="S4437" t="s">
        <v>20</v>
      </c>
    </row>
    <row r="4438" spans="1:19" x14ac:dyDescent="0.2">
      <c r="A4438" t="s">
        <v>4047</v>
      </c>
      <c r="B4438">
        <v>2600</v>
      </c>
      <c r="C4438" t="s">
        <v>286</v>
      </c>
      <c r="D4438" s="1" t="d">
        <v>1988-03-31</v>
      </c>
      <c r="E4438" s="1" t="str">
        <f t="shared" si="138"/>
        <v>1988</v>
      </c>
      <c r="F4438" s="1" t="str">
        <f t="shared" si="139"/>
        <v>Mar</v>
      </c>
      <c r="G4438" t="s">
        <v>30</v>
      </c>
      <c r="H4438" t="s">
        <v>155</v>
      </c>
      <c r="I4438">
        <v>0.41</v>
      </c>
      <c r="J4438">
        <v>0.03</v>
      </c>
      <c r="K4438">
        <v>0</v>
      </c>
      <c r="L4438">
        <v>0</v>
      </c>
      <c r="M4438">
        <v>0.44</v>
      </c>
    </row>
    <row r="4439" spans="1:19" x14ac:dyDescent="0.2">
      <c r="A4439" t="s">
        <v>143</v>
      </c>
      <c r="B4439" t="s">
        <v>1015</v>
      </c>
      <c r="C4439">
        <v>2012</v>
      </c>
      <c r="D4439" s="1" t="d">
        <v>1998-09-17</v>
      </c>
      <c r="E4439" s="1" t="str">
        <f t="shared" si="138"/>
        <v>1998</v>
      </c>
      <c r="F4439" s="1" t="str">
        <f t="shared" si="139"/>
        <v>Sep</v>
      </c>
      <c r="G4439" t="s">
        <v>50</v>
      </c>
      <c r="H4439" t="s">
        <v>134</v>
      </c>
      <c r="I4439">
        <v>0</v>
      </c>
      <c r="J4439">
        <v>0.28000000000000003</v>
      </c>
      <c r="K4439">
        <v>0.05</v>
      </c>
      <c r="L4439">
        <v>0.11</v>
      </c>
      <c r="M4439">
        <v>0.44</v>
      </c>
      <c r="N4439">
        <v>57</v>
      </c>
      <c r="O4439">
        <v>9</v>
      </c>
      <c r="P4439">
        <v>4.0999999999999996</v>
      </c>
      <c r="Q4439">
        <v>89</v>
      </c>
      <c r="R4439" t="s">
        <v>134</v>
      </c>
      <c r="S4439" t="s">
        <v>20</v>
      </c>
    </row>
    <row r="4440" spans="1:19" x14ac:dyDescent="0.2">
      <c r="A4440" t="s">
        <v>3354</v>
      </c>
      <c r="B4440" t="s">
        <v>49</v>
      </c>
      <c r="C4440">
        <v>2008</v>
      </c>
      <c r="D4440" s="1" t="d">
        <v>1988-06-11</v>
      </c>
      <c r="E4440" s="1" t="str">
        <f t="shared" si="138"/>
        <v>1988</v>
      </c>
      <c r="F4440" s="1" t="str">
        <f t="shared" si="139"/>
        <v>Jun</v>
      </c>
      <c r="G4440" t="s">
        <v>1</v>
      </c>
      <c r="H4440" t="s">
        <v>329</v>
      </c>
      <c r="I4440">
        <v>0.19</v>
      </c>
      <c r="J4440">
        <v>0.18</v>
      </c>
      <c r="K4440">
        <v>0</v>
      </c>
      <c r="L4440">
        <v>7.0000000000000007E-2</v>
      </c>
      <c r="M4440">
        <v>0.44</v>
      </c>
      <c r="N4440">
        <v>59</v>
      </c>
      <c r="O4440">
        <v>22</v>
      </c>
      <c r="P4440">
        <v>6.6</v>
      </c>
      <c r="Q4440">
        <v>36</v>
      </c>
      <c r="R4440" t="s">
        <v>3355</v>
      </c>
      <c r="S4440" t="s">
        <v>112</v>
      </c>
    </row>
    <row r="4441" spans="1:19" x14ac:dyDescent="0.2">
      <c r="A4441" t="s">
        <v>4048</v>
      </c>
      <c r="B4441" t="s">
        <v>55</v>
      </c>
      <c r="C4441">
        <v>2003</v>
      </c>
      <c r="D4441" s="1" t="d">
        <v>2000-09-22</v>
      </c>
      <c r="E4441" s="1" t="str">
        <f t="shared" si="138"/>
        <v>2000</v>
      </c>
      <c r="F4441" s="1" t="str">
        <f t="shared" si="139"/>
        <v>Sep</v>
      </c>
      <c r="G4441" t="s">
        <v>34</v>
      </c>
      <c r="H4441" t="s">
        <v>372</v>
      </c>
      <c r="I4441">
        <v>0</v>
      </c>
      <c r="J4441">
        <v>0</v>
      </c>
      <c r="K4441">
        <v>0.44</v>
      </c>
      <c r="L4441">
        <v>0</v>
      </c>
      <c r="M4441">
        <v>0.44</v>
      </c>
    </row>
    <row r="4442" spans="1:19" x14ac:dyDescent="0.2">
      <c r="A4442" t="s">
        <v>4049</v>
      </c>
      <c r="B4442" t="s">
        <v>17</v>
      </c>
      <c r="C4442">
        <v>2009</v>
      </c>
      <c r="D4442" s="1" t="d">
        <v>1993-12-10</v>
      </c>
      <c r="E4442" s="1" t="str">
        <f t="shared" si="138"/>
        <v>1993</v>
      </c>
      <c r="F4442" s="1" t="str">
        <f t="shared" si="139"/>
        <v>Dec</v>
      </c>
      <c r="G4442" t="s">
        <v>50</v>
      </c>
      <c r="H4442" t="s">
        <v>19</v>
      </c>
      <c r="I4442">
        <v>0.09</v>
      </c>
      <c r="J4442">
        <v>0.02</v>
      </c>
      <c r="K4442">
        <v>0.32</v>
      </c>
      <c r="L4442">
        <v>0.01</v>
      </c>
      <c r="M4442">
        <v>0.44</v>
      </c>
      <c r="N4442">
        <v>55</v>
      </c>
      <c r="O4442">
        <v>26</v>
      </c>
      <c r="P4442">
        <v>7.2</v>
      </c>
      <c r="Q4442">
        <v>22</v>
      </c>
      <c r="R4442" t="s">
        <v>934</v>
      </c>
      <c r="S4442" t="s">
        <v>88</v>
      </c>
    </row>
    <row r="4443" spans="1:19" x14ac:dyDescent="0.2">
      <c r="A4443" t="s">
        <v>4050</v>
      </c>
      <c r="B4443" t="s">
        <v>17</v>
      </c>
      <c r="C4443">
        <v>2009</v>
      </c>
      <c r="D4443" s="1" t="d">
        <v>2009-11-20</v>
      </c>
      <c r="E4443" s="1" t="str">
        <f t="shared" si="138"/>
        <v>2009</v>
      </c>
      <c r="F4443" s="1" t="str">
        <f t="shared" si="139"/>
        <v>Nov</v>
      </c>
      <c r="G4443" t="s">
        <v>50</v>
      </c>
      <c r="H4443" t="s">
        <v>1207</v>
      </c>
      <c r="I4443">
        <v>0.25</v>
      </c>
      <c r="J4443">
        <v>0.14000000000000001</v>
      </c>
      <c r="K4443">
        <v>0</v>
      </c>
      <c r="L4443">
        <v>0.04</v>
      </c>
      <c r="M4443">
        <v>0.44</v>
      </c>
      <c r="N4443">
        <v>65</v>
      </c>
      <c r="O4443">
        <v>5</v>
      </c>
      <c r="P4443">
        <v>4</v>
      </c>
      <c r="Q4443">
        <v>6</v>
      </c>
      <c r="R4443" t="s">
        <v>1066</v>
      </c>
      <c r="S4443" t="s">
        <v>112</v>
      </c>
    </row>
    <row r="4444" spans="1:19" x14ac:dyDescent="0.2">
      <c r="A4444" t="s">
        <v>2860</v>
      </c>
      <c r="B4444" t="s">
        <v>189</v>
      </c>
      <c r="C4444">
        <v>2002</v>
      </c>
      <c r="D4444" s="1" t="d">
        <v>2014-02-24</v>
      </c>
      <c r="E4444" s="1" t="str">
        <f t="shared" si="138"/>
        <v>2014</v>
      </c>
      <c r="F4444" s="1" t="str">
        <f t="shared" si="139"/>
        <v>Feb</v>
      </c>
      <c r="G4444" t="s">
        <v>37</v>
      </c>
      <c r="H4444" t="s">
        <v>283</v>
      </c>
      <c r="I4444">
        <v>0.34</v>
      </c>
      <c r="J4444">
        <v>0.09</v>
      </c>
      <c r="K4444">
        <v>0</v>
      </c>
      <c r="L4444">
        <v>0.01</v>
      </c>
      <c r="M4444">
        <v>0.44</v>
      </c>
      <c r="N4444">
        <v>88</v>
      </c>
      <c r="O4444">
        <v>18</v>
      </c>
      <c r="P4444">
        <v>9</v>
      </c>
      <c r="Q4444">
        <v>65</v>
      </c>
      <c r="R4444" t="s">
        <v>2154</v>
      </c>
      <c r="S4444" t="s">
        <v>88</v>
      </c>
    </row>
    <row r="4445" spans="1:19" x14ac:dyDescent="0.2">
      <c r="A4445" t="s">
        <v>4051</v>
      </c>
      <c r="B4445" t="s">
        <v>64</v>
      </c>
      <c r="C4445">
        <v>2003</v>
      </c>
      <c r="D4445" s="1" t="d">
        <v>1989-06-03</v>
      </c>
      <c r="E4445" s="1" t="str">
        <f t="shared" si="138"/>
        <v>1989</v>
      </c>
      <c r="F4445" s="1" t="str">
        <f t="shared" si="139"/>
        <v>Jun</v>
      </c>
      <c r="G4445" t="s">
        <v>50</v>
      </c>
      <c r="H4445" t="s">
        <v>663</v>
      </c>
      <c r="I4445">
        <v>0.31</v>
      </c>
      <c r="J4445">
        <v>0.12</v>
      </c>
      <c r="K4445">
        <v>0</v>
      </c>
      <c r="L4445">
        <v>0.01</v>
      </c>
      <c r="M4445">
        <v>0.44</v>
      </c>
    </row>
    <row r="4446" spans="1:19" x14ac:dyDescent="0.2">
      <c r="A4446" t="s">
        <v>4052</v>
      </c>
      <c r="B4446" t="s">
        <v>44</v>
      </c>
      <c r="C4446" t="s">
        <v>286</v>
      </c>
      <c r="D4446" s="1" t="d">
        <v>2018-07-08</v>
      </c>
      <c r="E4446" s="1" t="str">
        <f t="shared" si="138"/>
        <v>2018</v>
      </c>
      <c r="F4446" s="1" t="str">
        <f t="shared" si="139"/>
        <v>Jul</v>
      </c>
      <c r="G4446" t="s">
        <v>50</v>
      </c>
      <c r="H4446" t="s">
        <v>329</v>
      </c>
      <c r="I4446">
        <v>0.26</v>
      </c>
      <c r="J4446">
        <v>0.13</v>
      </c>
      <c r="K4446">
        <v>0</v>
      </c>
      <c r="L4446">
        <v>0.04</v>
      </c>
      <c r="M4446">
        <v>0.44</v>
      </c>
      <c r="N4446">
        <v>71</v>
      </c>
      <c r="O4446">
        <v>72</v>
      </c>
      <c r="P4446">
        <v>7.2</v>
      </c>
      <c r="Q4446">
        <v>63</v>
      </c>
      <c r="R4446" t="s">
        <v>363</v>
      </c>
      <c r="S4446" t="s">
        <v>88</v>
      </c>
    </row>
    <row r="4447" spans="1:19" x14ac:dyDescent="0.2">
      <c r="A4447" t="s">
        <v>4053</v>
      </c>
      <c r="B4447" t="s">
        <v>189</v>
      </c>
      <c r="C4447">
        <v>2002</v>
      </c>
      <c r="D4447" s="1" t="d">
        <v>1998-04-06</v>
      </c>
      <c r="E4447" s="1" t="str">
        <f t="shared" si="138"/>
        <v>1998</v>
      </c>
      <c r="F4447" s="1" t="str">
        <f t="shared" si="139"/>
        <v>Apr</v>
      </c>
      <c r="G4447" t="s">
        <v>101</v>
      </c>
      <c r="H4447" t="s">
        <v>19</v>
      </c>
      <c r="I4447">
        <v>0.34</v>
      </c>
      <c r="J4447">
        <v>0.09</v>
      </c>
      <c r="K4447">
        <v>0</v>
      </c>
      <c r="L4447">
        <v>0.01</v>
      </c>
      <c r="M4447">
        <v>0.44</v>
      </c>
      <c r="N4447">
        <v>92</v>
      </c>
      <c r="O4447">
        <v>41</v>
      </c>
      <c r="P4447">
        <v>8.6999999999999993</v>
      </c>
      <c r="Q4447">
        <v>173</v>
      </c>
      <c r="R4447" t="s">
        <v>2596</v>
      </c>
      <c r="S4447" t="s">
        <v>53</v>
      </c>
    </row>
    <row r="4448" spans="1:19" x14ac:dyDescent="0.2">
      <c r="A4448" t="s">
        <v>4054</v>
      </c>
      <c r="B4448" t="s">
        <v>17</v>
      </c>
      <c r="C4448">
        <v>2009</v>
      </c>
      <c r="D4448" s="1" t="d">
        <v>1988-03-02</v>
      </c>
      <c r="E4448" s="1" t="str">
        <f t="shared" si="138"/>
        <v>1988</v>
      </c>
      <c r="F4448" s="1" t="str">
        <f t="shared" si="139"/>
        <v>Mar</v>
      </c>
      <c r="G4448" t="s">
        <v>34</v>
      </c>
      <c r="H4448" t="s">
        <v>372</v>
      </c>
      <c r="I4448">
        <v>0.41</v>
      </c>
      <c r="J4448">
        <v>0</v>
      </c>
      <c r="K4448">
        <v>0</v>
      </c>
      <c r="L4448">
        <v>0.03</v>
      </c>
      <c r="M4448">
        <v>0.44</v>
      </c>
      <c r="N4448">
        <v>53</v>
      </c>
      <c r="O4448">
        <v>8</v>
      </c>
      <c r="P4448">
        <v>6.8</v>
      </c>
      <c r="Q4448">
        <v>5</v>
      </c>
      <c r="R4448" t="s">
        <v>2423</v>
      </c>
      <c r="S4448" t="s">
        <v>20</v>
      </c>
    </row>
    <row r="4449" spans="1:19" x14ac:dyDescent="0.2">
      <c r="A4449" t="s">
        <v>4055</v>
      </c>
      <c r="B4449" t="s">
        <v>64</v>
      </c>
      <c r="C4449">
        <v>2004</v>
      </c>
      <c r="D4449" s="1" t="d">
        <v>2020-02-09</v>
      </c>
      <c r="E4449" s="1" t="str">
        <f t="shared" si="138"/>
        <v>2020</v>
      </c>
      <c r="F4449" s="1" t="str">
        <f t="shared" si="139"/>
        <v>Feb</v>
      </c>
      <c r="G4449" t="s">
        <v>50</v>
      </c>
      <c r="H4449" t="s">
        <v>484</v>
      </c>
      <c r="I4449">
        <v>0.31</v>
      </c>
      <c r="J4449">
        <v>0.12</v>
      </c>
      <c r="K4449">
        <v>0</v>
      </c>
      <c r="L4449">
        <v>0.01</v>
      </c>
      <c r="M4449">
        <v>0.44</v>
      </c>
      <c r="P4449" t="s">
        <v>203</v>
      </c>
      <c r="R4449" t="s">
        <v>1708</v>
      </c>
      <c r="S4449" t="s">
        <v>112</v>
      </c>
    </row>
    <row r="4450" spans="1:19" x14ac:dyDescent="0.2">
      <c r="A4450" t="s">
        <v>4056</v>
      </c>
      <c r="B4450" t="s">
        <v>55</v>
      </c>
      <c r="C4450">
        <v>2005</v>
      </c>
      <c r="D4450" s="1" t="d">
        <v>2017-11-01</v>
      </c>
      <c r="E4450" s="1" t="str">
        <f t="shared" si="138"/>
        <v>2017</v>
      </c>
      <c r="F4450" s="1" t="str">
        <f t="shared" si="139"/>
        <v>Nov</v>
      </c>
      <c r="G4450" t="s">
        <v>86</v>
      </c>
      <c r="H4450" t="s">
        <v>155</v>
      </c>
      <c r="I4450">
        <v>0.36</v>
      </c>
      <c r="J4450">
        <v>0.01</v>
      </c>
      <c r="K4450">
        <v>0</v>
      </c>
      <c r="L4450">
        <v>0.06</v>
      </c>
      <c r="M4450">
        <v>0.44</v>
      </c>
      <c r="N4450">
        <v>75</v>
      </c>
      <c r="O4450">
        <v>24</v>
      </c>
      <c r="P4450">
        <v>8.6999999999999993</v>
      </c>
      <c r="Q4450">
        <v>33</v>
      </c>
      <c r="R4450" t="s">
        <v>1678</v>
      </c>
      <c r="S4450" t="s">
        <v>88</v>
      </c>
    </row>
    <row r="4451" spans="1:19" x14ac:dyDescent="0.2">
      <c r="A4451" t="s">
        <v>2956</v>
      </c>
      <c r="B4451" t="s">
        <v>44</v>
      </c>
      <c r="C4451">
        <v>2007</v>
      </c>
      <c r="D4451" s="1" t="d">
        <v>2008-09-09</v>
      </c>
      <c r="E4451" s="1" t="str">
        <f t="shared" si="138"/>
        <v>2008</v>
      </c>
      <c r="F4451" s="1" t="str">
        <f t="shared" si="139"/>
        <v>Sep</v>
      </c>
      <c r="G4451" t="s">
        <v>37</v>
      </c>
      <c r="H4451" t="s">
        <v>51</v>
      </c>
      <c r="I4451">
        <v>0.36</v>
      </c>
      <c r="J4451">
        <v>0.04</v>
      </c>
      <c r="K4451">
        <v>0.01</v>
      </c>
      <c r="L4451">
        <v>0.03</v>
      </c>
      <c r="M4451">
        <v>0.44</v>
      </c>
      <c r="N4451">
        <v>82</v>
      </c>
      <c r="O4451">
        <v>63</v>
      </c>
      <c r="P4451">
        <v>8.1</v>
      </c>
      <c r="Q4451">
        <v>196</v>
      </c>
      <c r="R4451" t="s">
        <v>2957</v>
      </c>
      <c r="S4451" t="s">
        <v>53</v>
      </c>
    </row>
    <row r="4452" spans="1:19" x14ac:dyDescent="0.2">
      <c r="A4452" t="s">
        <v>4057</v>
      </c>
      <c r="B4452" t="s">
        <v>17</v>
      </c>
      <c r="C4452">
        <v>2007</v>
      </c>
      <c r="D4452" s="1" t="d">
        <v>2002-11-28</v>
      </c>
      <c r="E4452" s="1" t="str">
        <f t="shared" si="138"/>
        <v>2002</v>
      </c>
      <c r="F4452" s="1" t="str">
        <f t="shared" si="139"/>
        <v>Nov</v>
      </c>
      <c r="G4452" t="s">
        <v>272</v>
      </c>
      <c r="H4452" t="s">
        <v>254</v>
      </c>
      <c r="I4452">
        <v>0.38</v>
      </c>
      <c r="J4452">
        <v>0.02</v>
      </c>
      <c r="K4452">
        <v>0</v>
      </c>
      <c r="L4452">
        <v>0.03</v>
      </c>
      <c r="M4452">
        <v>0.44</v>
      </c>
      <c r="N4452">
        <v>70</v>
      </c>
      <c r="O4452">
        <v>14</v>
      </c>
      <c r="P4452">
        <v>2.8</v>
      </c>
      <c r="Q4452">
        <v>40</v>
      </c>
      <c r="R4452" t="s">
        <v>835</v>
      </c>
      <c r="S4452" t="s">
        <v>112</v>
      </c>
    </row>
    <row r="4453" spans="1:19" x14ac:dyDescent="0.2">
      <c r="A4453" t="s">
        <v>4058</v>
      </c>
      <c r="B4453" t="s">
        <v>17</v>
      </c>
      <c r="C4453">
        <v>2009</v>
      </c>
      <c r="D4453" s="1" t="d">
        <v>2005-12-12</v>
      </c>
      <c r="E4453" s="1" t="str">
        <f t="shared" si="138"/>
        <v>2005</v>
      </c>
      <c r="F4453" s="1" t="str">
        <f t="shared" si="139"/>
        <v>Dec</v>
      </c>
      <c r="G4453" t="s">
        <v>34</v>
      </c>
      <c r="H4453" t="s">
        <v>4059</v>
      </c>
      <c r="I4453">
        <v>0.41</v>
      </c>
      <c r="J4453">
        <v>0</v>
      </c>
      <c r="K4453">
        <v>0</v>
      </c>
      <c r="L4453">
        <v>0.03</v>
      </c>
      <c r="M4453">
        <v>0.44</v>
      </c>
    </row>
    <row r="4454" spans="1:19" x14ac:dyDescent="0.2">
      <c r="A4454" t="s">
        <v>4060</v>
      </c>
      <c r="B4454" t="s">
        <v>55</v>
      </c>
      <c r="C4454">
        <v>2009</v>
      </c>
      <c r="D4454" s="1" t="d">
        <v>1996-10-29</v>
      </c>
      <c r="E4454" s="1" t="str">
        <f t="shared" si="138"/>
        <v>1996</v>
      </c>
      <c r="F4454" s="1" t="str">
        <f t="shared" si="139"/>
        <v>Oct</v>
      </c>
      <c r="G4454" t="s">
        <v>34</v>
      </c>
      <c r="H4454" t="s">
        <v>68</v>
      </c>
      <c r="I4454">
        <v>0</v>
      </c>
      <c r="J4454">
        <v>0.06</v>
      </c>
      <c r="K4454">
        <v>0</v>
      </c>
      <c r="L4454">
        <v>0.38</v>
      </c>
      <c r="M4454">
        <v>0.44</v>
      </c>
    </row>
    <row r="4455" spans="1:19" x14ac:dyDescent="0.2">
      <c r="A4455" t="s">
        <v>4061</v>
      </c>
      <c r="B4455" t="s">
        <v>44</v>
      </c>
      <c r="C4455">
        <v>2011</v>
      </c>
      <c r="D4455" s="1" t="d">
        <v>2002-04-07</v>
      </c>
      <c r="E4455" s="1" t="str">
        <f t="shared" si="138"/>
        <v>2002</v>
      </c>
      <c r="F4455" s="1" t="str">
        <f t="shared" si="139"/>
        <v>Apr</v>
      </c>
      <c r="G4455" t="s">
        <v>37</v>
      </c>
      <c r="H4455" t="s">
        <v>111</v>
      </c>
      <c r="I4455">
        <v>0.28000000000000003</v>
      </c>
      <c r="J4455">
        <v>0.12</v>
      </c>
      <c r="K4455">
        <v>0</v>
      </c>
      <c r="L4455">
        <v>0.04</v>
      </c>
      <c r="M4455">
        <v>0.44</v>
      </c>
      <c r="N4455">
        <v>84</v>
      </c>
      <c r="O4455">
        <v>81</v>
      </c>
      <c r="P4455">
        <v>7.7</v>
      </c>
      <c r="Q4455">
        <v>95</v>
      </c>
      <c r="R4455" t="s">
        <v>4062</v>
      </c>
      <c r="S4455" t="s">
        <v>112</v>
      </c>
    </row>
    <row r="4456" spans="1:19" x14ac:dyDescent="0.2">
      <c r="A4456" t="s">
        <v>4063</v>
      </c>
      <c r="B4456" t="s">
        <v>1043</v>
      </c>
      <c r="C4456">
        <v>1996</v>
      </c>
      <c r="D4456" s="1" t="d">
        <v>2002-09-23</v>
      </c>
      <c r="E4456" s="1" t="str">
        <f t="shared" si="138"/>
        <v>2002</v>
      </c>
      <c r="F4456" s="1" t="str">
        <f t="shared" si="139"/>
        <v>Sep</v>
      </c>
      <c r="G4456" t="s">
        <v>101</v>
      </c>
      <c r="H4456" t="s">
        <v>151</v>
      </c>
      <c r="I4456">
        <v>0</v>
      </c>
      <c r="J4456">
        <v>0</v>
      </c>
      <c r="K4456">
        <v>0.44</v>
      </c>
      <c r="L4456">
        <v>0</v>
      </c>
      <c r="M4456">
        <v>0.44</v>
      </c>
    </row>
    <row r="4457" spans="1:19" x14ac:dyDescent="0.2">
      <c r="A4457" t="s">
        <v>4064</v>
      </c>
      <c r="B4457" t="s">
        <v>55</v>
      </c>
      <c r="C4457">
        <v>2005</v>
      </c>
      <c r="D4457" s="1" t="d">
        <v>2019-01-09</v>
      </c>
      <c r="E4457" s="1" t="str">
        <f t="shared" si="138"/>
        <v>2019</v>
      </c>
      <c r="F4457" s="1" t="str">
        <f t="shared" si="139"/>
        <v>Jan</v>
      </c>
      <c r="G4457" t="s">
        <v>50</v>
      </c>
      <c r="H4457" t="s">
        <v>372</v>
      </c>
      <c r="I4457">
        <v>0</v>
      </c>
      <c r="J4457">
        <v>0</v>
      </c>
      <c r="K4457">
        <v>0.44</v>
      </c>
      <c r="L4457">
        <v>0</v>
      </c>
      <c r="M4457">
        <v>0.44</v>
      </c>
    </row>
    <row r="4458" spans="1:19" x14ac:dyDescent="0.2">
      <c r="A4458" t="s">
        <v>4065</v>
      </c>
      <c r="B4458" t="s">
        <v>49</v>
      </c>
      <c r="C4458">
        <v>2010</v>
      </c>
      <c r="D4458" s="1" t="d">
        <v>1991-01-23</v>
      </c>
      <c r="E4458" s="1" t="str">
        <f t="shared" si="138"/>
        <v>1991</v>
      </c>
      <c r="F4458" s="1" t="str">
        <f t="shared" si="139"/>
        <v>Jan</v>
      </c>
      <c r="G4458" t="s">
        <v>50</v>
      </c>
      <c r="H4458" t="s">
        <v>71</v>
      </c>
      <c r="I4458">
        <v>0.26</v>
      </c>
      <c r="J4458">
        <v>0.12</v>
      </c>
      <c r="K4458">
        <v>0</v>
      </c>
      <c r="L4458">
        <v>0.05</v>
      </c>
      <c r="M4458">
        <v>0.44</v>
      </c>
      <c r="N4458">
        <v>74</v>
      </c>
      <c r="O4458">
        <v>57</v>
      </c>
      <c r="P4458">
        <v>7.5</v>
      </c>
      <c r="Q4458">
        <v>96</v>
      </c>
      <c r="R4458" t="s">
        <v>915</v>
      </c>
      <c r="S4458" t="s">
        <v>88</v>
      </c>
    </row>
    <row r="4459" spans="1:19" x14ac:dyDescent="0.2">
      <c r="A4459" t="s">
        <v>4066</v>
      </c>
      <c r="B4459" t="s">
        <v>32</v>
      </c>
      <c r="C4459">
        <v>2010</v>
      </c>
      <c r="D4459" s="1" t="d">
        <v>2016-09-17</v>
      </c>
      <c r="E4459" s="1" t="str">
        <f t="shared" si="138"/>
        <v>2016</v>
      </c>
      <c r="F4459" s="1" t="str">
        <f t="shared" si="139"/>
        <v>Sep</v>
      </c>
      <c r="G4459" t="s">
        <v>39</v>
      </c>
      <c r="H4459" t="s">
        <v>234</v>
      </c>
      <c r="I4459">
        <v>0</v>
      </c>
      <c r="J4459">
        <v>0</v>
      </c>
      <c r="K4459">
        <v>0.44</v>
      </c>
      <c r="L4459">
        <v>0</v>
      </c>
      <c r="M4459">
        <v>0.44</v>
      </c>
    </row>
    <row r="4460" spans="1:19" x14ac:dyDescent="0.2">
      <c r="A4460" t="s">
        <v>4067</v>
      </c>
      <c r="B4460" t="s">
        <v>55</v>
      </c>
      <c r="C4460">
        <v>2002</v>
      </c>
      <c r="D4460" s="1" t="d">
        <v>2001-07-16</v>
      </c>
      <c r="E4460" s="1" t="str">
        <f t="shared" si="138"/>
        <v>2001</v>
      </c>
      <c r="F4460" s="1" t="str">
        <f t="shared" si="139"/>
        <v>Jul</v>
      </c>
      <c r="G4460" t="s">
        <v>18</v>
      </c>
      <c r="H4460" t="s">
        <v>776</v>
      </c>
      <c r="I4460">
        <v>0.21</v>
      </c>
      <c r="J4460">
        <v>0.17</v>
      </c>
      <c r="K4460">
        <v>0</v>
      </c>
      <c r="L4460">
        <v>0.06</v>
      </c>
      <c r="M4460">
        <v>0.44</v>
      </c>
      <c r="N4460">
        <v>73</v>
      </c>
      <c r="O4460">
        <v>15</v>
      </c>
      <c r="P4460">
        <v>8.6</v>
      </c>
      <c r="Q4460">
        <v>5</v>
      </c>
      <c r="R4460" t="s">
        <v>3594</v>
      </c>
      <c r="S4460" t="s">
        <v>20</v>
      </c>
    </row>
    <row r="4461" spans="1:19" x14ac:dyDescent="0.2">
      <c r="A4461" t="s">
        <v>1300</v>
      </c>
      <c r="B4461" t="s">
        <v>55</v>
      </c>
      <c r="C4461">
        <v>2007</v>
      </c>
      <c r="D4461" s="1" t="d">
        <v>1989-05-25</v>
      </c>
      <c r="E4461" s="1" t="str">
        <f t="shared" si="138"/>
        <v>1989</v>
      </c>
      <c r="F4461" s="1" t="str">
        <f t="shared" si="139"/>
        <v>May</v>
      </c>
      <c r="G4461" t="s">
        <v>50</v>
      </c>
      <c r="H4461" t="s">
        <v>484</v>
      </c>
      <c r="I4461">
        <v>0.36</v>
      </c>
      <c r="J4461">
        <v>0.01</v>
      </c>
      <c r="K4461">
        <v>0</v>
      </c>
      <c r="L4461">
        <v>0.06</v>
      </c>
      <c r="M4461">
        <v>0.44</v>
      </c>
      <c r="P4461" t="s">
        <v>203</v>
      </c>
      <c r="R4461" t="s">
        <v>484</v>
      </c>
      <c r="S4461" t="s">
        <v>20</v>
      </c>
    </row>
    <row r="4462" spans="1:19" x14ac:dyDescent="0.2">
      <c r="A4462" t="s">
        <v>4068</v>
      </c>
      <c r="B4462" t="s">
        <v>49</v>
      </c>
      <c r="C4462">
        <v>2008</v>
      </c>
      <c r="D4462" s="1" t="d">
        <v>1999-09-05</v>
      </c>
      <c r="E4462" s="1" t="str">
        <f t="shared" si="138"/>
        <v>1999</v>
      </c>
      <c r="F4462" s="1" t="str">
        <f t="shared" si="139"/>
        <v>Sep</v>
      </c>
      <c r="G4462" t="s">
        <v>28</v>
      </c>
      <c r="H4462" t="s">
        <v>155</v>
      </c>
      <c r="I4462">
        <v>0.19</v>
      </c>
      <c r="J4462">
        <v>0.12</v>
      </c>
      <c r="K4462">
        <v>7.0000000000000007E-2</v>
      </c>
      <c r="L4462">
        <v>0.05</v>
      </c>
      <c r="M4462">
        <v>0.44</v>
      </c>
      <c r="N4462">
        <v>80</v>
      </c>
      <c r="O4462">
        <v>34</v>
      </c>
      <c r="P4462">
        <v>7.8</v>
      </c>
      <c r="Q4462">
        <v>117</v>
      </c>
      <c r="R4462" t="s">
        <v>4069</v>
      </c>
      <c r="S4462" t="s">
        <v>88</v>
      </c>
    </row>
    <row r="4463" spans="1:19" x14ac:dyDescent="0.2">
      <c r="A4463" t="s">
        <v>3061</v>
      </c>
      <c r="B4463" t="s">
        <v>49</v>
      </c>
      <c r="C4463">
        <v>2009</v>
      </c>
      <c r="D4463" s="1" t="d">
        <v>2014-02-18</v>
      </c>
      <c r="E4463" s="1" t="str">
        <f t="shared" si="138"/>
        <v>2014</v>
      </c>
      <c r="F4463" s="1" t="str">
        <f t="shared" si="139"/>
        <v>Feb</v>
      </c>
      <c r="G4463" t="s">
        <v>34</v>
      </c>
      <c r="H4463" t="s">
        <v>68</v>
      </c>
      <c r="I4463">
        <v>0.11</v>
      </c>
      <c r="J4463">
        <v>0.25</v>
      </c>
      <c r="K4463">
        <v>0</v>
      </c>
      <c r="L4463">
        <v>7.0000000000000007E-2</v>
      </c>
      <c r="M4463">
        <v>0.44</v>
      </c>
    </row>
    <row r="4464" spans="1:19" x14ac:dyDescent="0.2">
      <c r="A4464" t="s">
        <v>4070</v>
      </c>
      <c r="B4464" t="s">
        <v>17</v>
      </c>
      <c r="C4464">
        <v>2009</v>
      </c>
      <c r="D4464" s="1" t="d">
        <v>2000-05-27</v>
      </c>
      <c r="E4464" s="1" t="str">
        <f t="shared" si="138"/>
        <v>2000</v>
      </c>
      <c r="F4464" s="1" t="str">
        <f t="shared" si="139"/>
        <v>May</v>
      </c>
      <c r="G4464" t="s">
        <v>34</v>
      </c>
      <c r="H4464" t="s">
        <v>234</v>
      </c>
      <c r="I4464">
        <v>0.24</v>
      </c>
      <c r="J4464">
        <v>0.15</v>
      </c>
      <c r="K4464">
        <v>0</v>
      </c>
      <c r="L4464">
        <v>0.04</v>
      </c>
      <c r="M4464">
        <v>0.44</v>
      </c>
      <c r="N4464">
        <v>63</v>
      </c>
      <c r="O4464">
        <v>4</v>
      </c>
      <c r="P4464" t="s">
        <v>203</v>
      </c>
      <c r="R4464" t="s">
        <v>2341</v>
      </c>
      <c r="S4464" t="s">
        <v>88</v>
      </c>
    </row>
    <row r="4465" spans="1:19" x14ac:dyDescent="0.2">
      <c r="A4465" t="s">
        <v>3695</v>
      </c>
      <c r="B4465" t="s">
        <v>137</v>
      </c>
      <c r="C4465">
        <v>2002</v>
      </c>
      <c r="D4465" s="1" t="d">
        <v>1991-11-26</v>
      </c>
      <c r="E4465" s="1" t="str">
        <f t="shared" si="138"/>
        <v>1991</v>
      </c>
      <c r="F4465" s="1" t="str">
        <f t="shared" si="139"/>
        <v>Nov</v>
      </c>
      <c r="G4465" t="s">
        <v>39</v>
      </c>
      <c r="H4465" t="s">
        <v>71</v>
      </c>
      <c r="I4465">
        <v>0.35</v>
      </c>
      <c r="J4465">
        <v>7.0000000000000007E-2</v>
      </c>
      <c r="K4465">
        <v>0</v>
      </c>
      <c r="L4465">
        <v>0.02</v>
      </c>
      <c r="M4465">
        <v>0.44</v>
      </c>
      <c r="N4465">
        <v>78</v>
      </c>
      <c r="O4465">
        <v>22</v>
      </c>
      <c r="P4465">
        <v>5.2</v>
      </c>
      <c r="Q4465">
        <v>5</v>
      </c>
      <c r="R4465" t="s">
        <v>2911</v>
      </c>
      <c r="S4465" t="s">
        <v>88</v>
      </c>
    </row>
    <row r="4466" spans="1:19" x14ac:dyDescent="0.2">
      <c r="A4466" t="s">
        <v>4071</v>
      </c>
      <c r="B4466" t="s">
        <v>17</v>
      </c>
      <c r="C4466">
        <v>2010</v>
      </c>
      <c r="D4466" s="1" t="d">
        <v>1998-05-16</v>
      </c>
      <c r="E4466" s="1" t="str">
        <f t="shared" si="138"/>
        <v>1998</v>
      </c>
      <c r="F4466" s="1" t="str">
        <f t="shared" si="139"/>
        <v>May</v>
      </c>
      <c r="G4466" t="s">
        <v>18</v>
      </c>
      <c r="H4466" t="s">
        <v>234</v>
      </c>
      <c r="I4466">
        <v>0.35</v>
      </c>
      <c r="J4466">
        <v>0.05</v>
      </c>
      <c r="K4466">
        <v>0</v>
      </c>
      <c r="L4466">
        <v>0.03</v>
      </c>
      <c r="M4466">
        <v>0.44</v>
      </c>
    </row>
    <row r="4467" spans="1:19" x14ac:dyDescent="0.2">
      <c r="A4467" t="s">
        <v>4072</v>
      </c>
      <c r="B4467" t="s">
        <v>64</v>
      </c>
      <c r="C4467">
        <v>2004</v>
      </c>
      <c r="D4467" s="1" t="d">
        <v>2020-11-25</v>
      </c>
      <c r="E4467" s="1" t="str">
        <f t="shared" si="138"/>
        <v>2020</v>
      </c>
      <c r="F4467" s="1" t="str">
        <f t="shared" si="139"/>
        <v>Nov</v>
      </c>
      <c r="G4467" t="s">
        <v>101</v>
      </c>
      <c r="H4467" t="s">
        <v>19</v>
      </c>
      <c r="I4467">
        <v>0.26</v>
      </c>
      <c r="J4467">
        <v>0.1</v>
      </c>
      <c r="K4467">
        <v>7.0000000000000007E-2</v>
      </c>
      <c r="L4467">
        <v>0.01</v>
      </c>
      <c r="M4467">
        <v>0.43</v>
      </c>
      <c r="N4467">
        <v>58</v>
      </c>
      <c r="O4467">
        <v>9</v>
      </c>
      <c r="P4467">
        <v>8.6</v>
      </c>
      <c r="Q4467">
        <v>18</v>
      </c>
      <c r="R4467" t="s">
        <v>19</v>
      </c>
      <c r="S4467" t="s">
        <v>20</v>
      </c>
    </row>
    <row r="4468" spans="1:19" x14ac:dyDescent="0.2">
      <c r="A4468" t="s">
        <v>3721</v>
      </c>
      <c r="B4468" t="s">
        <v>17</v>
      </c>
      <c r="C4468">
        <v>2007</v>
      </c>
      <c r="D4468" s="1" t="d">
        <v>2004-11-28</v>
      </c>
      <c r="E4468" s="1" t="str">
        <f t="shared" si="138"/>
        <v>2004</v>
      </c>
      <c r="F4468" s="1" t="str">
        <f t="shared" si="139"/>
        <v>Nov</v>
      </c>
      <c r="G4468" t="s">
        <v>1</v>
      </c>
      <c r="H4468" t="s">
        <v>484</v>
      </c>
      <c r="I4468">
        <v>0.4</v>
      </c>
      <c r="J4468">
        <v>0</v>
      </c>
      <c r="K4468">
        <v>0</v>
      </c>
      <c r="L4468">
        <v>0.03</v>
      </c>
      <c r="M4468">
        <v>0.43</v>
      </c>
      <c r="N4468">
        <v>60</v>
      </c>
      <c r="O4468">
        <v>4</v>
      </c>
      <c r="P4468">
        <v>6</v>
      </c>
      <c r="Q4468">
        <v>8</v>
      </c>
      <c r="R4468" t="s">
        <v>2205</v>
      </c>
      <c r="S4468" t="s">
        <v>20</v>
      </c>
    </row>
    <row r="4469" spans="1:19" x14ac:dyDescent="0.2">
      <c r="A4469" t="s">
        <v>4073</v>
      </c>
      <c r="B4469" t="s">
        <v>55</v>
      </c>
      <c r="C4469">
        <v>2003</v>
      </c>
      <c r="D4469" s="1" t="d">
        <v>1995-04-10</v>
      </c>
      <c r="E4469" s="1" t="str">
        <f t="shared" si="138"/>
        <v>1995</v>
      </c>
      <c r="F4469" s="1" t="str">
        <f t="shared" si="139"/>
        <v>Apr</v>
      </c>
      <c r="G4469" t="s">
        <v>50</v>
      </c>
      <c r="H4469" t="s">
        <v>68</v>
      </c>
      <c r="I4469">
        <v>0.21</v>
      </c>
      <c r="J4469">
        <v>0.17</v>
      </c>
      <c r="K4469">
        <v>0</v>
      </c>
      <c r="L4469">
        <v>0.06</v>
      </c>
      <c r="M4469">
        <v>0.43</v>
      </c>
      <c r="N4469">
        <v>73</v>
      </c>
      <c r="O4469">
        <v>36</v>
      </c>
      <c r="P4469">
        <v>8.6</v>
      </c>
      <c r="Q4469">
        <v>53</v>
      </c>
      <c r="R4469" t="s">
        <v>2010</v>
      </c>
      <c r="S4469" t="s">
        <v>53</v>
      </c>
    </row>
    <row r="4470" spans="1:19" x14ac:dyDescent="0.2">
      <c r="A4470" t="s">
        <v>2939</v>
      </c>
      <c r="B4470" t="s">
        <v>44</v>
      </c>
      <c r="C4470">
        <v>2011</v>
      </c>
      <c r="D4470" s="1" t="d">
        <v>2009-04-16</v>
      </c>
      <c r="E4470" s="1" t="str">
        <f t="shared" si="138"/>
        <v>2009</v>
      </c>
      <c r="F4470" s="1" t="str">
        <f t="shared" si="139"/>
        <v>Apr</v>
      </c>
      <c r="G4470" t="s">
        <v>24</v>
      </c>
      <c r="H4470" t="s">
        <v>134</v>
      </c>
      <c r="I4470">
        <v>0.18</v>
      </c>
      <c r="J4470">
        <v>0.21</v>
      </c>
      <c r="K4470">
        <v>0</v>
      </c>
      <c r="L4470">
        <v>0.04</v>
      </c>
      <c r="M4470">
        <v>0.43</v>
      </c>
    </row>
    <row r="4471" spans="1:19" x14ac:dyDescent="0.2">
      <c r="A4471" t="s">
        <v>4074</v>
      </c>
      <c r="B4471" t="s">
        <v>159</v>
      </c>
      <c r="C4471">
        <v>2009</v>
      </c>
      <c r="D4471" s="1" t="d">
        <v>1999-09-25</v>
      </c>
      <c r="E4471" s="1" t="str">
        <f t="shared" si="138"/>
        <v>1999</v>
      </c>
      <c r="F4471" s="1" t="str">
        <f t="shared" si="139"/>
        <v>Sep</v>
      </c>
      <c r="G4471" t="s">
        <v>272</v>
      </c>
      <c r="H4471" t="s">
        <v>234</v>
      </c>
      <c r="I4471">
        <v>0.19</v>
      </c>
      <c r="J4471">
        <v>7.0000000000000007E-2</v>
      </c>
      <c r="K4471">
        <v>0.12</v>
      </c>
      <c r="L4471">
        <v>0.05</v>
      </c>
      <c r="M4471">
        <v>0.43</v>
      </c>
    </row>
    <row r="4472" spans="1:19" x14ac:dyDescent="0.2">
      <c r="A4472" t="s">
        <v>4075</v>
      </c>
      <c r="B4472" t="s">
        <v>49</v>
      </c>
      <c r="C4472">
        <v>2012</v>
      </c>
      <c r="D4472" s="1" t="d">
        <v>1996-07-10</v>
      </c>
      <c r="E4472" s="1" t="str">
        <f t="shared" si="138"/>
        <v>1996</v>
      </c>
      <c r="F4472" s="1" t="str">
        <f t="shared" si="139"/>
        <v>Jul</v>
      </c>
      <c r="G4472" t="s">
        <v>50</v>
      </c>
      <c r="H4472" t="s">
        <v>933</v>
      </c>
      <c r="I4472">
        <v>0.19</v>
      </c>
      <c r="J4472">
        <v>0.09</v>
      </c>
      <c r="K4472">
        <v>0.11</v>
      </c>
      <c r="L4472">
        <v>0.05</v>
      </c>
      <c r="M4472">
        <v>0.43</v>
      </c>
      <c r="N4472">
        <v>58</v>
      </c>
      <c r="O4472">
        <v>43</v>
      </c>
      <c r="P4472">
        <v>5</v>
      </c>
      <c r="Q4472">
        <v>152</v>
      </c>
      <c r="R4472" t="s">
        <v>1136</v>
      </c>
      <c r="S4472" t="s">
        <v>53</v>
      </c>
    </row>
    <row r="4473" spans="1:19" x14ac:dyDescent="0.2">
      <c r="A4473" t="s">
        <v>2188</v>
      </c>
      <c r="B4473" t="s">
        <v>32</v>
      </c>
      <c r="C4473">
        <v>2009</v>
      </c>
      <c r="D4473" s="1" t="d">
        <v>2018-04-09</v>
      </c>
      <c r="E4473" s="1" t="str">
        <f t="shared" si="138"/>
        <v>2018</v>
      </c>
      <c r="F4473" s="1" t="str">
        <f t="shared" si="139"/>
        <v>Apr</v>
      </c>
      <c r="G4473" t="s">
        <v>34</v>
      </c>
      <c r="H4473" t="s">
        <v>71</v>
      </c>
      <c r="I4473">
        <v>0.2</v>
      </c>
      <c r="J4473">
        <v>0.19</v>
      </c>
      <c r="K4473">
        <v>0</v>
      </c>
      <c r="L4473">
        <v>0.04</v>
      </c>
      <c r="M4473">
        <v>0.43</v>
      </c>
      <c r="N4473">
        <v>65</v>
      </c>
      <c r="O4473">
        <v>18</v>
      </c>
      <c r="P4473">
        <v>7</v>
      </c>
      <c r="Q4473">
        <v>4</v>
      </c>
      <c r="R4473" t="s">
        <v>339</v>
      </c>
      <c r="S4473" t="s">
        <v>112</v>
      </c>
    </row>
    <row r="4474" spans="1:19" x14ac:dyDescent="0.2">
      <c r="A4474" t="s">
        <v>192</v>
      </c>
      <c r="B4474" t="s">
        <v>64</v>
      </c>
      <c r="C4474">
        <v>2004</v>
      </c>
      <c r="D4474" s="1" t="d">
        <v>1995-09-12</v>
      </c>
      <c r="E4474" s="1" t="str">
        <f t="shared" si="138"/>
        <v>1995</v>
      </c>
      <c r="F4474" s="1" t="str">
        <f t="shared" si="139"/>
        <v>Sep</v>
      </c>
      <c r="G4474" t="s">
        <v>24</v>
      </c>
      <c r="H4474" t="s">
        <v>134</v>
      </c>
      <c r="I4474">
        <v>0.31</v>
      </c>
      <c r="J4474">
        <v>0.12</v>
      </c>
      <c r="K4474">
        <v>0</v>
      </c>
      <c r="L4474">
        <v>0.01</v>
      </c>
      <c r="M4474">
        <v>0.43</v>
      </c>
      <c r="N4474">
        <v>72</v>
      </c>
      <c r="O4474">
        <v>8</v>
      </c>
      <c r="P4474">
        <v>8.1999999999999993</v>
      </c>
      <c r="Q4474">
        <v>13</v>
      </c>
      <c r="R4474" t="s">
        <v>3770</v>
      </c>
      <c r="S4474" t="s">
        <v>20</v>
      </c>
    </row>
    <row r="4475" spans="1:19" x14ac:dyDescent="0.2">
      <c r="A4475" t="s">
        <v>587</v>
      </c>
      <c r="B4475" t="s">
        <v>95</v>
      </c>
      <c r="C4475">
        <v>2001</v>
      </c>
      <c r="D4475" s="1" t="d">
        <v>1993-07-28</v>
      </c>
      <c r="E4475" s="1" t="str">
        <f t="shared" si="138"/>
        <v>1993</v>
      </c>
      <c r="F4475" s="1" t="str">
        <f t="shared" si="139"/>
        <v>Jul</v>
      </c>
      <c r="G4475" t="s">
        <v>18</v>
      </c>
      <c r="H4475" t="s">
        <v>134</v>
      </c>
      <c r="I4475">
        <v>0.41</v>
      </c>
      <c r="J4475">
        <v>0.02</v>
      </c>
      <c r="K4475">
        <v>0</v>
      </c>
      <c r="L4475">
        <v>0</v>
      </c>
      <c r="M4475">
        <v>0.43</v>
      </c>
    </row>
    <row r="4476" spans="1:19" x14ac:dyDescent="0.2">
      <c r="A4476" t="s">
        <v>1431</v>
      </c>
      <c r="B4476" t="s">
        <v>55</v>
      </c>
      <c r="C4476">
        <v>2008</v>
      </c>
      <c r="D4476" s="1" t="d">
        <v>1993-09-25</v>
      </c>
      <c r="E4476" s="1" t="str">
        <f t="shared" si="138"/>
        <v>1993</v>
      </c>
      <c r="F4476" s="1" t="str">
        <f t="shared" si="139"/>
        <v>Sep</v>
      </c>
      <c r="G4476" t="s">
        <v>50</v>
      </c>
      <c r="H4476" t="s">
        <v>71</v>
      </c>
      <c r="I4476">
        <v>0.17</v>
      </c>
      <c r="J4476">
        <v>0</v>
      </c>
      <c r="K4476">
        <v>0</v>
      </c>
      <c r="L4476">
        <v>0.26</v>
      </c>
      <c r="M4476">
        <v>0.43</v>
      </c>
    </row>
    <row r="4477" spans="1:19" x14ac:dyDescent="0.2">
      <c r="A4477" t="s">
        <v>4076</v>
      </c>
      <c r="B4477" t="s">
        <v>32</v>
      </c>
      <c r="C4477">
        <v>2006</v>
      </c>
      <c r="D4477" s="1" t="d">
        <v>2012-11-15</v>
      </c>
      <c r="E4477" s="1" t="str">
        <f t="shared" si="138"/>
        <v>2012</v>
      </c>
      <c r="F4477" s="1" t="str">
        <f t="shared" si="139"/>
        <v>Nov</v>
      </c>
      <c r="G4477" t="s">
        <v>30</v>
      </c>
      <c r="H4477" t="s">
        <v>19</v>
      </c>
      <c r="I4477">
        <v>0.16</v>
      </c>
      <c r="J4477">
        <v>0</v>
      </c>
      <c r="K4477">
        <v>0.26</v>
      </c>
      <c r="L4477">
        <v>0.01</v>
      </c>
      <c r="M4477">
        <v>0.43</v>
      </c>
      <c r="N4477">
        <v>69</v>
      </c>
      <c r="O4477">
        <v>20</v>
      </c>
      <c r="P4477" t="s">
        <v>203</v>
      </c>
      <c r="R4477" t="s">
        <v>4077</v>
      </c>
      <c r="S4477" t="s">
        <v>20</v>
      </c>
    </row>
    <row r="4478" spans="1:19" x14ac:dyDescent="0.2">
      <c r="A4478" t="s">
        <v>4078</v>
      </c>
      <c r="B4478" t="s">
        <v>104</v>
      </c>
      <c r="C4478">
        <v>2001</v>
      </c>
      <c r="D4478" s="1" t="d">
        <v>2006-07-05</v>
      </c>
      <c r="E4478" s="1" t="str">
        <f t="shared" si="138"/>
        <v>2006</v>
      </c>
      <c r="F4478" s="1" t="str">
        <f t="shared" si="139"/>
        <v>Jul</v>
      </c>
      <c r="G4478" t="s">
        <v>37</v>
      </c>
      <c r="H4478" t="s">
        <v>51</v>
      </c>
      <c r="I4478">
        <v>0.24</v>
      </c>
      <c r="J4478">
        <v>0.16</v>
      </c>
      <c r="K4478">
        <v>0</v>
      </c>
      <c r="L4478">
        <v>0.03</v>
      </c>
      <c r="M4478">
        <v>0.43</v>
      </c>
      <c r="P4478" t="s">
        <v>203</v>
      </c>
      <c r="R4478" t="s">
        <v>2388</v>
      </c>
      <c r="S4478" t="s">
        <v>88</v>
      </c>
    </row>
    <row r="4479" spans="1:19" x14ac:dyDescent="0.2">
      <c r="A4479" t="s">
        <v>1176</v>
      </c>
      <c r="B4479" t="s">
        <v>137</v>
      </c>
      <c r="C4479">
        <v>2001</v>
      </c>
      <c r="D4479" s="1" t="d">
        <v>2001-04-11</v>
      </c>
      <c r="E4479" s="1" t="str">
        <f t="shared" si="138"/>
        <v>2001</v>
      </c>
      <c r="F4479" s="1" t="str">
        <f t="shared" si="139"/>
        <v>Apr</v>
      </c>
      <c r="G4479" t="s">
        <v>18</v>
      </c>
      <c r="H4479" t="s">
        <v>134</v>
      </c>
      <c r="I4479">
        <v>0.32</v>
      </c>
      <c r="J4479">
        <v>0.09</v>
      </c>
      <c r="K4479">
        <v>0</v>
      </c>
      <c r="L4479">
        <v>0.02</v>
      </c>
      <c r="M4479">
        <v>0.43</v>
      </c>
      <c r="N4479">
        <v>88</v>
      </c>
      <c r="O4479">
        <v>22</v>
      </c>
      <c r="P4479">
        <v>8.5</v>
      </c>
      <c r="Q4479">
        <v>11</v>
      </c>
      <c r="R4479" t="s">
        <v>1256</v>
      </c>
      <c r="S4479" t="s">
        <v>20</v>
      </c>
    </row>
    <row r="4480" spans="1:19" x14ac:dyDescent="0.2">
      <c r="A4480" t="s">
        <v>4079</v>
      </c>
      <c r="B4480" t="s">
        <v>64</v>
      </c>
      <c r="C4480">
        <v>2005</v>
      </c>
      <c r="D4480" s="1" t="d">
        <v>2003-09-24</v>
      </c>
      <c r="E4480" s="1" t="str">
        <f t="shared" si="138"/>
        <v>2003</v>
      </c>
      <c r="F4480" s="1" t="str">
        <f t="shared" si="139"/>
        <v>Sep</v>
      </c>
      <c r="G4480" t="s">
        <v>39</v>
      </c>
      <c r="H4480" t="s">
        <v>484</v>
      </c>
      <c r="I4480">
        <v>0.31</v>
      </c>
      <c r="J4480">
        <v>0.12</v>
      </c>
      <c r="K4480">
        <v>0</v>
      </c>
      <c r="L4480">
        <v>0.01</v>
      </c>
      <c r="M4480">
        <v>0.43</v>
      </c>
    </row>
    <row r="4481" spans="1:19" x14ac:dyDescent="0.2">
      <c r="A4481" t="s">
        <v>4080</v>
      </c>
      <c r="B4481" t="s">
        <v>79</v>
      </c>
      <c r="C4481">
        <v>2011</v>
      </c>
      <c r="D4481" s="1" t="d">
        <v>2009-03-29</v>
      </c>
      <c r="E4481" s="1" t="str">
        <f t="shared" si="138"/>
        <v>2009</v>
      </c>
      <c r="F4481" s="1" t="str">
        <f t="shared" si="139"/>
        <v>Mar</v>
      </c>
      <c r="G4481" t="s">
        <v>30</v>
      </c>
      <c r="H4481" t="s">
        <v>4081</v>
      </c>
      <c r="I4481">
        <v>0.2</v>
      </c>
      <c r="J4481">
        <v>0.13</v>
      </c>
      <c r="K4481">
        <v>0.06</v>
      </c>
      <c r="L4481">
        <v>0.03</v>
      </c>
      <c r="M4481">
        <v>0.43</v>
      </c>
      <c r="N4481">
        <v>74</v>
      </c>
      <c r="O4481">
        <v>33</v>
      </c>
      <c r="P4481">
        <v>6.8</v>
      </c>
      <c r="Q4481">
        <v>28</v>
      </c>
      <c r="R4481" t="s">
        <v>128</v>
      </c>
      <c r="S4481" t="s">
        <v>20</v>
      </c>
    </row>
    <row r="4482" spans="1:19" x14ac:dyDescent="0.2">
      <c r="A4482" t="s">
        <v>2383</v>
      </c>
      <c r="B4482" t="s">
        <v>171</v>
      </c>
      <c r="C4482">
        <v>2015</v>
      </c>
      <c r="D4482" s="1" t="d">
        <v>1994-03-22</v>
      </c>
      <c r="E4482" s="1" t="str">
        <f t="shared" si="138"/>
        <v>1994</v>
      </c>
      <c r="F4482" s="1" t="str">
        <f t="shared" si="139"/>
        <v>Mar</v>
      </c>
      <c r="G4482" t="s">
        <v>37</v>
      </c>
      <c r="H4482" t="s">
        <v>51</v>
      </c>
      <c r="I4482">
        <v>0.26</v>
      </c>
      <c r="J4482">
        <v>0.13</v>
      </c>
      <c r="K4482">
        <v>0</v>
      </c>
      <c r="L4482">
        <v>0.04</v>
      </c>
      <c r="M4482">
        <v>0.43</v>
      </c>
      <c r="N4482">
        <v>80</v>
      </c>
      <c r="O4482">
        <v>11</v>
      </c>
      <c r="P4482">
        <v>7.8</v>
      </c>
      <c r="Q4482">
        <v>119</v>
      </c>
      <c r="R4482" t="s">
        <v>506</v>
      </c>
      <c r="S4482" t="s">
        <v>53</v>
      </c>
    </row>
    <row r="4483" spans="1:19" x14ac:dyDescent="0.2">
      <c r="A4483" t="s">
        <v>2066</v>
      </c>
      <c r="B4483" t="s">
        <v>75</v>
      </c>
      <c r="C4483">
        <v>2014</v>
      </c>
      <c r="D4483" s="1" t="d">
        <v>1996-07-06</v>
      </c>
      <c r="E4483" s="1" t="str">
        <f t="shared" ref="E4483:E4546" si="140">TEXT(D4483,"yyyy")</f>
        <v>1996</v>
      </c>
      <c r="F4483" s="1" t="str">
        <f t="shared" ref="F4483:F4546" si="141">TEXT(D4483,"mmm")</f>
        <v>Jul</v>
      </c>
      <c r="G4483" t="s">
        <v>50</v>
      </c>
      <c r="H4483" t="s">
        <v>242</v>
      </c>
      <c r="I4483">
        <v>0.16</v>
      </c>
      <c r="J4483">
        <v>0.2</v>
      </c>
      <c r="K4483">
        <v>0</v>
      </c>
      <c r="L4483">
        <v>7.0000000000000007E-2</v>
      </c>
      <c r="M4483">
        <v>0.43</v>
      </c>
    </row>
    <row r="4484" spans="1:19" x14ac:dyDescent="0.2">
      <c r="A4484" t="s">
        <v>2947</v>
      </c>
      <c r="B4484" t="s">
        <v>55</v>
      </c>
      <c r="C4484">
        <v>2005</v>
      </c>
      <c r="D4484" s="1" t="d">
        <v>1996-08-01</v>
      </c>
      <c r="E4484" s="1" t="str">
        <f t="shared" si="140"/>
        <v>1996</v>
      </c>
      <c r="F4484" s="1" t="str">
        <f t="shared" si="141"/>
        <v>Aug</v>
      </c>
      <c r="G4484" t="s">
        <v>50</v>
      </c>
      <c r="H4484" t="s">
        <v>568</v>
      </c>
      <c r="I4484">
        <v>0.36</v>
      </c>
      <c r="J4484">
        <v>0.01</v>
      </c>
      <c r="K4484">
        <v>0</v>
      </c>
      <c r="L4484">
        <v>0.06</v>
      </c>
      <c r="M4484">
        <v>0.43</v>
      </c>
      <c r="N4484">
        <v>68</v>
      </c>
      <c r="O4484">
        <v>36</v>
      </c>
      <c r="P4484">
        <v>8.4</v>
      </c>
      <c r="Q4484">
        <v>17</v>
      </c>
      <c r="R4484" t="s">
        <v>255</v>
      </c>
      <c r="S4484" t="s">
        <v>88</v>
      </c>
    </row>
    <row r="4485" spans="1:19" x14ac:dyDescent="0.2">
      <c r="A4485" t="s">
        <v>4082</v>
      </c>
      <c r="B4485" t="s">
        <v>1043</v>
      </c>
      <c r="C4485">
        <v>1996</v>
      </c>
      <c r="D4485" s="1" t="d">
        <v>2006-05-25</v>
      </c>
      <c r="E4485" s="1" t="str">
        <f t="shared" si="140"/>
        <v>2006</v>
      </c>
      <c r="F4485" s="1" t="str">
        <f t="shared" si="141"/>
        <v>May</v>
      </c>
      <c r="G4485" t="s">
        <v>1</v>
      </c>
      <c r="H4485" t="s">
        <v>151</v>
      </c>
      <c r="I4485">
        <v>0</v>
      </c>
      <c r="J4485">
        <v>0</v>
      </c>
      <c r="K4485">
        <v>0.43</v>
      </c>
      <c r="L4485">
        <v>0</v>
      </c>
      <c r="M4485">
        <v>0.43</v>
      </c>
    </row>
    <row r="4486" spans="1:19" x14ac:dyDescent="0.2">
      <c r="A4486" t="s">
        <v>2567</v>
      </c>
      <c r="B4486" t="s">
        <v>49</v>
      </c>
      <c r="C4486">
        <v>2009</v>
      </c>
      <c r="D4486" s="1" t="d">
        <v>1998-03-18</v>
      </c>
      <c r="E4486" s="1" t="str">
        <f t="shared" si="140"/>
        <v>1998</v>
      </c>
      <c r="F4486" s="1" t="str">
        <f t="shared" si="141"/>
        <v>Mar</v>
      </c>
      <c r="G4486" t="s">
        <v>50</v>
      </c>
      <c r="H4486" t="s">
        <v>254</v>
      </c>
      <c r="I4486">
        <v>0.19</v>
      </c>
      <c r="J4486">
        <v>0.18</v>
      </c>
      <c r="K4486">
        <v>0</v>
      </c>
      <c r="L4486">
        <v>7.0000000000000007E-2</v>
      </c>
      <c r="M4486">
        <v>0.43</v>
      </c>
      <c r="N4486">
        <v>43</v>
      </c>
      <c r="O4486">
        <v>22</v>
      </c>
      <c r="P4486">
        <v>5.3</v>
      </c>
      <c r="Q4486">
        <v>16</v>
      </c>
      <c r="R4486" t="s">
        <v>4083</v>
      </c>
      <c r="S4486" t="s">
        <v>88</v>
      </c>
    </row>
    <row r="4487" spans="1:19" x14ac:dyDescent="0.2">
      <c r="A4487" t="s">
        <v>1245</v>
      </c>
      <c r="B4487" t="s">
        <v>137</v>
      </c>
      <c r="C4487">
        <v>2003</v>
      </c>
      <c r="D4487" s="1" t="d">
        <v>2013-03-15</v>
      </c>
      <c r="E4487" s="1" t="str">
        <f t="shared" si="140"/>
        <v>2013</v>
      </c>
      <c r="F4487" s="1" t="str">
        <f t="shared" si="141"/>
        <v>Mar</v>
      </c>
      <c r="G4487" t="s">
        <v>18</v>
      </c>
      <c r="H4487" t="s">
        <v>134</v>
      </c>
      <c r="I4487">
        <v>0.4</v>
      </c>
      <c r="J4487">
        <v>0.02</v>
      </c>
      <c r="K4487">
        <v>0</v>
      </c>
      <c r="L4487">
        <v>0.02</v>
      </c>
      <c r="M4487">
        <v>0.43</v>
      </c>
      <c r="N4487">
        <v>88</v>
      </c>
      <c r="O4487">
        <v>13</v>
      </c>
      <c r="P4487">
        <v>8.8000000000000007</v>
      </c>
      <c r="Q4487">
        <v>19</v>
      </c>
      <c r="R4487" t="s">
        <v>135</v>
      </c>
      <c r="S4487" t="s">
        <v>20</v>
      </c>
    </row>
    <row r="4488" spans="1:19" x14ac:dyDescent="0.2">
      <c r="A4488" t="s">
        <v>4084</v>
      </c>
      <c r="B4488" t="s">
        <v>55</v>
      </c>
      <c r="C4488">
        <v>2003</v>
      </c>
      <c r="D4488" s="1" t="d">
        <v>2009-11-20</v>
      </c>
      <c r="E4488" s="1" t="str">
        <f t="shared" si="140"/>
        <v>2009</v>
      </c>
      <c r="F4488" s="1" t="str">
        <f t="shared" si="141"/>
        <v>Nov</v>
      </c>
      <c r="G4488" t="s">
        <v>50</v>
      </c>
      <c r="H4488" t="s">
        <v>134</v>
      </c>
      <c r="I4488">
        <v>0.21</v>
      </c>
      <c r="J4488">
        <v>0.17</v>
      </c>
      <c r="K4488">
        <v>0</v>
      </c>
      <c r="L4488">
        <v>0.06</v>
      </c>
      <c r="M4488">
        <v>0.43</v>
      </c>
      <c r="N4488">
        <v>51</v>
      </c>
      <c r="O4488">
        <v>7</v>
      </c>
      <c r="P4488">
        <v>3.6</v>
      </c>
      <c r="Q4488">
        <v>16</v>
      </c>
      <c r="R4488" t="s">
        <v>450</v>
      </c>
      <c r="S4488" t="s">
        <v>20</v>
      </c>
    </row>
    <row r="4489" spans="1:19" x14ac:dyDescent="0.2">
      <c r="A4489" t="s">
        <v>1742</v>
      </c>
      <c r="B4489" t="s">
        <v>79</v>
      </c>
      <c r="C4489">
        <v>2016</v>
      </c>
      <c r="D4489" s="1" t="d">
        <v>2015-06-23</v>
      </c>
      <c r="E4489" s="1" t="str">
        <f t="shared" si="140"/>
        <v>2015</v>
      </c>
      <c r="F4489" s="1" t="str">
        <f t="shared" si="141"/>
        <v>Jun</v>
      </c>
      <c r="G4489" t="s">
        <v>50</v>
      </c>
      <c r="H4489" t="s">
        <v>19</v>
      </c>
      <c r="I4489">
        <v>0.17</v>
      </c>
      <c r="J4489">
        <v>0.13</v>
      </c>
      <c r="K4489">
        <v>0.11</v>
      </c>
      <c r="L4489">
        <v>0.03</v>
      </c>
      <c r="M4489">
        <v>0.43</v>
      </c>
    </row>
    <row r="4490" spans="1:19" x14ac:dyDescent="0.2">
      <c r="A4490" t="s">
        <v>4085</v>
      </c>
      <c r="B4490" t="s">
        <v>49</v>
      </c>
      <c r="C4490">
        <v>2011</v>
      </c>
      <c r="D4490" s="1" t="d">
        <v>2007-06-22</v>
      </c>
      <c r="E4490" s="1" t="str">
        <f t="shared" si="140"/>
        <v>2007</v>
      </c>
      <c r="F4490" s="1" t="str">
        <f t="shared" si="141"/>
        <v>Jun</v>
      </c>
      <c r="G4490" t="s">
        <v>34</v>
      </c>
      <c r="H4490" t="s">
        <v>68</v>
      </c>
      <c r="I4490">
        <v>0</v>
      </c>
      <c r="J4490">
        <v>0.34</v>
      </c>
      <c r="K4490">
        <v>0</v>
      </c>
      <c r="L4490">
        <v>0.1</v>
      </c>
      <c r="M4490">
        <v>0.43</v>
      </c>
    </row>
    <row r="4491" spans="1:19" x14ac:dyDescent="0.2">
      <c r="A4491" t="s">
        <v>4086</v>
      </c>
      <c r="B4491" t="s">
        <v>49</v>
      </c>
      <c r="C4491">
        <v>2014</v>
      </c>
      <c r="D4491" s="1" t="d">
        <v>1994-06-24</v>
      </c>
      <c r="E4491" s="1" t="str">
        <f t="shared" si="140"/>
        <v>1994</v>
      </c>
      <c r="F4491" s="1" t="str">
        <f t="shared" si="141"/>
        <v>Jun</v>
      </c>
      <c r="G4491" t="s">
        <v>86</v>
      </c>
      <c r="H4491" t="s">
        <v>372</v>
      </c>
      <c r="I4491">
        <v>0.15</v>
      </c>
      <c r="J4491">
        <v>0.14000000000000001</v>
      </c>
      <c r="K4491">
        <v>0.09</v>
      </c>
      <c r="L4491">
        <v>0.06</v>
      </c>
      <c r="M4491">
        <v>0.43</v>
      </c>
      <c r="N4491">
        <v>73</v>
      </c>
      <c r="O4491">
        <v>26</v>
      </c>
      <c r="P4491">
        <v>7.5</v>
      </c>
      <c r="Q4491">
        <v>100</v>
      </c>
      <c r="R4491" t="s">
        <v>1678</v>
      </c>
      <c r="S4491" t="s">
        <v>88</v>
      </c>
    </row>
    <row r="4492" spans="1:19" x14ac:dyDescent="0.2">
      <c r="A4492" t="s">
        <v>4087</v>
      </c>
      <c r="B4492" t="s">
        <v>49</v>
      </c>
      <c r="C4492">
        <v>2010</v>
      </c>
      <c r="D4492" s="1" t="d">
        <v>1999-12-11</v>
      </c>
      <c r="E4492" s="1" t="str">
        <f t="shared" si="140"/>
        <v>1999</v>
      </c>
      <c r="F4492" s="1" t="str">
        <f t="shared" si="141"/>
        <v>Dec</v>
      </c>
      <c r="G4492" t="s">
        <v>50</v>
      </c>
      <c r="H4492" t="s">
        <v>202</v>
      </c>
      <c r="I4492">
        <v>0.18</v>
      </c>
      <c r="J4492">
        <v>0.18</v>
      </c>
      <c r="K4492">
        <v>0</v>
      </c>
      <c r="L4492">
        <v>7.0000000000000007E-2</v>
      </c>
      <c r="M4492">
        <v>0.43</v>
      </c>
      <c r="N4492">
        <v>43</v>
      </c>
      <c r="O4492">
        <v>31</v>
      </c>
      <c r="P4492">
        <v>5.5</v>
      </c>
      <c r="Q4492">
        <v>49</v>
      </c>
      <c r="R4492" t="s">
        <v>1241</v>
      </c>
      <c r="S4492" t="s">
        <v>88</v>
      </c>
    </row>
    <row r="4493" spans="1:19" x14ac:dyDescent="0.2">
      <c r="A4493" t="s">
        <v>4088</v>
      </c>
      <c r="B4493" t="s">
        <v>104</v>
      </c>
      <c r="C4493">
        <v>2001</v>
      </c>
      <c r="D4493" s="1" t="d">
        <v>2014-02-07</v>
      </c>
      <c r="E4493" s="1" t="str">
        <f t="shared" si="140"/>
        <v>2014</v>
      </c>
      <c r="F4493" s="1" t="str">
        <f t="shared" si="141"/>
        <v>Feb</v>
      </c>
      <c r="G4493" t="s">
        <v>18</v>
      </c>
      <c r="H4493" t="s">
        <v>68</v>
      </c>
      <c r="I4493">
        <v>0.24</v>
      </c>
      <c r="J4493">
        <v>0.16</v>
      </c>
      <c r="K4493">
        <v>0</v>
      </c>
      <c r="L4493">
        <v>0.03</v>
      </c>
      <c r="M4493">
        <v>0.43</v>
      </c>
      <c r="N4493">
        <v>76</v>
      </c>
      <c r="O4493">
        <v>5</v>
      </c>
      <c r="P4493">
        <v>8.1</v>
      </c>
      <c r="Q4493">
        <v>8</v>
      </c>
      <c r="R4493" t="s">
        <v>2144</v>
      </c>
      <c r="S4493" t="s">
        <v>20</v>
      </c>
    </row>
    <row r="4494" spans="1:19" x14ac:dyDescent="0.2">
      <c r="A4494" t="s">
        <v>3992</v>
      </c>
      <c r="B4494" t="s">
        <v>44</v>
      </c>
      <c r="C4494">
        <v>2013</v>
      </c>
      <c r="D4494" s="1" t="d">
        <v>2009-03-13</v>
      </c>
      <c r="E4494" s="1" t="str">
        <f t="shared" si="140"/>
        <v>2009</v>
      </c>
      <c r="F4494" s="1" t="str">
        <f t="shared" si="141"/>
        <v>Mar</v>
      </c>
      <c r="G4494" t="s">
        <v>50</v>
      </c>
      <c r="H4494" t="s">
        <v>71</v>
      </c>
      <c r="I4494">
        <v>0.26</v>
      </c>
      <c r="J4494">
        <v>0.13</v>
      </c>
      <c r="K4494">
        <v>0</v>
      </c>
      <c r="L4494">
        <v>0.04</v>
      </c>
      <c r="M4494">
        <v>0.43</v>
      </c>
      <c r="N4494">
        <v>62</v>
      </c>
      <c r="O4494">
        <v>49</v>
      </c>
      <c r="P4494">
        <v>7.4</v>
      </c>
      <c r="Q4494">
        <v>368</v>
      </c>
      <c r="R4494" t="s">
        <v>363</v>
      </c>
      <c r="S4494" t="s">
        <v>53</v>
      </c>
    </row>
    <row r="4495" spans="1:19" x14ac:dyDescent="0.2">
      <c r="A4495" t="s">
        <v>2275</v>
      </c>
      <c r="B4495" t="s">
        <v>171</v>
      </c>
      <c r="C4495">
        <v>2014</v>
      </c>
      <c r="D4495" s="1" t="d">
        <v>1996-10-21</v>
      </c>
      <c r="E4495" s="1" t="str">
        <f t="shared" si="140"/>
        <v>1996</v>
      </c>
      <c r="F4495" s="1" t="str">
        <f t="shared" si="141"/>
        <v>Oct</v>
      </c>
      <c r="G4495" t="s">
        <v>50</v>
      </c>
      <c r="H4495" t="s">
        <v>267</v>
      </c>
      <c r="I4495">
        <v>0.23</v>
      </c>
      <c r="J4495">
        <v>0.17</v>
      </c>
      <c r="K4495">
        <v>0</v>
      </c>
      <c r="L4495">
        <v>0.04</v>
      </c>
      <c r="M4495">
        <v>0.43</v>
      </c>
      <c r="N4495">
        <v>74</v>
      </c>
      <c r="O4495">
        <v>25</v>
      </c>
      <c r="P4495">
        <v>7.1</v>
      </c>
      <c r="Q4495">
        <v>36</v>
      </c>
      <c r="R4495" t="s">
        <v>885</v>
      </c>
      <c r="S4495" t="s">
        <v>112</v>
      </c>
    </row>
    <row r="4496" spans="1:19" x14ac:dyDescent="0.2">
      <c r="A4496" t="s">
        <v>2781</v>
      </c>
      <c r="B4496" t="s">
        <v>49</v>
      </c>
      <c r="C4496">
        <v>2014</v>
      </c>
      <c r="D4496" s="1" t="d">
        <v>2005-05-01</v>
      </c>
      <c r="E4496" s="1" t="str">
        <f t="shared" si="140"/>
        <v>2005</v>
      </c>
      <c r="F4496" s="1" t="str">
        <f t="shared" si="141"/>
        <v>May</v>
      </c>
      <c r="G4496" t="s">
        <v>18</v>
      </c>
      <c r="H4496" t="s">
        <v>2782</v>
      </c>
      <c r="I4496">
        <v>0.35</v>
      </c>
      <c r="J4496">
        <v>0</v>
      </c>
      <c r="K4496">
        <v>0</v>
      </c>
      <c r="L4496">
        <v>0.08</v>
      </c>
      <c r="M4496">
        <v>0.43</v>
      </c>
      <c r="N4496">
        <v>81</v>
      </c>
      <c r="O4496">
        <v>26</v>
      </c>
      <c r="P4496">
        <v>6.8</v>
      </c>
      <c r="Q4496">
        <v>79</v>
      </c>
      <c r="R4496" t="s">
        <v>2256</v>
      </c>
      <c r="S4496" t="s">
        <v>20</v>
      </c>
    </row>
    <row r="4497" spans="1:19" x14ac:dyDescent="0.2">
      <c r="A4497" t="s">
        <v>2521</v>
      </c>
      <c r="B4497" t="s">
        <v>44</v>
      </c>
      <c r="C4497">
        <v>2012</v>
      </c>
      <c r="D4497" s="1" t="d">
        <v>1992-02-22</v>
      </c>
      <c r="E4497" s="1" t="str">
        <f t="shared" si="140"/>
        <v>1992</v>
      </c>
      <c r="F4497" s="1" t="str">
        <f t="shared" si="141"/>
        <v>Feb</v>
      </c>
      <c r="G4497" t="s">
        <v>50</v>
      </c>
      <c r="H4497" t="s">
        <v>222</v>
      </c>
      <c r="I4497">
        <v>0.28000000000000003</v>
      </c>
      <c r="J4497">
        <v>0.11</v>
      </c>
      <c r="K4497">
        <v>0.01</v>
      </c>
      <c r="L4497">
        <v>0.03</v>
      </c>
      <c r="M4497">
        <v>0.43</v>
      </c>
      <c r="N4497">
        <v>77</v>
      </c>
      <c r="O4497">
        <v>32</v>
      </c>
      <c r="P4497">
        <v>8.4</v>
      </c>
      <c r="Q4497">
        <v>93</v>
      </c>
      <c r="R4497" t="s">
        <v>2522</v>
      </c>
      <c r="S4497" t="s">
        <v>53</v>
      </c>
    </row>
    <row r="4498" spans="1:19" x14ac:dyDescent="0.2">
      <c r="A4498" t="s">
        <v>4089</v>
      </c>
      <c r="B4498" t="s">
        <v>49</v>
      </c>
      <c r="C4498">
        <v>2010</v>
      </c>
      <c r="D4498" s="1" t="d">
        <v>2017-04-01</v>
      </c>
      <c r="E4498" s="1" t="str">
        <f t="shared" si="140"/>
        <v>2017</v>
      </c>
      <c r="F4498" s="1" t="str">
        <f t="shared" si="141"/>
        <v>Apr</v>
      </c>
      <c r="G4498" t="s">
        <v>28</v>
      </c>
      <c r="H4498" t="s">
        <v>933</v>
      </c>
      <c r="I4498">
        <v>0.22</v>
      </c>
      <c r="J4498">
        <v>0.09</v>
      </c>
      <c r="K4498">
        <v>7.0000000000000007E-2</v>
      </c>
      <c r="L4498">
        <v>0.04</v>
      </c>
      <c r="M4498">
        <v>0.43</v>
      </c>
      <c r="N4498">
        <v>45</v>
      </c>
      <c r="O4498">
        <v>31</v>
      </c>
      <c r="P4498">
        <v>7</v>
      </c>
      <c r="Q4498">
        <v>148</v>
      </c>
      <c r="R4498" t="s">
        <v>4090</v>
      </c>
      <c r="S4498" t="s">
        <v>88</v>
      </c>
    </row>
    <row r="4499" spans="1:19" x14ac:dyDescent="0.2">
      <c r="A4499" t="s">
        <v>4091</v>
      </c>
      <c r="B4499" t="s">
        <v>55</v>
      </c>
      <c r="C4499">
        <v>2000</v>
      </c>
      <c r="D4499" s="1" t="d">
        <v>1998-07-07</v>
      </c>
      <c r="E4499" s="1" t="str">
        <f t="shared" si="140"/>
        <v>1998</v>
      </c>
      <c r="F4499" s="1" t="str">
        <f t="shared" si="141"/>
        <v>Jul</v>
      </c>
      <c r="G4499" t="s">
        <v>37</v>
      </c>
      <c r="H4499" t="s">
        <v>283</v>
      </c>
      <c r="I4499">
        <v>0.21</v>
      </c>
      <c r="J4499">
        <v>0.17</v>
      </c>
      <c r="K4499">
        <v>0</v>
      </c>
      <c r="L4499">
        <v>0.06</v>
      </c>
      <c r="M4499">
        <v>0.43</v>
      </c>
      <c r="N4499">
        <v>81</v>
      </c>
      <c r="O4499">
        <v>23</v>
      </c>
      <c r="P4499">
        <v>8</v>
      </c>
      <c r="Q4499">
        <v>40</v>
      </c>
      <c r="R4499" t="s">
        <v>2154</v>
      </c>
      <c r="S4499" t="s">
        <v>88</v>
      </c>
    </row>
    <row r="4500" spans="1:19" x14ac:dyDescent="0.2">
      <c r="A4500" t="s">
        <v>4092</v>
      </c>
      <c r="B4500">
        <v>2600</v>
      </c>
      <c r="C4500">
        <v>1981</v>
      </c>
      <c r="D4500" s="1" t="d">
        <v>2006-09-15</v>
      </c>
      <c r="E4500" s="1" t="str">
        <f t="shared" si="140"/>
        <v>2006</v>
      </c>
      <c r="F4500" s="1" t="str">
        <f t="shared" si="141"/>
        <v>Sep</v>
      </c>
      <c r="G4500" t="s">
        <v>50</v>
      </c>
      <c r="H4500" t="s">
        <v>71</v>
      </c>
      <c r="I4500">
        <v>0.4</v>
      </c>
      <c r="J4500">
        <v>0.02</v>
      </c>
      <c r="K4500">
        <v>0</v>
      </c>
      <c r="L4500">
        <v>0</v>
      </c>
      <c r="M4500">
        <v>0.43</v>
      </c>
    </row>
    <row r="4501" spans="1:19" x14ac:dyDescent="0.2">
      <c r="A4501" t="s">
        <v>4093</v>
      </c>
      <c r="B4501" t="s">
        <v>55</v>
      </c>
      <c r="C4501">
        <v>2004</v>
      </c>
      <c r="D4501" s="1" t="d">
        <v>2017-01-17</v>
      </c>
      <c r="E4501" s="1" t="str">
        <f t="shared" si="140"/>
        <v>2017</v>
      </c>
      <c r="F4501" s="1" t="str">
        <f t="shared" si="141"/>
        <v>Jan</v>
      </c>
      <c r="G4501" t="s">
        <v>28</v>
      </c>
      <c r="H4501" t="s">
        <v>372</v>
      </c>
      <c r="I4501">
        <v>0.21</v>
      </c>
      <c r="J4501">
        <v>0.17</v>
      </c>
      <c r="K4501">
        <v>0</v>
      </c>
      <c r="L4501">
        <v>0.06</v>
      </c>
      <c r="M4501">
        <v>0.43</v>
      </c>
      <c r="N4501">
        <v>51</v>
      </c>
      <c r="O4501">
        <v>7</v>
      </c>
      <c r="P4501">
        <v>8.1</v>
      </c>
      <c r="Q4501">
        <v>28</v>
      </c>
      <c r="R4501" t="s">
        <v>4094</v>
      </c>
      <c r="S4501" t="s">
        <v>88</v>
      </c>
    </row>
    <row r="4502" spans="1:19" x14ac:dyDescent="0.2">
      <c r="A4502" t="s">
        <v>4095</v>
      </c>
      <c r="B4502" t="s">
        <v>64</v>
      </c>
      <c r="C4502">
        <v>2002</v>
      </c>
      <c r="D4502" s="1" t="d">
        <v>2003-06-19</v>
      </c>
      <c r="E4502" s="1" t="str">
        <f t="shared" si="140"/>
        <v>2003</v>
      </c>
      <c r="F4502" s="1" t="str">
        <f t="shared" si="141"/>
        <v>Jun</v>
      </c>
      <c r="G4502" t="s">
        <v>1</v>
      </c>
      <c r="H4502" t="s">
        <v>3932</v>
      </c>
      <c r="I4502">
        <v>0.31</v>
      </c>
      <c r="J4502">
        <v>0.11</v>
      </c>
      <c r="K4502">
        <v>0</v>
      </c>
      <c r="L4502">
        <v>0.01</v>
      </c>
      <c r="M4502">
        <v>0.43</v>
      </c>
    </row>
    <row r="4503" spans="1:19" x14ac:dyDescent="0.2">
      <c r="A4503" t="s">
        <v>4096</v>
      </c>
      <c r="B4503" t="s">
        <v>64</v>
      </c>
      <c r="C4503">
        <v>2003</v>
      </c>
      <c r="D4503" s="1" t="d">
        <v>2009-04-02</v>
      </c>
      <c r="E4503" s="1" t="str">
        <f t="shared" si="140"/>
        <v>2009</v>
      </c>
      <c r="F4503" s="1" t="str">
        <f t="shared" si="141"/>
        <v>Apr</v>
      </c>
      <c r="G4503" t="s">
        <v>1</v>
      </c>
      <c r="H4503" t="s">
        <v>222</v>
      </c>
      <c r="I4503">
        <v>0.18</v>
      </c>
      <c r="J4503">
        <v>7.0000000000000007E-2</v>
      </c>
      <c r="K4503">
        <v>0.17</v>
      </c>
      <c r="L4503">
        <v>0.01</v>
      </c>
      <c r="M4503">
        <v>0.43</v>
      </c>
      <c r="N4503">
        <v>81</v>
      </c>
      <c r="O4503">
        <v>17</v>
      </c>
      <c r="P4503">
        <v>8.6</v>
      </c>
      <c r="Q4503">
        <v>18</v>
      </c>
      <c r="R4503" t="s">
        <v>3432</v>
      </c>
      <c r="S4503" t="s">
        <v>20</v>
      </c>
    </row>
    <row r="4504" spans="1:19" x14ac:dyDescent="0.2">
      <c r="A4504" t="s">
        <v>4097</v>
      </c>
      <c r="B4504" t="s">
        <v>32</v>
      </c>
      <c r="C4504">
        <v>2007</v>
      </c>
      <c r="D4504" s="1" t="d">
        <v>2018-07-01</v>
      </c>
      <c r="E4504" s="1" t="str">
        <f t="shared" si="140"/>
        <v>2018</v>
      </c>
      <c r="F4504" s="1" t="str">
        <f t="shared" si="141"/>
        <v>Jul</v>
      </c>
      <c r="G4504" t="s">
        <v>34</v>
      </c>
      <c r="H4504" t="s">
        <v>111</v>
      </c>
      <c r="I4504">
        <v>0.4</v>
      </c>
      <c r="J4504">
        <v>0</v>
      </c>
      <c r="K4504">
        <v>0</v>
      </c>
      <c r="L4504">
        <v>0.03</v>
      </c>
      <c r="M4504">
        <v>0.43</v>
      </c>
      <c r="N4504">
        <v>73</v>
      </c>
      <c r="O4504">
        <v>7</v>
      </c>
      <c r="P4504" t="s">
        <v>203</v>
      </c>
      <c r="R4504" t="s">
        <v>4098</v>
      </c>
      <c r="S4504" t="s">
        <v>20</v>
      </c>
    </row>
    <row r="4505" spans="1:19" x14ac:dyDescent="0.2">
      <c r="A4505" t="s">
        <v>4099</v>
      </c>
      <c r="B4505" t="s">
        <v>57</v>
      </c>
      <c r="C4505">
        <v>1994</v>
      </c>
      <c r="D4505" s="1" t="d">
        <v>1991-09-28</v>
      </c>
      <c r="E4505" s="1" t="str">
        <f t="shared" si="140"/>
        <v>1991</v>
      </c>
      <c r="F4505" s="1" t="str">
        <f t="shared" si="141"/>
        <v>Sep</v>
      </c>
      <c r="G4505" t="s">
        <v>39</v>
      </c>
      <c r="H4505" t="s">
        <v>350</v>
      </c>
      <c r="I4505">
        <v>0</v>
      </c>
      <c r="J4505">
        <v>0</v>
      </c>
      <c r="K4505">
        <v>0.43</v>
      </c>
      <c r="L4505">
        <v>0</v>
      </c>
      <c r="M4505">
        <v>0.43</v>
      </c>
    </row>
    <row r="4506" spans="1:19" x14ac:dyDescent="0.2">
      <c r="A4506" t="s">
        <v>3303</v>
      </c>
      <c r="B4506" t="s">
        <v>49</v>
      </c>
      <c r="C4506">
        <v>2013</v>
      </c>
      <c r="D4506" s="1" t="d">
        <v>2007-12-23</v>
      </c>
      <c r="E4506" s="1" t="str">
        <f t="shared" si="140"/>
        <v>2007</v>
      </c>
      <c r="F4506" s="1" t="str">
        <f t="shared" si="141"/>
        <v>Dec</v>
      </c>
      <c r="G4506" t="s">
        <v>37</v>
      </c>
      <c r="H4506" t="s">
        <v>202</v>
      </c>
      <c r="I4506">
        <v>0.22</v>
      </c>
      <c r="J4506">
        <v>0.14000000000000001</v>
      </c>
      <c r="K4506">
        <v>0</v>
      </c>
      <c r="L4506">
        <v>0.08</v>
      </c>
      <c r="M4506">
        <v>0.43</v>
      </c>
      <c r="N4506">
        <v>74</v>
      </c>
      <c r="O4506">
        <v>12</v>
      </c>
      <c r="P4506">
        <v>6.2</v>
      </c>
      <c r="Q4506">
        <v>181</v>
      </c>
      <c r="R4506" t="s">
        <v>3304</v>
      </c>
      <c r="S4506" t="s">
        <v>53</v>
      </c>
    </row>
    <row r="4507" spans="1:19" x14ac:dyDescent="0.2">
      <c r="A4507" t="s">
        <v>1769</v>
      </c>
      <c r="B4507" t="s">
        <v>44</v>
      </c>
      <c r="C4507">
        <v>2015</v>
      </c>
      <c r="D4507" s="1" t="d">
        <v>1994-09-23</v>
      </c>
      <c r="E4507" s="1" t="str">
        <f t="shared" si="140"/>
        <v>1994</v>
      </c>
      <c r="F4507" s="1" t="str">
        <f t="shared" si="141"/>
        <v>Sep</v>
      </c>
      <c r="G4507" t="s">
        <v>18</v>
      </c>
      <c r="H4507" t="s">
        <v>51</v>
      </c>
      <c r="I4507">
        <v>0.27</v>
      </c>
      <c r="J4507">
        <v>0.12</v>
      </c>
      <c r="K4507">
        <v>0</v>
      </c>
      <c r="L4507">
        <v>0.04</v>
      </c>
      <c r="M4507">
        <v>0.43</v>
      </c>
      <c r="P4507">
        <v>5.4</v>
      </c>
      <c r="Q4507">
        <v>25</v>
      </c>
      <c r="R4507" t="s">
        <v>746</v>
      </c>
      <c r="S4507" t="s">
        <v>88</v>
      </c>
    </row>
    <row r="4508" spans="1:19" x14ac:dyDescent="0.2">
      <c r="A4508" t="s">
        <v>4100</v>
      </c>
      <c r="B4508" t="s">
        <v>159</v>
      </c>
      <c r="C4508">
        <v>2007</v>
      </c>
      <c r="D4508" s="1" t="d">
        <v>2012-05-30</v>
      </c>
      <c r="E4508" s="1" t="str">
        <f t="shared" si="140"/>
        <v>2012</v>
      </c>
      <c r="F4508" s="1" t="str">
        <f t="shared" si="141"/>
        <v>May</v>
      </c>
      <c r="G4508" t="s">
        <v>86</v>
      </c>
      <c r="H4508" t="s">
        <v>155</v>
      </c>
      <c r="I4508">
        <v>0.19</v>
      </c>
      <c r="J4508">
        <v>0.09</v>
      </c>
      <c r="K4508">
        <v>0.08</v>
      </c>
      <c r="L4508">
        <v>7.0000000000000007E-2</v>
      </c>
      <c r="M4508">
        <v>0.43</v>
      </c>
    </row>
    <row r="4509" spans="1:19" x14ac:dyDescent="0.2">
      <c r="A4509" t="s">
        <v>4101</v>
      </c>
      <c r="B4509" t="s">
        <v>64</v>
      </c>
      <c r="C4509">
        <v>2004</v>
      </c>
      <c r="D4509" s="1" t="d">
        <v>1993-05-12</v>
      </c>
      <c r="E4509" s="1" t="str">
        <f t="shared" si="140"/>
        <v>1993</v>
      </c>
      <c r="F4509" s="1" t="str">
        <f t="shared" si="141"/>
        <v>May</v>
      </c>
      <c r="G4509" t="s">
        <v>34</v>
      </c>
      <c r="H4509" t="s">
        <v>286</v>
      </c>
      <c r="I4509">
        <v>0.31</v>
      </c>
      <c r="J4509">
        <v>0.11</v>
      </c>
      <c r="K4509">
        <v>0</v>
      </c>
      <c r="L4509">
        <v>0.01</v>
      </c>
      <c r="M4509">
        <v>0.43</v>
      </c>
    </row>
    <row r="4510" spans="1:19" x14ac:dyDescent="0.2">
      <c r="A4510" t="s">
        <v>4102</v>
      </c>
      <c r="B4510" t="s">
        <v>49</v>
      </c>
      <c r="C4510">
        <v>2012</v>
      </c>
      <c r="D4510" s="1" t="d">
        <v>2008-05-12</v>
      </c>
      <c r="E4510" s="1" t="str">
        <f t="shared" si="140"/>
        <v>2008</v>
      </c>
      <c r="F4510" s="1" t="str">
        <f t="shared" si="141"/>
        <v>May</v>
      </c>
      <c r="G4510" t="s">
        <v>50</v>
      </c>
      <c r="H4510" t="s">
        <v>134</v>
      </c>
      <c r="I4510">
        <v>0.37</v>
      </c>
      <c r="J4510">
        <v>0</v>
      </c>
      <c r="K4510">
        <v>0</v>
      </c>
      <c r="L4510">
        <v>0.06</v>
      </c>
      <c r="M4510">
        <v>0.43</v>
      </c>
      <c r="P4510">
        <v>8.6999999999999993</v>
      </c>
      <c r="Q4510">
        <v>63</v>
      </c>
      <c r="R4510" t="s">
        <v>584</v>
      </c>
      <c r="S4510" t="s">
        <v>53</v>
      </c>
    </row>
    <row r="4511" spans="1:19" x14ac:dyDescent="0.2">
      <c r="A4511" t="s">
        <v>2422</v>
      </c>
      <c r="B4511" t="s">
        <v>55</v>
      </c>
      <c r="C4511">
        <v>2009</v>
      </c>
      <c r="D4511" s="1" t="d">
        <v>2019-08-22</v>
      </c>
      <c r="E4511" s="1" t="str">
        <f t="shared" si="140"/>
        <v>2019</v>
      </c>
      <c r="F4511" s="1" t="str">
        <f t="shared" si="141"/>
        <v>Aug</v>
      </c>
      <c r="G4511" t="s">
        <v>50</v>
      </c>
      <c r="H4511" t="s">
        <v>155</v>
      </c>
      <c r="I4511">
        <v>0.15</v>
      </c>
      <c r="J4511">
        <v>0.04</v>
      </c>
      <c r="K4511">
        <v>0</v>
      </c>
      <c r="L4511">
        <v>0.24</v>
      </c>
      <c r="M4511">
        <v>0.43</v>
      </c>
      <c r="N4511">
        <v>64</v>
      </c>
      <c r="O4511">
        <v>9</v>
      </c>
      <c r="P4511">
        <v>8.6999999999999993</v>
      </c>
      <c r="Q4511">
        <v>6</v>
      </c>
      <c r="R4511" t="s">
        <v>4103</v>
      </c>
      <c r="S4511" t="s">
        <v>112</v>
      </c>
    </row>
    <row r="4512" spans="1:19" x14ac:dyDescent="0.2">
      <c r="A4512" t="s">
        <v>4104</v>
      </c>
      <c r="B4512" t="s">
        <v>55</v>
      </c>
      <c r="C4512">
        <v>2003</v>
      </c>
      <c r="D4512" s="1" t="d">
        <v>2012-07-15</v>
      </c>
      <c r="E4512" s="1" t="str">
        <f t="shared" si="140"/>
        <v>2012</v>
      </c>
      <c r="F4512" s="1" t="str">
        <f t="shared" si="141"/>
        <v>Jul</v>
      </c>
      <c r="G4512" t="s">
        <v>50</v>
      </c>
      <c r="H4512" t="s">
        <v>2495</v>
      </c>
      <c r="I4512">
        <v>0.21</v>
      </c>
      <c r="J4512">
        <v>0.16</v>
      </c>
      <c r="K4512">
        <v>0</v>
      </c>
      <c r="L4512">
        <v>0.06</v>
      </c>
      <c r="M4512">
        <v>0.43</v>
      </c>
      <c r="N4512">
        <v>68</v>
      </c>
      <c r="O4512">
        <v>27</v>
      </c>
      <c r="P4512">
        <v>8.8000000000000007</v>
      </c>
      <c r="Q4512">
        <v>16</v>
      </c>
      <c r="R4512" t="s">
        <v>1746</v>
      </c>
      <c r="S4512" t="s">
        <v>53</v>
      </c>
    </row>
    <row r="4513" spans="1:19" x14ac:dyDescent="0.2">
      <c r="A4513" t="s">
        <v>4105</v>
      </c>
      <c r="B4513" t="s">
        <v>95</v>
      </c>
      <c r="C4513">
        <v>1997</v>
      </c>
      <c r="D4513" s="1" t="d">
        <v>2022-02-11</v>
      </c>
      <c r="E4513" s="1" t="str">
        <f t="shared" si="140"/>
        <v>2022</v>
      </c>
      <c r="F4513" s="1" t="str">
        <f t="shared" si="141"/>
        <v>Feb</v>
      </c>
      <c r="G4513" t="s">
        <v>1</v>
      </c>
      <c r="H4513" t="s">
        <v>19</v>
      </c>
      <c r="I4513">
        <v>0.25</v>
      </c>
      <c r="J4513">
        <v>0.06</v>
      </c>
      <c r="K4513">
        <v>7.0000000000000007E-2</v>
      </c>
      <c r="L4513">
        <v>0.06</v>
      </c>
      <c r="M4513">
        <v>0.43</v>
      </c>
    </row>
    <row r="4514" spans="1:19" x14ac:dyDescent="0.2">
      <c r="A4514" t="s">
        <v>4106</v>
      </c>
      <c r="B4514" t="s">
        <v>95</v>
      </c>
      <c r="C4514">
        <v>1998</v>
      </c>
      <c r="D4514" s="1" t="d">
        <v>1991-08-11</v>
      </c>
      <c r="E4514" s="1" t="str">
        <f t="shared" si="140"/>
        <v>1991</v>
      </c>
      <c r="F4514" s="1" t="str">
        <f t="shared" si="141"/>
        <v>Aug</v>
      </c>
      <c r="G4514" t="s">
        <v>24</v>
      </c>
      <c r="H4514" t="s">
        <v>776</v>
      </c>
      <c r="I4514">
        <v>0.28000000000000003</v>
      </c>
      <c r="J4514">
        <v>0.14000000000000001</v>
      </c>
      <c r="K4514">
        <v>0</v>
      </c>
      <c r="L4514">
        <v>0.01</v>
      </c>
      <c r="M4514">
        <v>0.43</v>
      </c>
    </row>
    <row r="4515" spans="1:19" x14ac:dyDescent="0.2">
      <c r="A4515" t="s">
        <v>4107</v>
      </c>
      <c r="B4515" t="s">
        <v>55</v>
      </c>
      <c r="C4515">
        <v>2004</v>
      </c>
      <c r="D4515" s="1" t="d">
        <v>1999-07-01</v>
      </c>
      <c r="E4515" s="1" t="str">
        <f t="shared" si="140"/>
        <v>1999</v>
      </c>
      <c r="F4515" s="1" t="str">
        <f t="shared" si="141"/>
        <v>Jul</v>
      </c>
      <c r="G4515" t="s">
        <v>18</v>
      </c>
      <c r="H4515" t="s">
        <v>68</v>
      </c>
      <c r="I4515">
        <v>0.36</v>
      </c>
      <c r="J4515">
        <v>0.01</v>
      </c>
      <c r="K4515">
        <v>0</v>
      </c>
      <c r="L4515">
        <v>0.06</v>
      </c>
      <c r="M4515">
        <v>0.43</v>
      </c>
      <c r="N4515">
        <v>71</v>
      </c>
      <c r="O4515">
        <v>38</v>
      </c>
      <c r="P4515">
        <v>7.8</v>
      </c>
      <c r="Q4515">
        <v>5</v>
      </c>
      <c r="R4515" t="s">
        <v>300</v>
      </c>
      <c r="S4515" t="s">
        <v>20</v>
      </c>
    </row>
    <row r="4516" spans="1:19" x14ac:dyDescent="0.2">
      <c r="A4516" t="s">
        <v>4108</v>
      </c>
      <c r="B4516" t="s">
        <v>32</v>
      </c>
      <c r="C4516">
        <v>2009</v>
      </c>
      <c r="D4516" s="1" t="d">
        <v>2017-03-03</v>
      </c>
      <c r="E4516" s="1" t="str">
        <f t="shared" si="140"/>
        <v>2017</v>
      </c>
      <c r="F4516" s="1" t="str">
        <f t="shared" si="141"/>
        <v>Mar</v>
      </c>
      <c r="G4516" t="s">
        <v>34</v>
      </c>
      <c r="H4516" t="s">
        <v>51</v>
      </c>
      <c r="I4516">
        <v>0.39</v>
      </c>
      <c r="J4516">
        <v>0.01</v>
      </c>
      <c r="K4516">
        <v>0</v>
      </c>
      <c r="L4516">
        <v>0.03</v>
      </c>
      <c r="M4516">
        <v>0.43</v>
      </c>
    </row>
    <row r="4517" spans="1:19" x14ac:dyDescent="0.2">
      <c r="A4517" t="s">
        <v>4109</v>
      </c>
      <c r="B4517" t="s">
        <v>55</v>
      </c>
      <c r="C4517">
        <v>2003</v>
      </c>
      <c r="D4517" s="1" t="d">
        <v>2009-08-29</v>
      </c>
      <c r="E4517" s="1" t="str">
        <f t="shared" si="140"/>
        <v>2009</v>
      </c>
      <c r="F4517" s="1" t="str">
        <f t="shared" si="141"/>
        <v>Aug</v>
      </c>
      <c r="G4517" t="s">
        <v>28</v>
      </c>
      <c r="H4517" t="s">
        <v>1652</v>
      </c>
      <c r="I4517">
        <v>0.21</v>
      </c>
      <c r="J4517">
        <v>0.16</v>
      </c>
      <c r="K4517">
        <v>0</v>
      </c>
      <c r="L4517">
        <v>0.05</v>
      </c>
      <c r="M4517">
        <v>0.43</v>
      </c>
      <c r="N4517">
        <v>74</v>
      </c>
      <c r="O4517">
        <v>22</v>
      </c>
      <c r="P4517">
        <v>8.1999999999999993</v>
      </c>
      <c r="Q4517">
        <v>33</v>
      </c>
      <c r="R4517" t="s">
        <v>1652</v>
      </c>
      <c r="S4517" t="s">
        <v>88</v>
      </c>
    </row>
    <row r="4518" spans="1:19" x14ac:dyDescent="0.2">
      <c r="A4518" t="s">
        <v>4110</v>
      </c>
      <c r="B4518" t="s">
        <v>32</v>
      </c>
      <c r="C4518">
        <v>2010</v>
      </c>
      <c r="D4518" s="1" t="d">
        <v>2020-03-06</v>
      </c>
      <c r="E4518" s="1" t="str">
        <f t="shared" si="140"/>
        <v>2020</v>
      </c>
      <c r="F4518" s="1" t="str">
        <f t="shared" si="141"/>
        <v>Mar</v>
      </c>
      <c r="G4518" t="s">
        <v>101</v>
      </c>
      <c r="H4518" t="s">
        <v>222</v>
      </c>
      <c r="I4518">
        <v>0.21</v>
      </c>
      <c r="J4518">
        <v>0.06</v>
      </c>
      <c r="K4518">
        <v>0.13</v>
      </c>
      <c r="L4518">
        <v>0.02</v>
      </c>
      <c r="M4518">
        <v>0.43</v>
      </c>
      <c r="N4518">
        <v>82</v>
      </c>
      <c r="O4518">
        <v>48</v>
      </c>
      <c r="P4518">
        <v>7.9</v>
      </c>
      <c r="Q4518">
        <v>53</v>
      </c>
      <c r="R4518" t="s">
        <v>222</v>
      </c>
      <c r="S4518" t="s">
        <v>112</v>
      </c>
    </row>
    <row r="4519" spans="1:19" x14ac:dyDescent="0.2">
      <c r="A4519" t="s">
        <v>4111</v>
      </c>
      <c r="B4519" t="s">
        <v>104</v>
      </c>
      <c r="C4519">
        <v>1996</v>
      </c>
      <c r="D4519" s="1" t="d">
        <v>1994-03-18</v>
      </c>
      <c r="E4519" s="1" t="str">
        <f t="shared" si="140"/>
        <v>1994</v>
      </c>
      <c r="F4519" s="1" t="str">
        <f t="shared" si="141"/>
        <v>Mar</v>
      </c>
      <c r="G4519" t="s">
        <v>18</v>
      </c>
      <c r="H4519" t="s">
        <v>68</v>
      </c>
      <c r="I4519">
        <v>0.1</v>
      </c>
      <c r="J4519">
        <v>7.0000000000000007E-2</v>
      </c>
      <c r="K4519">
        <v>0.24</v>
      </c>
      <c r="L4519">
        <v>0.03</v>
      </c>
      <c r="M4519">
        <v>0.43</v>
      </c>
    </row>
    <row r="4520" spans="1:19" x14ac:dyDescent="0.2">
      <c r="A4520" t="s">
        <v>4112</v>
      </c>
      <c r="B4520" t="s">
        <v>79</v>
      </c>
      <c r="C4520">
        <v>2013</v>
      </c>
      <c r="D4520" s="1" t="d">
        <v>1997-12-20</v>
      </c>
      <c r="E4520" s="1" t="str">
        <f t="shared" si="140"/>
        <v>1997</v>
      </c>
      <c r="F4520" s="1" t="str">
        <f t="shared" si="141"/>
        <v>Dec</v>
      </c>
      <c r="G4520" t="s">
        <v>28</v>
      </c>
      <c r="H4520" t="s">
        <v>1511</v>
      </c>
      <c r="I4520">
        <v>0.23</v>
      </c>
      <c r="J4520">
        <v>0.12</v>
      </c>
      <c r="K4520">
        <v>0.04</v>
      </c>
      <c r="L4520">
        <v>0.04</v>
      </c>
      <c r="M4520">
        <v>0.43</v>
      </c>
      <c r="N4520">
        <v>47</v>
      </c>
      <c r="O4520">
        <v>14</v>
      </c>
      <c r="P4520">
        <v>6</v>
      </c>
      <c r="Q4520">
        <v>24</v>
      </c>
      <c r="R4520" t="s">
        <v>4113</v>
      </c>
      <c r="S4520" t="s">
        <v>112</v>
      </c>
    </row>
    <row r="4521" spans="1:19" x14ac:dyDescent="0.2">
      <c r="A4521" t="s">
        <v>197</v>
      </c>
      <c r="B4521" t="s">
        <v>49</v>
      </c>
      <c r="C4521">
        <v>2012</v>
      </c>
      <c r="D4521" s="1" t="d">
        <v>2001-12-01</v>
      </c>
      <c r="E4521" s="1" t="str">
        <f t="shared" si="140"/>
        <v>2001</v>
      </c>
      <c r="F4521" s="1" t="str">
        <f t="shared" si="141"/>
        <v>Dec</v>
      </c>
      <c r="G4521" t="s">
        <v>34</v>
      </c>
      <c r="H4521" t="s">
        <v>111</v>
      </c>
      <c r="I4521">
        <v>0.26</v>
      </c>
      <c r="J4521">
        <v>0.11</v>
      </c>
      <c r="K4521">
        <v>0</v>
      </c>
      <c r="L4521">
        <v>0.06</v>
      </c>
      <c r="M4521">
        <v>0.43</v>
      </c>
      <c r="N4521">
        <v>77</v>
      </c>
      <c r="O4521">
        <v>5</v>
      </c>
      <c r="P4521">
        <v>7.1</v>
      </c>
      <c r="Q4521">
        <v>29</v>
      </c>
      <c r="R4521" t="s">
        <v>111</v>
      </c>
      <c r="S4521" t="s">
        <v>112</v>
      </c>
    </row>
    <row r="4522" spans="1:19" x14ac:dyDescent="0.2">
      <c r="A4522" t="s">
        <v>4114</v>
      </c>
      <c r="B4522" t="s">
        <v>55</v>
      </c>
      <c r="C4522">
        <v>2001</v>
      </c>
      <c r="D4522" s="1" t="d">
        <v>2017-01-11</v>
      </c>
      <c r="E4522" s="1" t="str">
        <f t="shared" si="140"/>
        <v>2017</v>
      </c>
      <c r="F4522" s="1" t="str">
        <f t="shared" si="141"/>
        <v>Jan</v>
      </c>
      <c r="G4522" t="s">
        <v>39</v>
      </c>
      <c r="H4522" t="s">
        <v>372</v>
      </c>
      <c r="I4522">
        <v>0.09</v>
      </c>
      <c r="J4522">
        <v>7.0000000000000007E-2</v>
      </c>
      <c r="K4522">
        <v>0.25</v>
      </c>
      <c r="L4522">
        <v>0.02</v>
      </c>
      <c r="M4522">
        <v>0.43</v>
      </c>
      <c r="N4522">
        <v>71</v>
      </c>
      <c r="O4522">
        <v>12</v>
      </c>
      <c r="P4522">
        <v>8.8000000000000007</v>
      </c>
      <c r="Q4522">
        <v>23</v>
      </c>
      <c r="R4522" t="s">
        <v>4115</v>
      </c>
      <c r="S4522" t="s">
        <v>88</v>
      </c>
    </row>
    <row r="4523" spans="1:19" x14ac:dyDescent="0.2">
      <c r="A4523" t="s">
        <v>820</v>
      </c>
      <c r="B4523" t="s">
        <v>55</v>
      </c>
      <c r="C4523">
        <v>2008</v>
      </c>
      <c r="D4523" s="1" t="d">
        <v>2005-10-07</v>
      </c>
      <c r="E4523" s="1" t="str">
        <f t="shared" si="140"/>
        <v>2005</v>
      </c>
      <c r="F4523" s="1" t="str">
        <f t="shared" si="141"/>
        <v>Oct</v>
      </c>
      <c r="G4523" t="s">
        <v>34</v>
      </c>
      <c r="H4523" t="s">
        <v>134</v>
      </c>
      <c r="I4523">
        <v>0.21</v>
      </c>
      <c r="J4523">
        <v>0.16</v>
      </c>
      <c r="K4523">
        <v>0</v>
      </c>
      <c r="L4523">
        <v>0.05</v>
      </c>
      <c r="M4523">
        <v>0.43</v>
      </c>
      <c r="P4523">
        <v>7.2</v>
      </c>
      <c r="Q4523">
        <v>6</v>
      </c>
      <c r="R4523" t="s">
        <v>134</v>
      </c>
      <c r="S4523" t="s">
        <v>20</v>
      </c>
    </row>
    <row r="4524" spans="1:19" x14ac:dyDescent="0.2">
      <c r="A4524" t="s">
        <v>4116</v>
      </c>
      <c r="B4524" t="s">
        <v>32</v>
      </c>
      <c r="C4524">
        <v>2009</v>
      </c>
      <c r="D4524" s="1" t="d">
        <v>1991-11-19</v>
      </c>
      <c r="E4524" s="1" t="str">
        <f t="shared" si="140"/>
        <v>1991</v>
      </c>
      <c r="F4524" s="1" t="str">
        <f t="shared" si="141"/>
        <v>Nov</v>
      </c>
      <c r="G4524" t="s">
        <v>30</v>
      </c>
      <c r="H4524" t="s">
        <v>267</v>
      </c>
      <c r="I4524">
        <v>0.28999999999999998</v>
      </c>
      <c r="J4524">
        <v>0.11</v>
      </c>
      <c r="K4524">
        <v>0</v>
      </c>
      <c r="L4524">
        <v>0.04</v>
      </c>
      <c r="M4524">
        <v>0.43</v>
      </c>
      <c r="N4524">
        <v>68</v>
      </c>
      <c r="O4524">
        <v>7</v>
      </c>
      <c r="P4524" t="s">
        <v>203</v>
      </c>
      <c r="R4524" t="s">
        <v>4117</v>
      </c>
      <c r="S4524" t="s">
        <v>20</v>
      </c>
    </row>
    <row r="4525" spans="1:19" x14ac:dyDescent="0.2">
      <c r="A4525" t="s">
        <v>4118</v>
      </c>
      <c r="B4525" t="s">
        <v>55</v>
      </c>
      <c r="C4525">
        <v>2006</v>
      </c>
      <c r="D4525" s="1" t="d">
        <v>1998-01-14</v>
      </c>
      <c r="E4525" s="1" t="str">
        <f t="shared" si="140"/>
        <v>1998</v>
      </c>
      <c r="F4525" s="1" t="str">
        <f t="shared" si="141"/>
        <v>Jan</v>
      </c>
      <c r="G4525" t="s">
        <v>28</v>
      </c>
      <c r="H4525" t="s">
        <v>242</v>
      </c>
      <c r="I4525">
        <v>7.0000000000000007E-2</v>
      </c>
      <c r="J4525">
        <v>0.05</v>
      </c>
      <c r="K4525">
        <v>0.28999999999999998</v>
      </c>
      <c r="L4525">
        <v>0.02</v>
      </c>
      <c r="M4525">
        <v>0.43</v>
      </c>
      <c r="N4525">
        <v>57</v>
      </c>
      <c r="O4525">
        <v>27</v>
      </c>
      <c r="P4525">
        <v>6.8</v>
      </c>
      <c r="Q4525">
        <v>11</v>
      </c>
      <c r="R4525" t="s">
        <v>242</v>
      </c>
      <c r="S4525" t="s">
        <v>88</v>
      </c>
    </row>
    <row r="4526" spans="1:19" x14ac:dyDescent="0.2">
      <c r="A4526" t="s">
        <v>4119</v>
      </c>
      <c r="B4526" t="s">
        <v>32</v>
      </c>
      <c r="C4526">
        <v>2005</v>
      </c>
      <c r="D4526" s="1" t="d">
        <v>1992-10-26</v>
      </c>
      <c r="E4526" s="1" t="str">
        <f t="shared" si="140"/>
        <v>1992</v>
      </c>
      <c r="F4526" s="1" t="str">
        <f t="shared" si="141"/>
        <v>Oct</v>
      </c>
      <c r="G4526" t="s">
        <v>1</v>
      </c>
      <c r="H4526" t="s">
        <v>234</v>
      </c>
      <c r="I4526">
        <v>0.34</v>
      </c>
      <c r="J4526">
        <v>0.03</v>
      </c>
      <c r="K4526">
        <v>0.03</v>
      </c>
      <c r="L4526">
        <v>0.03</v>
      </c>
      <c r="M4526">
        <v>0.43</v>
      </c>
      <c r="N4526">
        <v>89</v>
      </c>
      <c r="O4526">
        <v>52</v>
      </c>
      <c r="P4526">
        <v>8.5</v>
      </c>
      <c r="Q4526">
        <v>171</v>
      </c>
      <c r="R4526" t="s">
        <v>357</v>
      </c>
      <c r="S4526" t="s">
        <v>88</v>
      </c>
    </row>
    <row r="4527" spans="1:19" x14ac:dyDescent="0.2">
      <c r="A4527" t="s">
        <v>1088</v>
      </c>
      <c r="B4527" t="s">
        <v>148</v>
      </c>
      <c r="C4527">
        <v>2012</v>
      </c>
      <c r="D4527" s="1" t="d">
        <v>2005-03-08</v>
      </c>
      <c r="E4527" s="1" t="str">
        <f t="shared" si="140"/>
        <v>2005</v>
      </c>
      <c r="F4527" s="1" t="str">
        <f t="shared" si="141"/>
        <v>Mar</v>
      </c>
      <c r="G4527" t="s">
        <v>37</v>
      </c>
      <c r="H4527" t="s">
        <v>51</v>
      </c>
      <c r="I4527">
        <v>0.16</v>
      </c>
      <c r="J4527">
        <v>0.22</v>
      </c>
      <c r="K4527">
        <v>0</v>
      </c>
      <c r="L4527">
        <v>0.05</v>
      </c>
      <c r="M4527">
        <v>0.43</v>
      </c>
      <c r="N4527">
        <v>87</v>
      </c>
      <c r="O4527">
        <v>30</v>
      </c>
      <c r="P4527">
        <v>7.6</v>
      </c>
      <c r="Q4527">
        <v>2202</v>
      </c>
      <c r="R4527" t="s">
        <v>1089</v>
      </c>
      <c r="S4527" t="s">
        <v>53</v>
      </c>
    </row>
    <row r="4528" spans="1:19" x14ac:dyDescent="0.2">
      <c r="A4528" t="s">
        <v>4120</v>
      </c>
      <c r="B4528" t="s">
        <v>32</v>
      </c>
      <c r="C4528">
        <v>2010</v>
      </c>
      <c r="D4528" s="1" t="d">
        <v>2005-11-16</v>
      </c>
      <c r="E4528" s="1" t="str">
        <f t="shared" si="140"/>
        <v>2005</v>
      </c>
      <c r="F4528" s="1" t="str">
        <f t="shared" si="141"/>
        <v>Nov</v>
      </c>
      <c r="G4528" t="s">
        <v>50</v>
      </c>
      <c r="H4528" t="s">
        <v>484</v>
      </c>
      <c r="I4528">
        <v>0.25</v>
      </c>
      <c r="J4528">
        <v>0.14000000000000001</v>
      </c>
      <c r="K4528">
        <v>0</v>
      </c>
      <c r="L4528">
        <v>0.04</v>
      </c>
      <c r="M4528">
        <v>0.43</v>
      </c>
      <c r="P4528" t="s">
        <v>203</v>
      </c>
      <c r="R4528" t="s">
        <v>4121</v>
      </c>
      <c r="S4528" t="s">
        <v>20</v>
      </c>
    </row>
    <row r="4529" spans="1:19" x14ac:dyDescent="0.2">
      <c r="A4529" t="s">
        <v>4122</v>
      </c>
      <c r="B4529" t="s">
        <v>159</v>
      </c>
      <c r="C4529">
        <v>2006</v>
      </c>
      <c r="D4529" s="1" t="d">
        <v>2016-02-20</v>
      </c>
      <c r="E4529" s="1" t="str">
        <f t="shared" si="140"/>
        <v>2016</v>
      </c>
      <c r="F4529" s="1" t="str">
        <f t="shared" si="141"/>
        <v>Feb</v>
      </c>
      <c r="G4529" t="s">
        <v>28</v>
      </c>
      <c r="H4529" t="s">
        <v>111</v>
      </c>
      <c r="I4529">
        <v>0.17</v>
      </c>
      <c r="J4529">
        <v>0.01</v>
      </c>
      <c r="K4529">
        <v>0.23</v>
      </c>
      <c r="L4529">
        <v>0.02</v>
      </c>
      <c r="M4529">
        <v>0.43</v>
      </c>
      <c r="N4529">
        <v>66</v>
      </c>
      <c r="O4529">
        <v>27</v>
      </c>
      <c r="P4529">
        <v>7.8</v>
      </c>
      <c r="Q4529">
        <v>25</v>
      </c>
      <c r="R4529" t="s">
        <v>2247</v>
      </c>
      <c r="S4529" t="s">
        <v>88</v>
      </c>
    </row>
    <row r="4530" spans="1:19" x14ac:dyDescent="0.2">
      <c r="A4530" t="s">
        <v>4123</v>
      </c>
      <c r="B4530" t="s">
        <v>32</v>
      </c>
      <c r="C4530">
        <v>2008</v>
      </c>
      <c r="D4530" s="1" t="d">
        <v>2002-09-01</v>
      </c>
      <c r="E4530" s="1" t="str">
        <f t="shared" si="140"/>
        <v>2002</v>
      </c>
      <c r="F4530" s="1" t="str">
        <f t="shared" si="141"/>
        <v>Sep</v>
      </c>
      <c r="G4530" t="s">
        <v>39</v>
      </c>
      <c r="H4530" t="s">
        <v>111</v>
      </c>
      <c r="I4530">
        <v>0.39</v>
      </c>
      <c r="J4530">
        <v>0.01</v>
      </c>
      <c r="K4530">
        <v>0</v>
      </c>
      <c r="L4530">
        <v>0.03</v>
      </c>
      <c r="M4530">
        <v>0.43</v>
      </c>
      <c r="P4530" t="s">
        <v>203</v>
      </c>
      <c r="R4530" t="s">
        <v>3458</v>
      </c>
      <c r="S4530" t="s">
        <v>20</v>
      </c>
    </row>
    <row r="4531" spans="1:19" x14ac:dyDescent="0.2">
      <c r="A4531" t="s">
        <v>4124</v>
      </c>
      <c r="B4531" t="s">
        <v>49</v>
      </c>
      <c r="C4531">
        <v>2010</v>
      </c>
      <c r="D4531" s="1" t="d">
        <v>1995-12-01</v>
      </c>
      <c r="E4531" s="1" t="str">
        <f t="shared" si="140"/>
        <v>1995</v>
      </c>
      <c r="F4531" s="1" t="str">
        <f t="shared" si="141"/>
        <v>Dec</v>
      </c>
      <c r="G4531" t="s">
        <v>28</v>
      </c>
      <c r="H4531" t="s">
        <v>151</v>
      </c>
      <c r="I4531">
        <v>0.19</v>
      </c>
      <c r="J4531">
        <v>0.17</v>
      </c>
      <c r="K4531">
        <v>0</v>
      </c>
      <c r="L4531">
        <v>7.0000000000000007E-2</v>
      </c>
      <c r="M4531">
        <v>0.43</v>
      </c>
      <c r="N4531">
        <v>64</v>
      </c>
      <c r="O4531">
        <v>49</v>
      </c>
      <c r="P4531">
        <v>6.9</v>
      </c>
      <c r="Q4531">
        <v>117</v>
      </c>
      <c r="R4531" t="s">
        <v>401</v>
      </c>
      <c r="S4531" t="s">
        <v>53</v>
      </c>
    </row>
    <row r="4532" spans="1:19" x14ac:dyDescent="0.2">
      <c r="A4532" t="s">
        <v>4125</v>
      </c>
      <c r="B4532" t="s">
        <v>75</v>
      </c>
      <c r="C4532">
        <v>2015</v>
      </c>
      <c r="D4532" s="1" t="d">
        <v>1991-02-25</v>
      </c>
      <c r="E4532" s="1" t="str">
        <f t="shared" si="140"/>
        <v>1991</v>
      </c>
      <c r="F4532" s="1" t="str">
        <f t="shared" si="141"/>
        <v>Feb</v>
      </c>
      <c r="G4532" t="s">
        <v>50</v>
      </c>
      <c r="H4532" t="s">
        <v>130</v>
      </c>
      <c r="I4532">
        <v>0.1</v>
      </c>
      <c r="J4532">
        <v>0.25</v>
      </c>
      <c r="K4532">
        <v>0.02</v>
      </c>
      <c r="L4532">
        <v>0.06</v>
      </c>
      <c r="M4532">
        <v>0.43</v>
      </c>
      <c r="N4532">
        <v>76</v>
      </c>
      <c r="O4532">
        <v>54</v>
      </c>
      <c r="P4532">
        <v>8</v>
      </c>
      <c r="Q4532">
        <v>267</v>
      </c>
      <c r="R4532" t="s">
        <v>1353</v>
      </c>
    </row>
    <row r="4533" spans="1:19" x14ac:dyDescent="0.2">
      <c r="A4533" t="s">
        <v>2698</v>
      </c>
      <c r="B4533" t="s">
        <v>32</v>
      </c>
      <c r="C4533">
        <v>2010</v>
      </c>
      <c r="D4533" s="1" t="d">
        <v>1991-09-05</v>
      </c>
      <c r="E4533" s="1" t="str">
        <f t="shared" si="140"/>
        <v>1991</v>
      </c>
      <c r="F4533" s="1" t="str">
        <f t="shared" si="141"/>
        <v>Sep</v>
      </c>
      <c r="G4533" t="s">
        <v>18</v>
      </c>
      <c r="H4533" t="s">
        <v>4126</v>
      </c>
      <c r="I4533">
        <v>0.4</v>
      </c>
      <c r="J4533">
        <v>0</v>
      </c>
      <c r="K4533">
        <v>0</v>
      </c>
      <c r="L4533">
        <v>0.02</v>
      </c>
      <c r="M4533">
        <v>0.43</v>
      </c>
      <c r="P4533" t="s">
        <v>203</v>
      </c>
      <c r="R4533" t="s">
        <v>4126</v>
      </c>
      <c r="S4533" t="s">
        <v>88</v>
      </c>
    </row>
    <row r="4534" spans="1:19" x14ac:dyDescent="0.2">
      <c r="A4534" t="s">
        <v>4127</v>
      </c>
      <c r="B4534" t="s">
        <v>32</v>
      </c>
      <c r="C4534">
        <v>2007</v>
      </c>
      <c r="D4534" s="1" t="d">
        <v>2001-10-27</v>
      </c>
      <c r="E4534" s="1" t="str">
        <f t="shared" si="140"/>
        <v>2001</v>
      </c>
      <c r="F4534" s="1" t="str">
        <f t="shared" si="141"/>
        <v>Oct</v>
      </c>
      <c r="G4534" t="s">
        <v>39</v>
      </c>
      <c r="H4534" t="s">
        <v>111</v>
      </c>
      <c r="I4534">
        <v>0.39</v>
      </c>
      <c r="J4534">
        <v>0</v>
      </c>
      <c r="K4534">
        <v>0</v>
      </c>
      <c r="L4534">
        <v>0.03</v>
      </c>
      <c r="M4534">
        <v>0.43</v>
      </c>
      <c r="P4534" t="s">
        <v>203</v>
      </c>
      <c r="R4534" t="s">
        <v>670</v>
      </c>
      <c r="S4534" t="s">
        <v>20</v>
      </c>
    </row>
    <row r="4535" spans="1:19" x14ac:dyDescent="0.2">
      <c r="A4535" t="s">
        <v>2125</v>
      </c>
      <c r="B4535" t="s">
        <v>44</v>
      </c>
      <c r="C4535">
        <v>2013</v>
      </c>
      <c r="D4535" s="1" t="d">
        <v>2013-07-10</v>
      </c>
      <c r="E4535" s="1" t="str">
        <f t="shared" si="140"/>
        <v>2013</v>
      </c>
      <c r="F4535" s="1" t="str">
        <f t="shared" si="141"/>
        <v>Jul</v>
      </c>
      <c r="G4535" t="s">
        <v>1</v>
      </c>
      <c r="H4535" t="s">
        <v>111</v>
      </c>
      <c r="I4535">
        <v>0.19</v>
      </c>
      <c r="J4535">
        <v>0.2</v>
      </c>
      <c r="K4535">
        <v>0</v>
      </c>
      <c r="L4535">
        <v>0.04</v>
      </c>
      <c r="M4535">
        <v>0.43</v>
      </c>
      <c r="N4535">
        <v>90</v>
      </c>
      <c r="O4535">
        <v>35</v>
      </c>
      <c r="P4535">
        <v>8.1999999999999993</v>
      </c>
      <c r="Q4535">
        <v>217</v>
      </c>
      <c r="R4535" t="s">
        <v>984</v>
      </c>
      <c r="S4535" t="s">
        <v>112</v>
      </c>
    </row>
    <row r="4536" spans="1:19" x14ac:dyDescent="0.2">
      <c r="A4536" t="s">
        <v>390</v>
      </c>
      <c r="B4536" t="s">
        <v>189</v>
      </c>
      <c r="C4536">
        <v>2002</v>
      </c>
      <c r="D4536" s="1" t="d">
        <v>1997-09-20</v>
      </c>
      <c r="E4536" s="1" t="str">
        <f t="shared" si="140"/>
        <v>1997</v>
      </c>
      <c r="F4536" s="1" t="str">
        <f t="shared" si="141"/>
        <v>Sep</v>
      </c>
      <c r="G4536" t="s">
        <v>18</v>
      </c>
      <c r="H4536" t="s">
        <v>134</v>
      </c>
      <c r="I4536">
        <v>0.33</v>
      </c>
      <c r="J4536">
        <v>0.09</v>
      </c>
      <c r="K4536">
        <v>0</v>
      </c>
      <c r="L4536">
        <v>0.01</v>
      </c>
      <c r="M4536">
        <v>0.43</v>
      </c>
      <c r="N4536">
        <v>92</v>
      </c>
      <c r="O4536">
        <v>13</v>
      </c>
      <c r="P4536">
        <v>8.5</v>
      </c>
      <c r="Q4536">
        <v>17</v>
      </c>
      <c r="R4536" t="s">
        <v>135</v>
      </c>
      <c r="S4536" t="s">
        <v>20</v>
      </c>
    </row>
    <row r="4537" spans="1:19" x14ac:dyDescent="0.2">
      <c r="A4537" t="s">
        <v>3751</v>
      </c>
      <c r="B4537" t="s">
        <v>64</v>
      </c>
      <c r="C4537">
        <v>2002</v>
      </c>
      <c r="D4537" s="1" t="d">
        <v>1991-11-26</v>
      </c>
      <c r="E4537" s="1" t="str">
        <f t="shared" si="140"/>
        <v>1991</v>
      </c>
      <c r="F4537" s="1" t="str">
        <f t="shared" si="141"/>
        <v>Nov</v>
      </c>
      <c r="G4537" t="s">
        <v>18</v>
      </c>
      <c r="H4537" t="s">
        <v>155</v>
      </c>
      <c r="I4537">
        <v>0.31</v>
      </c>
      <c r="J4537">
        <v>0.11</v>
      </c>
      <c r="K4537">
        <v>0</v>
      </c>
      <c r="L4537">
        <v>0.01</v>
      </c>
      <c r="M4537">
        <v>0.43</v>
      </c>
    </row>
    <row r="4538" spans="1:19" x14ac:dyDescent="0.2">
      <c r="A4538" t="s">
        <v>1446</v>
      </c>
      <c r="B4538" t="s">
        <v>137</v>
      </c>
      <c r="C4538">
        <v>2003</v>
      </c>
      <c r="D4538" s="1" t="d">
        <v>1995-05-07</v>
      </c>
      <c r="E4538" s="1" t="str">
        <f t="shared" si="140"/>
        <v>1995</v>
      </c>
      <c r="F4538" s="1" t="str">
        <f t="shared" si="141"/>
        <v>May</v>
      </c>
      <c r="G4538" t="s">
        <v>34</v>
      </c>
      <c r="H4538" t="s">
        <v>776</v>
      </c>
      <c r="I4538">
        <v>0.33</v>
      </c>
      <c r="J4538">
        <v>0.08</v>
      </c>
      <c r="K4538">
        <v>0</v>
      </c>
      <c r="L4538">
        <v>0.01</v>
      </c>
      <c r="M4538">
        <v>0.43</v>
      </c>
      <c r="N4538">
        <v>74</v>
      </c>
      <c r="O4538">
        <v>22</v>
      </c>
      <c r="P4538" t="s">
        <v>203</v>
      </c>
      <c r="R4538" t="s">
        <v>777</v>
      </c>
      <c r="S4538" t="s">
        <v>88</v>
      </c>
    </row>
    <row r="4539" spans="1:19" x14ac:dyDescent="0.2">
      <c r="A4539" t="s">
        <v>1807</v>
      </c>
      <c r="B4539" t="s">
        <v>44</v>
      </c>
      <c r="C4539">
        <v>2008</v>
      </c>
      <c r="D4539" s="1" t="d">
        <v>2000-01-16</v>
      </c>
      <c r="E4539" s="1" t="str">
        <f t="shared" si="140"/>
        <v>2000</v>
      </c>
      <c r="F4539" s="1" t="str">
        <f t="shared" si="141"/>
        <v>Jan</v>
      </c>
      <c r="G4539" t="s">
        <v>34</v>
      </c>
      <c r="H4539" t="s">
        <v>568</v>
      </c>
      <c r="I4539">
        <v>0.39</v>
      </c>
      <c r="J4539">
        <v>0.01</v>
      </c>
      <c r="K4539">
        <v>0</v>
      </c>
      <c r="L4539">
        <v>0.03</v>
      </c>
      <c r="M4539">
        <v>0.43</v>
      </c>
      <c r="N4539">
        <v>53</v>
      </c>
      <c r="O4539">
        <v>10</v>
      </c>
      <c r="P4539">
        <v>5.2</v>
      </c>
      <c r="Q4539">
        <v>6</v>
      </c>
      <c r="R4539" t="s">
        <v>1430</v>
      </c>
      <c r="S4539" t="s">
        <v>20</v>
      </c>
    </row>
    <row r="4540" spans="1:19" x14ac:dyDescent="0.2">
      <c r="A4540" t="s">
        <v>4128</v>
      </c>
      <c r="B4540" t="s">
        <v>17</v>
      </c>
      <c r="C4540">
        <v>2009</v>
      </c>
      <c r="D4540" s="1" t="d">
        <v>2003-08-12</v>
      </c>
      <c r="E4540" s="1" t="str">
        <f t="shared" si="140"/>
        <v>2003</v>
      </c>
      <c r="F4540" s="1" t="str">
        <f t="shared" si="141"/>
        <v>Aug</v>
      </c>
      <c r="G4540" t="s">
        <v>18</v>
      </c>
      <c r="H4540" t="s">
        <v>4126</v>
      </c>
      <c r="I4540">
        <v>0.4</v>
      </c>
      <c r="J4540">
        <v>0</v>
      </c>
      <c r="K4540">
        <v>0</v>
      </c>
      <c r="L4540">
        <v>0.03</v>
      </c>
      <c r="M4540">
        <v>0.43</v>
      </c>
      <c r="P4540" t="s">
        <v>203</v>
      </c>
      <c r="R4540" t="s">
        <v>2700</v>
      </c>
      <c r="S4540" t="s">
        <v>88</v>
      </c>
    </row>
    <row r="4541" spans="1:19" x14ac:dyDescent="0.2">
      <c r="A4541" t="s">
        <v>4129</v>
      </c>
      <c r="B4541" t="s">
        <v>148</v>
      </c>
      <c r="C4541">
        <v>2006</v>
      </c>
      <c r="D4541" s="1" t="d">
        <v>2002-06-07</v>
      </c>
      <c r="E4541" s="1" t="str">
        <f t="shared" si="140"/>
        <v>2002</v>
      </c>
      <c r="F4541" s="1" t="str">
        <f t="shared" si="141"/>
        <v>Jun</v>
      </c>
      <c r="G4541" t="s">
        <v>39</v>
      </c>
      <c r="H4541" t="s">
        <v>45</v>
      </c>
      <c r="I4541">
        <v>0.02</v>
      </c>
      <c r="J4541">
        <v>0.36</v>
      </c>
      <c r="K4541">
        <v>0</v>
      </c>
      <c r="L4541">
        <v>0.05</v>
      </c>
      <c r="M4541">
        <v>0.43</v>
      </c>
      <c r="N4541">
        <v>80</v>
      </c>
      <c r="O4541">
        <v>28</v>
      </c>
      <c r="P4541">
        <v>7.6</v>
      </c>
      <c r="Q4541">
        <v>95</v>
      </c>
      <c r="R4541" t="s">
        <v>45</v>
      </c>
      <c r="S4541" t="s">
        <v>20</v>
      </c>
    </row>
    <row r="4542" spans="1:19" x14ac:dyDescent="0.2">
      <c r="A4542" t="s">
        <v>1543</v>
      </c>
      <c r="B4542" t="s">
        <v>55</v>
      </c>
      <c r="C4542">
        <v>2009</v>
      </c>
      <c r="D4542" s="1" t="d">
        <v>2013-04-10</v>
      </c>
      <c r="E4542" s="1" t="str">
        <f t="shared" si="140"/>
        <v>2013</v>
      </c>
      <c r="F4542" s="1" t="str">
        <f t="shared" si="141"/>
        <v>Apr</v>
      </c>
      <c r="G4542" t="s">
        <v>50</v>
      </c>
      <c r="H4542" t="s">
        <v>71</v>
      </c>
      <c r="I4542">
        <v>0.21</v>
      </c>
      <c r="J4542">
        <v>0.16</v>
      </c>
      <c r="K4542">
        <v>0</v>
      </c>
      <c r="L4542">
        <v>0.05</v>
      </c>
      <c r="M4542">
        <v>0.43</v>
      </c>
      <c r="P4542">
        <v>5.7</v>
      </c>
      <c r="Q4542">
        <v>7</v>
      </c>
      <c r="R4542" t="s">
        <v>1544</v>
      </c>
      <c r="S4542" t="s">
        <v>20</v>
      </c>
    </row>
    <row r="4543" spans="1:19" x14ac:dyDescent="0.2">
      <c r="A4543" t="s">
        <v>4130</v>
      </c>
      <c r="B4543" t="s">
        <v>104</v>
      </c>
      <c r="C4543">
        <v>1997</v>
      </c>
      <c r="D4543" s="1" t="d">
        <v>2020-03-11</v>
      </c>
      <c r="E4543" s="1" t="str">
        <f t="shared" si="140"/>
        <v>2020</v>
      </c>
      <c r="F4543" s="1" t="str">
        <f t="shared" si="141"/>
        <v>Mar</v>
      </c>
      <c r="G4543" t="s">
        <v>18</v>
      </c>
      <c r="H4543" t="s">
        <v>852</v>
      </c>
      <c r="I4543">
        <v>0.24</v>
      </c>
      <c r="J4543">
        <v>0.16</v>
      </c>
      <c r="K4543">
        <v>0</v>
      </c>
      <c r="L4543">
        <v>0.03</v>
      </c>
      <c r="M4543">
        <v>0.43</v>
      </c>
    </row>
    <row r="4544" spans="1:19" x14ac:dyDescent="0.2">
      <c r="A4544" t="s">
        <v>4131</v>
      </c>
      <c r="B4544" t="s">
        <v>55</v>
      </c>
      <c r="C4544">
        <v>2005</v>
      </c>
      <c r="D4544" s="1" t="d">
        <v>2015-09-28</v>
      </c>
      <c r="E4544" s="1" t="str">
        <f t="shared" si="140"/>
        <v>2015</v>
      </c>
      <c r="F4544" s="1" t="str">
        <f t="shared" si="141"/>
        <v>Sep</v>
      </c>
      <c r="G4544" t="s">
        <v>34</v>
      </c>
      <c r="H4544" t="s">
        <v>151</v>
      </c>
      <c r="I4544">
        <v>0.21</v>
      </c>
      <c r="J4544">
        <v>0.16</v>
      </c>
      <c r="K4544">
        <v>0</v>
      </c>
      <c r="L4544">
        <v>0.05</v>
      </c>
      <c r="M4544">
        <v>0.43</v>
      </c>
      <c r="N4544">
        <v>46</v>
      </c>
      <c r="O4544">
        <v>18</v>
      </c>
      <c r="P4544">
        <v>6.7</v>
      </c>
      <c r="Q4544">
        <v>6</v>
      </c>
      <c r="R4544" t="s">
        <v>151</v>
      </c>
      <c r="S4544" t="s">
        <v>88</v>
      </c>
    </row>
    <row r="4545" spans="1:19" x14ac:dyDescent="0.2">
      <c r="A4545" t="s">
        <v>3683</v>
      </c>
      <c r="B4545" t="s">
        <v>17</v>
      </c>
      <c r="C4545">
        <v>2008</v>
      </c>
      <c r="D4545" s="1" t="d">
        <v>2010-05-20</v>
      </c>
      <c r="E4545" s="1" t="str">
        <f t="shared" si="140"/>
        <v>2010</v>
      </c>
      <c r="F4545" s="1" t="str">
        <f t="shared" si="141"/>
        <v>May</v>
      </c>
      <c r="G4545" t="s">
        <v>1</v>
      </c>
      <c r="H4545" t="s">
        <v>329</v>
      </c>
      <c r="I4545">
        <v>0.35</v>
      </c>
      <c r="J4545">
        <v>0.05</v>
      </c>
      <c r="K4545">
        <v>0</v>
      </c>
      <c r="L4545">
        <v>0.03</v>
      </c>
      <c r="M4545">
        <v>0.43</v>
      </c>
      <c r="N4545">
        <v>70</v>
      </c>
      <c r="O4545">
        <v>13</v>
      </c>
      <c r="P4545">
        <v>6.6</v>
      </c>
      <c r="Q4545">
        <v>16</v>
      </c>
      <c r="R4545" t="s">
        <v>1620</v>
      </c>
      <c r="S4545" t="s">
        <v>112</v>
      </c>
    </row>
    <row r="4546" spans="1:19" x14ac:dyDescent="0.2">
      <c r="A4546" t="s">
        <v>4132</v>
      </c>
      <c r="B4546" t="s">
        <v>32</v>
      </c>
      <c r="C4546">
        <v>2006</v>
      </c>
      <c r="D4546" s="1" t="d">
        <v>1995-05-07</v>
      </c>
      <c r="E4546" s="1" t="str">
        <f t="shared" si="140"/>
        <v>1995</v>
      </c>
      <c r="F4546" s="1" t="str">
        <f t="shared" si="141"/>
        <v>May</v>
      </c>
      <c r="G4546" t="s">
        <v>50</v>
      </c>
      <c r="H4546" t="s">
        <v>1207</v>
      </c>
      <c r="I4546">
        <v>0.39</v>
      </c>
      <c r="J4546">
        <v>0</v>
      </c>
      <c r="K4546">
        <v>0</v>
      </c>
      <c r="L4546">
        <v>0.03</v>
      </c>
      <c r="M4546">
        <v>0.42</v>
      </c>
      <c r="N4546">
        <v>56</v>
      </c>
      <c r="O4546">
        <v>23</v>
      </c>
      <c r="P4546">
        <v>6.5</v>
      </c>
      <c r="Q4546">
        <v>13</v>
      </c>
      <c r="R4546" t="s">
        <v>3411</v>
      </c>
      <c r="S4546" t="s">
        <v>112</v>
      </c>
    </row>
    <row r="4547" spans="1:19" x14ac:dyDescent="0.2">
      <c r="A4547" t="s">
        <v>4133</v>
      </c>
      <c r="B4547" t="s">
        <v>159</v>
      </c>
      <c r="C4547">
        <v>2011</v>
      </c>
      <c r="D4547" s="1" t="d">
        <v>2021-01-18</v>
      </c>
      <c r="E4547" s="1" t="str">
        <f t="shared" ref="E4547:E4610" si="142">TEXT(D4547,"yyyy")</f>
        <v>2021</v>
      </c>
      <c r="F4547" s="1" t="str">
        <f t="shared" ref="F4547:F4610" si="143">TEXT(D4547,"mmm")</f>
        <v>Jan</v>
      </c>
      <c r="G4547" t="s">
        <v>272</v>
      </c>
      <c r="H4547" t="s">
        <v>1201</v>
      </c>
      <c r="I4547">
        <v>0</v>
      </c>
      <c r="J4547">
        <v>0</v>
      </c>
      <c r="K4547">
        <v>0.42</v>
      </c>
      <c r="L4547">
        <v>0</v>
      </c>
      <c r="M4547">
        <v>0.42</v>
      </c>
    </row>
    <row r="4548" spans="1:19" x14ac:dyDescent="0.2">
      <c r="A4548" t="s">
        <v>4134</v>
      </c>
      <c r="B4548" t="s">
        <v>1043</v>
      </c>
      <c r="C4548">
        <v>1997</v>
      </c>
      <c r="D4548" s="1" t="d">
        <v>2006-10-15</v>
      </c>
      <c r="E4548" s="1" t="str">
        <f t="shared" si="142"/>
        <v>2006</v>
      </c>
      <c r="F4548" s="1" t="str">
        <f t="shared" si="143"/>
        <v>Oct</v>
      </c>
      <c r="G4548" t="s">
        <v>28</v>
      </c>
      <c r="H4548" t="s">
        <v>151</v>
      </c>
      <c r="I4548">
        <v>0</v>
      </c>
      <c r="J4548">
        <v>0</v>
      </c>
      <c r="K4548">
        <v>0.42</v>
      </c>
      <c r="L4548">
        <v>0</v>
      </c>
      <c r="M4548">
        <v>0.42</v>
      </c>
    </row>
    <row r="4549" spans="1:19" x14ac:dyDescent="0.2">
      <c r="A4549" t="s">
        <v>679</v>
      </c>
      <c r="B4549" t="s">
        <v>189</v>
      </c>
      <c r="C4549">
        <v>2002</v>
      </c>
      <c r="D4549" s="1" t="d">
        <v>2012-01-25</v>
      </c>
      <c r="E4549" s="1" t="str">
        <f t="shared" si="142"/>
        <v>2012</v>
      </c>
      <c r="F4549" s="1" t="str">
        <f t="shared" si="143"/>
        <v>Jan</v>
      </c>
      <c r="G4549" t="s">
        <v>18</v>
      </c>
      <c r="H4549" t="s">
        <v>134</v>
      </c>
      <c r="I4549">
        <v>0.33</v>
      </c>
      <c r="J4549">
        <v>0.09</v>
      </c>
      <c r="K4549">
        <v>0</v>
      </c>
      <c r="L4549">
        <v>0.01</v>
      </c>
      <c r="M4549">
        <v>0.42</v>
      </c>
      <c r="N4549">
        <v>88</v>
      </c>
      <c r="O4549">
        <v>15</v>
      </c>
      <c r="P4549">
        <v>8.6</v>
      </c>
      <c r="Q4549">
        <v>7</v>
      </c>
      <c r="R4549" t="s">
        <v>135</v>
      </c>
      <c r="S4549" t="s">
        <v>20</v>
      </c>
    </row>
    <row r="4550" spans="1:19" x14ac:dyDescent="0.2">
      <c r="A4550" t="s">
        <v>4135</v>
      </c>
      <c r="B4550" t="s">
        <v>49</v>
      </c>
      <c r="C4550">
        <v>2007</v>
      </c>
      <c r="D4550" s="1" t="d">
        <v>2008-05-28</v>
      </c>
      <c r="E4550" s="1" t="str">
        <f t="shared" si="142"/>
        <v>2008</v>
      </c>
      <c r="F4550" s="1" t="str">
        <f t="shared" si="143"/>
        <v>May</v>
      </c>
      <c r="G4550" t="s">
        <v>50</v>
      </c>
      <c r="H4550" t="s">
        <v>134</v>
      </c>
      <c r="I4550">
        <v>0.16</v>
      </c>
      <c r="J4550">
        <v>0.19</v>
      </c>
      <c r="K4550">
        <v>0</v>
      </c>
      <c r="L4550">
        <v>0.08</v>
      </c>
      <c r="M4550">
        <v>0.42</v>
      </c>
      <c r="N4550">
        <v>68</v>
      </c>
      <c r="O4550">
        <v>38</v>
      </c>
      <c r="P4550">
        <v>4.4000000000000004</v>
      </c>
      <c r="Q4550">
        <v>40</v>
      </c>
      <c r="R4550" t="s">
        <v>1247</v>
      </c>
      <c r="S4550" t="s">
        <v>53</v>
      </c>
    </row>
    <row r="4551" spans="1:19" x14ac:dyDescent="0.2">
      <c r="A4551" t="s">
        <v>3137</v>
      </c>
      <c r="B4551" t="s">
        <v>44</v>
      </c>
      <c r="C4551">
        <v>2014</v>
      </c>
      <c r="D4551" s="1" t="d">
        <v>1994-09-07</v>
      </c>
      <c r="E4551" s="1" t="str">
        <f t="shared" si="142"/>
        <v>1994</v>
      </c>
      <c r="F4551" s="1" t="str">
        <f t="shared" si="143"/>
        <v>Sep</v>
      </c>
      <c r="G4551" t="s">
        <v>18</v>
      </c>
      <c r="H4551" t="s">
        <v>134</v>
      </c>
      <c r="I4551">
        <v>0.15</v>
      </c>
      <c r="J4551">
        <v>0.25</v>
      </c>
      <c r="K4551">
        <v>0</v>
      </c>
      <c r="L4551">
        <v>0.03</v>
      </c>
      <c r="M4551">
        <v>0.42</v>
      </c>
      <c r="N4551">
        <v>74</v>
      </c>
      <c r="O4551">
        <v>29</v>
      </c>
      <c r="P4551">
        <v>4.4000000000000004</v>
      </c>
      <c r="Q4551">
        <v>93</v>
      </c>
      <c r="R4551" t="s">
        <v>193</v>
      </c>
      <c r="S4551" t="s">
        <v>20</v>
      </c>
    </row>
    <row r="4552" spans="1:19" x14ac:dyDescent="0.2">
      <c r="A4552" t="s">
        <v>4136</v>
      </c>
      <c r="B4552" t="s">
        <v>55</v>
      </c>
      <c r="C4552">
        <v>2007</v>
      </c>
      <c r="D4552" s="1" t="d">
        <v>2019-08-17</v>
      </c>
      <c r="E4552" s="1" t="str">
        <f t="shared" si="142"/>
        <v>2019</v>
      </c>
      <c r="F4552" s="1" t="str">
        <f t="shared" si="143"/>
        <v>Aug</v>
      </c>
      <c r="G4552" t="s">
        <v>1</v>
      </c>
      <c r="H4552" t="s">
        <v>329</v>
      </c>
      <c r="I4552">
        <v>0.21</v>
      </c>
      <c r="J4552">
        <v>0.16</v>
      </c>
      <c r="K4552">
        <v>0</v>
      </c>
      <c r="L4552">
        <v>0.05</v>
      </c>
      <c r="M4552">
        <v>0.42</v>
      </c>
      <c r="N4552">
        <v>54</v>
      </c>
      <c r="O4552">
        <v>18</v>
      </c>
      <c r="P4552">
        <v>5.4</v>
      </c>
      <c r="Q4552">
        <v>28</v>
      </c>
      <c r="R4552" t="s">
        <v>1079</v>
      </c>
      <c r="S4552" t="s">
        <v>112</v>
      </c>
    </row>
    <row r="4553" spans="1:19" x14ac:dyDescent="0.2">
      <c r="A4553" t="s">
        <v>4137</v>
      </c>
      <c r="B4553" t="s">
        <v>49</v>
      </c>
      <c r="C4553">
        <v>2010</v>
      </c>
      <c r="D4553" s="1" t="d">
        <v>2013-05-08</v>
      </c>
      <c r="E4553" s="1" t="str">
        <f t="shared" si="142"/>
        <v>2013</v>
      </c>
      <c r="F4553" s="1" t="str">
        <f t="shared" si="143"/>
        <v>May</v>
      </c>
      <c r="G4553" t="s">
        <v>28</v>
      </c>
      <c r="H4553" t="s">
        <v>2780</v>
      </c>
      <c r="I4553">
        <v>0.12</v>
      </c>
      <c r="J4553">
        <v>0.06</v>
      </c>
      <c r="K4553">
        <v>0.21</v>
      </c>
      <c r="L4553">
        <v>0.03</v>
      </c>
      <c r="M4553">
        <v>0.42</v>
      </c>
      <c r="N4553">
        <v>74</v>
      </c>
      <c r="O4553">
        <v>19</v>
      </c>
      <c r="P4553">
        <v>6.7</v>
      </c>
      <c r="Q4553">
        <v>109</v>
      </c>
      <c r="R4553" t="s">
        <v>4138</v>
      </c>
      <c r="S4553" t="s">
        <v>88</v>
      </c>
    </row>
    <row r="4554" spans="1:19" x14ac:dyDescent="0.2">
      <c r="A4554" t="s">
        <v>4139</v>
      </c>
      <c r="B4554" t="s">
        <v>64</v>
      </c>
      <c r="C4554">
        <v>2001</v>
      </c>
      <c r="D4554" s="1" t="d">
        <v>2002-04-21</v>
      </c>
      <c r="E4554" s="1" t="str">
        <f t="shared" si="142"/>
        <v>2002</v>
      </c>
      <c r="F4554" s="1" t="str">
        <f t="shared" si="143"/>
        <v>Apr</v>
      </c>
      <c r="G4554" t="s">
        <v>28</v>
      </c>
      <c r="H4554" t="s">
        <v>222</v>
      </c>
      <c r="I4554">
        <v>0.14000000000000001</v>
      </c>
      <c r="J4554">
        <v>0.05</v>
      </c>
      <c r="K4554">
        <v>0.22</v>
      </c>
      <c r="L4554">
        <v>0.01</v>
      </c>
      <c r="M4554">
        <v>0.42</v>
      </c>
      <c r="N4554">
        <v>79</v>
      </c>
      <c r="O4554">
        <v>10</v>
      </c>
      <c r="P4554">
        <v>8.9</v>
      </c>
      <c r="Q4554">
        <v>24</v>
      </c>
      <c r="R4554" t="s">
        <v>222</v>
      </c>
      <c r="S4554" t="s">
        <v>20</v>
      </c>
    </row>
    <row r="4555" spans="1:19" x14ac:dyDescent="0.2">
      <c r="A4555" t="s">
        <v>4140</v>
      </c>
      <c r="B4555" t="s">
        <v>159</v>
      </c>
      <c r="C4555">
        <v>2006</v>
      </c>
      <c r="D4555" s="1" t="d">
        <v>2007-01-20</v>
      </c>
      <c r="E4555" s="1" t="str">
        <f t="shared" si="142"/>
        <v>2007</v>
      </c>
      <c r="F4555" s="1" t="str">
        <f t="shared" si="143"/>
        <v>Jan</v>
      </c>
      <c r="G4555" t="s">
        <v>24</v>
      </c>
      <c r="H4555" t="s">
        <v>484</v>
      </c>
      <c r="I4555">
        <v>0.11</v>
      </c>
      <c r="J4555">
        <v>0.2</v>
      </c>
      <c r="K4555">
        <v>0</v>
      </c>
      <c r="L4555">
        <v>0.12</v>
      </c>
      <c r="M4555">
        <v>0.42</v>
      </c>
      <c r="N4555">
        <v>65</v>
      </c>
      <c r="O4555">
        <v>24</v>
      </c>
      <c r="P4555">
        <v>8.1999999999999993</v>
      </c>
      <c r="Q4555">
        <v>6</v>
      </c>
      <c r="R4555" t="s">
        <v>3073</v>
      </c>
      <c r="S4555" t="s">
        <v>88</v>
      </c>
    </row>
    <row r="4556" spans="1:19" x14ac:dyDescent="0.2">
      <c r="A4556" t="s">
        <v>4141</v>
      </c>
      <c r="B4556" t="s">
        <v>55</v>
      </c>
      <c r="C4556">
        <v>2006</v>
      </c>
      <c r="D4556" s="1" t="d">
        <v>2013-11-29</v>
      </c>
      <c r="E4556" s="1" t="str">
        <f t="shared" si="142"/>
        <v>2013</v>
      </c>
      <c r="F4556" s="1" t="str">
        <f t="shared" si="143"/>
        <v>Nov</v>
      </c>
      <c r="G4556" t="s">
        <v>37</v>
      </c>
      <c r="H4556" t="s">
        <v>283</v>
      </c>
      <c r="I4556">
        <v>0.35</v>
      </c>
      <c r="J4556">
        <v>0.01</v>
      </c>
      <c r="K4556">
        <v>0</v>
      </c>
      <c r="L4556">
        <v>0.06</v>
      </c>
      <c r="M4556">
        <v>0.42</v>
      </c>
      <c r="N4556">
        <v>39</v>
      </c>
      <c r="O4556">
        <v>23</v>
      </c>
      <c r="P4556">
        <v>4.9000000000000004</v>
      </c>
      <c r="Q4556">
        <v>46</v>
      </c>
      <c r="R4556" t="s">
        <v>4142</v>
      </c>
      <c r="S4556" t="s">
        <v>53</v>
      </c>
    </row>
    <row r="4557" spans="1:19" x14ac:dyDescent="0.2">
      <c r="A4557" t="s">
        <v>4143</v>
      </c>
      <c r="B4557" t="s">
        <v>55</v>
      </c>
      <c r="C4557">
        <v>2005</v>
      </c>
      <c r="D4557" s="1" t="d">
        <v>1990-03-02</v>
      </c>
      <c r="E4557" s="1" t="str">
        <f t="shared" si="142"/>
        <v>1990</v>
      </c>
      <c r="F4557" s="1" t="str">
        <f t="shared" si="143"/>
        <v>Mar</v>
      </c>
      <c r="G4557" t="s">
        <v>18</v>
      </c>
      <c r="H4557" t="s">
        <v>51</v>
      </c>
      <c r="I4557">
        <v>0.21</v>
      </c>
      <c r="J4557">
        <v>0.16</v>
      </c>
      <c r="K4557">
        <v>0</v>
      </c>
      <c r="L4557">
        <v>0.05</v>
      </c>
      <c r="M4557">
        <v>0.42</v>
      </c>
      <c r="N4557">
        <v>81</v>
      </c>
      <c r="O4557">
        <v>28</v>
      </c>
      <c r="P4557">
        <v>5.8</v>
      </c>
      <c r="Q4557">
        <v>18</v>
      </c>
      <c r="R4557" t="s">
        <v>3169</v>
      </c>
      <c r="S4557" t="s">
        <v>112</v>
      </c>
    </row>
    <row r="4558" spans="1:19" x14ac:dyDescent="0.2">
      <c r="A4558" t="s">
        <v>295</v>
      </c>
      <c r="B4558" t="s">
        <v>189</v>
      </c>
      <c r="C4558">
        <v>2003</v>
      </c>
      <c r="D4558" s="1" t="d">
        <v>2000-06-04</v>
      </c>
      <c r="E4558" s="1" t="str">
        <f t="shared" si="142"/>
        <v>2000</v>
      </c>
      <c r="F4558" s="1" t="str">
        <f t="shared" si="143"/>
        <v>Jun</v>
      </c>
      <c r="G4558" t="s">
        <v>37</v>
      </c>
      <c r="H4558" t="s">
        <v>134</v>
      </c>
      <c r="I4558">
        <v>0.33</v>
      </c>
      <c r="J4558">
        <v>0.09</v>
      </c>
      <c r="K4558">
        <v>0</v>
      </c>
      <c r="L4558">
        <v>0.01</v>
      </c>
      <c r="M4558">
        <v>0.42</v>
      </c>
      <c r="N4558">
        <v>68</v>
      </c>
      <c r="O4558">
        <v>24</v>
      </c>
      <c r="P4558">
        <v>6.4</v>
      </c>
      <c r="Q4558">
        <v>13</v>
      </c>
      <c r="R4558" t="s">
        <v>195</v>
      </c>
      <c r="S4558" t="s">
        <v>88</v>
      </c>
    </row>
    <row r="4559" spans="1:19" x14ac:dyDescent="0.2">
      <c r="A4559" t="s">
        <v>689</v>
      </c>
      <c r="B4559" t="s">
        <v>137</v>
      </c>
      <c r="C4559">
        <v>2003</v>
      </c>
      <c r="D4559" s="1" t="d">
        <v>2012-01-28</v>
      </c>
      <c r="E4559" s="1" t="str">
        <f t="shared" si="142"/>
        <v>2012</v>
      </c>
      <c r="F4559" s="1" t="str">
        <f t="shared" si="143"/>
        <v>Jan</v>
      </c>
      <c r="G4559" t="s">
        <v>39</v>
      </c>
      <c r="H4559" t="s">
        <v>134</v>
      </c>
      <c r="I4559">
        <v>0.31</v>
      </c>
      <c r="J4559">
        <v>0.1</v>
      </c>
      <c r="K4559">
        <v>0</v>
      </c>
      <c r="L4559">
        <v>0.01</v>
      </c>
      <c r="M4559">
        <v>0.42</v>
      </c>
      <c r="N4559">
        <v>84</v>
      </c>
      <c r="O4559">
        <v>17</v>
      </c>
      <c r="P4559">
        <v>6.9</v>
      </c>
      <c r="Q4559">
        <v>20</v>
      </c>
      <c r="R4559" t="s">
        <v>690</v>
      </c>
      <c r="S4559" t="s">
        <v>88</v>
      </c>
    </row>
    <row r="4560" spans="1:19" x14ac:dyDescent="0.2">
      <c r="A4560" t="s">
        <v>4144</v>
      </c>
      <c r="B4560" t="s">
        <v>55</v>
      </c>
      <c r="C4560">
        <v>2003</v>
      </c>
      <c r="D4560" s="1" t="d">
        <v>1995-11-05</v>
      </c>
      <c r="E4560" s="1" t="str">
        <f t="shared" si="142"/>
        <v>1995</v>
      </c>
      <c r="F4560" s="1" t="str">
        <f t="shared" si="143"/>
        <v>Nov</v>
      </c>
      <c r="G4560" t="s">
        <v>101</v>
      </c>
      <c r="H4560" t="s">
        <v>68</v>
      </c>
      <c r="I4560">
        <v>0.21</v>
      </c>
      <c r="J4560">
        <v>0.16</v>
      </c>
      <c r="K4560">
        <v>0</v>
      </c>
      <c r="L4560">
        <v>0.05</v>
      </c>
      <c r="M4560">
        <v>0.42</v>
      </c>
      <c r="N4560">
        <v>64</v>
      </c>
      <c r="O4560">
        <v>19</v>
      </c>
      <c r="P4560">
        <v>3.1</v>
      </c>
      <c r="Q4560">
        <v>157</v>
      </c>
      <c r="R4560" t="s">
        <v>835</v>
      </c>
      <c r="S4560" t="s">
        <v>88</v>
      </c>
    </row>
    <row r="4561" spans="1:19" x14ac:dyDescent="0.2">
      <c r="A4561" t="s">
        <v>4145</v>
      </c>
      <c r="B4561" t="s">
        <v>104</v>
      </c>
      <c r="C4561">
        <v>1999</v>
      </c>
      <c r="D4561" s="1" t="d">
        <v>2021-11-19</v>
      </c>
      <c r="E4561" s="1" t="str">
        <f t="shared" si="142"/>
        <v>2021</v>
      </c>
      <c r="F4561" s="1" t="str">
        <f t="shared" si="143"/>
        <v>Nov</v>
      </c>
      <c r="G4561" t="s">
        <v>101</v>
      </c>
      <c r="H4561" t="s">
        <v>68</v>
      </c>
      <c r="I4561">
        <v>0.24</v>
      </c>
      <c r="J4561">
        <v>0.16</v>
      </c>
      <c r="K4561">
        <v>0</v>
      </c>
      <c r="L4561">
        <v>0.03</v>
      </c>
      <c r="M4561">
        <v>0.42</v>
      </c>
    </row>
    <row r="4562" spans="1:19" x14ac:dyDescent="0.2">
      <c r="A4562" t="s">
        <v>4146</v>
      </c>
      <c r="B4562" t="s">
        <v>57</v>
      </c>
      <c r="C4562">
        <v>1991</v>
      </c>
      <c r="D4562" s="1" t="d">
        <v>2004-01-17</v>
      </c>
      <c r="E4562" s="1" t="str">
        <f t="shared" si="142"/>
        <v>2004</v>
      </c>
      <c r="F4562" s="1" t="str">
        <f t="shared" si="143"/>
        <v>Jan</v>
      </c>
      <c r="G4562" t="s">
        <v>50</v>
      </c>
      <c r="H4562" t="s">
        <v>372</v>
      </c>
      <c r="I4562">
        <v>0</v>
      </c>
      <c r="J4562">
        <v>0</v>
      </c>
      <c r="K4562">
        <v>0.42</v>
      </c>
      <c r="L4562">
        <v>0</v>
      </c>
      <c r="M4562">
        <v>0.42</v>
      </c>
    </row>
    <row r="4563" spans="1:19" x14ac:dyDescent="0.2">
      <c r="A4563" t="s">
        <v>4147</v>
      </c>
      <c r="B4563" t="s">
        <v>104</v>
      </c>
      <c r="C4563">
        <v>1998</v>
      </c>
      <c r="D4563" s="1" t="d">
        <v>2016-04-14</v>
      </c>
      <c r="E4563" s="1" t="str">
        <f t="shared" si="142"/>
        <v>2016</v>
      </c>
      <c r="F4563" s="1" t="str">
        <f t="shared" si="143"/>
        <v>Apr</v>
      </c>
      <c r="G4563" t="s">
        <v>50</v>
      </c>
      <c r="H4563" t="s">
        <v>1836</v>
      </c>
      <c r="I4563">
        <v>0.24</v>
      </c>
      <c r="J4563">
        <v>0.16</v>
      </c>
      <c r="K4563">
        <v>0</v>
      </c>
      <c r="L4563">
        <v>0.03</v>
      </c>
      <c r="M4563">
        <v>0.42</v>
      </c>
    </row>
    <row r="4564" spans="1:19" x14ac:dyDescent="0.2">
      <c r="A4564" t="s">
        <v>4148</v>
      </c>
      <c r="B4564" t="s">
        <v>32</v>
      </c>
      <c r="C4564">
        <v>2011</v>
      </c>
      <c r="D4564" s="1" t="d">
        <v>1994-05-01</v>
      </c>
      <c r="E4564" s="1" t="str">
        <f t="shared" si="142"/>
        <v>1994</v>
      </c>
      <c r="F4564" s="1" t="str">
        <f t="shared" si="143"/>
        <v>May</v>
      </c>
      <c r="G4564" t="s">
        <v>34</v>
      </c>
      <c r="H4564" t="s">
        <v>484</v>
      </c>
      <c r="I4564">
        <v>0.34</v>
      </c>
      <c r="J4564">
        <v>0.05</v>
      </c>
      <c r="K4564">
        <v>0</v>
      </c>
      <c r="L4564">
        <v>0.03</v>
      </c>
      <c r="M4564">
        <v>0.42</v>
      </c>
    </row>
    <row r="4565" spans="1:19" x14ac:dyDescent="0.2">
      <c r="A4565" t="s">
        <v>3102</v>
      </c>
      <c r="B4565" t="s">
        <v>189</v>
      </c>
      <c r="C4565">
        <v>2005</v>
      </c>
      <c r="D4565" s="1" t="d">
        <v>2017-05-20</v>
      </c>
      <c r="E4565" s="1" t="str">
        <f t="shared" si="142"/>
        <v>2017</v>
      </c>
      <c r="F4565" s="1" t="str">
        <f t="shared" si="143"/>
        <v>May</v>
      </c>
      <c r="G4565" t="s">
        <v>18</v>
      </c>
      <c r="H4565" t="s">
        <v>71</v>
      </c>
      <c r="I4565">
        <v>0.33</v>
      </c>
      <c r="J4565">
        <v>0.08</v>
      </c>
      <c r="K4565">
        <v>0</v>
      </c>
      <c r="L4565">
        <v>0.01</v>
      </c>
      <c r="M4565">
        <v>0.42</v>
      </c>
      <c r="N4565">
        <v>76</v>
      </c>
      <c r="O4565">
        <v>26</v>
      </c>
      <c r="P4565">
        <v>7.7</v>
      </c>
      <c r="Q4565">
        <v>15</v>
      </c>
      <c r="R4565" t="s">
        <v>309</v>
      </c>
      <c r="S4565" t="s">
        <v>88</v>
      </c>
    </row>
    <row r="4566" spans="1:19" x14ac:dyDescent="0.2">
      <c r="A4566" t="s">
        <v>4149</v>
      </c>
      <c r="B4566" t="s">
        <v>44</v>
      </c>
      <c r="C4566">
        <v>2007</v>
      </c>
      <c r="D4566" s="1" t="d">
        <v>2005-08-19</v>
      </c>
      <c r="E4566" s="1" t="str">
        <f t="shared" si="142"/>
        <v>2005</v>
      </c>
      <c r="F4566" s="1" t="str">
        <f t="shared" si="143"/>
        <v>Aug</v>
      </c>
      <c r="G4566" t="s">
        <v>272</v>
      </c>
      <c r="H4566" t="s">
        <v>134</v>
      </c>
      <c r="I4566">
        <v>0.35</v>
      </c>
      <c r="J4566">
        <v>0.04</v>
      </c>
      <c r="K4566">
        <v>0</v>
      </c>
      <c r="L4566">
        <v>0.03</v>
      </c>
      <c r="M4566">
        <v>0.42</v>
      </c>
    </row>
    <row r="4567" spans="1:19" x14ac:dyDescent="0.2">
      <c r="A4567" t="s">
        <v>4150</v>
      </c>
      <c r="B4567" t="s">
        <v>17</v>
      </c>
      <c r="C4567">
        <v>2009</v>
      </c>
      <c r="D4567" s="1" t="d">
        <v>1990-02-21</v>
      </c>
      <c r="E4567" s="1" t="str">
        <f t="shared" si="142"/>
        <v>1990</v>
      </c>
      <c r="F4567" s="1" t="str">
        <f t="shared" si="143"/>
        <v>Feb</v>
      </c>
      <c r="G4567" t="s">
        <v>37</v>
      </c>
      <c r="H4567" t="s">
        <v>19</v>
      </c>
      <c r="I4567">
        <v>0.19</v>
      </c>
      <c r="J4567">
        <v>0.14000000000000001</v>
      </c>
      <c r="K4567">
        <v>0.06</v>
      </c>
      <c r="L4567">
        <v>0.03</v>
      </c>
      <c r="M4567">
        <v>0.42</v>
      </c>
    </row>
    <row r="4568" spans="1:19" x14ac:dyDescent="0.2">
      <c r="A4568" t="s">
        <v>3683</v>
      </c>
      <c r="B4568" t="s">
        <v>159</v>
      </c>
      <c r="C4568">
        <v>2008</v>
      </c>
      <c r="D4568" s="1" t="d">
        <v>1990-10-16</v>
      </c>
      <c r="E4568" s="1" t="str">
        <f t="shared" si="142"/>
        <v>1990</v>
      </c>
      <c r="F4568" s="1" t="str">
        <f t="shared" si="143"/>
        <v>Oct</v>
      </c>
      <c r="G4568" t="s">
        <v>1</v>
      </c>
      <c r="H4568" t="s">
        <v>329</v>
      </c>
      <c r="I4568">
        <v>0.11</v>
      </c>
      <c r="J4568">
        <v>0.2</v>
      </c>
      <c r="K4568">
        <v>0</v>
      </c>
      <c r="L4568">
        <v>0.11</v>
      </c>
      <c r="M4568">
        <v>0.42</v>
      </c>
      <c r="P4568">
        <v>6.5</v>
      </c>
      <c r="Q4568">
        <v>8</v>
      </c>
      <c r="R4568" t="s">
        <v>1689</v>
      </c>
      <c r="S4568" t="s">
        <v>112</v>
      </c>
    </row>
    <row r="4569" spans="1:19" x14ac:dyDescent="0.2">
      <c r="A4569" t="s">
        <v>4050</v>
      </c>
      <c r="B4569" t="s">
        <v>32</v>
      </c>
      <c r="C4569">
        <v>2009</v>
      </c>
      <c r="D4569" s="1" t="d">
        <v>2004-01-17</v>
      </c>
      <c r="E4569" s="1" t="str">
        <f t="shared" si="142"/>
        <v>2004</v>
      </c>
      <c r="F4569" s="1" t="str">
        <f t="shared" si="143"/>
        <v>Jan</v>
      </c>
      <c r="G4569" t="s">
        <v>50</v>
      </c>
      <c r="H4569" t="s">
        <v>1207</v>
      </c>
      <c r="I4569">
        <v>0.22</v>
      </c>
      <c r="J4569">
        <v>0.16</v>
      </c>
      <c r="K4569">
        <v>0</v>
      </c>
      <c r="L4569">
        <v>0.04</v>
      </c>
      <c r="M4569">
        <v>0.42</v>
      </c>
      <c r="P4569" t="s">
        <v>203</v>
      </c>
      <c r="R4569" t="s">
        <v>1207</v>
      </c>
      <c r="S4569" t="s">
        <v>20</v>
      </c>
    </row>
    <row r="4570" spans="1:19" x14ac:dyDescent="0.2">
      <c r="A4570" t="s">
        <v>4151</v>
      </c>
      <c r="B4570" t="s">
        <v>64</v>
      </c>
      <c r="C4570">
        <v>2004</v>
      </c>
      <c r="D4570" s="1" t="d">
        <v>2021-07-25</v>
      </c>
      <c r="E4570" s="1" t="str">
        <f t="shared" si="142"/>
        <v>2021</v>
      </c>
      <c r="F4570" s="1" t="str">
        <f t="shared" si="143"/>
        <v>Jul</v>
      </c>
      <c r="G4570" t="s">
        <v>1</v>
      </c>
      <c r="H4570" t="s">
        <v>19</v>
      </c>
      <c r="I4570">
        <v>0</v>
      </c>
      <c r="J4570">
        <v>0</v>
      </c>
      <c r="K4570">
        <v>0.41</v>
      </c>
      <c r="L4570">
        <v>0.01</v>
      </c>
      <c r="M4570">
        <v>0.42</v>
      </c>
    </row>
    <row r="4571" spans="1:19" x14ac:dyDescent="0.2">
      <c r="A4571" t="s">
        <v>4152</v>
      </c>
      <c r="B4571" t="s">
        <v>104</v>
      </c>
      <c r="C4571">
        <v>1997</v>
      </c>
      <c r="D4571" s="1" t="d">
        <v>2012-03-03</v>
      </c>
      <c r="E4571" s="1" t="str">
        <f t="shared" si="142"/>
        <v>2012</v>
      </c>
      <c r="F4571" s="1" t="str">
        <f t="shared" si="143"/>
        <v>Mar</v>
      </c>
      <c r="G4571" t="s">
        <v>39</v>
      </c>
      <c r="H4571" t="s">
        <v>1836</v>
      </c>
      <c r="I4571">
        <v>0.24</v>
      </c>
      <c r="J4571">
        <v>0.16</v>
      </c>
      <c r="K4571">
        <v>0</v>
      </c>
      <c r="L4571">
        <v>0.03</v>
      </c>
      <c r="M4571">
        <v>0.42</v>
      </c>
      <c r="N4571">
        <v>91</v>
      </c>
      <c r="O4571">
        <v>12</v>
      </c>
      <c r="P4571">
        <v>7.8</v>
      </c>
      <c r="Q4571">
        <v>12</v>
      </c>
      <c r="R4571" t="s">
        <v>1836</v>
      </c>
      <c r="S4571" t="s">
        <v>20</v>
      </c>
    </row>
    <row r="4572" spans="1:19" x14ac:dyDescent="0.2">
      <c r="A4572" t="s">
        <v>4153</v>
      </c>
      <c r="B4572" t="s">
        <v>55</v>
      </c>
      <c r="C4572">
        <v>2003</v>
      </c>
      <c r="D4572" s="1" t="d">
        <v>2012-01-17</v>
      </c>
      <c r="E4572" s="1" t="str">
        <f t="shared" si="142"/>
        <v>2012</v>
      </c>
      <c r="F4572" s="1" t="str">
        <f t="shared" si="143"/>
        <v>Jan</v>
      </c>
      <c r="G4572" t="s">
        <v>18</v>
      </c>
      <c r="H4572" t="s">
        <v>523</v>
      </c>
      <c r="I4572">
        <v>0.21</v>
      </c>
      <c r="J4572">
        <v>0.16</v>
      </c>
      <c r="K4572">
        <v>0</v>
      </c>
      <c r="L4572">
        <v>0.05</v>
      </c>
      <c r="M4572">
        <v>0.42</v>
      </c>
      <c r="N4572">
        <v>78</v>
      </c>
      <c r="O4572">
        <v>19</v>
      </c>
      <c r="P4572">
        <v>7.5</v>
      </c>
      <c r="Q4572">
        <v>11</v>
      </c>
      <c r="R4572" t="s">
        <v>2647</v>
      </c>
      <c r="S4572" t="s">
        <v>20</v>
      </c>
    </row>
    <row r="4573" spans="1:19" x14ac:dyDescent="0.2">
      <c r="A4573" t="s">
        <v>4154</v>
      </c>
      <c r="B4573" t="s">
        <v>104</v>
      </c>
      <c r="C4573">
        <v>2003</v>
      </c>
      <c r="D4573" s="1" t="d">
        <v>2001-02-07</v>
      </c>
      <c r="E4573" s="1" t="str">
        <f t="shared" si="142"/>
        <v>2001</v>
      </c>
      <c r="F4573" s="1" t="str">
        <f t="shared" si="143"/>
        <v>Feb</v>
      </c>
      <c r="G4573" t="s">
        <v>18</v>
      </c>
      <c r="H4573" t="s">
        <v>1329</v>
      </c>
      <c r="I4573">
        <v>0.23</v>
      </c>
      <c r="J4573">
        <v>0.16</v>
      </c>
      <c r="K4573">
        <v>0</v>
      </c>
      <c r="L4573">
        <v>0.03</v>
      </c>
      <c r="M4573">
        <v>0.42</v>
      </c>
    </row>
    <row r="4574" spans="1:19" x14ac:dyDescent="0.2">
      <c r="A4574" t="s">
        <v>3779</v>
      </c>
      <c r="B4574" t="s">
        <v>44</v>
      </c>
      <c r="C4574">
        <v>2015</v>
      </c>
      <c r="D4574" s="1" t="d">
        <v>2022-10-11</v>
      </c>
      <c r="E4574" s="1" t="str">
        <f t="shared" si="142"/>
        <v>2022</v>
      </c>
      <c r="F4574" s="1" t="str">
        <f t="shared" si="143"/>
        <v>Oct</v>
      </c>
      <c r="G4574" t="s">
        <v>50</v>
      </c>
      <c r="H4574" t="s">
        <v>71</v>
      </c>
      <c r="I4574">
        <v>0.25</v>
      </c>
      <c r="J4574">
        <v>0.13</v>
      </c>
      <c r="K4574">
        <v>0</v>
      </c>
      <c r="L4574">
        <v>0.04</v>
      </c>
      <c r="M4574">
        <v>0.42</v>
      </c>
      <c r="P4574">
        <v>5.4</v>
      </c>
      <c r="Q4574">
        <v>5</v>
      </c>
      <c r="R4574" t="s">
        <v>339</v>
      </c>
      <c r="S4574" t="s">
        <v>112</v>
      </c>
    </row>
    <row r="4575" spans="1:19" x14ac:dyDescent="0.2">
      <c r="A4575" t="s">
        <v>4050</v>
      </c>
      <c r="B4575" t="s">
        <v>159</v>
      </c>
      <c r="C4575">
        <v>2009</v>
      </c>
      <c r="D4575" s="1" t="d">
        <v>1994-03-01</v>
      </c>
      <c r="E4575" s="1" t="str">
        <f t="shared" si="142"/>
        <v>1994</v>
      </c>
      <c r="F4575" s="1" t="str">
        <f t="shared" si="143"/>
        <v>Mar</v>
      </c>
      <c r="G4575" t="s">
        <v>50</v>
      </c>
      <c r="H4575" t="s">
        <v>1207</v>
      </c>
      <c r="I4575">
        <v>0.13</v>
      </c>
      <c r="J4575">
        <v>0.19</v>
      </c>
      <c r="K4575">
        <v>0</v>
      </c>
      <c r="L4575">
        <v>0.11</v>
      </c>
      <c r="M4575">
        <v>0.42</v>
      </c>
      <c r="P4575" t="s">
        <v>203</v>
      </c>
      <c r="R4575" t="s">
        <v>1066</v>
      </c>
      <c r="S4575" t="s">
        <v>112</v>
      </c>
    </row>
    <row r="4576" spans="1:19" x14ac:dyDescent="0.2">
      <c r="A4576" t="s">
        <v>1843</v>
      </c>
      <c r="B4576" t="s">
        <v>104</v>
      </c>
      <c r="C4576">
        <v>2001</v>
      </c>
      <c r="D4576" s="1" t="d">
        <v>2022-07-03</v>
      </c>
      <c r="E4576" s="1" t="str">
        <f t="shared" si="142"/>
        <v>2022</v>
      </c>
      <c r="F4576" s="1" t="str">
        <f t="shared" si="143"/>
        <v>Jul</v>
      </c>
      <c r="G4576" t="s">
        <v>24</v>
      </c>
      <c r="H4576" t="s">
        <v>134</v>
      </c>
      <c r="I4576">
        <v>0.23</v>
      </c>
      <c r="J4576">
        <v>0.16</v>
      </c>
      <c r="K4576">
        <v>0</v>
      </c>
      <c r="L4576">
        <v>0.03</v>
      </c>
      <c r="M4576">
        <v>0.42</v>
      </c>
      <c r="N4576">
        <v>69</v>
      </c>
      <c r="O4576">
        <v>8</v>
      </c>
      <c r="P4576">
        <v>6.9</v>
      </c>
      <c r="Q4576">
        <v>10</v>
      </c>
      <c r="R4576" t="s">
        <v>810</v>
      </c>
      <c r="S4576" t="s">
        <v>20</v>
      </c>
    </row>
    <row r="4577" spans="1:19" x14ac:dyDescent="0.2">
      <c r="A4577" t="s">
        <v>4155</v>
      </c>
      <c r="B4577" t="s">
        <v>1015</v>
      </c>
      <c r="C4577">
        <v>2013</v>
      </c>
      <c r="D4577" s="1" t="d">
        <v>2003-10-15</v>
      </c>
      <c r="E4577" s="1" t="str">
        <f t="shared" si="142"/>
        <v>2003</v>
      </c>
      <c r="F4577" s="1" t="str">
        <f t="shared" si="143"/>
        <v>Oct</v>
      </c>
      <c r="G4577" t="s">
        <v>50</v>
      </c>
      <c r="H4577" t="s">
        <v>267</v>
      </c>
      <c r="I4577">
        <v>0.16</v>
      </c>
      <c r="J4577">
        <v>0.17</v>
      </c>
      <c r="K4577">
        <v>0</v>
      </c>
      <c r="L4577">
        <v>0.1</v>
      </c>
      <c r="M4577">
        <v>0.42</v>
      </c>
      <c r="N4577">
        <v>61</v>
      </c>
      <c r="O4577">
        <v>38</v>
      </c>
      <c r="P4577">
        <v>6.8</v>
      </c>
      <c r="Q4577">
        <v>106</v>
      </c>
      <c r="R4577" t="s">
        <v>4156</v>
      </c>
      <c r="S4577" t="s">
        <v>88</v>
      </c>
    </row>
    <row r="4578" spans="1:19" x14ac:dyDescent="0.2">
      <c r="A4578" t="s">
        <v>4157</v>
      </c>
      <c r="B4578" t="s">
        <v>49</v>
      </c>
      <c r="C4578">
        <v>2012</v>
      </c>
      <c r="D4578" s="1" t="d">
        <v>2015-04-24</v>
      </c>
      <c r="E4578" s="1" t="str">
        <f t="shared" si="142"/>
        <v>2015</v>
      </c>
      <c r="F4578" s="1" t="str">
        <f t="shared" si="143"/>
        <v>Apr</v>
      </c>
      <c r="G4578" t="s">
        <v>39</v>
      </c>
      <c r="H4578" t="s">
        <v>234</v>
      </c>
      <c r="I4578">
        <v>0.21</v>
      </c>
      <c r="J4578">
        <v>7.0000000000000007E-2</v>
      </c>
      <c r="K4578">
        <v>0.09</v>
      </c>
      <c r="L4578">
        <v>0.05</v>
      </c>
      <c r="M4578">
        <v>0.42</v>
      </c>
      <c r="N4578">
        <v>73</v>
      </c>
      <c r="O4578">
        <v>27</v>
      </c>
      <c r="P4578">
        <v>8</v>
      </c>
      <c r="Q4578">
        <v>42</v>
      </c>
      <c r="R4578" t="s">
        <v>1746</v>
      </c>
      <c r="S4578" t="s">
        <v>53</v>
      </c>
    </row>
    <row r="4579" spans="1:19" x14ac:dyDescent="0.2">
      <c r="A4579" t="s">
        <v>4158</v>
      </c>
      <c r="B4579" t="s">
        <v>1043</v>
      </c>
      <c r="C4579">
        <v>1997</v>
      </c>
      <c r="D4579" s="1" t="d">
        <v>1994-11-25</v>
      </c>
      <c r="E4579" s="1" t="str">
        <f t="shared" si="142"/>
        <v>1994</v>
      </c>
      <c r="F4579" s="1" t="str">
        <f t="shared" si="143"/>
        <v>Nov</v>
      </c>
      <c r="G4579" t="s">
        <v>28</v>
      </c>
      <c r="H4579" t="s">
        <v>4159</v>
      </c>
      <c r="I4579">
        <v>0</v>
      </c>
      <c r="J4579">
        <v>0</v>
      </c>
      <c r="K4579">
        <v>0.42</v>
      </c>
      <c r="L4579">
        <v>0</v>
      </c>
      <c r="M4579">
        <v>0.42</v>
      </c>
    </row>
    <row r="4580" spans="1:19" x14ac:dyDescent="0.2">
      <c r="A4580" t="s">
        <v>1747</v>
      </c>
      <c r="B4580" t="s">
        <v>17</v>
      </c>
      <c r="C4580">
        <v>2010</v>
      </c>
      <c r="D4580" s="1" t="d">
        <v>1990-09-25</v>
      </c>
      <c r="E4580" s="1" t="str">
        <f t="shared" si="142"/>
        <v>1990</v>
      </c>
      <c r="F4580" s="1" t="str">
        <f t="shared" si="143"/>
        <v>Sep</v>
      </c>
      <c r="G4580" t="s">
        <v>18</v>
      </c>
      <c r="H4580" t="s">
        <v>134</v>
      </c>
      <c r="I4580">
        <v>0.23</v>
      </c>
      <c r="J4580">
        <v>0.15</v>
      </c>
      <c r="K4580">
        <v>0.01</v>
      </c>
      <c r="L4580">
        <v>0.04</v>
      </c>
      <c r="M4580">
        <v>0.42</v>
      </c>
      <c r="N4580">
        <v>70</v>
      </c>
      <c r="O4580">
        <v>19</v>
      </c>
      <c r="P4580">
        <v>6.7</v>
      </c>
      <c r="Q4580">
        <v>11</v>
      </c>
      <c r="R4580" t="s">
        <v>134</v>
      </c>
      <c r="S4580" t="s">
        <v>20</v>
      </c>
    </row>
    <row r="4581" spans="1:19" x14ac:dyDescent="0.2">
      <c r="A4581" t="s">
        <v>2382</v>
      </c>
      <c r="B4581" t="s">
        <v>137</v>
      </c>
      <c r="C4581">
        <v>2004</v>
      </c>
      <c r="D4581" s="1" t="d">
        <v>2022-03-27</v>
      </c>
      <c r="E4581" s="1" t="str">
        <f t="shared" si="142"/>
        <v>2022</v>
      </c>
      <c r="F4581" s="1" t="str">
        <f t="shared" si="143"/>
        <v>Mar</v>
      </c>
      <c r="G4581" t="s">
        <v>18</v>
      </c>
      <c r="H4581" t="s">
        <v>1309</v>
      </c>
      <c r="I4581">
        <v>0.32</v>
      </c>
      <c r="J4581">
        <v>0.09</v>
      </c>
      <c r="K4581">
        <v>0</v>
      </c>
      <c r="L4581">
        <v>0.02</v>
      </c>
      <c r="M4581">
        <v>0.42</v>
      </c>
      <c r="N4581">
        <v>88</v>
      </c>
      <c r="O4581">
        <v>32</v>
      </c>
      <c r="P4581">
        <v>8.5</v>
      </c>
      <c r="Q4581">
        <v>14</v>
      </c>
      <c r="R4581" t="s">
        <v>1433</v>
      </c>
      <c r="S4581" t="s">
        <v>20</v>
      </c>
    </row>
    <row r="4582" spans="1:19" x14ac:dyDescent="0.2">
      <c r="A4582" t="s">
        <v>4160</v>
      </c>
      <c r="B4582" t="s">
        <v>64</v>
      </c>
      <c r="C4582">
        <v>2005</v>
      </c>
      <c r="D4582" s="1" t="d">
        <v>2006-01-20</v>
      </c>
      <c r="E4582" s="1" t="str">
        <f t="shared" si="142"/>
        <v>2006</v>
      </c>
      <c r="F4582" s="1" t="str">
        <f t="shared" si="143"/>
        <v>Jan</v>
      </c>
      <c r="G4582" t="s">
        <v>34</v>
      </c>
      <c r="H4582" t="s">
        <v>234</v>
      </c>
      <c r="I4582">
        <v>0.3</v>
      </c>
      <c r="J4582">
        <v>0.11</v>
      </c>
      <c r="K4582">
        <v>0</v>
      </c>
      <c r="L4582">
        <v>0.01</v>
      </c>
      <c r="M4582">
        <v>0.42</v>
      </c>
    </row>
    <row r="4583" spans="1:19" x14ac:dyDescent="0.2">
      <c r="A4583" t="s">
        <v>4161</v>
      </c>
      <c r="B4583" t="s">
        <v>55</v>
      </c>
      <c r="C4583">
        <v>2003</v>
      </c>
      <c r="D4583" s="1" t="d">
        <v>2018-08-24</v>
      </c>
      <c r="E4583" s="1" t="str">
        <f t="shared" si="142"/>
        <v>2018</v>
      </c>
      <c r="F4583" s="1" t="str">
        <f t="shared" si="143"/>
        <v>Aug</v>
      </c>
      <c r="G4583" t="s">
        <v>24</v>
      </c>
      <c r="H4583" t="s">
        <v>484</v>
      </c>
      <c r="I4583">
        <v>0.21</v>
      </c>
      <c r="J4583">
        <v>0.16</v>
      </c>
      <c r="K4583">
        <v>0</v>
      </c>
      <c r="L4583">
        <v>0.05</v>
      </c>
      <c r="M4583">
        <v>0.42</v>
      </c>
      <c r="N4583">
        <v>55</v>
      </c>
      <c r="O4583">
        <v>5</v>
      </c>
      <c r="P4583">
        <v>7.7</v>
      </c>
      <c r="Q4583">
        <v>9</v>
      </c>
      <c r="R4583" t="s">
        <v>1788</v>
      </c>
      <c r="S4583" t="s">
        <v>20</v>
      </c>
    </row>
    <row r="4584" spans="1:19" x14ac:dyDescent="0.2">
      <c r="A4584" t="s">
        <v>4162</v>
      </c>
      <c r="B4584" t="s">
        <v>55</v>
      </c>
      <c r="C4584">
        <v>2007</v>
      </c>
      <c r="D4584" s="1" t="d">
        <v>2004-08-01</v>
      </c>
      <c r="E4584" s="1" t="str">
        <f t="shared" si="142"/>
        <v>2004</v>
      </c>
      <c r="F4584" s="1" t="str">
        <f t="shared" si="143"/>
        <v>Aug</v>
      </c>
      <c r="G4584" t="s">
        <v>50</v>
      </c>
      <c r="H4584" t="s">
        <v>484</v>
      </c>
      <c r="I4584">
        <v>0.21</v>
      </c>
      <c r="J4584">
        <v>0.16</v>
      </c>
      <c r="K4584">
        <v>0</v>
      </c>
      <c r="L4584">
        <v>0.05</v>
      </c>
      <c r="M4584">
        <v>0.42</v>
      </c>
    </row>
    <row r="4585" spans="1:19" x14ac:dyDescent="0.2">
      <c r="A4585" t="s">
        <v>4163</v>
      </c>
      <c r="B4585" t="s">
        <v>55</v>
      </c>
      <c r="C4585">
        <v>2002</v>
      </c>
      <c r="D4585" s="1" t="d">
        <v>2022-02-17</v>
      </c>
      <c r="E4585" s="1" t="str">
        <f t="shared" si="142"/>
        <v>2022</v>
      </c>
      <c r="F4585" s="1" t="str">
        <f t="shared" si="143"/>
        <v>Feb</v>
      </c>
      <c r="G4585" t="s">
        <v>50</v>
      </c>
      <c r="H4585" t="s">
        <v>155</v>
      </c>
      <c r="I4585">
        <v>0.21</v>
      </c>
      <c r="J4585">
        <v>0.16</v>
      </c>
      <c r="K4585">
        <v>0</v>
      </c>
      <c r="L4585">
        <v>0.05</v>
      </c>
      <c r="M4585">
        <v>0.42</v>
      </c>
      <c r="N4585">
        <v>64</v>
      </c>
      <c r="O4585">
        <v>22</v>
      </c>
      <c r="P4585">
        <v>7.2</v>
      </c>
      <c r="Q4585">
        <v>9</v>
      </c>
      <c r="R4585" t="s">
        <v>155</v>
      </c>
      <c r="S4585" t="s">
        <v>20</v>
      </c>
    </row>
    <row r="4586" spans="1:19" x14ac:dyDescent="0.2">
      <c r="A4586" t="s">
        <v>4164</v>
      </c>
      <c r="B4586" t="s">
        <v>75</v>
      </c>
      <c r="C4586">
        <v>2014</v>
      </c>
      <c r="D4586" s="1" t="d">
        <v>2006-06-05</v>
      </c>
      <c r="E4586" s="1" t="str">
        <f t="shared" si="142"/>
        <v>2006</v>
      </c>
      <c r="F4586" s="1" t="str">
        <f t="shared" si="143"/>
        <v>Jun</v>
      </c>
      <c r="G4586" t="s">
        <v>24</v>
      </c>
      <c r="H4586" t="s">
        <v>111</v>
      </c>
      <c r="I4586">
        <v>0.13</v>
      </c>
      <c r="J4586">
        <v>0.22</v>
      </c>
      <c r="K4586">
        <v>0.01</v>
      </c>
      <c r="L4586">
        <v>7.0000000000000007E-2</v>
      </c>
      <c r="M4586">
        <v>0.42</v>
      </c>
      <c r="N4586">
        <v>79</v>
      </c>
      <c r="O4586">
        <v>51</v>
      </c>
      <c r="P4586">
        <v>7.2</v>
      </c>
      <c r="Q4586">
        <v>244</v>
      </c>
      <c r="R4586" t="s">
        <v>4165</v>
      </c>
      <c r="S4586" t="s">
        <v>112</v>
      </c>
    </row>
    <row r="4587" spans="1:19" x14ac:dyDescent="0.2">
      <c r="A4587" t="s">
        <v>4166</v>
      </c>
      <c r="B4587" t="s">
        <v>55</v>
      </c>
      <c r="C4587">
        <v>2004</v>
      </c>
      <c r="D4587" s="1" t="d">
        <v>1995-09-18</v>
      </c>
      <c r="E4587" s="1" t="str">
        <f t="shared" si="142"/>
        <v>1995</v>
      </c>
      <c r="F4587" s="1" t="str">
        <f t="shared" si="143"/>
        <v>Sep</v>
      </c>
      <c r="G4587" t="s">
        <v>24</v>
      </c>
      <c r="H4587" t="s">
        <v>1830</v>
      </c>
      <c r="I4587">
        <v>0.35</v>
      </c>
      <c r="J4587">
        <v>0.01</v>
      </c>
      <c r="K4587">
        <v>0</v>
      </c>
      <c r="L4587">
        <v>0.06</v>
      </c>
      <c r="M4587">
        <v>0.42</v>
      </c>
      <c r="N4587">
        <v>47</v>
      </c>
      <c r="O4587">
        <v>4</v>
      </c>
      <c r="P4587">
        <v>7.5</v>
      </c>
      <c r="Q4587">
        <v>13</v>
      </c>
      <c r="R4587" t="s">
        <v>4167</v>
      </c>
      <c r="S4587" t="s">
        <v>88</v>
      </c>
    </row>
    <row r="4588" spans="1:19" x14ac:dyDescent="0.2">
      <c r="A4588" t="s">
        <v>4168</v>
      </c>
      <c r="B4588" t="s">
        <v>17</v>
      </c>
      <c r="C4588">
        <v>2009</v>
      </c>
      <c r="D4588" s="1" t="d">
        <v>1988-02-18</v>
      </c>
      <c r="E4588" s="1" t="str">
        <f t="shared" si="142"/>
        <v>1988</v>
      </c>
      <c r="F4588" s="1" t="str">
        <f t="shared" si="143"/>
        <v>Feb</v>
      </c>
      <c r="G4588" t="s">
        <v>24</v>
      </c>
      <c r="H4588" t="s">
        <v>134</v>
      </c>
      <c r="I4588">
        <v>0.39</v>
      </c>
      <c r="J4588">
        <v>0</v>
      </c>
      <c r="K4588">
        <v>0</v>
      </c>
      <c r="L4588">
        <v>0.03</v>
      </c>
      <c r="M4588">
        <v>0.42</v>
      </c>
      <c r="N4588">
        <v>70</v>
      </c>
      <c r="O4588">
        <v>12</v>
      </c>
      <c r="P4588">
        <v>8.1</v>
      </c>
      <c r="Q4588">
        <v>9</v>
      </c>
      <c r="R4588" t="s">
        <v>134</v>
      </c>
      <c r="S4588" t="s">
        <v>20</v>
      </c>
    </row>
    <row r="4589" spans="1:19" x14ac:dyDescent="0.2">
      <c r="A4589" t="s">
        <v>4169</v>
      </c>
      <c r="B4589" t="s">
        <v>64</v>
      </c>
      <c r="C4589">
        <v>2004</v>
      </c>
      <c r="D4589" s="1" t="d">
        <v>2003-03-23</v>
      </c>
      <c r="E4589" s="1" t="str">
        <f t="shared" si="142"/>
        <v>2003</v>
      </c>
      <c r="F4589" s="1" t="str">
        <f t="shared" si="143"/>
        <v>Mar</v>
      </c>
      <c r="G4589" t="s">
        <v>50</v>
      </c>
      <c r="H4589" t="s">
        <v>111</v>
      </c>
      <c r="I4589">
        <v>0.3</v>
      </c>
      <c r="J4589">
        <v>0.11</v>
      </c>
      <c r="K4589">
        <v>0</v>
      </c>
      <c r="L4589">
        <v>0.01</v>
      </c>
      <c r="M4589">
        <v>0.42</v>
      </c>
      <c r="N4589">
        <v>60</v>
      </c>
      <c r="O4589">
        <v>21</v>
      </c>
      <c r="P4589" t="s">
        <v>203</v>
      </c>
      <c r="R4589" t="s">
        <v>111</v>
      </c>
      <c r="S4589" t="s">
        <v>20</v>
      </c>
    </row>
    <row r="4590" spans="1:19" x14ac:dyDescent="0.2">
      <c r="A4590" t="s">
        <v>3269</v>
      </c>
      <c r="B4590" t="s">
        <v>44</v>
      </c>
      <c r="C4590">
        <v>2009</v>
      </c>
      <c r="D4590" s="1" t="d">
        <v>1998-04-06</v>
      </c>
      <c r="E4590" s="1" t="str">
        <f t="shared" si="142"/>
        <v>1998</v>
      </c>
      <c r="F4590" s="1" t="str">
        <f t="shared" si="143"/>
        <v>Apr</v>
      </c>
      <c r="G4590" t="s">
        <v>34</v>
      </c>
      <c r="H4590" t="s">
        <v>71</v>
      </c>
      <c r="I4590">
        <v>0.23</v>
      </c>
      <c r="J4590">
        <v>0.15</v>
      </c>
      <c r="K4590">
        <v>0</v>
      </c>
      <c r="L4590">
        <v>0.04</v>
      </c>
      <c r="M4590">
        <v>0.42</v>
      </c>
      <c r="N4590">
        <v>71</v>
      </c>
      <c r="O4590">
        <v>56</v>
      </c>
      <c r="P4590">
        <v>5.9</v>
      </c>
      <c r="Q4590">
        <v>18</v>
      </c>
      <c r="R4590" t="s">
        <v>915</v>
      </c>
      <c r="S4590" t="s">
        <v>88</v>
      </c>
    </row>
    <row r="4591" spans="1:19" x14ac:dyDescent="0.2">
      <c r="A4591" t="s">
        <v>3057</v>
      </c>
      <c r="B4591" t="s">
        <v>64</v>
      </c>
      <c r="C4591">
        <v>2004</v>
      </c>
      <c r="D4591" s="1" t="d">
        <v>1994-12-09</v>
      </c>
      <c r="E4591" s="1" t="str">
        <f t="shared" si="142"/>
        <v>1994</v>
      </c>
      <c r="F4591" s="1" t="str">
        <f t="shared" si="143"/>
        <v>Dec</v>
      </c>
      <c r="G4591" t="s">
        <v>1</v>
      </c>
      <c r="H4591" t="s">
        <v>71</v>
      </c>
      <c r="I4591">
        <v>0.3</v>
      </c>
      <c r="J4591">
        <v>0.11</v>
      </c>
      <c r="K4591">
        <v>0</v>
      </c>
      <c r="L4591">
        <v>0.01</v>
      </c>
      <c r="M4591">
        <v>0.42</v>
      </c>
      <c r="N4591">
        <v>72</v>
      </c>
      <c r="O4591">
        <v>8</v>
      </c>
      <c r="P4591">
        <v>8</v>
      </c>
      <c r="Q4591">
        <v>4</v>
      </c>
      <c r="R4591" t="s">
        <v>1214</v>
      </c>
      <c r="S4591" t="s">
        <v>20</v>
      </c>
    </row>
    <row r="4592" spans="1:19" x14ac:dyDescent="0.2">
      <c r="A4592" t="s">
        <v>4170</v>
      </c>
      <c r="B4592" t="s">
        <v>104</v>
      </c>
      <c r="C4592">
        <v>1998</v>
      </c>
      <c r="D4592" s="1" t="d">
        <v>2010-10-11</v>
      </c>
      <c r="E4592" s="1" t="str">
        <f t="shared" si="142"/>
        <v>2010</v>
      </c>
      <c r="F4592" s="1" t="str">
        <f t="shared" si="143"/>
        <v>Oct</v>
      </c>
      <c r="G4592" t="s">
        <v>24</v>
      </c>
      <c r="H4592" t="s">
        <v>4171</v>
      </c>
      <c r="I4592">
        <v>0.23</v>
      </c>
      <c r="J4592">
        <v>0.16</v>
      </c>
      <c r="K4592">
        <v>0</v>
      </c>
      <c r="L4592">
        <v>0.03</v>
      </c>
      <c r="M4592">
        <v>0.42</v>
      </c>
    </row>
    <row r="4593" spans="1:19" x14ac:dyDescent="0.2">
      <c r="A4593" t="s">
        <v>4172</v>
      </c>
      <c r="B4593" t="s">
        <v>1015</v>
      </c>
      <c r="C4593">
        <v>2011</v>
      </c>
      <c r="D4593" s="1" t="d">
        <v>2002-08-27</v>
      </c>
      <c r="E4593" s="1" t="str">
        <f t="shared" si="142"/>
        <v>2002</v>
      </c>
      <c r="F4593" s="1" t="str">
        <f t="shared" si="143"/>
        <v>Aug</v>
      </c>
      <c r="G4593" t="s">
        <v>18</v>
      </c>
      <c r="H4593" t="s">
        <v>151</v>
      </c>
      <c r="I4593">
        <v>0.04</v>
      </c>
      <c r="J4593">
        <v>0.28000000000000003</v>
      </c>
      <c r="K4593">
        <v>0.01</v>
      </c>
      <c r="L4593">
        <v>0.09</v>
      </c>
      <c r="M4593">
        <v>0.42</v>
      </c>
    </row>
    <row r="4594" spans="1:19" x14ac:dyDescent="0.2">
      <c r="A4594" t="s">
        <v>4173</v>
      </c>
      <c r="B4594" t="s">
        <v>104</v>
      </c>
      <c r="C4594">
        <v>1999</v>
      </c>
      <c r="D4594" s="1" t="d">
        <v>2019-08-28</v>
      </c>
      <c r="E4594" s="1" t="str">
        <f t="shared" si="142"/>
        <v>2019</v>
      </c>
      <c r="F4594" s="1" t="str">
        <f t="shared" si="143"/>
        <v>Aug</v>
      </c>
      <c r="G4594" t="s">
        <v>28</v>
      </c>
      <c r="H4594" t="s">
        <v>68</v>
      </c>
      <c r="I4594">
        <v>0</v>
      </c>
      <c r="J4594">
        <v>0</v>
      </c>
      <c r="K4594">
        <v>0.39</v>
      </c>
      <c r="L4594">
        <v>0.03</v>
      </c>
      <c r="M4594">
        <v>0.42</v>
      </c>
    </row>
    <row r="4595" spans="1:19" x14ac:dyDescent="0.2">
      <c r="A4595" t="s">
        <v>4174</v>
      </c>
      <c r="B4595" t="s">
        <v>17</v>
      </c>
      <c r="C4595">
        <v>2011</v>
      </c>
      <c r="D4595" s="1" t="d">
        <v>2012-02-16</v>
      </c>
      <c r="E4595" s="1" t="str">
        <f t="shared" si="142"/>
        <v>2012</v>
      </c>
      <c r="F4595" s="1" t="str">
        <f t="shared" si="143"/>
        <v>Feb</v>
      </c>
      <c r="G4595" t="s">
        <v>34</v>
      </c>
      <c r="H4595" t="s">
        <v>111</v>
      </c>
      <c r="I4595">
        <v>0.4</v>
      </c>
      <c r="J4595">
        <v>0</v>
      </c>
      <c r="K4595">
        <v>0</v>
      </c>
      <c r="L4595">
        <v>0.02</v>
      </c>
      <c r="M4595">
        <v>0.42</v>
      </c>
      <c r="P4595" t="s">
        <v>203</v>
      </c>
      <c r="R4595" t="s">
        <v>111</v>
      </c>
      <c r="S4595" t="s">
        <v>112</v>
      </c>
    </row>
    <row r="4596" spans="1:19" x14ac:dyDescent="0.2">
      <c r="A4596" t="s">
        <v>4175</v>
      </c>
      <c r="B4596" t="s">
        <v>32</v>
      </c>
      <c r="C4596">
        <v>2009</v>
      </c>
      <c r="D4596" s="1" t="d">
        <v>2004-10-06</v>
      </c>
      <c r="E4596" s="1" t="str">
        <f t="shared" si="142"/>
        <v>2004</v>
      </c>
      <c r="F4596" s="1" t="str">
        <f t="shared" si="143"/>
        <v>Oct</v>
      </c>
      <c r="G4596" t="s">
        <v>50</v>
      </c>
      <c r="H4596" t="s">
        <v>484</v>
      </c>
      <c r="I4596">
        <v>0.42</v>
      </c>
      <c r="J4596">
        <v>0</v>
      </c>
      <c r="K4596">
        <v>0</v>
      </c>
      <c r="L4596">
        <v>0</v>
      </c>
      <c r="M4596">
        <v>0.42</v>
      </c>
    </row>
    <row r="4597" spans="1:19" x14ac:dyDescent="0.2">
      <c r="A4597" t="s">
        <v>4176</v>
      </c>
      <c r="B4597" t="s">
        <v>159</v>
      </c>
      <c r="C4597">
        <v>2008</v>
      </c>
      <c r="D4597" s="1" t="d">
        <v>2008-12-06</v>
      </c>
      <c r="E4597" s="1" t="str">
        <f t="shared" si="142"/>
        <v>2008</v>
      </c>
      <c r="F4597" s="1" t="str">
        <f t="shared" si="143"/>
        <v>Dec</v>
      </c>
      <c r="G4597" t="s">
        <v>86</v>
      </c>
      <c r="H4597" t="s">
        <v>372</v>
      </c>
      <c r="I4597">
        <v>0</v>
      </c>
      <c r="J4597">
        <v>0</v>
      </c>
      <c r="K4597">
        <v>0.42</v>
      </c>
      <c r="L4597">
        <v>0</v>
      </c>
      <c r="M4597">
        <v>0.42</v>
      </c>
    </row>
    <row r="4598" spans="1:19" x14ac:dyDescent="0.2">
      <c r="A4598" t="s">
        <v>1573</v>
      </c>
      <c r="B4598" t="s">
        <v>137</v>
      </c>
      <c r="C4598">
        <v>2002</v>
      </c>
      <c r="D4598" s="1" t="d">
        <v>2005-10-19</v>
      </c>
      <c r="E4598" s="1" t="str">
        <f t="shared" si="142"/>
        <v>2005</v>
      </c>
      <c r="F4598" s="1" t="str">
        <f t="shared" si="143"/>
        <v>Oct</v>
      </c>
      <c r="G4598" t="s">
        <v>24</v>
      </c>
      <c r="H4598" t="s">
        <v>155</v>
      </c>
      <c r="I4598">
        <v>0.35</v>
      </c>
      <c r="J4598">
        <v>0.05</v>
      </c>
      <c r="K4598">
        <v>0</v>
      </c>
      <c r="L4598">
        <v>0.02</v>
      </c>
      <c r="M4598">
        <v>0.42</v>
      </c>
      <c r="N4598">
        <v>71</v>
      </c>
      <c r="O4598">
        <v>16</v>
      </c>
      <c r="P4598">
        <v>8.6999999999999993</v>
      </c>
      <c r="Q4598">
        <v>10</v>
      </c>
      <c r="R4598" t="s">
        <v>1574</v>
      </c>
      <c r="S4598" t="s">
        <v>88</v>
      </c>
    </row>
    <row r="4599" spans="1:19" x14ac:dyDescent="0.2">
      <c r="A4599" t="s">
        <v>4177</v>
      </c>
      <c r="B4599" t="s">
        <v>55</v>
      </c>
      <c r="C4599">
        <v>2004</v>
      </c>
      <c r="D4599" s="1" t="d">
        <v>2016-01-13</v>
      </c>
      <c r="E4599" s="1" t="str">
        <f t="shared" si="142"/>
        <v>2016</v>
      </c>
      <c r="F4599" s="1" t="str">
        <f t="shared" si="143"/>
        <v>Jan</v>
      </c>
      <c r="G4599" t="s">
        <v>18</v>
      </c>
      <c r="H4599" t="s">
        <v>234</v>
      </c>
      <c r="I4599">
        <v>0</v>
      </c>
      <c r="J4599">
        <v>0</v>
      </c>
      <c r="K4599">
        <v>0.42</v>
      </c>
      <c r="L4599">
        <v>0</v>
      </c>
      <c r="M4599">
        <v>0.42</v>
      </c>
    </row>
    <row r="4600" spans="1:19" x14ac:dyDescent="0.2">
      <c r="A4600" t="s">
        <v>4127</v>
      </c>
      <c r="B4600" t="s">
        <v>17</v>
      </c>
      <c r="C4600">
        <v>2007</v>
      </c>
      <c r="D4600" s="1" t="d">
        <v>2014-06-30</v>
      </c>
      <c r="E4600" s="1" t="str">
        <f t="shared" si="142"/>
        <v>2014</v>
      </c>
      <c r="F4600" s="1" t="str">
        <f t="shared" si="143"/>
        <v>Jun</v>
      </c>
      <c r="G4600" t="s">
        <v>39</v>
      </c>
      <c r="H4600" t="s">
        <v>111</v>
      </c>
      <c r="I4600">
        <v>0.39</v>
      </c>
      <c r="J4600">
        <v>0</v>
      </c>
      <c r="K4600">
        <v>0</v>
      </c>
      <c r="L4600">
        <v>0.03</v>
      </c>
      <c r="M4600">
        <v>0.42</v>
      </c>
      <c r="P4600" t="s">
        <v>203</v>
      </c>
      <c r="R4600" t="s">
        <v>4178</v>
      </c>
      <c r="S4600" t="s">
        <v>20</v>
      </c>
    </row>
    <row r="4601" spans="1:19" x14ac:dyDescent="0.2">
      <c r="A4601" t="s">
        <v>4179</v>
      </c>
      <c r="B4601" t="s">
        <v>55</v>
      </c>
      <c r="C4601">
        <v>2003</v>
      </c>
      <c r="D4601" s="1" t="d">
        <v>1995-09-18</v>
      </c>
      <c r="E4601" s="1" t="str">
        <f t="shared" si="142"/>
        <v>1995</v>
      </c>
      <c r="F4601" s="1" t="str">
        <f t="shared" si="143"/>
        <v>Sep</v>
      </c>
      <c r="G4601" t="s">
        <v>50</v>
      </c>
      <c r="H4601" t="s">
        <v>484</v>
      </c>
      <c r="I4601">
        <v>0.21</v>
      </c>
      <c r="J4601">
        <v>0.16</v>
      </c>
      <c r="K4601">
        <v>0</v>
      </c>
      <c r="L4601">
        <v>0.05</v>
      </c>
      <c r="M4601">
        <v>0.42</v>
      </c>
    </row>
    <row r="4602" spans="1:19" x14ac:dyDescent="0.2">
      <c r="A4602" t="s">
        <v>2737</v>
      </c>
      <c r="B4602" t="s">
        <v>159</v>
      </c>
      <c r="C4602">
        <v>2007</v>
      </c>
      <c r="D4602" s="1" t="d">
        <v>2004-12-29</v>
      </c>
      <c r="E4602" s="1" t="str">
        <f t="shared" si="142"/>
        <v>2004</v>
      </c>
      <c r="F4602" s="1" t="str">
        <f t="shared" si="143"/>
        <v>Dec</v>
      </c>
      <c r="G4602" t="s">
        <v>50</v>
      </c>
      <c r="H4602" t="s">
        <v>568</v>
      </c>
      <c r="I4602">
        <v>0.15</v>
      </c>
      <c r="J4602">
        <v>0.17</v>
      </c>
      <c r="K4602">
        <v>0</v>
      </c>
      <c r="L4602">
        <v>0.1</v>
      </c>
      <c r="M4602">
        <v>0.42</v>
      </c>
      <c r="N4602">
        <v>61</v>
      </c>
      <c r="O4602">
        <v>5</v>
      </c>
      <c r="P4602">
        <v>7</v>
      </c>
      <c r="Q4602">
        <v>11</v>
      </c>
      <c r="R4602" t="s">
        <v>518</v>
      </c>
      <c r="S4602" t="s">
        <v>88</v>
      </c>
    </row>
    <row r="4603" spans="1:19" x14ac:dyDescent="0.2">
      <c r="A4603" t="s">
        <v>4180</v>
      </c>
      <c r="B4603" t="s">
        <v>95</v>
      </c>
      <c r="C4603">
        <v>2001</v>
      </c>
      <c r="D4603" s="1" t="d">
        <v>2009-08-11</v>
      </c>
      <c r="E4603" s="1" t="str">
        <f t="shared" si="142"/>
        <v>2009</v>
      </c>
      <c r="F4603" s="1" t="str">
        <f t="shared" si="143"/>
        <v>Aug</v>
      </c>
      <c r="G4603" t="s">
        <v>30</v>
      </c>
      <c r="H4603" t="s">
        <v>19</v>
      </c>
      <c r="I4603">
        <v>0.34</v>
      </c>
      <c r="J4603">
        <v>7.0000000000000007E-2</v>
      </c>
      <c r="K4603">
        <v>0</v>
      </c>
      <c r="L4603">
        <v>0</v>
      </c>
      <c r="M4603">
        <v>0.42</v>
      </c>
    </row>
    <row r="4604" spans="1:19" x14ac:dyDescent="0.2">
      <c r="A4604" t="s">
        <v>4181</v>
      </c>
      <c r="B4604" t="s">
        <v>95</v>
      </c>
      <c r="C4604">
        <v>1999</v>
      </c>
      <c r="D4604" s="1" t="d">
        <v>1991-01-19</v>
      </c>
      <c r="E4604" s="1" t="str">
        <f t="shared" si="142"/>
        <v>1991</v>
      </c>
      <c r="F4604" s="1" t="str">
        <f t="shared" si="143"/>
        <v>Jan</v>
      </c>
      <c r="G4604" t="s">
        <v>18</v>
      </c>
      <c r="H4604" t="s">
        <v>234</v>
      </c>
      <c r="I4604">
        <v>0</v>
      </c>
      <c r="J4604">
        <v>0</v>
      </c>
      <c r="K4604">
        <v>0.39</v>
      </c>
      <c r="L4604">
        <v>0.03</v>
      </c>
      <c r="M4604">
        <v>0.42</v>
      </c>
    </row>
    <row r="4605" spans="1:19" x14ac:dyDescent="0.2">
      <c r="A4605" t="s">
        <v>4182</v>
      </c>
      <c r="B4605" t="s">
        <v>95</v>
      </c>
      <c r="C4605">
        <v>2000</v>
      </c>
      <c r="D4605" s="1" t="d">
        <v>1995-07-02</v>
      </c>
      <c r="E4605" s="1" t="str">
        <f t="shared" si="142"/>
        <v>1995</v>
      </c>
      <c r="F4605" s="1" t="str">
        <f t="shared" si="143"/>
        <v>Jul</v>
      </c>
      <c r="G4605" t="s">
        <v>37</v>
      </c>
      <c r="H4605" t="s">
        <v>1656</v>
      </c>
      <c r="I4605">
        <v>0.34</v>
      </c>
      <c r="J4605">
        <v>7.0000000000000007E-2</v>
      </c>
      <c r="K4605">
        <v>0</v>
      </c>
      <c r="L4605">
        <v>0</v>
      </c>
      <c r="M4605">
        <v>0.42</v>
      </c>
    </row>
    <row r="4606" spans="1:19" x14ac:dyDescent="0.2">
      <c r="A4606" t="s">
        <v>4183</v>
      </c>
      <c r="B4606" t="s">
        <v>95</v>
      </c>
      <c r="C4606">
        <v>1998</v>
      </c>
      <c r="D4606" s="1" t="d">
        <v>1990-08-18</v>
      </c>
      <c r="E4606" s="1" t="str">
        <f t="shared" si="142"/>
        <v>1990</v>
      </c>
      <c r="F4606" s="1" t="str">
        <f t="shared" si="143"/>
        <v>Aug</v>
      </c>
      <c r="G4606" t="s">
        <v>24</v>
      </c>
      <c r="H4606" t="s">
        <v>776</v>
      </c>
      <c r="I4606">
        <v>0.35</v>
      </c>
      <c r="J4606">
        <v>0.06</v>
      </c>
      <c r="K4606">
        <v>0</v>
      </c>
      <c r="L4606">
        <v>0</v>
      </c>
      <c r="M4606">
        <v>0.42</v>
      </c>
    </row>
    <row r="4607" spans="1:19" x14ac:dyDescent="0.2">
      <c r="A4607" t="s">
        <v>3227</v>
      </c>
      <c r="B4607" t="s">
        <v>95</v>
      </c>
      <c r="C4607">
        <v>2000</v>
      </c>
      <c r="D4607" s="1" t="d">
        <v>1989-12-09</v>
      </c>
      <c r="E4607" s="1" t="str">
        <f t="shared" si="142"/>
        <v>1989</v>
      </c>
      <c r="F4607" s="1" t="str">
        <f t="shared" si="143"/>
        <v>Dec</v>
      </c>
      <c r="G4607" t="s">
        <v>18</v>
      </c>
      <c r="H4607" t="s">
        <v>776</v>
      </c>
      <c r="I4607">
        <v>0.34</v>
      </c>
      <c r="J4607">
        <v>7.0000000000000007E-2</v>
      </c>
      <c r="K4607">
        <v>0</v>
      </c>
      <c r="L4607">
        <v>0</v>
      </c>
      <c r="M4607">
        <v>0.42</v>
      </c>
    </row>
    <row r="4608" spans="1:19" x14ac:dyDescent="0.2">
      <c r="A4608" t="s">
        <v>845</v>
      </c>
      <c r="B4608" t="s">
        <v>189</v>
      </c>
      <c r="C4608">
        <v>2004</v>
      </c>
      <c r="D4608" s="1" t="d">
        <v>1995-07-21</v>
      </c>
      <c r="E4608" s="1" t="str">
        <f t="shared" si="142"/>
        <v>1995</v>
      </c>
      <c r="F4608" s="1" t="str">
        <f t="shared" si="143"/>
        <v>Jul</v>
      </c>
      <c r="G4608" t="s">
        <v>37</v>
      </c>
      <c r="H4608" t="s">
        <v>134</v>
      </c>
      <c r="I4608">
        <v>0.32</v>
      </c>
      <c r="J4608">
        <v>0.08</v>
      </c>
      <c r="K4608">
        <v>0</v>
      </c>
      <c r="L4608">
        <v>0.01</v>
      </c>
      <c r="M4608">
        <v>0.42</v>
      </c>
      <c r="N4608">
        <v>84</v>
      </c>
      <c r="O4608">
        <v>41</v>
      </c>
      <c r="P4608">
        <v>8.1999999999999993</v>
      </c>
      <c r="Q4608">
        <v>25</v>
      </c>
      <c r="R4608" t="s">
        <v>490</v>
      </c>
      <c r="S4608" t="s">
        <v>88</v>
      </c>
    </row>
    <row r="4609" spans="1:19" x14ac:dyDescent="0.2">
      <c r="A4609" t="s">
        <v>3036</v>
      </c>
      <c r="B4609" t="s">
        <v>159</v>
      </c>
      <c r="C4609">
        <v>2005</v>
      </c>
      <c r="D4609" s="1" t="d">
        <v>2002-02-01</v>
      </c>
      <c r="E4609" s="1" t="str">
        <f t="shared" si="142"/>
        <v>2002</v>
      </c>
      <c r="F4609" s="1" t="str">
        <f t="shared" si="143"/>
        <v>Feb</v>
      </c>
      <c r="G4609" t="s">
        <v>18</v>
      </c>
      <c r="H4609" t="s">
        <v>134</v>
      </c>
      <c r="I4609">
        <v>0.39</v>
      </c>
      <c r="J4609">
        <v>0</v>
      </c>
      <c r="K4609">
        <v>0</v>
      </c>
      <c r="L4609">
        <v>0.03</v>
      </c>
      <c r="M4609">
        <v>0.42</v>
      </c>
      <c r="N4609">
        <v>80</v>
      </c>
      <c r="O4609">
        <v>18</v>
      </c>
      <c r="P4609">
        <v>7.6</v>
      </c>
      <c r="Q4609">
        <v>13</v>
      </c>
      <c r="R4609" t="s">
        <v>193</v>
      </c>
      <c r="S4609" t="s">
        <v>20</v>
      </c>
    </row>
    <row r="4610" spans="1:19" x14ac:dyDescent="0.2">
      <c r="A4610" t="s">
        <v>2859</v>
      </c>
      <c r="B4610" t="s">
        <v>55</v>
      </c>
      <c r="C4610">
        <v>2008</v>
      </c>
      <c r="D4610" s="1" t="d">
        <v>2007-12-01</v>
      </c>
      <c r="E4610" s="1" t="str">
        <f t="shared" si="142"/>
        <v>2007</v>
      </c>
      <c r="F4610" s="1" t="str">
        <f t="shared" si="143"/>
        <v>Dec</v>
      </c>
      <c r="G4610" t="s">
        <v>18</v>
      </c>
      <c r="H4610" t="s">
        <v>68</v>
      </c>
      <c r="I4610">
        <v>0.35</v>
      </c>
      <c r="J4610">
        <v>0.01</v>
      </c>
      <c r="K4610">
        <v>0</v>
      </c>
      <c r="L4610">
        <v>0.06</v>
      </c>
      <c r="M4610">
        <v>0.42</v>
      </c>
      <c r="N4610">
        <v>84</v>
      </c>
      <c r="O4610">
        <v>12</v>
      </c>
      <c r="P4610">
        <v>7.3</v>
      </c>
      <c r="Q4610">
        <v>7</v>
      </c>
      <c r="R4610" t="s">
        <v>2256</v>
      </c>
      <c r="S4610" t="s">
        <v>20</v>
      </c>
    </row>
    <row r="4611" spans="1:19" x14ac:dyDescent="0.2">
      <c r="A4611" t="s">
        <v>4184</v>
      </c>
      <c r="B4611" t="s">
        <v>32</v>
      </c>
      <c r="C4611">
        <v>2006</v>
      </c>
      <c r="D4611" s="1" t="d">
        <v>2013-01-17</v>
      </c>
      <c r="E4611" s="1" t="str">
        <f t="shared" ref="E4611:E4674" si="144">TEXT(D4611,"yyyy")</f>
        <v>2013</v>
      </c>
      <c r="F4611" s="1" t="str">
        <f t="shared" ref="F4611:F4674" si="145">TEXT(D4611,"mmm")</f>
        <v>Jan</v>
      </c>
      <c r="G4611" t="s">
        <v>39</v>
      </c>
      <c r="H4611" t="s">
        <v>111</v>
      </c>
      <c r="I4611">
        <v>0.38</v>
      </c>
      <c r="J4611">
        <v>0.01</v>
      </c>
      <c r="K4611">
        <v>0</v>
      </c>
      <c r="L4611">
        <v>0.03</v>
      </c>
      <c r="M4611">
        <v>0.42</v>
      </c>
      <c r="P4611">
        <v>8.6999999999999993</v>
      </c>
      <c r="Q4611">
        <v>14</v>
      </c>
      <c r="R4611" t="s">
        <v>670</v>
      </c>
      <c r="S4611" t="s">
        <v>20</v>
      </c>
    </row>
    <row r="4612" spans="1:19" x14ac:dyDescent="0.2">
      <c r="A4612" t="s">
        <v>4185</v>
      </c>
      <c r="B4612" t="s">
        <v>137</v>
      </c>
      <c r="C4612">
        <v>2004</v>
      </c>
      <c r="D4612" s="1" t="d">
        <v>2010-03-10</v>
      </c>
      <c r="E4612" s="1" t="str">
        <f t="shared" si="144"/>
        <v>2010</v>
      </c>
      <c r="F4612" s="1" t="str">
        <f t="shared" si="145"/>
        <v>Mar</v>
      </c>
      <c r="G4612" t="s">
        <v>39</v>
      </c>
      <c r="H4612" t="s">
        <v>234</v>
      </c>
      <c r="I4612">
        <v>0.32</v>
      </c>
      <c r="J4612">
        <v>0.09</v>
      </c>
      <c r="K4612">
        <v>0</v>
      </c>
      <c r="L4612">
        <v>0.02</v>
      </c>
      <c r="M4612">
        <v>0.42</v>
      </c>
      <c r="N4612">
        <v>78</v>
      </c>
      <c r="O4612">
        <v>16</v>
      </c>
      <c r="P4612">
        <v>7.1</v>
      </c>
      <c r="Q4612">
        <v>7</v>
      </c>
      <c r="R4612" t="s">
        <v>819</v>
      </c>
      <c r="S4612" t="s">
        <v>20</v>
      </c>
    </row>
    <row r="4613" spans="1:19" x14ac:dyDescent="0.2">
      <c r="A4613" t="s">
        <v>3243</v>
      </c>
      <c r="B4613" t="s">
        <v>189</v>
      </c>
      <c r="C4613">
        <v>2004</v>
      </c>
      <c r="D4613" s="1" t="d">
        <v>1999-07-13</v>
      </c>
      <c r="E4613" s="1" t="str">
        <f t="shared" si="144"/>
        <v>1999</v>
      </c>
      <c r="F4613" s="1" t="str">
        <f t="shared" si="145"/>
        <v>Jul</v>
      </c>
      <c r="G4613" t="s">
        <v>1</v>
      </c>
      <c r="H4613" t="s">
        <v>222</v>
      </c>
      <c r="I4613">
        <v>0.32</v>
      </c>
      <c r="J4613">
        <v>0.08</v>
      </c>
      <c r="K4613">
        <v>0</v>
      </c>
      <c r="L4613">
        <v>0.01</v>
      </c>
      <c r="M4613">
        <v>0.42</v>
      </c>
      <c r="N4613">
        <v>81</v>
      </c>
      <c r="O4613">
        <v>32</v>
      </c>
      <c r="P4613">
        <v>8.8000000000000007</v>
      </c>
      <c r="Q4613">
        <v>17</v>
      </c>
      <c r="R4613" t="s">
        <v>3244</v>
      </c>
      <c r="S4613" t="s">
        <v>20</v>
      </c>
    </row>
    <row r="4614" spans="1:19" x14ac:dyDescent="0.2">
      <c r="A4614" t="s">
        <v>3683</v>
      </c>
      <c r="B4614" t="s">
        <v>32</v>
      </c>
      <c r="C4614">
        <v>2008</v>
      </c>
      <c r="D4614" s="1" t="d">
        <v>1995-06-29</v>
      </c>
      <c r="E4614" s="1" t="str">
        <f t="shared" si="144"/>
        <v>1995</v>
      </c>
      <c r="F4614" s="1" t="str">
        <f t="shared" si="145"/>
        <v>Jun</v>
      </c>
      <c r="G4614" t="s">
        <v>1</v>
      </c>
      <c r="H4614" t="s">
        <v>329</v>
      </c>
      <c r="I4614">
        <v>0.38</v>
      </c>
      <c r="J4614">
        <v>0</v>
      </c>
      <c r="K4614">
        <v>0</v>
      </c>
      <c r="L4614">
        <v>0.03</v>
      </c>
      <c r="M4614">
        <v>0.42</v>
      </c>
      <c r="N4614">
        <v>45</v>
      </c>
      <c r="O4614">
        <v>12</v>
      </c>
      <c r="P4614">
        <v>5.8</v>
      </c>
      <c r="Q4614">
        <v>8</v>
      </c>
      <c r="R4614" t="s">
        <v>461</v>
      </c>
      <c r="S4614" t="s">
        <v>20</v>
      </c>
    </row>
    <row r="4615" spans="1:19" x14ac:dyDescent="0.2">
      <c r="A4615" t="s">
        <v>4186</v>
      </c>
      <c r="B4615" t="s">
        <v>57</v>
      </c>
      <c r="C4615">
        <v>1995</v>
      </c>
      <c r="D4615" s="1" t="d">
        <v>2005-03-26</v>
      </c>
      <c r="E4615" s="1" t="str">
        <f t="shared" si="144"/>
        <v>2005</v>
      </c>
      <c r="F4615" s="1" t="str">
        <f t="shared" si="145"/>
        <v>Mar</v>
      </c>
      <c r="G4615" t="s">
        <v>18</v>
      </c>
      <c r="H4615" t="s">
        <v>372</v>
      </c>
      <c r="I4615">
        <v>0</v>
      </c>
      <c r="J4615">
        <v>0</v>
      </c>
      <c r="K4615">
        <v>0.42</v>
      </c>
      <c r="L4615">
        <v>0</v>
      </c>
      <c r="M4615">
        <v>0.42</v>
      </c>
    </row>
    <row r="4616" spans="1:19" x14ac:dyDescent="0.2">
      <c r="A4616" t="s">
        <v>4187</v>
      </c>
      <c r="B4616" t="s">
        <v>64</v>
      </c>
      <c r="C4616">
        <v>2004</v>
      </c>
      <c r="D4616" s="1" t="d">
        <v>2017-05-11</v>
      </c>
      <c r="E4616" s="1" t="str">
        <f t="shared" si="144"/>
        <v>2017</v>
      </c>
      <c r="F4616" s="1" t="str">
        <f t="shared" si="145"/>
        <v>May</v>
      </c>
      <c r="G4616" t="s">
        <v>34</v>
      </c>
      <c r="H4616" t="s">
        <v>286</v>
      </c>
      <c r="I4616">
        <v>0.3</v>
      </c>
      <c r="J4616">
        <v>0.11</v>
      </c>
      <c r="K4616">
        <v>0</v>
      </c>
      <c r="L4616">
        <v>0.01</v>
      </c>
      <c r="M4616">
        <v>0.42</v>
      </c>
    </row>
    <row r="4617" spans="1:19" x14ac:dyDescent="0.2">
      <c r="A4617" t="s">
        <v>3568</v>
      </c>
      <c r="B4617" t="s">
        <v>17</v>
      </c>
      <c r="C4617">
        <v>2010</v>
      </c>
      <c r="D4617" s="1" t="d">
        <v>2019-02-25</v>
      </c>
      <c r="E4617" s="1" t="str">
        <f t="shared" si="144"/>
        <v>2019</v>
      </c>
      <c r="F4617" s="1" t="str">
        <f t="shared" si="145"/>
        <v>Feb</v>
      </c>
      <c r="G4617" t="s">
        <v>50</v>
      </c>
      <c r="H4617" t="s">
        <v>71</v>
      </c>
      <c r="I4617">
        <v>0.23</v>
      </c>
      <c r="J4617">
        <v>0.15</v>
      </c>
      <c r="K4617">
        <v>0</v>
      </c>
      <c r="L4617">
        <v>0.04</v>
      </c>
      <c r="M4617">
        <v>0.42</v>
      </c>
      <c r="N4617">
        <v>59</v>
      </c>
      <c r="O4617">
        <v>11</v>
      </c>
      <c r="P4617">
        <v>7</v>
      </c>
      <c r="Q4617">
        <v>4</v>
      </c>
      <c r="R4617" t="s">
        <v>3355</v>
      </c>
      <c r="S4617" t="s">
        <v>112</v>
      </c>
    </row>
    <row r="4618" spans="1:19" x14ac:dyDescent="0.2">
      <c r="A4618" t="s">
        <v>4188</v>
      </c>
      <c r="B4618" t="s">
        <v>55</v>
      </c>
      <c r="C4618">
        <v>2008</v>
      </c>
      <c r="D4618" s="1" t="d">
        <v>1994-05-02</v>
      </c>
      <c r="E4618" s="1" t="str">
        <f t="shared" si="144"/>
        <v>1994</v>
      </c>
      <c r="F4618" s="1" t="str">
        <f t="shared" si="145"/>
        <v>May</v>
      </c>
      <c r="G4618" t="s">
        <v>18</v>
      </c>
      <c r="H4618" t="s">
        <v>71</v>
      </c>
      <c r="I4618">
        <v>0.21</v>
      </c>
      <c r="J4618">
        <v>0.16</v>
      </c>
      <c r="K4618">
        <v>0</v>
      </c>
      <c r="L4618">
        <v>0.05</v>
      </c>
      <c r="M4618">
        <v>0.42</v>
      </c>
      <c r="P4618" t="s">
        <v>203</v>
      </c>
      <c r="R4618" t="s">
        <v>1493</v>
      </c>
      <c r="S4618" t="s">
        <v>88</v>
      </c>
    </row>
    <row r="4619" spans="1:19" x14ac:dyDescent="0.2">
      <c r="A4619" t="s">
        <v>4189</v>
      </c>
      <c r="B4619" t="s">
        <v>79</v>
      </c>
      <c r="C4619">
        <v>2014</v>
      </c>
      <c r="D4619" s="1" t="d">
        <v>2006-06-25</v>
      </c>
      <c r="E4619" s="1" t="str">
        <f t="shared" si="144"/>
        <v>2006</v>
      </c>
      <c r="F4619" s="1" t="str">
        <f t="shared" si="145"/>
        <v>Jun</v>
      </c>
      <c r="G4619" t="s">
        <v>39</v>
      </c>
      <c r="H4619" t="s">
        <v>19</v>
      </c>
      <c r="I4619">
        <v>0</v>
      </c>
      <c r="J4619">
        <v>0.14000000000000001</v>
      </c>
      <c r="K4619">
        <v>0.27</v>
      </c>
      <c r="L4619">
        <v>0.01</v>
      </c>
      <c r="M4619">
        <v>0.42</v>
      </c>
      <c r="N4619">
        <v>76</v>
      </c>
      <c r="O4619">
        <v>39</v>
      </c>
      <c r="P4619">
        <v>8.1999999999999993</v>
      </c>
      <c r="Q4619">
        <v>54</v>
      </c>
      <c r="R4619" t="s">
        <v>2307</v>
      </c>
      <c r="S4619" t="s">
        <v>112</v>
      </c>
    </row>
    <row r="4620" spans="1:19" x14ac:dyDescent="0.2">
      <c r="A4620" t="s">
        <v>4190</v>
      </c>
      <c r="B4620" t="s">
        <v>32</v>
      </c>
      <c r="C4620">
        <v>2010</v>
      </c>
      <c r="D4620" s="1" t="d">
        <v>1989-05-30</v>
      </c>
      <c r="E4620" s="1" t="str">
        <f t="shared" si="144"/>
        <v>1989</v>
      </c>
      <c r="F4620" s="1" t="str">
        <f t="shared" si="145"/>
        <v>May</v>
      </c>
      <c r="G4620" t="s">
        <v>34</v>
      </c>
      <c r="H4620" t="s">
        <v>372</v>
      </c>
      <c r="I4620">
        <v>0</v>
      </c>
      <c r="J4620">
        <v>0</v>
      </c>
      <c r="K4620">
        <v>0.42</v>
      </c>
      <c r="L4620">
        <v>0</v>
      </c>
      <c r="M4620">
        <v>0.42</v>
      </c>
    </row>
    <row r="4621" spans="1:19" x14ac:dyDescent="0.2">
      <c r="A4621" t="s">
        <v>3020</v>
      </c>
      <c r="B4621" t="s">
        <v>189</v>
      </c>
      <c r="C4621">
        <v>2005</v>
      </c>
      <c r="D4621" s="1" t="d">
        <v>2006-07-03</v>
      </c>
      <c r="E4621" s="1" t="str">
        <f t="shared" si="144"/>
        <v>2006</v>
      </c>
      <c r="F4621" s="1" t="str">
        <f t="shared" si="145"/>
        <v>Jul</v>
      </c>
      <c r="G4621" t="s">
        <v>50</v>
      </c>
      <c r="H4621" t="s">
        <v>134</v>
      </c>
      <c r="I4621">
        <v>0.32</v>
      </c>
      <c r="J4621">
        <v>0.08</v>
      </c>
      <c r="K4621">
        <v>0</v>
      </c>
      <c r="L4621">
        <v>0.01</v>
      </c>
      <c r="M4621">
        <v>0.42</v>
      </c>
      <c r="N4621">
        <v>69</v>
      </c>
      <c r="O4621">
        <v>20</v>
      </c>
      <c r="P4621">
        <v>6.3</v>
      </c>
      <c r="Q4621">
        <v>13</v>
      </c>
      <c r="R4621" t="s">
        <v>134</v>
      </c>
      <c r="S4621" t="s">
        <v>112</v>
      </c>
    </row>
    <row r="4622" spans="1:19" x14ac:dyDescent="0.2">
      <c r="A4622" t="s">
        <v>4057</v>
      </c>
      <c r="B4622" t="s">
        <v>55</v>
      </c>
      <c r="C4622">
        <v>2007</v>
      </c>
      <c r="D4622" s="1" t="d">
        <v>2007-03-07</v>
      </c>
      <c r="E4622" s="1" t="str">
        <f t="shared" si="144"/>
        <v>2007</v>
      </c>
      <c r="F4622" s="1" t="str">
        <f t="shared" si="145"/>
        <v>Mar</v>
      </c>
      <c r="G4622" t="s">
        <v>272</v>
      </c>
      <c r="H4622" t="s">
        <v>254</v>
      </c>
      <c r="I4622">
        <v>0.2</v>
      </c>
      <c r="J4622">
        <v>0.16</v>
      </c>
      <c r="K4622">
        <v>0</v>
      </c>
      <c r="L4622">
        <v>0.05</v>
      </c>
      <c r="M4622">
        <v>0.42</v>
      </c>
      <c r="N4622">
        <v>70</v>
      </c>
      <c r="O4622">
        <v>11</v>
      </c>
      <c r="P4622">
        <v>1.7</v>
      </c>
      <c r="Q4622">
        <v>30</v>
      </c>
      <c r="R4622" t="s">
        <v>835</v>
      </c>
      <c r="S4622" t="s">
        <v>112</v>
      </c>
    </row>
    <row r="4623" spans="1:19" x14ac:dyDescent="0.2">
      <c r="A4623" t="s">
        <v>2982</v>
      </c>
      <c r="B4623" t="s">
        <v>49</v>
      </c>
      <c r="C4623">
        <v>2013</v>
      </c>
      <c r="D4623" s="1" t="d">
        <v>2017-03-24</v>
      </c>
      <c r="E4623" s="1" t="str">
        <f t="shared" si="144"/>
        <v>2017</v>
      </c>
      <c r="F4623" s="1" t="str">
        <f t="shared" si="145"/>
        <v>Mar</v>
      </c>
      <c r="G4623" t="s">
        <v>50</v>
      </c>
      <c r="H4623" t="s">
        <v>825</v>
      </c>
      <c r="I4623">
        <v>0.14000000000000001</v>
      </c>
      <c r="J4623">
        <v>0.18</v>
      </c>
      <c r="K4623">
        <v>0.03</v>
      </c>
      <c r="L4623">
        <v>7.0000000000000007E-2</v>
      </c>
      <c r="M4623">
        <v>0.42</v>
      </c>
      <c r="N4623">
        <v>80</v>
      </c>
      <c r="O4623">
        <v>23</v>
      </c>
      <c r="P4623">
        <v>8.1999999999999993</v>
      </c>
      <c r="Q4623">
        <v>508</v>
      </c>
      <c r="R4623" t="s">
        <v>3492</v>
      </c>
    </row>
    <row r="4624" spans="1:19" x14ac:dyDescent="0.2">
      <c r="A4624" t="s">
        <v>944</v>
      </c>
      <c r="B4624" t="s">
        <v>159</v>
      </c>
      <c r="C4624">
        <v>2010</v>
      </c>
      <c r="D4624" s="1" t="d">
        <v>2004-11-03</v>
      </c>
      <c r="E4624" s="1" t="str">
        <f t="shared" si="144"/>
        <v>2004</v>
      </c>
      <c r="F4624" s="1" t="str">
        <f t="shared" si="145"/>
        <v>Nov</v>
      </c>
      <c r="G4624" t="s">
        <v>50</v>
      </c>
      <c r="H4624" t="s">
        <v>51</v>
      </c>
      <c r="I4624">
        <v>0.39</v>
      </c>
      <c r="J4624">
        <v>0</v>
      </c>
      <c r="K4624">
        <v>0</v>
      </c>
      <c r="L4624">
        <v>0.03</v>
      </c>
      <c r="M4624">
        <v>0.42</v>
      </c>
      <c r="P4624">
        <v>6.4</v>
      </c>
      <c r="Q4624">
        <v>5</v>
      </c>
      <c r="R4624" t="s">
        <v>426</v>
      </c>
      <c r="S4624" t="s">
        <v>20</v>
      </c>
    </row>
    <row r="4625" spans="1:19" x14ac:dyDescent="0.2">
      <c r="A4625" t="s">
        <v>4191</v>
      </c>
      <c r="B4625" t="s">
        <v>104</v>
      </c>
      <c r="C4625">
        <v>2001</v>
      </c>
      <c r="D4625" s="1" t="d">
        <v>2002-06-17</v>
      </c>
      <c r="E4625" s="1" t="str">
        <f t="shared" si="144"/>
        <v>2002</v>
      </c>
      <c r="F4625" s="1" t="str">
        <f t="shared" si="145"/>
        <v>Jun</v>
      </c>
      <c r="G4625" t="s">
        <v>50</v>
      </c>
      <c r="H4625" t="s">
        <v>222</v>
      </c>
      <c r="I4625">
        <v>0.14000000000000001</v>
      </c>
      <c r="J4625">
        <v>0.1</v>
      </c>
      <c r="K4625">
        <v>0.16</v>
      </c>
      <c r="L4625">
        <v>0.03</v>
      </c>
      <c r="M4625">
        <v>0.42</v>
      </c>
      <c r="N4625">
        <v>65</v>
      </c>
      <c r="O4625">
        <v>14</v>
      </c>
      <c r="P4625">
        <v>6.8</v>
      </c>
      <c r="Q4625">
        <v>44</v>
      </c>
      <c r="R4625" t="s">
        <v>222</v>
      </c>
      <c r="S4625" t="s">
        <v>20</v>
      </c>
    </row>
    <row r="4626" spans="1:19" x14ac:dyDescent="0.2">
      <c r="A4626" t="s">
        <v>4192</v>
      </c>
      <c r="B4626" t="s">
        <v>55</v>
      </c>
      <c r="C4626">
        <v>2002</v>
      </c>
      <c r="D4626" s="1" t="d">
        <v>1988-09-19</v>
      </c>
      <c r="E4626" s="1" t="str">
        <f t="shared" si="144"/>
        <v>1988</v>
      </c>
      <c r="F4626" s="1" t="str">
        <f t="shared" si="145"/>
        <v>Sep</v>
      </c>
      <c r="G4626" t="s">
        <v>37</v>
      </c>
      <c r="H4626" t="s">
        <v>274</v>
      </c>
      <c r="I4626">
        <v>0.2</v>
      </c>
      <c r="J4626">
        <v>0.16</v>
      </c>
      <c r="K4626">
        <v>0</v>
      </c>
      <c r="L4626">
        <v>0.05</v>
      </c>
      <c r="M4626">
        <v>0.42</v>
      </c>
      <c r="N4626">
        <v>75</v>
      </c>
      <c r="O4626">
        <v>18</v>
      </c>
      <c r="P4626">
        <v>8.5</v>
      </c>
      <c r="Q4626">
        <v>26</v>
      </c>
      <c r="R4626" t="s">
        <v>1170</v>
      </c>
      <c r="S4626" t="s">
        <v>53</v>
      </c>
    </row>
    <row r="4627" spans="1:19" x14ac:dyDescent="0.2">
      <c r="A4627" t="s">
        <v>4193</v>
      </c>
      <c r="B4627" t="s">
        <v>189</v>
      </c>
      <c r="C4627">
        <v>2005</v>
      </c>
      <c r="D4627" s="1" t="d">
        <v>2005-10-06</v>
      </c>
      <c r="E4627" s="1" t="str">
        <f t="shared" si="144"/>
        <v>2005</v>
      </c>
      <c r="F4627" s="1" t="str">
        <f t="shared" si="145"/>
        <v>Oct</v>
      </c>
      <c r="G4627" t="s">
        <v>30</v>
      </c>
      <c r="H4627" t="s">
        <v>151</v>
      </c>
      <c r="I4627">
        <v>0.32</v>
      </c>
      <c r="J4627">
        <v>0.08</v>
      </c>
      <c r="K4627">
        <v>0</v>
      </c>
      <c r="L4627">
        <v>0.01</v>
      </c>
      <c r="M4627">
        <v>0.42</v>
      </c>
    </row>
    <row r="4628" spans="1:19" x14ac:dyDescent="0.2">
      <c r="A4628" t="s">
        <v>4194</v>
      </c>
      <c r="B4628" t="s">
        <v>55</v>
      </c>
      <c r="C4628">
        <v>2005</v>
      </c>
      <c r="D4628" s="1" t="d">
        <v>2001-01-26</v>
      </c>
      <c r="E4628" s="1" t="str">
        <f t="shared" si="144"/>
        <v>2001</v>
      </c>
      <c r="F4628" s="1" t="str">
        <f t="shared" si="145"/>
        <v>Jan</v>
      </c>
      <c r="G4628" t="s">
        <v>50</v>
      </c>
      <c r="H4628" t="s">
        <v>234</v>
      </c>
      <c r="I4628">
        <v>0.18</v>
      </c>
      <c r="J4628">
        <v>0.14000000000000001</v>
      </c>
      <c r="K4628">
        <v>0.05</v>
      </c>
      <c r="L4628">
        <v>0.05</v>
      </c>
      <c r="M4628">
        <v>0.42</v>
      </c>
      <c r="N4628">
        <v>70</v>
      </c>
      <c r="O4628">
        <v>30</v>
      </c>
      <c r="P4628">
        <v>7.5</v>
      </c>
      <c r="Q4628">
        <v>46</v>
      </c>
      <c r="R4628" t="s">
        <v>357</v>
      </c>
      <c r="S4628" t="s">
        <v>53</v>
      </c>
    </row>
    <row r="4629" spans="1:19" x14ac:dyDescent="0.2">
      <c r="A4629" t="s">
        <v>608</v>
      </c>
      <c r="B4629" t="s">
        <v>17</v>
      </c>
      <c r="C4629">
        <v>2012</v>
      </c>
      <c r="D4629" s="1" t="d">
        <v>2008-06-22</v>
      </c>
      <c r="E4629" s="1" t="str">
        <f t="shared" si="144"/>
        <v>2008</v>
      </c>
      <c r="F4629" s="1" t="str">
        <f t="shared" si="145"/>
        <v>Jun</v>
      </c>
      <c r="G4629" t="s">
        <v>18</v>
      </c>
      <c r="H4629" t="s">
        <v>51</v>
      </c>
      <c r="I4629">
        <v>0.36</v>
      </c>
      <c r="J4629">
        <v>0.03</v>
      </c>
      <c r="K4629">
        <v>0</v>
      </c>
      <c r="L4629">
        <v>0.03</v>
      </c>
      <c r="M4629">
        <v>0.42</v>
      </c>
      <c r="P4629">
        <v>7.5</v>
      </c>
      <c r="Q4629">
        <v>10</v>
      </c>
      <c r="R4629" t="s">
        <v>1689</v>
      </c>
      <c r="S4629" t="s">
        <v>20</v>
      </c>
    </row>
    <row r="4630" spans="1:19" x14ac:dyDescent="0.2">
      <c r="A4630" t="s">
        <v>4195</v>
      </c>
      <c r="B4630" t="s">
        <v>104</v>
      </c>
      <c r="C4630">
        <v>1998</v>
      </c>
      <c r="D4630" s="1" t="d">
        <v>2003-10-05</v>
      </c>
      <c r="E4630" s="1" t="str">
        <f t="shared" si="144"/>
        <v>2003</v>
      </c>
      <c r="F4630" s="1" t="str">
        <f t="shared" si="145"/>
        <v>Oct</v>
      </c>
      <c r="G4630" t="s">
        <v>18</v>
      </c>
      <c r="H4630" t="s">
        <v>234</v>
      </c>
      <c r="I4630">
        <v>0.02</v>
      </c>
      <c r="J4630">
        <v>0.02</v>
      </c>
      <c r="K4630">
        <v>0.35</v>
      </c>
      <c r="L4630">
        <v>0.03</v>
      </c>
      <c r="M4630">
        <v>0.42</v>
      </c>
    </row>
    <row r="4631" spans="1:19" x14ac:dyDescent="0.2">
      <c r="A4631" t="s">
        <v>2870</v>
      </c>
      <c r="B4631" t="s">
        <v>49</v>
      </c>
      <c r="C4631">
        <v>2009</v>
      </c>
      <c r="D4631" s="1" t="d">
        <v>1991-12-11</v>
      </c>
      <c r="E4631" s="1" t="str">
        <f t="shared" si="144"/>
        <v>1991</v>
      </c>
      <c r="F4631" s="1" t="str">
        <f t="shared" si="145"/>
        <v>Dec</v>
      </c>
      <c r="G4631" t="s">
        <v>34</v>
      </c>
      <c r="H4631" t="s">
        <v>267</v>
      </c>
      <c r="I4631">
        <v>0.24</v>
      </c>
      <c r="J4631">
        <v>0.12</v>
      </c>
      <c r="K4631">
        <v>0</v>
      </c>
      <c r="L4631">
        <v>0.06</v>
      </c>
      <c r="M4631">
        <v>0.42</v>
      </c>
      <c r="N4631">
        <v>75</v>
      </c>
      <c r="O4631">
        <v>36</v>
      </c>
      <c r="P4631">
        <v>7.6</v>
      </c>
      <c r="Q4631">
        <v>18</v>
      </c>
      <c r="R4631" t="s">
        <v>326</v>
      </c>
      <c r="S4631" t="s">
        <v>112</v>
      </c>
    </row>
    <row r="4632" spans="1:19" x14ac:dyDescent="0.2">
      <c r="A4632" t="s">
        <v>4196</v>
      </c>
      <c r="B4632" t="s">
        <v>64</v>
      </c>
      <c r="C4632">
        <v>2001</v>
      </c>
      <c r="D4632" s="1" t="d">
        <v>2001-01-15</v>
      </c>
      <c r="E4632" s="1" t="str">
        <f t="shared" si="144"/>
        <v>2001</v>
      </c>
      <c r="F4632" s="1" t="str">
        <f t="shared" si="145"/>
        <v>Jan</v>
      </c>
      <c r="G4632" t="s">
        <v>1</v>
      </c>
      <c r="H4632" t="s">
        <v>484</v>
      </c>
      <c r="I4632">
        <v>0.3</v>
      </c>
      <c r="J4632">
        <v>0.11</v>
      </c>
      <c r="K4632">
        <v>0</v>
      </c>
      <c r="L4632">
        <v>0.01</v>
      </c>
      <c r="M4632">
        <v>0.42</v>
      </c>
    </row>
    <row r="4633" spans="1:19" x14ac:dyDescent="0.2">
      <c r="A4633" t="s">
        <v>1710</v>
      </c>
      <c r="B4633" t="s">
        <v>137</v>
      </c>
      <c r="C4633">
        <v>2006</v>
      </c>
      <c r="D4633" s="1" t="d">
        <v>2006-09-26</v>
      </c>
      <c r="E4633" s="1" t="str">
        <f t="shared" si="144"/>
        <v>2006</v>
      </c>
      <c r="F4633" s="1" t="str">
        <f t="shared" si="145"/>
        <v>Sep</v>
      </c>
      <c r="G4633" t="s">
        <v>37</v>
      </c>
      <c r="H4633" t="s">
        <v>134</v>
      </c>
      <c r="I4633">
        <v>0.31</v>
      </c>
      <c r="J4633">
        <v>0.09</v>
      </c>
      <c r="K4633">
        <v>0</v>
      </c>
      <c r="L4633">
        <v>0.01</v>
      </c>
      <c r="M4633">
        <v>0.42</v>
      </c>
      <c r="N4633">
        <v>77</v>
      </c>
      <c r="O4633">
        <v>65</v>
      </c>
      <c r="P4633">
        <v>8</v>
      </c>
      <c r="Q4633">
        <v>51</v>
      </c>
      <c r="R4633" t="s">
        <v>684</v>
      </c>
      <c r="S4633" t="s">
        <v>53</v>
      </c>
    </row>
    <row r="4634" spans="1:19" x14ac:dyDescent="0.2">
      <c r="A4634" t="s">
        <v>4197</v>
      </c>
      <c r="B4634" t="s">
        <v>137</v>
      </c>
      <c r="C4634">
        <v>2006</v>
      </c>
      <c r="D4634" s="1" t="d">
        <v>1989-03-25</v>
      </c>
      <c r="E4634" s="1" t="str">
        <f t="shared" si="144"/>
        <v>1989</v>
      </c>
      <c r="F4634" s="1" t="str">
        <f t="shared" si="145"/>
        <v>Mar</v>
      </c>
      <c r="G4634" t="s">
        <v>50</v>
      </c>
      <c r="H4634" t="s">
        <v>484</v>
      </c>
      <c r="I4634">
        <v>0.31</v>
      </c>
      <c r="J4634">
        <v>0.09</v>
      </c>
      <c r="K4634">
        <v>0</v>
      </c>
      <c r="L4634">
        <v>0.01</v>
      </c>
      <c r="M4634">
        <v>0.42</v>
      </c>
    </row>
    <row r="4635" spans="1:19" x14ac:dyDescent="0.2">
      <c r="A4635" t="s">
        <v>3462</v>
      </c>
      <c r="B4635" t="s">
        <v>44</v>
      </c>
      <c r="C4635">
        <v>2012</v>
      </c>
      <c r="D4635" s="1" t="d">
        <v>2014-06-09</v>
      </c>
      <c r="E4635" s="1" t="str">
        <f t="shared" si="144"/>
        <v>2014</v>
      </c>
      <c r="F4635" s="1" t="str">
        <f t="shared" si="145"/>
        <v>Jun</v>
      </c>
      <c r="G4635" t="s">
        <v>37</v>
      </c>
      <c r="H4635" t="s">
        <v>51</v>
      </c>
      <c r="I4635">
        <v>0.21</v>
      </c>
      <c r="J4635">
        <v>0.17</v>
      </c>
      <c r="K4635">
        <v>0</v>
      </c>
      <c r="L4635">
        <v>0.04</v>
      </c>
      <c r="M4635">
        <v>0.42</v>
      </c>
      <c r="N4635">
        <v>76</v>
      </c>
      <c r="O4635">
        <v>59</v>
      </c>
      <c r="P4635">
        <v>8.1999999999999993</v>
      </c>
      <c r="Q4635">
        <v>319</v>
      </c>
      <c r="R4635" t="s">
        <v>3463</v>
      </c>
      <c r="S4635" t="s">
        <v>53</v>
      </c>
    </row>
    <row r="4636" spans="1:19" x14ac:dyDescent="0.2">
      <c r="A4636" t="s">
        <v>4198</v>
      </c>
      <c r="B4636" t="s">
        <v>17</v>
      </c>
      <c r="C4636" t="s">
        <v>286</v>
      </c>
      <c r="D4636" s="1" t="d">
        <v>1998-07-05</v>
      </c>
      <c r="E4636" s="1" t="str">
        <f t="shared" si="144"/>
        <v>1998</v>
      </c>
      <c r="F4636" s="1" t="str">
        <f t="shared" si="145"/>
        <v>Jul</v>
      </c>
      <c r="G4636" t="s">
        <v>18</v>
      </c>
      <c r="H4636" t="s">
        <v>1091</v>
      </c>
      <c r="I4636">
        <v>0.39</v>
      </c>
      <c r="J4636">
        <v>0</v>
      </c>
      <c r="K4636">
        <v>0</v>
      </c>
      <c r="L4636">
        <v>0.02</v>
      </c>
      <c r="M4636">
        <v>0.42</v>
      </c>
      <c r="N4636">
        <v>76</v>
      </c>
      <c r="O4636">
        <v>25</v>
      </c>
      <c r="P4636">
        <v>8.1</v>
      </c>
      <c r="Q4636">
        <v>7</v>
      </c>
      <c r="R4636" t="s">
        <v>135</v>
      </c>
      <c r="S4636" t="s">
        <v>20</v>
      </c>
    </row>
    <row r="4637" spans="1:19" x14ac:dyDescent="0.2">
      <c r="A4637" t="s">
        <v>4199</v>
      </c>
      <c r="B4637" t="s">
        <v>187</v>
      </c>
      <c r="C4637">
        <v>2016</v>
      </c>
      <c r="D4637" s="1" t="d">
        <v>2008-11-26</v>
      </c>
      <c r="E4637" s="1" t="str">
        <f t="shared" si="144"/>
        <v>2008</v>
      </c>
      <c r="F4637" s="1" t="str">
        <f t="shared" si="145"/>
        <v>Nov</v>
      </c>
      <c r="G4637" t="s">
        <v>28</v>
      </c>
      <c r="H4637" t="s">
        <v>19</v>
      </c>
      <c r="I4637">
        <v>0.2</v>
      </c>
      <c r="J4637">
        <v>0.14000000000000001</v>
      </c>
      <c r="K4637">
        <v>0.05</v>
      </c>
      <c r="L4637">
        <v>0.03</v>
      </c>
      <c r="M4637">
        <v>0.42</v>
      </c>
      <c r="N4637">
        <v>75</v>
      </c>
      <c r="O4637">
        <v>72</v>
      </c>
      <c r="P4637">
        <v>6.8</v>
      </c>
      <c r="Q4637">
        <v>208</v>
      </c>
      <c r="R4637" t="s">
        <v>4200</v>
      </c>
      <c r="S4637" t="s">
        <v>20</v>
      </c>
    </row>
    <row r="4638" spans="1:19" x14ac:dyDescent="0.2">
      <c r="A4638" t="s">
        <v>4201</v>
      </c>
      <c r="B4638" t="s">
        <v>32</v>
      </c>
      <c r="C4638">
        <v>2008</v>
      </c>
      <c r="D4638" s="1" t="d">
        <v>2021-04-29</v>
      </c>
      <c r="E4638" s="1" t="str">
        <f t="shared" si="144"/>
        <v>2021</v>
      </c>
      <c r="F4638" s="1" t="str">
        <f t="shared" si="145"/>
        <v>Apr</v>
      </c>
      <c r="G4638" t="s">
        <v>28</v>
      </c>
      <c r="H4638" t="s">
        <v>242</v>
      </c>
      <c r="I4638">
        <v>0.22</v>
      </c>
      <c r="J4638">
        <v>0.02</v>
      </c>
      <c r="K4638">
        <v>0.16</v>
      </c>
      <c r="L4638">
        <v>0.02</v>
      </c>
      <c r="M4638">
        <v>0.42</v>
      </c>
      <c r="N4638">
        <v>74</v>
      </c>
      <c r="O4638">
        <v>35</v>
      </c>
      <c r="P4638">
        <v>6.8</v>
      </c>
      <c r="Q4638">
        <v>12</v>
      </c>
      <c r="R4638" t="s">
        <v>1187</v>
      </c>
      <c r="S4638" t="s">
        <v>88</v>
      </c>
    </row>
    <row r="4639" spans="1:19" x14ac:dyDescent="0.2">
      <c r="A4639" t="s">
        <v>3159</v>
      </c>
      <c r="B4639" t="s">
        <v>44</v>
      </c>
      <c r="C4639">
        <v>2010</v>
      </c>
      <c r="D4639" s="1" t="d">
        <v>2016-04-17</v>
      </c>
      <c r="E4639" s="1" t="str">
        <f t="shared" si="144"/>
        <v>2016</v>
      </c>
      <c r="F4639" s="1" t="str">
        <f t="shared" si="145"/>
        <v>Apr</v>
      </c>
      <c r="G4639" t="s">
        <v>37</v>
      </c>
      <c r="H4639" t="s">
        <v>151</v>
      </c>
      <c r="I4639">
        <v>0.19</v>
      </c>
      <c r="J4639">
        <v>0.16</v>
      </c>
      <c r="K4639">
        <v>0.03</v>
      </c>
      <c r="L4639">
        <v>0.04</v>
      </c>
      <c r="M4639">
        <v>0.42</v>
      </c>
      <c r="N4639">
        <v>84</v>
      </c>
      <c r="O4639">
        <v>70</v>
      </c>
      <c r="P4639">
        <v>8.4</v>
      </c>
      <c r="Q4639">
        <v>182</v>
      </c>
      <c r="R4639" t="s">
        <v>1503</v>
      </c>
      <c r="S4639" t="s">
        <v>53</v>
      </c>
    </row>
    <row r="4640" spans="1:19" x14ac:dyDescent="0.2">
      <c r="A4640" t="s">
        <v>4202</v>
      </c>
      <c r="B4640" t="s">
        <v>32</v>
      </c>
      <c r="C4640">
        <v>2007</v>
      </c>
      <c r="D4640" s="1" t="d">
        <v>1997-05-10</v>
      </c>
      <c r="E4640" s="1" t="str">
        <f t="shared" si="144"/>
        <v>1997</v>
      </c>
      <c r="F4640" s="1" t="str">
        <f t="shared" si="145"/>
        <v>May</v>
      </c>
      <c r="G4640" t="s">
        <v>34</v>
      </c>
      <c r="H4640" t="s">
        <v>4203</v>
      </c>
      <c r="I4640">
        <v>0.39</v>
      </c>
      <c r="J4640">
        <v>0</v>
      </c>
      <c r="K4640">
        <v>0</v>
      </c>
      <c r="L4640">
        <v>0.03</v>
      </c>
      <c r="M4640">
        <v>0.42</v>
      </c>
      <c r="P4640">
        <v>9.1999999999999993</v>
      </c>
      <c r="Q4640">
        <v>12</v>
      </c>
      <c r="R4640" t="s">
        <v>4203</v>
      </c>
      <c r="S4640" t="s">
        <v>20</v>
      </c>
    </row>
    <row r="4641" spans="1:19" x14ac:dyDescent="0.2">
      <c r="A4641" t="s">
        <v>4204</v>
      </c>
      <c r="B4641" t="s">
        <v>49</v>
      </c>
      <c r="C4641">
        <v>2010</v>
      </c>
      <c r="D4641" s="1" t="d">
        <v>2015-08-08</v>
      </c>
      <c r="E4641" s="1" t="str">
        <f t="shared" si="144"/>
        <v>2015</v>
      </c>
      <c r="F4641" s="1" t="str">
        <f t="shared" si="145"/>
        <v>Aug</v>
      </c>
      <c r="G4641" t="s">
        <v>50</v>
      </c>
      <c r="H4641" t="s">
        <v>568</v>
      </c>
      <c r="I4641">
        <v>0.27</v>
      </c>
      <c r="J4641">
        <v>0.09</v>
      </c>
      <c r="K4641">
        <v>0</v>
      </c>
      <c r="L4641">
        <v>0.05</v>
      </c>
      <c r="M4641">
        <v>0.42</v>
      </c>
      <c r="N4641">
        <v>58</v>
      </c>
      <c r="O4641">
        <v>47</v>
      </c>
      <c r="P4641">
        <v>6.2</v>
      </c>
      <c r="Q4641">
        <v>28</v>
      </c>
      <c r="R4641" t="s">
        <v>2709</v>
      </c>
      <c r="S4641" t="s">
        <v>88</v>
      </c>
    </row>
    <row r="4642" spans="1:19" x14ac:dyDescent="0.2">
      <c r="A4642" t="s">
        <v>4205</v>
      </c>
      <c r="B4642" t="s">
        <v>137</v>
      </c>
      <c r="C4642">
        <v>2004</v>
      </c>
      <c r="D4642" s="1" t="d">
        <v>1991-03-01</v>
      </c>
      <c r="E4642" s="1" t="str">
        <f t="shared" si="144"/>
        <v>1991</v>
      </c>
      <c r="F4642" s="1" t="str">
        <f t="shared" si="145"/>
        <v>Mar</v>
      </c>
      <c r="G4642" t="s">
        <v>28</v>
      </c>
      <c r="H4642" t="s">
        <v>134</v>
      </c>
      <c r="I4642">
        <v>0.31</v>
      </c>
      <c r="J4642">
        <v>0.09</v>
      </c>
      <c r="K4642">
        <v>0</v>
      </c>
      <c r="L4642">
        <v>0.01</v>
      </c>
      <c r="M4642">
        <v>0.42</v>
      </c>
    </row>
    <row r="4643" spans="1:19" x14ac:dyDescent="0.2">
      <c r="A4643" t="s">
        <v>2737</v>
      </c>
      <c r="B4643" t="s">
        <v>55</v>
      </c>
      <c r="C4643">
        <v>2007</v>
      </c>
      <c r="D4643" s="1" t="d">
        <v>2004-07-28</v>
      </c>
      <c r="E4643" s="1" t="str">
        <f t="shared" si="144"/>
        <v>2004</v>
      </c>
      <c r="F4643" s="1" t="str">
        <f t="shared" si="145"/>
        <v>Jul</v>
      </c>
      <c r="G4643" t="s">
        <v>50</v>
      </c>
      <c r="H4643" t="s">
        <v>568</v>
      </c>
      <c r="I4643">
        <v>0.2</v>
      </c>
      <c r="J4643">
        <v>0.16</v>
      </c>
      <c r="K4643">
        <v>0</v>
      </c>
      <c r="L4643">
        <v>0.05</v>
      </c>
      <c r="M4643">
        <v>0.42</v>
      </c>
      <c r="N4643">
        <v>54</v>
      </c>
      <c r="O4643">
        <v>10</v>
      </c>
      <c r="P4643">
        <v>7</v>
      </c>
      <c r="Q4643">
        <v>10</v>
      </c>
      <c r="R4643" t="s">
        <v>518</v>
      </c>
      <c r="S4643" t="s">
        <v>88</v>
      </c>
    </row>
    <row r="4644" spans="1:19" x14ac:dyDescent="0.2">
      <c r="A4644" t="s">
        <v>4206</v>
      </c>
      <c r="B4644" t="s">
        <v>104</v>
      </c>
      <c r="C4644">
        <v>2000</v>
      </c>
      <c r="D4644" s="1" t="d">
        <v>2021-05-05</v>
      </c>
      <c r="E4644" s="1" t="str">
        <f t="shared" si="144"/>
        <v>2021</v>
      </c>
      <c r="F4644" s="1" t="str">
        <f t="shared" si="145"/>
        <v>May</v>
      </c>
      <c r="G4644" t="s">
        <v>101</v>
      </c>
      <c r="H4644" t="s">
        <v>222</v>
      </c>
      <c r="I4644">
        <v>0.17</v>
      </c>
      <c r="J4644">
        <v>0.12</v>
      </c>
      <c r="K4644">
        <v>0.1</v>
      </c>
      <c r="L4644">
        <v>0.03</v>
      </c>
      <c r="M4644">
        <v>0.42</v>
      </c>
      <c r="N4644">
        <v>76</v>
      </c>
      <c r="O4644">
        <v>10</v>
      </c>
      <c r="P4644">
        <v>8.8000000000000007</v>
      </c>
      <c r="Q4644">
        <v>29</v>
      </c>
      <c r="R4644" t="s">
        <v>222</v>
      </c>
      <c r="S4644" t="s">
        <v>20</v>
      </c>
    </row>
    <row r="4645" spans="1:19" x14ac:dyDescent="0.2">
      <c r="A4645" t="s">
        <v>4207</v>
      </c>
      <c r="B4645" t="s">
        <v>104</v>
      </c>
      <c r="C4645">
        <v>1997</v>
      </c>
      <c r="D4645" s="1" t="d">
        <v>1994-10-01</v>
      </c>
      <c r="E4645" s="1" t="str">
        <f t="shared" si="144"/>
        <v>1994</v>
      </c>
      <c r="F4645" s="1" t="str">
        <f t="shared" si="145"/>
        <v>Oct</v>
      </c>
      <c r="G4645" t="s">
        <v>86</v>
      </c>
      <c r="H4645" t="s">
        <v>222</v>
      </c>
      <c r="I4645">
        <v>0.16</v>
      </c>
      <c r="J4645">
        <v>0.11</v>
      </c>
      <c r="K4645">
        <v>0.12</v>
      </c>
      <c r="L4645">
        <v>0.03</v>
      </c>
      <c r="M4645">
        <v>0.42</v>
      </c>
    </row>
    <row r="4646" spans="1:19" x14ac:dyDescent="0.2">
      <c r="A4646" t="s">
        <v>2474</v>
      </c>
      <c r="B4646" t="s">
        <v>44</v>
      </c>
      <c r="C4646">
        <v>2006</v>
      </c>
      <c r="D4646" s="1" t="d">
        <v>1991-11-12</v>
      </c>
      <c r="E4646" s="1" t="str">
        <f t="shared" si="144"/>
        <v>1991</v>
      </c>
      <c r="F4646" s="1" t="str">
        <f t="shared" si="145"/>
        <v>Nov</v>
      </c>
      <c r="G4646" t="s">
        <v>39</v>
      </c>
      <c r="H4646" t="s">
        <v>111</v>
      </c>
      <c r="I4646">
        <v>0.36</v>
      </c>
      <c r="J4646">
        <v>0.02</v>
      </c>
      <c r="K4646">
        <v>0</v>
      </c>
      <c r="L4646">
        <v>0.03</v>
      </c>
      <c r="M4646">
        <v>0.42</v>
      </c>
      <c r="N4646">
        <v>66</v>
      </c>
      <c r="O4646">
        <v>58</v>
      </c>
      <c r="P4646">
        <v>7.9</v>
      </c>
      <c r="Q4646">
        <v>53</v>
      </c>
      <c r="R4646" t="s">
        <v>111</v>
      </c>
      <c r="S4646" t="s">
        <v>88</v>
      </c>
    </row>
    <row r="4647" spans="1:19" x14ac:dyDescent="0.2">
      <c r="A4647" t="s">
        <v>4208</v>
      </c>
      <c r="B4647" t="s">
        <v>17</v>
      </c>
      <c r="C4647">
        <v>2007</v>
      </c>
      <c r="D4647" s="1" t="d">
        <v>2014-08-24</v>
      </c>
      <c r="E4647" s="1" t="str">
        <f t="shared" si="144"/>
        <v>2014</v>
      </c>
      <c r="F4647" s="1" t="str">
        <f t="shared" si="145"/>
        <v>Aug</v>
      </c>
      <c r="G4647" t="s">
        <v>101</v>
      </c>
      <c r="H4647" t="s">
        <v>19</v>
      </c>
      <c r="I4647">
        <v>0.18</v>
      </c>
      <c r="J4647">
        <v>0.16</v>
      </c>
      <c r="K4647">
        <v>0.03</v>
      </c>
      <c r="L4647">
        <v>0.04</v>
      </c>
      <c r="M4647">
        <v>0.42</v>
      </c>
    </row>
    <row r="4648" spans="1:19" x14ac:dyDescent="0.2">
      <c r="A4648" t="s">
        <v>4209</v>
      </c>
      <c r="B4648" t="s">
        <v>55</v>
      </c>
      <c r="C4648">
        <v>2004</v>
      </c>
      <c r="D4648" s="1" t="d">
        <v>1992-07-25</v>
      </c>
      <c r="E4648" s="1" t="str">
        <f t="shared" si="144"/>
        <v>1992</v>
      </c>
      <c r="F4648" s="1" t="str">
        <f t="shared" si="145"/>
        <v>Jul</v>
      </c>
      <c r="G4648" t="s">
        <v>34</v>
      </c>
      <c r="H4648" t="s">
        <v>4210</v>
      </c>
      <c r="I4648">
        <v>0.2</v>
      </c>
      <c r="J4648">
        <v>0.16</v>
      </c>
      <c r="K4648">
        <v>0</v>
      </c>
      <c r="L4648">
        <v>0.05</v>
      </c>
      <c r="M4648">
        <v>0.42</v>
      </c>
      <c r="P4648" t="s">
        <v>203</v>
      </c>
      <c r="R4648" t="s">
        <v>670</v>
      </c>
      <c r="S4648" t="s">
        <v>20</v>
      </c>
    </row>
    <row r="4649" spans="1:19" x14ac:dyDescent="0.2">
      <c r="A4649" t="s">
        <v>4211</v>
      </c>
      <c r="B4649" t="s">
        <v>148</v>
      </c>
      <c r="C4649" t="s">
        <v>286</v>
      </c>
      <c r="D4649" s="1" t="d">
        <v>1992-08-01</v>
      </c>
      <c r="E4649" s="1" t="str">
        <f t="shared" si="144"/>
        <v>1992</v>
      </c>
      <c r="F4649" s="1" t="str">
        <f t="shared" si="145"/>
        <v>Aug</v>
      </c>
      <c r="G4649" t="s">
        <v>28</v>
      </c>
      <c r="H4649" t="s">
        <v>1091</v>
      </c>
      <c r="I4649">
        <v>0.25</v>
      </c>
      <c r="J4649">
        <v>0.12</v>
      </c>
      <c r="K4649">
        <v>0</v>
      </c>
      <c r="L4649">
        <v>0.05</v>
      </c>
      <c r="M4649">
        <v>0.42</v>
      </c>
      <c r="N4649">
        <v>77</v>
      </c>
      <c r="O4649">
        <v>41</v>
      </c>
      <c r="P4649">
        <v>6.8</v>
      </c>
      <c r="Q4649">
        <v>742</v>
      </c>
      <c r="R4649" t="s">
        <v>4212</v>
      </c>
      <c r="S4649" t="s">
        <v>53</v>
      </c>
    </row>
    <row r="4650" spans="1:19" x14ac:dyDescent="0.2">
      <c r="A4650" t="s">
        <v>4213</v>
      </c>
      <c r="B4650" t="s">
        <v>79</v>
      </c>
      <c r="C4650">
        <v>2013</v>
      </c>
      <c r="D4650" s="1" t="d">
        <v>2016-10-08</v>
      </c>
      <c r="E4650" s="1" t="str">
        <f t="shared" si="144"/>
        <v>2016</v>
      </c>
      <c r="F4650" s="1" t="str">
        <f t="shared" si="145"/>
        <v>Oct</v>
      </c>
      <c r="G4650" t="s">
        <v>50</v>
      </c>
      <c r="H4650" t="s">
        <v>4214</v>
      </c>
      <c r="I4650">
        <v>0</v>
      </c>
      <c r="J4650">
        <v>0</v>
      </c>
      <c r="K4650">
        <v>0.42</v>
      </c>
      <c r="L4650">
        <v>0</v>
      </c>
      <c r="M4650">
        <v>0.42</v>
      </c>
      <c r="N4650">
        <v>46</v>
      </c>
      <c r="O4650">
        <v>22</v>
      </c>
      <c r="P4650">
        <v>4.5</v>
      </c>
      <c r="Q4650">
        <v>34</v>
      </c>
      <c r="R4650" t="s">
        <v>4215</v>
      </c>
      <c r="S4650" t="s">
        <v>53</v>
      </c>
    </row>
    <row r="4651" spans="1:19" x14ac:dyDescent="0.2">
      <c r="A4651" t="s">
        <v>4216</v>
      </c>
      <c r="B4651" t="s">
        <v>55</v>
      </c>
      <c r="C4651">
        <v>2004</v>
      </c>
      <c r="D4651" s="1" t="d">
        <v>2013-07-09</v>
      </c>
      <c r="E4651" s="1" t="str">
        <f t="shared" si="144"/>
        <v>2013</v>
      </c>
      <c r="F4651" s="1" t="str">
        <f t="shared" si="145"/>
        <v>Jul</v>
      </c>
      <c r="G4651" t="s">
        <v>50</v>
      </c>
      <c r="H4651" t="s">
        <v>776</v>
      </c>
      <c r="I4651">
        <v>0.2</v>
      </c>
      <c r="J4651">
        <v>0.16</v>
      </c>
      <c r="K4651">
        <v>0</v>
      </c>
      <c r="L4651">
        <v>0.05</v>
      </c>
      <c r="M4651">
        <v>0.42</v>
      </c>
      <c r="N4651">
        <v>77</v>
      </c>
      <c r="O4651">
        <v>47</v>
      </c>
      <c r="P4651">
        <v>8.9</v>
      </c>
      <c r="Q4651">
        <v>40</v>
      </c>
      <c r="R4651" t="s">
        <v>1784</v>
      </c>
      <c r="S4651" t="s">
        <v>53</v>
      </c>
    </row>
    <row r="4652" spans="1:19" x14ac:dyDescent="0.2">
      <c r="A4652" t="s">
        <v>4217</v>
      </c>
      <c r="B4652" t="s">
        <v>1043</v>
      </c>
      <c r="C4652">
        <v>1995</v>
      </c>
      <c r="D4652" s="1" t="d">
        <v>1998-12-01</v>
      </c>
      <c r="E4652" s="1" t="str">
        <f t="shared" si="144"/>
        <v>1998</v>
      </c>
      <c r="F4652" s="1" t="str">
        <f t="shared" si="145"/>
        <v>Dec</v>
      </c>
      <c r="G4652" t="s">
        <v>86</v>
      </c>
      <c r="H4652" t="s">
        <v>151</v>
      </c>
      <c r="I4652">
        <v>0</v>
      </c>
      <c r="J4652">
        <v>0</v>
      </c>
      <c r="K4652">
        <v>0.42</v>
      </c>
      <c r="L4652">
        <v>0</v>
      </c>
      <c r="M4652">
        <v>0.42</v>
      </c>
    </row>
    <row r="4653" spans="1:19" x14ac:dyDescent="0.2">
      <c r="A4653" t="s">
        <v>4218</v>
      </c>
      <c r="B4653" t="s">
        <v>137</v>
      </c>
      <c r="C4653">
        <v>2001</v>
      </c>
      <c r="D4653" s="1" t="d">
        <v>1988-10-21</v>
      </c>
      <c r="E4653" s="1" t="str">
        <f t="shared" si="144"/>
        <v>1988</v>
      </c>
      <c r="F4653" s="1" t="str">
        <f t="shared" si="145"/>
        <v>Oct</v>
      </c>
      <c r="G4653" t="s">
        <v>39</v>
      </c>
      <c r="H4653" t="s">
        <v>254</v>
      </c>
      <c r="I4653">
        <v>0.3</v>
      </c>
      <c r="J4653">
        <v>0.1</v>
      </c>
      <c r="K4653">
        <v>0</v>
      </c>
      <c r="L4653">
        <v>0.02</v>
      </c>
      <c r="M4653">
        <v>0.42</v>
      </c>
      <c r="N4653">
        <v>76</v>
      </c>
      <c r="O4653">
        <v>22</v>
      </c>
      <c r="P4653" t="s">
        <v>203</v>
      </c>
      <c r="R4653" t="s">
        <v>2911</v>
      </c>
      <c r="S4653" t="s">
        <v>88</v>
      </c>
    </row>
    <row r="4654" spans="1:19" x14ac:dyDescent="0.2">
      <c r="A4654" t="s">
        <v>4219</v>
      </c>
      <c r="B4654" t="s">
        <v>187</v>
      </c>
      <c r="C4654">
        <v>2015</v>
      </c>
      <c r="D4654" s="1" t="d">
        <v>2011-07-15</v>
      </c>
      <c r="E4654" s="1" t="str">
        <f t="shared" si="144"/>
        <v>2011</v>
      </c>
      <c r="F4654" s="1" t="str">
        <f t="shared" si="145"/>
        <v>Jul</v>
      </c>
      <c r="G4654" t="s">
        <v>34</v>
      </c>
      <c r="H4654" t="s">
        <v>19</v>
      </c>
      <c r="I4654">
        <v>0.19</v>
      </c>
      <c r="J4654">
        <v>0.11</v>
      </c>
      <c r="K4654">
        <v>0.09</v>
      </c>
      <c r="L4654">
        <v>0.03</v>
      </c>
      <c r="M4654">
        <v>0.41</v>
      </c>
      <c r="N4654">
        <v>46</v>
      </c>
      <c r="O4654">
        <v>20</v>
      </c>
      <c r="P4654">
        <v>4.4000000000000004</v>
      </c>
      <c r="Q4654">
        <v>173</v>
      </c>
      <c r="R4654" t="s">
        <v>1050</v>
      </c>
      <c r="S4654" t="s">
        <v>20</v>
      </c>
    </row>
    <row r="4655" spans="1:19" x14ac:dyDescent="0.2">
      <c r="A4655" t="s">
        <v>981</v>
      </c>
      <c r="B4655" t="s">
        <v>55</v>
      </c>
      <c r="C4655">
        <v>2003</v>
      </c>
      <c r="D4655" s="1" t="d">
        <v>2015-05-17</v>
      </c>
      <c r="E4655" s="1" t="str">
        <f t="shared" si="144"/>
        <v>2015</v>
      </c>
      <c r="F4655" s="1" t="str">
        <f t="shared" si="145"/>
        <v>May</v>
      </c>
      <c r="G4655" t="s">
        <v>18</v>
      </c>
      <c r="H4655" t="s">
        <v>523</v>
      </c>
      <c r="I4655">
        <v>0.2</v>
      </c>
      <c r="J4655">
        <v>0.16</v>
      </c>
      <c r="K4655">
        <v>0</v>
      </c>
      <c r="L4655">
        <v>0.05</v>
      </c>
      <c r="M4655">
        <v>0.41</v>
      </c>
    </row>
    <row r="4656" spans="1:19" x14ac:dyDescent="0.2">
      <c r="A4656" t="s">
        <v>4220</v>
      </c>
      <c r="B4656" t="s">
        <v>55</v>
      </c>
      <c r="C4656">
        <v>2003</v>
      </c>
      <c r="D4656" s="1" t="d">
        <v>1989-10-10</v>
      </c>
      <c r="E4656" s="1" t="str">
        <f t="shared" si="144"/>
        <v>1989</v>
      </c>
      <c r="F4656" s="1" t="str">
        <f t="shared" si="145"/>
        <v>Oct</v>
      </c>
      <c r="G4656" t="s">
        <v>39</v>
      </c>
      <c r="H4656" t="s">
        <v>234</v>
      </c>
      <c r="I4656">
        <v>0.15</v>
      </c>
      <c r="J4656">
        <v>0.12</v>
      </c>
      <c r="K4656">
        <v>0.11</v>
      </c>
      <c r="L4656">
        <v>0.04</v>
      </c>
      <c r="M4656">
        <v>0.41</v>
      </c>
      <c r="N4656">
        <v>82</v>
      </c>
      <c r="O4656">
        <v>33</v>
      </c>
      <c r="P4656">
        <v>8.9</v>
      </c>
      <c r="Q4656">
        <v>65</v>
      </c>
      <c r="R4656" t="s">
        <v>235</v>
      </c>
      <c r="S4656" t="s">
        <v>53</v>
      </c>
    </row>
    <row r="4657" spans="1:19" x14ac:dyDescent="0.2">
      <c r="A4657" t="s">
        <v>480</v>
      </c>
      <c r="B4657" t="s">
        <v>75</v>
      </c>
      <c r="C4657">
        <v>2013</v>
      </c>
      <c r="D4657" s="1" t="d">
        <v>1997-02-14</v>
      </c>
      <c r="E4657" s="1" t="str">
        <f t="shared" si="144"/>
        <v>1997</v>
      </c>
      <c r="F4657" s="1" t="str">
        <f t="shared" si="145"/>
        <v>Feb</v>
      </c>
      <c r="G4657" t="s">
        <v>34</v>
      </c>
      <c r="H4657" t="s">
        <v>111</v>
      </c>
      <c r="I4657">
        <v>0.19</v>
      </c>
      <c r="J4657">
        <v>0.16</v>
      </c>
      <c r="K4657">
        <v>0</v>
      </c>
      <c r="L4657">
        <v>7.0000000000000007E-2</v>
      </c>
      <c r="M4657">
        <v>0.41</v>
      </c>
      <c r="N4657">
        <v>75</v>
      </c>
      <c r="O4657">
        <v>4</v>
      </c>
      <c r="P4657">
        <v>5.5</v>
      </c>
      <c r="Q4657">
        <v>51</v>
      </c>
      <c r="R4657" t="s">
        <v>111</v>
      </c>
      <c r="S4657" t="s">
        <v>112</v>
      </c>
    </row>
    <row r="4658" spans="1:19" x14ac:dyDescent="0.2">
      <c r="A4658" t="s">
        <v>4221</v>
      </c>
      <c r="B4658" t="s">
        <v>55</v>
      </c>
      <c r="C4658">
        <v>2003</v>
      </c>
      <c r="D4658" s="1" t="d">
        <v>2017-10-12</v>
      </c>
      <c r="E4658" s="1" t="str">
        <f t="shared" si="144"/>
        <v>2017</v>
      </c>
      <c r="F4658" s="1" t="str">
        <f t="shared" si="145"/>
        <v>Oct</v>
      </c>
      <c r="G4658" t="s">
        <v>34</v>
      </c>
      <c r="H4658" t="s">
        <v>68</v>
      </c>
      <c r="I4658">
        <v>0.2</v>
      </c>
      <c r="J4658">
        <v>0.16</v>
      </c>
      <c r="K4658">
        <v>0</v>
      </c>
      <c r="L4658">
        <v>0.05</v>
      </c>
      <c r="M4658">
        <v>0.41</v>
      </c>
    </row>
    <row r="4659" spans="1:19" x14ac:dyDescent="0.2">
      <c r="A4659" t="s">
        <v>4222</v>
      </c>
      <c r="B4659" t="s">
        <v>64</v>
      </c>
      <c r="C4659">
        <v>2001</v>
      </c>
      <c r="D4659" s="1" t="d">
        <v>1989-01-03</v>
      </c>
      <c r="E4659" s="1" t="str">
        <f t="shared" si="144"/>
        <v>1989</v>
      </c>
      <c r="F4659" s="1" t="str">
        <f t="shared" si="145"/>
        <v>Jan</v>
      </c>
      <c r="G4659" t="s">
        <v>101</v>
      </c>
      <c r="H4659" t="s">
        <v>3932</v>
      </c>
      <c r="I4659">
        <v>0.3</v>
      </c>
      <c r="J4659">
        <v>0.11</v>
      </c>
      <c r="K4659">
        <v>0</v>
      </c>
      <c r="L4659">
        <v>0.01</v>
      </c>
      <c r="M4659">
        <v>0.41</v>
      </c>
    </row>
    <row r="4660" spans="1:19" x14ac:dyDescent="0.2">
      <c r="A4660" t="s">
        <v>4223</v>
      </c>
      <c r="B4660" t="s">
        <v>55</v>
      </c>
      <c r="C4660">
        <v>2003</v>
      </c>
      <c r="D4660" s="1" t="d">
        <v>2013-11-05</v>
      </c>
      <c r="E4660" s="1" t="str">
        <f t="shared" si="144"/>
        <v>2013</v>
      </c>
      <c r="F4660" s="1" t="str">
        <f t="shared" si="145"/>
        <v>Nov</v>
      </c>
      <c r="G4660" t="s">
        <v>18</v>
      </c>
      <c r="H4660" t="s">
        <v>68</v>
      </c>
      <c r="I4660">
        <v>0.2</v>
      </c>
      <c r="J4660">
        <v>0.16</v>
      </c>
      <c r="K4660">
        <v>0</v>
      </c>
      <c r="L4660">
        <v>0.05</v>
      </c>
      <c r="M4660">
        <v>0.41</v>
      </c>
      <c r="N4660">
        <v>65</v>
      </c>
      <c r="O4660">
        <v>25</v>
      </c>
      <c r="P4660">
        <v>8.6999999999999993</v>
      </c>
      <c r="Q4660">
        <v>6</v>
      </c>
      <c r="R4660" t="s">
        <v>2144</v>
      </c>
      <c r="S4660" t="s">
        <v>20</v>
      </c>
    </row>
    <row r="4661" spans="1:19" x14ac:dyDescent="0.2">
      <c r="A4661" t="s">
        <v>4224</v>
      </c>
      <c r="B4661" t="s">
        <v>44</v>
      </c>
      <c r="C4661">
        <v>2005</v>
      </c>
      <c r="D4661" s="1" t="d">
        <v>2016-09-03</v>
      </c>
      <c r="E4661" s="1" t="str">
        <f t="shared" si="144"/>
        <v>2016</v>
      </c>
      <c r="F4661" s="1" t="str">
        <f t="shared" si="145"/>
        <v>Sep</v>
      </c>
      <c r="G4661" t="s">
        <v>50</v>
      </c>
      <c r="H4661" t="s">
        <v>151</v>
      </c>
      <c r="I4661">
        <v>0.36</v>
      </c>
      <c r="J4661">
        <v>0.02</v>
      </c>
      <c r="K4661">
        <v>0</v>
      </c>
      <c r="L4661">
        <v>0.03</v>
      </c>
      <c r="M4661">
        <v>0.41</v>
      </c>
      <c r="N4661">
        <v>81</v>
      </c>
      <c r="O4661">
        <v>72</v>
      </c>
      <c r="P4661">
        <v>8.1999999999999993</v>
      </c>
      <c r="Q4661">
        <v>146</v>
      </c>
      <c r="R4661" t="s">
        <v>619</v>
      </c>
      <c r="S4661" t="s">
        <v>53</v>
      </c>
    </row>
    <row r="4662" spans="1:19" x14ac:dyDescent="0.2">
      <c r="A4662" t="s">
        <v>4225</v>
      </c>
      <c r="B4662" t="s">
        <v>64</v>
      </c>
      <c r="C4662">
        <v>2001</v>
      </c>
      <c r="D4662" s="1" t="d">
        <v>1989-02-20</v>
      </c>
      <c r="E4662" s="1" t="str">
        <f t="shared" si="144"/>
        <v>1989</v>
      </c>
      <c r="F4662" s="1" t="str">
        <f t="shared" si="145"/>
        <v>Feb</v>
      </c>
      <c r="G4662" t="s">
        <v>101</v>
      </c>
      <c r="H4662" t="s">
        <v>111</v>
      </c>
      <c r="I4662">
        <v>0.3</v>
      </c>
      <c r="J4662">
        <v>0.11</v>
      </c>
      <c r="K4662">
        <v>0</v>
      </c>
      <c r="L4662">
        <v>0.01</v>
      </c>
      <c r="M4662">
        <v>0.41</v>
      </c>
    </row>
    <row r="4663" spans="1:19" x14ac:dyDescent="0.2">
      <c r="A4663" t="s">
        <v>1696</v>
      </c>
      <c r="B4663" t="s">
        <v>32</v>
      </c>
      <c r="C4663">
        <v>2010</v>
      </c>
      <c r="D4663" s="1" t="d">
        <v>2018-10-20</v>
      </c>
      <c r="E4663" s="1" t="str">
        <f t="shared" si="144"/>
        <v>2018</v>
      </c>
      <c r="F4663" s="1" t="str">
        <f t="shared" si="145"/>
        <v>Oct</v>
      </c>
      <c r="G4663" t="s">
        <v>34</v>
      </c>
      <c r="H4663" t="s">
        <v>484</v>
      </c>
      <c r="I4663">
        <v>0.39</v>
      </c>
      <c r="J4663">
        <v>0</v>
      </c>
      <c r="K4663">
        <v>0</v>
      </c>
      <c r="L4663">
        <v>0.03</v>
      </c>
      <c r="M4663">
        <v>0.41</v>
      </c>
      <c r="P4663" t="s">
        <v>203</v>
      </c>
      <c r="R4663" t="s">
        <v>484</v>
      </c>
      <c r="S4663" t="s">
        <v>20</v>
      </c>
    </row>
    <row r="4664" spans="1:19" x14ac:dyDescent="0.2">
      <c r="A4664" t="s">
        <v>781</v>
      </c>
      <c r="B4664" t="s">
        <v>148</v>
      </c>
      <c r="C4664">
        <v>1998</v>
      </c>
      <c r="D4664" s="1" t="d">
        <v>1992-05-27</v>
      </c>
      <c r="E4664" s="1" t="str">
        <f t="shared" si="144"/>
        <v>1992</v>
      </c>
      <c r="F4664" s="1" t="str">
        <f t="shared" si="145"/>
        <v>May</v>
      </c>
      <c r="G4664" t="s">
        <v>50</v>
      </c>
      <c r="H4664" t="s">
        <v>283</v>
      </c>
      <c r="I4664">
        <v>0.41</v>
      </c>
      <c r="J4664">
        <v>0</v>
      </c>
      <c r="K4664">
        <v>0</v>
      </c>
      <c r="L4664">
        <v>0</v>
      </c>
      <c r="M4664">
        <v>0.41</v>
      </c>
      <c r="P4664">
        <v>8.6</v>
      </c>
      <c r="Q4664">
        <v>50</v>
      </c>
      <c r="R4664" t="s">
        <v>284</v>
      </c>
      <c r="S4664" t="s">
        <v>88</v>
      </c>
    </row>
    <row r="4665" spans="1:19" x14ac:dyDescent="0.2">
      <c r="A4665" t="s">
        <v>805</v>
      </c>
      <c r="B4665" t="s">
        <v>55</v>
      </c>
      <c r="C4665">
        <v>2010</v>
      </c>
      <c r="D4665" s="1" t="d">
        <v>2001-09-19</v>
      </c>
      <c r="E4665" s="1" t="str">
        <f t="shared" si="144"/>
        <v>2001</v>
      </c>
      <c r="F4665" s="1" t="str">
        <f t="shared" si="145"/>
        <v>Sep</v>
      </c>
      <c r="G4665" t="s">
        <v>18</v>
      </c>
      <c r="H4665" t="s">
        <v>234</v>
      </c>
      <c r="I4665">
        <v>0.04</v>
      </c>
      <c r="J4665">
        <v>0.21</v>
      </c>
      <c r="K4665">
        <v>0.05</v>
      </c>
      <c r="L4665">
        <v>0.11</v>
      </c>
      <c r="M4665">
        <v>0.41</v>
      </c>
      <c r="P4665">
        <v>6.7</v>
      </c>
      <c r="Q4665">
        <v>7</v>
      </c>
      <c r="R4665" t="s">
        <v>357</v>
      </c>
      <c r="S4665" t="s">
        <v>20</v>
      </c>
    </row>
    <row r="4666" spans="1:19" x14ac:dyDescent="0.2">
      <c r="A4666" t="s">
        <v>4226</v>
      </c>
      <c r="B4666" t="s">
        <v>799</v>
      </c>
      <c r="C4666">
        <v>1999</v>
      </c>
      <c r="D4666" s="1" t="d">
        <v>1993-08-19</v>
      </c>
      <c r="E4666" s="1" t="str">
        <f t="shared" si="144"/>
        <v>1993</v>
      </c>
      <c r="F4666" s="1" t="str">
        <f t="shared" si="145"/>
        <v>Aug</v>
      </c>
      <c r="G4666" t="s">
        <v>24</v>
      </c>
      <c r="H4666" t="s">
        <v>151</v>
      </c>
      <c r="I4666">
        <v>0</v>
      </c>
      <c r="J4666">
        <v>0</v>
      </c>
      <c r="K4666">
        <v>0.41</v>
      </c>
      <c r="L4666">
        <v>0</v>
      </c>
      <c r="M4666">
        <v>0.41</v>
      </c>
    </row>
    <row r="4667" spans="1:19" x14ac:dyDescent="0.2">
      <c r="A4667" t="s">
        <v>4227</v>
      </c>
      <c r="B4667" t="s">
        <v>104</v>
      </c>
      <c r="C4667">
        <v>1998</v>
      </c>
      <c r="D4667" s="1" t="d">
        <v>1988-03-31</v>
      </c>
      <c r="E4667" s="1" t="str">
        <f t="shared" si="144"/>
        <v>1988</v>
      </c>
      <c r="F4667" s="1" t="str">
        <f t="shared" si="145"/>
        <v>Mar</v>
      </c>
      <c r="G4667" t="s">
        <v>37</v>
      </c>
      <c r="H4667" t="s">
        <v>71</v>
      </c>
      <c r="I4667">
        <v>0.23</v>
      </c>
      <c r="J4667">
        <v>0.16</v>
      </c>
      <c r="K4667">
        <v>0</v>
      </c>
      <c r="L4667">
        <v>0.03</v>
      </c>
      <c r="M4667">
        <v>0.41</v>
      </c>
    </row>
    <row r="4668" spans="1:19" x14ac:dyDescent="0.2">
      <c r="A4668" t="s">
        <v>3092</v>
      </c>
      <c r="B4668" t="s">
        <v>55</v>
      </c>
      <c r="C4668">
        <v>2007</v>
      </c>
      <c r="D4668" s="1" t="d">
        <v>1999-10-02</v>
      </c>
      <c r="E4668" s="1" t="str">
        <f t="shared" si="144"/>
        <v>1999</v>
      </c>
      <c r="F4668" s="1" t="str">
        <f t="shared" si="145"/>
        <v>Oct</v>
      </c>
      <c r="G4668" t="s">
        <v>50</v>
      </c>
      <c r="H4668" t="s">
        <v>329</v>
      </c>
      <c r="I4668">
        <v>0.34</v>
      </c>
      <c r="J4668">
        <v>0.01</v>
      </c>
      <c r="K4668">
        <v>0</v>
      </c>
      <c r="L4668">
        <v>0.06</v>
      </c>
      <c r="M4668">
        <v>0.41</v>
      </c>
      <c r="N4668">
        <v>70</v>
      </c>
      <c r="O4668">
        <v>12</v>
      </c>
      <c r="P4668">
        <v>5.9</v>
      </c>
      <c r="Q4668">
        <v>48</v>
      </c>
      <c r="R4668" t="s">
        <v>1620</v>
      </c>
      <c r="S4668" t="s">
        <v>112</v>
      </c>
    </row>
    <row r="4669" spans="1:19" x14ac:dyDescent="0.2">
      <c r="A4669" t="s">
        <v>2259</v>
      </c>
      <c r="B4669" t="s">
        <v>171</v>
      </c>
      <c r="C4669">
        <v>2016</v>
      </c>
      <c r="D4669" s="1" t="d">
        <v>1996-10-04</v>
      </c>
      <c r="E4669" s="1" t="str">
        <f t="shared" si="144"/>
        <v>1996</v>
      </c>
      <c r="F4669" s="1" t="str">
        <f t="shared" si="145"/>
        <v>Oct</v>
      </c>
      <c r="G4669" t="s">
        <v>18</v>
      </c>
      <c r="H4669" t="s">
        <v>134</v>
      </c>
      <c r="I4669">
        <v>0.24</v>
      </c>
      <c r="J4669">
        <v>0.14000000000000001</v>
      </c>
      <c r="K4669">
        <v>0</v>
      </c>
      <c r="L4669">
        <v>0.04</v>
      </c>
      <c r="M4669">
        <v>0.41</v>
      </c>
      <c r="N4669">
        <v>76</v>
      </c>
      <c r="O4669">
        <v>42</v>
      </c>
      <c r="P4669">
        <v>6</v>
      </c>
      <c r="Q4669">
        <v>77</v>
      </c>
      <c r="R4669" t="s">
        <v>135</v>
      </c>
      <c r="S4669" t="s">
        <v>88</v>
      </c>
    </row>
    <row r="4670" spans="1:19" x14ac:dyDescent="0.2">
      <c r="A4670" t="s">
        <v>2796</v>
      </c>
      <c r="B4670" t="s">
        <v>55</v>
      </c>
      <c r="C4670">
        <v>2010</v>
      </c>
      <c r="D4670" s="1" t="d">
        <v>2008-10-19</v>
      </c>
      <c r="E4670" s="1" t="str">
        <f t="shared" si="144"/>
        <v>2008</v>
      </c>
      <c r="F4670" s="1" t="str">
        <f t="shared" si="145"/>
        <v>Oct</v>
      </c>
      <c r="G4670" t="s">
        <v>18</v>
      </c>
      <c r="H4670" t="s">
        <v>68</v>
      </c>
      <c r="I4670">
        <v>0.2</v>
      </c>
      <c r="J4670">
        <v>0.16</v>
      </c>
      <c r="K4670">
        <v>0</v>
      </c>
      <c r="L4670">
        <v>0.05</v>
      </c>
      <c r="M4670">
        <v>0.41</v>
      </c>
      <c r="P4670" t="s">
        <v>203</v>
      </c>
      <c r="R4670" t="s">
        <v>1626</v>
      </c>
      <c r="S4670" t="s">
        <v>20</v>
      </c>
    </row>
    <row r="4671" spans="1:19" x14ac:dyDescent="0.2">
      <c r="A4671" t="s">
        <v>4228</v>
      </c>
      <c r="B4671" t="s">
        <v>104</v>
      </c>
      <c r="C4671">
        <v>2000</v>
      </c>
      <c r="D4671" s="1" t="d">
        <v>2016-04-19</v>
      </c>
      <c r="E4671" s="1" t="str">
        <f t="shared" si="144"/>
        <v>2016</v>
      </c>
      <c r="F4671" s="1" t="str">
        <f t="shared" si="145"/>
        <v>Apr</v>
      </c>
      <c r="G4671" t="s">
        <v>34</v>
      </c>
      <c r="H4671" t="s">
        <v>389</v>
      </c>
      <c r="I4671">
        <v>0.23</v>
      </c>
      <c r="J4671">
        <v>0.16</v>
      </c>
      <c r="K4671">
        <v>0</v>
      </c>
      <c r="L4671">
        <v>0.03</v>
      </c>
      <c r="M4671">
        <v>0.41</v>
      </c>
    </row>
    <row r="4672" spans="1:19" x14ac:dyDescent="0.2">
      <c r="A4672" t="s">
        <v>4229</v>
      </c>
      <c r="B4672" t="s">
        <v>137</v>
      </c>
      <c r="C4672">
        <v>2005</v>
      </c>
      <c r="D4672" s="1" t="d">
        <v>2004-06-23</v>
      </c>
      <c r="E4672" s="1" t="str">
        <f t="shared" si="144"/>
        <v>2004</v>
      </c>
      <c r="F4672" s="1" t="str">
        <f t="shared" si="145"/>
        <v>Jun</v>
      </c>
      <c r="G4672" t="s">
        <v>37</v>
      </c>
      <c r="H4672" t="s">
        <v>111</v>
      </c>
      <c r="I4672">
        <v>0.26</v>
      </c>
      <c r="J4672">
        <v>0.13</v>
      </c>
      <c r="K4672">
        <v>0</v>
      </c>
      <c r="L4672">
        <v>0.02</v>
      </c>
      <c r="M4672">
        <v>0.41</v>
      </c>
      <c r="N4672">
        <v>74</v>
      </c>
      <c r="O4672">
        <v>39</v>
      </c>
      <c r="P4672">
        <v>6.6</v>
      </c>
      <c r="Q4672">
        <v>28</v>
      </c>
      <c r="R4672" t="s">
        <v>4230</v>
      </c>
      <c r="S4672" t="s">
        <v>53</v>
      </c>
    </row>
    <row r="4673" spans="1:19" x14ac:dyDescent="0.2">
      <c r="A4673" t="s">
        <v>4231</v>
      </c>
      <c r="B4673" t="s">
        <v>159</v>
      </c>
      <c r="C4673">
        <v>2009</v>
      </c>
      <c r="D4673" s="1" t="d">
        <v>1991-10-30</v>
      </c>
      <c r="E4673" s="1" t="str">
        <f t="shared" si="144"/>
        <v>1991</v>
      </c>
      <c r="F4673" s="1" t="str">
        <f t="shared" si="145"/>
        <v>Oct</v>
      </c>
      <c r="G4673" t="s">
        <v>86</v>
      </c>
      <c r="H4673" t="s">
        <v>372</v>
      </c>
      <c r="I4673">
        <v>0</v>
      </c>
      <c r="J4673">
        <v>0</v>
      </c>
      <c r="K4673">
        <v>0.41</v>
      </c>
      <c r="L4673">
        <v>0</v>
      </c>
      <c r="M4673">
        <v>0.41</v>
      </c>
    </row>
    <row r="4674" spans="1:19" x14ac:dyDescent="0.2">
      <c r="A4674" t="s">
        <v>4232</v>
      </c>
      <c r="B4674" t="s">
        <v>44</v>
      </c>
      <c r="C4674">
        <v>2007</v>
      </c>
      <c r="D4674" s="1" t="d">
        <v>1989-03-02</v>
      </c>
      <c r="E4674" s="1" t="str">
        <f t="shared" si="144"/>
        <v>1989</v>
      </c>
      <c r="F4674" s="1" t="str">
        <f t="shared" si="145"/>
        <v>Mar</v>
      </c>
      <c r="G4674" t="s">
        <v>37</v>
      </c>
      <c r="H4674" t="s">
        <v>329</v>
      </c>
      <c r="I4674">
        <v>0.36</v>
      </c>
      <c r="J4674">
        <v>0.02</v>
      </c>
      <c r="K4674">
        <v>0</v>
      </c>
      <c r="L4674">
        <v>0.03</v>
      </c>
      <c r="M4674">
        <v>0.41</v>
      </c>
      <c r="N4674">
        <v>70</v>
      </c>
      <c r="O4674">
        <v>58</v>
      </c>
      <c r="P4674">
        <v>7.9</v>
      </c>
      <c r="Q4674">
        <v>63</v>
      </c>
      <c r="R4674" t="s">
        <v>4233</v>
      </c>
      <c r="S4674" t="s">
        <v>53</v>
      </c>
    </row>
    <row r="4675" spans="1:19" x14ac:dyDescent="0.2">
      <c r="A4675" t="s">
        <v>4234</v>
      </c>
      <c r="B4675" t="s">
        <v>104</v>
      </c>
      <c r="C4675">
        <v>2000</v>
      </c>
      <c r="D4675" s="1" t="d">
        <v>2015-09-28</v>
      </c>
      <c r="E4675" s="1" t="str">
        <f t="shared" ref="E4675:E4738" si="146">TEXT(D4675,"yyyy")</f>
        <v>2015</v>
      </c>
      <c r="F4675" s="1" t="str">
        <f t="shared" ref="F4675:F4738" si="147">TEXT(D4675,"mmm")</f>
        <v>Sep</v>
      </c>
      <c r="G4675" t="s">
        <v>18</v>
      </c>
      <c r="H4675" t="s">
        <v>68</v>
      </c>
      <c r="I4675">
        <v>0.23</v>
      </c>
      <c r="J4675">
        <v>0.16</v>
      </c>
      <c r="K4675">
        <v>0</v>
      </c>
      <c r="L4675">
        <v>0.03</v>
      </c>
      <c r="M4675">
        <v>0.41</v>
      </c>
      <c r="N4675">
        <v>56</v>
      </c>
      <c r="O4675">
        <v>10</v>
      </c>
      <c r="P4675" t="s">
        <v>203</v>
      </c>
      <c r="R4675" t="s">
        <v>4235</v>
      </c>
      <c r="S4675" t="s">
        <v>20</v>
      </c>
    </row>
    <row r="4676" spans="1:19" x14ac:dyDescent="0.2">
      <c r="A4676" t="s">
        <v>4236</v>
      </c>
      <c r="B4676" t="s">
        <v>104</v>
      </c>
      <c r="C4676">
        <v>1999</v>
      </c>
      <c r="D4676" s="1" t="d">
        <v>2006-04-14</v>
      </c>
      <c r="E4676" s="1" t="str">
        <f t="shared" si="146"/>
        <v>2006</v>
      </c>
      <c r="F4676" s="1" t="str">
        <f t="shared" si="147"/>
        <v>Apr</v>
      </c>
      <c r="G4676" t="s">
        <v>50</v>
      </c>
      <c r="H4676" t="s">
        <v>51</v>
      </c>
      <c r="I4676">
        <v>0.23</v>
      </c>
      <c r="J4676">
        <v>0.16</v>
      </c>
      <c r="K4676">
        <v>0</v>
      </c>
      <c r="L4676">
        <v>0.03</v>
      </c>
      <c r="M4676">
        <v>0.41</v>
      </c>
    </row>
    <row r="4677" spans="1:19" x14ac:dyDescent="0.2">
      <c r="A4677" t="s">
        <v>3024</v>
      </c>
      <c r="B4677" t="s">
        <v>75</v>
      </c>
      <c r="C4677">
        <v>2016</v>
      </c>
      <c r="D4677" s="1" t="d">
        <v>2012-06-08</v>
      </c>
      <c r="E4677" s="1" t="str">
        <f t="shared" si="146"/>
        <v>2012</v>
      </c>
      <c r="F4677" s="1" t="str">
        <f t="shared" si="147"/>
        <v>Jun</v>
      </c>
      <c r="G4677" t="s">
        <v>39</v>
      </c>
      <c r="H4677" t="s">
        <v>1791</v>
      </c>
      <c r="I4677">
        <v>0.05</v>
      </c>
      <c r="J4677">
        <v>0.31</v>
      </c>
      <c r="K4677">
        <v>0</v>
      </c>
      <c r="L4677">
        <v>0.06</v>
      </c>
      <c r="M4677">
        <v>0.41</v>
      </c>
      <c r="N4677">
        <v>69</v>
      </c>
      <c r="O4677">
        <v>17</v>
      </c>
      <c r="P4677">
        <v>8.6999999999999993</v>
      </c>
      <c r="Q4677">
        <v>12</v>
      </c>
      <c r="R4677" t="s">
        <v>4237</v>
      </c>
      <c r="S4677" t="s">
        <v>20</v>
      </c>
    </row>
    <row r="4678" spans="1:19" x14ac:dyDescent="0.2">
      <c r="A4678" t="s">
        <v>4238</v>
      </c>
      <c r="B4678" t="s">
        <v>104</v>
      </c>
      <c r="C4678">
        <v>2000</v>
      </c>
      <c r="D4678" s="1" t="d">
        <v>2001-11-20</v>
      </c>
      <c r="E4678" s="1" t="str">
        <f t="shared" si="146"/>
        <v>2001</v>
      </c>
      <c r="F4678" s="1" t="str">
        <f t="shared" si="147"/>
        <v>Nov</v>
      </c>
      <c r="G4678" t="s">
        <v>18</v>
      </c>
      <c r="H4678" t="s">
        <v>234</v>
      </c>
      <c r="I4678">
        <v>0</v>
      </c>
      <c r="J4678">
        <v>0</v>
      </c>
      <c r="K4678">
        <v>0.39</v>
      </c>
      <c r="L4678">
        <v>0.03</v>
      </c>
      <c r="M4678">
        <v>0.41</v>
      </c>
    </row>
    <row r="4679" spans="1:19" x14ac:dyDescent="0.2">
      <c r="A4679" t="s">
        <v>4239</v>
      </c>
      <c r="B4679" t="s">
        <v>159</v>
      </c>
      <c r="C4679">
        <v>2007</v>
      </c>
      <c r="D4679" s="1" t="d">
        <v>2011-12-18</v>
      </c>
      <c r="E4679" s="1" t="str">
        <f t="shared" si="146"/>
        <v>2011</v>
      </c>
      <c r="F4679" s="1" t="str">
        <f t="shared" si="147"/>
        <v>Dec</v>
      </c>
      <c r="G4679" t="s">
        <v>1</v>
      </c>
      <c r="H4679" t="s">
        <v>234</v>
      </c>
      <c r="I4679">
        <v>0.22</v>
      </c>
      <c r="J4679">
        <v>0.09</v>
      </c>
      <c r="K4679">
        <v>0.04</v>
      </c>
      <c r="L4679">
        <v>7.0000000000000007E-2</v>
      </c>
      <c r="M4679">
        <v>0.41</v>
      </c>
      <c r="N4679">
        <v>80</v>
      </c>
      <c r="O4679">
        <v>43</v>
      </c>
      <c r="P4679">
        <v>7.8</v>
      </c>
      <c r="Q4679">
        <v>62</v>
      </c>
      <c r="R4679" t="s">
        <v>357</v>
      </c>
      <c r="S4679" t="s">
        <v>88</v>
      </c>
    </row>
    <row r="4680" spans="1:19" x14ac:dyDescent="0.2">
      <c r="A4680" t="s">
        <v>3975</v>
      </c>
      <c r="B4680" t="s">
        <v>1043</v>
      </c>
      <c r="C4680">
        <v>1995</v>
      </c>
      <c r="D4680" s="1" t="d">
        <v>2003-12-30</v>
      </c>
      <c r="E4680" s="1" t="str">
        <f t="shared" si="146"/>
        <v>2003</v>
      </c>
      <c r="F4680" s="1" t="str">
        <f t="shared" si="147"/>
        <v>Dec</v>
      </c>
      <c r="G4680" t="s">
        <v>50</v>
      </c>
      <c r="H4680" t="s">
        <v>372</v>
      </c>
      <c r="I4680">
        <v>0</v>
      </c>
      <c r="J4680">
        <v>0</v>
      </c>
      <c r="K4680">
        <v>0.41</v>
      </c>
      <c r="L4680">
        <v>0</v>
      </c>
      <c r="M4680">
        <v>0.41</v>
      </c>
    </row>
    <row r="4681" spans="1:19" x14ac:dyDescent="0.2">
      <c r="A4681" t="s">
        <v>4240</v>
      </c>
      <c r="B4681" t="s">
        <v>49</v>
      </c>
      <c r="C4681">
        <v>2010</v>
      </c>
      <c r="D4681" s="1" t="d">
        <v>2021-10-18</v>
      </c>
      <c r="E4681" s="1" t="str">
        <f t="shared" si="146"/>
        <v>2021</v>
      </c>
      <c r="F4681" s="1" t="str">
        <f t="shared" si="147"/>
        <v>Oct</v>
      </c>
      <c r="G4681" t="s">
        <v>50</v>
      </c>
      <c r="H4681" t="s">
        <v>111</v>
      </c>
      <c r="I4681">
        <v>0.21</v>
      </c>
      <c r="J4681">
        <v>0.12</v>
      </c>
      <c r="K4681">
        <v>0.03</v>
      </c>
      <c r="L4681">
        <v>0.05</v>
      </c>
      <c r="M4681">
        <v>0.41</v>
      </c>
      <c r="N4681">
        <v>70</v>
      </c>
      <c r="O4681">
        <v>30</v>
      </c>
      <c r="P4681">
        <v>6.8</v>
      </c>
      <c r="Q4681">
        <v>19</v>
      </c>
      <c r="R4681" t="s">
        <v>111</v>
      </c>
      <c r="S4681" t="s">
        <v>88</v>
      </c>
    </row>
    <row r="4682" spans="1:19" x14ac:dyDescent="0.2">
      <c r="A4682" t="s">
        <v>939</v>
      </c>
      <c r="B4682" t="s">
        <v>49</v>
      </c>
      <c r="C4682">
        <v>2015</v>
      </c>
      <c r="D4682" s="1" t="d">
        <v>2001-10-19</v>
      </c>
      <c r="E4682" s="1" t="str">
        <f t="shared" si="146"/>
        <v>2001</v>
      </c>
      <c r="F4682" s="1" t="str">
        <f t="shared" si="147"/>
        <v>Oct</v>
      </c>
      <c r="G4682" t="s">
        <v>37</v>
      </c>
      <c r="H4682" t="s">
        <v>134</v>
      </c>
      <c r="I4682">
        <v>0.13</v>
      </c>
      <c r="J4682">
        <v>0.15</v>
      </c>
      <c r="K4682">
        <v>7.0000000000000007E-2</v>
      </c>
      <c r="L4682">
        <v>0.06</v>
      </c>
      <c r="M4682">
        <v>0.41</v>
      </c>
      <c r="P4682">
        <v>5.3</v>
      </c>
      <c r="Q4682">
        <v>81</v>
      </c>
      <c r="R4682" t="s">
        <v>940</v>
      </c>
      <c r="S4682" t="s">
        <v>53</v>
      </c>
    </row>
    <row r="4683" spans="1:19" x14ac:dyDescent="0.2">
      <c r="A4683" t="s">
        <v>4196</v>
      </c>
      <c r="B4683" t="s">
        <v>55</v>
      </c>
      <c r="C4683">
        <v>2002</v>
      </c>
      <c r="D4683" s="1" t="d">
        <v>2008-09-01</v>
      </c>
      <c r="E4683" s="1" t="str">
        <f t="shared" si="146"/>
        <v>2008</v>
      </c>
      <c r="F4683" s="1" t="str">
        <f t="shared" si="147"/>
        <v>Sep</v>
      </c>
      <c r="G4683" t="s">
        <v>1</v>
      </c>
      <c r="H4683" t="s">
        <v>484</v>
      </c>
      <c r="I4683">
        <v>0.2</v>
      </c>
      <c r="J4683">
        <v>0.16</v>
      </c>
      <c r="K4683">
        <v>0</v>
      </c>
      <c r="L4683">
        <v>0.05</v>
      </c>
      <c r="M4683">
        <v>0.41</v>
      </c>
      <c r="P4683">
        <v>5.8</v>
      </c>
      <c r="Q4683">
        <v>5</v>
      </c>
      <c r="R4683" t="s">
        <v>484</v>
      </c>
      <c r="S4683" t="s">
        <v>20</v>
      </c>
    </row>
    <row r="4684" spans="1:19" x14ac:dyDescent="0.2">
      <c r="A4684" t="s">
        <v>4241</v>
      </c>
      <c r="B4684" t="s">
        <v>32</v>
      </c>
      <c r="C4684">
        <v>2007</v>
      </c>
      <c r="D4684" s="1" t="d">
        <v>1999-03-21</v>
      </c>
      <c r="E4684" s="1" t="str">
        <f t="shared" si="146"/>
        <v>1999</v>
      </c>
      <c r="F4684" s="1" t="str">
        <f t="shared" si="147"/>
        <v>Mar</v>
      </c>
      <c r="G4684" t="s">
        <v>34</v>
      </c>
      <c r="H4684" t="s">
        <v>242</v>
      </c>
      <c r="I4684">
        <v>0</v>
      </c>
      <c r="J4684">
        <v>0</v>
      </c>
      <c r="K4684">
        <v>0.41</v>
      </c>
      <c r="L4684">
        <v>0</v>
      </c>
      <c r="M4684">
        <v>0.41</v>
      </c>
    </row>
    <row r="4685" spans="1:19" x14ac:dyDescent="0.2">
      <c r="A4685" t="s">
        <v>4242</v>
      </c>
      <c r="B4685" t="s">
        <v>55</v>
      </c>
      <c r="C4685">
        <v>2006</v>
      </c>
      <c r="D4685" s="1" t="d">
        <v>2014-05-13</v>
      </c>
      <c r="E4685" s="1" t="str">
        <f t="shared" si="146"/>
        <v>2014</v>
      </c>
      <c r="F4685" s="1" t="str">
        <f t="shared" si="147"/>
        <v>May</v>
      </c>
      <c r="G4685" t="s">
        <v>50</v>
      </c>
      <c r="H4685" t="s">
        <v>71</v>
      </c>
      <c r="I4685">
        <v>0.2</v>
      </c>
      <c r="J4685">
        <v>0.16</v>
      </c>
      <c r="K4685">
        <v>0</v>
      </c>
      <c r="L4685">
        <v>0.05</v>
      </c>
      <c r="M4685">
        <v>0.41</v>
      </c>
      <c r="N4685">
        <v>52</v>
      </c>
      <c r="O4685">
        <v>44</v>
      </c>
      <c r="P4685">
        <v>7.5</v>
      </c>
      <c r="Q4685">
        <v>20</v>
      </c>
      <c r="R4685" t="s">
        <v>1542</v>
      </c>
      <c r="S4685" t="s">
        <v>88</v>
      </c>
    </row>
    <row r="4686" spans="1:19" x14ac:dyDescent="0.2">
      <c r="A4686" t="s">
        <v>2935</v>
      </c>
      <c r="B4686" t="s">
        <v>49</v>
      </c>
      <c r="C4686">
        <v>2013</v>
      </c>
      <c r="D4686" s="1" t="d">
        <v>2021-10-30</v>
      </c>
      <c r="E4686" s="1" t="str">
        <f t="shared" si="146"/>
        <v>2021</v>
      </c>
      <c r="F4686" s="1" t="str">
        <f t="shared" si="147"/>
        <v>Oct</v>
      </c>
      <c r="G4686" t="s">
        <v>50</v>
      </c>
      <c r="H4686" t="s">
        <v>202</v>
      </c>
      <c r="I4686">
        <v>7.0000000000000007E-2</v>
      </c>
      <c r="J4686">
        <v>0.2</v>
      </c>
      <c r="K4686">
        <v>0.09</v>
      </c>
      <c r="L4686">
        <v>0.05</v>
      </c>
      <c r="M4686">
        <v>0.41</v>
      </c>
      <c r="N4686">
        <v>81</v>
      </c>
      <c r="O4686">
        <v>12</v>
      </c>
      <c r="P4686">
        <v>7.9</v>
      </c>
      <c r="Q4686">
        <v>70</v>
      </c>
      <c r="R4686" t="s">
        <v>2936</v>
      </c>
      <c r="S4686" t="s">
        <v>88</v>
      </c>
    </row>
    <row r="4687" spans="1:19" x14ac:dyDescent="0.2">
      <c r="A4687" t="s">
        <v>2757</v>
      </c>
      <c r="B4687" t="s">
        <v>171</v>
      </c>
      <c r="C4687">
        <v>2015</v>
      </c>
      <c r="D4687" s="1" t="d">
        <v>2018-11-19</v>
      </c>
      <c r="E4687" s="1" t="str">
        <f t="shared" si="146"/>
        <v>2018</v>
      </c>
      <c r="F4687" s="1" t="str">
        <f t="shared" si="147"/>
        <v>Nov</v>
      </c>
      <c r="G4687" t="s">
        <v>50</v>
      </c>
      <c r="H4687" t="s">
        <v>267</v>
      </c>
      <c r="I4687">
        <v>0.22</v>
      </c>
      <c r="J4687">
        <v>0.15</v>
      </c>
      <c r="K4687">
        <v>0</v>
      </c>
      <c r="L4687">
        <v>0.04</v>
      </c>
      <c r="M4687">
        <v>0.41</v>
      </c>
      <c r="N4687">
        <v>80</v>
      </c>
      <c r="O4687">
        <v>12</v>
      </c>
      <c r="P4687">
        <v>6.9</v>
      </c>
      <c r="Q4687">
        <v>27</v>
      </c>
      <c r="R4687" t="s">
        <v>255</v>
      </c>
      <c r="S4687" t="s">
        <v>112</v>
      </c>
    </row>
    <row r="4688" spans="1:19" x14ac:dyDescent="0.2">
      <c r="A4688" t="s">
        <v>4243</v>
      </c>
      <c r="B4688" t="s">
        <v>159</v>
      </c>
      <c r="C4688">
        <v>2010</v>
      </c>
      <c r="D4688" s="1" t="d">
        <v>2019-03-03</v>
      </c>
      <c r="E4688" s="1" t="str">
        <f t="shared" si="146"/>
        <v>2019</v>
      </c>
      <c r="F4688" s="1" t="str">
        <f t="shared" si="147"/>
        <v>Mar</v>
      </c>
      <c r="G4688" t="s">
        <v>18</v>
      </c>
      <c r="H4688" t="s">
        <v>151</v>
      </c>
      <c r="I4688">
        <v>0</v>
      </c>
      <c r="J4688">
        <v>0.27</v>
      </c>
      <c r="K4688">
        <v>0</v>
      </c>
      <c r="L4688">
        <v>0.14000000000000001</v>
      </c>
      <c r="M4688">
        <v>0.41</v>
      </c>
      <c r="N4688">
        <v>77</v>
      </c>
      <c r="O4688">
        <v>5</v>
      </c>
      <c r="P4688">
        <v>7.7</v>
      </c>
      <c r="Q4688">
        <v>6</v>
      </c>
      <c r="R4688" t="s">
        <v>1400</v>
      </c>
      <c r="S4688" t="s">
        <v>20</v>
      </c>
    </row>
    <row r="4689" spans="1:19" x14ac:dyDescent="0.2">
      <c r="A4689" t="s">
        <v>4244</v>
      </c>
      <c r="B4689" t="s">
        <v>159</v>
      </c>
      <c r="C4689">
        <v>2007</v>
      </c>
      <c r="D4689" s="1" t="d">
        <v>1993-02-07</v>
      </c>
      <c r="E4689" s="1" t="str">
        <f t="shared" si="146"/>
        <v>1993</v>
      </c>
      <c r="F4689" s="1" t="str">
        <f t="shared" si="147"/>
        <v>Feb</v>
      </c>
      <c r="G4689" t="s">
        <v>50</v>
      </c>
      <c r="H4689" t="s">
        <v>267</v>
      </c>
      <c r="I4689">
        <v>0.27</v>
      </c>
      <c r="J4689">
        <v>0.08</v>
      </c>
      <c r="K4689">
        <v>0</v>
      </c>
      <c r="L4689">
        <v>7.0000000000000007E-2</v>
      </c>
      <c r="M4689">
        <v>0.41</v>
      </c>
      <c r="N4689">
        <v>55</v>
      </c>
      <c r="O4689">
        <v>31</v>
      </c>
      <c r="P4689">
        <v>7.1</v>
      </c>
      <c r="Q4689">
        <v>14</v>
      </c>
      <c r="R4689" t="s">
        <v>3369</v>
      </c>
      <c r="S4689" t="s">
        <v>53</v>
      </c>
    </row>
    <row r="4690" spans="1:19" x14ac:dyDescent="0.2">
      <c r="A4690" t="s">
        <v>4245</v>
      </c>
      <c r="B4690" t="s">
        <v>32</v>
      </c>
      <c r="C4690">
        <v>2009</v>
      </c>
      <c r="D4690" s="1" t="d">
        <v>2011-05-19</v>
      </c>
      <c r="E4690" s="1" t="str">
        <f t="shared" si="146"/>
        <v>2011</v>
      </c>
      <c r="F4690" s="1" t="str">
        <f t="shared" si="147"/>
        <v>May</v>
      </c>
      <c r="G4690" t="s">
        <v>86</v>
      </c>
      <c r="H4690" t="s">
        <v>484</v>
      </c>
      <c r="I4690">
        <v>0.36</v>
      </c>
      <c r="J4690">
        <v>0.02</v>
      </c>
      <c r="K4690">
        <v>0</v>
      </c>
      <c r="L4690">
        <v>0.03</v>
      </c>
      <c r="M4690">
        <v>0.41</v>
      </c>
      <c r="N4690">
        <v>61</v>
      </c>
      <c r="O4690">
        <v>4</v>
      </c>
      <c r="P4690">
        <v>2.8</v>
      </c>
      <c r="Q4690">
        <v>4</v>
      </c>
      <c r="R4690" t="s">
        <v>484</v>
      </c>
      <c r="S4690" t="s">
        <v>112</v>
      </c>
    </row>
    <row r="4691" spans="1:19" x14ac:dyDescent="0.2">
      <c r="A4691" t="s">
        <v>4246</v>
      </c>
      <c r="B4691" t="s">
        <v>32</v>
      </c>
      <c r="C4691">
        <v>2009</v>
      </c>
      <c r="D4691" s="1" t="d">
        <v>2020-10-23</v>
      </c>
      <c r="E4691" s="1" t="str">
        <f t="shared" si="146"/>
        <v>2020</v>
      </c>
      <c r="F4691" s="1" t="str">
        <f t="shared" si="147"/>
        <v>Oct</v>
      </c>
      <c r="G4691" t="s">
        <v>37</v>
      </c>
      <c r="H4691" t="s">
        <v>71</v>
      </c>
      <c r="I4691">
        <v>0.36</v>
      </c>
      <c r="J4691">
        <v>0.02</v>
      </c>
      <c r="K4691">
        <v>0</v>
      </c>
      <c r="L4691">
        <v>0.03</v>
      </c>
      <c r="M4691">
        <v>0.41</v>
      </c>
    </row>
    <row r="4692" spans="1:19" x14ac:dyDescent="0.2">
      <c r="A4692" t="s">
        <v>3214</v>
      </c>
      <c r="B4692" t="s">
        <v>171</v>
      </c>
      <c r="C4692">
        <v>2014</v>
      </c>
      <c r="D4692" s="1" t="d">
        <v>2019-03-30</v>
      </c>
      <c r="E4692" s="1" t="str">
        <f t="shared" si="146"/>
        <v>2019</v>
      </c>
      <c r="F4692" s="1" t="str">
        <f t="shared" si="147"/>
        <v>Mar</v>
      </c>
      <c r="G4692" t="s">
        <v>18</v>
      </c>
      <c r="H4692" t="s">
        <v>134</v>
      </c>
      <c r="I4692">
        <v>0.31</v>
      </c>
      <c r="J4692">
        <v>0.06</v>
      </c>
      <c r="K4692">
        <v>0</v>
      </c>
      <c r="L4692">
        <v>0.04</v>
      </c>
      <c r="M4692">
        <v>0.41</v>
      </c>
      <c r="N4692">
        <v>59</v>
      </c>
      <c r="O4692">
        <v>22</v>
      </c>
      <c r="P4692">
        <v>3.2</v>
      </c>
      <c r="Q4692">
        <v>180</v>
      </c>
      <c r="R4692" t="s">
        <v>135</v>
      </c>
      <c r="S4692" t="s">
        <v>112</v>
      </c>
    </row>
    <row r="4693" spans="1:19" x14ac:dyDescent="0.2">
      <c r="A4693" t="s">
        <v>4247</v>
      </c>
      <c r="B4693" t="s">
        <v>1043</v>
      </c>
      <c r="C4693">
        <v>1996</v>
      </c>
      <c r="D4693" s="1" t="d">
        <v>1988-12-24</v>
      </c>
      <c r="E4693" s="1" t="str">
        <f t="shared" si="146"/>
        <v>1988</v>
      </c>
      <c r="F4693" s="1" t="str">
        <f t="shared" si="147"/>
        <v>Dec</v>
      </c>
      <c r="G4693" t="s">
        <v>101</v>
      </c>
      <c r="H4693" t="s">
        <v>151</v>
      </c>
      <c r="I4693">
        <v>0</v>
      </c>
      <c r="J4693">
        <v>0</v>
      </c>
      <c r="K4693">
        <v>0.41</v>
      </c>
      <c r="L4693">
        <v>0</v>
      </c>
      <c r="M4693">
        <v>0.41</v>
      </c>
    </row>
    <row r="4694" spans="1:19" x14ac:dyDescent="0.2">
      <c r="A4694" t="s">
        <v>440</v>
      </c>
      <c r="B4694" t="s">
        <v>148</v>
      </c>
      <c r="C4694">
        <v>2016</v>
      </c>
      <c r="D4694" s="1" t="d">
        <v>2022-09-29</v>
      </c>
      <c r="E4694" s="1" t="str">
        <f t="shared" si="146"/>
        <v>2022</v>
      </c>
      <c r="F4694" s="1" t="str">
        <f t="shared" si="147"/>
        <v>Sep</v>
      </c>
      <c r="G4694" t="s">
        <v>37</v>
      </c>
      <c r="H4694" t="s">
        <v>111</v>
      </c>
      <c r="I4694">
        <v>0.22</v>
      </c>
      <c r="J4694">
        <v>0.15</v>
      </c>
      <c r="K4694">
        <v>0</v>
      </c>
      <c r="L4694">
        <v>0.04</v>
      </c>
      <c r="M4694">
        <v>0.41</v>
      </c>
      <c r="N4694">
        <v>79</v>
      </c>
      <c r="O4694">
        <v>33</v>
      </c>
      <c r="P4694">
        <v>5.8</v>
      </c>
      <c r="Q4694">
        <v>1188</v>
      </c>
      <c r="R4694" t="s">
        <v>441</v>
      </c>
      <c r="S4694" t="s">
        <v>53</v>
      </c>
    </row>
    <row r="4695" spans="1:19" x14ac:dyDescent="0.2">
      <c r="A4695" t="s">
        <v>4248</v>
      </c>
      <c r="B4695" t="s">
        <v>159</v>
      </c>
      <c r="C4695">
        <v>2007</v>
      </c>
      <c r="D4695" s="1" t="d">
        <v>2008-01-07</v>
      </c>
      <c r="E4695" s="1" t="str">
        <f t="shared" si="146"/>
        <v>2008</v>
      </c>
      <c r="F4695" s="1" t="str">
        <f t="shared" si="147"/>
        <v>Jan</v>
      </c>
      <c r="G4695" t="s">
        <v>272</v>
      </c>
      <c r="H4695" t="s">
        <v>234</v>
      </c>
      <c r="I4695">
        <v>0.03</v>
      </c>
      <c r="J4695">
        <v>0.19</v>
      </c>
      <c r="K4695">
        <v>0.1</v>
      </c>
      <c r="L4695">
        <v>0.1</v>
      </c>
      <c r="M4695">
        <v>0.41</v>
      </c>
    </row>
    <row r="4696" spans="1:19" x14ac:dyDescent="0.2">
      <c r="A4696" t="s">
        <v>4249</v>
      </c>
      <c r="B4696" t="s">
        <v>55</v>
      </c>
      <c r="C4696">
        <v>2005</v>
      </c>
      <c r="D4696" s="1" t="d">
        <v>2000-07-10</v>
      </c>
      <c r="E4696" s="1" t="str">
        <f t="shared" si="146"/>
        <v>2000</v>
      </c>
      <c r="F4696" s="1" t="str">
        <f t="shared" si="147"/>
        <v>Jul</v>
      </c>
      <c r="G4696" t="s">
        <v>101</v>
      </c>
      <c r="H4696" t="s">
        <v>484</v>
      </c>
      <c r="I4696">
        <v>0.34</v>
      </c>
      <c r="J4696">
        <v>0.01</v>
      </c>
      <c r="K4696">
        <v>0</v>
      </c>
      <c r="L4696">
        <v>0.06</v>
      </c>
      <c r="M4696">
        <v>0.41</v>
      </c>
    </row>
    <row r="4697" spans="1:19" x14ac:dyDescent="0.2">
      <c r="A4697" t="s">
        <v>4250</v>
      </c>
      <c r="B4697" t="s">
        <v>17</v>
      </c>
      <c r="C4697">
        <v>2009</v>
      </c>
      <c r="D4697" s="1" t="d">
        <v>2003-12-21</v>
      </c>
      <c r="E4697" s="1" t="str">
        <f t="shared" si="146"/>
        <v>2003</v>
      </c>
      <c r="F4697" s="1" t="str">
        <f t="shared" si="147"/>
        <v>Dec</v>
      </c>
      <c r="G4697" t="s">
        <v>101</v>
      </c>
      <c r="H4697" t="s">
        <v>4059</v>
      </c>
      <c r="I4697">
        <v>0.38</v>
      </c>
      <c r="J4697">
        <v>0</v>
      </c>
      <c r="K4697">
        <v>0</v>
      </c>
      <c r="L4697">
        <v>0.03</v>
      </c>
      <c r="M4697">
        <v>0.41</v>
      </c>
      <c r="N4697">
        <v>68</v>
      </c>
      <c r="O4697">
        <v>8</v>
      </c>
      <c r="P4697" t="s">
        <v>203</v>
      </c>
      <c r="R4697" t="s">
        <v>4251</v>
      </c>
      <c r="S4697" t="s">
        <v>20</v>
      </c>
    </row>
    <row r="4698" spans="1:19" x14ac:dyDescent="0.2">
      <c r="A4698" t="s">
        <v>4252</v>
      </c>
      <c r="B4698" t="s">
        <v>49</v>
      </c>
      <c r="C4698">
        <v>2010</v>
      </c>
      <c r="D4698" s="1" t="d">
        <v>2012-03-31</v>
      </c>
      <c r="E4698" s="1" t="str">
        <f t="shared" si="146"/>
        <v>2012</v>
      </c>
      <c r="F4698" s="1" t="str">
        <f t="shared" si="147"/>
        <v>Mar</v>
      </c>
      <c r="G4698" t="s">
        <v>34</v>
      </c>
      <c r="H4698" t="s">
        <v>561</v>
      </c>
      <c r="I4698">
        <v>0.19</v>
      </c>
      <c r="J4698">
        <v>0.15</v>
      </c>
      <c r="K4698">
        <v>0</v>
      </c>
      <c r="L4698">
        <v>0.06</v>
      </c>
      <c r="M4698">
        <v>0.41</v>
      </c>
      <c r="N4698">
        <v>76</v>
      </c>
      <c r="O4698">
        <v>41</v>
      </c>
      <c r="P4698">
        <v>6.3</v>
      </c>
      <c r="Q4698">
        <v>24</v>
      </c>
      <c r="R4698" t="s">
        <v>4253</v>
      </c>
      <c r="S4698" t="s">
        <v>88</v>
      </c>
    </row>
    <row r="4699" spans="1:19" x14ac:dyDescent="0.2">
      <c r="A4699" t="s">
        <v>4254</v>
      </c>
      <c r="B4699" t="s">
        <v>104</v>
      </c>
      <c r="C4699">
        <v>1996</v>
      </c>
      <c r="D4699" s="1" t="d">
        <v>1988-12-01</v>
      </c>
      <c r="E4699" s="1" t="str">
        <f t="shared" si="146"/>
        <v>1988</v>
      </c>
      <c r="F4699" s="1" t="str">
        <f t="shared" si="147"/>
        <v>Dec</v>
      </c>
      <c r="G4699" t="s">
        <v>24</v>
      </c>
      <c r="H4699" t="s">
        <v>4255</v>
      </c>
      <c r="I4699">
        <v>0.23</v>
      </c>
      <c r="J4699">
        <v>0.16</v>
      </c>
      <c r="K4699">
        <v>0</v>
      </c>
      <c r="L4699">
        <v>0.03</v>
      </c>
      <c r="M4699">
        <v>0.41</v>
      </c>
    </row>
    <row r="4700" spans="1:19" x14ac:dyDescent="0.2">
      <c r="A4700" t="s">
        <v>211</v>
      </c>
      <c r="B4700" t="s">
        <v>1015</v>
      </c>
      <c r="C4700">
        <v>2013</v>
      </c>
      <c r="D4700" s="1" t="d">
        <v>2009-05-25</v>
      </c>
      <c r="E4700" s="1" t="str">
        <f t="shared" si="146"/>
        <v>2009</v>
      </c>
      <c r="F4700" s="1" t="str">
        <f t="shared" si="147"/>
        <v>May</v>
      </c>
      <c r="G4700" t="s">
        <v>18</v>
      </c>
      <c r="H4700" t="s">
        <v>134</v>
      </c>
      <c r="I4700">
        <v>0.08</v>
      </c>
      <c r="J4700">
        <v>0.23</v>
      </c>
      <c r="K4700">
        <v>0.01</v>
      </c>
      <c r="L4700">
        <v>0.09</v>
      </c>
      <c r="M4700">
        <v>0.41</v>
      </c>
      <c r="P4700">
        <v>1.8</v>
      </c>
      <c r="Q4700">
        <v>69</v>
      </c>
      <c r="R4700" t="s">
        <v>193</v>
      </c>
      <c r="S4700" t="s">
        <v>20</v>
      </c>
    </row>
    <row r="4701" spans="1:19" x14ac:dyDescent="0.2">
      <c r="A4701" t="s">
        <v>4256</v>
      </c>
      <c r="B4701" t="s">
        <v>17</v>
      </c>
      <c r="C4701">
        <v>2009</v>
      </c>
      <c r="D4701" s="1" t="d">
        <v>1988-03-09</v>
      </c>
      <c r="E4701" s="1" t="str">
        <f t="shared" si="146"/>
        <v>1988</v>
      </c>
      <c r="F4701" s="1" t="str">
        <f t="shared" si="147"/>
        <v>Mar</v>
      </c>
      <c r="G4701" t="s">
        <v>34</v>
      </c>
      <c r="H4701" t="s">
        <v>128</v>
      </c>
      <c r="I4701">
        <v>0</v>
      </c>
      <c r="J4701">
        <v>0</v>
      </c>
      <c r="K4701">
        <v>0.41</v>
      </c>
      <c r="L4701">
        <v>0</v>
      </c>
      <c r="M4701">
        <v>0.41</v>
      </c>
    </row>
    <row r="4702" spans="1:19" x14ac:dyDescent="0.2">
      <c r="A4702" t="s">
        <v>2163</v>
      </c>
      <c r="B4702" t="s">
        <v>159</v>
      </c>
      <c r="C4702">
        <v>2009</v>
      </c>
      <c r="D4702" s="1" t="d">
        <v>2003-12-05</v>
      </c>
      <c r="E4702" s="1" t="str">
        <f t="shared" si="146"/>
        <v>2003</v>
      </c>
      <c r="F4702" s="1" t="str">
        <f t="shared" si="147"/>
        <v>Dec</v>
      </c>
      <c r="G4702" t="s">
        <v>24</v>
      </c>
      <c r="H4702" t="s">
        <v>484</v>
      </c>
      <c r="I4702">
        <v>0.28999999999999998</v>
      </c>
      <c r="J4702">
        <v>7.0000000000000007E-2</v>
      </c>
      <c r="K4702">
        <v>0</v>
      </c>
      <c r="L4702">
        <v>0.06</v>
      </c>
      <c r="M4702">
        <v>0.41</v>
      </c>
      <c r="P4702" t="s">
        <v>203</v>
      </c>
      <c r="R4702" t="s">
        <v>2297</v>
      </c>
      <c r="S4702" t="s">
        <v>20</v>
      </c>
    </row>
    <row r="4703" spans="1:19" x14ac:dyDescent="0.2">
      <c r="A4703" t="s">
        <v>4257</v>
      </c>
      <c r="B4703" t="s">
        <v>55</v>
      </c>
      <c r="C4703">
        <v>2002</v>
      </c>
      <c r="D4703" s="1" t="d">
        <v>2014-04-25</v>
      </c>
      <c r="E4703" s="1" t="str">
        <f t="shared" si="146"/>
        <v>2014</v>
      </c>
      <c r="F4703" s="1" t="str">
        <f t="shared" si="147"/>
        <v>Apr</v>
      </c>
      <c r="G4703" t="s">
        <v>101</v>
      </c>
      <c r="H4703" t="s">
        <v>68</v>
      </c>
      <c r="I4703">
        <v>0</v>
      </c>
      <c r="J4703">
        <v>0</v>
      </c>
      <c r="K4703">
        <v>0.41</v>
      </c>
      <c r="L4703">
        <v>0</v>
      </c>
      <c r="M4703">
        <v>0.41</v>
      </c>
    </row>
    <row r="4704" spans="1:19" x14ac:dyDescent="0.2">
      <c r="A4704" t="s">
        <v>4258</v>
      </c>
      <c r="B4704" t="s">
        <v>49</v>
      </c>
      <c r="C4704">
        <v>2014</v>
      </c>
      <c r="D4704" s="1" t="d">
        <v>2000-08-19</v>
      </c>
      <c r="E4704" s="1" t="str">
        <f t="shared" si="146"/>
        <v>2000</v>
      </c>
      <c r="F4704" s="1" t="str">
        <f t="shared" si="147"/>
        <v>Aug</v>
      </c>
      <c r="G4704" t="s">
        <v>24</v>
      </c>
      <c r="H4704" t="s">
        <v>648</v>
      </c>
      <c r="I4704">
        <v>7.0000000000000007E-2</v>
      </c>
      <c r="J4704">
        <v>0.26</v>
      </c>
      <c r="K4704">
        <v>0.02</v>
      </c>
      <c r="L4704">
        <v>0.06</v>
      </c>
      <c r="M4704">
        <v>0.41</v>
      </c>
      <c r="N4704">
        <v>62</v>
      </c>
      <c r="O4704">
        <v>19</v>
      </c>
      <c r="P4704">
        <v>4.0999999999999996</v>
      </c>
      <c r="Q4704">
        <v>28</v>
      </c>
      <c r="R4704" t="s">
        <v>1580</v>
      </c>
      <c r="S4704" t="s">
        <v>20</v>
      </c>
    </row>
    <row r="4705" spans="1:19" x14ac:dyDescent="0.2">
      <c r="A4705" t="s">
        <v>651</v>
      </c>
      <c r="B4705" t="s">
        <v>104</v>
      </c>
      <c r="C4705">
        <v>1997</v>
      </c>
      <c r="D4705" s="1" t="d">
        <v>2010-10-11</v>
      </c>
      <c r="E4705" s="1" t="str">
        <f t="shared" si="146"/>
        <v>2010</v>
      </c>
      <c r="F4705" s="1" t="str">
        <f t="shared" si="147"/>
        <v>Oct</v>
      </c>
      <c r="G4705" t="s">
        <v>272</v>
      </c>
      <c r="H4705" t="s">
        <v>248</v>
      </c>
      <c r="I4705">
        <v>0.23</v>
      </c>
      <c r="J4705">
        <v>0.16</v>
      </c>
      <c r="K4705">
        <v>0</v>
      </c>
      <c r="L4705">
        <v>0.03</v>
      </c>
      <c r="M4705">
        <v>0.41</v>
      </c>
    </row>
    <row r="4706" spans="1:19" x14ac:dyDescent="0.2">
      <c r="A4706" t="s">
        <v>2914</v>
      </c>
      <c r="B4706" t="s">
        <v>49</v>
      </c>
      <c r="C4706">
        <v>2007</v>
      </c>
      <c r="D4706" s="1" t="d">
        <v>2014-11-03</v>
      </c>
      <c r="E4706" s="1" t="str">
        <f t="shared" si="146"/>
        <v>2014</v>
      </c>
      <c r="F4706" s="1" t="str">
        <f t="shared" si="147"/>
        <v>Nov</v>
      </c>
      <c r="G4706" t="s">
        <v>24</v>
      </c>
      <c r="H4706" t="s">
        <v>484</v>
      </c>
      <c r="I4706">
        <v>0.37</v>
      </c>
      <c r="J4706">
        <v>0.01</v>
      </c>
      <c r="K4706">
        <v>0</v>
      </c>
      <c r="L4706">
        <v>0.03</v>
      </c>
      <c r="M4706">
        <v>0.41</v>
      </c>
      <c r="N4706">
        <v>63</v>
      </c>
      <c r="O4706">
        <v>8</v>
      </c>
      <c r="P4706">
        <v>4.8</v>
      </c>
      <c r="Q4706">
        <v>4</v>
      </c>
      <c r="R4706" t="s">
        <v>807</v>
      </c>
      <c r="S4706" t="s">
        <v>20</v>
      </c>
    </row>
    <row r="4707" spans="1:19" x14ac:dyDescent="0.2">
      <c r="A4707" t="s">
        <v>80</v>
      </c>
      <c r="B4707" t="s">
        <v>187</v>
      </c>
      <c r="C4707">
        <v>2012</v>
      </c>
      <c r="D4707" s="1" t="d">
        <v>2001-04-17</v>
      </c>
      <c r="E4707" s="1" t="str">
        <f t="shared" si="146"/>
        <v>2001</v>
      </c>
      <c r="F4707" s="1" t="str">
        <f t="shared" si="147"/>
        <v>Apr</v>
      </c>
      <c r="G4707" t="s">
        <v>37</v>
      </c>
      <c r="H4707" t="s">
        <v>71</v>
      </c>
      <c r="I4707">
        <v>0.2</v>
      </c>
      <c r="J4707">
        <v>0.18</v>
      </c>
      <c r="K4707">
        <v>0</v>
      </c>
      <c r="L4707">
        <v>0.03</v>
      </c>
      <c r="M4707">
        <v>0.41</v>
      </c>
      <c r="N4707">
        <v>81</v>
      </c>
      <c r="O4707">
        <v>31</v>
      </c>
      <c r="P4707">
        <v>6.9</v>
      </c>
      <c r="Q4707">
        <v>228</v>
      </c>
      <c r="R4707" t="s">
        <v>77</v>
      </c>
      <c r="S4707" t="s">
        <v>53</v>
      </c>
    </row>
    <row r="4708" spans="1:19" x14ac:dyDescent="0.2">
      <c r="A4708" t="s">
        <v>4259</v>
      </c>
      <c r="B4708" t="s">
        <v>95</v>
      </c>
      <c r="C4708">
        <v>1999</v>
      </c>
      <c r="D4708" s="1" t="d">
        <v>1994-10-10</v>
      </c>
      <c r="E4708" s="1" t="str">
        <f t="shared" si="146"/>
        <v>1994</v>
      </c>
      <c r="F4708" s="1" t="str">
        <f t="shared" si="147"/>
        <v>Oct</v>
      </c>
      <c r="G4708" t="s">
        <v>28</v>
      </c>
      <c r="H4708" t="s">
        <v>19</v>
      </c>
      <c r="I4708">
        <v>0.1</v>
      </c>
      <c r="J4708">
        <v>0.02</v>
      </c>
      <c r="K4708">
        <v>0.25</v>
      </c>
      <c r="L4708">
        <v>0.04</v>
      </c>
      <c r="M4708">
        <v>0.41</v>
      </c>
    </row>
    <row r="4709" spans="1:19" x14ac:dyDescent="0.2">
      <c r="A4709" t="s">
        <v>4260</v>
      </c>
      <c r="B4709" t="s">
        <v>95</v>
      </c>
      <c r="C4709">
        <v>1999</v>
      </c>
      <c r="D4709" s="1" t="d">
        <v>2015-02-16</v>
      </c>
      <c r="E4709" s="1" t="str">
        <f t="shared" si="146"/>
        <v>2015</v>
      </c>
      <c r="F4709" s="1" t="str">
        <f t="shared" si="147"/>
        <v>Feb</v>
      </c>
      <c r="G4709" t="s">
        <v>50</v>
      </c>
      <c r="H4709" t="s">
        <v>2283</v>
      </c>
      <c r="I4709">
        <v>0.33</v>
      </c>
      <c r="J4709">
        <v>7.0000000000000007E-2</v>
      </c>
      <c r="K4709">
        <v>0</v>
      </c>
      <c r="L4709">
        <v>0</v>
      </c>
      <c r="M4709">
        <v>0.41</v>
      </c>
    </row>
    <row r="4710" spans="1:19" x14ac:dyDescent="0.2">
      <c r="A4710" t="s">
        <v>1276</v>
      </c>
      <c r="B4710" t="s">
        <v>22</v>
      </c>
      <c r="C4710">
        <v>1985</v>
      </c>
      <c r="D4710" s="1" t="d">
        <v>1988-08-17</v>
      </c>
      <c r="E4710" s="1" t="str">
        <f t="shared" si="146"/>
        <v>1988</v>
      </c>
      <c r="F4710" s="1" t="str">
        <f t="shared" si="147"/>
        <v>Aug</v>
      </c>
      <c r="G4710" t="s">
        <v>30</v>
      </c>
      <c r="H4710" t="s">
        <v>372</v>
      </c>
      <c r="I4710">
        <v>0</v>
      </c>
      <c r="J4710">
        <v>0</v>
      </c>
      <c r="K4710">
        <v>0.41</v>
      </c>
      <c r="L4710">
        <v>0</v>
      </c>
      <c r="M4710">
        <v>0.41</v>
      </c>
    </row>
    <row r="4711" spans="1:19" x14ac:dyDescent="0.2">
      <c r="A4711" t="s">
        <v>658</v>
      </c>
      <c r="B4711" t="s">
        <v>148</v>
      </c>
      <c r="C4711">
        <v>2007</v>
      </c>
      <c r="D4711" s="1" t="d">
        <v>1989-10-18</v>
      </c>
      <c r="E4711" s="1" t="str">
        <f t="shared" si="146"/>
        <v>1989</v>
      </c>
      <c r="F4711" s="1" t="str">
        <f t="shared" si="147"/>
        <v>Oct</v>
      </c>
      <c r="G4711" t="s">
        <v>37</v>
      </c>
      <c r="H4711" t="s">
        <v>51</v>
      </c>
      <c r="I4711">
        <v>0.01</v>
      </c>
      <c r="J4711">
        <v>0.39</v>
      </c>
      <c r="K4711">
        <v>0</v>
      </c>
      <c r="L4711">
        <v>0.02</v>
      </c>
      <c r="M4711">
        <v>0.41</v>
      </c>
      <c r="N4711">
        <v>96</v>
      </c>
      <c r="O4711">
        <v>44</v>
      </c>
      <c r="P4711">
        <v>8.5</v>
      </c>
      <c r="Q4711">
        <v>3606</v>
      </c>
      <c r="R4711" t="s">
        <v>659</v>
      </c>
      <c r="S4711" t="s">
        <v>53</v>
      </c>
    </row>
    <row r="4712" spans="1:19" x14ac:dyDescent="0.2">
      <c r="A4712" t="s">
        <v>4261</v>
      </c>
      <c r="B4712" t="s">
        <v>55</v>
      </c>
      <c r="C4712">
        <v>2002</v>
      </c>
      <c r="D4712" s="1" t="d">
        <v>2015-10-08</v>
      </c>
      <c r="E4712" s="1" t="str">
        <f t="shared" si="146"/>
        <v>2015</v>
      </c>
      <c r="F4712" s="1" t="str">
        <f t="shared" si="147"/>
        <v>Oct</v>
      </c>
      <c r="G4712" t="s">
        <v>50</v>
      </c>
      <c r="H4712" t="s">
        <v>155</v>
      </c>
      <c r="I4712">
        <v>0.2</v>
      </c>
      <c r="J4712">
        <v>0.16</v>
      </c>
      <c r="K4712">
        <v>0</v>
      </c>
      <c r="L4712">
        <v>0.05</v>
      </c>
      <c r="M4712">
        <v>0.41</v>
      </c>
      <c r="N4712">
        <v>58</v>
      </c>
      <c r="O4712">
        <v>17</v>
      </c>
      <c r="P4712">
        <v>5.7</v>
      </c>
      <c r="Q4712">
        <v>18</v>
      </c>
      <c r="R4712" t="s">
        <v>1244</v>
      </c>
      <c r="S4712" t="s">
        <v>88</v>
      </c>
    </row>
    <row r="4713" spans="1:19" x14ac:dyDescent="0.2">
      <c r="A4713" t="s">
        <v>4262</v>
      </c>
      <c r="B4713" t="s">
        <v>55</v>
      </c>
      <c r="C4713">
        <v>2007</v>
      </c>
      <c r="D4713" s="1" t="d">
        <v>2011-10-27</v>
      </c>
      <c r="E4713" s="1" t="str">
        <f t="shared" si="146"/>
        <v>2011</v>
      </c>
      <c r="F4713" s="1" t="str">
        <f t="shared" si="147"/>
        <v>Oct</v>
      </c>
      <c r="G4713" t="s">
        <v>28</v>
      </c>
      <c r="H4713" t="s">
        <v>68</v>
      </c>
      <c r="I4713">
        <v>0.2</v>
      </c>
      <c r="J4713">
        <v>0.16</v>
      </c>
      <c r="K4713">
        <v>0</v>
      </c>
      <c r="L4713">
        <v>0.05</v>
      </c>
      <c r="M4713">
        <v>0.41</v>
      </c>
    </row>
    <row r="4714" spans="1:19" x14ac:dyDescent="0.2">
      <c r="A4714" t="s">
        <v>4263</v>
      </c>
      <c r="B4714" t="s">
        <v>104</v>
      </c>
      <c r="C4714">
        <v>1997</v>
      </c>
      <c r="D4714" s="1" t="d">
        <v>1998-06-21</v>
      </c>
      <c r="E4714" s="1" t="str">
        <f t="shared" si="146"/>
        <v>1998</v>
      </c>
      <c r="F4714" s="1" t="str">
        <f t="shared" si="147"/>
        <v>Jun</v>
      </c>
      <c r="G4714" t="s">
        <v>39</v>
      </c>
      <c r="H4714" t="s">
        <v>68</v>
      </c>
      <c r="I4714">
        <v>0.13</v>
      </c>
      <c r="J4714">
        <v>0.09</v>
      </c>
      <c r="K4714">
        <v>0.16</v>
      </c>
      <c r="L4714">
        <v>0.03</v>
      </c>
      <c r="M4714">
        <v>0.41</v>
      </c>
    </row>
    <row r="4715" spans="1:19" x14ac:dyDescent="0.2">
      <c r="A4715" t="s">
        <v>4264</v>
      </c>
      <c r="B4715" t="s">
        <v>32</v>
      </c>
      <c r="C4715">
        <v>2011</v>
      </c>
      <c r="D4715" s="1" t="d">
        <v>2011-03-17</v>
      </c>
      <c r="E4715" s="1" t="str">
        <f t="shared" si="146"/>
        <v>2011</v>
      </c>
      <c r="F4715" s="1" t="str">
        <f t="shared" si="147"/>
        <v>Mar</v>
      </c>
      <c r="G4715" t="s">
        <v>50</v>
      </c>
      <c r="H4715" t="s">
        <v>111</v>
      </c>
      <c r="I4715">
        <v>0.23</v>
      </c>
      <c r="J4715">
        <v>0.14000000000000001</v>
      </c>
      <c r="K4715">
        <v>0</v>
      </c>
      <c r="L4715">
        <v>0.04</v>
      </c>
      <c r="M4715">
        <v>0.41</v>
      </c>
      <c r="P4715" t="s">
        <v>203</v>
      </c>
      <c r="R4715" t="s">
        <v>2447</v>
      </c>
      <c r="S4715" t="s">
        <v>20</v>
      </c>
    </row>
    <row r="4716" spans="1:19" x14ac:dyDescent="0.2">
      <c r="A4716" t="s">
        <v>4265</v>
      </c>
      <c r="B4716" t="s">
        <v>104</v>
      </c>
      <c r="C4716">
        <v>1999</v>
      </c>
      <c r="D4716" s="1" t="d">
        <v>2004-01-14</v>
      </c>
      <c r="E4716" s="1" t="str">
        <f t="shared" si="146"/>
        <v>2004</v>
      </c>
      <c r="F4716" s="1" t="str">
        <f t="shared" si="147"/>
        <v>Jan</v>
      </c>
      <c r="G4716" t="s">
        <v>39</v>
      </c>
      <c r="H4716" t="s">
        <v>1972</v>
      </c>
      <c r="I4716">
        <v>0</v>
      </c>
      <c r="J4716">
        <v>0</v>
      </c>
      <c r="K4716">
        <v>0.38</v>
      </c>
      <c r="L4716">
        <v>0.03</v>
      </c>
      <c r="M4716">
        <v>0.41</v>
      </c>
    </row>
    <row r="4717" spans="1:19" x14ac:dyDescent="0.2">
      <c r="A4717" t="s">
        <v>1856</v>
      </c>
      <c r="B4717" t="s">
        <v>17</v>
      </c>
      <c r="C4717">
        <v>2007</v>
      </c>
      <c r="D4717" s="1" t="d">
        <v>1990-10-23</v>
      </c>
      <c r="E4717" s="1" t="str">
        <f t="shared" si="146"/>
        <v>1990</v>
      </c>
      <c r="F4717" s="1" t="str">
        <f t="shared" si="147"/>
        <v>Oct</v>
      </c>
      <c r="G4717" t="s">
        <v>37</v>
      </c>
      <c r="H4717" t="s">
        <v>134</v>
      </c>
      <c r="I4717">
        <v>0.33</v>
      </c>
      <c r="J4717">
        <v>0.04</v>
      </c>
      <c r="K4717">
        <v>0.01</v>
      </c>
      <c r="L4717">
        <v>0.03</v>
      </c>
      <c r="M4717">
        <v>0.41</v>
      </c>
      <c r="N4717">
        <v>73</v>
      </c>
      <c r="O4717">
        <v>37</v>
      </c>
      <c r="P4717">
        <v>7.6</v>
      </c>
      <c r="Q4717">
        <v>82</v>
      </c>
      <c r="R4717" t="s">
        <v>193</v>
      </c>
      <c r="S4717" t="s">
        <v>88</v>
      </c>
    </row>
    <row r="4718" spans="1:19" x14ac:dyDescent="0.2">
      <c r="A4718" t="s">
        <v>2888</v>
      </c>
      <c r="B4718" t="s">
        <v>44</v>
      </c>
      <c r="C4718">
        <v>2011</v>
      </c>
      <c r="D4718" s="1" t="d">
        <v>2006-01-09</v>
      </c>
      <c r="E4718" s="1" t="str">
        <f t="shared" si="146"/>
        <v>2006</v>
      </c>
      <c r="F4718" s="1" t="str">
        <f t="shared" si="147"/>
        <v>Jan</v>
      </c>
      <c r="G4718" t="s">
        <v>18</v>
      </c>
      <c r="H4718" t="s">
        <v>51</v>
      </c>
      <c r="I4718">
        <v>0.15</v>
      </c>
      <c r="J4718">
        <v>0.22</v>
      </c>
      <c r="K4718">
        <v>0</v>
      </c>
      <c r="L4718">
        <v>0.04</v>
      </c>
      <c r="M4718">
        <v>0.41</v>
      </c>
      <c r="N4718">
        <v>84</v>
      </c>
      <c r="O4718">
        <v>54</v>
      </c>
      <c r="P4718">
        <v>8.1999999999999993</v>
      </c>
      <c r="Q4718">
        <v>70</v>
      </c>
      <c r="R4718" t="s">
        <v>1355</v>
      </c>
      <c r="S4718" t="s">
        <v>20</v>
      </c>
    </row>
    <row r="4719" spans="1:19" x14ac:dyDescent="0.2">
      <c r="A4719" t="s">
        <v>4266</v>
      </c>
      <c r="B4719" t="s">
        <v>32</v>
      </c>
      <c r="C4719">
        <v>2009</v>
      </c>
      <c r="D4719" s="1" t="d">
        <v>2006-03-27</v>
      </c>
      <c r="E4719" s="1" t="str">
        <f t="shared" si="146"/>
        <v>2006</v>
      </c>
      <c r="F4719" s="1" t="str">
        <f t="shared" si="147"/>
        <v>Mar</v>
      </c>
      <c r="G4719" t="s">
        <v>101</v>
      </c>
      <c r="H4719" t="s">
        <v>484</v>
      </c>
      <c r="I4719">
        <v>0.15</v>
      </c>
      <c r="J4719">
        <v>0.22</v>
      </c>
      <c r="K4719">
        <v>0</v>
      </c>
      <c r="L4719">
        <v>0.05</v>
      </c>
      <c r="M4719">
        <v>0.41</v>
      </c>
      <c r="N4719">
        <v>53</v>
      </c>
      <c r="O4719">
        <v>8</v>
      </c>
      <c r="P4719" t="s">
        <v>203</v>
      </c>
      <c r="R4719" t="s">
        <v>484</v>
      </c>
      <c r="S4719" t="s">
        <v>88</v>
      </c>
    </row>
    <row r="4720" spans="1:19" x14ac:dyDescent="0.2">
      <c r="A4720" t="s">
        <v>2188</v>
      </c>
      <c r="B4720" t="s">
        <v>55</v>
      </c>
      <c r="C4720">
        <v>2009</v>
      </c>
      <c r="D4720" s="1" t="d">
        <v>2005-10-29</v>
      </c>
      <c r="E4720" s="1" t="str">
        <f t="shared" si="146"/>
        <v>2005</v>
      </c>
      <c r="F4720" s="1" t="str">
        <f t="shared" si="147"/>
        <v>Oct</v>
      </c>
      <c r="G4720" t="s">
        <v>34</v>
      </c>
      <c r="H4720" t="s">
        <v>71</v>
      </c>
      <c r="I4720">
        <v>0.15</v>
      </c>
      <c r="J4720">
        <v>0.06</v>
      </c>
      <c r="K4720">
        <v>0</v>
      </c>
      <c r="L4720">
        <v>0.2</v>
      </c>
      <c r="M4720">
        <v>0.41</v>
      </c>
      <c r="P4720">
        <v>4.4000000000000004</v>
      </c>
      <c r="Q4720">
        <v>7</v>
      </c>
      <c r="R4720" t="s">
        <v>1117</v>
      </c>
      <c r="S4720" t="s">
        <v>112</v>
      </c>
    </row>
    <row r="4721" spans="1:19" x14ac:dyDescent="0.2">
      <c r="A4721" t="s">
        <v>4267</v>
      </c>
      <c r="B4721" t="s">
        <v>55</v>
      </c>
      <c r="C4721">
        <v>2001</v>
      </c>
      <c r="D4721" s="1" t="d">
        <v>1999-12-17</v>
      </c>
      <c r="E4721" s="1" t="str">
        <f t="shared" si="146"/>
        <v>1999</v>
      </c>
      <c r="F4721" s="1" t="str">
        <f t="shared" si="147"/>
        <v>Dec</v>
      </c>
      <c r="G4721" t="s">
        <v>39</v>
      </c>
      <c r="H4721" t="s">
        <v>2930</v>
      </c>
      <c r="I4721">
        <v>0.11</v>
      </c>
      <c r="J4721">
        <v>0.08</v>
      </c>
      <c r="K4721">
        <v>0.19</v>
      </c>
      <c r="L4721">
        <v>0.03</v>
      </c>
      <c r="M4721">
        <v>0.41</v>
      </c>
      <c r="N4721">
        <v>75</v>
      </c>
      <c r="O4721">
        <v>16</v>
      </c>
      <c r="P4721">
        <v>8.8000000000000007</v>
      </c>
      <c r="Q4721">
        <v>30</v>
      </c>
      <c r="R4721" t="s">
        <v>780</v>
      </c>
      <c r="S4721" t="s">
        <v>88</v>
      </c>
    </row>
    <row r="4722" spans="1:19" x14ac:dyDescent="0.2">
      <c r="A4722" t="s">
        <v>4268</v>
      </c>
      <c r="B4722" t="s">
        <v>55</v>
      </c>
      <c r="C4722">
        <v>2006</v>
      </c>
      <c r="D4722" s="1" t="d">
        <v>2002-06-13</v>
      </c>
      <c r="E4722" s="1" t="str">
        <f t="shared" si="146"/>
        <v>2002</v>
      </c>
      <c r="F4722" s="1" t="str">
        <f t="shared" si="147"/>
        <v>Jun</v>
      </c>
      <c r="G4722" t="s">
        <v>34</v>
      </c>
      <c r="H4722" t="s">
        <v>68</v>
      </c>
      <c r="I4722">
        <v>0.2</v>
      </c>
      <c r="J4722">
        <v>0.16</v>
      </c>
      <c r="K4722">
        <v>0</v>
      </c>
      <c r="L4722">
        <v>0.05</v>
      </c>
      <c r="M4722">
        <v>0.41</v>
      </c>
    </row>
    <row r="4723" spans="1:19" x14ac:dyDescent="0.2">
      <c r="A4723" t="s">
        <v>4269</v>
      </c>
      <c r="B4723" t="s">
        <v>1015</v>
      </c>
      <c r="C4723">
        <v>2015</v>
      </c>
      <c r="D4723" s="1" t="d">
        <v>2009-08-16</v>
      </c>
      <c r="E4723" s="1" t="str">
        <f t="shared" si="146"/>
        <v>2009</v>
      </c>
      <c r="F4723" s="1" t="str">
        <f t="shared" si="147"/>
        <v>Aug</v>
      </c>
      <c r="G4723" t="s">
        <v>28</v>
      </c>
      <c r="H4723" t="s">
        <v>372</v>
      </c>
      <c r="I4723">
        <v>0</v>
      </c>
      <c r="J4723">
        <v>0.03</v>
      </c>
      <c r="K4723">
        <v>0.37</v>
      </c>
      <c r="L4723">
        <v>0.01</v>
      </c>
      <c r="M4723">
        <v>0.41</v>
      </c>
      <c r="P4723">
        <v>8.1</v>
      </c>
      <c r="Q4723">
        <v>16</v>
      </c>
      <c r="R4723" t="s">
        <v>4270</v>
      </c>
      <c r="S4723" t="s">
        <v>88</v>
      </c>
    </row>
    <row r="4724" spans="1:19" x14ac:dyDescent="0.2">
      <c r="A4724" t="s">
        <v>775</v>
      </c>
      <c r="B4724" t="s">
        <v>189</v>
      </c>
      <c r="C4724">
        <v>2002</v>
      </c>
      <c r="D4724" s="1" t="d">
        <v>2001-09-30</v>
      </c>
      <c r="E4724" s="1" t="str">
        <f t="shared" si="146"/>
        <v>2001</v>
      </c>
      <c r="F4724" s="1" t="str">
        <f t="shared" si="147"/>
        <v>Sep</v>
      </c>
      <c r="G4724" t="s">
        <v>86</v>
      </c>
      <c r="H4724" t="s">
        <v>776</v>
      </c>
      <c r="I4724">
        <v>0.31</v>
      </c>
      <c r="J4724">
        <v>0.08</v>
      </c>
      <c r="K4724">
        <v>0</v>
      </c>
      <c r="L4724">
        <v>0.01</v>
      </c>
      <c r="M4724">
        <v>0.41</v>
      </c>
      <c r="N4724">
        <v>81</v>
      </c>
      <c r="O4724">
        <v>20</v>
      </c>
      <c r="P4724">
        <v>8.6999999999999993</v>
      </c>
      <c r="Q4724">
        <v>43</v>
      </c>
      <c r="R4724" t="s">
        <v>777</v>
      </c>
      <c r="S4724" t="s">
        <v>53</v>
      </c>
    </row>
    <row r="4725" spans="1:19" x14ac:dyDescent="0.2">
      <c r="A4725" t="s">
        <v>944</v>
      </c>
      <c r="B4725" t="s">
        <v>55</v>
      </c>
      <c r="C4725">
        <v>2010</v>
      </c>
      <c r="D4725" s="1" t="d">
        <v>2000-01-13</v>
      </c>
      <c r="E4725" s="1" t="str">
        <f t="shared" si="146"/>
        <v>2000</v>
      </c>
      <c r="F4725" s="1" t="str">
        <f t="shared" si="147"/>
        <v>Jan</v>
      </c>
      <c r="G4725" t="s">
        <v>50</v>
      </c>
      <c r="H4725" t="s">
        <v>51</v>
      </c>
      <c r="I4725">
        <v>0.34</v>
      </c>
      <c r="J4725">
        <v>0.01</v>
      </c>
      <c r="K4725">
        <v>0</v>
      </c>
      <c r="L4725">
        <v>0.06</v>
      </c>
      <c r="M4725">
        <v>0.41</v>
      </c>
      <c r="P4725" t="s">
        <v>203</v>
      </c>
      <c r="R4725" t="s">
        <v>426</v>
      </c>
      <c r="S4725" t="s">
        <v>20</v>
      </c>
    </row>
    <row r="4726" spans="1:19" x14ac:dyDescent="0.2">
      <c r="A4726" t="s">
        <v>4271</v>
      </c>
      <c r="B4726" t="s">
        <v>159</v>
      </c>
      <c r="C4726">
        <v>2010</v>
      </c>
      <c r="D4726" s="1" t="d">
        <v>2006-11-01</v>
      </c>
      <c r="E4726" s="1" t="str">
        <f t="shared" si="146"/>
        <v>2006</v>
      </c>
      <c r="F4726" s="1" t="str">
        <f t="shared" si="147"/>
        <v>Nov</v>
      </c>
      <c r="G4726" t="s">
        <v>34</v>
      </c>
      <c r="H4726" t="s">
        <v>372</v>
      </c>
      <c r="I4726">
        <v>0</v>
      </c>
      <c r="J4726">
        <v>0</v>
      </c>
      <c r="K4726">
        <v>0.41</v>
      </c>
      <c r="L4726">
        <v>0</v>
      </c>
      <c r="M4726">
        <v>0.41</v>
      </c>
    </row>
    <row r="4727" spans="1:19" x14ac:dyDescent="0.2">
      <c r="A4727" t="s">
        <v>4272</v>
      </c>
      <c r="B4727" t="s">
        <v>104</v>
      </c>
      <c r="C4727">
        <v>1996</v>
      </c>
      <c r="D4727" s="1" t="d">
        <v>2006-01-17</v>
      </c>
      <c r="E4727" s="1" t="str">
        <f t="shared" si="146"/>
        <v>2006</v>
      </c>
      <c r="F4727" s="1" t="str">
        <f t="shared" si="147"/>
        <v>Jan</v>
      </c>
      <c r="G4727" t="s">
        <v>34</v>
      </c>
      <c r="H4727" t="s">
        <v>1858</v>
      </c>
      <c r="I4727">
        <v>0.23</v>
      </c>
      <c r="J4727">
        <v>0.15</v>
      </c>
      <c r="K4727">
        <v>0</v>
      </c>
      <c r="L4727">
        <v>0.03</v>
      </c>
      <c r="M4727">
        <v>0.41</v>
      </c>
    </row>
    <row r="4728" spans="1:19" x14ac:dyDescent="0.2">
      <c r="A4728" t="s">
        <v>4273</v>
      </c>
      <c r="B4728" t="s">
        <v>17</v>
      </c>
      <c r="C4728">
        <v>2007</v>
      </c>
      <c r="D4728" s="1" t="d">
        <v>1996-12-08</v>
      </c>
      <c r="E4728" s="1" t="str">
        <f t="shared" si="146"/>
        <v>1996</v>
      </c>
      <c r="F4728" s="1" t="str">
        <f t="shared" si="147"/>
        <v>Dec</v>
      </c>
      <c r="G4728" t="s">
        <v>1</v>
      </c>
      <c r="H4728" t="s">
        <v>151</v>
      </c>
      <c r="I4728">
        <v>0.32</v>
      </c>
      <c r="J4728">
        <v>0.02</v>
      </c>
      <c r="K4728">
        <v>0.04</v>
      </c>
      <c r="L4728">
        <v>0.03</v>
      </c>
      <c r="M4728">
        <v>0.41</v>
      </c>
      <c r="N4728">
        <v>69</v>
      </c>
      <c r="O4728">
        <v>47</v>
      </c>
      <c r="P4728">
        <v>8.5</v>
      </c>
      <c r="Q4728">
        <v>55</v>
      </c>
      <c r="R4728" t="s">
        <v>1540</v>
      </c>
      <c r="S4728" t="s">
        <v>20</v>
      </c>
    </row>
    <row r="4729" spans="1:19" x14ac:dyDescent="0.2">
      <c r="A4729" t="s">
        <v>4274</v>
      </c>
      <c r="B4729" t="s">
        <v>104</v>
      </c>
      <c r="C4729">
        <v>1998</v>
      </c>
      <c r="D4729" s="1" t="d">
        <v>2010-12-01</v>
      </c>
      <c r="E4729" s="1" t="str">
        <f t="shared" si="146"/>
        <v>2010</v>
      </c>
      <c r="F4729" s="1" t="str">
        <f t="shared" si="147"/>
        <v>Dec</v>
      </c>
      <c r="G4729" t="s">
        <v>18</v>
      </c>
      <c r="H4729" t="s">
        <v>4275</v>
      </c>
      <c r="I4729">
        <v>0.15</v>
      </c>
      <c r="J4729">
        <v>0.1</v>
      </c>
      <c r="K4729">
        <v>0.12</v>
      </c>
      <c r="L4729">
        <v>0.03</v>
      </c>
      <c r="M4729">
        <v>0.41</v>
      </c>
    </row>
    <row r="4730" spans="1:19" x14ac:dyDescent="0.2">
      <c r="A4730" t="s">
        <v>4276</v>
      </c>
      <c r="B4730" t="s">
        <v>32</v>
      </c>
      <c r="C4730">
        <v>2008</v>
      </c>
      <c r="D4730" s="1" t="d">
        <v>2005-05-02</v>
      </c>
      <c r="E4730" s="1" t="str">
        <f t="shared" si="146"/>
        <v>2005</v>
      </c>
      <c r="F4730" s="1" t="str">
        <f t="shared" si="147"/>
        <v>May</v>
      </c>
      <c r="G4730" t="s">
        <v>39</v>
      </c>
      <c r="H4730" t="s">
        <v>1511</v>
      </c>
      <c r="I4730">
        <v>0.21</v>
      </c>
      <c r="J4730">
        <v>0.05</v>
      </c>
      <c r="K4730">
        <v>0.13</v>
      </c>
      <c r="L4730">
        <v>0.02</v>
      </c>
      <c r="M4730">
        <v>0.41</v>
      </c>
    </row>
    <row r="4731" spans="1:19" x14ac:dyDescent="0.2">
      <c r="A4731" t="s">
        <v>1673</v>
      </c>
      <c r="B4731" t="s">
        <v>55</v>
      </c>
      <c r="C4731">
        <v>2008</v>
      </c>
      <c r="D4731" s="1" t="d">
        <v>2002-03-17</v>
      </c>
      <c r="E4731" s="1" t="str">
        <f t="shared" si="146"/>
        <v>2002</v>
      </c>
      <c r="F4731" s="1" t="str">
        <f t="shared" si="147"/>
        <v>Mar</v>
      </c>
      <c r="G4731" t="s">
        <v>18</v>
      </c>
      <c r="H4731" t="s">
        <v>51</v>
      </c>
      <c r="I4731">
        <v>0.34</v>
      </c>
      <c r="J4731">
        <v>0.01</v>
      </c>
      <c r="K4731">
        <v>0</v>
      </c>
      <c r="L4731">
        <v>0.06</v>
      </c>
      <c r="M4731">
        <v>0.41</v>
      </c>
      <c r="P4731">
        <v>8</v>
      </c>
      <c r="Q4731">
        <v>4</v>
      </c>
      <c r="R4731" t="s">
        <v>426</v>
      </c>
      <c r="S4731" t="s">
        <v>20</v>
      </c>
    </row>
    <row r="4732" spans="1:19" x14ac:dyDescent="0.2">
      <c r="A4732" t="s">
        <v>4277</v>
      </c>
      <c r="B4732" t="s">
        <v>64</v>
      </c>
      <c r="C4732">
        <v>2001</v>
      </c>
      <c r="D4732" s="1" t="d">
        <v>1991-05-22</v>
      </c>
      <c r="E4732" s="1" t="str">
        <f t="shared" si="146"/>
        <v>1991</v>
      </c>
      <c r="F4732" s="1" t="str">
        <f t="shared" si="147"/>
        <v>May</v>
      </c>
      <c r="G4732" t="s">
        <v>34</v>
      </c>
      <c r="H4732" t="s">
        <v>234</v>
      </c>
      <c r="I4732">
        <v>0</v>
      </c>
      <c r="J4732">
        <v>0</v>
      </c>
      <c r="K4732">
        <v>0.4</v>
      </c>
      <c r="L4732">
        <v>0.01</v>
      </c>
      <c r="M4732">
        <v>0.41</v>
      </c>
    </row>
    <row r="4733" spans="1:19" x14ac:dyDescent="0.2">
      <c r="A4733" t="s">
        <v>3050</v>
      </c>
      <c r="B4733" t="s">
        <v>159</v>
      </c>
      <c r="C4733">
        <v>2009</v>
      </c>
      <c r="D4733" s="1" t="d">
        <v>2003-10-24</v>
      </c>
      <c r="E4733" s="1" t="str">
        <f t="shared" si="146"/>
        <v>2003</v>
      </c>
      <c r="F4733" s="1" t="str">
        <f t="shared" si="147"/>
        <v>Oct</v>
      </c>
      <c r="G4733" t="s">
        <v>50</v>
      </c>
      <c r="H4733" t="s">
        <v>484</v>
      </c>
      <c r="I4733">
        <v>0.24</v>
      </c>
      <c r="J4733">
        <v>0.09</v>
      </c>
      <c r="K4733">
        <v>0</v>
      </c>
      <c r="L4733">
        <v>7.0000000000000007E-2</v>
      </c>
      <c r="M4733">
        <v>0.41</v>
      </c>
      <c r="P4733" t="s">
        <v>203</v>
      </c>
      <c r="R4733" t="s">
        <v>2451</v>
      </c>
      <c r="S4733" t="s">
        <v>20</v>
      </c>
    </row>
    <row r="4734" spans="1:19" x14ac:dyDescent="0.2">
      <c r="A4734" t="s">
        <v>4278</v>
      </c>
      <c r="B4734" t="s">
        <v>159</v>
      </c>
      <c r="C4734">
        <v>2010</v>
      </c>
      <c r="D4734" s="1" t="d">
        <v>2015-09-12</v>
      </c>
      <c r="E4734" s="1" t="str">
        <f t="shared" si="146"/>
        <v>2015</v>
      </c>
      <c r="F4734" s="1" t="str">
        <f t="shared" si="147"/>
        <v>Sep</v>
      </c>
      <c r="G4734" t="s">
        <v>34</v>
      </c>
      <c r="H4734" t="s">
        <v>151</v>
      </c>
      <c r="I4734">
        <v>0</v>
      </c>
      <c r="J4734">
        <v>0</v>
      </c>
      <c r="K4734">
        <v>0.41</v>
      </c>
      <c r="L4734">
        <v>0</v>
      </c>
      <c r="M4734">
        <v>0.41</v>
      </c>
    </row>
    <row r="4735" spans="1:19" x14ac:dyDescent="0.2">
      <c r="A4735" t="s">
        <v>2328</v>
      </c>
      <c r="B4735" t="s">
        <v>55</v>
      </c>
      <c r="C4735">
        <v>2009</v>
      </c>
      <c r="D4735" s="1" t="d">
        <v>2018-06-09</v>
      </c>
      <c r="E4735" s="1" t="str">
        <f t="shared" si="146"/>
        <v>2018</v>
      </c>
      <c r="F4735" s="1" t="str">
        <f t="shared" si="147"/>
        <v>Jun</v>
      </c>
      <c r="G4735" t="s">
        <v>28</v>
      </c>
      <c r="H4735" t="s">
        <v>71</v>
      </c>
      <c r="I4735">
        <v>0.23</v>
      </c>
      <c r="J4735">
        <v>0.02</v>
      </c>
      <c r="K4735">
        <v>0</v>
      </c>
      <c r="L4735">
        <v>0.16</v>
      </c>
      <c r="M4735">
        <v>0.41</v>
      </c>
      <c r="P4735">
        <v>4.5999999999999996</v>
      </c>
      <c r="Q4735">
        <v>15</v>
      </c>
      <c r="R4735" t="s">
        <v>2043</v>
      </c>
      <c r="S4735" t="s">
        <v>88</v>
      </c>
    </row>
    <row r="4736" spans="1:19" x14ac:dyDescent="0.2">
      <c r="A4736" t="s">
        <v>4279</v>
      </c>
      <c r="B4736" t="s">
        <v>17</v>
      </c>
      <c r="C4736">
        <v>2008</v>
      </c>
      <c r="D4736" s="1" t="d">
        <v>2021-04-26</v>
      </c>
      <c r="E4736" s="1" t="str">
        <f t="shared" si="146"/>
        <v>2021</v>
      </c>
      <c r="F4736" s="1" t="str">
        <f t="shared" si="147"/>
        <v>Apr</v>
      </c>
      <c r="G4736" t="s">
        <v>24</v>
      </c>
      <c r="H4736" t="s">
        <v>71</v>
      </c>
      <c r="I4736">
        <v>0.38</v>
      </c>
      <c r="J4736">
        <v>0</v>
      </c>
      <c r="K4736">
        <v>0</v>
      </c>
      <c r="L4736">
        <v>0.03</v>
      </c>
      <c r="M4736">
        <v>0.41</v>
      </c>
      <c r="P4736">
        <v>7.8</v>
      </c>
      <c r="Q4736">
        <v>6</v>
      </c>
      <c r="R4736" t="s">
        <v>4280</v>
      </c>
      <c r="S4736" t="s">
        <v>20</v>
      </c>
    </row>
    <row r="4737" spans="1:19" x14ac:dyDescent="0.2">
      <c r="A4737" t="s">
        <v>161</v>
      </c>
      <c r="B4737" t="s">
        <v>148</v>
      </c>
      <c r="C4737">
        <v>2014</v>
      </c>
      <c r="D4737" s="1" t="d">
        <v>1995-07-17</v>
      </c>
      <c r="E4737" s="1" t="str">
        <f t="shared" si="146"/>
        <v>1995</v>
      </c>
      <c r="F4737" s="1" t="str">
        <f t="shared" si="147"/>
        <v>Jul</v>
      </c>
      <c r="G4737" t="s">
        <v>37</v>
      </c>
      <c r="H4737" t="s">
        <v>71</v>
      </c>
      <c r="I4737">
        <v>0.15</v>
      </c>
      <c r="J4737">
        <v>0.23</v>
      </c>
      <c r="K4737">
        <v>0</v>
      </c>
      <c r="L4737">
        <v>0.03</v>
      </c>
      <c r="M4737">
        <v>0.41</v>
      </c>
      <c r="N4737">
        <v>78</v>
      </c>
      <c r="O4737">
        <v>18</v>
      </c>
      <c r="P4737">
        <v>4.5</v>
      </c>
      <c r="Q4737">
        <v>1136</v>
      </c>
      <c r="R4737" t="s">
        <v>162</v>
      </c>
      <c r="S4737" t="s">
        <v>53</v>
      </c>
    </row>
    <row r="4738" spans="1:19" x14ac:dyDescent="0.2">
      <c r="A4738" t="s">
        <v>4281</v>
      </c>
      <c r="B4738" t="s">
        <v>57</v>
      </c>
      <c r="C4738">
        <v>1995</v>
      </c>
      <c r="D4738" s="1" t="d">
        <v>2015-02-09</v>
      </c>
      <c r="E4738" s="1" t="str">
        <f t="shared" si="146"/>
        <v>2015</v>
      </c>
      <c r="F4738" s="1" t="str">
        <f t="shared" si="147"/>
        <v>Feb</v>
      </c>
      <c r="G4738" t="s">
        <v>30</v>
      </c>
      <c r="H4738" t="s">
        <v>19</v>
      </c>
      <c r="I4738">
        <v>0</v>
      </c>
      <c r="J4738">
        <v>0</v>
      </c>
      <c r="K4738">
        <v>0.41</v>
      </c>
      <c r="L4738">
        <v>0</v>
      </c>
      <c r="M4738">
        <v>0.41</v>
      </c>
    </row>
    <row r="4739" spans="1:19" x14ac:dyDescent="0.2">
      <c r="A4739" t="s">
        <v>4282</v>
      </c>
      <c r="B4739" t="s">
        <v>49</v>
      </c>
      <c r="C4739">
        <v>2008</v>
      </c>
      <c r="D4739" s="1" t="d">
        <v>2022-09-04</v>
      </c>
      <c r="E4739" s="1" t="str">
        <f t="shared" ref="E4739:E4802" si="148">TEXT(D4739,"yyyy")</f>
        <v>2022</v>
      </c>
      <c r="F4739" s="1" t="str">
        <f t="shared" ref="F4739:F4802" si="149">TEXT(D4739,"mmm")</f>
        <v>Sep</v>
      </c>
      <c r="G4739" t="s">
        <v>18</v>
      </c>
      <c r="H4739" t="s">
        <v>134</v>
      </c>
      <c r="I4739">
        <v>0.08</v>
      </c>
      <c r="J4739">
        <v>0.26</v>
      </c>
      <c r="K4739">
        <v>0</v>
      </c>
      <c r="L4739">
        <v>0.06</v>
      </c>
      <c r="M4739">
        <v>0.41</v>
      </c>
    </row>
    <row r="4740" spans="1:19" x14ac:dyDescent="0.2">
      <c r="A4740" t="s">
        <v>4283</v>
      </c>
      <c r="B4740" t="s">
        <v>55</v>
      </c>
      <c r="C4740">
        <v>2005</v>
      </c>
      <c r="D4740" s="1" t="d">
        <v>2009-04-13</v>
      </c>
      <c r="E4740" s="1" t="str">
        <f t="shared" si="148"/>
        <v>2009</v>
      </c>
      <c r="F4740" s="1" t="str">
        <f t="shared" si="149"/>
        <v>Apr</v>
      </c>
      <c r="G4740" t="s">
        <v>1</v>
      </c>
      <c r="H4740" t="s">
        <v>776</v>
      </c>
      <c r="I4740">
        <v>0.34</v>
      </c>
      <c r="J4740">
        <v>0.01</v>
      </c>
      <c r="K4740">
        <v>0</v>
      </c>
      <c r="L4740">
        <v>0.06</v>
      </c>
      <c r="M4740">
        <v>0.41</v>
      </c>
      <c r="N4740">
        <v>50</v>
      </c>
      <c r="O4740">
        <v>5</v>
      </c>
      <c r="P4740">
        <v>7.6</v>
      </c>
      <c r="Q4740">
        <v>16</v>
      </c>
      <c r="R4740" t="s">
        <v>1241</v>
      </c>
      <c r="S4740" t="s">
        <v>20</v>
      </c>
    </row>
    <row r="4741" spans="1:19" x14ac:dyDescent="0.2">
      <c r="A4741" t="s">
        <v>4284</v>
      </c>
      <c r="B4741" t="s">
        <v>57</v>
      </c>
      <c r="C4741">
        <v>1994</v>
      </c>
      <c r="D4741" s="1" t="d">
        <v>1994-10-28</v>
      </c>
      <c r="E4741" s="1" t="str">
        <f t="shared" si="148"/>
        <v>1994</v>
      </c>
      <c r="F4741" s="1" t="str">
        <f t="shared" si="149"/>
        <v>Oct</v>
      </c>
      <c r="G4741" t="s">
        <v>18</v>
      </c>
      <c r="H4741" t="s">
        <v>234</v>
      </c>
      <c r="I4741">
        <v>0</v>
      </c>
      <c r="J4741">
        <v>0</v>
      </c>
      <c r="K4741">
        <v>0.41</v>
      </c>
      <c r="L4741">
        <v>0</v>
      </c>
      <c r="M4741">
        <v>0.41</v>
      </c>
    </row>
    <row r="4742" spans="1:19" x14ac:dyDescent="0.2">
      <c r="A4742" t="s">
        <v>4285</v>
      </c>
      <c r="B4742" t="s">
        <v>55</v>
      </c>
      <c r="C4742">
        <v>2001</v>
      </c>
      <c r="D4742" s="1" t="d">
        <v>2008-07-09</v>
      </c>
      <c r="E4742" s="1" t="str">
        <f t="shared" si="148"/>
        <v>2008</v>
      </c>
      <c r="F4742" s="1" t="str">
        <f t="shared" si="149"/>
        <v>Jul</v>
      </c>
      <c r="G4742" t="s">
        <v>1</v>
      </c>
      <c r="H4742" t="s">
        <v>111</v>
      </c>
      <c r="I4742">
        <v>0.2</v>
      </c>
      <c r="J4742">
        <v>0.16</v>
      </c>
      <c r="K4742">
        <v>0</v>
      </c>
      <c r="L4742">
        <v>0.05</v>
      </c>
      <c r="M4742">
        <v>0.41</v>
      </c>
      <c r="N4742">
        <v>59</v>
      </c>
      <c r="O4742">
        <v>7</v>
      </c>
      <c r="P4742">
        <v>7.1</v>
      </c>
      <c r="Q4742">
        <v>7</v>
      </c>
      <c r="R4742" t="s">
        <v>111</v>
      </c>
      <c r="S4742" t="s">
        <v>20</v>
      </c>
    </row>
    <row r="4743" spans="1:19" x14ac:dyDescent="0.2">
      <c r="A4743" t="s">
        <v>4286</v>
      </c>
      <c r="B4743" t="s">
        <v>49</v>
      </c>
      <c r="C4743">
        <v>2011</v>
      </c>
      <c r="D4743" s="1" t="d">
        <v>2005-01-24</v>
      </c>
      <c r="E4743" s="1" t="str">
        <f t="shared" si="148"/>
        <v>2005</v>
      </c>
      <c r="F4743" s="1" t="str">
        <f t="shared" si="149"/>
        <v>Jan</v>
      </c>
      <c r="G4743" t="s">
        <v>86</v>
      </c>
      <c r="H4743" t="s">
        <v>484</v>
      </c>
      <c r="I4743">
        <v>0.16</v>
      </c>
      <c r="J4743">
        <v>0.18</v>
      </c>
      <c r="K4743">
        <v>0</v>
      </c>
      <c r="L4743">
        <v>7.0000000000000007E-2</v>
      </c>
      <c r="M4743">
        <v>0.41</v>
      </c>
      <c r="N4743">
        <v>75</v>
      </c>
      <c r="O4743">
        <v>51</v>
      </c>
      <c r="P4743">
        <v>6.4</v>
      </c>
      <c r="Q4743">
        <v>36</v>
      </c>
      <c r="R4743" t="s">
        <v>484</v>
      </c>
      <c r="S4743" t="s">
        <v>88</v>
      </c>
    </row>
    <row r="4744" spans="1:19" x14ac:dyDescent="0.2">
      <c r="A4744" t="s">
        <v>4252</v>
      </c>
      <c r="B4744" t="s">
        <v>44</v>
      </c>
      <c r="C4744">
        <v>2010</v>
      </c>
      <c r="D4744" s="1" t="d">
        <v>1995-05-02</v>
      </c>
      <c r="E4744" s="1" t="str">
        <f t="shared" si="148"/>
        <v>1995</v>
      </c>
      <c r="F4744" s="1" t="str">
        <f t="shared" si="149"/>
        <v>May</v>
      </c>
      <c r="G4744" t="s">
        <v>34</v>
      </c>
      <c r="H4744" t="s">
        <v>561</v>
      </c>
      <c r="I4744">
        <v>0.24</v>
      </c>
      <c r="J4744">
        <v>0.13</v>
      </c>
      <c r="K4744">
        <v>0</v>
      </c>
      <c r="L4744">
        <v>0.04</v>
      </c>
      <c r="M4744">
        <v>0.41</v>
      </c>
      <c r="N4744">
        <v>75</v>
      </c>
      <c r="O4744">
        <v>54</v>
      </c>
      <c r="P4744">
        <v>6.6</v>
      </c>
      <c r="Q4744">
        <v>32</v>
      </c>
      <c r="R4744" t="s">
        <v>4253</v>
      </c>
      <c r="S4744" t="s">
        <v>88</v>
      </c>
    </row>
    <row r="4745" spans="1:19" x14ac:dyDescent="0.2">
      <c r="A4745" t="s">
        <v>3517</v>
      </c>
      <c r="B4745" t="s">
        <v>32</v>
      </c>
      <c r="C4745">
        <v>2010</v>
      </c>
      <c r="D4745" s="1" t="d">
        <v>2018-08-14</v>
      </c>
      <c r="E4745" s="1" t="str">
        <f t="shared" si="148"/>
        <v>2018</v>
      </c>
      <c r="F4745" s="1" t="str">
        <f t="shared" si="149"/>
        <v>Aug</v>
      </c>
      <c r="G4745" t="s">
        <v>50</v>
      </c>
      <c r="H4745" t="s">
        <v>134</v>
      </c>
      <c r="I4745">
        <v>0.19</v>
      </c>
      <c r="J4745">
        <v>0.18</v>
      </c>
      <c r="K4745">
        <v>0</v>
      </c>
      <c r="L4745">
        <v>0.04</v>
      </c>
      <c r="M4745">
        <v>0.41</v>
      </c>
      <c r="N4745">
        <v>56</v>
      </c>
      <c r="O4745">
        <v>6</v>
      </c>
      <c r="P4745">
        <v>6</v>
      </c>
      <c r="Q4745">
        <v>4</v>
      </c>
      <c r="R4745" t="s">
        <v>961</v>
      </c>
      <c r="S4745" t="s">
        <v>112</v>
      </c>
    </row>
    <row r="4746" spans="1:19" x14ac:dyDescent="0.2">
      <c r="A4746" t="s">
        <v>4287</v>
      </c>
      <c r="B4746" t="s">
        <v>1015</v>
      </c>
      <c r="C4746">
        <v>2012</v>
      </c>
      <c r="D4746" s="1" t="d">
        <v>2018-07-07</v>
      </c>
      <c r="E4746" s="1" t="str">
        <f t="shared" si="148"/>
        <v>2018</v>
      </c>
      <c r="F4746" s="1" t="str">
        <f t="shared" si="149"/>
        <v>Jul</v>
      </c>
      <c r="G4746" t="s">
        <v>37</v>
      </c>
      <c r="H4746" t="s">
        <v>68</v>
      </c>
      <c r="I4746">
        <v>0.18</v>
      </c>
      <c r="J4746">
        <v>0.15</v>
      </c>
      <c r="K4746">
        <v>0.02</v>
      </c>
      <c r="L4746">
        <v>0.06</v>
      </c>
      <c r="M4746">
        <v>0.41</v>
      </c>
      <c r="N4746">
        <v>60</v>
      </c>
      <c r="O4746">
        <v>63</v>
      </c>
      <c r="P4746">
        <v>6.8</v>
      </c>
      <c r="Q4746">
        <v>245</v>
      </c>
      <c r="R4746" t="s">
        <v>1441</v>
      </c>
      <c r="S4746" t="s">
        <v>53</v>
      </c>
    </row>
    <row r="4747" spans="1:19" x14ac:dyDescent="0.2">
      <c r="A4747" t="s">
        <v>3365</v>
      </c>
      <c r="B4747" t="s">
        <v>44</v>
      </c>
      <c r="C4747">
        <v>2006</v>
      </c>
      <c r="D4747" s="1" t="d">
        <v>2017-09-05</v>
      </c>
      <c r="E4747" s="1" t="str">
        <f t="shared" si="148"/>
        <v>2017</v>
      </c>
      <c r="F4747" s="1" t="str">
        <f t="shared" si="149"/>
        <v>Sep</v>
      </c>
      <c r="G4747" t="s">
        <v>37</v>
      </c>
      <c r="H4747" t="s">
        <v>134</v>
      </c>
      <c r="I4747">
        <v>0.35</v>
      </c>
      <c r="J4747">
        <v>0.02</v>
      </c>
      <c r="K4747">
        <v>0.01</v>
      </c>
      <c r="L4747">
        <v>0.03</v>
      </c>
      <c r="M4747">
        <v>0.41</v>
      </c>
      <c r="N4747">
        <v>77</v>
      </c>
      <c r="O4747">
        <v>54</v>
      </c>
      <c r="P4747">
        <v>7.3</v>
      </c>
      <c r="Q4747">
        <v>79</v>
      </c>
      <c r="R4747" t="s">
        <v>2599</v>
      </c>
      <c r="S4747" t="s">
        <v>88</v>
      </c>
    </row>
    <row r="4748" spans="1:19" x14ac:dyDescent="0.2">
      <c r="A4748" t="s">
        <v>2178</v>
      </c>
      <c r="B4748" t="s">
        <v>171</v>
      </c>
      <c r="C4748">
        <v>2014</v>
      </c>
      <c r="D4748" s="1" t="d">
        <v>2001-01-24</v>
      </c>
      <c r="E4748" s="1" t="str">
        <f t="shared" si="148"/>
        <v>2001</v>
      </c>
      <c r="F4748" s="1" t="str">
        <f t="shared" si="149"/>
        <v>Jan</v>
      </c>
      <c r="G4748" t="s">
        <v>34</v>
      </c>
      <c r="H4748" t="s">
        <v>111</v>
      </c>
      <c r="I4748">
        <v>0.28999999999999998</v>
      </c>
      <c r="J4748">
        <v>0.08</v>
      </c>
      <c r="K4748">
        <v>0</v>
      </c>
      <c r="L4748">
        <v>0.04</v>
      </c>
      <c r="M4748">
        <v>0.41</v>
      </c>
    </row>
    <row r="4749" spans="1:19" x14ac:dyDescent="0.2">
      <c r="A4749" t="s">
        <v>3364</v>
      </c>
      <c r="B4749" t="s">
        <v>104</v>
      </c>
      <c r="C4749">
        <v>2000</v>
      </c>
      <c r="D4749" s="1" t="d">
        <v>2010-12-06</v>
      </c>
      <c r="E4749" s="1" t="str">
        <f t="shared" si="148"/>
        <v>2010</v>
      </c>
      <c r="F4749" s="1" t="str">
        <f t="shared" si="149"/>
        <v>Dec</v>
      </c>
      <c r="G4749" t="s">
        <v>86</v>
      </c>
      <c r="H4749" t="s">
        <v>134</v>
      </c>
      <c r="I4749">
        <v>0.23</v>
      </c>
      <c r="J4749">
        <v>0.15</v>
      </c>
      <c r="K4749">
        <v>0</v>
      </c>
      <c r="L4749">
        <v>0.03</v>
      </c>
      <c r="M4749">
        <v>0.41</v>
      </c>
      <c r="N4749">
        <v>84</v>
      </c>
      <c r="O4749">
        <v>11</v>
      </c>
      <c r="P4749">
        <v>8.5</v>
      </c>
      <c r="Q4749">
        <v>6</v>
      </c>
      <c r="R4749" t="s">
        <v>135</v>
      </c>
      <c r="S4749" t="s">
        <v>88</v>
      </c>
    </row>
    <row r="4750" spans="1:19" x14ac:dyDescent="0.2">
      <c r="A4750" t="s">
        <v>4288</v>
      </c>
      <c r="B4750" t="s">
        <v>55</v>
      </c>
      <c r="C4750">
        <v>2005</v>
      </c>
      <c r="D4750" s="1" t="d">
        <v>2021-09-26</v>
      </c>
      <c r="E4750" s="1" t="str">
        <f t="shared" si="148"/>
        <v>2021</v>
      </c>
      <c r="F4750" s="1" t="str">
        <f t="shared" si="149"/>
        <v>Sep</v>
      </c>
      <c r="G4750" t="s">
        <v>50</v>
      </c>
      <c r="H4750" t="s">
        <v>134</v>
      </c>
      <c r="I4750">
        <v>0.34</v>
      </c>
      <c r="J4750">
        <v>0.01</v>
      </c>
      <c r="K4750">
        <v>0</v>
      </c>
      <c r="L4750">
        <v>0.06</v>
      </c>
      <c r="M4750">
        <v>0.41</v>
      </c>
      <c r="N4750">
        <v>69</v>
      </c>
      <c r="O4750">
        <v>29</v>
      </c>
      <c r="P4750">
        <v>7.6</v>
      </c>
      <c r="Q4750">
        <v>36</v>
      </c>
      <c r="R4750" t="s">
        <v>490</v>
      </c>
      <c r="S4750" t="s">
        <v>88</v>
      </c>
    </row>
    <row r="4751" spans="1:19" x14ac:dyDescent="0.2">
      <c r="A4751" t="s">
        <v>4289</v>
      </c>
      <c r="B4751" t="s">
        <v>44</v>
      </c>
      <c r="C4751">
        <v>2011</v>
      </c>
      <c r="D4751" s="1" t="d">
        <v>2007-11-10</v>
      </c>
      <c r="E4751" s="1" t="str">
        <f t="shared" si="148"/>
        <v>2007</v>
      </c>
      <c r="F4751" s="1" t="str">
        <f t="shared" si="149"/>
        <v>Nov</v>
      </c>
      <c r="G4751" t="s">
        <v>39</v>
      </c>
      <c r="H4751" t="s">
        <v>484</v>
      </c>
      <c r="I4751">
        <v>0.3</v>
      </c>
      <c r="J4751">
        <v>0.08</v>
      </c>
      <c r="K4751">
        <v>0</v>
      </c>
      <c r="L4751">
        <v>0.03</v>
      </c>
      <c r="M4751">
        <v>0.41</v>
      </c>
      <c r="N4751">
        <v>66</v>
      </c>
      <c r="O4751">
        <v>11</v>
      </c>
      <c r="P4751">
        <v>7.5</v>
      </c>
      <c r="Q4751">
        <v>4</v>
      </c>
      <c r="R4751" t="s">
        <v>2341</v>
      </c>
      <c r="S4751" t="s">
        <v>20</v>
      </c>
    </row>
    <row r="4752" spans="1:19" x14ac:dyDescent="0.2">
      <c r="A4752" t="s">
        <v>4290</v>
      </c>
      <c r="B4752" t="s">
        <v>49</v>
      </c>
      <c r="C4752">
        <v>2010</v>
      </c>
      <c r="D4752" s="1" t="d">
        <v>2007-02-19</v>
      </c>
      <c r="E4752" s="1" t="str">
        <f t="shared" si="148"/>
        <v>2007</v>
      </c>
      <c r="F4752" s="1" t="str">
        <f t="shared" si="149"/>
        <v>Feb</v>
      </c>
      <c r="G4752" t="s">
        <v>86</v>
      </c>
      <c r="H4752" t="s">
        <v>3314</v>
      </c>
      <c r="I4752">
        <v>0.21</v>
      </c>
      <c r="J4752">
        <v>7.0000000000000007E-2</v>
      </c>
      <c r="K4752">
        <v>0.09</v>
      </c>
      <c r="L4752">
        <v>0.04</v>
      </c>
      <c r="M4752">
        <v>0.41</v>
      </c>
      <c r="N4752">
        <v>87</v>
      </c>
      <c r="O4752">
        <v>29</v>
      </c>
      <c r="P4752">
        <v>8</v>
      </c>
      <c r="Q4752">
        <v>65</v>
      </c>
      <c r="R4752" t="s">
        <v>2748</v>
      </c>
      <c r="S4752" t="s">
        <v>88</v>
      </c>
    </row>
    <row r="4753" spans="1:19" x14ac:dyDescent="0.2">
      <c r="A4753" t="s">
        <v>2479</v>
      </c>
      <c r="B4753" t="s">
        <v>148</v>
      </c>
      <c r="C4753">
        <v>2011</v>
      </c>
      <c r="D4753" s="1" t="d">
        <v>2008-03-15</v>
      </c>
      <c r="E4753" s="1" t="str">
        <f t="shared" si="148"/>
        <v>2008</v>
      </c>
      <c r="F4753" s="1" t="str">
        <f t="shared" si="149"/>
        <v>Mar</v>
      </c>
      <c r="G4753" t="s">
        <v>37</v>
      </c>
      <c r="H4753" t="s">
        <v>51</v>
      </c>
      <c r="I4753">
        <v>0.18</v>
      </c>
      <c r="J4753">
        <v>0.17</v>
      </c>
      <c r="K4753">
        <v>0</v>
      </c>
      <c r="L4753">
        <v>0.06</v>
      </c>
      <c r="M4753">
        <v>0.41</v>
      </c>
      <c r="N4753">
        <v>54</v>
      </c>
      <c r="O4753">
        <v>48</v>
      </c>
      <c r="P4753">
        <v>5.7</v>
      </c>
      <c r="Q4753">
        <v>1183</v>
      </c>
      <c r="R4753" t="s">
        <v>2480</v>
      </c>
      <c r="S4753" t="s">
        <v>53</v>
      </c>
    </row>
    <row r="4754" spans="1:19" x14ac:dyDescent="0.2">
      <c r="A4754" t="s">
        <v>2195</v>
      </c>
      <c r="B4754" t="s">
        <v>187</v>
      </c>
      <c r="C4754">
        <v>2013</v>
      </c>
      <c r="D4754" s="1" t="d">
        <v>1996-08-27</v>
      </c>
      <c r="E4754" s="1" t="str">
        <f t="shared" si="148"/>
        <v>1996</v>
      </c>
      <c r="F4754" s="1" t="str">
        <f t="shared" si="149"/>
        <v>Aug</v>
      </c>
      <c r="G4754" t="s">
        <v>28</v>
      </c>
      <c r="H4754" t="s">
        <v>242</v>
      </c>
      <c r="I4754">
        <v>0</v>
      </c>
      <c r="J4754">
        <v>0</v>
      </c>
      <c r="K4754">
        <v>0.41</v>
      </c>
      <c r="L4754">
        <v>0</v>
      </c>
      <c r="M4754">
        <v>0.41</v>
      </c>
      <c r="R4754" t="s">
        <v>242</v>
      </c>
    </row>
    <row r="4755" spans="1:19" x14ac:dyDescent="0.2">
      <c r="A4755" t="s">
        <v>4291</v>
      </c>
      <c r="B4755" t="s">
        <v>55</v>
      </c>
      <c r="C4755">
        <v>2002</v>
      </c>
      <c r="D4755" s="1" t="d">
        <v>2004-09-09</v>
      </c>
      <c r="E4755" s="1" t="str">
        <f t="shared" si="148"/>
        <v>2004</v>
      </c>
      <c r="F4755" s="1" t="str">
        <f t="shared" si="149"/>
        <v>Sep</v>
      </c>
      <c r="G4755" t="s">
        <v>50</v>
      </c>
      <c r="H4755" t="s">
        <v>71</v>
      </c>
      <c r="I4755">
        <v>0.2</v>
      </c>
      <c r="J4755">
        <v>0.15</v>
      </c>
      <c r="K4755">
        <v>0</v>
      </c>
      <c r="L4755">
        <v>0.05</v>
      </c>
      <c r="M4755">
        <v>0.41</v>
      </c>
      <c r="N4755">
        <v>50</v>
      </c>
      <c r="O4755">
        <v>26</v>
      </c>
      <c r="P4755">
        <v>5</v>
      </c>
      <c r="Q4755">
        <v>14</v>
      </c>
      <c r="R4755" t="s">
        <v>77</v>
      </c>
      <c r="S4755" t="s">
        <v>88</v>
      </c>
    </row>
    <row r="4756" spans="1:19" x14ac:dyDescent="0.2">
      <c r="A4756" t="s">
        <v>4292</v>
      </c>
      <c r="B4756" t="s">
        <v>49</v>
      </c>
      <c r="C4756">
        <v>2009</v>
      </c>
      <c r="D4756" s="1" t="d">
        <v>2001-04-13</v>
      </c>
      <c r="E4756" s="1" t="str">
        <f t="shared" si="148"/>
        <v>2001</v>
      </c>
      <c r="F4756" s="1" t="str">
        <f t="shared" si="149"/>
        <v>Apr</v>
      </c>
      <c r="G4756" t="s">
        <v>30</v>
      </c>
      <c r="H4756" t="s">
        <v>372</v>
      </c>
      <c r="I4756">
        <v>0.26</v>
      </c>
      <c r="J4756">
        <v>0.04</v>
      </c>
      <c r="K4756">
        <v>0.06</v>
      </c>
      <c r="L4756">
        <v>0.04</v>
      </c>
      <c r="M4756">
        <v>0.4</v>
      </c>
      <c r="N4756">
        <v>74</v>
      </c>
      <c r="O4756">
        <v>51</v>
      </c>
      <c r="P4756">
        <v>8.1</v>
      </c>
      <c r="Q4756">
        <v>50</v>
      </c>
      <c r="R4756" t="s">
        <v>1233</v>
      </c>
      <c r="S4756" t="s">
        <v>20</v>
      </c>
    </row>
    <row r="4757" spans="1:19" x14ac:dyDescent="0.2">
      <c r="A4757" t="s">
        <v>4293</v>
      </c>
      <c r="B4757" t="s">
        <v>104</v>
      </c>
      <c r="C4757">
        <v>2003</v>
      </c>
      <c r="D4757" s="1" t="d">
        <v>1998-10-16</v>
      </c>
      <c r="E4757" s="1" t="str">
        <f t="shared" si="148"/>
        <v>1998</v>
      </c>
      <c r="F4757" s="1" t="str">
        <f t="shared" si="149"/>
        <v>Oct</v>
      </c>
      <c r="G4757" t="s">
        <v>34</v>
      </c>
      <c r="H4757" t="s">
        <v>68</v>
      </c>
      <c r="I4757">
        <v>0.23</v>
      </c>
      <c r="J4757">
        <v>0.15</v>
      </c>
      <c r="K4757">
        <v>0</v>
      </c>
      <c r="L4757">
        <v>0.03</v>
      </c>
      <c r="M4757">
        <v>0.4</v>
      </c>
    </row>
    <row r="4758" spans="1:19" x14ac:dyDescent="0.2">
      <c r="A4758" t="s">
        <v>4294</v>
      </c>
      <c r="B4758" t="s">
        <v>104</v>
      </c>
      <c r="C4758">
        <v>2001</v>
      </c>
      <c r="D4758" s="1" t="d">
        <v>2000-06-12</v>
      </c>
      <c r="E4758" s="1" t="str">
        <f t="shared" si="148"/>
        <v>2000</v>
      </c>
      <c r="F4758" s="1" t="str">
        <f t="shared" si="149"/>
        <v>Jun</v>
      </c>
      <c r="G4758" t="s">
        <v>18</v>
      </c>
      <c r="H4758" t="s">
        <v>68</v>
      </c>
      <c r="I4758">
        <v>0.23</v>
      </c>
      <c r="J4758">
        <v>0.15</v>
      </c>
      <c r="K4758">
        <v>0</v>
      </c>
      <c r="L4758">
        <v>0.03</v>
      </c>
      <c r="M4758">
        <v>0.4</v>
      </c>
      <c r="N4758">
        <v>62</v>
      </c>
      <c r="O4758">
        <v>10</v>
      </c>
      <c r="P4758">
        <v>8.8000000000000007</v>
      </c>
      <c r="Q4758">
        <v>4</v>
      </c>
      <c r="R4758" t="s">
        <v>2144</v>
      </c>
      <c r="S4758" t="s">
        <v>20</v>
      </c>
    </row>
    <row r="4759" spans="1:19" x14ac:dyDescent="0.2">
      <c r="A4759" t="s">
        <v>4295</v>
      </c>
      <c r="B4759">
        <v>2600</v>
      </c>
      <c r="C4759">
        <v>1983</v>
      </c>
      <c r="D4759" s="1" t="d">
        <v>2015-06-22</v>
      </c>
      <c r="E4759" s="1" t="str">
        <f t="shared" si="148"/>
        <v>2015</v>
      </c>
      <c r="F4759" s="1" t="str">
        <f t="shared" si="149"/>
        <v>Jun</v>
      </c>
      <c r="G4759" t="s">
        <v>101</v>
      </c>
      <c r="H4759" t="s">
        <v>155</v>
      </c>
      <c r="I4759">
        <v>0.38</v>
      </c>
      <c r="J4759">
        <v>0.02</v>
      </c>
      <c r="K4759">
        <v>0</v>
      </c>
      <c r="L4759">
        <v>0</v>
      </c>
      <c r="M4759">
        <v>0.4</v>
      </c>
    </row>
    <row r="4760" spans="1:19" x14ac:dyDescent="0.2">
      <c r="A4760" t="s">
        <v>4296</v>
      </c>
      <c r="B4760" t="s">
        <v>44</v>
      </c>
      <c r="C4760">
        <v>2008</v>
      </c>
      <c r="D4760" s="1" t="d">
        <v>2004-04-09</v>
      </c>
      <c r="E4760" s="1" t="str">
        <f t="shared" si="148"/>
        <v>2004</v>
      </c>
      <c r="F4760" s="1" t="str">
        <f t="shared" si="149"/>
        <v>Apr</v>
      </c>
      <c r="G4760" t="s">
        <v>50</v>
      </c>
      <c r="H4760" t="s">
        <v>71</v>
      </c>
      <c r="I4760">
        <v>0.36</v>
      </c>
      <c r="J4760">
        <v>0.02</v>
      </c>
      <c r="K4760">
        <v>0</v>
      </c>
      <c r="L4760">
        <v>0.03</v>
      </c>
      <c r="M4760">
        <v>0.4</v>
      </c>
      <c r="N4760">
        <v>68</v>
      </c>
      <c r="O4760">
        <v>57</v>
      </c>
      <c r="P4760">
        <v>8.6</v>
      </c>
      <c r="Q4760">
        <v>87</v>
      </c>
      <c r="R4760" t="s">
        <v>1239</v>
      </c>
      <c r="S4760" t="s">
        <v>88</v>
      </c>
    </row>
    <row r="4761" spans="1:19" x14ac:dyDescent="0.2">
      <c r="A4761" t="s">
        <v>4087</v>
      </c>
      <c r="B4761" t="s">
        <v>44</v>
      </c>
      <c r="C4761">
        <v>2010</v>
      </c>
      <c r="D4761" s="1" t="d">
        <v>2007-01-19</v>
      </c>
      <c r="E4761" s="1" t="str">
        <f t="shared" si="148"/>
        <v>2007</v>
      </c>
      <c r="F4761" s="1" t="str">
        <f t="shared" si="149"/>
        <v>Jan</v>
      </c>
      <c r="G4761" t="s">
        <v>50</v>
      </c>
      <c r="H4761" t="s">
        <v>202</v>
      </c>
      <c r="I4761">
        <v>0.21</v>
      </c>
      <c r="J4761">
        <v>0.15</v>
      </c>
      <c r="K4761">
        <v>0</v>
      </c>
      <c r="L4761">
        <v>0.04</v>
      </c>
      <c r="M4761">
        <v>0.4</v>
      </c>
      <c r="N4761">
        <v>43</v>
      </c>
      <c r="O4761">
        <v>51</v>
      </c>
      <c r="P4761">
        <v>5.6</v>
      </c>
      <c r="Q4761">
        <v>70</v>
      </c>
      <c r="R4761" t="s">
        <v>1241</v>
      </c>
      <c r="S4761" t="s">
        <v>88</v>
      </c>
    </row>
    <row r="4762" spans="1:19" x14ac:dyDescent="0.2">
      <c r="A4762" t="s">
        <v>4297</v>
      </c>
      <c r="B4762">
        <v>2600</v>
      </c>
      <c r="C4762">
        <v>1981</v>
      </c>
      <c r="D4762" s="1" t="d">
        <v>2006-06-01</v>
      </c>
      <c r="E4762" s="1" t="str">
        <f t="shared" si="148"/>
        <v>2006</v>
      </c>
      <c r="F4762" s="1" t="str">
        <f t="shared" si="149"/>
        <v>Jun</v>
      </c>
      <c r="G4762" t="s">
        <v>50</v>
      </c>
      <c r="H4762" t="s">
        <v>1449</v>
      </c>
      <c r="I4762">
        <v>0.38</v>
      </c>
      <c r="J4762">
        <v>0.02</v>
      </c>
      <c r="K4762">
        <v>0</v>
      </c>
      <c r="L4762">
        <v>0</v>
      </c>
      <c r="M4762">
        <v>0.4</v>
      </c>
    </row>
    <row r="4763" spans="1:19" x14ac:dyDescent="0.2">
      <c r="A4763" t="s">
        <v>1868</v>
      </c>
      <c r="B4763" t="s">
        <v>189</v>
      </c>
      <c r="C4763">
        <v>2003</v>
      </c>
      <c r="D4763" s="1" t="d">
        <v>1998-12-03</v>
      </c>
      <c r="E4763" s="1" t="str">
        <f t="shared" si="148"/>
        <v>1998</v>
      </c>
      <c r="F4763" s="1" t="str">
        <f t="shared" si="149"/>
        <v>Dec</v>
      </c>
      <c r="G4763" t="s">
        <v>1</v>
      </c>
      <c r="H4763" t="s">
        <v>484</v>
      </c>
      <c r="I4763">
        <v>0.31</v>
      </c>
      <c r="J4763">
        <v>0.08</v>
      </c>
      <c r="K4763">
        <v>0</v>
      </c>
      <c r="L4763">
        <v>0.01</v>
      </c>
      <c r="M4763">
        <v>0.4</v>
      </c>
      <c r="N4763">
        <v>71</v>
      </c>
      <c r="O4763">
        <v>16</v>
      </c>
      <c r="P4763">
        <v>8.1999999999999993</v>
      </c>
      <c r="Q4763">
        <v>9</v>
      </c>
      <c r="R4763" t="s">
        <v>1307</v>
      </c>
      <c r="S4763" t="s">
        <v>20</v>
      </c>
    </row>
    <row r="4764" spans="1:19" x14ac:dyDescent="0.2">
      <c r="A4764" t="s">
        <v>4298</v>
      </c>
      <c r="B4764" t="s">
        <v>17</v>
      </c>
      <c r="C4764">
        <v>2009</v>
      </c>
      <c r="D4764" s="1" t="d">
        <v>1994-04-07</v>
      </c>
      <c r="E4764" s="1" t="str">
        <f t="shared" si="148"/>
        <v>1994</v>
      </c>
      <c r="F4764" s="1" t="str">
        <f t="shared" si="149"/>
        <v>Apr</v>
      </c>
      <c r="G4764" t="s">
        <v>34</v>
      </c>
      <c r="H4764" t="s">
        <v>111</v>
      </c>
      <c r="I4764">
        <v>0.27</v>
      </c>
      <c r="J4764">
        <v>0.09</v>
      </c>
      <c r="K4764">
        <v>0</v>
      </c>
      <c r="L4764">
        <v>0.04</v>
      </c>
      <c r="M4764">
        <v>0.4</v>
      </c>
      <c r="N4764">
        <v>43</v>
      </c>
      <c r="O4764">
        <v>7</v>
      </c>
      <c r="P4764">
        <v>7.1</v>
      </c>
      <c r="Q4764">
        <v>7</v>
      </c>
      <c r="R4764" t="s">
        <v>3718</v>
      </c>
      <c r="S4764" t="s">
        <v>112</v>
      </c>
    </row>
    <row r="4765" spans="1:19" x14ac:dyDescent="0.2">
      <c r="A4765" t="s">
        <v>4299</v>
      </c>
      <c r="B4765" t="s">
        <v>44</v>
      </c>
      <c r="C4765">
        <v>2011</v>
      </c>
      <c r="D4765" s="1" t="d">
        <v>1999-12-02</v>
      </c>
      <c r="E4765" s="1" t="str">
        <f t="shared" si="148"/>
        <v>1999</v>
      </c>
      <c r="F4765" s="1" t="str">
        <f t="shared" si="149"/>
        <v>Dec</v>
      </c>
      <c r="G4765" t="s">
        <v>34</v>
      </c>
      <c r="H4765" t="s">
        <v>111</v>
      </c>
      <c r="I4765">
        <v>0.28999999999999998</v>
      </c>
      <c r="J4765">
        <v>0.08</v>
      </c>
      <c r="K4765">
        <v>0</v>
      </c>
      <c r="L4765">
        <v>0.03</v>
      </c>
      <c r="M4765">
        <v>0.4</v>
      </c>
      <c r="P4765" t="s">
        <v>203</v>
      </c>
      <c r="R4765" t="s">
        <v>111</v>
      </c>
      <c r="S4765" t="s">
        <v>20</v>
      </c>
    </row>
    <row r="4766" spans="1:19" x14ac:dyDescent="0.2">
      <c r="A4766" t="s">
        <v>4300</v>
      </c>
      <c r="B4766" t="s">
        <v>44</v>
      </c>
      <c r="C4766">
        <v>2007</v>
      </c>
      <c r="D4766" s="1" t="d">
        <v>1989-02-13</v>
      </c>
      <c r="E4766" s="1" t="str">
        <f t="shared" si="148"/>
        <v>1989</v>
      </c>
      <c r="F4766" s="1" t="str">
        <f t="shared" si="149"/>
        <v>Feb</v>
      </c>
      <c r="G4766" t="s">
        <v>50</v>
      </c>
      <c r="H4766" t="s">
        <v>111</v>
      </c>
      <c r="I4766">
        <v>0.36</v>
      </c>
      <c r="J4766">
        <v>0.01</v>
      </c>
      <c r="K4766">
        <v>0</v>
      </c>
      <c r="L4766">
        <v>0.03</v>
      </c>
      <c r="M4766">
        <v>0.4</v>
      </c>
      <c r="N4766">
        <v>51</v>
      </c>
      <c r="O4766">
        <v>23</v>
      </c>
      <c r="P4766">
        <v>4.7</v>
      </c>
      <c r="Q4766">
        <v>30</v>
      </c>
      <c r="R4766" t="s">
        <v>720</v>
      </c>
      <c r="S4766" t="s">
        <v>53</v>
      </c>
    </row>
    <row r="4767" spans="1:19" x14ac:dyDescent="0.2">
      <c r="A4767" t="s">
        <v>981</v>
      </c>
      <c r="B4767" t="s">
        <v>17</v>
      </c>
      <c r="C4767">
        <v>2010</v>
      </c>
      <c r="D4767" s="1" t="d">
        <v>2011-04-20</v>
      </c>
      <c r="E4767" s="1" t="str">
        <f t="shared" si="148"/>
        <v>2011</v>
      </c>
      <c r="F4767" s="1" t="str">
        <f t="shared" si="149"/>
        <v>Apr</v>
      </c>
      <c r="G4767" t="s">
        <v>18</v>
      </c>
      <c r="H4767" t="s">
        <v>134</v>
      </c>
      <c r="I4767">
        <v>0.36</v>
      </c>
      <c r="J4767">
        <v>0.02</v>
      </c>
      <c r="K4767">
        <v>0</v>
      </c>
      <c r="L4767">
        <v>0.02</v>
      </c>
      <c r="M4767">
        <v>0.4</v>
      </c>
      <c r="N4767">
        <v>79</v>
      </c>
      <c r="O4767">
        <v>43</v>
      </c>
      <c r="P4767">
        <v>8.5</v>
      </c>
      <c r="Q4767">
        <v>20</v>
      </c>
      <c r="R4767" t="s">
        <v>193</v>
      </c>
      <c r="S4767" t="s">
        <v>20</v>
      </c>
    </row>
    <row r="4768" spans="1:19" x14ac:dyDescent="0.2">
      <c r="A4768" t="s">
        <v>4301</v>
      </c>
      <c r="B4768" t="s">
        <v>32</v>
      </c>
      <c r="C4768">
        <v>2009</v>
      </c>
      <c r="D4768" s="1" t="d">
        <v>2002-08-14</v>
      </c>
      <c r="E4768" s="1" t="str">
        <f t="shared" si="148"/>
        <v>2002</v>
      </c>
      <c r="F4768" s="1" t="str">
        <f t="shared" si="149"/>
        <v>Aug</v>
      </c>
      <c r="G4768" t="s">
        <v>28</v>
      </c>
      <c r="H4768" t="s">
        <v>1511</v>
      </c>
      <c r="I4768">
        <v>0.26</v>
      </c>
      <c r="J4768">
        <v>0.03</v>
      </c>
      <c r="K4768">
        <v>0.1</v>
      </c>
      <c r="L4768">
        <v>0.02</v>
      </c>
      <c r="M4768">
        <v>0.4</v>
      </c>
      <c r="N4768">
        <v>77</v>
      </c>
      <c r="O4768">
        <v>10</v>
      </c>
      <c r="P4768">
        <v>8.6</v>
      </c>
      <c r="Q4768">
        <v>46</v>
      </c>
      <c r="R4768" t="s">
        <v>3340</v>
      </c>
      <c r="S4768" t="s">
        <v>20</v>
      </c>
    </row>
    <row r="4769" spans="1:19" x14ac:dyDescent="0.2">
      <c r="A4769" t="s">
        <v>4302</v>
      </c>
      <c r="B4769" t="s">
        <v>75</v>
      </c>
      <c r="C4769">
        <v>2016</v>
      </c>
      <c r="D4769" s="1" t="d">
        <v>2000-04-09</v>
      </c>
      <c r="E4769" s="1" t="str">
        <f t="shared" si="148"/>
        <v>2000</v>
      </c>
      <c r="F4769" s="1" t="str">
        <f t="shared" si="149"/>
        <v>Apr</v>
      </c>
      <c r="G4769" t="s">
        <v>28</v>
      </c>
      <c r="H4769" t="s">
        <v>242</v>
      </c>
      <c r="I4769">
        <v>0.04</v>
      </c>
      <c r="J4769">
        <v>0.11</v>
      </c>
      <c r="K4769">
        <v>0.22</v>
      </c>
      <c r="L4769">
        <v>0.03</v>
      </c>
      <c r="M4769">
        <v>0.4</v>
      </c>
    </row>
    <row r="4770" spans="1:19" x14ac:dyDescent="0.2">
      <c r="A4770" t="s">
        <v>2567</v>
      </c>
      <c r="B4770" t="s">
        <v>159</v>
      </c>
      <c r="C4770">
        <v>2009</v>
      </c>
      <c r="D4770" s="1" t="d">
        <v>2014-11-07</v>
      </c>
      <c r="E4770" s="1" t="str">
        <f t="shared" si="148"/>
        <v>2014</v>
      </c>
      <c r="F4770" s="1" t="str">
        <f t="shared" si="149"/>
        <v>Nov</v>
      </c>
      <c r="G4770" t="s">
        <v>50</v>
      </c>
      <c r="H4770" t="s">
        <v>254</v>
      </c>
      <c r="I4770">
        <v>0.21</v>
      </c>
      <c r="J4770">
        <v>0.12</v>
      </c>
      <c r="K4770">
        <v>0</v>
      </c>
      <c r="L4770">
        <v>7.0000000000000007E-2</v>
      </c>
      <c r="M4770">
        <v>0.4</v>
      </c>
      <c r="P4770" t="s">
        <v>203</v>
      </c>
      <c r="R4770" t="s">
        <v>4083</v>
      </c>
      <c r="S4770" t="s">
        <v>88</v>
      </c>
    </row>
    <row r="4771" spans="1:19" x14ac:dyDescent="0.2">
      <c r="A4771" t="s">
        <v>3344</v>
      </c>
      <c r="B4771" t="s">
        <v>75</v>
      </c>
      <c r="C4771">
        <v>2015</v>
      </c>
      <c r="D4771" s="1" t="d">
        <v>2019-12-09</v>
      </c>
      <c r="E4771" s="1" t="str">
        <f t="shared" si="148"/>
        <v>2019</v>
      </c>
      <c r="F4771" s="1" t="str">
        <f t="shared" si="149"/>
        <v>Dec</v>
      </c>
      <c r="G4771" t="s">
        <v>28</v>
      </c>
      <c r="H4771" t="s">
        <v>372</v>
      </c>
      <c r="I4771">
        <v>0.17</v>
      </c>
      <c r="J4771">
        <v>0.15</v>
      </c>
      <c r="K4771">
        <v>0.02</v>
      </c>
      <c r="L4771">
        <v>0.06</v>
      </c>
      <c r="M4771">
        <v>0.4</v>
      </c>
      <c r="N4771">
        <v>72</v>
      </c>
      <c r="O4771">
        <v>59</v>
      </c>
      <c r="P4771">
        <v>6.8</v>
      </c>
      <c r="Q4771">
        <v>315</v>
      </c>
      <c r="R4771" t="s">
        <v>1233</v>
      </c>
      <c r="S4771" t="s">
        <v>88</v>
      </c>
    </row>
    <row r="4772" spans="1:19" x14ac:dyDescent="0.2">
      <c r="A4772" t="s">
        <v>4303</v>
      </c>
      <c r="B4772" t="s">
        <v>49</v>
      </c>
      <c r="C4772">
        <v>2013</v>
      </c>
      <c r="D4772" s="1" t="d">
        <v>2022-03-09</v>
      </c>
      <c r="E4772" s="1" t="str">
        <f t="shared" si="148"/>
        <v>2022</v>
      </c>
      <c r="F4772" s="1" t="str">
        <f t="shared" si="149"/>
        <v>Mar</v>
      </c>
      <c r="G4772" t="s">
        <v>101</v>
      </c>
      <c r="H4772" t="s">
        <v>234</v>
      </c>
      <c r="I4772">
        <v>0.31</v>
      </c>
      <c r="J4772">
        <v>0.01</v>
      </c>
      <c r="K4772">
        <v>0.03</v>
      </c>
      <c r="L4772">
        <v>0.06</v>
      </c>
      <c r="M4772">
        <v>0.4</v>
      </c>
      <c r="N4772">
        <v>93</v>
      </c>
      <c r="O4772">
        <v>4</v>
      </c>
      <c r="P4772">
        <v>9</v>
      </c>
      <c r="Q4772">
        <v>255</v>
      </c>
      <c r="R4772" t="s">
        <v>357</v>
      </c>
      <c r="S4772" t="s">
        <v>53</v>
      </c>
    </row>
    <row r="4773" spans="1:19" x14ac:dyDescent="0.2">
      <c r="A4773" t="s">
        <v>4304</v>
      </c>
      <c r="B4773" t="s">
        <v>27</v>
      </c>
      <c r="C4773">
        <v>1997</v>
      </c>
      <c r="D4773" s="1" t="d">
        <v>1996-05-07</v>
      </c>
      <c r="E4773" s="1" t="str">
        <f t="shared" si="148"/>
        <v>1996</v>
      </c>
      <c r="F4773" s="1" t="str">
        <f t="shared" si="149"/>
        <v>May</v>
      </c>
      <c r="G4773" t="s">
        <v>28</v>
      </c>
      <c r="H4773" t="s">
        <v>3470</v>
      </c>
      <c r="I4773">
        <v>0</v>
      </c>
      <c r="J4773">
        <v>0</v>
      </c>
      <c r="K4773">
        <v>0.4</v>
      </c>
      <c r="L4773">
        <v>0</v>
      </c>
      <c r="M4773">
        <v>0.4</v>
      </c>
    </row>
    <row r="4774" spans="1:19" x14ac:dyDescent="0.2">
      <c r="A4774" t="s">
        <v>2181</v>
      </c>
      <c r="B4774" t="s">
        <v>55</v>
      </c>
      <c r="C4774">
        <v>2009</v>
      </c>
      <c r="D4774" s="1" t="d">
        <v>1996-11-04</v>
      </c>
      <c r="E4774" s="1" t="str">
        <f t="shared" si="148"/>
        <v>1996</v>
      </c>
      <c r="F4774" s="1" t="str">
        <f t="shared" si="149"/>
        <v>Nov</v>
      </c>
      <c r="G4774" t="s">
        <v>18</v>
      </c>
      <c r="H4774" t="s">
        <v>51</v>
      </c>
      <c r="I4774">
        <v>0.33</v>
      </c>
      <c r="J4774">
        <v>0.01</v>
      </c>
      <c r="K4774">
        <v>0</v>
      </c>
      <c r="L4774">
        <v>0.05</v>
      </c>
      <c r="M4774">
        <v>0.4</v>
      </c>
      <c r="P4774">
        <v>8.6</v>
      </c>
      <c r="Q4774">
        <v>11</v>
      </c>
      <c r="R4774" t="s">
        <v>426</v>
      </c>
      <c r="S4774" t="s">
        <v>20</v>
      </c>
    </row>
    <row r="4775" spans="1:19" x14ac:dyDescent="0.2">
      <c r="A4775" t="s">
        <v>2047</v>
      </c>
      <c r="B4775" t="s">
        <v>55</v>
      </c>
      <c r="C4775">
        <v>2002</v>
      </c>
      <c r="D4775" s="1" t="d">
        <v>2007-08-24</v>
      </c>
      <c r="E4775" s="1" t="str">
        <f t="shared" si="148"/>
        <v>2007</v>
      </c>
      <c r="F4775" s="1" t="str">
        <f t="shared" si="149"/>
        <v>Aug</v>
      </c>
      <c r="G4775" t="s">
        <v>34</v>
      </c>
      <c r="H4775" t="s">
        <v>776</v>
      </c>
      <c r="I4775">
        <v>0.2</v>
      </c>
      <c r="J4775">
        <v>0.15</v>
      </c>
      <c r="K4775">
        <v>0</v>
      </c>
      <c r="L4775">
        <v>0.05</v>
      </c>
      <c r="M4775">
        <v>0.4</v>
      </c>
      <c r="N4775">
        <v>73</v>
      </c>
      <c r="O4775">
        <v>24</v>
      </c>
      <c r="P4775">
        <v>7.8</v>
      </c>
      <c r="Q4775">
        <v>6</v>
      </c>
      <c r="R4775" t="s">
        <v>3718</v>
      </c>
      <c r="S4775" t="s">
        <v>88</v>
      </c>
    </row>
    <row r="4776" spans="1:19" x14ac:dyDescent="0.2">
      <c r="A4776" t="s">
        <v>4305</v>
      </c>
      <c r="B4776" t="s">
        <v>55</v>
      </c>
      <c r="C4776" t="s">
        <v>286</v>
      </c>
      <c r="D4776" s="1" t="d">
        <v>2018-04-11</v>
      </c>
      <c r="E4776" s="1" t="str">
        <f t="shared" si="148"/>
        <v>2018</v>
      </c>
      <c r="F4776" s="1" t="str">
        <f t="shared" si="149"/>
        <v>Apr</v>
      </c>
      <c r="G4776" t="s">
        <v>18</v>
      </c>
      <c r="H4776" t="s">
        <v>1091</v>
      </c>
      <c r="I4776">
        <v>0.2</v>
      </c>
      <c r="J4776">
        <v>0.15</v>
      </c>
      <c r="K4776">
        <v>0</v>
      </c>
      <c r="L4776">
        <v>0.05</v>
      </c>
      <c r="M4776">
        <v>0.4</v>
      </c>
      <c r="N4776">
        <v>60</v>
      </c>
      <c r="O4776">
        <v>23</v>
      </c>
      <c r="P4776" t="s">
        <v>203</v>
      </c>
      <c r="R4776" t="s">
        <v>2144</v>
      </c>
      <c r="S4776" t="s">
        <v>20</v>
      </c>
    </row>
    <row r="4777" spans="1:19" x14ac:dyDescent="0.2">
      <c r="A4777" t="s">
        <v>3976</v>
      </c>
      <c r="B4777" t="s">
        <v>49</v>
      </c>
      <c r="C4777">
        <v>2008</v>
      </c>
      <c r="D4777" s="1" t="d">
        <v>1996-06-22</v>
      </c>
      <c r="E4777" s="1" t="str">
        <f t="shared" si="148"/>
        <v>1996</v>
      </c>
      <c r="F4777" s="1" t="str">
        <f t="shared" si="149"/>
        <v>Jun</v>
      </c>
      <c r="G4777" t="s">
        <v>86</v>
      </c>
      <c r="H4777" t="s">
        <v>776</v>
      </c>
      <c r="I4777">
        <v>0.22</v>
      </c>
      <c r="J4777">
        <v>0.12</v>
      </c>
      <c r="K4777">
        <v>0</v>
      </c>
      <c r="L4777">
        <v>0.06</v>
      </c>
      <c r="M4777">
        <v>0.4</v>
      </c>
    </row>
    <row r="4778" spans="1:19" x14ac:dyDescent="0.2">
      <c r="A4778" t="s">
        <v>4306</v>
      </c>
      <c r="B4778" t="s">
        <v>17</v>
      </c>
      <c r="C4778">
        <v>2009</v>
      </c>
      <c r="D4778" s="1" t="d">
        <v>2012-08-11</v>
      </c>
      <c r="E4778" s="1" t="str">
        <f t="shared" si="148"/>
        <v>2012</v>
      </c>
      <c r="F4778" s="1" t="str">
        <f t="shared" si="149"/>
        <v>Aug</v>
      </c>
      <c r="G4778" t="s">
        <v>34</v>
      </c>
      <c r="H4778" t="s">
        <v>372</v>
      </c>
      <c r="I4778">
        <v>0</v>
      </c>
      <c r="J4778">
        <v>0</v>
      </c>
      <c r="K4778">
        <v>0.4</v>
      </c>
      <c r="L4778">
        <v>0</v>
      </c>
      <c r="M4778">
        <v>0.4</v>
      </c>
    </row>
    <row r="4779" spans="1:19" x14ac:dyDescent="0.2">
      <c r="A4779" t="s">
        <v>4307</v>
      </c>
      <c r="B4779">
        <v>2600</v>
      </c>
      <c r="C4779">
        <v>1982</v>
      </c>
      <c r="D4779" s="1" t="d">
        <v>2020-12-22</v>
      </c>
      <c r="E4779" s="1" t="str">
        <f t="shared" si="148"/>
        <v>2020</v>
      </c>
      <c r="F4779" s="1" t="str">
        <f t="shared" si="149"/>
        <v>Dec</v>
      </c>
      <c r="G4779" t="s">
        <v>50</v>
      </c>
      <c r="H4779" t="s">
        <v>151</v>
      </c>
      <c r="I4779">
        <v>0.37</v>
      </c>
      <c r="J4779">
        <v>0.02</v>
      </c>
      <c r="K4779">
        <v>0</v>
      </c>
      <c r="L4779">
        <v>0</v>
      </c>
      <c r="M4779">
        <v>0.4</v>
      </c>
    </row>
    <row r="4780" spans="1:19" x14ac:dyDescent="0.2">
      <c r="A4780" t="s">
        <v>4308</v>
      </c>
      <c r="B4780" t="s">
        <v>55</v>
      </c>
      <c r="C4780">
        <v>2005</v>
      </c>
      <c r="D4780" s="1" t="d">
        <v>1994-11-18</v>
      </c>
      <c r="E4780" s="1" t="str">
        <f t="shared" si="148"/>
        <v>1994</v>
      </c>
      <c r="F4780" s="1" t="str">
        <f t="shared" si="149"/>
        <v>Nov</v>
      </c>
      <c r="G4780" t="s">
        <v>28</v>
      </c>
      <c r="H4780" t="s">
        <v>776</v>
      </c>
      <c r="I4780">
        <v>0.2</v>
      </c>
      <c r="J4780">
        <v>0.15</v>
      </c>
      <c r="K4780">
        <v>0</v>
      </c>
      <c r="L4780">
        <v>0.05</v>
      </c>
      <c r="M4780">
        <v>0.4</v>
      </c>
      <c r="N4780">
        <v>59</v>
      </c>
      <c r="O4780">
        <v>38</v>
      </c>
      <c r="P4780">
        <v>5.7</v>
      </c>
      <c r="Q4780">
        <v>20</v>
      </c>
      <c r="R4780" t="s">
        <v>777</v>
      </c>
      <c r="S4780" t="s">
        <v>88</v>
      </c>
    </row>
    <row r="4781" spans="1:19" x14ac:dyDescent="0.2">
      <c r="A4781" t="s">
        <v>2338</v>
      </c>
      <c r="B4781" t="s">
        <v>189</v>
      </c>
      <c r="C4781">
        <v>2003</v>
      </c>
      <c r="D4781" s="1" t="d">
        <v>2000-01-21</v>
      </c>
      <c r="E4781" s="1" t="str">
        <f t="shared" si="148"/>
        <v>2000</v>
      </c>
      <c r="F4781" s="1" t="str">
        <f t="shared" si="149"/>
        <v>Jan</v>
      </c>
      <c r="G4781" t="s">
        <v>18</v>
      </c>
      <c r="H4781" t="s">
        <v>134</v>
      </c>
      <c r="I4781">
        <v>0.31</v>
      </c>
      <c r="J4781">
        <v>0.08</v>
      </c>
      <c r="K4781">
        <v>0</v>
      </c>
      <c r="L4781">
        <v>0.01</v>
      </c>
      <c r="M4781">
        <v>0.4</v>
      </c>
      <c r="N4781">
        <v>68</v>
      </c>
      <c r="O4781">
        <v>16</v>
      </c>
      <c r="P4781">
        <v>8.5</v>
      </c>
      <c r="Q4781">
        <v>10</v>
      </c>
      <c r="R4781" t="s">
        <v>134</v>
      </c>
      <c r="S4781" t="s">
        <v>20</v>
      </c>
    </row>
    <row r="4782" spans="1:19" x14ac:dyDescent="0.2">
      <c r="A4782" t="s">
        <v>4309</v>
      </c>
      <c r="B4782" t="s">
        <v>55</v>
      </c>
      <c r="C4782">
        <v>2008</v>
      </c>
      <c r="D4782" s="1" t="d">
        <v>1998-12-02</v>
      </c>
      <c r="E4782" s="1" t="str">
        <f t="shared" si="148"/>
        <v>1998</v>
      </c>
      <c r="F4782" s="1" t="str">
        <f t="shared" si="149"/>
        <v>Dec</v>
      </c>
      <c r="G4782" t="s">
        <v>50</v>
      </c>
      <c r="H4782" t="s">
        <v>933</v>
      </c>
      <c r="I4782">
        <v>0</v>
      </c>
      <c r="J4782">
        <v>0</v>
      </c>
      <c r="K4782">
        <v>0.4</v>
      </c>
      <c r="L4782">
        <v>0</v>
      </c>
      <c r="M4782">
        <v>0.4</v>
      </c>
    </row>
    <row r="4783" spans="1:19" x14ac:dyDescent="0.2">
      <c r="A4783" t="s">
        <v>1208</v>
      </c>
      <c r="B4783" t="s">
        <v>49</v>
      </c>
      <c r="C4783">
        <v>2009</v>
      </c>
      <c r="D4783" s="1" t="d">
        <v>2005-10-28</v>
      </c>
      <c r="E4783" s="1" t="str">
        <f t="shared" si="148"/>
        <v>2005</v>
      </c>
      <c r="F4783" s="1" t="str">
        <f t="shared" si="149"/>
        <v>Oct</v>
      </c>
      <c r="G4783" t="s">
        <v>18</v>
      </c>
      <c r="H4783" t="s">
        <v>1209</v>
      </c>
      <c r="I4783">
        <v>0.37</v>
      </c>
      <c r="J4783">
        <v>0</v>
      </c>
      <c r="K4783">
        <v>0</v>
      </c>
      <c r="L4783">
        <v>0.03</v>
      </c>
      <c r="M4783">
        <v>0.4</v>
      </c>
      <c r="P4783">
        <v>5</v>
      </c>
      <c r="Q4783">
        <v>9</v>
      </c>
      <c r="R4783" t="s">
        <v>71</v>
      </c>
      <c r="S4783" t="s">
        <v>88</v>
      </c>
    </row>
    <row r="4784" spans="1:19" x14ac:dyDescent="0.2">
      <c r="A4784" t="s">
        <v>4310</v>
      </c>
      <c r="B4784" t="s">
        <v>44</v>
      </c>
      <c r="C4784">
        <v>2007</v>
      </c>
      <c r="D4784" s="1" t="d">
        <v>1991-05-05</v>
      </c>
      <c r="E4784" s="1" t="str">
        <f t="shared" si="148"/>
        <v>1991</v>
      </c>
      <c r="F4784" s="1" t="str">
        <f t="shared" si="149"/>
        <v>May</v>
      </c>
      <c r="G4784" t="s">
        <v>272</v>
      </c>
      <c r="H4784" t="s">
        <v>648</v>
      </c>
      <c r="I4784">
        <v>0.34</v>
      </c>
      <c r="J4784">
        <v>0.03</v>
      </c>
      <c r="K4784">
        <v>0.01</v>
      </c>
      <c r="L4784">
        <v>0.03</v>
      </c>
      <c r="M4784">
        <v>0.4</v>
      </c>
      <c r="N4784">
        <v>76</v>
      </c>
      <c r="O4784">
        <v>47</v>
      </c>
      <c r="P4784">
        <v>8.3000000000000007</v>
      </c>
      <c r="Q4784">
        <v>70</v>
      </c>
      <c r="R4784" t="s">
        <v>4311</v>
      </c>
      <c r="S4784" t="s">
        <v>88</v>
      </c>
    </row>
    <row r="4785" spans="1:19" x14ac:dyDescent="0.2">
      <c r="A4785" t="s">
        <v>4312</v>
      </c>
      <c r="B4785" t="s">
        <v>55</v>
      </c>
      <c r="C4785">
        <v>2008</v>
      </c>
      <c r="D4785" s="1" t="d">
        <v>1989-04-26</v>
      </c>
      <c r="E4785" s="1" t="str">
        <f t="shared" si="148"/>
        <v>1989</v>
      </c>
      <c r="F4785" s="1" t="str">
        <f t="shared" si="149"/>
        <v>Apr</v>
      </c>
      <c r="G4785" t="s">
        <v>50</v>
      </c>
      <c r="H4785" t="s">
        <v>568</v>
      </c>
      <c r="I4785">
        <v>0.2</v>
      </c>
      <c r="J4785">
        <v>0.15</v>
      </c>
      <c r="K4785">
        <v>0</v>
      </c>
      <c r="L4785">
        <v>0.05</v>
      </c>
      <c r="M4785">
        <v>0.4</v>
      </c>
      <c r="N4785">
        <v>67</v>
      </c>
      <c r="O4785">
        <v>6</v>
      </c>
      <c r="P4785">
        <v>7</v>
      </c>
      <c r="Q4785">
        <v>8</v>
      </c>
      <c r="R4785" t="s">
        <v>255</v>
      </c>
      <c r="S4785" t="s">
        <v>88</v>
      </c>
    </row>
    <row r="4786" spans="1:19" x14ac:dyDescent="0.2">
      <c r="A4786" t="s">
        <v>4313</v>
      </c>
      <c r="B4786" t="s">
        <v>64</v>
      </c>
      <c r="C4786">
        <v>2005</v>
      </c>
      <c r="D4786" s="1" t="d">
        <v>1995-12-09</v>
      </c>
      <c r="E4786" s="1" t="str">
        <f t="shared" si="148"/>
        <v>1995</v>
      </c>
      <c r="F4786" s="1" t="str">
        <f t="shared" si="149"/>
        <v>Dec</v>
      </c>
      <c r="G4786" t="s">
        <v>50</v>
      </c>
      <c r="H4786" t="s">
        <v>484</v>
      </c>
      <c r="I4786">
        <v>0.28999999999999998</v>
      </c>
      <c r="J4786">
        <v>0.11</v>
      </c>
      <c r="K4786">
        <v>0</v>
      </c>
      <c r="L4786">
        <v>0.01</v>
      </c>
      <c r="M4786">
        <v>0.4</v>
      </c>
      <c r="P4786" t="s">
        <v>203</v>
      </c>
      <c r="R4786" t="s">
        <v>971</v>
      </c>
      <c r="S4786" t="s">
        <v>20</v>
      </c>
    </row>
    <row r="4787" spans="1:19" x14ac:dyDescent="0.2">
      <c r="A4787" t="s">
        <v>4314</v>
      </c>
      <c r="B4787" t="s">
        <v>75</v>
      </c>
      <c r="C4787">
        <v>2016</v>
      </c>
      <c r="D4787" s="1" t="d">
        <v>1995-10-20</v>
      </c>
      <c r="E4787" s="1" t="str">
        <f t="shared" si="148"/>
        <v>1995</v>
      </c>
      <c r="F4787" s="1" t="str">
        <f t="shared" si="149"/>
        <v>Oct</v>
      </c>
      <c r="G4787" t="s">
        <v>101</v>
      </c>
      <c r="H4787" t="s">
        <v>242</v>
      </c>
      <c r="I4787">
        <v>0.15</v>
      </c>
      <c r="J4787">
        <v>0.15</v>
      </c>
      <c r="K4787">
        <v>0.03</v>
      </c>
      <c r="L4787">
        <v>0.06</v>
      </c>
      <c r="M4787">
        <v>0.4</v>
      </c>
      <c r="N4787">
        <v>85</v>
      </c>
      <c r="O4787">
        <v>23</v>
      </c>
      <c r="P4787">
        <v>8.6</v>
      </c>
      <c r="Q4787">
        <v>672</v>
      </c>
      <c r="R4787" t="s">
        <v>4315</v>
      </c>
      <c r="S4787" t="s">
        <v>53</v>
      </c>
    </row>
    <row r="4788" spans="1:19" x14ac:dyDescent="0.2">
      <c r="A4788" t="s">
        <v>4316</v>
      </c>
      <c r="B4788" t="s">
        <v>104</v>
      </c>
      <c r="C4788">
        <v>1997</v>
      </c>
      <c r="D4788" s="1" t="d">
        <v>2016-08-16</v>
      </c>
      <c r="E4788" s="1" t="str">
        <f t="shared" si="148"/>
        <v>2016</v>
      </c>
      <c r="F4788" s="1" t="str">
        <f t="shared" si="149"/>
        <v>Aug</v>
      </c>
      <c r="G4788" t="s">
        <v>272</v>
      </c>
      <c r="H4788" t="s">
        <v>68</v>
      </c>
      <c r="I4788">
        <v>0</v>
      </c>
      <c r="J4788">
        <v>0</v>
      </c>
      <c r="K4788">
        <v>0.38</v>
      </c>
      <c r="L4788">
        <v>0.03</v>
      </c>
      <c r="M4788">
        <v>0.4</v>
      </c>
    </row>
    <row r="4789" spans="1:19" x14ac:dyDescent="0.2">
      <c r="A4789" t="s">
        <v>4317</v>
      </c>
      <c r="B4789" t="s">
        <v>189</v>
      </c>
      <c r="C4789">
        <v>2005</v>
      </c>
      <c r="D4789" s="1" t="d">
        <v>1994-07-12</v>
      </c>
      <c r="E4789" s="1" t="str">
        <f t="shared" si="148"/>
        <v>1994</v>
      </c>
      <c r="F4789" s="1" t="str">
        <f t="shared" si="149"/>
        <v>Jul</v>
      </c>
      <c r="G4789" t="s">
        <v>272</v>
      </c>
      <c r="H4789" t="s">
        <v>19</v>
      </c>
      <c r="I4789">
        <v>0.25</v>
      </c>
      <c r="J4789">
        <v>7.0000000000000007E-2</v>
      </c>
      <c r="K4789">
        <v>7.0000000000000007E-2</v>
      </c>
      <c r="L4789">
        <v>0.01</v>
      </c>
      <c r="M4789">
        <v>0.4</v>
      </c>
      <c r="N4789">
        <v>76</v>
      </c>
      <c r="O4789">
        <v>43</v>
      </c>
      <c r="P4789">
        <v>8.8000000000000007</v>
      </c>
      <c r="Q4789">
        <v>18</v>
      </c>
      <c r="R4789" t="s">
        <v>4031</v>
      </c>
      <c r="S4789" t="s">
        <v>88</v>
      </c>
    </row>
    <row r="4790" spans="1:19" x14ac:dyDescent="0.2">
      <c r="A4790" t="s">
        <v>4318</v>
      </c>
      <c r="B4790" t="s">
        <v>104</v>
      </c>
      <c r="C4790">
        <v>1999</v>
      </c>
      <c r="D4790" s="1" t="d">
        <v>2021-08-16</v>
      </c>
      <c r="E4790" s="1" t="str">
        <f t="shared" si="148"/>
        <v>2021</v>
      </c>
      <c r="F4790" s="1" t="str">
        <f t="shared" si="149"/>
        <v>Aug</v>
      </c>
      <c r="G4790" t="s">
        <v>18</v>
      </c>
      <c r="H4790" t="s">
        <v>852</v>
      </c>
      <c r="I4790">
        <v>0.22</v>
      </c>
      <c r="J4790">
        <v>0.15</v>
      </c>
      <c r="K4790">
        <v>0</v>
      </c>
      <c r="L4790">
        <v>0.03</v>
      </c>
      <c r="M4790">
        <v>0.4</v>
      </c>
    </row>
    <row r="4791" spans="1:19" x14ac:dyDescent="0.2">
      <c r="A4791" t="s">
        <v>2815</v>
      </c>
      <c r="B4791" t="s">
        <v>189</v>
      </c>
      <c r="C4791">
        <v>2004</v>
      </c>
      <c r="D4791" s="1" t="d">
        <v>1990-04-13</v>
      </c>
      <c r="E4791" s="1" t="str">
        <f t="shared" si="148"/>
        <v>1990</v>
      </c>
      <c r="F4791" s="1" t="str">
        <f t="shared" si="149"/>
        <v>Apr</v>
      </c>
      <c r="G4791" t="s">
        <v>50</v>
      </c>
      <c r="H4791" t="s">
        <v>484</v>
      </c>
      <c r="I4791">
        <v>0.31</v>
      </c>
      <c r="J4791">
        <v>0.08</v>
      </c>
      <c r="K4791">
        <v>0</v>
      </c>
      <c r="L4791">
        <v>0.01</v>
      </c>
      <c r="M4791">
        <v>0.4</v>
      </c>
      <c r="N4791">
        <v>49</v>
      </c>
      <c r="O4791">
        <v>6</v>
      </c>
      <c r="P4791" t="s">
        <v>203</v>
      </c>
      <c r="R4791" t="s">
        <v>2816</v>
      </c>
      <c r="S4791" t="s">
        <v>20</v>
      </c>
    </row>
    <row r="4792" spans="1:19" x14ac:dyDescent="0.2">
      <c r="A4792" t="s">
        <v>4319</v>
      </c>
      <c r="B4792" t="s">
        <v>57</v>
      </c>
      <c r="C4792">
        <v>1994</v>
      </c>
      <c r="D4792" s="1" t="d">
        <v>2016-10-03</v>
      </c>
      <c r="E4792" s="1" t="str">
        <f t="shared" si="148"/>
        <v>2016</v>
      </c>
      <c r="F4792" s="1" t="str">
        <f t="shared" si="149"/>
        <v>Oct</v>
      </c>
      <c r="G4792" t="s">
        <v>86</v>
      </c>
      <c r="H4792" t="s">
        <v>2756</v>
      </c>
      <c r="I4792">
        <v>0</v>
      </c>
      <c r="J4792">
        <v>0</v>
      </c>
      <c r="K4792">
        <v>0.4</v>
      </c>
      <c r="L4792">
        <v>0</v>
      </c>
      <c r="M4792">
        <v>0.4</v>
      </c>
    </row>
    <row r="4793" spans="1:19" x14ac:dyDescent="0.2">
      <c r="A4793" t="s">
        <v>4102</v>
      </c>
      <c r="B4793" t="s">
        <v>44</v>
      </c>
      <c r="C4793">
        <v>2012</v>
      </c>
      <c r="D4793" s="1" t="d">
        <v>1990-01-19</v>
      </c>
      <c r="E4793" s="1" t="str">
        <f t="shared" si="148"/>
        <v>1990</v>
      </c>
      <c r="F4793" s="1" t="str">
        <f t="shared" si="149"/>
        <v>Jan</v>
      </c>
      <c r="G4793" t="s">
        <v>50</v>
      </c>
      <c r="H4793" t="s">
        <v>134</v>
      </c>
      <c r="I4793">
        <v>0.28000000000000003</v>
      </c>
      <c r="J4793">
        <v>0.09</v>
      </c>
      <c r="K4793">
        <v>0</v>
      </c>
      <c r="L4793">
        <v>0.03</v>
      </c>
      <c r="M4793">
        <v>0.4</v>
      </c>
      <c r="P4793">
        <v>7.4</v>
      </c>
      <c r="Q4793">
        <v>30</v>
      </c>
      <c r="R4793" t="s">
        <v>584</v>
      </c>
      <c r="S4793" t="s">
        <v>53</v>
      </c>
    </row>
    <row r="4794" spans="1:19" x14ac:dyDescent="0.2">
      <c r="A4794" t="s">
        <v>4320</v>
      </c>
      <c r="B4794" t="s">
        <v>187</v>
      </c>
      <c r="C4794">
        <v>2013</v>
      </c>
      <c r="D4794" s="1" t="d">
        <v>1992-07-27</v>
      </c>
      <c r="E4794" s="1" t="str">
        <f t="shared" si="148"/>
        <v>1992</v>
      </c>
      <c r="F4794" s="1" t="str">
        <f t="shared" si="149"/>
        <v>Jul</v>
      </c>
      <c r="G4794" t="s">
        <v>50</v>
      </c>
      <c r="H4794" t="s">
        <v>19</v>
      </c>
      <c r="I4794">
        <v>0.19</v>
      </c>
      <c r="J4794">
        <v>0.1</v>
      </c>
      <c r="K4794">
        <v>0.08</v>
      </c>
      <c r="L4794">
        <v>0.03</v>
      </c>
      <c r="M4794">
        <v>0.4</v>
      </c>
      <c r="N4794">
        <v>78</v>
      </c>
      <c r="O4794">
        <v>75</v>
      </c>
      <c r="P4794">
        <v>8.5</v>
      </c>
      <c r="Q4794">
        <v>495</v>
      </c>
      <c r="R4794" t="s">
        <v>1503</v>
      </c>
      <c r="S4794" t="s">
        <v>88</v>
      </c>
    </row>
    <row r="4795" spans="1:19" x14ac:dyDescent="0.2">
      <c r="A4795" t="s">
        <v>4321</v>
      </c>
      <c r="B4795" t="s">
        <v>17</v>
      </c>
      <c r="C4795">
        <v>2011</v>
      </c>
      <c r="D4795" s="1" t="d">
        <v>2009-08-07</v>
      </c>
      <c r="E4795" s="1" t="str">
        <f t="shared" si="148"/>
        <v>2009</v>
      </c>
      <c r="F4795" s="1" t="str">
        <f t="shared" si="149"/>
        <v>Aug</v>
      </c>
      <c r="G4795" t="s">
        <v>34</v>
      </c>
      <c r="H4795" t="s">
        <v>484</v>
      </c>
      <c r="I4795">
        <v>0.35</v>
      </c>
      <c r="J4795">
        <v>0.02</v>
      </c>
      <c r="K4795">
        <v>0</v>
      </c>
      <c r="L4795">
        <v>0.03</v>
      </c>
      <c r="M4795">
        <v>0.4</v>
      </c>
      <c r="N4795">
        <v>59</v>
      </c>
      <c r="O4795">
        <v>12</v>
      </c>
      <c r="P4795" t="s">
        <v>203</v>
      </c>
      <c r="R4795" t="s">
        <v>1444</v>
      </c>
      <c r="S4795" t="s">
        <v>20</v>
      </c>
    </row>
    <row r="4796" spans="1:19" x14ac:dyDescent="0.2">
      <c r="A4796" t="s">
        <v>4322</v>
      </c>
      <c r="B4796" t="s">
        <v>1043</v>
      </c>
      <c r="C4796">
        <v>1995</v>
      </c>
      <c r="D4796" s="1" t="d">
        <v>2013-08-17</v>
      </c>
      <c r="E4796" s="1" t="str">
        <f t="shared" si="148"/>
        <v>2013</v>
      </c>
      <c r="F4796" s="1" t="str">
        <f t="shared" si="149"/>
        <v>Aug</v>
      </c>
      <c r="G4796" t="s">
        <v>86</v>
      </c>
      <c r="H4796" t="s">
        <v>151</v>
      </c>
      <c r="I4796">
        <v>0</v>
      </c>
      <c r="J4796">
        <v>0</v>
      </c>
      <c r="K4796">
        <v>0.4</v>
      </c>
      <c r="L4796">
        <v>0</v>
      </c>
      <c r="M4796">
        <v>0.4</v>
      </c>
    </row>
    <row r="4797" spans="1:19" x14ac:dyDescent="0.2">
      <c r="A4797" t="s">
        <v>4323</v>
      </c>
      <c r="B4797" t="s">
        <v>32</v>
      </c>
      <c r="C4797">
        <v>2009</v>
      </c>
      <c r="D4797" s="1" t="d">
        <v>2015-09-25</v>
      </c>
      <c r="E4797" s="1" t="str">
        <f t="shared" si="148"/>
        <v>2015</v>
      </c>
      <c r="F4797" s="1" t="str">
        <f t="shared" si="149"/>
        <v>Sep</v>
      </c>
      <c r="G4797" t="s">
        <v>50</v>
      </c>
      <c r="H4797" t="s">
        <v>234</v>
      </c>
      <c r="I4797">
        <v>0.27</v>
      </c>
      <c r="J4797">
        <v>0.01</v>
      </c>
      <c r="K4797">
        <v>0.09</v>
      </c>
      <c r="L4797">
        <v>0.03</v>
      </c>
      <c r="M4797">
        <v>0.4</v>
      </c>
    </row>
    <row r="4798" spans="1:19" x14ac:dyDescent="0.2">
      <c r="A4798" t="s">
        <v>4324</v>
      </c>
      <c r="B4798" t="s">
        <v>104</v>
      </c>
      <c r="C4798">
        <v>1999</v>
      </c>
      <c r="D4798" s="1" t="d">
        <v>1999-11-15</v>
      </c>
      <c r="E4798" s="1" t="str">
        <f t="shared" si="148"/>
        <v>1999</v>
      </c>
      <c r="F4798" s="1" t="str">
        <f t="shared" si="149"/>
        <v>Nov</v>
      </c>
      <c r="G4798" t="s">
        <v>18</v>
      </c>
      <c r="H4798" t="s">
        <v>852</v>
      </c>
      <c r="I4798">
        <v>0.22</v>
      </c>
      <c r="J4798">
        <v>0.15</v>
      </c>
      <c r="K4798">
        <v>0</v>
      </c>
      <c r="L4798">
        <v>0.03</v>
      </c>
      <c r="M4798">
        <v>0.4</v>
      </c>
    </row>
    <row r="4799" spans="1:19" x14ac:dyDescent="0.2">
      <c r="A4799" t="s">
        <v>4325</v>
      </c>
      <c r="B4799" t="s">
        <v>49</v>
      </c>
      <c r="C4799">
        <v>2012</v>
      </c>
      <c r="D4799" s="1" t="d">
        <v>2010-11-10</v>
      </c>
      <c r="E4799" s="1" t="str">
        <f t="shared" si="148"/>
        <v>2010</v>
      </c>
      <c r="F4799" s="1" t="str">
        <f t="shared" si="149"/>
        <v>Nov</v>
      </c>
      <c r="G4799" t="s">
        <v>50</v>
      </c>
      <c r="H4799" t="s">
        <v>222</v>
      </c>
      <c r="I4799">
        <v>0.18</v>
      </c>
      <c r="J4799">
        <v>0.12</v>
      </c>
      <c r="K4799">
        <v>0.06</v>
      </c>
      <c r="L4799">
        <v>0.05</v>
      </c>
      <c r="M4799">
        <v>0.4</v>
      </c>
      <c r="N4799">
        <v>71</v>
      </c>
      <c r="O4799">
        <v>39</v>
      </c>
      <c r="P4799">
        <v>7.4</v>
      </c>
      <c r="Q4799">
        <v>169</v>
      </c>
      <c r="R4799" t="s">
        <v>1678</v>
      </c>
      <c r="S4799" t="s">
        <v>88</v>
      </c>
    </row>
    <row r="4800" spans="1:19" x14ac:dyDescent="0.2">
      <c r="A4800" t="s">
        <v>3354</v>
      </c>
      <c r="B4800" t="s">
        <v>55</v>
      </c>
      <c r="C4800">
        <v>2008</v>
      </c>
      <c r="D4800" s="1" t="d">
        <v>2022-09-26</v>
      </c>
      <c r="E4800" s="1" t="str">
        <f t="shared" si="148"/>
        <v>2022</v>
      </c>
      <c r="F4800" s="1" t="str">
        <f t="shared" si="149"/>
        <v>Sep</v>
      </c>
      <c r="G4800" t="s">
        <v>1</v>
      </c>
      <c r="H4800" t="s">
        <v>329</v>
      </c>
      <c r="I4800">
        <v>0.12</v>
      </c>
      <c r="J4800">
        <v>0.01</v>
      </c>
      <c r="K4800">
        <v>0</v>
      </c>
      <c r="L4800">
        <v>0.27</v>
      </c>
      <c r="M4800">
        <v>0.4</v>
      </c>
      <c r="P4800">
        <v>7.1</v>
      </c>
      <c r="Q4800">
        <v>25</v>
      </c>
      <c r="R4800" t="s">
        <v>3355</v>
      </c>
      <c r="S4800" t="s">
        <v>112</v>
      </c>
    </row>
    <row r="4801" spans="1:19" x14ac:dyDescent="0.2">
      <c r="A4801" t="s">
        <v>4326</v>
      </c>
      <c r="B4801" t="s">
        <v>159</v>
      </c>
      <c r="C4801">
        <v>2011</v>
      </c>
      <c r="D4801" s="1" t="d">
        <v>1994-03-05</v>
      </c>
      <c r="E4801" s="1" t="str">
        <f t="shared" si="148"/>
        <v>1994</v>
      </c>
      <c r="F4801" s="1" t="str">
        <f t="shared" si="149"/>
        <v>Mar</v>
      </c>
      <c r="G4801" t="s">
        <v>34</v>
      </c>
      <c r="H4801" t="s">
        <v>372</v>
      </c>
      <c r="I4801">
        <v>0</v>
      </c>
      <c r="J4801">
        <v>0</v>
      </c>
      <c r="K4801">
        <v>0.4</v>
      </c>
      <c r="L4801">
        <v>0</v>
      </c>
      <c r="M4801">
        <v>0.4</v>
      </c>
    </row>
    <row r="4802" spans="1:19" x14ac:dyDescent="0.2">
      <c r="A4802" t="s">
        <v>4327</v>
      </c>
      <c r="B4802" t="s">
        <v>95</v>
      </c>
      <c r="C4802">
        <v>1999</v>
      </c>
      <c r="D4802" s="1" t="d">
        <v>1991-02-03</v>
      </c>
      <c r="E4802" s="1" t="str">
        <f t="shared" si="148"/>
        <v>1991</v>
      </c>
      <c r="F4802" s="1" t="str">
        <f t="shared" si="149"/>
        <v>Feb</v>
      </c>
      <c r="G4802" t="s">
        <v>18</v>
      </c>
      <c r="H4802" t="s">
        <v>523</v>
      </c>
      <c r="I4802">
        <v>0.37</v>
      </c>
      <c r="J4802">
        <v>0.03</v>
      </c>
      <c r="K4802">
        <v>0</v>
      </c>
      <c r="L4802">
        <v>0</v>
      </c>
      <c r="M4802">
        <v>0.4</v>
      </c>
    </row>
    <row r="4803" spans="1:19" x14ac:dyDescent="0.2">
      <c r="A4803" t="s">
        <v>2901</v>
      </c>
      <c r="B4803" t="s">
        <v>95</v>
      </c>
      <c r="C4803">
        <v>1997</v>
      </c>
      <c r="D4803" s="1" t="d">
        <v>1992-11-25</v>
      </c>
      <c r="E4803" s="1" t="str">
        <f t="shared" ref="E4803:E4866" si="150">TEXT(D4803,"yyyy")</f>
        <v>1992</v>
      </c>
      <c r="F4803" s="1" t="str">
        <f t="shared" ref="F4803:F4866" si="151">TEXT(D4803,"mmm")</f>
        <v>Nov</v>
      </c>
      <c r="G4803" t="s">
        <v>86</v>
      </c>
      <c r="H4803" t="s">
        <v>776</v>
      </c>
      <c r="I4803">
        <v>0.32</v>
      </c>
      <c r="J4803">
        <v>7.0000000000000007E-2</v>
      </c>
      <c r="K4803">
        <v>0</v>
      </c>
      <c r="L4803">
        <v>0</v>
      </c>
      <c r="M4803">
        <v>0.4</v>
      </c>
    </row>
    <row r="4804" spans="1:19" x14ac:dyDescent="0.2">
      <c r="A4804" t="s">
        <v>4328</v>
      </c>
      <c r="B4804" t="s">
        <v>95</v>
      </c>
      <c r="C4804">
        <v>1999</v>
      </c>
      <c r="D4804" s="1" t="d">
        <v>2012-07-23</v>
      </c>
      <c r="E4804" s="1" t="str">
        <f t="shared" si="150"/>
        <v>2012</v>
      </c>
      <c r="F4804" s="1" t="str">
        <f t="shared" si="151"/>
        <v>Jul</v>
      </c>
      <c r="G4804" t="s">
        <v>24</v>
      </c>
      <c r="H4804" t="s">
        <v>19</v>
      </c>
      <c r="I4804">
        <v>0.32</v>
      </c>
      <c r="J4804">
        <v>7.0000000000000007E-2</v>
      </c>
      <c r="K4804">
        <v>0</v>
      </c>
      <c r="L4804">
        <v>0</v>
      </c>
      <c r="M4804">
        <v>0.4</v>
      </c>
    </row>
    <row r="4805" spans="1:19" x14ac:dyDescent="0.2">
      <c r="A4805" t="s">
        <v>4329</v>
      </c>
      <c r="B4805" t="s">
        <v>95</v>
      </c>
      <c r="C4805">
        <v>1997</v>
      </c>
      <c r="D4805" s="1" t="d">
        <v>2017-02-22</v>
      </c>
      <c r="E4805" s="1" t="str">
        <f t="shared" si="150"/>
        <v>2017</v>
      </c>
      <c r="F4805" s="1" t="str">
        <f t="shared" si="151"/>
        <v>Feb</v>
      </c>
      <c r="G4805" t="s">
        <v>24</v>
      </c>
      <c r="H4805" t="s">
        <v>4330</v>
      </c>
      <c r="I4805">
        <v>0.32</v>
      </c>
      <c r="J4805">
        <v>7.0000000000000007E-2</v>
      </c>
      <c r="K4805">
        <v>0</v>
      </c>
      <c r="L4805">
        <v>0</v>
      </c>
      <c r="M4805">
        <v>0.4</v>
      </c>
    </row>
    <row r="4806" spans="1:19" x14ac:dyDescent="0.2">
      <c r="A4806" t="s">
        <v>4331</v>
      </c>
      <c r="B4806" t="s">
        <v>55</v>
      </c>
      <c r="C4806">
        <v>2001</v>
      </c>
      <c r="D4806" s="1" t="d">
        <v>2015-08-02</v>
      </c>
      <c r="E4806" s="1" t="str">
        <f t="shared" si="150"/>
        <v>2015</v>
      </c>
      <c r="F4806" s="1" t="str">
        <f t="shared" si="151"/>
        <v>Aug</v>
      </c>
      <c r="G4806" t="s">
        <v>24</v>
      </c>
      <c r="H4806" t="s">
        <v>523</v>
      </c>
      <c r="I4806">
        <v>0.2</v>
      </c>
      <c r="J4806">
        <v>0.15</v>
      </c>
      <c r="K4806">
        <v>0</v>
      </c>
      <c r="L4806">
        <v>0.05</v>
      </c>
      <c r="M4806">
        <v>0.4</v>
      </c>
      <c r="N4806">
        <v>61</v>
      </c>
      <c r="O4806">
        <v>11</v>
      </c>
      <c r="P4806">
        <v>5.7</v>
      </c>
      <c r="Q4806">
        <v>18</v>
      </c>
      <c r="R4806" t="s">
        <v>761</v>
      </c>
      <c r="S4806" t="s">
        <v>20</v>
      </c>
    </row>
    <row r="4807" spans="1:19" x14ac:dyDescent="0.2">
      <c r="A4807" t="s">
        <v>2874</v>
      </c>
      <c r="B4807" t="s">
        <v>159</v>
      </c>
      <c r="C4807">
        <v>2009</v>
      </c>
      <c r="D4807" s="1" t="d">
        <v>1992-11-23</v>
      </c>
      <c r="E4807" s="1" t="str">
        <f t="shared" si="150"/>
        <v>1992</v>
      </c>
      <c r="F4807" s="1" t="str">
        <f t="shared" si="151"/>
        <v>Nov</v>
      </c>
      <c r="G4807" t="s">
        <v>37</v>
      </c>
      <c r="H4807" t="s">
        <v>71</v>
      </c>
      <c r="I4807">
        <v>0.17</v>
      </c>
      <c r="J4807">
        <v>0.14000000000000001</v>
      </c>
      <c r="K4807">
        <v>0</v>
      </c>
      <c r="L4807">
        <v>0.08</v>
      </c>
      <c r="M4807">
        <v>0.4</v>
      </c>
    </row>
    <row r="4808" spans="1:19" x14ac:dyDescent="0.2">
      <c r="A4808" t="s">
        <v>1453</v>
      </c>
      <c r="B4808" t="s">
        <v>49</v>
      </c>
      <c r="C4808">
        <v>2008</v>
      </c>
      <c r="D4808" s="1" t="d">
        <v>1989-09-29</v>
      </c>
      <c r="E4808" s="1" t="str">
        <f t="shared" si="150"/>
        <v>1989</v>
      </c>
      <c r="F4808" s="1" t="str">
        <f t="shared" si="151"/>
        <v>Sep</v>
      </c>
      <c r="G4808" t="s">
        <v>1</v>
      </c>
      <c r="H4808" t="s">
        <v>484</v>
      </c>
      <c r="I4808">
        <v>0.12</v>
      </c>
      <c r="J4808">
        <v>0.21</v>
      </c>
      <c r="K4808">
        <v>0</v>
      </c>
      <c r="L4808">
        <v>0.08</v>
      </c>
      <c r="M4808">
        <v>0.4</v>
      </c>
      <c r="N4808">
        <v>51</v>
      </c>
      <c r="O4808">
        <v>24</v>
      </c>
      <c r="P4808">
        <v>5</v>
      </c>
      <c r="Q4808">
        <v>7</v>
      </c>
      <c r="R4808" t="s">
        <v>829</v>
      </c>
      <c r="S4808" t="s">
        <v>20</v>
      </c>
    </row>
    <row r="4809" spans="1:19" x14ac:dyDescent="0.2">
      <c r="A4809" t="s">
        <v>4332</v>
      </c>
      <c r="B4809" t="s">
        <v>55</v>
      </c>
      <c r="C4809">
        <v>2004</v>
      </c>
      <c r="D4809" s="1" t="d">
        <v>2003-09-28</v>
      </c>
      <c r="E4809" s="1" t="str">
        <f t="shared" si="150"/>
        <v>2003</v>
      </c>
      <c r="F4809" s="1" t="str">
        <f t="shared" si="151"/>
        <v>Sep</v>
      </c>
      <c r="G4809" t="s">
        <v>34</v>
      </c>
      <c r="H4809" t="s">
        <v>155</v>
      </c>
      <c r="I4809">
        <v>0.33</v>
      </c>
      <c r="J4809">
        <v>0.01</v>
      </c>
      <c r="K4809">
        <v>0</v>
      </c>
      <c r="L4809">
        <v>0.05</v>
      </c>
      <c r="M4809">
        <v>0.4</v>
      </c>
      <c r="N4809">
        <v>66</v>
      </c>
      <c r="O4809">
        <v>12</v>
      </c>
      <c r="P4809">
        <v>4.3</v>
      </c>
      <c r="Q4809">
        <v>6</v>
      </c>
      <c r="R4809" t="s">
        <v>412</v>
      </c>
      <c r="S4809" t="s">
        <v>20</v>
      </c>
    </row>
    <row r="4810" spans="1:19" x14ac:dyDescent="0.2">
      <c r="A4810" t="s">
        <v>211</v>
      </c>
      <c r="B4810" t="s">
        <v>148</v>
      </c>
      <c r="C4810">
        <v>2013</v>
      </c>
      <c r="D4810" s="1" t="d">
        <v>2006-09-14</v>
      </c>
      <c r="E4810" s="1" t="str">
        <f t="shared" si="150"/>
        <v>2006</v>
      </c>
      <c r="F4810" s="1" t="str">
        <f t="shared" si="151"/>
        <v>Sep</v>
      </c>
      <c r="G4810" t="s">
        <v>18</v>
      </c>
      <c r="H4810" t="s">
        <v>134</v>
      </c>
      <c r="I4810">
        <v>0.01</v>
      </c>
      <c r="J4810">
        <v>0.36</v>
      </c>
      <c r="K4810">
        <v>0</v>
      </c>
      <c r="L4810">
        <v>0.03</v>
      </c>
      <c r="M4810">
        <v>0.4</v>
      </c>
      <c r="N4810">
        <v>87</v>
      </c>
      <c r="O4810">
        <v>6</v>
      </c>
      <c r="P4810">
        <v>4.5999999999999996</v>
      </c>
      <c r="Q4810">
        <v>441</v>
      </c>
      <c r="R4810" t="s">
        <v>193</v>
      </c>
      <c r="S4810" t="s">
        <v>20</v>
      </c>
    </row>
    <row r="4811" spans="1:19" x14ac:dyDescent="0.2">
      <c r="A4811" t="s">
        <v>4333</v>
      </c>
      <c r="B4811" t="s">
        <v>104</v>
      </c>
      <c r="C4811">
        <v>1999</v>
      </c>
      <c r="D4811" s="1" t="d">
        <v>1989-07-19</v>
      </c>
      <c r="E4811" s="1" t="str">
        <f t="shared" si="150"/>
        <v>1989</v>
      </c>
      <c r="F4811" s="1" t="str">
        <f t="shared" si="151"/>
        <v>Jul</v>
      </c>
      <c r="G4811" t="s">
        <v>1</v>
      </c>
      <c r="H4811" t="s">
        <v>977</v>
      </c>
      <c r="I4811">
        <v>0.22</v>
      </c>
      <c r="J4811">
        <v>0.15</v>
      </c>
      <c r="K4811">
        <v>0</v>
      </c>
      <c r="L4811">
        <v>0.03</v>
      </c>
      <c r="M4811">
        <v>0.4</v>
      </c>
    </row>
    <row r="4812" spans="1:19" x14ac:dyDescent="0.2">
      <c r="A4812" t="s">
        <v>4334</v>
      </c>
      <c r="B4812" t="s">
        <v>55</v>
      </c>
      <c r="C4812">
        <v>2007</v>
      </c>
      <c r="D4812" s="1" t="d">
        <v>1989-08-30</v>
      </c>
      <c r="E4812" s="1" t="str">
        <f t="shared" si="150"/>
        <v>1989</v>
      </c>
      <c r="F4812" s="1" t="str">
        <f t="shared" si="151"/>
        <v>Aug</v>
      </c>
      <c r="G4812" t="s">
        <v>24</v>
      </c>
      <c r="H4812" t="s">
        <v>71</v>
      </c>
      <c r="I4812">
        <v>0.2</v>
      </c>
      <c r="J4812">
        <v>0.15</v>
      </c>
      <c r="K4812">
        <v>0</v>
      </c>
      <c r="L4812">
        <v>0.05</v>
      </c>
      <c r="M4812">
        <v>0.4</v>
      </c>
      <c r="P4812" t="s">
        <v>203</v>
      </c>
      <c r="R4812" t="s">
        <v>2467</v>
      </c>
      <c r="S4812" t="s">
        <v>20</v>
      </c>
    </row>
    <row r="4813" spans="1:19" x14ac:dyDescent="0.2">
      <c r="A4813" t="s">
        <v>4335</v>
      </c>
      <c r="B4813" t="s">
        <v>55</v>
      </c>
      <c r="C4813">
        <v>2005</v>
      </c>
      <c r="D4813" s="1" t="d">
        <v>2013-03-21</v>
      </c>
      <c r="E4813" s="1" t="str">
        <f t="shared" si="150"/>
        <v>2013</v>
      </c>
      <c r="F4813" s="1" t="str">
        <f t="shared" si="151"/>
        <v>Mar</v>
      </c>
      <c r="G4813" t="s">
        <v>18</v>
      </c>
      <c r="H4813" t="s">
        <v>68</v>
      </c>
      <c r="I4813">
        <v>0.33</v>
      </c>
      <c r="J4813">
        <v>0.01</v>
      </c>
      <c r="K4813">
        <v>0</v>
      </c>
      <c r="L4813">
        <v>0.05</v>
      </c>
      <c r="M4813">
        <v>0.4</v>
      </c>
      <c r="N4813">
        <v>81</v>
      </c>
      <c r="O4813">
        <v>32</v>
      </c>
      <c r="P4813">
        <v>9</v>
      </c>
      <c r="Q4813">
        <v>21</v>
      </c>
      <c r="R4813" t="s">
        <v>2144</v>
      </c>
      <c r="S4813" t="s">
        <v>20</v>
      </c>
    </row>
    <row r="4814" spans="1:19" x14ac:dyDescent="0.2">
      <c r="A4814" t="s">
        <v>4336</v>
      </c>
      <c r="B4814" t="s">
        <v>1015</v>
      </c>
      <c r="C4814">
        <v>2012</v>
      </c>
      <c r="D4814" s="1" t="d">
        <v>2021-09-11</v>
      </c>
      <c r="E4814" s="1" t="str">
        <f t="shared" si="150"/>
        <v>2021</v>
      </c>
      <c r="F4814" s="1" t="str">
        <f t="shared" si="151"/>
        <v>Sep</v>
      </c>
      <c r="G4814" t="s">
        <v>28</v>
      </c>
      <c r="H4814" t="s">
        <v>1393</v>
      </c>
      <c r="I4814">
        <v>0.2</v>
      </c>
      <c r="J4814">
        <v>0.01</v>
      </c>
      <c r="K4814">
        <v>0.16</v>
      </c>
      <c r="L4814">
        <v>0.03</v>
      </c>
      <c r="M4814">
        <v>0.4</v>
      </c>
      <c r="N4814">
        <v>66</v>
      </c>
      <c r="O4814">
        <v>21</v>
      </c>
      <c r="P4814">
        <v>7.8</v>
      </c>
      <c r="Q4814">
        <v>111</v>
      </c>
      <c r="R4814" t="s">
        <v>87</v>
      </c>
      <c r="S4814" t="s">
        <v>88</v>
      </c>
    </row>
    <row r="4815" spans="1:19" x14ac:dyDescent="0.2">
      <c r="A4815" t="s">
        <v>4004</v>
      </c>
      <c r="B4815" t="s">
        <v>55</v>
      </c>
      <c r="C4815">
        <v>2007</v>
      </c>
      <c r="D4815" s="1" t="d">
        <v>2018-03-07</v>
      </c>
      <c r="E4815" s="1" t="str">
        <f t="shared" si="150"/>
        <v>2018</v>
      </c>
      <c r="F4815" s="1" t="str">
        <f t="shared" si="151"/>
        <v>Mar</v>
      </c>
      <c r="G4815" t="s">
        <v>18</v>
      </c>
      <c r="H4815" t="s">
        <v>202</v>
      </c>
      <c r="I4815">
        <v>0.2</v>
      </c>
      <c r="J4815">
        <v>0.15</v>
      </c>
      <c r="K4815">
        <v>0</v>
      </c>
      <c r="L4815">
        <v>0.05</v>
      </c>
      <c r="M4815">
        <v>0.4</v>
      </c>
      <c r="P4815" t="s">
        <v>203</v>
      </c>
      <c r="R4815" t="s">
        <v>3594</v>
      </c>
      <c r="S4815" t="s">
        <v>20</v>
      </c>
    </row>
    <row r="4816" spans="1:19" x14ac:dyDescent="0.2">
      <c r="A4816" t="s">
        <v>4337</v>
      </c>
      <c r="B4816" t="s">
        <v>44</v>
      </c>
      <c r="C4816">
        <v>2011</v>
      </c>
      <c r="D4816" s="1" t="d">
        <v>2017-09-07</v>
      </c>
      <c r="E4816" s="1" t="str">
        <f t="shared" si="150"/>
        <v>2017</v>
      </c>
      <c r="F4816" s="1" t="str">
        <f t="shared" si="151"/>
        <v>Sep</v>
      </c>
      <c r="G4816" t="s">
        <v>37</v>
      </c>
      <c r="H4816" t="s">
        <v>45</v>
      </c>
      <c r="I4816">
        <v>0.26</v>
      </c>
      <c r="J4816">
        <v>0.1</v>
      </c>
      <c r="K4816">
        <v>0</v>
      </c>
      <c r="L4816">
        <v>0.04</v>
      </c>
      <c r="M4816">
        <v>0.4</v>
      </c>
      <c r="N4816">
        <v>77</v>
      </c>
      <c r="O4816">
        <v>60</v>
      </c>
      <c r="P4816">
        <v>8.1</v>
      </c>
      <c r="Q4816">
        <v>40</v>
      </c>
      <c r="R4816" t="s">
        <v>4338</v>
      </c>
      <c r="S4816" t="s">
        <v>88</v>
      </c>
    </row>
    <row r="4817" spans="1:19" x14ac:dyDescent="0.2">
      <c r="A4817" t="s">
        <v>4339</v>
      </c>
      <c r="B4817" t="s">
        <v>64</v>
      </c>
      <c r="C4817">
        <v>2001</v>
      </c>
      <c r="D4817" s="1" t="d">
        <v>2010-10-13</v>
      </c>
      <c r="E4817" s="1" t="str">
        <f t="shared" si="150"/>
        <v>2010</v>
      </c>
      <c r="F4817" s="1" t="str">
        <f t="shared" si="151"/>
        <v>Oct</v>
      </c>
      <c r="G4817" t="s">
        <v>50</v>
      </c>
      <c r="H4817" t="s">
        <v>484</v>
      </c>
      <c r="I4817">
        <v>0.28999999999999998</v>
      </c>
      <c r="J4817">
        <v>0.11</v>
      </c>
      <c r="K4817">
        <v>0</v>
      </c>
      <c r="L4817">
        <v>0.01</v>
      </c>
      <c r="M4817">
        <v>0.4</v>
      </c>
    </row>
    <row r="4818" spans="1:19" x14ac:dyDescent="0.2">
      <c r="A4818" t="s">
        <v>772</v>
      </c>
      <c r="B4818" t="s">
        <v>17</v>
      </c>
      <c r="C4818">
        <v>2006</v>
      </c>
      <c r="D4818" s="1" t="d">
        <v>1988-03-12</v>
      </c>
      <c r="E4818" s="1" t="str">
        <f t="shared" si="150"/>
        <v>1988</v>
      </c>
      <c r="F4818" s="1" t="str">
        <f t="shared" si="151"/>
        <v>Mar</v>
      </c>
      <c r="G4818" t="s">
        <v>28</v>
      </c>
      <c r="H4818" t="s">
        <v>71</v>
      </c>
      <c r="I4818">
        <v>0.36</v>
      </c>
      <c r="J4818">
        <v>0</v>
      </c>
      <c r="K4818">
        <v>0</v>
      </c>
      <c r="L4818">
        <v>0.03</v>
      </c>
      <c r="M4818">
        <v>0.4</v>
      </c>
      <c r="N4818">
        <v>73</v>
      </c>
      <c r="O4818">
        <v>31</v>
      </c>
      <c r="P4818">
        <v>7.3</v>
      </c>
      <c r="Q4818">
        <v>29</v>
      </c>
      <c r="R4818" t="s">
        <v>339</v>
      </c>
      <c r="S4818" t="s">
        <v>88</v>
      </c>
    </row>
    <row r="4819" spans="1:19" x14ac:dyDescent="0.2">
      <c r="A4819" t="s">
        <v>1730</v>
      </c>
      <c r="B4819" t="s">
        <v>79</v>
      </c>
      <c r="C4819" t="s">
        <v>286</v>
      </c>
      <c r="D4819" s="1" t="d">
        <v>2002-09-11</v>
      </c>
      <c r="E4819" s="1" t="str">
        <f t="shared" si="150"/>
        <v>2002</v>
      </c>
      <c r="F4819" s="1" t="str">
        <f t="shared" si="151"/>
        <v>Sep</v>
      </c>
      <c r="G4819" t="s">
        <v>50</v>
      </c>
      <c r="H4819" t="s">
        <v>267</v>
      </c>
      <c r="I4819">
        <v>0.18</v>
      </c>
      <c r="J4819">
        <v>0.19</v>
      </c>
      <c r="K4819">
        <v>0</v>
      </c>
      <c r="L4819">
        <v>0.03</v>
      </c>
      <c r="M4819">
        <v>0.4</v>
      </c>
      <c r="N4819">
        <v>71</v>
      </c>
      <c r="O4819">
        <v>7</v>
      </c>
      <c r="P4819">
        <v>6.5</v>
      </c>
      <c r="Q4819">
        <v>11</v>
      </c>
      <c r="R4819" t="s">
        <v>255</v>
      </c>
      <c r="S4819" t="s">
        <v>112</v>
      </c>
    </row>
    <row r="4820" spans="1:19" x14ac:dyDescent="0.2">
      <c r="A4820" t="s">
        <v>4340</v>
      </c>
      <c r="B4820" t="s">
        <v>32</v>
      </c>
      <c r="C4820">
        <v>2009</v>
      </c>
      <c r="D4820" s="1" t="d">
        <v>2006-04-26</v>
      </c>
      <c r="E4820" s="1" t="str">
        <f t="shared" si="150"/>
        <v>2006</v>
      </c>
      <c r="F4820" s="1" t="str">
        <f t="shared" si="151"/>
        <v>Apr</v>
      </c>
      <c r="G4820" t="s">
        <v>34</v>
      </c>
      <c r="H4820" t="s">
        <v>4341</v>
      </c>
      <c r="I4820">
        <v>0.37</v>
      </c>
      <c r="J4820">
        <v>0</v>
      </c>
      <c r="K4820">
        <v>0</v>
      </c>
      <c r="L4820">
        <v>0.03</v>
      </c>
      <c r="M4820">
        <v>0.4</v>
      </c>
    </row>
    <row r="4821" spans="1:19" x14ac:dyDescent="0.2">
      <c r="A4821" t="s">
        <v>2079</v>
      </c>
      <c r="B4821" t="s">
        <v>137</v>
      </c>
      <c r="C4821">
        <v>2005</v>
      </c>
      <c r="D4821" s="1" t="d">
        <v>2009-07-16</v>
      </c>
      <c r="E4821" s="1" t="str">
        <f t="shared" si="150"/>
        <v>2009</v>
      </c>
      <c r="F4821" s="1" t="str">
        <f t="shared" si="151"/>
        <v>Jul</v>
      </c>
      <c r="G4821" t="s">
        <v>24</v>
      </c>
      <c r="H4821" t="s">
        <v>484</v>
      </c>
      <c r="I4821">
        <v>0.32</v>
      </c>
      <c r="J4821">
        <v>7.0000000000000007E-2</v>
      </c>
      <c r="K4821">
        <v>0</v>
      </c>
      <c r="L4821">
        <v>0.01</v>
      </c>
      <c r="M4821">
        <v>0.4</v>
      </c>
      <c r="N4821">
        <v>80</v>
      </c>
      <c r="O4821">
        <v>21</v>
      </c>
      <c r="P4821">
        <v>8.3000000000000007</v>
      </c>
      <c r="Q4821">
        <v>13</v>
      </c>
      <c r="R4821" t="s">
        <v>807</v>
      </c>
      <c r="S4821" t="s">
        <v>20</v>
      </c>
    </row>
    <row r="4822" spans="1:19" x14ac:dyDescent="0.2">
      <c r="A4822" t="s">
        <v>143</v>
      </c>
      <c r="B4822" t="s">
        <v>148</v>
      </c>
      <c r="C4822">
        <v>2012</v>
      </c>
      <c r="D4822" s="1" t="d">
        <v>2020-05-04</v>
      </c>
      <c r="E4822" s="1" t="str">
        <f t="shared" si="150"/>
        <v>2020</v>
      </c>
      <c r="F4822" s="1" t="str">
        <f t="shared" si="151"/>
        <v>May</v>
      </c>
      <c r="G4822" t="s">
        <v>50</v>
      </c>
      <c r="H4822" t="s">
        <v>134</v>
      </c>
      <c r="I4822">
        <v>0.02</v>
      </c>
      <c r="J4822">
        <v>0.31</v>
      </c>
      <c r="K4822">
        <v>0</v>
      </c>
      <c r="L4822">
        <v>7.0000000000000007E-2</v>
      </c>
      <c r="M4822">
        <v>0.4</v>
      </c>
      <c r="N4822">
        <v>86</v>
      </c>
      <c r="O4822">
        <v>7</v>
      </c>
      <c r="P4822">
        <v>6.6</v>
      </c>
      <c r="Q4822">
        <v>286</v>
      </c>
      <c r="R4822" t="s">
        <v>134</v>
      </c>
      <c r="S4822" t="s">
        <v>20</v>
      </c>
    </row>
    <row r="4823" spans="1:19" x14ac:dyDescent="0.2">
      <c r="A4823" t="s">
        <v>4342</v>
      </c>
      <c r="B4823" t="s">
        <v>189</v>
      </c>
      <c r="C4823">
        <v>2006</v>
      </c>
      <c r="D4823" s="1" t="d">
        <v>2006-06-07</v>
      </c>
      <c r="E4823" s="1" t="str">
        <f t="shared" si="150"/>
        <v>2006</v>
      </c>
      <c r="F4823" s="1" t="str">
        <f t="shared" si="151"/>
        <v>Jun</v>
      </c>
      <c r="G4823" t="s">
        <v>50</v>
      </c>
      <c r="H4823" t="s">
        <v>776</v>
      </c>
      <c r="I4823">
        <v>0.31</v>
      </c>
      <c r="J4823">
        <v>0.08</v>
      </c>
      <c r="K4823">
        <v>0</v>
      </c>
      <c r="L4823">
        <v>0.01</v>
      </c>
      <c r="M4823">
        <v>0.4</v>
      </c>
      <c r="N4823">
        <v>57</v>
      </c>
      <c r="O4823">
        <v>24</v>
      </c>
      <c r="P4823">
        <v>6.7</v>
      </c>
      <c r="Q4823">
        <v>6</v>
      </c>
      <c r="R4823" t="s">
        <v>204</v>
      </c>
      <c r="S4823" t="s">
        <v>112</v>
      </c>
    </row>
    <row r="4824" spans="1:19" x14ac:dyDescent="0.2">
      <c r="A4824" t="s">
        <v>4343</v>
      </c>
      <c r="B4824" t="s">
        <v>32</v>
      </c>
      <c r="C4824">
        <v>2009</v>
      </c>
      <c r="D4824" s="1" t="d">
        <v>2021-07-14</v>
      </c>
      <c r="E4824" s="1" t="str">
        <f t="shared" si="150"/>
        <v>2021</v>
      </c>
      <c r="F4824" s="1" t="str">
        <f t="shared" si="151"/>
        <v>Jul</v>
      </c>
      <c r="G4824" t="s">
        <v>39</v>
      </c>
      <c r="H4824" t="s">
        <v>111</v>
      </c>
      <c r="I4824">
        <v>0.34</v>
      </c>
      <c r="J4824">
        <v>0.03</v>
      </c>
      <c r="K4824">
        <v>0</v>
      </c>
      <c r="L4824">
        <v>0.03</v>
      </c>
      <c r="M4824">
        <v>0.4</v>
      </c>
      <c r="P4824" t="s">
        <v>203</v>
      </c>
      <c r="R4824" t="s">
        <v>111</v>
      </c>
      <c r="S4824" t="s">
        <v>20</v>
      </c>
    </row>
    <row r="4825" spans="1:19" x14ac:dyDescent="0.2">
      <c r="A4825" t="s">
        <v>1151</v>
      </c>
      <c r="B4825" t="s">
        <v>189</v>
      </c>
      <c r="C4825">
        <v>2004</v>
      </c>
      <c r="D4825" s="1" t="d">
        <v>2000-02-14</v>
      </c>
      <c r="E4825" s="1" t="str">
        <f t="shared" si="150"/>
        <v>2000</v>
      </c>
      <c r="F4825" s="1" t="str">
        <f t="shared" si="151"/>
        <v>Feb</v>
      </c>
      <c r="G4825" t="s">
        <v>39</v>
      </c>
      <c r="H4825" t="s">
        <v>134</v>
      </c>
      <c r="I4825">
        <v>0.24</v>
      </c>
      <c r="J4825">
        <v>0.14000000000000001</v>
      </c>
      <c r="K4825">
        <v>0</v>
      </c>
      <c r="L4825">
        <v>0.02</v>
      </c>
      <c r="M4825">
        <v>0.4</v>
      </c>
      <c r="N4825">
        <v>73</v>
      </c>
      <c r="O4825">
        <v>19</v>
      </c>
      <c r="P4825">
        <v>8.4</v>
      </c>
      <c r="Q4825">
        <v>16</v>
      </c>
      <c r="R4825" t="s">
        <v>447</v>
      </c>
      <c r="S4825" t="s">
        <v>88</v>
      </c>
    </row>
    <row r="4826" spans="1:19" x14ac:dyDescent="0.2">
      <c r="A4826" t="s">
        <v>4344</v>
      </c>
      <c r="B4826" t="s">
        <v>104</v>
      </c>
      <c r="C4826">
        <v>1999</v>
      </c>
      <c r="D4826" s="1" t="d">
        <v>2006-03-12</v>
      </c>
      <c r="E4826" s="1" t="str">
        <f t="shared" si="150"/>
        <v>2006</v>
      </c>
      <c r="F4826" s="1" t="str">
        <f t="shared" si="151"/>
        <v>Mar</v>
      </c>
      <c r="G4826" t="s">
        <v>24</v>
      </c>
      <c r="H4826" t="s">
        <v>134</v>
      </c>
      <c r="I4826">
        <v>0.22</v>
      </c>
      <c r="J4826">
        <v>0.15</v>
      </c>
      <c r="K4826">
        <v>0</v>
      </c>
      <c r="L4826">
        <v>0.03</v>
      </c>
      <c r="M4826">
        <v>0.4</v>
      </c>
    </row>
    <row r="4827" spans="1:19" x14ac:dyDescent="0.2">
      <c r="A4827" t="s">
        <v>3262</v>
      </c>
      <c r="B4827" t="s">
        <v>49</v>
      </c>
      <c r="C4827">
        <v>2008</v>
      </c>
      <c r="D4827" s="1" t="d">
        <v>1993-06-01</v>
      </c>
      <c r="E4827" s="1" t="str">
        <f t="shared" si="150"/>
        <v>1993</v>
      </c>
      <c r="F4827" s="1" t="str">
        <f t="shared" si="151"/>
        <v>Jun</v>
      </c>
      <c r="G4827" t="s">
        <v>34</v>
      </c>
      <c r="H4827" t="s">
        <v>568</v>
      </c>
      <c r="I4827">
        <v>0.08</v>
      </c>
      <c r="J4827">
        <v>0.26</v>
      </c>
      <c r="K4827">
        <v>0</v>
      </c>
      <c r="L4827">
        <v>0.06</v>
      </c>
      <c r="M4827">
        <v>0.4</v>
      </c>
    </row>
    <row r="4828" spans="1:19" x14ac:dyDescent="0.2">
      <c r="A4828" t="s">
        <v>4345</v>
      </c>
      <c r="B4828" t="s">
        <v>64</v>
      </c>
      <c r="C4828">
        <v>2006</v>
      </c>
      <c r="D4828" s="1" t="d">
        <v>2009-12-23</v>
      </c>
      <c r="E4828" s="1" t="str">
        <f t="shared" si="150"/>
        <v>2009</v>
      </c>
      <c r="F4828" s="1" t="str">
        <f t="shared" si="151"/>
        <v>Dec</v>
      </c>
      <c r="G4828" t="s">
        <v>28</v>
      </c>
      <c r="H4828" t="s">
        <v>19</v>
      </c>
      <c r="I4828">
        <v>0</v>
      </c>
      <c r="J4828">
        <v>0</v>
      </c>
      <c r="K4828">
        <v>0.39</v>
      </c>
      <c r="L4828">
        <v>0.01</v>
      </c>
      <c r="M4828">
        <v>0.4</v>
      </c>
    </row>
    <row r="4829" spans="1:19" x14ac:dyDescent="0.2">
      <c r="A4829" t="s">
        <v>4346</v>
      </c>
      <c r="B4829" t="s">
        <v>64</v>
      </c>
      <c r="C4829">
        <v>2004</v>
      </c>
      <c r="D4829" s="1" t="d">
        <v>2005-07-02</v>
      </c>
      <c r="E4829" s="1" t="str">
        <f t="shared" si="150"/>
        <v>2005</v>
      </c>
      <c r="F4829" s="1" t="str">
        <f t="shared" si="151"/>
        <v>Jul</v>
      </c>
      <c r="G4829" t="s">
        <v>50</v>
      </c>
      <c r="H4829" t="s">
        <v>484</v>
      </c>
      <c r="I4829">
        <v>0.28999999999999998</v>
      </c>
      <c r="J4829">
        <v>0.11</v>
      </c>
      <c r="K4829">
        <v>0</v>
      </c>
      <c r="L4829">
        <v>0.01</v>
      </c>
      <c r="M4829">
        <v>0.4</v>
      </c>
      <c r="N4829">
        <v>53</v>
      </c>
      <c r="O4829">
        <v>4</v>
      </c>
      <c r="P4829" t="s">
        <v>203</v>
      </c>
      <c r="R4829" t="s">
        <v>1093</v>
      </c>
      <c r="S4829" t="s">
        <v>20</v>
      </c>
    </row>
    <row r="4830" spans="1:19" x14ac:dyDescent="0.2">
      <c r="A4830" t="s">
        <v>4347</v>
      </c>
      <c r="B4830" t="s">
        <v>17</v>
      </c>
      <c r="C4830">
        <v>2009</v>
      </c>
      <c r="D4830" s="1" t="d">
        <v>1991-04-07</v>
      </c>
      <c r="E4830" s="1" t="str">
        <f t="shared" si="150"/>
        <v>1991</v>
      </c>
      <c r="F4830" s="1" t="str">
        <f t="shared" si="151"/>
        <v>Apr</v>
      </c>
      <c r="G4830" t="s">
        <v>24</v>
      </c>
      <c r="H4830" t="s">
        <v>1642</v>
      </c>
      <c r="I4830">
        <v>0.38</v>
      </c>
      <c r="J4830">
        <v>0</v>
      </c>
      <c r="K4830">
        <v>0</v>
      </c>
      <c r="L4830">
        <v>0.02</v>
      </c>
      <c r="M4830">
        <v>0.4</v>
      </c>
      <c r="P4830" t="s">
        <v>203</v>
      </c>
      <c r="R4830" t="s">
        <v>1642</v>
      </c>
      <c r="S4830" t="s">
        <v>20</v>
      </c>
    </row>
    <row r="4831" spans="1:19" x14ac:dyDescent="0.2">
      <c r="A4831" t="s">
        <v>4348</v>
      </c>
      <c r="B4831" t="s">
        <v>104</v>
      </c>
      <c r="C4831">
        <v>1999</v>
      </c>
      <c r="D4831" s="1" t="d">
        <v>2002-08-09</v>
      </c>
      <c r="E4831" s="1" t="str">
        <f t="shared" si="150"/>
        <v>2002</v>
      </c>
      <c r="F4831" s="1" t="str">
        <f t="shared" si="151"/>
        <v>Aug</v>
      </c>
      <c r="G4831" t="s">
        <v>34</v>
      </c>
      <c r="H4831" t="s">
        <v>329</v>
      </c>
      <c r="I4831">
        <v>0.22</v>
      </c>
      <c r="J4831">
        <v>0.15</v>
      </c>
      <c r="K4831">
        <v>0</v>
      </c>
      <c r="L4831">
        <v>0.03</v>
      </c>
      <c r="M4831">
        <v>0.4</v>
      </c>
    </row>
    <row r="4832" spans="1:19" x14ac:dyDescent="0.2">
      <c r="A4832" t="s">
        <v>4349</v>
      </c>
      <c r="B4832" t="s">
        <v>44</v>
      </c>
      <c r="C4832">
        <v>2010</v>
      </c>
      <c r="D4832" s="1" t="d">
        <v>2010-05-09</v>
      </c>
      <c r="E4832" s="1" t="str">
        <f t="shared" si="150"/>
        <v>2010</v>
      </c>
      <c r="F4832" s="1" t="str">
        <f t="shared" si="151"/>
        <v>May</v>
      </c>
      <c r="G4832" t="s">
        <v>18</v>
      </c>
      <c r="H4832" t="s">
        <v>71</v>
      </c>
      <c r="I4832">
        <v>0.32</v>
      </c>
      <c r="J4832">
        <v>0.05</v>
      </c>
      <c r="K4832">
        <v>0</v>
      </c>
      <c r="L4832">
        <v>0.03</v>
      </c>
      <c r="M4832">
        <v>0.4</v>
      </c>
      <c r="P4832" t="s">
        <v>203</v>
      </c>
      <c r="R4832" t="s">
        <v>3181</v>
      </c>
      <c r="S4832" t="s">
        <v>20</v>
      </c>
    </row>
    <row r="4833" spans="1:19" x14ac:dyDescent="0.2">
      <c r="A4833" t="s">
        <v>628</v>
      </c>
      <c r="B4833" t="s">
        <v>159</v>
      </c>
      <c r="C4833">
        <v>2005</v>
      </c>
      <c r="D4833" s="1" t="d">
        <v>1995-12-04</v>
      </c>
      <c r="E4833" s="1" t="str">
        <f t="shared" si="150"/>
        <v>1995</v>
      </c>
      <c r="F4833" s="1" t="str">
        <f t="shared" si="151"/>
        <v>Dec</v>
      </c>
      <c r="G4833" t="s">
        <v>86</v>
      </c>
      <c r="H4833" t="s">
        <v>484</v>
      </c>
      <c r="I4833">
        <v>0.36</v>
      </c>
      <c r="J4833">
        <v>0</v>
      </c>
      <c r="K4833">
        <v>0</v>
      </c>
      <c r="L4833">
        <v>0.03</v>
      </c>
      <c r="M4833">
        <v>0.4</v>
      </c>
      <c r="N4833">
        <v>81</v>
      </c>
      <c r="O4833">
        <v>30</v>
      </c>
      <c r="P4833">
        <v>8.5</v>
      </c>
      <c r="Q4833">
        <v>37</v>
      </c>
      <c r="R4833" t="s">
        <v>746</v>
      </c>
      <c r="S4833" t="s">
        <v>88</v>
      </c>
    </row>
    <row r="4834" spans="1:19" x14ac:dyDescent="0.2">
      <c r="A4834" t="s">
        <v>1354</v>
      </c>
      <c r="B4834" t="s">
        <v>148</v>
      </c>
      <c r="C4834">
        <v>2010</v>
      </c>
      <c r="D4834" s="1" t="d">
        <v>1996-07-25</v>
      </c>
      <c r="E4834" s="1" t="str">
        <f t="shared" si="150"/>
        <v>1996</v>
      </c>
      <c r="F4834" s="1" t="str">
        <f t="shared" si="151"/>
        <v>Jul</v>
      </c>
      <c r="G4834" t="s">
        <v>50</v>
      </c>
      <c r="H4834" t="s">
        <v>51</v>
      </c>
      <c r="I4834">
        <v>0.17</v>
      </c>
      <c r="J4834">
        <v>0.17</v>
      </c>
      <c r="K4834">
        <v>0</v>
      </c>
      <c r="L4834">
        <v>0.05</v>
      </c>
      <c r="M4834">
        <v>0.4</v>
      </c>
      <c r="N4834">
        <v>77</v>
      </c>
      <c r="O4834">
        <v>46</v>
      </c>
      <c r="P4834">
        <v>7.9</v>
      </c>
      <c r="Q4834">
        <v>1238</v>
      </c>
      <c r="R4834" t="s">
        <v>1355</v>
      </c>
      <c r="S4834" t="s">
        <v>53</v>
      </c>
    </row>
    <row r="4835" spans="1:19" x14ac:dyDescent="0.2">
      <c r="A4835" t="s">
        <v>2333</v>
      </c>
      <c r="B4835" t="s">
        <v>32</v>
      </c>
      <c r="C4835">
        <v>2009</v>
      </c>
      <c r="D4835" s="1" t="d">
        <v>2015-09-20</v>
      </c>
      <c r="E4835" s="1" t="str">
        <f t="shared" si="150"/>
        <v>2015</v>
      </c>
      <c r="F4835" s="1" t="str">
        <f t="shared" si="151"/>
        <v>Sep</v>
      </c>
      <c r="G4835" t="s">
        <v>50</v>
      </c>
      <c r="H4835" t="s">
        <v>111</v>
      </c>
      <c r="I4835">
        <v>0.18</v>
      </c>
      <c r="J4835">
        <v>0.18</v>
      </c>
      <c r="K4835">
        <v>0</v>
      </c>
      <c r="L4835">
        <v>0.04</v>
      </c>
      <c r="M4835">
        <v>0.4</v>
      </c>
    </row>
    <row r="4836" spans="1:19" x14ac:dyDescent="0.2">
      <c r="A4836" t="s">
        <v>3585</v>
      </c>
      <c r="B4836" t="s">
        <v>57</v>
      </c>
      <c r="C4836">
        <v>1995</v>
      </c>
      <c r="D4836" s="1" t="d">
        <v>1995-07-14</v>
      </c>
      <c r="E4836" s="1" t="str">
        <f t="shared" si="150"/>
        <v>1995</v>
      </c>
      <c r="F4836" s="1" t="str">
        <f t="shared" si="151"/>
        <v>Jul</v>
      </c>
      <c r="G4836" t="s">
        <v>28</v>
      </c>
      <c r="H4836" t="s">
        <v>992</v>
      </c>
      <c r="I4836">
        <v>0</v>
      </c>
      <c r="J4836">
        <v>0</v>
      </c>
      <c r="K4836">
        <v>0.4</v>
      </c>
      <c r="L4836">
        <v>0</v>
      </c>
      <c r="M4836">
        <v>0.4</v>
      </c>
    </row>
    <row r="4837" spans="1:19" x14ac:dyDescent="0.2">
      <c r="A4837" t="s">
        <v>2583</v>
      </c>
      <c r="B4837" t="s">
        <v>49</v>
      </c>
      <c r="C4837">
        <v>2015</v>
      </c>
      <c r="D4837" s="1" t="d">
        <v>2006-09-28</v>
      </c>
      <c r="E4837" s="1" t="str">
        <f t="shared" si="150"/>
        <v>2006</v>
      </c>
      <c r="F4837" s="1" t="str">
        <f t="shared" si="151"/>
        <v>Sep</v>
      </c>
      <c r="G4837" t="s">
        <v>18</v>
      </c>
      <c r="H4837" t="s">
        <v>234</v>
      </c>
      <c r="I4837">
        <v>0.09</v>
      </c>
      <c r="J4837">
        <v>0.12</v>
      </c>
      <c r="K4837">
        <v>0.15</v>
      </c>
      <c r="L4837">
        <v>0.04</v>
      </c>
      <c r="M4837">
        <v>0.4</v>
      </c>
      <c r="P4837">
        <v>7.2</v>
      </c>
      <c r="Q4837">
        <v>40</v>
      </c>
      <c r="R4837" t="s">
        <v>357</v>
      </c>
      <c r="S4837" t="s">
        <v>20</v>
      </c>
    </row>
    <row r="4838" spans="1:19" x14ac:dyDescent="0.2">
      <c r="A4838" t="s">
        <v>3708</v>
      </c>
      <c r="B4838" t="s">
        <v>189</v>
      </c>
      <c r="C4838">
        <v>2002</v>
      </c>
      <c r="D4838" s="1" t="d">
        <v>2016-01-08</v>
      </c>
      <c r="E4838" s="1" t="str">
        <f t="shared" si="150"/>
        <v>2016</v>
      </c>
      <c r="F4838" s="1" t="str">
        <f t="shared" si="151"/>
        <v>Jan</v>
      </c>
      <c r="G4838" t="s">
        <v>37</v>
      </c>
      <c r="H4838" t="s">
        <v>71</v>
      </c>
      <c r="I4838">
        <v>0.31</v>
      </c>
      <c r="J4838">
        <v>0.08</v>
      </c>
      <c r="K4838">
        <v>0</v>
      </c>
      <c r="L4838">
        <v>0.01</v>
      </c>
      <c r="M4838">
        <v>0.4</v>
      </c>
    </row>
    <row r="4839" spans="1:19" x14ac:dyDescent="0.2">
      <c r="A4839" t="s">
        <v>1080</v>
      </c>
      <c r="B4839" t="s">
        <v>137</v>
      </c>
      <c r="C4839">
        <v>2001</v>
      </c>
      <c r="D4839" s="1" t="d">
        <v>2014-06-30</v>
      </c>
      <c r="E4839" s="1" t="str">
        <f t="shared" si="150"/>
        <v>2014</v>
      </c>
      <c r="F4839" s="1" t="str">
        <f t="shared" si="151"/>
        <v>Jun</v>
      </c>
      <c r="G4839" t="s">
        <v>18</v>
      </c>
      <c r="H4839" t="s">
        <v>134</v>
      </c>
      <c r="I4839">
        <v>0.35</v>
      </c>
      <c r="J4839">
        <v>0.03</v>
      </c>
      <c r="K4839">
        <v>0</v>
      </c>
      <c r="L4839">
        <v>0.02</v>
      </c>
      <c r="M4839">
        <v>0.4</v>
      </c>
      <c r="N4839">
        <v>76</v>
      </c>
      <c r="O4839">
        <v>15</v>
      </c>
      <c r="P4839">
        <v>7.5</v>
      </c>
      <c r="Q4839">
        <v>6</v>
      </c>
      <c r="R4839" t="s">
        <v>134</v>
      </c>
      <c r="S4839" t="s">
        <v>20</v>
      </c>
    </row>
    <row r="4840" spans="1:19" x14ac:dyDescent="0.2">
      <c r="A4840" t="s">
        <v>636</v>
      </c>
      <c r="B4840" t="s">
        <v>49</v>
      </c>
      <c r="C4840">
        <v>2008</v>
      </c>
      <c r="D4840" s="1" t="d">
        <v>2007-03-19</v>
      </c>
      <c r="E4840" s="1" t="str">
        <f t="shared" si="150"/>
        <v>2007</v>
      </c>
      <c r="F4840" s="1" t="str">
        <f t="shared" si="151"/>
        <v>Mar</v>
      </c>
      <c r="G4840" t="s">
        <v>18</v>
      </c>
      <c r="H4840" t="s">
        <v>151</v>
      </c>
      <c r="I4840">
        <v>0.13</v>
      </c>
      <c r="J4840">
        <v>0.2</v>
      </c>
      <c r="K4840">
        <v>0</v>
      </c>
      <c r="L4840">
        <v>7.0000000000000007E-2</v>
      </c>
      <c r="M4840">
        <v>0.4</v>
      </c>
      <c r="N4840">
        <v>67</v>
      </c>
      <c r="O4840">
        <v>31</v>
      </c>
      <c r="P4840">
        <v>7.4</v>
      </c>
      <c r="Q4840">
        <v>7</v>
      </c>
      <c r="R4840" t="s">
        <v>637</v>
      </c>
      <c r="S4840" t="s">
        <v>112</v>
      </c>
    </row>
    <row r="4841" spans="1:19" x14ac:dyDescent="0.2">
      <c r="A4841" t="s">
        <v>4350</v>
      </c>
      <c r="B4841" t="s">
        <v>17</v>
      </c>
      <c r="C4841">
        <v>2009</v>
      </c>
      <c r="D4841" s="1" t="d">
        <v>1991-06-01</v>
      </c>
      <c r="E4841" s="1" t="str">
        <f t="shared" si="150"/>
        <v>1991</v>
      </c>
      <c r="F4841" s="1" t="str">
        <f t="shared" si="151"/>
        <v>Jun</v>
      </c>
      <c r="G4841" t="s">
        <v>39</v>
      </c>
      <c r="H4841" t="s">
        <v>134</v>
      </c>
      <c r="I4841">
        <v>0.35</v>
      </c>
      <c r="J4841">
        <v>0.02</v>
      </c>
      <c r="K4841">
        <v>0</v>
      </c>
      <c r="L4841">
        <v>0.03</v>
      </c>
      <c r="M4841">
        <v>0.4</v>
      </c>
      <c r="N4841">
        <v>61</v>
      </c>
      <c r="O4841">
        <v>23</v>
      </c>
      <c r="P4841">
        <v>7.1</v>
      </c>
      <c r="Q4841">
        <v>36</v>
      </c>
      <c r="R4841" t="s">
        <v>447</v>
      </c>
      <c r="S4841" t="s">
        <v>112</v>
      </c>
    </row>
    <row r="4842" spans="1:19" x14ac:dyDescent="0.2">
      <c r="A4842" t="s">
        <v>4351</v>
      </c>
      <c r="B4842" t="s">
        <v>17</v>
      </c>
      <c r="C4842">
        <v>2008</v>
      </c>
      <c r="D4842" s="1" t="d">
        <v>2021-08-10</v>
      </c>
      <c r="E4842" s="1" t="str">
        <f t="shared" si="150"/>
        <v>2021</v>
      </c>
      <c r="F4842" s="1" t="str">
        <f t="shared" si="151"/>
        <v>Aug</v>
      </c>
      <c r="G4842" t="s">
        <v>18</v>
      </c>
      <c r="H4842" t="s">
        <v>1722</v>
      </c>
      <c r="I4842">
        <v>0.17</v>
      </c>
      <c r="J4842">
        <v>0.18</v>
      </c>
      <c r="K4842">
        <v>0</v>
      </c>
      <c r="L4842">
        <v>0.04</v>
      </c>
      <c r="M4842">
        <v>0.4</v>
      </c>
      <c r="P4842" t="s">
        <v>203</v>
      </c>
      <c r="R4842" t="s">
        <v>1723</v>
      </c>
      <c r="S4842" t="s">
        <v>20</v>
      </c>
    </row>
    <row r="4843" spans="1:19" x14ac:dyDescent="0.2">
      <c r="A4843" t="s">
        <v>4352</v>
      </c>
      <c r="B4843" t="s">
        <v>104</v>
      </c>
      <c r="C4843">
        <v>2000</v>
      </c>
      <c r="D4843" s="1" t="d">
        <v>1994-04-18</v>
      </c>
      <c r="E4843" s="1" t="str">
        <f t="shared" si="150"/>
        <v>1994</v>
      </c>
      <c r="F4843" s="1" t="str">
        <f t="shared" si="151"/>
        <v>Apr</v>
      </c>
      <c r="G4843" t="s">
        <v>101</v>
      </c>
      <c r="H4843" t="s">
        <v>68</v>
      </c>
      <c r="I4843">
        <v>0</v>
      </c>
      <c r="J4843">
        <v>0</v>
      </c>
      <c r="K4843">
        <v>0.37</v>
      </c>
      <c r="L4843">
        <v>0.03</v>
      </c>
      <c r="M4843">
        <v>0.4</v>
      </c>
    </row>
    <row r="4844" spans="1:19" x14ac:dyDescent="0.2">
      <c r="A4844" t="s">
        <v>4353</v>
      </c>
      <c r="B4844" t="s">
        <v>55</v>
      </c>
      <c r="C4844">
        <v>2003</v>
      </c>
      <c r="D4844" s="1" t="d">
        <v>2010-12-28</v>
      </c>
      <c r="E4844" s="1" t="str">
        <f t="shared" si="150"/>
        <v>2010</v>
      </c>
      <c r="F4844" s="1" t="str">
        <f t="shared" si="151"/>
        <v>Dec</v>
      </c>
      <c r="G4844" t="s">
        <v>1</v>
      </c>
      <c r="H4844" t="s">
        <v>68</v>
      </c>
      <c r="I4844">
        <v>0.19</v>
      </c>
      <c r="J4844">
        <v>0.15</v>
      </c>
      <c r="K4844">
        <v>0</v>
      </c>
      <c r="L4844">
        <v>0.05</v>
      </c>
      <c r="M4844">
        <v>0.4</v>
      </c>
      <c r="N4844">
        <v>73</v>
      </c>
      <c r="O4844">
        <v>39</v>
      </c>
      <c r="P4844">
        <v>8.3000000000000007</v>
      </c>
      <c r="Q4844">
        <v>22</v>
      </c>
      <c r="R4844" t="s">
        <v>450</v>
      </c>
      <c r="S4844" t="s">
        <v>88</v>
      </c>
    </row>
    <row r="4845" spans="1:19" x14ac:dyDescent="0.2">
      <c r="A4845" t="s">
        <v>1926</v>
      </c>
      <c r="B4845" t="s">
        <v>49</v>
      </c>
      <c r="C4845">
        <v>2007</v>
      </c>
      <c r="D4845" s="1" t="d">
        <v>2006-07-22</v>
      </c>
      <c r="E4845" s="1" t="str">
        <f t="shared" si="150"/>
        <v>2006</v>
      </c>
      <c r="F4845" s="1" t="str">
        <f t="shared" si="151"/>
        <v>Jul</v>
      </c>
      <c r="G4845" t="s">
        <v>50</v>
      </c>
      <c r="H4845" t="s">
        <v>71</v>
      </c>
      <c r="I4845">
        <v>0.32</v>
      </c>
      <c r="J4845">
        <v>0.03</v>
      </c>
      <c r="K4845">
        <v>0.01</v>
      </c>
      <c r="L4845">
        <v>0.04</v>
      </c>
      <c r="M4845">
        <v>0.4</v>
      </c>
    </row>
    <row r="4846" spans="1:19" x14ac:dyDescent="0.2">
      <c r="A4846" t="s">
        <v>4354</v>
      </c>
      <c r="B4846" t="s">
        <v>32</v>
      </c>
      <c r="C4846">
        <v>2012</v>
      </c>
      <c r="D4846" s="1" t="d">
        <v>2014-04-24</v>
      </c>
      <c r="E4846" s="1" t="str">
        <f t="shared" si="150"/>
        <v>2014</v>
      </c>
      <c r="F4846" s="1" t="str">
        <f t="shared" si="151"/>
        <v>Apr</v>
      </c>
      <c r="G4846" t="s">
        <v>34</v>
      </c>
      <c r="H4846" t="s">
        <v>71</v>
      </c>
      <c r="I4846">
        <v>0.03</v>
      </c>
      <c r="J4846">
        <v>0.33</v>
      </c>
      <c r="K4846">
        <v>0</v>
      </c>
      <c r="L4846">
        <v>0.04</v>
      </c>
      <c r="M4846">
        <v>0.4</v>
      </c>
      <c r="P4846" t="s">
        <v>203</v>
      </c>
      <c r="R4846" t="s">
        <v>2049</v>
      </c>
      <c r="S4846" t="s">
        <v>20</v>
      </c>
    </row>
    <row r="4847" spans="1:19" x14ac:dyDescent="0.2">
      <c r="A4847" t="s">
        <v>2422</v>
      </c>
      <c r="B4847" t="s">
        <v>32</v>
      </c>
      <c r="C4847">
        <v>2009</v>
      </c>
      <c r="D4847" s="1" t="d">
        <v>2006-11-23</v>
      </c>
      <c r="E4847" s="1" t="str">
        <f t="shared" si="150"/>
        <v>2006</v>
      </c>
      <c r="F4847" s="1" t="str">
        <f t="shared" si="151"/>
        <v>Nov</v>
      </c>
      <c r="G4847" t="s">
        <v>50</v>
      </c>
      <c r="H4847" t="s">
        <v>155</v>
      </c>
      <c r="I4847">
        <v>0.24</v>
      </c>
      <c r="J4847">
        <v>0.12</v>
      </c>
      <c r="K4847">
        <v>0</v>
      </c>
      <c r="L4847">
        <v>0.04</v>
      </c>
      <c r="M4847">
        <v>0.4</v>
      </c>
      <c r="N4847">
        <v>55</v>
      </c>
      <c r="O4847">
        <v>17</v>
      </c>
      <c r="P4847">
        <v>6</v>
      </c>
      <c r="Q4847">
        <v>7</v>
      </c>
      <c r="R4847" t="s">
        <v>4355</v>
      </c>
      <c r="S4847" t="s">
        <v>20</v>
      </c>
    </row>
    <row r="4848" spans="1:19" x14ac:dyDescent="0.2">
      <c r="A4848" t="s">
        <v>4356</v>
      </c>
      <c r="B4848" t="s">
        <v>104</v>
      </c>
      <c r="C4848">
        <v>1996</v>
      </c>
      <c r="D4848" s="1" t="d">
        <v>1988-01-21</v>
      </c>
      <c r="E4848" s="1" t="str">
        <f t="shared" si="150"/>
        <v>1988</v>
      </c>
      <c r="F4848" s="1" t="str">
        <f t="shared" si="151"/>
        <v>Jan</v>
      </c>
      <c r="G4848" t="s">
        <v>272</v>
      </c>
      <c r="H4848" t="s">
        <v>248</v>
      </c>
      <c r="I4848">
        <v>0.22</v>
      </c>
      <c r="J4848">
        <v>0.15</v>
      </c>
      <c r="K4848">
        <v>0</v>
      </c>
      <c r="L4848">
        <v>0.03</v>
      </c>
      <c r="M4848">
        <v>0.4</v>
      </c>
    </row>
    <row r="4849" spans="1:19" x14ac:dyDescent="0.2">
      <c r="A4849" t="s">
        <v>4357</v>
      </c>
      <c r="B4849" t="s">
        <v>55</v>
      </c>
      <c r="C4849" t="s">
        <v>286</v>
      </c>
      <c r="D4849" s="1" t="d">
        <v>1997-09-24</v>
      </c>
      <c r="E4849" s="1" t="str">
        <f t="shared" si="150"/>
        <v>1997</v>
      </c>
      <c r="F4849" s="1" t="str">
        <f t="shared" si="151"/>
        <v>Sep</v>
      </c>
      <c r="G4849" t="s">
        <v>39</v>
      </c>
      <c r="H4849" t="s">
        <v>1091</v>
      </c>
      <c r="I4849">
        <v>0.19</v>
      </c>
      <c r="J4849">
        <v>0.15</v>
      </c>
      <c r="K4849">
        <v>0</v>
      </c>
      <c r="L4849">
        <v>0.05</v>
      </c>
      <c r="M4849">
        <v>0.4</v>
      </c>
      <c r="N4849">
        <v>76</v>
      </c>
      <c r="O4849">
        <v>14</v>
      </c>
      <c r="P4849">
        <v>8.8000000000000007</v>
      </c>
      <c r="Q4849">
        <v>72</v>
      </c>
      <c r="R4849" t="s">
        <v>4358</v>
      </c>
      <c r="S4849" t="s">
        <v>20</v>
      </c>
    </row>
    <row r="4850" spans="1:19" x14ac:dyDescent="0.2">
      <c r="A4850" t="s">
        <v>4359</v>
      </c>
      <c r="B4850" t="s">
        <v>55</v>
      </c>
      <c r="C4850">
        <v>2004</v>
      </c>
      <c r="D4850" s="1" t="d">
        <v>2008-02-02</v>
      </c>
      <c r="E4850" s="1" t="str">
        <f t="shared" si="150"/>
        <v>2008</v>
      </c>
      <c r="F4850" s="1" t="str">
        <f t="shared" si="151"/>
        <v>Feb</v>
      </c>
      <c r="G4850" t="s">
        <v>272</v>
      </c>
      <c r="H4850" t="s">
        <v>372</v>
      </c>
      <c r="I4850">
        <v>0</v>
      </c>
      <c r="J4850">
        <v>0</v>
      </c>
      <c r="K4850">
        <v>0.4</v>
      </c>
      <c r="L4850">
        <v>0</v>
      </c>
      <c r="M4850">
        <v>0.4</v>
      </c>
    </row>
    <row r="4851" spans="1:19" x14ac:dyDescent="0.2">
      <c r="A4851" t="s">
        <v>642</v>
      </c>
      <c r="B4851" t="s">
        <v>189</v>
      </c>
      <c r="C4851">
        <v>2004</v>
      </c>
      <c r="D4851" s="1" t="d">
        <v>2003-02-27</v>
      </c>
      <c r="E4851" s="1" t="str">
        <f t="shared" si="150"/>
        <v>2003</v>
      </c>
      <c r="F4851" s="1" t="str">
        <f t="shared" si="151"/>
        <v>Feb</v>
      </c>
      <c r="G4851" t="s">
        <v>37</v>
      </c>
      <c r="H4851" t="s">
        <v>71</v>
      </c>
      <c r="I4851">
        <v>0.31</v>
      </c>
      <c r="J4851">
        <v>0.08</v>
      </c>
      <c r="K4851">
        <v>0</v>
      </c>
      <c r="L4851">
        <v>0.01</v>
      </c>
      <c r="M4851">
        <v>0.4</v>
      </c>
      <c r="N4851">
        <v>74</v>
      </c>
      <c r="O4851">
        <v>31</v>
      </c>
      <c r="P4851">
        <v>8.9</v>
      </c>
      <c r="Q4851">
        <v>13</v>
      </c>
      <c r="R4851" t="s">
        <v>876</v>
      </c>
      <c r="S4851" t="s">
        <v>88</v>
      </c>
    </row>
    <row r="4852" spans="1:19" x14ac:dyDescent="0.2">
      <c r="A4852" t="s">
        <v>4360</v>
      </c>
      <c r="B4852" t="s">
        <v>32</v>
      </c>
      <c r="C4852">
        <v>2007</v>
      </c>
      <c r="D4852" s="1" t="d">
        <v>1990-08-05</v>
      </c>
      <c r="E4852" s="1" t="str">
        <f t="shared" si="150"/>
        <v>1990</v>
      </c>
      <c r="F4852" s="1" t="str">
        <f t="shared" si="151"/>
        <v>Aug</v>
      </c>
      <c r="G4852" t="s">
        <v>28</v>
      </c>
      <c r="H4852" t="s">
        <v>1207</v>
      </c>
      <c r="I4852">
        <v>0.37</v>
      </c>
      <c r="J4852">
        <v>0</v>
      </c>
      <c r="K4852">
        <v>0</v>
      </c>
      <c r="L4852">
        <v>0.03</v>
      </c>
      <c r="M4852">
        <v>0.4</v>
      </c>
      <c r="N4852">
        <v>57</v>
      </c>
      <c r="O4852">
        <v>18</v>
      </c>
      <c r="P4852">
        <v>7.2</v>
      </c>
      <c r="Q4852">
        <v>9</v>
      </c>
      <c r="R4852" t="s">
        <v>461</v>
      </c>
      <c r="S4852" t="s">
        <v>112</v>
      </c>
    </row>
    <row r="4853" spans="1:19" x14ac:dyDescent="0.2">
      <c r="A4853" t="s">
        <v>3281</v>
      </c>
      <c r="B4853" t="s">
        <v>57</v>
      </c>
      <c r="C4853">
        <v>1995</v>
      </c>
      <c r="D4853" s="1" t="d">
        <v>2002-08-30</v>
      </c>
      <c r="E4853" s="1" t="str">
        <f t="shared" si="150"/>
        <v>2002</v>
      </c>
      <c r="F4853" s="1" t="str">
        <f t="shared" si="151"/>
        <v>Aug</v>
      </c>
      <c r="G4853" t="s">
        <v>28</v>
      </c>
      <c r="H4853" t="s">
        <v>372</v>
      </c>
      <c r="I4853">
        <v>0</v>
      </c>
      <c r="J4853">
        <v>0</v>
      </c>
      <c r="K4853">
        <v>0.4</v>
      </c>
      <c r="L4853">
        <v>0</v>
      </c>
      <c r="M4853">
        <v>0.4</v>
      </c>
    </row>
    <row r="4854" spans="1:19" x14ac:dyDescent="0.2">
      <c r="A4854" t="s">
        <v>4361</v>
      </c>
      <c r="B4854" t="s">
        <v>17</v>
      </c>
      <c r="C4854">
        <v>2008</v>
      </c>
      <c r="D4854" s="1" t="d">
        <v>1992-01-26</v>
      </c>
      <c r="E4854" s="1" t="str">
        <f t="shared" si="150"/>
        <v>1992</v>
      </c>
      <c r="F4854" s="1" t="str">
        <f t="shared" si="151"/>
        <v>Jan</v>
      </c>
      <c r="G4854" t="s">
        <v>24</v>
      </c>
      <c r="H4854" t="s">
        <v>267</v>
      </c>
      <c r="I4854">
        <v>0.35</v>
      </c>
      <c r="J4854">
        <v>0.02</v>
      </c>
      <c r="K4854">
        <v>0</v>
      </c>
      <c r="L4854">
        <v>0.03</v>
      </c>
      <c r="M4854">
        <v>0.4</v>
      </c>
    </row>
    <row r="4855" spans="1:19" x14ac:dyDescent="0.2">
      <c r="A4855" t="s">
        <v>4362</v>
      </c>
      <c r="B4855" t="s">
        <v>32</v>
      </c>
      <c r="C4855">
        <v>2006</v>
      </c>
      <c r="D4855" s="1" t="d">
        <v>2006-08-16</v>
      </c>
      <c r="E4855" s="1" t="str">
        <f t="shared" si="150"/>
        <v>2006</v>
      </c>
      <c r="F4855" s="1" t="str">
        <f t="shared" si="151"/>
        <v>Aug</v>
      </c>
      <c r="G4855" t="s">
        <v>1</v>
      </c>
      <c r="H4855" t="s">
        <v>234</v>
      </c>
      <c r="I4855">
        <v>0.31</v>
      </c>
      <c r="J4855">
        <v>0.02</v>
      </c>
      <c r="K4855">
        <v>0.04</v>
      </c>
      <c r="L4855">
        <v>0.03</v>
      </c>
      <c r="M4855">
        <v>0.4</v>
      </c>
      <c r="N4855">
        <v>85</v>
      </c>
      <c r="O4855">
        <v>51</v>
      </c>
      <c r="P4855">
        <v>8.3000000000000007</v>
      </c>
      <c r="Q4855">
        <v>87</v>
      </c>
      <c r="R4855" t="s">
        <v>357</v>
      </c>
      <c r="S4855" t="s">
        <v>88</v>
      </c>
    </row>
    <row r="4856" spans="1:19" x14ac:dyDescent="0.2">
      <c r="A4856" t="s">
        <v>4363</v>
      </c>
      <c r="B4856" t="s">
        <v>55</v>
      </c>
      <c r="C4856">
        <v>2005</v>
      </c>
      <c r="D4856" s="1" t="d">
        <v>2010-03-31</v>
      </c>
      <c r="E4856" s="1" t="str">
        <f t="shared" si="150"/>
        <v>2010</v>
      </c>
      <c r="F4856" s="1" t="str">
        <f t="shared" si="151"/>
        <v>Mar</v>
      </c>
      <c r="G4856" t="s">
        <v>24</v>
      </c>
      <c r="H4856" t="s">
        <v>2807</v>
      </c>
      <c r="I4856">
        <v>0.33</v>
      </c>
      <c r="J4856">
        <v>0.01</v>
      </c>
      <c r="K4856">
        <v>0</v>
      </c>
      <c r="L4856">
        <v>0.05</v>
      </c>
      <c r="M4856">
        <v>0.4</v>
      </c>
      <c r="N4856">
        <v>71</v>
      </c>
      <c r="O4856">
        <v>7</v>
      </c>
      <c r="P4856">
        <v>8.5</v>
      </c>
      <c r="Q4856">
        <v>8</v>
      </c>
      <c r="R4856" t="s">
        <v>2807</v>
      </c>
      <c r="S4856" t="s">
        <v>20</v>
      </c>
    </row>
    <row r="4857" spans="1:19" x14ac:dyDescent="0.2">
      <c r="A4857" t="s">
        <v>4364</v>
      </c>
      <c r="B4857" t="s">
        <v>55</v>
      </c>
      <c r="C4857">
        <v>2004</v>
      </c>
      <c r="D4857" s="1" t="d">
        <v>1996-07-31</v>
      </c>
      <c r="E4857" s="1" t="str">
        <f t="shared" si="150"/>
        <v>1996</v>
      </c>
      <c r="F4857" s="1" t="str">
        <f t="shared" si="151"/>
        <v>Jul</v>
      </c>
      <c r="G4857" t="s">
        <v>86</v>
      </c>
      <c r="H4857" t="s">
        <v>234</v>
      </c>
      <c r="I4857">
        <v>0.19</v>
      </c>
      <c r="J4857">
        <v>0.15</v>
      </c>
      <c r="K4857">
        <v>0</v>
      </c>
      <c r="L4857">
        <v>0.05</v>
      </c>
      <c r="M4857">
        <v>0.39</v>
      </c>
      <c r="N4857">
        <v>66</v>
      </c>
      <c r="O4857">
        <v>44</v>
      </c>
      <c r="P4857">
        <v>8.5</v>
      </c>
      <c r="Q4857">
        <v>20</v>
      </c>
      <c r="R4857" t="s">
        <v>746</v>
      </c>
      <c r="S4857" t="s">
        <v>53</v>
      </c>
    </row>
    <row r="4858" spans="1:19" x14ac:dyDescent="0.2">
      <c r="A4858" t="s">
        <v>2791</v>
      </c>
      <c r="B4858" t="s">
        <v>44</v>
      </c>
      <c r="C4858">
        <v>2015</v>
      </c>
      <c r="D4858" s="1" t="d">
        <v>1994-01-28</v>
      </c>
      <c r="E4858" s="1" t="str">
        <f t="shared" si="150"/>
        <v>1994</v>
      </c>
      <c r="F4858" s="1" t="str">
        <f t="shared" si="151"/>
        <v>Jan</v>
      </c>
      <c r="G4858" t="s">
        <v>50</v>
      </c>
      <c r="H4858" t="s">
        <v>568</v>
      </c>
      <c r="I4858">
        <v>0.21</v>
      </c>
      <c r="J4858">
        <v>0.15</v>
      </c>
      <c r="K4858">
        <v>0</v>
      </c>
      <c r="L4858">
        <v>0.03</v>
      </c>
      <c r="M4858">
        <v>0.39</v>
      </c>
    </row>
    <row r="4859" spans="1:19" x14ac:dyDescent="0.2">
      <c r="A4859" t="s">
        <v>2439</v>
      </c>
      <c r="B4859" t="s">
        <v>44</v>
      </c>
      <c r="C4859">
        <v>2007</v>
      </c>
      <c r="D4859" s="1" t="d">
        <v>1992-02-16</v>
      </c>
      <c r="E4859" s="1" t="str">
        <f t="shared" si="150"/>
        <v>1992</v>
      </c>
      <c r="F4859" s="1" t="str">
        <f t="shared" si="151"/>
        <v>Feb</v>
      </c>
      <c r="G4859" t="s">
        <v>50</v>
      </c>
      <c r="H4859" t="s">
        <v>283</v>
      </c>
      <c r="I4859">
        <v>0.12</v>
      </c>
      <c r="J4859">
        <v>0.22</v>
      </c>
      <c r="K4859">
        <v>0</v>
      </c>
      <c r="L4859">
        <v>0.05</v>
      </c>
      <c r="M4859">
        <v>0.39</v>
      </c>
      <c r="N4859">
        <v>77</v>
      </c>
      <c r="O4859">
        <v>33</v>
      </c>
      <c r="P4859">
        <v>8.3000000000000007</v>
      </c>
      <c r="Q4859">
        <v>39</v>
      </c>
      <c r="R4859" t="s">
        <v>1538</v>
      </c>
      <c r="S4859" t="s">
        <v>88</v>
      </c>
    </row>
    <row r="4860" spans="1:19" x14ac:dyDescent="0.2">
      <c r="A4860" t="s">
        <v>4365</v>
      </c>
      <c r="B4860" t="s">
        <v>32</v>
      </c>
      <c r="C4860">
        <v>2009</v>
      </c>
      <c r="D4860" s="1" t="d">
        <v>2004-11-27</v>
      </c>
      <c r="E4860" s="1" t="str">
        <f t="shared" si="150"/>
        <v>2004</v>
      </c>
      <c r="F4860" s="1" t="str">
        <f t="shared" si="151"/>
        <v>Nov</v>
      </c>
      <c r="G4860" t="s">
        <v>101</v>
      </c>
      <c r="H4860" t="s">
        <v>1791</v>
      </c>
      <c r="I4860">
        <v>0.06</v>
      </c>
      <c r="J4860">
        <v>0.3</v>
      </c>
      <c r="K4860">
        <v>0</v>
      </c>
      <c r="L4860">
        <v>0.04</v>
      </c>
      <c r="M4860">
        <v>0.39</v>
      </c>
      <c r="N4860">
        <v>57</v>
      </c>
      <c r="O4860">
        <v>8</v>
      </c>
      <c r="P4860">
        <v>3.1</v>
      </c>
      <c r="Q4860">
        <v>9</v>
      </c>
      <c r="R4860" t="s">
        <v>4366</v>
      </c>
      <c r="S4860" t="s">
        <v>20</v>
      </c>
    </row>
    <row r="4861" spans="1:19" x14ac:dyDescent="0.2">
      <c r="A4861" t="s">
        <v>4367</v>
      </c>
      <c r="B4861" t="s">
        <v>55</v>
      </c>
      <c r="C4861">
        <v>2007</v>
      </c>
      <c r="D4861" s="1" t="d">
        <v>2018-12-24</v>
      </c>
      <c r="E4861" s="1" t="str">
        <f t="shared" si="150"/>
        <v>2018</v>
      </c>
      <c r="F4861" s="1" t="str">
        <f t="shared" si="151"/>
        <v>Dec</v>
      </c>
      <c r="G4861" t="s">
        <v>50</v>
      </c>
      <c r="H4861" t="s">
        <v>51</v>
      </c>
      <c r="I4861">
        <v>0.19</v>
      </c>
      <c r="J4861">
        <v>0.15</v>
      </c>
      <c r="K4861">
        <v>0</v>
      </c>
      <c r="L4861">
        <v>0.05</v>
      </c>
      <c r="M4861">
        <v>0.39</v>
      </c>
      <c r="N4861">
        <v>36</v>
      </c>
      <c r="O4861">
        <v>7</v>
      </c>
      <c r="P4861">
        <v>6.4</v>
      </c>
      <c r="Q4861">
        <v>17</v>
      </c>
      <c r="R4861" t="s">
        <v>3718</v>
      </c>
      <c r="S4861" t="s">
        <v>88</v>
      </c>
    </row>
    <row r="4862" spans="1:19" x14ac:dyDescent="0.2">
      <c r="A4862" t="s">
        <v>2763</v>
      </c>
      <c r="B4862" t="s">
        <v>137</v>
      </c>
      <c r="C4862">
        <v>2005</v>
      </c>
      <c r="D4862" s="1" t="d">
        <v>2021-05-22</v>
      </c>
      <c r="E4862" s="1" t="str">
        <f t="shared" si="150"/>
        <v>2021</v>
      </c>
      <c r="F4862" s="1" t="str">
        <f t="shared" si="151"/>
        <v>May</v>
      </c>
      <c r="G4862" t="s">
        <v>50</v>
      </c>
      <c r="H4862" t="s">
        <v>71</v>
      </c>
      <c r="I4862">
        <v>0.26</v>
      </c>
      <c r="J4862">
        <v>0.11</v>
      </c>
      <c r="K4862">
        <v>0</v>
      </c>
      <c r="L4862">
        <v>0.02</v>
      </c>
      <c r="M4862">
        <v>0.39</v>
      </c>
      <c r="N4862">
        <v>77</v>
      </c>
      <c r="O4862">
        <v>53</v>
      </c>
      <c r="P4862">
        <v>7.4</v>
      </c>
      <c r="Q4862">
        <v>20</v>
      </c>
      <c r="R4862" t="s">
        <v>77</v>
      </c>
      <c r="S4862" t="s">
        <v>88</v>
      </c>
    </row>
    <row r="4863" spans="1:19" x14ac:dyDescent="0.2">
      <c r="A4863" t="s">
        <v>4368</v>
      </c>
      <c r="B4863" t="s">
        <v>17</v>
      </c>
      <c r="C4863">
        <v>2008</v>
      </c>
      <c r="D4863" s="1" t="d">
        <v>1993-09-11</v>
      </c>
      <c r="E4863" s="1" t="str">
        <f t="shared" si="150"/>
        <v>1993</v>
      </c>
      <c r="F4863" s="1" t="str">
        <f t="shared" si="151"/>
        <v>Sep</v>
      </c>
      <c r="G4863" t="s">
        <v>39</v>
      </c>
      <c r="H4863" t="s">
        <v>134</v>
      </c>
      <c r="I4863">
        <v>0.33</v>
      </c>
      <c r="J4863">
        <v>0.03</v>
      </c>
      <c r="K4863">
        <v>0</v>
      </c>
      <c r="L4863">
        <v>0.03</v>
      </c>
      <c r="M4863">
        <v>0.39</v>
      </c>
      <c r="P4863" t="s">
        <v>203</v>
      </c>
      <c r="R4863" t="s">
        <v>961</v>
      </c>
      <c r="S4863" t="s">
        <v>20</v>
      </c>
    </row>
    <row r="4864" spans="1:19" x14ac:dyDescent="0.2">
      <c r="A4864" t="s">
        <v>3072</v>
      </c>
      <c r="B4864" t="s">
        <v>55</v>
      </c>
      <c r="C4864">
        <v>2007</v>
      </c>
      <c r="D4864" s="1" t="d">
        <v>2008-11-11</v>
      </c>
      <c r="E4864" s="1" t="str">
        <f t="shared" si="150"/>
        <v>2008</v>
      </c>
      <c r="F4864" s="1" t="str">
        <f t="shared" si="151"/>
        <v>Nov</v>
      </c>
      <c r="G4864" t="s">
        <v>24</v>
      </c>
      <c r="H4864" t="s">
        <v>484</v>
      </c>
      <c r="I4864">
        <v>0.19</v>
      </c>
      <c r="J4864">
        <v>0.15</v>
      </c>
      <c r="K4864">
        <v>0.01</v>
      </c>
      <c r="L4864">
        <v>0.05</v>
      </c>
      <c r="M4864">
        <v>0.39</v>
      </c>
      <c r="N4864">
        <v>66</v>
      </c>
      <c r="O4864">
        <v>4</v>
      </c>
      <c r="P4864">
        <v>6.7</v>
      </c>
      <c r="Q4864">
        <v>10</v>
      </c>
      <c r="R4864" t="s">
        <v>3073</v>
      </c>
      <c r="S4864" t="s">
        <v>88</v>
      </c>
    </row>
    <row r="4865" spans="1:19" x14ac:dyDescent="0.2">
      <c r="A4865" t="s">
        <v>2567</v>
      </c>
      <c r="B4865" t="s">
        <v>32</v>
      </c>
      <c r="C4865">
        <v>2009</v>
      </c>
      <c r="D4865" s="1" t="d">
        <v>1993-01-14</v>
      </c>
      <c r="E4865" s="1" t="str">
        <f t="shared" si="150"/>
        <v>1993</v>
      </c>
      <c r="F4865" s="1" t="str">
        <f t="shared" si="151"/>
        <v>Jan</v>
      </c>
      <c r="G4865" t="s">
        <v>50</v>
      </c>
      <c r="H4865" t="s">
        <v>254</v>
      </c>
      <c r="I4865">
        <v>0.22</v>
      </c>
      <c r="J4865">
        <v>0.14000000000000001</v>
      </c>
      <c r="K4865">
        <v>0</v>
      </c>
      <c r="L4865">
        <v>0.04</v>
      </c>
      <c r="M4865">
        <v>0.39</v>
      </c>
      <c r="P4865">
        <v>5.3</v>
      </c>
      <c r="Q4865">
        <v>4</v>
      </c>
      <c r="R4865" t="s">
        <v>254</v>
      </c>
      <c r="S4865" t="s">
        <v>112</v>
      </c>
    </row>
    <row r="4866" spans="1:19" x14ac:dyDescent="0.2">
      <c r="A4866" t="s">
        <v>2004</v>
      </c>
      <c r="B4866" t="s">
        <v>95</v>
      </c>
      <c r="C4866">
        <v>1998</v>
      </c>
      <c r="D4866" s="1" t="d">
        <v>2011-09-17</v>
      </c>
      <c r="E4866" s="1" t="str">
        <f t="shared" si="150"/>
        <v>2011</v>
      </c>
      <c r="F4866" s="1" t="str">
        <f t="shared" si="151"/>
        <v>Sep</v>
      </c>
      <c r="G4866" t="s">
        <v>18</v>
      </c>
      <c r="H4866" t="s">
        <v>134</v>
      </c>
      <c r="I4866">
        <v>0.38</v>
      </c>
      <c r="J4866">
        <v>0.01</v>
      </c>
      <c r="K4866">
        <v>0</v>
      </c>
      <c r="L4866">
        <v>0</v>
      </c>
      <c r="M4866">
        <v>0.39</v>
      </c>
    </row>
    <row r="4867" spans="1:19" x14ac:dyDescent="0.2">
      <c r="A4867" t="s">
        <v>1739</v>
      </c>
      <c r="B4867" t="s">
        <v>79</v>
      </c>
      <c r="C4867">
        <v>2012</v>
      </c>
      <c r="D4867" s="1" t="d">
        <v>2005-10-12</v>
      </c>
      <c r="E4867" s="1" t="str">
        <f t="shared" ref="E4867:E4930" si="152">TEXT(D4867,"yyyy")</f>
        <v>2005</v>
      </c>
      <c r="F4867" s="1" t="str">
        <f t="shared" ref="F4867:F4930" si="153">TEXT(D4867,"mmm")</f>
        <v>Oct</v>
      </c>
      <c r="G4867" t="s">
        <v>50</v>
      </c>
      <c r="H4867" t="s">
        <v>267</v>
      </c>
      <c r="I4867">
        <v>0.2</v>
      </c>
      <c r="J4867">
        <v>0.16</v>
      </c>
      <c r="K4867">
        <v>0</v>
      </c>
      <c r="L4867">
        <v>0.03</v>
      </c>
      <c r="M4867">
        <v>0.39</v>
      </c>
      <c r="N4867">
        <v>61</v>
      </c>
      <c r="O4867">
        <v>4</v>
      </c>
      <c r="P4867">
        <v>7.6</v>
      </c>
      <c r="Q4867">
        <v>10</v>
      </c>
      <c r="R4867" t="s">
        <v>885</v>
      </c>
      <c r="S4867" t="s">
        <v>112</v>
      </c>
    </row>
    <row r="4868" spans="1:19" x14ac:dyDescent="0.2">
      <c r="A4868" t="s">
        <v>4369</v>
      </c>
      <c r="B4868" t="s">
        <v>159</v>
      </c>
      <c r="C4868">
        <v>2011</v>
      </c>
      <c r="D4868" s="1" t="d">
        <v>2018-04-01</v>
      </c>
      <c r="E4868" s="1" t="str">
        <f t="shared" si="152"/>
        <v>2018</v>
      </c>
      <c r="F4868" s="1" t="str">
        <f t="shared" si="153"/>
        <v>Apr</v>
      </c>
      <c r="G4868" t="s">
        <v>28</v>
      </c>
      <c r="H4868" t="s">
        <v>250</v>
      </c>
      <c r="I4868">
        <v>0</v>
      </c>
      <c r="J4868">
        <v>0</v>
      </c>
      <c r="K4868">
        <v>0.39</v>
      </c>
      <c r="L4868">
        <v>0</v>
      </c>
      <c r="M4868">
        <v>0.39</v>
      </c>
    </row>
    <row r="4869" spans="1:19" x14ac:dyDescent="0.2">
      <c r="A4869" t="s">
        <v>4370</v>
      </c>
      <c r="B4869" t="s">
        <v>17</v>
      </c>
      <c r="C4869">
        <v>2010</v>
      </c>
      <c r="D4869" s="1" t="d">
        <v>2020-06-07</v>
      </c>
      <c r="E4869" s="1" t="str">
        <f t="shared" si="152"/>
        <v>2020</v>
      </c>
      <c r="F4869" s="1" t="str">
        <f t="shared" si="153"/>
        <v>Jun</v>
      </c>
      <c r="G4869" t="s">
        <v>50</v>
      </c>
      <c r="H4869" t="s">
        <v>1511</v>
      </c>
      <c r="I4869">
        <v>0.2</v>
      </c>
      <c r="J4869">
        <v>0.11</v>
      </c>
      <c r="K4869">
        <v>0.04</v>
      </c>
      <c r="L4869">
        <v>0.03</v>
      </c>
      <c r="M4869">
        <v>0.39</v>
      </c>
      <c r="N4869">
        <v>84</v>
      </c>
      <c r="O4869">
        <v>68</v>
      </c>
      <c r="P4869">
        <v>8.8000000000000007</v>
      </c>
      <c r="Q4869">
        <v>184</v>
      </c>
      <c r="R4869" t="s">
        <v>2985</v>
      </c>
      <c r="S4869" t="s">
        <v>53</v>
      </c>
    </row>
    <row r="4870" spans="1:19" x14ac:dyDescent="0.2">
      <c r="A4870" t="s">
        <v>4371</v>
      </c>
      <c r="B4870" t="s">
        <v>104</v>
      </c>
      <c r="C4870">
        <v>2000</v>
      </c>
      <c r="D4870" s="1" t="d">
        <v>1997-10-27</v>
      </c>
      <c r="E4870" s="1" t="str">
        <f t="shared" si="152"/>
        <v>1997</v>
      </c>
      <c r="F4870" s="1" t="str">
        <f t="shared" si="153"/>
        <v>Oct</v>
      </c>
      <c r="G4870" t="s">
        <v>24</v>
      </c>
      <c r="H4870" t="s">
        <v>389</v>
      </c>
      <c r="I4870">
        <v>0.22</v>
      </c>
      <c r="J4870">
        <v>0.15</v>
      </c>
      <c r="K4870">
        <v>0</v>
      </c>
      <c r="L4870">
        <v>0.03</v>
      </c>
      <c r="M4870">
        <v>0.39</v>
      </c>
      <c r="N4870">
        <v>62</v>
      </c>
      <c r="O4870">
        <v>5</v>
      </c>
      <c r="P4870" t="s">
        <v>203</v>
      </c>
      <c r="R4870" t="s">
        <v>2214</v>
      </c>
      <c r="S4870" t="s">
        <v>20</v>
      </c>
    </row>
    <row r="4871" spans="1:19" x14ac:dyDescent="0.2">
      <c r="A4871" t="s">
        <v>4372</v>
      </c>
      <c r="B4871" t="s">
        <v>32</v>
      </c>
      <c r="C4871">
        <v>2009</v>
      </c>
      <c r="D4871" s="1" t="d">
        <v>2006-11-04</v>
      </c>
      <c r="E4871" s="1" t="str">
        <f t="shared" si="152"/>
        <v>2006</v>
      </c>
      <c r="F4871" s="1" t="str">
        <f t="shared" si="153"/>
        <v>Nov</v>
      </c>
      <c r="G4871" t="s">
        <v>50</v>
      </c>
      <c r="H4871" t="s">
        <v>151</v>
      </c>
      <c r="I4871">
        <v>0.22</v>
      </c>
      <c r="J4871">
        <v>0.14000000000000001</v>
      </c>
      <c r="K4871">
        <v>0</v>
      </c>
      <c r="L4871">
        <v>0.04</v>
      </c>
      <c r="M4871">
        <v>0.39</v>
      </c>
      <c r="P4871" t="s">
        <v>203</v>
      </c>
      <c r="R4871" t="s">
        <v>4373</v>
      </c>
      <c r="S4871" t="s">
        <v>20</v>
      </c>
    </row>
    <row r="4872" spans="1:19" x14ac:dyDescent="0.2">
      <c r="A4872" t="s">
        <v>4374</v>
      </c>
      <c r="B4872" t="s">
        <v>104</v>
      </c>
      <c r="C4872">
        <v>1997</v>
      </c>
      <c r="D4872" s="1" t="d">
        <v>1993-04-28</v>
      </c>
      <c r="E4872" s="1" t="str">
        <f t="shared" si="152"/>
        <v>1993</v>
      </c>
      <c r="F4872" s="1" t="str">
        <f t="shared" si="153"/>
        <v>Apr</v>
      </c>
      <c r="G4872" t="s">
        <v>86</v>
      </c>
      <c r="H4872" t="s">
        <v>248</v>
      </c>
      <c r="I4872">
        <v>0.22</v>
      </c>
      <c r="J4872">
        <v>0.15</v>
      </c>
      <c r="K4872">
        <v>0</v>
      </c>
      <c r="L4872">
        <v>0.03</v>
      </c>
      <c r="M4872">
        <v>0.39</v>
      </c>
    </row>
    <row r="4873" spans="1:19" x14ac:dyDescent="0.2">
      <c r="A4873" t="s">
        <v>4375</v>
      </c>
      <c r="B4873">
        <v>2600</v>
      </c>
      <c r="C4873">
        <v>1982</v>
      </c>
      <c r="D4873" s="1" t="d">
        <v>2007-07-12</v>
      </c>
      <c r="E4873" s="1" t="str">
        <f t="shared" si="152"/>
        <v>2007</v>
      </c>
      <c r="F4873" s="1" t="str">
        <f t="shared" si="153"/>
        <v>Jul</v>
      </c>
      <c r="G4873" t="s">
        <v>24</v>
      </c>
      <c r="H4873" t="s">
        <v>2944</v>
      </c>
      <c r="I4873">
        <v>0.37</v>
      </c>
      <c r="J4873">
        <v>0.02</v>
      </c>
      <c r="K4873">
        <v>0</v>
      </c>
      <c r="L4873">
        <v>0</v>
      </c>
      <c r="M4873">
        <v>0.39</v>
      </c>
    </row>
    <row r="4874" spans="1:19" x14ac:dyDescent="0.2">
      <c r="A4874" t="s">
        <v>4376</v>
      </c>
      <c r="B4874" t="s">
        <v>55</v>
      </c>
      <c r="C4874">
        <v>2002</v>
      </c>
      <c r="D4874" s="1" t="d">
        <v>2019-12-19</v>
      </c>
      <c r="E4874" s="1" t="str">
        <f t="shared" si="152"/>
        <v>2019</v>
      </c>
      <c r="F4874" s="1" t="str">
        <f t="shared" si="153"/>
        <v>Dec</v>
      </c>
      <c r="G4874" t="s">
        <v>37</v>
      </c>
      <c r="H4874" t="s">
        <v>372</v>
      </c>
      <c r="I4874">
        <v>0</v>
      </c>
      <c r="J4874">
        <v>0</v>
      </c>
      <c r="K4874">
        <v>0.39</v>
      </c>
      <c r="L4874">
        <v>0</v>
      </c>
      <c r="M4874">
        <v>0.39</v>
      </c>
    </row>
    <row r="4875" spans="1:19" x14ac:dyDescent="0.2">
      <c r="A4875" t="s">
        <v>3467</v>
      </c>
      <c r="B4875" t="s">
        <v>44</v>
      </c>
      <c r="C4875">
        <v>2009</v>
      </c>
      <c r="D4875" s="1" t="d">
        <v>2015-02-22</v>
      </c>
      <c r="E4875" s="1" t="str">
        <f t="shared" si="152"/>
        <v>2015</v>
      </c>
      <c r="F4875" s="1" t="str">
        <f t="shared" si="153"/>
        <v>Feb</v>
      </c>
      <c r="G4875" t="s">
        <v>86</v>
      </c>
      <c r="H4875" t="s">
        <v>484</v>
      </c>
      <c r="I4875">
        <v>0.2</v>
      </c>
      <c r="J4875">
        <v>0.15</v>
      </c>
      <c r="K4875">
        <v>0</v>
      </c>
      <c r="L4875">
        <v>0.04</v>
      </c>
      <c r="M4875">
        <v>0.39</v>
      </c>
      <c r="N4875">
        <v>71</v>
      </c>
      <c r="O4875">
        <v>59</v>
      </c>
      <c r="P4875">
        <v>6.3</v>
      </c>
      <c r="Q4875">
        <v>23</v>
      </c>
      <c r="R4875" t="s">
        <v>746</v>
      </c>
      <c r="S4875" t="s">
        <v>88</v>
      </c>
    </row>
    <row r="4876" spans="1:19" x14ac:dyDescent="0.2">
      <c r="A4876" t="s">
        <v>4377</v>
      </c>
      <c r="B4876" t="s">
        <v>17</v>
      </c>
      <c r="C4876">
        <v>2011</v>
      </c>
      <c r="D4876" s="1" t="d">
        <v>1998-01-26</v>
      </c>
      <c r="E4876" s="1" t="str">
        <f t="shared" si="152"/>
        <v>1998</v>
      </c>
      <c r="F4876" s="1" t="str">
        <f t="shared" si="153"/>
        <v>Jan</v>
      </c>
      <c r="G4876" t="s">
        <v>18</v>
      </c>
      <c r="H4876" t="s">
        <v>372</v>
      </c>
      <c r="I4876">
        <v>0.14000000000000001</v>
      </c>
      <c r="J4876">
        <v>0</v>
      </c>
      <c r="K4876">
        <v>0.25</v>
      </c>
      <c r="L4876">
        <v>0.01</v>
      </c>
      <c r="M4876">
        <v>0.39</v>
      </c>
      <c r="N4876">
        <v>69</v>
      </c>
      <c r="O4876">
        <v>9</v>
      </c>
      <c r="P4876">
        <v>7</v>
      </c>
      <c r="Q4876">
        <v>8</v>
      </c>
      <c r="R4876" t="s">
        <v>4378</v>
      </c>
      <c r="S4876" t="s">
        <v>20</v>
      </c>
    </row>
    <row r="4877" spans="1:19" x14ac:dyDescent="0.2">
      <c r="A4877" t="s">
        <v>4379</v>
      </c>
      <c r="B4877" t="s">
        <v>64</v>
      </c>
      <c r="C4877">
        <v>2003</v>
      </c>
      <c r="D4877" s="1" t="d">
        <v>2016-07-24</v>
      </c>
      <c r="E4877" s="1" t="str">
        <f t="shared" si="152"/>
        <v>2016</v>
      </c>
      <c r="F4877" s="1" t="str">
        <f t="shared" si="153"/>
        <v>Jul</v>
      </c>
      <c r="G4877" t="s">
        <v>50</v>
      </c>
      <c r="H4877" t="s">
        <v>484</v>
      </c>
      <c r="I4877">
        <v>0.28000000000000003</v>
      </c>
      <c r="J4877">
        <v>0.1</v>
      </c>
      <c r="K4877">
        <v>0</v>
      </c>
      <c r="L4877">
        <v>0.01</v>
      </c>
      <c r="M4877">
        <v>0.39</v>
      </c>
      <c r="P4877" t="s">
        <v>203</v>
      </c>
      <c r="R4877" t="s">
        <v>339</v>
      </c>
      <c r="S4877" t="s">
        <v>20</v>
      </c>
    </row>
    <row r="4878" spans="1:19" x14ac:dyDescent="0.2">
      <c r="A4878" t="s">
        <v>4380</v>
      </c>
      <c r="B4878" t="s">
        <v>49</v>
      </c>
      <c r="C4878">
        <v>2012</v>
      </c>
      <c r="D4878" s="1" t="d">
        <v>2004-03-15</v>
      </c>
      <c r="E4878" s="1" t="str">
        <f t="shared" si="152"/>
        <v>2004</v>
      </c>
      <c r="F4878" s="1" t="str">
        <f t="shared" si="153"/>
        <v>Mar</v>
      </c>
      <c r="G4878" t="s">
        <v>39</v>
      </c>
      <c r="H4878" t="s">
        <v>372</v>
      </c>
      <c r="I4878">
        <v>0.09</v>
      </c>
      <c r="J4878">
        <v>0.04</v>
      </c>
      <c r="K4878">
        <v>0.24</v>
      </c>
      <c r="L4878">
        <v>0.02</v>
      </c>
      <c r="M4878">
        <v>0.39</v>
      </c>
      <c r="N4878">
        <v>65</v>
      </c>
      <c r="O4878">
        <v>26</v>
      </c>
      <c r="P4878">
        <v>7.3</v>
      </c>
      <c r="Q4878">
        <v>47</v>
      </c>
      <c r="R4878" t="s">
        <v>780</v>
      </c>
      <c r="S4878" t="s">
        <v>88</v>
      </c>
    </row>
    <row r="4879" spans="1:19" x14ac:dyDescent="0.2">
      <c r="A4879" t="s">
        <v>2823</v>
      </c>
      <c r="B4879" t="s">
        <v>55</v>
      </c>
      <c r="C4879">
        <v>2008</v>
      </c>
      <c r="D4879" s="1" t="d">
        <v>2014-08-18</v>
      </c>
      <c r="E4879" s="1" t="str">
        <f t="shared" si="152"/>
        <v>2014</v>
      </c>
      <c r="F4879" s="1" t="str">
        <f t="shared" si="153"/>
        <v>Aug</v>
      </c>
      <c r="G4879" t="s">
        <v>18</v>
      </c>
      <c r="H4879" t="s">
        <v>134</v>
      </c>
      <c r="I4879">
        <v>0.32</v>
      </c>
      <c r="J4879">
        <v>0.01</v>
      </c>
      <c r="K4879">
        <v>0.01</v>
      </c>
      <c r="L4879">
        <v>0.05</v>
      </c>
      <c r="M4879">
        <v>0.39</v>
      </c>
      <c r="P4879">
        <v>7.4</v>
      </c>
      <c r="Q4879">
        <v>14</v>
      </c>
      <c r="R4879" t="s">
        <v>193</v>
      </c>
      <c r="S4879" t="s">
        <v>20</v>
      </c>
    </row>
    <row r="4880" spans="1:19" x14ac:dyDescent="0.2">
      <c r="A4880" t="s">
        <v>1259</v>
      </c>
      <c r="B4880" t="s">
        <v>75</v>
      </c>
      <c r="C4880">
        <v>2015</v>
      </c>
      <c r="D4880" s="1" t="d">
        <v>2004-12-27</v>
      </c>
      <c r="E4880" s="1" t="str">
        <f t="shared" si="152"/>
        <v>2004</v>
      </c>
      <c r="F4880" s="1" t="str">
        <f t="shared" si="153"/>
        <v>Dec</v>
      </c>
      <c r="G4880" t="s">
        <v>50</v>
      </c>
      <c r="H4880" t="s">
        <v>825</v>
      </c>
      <c r="I4880">
        <v>0.13</v>
      </c>
      <c r="J4880">
        <v>0.18</v>
      </c>
      <c r="K4880">
        <v>0.03</v>
      </c>
      <c r="L4880">
        <v>0.06</v>
      </c>
      <c r="M4880">
        <v>0.39</v>
      </c>
    </row>
    <row r="4881" spans="1:19" x14ac:dyDescent="0.2">
      <c r="A4881" t="s">
        <v>583</v>
      </c>
      <c r="B4881" t="s">
        <v>148</v>
      </c>
      <c r="C4881">
        <v>2010</v>
      </c>
      <c r="D4881" s="1" t="d">
        <v>2017-01-14</v>
      </c>
      <c r="E4881" s="1" t="str">
        <f t="shared" si="152"/>
        <v>2017</v>
      </c>
      <c r="F4881" s="1" t="str">
        <f t="shared" si="153"/>
        <v>Jan</v>
      </c>
      <c r="G4881" t="s">
        <v>28</v>
      </c>
      <c r="H4881" t="s">
        <v>134</v>
      </c>
      <c r="I4881">
        <v>0.01</v>
      </c>
      <c r="J4881">
        <v>0.32</v>
      </c>
      <c r="K4881">
        <v>0</v>
      </c>
      <c r="L4881">
        <v>0.06</v>
      </c>
      <c r="M4881">
        <v>0.39</v>
      </c>
      <c r="N4881">
        <v>94</v>
      </c>
      <c r="O4881">
        <v>55</v>
      </c>
      <c r="P4881">
        <v>8.8000000000000007</v>
      </c>
      <c r="Q4881">
        <v>3559</v>
      </c>
      <c r="R4881" t="s">
        <v>584</v>
      </c>
      <c r="S4881" t="s">
        <v>53</v>
      </c>
    </row>
    <row r="4882" spans="1:19" x14ac:dyDescent="0.2">
      <c r="A4882" t="s">
        <v>3517</v>
      </c>
      <c r="B4882" t="s">
        <v>49</v>
      </c>
      <c r="C4882">
        <v>2010</v>
      </c>
      <c r="D4882" s="1" t="d">
        <v>2017-10-13</v>
      </c>
      <c r="E4882" s="1" t="str">
        <f t="shared" si="152"/>
        <v>2017</v>
      </c>
      <c r="F4882" s="1" t="str">
        <f t="shared" si="153"/>
        <v>Oct</v>
      </c>
      <c r="G4882" t="s">
        <v>50</v>
      </c>
      <c r="H4882" t="s">
        <v>134</v>
      </c>
      <c r="I4882">
        <v>0.13</v>
      </c>
      <c r="J4882">
        <v>0.2</v>
      </c>
      <c r="K4882">
        <v>0</v>
      </c>
      <c r="L4882">
        <v>7.0000000000000007E-2</v>
      </c>
      <c r="M4882">
        <v>0.39</v>
      </c>
      <c r="N4882">
        <v>38</v>
      </c>
      <c r="O4882">
        <v>27</v>
      </c>
      <c r="P4882">
        <v>2.8</v>
      </c>
      <c r="Q4882">
        <v>23</v>
      </c>
      <c r="R4882" t="s">
        <v>1489</v>
      </c>
      <c r="S4882" t="s">
        <v>88</v>
      </c>
    </row>
    <row r="4883" spans="1:19" x14ac:dyDescent="0.2">
      <c r="A4883" t="s">
        <v>4381</v>
      </c>
      <c r="B4883" t="s">
        <v>137</v>
      </c>
      <c r="C4883">
        <v>2002</v>
      </c>
      <c r="D4883" s="1" t="d">
        <v>1989-08-09</v>
      </c>
      <c r="E4883" s="1" t="str">
        <f t="shared" si="152"/>
        <v>1989</v>
      </c>
      <c r="F4883" s="1" t="str">
        <f t="shared" si="153"/>
        <v>Aug</v>
      </c>
      <c r="G4883" t="s">
        <v>37</v>
      </c>
      <c r="H4883" t="s">
        <v>151</v>
      </c>
      <c r="I4883">
        <v>0.28999999999999998</v>
      </c>
      <c r="J4883">
        <v>0.08</v>
      </c>
      <c r="K4883">
        <v>0</v>
      </c>
      <c r="L4883">
        <v>0.01</v>
      </c>
      <c r="M4883">
        <v>0.39</v>
      </c>
      <c r="N4883">
        <v>72</v>
      </c>
      <c r="O4883">
        <v>30</v>
      </c>
      <c r="P4883">
        <v>7.3</v>
      </c>
      <c r="Q4883">
        <v>9</v>
      </c>
      <c r="R4883" t="s">
        <v>4382</v>
      </c>
      <c r="S4883" t="s">
        <v>53</v>
      </c>
    </row>
    <row r="4884" spans="1:19" x14ac:dyDescent="0.2">
      <c r="A4884" t="s">
        <v>4383</v>
      </c>
      <c r="B4884" t="s">
        <v>79</v>
      </c>
      <c r="C4884">
        <v>2012</v>
      </c>
      <c r="D4884" s="1" t="d">
        <v>1988-11-28</v>
      </c>
      <c r="E4884" s="1" t="str">
        <f t="shared" si="152"/>
        <v>1988</v>
      </c>
      <c r="F4884" s="1" t="str">
        <f t="shared" si="153"/>
        <v>Nov</v>
      </c>
      <c r="G4884" t="s">
        <v>28</v>
      </c>
      <c r="H4884" t="s">
        <v>372</v>
      </c>
      <c r="I4884">
        <v>0.18</v>
      </c>
      <c r="J4884">
        <v>0.04</v>
      </c>
      <c r="K4884">
        <v>0.15</v>
      </c>
      <c r="L4884">
        <v>0.02</v>
      </c>
      <c r="M4884">
        <v>0.39</v>
      </c>
      <c r="N4884">
        <v>70</v>
      </c>
      <c r="O4884">
        <v>53</v>
      </c>
      <c r="P4884">
        <v>7.3</v>
      </c>
      <c r="Q4884">
        <v>146</v>
      </c>
      <c r="R4884" t="s">
        <v>4384</v>
      </c>
      <c r="S4884" t="s">
        <v>88</v>
      </c>
    </row>
    <row r="4885" spans="1:19" x14ac:dyDescent="0.2">
      <c r="A4885" t="s">
        <v>981</v>
      </c>
      <c r="B4885" t="s">
        <v>49</v>
      </c>
      <c r="C4885">
        <v>2010</v>
      </c>
      <c r="D4885" s="1" t="d">
        <v>2007-05-25</v>
      </c>
      <c r="E4885" s="1" t="str">
        <f t="shared" si="152"/>
        <v>2007</v>
      </c>
      <c r="F4885" s="1" t="str">
        <f t="shared" si="153"/>
        <v>May</v>
      </c>
      <c r="G4885" t="s">
        <v>18</v>
      </c>
      <c r="H4885" t="s">
        <v>134</v>
      </c>
      <c r="I4885">
        <v>0.22</v>
      </c>
      <c r="J4885">
        <v>0.12</v>
      </c>
      <c r="K4885">
        <v>0</v>
      </c>
      <c r="L4885">
        <v>0.06</v>
      </c>
      <c r="M4885">
        <v>0.39</v>
      </c>
      <c r="N4885">
        <v>71</v>
      </c>
      <c r="O4885">
        <v>33</v>
      </c>
      <c r="P4885">
        <v>5.7</v>
      </c>
      <c r="Q4885">
        <v>14</v>
      </c>
      <c r="R4885" t="s">
        <v>193</v>
      </c>
      <c r="S4885" t="s">
        <v>20</v>
      </c>
    </row>
    <row r="4886" spans="1:19" x14ac:dyDescent="0.2">
      <c r="A4886" t="s">
        <v>4385</v>
      </c>
      <c r="B4886" t="s">
        <v>64</v>
      </c>
      <c r="C4886">
        <v>2002</v>
      </c>
      <c r="D4886" s="1" t="d">
        <v>2000-02-06</v>
      </c>
      <c r="E4886" s="1" t="str">
        <f t="shared" si="152"/>
        <v>2000</v>
      </c>
      <c r="F4886" s="1" t="str">
        <f t="shared" si="153"/>
        <v>Feb</v>
      </c>
      <c r="G4886" t="s">
        <v>28</v>
      </c>
      <c r="H4886" t="s">
        <v>19</v>
      </c>
      <c r="I4886">
        <v>0</v>
      </c>
      <c r="J4886">
        <v>0</v>
      </c>
      <c r="K4886">
        <v>0.39</v>
      </c>
      <c r="L4886">
        <v>0</v>
      </c>
      <c r="M4886">
        <v>0.39</v>
      </c>
    </row>
    <row r="4887" spans="1:19" x14ac:dyDescent="0.2">
      <c r="A4887" t="s">
        <v>1188</v>
      </c>
      <c r="B4887" t="s">
        <v>75</v>
      </c>
      <c r="C4887">
        <v>2015</v>
      </c>
      <c r="D4887" s="1" t="d">
        <v>1989-08-12</v>
      </c>
      <c r="E4887" s="1" t="str">
        <f t="shared" si="152"/>
        <v>1989</v>
      </c>
      <c r="F4887" s="1" t="str">
        <f t="shared" si="153"/>
        <v>Aug</v>
      </c>
      <c r="G4887" t="s">
        <v>50</v>
      </c>
      <c r="H4887" t="s">
        <v>130</v>
      </c>
      <c r="I4887">
        <v>0.12</v>
      </c>
      <c r="J4887">
        <v>0.2</v>
      </c>
      <c r="K4887">
        <v>0.02</v>
      </c>
      <c r="L4887">
        <v>0.06</v>
      </c>
      <c r="M4887">
        <v>0.39</v>
      </c>
    </row>
    <row r="4888" spans="1:19" x14ac:dyDescent="0.2">
      <c r="A4888" t="s">
        <v>1264</v>
      </c>
      <c r="B4888" t="s">
        <v>171</v>
      </c>
      <c r="C4888">
        <v>2016</v>
      </c>
      <c r="D4888" s="1" t="d">
        <v>2022-02-03</v>
      </c>
      <c r="E4888" s="1" t="str">
        <f t="shared" si="152"/>
        <v>2022</v>
      </c>
      <c r="F4888" s="1" t="str">
        <f t="shared" si="153"/>
        <v>Feb</v>
      </c>
      <c r="G4888" t="s">
        <v>28</v>
      </c>
      <c r="H4888" t="s">
        <v>372</v>
      </c>
      <c r="I4888">
        <v>0.26</v>
      </c>
      <c r="J4888">
        <v>0.09</v>
      </c>
      <c r="K4888">
        <v>0</v>
      </c>
      <c r="L4888">
        <v>0.04</v>
      </c>
      <c r="M4888">
        <v>0.39</v>
      </c>
      <c r="N4888">
        <v>87</v>
      </c>
      <c r="O4888">
        <v>14</v>
      </c>
      <c r="P4888">
        <v>8.6</v>
      </c>
      <c r="Q4888">
        <v>514</v>
      </c>
      <c r="R4888" t="s">
        <v>780</v>
      </c>
    </row>
    <row r="4889" spans="1:19" x14ac:dyDescent="0.2">
      <c r="A4889" t="s">
        <v>981</v>
      </c>
      <c r="B4889" t="s">
        <v>44</v>
      </c>
      <c r="C4889">
        <v>2010</v>
      </c>
      <c r="D4889" s="1" t="d">
        <v>2006-07-27</v>
      </c>
      <c r="E4889" s="1" t="str">
        <f t="shared" si="152"/>
        <v>2006</v>
      </c>
      <c r="F4889" s="1" t="str">
        <f t="shared" si="153"/>
        <v>Jul</v>
      </c>
      <c r="G4889" t="s">
        <v>18</v>
      </c>
      <c r="H4889" t="s">
        <v>134</v>
      </c>
      <c r="I4889">
        <v>0.27</v>
      </c>
      <c r="J4889">
        <v>0.09</v>
      </c>
      <c r="K4889">
        <v>0</v>
      </c>
      <c r="L4889">
        <v>0.03</v>
      </c>
      <c r="M4889">
        <v>0.39</v>
      </c>
      <c r="N4889">
        <v>75</v>
      </c>
      <c r="O4889">
        <v>30</v>
      </c>
      <c r="P4889">
        <v>7</v>
      </c>
      <c r="Q4889">
        <v>24</v>
      </c>
      <c r="R4889" t="s">
        <v>193</v>
      </c>
      <c r="S4889" t="s">
        <v>20</v>
      </c>
    </row>
    <row r="4890" spans="1:19" x14ac:dyDescent="0.2">
      <c r="A4890" t="s">
        <v>4386</v>
      </c>
      <c r="B4890" t="s">
        <v>32</v>
      </c>
      <c r="C4890">
        <v>2008</v>
      </c>
      <c r="D4890" s="1" t="d">
        <v>1990-10-30</v>
      </c>
      <c r="E4890" s="1" t="str">
        <f t="shared" si="152"/>
        <v>1990</v>
      </c>
      <c r="F4890" s="1" t="str">
        <f t="shared" si="153"/>
        <v>Oct</v>
      </c>
      <c r="G4890" t="s">
        <v>34</v>
      </c>
      <c r="H4890" t="s">
        <v>71</v>
      </c>
      <c r="I4890">
        <v>0.36</v>
      </c>
      <c r="J4890">
        <v>0</v>
      </c>
      <c r="K4890">
        <v>0</v>
      </c>
      <c r="L4890">
        <v>0.03</v>
      </c>
      <c r="M4890">
        <v>0.39</v>
      </c>
    </row>
    <row r="4891" spans="1:19" x14ac:dyDescent="0.2">
      <c r="A4891" t="s">
        <v>2823</v>
      </c>
      <c r="B4891" t="s">
        <v>159</v>
      </c>
      <c r="C4891">
        <v>2008</v>
      </c>
      <c r="D4891" s="1" t="d">
        <v>2010-02-27</v>
      </c>
      <c r="E4891" s="1" t="str">
        <f t="shared" si="152"/>
        <v>2010</v>
      </c>
      <c r="F4891" s="1" t="str">
        <f t="shared" si="153"/>
        <v>Feb</v>
      </c>
      <c r="G4891" t="s">
        <v>18</v>
      </c>
      <c r="H4891" t="s">
        <v>134</v>
      </c>
      <c r="I4891">
        <v>0.23</v>
      </c>
      <c r="J4891">
        <v>7.0000000000000007E-2</v>
      </c>
      <c r="K4891">
        <v>0.03</v>
      </c>
      <c r="L4891">
        <v>0.06</v>
      </c>
      <c r="M4891">
        <v>0.39</v>
      </c>
      <c r="P4891">
        <v>7.3</v>
      </c>
      <c r="Q4891">
        <v>8</v>
      </c>
      <c r="R4891" t="s">
        <v>135</v>
      </c>
      <c r="S4891" t="s">
        <v>20</v>
      </c>
    </row>
    <row r="4892" spans="1:19" x14ac:dyDescent="0.2">
      <c r="A4892" t="s">
        <v>4387</v>
      </c>
      <c r="B4892" t="s">
        <v>32</v>
      </c>
      <c r="C4892">
        <v>2008</v>
      </c>
      <c r="D4892" s="1" t="d">
        <v>2015-08-28</v>
      </c>
      <c r="E4892" s="1" t="str">
        <f t="shared" si="152"/>
        <v>2015</v>
      </c>
      <c r="F4892" s="1" t="str">
        <f t="shared" si="153"/>
        <v>Aug</v>
      </c>
      <c r="G4892" t="s">
        <v>18</v>
      </c>
      <c r="H4892" t="s">
        <v>111</v>
      </c>
      <c r="I4892">
        <v>0.36</v>
      </c>
      <c r="J4892">
        <v>0</v>
      </c>
      <c r="K4892">
        <v>0</v>
      </c>
      <c r="L4892">
        <v>0.03</v>
      </c>
      <c r="M4892">
        <v>0.39</v>
      </c>
      <c r="P4892" t="s">
        <v>203</v>
      </c>
      <c r="R4892" t="s">
        <v>569</v>
      </c>
      <c r="S4892" t="s">
        <v>20</v>
      </c>
    </row>
    <row r="4893" spans="1:19" x14ac:dyDescent="0.2">
      <c r="A4893" t="s">
        <v>4388</v>
      </c>
      <c r="B4893">
        <v>2600</v>
      </c>
      <c r="C4893">
        <v>1981</v>
      </c>
      <c r="D4893" s="1" t="d">
        <v>2016-06-26</v>
      </c>
      <c r="E4893" s="1" t="str">
        <f t="shared" si="152"/>
        <v>2016</v>
      </c>
      <c r="F4893" s="1" t="str">
        <f t="shared" si="153"/>
        <v>Jun</v>
      </c>
      <c r="G4893" t="s">
        <v>50</v>
      </c>
      <c r="H4893" t="s">
        <v>71</v>
      </c>
      <c r="I4893">
        <v>0.37</v>
      </c>
      <c r="J4893">
        <v>0.02</v>
      </c>
      <c r="K4893">
        <v>0</v>
      </c>
      <c r="L4893">
        <v>0</v>
      </c>
      <c r="M4893">
        <v>0.39</v>
      </c>
    </row>
    <row r="4894" spans="1:19" x14ac:dyDescent="0.2">
      <c r="A4894" t="s">
        <v>4389</v>
      </c>
      <c r="B4894" t="s">
        <v>79</v>
      </c>
      <c r="C4894">
        <v>2011</v>
      </c>
      <c r="D4894" s="1" t="d">
        <v>1992-06-03</v>
      </c>
      <c r="E4894" s="1" t="str">
        <f t="shared" si="152"/>
        <v>1992</v>
      </c>
      <c r="F4894" s="1" t="str">
        <f t="shared" si="153"/>
        <v>Jun</v>
      </c>
      <c r="G4894" t="s">
        <v>18</v>
      </c>
      <c r="H4894" t="s">
        <v>134</v>
      </c>
      <c r="I4894">
        <v>0.36</v>
      </c>
      <c r="J4894">
        <v>0.01</v>
      </c>
      <c r="K4894">
        <v>0</v>
      </c>
      <c r="L4894">
        <v>0.03</v>
      </c>
      <c r="M4894">
        <v>0.39</v>
      </c>
      <c r="N4894">
        <v>49</v>
      </c>
      <c r="O4894">
        <v>18</v>
      </c>
      <c r="P4894">
        <v>5.3</v>
      </c>
      <c r="Q4894">
        <v>16</v>
      </c>
      <c r="R4894" t="s">
        <v>287</v>
      </c>
      <c r="S4894" t="s">
        <v>20</v>
      </c>
    </row>
    <row r="4895" spans="1:19" x14ac:dyDescent="0.2">
      <c r="A4895" t="s">
        <v>4390</v>
      </c>
      <c r="B4895" t="s">
        <v>104</v>
      </c>
      <c r="C4895">
        <v>1998</v>
      </c>
      <c r="D4895" s="1" t="d">
        <v>1989-11-15</v>
      </c>
      <c r="E4895" s="1" t="str">
        <f t="shared" si="152"/>
        <v>1989</v>
      </c>
      <c r="F4895" s="1" t="str">
        <f t="shared" si="153"/>
        <v>Nov</v>
      </c>
      <c r="G4895" t="s">
        <v>18</v>
      </c>
      <c r="H4895" t="s">
        <v>51</v>
      </c>
      <c r="I4895">
        <v>0.22</v>
      </c>
      <c r="J4895">
        <v>0.15</v>
      </c>
      <c r="K4895">
        <v>0</v>
      </c>
      <c r="L4895">
        <v>0.03</v>
      </c>
      <c r="M4895">
        <v>0.39</v>
      </c>
    </row>
    <row r="4896" spans="1:19" x14ac:dyDescent="0.2">
      <c r="A4896" t="s">
        <v>3468</v>
      </c>
      <c r="B4896" t="s">
        <v>32</v>
      </c>
      <c r="C4896">
        <v>2008</v>
      </c>
      <c r="D4896" s="1" t="d">
        <v>1991-04-15</v>
      </c>
      <c r="E4896" s="1" t="str">
        <f t="shared" si="152"/>
        <v>1991</v>
      </c>
      <c r="F4896" s="1" t="str">
        <f t="shared" si="153"/>
        <v>Apr</v>
      </c>
      <c r="G4896" t="s">
        <v>34</v>
      </c>
      <c r="H4896" t="s">
        <v>484</v>
      </c>
      <c r="I4896">
        <v>0.36</v>
      </c>
      <c r="J4896">
        <v>0</v>
      </c>
      <c r="K4896">
        <v>0</v>
      </c>
      <c r="L4896">
        <v>0.03</v>
      </c>
      <c r="M4896">
        <v>0.39</v>
      </c>
      <c r="P4896" t="s">
        <v>203</v>
      </c>
      <c r="R4896" t="s">
        <v>484</v>
      </c>
      <c r="S4896" t="s">
        <v>20</v>
      </c>
    </row>
    <row r="4897" spans="1:19" x14ac:dyDescent="0.2">
      <c r="A4897" t="s">
        <v>4391</v>
      </c>
      <c r="B4897" t="s">
        <v>189</v>
      </c>
      <c r="C4897">
        <v>2004</v>
      </c>
      <c r="D4897" s="1" t="d">
        <v>1994-01-11</v>
      </c>
      <c r="E4897" s="1" t="str">
        <f t="shared" si="152"/>
        <v>1994</v>
      </c>
      <c r="F4897" s="1" t="str">
        <f t="shared" si="153"/>
        <v>Jan</v>
      </c>
      <c r="G4897" t="s">
        <v>34</v>
      </c>
      <c r="H4897" t="s">
        <v>19</v>
      </c>
      <c r="I4897">
        <v>0.3</v>
      </c>
      <c r="J4897">
        <v>0.08</v>
      </c>
      <c r="K4897">
        <v>0</v>
      </c>
      <c r="L4897">
        <v>0.01</v>
      </c>
      <c r="M4897">
        <v>0.39</v>
      </c>
      <c r="N4897">
        <v>69</v>
      </c>
      <c r="O4897">
        <v>30</v>
      </c>
      <c r="P4897">
        <v>6</v>
      </c>
      <c r="Q4897">
        <v>9</v>
      </c>
      <c r="R4897" t="s">
        <v>181</v>
      </c>
      <c r="S4897" t="s">
        <v>88</v>
      </c>
    </row>
    <row r="4898" spans="1:19" x14ac:dyDescent="0.2">
      <c r="A4898" t="s">
        <v>4175</v>
      </c>
      <c r="B4898" t="s">
        <v>159</v>
      </c>
      <c r="C4898">
        <v>2009</v>
      </c>
      <c r="D4898" s="1" t="d">
        <v>1989-01-07</v>
      </c>
      <c r="E4898" s="1" t="str">
        <f t="shared" si="152"/>
        <v>1989</v>
      </c>
      <c r="F4898" s="1" t="str">
        <f t="shared" si="153"/>
        <v>Jan</v>
      </c>
      <c r="G4898" t="s">
        <v>50</v>
      </c>
      <c r="H4898" t="s">
        <v>484</v>
      </c>
      <c r="I4898">
        <v>0.39</v>
      </c>
      <c r="J4898">
        <v>0</v>
      </c>
      <c r="K4898">
        <v>0</v>
      </c>
      <c r="L4898">
        <v>0</v>
      </c>
      <c r="M4898">
        <v>0.39</v>
      </c>
    </row>
    <row r="4899" spans="1:19" x14ac:dyDescent="0.2">
      <c r="A4899" t="s">
        <v>4392</v>
      </c>
      <c r="B4899" t="s">
        <v>104</v>
      </c>
      <c r="C4899">
        <v>2001</v>
      </c>
      <c r="D4899" s="1" t="d">
        <v>2010-10-20</v>
      </c>
      <c r="E4899" s="1" t="str">
        <f t="shared" si="152"/>
        <v>2010</v>
      </c>
      <c r="F4899" s="1" t="str">
        <f t="shared" si="153"/>
        <v>Oct</v>
      </c>
      <c r="G4899" t="s">
        <v>28</v>
      </c>
      <c r="H4899" t="s">
        <v>3428</v>
      </c>
      <c r="I4899">
        <v>0</v>
      </c>
      <c r="J4899">
        <v>0</v>
      </c>
      <c r="K4899">
        <v>0.37</v>
      </c>
      <c r="L4899">
        <v>0.03</v>
      </c>
      <c r="M4899">
        <v>0.39</v>
      </c>
    </row>
    <row r="4900" spans="1:19" x14ac:dyDescent="0.2">
      <c r="A4900" t="s">
        <v>4039</v>
      </c>
      <c r="B4900" t="s">
        <v>49</v>
      </c>
      <c r="C4900">
        <v>2012</v>
      </c>
      <c r="D4900" s="1" t="d">
        <v>1988-08-18</v>
      </c>
      <c r="E4900" s="1" t="str">
        <f t="shared" si="152"/>
        <v>1988</v>
      </c>
      <c r="F4900" s="1" t="str">
        <f t="shared" si="153"/>
        <v>Aug</v>
      </c>
      <c r="G4900" t="s">
        <v>50</v>
      </c>
      <c r="H4900" t="s">
        <v>71</v>
      </c>
      <c r="I4900">
        <v>0.19</v>
      </c>
      <c r="J4900">
        <v>0.14000000000000001</v>
      </c>
      <c r="K4900">
        <v>0</v>
      </c>
      <c r="L4900">
        <v>0.06</v>
      </c>
      <c r="M4900">
        <v>0.39</v>
      </c>
      <c r="N4900">
        <v>77</v>
      </c>
      <c r="O4900">
        <v>32</v>
      </c>
      <c r="P4900">
        <v>8.1999999999999993</v>
      </c>
      <c r="Q4900">
        <v>87</v>
      </c>
      <c r="R4900" t="s">
        <v>363</v>
      </c>
      <c r="S4900" t="s">
        <v>88</v>
      </c>
    </row>
    <row r="4901" spans="1:19" x14ac:dyDescent="0.2">
      <c r="A4901" t="s">
        <v>4124</v>
      </c>
      <c r="B4901" t="s">
        <v>44</v>
      </c>
      <c r="C4901">
        <v>2010</v>
      </c>
      <c r="D4901" s="1" t="d">
        <v>1990-11-20</v>
      </c>
      <c r="E4901" s="1" t="str">
        <f t="shared" si="152"/>
        <v>1990</v>
      </c>
      <c r="F4901" s="1" t="str">
        <f t="shared" si="153"/>
        <v>Nov</v>
      </c>
      <c r="G4901" t="s">
        <v>28</v>
      </c>
      <c r="H4901" t="s">
        <v>151</v>
      </c>
      <c r="I4901">
        <v>0.23</v>
      </c>
      <c r="J4901">
        <v>0.12</v>
      </c>
      <c r="K4901">
        <v>0</v>
      </c>
      <c r="L4901">
        <v>0.04</v>
      </c>
      <c r="M4901">
        <v>0.39</v>
      </c>
      <c r="N4901">
        <v>63</v>
      </c>
      <c r="O4901">
        <v>68</v>
      </c>
      <c r="P4901">
        <v>7.2</v>
      </c>
      <c r="Q4901">
        <v>201</v>
      </c>
      <c r="R4901" t="s">
        <v>401</v>
      </c>
      <c r="S4901" t="s">
        <v>53</v>
      </c>
    </row>
    <row r="4902" spans="1:19" x14ac:dyDescent="0.2">
      <c r="A4902" t="s">
        <v>4393</v>
      </c>
      <c r="B4902" t="s">
        <v>1015</v>
      </c>
      <c r="C4902">
        <v>2012</v>
      </c>
      <c r="D4902" s="1" t="d">
        <v>2004-06-17</v>
      </c>
      <c r="E4902" s="1" t="str">
        <f t="shared" si="152"/>
        <v>2004</v>
      </c>
      <c r="F4902" s="1" t="str">
        <f t="shared" si="153"/>
        <v>Jun</v>
      </c>
      <c r="G4902" t="s">
        <v>50</v>
      </c>
      <c r="H4902" t="s">
        <v>234</v>
      </c>
      <c r="I4902">
        <v>0.12</v>
      </c>
      <c r="J4902">
        <v>0.16</v>
      </c>
      <c r="K4902">
        <v>0.05</v>
      </c>
      <c r="L4902">
        <v>0.06</v>
      </c>
      <c r="M4902">
        <v>0.39</v>
      </c>
    </row>
    <row r="4903" spans="1:19" x14ac:dyDescent="0.2">
      <c r="A4903" t="s">
        <v>206</v>
      </c>
      <c r="B4903" t="s">
        <v>79</v>
      </c>
      <c r="C4903">
        <v>2011</v>
      </c>
      <c r="D4903" s="1" t="d">
        <v>2000-01-21</v>
      </c>
      <c r="E4903" s="1" t="str">
        <f t="shared" si="152"/>
        <v>2000</v>
      </c>
      <c r="F4903" s="1" t="str">
        <f t="shared" si="153"/>
        <v>Jan</v>
      </c>
      <c r="G4903" t="s">
        <v>18</v>
      </c>
      <c r="H4903" t="s">
        <v>134</v>
      </c>
      <c r="I4903">
        <v>0.08</v>
      </c>
      <c r="J4903">
        <v>0.26</v>
      </c>
      <c r="K4903">
        <v>0</v>
      </c>
      <c r="L4903">
        <v>0.05</v>
      </c>
      <c r="M4903">
        <v>0.39</v>
      </c>
    </row>
    <row r="4904" spans="1:19" x14ac:dyDescent="0.2">
      <c r="A4904" t="s">
        <v>4394</v>
      </c>
      <c r="B4904" t="s">
        <v>17</v>
      </c>
      <c r="C4904">
        <v>2011</v>
      </c>
      <c r="D4904" s="1" t="d">
        <v>2007-03-10</v>
      </c>
      <c r="E4904" s="1" t="str">
        <f t="shared" si="152"/>
        <v>2007</v>
      </c>
      <c r="F4904" s="1" t="str">
        <f t="shared" si="153"/>
        <v>Mar</v>
      </c>
      <c r="G4904" t="s">
        <v>34</v>
      </c>
      <c r="H4904" t="s">
        <v>372</v>
      </c>
      <c r="I4904">
        <v>0</v>
      </c>
      <c r="J4904">
        <v>0</v>
      </c>
      <c r="K4904">
        <v>0.39</v>
      </c>
      <c r="L4904">
        <v>0</v>
      </c>
      <c r="M4904">
        <v>0.39</v>
      </c>
    </row>
    <row r="4905" spans="1:19" x14ac:dyDescent="0.2">
      <c r="A4905" t="s">
        <v>1236</v>
      </c>
      <c r="B4905" t="s">
        <v>137</v>
      </c>
      <c r="C4905">
        <v>2003</v>
      </c>
      <c r="D4905" s="1" t="d">
        <v>2021-08-25</v>
      </c>
      <c r="E4905" s="1" t="str">
        <f t="shared" si="152"/>
        <v>2021</v>
      </c>
      <c r="F4905" s="1" t="str">
        <f t="shared" si="153"/>
        <v>Aug</v>
      </c>
      <c r="G4905" t="s">
        <v>18</v>
      </c>
      <c r="H4905" t="s">
        <v>134</v>
      </c>
      <c r="I4905">
        <v>0.28999999999999998</v>
      </c>
      <c r="J4905">
        <v>0.08</v>
      </c>
      <c r="K4905">
        <v>0</v>
      </c>
      <c r="L4905">
        <v>0.01</v>
      </c>
      <c r="M4905">
        <v>0.39</v>
      </c>
      <c r="N4905">
        <v>92</v>
      </c>
      <c r="O4905">
        <v>27</v>
      </c>
      <c r="P4905">
        <v>8.6999999999999993</v>
      </c>
      <c r="Q4905">
        <v>25</v>
      </c>
      <c r="R4905" t="s">
        <v>193</v>
      </c>
      <c r="S4905" t="s">
        <v>20</v>
      </c>
    </row>
    <row r="4906" spans="1:19" x14ac:dyDescent="0.2">
      <c r="A4906" t="s">
        <v>4395</v>
      </c>
      <c r="B4906" t="s">
        <v>79</v>
      </c>
      <c r="C4906">
        <v>2011</v>
      </c>
      <c r="D4906" s="1" t="d">
        <v>1999-02-01</v>
      </c>
      <c r="E4906" s="1" t="str">
        <f t="shared" si="152"/>
        <v>1999</v>
      </c>
      <c r="F4906" s="1" t="str">
        <f t="shared" si="153"/>
        <v>Feb</v>
      </c>
      <c r="G4906" t="s">
        <v>272</v>
      </c>
      <c r="H4906" t="s">
        <v>111</v>
      </c>
      <c r="I4906">
        <v>0.25</v>
      </c>
      <c r="J4906">
        <v>0.06</v>
      </c>
      <c r="K4906">
        <v>0.05</v>
      </c>
      <c r="L4906">
        <v>0.03</v>
      </c>
      <c r="M4906">
        <v>0.39</v>
      </c>
      <c r="N4906">
        <v>44</v>
      </c>
      <c r="O4906">
        <v>18</v>
      </c>
      <c r="P4906">
        <v>5.3</v>
      </c>
      <c r="Q4906">
        <v>9</v>
      </c>
      <c r="R4906" t="s">
        <v>111</v>
      </c>
      <c r="S4906" t="s">
        <v>112</v>
      </c>
    </row>
    <row r="4907" spans="1:19" x14ac:dyDescent="0.2">
      <c r="A4907" t="s">
        <v>344</v>
      </c>
      <c r="B4907" t="s">
        <v>64</v>
      </c>
      <c r="C4907">
        <v>2004</v>
      </c>
      <c r="D4907" s="1" t="d">
        <v>2011-10-22</v>
      </c>
      <c r="E4907" s="1" t="str">
        <f t="shared" si="152"/>
        <v>2011</v>
      </c>
      <c r="F4907" s="1" t="str">
        <f t="shared" si="153"/>
        <v>Oct</v>
      </c>
      <c r="G4907" t="s">
        <v>18</v>
      </c>
      <c r="H4907" t="s">
        <v>134</v>
      </c>
      <c r="I4907">
        <v>0.28000000000000003</v>
      </c>
      <c r="J4907">
        <v>0.1</v>
      </c>
      <c r="K4907">
        <v>0</v>
      </c>
      <c r="L4907">
        <v>0.01</v>
      </c>
      <c r="M4907">
        <v>0.39</v>
      </c>
      <c r="N4907">
        <v>79</v>
      </c>
      <c r="O4907">
        <v>9</v>
      </c>
      <c r="P4907">
        <v>7.6</v>
      </c>
      <c r="Q4907">
        <v>5</v>
      </c>
      <c r="R4907" t="s">
        <v>1518</v>
      </c>
      <c r="S4907" t="s">
        <v>20</v>
      </c>
    </row>
    <row r="4908" spans="1:19" x14ac:dyDescent="0.2">
      <c r="A4908" t="s">
        <v>4396</v>
      </c>
      <c r="B4908" t="s">
        <v>95</v>
      </c>
      <c r="C4908">
        <v>1999</v>
      </c>
      <c r="D4908" s="1" t="d">
        <v>2011-04-25</v>
      </c>
      <c r="E4908" s="1" t="str">
        <f t="shared" si="152"/>
        <v>2011</v>
      </c>
      <c r="F4908" s="1" t="str">
        <f t="shared" si="153"/>
        <v>Apr</v>
      </c>
      <c r="G4908" t="s">
        <v>18</v>
      </c>
      <c r="H4908" t="s">
        <v>523</v>
      </c>
      <c r="I4908">
        <v>0.36</v>
      </c>
      <c r="J4908">
        <v>0.03</v>
      </c>
      <c r="K4908">
        <v>0</v>
      </c>
      <c r="L4908">
        <v>0</v>
      </c>
      <c r="M4908">
        <v>0.39</v>
      </c>
    </row>
    <row r="4909" spans="1:19" x14ac:dyDescent="0.2">
      <c r="A4909" t="s">
        <v>4397</v>
      </c>
      <c r="B4909" t="s">
        <v>95</v>
      </c>
      <c r="C4909">
        <v>2000</v>
      </c>
      <c r="D4909" s="1" t="d">
        <v>2019-02-23</v>
      </c>
      <c r="E4909" s="1" t="str">
        <f t="shared" si="152"/>
        <v>2019</v>
      </c>
      <c r="F4909" s="1" t="str">
        <f t="shared" si="153"/>
        <v>Feb</v>
      </c>
      <c r="G4909" t="s">
        <v>86</v>
      </c>
      <c r="H4909" t="s">
        <v>19</v>
      </c>
      <c r="I4909">
        <v>0</v>
      </c>
      <c r="J4909">
        <v>0</v>
      </c>
      <c r="K4909">
        <v>0.34</v>
      </c>
      <c r="L4909">
        <v>0.05</v>
      </c>
      <c r="M4909">
        <v>0.39</v>
      </c>
    </row>
    <row r="4910" spans="1:19" x14ac:dyDescent="0.2">
      <c r="A4910" t="s">
        <v>4398</v>
      </c>
      <c r="B4910" t="s">
        <v>95</v>
      </c>
      <c r="C4910">
        <v>1998</v>
      </c>
      <c r="D4910" s="1" t="d">
        <v>2008-11-08</v>
      </c>
      <c r="E4910" s="1" t="str">
        <f t="shared" si="152"/>
        <v>2008</v>
      </c>
      <c r="F4910" s="1" t="str">
        <f t="shared" si="153"/>
        <v>Nov</v>
      </c>
      <c r="G4910" t="s">
        <v>24</v>
      </c>
      <c r="H4910" t="s">
        <v>523</v>
      </c>
      <c r="I4910">
        <v>0.31</v>
      </c>
      <c r="J4910">
        <v>7.0000000000000007E-2</v>
      </c>
      <c r="K4910">
        <v>0</v>
      </c>
      <c r="L4910">
        <v>0</v>
      </c>
      <c r="M4910">
        <v>0.39</v>
      </c>
    </row>
    <row r="4911" spans="1:19" x14ac:dyDescent="0.2">
      <c r="A4911" t="s">
        <v>4399</v>
      </c>
      <c r="B4911" t="s">
        <v>95</v>
      </c>
      <c r="C4911">
        <v>1999</v>
      </c>
      <c r="D4911" s="1" t="d">
        <v>2001-02-02</v>
      </c>
      <c r="E4911" s="1" t="str">
        <f t="shared" si="152"/>
        <v>2001</v>
      </c>
      <c r="F4911" s="1" t="str">
        <f t="shared" si="153"/>
        <v>Feb</v>
      </c>
      <c r="G4911" t="s">
        <v>50</v>
      </c>
      <c r="H4911" t="s">
        <v>1656</v>
      </c>
      <c r="I4911">
        <v>0.31</v>
      </c>
      <c r="J4911">
        <v>7.0000000000000007E-2</v>
      </c>
      <c r="K4911">
        <v>0</v>
      </c>
      <c r="L4911">
        <v>0</v>
      </c>
      <c r="M4911">
        <v>0.39</v>
      </c>
    </row>
    <row r="4912" spans="1:19" x14ac:dyDescent="0.2">
      <c r="A4912" t="s">
        <v>4400</v>
      </c>
      <c r="B4912" t="s">
        <v>17</v>
      </c>
      <c r="C4912">
        <v>2009</v>
      </c>
      <c r="D4912" s="1" t="d">
        <v>2015-01-14</v>
      </c>
      <c r="E4912" s="1" t="str">
        <f t="shared" si="152"/>
        <v>2015</v>
      </c>
      <c r="F4912" s="1" t="str">
        <f t="shared" si="153"/>
        <v>Jan</v>
      </c>
      <c r="G4912" t="s">
        <v>50</v>
      </c>
      <c r="H4912" t="s">
        <v>242</v>
      </c>
      <c r="I4912">
        <v>0.21</v>
      </c>
      <c r="J4912">
        <v>7.0000000000000007E-2</v>
      </c>
      <c r="K4912">
        <v>0.08</v>
      </c>
      <c r="L4912">
        <v>0.03</v>
      </c>
      <c r="M4912">
        <v>0.39</v>
      </c>
      <c r="N4912">
        <v>66</v>
      </c>
      <c r="O4912">
        <v>53</v>
      </c>
      <c r="P4912">
        <v>7.6</v>
      </c>
      <c r="Q4912">
        <v>70</v>
      </c>
      <c r="R4912" t="s">
        <v>242</v>
      </c>
      <c r="S4912" t="s">
        <v>88</v>
      </c>
    </row>
    <row r="4913" spans="1:19" x14ac:dyDescent="0.2">
      <c r="A4913" t="s">
        <v>4175</v>
      </c>
      <c r="B4913" t="s">
        <v>17</v>
      </c>
      <c r="C4913">
        <v>2009</v>
      </c>
      <c r="D4913" s="1" t="d">
        <v>2019-12-18</v>
      </c>
      <c r="E4913" s="1" t="str">
        <f t="shared" si="152"/>
        <v>2019</v>
      </c>
      <c r="F4913" s="1" t="str">
        <f t="shared" si="153"/>
        <v>Dec</v>
      </c>
      <c r="G4913" t="s">
        <v>50</v>
      </c>
      <c r="H4913" t="s">
        <v>484</v>
      </c>
      <c r="I4913">
        <v>0.38</v>
      </c>
      <c r="J4913">
        <v>0.01</v>
      </c>
      <c r="K4913">
        <v>0</v>
      </c>
      <c r="L4913">
        <v>0</v>
      </c>
      <c r="M4913">
        <v>0.39</v>
      </c>
    </row>
    <row r="4914" spans="1:19" x14ac:dyDescent="0.2">
      <c r="A4914" t="s">
        <v>4401</v>
      </c>
      <c r="B4914" t="s">
        <v>75</v>
      </c>
      <c r="C4914">
        <v>2016</v>
      </c>
      <c r="D4914" s="1" t="d">
        <v>2009-02-02</v>
      </c>
      <c r="E4914" s="1" t="str">
        <f t="shared" si="152"/>
        <v>2009</v>
      </c>
      <c r="F4914" s="1" t="str">
        <f t="shared" si="153"/>
        <v>Feb</v>
      </c>
      <c r="G4914" t="s">
        <v>101</v>
      </c>
      <c r="H4914" t="s">
        <v>68</v>
      </c>
      <c r="I4914">
        <v>0.18</v>
      </c>
      <c r="J4914">
        <v>0.15</v>
      </c>
      <c r="K4914">
        <v>0</v>
      </c>
      <c r="L4914">
        <v>7.0000000000000007E-2</v>
      </c>
      <c r="M4914">
        <v>0.39</v>
      </c>
      <c r="N4914">
        <v>72</v>
      </c>
      <c r="O4914">
        <v>49</v>
      </c>
      <c r="P4914">
        <v>8</v>
      </c>
      <c r="Q4914">
        <v>68</v>
      </c>
      <c r="R4914" t="s">
        <v>1251</v>
      </c>
      <c r="S4914" t="s">
        <v>53</v>
      </c>
    </row>
    <row r="4915" spans="1:19" x14ac:dyDescent="0.2">
      <c r="A4915" t="s">
        <v>4402</v>
      </c>
      <c r="B4915" t="s">
        <v>189</v>
      </c>
      <c r="C4915">
        <v>2005</v>
      </c>
      <c r="D4915" s="1" t="d">
        <v>1995-01-19</v>
      </c>
      <c r="E4915" s="1" t="str">
        <f t="shared" si="152"/>
        <v>1995</v>
      </c>
      <c r="F4915" s="1" t="str">
        <f t="shared" si="153"/>
        <v>Jan</v>
      </c>
      <c r="G4915" t="s">
        <v>101</v>
      </c>
      <c r="H4915" t="s">
        <v>19</v>
      </c>
      <c r="I4915">
        <v>0.23</v>
      </c>
      <c r="J4915">
        <v>0.06</v>
      </c>
      <c r="K4915">
        <v>0.09</v>
      </c>
      <c r="L4915">
        <v>0.01</v>
      </c>
      <c r="M4915">
        <v>0.39</v>
      </c>
    </row>
    <row r="4916" spans="1:19" x14ac:dyDescent="0.2">
      <c r="A4916" t="s">
        <v>3738</v>
      </c>
      <c r="B4916" t="s">
        <v>187</v>
      </c>
      <c r="C4916">
        <v>2013</v>
      </c>
      <c r="D4916" s="1" t="d">
        <v>2002-09-05</v>
      </c>
      <c r="E4916" s="1" t="str">
        <f t="shared" si="152"/>
        <v>2002</v>
      </c>
      <c r="F4916" s="1" t="str">
        <f t="shared" si="153"/>
        <v>Sep</v>
      </c>
      <c r="G4916" t="s">
        <v>1</v>
      </c>
      <c r="H4916" t="s">
        <v>151</v>
      </c>
      <c r="I4916">
        <v>0.23</v>
      </c>
      <c r="J4916">
        <v>0.12</v>
      </c>
      <c r="K4916">
        <v>0.01</v>
      </c>
      <c r="L4916">
        <v>0.03</v>
      </c>
      <c r="M4916">
        <v>0.39</v>
      </c>
      <c r="N4916">
        <v>63</v>
      </c>
      <c r="O4916">
        <v>64</v>
      </c>
      <c r="P4916">
        <v>7.3</v>
      </c>
      <c r="Q4916">
        <v>461</v>
      </c>
      <c r="R4916" t="s">
        <v>621</v>
      </c>
      <c r="S4916" t="s">
        <v>112</v>
      </c>
    </row>
    <row r="4917" spans="1:19" x14ac:dyDescent="0.2">
      <c r="A4917" t="s">
        <v>4403</v>
      </c>
      <c r="B4917" t="s">
        <v>17</v>
      </c>
      <c r="C4917">
        <v>2010</v>
      </c>
      <c r="D4917" s="1" t="d">
        <v>2017-03-16</v>
      </c>
      <c r="E4917" s="1" t="str">
        <f t="shared" si="152"/>
        <v>2017</v>
      </c>
      <c r="F4917" s="1" t="str">
        <f t="shared" si="153"/>
        <v>Mar</v>
      </c>
      <c r="G4917" t="s">
        <v>50</v>
      </c>
      <c r="H4917" t="s">
        <v>151</v>
      </c>
      <c r="I4917">
        <v>0.15</v>
      </c>
      <c r="J4917">
        <v>0.19</v>
      </c>
      <c r="K4917">
        <v>0</v>
      </c>
      <c r="L4917">
        <v>0.04</v>
      </c>
      <c r="M4917">
        <v>0.39</v>
      </c>
    </row>
    <row r="4918" spans="1:19" x14ac:dyDescent="0.2">
      <c r="A4918" t="s">
        <v>914</v>
      </c>
      <c r="B4918" t="s">
        <v>75</v>
      </c>
      <c r="C4918">
        <v>2013</v>
      </c>
      <c r="D4918" s="1" t="d">
        <v>2021-05-05</v>
      </c>
      <c r="E4918" s="1" t="str">
        <f t="shared" si="152"/>
        <v>2021</v>
      </c>
      <c r="F4918" s="1" t="str">
        <f t="shared" si="153"/>
        <v>May</v>
      </c>
      <c r="G4918" t="s">
        <v>1</v>
      </c>
      <c r="H4918" t="s">
        <v>71</v>
      </c>
      <c r="I4918">
        <v>0.2</v>
      </c>
      <c r="J4918">
        <v>0.12</v>
      </c>
      <c r="K4918">
        <v>0</v>
      </c>
      <c r="L4918">
        <v>0.06</v>
      </c>
      <c r="M4918">
        <v>0.39</v>
      </c>
      <c r="N4918">
        <v>79</v>
      </c>
      <c r="O4918">
        <v>7</v>
      </c>
      <c r="P4918">
        <v>5.2</v>
      </c>
      <c r="Q4918">
        <v>45</v>
      </c>
      <c r="R4918" t="s">
        <v>339</v>
      </c>
      <c r="S4918" t="s">
        <v>112</v>
      </c>
    </row>
    <row r="4919" spans="1:19" x14ac:dyDescent="0.2">
      <c r="A4919" t="s">
        <v>4404</v>
      </c>
      <c r="B4919" t="s">
        <v>49</v>
      </c>
      <c r="C4919">
        <v>2010</v>
      </c>
      <c r="D4919" s="1" t="d">
        <v>1988-05-22</v>
      </c>
      <c r="E4919" s="1" t="str">
        <f t="shared" si="152"/>
        <v>1988</v>
      </c>
      <c r="F4919" s="1" t="str">
        <f t="shared" si="153"/>
        <v>May</v>
      </c>
      <c r="G4919" t="s">
        <v>50</v>
      </c>
      <c r="H4919" t="s">
        <v>151</v>
      </c>
      <c r="I4919">
        <v>0.14000000000000001</v>
      </c>
      <c r="J4919">
        <v>0.18</v>
      </c>
      <c r="K4919">
        <v>0</v>
      </c>
      <c r="L4919">
        <v>7.0000000000000007E-2</v>
      </c>
      <c r="M4919">
        <v>0.39</v>
      </c>
      <c r="N4919">
        <v>41</v>
      </c>
      <c r="O4919">
        <v>28</v>
      </c>
      <c r="P4919">
        <v>5.2</v>
      </c>
      <c r="Q4919">
        <v>36</v>
      </c>
      <c r="R4919" t="s">
        <v>4405</v>
      </c>
      <c r="S4919" t="s">
        <v>88</v>
      </c>
    </row>
    <row r="4920" spans="1:19" x14ac:dyDescent="0.2">
      <c r="A4920" t="s">
        <v>4406</v>
      </c>
      <c r="B4920" t="s">
        <v>55</v>
      </c>
      <c r="C4920">
        <v>2003</v>
      </c>
      <c r="D4920" s="1" t="d">
        <v>1995-10-30</v>
      </c>
      <c r="E4920" s="1" t="str">
        <f t="shared" si="152"/>
        <v>1995</v>
      </c>
      <c r="F4920" s="1" t="str">
        <f t="shared" si="153"/>
        <v>Oct</v>
      </c>
      <c r="G4920" t="s">
        <v>34</v>
      </c>
      <c r="H4920" t="s">
        <v>68</v>
      </c>
      <c r="I4920">
        <v>0.19</v>
      </c>
      <c r="J4920">
        <v>0.15</v>
      </c>
      <c r="K4920">
        <v>0</v>
      </c>
      <c r="L4920">
        <v>0.05</v>
      </c>
      <c r="M4920">
        <v>0.39</v>
      </c>
    </row>
    <row r="4921" spans="1:19" x14ac:dyDescent="0.2">
      <c r="A4921" t="s">
        <v>2567</v>
      </c>
      <c r="B4921" t="s">
        <v>44</v>
      </c>
      <c r="C4921">
        <v>2009</v>
      </c>
      <c r="D4921" s="1" t="d">
        <v>2017-04-26</v>
      </c>
      <c r="E4921" s="1" t="str">
        <f t="shared" si="152"/>
        <v>2017</v>
      </c>
      <c r="F4921" s="1" t="str">
        <f t="shared" si="153"/>
        <v>Apr</v>
      </c>
      <c r="G4921" t="s">
        <v>50</v>
      </c>
      <c r="H4921" t="s">
        <v>254</v>
      </c>
      <c r="I4921">
        <v>0.18</v>
      </c>
      <c r="J4921">
        <v>0.17</v>
      </c>
      <c r="K4921">
        <v>0</v>
      </c>
      <c r="L4921">
        <v>0.04</v>
      </c>
      <c r="M4921">
        <v>0.39</v>
      </c>
      <c r="N4921">
        <v>43</v>
      </c>
      <c r="O4921">
        <v>37</v>
      </c>
      <c r="P4921">
        <v>6.3</v>
      </c>
      <c r="Q4921">
        <v>19</v>
      </c>
      <c r="R4921" t="s">
        <v>1079</v>
      </c>
      <c r="S4921" t="s">
        <v>88</v>
      </c>
    </row>
    <row r="4922" spans="1:19" x14ac:dyDescent="0.2">
      <c r="A4922" t="s">
        <v>4279</v>
      </c>
      <c r="B4922" t="s">
        <v>32</v>
      </c>
      <c r="C4922">
        <v>2008</v>
      </c>
      <c r="D4922" s="1" t="d">
        <v>2000-07-28</v>
      </c>
      <c r="E4922" s="1" t="str">
        <f t="shared" si="152"/>
        <v>2000</v>
      </c>
      <c r="F4922" s="1" t="str">
        <f t="shared" si="153"/>
        <v>Jul</v>
      </c>
      <c r="G4922" t="s">
        <v>24</v>
      </c>
      <c r="H4922" t="s">
        <v>71</v>
      </c>
      <c r="I4922">
        <v>0.36</v>
      </c>
      <c r="J4922">
        <v>0</v>
      </c>
      <c r="K4922">
        <v>0</v>
      </c>
      <c r="L4922">
        <v>0.03</v>
      </c>
      <c r="M4922">
        <v>0.39</v>
      </c>
      <c r="P4922" t="s">
        <v>203</v>
      </c>
      <c r="R4922" t="s">
        <v>4280</v>
      </c>
      <c r="S4922" t="s">
        <v>20</v>
      </c>
    </row>
    <row r="4923" spans="1:19" x14ac:dyDescent="0.2">
      <c r="A4923" t="s">
        <v>4407</v>
      </c>
      <c r="B4923" t="s">
        <v>55</v>
      </c>
      <c r="C4923">
        <v>2000</v>
      </c>
      <c r="D4923" s="1" t="d">
        <v>1988-01-28</v>
      </c>
      <c r="E4923" s="1" t="str">
        <f t="shared" si="152"/>
        <v>1988</v>
      </c>
      <c r="F4923" s="1" t="str">
        <f t="shared" si="153"/>
        <v>Jan</v>
      </c>
      <c r="G4923" t="s">
        <v>86</v>
      </c>
      <c r="H4923" t="s">
        <v>111</v>
      </c>
      <c r="I4923">
        <v>0.16</v>
      </c>
      <c r="J4923">
        <v>0.13</v>
      </c>
      <c r="K4923">
        <v>0.06</v>
      </c>
      <c r="L4923">
        <v>0.04</v>
      </c>
      <c r="M4923">
        <v>0.39</v>
      </c>
      <c r="N4923">
        <v>62</v>
      </c>
      <c r="O4923">
        <v>13</v>
      </c>
      <c r="P4923">
        <v>8.4</v>
      </c>
      <c r="Q4923">
        <v>8</v>
      </c>
      <c r="R4923" t="s">
        <v>1841</v>
      </c>
      <c r="S4923" t="s">
        <v>53</v>
      </c>
    </row>
    <row r="4924" spans="1:19" x14ac:dyDescent="0.2">
      <c r="A4924" t="s">
        <v>4408</v>
      </c>
      <c r="B4924" t="s">
        <v>55</v>
      </c>
      <c r="C4924">
        <v>2002</v>
      </c>
      <c r="D4924" s="1" t="d">
        <v>2007-04-30</v>
      </c>
      <c r="E4924" s="1" t="str">
        <f t="shared" si="152"/>
        <v>2007</v>
      </c>
      <c r="F4924" s="1" t="str">
        <f t="shared" si="153"/>
        <v>Apr</v>
      </c>
      <c r="G4924" t="s">
        <v>50</v>
      </c>
      <c r="H4924" t="s">
        <v>283</v>
      </c>
      <c r="I4924">
        <v>0.19</v>
      </c>
      <c r="J4924">
        <v>0.15</v>
      </c>
      <c r="K4924">
        <v>0</v>
      </c>
      <c r="L4924">
        <v>0.05</v>
      </c>
      <c r="M4924">
        <v>0.39</v>
      </c>
      <c r="N4924">
        <v>67</v>
      </c>
      <c r="O4924">
        <v>18</v>
      </c>
      <c r="P4924">
        <v>8.8000000000000007</v>
      </c>
      <c r="Q4924">
        <v>19</v>
      </c>
      <c r="R4924" t="s">
        <v>1538</v>
      </c>
      <c r="S4924" t="s">
        <v>53</v>
      </c>
    </row>
    <row r="4925" spans="1:19" x14ac:dyDescent="0.2">
      <c r="A4925" t="s">
        <v>2764</v>
      </c>
      <c r="B4925" t="s">
        <v>49</v>
      </c>
      <c r="C4925">
        <v>2010</v>
      </c>
      <c r="D4925" s="1" t="d">
        <v>2005-01-14</v>
      </c>
      <c r="E4925" s="1" t="str">
        <f t="shared" si="152"/>
        <v>2005</v>
      </c>
      <c r="F4925" s="1" t="str">
        <f t="shared" si="153"/>
        <v>Jan</v>
      </c>
      <c r="G4925" t="s">
        <v>34</v>
      </c>
      <c r="H4925" t="s">
        <v>134</v>
      </c>
      <c r="I4925">
        <v>0.16</v>
      </c>
      <c r="J4925">
        <v>0.17</v>
      </c>
      <c r="K4925">
        <v>0</v>
      </c>
      <c r="L4925">
        <v>0.06</v>
      </c>
      <c r="M4925">
        <v>0.39</v>
      </c>
      <c r="N4925">
        <v>64</v>
      </c>
      <c r="O4925">
        <v>11</v>
      </c>
      <c r="P4925">
        <v>6.1</v>
      </c>
      <c r="Q4925">
        <v>9</v>
      </c>
      <c r="R4925" t="s">
        <v>134</v>
      </c>
      <c r="S4925" t="s">
        <v>20</v>
      </c>
    </row>
    <row r="4926" spans="1:19" x14ac:dyDescent="0.2">
      <c r="A4926" t="s">
        <v>4409</v>
      </c>
      <c r="B4926" t="s">
        <v>57</v>
      </c>
      <c r="C4926">
        <v>1991</v>
      </c>
      <c r="D4926" s="1" t="d">
        <v>2008-12-19</v>
      </c>
      <c r="E4926" s="1" t="str">
        <f t="shared" si="152"/>
        <v>2008</v>
      </c>
      <c r="F4926" s="1" t="str">
        <f t="shared" si="153"/>
        <v>Dec</v>
      </c>
      <c r="G4926" t="s">
        <v>86</v>
      </c>
      <c r="H4926" t="s">
        <v>4410</v>
      </c>
      <c r="I4926">
        <v>0</v>
      </c>
      <c r="J4926">
        <v>0</v>
      </c>
      <c r="K4926">
        <v>0.39</v>
      </c>
      <c r="L4926">
        <v>0</v>
      </c>
      <c r="M4926">
        <v>0.39</v>
      </c>
    </row>
    <row r="4927" spans="1:19" x14ac:dyDescent="0.2">
      <c r="A4927" t="s">
        <v>4411</v>
      </c>
      <c r="B4927" t="s">
        <v>55</v>
      </c>
      <c r="C4927">
        <v>2005</v>
      </c>
      <c r="D4927" s="1" t="d">
        <v>1997-01-10</v>
      </c>
      <c r="E4927" s="1" t="str">
        <f t="shared" si="152"/>
        <v>1997</v>
      </c>
      <c r="F4927" s="1" t="str">
        <f t="shared" si="153"/>
        <v>Jan</v>
      </c>
      <c r="G4927" t="s">
        <v>18</v>
      </c>
      <c r="H4927" t="s">
        <v>71</v>
      </c>
      <c r="I4927">
        <v>0.19</v>
      </c>
      <c r="J4927">
        <v>0.15</v>
      </c>
      <c r="K4927">
        <v>0</v>
      </c>
      <c r="L4927">
        <v>0.05</v>
      </c>
      <c r="M4927">
        <v>0.39</v>
      </c>
      <c r="P4927">
        <v>5.6</v>
      </c>
      <c r="Q4927">
        <v>14</v>
      </c>
      <c r="R4927" t="s">
        <v>1493</v>
      </c>
      <c r="S4927" t="s">
        <v>88</v>
      </c>
    </row>
    <row r="4928" spans="1:19" x14ac:dyDescent="0.2">
      <c r="A4928" t="s">
        <v>3087</v>
      </c>
      <c r="B4928" t="s">
        <v>49</v>
      </c>
      <c r="C4928">
        <v>2008</v>
      </c>
      <c r="D4928" s="1" t="d">
        <v>2003-09-23</v>
      </c>
      <c r="E4928" s="1" t="str">
        <f t="shared" si="152"/>
        <v>2003</v>
      </c>
      <c r="F4928" s="1" t="str">
        <f t="shared" si="153"/>
        <v>Sep</v>
      </c>
      <c r="G4928" t="s">
        <v>50</v>
      </c>
      <c r="H4928" t="s">
        <v>151</v>
      </c>
      <c r="I4928">
        <v>0.17</v>
      </c>
      <c r="J4928">
        <v>0.16</v>
      </c>
      <c r="K4928">
        <v>0</v>
      </c>
      <c r="L4928">
        <v>0.06</v>
      </c>
      <c r="M4928">
        <v>0.39</v>
      </c>
      <c r="N4928">
        <v>82</v>
      </c>
      <c r="O4928">
        <v>37</v>
      </c>
      <c r="P4928">
        <v>8.1</v>
      </c>
      <c r="Q4928">
        <v>89</v>
      </c>
      <c r="R4928" t="s">
        <v>619</v>
      </c>
      <c r="S4928" t="s">
        <v>53</v>
      </c>
    </row>
    <row r="4929" spans="1:19" x14ac:dyDescent="0.2">
      <c r="A4929" t="s">
        <v>4412</v>
      </c>
      <c r="B4929" t="s">
        <v>17</v>
      </c>
      <c r="C4929">
        <v>2011</v>
      </c>
      <c r="D4929" s="1" t="d">
        <v>2003-05-22</v>
      </c>
      <c r="E4929" s="1" t="str">
        <f t="shared" si="152"/>
        <v>2003</v>
      </c>
      <c r="F4929" s="1" t="str">
        <f t="shared" si="153"/>
        <v>May</v>
      </c>
      <c r="G4929" t="s">
        <v>34</v>
      </c>
      <c r="H4929" t="s">
        <v>484</v>
      </c>
      <c r="I4929">
        <v>0.25</v>
      </c>
      <c r="J4929">
        <v>0.1</v>
      </c>
      <c r="K4929">
        <v>0</v>
      </c>
      <c r="L4929">
        <v>0.03</v>
      </c>
      <c r="M4929">
        <v>0.39</v>
      </c>
      <c r="P4929" t="s">
        <v>203</v>
      </c>
      <c r="R4929" t="s">
        <v>2017</v>
      </c>
      <c r="S4929" t="s">
        <v>20</v>
      </c>
    </row>
    <row r="4930" spans="1:19" x14ac:dyDescent="0.2">
      <c r="A4930" t="s">
        <v>4413</v>
      </c>
      <c r="B4930" t="s">
        <v>55</v>
      </c>
      <c r="C4930">
        <v>2003</v>
      </c>
      <c r="D4930" s="1" t="d">
        <v>2020-03-03</v>
      </c>
      <c r="E4930" s="1" t="str">
        <f t="shared" si="152"/>
        <v>2020</v>
      </c>
      <c r="F4930" s="1" t="str">
        <f t="shared" si="153"/>
        <v>Mar</v>
      </c>
      <c r="G4930" t="s">
        <v>34</v>
      </c>
      <c r="H4930" t="s">
        <v>111</v>
      </c>
      <c r="I4930">
        <v>0.19</v>
      </c>
      <c r="J4930">
        <v>0.15</v>
      </c>
      <c r="K4930">
        <v>0</v>
      </c>
      <c r="L4930">
        <v>0.05</v>
      </c>
      <c r="M4930">
        <v>0.39</v>
      </c>
      <c r="N4930">
        <v>79</v>
      </c>
      <c r="O4930">
        <v>9</v>
      </c>
      <c r="P4930">
        <v>7.3</v>
      </c>
      <c r="Q4930">
        <v>13</v>
      </c>
      <c r="R4930" t="s">
        <v>3271</v>
      </c>
      <c r="S4930" t="s">
        <v>20</v>
      </c>
    </row>
    <row r="4931" spans="1:19" x14ac:dyDescent="0.2">
      <c r="A4931" t="s">
        <v>4414</v>
      </c>
      <c r="B4931" t="s">
        <v>57</v>
      </c>
      <c r="C4931">
        <v>1992</v>
      </c>
      <c r="D4931" s="1" t="d">
        <v>1993-11-22</v>
      </c>
      <c r="E4931" s="1" t="str">
        <f t="shared" ref="E4931:E4994" si="154">TEXT(D4931,"yyyy")</f>
        <v>1993</v>
      </c>
      <c r="F4931" s="1" t="str">
        <f t="shared" ref="F4931:F4994" si="155">TEXT(D4931,"mmm")</f>
        <v>Nov</v>
      </c>
      <c r="G4931" t="s">
        <v>86</v>
      </c>
      <c r="H4931" t="s">
        <v>2756</v>
      </c>
      <c r="I4931">
        <v>0</v>
      </c>
      <c r="J4931">
        <v>0</v>
      </c>
      <c r="K4931">
        <v>0.39</v>
      </c>
      <c r="L4931">
        <v>0</v>
      </c>
      <c r="M4931">
        <v>0.39</v>
      </c>
    </row>
    <row r="4932" spans="1:19" x14ac:dyDescent="0.2">
      <c r="A4932" t="s">
        <v>4415</v>
      </c>
      <c r="B4932" t="s">
        <v>27</v>
      </c>
      <c r="C4932">
        <v>2001</v>
      </c>
      <c r="D4932" s="1" t="d">
        <v>2007-10-18</v>
      </c>
      <c r="E4932" s="1" t="str">
        <f t="shared" si="154"/>
        <v>2007</v>
      </c>
      <c r="F4932" s="1" t="str">
        <f t="shared" si="155"/>
        <v>Oct</v>
      </c>
      <c r="G4932" t="s">
        <v>28</v>
      </c>
      <c r="H4932" t="s">
        <v>1201</v>
      </c>
      <c r="I4932">
        <v>0</v>
      </c>
      <c r="J4932">
        <v>0</v>
      </c>
      <c r="K4932">
        <v>0.39</v>
      </c>
      <c r="L4932">
        <v>0</v>
      </c>
      <c r="M4932">
        <v>0.39</v>
      </c>
    </row>
    <row r="4933" spans="1:19" x14ac:dyDescent="0.2">
      <c r="A4933" t="s">
        <v>4416</v>
      </c>
      <c r="B4933" t="s">
        <v>44</v>
      </c>
      <c r="C4933">
        <v>2012</v>
      </c>
      <c r="D4933" s="1" t="d">
        <v>2004-12-21</v>
      </c>
      <c r="E4933" s="1" t="str">
        <f t="shared" si="154"/>
        <v>2004</v>
      </c>
      <c r="F4933" s="1" t="str">
        <f t="shared" si="155"/>
        <v>Dec</v>
      </c>
      <c r="G4933" t="s">
        <v>37</v>
      </c>
      <c r="H4933" t="s">
        <v>51</v>
      </c>
      <c r="I4933">
        <v>0.24</v>
      </c>
      <c r="J4933">
        <v>0.11</v>
      </c>
      <c r="K4933">
        <v>0</v>
      </c>
      <c r="L4933">
        <v>0.03</v>
      </c>
      <c r="M4933">
        <v>0.39</v>
      </c>
      <c r="N4933">
        <v>80</v>
      </c>
      <c r="O4933">
        <v>71</v>
      </c>
      <c r="P4933">
        <v>7.5</v>
      </c>
      <c r="Q4933">
        <v>219</v>
      </c>
      <c r="R4933" t="s">
        <v>2728</v>
      </c>
      <c r="S4933" t="s">
        <v>53</v>
      </c>
    </row>
    <row r="4934" spans="1:19" x14ac:dyDescent="0.2">
      <c r="A4934" t="s">
        <v>4417</v>
      </c>
      <c r="B4934" t="s">
        <v>55</v>
      </c>
      <c r="C4934">
        <v>2006</v>
      </c>
      <c r="D4934" s="1" t="d">
        <v>1999-07-30</v>
      </c>
      <c r="E4934" s="1" t="str">
        <f t="shared" si="154"/>
        <v>1999</v>
      </c>
      <c r="F4934" s="1" t="str">
        <f t="shared" si="155"/>
        <v>Jul</v>
      </c>
      <c r="G4934" t="s">
        <v>1</v>
      </c>
      <c r="H4934" t="s">
        <v>329</v>
      </c>
      <c r="I4934">
        <v>0.19</v>
      </c>
      <c r="J4934">
        <v>0.15</v>
      </c>
      <c r="K4934">
        <v>0</v>
      </c>
      <c r="L4934">
        <v>0.05</v>
      </c>
      <c r="M4934">
        <v>0.39</v>
      </c>
      <c r="N4934">
        <v>68</v>
      </c>
      <c r="O4934">
        <v>19</v>
      </c>
      <c r="P4934">
        <v>8</v>
      </c>
      <c r="Q4934">
        <v>6</v>
      </c>
      <c r="R4934" t="s">
        <v>518</v>
      </c>
      <c r="S4934" t="s">
        <v>112</v>
      </c>
    </row>
    <row r="4935" spans="1:19" x14ac:dyDescent="0.2">
      <c r="A4935" t="s">
        <v>1552</v>
      </c>
      <c r="B4935" t="s">
        <v>64</v>
      </c>
      <c r="C4935">
        <v>2005</v>
      </c>
      <c r="D4935" s="1" t="d">
        <v>2008-11-14</v>
      </c>
      <c r="E4935" s="1" t="str">
        <f t="shared" si="154"/>
        <v>2008</v>
      </c>
      <c r="F4935" s="1" t="str">
        <f t="shared" si="155"/>
        <v>Nov</v>
      </c>
      <c r="G4935" t="s">
        <v>39</v>
      </c>
      <c r="H4935" t="s">
        <v>134</v>
      </c>
      <c r="I4935">
        <v>0.28000000000000003</v>
      </c>
      <c r="J4935">
        <v>0.1</v>
      </c>
      <c r="K4935">
        <v>0</v>
      </c>
      <c r="L4935">
        <v>0.01</v>
      </c>
      <c r="M4935">
        <v>0.39</v>
      </c>
      <c r="N4935">
        <v>58</v>
      </c>
      <c r="O4935">
        <v>11</v>
      </c>
      <c r="P4935">
        <v>7.5</v>
      </c>
      <c r="Q4935">
        <v>6</v>
      </c>
      <c r="R4935" t="s">
        <v>447</v>
      </c>
      <c r="S4935" t="s">
        <v>112</v>
      </c>
    </row>
    <row r="4936" spans="1:19" x14ac:dyDescent="0.2">
      <c r="A4936" t="s">
        <v>3681</v>
      </c>
      <c r="B4936" t="s">
        <v>44</v>
      </c>
      <c r="C4936">
        <v>2006</v>
      </c>
      <c r="D4936" s="1" t="d">
        <v>2011-05-03</v>
      </c>
      <c r="E4936" s="1" t="str">
        <f t="shared" si="154"/>
        <v>2011</v>
      </c>
      <c r="F4936" s="1" t="str">
        <f t="shared" si="155"/>
        <v>May</v>
      </c>
      <c r="G4936" t="s">
        <v>50</v>
      </c>
      <c r="H4936" t="s">
        <v>283</v>
      </c>
      <c r="I4936">
        <v>0.28999999999999998</v>
      </c>
      <c r="J4936">
        <v>0.06</v>
      </c>
      <c r="K4936">
        <v>0.01</v>
      </c>
      <c r="L4936">
        <v>0.03</v>
      </c>
      <c r="M4936">
        <v>0.39</v>
      </c>
      <c r="N4936">
        <v>82</v>
      </c>
      <c r="O4936">
        <v>53</v>
      </c>
      <c r="P4936">
        <v>8.6999999999999993</v>
      </c>
      <c r="Q4936">
        <v>102</v>
      </c>
      <c r="R4936" t="s">
        <v>623</v>
      </c>
      <c r="S4936" t="s">
        <v>53</v>
      </c>
    </row>
    <row r="4937" spans="1:19" x14ac:dyDescent="0.2">
      <c r="A4937" t="s">
        <v>4418</v>
      </c>
      <c r="B4937" t="s">
        <v>57</v>
      </c>
      <c r="C4937">
        <v>1994</v>
      </c>
      <c r="D4937" s="1" t="d">
        <v>2003-05-30</v>
      </c>
      <c r="E4937" s="1" t="str">
        <f t="shared" si="154"/>
        <v>2003</v>
      </c>
      <c r="F4937" s="1" t="str">
        <f t="shared" si="155"/>
        <v>May</v>
      </c>
      <c r="G4937" t="s">
        <v>18</v>
      </c>
      <c r="H4937" t="s">
        <v>372</v>
      </c>
      <c r="I4937">
        <v>0</v>
      </c>
      <c r="J4937">
        <v>0</v>
      </c>
      <c r="K4937">
        <v>0.39</v>
      </c>
      <c r="L4937">
        <v>0</v>
      </c>
      <c r="M4937">
        <v>0.39</v>
      </c>
    </row>
    <row r="4938" spans="1:19" x14ac:dyDescent="0.2">
      <c r="A4938" t="s">
        <v>4419</v>
      </c>
      <c r="B4938" t="s">
        <v>32</v>
      </c>
      <c r="C4938">
        <v>2005</v>
      </c>
      <c r="D4938" s="1" t="d">
        <v>2011-05-16</v>
      </c>
      <c r="E4938" s="1" t="str">
        <f t="shared" si="154"/>
        <v>2011</v>
      </c>
      <c r="F4938" s="1" t="str">
        <f t="shared" si="155"/>
        <v>May</v>
      </c>
      <c r="G4938" t="s">
        <v>272</v>
      </c>
      <c r="H4938" t="s">
        <v>19</v>
      </c>
      <c r="I4938">
        <v>0.3</v>
      </c>
      <c r="J4938">
        <v>0.02</v>
      </c>
      <c r="K4938">
        <v>0.04</v>
      </c>
      <c r="L4938">
        <v>0.03</v>
      </c>
      <c r="M4938">
        <v>0.39</v>
      </c>
      <c r="N4938">
        <v>90</v>
      </c>
      <c r="O4938">
        <v>49</v>
      </c>
      <c r="P4938">
        <v>9</v>
      </c>
      <c r="Q4938">
        <v>163</v>
      </c>
      <c r="R4938" t="s">
        <v>270</v>
      </c>
      <c r="S4938" t="s">
        <v>20</v>
      </c>
    </row>
    <row r="4939" spans="1:19" x14ac:dyDescent="0.2">
      <c r="A4939" t="s">
        <v>4420</v>
      </c>
      <c r="B4939" t="s">
        <v>55</v>
      </c>
      <c r="C4939">
        <v>2002</v>
      </c>
      <c r="D4939" s="1" t="d">
        <v>1997-05-22</v>
      </c>
      <c r="E4939" s="1" t="str">
        <f t="shared" si="154"/>
        <v>1997</v>
      </c>
      <c r="F4939" s="1" t="str">
        <f t="shared" si="155"/>
        <v>May</v>
      </c>
      <c r="G4939" t="s">
        <v>24</v>
      </c>
      <c r="H4939" t="s">
        <v>222</v>
      </c>
      <c r="I4939">
        <v>0.19</v>
      </c>
      <c r="J4939">
        <v>0.15</v>
      </c>
      <c r="K4939">
        <v>0</v>
      </c>
      <c r="L4939">
        <v>0.05</v>
      </c>
      <c r="M4939">
        <v>0.39</v>
      </c>
      <c r="N4939">
        <v>66</v>
      </c>
      <c r="O4939">
        <v>20</v>
      </c>
      <c r="P4939">
        <v>7.5</v>
      </c>
      <c r="Q4939">
        <v>13</v>
      </c>
      <c r="R4939" t="s">
        <v>222</v>
      </c>
      <c r="S4939" t="s">
        <v>20</v>
      </c>
    </row>
    <row r="4940" spans="1:19" x14ac:dyDescent="0.2">
      <c r="A4940" t="s">
        <v>4421</v>
      </c>
      <c r="B4940" t="s">
        <v>17</v>
      </c>
      <c r="C4940">
        <v>2012</v>
      </c>
      <c r="D4940" s="1" t="d">
        <v>2012-03-21</v>
      </c>
      <c r="E4940" s="1" t="str">
        <f t="shared" si="154"/>
        <v>2012</v>
      </c>
      <c r="F4940" s="1" t="str">
        <f t="shared" si="155"/>
        <v>Mar</v>
      </c>
      <c r="G4940" t="s">
        <v>50</v>
      </c>
      <c r="H4940" t="s">
        <v>71</v>
      </c>
      <c r="I4940">
        <v>0.36</v>
      </c>
      <c r="J4940">
        <v>0</v>
      </c>
      <c r="K4940">
        <v>0</v>
      </c>
      <c r="L4940">
        <v>0.03</v>
      </c>
      <c r="M4940">
        <v>0.39</v>
      </c>
    </row>
    <row r="4941" spans="1:19" x14ac:dyDescent="0.2">
      <c r="A4941" t="s">
        <v>2290</v>
      </c>
      <c r="B4941" t="s">
        <v>49</v>
      </c>
      <c r="C4941">
        <v>2015</v>
      </c>
      <c r="D4941" s="1" t="d">
        <v>2021-03-14</v>
      </c>
      <c r="E4941" s="1" t="str">
        <f t="shared" si="154"/>
        <v>2021</v>
      </c>
      <c r="F4941" s="1" t="str">
        <f t="shared" si="155"/>
        <v>Mar</v>
      </c>
      <c r="G4941" t="s">
        <v>18</v>
      </c>
      <c r="H4941" t="s">
        <v>68</v>
      </c>
      <c r="I4941">
        <v>0.31</v>
      </c>
      <c r="J4941">
        <v>0.01</v>
      </c>
      <c r="K4941">
        <v>0</v>
      </c>
      <c r="L4941">
        <v>7.0000000000000007E-2</v>
      </c>
      <c r="M4941">
        <v>0.39</v>
      </c>
      <c r="P4941">
        <v>8.1999999999999993</v>
      </c>
      <c r="Q4941">
        <v>6</v>
      </c>
      <c r="R4941" t="s">
        <v>2256</v>
      </c>
      <c r="S4941" t="s">
        <v>20</v>
      </c>
    </row>
    <row r="4942" spans="1:19" x14ac:dyDescent="0.2">
      <c r="A4942" t="s">
        <v>4422</v>
      </c>
      <c r="B4942" t="s">
        <v>137</v>
      </c>
      <c r="C4942">
        <v>2005</v>
      </c>
      <c r="D4942" s="1" t="d">
        <v>2001-12-11</v>
      </c>
      <c r="E4942" s="1" t="str">
        <f t="shared" si="154"/>
        <v>2001</v>
      </c>
      <c r="F4942" s="1" t="str">
        <f t="shared" si="155"/>
        <v>Dec</v>
      </c>
      <c r="G4942" t="s">
        <v>37</v>
      </c>
      <c r="H4942" t="s">
        <v>111</v>
      </c>
      <c r="I4942">
        <v>0.28999999999999998</v>
      </c>
      <c r="J4942">
        <v>0.08</v>
      </c>
      <c r="K4942">
        <v>0</v>
      </c>
      <c r="L4942">
        <v>0.01</v>
      </c>
      <c r="M4942">
        <v>0.39</v>
      </c>
      <c r="N4942">
        <v>84</v>
      </c>
      <c r="O4942">
        <v>40</v>
      </c>
      <c r="P4942">
        <v>7.2</v>
      </c>
      <c r="Q4942">
        <v>35</v>
      </c>
      <c r="R4942" t="s">
        <v>1147</v>
      </c>
      <c r="S4942" t="s">
        <v>88</v>
      </c>
    </row>
    <row r="4943" spans="1:19" x14ac:dyDescent="0.2">
      <c r="A4943" t="s">
        <v>2100</v>
      </c>
      <c r="B4943" t="s">
        <v>55</v>
      </c>
      <c r="C4943">
        <v>2007</v>
      </c>
      <c r="D4943" s="1" t="d">
        <v>2009-02-24</v>
      </c>
      <c r="E4943" s="1" t="str">
        <f t="shared" si="154"/>
        <v>2009</v>
      </c>
      <c r="F4943" s="1" t="str">
        <f t="shared" si="155"/>
        <v>Feb</v>
      </c>
      <c r="G4943" t="s">
        <v>18</v>
      </c>
      <c r="H4943" t="s">
        <v>134</v>
      </c>
      <c r="I4943">
        <v>0.19</v>
      </c>
      <c r="J4943">
        <v>0.15</v>
      </c>
      <c r="K4943">
        <v>0</v>
      </c>
      <c r="L4943">
        <v>0.05</v>
      </c>
      <c r="M4943">
        <v>0.39</v>
      </c>
      <c r="N4943">
        <v>65</v>
      </c>
      <c r="O4943">
        <v>10</v>
      </c>
      <c r="P4943" t="s">
        <v>203</v>
      </c>
      <c r="R4943" t="s">
        <v>2101</v>
      </c>
      <c r="S4943" t="s">
        <v>20</v>
      </c>
    </row>
    <row r="4944" spans="1:19" x14ac:dyDescent="0.2">
      <c r="A4944" t="s">
        <v>4423</v>
      </c>
      <c r="B4944" t="s">
        <v>75</v>
      </c>
      <c r="C4944">
        <v>2016</v>
      </c>
      <c r="D4944" s="1" t="d">
        <v>1998-11-13</v>
      </c>
      <c r="E4944" s="1" t="str">
        <f t="shared" si="154"/>
        <v>1998</v>
      </c>
      <c r="F4944" s="1" t="str">
        <f t="shared" si="155"/>
        <v>Nov</v>
      </c>
      <c r="G4944" t="s">
        <v>24</v>
      </c>
      <c r="H4944" t="s">
        <v>648</v>
      </c>
      <c r="I4944">
        <v>0.03</v>
      </c>
      <c r="J4944">
        <v>0.28999999999999998</v>
      </c>
      <c r="K4944">
        <v>0.01</v>
      </c>
      <c r="L4944">
        <v>0.05</v>
      </c>
      <c r="M4944">
        <v>0.39</v>
      </c>
    </row>
    <row r="4945" spans="1:19" x14ac:dyDescent="0.2">
      <c r="A4945" t="s">
        <v>996</v>
      </c>
      <c r="B4945" t="s">
        <v>75</v>
      </c>
      <c r="C4945">
        <v>2014</v>
      </c>
      <c r="D4945" s="1" t="d">
        <v>1992-09-13</v>
      </c>
      <c r="E4945" s="1" t="str">
        <f t="shared" si="154"/>
        <v>1992</v>
      </c>
      <c r="F4945" s="1" t="str">
        <f t="shared" si="155"/>
        <v>Sep</v>
      </c>
      <c r="G4945" t="s">
        <v>34</v>
      </c>
      <c r="H4945" t="s">
        <v>111</v>
      </c>
      <c r="I4945">
        <v>0.19</v>
      </c>
      <c r="J4945">
        <v>0.13</v>
      </c>
      <c r="K4945">
        <v>0</v>
      </c>
      <c r="L4945">
        <v>7.0000000000000007E-2</v>
      </c>
      <c r="M4945">
        <v>0.39</v>
      </c>
      <c r="N4945">
        <v>72</v>
      </c>
      <c r="O4945">
        <v>8</v>
      </c>
      <c r="P4945">
        <v>5.8</v>
      </c>
      <c r="Q4945">
        <v>32</v>
      </c>
      <c r="R4945" t="s">
        <v>111</v>
      </c>
      <c r="S4945" t="s">
        <v>112</v>
      </c>
    </row>
    <row r="4946" spans="1:19" x14ac:dyDescent="0.2">
      <c r="A4946" t="s">
        <v>4052</v>
      </c>
      <c r="B4946" t="s">
        <v>49</v>
      </c>
      <c r="C4946" t="s">
        <v>286</v>
      </c>
      <c r="D4946" s="1" t="d">
        <v>1994-03-16</v>
      </c>
      <c r="E4946" s="1" t="str">
        <f t="shared" si="154"/>
        <v>1994</v>
      </c>
      <c r="F4946" s="1" t="str">
        <f t="shared" si="155"/>
        <v>Mar</v>
      </c>
      <c r="G4946" t="s">
        <v>50</v>
      </c>
      <c r="H4946" t="s">
        <v>329</v>
      </c>
      <c r="I4946">
        <v>0.18</v>
      </c>
      <c r="J4946">
        <v>0.14000000000000001</v>
      </c>
      <c r="K4946">
        <v>0</v>
      </c>
      <c r="L4946">
        <v>0.06</v>
      </c>
      <c r="M4946">
        <v>0.39</v>
      </c>
      <c r="N4946">
        <v>70</v>
      </c>
      <c r="O4946">
        <v>47</v>
      </c>
      <c r="P4946">
        <v>7.6</v>
      </c>
      <c r="Q4946">
        <v>43</v>
      </c>
      <c r="R4946" t="s">
        <v>363</v>
      </c>
      <c r="S4946" t="s">
        <v>88</v>
      </c>
    </row>
    <row r="4947" spans="1:19" x14ac:dyDescent="0.2">
      <c r="A4947" t="s">
        <v>4424</v>
      </c>
      <c r="B4947" t="s">
        <v>79</v>
      </c>
      <c r="C4947">
        <v>2011</v>
      </c>
      <c r="D4947" s="1" t="d">
        <v>2000-12-22</v>
      </c>
      <c r="E4947" s="1" t="str">
        <f t="shared" si="154"/>
        <v>2000</v>
      </c>
      <c r="F4947" s="1" t="str">
        <f t="shared" si="155"/>
        <v>Dec</v>
      </c>
      <c r="G4947" t="s">
        <v>50</v>
      </c>
      <c r="H4947" t="s">
        <v>933</v>
      </c>
      <c r="I4947">
        <v>0.12</v>
      </c>
      <c r="J4947">
        <v>0.05</v>
      </c>
      <c r="K4947">
        <v>0.2</v>
      </c>
      <c r="L4947">
        <v>0.01</v>
      </c>
      <c r="M4947">
        <v>0.39</v>
      </c>
      <c r="N4947">
        <v>61</v>
      </c>
      <c r="O4947">
        <v>30</v>
      </c>
      <c r="P4947">
        <v>7.7</v>
      </c>
      <c r="Q4947">
        <v>35</v>
      </c>
      <c r="R4947" t="s">
        <v>934</v>
      </c>
      <c r="S4947" t="s">
        <v>88</v>
      </c>
    </row>
    <row r="4948" spans="1:19" x14ac:dyDescent="0.2">
      <c r="A4948" t="s">
        <v>3947</v>
      </c>
      <c r="B4948" t="s">
        <v>55</v>
      </c>
      <c r="C4948">
        <v>2008</v>
      </c>
      <c r="D4948" s="1" t="d">
        <v>2007-01-05</v>
      </c>
      <c r="E4948" s="1" t="str">
        <f t="shared" si="154"/>
        <v>2007</v>
      </c>
      <c r="F4948" s="1" t="str">
        <f t="shared" si="155"/>
        <v>Jan</v>
      </c>
      <c r="G4948" t="s">
        <v>34</v>
      </c>
      <c r="H4948" t="s">
        <v>234</v>
      </c>
      <c r="I4948">
        <v>0.19</v>
      </c>
      <c r="J4948">
        <v>0.15</v>
      </c>
      <c r="K4948">
        <v>0</v>
      </c>
      <c r="L4948">
        <v>0.05</v>
      </c>
      <c r="M4948">
        <v>0.39</v>
      </c>
      <c r="N4948">
        <v>76</v>
      </c>
      <c r="O4948">
        <v>4</v>
      </c>
      <c r="P4948" t="s">
        <v>203</v>
      </c>
      <c r="R4948" t="s">
        <v>1477</v>
      </c>
      <c r="S4948" t="s">
        <v>20</v>
      </c>
    </row>
    <row r="4949" spans="1:19" x14ac:dyDescent="0.2">
      <c r="A4949" t="s">
        <v>4425</v>
      </c>
      <c r="B4949">
        <v>2600</v>
      </c>
      <c r="C4949">
        <v>1981</v>
      </c>
      <c r="D4949" s="1" t="d">
        <v>2018-12-01</v>
      </c>
      <c r="E4949" s="1" t="str">
        <f t="shared" si="154"/>
        <v>2018</v>
      </c>
      <c r="F4949" s="1" t="str">
        <f t="shared" si="155"/>
        <v>Dec</v>
      </c>
      <c r="G4949" t="s">
        <v>50</v>
      </c>
      <c r="H4949" t="s">
        <v>4426</v>
      </c>
      <c r="I4949">
        <v>0.36</v>
      </c>
      <c r="J4949">
        <v>0.02</v>
      </c>
      <c r="K4949">
        <v>0</v>
      </c>
      <c r="L4949">
        <v>0</v>
      </c>
      <c r="M4949">
        <v>0.39</v>
      </c>
    </row>
    <row r="4950" spans="1:19" x14ac:dyDescent="0.2">
      <c r="A4950" t="s">
        <v>4427</v>
      </c>
      <c r="B4950" t="s">
        <v>104</v>
      </c>
      <c r="C4950">
        <v>1999</v>
      </c>
      <c r="D4950" s="1" t="d">
        <v>2010-07-30</v>
      </c>
      <c r="E4950" s="1" t="str">
        <f t="shared" si="154"/>
        <v>2010</v>
      </c>
      <c r="F4950" s="1" t="str">
        <f t="shared" si="155"/>
        <v>Jul</v>
      </c>
      <c r="G4950" t="s">
        <v>39</v>
      </c>
      <c r="H4950" t="s">
        <v>234</v>
      </c>
      <c r="I4950">
        <v>0</v>
      </c>
      <c r="J4950">
        <v>0</v>
      </c>
      <c r="K4950">
        <v>0.36</v>
      </c>
      <c r="L4950">
        <v>0.03</v>
      </c>
      <c r="M4950">
        <v>0.39</v>
      </c>
    </row>
    <row r="4951" spans="1:19" x14ac:dyDescent="0.2">
      <c r="A4951" t="s">
        <v>4428</v>
      </c>
      <c r="B4951" t="s">
        <v>17</v>
      </c>
      <c r="C4951">
        <v>2009</v>
      </c>
      <c r="D4951" s="1" t="d">
        <v>2018-10-26</v>
      </c>
      <c r="E4951" s="1" t="str">
        <f t="shared" si="154"/>
        <v>2018</v>
      </c>
      <c r="F4951" s="1" t="str">
        <f t="shared" si="155"/>
        <v>Oct</v>
      </c>
      <c r="G4951" t="s">
        <v>18</v>
      </c>
      <c r="H4951" t="s">
        <v>202</v>
      </c>
      <c r="I4951">
        <v>0.36</v>
      </c>
      <c r="J4951">
        <v>0</v>
      </c>
      <c r="K4951">
        <v>0</v>
      </c>
      <c r="L4951">
        <v>0.03</v>
      </c>
      <c r="M4951">
        <v>0.39</v>
      </c>
    </row>
    <row r="4952" spans="1:19" x14ac:dyDescent="0.2">
      <c r="A4952" t="s">
        <v>4429</v>
      </c>
      <c r="B4952" t="s">
        <v>32</v>
      </c>
      <c r="C4952">
        <v>2009</v>
      </c>
      <c r="D4952" s="1" t="d">
        <v>2004-03-09</v>
      </c>
      <c r="E4952" s="1" t="str">
        <f t="shared" si="154"/>
        <v>2004</v>
      </c>
      <c r="F4952" s="1" t="str">
        <f t="shared" si="155"/>
        <v>Mar</v>
      </c>
      <c r="G4952" t="s">
        <v>101</v>
      </c>
      <c r="H4952" t="s">
        <v>484</v>
      </c>
      <c r="I4952">
        <v>0.24</v>
      </c>
      <c r="J4952">
        <v>0.11</v>
      </c>
      <c r="K4952">
        <v>0</v>
      </c>
      <c r="L4952">
        <v>0.04</v>
      </c>
      <c r="M4952">
        <v>0.39</v>
      </c>
      <c r="P4952" t="s">
        <v>203</v>
      </c>
      <c r="R4952" t="s">
        <v>484</v>
      </c>
      <c r="S4952" t="s">
        <v>20</v>
      </c>
    </row>
    <row r="4953" spans="1:19" x14ac:dyDescent="0.2">
      <c r="A4953" t="s">
        <v>4430</v>
      </c>
      <c r="B4953" t="s">
        <v>79</v>
      </c>
      <c r="C4953">
        <v>2013</v>
      </c>
      <c r="D4953" s="1" t="d">
        <v>2021-09-08</v>
      </c>
      <c r="E4953" s="1" t="str">
        <f t="shared" si="154"/>
        <v>2021</v>
      </c>
      <c r="F4953" s="1" t="str">
        <f t="shared" si="155"/>
        <v>Sep</v>
      </c>
      <c r="G4953" t="s">
        <v>50</v>
      </c>
      <c r="H4953" t="s">
        <v>372</v>
      </c>
      <c r="I4953">
        <v>0.05</v>
      </c>
      <c r="J4953">
        <v>0.04</v>
      </c>
      <c r="K4953">
        <v>0.28000000000000003</v>
      </c>
      <c r="L4953">
        <v>0.01</v>
      </c>
      <c r="M4953">
        <v>0.39</v>
      </c>
      <c r="N4953">
        <v>75</v>
      </c>
      <c r="O4953">
        <v>5</v>
      </c>
      <c r="P4953">
        <v>7.6</v>
      </c>
      <c r="Q4953">
        <v>26</v>
      </c>
      <c r="R4953" t="s">
        <v>4431</v>
      </c>
      <c r="S4953" t="s">
        <v>88</v>
      </c>
    </row>
    <row r="4954" spans="1:19" x14ac:dyDescent="0.2">
      <c r="A4954" t="s">
        <v>1690</v>
      </c>
      <c r="B4954" t="s">
        <v>44</v>
      </c>
      <c r="C4954">
        <v>2010</v>
      </c>
      <c r="D4954" s="1" t="d">
        <v>1989-07-01</v>
      </c>
      <c r="E4954" s="1" t="str">
        <f t="shared" si="154"/>
        <v>1989</v>
      </c>
      <c r="F4954" s="1" t="str">
        <f t="shared" si="155"/>
        <v>Jul</v>
      </c>
      <c r="G4954" t="s">
        <v>18</v>
      </c>
      <c r="H4954" t="s">
        <v>134</v>
      </c>
      <c r="I4954">
        <v>0.18</v>
      </c>
      <c r="J4954">
        <v>0.16</v>
      </c>
      <c r="K4954">
        <v>0</v>
      </c>
      <c r="L4954">
        <v>0.04</v>
      </c>
      <c r="M4954">
        <v>0.39</v>
      </c>
      <c r="N4954">
        <v>68</v>
      </c>
      <c r="O4954">
        <v>21</v>
      </c>
      <c r="P4954">
        <v>5.4</v>
      </c>
      <c r="Q4954">
        <v>9</v>
      </c>
      <c r="R4954" t="s">
        <v>193</v>
      </c>
      <c r="S4954" t="s">
        <v>20</v>
      </c>
    </row>
    <row r="4955" spans="1:19" x14ac:dyDescent="0.2">
      <c r="A4955" t="s">
        <v>4432</v>
      </c>
      <c r="B4955" t="s">
        <v>49</v>
      </c>
      <c r="C4955">
        <v>2008</v>
      </c>
      <c r="D4955" s="1" t="d">
        <v>1997-01-09</v>
      </c>
      <c r="E4955" s="1" t="str">
        <f t="shared" si="154"/>
        <v>1997</v>
      </c>
      <c r="F4955" s="1" t="str">
        <f t="shared" si="155"/>
        <v>Jan</v>
      </c>
      <c r="G4955" t="s">
        <v>24</v>
      </c>
      <c r="H4955" t="s">
        <v>222</v>
      </c>
      <c r="I4955">
        <v>7.0000000000000007E-2</v>
      </c>
      <c r="J4955">
        <v>0.24</v>
      </c>
      <c r="K4955">
        <v>0</v>
      </c>
      <c r="L4955">
        <v>0.08</v>
      </c>
      <c r="M4955">
        <v>0.39</v>
      </c>
      <c r="N4955">
        <v>65</v>
      </c>
      <c r="O4955">
        <v>21</v>
      </c>
      <c r="P4955">
        <v>6</v>
      </c>
      <c r="Q4955">
        <v>9</v>
      </c>
      <c r="R4955" t="s">
        <v>4433</v>
      </c>
      <c r="S4955" t="s">
        <v>20</v>
      </c>
    </row>
    <row r="4956" spans="1:19" x14ac:dyDescent="0.2">
      <c r="A4956" t="s">
        <v>3964</v>
      </c>
      <c r="B4956" t="s">
        <v>44</v>
      </c>
      <c r="C4956">
        <v>2011</v>
      </c>
      <c r="D4956" s="1" t="d">
        <v>2014-10-03</v>
      </c>
      <c r="E4956" s="1" t="str">
        <f t="shared" si="154"/>
        <v>2014</v>
      </c>
      <c r="F4956" s="1" t="str">
        <f t="shared" si="155"/>
        <v>Oct</v>
      </c>
      <c r="G4956" t="s">
        <v>37</v>
      </c>
      <c r="H4956" t="s">
        <v>484</v>
      </c>
      <c r="I4956">
        <v>0.18</v>
      </c>
      <c r="J4956">
        <v>0.16</v>
      </c>
      <c r="K4956">
        <v>0.01</v>
      </c>
      <c r="L4956">
        <v>0.04</v>
      </c>
      <c r="M4956">
        <v>0.39</v>
      </c>
      <c r="N4956">
        <v>71</v>
      </c>
      <c r="O4956">
        <v>74</v>
      </c>
      <c r="P4956">
        <v>7</v>
      </c>
      <c r="Q4956">
        <v>77</v>
      </c>
      <c r="R4956" t="s">
        <v>600</v>
      </c>
      <c r="S4956" t="s">
        <v>53</v>
      </c>
    </row>
    <row r="4957" spans="1:19" x14ac:dyDescent="0.2">
      <c r="A4957" t="s">
        <v>2338</v>
      </c>
      <c r="B4957" t="s">
        <v>64</v>
      </c>
      <c r="C4957">
        <v>2003</v>
      </c>
      <c r="D4957" s="1" t="d">
        <v>1992-06-23</v>
      </c>
      <c r="E4957" s="1" t="str">
        <f t="shared" si="154"/>
        <v>1992</v>
      </c>
      <c r="F4957" s="1" t="str">
        <f t="shared" si="155"/>
        <v>Jun</v>
      </c>
      <c r="G4957" t="s">
        <v>18</v>
      </c>
      <c r="H4957" t="s">
        <v>134</v>
      </c>
      <c r="I4957">
        <v>0.28000000000000003</v>
      </c>
      <c r="J4957">
        <v>0.1</v>
      </c>
      <c r="K4957">
        <v>0</v>
      </c>
      <c r="L4957">
        <v>0.01</v>
      </c>
      <c r="M4957">
        <v>0.39</v>
      </c>
      <c r="N4957">
        <v>53</v>
      </c>
      <c r="O4957">
        <v>6</v>
      </c>
      <c r="P4957">
        <v>8.3000000000000007</v>
      </c>
      <c r="Q4957">
        <v>9</v>
      </c>
      <c r="R4957" t="s">
        <v>1196</v>
      </c>
      <c r="S4957" t="s">
        <v>20</v>
      </c>
    </row>
    <row r="4958" spans="1:19" x14ac:dyDescent="0.2">
      <c r="A4958" t="s">
        <v>4434</v>
      </c>
      <c r="B4958" t="s">
        <v>49</v>
      </c>
      <c r="C4958">
        <v>2011</v>
      </c>
      <c r="D4958" s="1" t="d">
        <v>2019-10-03</v>
      </c>
      <c r="E4958" s="1" t="str">
        <f t="shared" si="154"/>
        <v>2019</v>
      </c>
      <c r="F4958" s="1" t="str">
        <f t="shared" si="155"/>
        <v>Oct</v>
      </c>
      <c r="G4958" t="s">
        <v>28</v>
      </c>
      <c r="H4958" t="s">
        <v>242</v>
      </c>
      <c r="I4958">
        <v>0.17</v>
      </c>
      <c r="J4958">
        <v>0.13</v>
      </c>
      <c r="K4958">
        <v>0.03</v>
      </c>
      <c r="L4958">
        <v>0.05</v>
      </c>
      <c r="M4958">
        <v>0.39</v>
      </c>
      <c r="N4958">
        <v>71</v>
      </c>
      <c r="O4958">
        <v>52</v>
      </c>
      <c r="P4958">
        <v>6.3</v>
      </c>
      <c r="Q4958">
        <v>86</v>
      </c>
      <c r="R4958" t="s">
        <v>401</v>
      </c>
      <c r="S4958" t="s">
        <v>88</v>
      </c>
    </row>
    <row r="4959" spans="1:19" x14ac:dyDescent="0.2">
      <c r="A4959" t="s">
        <v>4435</v>
      </c>
      <c r="B4959" t="s">
        <v>55</v>
      </c>
      <c r="C4959">
        <v>2003</v>
      </c>
      <c r="D4959" s="1" t="d">
        <v>2016-11-01</v>
      </c>
      <c r="E4959" s="1" t="str">
        <f t="shared" si="154"/>
        <v>2016</v>
      </c>
      <c r="F4959" s="1" t="str">
        <f t="shared" si="155"/>
        <v>Nov</v>
      </c>
      <c r="G4959" t="s">
        <v>50</v>
      </c>
      <c r="H4959" t="s">
        <v>484</v>
      </c>
      <c r="I4959">
        <v>0.19</v>
      </c>
      <c r="J4959">
        <v>0.15</v>
      </c>
      <c r="K4959">
        <v>0</v>
      </c>
      <c r="L4959">
        <v>0.05</v>
      </c>
      <c r="M4959">
        <v>0.38</v>
      </c>
    </row>
    <row r="4960" spans="1:19" x14ac:dyDescent="0.2">
      <c r="A4960" t="s">
        <v>3999</v>
      </c>
      <c r="B4960" t="s">
        <v>49</v>
      </c>
      <c r="C4960" t="s">
        <v>286</v>
      </c>
      <c r="D4960" s="1" t="d">
        <v>1990-06-06</v>
      </c>
      <c r="E4960" s="1" t="str">
        <f t="shared" si="154"/>
        <v>1990</v>
      </c>
      <c r="F4960" s="1" t="str">
        <f t="shared" si="155"/>
        <v>Jun</v>
      </c>
      <c r="G4960" t="s">
        <v>50</v>
      </c>
      <c r="H4960" t="s">
        <v>234</v>
      </c>
      <c r="I4960">
        <v>0.18</v>
      </c>
      <c r="J4960">
        <v>0.14000000000000001</v>
      </c>
      <c r="K4960">
        <v>0</v>
      </c>
      <c r="L4960">
        <v>0.06</v>
      </c>
      <c r="M4960">
        <v>0.38</v>
      </c>
      <c r="N4960">
        <v>71</v>
      </c>
      <c r="O4960">
        <v>41</v>
      </c>
      <c r="P4960">
        <v>6.9</v>
      </c>
      <c r="Q4960">
        <v>143</v>
      </c>
      <c r="R4960" t="s">
        <v>532</v>
      </c>
      <c r="S4960" t="s">
        <v>53</v>
      </c>
    </row>
    <row r="4961" spans="1:19" x14ac:dyDescent="0.2">
      <c r="A4961" t="s">
        <v>4436</v>
      </c>
      <c r="B4961" t="s">
        <v>104</v>
      </c>
      <c r="C4961">
        <v>1996</v>
      </c>
      <c r="D4961" s="1" t="d">
        <v>2007-02-20</v>
      </c>
      <c r="E4961" s="1" t="str">
        <f t="shared" si="154"/>
        <v>2007</v>
      </c>
      <c r="F4961" s="1" t="str">
        <f t="shared" si="155"/>
        <v>Feb</v>
      </c>
      <c r="G4961" t="s">
        <v>18</v>
      </c>
      <c r="H4961" t="s">
        <v>4437</v>
      </c>
      <c r="I4961">
        <v>0.21</v>
      </c>
      <c r="J4961">
        <v>0.15</v>
      </c>
      <c r="K4961">
        <v>0</v>
      </c>
      <c r="L4961">
        <v>0.03</v>
      </c>
      <c r="M4961">
        <v>0.38</v>
      </c>
    </row>
    <row r="4962" spans="1:19" x14ac:dyDescent="0.2">
      <c r="A4962" t="s">
        <v>3263</v>
      </c>
      <c r="B4962" t="s">
        <v>1015</v>
      </c>
      <c r="C4962">
        <v>2012</v>
      </c>
      <c r="D4962" s="1" t="d">
        <v>2001-03-19</v>
      </c>
      <c r="E4962" s="1" t="str">
        <f t="shared" si="154"/>
        <v>2001</v>
      </c>
      <c r="F4962" s="1" t="str">
        <f t="shared" si="155"/>
        <v>Mar</v>
      </c>
      <c r="G4962" t="s">
        <v>24</v>
      </c>
      <c r="H4962" t="s">
        <v>151</v>
      </c>
      <c r="I4962">
        <v>0.09</v>
      </c>
      <c r="J4962">
        <v>0.2</v>
      </c>
      <c r="K4962">
        <v>0</v>
      </c>
      <c r="L4962">
        <v>0.09</v>
      </c>
      <c r="M4962">
        <v>0.38</v>
      </c>
    </row>
    <row r="4963" spans="1:19" x14ac:dyDescent="0.2">
      <c r="A4963" t="s">
        <v>4438</v>
      </c>
      <c r="B4963" t="s">
        <v>57</v>
      </c>
      <c r="C4963">
        <v>1991</v>
      </c>
      <c r="D4963" s="1" t="d">
        <v>1993-09-29</v>
      </c>
      <c r="E4963" s="1" t="str">
        <f t="shared" si="154"/>
        <v>1993</v>
      </c>
      <c r="F4963" s="1" t="str">
        <f t="shared" si="155"/>
        <v>Sep</v>
      </c>
      <c r="G4963" t="s">
        <v>18</v>
      </c>
      <c r="H4963" t="s">
        <v>19</v>
      </c>
      <c r="I4963">
        <v>0</v>
      </c>
      <c r="J4963">
        <v>0</v>
      </c>
      <c r="K4963">
        <v>0.38</v>
      </c>
      <c r="L4963">
        <v>0</v>
      </c>
      <c r="M4963">
        <v>0.38</v>
      </c>
    </row>
    <row r="4964" spans="1:19" x14ac:dyDescent="0.2">
      <c r="A4964" t="s">
        <v>4439</v>
      </c>
      <c r="B4964" t="s">
        <v>55</v>
      </c>
      <c r="C4964">
        <v>2003</v>
      </c>
      <c r="D4964" s="1" t="d">
        <v>1992-04-05</v>
      </c>
      <c r="E4964" s="1" t="str">
        <f t="shared" si="154"/>
        <v>1992</v>
      </c>
      <c r="F4964" s="1" t="str">
        <f t="shared" si="155"/>
        <v>Apr</v>
      </c>
      <c r="G4964" t="s">
        <v>28</v>
      </c>
      <c r="H4964" t="s">
        <v>3091</v>
      </c>
      <c r="I4964">
        <v>7.0000000000000007E-2</v>
      </c>
      <c r="J4964">
        <v>0.05</v>
      </c>
      <c r="K4964">
        <v>0.25</v>
      </c>
      <c r="L4964">
        <v>0.02</v>
      </c>
      <c r="M4964">
        <v>0.38</v>
      </c>
      <c r="N4964">
        <v>82</v>
      </c>
      <c r="O4964">
        <v>42</v>
      </c>
      <c r="P4964">
        <v>8.6999999999999993</v>
      </c>
      <c r="Q4964">
        <v>83</v>
      </c>
      <c r="R4964" t="s">
        <v>2520</v>
      </c>
      <c r="S4964" t="s">
        <v>53</v>
      </c>
    </row>
    <row r="4965" spans="1:19" x14ac:dyDescent="0.2">
      <c r="A4965" t="s">
        <v>4440</v>
      </c>
      <c r="B4965" t="s">
        <v>27</v>
      </c>
      <c r="C4965">
        <v>1998</v>
      </c>
      <c r="D4965" s="1" t="d">
        <v>1997-07-08</v>
      </c>
      <c r="E4965" s="1" t="str">
        <f t="shared" si="154"/>
        <v>1997</v>
      </c>
      <c r="F4965" s="1" t="str">
        <f t="shared" si="155"/>
        <v>Jul</v>
      </c>
      <c r="G4965" t="s">
        <v>1</v>
      </c>
      <c r="H4965" t="s">
        <v>19</v>
      </c>
      <c r="I4965">
        <v>0</v>
      </c>
      <c r="J4965">
        <v>0</v>
      </c>
      <c r="K4965">
        <v>0.38</v>
      </c>
      <c r="L4965">
        <v>0</v>
      </c>
      <c r="M4965">
        <v>0.38</v>
      </c>
    </row>
    <row r="4966" spans="1:19" x14ac:dyDescent="0.2">
      <c r="A4966" t="s">
        <v>2695</v>
      </c>
      <c r="B4966" t="s">
        <v>104</v>
      </c>
      <c r="C4966">
        <v>1997</v>
      </c>
      <c r="D4966" s="1" t="d">
        <v>1989-05-04</v>
      </c>
      <c r="E4966" s="1" t="str">
        <f t="shared" si="154"/>
        <v>1989</v>
      </c>
      <c r="F4966" s="1" t="str">
        <f t="shared" si="155"/>
        <v>May</v>
      </c>
      <c r="G4966" t="s">
        <v>24</v>
      </c>
      <c r="H4966" t="s">
        <v>226</v>
      </c>
      <c r="I4966">
        <v>0.21</v>
      </c>
      <c r="J4966">
        <v>0.15</v>
      </c>
      <c r="K4966">
        <v>0</v>
      </c>
      <c r="L4966">
        <v>0.03</v>
      </c>
      <c r="M4966">
        <v>0.38</v>
      </c>
    </row>
    <row r="4967" spans="1:19" x14ac:dyDescent="0.2">
      <c r="A4967" t="s">
        <v>4441</v>
      </c>
      <c r="B4967" t="s">
        <v>104</v>
      </c>
      <c r="C4967">
        <v>1998</v>
      </c>
      <c r="D4967" s="1" t="d">
        <v>2013-05-23</v>
      </c>
      <c r="E4967" s="1" t="str">
        <f t="shared" si="154"/>
        <v>2013</v>
      </c>
      <c r="F4967" s="1" t="str">
        <f t="shared" si="155"/>
        <v>May</v>
      </c>
      <c r="G4967" t="s">
        <v>24</v>
      </c>
      <c r="H4967" t="s">
        <v>4410</v>
      </c>
      <c r="I4967">
        <v>0</v>
      </c>
      <c r="J4967">
        <v>0</v>
      </c>
      <c r="K4967">
        <v>0.36</v>
      </c>
      <c r="L4967">
        <v>0.03</v>
      </c>
      <c r="M4967">
        <v>0.38</v>
      </c>
    </row>
    <row r="4968" spans="1:19" x14ac:dyDescent="0.2">
      <c r="A4968" t="s">
        <v>2200</v>
      </c>
      <c r="B4968" t="s">
        <v>44</v>
      </c>
      <c r="C4968">
        <v>2013</v>
      </c>
      <c r="D4968" s="1" t="d">
        <v>2017-02-21</v>
      </c>
      <c r="E4968" s="1" t="str">
        <f t="shared" si="154"/>
        <v>2017</v>
      </c>
      <c r="F4968" s="1" t="str">
        <f t="shared" si="155"/>
        <v>Feb</v>
      </c>
      <c r="G4968" t="s">
        <v>39</v>
      </c>
      <c r="H4968" t="s">
        <v>1791</v>
      </c>
      <c r="I4968">
        <v>0.22</v>
      </c>
      <c r="J4968">
        <v>0.13</v>
      </c>
      <c r="K4968">
        <v>0</v>
      </c>
      <c r="L4968">
        <v>0.04</v>
      </c>
      <c r="M4968">
        <v>0.38</v>
      </c>
      <c r="N4968">
        <v>33</v>
      </c>
      <c r="O4968">
        <v>12</v>
      </c>
      <c r="P4968">
        <v>6.2</v>
      </c>
      <c r="Q4968">
        <v>30</v>
      </c>
      <c r="R4968" t="s">
        <v>2201</v>
      </c>
      <c r="S4968" t="s">
        <v>20</v>
      </c>
    </row>
    <row r="4969" spans="1:19" x14ac:dyDescent="0.2">
      <c r="A4969" t="s">
        <v>2469</v>
      </c>
      <c r="B4969" t="s">
        <v>137</v>
      </c>
      <c r="C4969">
        <v>2004</v>
      </c>
      <c r="D4969" s="1" t="d">
        <v>1997-01-09</v>
      </c>
      <c r="E4969" s="1" t="str">
        <f t="shared" si="154"/>
        <v>1997</v>
      </c>
      <c r="F4969" s="1" t="str">
        <f t="shared" si="155"/>
        <v>Jan</v>
      </c>
      <c r="G4969" t="s">
        <v>18</v>
      </c>
      <c r="H4969" t="s">
        <v>151</v>
      </c>
      <c r="I4969">
        <v>0.28999999999999998</v>
      </c>
      <c r="J4969">
        <v>0.08</v>
      </c>
      <c r="K4969">
        <v>0</v>
      </c>
      <c r="L4969">
        <v>0.01</v>
      </c>
      <c r="M4969">
        <v>0.38</v>
      </c>
      <c r="N4969">
        <v>86</v>
      </c>
      <c r="O4969">
        <v>18</v>
      </c>
      <c r="P4969">
        <v>8.3000000000000007</v>
      </c>
      <c r="Q4969">
        <v>11</v>
      </c>
      <c r="R4969" t="s">
        <v>426</v>
      </c>
      <c r="S4969" t="s">
        <v>20</v>
      </c>
    </row>
    <row r="4970" spans="1:19" x14ac:dyDescent="0.2">
      <c r="A4970" t="s">
        <v>4442</v>
      </c>
      <c r="B4970" t="s">
        <v>55</v>
      </c>
      <c r="C4970">
        <v>2007</v>
      </c>
      <c r="D4970" s="1" t="d">
        <v>1994-07-11</v>
      </c>
      <c r="E4970" s="1" t="str">
        <f t="shared" si="154"/>
        <v>1994</v>
      </c>
      <c r="F4970" s="1" t="str">
        <f t="shared" si="155"/>
        <v>Jul</v>
      </c>
      <c r="G4970" t="s">
        <v>50</v>
      </c>
      <c r="H4970" t="s">
        <v>267</v>
      </c>
      <c r="I4970">
        <v>0.19</v>
      </c>
      <c r="J4970">
        <v>0.15</v>
      </c>
      <c r="K4970">
        <v>0</v>
      </c>
      <c r="L4970">
        <v>0.05</v>
      </c>
      <c r="M4970">
        <v>0.38</v>
      </c>
      <c r="N4970">
        <v>38</v>
      </c>
      <c r="O4970">
        <v>10</v>
      </c>
      <c r="P4970">
        <v>3.9</v>
      </c>
      <c r="Q4970">
        <v>7</v>
      </c>
      <c r="R4970" t="s">
        <v>4443</v>
      </c>
      <c r="S4970" t="s">
        <v>112</v>
      </c>
    </row>
    <row r="4971" spans="1:19" x14ac:dyDescent="0.2">
      <c r="A4971" t="s">
        <v>4444</v>
      </c>
      <c r="B4971" t="s">
        <v>55</v>
      </c>
      <c r="C4971">
        <v>2007</v>
      </c>
      <c r="D4971" s="1" t="d">
        <v>2015-07-14</v>
      </c>
      <c r="E4971" s="1" t="str">
        <f t="shared" si="154"/>
        <v>2015</v>
      </c>
      <c r="F4971" s="1" t="str">
        <f t="shared" si="155"/>
        <v>Jul</v>
      </c>
      <c r="G4971" t="s">
        <v>272</v>
      </c>
      <c r="H4971" t="s">
        <v>372</v>
      </c>
      <c r="I4971">
        <v>0</v>
      </c>
      <c r="J4971">
        <v>0</v>
      </c>
      <c r="K4971">
        <v>0.38</v>
      </c>
      <c r="L4971">
        <v>0</v>
      </c>
      <c r="M4971">
        <v>0.38</v>
      </c>
    </row>
    <row r="4972" spans="1:19" x14ac:dyDescent="0.2">
      <c r="A4972" t="s">
        <v>4445</v>
      </c>
      <c r="B4972" t="s">
        <v>17</v>
      </c>
      <c r="C4972">
        <v>2009</v>
      </c>
      <c r="D4972" s="1" t="d">
        <v>2004-08-23</v>
      </c>
      <c r="E4972" s="1" t="str">
        <f t="shared" si="154"/>
        <v>2004</v>
      </c>
      <c r="F4972" s="1" t="str">
        <f t="shared" si="155"/>
        <v>Aug</v>
      </c>
      <c r="G4972" t="s">
        <v>34</v>
      </c>
      <c r="H4972" t="s">
        <v>2703</v>
      </c>
      <c r="I4972">
        <v>0</v>
      </c>
      <c r="J4972">
        <v>0.36</v>
      </c>
      <c r="K4972">
        <v>0</v>
      </c>
      <c r="L4972">
        <v>0.02</v>
      </c>
      <c r="M4972">
        <v>0.38</v>
      </c>
    </row>
    <row r="4973" spans="1:19" x14ac:dyDescent="0.2">
      <c r="A4973" t="s">
        <v>772</v>
      </c>
      <c r="B4973" t="s">
        <v>49</v>
      </c>
      <c r="C4973">
        <v>2006</v>
      </c>
      <c r="D4973" s="1" t="d">
        <v>2017-10-24</v>
      </c>
      <c r="E4973" s="1" t="str">
        <f t="shared" si="154"/>
        <v>2017</v>
      </c>
      <c r="F4973" s="1" t="str">
        <f t="shared" si="155"/>
        <v>Oct</v>
      </c>
      <c r="G4973" t="s">
        <v>28</v>
      </c>
      <c r="H4973" t="s">
        <v>71</v>
      </c>
      <c r="I4973">
        <v>0.33</v>
      </c>
      <c r="J4973">
        <v>0.02</v>
      </c>
      <c r="K4973">
        <v>0</v>
      </c>
      <c r="L4973">
        <v>0.03</v>
      </c>
      <c r="M4973">
        <v>0.38</v>
      </c>
      <c r="N4973">
        <v>78</v>
      </c>
      <c r="O4973">
        <v>35</v>
      </c>
      <c r="P4973">
        <v>7.6</v>
      </c>
      <c r="Q4973">
        <v>49</v>
      </c>
      <c r="R4973" t="s">
        <v>773</v>
      </c>
      <c r="S4973" t="s">
        <v>88</v>
      </c>
    </row>
    <row r="4974" spans="1:19" x14ac:dyDescent="0.2">
      <c r="A4974" t="s">
        <v>4446</v>
      </c>
      <c r="B4974" t="s">
        <v>64</v>
      </c>
      <c r="C4974">
        <v>2005</v>
      </c>
      <c r="D4974" s="1" t="d">
        <v>2018-08-28</v>
      </c>
      <c r="E4974" s="1" t="str">
        <f t="shared" si="154"/>
        <v>2018</v>
      </c>
      <c r="F4974" s="1" t="str">
        <f t="shared" si="155"/>
        <v>Aug</v>
      </c>
      <c r="G4974" t="s">
        <v>1</v>
      </c>
      <c r="H4974" t="s">
        <v>4447</v>
      </c>
      <c r="I4974">
        <v>0.27</v>
      </c>
      <c r="J4974">
        <v>0.1</v>
      </c>
      <c r="K4974">
        <v>0</v>
      </c>
      <c r="L4974">
        <v>0.01</v>
      </c>
      <c r="M4974">
        <v>0.38</v>
      </c>
    </row>
    <row r="4975" spans="1:19" x14ac:dyDescent="0.2">
      <c r="A4975" t="s">
        <v>4448</v>
      </c>
      <c r="B4975" t="s">
        <v>32</v>
      </c>
      <c r="C4975">
        <v>2007</v>
      </c>
      <c r="D4975" s="1" t="d">
        <v>2016-04-18</v>
      </c>
      <c r="E4975" s="1" t="str">
        <f t="shared" si="154"/>
        <v>2016</v>
      </c>
      <c r="F4975" s="1" t="str">
        <f t="shared" si="155"/>
        <v>Apr</v>
      </c>
      <c r="G4975" t="s">
        <v>30</v>
      </c>
      <c r="H4975" t="s">
        <v>283</v>
      </c>
      <c r="I4975">
        <v>0.33</v>
      </c>
      <c r="J4975">
        <v>0.02</v>
      </c>
      <c r="K4975">
        <v>0</v>
      </c>
      <c r="L4975">
        <v>0.03</v>
      </c>
      <c r="M4975">
        <v>0.38</v>
      </c>
    </row>
    <row r="4976" spans="1:19" x14ac:dyDescent="0.2">
      <c r="A4976" t="s">
        <v>4449</v>
      </c>
      <c r="B4976" t="s">
        <v>79</v>
      </c>
      <c r="C4976">
        <v>2011</v>
      </c>
      <c r="D4976" s="1" t="d">
        <v>1995-10-07</v>
      </c>
      <c r="E4976" s="1" t="str">
        <f t="shared" si="154"/>
        <v>1995</v>
      </c>
      <c r="F4976" s="1" t="str">
        <f t="shared" si="155"/>
        <v>Oct</v>
      </c>
      <c r="G4976" t="s">
        <v>28</v>
      </c>
      <c r="H4976" t="s">
        <v>3091</v>
      </c>
      <c r="I4976">
        <v>0.28000000000000003</v>
      </c>
      <c r="J4976">
        <v>0.01</v>
      </c>
      <c r="K4976">
        <v>0.06</v>
      </c>
      <c r="L4976">
        <v>0.03</v>
      </c>
      <c r="M4976">
        <v>0.38</v>
      </c>
      <c r="N4976">
        <v>78</v>
      </c>
      <c r="O4976">
        <v>27</v>
      </c>
      <c r="P4976">
        <v>8.1999999999999993</v>
      </c>
      <c r="Q4976">
        <v>97</v>
      </c>
      <c r="R4976" t="s">
        <v>1921</v>
      </c>
      <c r="S4976" t="s">
        <v>88</v>
      </c>
    </row>
    <row r="4977" spans="1:19" x14ac:dyDescent="0.2">
      <c r="A4977" t="s">
        <v>4294</v>
      </c>
      <c r="B4977" t="s">
        <v>55</v>
      </c>
      <c r="C4977">
        <v>2001</v>
      </c>
      <c r="D4977" s="1" t="d">
        <v>1993-10-21</v>
      </c>
      <c r="E4977" s="1" t="str">
        <f t="shared" si="154"/>
        <v>1993</v>
      </c>
      <c r="F4977" s="1" t="str">
        <f t="shared" si="155"/>
        <v>Oct</v>
      </c>
      <c r="G4977" t="s">
        <v>18</v>
      </c>
      <c r="H4977" t="s">
        <v>68</v>
      </c>
      <c r="I4977">
        <v>0.19</v>
      </c>
      <c r="J4977">
        <v>0.15</v>
      </c>
      <c r="K4977">
        <v>0</v>
      </c>
      <c r="L4977">
        <v>0.05</v>
      </c>
      <c r="M4977">
        <v>0.38</v>
      </c>
      <c r="N4977">
        <v>51</v>
      </c>
      <c r="O4977">
        <v>18</v>
      </c>
      <c r="P4977">
        <v>4.5999999999999996</v>
      </c>
      <c r="Q4977">
        <v>5</v>
      </c>
      <c r="R4977" t="s">
        <v>4450</v>
      </c>
      <c r="S4977" t="s">
        <v>20</v>
      </c>
    </row>
    <row r="4978" spans="1:19" x14ac:dyDescent="0.2">
      <c r="A4978" t="s">
        <v>4451</v>
      </c>
      <c r="B4978" t="s">
        <v>17</v>
      </c>
      <c r="C4978">
        <v>2008</v>
      </c>
      <c r="D4978" s="1" t="d">
        <v>2002-12-09</v>
      </c>
      <c r="E4978" s="1" t="str">
        <f t="shared" si="154"/>
        <v>2002</v>
      </c>
      <c r="F4978" s="1" t="str">
        <f t="shared" si="155"/>
        <v>Dec</v>
      </c>
      <c r="G4978" t="s">
        <v>86</v>
      </c>
      <c r="H4978" t="s">
        <v>2117</v>
      </c>
      <c r="I4978">
        <v>0.34</v>
      </c>
      <c r="J4978">
        <v>0.02</v>
      </c>
      <c r="K4978">
        <v>0</v>
      </c>
      <c r="L4978">
        <v>0.03</v>
      </c>
      <c r="M4978">
        <v>0.38</v>
      </c>
      <c r="N4978">
        <v>72</v>
      </c>
      <c r="O4978">
        <v>20</v>
      </c>
      <c r="P4978">
        <v>8.4</v>
      </c>
      <c r="Q4978">
        <v>16</v>
      </c>
      <c r="R4978" t="s">
        <v>3529</v>
      </c>
      <c r="S4978" t="s">
        <v>88</v>
      </c>
    </row>
    <row r="4979" spans="1:19" x14ac:dyDescent="0.2">
      <c r="A4979" t="s">
        <v>1617</v>
      </c>
      <c r="B4979" t="s">
        <v>189</v>
      </c>
      <c r="C4979">
        <v>2002</v>
      </c>
      <c r="D4979" s="1" t="d">
        <v>2012-02-06</v>
      </c>
      <c r="E4979" s="1" t="str">
        <f t="shared" si="154"/>
        <v>2012</v>
      </c>
      <c r="F4979" s="1" t="str">
        <f t="shared" si="155"/>
        <v>Feb</v>
      </c>
      <c r="G4979" t="s">
        <v>37</v>
      </c>
      <c r="H4979" t="s">
        <v>523</v>
      </c>
      <c r="I4979">
        <v>0.3</v>
      </c>
      <c r="J4979">
        <v>0.08</v>
      </c>
      <c r="K4979">
        <v>0</v>
      </c>
      <c r="L4979">
        <v>0.01</v>
      </c>
      <c r="M4979">
        <v>0.38</v>
      </c>
      <c r="N4979">
        <v>70</v>
      </c>
      <c r="O4979">
        <v>19</v>
      </c>
      <c r="P4979">
        <v>7</v>
      </c>
      <c r="Q4979">
        <v>21</v>
      </c>
      <c r="R4979" t="s">
        <v>1618</v>
      </c>
      <c r="S4979" t="s">
        <v>53</v>
      </c>
    </row>
    <row r="4980" spans="1:19" x14ac:dyDescent="0.2">
      <c r="A4980" t="s">
        <v>2587</v>
      </c>
      <c r="B4980" t="s">
        <v>49</v>
      </c>
      <c r="C4980">
        <v>2007</v>
      </c>
      <c r="D4980" s="1" t="d">
        <v>1999-11-23</v>
      </c>
      <c r="E4980" s="1" t="str">
        <f t="shared" si="154"/>
        <v>1999</v>
      </c>
      <c r="F4980" s="1" t="str">
        <f t="shared" si="155"/>
        <v>Nov</v>
      </c>
      <c r="G4980" t="s">
        <v>18</v>
      </c>
      <c r="H4980" t="s">
        <v>134</v>
      </c>
      <c r="I4980">
        <v>0.35</v>
      </c>
      <c r="J4980">
        <v>0</v>
      </c>
      <c r="K4980">
        <v>0</v>
      </c>
      <c r="L4980">
        <v>0.03</v>
      </c>
      <c r="M4980">
        <v>0.38</v>
      </c>
      <c r="N4980">
        <v>77</v>
      </c>
      <c r="O4980">
        <v>13</v>
      </c>
      <c r="P4980">
        <v>7.9</v>
      </c>
      <c r="Q4980">
        <v>28</v>
      </c>
      <c r="R4980" t="s">
        <v>135</v>
      </c>
      <c r="S4980" t="s">
        <v>20</v>
      </c>
    </row>
    <row r="4981" spans="1:19" x14ac:dyDescent="0.2">
      <c r="A4981" t="s">
        <v>4452</v>
      </c>
      <c r="B4981" t="s">
        <v>32</v>
      </c>
      <c r="C4981">
        <v>2007</v>
      </c>
      <c r="D4981" s="1" t="d">
        <v>1989-08-04</v>
      </c>
      <c r="E4981" s="1" t="str">
        <f t="shared" si="154"/>
        <v>1989</v>
      </c>
      <c r="F4981" s="1" t="str">
        <f t="shared" si="155"/>
        <v>Aug</v>
      </c>
      <c r="G4981" t="s">
        <v>34</v>
      </c>
      <c r="H4981" t="s">
        <v>111</v>
      </c>
      <c r="I4981">
        <v>0.38</v>
      </c>
      <c r="J4981">
        <v>0</v>
      </c>
      <c r="K4981">
        <v>0</v>
      </c>
      <c r="L4981">
        <v>0</v>
      </c>
      <c r="M4981">
        <v>0.38</v>
      </c>
    </row>
    <row r="4982" spans="1:19" x14ac:dyDescent="0.2">
      <c r="A4982" t="s">
        <v>4453</v>
      </c>
      <c r="B4982" t="s">
        <v>55</v>
      </c>
      <c r="C4982">
        <v>2002</v>
      </c>
      <c r="D4982" s="1" t="d">
        <v>2007-04-02</v>
      </c>
      <c r="E4982" s="1" t="str">
        <f t="shared" si="154"/>
        <v>2007</v>
      </c>
      <c r="F4982" s="1" t="str">
        <f t="shared" si="155"/>
        <v>Apr</v>
      </c>
      <c r="G4982" t="s">
        <v>272</v>
      </c>
      <c r="H4982" t="s">
        <v>372</v>
      </c>
      <c r="I4982">
        <v>0</v>
      </c>
      <c r="J4982">
        <v>0</v>
      </c>
      <c r="K4982">
        <v>0.38</v>
      </c>
      <c r="L4982">
        <v>0</v>
      </c>
      <c r="M4982">
        <v>0.38</v>
      </c>
    </row>
    <row r="4983" spans="1:19" x14ac:dyDescent="0.2">
      <c r="A4983" t="s">
        <v>4454</v>
      </c>
      <c r="B4983" t="s">
        <v>64</v>
      </c>
      <c r="C4983">
        <v>2002</v>
      </c>
      <c r="D4983" s="1" t="d">
        <v>1996-06-21</v>
      </c>
      <c r="E4983" s="1" t="str">
        <f t="shared" si="154"/>
        <v>1996</v>
      </c>
      <c r="F4983" s="1" t="str">
        <f t="shared" si="155"/>
        <v>Jun</v>
      </c>
      <c r="G4983" t="s">
        <v>50</v>
      </c>
      <c r="H4983" t="s">
        <v>111</v>
      </c>
      <c r="I4983">
        <v>0.27</v>
      </c>
      <c r="J4983">
        <v>0.1</v>
      </c>
      <c r="K4983">
        <v>0</v>
      </c>
      <c r="L4983">
        <v>0.01</v>
      </c>
      <c r="M4983">
        <v>0.38</v>
      </c>
      <c r="N4983">
        <v>47</v>
      </c>
      <c r="O4983">
        <v>11</v>
      </c>
      <c r="P4983" t="s">
        <v>203</v>
      </c>
      <c r="R4983" t="s">
        <v>1241</v>
      </c>
      <c r="S4983" t="s">
        <v>20</v>
      </c>
    </row>
    <row r="4984" spans="1:19" x14ac:dyDescent="0.2">
      <c r="A4984" t="s">
        <v>636</v>
      </c>
      <c r="B4984" t="s">
        <v>55</v>
      </c>
      <c r="C4984">
        <v>2008</v>
      </c>
      <c r="D4984" s="1" t="d">
        <v>2022-09-16</v>
      </c>
      <c r="E4984" s="1" t="str">
        <f t="shared" si="154"/>
        <v>2022</v>
      </c>
      <c r="F4984" s="1" t="str">
        <f t="shared" si="155"/>
        <v>Sep</v>
      </c>
      <c r="G4984" t="s">
        <v>18</v>
      </c>
      <c r="H4984" t="s">
        <v>151</v>
      </c>
      <c r="I4984">
        <v>0.1</v>
      </c>
      <c r="J4984">
        <v>0</v>
      </c>
      <c r="K4984">
        <v>0</v>
      </c>
      <c r="L4984">
        <v>0.28000000000000003</v>
      </c>
      <c r="M4984">
        <v>0.38</v>
      </c>
      <c r="N4984">
        <v>70</v>
      </c>
      <c r="O4984">
        <v>9</v>
      </c>
      <c r="P4984">
        <v>8.3000000000000007</v>
      </c>
      <c r="Q4984">
        <v>4</v>
      </c>
      <c r="R4984" t="s">
        <v>637</v>
      </c>
      <c r="S4984" t="s">
        <v>112</v>
      </c>
    </row>
    <row r="4985" spans="1:19" x14ac:dyDescent="0.2">
      <c r="A4985" t="s">
        <v>4455</v>
      </c>
      <c r="B4985" t="s">
        <v>55</v>
      </c>
      <c r="C4985">
        <v>2002</v>
      </c>
      <c r="D4985" s="1" t="d">
        <v>2021-10-06</v>
      </c>
      <c r="E4985" s="1" t="str">
        <f t="shared" si="154"/>
        <v>2021</v>
      </c>
      <c r="F4985" s="1" t="str">
        <f t="shared" si="155"/>
        <v>Oct</v>
      </c>
      <c r="G4985" t="s">
        <v>50</v>
      </c>
      <c r="H4985" t="s">
        <v>151</v>
      </c>
      <c r="I4985">
        <v>0.19</v>
      </c>
      <c r="J4985">
        <v>0.15</v>
      </c>
      <c r="K4985">
        <v>0</v>
      </c>
      <c r="L4985">
        <v>0.05</v>
      </c>
      <c r="M4985">
        <v>0.38</v>
      </c>
      <c r="N4985">
        <v>74</v>
      </c>
      <c r="O4985">
        <v>24</v>
      </c>
      <c r="P4985">
        <v>7.8</v>
      </c>
      <c r="Q4985">
        <v>19</v>
      </c>
      <c r="R4985" t="s">
        <v>4456</v>
      </c>
      <c r="S4985" t="s">
        <v>53</v>
      </c>
    </row>
    <row r="4986" spans="1:19" x14ac:dyDescent="0.2">
      <c r="A4986" t="s">
        <v>211</v>
      </c>
      <c r="B4986" t="s">
        <v>17</v>
      </c>
      <c r="C4986">
        <v>2013</v>
      </c>
      <c r="D4986" s="1" t="d">
        <v>2012-04-06</v>
      </c>
      <c r="E4986" s="1" t="str">
        <f t="shared" si="154"/>
        <v>2012</v>
      </c>
      <c r="F4986" s="1" t="str">
        <f t="shared" si="155"/>
        <v>Apr</v>
      </c>
      <c r="G4986" t="s">
        <v>18</v>
      </c>
      <c r="H4986" t="s">
        <v>134</v>
      </c>
      <c r="I4986">
        <v>0</v>
      </c>
      <c r="J4986">
        <v>0.36</v>
      </c>
      <c r="K4986">
        <v>0</v>
      </c>
      <c r="L4986">
        <v>0.02</v>
      </c>
      <c r="M4986">
        <v>0.38</v>
      </c>
      <c r="P4986">
        <v>4.3</v>
      </c>
      <c r="Q4986">
        <v>19</v>
      </c>
      <c r="R4986" t="s">
        <v>193</v>
      </c>
      <c r="S4986" t="s">
        <v>20</v>
      </c>
    </row>
    <row r="4987" spans="1:19" x14ac:dyDescent="0.2">
      <c r="A4987" t="s">
        <v>4457</v>
      </c>
      <c r="B4987" t="s">
        <v>32</v>
      </c>
      <c r="C4987">
        <v>2005</v>
      </c>
      <c r="D4987" s="1" t="d">
        <v>1998-01-22</v>
      </c>
      <c r="E4987" s="1" t="str">
        <f t="shared" si="154"/>
        <v>1998</v>
      </c>
      <c r="F4987" s="1" t="str">
        <f t="shared" si="155"/>
        <v>Jan</v>
      </c>
      <c r="G4987" t="s">
        <v>1</v>
      </c>
      <c r="H4987" t="s">
        <v>19</v>
      </c>
      <c r="I4987">
        <v>0.34</v>
      </c>
      <c r="J4987">
        <v>0.02</v>
      </c>
      <c r="K4987">
        <v>0</v>
      </c>
      <c r="L4987">
        <v>0.03</v>
      </c>
      <c r="M4987">
        <v>0.38</v>
      </c>
    </row>
    <row r="4988" spans="1:19" x14ac:dyDescent="0.2">
      <c r="A4988" t="s">
        <v>4024</v>
      </c>
      <c r="B4988" t="s">
        <v>49</v>
      </c>
      <c r="C4988">
        <v>2008</v>
      </c>
      <c r="D4988" s="1" t="d">
        <v>2004-04-01</v>
      </c>
      <c r="E4988" s="1" t="str">
        <f t="shared" si="154"/>
        <v>2004</v>
      </c>
      <c r="F4988" s="1" t="str">
        <f t="shared" si="155"/>
        <v>Apr</v>
      </c>
      <c r="G4988" t="s">
        <v>50</v>
      </c>
      <c r="H4988" t="s">
        <v>151</v>
      </c>
      <c r="I4988">
        <v>0.14000000000000001</v>
      </c>
      <c r="J4988">
        <v>0.17</v>
      </c>
      <c r="K4988">
        <v>0</v>
      </c>
      <c r="L4988">
        <v>7.0000000000000007E-2</v>
      </c>
      <c r="M4988">
        <v>0.38</v>
      </c>
      <c r="N4988">
        <v>65</v>
      </c>
      <c r="O4988">
        <v>38</v>
      </c>
      <c r="P4988">
        <v>7.4</v>
      </c>
      <c r="Q4988">
        <v>32</v>
      </c>
      <c r="R4988" t="s">
        <v>1103</v>
      </c>
      <c r="S4988" t="s">
        <v>53</v>
      </c>
    </row>
    <row r="4989" spans="1:19" x14ac:dyDescent="0.2">
      <c r="A4989" t="s">
        <v>3819</v>
      </c>
      <c r="B4989" t="s">
        <v>75</v>
      </c>
      <c r="C4989">
        <v>2015</v>
      </c>
      <c r="D4989" s="1" t="d">
        <v>2015-04-08</v>
      </c>
      <c r="E4989" s="1" t="str">
        <f t="shared" si="154"/>
        <v>2015</v>
      </c>
      <c r="F4989" s="1" t="str">
        <f t="shared" si="155"/>
        <v>Apr</v>
      </c>
      <c r="G4989" t="s">
        <v>34</v>
      </c>
      <c r="H4989" t="s">
        <v>300</v>
      </c>
      <c r="I4989">
        <v>0.26</v>
      </c>
      <c r="J4989">
        <v>0.05</v>
      </c>
      <c r="K4989">
        <v>0</v>
      </c>
      <c r="L4989">
        <v>7.0000000000000007E-2</v>
      </c>
      <c r="M4989">
        <v>0.38</v>
      </c>
      <c r="N4989">
        <v>78</v>
      </c>
      <c r="O4989">
        <v>51</v>
      </c>
      <c r="P4989">
        <v>6.3</v>
      </c>
      <c r="Q4989">
        <v>87</v>
      </c>
      <c r="R4989" t="s">
        <v>300</v>
      </c>
      <c r="S4989" t="s">
        <v>88</v>
      </c>
    </row>
    <row r="4990" spans="1:19" x14ac:dyDescent="0.2">
      <c r="A4990" t="s">
        <v>4458</v>
      </c>
      <c r="B4990" t="s">
        <v>1043</v>
      </c>
      <c r="C4990">
        <v>1995</v>
      </c>
      <c r="D4990" s="1" t="d">
        <v>1991-06-22</v>
      </c>
      <c r="E4990" s="1" t="str">
        <f t="shared" si="154"/>
        <v>1991</v>
      </c>
      <c r="F4990" s="1" t="str">
        <f t="shared" si="155"/>
        <v>Jun</v>
      </c>
      <c r="G4990" t="s">
        <v>28</v>
      </c>
      <c r="H4990" t="s">
        <v>1921</v>
      </c>
      <c r="I4990">
        <v>0</v>
      </c>
      <c r="J4990">
        <v>0</v>
      </c>
      <c r="K4990">
        <v>0.38</v>
      </c>
      <c r="L4990">
        <v>0</v>
      </c>
      <c r="M4990">
        <v>0.38</v>
      </c>
    </row>
    <row r="4991" spans="1:19" x14ac:dyDescent="0.2">
      <c r="A4991" t="s">
        <v>4459</v>
      </c>
      <c r="B4991" t="s">
        <v>32</v>
      </c>
      <c r="C4991">
        <v>2009</v>
      </c>
      <c r="D4991" s="1" t="d">
        <v>2010-09-15</v>
      </c>
      <c r="E4991" s="1" t="str">
        <f t="shared" si="154"/>
        <v>2010</v>
      </c>
      <c r="F4991" s="1" t="str">
        <f t="shared" si="155"/>
        <v>Sep</v>
      </c>
      <c r="G4991" t="s">
        <v>34</v>
      </c>
      <c r="H4991" t="s">
        <v>4460</v>
      </c>
      <c r="I4991">
        <v>0.26</v>
      </c>
      <c r="J4991">
        <v>0.09</v>
      </c>
      <c r="K4991">
        <v>0</v>
      </c>
      <c r="L4991">
        <v>0.03</v>
      </c>
      <c r="M4991">
        <v>0.38</v>
      </c>
      <c r="P4991" t="s">
        <v>203</v>
      </c>
      <c r="R4991" t="s">
        <v>4461</v>
      </c>
      <c r="S4991" t="s">
        <v>20</v>
      </c>
    </row>
    <row r="4992" spans="1:19" x14ac:dyDescent="0.2">
      <c r="A4992" t="s">
        <v>2627</v>
      </c>
      <c r="B4992" t="s">
        <v>189</v>
      </c>
      <c r="C4992">
        <v>2005</v>
      </c>
      <c r="D4992" s="1" t="d">
        <v>2003-04-20</v>
      </c>
      <c r="E4992" s="1" t="str">
        <f t="shared" si="154"/>
        <v>2003</v>
      </c>
      <c r="F4992" s="1" t="str">
        <f t="shared" si="155"/>
        <v>Apr</v>
      </c>
      <c r="G4992" t="s">
        <v>86</v>
      </c>
      <c r="H4992" t="s">
        <v>134</v>
      </c>
      <c r="I4992">
        <v>0.3</v>
      </c>
      <c r="J4992">
        <v>0.08</v>
      </c>
      <c r="K4992">
        <v>0</v>
      </c>
      <c r="L4992">
        <v>0.01</v>
      </c>
      <c r="M4992">
        <v>0.38</v>
      </c>
      <c r="N4992">
        <v>54</v>
      </c>
      <c r="O4992">
        <v>19</v>
      </c>
      <c r="P4992">
        <v>5.7</v>
      </c>
      <c r="Q4992">
        <v>24</v>
      </c>
      <c r="R4992" t="s">
        <v>2628</v>
      </c>
      <c r="S4992" t="s">
        <v>88</v>
      </c>
    </row>
    <row r="4993" spans="1:19" x14ac:dyDescent="0.2">
      <c r="A4993" t="s">
        <v>4462</v>
      </c>
      <c r="B4993" t="s">
        <v>104</v>
      </c>
      <c r="C4993">
        <v>1994</v>
      </c>
      <c r="D4993" s="1" t="d">
        <v>2012-06-15</v>
      </c>
      <c r="E4993" s="1" t="str">
        <f t="shared" si="154"/>
        <v>2012</v>
      </c>
      <c r="F4993" s="1" t="str">
        <f t="shared" si="155"/>
        <v>Jun</v>
      </c>
      <c r="G4993" t="s">
        <v>18</v>
      </c>
      <c r="H4993" t="s">
        <v>68</v>
      </c>
      <c r="I4993">
        <v>0.11</v>
      </c>
      <c r="J4993">
        <v>0.08</v>
      </c>
      <c r="K4993">
        <v>0.17</v>
      </c>
      <c r="L4993">
        <v>0.03</v>
      </c>
      <c r="M4993">
        <v>0.38</v>
      </c>
    </row>
    <row r="4994" spans="1:19" x14ac:dyDescent="0.2">
      <c r="A4994" t="s">
        <v>4004</v>
      </c>
      <c r="B4994" t="s">
        <v>17</v>
      </c>
      <c r="C4994">
        <v>2007</v>
      </c>
      <c r="D4994" s="1" t="d">
        <v>1994-10-04</v>
      </c>
      <c r="E4994" s="1" t="str">
        <f t="shared" si="154"/>
        <v>1994</v>
      </c>
      <c r="F4994" s="1" t="str">
        <f t="shared" si="155"/>
        <v>Oct</v>
      </c>
      <c r="G4994" t="s">
        <v>18</v>
      </c>
      <c r="H4994" t="s">
        <v>202</v>
      </c>
      <c r="I4994">
        <v>0.35</v>
      </c>
      <c r="J4994">
        <v>0.01</v>
      </c>
      <c r="K4994">
        <v>0</v>
      </c>
      <c r="L4994">
        <v>0.03</v>
      </c>
      <c r="M4994">
        <v>0.38</v>
      </c>
      <c r="N4994">
        <v>52</v>
      </c>
      <c r="O4994">
        <v>11</v>
      </c>
      <c r="P4994">
        <v>5.4</v>
      </c>
      <c r="Q4994">
        <v>23</v>
      </c>
      <c r="R4994" t="s">
        <v>3594</v>
      </c>
      <c r="S4994" t="s">
        <v>20</v>
      </c>
    </row>
    <row r="4995" spans="1:19" x14ac:dyDescent="0.2">
      <c r="A4995" t="s">
        <v>4463</v>
      </c>
      <c r="B4995" t="s">
        <v>104</v>
      </c>
      <c r="C4995">
        <v>1998</v>
      </c>
      <c r="D4995" s="1" t="d">
        <v>1991-10-01</v>
      </c>
      <c r="E4995" s="1" t="str">
        <f t="shared" ref="E4995:E5058" si="156">TEXT(D4995,"yyyy")</f>
        <v>1991</v>
      </c>
      <c r="F4995" s="1" t="str">
        <f t="shared" ref="F4995:F5058" si="157">TEXT(D4995,"mmm")</f>
        <v>Oct</v>
      </c>
      <c r="G4995" t="s">
        <v>50</v>
      </c>
      <c r="H4995" t="s">
        <v>283</v>
      </c>
      <c r="I4995">
        <v>0.21</v>
      </c>
      <c r="J4995">
        <v>0.14000000000000001</v>
      </c>
      <c r="K4995">
        <v>0</v>
      </c>
      <c r="L4995">
        <v>0.02</v>
      </c>
      <c r="M4995">
        <v>0.38</v>
      </c>
    </row>
    <row r="4996" spans="1:19" x14ac:dyDescent="0.2">
      <c r="A4996" t="s">
        <v>1352</v>
      </c>
      <c r="B4996" t="s">
        <v>44</v>
      </c>
      <c r="C4996">
        <v>2014</v>
      </c>
      <c r="D4996" s="1" t="d">
        <v>1995-10-26</v>
      </c>
      <c r="E4996" s="1" t="str">
        <f t="shared" si="156"/>
        <v>1995</v>
      </c>
      <c r="F4996" s="1" t="str">
        <f t="shared" si="157"/>
        <v>Oct</v>
      </c>
      <c r="G4996" t="s">
        <v>37</v>
      </c>
      <c r="H4996" t="s">
        <v>130</v>
      </c>
      <c r="I4996">
        <v>0.18</v>
      </c>
      <c r="J4996">
        <v>0.17</v>
      </c>
      <c r="K4996">
        <v>0</v>
      </c>
      <c r="L4996">
        <v>0.03</v>
      </c>
      <c r="M4996">
        <v>0.38</v>
      </c>
      <c r="P4996">
        <v>7.4</v>
      </c>
      <c r="Q4996">
        <v>98</v>
      </c>
      <c r="R4996" t="s">
        <v>1353</v>
      </c>
      <c r="S4996" t="s">
        <v>53</v>
      </c>
    </row>
    <row r="4997" spans="1:19" x14ac:dyDescent="0.2">
      <c r="A4997" t="s">
        <v>4464</v>
      </c>
      <c r="B4997" t="s">
        <v>104</v>
      </c>
      <c r="C4997">
        <v>2000</v>
      </c>
      <c r="D4997" s="1" t="d">
        <v>2013-08-01</v>
      </c>
      <c r="E4997" s="1" t="str">
        <f t="shared" si="156"/>
        <v>2013</v>
      </c>
      <c r="F4997" s="1" t="str">
        <f t="shared" si="157"/>
        <v>Aug</v>
      </c>
      <c r="G4997" t="s">
        <v>272</v>
      </c>
      <c r="H4997" t="s">
        <v>372</v>
      </c>
      <c r="I4997">
        <v>0</v>
      </c>
      <c r="J4997">
        <v>0</v>
      </c>
      <c r="K4997">
        <v>0.36</v>
      </c>
      <c r="L4997">
        <v>0.02</v>
      </c>
      <c r="M4997">
        <v>0.38</v>
      </c>
    </row>
    <row r="4998" spans="1:19" x14ac:dyDescent="0.2">
      <c r="A4998" t="s">
        <v>3501</v>
      </c>
      <c r="B4998" t="s">
        <v>55</v>
      </c>
      <c r="C4998">
        <v>2005</v>
      </c>
      <c r="D4998" s="1" t="d">
        <v>2005-04-01</v>
      </c>
      <c r="E4998" s="1" t="str">
        <f t="shared" si="156"/>
        <v>2005</v>
      </c>
      <c r="F4998" s="1" t="str">
        <f t="shared" si="157"/>
        <v>Apr</v>
      </c>
      <c r="G4998" t="s">
        <v>34</v>
      </c>
      <c r="H4998" t="s">
        <v>484</v>
      </c>
      <c r="I4998">
        <v>0.19</v>
      </c>
      <c r="J4998">
        <v>0.15</v>
      </c>
      <c r="K4998">
        <v>0</v>
      </c>
      <c r="L4998">
        <v>0.05</v>
      </c>
      <c r="M4998">
        <v>0.38</v>
      </c>
      <c r="N4998">
        <v>60</v>
      </c>
      <c r="O4998">
        <v>7</v>
      </c>
      <c r="P4998">
        <v>5.0999999999999996</v>
      </c>
      <c r="Q4998">
        <v>7</v>
      </c>
      <c r="R4998" t="s">
        <v>1477</v>
      </c>
      <c r="S4998" t="s">
        <v>20</v>
      </c>
    </row>
    <row r="4999" spans="1:19" x14ac:dyDescent="0.2">
      <c r="A4999" t="s">
        <v>4465</v>
      </c>
      <c r="B4999" t="s">
        <v>55</v>
      </c>
      <c r="C4999">
        <v>2004</v>
      </c>
      <c r="D4999" s="1" t="d">
        <v>1995-11-21</v>
      </c>
      <c r="E4999" s="1" t="str">
        <f t="shared" si="156"/>
        <v>1995</v>
      </c>
      <c r="F4999" s="1" t="str">
        <f t="shared" si="157"/>
        <v>Nov</v>
      </c>
      <c r="G4999" t="s">
        <v>24</v>
      </c>
      <c r="H4999" t="s">
        <v>1858</v>
      </c>
      <c r="I4999">
        <v>0.19</v>
      </c>
      <c r="J4999">
        <v>0.15</v>
      </c>
      <c r="K4999">
        <v>0</v>
      </c>
      <c r="L4999">
        <v>0.05</v>
      </c>
      <c r="M4999">
        <v>0.38</v>
      </c>
      <c r="N4999">
        <v>70</v>
      </c>
      <c r="O4999">
        <v>30</v>
      </c>
      <c r="P4999">
        <v>8.5</v>
      </c>
      <c r="Q4999">
        <v>16</v>
      </c>
      <c r="R4999" t="s">
        <v>4466</v>
      </c>
      <c r="S4999" t="s">
        <v>88</v>
      </c>
    </row>
    <row r="5000" spans="1:19" x14ac:dyDescent="0.2">
      <c r="A5000" t="s">
        <v>4467</v>
      </c>
      <c r="B5000" t="s">
        <v>79</v>
      </c>
      <c r="C5000">
        <v>2013</v>
      </c>
      <c r="D5000" s="1" t="d">
        <v>2014-05-25</v>
      </c>
      <c r="E5000" s="1" t="str">
        <f t="shared" si="156"/>
        <v>2014</v>
      </c>
      <c r="F5000" s="1" t="str">
        <f t="shared" si="157"/>
        <v>May</v>
      </c>
      <c r="G5000" t="s">
        <v>101</v>
      </c>
      <c r="H5000" t="s">
        <v>222</v>
      </c>
      <c r="I5000">
        <v>0</v>
      </c>
      <c r="J5000">
        <v>0</v>
      </c>
      <c r="K5000">
        <v>0.38</v>
      </c>
      <c r="L5000">
        <v>0</v>
      </c>
      <c r="M5000">
        <v>0.38</v>
      </c>
    </row>
    <row r="5001" spans="1:19" x14ac:dyDescent="0.2">
      <c r="A5001" t="s">
        <v>397</v>
      </c>
      <c r="B5001" t="s">
        <v>148</v>
      </c>
      <c r="C5001">
        <v>2016</v>
      </c>
      <c r="D5001" s="1" t="d">
        <v>2022-10-20</v>
      </c>
      <c r="E5001" s="1" t="str">
        <f t="shared" si="156"/>
        <v>2022</v>
      </c>
      <c r="F5001" s="1" t="str">
        <f t="shared" si="157"/>
        <v>Oct</v>
      </c>
      <c r="G5001" t="s">
        <v>37</v>
      </c>
      <c r="H5001" t="s">
        <v>134</v>
      </c>
      <c r="I5001">
        <v>0.11</v>
      </c>
      <c r="J5001">
        <v>0.24</v>
      </c>
      <c r="K5001">
        <v>0</v>
      </c>
      <c r="L5001">
        <v>0.03</v>
      </c>
      <c r="M5001">
        <v>0.38</v>
      </c>
      <c r="N5001">
        <v>88</v>
      </c>
      <c r="O5001">
        <v>54</v>
      </c>
      <c r="P5001">
        <v>7.6</v>
      </c>
      <c r="Q5001">
        <v>1137</v>
      </c>
      <c r="R5001" t="s">
        <v>174</v>
      </c>
      <c r="S5001" t="s">
        <v>53</v>
      </c>
    </row>
    <row r="5002" spans="1:19" x14ac:dyDescent="0.2">
      <c r="A5002" t="s">
        <v>1236</v>
      </c>
      <c r="B5002" t="s">
        <v>189</v>
      </c>
      <c r="C5002">
        <v>2003</v>
      </c>
      <c r="D5002" s="1" t="d">
        <v>1993-05-30</v>
      </c>
      <c r="E5002" s="1" t="str">
        <f t="shared" si="156"/>
        <v>1993</v>
      </c>
      <c r="F5002" s="1" t="str">
        <f t="shared" si="157"/>
        <v>May</v>
      </c>
      <c r="G5002" t="s">
        <v>18</v>
      </c>
      <c r="H5002" t="s">
        <v>134</v>
      </c>
      <c r="I5002">
        <v>0.28999999999999998</v>
      </c>
      <c r="J5002">
        <v>0.08</v>
      </c>
      <c r="K5002">
        <v>0</v>
      </c>
      <c r="L5002">
        <v>0.01</v>
      </c>
      <c r="M5002">
        <v>0.38</v>
      </c>
      <c r="N5002">
        <v>92</v>
      </c>
      <c r="O5002">
        <v>27</v>
      </c>
      <c r="P5002">
        <v>8.6999999999999993</v>
      </c>
      <c r="Q5002">
        <v>45</v>
      </c>
      <c r="R5002" t="s">
        <v>193</v>
      </c>
      <c r="S5002" t="s">
        <v>20</v>
      </c>
    </row>
    <row r="5003" spans="1:19" x14ac:dyDescent="0.2">
      <c r="A5003" t="s">
        <v>4468</v>
      </c>
      <c r="B5003" t="s">
        <v>79</v>
      </c>
      <c r="C5003">
        <v>2012</v>
      </c>
      <c r="D5003" s="1" t="d">
        <v>2017-07-10</v>
      </c>
      <c r="E5003" s="1" t="str">
        <f t="shared" si="156"/>
        <v>2017</v>
      </c>
      <c r="F5003" s="1" t="str">
        <f t="shared" si="157"/>
        <v>Jul</v>
      </c>
      <c r="G5003" t="s">
        <v>50</v>
      </c>
      <c r="H5003" t="s">
        <v>234</v>
      </c>
      <c r="I5003">
        <v>0.15</v>
      </c>
      <c r="J5003">
        <v>0.11</v>
      </c>
      <c r="K5003">
        <v>0.1</v>
      </c>
      <c r="L5003">
        <v>0.02</v>
      </c>
      <c r="M5003">
        <v>0.38</v>
      </c>
      <c r="N5003">
        <v>78</v>
      </c>
      <c r="O5003">
        <v>46</v>
      </c>
      <c r="P5003">
        <v>7.8</v>
      </c>
      <c r="Q5003">
        <v>167</v>
      </c>
      <c r="R5003" t="s">
        <v>240</v>
      </c>
      <c r="S5003" t="s">
        <v>53</v>
      </c>
    </row>
    <row r="5004" spans="1:19" x14ac:dyDescent="0.2">
      <c r="A5004" t="s">
        <v>4469</v>
      </c>
      <c r="B5004" t="s">
        <v>79</v>
      </c>
      <c r="C5004">
        <v>2011</v>
      </c>
      <c r="D5004" s="1" t="d">
        <v>2020-11-27</v>
      </c>
      <c r="E5004" s="1" t="str">
        <f t="shared" si="156"/>
        <v>2020</v>
      </c>
      <c r="F5004" s="1" t="str">
        <f t="shared" si="157"/>
        <v>Nov</v>
      </c>
      <c r="G5004" t="s">
        <v>1</v>
      </c>
      <c r="H5004" t="s">
        <v>111</v>
      </c>
      <c r="I5004">
        <v>0.11</v>
      </c>
      <c r="J5004">
        <v>0.23</v>
      </c>
      <c r="K5004">
        <v>0</v>
      </c>
      <c r="L5004">
        <v>0.04</v>
      </c>
      <c r="M5004">
        <v>0.38</v>
      </c>
    </row>
    <row r="5005" spans="1:19" x14ac:dyDescent="0.2">
      <c r="A5005" t="s">
        <v>2285</v>
      </c>
      <c r="B5005" t="s">
        <v>55</v>
      </c>
      <c r="C5005">
        <v>2010</v>
      </c>
      <c r="D5005" s="1" t="d">
        <v>1991-07-10</v>
      </c>
      <c r="E5005" s="1" t="str">
        <f t="shared" si="156"/>
        <v>1991</v>
      </c>
      <c r="F5005" s="1" t="str">
        <f t="shared" si="157"/>
        <v>Jul</v>
      </c>
      <c r="G5005" t="s">
        <v>18</v>
      </c>
      <c r="H5005" t="s">
        <v>134</v>
      </c>
      <c r="I5005">
        <v>0.19</v>
      </c>
      <c r="J5005">
        <v>0.15</v>
      </c>
      <c r="K5005">
        <v>0</v>
      </c>
      <c r="L5005">
        <v>0.05</v>
      </c>
      <c r="M5005">
        <v>0.38</v>
      </c>
      <c r="P5005" t="s">
        <v>203</v>
      </c>
      <c r="R5005" t="s">
        <v>287</v>
      </c>
      <c r="S5005" t="s">
        <v>20</v>
      </c>
    </row>
    <row r="5006" spans="1:19" x14ac:dyDescent="0.2">
      <c r="A5006" t="s">
        <v>4470</v>
      </c>
      <c r="B5006" t="s">
        <v>64</v>
      </c>
      <c r="C5006">
        <v>2004</v>
      </c>
      <c r="D5006" s="1" t="d">
        <v>1988-01-14</v>
      </c>
      <c r="E5006" s="1" t="str">
        <f t="shared" si="156"/>
        <v>1988</v>
      </c>
      <c r="F5006" s="1" t="str">
        <f t="shared" si="157"/>
        <v>Jan</v>
      </c>
      <c r="G5006" t="s">
        <v>50</v>
      </c>
      <c r="H5006" t="s">
        <v>568</v>
      </c>
      <c r="I5006">
        <v>0.27</v>
      </c>
      <c r="J5006">
        <v>0.1</v>
      </c>
      <c r="K5006">
        <v>0</v>
      </c>
      <c r="L5006">
        <v>0.01</v>
      </c>
      <c r="M5006">
        <v>0.38</v>
      </c>
    </row>
    <row r="5007" spans="1:19" x14ac:dyDescent="0.2">
      <c r="A5007" t="s">
        <v>4471</v>
      </c>
      <c r="B5007" t="s">
        <v>159</v>
      </c>
      <c r="C5007">
        <v>2006</v>
      </c>
      <c r="D5007" s="1" t="d">
        <v>2011-08-22</v>
      </c>
      <c r="E5007" s="1" t="str">
        <f t="shared" si="156"/>
        <v>2011</v>
      </c>
      <c r="F5007" s="1" t="str">
        <f t="shared" si="157"/>
        <v>Aug</v>
      </c>
      <c r="G5007" t="s">
        <v>1</v>
      </c>
      <c r="H5007" t="s">
        <v>68</v>
      </c>
      <c r="I5007">
        <v>0.14000000000000001</v>
      </c>
      <c r="J5007">
        <v>0.04</v>
      </c>
      <c r="K5007">
        <v>0.16</v>
      </c>
      <c r="L5007">
        <v>0.03</v>
      </c>
      <c r="M5007">
        <v>0.38</v>
      </c>
      <c r="N5007">
        <v>83</v>
      </c>
      <c r="O5007">
        <v>67</v>
      </c>
      <c r="P5007">
        <v>8.6999999999999993</v>
      </c>
      <c r="Q5007">
        <v>89</v>
      </c>
      <c r="R5007" t="s">
        <v>1178</v>
      </c>
      <c r="S5007" t="s">
        <v>20</v>
      </c>
    </row>
    <row r="5008" spans="1:19" x14ac:dyDescent="0.2">
      <c r="A5008" t="s">
        <v>4472</v>
      </c>
      <c r="B5008" t="s">
        <v>55</v>
      </c>
      <c r="C5008">
        <v>2003</v>
      </c>
      <c r="D5008" s="1" t="d">
        <v>2004-12-28</v>
      </c>
      <c r="E5008" s="1" t="str">
        <f t="shared" si="156"/>
        <v>2004</v>
      </c>
      <c r="F5008" s="1" t="str">
        <f t="shared" si="157"/>
        <v>Dec</v>
      </c>
      <c r="G5008" t="s">
        <v>272</v>
      </c>
      <c r="H5008" t="s">
        <v>155</v>
      </c>
      <c r="I5008">
        <v>0.19</v>
      </c>
      <c r="J5008">
        <v>0.15</v>
      </c>
      <c r="K5008">
        <v>0</v>
      </c>
      <c r="L5008">
        <v>0.05</v>
      </c>
      <c r="M5008">
        <v>0.38</v>
      </c>
      <c r="N5008">
        <v>60</v>
      </c>
      <c r="O5008">
        <v>9</v>
      </c>
      <c r="P5008">
        <v>8.8000000000000007</v>
      </c>
      <c r="Q5008">
        <v>25</v>
      </c>
      <c r="R5008" t="s">
        <v>4473</v>
      </c>
      <c r="S5008" t="s">
        <v>88</v>
      </c>
    </row>
    <row r="5009" spans="1:19" x14ac:dyDescent="0.2">
      <c r="A5009" t="s">
        <v>4474</v>
      </c>
      <c r="B5009" t="s">
        <v>75</v>
      </c>
      <c r="C5009">
        <v>2016</v>
      </c>
      <c r="D5009" s="1" t="d">
        <v>1997-01-26</v>
      </c>
      <c r="E5009" s="1" t="str">
        <f t="shared" si="156"/>
        <v>1997</v>
      </c>
      <c r="F5009" s="1" t="str">
        <f t="shared" si="157"/>
        <v>Jan</v>
      </c>
      <c r="G5009" t="s">
        <v>28</v>
      </c>
      <c r="H5009" t="s">
        <v>242</v>
      </c>
      <c r="I5009">
        <v>0.11</v>
      </c>
      <c r="J5009">
        <v>0.21</v>
      </c>
      <c r="K5009">
        <v>0</v>
      </c>
      <c r="L5009">
        <v>0.06</v>
      </c>
      <c r="M5009">
        <v>0.38</v>
      </c>
      <c r="N5009">
        <v>84</v>
      </c>
      <c r="O5009">
        <v>59</v>
      </c>
      <c r="P5009">
        <v>7.6</v>
      </c>
      <c r="Q5009">
        <v>511</v>
      </c>
      <c r="R5009" t="s">
        <v>1546</v>
      </c>
      <c r="S5009" t="s">
        <v>53</v>
      </c>
    </row>
    <row r="5010" spans="1:19" x14ac:dyDescent="0.2">
      <c r="A5010" t="s">
        <v>4475</v>
      </c>
      <c r="B5010" t="s">
        <v>104</v>
      </c>
      <c r="C5010">
        <v>1996</v>
      </c>
      <c r="D5010" s="1" t="d">
        <v>2000-08-07</v>
      </c>
      <c r="E5010" s="1" t="str">
        <f t="shared" si="156"/>
        <v>2000</v>
      </c>
      <c r="F5010" s="1" t="str">
        <f t="shared" si="157"/>
        <v>Aug</v>
      </c>
      <c r="G5010" t="s">
        <v>50</v>
      </c>
      <c r="H5010" t="s">
        <v>372</v>
      </c>
      <c r="I5010">
        <v>0</v>
      </c>
      <c r="J5010">
        <v>0</v>
      </c>
      <c r="K5010">
        <v>0.36</v>
      </c>
      <c r="L5010">
        <v>0.02</v>
      </c>
      <c r="M5010">
        <v>0.38</v>
      </c>
    </row>
    <row r="5011" spans="1:19" x14ac:dyDescent="0.2">
      <c r="A5011" t="s">
        <v>164</v>
      </c>
      <c r="B5011" t="s">
        <v>44</v>
      </c>
      <c r="C5011">
        <v>2016</v>
      </c>
      <c r="D5011" s="1" t="d">
        <v>1998-09-12</v>
      </c>
      <c r="E5011" s="1" t="str">
        <f t="shared" si="156"/>
        <v>1998</v>
      </c>
      <c r="F5011" s="1" t="str">
        <f t="shared" si="157"/>
        <v>Sep</v>
      </c>
      <c r="G5011" t="s">
        <v>18</v>
      </c>
      <c r="H5011" t="s">
        <v>134</v>
      </c>
      <c r="I5011">
        <v>7.0000000000000007E-2</v>
      </c>
      <c r="J5011">
        <v>0.28000000000000003</v>
      </c>
      <c r="K5011">
        <v>0</v>
      </c>
      <c r="L5011">
        <v>0.03</v>
      </c>
      <c r="M5011">
        <v>0.38</v>
      </c>
      <c r="P5011">
        <v>1.7</v>
      </c>
      <c r="Q5011">
        <v>23</v>
      </c>
      <c r="R5011" t="s">
        <v>165</v>
      </c>
      <c r="S5011" t="s">
        <v>20</v>
      </c>
    </row>
    <row r="5012" spans="1:19" x14ac:dyDescent="0.2">
      <c r="A5012" t="s">
        <v>4476</v>
      </c>
      <c r="B5012" t="s">
        <v>55</v>
      </c>
      <c r="C5012">
        <v>2002</v>
      </c>
      <c r="D5012" s="1" t="d">
        <v>2013-03-26</v>
      </c>
      <c r="E5012" s="1" t="str">
        <f t="shared" si="156"/>
        <v>2013</v>
      </c>
      <c r="F5012" s="1" t="str">
        <f t="shared" si="157"/>
        <v>Mar</v>
      </c>
      <c r="G5012" t="s">
        <v>28</v>
      </c>
      <c r="H5012" t="s">
        <v>350</v>
      </c>
      <c r="I5012">
        <v>7.0000000000000007E-2</v>
      </c>
      <c r="J5012">
        <v>0.05</v>
      </c>
      <c r="K5012">
        <v>0.25</v>
      </c>
      <c r="L5012">
        <v>0.02</v>
      </c>
      <c r="M5012">
        <v>0.38</v>
      </c>
      <c r="N5012">
        <v>68</v>
      </c>
      <c r="O5012">
        <v>16</v>
      </c>
      <c r="P5012">
        <v>6.5</v>
      </c>
      <c r="Q5012">
        <v>15</v>
      </c>
      <c r="R5012" t="s">
        <v>87</v>
      </c>
      <c r="S5012" t="s">
        <v>88</v>
      </c>
    </row>
    <row r="5013" spans="1:19" x14ac:dyDescent="0.2">
      <c r="A5013" t="s">
        <v>4477</v>
      </c>
      <c r="B5013" t="s">
        <v>32</v>
      </c>
      <c r="C5013">
        <v>2007</v>
      </c>
      <c r="D5013" s="1" t="d">
        <v>1993-03-23</v>
      </c>
      <c r="E5013" s="1" t="str">
        <f t="shared" si="156"/>
        <v>1993</v>
      </c>
      <c r="F5013" s="1" t="str">
        <f t="shared" si="157"/>
        <v>Mar</v>
      </c>
      <c r="G5013" t="s">
        <v>39</v>
      </c>
      <c r="H5013" t="s">
        <v>155</v>
      </c>
      <c r="I5013">
        <v>0.06</v>
      </c>
      <c r="J5013">
        <v>0</v>
      </c>
      <c r="K5013">
        <v>0.31</v>
      </c>
      <c r="L5013">
        <v>0.01</v>
      </c>
      <c r="M5013">
        <v>0.38</v>
      </c>
      <c r="N5013">
        <v>57</v>
      </c>
      <c r="O5013">
        <v>4</v>
      </c>
      <c r="P5013" t="s">
        <v>203</v>
      </c>
      <c r="R5013" t="s">
        <v>1053</v>
      </c>
      <c r="S5013" t="s">
        <v>20</v>
      </c>
    </row>
    <row r="5014" spans="1:19" x14ac:dyDescent="0.2">
      <c r="A5014" t="s">
        <v>4478</v>
      </c>
      <c r="B5014" t="s">
        <v>55</v>
      </c>
      <c r="C5014">
        <v>2000</v>
      </c>
      <c r="D5014" s="1" t="d">
        <v>2019-08-14</v>
      </c>
      <c r="E5014" s="1" t="str">
        <f t="shared" si="156"/>
        <v>2019</v>
      </c>
      <c r="F5014" s="1" t="str">
        <f t="shared" si="157"/>
        <v>Aug</v>
      </c>
      <c r="G5014" t="s">
        <v>37</v>
      </c>
      <c r="H5014" t="s">
        <v>234</v>
      </c>
      <c r="I5014">
        <v>0.19</v>
      </c>
      <c r="J5014">
        <v>0.15</v>
      </c>
      <c r="K5014">
        <v>0</v>
      </c>
      <c r="L5014">
        <v>0.05</v>
      </c>
      <c r="M5014">
        <v>0.38</v>
      </c>
      <c r="N5014">
        <v>63</v>
      </c>
      <c r="O5014">
        <v>23</v>
      </c>
      <c r="P5014" t="s">
        <v>203</v>
      </c>
      <c r="R5014" t="s">
        <v>433</v>
      </c>
      <c r="S5014" t="s">
        <v>53</v>
      </c>
    </row>
    <row r="5015" spans="1:19" x14ac:dyDescent="0.2">
      <c r="A5015" t="s">
        <v>4479</v>
      </c>
      <c r="B5015" t="s">
        <v>27</v>
      </c>
      <c r="C5015">
        <v>1991</v>
      </c>
      <c r="D5015" s="1" t="d">
        <v>2016-01-10</v>
      </c>
      <c r="E5015" s="1" t="str">
        <f t="shared" si="156"/>
        <v>2016</v>
      </c>
      <c r="F5015" s="1" t="str">
        <f t="shared" si="157"/>
        <v>Jan</v>
      </c>
      <c r="G5015" t="s">
        <v>28</v>
      </c>
      <c r="H5015" t="s">
        <v>118</v>
      </c>
      <c r="I5015">
        <v>0</v>
      </c>
      <c r="J5015">
        <v>0</v>
      </c>
      <c r="K5015">
        <v>0.38</v>
      </c>
      <c r="L5015">
        <v>0</v>
      </c>
      <c r="M5015">
        <v>0.38</v>
      </c>
    </row>
    <row r="5016" spans="1:19" x14ac:dyDescent="0.2">
      <c r="A5016" t="s">
        <v>3408</v>
      </c>
      <c r="B5016" t="s">
        <v>55</v>
      </c>
      <c r="C5016">
        <v>2008</v>
      </c>
      <c r="D5016" s="1" t="d">
        <v>1996-05-27</v>
      </c>
      <c r="E5016" s="1" t="str">
        <f t="shared" si="156"/>
        <v>1996</v>
      </c>
      <c r="F5016" s="1" t="str">
        <f t="shared" si="157"/>
        <v>May</v>
      </c>
      <c r="G5016" t="s">
        <v>1</v>
      </c>
      <c r="H5016" t="s">
        <v>51</v>
      </c>
      <c r="I5016">
        <v>0.19</v>
      </c>
      <c r="J5016">
        <v>0.15</v>
      </c>
      <c r="K5016">
        <v>0</v>
      </c>
      <c r="L5016">
        <v>0.05</v>
      </c>
      <c r="M5016">
        <v>0.38</v>
      </c>
      <c r="P5016" t="s">
        <v>203</v>
      </c>
      <c r="R5016" t="s">
        <v>1746</v>
      </c>
      <c r="S5016" t="s">
        <v>20</v>
      </c>
    </row>
    <row r="5017" spans="1:19" x14ac:dyDescent="0.2">
      <c r="A5017" t="s">
        <v>3349</v>
      </c>
      <c r="B5017" t="s">
        <v>55</v>
      </c>
      <c r="C5017">
        <v>2008</v>
      </c>
      <c r="D5017" s="1" t="d">
        <v>2016-01-02</v>
      </c>
      <c r="E5017" s="1" t="str">
        <f t="shared" si="156"/>
        <v>2016</v>
      </c>
      <c r="F5017" s="1" t="str">
        <f t="shared" si="157"/>
        <v>Jan</v>
      </c>
      <c r="G5017" t="s">
        <v>50</v>
      </c>
      <c r="H5017" t="s">
        <v>151</v>
      </c>
      <c r="I5017">
        <v>0.32</v>
      </c>
      <c r="J5017">
        <v>0.01</v>
      </c>
      <c r="K5017">
        <v>0</v>
      </c>
      <c r="L5017">
        <v>0.05</v>
      </c>
      <c r="M5017">
        <v>0.38</v>
      </c>
      <c r="N5017">
        <v>50</v>
      </c>
      <c r="O5017">
        <v>4</v>
      </c>
      <c r="P5017">
        <v>6</v>
      </c>
      <c r="Q5017">
        <v>5</v>
      </c>
      <c r="R5017" t="s">
        <v>690</v>
      </c>
      <c r="S5017" t="s">
        <v>88</v>
      </c>
    </row>
    <row r="5018" spans="1:19" x14ac:dyDescent="0.2">
      <c r="A5018" t="s">
        <v>2039</v>
      </c>
      <c r="B5018" t="s">
        <v>55</v>
      </c>
      <c r="C5018">
        <v>2008</v>
      </c>
      <c r="D5018" s="1" t="d">
        <v>2014-07-14</v>
      </c>
      <c r="E5018" s="1" t="str">
        <f t="shared" si="156"/>
        <v>2014</v>
      </c>
      <c r="F5018" s="1" t="str">
        <f t="shared" si="157"/>
        <v>Jul</v>
      </c>
      <c r="G5018" t="s">
        <v>37</v>
      </c>
      <c r="H5018" t="s">
        <v>134</v>
      </c>
      <c r="I5018">
        <v>0.21</v>
      </c>
      <c r="J5018">
        <v>0</v>
      </c>
      <c r="K5018">
        <v>0</v>
      </c>
      <c r="L5018">
        <v>0.17</v>
      </c>
      <c r="M5018">
        <v>0.38</v>
      </c>
      <c r="N5018">
        <v>49</v>
      </c>
      <c r="O5018">
        <v>10</v>
      </c>
      <c r="P5018">
        <v>7.4</v>
      </c>
      <c r="Q5018">
        <v>31</v>
      </c>
      <c r="R5018" t="s">
        <v>1241</v>
      </c>
      <c r="S5018" t="s">
        <v>88</v>
      </c>
    </row>
    <row r="5019" spans="1:19" x14ac:dyDescent="0.2">
      <c r="A5019" t="s">
        <v>695</v>
      </c>
      <c r="B5019" t="s">
        <v>148</v>
      </c>
      <c r="C5019">
        <v>2011</v>
      </c>
      <c r="D5019" s="1" t="d">
        <v>2015-04-24</v>
      </c>
      <c r="E5019" s="1" t="str">
        <f t="shared" si="156"/>
        <v>2015</v>
      </c>
      <c r="F5019" s="1" t="str">
        <f t="shared" si="157"/>
        <v>Apr</v>
      </c>
      <c r="G5019" t="s">
        <v>50</v>
      </c>
      <c r="H5019" t="s">
        <v>484</v>
      </c>
      <c r="I5019">
        <v>0.16</v>
      </c>
      <c r="J5019">
        <v>0.16</v>
      </c>
      <c r="K5019">
        <v>0</v>
      </c>
      <c r="L5019">
        <v>0.06</v>
      </c>
      <c r="M5019">
        <v>0.38</v>
      </c>
      <c r="N5019">
        <v>84</v>
      </c>
      <c r="O5019">
        <v>22</v>
      </c>
      <c r="P5019">
        <v>8.1</v>
      </c>
      <c r="Q5019">
        <v>1263</v>
      </c>
      <c r="R5019" t="s">
        <v>600</v>
      </c>
      <c r="S5019" t="s">
        <v>53</v>
      </c>
    </row>
    <row r="5020" spans="1:19" x14ac:dyDescent="0.2">
      <c r="A5020" t="s">
        <v>4480</v>
      </c>
      <c r="B5020" t="s">
        <v>32</v>
      </c>
      <c r="C5020">
        <v>2010</v>
      </c>
      <c r="D5020" s="1" t="d">
        <v>2002-03-03</v>
      </c>
      <c r="E5020" s="1" t="str">
        <f t="shared" si="156"/>
        <v>2002</v>
      </c>
      <c r="F5020" s="1" t="str">
        <f t="shared" si="157"/>
        <v>Mar</v>
      </c>
      <c r="G5020" t="s">
        <v>101</v>
      </c>
      <c r="H5020" t="s">
        <v>222</v>
      </c>
      <c r="I5020">
        <v>0.17</v>
      </c>
      <c r="J5020">
        <v>7.0000000000000007E-2</v>
      </c>
      <c r="K5020">
        <v>0.12</v>
      </c>
      <c r="L5020">
        <v>0.02</v>
      </c>
      <c r="M5020">
        <v>0.38</v>
      </c>
      <c r="N5020">
        <v>83</v>
      </c>
      <c r="O5020">
        <v>60</v>
      </c>
      <c r="P5020">
        <v>9</v>
      </c>
      <c r="Q5020">
        <v>127</v>
      </c>
      <c r="R5020" t="s">
        <v>222</v>
      </c>
      <c r="S5020" t="s">
        <v>88</v>
      </c>
    </row>
    <row r="5021" spans="1:19" x14ac:dyDescent="0.2">
      <c r="A5021" t="s">
        <v>3256</v>
      </c>
      <c r="B5021" t="s">
        <v>1043</v>
      </c>
      <c r="C5021">
        <v>1996</v>
      </c>
      <c r="D5021" s="1" t="d">
        <v>1996-08-30</v>
      </c>
      <c r="E5021" s="1" t="str">
        <f t="shared" si="156"/>
        <v>1996</v>
      </c>
      <c r="F5021" s="1" t="str">
        <f t="shared" si="157"/>
        <v>Aug</v>
      </c>
      <c r="G5021" t="s">
        <v>39</v>
      </c>
      <c r="H5021" t="s">
        <v>234</v>
      </c>
      <c r="I5021">
        <v>0</v>
      </c>
      <c r="J5021">
        <v>0</v>
      </c>
      <c r="K5021">
        <v>0.38</v>
      </c>
      <c r="L5021">
        <v>0</v>
      </c>
      <c r="M5021">
        <v>0.38</v>
      </c>
    </row>
    <row r="5022" spans="1:19" x14ac:dyDescent="0.2">
      <c r="A5022" t="s">
        <v>4481</v>
      </c>
      <c r="B5022" t="s">
        <v>104</v>
      </c>
      <c r="C5022">
        <v>1999</v>
      </c>
      <c r="D5022" s="1" t="d">
        <v>2006-05-27</v>
      </c>
      <c r="E5022" s="1" t="str">
        <f t="shared" si="156"/>
        <v>2006</v>
      </c>
      <c r="F5022" s="1" t="str">
        <f t="shared" si="157"/>
        <v>May</v>
      </c>
      <c r="G5022" t="s">
        <v>50</v>
      </c>
      <c r="H5022" t="s">
        <v>68</v>
      </c>
      <c r="I5022">
        <v>0.21</v>
      </c>
      <c r="J5022">
        <v>0.14000000000000001</v>
      </c>
      <c r="K5022">
        <v>0</v>
      </c>
      <c r="L5022">
        <v>0.02</v>
      </c>
      <c r="M5022">
        <v>0.38</v>
      </c>
    </row>
    <row r="5023" spans="1:19" x14ac:dyDescent="0.2">
      <c r="A5023" t="s">
        <v>4482</v>
      </c>
      <c r="B5023" t="s">
        <v>137</v>
      </c>
      <c r="C5023">
        <v>2002</v>
      </c>
      <c r="D5023" s="1" t="d">
        <v>1999-12-28</v>
      </c>
      <c r="E5023" s="1" t="str">
        <f t="shared" si="156"/>
        <v>1999</v>
      </c>
      <c r="F5023" s="1" t="str">
        <f t="shared" si="157"/>
        <v>Dec</v>
      </c>
      <c r="G5023" t="s">
        <v>50</v>
      </c>
      <c r="H5023" t="s">
        <v>2495</v>
      </c>
      <c r="I5023">
        <v>0.28000000000000003</v>
      </c>
      <c r="J5023">
        <v>0.08</v>
      </c>
      <c r="K5023">
        <v>0</v>
      </c>
      <c r="L5023">
        <v>0.01</v>
      </c>
      <c r="M5023">
        <v>0.38</v>
      </c>
      <c r="N5023">
        <v>79</v>
      </c>
      <c r="O5023">
        <v>28</v>
      </c>
      <c r="P5023">
        <v>8.9</v>
      </c>
      <c r="Q5023">
        <v>20</v>
      </c>
      <c r="R5023" t="s">
        <v>1746</v>
      </c>
      <c r="S5023" t="s">
        <v>53</v>
      </c>
    </row>
    <row r="5024" spans="1:19" x14ac:dyDescent="0.2">
      <c r="A5024" t="s">
        <v>2899</v>
      </c>
      <c r="B5024" t="s">
        <v>55</v>
      </c>
      <c r="C5024">
        <v>2007</v>
      </c>
      <c r="D5024" s="1" t="d">
        <v>2014-10-31</v>
      </c>
      <c r="E5024" s="1" t="str">
        <f t="shared" si="156"/>
        <v>2014</v>
      </c>
      <c r="F5024" s="1" t="str">
        <f t="shared" si="157"/>
        <v>Oct</v>
      </c>
      <c r="G5024" t="s">
        <v>24</v>
      </c>
      <c r="H5024" t="s">
        <v>484</v>
      </c>
      <c r="I5024">
        <v>0.32</v>
      </c>
      <c r="J5024">
        <v>0.01</v>
      </c>
      <c r="K5024">
        <v>0</v>
      </c>
      <c r="L5024">
        <v>0.05</v>
      </c>
      <c r="M5024">
        <v>0.38</v>
      </c>
      <c r="N5024">
        <v>53</v>
      </c>
      <c r="O5024">
        <v>13</v>
      </c>
      <c r="P5024">
        <v>8.1999999999999993</v>
      </c>
      <c r="Q5024">
        <v>5</v>
      </c>
      <c r="R5024" t="s">
        <v>807</v>
      </c>
      <c r="S5024" t="s">
        <v>20</v>
      </c>
    </row>
    <row r="5025" spans="1:19" x14ac:dyDescent="0.2">
      <c r="A5025" t="s">
        <v>4483</v>
      </c>
      <c r="B5025" t="s">
        <v>104</v>
      </c>
      <c r="C5025">
        <v>1998</v>
      </c>
      <c r="D5025" s="1" t="d">
        <v>2021-08-31</v>
      </c>
      <c r="E5025" s="1" t="str">
        <f t="shared" si="156"/>
        <v>2021</v>
      </c>
      <c r="F5025" s="1" t="str">
        <f t="shared" si="157"/>
        <v>Aug</v>
      </c>
      <c r="G5025" t="s">
        <v>24</v>
      </c>
      <c r="H5025" t="s">
        <v>226</v>
      </c>
      <c r="I5025">
        <v>0.21</v>
      </c>
      <c r="J5025">
        <v>0.14000000000000001</v>
      </c>
      <c r="K5025">
        <v>0</v>
      </c>
      <c r="L5025">
        <v>0.02</v>
      </c>
      <c r="M5025">
        <v>0.38</v>
      </c>
    </row>
    <row r="5026" spans="1:19" x14ac:dyDescent="0.2">
      <c r="A5026" t="s">
        <v>4484</v>
      </c>
      <c r="B5026" t="s">
        <v>32</v>
      </c>
      <c r="C5026">
        <v>2008</v>
      </c>
      <c r="D5026" s="1" t="d">
        <v>1993-06-17</v>
      </c>
      <c r="E5026" s="1" t="str">
        <f t="shared" si="156"/>
        <v>1993</v>
      </c>
      <c r="F5026" s="1" t="str">
        <f t="shared" si="157"/>
        <v>Jun</v>
      </c>
      <c r="G5026" t="s">
        <v>28</v>
      </c>
      <c r="H5026" t="s">
        <v>151</v>
      </c>
      <c r="I5026">
        <v>0.16</v>
      </c>
      <c r="J5026">
        <v>0</v>
      </c>
      <c r="K5026">
        <v>0.2</v>
      </c>
      <c r="L5026">
        <v>0.01</v>
      </c>
      <c r="M5026">
        <v>0.38</v>
      </c>
    </row>
    <row r="5027" spans="1:19" x14ac:dyDescent="0.2">
      <c r="A5027" t="s">
        <v>4485</v>
      </c>
      <c r="B5027" t="s">
        <v>148</v>
      </c>
      <c r="C5027">
        <v>2009</v>
      </c>
      <c r="D5027" s="1" t="d">
        <v>2019-02-22</v>
      </c>
      <c r="E5027" s="1" t="str">
        <f t="shared" si="156"/>
        <v>2019</v>
      </c>
      <c r="F5027" s="1" t="str">
        <f t="shared" si="157"/>
        <v>Feb</v>
      </c>
      <c r="G5027" t="s">
        <v>39</v>
      </c>
      <c r="H5027" t="s">
        <v>111</v>
      </c>
      <c r="I5027">
        <v>0</v>
      </c>
      <c r="J5027">
        <v>0.32</v>
      </c>
      <c r="K5027">
        <v>0</v>
      </c>
      <c r="L5027">
        <v>0.06</v>
      </c>
      <c r="M5027">
        <v>0.38</v>
      </c>
      <c r="N5027">
        <v>82</v>
      </c>
      <c r="O5027">
        <v>32</v>
      </c>
      <c r="P5027">
        <v>8.8000000000000007</v>
      </c>
      <c r="Q5027">
        <v>132</v>
      </c>
      <c r="R5027" t="s">
        <v>1487</v>
      </c>
      <c r="S5027" t="s">
        <v>88</v>
      </c>
    </row>
    <row r="5028" spans="1:19" x14ac:dyDescent="0.2">
      <c r="A5028" t="s">
        <v>4486</v>
      </c>
      <c r="B5028" t="s">
        <v>57</v>
      </c>
      <c r="C5028">
        <v>1995</v>
      </c>
      <c r="D5028" s="1" t="d">
        <v>1999-03-02</v>
      </c>
      <c r="E5028" s="1" t="str">
        <f t="shared" si="156"/>
        <v>1999</v>
      </c>
      <c r="F5028" s="1" t="str">
        <f t="shared" si="157"/>
        <v>Mar</v>
      </c>
      <c r="G5028" t="s">
        <v>272</v>
      </c>
      <c r="H5028" t="s">
        <v>1201</v>
      </c>
      <c r="I5028">
        <v>0</v>
      </c>
      <c r="J5028">
        <v>0</v>
      </c>
      <c r="K5028">
        <v>0.38</v>
      </c>
      <c r="L5028">
        <v>0</v>
      </c>
      <c r="M5028">
        <v>0.38</v>
      </c>
    </row>
    <row r="5029" spans="1:19" x14ac:dyDescent="0.2">
      <c r="A5029" t="s">
        <v>4487</v>
      </c>
      <c r="B5029" t="s">
        <v>1015</v>
      </c>
      <c r="C5029">
        <v>2013</v>
      </c>
      <c r="D5029" s="1" t="d">
        <v>1997-08-01</v>
      </c>
      <c r="E5029" s="1" t="str">
        <f t="shared" si="156"/>
        <v>1997</v>
      </c>
      <c r="F5029" s="1" t="str">
        <f t="shared" si="157"/>
        <v>Aug</v>
      </c>
      <c r="G5029" t="s">
        <v>28</v>
      </c>
      <c r="H5029" t="s">
        <v>372</v>
      </c>
      <c r="I5029">
        <v>0.11</v>
      </c>
      <c r="J5029">
        <v>0.11</v>
      </c>
      <c r="K5029">
        <v>0.09</v>
      </c>
      <c r="L5029">
        <v>7.0000000000000007E-2</v>
      </c>
      <c r="M5029">
        <v>0.38</v>
      </c>
    </row>
    <row r="5030" spans="1:19" x14ac:dyDescent="0.2">
      <c r="A5030" t="s">
        <v>4488</v>
      </c>
      <c r="B5030" t="s">
        <v>49</v>
      </c>
      <c r="C5030">
        <v>2010</v>
      </c>
      <c r="D5030" s="1" t="d">
        <v>1993-04-13</v>
      </c>
      <c r="E5030" s="1" t="str">
        <f t="shared" si="156"/>
        <v>1993</v>
      </c>
      <c r="F5030" s="1" t="str">
        <f t="shared" si="157"/>
        <v>Apr</v>
      </c>
      <c r="G5030" t="s">
        <v>18</v>
      </c>
      <c r="H5030" t="s">
        <v>4489</v>
      </c>
      <c r="I5030">
        <v>0.15</v>
      </c>
      <c r="J5030">
        <v>0.16</v>
      </c>
      <c r="K5030">
        <v>0</v>
      </c>
      <c r="L5030">
        <v>7.0000000000000007E-2</v>
      </c>
      <c r="M5030">
        <v>0.38</v>
      </c>
      <c r="N5030">
        <v>73</v>
      </c>
      <c r="O5030">
        <v>4</v>
      </c>
      <c r="P5030">
        <v>5.8</v>
      </c>
      <c r="Q5030">
        <v>4</v>
      </c>
      <c r="R5030" t="s">
        <v>4490</v>
      </c>
      <c r="S5030" t="s">
        <v>20</v>
      </c>
    </row>
    <row r="5031" spans="1:19" x14ac:dyDescent="0.2">
      <c r="A5031" t="s">
        <v>4491</v>
      </c>
      <c r="B5031" t="s">
        <v>32</v>
      </c>
      <c r="C5031">
        <v>2009</v>
      </c>
      <c r="D5031" s="1" t="d">
        <v>2013-07-12</v>
      </c>
      <c r="E5031" s="1" t="str">
        <f t="shared" si="156"/>
        <v>2013</v>
      </c>
      <c r="F5031" s="1" t="str">
        <f t="shared" si="157"/>
        <v>Jul</v>
      </c>
      <c r="G5031" t="s">
        <v>50</v>
      </c>
      <c r="H5031" t="s">
        <v>71</v>
      </c>
      <c r="I5031">
        <v>0.2</v>
      </c>
      <c r="J5031">
        <v>0.15</v>
      </c>
      <c r="K5031">
        <v>0</v>
      </c>
      <c r="L5031">
        <v>0.04</v>
      </c>
      <c r="M5031">
        <v>0.38</v>
      </c>
      <c r="N5031">
        <v>54</v>
      </c>
      <c r="O5031">
        <v>4</v>
      </c>
      <c r="P5031" t="s">
        <v>203</v>
      </c>
      <c r="R5031" t="s">
        <v>71</v>
      </c>
      <c r="S5031" t="s">
        <v>20</v>
      </c>
    </row>
    <row r="5032" spans="1:19" x14ac:dyDescent="0.2">
      <c r="A5032" t="s">
        <v>4492</v>
      </c>
      <c r="B5032" t="s">
        <v>189</v>
      </c>
      <c r="C5032">
        <v>2003</v>
      </c>
      <c r="D5032" s="1" t="d">
        <v>2020-10-04</v>
      </c>
      <c r="E5032" s="1" t="str">
        <f t="shared" si="156"/>
        <v>2020</v>
      </c>
      <c r="F5032" s="1" t="str">
        <f t="shared" si="157"/>
        <v>Oct</v>
      </c>
      <c r="G5032" t="s">
        <v>101</v>
      </c>
      <c r="H5032" t="s">
        <v>19</v>
      </c>
      <c r="I5032">
        <v>0.24</v>
      </c>
      <c r="J5032">
        <v>0.06</v>
      </c>
      <c r="K5032">
        <v>7.0000000000000007E-2</v>
      </c>
      <c r="L5032">
        <v>0.01</v>
      </c>
      <c r="M5032">
        <v>0.38</v>
      </c>
      <c r="N5032">
        <v>55</v>
      </c>
      <c r="O5032">
        <v>21</v>
      </c>
      <c r="P5032">
        <v>6</v>
      </c>
      <c r="Q5032">
        <v>22</v>
      </c>
      <c r="R5032" t="s">
        <v>1882</v>
      </c>
      <c r="S5032" t="s">
        <v>20</v>
      </c>
    </row>
    <row r="5033" spans="1:19" x14ac:dyDescent="0.2">
      <c r="A5033" t="s">
        <v>4493</v>
      </c>
      <c r="B5033" t="s">
        <v>159</v>
      </c>
      <c r="C5033">
        <v>2011</v>
      </c>
      <c r="D5033" s="1" t="d">
        <v>2015-04-08</v>
      </c>
      <c r="E5033" s="1" t="str">
        <f t="shared" si="156"/>
        <v>2015</v>
      </c>
      <c r="F5033" s="1" t="str">
        <f t="shared" si="157"/>
        <v>Apr</v>
      </c>
      <c r="G5033" t="s">
        <v>34</v>
      </c>
      <c r="H5033" t="s">
        <v>372</v>
      </c>
      <c r="I5033">
        <v>0</v>
      </c>
      <c r="J5033">
        <v>0</v>
      </c>
      <c r="K5033">
        <v>0.38</v>
      </c>
      <c r="L5033">
        <v>0</v>
      </c>
      <c r="M5033">
        <v>0.38</v>
      </c>
    </row>
    <row r="5034" spans="1:19" x14ac:dyDescent="0.2">
      <c r="A5034" t="s">
        <v>4494</v>
      </c>
      <c r="B5034" t="s">
        <v>79</v>
      </c>
      <c r="C5034">
        <v>2012</v>
      </c>
      <c r="D5034" s="1" t="d">
        <v>2006-11-03</v>
      </c>
      <c r="E5034" s="1" t="str">
        <f t="shared" si="156"/>
        <v>2006</v>
      </c>
      <c r="F5034" s="1" t="str">
        <f t="shared" si="157"/>
        <v>Nov</v>
      </c>
      <c r="G5034" t="s">
        <v>28</v>
      </c>
      <c r="H5034" t="s">
        <v>1921</v>
      </c>
      <c r="I5034">
        <v>0.12</v>
      </c>
      <c r="J5034">
        <v>0.05</v>
      </c>
      <c r="K5034">
        <v>0.2</v>
      </c>
      <c r="L5034">
        <v>0.01</v>
      </c>
      <c r="M5034">
        <v>0.38</v>
      </c>
    </row>
    <row r="5035" spans="1:19" x14ac:dyDescent="0.2">
      <c r="A5035" t="s">
        <v>4495</v>
      </c>
      <c r="B5035" t="s">
        <v>17</v>
      </c>
      <c r="C5035">
        <v>2010</v>
      </c>
      <c r="D5035" s="1" t="d">
        <v>1999-04-24</v>
      </c>
      <c r="E5035" s="1" t="str">
        <f t="shared" si="156"/>
        <v>1999</v>
      </c>
      <c r="F5035" s="1" t="str">
        <f t="shared" si="157"/>
        <v>Apr</v>
      </c>
      <c r="G5035" t="s">
        <v>34</v>
      </c>
      <c r="H5035" t="s">
        <v>267</v>
      </c>
      <c r="I5035">
        <v>0.35</v>
      </c>
      <c r="J5035">
        <v>0</v>
      </c>
      <c r="K5035">
        <v>0</v>
      </c>
      <c r="L5035">
        <v>0.02</v>
      </c>
      <c r="M5035">
        <v>0.38</v>
      </c>
      <c r="P5035" t="s">
        <v>203</v>
      </c>
      <c r="R5035" t="s">
        <v>2049</v>
      </c>
      <c r="S5035" t="s">
        <v>3942</v>
      </c>
    </row>
    <row r="5036" spans="1:19" x14ac:dyDescent="0.2">
      <c r="A5036" t="s">
        <v>4404</v>
      </c>
      <c r="B5036" t="s">
        <v>159</v>
      </c>
      <c r="C5036">
        <v>2010</v>
      </c>
      <c r="D5036" s="1" t="d">
        <v>1990-10-06</v>
      </c>
      <c r="E5036" s="1" t="str">
        <f t="shared" si="156"/>
        <v>1990</v>
      </c>
      <c r="F5036" s="1" t="str">
        <f t="shared" si="157"/>
        <v>Oct</v>
      </c>
      <c r="G5036" t="s">
        <v>50</v>
      </c>
      <c r="H5036" t="s">
        <v>151</v>
      </c>
      <c r="I5036">
        <v>0.18</v>
      </c>
      <c r="J5036">
        <v>0.12</v>
      </c>
      <c r="K5036">
        <v>0</v>
      </c>
      <c r="L5036">
        <v>7.0000000000000007E-2</v>
      </c>
      <c r="M5036">
        <v>0.38</v>
      </c>
      <c r="N5036">
        <v>49</v>
      </c>
      <c r="O5036">
        <v>8</v>
      </c>
      <c r="P5036" t="s">
        <v>203</v>
      </c>
      <c r="R5036" t="s">
        <v>1746</v>
      </c>
      <c r="S5036" t="s">
        <v>88</v>
      </c>
    </row>
    <row r="5037" spans="1:19" x14ac:dyDescent="0.2">
      <c r="A5037" t="s">
        <v>4496</v>
      </c>
      <c r="B5037" t="s">
        <v>104</v>
      </c>
      <c r="C5037">
        <v>2000</v>
      </c>
      <c r="D5037" s="1" t="d">
        <v>2016-01-18</v>
      </c>
      <c r="E5037" s="1" t="str">
        <f t="shared" si="156"/>
        <v>2016</v>
      </c>
      <c r="F5037" s="1" t="str">
        <f t="shared" si="157"/>
        <v>Jan</v>
      </c>
      <c r="G5037" t="s">
        <v>24</v>
      </c>
      <c r="H5037" t="s">
        <v>68</v>
      </c>
      <c r="I5037">
        <v>0.21</v>
      </c>
      <c r="J5037">
        <v>0.14000000000000001</v>
      </c>
      <c r="K5037">
        <v>0</v>
      </c>
      <c r="L5037">
        <v>0.02</v>
      </c>
      <c r="M5037">
        <v>0.38</v>
      </c>
    </row>
    <row r="5038" spans="1:19" x14ac:dyDescent="0.2">
      <c r="A5038" t="s">
        <v>4497</v>
      </c>
      <c r="B5038" t="s">
        <v>49</v>
      </c>
      <c r="C5038">
        <v>2009</v>
      </c>
      <c r="D5038" s="1" t="d">
        <v>1997-03-17</v>
      </c>
      <c r="E5038" s="1" t="str">
        <f t="shared" si="156"/>
        <v>1997</v>
      </c>
      <c r="F5038" s="1" t="str">
        <f t="shared" si="157"/>
        <v>Mar</v>
      </c>
      <c r="G5038" t="s">
        <v>18</v>
      </c>
      <c r="H5038" t="s">
        <v>151</v>
      </c>
      <c r="I5038">
        <v>0.09</v>
      </c>
      <c r="J5038">
        <v>0.22</v>
      </c>
      <c r="K5038">
        <v>0</v>
      </c>
      <c r="L5038">
        <v>0.06</v>
      </c>
      <c r="M5038">
        <v>0.38</v>
      </c>
      <c r="N5038">
        <v>70</v>
      </c>
      <c r="O5038">
        <v>34</v>
      </c>
      <c r="P5038">
        <v>6.3</v>
      </c>
      <c r="Q5038">
        <v>21</v>
      </c>
      <c r="R5038" t="s">
        <v>637</v>
      </c>
      <c r="S5038" t="s">
        <v>20</v>
      </c>
    </row>
    <row r="5039" spans="1:19" x14ac:dyDescent="0.2">
      <c r="A5039" t="s">
        <v>4498</v>
      </c>
      <c r="B5039" t="s">
        <v>17</v>
      </c>
      <c r="C5039">
        <v>2007</v>
      </c>
      <c r="D5039" s="1" t="d">
        <v>2001-05-30</v>
      </c>
      <c r="E5039" s="1" t="str">
        <f t="shared" si="156"/>
        <v>2001</v>
      </c>
      <c r="F5039" s="1" t="str">
        <f t="shared" si="157"/>
        <v>May</v>
      </c>
      <c r="G5039" t="s">
        <v>101</v>
      </c>
      <c r="H5039" t="s">
        <v>111</v>
      </c>
      <c r="I5039">
        <v>0.34</v>
      </c>
      <c r="J5039">
        <v>0.01</v>
      </c>
      <c r="K5039">
        <v>0</v>
      </c>
      <c r="L5039">
        <v>0.03</v>
      </c>
      <c r="M5039">
        <v>0.38</v>
      </c>
      <c r="N5039">
        <v>70</v>
      </c>
      <c r="O5039">
        <v>4</v>
      </c>
      <c r="P5039">
        <v>8.1</v>
      </c>
      <c r="Q5039">
        <v>12</v>
      </c>
      <c r="R5039" t="s">
        <v>746</v>
      </c>
      <c r="S5039" t="s">
        <v>20</v>
      </c>
    </row>
    <row r="5040" spans="1:19" x14ac:dyDescent="0.2">
      <c r="A5040" t="s">
        <v>4499</v>
      </c>
      <c r="B5040" t="s">
        <v>104</v>
      </c>
      <c r="C5040">
        <v>1999</v>
      </c>
      <c r="D5040" s="1" t="d">
        <v>1995-04-13</v>
      </c>
      <c r="E5040" s="1" t="str">
        <f t="shared" si="156"/>
        <v>1995</v>
      </c>
      <c r="F5040" s="1" t="str">
        <f t="shared" si="157"/>
        <v>Apr</v>
      </c>
      <c r="G5040" t="s">
        <v>18</v>
      </c>
      <c r="H5040" t="s">
        <v>2144</v>
      </c>
      <c r="I5040">
        <v>0.21</v>
      </c>
      <c r="J5040">
        <v>0.14000000000000001</v>
      </c>
      <c r="K5040">
        <v>0</v>
      </c>
      <c r="L5040">
        <v>0.02</v>
      </c>
      <c r="M5040">
        <v>0.38</v>
      </c>
    </row>
    <row r="5041" spans="1:19" x14ac:dyDescent="0.2">
      <c r="A5041" t="s">
        <v>2736</v>
      </c>
      <c r="B5041" t="s">
        <v>55</v>
      </c>
      <c r="C5041">
        <v>2008</v>
      </c>
      <c r="D5041" s="1" t="d">
        <v>2014-11-16</v>
      </c>
      <c r="E5041" s="1" t="str">
        <f t="shared" si="156"/>
        <v>2014</v>
      </c>
      <c r="F5041" s="1" t="str">
        <f t="shared" si="157"/>
        <v>Nov</v>
      </c>
      <c r="G5041" t="s">
        <v>50</v>
      </c>
      <c r="H5041" t="s">
        <v>71</v>
      </c>
      <c r="I5041">
        <v>0.12</v>
      </c>
      <c r="J5041">
        <v>0</v>
      </c>
      <c r="K5041">
        <v>0</v>
      </c>
      <c r="L5041">
        <v>0.26</v>
      </c>
      <c r="M5041">
        <v>0.38</v>
      </c>
      <c r="N5041">
        <v>56</v>
      </c>
      <c r="O5041">
        <v>4</v>
      </c>
      <c r="P5041">
        <v>5.8</v>
      </c>
      <c r="Q5041">
        <v>6</v>
      </c>
      <c r="R5041" t="s">
        <v>686</v>
      </c>
      <c r="S5041" t="s">
        <v>20</v>
      </c>
    </row>
    <row r="5042" spans="1:19" x14ac:dyDescent="0.2">
      <c r="A5042" t="s">
        <v>4500</v>
      </c>
      <c r="B5042">
        <v>2600</v>
      </c>
      <c r="C5042" t="s">
        <v>286</v>
      </c>
      <c r="D5042" s="1" t="d">
        <v>1991-12-20</v>
      </c>
      <c r="E5042" s="1" t="str">
        <f t="shared" si="156"/>
        <v>1991</v>
      </c>
      <c r="F5042" s="1" t="str">
        <f t="shared" si="157"/>
        <v>Dec</v>
      </c>
      <c r="G5042" t="s">
        <v>30</v>
      </c>
      <c r="H5042" t="s">
        <v>155</v>
      </c>
      <c r="I5042">
        <v>0.35</v>
      </c>
      <c r="J5042">
        <v>0.02</v>
      </c>
      <c r="K5042">
        <v>0</v>
      </c>
      <c r="L5042">
        <v>0</v>
      </c>
      <c r="M5042">
        <v>0.38</v>
      </c>
    </row>
    <row r="5043" spans="1:19" x14ac:dyDescent="0.2">
      <c r="A5043" t="s">
        <v>2491</v>
      </c>
      <c r="B5043" t="s">
        <v>32</v>
      </c>
      <c r="C5043">
        <v>2009</v>
      </c>
      <c r="D5043" s="1" t="d">
        <v>2002-09-07</v>
      </c>
      <c r="E5043" s="1" t="str">
        <f t="shared" si="156"/>
        <v>2002</v>
      </c>
      <c r="F5043" s="1" t="str">
        <f t="shared" si="157"/>
        <v>Sep</v>
      </c>
      <c r="G5043" t="s">
        <v>24</v>
      </c>
      <c r="H5043" t="s">
        <v>134</v>
      </c>
      <c r="I5043">
        <v>0.21</v>
      </c>
      <c r="J5043">
        <v>0.13</v>
      </c>
      <c r="K5043">
        <v>0</v>
      </c>
      <c r="L5043">
        <v>0.04</v>
      </c>
      <c r="M5043">
        <v>0.38</v>
      </c>
      <c r="N5043">
        <v>70</v>
      </c>
      <c r="O5043">
        <v>7</v>
      </c>
      <c r="P5043">
        <v>6.3</v>
      </c>
      <c r="Q5043">
        <v>7</v>
      </c>
      <c r="R5043" t="s">
        <v>4373</v>
      </c>
      <c r="S5043" t="s">
        <v>112</v>
      </c>
    </row>
    <row r="5044" spans="1:19" x14ac:dyDescent="0.2">
      <c r="A5044" t="s">
        <v>4501</v>
      </c>
      <c r="B5044" t="s">
        <v>159</v>
      </c>
      <c r="C5044">
        <v>2009</v>
      </c>
      <c r="D5044" s="1" t="d">
        <v>1994-04-08</v>
      </c>
      <c r="E5044" s="1" t="str">
        <f t="shared" si="156"/>
        <v>1994</v>
      </c>
      <c r="F5044" s="1" t="str">
        <f t="shared" si="157"/>
        <v>Apr</v>
      </c>
      <c r="G5044" t="s">
        <v>86</v>
      </c>
      <c r="H5044" t="s">
        <v>372</v>
      </c>
      <c r="I5044">
        <v>0.13</v>
      </c>
      <c r="J5044">
        <v>0.04</v>
      </c>
      <c r="K5044">
        <v>0.19</v>
      </c>
      <c r="L5044">
        <v>0.03</v>
      </c>
      <c r="M5044">
        <v>0.38</v>
      </c>
      <c r="N5044">
        <v>61</v>
      </c>
      <c r="O5044">
        <v>22</v>
      </c>
      <c r="P5044">
        <v>6.6</v>
      </c>
      <c r="Q5044">
        <v>19</v>
      </c>
      <c r="R5044" t="s">
        <v>1678</v>
      </c>
      <c r="S5044" t="s">
        <v>88</v>
      </c>
    </row>
    <row r="5045" spans="1:19" x14ac:dyDescent="0.2">
      <c r="A5045" t="s">
        <v>2100</v>
      </c>
      <c r="B5045" t="s">
        <v>159</v>
      </c>
      <c r="C5045">
        <v>2007</v>
      </c>
      <c r="D5045" s="1" t="d">
        <v>2014-03-16</v>
      </c>
      <c r="E5045" s="1" t="str">
        <f t="shared" si="156"/>
        <v>2014</v>
      </c>
      <c r="F5045" s="1" t="str">
        <f t="shared" si="157"/>
        <v>Mar</v>
      </c>
      <c r="G5045" t="s">
        <v>18</v>
      </c>
      <c r="H5045" t="s">
        <v>134</v>
      </c>
      <c r="I5045">
        <v>0.14000000000000001</v>
      </c>
      <c r="J5045">
        <v>0.15</v>
      </c>
      <c r="K5045">
        <v>0</v>
      </c>
      <c r="L5045">
        <v>0.09</v>
      </c>
      <c r="M5045">
        <v>0.38</v>
      </c>
      <c r="N5045">
        <v>72</v>
      </c>
      <c r="O5045">
        <v>8</v>
      </c>
      <c r="P5045" t="s">
        <v>203</v>
      </c>
      <c r="R5045" t="s">
        <v>2101</v>
      </c>
      <c r="S5045" t="s">
        <v>20</v>
      </c>
    </row>
    <row r="5046" spans="1:19" x14ac:dyDescent="0.2">
      <c r="A5046" t="s">
        <v>4502</v>
      </c>
      <c r="B5046" t="s">
        <v>17</v>
      </c>
      <c r="C5046">
        <v>2008</v>
      </c>
      <c r="D5046" s="1" t="d">
        <v>2017-08-15</v>
      </c>
      <c r="E5046" s="1" t="str">
        <f t="shared" si="156"/>
        <v>2017</v>
      </c>
      <c r="F5046" s="1" t="str">
        <f t="shared" si="157"/>
        <v>Aug</v>
      </c>
      <c r="G5046" t="s">
        <v>18</v>
      </c>
      <c r="H5046" t="s">
        <v>1209</v>
      </c>
      <c r="I5046">
        <v>0.35</v>
      </c>
      <c r="J5046">
        <v>0</v>
      </c>
      <c r="K5046">
        <v>0</v>
      </c>
      <c r="L5046">
        <v>0.03</v>
      </c>
      <c r="M5046">
        <v>0.38</v>
      </c>
      <c r="P5046">
        <v>4.5</v>
      </c>
      <c r="Q5046">
        <v>6</v>
      </c>
      <c r="R5046" t="s">
        <v>3181</v>
      </c>
      <c r="S5046" t="s">
        <v>88</v>
      </c>
    </row>
    <row r="5047" spans="1:19" x14ac:dyDescent="0.2">
      <c r="A5047" t="s">
        <v>4503</v>
      </c>
      <c r="B5047" t="s">
        <v>32</v>
      </c>
      <c r="C5047">
        <v>2008</v>
      </c>
      <c r="D5047" s="1" t="d">
        <v>1994-01-01</v>
      </c>
      <c r="E5047" s="1" t="str">
        <f t="shared" si="156"/>
        <v>1994</v>
      </c>
      <c r="F5047" s="1" t="str">
        <f t="shared" si="157"/>
        <v>Jan</v>
      </c>
      <c r="G5047" t="s">
        <v>39</v>
      </c>
      <c r="H5047" t="s">
        <v>111</v>
      </c>
      <c r="I5047">
        <v>0.35</v>
      </c>
      <c r="J5047">
        <v>0</v>
      </c>
      <c r="K5047">
        <v>0</v>
      </c>
      <c r="L5047">
        <v>0.03</v>
      </c>
      <c r="M5047">
        <v>0.38</v>
      </c>
      <c r="P5047" t="s">
        <v>203</v>
      </c>
      <c r="R5047" t="s">
        <v>1658</v>
      </c>
      <c r="S5047" t="s">
        <v>20</v>
      </c>
    </row>
    <row r="5048" spans="1:19" x14ac:dyDescent="0.2">
      <c r="A5048" t="s">
        <v>4386</v>
      </c>
      <c r="B5048" t="s">
        <v>17</v>
      </c>
      <c r="C5048">
        <v>2008</v>
      </c>
      <c r="D5048" s="1" t="d">
        <v>2005-05-01</v>
      </c>
      <c r="E5048" s="1" t="str">
        <f t="shared" si="156"/>
        <v>2005</v>
      </c>
      <c r="F5048" s="1" t="str">
        <f t="shared" si="157"/>
        <v>May</v>
      </c>
      <c r="G5048" t="s">
        <v>34</v>
      </c>
      <c r="H5048" t="s">
        <v>71</v>
      </c>
      <c r="I5048">
        <v>0.35</v>
      </c>
      <c r="J5048">
        <v>0</v>
      </c>
      <c r="K5048">
        <v>0</v>
      </c>
      <c r="L5048">
        <v>0.03</v>
      </c>
      <c r="M5048">
        <v>0.38</v>
      </c>
    </row>
    <row r="5049" spans="1:19" x14ac:dyDescent="0.2">
      <c r="A5049" t="s">
        <v>4504</v>
      </c>
      <c r="B5049" t="s">
        <v>148</v>
      </c>
      <c r="C5049">
        <v>2005</v>
      </c>
      <c r="D5049" s="1" t="d">
        <v>2014-11-21</v>
      </c>
      <c r="E5049" s="1" t="str">
        <f t="shared" si="156"/>
        <v>2014</v>
      </c>
      <c r="F5049" s="1" t="str">
        <f t="shared" si="157"/>
        <v>Nov</v>
      </c>
      <c r="G5049" t="s">
        <v>272</v>
      </c>
      <c r="H5049" t="s">
        <v>45</v>
      </c>
      <c r="I5049">
        <v>0</v>
      </c>
      <c r="J5049">
        <v>0.33</v>
      </c>
      <c r="K5049">
        <v>0</v>
      </c>
      <c r="L5049">
        <v>0.05</v>
      </c>
      <c r="M5049">
        <v>0.38</v>
      </c>
      <c r="N5049">
        <v>81</v>
      </c>
      <c r="O5049">
        <v>52</v>
      </c>
      <c r="P5049">
        <v>7.7</v>
      </c>
      <c r="Q5049">
        <v>519</v>
      </c>
      <c r="R5049" t="s">
        <v>733</v>
      </c>
      <c r="S5049" t="s">
        <v>88</v>
      </c>
    </row>
    <row r="5050" spans="1:19" x14ac:dyDescent="0.2">
      <c r="A5050" t="s">
        <v>708</v>
      </c>
      <c r="B5050" t="s">
        <v>159</v>
      </c>
      <c r="C5050">
        <v>2010</v>
      </c>
      <c r="D5050" s="1" t="d">
        <v>1999-09-11</v>
      </c>
      <c r="E5050" s="1" t="str">
        <f t="shared" si="156"/>
        <v>1999</v>
      </c>
      <c r="F5050" s="1" t="str">
        <f t="shared" si="157"/>
        <v>Sep</v>
      </c>
      <c r="G5050" t="s">
        <v>18</v>
      </c>
      <c r="H5050" t="s">
        <v>134</v>
      </c>
      <c r="I5050">
        <v>0.35</v>
      </c>
      <c r="J5050">
        <v>0</v>
      </c>
      <c r="K5050">
        <v>0</v>
      </c>
      <c r="L5050">
        <v>0.03</v>
      </c>
      <c r="M5050">
        <v>0.38</v>
      </c>
      <c r="P5050" t="s">
        <v>203</v>
      </c>
      <c r="R5050" t="s">
        <v>287</v>
      </c>
      <c r="S5050" t="s">
        <v>20</v>
      </c>
    </row>
    <row r="5051" spans="1:19" x14ac:dyDescent="0.2">
      <c r="A5051" t="s">
        <v>4505</v>
      </c>
      <c r="B5051">
        <v>2600</v>
      </c>
      <c r="C5051">
        <v>1982</v>
      </c>
      <c r="D5051" s="1" t="d">
        <v>2008-03-10</v>
      </c>
      <c r="E5051" s="1" t="str">
        <f t="shared" si="156"/>
        <v>2008</v>
      </c>
      <c r="F5051" s="1" t="str">
        <f t="shared" si="157"/>
        <v>Mar</v>
      </c>
      <c r="G5051" t="s">
        <v>50</v>
      </c>
      <c r="H5051" t="s">
        <v>155</v>
      </c>
      <c r="I5051">
        <v>0.35</v>
      </c>
      <c r="J5051">
        <v>0.02</v>
      </c>
      <c r="K5051">
        <v>0</v>
      </c>
      <c r="L5051">
        <v>0</v>
      </c>
      <c r="M5051">
        <v>0.38</v>
      </c>
    </row>
    <row r="5052" spans="1:19" x14ac:dyDescent="0.2">
      <c r="A5052" t="s">
        <v>4506</v>
      </c>
      <c r="B5052" t="s">
        <v>55</v>
      </c>
      <c r="C5052">
        <v>2004</v>
      </c>
      <c r="D5052" s="1" t="d">
        <v>2009-06-29</v>
      </c>
      <c r="E5052" s="1" t="str">
        <f t="shared" si="156"/>
        <v>2009</v>
      </c>
      <c r="F5052" s="1" t="str">
        <f t="shared" si="157"/>
        <v>Jun</v>
      </c>
      <c r="G5052" t="s">
        <v>34</v>
      </c>
      <c r="H5052" t="s">
        <v>68</v>
      </c>
      <c r="I5052">
        <v>0.18</v>
      </c>
      <c r="J5052">
        <v>0.14000000000000001</v>
      </c>
      <c r="K5052">
        <v>0</v>
      </c>
      <c r="L5052">
        <v>0.05</v>
      </c>
      <c r="M5052">
        <v>0.38</v>
      </c>
      <c r="N5052">
        <v>78</v>
      </c>
      <c r="O5052">
        <v>30</v>
      </c>
      <c r="P5052">
        <v>7</v>
      </c>
      <c r="Q5052">
        <v>9</v>
      </c>
      <c r="R5052" t="s">
        <v>2010</v>
      </c>
      <c r="S5052" t="s">
        <v>112</v>
      </c>
    </row>
    <row r="5053" spans="1:19" x14ac:dyDescent="0.2">
      <c r="A5053" t="s">
        <v>4507</v>
      </c>
      <c r="B5053" t="s">
        <v>49</v>
      </c>
      <c r="C5053">
        <v>2014</v>
      </c>
      <c r="D5053" s="1" t="d">
        <v>2005-12-25</v>
      </c>
      <c r="E5053" s="1" t="str">
        <f t="shared" si="156"/>
        <v>2005</v>
      </c>
      <c r="F5053" s="1" t="str">
        <f t="shared" si="157"/>
        <v>Dec</v>
      </c>
      <c r="G5053" t="s">
        <v>86</v>
      </c>
      <c r="H5053" t="s">
        <v>372</v>
      </c>
      <c r="I5053">
        <v>0</v>
      </c>
      <c r="J5053">
        <v>0</v>
      </c>
      <c r="K5053">
        <v>0.38</v>
      </c>
      <c r="L5053">
        <v>0</v>
      </c>
      <c r="M5053">
        <v>0.38</v>
      </c>
    </row>
    <row r="5054" spans="1:19" x14ac:dyDescent="0.2">
      <c r="A5054" t="s">
        <v>4508</v>
      </c>
      <c r="B5054" t="s">
        <v>137</v>
      </c>
      <c r="C5054">
        <v>2005</v>
      </c>
      <c r="D5054" s="1" t="d">
        <v>2013-11-28</v>
      </c>
      <c r="E5054" s="1" t="str">
        <f t="shared" si="156"/>
        <v>2013</v>
      </c>
      <c r="F5054" s="1" t="str">
        <f t="shared" si="157"/>
        <v>Nov</v>
      </c>
      <c r="G5054" t="s">
        <v>39</v>
      </c>
      <c r="H5054" t="s">
        <v>234</v>
      </c>
      <c r="I5054">
        <v>0.28000000000000003</v>
      </c>
      <c r="J5054">
        <v>0.08</v>
      </c>
      <c r="K5054">
        <v>0</v>
      </c>
      <c r="L5054">
        <v>0.01</v>
      </c>
      <c r="M5054">
        <v>0.38</v>
      </c>
      <c r="N5054">
        <v>75</v>
      </c>
      <c r="O5054">
        <v>16</v>
      </c>
      <c r="P5054">
        <v>8.6</v>
      </c>
      <c r="Q5054">
        <v>8</v>
      </c>
      <c r="R5054" t="s">
        <v>357</v>
      </c>
      <c r="S5054" t="s">
        <v>112</v>
      </c>
    </row>
    <row r="5055" spans="1:19" x14ac:dyDescent="0.2">
      <c r="A5055" t="s">
        <v>884</v>
      </c>
      <c r="B5055" t="s">
        <v>32</v>
      </c>
      <c r="C5055">
        <v>2013</v>
      </c>
      <c r="D5055" s="1" t="d">
        <v>2005-10-13</v>
      </c>
      <c r="E5055" s="1" t="str">
        <f t="shared" si="156"/>
        <v>2005</v>
      </c>
      <c r="F5055" s="1" t="str">
        <f t="shared" si="157"/>
        <v>Oct</v>
      </c>
      <c r="G5055" t="s">
        <v>50</v>
      </c>
      <c r="H5055" t="s">
        <v>267</v>
      </c>
      <c r="I5055">
        <v>0.22</v>
      </c>
      <c r="J5055">
        <v>0.13</v>
      </c>
      <c r="K5055">
        <v>0</v>
      </c>
      <c r="L5055">
        <v>0.03</v>
      </c>
      <c r="M5055">
        <v>0.38</v>
      </c>
      <c r="P5055">
        <v>4.8</v>
      </c>
      <c r="Q5055">
        <v>5</v>
      </c>
      <c r="R5055" t="s">
        <v>885</v>
      </c>
      <c r="S5055" t="s">
        <v>112</v>
      </c>
    </row>
    <row r="5056" spans="1:19" x14ac:dyDescent="0.2">
      <c r="A5056" t="s">
        <v>1973</v>
      </c>
      <c r="B5056" t="s">
        <v>55</v>
      </c>
      <c r="C5056">
        <v>2010</v>
      </c>
      <c r="D5056" s="1" t="d">
        <v>2010-11-05</v>
      </c>
      <c r="E5056" s="1" t="str">
        <f t="shared" si="156"/>
        <v>2010</v>
      </c>
      <c r="F5056" s="1" t="str">
        <f t="shared" si="157"/>
        <v>Nov</v>
      </c>
      <c r="G5056" t="s">
        <v>86</v>
      </c>
      <c r="H5056" t="s">
        <v>484</v>
      </c>
      <c r="I5056">
        <v>0.24</v>
      </c>
      <c r="J5056">
        <v>7.0000000000000007E-2</v>
      </c>
      <c r="K5056">
        <v>0</v>
      </c>
      <c r="L5056">
        <v>7.0000000000000007E-2</v>
      </c>
      <c r="M5056">
        <v>0.38</v>
      </c>
      <c r="P5056">
        <v>7.8</v>
      </c>
      <c r="Q5056">
        <v>12</v>
      </c>
      <c r="R5056" t="s">
        <v>746</v>
      </c>
      <c r="S5056" t="s">
        <v>88</v>
      </c>
    </row>
    <row r="5057" spans="1:19" x14ac:dyDescent="0.2">
      <c r="A5057" t="s">
        <v>4509</v>
      </c>
      <c r="B5057" t="s">
        <v>79</v>
      </c>
      <c r="C5057">
        <v>2011</v>
      </c>
      <c r="D5057" s="1" t="d">
        <v>2007-05-22</v>
      </c>
      <c r="E5057" s="1" t="str">
        <f t="shared" si="156"/>
        <v>2007</v>
      </c>
      <c r="F5057" s="1" t="str">
        <f t="shared" si="157"/>
        <v>May</v>
      </c>
      <c r="G5057" t="s">
        <v>18</v>
      </c>
      <c r="H5057" t="s">
        <v>234</v>
      </c>
      <c r="I5057">
        <v>0.11</v>
      </c>
      <c r="J5057">
        <v>0.13</v>
      </c>
      <c r="K5057">
        <v>0.11</v>
      </c>
      <c r="L5057">
        <v>0.02</v>
      </c>
      <c r="M5057">
        <v>0.38</v>
      </c>
      <c r="N5057">
        <v>73</v>
      </c>
      <c r="O5057">
        <v>43</v>
      </c>
      <c r="P5057">
        <v>6.7</v>
      </c>
      <c r="Q5057">
        <v>18</v>
      </c>
      <c r="R5057" t="s">
        <v>357</v>
      </c>
      <c r="S5057" t="s">
        <v>20</v>
      </c>
    </row>
    <row r="5058" spans="1:19" x14ac:dyDescent="0.2">
      <c r="A5058" t="s">
        <v>480</v>
      </c>
      <c r="B5058" t="s">
        <v>49</v>
      </c>
      <c r="C5058">
        <v>2013</v>
      </c>
      <c r="D5058" s="1" t="d">
        <v>1989-07-05</v>
      </c>
      <c r="E5058" s="1" t="str">
        <f t="shared" si="156"/>
        <v>1989</v>
      </c>
      <c r="F5058" s="1" t="str">
        <f t="shared" si="157"/>
        <v>Jul</v>
      </c>
      <c r="G5058" t="s">
        <v>34</v>
      </c>
      <c r="H5058" t="s">
        <v>111</v>
      </c>
      <c r="I5058">
        <v>0.17</v>
      </c>
      <c r="J5058">
        <v>0.14000000000000001</v>
      </c>
      <c r="K5058">
        <v>0</v>
      </c>
      <c r="L5058">
        <v>0.06</v>
      </c>
      <c r="M5058">
        <v>0.38</v>
      </c>
      <c r="N5058">
        <v>77</v>
      </c>
      <c r="O5058">
        <v>6</v>
      </c>
      <c r="P5058">
        <v>7.1</v>
      </c>
      <c r="Q5058">
        <v>25</v>
      </c>
      <c r="R5058" t="s">
        <v>111</v>
      </c>
      <c r="S5058" t="s">
        <v>112</v>
      </c>
    </row>
    <row r="5059" spans="1:19" x14ac:dyDescent="0.2">
      <c r="A5059" t="s">
        <v>4510</v>
      </c>
      <c r="B5059" t="s">
        <v>187</v>
      </c>
      <c r="C5059">
        <v>2014</v>
      </c>
      <c r="D5059" s="1" t="d">
        <v>2000-12-15</v>
      </c>
      <c r="E5059" s="1" t="str">
        <f t="shared" ref="E5059:E5122" si="158">TEXT(D5059,"yyyy")</f>
        <v>2000</v>
      </c>
      <c r="F5059" s="1" t="str">
        <f t="shared" ref="F5059:F5122" si="159">TEXT(D5059,"mmm")</f>
        <v>Dec</v>
      </c>
      <c r="G5059" t="s">
        <v>18</v>
      </c>
      <c r="H5059" t="s">
        <v>19</v>
      </c>
      <c r="I5059">
        <v>0.17</v>
      </c>
      <c r="J5059">
        <v>0.14000000000000001</v>
      </c>
      <c r="K5059">
        <v>0.04</v>
      </c>
      <c r="L5059">
        <v>0.03</v>
      </c>
      <c r="M5059">
        <v>0.38</v>
      </c>
      <c r="N5059">
        <v>68</v>
      </c>
      <c r="O5059">
        <v>21</v>
      </c>
      <c r="P5059">
        <v>7</v>
      </c>
      <c r="Q5059">
        <v>106</v>
      </c>
      <c r="R5059" t="s">
        <v>19</v>
      </c>
      <c r="S5059" t="s">
        <v>112</v>
      </c>
    </row>
    <row r="5060" spans="1:19" x14ac:dyDescent="0.2">
      <c r="A5060" t="s">
        <v>2112</v>
      </c>
      <c r="B5060" t="s">
        <v>189</v>
      </c>
      <c r="C5060">
        <v>2004</v>
      </c>
      <c r="D5060" s="1" t="d">
        <v>2000-01-06</v>
      </c>
      <c r="E5060" s="1" t="str">
        <f t="shared" si="158"/>
        <v>2000</v>
      </c>
      <c r="F5060" s="1" t="str">
        <f t="shared" si="159"/>
        <v>Jan</v>
      </c>
      <c r="G5060" t="s">
        <v>50</v>
      </c>
      <c r="H5060" t="s">
        <v>134</v>
      </c>
      <c r="I5060">
        <v>0.28999999999999998</v>
      </c>
      <c r="J5060">
        <v>0.08</v>
      </c>
      <c r="K5060">
        <v>0</v>
      </c>
      <c r="L5060">
        <v>0.01</v>
      </c>
      <c r="M5060">
        <v>0.38</v>
      </c>
      <c r="N5060">
        <v>67</v>
      </c>
      <c r="O5060">
        <v>22</v>
      </c>
      <c r="P5060">
        <v>7.3</v>
      </c>
      <c r="Q5060">
        <v>8</v>
      </c>
      <c r="R5060" t="s">
        <v>537</v>
      </c>
      <c r="S5060" t="s">
        <v>20</v>
      </c>
    </row>
    <row r="5061" spans="1:19" x14ac:dyDescent="0.2">
      <c r="A5061" t="s">
        <v>4511</v>
      </c>
      <c r="B5061" t="s">
        <v>32</v>
      </c>
      <c r="C5061">
        <v>2009</v>
      </c>
      <c r="D5061" s="1" t="d">
        <v>2015-08-19</v>
      </c>
      <c r="E5061" s="1" t="str">
        <f t="shared" si="158"/>
        <v>2015</v>
      </c>
      <c r="F5061" s="1" t="str">
        <f t="shared" si="159"/>
        <v>Aug</v>
      </c>
      <c r="G5061" t="s">
        <v>39</v>
      </c>
      <c r="H5061" t="s">
        <v>484</v>
      </c>
      <c r="I5061">
        <v>0.35</v>
      </c>
      <c r="J5061">
        <v>0</v>
      </c>
      <c r="K5061">
        <v>0</v>
      </c>
      <c r="L5061">
        <v>0.03</v>
      </c>
      <c r="M5061">
        <v>0.38</v>
      </c>
    </row>
    <row r="5062" spans="1:19" x14ac:dyDescent="0.2">
      <c r="A5062" t="s">
        <v>4512</v>
      </c>
      <c r="B5062" t="s">
        <v>32</v>
      </c>
      <c r="C5062">
        <v>2008</v>
      </c>
      <c r="D5062" s="1" t="d">
        <v>2005-05-20</v>
      </c>
      <c r="E5062" s="1" t="str">
        <f t="shared" si="158"/>
        <v>2005</v>
      </c>
      <c r="F5062" s="1" t="str">
        <f t="shared" si="159"/>
        <v>May</v>
      </c>
      <c r="G5062" t="s">
        <v>39</v>
      </c>
      <c r="H5062" t="s">
        <v>111</v>
      </c>
      <c r="I5062">
        <v>0.35</v>
      </c>
      <c r="J5062">
        <v>0</v>
      </c>
      <c r="K5062">
        <v>0</v>
      </c>
      <c r="L5062">
        <v>0.03</v>
      </c>
      <c r="M5062">
        <v>0.38</v>
      </c>
      <c r="P5062" t="s">
        <v>203</v>
      </c>
      <c r="R5062" t="s">
        <v>111</v>
      </c>
      <c r="S5062" t="s">
        <v>20</v>
      </c>
    </row>
    <row r="5063" spans="1:19" x14ac:dyDescent="0.2">
      <c r="A5063" t="s">
        <v>2402</v>
      </c>
      <c r="B5063" t="s">
        <v>17</v>
      </c>
      <c r="C5063">
        <v>2009</v>
      </c>
      <c r="D5063" s="1" t="d">
        <v>2017-12-28</v>
      </c>
      <c r="E5063" s="1" t="str">
        <f t="shared" si="158"/>
        <v>2017</v>
      </c>
      <c r="F5063" s="1" t="str">
        <f t="shared" si="159"/>
        <v>Dec</v>
      </c>
      <c r="G5063" t="s">
        <v>34</v>
      </c>
      <c r="H5063" t="s">
        <v>2403</v>
      </c>
      <c r="I5063">
        <v>0</v>
      </c>
      <c r="J5063">
        <v>0.34</v>
      </c>
      <c r="K5063">
        <v>0</v>
      </c>
      <c r="L5063">
        <v>0.03</v>
      </c>
      <c r="M5063">
        <v>0.37</v>
      </c>
    </row>
    <row r="5064" spans="1:19" x14ac:dyDescent="0.2">
      <c r="A5064" t="s">
        <v>766</v>
      </c>
      <c r="B5064" t="s">
        <v>187</v>
      </c>
      <c r="C5064">
        <v>2012</v>
      </c>
      <c r="D5064" s="1" t="d">
        <v>1988-04-21</v>
      </c>
      <c r="E5064" s="1" t="str">
        <f t="shared" si="158"/>
        <v>1988</v>
      </c>
      <c r="F5064" s="1" t="str">
        <f t="shared" si="159"/>
        <v>Apr</v>
      </c>
      <c r="G5064" t="s">
        <v>50</v>
      </c>
      <c r="H5064" t="s">
        <v>71</v>
      </c>
      <c r="I5064">
        <v>0.22</v>
      </c>
      <c r="J5064">
        <v>0.12</v>
      </c>
      <c r="K5064">
        <v>0</v>
      </c>
      <c r="L5064">
        <v>0.03</v>
      </c>
      <c r="M5064">
        <v>0.37</v>
      </c>
      <c r="N5064">
        <v>80</v>
      </c>
      <c r="O5064">
        <v>8</v>
      </c>
      <c r="P5064">
        <v>6.9</v>
      </c>
      <c r="Q5064">
        <v>22</v>
      </c>
      <c r="R5064" t="s">
        <v>339</v>
      </c>
      <c r="S5064" t="s">
        <v>112</v>
      </c>
    </row>
    <row r="5065" spans="1:19" x14ac:dyDescent="0.2">
      <c r="A5065" t="s">
        <v>4513</v>
      </c>
      <c r="B5065" t="s">
        <v>49</v>
      </c>
      <c r="C5065">
        <v>2013</v>
      </c>
      <c r="D5065" s="1" t="d">
        <v>1994-05-02</v>
      </c>
      <c r="E5065" s="1" t="str">
        <f t="shared" si="158"/>
        <v>1994</v>
      </c>
      <c r="F5065" s="1" t="str">
        <f t="shared" si="159"/>
        <v>May</v>
      </c>
      <c r="G5065" t="s">
        <v>24</v>
      </c>
      <c r="H5065" t="s">
        <v>648</v>
      </c>
      <c r="I5065">
        <v>7.0000000000000007E-2</v>
      </c>
      <c r="J5065">
        <v>0.22</v>
      </c>
      <c r="K5065">
        <v>0.01</v>
      </c>
      <c r="L5065">
        <v>0.08</v>
      </c>
      <c r="M5065">
        <v>0.37</v>
      </c>
      <c r="N5065">
        <v>82</v>
      </c>
      <c r="O5065">
        <v>20</v>
      </c>
      <c r="P5065">
        <v>6.6</v>
      </c>
      <c r="Q5065">
        <v>173</v>
      </c>
      <c r="R5065" t="s">
        <v>648</v>
      </c>
      <c r="S5065" t="s">
        <v>20</v>
      </c>
    </row>
    <row r="5066" spans="1:19" x14ac:dyDescent="0.2">
      <c r="A5066" t="s">
        <v>4514</v>
      </c>
      <c r="B5066">
        <v>2600</v>
      </c>
      <c r="C5066">
        <v>1986</v>
      </c>
      <c r="D5066" s="1" t="d">
        <v>2022-01-15</v>
      </c>
      <c r="E5066" s="1" t="str">
        <f t="shared" si="158"/>
        <v>2022</v>
      </c>
      <c r="F5066" s="1" t="str">
        <f t="shared" si="159"/>
        <v>Jan</v>
      </c>
      <c r="G5066" t="s">
        <v>37</v>
      </c>
      <c r="H5066" t="s">
        <v>155</v>
      </c>
      <c r="I5066">
        <v>0.35</v>
      </c>
      <c r="J5066">
        <v>0.02</v>
      </c>
      <c r="K5066">
        <v>0</v>
      </c>
      <c r="L5066">
        <v>0</v>
      </c>
      <c r="M5066">
        <v>0.37</v>
      </c>
    </row>
    <row r="5067" spans="1:19" x14ac:dyDescent="0.2">
      <c r="A5067" t="s">
        <v>1635</v>
      </c>
      <c r="B5067" t="s">
        <v>75</v>
      </c>
      <c r="C5067">
        <v>2016</v>
      </c>
      <c r="D5067" s="1" t="d">
        <v>1994-03-13</v>
      </c>
      <c r="E5067" s="1" t="str">
        <f t="shared" si="158"/>
        <v>1994</v>
      </c>
      <c r="F5067" s="1" t="str">
        <f t="shared" si="159"/>
        <v>Mar</v>
      </c>
      <c r="G5067" t="s">
        <v>50</v>
      </c>
      <c r="H5067" t="s">
        <v>222</v>
      </c>
      <c r="I5067">
        <v>0.1</v>
      </c>
      <c r="J5067">
        <v>0.17</v>
      </c>
      <c r="K5067">
        <v>0.05</v>
      </c>
      <c r="L5067">
        <v>0.05</v>
      </c>
      <c r="M5067">
        <v>0.37</v>
      </c>
    </row>
    <row r="5068" spans="1:19" x14ac:dyDescent="0.2">
      <c r="A5068" t="s">
        <v>4515</v>
      </c>
      <c r="B5068" t="s">
        <v>55</v>
      </c>
      <c r="C5068">
        <v>2006</v>
      </c>
      <c r="D5068" s="1" t="d">
        <v>1997-04-18</v>
      </c>
      <c r="E5068" s="1" t="str">
        <f t="shared" si="158"/>
        <v>1997</v>
      </c>
      <c r="F5068" s="1" t="str">
        <f t="shared" si="159"/>
        <v>Apr</v>
      </c>
      <c r="G5068" t="s">
        <v>86</v>
      </c>
      <c r="H5068" t="s">
        <v>155</v>
      </c>
      <c r="I5068">
        <v>0.09</v>
      </c>
      <c r="J5068">
        <v>7.0000000000000007E-2</v>
      </c>
      <c r="K5068">
        <v>0.19</v>
      </c>
      <c r="L5068">
        <v>0.02</v>
      </c>
      <c r="M5068">
        <v>0.37</v>
      </c>
      <c r="N5068">
        <v>72</v>
      </c>
      <c r="O5068">
        <v>31</v>
      </c>
      <c r="P5068">
        <v>5.8</v>
      </c>
      <c r="Q5068">
        <v>21</v>
      </c>
      <c r="R5068" t="s">
        <v>4516</v>
      </c>
      <c r="S5068" t="s">
        <v>88</v>
      </c>
    </row>
    <row r="5069" spans="1:19" x14ac:dyDescent="0.2">
      <c r="A5069" t="s">
        <v>3962</v>
      </c>
      <c r="B5069" t="s">
        <v>32</v>
      </c>
      <c r="C5069">
        <v>2010</v>
      </c>
      <c r="D5069" s="1" t="d">
        <v>2014-01-06</v>
      </c>
      <c r="E5069" s="1" t="str">
        <f t="shared" si="158"/>
        <v>2014</v>
      </c>
      <c r="F5069" s="1" t="str">
        <f t="shared" si="159"/>
        <v>Jan</v>
      </c>
      <c r="G5069" t="s">
        <v>50</v>
      </c>
      <c r="H5069" t="s">
        <v>267</v>
      </c>
      <c r="I5069">
        <v>0.25</v>
      </c>
      <c r="J5069">
        <v>0.09</v>
      </c>
      <c r="K5069">
        <v>0</v>
      </c>
      <c r="L5069">
        <v>0.03</v>
      </c>
      <c r="M5069">
        <v>0.37</v>
      </c>
    </row>
    <row r="5070" spans="1:19" x14ac:dyDescent="0.2">
      <c r="A5070" t="s">
        <v>4517</v>
      </c>
      <c r="B5070" t="s">
        <v>32</v>
      </c>
      <c r="C5070">
        <v>2008</v>
      </c>
      <c r="D5070" s="1" t="d">
        <v>2011-03-02</v>
      </c>
      <c r="E5070" s="1" t="str">
        <f t="shared" si="158"/>
        <v>2011</v>
      </c>
      <c r="F5070" s="1" t="str">
        <f t="shared" si="159"/>
        <v>Mar</v>
      </c>
      <c r="G5070" t="s">
        <v>101</v>
      </c>
      <c r="H5070" t="s">
        <v>111</v>
      </c>
      <c r="I5070">
        <v>0.35</v>
      </c>
      <c r="J5070">
        <v>0</v>
      </c>
      <c r="K5070">
        <v>0</v>
      </c>
      <c r="L5070">
        <v>0.03</v>
      </c>
      <c r="M5070">
        <v>0.37</v>
      </c>
      <c r="P5070" t="s">
        <v>203</v>
      </c>
      <c r="R5070" t="s">
        <v>1196</v>
      </c>
      <c r="S5070" t="s">
        <v>20</v>
      </c>
    </row>
    <row r="5071" spans="1:19" x14ac:dyDescent="0.2">
      <c r="A5071" t="s">
        <v>3199</v>
      </c>
      <c r="B5071" t="s">
        <v>159</v>
      </c>
      <c r="C5071" t="s">
        <v>286</v>
      </c>
      <c r="D5071" s="1" t="d">
        <v>1999-05-12</v>
      </c>
      <c r="E5071" s="1" t="str">
        <f t="shared" si="158"/>
        <v>1999</v>
      </c>
      <c r="F5071" s="1" t="str">
        <f t="shared" si="159"/>
        <v>May</v>
      </c>
      <c r="G5071" t="s">
        <v>50</v>
      </c>
      <c r="H5071" t="s">
        <v>151</v>
      </c>
      <c r="I5071">
        <v>0.11</v>
      </c>
      <c r="J5071">
        <v>0.16</v>
      </c>
      <c r="K5071">
        <v>0</v>
      </c>
      <c r="L5071">
        <v>0.1</v>
      </c>
      <c r="M5071">
        <v>0.37</v>
      </c>
      <c r="N5071">
        <v>28</v>
      </c>
      <c r="O5071">
        <v>4</v>
      </c>
      <c r="P5071">
        <v>4.0999999999999996</v>
      </c>
      <c r="Q5071">
        <v>7</v>
      </c>
      <c r="R5071" t="s">
        <v>558</v>
      </c>
      <c r="S5071" t="s">
        <v>112</v>
      </c>
    </row>
    <row r="5072" spans="1:19" x14ac:dyDescent="0.2">
      <c r="A5072" t="s">
        <v>4518</v>
      </c>
      <c r="B5072" t="s">
        <v>104</v>
      </c>
      <c r="C5072">
        <v>1997</v>
      </c>
      <c r="D5072" s="1" t="d">
        <v>2014-12-16</v>
      </c>
      <c r="E5072" s="1" t="str">
        <f t="shared" si="158"/>
        <v>2014</v>
      </c>
      <c r="F5072" s="1" t="str">
        <f t="shared" si="159"/>
        <v>Dec</v>
      </c>
      <c r="G5072" t="s">
        <v>86</v>
      </c>
      <c r="H5072" t="s">
        <v>118</v>
      </c>
      <c r="I5072">
        <v>0</v>
      </c>
      <c r="J5072">
        <v>0</v>
      </c>
      <c r="K5072">
        <v>0.35</v>
      </c>
      <c r="L5072">
        <v>0.02</v>
      </c>
      <c r="M5072">
        <v>0.37</v>
      </c>
    </row>
    <row r="5073" spans="1:19" x14ac:dyDescent="0.2">
      <c r="A5073" t="s">
        <v>1790</v>
      </c>
      <c r="B5073" t="s">
        <v>49</v>
      </c>
      <c r="C5073">
        <v>2015</v>
      </c>
      <c r="D5073" s="1" t="d">
        <v>1989-03-21</v>
      </c>
      <c r="E5073" s="1" t="str">
        <f t="shared" si="158"/>
        <v>1989</v>
      </c>
      <c r="F5073" s="1" t="str">
        <f t="shared" si="159"/>
        <v>Mar</v>
      </c>
      <c r="G5073" t="s">
        <v>39</v>
      </c>
      <c r="H5073" t="s">
        <v>2232</v>
      </c>
      <c r="I5073">
        <v>0.11</v>
      </c>
      <c r="J5073">
        <v>0.2</v>
      </c>
      <c r="K5073">
        <v>0</v>
      </c>
      <c r="L5073">
        <v>0.06</v>
      </c>
      <c r="M5073">
        <v>0.37</v>
      </c>
    </row>
    <row r="5074" spans="1:19" x14ac:dyDescent="0.2">
      <c r="A5074" t="s">
        <v>2181</v>
      </c>
      <c r="B5074" t="s">
        <v>17</v>
      </c>
      <c r="C5074">
        <v>2009</v>
      </c>
      <c r="D5074" s="1" t="d">
        <v>1994-05-10</v>
      </c>
      <c r="E5074" s="1" t="str">
        <f t="shared" si="158"/>
        <v>1994</v>
      </c>
      <c r="F5074" s="1" t="str">
        <f t="shared" si="159"/>
        <v>May</v>
      </c>
      <c r="G5074" t="s">
        <v>18</v>
      </c>
      <c r="H5074" t="s">
        <v>51</v>
      </c>
      <c r="I5074">
        <v>0.34</v>
      </c>
      <c r="J5074">
        <v>0</v>
      </c>
      <c r="K5074">
        <v>0</v>
      </c>
      <c r="L5074">
        <v>0.03</v>
      </c>
      <c r="M5074">
        <v>0.37</v>
      </c>
      <c r="P5074">
        <v>8.6</v>
      </c>
      <c r="Q5074">
        <v>11</v>
      </c>
      <c r="R5074" t="s">
        <v>426</v>
      </c>
      <c r="S5074" t="s">
        <v>20</v>
      </c>
    </row>
    <row r="5075" spans="1:19" x14ac:dyDescent="0.2">
      <c r="A5075" t="s">
        <v>4519</v>
      </c>
      <c r="B5075" t="s">
        <v>75</v>
      </c>
      <c r="C5075">
        <v>2016</v>
      </c>
      <c r="D5075" s="1" t="d">
        <v>2021-02-20</v>
      </c>
      <c r="E5075" s="1" t="str">
        <f t="shared" si="158"/>
        <v>2021</v>
      </c>
      <c r="F5075" s="1" t="str">
        <f t="shared" si="159"/>
        <v>Feb</v>
      </c>
      <c r="G5075" t="s">
        <v>28</v>
      </c>
      <c r="H5075" t="s">
        <v>1921</v>
      </c>
      <c r="I5075">
        <v>0</v>
      </c>
      <c r="J5075">
        <v>0</v>
      </c>
      <c r="K5075">
        <v>0.37</v>
      </c>
      <c r="L5075">
        <v>0</v>
      </c>
      <c r="M5075">
        <v>0.37</v>
      </c>
      <c r="R5075" t="s">
        <v>1921</v>
      </c>
    </row>
    <row r="5076" spans="1:19" x14ac:dyDescent="0.2">
      <c r="A5076" t="s">
        <v>1807</v>
      </c>
      <c r="B5076" t="s">
        <v>49</v>
      </c>
      <c r="C5076">
        <v>2008</v>
      </c>
      <c r="D5076" s="1" t="d">
        <v>1994-08-24</v>
      </c>
      <c r="E5076" s="1" t="str">
        <f t="shared" si="158"/>
        <v>1994</v>
      </c>
      <c r="F5076" s="1" t="str">
        <f t="shared" si="159"/>
        <v>Aug</v>
      </c>
      <c r="G5076" t="s">
        <v>34</v>
      </c>
      <c r="H5076" t="s">
        <v>568</v>
      </c>
      <c r="I5076">
        <v>0.28000000000000003</v>
      </c>
      <c r="J5076">
        <v>0.06</v>
      </c>
      <c r="K5076">
        <v>0</v>
      </c>
      <c r="L5076">
        <v>0.04</v>
      </c>
      <c r="M5076">
        <v>0.37</v>
      </c>
      <c r="N5076">
        <v>54</v>
      </c>
      <c r="O5076">
        <v>11</v>
      </c>
      <c r="P5076">
        <v>3.5</v>
      </c>
      <c r="Q5076">
        <v>6</v>
      </c>
      <c r="R5076" t="s">
        <v>1430</v>
      </c>
      <c r="S5076" t="s">
        <v>20</v>
      </c>
    </row>
    <row r="5077" spans="1:19" x14ac:dyDescent="0.2">
      <c r="A5077" t="s">
        <v>3010</v>
      </c>
      <c r="B5077" t="s">
        <v>55</v>
      </c>
      <c r="C5077">
        <v>2008</v>
      </c>
      <c r="D5077" s="1" t="d">
        <v>2004-04-05</v>
      </c>
      <c r="E5077" s="1" t="str">
        <f t="shared" si="158"/>
        <v>2004</v>
      </c>
      <c r="F5077" s="1" t="str">
        <f t="shared" si="159"/>
        <v>Apr</v>
      </c>
      <c r="G5077" t="s">
        <v>18</v>
      </c>
      <c r="H5077" t="s">
        <v>134</v>
      </c>
      <c r="I5077">
        <v>0.16</v>
      </c>
      <c r="J5077">
        <v>0</v>
      </c>
      <c r="K5077">
        <v>0</v>
      </c>
      <c r="L5077">
        <v>0.21</v>
      </c>
      <c r="M5077">
        <v>0.37</v>
      </c>
      <c r="P5077">
        <v>4.3</v>
      </c>
      <c r="Q5077">
        <v>11</v>
      </c>
      <c r="R5077" t="s">
        <v>287</v>
      </c>
      <c r="S5077" t="s">
        <v>20</v>
      </c>
    </row>
    <row r="5078" spans="1:19" x14ac:dyDescent="0.2">
      <c r="A5078" t="s">
        <v>2763</v>
      </c>
      <c r="B5078" t="s">
        <v>189</v>
      </c>
      <c r="C5078">
        <v>2005</v>
      </c>
      <c r="D5078" s="1" t="d">
        <v>2022-09-17</v>
      </c>
      <c r="E5078" s="1" t="str">
        <f t="shared" si="158"/>
        <v>2022</v>
      </c>
      <c r="F5078" s="1" t="str">
        <f t="shared" si="159"/>
        <v>Sep</v>
      </c>
      <c r="G5078" t="s">
        <v>50</v>
      </c>
      <c r="H5078" t="s">
        <v>71</v>
      </c>
      <c r="I5078">
        <v>0.28999999999999998</v>
      </c>
      <c r="J5078">
        <v>7.0000000000000007E-2</v>
      </c>
      <c r="K5078">
        <v>0</v>
      </c>
      <c r="L5078">
        <v>0.01</v>
      </c>
      <c r="M5078">
        <v>0.37</v>
      </c>
      <c r="N5078">
        <v>76</v>
      </c>
      <c r="O5078">
        <v>36</v>
      </c>
      <c r="P5078">
        <v>7.2</v>
      </c>
      <c r="Q5078">
        <v>21</v>
      </c>
      <c r="R5078" t="s">
        <v>77</v>
      </c>
      <c r="S5078" t="s">
        <v>88</v>
      </c>
    </row>
    <row r="5079" spans="1:19" x14ac:dyDescent="0.2">
      <c r="A5079" t="s">
        <v>4520</v>
      </c>
      <c r="B5079" t="s">
        <v>137</v>
      </c>
      <c r="C5079">
        <v>2002</v>
      </c>
      <c r="D5079" s="1" t="d">
        <v>1992-12-14</v>
      </c>
      <c r="E5079" s="1" t="str">
        <f t="shared" si="158"/>
        <v>1992</v>
      </c>
      <c r="F5079" s="1" t="str">
        <f t="shared" si="159"/>
        <v>Dec</v>
      </c>
      <c r="G5079" t="s">
        <v>18</v>
      </c>
      <c r="H5079" t="s">
        <v>45</v>
      </c>
      <c r="I5079">
        <v>0.28000000000000003</v>
      </c>
      <c r="J5079">
        <v>0.08</v>
      </c>
      <c r="K5079">
        <v>0</v>
      </c>
      <c r="L5079">
        <v>0.01</v>
      </c>
      <c r="M5079">
        <v>0.37</v>
      </c>
      <c r="N5079">
        <v>76</v>
      </c>
      <c r="O5079">
        <v>26</v>
      </c>
      <c r="P5079" t="s">
        <v>203</v>
      </c>
      <c r="R5079" t="s">
        <v>1746</v>
      </c>
      <c r="S5079" t="s">
        <v>20</v>
      </c>
    </row>
    <row r="5080" spans="1:19" x14ac:dyDescent="0.2">
      <c r="A5080" t="s">
        <v>4003</v>
      </c>
      <c r="B5080" t="s">
        <v>44</v>
      </c>
      <c r="C5080">
        <v>2006</v>
      </c>
      <c r="D5080" s="1" t="d">
        <v>2017-01-15</v>
      </c>
      <c r="E5080" s="1" t="str">
        <f t="shared" si="158"/>
        <v>2017</v>
      </c>
      <c r="F5080" s="1" t="str">
        <f t="shared" si="159"/>
        <v>Jan</v>
      </c>
      <c r="G5080" t="s">
        <v>18</v>
      </c>
      <c r="H5080" t="s">
        <v>1263</v>
      </c>
      <c r="I5080">
        <v>0.34</v>
      </c>
      <c r="J5080">
        <v>0</v>
      </c>
      <c r="K5080">
        <v>0</v>
      </c>
      <c r="L5080">
        <v>0.03</v>
      </c>
      <c r="M5080">
        <v>0.37</v>
      </c>
      <c r="N5080">
        <v>66</v>
      </c>
      <c r="O5080">
        <v>22</v>
      </c>
      <c r="P5080">
        <v>3.9</v>
      </c>
      <c r="Q5080">
        <v>37</v>
      </c>
      <c r="R5080" t="s">
        <v>1433</v>
      </c>
      <c r="S5080" t="s">
        <v>20</v>
      </c>
    </row>
    <row r="5081" spans="1:19" x14ac:dyDescent="0.2">
      <c r="A5081" t="s">
        <v>4521</v>
      </c>
      <c r="B5081" t="s">
        <v>17</v>
      </c>
      <c r="C5081">
        <v>2008</v>
      </c>
      <c r="D5081" s="1" t="d">
        <v>2020-06-27</v>
      </c>
      <c r="E5081" s="1" t="str">
        <f t="shared" si="158"/>
        <v>2020</v>
      </c>
      <c r="F5081" s="1" t="str">
        <f t="shared" si="159"/>
        <v>Jun</v>
      </c>
      <c r="G5081" t="s">
        <v>39</v>
      </c>
      <c r="H5081" t="s">
        <v>111</v>
      </c>
      <c r="I5081">
        <v>0.33</v>
      </c>
      <c r="J5081">
        <v>0.02</v>
      </c>
      <c r="K5081">
        <v>0</v>
      </c>
      <c r="L5081">
        <v>0.03</v>
      </c>
      <c r="M5081">
        <v>0.37</v>
      </c>
      <c r="P5081">
        <v>6.1</v>
      </c>
      <c r="Q5081">
        <v>18</v>
      </c>
      <c r="R5081" t="s">
        <v>111</v>
      </c>
      <c r="S5081" t="s">
        <v>20</v>
      </c>
    </row>
    <row r="5082" spans="1:19" x14ac:dyDescent="0.2">
      <c r="A5082" t="s">
        <v>1138</v>
      </c>
      <c r="B5082" t="s">
        <v>159</v>
      </c>
      <c r="C5082">
        <v>2011</v>
      </c>
      <c r="D5082" s="1" t="d">
        <v>2005-09-08</v>
      </c>
      <c r="E5082" s="1" t="str">
        <f t="shared" si="158"/>
        <v>2005</v>
      </c>
      <c r="F5082" s="1" t="str">
        <f t="shared" si="159"/>
        <v>Sep</v>
      </c>
      <c r="G5082" t="s">
        <v>50</v>
      </c>
      <c r="H5082" t="s">
        <v>254</v>
      </c>
      <c r="I5082">
        <v>0.14000000000000001</v>
      </c>
      <c r="J5082">
        <v>0.15</v>
      </c>
      <c r="K5082">
        <v>0</v>
      </c>
      <c r="L5082">
        <v>0.08</v>
      </c>
      <c r="M5082">
        <v>0.37</v>
      </c>
      <c r="N5082">
        <v>63</v>
      </c>
      <c r="O5082">
        <v>4</v>
      </c>
      <c r="P5082" t="s">
        <v>203</v>
      </c>
      <c r="R5082" t="s">
        <v>255</v>
      </c>
      <c r="S5082" t="s">
        <v>112</v>
      </c>
    </row>
    <row r="5083" spans="1:19" x14ac:dyDescent="0.2">
      <c r="A5083" t="s">
        <v>2610</v>
      </c>
      <c r="B5083" t="s">
        <v>49</v>
      </c>
      <c r="C5083">
        <v>2006</v>
      </c>
      <c r="D5083" s="1" t="d">
        <v>2012-01-02</v>
      </c>
      <c r="E5083" s="1" t="str">
        <f t="shared" si="158"/>
        <v>2012</v>
      </c>
      <c r="F5083" s="1" t="str">
        <f t="shared" si="159"/>
        <v>Jan</v>
      </c>
      <c r="G5083" t="s">
        <v>18</v>
      </c>
      <c r="H5083" t="s">
        <v>51</v>
      </c>
      <c r="I5083">
        <v>0.3</v>
      </c>
      <c r="J5083">
        <v>0.04</v>
      </c>
      <c r="K5083">
        <v>0</v>
      </c>
      <c r="L5083">
        <v>0.03</v>
      </c>
      <c r="M5083">
        <v>0.37</v>
      </c>
      <c r="N5083">
        <v>80</v>
      </c>
      <c r="O5083">
        <v>20</v>
      </c>
      <c r="P5083">
        <v>7.4</v>
      </c>
      <c r="Q5083">
        <v>8</v>
      </c>
      <c r="R5083" t="s">
        <v>426</v>
      </c>
      <c r="S5083" t="s">
        <v>20</v>
      </c>
    </row>
    <row r="5084" spans="1:19" x14ac:dyDescent="0.2">
      <c r="A5084" t="s">
        <v>4522</v>
      </c>
      <c r="B5084" t="s">
        <v>104</v>
      </c>
      <c r="C5084">
        <v>1994</v>
      </c>
      <c r="D5084" s="1" t="d">
        <v>1992-08-02</v>
      </c>
      <c r="E5084" s="1" t="str">
        <f t="shared" si="158"/>
        <v>1992</v>
      </c>
      <c r="F5084" s="1" t="str">
        <f t="shared" si="159"/>
        <v>Aug</v>
      </c>
      <c r="G5084" t="s">
        <v>37</v>
      </c>
      <c r="H5084" t="s">
        <v>68</v>
      </c>
      <c r="I5084">
        <v>0.08</v>
      </c>
      <c r="J5084">
        <v>0.06</v>
      </c>
      <c r="K5084">
        <v>0.21</v>
      </c>
      <c r="L5084">
        <v>0.02</v>
      </c>
      <c r="M5084">
        <v>0.37</v>
      </c>
    </row>
    <row r="5085" spans="1:19" x14ac:dyDescent="0.2">
      <c r="A5085" t="s">
        <v>2107</v>
      </c>
      <c r="B5085" t="s">
        <v>55</v>
      </c>
      <c r="C5085">
        <v>2006</v>
      </c>
      <c r="D5085" s="1" t="d">
        <v>2003-01-17</v>
      </c>
      <c r="E5085" s="1" t="str">
        <f t="shared" si="158"/>
        <v>2003</v>
      </c>
      <c r="F5085" s="1" t="str">
        <f t="shared" si="159"/>
        <v>Jan</v>
      </c>
      <c r="G5085" t="s">
        <v>39</v>
      </c>
      <c r="H5085" t="s">
        <v>111</v>
      </c>
      <c r="I5085">
        <v>0.18</v>
      </c>
      <c r="J5085">
        <v>0.14000000000000001</v>
      </c>
      <c r="K5085">
        <v>0</v>
      </c>
      <c r="L5085">
        <v>0.05</v>
      </c>
      <c r="M5085">
        <v>0.37</v>
      </c>
      <c r="P5085" t="s">
        <v>203</v>
      </c>
      <c r="R5085" t="s">
        <v>111</v>
      </c>
      <c r="S5085" t="s">
        <v>20</v>
      </c>
    </row>
    <row r="5086" spans="1:19" x14ac:dyDescent="0.2">
      <c r="A5086" t="s">
        <v>197</v>
      </c>
      <c r="B5086" t="s">
        <v>187</v>
      </c>
      <c r="C5086">
        <v>2012</v>
      </c>
      <c r="D5086" s="1" t="d">
        <v>1994-07-16</v>
      </c>
      <c r="E5086" s="1" t="str">
        <f t="shared" si="158"/>
        <v>1994</v>
      </c>
      <c r="F5086" s="1" t="str">
        <f t="shared" si="159"/>
        <v>Jul</v>
      </c>
      <c r="G5086" t="s">
        <v>34</v>
      </c>
      <c r="H5086" t="s">
        <v>111</v>
      </c>
      <c r="I5086">
        <v>0.21</v>
      </c>
      <c r="J5086">
        <v>0.13</v>
      </c>
      <c r="K5086">
        <v>0</v>
      </c>
      <c r="L5086">
        <v>0.03</v>
      </c>
      <c r="M5086">
        <v>0.37</v>
      </c>
      <c r="N5086">
        <v>66</v>
      </c>
      <c r="O5086">
        <v>14</v>
      </c>
      <c r="P5086">
        <v>7.8</v>
      </c>
      <c r="Q5086">
        <v>37</v>
      </c>
      <c r="R5086" t="s">
        <v>178</v>
      </c>
      <c r="S5086" t="s">
        <v>112</v>
      </c>
    </row>
    <row r="5087" spans="1:19" x14ac:dyDescent="0.2">
      <c r="A5087" t="s">
        <v>4523</v>
      </c>
      <c r="B5087" t="s">
        <v>159</v>
      </c>
      <c r="C5087">
        <v>2011</v>
      </c>
      <c r="D5087" s="1" t="d">
        <v>2002-07-22</v>
      </c>
      <c r="E5087" s="1" t="str">
        <f t="shared" si="158"/>
        <v>2002</v>
      </c>
      <c r="F5087" s="1" t="str">
        <f t="shared" si="159"/>
        <v>Jul</v>
      </c>
      <c r="G5087" t="s">
        <v>28</v>
      </c>
      <c r="H5087" t="s">
        <v>151</v>
      </c>
      <c r="I5087">
        <v>0</v>
      </c>
      <c r="J5087">
        <v>0</v>
      </c>
      <c r="K5087">
        <v>0.37</v>
      </c>
      <c r="L5087">
        <v>0</v>
      </c>
      <c r="M5087">
        <v>0.37</v>
      </c>
    </row>
    <row r="5088" spans="1:19" x14ac:dyDescent="0.2">
      <c r="A5088" t="s">
        <v>4524</v>
      </c>
      <c r="B5088" t="s">
        <v>189</v>
      </c>
      <c r="C5088">
        <v>2002</v>
      </c>
      <c r="D5088" s="1" t="d">
        <v>1992-11-27</v>
      </c>
      <c r="E5088" s="1" t="str">
        <f t="shared" si="158"/>
        <v>1992</v>
      </c>
      <c r="F5088" s="1" t="str">
        <f t="shared" si="159"/>
        <v>Nov</v>
      </c>
      <c r="G5088" t="s">
        <v>1</v>
      </c>
      <c r="H5088" t="s">
        <v>484</v>
      </c>
      <c r="I5088">
        <v>0.28999999999999998</v>
      </c>
      <c r="J5088">
        <v>7.0000000000000007E-2</v>
      </c>
      <c r="K5088">
        <v>0</v>
      </c>
      <c r="L5088">
        <v>0.01</v>
      </c>
      <c r="M5088">
        <v>0.37</v>
      </c>
      <c r="N5088">
        <v>39</v>
      </c>
      <c r="O5088">
        <v>7</v>
      </c>
      <c r="P5088">
        <v>4.7</v>
      </c>
      <c r="Q5088">
        <v>14</v>
      </c>
      <c r="R5088" t="s">
        <v>1620</v>
      </c>
      <c r="S5088" t="s">
        <v>20</v>
      </c>
    </row>
    <row r="5089" spans="1:19" x14ac:dyDescent="0.2">
      <c r="A5089" t="s">
        <v>4525</v>
      </c>
      <c r="B5089" t="s">
        <v>55</v>
      </c>
      <c r="C5089">
        <v>2003</v>
      </c>
      <c r="D5089" s="1" t="d">
        <v>1988-06-10</v>
      </c>
      <c r="E5089" s="1" t="str">
        <f t="shared" si="158"/>
        <v>1988</v>
      </c>
      <c r="F5089" s="1" t="str">
        <f t="shared" si="159"/>
        <v>Jun</v>
      </c>
      <c r="G5089" t="s">
        <v>18</v>
      </c>
      <c r="H5089" t="s">
        <v>1708</v>
      </c>
      <c r="I5089">
        <v>0.18</v>
      </c>
      <c r="J5089">
        <v>0.14000000000000001</v>
      </c>
      <c r="K5089">
        <v>0</v>
      </c>
      <c r="L5089">
        <v>0.05</v>
      </c>
      <c r="M5089">
        <v>0.37</v>
      </c>
      <c r="P5089">
        <v>7.8</v>
      </c>
      <c r="Q5089">
        <v>19</v>
      </c>
      <c r="R5089" t="s">
        <v>4526</v>
      </c>
      <c r="S5089" t="s">
        <v>20</v>
      </c>
    </row>
    <row r="5090" spans="1:19" x14ac:dyDescent="0.2">
      <c r="A5090" t="s">
        <v>4527</v>
      </c>
      <c r="B5090" t="s">
        <v>55</v>
      </c>
      <c r="C5090">
        <v>2004</v>
      </c>
      <c r="D5090" s="1" t="d">
        <v>2018-04-04</v>
      </c>
      <c r="E5090" s="1" t="str">
        <f t="shared" si="158"/>
        <v>2018</v>
      </c>
      <c r="F5090" s="1" t="str">
        <f t="shared" si="159"/>
        <v>Apr</v>
      </c>
      <c r="G5090" t="s">
        <v>18</v>
      </c>
      <c r="H5090" t="s">
        <v>71</v>
      </c>
      <c r="I5090">
        <v>0.18</v>
      </c>
      <c r="J5090">
        <v>0.14000000000000001</v>
      </c>
      <c r="K5090">
        <v>0</v>
      </c>
      <c r="L5090">
        <v>0.05</v>
      </c>
      <c r="M5090">
        <v>0.37</v>
      </c>
      <c r="P5090">
        <v>8.6999999999999993</v>
      </c>
      <c r="Q5090">
        <v>15</v>
      </c>
      <c r="R5090" t="s">
        <v>1493</v>
      </c>
      <c r="S5090" t="s">
        <v>88</v>
      </c>
    </row>
    <row r="5091" spans="1:19" x14ac:dyDescent="0.2">
      <c r="A5091" t="s">
        <v>3544</v>
      </c>
      <c r="B5091" t="s">
        <v>32</v>
      </c>
      <c r="C5091">
        <v>2010</v>
      </c>
      <c r="D5091" s="1" t="d">
        <v>2013-07-19</v>
      </c>
      <c r="E5091" s="1" t="str">
        <f t="shared" si="158"/>
        <v>2013</v>
      </c>
      <c r="F5091" s="1" t="str">
        <f t="shared" si="159"/>
        <v>Jul</v>
      </c>
      <c r="G5091" t="s">
        <v>24</v>
      </c>
      <c r="H5091" t="s">
        <v>71</v>
      </c>
      <c r="I5091">
        <v>0.34</v>
      </c>
      <c r="J5091">
        <v>0</v>
      </c>
      <c r="K5091">
        <v>0</v>
      </c>
      <c r="L5091">
        <v>0.03</v>
      </c>
      <c r="M5091">
        <v>0.37</v>
      </c>
      <c r="P5091" t="s">
        <v>203</v>
      </c>
      <c r="R5091" t="s">
        <v>1689</v>
      </c>
      <c r="S5091" t="s">
        <v>20</v>
      </c>
    </row>
    <row r="5092" spans="1:19" x14ac:dyDescent="0.2">
      <c r="A5092" t="s">
        <v>683</v>
      </c>
      <c r="B5092" t="s">
        <v>148</v>
      </c>
      <c r="C5092">
        <v>2010</v>
      </c>
      <c r="D5092" s="1" t="d">
        <v>2005-04-01</v>
      </c>
      <c r="E5092" s="1" t="str">
        <f t="shared" si="158"/>
        <v>2005</v>
      </c>
      <c r="F5092" s="1" t="str">
        <f t="shared" si="159"/>
        <v>Apr</v>
      </c>
      <c r="G5092" t="s">
        <v>24</v>
      </c>
      <c r="H5092" t="s">
        <v>134</v>
      </c>
      <c r="I5092">
        <v>0.12</v>
      </c>
      <c r="J5092">
        <v>0.2</v>
      </c>
      <c r="K5092">
        <v>0</v>
      </c>
      <c r="L5092">
        <v>0.05</v>
      </c>
      <c r="M5092">
        <v>0.37</v>
      </c>
      <c r="N5092">
        <v>86</v>
      </c>
      <c r="O5092">
        <v>14</v>
      </c>
      <c r="P5092">
        <v>6.7</v>
      </c>
      <c r="Q5092">
        <v>556</v>
      </c>
      <c r="R5092" t="s">
        <v>684</v>
      </c>
      <c r="S5092" t="s">
        <v>112</v>
      </c>
    </row>
    <row r="5093" spans="1:19" x14ac:dyDescent="0.2">
      <c r="A5093" t="s">
        <v>4342</v>
      </c>
      <c r="B5093" t="s">
        <v>55</v>
      </c>
      <c r="C5093">
        <v>2006</v>
      </c>
      <c r="D5093" s="1" t="d">
        <v>2016-07-16</v>
      </c>
      <c r="E5093" s="1" t="str">
        <f t="shared" si="158"/>
        <v>2016</v>
      </c>
      <c r="F5093" s="1" t="str">
        <f t="shared" si="159"/>
        <v>Jul</v>
      </c>
      <c r="G5093" t="s">
        <v>50</v>
      </c>
      <c r="H5093" t="s">
        <v>776</v>
      </c>
      <c r="I5093">
        <v>0.18</v>
      </c>
      <c r="J5093">
        <v>0.14000000000000001</v>
      </c>
      <c r="K5093">
        <v>0</v>
      </c>
      <c r="L5093">
        <v>0.05</v>
      </c>
      <c r="M5093">
        <v>0.37</v>
      </c>
      <c r="N5093">
        <v>51</v>
      </c>
      <c r="O5093">
        <v>34</v>
      </c>
      <c r="P5093">
        <v>7</v>
      </c>
      <c r="Q5093">
        <v>15</v>
      </c>
      <c r="R5093" t="s">
        <v>204</v>
      </c>
      <c r="S5093" t="s">
        <v>112</v>
      </c>
    </row>
    <row r="5094" spans="1:19" x14ac:dyDescent="0.2">
      <c r="A5094" t="s">
        <v>4528</v>
      </c>
      <c r="B5094" t="s">
        <v>55</v>
      </c>
      <c r="C5094">
        <v>2002</v>
      </c>
      <c r="D5094" s="1" t="d">
        <v>2014-01-27</v>
      </c>
      <c r="E5094" s="1" t="str">
        <f t="shared" si="158"/>
        <v>2014</v>
      </c>
      <c r="F5094" s="1" t="str">
        <f t="shared" si="159"/>
        <v>Jan</v>
      </c>
      <c r="G5094" t="s">
        <v>18</v>
      </c>
      <c r="H5094" t="s">
        <v>1656</v>
      </c>
      <c r="I5094">
        <v>0.18</v>
      </c>
      <c r="J5094">
        <v>0.14000000000000001</v>
      </c>
      <c r="K5094">
        <v>0</v>
      </c>
      <c r="L5094">
        <v>0.05</v>
      </c>
      <c r="M5094">
        <v>0.37</v>
      </c>
      <c r="N5094">
        <v>84</v>
      </c>
      <c r="O5094">
        <v>23</v>
      </c>
      <c r="P5094">
        <v>7.9</v>
      </c>
      <c r="Q5094">
        <v>7</v>
      </c>
      <c r="R5094" t="s">
        <v>1656</v>
      </c>
      <c r="S5094" t="s">
        <v>20</v>
      </c>
    </row>
    <row r="5095" spans="1:19" x14ac:dyDescent="0.2">
      <c r="A5095" t="s">
        <v>3332</v>
      </c>
      <c r="B5095" t="s">
        <v>44</v>
      </c>
      <c r="C5095">
        <v>2009</v>
      </c>
      <c r="D5095" s="1" t="d">
        <v>1997-10-09</v>
      </c>
      <c r="E5095" s="1" t="str">
        <f t="shared" si="158"/>
        <v>1997</v>
      </c>
      <c r="F5095" s="1" t="str">
        <f t="shared" si="159"/>
        <v>Oct</v>
      </c>
      <c r="G5095" t="s">
        <v>34</v>
      </c>
      <c r="H5095" t="s">
        <v>134</v>
      </c>
      <c r="I5095">
        <v>0.12</v>
      </c>
      <c r="J5095">
        <v>0.21</v>
      </c>
      <c r="K5095">
        <v>0</v>
      </c>
      <c r="L5095">
        <v>0.04</v>
      </c>
      <c r="M5095">
        <v>0.37</v>
      </c>
      <c r="N5095">
        <v>66</v>
      </c>
      <c r="O5095">
        <v>19</v>
      </c>
      <c r="P5095">
        <v>6.4</v>
      </c>
      <c r="Q5095">
        <v>9</v>
      </c>
      <c r="R5095" t="s">
        <v>1489</v>
      </c>
      <c r="S5095" t="s">
        <v>20</v>
      </c>
    </row>
    <row r="5096" spans="1:19" x14ac:dyDescent="0.2">
      <c r="A5096" t="s">
        <v>4529</v>
      </c>
      <c r="B5096" t="s">
        <v>57</v>
      </c>
      <c r="C5096">
        <v>1994</v>
      </c>
      <c r="D5096" s="1" t="d">
        <v>1988-07-08</v>
      </c>
      <c r="E5096" s="1" t="str">
        <f t="shared" si="158"/>
        <v>1988</v>
      </c>
      <c r="F5096" s="1" t="str">
        <f t="shared" si="159"/>
        <v>Jul</v>
      </c>
      <c r="G5096" t="s">
        <v>18</v>
      </c>
      <c r="H5096" t="s">
        <v>4410</v>
      </c>
      <c r="I5096">
        <v>0</v>
      </c>
      <c r="J5096">
        <v>0</v>
      </c>
      <c r="K5096">
        <v>0.37</v>
      </c>
      <c r="L5096">
        <v>0</v>
      </c>
      <c r="M5096">
        <v>0.37</v>
      </c>
    </row>
    <row r="5097" spans="1:19" x14ac:dyDescent="0.2">
      <c r="A5097" t="s">
        <v>4530</v>
      </c>
      <c r="B5097" t="s">
        <v>44</v>
      </c>
      <c r="C5097">
        <v>2007</v>
      </c>
      <c r="D5097" s="1" t="d">
        <v>1996-03-20</v>
      </c>
      <c r="E5097" s="1" t="str">
        <f t="shared" si="158"/>
        <v>1996</v>
      </c>
      <c r="F5097" s="1" t="str">
        <f t="shared" si="159"/>
        <v>Mar</v>
      </c>
      <c r="G5097" t="s">
        <v>28</v>
      </c>
      <c r="H5097" t="s">
        <v>45</v>
      </c>
      <c r="I5097">
        <v>0.18</v>
      </c>
      <c r="J5097">
        <v>0.12</v>
      </c>
      <c r="K5097">
        <v>0.04</v>
      </c>
      <c r="L5097">
        <v>0.03</v>
      </c>
      <c r="M5097">
        <v>0.37</v>
      </c>
      <c r="N5097">
        <v>55</v>
      </c>
      <c r="O5097">
        <v>44</v>
      </c>
      <c r="P5097">
        <v>5.9</v>
      </c>
      <c r="Q5097">
        <v>49</v>
      </c>
      <c r="R5097" t="s">
        <v>4531</v>
      </c>
      <c r="S5097" t="s">
        <v>53</v>
      </c>
    </row>
    <row r="5098" spans="1:19" x14ac:dyDescent="0.2">
      <c r="A5098" t="s">
        <v>4532</v>
      </c>
      <c r="B5098" t="s">
        <v>1043</v>
      </c>
      <c r="C5098">
        <v>1995</v>
      </c>
      <c r="D5098" s="1" t="d">
        <v>2018-07-30</v>
      </c>
      <c r="E5098" s="1" t="str">
        <f t="shared" si="158"/>
        <v>2018</v>
      </c>
      <c r="F5098" s="1" t="str">
        <f t="shared" si="159"/>
        <v>Jul</v>
      </c>
      <c r="G5098" t="s">
        <v>37</v>
      </c>
      <c r="H5098" t="s">
        <v>151</v>
      </c>
      <c r="I5098">
        <v>0</v>
      </c>
      <c r="J5098">
        <v>0</v>
      </c>
      <c r="K5098">
        <v>0.37</v>
      </c>
      <c r="L5098">
        <v>0</v>
      </c>
      <c r="M5098">
        <v>0.37</v>
      </c>
    </row>
    <row r="5099" spans="1:19" x14ac:dyDescent="0.2">
      <c r="A5099" t="s">
        <v>3861</v>
      </c>
      <c r="B5099" t="s">
        <v>55</v>
      </c>
      <c r="C5099">
        <v>2007</v>
      </c>
      <c r="D5099" s="1" t="d">
        <v>2009-03-16</v>
      </c>
      <c r="E5099" s="1" t="str">
        <f t="shared" si="158"/>
        <v>2009</v>
      </c>
      <c r="F5099" s="1" t="str">
        <f t="shared" si="159"/>
        <v>Mar</v>
      </c>
      <c r="G5099" t="s">
        <v>50</v>
      </c>
      <c r="H5099" t="s">
        <v>71</v>
      </c>
      <c r="I5099">
        <v>0.31</v>
      </c>
      <c r="J5099">
        <v>0.01</v>
      </c>
      <c r="K5099">
        <v>0</v>
      </c>
      <c r="L5099">
        <v>0.05</v>
      </c>
      <c r="M5099">
        <v>0.37</v>
      </c>
      <c r="N5099">
        <v>62</v>
      </c>
      <c r="O5099">
        <v>15</v>
      </c>
      <c r="P5099">
        <v>8.3000000000000007</v>
      </c>
      <c r="Q5099">
        <v>19</v>
      </c>
      <c r="R5099" t="s">
        <v>341</v>
      </c>
      <c r="S5099" t="s">
        <v>112</v>
      </c>
    </row>
    <row r="5100" spans="1:19" x14ac:dyDescent="0.2">
      <c r="A5100" t="s">
        <v>4533</v>
      </c>
      <c r="B5100" t="s">
        <v>104</v>
      </c>
      <c r="C5100">
        <v>1998</v>
      </c>
      <c r="D5100" s="1" t="d">
        <v>2013-07-03</v>
      </c>
      <c r="E5100" s="1" t="str">
        <f t="shared" si="158"/>
        <v>2013</v>
      </c>
      <c r="F5100" s="1" t="str">
        <f t="shared" si="159"/>
        <v>Jul</v>
      </c>
      <c r="G5100" t="s">
        <v>101</v>
      </c>
      <c r="H5100" t="s">
        <v>68</v>
      </c>
      <c r="I5100">
        <v>0</v>
      </c>
      <c r="J5100">
        <v>0</v>
      </c>
      <c r="K5100">
        <v>0.35</v>
      </c>
      <c r="L5100">
        <v>0.02</v>
      </c>
      <c r="M5100">
        <v>0.37</v>
      </c>
    </row>
    <row r="5101" spans="1:19" x14ac:dyDescent="0.2">
      <c r="A5101" t="s">
        <v>4534</v>
      </c>
      <c r="B5101" t="s">
        <v>17</v>
      </c>
      <c r="C5101">
        <v>2009</v>
      </c>
      <c r="D5101" s="1" t="d">
        <v>1993-12-08</v>
      </c>
      <c r="E5101" s="1" t="str">
        <f t="shared" si="158"/>
        <v>1993</v>
      </c>
      <c r="F5101" s="1" t="str">
        <f t="shared" si="159"/>
        <v>Dec</v>
      </c>
      <c r="G5101" t="s">
        <v>18</v>
      </c>
      <c r="H5101" t="s">
        <v>3510</v>
      </c>
      <c r="I5101">
        <v>0.35</v>
      </c>
      <c r="J5101">
        <v>0</v>
      </c>
      <c r="K5101">
        <v>0</v>
      </c>
      <c r="L5101">
        <v>0.03</v>
      </c>
      <c r="M5101">
        <v>0.37</v>
      </c>
      <c r="P5101" t="s">
        <v>203</v>
      </c>
      <c r="R5101" t="s">
        <v>4535</v>
      </c>
      <c r="S5101" t="s">
        <v>20</v>
      </c>
    </row>
    <row r="5102" spans="1:19" x14ac:dyDescent="0.2">
      <c r="A5102" t="s">
        <v>4536</v>
      </c>
      <c r="B5102" t="s">
        <v>49</v>
      </c>
      <c r="C5102">
        <v>2010</v>
      </c>
      <c r="D5102" s="1" t="d">
        <v>2019-03-28</v>
      </c>
      <c r="E5102" s="1" t="str">
        <f t="shared" si="158"/>
        <v>2019</v>
      </c>
      <c r="F5102" s="1" t="str">
        <f t="shared" si="159"/>
        <v>Mar</v>
      </c>
      <c r="G5102" t="s">
        <v>86</v>
      </c>
      <c r="H5102" t="s">
        <v>134</v>
      </c>
      <c r="I5102">
        <v>0.16</v>
      </c>
      <c r="J5102">
        <v>0.14000000000000001</v>
      </c>
      <c r="K5102">
        <v>0.01</v>
      </c>
      <c r="L5102">
        <v>0.06</v>
      </c>
      <c r="M5102">
        <v>0.37</v>
      </c>
      <c r="N5102">
        <v>77</v>
      </c>
      <c r="O5102">
        <v>47</v>
      </c>
      <c r="P5102">
        <v>6.9</v>
      </c>
      <c r="Q5102">
        <v>38</v>
      </c>
      <c r="R5102" t="s">
        <v>287</v>
      </c>
      <c r="S5102" t="s">
        <v>88</v>
      </c>
    </row>
    <row r="5103" spans="1:19" x14ac:dyDescent="0.2">
      <c r="A5103" t="s">
        <v>4537</v>
      </c>
      <c r="B5103" t="s">
        <v>32</v>
      </c>
      <c r="C5103">
        <v>2009</v>
      </c>
      <c r="D5103" s="1" t="d">
        <v>1996-12-01</v>
      </c>
      <c r="E5103" s="1" t="str">
        <f t="shared" si="158"/>
        <v>1996</v>
      </c>
      <c r="F5103" s="1" t="str">
        <f t="shared" si="159"/>
        <v>Dec</v>
      </c>
      <c r="G5103" t="s">
        <v>34</v>
      </c>
      <c r="H5103" t="s">
        <v>71</v>
      </c>
      <c r="I5103">
        <v>0.13</v>
      </c>
      <c r="J5103">
        <v>0.2</v>
      </c>
      <c r="K5103">
        <v>0</v>
      </c>
      <c r="L5103">
        <v>0.04</v>
      </c>
      <c r="M5103">
        <v>0.37</v>
      </c>
      <c r="N5103">
        <v>70</v>
      </c>
      <c r="O5103">
        <v>30</v>
      </c>
      <c r="P5103">
        <v>6.3</v>
      </c>
      <c r="Q5103">
        <v>7</v>
      </c>
      <c r="R5103" t="s">
        <v>71</v>
      </c>
      <c r="S5103" t="s">
        <v>112</v>
      </c>
    </row>
    <row r="5104" spans="1:19" x14ac:dyDescent="0.2">
      <c r="A5104" t="s">
        <v>4538</v>
      </c>
      <c r="B5104" t="s">
        <v>44</v>
      </c>
      <c r="C5104">
        <v>2005</v>
      </c>
      <c r="D5104" s="1" t="d">
        <v>2012-03-22</v>
      </c>
      <c r="E5104" s="1" t="str">
        <f t="shared" si="158"/>
        <v>2012</v>
      </c>
      <c r="F5104" s="1" t="str">
        <f t="shared" si="159"/>
        <v>Mar</v>
      </c>
      <c r="G5104" t="s">
        <v>37</v>
      </c>
      <c r="H5104" t="s">
        <v>71</v>
      </c>
      <c r="I5104">
        <v>0.32</v>
      </c>
      <c r="J5104">
        <v>0.02</v>
      </c>
      <c r="K5104">
        <v>0</v>
      </c>
      <c r="L5104">
        <v>0.03</v>
      </c>
      <c r="M5104">
        <v>0.37</v>
      </c>
      <c r="N5104">
        <v>75</v>
      </c>
      <c r="O5104">
        <v>52</v>
      </c>
      <c r="P5104">
        <v>6.7</v>
      </c>
      <c r="Q5104">
        <v>80</v>
      </c>
      <c r="R5104" t="s">
        <v>773</v>
      </c>
      <c r="S5104" t="s">
        <v>53</v>
      </c>
    </row>
    <row r="5105" spans="1:19" x14ac:dyDescent="0.2">
      <c r="A5105" t="s">
        <v>4539</v>
      </c>
      <c r="B5105" t="s">
        <v>49</v>
      </c>
      <c r="C5105">
        <v>2013</v>
      </c>
      <c r="D5105" s="1" t="d">
        <v>2004-01-05</v>
      </c>
      <c r="E5105" s="1" t="str">
        <f t="shared" si="158"/>
        <v>2004</v>
      </c>
      <c r="F5105" s="1" t="str">
        <f t="shared" si="159"/>
        <v>Jan</v>
      </c>
      <c r="G5105" t="s">
        <v>18</v>
      </c>
      <c r="H5105" t="s">
        <v>134</v>
      </c>
      <c r="I5105">
        <v>0.16</v>
      </c>
      <c r="J5105">
        <v>0.14000000000000001</v>
      </c>
      <c r="K5105">
        <v>0</v>
      </c>
      <c r="L5105">
        <v>7.0000000000000007E-2</v>
      </c>
      <c r="M5105">
        <v>0.37</v>
      </c>
      <c r="N5105">
        <v>74</v>
      </c>
      <c r="O5105">
        <v>28</v>
      </c>
      <c r="P5105">
        <v>3.8</v>
      </c>
      <c r="Q5105">
        <v>26</v>
      </c>
      <c r="R5105" t="s">
        <v>287</v>
      </c>
      <c r="S5105" t="s">
        <v>20</v>
      </c>
    </row>
    <row r="5106" spans="1:19" x14ac:dyDescent="0.2">
      <c r="A5106" t="s">
        <v>2799</v>
      </c>
      <c r="B5106" t="s">
        <v>49</v>
      </c>
      <c r="C5106">
        <v>2007</v>
      </c>
      <c r="D5106" s="1" t="d">
        <v>2004-11-15</v>
      </c>
      <c r="E5106" s="1" t="str">
        <f t="shared" si="158"/>
        <v>2004</v>
      </c>
      <c r="F5106" s="1" t="str">
        <f t="shared" si="159"/>
        <v>Nov</v>
      </c>
      <c r="G5106" t="s">
        <v>18</v>
      </c>
      <c r="H5106" t="s">
        <v>134</v>
      </c>
      <c r="I5106">
        <v>0.28999999999999998</v>
      </c>
      <c r="J5106">
        <v>0.04</v>
      </c>
      <c r="K5106">
        <v>0</v>
      </c>
      <c r="L5106">
        <v>0.03</v>
      </c>
      <c r="M5106">
        <v>0.37</v>
      </c>
      <c r="N5106">
        <v>85</v>
      </c>
      <c r="O5106">
        <v>31</v>
      </c>
      <c r="P5106">
        <v>8.1999999999999993</v>
      </c>
      <c r="Q5106">
        <v>57</v>
      </c>
      <c r="R5106" t="s">
        <v>176</v>
      </c>
      <c r="S5106" t="s">
        <v>88</v>
      </c>
    </row>
    <row r="5107" spans="1:19" x14ac:dyDescent="0.2">
      <c r="A5107" t="s">
        <v>4540</v>
      </c>
      <c r="B5107" t="s">
        <v>17</v>
      </c>
      <c r="C5107">
        <v>2011</v>
      </c>
      <c r="D5107" s="1" t="d">
        <v>2007-01-05</v>
      </c>
      <c r="E5107" s="1" t="str">
        <f t="shared" si="158"/>
        <v>2007</v>
      </c>
      <c r="F5107" s="1" t="str">
        <f t="shared" si="159"/>
        <v>Jan</v>
      </c>
      <c r="G5107" t="s">
        <v>18</v>
      </c>
      <c r="H5107" t="s">
        <v>71</v>
      </c>
      <c r="I5107">
        <v>0.33</v>
      </c>
      <c r="J5107">
        <v>0.02</v>
      </c>
      <c r="K5107">
        <v>0</v>
      </c>
      <c r="L5107">
        <v>0.02</v>
      </c>
      <c r="M5107">
        <v>0.37</v>
      </c>
      <c r="P5107" t="s">
        <v>203</v>
      </c>
      <c r="R5107" t="s">
        <v>71</v>
      </c>
      <c r="S5107" t="s">
        <v>88</v>
      </c>
    </row>
    <row r="5108" spans="1:19" x14ac:dyDescent="0.2">
      <c r="A5108" t="s">
        <v>4541</v>
      </c>
      <c r="B5108" t="s">
        <v>95</v>
      </c>
      <c r="C5108">
        <v>2000</v>
      </c>
      <c r="D5108" s="1" t="d">
        <v>2013-03-09</v>
      </c>
      <c r="E5108" s="1" t="str">
        <f t="shared" si="158"/>
        <v>2013</v>
      </c>
      <c r="F5108" s="1" t="str">
        <f t="shared" si="159"/>
        <v>Mar</v>
      </c>
      <c r="G5108" t="s">
        <v>28</v>
      </c>
      <c r="H5108" t="s">
        <v>992</v>
      </c>
      <c r="I5108">
        <v>0</v>
      </c>
      <c r="J5108">
        <v>0</v>
      </c>
      <c r="K5108">
        <v>0.32</v>
      </c>
      <c r="L5108">
        <v>0.05</v>
      </c>
      <c r="M5108">
        <v>0.37</v>
      </c>
    </row>
    <row r="5109" spans="1:19" x14ac:dyDescent="0.2">
      <c r="A5109" t="s">
        <v>4542</v>
      </c>
      <c r="B5109" t="s">
        <v>95</v>
      </c>
      <c r="C5109">
        <v>1999</v>
      </c>
      <c r="D5109" s="1" t="d">
        <v>1994-07-02</v>
      </c>
      <c r="E5109" s="1" t="str">
        <f t="shared" si="158"/>
        <v>1994</v>
      </c>
      <c r="F5109" s="1" t="str">
        <f t="shared" si="159"/>
        <v>Jul</v>
      </c>
      <c r="G5109" t="s">
        <v>37</v>
      </c>
      <c r="H5109" t="s">
        <v>523</v>
      </c>
      <c r="I5109">
        <v>0.3</v>
      </c>
      <c r="J5109">
        <v>0.06</v>
      </c>
      <c r="K5109">
        <v>0</v>
      </c>
      <c r="L5109">
        <v>0</v>
      </c>
      <c r="M5109">
        <v>0.37</v>
      </c>
    </row>
    <row r="5110" spans="1:19" x14ac:dyDescent="0.2">
      <c r="A5110" t="s">
        <v>4543</v>
      </c>
      <c r="B5110" t="s">
        <v>95</v>
      </c>
      <c r="C5110">
        <v>2000</v>
      </c>
      <c r="D5110" s="1" t="d">
        <v>2007-06-25</v>
      </c>
      <c r="E5110" s="1" t="str">
        <f t="shared" si="158"/>
        <v>2007</v>
      </c>
      <c r="F5110" s="1" t="str">
        <f t="shared" si="159"/>
        <v>Jun</v>
      </c>
      <c r="G5110" t="s">
        <v>50</v>
      </c>
      <c r="H5110" t="s">
        <v>484</v>
      </c>
      <c r="I5110">
        <v>0.3</v>
      </c>
      <c r="J5110">
        <v>0.06</v>
      </c>
      <c r="K5110">
        <v>0</v>
      </c>
      <c r="L5110">
        <v>0</v>
      </c>
      <c r="M5110">
        <v>0.37</v>
      </c>
    </row>
    <row r="5111" spans="1:19" x14ac:dyDescent="0.2">
      <c r="A5111" t="s">
        <v>1297</v>
      </c>
      <c r="B5111" t="s">
        <v>148</v>
      </c>
      <c r="C5111">
        <v>2011</v>
      </c>
      <c r="D5111" s="1" t="d">
        <v>1989-08-20</v>
      </c>
      <c r="E5111" s="1" t="str">
        <f t="shared" si="158"/>
        <v>1989</v>
      </c>
      <c r="F5111" s="1" t="str">
        <f t="shared" si="159"/>
        <v>Aug</v>
      </c>
      <c r="G5111" t="s">
        <v>37</v>
      </c>
      <c r="H5111" t="s">
        <v>130</v>
      </c>
      <c r="I5111">
        <v>0.14000000000000001</v>
      </c>
      <c r="J5111">
        <v>0.18</v>
      </c>
      <c r="K5111">
        <v>0</v>
      </c>
      <c r="L5111">
        <v>0.06</v>
      </c>
      <c r="M5111">
        <v>0.37</v>
      </c>
      <c r="N5111">
        <v>79</v>
      </c>
      <c r="O5111">
        <v>32</v>
      </c>
      <c r="P5111">
        <v>5.2</v>
      </c>
      <c r="Q5111">
        <v>1618</v>
      </c>
      <c r="R5111" t="s">
        <v>1298</v>
      </c>
      <c r="S5111" t="s">
        <v>53</v>
      </c>
    </row>
    <row r="5112" spans="1:19" x14ac:dyDescent="0.2">
      <c r="A5112" t="s">
        <v>4544</v>
      </c>
      <c r="B5112">
        <v>2600</v>
      </c>
      <c r="C5112">
        <v>1981</v>
      </c>
      <c r="D5112" s="1" t="d">
        <v>2007-07-26</v>
      </c>
      <c r="E5112" s="1" t="str">
        <f t="shared" si="158"/>
        <v>2007</v>
      </c>
      <c r="F5112" s="1" t="str">
        <f t="shared" si="159"/>
        <v>Jul</v>
      </c>
      <c r="G5112" t="s">
        <v>50</v>
      </c>
      <c r="H5112" t="s">
        <v>923</v>
      </c>
      <c r="I5112">
        <v>0.35</v>
      </c>
      <c r="J5112">
        <v>0.02</v>
      </c>
      <c r="K5112">
        <v>0</v>
      </c>
      <c r="L5112">
        <v>0</v>
      </c>
      <c r="M5112">
        <v>0.37</v>
      </c>
    </row>
    <row r="5113" spans="1:19" x14ac:dyDescent="0.2">
      <c r="A5113" t="s">
        <v>4545</v>
      </c>
      <c r="B5113" t="s">
        <v>189</v>
      </c>
      <c r="C5113">
        <v>2004</v>
      </c>
      <c r="D5113" s="1" t="d">
        <v>2006-08-29</v>
      </c>
      <c r="E5113" s="1" t="str">
        <f t="shared" si="158"/>
        <v>2006</v>
      </c>
      <c r="F5113" s="1" t="str">
        <f t="shared" si="159"/>
        <v>Aug</v>
      </c>
      <c r="G5113" t="s">
        <v>28</v>
      </c>
      <c r="H5113" t="s">
        <v>19</v>
      </c>
      <c r="I5113">
        <v>0.28999999999999998</v>
      </c>
      <c r="J5113">
        <v>7.0000000000000007E-2</v>
      </c>
      <c r="K5113">
        <v>0</v>
      </c>
      <c r="L5113">
        <v>0.01</v>
      </c>
      <c r="M5113">
        <v>0.37</v>
      </c>
      <c r="N5113">
        <v>65</v>
      </c>
      <c r="O5113">
        <v>31</v>
      </c>
      <c r="P5113">
        <v>8.1</v>
      </c>
      <c r="Q5113">
        <v>27</v>
      </c>
      <c r="R5113" t="s">
        <v>4546</v>
      </c>
      <c r="S5113" t="s">
        <v>88</v>
      </c>
    </row>
    <row r="5114" spans="1:19" x14ac:dyDescent="0.2">
      <c r="A5114" t="s">
        <v>2885</v>
      </c>
      <c r="B5114" t="s">
        <v>159</v>
      </c>
      <c r="C5114">
        <v>2010</v>
      </c>
      <c r="D5114" s="1" t="d">
        <v>2011-05-17</v>
      </c>
      <c r="E5114" s="1" t="str">
        <f t="shared" si="158"/>
        <v>2011</v>
      </c>
      <c r="F5114" s="1" t="str">
        <f t="shared" si="159"/>
        <v>May</v>
      </c>
      <c r="G5114" t="s">
        <v>50</v>
      </c>
      <c r="H5114" t="s">
        <v>111</v>
      </c>
      <c r="I5114">
        <v>0.09</v>
      </c>
      <c r="J5114">
        <v>0.18</v>
      </c>
      <c r="K5114">
        <v>0.01</v>
      </c>
      <c r="L5114">
        <v>0.1</v>
      </c>
      <c r="M5114">
        <v>0.37</v>
      </c>
      <c r="N5114">
        <v>65</v>
      </c>
      <c r="O5114">
        <v>10</v>
      </c>
      <c r="P5114">
        <v>7.4</v>
      </c>
      <c r="Q5114">
        <v>14</v>
      </c>
      <c r="R5114" t="s">
        <v>520</v>
      </c>
      <c r="S5114" t="s">
        <v>88</v>
      </c>
    </row>
    <row r="5115" spans="1:19" x14ac:dyDescent="0.2">
      <c r="A5115" t="s">
        <v>4547</v>
      </c>
      <c r="B5115" t="s">
        <v>75</v>
      </c>
      <c r="C5115">
        <v>2016</v>
      </c>
      <c r="D5115" s="1" t="d">
        <v>1995-03-18</v>
      </c>
      <c r="E5115" s="1" t="str">
        <f t="shared" si="158"/>
        <v>1995</v>
      </c>
      <c r="F5115" s="1" t="str">
        <f t="shared" si="159"/>
        <v>Mar</v>
      </c>
      <c r="G5115" t="s">
        <v>37</v>
      </c>
      <c r="H5115" t="s">
        <v>51</v>
      </c>
      <c r="I5115">
        <v>0.1</v>
      </c>
      <c r="J5115">
        <v>0.19</v>
      </c>
      <c r="K5115">
        <v>0.02</v>
      </c>
      <c r="L5115">
        <v>0.06</v>
      </c>
      <c r="M5115">
        <v>0.37</v>
      </c>
      <c r="N5115">
        <v>84</v>
      </c>
      <c r="O5115">
        <v>39</v>
      </c>
      <c r="P5115">
        <v>8.5</v>
      </c>
      <c r="Q5115">
        <v>210</v>
      </c>
      <c r="R5115" t="s">
        <v>4548</v>
      </c>
      <c r="S5115" t="s">
        <v>53</v>
      </c>
    </row>
    <row r="5116" spans="1:19" x14ac:dyDescent="0.2">
      <c r="A5116" t="s">
        <v>4549</v>
      </c>
      <c r="B5116" t="s">
        <v>79</v>
      </c>
      <c r="C5116">
        <v>2014</v>
      </c>
      <c r="D5116" s="1" t="d">
        <v>2006-10-07</v>
      </c>
      <c r="E5116" s="1" t="str">
        <f t="shared" si="158"/>
        <v>2006</v>
      </c>
      <c r="F5116" s="1" t="str">
        <f t="shared" si="159"/>
        <v>Oct</v>
      </c>
      <c r="G5116" t="s">
        <v>34</v>
      </c>
      <c r="H5116" t="s">
        <v>242</v>
      </c>
      <c r="I5116">
        <v>0.13</v>
      </c>
      <c r="J5116">
        <v>0.08</v>
      </c>
      <c r="K5116">
        <v>0.15</v>
      </c>
      <c r="L5116">
        <v>0.02</v>
      </c>
      <c r="M5116">
        <v>0.37</v>
      </c>
      <c r="N5116">
        <v>83</v>
      </c>
      <c r="O5116">
        <v>52</v>
      </c>
      <c r="P5116">
        <v>8.1999999999999993</v>
      </c>
      <c r="Q5116">
        <v>66</v>
      </c>
      <c r="R5116" t="s">
        <v>579</v>
      </c>
      <c r="S5116" t="s">
        <v>88</v>
      </c>
    </row>
    <row r="5117" spans="1:19" x14ac:dyDescent="0.2">
      <c r="A5117" t="s">
        <v>2158</v>
      </c>
      <c r="B5117" t="s">
        <v>17</v>
      </c>
      <c r="C5117">
        <v>2009</v>
      </c>
      <c r="D5117" s="1" t="d">
        <v>1994-03-08</v>
      </c>
      <c r="E5117" s="1" t="str">
        <f t="shared" si="158"/>
        <v>1994</v>
      </c>
      <c r="F5117" s="1" t="str">
        <f t="shared" si="159"/>
        <v>Mar</v>
      </c>
      <c r="G5117" t="s">
        <v>24</v>
      </c>
      <c r="H5117" t="s">
        <v>648</v>
      </c>
      <c r="I5117">
        <v>0.1</v>
      </c>
      <c r="J5117">
        <v>0.22</v>
      </c>
      <c r="K5117">
        <v>0</v>
      </c>
      <c r="L5117">
        <v>0.04</v>
      </c>
      <c r="M5117">
        <v>0.37</v>
      </c>
      <c r="N5117">
        <v>51</v>
      </c>
      <c r="O5117">
        <v>10</v>
      </c>
      <c r="P5117">
        <v>5.5</v>
      </c>
      <c r="Q5117">
        <v>22</v>
      </c>
      <c r="R5117" t="s">
        <v>648</v>
      </c>
      <c r="S5117" t="s">
        <v>112</v>
      </c>
    </row>
    <row r="5118" spans="1:19" x14ac:dyDescent="0.2">
      <c r="A5118" t="s">
        <v>1388</v>
      </c>
      <c r="B5118" t="s">
        <v>189</v>
      </c>
      <c r="C5118">
        <v>2002</v>
      </c>
      <c r="D5118" s="1" t="d">
        <v>2008-01-10</v>
      </c>
      <c r="E5118" s="1" t="str">
        <f t="shared" si="158"/>
        <v>2008</v>
      </c>
      <c r="F5118" s="1" t="str">
        <f t="shared" si="159"/>
        <v>Jan</v>
      </c>
      <c r="G5118" t="s">
        <v>50</v>
      </c>
      <c r="H5118" t="s">
        <v>19</v>
      </c>
      <c r="I5118">
        <v>0.28000000000000003</v>
      </c>
      <c r="J5118">
        <v>7.0000000000000007E-2</v>
      </c>
      <c r="K5118">
        <v>0</v>
      </c>
      <c r="L5118">
        <v>0.01</v>
      </c>
      <c r="M5118">
        <v>0.37</v>
      </c>
      <c r="N5118">
        <v>74</v>
      </c>
      <c r="O5118">
        <v>18</v>
      </c>
      <c r="P5118">
        <v>8.3000000000000007</v>
      </c>
      <c r="Q5118">
        <v>19</v>
      </c>
      <c r="R5118" t="s">
        <v>181</v>
      </c>
      <c r="S5118" t="s">
        <v>20</v>
      </c>
    </row>
    <row r="5119" spans="1:19" x14ac:dyDescent="0.2">
      <c r="A5119" t="s">
        <v>4550</v>
      </c>
      <c r="B5119" t="s">
        <v>32</v>
      </c>
      <c r="C5119">
        <v>2007</v>
      </c>
      <c r="D5119" s="1" t="d">
        <v>2012-01-01</v>
      </c>
      <c r="E5119" s="1" t="str">
        <f t="shared" si="158"/>
        <v>2012</v>
      </c>
      <c r="F5119" s="1" t="str">
        <f t="shared" si="159"/>
        <v>Jan</v>
      </c>
      <c r="G5119" t="s">
        <v>30</v>
      </c>
      <c r="H5119" t="s">
        <v>372</v>
      </c>
      <c r="I5119">
        <v>0</v>
      </c>
      <c r="J5119">
        <v>0</v>
      </c>
      <c r="K5119">
        <v>0.37</v>
      </c>
      <c r="L5119">
        <v>0</v>
      </c>
      <c r="M5119">
        <v>0.37</v>
      </c>
    </row>
    <row r="5120" spans="1:19" x14ac:dyDescent="0.2">
      <c r="A5120" t="s">
        <v>3604</v>
      </c>
      <c r="B5120" t="s">
        <v>44</v>
      </c>
      <c r="C5120">
        <v>2006</v>
      </c>
      <c r="D5120" s="1" t="d">
        <v>2000-12-07</v>
      </c>
      <c r="E5120" s="1" t="str">
        <f t="shared" si="158"/>
        <v>2000</v>
      </c>
      <c r="F5120" s="1" t="str">
        <f t="shared" si="159"/>
        <v>Dec</v>
      </c>
      <c r="G5120" t="s">
        <v>50</v>
      </c>
      <c r="H5120" t="s">
        <v>283</v>
      </c>
      <c r="I5120">
        <v>0.27</v>
      </c>
      <c r="J5120">
        <v>7.0000000000000007E-2</v>
      </c>
      <c r="K5120">
        <v>0.01</v>
      </c>
      <c r="L5120">
        <v>0.03</v>
      </c>
      <c r="M5120">
        <v>0.37</v>
      </c>
      <c r="N5120">
        <v>80</v>
      </c>
      <c r="O5120">
        <v>54</v>
      </c>
      <c r="P5120">
        <v>7.3</v>
      </c>
      <c r="Q5120">
        <v>84</v>
      </c>
      <c r="R5120" t="s">
        <v>1538</v>
      </c>
      <c r="S5120" t="s">
        <v>88</v>
      </c>
    </row>
    <row r="5121" spans="1:19" x14ac:dyDescent="0.2">
      <c r="A5121" t="s">
        <v>4551</v>
      </c>
      <c r="B5121" t="s">
        <v>75</v>
      </c>
      <c r="C5121">
        <v>2016</v>
      </c>
      <c r="D5121" s="1" t="d">
        <v>2022-03-10</v>
      </c>
      <c r="E5121" s="1" t="str">
        <f t="shared" si="158"/>
        <v>2022</v>
      </c>
      <c r="F5121" s="1" t="str">
        <f t="shared" si="159"/>
        <v>Mar</v>
      </c>
      <c r="G5121" t="s">
        <v>18</v>
      </c>
      <c r="H5121" t="s">
        <v>202</v>
      </c>
      <c r="I5121">
        <v>0.03</v>
      </c>
      <c r="J5121">
        <v>0.28000000000000003</v>
      </c>
      <c r="K5121">
        <v>0</v>
      </c>
      <c r="L5121">
        <v>0.05</v>
      </c>
      <c r="M5121">
        <v>0.37</v>
      </c>
      <c r="N5121">
        <v>85</v>
      </c>
      <c r="O5121">
        <v>50</v>
      </c>
      <c r="P5121">
        <v>8.6999999999999993</v>
      </c>
      <c r="Q5121">
        <v>1290</v>
      </c>
      <c r="R5121" t="s">
        <v>4552</v>
      </c>
      <c r="S5121" t="s">
        <v>20</v>
      </c>
    </row>
    <row r="5122" spans="1:19" x14ac:dyDescent="0.2">
      <c r="A5122" t="s">
        <v>3660</v>
      </c>
      <c r="B5122" t="s">
        <v>17</v>
      </c>
      <c r="C5122">
        <v>2007</v>
      </c>
      <c r="D5122" s="1" t="d">
        <v>1994-07-26</v>
      </c>
      <c r="E5122" s="1" t="str">
        <f t="shared" si="158"/>
        <v>1994</v>
      </c>
      <c r="F5122" s="1" t="str">
        <f t="shared" si="159"/>
        <v>Jul</v>
      </c>
      <c r="G5122" t="s">
        <v>18</v>
      </c>
      <c r="H5122" t="s">
        <v>51</v>
      </c>
      <c r="I5122">
        <v>0.34</v>
      </c>
      <c r="J5122">
        <v>0</v>
      </c>
      <c r="K5122">
        <v>0</v>
      </c>
      <c r="L5122">
        <v>0.03</v>
      </c>
      <c r="M5122">
        <v>0.37</v>
      </c>
      <c r="N5122">
        <v>66</v>
      </c>
      <c r="O5122">
        <v>15</v>
      </c>
      <c r="P5122">
        <v>7.1</v>
      </c>
      <c r="Q5122">
        <v>14</v>
      </c>
      <c r="R5122" t="s">
        <v>1416</v>
      </c>
      <c r="S5122" t="s">
        <v>20</v>
      </c>
    </row>
    <row r="5123" spans="1:19" x14ac:dyDescent="0.2">
      <c r="A5123" t="s">
        <v>4553</v>
      </c>
      <c r="B5123" t="s">
        <v>64</v>
      </c>
      <c r="C5123">
        <v>2003</v>
      </c>
      <c r="D5123" s="1" t="d">
        <v>2000-07-11</v>
      </c>
      <c r="E5123" s="1" t="str">
        <f t="shared" ref="E5123:E5186" si="160">TEXT(D5123,"yyyy")</f>
        <v>2000</v>
      </c>
      <c r="F5123" s="1" t="str">
        <f t="shared" ref="F5123:F5186" si="161">TEXT(D5123,"mmm")</f>
        <v>Jul</v>
      </c>
      <c r="G5123" t="s">
        <v>18</v>
      </c>
      <c r="H5123" t="s">
        <v>4059</v>
      </c>
      <c r="I5123">
        <v>0.26</v>
      </c>
      <c r="J5123">
        <v>0.1</v>
      </c>
      <c r="K5123">
        <v>0</v>
      </c>
      <c r="L5123">
        <v>0.01</v>
      </c>
      <c r="M5123">
        <v>0.37</v>
      </c>
    </row>
    <row r="5124" spans="1:19" x14ac:dyDescent="0.2">
      <c r="A5124" t="s">
        <v>1044</v>
      </c>
      <c r="B5124" t="s">
        <v>49</v>
      </c>
      <c r="C5124">
        <v>2015</v>
      </c>
      <c r="D5124" s="1" t="d">
        <v>2015-11-28</v>
      </c>
      <c r="E5124" s="1" t="str">
        <f t="shared" si="160"/>
        <v>2015</v>
      </c>
      <c r="F5124" s="1" t="str">
        <f t="shared" si="161"/>
        <v>Nov</v>
      </c>
      <c r="G5124" t="s">
        <v>37</v>
      </c>
      <c r="H5124" t="s">
        <v>71</v>
      </c>
      <c r="I5124">
        <v>0.17</v>
      </c>
      <c r="J5124">
        <v>0.11</v>
      </c>
      <c r="K5124">
        <v>0.02</v>
      </c>
      <c r="L5124">
        <v>0.06</v>
      </c>
      <c r="M5124">
        <v>0.37</v>
      </c>
      <c r="P5124">
        <v>5.5</v>
      </c>
      <c r="Q5124">
        <v>81</v>
      </c>
      <c r="R5124" t="s">
        <v>116</v>
      </c>
      <c r="S5124" t="s">
        <v>88</v>
      </c>
    </row>
    <row r="5125" spans="1:19" x14ac:dyDescent="0.2">
      <c r="A5125" t="s">
        <v>3779</v>
      </c>
      <c r="B5125" t="s">
        <v>49</v>
      </c>
      <c r="C5125">
        <v>2015</v>
      </c>
      <c r="D5125" s="1" t="d">
        <v>2016-12-29</v>
      </c>
      <c r="E5125" s="1" t="str">
        <f t="shared" si="160"/>
        <v>2016</v>
      </c>
      <c r="F5125" s="1" t="str">
        <f t="shared" si="161"/>
        <v>Dec</v>
      </c>
      <c r="G5125" t="s">
        <v>50</v>
      </c>
      <c r="H5125" t="s">
        <v>71</v>
      </c>
      <c r="I5125">
        <v>0.16</v>
      </c>
      <c r="J5125">
        <v>0.15</v>
      </c>
      <c r="K5125">
        <v>0</v>
      </c>
      <c r="L5125">
        <v>0.06</v>
      </c>
      <c r="M5125">
        <v>0.37</v>
      </c>
      <c r="P5125">
        <v>4.2</v>
      </c>
      <c r="Q5125">
        <v>6</v>
      </c>
      <c r="R5125" t="s">
        <v>339</v>
      </c>
      <c r="S5125" t="s">
        <v>112</v>
      </c>
    </row>
    <row r="5126" spans="1:19" x14ac:dyDescent="0.2">
      <c r="A5126" t="s">
        <v>4554</v>
      </c>
      <c r="B5126" t="s">
        <v>32</v>
      </c>
      <c r="C5126">
        <v>2006</v>
      </c>
      <c r="D5126" s="1" t="d">
        <v>1994-01-01</v>
      </c>
      <c r="E5126" s="1" t="str">
        <f t="shared" si="160"/>
        <v>1994</v>
      </c>
      <c r="F5126" s="1" t="str">
        <f t="shared" si="161"/>
        <v>Jan</v>
      </c>
      <c r="G5126" t="s">
        <v>1</v>
      </c>
      <c r="H5126" t="s">
        <v>329</v>
      </c>
      <c r="I5126">
        <v>0.33</v>
      </c>
      <c r="J5126">
        <v>0.01</v>
      </c>
      <c r="K5126">
        <v>0</v>
      </c>
      <c r="L5126">
        <v>0.03</v>
      </c>
      <c r="M5126">
        <v>0.37</v>
      </c>
      <c r="N5126">
        <v>68</v>
      </c>
      <c r="O5126">
        <v>10</v>
      </c>
      <c r="P5126">
        <v>6.8</v>
      </c>
      <c r="Q5126">
        <v>8</v>
      </c>
      <c r="R5126" t="s">
        <v>925</v>
      </c>
      <c r="S5126" t="s">
        <v>20</v>
      </c>
    </row>
    <row r="5127" spans="1:19" x14ac:dyDescent="0.2">
      <c r="A5127" t="s">
        <v>4555</v>
      </c>
      <c r="B5127" t="s">
        <v>32</v>
      </c>
      <c r="C5127">
        <v>2009</v>
      </c>
      <c r="D5127" s="1" t="d">
        <v>1993-10-22</v>
      </c>
      <c r="E5127" s="1" t="str">
        <f t="shared" si="160"/>
        <v>1993</v>
      </c>
      <c r="F5127" s="1" t="str">
        <f t="shared" si="161"/>
        <v>Oct</v>
      </c>
      <c r="G5127" t="s">
        <v>39</v>
      </c>
      <c r="H5127" t="s">
        <v>111</v>
      </c>
      <c r="I5127">
        <v>0.23</v>
      </c>
      <c r="J5127">
        <v>0.1</v>
      </c>
      <c r="K5127">
        <v>0</v>
      </c>
      <c r="L5127">
        <v>0.03</v>
      </c>
      <c r="M5127">
        <v>0.37</v>
      </c>
      <c r="P5127" t="s">
        <v>203</v>
      </c>
      <c r="R5127" t="s">
        <v>4556</v>
      </c>
      <c r="S5127" t="s">
        <v>20</v>
      </c>
    </row>
    <row r="5128" spans="1:19" x14ac:dyDescent="0.2">
      <c r="A5128" t="s">
        <v>3072</v>
      </c>
      <c r="B5128" t="s">
        <v>159</v>
      </c>
      <c r="C5128">
        <v>2007</v>
      </c>
      <c r="D5128" s="1" t="d">
        <v>2022-01-13</v>
      </c>
      <c r="E5128" s="1" t="str">
        <f t="shared" si="160"/>
        <v>2022</v>
      </c>
      <c r="F5128" s="1" t="str">
        <f t="shared" si="161"/>
        <v>Jan</v>
      </c>
      <c r="G5128" t="s">
        <v>24</v>
      </c>
      <c r="H5128" t="s">
        <v>484</v>
      </c>
      <c r="I5128">
        <v>0.06</v>
      </c>
      <c r="J5128">
        <v>0.2</v>
      </c>
      <c r="K5128">
        <v>0</v>
      </c>
      <c r="L5128">
        <v>0.11</v>
      </c>
      <c r="M5128">
        <v>0.37</v>
      </c>
      <c r="N5128">
        <v>73</v>
      </c>
      <c r="O5128">
        <v>6</v>
      </c>
      <c r="P5128">
        <v>7.8</v>
      </c>
      <c r="Q5128">
        <v>11</v>
      </c>
      <c r="R5128" t="s">
        <v>3073</v>
      </c>
      <c r="S5128" t="s">
        <v>88</v>
      </c>
    </row>
    <row r="5129" spans="1:19" x14ac:dyDescent="0.2">
      <c r="A5129" t="s">
        <v>4557</v>
      </c>
      <c r="B5129" t="s">
        <v>64</v>
      </c>
      <c r="C5129">
        <v>2003</v>
      </c>
      <c r="D5129" s="1" t="d">
        <v>2016-04-24</v>
      </c>
      <c r="E5129" s="1" t="str">
        <f t="shared" si="160"/>
        <v>2016</v>
      </c>
      <c r="F5129" s="1" t="str">
        <f t="shared" si="161"/>
        <v>Apr</v>
      </c>
      <c r="G5129" t="s">
        <v>101</v>
      </c>
      <c r="H5129" t="s">
        <v>242</v>
      </c>
      <c r="I5129">
        <v>0</v>
      </c>
      <c r="J5129">
        <v>0</v>
      </c>
      <c r="K5129">
        <v>0.36</v>
      </c>
      <c r="L5129">
        <v>0.01</v>
      </c>
      <c r="M5129">
        <v>0.37</v>
      </c>
    </row>
    <row r="5130" spans="1:19" x14ac:dyDescent="0.2">
      <c r="A5130" t="s">
        <v>4434</v>
      </c>
      <c r="B5130" t="s">
        <v>44</v>
      </c>
      <c r="C5130">
        <v>2011</v>
      </c>
      <c r="D5130" s="1" t="d">
        <v>2003-04-15</v>
      </c>
      <c r="E5130" s="1" t="str">
        <f t="shared" si="160"/>
        <v>2003</v>
      </c>
      <c r="F5130" s="1" t="str">
        <f t="shared" si="161"/>
        <v>Apr</v>
      </c>
      <c r="G5130" t="s">
        <v>28</v>
      </c>
      <c r="H5130" t="s">
        <v>242</v>
      </c>
      <c r="I5130">
        <v>0.21</v>
      </c>
      <c r="J5130">
        <v>0.12</v>
      </c>
      <c r="K5130">
        <v>0.01</v>
      </c>
      <c r="L5130">
        <v>0.03</v>
      </c>
      <c r="M5130">
        <v>0.37</v>
      </c>
      <c r="N5130">
        <v>72</v>
      </c>
      <c r="O5130">
        <v>55</v>
      </c>
      <c r="P5130">
        <v>5.9</v>
      </c>
      <c r="Q5130">
        <v>102</v>
      </c>
      <c r="R5130" t="s">
        <v>401</v>
      </c>
      <c r="S5130" t="s">
        <v>88</v>
      </c>
    </row>
    <row r="5131" spans="1:19" x14ac:dyDescent="0.2">
      <c r="A5131" t="s">
        <v>4558</v>
      </c>
      <c r="B5131" t="s">
        <v>32</v>
      </c>
      <c r="C5131">
        <v>2008</v>
      </c>
      <c r="D5131" s="1" t="d">
        <v>2010-12-14</v>
      </c>
      <c r="E5131" s="1" t="str">
        <f t="shared" si="160"/>
        <v>2010</v>
      </c>
      <c r="F5131" s="1" t="str">
        <f t="shared" si="161"/>
        <v>Dec</v>
      </c>
      <c r="G5131" t="s">
        <v>39</v>
      </c>
      <c r="H5131" t="s">
        <v>111</v>
      </c>
      <c r="I5131">
        <v>0.34</v>
      </c>
      <c r="J5131">
        <v>0</v>
      </c>
      <c r="K5131">
        <v>0</v>
      </c>
      <c r="L5131">
        <v>0.03</v>
      </c>
      <c r="M5131">
        <v>0.37</v>
      </c>
    </row>
    <row r="5132" spans="1:19" x14ac:dyDescent="0.2">
      <c r="A5132" t="s">
        <v>4559</v>
      </c>
      <c r="B5132" t="s">
        <v>75</v>
      </c>
      <c r="C5132">
        <v>2016</v>
      </c>
      <c r="D5132" s="1" t="d">
        <v>2004-10-27</v>
      </c>
      <c r="E5132" s="1" t="str">
        <f t="shared" si="160"/>
        <v>2004</v>
      </c>
      <c r="F5132" s="1" t="str">
        <f t="shared" si="161"/>
        <v>Oct</v>
      </c>
      <c r="G5132" t="s">
        <v>24</v>
      </c>
      <c r="H5132" t="s">
        <v>648</v>
      </c>
      <c r="I5132">
        <v>0.04</v>
      </c>
      <c r="J5132">
        <v>0.27</v>
      </c>
      <c r="K5132">
        <v>0</v>
      </c>
      <c r="L5132">
        <v>0.05</v>
      </c>
      <c r="M5132">
        <v>0.37</v>
      </c>
      <c r="N5132">
        <v>85</v>
      </c>
      <c r="O5132">
        <v>46</v>
      </c>
      <c r="P5132">
        <v>8.1</v>
      </c>
      <c r="Q5132">
        <v>196</v>
      </c>
      <c r="R5132" t="s">
        <v>648</v>
      </c>
      <c r="S5132" t="s">
        <v>20</v>
      </c>
    </row>
    <row r="5133" spans="1:19" x14ac:dyDescent="0.2">
      <c r="A5133" t="s">
        <v>4560</v>
      </c>
      <c r="B5133" t="s">
        <v>159</v>
      </c>
      <c r="C5133">
        <v>2005</v>
      </c>
      <c r="D5133" s="1" t="d">
        <v>2003-03-07</v>
      </c>
      <c r="E5133" s="1" t="str">
        <f t="shared" si="160"/>
        <v>2003</v>
      </c>
      <c r="F5133" s="1" t="str">
        <f t="shared" si="161"/>
        <v>Mar</v>
      </c>
      <c r="G5133" t="s">
        <v>18</v>
      </c>
      <c r="H5133" t="s">
        <v>134</v>
      </c>
      <c r="I5133">
        <v>0.34</v>
      </c>
      <c r="J5133">
        <v>0</v>
      </c>
      <c r="K5133">
        <v>0</v>
      </c>
      <c r="L5133">
        <v>0.03</v>
      </c>
      <c r="M5133">
        <v>0.37</v>
      </c>
      <c r="N5133">
        <v>73</v>
      </c>
      <c r="O5133">
        <v>23</v>
      </c>
      <c r="P5133">
        <v>7.4</v>
      </c>
      <c r="Q5133">
        <v>14</v>
      </c>
      <c r="R5133" t="s">
        <v>287</v>
      </c>
      <c r="S5133" t="s">
        <v>20</v>
      </c>
    </row>
    <row r="5134" spans="1:19" x14ac:dyDescent="0.2">
      <c r="A5134" t="s">
        <v>4561</v>
      </c>
      <c r="B5134" t="s">
        <v>57</v>
      </c>
      <c r="C5134">
        <v>1994</v>
      </c>
      <c r="D5134" s="1" t="d">
        <v>1997-03-07</v>
      </c>
      <c r="E5134" s="1" t="str">
        <f t="shared" si="160"/>
        <v>1997</v>
      </c>
      <c r="F5134" s="1" t="str">
        <f t="shared" si="161"/>
        <v>Mar</v>
      </c>
      <c r="G5134" t="s">
        <v>272</v>
      </c>
      <c r="H5134" t="s">
        <v>1201</v>
      </c>
      <c r="I5134">
        <v>0</v>
      </c>
      <c r="J5134">
        <v>0</v>
      </c>
      <c r="K5134">
        <v>0.37</v>
      </c>
      <c r="L5134">
        <v>0</v>
      </c>
      <c r="M5134">
        <v>0.37</v>
      </c>
    </row>
    <row r="5135" spans="1:19" x14ac:dyDescent="0.2">
      <c r="A5135" t="s">
        <v>4562</v>
      </c>
      <c r="B5135" t="s">
        <v>55</v>
      </c>
      <c r="C5135">
        <v>2006</v>
      </c>
      <c r="D5135" s="1" t="d">
        <v>2019-01-03</v>
      </c>
      <c r="E5135" s="1" t="str">
        <f t="shared" si="160"/>
        <v>2019</v>
      </c>
      <c r="F5135" s="1" t="str">
        <f t="shared" si="161"/>
        <v>Jan</v>
      </c>
      <c r="G5135" t="s">
        <v>18</v>
      </c>
      <c r="H5135" t="s">
        <v>134</v>
      </c>
      <c r="I5135">
        <v>0.17</v>
      </c>
      <c r="J5135">
        <v>0.13</v>
      </c>
      <c r="K5135">
        <v>0.02</v>
      </c>
      <c r="L5135">
        <v>0.04</v>
      </c>
      <c r="M5135">
        <v>0.37</v>
      </c>
      <c r="N5135">
        <v>59</v>
      </c>
      <c r="O5135">
        <v>27</v>
      </c>
      <c r="P5135">
        <v>7.7</v>
      </c>
      <c r="Q5135">
        <v>42</v>
      </c>
      <c r="R5135" t="s">
        <v>193</v>
      </c>
      <c r="S5135" t="s">
        <v>20</v>
      </c>
    </row>
    <row r="5136" spans="1:19" x14ac:dyDescent="0.2">
      <c r="A5136" t="s">
        <v>4497</v>
      </c>
      <c r="B5136" t="s">
        <v>17</v>
      </c>
      <c r="C5136">
        <v>2009</v>
      </c>
      <c r="D5136" s="1" t="d">
        <v>2012-03-02</v>
      </c>
      <c r="E5136" s="1" t="str">
        <f t="shared" si="160"/>
        <v>2012</v>
      </c>
      <c r="F5136" s="1" t="str">
        <f t="shared" si="161"/>
        <v>Mar</v>
      </c>
      <c r="G5136" t="s">
        <v>18</v>
      </c>
      <c r="H5136" t="s">
        <v>151</v>
      </c>
      <c r="I5136">
        <v>0.12</v>
      </c>
      <c r="J5136">
        <v>0.21</v>
      </c>
      <c r="K5136">
        <v>0</v>
      </c>
      <c r="L5136">
        <v>0.04</v>
      </c>
      <c r="M5136">
        <v>0.37</v>
      </c>
      <c r="N5136">
        <v>73</v>
      </c>
      <c r="O5136">
        <v>33</v>
      </c>
      <c r="P5136">
        <v>7.7</v>
      </c>
      <c r="Q5136">
        <v>21</v>
      </c>
      <c r="R5136" t="s">
        <v>637</v>
      </c>
      <c r="S5136" t="s">
        <v>20</v>
      </c>
    </row>
    <row r="5137" spans="1:19" x14ac:dyDescent="0.2">
      <c r="A5137" t="s">
        <v>4563</v>
      </c>
      <c r="B5137" t="s">
        <v>17</v>
      </c>
      <c r="C5137">
        <v>2009</v>
      </c>
      <c r="D5137" s="1" t="d">
        <v>1994-03-10</v>
      </c>
      <c r="E5137" s="1" t="str">
        <f t="shared" si="160"/>
        <v>1994</v>
      </c>
      <c r="F5137" s="1" t="str">
        <f t="shared" si="161"/>
        <v>Mar</v>
      </c>
      <c r="G5137" t="s">
        <v>50</v>
      </c>
      <c r="H5137" t="s">
        <v>648</v>
      </c>
      <c r="I5137">
        <v>0.11</v>
      </c>
      <c r="J5137">
        <v>0.22</v>
      </c>
      <c r="K5137">
        <v>0</v>
      </c>
      <c r="L5137">
        <v>0.04</v>
      </c>
      <c r="M5137">
        <v>0.37</v>
      </c>
      <c r="N5137">
        <v>68</v>
      </c>
      <c r="O5137">
        <v>30</v>
      </c>
      <c r="P5137">
        <v>7.9</v>
      </c>
      <c r="Q5137">
        <v>15</v>
      </c>
      <c r="R5137" t="s">
        <v>1788</v>
      </c>
      <c r="S5137" t="s">
        <v>88</v>
      </c>
    </row>
    <row r="5138" spans="1:19" x14ac:dyDescent="0.2">
      <c r="A5138" t="s">
        <v>4564</v>
      </c>
      <c r="B5138" t="s">
        <v>95</v>
      </c>
      <c r="C5138">
        <v>1999</v>
      </c>
      <c r="D5138" s="1" t="d">
        <v>2015-01-27</v>
      </c>
      <c r="E5138" s="1" t="str">
        <f t="shared" si="160"/>
        <v>2015</v>
      </c>
      <c r="F5138" s="1" t="str">
        <f t="shared" si="161"/>
        <v>Jan</v>
      </c>
      <c r="G5138" t="s">
        <v>18</v>
      </c>
      <c r="H5138" t="s">
        <v>234</v>
      </c>
      <c r="I5138">
        <v>0.37</v>
      </c>
      <c r="J5138">
        <v>0</v>
      </c>
      <c r="K5138">
        <v>0</v>
      </c>
      <c r="L5138">
        <v>0</v>
      </c>
      <c r="M5138">
        <v>0.37</v>
      </c>
    </row>
    <row r="5139" spans="1:19" x14ac:dyDescent="0.2">
      <c r="A5139" t="s">
        <v>4136</v>
      </c>
      <c r="B5139" t="s">
        <v>32</v>
      </c>
      <c r="C5139">
        <v>2007</v>
      </c>
      <c r="D5139" s="1" t="d">
        <v>2009-12-06</v>
      </c>
      <c r="E5139" s="1" t="str">
        <f t="shared" si="160"/>
        <v>2009</v>
      </c>
      <c r="F5139" s="1" t="str">
        <f t="shared" si="161"/>
        <v>Dec</v>
      </c>
      <c r="G5139" t="s">
        <v>1</v>
      </c>
      <c r="H5139" t="s">
        <v>329</v>
      </c>
      <c r="I5139">
        <v>0.32</v>
      </c>
      <c r="J5139">
        <v>0.02</v>
      </c>
      <c r="K5139">
        <v>0</v>
      </c>
      <c r="L5139">
        <v>0.03</v>
      </c>
      <c r="M5139">
        <v>0.37</v>
      </c>
      <c r="N5139">
        <v>56</v>
      </c>
      <c r="O5139">
        <v>4</v>
      </c>
      <c r="P5139">
        <v>2.7</v>
      </c>
      <c r="Q5139">
        <v>6</v>
      </c>
      <c r="R5139" t="s">
        <v>925</v>
      </c>
      <c r="S5139" t="s">
        <v>20</v>
      </c>
    </row>
    <row r="5140" spans="1:19" x14ac:dyDescent="0.2">
      <c r="A5140" t="s">
        <v>4565</v>
      </c>
      <c r="B5140" t="s">
        <v>57</v>
      </c>
      <c r="C5140">
        <v>1994</v>
      </c>
      <c r="D5140" s="1" t="d">
        <v>2011-08-30</v>
      </c>
      <c r="E5140" s="1" t="str">
        <f t="shared" si="160"/>
        <v>2011</v>
      </c>
      <c r="F5140" s="1" t="str">
        <f t="shared" si="161"/>
        <v>Aug</v>
      </c>
      <c r="G5140" t="s">
        <v>28</v>
      </c>
      <c r="H5140" t="s">
        <v>1921</v>
      </c>
      <c r="I5140">
        <v>0</v>
      </c>
      <c r="J5140">
        <v>0</v>
      </c>
      <c r="K5140">
        <v>0.37</v>
      </c>
      <c r="L5140">
        <v>0</v>
      </c>
      <c r="M5140">
        <v>0.37</v>
      </c>
    </row>
    <row r="5141" spans="1:19" x14ac:dyDescent="0.2">
      <c r="A5141" t="s">
        <v>2470</v>
      </c>
      <c r="B5141" t="s">
        <v>159</v>
      </c>
      <c r="C5141">
        <v>2007</v>
      </c>
      <c r="D5141" s="1" t="d">
        <v>2010-10-22</v>
      </c>
      <c r="E5141" s="1" t="str">
        <f t="shared" si="160"/>
        <v>2010</v>
      </c>
      <c r="F5141" s="1" t="str">
        <f t="shared" si="161"/>
        <v>Oct</v>
      </c>
      <c r="G5141" t="s">
        <v>50</v>
      </c>
      <c r="H5141" t="s">
        <v>134</v>
      </c>
      <c r="I5141">
        <v>0.1</v>
      </c>
      <c r="J5141">
        <v>0.17</v>
      </c>
      <c r="K5141">
        <v>0</v>
      </c>
      <c r="L5141">
        <v>0.1</v>
      </c>
      <c r="M5141">
        <v>0.37</v>
      </c>
      <c r="N5141">
        <v>52</v>
      </c>
      <c r="O5141">
        <v>11</v>
      </c>
      <c r="P5141">
        <v>7.6</v>
      </c>
      <c r="Q5141">
        <v>20</v>
      </c>
      <c r="R5141" t="s">
        <v>537</v>
      </c>
      <c r="S5141" t="s">
        <v>112</v>
      </c>
    </row>
    <row r="5142" spans="1:19" x14ac:dyDescent="0.2">
      <c r="A5142" t="s">
        <v>4566</v>
      </c>
      <c r="B5142" t="s">
        <v>44</v>
      </c>
      <c r="C5142">
        <v>2009</v>
      </c>
      <c r="D5142" s="1" t="d">
        <v>2016-07-20</v>
      </c>
      <c r="E5142" s="1" t="str">
        <f t="shared" si="160"/>
        <v>2016</v>
      </c>
      <c r="F5142" s="1" t="str">
        <f t="shared" si="161"/>
        <v>Jul</v>
      </c>
      <c r="G5142" t="s">
        <v>37</v>
      </c>
      <c r="H5142" t="s">
        <v>267</v>
      </c>
      <c r="I5142">
        <v>0.17</v>
      </c>
      <c r="J5142">
        <v>0.15</v>
      </c>
      <c r="K5142">
        <v>0</v>
      </c>
      <c r="L5142">
        <v>0.04</v>
      </c>
      <c r="M5142">
        <v>0.37</v>
      </c>
      <c r="N5142">
        <v>62</v>
      </c>
      <c r="O5142">
        <v>61</v>
      </c>
      <c r="P5142">
        <v>7.5</v>
      </c>
      <c r="Q5142">
        <v>26</v>
      </c>
      <c r="R5142" t="s">
        <v>3567</v>
      </c>
      <c r="S5142" t="s">
        <v>53</v>
      </c>
    </row>
    <row r="5143" spans="1:19" x14ac:dyDescent="0.2">
      <c r="A5143" t="s">
        <v>4567</v>
      </c>
      <c r="B5143" t="s">
        <v>55</v>
      </c>
      <c r="C5143">
        <v>2006</v>
      </c>
      <c r="D5143" s="1" t="d">
        <v>1996-06-07</v>
      </c>
      <c r="E5143" s="1" t="str">
        <f t="shared" si="160"/>
        <v>1996</v>
      </c>
      <c r="F5143" s="1" t="str">
        <f t="shared" si="161"/>
        <v>Jun</v>
      </c>
      <c r="G5143" t="s">
        <v>28</v>
      </c>
      <c r="H5143" t="s">
        <v>372</v>
      </c>
      <c r="I5143">
        <v>0.09</v>
      </c>
      <c r="J5143">
        <v>7.0000000000000007E-2</v>
      </c>
      <c r="K5143">
        <v>0.18</v>
      </c>
      <c r="L5143">
        <v>0.02</v>
      </c>
      <c r="M5143">
        <v>0.37</v>
      </c>
      <c r="N5143">
        <v>81</v>
      </c>
      <c r="O5143">
        <v>34</v>
      </c>
      <c r="P5143">
        <v>9</v>
      </c>
      <c r="Q5143">
        <v>59</v>
      </c>
      <c r="R5143" t="s">
        <v>1168</v>
      </c>
      <c r="S5143" t="s">
        <v>88</v>
      </c>
    </row>
    <row r="5144" spans="1:19" x14ac:dyDescent="0.2">
      <c r="A5144" t="s">
        <v>2236</v>
      </c>
      <c r="B5144" t="s">
        <v>171</v>
      </c>
      <c r="C5144">
        <v>2014</v>
      </c>
      <c r="D5144" s="1" t="d">
        <v>1993-05-22</v>
      </c>
      <c r="E5144" s="1" t="str">
        <f t="shared" si="160"/>
        <v>1993</v>
      </c>
      <c r="F5144" s="1" t="str">
        <f t="shared" si="161"/>
        <v>May</v>
      </c>
      <c r="G5144" t="s">
        <v>50</v>
      </c>
      <c r="H5144" t="s">
        <v>71</v>
      </c>
      <c r="I5144">
        <v>0.26</v>
      </c>
      <c r="J5144">
        <v>7.0000000000000007E-2</v>
      </c>
      <c r="K5144">
        <v>0</v>
      </c>
      <c r="L5144">
        <v>0.04</v>
      </c>
      <c r="M5144">
        <v>0.37</v>
      </c>
    </row>
    <row r="5145" spans="1:19" x14ac:dyDescent="0.2">
      <c r="A5145" t="s">
        <v>4568</v>
      </c>
      <c r="B5145" t="s">
        <v>17</v>
      </c>
      <c r="C5145">
        <v>2008</v>
      </c>
      <c r="D5145" s="1" t="d">
        <v>2003-06-24</v>
      </c>
      <c r="E5145" s="1" t="str">
        <f t="shared" si="160"/>
        <v>2003</v>
      </c>
      <c r="F5145" s="1" t="str">
        <f t="shared" si="161"/>
        <v>Jun</v>
      </c>
      <c r="G5145" t="s">
        <v>28</v>
      </c>
      <c r="H5145" t="s">
        <v>1511</v>
      </c>
      <c r="I5145">
        <v>0.16</v>
      </c>
      <c r="J5145">
        <v>0.13</v>
      </c>
      <c r="K5145">
        <v>0.04</v>
      </c>
      <c r="L5145">
        <v>0.03</v>
      </c>
      <c r="M5145">
        <v>0.37</v>
      </c>
      <c r="N5145">
        <v>79</v>
      </c>
      <c r="O5145">
        <v>34</v>
      </c>
      <c r="P5145">
        <v>8.5</v>
      </c>
      <c r="Q5145">
        <v>39</v>
      </c>
      <c r="R5145" t="s">
        <v>3340</v>
      </c>
      <c r="S5145" t="s">
        <v>112</v>
      </c>
    </row>
    <row r="5146" spans="1:19" x14ac:dyDescent="0.2">
      <c r="A5146" t="s">
        <v>4569</v>
      </c>
      <c r="B5146" t="s">
        <v>799</v>
      </c>
      <c r="C5146">
        <v>1998</v>
      </c>
      <c r="D5146" s="1" t="d">
        <v>2013-08-20</v>
      </c>
      <c r="E5146" s="1" t="str">
        <f t="shared" si="160"/>
        <v>2013</v>
      </c>
      <c r="F5146" s="1" t="str">
        <f t="shared" si="161"/>
        <v>Aug</v>
      </c>
      <c r="G5146" t="s">
        <v>86</v>
      </c>
      <c r="H5146" t="s">
        <v>151</v>
      </c>
      <c r="I5146">
        <v>0</v>
      </c>
      <c r="J5146">
        <v>0</v>
      </c>
      <c r="K5146">
        <v>0.37</v>
      </c>
      <c r="L5146">
        <v>0</v>
      </c>
      <c r="M5146">
        <v>0.37</v>
      </c>
    </row>
    <row r="5147" spans="1:19" x14ac:dyDescent="0.2">
      <c r="A5147" t="s">
        <v>4570</v>
      </c>
      <c r="B5147" t="s">
        <v>148</v>
      </c>
      <c r="C5147">
        <v>2008</v>
      </c>
      <c r="D5147" s="1" t="d">
        <v>1988-10-17</v>
      </c>
      <c r="E5147" s="1" t="str">
        <f t="shared" si="160"/>
        <v>1988</v>
      </c>
      <c r="F5147" s="1" t="str">
        <f t="shared" si="161"/>
        <v>Oct</v>
      </c>
      <c r="G5147" t="s">
        <v>272</v>
      </c>
      <c r="H5147" t="s">
        <v>151</v>
      </c>
      <c r="I5147">
        <v>0</v>
      </c>
      <c r="J5147">
        <v>0.34</v>
      </c>
      <c r="K5147">
        <v>0</v>
      </c>
      <c r="L5147">
        <v>0.03</v>
      </c>
      <c r="M5147">
        <v>0.37</v>
      </c>
      <c r="P5147">
        <v>8</v>
      </c>
      <c r="Q5147">
        <v>9</v>
      </c>
      <c r="R5147" t="s">
        <v>151</v>
      </c>
      <c r="S5147" t="s">
        <v>88</v>
      </c>
    </row>
    <row r="5148" spans="1:19" x14ac:dyDescent="0.2">
      <c r="A5148" t="s">
        <v>4571</v>
      </c>
      <c r="B5148" t="s">
        <v>17</v>
      </c>
      <c r="C5148">
        <v>2009</v>
      </c>
      <c r="D5148" s="1" t="d">
        <v>2006-11-16</v>
      </c>
      <c r="E5148" s="1" t="str">
        <f t="shared" si="160"/>
        <v>2006</v>
      </c>
      <c r="F5148" s="1" t="str">
        <f t="shared" si="161"/>
        <v>Nov</v>
      </c>
      <c r="G5148" t="s">
        <v>50</v>
      </c>
      <c r="H5148" t="s">
        <v>283</v>
      </c>
      <c r="I5148">
        <v>0.16</v>
      </c>
      <c r="J5148">
        <v>0.16</v>
      </c>
      <c r="K5148">
        <v>0</v>
      </c>
      <c r="L5148">
        <v>0.04</v>
      </c>
      <c r="M5148">
        <v>0.37</v>
      </c>
      <c r="N5148">
        <v>79</v>
      </c>
      <c r="O5148">
        <v>9</v>
      </c>
      <c r="P5148">
        <v>8.3000000000000007</v>
      </c>
      <c r="Q5148">
        <v>12</v>
      </c>
      <c r="R5148" t="s">
        <v>623</v>
      </c>
      <c r="S5148" t="s">
        <v>112</v>
      </c>
    </row>
    <row r="5149" spans="1:19" x14ac:dyDescent="0.2">
      <c r="A5149" t="s">
        <v>4572</v>
      </c>
      <c r="B5149" t="s">
        <v>32</v>
      </c>
      <c r="C5149">
        <v>2008</v>
      </c>
      <c r="D5149" s="1" t="d">
        <v>2009-11-15</v>
      </c>
      <c r="E5149" s="1" t="str">
        <f t="shared" si="160"/>
        <v>2009</v>
      </c>
      <c r="F5149" s="1" t="str">
        <f t="shared" si="161"/>
        <v>Nov</v>
      </c>
      <c r="G5149" t="s">
        <v>86</v>
      </c>
      <c r="H5149" t="s">
        <v>4573</v>
      </c>
      <c r="I5149">
        <v>0.19</v>
      </c>
      <c r="J5149">
        <v>0.02</v>
      </c>
      <c r="K5149">
        <v>0.13</v>
      </c>
      <c r="L5149">
        <v>0.02</v>
      </c>
      <c r="M5149">
        <v>0.37</v>
      </c>
      <c r="N5149">
        <v>55</v>
      </c>
      <c r="O5149">
        <v>12</v>
      </c>
      <c r="P5149">
        <v>5.7</v>
      </c>
      <c r="Q5149">
        <v>11</v>
      </c>
      <c r="R5149" t="s">
        <v>4573</v>
      </c>
      <c r="S5149" t="s">
        <v>88</v>
      </c>
    </row>
    <row r="5150" spans="1:19" x14ac:dyDescent="0.2">
      <c r="A5150" t="s">
        <v>4574</v>
      </c>
      <c r="B5150" t="s">
        <v>27</v>
      </c>
      <c r="C5150">
        <v>1997</v>
      </c>
      <c r="D5150" s="1" t="d">
        <v>2019-04-14</v>
      </c>
      <c r="E5150" s="1" t="str">
        <f t="shared" si="160"/>
        <v>2019</v>
      </c>
      <c r="F5150" s="1" t="str">
        <f t="shared" si="161"/>
        <v>Apr</v>
      </c>
      <c r="G5150" t="s">
        <v>272</v>
      </c>
      <c r="H5150" t="s">
        <v>943</v>
      </c>
      <c r="I5150">
        <v>0</v>
      </c>
      <c r="J5150">
        <v>0</v>
      </c>
      <c r="K5150">
        <v>0.37</v>
      </c>
      <c r="L5150">
        <v>0</v>
      </c>
      <c r="M5150">
        <v>0.37</v>
      </c>
    </row>
    <row r="5151" spans="1:19" x14ac:dyDescent="0.2">
      <c r="A5151" t="s">
        <v>3144</v>
      </c>
      <c r="B5151" t="s">
        <v>187</v>
      </c>
      <c r="C5151">
        <v>2012</v>
      </c>
      <c r="D5151" s="1" t="d">
        <v>2016-09-15</v>
      </c>
      <c r="E5151" s="1" t="str">
        <f t="shared" si="160"/>
        <v>2016</v>
      </c>
      <c r="F5151" s="1" t="str">
        <f t="shared" si="161"/>
        <v>Sep</v>
      </c>
      <c r="G5151" t="s">
        <v>50</v>
      </c>
      <c r="H5151" t="s">
        <v>267</v>
      </c>
      <c r="I5151">
        <v>0.25</v>
      </c>
      <c r="J5151">
        <v>0.09</v>
      </c>
      <c r="K5151">
        <v>0</v>
      </c>
      <c r="L5151">
        <v>0.03</v>
      </c>
      <c r="M5151">
        <v>0.37</v>
      </c>
      <c r="N5151">
        <v>73</v>
      </c>
      <c r="O5151">
        <v>42</v>
      </c>
      <c r="P5151">
        <v>7.4</v>
      </c>
      <c r="Q5151">
        <v>109</v>
      </c>
      <c r="R5151" t="s">
        <v>909</v>
      </c>
      <c r="S5151" t="s">
        <v>112</v>
      </c>
    </row>
    <row r="5152" spans="1:19" x14ac:dyDescent="0.2">
      <c r="A5152" t="s">
        <v>4575</v>
      </c>
      <c r="B5152" t="s">
        <v>49</v>
      </c>
      <c r="C5152">
        <v>2011</v>
      </c>
      <c r="D5152" s="1" t="d">
        <v>2000-11-10</v>
      </c>
      <c r="E5152" s="1" t="str">
        <f t="shared" si="160"/>
        <v>2000</v>
      </c>
      <c r="F5152" s="1" t="str">
        <f t="shared" si="161"/>
        <v>Nov</v>
      </c>
      <c r="G5152" t="s">
        <v>37</v>
      </c>
      <c r="H5152" t="s">
        <v>151</v>
      </c>
      <c r="I5152">
        <v>0.15</v>
      </c>
      <c r="J5152">
        <v>0.16</v>
      </c>
      <c r="K5152">
        <v>0</v>
      </c>
      <c r="L5152">
        <v>0.06</v>
      </c>
      <c r="M5152">
        <v>0.37</v>
      </c>
    </row>
    <row r="5153" spans="1:19" x14ac:dyDescent="0.2">
      <c r="A5153" t="s">
        <v>772</v>
      </c>
      <c r="B5153" t="s">
        <v>159</v>
      </c>
      <c r="C5153">
        <v>2006</v>
      </c>
      <c r="D5153" s="1" t="d">
        <v>2020-11-08</v>
      </c>
      <c r="E5153" s="1" t="str">
        <f t="shared" si="160"/>
        <v>2020</v>
      </c>
      <c r="F5153" s="1" t="str">
        <f t="shared" si="161"/>
        <v>Nov</v>
      </c>
      <c r="G5153" t="s">
        <v>28</v>
      </c>
      <c r="H5153" t="s">
        <v>71</v>
      </c>
      <c r="I5153">
        <v>0.33</v>
      </c>
      <c r="J5153">
        <v>0</v>
      </c>
      <c r="K5153">
        <v>0</v>
      </c>
      <c r="L5153">
        <v>0.03</v>
      </c>
      <c r="M5153">
        <v>0.37</v>
      </c>
      <c r="N5153">
        <v>81</v>
      </c>
      <c r="O5153">
        <v>19</v>
      </c>
      <c r="P5153">
        <v>7.5</v>
      </c>
      <c r="Q5153">
        <v>14</v>
      </c>
      <c r="R5153" t="s">
        <v>339</v>
      </c>
      <c r="S5153" t="s">
        <v>88</v>
      </c>
    </row>
    <row r="5154" spans="1:19" x14ac:dyDescent="0.2">
      <c r="A5154" t="s">
        <v>1785</v>
      </c>
      <c r="B5154" t="s">
        <v>55</v>
      </c>
      <c r="C5154">
        <v>2007</v>
      </c>
      <c r="D5154" s="1" t="d">
        <v>2016-01-24</v>
      </c>
      <c r="E5154" s="1" t="str">
        <f t="shared" si="160"/>
        <v>2016</v>
      </c>
      <c r="F5154" s="1" t="str">
        <f t="shared" si="161"/>
        <v>Jan</v>
      </c>
      <c r="G5154" t="s">
        <v>39</v>
      </c>
      <c r="H5154" t="s">
        <v>134</v>
      </c>
      <c r="I5154">
        <v>0.3</v>
      </c>
      <c r="J5154">
        <v>0.01</v>
      </c>
      <c r="K5154">
        <v>0</v>
      </c>
      <c r="L5154">
        <v>0.05</v>
      </c>
      <c r="M5154">
        <v>0.37</v>
      </c>
      <c r="N5154">
        <v>71</v>
      </c>
      <c r="O5154">
        <v>17</v>
      </c>
      <c r="P5154">
        <v>8</v>
      </c>
      <c r="Q5154">
        <v>15</v>
      </c>
      <c r="R5154" t="s">
        <v>490</v>
      </c>
      <c r="S5154" t="s">
        <v>88</v>
      </c>
    </row>
    <row r="5155" spans="1:19" x14ac:dyDescent="0.2">
      <c r="A5155" t="s">
        <v>1202</v>
      </c>
      <c r="B5155" t="s">
        <v>159</v>
      </c>
      <c r="C5155">
        <v>2006</v>
      </c>
      <c r="D5155" s="1" t="d">
        <v>2005-01-20</v>
      </c>
      <c r="E5155" s="1" t="str">
        <f t="shared" si="160"/>
        <v>2005</v>
      </c>
      <c r="F5155" s="1" t="str">
        <f t="shared" si="161"/>
        <v>Jan</v>
      </c>
      <c r="G5155" t="s">
        <v>18</v>
      </c>
      <c r="H5155" t="s">
        <v>134</v>
      </c>
      <c r="I5155">
        <v>0.34</v>
      </c>
      <c r="J5155">
        <v>0</v>
      </c>
      <c r="K5155">
        <v>0</v>
      </c>
      <c r="L5155">
        <v>0.03</v>
      </c>
      <c r="M5155">
        <v>0.37</v>
      </c>
      <c r="N5155">
        <v>75</v>
      </c>
      <c r="O5155">
        <v>16</v>
      </c>
      <c r="P5155">
        <v>7.9</v>
      </c>
      <c r="Q5155">
        <v>11</v>
      </c>
      <c r="R5155" t="s">
        <v>135</v>
      </c>
      <c r="S5155" t="s">
        <v>20</v>
      </c>
    </row>
    <row r="5156" spans="1:19" x14ac:dyDescent="0.2">
      <c r="A5156" t="s">
        <v>266</v>
      </c>
      <c r="B5156" t="s">
        <v>187</v>
      </c>
      <c r="C5156">
        <v>2012</v>
      </c>
      <c r="D5156" s="1" t="d">
        <v>1993-03-03</v>
      </c>
      <c r="E5156" s="1" t="str">
        <f t="shared" si="160"/>
        <v>1993</v>
      </c>
      <c r="F5156" s="1" t="str">
        <f t="shared" si="161"/>
        <v>Mar</v>
      </c>
      <c r="G5156" t="s">
        <v>50</v>
      </c>
      <c r="H5156" t="s">
        <v>267</v>
      </c>
      <c r="I5156">
        <v>0.16</v>
      </c>
      <c r="J5156">
        <v>0.18</v>
      </c>
      <c r="K5156">
        <v>0</v>
      </c>
      <c r="L5156">
        <v>0.03</v>
      </c>
      <c r="M5156">
        <v>0.36</v>
      </c>
    </row>
    <row r="5157" spans="1:19" x14ac:dyDescent="0.2">
      <c r="A5157" t="s">
        <v>1260</v>
      </c>
      <c r="B5157" t="s">
        <v>137</v>
      </c>
      <c r="C5157" t="s">
        <v>286</v>
      </c>
      <c r="D5157" s="1" t="d">
        <v>2022-01-04</v>
      </c>
      <c r="E5157" s="1" t="str">
        <f t="shared" si="160"/>
        <v>2022</v>
      </c>
      <c r="F5157" s="1" t="str">
        <f t="shared" si="161"/>
        <v>Jan</v>
      </c>
      <c r="G5157" t="s">
        <v>18</v>
      </c>
      <c r="H5157" t="s">
        <v>134</v>
      </c>
      <c r="I5157">
        <v>0.31</v>
      </c>
      <c r="J5157">
        <v>0.04</v>
      </c>
      <c r="K5157">
        <v>0</v>
      </c>
      <c r="L5157">
        <v>0.01</v>
      </c>
      <c r="M5157">
        <v>0.36</v>
      </c>
      <c r="N5157">
        <v>82</v>
      </c>
      <c r="O5157">
        <v>17</v>
      </c>
      <c r="P5157">
        <v>8.8000000000000007</v>
      </c>
      <c r="Q5157">
        <v>6</v>
      </c>
      <c r="R5157" t="s">
        <v>193</v>
      </c>
      <c r="S5157" t="s">
        <v>20</v>
      </c>
    </row>
    <row r="5158" spans="1:19" x14ac:dyDescent="0.2">
      <c r="A5158" t="s">
        <v>4576</v>
      </c>
      <c r="B5158" t="s">
        <v>17</v>
      </c>
      <c r="C5158">
        <v>2009</v>
      </c>
      <c r="D5158" s="1" t="d">
        <v>1992-06-23</v>
      </c>
      <c r="E5158" s="1" t="str">
        <f t="shared" si="160"/>
        <v>1992</v>
      </c>
      <c r="F5158" s="1" t="str">
        <f t="shared" si="161"/>
        <v>Jun</v>
      </c>
      <c r="G5158" t="s">
        <v>28</v>
      </c>
      <c r="H5158" t="s">
        <v>1511</v>
      </c>
      <c r="I5158">
        <v>0.16</v>
      </c>
      <c r="J5158">
        <v>0.12</v>
      </c>
      <c r="K5158">
        <v>0.06</v>
      </c>
      <c r="L5158">
        <v>0.03</v>
      </c>
      <c r="M5158">
        <v>0.36</v>
      </c>
      <c r="N5158">
        <v>67</v>
      </c>
      <c r="O5158">
        <v>41</v>
      </c>
      <c r="P5158">
        <v>8.3000000000000007</v>
      </c>
      <c r="Q5158">
        <v>63</v>
      </c>
      <c r="R5158" t="s">
        <v>4069</v>
      </c>
      <c r="S5158" t="s">
        <v>88</v>
      </c>
    </row>
    <row r="5159" spans="1:19" x14ac:dyDescent="0.2">
      <c r="A5159" t="s">
        <v>3031</v>
      </c>
      <c r="B5159" t="s">
        <v>189</v>
      </c>
      <c r="C5159">
        <v>2004</v>
      </c>
      <c r="D5159" s="1" t="d">
        <v>2022-12-22</v>
      </c>
      <c r="E5159" s="1" t="str">
        <f t="shared" si="160"/>
        <v>2022</v>
      </c>
      <c r="F5159" s="1" t="str">
        <f t="shared" si="161"/>
        <v>Dec</v>
      </c>
      <c r="G5159" t="s">
        <v>37</v>
      </c>
      <c r="H5159" t="s">
        <v>134</v>
      </c>
      <c r="I5159">
        <v>0.28000000000000003</v>
      </c>
      <c r="J5159">
        <v>7.0000000000000007E-2</v>
      </c>
      <c r="K5159">
        <v>0</v>
      </c>
      <c r="L5159">
        <v>0.01</v>
      </c>
      <c r="M5159">
        <v>0.36</v>
      </c>
      <c r="N5159">
        <v>60</v>
      </c>
      <c r="O5159">
        <v>35</v>
      </c>
      <c r="P5159">
        <v>6.7</v>
      </c>
      <c r="Q5159">
        <v>14</v>
      </c>
      <c r="R5159" t="s">
        <v>195</v>
      </c>
      <c r="S5159" t="s">
        <v>88</v>
      </c>
    </row>
    <row r="5160" spans="1:19" x14ac:dyDescent="0.2">
      <c r="A5160" t="s">
        <v>995</v>
      </c>
      <c r="B5160" t="s">
        <v>148</v>
      </c>
      <c r="C5160">
        <v>2011</v>
      </c>
      <c r="D5160" s="1" t="d">
        <v>2002-10-21</v>
      </c>
      <c r="E5160" s="1" t="str">
        <f t="shared" si="160"/>
        <v>2002</v>
      </c>
      <c r="F5160" s="1" t="str">
        <f t="shared" si="161"/>
        <v>Oct</v>
      </c>
      <c r="G5160" t="s">
        <v>50</v>
      </c>
      <c r="H5160" t="s">
        <v>134</v>
      </c>
      <c r="I5160">
        <v>0.09</v>
      </c>
      <c r="J5160">
        <v>0.21</v>
      </c>
      <c r="K5160">
        <v>0</v>
      </c>
      <c r="L5160">
        <v>7.0000000000000007E-2</v>
      </c>
      <c r="M5160">
        <v>0.36</v>
      </c>
      <c r="N5160">
        <v>69</v>
      </c>
      <c r="O5160">
        <v>18</v>
      </c>
      <c r="P5160">
        <v>5.8</v>
      </c>
      <c r="Q5160">
        <v>338</v>
      </c>
      <c r="R5160" t="s">
        <v>810</v>
      </c>
      <c r="S5160" t="s">
        <v>88</v>
      </c>
    </row>
    <row r="5161" spans="1:19" x14ac:dyDescent="0.2">
      <c r="A5161" t="s">
        <v>4577</v>
      </c>
      <c r="B5161" t="s">
        <v>57</v>
      </c>
      <c r="C5161">
        <v>1994</v>
      </c>
      <c r="D5161" s="1" t="d">
        <v>2005-12-21</v>
      </c>
      <c r="E5161" s="1" t="str">
        <f t="shared" si="160"/>
        <v>2005</v>
      </c>
      <c r="F5161" s="1" t="str">
        <f t="shared" si="161"/>
        <v>Dec</v>
      </c>
      <c r="G5161" t="s">
        <v>18</v>
      </c>
      <c r="H5161" t="s">
        <v>4578</v>
      </c>
      <c r="I5161">
        <v>0</v>
      </c>
      <c r="J5161">
        <v>0</v>
      </c>
      <c r="K5161">
        <v>0.36</v>
      </c>
      <c r="L5161">
        <v>0</v>
      </c>
      <c r="M5161">
        <v>0.36</v>
      </c>
    </row>
    <row r="5162" spans="1:19" x14ac:dyDescent="0.2">
      <c r="A5162" t="s">
        <v>4579</v>
      </c>
      <c r="B5162" t="s">
        <v>55</v>
      </c>
      <c r="C5162">
        <v>2008</v>
      </c>
      <c r="D5162" s="1" t="d">
        <v>2021-10-29</v>
      </c>
      <c r="E5162" s="1" t="str">
        <f t="shared" si="160"/>
        <v>2021</v>
      </c>
      <c r="F5162" s="1" t="str">
        <f t="shared" si="161"/>
        <v>Oct</v>
      </c>
      <c r="G5162" t="s">
        <v>86</v>
      </c>
      <c r="H5162" t="s">
        <v>372</v>
      </c>
      <c r="I5162">
        <v>0.08</v>
      </c>
      <c r="J5162">
        <v>0.06</v>
      </c>
      <c r="K5162">
        <v>0.21</v>
      </c>
      <c r="L5162">
        <v>0.02</v>
      </c>
      <c r="M5162">
        <v>0.36</v>
      </c>
      <c r="N5162">
        <v>48</v>
      </c>
      <c r="O5162">
        <v>17</v>
      </c>
      <c r="P5162">
        <v>7.9</v>
      </c>
      <c r="Q5162">
        <v>37</v>
      </c>
      <c r="R5162" t="s">
        <v>586</v>
      </c>
      <c r="S5162" t="s">
        <v>88</v>
      </c>
    </row>
    <row r="5163" spans="1:19" x14ac:dyDescent="0.2">
      <c r="A5163" t="s">
        <v>4580</v>
      </c>
      <c r="B5163" t="s">
        <v>32</v>
      </c>
      <c r="C5163">
        <v>2006</v>
      </c>
      <c r="D5163" s="1" t="d">
        <v>2017-03-03</v>
      </c>
      <c r="E5163" s="1" t="str">
        <f t="shared" si="160"/>
        <v>2017</v>
      </c>
      <c r="F5163" s="1" t="str">
        <f t="shared" si="161"/>
        <v>Mar</v>
      </c>
      <c r="G5163" t="s">
        <v>34</v>
      </c>
      <c r="H5163" t="s">
        <v>19</v>
      </c>
      <c r="I5163">
        <v>0.3</v>
      </c>
      <c r="J5163">
        <v>0.03</v>
      </c>
      <c r="K5163">
        <v>0</v>
      </c>
      <c r="L5163">
        <v>0.03</v>
      </c>
      <c r="M5163">
        <v>0.36</v>
      </c>
      <c r="N5163">
        <v>87</v>
      </c>
      <c r="O5163">
        <v>51</v>
      </c>
      <c r="P5163">
        <v>8.6</v>
      </c>
      <c r="Q5163">
        <v>105</v>
      </c>
      <c r="R5163" t="s">
        <v>2620</v>
      </c>
      <c r="S5163" t="s">
        <v>112</v>
      </c>
    </row>
    <row r="5164" spans="1:19" x14ac:dyDescent="0.2">
      <c r="A5164" t="s">
        <v>4581</v>
      </c>
      <c r="B5164" t="s">
        <v>1043</v>
      </c>
      <c r="C5164">
        <v>1996</v>
      </c>
      <c r="D5164" s="1" t="d">
        <v>2001-05-26</v>
      </c>
      <c r="E5164" s="1" t="str">
        <f t="shared" si="160"/>
        <v>2001</v>
      </c>
      <c r="F5164" s="1" t="str">
        <f t="shared" si="161"/>
        <v>May</v>
      </c>
      <c r="G5164" t="s">
        <v>101</v>
      </c>
      <c r="H5164" t="s">
        <v>4582</v>
      </c>
      <c r="I5164">
        <v>0</v>
      </c>
      <c r="J5164">
        <v>0</v>
      </c>
      <c r="K5164">
        <v>0.36</v>
      </c>
      <c r="L5164">
        <v>0</v>
      </c>
      <c r="M5164">
        <v>0.36</v>
      </c>
    </row>
    <row r="5165" spans="1:19" x14ac:dyDescent="0.2">
      <c r="A5165" t="s">
        <v>4583</v>
      </c>
      <c r="B5165" t="s">
        <v>55</v>
      </c>
      <c r="C5165">
        <v>2001</v>
      </c>
      <c r="D5165" s="1" t="d">
        <v>1994-11-11</v>
      </c>
      <c r="E5165" s="1" t="str">
        <f t="shared" si="160"/>
        <v>1994</v>
      </c>
      <c r="F5165" s="1" t="str">
        <f t="shared" si="161"/>
        <v>Nov</v>
      </c>
      <c r="G5165" t="s">
        <v>18</v>
      </c>
      <c r="H5165" t="s">
        <v>234</v>
      </c>
      <c r="I5165">
        <v>0.18</v>
      </c>
      <c r="J5165">
        <v>0.14000000000000001</v>
      </c>
      <c r="K5165">
        <v>0</v>
      </c>
      <c r="L5165">
        <v>0.05</v>
      </c>
      <c r="M5165">
        <v>0.36</v>
      </c>
      <c r="N5165">
        <v>58</v>
      </c>
      <c r="O5165">
        <v>15</v>
      </c>
      <c r="P5165">
        <v>7.8</v>
      </c>
      <c r="Q5165">
        <v>14</v>
      </c>
      <c r="R5165" t="s">
        <v>4584</v>
      </c>
      <c r="S5165" t="s">
        <v>20</v>
      </c>
    </row>
    <row r="5166" spans="1:19" x14ac:dyDescent="0.2">
      <c r="A5166" t="s">
        <v>4585</v>
      </c>
      <c r="B5166" t="s">
        <v>148</v>
      </c>
      <c r="C5166">
        <v>2014</v>
      </c>
      <c r="D5166" s="1" t="d">
        <v>2009-03-10</v>
      </c>
      <c r="E5166" s="1" t="str">
        <f t="shared" si="160"/>
        <v>2009</v>
      </c>
      <c r="F5166" s="1" t="str">
        <f t="shared" si="161"/>
        <v>Mar</v>
      </c>
      <c r="G5166" t="s">
        <v>272</v>
      </c>
      <c r="H5166" t="s">
        <v>51</v>
      </c>
      <c r="I5166">
        <v>0.11</v>
      </c>
      <c r="J5166">
        <v>0.22</v>
      </c>
      <c r="K5166">
        <v>0</v>
      </c>
      <c r="L5166">
        <v>0.03</v>
      </c>
      <c r="M5166">
        <v>0.36</v>
      </c>
      <c r="N5166">
        <v>81</v>
      </c>
      <c r="O5166">
        <v>78</v>
      </c>
      <c r="P5166">
        <v>5.5</v>
      </c>
      <c r="Q5166">
        <v>1027</v>
      </c>
      <c r="R5166" t="s">
        <v>1228</v>
      </c>
      <c r="S5166" t="s">
        <v>112</v>
      </c>
    </row>
    <row r="5167" spans="1:19" x14ac:dyDescent="0.2">
      <c r="A5167" t="s">
        <v>3214</v>
      </c>
      <c r="B5167" t="s">
        <v>49</v>
      </c>
      <c r="C5167">
        <v>2014</v>
      </c>
      <c r="D5167" s="1" t="d">
        <v>2020-10-30</v>
      </c>
      <c r="E5167" s="1" t="str">
        <f t="shared" si="160"/>
        <v>2020</v>
      </c>
      <c r="F5167" s="1" t="str">
        <f t="shared" si="161"/>
        <v>Oct</v>
      </c>
      <c r="G5167" t="s">
        <v>18</v>
      </c>
      <c r="H5167" t="s">
        <v>134</v>
      </c>
      <c r="I5167">
        <v>0.21</v>
      </c>
      <c r="J5167">
        <v>0.09</v>
      </c>
      <c r="K5167">
        <v>0</v>
      </c>
      <c r="L5167">
        <v>0.06</v>
      </c>
      <c r="M5167">
        <v>0.36</v>
      </c>
      <c r="P5167">
        <v>1.6</v>
      </c>
      <c r="Q5167">
        <v>45</v>
      </c>
      <c r="R5167" t="s">
        <v>135</v>
      </c>
      <c r="S5167" t="s">
        <v>112</v>
      </c>
    </row>
    <row r="5168" spans="1:19" x14ac:dyDescent="0.2">
      <c r="A5168" t="s">
        <v>4586</v>
      </c>
      <c r="B5168" t="s">
        <v>32</v>
      </c>
      <c r="C5168">
        <v>2008</v>
      </c>
      <c r="D5168" s="1" t="d">
        <v>2012-12-08</v>
      </c>
      <c r="E5168" s="1" t="str">
        <f t="shared" si="160"/>
        <v>2012</v>
      </c>
      <c r="F5168" s="1" t="str">
        <f t="shared" si="161"/>
        <v>Dec</v>
      </c>
      <c r="G5168" t="s">
        <v>1</v>
      </c>
      <c r="H5168" t="s">
        <v>234</v>
      </c>
      <c r="I5168">
        <v>0.27</v>
      </c>
      <c r="J5168">
        <v>0.02</v>
      </c>
      <c r="K5168">
        <v>0.04</v>
      </c>
      <c r="L5168">
        <v>0.03</v>
      </c>
      <c r="M5168">
        <v>0.36</v>
      </c>
      <c r="N5168">
        <v>85</v>
      </c>
      <c r="O5168">
        <v>46</v>
      </c>
      <c r="P5168">
        <v>8.6999999999999993</v>
      </c>
      <c r="Q5168">
        <v>111</v>
      </c>
      <c r="R5168" t="s">
        <v>357</v>
      </c>
      <c r="S5168" t="s">
        <v>88</v>
      </c>
    </row>
    <row r="5169" spans="1:19" x14ac:dyDescent="0.2">
      <c r="A5169" t="s">
        <v>4587</v>
      </c>
      <c r="B5169" t="s">
        <v>17</v>
      </c>
      <c r="C5169">
        <v>2008</v>
      </c>
      <c r="D5169" s="1" t="d">
        <v>2006-05-10</v>
      </c>
      <c r="E5169" s="1" t="str">
        <f t="shared" si="160"/>
        <v>2006</v>
      </c>
      <c r="F5169" s="1" t="str">
        <f t="shared" si="161"/>
        <v>May</v>
      </c>
      <c r="G5169" t="s">
        <v>39</v>
      </c>
      <c r="H5169" t="s">
        <v>2269</v>
      </c>
      <c r="I5169">
        <v>0.33</v>
      </c>
      <c r="J5169">
        <v>0</v>
      </c>
      <c r="K5169">
        <v>0</v>
      </c>
      <c r="L5169">
        <v>0.03</v>
      </c>
      <c r="M5169">
        <v>0.36</v>
      </c>
      <c r="P5169" t="s">
        <v>203</v>
      </c>
      <c r="R5169" t="s">
        <v>2270</v>
      </c>
      <c r="S5169" t="s">
        <v>20</v>
      </c>
    </row>
    <row r="5170" spans="1:19" x14ac:dyDescent="0.2">
      <c r="A5170" t="s">
        <v>3748</v>
      </c>
      <c r="B5170" t="s">
        <v>32</v>
      </c>
      <c r="C5170">
        <v>2009</v>
      </c>
      <c r="D5170" s="1" t="d">
        <v>2000-12-16</v>
      </c>
      <c r="E5170" s="1" t="str">
        <f t="shared" si="160"/>
        <v>2000</v>
      </c>
      <c r="F5170" s="1" t="str">
        <f t="shared" si="161"/>
        <v>Dec</v>
      </c>
      <c r="G5170" t="s">
        <v>24</v>
      </c>
      <c r="H5170" t="s">
        <v>71</v>
      </c>
      <c r="I5170">
        <v>0.25</v>
      </c>
      <c r="J5170">
        <v>0.08</v>
      </c>
      <c r="K5170">
        <v>0</v>
      </c>
      <c r="L5170">
        <v>0.03</v>
      </c>
      <c r="M5170">
        <v>0.36</v>
      </c>
      <c r="P5170" t="s">
        <v>203</v>
      </c>
      <c r="R5170" t="s">
        <v>1689</v>
      </c>
      <c r="S5170" t="s">
        <v>20</v>
      </c>
    </row>
    <row r="5171" spans="1:19" x14ac:dyDescent="0.2">
      <c r="A5171" t="s">
        <v>413</v>
      </c>
      <c r="B5171" t="s">
        <v>148</v>
      </c>
      <c r="C5171">
        <v>2009</v>
      </c>
      <c r="D5171" s="1" t="d">
        <v>2006-11-05</v>
      </c>
      <c r="E5171" s="1" t="str">
        <f t="shared" si="160"/>
        <v>2006</v>
      </c>
      <c r="F5171" s="1" t="str">
        <f t="shared" si="161"/>
        <v>Nov</v>
      </c>
      <c r="G5171" t="s">
        <v>37</v>
      </c>
      <c r="H5171" t="s">
        <v>392</v>
      </c>
      <c r="I5171">
        <v>0</v>
      </c>
      <c r="J5171">
        <v>0.32</v>
      </c>
      <c r="K5171">
        <v>0</v>
      </c>
      <c r="L5171">
        <v>0.04</v>
      </c>
      <c r="M5171">
        <v>0.36</v>
      </c>
      <c r="N5171">
        <v>89</v>
      </c>
      <c r="O5171">
        <v>55</v>
      </c>
      <c r="P5171">
        <v>8.5</v>
      </c>
      <c r="Q5171">
        <v>2530</v>
      </c>
      <c r="R5171" t="s">
        <v>392</v>
      </c>
      <c r="S5171" t="s">
        <v>53</v>
      </c>
    </row>
    <row r="5172" spans="1:19" x14ac:dyDescent="0.2">
      <c r="A5172" t="s">
        <v>4252</v>
      </c>
      <c r="B5172" t="s">
        <v>17</v>
      </c>
      <c r="C5172">
        <v>2010</v>
      </c>
      <c r="D5172" s="1" t="d">
        <v>2022-03-31</v>
      </c>
      <c r="E5172" s="1" t="str">
        <f t="shared" si="160"/>
        <v>2022</v>
      </c>
      <c r="F5172" s="1" t="str">
        <f t="shared" si="161"/>
        <v>Mar</v>
      </c>
      <c r="G5172" t="s">
        <v>34</v>
      </c>
      <c r="H5172" t="s">
        <v>561</v>
      </c>
      <c r="I5172">
        <v>0.22</v>
      </c>
      <c r="J5172">
        <v>0.11</v>
      </c>
      <c r="K5172">
        <v>0</v>
      </c>
      <c r="L5172">
        <v>0.03</v>
      </c>
      <c r="M5172">
        <v>0.36</v>
      </c>
      <c r="N5172">
        <v>76</v>
      </c>
      <c r="O5172">
        <v>12</v>
      </c>
      <c r="P5172">
        <v>8.8000000000000007</v>
      </c>
      <c r="Q5172">
        <v>11</v>
      </c>
      <c r="R5172" t="s">
        <v>300</v>
      </c>
      <c r="S5172" t="s">
        <v>88</v>
      </c>
    </row>
    <row r="5173" spans="1:19" x14ac:dyDescent="0.2">
      <c r="A5173" t="s">
        <v>4588</v>
      </c>
      <c r="B5173" t="s">
        <v>32</v>
      </c>
      <c r="C5173">
        <v>2009</v>
      </c>
      <c r="D5173" s="1" t="d">
        <v>2003-04-01</v>
      </c>
      <c r="E5173" s="1" t="str">
        <f t="shared" si="160"/>
        <v>2003</v>
      </c>
      <c r="F5173" s="1" t="str">
        <f t="shared" si="161"/>
        <v>Apr</v>
      </c>
      <c r="G5173" t="s">
        <v>101</v>
      </c>
      <c r="H5173" t="s">
        <v>992</v>
      </c>
      <c r="I5173">
        <v>0.31</v>
      </c>
      <c r="J5173">
        <v>0</v>
      </c>
      <c r="K5173">
        <v>0.03</v>
      </c>
      <c r="L5173">
        <v>0.02</v>
      </c>
      <c r="M5173">
        <v>0.36</v>
      </c>
    </row>
    <row r="5174" spans="1:19" x14ac:dyDescent="0.2">
      <c r="A5174" t="s">
        <v>4589</v>
      </c>
      <c r="B5174" t="s">
        <v>57</v>
      </c>
      <c r="C5174">
        <v>1994</v>
      </c>
      <c r="D5174" s="1" t="d">
        <v>2006-11-04</v>
      </c>
      <c r="E5174" s="1" t="str">
        <f t="shared" si="160"/>
        <v>2006</v>
      </c>
      <c r="F5174" s="1" t="str">
        <f t="shared" si="161"/>
        <v>Nov</v>
      </c>
      <c r="G5174" t="s">
        <v>86</v>
      </c>
      <c r="H5174" t="s">
        <v>4410</v>
      </c>
      <c r="I5174">
        <v>0</v>
      </c>
      <c r="J5174">
        <v>0</v>
      </c>
      <c r="K5174">
        <v>0.36</v>
      </c>
      <c r="L5174">
        <v>0</v>
      </c>
      <c r="M5174">
        <v>0.36</v>
      </c>
    </row>
    <row r="5175" spans="1:19" x14ac:dyDescent="0.2">
      <c r="A5175" t="s">
        <v>4590</v>
      </c>
      <c r="B5175" t="s">
        <v>187</v>
      </c>
      <c r="C5175">
        <v>2016</v>
      </c>
      <c r="D5175" s="1" t="d">
        <v>2018-06-26</v>
      </c>
      <c r="E5175" s="1" t="str">
        <f t="shared" si="160"/>
        <v>2018</v>
      </c>
      <c r="F5175" s="1" t="str">
        <f t="shared" si="161"/>
        <v>Jun</v>
      </c>
      <c r="G5175" t="s">
        <v>37</v>
      </c>
      <c r="H5175" t="s">
        <v>19</v>
      </c>
      <c r="I5175">
        <v>0.17</v>
      </c>
      <c r="J5175">
        <v>0.1</v>
      </c>
      <c r="K5175">
        <v>7.0000000000000007E-2</v>
      </c>
      <c r="L5175">
        <v>0.03</v>
      </c>
      <c r="M5175">
        <v>0.36</v>
      </c>
      <c r="N5175">
        <v>69</v>
      </c>
      <c r="O5175">
        <v>82</v>
      </c>
      <c r="P5175">
        <v>7.4</v>
      </c>
      <c r="Q5175">
        <v>662</v>
      </c>
      <c r="R5175" t="s">
        <v>1503</v>
      </c>
      <c r="S5175" t="s">
        <v>112</v>
      </c>
    </row>
    <row r="5176" spans="1:19" x14ac:dyDescent="0.2">
      <c r="A5176" t="s">
        <v>4591</v>
      </c>
      <c r="B5176" t="s">
        <v>49</v>
      </c>
      <c r="C5176">
        <v>2009</v>
      </c>
      <c r="D5176" s="1" t="d">
        <v>2001-11-23</v>
      </c>
      <c r="E5176" s="1" t="str">
        <f t="shared" si="160"/>
        <v>2001</v>
      </c>
      <c r="F5176" s="1" t="str">
        <f t="shared" si="161"/>
        <v>Nov</v>
      </c>
      <c r="G5176" t="s">
        <v>50</v>
      </c>
      <c r="H5176" t="s">
        <v>234</v>
      </c>
      <c r="I5176">
        <v>0.13</v>
      </c>
      <c r="J5176">
        <v>0.17</v>
      </c>
      <c r="K5176">
        <v>0</v>
      </c>
      <c r="L5176">
        <v>0.06</v>
      </c>
      <c r="M5176">
        <v>0.36</v>
      </c>
      <c r="N5176">
        <v>59</v>
      </c>
      <c r="O5176">
        <v>41</v>
      </c>
      <c r="P5176">
        <v>6.4</v>
      </c>
      <c r="Q5176">
        <v>28</v>
      </c>
      <c r="R5176" t="s">
        <v>4592</v>
      </c>
      <c r="S5176" t="s">
        <v>53</v>
      </c>
    </row>
    <row r="5177" spans="1:19" x14ac:dyDescent="0.2">
      <c r="A5177" t="s">
        <v>4593</v>
      </c>
      <c r="B5177" t="s">
        <v>57</v>
      </c>
      <c r="C5177">
        <v>1993</v>
      </c>
      <c r="D5177" s="1" t="d">
        <v>1998-12-10</v>
      </c>
      <c r="E5177" s="1" t="str">
        <f t="shared" si="160"/>
        <v>1998</v>
      </c>
      <c r="F5177" s="1" t="str">
        <f t="shared" si="161"/>
        <v>Dec</v>
      </c>
      <c r="G5177" t="s">
        <v>86</v>
      </c>
      <c r="H5177" t="s">
        <v>372</v>
      </c>
      <c r="I5177">
        <v>0</v>
      </c>
      <c r="J5177">
        <v>0</v>
      </c>
      <c r="K5177">
        <v>0.36</v>
      </c>
      <c r="L5177">
        <v>0</v>
      </c>
      <c r="M5177">
        <v>0.36</v>
      </c>
    </row>
    <row r="5178" spans="1:19" x14ac:dyDescent="0.2">
      <c r="A5178" t="s">
        <v>4240</v>
      </c>
      <c r="B5178" t="s">
        <v>44</v>
      </c>
      <c r="C5178">
        <v>2010</v>
      </c>
      <c r="D5178" s="1" t="d">
        <v>1994-04-06</v>
      </c>
      <c r="E5178" s="1" t="str">
        <f t="shared" si="160"/>
        <v>1994</v>
      </c>
      <c r="F5178" s="1" t="str">
        <f t="shared" si="161"/>
        <v>Apr</v>
      </c>
      <c r="G5178" t="s">
        <v>50</v>
      </c>
      <c r="H5178" t="s">
        <v>111</v>
      </c>
      <c r="I5178">
        <v>0.24</v>
      </c>
      <c r="J5178">
        <v>0.09</v>
      </c>
      <c r="K5178">
        <v>0.01</v>
      </c>
      <c r="L5178">
        <v>0.03</v>
      </c>
      <c r="M5178">
        <v>0.36</v>
      </c>
      <c r="N5178">
        <v>68</v>
      </c>
      <c r="O5178">
        <v>57</v>
      </c>
      <c r="P5178">
        <v>6.3</v>
      </c>
      <c r="Q5178">
        <v>29</v>
      </c>
      <c r="R5178" t="s">
        <v>111</v>
      </c>
      <c r="S5178" t="s">
        <v>88</v>
      </c>
    </row>
    <row r="5179" spans="1:19" x14ac:dyDescent="0.2">
      <c r="A5179" t="s">
        <v>4594</v>
      </c>
      <c r="B5179" t="s">
        <v>55</v>
      </c>
      <c r="C5179">
        <v>2002</v>
      </c>
      <c r="D5179" s="1" t="d">
        <v>2018-04-07</v>
      </c>
      <c r="E5179" s="1" t="str">
        <f t="shared" si="160"/>
        <v>2018</v>
      </c>
      <c r="F5179" s="1" t="str">
        <f t="shared" si="161"/>
        <v>Apr</v>
      </c>
      <c r="G5179" t="s">
        <v>101</v>
      </c>
      <c r="H5179" t="s">
        <v>992</v>
      </c>
      <c r="I5179">
        <v>0</v>
      </c>
      <c r="J5179">
        <v>0</v>
      </c>
      <c r="K5179">
        <v>0.36</v>
      </c>
      <c r="L5179">
        <v>0</v>
      </c>
      <c r="M5179">
        <v>0.36</v>
      </c>
    </row>
    <row r="5180" spans="1:19" x14ac:dyDescent="0.2">
      <c r="A5180" t="s">
        <v>4595</v>
      </c>
      <c r="B5180" t="s">
        <v>55</v>
      </c>
      <c r="C5180">
        <v>2003</v>
      </c>
      <c r="D5180" s="1" t="d">
        <v>2019-09-20</v>
      </c>
      <c r="E5180" s="1" t="str">
        <f t="shared" si="160"/>
        <v>2019</v>
      </c>
      <c r="F5180" s="1" t="str">
        <f t="shared" si="161"/>
        <v>Sep</v>
      </c>
      <c r="G5180" t="s">
        <v>18</v>
      </c>
      <c r="H5180" t="s">
        <v>1656</v>
      </c>
      <c r="I5180">
        <v>0.18</v>
      </c>
      <c r="J5180">
        <v>0.14000000000000001</v>
      </c>
      <c r="K5180">
        <v>0</v>
      </c>
      <c r="L5180">
        <v>0.05</v>
      </c>
      <c r="M5180">
        <v>0.36</v>
      </c>
      <c r="N5180">
        <v>83</v>
      </c>
      <c r="O5180">
        <v>17</v>
      </c>
      <c r="P5180">
        <v>8.1</v>
      </c>
      <c r="Q5180">
        <v>12</v>
      </c>
      <c r="R5180" t="s">
        <v>1656</v>
      </c>
      <c r="S5180" t="s">
        <v>20</v>
      </c>
    </row>
    <row r="5181" spans="1:19" x14ac:dyDescent="0.2">
      <c r="A5181" t="s">
        <v>4596</v>
      </c>
      <c r="B5181" t="s">
        <v>55</v>
      </c>
      <c r="C5181">
        <v>2005</v>
      </c>
      <c r="D5181" s="1" t="d">
        <v>1994-10-04</v>
      </c>
      <c r="E5181" s="1" t="str">
        <f t="shared" si="160"/>
        <v>1994</v>
      </c>
      <c r="F5181" s="1" t="str">
        <f t="shared" si="161"/>
        <v>Oct</v>
      </c>
      <c r="G5181" t="s">
        <v>50</v>
      </c>
      <c r="H5181" t="s">
        <v>329</v>
      </c>
      <c r="I5181">
        <v>0.18</v>
      </c>
      <c r="J5181">
        <v>0.14000000000000001</v>
      </c>
      <c r="K5181">
        <v>0</v>
      </c>
      <c r="L5181">
        <v>0.05</v>
      </c>
      <c r="M5181">
        <v>0.36</v>
      </c>
      <c r="N5181">
        <v>53</v>
      </c>
      <c r="O5181">
        <v>6</v>
      </c>
      <c r="P5181">
        <v>6</v>
      </c>
      <c r="Q5181">
        <v>8</v>
      </c>
      <c r="R5181" t="s">
        <v>518</v>
      </c>
      <c r="S5181" t="s">
        <v>20</v>
      </c>
    </row>
    <row r="5182" spans="1:19" x14ac:dyDescent="0.2">
      <c r="A5182" t="s">
        <v>4597</v>
      </c>
      <c r="B5182" t="s">
        <v>55</v>
      </c>
      <c r="C5182">
        <v>2005</v>
      </c>
      <c r="D5182" s="1" t="d">
        <v>2017-06-14</v>
      </c>
      <c r="E5182" s="1" t="str">
        <f t="shared" si="160"/>
        <v>2017</v>
      </c>
      <c r="F5182" s="1" t="str">
        <f t="shared" si="161"/>
        <v>Jun</v>
      </c>
      <c r="G5182" t="s">
        <v>37</v>
      </c>
      <c r="H5182" t="s">
        <v>776</v>
      </c>
      <c r="I5182">
        <v>0.18</v>
      </c>
      <c r="J5182">
        <v>0.14000000000000001</v>
      </c>
      <c r="K5182">
        <v>0</v>
      </c>
      <c r="L5182">
        <v>0.05</v>
      </c>
      <c r="M5182">
        <v>0.36</v>
      </c>
      <c r="N5182">
        <v>50</v>
      </c>
      <c r="O5182">
        <v>24</v>
      </c>
      <c r="P5182">
        <v>7</v>
      </c>
      <c r="Q5182">
        <v>21</v>
      </c>
      <c r="R5182" t="s">
        <v>3594</v>
      </c>
      <c r="S5182" t="s">
        <v>53</v>
      </c>
    </row>
    <row r="5183" spans="1:19" x14ac:dyDescent="0.2">
      <c r="A5183" t="s">
        <v>4598</v>
      </c>
      <c r="B5183" t="s">
        <v>32</v>
      </c>
      <c r="C5183">
        <v>2010</v>
      </c>
      <c r="D5183" s="1" t="d">
        <v>2020-10-24</v>
      </c>
      <c r="E5183" s="1" t="str">
        <f t="shared" si="160"/>
        <v>2020</v>
      </c>
      <c r="F5183" s="1" t="str">
        <f t="shared" si="161"/>
        <v>Oct</v>
      </c>
      <c r="G5183" t="s">
        <v>86</v>
      </c>
      <c r="H5183" t="s">
        <v>372</v>
      </c>
      <c r="I5183">
        <v>0</v>
      </c>
      <c r="J5183">
        <v>0</v>
      </c>
      <c r="K5183">
        <v>0.36</v>
      </c>
      <c r="L5183">
        <v>0</v>
      </c>
      <c r="M5183">
        <v>0.36</v>
      </c>
    </row>
    <row r="5184" spans="1:19" x14ac:dyDescent="0.2">
      <c r="A5184" t="s">
        <v>4599</v>
      </c>
      <c r="B5184" t="s">
        <v>32</v>
      </c>
      <c r="C5184">
        <v>2009</v>
      </c>
      <c r="D5184" s="1" t="d">
        <v>1998-06-05</v>
      </c>
      <c r="E5184" s="1" t="str">
        <f t="shared" si="160"/>
        <v>1998</v>
      </c>
      <c r="F5184" s="1" t="str">
        <f t="shared" si="161"/>
        <v>Jun</v>
      </c>
      <c r="G5184" t="s">
        <v>28</v>
      </c>
      <c r="H5184" t="s">
        <v>372</v>
      </c>
      <c r="I5184">
        <v>0.12</v>
      </c>
      <c r="J5184">
        <v>0.02</v>
      </c>
      <c r="K5184">
        <v>0.21</v>
      </c>
      <c r="L5184">
        <v>0.01</v>
      </c>
      <c r="M5184">
        <v>0.36</v>
      </c>
      <c r="N5184">
        <v>73</v>
      </c>
      <c r="O5184">
        <v>21</v>
      </c>
      <c r="P5184">
        <v>7.9</v>
      </c>
      <c r="Q5184">
        <v>24</v>
      </c>
      <c r="R5184" t="s">
        <v>1168</v>
      </c>
      <c r="S5184" t="s">
        <v>112</v>
      </c>
    </row>
    <row r="5185" spans="1:19" x14ac:dyDescent="0.2">
      <c r="A5185" t="s">
        <v>4600</v>
      </c>
      <c r="B5185" t="s">
        <v>32</v>
      </c>
      <c r="C5185">
        <v>2007</v>
      </c>
      <c r="D5185" s="1" t="d">
        <v>1992-07-15</v>
      </c>
      <c r="E5185" s="1" t="str">
        <f t="shared" si="160"/>
        <v>1992</v>
      </c>
      <c r="F5185" s="1" t="str">
        <f t="shared" si="161"/>
        <v>Jul</v>
      </c>
      <c r="G5185" t="s">
        <v>18</v>
      </c>
      <c r="H5185" t="s">
        <v>155</v>
      </c>
      <c r="I5185">
        <v>0.33</v>
      </c>
      <c r="J5185">
        <v>0</v>
      </c>
      <c r="K5185">
        <v>0</v>
      </c>
      <c r="L5185">
        <v>0.03</v>
      </c>
      <c r="M5185">
        <v>0.36</v>
      </c>
    </row>
    <row r="5186" spans="1:19" x14ac:dyDescent="0.2">
      <c r="A5186" t="s">
        <v>4601</v>
      </c>
      <c r="B5186" t="s">
        <v>49</v>
      </c>
      <c r="C5186">
        <v>2009</v>
      </c>
      <c r="D5186" s="1" t="d">
        <v>2007-01-10</v>
      </c>
      <c r="E5186" s="1" t="str">
        <f t="shared" si="160"/>
        <v>2007</v>
      </c>
      <c r="F5186" s="1" t="str">
        <f t="shared" si="161"/>
        <v>Jan</v>
      </c>
      <c r="G5186" t="s">
        <v>1</v>
      </c>
      <c r="H5186" t="s">
        <v>222</v>
      </c>
      <c r="I5186">
        <v>0.12</v>
      </c>
      <c r="J5186">
        <v>0.17</v>
      </c>
      <c r="K5186">
        <v>0.01</v>
      </c>
      <c r="L5186">
        <v>0.06</v>
      </c>
      <c r="M5186">
        <v>0.36</v>
      </c>
      <c r="N5186">
        <v>71</v>
      </c>
      <c r="O5186">
        <v>48</v>
      </c>
      <c r="P5186">
        <v>7.4</v>
      </c>
      <c r="Q5186">
        <v>62</v>
      </c>
      <c r="R5186" t="s">
        <v>3567</v>
      </c>
      <c r="S5186" t="s">
        <v>53</v>
      </c>
    </row>
    <row r="5187" spans="1:19" x14ac:dyDescent="0.2">
      <c r="A5187" t="s">
        <v>4602</v>
      </c>
      <c r="B5187" t="s">
        <v>55</v>
      </c>
      <c r="C5187">
        <v>2001</v>
      </c>
      <c r="D5187" s="1" t="d">
        <v>1994-07-06</v>
      </c>
      <c r="E5187" s="1" t="str">
        <f t="shared" ref="E5187:E5250" si="162">TEXT(D5187,"yyyy")</f>
        <v>1994</v>
      </c>
      <c r="F5187" s="1" t="str">
        <f t="shared" ref="F5187:F5250" si="163">TEXT(D5187,"mmm")</f>
        <v>Jul</v>
      </c>
      <c r="G5187" t="s">
        <v>39</v>
      </c>
      <c r="H5187" t="s">
        <v>933</v>
      </c>
      <c r="I5187">
        <v>0.11</v>
      </c>
      <c r="J5187">
        <v>0.09</v>
      </c>
      <c r="K5187">
        <v>0.14000000000000001</v>
      </c>
      <c r="L5187">
        <v>0.03</v>
      </c>
      <c r="M5187">
        <v>0.36</v>
      </c>
      <c r="N5187">
        <v>77</v>
      </c>
      <c r="O5187">
        <v>13</v>
      </c>
      <c r="P5187">
        <v>8.5</v>
      </c>
      <c r="Q5187">
        <v>23</v>
      </c>
      <c r="R5187" t="s">
        <v>2061</v>
      </c>
      <c r="S5187" t="s">
        <v>20</v>
      </c>
    </row>
    <row r="5188" spans="1:19" x14ac:dyDescent="0.2">
      <c r="A5188" t="s">
        <v>4313</v>
      </c>
      <c r="B5188" t="s">
        <v>55</v>
      </c>
      <c r="C5188">
        <v>2005</v>
      </c>
      <c r="D5188" s="1" t="d">
        <v>2012-06-22</v>
      </c>
      <c r="E5188" s="1" t="str">
        <f t="shared" si="162"/>
        <v>2012</v>
      </c>
      <c r="F5188" s="1" t="str">
        <f t="shared" si="163"/>
        <v>Jun</v>
      </c>
      <c r="G5188" t="s">
        <v>50</v>
      </c>
      <c r="H5188" t="s">
        <v>484</v>
      </c>
      <c r="I5188">
        <v>0.18</v>
      </c>
      <c r="J5188">
        <v>0.14000000000000001</v>
      </c>
      <c r="K5188">
        <v>0</v>
      </c>
      <c r="L5188">
        <v>0.05</v>
      </c>
      <c r="M5188">
        <v>0.36</v>
      </c>
      <c r="N5188">
        <v>60</v>
      </c>
      <c r="O5188">
        <v>12</v>
      </c>
      <c r="P5188">
        <v>7.1</v>
      </c>
      <c r="Q5188">
        <v>8</v>
      </c>
      <c r="R5188" t="s">
        <v>829</v>
      </c>
      <c r="S5188" t="s">
        <v>112</v>
      </c>
    </row>
    <row r="5189" spans="1:19" x14ac:dyDescent="0.2">
      <c r="A5189" t="s">
        <v>4603</v>
      </c>
      <c r="B5189" t="s">
        <v>1015</v>
      </c>
      <c r="C5189">
        <v>2015</v>
      </c>
      <c r="D5189" s="1" t="d">
        <v>2016-09-13</v>
      </c>
      <c r="E5189" s="1" t="str">
        <f t="shared" si="162"/>
        <v>2016</v>
      </c>
      <c r="F5189" s="1" t="str">
        <f t="shared" si="163"/>
        <v>Sep</v>
      </c>
      <c r="G5189" t="s">
        <v>28</v>
      </c>
      <c r="H5189" t="s">
        <v>372</v>
      </c>
      <c r="I5189">
        <v>0.06</v>
      </c>
      <c r="J5189">
        <v>0.04</v>
      </c>
      <c r="K5189">
        <v>0.23</v>
      </c>
      <c r="L5189">
        <v>0.03</v>
      </c>
      <c r="M5189">
        <v>0.36</v>
      </c>
      <c r="N5189">
        <v>70</v>
      </c>
      <c r="O5189">
        <v>4</v>
      </c>
      <c r="P5189">
        <v>7.1</v>
      </c>
      <c r="Q5189">
        <v>27</v>
      </c>
      <c r="R5189" t="s">
        <v>4604</v>
      </c>
      <c r="S5189" t="s">
        <v>88</v>
      </c>
    </row>
    <row r="5190" spans="1:19" x14ac:dyDescent="0.2">
      <c r="A5190" t="s">
        <v>4605</v>
      </c>
      <c r="B5190" t="s">
        <v>104</v>
      </c>
      <c r="C5190">
        <v>1997</v>
      </c>
      <c r="D5190" s="1" t="d">
        <v>1998-05-03</v>
      </c>
      <c r="E5190" s="1" t="str">
        <f t="shared" si="162"/>
        <v>1998</v>
      </c>
      <c r="F5190" s="1" t="str">
        <f t="shared" si="163"/>
        <v>May</v>
      </c>
      <c r="G5190" t="s">
        <v>39</v>
      </c>
      <c r="H5190" t="s">
        <v>71</v>
      </c>
      <c r="I5190">
        <v>0.2</v>
      </c>
      <c r="J5190">
        <v>0.14000000000000001</v>
      </c>
      <c r="K5190">
        <v>0</v>
      </c>
      <c r="L5190">
        <v>0.02</v>
      </c>
      <c r="M5190">
        <v>0.36</v>
      </c>
    </row>
    <row r="5191" spans="1:19" x14ac:dyDescent="0.2">
      <c r="A5191" t="s">
        <v>4606</v>
      </c>
      <c r="B5191" t="s">
        <v>171</v>
      </c>
      <c r="C5191">
        <v>2013</v>
      </c>
      <c r="D5191" s="1" t="d">
        <v>2003-05-02</v>
      </c>
      <c r="E5191" s="1" t="str">
        <f t="shared" si="162"/>
        <v>2003</v>
      </c>
      <c r="F5191" s="1" t="str">
        <f t="shared" si="163"/>
        <v>May</v>
      </c>
      <c r="G5191" t="s">
        <v>39</v>
      </c>
      <c r="H5191" t="s">
        <v>45</v>
      </c>
      <c r="I5191">
        <v>0.18</v>
      </c>
      <c r="J5191">
        <v>0.15</v>
      </c>
      <c r="K5191">
        <v>0</v>
      </c>
      <c r="L5191">
        <v>0.03</v>
      </c>
      <c r="M5191">
        <v>0.36</v>
      </c>
    </row>
    <row r="5192" spans="1:19" x14ac:dyDescent="0.2">
      <c r="A5192" t="s">
        <v>4607</v>
      </c>
      <c r="B5192" t="s">
        <v>64</v>
      </c>
      <c r="C5192">
        <v>2002</v>
      </c>
      <c r="D5192" s="1" t="d">
        <v>2018-10-25</v>
      </c>
      <c r="E5192" s="1" t="str">
        <f t="shared" si="162"/>
        <v>2018</v>
      </c>
      <c r="F5192" s="1" t="str">
        <f t="shared" si="163"/>
        <v>Oct</v>
      </c>
      <c r="G5192" t="s">
        <v>50</v>
      </c>
      <c r="H5192" t="s">
        <v>19</v>
      </c>
      <c r="I5192">
        <v>0.26</v>
      </c>
      <c r="J5192">
        <v>0.1</v>
      </c>
      <c r="K5192">
        <v>0</v>
      </c>
      <c r="L5192">
        <v>0.01</v>
      </c>
      <c r="M5192">
        <v>0.36</v>
      </c>
      <c r="N5192">
        <v>72</v>
      </c>
      <c r="O5192">
        <v>7</v>
      </c>
      <c r="P5192">
        <v>9.3000000000000007</v>
      </c>
      <c r="Q5192">
        <v>18</v>
      </c>
      <c r="R5192" t="s">
        <v>4608</v>
      </c>
      <c r="S5192" t="s">
        <v>20</v>
      </c>
    </row>
    <row r="5193" spans="1:19" x14ac:dyDescent="0.2">
      <c r="A5193" t="s">
        <v>4609</v>
      </c>
      <c r="B5193" t="s">
        <v>55</v>
      </c>
      <c r="C5193">
        <v>2001</v>
      </c>
      <c r="D5193" s="1" t="d">
        <v>2013-12-26</v>
      </c>
      <c r="E5193" s="1" t="str">
        <f t="shared" si="162"/>
        <v>2013</v>
      </c>
      <c r="F5193" s="1" t="str">
        <f t="shared" si="163"/>
        <v>Dec</v>
      </c>
      <c r="G5193" t="s">
        <v>28</v>
      </c>
      <c r="H5193" t="s">
        <v>68</v>
      </c>
      <c r="I5193">
        <v>0.14000000000000001</v>
      </c>
      <c r="J5193">
        <v>0.11</v>
      </c>
      <c r="K5193">
        <v>0.08</v>
      </c>
      <c r="L5193">
        <v>0.04</v>
      </c>
      <c r="M5193">
        <v>0.36</v>
      </c>
      <c r="N5193">
        <v>70</v>
      </c>
      <c r="O5193">
        <v>23</v>
      </c>
      <c r="P5193">
        <v>8.5</v>
      </c>
      <c r="Q5193">
        <v>14</v>
      </c>
      <c r="R5193" t="s">
        <v>4610</v>
      </c>
      <c r="S5193" t="s">
        <v>88</v>
      </c>
    </row>
    <row r="5194" spans="1:19" x14ac:dyDescent="0.2">
      <c r="A5194" t="s">
        <v>4611</v>
      </c>
      <c r="B5194" t="s">
        <v>104</v>
      </c>
      <c r="C5194">
        <v>1997</v>
      </c>
      <c r="D5194" s="1" t="d">
        <v>2009-09-10</v>
      </c>
      <c r="E5194" s="1" t="str">
        <f t="shared" si="162"/>
        <v>2009</v>
      </c>
      <c r="F5194" s="1" t="str">
        <f t="shared" si="163"/>
        <v>Sep</v>
      </c>
      <c r="G5194" t="s">
        <v>50</v>
      </c>
      <c r="H5194" t="s">
        <v>372</v>
      </c>
      <c r="I5194">
        <v>0</v>
      </c>
      <c r="J5194">
        <v>0</v>
      </c>
      <c r="K5194">
        <v>0.34</v>
      </c>
      <c r="L5194">
        <v>0.02</v>
      </c>
      <c r="M5194">
        <v>0.36</v>
      </c>
    </row>
    <row r="5195" spans="1:19" x14ac:dyDescent="0.2">
      <c r="A5195" t="s">
        <v>4612</v>
      </c>
      <c r="B5195" t="s">
        <v>64</v>
      </c>
      <c r="C5195" t="s">
        <v>286</v>
      </c>
      <c r="D5195" s="1" t="d">
        <v>2007-12-14</v>
      </c>
      <c r="E5195" s="1" t="str">
        <f t="shared" si="162"/>
        <v>2007</v>
      </c>
      <c r="F5195" s="1" t="str">
        <f t="shared" si="163"/>
        <v>Dec</v>
      </c>
      <c r="G5195" t="s">
        <v>50</v>
      </c>
      <c r="H5195" t="s">
        <v>1091</v>
      </c>
      <c r="I5195">
        <v>0.26</v>
      </c>
      <c r="J5195">
        <v>0.1</v>
      </c>
      <c r="K5195">
        <v>0</v>
      </c>
      <c r="L5195">
        <v>0.01</v>
      </c>
      <c r="M5195">
        <v>0.36</v>
      </c>
    </row>
    <row r="5196" spans="1:19" x14ac:dyDescent="0.2">
      <c r="A5196" t="s">
        <v>3313</v>
      </c>
      <c r="B5196" t="s">
        <v>44</v>
      </c>
      <c r="C5196">
        <v>2009</v>
      </c>
      <c r="D5196" s="1" t="d">
        <v>1989-03-12</v>
      </c>
      <c r="E5196" s="1" t="str">
        <f t="shared" si="162"/>
        <v>1989</v>
      </c>
      <c r="F5196" s="1" t="str">
        <f t="shared" si="163"/>
        <v>Mar</v>
      </c>
      <c r="G5196" t="s">
        <v>86</v>
      </c>
      <c r="H5196" t="s">
        <v>3314</v>
      </c>
      <c r="I5196">
        <v>0.21</v>
      </c>
      <c r="J5196">
        <v>0.08</v>
      </c>
      <c r="K5196">
        <v>0.04</v>
      </c>
      <c r="L5196">
        <v>0.03</v>
      </c>
      <c r="M5196">
        <v>0.36</v>
      </c>
      <c r="N5196">
        <v>86</v>
      </c>
      <c r="O5196">
        <v>51</v>
      </c>
      <c r="P5196">
        <v>8.5</v>
      </c>
      <c r="Q5196">
        <v>70</v>
      </c>
      <c r="R5196" t="s">
        <v>2748</v>
      </c>
      <c r="S5196" t="s">
        <v>88</v>
      </c>
    </row>
    <row r="5197" spans="1:19" x14ac:dyDescent="0.2">
      <c r="A5197" t="s">
        <v>4613</v>
      </c>
      <c r="B5197" t="s">
        <v>57</v>
      </c>
      <c r="C5197">
        <v>1997</v>
      </c>
      <c r="D5197" s="1" t="d">
        <v>2003-05-10</v>
      </c>
      <c r="E5197" s="1" t="str">
        <f t="shared" si="162"/>
        <v>2003</v>
      </c>
      <c r="F5197" s="1" t="str">
        <f t="shared" si="163"/>
        <v>May</v>
      </c>
      <c r="G5197" t="s">
        <v>1</v>
      </c>
      <c r="H5197" t="s">
        <v>19</v>
      </c>
      <c r="I5197">
        <v>0</v>
      </c>
      <c r="J5197">
        <v>0</v>
      </c>
      <c r="K5197">
        <v>0.36</v>
      </c>
      <c r="L5197">
        <v>0</v>
      </c>
      <c r="M5197">
        <v>0.36</v>
      </c>
    </row>
    <row r="5198" spans="1:19" x14ac:dyDescent="0.2">
      <c r="A5198" t="s">
        <v>4614</v>
      </c>
      <c r="B5198" t="s">
        <v>104</v>
      </c>
      <c r="C5198">
        <v>1997</v>
      </c>
      <c r="D5198" s="1" t="d">
        <v>1990-11-27</v>
      </c>
      <c r="E5198" s="1" t="str">
        <f t="shared" si="162"/>
        <v>1990</v>
      </c>
      <c r="F5198" s="1" t="str">
        <f t="shared" si="163"/>
        <v>Nov</v>
      </c>
      <c r="G5198" t="s">
        <v>18</v>
      </c>
      <c r="H5198" t="s">
        <v>4615</v>
      </c>
      <c r="I5198">
        <v>0.2</v>
      </c>
      <c r="J5198">
        <v>0.14000000000000001</v>
      </c>
      <c r="K5198">
        <v>0</v>
      </c>
      <c r="L5198">
        <v>0.02</v>
      </c>
      <c r="M5198">
        <v>0.36</v>
      </c>
    </row>
    <row r="5199" spans="1:19" x14ac:dyDescent="0.2">
      <c r="A5199" t="s">
        <v>2143</v>
      </c>
      <c r="B5199" t="s">
        <v>55</v>
      </c>
      <c r="C5199">
        <v>2000</v>
      </c>
      <c r="D5199" s="1" t="d">
        <v>2011-11-17</v>
      </c>
      <c r="E5199" s="1" t="str">
        <f t="shared" si="162"/>
        <v>2011</v>
      </c>
      <c r="F5199" s="1" t="str">
        <f t="shared" si="163"/>
        <v>Nov</v>
      </c>
      <c r="G5199" t="s">
        <v>18</v>
      </c>
      <c r="H5199" t="s">
        <v>68</v>
      </c>
      <c r="I5199">
        <v>0.18</v>
      </c>
      <c r="J5199">
        <v>0.14000000000000001</v>
      </c>
      <c r="K5199">
        <v>0</v>
      </c>
      <c r="L5199">
        <v>0.05</v>
      </c>
      <c r="M5199">
        <v>0.36</v>
      </c>
      <c r="N5199">
        <v>51</v>
      </c>
      <c r="O5199">
        <v>16</v>
      </c>
      <c r="P5199" t="s">
        <v>203</v>
      </c>
      <c r="R5199" t="s">
        <v>1626</v>
      </c>
      <c r="S5199" t="s">
        <v>20</v>
      </c>
    </row>
    <row r="5200" spans="1:19" x14ac:dyDescent="0.2">
      <c r="A5200" t="s">
        <v>2373</v>
      </c>
      <c r="B5200" t="s">
        <v>137</v>
      </c>
      <c r="C5200">
        <v>2005</v>
      </c>
      <c r="D5200" s="1" t="d">
        <v>2005-08-25</v>
      </c>
      <c r="E5200" s="1" t="str">
        <f t="shared" si="162"/>
        <v>2005</v>
      </c>
      <c r="F5200" s="1" t="str">
        <f t="shared" si="163"/>
        <v>Aug</v>
      </c>
      <c r="G5200" t="s">
        <v>50</v>
      </c>
      <c r="H5200" t="s">
        <v>51</v>
      </c>
      <c r="I5200">
        <v>0.27</v>
      </c>
      <c r="J5200">
        <v>0.08</v>
      </c>
      <c r="K5200">
        <v>0</v>
      </c>
      <c r="L5200">
        <v>0.01</v>
      </c>
      <c r="M5200">
        <v>0.36</v>
      </c>
      <c r="N5200">
        <v>84</v>
      </c>
      <c r="O5200">
        <v>27</v>
      </c>
      <c r="P5200">
        <v>8.6999999999999993</v>
      </c>
      <c r="Q5200">
        <v>15</v>
      </c>
      <c r="R5200" t="s">
        <v>426</v>
      </c>
      <c r="S5200" t="s">
        <v>20</v>
      </c>
    </row>
    <row r="5201" spans="1:19" x14ac:dyDescent="0.2">
      <c r="A5201" t="s">
        <v>4616</v>
      </c>
      <c r="B5201" t="s">
        <v>95</v>
      </c>
      <c r="C5201">
        <v>2000</v>
      </c>
      <c r="D5201" s="1" t="d">
        <v>2014-05-12</v>
      </c>
      <c r="E5201" s="1" t="str">
        <f t="shared" si="162"/>
        <v>2014</v>
      </c>
      <c r="F5201" s="1" t="str">
        <f t="shared" si="163"/>
        <v>May</v>
      </c>
      <c r="G5201" t="s">
        <v>50</v>
      </c>
      <c r="H5201" t="s">
        <v>484</v>
      </c>
      <c r="I5201">
        <v>0.28999999999999998</v>
      </c>
      <c r="J5201">
        <v>0.06</v>
      </c>
      <c r="K5201">
        <v>0</v>
      </c>
      <c r="L5201">
        <v>0</v>
      </c>
      <c r="M5201">
        <v>0.36</v>
      </c>
    </row>
    <row r="5202" spans="1:19" x14ac:dyDescent="0.2">
      <c r="A5202" t="s">
        <v>4617</v>
      </c>
      <c r="B5202" t="s">
        <v>95</v>
      </c>
      <c r="C5202">
        <v>1997</v>
      </c>
      <c r="D5202" s="1" t="d">
        <v>1998-04-27</v>
      </c>
      <c r="E5202" s="1" t="str">
        <f t="shared" si="162"/>
        <v>1998</v>
      </c>
      <c r="F5202" s="1" t="str">
        <f t="shared" si="163"/>
        <v>Apr</v>
      </c>
      <c r="G5202" t="s">
        <v>30</v>
      </c>
      <c r="H5202" t="s">
        <v>19</v>
      </c>
      <c r="I5202">
        <v>0.28999999999999998</v>
      </c>
      <c r="J5202">
        <v>0.06</v>
      </c>
      <c r="K5202">
        <v>0</v>
      </c>
      <c r="L5202">
        <v>0</v>
      </c>
      <c r="M5202">
        <v>0.36</v>
      </c>
    </row>
    <row r="5203" spans="1:19" x14ac:dyDescent="0.2">
      <c r="A5203" t="s">
        <v>4618</v>
      </c>
      <c r="B5203" t="s">
        <v>22</v>
      </c>
      <c r="C5203">
        <v>1993</v>
      </c>
      <c r="D5203" s="1" t="d">
        <v>1991-07-13</v>
      </c>
      <c r="E5203" s="1" t="str">
        <f t="shared" si="162"/>
        <v>1991</v>
      </c>
      <c r="F5203" s="1" t="str">
        <f t="shared" si="163"/>
        <v>Jul</v>
      </c>
      <c r="G5203" t="s">
        <v>50</v>
      </c>
      <c r="H5203" t="s">
        <v>1828</v>
      </c>
      <c r="I5203">
        <v>0.25</v>
      </c>
      <c r="J5203">
        <v>0.1</v>
      </c>
      <c r="K5203">
        <v>0</v>
      </c>
      <c r="L5203">
        <v>0.01</v>
      </c>
      <c r="M5203">
        <v>0.36</v>
      </c>
    </row>
    <row r="5204" spans="1:19" x14ac:dyDescent="0.2">
      <c r="A5204" t="s">
        <v>4619</v>
      </c>
      <c r="B5204" t="s">
        <v>95</v>
      </c>
      <c r="C5204">
        <v>1997</v>
      </c>
      <c r="D5204" s="1" t="d">
        <v>1996-07-27</v>
      </c>
      <c r="E5204" s="1" t="str">
        <f t="shared" si="162"/>
        <v>1996</v>
      </c>
      <c r="F5204" s="1" t="str">
        <f t="shared" si="163"/>
        <v>Jul</v>
      </c>
      <c r="G5204" t="s">
        <v>50</v>
      </c>
      <c r="H5204" t="s">
        <v>234</v>
      </c>
      <c r="I5204">
        <v>7.0000000000000007E-2</v>
      </c>
      <c r="J5204">
        <v>0.02</v>
      </c>
      <c r="K5204">
        <v>0.23</v>
      </c>
      <c r="L5204">
        <v>0.04</v>
      </c>
      <c r="M5204">
        <v>0.36</v>
      </c>
    </row>
    <row r="5205" spans="1:19" x14ac:dyDescent="0.2">
      <c r="A5205" t="s">
        <v>4245</v>
      </c>
      <c r="B5205" t="s">
        <v>17</v>
      </c>
      <c r="C5205">
        <v>2009</v>
      </c>
      <c r="D5205" s="1" t="d">
        <v>1996-08-31</v>
      </c>
      <c r="E5205" s="1" t="str">
        <f t="shared" si="162"/>
        <v>1996</v>
      </c>
      <c r="F5205" s="1" t="str">
        <f t="shared" si="163"/>
        <v>Aug</v>
      </c>
      <c r="G5205" t="s">
        <v>86</v>
      </c>
      <c r="H5205" t="s">
        <v>484</v>
      </c>
      <c r="I5205">
        <v>0.3</v>
      </c>
      <c r="J5205">
        <v>0.03</v>
      </c>
      <c r="K5205">
        <v>0</v>
      </c>
      <c r="L5205">
        <v>0.03</v>
      </c>
      <c r="M5205">
        <v>0.36</v>
      </c>
      <c r="N5205">
        <v>49</v>
      </c>
      <c r="O5205">
        <v>16</v>
      </c>
      <c r="P5205">
        <v>6.2</v>
      </c>
      <c r="Q5205">
        <v>14</v>
      </c>
      <c r="R5205" t="s">
        <v>2205</v>
      </c>
      <c r="S5205" t="s">
        <v>112</v>
      </c>
    </row>
    <row r="5206" spans="1:19" x14ac:dyDescent="0.2">
      <c r="A5206" t="s">
        <v>4312</v>
      </c>
      <c r="B5206" t="s">
        <v>17</v>
      </c>
      <c r="C5206">
        <v>2008</v>
      </c>
      <c r="D5206" s="1" t="d">
        <v>1995-04-07</v>
      </c>
      <c r="E5206" s="1" t="str">
        <f t="shared" si="162"/>
        <v>1995</v>
      </c>
      <c r="F5206" s="1" t="str">
        <f t="shared" si="163"/>
        <v>Apr</v>
      </c>
      <c r="G5206" t="s">
        <v>50</v>
      </c>
      <c r="H5206" t="s">
        <v>568</v>
      </c>
      <c r="I5206">
        <v>0.31</v>
      </c>
      <c r="J5206">
        <v>0.02</v>
      </c>
      <c r="K5206">
        <v>0</v>
      </c>
      <c r="L5206">
        <v>0.03</v>
      </c>
      <c r="M5206">
        <v>0.36</v>
      </c>
      <c r="N5206">
        <v>63</v>
      </c>
      <c r="O5206">
        <v>5</v>
      </c>
      <c r="P5206">
        <v>7.1</v>
      </c>
      <c r="Q5206">
        <v>12</v>
      </c>
      <c r="R5206" t="s">
        <v>255</v>
      </c>
      <c r="S5206" t="s">
        <v>88</v>
      </c>
    </row>
    <row r="5207" spans="1:19" x14ac:dyDescent="0.2">
      <c r="A5207" t="s">
        <v>4620</v>
      </c>
      <c r="B5207" t="s">
        <v>104</v>
      </c>
      <c r="C5207">
        <v>2001</v>
      </c>
      <c r="D5207" s="1" t="d">
        <v>1997-07-06</v>
      </c>
      <c r="E5207" s="1" t="str">
        <f t="shared" si="162"/>
        <v>1997</v>
      </c>
      <c r="F5207" s="1" t="str">
        <f t="shared" si="163"/>
        <v>Jul</v>
      </c>
      <c r="G5207" t="s">
        <v>24</v>
      </c>
      <c r="H5207" t="s">
        <v>71</v>
      </c>
      <c r="I5207">
        <v>0.2</v>
      </c>
      <c r="J5207">
        <v>0.14000000000000001</v>
      </c>
      <c r="K5207">
        <v>0</v>
      </c>
      <c r="L5207">
        <v>0.02</v>
      </c>
      <c r="M5207">
        <v>0.36</v>
      </c>
      <c r="N5207">
        <v>54</v>
      </c>
      <c r="O5207">
        <v>16</v>
      </c>
      <c r="P5207">
        <v>6.3</v>
      </c>
      <c r="Q5207">
        <v>4</v>
      </c>
      <c r="R5207" t="s">
        <v>2278</v>
      </c>
      <c r="S5207" t="s">
        <v>88</v>
      </c>
    </row>
    <row r="5208" spans="1:19" x14ac:dyDescent="0.2">
      <c r="A5208" t="s">
        <v>2760</v>
      </c>
      <c r="B5208" t="s">
        <v>64</v>
      </c>
      <c r="C5208">
        <v>2001</v>
      </c>
      <c r="D5208" s="1" t="d">
        <v>2000-10-12</v>
      </c>
      <c r="E5208" s="1" t="str">
        <f t="shared" si="162"/>
        <v>2000</v>
      </c>
      <c r="F5208" s="1" t="str">
        <f t="shared" si="163"/>
        <v>Oct</v>
      </c>
      <c r="G5208" t="s">
        <v>18</v>
      </c>
      <c r="H5208" t="s">
        <v>71</v>
      </c>
      <c r="I5208">
        <v>0.26</v>
      </c>
      <c r="J5208">
        <v>0.1</v>
      </c>
      <c r="K5208">
        <v>0</v>
      </c>
      <c r="L5208">
        <v>0.01</v>
      </c>
      <c r="M5208">
        <v>0.36</v>
      </c>
      <c r="N5208">
        <v>58</v>
      </c>
      <c r="O5208">
        <v>7</v>
      </c>
      <c r="P5208" t="s">
        <v>203</v>
      </c>
      <c r="R5208" t="s">
        <v>1708</v>
      </c>
      <c r="S5208" t="s">
        <v>20</v>
      </c>
    </row>
    <row r="5209" spans="1:19" x14ac:dyDescent="0.2">
      <c r="A5209" t="s">
        <v>4621</v>
      </c>
      <c r="B5209" t="s">
        <v>17</v>
      </c>
      <c r="C5209">
        <v>2008</v>
      </c>
      <c r="D5209" s="1" t="d">
        <v>2004-04-11</v>
      </c>
      <c r="E5209" s="1" t="str">
        <f t="shared" si="162"/>
        <v>2004</v>
      </c>
      <c r="F5209" s="1" t="str">
        <f t="shared" si="163"/>
        <v>Apr</v>
      </c>
      <c r="G5209" t="s">
        <v>18</v>
      </c>
      <c r="H5209" t="s">
        <v>4622</v>
      </c>
      <c r="I5209">
        <v>0.33</v>
      </c>
      <c r="J5209">
        <v>0</v>
      </c>
      <c r="K5209">
        <v>0</v>
      </c>
      <c r="L5209">
        <v>0.03</v>
      </c>
      <c r="M5209">
        <v>0.36</v>
      </c>
      <c r="P5209" t="s">
        <v>203</v>
      </c>
      <c r="R5209" t="s">
        <v>4535</v>
      </c>
      <c r="S5209" t="s">
        <v>88</v>
      </c>
    </row>
    <row r="5210" spans="1:19" x14ac:dyDescent="0.2">
      <c r="A5210" t="s">
        <v>4623</v>
      </c>
      <c r="B5210" t="s">
        <v>17</v>
      </c>
      <c r="C5210">
        <v>2010</v>
      </c>
      <c r="D5210" s="1" t="d">
        <v>2003-11-12</v>
      </c>
      <c r="E5210" s="1" t="str">
        <f t="shared" si="162"/>
        <v>2003</v>
      </c>
      <c r="F5210" s="1" t="str">
        <f t="shared" si="163"/>
        <v>Nov</v>
      </c>
      <c r="G5210" t="s">
        <v>39</v>
      </c>
      <c r="H5210" t="s">
        <v>71</v>
      </c>
      <c r="I5210">
        <v>0.3</v>
      </c>
      <c r="J5210">
        <v>0.03</v>
      </c>
      <c r="K5210">
        <v>0</v>
      </c>
      <c r="L5210">
        <v>0.03</v>
      </c>
      <c r="M5210">
        <v>0.36</v>
      </c>
      <c r="P5210" t="s">
        <v>203</v>
      </c>
      <c r="R5210" t="s">
        <v>71</v>
      </c>
      <c r="S5210" t="s">
        <v>20</v>
      </c>
    </row>
    <row r="5211" spans="1:19" x14ac:dyDescent="0.2">
      <c r="A5211" t="s">
        <v>4624</v>
      </c>
      <c r="B5211" t="s">
        <v>137</v>
      </c>
      <c r="C5211">
        <v>2004</v>
      </c>
      <c r="D5211" s="1" t="d">
        <v>2020-02-28</v>
      </c>
      <c r="E5211" s="1" t="str">
        <f t="shared" si="162"/>
        <v>2020</v>
      </c>
      <c r="F5211" s="1" t="str">
        <f t="shared" si="163"/>
        <v>Feb</v>
      </c>
      <c r="G5211" t="s">
        <v>39</v>
      </c>
      <c r="H5211" t="s">
        <v>45</v>
      </c>
      <c r="I5211">
        <v>0.27</v>
      </c>
      <c r="J5211">
        <v>0.08</v>
      </c>
      <c r="K5211">
        <v>0</v>
      </c>
      <c r="L5211">
        <v>0.01</v>
      </c>
      <c r="M5211">
        <v>0.36</v>
      </c>
      <c r="N5211">
        <v>81</v>
      </c>
      <c r="O5211">
        <v>66</v>
      </c>
      <c r="P5211">
        <v>7.5</v>
      </c>
      <c r="Q5211">
        <v>23</v>
      </c>
      <c r="R5211" t="s">
        <v>1897</v>
      </c>
      <c r="S5211" t="s">
        <v>88</v>
      </c>
    </row>
    <row r="5212" spans="1:19" x14ac:dyDescent="0.2">
      <c r="A5212" t="s">
        <v>4625</v>
      </c>
      <c r="B5212" t="s">
        <v>159</v>
      </c>
      <c r="C5212">
        <v>2006</v>
      </c>
      <c r="D5212" s="1" t="d">
        <v>2018-02-20</v>
      </c>
      <c r="E5212" s="1" t="str">
        <f t="shared" si="162"/>
        <v>2018</v>
      </c>
      <c r="F5212" s="1" t="str">
        <f t="shared" si="163"/>
        <v>Feb</v>
      </c>
      <c r="G5212" t="s">
        <v>28</v>
      </c>
      <c r="H5212" t="s">
        <v>242</v>
      </c>
      <c r="I5212">
        <v>0.17</v>
      </c>
      <c r="J5212">
        <v>0.01</v>
      </c>
      <c r="K5212">
        <v>0.16</v>
      </c>
      <c r="L5212">
        <v>0.02</v>
      </c>
      <c r="M5212">
        <v>0.36</v>
      </c>
      <c r="N5212">
        <v>80</v>
      </c>
      <c r="O5212">
        <v>39</v>
      </c>
      <c r="P5212">
        <v>8.4</v>
      </c>
      <c r="Q5212">
        <v>57</v>
      </c>
      <c r="R5212" t="s">
        <v>461</v>
      </c>
      <c r="S5212" t="s">
        <v>88</v>
      </c>
    </row>
    <row r="5213" spans="1:19" x14ac:dyDescent="0.2">
      <c r="A5213" t="s">
        <v>4626</v>
      </c>
      <c r="B5213" t="s">
        <v>64</v>
      </c>
      <c r="C5213">
        <v>2002</v>
      </c>
      <c r="D5213" s="1" t="d">
        <v>2015-08-31</v>
      </c>
      <c r="E5213" s="1" t="str">
        <f t="shared" si="162"/>
        <v>2015</v>
      </c>
      <c r="F5213" s="1" t="str">
        <f t="shared" si="163"/>
        <v>Aug</v>
      </c>
      <c r="G5213" t="s">
        <v>39</v>
      </c>
      <c r="H5213" t="s">
        <v>4627</v>
      </c>
      <c r="I5213">
        <v>0</v>
      </c>
      <c r="J5213">
        <v>0</v>
      </c>
      <c r="K5213">
        <v>0.35</v>
      </c>
      <c r="L5213">
        <v>0.01</v>
      </c>
      <c r="M5213">
        <v>0.36</v>
      </c>
    </row>
    <row r="5214" spans="1:19" x14ac:dyDescent="0.2">
      <c r="A5214" t="s">
        <v>4628</v>
      </c>
      <c r="B5214" t="s">
        <v>57</v>
      </c>
      <c r="C5214">
        <v>1994</v>
      </c>
      <c r="D5214" s="1" t="d">
        <v>2004-07-12</v>
      </c>
      <c r="E5214" s="1" t="str">
        <f t="shared" si="162"/>
        <v>2004</v>
      </c>
      <c r="F5214" s="1" t="str">
        <f t="shared" si="163"/>
        <v>Jul</v>
      </c>
      <c r="G5214" t="s">
        <v>28</v>
      </c>
      <c r="H5214" t="s">
        <v>3374</v>
      </c>
      <c r="I5214">
        <v>0</v>
      </c>
      <c r="J5214">
        <v>0</v>
      </c>
      <c r="K5214">
        <v>0.36</v>
      </c>
      <c r="L5214">
        <v>0</v>
      </c>
      <c r="M5214">
        <v>0.36</v>
      </c>
    </row>
    <row r="5215" spans="1:19" x14ac:dyDescent="0.2">
      <c r="A5215" t="s">
        <v>2818</v>
      </c>
      <c r="B5215" t="s">
        <v>104</v>
      </c>
      <c r="C5215">
        <v>1999</v>
      </c>
      <c r="D5215" s="1" t="d">
        <v>1999-07-03</v>
      </c>
      <c r="E5215" s="1" t="str">
        <f t="shared" si="162"/>
        <v>1999</v>
      </c>
      <c r="F5215" s="1" t="str">
        <f t="shared" si="163"/>
        <v>Jul</v>
      </c>
      <c r="G5215" t="s">
        <v>24</v>
      </c>
      <c r="H5215" t="s">
        <v>2819</v>
      </c>
      <c r="I5215">
        <v>0.2</v>
      </c>
      <c r="J5215">
        <v>0.14000000000000001</v>
      </c>
      <c r="K5215">
        <v>0</v>
      </c>
      <c r="L5215">
        <v>0.02</v>
      </c>
      <c r="M5215">
        <v>0.36</v>
      </c>
    </row>
    <row r="5216" spans="1:19" x14ac:dyDescent="0.2">
      <c r="A5216" t="s">
        <v>2235</v>
      </c>
      <c r="B5216" t="s">
        <v>75</v>
      </c>
      <c r="C5216">
        <v>2015</v>
      </c>
      <c r="D5216" s="1" t="d">
        <v>2007-02-18</v>
      </c>
      <c r="E5216" s="1" t="str">
        <f t="shared" si="162"/>
        <v>2007</v>
      </c>
      <c r="F5216" s="1" t="str">
        <f t="shared" si="163"/>
        <v>Feb</v>
      </c>
      <c r="G5216" t="s">
        <v>34</v>
      </c>
      <c r="H5216" t="s">
        <v>111</v>
      </c>
      <c r="I5216">
        <v>0.17</v>
      </c>
      <c r="J5216">
        <v>0.13</v>
      </c>
      <c r="K5216">
        <v>0</v>
      </c>
      <c r="L5216">
        <v>0.06</v>
      </c>
      <c r="M5216">
        <v>0.36</v>
      </c>
      <c r="N5216">
        <v>73</v>
      </c>
      <c r="O5216">
        <v>10</v>
      </c>
      <c r="P5216">
        <v>6.8</v>
      </c>
      <c r="Q5216">
        <v>20</v>
      </c>
      <c r="R5216" t="s">
        <v>111</v>
      </c>
      <c r="S5216" t="s">
        <v>112</v>
      </c>
    </row>
    <row r="5217" spans="1:19" x14ac:dyDescent="0.2">
      <c r="A5217" t="s">
        <v>3386</v>
      </c>
      <c r="B5217" t="s">
        <v>137</v>
      </c>
      <c r="C5217">
        <v>2003</v>
      </c>
      <c r="D5217" s="1" t="d">
        <v>2008-02-26</v>
      </c>
      <c r="E5217" s="1" t="str">
        <f t="shared" si="162"/>
        <v>2008</v>
      </c>
      <c r="F5217" s="1" t="str">
        <f t="shared" si="163"/>
        <v>Feb</v>
      </c>
      <c r="G5217" t="s">
        <v>18</v>
      </c>
      <c r="H5217" t="s">
        <v>151</v>
      </c>
      <c r="I5217">
        <v>0.27</v>
      </c>
      <c r="J5217">
        <v>0.08</v>
      </c>
      <c r="K5217">
        <v>0</v>
      </c>
      <c r="L5217">
        <v>0.01</v>
      </c>
      <c r="M5217">
        <v>0.36</v>
      </c>
      <c r="N5217">
        <v>91</v>
      </c>
      <c r="O5217">
        <v>25</v>
      </c>
      <c r="P5217">
        <v>8.9</v>
      </c>
      <c r="Q5217">
        <v>45</v>
      </c>
      <c r="R5217" t="s">
        <v>426</v>
      </c>
      <c r="S5217" t="s">
        <v>20</v>
      </c>
    </row>
    <row r="5218" spans="1:19" x14ac:dyDescent="0.2">
      <c r="A5218" t="s">
        <v>4629</v>
      </c>
      <c r="B5218" t="s">
        <v>55</v>
      </c>
      <c r="C5218">
        <v>2005</v>
      </c>
      <c r="D5218" s="1" t="d">
        <v>2007-12-12</v>
      </c>
      <c r="E5218" s="1" t="str">
        <f t="shared" si="162"/>
        <v>2007</v>
      </c>
      <c r="F5218" s="1" t="str">
        <f t="shared" si="163"/>
        <v>Dec</v>
      </c>
      <c r="G5218" t="s">
        <v>86</v>
      </c>
      <c r="H5218" t="s">
        <v>155</v>
      </c>
      <c r="I5218">
        <v>0</v>
      </c>
      <c r="J5218">
        <v>0</v>
      </c>
      <c r="K5218">
        <v>0.36</v>
      </c>
      <c r="L5218">
        <v>0</v>
      </c>
      <c r="M5218">
        <v>0.36</v>
      </c>
    </row>
    <row r="5219" spans="1:19" x14ac:dyDescent="0.2">
      <c r="A5219" t="s">
        <v>4630</v>
      </c>
      <c r="B5219" t="s">
        <v>55</v>
      </c>
      <c r="C5219">
        <v>2004</v>
      </c>
      <c r="D5219" s="1" t="d">
        <v>2016-03-12</v>
      </c>
      <c r="E5219" s="1" t="str">
        <f t="shared" si="162"/>
        <v>2016</v>
      </c>
      <c r="F5219" s="1" t="str">
        <f t="shared" si="163"/>
        <v>Mar</v>
      </c>
      <c r="G5219" t="s">
        <v>18</v>
      </c>
      <c r="H5219" t="s">
        <v>1830</v>
      </c>
      <c r="I5219">
        <v>0.18</v>
      </c>
      <c r="J5219">
        <v>0.14000000000000001</v>
      </c>
      <c r="K5219">
        <v>0</v>
      </c>
      <c r="L5219">
        <v>0.05</v>
      </c>
      <c r="M5219">
        <v>0.36</v>
      </c>
      <c r="N5219">
        <v>59</v>
      </c>
      <c r="O5219">
        <v>6</v>
      </c>
      <c r="P5219">
        <v>8.6999999999999993</v>
      </c>
      <c r="Q5219">
        <v>32</v>
      </c>
      <c r="R5219" t="s">
        <v>71</v>
      </c>
      <c r="S5219" t="s">
        <v>20</v>
      </c>
    </row>
    <row r="5220" spans="1:19" x14ac:dyDescent="0.2">
      <c r="A5220" t="s">
        <v>4631</v>
      </c>
      <c r="B5220" t="s">
        <v>32</v>
      </c>
      <c r="C5220">
        <v>2007</v>
      </c>
      <c r="D5220" s="1" t="d">
        <v>2009-04-08</v>
      </c>
      <c r="E5220" s="1" t="str">
        <f t="shared" si="162"/>
        <v>2009</v>
      </c>
      <c r="F5220" s="1" t="str">
        <f t="shared" si="163"/>
        <v>Apr</v>
      </c>
      <c r="G5220" t="s">
        <v>24</v>
      </c>
      <c r="H5220" t="s">
        <v>4632</v>
      </c>
      <c r="I5220">
        <v>0.33</v>
      </c>
      <c r="J5220">
        <v>0</v>
      </c>
      <c r="K5220">
        <v>0</v>
      </c>
      <c r="L5220">
        <v>0.02</v>
      </c>
      <c r="M5220">
        <v>0.36</v>
      </c>
    </row>
    <row r="5221" spans="1:19" x14ac:dyDescent="0.2">
      <c r="A5221" t="s">
        <v>4633</v>
      </c>
      <c r="B5221" t="s">
        <v>55</v>
      </c>
      <c r="C5221">
        <v>2004</v>
      </c>
      <c r="D5221" s="1" t="d">
        <v>2000-06-23</v>
      </c>
      <c r="E5221" s="1" t="str">
        <f t="shared" si="162"/>
        <v>2000</v>
      </c>
      <c r="F5221" s="1" t="str">
        <f t="shared" si="163"/>
        <v>Jun</v>
      </c>
      <c r="G5221" t="s">
        <v>18</v>
      </c>
      <c r="H5221" t="s">
        <v>151</v>
      </c>
      <c r="I5221">
        <v>0</v>
      </c>
      <c r="J5221">
        <v>0</v>
      </c>
      <c r="K5221">
        <v>0.36</v>
      </c>
      <c r="L5221">
        <v>0</v>
      </c>
      <c r="M5221">
        <v>0.36</v>
      </c>
    </row>
    <row r="5222" spans="1:19" x14ac:dyDescent="0.2">
      <c r="A5222" t="s">
        <v>4065</v>
      </c>
      <c r="B5222" t="s">
        <v>44</v>
      </c>
      <c r="C5222">
        <v>2010</v>
      </c>
      <c r="D5222" s="1" t="d">
        <v>1994-10-15</v>
      </c>
      <c r="E5222" s="1" t="str">
        <f t="shared" si="162"/>
        <v>1994</v>
      </c>
      <c r="F5222" s="1" t="str">
        <f t="shared" si="163"/>
        <v>Oct</v>
      </c>
      <c r="G5222" t="s">
        <v>50</v>
      </c>
      <c r="H5222" t="s">
        <v>71</v>
      </c>
      <c r="I5222">
        <v>0.24</v>
      </c>
      <c r="J5222">
        <v>0.08</v>
      </c>
      <c r="K5222">
        <v>0</v>
      </c>
      <c r="L5222">
        <v>0.03</v>
      </c>
      <c r="M5222">
        <v>0.36</v>
      </c>
      <c r="N5222">
        <v>76</v>
      </c>
      <c r="O5222">
        <v>68</v>
      </c>
      <c r="P5222">
        <v>7.6</v>
      </c>
      <c r="Q5222">
        <v>96</v>
      </c>
      <c r="R5222" t="s">
        <v>915</v>
      </c>
      <c r="S5222" t="s">
        <v>88</v>
      </c>
    </row>
    <row r="5223" spans="1:19" x14ac:dyDescent="0.2">
      <c r="A5223" t="s">
        <v>4634</v>
      </c>
      <c r="B5223" t="s">
        <v>159</v>
      </c>
      <c r="C5223">
        <v>2012</v>
      </c>
      <c r="D5223" s="1" t="d">
        <v>2001-03-08</v>
      </c>
      <c r="E5223" s="1" t="str">
        <f t="shared" si="162"/>
        <v>2001</v>
      </c>
      <c r="F5223" s="1" t="str">
        <f t="shared" si="163"/>
        <v>Mar</v>
      </c>
      <c r="G5223" t="s">
        <v>272</v>
      </c>
      <c r="H5223" t="s">
        <v>372</v>
      </c>
      <c r="I5223">
        <v>0</v>
      </c>
      <c r="J5223">
        <v>0</v>
      </c>
      <c r="K5223">
        <v>0.36</v>
      </c>
      <c r="L5223">
        <v>0</v>
      </c>
      <c r="M5223">
        <v>0.36</v>
      </c>
    </row>
    <row r="5224" spans="1:19" x14ac:dyDescent="0.2">
      <c r="A5224" t="s">
        <v>3394</v>
      </c>
      <c r="B5224" t="s">
        <v>17</v>
      </c>
      <c r="C5224">
        <v>2007</v>
      </c>
      <c r="D5224" s="1" t="d">
        <v>2004-01-06</v>
      </c>
      <c r="E5224" s="1" t="str">
        <f t="shared" si="162"/>
        <v>2004</v>
      </c>
      <c r="F5224" s="1" t="str">
        <f t="shared" si="163"/>
        <v>Jan</v>
      </c>
      <c r="G5224" t="s">
        <v>50</v>
      </c>
      <c r="H5224" t="s">
        <v>111</v>
      </c>
      <c r="I5224">
        <v>0.3</v>
      </c>
      <c r="J5224">
        <v>0.03</v>
      </c>
      <c r="K5224">
        <v>0</v>
      </c>
      <c r="L5224">
        <v>0.03</v>
      </c>
      <c r="M5224">
        <v>0.36</v>
      </c>
      <c r="N5224">
        <v>60</v>
      </c>
      <c r="O5224">
        <v>17</v>
      </c>
      <c r="P5224">
        <v>5.9</v>
      </c>
      <c r="Q5224">
        <v>11</v>
      </c>
      <c r="R5224" t="s">
        <v>260</v>
      </c>
      <c r="S5224" t="s">
        <v>112</v>
      </c>
    </row>
    <row r="5225" spans="1:19" x14ac:dyDescent="0.2">
      <c r="A5225" t="s">
        <v>4635</v>
      </c>
      <c r="B5225" t="s">
        <v>79</v>
      </c>
      <c r="C5225">
        <v>2014</v>
      </c>
      <c r="D5225" s="1" t="d">
        <v>2019-04-22</v>
      </c>
      <c r="E5225" s="1" t="str">
        <f t="shared" si="162"/>
        <v>2019</v>
      </c>
      <c r="F5225" s="1" t="str">
        <f t="shared" si="163"/>
        <v>Apr</v>
      </c>
      <c r="G5225" t="s">
        <v>28</v>
      </c>
      <c r="H5225" t="s">
        <v>19</v>
      </c>
      <c r="I5225">
        <v>0.08</v>
      </c>
      <c r="J5225">
        <v>0.04</v>
      </c>
      <c r="K5225">
        <v>0.23</v>
      </c>
      <c r="L5225">
        <v>0.01</v>
      </c>
      <c r="M5225">
        <v>0.36</v>
      </c>
      <c r="N5225">
        <v>57</v>
      </c>
      <c r="O5225">
        <v>25</v>
      </c>
      <c r="P5225">
        <v>4.8</v>
      </c>
      <c r="Q5225">
        <v>19</v>
      </c>
      <c r="R5225" t="s">
        <v>4636</v>
      </c>
      <c r="S5225" t="s">
        <v>112</v>
      </c>
    </row>
    <row r="5226" spans="1:19" x14ac:dyDescent="0.2">
      <c r="A5226" t="s">
        <v>4637</v>
      </c>
      <c r="B5226" t="s">
        <v>55</v>
      </c>
      <c r="C5226">
        <v>2003</v>
      </c>
      <c r="D5226" s="1" t="d">
        <v>2019-04-30</v>
      </c>
      <c r="E5226" s="1" t="str">
        <f t="shared" si="162"/>
        <v>2019</v>
      </c>
      <c r="F5226" s="1" t="str">
        <f t="shared" si="163"/>
        <v>Apr</v>
      </c>
      <c r="G5226" t="s">
        <v>1</v>
      </c>
      <c r="H5226" t="s">
        <v>51</v>
      </c>
      <c r="I5226">
        <v>0.18</v>
      </c>
      <c r="J5226">
        <v>0.14000000000000001</v>
      </c>
      <c r="K5226">
        <v>0</v>
      </c>
      <c r="L5226">
        <v>0.05</v>
      </c>
      <c r="M5226">
        <v>0.36</v>
      </c>
    </row>
    <row r="5227" spans="1:19" x14ac:dyDescent="0.2">
      <c r="A5227" t="s">
        <v>4638</v>
      </c>
      <c r="B5227" t="s">
        <v>55</v>
      </c>
      <c r="C5227">
        <v>2003</v>
      </c>
      <c r="D5227" s="1" t="d">
        <v>2014-06-11</v>
      </c>
      <c r="E5227" s="1" t="str">
        <f t="shared" si="162"/>
        <v>2014</v>
      </c>
      <c r="F5227" s="1" t="str">
        <f t="shared" si="163"/>
        <v>Jun</v>
      </c>
      <c r="G5227" t="s">
        <v>28</v>
      </c>
      <c r="H5227" t="s">
        <v>68</v>
      </c>
      <c r="I5227">
        <v>0.18</v>
      </c>
      <c r="J5227">
        <v>0.14000000000000001</v>
      </c>
      <c r="K5227">
        <v>0</v>
      </c>
      <c r="L5227">
        <v>0.05</v>
      </c>
      <c r="M5227">
        <v>0.36</v>
      </c>
      <c r="N5227">
        <v>72</v>
      </c>
      <c r="O5227">
        <v>39</v>
      </c>
      <c r="P5227">
        <v>8.1999999999999993</v>
      </c>
      <c r="Q5227">
        <v>33</v>
      </c>
      <c r="R5227" t="s">
        <v>4639</v>
      </c>
      <c r="S5227" t="s">
        <v>88</v>
      </c>
    </row>
    <row r="5228" spans="1:19" x14ac:dyDescent="0.2">
      <c r="A5228" t="s">
        <v>4640</v>
      </c>
      <c r="B5228" t="s">
        <v>104</v>
      </c>
      <c r="C5228">
        <v>2000</v>
      </c>
      <c r="D5228" s="1" t="d">
        <v>2008-09-24</v>
      </c>
      <c r="E5228" s="1" t="str">
        <f t="shared" si="162"/>
        <v>2008</v>
      </c>
      <c r="F5228" s="1" t="str">
        <f t="shared" si="163"/>
        <v>Sep</v>
      </c>
      <c r="G5228" t="s">
        <v>39</v>
      </c>
      <c r="H5228" t="s">
        <v>234</v>
      </c>
      <c r="I5228">
        <v>0</v>
      </c>
      <c r="J5228">
        <v>0</v>
      </c>
      <c r="K5228">
        <v>0.33</v>
      </c>
      <c r="L5228">
        <v>0.02</v>
      </c>
      <c r="M5228">
        <v>0.36</v>
      </c>
    </row>
    <row r="5229" spans="1:19" x14ac:dyDescent="0.2">
      <c r="A5229" t="s">
        <v>4641</v>
      </c>
      <c r="B5229" t="s">
        <v>49</v>
      </c>
      <c r="C5229">
        <v>2008</v>
      </c>
      <c r="D5229" s="1" t="d">
        <v>2018-12-06</v>
      </c>
      <c r="E5229" s="1" t="str">
        <f t="shared" si="162"/>
        <v>2018</v>
      </c>
      <c r="F5229" s="1" t="str">
        <f t="shared" si="163"/>
        <v>Dec</v>
      </c>
      <c r="G5229" t="s">
        <v>101</v>
      </c>
      <c r="H5229" t="s">
        <v>151</v>
      </c>
      <c r="I5229">
        <v>0</v>
      </c>
      <c r="J5229">
        <v>0</v>
      </c>
      <c r="K5229">
        <v>0.36</v>
      </c>
      <c r="L5229">
        <v>0</v>
      </c>
      <c r="M5229">
        <v>0.36</v>
      </c>
    </row>
    <row r="5230" spans="1:19" x14ac:dyDescent="0.2">
      <c r="A5230" t="s">
        <v>4642</v>
      </c>
      <c r="B5230" t="s">
        <v>64</v>
      </c>
      <c r="C5230">
        <v>2001</v>
      </c>
      <c r="D5230" s="1" t="d">
        <v>2019-08-21</v>
      </c>
      <c r="E5230" s="1" t="str">
        <f t="shared" si="162"/>
        <v>2019</v>
      </c>
      <c r="F5230" s="1" t="str">
        <f t="shared" si="163"/>
        <v>Aug</v>
      </c>
      <c r="G5230" t="s">
        <v>272</v>
      </c>
      <c r="H5230" t="s">
        <v>1201</v>
      </c>
      <c r="I5230">
        <v>0</v>
      </c>
      <c r="J5230">
        <v>0</v>
      </c>
      <c r="K5230">
        <v>0.35</v>
      </c>
      <c r="L5230">
        <v>0.01</v>
      </c>
      <c r="M5230">
        <v>0.36</v>
      </c>
    </row>
    <row r="5231" spans="1:19" x14ac:dyDescent="0.2">
      <c r="A5231" t="s">
        <v>1900</v>
      </c>
      <c r="B5231" t="s">
        <v>171</v>
      </c>
      <c r="C5231">
        <v>2016</v>
      </c>
      <c r="D5231" s="1" t="d">
        <v>1992-03-27</v>
      </c>
      <c r="E5231" s="1" t="str">
        <f t="shared" si="162"/>
        <v>1992</v>
      </c>
      <c r="F5231" s="1" t="str">
        <f t="shared" si="163"/>
        <v>Mar</v>
      </c>
      <c r="G5231" t="s">
        <v>50</v>
      </c>
      <c r="H5231" t="s">
        <v>111</v>
      </c>
      <c r="I5231">
        <v>0.17</v>
      </c>
      <c r="J5231">
        <v>0.16</v>
      </c>
      <c r="K5231">
        <v>0</v>
      </c>
      <c r="L5231">
        <v>0.03</v>
      </c>
      <c r="M5231">
        <v>0.36</v>
      </c>
      <c r="N5231">
        <v>83</v>
      </c>
      <c r="O5231">
        <v>9</v>
      </c>
      <c r="P5231">
        <v>7.7</v>
      </c>
      <c r="Q5231">
        <v>131</v>
      </c>
      <c r="R5231" t="s">
        <v>260</v>
      </c>
      <c r="S5231" t="s">
        <v>53</v>
      </c>
    </row>
    <row r="5232" spans="1:19" x14ac:dyDescent="0.2">
      <c r="A5232" t="s">
        <v>3010</v>
      </c>
      <c r="B5232" t="s">
        <v>159</v>
      </c>
      <c r="C5232">
        <v>2008</v>
      </c>
      <c r="D5232" s="1" t="d">
        <v>2011-10-11</v>
      </c>
      <c r="E5232" s="1" t="str">
        <f t="shared" si="162"/>
        <v>2011</v>
      </c>
      <c r="F5232" s="1" t="str">
        <f t="shared" si="163"/>
        <v>Oct</v>
      </c>
      <c r="G5232" t="s">
        <v>18</v>
      </c>
      <c r="H5232" t="s">
        <v>134</v>
      </c>
      <c r="I5232">
        <v>7.0000000000000007E-2</v>
      </c>
      <c r="J5232">
        <v>0.18</v>
      </c>
      <c r="K5232">
        <v>0</v>
      </c>
      <c r="L5232">
        <v>0.1</v>
      </c>
      <c r="M5232">
        <v>0.36</v>
      </c>
      <c r="N5232">
        <v>53</v>
      </c>
      <c r="O5232">
        <v>4</v>
      </c>
      <c r="P5232">
        <v>5.5</v>
      </c>
      <c r="Q5232">
        <v>6</v>
      </c>
      <c r="R5232" t="s">
        <v>1518</v>
      </c>
      <c r="S5232" t="s">
        <v>20</v>
      </c>
    </row>
    <row r="5233" spans="1:19" x14ac:dyDescent="0.2">
      <c r="A5233" t="s">
        <v>4643</v>
      </c>
      <c r="B5233" t="s">
        <v>104</v>
      </c>
      <c r="C5233">
        <v>1995</v>
      </c>
      <c r="D5233" s="1" t="d">
        <v>2005-10-02</v>
      </c>
      <c r="E5233" s="1" t="str">
        <f t="shared" si="162"/>
        <v>2005</v>
      </c>
      <c r="F5233" s="1" t="str">
        <f t="shared" si="163"/>
        <v>Oct</v>
      </c>
      <c r="G5233" t="s">
        <v>86</v>
      </c>
      <c r="H5233" t="s">
        <v>3829</v>
      </c>
      <c r="I5233">
        <v>0</v>
      </c>
      <c r="J5233">
        <v>0</v>
      </c>
      <c r="K5233">
        <v>0.33</v>
      </c>
      <c r="L5233">
        <v>0.02</v>
      </c>
      <c r="M5233">
        <v>0.36</v>
      </c>
    </row>
    <row r="5234" spans="1:19" x14ac:dyDescent="0.2">
      <c r="A5234" t="s">
        <v>4644</v>
      </c>
      <c r="B5234">
        <v>2600</v>
      </c>
      <c r="C5234">
        <v>1981</v>
      </c>
      <c r="D5234" s="1" t="d">
        <v>1992-08-14</v>
      </c>
      <c r="E5234" s="1" t="str">
        <f t="shared" si="162"/>
        <v>1992</v>
      </c>
      <c r="F5234" s="1" t="str">
        <f t="shared" si="163"/>
        <v>Aug</v>
      </c>
      <c r="G5234" t="s">
        <v>50</v>
      </c>
      <c r="H5234" t="s">
        <v>2944</v>
      </c>
      <c r="I5234">
        <v>0.33</v>
      </c>
      <c r="J5234">
        <v>0.02</v>
      </c>
      <c r="K5234">
        <v>0</v>
      </c>
      <c r="L5234">
        <v>0</v>
      </c>
      <c r="M5234">
        <v>0.36</v>
      </c>
    </row>
    <row r="5235" spans="1:19" x14ac:dyDescent="0.2">
      <c r="A5235" t="s">
        <v>737</v>
      </c>
      <c r="B5235" t="s">
        <v>137</v>
      </c>
      <c r="C5235">
        <v>2002</v>
      </c>
      <c r="D5235" s="1" t="d">
        <v>1988-02-27</v>
      </c>
      <c r="E5235" s="1" t="str">
        <f t="shared" si="162"/>
        <v>1988</v>
      </c>
      <c r="F5235" s="1" t="str">
        <f t="shared" si="163"/>
        <v>Feb</v>
      </c>
      <c r="G5235" t="s">
        <v>50</v>
      </c>
      <c r="H5235" t="s">
        <v>134</v>
      </c>
      <c r="I5235">
        <v>0.27</v>
      </c>
      <c r="J5235">
        <v>0.08</v>
      </c>
      <c r="K5235">
        <v>0</v>
      </c>
      <c r="L5235">
        <v>0.01</v>
      </c>
      <c r="M5235">
        <v>0.36</v>
      </c>
      <c r="N5235">
        <v>77</v>
      </c>
      <c r="O5235">
        <v>13</v>
      </c>
      <c r="P5235">
        <v>7.2</v>
      </c>
      <c r="Q5235">
        <v>12</v>
      </c>
      <c r="R5235" t="s">
        <v>518</v>
      </c>
      <c r="S5235" t="s">
        <v>20</v>
      </c>
    </row>
    <row r="5236" spans="1:19" x14ac:dyDescent="0.2">
      <c r="A5236" t="s">
        <v>4645</v>
      </c>
      <c r="B5236" t="s">
        <v>159</v>
      </c>
      <c r="C5236">
        <v>2011</v>
      </c>
      <c r="D5236" s="1" t="d">
        <v>1992-08-29</v>
      </c>
      <c r="E5236" s="1" t="str">
        <f t="shared" si="162"/>
        <v>1992</v>
      </c>
      <c r="F5236" s="1" t="str">
        <f t="shared" si="163"/>
        <v>Aug</v>
      </c>
      <c r="G5236" t="s">
        <v>28</v>
      </c>
      <c r="H5236" t="s">
        <v>372</v>
      </c>
      <c r="I5236">
        <v>0</v>
      </c>
      <c r="J5236">
        <v>0</v>
      </c>
      <c r="K5236">
        <v>0.36</v>
      </c>
      <c r="L5236">
        <v>0</v>
      </c>
      <c r="M5236">
        <v>0.36</v>
      </c>
    </row>
    <row r="5237" spans="1:19" x14ac:dyDescent="0.2">
      <c r="A5237" t="s">
        <v>4646</v>
      </c>
      <c r="B5237" t="s">
        <v>104</v>
      </c>
      <c r="C5237">
        <v>1998</v>
      </c>
      <c r="D5237" s="1" t="d">
        <v>2001-08-31</v>
      </c>
      <c r="E5237" s="1" t="str">
        <f t="shared" si="162"/>
        <v>2001</v>
      </c>
      <c r="F5237" s="1" t="str">
        <f t="shared" si="163"/>
        <v>Aug</v>
      </c>
      <c r="G5237" t="s">
        <v>24</v>
      </c>
      <c r="H5237" t="s">
        <v>523</v>
      </c>
      <c r="I5237">
        <v>0.2</v>
      </c>
      <c r="J5237">
        <v>0.13</v>
      </c>
      <c r="K5237">
        <v>0</v>
      </c>
      <c r="L5237">
        <v>0.02</v>
      </c>
      <c r="M5237">
        <v>0.36</v>
      </c>
    </row>
    <row r="5238" spans="1:19" x14ac:dyDescent="0.2">
      <c r="A5238" t="s">
        <v>4647</v>
      </c>
      <c r="B5238" t="s">
        <v>57</v>
      </c>
      <c r="C5238">
        <v>1994</v>
      </c>
      <c r="D5238" s="1" t="d">
        <v>2013-10-26</v>
      </c>
      <c r="E5238" s="1" t="str">
        <f t="shared" si="162"/>
        <v>2013</v>
      </c>
      <c r="F5238" s="1" t="str">
        <f t="shared" si="163"/>
        <v>Oct</v>
      </c>
      <c r="G5238" t="s">
        <v>1</v>
      </c>
      <c r="H5238" t="s">
        <v>234</v>
      </c>
      <c r="I5238">
        <v>0</v>
      </c>
      <c r="J5238">
        <v>0</v>
      </c>
      <c r="K5238">
        <v>0.36</v>
      </c>
      <c r="L5238">
        <v>0</v>
      </c>
      <c r="M5238">
        <v>0.36</v>
      </c>
    </row>
    <row r="5239" spans="1:19" x14ac:dyDescent="0.2">
      <c r="A5239" t="s">
        <v>4648</v>
      </c>
      <c r="B5239" t="s">
        <v>55</v>
      </c>
      <c r="C5239">
        <v>2001</v>
      </c>
      <c r="D5239" s="1" t="d">
        <v>2000-08-11</v>
      </c>
      <c r="E5239" s="1" t="str">
        <f t="shared" si="162"/>
        <v>2000</v>
      </c>
      <c r="F5239" s="1" t="str">
        <f t="shared" si="163"/>
        <v>Aug</v>
      </c>
      <c r="G5239" t="s">
        <v>24</v>
      </c>
      <c r="H5239" t="s">
        <v>776</v>
      </c>
      <c r="I5239">
        <v>0.17</v>
      </c>
      <c r="J5239">
        <v>0.14000000000000001</v>
      </c>
      <c r="K5239">
        <v>0</v>
      </c>
      <c r="L5239">
        <v>0.05</v>
      </c>
      <c r="M5239">
        <v>0.36</v>
      </c>
      <c r="N5239">
        <v>45</v>
      </c>
      <c r="O5239">
        <v>23</v>
      </c>
      <c r="P5239">
        <v>5.3</v>
      </c>
      <c r="Q5239">
        <v>10</v>
      </c>
      <c r="R5239" t="s">
        <v>4649</v>
      </c>
      <c r="S5239" t="s">
        <v>88</v>
      </c>
    </row>
    <row r="5240" spans="1:19" x14ac:dyDescent="0.2">
      <c r="A5240" t="s">
        <v>4650</v>
      </c>
      <c r="B5240" t="s">
        <v>55</v>
      </c>
      <c r="C5240">
        <v>2009</v>
      </c>
      <c r="D5240" s="1" t="d">
        <v>1999-03-02</v>
      </c>
      <c r="E5240" s="1" t="str">
        <f t="shared" si="162"/>
        <v>1999</v>
      </c>
      <c r="F5240" s="1" t="str">
        <f t="shared" si="163"/>
        <v>Mar</v>
      </c>
      <c r="G5240" t="s">
        <v>18</v>
      </c>
      <c r="H5240" t="s">
        <v>51</v>
      </c>
      <c r="I5240">
        <v>0.17</v>
      </c>
      <c r="J5240">
        <v>0.14000000000000001</v>
      </c>
      <c r="K5240">
        <v>0</v>
      </c>
      <c r="L5240">
        <v>0.05</v>
      </c>
      <c r="M5240">
        <v>0.36</v>
      </c>
      <c r="P5240">
        <v>8.5</v>
      </c>
      <c r="Q5240">
        <v>4</v>
      </c>
      <c r="R5240" t="s">
        <v>51</v>
      </c>
      <c r="S5240" t="s">
        <v>112</v>
      </c>
    </row>
    <row r="5241" spans="1:19" x14ac:dyDescent="0.2">
      <c r="A5241" t="s">
        <v>4651</v>
      </c>
      <c r="B5241" t="s">
        <v>799</v>
      </c>
      <c r="C5241">
        <v>1999</v>
      </c>
      <c r="D5241" s="1" t="d">
        <v>1988-04-23</v>
      </c>
      <c r="E5241" s="1" t="str">
        <f t="shared" si="162"/>
        <v>1988</v>
      </c>
      <c r="F5241" s="1" t="str">
        <f t="shared" si="163"/>
        <v>Apr</v>
      </c>
      <c r="G5241" t="s">
        <v>18</v>
      </c>
      <c r="H5241" t="s">
        <v>151</v>
      </c>
      <c r="I5241">
        <v>0</v>
      </c>
      <c r="J5241">
        <v>0</v>
      </c>
      <c r="K5241">
        <v>0.36</v>
      </c>
      <c r="L5241">
        <v>0</v>
      </c>
      <c r="M5241">
        <v>0.36</v>
      </c>
    </row>
    <row r="5242" spans="1:19" x14ac:dyDescent="0.2">
      <c r="A5242" t="s">
        <v>4652</v>
      </c>
      <c r="B5242" t="s">
        <v>187</v>
      </c>
      <c r="C5242">
        <v>2012</v>
      </c>
      <c r="D5242" s="1" t="d">
        <v>2013-01-12</v>
      </c>
      <c r="E5242" s="1" t="str">
        <f t="shared" si="162"/>
        <v>2013</v>
      </c>
      <c r="F5242" s="1" t="str">
        <f t="shared" si="163"/>
        <v>Jan</v>
      </c>
      <c r="G5242" t="s">
        <v>18</v>
      </c>
      <c r="H5242" t="s">
        <v>111</v>
      </c>
      <c r="I5242">
        <v>0.2</v>
      </c>
      <c r="J5242">
        <v>0.12</v>
      </c>
      <c r="K5242">
        <v>0</v>
      </c>
      <c r="L5242">
        <v>0.03</v>
      </c>
      <c r="M5242">
        <v>0.36</v>
      </c>
      <c r="N5242">
        <v>31</v>
      </c>
      <c r="O5242">
        <v>13</v>
      </c>
      <c r="P5242">
        <v>2.7</v>
      </c>
      <c r="Q5242">
        <v>18</v>
      </c>
      <c r="R5242" t="s">
        <v>111</v>
      </c>
      <c r="S5242" t="s">
        <v>20</v>
      </c>
    </row>
    <row r="5243" spans="1:19" x14ac:dyDescent="0.2">
      <c r="A5243" t="s">
        <v>4653</v>
      </c>
      <c r="B5243" t="s">
        <v>32</v>
      </c>
      <c r="C5243">
        <v>2010</v>
      </c>
      <c r="D5243" s="1" t="d">
        <v>2004-05-01</v>
      </c>
      <c r="E5243" s="1" t="str">
        <f t="shared" si="162"/>
        <v>2004</v>
      </c>
      <c r="F5243" s="1" t="str">
        <f t="shared" si="163"/>
        <v>May</v>
      </c>
      <c r="G5243" t="s">
        <v>50</v>
      </c>
      <c r="H5243" t="s">
        <v>2508</v>
      </c>
      <c r="I5243">
        <v>0.33</v>
      </c>
      <c r="J5243">
        <v>0</v>
      </c>
      <c r="K5243">
        <v>0</v>
      </c>
      <c r="L5243">
        <v>0.02</v>
      </c>
      <c r="M5243">
        <v>0.36</v>
      </c>
      <c r="P5243" t="s">
        <v>203</v>
      </c>
      <c r="R5243" t="s">
        <v>4654</v>
      </c>
      <c r="S5243" t="s">
        <v>20</v>
      </c>
    </row>
    <row r="5244" spans="1:19" x14ac:dyDescent="0.2">
      <c r="A5244" t="s">
        <v>4655</v>
      </c>
      <c r="B5244" t="s">
        <v>104</v>
      </c>
      <c r="C5244">
        <v>1997</v>
      </c>
      <c r="D5244" s="1" t="d">
        <v>2011-12-01</v>
      </c>
      <c r="E5244" s="1" t="str">
        <f t="shared" si="162"/>
        <v>2011</v>
      </c>
      <c r="F5244" s="1" t="str">
        <f t="shared" si="163"/>
        <v>Dec</v>
      </c>
      <c r="G5244" t="s">
        <v>24</v>
      </c>
      <c r="H5244" t="s">
        <v>1836</v>
      </c>
      <c r="I5244">
        <v>0.06</v>
      </c>
      <c r="J5244">
        <v>0.04</v>
      </c>
      <c r="K5244">
        <v>0.23</v>
      </c>
      <c r="L5244">
        <v>0.02</v>
      </c>
      <c r="M5244">
        <v>0.36</v>
      </c>
    </row>
    <row r="5245" spans="1:19" x14ac:dyDescent="0.2">
      <c r="A5245" t="s">
        <v>4656</v>
      </c>
      <c r="B5245" t="s">
        <v>137</v>
      </c>
      <c r="C5245">
        <v>2001</v>
      </c>
      <c r="D5245" s="1" t="d">
        <v>2005-03-14</v>
      </c>
      <c r="E5245" s="1" t="str">
        <f t="shared" si="162"/>
        <v>2005</v>
      </c>
      <c r="F5245" s="1" t="str">
        <f t="shared" si="163"/>
        <v>Mar</v>
      </c>
      <c r="G5245" t="s">
        <v>1</v>
      </c>
      <c r="H5245" t="s">
        <v>1595</v>
      </c>
      <c r="I5245">
        <v>0.25</v>
      </c>
      <c r="J5245">
        <v>0.1</v>
      </c>
      <c r="K5245">
        <v>0</v>
      </c>
      <c r="L5245">
        <v>0.01</v>
      </c>
      <c r="M5245">
        <v>0.36</v>
      </c>
      <c r="N5245">
        <v>49</v>
      </c>
      <c r="O5245">
        <v>19</v>
      </c>
      <c r="P5245">
        <v>5.4</v>
      </c>
      <c r="Q5245">
        <v>9</v>
      </c>
      <c r="R5245" t="s">
        <v>2599</v>
      </c>
      <c r="S5245" t="s">
        <v>88</v>
      </c>
    </row>
    <row r="5246" spans="1:19" x14ac:dyDescent="0.2">
      <c r="A5246" t="s">
        <v>3536</v>
      </c>
      <c r="B5246" t="s">
        <v>1015</v>
      </c>
      <c r="C5246">
        <v>2013</v>
      </c>
      <c r="D5246" s="1" t="d">
        <v>1998-11-25</v>
      </c>
      <c r="E5246" s="1" t="str">
        <f t="shared" si="162"/>
        <v>1998</v>
      </c>
      <c r="F5246" s="1" t="str">
        <f t="shared" si="163"/>
        <v>Nov</v>
      </c>
      <c r="G5246" t="s">
        <v>28</v>
      </c>
      <c r="H5246" t="s">
        <v>2780</v>
      </c>
      <c r="I5246">
        <v>0.14000000000000001</v>
      </c>
      <c r="J5246">
        <v>0.05</v>
      </c>
      <c r="K5246">
        <v>0.12</v>
      </c>
      <c r="L5246">
        <v>0.05</v>
      </c>
      <c r="M5246">
        <v>0.35</v>
      </c>
      <c r="N5246">
        <v>78</v>
      </c>
      <c r="O5246">
        <v>15</v>
      </c>
      <c r="P5246">
        <v>8.4</v>
      </c>
      <c r="Q5246">
        <v>198</v>
      </c>
      <c r="R5246" t="s">
        <v>3203</v>
      </c>
      <c r="S5246" t="s">
        <v>88</v>
      </c>
    </row>
    <row r="5247" spans="1:19" x14ac:dyDescent="0.2">
      <c r="A5247" t="s">
        <v>2523</v>
      </c>
      <c r="B5247" t="s">
        <v>49</v>
      </c>
      <c r="C5247">
        <v>2014</v>
      </c>
      <c r="D5247" s="1" t="d">
        <v>1989-03-29</v>
      </c>
      <c r="E5247" s="1" t="str">
        <f t="shared" si="162"/>
        <v>1989</v>
      </c>
      <c r="F5247" s="1" t="str">
        <f t="shared" si="163"/>
        <v>Mar</v>
      </c>
      <c r="G5247" t="s">
        <v>50</v>
      </c>
      <c r="H5247" t="s">
        <v>242</v>
      </c>
      <c r="I5247">
        <v>0.1</v>
      </c>
      <c r="J5247">
        <v>0.17</v>
      </c>
      <c r="K5247">
        <v>0.02</v>
      </c>
      <c r="L5247">
        <v>0.05</v>
      </c>
      <c r="M5247">
        <v>0.35</v>
      </c>
    </row>
    <row r="5248" spans="1:19" x14ac:dyDescent="0.2">
      <c r="A5248" t="s">
        <v>4657</v>
      </c>
      <c r="B5248" t="s">
        <v>104</v>
      </c>
      <c r="C5248">
        <v>1998</v>
      </c>
      <c r="D5248" s="1" t="d">
        <v>2010-03-23</v>
      </c>
      <c r="E5248" s="1" t="str">
        <f t="shared" si="162"/>
        <v>2010</v>
      </c>
      <c r="F5248" s="1" t="str">
        <f t="shared" si="163"/>
        <v>Mar</v>
      </c>
      <c r="G5248" t="s">
        <v>50</v>
      </c>
      <c r="H5248" t="s">
        <v>68</v>
      </c>
      <c r="I5248">
        <v>0.2</v>
      </c>
      <c r="J5248">
        <v>0.13</v>
      </c>
      <c r="K5248">
        <v>0</v>
      </c>
      <c r="L5248">
        <v>0.02</v>
      </c>
      <c r="M5248">
        <v>0.35</v>
      </c>
    </row>
    <row r="5249" spans="1:19" x14ac:dyDescent="0.2">
      <c r="A5249" t="s">
        <v>4658</v>
      </c>
      <c r="B5249" t="s">
        <v>1015</v>
      </c>
      <c r="C5249">
        <v>2012</v>
      </c>
      <c r="D5249" s="1" t="d">
        <v>2004-07-15</v>
      </c>
      <c r="E5249" s="1" t="str">
        <f t="shared" si="162"/>
        <v>2004</v>
      </c>
      <c r="F5249" s="1" t="str">
        <f t="shared" si="163"/>
        <v>Jul</v>
      </c>
      <c r="G5249" t="s">
        <v>24</v>
      </c>
      <c r="H5249" t="s">
        <v>68</v>
      </c>
      <c r="I5249">
        <v>0.13</v>
      </c>
      <c r="J5249">
        <v>0.17</v>
      </c>
      <c r="K5249">
        <v>0</v>
      </c>
      <c r="L5249">
        <v>0.05</v>
      </c>
      <c r="M5249">
        <v>0.35</v>
      </c>
      <c r="N5249">
        <v>79</v>
      </c>
      <c r="O5249">
        <v>63</v>
      </c>
      <c r="P5249">
        <v>8.1999999999999993</v>
      </c>
      <c r="Q5249">
        <v>191</v>
      </c>
      <c r="R5249" t="s">
        <v>2081</v>
      </c>
      <c r="S5249" t="s">
        <v>112</v>
      </c>
    </row>
    <row r="5250" spans="1:19" x14ac:dyDescent="0.2">
      <c r="A5250" t="s">
        <v>4659</v>
      </c>
      <c r="B5250" t="s">
        <v>32</v>
      </c>
      <c r="C5250">
        <v>2008</v>
      </c>
      <c r="D5250" s="1" t="d">
        <v>1991-05-23</v>
      </c>
      <c r="E5250" s="1" t="str">
        <f t="shared" si="162"/>
        <v>1991</v>
      </c>
      <c r="F5250" s="1" t="str">
        <f t="shared" si="163"/>
        <v>May</v>
      </c>
      <c r="G5250" t="s">
        <v>101</v>
      </c>
      <c r="H5250" t="s">
        <v>51</v>
      </c>
      <c r="I5250">
        <v>0.33</v>
      </c>
      <c r="J5250">
        <v>0</v>
      </c>
      <c r="K5250">
        <v>0</v>
      </c>
      <c r="L5250">
        <v>0.02</v>
      </c>
      <c r="M5250">
        <v>0.35</v>
      </c>
    </row>
    <row r="5251" spans="1:19" x14ac:dyDescent="0.2">
      <c r="A5251" t="s">
        <v>4660</v>
      </c>
      <c r="B5251" t="s">
        <v>64</v>
      </c>
      <c r="C5251">
        <v>2005</v>
      </c>
      <c r="D5251" s="1" t="d">
        <v>2004-05-08</v>
      </c>
      <c r="E5251" s="1" t="str">
        <f t="shared" ref="E5251:E5314" si="164">TEXT(D5251,"yyyy")</f>
        <v>2004</v>
      </c>
      <c r="F5251" s="1" t="str">
        <f t="shared" ref="F5251:F5314" si="165">TEXT(D5251,"mmm")</f>
        <v>May</v>
      </c>
      <c r="G5251" t="s">
        <v>18</v>
      </c>
      <c r="H5251" t="s">
        <v>155</v>
      </c>
      <c r="I5251">
        <v>0.25</v>
      </c>
      <c r="J5251">
        <v>0.09</v>
      </c>
      <c r="K5251">
        <v>0</v>
      </c>
      <c r="L5251">
        <v>0.01</v>
      </c>
      <c r="M5251">
        <v>0.35</v>
      </c>
    </row>
    <row r="5252" spans="1:19" x14ac:dyDescent="0.2">
      <c r="A5252" t="s">
        <v>4661</v>
      </c>
      <c r="B5252" t="s">
        <v>55</v>
      </c>
      <c r="C5252">
        <v>2005</v>
      </c>
      <c r="D5252" s="1" t="d">
        <v>2018-04-08</v>
      </c>
      <c r="E5252" s="1" t="str">
        <f t="shared" si="164"/>
        <v>2018</v>
      </c>
      <c r="F5252" s="1" t="str">
        <f t="shared" si="165"/>
        <v>Apr</v>
      </c>
      <c r="G5252" t="s">
        <v>18</v>
      </c>
      <c r="H5252" t="s">
        <v>1830</v>
      </c>
      <c r="I5252">
        <v>0.17</v>
      </c>
      <c r="J5252">
        <v>0.14000000000000001</v>
      </c>
      <c r="K5252">
        <v>0</v>
      </c>
      <c r="L5252">
        <v>0.05</v>
      </c>
      <c r="M5252">
        <v>0.35</v>
      </c>
      <c r="P5252">
        <v>8.9</v>
      </c>
      <c r="Q5252">
        <v>17</v>
      </c>
      <c r="R5252" t="s">
        <v>1493</v>
      </c>
      <c r="S5252" t="s">
        <v>88</v>
      </c>
    </row>
    <row r="5253" spans="1:19" x14ac:dyDescent="0.2">
      <c r="A5253" t="s">
        <v>4662</v>
      </c>
      <c r="B5253" t="s">
        <v>32</v>
      </c>
      <c r="C5253">
        <v>2005</v>
      </c>
      <c r="D5253" s="1" t="d">
        <v>2016-10-15</v>
      </c>
      <c r="E5253" s="1" t="str">
        <f t="shared" si="164"/>
        <v>2016</v>
      </c>
      <c r="F5253" s="1" t="str">
        <f t="shared" si="165"/>
        <v>Oct</v>
      </c>
      <c r="G5253" t="s">
        <v>39</v>
      </c>
      <c r="H5253" t="s">
        <v>19</v>
      </c>
      <c r="I5253">
        <v>0.3</v>
      </c>
      <c r="J5253">
        <v>0.01</v>
      </c>
      <c r="K5253">
        <v>0.02</v>
      </c>
      <c r="L5253">
        <v>0.03</v>
      </c>
      <c r="M5253">
        <v>0.35</v>
      </c>
      <c r="N5253">
        <v>81</v>
      </c>
      <c r="O5253">
        <v>45</v>
      </c>
      <c r="P5253">
        <v>8.6999999999999993</v>
      </c>
      <c r="Q5253">
        <v>45</v>
      </c>
      <c r="R5253" t="s">
        <v>4663</v>
      </c>
      <c r="S5253" t="s">
        <v>88</v>
      </c>
    </row>
    <row r="5254" spans="1:19" x14ac:dyDescent="0.2">
      <c r="A5254" t="s">
        <v>4664</v>
      </c>
      <c r="B5254" t="s">
        <v>17</v>
      </c>
      <c r="C5254">
        <v>2009</v>
      </c>
      <c r="D5254" s="1" t="d">
        <v>2017-09-03</v>
      </c>
      <c r="E5254" s="1" t="str">
        <f t="shared" si="164"/>
        <v>2017</v>
      </c>
      <c r="F5254" s="1" t="str">
        <f t="shared" si="165"/>
        <v>Sep</v>
      </c>
      <c r="G5254" t="s">
        <v>34</v>
      </c>
      <c r="H5254" t="s">
        <v>111</v>
      </c>
      <c r="I5254">
        <v>0.33</v>
      </c>
      <c r="J5254">
        <v>0</v>
      </c>
      <c r="K5254">
        <v>0</v>
      </c>
      <c r="L5254">
        <v>0.03</v>
      </c>
      <c r="M5254">
        <v>0.35</v>
      </c>
      <c r="P5254" t="s">
        <v>203</v>
      </c>
      <c r="R5254" t="s">
        <v>2513</v>
      </c>
      <c r="S5254" t="s">
        <v>20</v>
      </c>
    </row>
    <row r="5255" spans="1:19" x14ac:dyDescent="0.2">
      <c r="A5255" t="s">
        <v>4249</v>
      </c>
      <c r="B5255" t="s">
        <v>189</v>
      </c>
      <c r="C5255">
        <v>2005</v>
      </c>
      <c r="D5255" s="1" t="d">
        <v>1995-10-19</v>
      </c>
      <c r="E5255" s="1" t="str">
        <f t="shared" si="164"/>
        <v>1995</v>
      </c>
      <c r="F5255" s="1" t="str">
        <f t="shared" si="165"/>
        <v>Oct</v>
      </c>
      <c r="G5255" t="s">
        <v>101</v>
      </c>
      <c r="H5255" t="s">
        <v>484</v>
      </c>
      <c r="I5255">
        <v>0.27</v>
      </c>
      <c r="J5255">
        <v>7.0000000000000007E-2</v>
      </c>
      <c r="K5255">
        <v>0</v>
      </c>
      <c r="L5255">
        <v>0.01</v>
      </c>
      <c r="M5255">
        <v>0.35</v>
      </c>
    </row>
    <row r="5256" spans="1:19" x14ac:dyDescent="0.2">
      <c r="A5256" t="s">
        <v>1790</v>
      </c>
      <c r="B5256" t="s">
        <v>75</v>
      </c>
      <c r="C5256">
        <v>2015</v>
      </c>
      <c r="D5256" s="1" t="d">
        <v>2001-08-15</v>
      </c>
      <c r="E5256" s="1" t="str">
        <f t="shared" si="164"/>
        <v>2001</v>
      </c>
      <c r="F5256" s="1" t="str">
        <f t="shared" si="165"/>
        <v>Aug</v>
      </c>
      <c r="G5256" t="s">
        <v>39</v>
      </c>
      <c r="H5256" t="s">
        <v>2232</v>
      </c>
      <c r="I5256">
        <v>0.1</v>
      </c>
      <c r="J5256">
        <v>0.2</v>
      </c>
      <c r="K5256">
        <v>0</v>
      </c>
      <c r="L5256">
        <v>0.06</v>
      </c>
      <c r="M5256">
        <v>0.35</v>
      </c>
    </row>
    <row r="5257" spans="1:19" x14ac:dyDescent="0.2">
      <c r="A5257" t="s">
        <v>4665</v>
      </c>
      <c r="B5257" t="s">
        <v>49</v>
      </c>
      <c r="C5257">
        <v>2013</v>
      </c>
      <c r="D5257" s="1" t="d">
        <v>2011-03-15</v>
      </c>
      <c r="E5257" s="1" t="str">
        <f t="shared" si="164"/>
        <v>2011</v>
      </c>
      <c r="F5257" s="1" t="str">
        <f t="shared" si="165"/>
        <v>Mar</v>
      </c>
      <c r="G5257" t="s">
        <v>37</v>
      </c>
      <c r="H5257" t="s">
        <v>1207</v>
      </c>
      <c r="I5257">
        <v>0.04</v>
      </c>
      <c r="J5257">
        <v>0.02</v>
      </c>
      <c r="K5257">
        <v>0.27</v>
      </c>
      <c r="L5257">
        <v>0.01</v>
      </c>
      <c r="M5257">
        <v>0.35</v>
      </c>
      <c r="N5257">
        <v>69</v>
      </c>
      <c r="O5257">
        <v>28</v>
      </c>
      <c r="P5257">
        <v>7.5</v>
      </c>
      <c r="Q5257">
        <v>52</v>
      </c>
      <c r="R5257" t="s">
        <v>4666</v>
      </c>
      <c r="S5257" t="s">
        <v>53</v>
      </c>
    </row>
    <row r="5258" spans="1:19" x14ac:dyDescent="0.2">
      <c r="A5258" t="s">
        <v>618</v>
      </c>
      <c r="B5258" t="s">
        <v>148</v>
      </c>
      <c r="C5258">
        <v>2014</v>
      </c>
      <c r="D5258" s="1" t="d">
        <v>1997-01-18</v>
      </c>
      <c r="E5258" s="1" t="str">
        <f t="shared" si="164"/>
        <v>1997</v>
      </c>
      <c r="F5258" s="1" t="str">
        <f t="shared" si="165"/>
        <v>Jan</v>
      </c>
      <c r="G5258" t="s">
        <v>50</v>
      </c>
      <c r="H5258" t="s">
        <v>267</v>
      </c>
      <c r="I5258">
        <v>0.12</v>
      </c>
      <c r="J5258">
        <v>0.2</v>
      </c>
      <c r="K5258">
        <v>0</v>
      </c>
      <c r="L5258">
        <v>0.03</v>
      </c>
      <c r="M5258">
        <v>0.35</v>
      </c>
      <c r="N5258">
        <v>84</v>
      </c>
      <c r="O5258">
        <v>17</v>
      </c>
      <c r="P5258">
        <v>8</v>
      </c>
      <c r="Q5258">
        <v>1671</v>
      </c>
      <c r="R5258" t="s">
        <v>619</v>
      </c>
      <c r="S5258" t="s">
        <v>53</v>
      </c>
    </row>
    <row r="5259" spans="1:19" x14ac:dyDescent="0.2">
      <c r="A5259" t="s">
        <v>4667</v>
      </c>
      <c r="B5259" t="s">
        <v>55</v>
      </c>
      <c r="C5259">
        <v>2006</v>
      </c>
      <c r="D5259" s="1" t="d">
        <v>2004-08-31</v>
      </c>
      <c r="E5259" s="1" t="str">
        <f t="shared" si="164"/>
        <v>2004</v>
      </c>
      <c r="F5259" s="1" t="str">
        <f t="shared" si="165"/>
        <v>Aug</v>
      </c>
      <c r="G5259" t="s">
        <v>28</v>
      </c>
      <c r="H5259" t="s">
        <v>234</v>
      </c>
      <c r="I5259">
        <v>0.08</v>
      </c>
      <c r="J5259">
        <v>0.06</v>
      </c>
      <c r="K5259">
        <v>0.19</v>
      </c>
      <c r="L5259">
        <v>0.02</v>
      </c>
      <c r="M5259">
        <v>0.35</v>
      </c>
      <c r="N5259">
        <v>76</v>
      </c>
      <c r="O5259">
        <v>43</v>
      </c>
      <c r="P5259">
        <v>7.6</v>
      </c>
      <c r="Q5259">
        <v>109</v>
      </c>
      <c r="R5259" t="s">
        <v>357</v>
      </c>
      <c r="S5259" t="s">
        <v>88</v>
      </c>
    </row>
    <row r="5260" spans="1:19" x14ac:dyDescent="0.2">
      <c r="A5260" t="s">
        <v>4668</v>
      </c>
      <c r="B5260" t="s">
        <v>27</v>
      </c>
      <c r="C5260">
        <v>1996</v>
      </c>
      <c r="D5260" s="1" t="d">
        <v>2012-08-26</v>
      </c>
      <c r="E5260" s="1" t="str">
        <f t="shared" si="164"/>
        <v>2012</v>
      </c>
      <c r="F5260" s="1" t="str">
        <f t="shared" si="165"/>
        <v>Aug</v>
      </c>
      <c r="G5260" t="s">
        <v>30</v>
      </c>
      <c r="H5260" t="s">
        <v>19</v>
      </c>
      <c r="I5260">
        <v>0</v>
      </c>
      <c r="J5260">
        <v>0</v>
      </c>
      <c r="K5260">
        <v>0.35</v>
      </c>
      <c r="L5260">
        <v>0</v>
      </c>
      <c r="M5260">
        <v>0.35</v>
      </c>
    </row>
    <row r="5261" spans="1:19" x14ac:dyDescent="0.2">
      <c r="A5261" t="s">
        <v>4669</v>
      </c>
      <c r="B5261" t="s">
        <v>159</v>
      </c>
      <c r="C5261">
        <v>2007</v>
      </c>
      <c r="D5261" s="1" t="d">
        <v>1989-04-22</v>
      </c>
      <c r="E5261" s="1" t="str">
        <f t="shared" si="164"/>
        <v>1989</v>
      </c>
      <c r="F5261" s="1" t="str">
        <f t="shared" si="165"/>
        <v>Apr</v>
      </c>
      <c r="G5261" t="s">
        <v>37</v>
      </c>
      <c r="H5261" t="s">
        <v>68</v>
      </c>
      <c r="I5261">
        <v>0.32</v>
      </c>
      <c r="J5261">
        <v>0.01</v>
      </c>
      <c r="K5261">
        <v>0</v>
      </c>
      <c r="L5261">
        <v>0.03</v>
      </c>
      <c r="M5261">
        <v>0.35</v>
      </c>
    </row>
    <row r="5262" spans="1:19" x14ac:dyDescent="0.2">
      <c r="A5262" t="s">
        <v>1790</v>
      </c>
      <c r="B5262" t="s">
        <v>44</v>
      </c>
      <c r="C5262">
        <v>2015</v>
      </c>
      <c r="D5262" s="1" t="d">
        <v>2012-05-29</v>
      </c>
      <c r="E5262" s="1" t="str">
        <f t="shared" si="164"/>
        <v>2012</v>
      </c>
      <c r="F5262" s="1" t="str">
        <f t="shared" si="165"/>
        <v>May</v>
      </c>
      <c r="G5262" t="s">
        <v>39</v>
      </c>
      <c r="H5262" t="s">
        <v>2232</v>
      </c>
      <c r="I5262">
        <v>0.22</v>
      </c>
      <c r="J5262">
        <v>0.11</v>
      </c>
      <c r="K5262">
        <v>0</v>
      </c>
      <c r="L5262">
        <v>0.03</v>
      </c>
      <c r="M5262">
        <v>0.35</v>
      </c>
    </row>
    <row r="5263" spans="1:19" x14ac:dyDescent="0.2">
      <c r="A5263" t="s">
        <v>4539</v>
      </c>
      <c r="B5263" t="s">
        <v>44</v>
      </c>
      <c r="C5263">
        <v>2013</v>
      </c>
      <c r="D5263" s="1" t="d">
        <v>2022-04-15</v>
      </c>
      <c r="E5263" s="1" t="str">
        <f t="shared" si="164"/>
        <v>2022</v>
      </c>
      <c r="F5263" s="1" t="str">
        <f t="shared" si="165"/>
        <v>Apr</v>
      </c>
      <c r="G5263" t="s">
        <v>18</v>
      </c>
      <c r="H5263" t="s">
        <v>134</v>
      </c>
      <c r="I5263">
        <v>0.21</v>
      </c>
      <c r="J5263">
        <v>0.12</v>
      </c>
      <c r="K5263">
        <v>0</v>
      </c>
      <c r="L5263">
        <v>0.03</v>
      </c>
      <c r="M5263">
        <v>0.35</v>
      </c>
      <c r="N5263">
        <v>77</v>
      </c>
      <c r="O5263">
        <v>28</v>
      </c>
      <c r="P5263">
        <v>6.2</v>
      </c>
      <c r="Q5263">
        <v>26</v>
      </c>
      <c r="R5263" t="s">
        <v>287</v>
      </c>
      <c r="S5263" t="s">
        <v>20</v>
      </c>
    </row>
    <row r="5264" spans="1:19" x14ac:dyDescent="0.2">
      <c r="A5264" t="s">
        <v>4670</v>
      </c>
      <c r="B5264" t="s">
        <v>79</v>
      </c>
      <c r="C5264">
        <v>2013</v>
      </c>
      <c r="D5264" s="1" t="d">
        <v>2014-12-24</v>
      </c>
      <c r="E5264" s="1" t="str">
        <f t="shared" si="164"/>
        <v>2014</v>
      </c>
      <c r="F5264" s="1" t="str">
        <f t="shared" si="165"/>
        <v>Dec</v>
      </c>
      <c r="G5264" t="s">
        <v>50</v>
      </c>
      <c r="H5264" t="s">
        <v>372</v>
      </c>
      <c r="I5264">
        <v>0</v>
      </c>
      <c r="J5264">
        <v>0</v>
      </c>
      <c r="K5264">
        <v>0.35</v>
      </c>
      <c r="L5264">
        <v>0</v>
      </c>
      <c r="M5264">
        <v>0.35</v>
      </c>
    </row>
    <row r="5265" spans="1:19" x14ac:dyDescent="0.2">
      <c r="A5265" t="s">
        <v>4671</v>
      </c>
      <c r="B5265" t="s">
        <v>17</v>
      </c>
      <c r="C5265">
        <v>2009</v>
      </c>
      <c r="D5265" s="1" t="d">
        <v>1989-12-30</v>
      </c>
      <c r="E5265" s="1" t="str">
        <f t="shared" si="164"/>
        <v>1989</v>
      </c>
      <c r="F5265" s="1" t="str">
        <f t="shared" si="165"/>
        <v>Dec</v>
      </c>
      <c r="G5265" t="s">
        <v>34</v>
      </c>
      <c r="H5265" t="s">
        <v>969</v>
      </c>
      <c r="I5265">
        <v>0</v>
      </c>
      <c r="J5265">
        <v>0.32</v>
      </c>
      <c r="K5265">
        <v>0</v>
      </c>
      <c r="L5265">
        <v>0.03</v>
      </c>
      <c r="M5265">
        <v>0.35</v>
      </c>
    </row>
    <row r="5266" spans="1:19" x14ac:dyDescent="0.2">
      <c r="A5266" t="s">
        <v>4672</v>
      </c>
      <c r="B5266" t="s">
        <v>55</v>
      </c>
      <c r="C5266">
        <v>2004</v>
      </c>
      <c r="D5266" s="1" t="d">
        <v>2001-05-05</v>
      </c>
      <c r="E5266" s="1" t="str">
        <f t="shared" si="164"/>
        <v>2001</v>
      </c>
      <c r="F5266" s="1" t="str">
        <f t="shared" si="165"/>
        <v>May</v>
      </c>
      <c r="G5266" t="s">
        <v>18</v>
      </c>
      <c r="H5266" t="s">
        <v>1309</v>
      </c>
      <c r="I5266">
        <v>0.17</v>
      </c>
      <c r="J5266">
        <v>0.14000000000000001</v>
      </c>
      <c r="K5266">
        <v>0</v>
      </c>
      <c r="L5266">
        <v>0.05</v>
      </c>
      <c r="M5266">
        <v>0.35</v>
      </c>
      <c r="N5266">
        <v>63</v>
      </c>
      <c r="O5266">
        <v>20</v>
      </c>
      <c r="P5266" t="s">
        <v>203</v>
      </c>
      <c r="R5266" t="s">
        <v>4673</v>
      </c>
      <c r="S5266" t="s">
        <v>53</v>
      </c>
    </row>
    <row r="5267" spans="1:19" x14ac:dyDescent="0.2">
      <c r="A5267" t="s">
        <v>4674</v>
      </c>
      <c r="B5267" t="s">
        <v>55</v>
      </c>
      <c r="C5267">
        <v>2003</v>
      </c>
      <c r="D5267" s="1" t="d">
        <v>2006-05-16</v>
      </c>
      <c r="E5267" s="1" t="str">
        <f t="shared" si="164"/>
        <v>2006</v>
      </c>
      <c r="F5267" s="1" t="str">
        <f t="shared" si="165"/>
        <v>May</v>
      </c>
      <c r="G5267" t="s">
        <v>34</v>
      </c>
      <c r="H5267" t="s">
        <v>128</v>
      </c>
      <c r="I5267">
        <v>0</v>
      </c>
      <c r="J5267">
        <v>0</v>
      </c>
      <c r="K5267">
        <v>0.35</v>
      </c>
      <c r="L5267">
        <v>0</v>
      </c>
      <c r="M5267">
        <v>0.35</v>
      </c>
    </row>
    <row r="5268" spans="1:19" x14ac:dyDescent="0.2">
      <c r="A5268" t="s">
        <v>4675</v>
      </c>
      <c r="B5268" t="s">
        <v>159</v>
      </c>
      <c r="C5268">
        <v>2008</v>
      </c>
      <c r="D5268" s="1" t="d">
        <v>2021-04-17</v>
      </c>
      <c r="E5268" s="1" t="str">
        <f t="shared" si="164"/>
        <v>2021</v>
      </c>
      <c r="F5268" s="1" t="str">
        <f t="shared" si="165"/>
        <v>Apr</v>
      </c>
      <c r="G5268" t="s">
        <v>1</v>
      </c>
      <c r="H5268" t="s">
        <v>68</v>
      </c>
      <c r="I5268">
        <v>0.21</v>
      </c>
      <c r="J5268">
        <v>0.09</v>
      </c>
      <c r="K5268">
        <v>0.01</v>
      </c>
      <c r="L5268">
        <v>0.04</v>
      </c>
      <c r="M5268">
        <v>0.35</v>
      </c>
      <c r="N5268">
        <v>85</v>
      </c>
      <c r="O5268">
        <v>55</v>
      </c>
      <c r="P5268">
        <v>8.4</v>
      </c>
      <c r="Q5268">
        <v>44</v>
      </c>
      <c r="R5268" t="s">
        <v>1178</v>
      </c>
      <c r="S5268" t="s">
        <v>20</v>
      </c>
    </row>
    <row r="5269" spans="1:19" x14ac:dyDescent="0.2">
      <c r="A5269" t="s">
        <v>4676</v>
      </c>
      <c r="B5269" t="s">
        <v>159</v>
      </c>
      <c r="C5269">
        <v>2009</v>
      </c>
      <c r="D5269" s="1" t="d">
        <v>2011-11-13</v>
      </c>
      <c r="E5269" s="1" t="str">
        <f t="shared" si="164"/>
        <v>2011</v>
      </c>
      <c r="F5269" s="1" t="str">
        <f t="shared" si="165"/>
        <v>Nov</v>
      </c>
      <c r="G5269" t="s">
        <v>18</v>
      </c>
      <c r="H5269" t="s">
        <v>151</v>
      </c>
      <c r="I5269">
        <v>0</v>
      </c>
      <c r="J5269">
        <v>0.26</v>
      </c>
      <c r="K5269">
        <v>0</v>
      </c>
      <c r="L5269">
        <v>0.09</v>
      </c>
      <c r="M5269">
        <v>0.35</v>
      </c>
      <c r="N5269">
        <v>69</v>
      </c>
      <c r="O5269">
        <v>10</v>
      </c>
      <c r="P5269">
        <v>6.9</v>
      </c>
      <c r="Q5269">
        <v>7</v>
      </c>
      <c r="R5269" t="s">
        <v>1400</v>
      </c>
      <c r="S5269" t="s">
        <v>20</v>
      </c>
    </row>
    <row r="5270" spans="1:19" x14ac:dyDescent="0.2">
      <c r="A5270" t="s">
        <v>4677</v>
      </c>
      <c r="B5270" t="s">
        <v>64</v>
      </c>
      <c r="C5270">
        <v>2002</v>
      </c>
      <c r="D5270" s="1" t="d">
        <v>2013-09-15</v>
      </c>
      <c r="E5270" s="1" t="str">
        <f t="shared" si="164"/>
        <v>2013</v>
      </c>
      <c r="F5270" s="1" t="str">
        <f t="shared" si="165"/>
        <v>Sep</v>
      </c>
      <c r="G5270" t="s">
        <v>50</v>
      </c>
      <c r="H5270" t="s">
        <v>71</v>
      </c>
      <c r="I5270">
        <v>0.25</v>
      </c>
      <c r="J5270">
        <v>0.09</v>
      </c>
      <c r="K5270">
        <v>0</v>
      </c>
      <c r="L5270">
        <v>0.01</v>
      </c>
      <c r="M5270">
        <v>0.35</v>
      </c>
      <c r="N5270">
        <v>68</v>
      </c>
      <c r="O5270">
        <v>8</v>
      </c>
      <c r="P5270" t="s">
        <v>203</v>
      </c>
      <c r="R5270" t="s">
        <v>412</v>
      </c>
      <c r="S5270" t="s">
        <v>20</v>
      </c>
    </row>
    <row r="5271" spans="1:19" x14ac:dyDescent="0.2">
      <c r="A5271" t="s">
        <v>4678</v>
      </c>
      <c r="B5271" t="s">
        <v>55</v>
      </c>
      <c r="C5271">
        <v>2003</v>
      </c>
      <c r="D5271" s="1" t="d">
        <v>2020-05-07</v>
      </c>
      <c r="E5271" s="1" t="str">
        <f t="shared" si="164"/>
        <v>2020</v>
      </c>
      <c r="F5271" s="1" t="str">
        <f t="shared" si="165"/>
        <v>May</v>
      </c>
      <c r="G5271" t="s">
        <v>50</v>
      </c>
      <c r="H5271" t="s">
        <v>111</v>
      </c>
      <c r="I5271">
        <v>0.17</v>
      </c>
      <c r="J5271">
        <v>0.13</v>
      </c>
      <c r="K5271">
        <v>0</v>
      </c>
      <c r="L5271">
        <v>0.05</v>
      </c>
      <c r="M5271">
        <v>0.35</v>
      </c>
      <c r="N5271">
        <v>63</v>
      </c>
      <c r="O5271">
        <v>21</v>
      </c>
      <c r="P5271">
        <v>8.3000000000000007</v>
      </c>
      <c r="Q5271">
        <v>14</v>
      </c>
      <c r="R5271" t="s">
        <v>260</v>
      </c>
      <c r="S5271" t="s">
        <v>88</v>
      </c>
    </row>
    <row r="5272" spans="1:19" x14ac:dyDescent="0.2">
      <c r="A5272" t="s">
        <v>1829</v>
      </c>
      <c r="B5272" t="s">
        <v>137</v>
      </c>
      <c r="C5272">
        <v>2003</v>
      </c>
      <c r="D5272" s="1" t="d">
        <v>2021-11-24</v>
      </c>
      <c r="E5272" s="1" t="str">
        <f t="shared" si="164"/>
        <v>2021</v>
      </c>
      <c r="F5272" s="1" t="str">
        <f t="shared" si="165"/>
        <v>Nov</v>
      </c>
      <c r="G5272" t="s">
        <v>18</v>
      </c>
      <c r="H5272" t="s">
        <v>1830</v>
      </c>
      <c r="I5272">
        <v>0.26</v>
      </c>
      <c r="J5272">
        <v>0.08</v>
      </c>
      <c r="K5272">
        <v>0</v>
      </c>
      <c r="L5272">
        <v>0.01</v>
      </c>
      <c r="M5272">
        <v>0.35</v>
      </c>
      <c r="P5272">
        <v>9.1</v>
      </c>
      <c r="Q5272">
        <v>22</v>
      </c>
      <c r="R5272" t="s">
        <v>3181</v>
      </c>
      <c r="S5272" t="s">
        <v>88</v>
      </c>
    </row>
    <row r="5273" spans="1:19" x14ac:dyDescent="0.2">
      <c r="A5273" t="s">
        <v>4679</v>
      </c>
      <c r="B5273" t="s">
        <v>17</v>
      </c>
      <c r="C5273">
        <v>2008</v>
      </c>
      <c r="D5273" s="1" t="d">
        <v>2007-08-24</v>
      </c>
      <c r="E5273" s="1" t="str">
        <f t="shared" si="164"/>
        <v>2007</v>
      </c>
      <c r="F5273" s="1" t="str">
        <f t="shared" si="165"/>
        <v>Aug</v>
      </c>
      <c r="G5273" t="s">
        <v>18</v>
      </c>
      <c r="H5273" t="s">
        <v>130</v>
      </c>
      <c r="I5273">
        <v>0.33</v>
      </c>
      <c r="J5273">
        <v>0</v>
      </c>
      <c r="K5273">
        <v>0</v>
      </c>
      <c r="L5273">
        <v>0.03</v>
      </c>
      <c r="M5273">
        <v>0.35</v>
      </c>
      <c r="P5273">
        <v>1.1000000000000001</v>
      </c>
      <c r="Q5273">
        <v>10</v>
      </c>
      <c r="R5273" t="s">
        <v>4680</v>
      </c>
      <c r="S5273" t="s">
        <v>20</v>
      </c>
    </row>
    <row r="5274" spans="1:19" x14ac:dyDescent="0.2">
      <c r="A5274" t="s">
        <v>4681</v>
      </c>
      <c r="B5274" t="s">
        <v>44</v>
      </c>
      <c r="C5274">
        <v>2011</v>
      </c>
      <c r="D5274" s="1" t="d">
        <v>2001-01-24</v>
      </c>
      <c r="E5274" s="1" t="str">
        <f t="shared" si="164"/>
        <v>2001</v>
      </c>
      <c r="F5274" s="1" t="str">
        <f t="shared" si="165"/>
        <v>Jan</v>
      </c>
      <c r="G5274" t="s">
        <v>34</v>
      </c>
      <c r="H5274" t="s">
        <v>45</v>
      </c>
      <c r="I5274">
        <v>0.27</v>
      </c>
      <c r="J5274">
        <v>0.06</v>
      </c>
      <c r="K5274">
        <v>0</v>
      </c>
      <c r="L5274">
        <v>0.03</v>
      </c>
      <c r="M5274">
        <v>0.35</v>
      </c>
    </row>
    <row r="5275" spans="1:19" x14ac:dyDescent="0.2">
      <c r="A5275" t="s">
        <v>3556</v>
      </c>
      <c r="B5275" t="s">
        <v>159</v>
      </c>
      <c r="C5275">
        <v>2009</v>
      </c>
      <c r="D5275" s="1" t="d">
        <v>2014-05-19</v>
      </c>
      <c r="E5275" s="1" t="str">
        <f t="shared" si="164"/>
        <v>2014</v>
      </c>
      <c r="F5275" s="1" t="str">
        <f t="shared" si="165"/>
        <v>May</v>
      </c>
      <c r="G5275" t="s">
        <v>50</v>
      </c>
      <c r="H5275" t="s">
        <v>134</v>
      </c>
      <c r="I5275">
        <v>0.24</v>
      </c>
      <c r="J5275">
        <v>0.06</v>
      </c>
      <c r="K5275">
        <v>0</v>
      </c>
      <c r="L5275">
        <v>0.05</v>
      </c>
      <c r="M5275">
        <v>0.35</v>
      </c>
      <c r="P5275">
        <v>8.8000000000000007</v>
      </c>
      <c r="Q5275">
        <v>4</v>
      </c>
      <c r="R5275" t="s">
        <v>3557</v>
      </c>
      <c r="S5275" t="s">
        <v>112</v>
      </c>
    </row>
    <row r="5276" spans="1:19" x14ac:dyDescent="0.2">
      <c r="A5276" t="s">
        <v>4015</v>
      </c>
      <c r="B5276" t="s">
        <v>32</v>
      </c>
      <c r="C5276">
        <v>2007</v>
      </c>
      <c r="D5276" s="1" t="d">
        <v>1998-07-05</v>
      </c>
      <c r="E5276" s="1" t="str">
        <f t="shared" si="164"/>
        <v>1998</v>
      </c>
      <c r="F5276" s="1" t="str">
        <f t="shared" si="165"/>
        <v>Jul</v>
      </c>
      <c r="G5276" t="s">
        <v>272</v>
      </c>
      <c r="H5276" t="s">
        <v>484</v>
      </c>
      <c r="I5276">
        <v>7.0000000000000007E-2</v>
      </c>
      <c r="J5276">
        <v>0.24</v>
      </c>
      <c r="K5276">
        <v>0</v>
      </c>
      <c r="L5276">
        <v>0.04</v>
      </c>
      <c r="M5276">
        <v>0.35</v>
      </c>
      <c r="N5276">
        <v>81</v>
      </c>
      <c r="O5276">
        <v>25</v>
      </c>
      <c r="P5276">
        <v>9.1</v>
      </c>
      <c r="Q5276">
        <v>22</v>
      </c>
      <c r="R5276" t="s">
        <v>4016</v>
      </c>
      <c r="S5276" t="s">
        <v>112</v>
      </c>
    </row>
    <row r="5277" spans="1:19" x14ac:dyDescent="0.2">
      <c r="A5277" t="s">
        <v>4682</v>
      </c>
      <c r="B5277" t="s">
        <v>55</v>
      </c>
      <c r="C5277">
        <v>2006</v>
      </c>
      <c r="D5277" s="1" t="d">
        <v>1998-01-22</v>
      </c>
      <c r="E5277" s="1" t="str">
        <f t="shared" si="164"/>
        <v>1998</v>
      </c>
      <c r="F5277" s="1" t="str">
        <f t="shared" si="165"/>
        <v>Jan</v>
      </c>
      <c r="G5277" t="s">
        <v>18</v>
      </c>
      <c r="H5277" t="s">
        <v>234</v>
      </c>
      <c r="I5277">
        <v>0</v>
      </c>
      <c r="J5277">
        <v>0</v>
      </c>
      <c r="K5277">
        <v>0.35</v>
      </c>
      <c r="L5277">
        <v>0</v>
      </c>
      <c r="M5277">
        <v>0.35</v>
      </c>
    </row>
    <row r="5278" spans="1:19" x14ac:dyDescent="0.2">
      <c r="A5278" t="s">
        <v>4683</v>
      </c>
      <c r="B5278" t="s">
        <v>49</v>
      </c>
      <c r="C5278">
        <v>2010</v>
      </c>
      <c r="D5278" s="1" t="d">
        <v>2018-08-22</v>
      </c>
      <c r="E5278" s="1" t="str">
        <f t="shared" si="164"/>
        <v>2018</v>
      </c>
      <c r="F5278" s="1" t="str">
        <f t="shared" si="165"/>
        <v>Aug</v>
      </c>
      <c r="G5278" t="s">
        <v>50</v>
      </c>
      <c r="H5278" t="s">
        <v>222</v>
      </c>
      <c r="I5278">
        <v>0.18</v>
      </c>
      <c r="J5278">
        <v>0.12</v>
      </c>
      <c r="K5278">
        <v>0</v>
      </c>
      <c r="L5278">
        <v>0.05</v>
      </c>
      <c r="M5278">
        <v>0.35</v>
      </c>
      <c r="N5278">
        <v>59</v>
      </c>
      <c r="O5278">
        <v>50</v>
      </c>
      <c r="P5278">
        <v>6</v>
      </c>
      <c r="Q5278">
        <v>36</v>
      </c>
      <c r="R5278" t="s">
        <v>4684</v>
      </c>
      <c r="S5278" t="s">
        <v>88</v>
      </c>
    </row>
    <row r="5279" spans="1:19" x14ac:dyDescent="0.2">
      <c r="A5279" t="s">
        <v>3269</v>
      </c>
      <c r="B5279" t="s">
        <v>49</v>
      </c>
      <c r="C5279">
        <v>2009</v>
      </c>
      <c r="D5279" s="1" t="d">
        <v>2000-10-08</v>
      </c>
      <c r="E5279" s="1" t="str">
        <f t="shared" si="164"/>
        <v>2000</v>
      </c>
      <c r="F5279" s="1" t="str">
        <f t="shared" si="165"/>
        <v>Oct</v>
      </c>
      <c r="G5279" t="s">
        <v>34</v>
      </c>
      <c r="H5279" t="s">
        <v>71</v>
      </c>
      <c r="I5279">
        <v>0.2</v>
      </c>
      <c r="J5279">
        <v>0.11</v>
      </c>
      <c r="K5279">
        <v>0</v>
      </c>
      <c r="L5279">
        <v>0.05</v>
      </c>
      <c r="M5279">
        <v>0.35</v>
      </c>
      <c r="N5279">
        <v>73</v>
      </c>
      <c r="O5279">
        <v>34</v>
      </c>
      <c r="P5279">
        <v>7.2</v>
      </c>
      <c r="Q5279">
        <v>9</v>
      </c>
      <c r="R5279" t="s">
        <v>915</v>
      </c>
      <c r="S5279" t="s">
        <v>88</v>
      </c>
    </row>
    <row r="5280" spans="1:19" x14ac:dyDescent="0.2">
      <c r="A5280" t="s">
        <v>4685</v>
      </c>
      <c r="B5280" t="s">
        <v>57</v>
      </c>
      <c r="C5280">
        <v>1995</v>
      </c>
      <c r="D5280" s="1" t="d">
        <v>2008-01-10</v>
      </c>
      <c r="E5280" s="1" t="str">
        <f t="shared" si="164"/>
        <v>2008</v>
      </c>
      <c r="F5280" s="1" t="str">
        <f t="shared" si="165"/>
        <v>Jan</v>
      </c>
      <c r="G5280" t="s">
        <v>50</v>
      </c>
      <c r="H5280" t="s">
        <v>3374</v>
      </c>
      <c r="I5280">
        <v>0.04</v>
      </c>
      <c r="J5280">
        <v>0.01</v>
      </c>
      <c r="K5280">
        <v>0.3</v>
      </c>
      <c r="L5280">
        <v>0</v>
      </c>
      <c r="M5280">
        <v>0.35</v>
      </c>
    </row>
    <row r="5281" spans="1:19" x14ac:dyDescent="0.2">
      <c r="A5281" t="s">
        <v>4686</v>
      </c>
      <c r="B5281" t="s">
        <v>57</v>
      </c>
      <c r="C5281">
        <v>1993</v>
      </c>
      <c r="D5281" s="1" t="d">
        <v>2019-09-24</v>
      </c>
      <c r="E5281" s="1" t="str">
        <f t="shared" si="164"/>
        <v>2019</v>
      </c>
      <c r="F5281" s="1" t="str">
        <f t="shared" si="165"/>
        <v>Sep</v>
      </c>
      <c r="G5281" t="s">
        <v>24</v>
      </c>
      <c r="H5281" t="s">
        <v>19</v>
      </c>
      <c r="I5281">
        <v>0</v>
      </c>
      <c r="J5281">
        <v>0</v>
      </c>
      <c r="K5281">
        <v>0.35</v>
      </c>
      <c r="L5281">
        <v>0</v>
      </c>
      <c r="M5281">
        <v>0.35</v>
      </c>
    </row>
    <row r="5282" spans="1:19" x14ac:dyDescent="0.2">
      <c r="A5282" t="s">
        <v>4650</v>
      </c>
      <c r="B5282" t="s">
        <v>17</v>
      </c>
      <c r="C5282">
        <v>2009</v>
      </c>
      <c r="D5282" s="1" t="d">
        <v>1998-12-22</v>
      </c>
      <c r="E5282" s="1" t="str">
        <f t="shared" si="164"/>
        <v>1998</v>
      </c>
      <c r="F5282" s="1" t="str">
        <f t="shared" si="165"/>
        <v>Dec</v>
      </c>
      <c r="G5282" t="s">
        <v>18</v>
      </c>
      <c r="H5282" t="s">
        <v>51</v>
      </c>
      <c r="I5282">
        <v>0.32</v>
      </c>
      <c r="J5282">
        <v>0.01</v>
      </c>
      <c r="K5282">
        <v>0</v>
      </c>
      <c r="L5282">
        <v>0.03</v>
      </c>
      <c r="M5282">
        <v>0.35</v>
      </c>
      <c r="N5282">
        <v>79</v>
      </c>
      <c r="O5282">
        <v>8</v>
      </c>
      <c r="P5282">
        <v>6.8</v>
      </c>
      <c r="Q5282">
        <v>16</v>
      </c>
      <c r="R5282" t="s">
        <v>51</v>
      </c>
      <c r="S5282" t="s">
        <v>112</v>
      </c>
    </row>
    <row r="5283" spans="1:19" x14ac:dyDescent="0.2">
      <c r="A5283" t="s">
        <v>4687</v>
      </c>
      <c r="B5283" t="s">
        <v>55</v>
      </c>
      <c r="C5283">
        <v>2001</v>
      </c>
      <c r="D5283" s="1" t="d">
        <v>2000-01-01</v>
      </c>
      <c r="E5283" s="1" t="str">
        <f t="shared" si="164"/>
        <v>2000</v>
      </c>
      <c r="F5283" s="1" t="str">
        <f t="shared" si="165"/>
        <v>Jan</v>
      </c>
      <c r="G5283" t="s">
        <v>86</v>
      </c>
      <c r="H5283" t="s">
        <v>248</v>
      </c>
      <c r="I5283">
        <v>0.15</v>
      </c>
      <c r="J5283">
        <v>0.11</v>
      </c>
      <c r="K5283">
        <v>0.05</v>
      </c>
      <c r="L5283">
        <v>0.04</v>
      </c>
      <c r="M5283">
        <v>0.35</v>
      </c>
      <c r="N5283">
        <v>71</v>
      </c>
      <c r="O5283">
        <v>20</v>
      </c>
      <c r="P5283">
        <v>8.6</v>
      </c>
      <c r="Q5283">
        <v>34</v>
      </c>
      <c r="R5283" t="s">
        <v>3970</v>
      </c>
      <c r="S5283" t="s">
        <v>88</v>
      </c>
    </row>
    <row r="5284" spans="1:19" x14ac:dyDescent="0.2">
      <c r="A5284" t="s">
        <v>4688</v>
      </c>
      <c r="B5284" t="s">
        <v>55</v>
      </c>
      <c r="C5284">
        <v>2003</v>
      </c>
      <c r="D5284" s="1" t="d">
        <v>2022-11-27</v>
      </c>
      <c r="E5284" s="1" t="str">
        <f t="shared" si="164"/>
        <v>2022</v>
      </c>
      <c r="F5284" s="1" t="str">
        <f t="shared" si="165"/>
        <v>Nov</v>
      </c>
      <c r="G5284" t="s">
        <v>24</v>
      </c>
      <c r="H5284" t="s">
        <v>484</v>
      </c>
      <c r="I5284">
        <v>0.17</v>
      </c>
      <c r="J5284">
        <v>0.13</v>
      </c>
      <c r="K5284">
        <v>0</v>
      </c>
      <c r="L5284">
        <v>0.04</v>
      </c>
      <c r="M5284">
        <v>0.35</v>
      </c>
      <c r="N5284">
        <v>56</v>
      </c>
      <c r="O5284">
        <v>13</v>
      </c>
      <c r="P5284">
        <v>5.3</v>
      </c>
      <c r="Q5284">
        <v>8</v>
      </c>
      <c r="R5284" t="s">
        <v>2816</v>
      </c>
      <c r="S5284" t="s">
        <v>88</v>
      </c>
    </row>
    <row r="5285" spans="1:19" x14ac:dyDescent="0.2">
      <c r="A5285" t="s">
        <v>4689</v>
      </c>
      <c r="B5285" t="s">
        <v>104</v>
      </c>
      <c r="C5285">
        <v>2000</v>
      </c>
      <c r="D5285" s="1" t="d">
        <v>2005-12-19</v>
      </c>
      <c r="E5285" s="1" t="str">
        <f t="shared" si="164"/>
        <v>2005</v>
      </c>
      <c r="F5285" s="1" t="str">
        <f t="shared" si="165"/>
        <v>Dec</v>
      </c>
      <c r="G5285" t="s">
        <v>28</v>
      </c>
      <c r="H5285" t="s">
        <v>1921</v>
      </c>
      <c r="I5285">
        <v>0.03</v>
      </c>
      <c r="J5285">
        <v>0.02</v>
      </c>
      <c r="K5285">
        <v>0.28000000000000003</v>
      </c>
      <c r="L5285">
        <v>0.02</v>
      </c>
      <c r="M5285">
        <v>0.35</v>
      </c>
      <c r="N5285">
        <v>83</v>
      </c>
      <c r="O5285">
        <v>11</v>
      </c>
      <c r="P5285">
        <v>8.4</v>
      </c>
      <c r="Q5285">
        <v>25</v>
      </c>
      <c r="R5285" t="s">
        <v>2520</v>
      </c>
      <c r="S5285" t="s">
        <v>88</v>
      </c>
    </row>
    <row r="5286" spans="1:19" x14ac:dyDescent="0.2">
      <c r="A5286" t="s">
        <v>4690</v>
      </c>
      <c r="B5286" t="s">
        <v>75</v>
      </c>
      <c r="C5286">
        <v>2016</v>
      </c>
      <c r="D5286" s="1" t="d">
        <v>1999-02-16</v>
      </c>
      <c r="E5286" s="1" t="str">
        <f t="shared" si="164"/>
        <v>1999</v>
      </c>
      <c r="F5286" s="1" t="str">
        <f t="shared" si="165"/>
        <v>Feb</v>
      </c>
      <c r="G5286" t="s">
        <v>37</v>
      </c>
      <c r="H5286" t="s">
        <v>825</v>
      </c>
      <c r="I5286">
        <v>0.06</v>
      </c>
      <c r="J5286">
        <v>0.21</v>
      </c>
      <c r="K5286">
        <v>0.03</v>
      </c>
      <c r="L5286">
        <v>0.05</v>
      </c>
      <c r="M5286">
        <v>0.35</v>
      </c>
      <c r="N5286">
        <v>48</v>
      </c>
      <c r="O5286">
        <v>43</v>
      </c>
      <c r="P5286">
        <v>3.8</v>
      </c>
      <c r="Q5286">
        <v>212</v>
      </c>
      <c r="R5286" t="s">
        <v>4691</v>
      </c>
      <c r="S5286" t="s">
        <v>53</v>
      </c>
    </row>
    <row r="5287" spans="1:19" x14ac:dyDescent="0.2">
      <c r="A5287" t="s">
        <v>212</v>
      </c>
      <c r="B5287" t="s">
        <v>187</v>
      </c>
      <c r="C5287">
        <v>2012</v>
      </c>
      <c r="D5287" s="1" t="d">
        <v>1991-10-15</v>
      </c>
      <c r="E5287" s="1" t="str">
        <f t="shared" si="164"/>
        <v>1991</v>
      </c>
      <c r="F5287" s="1" t="str">
        <f t="shared" si="165"/>
        <v>Oct</v>
      </c>
      <c r="G5287" t="s">
        <v>50</v>
      </c>
      <c r="H5287" t="s">
        <v>111</v>
      </c>
      <c r="I5287">
        <v>0.19</v>
      </c>
      <c r="J5287">
        <v>0.13</v>
      </c>
      <c r="K5287">
        <v>0</v>
      </c>
      <c r="L5287">
        <v>0.03</v>
      </c>
      <c r="M5287">
        <v>0.35</v>
      </c>
      <c r="N5287">
        <v>85</v>
      </c>
      <c r="O5287">
        <v>26</v>
      </c>
      <c r="P5287">
        <v>7.1</v>
      </c>
      <c r="Q5287">
        <v>216</v>
      </c>
      <c r="R5287" t="s">
        <v>520</v>
      </c>
      <c r="S5287" t="s">
        <v>53</v>
      </c>
    </row>
    <row r="5288" spans="1:19" x14ac:dyDescent="0.2">
      <c r="A5288" t="s">
        <v>4692</v>
      </c>
      <c r="B5288" t="s">
        <v>75</v>
      </c>
      <c r="C5288">
        <v>2016</v>
      </c>
      <c r="D5288" s="1" t="d">
        <v>2021-07-10</v>
      </c>
      <c r="E5288" s="1" t="str">
        <f t="shared" si="164"/>
        <v>2021</v>
      </c>
      <c r="F5288" s="1" t="str">
        <f t="shared" si="165"/>
        <v>Jul</v>
      </c>
      <c r="G5288" t="s">
        <v>86</v>
      </c>
      <c r="H5288" t="s">
        <v>372</v>
      </c>
      <c r="I5288">
        <v>0.11</v>
      </c>
      <c r="J5288">
        <v>0.13</v>
      </c>
      <c r="K5288">
        <v>7.0000000000000007E-2</v>
      </c>
      <c r="L5288">
        <v>0.05</v>
      </c>
      <c r="M5288">
        <v>0.35</v>
      </c>
      <c r="N5288">
        <v>66</v>
      </c>
      <c r="O5288">
        <v>45</v>
      </c>
      <c r="P5288">
        <v>7.8</v>
      </c>
      <c r="Q5288">
        <v>49</v>
      </c>
      <c r="R5288" t="s">
        <v>4215</v>
      </c>
      <c r="S5288" t="s">
        <v>88</v>
      </c>
    </row>
    <row r="5289" spans="1:19" x14ac:dyDescent="0.2">
      <c r="A5289" t="s">
        <v>4693</v>
      </c>
      <c r="B5289" t="s">
        <v>64</v>
      </c>
      <c r="C5289">
        <v>2003</v>
      </c>
      <c r="D5289" s="1" t="d">
        <v>2015-07-19</v>
      </c>
      <c r="E5289" s="1" t="str">
        <f t="shared" si="164"/>
        <v>2015</v>
      </c>
      <c r="F5289" s="1" t="str">
        <f t="shared" si="165"/>
        <v>Jul</v>
      </c>
      <c r="G5289" t="s">
        <v>50</v>
      </c>
      <c r="H5289" t="s">
        <v>484</v>
      </c>
      <c r="I5289">
        <v>0.25</v>
      </c>
      <c r="J5289">
        <v>0.09</v>
      </c>
      <c r="K5289">
        <v>0</v>
      </c>
      <c r="L5289">
        <v>0.01</v>
      </c>
      <c r="M5289">
        <v>0.35</v>
      </c>
      <c r="N5289">
        <v>39</v>
      </c>
      <c r="O5289">
        <v>13</v>
      </c>
      <c r="P5289">
        <v>5.8</v>
      </c>
      <c r="Q5289">
        <v>11</v>
      </c>
      <c r="R5289" t="s">
        <v>1638</v>
      </c>
      <c r="S5289" t="s">
        <v>20</v>
      </c>
    </row>
    <row r="5290" spans="1:19" x14ac:dyDescent="0.2">
      <c r="A5290" t="s">
        <v>4694</v>
      </c>
      <c r="B5290" t="s">
        <v>32</v>
      </c>
      <c r="C5290">
        <v>2011</v>
      </c>
      <c r="D5290" s="1" t="d">
        <v>2010-10-09</v>
      </c>
      <c r="E5290" s="1" t="str">
        <f t="shared" si="164"/>
        <v>2010</v>
      </c>
      <c r="F5290" s="1" t="str">
        <f t="shared" si="165"/>
        <v>Oct</v>
      </c>
      <c r="G5290" t="s">
        <v>86</v>
      </c>
      <c r="H5290" t="s">
        <v>372</v>
      </c>
      <c r="I5290">
        <v>0</v>
      </c>
      <c r="J5290">
        <v>0</v>
      </c>
      <c r="K5290">
        <v>0.35</v>
      </c>
      <c r="L5290">
        <v>0</v>
      </c>
      <c r="M5290">
        <v>0.35</v>
      </c>
    </row>
    <row r="5291" spans="1:19" x14ac:dyDescent="0.2">
      <c r="A5291" t="s">
        <v>4695</v>
      </c>
      <c r="B5291" t="s">
        <v>17</v>
      </c>
      <c r="C5291">
        <v>2009</v>
      </c>
      <c r="D5291" s="1" t="d">
        <v>1994-04-04</v>
      </c>
      <c r="E5291" s="1" t="str">
        <f t="shared" si="164"/>
        <v>1994</v>
      </c>
      <c r="F5291" s="1" t="str">
        <f t="shared" si="165"/>
        <v>Apr</v>
      </c>
      <c r="G5291" t="s">
        <v>86</v>
      </c>
      <c r="H5291" t="s">
        <v>111</v>
      </c>
      <c r="I5291">
        <v>0.33</v>
      </c>
      <c r="J5291">
        <v>0</v>
      </c>
      <c r="K5291">
        <v>0</v>
      </c>
      <c r="L5291">
        <v>0.03</v>
      </c>
      <c r="M5291">
        <v>0.35</v>
      </c>
      <c r="N5291">
        <v>67</v>
      </c>
      <c r="O5291">
        <v>34</v>
      </c>
      <c r="P5291">
        <v>8.1999999999999993</v>
      </c>
      <c r="Q5291">
        <v>21</v>
      </c>
      <c r="R5291" t="s">
        <v>87</v>
      </c>
      <c r="S5291" t="s">
        <v>112</v>
      </c>
    </row>
    <row r="5292" spans="1:19" x14ac:dyDescent="0.2">
      <c r="A5292" t="s">
        <v>4696</v>
      </c>
      <c r="B5292" t="s">
        <v>1015</v>
      </c>
      <c r="C5292">
        <v>2013</v>
      </c>
      <c r="D5292" s="1" t="d">
        <v>2011-06-28</v>
      </c>
      <c r="E5292" s="1" t="str">
        <f t="shared" si="164"/>
        <v>2011</v>
      </c>
      <c r="F5292" s="1" t="str">
        <f t="shared" si="165"/>
        <v>Jun</v>
      </c>
      <c r="G5292" t="s">
        <v>50</v>
      </c>
      <c r="H5292" t="s">
        <v>933</v>
      </c>
      <c r="I5292">
        <v>0.04</v>
      </c>
      <c r="J5292">
        <v>0.04</v>
      </c>
      <c r="K5292">
        <v>0.25</v>
      </c>
      <c r="L5292">
        <v>0.02</v>
      </c>
      <c r="M5292">
        <v>0.35</v>
      </c>
      <c r="N5292">
        <v>71</v>
      </c>
      <c r="O5292">
        <v>44</v>
      </c>
      <c r="P5292">
        <v>8</v>
      </c>
      <c r="Q5292">
        <v>136</v>
      </c>
      <c r="R5292" t="s">
        <v>934</v>
      </c>
      <c r="S5292" t="s">
        <v>88</v>
      </c>
    </row>
    <row r="5293" spans="1:19" x14ac:dyDescent="0.2">
      <c r="A5293" t="s">
        <v>2982</v>
      </c>
      <c r="B5293" t="s">
        <v>44</v>
      </c>
      <c r="C5293">
        <v>2013</v>
      </c>
      <c r="D5293" s="1" t="d">
        <v>2010-12-19</v>
      </c>
      <c r="E5293" s="1" t="str">
        <f t="shared" si="164"/>
        <v>2010</v>
      </c>
      <c r="F5293" s="1" t="str">
        <f t="shared" si="165"/>
        <v>Dec</v>
      </c>
      <c r="G5293" t="s">
        <v>50</v>
      </c>
      <c r="H5293" t="s">
        <v>825</v>
      </c>
      <c r="I5293">
        <v>0.17</v>
      </c>
      <c r="J5293">
        <v>0.15</v>
      </c>
      <c r="K5293">
        <v>0</v>
      </c>
      <c r="L5293">
        <v>0.03</v>
      </c>
      <c r="M5293">
        <v>0.35</v>
      </c>
      <c r="N5293">
        <v>80</v>
      </c>
      <c r="O5293">
        <v>20</v>
      </c>
      <c r="P5293">
        <v>8.4</v>
      </c>
      <c r="Q5293">
        <v>440</v>
      </c>
      <c r="R5293" t="s">
        <v>3492</v>
      </c>
    </row>
    <row r="5294" spans="1:19" x14ac:dyDescent="0.2">
      <c r="A5294" t="s">
        <v>4697</v>
      </c>
      <c r="B5294" t="s">
        <v>95</v>
      </c>
      <c r="C5294">
        <v>2000</v>
      </c>
      <c r="D5294" s="1" t="d">
        <v>1997-10-15</v>
      </c>
      <c r="E5294" s="1" t="str">
        <f t="shared" si="164"/>
        <v>1997</v>
      </c>
      <c r="F5294" s="1" t="str">
        <f t="shared" si="165"/>
        <v>Oct</v>
      </c>
      <c r="G5294" t="s">
        <v>18</v>
      </c>
      <c r="H5294" t="s">
        <v>234</v>
      </c>
      <c r="I5294">
        <v>0</v>
      </c>
      <c r="J5294">
        <v>0</v>
      </c>
      <c r="K5294">
        <v>0.28999999999999998</v>
      </c>
      <c r="L5294">
        <v>0.06</v>
      </c>
      <c r="M5294">
        <v>0.35</v>
      </c>
    </row>
    <row r="5295" spans="1:19" x14ac:dyDescent="0.2">
      <c r="A5295" t="s">
        <v>4698</v>
      </c>
      <c r="B5295" t="s">
        <v>17</v>
      </c>
      <c r="C5295" t="s">
        <v>286</v>
      </c>
      <c r="D5295" s="1" t="d">
        <v>1999-11-25</v>
      </c>
      <c r="E5295" s="1" t="str">
        <f t="shared" si="164"/>
        <v>1999</v>
      </c>
      <c r="F5295" s="1" t="str">
        <f t="shared" si="165"/>
        <v>Nov</v>
      </c>
      <c r="G5295" t="s">
        <v>50</v>
      </c>
      <c r="H5295" t="s">
        <v>286</v>
      </c>
      <c r="I5295">
        <v>0.15</v>
      </c>
      <c r="J5295">
        <v>0.05</v>
      </c>
      <c r="K5295">
        <v>0.14000000000000001</v>
      </c>
      <c r="L5295">
        <v>0.01</v>
      </c>
      <c r="M5295">
        <v>0.35</v>
      </c>
    </row>
    <row r="5296" spans="1:19" x14ac:dyDescent="0.2">
      <c r="A5296" t="s">
        <v>4699</v>
      </c>
      <c r="B5296" t="s">
        <v>148</v>
      </c>
      <c r="C5296">
        <v>2015</v>
      </c>
      <c r="D5296" s="1" t="d">
        <v>2003-07-10</v>
      </c>
      <c r="E5296" s="1" t="str">
        <f t="shared" si="164"/>
        <v>2003</v>
      </c>
      <c r="F5296" s="1" t="str">
        <f t="shared" si="165"/>
        <v>Jul</v>
      </c>
      <c r="G5296" t="s">
        <v>39</v>
      </c>
      <c r="H5296" t="s">
        <v>151</v>
      </c>
      <c r="I5296">
        <v>0</v>
      </c>
      <c r="J5296">
        <v>0.33</v>
      </c>
      <c r="K5296">
        <v>0</v>
      </c>
      <c r="L5296">
        <v>0.02</v>
      </c>
      <c r="M5296">
        <v>0.35</v>
      </c>
      <c r="N5296">
        <v>81</v>
      </c>
      <c r="O5296">
        <v>34</v>
      </c>
      <c r="P5296">
        <v>6.9</v>
      </c>
      <c r="Q5296">
        <v>97</v>
      </c>
      <c r="R5296" t="s">
        <v>151</v>
      </c>
      <c r="S5296" t="s">
        <v>20</v>
      </c>
    </row>
    <row r="5297" spans="1:19" x14ac:dyDescent="0.2">
      <c r="A5297" t="s">
        <v>4700</v>
      </c>
      <c r="B5297" t="s">
        <v>55</v>
      </c>
      <c r="C5297">
        <v>2003</v>
      </c>
      <c r="D5297" s="1" t="d">
        <v>2016-06-24</v>
      </c>
      <c r="E5297" s="1" t="str">
        <f t="shared" si="164"/>
        <v>2016</v>
      </c>
      <c r="F5297" s="1" t="str">
        <f t="shared" si="165"/>
        <v>Jun</v>
      </c>
      <c r="G5297" t="s">
        <v>50</v>
      </c>
      <c r="H5297" t="s">
        <v>222</v>
      </c>
      <c r="I5297">
        <v>0.17</v>
      </c>
      <c r="J5297">
        <v>0.13</v>
      </c>
      <c r="K5297">
        <v>0</v>
      </c>
      <c r="L5297">
        <v>0.04</v>
      </c>
      <c r="M5297">
        <v>0.35</v>
      </c>
      <c r="N5297">
        <v>65</v>
      </c>
      <c r="O5297">
        <v>28</v>
      </c>
      <c r="P5297">
        <v>6.6</v>
      </c>
      <c r="Q5297">
        <v>48</v>
      </c>
      <c r="R5297" t="s">
        <v>1374</v>
      </c>
      <c r="S5297" t="s">
        <v>53</v>
      </c>
    </row>
    <row r="5298" spans="1:19" x14ac:dyDescent="0.2">
      <c r="A5298" t="s">
        <v>4701</v>
      </c>
      <c r="B5298" t="s">
        <v>49</v>
      </c>
      <c r="C5298">
        <v>2009</v>
      </c>
      <c r="D5298" s="1" t="d">
        <v>2000-08-09</v>
      </c>
      <c r="E5298" s="1" t="str">
        <f t="shared" si="164"/>
        <v>2000</v>
      </c>
      <c r="F5298" s="1" t="str">
        <f t="shared" si="165"/>
        <v>Aug</v>
      </c>
      <c r="G5298" t="s">
        <v>272</v>
      </c>
      <c r="H5298" t="s">
        <v>134</v>
      </c>
      <c r="I5298">
        <v>0.14000000000000001</v>
      </c>
      <c r="J5298">
        <v>0.15</v>
      </c>
      <c r="K5298">
        <v>0</v>
      </c>
      <c r="L5298">
        <v>0.06</v>
      </c>
      <c r="M5298">
        <v>0.35</v>
      </c>
    </row>
    <row r="5299" spans="1:19" x14ac:dyDescent="0.2">
      <c r="A5299" t="s">
        <v>1270</v>
      </c>
      <c r="B5299" t="s">
        <v>189</v>
      </c>
      <c r="C5299">
        <v>2006</v>
      </c>
      <c r="D5299" s="1" t="d">
        <v>2017-01-08</v>
      </c>
      <c r="E5299" s="1" t="str">
        <f t="shared" si="164"/>
        <v>2017</v>
      </c>
      <c r="F5299" s="1" t="str">
        <f t="shared" si="165"/>
        <v>Jan</v>
      </c>
      <c r="G5299" t="s">
        <v>24</v>
      </c>
      <c r="H5299" t="s">
        <v>134</v>
      </c>
      <c r="I5299">
        <v>0.27</v>
      </c>
      <c r="J5299">
        <v>7.0000000000000007E-2</v>
      </c>
      <c r="K5299">
        <v>0</v>
      </c>
      <c r="L5299">
        <v>0.01</v>
      </c>
      <c r="M5299">
        <v>0.35</v>
      </c>
      <c r="N5299">
        <v>75</v>
      </c>
      <c r="O5299">
        <v>12</v>
      </c>
      <c r="P5299">
        <v>7.8</v>
      </c>
      <c r="Q5299">
        <v>14</v>
      </c>
      <c r="R5299" t="s">
        <v>193</v>
      </c>
      <c r="S5299" t="s">
        <v>112</v>
      </c>
    </row>
    <row r="5300" spans="1:19" x14ac:dyDescent="0.2">
      <c r="A5300" t="s">
        <v>4179</v>
      </c>
      <c r="B5300" t="s">
        <v>64</v>
      </c>
      <c r="C5300">
        <v>2003</v>
      </c>
      <c r="D5300" s="1" t="d">
        <v>2006-01-12</v>
      </c>
      <c r="E5300" s="1" t="str">
        <f t="shared" si="164"/>
        <v>2006</v>
      </c>
      <c r="F5300" s="1" t="str">
        <f t="shared" si="165"/>
        <v>Jan</v>
      </c>
      <c r="G5300" t="s">
        <v>50</v>
      </c>
      <c r="H5300" t="s">
        <v>484</v>
      </c>
      <c r="I5300">
        <v>0.25</v>
      </c>
      <c r="J5300">
        <v>0.09</v>
      </c>
      <c r="K5300">
        <v>0</v>
      </c>
      <c r="L5300">
        <v>0.01</v>
      </c>
      <c r="M5300">
        <v>0.35</v>
      </c>
      <c r="P5300" t="s">
        <v>203</v>
      </c>
      <c r="R5300" t="s">
        <v>971</v>
      </c>
      <c r="S5300" t="s">
        <v>20</v>
      </c>
    </row>
    <row r="5301" spans="1:19" x14ac:dyDescent="0.2">
      <c r="A5301" t="s">
        <v>143</v>
      </c>
      <c r="B5301" t="s">
        <v>159</v>
      </c>
      <c r="C5301">
        <v>2012</v>
      </c>
      <c r="D5301" s="1" t="d">
        <v>2002-04-06</v>
      </c>
      <c r="E5301" s="1" t="str">
        <f t="shared" si="164"/>
        <v>2002</v>
      </c>
      <c r="F5301" s="1" t="str">
        <f t="shared" si="165"/>
        <v>Apr</v>
      </c>
      <c r="G5301" t="s">
        <v>50</v>
      </c>
      <c r="H5301" t="s">
        <v>134</v>
      </c>
      <c r="I5301">
        <v>0.05</v>
      </c>
      <c r="J5301">
        <v>0.18</v>
      </c>
      <c r="K5301">
        <v>0.02</v>
      </c>
      <c r="L5301">
        <v>0.09</v>
      </c>
      <c r="M5301">
        <v>0.35</v>
      </c>
      <c r="P5301">
        <v>3.2</v>
      </c>
      <c r="Q5301">
        <v>19</v>
      </c>
      <c r="R5301" t="s">
        <v>134</v>
      </c>
      <c r="S5301" t="s">
        <v>20</v>
      </c>
    </row>
    <row r="5302" spans="1:19" x14ac:dyDescent="0.2">
      <c r="A5302" t="s">
        <v>4702</v>
      </c>
      <c r="B5302" t="s">
        <v>55</v>
      </c>
      <c r="C5302">
        <v>2004</v>
      </c>
      <c r="D5302" s="1" t="d">
        <v>2022-03-03</v>
      </c>
      <c r="E5302" s="1" t="str">
        <f t="shared" si="164"/>
        <v>2022</v>
      </c>
      <c r="F5302" s="1" t="str">
        <f t="shared" si="165"/>
        <v>Mar</v>
      </c>
      <c r="G5302" t="s">
        <v>1</v>
      </c>
      <c r="H5302" t="s">
        <v>484</v>
      </c>
      <c r="I5302">
        <v>0.17</v>
      </c>
      <c r="J5302">
        <v>0.13</v>
      </c>
      <c r="K5302">
        <v>0</v>
      </c>
      <c r="L5302">
        <v>0.04</v>
      </c>
      <c r="M5302">
        <v>0.35</v>
      </c>
    </row>
    <row r="5303" spans="1:19" x14ac:dyDescent="0.2">
      <c r="A5303" t="s">
        <v>4536</v>
      </c>
      <c r="B5303" t="s">
        <v>44</v>
      </c>
      <c r="C5303">
        <v>2010</v>
      </c>
      <c r="D5303" s="1" t="d">
        <v>1991-08-02</v>
      </c>
      <c r="E5303" s="1" t="str">
        <f t="shared" si="164"/>
        <v>1991</v>
      </c>
      <c r="F5303" s="1" t="str">
        <f t="shared" si="165"/>
        <v>Aug</v>
      </c>
      <c r="G5303" t="s">
        <v>86</v>
      </c>
      <c r="H5303" t="s">
        <v>134</v>
      </c>
      <c r="I5303">
        <v>0.23</v>
      </c>
      <c r="J5303">
        <v>0.09</v>
      </c>
      <c r="K5303">
        <v>0</v>
      </c>
      <c r="L5303">
        <v>0.02</v>
      </c>
      <c r="M5303">
        <v>0.35</v>
      </c>
      <c r="N5303">
        <v>79</v>
      </c>
      <c r="O5303">
        <v>63</v>
      </c>
      <c r="P5303">
        <v>7</v>
      </c>
      <c r="Q5303">
        <v>55</v>
      </c>
      <c r="R5303" t="s">
        <v>287</v>
      </c>
      <c r="S5303" t="s">
        <v>88</v>
      </c>
    </row>
    <row r="5304" spans="1:19" x14ac:dyDescent="0.2">
      <c r="A5304" t="s">
        <v>4616</v>
      </c>
      <c r="B5304" t="s">
        <v>104</v>
      </c>
      <c r="C5304">
        <v>2000</v>
      </c>
      <c r="D5304" s="1" t="d">
        <v>2013-08-30</v>
      </c>
      <c r="E5304" s="1" t="str">
        <f t="shared" si="164"/>
        <v>2013</v>
      </c>
      <c r="F5304" s="1" t="str">
        <f t="shared" si="165"/>
        <v>Aug</v>
      </c>
      <c r="G5304" t="s">
        <v>50</v>
      </c>
      <c r="H5304" t="s">
        <v>484</v>
      </c>
      <c r="I5304">
        <v>0.19</v>
      </c>
      <c r="J5304">
        <v>0.13</v>
      </c>
      <c r="K5304">
        <v>0</v>
      </c>
      <c r="L5304">
        <v>0.02</v>
      </c>
      <c r="M5304">
        <v>0.35</v>
      </c>
    </row>
    <row r="5305" spans="1:19" x14ac:dyDescent="0.2">
      <c r="A5305" t="s">
        <v>4703</v>
      </c>
      <c r="B5305" t="s">
        <v>137</v>
      </c>
      <c r="C5305">
        <v>2003</v>
      </c>
      <c r="D5305" s="1" t="d">
        <v>2007-09-10</v>
      </c>
      <c r="E5305" s="1" t="str">
        <f t="shared" si="164"/>
        <v>2007</v>
      </c>
      <c r="F5305" s="1" t="str">
        <f t="shared" si="165"/>
        <v>Sep</v>
      </c>
      <c r="G5305" t="s">
        <v>34</v>
      </c>
      <c r="H5305" t="s">
        <v>45</v>
      </c>
      <c r="I5305">
        <v>0.26</v>
      </c>
      <c r="J5305">
        <v>0.08</v>
      </c>
      <c r="K5305">
        <v>0</v>
      </c>
      <c r="L5305">
        <v>0.01</v>
      </c>
      <c r="M5305">
        <v>0.35</v>
      </c>
      <c r="N5305">
        <v>49</v>
      </c>
      <c r="O5305">
        <v>12</v>
      </c>
      <c r="P5305" t="s">
        <v>203</v>
      </c>
      <c r="R5305" t="s">
        <v>4704</v>
      </c>
      <c r="S5305" t="s">
        <v>20</v>
      </c>
    </row>
    <row r="5306" spans="1:19" x14ac:dyDescent="0.2">
      <c r="A5306" t="s">
        <v>3327</v>
      </c>
      <c r="B5306" t="s">
        <v>49</v>
      </c>
      <c r="C5306">
        <v>2013</v>
      </c>
      <c r="D5306" s="1" t="d">
        <v>1988-03-04</v>
      </c>
      <c r="E5306" s="1" t="str">
        <f t="shared" si="164"/>
        <v>1988</v>
      </c>
      <c r="F5306" s="1" t="str">
        <f t="shared" si="165"/>
        <v>Mar</v>
      </c>
      <c r="G5306" t="s">
        <v>37</v>
      </c>
      <c r="H5306" t="s">
        <v>2920</v>
      </c>
      <c r="I5306">
        <v>0.19</v>
      </c>
      <c r="J5306">
        <v>0.1</v>
      </c>
      <c r="K5306">
        <v>0</v>
      </c>
      <c r="L5306">
        <v>0.06</v>
      </c>
      <c r="M5306">
        <v>0.35</v>
      </c>
      <c r="N5306">
        <v>59</v>
      </c>
      <c r="O5306">
        <v>21</v>
      </c>
      <c r="P5306">
        <v>6.9</v>
      </c>
      <c r="Q5306">
        <v>145</v>
      </c>
      <c r="R5306" t="s">
        <v>2920</v>
      </c>
      <c r="S5306" t="s">
        <v>53</v>
      </c>
    </row>
    <row r="5307" spans="1:19" x14ac:dyDescent="0.2">
      <c r="A5307" t="s">
        <v>3566</v>
      </c>
      <c r="B5307" t="s">
        <v>44</v>
      </c>
      <c r="C5307">
        <v>2009</v>
      </c>
      <c r="D5307" s="1" t="d">
        <v>2020-03-31</v>
      </c>
      <c r="E5307" s="1" t="str">
        <f t="shared" si="164"/>
        <v>2020</v>
      </c>
      <c r="F5307" s="1" t="str">
        <f t="shared" si="165"/>
        <v>Mar</v>
      </c>
      <c r="G5307" t="s">
        <v>37</v>
      </c>
      <c r="H5307" t="s">
        <v>267</v>
      </c>
      <c r="I5307">
        <v>0.13</v>
      </c>
      <c r="J5307">
        <v>0.18</v>
      </c>
      <c r="K5307">
        <v>0</v>
      </c>
      <c r="L5307">
        <v>0.04</v>
      </c>
      <c r="M5307">
        <v>0.35</v>
      </c>
      <c r="N5307">
        <v>48</v>
      </c>
      <c r="O5307">
        <v>50</v>
      </c>
      <c r="P5307">
        <v>5</v>
      </c>
      <c r="Q5307">
        <v>53</v>
      </c>
      <c r="R5307" t="s">
        <v>3567</v>
      </c>
      <c r="S5307" t="s">
        <v>88</v>
      </c>
    </row>
    <row r="5308" spans="1:19" x14ac:dyDescent="0.2">
      <c r="A5308" t="s">
        <v>4705</v>
      </c>
      <c r="B5308" t="s">
        <v>32</v>
      </c>
      <c r="C5308">
        <v>2009</v>
      </c>
      <c r="D5308" s="1" t="d">
        <v>1991-10-11</v>
      </c>
      <c r="E5308" s="1" t="str">
        <f t="shared" si="164"/>
        <v>1991</v>
      </c>
      <c r="F5308" s="1" t="str">
        <f t="shared" si="165"/>
        <v>Oct</v>
      </c>
      <c r="G5308" t="s">
        <v>101</v>
      </c>
      <c r="H5308" t="s">
        <v>111</v>
      </c>
      <c r="I5308">
        <v>0.16</v>
      </c>
      <c r="J5308">
        <v>0.15</v>
      </c>
      <c r="K5308">
        <v>0</v>
      </c>
      <c r="L5308">
        <v>0.04</v>
      </c>
      <c r="M5308">
        <v>0.35</v>
      </c>
    </row>
    <row r="5309" spans="1:19" x14ac:dyDescent="0.2">
      <c r="A5309" t="s">
        <v>4706</v>
      </c>
      <c r="B5309" t="s">
        <v>55</v>
      </c>
      <c r="C5309">
        <v>2007</v>
      </c>
      <c r="D5309" s="1" t="d">
        <v>1995-02-26</v>
      </c>
      <c r="E5309" s="1" t="str">
        <f t="shared" si="164"/>
        <v>1995</v>
      </c>
      <c r="F5309" s="1" t="str">
        <f t="shared" si="165"/>
        <v>Feb</v>
      </c>
      <c r="G5309" t="s">
        <v>18</v>
      </c>
      <c r="H5309" t="s">
        <v>51</v>
      </c>
      <c r="I5309">
        <v>0.17</v>
      </c>
      <c r="J5309">
        <v>0.13</v>
      </c>
      <c r="K5309">
        <v>0</v>
      </c>
      <c r="L5309">
        <v>0.04</v>
      </c>
      <c r="M5309">
        <v>0.35</v>
      </c>
      <c r="N5309">
        <v>66</v>
      </c>
      <c r="O5309">
        <v>4</v>
      </c>
      <c r="P5309" t="s">
        <v>203</v>
      </c>
      <c r="R5309" t="s">
        <v>426</v>
      </c>
      <c r="S5309" t="s">
        <v>20</v>
      </c>
    </row>
    <row r="5310" spans="1:19" x14ac:dyDescent="0.2">
      <c r="A5310" t="s">
        <v>1044</v>
      </c>
      <c r="B5310" t="s">
        <v>44</v>
      </c>
      <c r="C5310">
        <v>2015</v>
      </c>
      <c r="D5310" s="1" t="d">
        <v>2018-11-21</v>
      </c>
      <c r="E5310" s="1" t="str">
        <f t="shared" si="164"/>
        <v>2018</v>
      </c>
      <c r="F5310" s="1" t="str">
        <f t="shared" si="165"/>
        <v>Nov</v>
      </c>
      <c r="G5310" t="s">
        <v>37</v>
      </c>
      <c r="H5310" t="s">
        <v>71</v>
      </c>
      <c r="I5310">
        <v>0.24</v>
      </c>
      <c r="J5310">
        <v>0.08</v>
      </c>
      <c r="K5310">
        <v>0</v>
      </c>
      <c r="L5310">
        <v>0.03</v>
      </c>
      <c r="M5310">
        <v>0.35</v>
      </c>
      <c r="P5310">
        <v>4.4000000000000004</v>
      </c>
      <c r="Q5310">
        <v>59</v>
      </c>
      <c r="R5310" t="s">
        <v>93</v>
      </c>
      <c r="S5310" t="s">
        <v>88</v>
      </c>
    </row>
    <row r="5311" spans="1:19" x14ac:dyDescent="0.2">
      <c r="A5311" t="s">
        <v>4707</v>
      </c>
      <c r="B5311" t="s">
        <v>49</v>
      </c>
      <c r="C5311">
        <v>2011</v>
      </c>
      <c r="D5311" s="1" t="d">
        <v>2007-07-01</v>
      </c>
      <c r="E5311" s="1" t="str">
        <f t="shared" si="164"/>
        <v>2007</v>
      </c>
      <c r="F5311" s="1" t="str">
        <f t="shared" si="165"/>
        <v>Jul</v>
      </c>
      <c r="G5311" t="s">
        <v>86</v>
      </c>
      <c r="H5311" t="s">
        <v>372</v>
      </c>
      <c r="I5311">
        <v>0.2</v>
      </c>
      <c r="J5311">
        <v>7.0000000000000007E-2</v>
      </c>
      <c r="K5311">
        <v>0.04</v>
      </c>
      <c r="L5311">
        <v>0.04</v>
      </c>
      <c r="M5311">
        <v>0.35</v>
      </c>
    </row>
    <row r="5312" spans="1:19" x14ac:dyDescent="0.2">
      <c r="A5312" t="s">
        <v>2266</v>
      </c>
      <c r="B5312" t="s">
        <v>55</v>
      </c>
      <c r="C5312">
        <v>2009</v>
      </c>
      <c r="D5312" s="1" t="d">
        <v>2001-02-02</v>
      </c>
      <c r="E5312" s="1" t="str">
        <f t="shared" si="164"/>
        <v>2001</v>
      </c>
      <c r="F5312" s="1" t="str">
        <f t="shared" si="165"/>
        <v>Feb</v>
      </c>
      <c r="G5312" t="s">
        <v>34</v>
      </c>
      <c r="H5312" t="s">
        <v>71</v>
      </c>
      <c r="I5312">
        <v>0.17</v>
      </c>
      <c r="J5312">
        <v>0.13</v>
      </c>
      <c r="K5312">
        <v>0</v>
      </c>
      <c r="L5312">
        <v>0.04</v>
      </c>
      <c r="M5312">
        <v>0.35</v>
      </c>
      <c r="P5312">
        <v>7.6</v>
      </c>
      <c r="Q5312">
        <v>9</v>
      </c>
      <c r="R5312" t="s">
        <v>309</v>
      </c>
      <c r="S5312" t="s">
        <v>88</v>
      </c>
    </row>
    <row r="5313" spans="1:19" x14ac:dyDescent="0.2">
      <c r="A5313" t="s">
        <v>4708</v>
      </c>
      <c r="B5313" t="s">
        <v>55</v>
      </c>
      <c r="C5313">
        <v>2002</v>
      </c>
      <c r="D5313" s="1" t="d">
        <v>2020-08-11</v>
      </c>
      <c r="E5313" s="1" t="str">
        <f t="shared" si="164"/>
        <v>2020</v>
      </c>
      <c r="F5313" s="1" t="str">
        <f t="shared" si="165"/>
        <v>Aug</v>
      </c>
      <c r="G5313" t="s">
        <v>86</v>
      </c>
      <c r="H5313" t="s">
        <v>2140</v>
      </c>
      <c r="I5313">
        <v>0.09</v>
      </c>
      <c r="J5313">
        <v>7.0000000000000007E-2</v>
      </c>
      <c r="K5313">
        <v>0.16</v>
      </c>
      <c r="L5313">
        <v>0.02</v>
      </c>
      <c r="M5313">
        <v>0.35</v>
      </c>
      <c r="N5313">
        <v>87</v>
      </c>
      <c r="O5313">
        <v>31</v>
      </c>
      <c r="P5313">
        <v>8.6999999999999993</v>
      </c>
      <c r="Q5313">
        <v>34</v>
      </c>
      <c r="R5313" t="s">
        <v>2748</v>
      </c>
      <c r="S5313" t="s">
        <v>88</v>
      </c>
    </row>
    <row r="5314" spans="1:19" x14ac:dyDescent="0.2">
      <c r="A5314" t="s">
        <v>4709</v>
      </c>
      <c r="B5314" t="s">
        <v>17</v>
      </c>
      <c r="C5314">
        <v>2007</v>
      </c>
      <c r="D5314" s="1" t="d">
        <v>2015-11-30</v>
      </c>
      <c r="E5314" s="1" t="str">
        <f t="shared" si="164"/>
        <v>2015</v>
      </c>
      <c r="F5314" s="1" t="str">
        <f t="shared" si="165"/>
        <v>Nov</v>
      </c>
      <c r="G5314" t="s">
        <v>50</v>
      </c>
      <c r="H5314" t="s">
        <v>1830</v>
      </c>
      <c r="I5314">
        <v>0.32</v>
      </c>
      <c r="J5314">
        <v>0</v>
      </c>
      <c r="K5314">
        <v>0</v>
      </c>
      <c r="L5314">
        <v>0.02</v>
      </c>
      <c r="M5314">
        <v>0.35</v>
      </c>
      <c r="N5314">
        <v>27</v>
      </c>
      <c r="O5314">
        <v>9</v>
      </c>
      <c r="P5314">
        <v>4.8</v>
      </c>
      <c r="Q5314">
        <v>26</v>
      </c>
      <c r="R5314" t="s">
        <v>4710</v>
      </c>
      <c r="S5314" t="s">
        <v>112</v>
      </c>
    </row>
    <row r="5315" spans="1:19" x14ac:dyDescent="0.2">
      <c r="A5315" t="s">
        <v>4229</v>
      </c>
      <c r="B5315" t="s">
        <v>55</v>
      </c>
      <c r="C5315">
        <v>2005</v>
      </c>
      <c r="D5315" s="1" t="d">
        <v>2008-10-15</v>
      </c>
      <c r="E5315" s="1" t="str">
        <f t="shared" ref="E5315:E5378" si="166">TEXT(D5315,"yyyy")</f>
        <v>2008</v>
      </c>
      <c r="F5315" s="1" t="str">
        <f t="shared" ref="F5315:F5378" si="167">TEXT(D5315,"mmm")</f>
        <v>Oct</v>
      </c>
      <c r="G5315" t="s">
        <v>37</v>
      </c>
      <c r="H5315" t="s">
        <v>111</v>
      </c>
      <c r="I5315">
        <v>0.17</v>
      </c>
      <c r="J5315">
        <v>0.13</v>
      </c>
      <c r="K5315">
        <v>0</v>
      </c>
      <c r="L5315">
        <v>0.04</v>
      </c>
      <c r="M5315">
        <v>0.35</v>
      </c>
      <c r="N5315">
        <v>70</v>
      </c>
      <c r="O5315">
        <v>15</v>
      </c>
      <c r="P5315">
        <v>6.9</v>
      </c>
      <c r="Q5315">
        <v>9</v>
      </c>
      <c r="R5315" t="s">
        <v>4230</v>
      </c>
      <c r="S5315" t="s">
        <v>53</v>
      </c>
    </row>
    <row r="5316" spans="1:19" x14ac:dyDescent="0.2">
      <c r="A5316" t="s">
        <v>4711</v>
      </c>
      <c r="B5316" t="s">
        <v>104</v>
      </c>
      <c r="C5316">
        <v>2001</v>
      </c>
      <c r="D5316" s="1" t="d">
        <v>2000-11-04</v>
      </c>
      <c r="E5316" s="1" t="str">
        <f t="shared" si="166"/>
        <v>2000</v>
      </c>
      <c r="F5316" s="1" t="str">
        <f t="shared" si="167"/>
        <v>Nov</v>
      </c>
      <c r="G5316" t="s">
        <v>28</v>
      </c>
      <c r="H5316" t="s">
        <v>372</v>
      </c>
      <c r="I5316">
        <v>0</v>
      </c>
      <c r="J5316">
        <v>0</v>
      </c>
      <c r="K5316">
        <v>0.32</v>
      </c>
      <c r="L5316">
        <v>0.02</v>
      </c>
      <c r="M5316">
        <v>0.35</v>
      </c>
    </row>
    <row r="5317" spans="1:19" x14ac:dyDescent="0.2">
      <c r="A5317" t="s">
        <v>4432</v>
      </c>
      <c r="B5317" t="s">
        <v>44</v>
      </c>
      <c r="C5317">
        <v>2008</v>
      </c>
      <c r="D5317" s="1" t="d">
        <v>1996-03-15</v>
      </c>
      <c r="E5317" s="1" t="str">
        <f t="shared" si="166"/>
        <v>1996</v>
      </c>
      <c r="F5317" s="1" t="str">
        <f t="shared" si="167"/>
        <v>Mar</v>
      </c>
      <c r="G5317" t="s">
        <v>24</v>
      </c>
      <c r="H5317" t="s">
        <v>222</v>
      </c>
      <c r="I5317">
        <v>0.11</v>
      </c>
      <c r="J5317">
        <v>0.2</v>
      </c>
      <c r="K5317">
        <v>0</v>
      </c>
      <c r="L5317">
        <v>0.04</v>
      </c>
      <c r="M5317">
        <v>0.35</v>
      </c>
      <c r="N5317">
        <v>68</v>
      </c>
      <c r="O5317">
        <v>20</v>
      </c>
      <c r="P5317">
        <v>5.6</v>
      </c>
      <c r="Q5317">
        <v>12</v>
      </c>
      <c r="R5317" t="s">
        <v>4433</v>
      </c>
      <c r="S5317" t="s">
        <v>20</v>
      </c>
    </row>
    <row r="5318" spans="1:19" x14ac:dyDescent="0.2">
      <c r="A5318" t="s">
        <v>2753</v>
      </c>
      <c r="B5318" t="s">
        <v>171</v>
      </c>
      <c r="C5318">
        <v>2016</v>
      </c>
      <c r="D5318" s="1" t="d">
        <v>2005-02-22</v>
      </c>
      <c r="E5318" s="1" t="str">
        <f t="shared" si="166"/>
        <v>2005</v>
      </c>
      <c r="F5318" s="1" t="str">
        <f t="shared" si="167"/>
        <v>Feb</v>
      </c>
      <c r="G5318" t="s">
        <v>50</v>
      </c>
      <c r="H5318" t="s">
        <v>267</v>
      </c>
      <c r="I5318">
        <v>0.19</v>
      </c>
      <c r="J5318">
        <v>0.12</v>
      </c>
      <c r="K5318">
        <v>0</v>
      </c>
      <c r="L5318">
        <v>0.03</v>
      </c>
      <c r="M5318">
        <v>0.35</v>
      </c>
      <c r="N5318">
        <v>71</v>
      </c>
      <c r="O5318">
        <v>18</v>
      </c>
      <c r="P5318">
        <v>5.0999999999999996</v>
      </c>
      <c r="Q5318">
        <v>15</v>
      </c>
      <c r="R5318" t="s">
        <v>885</v>
      </c>
      <c r="S5318" t="s">
        <v>112</v>
      </c>
    </row>
    <row r="5319" spans="1:19" x14ac:dyDescent="0.2">
      <c r="A5319" t="s">
        <v>4712</v>
      </c>
      <c r="B5319" t="s">
        <v>55</v>
      </c>
      <c r="C5319">
        <v>2008</v>
      </c>
      <c r="D5319" s="1" t="d">
        <v>2020-08-06</v>
      </c>
      <c r="E5319" s="1" t="str">
        <f t="shared" si="166"/>
        <v>2020</v>
      </c>
      <c r="F5319" s="1" t="str">
        <f t="shared" si="167"/>
        <v>Aug</v>
      </c>
      <c r="G5319" t="s">
        <v>1</v>
      </c>
      <c r="H5319" t="s">
        <v>4713</v>
      </c>
      <c r="I5319">
        <v>0.17</v>
      </c>
      <c r="J5319">
        <v>0.13</v>
      </c>
      <c r="K5319">
        <v>0</v>
      </c>
      <c r="L5319">
        <v>0.04</v>
      </c>
      <c r="M5319">
        <v>0.35</v>
      </c>
      <c r="P5319" t="s">
        <v>203</v>
      </c>
      <c r="R5319" t="s">
        <v>4713</v>
      </c>
      <c r="S5319" t="s">
        <v>112</v>
      </c>
    </row>
    <row r="5320" spans="1:19" x14ac:dyDescent="0.2">
      <c r="A5320" t="s">
        <v>4714</v>
      </c>
      <c r="B5320" t="s">
        <v>55</v>
      </c>
      <c r="C5320">
        <v>2002</v>
      </c>
      <c r="D5320" s="1" t="d">
        <v>2019-02-18</v>
      </c>
      <c r="E5320" s="1" t="str">
        <f t="shared" si="166"/>
        <v>2019</v>
      </c>
      <c r="F5320" s="1" t="str">
        <f t="shared" si="167"/>
        <v>Feb</v>
      </c>
      <c r="G5320" t="s">
        <v>18</v>
      </c>
      <c r="H5320" t="s">
        <v>523</v>
      </c>
      <c r="I5320">
        <v>0.17</v>
      </c>
      <c r="J5320">
        <v>0.13</v>
      </c>
      <c r="K5320">
        <v>0</v>
      </c>
      <c r="L5320">
        <v>0.04</v>
      </c>
      <c r="M5320">
        <v>0.35</v>
      </c>
      <c r="N5320">
        <v>85</v>
      </c>
      <c r="O5320">
        <v>31</v>
      </c>
      <c r="P5320">
        <v>8.6999999999999993</v>
      </c>
      <c r="Q5320">
        <v>14</v>
      </c>
      <c r="R5320" t="s">
        <v>1542</v>
      </c>
      <c r="S5320" t="s">
        <v>88</v>
      </c>
    </row>
    <row r="5321" spans="1:19" x14ac:dyDescent="0.2">
      <c r="A5321" t="s">
        <v>4715</v>
      </c>
      <c r="B5321" t="s">
        <v>75</v>
      </c>
      <c r="C5321">
        <v>2016</v>
      </c>
      <c r="D5321" s="1" t="d">
        <v>2003-05-26</v>
      </c>
      <c r="E5321" s="1" t="str">
        <f t="shared" si="166"/>
        <v>2003</v>
      </c>
      <c r="F5321" s="1" t="str">
        <f t="shared" si="167"/>
        <v>May</v>
      </c>
      <c r="G5321" t="s">
        <v>1</v>
      </c>
      <c r="H5321" t="s">
        <v>134</v>
      </c>
      <c r="I5321">
        <v>0.11</v>
      </c>
      <c r="J5321">
        <v>0.16</v>
      </c>
      <c r="K5321">
        <v>0.02</v>
      </c>
      <c r="L5321">
        <v>0.05</v>
      </c>
      <c r="M5321">
        <v>0.35</v>
      </c>
      <c r="N5321">
        <v>69</v>
      </c>
      <c r="O5321">
        <v>50</v>
      </c>
      <c r="P5321">
        <v>4.7</v>
      </c>
      <c r="Q5321">
        <v>578</v>
      </c>
      <c r="R5321" t="s">
        <v>174</v>
      </c>
      <c r="S5321" t="s">
        <v>88</v>
      </c>
    </row>
    <row r="5322" spans="1:19" x14ac:dyDescent="0.2">
      <c r="A5322" t="s">
        <v>2905</v>
      </c>
      <c r="B5322" t="s">
        <v>171</v>
      </c>
      <c r="C5322">
        <v>2014</v>
      </c>
      <c r="D5322" s="1" t="d">
        <v>1992-03-20</v>
      </c>
      <c r="E5322" s="1" t="str">
        <f t="shared" si="166"/>
        <v>1992</v>
      </c>
      <c r="F5322" s="1" t="str">
        <f t="shared" si="167"/>
        <v>Mar</v>
      </c>
      <c r="G5322" t="s">
        <v>37</v>
      </c>
      <c r="H5322" t="s">
        <v>202</v>
      </c>
      <c r="I5322">
        <v>0.2</v>
      </c>
      <c r="J5322">
        <v>0.11</v>
      </c>
      <c r="K5322">
        <v>0</v>
      </c>
      <c r="L5322">
        <v>0.03</v>
      </c>
      <c r="M5322">
        <v>0.35</v>
      </c>
      <c r="N5322">
        <v>63</v>
      </c>
      <c r="O5322">
        <v>12</v>
      </c>
      <c r="P5322">
        <v>6.6</v>
      </c>
      <c r="Q5322">
        <v>68</v>
      </c>
      <c r="R5322" t="s">
        <v>1235</v>
      </c>
      <c r="S5322" t="s">
        <v>53</v>
      </c>
    </row>
    <row r="5323" spans="1:19" x14ac:dyDescent="0.2">
      <c r="A5323" t="s">
        <v>4716</v>
      </c>
      <c r="B5323" t="s">
        <v>32</v>
      </c>
      <c r="C5323">
        <v>2008</v>
      </c>
      <c r="D5323" s="1" t="d">
        <v>1994-03-07</v>
      </c>
      <c r="E5323" s="1" t="str">
        <f t="shared" si="166"/>
        <v>1994</v>
      </c>
      <c r="F5323" s="1" t="str">
        <f t="shared" si="167"/>
        <v>Mar</v>
      </c>
      <c r="G5323" t="s">
        <v>34</v>
      </c>
      <c r="H5323" t="s">
        <v>2659</v>
      </c>
      <c r="I5323">
        <v>0.32</v>
      </c>
      <c r="J5323">
        <v>0</v>
      </c>
      <c r="K5323">
        <v>0</v>
      </c>
      <c r="L5323">
        <v>0.03</v>
      </c>
      <c r="M5323">
        <v>0.35</v>
      </c>
    </row>
    <row r="5324" spans="1:19" x14ac:dyDescent="0.2">
      <c r="A5324" t="s">
        <v>1498</v>
      </c>
      <c r="B5324" t="s">
        <v>189</v>
      </c>
      <c r="C5324">
        <v>2004</v>
      </c>
      <c r="D5324" s="1" t="d">
        <v>2021-05-07</v>
      </c>
      <c r="E5324" s="1" t="str">
        <f t="shared" si="166"/>
        <v>2021</v>
      </c>
      <c r="F5324" s="1" t="str">
        <f t="shared" si="167"/>
        <v>May</v>
      </c>
      <c r="G5324" t="s">
        <v>18</v>
      </c>
      <c r="H5324" t="s">
        <v>134</v>
      </c>
      <c r="I5324">
        <v>0.27</v>
      </c>
      <c r="J5324">
        <v>7.0000000000000007E-2</v>
      </c>
      <c r="K5324">
        <v>0</v>
      </c>
      <c r="L5324">
        <v>0.01</v>
      </c>
      <c r="M5324">
        <v>0.35</v>
      </c>
      <c r="N5324">
        <v>81</v>
      </c>
      <c r="O5324">
        <v>30</v>
      </c>
      <c r="P5324">
        <v>8</v>
      </c>
      <c r="Q5324">
        <v>4</v>
      </c>
      <c r="R5324" t="s">
        <v>287</v>
      </c>
      <c r="S5324" t="s">
        <v>20</v>
      </c>
    </row>
    <row r="5325" spans="1:19" x14ac:dyDescent="0.2">
      <c r="A5325" t="s">
        <v>4070</v>
      </c>
      <c r="B5325" t="s">
        <v>55</v>
      </c>
      <c r="C5325">
        <v>2003</v>
      </c>
      <c r="D5325" s="1" t="d">
        <v>2002-01-25</v>
      </c>
      <c r="E5325" s="1" t="str">
        <f t="shared" si="166"/>
        <v>2002</v>
      </c>
      <c r="F5325" s="1" t="str">
        <f t="shared" si="167"/>
        <v>Jan</v>
      </c>
      <c r="G5325" t="s">
        <v>34</v>
      </c>
      <c r="H5325" t="s">
        <v>234</v>
      </c>
      <c r="I5325">
        <v>0.17</v>
      </c>
      <c r="J5325">
        <v>0.13</v>
      </c>
      <c r="K5325">
        <v>0</v>
      </c>
      <c r="L5325">
        <v>0.04</v>
      </c>
      <c r="M5325">
        <v>0.35</v>
      </c>
      <c r="N5325">
        <v>83</v>
      </c>
      <c r="O5325">
        <v>29</v>
      </c>
      <c r="P5325">
        <v>9.1</v>
      </c>
      <c r="Q5325">
        <v>17</v>
      </c>
      <c r="R5325" t="s">
        <v>300</v>
      </c>
      <c r="S5325" t="s">
        <v>20</v>
      </c>
    </row>
    <row r="5326" spans="1:19" x14ac:dyDescent="0.2">
      <c r="A5326" t="s">
        <v>4717</v>
      </c>
      <c r="B5326" t="s">
        <v>55</v>
      </c>
      <c r="C5326">
        <v>2003</v>
      </c>
      <c r="D5326" s="1" t="d">
        <v>1991-11-24</v>
      </c>
      <c r="E5326" s="1" t="str">
        <f t="shared" si="166"/>
        <v>1991</v>
      </c>
      <c r="F5326" s="1" t="str">
        <f t="shared" si="167"/>
        <v>Nov</v>
      </c>
      <c r="G5326" t="s">
        <v>37</v>
      </c>
      <c r="H5326" t="s">
        <v>329</v>
      </c>
      <c r="I5326">
        <v>0.17</v>
      </c>
      <c r="J5326">
        <v>0.13</v>
      </c>
      <c r="K5326">
        <v>0</v>
      </c>
      <c r="L5326">
        <v>0.04</v>
      </c>
      <c r="M5326">
        <v>0.35</v>
      </c>
      <c r="N5326">
        <v>81</v>
      </c>
      <c r="O5326">
        <v>28</v>
      </c>
      <c r="P5326">
        <v>8.9</v>
      </c>
      <c r="Q5326">
        <v>17</v>
      </c>
      <c r="R5326" t="s">
        <v>373</v>
      </c>
      <c r="S5326" t="s">
        <v>88</v>
      </c>
    </row>
    <row r="5327" spans="1:19" x14ac:dyDescent="0.2">
      <c r="A5327" t="s">
        <v>4718</v>
      </c>
      <c r="B5327" t="s">
        <v>44</v>
      </c>
      <c r="C5327" t="s">
        <v>286</v>
      </c>
      <c r="D5327" s="1" t="d">
        <v>2020-03-13</v>
      </c>
      <c r="E5327" s="1" t="str">
        <f t="shared" si="166"/>
        <v>2020</v>
      </c>
      <c r="F5327" s="1" t="str">
        <f t="shared" si="167"/>
        <v>Mar</v>
      </c>
      <c r="G5327" t="s">
        <v>272</v>
      </c>
      <c r="H5327" t="s">
        <v>4719</v>
      </c>
      <c r="I5327">
        <v>0.2</v>
      </c>
      <c r="J5327">
        <v>0.12</v>
      </c>
      <c r="K5327">
        <v>0</v>
      </c>
      <c r="L5327">
        <v>0.03</v>
      </c>
      <c r="M5327">
        <v>0.35</v>
      </c>
      <c r="N5327">
        <v>77</v>
      </c>
      <c r="O5327">
        <v>18</v>
      </c>
      <c r="P5327">
        <v>7.5</v>
      </c>
      <c r="Q5327">
        <v>37</v>
      </c>
      <c r="R5327" t="s">
        <v>4720</v>
      </c>
      <c r="S5327" t="s">
        <v>88</v>
      </c>
    </row>
    <row r="5328" spans="1:19" x14ac:dyDescent="0.2">
      <c r="A5328" t="s">
        <v>4721</v>
      </c>
      <c r="B5328" t="s">
        <v>55</v>
      </c>
      <c r="C5328">
        <v>2000</v>
      </c>
      <c r="D5328" s="1" t="d">
        <v>2021-01-05</v>
      </c>
      <c r="E5328" s="1" t="str">
        <f t="shared" si="166"/>
        <v>2021</v>
      </c>
      <c r="F5328" s="1" t="str">
        <f t="shared" si="167"/>
        <v>Jan</v>
      </c>
      <c r="G5328" t="s">
        <v>18</v>
      </c>
      <c r="H5328" t="s">
        <v>234</v>
      </c>
      <c r="I5328">
        <v>0</v>
      </c>
      <c r="J5328">
        <v>0</v>
      </c>
      <c r="K5328">
        <v>0.35</v>
      </c>
      <c r="L5328">
        <v>0</v>
      </c>
      <c r="M5328">
        <v>0.35</v>
      </c>
    </row>
    <row r="5329" spans="1:19" x14ac:dyDescent="0.2">
      <c r="A5329" t="s">
        <v>4722</v>
      </c>
      <c r="B5329" t="s">
        <v>104</v>
      </c>
      <c r="C5329">
        <v>1998</v>
      </c>
      <c r="D5329" s="1" t="d">
        <v>1991-09-02</v>
      </c>
      <c r="E5329" s="1" t="str">
        <f t="shared" si="166"/>
        <v>1991</v>
      </c>
      <c r="F5329" s="1" t="str">
        <f t="shared" si="167"/>
        <v>Sep</v>
      </c>
      <c r="G5329" t="s">
        <v>24</v>
      </c>
      <c r="H5329" t="s">
        <v>852</v>
      </c>
      <c r="I5329">
        <v>0.19</v>
      </c>
      <c r="J5329">
        <v>0.13</v>
      </c>
      <c r="K5329">
        <v>0</v>
      </c>
      <c r="L5329">
        <v>0.02</v>
      </c>
      <c r="M5329">
        <v>0.35</v>
      </c>
    </row>
    <row r="5330" spans="1:19" x14ac:dyDescent="0.2">
      <c r="A5330" t="s">
        <v>4723</v>
      </c>
      <c r="B5330" t="s">
        <v>55</v>
      </c>
      <c r="C5330">
        <v>2000</v>
      </c>
      <c r="D5330" s="1" t="d">
        <v>1996-10-26</v>
      </c>
      <c r="E5330" s="1" t="str">
        <f t="shared" si="166"/>
        <v>1996</v>
      </c>
      <c r="F5330" s="1" t="str">
        <f t="shared" si="167"/>
        <v>Oct</v>
      </c>
      <c r="G5330" t="s">
        <v>28</v>
      </c>
      <c r="H5330" t="s">
        <v>111</v>
      </c>
      <c r="I5330">
        <v>0.1</v>
      </c>
      <c r="J5330">
        <v>0.08</v>
      </c>
      <c r="K5330">
        <v>0.15</v>
      </c>
      <c r="L5330">
        <v>0.03</v>
      </c>
      <c r="M5330">
        <v>0.35</v>
      </c>
      <c r="N5330">
        <v>59</v>
      </c>
      <c r="O5330">
        <v>12</v>
      </c>
      <c r="P5330">
        <v>7.8</v>
      </c>
      <c r="Q5330">
        <v>4</v>
      </c>
      <c r="R5330" t="s">
        <v>780</v>
      </c>
      <c r="S5330" t="s">
        <v>88</v>
      </c>
    </row>
    <row r="5331" spans="1:19" x14ac:dyDescent="0.2">
      <c r="A5331" t="s">
        <v>3954</v>
      </c>
      <c r="B5331" t="s">
        <v>49</v>
      </c>
      <c r="C5331">
        <v>2008</v>
      </c>
      <c r="D5331" s="1" t="d">
        <v>1988-07-16</v>
      </c>
      <c r="E5331" s="1" t="str">
        <f t="shared" si="166"/>
        <v>1988</v>
      </c>
      <c r="F5331" s="1" t="str">
        <f t="shared" si="167"/>
        <v>Jul</v>
      </c>
      <c r="G5331" t="s">
        <v>37</v>
      </c>
      <c r="H5331" t="s">
        <v>71</v>
      </c>
      <c r="I5331">
        <v>0.23</v>
      </c>
      <c r="J5331">
        <v>7.0000000000000007E-2</v>
      </c>
      <c r="K5331">
        <v>0</v>
      </c>
      <c r="L5331">
        <v>0.04</v>
      </c>
      <c r="M5331">
        <v>0.35</v>
      </c>
      <c r="N5331">
        <v>60</v>
      </c>
      <c r="O5331">
        <v>30</v>
      </c>
      <c r="P5331">
        <v>6.4</v>
      </c>
      <c r="Q5331">
        <v>14</v>
      </c>
      <c r="R5331" t="s">
        <v>1542</v>
      </c>
      <c r="S5331" t="s">
        <v>88</v>
      </c>
    </row>
    <row r="5332" spans="1:19" x14ac:dyDescent="0.2">
      <c r="A5332" t="s">
        <v>4724</v>
      </c>
      <c r="B5332" t="s">
        <v>104</v>
      </c>
      <c r="C5332">
        <v>1999</v>
      </c>
      <c r="D5332" s="1" t="d">
        <v>1999-03-02</v>
      </c>
      <c r="E5332" s="1" t="str">
        <f t="shared" si="166"/>
        <v>1999</v>
      </c>
      <c r="F5332" s="1" t="str">
        <f t="shared" si="167"/>
        <v>Mar</v>
      </c>
      <c r="G5332" t="s">
        <v>28</v>
      </c>
      <c r="H5332" t="s">
        <v>3403</v>
      </c>
      <c r="I5332">
        <v>0.19</v>
      </c>
      <c r="J5332">
        <v>0.13</v>
      </c>
      <c r="K5332">
        <v>0</v>
      </c>
      <c r="L5332">
        <v>0.02</v>
      </c>
      <c r="M5332">
        <v>0.35</v>
      </c>
      <c r="N5332">
        <v>86</v>
      </c>
      <c r="O5332">
        <v>12</v>
      </c>
      <c r="P5332">
        <v>8.9</v>
      </c>
      <c r="Q5332">
        <v>37</v>
      </c>
      <c r="R5332" t="s">
        <v>87</v>
      </c>
      <c r="S5332" t="s">
        <v>88</v>
      </c>
    </row>
    <row r="5333" spans="1:19" x14ac:dyDescent="0.2">
      <c r="A5333" t="s">
        <v>2664</v>
      </c>
      <c r="B5333" t="s">
        <v>1043</v>
      </c>
      <c r="C5333">
        <v>1996</v>
      </c>
      <c r="D5333" s="1" t="d">
        <v>2009-05-06</v>
      </c>
      <c r="E5333" s="1" t="str">
        <f t="shared" si="166"/>
        <v>2009</v>
      </c>
      <c r="F5333" s="1" t="str">
        <f t="shared" si="167"/>
        <v>May</v>
      </c>
      <c r="G5333" t="s">
        <v>86</v>
      </c>
      <c r="H5333" t="s">
        <v>222</v>
      </c>
      <c r="I5333">
        <v>0</v>
      </c>
      <c r="J5333">
        <v>0</v>
      </c>
      <c r="K5333">
        <v>0.35</v>
      </c>
      <c r="L5333">
        <v>0</v>
      </c>
      <c r="M5333">
        <v>0.35</v>
      </c>
    </row>
    <row r="5334" spans="1:19" x14ac:dyDescent="0.2">
      <c r="A5334" t="s">
        <v>4725</v>
      </c>
      <c r="B5334" t="s">
        <v>55</v>
      </c>
      <c r="C5334">
        <v>2002</v>
      </c>
      <c r="D5334" s="1" t="d">
        <v>2000-02-21</v>
      </c>
      <c r="E5334" s="1" t="str">
        <f t="shared" si="166"/>
        <v>2000</v>
      </c>
      <c r="F5334" s="1" t="str">
        <f t="shared" si="167"/>
        <v>Feb</v>
      </c>
      <c r="G5334" t="s">
        <v>1</v>
      </c>
      <c r="H5334" t="s">
        <v>484</v>
      </c>
      <c r="I5334">
        <v>0.17</v>
      </c>
      <c r="J5334">
        <v>0.13</v>
      </c>
      <c r="K5334">
        <v>0</v>
      </c>
      <c r="L5334">
        <v>0.04</v>
      </c>
      <c r="M5334">
        <v>0.35</v>
      </c>
      <c r="P5334" t="s">
        <v>203</v>
      </c>
      <c r="R5334" t="s">
        <v>1307</v>
      </c>
      <c r="S5334" t="s">
        <v>20</v>
      </c>
    </row>
    <row r="5335" spans="1:19" x14ac:dyDescent="0.2">
      <c r="A5335" t="s">
        <v>2255</v>
      </c>
      <c r="B5335" t="s">
        <v>159</v>
      </c>
      <c r="C5335">
        <v>2006</v>
      </c>
      <c r="D5335" s="1" t="d">
        <v>2012-11-12</v>
      </c>
      <c r="E5335" s="1" t="str">
        <f t="shared" si="166"/>
        <v>2012</v>
      </c>
      <c r="F5335" s="1" t="str">
        <f t="shared" si="167"/>
        <v>Nov</v>
      </c>
      <c r="G5335" t="s">
        <v>18</v>
      </c>
      <c r="H5335" t="s">
        <v>68</v>
      </c>
      <c r="I5335">
        <v>0.32</v>
      </c>
      <c r="J5335">
        <v>0</v>
      </c>
      <c r="K5335">
        <v>0</v>
      </c>
      <c r="L5335">
        <v>0.03</v>
      </c>
      <c r="M5335">
        <v>0.35</v>
      </c>
      <c r="N5335">
        <v>83</v>
      </c>
      <c r="O5335">
        <v>30</v>
      </c>
      <c r="P5335">
        <v>8.5</v>
      </c>
      <c r="Q5335">
        <v>32</v>
      </c>
      <c r="R5335" t="s">
        <v>2256</v>
      </c>
      <c r="S5335" t="s">
        <v>20</v>
      </c>
    </row>
    <row r="5336" spans="1:19" x14ac:dyDescent="0.2">
      <c r="A5336" t="s">
        <v>3507</v>
      </c>
      <c r="B5336" t="s">
        <v>189</v>
      </c>
      <c r="C5336">
        <v>2006</v>
      </c>
      <c r="D5336" s="1" t="d">
        <v>1999-06-23</v>
      </c>
      <c r="E5336" s="1" t="str">
        <f t="shared" si="166"/>
        <v>1999</v>
      </c>
      <c r="F5336" s="1" t="str">
        <f t="shared" si="167"/>
        <v>Jun</v>
      </c>
      <c r="G5336" t="s">
        <v>1</v>
      </c>
      <c r="H5336" t="s">
        <v>71</v>
      </c>
      <c r="I5336">
        <v>0.27</v>
      </c>
      <c r="J5336">
        <v>7.0000000000000007E-2</v>
      </c>
      <c r="K5336">
        <v>0</v>
      </c>
      <c r="L5336">
        <v>0.01</v>
      </c>
      <c r="M5336">
        <v>0.35</v>
      </c>
      <c r="N5336">
        <v>61</v>
      </c>
      <c r="O5336">
        <v>21</v>
      </c>
      <c r="P5336">
        <v>9.3000000000000007</v>
      </c>
      <c r="Q5336">
        <v>6</v>
      </c>
      <c r="R5336" t="s">
        <v>690</v>
      </c>
      <c r="S5336" t="s">
        <v>112</v>
      </c>
    </row>
    <row r="5337" spans="1:19" x14ac:dyDescent="0.2">
      <c r="A5337" t="s">
        <v>802</v>
      </c>
      <c r="B5337" t="s">
        <v>148</v>
      </c>
      <c r="C5337" t="s">
        <v>286</v>
      </c>
      <c r="D5337" s="1" t="d">
        <v>1999-01-22</v>
      </c>
      <c r="E5337" s="1" t="str">
        <f t="shared" si="166"/>
        <v>1999</v>
      </c>
      <c r="F5337" s="1" t="str">
        <f t="shared" si="167"/>
        <v>Jan</v>
      </c>
      <c r="G5337" t="s">
        <v>50</v>
      </c>
      <c r="H5337" t="s">
        <v>242</v>
      </c>
      <c r="I5337">
        <v>0.06</v>
      </c>
      <c r="J5337">
        <v>0.25</v>
      </c>
      <c r="K5337">
        <v>0</v>
      </c>
      <c r="L5337">
        <v>0.04</v>
      </c>
      <c r="M5337">
        <v>0.35</v>
      </c>
      <c r="N5337">
        <v>86</v>
      </c>
      <c r="O5337">
        <v>18</v>
      </c>
      <c r="P5337">
        <v>8.5</v>
      </c>
      <c r="Q5337">
        <v>3552</v>
      </c>
      <c r="R5337" t="s">
        <v>2092</v>
      </c>
      <c r="S5337" t="s">
        <v>53</v>
      </c>
    </row>
    <row r="5338" spans="1:19" x14ac:dyDescent="0.2">
      <c r="A5338" t="s">
        <v>4726</v>
      </c>
      <c r="B5338" t="s">
        <v>55</v>
      </c>
      <c r="C5338">
        <v>2005</v>
      </c>
      <c r="D5338" s="1" t="d">
        <v>1988-09-10</v>
      </c>
      <c r="E5338" s="1" t="str">
        <f t="shared" si="166"/>
        <v>1988</v>
      </c>
      <c r="F5338" s="1" t="str">
        <f t="shared" si="167"/>
        <v>Sep</v>
      </c>
      <c r="G5338" t="s">
        <v>101</v>
      </c>
      <c r="H5338" t="s">
        <v>1309</v>
      </c>
      <c r="I5338">
        <v>0.17</v>
      </c>
      <c r="J5338">
        <v>0.13</v>
      </c>
      <c r="K5338">
        <v>0</v>
      </c>
      <c r="L5338">
        <v>0.04</v>
      </c>
      <c r="M5338">
        <v>0.35</v>
      </c>
      <c r="N5338">
        <v>35</v>
      </c>
      <c r="O5338">
        <v>21</v>
      </c>
      <c r="P5338">
        <v>4.0999999999999996</v>
      </c>
      <c r="Q5338">
        <v>28</v>
      </c>
      <c r="R5338" t="s">
        <v>4727</v>
      </c>
      <c r="S5338" t="s">
        <v>20</v>
      </c>
    </row>
    <row r="5339" spans="1:19" x14ac:dyDescent="0.2">
      <c r="A5339" t="s">
        <v>4728</v>
      </c>
      <c r="B5339" t="s">
        <v>75</v>
      </c>
      <c r="C5339">
        <v>2016</v>
      </c>
      <c r="D5339" s="1" t="d">
        <v>2012-01-31</v>
      </c>
      <c r="E5339" s="1" t="str">
        <f t="shared" si="166"/>
        <v>2012</v>
      </c>
      <c r="F5339" s="1" t="str">
        <f t="shared" si="167"/>
        <v>Jan</v>
      </c>
      <c r="G5339" t="s">
        <v>50</v>
      </c>
      <c r="H5339" t="s">
        <v>111</v>
      </c>
      <c r="I5339">
        <v>0.03</v>
      </c>
      <c r="J5339">
        <v>0.26</v>
      </c>
      <c r="K5339">
        <v>0</v>
      </c>
      <c r="L5339">
        <v>0.05</v>
      </c>
      <c r="M5339">
        <v>0.35</v>
      </c>
      <c r="N5339">
        <v>81</v>
      </c>
      <c r="O5339">
        <v>52</v>
      </c>
      <c r="P5339">
        <v>7.9</v>
      </c>
      <c r="Q5339">
        <v>110</v>
      </c>
      <c r="R5339" t="s">
        <v>4729</v>
      </c>
      <c r="S5339" t="s">
        <v>20</v>
      </c>
    </row>
    <row r="5340" spans="1:19" x14ac:dyDescent="0.2">
      <c r="A5340" t="s">
        <v>4730</v>
      </c>
      <c r="B5340" t="s">
        <v>104</v>
      </c>
      <c r="C5340">
        <v>1998</v>
      </c>
      <c r="D5340" s="1" t="d">
        <v>2013-08-08</v>
      </c>
      <c r="E5340" s="1" t="str">
        <f t="shared" si="166"/>
        <v>2013</v>
      </c>
      <c r="F5340" s="1" t="str">
        <f t="shared" si="167"/>
        <v>Aug</v>
      </c>
      <c r="G5340" t="s">
        <v>30</v>
      </c>
      <c r="H5340" t="s">
        <v>68</v>
      </c>
      <c r="I5340">
        <v>0</v>
      </c>
      <c r="J5340">
        <v>0</v>
      </c>
      <c r="K5340">
        <v>0.32</v>
      </c>
      <c r="L5340">
        <v>0.02</v>
      </c>
      <c r="M5340">
        <v>0.34</v>
      </c>
    </row>
    <row r="5341" spans="1:19" x14ac:dyDescent="0.2">
      <c r="A5341" t="s">
        <v>4731</v>
      </c>
      <c r="B5341" t="s">
        <v>64</v>
      </c>
      <c r="C5341">
        <v>2005</v>
      </c>
      <c r="D5341" s="1" t="d">
        <v>2003-01-20</v>
      </c>
      <c r="E5341" s="1" t="str">
        <f t="shared" si="166"/>
        <v>2003</v>
      </c>
      <c r="F5341" s="1" t="str">
        <f t="shared" si="167"/>
        <v>Jan</v>
      </c>
      <c r="G5341" t="s">
        <v>34</v>
      </c>
      <c r="H5341" t="s">
        <v>1830</v>
      </c>
      <c r="I5341">
        <v>0.25</v>
      </c>
      <c r="J5341">
        <v>0.09</v>
      </c>
      <c r="K5341">
        <v>0</v>
      </c>
      <c r="L5341">
        <v>0.01</v>
      </c>
      <c r="M5341">
        <v>0.34</v>
      </c>
    </row>
    <row r="5342" spans="1:19" x14ac:dyDescent="0.2">
      <c r="A5342" t="s">
        <v>2357</v>
      </c>
      <c r="B5342" t="s">
        <v>17</v>
      </c>
      <c r="C5342">
        <v>2011</v>
      </c>
      <c r="D5342" s="1" t="d">
        <v>1990-02-03</v>
      </c>
      <c r="E5342" s="1" t="str">
        <f t="shared" si="166"/>
        <v>1990</v>
      </c>
      <c r="F5342" s="1" t="str">
        <f t="shared" si="167"/>
        <v>Feb</v>
      </c>
      <c r="G5342" t="s">
        <v>18</v>
      </c>
      <c r="H5342" t="s">
        <v>134</v>
      </c>
      <c r="I5342">
        <v>0.2</v>
      </c>
      <c r="J5342">
        <v>0.11</v>
      </c>
      <c r="K5342">
        <v>0</v>
      </c>
      <c r="L5342">
        <v>0.03</v>
      </c>
      <c r="M5342">
        <v>0.34</v>
      </c>
      <c r="N5342">
        <v>85</v>
      </c>
      <c r="O5342">
        <v>14</v>
      </c>
      <c r="P5342">
        <v>6.7</v>
      </c>
      <c r="Q5342">
        <v>7</v>
      </c>
      <c r="R5342" t="s">
        <v>134</v>
      </c>
      <c r="S5342" t="s">
        <v>20</v>
      </c>
    </row>
    <row r="5343" spans="1:19" x14ac:dyDescent="0.2">
      <c r="A5343" t="s">
        <v>4135</v>
      </c>
      <c r="B5343" t="s">
        <v>44</v>
      </c>
      <c r="C5343">
        <v>2007</v>
      </c>
      <c r="D5343" s="1" t="d">
        <v>2020-04-13</v>
      </c>
      <c r="E5343" s="1" t="str">
        <f t="shared" si="166"/>
        <v>2020</v>
      </c>
      <c r="F5343" s="1" t="str">
        <f t="shared" si="167"/>
        <v>Apr</v>
      </c>
      <c r="G5343" t="s">
        <v>50</v>
      </c>
      <c r="H5343" t="s">
        <v>134</v>
      </c>
      <c r="I5343">
        <v>0.3</v>
      </c>
      <c r="J5343">
        <v>0.01</v>
      </c>
      <c r="K5343">
        <v>0</v>
      </c>
      <c r="L5343">
        <v>0.03</v>
      </c>
      <c r="M5343">
        <v>0.34</v>
      </c>
      <c r="N5343">
        <v>69</v>
      </c>
      <c r="O5343">
        <v>48</v>
      </c>
      <c r="P5343">
        <v>6.3</v>
      </c>
      <c r="Q5343">
        <v>108</v>
      </c>
      <c r="R5343" t="s">
        <v>1247</v>
      </c>
      <c r="S5343" t="s">
        <v>53</v>
      </c>
    </row>
    <row r="5344" spans="1:19" x14ac:dyDescent="0.2">
      <c r="A5344" t="s">
        <v>4732</v>
      </c>
      <c r="B5344" t="s">
        <v>159</v>
      </c>
      <c r="C5344">
        <v>2011</v>
      </c>
      <c r="D5344" s="1" t="d">
        <v>2000-04-17</v>
      </c>
      <c r="E5344" s="1" t="str">
        <f t="shared" si="166"/>
        <v>2000</v>
      </c>
      <c r="F5344" s="1" t="str">
        <f t="shared" si="167"/>
        <v>Apr</v>
      </c>
      <c r="G5344" t="s">
        <v>272</v>
      </c>
      <c r="H5344" t="s">
        <v>372</v>
      </c>
      <c r="I5344">
        <v>0</v>
      </c>
      <c r="J5344">
        <v>0</v>
      </c>
      <c r="K5344">
        <v>0.34</v>
      </c>
      <c r="L5344">
        <v>0</v>
      </c>
      <c r="M5344">
        <v>0.34</v>
      </c>
    </row>
    <row r="5345" spans="1:19" x14ac:dyDescent="0.2">
      <c r="A5345" t="s">
        <v>4733</v>
      </c>
      <c r="B5345" t="s">
        <v>64</v>
      </c>
      <c r="C5345">
        <v>2002</v>
      </c>
      <c r="D5345" s="1" t="d">
        <v>2018-05-01</v>
      </c>
      <c r="E5345" s="1" t="str">
        <f t="shared" si="166"/>
        <v>2018</v>
      </c>
      <c r="F5345" s="1" t="str">
        <f t="shared" si="167"/>
        <v>May</v>
      </c>
      <c r="G5345" t="s">
        <v>1</v>
      </c>
      <c r="H5345" t="s">
        <v>484</v>
      </c>
      <c r="I5345">
        <v>0.25</v>
      </c>
      <c r="J5345">
        <v>0.09</v>
      </c>
      <c r="K5345">
        <v>0</v>
      </c>
      <c r="L5345">
        <v>0.01</v>
      </c>
      <c r="M5345">
        <v>0.34</v>
      </c>
      <c r="P5345" t="s">
        <v>203</v>
      </c>
      <c r="R5345" t="s">
        <v>2801</v>
      </c>
      <c r="S5345" t="s">
        <v>20</v>
      </c>
    </row>
    <row r="5346" spans="1:19" x14ac:dyDescent="0.2">
      <c r="A5346" t="s">
        <v>1636</v>
      </c>
      <c r="B5346" t="s">
        <v>55</v>
      </c>
      <c r="C5346">
        <v>2008</v>
      </c>
      <c r="D5346" s="1" t="d">
        <v>1999-12-27</v>
      </c>
      <c r="E5346" s="1" t="str">
        <f t="shared" si="166"/>
        <v>1999</v>
      </c>
      <c r="F5346" s="1" t="str">
        <f t="shared" si="167"/>
        <v>Dec</v>
      </c>
      <c r="G5346" t="s">
        <v>34</v>
      </c>
      <c r="H5346" t="s">
        <v>568</v>
      </c>
      <c r="I5346">
        <v>0.17</v>
      </c>
      <c r="J5346">
        <v>0.13</v>
      </c>
      <c r="K5346">
        <v>0</v>
      </c>
      <c r="L5346">
        <v>0.04</v>
      </c>
      <c r="M5346">
        <v>0.34</v>
      </c>
    </row>
    <row r="5347" spans="1:19" x14ac:dyDescent="0.2">
      <c r="A5347" t="s">
        <v>2855</v>
      </c>
      <c r="B5347" t="s">
        <v>17</v>
      </c>
      <c r="C5347">
        <v>2009</v>
      </c>
      <c r="D5347" s="1" t="d">
        <v>2007-06-11</v>
      </c>
      <c r="E5347" s="1" t="str">
        <f t="shared" si="166"/>
        <v>2007</v>
      </c>
      <c r="F5347" s="1" t="str">
        <f t="shared" si="167"/>
        <v>Jun</v>
      </c>
      <c r="G5347" t="s">
        <v>101</v>
      </c>
      <c r="H5347" t="s">
        <v>568</v>
      </c>
      <c r="I5347">
        <v>0.13</v>
      </c>
      <c r="J5347">
        <v>0.18</v>
      </c>
      <c r="K5347">
        <v>0</v>
      </c>
      <c r="L5347">
        <v>0.04</v>
      </c>
      <c r="M5347">
        <v>0.34</v>
      </c>
      <c r="P5347" t="s">
        <v>203</v>
      </c>
      <c r="R5347" t="s">
        <v>2043</v>
      </c>
      <c r="S5347" t="s">
        <v>20</v>
      </c>
    </row>
    <row r="5348" spans="1:19" x14ac:dyDescent="0.2">
      <c r="A5348" t="s">
        <v>4734</v>
      </c>
      <c r="B5348" t="s">
        <v>55</v>
      </c>
      <c r="C5348">
        <v>2006</v>
      </c>
      <c r="D5348" s="1" t="d">
        <v>1997-03-23</v>
      </c>
      <c r="E5348" s="1" t="str">
        <f t="shared" si="166"/>
        <v>1997</v>
      </c>
      <c r="F5348" s="1" t="str">
        <f t="shared" si="167"/>
        <v>Mar</v>
      </c>
      <c r="G5348" t="s">
        <v>50</v>
      </c>
      <c r="H5348" t="s">
        <v>933</v>
      </c>
      <c r="I5348">
        <v>0.11</v>
      </c>
      <c r="J5348">
        <v>0.09</v>
      </c>
      <c r="K5348">
        <v>0.12</v>
      </c>
      <c r="L5348">
        <v>0.03</v>
      </c>
      <c r="M5348">
        <v>0.34</v>
      </c>
      <c r="N5348">
        <v>62</v>
      </c>
      <c r="O5348">
        <v>23</v>
      </c>
      <c r="P5348">
        <v>9.1</v>
      </c>
      <c r="Q5348">
        <v>24</v>
      </c>
      <c r="R5348" t="s">
        <v>934</v>
      </c>
      <c r="S5348" t="s">
        <v>88</v>
      </c>
    </row>
    <row r="5349" spans="1:19" x14ac:dyDescent="0.2">
      <c r="A5349" t="s">
        <v>109</v>
      </c>
      <c r="B5349" t="s">
        <v>187</v>
      </c>
      <c r="C5349">
        <v>2013</v>
      </c>
      <c r="D5349" s="1" t="d">
        <v>1990-04-08</v>
      </c>
      <c r="E5349" s="1" t="str">
        <f t="shared" si="166"/>
        <v>1990</v>
      </c>
      <c r="F5349" s="1" t="str">
        <f t="shared" si="167"/>
        <v>Apr</v>
      </c>
      <c r="G5349" t="s">
        <v>37</v>
      </c>
      <c r="H5349" t="s">
        <v>71</v>
      </c>
      <c r="I5349">
        <v>0.22</v>
      </c>
      <c r="J5349">
        <v>0.09</v>
      </c>
      <c r="K5349">
        <v>0.01</v>
      </c>
      <c r="L5349">
        <v>0.03</v>
      </c>
      <c r="M5349">
        <v>0.34</v>
      </c>
      <c r="N5349">
        <v>69</v>
      </c>
      <c r="O5349">
        <v>6</v>
      </c>
      <c r="P5349">
        <v>3.4</v>
      </c>
      <c r="Q5349">
        <v>256</v>
      </c>
      <c r="R5349" t="s">
        <v>77</v>
      </c>
      <c r="S5349" t="s">
        <v>53</v>
      </c>
    </row>
    <row r="5350" spans="1:19" x14ac:dyDescent="0.2">
      <c r="A5350" t="s">
        <v>4735</v>
      </c>
      <c r="B5350" t="s">
        <v>49</v>
      </c>
      <c r="C5350">
        <v>2011</v>
      </c>
      <c r="D5350" s="1" t="d">
        <v>2013-07-10</v>
      </c>
      <c r="E5350" s="1" t="str">
        <f t="shared" si="166"/>
        <v>2013</v>
      </c>
      <c r="F5350" s="1" t="str">
        <f t="shared" si="167"/>
        <v>Jul</v>
      </c>
      <c r="G5350" t="s">
        <v>50</v>
      </c>
      <c r="H5350" t="s">
        <v>71</v>
      </c>
      <c r="I5350">
        <v>0.11</v>
      </c>
      <c r="J5350">
        <v>0.18</v>
      </c>
      <c r="K5350">
        <v>0</v>
      </c>
      <c r="L5350">
        <v>0.06</v>
      </c>
      <c r="M5350">
        <v>0.34</v>
      </c>
      <c r="N5350">
        <v>57</v>
      </c>
      <c r="O5350">
        <v>41</v>
      </c>
      <c r="P5350">
        <v>5.6</v>
      </c>
      <c r="Q5350">
        <v>27</v>
      </c>
      <c r="R5350" t="s">
        <v>363</v>
      </c>
      <c r="S5350" t="s">
        <v>88</v>
      </c>
    </row>
    <row r="5351" spans="1:19" x14ac:dyDescent="0.2">
      <c r="A5351" t="s">
        <v>4736</v>
      </c>
      <c r="B5351" t="s">
        <v>799</v>
      </c>
      <c r="C5351">
        <v>1999</v>
      </c>
      <c r="D5351" s="1" t="d">
        <v>2014-10-31</v>
      </c>
      <c r="E5351" s="1" t="str">
        <f t="shared" si="166"/>
        <v>2014</v>
      </c>
      <c r="F5351" s="1" t="str">
        <f t="shared" si="167"/>
        <v>Oct</v>
      </c>
      <c r="G5351" t="s">
        <v>86</v>
      </c>
      <c r="H5351" t="s">
        <v>372</v>
      </c>
      <c r="I5351">
        <v>0</v>
      </c>
      <c r="J5351">
        <v>0</v>
      </c>
      <c r="K5351">
        <v>0.34</v>
      </c>
      <c r="L5351">
        <v>0</v>
      </c>
      <c r="M5351">
        <v>0.34</v>
      </c>
      <c r="N5351">
        <v>98</v>
      </c>
      <c r="O5351">
        <v>24</v>
      </c>
      <c r="P5351">
        <v>8.8000000000000007</v>
      </c>
      <c r="Q5351">
        <v>200</v>
      </c>
      <c r="R5351" t="s">
        <v>181</v>
      </c>
      <c r="S5351" t="s">
        <v>88</v>
      </c>
    </row>
    <row r="5352" spans="1:19" x14ac:dyDescent="0.2">
      <c r="A5352" t="s">
        <v>4737</v>
      </c>
      <c r="B5352" t="s">
        <v>104</v>
      </c>
      <c r="C5352">
        <v>1999</v>
      </c>
      <c r="D5352" s="1" t="d">
        <v>2014-12-31</v>
      </c>
      <c r="E5352" s="1" t="str">
        <f t="shared" si="166"/>
        <v>2014</v>
      </c>
      <c r="F5352" s="1" t="str">
        <f t="shared" si="167"/>
        <v>Dec</v>
      </c>
      <c r="G5352" t="s">
        <v>24</v>
      </c>
      <c r="H5352" t="s">
        <v>1836</v>
      </c>
      <c r="I5352">
        <v>0.19</v>
      </c>
      <c r="J5352">
        <v>0.13</v>
      </c>
      <c r="K5352">
        <v>0</v>
      </c>
      <c r="L5352">
        <v>0.02</v>
      </c>
      <c r="M5352">
        <v>0.34</v>
      </c>
      <c r="N5352">
        <v>89</v>
      </c>
      <c r="O5352">
        <v>14</v>
      </c>
      <c r="P5352">
        <v>8.5</v>
      </c>
      <c r="Q5352">
        <v>15</v>
      </c>
      <c r="R5352" t="s">
        <v>1836</v>
      </c>
      <c r="S5352" t="s">
        <v>20</v>
      </c>
    </row>
    <row r="5353" spans="1:19" x14ac:dyDescent="0.2">
      <c r="A5353" t="s">
        <v>4282</v>
      </c>
      <c r="B5353" t="s">
        <v>44</v>
      </c>
      <c r="C5353">
        <v>2008</v>
      </c>
      <c r="D5353" s="1" t="d">
        <v>1998-07-05</v>
      </c>
      <c r="E5353" s="1" t="str">
        <f t="shared" si="166"/>
        <v>1998</v>
      </c>
      <c r="F5353" s="1" t="str">
        <f t="shared" si="167"/>
        <v>Jul</v>
      </c>
      <c r="G5353" t="s">
        <v>18</v>
      </c>
      <c r="H5353" t="s">
        <v>134</v>
      </c>
      <c r="I5353">
        <v>0.08</v>
      </c>
      <c r="J5353">
        <v>0.23</v>
      </c>
      <c r="K5353">
        <v>0</v>
      </c>
      <c r="L5353">
        <v>0.03</v>
      </c>
      <c r="M5353">
        <v>0.34</v>
      </c>
    </row>
    <row r="5354" spans="1:19" x14ac:dyDescent="0.2">
      <c r="A5354" t="s">
        <v>4738</v>
      </c>
      <c r="B5354" t="s">
        <v>17</v>
      </c>
      <c r="C5354">
        <v>2010</v>
      </c>
      <c r="D5354" s="1" t="d">
        <v>2004-11-11</v>
      </c>
      <c r="E5354" s="1" t="str">
        <f t="shared" si="166"/>
        <v>2004</v>
      </c>
      <c r="F5354" s="1" t="str">
        <f t="shared" si="167"/>
        <v>Nov</v>
      </c>
      <c r="G5354" t="s">
        <v>34</v>
      </c>
      <c r="H5354" t="s">
        <v>484</v>
      </c>
      <c r="I5354">
        <v>0.24</v>
      </c>
      <c r="J5354">
        <v>7.0000000000000007E-2</v>
      </c>
      <c r="K5354">
        <v>0</v>
      </c>
      <c r="L5354">
        <v>0.03</v>
      </c>
      <c r="M5354">
        <v>0.34</v>
      </c>
      <c r="P5354">
        <v>7.6</v>
      </c>
      <c r="Q5354">
        <v>5</v>
      </c>
      <c r="R5354" t="s">
        <v>4739</v>
      </c>
      <c r="S5354" t="s">
        <v>20</v>
      </c>
    </row>
    <row r="5355" spans="1:19" x14ac:dyDescent="0.2">
      <c r="A5355" t="s">
        <v>4740</v>
      </c>
      <c r="B5355" t="s">
        <v>64</v>
      </c>
      <c r="C5355">
        <v>2004</v>
      </c>
      <c r="D5355" s="1" t="d">
        <v>1996-05-28</v>
      </c>
      <c r="E5355" s="1" t="str">
        <f t="shared" si="166"/>
        <v>1996</v>
      </c>
      <c r="F5355" s="1" t="str">
        <f t="shared" si="167"/>
        <v>May</v>
      </c>
      <c r="G5355" t="s">
        <v>1</v>
      </c>
      <c r="H5355" t="s">
        <v>19</v>
      </c>
      <c r="I5355">
        <v>0.1</v>
      </c>
      <c r="J5355">
        <v>0.04</v>
      </c>
      <c r="K5355">
        <v>0.2</v>
      </c>
      <c r="L5355">
        <v>0.01</v>
      </c>
      <c r="M5355">
        <v>0.34</v>
      </c>
      <c r="N5355">
        <v>66</v>
      </c>
      <c r="O5355">
        <v>12</v>
      </c>
      <c r="P5355" t="s">
        <v>203</v>
      </c>
      <c r="R5355" t="s">
        <v>19</v>
      </c>
      <c r="S5355" t="s">
        <v>20</v>
      </c>
    </row>
    <row r="5356" spans="1:19" x14ac:dyDescent="0.2">
      <c r="A5356" t="s">
        <v>2737</v>
      </c>
      <c r="B5356" t="s">
        <v>32</v>
      </c>
      <c r="C5356">
        <v>2007</v>
      </c>
      <c r="D5356" s="1" t="d">
        <v>2010-04-15</v>
      </c>
      <c r="E5356" s="1" t="str">
        <f t="shared" si="166"/>
        <v>2010</v>
      </c>
      <c r="F5356" s="1" t="str">
        <f t="shared" si="167"/>
        <v>Apr</v>
      </c>
      <c r="G5356" t="s">
        <v>50</v>
      </c>
      <c r="H5356" t="s">
        <v>568</v>
      </c>
      <c r="I5356">
        <v>0.3</v>
      </c>
      <c r="J5356">
        <v>0.01</v>
      </c>
      <c r="K5356">
        <v>0.01</v>
      </c>
      <c r="L5356">
        <v>0.03</v>
      </c>
      <c r="M5356">
        <v>0.34</v>
      </c>
      <c r="N5356">
        <v>66</v>
      </c>
      <c r="O5356">
        <v>14</v>
      </c>
      <c r="P5356" t="s">
        <v>203</v>
      </c>
      <c r="R5356" t="s">
        <v>925</v>
      </c>
      <c r="S5356" t="s">
        <v>112</v>
      </c>
    </row>
    <row r="5357" spans="1:19" x14ac:dyDescent="0.2">
      <c r="A5357" t="s">
        <v>1682</v>
      </c>
      <c r="B5357" t="s">
        <v>17</v>
      </c>
      <c r="C5357">
        <v>2011</v>
      </c>
      <c r="D5357" s="1" t="d">
        <v>2018-05-11</v>
      </c>
      <c r="E5357" s="1" t="str">
        <f t="shared" si="166"/>
        <v>2018</v>
      </c>
      <c r="F5357" s="1" t="str">
        <f t="shared" si="167"/>
        <v>May</v>
      </c>
      <c r="G5357" t="s">
        <v>86</v>
      </c>
      <c r="H5357" t="s">
        <v>484</v>
      </c>
      <c r="I5357">
        <v>0.23</v>
      </c>
      <c r="J5357">
        <v>0.08</v>
      </c>
      <c r="K5357">
        <v>0</v>
      </c>
      <c r="L5357">
        <v>0.03</v>
      </c>
      <c r="M5357">
        <v>0.34</v>
      </c>
      <c r="N5357">
        <v>74</v>
      </c>
      <c r="O5357">
        <v>6</v>
      </c>
      <c r="P5357">
        <v>5.2</v>
      </c>
      <c r="Q5357">
        <v>9</v>
      </c>
      <c r="R5357" t="s">
        <v>746</v>
      </c>
      <c r="S5357" t="s">
        <v>88</v>
      </c>
    </row>
    <row r="5358" spans="1:19" x14ac:dyDescent="0.2">
      <c r="A5358" t="s">
        <v>4286</v>
      </c>
      <c r="B5358" t="s">
        <v>44</v>
      </c>
      <c r="C5358">
        <v>2011</v>
      </c>
      <c r="D5358" s="1" t="d">
        <v>1991-12-25</v>
      </c>
      <c r="E5358" s="1" t="str">
        <f t="shared" si="166"/>
        <v>1991</v>
      </c>
      <c r="F5358" s="1" t="str">
        <f t="shared" si="167"/>
        <v>Dec</v>
      </c>
      <c r="G5358" t="s">
        <v>86</v>
      </c>
      <c r="H5358" t="s">
        <v>484</v>
      </c>
      <c r="I5358">
        <v>0.18</v>
      </c>
      <c r="J5358">
        <v>0.14000000000000001</v>
      </c>
      <c r="K5358">
        <v>0</v>
      </c>
      <c r="L5358">
        <v>0.03</v>
      </c>
      <c r="M5358">
        <v>0.34</v>
      </c>
      <c r="N5358">
        <v>75</v>
      </c>
      <c r="O5358">
        <v>64</v>
      </c>
      <c r="P5358">
        <v>7.2</v>
      </c>
      <c r="Q5358">
        <v>45</v>
      </c>
      <c r="R5358" t="s">
        <v>484</v>
      </c>
      <c r="S5358" t="s">
        <v>88</v>
      </c>
    </row>
    <row r="5359" spans="1:19" x14ac:dyDescent="0.2">
      <c r="A5359" t="s">
        <v>4571</v>
      </c>
      <c r="B5359" t="s">
        <v>49</v>
      </c>
      <c r="C5359">
        <v>2009</v>
      </c>
      <c r="D5359" s="1" t="d">
        <v>2005-10-07</v>
      </c>
      <c r="E5359" s="1" t="str">
        <f t="shared" si="166"/>
        <v>2005</v>
      </c>
      <c r="F5359" s="1" t="str">
        <f t="shared" si="167"/>
        <v>Oct</v>
      </c>
      <c r="G5359" t="s">
        <v>50</v>
      </c>
      <c r="H5359" t="s">
        <v>283</v>
      </c>
      <c r="I5359">
        <v>0.14000000000000001</v>
      </c>
      <c r="J5359">
        <v>0.15</v>
      </c>
      <c r="K5359">
        <v>0</v>
      </c>
      <c r="L5359">
        <v>0.06</v>
      </c>
      <c r="M5359">
        <v>0.34</v>
      </c>
      <c r="N5359">
        <v>73</v>
      </c>
      <c r="O5359">
        <v>37</v>
      </c>
      <c r="P5359">
        <v>8.6999999999999993</v>
      </c>
      <c r="Q5359">
        <v>62</v>
      </c>
      <c r="R5359" t="s">
        <v>623</v>
      </c>
      <c r="S5359" t="s">
        <v>112</v>
      </c>
    </row>
    <row r="5360" spans="1:19" x14ac:dyDescent="0.2">
      <c r="A5360" t="s">
        <v>2448</v>
      </c>
      <c r="B5360" t="s">
        <v>44</v>
      </c>
      <c r="C5360">
        <v>2012</v>
      </c>
      <c r="D5360" s="1" t="d">
        <v>2007-06-30</v>
      </c>
      <c r="E5360" s="1" t="str">
        <f t="shared" si="166"/>
        <v>2007</v>
      </c>
      <c r="F5360" s="1" t="str">
        <f t="shared" si="167"/>
        <v>Jun</v>
      </c>
      <c r="G5360" t="s">
        <v>86</v>
      </c>
      <c r="H5360" t="s">
        <v>372</v>
      </c>
      <c r="I5360">
        <v>0.19</v>
      </c>
      <c r="J5360">
        <v>0.11</v>
      </c>
      <c r="K5360">
        <v>0.01</v>
      </c>
      <c r="L5360">
        <v>0.03</v>
      </c>
      <c r="M5360">
        <v>0.34</v>
      </c>
      <c r="N5360">
        <v>83</v>
      </c>
      <c r="O5360">
        <v>35</v>
      </c>
      <c r="P5360">
        <v>7.5</v>
      </c>
      <c r="Q5360">
        <v>90</v>
      </c>
      <c r="R5360" t="s">
        <v>372</v>
      </c>
      <c r="S5360" t="s">
        <v>88</v>
      </c>
    </row>
    <row r="5361" spans="1:19" x14ac:dyDescent="0.2">
      <c r="A5361" t="s">
        <v>4741</v>
      </c>
      <c r="B5361">
        <v>2600</v>
      </c>
      <c r="C5361">
        <v>1980</v>
      </c>
      <c r="D5361" s="1" t="d">
        <v>1994-09-15</v>
      </c>
      <c r="E5361" s="1" t="str">
        <f t="shared" si="166"/>
        <v>1994</v>
      </c>
      <c r="F5361" s="1" t="str">
        <f t="shared" si="167"/>
        <v>Sep</v>
      </c>
      <c r="G5361" t="s">
        <v>50</v>
      </c>
      <c r="H5361" t="s">
        <v>71</v>
      </c>
      <c r="I5361">
        <v>0.32</v>
      </c>
      <c r="J5361">
        <v>0.02</v>
      </c>
      <c r="K5361">
        <v>0</v>
      </c>
      <c r="L5361">
        <v>0</v>
      </c>
      <c r="M5361">
        <v>0.34</v>
      </c>
    </row>
    <row r="5362" spans="1:19" x14ac:dyDescent="0.2">
      <c r="A5362" t="s">
        <v>4742</v>
      </c>
      <c r="B5362" t="s">
        <v>64</v>
      </c>
      <c r="C5362">
        <v>2002</v>
      </c>
      <c r="D5362" s="1" t="d">
        <v>2009-04-10</v>
      </c>
      <c r="E5362" s="1" t="str">
        <f t="shared" si="166"/>
        <v>2009</v>
      </c>
      <c r="F5362" s="1" t="str">
        <f t="shared" si="167"/>
        <v>Apr</v>
      </c>
      <c r="G5362" t="s">
        <v>50</v>
      </c>
      <c r="H5362" t="s">
        <v>155</v>
      </c>
      <c r="I5362">
        <v>0.25</v>
      </c>
      <c r="J5362">
        <v>0.09</v>
      </c>
      <c r="K5362">
        <v>0</v>
      </c>
      <c r="L5362">
        <v>0.01</v>
      </c>
      <c r="M5362">
        <v>0.34</v>
      </c>
      <c r="N5362">
        <v>73</v>
      </c>
      <c r="O5362">
        <v>9</v>
      </c>
      <c r="P5362">
        <v>6.6</v>
      </c>
      <c r="Q5362">
        <v>14</v>
      </c>
      <c r="R5362" t="s">
        <v>4743</v>
      </c>
      <c r="S5362" t="s">
        <v>88</v>
      </c>
    </row>
    <row r="5363" spans="1:19" x14ac:dyDescent="0.2">
      <c r="A5363" t="s">
        <v>4744</v>
      </c>
      <c r="B5363" t="s">
        <v>55</v>
      </c>
      <c r="C5363">
        <v>2003</v>
      </c>
      <c r="D5363" s="1" t="d">
        <v>1991-12-13</v>
      </c>
      <c r="E5363" s="1" t="str">
        <f t="shared" si="166"/>
        <v>1991</v>
      </c>
      <c r="F5363" s="1" t="str">
        <f t="shared" si="167"/>
        <v>Dec</v>
      </c>
      <c r="G5363" t="s">
        <v>39</v>
      </c>
      <c r="H5363" t="s">
        <v>933</v>
      </c>
      <c r="I5363">
        <v>0.08</v>
      </c>
      <c r="J5363">
        <v>0.06</v>
      </c>
      <c r="K5363">
        <v>0.19</v>
      </c>
      <c r="L5363">
        <v>0.02</v>
      </c>
      <c r="M5363">
        <v>0.34</v>
      </c>
      <c r="N5363">
        <v>77</v>
      </c>
      <c r="O5363">
        <v>21</v>
      </c>
      <c r="P5363">
        <v>9.1</v>
      </c>
      <c r="Q5363">
        <v>18</v>
      </c>
      <c r="R5363" t="s">
        <v>2061</v>
      </c>
      <c r="S5363" t="s">
        <v>20</v>
      </c>
    </row>
    <row r="5364" spans="1:19" x14ac:dyDescent="0.2">
      <c r="A5364" t="s">
        <v>4571</v>
      </c>
      <c r="B5364" t="s">
        <v>32</v>
      </c>
      <c r="C5364">
        <v>2009</v>
      </c>
      <c r="D5364" s="1" t="d">
        <v>2003-10-07</v>
      </c>
      <c r="E5364" s="1" t="str">
        <f t="shared" si="166"/>
        <v>2003</v>
      </c>
      <c r="F5364" s="1" t="str">
        <f t="shared" si="167"/>
        <v>Oct</v>
      </c>
      <c r="G5364" t="s">
        <v>50</v>
      </c>
      <c r="H5364" t="s">
        <v>283</v>
      </c>
      <c r="I5364">
        <v>0.16</v>
      </c>
      <c r="J5364">
        <v>0.15</v>
      </c>
      <c r="K5364">
        <v>0</v>
      </c>
      <c r="L5364">
        <v>0.04</v>
      </c>
      <c r="M5364">
        <v>0.34</v>
      </c>
      <c r="N5364">
        <v>61</v>
      </c>
      <c r="O5364">
        <v>10</v>
      </c>
      <c r="P5364">
        <v>5.8</v>
      </c>
      <c r="Q5364">
        <v>4</v>
      </c>
      <c r="R5364" t="s">
        <v>1196</v>
      </c>
      <c r="S5364" t="s">
        <v>112</v>
      </c>
    </row>
    <row r="5365" spans="1:19" x14ac:dyDescent="0.2">
      <c r="A5365" t="s">
        <v>4745</v>
      </c>
      <c r="B5365" t="s">
        <v>55</v>
      </c>
      <c r="C5365">
        <v>2004</v>
      </c>
      <c r="D5365" s="1" t="d">
        <v>2013-05-16</v>
      </c>
      <c r="E5365" s="1" t="str">
        <f t="shared" si="166"/>
        <v>2013</v>
      </c>
      <c r="F5365" s="1" t="str">
        <f t="shared" si="167"/>
        <v>May</v>
      </c>
      <c r="G5365" t="s">
        <v>101</v>
      </c>
      <c r="H5365" t="s">
        <v>568</v>
      </c>
      <c r="I5365">
        <v>0.17</v>
      </c>
      <c r="J5365">
        <v>0.13</v>
      </c>
      <c r="K5365">
        <v>0</v>
      </c>
      <c r="L5365">
        <v>0.04</v>
      </c>
      <c r="M5365">
        <v>0.34</v>
      </c>
      <c r="N5365">
        <v>65</v>
      </c>
      <c r="O5365">
        <v>34</v>
      </c>
      <c r="P5365">
        <v>8.6</v>
      </c>
      <c r="Q5365">
        <v>20</v>
      </c>
      <c r="R5365" t="s">
        <v>222</v>
      </c>
      <c r="S5365" t="s">
        <v>112</v>
      </c>
    </row>
    <row r="5366" spans="1:19" x14ac:dyDescent="0.2">
      <c r="A5366" t="s">
        <v>4746</v>
      </c>
      <c r="B5366" t="s">
        <v>1043</v>
      </c>
      <c r="C5366">
        <v>1995</v>
      </c>
      <c r="D5366" s="1" t="d">
        <v>2020-03-04</v>
      </c>
      <c r="E5366" s="1" t="str">
        <f t="shared" si="166"/>
        <v>2020</v>
      </c>
      <c r="F5366" s="1" t="str">
        <f t="shared" si="167"/>
        <v>Mar</v>
      </c>
      <c r="G5366" t="s">
        <v>37</v>
      </c>
      <c r="H5366" t="s">
        <v>151</v>
      </c>
      <c r="I5366">
        <v>0</v>
      </c>
      <c r="J5366">
        <v>0</v>
      </c>
      <c r="K5366">
        <v>0.34</v>
      </c>
      <c r="L5366">
        <v>0</v>
      </c>
      <c r="M5366">
        <v>0.34</v>
      </c>
    </row>
    <row r="5367" spans="1:19" x14ac:dyDescent="0.2">
      <c r="A5367" t="s">
        <v>4747</v>
      </c>
      <c r="B5367" t="s">
        <v>17</v>
      </c>
      <c r="C5367">
        <v>2007</v>
      </c>
      <c r="D5367" s="1" t="d">
        <v>2003-07-26</v>
      </c>
      <c r="E5367" s="1" t="str">
        <f t="shared" si="166"/>
        <v>2003</v>
      </c>
      <c r="F5367" s="1" t="str">
        <f t="shared" si="167"/>
        <v>Jul</v>
      </c>
      <c r="G5367" t="s">
        <v>272</v>
      </c>
      <c r="H5367" t="s">
        <v>19</v>
      </c>
      <c r="I5367">
        <v>0.22</v>
      </c>
      <c r="J5367">
        <v>0.02</v>
      </c>
      <c r="K5367">
        <v>0.08</v>
      </c>
      <c r="L5367">
        <v>0.02</v>
      </c>
      <c r="M5367">
        <v>0.34</v>
      </c>
      <c r="N5367">
        <v>75</v>
      </c>
      <c r="O5367">
        <v>38</v>
      </c>
      <c r="P5367">
        <v>7.6</v>
      </c>
      <c r="Q5367">
        <v>45</v>
      </c>
      <c r="R5367" t="s">
        <v>4031</v>
      </c>
      <c r="S5367" t="s">
        <v>88</v>
      </c>
    </row>
    <row r="5368" spans="1:19" x14ac:dyDescent="0.2">
      <c r="A5368" t="s">
        <v>2097</v>
      </c>
      <c r="B5368" t="s">
        <v>55</v>
      </c>
      <c r="C5368">
        <v>2009</v>
      </c>
      <c r="D5368" s="1" t="d">
        <v>2006-06-28</v>
      </c>
      <c r="E5368" s="1" t="str">
        <f t="shared" si="166"/>
        <v>2006</v>
      </c>
      <c r="F5368" s="1" t="str">
        <f t="shared" si="167"/>
        <v>Jun</v>
      </c>
      <c r="G5368" t="s">
        <v>24</v>
      </c>
      <c r="H5368" t="s">
        <v>68</v>
      </c>
      <c r="I5368">
        <v>7.0000000000000007E-2</v>
      </c>
      <c r="J5368">
        <v>0.03</v>
      </c>
      <c r="K5368">
        <v>0</v>
      </c>
      <c r="L5368">
        <v>0.25</v>
      </c>
      <c r="M5368">
        <v>0.34</v>
      </c>
      <c r="N5368">
        <v>72</v>
      </c>
      <c r="O5368">
        <v>10</v>
      </c>
      <c r="P5368">
        <v>8.3000000000000007</v>
      </c>
      <c r="Q5368">
        <v>6</v>
      </c>
      <c r="R5368" t="s">
        <v>1689</v>
      </c>
      <c r="S5368" t="s">
        <v>88</v>
      </c>
    </row>
    <row r="5369" spans="1:19" x14ac:dyDescent="0.2">
      <c r="A5369" t="s">
        <v>4702</v>
      </c>
      <c r="B5369" t="s">
        <v>64</v>
      </c>
      <c r="C5369">
        <v>2004</v>
      </c>
      <c r="D5369" s="1" t="d">
        <v>2022-10-21</v>
      </c>
      <c r="E5369" s="1" t="str">
        <f t="shared" si="166"/>
        <v>2022</v>
      </c>
      <c r="F5369" s="1" t="str">
        <f t="shared" si="167"/>
        <v>Oct</v>
      </c>
      <c r="G5369" t="s">
        <v>1</v>
      </c>
      <c r="H5369" t="s">
        <v>484</v>
      </c>
      <c r="I5369">
        <v>0.25</v>
      </c>
      <c r="J5369">
        <v>0.09</v>
      </c>
      <c r="K5369">
        <v>0</v>
      </c>
      <c r="L5369">
        <v>0.01</v>
      </c>
      <c r="M5369">
        <v>0.34</v>
      </c>
    </row>
    <row r="5370" spans="1:19" x14ac:dyDescent="0.2">
      <c r="A5370" t="s">
        <v>4748</v>
      </c>
      <c r="B5370" t="s">
        <v>104</v>
      </c>
      <c r="C5370">
        <v>1997</v>
      </c>
      <c r="D5370" s="1" t="d">
        <v>2019-02-09</v>
      </c>
      <c r="E5370" s="1" t="str">
        <f t="shared" si="166"/>
        <v>2019</v>
      </c>
      <c r="F5370" s="1" t="str">
        <f t="shared" si="167"/>
        <v>Feb</v>
      </c>
      <c r="G5370" t="s">
        <v>86</v>
      </c>
      <c r="H5370" t="s">
        <v>248</v>
      </c>
      <c r="I5370">
        <v>0.19</v>
      </c>
      <c r="J5370">
        <v>0.13</v>
      </c>
      <c r="K5370">
        <v>0</v>
      </c>
      <c r="L5370">
        <v>0.02</v>
      </c>
      <c r="M5370">
        <v>0.34</v>
      </c>
    </row>
    <row r="5371" spans="1:19" x14ac:dyDescent="0.2">
      <c r="A5371" t="s">
        <v>4749</v>
      </c>
      <c r="B5371" t="s">
        <v>55</v>
      </c>
      <c r="C5371">
        <v>2000</v>
      </c>
      <c r="D5371" s="1" t="d">
        <v>2019-12-19</v>
      </c>
      <c r="E5371" s="1" t="str">
        <f t="shared" si="166"/>
        <v>2019</v>
      </c>
      <c r="F5371" s="1" t="str">
        <f t="shared" si="167"/>
        <v>Dec</v>
      </c>
      <c r="G5371" t="s">
        <v>30</v>
      </c>
      <c r="H5371" t="s">
        <v>523</v>
      </c>
      <c r="I5371">
        <v>0.17</v>
      </c>
      <c r="J5371">
        <v>0.13</v>
      </c>
      <c r="K5371">
        <v>0</v>
      </c>
      <c r="L5371">
        <v>0.04</v>
      </c>
      <c r="M5371">
        <v>0.34</v>
      </c>
      <c r="N5371">
        <v>75</v>
      </c>
      <c r="O5371">
        <v>11</v>
      </c>
      <c r="P5371" t="s">
        <v>203</v>
      </c>
      <c r="R5371" t="s">
        <v>257</v>
      </c>
      <c r="S5371" t="s">
        <v>20</v>
      </c>
    </row>
    <row r="5372" spans="1:19" x14ac:dyDescent="0.2">
      <c r="A5372" t="s">
        <v>2553</v>
      </c>
      <c r="B5372" t="s">
        <v>137</v>
      </c>
      <c r="C5372">
        <v>2004</v>
      </c>
      <c r="D5372" s="1" t="d">
        <v>2018-07-03</v>
      </c>
      <c r="E5372" s="1" t="str">
        <f t="shared" si="166"/>
        <v>2018</v>
      </c>
      <c r="F5372" s="1" t="str">
        <f t="shared" si="167"/>
        <v>Jul</v>
      </c>
      <c r="G5372" t="s">
        <v>37</v>
      </c>
      <c r="H5372" t="s">
        <v>283</v>
      </c>
      <c r="I5372">
        <v>0.26</v>
      </c>
      <c r="J5372">
        <v>7.0000000000000007E-2</v>
      </c>
      <c r="K5372">
        <v>0</v>
      </c>
      <c r="L5372">
        <v>0.01</v>
      </c>
      <c r="M5372">
        <v>0.34</v>
      </c>
      <c r="N5372">
        <v>78</v>
      </c>
      <c r="O5372">
        <v>44</v>
      </c>
      <c r="P5372">
        <v>8.8000000000000007</v>
      </c>
      <c r="Q5372">
        <v>15</v>
      </c>
      <c r="R5372" t="s">
        <v>623</v>
      </c>
      <c r="S5372" t="s">
        <v>53</v>
      </c>
    </row>
    <row r="5373" spans="1:19" x14ac:dyDescent="0.2">
      <c r="A5373" t="s">
        <v>4750</v>
      </c>
      <c r="B5373" t="s">
        <v>44</v>
      </c>
      <c r="C5373">
        <v>2010</v>
      </c>
      <c r="D5373" s="1" t="d">
        <v>2000-04-17</v>
      </c>
      <c r="E5373" s="1" t="str">
        <f t="shared" si="166"/>
        <v>2000</v>
      </c>
      <c r="F5373" s="1" t="str">
        <f t="shared" si="167"/>
        <v>Apr</v>
      </c>
      <c r="G5373" t="s">
        <v>272</v>
      </c>
      <c r="H5373" t="s">
        <v>242</v>
      </c>
      <c r="I5373">
        <v>0.23</v>
      </c>
      <c r="J5373">
        <v>0.09</v>
      </c>
      <c r="K5373">
        <v>0</v>
      </c>
      <c r="L5373">
        <v>0.03</v>
      </c>
      <c r="M5373">
        <v>0.34</v>
      </c>
      <c r="N5373">
        <v>75</v>
      </c>
      <c r="O5373">
        <v>28</v>
      </c>
      <c r="P5373">
        <v>7.1</v>
      </c>
      <c r="Q5373">
        <v>23</v>
      </c>
      <c r="R5373" t="s">
        <v>4751</v>
      </c>
      <c r="S5373" t="s">
        <v>112</v>
      </c>
    </row>
    <row r="5374" spans="1:19" x14ac:dyDescent="0.2">
      <c r="A5374" t="s">
        <v>4752</v>
      </c>
      <c r="B5374" t="s">
        <v>55</v>
      </c>
      <c r="C5374">
        <v>2001</v>
      </c>
      <c r="D5374" s="1" t="d">
        <v>2010-08-02</v>
      </c>
      <c r="E5374" s="1" t="str">
        <f t="shared" si="166"/>
        <v>2010</v>
      </c>
      <c r="F5374" s="1" t="str">
        <f t="shared" si="167"/>
        <v>Aug</v>
      </c>
      <c r="G5374" t="s">
        <v>39</v>
      </c>
      <c r="H5374" t="s">
        <v>283</v>
      </c>
      <c r="I5374">
        <v>0.17</v>
      </c>
      <c r="J5374">
        <v>0.13</v>
      </c>
      <c r="K5374">
        <v>0</v>
      </c>
      <c r="L5374">
        <v>0.04</v>
      </c>
      <c r="M5374">
        <v>0.34</v>
      </c>
      <c r="N5374">
        <v>65</v>
      </c>
      <c r="O5374">
        <v>15</v>
      </c>
      <c r="P5374">
        <v>8.1</v>
      </c>
      <c r="Q5374">
        <v>7</v>
      </c>
      <c r="R5374" t="s">
        <v>284</v>
      </c>
      <c r="S5374" t="s">
        <v>88</v>
      </c>
    </row>
    <row r="5375" spans="1:19" x14ac:dyDescent="0.2">
      <c r="A5375" t="s">
        <v>4753</v>
      </c>
      <c r="B5375">
        <v>2600</v>
      </c>
      <c r="C5375">
        <v>1983</v>
      </c>
      <c r="D5375" s="1" t="d">
        <v>2002-02-17</v>
      </c>
      <c r="E5375" s="1" t="str">
        <f t="shared" si="166"/>
        <v>2002</v>
      </c>
      <c r="F5375" s="1" t="str">
        <f t="shared" si="167"/>
        <v>Feb</v>
      </c>
      <c r="G5375" t="s">
        <v>50</v>
      </c>
      <c r="H5375" t="s">
        <v>71</v>
      </c>
      <c r="I5375">
        <v>0.32</v>
      </c>
      <c r="J5375">
        <v>0.02</v>
      </c>
      <c r="K5375">
        <v>0</v>
      </c>
      <c r="L5375">
        <v>0</v>
      </c>
      <c r="M5375">
        <v>0.34</v>
      </c>
    </row>
    <row r="5376" spans="1:19" x14ac:dyDescent="0.2">
      <c r="A5376" t="s">
        <v>4754</v>
      </c>
      <c r="B5376">
        <v>2600</v>
      </c>
      <c r="C5376">
        <v>1982</v>
      </c>
      <c r="D5376" s="1" t="d">
        <v>2017-02-23</v>
      </c>
      <c r="E5376" s="1" t="str">
        <f t="shared" si="166"/>
        <v>2017</v>
      </c>
      <c r="F5376" s="1" t="str">
        <f t="shared" si="167"/>
        <v>Feb</v>
      </c>
      <c r="G5376" t="s">
        <v>50</v>
      </c>
      <c r="H5376" t="s">
        <v>4755</v>
      </c>
      <c r="I5376">
        <v>0.32</v>
      </c>
      <c r="J5376">
        <v>0.02</v>
      </c>
      <c r="K5376">
        <v>0</v>
      </c>
      <c r="L5376">
        <v>0</v>
      </c>
      <c r="M5376">
        <v>0.34</v>
      </c>
    </row>
    <row r="5377" spans="1:19" x14ac:dyDescent="0.2">
      <c r="A5377" t="s">
        <v>3555</v>
      </c>
      <c r="B5377" t="s">
        <v>187</v>
      </c>
      <c r="C5377">
        <v>2016</v>
      </c>
      <c r="D5377" s="1" t="d">
        <v>2007-01-19</v>
      </c>
      <c r="E5377" s="1" t="str">
        <f t="shared" si="166"/>
        <v>2007</v>
      </c>
      <c r="F5377" s="1" t="str">
        <f t="shared" si="167"/>
        <v>Jan</v>
      </c>
      <c r="G5377" t="s">
        <v>50</v>
      </c>
      <c r="H5377" t="s">
        <v>19</v>
      </c>
      <c r="I5377">
        <v>7.0000000000000007E-2</v>
      </c>
      <c r="J5377">
        <v>0.14000000000000001</v>
      </c>
      <c r="K5377">
        <v>0.11</v>
      </c>
      <c r="L5377">
        <v>0.02</v>
      </c>
      <c r="M5377">
        <v>0.34</v>
      </c>
    </row>
    <row r="5378" spans="1:19" x14ac:dyDescent="0.2">
      <c r="A5378" t="s">
        <v>4162</v>
      </c>
      <c r="B5378" t="s">
        <v>32</v>
      </c>
      <c r="C5378">
        <v>2007</v>
      </c>
      <c r="D5378" s="1" t="d">
        <v>2010-09-27</v>
      </c>
      <c r="E5378" s="1" t="str">
        <f t="shared" si="166"/>
        <v>2010</v>
      </c>
      <c r="F5378" s="1" t="str">
        <f t="shared" si="167"/>
        <v>Sep</v>
      </c>
      <c r="G5378" t="s">
        <v>50</v>
      </c>
      <c r="H5378" t="s">
        <v>484</v>
      </c>
      <c r="I5378">
        <v>0.31</v>
      </c>
      <c r="J5378">
        <v>0</v>
      </c>
      <c r="K5378">
        <v>0</v>
      </c>
      <c r="L5378">
        <v>0.03</v>
      </c>
      <c r="M5378">
        <v>0.34</v>
      </c>
    </row>
    <row r="5379" spans="1:19" x14ac:dyDescent="0.2">
      <c r="A5379" t="s">
        <v>4756</v>
      </c>
      <c r="B5379" t="s">
        <v>49</v>
      </c>
      <c r="C5379">
        <v>2010</v>
      </c>
      <c r="D5379" s="1" t="d">
        <v>2002-12-31</v>
      </c>
      <c r="E5379" s="1" t="str">
        <f t="shared" ref="E5379:E5442" si="168">TEXT(D5379,"yyyy")</f>
        <v>2002</v>
      </c>
      <c r="F5379" s="1" t="str">
        <f t="shared" ref="F5379:F5442" si="169">TEXT(D5379,"mmm")</f>
        <v>Dec</v>
      </c>
      <c r="G5379" t="s">
        <v>18</v>
      </c>
      <c r="H5379" t="s">
        <v>111</v>
      </c>
      <c r="I5379">
        <v>0.11</v>
      </c>
      <c r="J5379">
        <v>0.17</v>
      </c>
      <c r="K5379">
        <v>0</v>
      </c>
      <c r="L5379">
        <v>0.06</v>
      </c>
      <c r="M5379">
        <v>0.34</v>
      </c>
      <c r="N5379">
        <v>45</v>
      </c>
      <c r="O5379">
        <v>17</v>
      </c>
      <c r="P5379">
        <v>4.3</v>
      </c>
      <c r="Q5379">
        <v>8</v>
      </c>
      <c r="R5379" t="s">
        <v>2451</v>
      </c>
      <c r="S5379" t="s">
        <v>20</v>
      </c>
    </row>
    <row r="5380" spans="1:19" x14ac:dyDescent="0.2">
      <c r="A5380" t="s">
        <v>4757</v>
      </c>
      <c r="B5380" t="s">
        <v>148</v>
      </c>
      <c r="C5380">
        <v>2013</v>
      </c>
      <c r="D5380" s="1" t="d">
        <v>2016-03-07</v>
      </c>
      <c r="E5380" s="1" t="str">
        <f t="shared" si="168"/>
        <v>2016</v>
      </c>
      <c r="F5380" s="1" t="str">
        <f t="shared" si="169"/>
        <v>Mar</v>
      </c>
      <c r="G5380" t="s">
        <v>272</v>
      </c>
      <c r="H5380" t="s">
        <v>484</v>
      </c>
      <c r="I5380">
        <v>0.06</v>
      </c>
      <c r="J5380">
        <v>0.25</v>
      </c>
      <c r="K5380">
        <v>0</v>
      </c>
      <c r="L5380">
        <v>0.04</v>
      </c>
      <c r="M5380">
        <v>0.34</v>
      </c>
      <c r="N5380">
        <v>80</v>
      </c>
      <c r="O5380">
        <v>82</v>
      </c>
      <c r="P5380">
        <v>2.1</v>
      </c>
      <c r="Q5380">
        <v>6157</v>
      </c>
      <c r="R5380" t="s">
        <v>3360</v>
      </c>
      <c r="S5380" t="s">
        <v>53</v>
      </c>
    </row>
    <row r="5381" spans="1:19" x14ac:dyDescent="0.2">
      <c r="A5381" t="s">
        <v>4758</v>
      </c>
      <c r="B5381" t="s">
        <v>17</v>
      </c>
      <c r="C5381">
        <v>2006</v>
      </c>
      <c r="D5381" s="1" t="d">
        <v>2001-12-06</v>
      </c>
      <c r="E5381" s="1" t="str">
        <f t="shared" si="168"/>
        <v>2001</v>
      </c>
      <c r="F5381" s="1" t="str">
        <f t="shared" si="169"/>
        <v>Dec</v>
      </c>
      <c r="G5381" t="s">
        <v>39</v>
      </c>
      <c r="H5381" t="s">
        <v>19</v>
      </c>
      <c r="I5381">
        <v>0.28000000000000003</v>
      </c>
      <c r="J5381">
        <v>0.01</v>
      </c>
      <c r="K5381">
        <v>0.03</v>
      </c>
      <c r="L5381">
        <v>0.03</v>
      </c>
      <c r="M5381">
        <v>0.34</v>
      </c>
      <c r="N5381">
        <v>80</v>
      </c>
      <c r="O5381">
        <v>49</v>
      </c>
      <c r="P5381">
        <v>8</v>
      </c>
      <c r="Q5381">
        <v>47</v>
      </c>
      <c r="R5381" t="s">
        <v>1921</v>
      </c>
      <c r="S5381" t="s">
        <v>88</v>
      </c>
    </row>
    <row r="5382" spans="1:19" x14ac:dyDescent="0.2">
      <c r="A5382" t="s">
        <v>4759</v>
      </c>
      <c r="B5382" t="s">
        <v>17</v>
      </c>
      <c r="C5382">
        <v>2010</v>
      </c>
      <c r="D5382" s="1" t="d">
        <v>1999-04-19</v>
      </c>
      <c r="E5382" s="1" t="str">
        <f t="shared" si="168"/>
        <v>1999</v>
      </c>
      <c r="F5382" s="1" t="str">
        <f t="shared" si="169"/>
        <v>Apr</v>
      </c>
      <c r="G5382" t="s">
        <v>39</v>
      </c>
      <c r="H5382" t="s">
        <v>234</v>
      </c>
      <c r="I5382">
        <v>0.28000000000000003</v>
      </c>
      <c r="J5382">
        <v>0.04</v>
      </c>
      <c r="K5382">
        <v>0</v>
      </c>
      <c r="L5382">
        <v>0.02</v>
      </c>
      <c r="M5382">
        <v>0.34</v>
      </c>
      <c r="P5382" t="s">
        <v>203</v>
      </c>
      <c r="R5382" t="s">
        <v>357</v>
      </c>
      <c r="S5382" t="s">
        <v>20</v>
      </c>
    </row>
    <row r="5383" spans="1:19" x14ac:dyDescent="0.2">
      <c r="A5383" t="s">
        <v>4760</v>
      </c>
      <c r="B5383" t="s">
        <v>189</v>
      </c>
      <c r="C5383">
        <v>2005</v>
      </c>
      <c r="D5383" s="1" t="d">
        <v>1989-03-13</v>
      </c>
      <c r="E5383" s="1" t="str">
        <f t="shared" si="168"/>
        <v>1989</v>
      </c>
      <c r="F5383" s="1" t="str">
        <f t="shared" si="169"/>
        <v>Mar</v>
      </c>
      <c r="G5383" t="s">
        <v>86</v>
      </c>
      <c r="H5383" t="s">
        <v>484</v>
      </c>
      <c r="I5383">
        <v>0.26</v>
      </c>
      <c r="J5383">
        <v>7.0000000000000007E-2</v>
      </c>
      <c r="K5383">
        <v>0</v>
      </c>
      <c r="L5383">
        <v>0.01</v>
      </c>
      <c r="M5383">
        <v>0.34</v>
      </c>
      <c r="N5383">
        <v>76</v>
      </c>
      <c r="O5383">
        <v>36</v>
      </c>
      <c r="P5383">
        <v>6</v>
      </c>
      <c r="Q5383">
        <v>263</v>
      </c>
      <c r="R5383" t="s">
        <v>746</v>
      </c>
      <c r="S5383" t="s">
        <v>88</v>
      </c>
    </row>
    <row r="5384" spans="1:19" x14ac:dyDescent="0.2">
      <c r="A5384" t="s">
        <v>734</v>
      </c>
      <c r="B5384" t="s">
        <v>17</v>
      </c>
      <c r="C5384">
        <v>2011</v>
      </c>
      <c r="D5384" s="1" t="d">
        <v>1998-12-19</v>
      </c>
      <c r="E5384" s="1" t="str">
        <f t="shared" si="168"/>
        <v>1998</v>
      </c>
      <c r="F5384" s="1" t="str">
        <f t="shared" si="169"/>
        <v>Dec</v>
      </c>
      <c r="G5384" t="s">
        <v>18</v>
      </c>
      <c r="H5384" t="s">
        <v>51</v>
      </c>
      <c r="I5384">
        <v>0.28999999999999998</v>
      </c>
      <c r="J5384">
        <v>0.03</v>
      </c>
      <c r="K5384">
        <v>0</v>
      </c>
      <c r="L5384">
        <v>0.02</v>
      </c>
      <c r="M5384">
        <v>0.34</v>
      </c>
      <c r="P5384">
        <v>6.8</v>
      </c>
      <c r="Q5384">
        <v>6</v>
      </c>
      <c r="R5384" t="s">
        <v>426</v>
      </c>
      <c r="S5384" t="s">
        <v>20</v>
      </c>
    </row>
    <row r="5385" spans="1:19" x14ac:dyDescent="0.2">
      <c r="A5385" t="s">
        <v>1151</v>
      </c>
      <c r="B5385" t="s">
        <v>137</v>
      </c>
      <c r="C5385">
        <v>2004</v>
      </c>
      <c r="D5385" s="1" t="d">
        <v>1991-09-27</v>
      </c>
      <c r="E5385" s="1" t="str">
        <f t="shared" si="168"/>
        <v>1991</v>
      </c>
      <c r="F5385" s="1" t="str">
        <f t="shared" si="169"/>
        <v>Sep</v>
      </c>
      <c r="G5385" t="s">
        <v>39</v>
      </c>
      <c r="H5385" t="s">
        <v>134</v>
      </c>
      <c r="I5385">
        <v>0.22</v>
      </c>
      <c r="J5385">
        <v>0.11</v>
      </c>
      <c r="K5385">
        <v>0</v>
      </c>
      <c r="L5385">
        <v>0.01</v>
      </c>
      <c r="M5385">
        <v>0.34</v>
      </c>
      <c r="N5385">
        <v>70</v>
      </c>
      <c r="O5385">
        <v>28</v>
      </c>
      <c r="P5385">
        <v>6.5</v>
      </c>
      <c r="Q5385">
        <v>10</v>
      </c>
      <c r="R5385" t="s">
        <v>447</v>
      </c>
      <c r="S5385" t="s">
        <v>88</v>
      </c>
    </row>
    <row r="5386" spans="1:19" x14ac:dyDescent="0.2">
      <c r="A5386" t="s">
        <v>4761</v>
      </c>
      <c r="B5386">
        <v>2600</v>
      </c>
      <c r="C5386">
        <v>1981</v>
      </c>
      <c r="D5386" s="1" t="d">
        <v>1991-11-07</v>
      </c>
      <c r="E5386" s="1" t="str">
        <f t="shared" si="168"/>
        <v>1991</v>
      </c>
      <c r="F5386" s="1" t="str">
        <f t="shared" si="169"/>
        <v>Nov</v>
      </c>
      <c r="G5386" t="s">
        <v>50</v>
      </c>
      <c r="H5386" t="s">
        <v>2565</v>
      </c>
      <c r="I5386">
        <v>0.32</v>
      </c>
      <c r="J5386">
        <v>0.02</v>
      </c>
      <c r="K5386">
        <v>0</v>
      </c>
      <c r="L5386">
        <v>0</v>
      </c>
      <c r="M5386">
        <v>0.34</v>
      </c>
    </row>
    <row r="5387" spans="1:19" x14ac:dyDescent="0.2">
      <c r="A5387" t="s">
        <v>4762</v>
      </c>
      <c r="B5387" t="s">
        <v>49</v>
      </c>
      <c r="C5387">
        <v>2010</v>
      </c>
      <c r="D5387" s="1" t="d">
        <v>2000-07-21</v>
      </c>
      <c r="E5387" s="1" t="str">
        <f t="shared" si="168"/>
        <v>2000</v>
      </c>
      <c r="F5387" s="1" t="str">
        <f t="shared" si="169"/>
        <v>Jul</v>
      </c>
      <c r="G5387" t="s">
        <v>18</v>
      </c>
      <c r="H5387" t="s">
        <v>151</v>
      </c>
      <c r="I5387">
        <v>0.09</v>
      </c>
      <c r="J5387">
        <v>0.19</v>
      </c>
      <c r="K5387">
        <v>0</v>
      </c>
      <c r="L5387">
        <v>7.0000000000000007E-2</v>
      </c>
      <c r="M5387">
        <v>0.34</v>
      </c>
    </row>
    <row r="5388" spans="1:19" x14ac:dyDescent="0.2">
      <c r="A5388" t="s">
        <v>4763</v>
      </c>
      <c r="B5388" t="s">
        <v>1043</v>
      </c>
      <c r="C5388">
        <v>1995</v>
      </c>
      <c r="D5388" s="1" t="d">
        <v>2004-10-03</v>
      </c>
      <c r="E5388" s="1" t="str">
        <f t="shared" si="168"/>
        <v>2004</v>
      </c>
      <c r="F5388" s="1" t="str">
        <f t="shared" si="169"/>
        <v>Oct</v>
      </c>
      <c r="G5388" t="s">
        <v>86</v>
      </c>
      <c r="H5388" t="s">
        <v>248</v>
      </c>
      <c r="I5388">
        <v>0</v>
      </c>
      <c r="J5388">
        <v>0</v>
      </c>
      <c r="K5388">
        <v>0.34</v>
      </c>
      <c r="L5388">
        <v>0</v>
      </c>
      <c r="M5388">
        <v>0.34</v>
      </c>
    </row>
    <row r="5389" spans="1:19" x14ac:dyDescent="0.2">
      <c r="A5389" t="s">
        <v>2125</v>
      </c>
      <c r="B5389" t="s">
        <v>171</v>
      </c>
      <c r="C5389">
        <v>2014</v>
      </c>
      <c r="D5389" s="1" t="d">
        <v>2003-12-21</v>
      </c>
      <c r="E5389" s="1" t="str">
        <f t="shared" si="168"/>
        <v>2003</v>
      </c>
      <c r="F5389" s="1" t="str">
        <f t="shared" si="169"/>
        <v>Dec</v>
      </c>
      <c r="G5389" t="s">
        <v>1</v>
      </c>
      <c r="H5389" t="s">
        <v>111</v>
      </c>
      <c r="I5389">
        <v>0.13</v>
      </c>
      <c r="J5389">
        <v>0.18</v>
      </c>
      <c r="K5389">
        <v>0</v>
      </c>
      <c r="L5389">
        <v>0.03</v>
      </c>
      <c r="M5389">
        <v>0.34</v>
      </c>
      <c r="N5389">
        <v>91</v>
      </c>
      <c r="O5389">
        <v>6</v>
      </c>
      <c r="P5389">
        <v>7.9</v>
      </c>
      <c r="Q5389">
        <v>218</v>
      </c>
      <c r="R5389" t="s">
        <v>984</v>
      </c>
      <c r="S5389" t="s">
        <v>112</v>
      </c>
    </row>
    <row r="5390" spans="1:19" x14ac:dyDescent="0.2">
      <c r="A5390" t="s">
        <v>2296</v>
      </c>
      <c r="B5390" t="s">
        <v>32</v>
      </c>
      <c r="C5390">
        <v>2005</v>
      </c>
      <c r="D5390" s="1" t="d">
        <v>2012-09-29</v>
      </c>
      <c r="E5390" s="1" t="str">
        <f t="shared" si="168"/>
        <v>2012</v>
      </c>
      <c r="F5390" s="1" t="str">
        <f t="shared" si="169"/>
        <v>Sep</v>
      </c>
      <c r="G5390" t="s">
        <v>50</v>
      </c>
      <c r="H5390" t="s">
        <v>484</v>
      </c>
      <c r="I5390">
        <v>0.31</v>
      </c>
      <c r="J5390">
        <v>0</v>
      </c>
      <c r="K5390">
        <v>0</v>
      </c>
      <c r="L5390">
        <v>0.02</v>
      </c>
      <c r="M5390">
        <v>0.34</v>
      </c>
      <c r="N5390">
        <v>67</v>
      </c>
      <c r="O5390">
        <v>5</v>
      </c>
      <c r="P5390">
        <v>7.6</v>
      </c>
      <c r="Q5390">
        <v>10</v>
      </c>
      <c r="R5390" t="s">
        <v>4764</v>
      </c>
      <c r="S5390" t="s">
        <v>20</v>
      </c>
    </row>
    <row r="5391" spans="1:19" x14ac:dyDescent="0.2">
      <c r="A5391" t="s">
        <v>820</v>
      </c>
      <c r="B5391" t="s">
        <v>49</v>
      </c>
      <c r="C5391">
        <v>2008</v>
      </c>
      <c r="D5391" s="1" t="d">
        <v>2000-10-25</v>
      </c>
      <c r="E5391" s="1" t="str">
        <f t="shared" si="168"/>
        <v>2000</v>
      </c>
      <c r="F5391" s="1" t="str">
        <f t="shared" si="169"/>
        <v>Oct</v>
      </c>
      <c r="G5391" t="s">
        <v>34</v>
      </c>
      <c r="H5391" t="s">
        <v>134</v>
      </c>
      <c r="I5391">
        <v>0.25</v>
      </c>
      <c r="J5391">
        <v>0.05</v>
      </c>
      <c r="K5391">
        <v>0</v>
      </c>
      <c r="L5391">
        <v>0.04</v>
      </c>
      <c r="M5391">
        <v>0.34</v>
      </c>
      <c r="N5391">
        <v>54</v>
      </c>
      <c r="O5391">
        <v>4</v>
      </c>
      <c r="P5391">
        <v>6.7</v>
      </c>
      <c r="Q5391">
        <v>13</v>
      </c>
      <c r="R5391" t="s">
        <v>134</v>
      </c>
      <c r="S5391" t="s">
        <v>20</v>
      </c>
    </row>
    <row r="5392" spans="1:19" x14ac:dyDescent="0.2">
      <c r="A5392" t="s">
        <v>3883</v>
      </c>
      <c r="B5392" t="s">
        <v>32</v>
      </c>
      <c r="C5392">
        <v>2008</v>
      </c>
      <c r="D5392" s="1" t="d">
        <v>2020-08-28</v>
      </c>
      <c r="E5392" s="1" t="str">
        <f t="shared" si="168"/>
        <v>2020</v>
      </c>
      <c r="F5392" s="1" t="str">
        <f t="shared" si="169"/>
        <v>Aug</v>
      </c>
      <c r="G5392" t="s">
        <v>39</v>
      </c>
      <c r="H5392" t="s">
        <v>134</v>
      </c>
      <c r="I5392">
        <v>0.28999999999999998</v>
      </c>
      <c r="J5392">
        <v>0.02</v>
      </c>
      <c r="K5392">
        <v>0</v>
      </c>
      <c r="L5392">
        <v>0.03</v>
      </c>
      <c r="M5392">
        <v>0.34</v>
      </c>
      <c r="N5392">
        <v>69</v>
      </c>
      <c r="O5392">
        <v>16</v>
      </c>
      <c r="P5392">
        <v>7.3</v>
      </c>
      <c r="Q5392">
        <v>8</v>
      </c>
      <c r="R5392" t="s">
        <v>134</v>
      </c>
      <c r="S5392" t="s">
        <v>20</v>
      </c>
    </row>
    <row r="5393" spans="1:19" x14ac:dyDescent="0.2">
      <c r="A5393" t="s">
        <v>4765</v>
      </c>
      <c r="B5393" t="s">
        <v>95</v>
      </c>
      <c r="C5393">
        <v>1998</v>
      </c>
      <c r="D5393" s="1" t="d">
        <v>2000-10-17</v>
      </c>
      <c r="E5393" s="1" t="str">
        <f t="shared" si="168"/>
        <v>2000</v>
      </c>
      <c r="F5393" s="1" t="str">
        <f t="shared" si="169"/>
        <v>Oct</v>
      </c>
      <c r="G5393" t="s">
        <v>24</v>
      </c>
      <c r="H5393" t="s">
        <v>226</v>
      </c>
      <c r="I5393">
        <v>0.27</v>
      </c>
      <c r="J5393">
        <v>0.06</v>
      </c>
      <c r="K5393">
        <v>0</v>
      </c>
      <c r="L5393">
        <v>0</v>
      </c>
      <c r="M5393">
        <v>0.34</v>
      </c>
    </row>
    <row r="5394" spans="1:19" x14ac:dyDescent="0.2">
      <c r="A5394" t="s">
        <v>4766</v>
      </c>
      <c r="B5394" t="s">
        <v>44</v>
      </c>
      <c r="C5394">
        <v>2006</v>
      </c>
      <c r="D5394" s="1" t="d">
        <v>2008-03-26</v>
      </c>
      <c r="E5394" s="1" t="str">
        <f t="shared" si="168"/>
        <v>2008</v>
      </c>
      <c r="F5394" s="1" t="str">
        <f t="shared" si="169"/>
        <v>Mar</v>
      </c>
      <c r="G5394" t="s">
        <v>50</v>
      </c>
      <c r="H5394" t="s">
        <v>45</v>
      </c>
      <c r="I5394">
        <v>0.27</v>
      </c>
      <c r="J5394">
        <v>0.02</v>
      </c>
      <c r="K5394">
        <v>0.02</v>
      </c>
      <c r="L5394">
        <v>0.03</v>
      </c>
      <c r="M5394">
        <v>0.34</v>
      </c>
      <c r="N5394">
        <v>56</v>
      </c>
      <c r="O5394">
        <v>51</v>
      </c>
      <c r="P5394">
        <v>7.3</v>
      </c>
      <c r="Q5394">
        <v>58</v>
      </c>
      <c r="R5394" t="s">
        <v>1876</v>
      </c>
      <c r="S5394" t="s">
        <v>53</v>
      </c>
    </row>
    <row r="5395" spans="1:19" x14ac:dyDescent="0.2">
      <c r="A5395" t="s">
        <v>4767</v>
      </c>
      <c r="B5395">
        <v>2600</v>
      </c>
      <c r="C5395">
        <v>1982</v>
      </c>
      <c r="D5395" s="1" t="d">
        <v>2001-01-03</v>
      </c>
      <c r="E5395" s="1" t="str">
        <f t="shared" si="168"/>
        <v>2001</v>
      </c>
      <c r="F5395" s="1" t="str">
        <f t="shared" si="169"/>
        <v>Jan</v>
      </c>
      <c r="G5395" t="s">
        <v>50</v>
      </c>
      <c r="H5395" t="s">
        <v>2565</v>
      </c>
      <c r="I5395">
        <v>0.32</v>
      </c>
      <c r="J5395">
        <v>0.02</v>
      </c>
      <c r="K5395">
        <v>0</v>
      </c>
      <c r="L5395">
        <v>0</v>
      </c>
      <c r="M5395">
        <v>0.34</v>
      </c>
    </row>
    <row r="5396" spans="1:19" x14ac:dyDescent="0.2">
      <c r="A5396" t="s">
        <v>4768</v>
      </c>
      <c r="B5396" t="s">
        <v>49</v>
      </c>
      <c r="C5396">
        <v>2007</v>
      </c>
      <c r="D5396" s="1" t="d">
        <v>2014-07-31</v>
      </c>
      <c r="E5396" s="1" t="str">
        <f t="shared" si="168"/>
        <v>2014</v>
      </c>
      <c r="F5396" s="1" t="str">
        <f t="shared" si="169"/>
        <v>Jul</v>
      </c>
      <c r="G5396" t="s">
        <v>50</v>
      </c>
      <c r="H5396" t="s">
        <v>484</v>
      </c>
      <c r="I5396">
        <v>0.13</v>
      </c>
      <c r="J5396">
        <v>0.15</v>
      </c>
      <c r="K5396">
        <v>0</v>
      </c>
      <c r="L5396">
        <v>0.05</v>
      </c>
      <c r="M5396">
        <v>0.34</v>
      </c>
      <c r="N5396">
        <v>69</v>
      </c>
      <c r="O5396">
        <v>35</v>
      </c>
      <c r="P5396">
        <v>7.2</v>
      </c>
      <c r="Q5396">
        <v>40</v>
      </c>
      <c r="R5396" t="s">
        <v>1441</v>
      </c>
      <c r="S5396" t="s">
        <v>53</v>
      </c>
    </row>
    <row r="5397" spans="1:19" x14ac:dyDescent="0.2">
      <c r="A5397" t="s">
        <v>4769</v>
      </c>
      <c r="B5397" t="s">
        <v>104</v>
      </c>
      <c r="C5397">
        <v>1998</v>
      </c>
      <c r="D5397" s="1" t="d">
        <v>1988-03-20</v>
      </c>
      <c r="E5397" s="1" t="str">
        <f t="shared" si="168"/>
        <v>1988</v>
      </c>
      <c r="F5397" s="1" t="str">
        <f t="shared" si="169"/>
        <v>Mar</v>
      </c>
      <c r="G5397" t="s">
        <v>34</v>
      </c>
      <c r="H5397" t="s">
        <v>943</v>
      </c>
      <c r="I5397">
        <v>0.19</v>
      </c>
      <c r="J5397">
        <v>0.13</v>
      </c>
      <c r="K5397">
        <v>0</v>
      </c>
      <c r="L5397">
        <v>0.02</v>
      </c>
      <c r="M5397">
        <v>0.34</v>
      </c>
    </row>
    <row r="5398" spans="1:19" x14ac:dyDescent="0.2">
      <c r="A5398" t="s">
        <v>4770</v>
      </c>
      <c r="B5398">
        <v>2600</v>
      </c>
      <c r="C5398">
        <v>1981</v>
      </c>
      <c r="D5398" s="1" t="d">
        <v>1995-12-26</v>
      </c>
      <c r="E5398" s="1" t="str">
        <f t="shared" si="168"/>
        <v>1995</v>
      </c>
      <c r="F5398" s="1" t="str">
        <f t="shared" si="169"/>
        <v>Dec</v>
      </c>
      <c r="G5398" t="s">
        <v>37</v>
      </c>
      <c r="H5398" t="s">
        <v>1449</v>
      </c>
      <c r="I5398">
        <v>0.32</v>
      </c>
      <c r="J5398">
        <v>0.02</v>
      </c>
      <c r="K5398">
        <v>0</v>
      </c>
      <c r="L5398">
        <v>0</v>
      </c>
      <c r="M5398">
        <v>0.34</v>
      </c>
    </row>
    <row r="5399" spans="1:19" x14ac:dyDescent="0.2">
      <c r="A5399" t="s">
        <v>4771</v>
      </c>
      <c r="B5399" t="s">
        <v>55</v>
      </c>
      <c r="C5399">
        <v>2004</v>
      </c>
      <c r="D5399" s="1" t="d">
        <v>2020-10-01</v>
      </c>
      <c r="E5399" s="1" t="str">
        <f t="shared" si="168"/>
        <v>2020</v>
      </c>
      <c r="F5399" s="1" t="str">
        <f t="shared" si="169"/>
        <v>Oct</v>
      </c>
      <c r="G5399" t="s">
        <v>101</v>
      </c>
      <c r="H5399" t="s">
        <v>329</v>
      </c>
      <c r="I5399">
        <v>0.17</v>
      </c>
      <c r="J5399">
        <v>0.13</v>
      </c>
      <c r="K5399">
        <v>0</v>
      </c>
      <c r="L5399">
        <v>0.04</v>
      </c>
      <c r="M5399">
        <v>0.34</v>
      </c>
      <c r="N5399">
        <v>60</v>
      </c>
      <c r="O5399">
        <v>44</v>
      </c>
      <c r="P5399">
        <v>6.3</v>
      </c>
      <c r="Q5399">
        <v>18</v>
      </c>
      <c r="R5399" t="s">
        <v>1746</v>
      </c>
      <c r="S5399" t="s">
        <v>53</v>
      </c>
    </row>
    <row r="5400" spans="1:19" x14ac:dyDescent="0.2">
      <c r="A5400" t="s">
        <v>2706</v>
      </c>
      <c r="B5400" t="s">
        <v>137</v>
      </c>
      <c r="C5400">
        <v>2006</v>
      </c>
      <c r="D5400" s="1" t="d">
        <v>1998-11-17</v>
      </c>
      <c r="E5400" s="1" t="str">
        <f t="shared" si="168"/>
        <v>1998</v>
      </c>
      <c r="F5400" s="1" t="str">
        <f t="shared" si="169"/>
        <v>Nov</v>
      </c>
      <c r="G5400" t="s">
        <v>18</v>
      </c>
      <c r="H5400" t="s">
        <v>134</v>
      </c>
      <c r="I5400">
        <v>0.25</v>
      </c>
      <c r="J5400">
        <v>7.0000000000000007E-2</v>
      </c>
      <c r="K5400">
        <v>0</v>
      </c>
      <c r="L5400">
        <v>0.01</v>
      </c>
      <c r="M5400">
        <v>0.34</v>
      </c>
      <c r="N5400">
        <v>75</v>
      </c>
      <c r="O5400">
        <v>29</v>
      </c>
      <c r="P5400">
        <v>8.6</v>
      </c>
      <c r="Q5400">
        <v>17</v>
      </c>
      <c r="R5400" t="s">
        <v>193</v>
      </c>
      <c r="S5400" t="s">
        <v>20</v>
      </c>
    </row>
    <row r="5401" spans="1:19" x14ac:dyDescent="0.2">
      <c r="A5401" t="s">
        <v>4772</v>
      </c>
      <c r="B5401" t="s">
        <v>159</v>
      </c>
      <c r="C5401">
        <v>2011</v>
      </c>
      <c r="D5401" s="1" t="d">
        <v>1999-08-05</v>
      </c>
      <c r="E5401" s="1" t="str">
        <f t="shared" si="168"/>
        <v>1999</v>
      </c>
      <c r="F5401" s="1" t="str">
        <f t="shared" si="169"/>
        <v>Aug</v>
      </c>
      <c r="G5401" t="s">
        <v>86</v>
      </c>
      <c r="H5401" t="s">
        <v>372</v>
      </c>
      <c r="I5401">
        <v>0.09</v>
      </c>
      <c r="J5401">
        <v>7.0000000000000007E-2</v>
      </c>
      <c r="K5401">
        <v>0.15</v>
      </c>
      <c r="L5401">
        <v>0.04</v>
      </c>
      <c r="M5401">
        <v>0.34</v>
      </c>
      <c r="N5401">
        <v>59</v>
      </c>
      <c r="O5401">
        <v>16</v>
      </c>
      <c r="P5401">
        <v>7.2</v>
      </c>
      <c r="Q5401">
        <v>26</v>
      </c>
      <c r="R5401" t="s">
        <v>3377</v>
      </c>
      <c r="S5401" t="s">
        <v>88</v>
      </c>
    </row>
    <row r="5402" spans="1:19" x14ac:dyDescent="0.2">
      <c r="A5402" t="s">
        <v>4773</v>
      </c>
      <c r="B5402" t="s">
        <v>32</v>
      </c>
      <c r="C5402">
        <v>2007</v>
      </c>
      <c r="D5402" s="1" t="d">
        <v>1996-06-20</v>
      </c>
      <c r="E5402" s="1" t="str">
        <f t="shared" si="168"/>
        <v>1996</v>
      </c>
      <c r="F5402" s="1" t="str">
        <f t="shared" si="169"/>
        <v>Jun</v>
      </c>
      <c r="G5402" t="s">
        <v>34</v>
      </c>
      <c r="H5402" t="s">
        <v>128</v>
      </c>
      <c r="I5402">
        <v>0</v>
      </c>
      <c r="J5402">
        <v>0</v>
      </c>
      <c r="K5402">
        <v>0.34</v>
      </c>
      <c r="L5402">
        <v>0</v>
      </c>
      <c r="M5402">
        <v>0.34</v>
      </c>
    </row>
    <row r="5403" spans="1:19" x14ac:dyDescent="0.2">
      <c r="A5403" t="s">
        <v>4774</v>
      </c>
      <c r="B5403" t="s">
        <v>104</v>
      </c>
      <c r="C5403">
        <v>1997</v>
      </c>
      <c r="D5403" s="1" t="d">
        <v>2016-10-31</v>
      </c>
      <c r="E5403" s="1" t="str">
        <f t="shared" si="168"/>
        <v>2016</v>
      </c>
      <c r="F5403" s="1" t="str">
        <f t="shared" si="169"/>
        <v>Oct</v>
      </c>
      <c r="G5403" t="s">
        <v>37</v>
      </c>
      <c r="H5403" t="s">
        <v>68</v>
      </c>
      <c r="I5403">
        <v>0.05</v>
      </c>
      <c r="J5403">
        <v>0.03</v>
      </c>
      <c r="K5403">
        <v>0.23</v>
      </c>
      <c r="L5403">
        <v>0.02</v>
      </c>
      <c r="M5403">
        <v>0.34</v>
      </c>
    </row>
    <row r="5404" spans="1:19" x14ac:dyDescent="0.2">
      <c r="A5404" t="s">
        <v>2791</v>
      </c>
      <c r="B5404" t="s">
        <v>171</v>
      </c>
      <c r="C5404">
        <v>2015</v>
      </c>
      <c r="D5404" s="1" t="d">
        <v>2007-04-15</v>
      </c>
      <c r="E5404" s="1" t="str">
        <f t="shared" si="168"/>
        <v>2007</v>
      </c>
      <c r="F5404" s="1" t="str">
        <f t="shared" si="169"/>
        <v>Apr</v>
      </c>
      <c r="G5404" t="s">
        <v>50</v>
      </c>
      <c r="H5404" t="s">
        <v>568</v>
      </c>
      <c r="I5404">
        <v>0.2</v>
      </c>
      <c r="J5404">
        <v>0.11</v>
      </c>
      <c r="K5404">
        <v>0</v>
      </c>
      <c r="L5404">
        <v>0.03</v>
      </c>
      <c r="M5404">
        <v>0.34</v>
      </c>
    </row>
    <row r="5405" spans="1:19" x14ac:dyDescent="0.2">
      <c r="A5405" t="s">
        <v>4361</v>
      </c>
      <c r="B5405" t="s">
        <v>32</v>
      </c>
      <c r="C5405">
        <v>2008</v>
      </c>
      <c r="D5405" s="1" t="d">
        <v>2003-02-13</v>
      </c>
      <c r="E5405" s="1" t="str">
        <f t="shared" si="168"/>
        <v>2003</v>
      </c>
      <c r="F5405" s="1" t="str">
        <f t="shared" si="169"/>
        <v>Feb</v>
      </c>
      <c r="G5405" t="s">
        <v>24</v>
      </c>
      <c r="H5405" t="s">
        <v>267</v>
      </c>
      <c r="I5405">
        <v>0.28000000000000003</v>
      </c>
      <c r="J5405">
        <v>0.04</v>
      </c>
      <c r="K5405">
        <v>0</v>
      </c>
      <c r="L5405">
        <v>0.03</v>
      </c>
      <c r="M5405">
        <v>0.34</v>
      </c>
    </row>
    <row r="5406" spans="1:19" x14ac:dyDescent="0.2">
      <c r="A5406" t="s">
        <v>3476</v>
      </c>
      <c r="B5406" t="s">
        <v>44</v>
      </c>
      <c r="C5406">
        <v>2006</v>
      </c>
      <c r="D5406" s="1" t="d">
        <v>2020-07-06</v>
      </c>
      <c r="E5406" s="1" t="str">
        <f t="shared" si="168"/>
        <v>2020</v>
      </c>
      <c r="F5406" s="1" t="str">
        <f t="shared" si="169"/>
        <v>Jul</v>
      </c>
      <c r="G5406" t="s">
        <v>37</v>
      </c>
      <c r="H5406" t="s">
        <v>329</v>
      </c>
      <c r="I5406">
        <v>0.28000000000000003</v>
      </c>
      <c r="J5406">
        <v>0.03</v>
      </c>
      <c r="K5406">
        <v>0</v>
      </c>
      <c r="L5406">
        <v>0.03</v>
      </c>
      <c r="M5406">
        <v>0.34</v>
      </c>
      <c r="N5406">
        <v>85</v>
      </c>
      <c r="O5406">
        <v>44</v>
      </c>
      <c r="P5406">
        <v>7.3</v>
      </c>
      <c r="Q5406">
        <v>131</v>
      </c>
      <c r="R5406" t="s">
        <v>1897</v>
      </c>
      <c r="S5406" t="s">
        <v>53</v>
      </c>
    </row>
    <row r="5407" spans="1:19" x14ac:dyDescent="0.2">
      <c r="A5407" t="s">
        <v>4775</v>
      </c>
      <c r="B5407" t="s">
        <v>104</v>
      </c>
      <c r="C5407">
        <v>1998</v>
      </c>
      <c r="D5407" s="1" t="d">
        <v>2002-01-14</v>
      </c>
      <c r="E5407" s="1" t="str">
        <f t="shared" si="168"/>
        <v>2002</v>
      </c>
      <c r="F5407" s="1" t="str">
        <f t="shared" si="169"/>
        <v>Jan</v>
      </c>
      <c r="G5407" t="s">
        <v>50</v>
      </c>
      <c r="H5407" t="s">
        <v>68</v>
      </c>
      <c r="I5407">
        <v>0.19</v>
      </c>
      <c r="J5407">
        <v>0.13</v>
      </c>
      <c r="K5407">
        <v>0</v>
      </c>
      <c r="L5407">
        <v>0.02</v>
      </c>
      <c r="M5407">
        <v>0.34</v>
      </c>
    </row>
    <row r="5408" spans="1:19" x14ac:dyDescent="0.2">
      <c r="A5408" t="s">
        <v>4776</v>
      </c>
      <c r="B5408" t="s">
        <v>159</v>
      </c>
      <c r="C5408">
        <v>2010</v>
      </c>
      <c r="D5408" s="1" t="d">
        <v>2004-01-10</v>
      </c>
      <c r="E5408" s="1" t="str">
        <f t="shared" si="168"/>
        <v>2004</v>
      </c>
      <c r="F5408" s="1" t="str">
        <f t="shared" si="169"/>
        <v>Jan</v>
      </c>
      <c r="G5408" t="s">
        <v>272</v>
      </c>
      <c r="H5408" t="s">
        <v>234</v>
      </c>
      <c r="I5408">
        <v>0.13</v>
      </c>
      <c r="J5408">
        <v>0.04</v>
      </c>
      <c r="K5408">
        <v>0.14000000000000001</v>
      </c>
      <c r="L5408">
        <v>0.03</v>
      </c>
      <c r="M5408">
        <v>0.34</v>
      </c>
    </row>
    <row r="5409" spans="1:19" x14ac:dyDescent="0.2">
      <c r="A5409" t="s">
        <v>4777</v>
      </c>
      <c r="B5409" t="s">
        <v>79</v>
      </c>
      <c r="C5409">
        <v>2011</v>
      </c>
      <c r="D5409" s="1" t="d">
        <v>1996-06-17</v>
      </c>
      <c r="E5409" s="1" t="str">
        <f t="shared" si="168"/>
        <v>1996</v>
      </c>
      <c r="F5409" s="1" t="str">
        <f t="shared" si="169"/>
        <v>Jun</v>
      </c>
      <c r="G5409" t="s">
        <v>272</v>
      </c>
      <c r="H5409" t="s">
        <v>111</v>
      </c>
      <c r="I5409">
        <v>0.22</v>
      </c>
      <c r="J5409">
        <v>0.09</v>
      </c>
      <c r="K5409">
        <v>0</v>
      </c>
      <c r="L5409">
        <v>0.03</v>
      </c>
      <c r="M5409">
        <v>0.34</v>
      </c>
      <c r="N5409">
        <v>77</v>
      </c>
      <c r="O5409">
        <v>49</v>
      </c>
      <c r="P5409">
        <v>7.9</v>
      </c>
      <c r="Q5409">
        <v>78</v>
      </c>
      <c r="R5409" t="s">
        <v>111</v>
      </c>
      <c r="S5409" t="s">
        <v>88</v>
      </c>
    </row>
    <row r="5410" spans="1:19" x14ac:dyDescent="0.2">
      <c r="A5410" t="s">
        <v>4778</v>
      </c>
      <c r="B5410" t="s">
        <v>32</v>
      </c>
      <c r="C5410">
        <v>2008</v>
      </c>
      <c r="D5410" s="1" t="d">
        <v>1994-09-13</v>
      </c>
      <c r="E5410" s="1" t="str">
        <f t="shared" si="168"/>
        <v>1994</v>
      </c>
      <c r="F5410" s="1" t="str">
        <f t="shared" si="169"/>
        <v>Sep</v>
      </c>
      <c r="G5410" t="s">
        <v>34</v>
      </c>
      <c r="H5410" t="s">
        <v>202</v>
      </c>
      <c r="I5410">
        <v>0.31</v>
      </c>
      <c r="J5410">
        <v>0</v>
      </c>
      <c r="K5410">
        <v>0</v>
      </c>
      <c r="L5410">
        <v>0.02</v>
      </c>
      <c r="M5410">
        <v>0.34</v>
      </c>
      <c r="P5410" t="s">
        <v>203</v>
      </c>
      <c r="R5410" t="s">
        <v>4615</v>
      </c>
      <c r="S5410" t="s">
        <v>20</v>
      </c>
    </row>
    <row r="5411" spans="1:19" x14ac:dyDescent="0.2">
      <c r="A5411" t="s">
        <v>1243</v>
      </c>
      <c r="B5411" t="s">
        <v>137</v>
      </c>
      <c r="C5411">
        <v>2002</v>
      </c>
      <c r="D5411" s="1" t="d">
        <v>1991-04-16</v>
      </c>
      <c r="E5411" s="1" t="str">
        <f t="shared" si="168"/>
        <v>1991</v>
      </c>
      <c r="F5411" s="1" t="str">
        <f t="shared" si="169"/>
        <v>Apr</v>
      </c>
      <c r="G5411" t="s">
        <v>24</v>
      </c>
      <c r="H5411" t="s">
        <v>776</v>
      </c>
      <c r="I5411">
        <v>0.25</v>
      </c>
      <c r="J5411">
        <v>7.0000000000000007E-2</v>
      </c>
      <c r="K5411">
        <v>0</v>
      </c>
      <c r="L5411">
        <v>0.01</v>
      </c>
      <c r="M5411">
        <v>0.34</v>
      </c>
      <c r="N5411">
        <v>71</v>
      </c>
      <c r="O5411">
        <v>19</v>
      </c>
      <c r="P5411" t="s">
        <v>203</v>
      </c>
      <c r="R5411" t="s">
        <v>3594</v>
      </c>
      <c r="S5411" t="s">
        <v>88</v>
      </c>
    </row>
    <row r="5412" spans="1:19" x14ac:dyDescent="0.2">
      <c r="A5412" t="s">
        <v>4779</v>
      </c>
      <c r="B5412" t="s">
        <v>49</v>
      </c>
      <c r="C5412">
        <v>2012</v>
      </c>
      <c r="D5412" s="1" t="d">
        <v>2000-10-21</v>
      </c>
      <c r="E5412" s="1" t="str">
        <f t="shared" si="168"/>
        <v>2000</v>
      </c>
      <c r="F5412" s="1" t="str">
        <f t="shared" si="169"/>
        <v>Oct</v>
      </c>
      <c r="G5412" t="s">
        <v>37</v>
      </c>
      <c r="H5412" t="s">
        <v>71</v>
      </c>
      <c r="I5412">
        <v>0.11</v>
      </c>
      <c r="J5412">
        <v>0.16</v>
      </c>
      <c r="K5412">
        <v>0</v>
      </c>
      <c r="L5412">
        <v>7.0000000000000007E-2</v>
      </c>
      <c r="M5412">
        <v>0.34</v>
      </c>
    </row>
    <row r="5413" spans="1:19" x14ac:dyDescent="0.2">
      <c r="A5413" t="s">
        <v>4780</v>
      </c>
      <c r="B5413" t="s">
        <v>148</v>
      </c>
      <c r="C5413">
        <v>2011</v>
      </c>
      <c r="D5413" s="1" t="d">
        <v>2021-02-01</v>
      </c>
      <c r="E5413" s="1" t="str">
        <f t="shared" si="168"/>
        <v>2021</v>
      </c>
      <c r="F5413" s="1" t="str">
        <f t="shared" si="169"/>
        <v>Feb</v>
      </c>
      <c r="G5413" t="s">
        <v>39</v>
      </c>
      <c r="H5413" t="s">
        <v>134</v>
      </c>
      <c r="I5413">
        <v>0.11</v>
      </c>
      <c r="J5413">
        <v>0.17</v>
      </c>
      <c r="K5413">
        <v>0</v>
      </c>
      <c r="L5413">
        <v>0.05</v>
      </c>
      <c r="M5413">
        <v>0.34</v>
      </c>
      <c r="P5413">
        <v>6.3</v>
      </c>
      <c r="Q5413">
        <v>14</v>
      </c>
      <c r="R5413" t="s">
        <v>149</v>
      </c>
      <c r="S5413" t="s">
        <v>88</v>
      </c>
    </row>
    <row r="5414" spans="1:19" x14ac:dyDescent="0.2">
      <c r="A5414" t="s">
        <v>4781</v>
      </c>
      <c r="B5414" t="s">
        <v>64</v>
      </c>
      <c r="C5414">
        <v>2005</v>
      </c>
      <c r="D5414" s="1" t="d">
        <v>2002-10-12</v>
      </c>
      <c r="E5414" s="1" t="str">
        <f t="shared" si="168"/>
        <v>2002</v>
      </c>
      <c r="F5414" s="1" t="str">
        <f t="shared" si="169"/>
        <v>Oct</v>
      </c>
      <c r="G5414" t="s">
        <v>24</v>
      </c>
      <c r="H5414" t="s">
        <v>568</v>
      </c>
      <c r="I5414">
        <v>0.24</v>
      </c>
      <c r="J5414">
        <v>0.09</v>
      </c>
      <c r="K5414">
        <v>0</v>
      </c>
      <c r="L5414">
        <v>0.01</v>
      </c>
      <c r="M5414">
        <v>0.34</v>
      </c>
      <c r="N5414">
        <v>47</v>
      </c>
      <c r="O5414">
        <v>9</v>
      </c>
      <c r="P5414">
        <v>6.8</v>
      </c>
      <c r="Q5414">
        <v>4</v>
      </c>
      <c r="R5414" t="s">
        <v>4782</v>
      </c>
      <c r="S5414" t="s">
        <v>20</v>
      </c>
    </row>
    <row r="5415" spans="1:19" x14ac:dyDescent="0.2">
      <c r="A5415" t="s">
        <v>384</v>
      </c>
      <c r="B5415" t="s">
        <v>189</v>
      </c>
      <c r="C5415">
        <v>2003</v>
      </c>
      <c r="D5415" s="1" t="d">
        <v>1990-06-08</v>
      </c>
      <c r="E5415" s="1" t="str">
        <f t="shared" si="168"/>
        <v>1990</v>
      </c>
      <c r="F5415" s="1" t="str">
        <f t="shared" si="169"/>
        <v>Jun</v>
      </c>
      <c r="G5415" t="s">
        <v>50</v>
      </c>
      <c r="H5415" t="s">
        <v>234</v>
      </c>
      <c r="I5415">
        <v>0.26</v>
      </c>
      <c r="J5415">
        <v>7.0000000000000007E-2</v>
      </c>
      <c r="K5415">
        <v>0</v>
      </c>
      <c r="L5415">
        <v>0.01</v>
      </c>
      <c r="M5415">
        <v>0.34</v>
      </c>
      <c r="N5415">
        <v>57</v>
      </c>
      <c r="O5415">
        <v>25</v>
      </c>
      <c r="P5415">
        <v>8</v>
      </c>
      <c r="Q5415">
        <v>8</v>
      </c>
      <c r="R5415" t="s">
        <v>357</v>
      </c>
      <c r="S5415" t="s">
        <v>20</v>
      </c>
    </row>
    <row r="5416" spans="1:19" x14ac:dyDescent="0.2">
      <c r="A5416" t="s">
        <v>4783</v>
      </c>
      <c r="B5416" t="s">
        <v>44</v>
      </c>
      <c r="C5416">
        <v>2005</v>
      </c>
      <c r="D5416" s="1" t="d">
        <v>2002-09-02</v>
      </c>
      <c r="E5416" s="1" t="str">
        <f t="shared" si="168"/>
        <v>2002</v>
      </c>
      <c r="F5416" s="1" t="str">
        <f t="shared" si="169"/>
        <v>Sep</v>
      </c>
      <c r="G5416" t="s">
        <v>50</v>
      </c>
      <c r="H5416" t="s">
        <v>45</v>
      </c>
      <c r="I5416">
        <v>0.28000000000000003</v>
      </c>
      <c r="J5416">
        <v>0.03</v>
      </c>
      <c r="K5416">
        <v>0</v>
      </c>
      <c r="L5416">
        <v>0.03</v>
      </c>
      <c r="M5416">
        <v>0.34</v>
      </c>
      <c r="N5416">
        <v>79</v>
      </c>
      <c r="O5416">
        <v>76</v>
      </c>
      <c r="P5416">
        <v>8.1</v>
      </c>
      <c r="Q5416">
        <v>107</v>
      </c>
      <c r="R5416" t="s">
        <v>230</v>
      </c>
      <c r="S5416" t="s">
        <v>88</v>
      </c>
    </row>
    <row r="5417" spans="1:19" x14ac:dyDescent="0.2">
      <c r="A5417" t="s">
        <v>4784</v>
      </c>
      <c r="B5417" t="s">
        <v>159</v>
      </c>
      <c r="C5417">
        <v>2007</v>
      </c>
      <c r="D5417" s="1" t="d">
        <v>2001-06-10</v>
      </c>
      <c r="E5417" s="1" t="str">
        <f t="shared" si="168"/>
        <v>2001</v>
      </c>
      <c r="F5417" s="1" t="str">
        <f t="shared" si="169"/>
        <v>Jun</v>
      </c>
      <c r="G5417" t="s">
        <v>18</v>
      </c>
      <c r="H5417" t="s">
        <v>151</v>
      </c>
      <c r="I5417">
        <v>0</v>
      </c>
      <c r="J5417">
        <v>0.33</v>
      </c>
      <c r="K5417">
        <v>0</v>
      </c>
      <c r="L5417">
        <v>0</v>
      </c>
      <c r="M5417">
        <v>0.34</v>
      </c>
    </row>
    <row r="5418" spans="1:19" x14ac:dyDescent="0.2">
      <c r="A5418" t="s">
        <v>4785</v>
      </c>
      <c r="B5418" t="s">
        <v>49</v>
      </c>
      <c r="C5418">
        <v>2009</v>
      </c>
      <c r="D5418" s="1" t="d">
        <v>2003-04-21</v>
      </c>
      <c r="E5418" s="1" t="str">
        <f t="shared" si="168"/>
        <v>2003</v>
      </c>
      <c r="F5418" s="1" t="str">
        <f t="shared" si="169"/>
        <v>Apr</v>
      </c>
      <c r="G5418" t="s">
        <v>50</v>
      </c>
      <c r="H5418" t="s">
        <v>933</v>
      </c>
      <c r="I5418">
        <v>0.14000000000000001</v>
      </c>
      <c r="J5418">
        <v>0.03</v>
      </c>
      <c r="K5418">
        <v>0.15</v>
      </c>
      <c r="L5418">
        <v>0.02</v>
      </c>
      <c r="M5418">
        <v>0.34</v>
      </c>
      <c r="N5418">
        <v>62</v>
      </c>
      <c r="O5418">
        <v>22</v>
      </c>
      <c r="P5418">
        <v>7</v>
      </c>
      <c r="Q5418">
        <v>26</v>
      </c>
      <c r="R5418" t="s">
        <v>934</v>
      </c>
      <c r="S5418" t="s">
        <v>88</v>
      </c>
    </row>
    <row r="5419" spans="1:19" x14ac:dyDescent="0.2">
      <c r="A5419" t="s">
        <v>4786</v>
      </c>
      <c r="B5419" t="s">
        <v>49</v>
      </c>
      <c r="C5419">
        <v>2010</v>
      </c>
      <c r="D5419" s="1" t="d">
        <v>2011-01-18</v>
      </c>
      <c r="E5419" s="1" t="str">
        <f t="shared" si="168"/>
        <v>2011</v>
      </c>
      <c r="F5419" s="1" t="str">
        <f t="shared" si="169"/>
        <v>Jan</v>
      </c>
      <c r="G5419" t="s">
        <v>37</v>
      </c>
      <c r="H5419" t="s">
        <v>68</v>
      </c>
      <c r="I5419">
        <v>0.13</v>
      </c>
      <c r="J5419">
        <v>0.15</v>
      </c>
      <c r="K5419">
        <v>0.01</v>
      </c>
      <c r="L5419">
        <v>0.05</v>
      </c>
      <c r="M5419">
        <v>0.34</v>
      </c>
      <c r="N5419">
        <v>60</v>
      </c>
      <c r="O5419">
        <v>39</v>
      </c>
      <c r="P5419">
        <v>6.2</v>
      </c>
      <c r="Q5419">
        <v>11</v>
      </c>
      <c r="R5419" t="s">
        <v>4787</v>
      </c>
      <c r="S5419" t="s">
        <v>88</v>
      </c>
    </row>
    <row r="5420" spans="1:19" x14ac:dyDescent="0.2">
      <c r="A5420" t="s">
        <v>1429</v>
      </c>
      <c r="B5420" t="s">
        <v>55</v>
      </c>
      <c r="C5420">
        <v>2009</v>
      </c>
      <c r="D5420" s="1" t="d">
        <v>1989-01-20</v>
      </c>
      <c r="E5420" s="1" t="str">
        <f t="shared" si="168"/>
        <v>1989</v>
      </c>
      <c r="F5420" s="1" t="str">
        <f t="shared" si="169"/>
        <v>Jan</v>
      </c>
      <c r="G5420" t="s">
        <v>34</v>
      </c>
      <c r="H5420" t="s">
        <v>568</v>
      </c>
      <c r="I5420">
        <v>0.1</v>
      </c>
      <c r="J5420">
        <v>0.02</v>
      </c>
      <c r="K5420">
        <v>0</v>
      </c>
      <c r="L5420">
        <v>0.22</v>
      </c>
      <c r="M5420">
        <v>0.34</v>
      </c>
    </row>
    <row r="5421" spans="1:19" x14ac:dyDescent="0.2">
      <c r="A5421" t="s">
        <v>3056</v>
      </c>
      <c r="B5421" t="s">
        <v>75</v>
      </c>
      <c r="C5421">
        <v>2015</v>
      </c>
      <c r="D5421" s="1" t="d">
        <v>2014-07-19</v>
      </c>
      <c r="E5421" s="1" t="str">
        <f t="shared" si="168"/>
        <v>2014</v>
      </c>
      <c r="F5421" s="1" t="str">
        <f t="shared" si="169"/>
        <v>Jul</v>
      </c>
      <c r="G5421" t="s">
        <v>86</v>
      </c>
      <c r="H5421" t="s">
        <v>933</v>
      </c>
      <c r="I5421">
        <v>0.09</v>
      </c>
      <c r="J5421">
        <v>0.13</v>
      </c>
      <c r="K5421">
        <v>0.08</v>
      </c>
      <c r="L5421">
        <v>0.04</v>
      </c>
      <c r="M5421">
        <v>0.34</v>
      </c>
    </row>
    <row r="5422" spans="1:19" x14ac:dyDescent="0.2">
      <c r="A5422" t="s">
        <v>4788</v>
      </c>
      <c r="B5422" t="s">
        <v>32</v>
      </c>
      <c r="C5422">
        <v>2008</v>
      </c>
      <c r="D5422" s="1" t="d">
        <v>2006-08-31</v>
      </c>
      <c r="E5422" s="1" t="str">
        <f t="shared" si="168"/>
        <v>2006</v>
      </c>
      <c r="F5422" s="1" t="str">
        <f t="shared" si="169"/>
        <v>Aug</v>
      </c>
      <c r="G5422" t="s">
        <v>39</v>
      </c>
      <c r="H5422" t="s">
        <v>2659</v>
      </c>
      <c r="I5422">
        <v>0.3</v>
      </c>
      <c r="J5422">
        <v>0.01</v>
      </c>
      <c r="K5422">
        <v>0</v>
      </c>
      <c r="L5422">
        <v>0.03</v>
      </c>
      <c r="M5422">
        <v>0.34</v>
      </c>
      <c r="P5422" t="s">
        <v>203</v>
      </c>
      <c r="R5422" t="s">
        <v>2660</v>
      </c>
      <c r="S5422" t="s">
        <v>20</v>
      </c>
    </row>
    <row r="5423" spans="1:19" x14ac:dyDescent="0.2">
      <c r="A5423" t="s">
        <v>4789</v>
      </c>
      <c r="B5423" t="s">
        <v>32</v>
      </c>
      <c r="C5423">
        <v>2007</v>
      </c>
      <c r="D5423" s="1" t="d">
        <v>2002-06-23</v>
      </c>
      <c r="E5423" s="1" t="str">
        <f t="shared" si="168"/>
        <v>2002</v>
      </c>
      <c r="F5423" s="1" t="str">
        <f t="shared" si="169"/>
        <v>Jun</v>
      </c>
      <c r="G5423" t="s">
        <v>30</v>
      </c>
      <c r="H5423" t="s">
        <v>1207</v>
      </c>
      <c r="I5423">
        <v>0.28000000000000003</v>
      </c>
      <c r="J5423">
        <v>0</v>
      </c>
      <c r="K5423">
        <v>0.03</v>
      </c>
      <c r="L5423">
        <v>0.02</v>
      </c>
      <c r="M5423">
        <v>0.34</v>
      </c>
      <c r="N5423">
        <v>82</v>
      </c>
      <c r="O5423">
        <v>41</v>
      </c>
      <c r="P5423">
        <v>8.6999999999999993</v>
      </c>
      <c r="Q5423">
        <v>32</v>
      </c>
      <c r="R5423" t="s">
        <v>569</v>
      </c>
      <c r="S5423" t="s">
        <v>112</v>
      </c>
    </row>
    <row r="5424" spans="1:19" x14ac:dyDescent="0.2">
      <c r="A5424" t="s">
        <v>3728</v>
      </c>
      <c r="B5424" t="s">
        <v>55</v>
      </c>
      <c r="C5424">
        <v>2008</v>
      </c>
      <c r="D5424" s="1" t="d">
        <v>2010-01-16</v>
      </c>
      <c r="E5424" s="1" t="str">
        <f t="shared" si="168"/>
        <v>2010</v>
      </c>
      <c r="F5424" s="1" t="str">
        <f t="shared" si="169"/>
        <v>Jan</v>
      </c>
      <c r="G5424" t="s">
        <v>50</v>
      </c>
      <c r="H5424" t="s">
        <v>372</v>
      </c>
      <c r="I5424">
        <v>0.04</v>
      </c>
      <c r="J5424">
        <v>0.03</v>
      </c>
      <c r="K5424">
        <v>0.25</v>
      </c>
      <c r="L5424">
        <v>0.01</v>
      </c>
      <c r="M5424">
        <v>0.34</v>
      </c>
      <c r="N5424">
        <v>52</v>
      </c>
      <c r="O5424">
        <v>8</v>
      </c>
      <c r="P5424">
        <v>6.5</v>
      </c>
      <c r="Q5424">
        <v>8</v>
      </c>
      <c r="R5424" t="s">
        <v>934</v>
      </c>
      <c r="S5424" t="s">
        <v>88</v>
      </c>
    </row>
    <row r="5425" spans="1:19" x14ac:dyDescent="0.2">
      <c r="A5425" t="s">
        <v>4790</v>
      </c>
      <c r="B5425" t="s">
        <v>159</v>
      </c>
      <c r="C5425">
        <v>2008</v>
      </c>
      <c r="D5425" s="1" t="d">
        <v>2020-06-28</v>
      </c>
      <c r="E5425" s="1" t="str">
        <f t="shared" si="168"/>
        <v>2020</v>
      </c>
      <c r="F5425" s="1" t="str">
        <f t="shared" si="169"/>
        <v>Jun</v>
      </c>
      <c r="G5425" t="s">
        <v>28</v>
      </c>
      <c r="H5425" t="s">
        <v>242</v>
      </c>
      <c r="I5425">
        <v>0.14000000000000001</v>
      </c>
      <c r="J5425">
        <v>0.01</v>
      </c>
      <c r="K5425">
        <v>0.16</v>
      </c>
      <c r="L5425">
        <v>0.02</v>
      </c>
      <c r="M5425">
        <v>0.34</v>
      </c>
      <c r="N5425">
        <v>75</v>
      </c>
      <c r="O5425">
        <v>37</v>
      </c>
      <c r="P5425">
        <v>7.1</v>
      </c>
      <c r="Q5425">
        <v>26</v>
      </c>
      <c r="R5425" t="s">
        <v>461</v>
      </c>
      <c r="S5425" t="s">
        <v>88</v>
      </c>
    </row>
    <row r="5426" spans="1:19" x14ac:dyDescent="0.2">
      <c r="A5426" t="s">
        <v>4791</v>
      </c>
      <c r="B5426" t="s">
        <v>32</v>
      </c>
      <c r="C5426">
        <v>2008</v>
      </c>
      <c r="D5426" s="1" t="d">
        <v>1988-03-18</v>
      </c>
      <c r="E5426" s="1" t="str">
        <f t="shared" si="168"/>
        <v>1988</v>
      </c>
      <c r="F5426" s="1" t="str">
        <f t="shared" si="169"/>
        <v>Mar</v>
      </c>
      <c r="G5426" t="s">
        <v>39</v>
      </c>
      <c r="H5426" t="s">
        <v>111</v>
      </c>
      <c r="I5426">
        <v>0.31</v>
      </c>
      <c r="J5426">
        <v>0</v>
      </c>
      <c r="K5426">
        <v>0</v>
      </c>
      <c r="L5426">
        <v>0.03</v>
      </c>
      <c r="M5426">
        <v>0.34</v>
      </c>
      <c r="P5426" t="s">
        <v>203</v>
      </c>
      <c r="R5426" t="s">
        <v>4792</v>
      </c>
      <c r="S5426" t="s">
        <v>20</v>
      </c>
    </row>
    <row r="5427" spans="1:19" x14ac:dyDescent="0.2">
      <c r="A5427" t="s">
        <v>4793</v>
      </c>
      <c r="B5427" t="s">
        <v>104</v>
      </c>
      <c r="C5427">
        <v>1996</v>
      </c>
      <c r="D5427" s="1" t="d">
        <v>2006-05-05</v>
      </c>
      <c r="E5427" s="1" t="str">
        <f t="shared" si="168"/>
        <v>2006</v>
      </c>
      <c r="F5427" s="1" t="str">
        <f t="shared" si="169"/>
        <v>May</v>
      </c>
      <c r="G5427" t="s">
        <v>50</v>
      </c>
      <c r="H5427" t="s">
        <v>134</v>
      </c>
      <c r="I5427">
        <v>0.19</v>
      </c>
      <c r="J5427">
        <v>0.13</v>
      </c>
      <c r="K5427">
        <v>0</v>
      </c>
      <c r="L5427">
        <v>0.02</v>
      </c>
      <c r="M5427">
        <v>0.34</v>
      </c>
    </row>
    <row r="5428" spans="1:19" x14ac:dyDescent="0.2">
      <c r="A5428" t="s">
        <v>4794</v>
      </c>
      <c r="B5428" t="s">
        <v>55</v>
      </c>
      <c r="C5428">
        <v>2001</v>
      </c>
      <c r="D5428" s="1" t="d">
        <v>2013-07-27</v>
      </c>
      <c r="E5428" s="1" t="str">
        <f t="shared" si="168"/>
        <v>2013</v>
      </c>
      <c r="F5428" s="1" t="str">
        <f t="shared" si="169"/>
        <v>Jul</v>
      </c>
      <c r="G5428" t="s">
        <v>24</v>
      </c>
      <c r="H5428" t="s">
        <v>155</v>
      </c>
      <c r="I5428">
        <v>0.16</v>
      </c>
      <c r="J5428">
        <v>0.13</v>
      </c>
      <c r="K5428">
        <v>0</v>
      </c>
      <c r="L5428">
        <v>0.04</v>
      </c>
      <c r="M5428">
        <v>0.34</v>
      </c>
      <c r="N5428">
        <v>69</v>
      </c>
      <c r="O5428">
        <v>16</v>
      </c>
      <c r="P5428">
        <v>6.8</v>
      </c>
      <c r="Q5428">
        <v>6</v>
      </c>
      <c r="R5428" t="s">
        <v>1244</v>
      </c>
      <c r="S5428" t="s">
        <v>20</v>
      </c>
    </row>
    <row r="5429" spans="1:19" x14ac:dyDescent="0.2">
      <c r="A5429" t="s">
        <v>4795</v>
      </c>
      <c r="B5429" t="s">
        <v>79</v>
      </c>
      <c r="C5429">
        <v>2015</v>
      </c>
      <c r="D5429" s="1" t="d">
        <v>1996-04-28</v>
      </c>
      <c r="E5429" s="1" t="str">
        <f t="shared" si="168"/>
        <v>1996</v>
      </c>
      <c r="F5429" s="1" t="str">
        <f t="shared" si="169"/>
        <v>Apr</v>
      </c>
      <c r="G5429" t="s">
        <v>50</v>
      </c>
      <c r="H5429" t="s">
        <v>19</v>
      </c>
      <c r="I5429">
        <v>0.02</v>
      </c>
      <c r="J5429">
        <v>0.11</v>
      </c>
      <c r="K5429">
        <v>0.19</v>
      </c>
      <c r="L5429">
        <v>0.01</v>
      </c>
      <c r="M5429">
        <v>0.34</v>
      </c>
    </row>
    <row r="5430" spans="1:19" x14ac:dyDescent="0.2">
      <c r="A5430" t="s">
        <v>3917</v>
      </c>
      <c r="B5430" t="s">
        <v>137</v>
      </c>
      <c r="C5430">
        <v>2005</v>
      </c>
      <c r="D5430" s="1" t="d">
        <v>1993-07-06</v>
      </c>
      <c r="E5430" s="1" t="str">
        <f t="shared" si="168"/>
        <v>1993</v>
      </c>
      <c r="F5430" s="1" t="str">
        <f t="shared" si="169"/>
        <v>Jul</v>
      </c>
      <c r="G5430" t="s">
        <v>37</v>
      </c>
      <c r="H5430" t="s">
        <v>3918</v>
      </c>
      <c r="I5430">
        <v>0.25</v>
      </c>
      <c r="J5430">
        <v>7.0000000000000007E-2</v>
      </c>
      <c r="K5430">
        <v>0</v>
      </c>
      <c r="L5430">
        <v>0.01</v>
      </c>
      <c r="M5430">
        <v>0.34</v>
      </c>
      <c r="N5430">
        <v>61</v>
      </c>
      <c r="O5430">
        <v>37</v>
      </c>
      <c r="P5430">
        <v>6.6</v>
      </c>
      <c r="Q5430">
        <v>19</v>
      </c>
      <c r="R5430" t="s">
        <v>1788</v>
      </c>
      <c r="S5430" t="s">
        <v>88</v>
      </c>
    </row>
    <row r="5431" spans="1:19" x14ac:dyDescent="0.2">
      <c r="A5431" t="s">
        <v>2737</v>
      </c>
      <c r="B5431" t="s">
        <v>44</v>
      </c>
      <c r="C5431">
        <v>2007</v>
      </c>
      <c r="D5431" s="1" t="d">
        <v>2022-10-07</v>
      </c>
      <c r="E5431" s="1" t="str">
        <f t="shared" si="168"/>
        <v>2022</v>
      </c>
      <c r="F5431" s="1" t="str">
        <f t="shared" si="169"/>
        <v>Oct</v>
      </c>
      <c r="G5431" t="s">
        <v>50</v>
      </c>
      <c r="H5431" t="s">
        <v>568</v>
      </c>
      <c r="I5431">
        <v>0.28999999999999998</v>
      </c>
      <c r="J5431">
        <v>0.02</v>
      </c>
      <c r="K5431">
        <v>0</v>
      </c>
      <c r="L5431">
        <v>0.03</v>
      </c>
      <c r="M5431">
        <v>0.34</v>
      </c>
      <c r="N5431">
        <v>58</v>
      </c>
      <c r="O5431">
        <v>42</v>
      </c>
      <c r="P5431">
        <v>5.3</v>
      </c>
      <c r="Q5431">
        <v>21</v>
      </c>
      <c r="R5431" t="s">
        <v>518</v>
      </c>
      <c r="S5431" t="s">
        <v>88</v>
      </c>
    </row>
    <row r="5432" spans="1:19" x14ac:dyDescent="0.2">
      <c r="A5432" t="s">
        <v>4796</v>
      </c>
      <c r="B5432" t="s">
        <v>79</v>
      </c>
      <c r="C5432">
        <v>2013</v>
      </c>
      <c r="D5432" s="1" t="d">
        <v>1994-09-07</v>
      </c>
      <c r="E5432" s="1" t="str">
        <f t="shared" si="168"/>
        <v>1994</v>
      </c>
      <c r="F5432" s="1" t="str">
        <f t="shared" si="169"/>
        <v>Sep</v>
      </c>
      <c r="G5432" t="s">
        <v>272</v>
      </c>
      <c r="H5432" t="s">
        <v>71</v>
      </c>
      <c r="I5432">
        <v>0.15</v>
      </c>
      <c r="J5432">
        <v>0.15</v>
      </c>
      <c r="K5432">
        <v>0</v>
      </c>
      <c r="L5432">
        <v>0.03</v>
      </c>
      <c r="M5432">
        <v>0.34</v>
      </c>
      <c r="P5432">
        <v>3</v>
      </c>
      <c r="Q5432">
        <v>8</v>
      </c>
      <c r="R5432" t="s">
        <v>1518</v>
      </c>
      <c r="S5432" t="s">
        <v>20</v>
      </c>
    </row>
    <row r="5433" spans="1:19" x14ac:dyDescent="0.2">
      <c r="A5433" t="s">
        <v>4797</v>
      </c>
      <c r="B5433" t="s">
        <v>55</v>
      </c>
      <c r="C5433">
        <v>2005</v>
      </c>
      <c r="D5433" s="1" t="d">
        <v>2002-09-19</v>
      </c>
      <c r="E5433" s="1" t="str">
        <f t="shared" si="168"/>
        <v>2002</v>
      </c>
      <c r="F5433" s="1" t="str">
        <f t="shared" si="169"/>
        <v>Sep</v>
      </c>
      <c r="G5433" t="s">
        <v>34</v>
      </c>
      <c r="H5433" t="s">
        <v>1222</v>
      </c>
      <c r="I5433">
        <v>0.16</v>
      </c>
      <c r="J5433">
        <v>0.13</v>
      </c>
      <c r="K5433">
        <v>0</v>
      </c>
      <c r="L5433">
        <v>0.04</v>
      </c>
      <c r="M5433">
        <v>0.34</v>
      </c>
      <c r="N5433">
        <v>67</v>
      </c>
      <c r="O5433">
        <v>20</v>
      </c>
      <c r="P5433" t="s">
        <v>203</v>
      </c>
      <c r="R5433" t="s">
        <v>3594</v>
      </c>
      <c r="S5433" t="s">
        <v>88</v>
      </c>
    </row>
    <row r="5434" spans="1:19" x14ac:dyDescent="0.2">
      <c r="A5434" t="s">
        <v>4798</v>
      </c>
      <c r="B5434" t="s">
        <v>49</v>
      </c>
      <c r="C5434">
        <v>2007</v>
      </c>
      <c r="D5434" s="1" t="d">
        <v>1998-11-10</v>
      </c>
      <c r="E5434" s="1" t="str">
        <f t="shared" si="168"/>
        <v>1998</v>
      </c>
      <c r="F5434" s="1" t="str">
        <f t="shared" si="169"/>
        <v>Nov</v>
      </c>
      <c r="G5434" t="s">
        <v>34</v>
      </c>
      <c r="H5434" t="s">
        <v>68</v>
      </c>
      <c r="I5434">
        <v>0.28000000000000003</v>
      </c>
      <c r="J5434">
        <v>0</v>
      </c>
      <c r="K5434">
        <v>0.02</v>
      </c>
      <c r="L5434">
        <v>0.03</v>
      </c>
      <c r="M5434">
        <v>0.33</v>
      </c>
      <c r="N5434">
        <v>75</v>
      </c>
      <c r="O5434">
        <v>43</v>
      </c>
      <c r="P5434">
        <v>8.1999999999999993</v>
      </c>
      <c r="Q5434">
        <v>51</v>
      </c>
      <c r="R5434" t="s">
        <v>3810</v>
      </c>
      <c r="S5434" t="s">
        <v>88</v>
      </c>
    </row>
    <row r="5435" spans="1:19" x14ac:dyDescent="0.2">
      <c r="A5435" t="s">
        <v>4799</v>
      </c>
      <c r="B5435" t="s">
        <v>49</v>
      </c>
      <c r="C5435">
        <v>2011</v>
      </c>
      <c r="D5435" s="1" t="d">
        <v>2020-06-27</v>
      </c>
      <c r="E5435" s="1" t="str">
        <f t="shared" si="168"/>
        <v>2020</v>
      </c>
      <c r="F5435" s="1" t="str">
        <f t="shared" si="169"/>
        <v>Jun</v>
      </c>
      <c r="G5435" t="s">
        <v>50</v>
      </c>
      <c r="H5435" t="s">
        <v>4800</v>
      </c>
      <c r="I5435">
        <v>0</v>
      </c>
      <c r="J5435">
        <v>0</v>
      </c>
      <c r="K5435">
        <v>0.33</v>
      </c>
      <c r="L5435">
        <v>0</v>
      </c>
      <c r="M5435">
        <v>0.33</v>
      </c>
    </row>
    <row r="5436" spans="1:19" x14ac:dyDescent="0.2">
      <c r="A5436" t="s">
        <v>1361</v>
      </c>
      <c r="B5436" t="s">
        <v>137</v>
      </c>
      <c r="C5436">
        <v>2006</v>
      </c>
      <c r="D5436" s="1" t="d">
        <v>2012-04-24</v>
      </c>
      <c r="E5436" s="1" t="str">
        <f t="shared" si="168"/>
        <v>2012</v>
      </c>
      <c r="F5436" s="1" t="str">
        <f t="shared" si="169"/>
        <v>Apr</v>
      </c>
      <c r="G5436" t="s">
        <v>37</v>
      </c>
      <c r="H5436" t="s">
        <v>111</v>
      </c>
      <c r="I5436">
        <v>0.21</v>
      </c>
      <c r="J5436">
        <v>0.11</v>
      </c>
      <c r="K5436">
        <v>0</v>
      </c>
      <c r="L5436">
        <v>0.01</v>
      </c>
      <c r="M5436">
        <v>0.33</v>
      </c>
      <c r="N5436">
        <v>66</v>
      </c>
      <c r="O5436">
        <v>14</v>
      </c>
      <c r="P5436">
        <v>6</v>
      </c>
      <c r="Q5436">
        <v>27</v>
      </c>
      <c r="R5436" t="s">
        <v>720</v>
      </c>
      <c r="S5436" t="s">
        <v>88</v>
      </c>
    </row>
    <row r="5437" spans="1:19" x14ac:dyDescent="0.2">
      <c r="A5437" t="s">
        <v>4404</v>
      </c>
      <c r="B5437" t="s">
        <v>32</v>
      </c>
      <c r="C5437">
        <v>2010</v>
      </c>
      <c r="D5437" s="1" t="d">
        <v>2004-10-14</v>
      </c>
      <c r="E5437" s="1" t="str">
        <f t="shared" si="168"/>
        <v>2004</v>
      </c>
      <c r="F5437" s="1" t="str">
        <f t="shared" si="169"/>
        <v>Oct</v>
      </c>
      <c r="G5437" t="s">
        <v>50</v>
      </c>
      <c r="H5437" t="s">
        <v>151</v>
      </c>
      <c r="I5437">
        <v>0.14000000000000001</v>
      </c>
      <c r="J5437">
        <v>0.16</v>
      </c>
      <c r="K5437">
        <v>0</v>
      </c>
      <c r="L5437">
        <v>0.03</v>
      </c>
      <c r="M5437">
        <v>0.33</v>
      </c>
      <c r="N5437">
        <v>54</v>
      </c>
      <c r="O5437">
        <v>7</v>
      </c>
      <c r="P5437" t="s">
        <v>203</v>
      </c>
      <c r="R5437" t="s">
        <v>4405</v>
      </c>
      <c r="S5437" t="s">
        <v>112</v>
      </c>
    </row>
    <row r="5438" spans="1:19" x14ac:dyDescent="0.2">
      <c r="A5438" t="s">
        <v>4801</v>
      </c>
      <c r="B5438" t="s">
        <v>104</v>
      </c>
      <c r="C5438">
        <v>1996</v>
      </c>
      <c r="D5438" s="1" t="d">
        <v>1994-10-13</v>
      </c>
      <c r="E5438" s="1" t="str">
        <f t="shared" si="168"/>
        <v>1994</v>
      </c>
      <c r="F5438" s="1" t="str">
        <f t="shared" si="169"/>
        <v>Oct</v>
      </c>
      <c r="G5438" t="s">
        <v>24</v>
      </c>
      <c r="H5438" t="s">
        <v>3700</v>
      </c>
      <c r="I5438">
        <v>0.06</v>
      </c>
      <c r="J5438">
        <v>0.04</v>
      </c>
      <c r="K5438">
        <v>0.21</v>
      </c>
      <c r="L5438">
        <v>0.02</v>
      </c>
      <c r="M5438">
        <v>0.33</v>
      </c>
    </row>
    <row r="5439" spans="1:19" x14ac:dyDescent="0.2">
      <c r="A5439" t="s">
        <v>3674</v>
      </c>
      <c r="B5439" t="s">
        <v>49</v>
      </c>
      <c r="C5439">
        <v>2008</v>
      </c>
      <c r="D5439" s="1" t="d">
        <v>2002-01-07</v>
      </c>
      <c r="E5439" s="1" t="str">
        <f t="shared" si="168"/>
        <v>2002</v>
      </c>
      <c r="F5439" s="1" t="str">
        <f t="shared" si="169"/>
        <v>Jan</v>
      </c>
      <c r="G5439" t="s">
        <v>18</v>
      </c>
      <c r="H5439" t="s">
        <v>134</v>
      </c>
      <c r="I5439">
        <v>0.28999999999999998</v>
      </c>
      <c r="J5439">
        <v>0.02</v>
      </c>
      <c r="K5439">
        <v>0</v>
      </c>
      <c r="L5439">
        <v>0.03</v>
      </c>
      <c r="M5439">
        <v>0.33</v>
      </c>
      <c r="N5439">
        <v>88</v>
      </c>
      <c r="O5439">
        <v>25</v>
      </c>
      <c r="P5439">
        <v>7.7</v>
      </c>
      <c r="Q5439">
        <v>41</v>
      </c>
      <c r="R5439" t="s">
        <v>193</v>
      </c>
      <c r="S5439" t="s">
        <v>112</v>
      </c>
    </row>
    <row r="5440" spans="1:19" x14ac:dyDescent="0.2">
      <c r="A5440" t="s">
        <v>4802</v>
      </c>
      <c r="B5440" t="s">
        <v>75</v>
      </c>
      <c r="C5440">
        <v>2016</v>
      </c>
      <c r="D5440" s="1" t="d">
        <v>2011-04-04</v>
      </c>
      <c r="E5440" s="1" t="str">
        <f t="shared" si="168"/>
        <v>2011</v>
      </c>
      <c r="F5440" s="1" t="str">
        <f t="shared" si="169"/>
        <v>Apr</v>
      </c>
      <c r="G5440" t="s">
        <v>28</v>
      </c>
      <c r="H5440" t="s">
        <v>242</v>
      </c>
      <c r="I5440">
        <v>0.08</v>
      </c>
      <c r="J5440">
        <v>0.14000000000000001</v>
      </c>
      <c r="K5440">
        <v>0.08</v>
      </c>
      <c r="L5440">
        <v>0.04</v>
      </c>
      <c r="M5440">
        <v>0.33</v>
      </c>
      <c r="N5440">
        <v>77</v>
      </c>
      <c r="O5440">
        <v>74</v>
      </c>
      <c r="P5440">
        <v>8.3000000000000007</v>
      </c>
      <c r="Q5440">
        <v>222</v>
      </c>
      <c r="R5440" t="s">
        <v>242</v>
      </c>
      <c r="S5440" t="s">
        <v>112</v>
      </c>
    </row>
    <row r="5441" spans="1:19" x14ac:dyDescent="0.2">
      <c r="A5441" t="s">
        <v>4803</v>
      </c>
      <c r="B5441" t="s">
        <v>55</v>
      </c>
      <c r="C5441">
        <v>2003</v>
      </c>
      <c r="D5441" s="1" t="d">
        <v>2011-02-08</v>
      </c>
      <c r="E5441" s="1" t="str">
        <f t="shared" si="168"/>
        <v>2011</v>
      </c>
      <c r="F5441" s="1" t="str">
        <f t="shared" si="169"/>
        <v>Feb</v>
      </c>
      <c r="G5441" t="s">
        <v>101</v>
      </c>
      <c r="H5441" t="s">
        <v>111</v>
      </c>
      <c r="I5441">
        <v>0.16</v>
      </c>
      <c r="J5441">
        <v>0.13</v>
      </c>
      <c r="K5441">
        <v>0</v>
      </c>
      <c r="L5441">
        <v>0.04</v>
      </c>
      <c r="M5441">
        <v>0.33</v>
      </c>
    </row>
    <row r="5442" spans="1:19" x14ac:dyDescent="0.2">
      <c r="A5442" t="s">
        <v>4804</v>
      </c>
      <c r="B5442" t="s">
        <v>64</v>
      </c>
      <c r="C5442">
        <v>2003</v>
      </c>
      <c r="D5442" s="1" t="d">
        <v>1992-05-17</v>
      </c>
      <c r="E5442" s="1" t="str">
        <f t="shared" si="168"/>
        <v>1992</v>
      </c>
      <c r="F5442" s="1" t="str">
        <f t="shared" si="169"/>
        <v>May</v>
      </c>
      <c r="G5442" t="s">
        <v>1</v>
      </c>
      <c r="H5442" t="s">
        <v>484</v>
      </c>
      <c r="I5442">
        <v>0.24</v>
      </c>
      <c r="J5442">
        <v>0.09</v>
      </c>
      <c r="K5442">
        <v>0</v>
      </c>
      <c r="L5442">
        <v>0.01</v>
      </c>
      <c r="M5442">
        <v>0.33</v>
      </c>
      <c r="N5442">
        <v>72</v>
      </c>
      <c r="O5442">
        <v>21</v>
      </c>
      <c r="P5442">
        <v>8.1</v>
      </c>
      <c r="Q5442">
        <v>18</v>
      </c>
      <c r="R5442" t="s">
        <v>230</v>
      </c>
      <c r="S5442" t="s">
        <v>20</v>
      </c>
    </row>
    <row r="5443" spans="1:19" x14ac:dyDescent="0.2">
      <c r="A5443" t="s">
        <v>4805</v>
      </c>
      <c r="B5443" t="s">
        <v>104</v>
      </c>
      <c r="C5443">
        <v>1998</v>
      </c>
      <c r="D5443" s="1" t="d">
        <v>2019-10-14</v>
      </c>
      <c r="E5443" s="1" t="str">
        <f t="shared" ref="E5443:E5506" si="170">TEXT(D5443,"yyyy")</f>
        <v>2019</v>
      </c>
      <c r="F5443" s="1" t="str">
        <f t="shared" ref="F5443:F5506" si="171">TEXT(D5443,"mmm")</f>
        <v>Oct</v>
      </c>
      <c r="G5443" t="s">
        <v>30</v>
      </c>
      <c r="H5443" t="s">
        <v>68</v>
      </c>
      <c r="I5443">
        <v>0.06</v>
      </c>
      <c r="J5443">
        <v>0.04</v>
      </c>
      <c r="K5443">
        <v>0.22</v>
      </c>
      <c r="L5443">
        <v>0.02</v>
      </c>
      <c r="M5443">
        <v>0.33</v>
      </c>
    </row>
    <row r="5444" spans="1:19" x14ac:dyDescent="0.2">
      <c r="A5444" t="s">
        <v>4806</v>
      </c>
      <c r="B5444" t="s">
        <v>32</v>
      </c>
      <c r="C5444" t="s">
        <v>286</v>
      </c>
      <c r="D5444" s="1" t="d">
        <v>2012-07-04</v>
      </c>
      <c r="E5444" s="1" t="str">
        <f t="shared" si="170"/>
        <v>2012</v>
      </c>
      <c r="F5444" s="1" t="str">
        <f t="shared" si="171"/>
        <v>Jul</v>
      </c>
      <c r="G5444" t="s">
        <v>30</v>
      </c>
      <c r="H5444" t="s">
        <v>1091</v>
      </c>
      <c r="I5444">
        <v>0.28999999999999998</v>
      </c>
      <c r="J5444">
        <v>0.02</v>
      </c>
      <c r="K5444">
        <v>0</v>
      </c>
      <c r="L5444">
        <v>0.02</v>
      </c>
      <c r="M5444">
        <v>0.33</v>
      </c>
      <c r="N5444">
        <v>75</v>
      </c>
      <c r="O5444">
        <v>9</v>
      </c>
      <c r="P5444" t="s">
        <v>203</v>
      </c>
      <c r="R5444" t="s">
        <v>1996</v>
      </c>
      <c r="S5444" t="s">
        <v>20</v>
      </c>
    </row>
    <row r="5445" spans="1:19" x14ac:dyDescent="0.2">
      <c r="A5445" t="s">
        <v>4807</v>
      </c>
      <c r="B5445" t="s">
        <v>75</v>
      </c>
      <c r="C5445">
        <v>2016</v>
      </c>
      <c r="D5445" s="1" t="d">
        <v>2017-01-15</v>
      </c>
      <c r="E5445" s="1" t="str">
        <f t="shared" si="170"/>
        <v>2017</v>
      </c>
      <c r="F5445" s="1" t="str">
        <f t="shared" si="171"/>
        <v>Jan</v>
      </c>
      <c r="G5445" t="s">
        <v>18</v>
      </c>
      <c r="H5445" t="s">
        <v>134</v>
      </c>
      <c r="I5445">
        <v>0.19</v>
      </c>
      <c r="J5445">
        <v>0.08</v>
      </c>
      <c r="K5445">
        <v>0</v>
      </c>
      <c r="L5445">
        <v>0.06</v>
      </c>
      <c r="M5445">
        <v>0.33</v>
      </c>
      <c r="N5445">
        <v>78</v>
      </c>
      <c r="O5445">
        <v>26</v>
      </c>
      <c r="P5445">
        <v>5.8</v>
      </c>
      <c r="Q5445">
        <v>67</v>
      </c>
      <c r="R5445" t="s">
        <v>4808</v>
      </c>
      <c r="S5445" t="s">
        <v>112</v>
      </c>
    </row>
    <row r="5446" spans="1:19" x14ac:dyDescent="0.2">
      <c r="A5446" t="s">
        <v>4809</v>
      </c>
      <c r="B5446" t="s">
        <v>32</v>
      </c>
      <c r="C5446">
        <v>2007</v>
      </c>
      <c r="D5446" s="1" t="d">
        <v>1999-07-02</v>
      </c>
      <c r="E5446" s="1" t="str">
        <f t="shared" si="170"/>
        <v>1999</v>
      </c>
      <c r="F5446" s="1" t="str">
        <f t="shared" si="171"/>
        <v>Jul</v>
      </c>
      <c r="G5446" t="s">
        <v>1</v>
      </c>
      <c r="H5446" t="s">
        <v>222</v>
      </c>
      <c r="I5446">
        <v>0.22</v>
      </c>
      <c r="J5446">
        <v>0</v>
      </c>
      <c r="K5446">
        <v>0.09</v>
      </c>
      <c r="L5446">
        <v>0.02</v>
      </c>
      <c r="M5446">
        <v>0.33</v>
      </c>
      <c r="N5446">
        <v>78</v>
      </c>
      <c r="O5446">
        <v>27</v>
      </c>
      <c r="P5446">
        <v>8.6</v>
      </c>
      <c r="Q5446">
        <v>32</v>
      </c>
      <c r="R5446" t="s">
        <v>4810</v>
      </c>
      <c r="S5446" t="s">
        <v>112</v>
      </c>
    </row>
    <row r="5447" spans="1:19" x14ac:dyDescent="0.2">
      <c r="A5447" t="s">
        <v>4811</v>
      </c>
      <c r="B5447" t="s">
        <v>32</v>
      </c>
      <c r="C5447">
        <v>2009</v>
      </c>
      <c r="D5447" s="1" t="d">
        <v>1993-01-24</v>
      </c>
      <c r="E5447" s="1" t="str">
        <f t="shared" si="170"/>
        <v>1993</v>
      </c>
      <c r="F5447" s="1" t="str">
        <f t="shared" si="171"/>
        <v>Jan</v>
      </c>
      <c r="G5447" t="s">
        <v>50</v>
      </c>
      <c r="H5447" t="s">
        <v>71</v>
      </c>
      <c r="I5447">
        <v>0.17</v>
      </c>
      <c r="J5447">
        <v>0.13</v>
      </c>
      <c r="K5447">
        <v>0</v>
      </c>
      <c r="L5447">
        <v>0.03</v>
      </c>
      <c r="M5447">
        <v>0.33</v>
      </c>
    </row>
    <row r="5448" spans="1:19" x14ac:dyDescent="0.2">
      <c r="A5448" t="s">
        <v>4812</v>
      </c>
      <c r="B5448" t="s">
        <v>49</v>
      </c>
      <c r="C5448">
        <v>2009</v>
      </c>
      <c r="D5448" s="1" t="d">
        <v>2017-04-04</v>
      </c>
      <c r="E5448" s="1" t="str">
        <f t="shared" si="170"/>
        <v>2017</v>
      </c>
      <c r="F5448" s="1" t="str">
        <f t="shared" si="171"/>
        <v>Apr</v>
      </c>
      <c r="G5448" t="s">
        <v>18</v>
      </c>
      <c r="H5448" t="s">
        <v>134</v>
      </c>
      <c r="I5448">
        <v>0.31</v>
      </c>
      <c r="J5448">
        <v>0</v>
      </c>
      <c r="K5448">
        <v>0</v>
      </c>
      <c r="L5448">
        <v>0.03</v>
      </c>
      <c r="M5448">
        <v>0.33</v>
      </c>
      <c r="N5448">
        <v>75</v>
      </c>
      <c r="O5448">
        <v>17</v>
      </c>
      <c r="P5448">
        <v>7.8</v>
      </c>
      <c r="Q5448">
        <v>6</v>
      </c>
      <c r="R5448" t="s">
        <v>193</v>
      </c>
      <c r="S5448" t="s">
        <v>20</v>
      </c>
    </row>
    <row r="5449" spans="1:19" x14ac:dyDescent="0.2">
      <c r="A5449" t="s">
        <v>4813</v>
      </c>
      <c r="B5449" t="s">
        <v>75</v>
      </c>
      <c r="C5449">
        <v>2016</v>
      </c>
      <c r="D5449" s="1" t="d">
        <v>2012-02-09</v>
      </c>
      <c r="E5449" s="1" t="str">
        <f t="shared" si="170"/>
        <v>2012</v>
      </c>
      <c r="F5449" s="1" t="str">
        <f t="shared" si="171"/>
        <v>Feb</v>
      </c>
      <c r="G5449" t="s">
        <v>28</v>
      </c>
      <c r="H5449" t="s">
        <v>242</v>
      </c>
      <c r="I5449">
        <v>7.0000000000000007E-2</v>
      </c>
      <c r="J5449">
        <v>0.09</v>
      </c>
      <c r="K5449">
        <v>0.15</v>
      </c>
      <c r="L5449">
        <v>0.03</v>
      </c>
      <c r="M5449">
        <v>0.33</v>
      </c>
    </row>
    <row r="5450" spans="1:19" x14ac:dyDescent="0.2">
      <c r="A5450" t="s">
        <v>4814</v>
      </c>
      <c r="B5450" t="s">
        <v>159</v>
      </c>
      <c r="C5450">
        <v>2006</v>
      </c>
      <c r="D5450" s="1" t="d">
        <v>2015-12-11</v>
      </c>
      <c r="E5450" s="1" t="str">
        <f t="shared" si="170"/>
        <v>2015</v>
      </c>
      <c r="F5450" s="1" t="str">
        <f t="shared" si="171"/>
        <v>Dec</v>
      </c>
      <c r="G5450" t="s">
        <v>28</v>
      </c>
      <c r="H5450" t="s">
        <v>68</v>
      </c>
      <c r="I5450">
        <v>0.21</v>
      </c>
      <c r="J5450">
        <v>0</v>
      </c>
      <c r="K5450">
        <v>0.1</v>
      </c>
      <c r="L5450">
        <v>0.02</v>
      </c>
      <c r="M5450">
        <v>0.33</v>
      </c>
      <c r="N5450">
        <v>87</v>
      </c>
      <c r="O5450">
        <v>45</v>
      </c>
      <c r="P5450">
        <v>8.1999999999999993</v>
      </c>
      <c r="Q5450">
        <v>74</v>
      </c>
      <c r="R5450" t="s">
        <v>250</v>
      </c>
      <c r="S5450" t="s">
        <v>88</v>
      </c>
    </row>
    <row r="5451" spans="1:19" x14ac:dyDescent="0.2">
      <c r="A5451" t="s">
        <v>4815</v>
      </c>
      <c r="B5451" t="s">
        <v>104</v>
      </c>
      <c r="C5451">
        <v>1998</v>
      </c>
      <c r="D5451" s="1" t="d">
        <v>2005-09-08</v>
      </c>
      <c r="E5451" s="1" t="str">
        <f t="shared" si="170"/>
        <v>2005</v>
      </c>
      <c r="F5451" s="1" t="str">
        <f t="shared" si="171"/>
        <v>Sep</v>
      </c>
      <c r="G5451" t="s">
        <v>50</v>
      </c>
      <c r="H5451" t="s">
        <v>283</v>
      </c>
      <c r="I5451">
        <v>0.19</v>
      </c>
      <c r="J5451">
        <v>0.13</v>
      </c>
      <c r="K5451">
        <v>0</v>
      </c>
      <c r="L5451">
        <v>0.02</v>
      </c>
      <c r="M5451">
        <v>0.33</v>
      </c>
    </row>
    <row r="5452" spans="1:19" x14ac:dyDescent="0.2">
      <c r="A5452" t="s">
        <v>4816</v>
      </c>
      <c r="B5452" t="s">
        <v>159</v>
      </c>
      <c r="C5452">
        <v>2009</v>
      </c>
      <c r="D5452" s="1" t="d">
        <v>1995-10-30</v>
      </c>
      <c r="E5452" s="1" t="str">
        <f t="shared" si="170"/>
        <v>1995</v>
      </c>
      <c r="F5452" s="1" t="str">
        <f t="shared" si="171"/>
        <v>Oct</v>
      </c>
      <c r="G5452" t="s">
        <v>28</v>
      </c>
      <c r="H5452" t="s">
        <v>372</v>
      </c>
      <c r="I5452">
        <v>0</v>
      </c>
      <c r="J5452">
        <v>0</v>
      </c>
      <c r="K5452">
        <v>0.33</v>
      </c>
      <c r="L5452">
        <v>0</v>
      </c>
      <c r="M5452">
        <v>0.33</v>
      </c>
    </row>
    <row r="5453" spans="1:19" x14ac:dyDescent="0.2">
      <c r="A5453" t="s">
        <v>4817</v>
      </c>
      <c r="B5453" t="s">
        <v>32</v>
      </c>
      <c r="C5453">
        <v>2009</v>
      </c>
      <c r="D5453" s="1" t="d">
        <v>2021-11-02</v>
      </c>
      <c r="E5453" s="1" t="str">
        <f t="shared" si="170"/>
        <v>2021</v>
      </c>
      <c r="F5453" s="1" t="str">
        <f t="shared" si="171"/>
        <v>Nov</v>
      </c>
      <c r="G5453" t="s">
        <v>50</v>
      </c>
      <c r="H5453" t="s">
        <v>663</v>
      </c>
      <c r="I5453">
        <v>0.12</v>
      </c>
      <c r="J5453">
        <v>0.18</v>
      </c>
      <c r="K5453">
        <v>0</v>
      </c>
      <c r="L5453">
        <v>0.04</v>
      </c>
      <c r="M5453">
        <v>0.33</v>
      </c>
      <c r="P5453" t="s">
        <v>203</v>
      </c>
      <c r="R5453" t="s">
        <v>4818</v>
      </c>
      <c r="S5453" t="s">
        <v>20</v>
      </c>
    </row>
    <row r="5454" spans="1:19" x14ac:dyDescent="0.2">
      <c r="A5454" t="s">
        <v>4819</v>
      </c>
      <c r="B5454" t="s">
        <v>44</v>
      </c>
      <c r="C5454">
        <v>2011</v>
      </c>
      <c r="D5454" s="1" t="d">
        <v>2006-08-02</v>
      </c>
      <c r="E5454" s="1" t="str">
        <f t="shared" si="170"/>
        <v>2006</v>
      </c>
      <c r="F5454" s="1" t="str">
        <f t="shared" si="171"/>
        <v>Aug</v>
      </c>
      <c r="G5454" t="s">
        <v>50</v>
      </c>
      <c r="H5454" t="s">
        <v>134</v>
      </c>
      <c r="I5454">
        <v>0.19</v>
      </c>
      <c r="J5454">
        <v>0.11</v>
      </c>
      <c r="K5454">
        <v>0</v>
      </c>
      <c r="L5454">
        <v>0.03</v>
      </c>
      <c r="M5454">
        <v>0.33</v>
      </c>
      <c r="N5454">
        <v>44</v>
      </c>
      <c r="O5454">
        <v>31</v>
      </c>
      <c r="P5454">
        <v>5.4</v>
      </c>
      <c r="Q5454">
        <v>24</v>
      </c>
      <c r="R5454" t="s">
        <v>1489</v>
      </c>
      <c r="S5454" t="s">
        <v>88</v>
      </c>
    </row>
    <row r="5455" spans="1:19" x14ac:dyDescent="0.2">
      <c r="A5455" t="s">
        <v>3675</v>
      </c>
      <c r="B5455" t="s">
        <v>32</v>
      </c>
      <c r="C5455">
        <v>2006</v>
      </c>
      <c r="D5455" s="1" t="d">
        <v>2021-08-21</v>
      </c>
      <c r="E5455" s="1" t="str">
        <f t="shared" si="170"/>
        <v>2021</v>
      </c>
      <c r="F5455" s="1" t="str">
        <f t="shared" si="171"/>
        <v>Aug</v>
      </c>
      <c r="G5455" t="s">
        <v>101</v>
      </c>
      <c r="H5455" t="s">
        <v>484</v>
      </c>
      <c r="I5455">
        <v>0.3</v>
      </c>
      <c r="J5455">
        <v>0.01</v>
      </c>
      <c r="K5455">
        <v>0</v>
      </c>
      <c r="L5455">
        <v>0.03</v>
      </c>
      <c r="M5455">
        <v>0.33</v>
      </c>
      <c r="N5455">
        <v>64</v>
      </c>
      <c r="O5455">
        <v>9</v>
      </c>
      <c r="P5455">
        <v>6.4</v>
      </c>
      <c r="Q5455">
        <v>7</v>
      </c>
      <c r="R5455" t="s">
        <v>461</v>
      </c>
      <c r="S5455" t="s">
        <v>20</v>
      </c>
    </row>
    <row r="5456" spans="1:19" x14ac:dyDescent="0.2">
      <c r="A5456" t="s">
        <v>4820</v>
      </c>
      <c r="B5456" t="s">
        <v>159</v>
      </c>
      <c r="C5456">
        <v>2004</v>
      </c>
      <c r="D5456" s="1" t="d">
        <v>2012-10-06</v>
      </c>
      <c r="E5456" s="1" t="str">
        <f t="shared" si="170"/>
        <v>2012</v>
      </c>
      <c r="F5456" s="1" t="str">
        <f t="shared" si="171"/>
        <v>Oct</v>
      </c>
      <c r="G5456" t="s">
        <v>34</v>
      </c>
      <c r="H5456" t="s">
        <v>68</v>
      </c>
      <c r="I5456">
        <v>0.13</v>
      </c>
      <c r="J5456">
        <v>0.15</v>
      </c>
      <c r="K5456">
        <v>0</v>
      </c>
      <c r="L5456">
        <v>0.05</v>
      </c>
      <c r="M5456">
        <v>0.33</v>
      </c>
      <c r="N5456">
        <v>51</v>
      </c>
      <c r="O5456">
        <v>48</v>
      </c>
      <c r="P5456">
        <v>5.8</v>
      </c>
      <c r="Q5456">
        <v>4</v>
      </c>
      <c r="R5456" t="s">
        <v>4270</v>
      </c>
      <c r="S5456" t="s">
        <v>112</v>
      </c>
    </row>
    <row r="5457" spans="1:19" x14ac:dyDescent="0.2">
      <c r="A5457" t="s">
        <v>4821</v>
      </c>
      <c r="B5457" t="s">
        <v>189</v>
      </c>
      <c r="C5457">
        <v>2003</v>
      </c>
      <c r="D5457" s="1" t="d">
        <v>1997-06-29</v>
      </c>
      <c r="E5457" s="1" t="str">
        <f t="shared" si="170"/>
        <v>1997</v>
      </c>
      <c r="F5457" s="1" t="str">
        <f t="shared" si="171"/>
        <v>Jun</v>
      </c>
      <c r="G5457" t="s">
        <v>86</v>
      </c>
      <c r="H5457" t="s">
        <v>484</v>
      </c>
      <c r="I5457">
        <v>0.26</v>
      </c>
      <c r="J5457">
        <v>7.0000000000000007E-2</v>
      </c>
      <c r="K5457">
        <v>0</v>
      </c>
      <c r="L5457">
        <v>0.01</v>
      </c>
      <c r="M5457">
        <v>0.33</v>
      </c>
      <c r="N5457">
        <v>76</v>
      </c>
      <c r="O5457">
        <v>26</v>
      </c>
      <c r="P5457">
        <v>8.6999999999999993</v>
      </c>
      <c r="Q5457">
        <v>47</v>
      </c>
      <c r="R5457" t="s">
        <v>746</v>
      </c>
      <c r="S5457" t="s">
        <v>88</v>
      </c>
    </row>
    <row r="5458" spans="1:19" x14ac:dyDescent="0.2">
      <c r="A5458" t="s">
        <v>1552</v>
      </c>
      <c r="B5458" t="s">
        <v>189</v>
      </c>
      <c r="C5458">
        <v>2005</v>
      </c>
      <c r="D5458" s="1" t="d">
        <v>2020-08-19</v>
      </c>
      <c r="E5458" s="1" t="str">
        <f t="shared" si="170"/>
        <v>2020</v>
      </c>
      <c r="F5458" s="1" t="str">
        <f t="shared" si="171"/>
        <v>Aug</v>
      </c>
      <c r="G5458" t="s">
        <v>39</v>
      </c>
      <c r="H5458" t="s">
        <v>134</v>
      </c>
      <c r="I5458">
        <v>0.26</v>
      </c>
      <c r="J5458">
        <v>7.0000000000000007E-2</v>
      </c>
      <c r="K5458">
        <v>0</v>
      </c>
      <c r="L5458">
        <v>0.01</v>
      </c>
      <c r="M5458">
        <v>0.33</v>
      </c>
      <c r="N5458">
        <v>73</v>
      </c>
      <c r="O5458">
        <v>22</v>
      </c>
      <c r="P5458">
        <v>8.3000000000000007</v>
      </c>
      <c r="Q5458">
        <v>8</v>
      </c>
      <c r="R5458" t="s">
        <v>447</v>
      </c>
      <c r="S5458" t="s">
        <v>88</v>
      </c>
    </row>
    <row r="5459" spans="1:19" x14ac:dyDescent="0.2">
      <c r="A5459" t="s">
        <v>2027</v>
      </c>
      <c r="B5459" t="s">
        <v>137</v>
      </c>
      <c r="C5459">
        <v>2003</v>
      </c>
      <c r="D5459" s="1" t="d">
        <v>2017-05-12</v>
      </c>
      <c r="E5459" s="1" t="str">
        <f t="shared" si="170"/>
        <v>2017</v>
      </c>
      <c r="F5459" s="1" t="str">
        <f t="shared" si="171"/>
        <v>May</v>
      </c>
      <c r="G5459" t="s">
        <v>50</v>
      </c>
      <c r="H5459" t="s">
        <v>274</v>
      </c>
      <c r="I5459">
        <v>0.25</v>
      </c>
      <c r="J5459">
        <v>7.0000000000000007E-2</v>
      </c>
      <c r="K5459">
        <v>0</v>
      </c>
      <c r="L5459">
        <v>0.01</v>
      </c>
      <c r="M5459">
        <v>0.33</v>
      </c>
      <c r="N5459">
        <v>69</v>
      </c>
      <c r="O5459">
        <v>25</v>
      </c>
      <c r="P5459">
        <v>7.7</v>
      </c>
      <c r="Q5459">
        <v>9</v>
      </c>
      <c r="R5459" t="s">
        <v>1620</v>
      </c>
      <c r="S5459" t="s">
        <v>88</v>
      </c>
    </row>
    <row r="5460" spans="1:19" x14ac:dyDescent="0.2">
      <c r="A5460" t="s">
        <v>4822</v>
      </c>
      <c r="B5460" t="s">
        <v>159</v>
      </c>
      <c r="C5460">
        <v>2006</v>
      </c>
      <c r="D5460" s="1" t="d">
        <v>2003-06-25</v>
      </c>
      <c r="E5460" s="1" t="str">
        <f t="shared" si="170"/>
        <v>2003</v>
      </c>
      <c r="F5460" s="1" t="str">
        <f t="shared" si="171"/>
        <v>Jun</v>
      </c>
      <c r="G5460" t="s">
        <v>28</v>
      </c>
      <c r="H5460" t="s">
        <v>111</v>
      </c>
      <c r="I5460">
        <v>0.14000000000000001</v>
      </c>
      <c r="J5460">
        <v>0.12</v>
      </c>
      <c r="K5460">
        <v>0</v>
      </c>
      <c r="L5460">
        <v>0.08</v>
      </c>
      <c r="M5460">
        <v>0.33</v>
      </c>
      <c r="N5460">
        <v>65</v>
      </c>
      <c r="O5460">
        <v>46</v>
      </c>
      <c r="P5460">
        <v>8.3000000000000007</v>
      </c>
      <c r="Q5460">
        <v>28</v>
      </c>
      <c r="R5460" t="s">
        <v>1652</v>
      </c>
      <c r="S5460" t="s">
        <v>88</v>
      </c>
    </row>
    <row r="5461" spans="1:19" x14ac:dyDescent="0.2">
      <c r="A5461" t="s">
        <v>4823</v>
      </c>
      <c r="B5461" t="s">
        <v>55</v>
      </c>
      <c r="C5461">
        <v>2001</v>
      </c>
      <c r="D5461" s="1" t="d">
        <v>2001-05-05</v>
      </c>
      <c r="E5461" s="1" t="str">
        <f t="shared" si="170"/>
        <v>2001</v>
      </c>
      <c r="F5461" s="1" t="str">
        <f t="shared" si="171"/>
        <v>May</v>
      </c>
      <c r="G5461" t="s">
        <v>1</v>
      </c>
      <c r="H5461" t="s">
        <v>68</v>
      </c>
      <c r="I5461">
        <v>0.12</v>
      </c>
      <c r="J5461">
        <v>0.1</v>
      </c>
      <c r="K5461">
        <v>0.08</v>
      </c>
      <c r="L5461">
        <v>0.03</v>
      </c>
      <c r="M5461">
        <v>0.33</v>
      </c>
      <c r="N5461">
        <v>91</v>
      </c>
      <c r="O5461">
        <v>18</v>
      </c>
      <c r="P5461">
        <v>9.1</v>
      </c>
      <c r="Q5461">
        <v>72</v>
      </c>
      <c r="R5461" t="s">
        <v>181</v>
      </c>
      <c r="S5461" t="s">
        <v>20</v>
      </c>
    </row>
    <row r="5462" spans="1:19" x14ac:dyDescent="0.2">
      <c r="A5462" t="s">
        <v>4824</v>
      </c>
      <c r="B5462" t="s">
        <v>137</v>
      </c>
      <c r="C5462">
        <v>2003</v>
      </c>
      <c r="D5462" s="1" t="d">
        <v>2021-05-26</v>
      </c>
      <c r="E5462" s="1" t="str">
        <f t="shared" si="170"/>
        <v>2021</v>
      </c>
      <c r="F5462" s="1" t="str">
        <f t="shared" si="171"/>
        <v>May</v>
      </c>
      <c r="G5462" t="s">
        <v>37</v>
      </c>
      <c r="H5462" t="s">
        <v>283</v>
      </c>
      <c r="I5462">
        <v>0.25</v>
      </c>
      <c r="J5462">
        <v>7.0000000000000007E-2</v>
      </c>
      <c r="K5462">
        <v>0</v>
      </c>
      <c r="L5462">
        <v>0.01</v>
      </c>
      <c r="M5462">
        <v>0.33</v>
      </c>
      <c r="N5462">
        <v>84</v>
      </c>
      <c r="O5462">
        <v>50</v>
      </c>
      <c r="P5462">
        <v>7.6</v>
      </c>
      <c r="Q5462">
        <v>37</v>
      </c>
      <c r="R5462" t="s">
        <v>4825</v>
      </c>
      <c r="S5462" t="s">
        <v>53</v>
      </c>
    </row>
    <row r="5463" spans="1:19" x14ac:dyDescent="0.2">
      <c r="A5463" t="s">
        <v>4826</v>
      </c>
      <c r="B5463" t="s">
        <v>55</v>
      </c>
      <c r="C5463">
        <v>2002</v>
      </c>
      <c r="D5463" s="1" t="d">
        <v>2016-10-11</v>
      </c>
      <c r="E5463" s="1" t="str">
        <f t="shared" si="170"/>
        <v>2016</v>
      </c>
      <c r="F5463" s="1" t="str">
        <f t="shared" si="171"/>
        <v>Oct</v>
      </c>
      <c r="G5463" t="s">
        <v>50</v>
      </c>
      <c r="H5463" t="s">
        <v>68</v>
      </c>
      <c r="I5463">
        <v>0.16</v>
      </c>
      <c r="J5463">
        <v>0.13</v>
      </c>
      <c r="K5463">
        <v>0</v>
      </c>
      <c r="L5463">
        <v>0.04</v>
      </c>
      <c r="M5463">
        <v>0.33</v>
      </c>
      <c r="P5463" t="s">
        <v>203</v>
      </c>
      <c r="R5463" t="s">
        <v>930</v>
      </c>
      <c r="S5463" t="s">
        <v>20</v>
      </c>
    </row>
    <row r="5464" spans="1:19" x14ac:dyDescent="0.2">
      <c r="A5464" t="s">
        <v>1843</v>
      </c>
      <c r="B5464" t="s">
        <v>137</v>
      </c>
      <c r="C5464">
        <v>2001</v>
      </c>
      <c r="D5464" s="1" t="d">
        <v>1994-08-27</v>
      </c>
      <c r="E5464" s="1" t="str">
        <f t="shared" si="170"/>
        <v>1994</v>
      </c>
      <c r="F5464" s="1" t="str">
        <f t="shared" si="171"/>
        <v>Aug</v>
      </c>
      <c r="G5464" t="s">
        <v>24</v>
      </c>
      <c r="H5464" t="s">
        <v>134</v>
      </c>
      <c r="I5464">
        <v>0.25</v>
      </c>
      <c r="J5464">
        <v>7.0000000000000007E-2</v>
      </c>
      <c r="K5464">
        <v>0</v>
      </c>
      <c r="L5464">
        <v>0.01</v>
      </c>
      <c r="M5464">
        <v>0.33</v>
      </c>
      <c r="N5464">
        <v>82</v>
      </c>
      <c r="O5464">
        <v>17</v>
      </c>
      <c r="P5464" t="s">
        <v>203</v>
      </c>
      <c r="R5464" t="s">
        <v>287</v>
      </c>
      <c r="S5464" t="s">
        <v>20</v>
      </c>
    </row>
    <row r="5465" spans="1:19" x14ac:dyDescent="0.2">
      <c r="A5465" t="s">
        <v>4827</v>
      </c>
      <c r="B5465" t="s">
        <v>44</v>
      </c>
      <c r="C5465">
        <v>2011</v>
      </c>
      <c r="D5465" s="1" t="d">
        <v>1988-10-21</v>
      </c>
      <c r="E5465" s="1" t="str">
        <f t="shared" si="170"/>
        <v>1988</v>
      </c>
      <c r="F5465" s="1" t="str">
        <f t="shared" si="171"/>
        <v>Oct</v>
      </c>
      <c r="G5465" t="s">
        <v>86</v>
      </c>
      <c r="H5465" t="s">
        <v>1511</v>
      </c>
      <c r="I5465">
        <v>0.23</v>
      </c>
      <c r="J5465">
        <v>0.06</v>
      </c>
      <c r="K5465">
        <v>0.01</v>
      </c>
      <c r="L5465">
        <v>0.03</v>
      </c>
      <c r="M5465">
        <v>0.33</v>
      </c>
      <c r="N5465">
        <v>79</v>
      </c>
      <c r="O5465">
        <v>31</v>
      </c>
      <c r="P5465">
        <v>8.1999999999999993</v>
      </c>
      <c r="Q5465">
        <v>51</v>
      </c>
      <c r="R5465" t="s">
        <v>4828</v>
      </c>
      <c r="S5465" t="s">
        <v>88</v>
      </c>
    </row>
    <row r="5466" spans="1:19" x14ac:dyDescent="0.2">
      <c r="A5466" t="s">
        <v>4829</v>
      </c>
      <c r="B5466" t="s">
        <v>104</v>
      </c>
      <c r="C5466">
        <v>1999</v>
      </c>
      <c r="D5466" s="1" t="d">
        <v>2015-08-26</v>
      </c>
      <c r="E5466" s="1" t="str">
        <f t="shared" si="170"/>
        <v>2015</v>
      </c>
      <c r="F5466" s="1" t="str">
        <f t="shared" si="171"/>
        <v>Aug</v>
      </c>
      <c r="G5466" t="s">
        <v>39</v>
      </c>
      <c r="H5466" t="s">
        <v>234</v>
      </c>
      <c r="I5466">
        <v>0</v>
      </c>
      <c r="J5466">
        <v>0</v>
      </c>
      <c r="K5466">
        <v>0.31</v>
      </c>
      <c r="L5466">
        <v>0.02</v>
      </c>
      <c r="M5466">
        <v>0.33</v>
      </c>
    </row>
    <row r="5467" spans="1:19" x14ac:dyDescent="0.2">
      <c r="A5467" t="s">
        <v>3109</v>
      </c>
      <c r="B5467" t="s">
        <v>189</v>
      </c>
      <c r="C5467">
        <v>2004</v>
      </c>
      <c r="D5467" s="1" t="d">
        <v>2010-09-20</v>
      </c>
      <c r="E5467" s="1" t="str">
        <f t="shared" si="170"/>
        <v>2010</v>
      </c>
      <c r="F5467" s="1" t="str">
        <f t="shared" si="171"/>
        <v>Sep</v>
      </c>
      <c r="G5467" t="s">
        <v>1</v>
      </c>
      <c r="H5467" t="s">
        <v>484</v>
      </c>
      <c r="I5467">
        <v>0.26</v>
      </c>
      <c r="J5467">
        <v>7.0000000000000007E-2</v>
      </c>
      <c r="K5467">
        <v>0</v>
      </c>
      <c r="L5467">
        <v>0.01</v>
      </c>
      <c r="M5467">
        <v>0.33</v>
      </c>
      <c r="N5467">
        <v>75</v>
      </c>
      <c r="O5467">
        <v>22</v>
      </c>
      <c r="P5467">
        <v>8.6</v>
      </c>
      <c r="Q5467">
        <v>8</v>
      </c>
      <c r="R5467" t="s">
        <v>1307</v>
      </c>
      <c r="S5467" t="s">
        <v>20</v>
      </c>
    </row>
    <row r="5468" spans="1:19" x14ac:dyDescent="0.2">
      <c r="A5468" t="s">
        <v>4830</v>
      </c>
      <c r="B5468" t="s">
        <v>44</v>
      </c>
      <c r="C5468">
        <v>2008</v>
      </c>
      <c r="D5468" s="1" t="d">
        <v>1996-09-30</v>
      </c>
      <c r="E5468" s="1" t="str">
        <f t="shared" si="170"/>
        <v>1996</v>
      </c>
      <c r="F5468" s="1" t="str">
        <f t="shared" si="171"/>
        <v>Sep</v>
      </c>
      <c r="G5468" t="s">
        <v>37</v>
      </c>
      <c r="H5468" t="s">
        <v>254</v>
      </c>
      <c r="I5468">
        <v>0.15</v>
      </c>
      <c r="J5468">
        <v>0.14000000000000001</v>
      </c>
      <c r="K5468">
        <v>0</v>
      </c>
      <c r="L5468">
        <v>0.04</v>
      </c>
      <c r="M5468">
        <v>0.33</v>
      </c>
      <c r="N5468">
        <v>63</v>
      </c>
      <c r="O5468">
        <v>60</v>
      </c>
      <c r="P5468">
        <v>6.2</v>
      </c>
      <c r="Q5468">
        <v>45</v>
      </c>
      <c r="R5468" t="s">
        <v>1897</v>
      </c>
      <c r="S5468" t="s">
        <v>88</v>
      </c>
    </row>
    <row r="5469" spans="1:19" x14ac:dyDescent="0.2">
      <c r="A5469" t="s">
        <v>4831</v>
      </c>
      <c r="B5469" t="s">
        <v>44</v>
      </c>
      <c r="C5469">
        <v>2009</v>
      </c>
      <c r="D5469" s="1" t="d">
        <v>2012-06-12</v>
      </c>
      <c r="E5469" s="1" t="str">
        <f t="shared" si="170"/>
        <v>2012</v>
      </c>
      <c r="F5469" s="1" t="str">
        <f t="shared" si="171"/>
        <v>Jun</v>
      </c>
      <c r="G5469" t="s">
        <v>50</v>
      </c>
      <c r="H5469" t="s">
        <v>45</v>
      </c>
      <c r="I5469">
        <v>0.14000000000000001</v>
      </c>
      <c r="J5469">
        <v>0.14000000000000001</v>
      </c>
      <c r="K5469">
        <v>0.02</v>
      </c>
      <c r="L5469">
        <v>0.03</v>
      </c>
      <c r="M5469">
        <v>0.33</v>
      </c>
      <c r="N5469">
        <v>68</v>
      </c>
      <c r="O5469">
        <v>65</v>
      </c>
      <c r="P5469">
        <v>6.8</v>
      </c>
      <c r="Q5469">
        <v>55</v>
      </c>
      <c r="R5469" t="s">
        <v>780</v>
      </c>
      <c r="S5469" t="s">
        <v>53</v>
      </c>
    </row>
    <row r="5470" spans="1:19" x14ac:dyDescent="0.2">
      <c r="A5470" t="s">
        <v>4832</v>
      </c>
      <c r="B5470" t="s">
        <v>32</v>
      </c>
      <c r="C5470">
        <v>2009</v>
      </c>
      <c r="D5470" s="1" t="d">
        <v>2021-03-30</v>
      </c>
      <c r="E5470" s="1" t="str">
        <f t="shared" si="170"/>
        <v>2021</v>
      </c>
      <c r="F5470" s="1" t="str">
        <f t="shared" si="171"/>
        <v>Mar</v>
      </c>
      <c r="G5470" t="s">
        <v>30</v>
      </c>
      <c r="H5470" t="s">
        <v>4833</v>
      </c>
      <c r="I5470">
        <v>0.3</v>
      </c>
      <c r="J5470">
        <v>0.01</v>
      </c>
      <c r="K5470">
        <v>0</v>
      </c>
      <c r="L5470">
        <v>0.02</v>
      </c>
      <c r="M5470">
        <v>0.33</v>
      </c>
      <c r="N5470">
        <v>80</v>
      </c>
      <c r="O5470">
        <v>5</v>
      </c>
      <c r="P5470" t="s">
        <v>203</v>
      </c>
      <c r="R5470" t="s">
        <v>1996</v>
      </c>
      <c r="S5470" t="s">
        <v>20</v>
      </c>
    </row>
    <row r="5471" spans="1:19" x14ac:dyDescent="0.2">
      <c r="A5471" t="s">
        <v>1261</v>
      </c>
      <c r="B5471" t="s">
        <v>1015</v>
      </c>
      <c r="C5471">
        <v>2012</v>
      </c>
      <c r="D5471" s="1" t="d">
        <v>2002-10-20</v>
      </c>
      <c r="E5471" s="1" t="str">
        <f t="shared" si="170"/>
        <v>2002</v>
      </c>
      <c r="F5471" s="1" t="str">
        <f t="shared" si="171"/>
        <v>Oct</v>
      </c>
      <c r="G5471" t="s">
        <v>50</v>
      </c>
      <c r="H5471" t="s">
        <v>267</v>
      </c>
      <c r="I5471">
        <v>0.16</v>
      </c>
      <c r="J5471">
        <v>0.11</v>
      </c>
      <c r="K5471">
        <v>0</v>
      </c>
      <c r="L5471">
        <v>0.06</v>
      </c>
      <c r="M5471">
        <v>0.33</v>
      </c>
      <c r="N5471">
        <v>62</v>
      </c>
      <c r="O5471">
        <v>9</v>
      </c>
      <c r="P5471">
        <v>6.7</v>
      </c>
      <c r="Q5471">
        <v>46</v>
      </c>
      <c r="R5471" t="s">
        <v>885</v>
      </c>
      <c r="S5471" t="s">
        <v>112</v>
      </c>
    </row>
    <row r="5472" spans="1:19" x14ac:dyDescent="0.2">
      <c r="A5472" t="s">
        <v>3977</v>
      </c>
      <c r="B5472" t="s">
        <v>17</v>
      </c>
      <c r="C5472">
        <v>2007</v>
      </c>
      <c r="D5472" s="1" t="d">
        <v>1992-09-16</v>
      </c>
      <c r="E5472" s="1" t="str">
        <f t="shared" si="170"/>
        <v>1992</v>
      </c>
      <c r="F5472" s="1" t="str">
        <f t="shared" si="171"/>
        <v>Sep</v>
      </c>
      <c r="G5472" t="s">
        <v>50</v>
      </c>
      <c r="H5472" t="s">
        <v>71</v>
      </c>
      <c r="I5472">
        <v>0.3</v>
      </c>
      <c r="J5472">
        <v>0.01</v>
      </c>
      <c r="K5472">
        <v>0</v>
      </c>
      <c r="L5472">
        <v>0.03</v>
      </c>
      <c r="M5472">
        <v>0.33</v>
      </c>
      <c r="N5472">
        <v>62</v>
      </c>
      <c r="O5472">
        <v>16</v>
      </c>
      <c r="P5472">
        <v>7.6</v>
      </c>
      <c r="Q5472">
        <v>7</v>
      </c>
      <c r="R5472" t="s">
        <v>4834</v>
      </c>
      <c r="S5472" t="s">
        <v>20</v>
      </c>
    </row>
    <row r="5473" spans="1:19" x14ac:dyDescent="0.2">
      <c r="A5473" t="s">
        <v>4835</v>
      </c>
      <c r="B5473" t="s">
        <v>55</v>
      </c>
      <c r="C5473">
        <v>2002</v>
      </c>
      <c r="D5473" s="1" t="d">
        <v>1994-05-14</v>
      </c>
      <c r="E5473" s="1" t="str">
        <f t="shared" si="170"/>
        <v>1994</v>
      </c>
      <c r="F5473" s="1" t="str">
        <f t="shared" si="171"/>
        <v>May</v>
      </c>
      <c r="G5473" t="s">
        <v>18</v>
      </c>
      <c r="H5473" t="s">
        <v>71</v>
      </c>
      <c r="I5473">
        <v>0.16</v>
      </c>
      <c r="J5473">
        <v>0.13</v>
      </c>
      <c r="K5473">
        <v>0</v>
      </c>
      <c r="L5473">
        <v>0.04</v>
      </c>
      <c r="M5473">
        <v>0.33</v>
      </c>
      <c r="N5473">
        <v>77</v>
      </c>
      <c r="O5473">
        <v>19</v>
      </c>
      <c r="P5473">
        <v>8.4</v>
      </c>
      <c r="Q5473">
        <v>15</v>
      </c>
      <c r="R5473" t="s">
        <v>77</v>
      </c>
      <c r="S5473" t="s">
        <v>20</v>
      </c>
    </row>
    <row r="5474" spans="1:19" x14ac:dyDescent="0.2">
      <c r="A5474" t="s">
        <v>4836</v>
      </c>
      <c r="B5474" t="s">
        <v>49</v>
      </c>
      <c r="C5474">
        <v>2013</v>
      </c>
      <c r="D5474" s="1" t="d">
        <v>1989-05-14</v>
      </c>
      <c r="E5474" s="1" t="str">
        <f t="shared" si="170"/>
        <v>1989</v>
      </c>
      <c r="F5474" s="1" t="str">
        <f t="shared" si="171"/>
        <v>May</v>
      </c>
      <c r="G5474" t="s">
        <v>37</v>
      </c>
      <c r="H5474" t="s">
        <v>1852</v>
      </c>
      <c r="I5474">
        <v>0.05</v>
      </c>
      <c r="J5474">
        <v>0.18</v>
      </c>
      <c r="K5474">
        <v>0.03</v>
      </c>
      <c r="L5474">
        <v>7.0000000000000007E-2</v>
      </c>
      <c r="M5474">
        <v>0.33</v>
      </c>
      <c r="N5474">
        <v>52</v>
      </c>
      <c r="O5474">
        <v>15</v>
      </c>
      <c r="P5474">
        <v>6</v>
      </c>
      <c r="Q5474">
        <v>82</v>
      </c>
      <c r="R5474" t="s">
        <v>1852</v>
      </c>
      <c r="S5474" t="s">
        <v>53</v>
      </c>
    </row>
    <row r="5475" spans="1:19" x14ac:dyDescent="0.2">
      <c r="A5475" t="s">
        <v>3713</v>
      </c>
      <c r="B5475" t="s">
        <v>64</v>
      </c>
      <c r="C5475">
        <v>2005</v>
      </c>
      <c r="D5475" s="1" t="d">
        <v>1989-03-01</v>
      </c>
      <c r="E5475" s="1" t="str">
        <f t="shared" si="170"/>
        <v>1989</v>
      </c>
      <c r="F5475" s="1" t="str">
        <f t="shared" si="171"/>
        <v>Mar</v>
      </c>
      <c r="G5475" t="s">
        <v>50</v>
      </c>
      <c r="H5475" t="s">
        <v>71</v>
      </c>
      <c r="I5475">
        <v>0.24</v>
      </c>
      <c r="J5475">
        <v>0.09</v>
      </c>
      <c r="K5475">
        <v>0</v>
      </c>
      <c r="L5475">
        <v>0.01</v>
      </c>
      <c r="M5475">
        <v>0.33</v>
      </c>
      <c r="N5475">
        <v>58</v>
      </c>
      <c r="O5475">
        <v>4</v>
      </c>
      <c r="P5475" t="s">
        <v>203</v>
      </c>
      <c r="R5475" t="s">
        <v>4837</v>
      </c>
      <c r="S5475" t="s">
        <v>112</v>
      </c>
    </row>
    <row r="5476" spans="1:19" x14ac:dyDescent="0.2">
      <c r="A5476" t="s">
        <v>4838</v>
      </c>
      <c r="B5476" t="s">
        <v>55</v>
      </c>
      <c r="C5476">
        <v>2002</v>
      </c>
      <c r="D5476" s="1" t="d">
        <v>1993-04-06</v>
      </c>
      <c r="E5476" s="1" t="str">
        <f t="shared" si="170"/>
        <v>1993</v>
      </c>
      <c r="F5476" s="1" t="str">
        <f t="shared" si="171"/>
        <v>Apr</v>
      </c>
      <c r="G5476" t="s">
        <v>86</v>
      </c>
      <c r="H5476" t="s">
        <v>523</v>
      </c>
      <c r="I5476">
        <v>0.16</v>
      </c>
      <c r="J5476">
        <v>0.13</v>
      </c>
      <c r="K5476">
        <v>0</v>
      </c>
      <c r="L5476">
        <v>0.04</v>
      </c>
      <c r="M5476">
        <v>0.33</v>
      </c>
      <c r="N5476">
        <v>59</v>
      </c>
      <c r="O5476">
        <v>15</v>
      </c>
      <c r="P5476">
        <v>6.7</v>
      </c>
      <c r="Q5476">
        <v>6</v>
      </c>
      <c r="R5476" t="s">
        <v>1618</v>
      </c>
      <c r="S5476" t="s">
        <v>88</v>
      </c>
    </row>
    <row r="5477" spans="1:19" x14ac:dyDescent="0.2">
      <c r="A5477" t="s">
        <v>4839</v>
      </c>
      <c r="B5477" t="s">
        <v>104</v>
      </c>
      <c r="C5477">
        <v>1999</v>
      </c>
      <c r="D5477" s="1" t="d">
        <v>2011-07-03</v>
      </c>
      <c r="E5477" s="1" t="str">
        <f t="shared" si="170"/>
        <v>2011</v>
      </c>
      <c r="F5477" s="1" t="str">
        <f t="shared" si="171"/>
        <v>Jul</v>
      </c>
      <c r="G5477" t="s">
        <v>18</v>
      </c>
      <c r="H5477" t="s">
        <v>372</v>
      </c>
      <c r="I5477">
        <v>0</v>
      </c>
      <c r="J5477">
        <v>0</v>
      </c>
      <c r="K5477">
        <v>0.31</v>
      </c>
      <c r="L5477">
        <v>0.02</v>
      </c>
      <c r="M5477">
        <v>0.33</v>
      </c>
    </row>
    <row r="5478" spans="1:19" x14ac:dyDescent="0.2">
      <c r="A5478" t="s">
        <v>1344</v>
      </c>
      <c r="B5478" t="s">
        <v>159</v>
      </c>
      <c r="C5478">
        <v>2011</v>
      </c>
      <c r="D5478" s="1" t="d">
        <v>2008-02-12</v>
      </c>
      <c r="E5478" s="1" t="str">
        <f t="shared" si="170"/>
        <v>2008</v>
      </c>
      <c r="F5478" s="1" t="str">
        <f t="shared" si="171"/>
        <v>Feb</v>
      </c>
      <c r="G5478" t="s">
        <v>50</v>
      </c>
      <c r="H5478" t="s">
        <v>568</v>
      </c>
      <c r="I5478">
        <v>0.12</v>
      </c>
      <c r="J5478">
        <v>0.13</v>
      </c>
      <c r="K5478">
        <v>0</v>
      </c>
      <c r="L5478">
        <v>0.08</v>
      </c>
      <c r="M5478">
        <v>0.33</v>
      </c>
      <c r="N5478">
        <v>67</v>
      </c>
      <c r="O5478">
        <v>5</v>
      </c>
      <c r="P5478" t="s">
        <v>203</v>
      </c>
      <c r="R5478" t="s">
        <v>255</v>
      </c>
      <c r="S5478" t="s">
        <v>112</v>
      </c>
    </row>
    <row r="5479" spans="1:19" x14ac:dyDescent="0.2">
      <c r="A5479" t="s">
        <v>4840</v>
      </c>
      <c r="B5479" t="s">
        <v>27</v>
      </c>
      <c r="C5479">
        <v>1990</v>
      </c>
      <c r="D5479" s="1" t="d">
        <v>1990-04-15</v>
      </c>
      <c r="E5479" s="1" t="str">
        <f t="shared" si="170"/>
        <v>1990</v>
      </c>
      <c r="F5479" s="1" t="str">
        <f t="shared" si="171"/>
        <v>Apr</v>
      </c>
      <c r="G5479" t="s">
        <v>18</v>
      </c>
      <c r="H5479" t="s">
        <v>372</v>
      </c>
      <c r="I5479">
        <v>0</v>
      </c>
      <c r="J5479">
        <v>0</v>
      </c>
      <c r="K5479">
        <v>0.33</v>
      </c>
      <c r="L5479">
        <v>0</v>
      </c>
      <c r="M5479">
        <v>0.33</v>
      </c>
    </row>
    <row r="5480" spans="1:19" x14ac:dyDescent="0.2">
      <c r="A5480" t="s">
        <v>4841</v>
      </c>
      <c r="B5480" t="s">
        <v>57</v>
      </c>
      <c r="C5480">
        <v>1994</v>
      </c>
      <c r="D5480" s="1" t="d">
        <v>2007-11-11</v>
      </c>
      <c r="E5480" s="1" t="str">
        <f t="shared" si="170"/>
        <v>2007</v>
      </c>
      <c r="F5480" s="1" t="str">
        <f t="shared" si="171"/>
        <v>Nov</v>
      </c>
      <c r="G5480" t="s">
        <v>18</v>
      </c>
      <c r="H5480" t="s">
        <v>128</v>
      </c>
      <c r="I5480">
        <v>0</v>
      </c>
      <c r="J5480">
        <v>0</v>
      </c>
      <c r="K5480">
        <v>0.33</v>
      </c>
      <c r="L5480">
        <v>0</v>
      </c>
      <c r="M5480">
        <v>0.33</v>
      </c>
    </row>
    <row r="5481" spans="1:19" x14ac:dyDescent="0.2">
      <c r="A5481" t="s">
        <v>4497</v>
      </c>
      <c r="B5481" t="s">
        <v>44</v>
      </c>
      <c r="C5481">
        <v>2009</v>
      </c>
      <c r="D5481" s="1" t="d">
        <v>2016-04-14</v>
      </c>
      <c r="E5481" s="1" t="str">
        <f t="shared" si="170"/>
        <v>2016</v>
      </c>
      <c r="F5481" s="1" t="str">
        <f t="shared" si="171"/>
        <v>Apr</v>
      </c>
      <c r="G5481" t="s">
        <v>18</v>
      </c>
      <c r="H5481" t="s">
        <v>151</v>
      </c>
      <c r="I5481">
        <v>0.12</v>
      </c>
      <c r="J5481">
        <v>0.18</v>
      </c>
      <c r="K5481">
        <v>0</v>
      </c>
      <c r="L5481">
        <v>0.03</v>
      </c>
      <c r="M5481">
        <v>0.33</v>
      </c>
      <c r="N5481">
        <v>70</v>
      </c>
      <c r="O5481">
        <v>43</v>
      </c>
      <c r="P5481">
        <v>6.2</v>
      </c>
      <c r="Q5481">
        <v>15</v>
      </c>
      <c r="R5481" t="s">
        <v>637</v>
      </c>
      <c r="S5481" t="s">
        <v>20</v>
      </c>
    </row>
    <row r="5482" spans="1:19" x14ac:dyDescent="0.2">
      <c r="A5482" t="s">
        <v>4842</v>
      </c>
      <c r="B5482" t="s">
        <v>159</v>
      </c>
      <c r="C5482">
        <v>2006</v>
      </c>
      <c r="D5482" s="1" t="d">
        <v>2018-03-04</v>
      </c>
      <c r="E5482" s="1" t="str">
        <f t="shared" si="170"/>
        <v>2018</v>
      </c>
      <c r="F5482" s="1" t="str">
        <f t="shared" si="171"/>
        <v>Mar</v>
      </c>
      <c r="G5482" t="s">
        <v>86</v>
      </c>
      <c r="H5482" t="s">
        <v>222</v>
      </c>
      <c r="I5482">
        <v>0.27</v>
      </c>
      <c r="J5482">
        <v>0.01</v>
      </c>
      <c r="K5482">
        <v>0.02</v>
      </c>
      <c r="L5482">
        <v>0.03</v>
      </c>
      <c r="M5482">
        <v>0.33</v>
      </c>
      <c r="N5482">
        <v>80</v>
      </c>
      <c r="O5482">
        <v>35</v>
      </c>
      <c r="P5482">
        <v>8</v>
      </c>
      <c r="Q5482">
        <v>27</v>
      </c>
      <c r="R5482" t="s">
        <v>222</v>
      </c>
      <c r="S5482" t="s">
        <v>88</v>
      </c>
    </row>
    <row r="5483" spans="1:19" x14ac:dyDescent="0.2">
      <c r="A5483" t="s">
        <v>2788</v>
      </c>
      <c r="B5483" t="s">
        <v>55</v>
      </c>
      <c r="C5483">
        <v>2009</v>
      </c>
      <c r="D5483" s="1" t="d">
        <v>2018-11-05</v>
      </c>
      <c r="E5483" s="1" t="str">
        <f t="shared" si="170"/>
        <v>2018</v>
      </c>
      <c r="F5483" s="1" t="str">
        <f t="shared" si="171"/>
        <v>Nov</v>
      </c>
      <c r="G5483" t="s">
        <v>18</v>
      </c>
      <c r="H5483" t="s">
        <v>68</v>
      </c>
      <c r="I5483">
        <v>0.16</v>
      </c>
      <c r="J5483">
        <v>0.13</v>
      </c>
      <c r="K5483">
        <v>0</v>
      </c>
      <c r="L5483">
        <v>0.04</v>
      </c>
      <c r="M5483">
        <v>0.33</v>
      </c>
      <c r="N5483">
        <v>79</v>
      </c>
      <c r="O5483">
        <v>7</v>
      </c>
      <c r="P5483">
        <v>7.5</v>
      </c>
      <c r="Q5483">
        <v>12</v>
      </c>
      <c r="R5483" t="s">
        <v>2256</v>
      </c>
      <c r="S5483" t="s">
        <v>20</v>
      </c>
    </row>
    <row r="5484" spans="1:19" x14ac:dyDescent="0.2">
      <c r="A5484" t="s">
        <v>4234</v>
      </c>
      <c r="B5484" t="s">
        <v>55</v>
      </c>
      <c r="C5484">
        <v>2001</v>
      </c>
      <c r="D5484" s="1" t="d">
        <v>2010-01-16</v>
      </c>
      <c r="E5484" s="1" t="str">
        <f t="shared" si="170"/>
        <v>2010</v>
      </c>
      <c r="F5484" s="1" t="str">
        <f t="shared" si="171"/>
        <v>Jan</v>
      </c>
      <c r="G5484" t="s">
        <v>18</v>
      </c>
      <c r="H5484" t="s">
        <v>68</v>
      </c>
      <c r="I5484">
        <v>0.16</v>
      </c>
      <c r="J5484">
        <v>0.13</v>
      </c>
      <c r="K5484">
        <v>0</v>
      </c>
      <c r="L5484">
        <v>0.04</v>
      </c>
      <c r="M5484">
        <v>0.33</v>
      </c>
      <c r="N5484">
        <v>78</v>
      </c>
      <c r="O5484">
        <v>16</v>
      </c>
      <c r="P5484" t="s">
        <v>203</v>
      </c>
      <c r="R5484" t="s">
        <v>4235</v>
      </c>
      <c r="S5484" t="s">
        <v>20</v>
      </c>
    </row>
    <row r="5485" spans="1:19" x14ac:dyDescent="0.2">
      <c r="A5485" t="s">
        <v>4558</v>
      </c>
      <c r="B5485" t="s">
        <v>17</v>
      </c>
      <c r="C5485">
        <v>2008</v>
      </c>
      <c r="D5485" s="1" t="d">
        <v>1988-01-14</v>
      </c>
      <c r="E5485" s="1" t="str">
        <f t="shared" si="170"/>
        <v>1988</v>
      </c>
      <c r="F5485" s="1" t="str">
        <f t="shared" si="171"/>
        <v>Jan</v>
      </c>
      <c r="G5485" t="s">
        <v>39</v>
      </c>
      <c r="H5485" t="s">
        <v>111</v>
      </c>
      <c r="I5485">
        <v>0.3</v>
      </c>
      <c r="J5485">
        <v>0</v>
      </c>
      <c r="K5485">
        <v>0</v>
      </c>
      <c r="L5485">
        <v>0.03</v>
      </c>
      <c r="M5485">
        <v>0.33</v>
      </c>
    </row>
    <row r="5486" spans="1:19" x14ac:dyDescent="0.2">
      <c r="A5486" t="s">
        <v>4843</v>
      </c>
      <c r="B5486" t="s">
        <v>64</v>
      </c>
      <c r="C5486">
        <v>2004</v>
      </c>
      <c r="D5486" s="1" t="d">
        <v>2018-05-09</v>
      </c>
      <c r="E5486" s="1" t="str">
        <f t="shared" si="170"/>
        <v>2018</v>
      </c>
      <c r="F5486" s="1" t="str">
        <f t="shared" si="171"/>
        <v>May</v>
      </c>
      <c r="G5486" t="s">
        <v>1</v>
      </c>
      <c r="H5486" t="s">
        <v>19</v>
      </c>
      <c r="I5486">
        <v>0.17</v>
      </c>
      <c r="J5486">
        <v>0.06</v>
      </c>
      <c r="K5486">
        <v>0.09</v>
      </c>
      <c r="L5486">
        <v>0.01</v>
      </c>
      <c r="M5486">
        <v>0.33</v>
      </c>
      <c r="N5486">
        <v>74</v>
      </c>
      <c r="O5486">
        <v>10</v>
      </c>
      <c r="P5486">
        <v>8.6</v>
      </c>
      <c r="Q5486">
        <v>12</v>
      </c>
      <c r="R5486" t="s">
        <v>357</v>
      </c>
      <c r="S5486" t="s">
        <v>20</v>
      </c>
    </row>
    <row r="5487" spans="1:19" x14ac:dyDescent="0.2">
      <c r="A5487" t="s">
        <v>2220</v>
      </c>
      <c r="B5487" t="s">
        <v>55</v>
      </c>
      <c r="C5487">
        <v>2009</v>
      </c>
      <c r="D5487" s="1" t="d">
        <v>1998-05-12</v>
      </c>
      <c r="E5487" s="1" t="str">
        <f t="shared" si="170"/>
        <v>1998</v>
      </c>
      <c r="F5487" s="1" t="str">
        <f t="shared" si="171"/>
        <v>May</v>
      </c>
      <c r="G5487" t="s">
        <v>50</v>
      </c>
      <c r="H5487" t="s">
        <v>267</v>
      </c>
      <c r="I5487">
        <v>0.14000000000000001</v>
      </c>
      <c r="J5487">
        <v>0.03</v>
      </c>
      <c r="K5487">
        <v>0</v>
      </c>
      <c r="L5487">
        <v>0.16</v>
      </c>
      <c r="M5487">
        <v>0.33</v>
      </c>
    </row>
    <row r="5488" spans="1:19" x14ac:dyDescent="0.2">
      <c r="A5488" t="s">
        <v>1246</v>
      </c>
      <c r="B5488" t="s">
        <v>137</v>
      </c>
      <c r="C5488">
        <v>2006</v>
      </c>
      <c r="D5488" s="1" t="d">
        <v>1993-07-13</v>
      </c>
      <c r="E5488" s="1" t="str">
        <f t="shared" si="170"/>
        <v>1993</v>
      </c>
      <c r="F5488" s="1" t="str">
        <f t="shared" si="171"/>
        <v>Jul</v>
      </c>
      <c r="G5488" t="s">
        <v>86</v>
      </c>
      <c r="H5488" t="s">
        <v>134</v>
      </c>
      <c r="I5488">
        <v>0.26</v>
      </c>
      <c r="J5488">
        <v>0.06</v>
      </c>
      <c r="K5488">
        <v>0</v>
      </c>
      <c r="L5488">
        <v>0.01</v>
      </c>
      <c r="M5488">
        <v>0.33</v>
      </c>
      <c r="N5488">
        <v>83</v>
      </c>
      <c r="O5488">
        <v>32</v>
      </c>
      <c r="P5488">
        <v>9</v>
      </c>
      <c r="Q5488">
        <v>21</v>
      </c>
      <c r="R5488" t="s">
        <v>1247</v>
      </c>
      <c r="S5488" t="s">
        <v>88</v>
      </c>
    </row>
    <row r="5489" spans="1:19" x14ac:dyDescent="0.2">
      <c r="A5489" t="s">
        <v>4844</v>
      </c>
      <c r="B5489" t="s">
        <v>64</v>
      </c>
      <c r="C5489">
        <v>2001</v>
      </c>
      <c r="D5489" s="1" t="d">
        <v>2019-01-06</v>
      </c>
      <c r="E5489" s="1" t="str">
        <f t="shared" si="170"/>
        <v>2019</v>
      </c>
      <c r="F5489" s="1" t="str">
        <f t="shared" si="171"/>
        <v>Jan</v>
      </c>
      <c r="G5489" t="s">
        <v>24</v>
      </c>
      <c r="H5489" t="s">
        <v>484</v>
      </c>
      <c r="I5489">
        <v>0.24</v>
      </c>
      <c r="J5489">
        <v>0.09</v>
      </c>
      <c r="K5489">
        <v>0</v>
      </c>
      <c r="L5489">
        <v>0.01</v>
      </c>
      <c r="M5489">
        <v>0.33</v>
      </c>
      <c r="N5489">
        <v>82</v>
      </c>
      <c r="O5489">
        <v>10</v>
      </c>
      <c r="P5489" t="s">
        <v>203</v>
      </c>
      <c r="R5489" t="s">
        <v>1957</v>
      </c>
      <c r="S5489" t="s">
        <v>20</v>
      </c>
    </row>
    <row r="5490" spans="1:19" x14ac:dyDescent="0.2">
      <c r="A5490" t="s">
        <v>4845</v>
      </c>
      <c r="B5490" t="s">
        <v>55</v>
      </c>
      <c r="C5490">
        <v>2003</v>
      </c>
      <c r="D5490" s="1" t="d">
        <v>2008-03-05</v>
      </c>
      <c r="E5490" s="1" t="str">
        <f t="shared" si="170"/>
        <v>2008</v>
      </c>
      <c r="F5490" s="1" t="str">
        <f t="shared" si="171"/>
        <v>Mar</v>
      </c>
      <c r="G5490" t="s">
        <v>50</v>
      </c>
      <c r="H5490" t="s">
        <v>222</v>
      </c>
      <c r="I5490">
        <v>0.05</v>
      </c>
      <c r="J5490">
        <v>0.04</v>
      </c>
      <c r="K5490">
        <v>0.23</v>
      </c>
      <c r="L5490">
        <v>0.01</v>
      </c>
      <c r="M5490">
        <v>0.33</v>
      </c>
      <c r="N5490">
        <v>59</v>
      </c>
      <c r="O5490">
        <v>32</v>
      </c>
      <c r="P5490">
        <v>9</v>
      </c>
      <c r="Q5490">
        <v>24</v>
      </c>
      <c r="R5490" t="s">
        <v>1004</v>
      </c>
      <c r="S5490" t="s">
        <v>53</v>
      </c>
    </row>
    <row r="5491" spans="1:19" x14ac:dyDescent="0.2">
      <c r="A5491" t="s">
        <v>4846</v>
      </c>
      <c r="B5491" t="s">
        <v>32</v>
      </c>
      <c r="C5491">
        <v>2007</v>
      </c>
      <c r="D5491" s="1" t="d">
        <v>1997-06-30</v>
      </c>
      <c r="E5491" s="1" t="str">
        <f t="shared" si="170"/>
        <v>1997</v>
      </c>
      <c r="F5491" s="1" t="str">
        <f t="shared" si="171"/>
        <v>Jun</v>
      </c>
      <c r="G5491" t="s">
        <v>30</v>
      </c>
      <c r="H5491" t="s">
        <v>19</v>
      </c>
      <c r="I5491">
        <v>0.14000000000000001</v>
      </c>
      <c r="J5491">
        <v>0.01</v>
      </c>
      <c r="K5491">
        <v>0.16</v>
      </c>
      <c r="L5491">
        <v>0.01</v>
      </c>
      <c r="M5491">
        <v>0.33</v>
      </c>
      <c r="N5491">
        <v>86</v>
      </c>
      <c r="O5491">
        <v>25</v>
      </c>
      <c r="P5491">
        <v>8.1999999999999993</v>
      </c>
      <c r="Q5491">
        <v>15</v>
      </c>
      <c r="R5491" t="s">
        <v>270</v>
      </c>
      <c r="S5491" t="s">
        <v>20</v>
      </c>
    </row>
    <row r="5492" spans="1:19" x14ac:dyDescent="0.2">
      <c r="A5492" t="s">
        <v>4847</v>
      </c>
      <c r="B5492" t="s">
        <v>95</v>
      </c>
      <c r="C5492">
        <v>1998</v>
      </c>
      <c r="D5492" s="1" t="d">
        <v>1991-08-17</v>
      </c>
      <c r="E5492" s="1" t="str">
        <f t="shared" si="170"/>
        <v>1991</v>
      </c>
      <c r="F5492" s="1" t="str">
        <f t="shared" si="171"/>
        <v>Aug</v>
      </c>
      <c r="G5492" t="s">
        <v>50</v>
      </c>
      <c r="H5492" t="s">
        <v>1656</v>
      </c>
      <c r="I5492">
        <v>0.26</v>
      </c>
      <c r="J5492">
        <v>0.06</v>
      </c>
      <c r="K5492">
        <v>0</v>
      </c>
      <c r="L5492">
        <v>0</v>
      </c>
      <c r="M5492">
        <v>0.33</v>
      </c>
    </row>
    <row r="5493" spans="1:19" x14ac:dyDescent="0.2">
      <c r="A5493" t="s">
        <v>4545</v>
      </c>
      <c r="B5493" t="s">
        <v>95</v>
      </c>
      <c r="C5493" t="s">
        <v>286</v>
      </c>
      <c r="D5493" s="1" t="d">
        <v>2004-06-20</v>
      </c>
      <c r="E5493" s="1" t="str">
        <f t="shared" si="170"/>
        <v>2004</v>
      </c>
      <c r="F5493" s="1" t="str">
        <f t="shared" si="171"/>
        <v>Jun</v>
      </c>
      <c r="G5493" t="s">
        <v>28</v>
      </c>
      <c r="H5493" t="s">
        <v>19</v>
      </c>
      <c r="I5493">
        <v>0</v>
      </c>
      <c r="J5493">
        <v>0</v>
      </c>
      <c r="K5493">
        <v>0.28999999999999998</v>
      </c>
      <c r="L5493">
        <v>0.04</v>
      </c>
      <c r="M5493">
        <v>0.33</v>
      </c>
    </row>
    <row r="5494" spans="1:19" x14ac:dyDescent="0.2">
      <c r="A5494" t="s">
        <v>4848</v>
      </c>
      <c r="B5494" t="s">
        <v>44</v>
      </c>
      <c r="C5494">
        <v>2007</v>
      </c>
      <c r="D5494" s="1" t="d">
        <v>1993-12-03</v>
      </c>
      <c r="E5494" s="1" t="str">
        <f t="shared" si="170"/>
        <v>1993</v>
      </c>
      <c r="F5494" s="1" t="str">
        <f t="shared" si="171"/>
        <v>Dec</v>
      </c>
      <c r="G5494" t="s">
        <v>50</v>
      </c>
      <c r="H5494" t="s">
        <v>111</v>
      </c>
      <c r="I5494">
        <v>0.28999999999999998</v>
      </c>
      <c r="J5494">
        <v>0.01</v>
      </c>
      <c r="K5494">
        <v>0</v>
      </c>
      <c r="L5494">
        <v>0.03</v>
      </c>
      <c r="M5494">
        <v>0.33</v>
      </c>
      <c r="N5494">
        <v>78</v>
      </c>
      <c r="O5494">
        <v>35</v>
      </c>
      <c r="P5494">
        <v>8.6</v>
      </c>
      <c r="Q5494">
        <v>84</v>
      </c>
      <c r="R5494" t="s">
        <v>260</v>
      </c>
      <c r="S5494" t="s">
        <v>88</v>
      </c>
    </row>
    <row r="5495" spans="1:19" x14ac:dyDescent="0.2">
      <c r="A5495" t="s">
        <v>3310</v>
      </c>
      <c r="B5495" t="s">
        <v>49</v>
      </c>
      <c r="C5495">
        <v>2010</v>
      </c>
      <c r="D5495" s="1" t="d">
        <v>1992-06-01</v>
      </c>
      <c r="E5495" s="1" t="str">
        <f t="shared" si="170"/>
        <v>1992</v>
      </c>
      <c r="F5495" s="1" t="str">
        <f t="shared" si="171"/>
        <v>Jun</v>
      </c>
      <c r="G5495" t="s">
        <v>18</v>
      </c>
      <c r="H5495" t="s">
        <v>71</v>
      </c>
      <c r="I5495">
        <v>0.26</v>
      </c>
      <c r="J5495">
        <v>0.04</v>
      </c>
      <c r="K5495">
        <v>0</v>
      </c>
      <c r="L5495">
        <v>0.03</v>
      </c>
      <c r="M5495">
        <v>0.33</v>
      </c>
      <c r="N5495">
        <v>60</v>
      </c>
      <c r="O5495">
        <v>4</v>
      </c>
      <c r="P5495">
        <v>5.4</v>
      </c>
      <c r="Q5495">
        <v>9</v>
      </c>
      <c r="R5495" t="s">
        <v>71</v>
      </c>
      <c r="S5495" t="s">
        <v>88</v>
      </c>
    </row>
    <row r="5496" spans="1:19" x14ac:dyDescent="0.2">
      <c r="A5496" t="s">
        <v>4849</v>
      </c>
      <c r="B5496" t="s">
        <v>159</v>
      </c>
      <c r="C5496">
        <v>2011</v>
      </c>
      <c r="D5496" s="1" t="d">
        <v>1991-05-14</v>
      </c>
      <c r="E5496" s="1" t="str">
        <f t="shared" si="170"/>
        <v>1991</v>
      </c>
      <c r="F5496" s="1" t="str">
        <f t="shared" si="171"/>
        <v>May</v>
      </c>
      <c r="G5496" t="s">
        <v>34</v>
      </c>
      <c r="H5496" t="s">
        <v>151</v>
      </c>
      <c r="I5496">
        <v>0</v>
      </c>
      <c r="J5496">
        <v>0</v>
      </c>
      <c r="K5496">
        <v>0.33</v>
      </c>
      <c r="L5496">
        <v>0</v>
      </c>
      <c r="M5496">
        <v>0.33</v>
      </c>
    </row>
    <row r="5497" spans="1:19" x14ac:dyDescent="0.2">
      <c r="A5497" t="s">
        <v>4850</v>
      </c>
      <c r="B5497" t="s">
        <v>104</v>
      </c>
      <c r="C5497">
        <v>1998</v>
      </c>
      <c r="D5497" s="1" t="d">
        <v>2015-08-08</v>
      </c>
      <c r="E5497" s="1" t="str">
        <f t="shared" si="170"/>
        <v>2015</v>
      </c>
      <c r="F5497" s="1" t="str">
        <f t="shared" si="171"/>
        <v>Aug</v>
      </c>
      <c r="G5497" t="s">
        <v>1</v>
      </c>
      <c r="H5497" t="s">
        <v>71</v>
      </c>
      <c r="I5497">
        <v>0.18</v>
      </c>
      <c r="J5497">
        <v>0.12</v>
      </c>
      <c r="K5497">
        <v>0</v>
      </c>
      <c r="L5497">
        <v>0.02</v>
      </c>
      <c r="M5497">
        <v>0.33</v>
      </c>
    </row>
    <row r="5498" spans="1:19" x14ac:dyDescent="0.2">
      <c r="A5498" t="s">
        <v>4851</v>
      </c>
      <c r="B5498" t="s">
        <v>55</v>
      </c>
      <c r="C5498">
        <v>2006</v>
      </c>
      <c r="D5498" s="1" t="d">
        <v>1999-12-27</v>
      </c>
      <c r="E5498" s="1" t="str">
        <f t="shared" si="170"/>
        <v>1999</v>
      </c>
      <c r="F5498" s="1" t="str">
        <f t="shared" si="171"/>
        <v>Dec</v>
      </c>
      <c r="G5498" t="s">
        <v>28</v>
      </c>
      <c r="H5498" t="s">
        <v>933</v>
      </c>
      <c r="I5498">
        <v>0.09</v>
      </c>
      <c r="J5498">
        <v>7.0000000000000007E-2</v>
      </c>
      <c r="K5498">
        <v>0.15</v>
      </c>
      <c r="L5498">
        <v>0.02</v>
      </c>
      <c r="M5498">
        <v>0.33</v>
      </c>
      <c r="N5498">
        <v>84</v>
      </c>
      <c r="O5498">
        <v>54</v>
      </c>
      <c r="P5498">
        <v>6.4</v>
      </c>
      <c r="Q5498">
        <v>42</v>
      </c>
      <c r="R5498" t="s">
        <v>2780</v>
      </c>
      <c r="S5498" t="s">
        <v>88</v>
      </c>
    </row>
    <row r="5499" spans="1:19" x14ac:dyDescent="0.2">
      <c r="A5499" t="s">
        <v>4852</v>
      </c>
      <c r="B5499" t="s">
        <v>55</v>
      </c>
      <c r="C5499">
        <v>2002</v>
      </c>
      <c r="D5499" s="1" t="d">
        <v>1995-08-29</v>
      </c>
      <c r="E5499" s="1" t="str">
        <f t="shared" si="170"/>
        <v>1995</v>
      </c>
      <c r="F5499" s="1" t="str">
        <f t="shared" si="171"/>
        <v>Aug</v>
      </c>
      <c r="G5499" t="s">
        <v>101</v>
      </c>
      <c r="H5499" t="s">
        <v>222</v>
      </c>
      <c r="I5499">
        <v>0.1</v>
      </c>
      <c r="J5499">
        <v>0.08</v>
      </c>
      <c r="K5499">
        <v>0.12</v>
      </c>
      <c r="L5499">
        <v>0.03</v>
      </c>
      <c r="M5499">
        <v>0.33</v>
      </c>
      <c r="N5499">
        <v>69</v>
      </c>
      <c r="O5499">
        <v>28</v>
      </c>
      <c r="P5499">
        <v>7.6</v>
      </c>
      <c r="Q5499">
        <v>38</v>
      </c>
      <c r="R5499" t="s">
        <v>4853</v>
      </c>
      <c r="S5499" t="s">
        <v>53</v>
      </c>
    </row>
    <row r="5500" spans="1:19" x14ac:dyDescent="0.2">
      <c r="A5500" t="s">
        <v>4854</v>
      </c>
      <c r="B5500" t="s">
        <v>57</v>
      </c>
      <c r="C5500">
        <v>1991</v>
      </c>
      <c r="D5500" s="1" t="d">
        <v>2007-12-28</v>
      </c>
      <c r="E5500" s="1" t="str">
        <f t="shared" si="170"/>
        <v>2007</v>
      </c>
      <c r="F5500" s="1" t="str">
        <f t="shared" si="171"/>
        <v>Dec</v>
      </c>
      <c r="G5500" t="s">
        <v>18</v>
      </c>
      <c r="H5500" t="s">
        <v>1201</v>
      </c>
      <c r="I5500">
        <v>0</v>
      </c>
      <c r="J5500">
        <v>0</v>
      </c>
      <c r="K5500">
        <v>0.33</v>
      </c>
      <c r="L5500">
        <v>0</v>
      </c>
      <c r="M5500">
        <v>0.33</v>
      </c>
    </row>
    <row r="5501" spans="1:19" x14ac:dyDescent="0.2">
      <c r="A5501" t="s">
        <v>4855</v>
      </c>
      <c r="B5501" t="s">
        <v>32</v>
      </c>
      <c r="C5501">
        <v>2007</v>
      </c>
      <c r="D5501" s="1" t="d">
        <v>2015-08-29</v>
      </c>
      <c r="E5501" s="1" t="str">
        <f t="shared" si="170"/>
        <v>2015</v>
      </c>
      <c r="F5501" s="1" t="str">
        <f t="shared" si="171"/>
        <v>Aug</v>
      </c>
      <c r="G5501" t="s">
        <v>28</v>
      </c>
      <c r="H5501" t="s">
        <v>19</v>
      </c>
      <c r="I5501">
        <v>0.19</v>
      </c>
      <c r="J5501">
        <v>0.02</v>
      </c>
      <c r="K5501">
        <v>0.09</v>
      </c>
      <c r="L5501">
        <v>0.02</v>
      </c>
      <c r="M5501">
        <v>0.33</v>
      </c>
      <c r="N5501">
        <v>75</v>
      </c>
      <c r="O5501">
        <v>30</v>
      </c>
      <c r="P5501">
        <v>8.5</v>
      </c>
      <c r="Q5501">
        <v>37</v>
      </c>
      <c r="R5501" t="s">
        <v>4856</v>
      </c>
      <c r="S5501" t="s">
        <v>88</v>
      </c>
    </row>
    <row r="5502" spans="1:19" x14ac:dyDescent="0.2">
      <c r="A5502" t="s">
        <v>714</v>
      </c>
      <c r="B5502" t="s">
        <v>189</v>
      </c>
      <c r="C5502">
        <v>2005</v>
      </c>
      <c r="D5502" s="1" t="d">
        <v>2021-01-09</v>
      </c>
      <c r="E5502" s="1" t="str">
        <f t="shared" si="170"/>
        <v>2021</v>
      </c>
      <c r="F5502" s="1" t="str">
        <f t="shared" si="171"/>
        <v>Jan</v>
      </c>
      <c r="G5502" t="s">
        <v>37</v>
      </c>
      <c r="H5502" t="s">
        <v>71</v>
      </c>
      <c r="I5502">
        <v>0.25</v>
      </c>
      <c r="J5502">
        <v>7.0000000000000007E-2</v>
      </c>
      <c r="K5502">
        <v>0</v>
      </c>
      <c r="L5502">
        <v>0.01</v>
      </c>
      <c r="M5502">
        <v>0.33</v>
      </c>
      <c r="N5502">
        <v>76</v>
      </c>
      <c r="O5502">
        <v>28</v>
      </c>
      <c r="P5502">
        <v>7.9</v>
      </c>
      <c r="Q5502">
        <v>14</v>
      </c>
      <c r="R5502" t="s">
        <v>77</v>
      </c>
      <c r="S5502" t="s">
        <v>88</v>
      </c>
    </row>
    <row r="5503" spans="1:19" x14ac:dyDescent="0.2">
      <c r="A5503" t="s">
        <v>4857</v>
      </c>
      <c r="B5503" t="s">
        <v>79</v>
      </c>
      <c r="C5503">
        <v>2015</v>
      </c>
      <c r="D5503" s="1" t="d">
        <v>1991-08-30</v>
      </c>
      <c r="E5503" s="1" t="str">
        <f t="shared" si="170"/>
        <v>1991</v>
      </c>
      <c r="F5503" s="1" t="str">
        <f t="shared" si="171"/>
        <v>Aug</v>
      </c>
      <c r="G5503" t="s">
        <v>86</v>
      </c>
      <c r="H5503" t="s">
        <v>372</v>
      </c>
      <c r="I5503">
        <v>0.12</v>
      </c>
      <c r="J5503">
        <v>0.03</v>
      </c>
      <c r="K5503">
        <v>0.16</v>
      </c>
      <c r="L5503">
        <v>0.02</v>
      </c>
      <c r="M5503">
        <v>0.33</v>
      </c>
      <c r="N5503">
        <v>61</v>
      </c>
      <c r="O5503">
        <v>32</v>
      </c>
      <c r="P5503">
        <v>6.6</v>
      </c>
      <c r="Q5503">
        <v>32</v>
      </c>
      <c r="R5503" t="s">
        <v>2748</v>
      </c>
      <c r="S5503" t="s">
        <v>88</v>
      </c>
    </row>
    <row r="5504" spans="1:19" x14ac:dyDescent="0.2">
      <c r="A5504" t="s">
        <v>4817</v>
      </c>
      <c r="B5504" t="s">
        <v>17</v>
      </c>
      <c r="C5504">
        <v>2009</v>
      </c>
      <c r="D5504" s="1" t="d">
        <v>2002-06-25</v>
      </c>
      <c r="E5504" s="1" t="str">
        <f t="shared" si="170"/>
        <v>2002</v>
      </c>
      <c r="F5504" s="1" t="str">
        <f t="shared" si="171"/>
        <v>Jun</v>
      </c>
      <c r="G5504" t="s">
        <v>50</v>
      </c>
      <c r="H5504" t="s">
        <v>663</v>
      </c>
      <c r="I5504">
        <v>0.17</v>
      </c>
      <c r="J5504">
        <v>0.13</v>
      </c>
      <c r="K5504">
        <v>0</v>
      </c>
      <c r="L5504">
        <v>0.03</v>
      </c>
      <c r="M5504">
        <v>0.33</v>
      </c>
      <c r="N5504">
        <v>54</v>
      </c>
      <c r="O5504">
        <v>8</v>
      </c>
      <c r="P5504" t="s">
        <v>203</v>
      </c>
      <c r="R5504" t="s">
        <v>204</v>
      </c>
      <c r="S5504" t="s">
        <v>112</v>
      </c>
    </row>
    <row r="5505" spans="1:19" x14ac:dyDescent="0.2">
      <c r="A5505" t="s">
        <v>4858</v>
      </c>
      <c r="B5505" t="s">
        <v>55</v>
      </c>
      <c r="C5505">
        <v>2003</v>
      </c>
      <c r="D5505" s="1" t="d">
        <v>2010-12-01</v>
      </c>
      <c r="E5505" s="1" t="str">
        <f t="shared" si="170"/>
        <v>2010</v>
      </c>
      <c r="F5505" s="1" t="str">
        <f t="shared" si="171"/>
        <v>Dec</v>
      </c>
      <c r="G5505" t="s">
        <v>28</v>
      </c>
      <c r="H5505" t="s">
        <v>933</v>
      </c>
      <c r="I5505">
        <v>0.16</v>
      </c>
      <c r="J5505">
        <v>0.13</v>
      </c>
      <c r="K5505">
        <v>0</v>
      </c>
      <c r="L5505">
        <v>0.04</v>
      </c>
      <c r="M5505">
        <v>0.33</v>
      </c>
      <c r="N5505">
        <v>84</v>
      </c>
      <c r="O5505">
        <v>42</v>
      </c>
      <c r="P5505">
        <v>8.9</v>
      </c>
      <c r="Q5505">
        <v>74</v>
      </c>
      <c r="R5505" t="s">
        <v>2780</v>
      </c>
      <c r="S5505" t="s">
        <v>88</v>
      </c>
    </row>
    <row r="5506" spans="1:19" x14ac:dyDescent="0.2">
      <c r="A5506" t="s">
        <v>4859</v>
      </c>
      <c r="B5506" t="s">
        <v>55</v>
      </c>
      <c r="C5506">
        <v>2005</v>
      </c>
      <c r="D5506" s="1" t="d">
        <v>1995-06-02</v>
      </c>
      <c r="E5506" s="1" t="str">
        <f t="shared" si="170"/>
        <v>1995</v>
      </c>
      <c r="F5506" s="1" t="str">
        <f t="shared" si="171"/>
        <v>Jun</v>
      </c>
      <c r="G5506" t="s">
        <v>86</v>
      </c>
      <c r="H5506" t="s">
        <v>3392</v>
      </c>
      <c r="I5506">
        <v>0.16</v>
      </c>
      <c r="J5506">
        <v>0.13</v>
      </c>
      <c r="K5506">
        <v>0</v>
      </c>
      <c r="L5506">
        <v>0.04</v>
      </c>
      <c r="M5506">
        <v>0.33</v>
      </c>
      <c r="N5506">
        <v>66</v>
      </c>
      <c r="O5506">
        <v>21</v>
      </c>
      <c r="P5506">
        <v>8.8000000000000007</v>
      </c>
      <c r="Q5506">
        <v>6</v>
      </c>
      <c r="R5506" t="s">
        <v>4828</v>
      </c>
      <c r="S5506" t="s">
        <v>88</v>
      </c>
    </row>
    <row r="5507" spans="1:19" x14ac:dyDescent="0.2">
      <c r="A5507" t="s">
        <v>2735</v>
      </c>
      <c r="B5507" t="s">
        <v>44</v>
      </c>
      <c r="C5507">
        <v>2010</v>
      </c>
      <c r="D5507" s="1" t="d">
        <v>2001-07-22</v>
      </c>
      <c r="E5507" s="1" t="str">
        <f t="shared" ref="E5507:E5570" si="172">TEXT(D5507,"yyyy")</f>
        <v>2001</v>
      </c>
      <c r="F5507" s="1" t="str">
        <f t="shared" ref="F5507:F5570" si="173">TEXT(D5507,"mmm")</f>
        <v>Jul</v>
      </c>
      <c r="G5507" t="s">
        <v>28</v>
      </c>
      <c r="H5507" t="s">
        <v>151</v>
      </c>
      <c r="I5507">
        <v>0.12</v>
      </c>
      <c r="J5507">
        <v>0.13</v>
      </c>
      <c r="K5507">
        <v>0.06</v>
      </c>
      <c r="L5507">
        <v>0.03</v>
      </c>
      <c r="M5507">
        <v>0.33</v>
      </c>
      <c r="N5507">
        <v>74</v>
      </c>
      <c r="O5507">
        <v>43</v>
      </c>
      <c r="P5507">
        <v>7.7</v>
      </c>
      <c r="Q5507">
        <v>96</v>
      </c>
      <c r="R5507" t="s">
        <v>1187</v>
      </c>
      <c r="S5507" t="s">
        <v>88</v>
      </c>
    </row>
    <row r="5508" spans="1:19" x14ac:dyDescent="0.2">
      <c r="A5508" t="s">
        <v>4819</v>
      </c>
      <c r="B5508" t="s">
        <v>17</v>
      </c>
      <c r="C5508">
        <v>2011</v>
      </c>
      <c r="D5508" s="1" t="d">
        <v>2002-08-09</v>
      </c>
      <c r="E5508" s="1" t="str">
        <f t="shared" si="172"/>
        <v>2002</v>
      </c>
      <c r="F5508" s="1" t="str">
        <f t="shared" si="173"/>
        <v>Aug</v>
      </c>
      <c r="G5508" t="s">
        <v>50</v>
      </c>
      <c r="H5508" t="s">
        <v>134</v>
      </c>
      <c r="I5508">
        <v>0.17</v>
      </c>
      <c r="J5508">
        <v>0.13</v>
      </c>
      <c r="K5508">
        <v>0</v>
      </c>
      <c r="L5508">
        <v>0.03</v>
      </c>
      <c r="M5508">
        <v>0.33</v>
      </c>
      <c r="N5508">
        <v>47</v>
      </c>
      <c r="O5508">
        <v>6</v>
      </c>
      <c r="P5508">
        <v>6.6</v>
      </c>
      <c r="Q5508">
        <v>5</v>
      </c>
      <c r="R5508" t="s">
        <v>1489</v>
      </c>
      <c r="S5508" t="s">
        <v>88</v>
      </c>
    </row>
    <row r="5509" spans="1:19" x14ac:dyDescent="0.2">
      <c r="A5509" t="s">
        <v>4860</v>
      </c>
      <c r="B5509" t="s">
        <v>17</v>
      </c>
      <c r="C5509">
        <v>2011</v>
      </c>
      <c r="D5509" s="1" t="d">
        <v>2018-05-12</v>
      </c>
      <c r="E5509" s="1" t="str">
        <f t="shared" si="172"/>
        <v>2018</v>
      </c>
      <c r="F5509" s="1" t="str">
        <f t="shared" si="173"/>
        <v>May</v>
      </c>
      <c r="G5509" t="s">
        <v>34</v>
      </c>
      <c r="H5509" t="s">
        <v>2703</v>
      </c>
      <c r="I5509">
        <v>0</v>
      </c>
      <c r="J5509">
        <v>0.28999999999999998</v>
      </c>
      <c r="K5509">
        <v>0</v>
      </c>
      <c r="L5509">
        <v>0.04</v>
      </c>
      <c r="M5509">
        <v>0.33</v>
      </c>
    </row>
    <row r="5510" spans="1:19" x14ac:dyDescent="0.2">
      <c r="A5510" t="s">
        <v>3733</v>
      </c>
      <c r="B5510" t="s">
        <v>189</v>
      </c>
      <c r="C5510">
        <v>2006</v>
      </c>
      <c r="D5510" s="1" t="d">
        <v>2012-12-01</v>
      </c>
      <c r="E5510" s="1" t="str">
        <f t="shared" si="172"/>
        <v>2012</v>
      </c>
      <c r="F5510" s="1" t="str">
        <f t="shared" si="173"/>
        <v>Dec</v>
      </c>
      <c r="G5510" t="s">
        <v>1</v>
      </c>
      <c r="H5510" t="s">
        <v>484</v>
      </c>
      <c r="I5510">
        <v>0.25</v>
      </c>
      <c r="J5510">
        <v>7.0000000000000007E-2</v>
      </c>
      <c r="K5510">
        <v>0</v>
      </c>
      <c r="L5510">
        <v>0.01</v>
      </c>
      <c r="M5510">
        <v>0.33</v>
      </c>
      <c r="N5510">
        <v>74</v>
      </c>
      <c r="O5510">
        <v>5</v>
      </c>
      <c r="P5510">
        <v>7.7</v>
      </c>
      <c r="Q5510">
        <v>12</v>
      </c>
      <c r="R5510" t="s">
        <v>1477</v>
      </c>
      <c r="S5510" t="s">
        <v>20</v>
      </c>
    </row>
    <row r="5511" spans="1:19" x14ac:dyDescent="0.2">
      <c r="A5511" t="s">
        <v>2859</v>
      </c>
      <c r="B5511" t="s">
        <v>159</v>
      </c>
      <c r="C5511">
        <v>2008</v>
      </c>
      <c r="D5511" s="1" t="d">
        <v>2003-03-10</v>
      </c>
      <c r="E5511" s="1" t="str">
        <f t="shared" si="172"/>
        <v>2003</v>
      </c>
      <c r="F5511" s="1" t="str">
        <f t="shared" si="173"/>
        <v>Mar</v>
      </c>
      <c r="G5511" t="s">
        <v>18</v>
      </c>
      <c r="H5511" t="s">
        <v>68</v>
      </c>
      <c r="I5511">
        <v>0.3</v>
      </c>
      <c r="J5511">
        <v>0</v>
      </c>
      <c r="K5511">
        <v>0</v>
      </c>
      <c r="L5511">
        <v>0.02</v>
      </c>
      <c r="M5511">
        <v>0.33</v>
      </c>
      <c r="N5511">
        <v>83</v>
      </c>
      <c r="O5511">
        <v>14</v>
      </c>
      <c r="P5511">
        <v>8.4</v>
      </c>
      <c r="Q5511">
        <v>12</v>
      </c>
      <c r="R5511" t="s">
        <v>2256</v>
      </c>
      <c r="S5511" t="s">
        <v>20</v>
      </c>
    </row>
    <row r="5512" spans="1:19" x14ac:dyDescent="0.2">
      <c r="A5512" t="s">
        <v>4861</v>
      </c>
      <c r="B5512" t="s">
        <v>104</v>
      </c>
      <c r="C5512">
        <v>1994</v>
      </c>
      <c r="D5512" s="1" t="d">
        <v>1992-01-12</v>
      </c>
      <c r="E5512" s="1" t="str">
        <f t="shared" si="172"/>
        <v>1992</v>
      </c>
      <c r="F5512" s="1" t="str">
        <f t="shared" si="173"/>
        <v>Jan</v>
      </c>
      <c r="G5512" t="s">
        <v>37</v>
      </c>
      <c r="H5512" t="s">
        <v>234</v>
      </c>
      <c r="I5512">
        <v>0</v>
      </c>
      <c r="J5512">
        <v>0</v>
      </c>
      <c r="K5512">
        <v>0.31</v>
      </c>
      <c r="L5512">
        <v>0.02</v>
      </c>
      <c r="M5512">
        <v>0.33</v>
      </c>
    </row>
    <row r="5513" spans="1:19" x14ac:dyDescent="0.2">
      <c r="A5513" t="s">
        <v>4862</v>
      </c>
      <c r="B5513" t="s">
        <v>17</v>
      </c>
      <c r="C5513">
        <v>2010</v>
      </c>
      <c r="D5513" s="1" t="d">
        <v>2005-03-10</v>
      </c>
      <c r="E5513" s="1" t="str">
        <f t="shared" si="172"/>
        <v>2005</v>
      </c>
      <c r="F5513" s="1" t="str">
        <f t="shared" si="173"/>
        <v>Mar</v>
      </c>
      <c r="G5513" t="s">
        <v>34</v>
      </c>
      <c r="H5513" t="s">
        <v>825</v>
      </c>
      <c r="I5513">
        <v>0</v>
      </c>
      <c r="J5513">
        <v>0.28000000000000003</v>
      </c>
      <c r="K5513">
        <v>0</v>
      </c>
      <c r="L5513">
        <v>0.04</v>
      </c>
      <c r="M5513">
        <v>0.33</v>
      </c>
    </row>
    <row r="5514" spans="1:19" x14ac:dyDescent="0.2">
      <c r="A5514" t="s">
        <v>4863</v>
      </c>
      <c r="B5514" t="s">
        <v>64</v>
      </c>
      <c r="C5514">
        <v>2003</v>
      </c>
      <c r="D5514" s="1" t="d">
        <v>2009-03-31</v>
      </c>
      <c r="E5514" s="1" t="str">
        <f t="shared" si="172"/>
        <v>2009</v>
      </c>
      <c r="F5514" s="1" t="str">
        <f t="shared" si="173"/>
        <v>Mar</v>
      </c>
      <c r="G5514" t="s">
        <v>1</v>
      </c>
      <c r="H5514" t="s">
        <v>568</v>
      </c>
      <c r="I5514">
        <v>0.24</v>
      </c>
      <c r="J5514">
        <v>0.09</v>
      </c>
      <c r="K5514">
        <v>0</v>
      </c>
      <c r="L5514">
        <v>0.01</v>
      </c>
      <c r="M5514">
        <v>0.33</v>
      </c>
      <c r="N5514">
        <v>62</v>
      </c>
      <c r="O5514">
        <v>4</v>
      </c>
      <c r="P5514">
        <v>7.7</v>
      </c>
      <c r="Q5514">
        <v>6</v>
      </c>
      <c r="R5514" t="s">
        <v>412</v>
      </c>
      <c r="S5514" t="s">
        <v>20</v>
      </c>
    </row>
    <row r="5515" spans="1:19" x14ac:dyDescent="0.2">
      <c r="A5515" t="s">
        <v>4864</v>
      </c>
      <c r="B5515" t="s">
        <v>799</v>
      </c>
      <c r="C5515">
        <v>2001</v>
      </c>
      <c r="D5515" s="1" t="d">
        <v>2016-10-07</v>
      </c>
      <c r="E5515" s="1" t="str">
        <f t="shared" si="172"/>
        <v>2016</v>
      </c>
      <c r="F5515" s="1" t="str">
        <f t="shared" si="173"/>
        <v>Oct</v>
      </c>
      <c r="G5515" t="s">
        <v>101</v>
      </c>
      <c r="H5515" t="s">
        <v>151</v>
      </c>
      <c r="I5515">
        <v>0</v>
      </c>
      <c r="J5515">
        <v>0</v>
      </c>
      <c r="K5515">
        <v>0.33</v>
      </c>
      <c r="L5515">
        <v>0</v>
      </c>
      <c r="M5515">
        <v>0.33</v>
      </c>
    </row>
    <row r="5516" spans="1:19" x14ac:dyDescent="0.2">
      <c r="A5516" t="s">
        <v>4865</v>
      </c>
      <c r="B5516" t="s">
        <v>159</v>
      </c>
      <c r="C5516">
        <v>2006</v>
      </c>
      <c r="D5516" s="1" t="d">
        <v>1996-04-03</v>
      </c>
      <c r="E5516" s="1" t="str">
        <f t="shared" si="172"/>
        <v>1996</v>
      </c>
      <c r="F5516" s="1" t="str">
        <f t="shared" si="173"/>
        <v>Apr</v>
      </c>
      <c r="G5516" t="s">
        <v>34</v>
      </c>
      <c r="H5516" t="s">
        <v>222</v>
      </c>
      <c r="I5516">
        <v>0.26</v>
      </c>
      <c r="J5516">
        <v>0</v>
      </c>
      <c r="K5516">
        <v>0.03</v>
      </c>
      <c r="L5516">
        <v>0.03</v>
      </c>
      <c r="M5516">
        <v>0.33</v>
      </c>
      <c r="N5516">
        <v>75</v>
      </c>
      <c r="O5516">
        <v>27</v>
      </c>
      <c r="P5516" t="s">
        <v>203</v>
      </c>
      <c r="R5516" t="s">
        <v>4866</v>
      </c>
      <c r="S5516" t="s">
        <v>88</v>
      </c>
    </row>
    <row r="5517" spans="1:19" x14ac:dyDescent="0.2">
      <c r="A5517" t="s">
        <v>4867</v>
      </c>
      <c r="B5517" t="s">
        <v>104</v>
      </c>
      <c r="C5517">
        <v>2000</v>
      </c>
      <c r="D5517" s="1" t="d">
        <v>2019-01-16</v>
      </c>
      <c r="E5517" s="1" t="str">
        <f t="shared" si="172"/>
        <v>2019</v>
      </c>
      <c r="F5517" s="1" t="str">
        <f t="shared" si="173"/>
        <v>Jan</v>
      </c>
      <c r="G5517" t="s">
        <v>18</v>
      </c>
      <c r="H5517" t="s">
        <v>68</v>
      </c>
      <c r="I5517">
        <v>0.18</v>
      </c>
      <c r="J5517">
        <v>0.12</v>
      </c>
      <c r="K5517">
        <v>0</v>
      </c>
      <c r="L5517">
        <v>0.02</v>
      </c>
      <c r="M5517">
        <v>0.33</v>
      </c>
      <c r="N5517">
        <v>69</v>
      </c>
      <c r="O5517">
        <v>9</v>
      </c>
      <c r="P5517" t="s">
        <v>203</v>
      </c>
      <c r="R5517" t="s">
        <v>2144</v>
      </c>
      <c r="S5517" t="s">
        <v>20</v>
      </c>
    </row>
    <row r="5518" spans="1:19" x14ac:dyDescent="0.2">
      <c r="A5518" t="s">
        <v>4868</v>
      </c>
      <c r="B5518" t="s">
        <v>64</v>
      </c>
      <c r="C5518">
        <v>2003</v>
      </c>
      <c r="D5518" s="1" t="d">
        <v>2018-06-16</v>
      </c>
      <c r="E5518" s="1" t="str">
        <f t="shared" si="172"/>
        <v>2018</v>
      </c>
      <c r="F5518" s="1" t="str">
        <f t="shared" si="173"/>
        <v>Jun</v>
      </c>
      <c r="G5518" t="s">
        <v>34</v>
      </c>
      <c r="H5518" t="s">
        <v>484</v>
      </c>
      <c r="I5518">
        <v>0.24</v>
      </c>
      <c r="J5518">
        <v>0.09</v>
      </c>
      <c r="K5518">
        <v>0</v>
      </c>
      <c r="L5518">
        <v>0.01</v>
      </c>
      <c r="M5518">
        <v>0.33</v>
      </c>
      <c r="N5518">
        <v>55</v>
      </c>
      <c r="O5518">
        <v>4</v>
      </c>
      <c r="P5518">
        <v>7.8</v>
      </c>
      <c r="Q5518">
        <v>6</v>
      </c>
      <c r="R5518" t="s">
        <v>1708</v>
      </c>
      <c r="S5518" t="s">
        <v>20</v>
      </c>
    </row>
    <row r="5519" spans="1:19" x14ac:dyDescent="0.2">
      <c r="A5519" t="s">
        <v>4869</v>
      </c>
      <c r="B5519" t="s">
        <v>189</v>
      </c>
      <c r="C5519">
        <v>2005</v>
      </c>
      <c r="D5519" s="1" t="d">
        <v>2008-09-26</v>
      </c>
      <c r="E5519" s="1" t="str">
        <f t="shared" si="172"/>
        <v>2008</v>
      </c>
      <c r="F5519" s="1" t="str">
        <f t="shared" si="173"/>
        <v>Sep</v>
      </c>
      <c r="G5519" t="s">
        <v>86</v>
      </c>
      <c r="H5519" t="s">
        <v>2117</v>
      </c>
      <c r="I5519">
        <v>0</v>
      </c>
      <c r="J5519">
        <v>0</v>
      </c>
      <c r="K5519">
        <v>0.32</v>
      </c>
      <c r="L5519">
        <v>0.01</v>
      </c>
      <c r="M5519">
        <v>0.33</v>
      </c>
    </row>
    <row r="5520" spans="1:19" x14ac:dyDescent="0.2">
      <c r="A5520" t="s">
        <v>1508</v>
      </c>
      <c r="B5520" t="s">
        <v>148</v>
      </c>
      <c r="C5520">
        <v>2012</v>
      </c>
      <c r="D5520" s="1" t="d">
        <v>2013-03-10</v>
      </c>
      <c r="E5520" s="1" t="str">
        <f t="shared" si="172"/>
        <v>2013</v>
      </c>
      <c r="F5520" s="1" t="str">
        <f t="shared" si="173"/>
        <v>Mar</v>
      </c>
      <c r="G5520" t="s">
        <v>50</v>
      </c>
      <c r="H5520" t="s">
        <v>134</v>
      </c>
      <c r="I5520">
        <v>0.14000000000000001</v>
      </c>
      <c r="J5520">
        <v>0.15</v>
      </c>
      <c r="K5520">
        <v>0</v>
      </c>
      <c r="L5520">
        <v>0.04</v>
      </c>
      <c r="M5520">
        <v>0.33</v>
      </c>
      <c r="N5520">
        <v>55</v>
      </c>
      <c r="O5520">
        <v>30</v>
      </c>
      <c r="P5520">
        <v>5.4</v>
      </c>
      <c r="Q5520">
        <v>599</v>
      </c>
      <c r="R5520" t="s">
        <v>1509</v>
      </c>
      <c r="S5520" t="s">
        <v>53</v>
      </c>
    </row>
    <row r="5521" spans="1:19" x14ac:dyDescent="0.2">
      <c r="A5521" t="s">
        <v>4870</v>
      </c>
      <c r="B5521" t="s">
        <v>57</v>
      </c>
      <c r="C5521">
        <v>1991</v>
      </c>
      <c r="D5521" s="1" t="d">
        <v>2010-12-15</v>
      </c>
      <c r="E5521" s="1" t="str">
        <f t="shared" si="172"/>
        <v>2010</v>
      </c>
      <c r="F5521" s="1" t="str">
        <f t="shared" si="173"/>
        <v>Dec</v>
      </c>
      <c r="G5521" t="s">
        <v>272</v>
      </c>
      <c r="H5521" t="s">
        <v>372</v>
      </c>
      <c r="I5521">
        <v>0</v>
      </c>
      <c r="J5521">
        <v>0</v>
      </c>
      <c r="K5521">
        <v>0.33</v>
      </c>
      <c r="L5521">
        <v>0</v>
      </c>
      <c r="M5521">
        <v>0.33</v>
      </c>
    </row>
    <row r="5522" spans="1:19" x14ac:dyDescent="0.2">
      <c r="A5522" t="s">
        <v>1363</v>
      </c>
      <c r="B5522" t="s">
        <v>189</v>
      </c>
      <c r="C5522">
        <v>2005</v>
      </c>
      <c r="D5522" s="1" t="d">
        <v>1997-04-23</v>
      </c>
      <c r="E5522" s="1" t="str">
        <f t="shared" si="172"/>
        <v>1997</v>
      </c>
      <c r="F5522" s="1" t="str">
        <f t="shared" si="173"/>
        <v>Apr</v>
      </c>
      <c r="G5522" t="s">
        <v>18</v>
      </c>
      <c r="H5522" t="s">
        <v>134</v>
      </c>
      <c r="I5522">
        <v>0.25</v>
      </c>
      <c r="J5522">
        <v>7.0000000000000007E-2</v>
      </c>
      <c r="K5522">
        <v>0</v>
      </c>
      <c r="L5522">
        <v>0.01</v>
      </c>
      <c r="M5522">
        <v>0.33</v>
      </c>
      <c r="N5522">
        <v>88</v>
      </c>
      <c r="O5522">
        <v>20</v>
      </c>
      <c r="P5522">
        <v>8.6999999999999993</v>
      </c>
      <c r="Q5522">
        <v>16</v>
      </c>
      <c r="R5522" t="s">
        <v>135</v>
      </c>
      <c r="S5522" t="s">
        <v>20</v>
      </c>
    </row>
    <row r="5523" spans="1:19" x14ac:dyDescent="0.2">
      <c r="A5523" t="s">
        <v>4871</v>
      </c>
      <c r="B5523" t="s">
        <v>32</v>
      </c>
      <c r="C5523">
        <v>2007</v>
      </c>
      <c r="D5523" s="1" t="d">
        <v>2016-10-11</v>
      </c>
      <c r="E5523" s="1" t="str">
        <f t="shared" si="172"/>
        <v>2016</v>
      </c>
      <c r="F5523" s="1" t="str">
        <f t="shared" si="173"/>
        <v>Oct</v>
      </c>
      <c r="G5523" t="s">
        <v>34</v>
      </c>
      <c r="H5523" t="s">
        <v>2927</v>
      </c>
      <c r="I5523">
        <v>0</v>
      </c>
      <c r="J5523">
        <v>0</v>
      </c>
      <c r="K5523">
        <v>0.33</v>
      </c>
      <c r="L5523">
        <v>0</v>
      </c>
      <c r="M5523">
        <v>0.33</v>
      </c>
    </row>
    <row r="5524" spans="1:19" x14ac:dyDescent="0.2">
      <c r="A5524" t="s">
        <v>4872</v>
      </c>
      <c r="B5524" t="s">
        <v>17</v>
      </c>
      <c r="C5524">
        <v>2007</v>
      </c>
      <c r="D5524" s="1" t="d">
        <v>2007-09-25</v>
      </c>
      <c r="E5524" s="1" t="str">
        <f t="shared" si="172"/>
        <v>2007</v>
      </c>
      <c r="F5524" s="1" t="str">
        <f t="shared" si="173"/>
        <v>Sep</v>
      </c>
      <c r="G5524" t="s">
        <v>18</v>
      </c>
      <c r="H5524" t="s">
        <v>134</v>
      </c>
      <c r="I5524">
        <v>0.28999999999999998</v>
      </c>
      <c r="J5524">
        <v>0.01</v>
      </c>
      <c r="K5524">
        <v>0</v>
      </c>
      <c r="L5524">
        <v>0.03</v>
      </c>
      <c r="M5524">
        <v>0.33</v>
      </c>
      <c r="N5524">
        <v>74</v>
      </c>
      <c r="O5524">
        <v>52</v>
      </c>
      <c r="P5524">
        <v>8.1</v>
      </c>
      <c r="Q5524">
        <v>60</v>
      </c>
      <c r="R5524" t="s">
        <v>1275</v>
      </c>
      <c r="S5524" t="s">
        <v>20</v>
      </c>
    </row>
    <row r="5525" spans="1:19" x14ac:dyDescent="0.2">
      <c r="A5525" t="s">
        <v>4873</v>
      </c>
      <c r="B5525" t="s">
        <v>104</v>
      </c>
      <c r="C5525">
        <v>1997</v>
      </c>
      <c r="D5525" s="1" t="d">
        <v>2005-11-08</v>
      </c>
      <c r="E5525" s="1" t="str">
        <f t="shared" si="172"/>
        <v>2005</v>
      </c>
      <c r="F5525" s="1" t="str">
        <f t="shared" si="173"/>
        <v>Nov</v>
      </c>
      <c r="G5525" t="s">
        <v>34</v>
      </c>
      <c r="H5525" t="s">
        <v>2756</v>
      </c>
      <c r="I5525">
        <v>0</v>
      </c>
      <c r="J5525">
        <v>0</v>
      </c>
      <c r="K5525">
        <v>0.31</v>
      </c>
      <c r="L5525">
        <v>0.02</v>
      </c>
      <c r="M5525">
        <v>0.33</v>
      </c>
    </row>
    <row r="5526" spans="1:19" x14ac:dyDescent="0.2">
      <c r="A5526" t="s">
        <v>4874</v>
      </c>
      <c r="B5526" t="s">
        <v>1015</v>
      </c>
      <c r="C5526">
        <v>2013</v>
      </c>
      <c r="D5526" s="1" t="d">
        <v>2003-11-12</v>
      </c>
      <c r="E5526" s="1" t="str">
        <f t="shared" si="172"/>
        <v>2003</v>
      </c>
      <c r="F5526" s="1" t="str">
        <f t="shared" si="173"/>
        <v>Nov</v>
      </c>
      <c r="G5526" t="s">
        <v>34</v>
      </c>
      <c r="H5526" t="s">
        <v>2780</v>
      </c>
      <c r="I5526">
        <v>0.09</v>
      </c>
      <c r="J5526">
        <v>0.05</v>
      </c>
      <c r="K5526">
        <v>0.15</v>
      </c>
      <c r="L5526">
        <v>0.04</v>
      </c>
      <c r="M5526">
        <v>0.33</v>
      </c>
      <c r="N5526">
        <v>80</v>
      </c>
      <c r="O5526">
        <v>55</v>
      </c>
      <c r="P5526">
        <v>8.1</v>
      </c>
      <c r="Q5526">
        <v>235</v>
      </c>
      <c r="R5526" t="s">
        <v>4215</v>
      </c>
      <c r="S5526" t="s">
        <v>53</v>
      </c>
    </row>
    <row r="5527" spans="1:19" x14ac:dyDescent="0.2">
      <c r="A5527" t="s">
        <v>4875</v>
      </c>
      <c r="B5527" t="s">
        <v>104</v>
      </c>
      <c r="C5527">
        <v>1996</v>
      </c>
      <c r="D5527" s="1" t="d">
        <v>2001-03-10</v>
      </c>
      <c r="E5527" s="1" t="str">
        <f t="shared" si="172"/>
        <v>2001</v>
      </c>
      <c r="F5527" s="1" t="str">
        <f t="shared" si="173"/>
        <v>Mar</v>
      </c>
      <c r="G5527" t="s">
        <v>18</v>
      </c>
      <c r="H5527" t="s">
        <v>134</v>
      </c>
      <c r="I5527">
        <v>0.16</v>
      </c>
      <c r="J5527">
        <v>0.11</v>
      </c>
      <c r="K5527">
        <v>0.04</v>
      </c>
      <c r="L5527">
        <v>0.02</v>
      </c>
      <c r="M5527">
        <v>0.33</v>
      </c>
    </row>
    <row r="5528" spans="1:19" x14ac:dyDescent="0.2">
      <c r="A5528" t="s">
        <v>2682</v>
      </c>
      <c r="B5528" t="s">
        <v>49</v>
      </c>
      <c r="C5528">
        <v>2009</v>
      </c>
      <c r="D5528" s="1" t="d">
        <v>2003-08-14</v>
      </c>
      <c r="E5528" s="1" t="str">
        <f t="shared" si="172"/>
        <v>2003</v>
      </c>
      <c r="F5528" s="1" t="str">
        <f t="shared" si="173"/>
        <v>Aug</v>
      </c>
      <c r="G5528" t="s">
        <v>50</v>
      </c>
      <c r="H5528" t="s">
        <v>134</v>
      </c>
      <c r="I5528">
        <v>0.15</v>
      </c>
      <c r="J5528">
        <v>0.12</v>
      </c>
      <c r="K5528">
        <v>0</v>
      </c>
      <c r="L5528">
        <v>0.05</v>
      </c>
      <c r="M5528">
        <v>0.33</v>
      </c>
      <c r="N5528">
        <v>66</v>
      </c>
      <c r="O5528">
        <v>35</v>
      </c>
      <c r="P5528">
        <v>7.1</v>
      </c>
      <c r="Q5528">
        <v>17</v>
      </c>
      <c r="R5528" t="s">
        <v>1489</v>
      </c>
      <c r="S5528" t="s">
        <v>112</v>
      </c>
    </row>
    <row r="5529" spans="1:19" x14ac:dyDescent="0.2">
      <c r="A5529" t="s">
        <v>1902</v>
      </c>
      <c r="B5529" t="s">
        <v>49</v>
      </c>
      <c r="C5529">
        <v>2014</v>
      </c>
      <c r="D5529" s="1" t="d">
        <v>2003-10-27</v>
      </c>
      <c r="E5529" s="1" t="str">
        <f t="shared" si="172"/>
        <v>2003</v>
      </c>
      <c r="F5529" s="1" t="str">
        <f t="shared" si="173"/>
        <v>Oct</v>
      </c>
      <c r="G5529" t="s">
        <v>37</v>
      </c>
      <c r="H5529" t="s">
        <v>151</v>
      </c>
      <c r="I5529">
        <v>0.12</v>
      </c>
      <c r="J5529">
        <v>0.16</v>
      </c>
      <c r="K5529">
        <v>0</v>
      </c>
      <c r="L5529">
        <v>0.05</v>
      </c>
      <c r="M5529">
        <v>0.33</v>
      </c>
      <c r="P5529">
        <v>8.3000000000000007</v>
      </c>
      <c r="Q5529">
        <v>111</v>
      </c>
      <c r="R5529" t="s">
        <v>1103</v>
      </c>
      <c r="S5529" t="s">
        <v>53</v>
      </c>
    </row>
    <row r="5530" spans="1:19" x14ac:dyDescent="0.2">
      <c r="A5530" t="s">
        <v>4876</v>
      </c>
      <c r="B5530" t="s">
        <v>55</v>
      </c>
      <c r="C5530">
        <v>2007</v>
      </c>
      <c r="D5530" s="1" t="d">
        <v>2003-04-12</v>
      </c>
      <c r="E5530" s="1" t="str">
        <f t="shared" si="172"/>
        <v>2003</v>
      </c>
      <c r="F5530" s="1" t="str">
        <f t="shared" si="173"/>
        <v>Apr</v>
      </c>
      <c r="G5530" t="s">
        <v>50</v>
      </c>
      <c r="H5530" t="s">
        <v>933</v>
      </c>
      <c r="I5530">
        <v>0</v>
      </c>
      <c r="J5530">
        <v>0</v>
      </c>
      <c r="K5530">
        <v>0.33</v>
      </c>
      <c r="L5530">
        <v>0</v>
      </c>
      <c r="M5530">
        <v>0.33</v>
      </c>
    </row>
    <row r="5531" spans="1:19" x14ac:dyDescent="0.2">
      <c r="A5531" t="s">
        <v>4877</v>
      </c>
      <c r="B5531" t="s">
        <v>189</v>
      </c>
      <c r="C5531">
        <v>2006</v>
      </c>
      <c r="D5531" s="1" t="d">
        <v>2022-11-20</v>
      </c>
      <c r="E5531" s="1" t="str">
        <f t="shared" si="172"/>
        <v>2022</v>
      </c>
      <c r="F5531" s="1" t="str">
        <f t="shared" si="173"/>
        <v>Nov</v>
      </c>
      <c r="G5531" t="s">
        <v>50</v>
      </c>
      <c r="H5531" t="s">
        <v>484</v>
      </c>
      <c r="I5531">
        <v>0.25</v>
      </c>
      <c r="J5531">
        <v>7.0000000000000007E-2</v>
      </c>
      <c r="K5531">
        <v>0</v>
      </c>
      <c r="L5531">
        <v>0.01</v>
      </c>
      <c r="M5531">
        <v>0.33</v>
      </c>
      <c r="N5531">
        <v>63</v>
      </c>
      <c r="O5531">
        <v>11</v>
      </c>
      <c r="P5531">
        <v>6.9</v>
      </c>
      <c r="Q5531">
        <v>11</v>
      </c>
      <c r="R5531" t="s">
        <v>1241</v>
      </c>
      <c r="S5531" t="s">
        <v>112</v>
      </c>
    </row>
    <row r="5532" spans="1:19" x14ac:dyDescent="0.2">
      <c r="A5532" t="s">
        <v>4878</v>
      </c>
      <c r="B5532" t="s">
        <v>17</v>
      </c>
      <c r="C5532">
        <v>2010</v>
      </c>
      <c r="D5532" s="1" t="d">
        <v>2000-08-05</v>
      </c>
      <c r="E5532" s="1" t="str">
        <f t="shared" si="172"/>
        <v>2000</v>
      </c>
      <c r="F5532" s="1" t="str">
        <f t="shared" si="173"/>
        <v>Aug</v>
      </c>
      <c r="G5532" t="s">
        <v>34</v>
      </c>
      <c r="H5532" t="s">
        <v>234</v>
      </c>
      <c r="I5532">
        <v>0.28999999999999998</v>
      </c>
      <c r="J5532">
        <v>0.02</v>
      </c>
      <c r="K5532">
        <v>0</v>
      </c>
      <c r="L5532">
        <v>0.02</v>
      </c>
      <c r="M5532">
        <v>0.33</v>
      </c>
      <c r="N5532">
        <v>65</v>
      </c>
      <c r="O5532">
        <v>5</v>
      </c>
      <c r="P5532" t="s">
        <v>203</v>
      </c>
      <c r="R5532" t="s">
        <v>4879</v>
      </c>
      <c r="S5532" t="s">
        <v>88</v>
      </c>
    </row>
    <row r="5533" spans="1:19" x14ac:dyDescent="0.2">
      <c r="A5533" t="s">
        <v>2899</v>
      </c>
      <c r="B5533" t="s">
        <v>17</v>
      </c>
      <c r="C5533">
        <v>2008</v>
      </c>
      <c r="D5533" s="1" t="d">
        <v>2007-08-20</v>
      </c>
      <c r="E5533" s="1" t="str">
        <f t="shared" si="172"/>
        <v>2007</v>
      </c>
      <c r="F5533" s="1" t="str">
        <f t="shared" si="173"/>
        <v>Aug</v>
      </c>
      <c r="G5533" t="s">
        <v>24</v>
      </c>
      <c r="H5533" t="s">
        <v>484</v>
      </c>
      <c r="I5533">
        <v>0.28000000000000003</v>
      </c>
      <c r="J5533">
        <v>0.02</v>
      </c>
      <c r="K5533">
        <v>0</v>
      </c>
      <c r="L5533">
        <v>0.02</v>
      </c>
      <c r="M5533">
        <v>0.33</v>
      </c>
      <c r="N5533">
        <v>70</v>
      </c>
      <c r="O5533">
        <v>7</v>
      </c>
      <c r="P5533">
        <v>8.3000000000000007</v>
      </c>
      <c r="Q5533">
        <v>9</v>
      </c>
      <c r="R5533" t="s">
        <v>807</v>
      </c>
      <c r="S5533" t="s">
        <v>20</v>
      </c>
    </row>
    <row r="5534" spans="1:19" x14ac:dyDescent="0.2">
      <c r="A5534" t="s">
        <v>4880</v>
      </c>
      <c r="B5534">
        <v>2600</v>
      </c>
      <c r="C5534">
        <v>1983</v>
      </c>
      <c r="D5534" s="1" t="d">
        <v>1990-02-24</v>
      </c>
      <c r="E5534" s="1" t="str">
        <f t="shared" si="172"/>
        <v>1990</v>
      </c>
      <c r="F5534" s="1" t="str">
        <f t="shared" si="173"/>
        <v>Feb</v>
      </c>
      <c r="G5534" t="s">
        <v>50</v>
      </c>
      <c r="H5534" t="s">
        <v>889</v>
      </c>
      <c r="I5534">
        <v>0.31</v>
      </c>
      <c r="J5534">
        <v>0.02</v>
      </c>
      <c r="K5534">
        <v>0</v>
      </c>
      <c r="L5534">
        <v>0</v>
      </c>
      <c r="M5534">
        <v>0.33</v>
      </c>
    </row>
    <row r="5535" spans="1:19" x14ac:dyDescent="0.2">
      <c r="A5535" t="s">
        <v>4881</v>
      </c>
      <c r="B5535" t="s">
        <v>49</v>
      </c>
      <c r="C5535">
        <v>2012</v>
      </c>
      <c r="D5535" s="1" t="d">
        <v>1997-07-04</v>
      </c>
      <c r="E5535" s="1" t="str">
        <f t="shared" si="172"/>
        <v>1997</v>
      </c>
      <c r="F5535" s="1" t="str">
        <f t="shared" si="173"/>
        <v>Jul</v>
      </c>
      <c r="G5535" t="s">
        <v>50</v>
      </c>
      <c r="H5535" t="s">
        <v>151</v>
      </c>
      <c r="I5535">
        <v>0.09</v>
      </c>
      <c r="J5535">
        <v>7.0000000000000007E-2</v>
      </c>
      <c r="K5535">
        <v>0.14000000000000001</v>
      </c>
      <c r="L5535">
        <v>0.03</v>
      </c>
      <c r="M5535">
        <v>0.33</v>
      </c>
      <c r="N5535">
        <v>72</v>
      </c>
      <c r="O5535">
        <v>33</v>
      </c>
      <c r="P5535">
        <v>8.1999999999999993</v>
      </c>
      <c r="Q5535">
        <v>179</v>
      </c>
      <c r="R5535" t="s">
        <v>151</v>
      </c>
      <c r="S5535" t="s">
        <v>53</v>
      </c>
    </row>
    <row r="5536" spans="1:19" x14ac:dyDescent="0.2">
      <c r="A5536" t="s">
        <v>3036</v>
      </c>
      <c r="B5536" t="s">
        <v>189</v>
      </c>
      <c r="C5536">
        <v>2005</v>
      </c>
      <c r="D5536" s="1" t="d">
        <v>2016-10-20</v>
      </c>
      <c r="E5536" s="1" t="str">
        <f t="shared" si="172"/>
        <v>2016</v>
      </c>
      <c r="F5536" s="1" t="str">
        <f t="shared" si="173"/>
        <v>Oct</v>
      </c>
      <c r="G5536" t="s">
        <v>18</v>
      </c>
      <c r="H5536" t="s">
        <v>134</v>
      </c>
      <c r="I5536">
        <v>0.25</v>
      </c>
      <c r="J5536">
        <v>7.0000000000000007E-2</v>
      </c>
      <c r="K5536">
        <v>0</v>
      </c>
      <c r="L5536">
        <v>0.01</v>
      </c>
      <c r="M5536">
        <v>0.33</v>
      </c>
      <c r="N5536">
        <v>76</v>
      </c>
      <c r="O5536">
        <v>14</v>
      </c>
      <c r="P5536" t="s">
        <v>203</v>
      </c>
      <c r="R5536" t="s">
        <v>193</v>
      </c>
      <c r="S5536" t="s">
        <v>20</v>
      </c>
    </row>
    <row r="5537" spans="1:19" x14ac:dyDescent="0.2">
      <c r="A5537" t="s">
        <v>4882</v>
      </c>
      <c r="B5537">
        <v>2600</v>
      </c>
      <c r="C5537">
        <v>1981</v>
      </c>
      <c r="D5537" s="1" t="d">
        <v>1990-05-31</v>
      </c>
      <c r="E5537" s="1" t="str">
        <f t="shared" si="172"/>
        <v>1990</v>
      </c>
      <c r="F5537" s="1" t="str">
        <f t="shared" si="173"/>
        <v>May</v>
      </c>
      <c r="G5537" t="s">
        <v>50</v>
      </c>
      <c r="H5537" t="s">
        <v>4883</v>
      </c>
      <c r="I5537">
        <v>0.3</v>
      </c>
      <c r="J5537">
        <v>0.02</v>
      </c>
      <c r="K5537">
        <v>0</v>
      </c>
      <c r="L5537">
        <v>0</v>
      </c>
      <c r="M5537">
        <v>0.33</v>
      </c>
    </row>
    <row r="5538" spans="1:19" x14ac:dyDescent="0.2">
      <c r="A5538" t="s">
        <v>4884</v>
      </c>
      <c r="B5538" t="s">
        <v>64</v>
      </c>
      <c r="C5538">
        <v>2005</v>
      </c>
      <c r="D5538" s="1" t="d">
        <v>2017-04-15</v>
      </c>
      <c r="E5538" s="1" t="str">
        <f t="shared" si="172"/>
        <v>2017</v>
      </c>
      <c r="F5538" s="1" t="str">
        <f t="shared" si="173"/>
        <v>Apr</v>
      </c>
      <c r="G5538" t="s">
        <v>30</v>
      </c>
      <c r="H5538" t="s">
        <v>19</v>
      </c>
      <c r="I5538">
        <v>0.12</v>
      </c>
      <c r="J5538">
        <v>0.04</v>
      </c>
      <c r="K5538">
        <v>0.16</v>
      </c>
      <c r="L5538">
        <v>0.01</v>
      </c>
      <c r="M5538">
        <v>0.33</v>
      </c>
      <c r="N5538">
        <v>74</v>
      </c>
      <c r="O5538">
        <v>14</v>
      </c>
      <c r="P5538" t="s">
        <v>203</v>
      </c>
      <c r="R5538" t="s">
        <v>270</v>
      </c>
      <c r="S5538" t="s">
        <v>20</v>
      </c>
    </row>
    <row r="5539" spans="1:19" x14ac:dyDescent="0.2">
      <c r="A5539" t="s">
        <v>4885</v>
      </c>
      <c r="B5539" t="s">
        <v>17</v>
      </c>
      <c r="C5539">
        <v>2010</v>
      </c>
      <c r="D5539" s="1" t="d">
        <v>1998-09-12</v>
      </c>
      <c r="E5539" s="1" t="str">
        <f t="shared" si="172"/>
        <v>1998</v>
      </c>
      <c r="F5539" s="1" t="str">
        <f t="shared" si="173"/>
        <v>Sep</v>
      </c>
      <c r="G5539" t="s">
        <v>34</v>
      </c>
      <c r="H5539" t="s">
        <v>1207</v>
      </c>
      <c r="I5539">
        <v>0.31</v>
      </c>
      <c r="J5539">
        <v>0</v>
      </c>
      <c r="K5539">
        <v>0</v>
      </c>
      <c r="L5539">
        <v>0.02</v>
      </c>
      <c r="M5539">
        <v>0.33</v>
      </c>
      <c r="P5539" t="s">
        <v>203</v>
      </c>
      <c r="R5539" t="s">
        <v>1207</v>
      </c>
      <c r="S5539" t="s">
        <v>112</v>
      </c>
    </row>
    <row r="5540" spans="1:19" x14ac:dyDescent="0.2">
      <c r="A5540" t="s">
        <v>4886</v>
      </c>
      <c r="B5540" t="s">
        <v>44</v>
      </c>
      <c r="C5540">
        <v>2010</v>
      </c>
      <c r="D5540" s="1" t="d">
        <v>1996-12-01</v>
      </c>
      <c r="E5540" s="1" t="str">
        <f t="shared" si="172"/>
        <v>1996</v>
      </c>
      <c r="F5540" s="1" t="str">
        <f t="shared" si="173"/>
        <v>Dec</v>
      </c>
      <c r="G5540" t="s">
        <v>18</v>
      </c>
      <c r="H5540" t="s">
        <v>128</v>
      </c>
      <c r="I5540">
        <v>0.27</v>
      </c>
      <c r="J5540">
        <v>0.04</v>
      </c>
      <c r="K5540">
        <v>0</v>
      </c>
      <c r="L5540">
        <v>0.02</v>
      </c>
      <c r="M5540">
        <v>0.33</v>
      </c>
      <c r="N5540">
        <v>26</v>
      </c>
      <c r="O5540">
        <v>16</v>
      </c>
      <c r="P5540">
        <v>3.7</v>
      </c>
      <c r="Q5540">
        <v>9</v>
      </c>
      <c r="R5540" t="s">
        <v>4887</v>
      </c>
      <c r="S5540" t="s">
        <v>112</v>
      </c>
    </row>
    <row r="5541" spans="1:19" x14ac:dyDescent="0.2">
      <c r="A5541" t="s">
        <v>4888</v>
      </c>
      <c r="B5541" t="s">
        <v>104</v>
      </c>
      <c r="C5541">
        <v>1995</v>
      </c>
      <c r="D5541" s="1" t="d">
        <v>2016-01-30</v>
      </c>
      <c r="E5541" s="1" t="str">
        <f t="shared" si="172"/>
        <v>2016</v>
      </c>
      <c r="F5541" s="1" t="str">
        <f t="shared" si="173"/>
        <v>Jan</v>
      </c>
      <c r="G5541" t="s">
        <v>86</v>
      </c>
      <c r="H5541" t="s">
        <v>2117</v>
      </c>
      <c r="I5541">
        <v>0</v>
      </c>
      <c r="J5541">
        <v>0</v>
      </c>
      <c r="K5541">
        <v>0.3</v>
      </c>
      <c r="L5541">
        <v>0.02</v>
      </c>
      <c r="M5541">
        <v>0.33</v>
      </c>
    </row>
    <row r="5542" spans="1:19" x14ac:dyDescent="0.2">
      <c r="A5542" t="s">
        <v>2181</v>
      </c>
      <c r="B5542" t="s">
        <v>159</v>
      </c>
      <c r="C5542">
        <v>2009</v>
      </c>
      <c r="D5542" s="1" t="d">
        <v>1993-08-05</v>
      </c>
      <c r="E5542" s="1" t="str">
        <f t="shared" si="172"/>
        <v>1993</v>
      </c>
      <c r="F5542" s="1" t="str">
        <f t="shared" si="173"/>
        <v>Aug</v>
      </c>
      <c r="G5542" t="s">
        <v>18</v>
      </c>
      <c r="H5542" t="s">
        <v>51</v>
      </c>
      <c r="I5542">
        <v>0.3</v>
      </c>
      <c r="J5542">
        <v>0</v>
      </c>
      <c r="K5542">
        <v>0</v>
      </c>
      <c r="L5542">
        <v>0.03</v>
      </c>
      <c r="M5542">
        <v>0.33</v>
      </c>
      <c r="P5542">
        <v>8.1</v>
      </c>
      <c r="Q5542">
        <v>13</v>
      </c>
      <c r="R5542" t="s">
        <v>426</v>
      </c>
      <c r="S5542" t="s">
        <v>20</v>
      </c>
    </row>
    <row r="5543" spans="1:19" x14ac:dyDescent="0.2">
      <c r="A5543" t="s">
        <v>4003</v>
      </c>
      <c r="B5543" t="s">
        <v>137</v>
      </c>
      <c r="C5543">
        <v>2006</v>
      </c>
      <c r="D5543" s="1" t="d">
        <v>1998-10-14</v>
      </c>
      <c r="E5543" s="1" t="str">
        <f t="shared" si="172"/>
        <v>1998</v>
      </c>
      <c r="F5543" s="1" t="str">
        <f t="shared" si="173"/>
        <v>Oct</v>
      </c>
      <c r="G5543" t="s">
        <v>18</v>
      </c>
      <c r="H5543" t="s">
        <v>51</v>
      </c>
      <c r="I5543">
        <v>0.24</v>
      </c>
      <c r="J5543">
        <v>7.0000000000000007E-2</v>
      </c>
      <c r="K5543">
        <v>0</v>
      </c>
      <c r="L5543">
        <v>0.01</v>
      </c>
      <c r="M5543">
        <v>0.33</v>
      </c>
      <c r="N5543">
        <v>71</v>
      </c>
      <c r="O5543">
        <v>21</v>
      </c>
      <c r="P5543">
        <v>5.7</v>
      </c>
      <c r="Q5543">
        <v>12</v>
      </c>
      <c r="R5543" t="s">
        <v>1433</v>
      </c>
      <c r="S5543" t="s">
        <v>20</v>
      </c>
    </row>
    <row r="5544" spans="1:19" x14ac:dyDescent="0.2">
      <c r="A5544" t="s">
        <v>4889</v>
      </c>
      <c r="B5544" t="s">
        <v>44</v>
      </c>
      <c r="C5544">
        <v>2008</v>
      </c>
      <c r="D5544" s="1" t="d">
        <v>2021-05-16</v>
      </c>
      <c r="E5544" s="1" t="str">
        <f t="shared" si="172"/>
        <v>2021</v>
      </c>
      <c r="F5544" s="1" t="str">
        <f t="shared" si="173"/>
        <v>May</v>
      </c>
      <c r="G5544" t="s">
        <v>50</v>
      </c>
      <c r="H5544" t="s">
        <v>151</v>
      </c>
      <c r="I5544">
        <v>0.19</v>
      </c>
      <c r="J5544">
        <v>0.11</v>
      </c>
      <c r="K5544">
        <v>0</v>
      </c>
      <c r="L5544">
        <v>0.03</v>
      </c>
      <c r="M5544">
        <v>0.33</v>
      </c>
      <c r="N5544">
        <v>45</v>
      </c>
      <c r="O5544">
        <v>33</v>
      </c>
      <c r="P5544">
        <v>5.8</v>
      </c>
      <c r="Q5544">
        <v>33</v>
      </c>
      <c r="R5544" t="s">
        <v>2911</v>
      </c>
      <c r="S5544" t="s">
        <v>53</v>
      </c>
    </row>
    <row r="5545" spans="1:19" x14ac:dyDescent="0.2">
      <c r="A5545" t="s">
        <v>4890</v>
      </c>
      <c r="B5545" t="s">
        <v>55</v>
      </c>
      <c r="C5545">
        <v>2004</v>
      </c>
      <c r="D5545" s="1" t="d">
        <v>1990-02-23</v>
      </c>
      <c r="E5545" s="1" t="str">
        <f t="shared" si="172"/>
        <v>1990</v>
      </c>
      <c r="F5545" s="1" t="str">
        <f t="shared" si="173"/>
        <v>Feb</v>
      </c>
      <c r="G5545" t="s">
        <v>34</v>
      </c>
      <c r="H5545" t="s">
        <v>2035</v>
      </c>
      <c r="I5545">
        <v>0.16</v>
      </c>
      <c r="J5545">
        <v>0.12</v>
      </c>
      <c r="K5545">
        <v>0</v>
      </c>
      <c r="L5545">
        <v>0.04</v>
      </c>
      <c r="M5545">
        <v>0.33</v>
      </c>
    </row>
    <row r="5546" spans="1:19" x14ac:dyDescent="0.2">
      <c r="A5546" t="s">
        <v>1647</v>
      </c>
      <c r="B5546" t="s">
        <v>32</v>
      </c>
      <c r="C5546">
        <v>2007</v>
      </c>
      <c r="D5546" s="1" t="d">
        <v>2013-08-13</v>
      </c>
      <c r="E5546" s="1" t="str">
        <f t="shared" si="172"/>
        <v>2013</v>
      </c>
      <c r="F5546" s="1" t="str">
        <f t="shared" si="173"/>
        <v>Aug</v>
      </c>
      <c r="G5546" t="s">
        <v>18</v>
      </c>
      <c r="H5546" t="s">
        <v>134</v>
      </c>
      <c r="I5546">
        <v>0.28999999999999998</v>
      </c>
      <c r="J5546">
        <v>0.01</v>
      </c>
      <c r="K5546">
        <v>0</v>
      </c>
      <c r="L5546">
        <v>0.03</v>
      </c>
      <c r="M5546">
        <v>0.33</v>
      </c>
      <c r="N5546">
        <v>60</v>
      </c>
      <c r="O5546">
        <v>8</v>
      </c>
      <c r="P5546">
        <v>7.6</v>
      </c>
      <c r="Q5546">
        <v>13</v>
      </c>
      <c r="R5546" t="s">
        <v>2666</v>
      </c>
      <c r="S5546" t="s">
        <v>20</v>
      </c>
    </row>
    <row r="5547" spans="1:19" x14ac:dyDescent="0.2">
      <c r="A5547" t="s">
        <v>4891</v>
      </c>
      <c r="B5547" t="s">
        <v>49</v>
      </c>
      <c r="C5547">
        <v>2010</v>
      </c>
      <c r="D5547" s="1" t="d">
        <v>1991-07-07</v>
      </c>
      <c r="E5547" s="1" t="str">
        <f t="shared" si="172"/>
        <v>1991</v>
      </c>
      <c r="F5547" s="1" t="str">
        <f t="shared" si="173"/>
        <v>Jul</v>
      </c>
      <c r="G5547" t="s">
        <v>34</v>
      </c>
      <c r="H5547" t="s">
        <v>68</v>
      </c>
      <c r="I5547">
        <v>0</v>
      </c>
      <c r="J5547">
        <v>0.25</v>
      </c>
      <c r="K5547">
        <v>0</v>
      </c>
      <c r="L5547">
        <v>0.08</v>
      </c>
      <c r="M5547">
        <v>0.33</v>
      </c>
    </row>
    <row r="5548" spans="1:19" x14ac:dyDescent="0.2">
      <c r="A5548" t="s">
        <v>4892</v>
      </c>
      <c r="B5548" t="s">
        <v>32</v>
      </c>
      <c r="C5548">
        <v>2009</v>
      </c>
      <c r="D5548" s="1" t="d">
        <v>2003-11-03</v>
      </c>
      <c r="E5548" s="1" t="str">
        <f t="shared" si="172"/>
        <v>2003</v>
      </c>
      <c r="F5548" s="1" t="str">
        <f t="shared" si="173"/>
        <v>Nov</v>
      </c>
      <c r="G5548" t="s">
        <v>39</v>
      </c>
      <c r="H5548" t="s">
        <v>202</v>
      </c>
      <c r="I5548">
        <v>0.3</v>
      </c>
      <c r="J5548">
        <v>0</v>
      </c>
      <c r="K5548">
        <v>0</v>
      </c>
      <c r="L5548">
        <v>0.02</v>
      </c>
      <c r="M5548">
        <v>0.33</v>
      </c>
      <c r="P5548" t="s">
        <v>203</v>
      </c>
      <c r="R5548" t="s">
        <v>202</v>
      </c>
      <c r="S5548" t="s">
        <v>20</v>
      </c>
    </row>
    <row r="5549" spans="1:19" x14ac:dyDescent="0.2">
      <c r="A5549" t="s">
        <v>4893</v>
      </c>
      <c r="B5549" t="s">
        <v>148</v>
      </c>
      <c r="C5549">
        <v>2008</v>
      </c>
      <c r="D5549" s="1" t="d">
        <v>1989-02-12</v>
      </c>
      <c r="E5549" s="1" t="str">
        <f t="shared" si="172"/>
        <v>1989</v>
      </c>
      <c r="F5549" s="1" t="str">
        <f t="shared" si="173"/>
        <v>Feb</v>
      </c>
      <c r="G5549" t="s">
        <v>28</v>
      </c>
      <c r="H5549" t="s">
        <v>155</v>
      </c>
      <c r="I5549">
        <v>0.32</v>
      </c>
      <c r="J5549">
        <v>0.01</v>
      </c>
      <c r="K5549">
        <v>0</v>
      </c>
      <c r="L5549">
        <v>0</v>
      </c>
      <c r="M5549">
        <v>0.32</v>
      </c>
      <c r="N5549">
        <v>86</v>
      </c>
      <c r="O5549">
        <v>30</v>
      </c>
      <c r="P5549">
        <v>8.5</v>
      </c>
      <c r="Q5549">
        <v>1660</v>
      </c>
      <c r="R5549" t="s">
        <v>415</v>
      </c>
      <c r="S5549" t="s">
        <v>53</v>
      </c>
    </row>
    <row r="5550" spans="1:19" x14ac:dyDescent="0.2">
      <c r="A5550" t="s">
        <v>4007</v>
      </c>
      <c r="B5550" t="s">
        <v>64</v>
      </c>
      <c r="C5550">
        <v>2004</v>
      </c>
      <c r="D5550" s="1" t="d">
        <v>2005-09-05</v>
      </c>
      <c r="E5550" s="1" t="str">
        <f t="shared" si="172"/>
        <v>2005</v>
      </c>
      <c r="F5550" s="1" t="str">
        <f t="shared" si="173"/>
        <v>Sep</v>
      </c>
      <c r="G5550" t="s">
        <v>50</v>
      </c>
      <c r="H5550" t="s">
        <v>234</v>
      </c>
      <c r="I5550">
        <v>0.23</v>
      </c>
      <c r="J5550">
        <v>0.09</v>
      </c>
      <c r="K5550">
        <v>0</v>
      </c>
      <c r="L5550">
        <v>0.01</v>
      </c>
      <c r="M5550">
        <v>0.32</v>
      </c>
      <c r="N5550">
        <v>65</v>
      </c>
      <c r="O5550">
        <v>9</v>
      </c>
      <c r="P5550" t="s">
        <v>203</v>
      </c>
      <c r="R5550" t="s">
        <v>357</v>
      </c>
      <c r="S5550" t="s">
        <v>20</v>
      </c>
    </row>
    <row r="5551" spans="1:19" x14ac:dyDescent="0.2">
      <c r="A5551" t="s">
        <v>4894</v>
      </c>
      <c r="B5551" t="s">
        <v>55</v>
      </c>
      <c r="C5551">
        <v>2004</v>
      </c>
      <c r="D5551" s="1" t="d">
        <v>1998-08-15</v>
      </c>
      <c r="E5551" s="1" t="str">
        <f t="shared" si="172"/>
        <v>1998</v>
      </c>
      <c r="F5551" s="1" t="str">
        <f t="shared" si="173"/>
        <v>Aug</v>
      </c>
      <c r="G5551" t="s">
        <v>50</v>
      </c>
      <c r="H5551" t="s">
        <v>484</v>
      </c>
      <c r="I5551">
        <v>0.16</v>
      </c>
      <c r="J5551">
        <v>0.12</v>
      </c>
      <c r="K5551">
        <v>0</v>
      </c>
      <c r="L5551">
        <v>0.04</v>
      </c>
      <c r="M5551">
        <v>0.32</v>
      </c>
      <c r="P5551" t="s">
        <v>203</v>
      </c>
      <c r="R5551" t="s">
        <v>373</v>
      </c>
      <c r="S5551" t="s">
        <v>20</v>
      </c>
    </row>
    <row r="5552" spans="1:19" x14ac:dyDescent="0.2">
      <c r="A5552" t="s">
        <v>4895</v>
      </c>
      <c r="B5552" t="s">
        <v>17</v>
      </c>
      <c r="C5552">
        <v>2011</v>
      </c>
      <c r="D5552" s="1" t="d">
        <v>2012-06-18</v>
      </c>
      <c r="E5552" s="1" t="str">
        <f t="shared" si="172"/>
        <v>2012</v>
      </c>
      <c r="F5552" s="1" t="str">
        <f t="shared" si="173"/>
        <v>Jun</v>
      </c>
      <c r="G5552" t="s">
        <v>101</v>
      </c>
      <c r="H5552" t="s">
        <v>19</v>
      </c>
      <c r="I5552">
        <v>0.17</v>
      </c>
      <c r="J5552">
        <v>0.13</v>
      </c>
      <c r="K5552">
        <v>0</v>
      </c>
      <c r="L5552">
        <v>0.03</v>
      </c>
      <c r="M5552">
        <v>0.32</v>
      </c>
      <c r="N5552">
        <v>65</v>
      </c>
      <c r="O5552">
        <v>26</v>
      </c>
      <c r="P5552">
        <v>8.1999999999999993</v>
      </c>
      <c r="Q5552">
        <v>5</v>
      </c>
      <c r="R5552" t="s">
        <v>2903</v>
      </c>
      <c r="S5552" t="s">
        <v>20</v>
      </c>
    </row>
    <row r="5553" spans="1:19" x14ac:dyDescent="0.2">
      <c r="A5553" t="s">
        <v>4896</v>
      </c>
      <c r="B5553" t="s">
        <v>17</v>
      </c>
      <c r="C5553">
        <v>2010</v>
      </c>
      <c r="D5553" s="1" t="d">
        <v>1999-10-10</v>
      </c>
      <c r="E5553" s="1" t="str">
        <f t="shared" si="172"/>
        <v>1999</v>
      </c>
      <c r="F5553" s="1" t="str">
        <f t="shared" si="173"/>
        <v>Oct</v>
      </c>
      <c r="G5553" t="s">
        <v>50</v>
      </c>
      <c r="H5553" t="s">
        <v>1852</v>
      </c>
      <c r="I5553">
        <v>0.14000000000000001</v>
      </c>
      <c r="J5553">
        <v>0.15</v>
      </c>
      <c r="K5553">
        <v>0</v>
      </c>
      <c r="L5553">
        <v>0.03</v>
      </c>
      <c r="M5553">
        <v>0.32</v>
      </c>
      <c r="P5553" t="s">
        <v>203</v>
      </c>
      <c r="R5553" t="s">
        <v>1852</v>
      </c>
      <c r="S5553" t="s">
        <v>88</v>
      </c>
    </row>
    <row r="5554" spans="1:19" x14ac:dyDescent="0.2">
      <c r="A5554" t="s">
        <v>4897</v>
      </c>
      <c r="B5554" t="s">
        <v>159</v>
      </c>
      <c r="C5554">
        <v>2012</v>
      </c>
      <c r="D5554" s="1" t="d">
        <v>2014-11-03</v>
      </c>
      <c r="E5554" s="1" t="str">
        <f t="shared" si="172"/>
        <v>2014</v>
      </c>
      <c r="F5554" s="1" t="str">
        <f t="shared" si="173"/>
        <v>Nov</v>
      </c>
      <c r="G5554" t="s">
        <v>86</v>
      </c>
      <c r="H5554" t="s">
        <v>372</v>
      </c>
      <c r="I5554">
        <v>0</v>
      </c>
      <c r="J5554">
        <v>0</v>
      </c>
      <c r="K5554">
        <v>0.32</v>
      </c>
      <c r="L5554">
        <v>0</v>
      </c>
      <c r="M5554">
        <v>0.32</v>
      </c>
    </row>
    <row r="5555" spans="1:19" x14ac:dyDescent="0.2">
      <c r="A5555" t="s">
        <v>4898</v>
      </c>
      <c r="B5555" t="s">
        <v>148</v>
      </c>
      <c r="C5555">
        <v>2011</v>
      </c>
      <c r="D5555" s="1" t="d">
        <v>1990-10-22</v>
      </c>
      <c r="E5555" s="1" t="str">
        <f t="shared" si="172"/>
        <v>1990</v>
      </c>
      <c r="F5555" s="1" t="str">
        <f t="shared" si="173"/>
        <v>Oct</v>
      </c>
      <c r="G5555" t="s">
        <v>28</v>
      </c>
      <c r="H5555" t="s">
        <v>111</v>
      </c>
      <c r="I5555">
        <v>0.13</v>
      </c>
      <c r="J5555">
        <v>0.14000000000000001</v>
      </c>
      <c r="K5555">
        <v>0</v>
      </c>
      <c r="L5555">
        <v>0.05</v>
      </c>
      <c r="M5555">
        <v>0.32</v>
      </c>
    </row>
    <row r="5556" spans="1:19" x14ac:dyDescent="0.2">
      <c r="A5556" t="s">
        <v>4404</v>
      </c>
      <c r="B5556" t="s">
        <v>17</v>
      </c>
      <c r="C5556">
        <v>2010</v>
      </c>
      <c r="D5556" s="1" t="d">
        <v>2019-05-17</v>
      </c>
      <c r="E5556" s="1" t="str">
        <f t="shared" si="172"/>
        <v>2019</v>
      </c>
      <c r="F5556" s="1" t="str">
        <f t="shared" si="173"/>
        <v>May</v>
      </c>
      <c r="G5556" t="s">
        <v>50</v>
      </c>
      <c r="H5556" t="s">
        <v>151</v>
      </c>
      <c r="I5556">
        <v>0.15</v>
      </c>
      <c r="J5556">
        <v>0.15</v>
      </c>
      <c r="K5556">
        <v>0</v>
      </c>
      <c r="L5556">
        <v>0.03</v>
      </c>
      <c r="M5556">
        <v>0.32</v>
      </c>
      <c r="N5556">
        <v>41</v>
      </c>
      <c r="O5556">
        <v>11</v>
      </c>
      <c r="P5556">
        <v>4.5999999999999996</v>
      </c>
      <c r="Q5556">
        <v>12</v>
      </c>
      <c r="R5556" t="s">
        <v>1746</v>
      </c>
      <c r="S5556" t="s">
        <v>88</v>
      </c>
    </row>
    <row r="5557" spans="1:19" x14ac:dyDescent="0.2">
      <c r="A5557" t="s">
        <v>4899</v>
      </c>
      <c r="B5557" t="s">
        <v>55</v>
      </c>
      <c r="C5557">
        <v>2003</v>
      </c>
      <c r="D5557" s="1" t="d">
        <v>1998-02-16</v>
      </c>
      <c r="E5557" s="1" t="str">
        <f t="shared" si="172"/>
        <v>1998</v>
      </c>
      <c r="F5557" s="1" t="str">
        <f t="shared" si="173"/>
        <v>Feb</v>
      </c>
      <c r="G5557" t="s">
        <v>37</v>
      </c>
      <c r="H5557" t="s">
        <v>329</v>
      </c>
      <c r="I5557">
        <v>0.16</v>
      </c>
      <c r="J5557">
        <v>0.12</v>
      </c>
      <c r="K5557">
        <v>0</v>
      </c>
      <c r="L5557">
        <v>0.04</v>
      </c>
      <c r="M5557">
        <v>0.32</v>
      </c>
      <c r="N5557">
        <v>69</v>
      </c>
      <c r="O5557">
        <v>21</v>
      </c>
      <c r="P5557">
        <v>7.8</v>
      </c>
      <c r="Q5557">
        <v>16</v>
      </c>
      <c r="R5557" t="s">
        <v>450</v>
      </c>
      <c r="S5557" t="s">
        <v>53</v>
      </c>
    </row>
    <row r="5558" spans="1:19" x14ac:dyDescent="0.2">
      <c r="A5558" t="s">
        <v>4812</v>
      </c>
      <c r="B5558" t="s">
        <v>44</v>
      </c>
      <c r="C5558">
        <v>2009</v>
      </c>
      <c r="D5558" s="1" t="d">
        <v>2022-02-23</v>
      </c>
      <c r="E5558" s="1" t="str">
        <f t="shared" si="172"/>
        <v>2022</v>
      </c>
      <c r="F5558" s="1" t="str">
        <f t="shared" si="173"/>
        <v>Feb</v>
      </c>
      <c r="G5558" t="s">
        <v>18</v>
      </c>
      <c r="H5558" t="s">
        <v>134</v>
      </c>
      <c r="I5558">
        <v>0.3</v>
      </c>
      <c r="J5558">
        <v>0</v>
      </c>
      <c r="K5558">
        <v>0</v>
      </c>
      <c r="L5558">
        <v>0.02</v>
      </c>
      <c r="M5558">
        <v>0.32</v>
      </c>
      <c r="N5558">
        <v>75</v>
      </c>
      <c r="O5558">
        <v>22</v>
      </c>
      <c r="P5558" t="s">
        <v>203</v>
      </c>
      <c r="R5558" t="s">
        <v>193</v>
      </c>
      <c r="S5558" t="s">
        <v>20</v>
      </c>
    </row>
    <row r="5559" spans="1:19" x14ac:dyDescent="0.2">
      <c r="A5559" t="s">
        <v>4900</v>
      </c>
      <c r="B5559" t="s">
        <v>104</v>
      </c>
      <c r="C5559">
        <v>1999</v>
      </c>
      <c r="D5559" s="1" t="d">
        <v>2004-05-28</v>
      </c>
      <c r="E5559" s="1" t="str">
        <f t="shared" si="172"/>
        <v>2004</v>
      </c>
      <c r="F5559" s="1" t="str">
        <f t="shared" si="173"/>
        <v>May</v>
      </c>
      <c r="G5559" t="s">
        <v>18</v>
      </c>
      <c r="H5559" t="s">
        <v>134</v>
      </c>
      <c r="I5559">
        <v>0.18</v>
      </c>
      <c r="J5559">
        <v>0.12</v>
      </c>
      <c r="K5559">
        <v>0</v>
      </c>
      <c r="L5559">
        <v>0.02</v>
      </c>
      <c r="M5559">
        <v>0.32</v>
      </c>
    </row>
    <row r="5560" spans="1:19" x14ac:dyDescent="0.2">
      <c r="A5560" t="s">
        <v>4901</v>
      </c>
      <c r="B5560" t="s">
        <v>17</v>
      </c>
      <c r="C5560">
        <v>2011</v>
      </c>
      <c r="D5560" s="1" t="d">
        <v>2011-08-24</v>
      </c>
      <c r="E5560" s="1" t="str">
        <f t="shared" si="172"/>
        <v>2011</v>
      </c>
      <c r="F5560" s="1" t="str">
        <f t="shared" si="173"/>
        <v>Aug</v>
      </c>
      <c r="G5560" t="s">
        <v>50</v>
      </c>
      <c r="H5560" t="s">
        <v>111</v>
      </c>
      <c r="I5560">
        <v>0.12</v>
      </c>
      <c r="J5560">
        <v>0.16</v>
      </c>
      <c r="K5560">
        <v>0</v>
      </c>
      <c r="L5560">
        <v>0.04</v>
      </c>
      <c r="M5560">
        <v>0.32</v>
      </c>
      <c r="P5560">
        <v>5.7</v>
      </c>
      <c r="Q5560">
        <v>6</v>
      </c>
      <c r="R5560" t="s">
        <v>984</v>
      </c>
      <c r="S5560" t="s">
        <v>112</v>
      </c>
    </row>
    <row r="5561" spans="1:19" x14ac:dyDescent="0.2">
      <c r="A5561" t="s">
        <v>4902</v>
      </c>
      <c r="B5561" t="s">
        <v>44</v>
      </c>
      <c r="C5561">
        <v>2009</v>
      </c>
      <c r="D5561" s="1" t="d">
        <v>2013-04-10</v>
      </c>
      <c r="E5561" s="1" t="str">
        <f t="shared" si="172"/>
        <v>2013</v>
      </c>
      <c r="F5561" s="1" t="str">
        <f t="shared" si="173"/>
        <v>Apr</v>
      </c>
      <c r="G5561" t="s">
        <v>272</v>
      </c>
      <c r="H5561" t="s">
        <v>283</v>
      </c>
      <c r="I5561">
        <v>0.17</v>
      </c>
      <c r="J5561">
        <v>0.11</v>
      </c>
      <c r="K5561">
        <v>0.01</v>
      </c>
      <c r="L5561">
        <v>0.03</v>
      </c>
      <c r="M5561">
        <v>0.32</v>
      </c>
      <c r="N5561">
        <v>76</v>
      </c>
      <c r="O5561">
        <v>48</v>
      </c>
      <c r="P5561">
        <v>7.4</v>
      </c>
      <c r="Q5561">
        <v>41</v>
      </c>
      <c r="R5561" t="s">
        <v>283</v>
      </c>
      <c r="S5561" t="s">
        <v>88</v>
      </c>
    </row>
    <row r="5562" spans="1:19" x14ac:dyDescent="0.2">
      <c r="A5562" t="s">
        <v>4903</v>
      </c>
      <c r="B5562" t="s">
        <v>17</v>
      </c>
      <c r="C5562">
        <v>2006</v>
      </c>
      <c r="D5562" s="1" t="d">
        <v>2020-01-10</v>
      </c>
      <c r="E5562" s="1" t="str">
        <f t="shared" si="172"/>
        <v>2020</v>
      </c>
      <c r="F5562" s="1" t="str">
        <f t="shared" si="173"/>
        <v>Jan</v>
      </c>
      <c r="G5562" t="s">
        <v>50</v>
      </c>
      <c r="H5562" t="s">
        <v>234</v>
      </c>
      <c r="I5562">
        <v>0.22</v>
      </c>
      <c r="J5562">
        <v>0.01</v>
      </c>
      <c r="K5562">
        <v>0.08</v>
      </c>
      <c r="L5562">
        <v>0.02</v>
      </c>
      <c r="M5562">
        <v>0.32</v>
      </c>
      <c r="N5562">
        <v>75</v>
      </c>
      <c r="O5562">
        <v>46</v>
      </c>
      <c r="P5562">
        <v>7.4</v>
      </c>
      <c r="Q5562">
        <v>33</v>
      </c>
      <c r="R5562" t="s">
        <v>357</v>
      </c>
      <c r="S5562" t="s">
        <v>20</v>
      </c>
    </row>
    <row r="5563" spans="1:19" x14ac:dyDescent="0.2">
      <c r="A5563" t="s">
        <v>4904</v>
      </c>
      <c r="B5563" t="s">
        <v>32</v>
      </c>
      <c r="C5563">
        <v>2009</v>
      </c>
      <c r="D5563" s="1" t="d">
        <v>1990-04-19</v>
      </c>
      <c r="E5563" s="1" t="str">
        <f t="shared" si="172"/>
        <v>1990</v>
      </c>
      <c r="F5563" s="1" t="str">
        <f t="shared" si="173"/>
        <v>Apr</v>
      </c>
      <c r="G5563" t="s">
        <v>39</v>
      </c>
      <c r="H5563" t="s">
        <v>111</v>
      </c>
      <c r="I5563">
        <v>0.3</v>
      </c>
      <c r="J5563">
        <v>0</v>
      </c>
      <c r="K5563">
        <v>0</v>
      </c>
      <c r="L5563">
        <v>0.02</v>
      </c>
      <c r="M5563">
        <v>0.32</v>
      </c>
      <c r="P5563" t="s">
        <v>203</v>
      </c>
      <c r="R5563" t="s">
        <v>111</v>
      </c>
      <c r="S5563" t="s">
        <v>20</v>
      </c>
    </row>
    <row r="5564" spans="1:19" x14ac:dyDescent="0.2">
      <c r="A5564" t="s">
        <v>4878</v>
      </c>
      <c r="B5564" t="s">
        <v>49</v>
      </c>
      <c r="C5564">
        <v>2010</v>
      </c>
      <c r="D5564" s="1" t="d">
        <v>2015-01-07</v>
      </c>
      <c r="E5564" s="1" t="str">
        <f t="shared" si="172"/>
        <v>2015</v>
      </c>
      <c r="F5564" s="1" t="str">
        <f t="shared" si="173"/>
        <v>Jan</v>
      </c>
      <c r="G5564" t="s">
        <v>34</v>
      </c>
      <c r="H5564" t="s">
        <v>234</v>
      </c>
      <c r="I5564">
        <v>0.25</v>
      </c>
      <c r="J5564">
        <v>0.04</v>
      </c>
      <c r="K5564">
        <v>0</v>
      </c>
      <c r="L5564">
        <v>0.03</v>
      </c>
      <c r="M5564">
        <v>0.32</v>
      </c>
      <c r="N5564">
        <v>75</v>
      </c>
      <c r="O5564">
        <v>25</v>
      </c>
      <c r="P5564">
        <v>6.3</v>
      </c>
      <c r="Q5564">
        <v>4</v>
      </c>
      <c r="R5564" t="s">
        <v>4879</v>
      </c>
      <c r="S5564" t="s">
        <v>88</v>
      </c>
    </row>
    <row r="5565" spans="1:19" x14ac:dyDescent="0.2">
      <c r="A5565" t="s">
        <v>4905</v>
      </c>
      <c r="B5565" t="s">
        <v>79</v>
      </c>
      <c r="C5565">
        <v>2015</v>
      </c>
      <c r="D5565" s="1" t="d">
        <v>2016-06-04</v>
      </c>
      <c r="E5565" s="1" t="str">
        <f t="shared" si="172"/>
        <v>2016</v>
      </c>
      <c r="F5565" s="1" t="str">
        <f t="shared" si="173"/>
        <v>Jun</v>
      </c>
      <c r="G5565" t="s">
        <v>34</v>
      </c>
      <c r="H5565" t="s">
        <v>151</v>
      </c>
      <c r="I5565">
        <v>0.16</v>
      </c>
      <c r="J5565">
        <v>0.04</v>
      </c>
      <c r="K5565">
        <v>0.1</v>
      </c>
      <c r="L5565">
        <v>0.02</v>
      </c>
      <c r="M5565">
        <v>0.32</v>
      </c>
      <c r="N5565">
        <v>80</v>
      </c>
      <c r="O5565">
        <v>32</v>
      </c>
      <c r="P5565">
        <v>8.5</v>
      </c>
      <c r="Q5565">
        <v>71</v>
      </c>
      <c r="R5565" t="s">
        <v>151</v>
      </c>
      <c r="S5565" t="s">
        <v>112</v>
      </c>
    </row>
    <row r="5566" spans="1:19" x14ac:dyDescent="0.2">
      <c r="A5566" t="s">
        <v>2235</v>
      </c>
      <c r="B5566" t="s">
        <v>171</v>
      </c>
      <c r="C5566">
        <v>2015</v>
      </c>
      <c r="D5566" s="1" t="d">
        <v>1989-06-29</v>
      </c>
      <c r="E5566" s="1" t="str">
        <f t="shared" si="172"/>
        <v>1989</v>
      </c>
      <c r="F5566" s="1" t="str">
        <f t="shared" si="173"/>
        <v>Jun</v>
      </c>
      <c r="G5566" t="s">
        <v>34</v>
      </c>
      <c r="H5566" t="s">
        <v>111</v>
      </c>
      <c r="I5566">
        <v>0.25</v>
      </c>
      <c r="J5566">
        <v>0.04</v>
      </c>
      <c r="K5566">
        <v>0</v>
      </c>
      <c r="L5566">
        <v>0.03</v>
      </c>
      <c r="M5566">
        <v>0.32</v>
      </c>
      <c r="N5566">
        <v>66</v>
      </c>
      <c r="O5566">
        <v>10</v>
      </c>
      <c r="P5566">
        <v>6.1</v>
      </c>
      <c r="Q5566">
        <v>18</v>
      </c>
      <c r="R5566" t="s">
        <v>111</v>
      </c>
      <c r="S5566" t="s">
        <v>112</v>
      </c>
    </row>
    <row r="5567" spans="1:19" x14ac:dyDescent="0.2">
      <c r="A5567" t="s">
        <v>4889</v>
      </c>
      <c r="B5567" t="s">
        <v>49</v>
      </c>
      <c r="C5567">
        <v>2008</v>
      </c>
      <c r="D5567" s="1" t="d">
        <v>1993-12-30</v>
      </c>
      <c r="E5567" s="1" t="str">
        <f t="shared" si="172"/>
        <v>1993</v>
      </c>
      <c r="F5567" s="1" t="str">
        <f t="shared" si="173"/>
        <v>Dec</v>
      </c>
      <c r="G5567" t="s">
        <v>50</v>
      </c>
      <c r="H5567" t="s">
        <v>151</v>
      </c>
      <c r="I5567">
        <v>0.13</v>
      </c>
      <c r="J5567">
        <v>0.14000000000000001</v>
      </c>
      <c r="K5567">
        <v>0</v>
      </c>
      <c r="L5567">
        <v>0.06</v>
      </c>
      <c r="M5567">
        <v>0.32</v>
      </c>
      <c r="N5567">
        <v>44</v>
      </c>
      <c r="O5567">
        <v>30</v>
      </c>
      <c r="P5567">
        <v>5.6</v>
      </c>
      <c r="Q5567">
        <v>23</v>
      </c>
      <c r="R5567" t="s">
        <v>2911</v>
      </c>
      <c r="S5567" t="s">
        <v>53</v>
      </c>
    </row>
    <row r="5568" spans="1:19" x14ac:dyDescent="0.2">
      <c r="A5568" t="s">
        <v>1391</v>
      </c>
      <c r="B5568" t="s">
        <v>148</v>
      </c>
      <c r="C5568">
        <v>2011</v>
      </c>
      <c r="D5568" s="1" t="d">
        <v>1991-12-31</v>
      </c>
      <c r="E5568" s="1" t="str">
        <f t="shared" si="172"/>
        <v>1991</v>
      </c>
      <c r="F5568" s="1" t="str">
        <f t="shared" si="173"/>
        <v>Dec</v>
      </c>
      <c r="G5568" t="s">
        <v>37</v>
      </c>
      <c r="H5568" t="s">
        <v>134</v>
      </c>
      <c r="I5568">
        <v>0.13</v>
      </c>
      <c r="J5568">
        <v>0.15</v>
      </c>
      <c r="K5568">
        <v>0</v>
      </c>
      <c r="L5568">
        <v>0.04</v>
      </c>
      <c r="M5568">
        <v>0.32</v>
      </c>
      <c r="N5568">
        <v>87</v>
      </c>
      <c r="O5568">
        <v>28</v>
      </c>
      <c r="P5568">
        <v>8.3000000000000007</v>
      </c>
      <c r="Q5568">
        <v>974</v>
      </c>
      <c r="R5568" t="s">
        <v>940</v>
      </c>
      <c r="S5568" t="s">
        <v>53</v>
      </c>
    </row>
    <row r="5569" spans="1:19" x14ac:dyDescent="0.2">
      <c r="A5569" t="s">
        <v>4906</v>
      </c>
      <c r="B5569" t="s">
        <v>95</v>
      </c>
      <c r="C5569">
        <v>1998</v>
      </c>
      <c r="D5569" s="1" t="d">
        <v>1993-09-07</v>
      </c>
      <c r="E5569" s="1" t="str">
        <f t="shared" si="172"/>
        <v>1993</v>
      </c>
      <c r="F5569" s="1" t="str">
        <f t="shared" si="173"/>
        <v>Sep</v>
      </c>
      <c r="G5569" t="s">
        <v>18</v>
      </c>
      <c r="H5569" t="s">
        <v>523</v>
      </c>
      <c r="I5569">
        <v>0.3</v>
      </c>
      <c r="J5569">
        <v>0.02</v>
      </c>
      <c r="K5569">
        <v>0</v>
      </c>
      <c r="L5569">
        <v>0</v>
      </c>
      <c r="M5569">
        <v>0.32</v>
      </c>
    </row>
    <row r="5570" spans="1:19" x14ac:dyDescent="0.2">
      <c r="A5570" t="s">
        <v>4907</v>
      </c>
      <c r="B5570" t="s">
        <v>32</v>
      </c>
      <c r="C5570">
        <v>2008</v>
      </c>
      <c r="D5570" s="1" t="d">
        <v>2014-01-30</v>
      </c>
      <c r="E5570" s="1" t="str">
        <f t="shared" si="172"/>
        <v>2014</v>
      </c>
      <c r="F5570" s="1" t="str">
        <f t="shared" si="173"/>
        <v>Jan</v>
      </c>
      <c r="G5570" t="s">
        <v>34</v>
      </c>
      <c r="H5570" t="s">
        <v>128</v>
      </c>
      <c r="I5570">
        <v>0</v>
      </c>
      <c r="J5570">
        <v>0</v>
      </c>
      <c r="K5570">
        <v>0.32</v>
      </c>
      <c r="L5570">
        <v>0</v>
      </c>
      <c r="M5570">
        <v>0.32</v>
      </c>
    </row>
    <row r="5571" spans="1:19" x14ac:dyDescent="0.2">
      <c r="A5571" t="s">
        <v>4908</v>
      </c>
      <c r="B5571" t="s">
        <v>32</v>
      </c>
      <c r="C5571">
        <v>2008</v>
      </c>
      <c r="D5571" s="1" t="d">
        <v>2002-11-12</v>
      </c>
      <c r="E5571" s="1" t="str">
        <f t="shared" ref="E5571:E5634" si="174">TEXT(D5571,"yyyy")</f>
        <v>2002</v>
      </c>
      <c r="F5571" s="1" t="str">
        <f t="shared" ref="F5571:F5634" si="175">TEXT(D5571,"mmm")</f>
        <v>Nov</v>
      </c>
      <c r="G5571" t="s">
        <v>50</v>
      </c>
      <c r="H5571" t="s">
        <v>484</v>
      </c>
      <c r="I5571">
        <v>0.18</v>
      </c>
      <c r="J5571">
        <v>0.11</v>
      </c>
      <c r="K5571">
        <v>0</v>
      </c>
      <c r="L5571">
        <v>0.03</v>
      </c>
      <c r="M5571">
        <v>0.32</v>
      </c>
      <c r="P5571" t="s">
        <v>203</v>
      </c>
      <c r="R5571" t="s">
        <v>1477</v>
      </c>
      <c r="S5571" t="s">
        <v>20</v>
      </c>
    </row>
    <row r="5572" spans="1:19" x14ac:dyDescent="0.2">
      <c r="A5572" t="s">
        <v>4909</v>
      </c>
      <c r="B5572" t="s">
        <v>44</v>
      </c>
      <c r="C5572">
        <v>2011</v>
      </c>
      <c r="D5572" s="1" t="d">
        <v>1989-09-19</v>
      </c>
      <c r="E5572" s="1" t="str">
        <f t="shared" si="174"/>
        <v>1989</v>
      </c>
      <c r="F5572" s="1" t="str">
        <f t="shared" si="175"/>
        <v>Sep</v>
      </c>
      <c r="G5572" t="s">
        <v>34</v>
      </c>
      <c r="H5572" t="s">
        <v>1642</v>
      </c>
      <c r="I5572">
        <v>0.3</v>
      </c>
      <c r="J5572">
        <v>0</v>
      </c>
      <c r="K5572">
        <v>0</v>
      </c>
      <c r="L5572">
        <v>0.02</v>
      </c>
      <c r="M5572">
        <v>0.32</v>
      </c>
      <c r="P5572" t="s">
        <v>203</v>
      </c>
      <c r="R5572" t="s">
        <v>4910</v>
      </c>
      <c r="S5572" t="s">
        <v>20</v>
      </c>
    </row>
    <row r="5573" spans="1:19" x14ac:dyDescent="0.2">
      <c r="A5573" t="s">
        <v>4911</v>
      </c>
      <c r="B5573" t="s">
        <v>55</v>
      </c>
      <c r="C5573">
        <v>2001</v>
      </c>
      <c r="D5573" s="1" t="d">
        <v>2000-03-01</v>
      </c>
      <c r="E5573" s="1" t="str">
        <f t="shared" si="174"/>
        <v>2000</v>
      </c>
      <c r="F5573" s="1" t="str">
        <f t="shared" si="175"/>
        <v>Mar</v>
      </c>
      <c r="G5573" t="s">
        <v>24</v>
      </c>
      <c r="H5573" t="s">
        <v>68</v>
      </c>
      <c r="I5573">
        <v>0.16</v>
      </c>
      <c r="J5573">
        <v>0.12</v>
      </c>
      <c r="K5573">
        <v>0</v>
      </c>
      <c r="L5573">
        <v>0.04</v>
      </c>
      <c r="M5573">
        <v>0.32</v>
      </c>
      <c r="N5573">
        <v>77</v>
      </c>
      <c r="O5573">
        <v>21</v>
      </c>
      <c r="P5573">
        <v>8.3000000000000007</v>
      </c>
      <c r="Q5573">
        <v>21</v>
      </c>
      <c r="R5573" t="s">
        <v>324</v>
      </c>
      <c r="S5573" t="s">
        <v>88</v>
      </c>
    </row>
    <row r="5574" spans="1:19" x14ac:dyDescent="0.2">
      <c r="A5574" t="s">
        <v>3145</v>
      </c>
      <c r="B5574" t="s">
        <v>44</v>
      </c>
      <c r="C5574">
        <v>2011</v>
      </c>
      <c r="D5574" s="1" t="d">
        <v>1993-12-22</v>
      </c>
      <c r="E5574" s="1" t="str">
        <f t="shared" si="174"/>
        <v>1993</v>
      </c>
      <c r="F5574" s="1" t="str">
        <f t="shared" si="175"/>
        <v>Dec</v>
      </c>
      <c r="G5574" t="s">
        <v>34</v>
      </c>
      <c r="H5574" t="s">
        <v>111</v>
      </c>
      <c r="I5574">
        <v>0.2</v>
      </c>
      <c r="J5574">
        <v>0.1</v>
      </c>
      <c r="K5574">
        <v>0</v>
      </c>
      <c r="L5574">
        <v>0.03</v>
      </c>
      <c r="M5574">
        <v>0.32</v>
      </c>
      <c r="N5574">
        <v>66</v>
      </c>
      <c r="O5574">
        <v>17</v>
      </c>
      <c r="P5574">
        <v>5.8</v>
      </c>
      <c r="Q5574">
        <v>8</v>
      </c>
      <c r="R5574" t="s">
        <v>2620</v>
      </c>
      <c r="S5574" t="s">
        <v>88</v>
      </c>
    </row>
    <row r="5575" spans="1:19" x14ac:dyDescent="0.2">
      <c r="A5575" t="s">
        <v>2024</v>
      </c>
      <c r="B5575" t="s">
        <v>137</v>
      </c>
      <c r="C5575">
        <v>2005</v>
      </c>
      <c r="D5575" s="1" t="d">
        <v>2006-09-05</v>
      </c>
      <c r="E5575" s="1" t="str">
        <f t="shared" si="174"/>
        <v>2006</v>
      </c>
      <c r="F5575" s="1" t="str">
        <f t="shared" si="175"/>
        <v>Sep</v>
      </c>
      <c r="G5575" t="s">
        <v>18</v>
      </c>
      <c r="H5575" t="s">
        <v>134</v>
      </c>
      <c r="I5575">
        <v>0.28000000000000003</v>
      </c>
      <c r="J5575">
        <v>0.03</v>
      </c>
      <c r="K5575">
        <v>0</v>
      </c>
      <c r="L5575">
        <v>0.01</v>
      </c>
      <c r="M5575">
        <v>0.32</v>
      </c>
      <c r="N5575">
        <v>89</v>
      </c>
      <c r="O5575">
        <v>41</v>
      </c>
      <c r="P5575">
        <v>8.9</v>
      </c>
      <c r="Q5575">
        <v>10</v>
      </c>
      <c r="R5575" t="s">
        <v>193</v>
      </c>
      <c r="S5575" t="s">
        <v>20</v>
      </c>
    </row>
    <row r="5576" spans="1:19" x14ac:dyDescent="0.2">
      <c r="A5576" t="s">
        <v>4912</v>
      </c>
      <c r="B5576" t="s">
        <v>104</v>
      </c>
      <c r="C5576">
        <v>1997</v>
      </c>
      <c r="D5576" s="1" t="d">
        <v>1997-03-22</v>
      </c>
      <c r="E5576" s="1" t="str">
        <f t="shared" si="174"/>
        <v>1997</v>
      </c>
      <c r="F5576" s="1" t="str">
        <f t="shared" si="175"/>
        <v>Mar</v>
      </c>
      <c r="G5576" t="s">
        <v>30</v>
      </c>
      <c r="H5576" t="s">
        <v>523</v>
      </c>
      <c r="I5576">
        <v>0.18</v>
      </c>
      <c r="J5576">
        <v>0.12</v>
      </c>
      <c r="K5576">
        <v>0</v>
      </c>
      <c r="L5576">
        <v>0.02</v>
      </c>
      <c r="M5576">
        <v>0.32</v>
      </c>
    </row>
    <row r="5577" spans="1:19" x14ac:dyDescent="0.2">
      <c r="A5577" t="s">
        <v>4913</v>
      </c>
      <c r="B5577" t="s">
        <v>104</v>
      </c>
      <c r="C5577">
        <v>2002</v>
      </c>
      <c r="D5577" s="1" t="d">
        <v>2011-02-21</v>
      </c>
      <c r="E5577" s="1" t="str">
        <f t="shared" si="174"/>
        <v>2011</v>
      </c>
      <c r="F5577" s="1" t="str">
        <f t="shared" si="175"/>
        <v>Feb</v>
      </c>
      <c r="G5577" t="s">
        <v>28</v>
      </c>
      <c r="H5577" t="s">
        <v>350</v>
      </c>
      <c r="I5577">
        <v>0</v>
      </c>
      <c r="J5577">
        <v>0</v>
      </c>
      <c r="K5577">
        <v>0.3</v>
      </c>
      <c r="L5577">
        <v>0.02</v>
      </c>
      <c r="M5577">
        <v>0.32</v>
      </c>
    </row>
    <row r="5578" spans="1:19" x14ac:dyDescent="0.2">
      <c r="A5578" t="s">
        <v>2328</v>
      </c>
      <c r="B5578" t="s">
        <v>17</v>
      </c>
      <c r="C5578">
        <v>2009</v>
      </c>
      <c r="D5578" s="1" t="d">
        <v>1994-11-12</v>
      </c>
      <c r="E5578" s="1" t="str">
        <f t="shared" si="174"/>
        <v>1994</v>
      </c>
      <c r="F5578" s="1" t="str">
        <f t="shared" si="175"/>
        <v>Nov</v>
      </c>
      <c r="G5578" t="s">
        <v>28</v>
      </c>
      <c r="H5578" t="s">
        <v>71</v>
      </c>
      <c r="I5578">
        <v>0.25</v>
      </c>
      <c r="J5578">
        <v>0.05</v>
      </c>
      <c r="K5578">
        <v>0</v>
      </c>
      <c r="L5578">
        <v>0.03</v>
      </c>
      <c r="M5578">
        <v>0.32</v>
      </c>
      <c r="N5578">
        <v>50</v>
      </c>
      <c r="O5578">
        <v>8</v>
      </c>
      <c r="P5578">
        <v>5.2</v>
      </c>
      <c r="Q5578">
        <v>16</v>
      </c>
      <c r="R5578" t="s">
        <v>2043</v>
      </c>
      <c r="S5578" t="s">
        <v>88</v>
      </c>
    </row>
    <row r="5579" spans="1:19" x14ac:dyDescent="0.2">
      <c r="A5579" t="s">
        <v>4914</v>
      </c>
      <c r="B5579" t="s">
        <v>49</v>
      </c>
      <c r="C5579">
        <v>2013</v>
      </c>
      <c r="D5579" s="1" t="d">
        <v>2011-01-15</v>
      </c>
      <c r="E5579" s="1" t="str">
        <f t="shared" si="174"/>
        <v>2011</v>
      </c>
      <c r="F5579" s="1" t="str">
        <f t="shared" si="175"/>
        <v>Jan</v>
      </c>
      <c r="G5579" t="s">
        <v>50</v>
      </c>
      <c r="H5579" t="s">
        <v>222</v>
      </c>
      <c r="I5579">
        <v>0.1</v>
      </c>
      <c r="J5579">
        <v>0.17</v>
      </c>
      <c r="K5579">
        <v>0</v>
      </c>
      <c r="L5579">
        <v>0.06</v>
      </c>
      <c r="M5579">
        <v>0.32</v>
      </c>
      <c r="N5579">
        <v>72</v>
      </c>
      <c r="O5579">
        <v>37</v>
      </c>
      <c r="P5579">
        <v>7.4</v>
      </c>
      <c r="Q5579">
        <v>424</v>
      </c>
      <c r="R5579" t="s">
        <v>4315</v>
      </c>
      <c r="S5579" t="s">
        <v>53</v>
      </c>
    </row>
    <row r="5580" spans="1:19" x14ac:dyDescent="0.2">
      <c r="A5580" t="s">
        <v>3910</v>
      </c>
      <c r="B5580" t="s">
        <v>44</v>
      </c>
      <c r="C5580">
        <v>2012</v>
      </c>
      <c r="D5580" s="1" t="d">
        <v>1998-10-07</v>
      </c>
      <c r="E5580" s="1" t="str">
        <f t="shared" si="174"/>
        <v>1998</v>
      </c>
      <c r="F5580" s="1" t="str">
        <f t="shared" si="175"/>
        <v>Oct</v>
      </c>
      <c r="G5580" t="s">
        <v>50</v>
      </c>
      <c r="H5580" t="s">
        <v>234</v>
      </c>
      <c r="I5580">
        <v>0.22</v>
      </c>
      <c r="J5580">
        <v>0.08</v>
      </c>
      <c r="K5580">
        <v>0</v>
      </c>
      <c r="L5580">
        <v>0.02</v>
      </c>
      <c r="M5580">
        <v>0.32</v>
      </c>
      <c r="N5580">
        <v>68</v>
      </c>
      <c r="O5580">
        <v>38</v>
      </c>
      <c r="P5580">
        <v>7.3</v>
      </c>
      <c r="Q5580">
        <v>269</v>
      </c>
      <c r="R5580" t="s">
        <v>357</v>
      </c>
      <c r="S5580" t="s">
        <v>53</v>
      </c>
    </row>
    <row r="5581" spans="1:19" x14ac:dyDescent="0.2">
      <c r="A5581" t="s">
        <v>4915</v>
      </c>
      <c r="B5581" t="s">
        <v>104</v>
      </c>
      <c r="C5581">
        <v>1996</v>
      </c>
      <c r="D5581" s="1" t="d">
        <v>2010-06-13</v>
      </c>
      <c r="E5581" s="1" t="str">
        <f t="shared" si="174"/>
        <v>2010</v>
      </c>
      <c r="F5581" s="1" t="str">
        <f t="shared" si="175"/>
        <v>Jun</v>
      </c>
      <c r="G5581" t="s">
        <v>50</v>
      </c>
      <c r="H5581" t="s">
        <v>134</v>
      </c>
      <c r="I5581">
        <v>0.05</v>
      </c>
      <c r="J5581">
        <v>0.04</v>
      </c>
      <c r="K5581">
        <v>0.21</v>
      </c>
      <c r="L5581">
        <v>0.02</v>
      </c>
      <c r="M5581">
        <v>0.32</v>
      </c>
    </row>
    <row r="5582" spans="1:19" x14ac:dyDescent="0.2">
      <c r="A5582" t="s">
        <v>4916</v>
      </c>
      <c r="B5582" t="s">
        <v>49</v>
      </c>
      <c r="C5582">
        <v>2011</v>
      </c>
      <c r="D5582" s="1" t="d">
        <v>2015-07-04</v>
      </c>
      <c r="E5582" s="1" t="str">
        <f t="shared" si="174"/>
        <v>2015</v>
      </c>
      <c r="F5582" s="1" t="str">
        <f t="shared" si="175"/>
        <v>Jul</v>
      </c>
      <c r="G5582" t="s">
        <v>50</v>
      </c>
      <c r="H5582" t="s">
        <v>222</v>
      </c>
      <c r="I5582">
        <v>0.11</v>
      </c>
      <c r="J5582">
        <v>0.08</v>
      </c>
      <c r="K5582">
        <v>0.1</v>
      </c>
      <c r="L5582">
        <v>0.03</v>
      </c>
      <c r="M5582">
        <v>0.32</v>
      </c>
      <c r="N5582">
        <v>72</v>
      </c>
      <c r="O5582">
        <v>31</v>
      </c>
      <c r="P5582">
        <v>7.1</v>
      </c>
      <c r="Q5582">
        <v>35</v>
      </c>
      <c r="R5582" t="s">
        <v>1324</v>
      </c>
      <c r="S5582" t="s">
        <v>53</v>
      </c>
    </row>
    <row r="5583" spans="1:19" x14ac:dyDescent="0.2">
      <c r="A5583" t="s">
        <v>4917</v>
      </c>
      <c r="B5583" t="s">
        <v>104</v>
      </c>
      <c r="C5583">
        <v>1997</v>
      </c>
      <c r="D5583" s="1" t="d">
        <v>2022-10-03</v>
      </c>
      <c r="E5583" s="1" t="str">
        <f t="shared" si="174"/>
        <v>2022</v>
      </c>
      <c r="F5583" s="1" t="str">
        <f t="shared" si="175"/>
        <v>Oct</v>
      </c>
      <c r="G5583" t="s">
        <v>18</v>
      </c>
      <c r="H5583" t="s">
        <v>68</v>
      </c>
      <c r="I5583">
        <v>0.18</v>
      </c>
      <c r="J5583">
        <v>0.12</v>
      </c>
      <c r="K5583">
        <v>0</v>
      </c>
      <c r="L5583">
        <v>0.02</v>
      </c>
      <c r="M5583">
        <v>0.32</v>
      </c>
    </row>
    <row r="5584" spans="1:19" x14ac:dyDescent="0.2">
      <c r="A5584" t="s">
        <v>1935</v>
      </c>
      <c r="B5584" t="s">
        <v>171</v>
      </c>
      <c r="C5584">
        <v>2015</v>
      </c>
      <c r="D5584" s="1" t="d">
        <v>2001-08-06</v>
      </c>
      <c r="E5584" s="1" t="str">
        <f t="shared" si="174"/>
        <v>2001</v>
      </c>
      <c r="F5584" s="1" t="str">
        <f t="shared" si="175"/>
        <v>Aug</v>
      </c>
      <c r="G5584" t="s">
        <v>86</v>
      </c>
      <c r="H5584" t="s">
        <v>372</v>
      </c>
      <c r="I5584">
        <v>0.18</v>
      </c>
      <c r="J5584">
        <v>0.11</v>
      </c>
      <c r="K5584">
        <v>0</v>
      </c>
      <c r="L5584">
        <v>0.03</v>
      </c>
      <c r="M5584">
        <v>0.32</v>
      </c>
      <c r="N5584">
        <v>67</v>
      </c>
      <c r="O5584">
        <v>18</v>
      </c>
      <c r="P5584">
        <v>7.2</v>
      </c>
      <c r="Q5584">
        <v>128</v>
      </c>
      <c r="R5584" t="s">
        <v>586</v>
      </c>
      <c r="S5584" t="s">
        <v>88</v>
      </c>
    </row>
    <row r="5585" spans="1:19" x14ac:dyDescent="0.2">
      <c r="A5585" t="s">
        <v>4068</v>
      </c>
      <c r="B5585" t="s">
        <v>44</v>
      </c>
      <c r="C5585">
        <v>2007</v>
      </c>
      <c r="D5585" s="1" t="d">
        <v>1991-02-16</v>
      </c>
      <c r="E5585" s="1" t="str">
        <f t="shared" si="174"/>
        <v>1991</v>
      </c>
      <c r="F5585" s="1" t="str">
        <f t="shared" si="175"/>
        <v>Feb</v>
      </c>
      <c r="G5585" t="s">
        <v>28</v>
      </c>
      <c r="H5585" t="s">
        <v>155</v>
      </c>
      <c r="I5585">
        <v>0.19</v>
      </c>
      <c r="J5585">
        <v>0.04</v>
      </c>
      <c r="K5585">
        <v>0.08</v>
      </c>
      <c r="L5585">
        <v>0.02</v>
      </c>
      <c r="M5585">
        <v>0.32</v>
      </c>
      <c r="N5585">
        <v>79</v>
      </c>
      <c r="O5585">
        <v>56</v>
      </c>
      <c r="P5585">
        <v>7.9</v>
      </c>
      <c r="Q5585">
        <v>97</v>
      </c>
      <c r="R5585" t="s">
        <v>4069</v>
      </c>
      <c r="S5585" t="s">
        <v>88</v>
      </c>
    </row>
    <row r="5586" spans="1:19" x14ac:dyDescent="0.2">
      <c r="A5586" t="s">
        <v>4918</v>
      </c>
      <c r="B5586" t="s">
        <v>104</v>
      </c>
      <c r="C5586">
        <v>1999</v>
      </c>
      <c r="D5586" s="1" t="d">
        <v>2019-08-20</v>
      </c>
      <c r="E5586" s="1" t="str">
        <f t="shared" si="174"/>
        <v>2019</v>
      </c>
      <c r="F5586" s="1" t="str">
        <f t="shared" si="175"/>
        <v>Aug</v>
      </c>
      <c r="G5586" t="s">
        <v>39</v>
      </c>
      <c r="H5586" t="s">
        <v>111</v>
      </c>
      <c r="I5586">
        <v>0.11</v>
      </c>
      <c r="J5586">
        <v>7.0000000000000007E-2</v>
      </c>
      <c r="K5586">
        <v>0.12</v>
      </c>
      <c r="L5586">
        <v>0.02</v>
      </c>
      <c r="M5586">
        <v>0.32</v>
      </c>
      <c r="N5586">
        <v>82</v>
      </c>
      <c r="O5586">
        <v>6</v>
      </c>
      <c r="P5586">
        <v>9.3000000000000007</v>
      </c>
      <c r="Q5586">
        <v>78</v>
      </c>
      <c r="R5586" t="s">
        <v>4358</v>
      </c>
      <c r="S5586" t="s">
        <v>20</v>
      </c>
    </row>
    <row r="5587" spans="1:19" x14ac:dyDescent="0.2">
      <c r="A5587" t="s">
        <v>3056</v>
      </c>
      <c r="B5587" t="s">
        <v>44</v>
      </c>
      <c r="C5587">
        <v>2012</v>
      </c>
      <c r="D5587" s="1" t="d">
        <v>2009-08-08</v>
      </c>
      <c r="E5587" s="1" t="str">
        <f t="shared" si="174"/>
        <v>2009</v>
      </c>
      <c r="F5587" s="1" t="str">
        <f t="shared" si="175"/>
        <v>Aug</v>
      </c>
      <c r="G5587" t="s">
        <v>86</v>
      </c>
      <c r="H5587" t="s">
        <v>2450</v>
      </c>
      <c r="I5587">
        <v>0.19</v>
      </c>
      <c r="J5587">
        <v>0.08</v>
      </c>
      <c r="K5587">
        <v>0.03</v>
      </c>
      <c r="L5587">
        <v>0.03</v>
      </c>
      <c r="M5587">
        <v>0.32</v>
      </c>
      <c r="N5587">
        <v>76</v>
      </c>
      <c r="O5587">
        <v>39</v>
      </c>
      <c r="P5587">
        <v>7.9</v>
      </c>
      <c r="Q5587">
        <v>95</v>
      </c>
      <c r="R5587" t="s">
        <v>1136</v>
      </c>
      <c r="S5587" t="s">
        <v>53</v>
      </c>
    </row>
    <row r="5588" spans="1:19" x14ac:dyDescent="0.2">
      <c r="A5588" t="s">
        <v>4919</v>
      </c>
      <c r="B5588" t="s">
        <v>55</v>
      </c>
      <c r="C5588">
        <v>2003</v>
      </c>
      <c r="D5588" s="1" t="d">
        <v>1999-05-11</v>
      </c>
      <c r="E5588" s="1" t="str">
        <f t="shared" si="174"/>
        <v>1999</v>
      </c>
      <c r="F5588" s="1" t="str">
        <f t="shared" si="175"/>
        <v>May</v>
      </c>
      <c r="G5588" t="s">
        <v>86</v>
      </c>
      <c r="H5588" t="s">
        <v>155</v>
      </c>
      <c r="I5588">
        <v>0</v>
      </c>
      <c r="J5588">
        <v>0</v>
      </c>
      <c r="K5588">
        <v>0.32</v>
      </c>
      <c r="L5588">
        <v>0</v>
      </c>
      <c r="M5588">
        <v>0.32</v>
      </c>
    </row>
    <row r="5589" spans="1:19" x14ac:dyDescent="0.2">
      <c r="A5589" t="s">
        <v>4920</v>
      </c>
      <c r="B5589" t="s">
        <v>55</v>
      </c>
      <c r="C5589" t="s">
        <v>286</v>
      </c>
      <c r="D5589" s="1" t="d">
        <v>2008-05-26</v>
      </c>
      <c r="E5589" s="1" t="str">
        <f t="shared" si="174"/>
        <v>2008</v>
      </c>
      <c r="F5589" s="1" t="str">
        <f t="shared" si="175"/>
        <v>May</v>
      </c>
      <c r="G5589" t="s">
        <v>28</v>
      </c>
      <c r="H5589" t="s">
        <v>1091</v>
      </c>
      <c r="I5589">
        <v>0.08</v>
      </c>
      <c r="J5589">
        <v>0.06</v>
      </c>
      <c r="K5589">
        <v>0.15</v>
      </c>
      <c r="L5589">
        <v>0.02</v>
      </c>
      <c r="M5589">
        <v>0.32</v>
      </c>
      <c r="N5589">
        <v>85</v>
      </c>
      <c r="O5589">
        <v>49</v>
      </c>
      <c r="P5589">
        <v>6.9</v>
      </c>
      <c r="Q5589">
        <v>66</v>
      </c>
      <c r="R5589" t="s">
        <v>242</v>
      </c>
      <c r="S5589" t="s">
        <v>88</v>
      </c>
    </row>
    <row r="5590" spans="1:19" x14ac:dyDescent="0.2">
      <c r="A5590" t="s">
        <v>4921</v>
      </c>
      <c r="B5590" t="s">
        <v>79</v>
      </c>
      <c r="C5590">
        <v>2014</v>
      </c>
      <c r="D5590" s="1" t="d">
        <v>1990-09-26</v>
      </c>
      <c r="E5590" s="1" t="str">
        <f t="shared" si="174"/>
        <v>1990</v>
      </c>
      <c r="F5590" s="1" t="str">
        <f t="shared" si="175"/>
        <v>Sep</v>
      </c>
      <c r="G5590" t="s">
        <v>272</v>
      </c>
      <c r="H5590" t="s">
        <v>372</v>
      </c>
      <c r="I5590">
        <v>0</v>
      </c>
      <c r="J5590">
        <v>0</v>
      </c>
      <c r="K5590">
        <v>0.32</v>
      </c>
      <c r="L5590">
        <v>0</v>
      </c>
      <c r="M5590">
        <v>0.32</v>
      </c>
    </row>
    <row r="5591" spans="1:19" x14ac:dyDescent="0.2">
      <c r="A5591" t="s">
        <v>4922</v>
      </c>
      <c r="B5591" t="s">
        <v>44</v>
      </c>
      <c r="C5591">
        <v>2009</v>
      </c>
      <c r="D5591" s="1" t="d">
        <v>2001-12-29</v>
      </c>
      <c r="E5591" s="1" t="str">
        <f t="shared" si="174"/>
        <v>2001</v>
      </c>
      <c r="F5591" s="1" t="str">
        <f t="shared" si="175"/>
        <v>Dec</v>
      </c>
      <c r="G5591" t="s">
        <v>50</v>
      </c>
      <c r="H5591" t="s">
        <v>648</v>
      </c>
      <c r="I5591">
        <v>0.15</v>
      </c>
      <c r="J5591">
        <v>0.14000000000000001</v>
      </c>
      <c r="K5591">
        <v>0</v>
      </c>
      <c r="L5591">
        <v>0.03</v>
      </c>
      <c r="M5591">
        <v>0.32</v>
      </c>
      <c r="N5591">
        <v>75</v>
      </c>
      <c r="O5591">
        <v>60</v>
      </c>
      <c r="P5591">
        <v>7.2</v>
      </c>
      <c r="Q5591">
        <v>46</v>
      </c>
      <c r="R5591" t="s">
        <v>4311</v>
      </c>
      <c r="S5591" t="s">
        <v>88</v>
      </c>
    </row>
    <row r="5592" spans="1:19" x14ac:dyDescent="0.2">
      <c r="A5592" t="s">
        <v>758</v>
      </c>
      <c r="B5592" t="s">
        <v>32</v>
      </c>
      <c r="C5592">
        <v>2008</v>
      </c>
      <c r="D5592" s="1" t="d">
        <v>2016-06-07</v>
      </c>
      <c r="E5592" s="1" t="str">
        <f t="shared" si="174"/>
        <v>2016</v>
      </c>
      <c r="F5592" s="1" t="str">
        <f t="shared" si="175"/>
        <v>Jun</v>
      </c>
      <c r="G5592" t="s">
        <v>18</v>
      </c>
      <c r="H5592" t="s">
        <v>134</v>
      </c>
      <c r="I5592">
        <v>0.3</v>
      </c>
      <c r="J5592">
        <v>0</v>
      </c>
      <c r="K5592">
        <v>0</v>
      </c>
      <c r="L5592">
        <v>0.02</v>
      </c>
      <c r="M5592">
        <v>0.32</v>
      </c>
      <c r="P5592">
        <v>7.8</v>
      </c>
      <c r="Q5592">
        <v>4</v>
      </c>
      <c r="R5592" t="s">
        <v>1518</v>
      </c>
      <c r="S5592" t="s">
        <v>20</v>
      </c>
    </row>
    <row r="5593" spans="1:19" x14ac:dyDescent="0.2">
      <c r="A5593" t="s">
        <v>4923</v>
      </c>
      <c r="B5593" t="s">
        <v>44</v>
      </c>
      <c r="C5593">
        <v>2007</v>
      </c>
      <c r="D5593" s="1" t="d">
        <v>2017-01-13</v>
      </c>
      <c r="E5593" s="1" t="str">
        <f t="shared" si="174"/>
        <v>2017</v>
      </c>
      <c r="F5593" s="1" t="str">
        <f t="shared" si="175"/>
        <v>Jan</v>
      </c>
      <c r="G5593" t="s">
        <v>39</v>
      </c>
      <c r="H5593" t="s">
        <v>234</v>
      </c>
      <c r="I5593">
        <v>0.3</v>
      </c>
      <c r="J5593">
        <v>0</v>
      </c>
      <c r="K5593">
        <v>0</v>
      </c>
      <c r="L5593">
        <v>0.02</v>
      </c>
      <c r="M5593">
        <v>0.32</v>
      </c>
      <c r="N5593">
        <v>74</v>
      </c>
      <c r="O5593">
        <v>26</v>
      </c>
      <c r="P5593">
        <v>8.8000000000000007</v>
      </c>
      <c r="Q5593">
        <v>5</v>
      </c>
      <c r="R5593" t="s">
        <v>357</v>
      </c>
      <c r="S5593" t="s">
        <v>112</v>
      </c>
    </row>
    <row r="5594" spans="1:19" x14ac:dyDescent="0.2">
      <c r="A5594" t="s">
        <v>4924</v>
      </c>
      <c r="B5594" t="s">
        <v>55</v>
      </c>
      <c r="C5594">
        <v>2008</v>
      </c>
      <c r="D5594" s="1" t="d">
        <v>2017-11-04</v>
      </c>
      <c r="E5594" s="1" t="str">
        <f t="shared" si="174"/>
        <v>2017</v>
      </c>
      <c r="F5594" s="1" t="str">
        <f t="shared" si="175"/>
        <v>Nov</v>
      </c>
      <c r="G5594" t="s">
        <v>50</v>
      </c>
      <c r="H5594" t="s">
        <v>51</v>
      </c>
      <c r="I5594">
        <v>0.16</v>
      </c>
      <c r="J5594">
        <v>0.12</v>
      </c>
      <c r="K5594">
        <v>0</v>
      </c>
      <c r="L5594">
        <v>0.04</v>
      </c>
      <c r="M5594">
        <v>0.32</v>
      </c>
    </row>
    <row r="5595" spans="1:19" x14ac:dyDescent="0.2">
      <c r="A5595" t="s">
        <v>374</v>
      </c>
      <c r="B5595" t="s">
        <v>148</v>
      </c>
      <c r="C5595">
        <v>2009</v>
      </c>
      <c r="D5595" s="1" t="d">
        <v>1997-05-21</v>
      </c>
      <c r="E5595" s="1" t="str">
        <f t="shared" si="174"/>
        <v>1997</v>
      </c>
      <c r="F5595" s="1" t="str">
        <f t="shared" si="175"/>
        <v>May</v>
      </c>
      <c r="G5595" t="s">
        <v>50</v>
      </c>
      <c r="H5595" t="s">
        <v>283</v>
      </c>
      <c r="I5595">
        <v>0</v>
      </c>
      <c r="J5595">
        <v>0.28000000000000003</v>
      </c>
      <c r="K5595">
        <v>0</v>
      </c>
      <c r="L5595">
        <v>0.05</v>
      </c>
      <c r="M5595">
        <v>0.32</v>
      </c>
      <c r="N5595">
        <v>91</v>
      </c>
      <c r="O5595">
        <v>29</v>
      </c>
      <c r="P5595">
        <v>8.6999999999999993</v>
      </c>
      <c r="Q5595">
        <v>1736</v>
      </c>
      <c r="R5595" t="s">
        <v>268</v>
      </c>
      <c r="S5595" t="s">
        <v>88</v>
      </c>
    </row>
    <row r="5596" spans="1:19" x14ac:dyDescent="0.2">
      <c r="A5596" t="s">
        <v>4925</v>
      </c>
      <c r="B5596" t="s">
        <v>159</v>
      </c>
      <c r="C5596">
        <v>2007</v>
      </c>
      <c r="D5596" s="1" t="d">
        <v>2008-04-26</v>
      </c>
      <c r="E5596" s="1" t="str">
        <f t="shared" si="174"/>
        <v>2008</v>
      </c>
      <c r="F5596" s="1" t="str">
        <f t="shared" si="175"/>
        <v>Apr</v>
      </c>
      <c r="G5596" t="s">
        <v>272</v>
      </c>
      <c r="H5596" t="s">
        <v>484</v>
      </c>
      <c r="I5596">
        <v>0.11</v>
      </c>
      <c r="J5596">
        <v>0.13</v>
      </c>
      <c r="K5596">
        <v>0</v>
      </c>
      <c r="L5596">
        <v>0.08</v>
      </c>
      <c r="M5596">
        <v>0.32</v>
      </c>
      <c r="N5596">
        <v>67</v>
      </c>
      <c r="O5596">
        <v>25</v>
      </c>
      <c r="P5596">
        <v>7.6</v>
      </c>
      <c r="Q5596">
        <v>26</v>
      </c>
      <c r="R5596" t="s">
        <v>4165</v>
      </c>
      <c r="S5596" t="s">
        <v>88</v>
      </c>
    </row>
    <row r="5597" spans="1:19" x14ac:dyDescent="0.2">
      <c r="A5597" t="s">
        <v>4926</v>
      </c>
      <c r="B5597" t="s">
        <v>55</v>
      </c>
      <c r="C5597">
        <v>2005</v>
      </c>
      <c r="D5597" s="1" t="d">
        <v>2014-08-22</v>
      </c>
      <c r="E5597" s="1" t="str">
        <f t="shared" si="174"/>
        <v>2014</v>
      </c>
      <c r="F5597" s="1" t="str">
        <f t="shared" si="175"/>
        <v>Aug</v>
      </c>
      <c r="G5597" t="s">
        <v>37</v>
      </c>
      <c r="H5597" t="s">
        <v>111</v>
      </c>
      <c r="I5597">
        <v>0.16</v>
      </c>
      <c r="J5597">
        <v>0.12</v>
      </c>
      <c r="K5597">
        <v>0</v>
      </c>
      <c r="L5597">
        <v>0.04</v>
      </c>
      <c r="M5597">
        <v>0.32</v>
      </c>
      <c r="N5597">
        <v>74</v>
      </c>
      <c r="O5597">
        <v>37</v>
      </c>
      <c r="P5597">
        <v>8.4</v>
      </c>
      <c r="Q5597">
        <v>42</v>
      </c>
      <c r="R5597" t="s">
        <v>363</v>
      </c>
      <c r="S5597" t="s">
        <v>53</v>
      </c>
    </row>
    <row r="5598" spans="1:19" x14ac:dyDescent="0.2">
      <c r="A5598" t="s">
        <v>3102</v>
      </c>
      <c r="B5598" t="s">
        <v>44</v>
      </c>
      <c r="C5598">
        <v>2005</v>
      </c>
      <c r="D5598" s="1" t="d">
        <v>1999-02-01</v>
      </c>
      <c r="E5598" s="1" t="str">
        <f t="shared" si="174"/>
        <v>1999</v>
      </c>
      <c r="F5598" s="1" t="str">
        <f t="shared" si="175"/>
        <v>Feb</v>
      </c>
      <c r="G5598" t="s">
        <v>18</v>
      </c>
      <c r="H5598" t="s">
        <v>71</v>
      </c>
      <c r="I5598">
        <v>0.28000000000000003</v>
      </c>
      <c r="J5598">
        <v>0.01</v>
      </c>
      <c r="K5598">
        <v>0</v>
      </c>
      <c r="L5598">
        <v>0.03</v>
      </c>
      <c r="M5598">
        <v>0.32</v>
      </c>
      <c r="N5598">
        <v>75</v>
      </c>
      <c r="O5598">
        <v>43</v>
      </c>
      <c r="P5598">
        <v>7.2</v>
      </c>
      <c r="Q5598">
        <v>21</v>
      </c>
      <c r="R5598" t="s">
        <v>309</v>
      </c>
      <c r="S5598" t="s">
        <v>88</v>
      </c>
    </row>
    <row r="5599" spans="1:19" x14ac:dyDescent="0.2">
      <c r="A5599" t="s">
        <v>4927</v>
      </c>
      <c r="B5599" t="s">
        <v>44</v>
      </c>
      <c r="C5599">
        <v>2007</v>
      </c>
      <c r="D5599" s="1" t="d">
        <v>2002-12-08</v>
      </c>
      <c r="E5599" s="1" t="str">
        <f t="shared" si="174"/>
        <v>2002</v>
      </c>
      <c r="F5599" s="1" t="str">
        <f t="shared" si="175"/>
        <v>Dec</v>
      </c>
      <c r="G5599" t="s">
        <v>30</v>
      </c>
      <c r="H5599" t="s">
        <v>372</v>
      </c>
      <c r="I5599">
        <v>0.14000000000000001</v>
      </c>
      <c r="J5599">
        <v>0.02</v>
      </c>
      <c r="K5599">
        <v>0.15</v>
      </c>
      <c r="L5599">
        <v>0.02</v>
      </c>
      <c r="M5599">
        <v>0.32</v>
      </c>
      <c r="N5599">
        <v>73</v>
      </c>
      <c r="O5599">
        <v>52</v>
      </c>
      <c r="P5599">
        <v>7</v>
      </c>
      <c r="Q5599">
        <v>40</v>
      </c>
      <c r="R5599" t="s">
        <v>1544</v>
      </c>
      <c r="S5599" t="s">
        <v>20</v>
      </c>
    </row>
    <row r="5600" spans="1:19" x14ac:dyDescent="0.2">
      <c r="A5600" t="s">
        <v>4928</v>
      </c>
      <c r="B5600" t="s">
        <v>32</v>
      </c>
      <c r="C5600">
        <v>2010</v>
      </c>
      <c r="D5600" s="1" t="d">
        <v>1997-01-03</v>
      </c>
      <c r="E5600" s="1" t="str">
        <f t="shared" si="174"/>
        <v>1997</v>
      </c>
      <c r="F5600" s="1" t="str">
        <f t="shared" si="175"/>
        <v>Jan</v>
      </c>
      <c r="G5600" t="s">
        <v>1</v>
      </c>
      <c r="H5600" t="s">
        <v>1207</v>
      </c>
      <c r="I5600">
        <v>0.22</v>
      </c>
      <c r="J5600">
        <v>0.08</v>
      </c>
      <c r="K5600">
        <v>0</v>
      </c>
      <c r="L5600">
        <v>0.03</v>
      </c>
      <c r="M5600">
        <v>0.32</v>
      </c>
      <c r="P5600" t="s">
        <v>203</v>
      </c>
      <c r="R5600" t="s">
        <v>1214</v>
      </c>
      <c r="S5600" t="s">
        <v>112</v>
      </c>
    </row>
    <row r="5601" spans="1:19" x14ac:dyDescent="0.2">
      <c r="A5601" t="s">
        <v>4929</v>
      </c>
      <c r="B5601" t="s">
        <v>32</v>
      </c>
      <c r="C5601">
        <v>2009</v>
      </c>
      <c r="D5601" s="1" t="d">
        <v>2003-06-04</v>
      </c>
      <c r="E5601" s="1" t="str">
        <f t="shared" si="174"/>
        <v>2003</v>
      </c>
      <c r="F5601" s="1" t="str">
        <f t="shared" si="175"/>
        <v>Jun</v>
      </c>
      <c r="G5601" t="s">
        <v>39</v>
      </c>
      <c r="H5601" t="s">
        <v>283</v>
      </c>
      <c r="I5601">
        <v>0.21</v>
      </c>
      <c r="J5601">
        <v>0.09</v>
      </c>
      <c r="K5601">
        <v>0</v>
      </c>
      <c r="L5601">
        <v>0.03</v>
      </c>
      <c r="M5601">
        <v>0.32</v>
      </c>
      <c r="P5601" t="s">
        <v>203</v>
      </c>
      <c r="R5601" t="s">
        <v>2297</v>
      </c>
      <c r="S5601" t="s">
        <v>20</v>
      </c>
    </row>
    <row r="5602" spans="1:19" x14ac:dyDescent="0.2">
      <c r="A5602" t="s">
        <v>4930</v>
      </c>
      <c r="B5602" t="s">
        <v>32</v>
      </c>
      <c r="C5602">
        <v>2009</v>
      </c>
      <c r="D5602" s="1" t="d">
        <v>1998-11-18</v>
      </c>
      <c r="E5602" s="1" t="str">
        <f t="shared" si="174"/>
        <v>1998</v>
      </c>
      <c r="F5602" s="1" t="str">
        <f t="shared" si="175"/>
        <v>Nov</v>
      </c>
      <c r="G5602" t="s">
        <v>39</v>
      </c>
      <c r="H5602" t="s">
        <v>1787</v>
      </c>
      <c r="I5602">
        <v>0.27</v>
      </c>
      <c r="J5602">
        <v>0.03</v>
      </c>
      <c r="K5602">
        <v>0</v>
      </c>
      <c r="L5602">
        <v>0.02</v>
      </c>
      <c r="M5602">
        <v>0.32</v>
      </c>
      <c r="P5602" t="s">
        <v>203</v>
      </c>
      <c r="R5602" t="s">
        <v>2659</v>
      </c>
      <c r="S5602" t="s">
        <v>20</v>
      </c>
    </row>
    <row r="5603" spans="1:19" x14ac:dyDescent="0.2">
      <c r="A5603" t="s">
        <v>883</v>
      </c>
      <c r="B5603" t="s">
        <v>189</v>
      </c>
      <c r="C5603">
        <v>2003</v>
      </c>
      <c r="D5603" s="1" t="d">
        <v>1992-01-08</v>
      </c>
      <c r="E5603" s="1" t="str">
        <f t="shared" si="174"/>
        <v>1992</v>
      </c>
      <c r="F5603" s="1" t="str">
        <f t="shared" si="175"/>
        <v>Jan</v>
      </c>
      <c r="G5603" t="s">
        <v>50</v>
      </c>
      <c r="H5603" t="s">
        <v>111</v>
      </c>
      <c r="I5603">
        <v>0.25</v>
      </c>
      <c r="J5603">
        <v>0.06</v>
      </c>
      <c r="K5603">
        <v>0</v>
      </c>
      <c r="L5603">
        <v>0.01</v>
      </c>
      <c r="M5603">
        <v>0.32</v>
      </c>
      <c r="N5603">
        <v>92</v>
      </c>
      <c r="O5603">
        <v>33</v>
      </c>
      <c r="P5603">
        <v>8.4</v>
      </c>
      <c r="Q5603">
        <v>41</v>
      </c>
      <c r="R5603" t="s">
        <v>111</v>
      </c>
      <c r="S5603" t="s">
        <v>88</v>
      </c>
    </row>
    <row r="5604" spans="1:19" x14ac:dyDescent="0.2">
      <c r="A5604" t="s">
        <v>4819</v>
      </c>
      <c r="B5604" t="s">
        <v>49</v>
      </c>
      <c r="C5604">
        <v>2011</v>
      </c>
      <c r="D5604" s="1" t="d">
        <v>1996-10-03</v>
      </c>
      <c r="E5604" s="1" t="str">
        <f t="shared" si="174"/>
        <v>1996</v>
      </c>
      <c r="F5604" s="1" t="str">
        <f t="shared" si="175"/>
        <v>Oct</v>
      </c>
      <c r="G5604" t="s">
        <v>50</v>
      </c>
      <c r="H5604" t="s">
        <v>134</v>
      </c>
      <c r="I5604">
        <v>0.14000000000000001</v>
      </c>
      <c r="J5604">
        <v>0.13</v>
      </c>
      <c r="K5604">
        <v>0</v>
      </c>
      <c r="L5604">
        <v>0.05</v>
      </c>
      <c r="M5604">
        <v>0.32</v>
      </c>
      <c r="N5604">
        <v>43</v>
      </c>
      <c r="O5604">
        <v>21</v>
      </c>
      <c r="P5604">
        <v>5.7</v>
      </c>
      <c r="Q5604">
        <v>27</v>
      </c>
      <c r="R5604" t="s">
        <v>1489</v>
      </c>
      <c r="S5604" t="s">
        <v>88</v>
      </c>
    </row>
    <row r="5605" spans="1:19" x14ac:dyDescent="0.2">
      <c r="A5605" t="s">
        <v>4931</v>
      </c>
      <c r="B5605" t="s">
        <v>55</v>
      </c>
      <c r="C5605">
        <v>2000</v>
      </c>
      <c r="D5605" s="1" t="d">
        <v>2022-08-23</v>
      </c>
      <c r="E5605" s="1" t="str">
        <f t="shared" si="174"/>
        <v>2022</v>
      </c>
      <c r="F5605" s="1" t="str">
        <f t="shared" si="175"/>
        <v>Aug</v>
      </c>
      <c r="G5605" t="s">
        <v>39</v>
      </c>
      <c r="H5605" t="s">
        <v>68</v>
      </c>
      <c r="I5605">
        <v>0.16</v>
      </c>
      <c r="J5605">
        <v>0.12</v>
      </c>
      <c r="K5605">
        <v>0</v>
      </c>
      <c r="L5605">
        <v>0.04</v>
      </c>
      <c r="M5605">
        <v>0.32</v>
      </c>
      <c r="N5605">
        <v>79</v>
      </c>
      <c r="O5605">
        <v>18</v>
      </c>
      <c r="P5605">
        <v>8.4</v>
      </c>
      <c r="Q5605">
        <v>9</v>
      </c>
      <c r="R5605" t="s">
        <v>769</v>
      </c>
      <c r="S5605" t="s">
        <v>20</v>
      </c>
    </row>
    <row r="5606" spans="1:19" x14ac:dyDescent="0.2">
      <c r="A5606" t="s">
        <v>4932</v>
      </c>
      <c r="B5606" t="s">
        <v>95</v>
      </c>
      <c r="C5606">
        <v>1997</v>
      </c>
      <c r="D5606" s="1" t="d">
        <v>2011-06-15</v>
      </c>
      <c r="E5606" s="1" t="str">
        <f t="shared" si="174"/>
        <v>2011</v>
      </c>
      <c r="F5606" s="1" t="str">
        <f t="shared" si="175"/>
        <v>Jun</v>
      </c>
      <c r="G5606" t="s">
        <v>18</v>
      </c>
      <c r="H5606" t="s">
        <v>234</v>
      </c>
      <c r="I5606">
        <v>0.15</v>
      </c>
      <c r="J5606">
        <v>0.04</v>
      </c>
      <c r="K5606">
        <v>0.13</v>
      </c>
      <c r="L5606">
        <v>0</v>
      </c>
      <c r="M5606">
        <v>0.32</v>
      </c>
    </row>
    <row r="5607" spans="1:19" x14ac:dyDescent="0.2">
      <c r="A5607" t="s">
        <v>3037</v>
      </c>
      <c r="B5607" t="s">
        <v>104</v>
      </c>
      <c r="C5607">
        <v>2000</v>
      </c>
      <c r="D5607" s="1" t="d">
        <v>2012-10-26</v>
      </c>
      <c r="E5607" s="1" t="str">
        <f t="shared" si="174"/>
        <v>2012</v>
      </c>
      <c r="F5607" s="1" t="str">
        <f t="shared" si="175"/>
        <v>Oct</v>
      </c>
      <c r="G5607" t="s">
        <v>1</v>
      </c>
      <c r="H5607" t="s">
        <v>111</v>
      </c>
      <c r="I5607">
        <v>0.18</v>
      </c>
      <c r="J5607">
        <v>0.12</v>
      </c>
      <c r="K5607">
        <v>0</v>
      </c>
      <c r="L5607">
        <v>0.02</v>
      </c>
      <c r="M5607">
        <v>0.32</v>
      </c>
    </row>
    <row r="5608" spans="1:19" x14ac:dyDescent="0.2">
      <c r="A5608" t="s">
        <v>2235</v>
      </c>
      <c r="B5608" t="s">
        <v>44</v>
      </c>
      <c r="C5608">
        <v>2015</v>
      </c>
      <c r="D5608" s="1" t="d">
        <v>2021-10-09</v>
      </c>
      <c r="E5608" s="1" t="str">
        <f t="shared" si="174"/>
        <v>2021</v>
      </c>
      <c r="F5608" s="1" t="str">
        <f t="shared" si="175"/>
        <v>Oct</v>
      </c>
      <c r="G5608" t="s">
        <v>34</v>
      </c>
      <c r="H5608" t="s">
        <v>111</v>
      </c>
      <c r="I5608">
        <v>0.23</v>
      </c>
      <c r="J5608">
        <v>0.05</v>
      </c>
      <c r="K5608">
        <v>0</v>
      </c>
      <c r="L5608">
        <v>0.03</v>
      </c>
      <c r="M5608">
        <v>0.32</v>
      </c>
      <c r="P5608">
        <v>6</v>
      </c>
      <c r="Q5608">
        <v>5</v>
      </c>
      <c r="R5608" t="s">
        <v>111</v>
      </c>
      <c r="S5608" t="s">
        <v>112</v>
      </c>
    </row>
    <row r="5609" spans="1:19" x14ac:dyDescent="0.2">
      <c r="A5609" t="s">
        <v>4933</v>
      </c>
      <c r="B5609" t="s">
        <v>27</v>
      </c>
      <c r="C5609">
        <v>1995</v>
      </c>
      <c r="D5609" s="1" t="d">
        <v>2011-04-02</v>
      </c>
      <c r="E5609" s="1" t="str">
        <f t="shared" si="174"/>
        <v>2011</v>
      </c>
      <c r="F5609" s="1" t="str">
        <f t="shared" si="175"/>
        <v>Apr</v>
      </c>
      <c r="G5609" t="s">
        <v>30</v>
      </c>
      <c r="H5609" t="s">
        <v>19</v>
      </c>
      <c r="I5609">
        <v>0</v>
      </c>
      <c r="J5609">
        <v>0</v>
      </c>
      <c r="K5609">
        <v>0.32</v>
      </c>
      <c r="L5609">
        <v>0</v>
      </c>
      <c r="M5609">
        <v>0.32</v>
      </c>
    </row>
    <row r="5610" spans="1:19" x14ac:dyDescent="0.2">
      <c r="A5610" t="s">
        <v>4934</v>
      </c>
      <c r="B5610" t="s">
        <v>148</v>
      </c>
      <c r="C5610">
        <v>2016</v>
      </c>
      <c r="D5610" s="1" t="d">
        <v>2008-11-29</v>
      </c>
      <c r="E5610" s="1" t="str">
        <f t="shared" si="174"/>
        <v>2008</v>
      </c>
      <c r="F5610" s="1" t="str">
        <f t="shared" si="175"/>
        <v>Nov</v>
      </c>
      <c r="G5610" t="s">
        <v>28</v>
      </c>
      <c r="H5610" t="s">
        <v>71</v>
      </c>
      <c r="I5610">
        <v>0.13</v>
      </c>
      <c r="J5610">
        <v>0.16</v>
      </c>
      <c r="K5610">
        <v>0</v>
      </c>
      <c r="L5610">
        <v>0.03</v>
      </c>
      <c r="M5610">
        <v>0.32</v>
      </c>
      <c r="N5610">
        <v>88</v>
      </c>
      <c r="O5610">
        <v>62</v>
      </c>
      <c r="P5610">
        <v>7.5</v>
      </c>
      <c r="Q5610">
        <v>535</v>
      </c>
      <c r="R5610" t="s">
        <v>224</v>
      </c>
      <c r="S5610" t="s">
        <v>88</v>
      </c>
    </row>
    <row r="5611" spans="1:19" x14ac:dyDescent="0.2">
      <c r="A5611" t="s">
        <v>4935</v>
      </c>
      <c r="B5611" t="s">
        <v>1015</v>
      </c>
      <c r="C5611">
        <v>2014</v>
      </c>
      <c r="D5611" s="1" t="d">
        <v>2016-10-13</v>
      </c>
      <c r="E5611" s="1" t="str">
        <f t="shared" si="174"/>
        <v>2016</v>
      </c>
      <c r="F5611" s="1" t="str">
        <f t="shared" si="175"/>
        <v>Oct</v>
      </c>
      <c r="G5611" t="s">
        <v>34</v>
      </c>
      <c r="H5611" t="s">
        <v>151</v>
      </c>
      <c r="I5611">
        <v>0.08</v>
      </c>
      <c r="J5611">
        <v>0.05</v>
      </c>
      <c r="K5611">
        <v>0.16</v>
      </c>
      <c r="L5611">
        <v>0.04</v>
      </c>
      <c r="M5611">
        <v>0.32</v>
      </c>
      <c r="N5611">
        <v>81</v>
      </c>
      <c r="O5611">
        <v>8</v>
      </c>
      <c r="P5611">
        <v>8.4</v>
      </c>
      <c r="Q5611">
        <v>69</v>
      </c>
      <c r="R5611" t="s">
        <v>151</v>
      </c>
      <c r="S5611" t="s">
        <v>88</v>
      </c>
    </row>
    <row r="5612" spans="1:19" x14ac:dyDescent="0.2">
      <c r="A5612" t="s">
        <v>4936</v>
      </c>
      <c r="B5612" t="s">
        <v>17</v>
      </c>
      <c r="C5612">
        <v>2006</v>
      </c>
      <c r="D5612" s="1" t="d">
        <v>1997-10-28</v>
      </c>
      <c r="E5612" s="1" t="str">
        <f t="shared" si="174"/>
        <v>1997</v>
      </c>
      <c r="F5612" s="1" t="str">
        <f t="shared" si="175"/>
        <v>Oct</v>
      </c>
      <c r="G5612" t="s">
        <v>86</v>
      </c>
      <c r="H5612" t="s">
        <v>151</v>
      </c>
      <c r="I5612">
        <v>0.21</v>
      </c>
      <c r="J5612">
        <v>0.01</v>
      </c>
      <c r="K5612">
        <v>0.08</v>
      </c>
      <c r="L5612">
        <v>0.02</v>
      </c>
      <c r="M5612">
        <v>0.32</v>
      </c>
      <c r="N5612">
        <v>58</v>
      </c>
      <c r="O5612">
        <v>30</v>
      </c>
      <c r="P5612">
        <v>7.5</v>
      </c>
      <c r="Q5612">
        <v>24</v>
      </c>
      <c r="R5612" t="s">
        <v>4937</v>
      </c>
      <c r="S5612" t="s">
        <v>88</v>
      </c>
    </row>
    <row r="5613" spans="1:19" x14ac:dyDescent="0.2">
      <c r="A5613" t="s">
        <v>4938</v>
      </c>
      <c r="B5613" t="s">
        <v>49</v>
      </c>
      <c r="C5613">
        <v>2008</v>
      </c>
      <c r="D5613" s="1" t="d">
        <v>2014-10-09</v>
      </c>
      <c r="E5613" s="1" t="str">
        <f t="shared" si="174"/>
        <v>2014</v>
      </c>
      <c r="F5613" s="1" t="str">
        <f t="shared" si="175"/>
        <v>Oct</v>
      </c>
      <c r="G5613" t="s">
        <v>18</v>
      </c>
      <c r="H5613" t="s">
        <v>134</v>
      </c>
      <c r="I5613">
        <v>0.08</v>
      </c>
      <c r="J5613">
        <v>0.18</v>
      </c>
      <c r="K5613">
        <v>0</v>
      </c>
      <c r="L5613">
        <v>0.06</v>
      </c>
      <c r="M5613">
        <v>0.32</v>
      </c>
      <c r="N5613">
        <v>63</v>
      </c>
      <c r="O5613">
        <v>37</v>
      </c>
      <c r="P5613">
        <v>6.9</v>
      </c>
      <c r="Q5613">
        <v>19</v>
      </c>
      <c r="R5613" t="s">
        <v>193</v>
      </c>
      <c r="S5613" t="s">
        <v>20</v>
      </c>
    </row>
    <row r="5614" spans="1:19" x14ac:dyDescent="0.2">
      <c r="A5614" t="s">
        <v>4939</v>
      </c>
      <c r="B5614" t="s">
        <v>64</v>
      </c>
      <c r="C5614">
        <v>2001</v>
      </c>
      <c r="D5614" s="1" t="d">
        <v>2013-07-17</v>
      </c>
      <c r="E5614" s="1" t="str">
        <f t="shared" si="174"/>
        <v>2013</v>
      </c>
      <c r="F5614" s="1" t="str">
        <f t="shared" si="175"/>
        <v>Jul</v>
      </c>
      <c r="G5614" t="s">
        <v>50</v>
      </c>
      <c r="H5614" t="s">
        <v>663</v>
      </c>
      <c r="I5614">
        <v>0.23</v>
      </c>
      <c r="J5614">
        <v>0.08</v>
      </c>
      <c r="K5614">
        <v>0</v>
      </c>
      <c r="L5614">
        <v>0.01</v>
      </c>
      <c r="M5614">
        <v>0.32</v>
      </c>
      <c r="N5614">
        <v>64</v>
      </c>
      <c r="O5614">
        <v>15</v>
      </c>
      <c r="P5614" t="s">
        <v>203</v>
      </c>
      <c r="R5614" t="s">
        <v>3397</v>
      </c>
      <c r="S5614" t="s">
        <v>20</v>
      </c>
    </row>
    <row r="5615" spans="1:19" x14ac:dyDescent="0.2">
      <c r="A5615" t="s">
        <v>4940</v>
      </c>
      <c r="B5615" t="s">
        <v>32</v>
      </c>
      <c r="C5615">
        <v>2010</v>
      </c>
      <c r="D5615" s="1" t="d">
        <v>2018-09-25</v>
      </c>
      <c r="E5615" s="1" t="str">
        <f t="shared" si="174"/>
        <v>2018</v>
      </c>
      <c r="F5615" s="1" t="str">
        <f t="shared" si="175"/>
        <v>Sep</v>
      </c>
      <c r="G5615" t="s">
        <v>101</v>
      </c>
      <c r="H5615" t="s">
        <v>568</v>
      </c>
      <c r="I5615">
        <v>0.17</v>
      </c>
      <c r="J5615">
        <v>0.12</v>
      </c>
      <c r="K5615">
        <v>0</v>
      </c>
      <c r="L5615">
        <v>0.03</v>
      </c>
      <c r="M5615">
        <v>0.32</v>
      </c>
      <c r="P5615" t="s">
        <v>203</v>
      </c>
      <c r="R5615" t="s">
        <v>1489</v>
      </c>
      <c r="S5615" t="s">
        <v>20</v>
      </c>
    </row>
    <row r="5616" spans="1:19" x14ac:dyDescent="0.2">
      <c r="A5616" t="s">
        <v>4941</v>
      </c>
      <c r="B5616" t="s">
        <v>104</v>
      </c>
      <c r="C5616">
        <v>2000</v>
      </c>
      <c r="D5616" s="1" t="d">
        <v>1995-03-31</v>
      </c>
      <c r="E5616" s="1" t="str">
        <f t="shared" si="174"/>
        <v>1995</v>
      </c>
      <c r="F5616" s="1" t="str">
        <f t="shared" si="175"/>
        <v>Mar</v>
      </c>
      <c r="G5616" t="s">
        <v>18</v>
      </c>
      <c r="H5616" t="s">
        <v>134</v>
      </c>
      <c r="I5616">
        <v>0.18</v>
      </c>
      <c r="J5616">
        <v>0.12</v>
      </c>
      <c r="K5616">
        <v>0</v>
      </c>
      <c r="L5616">
        <v>0.02</v>
      </c>
      <c r="M5616">
        <v>0.32</v>
      </c>
      <c r="N5616">
        <v>85</v>
      </c>
      <c r="O5616">
        <v>10</v>
      </c>
      <c r="P5616">
        <v>7.8</v>
      </c>
      <c r="Q5616">
        <v>5</v>
      </c>
      <c r="R5616" t="s">
        <v>135</v>
      </c>
      <c r="S5616" t="s">
        <v>20</v>
      </c>
    </row>
    <row r="5617" spans="1:19" x14ac:dyDescent="0.2">
      <c r="A5617" t="s">
        <v>4942</v>
      </c>
      <c r="B5617" t="s">
        <v>49</v>
      </c>
      <c r="C5617">
        <v>2011</v>
      </c>
      <c r="D5617" s="1" t="d">
        <v>2018-12-25</v>
      </c>
      <c r="E5617" s="1" t="str">
        <f t="shared" si="174"/>
        <v>2018</v>
      </c>
      <c r="F5617" s="1" t="str">
        <f t="shared" si="175"/>
        <v>Dec</v>
      </c>
      <c r="G5617" t="s">
        <v>37</v>
      </c>
      <c r="H5617" t="s">
        <v>648</v>
      </c>
      <c r="I5617">
        <v>0.06</v>
      </c>
      <c r="J5617">
        <v>0.14000000000000001</v>
      </c>
      <c r="K5617">
        <v>7.0000000000000007E-2</v>
      </c>
      <c r="L5617">
        <v>0.05</v>
      </c>
      <c r="M5617">
        <v>0.32</v>
      </c>
      <c r="N5617">
        <v>67</v>
      </c>
      <c r="O5617">
        <v>36</v>
      </c>
      <c r="P5617">
        <v>6.3</v>
      </c>
      <c r="Q5617">
        <v>18</v>
      </c>
      <c r="R5617" t="s">
        <v>648</v>
      </c>
      <c r="S5617" t="s">
        <v>53</v>
      </c>
    </row>
    <row r="5618" spans="1:19" x14ac:dyDescent="0.2">
      <c r="A5618" t="s">
        <v>4943</v>
      </c>
      <c r="B5618" t="s">
        <v>17</v>
      </c>
      <c r="C5618">
        <v>2011</v>
      </c>
      <c r="D5618" s="1" t="d">
        <v>1994-05-13</v>
      </c>
      <c r="E5618" s="1" t="str">
        <f t="shared" si="174"/>
        <v>1994</v>
      </c>
      <c r="F5618" s="1" t="str">
        <f t="shared" si="175"/>
        <v>May</v>
      </c>
      <c r="G5618" t="s">
        <v>50</v>
      </c>
      <c r="H5618" t="s">
        <v>372</v>
      </c>
      <c r="I5618">
        <v>0.27</v>
      </c>
      <c r="J5618">
        <v>0.02</v>
      </c>
      <c r="K5618">
        <v>0</v>
      </c>
      <c r="L5618">
        <v>0.02</v>
      </c>
      <c r="M5618">
        <v>0.32</v>
      </c>
      <c r="N5618">
        <v>45</v>
      </c>
      <c r="O5618">
        <v>4</v>
      </c>
      <c r="P5618" t="s">
        <v>203</v>
      </c>
      <c r="R5618" t="s">
        <v>4810</v>
      </c>
      <c r="S5618" t="s">
        <v>112</v>
      </c>
    </row>
    <row r="5619" spans="1:19" x14ac:dyDescent="0.2">
      <c r="A5619" t="s">
        <v>4944</v>
      </c>
      <c r="B5619" t="s">
        <v>17</v>
      </c>
      <c r="C5619">
        <v>2008</v>
      </c>
      <c r="D5619" s="1" t="d">
        <v>1996-06-21</v>
      </c>
      <c r="E5619" s="1" t="str">
        <f t="shared" si="174"/>
        <v>1996</v>
      </c>
      <c r="F5619" s="1" t="str">
        <f t="shared" si="175"/>
        <v>Jun</v>
      </c>
      <c r="G5619" t="s">
        <v>34</v>
      </c>
      <c r="H5619" t="s">
        <v>234</v>
      </c>
      <c r="I5619">
        <v>0.3</v>
      </c>
      <c r="J5619">
        <v>0</v>
      </c>
      <c r="K5619">
        <v>0</v>
      </c>
      <c r="L5619">
        <v>0.02</v>
      </c>
      <c r="M5619">
        <v>0.32</v>
      </c>
      <c r="P5619" t="s">
        <v>203</v>
      </c>
      <c r="R5619" t="s">
        <v>1477</v>
      </c>
      <c r="S5619" t="s">
        <v>112</v>
      </c>
    </row>
    <row r="5620" spans="1:19" x14ac:dyDescent="0.2">
      <c r="A5620" t="s">
        <v>2158</v>
      </c>
      <c r="B5620" t="s">
        <v>159</v>
      </c>
      <c r="C5620">
        <v>2009</v>
      </c>
      <c r="D5620" s="1" t="d">
        <v>2001-08-12</v>
      </c>
      <c r="E5620" s="1" t="str">
        <f t="shared" si="174"/>
        <v>2001</v>
      </c>
      <c r="F5620" s="1" t="str">
        <f t="shared" si="175"/>
        <v>Aug</v>
      </c>
      <c r="G5620" t="s">
        <v>24</v>
      </c>
      <c r="H5620" t="s">
        <v>68</v>
      </c>
      <c r="I5620">
        <v>0.09</v>
      </c>
      <c r="J5620">
        <v>0.15</v>
      </c>
      <c r="K5620">
        <v>0</v>
      </c>
      <c r="L5620">
        <v>0.08</v>
      </c>
      <c r="M5620">
        <v>0.32</v>
      </c>
      <c r="N5620">
        <v>55</v>
      </c>
      <c r="O5620">
        <v>13</v>
      </c>
      <c r="P5620">
        <v>5.7</v>
      </c>
      <c r="Q5620">
        <v>10</v>
      </c>
      <c r="R5620" t="s">
        <v>648</v>
      </c>
      <c r="S5620" t="s">
        <v>112</v>
      </c>
    </row>
    <row r="5621" spans="1:19" x14ac:dyDescent="0.2">
      <c r="A5621" t="s">
        <v>4945</v>
      </c>
      <c r="B5621" t="s">
        <v>104</v>
      </c>
      <c r="C5621">
        <v>1997</v>
      </c>
      <c r="D5621" s="1" t="d">
        <v>2019-10-10</v>
      </c>
      <c r="E5621" s="1" t="str">
        <f t="shared" si="174"/>
        <v>2019</v>
      </c>
      <c r="F5621" s="1" t="str">
        <f t="shared" si="175"/>
        <v>Oct</v>
      </c>
      <c r="G5621" t="s">
        <v>24</v>
      </c>
      <c r="H5621" t="s">
        <v>68</v>
      </c>
      <c r="I5621">
        <v>0.18</v>
      </c>
      <c r="J5621">
        <v>0.12</v>
      </c>
      <c r="K5621">
        <v>0</v>
      </c>
      <c r="L5621">
        <v>0.02</v>
      </c>
      <c r="M5621">
        <v>0.32</v>
      </c>
    </row>
    <row r="5622" spans="1:19" x14ac:dyDescent="0.2">
      <c r="A5622" t="s">
        <v>4946</v>
      </c>
      <c r="B5622" t="s">
        <v>55</v>
      </c>
      <c r="C5622">
        <v>2003</v>
      </c>
      <c r="D5622" s="1" t="d">
        <v>2013-10-07</v>
      </c>
      <c r="E5622" s="1" t="str">
        <f t="shared" si="174"/>
        <v>2013</v>
      </c>
      <c r="F5622" s="1" t="str">
        <f t="shared" si="175"/>
        <v>Oct</v>
      </c>
      <c r="G5622" t="s">
        <v>1</v>
      </c>
      <c r="H5622" t="s">
        <v>234</v>
      </c>
      <c r="I5622">
        <v>0.16</v>
      </c>
      <c r="J5622">
        <v>0.12</v>
      </c>
      <c r="K5622">
        <v>0</v>
      </c>
      <c r="L5622">
        <v>0.04</v>
      </c>
      <c r="M5622">
        <v>0.32</v>
      </c>
      <c r="N5622">
        <v>59</v>
      </c>
      <c r="O5622">
        <v>12</v>
      </c>
      <c r="P5622">
        <v>8.5</v>
      </c>
      <c r="Q5622">
        <v>6</v>
      </c>
      <c r="R5622" t="s">
        <v>357</v>
      </c>
      <c r="S5622" t="s">
        <v>20</v>
      </c>
    </row>
    <row r="5623" spans="1:19" x14ac:dyDescent="0.2">
      <c r="A5623" t="s">
        <v>4947</v>
      </c>
      <c r="B5623" t="s">
        <v>49</v>
      </c>
      <c r="C5623">
        <v>2012</v>
      </c>
      <c r="D5623" s="1" t="d">
        <v>1994-06-30</v>
      </c>
      <c r="E5623" s="1" t="str">
        <f t="shared" si="174"/>
        <v>1994</v>
      </c>
      <c r="F5623" s="1" t="str">
        <f t="shared" si="175"/>
        <v>Jun</v>
      </c>
      <c r="G5623" t="s">
        <v>50</v>
      </c>
      <c r="H5623" t="s">
        <v>234</v>
      </c>
      <c r="I5623">
        <v>0.15</v>
      </c>
      <c r="J5623">
        <v>0.1</v>
      </c>
      <c r="K5623">
        <v>0.03</v>
      </c>
      <c r="L5623">
        <v>0.04</v>
      </c>
      <c r="M5623">
        <v>0.32</v>
      </c>
      <c r="N5623">
        <v>70</v>
      </c>
      <c r="O5623">
        <v>33</v>
      </c>
      <c r="P5623">
        <v>4.8</v>
      </c>
      <c r="Q5623">
        <v>136</v>
      </c>
      <c r="R5623" t="s">
        <v>4117</v>
      </c>
      <c r="S5623" t="s">
        <v>53</v>
      </c>
    </row>
    <row r="5624" spans="1:19" x14ac:dyDescent="0.2">
      <c r="A5624" t="s">
        <v>4948</v>
      </c>
      <c r="B5624" t="s">
        <v>104</v>
      </c>
      <c r="C5624">
        <v>1995</v>
      </c>
      <c r="D5624" s="1" t="d">
        <v>2008-09-01</v>
      </c>
      <c r="E5624" s="1" t="str">
        <f t="shared" si="174"/>
        <v>2008</v>
      </c>
      <c r="F5624" s="1" t="str">
        <f t="shared" si="175"/>
        <v>Sep</v>
      </c>
      <c r="G5624" t="s">
        <v>34</v>
      </c>
      <c r="H5624" t="s">
        <v>134</v>
      </c>
      <c r="I5624">
        <v>0.18</v>
      </c>
      <c r="J5624">
        <v>0.12</v>
      </c>
      <c r="K5624">
        <v>0</v>
      </c>
      <c r="L5624">
        <v>0.02</v>
      </c>
      <c r="M5624">
        <v>0.32</v>
      </c>
    </row>
    <row r="5625" spans="1:19" x14ac:dyDescent="0.2">
      <c r="A5625" t="s">
        <v>4949</v>
      </c>
      <c r="B5625" t="s">
        <v>44</v>
      </c>
      <c r="C5625" t="s">
        <v>286</v>
      </c>
      <c r="D5625" s="1" t="d">
        <v>1993-01-15</v>
      </c>
      <c r="E5625" s="1" t="str">
        <f t="shared" si="174"/>
        <v>1993</v>
      </c>
      <c r="F5625" s="1" t="str">
        <f t="shared" si="175"/>
        <v>Jan</v>
      </c>
      <c r="G5625" t="s">
        <v>37</v>
      </c>
      <c r="H5625" t="s">
        <v>1091</v>
      </c>
      <c r="I5625">
        <v>0.24</v>
      </c>
      <c r="J5625">
        <v>0.05</v>
      </c>
      <c r="K5625">
        <v>0</v>
      </c>
      <c r="L5625">
        <v>0.02</v>
      </c>
      <c r="M5625">
        <v>0.32</v>
      </c>
      <c r="N5625">
        <v>76</v>
      </c>
      <c r="O5625">
        <v>70</v>
      </c>
      <c r="P5625">
        <v>7.7</v>
      </c>
      <c r="Q5625">
        <v>169</v>
      </c>
      <c r="R5625" t="s">
        <v>773</v>
      </c>
      <c r="S5625" t="s">
        <v>53</v>
      </c>
    </row>
    <row r="5626" spans="1:19" x14ac:dyDescent="0.2">
      <c r="A5626" t="s">
        <v>4950</v>
      </c>
      <c r="B5626" t="s">
        <v>55</v>
      </c>
      <c r="C5626">
        <v>2004</v>
      </c>
      <c r="D5626" s="1" t="d">
        <v>2013-10-21</v>
      </c>
      <c r="E5626" s="1" t="str">
        <f t="shared" si="174"/>
        <v>2013</v>
      </c>
      <c r="F5626" s="1" t="str">
        <f t="shared" si="175"/>
        <v>Oct</v>
      </c>
      <c r="G5626" t="s">
        <v>34</v>
      </c>
      <c r="H5626" t="s">
        <v>234</v>
      </c>
      <c r="I5626">
        <v>0.16</v>
      </c>
      <c r="J5626">
        <v>0.12</v>
      </c>
      <c r="K5626">
        <v>0</v>
      </c>
      <c r="L5626">
        <v>0.04</v>
      </c>
      <c r="M5626">
        <v>0.32</v>
      </c>
      <c r="N5626">
        <v>82</v>
      </c>
      <c r="O5626">
        <v>25</v>
      </c>
      <c r="P5626">
        <v>7.8</v>
      </c>
      <c r="Q5626">
        <v>10</v>
      </c>
      <c r="R5626" t="s">
        <v>300</v>
      </c>
      <c r="S5626" t="s">
        <v>20</v>
      </c>
    </row>
    <row r="5627" spans="1:19" x14ac:dyDescent="0.2">
      <c r="A5627" t="s">
        <v>3929</v>
      </c>
      <c r="B5627" t="s">
        <v>49</v>
      </c>
      <c r="C5627">
        <v>2009</v>
      </c>
      <c r="D5627" s="1" t="d">
        <v>2011-12-18</v>
      </c>
      <c r="E5627" s="1" t="str">
        <f t="shared" si="174"/>
        <v>2011</v>
      </c>
      <c r="F5627" s="1" t="str">
        <f t="shared" si="175"/>
        <v>Dec</v>
      </c>
      <c r="G5627" t="s">
        <v>24</v>
      </c>
      <c r="H5627" t="s">
        <v>111</v>
      </c>
      <c r="I5627">
        <v>0.12</v>
      </c>
      <c r="J5627">
        <v>0.14000000000000001</v>
      </c>
      <c r="K5627">
        <v>0</v>
      </c>
      <c r="L5627">
        <v>0.05</v>
      </c>
      <c r="M5627">
        <v>0.32</v>
      </c>
    </row>
    <row r="5628" spans="1:19" x14ac:dyDescent="0.2">
      <c r="A5628" t="s">
        <v>2234</v>
      </c>
      <c r="B5628" t="s">
        <v>159</v>
      </c>
      <c r="C5628">
        <v>2010</v>
      </c>
      <c r="D5628" s="1" t="d">
        <v>2000-03-23</v>
      </c>
      <c r="E5628" s="1" t="str">
        <f t="shared" si="174"/>
        <v>2000</v>
      </c>
      <c r="F5628" s="1" t="str">
        <f t="shared" si="175"/>
        <v>Mar</v>
      </c>
      <c r="G5628" t="s">
        <v>37</v>
      </c>
      <c r="H5628" t="s">
        <v>134</v>
      </c>
      <c r="I5628">
        <v>0.12</v>
      </c>
      <c r="J5628">
        <v>0.13</v>
      </c>
      <c r="K5628">
        <v>0</v>
      </c>
      <c r="L5628">
        <v>0.08</v>
      </c>
      <c r="M5628">
        <v>0.32</v>
      </c>
      <c r="N5628">
        <v>49</v>
      </c>
      <c r="O5628">
        <v>11</v>
      </c>
      <c r="P5628">
        <v>6</v>
      </c>
      <c r="Q5628">
        <v>32</v>
      </c>
      <c r="R5628" t="s">
        <v>4951</v>
      </c>
      <c r="S5628" t="s">
        <v>53</v>
      </c>
    </row>
    <row r="5629" spans="1:19" x14ac:dyDescent="0.2">
      <c r="A5629" t="s">
        <v>4952</v>
      </c>
      <c r="B5629" t="s">
        <v>55</v>
      </c>
      <c r="C5629">
        <v>2001</v>
      </c>
      <c r="D5629" s="1" t="d">
        <v>1996-10-03</v>
      </c>
      <c r="E5629" s="1" t="str">
        <f t="shared" si="174"/>
        <v>1996</v>
      </c>
      <c r="F5629" s="1" t="str">
        <f t="shared" si="175"/>
        <v>Oct</v>
      </c>
      <c r="G5629" t="s">
        <v>39</v>
      </c>
      <c r="H5629" t="s">
        <v>943</v>
      </c>
      <c r="I5629">
        <v>0</v>
      </c>
      <c r="J5629">
        <v>0</v>
      </c>
      <c r="K5629">
        <v>0.32</v>
      </c>
      <c r="L5629">
        <v>0</v>
      </c>
      <c r="M5629">
        <v>0.32</v>
      </c>
    </row>
    <row r="5630" spans="1:19" x14ac:dyDescent="0.2">
      <c r="A5630" t="s">
        <v>2441</v>
      </c>
      <c r="B5630" t="s">
        <v>1043</v>
      </c>
      <c r="C5630">
        <v>1995</v>
      </c>
      <c r="D5630" s="1" t="d">
        <v>2021-12-14</v>
      </c>
      <c r="E5630" s="1" t="str">
        <f t="shared" si="174"/>
        <v>2021</v>
      </c>
      <c r="F5630" s="1" t="str">
        <f t="shared" si="175"/>
        <v>Dec</v>
      </c>
      <c r="G5630" t="s">
        <v>86</v>
      </c>
      <c r="H5630" t="s">
        <v>248</v>
      </c>
      <c r="I5630">
        <v>0</v>
      </c>
      <c r="J5630">
        <v>0</v>
      </c>
      <c r="K5630">
        <v>0.32</v>
      </c>
      <c r="L5630">
        <v>0</v>
      </c>
      <c r="M5630">
        <v>0.32</v>
      </c>
    </row>
    <row r="5631" spans="1:19" x14ac:dyDescent="0.2">
      <c r="A5631" t="s">
        <v>4953</v>
      </c>
      <c r="B5631" t="s">
        <v>1015</v>
      </c>
      <c r="C5631">
        <v>2015</v>
      </c>
      <c r="D5631" s="1" t="d">
        <v>1997-05-11</v>
      </c>
      <c r="E5631" s="1" t="str">
        <f t="shared" si="174"/>
        <v>1997</v>
      </c>
      <c r="F5631" s="1" t="str">
        <f t="shared" si="175"/>
        <v>May</v>
      </c>
      <c r="G5631" t="s">
        <v>34</v>
      </c>
      <c r="H5631" t="s">
        <v>2780</v>
      </c>
      <c r="I5631">
        <v>0.09</v>
      </c>
      <c r="J5631">
        <v>0.04</v>
      </c>
      <c r="K5631">
        <v>0.15</v>
      </c>
      <c r="L5631">
        <v>0.04</v>
      </c>
      <c r="M5631">
        <v>0.32</v>
      </c>
      <c r="N5631">
        <v>76</v>
      </c>
      <c r="O5631">
        <v>51</v>
      </c>
      <c r="P5631">
        <v>8.6</v>
      </c>
      <c r="Q5631">
        <v>83</v>
      </c>
      <c r="R5631" t="s">
        <v>4954</v>
      </c>
      <c r="S5631" t="s">
        <v>88</v>
      </c>
    </row>
    <row r="5632" spans="1:19" x14ac:dyDescent="0.2">
      <c r="A5632" t="s">
        <v>4955</v>
      </c>
      <c r="B5632" t="s">
        <v>44</v>
      </c>
      <c r="C5632">
        <v>2011</v>
      </c>
      <c r="D5632" s="1" t="d">
        <v>2009-03-04</v>
      </c>
      <c r="E5632" s="1" t="str">
        <f t="shared" si="174"/>
        <v>2009</v>
      </c>
      <c r="F5632" s="1" t="str">
        <f t="shared" si="175"/>
        <v>Mar</v>
      </c>
      <c r="G5632" t="s">
        <v>34</v>
      </c>
      <c r="H5632" t="s">
        <v>51</v>
      </c>
      <c r="I5632">
        <v>0.14000000000000001</v>
      </c>
      <c r="J5632">
        <v>0.15</v>
      </c>
      <c r="K5632">
        <v>0</v>
      </c>
      <c r="L5632">
        <v>0.03</v>
      </c>
      <c r="M5632">
        <v>0.32</v>
      </c>
    </row>
    <row r="5633" spans="1:19" x14ac:dyDescent="0.2">
      <c r="A5633" t="s">
        <v>4956</v>
      </c>
      <c r="B5633" t="s">
        <v>104</v>
      </c>
      <c r="C5633">
        <v>1999</v>
      </c>
      <c r="D5633" s="1" t="d">
        <v>1998-10-23</v>
      </c>
      <c r="E5633" s="1" t="str">
        <f t="shared" si="174"/>
        <v>1998</v>
      </c>
      <c r="F5633" s="1" t="str">
        <f t="shared" si="175"/>
        <v>Oct</v>
      </c>
      <c r="G5633" t="s">
        <v>18</v>
      </c>
      <c r="H5633" t="s">
        <v>234</v>
      </c>
      <c r="I5633">
        <v>0</v>
      </c>
      <c r="J5633">
        <v>0</v>
      </c>
      <c r="K5633">
        <v>0.3</v>
      </c>
      <c r="L5633">
        <v>0.02</v>
      </c>
      <c r="M5633">
        <v>0.32</v>
      </c>
    </row>
    <row r="5634" spans="1:19" x14ac:dyDescent="0.2">
      <c r="A5634" t="s">
        <v>4957</v>
      </c>
      <c r="B5634" t="s">
        <v>64</v>
      </c>
      <c r="C5634">
        <v>2005</v>
      </c>
      <c r="D5634" s="1" t="d">
        <v>1994-10-26</v>
      </c>
      <c r="E5634" s="1" t="str">
        <f t="shared" si="174"/>
        <v>1994</v>
      </c>
      <c r="F5634" s="1" t="str">
        <f t="shared" si="175"/>
        <v>Oct</v>
      </c>
      <c r="G5634" t="s">
        <v>34</v>
      </c>
      <c r="H5634" t="s">
        <v>286</v>
      </c>
      <c r="I5634">
        <v>0.23</v>
      </c>
      <c r="J5634">
        <v>0.08</v>
      </c>
      <c r="K5634">
        <v>0</v>
      </c>
      <c r="L5634">
        <v>0.01</v>
      </c>
      <c r="M5634">
        <v>0.32</v>
      </c>
    </row>
    <row r="5635" spans="1:19" x14ac:dyDescent="0.2">
      <c r="A5635" t="s">
        <v>4958</v>
      </c>
      <c r="B5635" t="s">
        <v>55</v>
      </c>
      <c r="C5635">
        <v>2002</v>
      </c>
      <c r="D5635" s="1" t="d">
        <v>2016-03-02</v>
      </c>
      <c r="E5635" s="1" t="str">
        <f t="shared" ref="E5635:E5698" si="176">TEXT(D5635,"yyyy")</f>
        <v>2016</v>
      </c>
      <c r="F5635" s="1" t="str">
        <f t="shared" ref="F5635:F5698" si="177">TEXT(D5635,"mmm")</f>
        <v>Mar</v>
      </c>
      <c r="G5635" t="s">
        <v>86</v>
      </c>
      <c r="H5635" t="s">
        <v>111</v>
      </c>
      <c r="I5635">
        <v>0.16</v>
      </c>
      <c r="J5635">
        <v>0.12</v>
      </c>
      <c r="K5635">
        <v>0</v>
      </c>
      <c r="L5635">
        <v>0.04</v>
      </c>
      <c r="M5635">
        <v>0.32</v>
      </c>
      <c r="N5635">
        <v>68</v>
      </c>
      <c r="O5635">
        <v>19</v>
      </c>
      <c r="P5635">
        <v>8</v>
      </c>
      <c r="Q5635">
        <v>8</v>
      </c>
      <c r="R5635" t="s">
        <v>4959</v>
      </c>
      <c r="S5635" t="s">
        <v>88</v>
      </c>
    </row>
    <row r="5636" spans="1:19" x14ac:dyDescent="0.2">
      <c r="A5636" t="s">
        <v>4960</v>
      </c>
      <c r="B5636" t="s">
        <v>17</v>
      </c>
      <c r="C5636">
        <v>2011</v>
      </c>
      <c r="D5636" s="1" t="d">
        <v>1988-04-28</v>
      </c>
      <c r="E5636" s="1" t="str">
        <f t="shared" si="176"/>
        <v>1988</v>
      </c>
      <c r="F5636" s="1" t="str">
        <f t="shared" si="177"/>
        <v>Apr</v>
      </c>
      <c r="G5636" t="s">
        <v>34</v>
      </c>
      <c r="H5636" t="s">
        <v>71</v>
      </c>
      <c r="I5636">
        <v>0.3</v>
      </c>
      <c r="J5636">
        <v>0</v>
      </c>
      <c r="K5636">
        <v>0</v>
      </c>
      <c r="L5636">
        <v>0.02</v>
      </c>
      <c r="M5636">
        <v>0.32</v>
      </c>
      <c r="P5636" t="s">
        <v>203</v>
      </c>
      <c r="R5636" t="s">
        <v>3213</v>
      </c>
      <c r="S5636" t="s">
        <v>112</v>
      </c>
    </row>
    <row r="5637" spans="1:19" x14ac:dyDescent="0.2">
      <c r="A5637" t="s">
        <v>4961</v>
      </c>
      <c r="B5637" t="s">
        <v>64</v>
      </c>
      <c r="C5637">
        <v>2005</v>
      </c>
      <c r="D5637" s="1" t="d">
        <v>2004-06-11</v>
      </c>
      <c r="E5637" s="1" t="str">
        <f t="shared" si="176"/>
        <v>2004</v>
      </c>
      <c r="F5637" s="1" t="str">
        <f t="shared" si="177"/>
        <v>Jun</v>
      </c>
      <c r="G5637" t="s">
        <v>1</v>
      </c>
      <c r="H5637" t="s">
        <v>484</v>
      </c>
      <c r="I5637">
        <v>0.23</v>
      </c>
      <c r="J5637">
        <v>0.08</v>
      </c>
      <c r="K5637">
        <v>0</v>
      </c>
      <c r="L5637">
        <v>0.01</v>
      </c>
      <c r="M5637">
        <v>0.32</v>
      </c>
    </row>
    <row r="5638" spans="1:19" x14ac:dyDescent="0.2">
      <c r="A5638" t="s">
        <v>4962</v>
      </c>
      <c r="B5638" t="s">
        <v>22</v>
      </c>
      <c r="C5638">
        <v>1991</v>
      </c>
      <c r="D5638" s="1" t="d">
        <v>2012-05-16</v>
      </c>
      <c r="E5638" s="1" t="str">
        <f t="shared" si="176"/>
        <v>2012</v>
      </c>
      <c r="F5638" s="1" t="str">
        <f t="shared" si="177"/>
        <v>May</v>
      </c>
      <c r="G5638" t="s">
        <v>30</v>
      </c>
      <c r="H5638" t="s">
        <v>4963</v>
      </c>
      <c r="I5638">
        <v>0</v>
      </c>
      <c r="J5638">
        <v>0</v>
      </c>
      <c r="K5638">
        <v>0.32</v>
      </c>
      <c r="L5638">
        <v>0</v>
      </c>
      <c r="M5638">
        <v>0.32</v>
      </c>
    </row>
    <row r="5639" spans="1:19" x14ac:dyDescent="0.2">
      <c r="A5639" t="s">
        <v>4964</v>
      </c>
      <c r="B5639" t="s">
        <v>55</v>
      </c>
      <c r="C5639">
        <v>2003</v>
      </c>
      <c r="D5639" s="1" t="d">
        <v>2017-04-19</v>
      </c>
      <c r="E5639" s="1" t="str">
        <f t="shared" si="176"/>
        <v>2017</v>
      </c>
      <c r="F5639" s="1" t="str">
        <f t="shared" si="177"/>
        <v>Apr</v>
      </c>
      <c r="G5639" t="s">
        <v>18</v>
      </c>
      <c r="H5639" t="s">
        <v>71</v>
      </c>
      <c r="I5639">
        <v>0.16</v>
      </c>
      <c r="J5639">
        <v>0.12</v>
      </c>
      <c r="K5639">
        <v>0</v>
      </c>
      <c r="L5639">
        <v>0.04</v>
      </c>
      <c r="M5639">
        <v>0.32</v>
      </c>
      <c r="N5639">
        <v>78</v>
      </c>
      <c r="O5639">
        <v>15</v>
      </c>
      <c r="P5639">
        <v>8.3000000000000007</v>
      </c>
      <c r="Q5639">
        <v>12</v>
      </c>
      <c r="R5639" t="s">
        <v>686</v>
      </c>
      <c r="S5639" t="s">
        <v>20</v>
      </c>
    </row>
    <row r="5640" spans="1:19" x14ac:dyDescent="0.2">
      <c r="A5640" t="s">
        <v>4002</v>
      </c>
      <c r="B5640" t="s">
        <v>55</v>
      </c>
      <c r="C5640">
        <v>2009</v>
      </c>
      <c r="D5640" s="1" t="d">
        <v>2022-07-10</v>
      </c>
      <c r="E5640" s="1" t="str">
        <f t="shared" si="176"/>
        <v>2022</v>
      </c>
      <c r="F5640" s="1" t="str">
        <f t="shared" si="177"/>
        <v>Jul</v>
      </c>
      <c r="G5640" t="s">
        <v>34</v>
      </c>
      <c r="H5640" t="s">
        <v>561</v>
      </c>
      <c r="I5640">
        <v>0.16</v>
      </c>
      <c r="J5640">
        <v>0.12</v>
      </c>
      <c r="K5640">
        <v>0</v>
      </c>
      <c r="L5640">
        <v>0.04</v>
      </c>
      <c r="M5640">
        <v>0.32</v>
      </c>
      <c r="P5640" t="s">
        <v>203</v>
      </c>
      <c r="R5640" t="s">
        <v>300</v>
      </c>
      <c r="S5640" t="s">
        <v>112</v>
      </c>
    </row>
    <row r="5641" spans="1:19" x14ac:dyDescent="0.2">
      <c r="A5641" t="s">
        <v>4965</v>
      </c>
      <c r="B5641" t="s">
        <v>44</v>
      </c>
      <c r="C5641">
        <v>2006</v>
      </c>
      <c r="D5641" s="1" t="d">
        <v>1991-04-26</v>
      </c>
      <c r="E5641" s="1" t="str">
        <f t="shared" si="176"/>
        <v>1991</v>
      </c>
      <c r="F5641" s="1" t="str">
        <f t="shared" si="177"/>
        <v>Apr</v>
      </c>
      <c r="G5641" t="s">
        <v>37</v>
      </c>
      <c r="H5641" t="s">
        <v>51</v>
      </c>
      <c r="I5641">
        <v>0.27</v>
      </c>
      <c r="J5641">
        <v>0.03</v>
      </c>
      <c r="K5641">
        <v>0</v>
      </c>
      <c r="L5641">
        <v>0.03</v>
      </c>
      <c r="M5641">
        <v>0.32</v>
      </c>
      <c r="N5641">
        <v>79</v>
      </c>
      <c r="O5641">
        <v>80</v>
      </c>
      <c r="P5641">
        <v>7.3</v>
      </c>
      <c r="Q5641">
        <v>117</v>
      </c>
      <c r="R5641" t="s">
        <v>4966</v>
      </c>
      <c r="S5641" t="s">
        <v>53</v>
      </c>
    </row>
    <row r="5642" spans="1:19" x14ac:dyDescent="0.2">
      <c r="A5642" t="s">
        <v>4967</v>
      </c>
      <c r="B5642" t="s">
        <v>64</v>
      </c>
      <c r="C5642">
        <v>2002</v>
      </c>
      <c r="D5642" s="1" t="d">
        <v>2011-03-02</v>
      </c>
      <c r="E5642" s="1" t="str">
        <f t="shared" si="176"/>
        <v>2011</v>
      </c>
      <c r="F5642" s="1" t="str">
        <f t="shared" si="177"/>
        <v>Mar</v>
      </c>
      <c r="G5642" t="s">
        <v>101</v>
      </c>
      <c r="H5642" t="s">
        <v>3932</v>
      </c>
      <c r="I5642">
        <v>0.23</v>
      </c>
      <c r="J5642">
        <v>0.08</v>
      </c>
      <c r="K5642">
        <v>0</v>
      </c>
      <c r="L5642">
        <v>0.01</v>
      </c>
      <c r="M5642">
        <v>0.32</v>
      </c>
    </row>
    <row r="5643" spans="1:19" x14ac:dyDescent="0.2">
      <c r="A5643" t="s">
        <v>4968</v>
      </c>
      <c r="B5643">
        <v>2600</v>
      </c>
      <c r="C5643" t="s">
        <v>286</v>
      </c>
      <c r="D5643" s="1" t="d">
        <v>2016-09-03</v>
      </c>
      <c r="E5643" s="1" t="str">
        <f t="shared" si="176"/>
        <v>2016</v>
      </c>
      <c r="F5643" s="1" t="str">
        <f t="shared" si="177"/>
        <v>Sep</v>
      </c>
      <c r="G5643" t="s">
        <v>24</v>
      </c>
      <c r="H5643" t="s">
        <v>71</v>
      </c>
      <c r="I5643">
        <v>0.3</v>
      </c>
      <c r="J5643">
        <v>0.02</v>
      </c>
      <c r="K5643">
        <v>0</v>
      </c>
      <c r="L5643">
        <v>0</v>
      </c>
      <c r="M5643">
        <v>0.32</v>
      </c>
    </row>
    <row r="5644" spans="1:19" x14ac:dyDescent="0.2">
      <c r="A5644" t="s">
        <v>4969</v>
      </c>
      <c r="B5644">
        <v>2600</v>
      </c>
      <c r="C5644">
        <v>1982</v>
      </c>
      <c r="D5644" s="1" t="d">
        <v>1996-10-12</v>
      </c>
      <c r="E5644" s="1" t="str">
        <f t="shared" si="176"/>
        <v>1996</v>
      </c>
      <c r="F5644" s="1" t="str">
        <f t="shared" si="177"/>
        <v>Oct</v>
      </c>
      <c r="G5644" t="s">
        <v>50</v>
      </c>
      <c r="H5644" t="s">
        <v>4426</v>
      </c>
      <c r="I5644">
        <v>0.3</v>
      </c>
      <c r="J5644">
        <v>0.02</v>
      </c>
      <c r="K5644">
        <v>0</v>
      </c>
      <c r="L5644">
        <v>0</v>
      </c>
      <c r="M5644">
        <v>0.32</v>
      </c>
    </row>
    <row r="5645" spans="1:19" x14ac:dyDescent="0.2">
      <c r="A5645" t="s">
        <v>2537</v>
      </c>
      <c r="B5645" t="s">
        <v>159</v>
      </c>
      <c r="C5645">
        <v>2008</v>
      </c>
      <c r="D5645" s="1" t="d">
        <v>2009-07-11</v>
      </c>
      <c r="E5645" s="1" t="str">
        <f t="shared" si="176"/>
        <v>2009</v>
      </c>
      <c r="F5645" s="1" t="str">
        <f t="shared" si="177"/>
        <v>Jul</v>
      </c>
      <c r="G5645" t="s">
        <v>18</v>
      </c>
      <c r="H5645" t="s">
        <v>111</v>
      </c>
      <c r="I5645">
        <v>0.26</v>
      </c>
      <c r="J5645">
        <v>0.03</v>
      </c>
      <c r="K5645">
        <v>0</v>
      </c>
      <c r="L5645">
        <v>0.03</v>
      </c>
      <c r="M5645">
        <v>0.32</v>
      </c>
      <c r="N5645">
        <v>70</v>
      </c>
      <c r="O5645">
        <v>5</v>
      </c>
      <c r="P5645">
        <v>7.5</v>
      </c>
      <c r="Q5645">
        <v>4</v>
      </c>
      <c r="R5645" t="s">
        <v>111</v>
      </c>
      <c r="S5645" t="s">
        <v>112</v>
      </c>
    </row>
    <row r="5646" spans="1:19" x14ac:dyDescent="0.2">
      <c r="A5646" t="s">
        <v>793</v>
      </c>
      <c r="B5646" t="s">
        <v>104</v>
      </c>
      <c r="C5646">
        <v>1997</v>
      </c>
      <c r="D5646" s="1" t="d">
        <v>2022-04-26</v>
      </c>
      <c r="E5646" s="1" t="str">
        <f t="shared" si="176"/>
        <v>2022</v>
      </c>
      <c r="F5646" s="1" t="str">
        <f t="shared" si="177"/>
        <v>Apr</v>
      </c>
      <c r="G5646" t="s">
        <v>101</v>
      </c>
      <c r="H5646" t="s">
        <v>523</v>
      </c>
      <c r="I5646">
        <v>0.18</v>
      </c>
      <c r="J5646">
        <v>0.12</v>
      </c>
      <c r="K5646">
        <v>0</v>
      </c>
      <c r="L5646">
        <v>0.02</v>
      </c>
      <c r="M5646">
        <v>0.32</v>
      </c>
    </row>
    <row r="5647" spans="1:19" x14ac:dyDescent="0.2">
      <c r="A5647" t="s">
        <v>4970</v>
      </c>
      <c r="B5647" t="s">
        <v>49</v>
      </c>
      <c r="C5647">
        <v>2007</v>
      </c>
      <c r="D5647" s="1" t="d">
        <v>1998-05-29</v>
      </c>
      <c r="E5647" s="1" t="str">
        <f t="shared" si="176"/>
        <v>1998</v>
      </c>
      <c r="F5647" s="1" t="str">
        <f t="shared" si="177"/>
        <v>May</v>
      </c>
      <c r="G5647" t="s">
        <v>28</v>
      </c>
      <c r="H5647" t="s">
        <v>68</v>
      </c>
      <c r="I5647">
        <v>0.2</v>
      </c>
      <c r="J5647">
        <v>0.04</v>
      </c>
      <c r="K5647">
        <v>0.05</v>
      </c>
      <c r="L5647">
        <v>0.03</v>
      </c>
      <c r="M5647">
        <v>0.32</v>
      </c>
      <c r="N5647">
        <v>75</v>
      </c>
      <c r="O5647">
        <v>55</v>
      </c>
      <c r="P5647">
        <v>8.1999999999999993</v>
      </c>
      <c r="Q5647">
        <v>145</v>
      </c>
      <c r="R5647" t="s">
        <v>4971</v>
      </c>
      <c r="S5647" t="s">
        <v>88</v>
      </c>
    </row>
    <row r="5648" spans="1:19" x14ac:dyDescent="0.2">
      <c r="A5648" t="s">
        <v>4972</v>
      </c>
      <c r="B5648" t="s">
        <v>32</v>
      </c>
      <c r="C5648">
        <v>2008</v>
      </c>
      <c r="D5648" s="1" t="d">
        <v>2017-09-16</v>
      </c>
      <c r="E5648" s="1" t="str">
        <f t="shared" si="176"/>
        <v>2017</v>
      </c>
      <c r="F5648" s="1" t="str">
        <f t="shared" si="177"/>
        <v>Sep</v>
      </c>
      <c r="G5648" t="s">
        <v>18</v>
      </c>
      <c r="H5648" t="s">
        <v>3428</v>
      </c>
      <c r="I5648">
        <v>0</v>
      </c>
      <c r="J5648">
        <v>0</v>
      </c>
      <c r="K5648">
        <v>0.32</v>
      </c>
      <c r="L5648">
        <v>0</v>
      </c>
      <c r="M5648">
        <v>0.32</v>
      </c>
    </row>
    <row r="5649" spans="1:19" x14ac:dyDescent="0.2">
      <c r="A5649" t="s">
        <v>4973</v>
      </c>
      <c r="B5649" t="s">
        <v>75</v>
      </c>
      <c r="C5649">
        <v>2014</v>
      </c>
      <c r="D5649" s="1" t="d">
        <v>2002-06-03</v>
      </c>
      <c r="E5649" s="1" t="str">
        <f t="shared" si="176"/>
        <v>2002</v>
      </c>
      <c r="F5649" s="1" t="str">
        <f t="shared" si="177"/>
        <v>Jun</v>
      </c>
      <c r="G5649" t="s">
        <v>50</v>
      </c>
      <c r="H5649" t="s">
        <v>242</v>
      </c>
      <c r="I5649">
        <v>0.09</v>
      </c>
      <c r="J5649">
        <v>0.16</v>
      </c>
      <c r="K5649">
        <v>0.02</v>
      </c>
      <c r="L5649">
        <v>0.05</v>
      </c>
      <c r="M5649">
        <v>0.32</v>
      </c>
      <c r="N5649">
        <v>59</v>
      </c>
      <c r="O5649">
        <v>60</v>
      </c>
      <c r="P5649">
        <v>6.9</v>
      </c>
      <c r="Q5649">
        <v>310</v>
      </c>
      <c r="R5649" t="s">
        <v>4684</v>
      </c>
      <c r="S5649" t="s">
        <v>53</v>
      </c>
    </row>
    <row r="5650" spans="1:19" x14ac:dyDescent="0.2">
      <c r="A5650" t="s">
        <v>4416</v>
      </c>
      <c r="B5650" t="s">
        <v>49</v>
      </c>
      <c r="C5650">
        <v>2012</v>
      </c>
      <c r="D5650" s="1" t="d">
        <v>2012-10-26</v>
      </c>
      <c r="E5650" s="1" t="str">
        <f t="shared" si="176"/>
        <v>2012</v>
      </c>
      <c r="F5650" s="1" t="str">
        <f t="shared" si="177"/>
        <v>Oct</v>
      </c>
      <c r="G5650" t="s">
        <v>37</v>
      </c>
      <c r="H5650" t="s">
        <v>51</v>
      </c>
      <c r="I5650">
        <v>0.14000000000000001</v>
      </c>
      <c r="J5650">
        <v>0.13</v>
      </c>
      <c r="K5650">
        <v>0</v>
      </c>
      <c r="L5650">
        <v>0.05</v>
      </c>
      <c r="M5650">
        <v>0.32</v>
      </c>
      <c r="N5650">
        <v>79</v>
      </c>
      <c r="O5650">
        <v>28</v>
      </c>
      <c r="P5650">
        <v>7.6</v>
      </c>
      <c r="Q5650">
        <v>127</v>
      </c>
      <c r="R5650" t="s">
        <v>2728</v>
      </c>
      <c r="S5650" t="s">
        <v>53</v>
      </c>
    </row>
    <row r="5651" spans="1:19" x14ac:dyDescent="0.2">
      <c r="A5651" t="s">
        <v>2054</v>
      </c>
      <c r="B5651" t="s">
        <v>137</v>
      </c>
      <c r="C5651">
        <v>2002</v>
      </c>
      <c r="D5651" s="1" t="d">
        <v>1990-07-12</v>
      </c>
      <c r="E5651" s="1" t="str">
        <f t="shared" si="176"/>
        <v>1990</v>
      </c>
      <c r="F5651" s="1" t="str">
        <f t="shared" si="177"/>
        <v>Jul</v>
      </c>
      <c r="G5651" t="s">
        <v>18</v>
      </c>
      <c r="H5651" t="s">
        <v>151</v>
      </c>
      <c r="I5651">
        <v>0.24</v>
      </c>
      <c r="J5651">
        <v>7.0000000000000007E-2</v>
      </c>
      <c r="K5651">
        <v>0</v>
      </c>
      <c r="L5651">
        <v>0.01</v>
      </c>
      <c r="M5651">
        <v>0.32</v>
      </c>
      <c r="N5651">
        <v>87</v>
      </c>
      <c r="O5651">
        <v>15</v>
      </c>
      <c r="P5651">
        <v>7.9</v>
      </c>
      <c r="Q5651">
        <v>9</v>
      </c>
      <c r="R5651" t="s">
        <v>426</v>
      </c>
      <c r="S5651" t="s">
        <v>20</v>
      </c>
    </row>
    <row r="5652" spans="1:19" x14ac:dyDescent="0.2">
      <c r="A5652" t="s">
        <v>4974</v>
      </c>
      <c r="B5652" t="s">
        <v>17</v>
      </c>
      <c r="C5652">
        <v>2010</v>
      </c>
      <c r="D5652" s="1" t="d">
        <v>1998-02-11</v>
      </c>
      <c r="E5652" s="1" t="str">
        <f t="shared" si="176"/>
        <v>1998</v>
      </c>
      <c r="F5652" s="1" t="str">
        <f t="shared" si="177"/>
        <v>Feb</v>
      </c>
      <c r="G5652" t="s">
        <v>272</v>
      </c>
      <c r="H5652" t="s">
        <v>242</v>
      </c>
      <c r="I5652">
        <v>0</v>
      </c>
      <c r="J5652">
        <v>0</v>
      </c>
      <c r="K5652">
        <v>0.32</v>
      </c>
      <c r="L5652">
        <v>0</v>
      </c>
      <c r="M5652">
        <v>0.32</v>
      </c>
    </row>
    <row r="5653" spans="1:19" x14ac:dyDescent="0.2">
      <c r="A5653" t="s">
        <v>4975</v>
      </c>
      <c r="B5653" t="s">
        <v>57</v>
      </c>
      <c r="C5653">
        <v>1993</v>
      </c>
      <c r="D5653" s="1" t="d">
        <v>2003-02-18</v>
      </c>
      <c r="E5653" s="1" t="str">
        <f t="shared" si="176"/>
        <v>2003</v>
      </c>
      <c r="F5653" s="1" t="str">
        <f t="shared" si="177"/>
        <v>Feb</v>
      </c>
      <c r="G5653" t="s">
        <v>28</v>
      </c>
      <c r="H5653" t="s">
        <v>128</v>
      </c>
      <c r="I5653">
        <v>0</v>
      </c>
      <c r="J5653">
        <v>0</v>
      </c>
      <c r="K5653">
        <v>0.32</v>
      </c>
      <c r="L5653">
        <v>0</v>
      </c>
      <c r="M5653">
        <v>0.32</v>
      </c>
    </row>
    <row r="5654" spans="1:19" x14ac:dyDescent="0.2">
      <c r="A5654" t="s">
        <v>4976</v>
      </c>
      <c r="B5654" t="s">
        <v>55</v>
      </c>
      <c r="C5654">
        <v>2003</v>
      </c>
      <c r="D5654" s="1" t="d">
        <v>1997-08-14</v>
      </c>
      <c r="E5654" s="1" t="str">
        <f t="shared" si="176"/>
        <v>1997</v>
      </c>
      <c r="F5654" s="1" t="str">
        <f t="shared" si="177"/>
        <v>Aug</v>
      </c>
      <c r="G5654" t="s">
        <v>86</v>
      </c>
      <c r="H5654" t="s">
        <v>372</v>
      </c>
      <c r="I5654">
        <v>0</v>
      </c>
      <c r="J5654">
        <v>0</v>
      </c>
      <c r="K5654">
        <v>0.32</v>
      </c>
      <c r="L5654">
        <v>0</v>
      </c>
      <c r="M5654">
        <v>0.32</v>
      </c>
    </row>
    <row r="5655" spans="1:19" x14ac:dyDescent="0.2">
      <c r="A5655" t="s">
        <v>4977</v>
      </c>
      <c r="B5655" t="s">
        <v>64</v>
      </c>
      <c r="C5655">
        <v>2002</v>
      </c>
      <c r="D5655" s="1" t="d">
        <v>1994-01-27</v>
      </c>
      <c r="E5655" s="1" t="str">
        <f t="shared" si="176"/>
        <v>1994</v>
      </c>
      <c r="F5655" s="1" t="str">
        <f t="shared" si="177"/>
        <v>Jan</v>
      </c>
      <c r="G5655" t="s">
        <v>34</v>
      </c>
      <c r="H5655" t="s">
        <v>155</v>
      </c>
      <c r="I5655">
        <v>0.23</v>
      </c>
      <c r="J5655">
        <v>0.08</v>
      </c>
      <c r="K5655">
        <v>0</v>
      </c>
      <c r="L5655">
        <v>0.01</v>
      </c>
      <c r="M5655">
        <v>0.32</v>
      </c>
      <c r="N5655">
        <v>60</v>
      </c>
      <c r="O5655">
        <v>14</v>
      </c>
      <c r="P5655" t="s">
        <v>203</v>
      </c>
      <c r="R5655" t="s">
        <v>4978</v>
      </c>
      <c r="S5655" t="s">
        <v>20</v>
      </c>
    </row>
    <row r="5656" spans="1:19" x14ac:dyDescent="0.2">
      <c r="A5656" t="s">
        <v>4979</v>
      </c>
      <c r="B5656" t="s">
        <v>55</v>
      </c>
      <c r="C5656" t="s">
        <v>286</v>
      </c>
      <c r="D5656" s="1" t="d">
        <v>1997-10-20</v>
      </c>
      <c r="E5656" s="1" t="str">
        <f t="shared" si="176"/>
        <v>1997</v>
      </c>
      <c r="F5656" s="1" t="str">
        <f t="shared" si="177"/>
        <v>Oct</v>
      </c>
      <c r="G5656" t="s">
        <v>18</v>
      </c>
      <c r="H5656" t="s">
        <v>1091</v>
      </c>
      <c r="I5656">
        <v>0.16</v>
      </c>
      <c r="J5656">
        <v>0.12</v>
      </c>
      <c r="K5656">
        <v>0</v>
      </c>
      <c r="L5656">
        <v>0.04</v>
      </c>
      <c r="M5656">
        <v>0.32</v>
      </c>
      <c r="N5656">
        <v>72</v>
      </c>
      <c r="O5656">
        <v>13</v>
      </c>
      <c r="P5656">
        <v>8.6</v>
      </c>
      <c r="Q5656">
        <v>21</v>
      </c>
      <c r="R5656" t="s">
        <v>1618</v>
      </c>
      <c r="S5656" t="s">
        <v>20</v>
      </c>
    </row>
    <row r="5657" spans="1:19" x14ac:dyDescent="0.2">
      <c r="A5657" t="s">
        <v>4980</v>
      </c>
      <c r="B5657" t="s">
        <v>104</v>
      </c>
      <c r="C5657">
        <v>1997</v>
      </c>
      <c r="D5657" s="1" t="d">
        <v>2002-07-28</v>
      </c>
      <c r="E5657" s="1" t="str">
        <f t="shared" si="176"/>
        <v>2002</v>
      </c>
      <c r="F5657" s="1" t="str">
        <f t="shared" si="177"/>
        <v>Jul</v>
      </c>
      <c r="G5657" t="s">
        <v>39</v>
      </c>
      <c r="H5657" t="s">
        <v>4410</v>
      </c>
      <c r="I5657">
        <v>0</v>
      </c>
      <c r="J5657">
        <v>0</v>
      </c>
      <c r="K5657">
        <v>0.3</v>
      </c>
      <c r="L5657">
        <v>0.02</v>
      </c>
      <c r="M5657">
        <v>0.32</v>
      </c>
    </row>
    <row r="5658" spans="1:19" x14ac:dyDescent="0.2">
      <c r="A5658" t="s">
        <v>4981</v>
      </c>
      <c r="B5658" t="s">
        <v>104</v>
      </c>
      <c r="C5658">
        <v>1997</v>
      </c>
      <c r="D5658" s="1" t="d">
        <v>1988-10-07</v>
      </c>
      <c r="E5658" s="1" t="str">
        <f t="shared" si="176"/>
        <v>1988</v>
      </c>
      <c r="F5658" s="1" t="str">
        <f t="shared" si="177"/>
        <v>Oct</v>
      </c>
      <c r="G5658" t="s">
        <v>272</v>
      </c>
      <c r="H5658" t="s">
        <v>1201</v>
      </c>
      <c r="I5658">
        <v>0</v>
      </c>
      <c r="J5658">
        <v>0</v>
      </c>
      <c r="K5658">
        <v>0.3</v>
      </c>
      <c r="L5658">
        <v>0.02</v>
      </c>
      <c r="M5658">
        <v>0.32</v>
      </c>
    </row>
    <row r="5659" spans="1:19" x14ac:dyDescent="0.2">
      <c r="A5659" t="s">
        <v>4982</v>
      </c>
      <c r="B5659" t="s">
        <v>57</v>
      </c>
      <c r="C5659">
        <v>1994</v>
      </c>
      <c r="D5659" s="1" t="d">
        <v>1992-01-22</v>
      </c>
      <c r="E5659" s="1" t="str">
        <f t="shared" si="176"/>
        <v>1992</v>
      </c>
      <c r="F5659" s="1" t="str">
        <f t="shared" si="177"/>
        <v>Jan</v>
      </c>
      <c r="G5659" t="s">
        <v>28</v>
      </c>
      <c r="H5659" t="s">
        <v>118</v>
      </c>
      <c r="I5659">
        <v>0</v>
      </c>
      <c r="J5659">
        <v>0</v>
      </c>
      <c r="K5659">
        <v>0.32</v>
      </c>
      <c r="L5659">
        <v>0</v>
      </c>
      <c r="M5659">
        <v>0.32</v>
      </c>
    </row>
    <row r="5660" spans="1:19" x14ac:dyDescent="0.2">
      <c r="A5660" t="s">
        <v>4983</v>
      </c>
      <c r="B5660" t="s">
        <v>137</v>
      </c>
      <c r="C5660">
        <v>2003</v>
      </c>
      <c r="D5660" s="1" t="d">
        <v>1994-02-28</v>
      </c>
      <c r="E5660" s="1" t="str">
        <f t="shared" si="176"/>
        <v>1994</v>
      </c>
      <c r="F5660" s="1" t="str">
        <f t="shared" si="177"/>
        <v>Feb</v>
      </c>
      <c r="G5660" t="s">
        <v>18</v>
      </c>
      <c r="H5660" t="s">
        <v>45</v>
      </c>
      <c r="I5660">
        <v>0.24</v>
      </c>
      <c r="J5660">
        <v>7.0000000000000007E-2</v>
      </c>
      <c r="K5660">
        <v>0</v>
      </c>
      <c r="L5660">
        <v>0.01</v>
      </c>
      <c r="M5660">
        <v>0.32</v>
      </c>
      <c r="N5660">
        <v>74</v>
      </c>
      <c r="O5660">
        <v>29</v>
      </c>
      <c r="P5660">
        <v>8.8000000000000007</v>
      </c>
      <c r="Q5660">
        <v>16</v>
      </c>
      <c r="R5660" t="s">
        <v>45</v>
      </c>
      <c r="S5660" t="s">
        <v>20</v>
      </c>
    </row>
    <row r="5661" spans="1:19" x14ac:dyDescent="0.2">
      <c r="A5661" t="s">
        <v>587</v>
      </c>
      <c r="B5661" t="s">
        <v>64</v>
      </c>
      <c r="C5661">
        <v>2001</v>
      </c>
      <c r="D5661" s="1" t="d">
        <v>1995-09-06</v>
      </c>
      <c r="E5661" s="1" t="str">
        <f t="shared" si="176"/>
        <v>1995</v>
      </c>
      <c r="F5661" s="1" t="str">
        <f t="shared" si="177"/>
        <v>Sep</v>
      </c>
      <c r="G5661" t="s">
        <v>18</v>
      </c>
      <c r="H5661" t="s">
        <v>134</v>
      </c>
      <c r="I5661">
        <v>0.23</v>
      </c>
      <c r="J5661">
        <v>0.08</v>
      </c>
      <c r="K5661">
        <v>0</v>
      </c>
      <c r="L5661">
        <v>0.01</v>
      </c>
      <c r="M5661">
        <v>0.32</v>
      </c>
      <c r="P5661" t="s">
        <v>203</v>
      </c>
      <c r="R5661" t="s">
        <v>1117</v>
      </c>
      <c r="S5661" t="s">
        <v>20</v>
      </c>
    </row>
    <row r="5662" spans="1:19" x14ac:dyDescent="0.2">
      <c r="A5662" t="s">
        <v>4984</v>
      </c>
      <c r="B5662" t="s">
        <v>17</v>
      </c>
      <c r="C5662">
        <v>2008</v>
      </c>
      <c r="D5662" s="1" t="d">
        <v>2018-12-14</v>
      </c>
      <c r="E5662" s="1" t="str">
        <f t="shared" si="176"/>
        <v>2018</v>
      </c>
      <c r="F5662" s="1" t="str">
        <f t="shared" si="177"/>
        <v>Dec</v>
      </c>
      <c r="G5662" t="s">
        <v>24</v>
      </c>
      <c r="H5662" t="s">
        <v>1830</v>
      </c>
      <c r="I5662">
        <v>0.3</v>
      </c>
      <c r="J5662">
        <v>0</v>
      </c>
      <c r="K5662">
        <v>0</v>
      </c>
      <c r="L5662">
        <v>0.02</v>
      </c>
      <c r="M5662">
        <v>0.32</v>
      </c>
      <c r="P5662" t="s">
        <v>203</v>
      </c>
      <c r="R5662" t="s">
        <v>4710</v>
      </c>
      <c r="S5662" t="s">
        <v>20</v>
      </c>
    </row>
    <row r="5663" spans="1:19" x14ac:dyDescent="0.2">
      <c r="A5663" t="s">
        <v>4938</v>
      </c>
      <c r="B5663" t="s">
        <v>44</v>
      </c>
      <c r="C5663">
        <v>2008</v>
      </c>
      <c r="D5663" s="1" t="d">
        <v>2021-03-22</v>
      </c>
      <c r="E5663" s="1" t="str">
        <f t="shared" si="176"/>
        <v>2021</v>
      </c>
      <c r="F5663" s="1" t="str">
        <f t="shared" si="177"/>
        <v>Mar</v>
      </c>
      <c r="G5663" t="s">
        <v>18</v>
      </c>
      <c r="H5663" t="s">
        <v>134</v>
      </c>
      <c r="I5663">
        <v>0.14000000000000001</v>
      </c>
      <c r="J5663">
        <v>0.14000000000000001</v>
      </c>
      <c r="K5663">
        <v>0</v>
      </c>
      <c r="L5663">
        <v>0.03</v>
      </c>
      <c r="M5663">
        <v>0.32</v>
      </c>
      <c r="N5663">
        <v>63</v>
      </c>
      <c r="O5663">
        <v>48</v>
      </c>
      <c r="P5663">
        <v>6.9</v>
      </c>
      <c r="Q5663">
        <v>18</v>
      </c>
      <c r="R5663" t="s">
        <v>193</v>
      </c>
      <c r="S5663" t="s">
        <v>20</v>
      </c>
    </row>
    <row r="5664" spans="1:19" x14ac:dyDescent="0.2">
      <c r="A5664" t="s">
        <v>3310</v>
      </c>
      <c r="B5664" t="s">
        <v>44</v>
      </c>
      <c r="C5664">
        <v>2010</v>
      </c>
      <c r="D5664" s="1" t="d">
        <v>2007-09-19</v>
      </c>
      <c r="E5664" s="1" t="str">
        <f t="shared" si="176"/>
        <v>2007</v>
      </c>
      <c r="F5664" s="1" t="str">
        <f t="shared" si="177"/>
        <v>Sep</v>
      </c>
      <c r="G5664" t="s">
        <v>18</v>
      </c>
      <c r="H5664" t="s">
        <v>71</v>
      </c>
      <c r="I5664">
        <v>0.28000000000000003</v>
      </c>
      <c r="J5664">
        <v>0.01</v>
      </c>
      <c r="K5664">
        <v>0</v>
      </c>
      <c r="L5664">
        <v>0.02</v>
      </c>
      <c r="M5664">
        <v>0.32</v>
      </c>
      <c r="N5664">
        <v>55</v>
      </c>
      <c r="O5664">
        <v>7</v>
      </c>
      <c r="P5664" t="s">
        <v>203</v>
      </c>
      <c r="R5664" t="s">
        <v>71</v>
      </c>
      <c r="S5664" t="s">
        <v>88</v>
      </c>
    </row>
    <row r="5665" spans="1:19" x14ac:dyDescent="0.2">
      <c r="A5665" t="s">
        <v>4282</v>
      </c>
      <c r="B5665" t="s">
        <v>55</v>
      </c>
      <c r="C5665">
        <v>2008</v>
      </c>
      <c r="D5665" s="1" t="d">
        <v>1997-10-28</v>
      </c>
      <c r="E5665" s="1" t="str">
        <f t="shared" si="176"/>
        <v>1997</v>
      </c>
      <c r="F5665" s="1" t="str">
        <f t="shared" si="177"/>
        <v>Oct</v>
      </c>
      <c r="G5665" t="s">
        <v>18</v>
      </c>
      <c r="H5665" t="s">
        <v>134</v>
      </c>
      <c r="I5665">
        <v>0.03</v>
      </c>
      <c r="J5665">
        <v>0</v>
      </c>
      <c r="K5665">
        <v>0</v>
      </c>
      <c r="L5665">
        <v>0.28000000000000003</v>
      </c>
      <c r="M5665">
        <v>0.32</v>
      </c>
    </row>
    <row r="5666" spans="1:19" x14ac:dyDescent="0.2">
      <c r="A5666" t="s">
        <v>3688</v>
      </c>
      <c r="B5666" t="s">
        <v>44</v>
      </c>
      <c r="C5666">
        <v>2006</v>
      </c>
      <c r="D5666" s="1" t="d">
        <v>2012-02-04</v>
      </c>
      <c r="E5666" s="1" t="str">
        <f t="shared" si="176"/>
        <v>2012</v>
      </c>
      <c r="F5666" s="1" t="str">
        <f t="shared" si="177"/>
        <v>Feb</v>
      </c>
      <c r="G5666" t="s">
        <v>24</v>
      </c>
      <c r="H5666" t="s">
        <v>155</v>
      </c>
      <c r="I5666">
        <v>0.23</v>
      </c>
      <c r="J5666">
        <v>0.04</v>
      </c>
      <c r="K5666">
        <v>0.02</v>
      </c>
      <c r="L5666">
        <v>0.02</v>
      </c>
      <c r="M5666">
        <v>0.32</v>
      </c>
      <c r="N5666">
        <v>82</v>
      </c>
      <c r="O5666">
        <v>69</v>
      </c>
      <c r="P5666">
        <v>8</v>
      </c>
      <c r="Q5666">
        <v>86</v>
      </c>
      <c r="R5666" t="s">
        <v>2631</v>
      </c>
      <c r="S5666" t="s">
        <v>112</v>
      </c>
    </row>
    <row r="5667" spans="1:19" x14ac:dyDescent="0.2">
      <c r="A5667" t="s">
        <v>2627</v>
      </c>
      <c r="B5667" t="s">
        <v>159</v>
      </c>
      <c r="C5667">
        <v>2005</v>
      </c>
      <c r="D5667" s="1" t="d">
        <v>2004-10-21</v>
      </c>
      <c r="E5667" s="1" t="str">
        <f t="shared" si="176"/>
        <v>2004</v>
      </c>
      <c r="F5667" s="1" t="str">
        <f t="shared" si="177"/>
        <v>Oct</v>
      </c>
      <c r="G5667" t="s">
        <v>86</v>
      </c>
      <c r="H5667" t="s">
        <v>134</v>
      </c>
      <c r="I5667">
        <v>0.28999999999999998</v>
      </c>
      <c r="J5667">
        <v>0</v>
      </c>
      <c r="K5667">
        <v>0</v>
      </c>
      <c r="L5667">
        <v>0.02</v>
      </c>
      <c r="M5667">
        <v>0.32</v>
      </c>
      <c r="N5667">
        <v>58</v>
      </c>
      <c r="O5667">
        <v>15</v>
      </c>
      <c r="P5667">
        <v>8.6999999999999993</v>
      </c>
      <c r="Q5667">
        <v>30</v>
      </c>
      <c r="R5667" t="s">
        <v>193</v>
      </c>
      <c r="S5667" t="s">
        <v>88</v>
      </c>
    </row>
    <row r="5668" spans="1:19" x14ac:dyDescent="0.2">
      <c r="A5668" t="s">
        <v>2003</v>
      </c>
      <c r="B5668" t="s">
        <v>32</v>
      </c>
      <c r="C5668">
        <v>2009</v>
      </c>
      <c r="D5668" s="1" t="d">
        <v>2018-02-05</v>
      </c>
      <c r="E5668" s="1" t="str">
        <f t="shared" si="176"/>
        <v>2018</v>
      </c>
      <c r="F5668" s="1" t="str">
        <f t="shared" si="177"/>
        <v>Feb</v>
      </c>
      <c r="G5668" t="s">
        <v>18</v>
      </c>
      <c r="H5668" t="s">
        <v>484</v>
      </c>
      <c r="I5668">
        <v>0.18</v>
      </c>
      <c r="J5668">
        <v>0.11</v>
      </c>
      <c r="K5668">
        <v>0</v>
      </c>
      <c r="L5668">
        <v>0.03</v>
      </c>
      <c r="M5668">
        <v>0.32</v>
      </c>
      <c r="N5668">
        <v>63</v>
      </c>
      <c r="O5668">
        <v>5</v>
      </c>
      <c r="P5668" t="s">
        <v>203</v>
      </c>
      <c r="R5668" t="s">
        <v>1216</v>
      </c>
      <c r="S5668" t="s">
        <v>20</v>
      </c>
    </row>
    <row r="5669" spans="1:19" x14ac:dyDescent="0.2">
      <c r="A5669" t="s">
        <v>4943</v>
      </c>
      <c r="B5669" t="s">
        <v>32</v>
      </c>
      <c r="C5669">
        <v>2011</v>
      </c>
      <c r="D5669" s="1" t="d">
        <v>1997-10-22</v>
      </c>
      <c r="E5669" s="1" t="str">
        <f t="shared" si="176"/>
        <v>1997</v>
      </c>
      <c r="F5669" s="1" t="str">
        <f t="shared" si="177"/>
        <v>Oct</v>
      </c>
      <c r="G5669" t="s">
        <v>50</v>
      </c>
      <c r="H5669" t="s">
        <v>372</v>
      </c>
      <c r="I5669">
        <v>0.26</v>
      </c>
      <c r="J5669">
        <v>0.04</v>
      </c>
      <c r="K5669">
        <v>0</v>
      </c>
      <c r="L5669">
        <v>0.02</v>
      </c>
      <c r="M5669">
        <v>0.32</v>
      </c>
      <c r="P5669" t="s">
        <v>203</v>
      </c>
      <c r="R5669" t="s">
        <v>4810</v>
      </c>
      <c r="S5669" t="s">
        <v>112</v>
      </c>
    </row>
    <row r="5670" spans="1:19" x14ac:dyDescent="0.2">
      <c r="A5670" t="s">
        <v>4985</v>
      </c>
      <c r="B5670" t="s">
        <v>137</v>
      </c>
      <c r="C5670">
        <v>2004</v>
      </c>
      <c r="D5670" s="1" t="d">
        <v>2003-06-20</v>
      </c>
      <c r="E5670" s="1" t="str">
        <f t="shared" si="176"/>
        <v>2003</v>
      </c>
      <c r="F5670" s="1" t="str">
        <f t="shared" si="177"/>
        <v>Jun</v>
      </c>
      <c r="G5670" t="s">
        <v>272</v>
      </c>
      <c r="H5670" t="s">
        <v>825</v>
      </c>
      <c r="I5670">
        <v>0.24</v>
      </c>
      <c r="J5670">
        <v>7.0000000000000007E-2</v>
      </c>
      <c r="K5670">
        <v>0</v>
      </c>
      <c r="L5670">
        <v>0.01</v>
      </c>
      <c r="M5670">
        <v>0.32</v>
      </c>
      <c r="N5670">
        <v>81</v>
      </c>
      <c r="O5670">
        <v>50</v>
      </c>
      <c r="P5670">
        <v>7.9</v>
      </c>
      <c r="Q5670">
        <v>31</v>
      </c>
      <c r="R5670" t="s">
        <v>4986</v>
      </c>
      <c r="S5670" t="s">
        <v>53</v>
      </c>
    </row>
    <row r="5671" spans="1:19" x14ac:dyDescent="0.2">
      <c r="A5671" t="s">
        <v>4987</v>
      </c>
      <c r="B5671" t="s">
        <v>55</v>
      </c>
      <c r="C5671">
        <v>2001</v>
      </c>
      <c r="D5671" s="1" t="d">
        <v>2020-10-07</v>
      </c>
      <c r="E5671" s="1" t="str">
        <f t="shared" si="176"/>
        <v>2020</v>
      </c>
      <c r="F5671" s="1" t="str">
        <f t="shared" si="177"/>
        <v>Oct</v>
      </c>
      <c r="G5671" t="s">
        <v>24</v>
      </c>
      <c r="H5671" t="s">
        <v>4988</v>
      </c>
      <c r="I5671">
        <v>0.16</v>
      </c>
      <c r="J5671">
        <v>0.12</v>
      </c>
      <c r="K5671">
        <v>0</v>
      </c>
      <c r="L5671">
        <v>0.04</v>
      </c>
      <c r="M5671">
        <v>0.32</v>
      </c>
      <c r="N5671">
        <v>64</v>
      </c>
      <c r="O5671">
        <v>11</v>
      </c>
      <c r="P5671" t="s">
        <v>203</v>
      </c>
      <c r="R5671" t="s">
        <v>1170</v>
      </c>
      <c r="S5671" t="s">
        <v>20</v>
      </c>
    </row>
    <row r="5672" spans="1:19" x14ac:dyDescent="0.2">
      <c r="A5672" t="s">
        <v>4989</v>
      </c>
      <c r="B5672" t="s">
        <v>44</v>
      </c>
      <c r="C5672">
        <v>2007</v>
      </c>
      <c r="D5672" s="1" t="d">
        <v>1990-06-07</v>
      </c>
      <c r="E5672" s="1" t="str">
        <f t="shared" si="176"/>
        <v>1990</v>
      </c>
      <c r="F5672" s="1" t="str">
        <f t="shared" si="177"/>
        <v>Jun</v>
      </c>
      <c r="G5672" t="s">
        <v>37</v>
      </c>
      <c r="H5672" t="s">
        <v>648</v>
      </c>
      <c r="I5672">
        <v>0.28000000000000003</v>
      </c>
      <c r="J5672">
        <v>0.01</v>
      </c>
      <c r="K5672">
        <v>0</v>
      </c>
      <c r="L5672">
        <v>0.02</v>
      </c>
      <c r="M5672">
        <v>0.32</v>
      </c>
      <c r="N5672">
        <v>63</v>
      </c>
      <c r="O5672">
        <v>46</v>
      </c>
      <c r="P5672">
        <v>7.4</v>
      </c>
      <c r="Q5672">
        <v>70</v>
      </c>
      <c r="R5672" t="s">
        <v>4990</v>
      </c>
      <c r="S5672" t="s">
        <v>53</v>
      </c>
    </row>
    <row r="5673" spans="1:19" x14ac:dyDescent="0.2">
      <c r="A5673" t="s">
        <v>1537</v>
      </c>
      <c r="B5673" t="s">
        <v>44</v>
      </c>
      <c r="C5673">
        <v>2015</v>
      </c>
      <c r="D5673" s="1" t="d">
        <v>1994-08-31</v>
      </c>
      <c r="E5673" s="1" t="str">
        <f t="shared" si="176"/>
        <v>1994</v>
      </c>
      <c r="F5673" s="1" t="str">
        <f t="shared" si="177"/>
        <v>Aug</v>
      </c>
      <c r="G5673" t="s">
        <v>101</v>
      </c>
      <c r="H5673" t="s">
        <v>242</v>
      </c>
      <c r="I5673">
        <v>0.18</v>
      </c>
      <c r="J5673">
        <v>0.11</v>
      </c>
      <c r="K5673">
        <v>0</v>
      </c>
      <c r="L5673">
        <v>0.03</v>
      </c>
      <c r="M5673">
        <v>0.32</v>
      </c>
      <c r="P5673">
        <v>7.5</v>
      </c>
      <c r="Q5673">
        <v>178</v>
      </c>
      <c r="R5673" t="s">
        <v>1699</v>
      </c>
      <c r="S5673" t="s">
        <v>53</v>
      </c>
    </row>
    <row r="5674" spans="1:19" x14ac:dyDescent="0.2">
      <c r="A5674" t="s">
        <v>4991</v>
      </c>
      <c r="B5674" t="s">
        <v>57</v>
      </c>
      <c r="C5674">
        <v>1996</v>
      </c>
      <c r="D5674" s="1" t="d">
        <v>2012-04-05</v>
      </c>
      <c r="E5674" s="1" t="str">
        <f t="shared" si="176"/>
        <v>2012</v>
      </c>
      <c r="F5674" s="1" t="str">
        <f t="shared" si="177"/>
        <v>Apr</v>
      </c>
      <c r="G5674" t="s">
        <v>34</v>
      </c>
      <c r="H5674" t="s">
        <v>128</v>
      </c>
      <c r="I5674">
        <v>0</v>
      </c>
      <c r="J5674">
        <v>0</v>
      </c>
      <c r="K5674">
        <v>0.32</v>
      </c>
      <c r="L5674">
        <v>0</v>
      </c>
      <c r="M5674">
        <v>0.32</v>
      </c>
    </row>
    <row r="5675" spans="1:19" x14ac:dyDescent="0.2">
      <c r="A5675" t="s">
        <v>4992</v>
      </c>
      <c r="B5675" t="s">
        <v>104</v>
      </c>
      <c r="C5675">
        <v>2001</v>
      </c>
      <c r="D5675" s="1" t="d">
        <v>2003-08-18</v>
      </c>
      <c r="E5675" s="1" t="str">
        <f t="shared" si="176"/>
        <v>2003</v>
      </c>
      <c r="F5675" s="1" t="str">
        <f t="shared" si="177"/>
        <v>Aug</v>
      </c>
      <c r="G5675" t="s">
        <v>50</v>
      </c>
      <c r="H5675" t="s">
        <v>484</v>
      </c>
      <c r="I5675">
        <v>0.18</v>
      </c>
      <c r="J5675">
        <v>0.12</v>
      </c>
      <c r="K5675">
        <v>0</v>
      </c>
      <c r="L5675">
        <v>0.02</v>
      </c>
      <c r="M5675">
        <v>0.32</v>
      </c>
    </row>
    <row r="5676" spans="1:19" x14ac:dyDescent="0.2">
      <c r="A5676" t="s">
        <v>4993</v>
      </c>
      <c r="B5676" t="s">
        <v>55</v>
      </c>
      <c r="C5676">
        <v>2000</v>
      </c>
      <c r="D5676" s="1" t="d">
        <v>2007-10-24</v>
      </c>
      <c r="E5676" s="1" t="str">
        <f t="shared" si="176"/>
        <v>2007</v>
      </c>
      <c r="F5676" s="1" t="str">
        <f t="shared" si="177"/>
        <v>Oct</v>
      </c>
      <c r="G5676" t="s">
        <v>272</v>
      </c>
      <c r="H5676" t="s">
        <v>933</v>
      </c>
      <c r="I5676">
        <v>0.08</v>
      </c>
      <c r="J5676">
        <v>0.06</v>
      </c>
      <c r="K5676">
        <v>0.16</v>
      </c>
      <c r="L5676">
        <v>0.02</v>
      </c>
      <c r="M5676">
        <v>0.32</v>
      </c>
      <c r="N5676">
        <v>72</v>
      </c>
      <c r="O5676">
        <v>10</v>
      </c>
      <c r="P5676">
        <v>8.6999999999999993</v>
      </c>
      <c r="Q5676">
        <v>11</v>
      </c>
      <c r="R5676" t="s">
        <v>2114</v>
      </c>
      <c r="S5676" t="s">
        <v>20</v>
      </c>
    </row>
    <row r="5677" spans="1:19" x14ac:dyDescent="0.2">
      <c r="A5677" t="s">
        <v>4994</v>
      </c>
      <c r="B5677" t="s">
        <v>32</v>
      </c>
      <c r="C5677">
        <v>2008</v>
      </c>
      <c r="D5677" s="1" t="d">
        <v>1997-12-21</v>
      </c>
      <c r="E5677" s="1" t="str">
        <f t="shared" si="176"/>
        <v>1997</v>
      </c>
      <c r="F5677" s="1" t="str">
        <f t="shared" si="177"/>
        <v>Dec</v>
      </c>
      <c r="G5677" t="s">
        <v>101</v>
      </c>
      <c r="H5677" t="s">
        <v>2508</v>
      </c>
      <c r="I5677">
        <v>0.28999999999999998</v>
      </c>
      <c r="J5677">
        <v>0</v>
      </c>
      <c r="K5677">
        <v>0</v>
      </c>
      <c r="L5677">
        <v>0.02</v>
      </c>
      <c r="M5677">
        <v>0.32</v>
      </c>
      <c r="P5677" t="s">
        <v>203</v>
      </c>
      <c r="R5677" t="s">
        <v>4995</v>
      </c>
      <c r="S5677" t="s">
        <v>112</v>
      </c>
    </row>
    <row r="5678" spans="1:19" x14ac:dyDescent="0.2">
      <c r="A5678" t="s">
        <v>301</v>
      </c>
      <c r="B5678" t="s">
        <v>148</v>
      </c>
      <c r="C5678">
        <v>2011</v>
      </c>
      <c r="D5678" s="1" t="d">
        <v>2021-07-14</v>
      </c>
      <c r="E5678" s="1" t="str">
        <f t="shared" si="176"/>
        <v>2021</v>
      </c>
      <c r="F5678" s="1" t="str">
        <f t="shared" si="177"/>
        <v>Jul</v>
      </c>
      <c r="G5678" t="s">
        <v>28</v>
      </c>
      <c r="H5678" t="s">
        <v>45</v>
      </c>
      <c r="I5678">
        <v>0.1</v>
      </c>
      <c r="J5678">
        <v>0.17</v>
      </c>
      <c r="K5678">
        <v>0</v>
      </c>
      <c r="L5678">
        <v>0.05</v>
      </c>
      <c r="M5678">
        <v>0.32</v>
      </c>
      <c r="N5678">
        <v>75</v>
      </c>
      <c r="O5678">
        <v>39</v>
      </c>
      <c r="P5678">
        <v>5.4</v>
      </c>
      <c r="Q5678">
        <v>555</v>
      </c>
      <c r="R5678" t="s">
        <v>302</v>
      </c>
      <c r="S5678" t="s">
        <v>53</v>
      </c>
    </row>
    <row r="5679" spans="1:19" x14ac:dyDescent="0.2">
      <c r="A5679" t="s">
        <v>4996</v>
      </c>
      <c r="B5679" t="s">
        <v>32</v>
      </c>
      <c r="C5679">
        <v>2009</v>
      </c>
      <c r="D5679" s="1" t="d">
        <v>1989-02-09</v>
      </c>
      <c r="E5679" s="1" t="str">
        <f t="shared" si="176"/>
        <v>1989</v>
      </c>
      <c r="F5679" s="1" t="str">
        <f t="shared" si="177"/>
        <v>Feb</v>
      </c>
      <c r="G5679" t="s">
        <v>39</v>
      </c>
      <c r="H5679" t="s">
        <v>134</v>
      </c>
      <c r="I5679">
        <v>0.28999999999999998</v>
      </c>
      <c r="J5679">
        <v>0</v>
      </c>
      <c r="K5679">
        <v>0</v>
      </c>
      <c r="L5679">
        <v>0.02</v>
      </c>
      <c r="M5679">
        <v>0.32</v>
      </c>
      <c r="P5679" t="s">
        <v>203</v>
      </c>
      <c r="R5679" t="s">
        <v>134</v>
      </c>
      <c r="S5679" t="s">
        <v>20</v>
      </c>
    </row>
    <row r="5680" spans="1:19" x14ac:dyDescent="0.2">
      <c r="A5680" t="s">
        <v>1240</v>
      </c>
      <c r="B5680" t="s">
        <v>55</v>
      </c>
      <c r="C5680">
        <v>2002</v>
      </c>
      <c r="D5680" s="1" t="d">
        <v>2020-08-22</v>
      </c>
      <c r="E5680" s="1" t="str">
        <f t="shared" si="176"/>
        <v>2020</v>
      </c>
      <c r="F5680" s="1" t="str">
        <f t="shared" si="177"/>
        <v>Aug</v>
      </c>
      <c r="G5680" t="s">
        <v>101</v>
      </c>
      <c r="H5680" t="s">
        <v>68</v>
      </c>
      <c r="I5680">
        <v>0.15</v>
      </c>
      <c r="J5680">
        <v>0.12</v>
      </c>
      <c r="K5680">
        <v>0</v>
      </c>
      <c r="L5680">
        <v>0.04</v>
      </c>
      <c r="M5680">
        <v>0.32</v>
      </c>
      <c r="N5680">
        <v>52</v>
      </c>
      <c r="O5680">
        <v>15</v>
      </c>
      <c r="P5680">
        <v>7.2</v>
      </c>
      <c r="Q5680">
        <v>10</v>
      </c>
      <c r="R5680" t="s">
        <v>1241</v>
      </c>
      <c r="S5680" t="s">
        <v>20</v>
      </c>
    </row>
    <row r="5681" spans="1:19" x14ac:dyDescent="0.2">
      <c r="A5681" t="s">
        <v>2020</v>
      </c>
      <c r="B5681" t="s">
        <v>55</v>
      </c>
      <c r="C5681">
        <v>2009</v>
      </c>
      <c r="D5681" s="1" t="d">
        <v>2022-04-10</v>
      </c>
      <c r="E5681" s="1" t="str">
        <f t="shared" si="176"/>
        <v>2022</v>
      </c>
      <c r="F5681" s="1" t="str">
        <f t="shared" si="177"/>
        <v>Apr</v>
      </c>
      <c r="G5681" t="s">
        <v>34</v>
      </c>
      <c r="H5681" t="s">
        <v>71</v>
      </c>
      <c r="I5681">
        <v>0.1</v>
      </c>
      <c r="J5681">
        <v>0.02</v>
      </c>
      <c r="K5681">
        <v>0</v>
      </c>
      <c r="L5681">
        <v>0.2</v>
      </c>
      <c r="M5681">
        <v>0.32</v>
      </c>
      <c r="N5681">
        <v>87</v>
      </c>
      <c r="O5681">
        <v>4</v>
      </c>
      <c r="P5681">
        <v>6.4</v>
      </c>
      <c r="Q5681">
        <v>5</v>
      </c>
      <c r="R5681" t="s">
        <v>2021</v>
      </c>
      <c r="S5681" t="s">
        <v>88</v>
      </c>
    </row>
    <row r="5682" spans="1:19" x14ac:dyDescent="0.2">
      <c r="A5682" t="s">
        <v>4997</v>
      </c>
      <c r="B5682" t="s">
        <v>159</v>
      </c>
      <c r="C5682">
        <v>2010</v>
      </c>
      <c r="D5682" s="1" t="d">
        <v>1996-10-18</v>
      </c>
      <c r="E5682" s="1" t="str">
        <f t="shared" si="176"/>
        <v>1996</v>
      </c>
      <c r="F5682" s="1" t="str">
        <f t="shared" si="177"/>
        <v>Oct</v>
      </c>
      <c r="G5682" t="s">
        <v>28</v>
      </c>
      <c r="H5682" t="s">
        <v>242</v>
      </c>
      <c r="I5682">
        <v>7.0000000000000007E-2</v>
      </c>
      <c r="J5682">
        <v>0.04</v>
      </c>
      <c r="K5682">
        <v>0.17</v>
      </c>
      <c r="L5682">
        <v>0.03</v>
      </c>
      <c r="M5682">
        <v>0.32</v>
      </c>
      <c r="N5682">
        <v>53</v>
      </c>
      <c r="O5682">
        <v>45</v>
      </c>
      <c r="P5682">
        <v>5.5</v>
      </c>
      <c r="Q5682">
        <v>21</v>
      </c>
      <c r="R5682" t="s">
        <v>4998</v>
      </c>
      <c r="S5682" t="s">
        <v>53</v>
      </c>
    </row>
    <row r="5683" spans="1:19" x14ac:dyDescent="0.2">
      <c r="A5683" t="s">
        <v>3299</v>
      </c>
      <c r="B5683" t="s">
        <v>49</v>
      </c>
      <c r="C5683">
        <v>2011</v>
      </c>
      <c r="D5683" s="1" t="d">
        <v>1999-03-04</v>
      </c>
      <c r="E5683" s="1" t="str">
        <f t="shared" si="176"/>
        <v>1999</v>
      </c>
      <c r="F5683" s="1" t="str">
        <f t="shared" si="177"/>
        <v>Mar</v>
      </c>
      <c r="G5683" t="s">
        <v>50</v>
      </c>
      <c r="H5683" t="s">
        <v>568</v>
      </c>
      <c r="I5683">
        <v>0.15</v>
      </c>
      <c r="J5683">
        <v>0.11</v>
      </c>
      <c r="K5683">
        <v>0</v>
      </c>
      <c r="L5683">
        <v>0.05</v>
      </c>
      <c r="M5683">
        <v>0.32</v>
      </c>
      <c r="N5683">
        <v>63</v>
      </c>
      <c r="O5683">
        <v>13</v>
      </c>
      <c r="P5683">
        <v>6.6</v>
      </c>
      <c r="Q5683">
        <v>9</v>
      </c>
      <c r="R5683" t="s">
        <v>3155</v>
      </c>
      <c r="S5683" t="s">
        <v>112</v>
      </c>
    </row>
    <row r="5684" spans="1:19" x14ac:dyDescent="0.2">
      <c r="A5684" t="s">
        <v>4999</v>
      </c>
      <c r="B5684" t="s">
        <v>32</v>
      </c>
      <c r="C5684">
        <v>2008</v>
      </c>
      <c r="D5684" s="1" t="d">
        <v>2003-09-09</v>
      </c>
      <c r="E5684" s="1" t="str">
        <f t="shared" si="176"/>
        <v>2003</v>
      </c>
      <c r="F5684" s="1" t="str">
        <f t="shared" si="177"/>
        <v>Sep</v>
      </c>
      <c r="G5684" t="s">
        <v>34</v>
      </c>
      <c r="H5684" t="s">
        <v>234</v>
      </c>
      <c r="I5684">
        <v>0</v>
      </c>
      <c r="J5684">
        <v>0</v>
      </c>
      <c r="K5684">
        <v>0.32</v>
      </c>
      <c r="L5684">
        <v>0</v>
      </c>
      <c r="M5684">
        <v>0.32</v>
      </c>
    </row>
    <row r="5685" spans="1:19" x14ac:dyDescent="0.2">
      <c r="A5685" t="s">
        <v>698</v>
      </c>
      <c r="B5685" t="s">
        <v>159</v>
      </c>
      <c r="C5685">
        <v>2009</v>
      </c>
      <c r="D5685" s="1" t="d">
        <v>2008-03-13</v>
      </c>
      <c r="E5685" s="1" t="str">
        <f t="shared" si="176"/>
        <v>2008</v>
      </c>
      <c r="F5685" s="1" t="str">
        <f t="shared" si="177"/>
        <v>Mar</v>
      </c>
      <c r="G5685" t="s">
        <v>86</v>
      </c>
      <c r="H5685" t="s">
        <v>372</v>
      </c>
      <c r="I5685">
        <v>0.15</v>
      </c>
      <c r="J5685">
        <v>0.03</v>
      </c>
      <c r="K5685">
        <v>0.1</v>
      </c>
      <c r="L5685">
        <v>0.03</v>
      </c>
      <c r="M5685">
        <v>0.32</v>
      </c>
      <c r="N5685">
        <v>82</v>
      </c>
      <c r="O5685">
        <v>39</v>
      </c>
      <c r="P5685">
        <v>8.1999999999999993</v>
      </c>
      <c r="Q5685">
        <v>68</v>
      </c>
      <c r="R5685" t="s">
        <v>1630</v>
      </c>
      <c r="S5685" t="s">
        <v>88</v>
      </c>
    </row>
    <row r="5686" spans="1:19" x14ac:dyDescent="0.2">
      <c r="A5686" t="s">
        <v>5000</v>
      </c>
      <c r="B5686" t="s">
        <v>17</v>
      </c>
      <c r="C5686">
        <v>2009</v>
      </c>
      <c r="D5686" s="1" t="d">
        <v>2005-09-21</v>
      </c>
      <c r="E5686" s="1" t="str">
        <f t="shared" si="176"/>
        <v>2005</v>
      </c>
      <c r="F5686" s="1" t="str">
        <f t="shared" si="177"/>
        <v>Sep</v>
      </c>
      <c r="G5686" t="s">
        <v>37</v>
      </c>
      <c r="H5686" t="s">
        <v>4622</v>
      </c>
      <c r="I5686">
        <v>0.28999999999999998</v>
      </c>
      <c r="J5686">
        <v>0</v>
      </c>
      <c r="K5686">
        <v>0</v>
      </c>
      <c r="L5686">
        <v>0.02</v>
      </c>
      <c r="M5686">
        <v>0.32</v>
      </c>
      <c r="P5686" t="s">
        <v>203</v>
      </c>
      <c r="R5686" t="s">
        <v>1642</v>
      </c>
      <c r="S5686" t="s">
        <v>88</v>
      </c>
    </row>
    <row r="5687" spans="1:19" x14ac:dyDescent="0.2">
      <c r="A5687" t="s">
        <v>5001</v>
      </c>
      <c r="B5687" t="s">
        <v>55</v>
      </c>
      <c r="C5687">
        <v>2004</v>
      </c>
      <c r="D5687" s="1" t="d">
        <v>1997-06-15</v>
      </c>
      <c r="E5687" s="1" t="str">
        <f t="shared" si="176"/>
        <v>1997</v>
      </c>
      <c r="F5687" s="1" t="str">
        <f t="shared" si="177"/>
        <v>Jun</v>
      </c>
      <c r="G5687" t="s">
        <v>50</v>
      </c>
      <c r="H5687" t="s">
        <v>933</v>
      </c>
      <c r="I5687">
        <v>0</v>
      </c>
      <c r="J5687">
        <v>0</v>
      </c>
      <c r="K5687">
        <v>0.32</v>
      </c>
      <c r="L5687">
        <v>0</v>
      </c>
      <c r="M5687">
        <v>0.32</v>
      </c>
      <c r="N5687">
        <v>71</v>
      </c>
      <c r="O5687">
        <v>29</v>
      </c>
      <c r="P5687">
        <v>8.8000000000000007</v>
      </c>
      <c r="Q5687">
        <v>19</v>
      </c>
      <c r="R5687" t="s">
        <v>934</v>
      </c>
      <c r="S5687" t="s">
        <v>88</v>
      </c>
    </row>
    <row r="5688" spans="1:19" x14ac:dyDescent="0.2">
      <c r="A5688" t="s">
        <v>5002</v>
      </c>
      <c r="B5688" t="s">
        <v>137</v>
      </c>
      <c r="C5688">
        <v>2002</v>
      </c>
      <c r="D5688" s="1" t="d">
        <v>2007-05-11</v>
      </c>
      <c r="E5688" s="1" t="str">
        <f t="shared" si="176"/>
        <v>2007</v>
      </c>
      <c r="F5688" s="1" t="str">
        <f t="shared" si="177"/>
        <v>May</v>
      </c>
      <c r="G5688" t="s">
        <v>101</v>
      </c>
      <c r="H5688" t="s">
        <v>45</v>
      </c>
      <c r="I5688">
        <v>0.22</v>
      </c>
      <c r="J5688">
        <v>0.08</v>
      </c>
      <c r="K5688">
        <v>0</v>
      </c>
      <c r="L5688">
        <v>0.01</v>
      </c>
      <c r="M5688">
        <v>0.32</v>
      </c>
      <c r="N5688">
        <v>80</v>
      </c>
      <c r="O5688">
        <v>31</v>
      </c>
      <c r="P5688">
        <v>9.3000000000000007</v>
      </c>
      <c r="Q5688">
        <v>96</v>
      </c>
      <c r="R5688" t="s">
        <v>1113</v>
      </c>
      <c r="S5688" t="s">
        <v>88</v>
      </c>
    </row>
    <row r="5689" spans="1:19" x14ac:dyDescent="0.2">
      <c r="A5689" t="s">
        <v>3092</v>
      </c>
      <c r="B5689" t="s">
        <v>44</v>
      </c>
      <c r="C5689">
        <v>2007</v>
      </c>
      <c r="D5689" s="1" t="d">
        <v>2016-06-07</v>
      </c>
      <c r="E5689" s="1" t="str">
        <f t="shared" si="176"/>
        <v>2016</v>
      </c>
      <c r="F5689" s="1" t="str">
        <f t="shared" si="177"/>
        <v>Jun</v>
      </c>
      <c r="G5689" t="s">
        <v>50</v>
      </c>
      <c r="H5689" t="s">
        <v>329</v>
      </c>
      <c r="I5689">
        <v>0.27</v>
      </c>
      <c r="J5689">
        <v>0.02</v>
      </c>
      <c r="K5689">
        <v>0</v>
      </c>
      <c r="L5689">
        <v>0.02</v>
      </c>
      <c r="M5689">
        <v>0.32</v>
      </c>
      <c r="N5689">
        <v>65</v>
      </c>
      <c r="O5689">
        <v>25</v>
      </c>
      <c r="P5689">
        <v>6.3</v>
      </c>
      <c r="Q5689">
        <v>39</v>
      </c>
      <c r="R5689" t="s">
        <v>1620</v>
      </c>
      <c r="S5689" t="s">
        <v>112</v>
      </c>
    </row>
    <row r="5690" spans="1:19" x14ac:dyDescent="0.2">
      <c r="A5690" t="s">
        <v>2753</v>
      </c>
      <c r="B5690" t="s">
        <v>44</v>
      </c>
      <c r="C5690">
        <v>2016</v>
      </c>
      <c r="D5690" s="1" t="d">
        <v>1992-04-03</v>
      </c>
      <c r="E5690" s="1" t="str">
        <f t="shared" si="176"/>
        <v>1992</v>
      </c>
      <c r="F5690" s="1" t="str">
        <f t="shared" si="177"/>
        <v>Apr</v>
      </c>
      <c r="G5690" t="s">
        <v>50</v>
      </c>
      <c r="H5690" t="s">
        <v>267</v>
      </c>
      <c r="I5690">
        <v>0.18</v>
      </c>
      <c r="J5690">
        <v>0.11</v>
      </c>
      <c r="K5690">
        <v>0</v>
      </c>
      <c r="L5690">
        <v>0.03</v>
      </c>
      <c r="M5690">
        <v>0.32</v>
      </c>
      <c r="P5690">
        <v>5.7</v>
      </c>
      <c r="Q5690">
        <v>6</v>
      </c>
      <c r="R5690" t="s">
        <v>885</v>
      </c>
      <c r="S5690" t="s">
        <v>112</v>
      </c>
    </row>
    <row r="5691" spans="1:19" x14ac:dyDescent="0.2">
      <c r="A5691" t="s">
        <v>914</v>
      </c>
      <c r="B5691" t="s">
        <v>171</v>
      </c>
      <c r="C5691">
        <v>2013</v>
      </c>
      <c r="D5691" s="1" t="d">
        <v>2017-11-02</v>
      </c>
      <c r="E5691" s="1" t="str">
        <f t="shared" si="176"/>
        <v>2017</v>
      </c>
      <c r="F5691" s="1" t="str">
        <f t="shared" si="177"/>
        <v>Nov</v>
      </c>
      <c r="G5691" t="s">
        <v>1</v>
      </c>
      <c r="H5691" t="s">
        <v>71</v>
      </c>
      <c r="I5691">
        <v>0.22</v>
      </c>
      <c r="J5691">
        <v>0.06</v>
      </c>
      <c r="K5691">
        <v>0</v>
      </c>
      <c r="L5691">
        <v>0.03</v>
      </c>
      <c r="M5691">
        <v>0.32</v>
      </c>
      <c r="P5691">
        <v>5.5</v>
      </c>
      <c r="Q5691">
        <v>43</v>
      </c>
      <c r="R5691" t="s">
        <v>339</v>
      </c>
      <c r="S5691" t="s">
        <v>112</v>
      </c>
    </row>
    <row r="5692" spans="1:19" x14ac:dyDescent="0.2">
      <c r="A5692" t="s">
        <v>5003</v>
      </c>
      <c r="B5692" t="s">
        <v>104</v>
      </c>
      <c r="C5692">
        <v>1998</v>
      </c>
      <c r="D5692" s="1" t="d">
        <v>1992-05-13</v>
      </c>
      <c r="E5692" s="1" t="str">
        <f t="shared" si="176"/>
        <v>1992</v>
      </c>
      <c r="F5692" s="1" t="str">
        <f t="shared" si="177"/>
        <v>May</v>
      </c>
      <c r="G5692" t="s">
        <v>1</v>
      </c>
      <c r="H5692" t="s">
        <v>1828</v>
      </c>
      <c r="I5692">
        <v>0.18</v>
      </c>
      <c r="J5692">
        <v>0.12</v>
      </c>
      <c r="K5692">
        <v>0</v>
      </c>
      <c r="L5692">
        <v>0.02</v>
      </c>
      <c r="M5692">
        <v>0.32</v>
      </c>
    </row>
    <row r="5693" spans="1:19" x14ac:dyDescent="0.2">
      <c r="A5693" t="s">
        <v>5004</v>
      </c>
      <c r="B5693" t="s">
        <v>49</v>
      </c>
      <c r="C5693">
        <v>2011</v>
      </c>
      <c r="D5693" s="1" t="d">
        <v>2012-08-12</v>
      </c>
      <c r="E5693" s="1" t="str">
        <f t="shared" si="176"/>
        <v>2012</v>
      </c>
      <c r="F5693" s="1" t="str">
        <f t="shared" si="177"/>
        <v>Aug</v>
      </c>
      <c r="G5693" t="s">
        <v>18</v>
      </c>
      <c r="H5693" t="s">
        <v>202</v>
      </c>
      <c r="I5693">
        <v>0</v>
      </c>
      <c r="J5693">
        <v>0.24</v>
      </c>
      <c r="K5693">
        <v>0</v>
      </c>
      <c r="L5693">
        <v>7.0000000000000007E-2</v>
      </c>
      <c r="M5693">
        <v>0.32</v>
      </c>
      <c r="N5693">
        <v>50</v>
      </c>
      <c r="O5693">
        <v>12</v>
      </c>
      <c r="P5693">
        <v>5.6</v>
      </c>
      <c r="Q5693">
        <v>7</v>
      </c>
      <c r="R5693" t="s">
        <v>1253</v>
      </c>
      <c r="S5693" t="s">
        <v>20</v>
      </c>
    </row>
    <row r="5694" spans="1:19" x14ac:dyDescent="0.2">
      <c r="A5694" t="s">
        <v>5005</v>
      </c>
      <c r="B5694" t="s">
        <v>799</v>
      </c>
      <c r="C5694">
        <v>1999</v>
      </c>
      <c r="D5694" s="1" t="d">
        <v>2002-05-05</v>
      </c>
      <c r="E5694" s="1" t="str">
        <f t="shared" si="176"/>
        <v>2002</v>
      </c>
      <c r="F5694" s="1" t="str">
        <f t="shared" si="177"/>
        <v>May</v>
      </c>
      <c r="G5694" t="s">
        <v>18</v>
      </c>
      <c r="H5694" t="s">
        <v>151</v>
      </c>
      <c r="I5694">
        <v>0</v>
      </c>
      <c r="J5694">
        <v>0</v>
      </c>
      <c r="K5694">
        <v>0.32</v>
      </c>
      <c r="L5694">
        <v>0</v>
      </c>
      <c r="M5694">
        <v>0.32</v>
      </c>
    </row>
    <row r="5695" spans="1:19" x14ac:dyDescent="0.2">
      <c r="A5695" t="s">
        <v>5006</v>
      </c>
      <c r="B5695" t="s">
        <v>49</v>
      </c>
      <c r="C5695">
        <v>2012</v>
      </c>
      <c r="D5695" s="1" t="d">
        <v>2011-12-02</v>
      </c>
      <c r="E5695" s="1" t="str">
        <f t="shared" si="176"/>
        <v>2011</v>
      </c>
      <c r="F5695" s="1" t="str">
        <f t="shared" si="177"/>
        <v>Dec</v>
      </c>
      <c r="G5695" t="s">
        <v>24</v>
      </c>
      <c r="H5695" t="s">
        <v>648</v>
      </c>
      <c r="I5695">
        <v>0.06</v>
      </c>
      <c r="J5695">
        <v>0.19</v>
      </c>
      <c r="K5695">
        <v>0</v>
      </c>
      <c r="L5695">
        <v>0.06</v>
      </c>
      <c r="M5695">
        <v>0.32</v>
      </c>
      <c r="N5695">
        <v>61</v>
      </c>
      <c r="O5695">
        <v>27</v>
      </c>
      <c r="P5695">
        <v>5.6</v>
      </c>
      <c r="Q5695">
        <v>34</v>
      </c>
      <c r="R5695" t="s">
        <v>648</v>
      </c>
      <c r="S5695" t="s">
        <v>20</v>
      </c>
    </row>
    <row r="5696" spans="1:19" x14ac:dyDescent="0.2">
      <c r="A5696" t="s">
        <v>4922</v>
      </c>
      <c r="B5696" t="s">
        <v>49</v>
      </c>
      <c r="C5696">
        <v>2009</v>
      </c>
      <c r="D5696" s="1" t="d">
        <v>1997-02-15</v>
      </c>
      <c r="E5696" s="1" t="str">
        <f t="shared" si="176"/>
        <v>1997</v>
      </c>
      <c r="F5696" s="1" t="str">
        <f t="shared" si="177"/>
        <v>Feb</v>
      </c>
      <c r="G5696" t="s">
        <v>50</v>
      </c>
      <c r="H5696" t="s">
        <v>648</v>
      </c>
      <c r="I5696">
        <v>0.11</v>
      </c>
      <c r="J5696">
        <v>0.15</v>
      </c>
      <c r="K5696">
        <v>0</v>
      </c>
      <c r="L5696">
        <v>0.06</v>
      </c>
      <c r="M5696">
        <v>0.32</v>
      </c>
      <c r="N5696">
        <v>72</v>
      </c>
      <c r="O5696">
        <v>42</v>
      </c>
      <c r="P5696">
        <v>7.6</v>
      </c>
      <c r="Q5696">
        <v>24</v>
      </c>
      <c r="R5696" t="s">
        <v>4311</v>
      </c>
      <c r="S5696" t="s">
        <v>88</v>
      </c>
    </row>
    <row r="5697" spans="1:19" x14ac:dyDescent="0.2">
      <c r="A5697" t="s">
        <v>5007</v>
      </c>
      <c r="B5697" t="s">
        <v>104</v>
      </c>
      <c r="C5697">
        <v>1997</v>
      </c>
      <c r="D5697" s="1" t="d">
        <v>2011-02-09</v>
      </c>
      <c r="E5697" s="1" t="str">
        <f t="shared" si="176"/>
        <v>2011</v>
      </c>
      <c r="F5697" s="1" t="str">
        <f t="shared" si="177"/>
        <v>Feb</v>
      </c>
      <c r="G5697" t="s">
        <v>272</v>
      </c>
      <c r="H5697" t="s">
        <v>134</v>
      </c>
      <c r="I5697">
        <v>0.18</v>
      </c>
      <c r="J5697">
        <v>0.12</v>
      </c>
      <c r="K5697">
        <v>0</v>
      </c>
      <c r="L5697">
        <v>0.02</v>
      </c>
      <c r="M5697">
        <v>0.31</v>
      </c>
    </row>
    <row r="5698" spans="1:19" x14ac:dyDescent="0.2">
      <c r="A5698" t="s">
        <v>2889</v>
      </c>
      <c r="B5698" t="s">
        <v>159</v>
      </c>
      <c r="C5698">
        <v>2007</v>
      </c>
      <c r="D5698" s="1" t="d">
        <v>2011-07-13</v>
      </c>
      <c r="E5698" s="1" t="str">
        <f t="shared" si="176"/>
        <v>2011</v>
      </c>
      <c r="F5698" s="1" t="str">
        <f t="shared" si="177"/>
        <v>Jul</v>
      </c>
      <c r="G5698" t="s">
        <v>50</v>
      </c>
      <c r="H5698" t="s">
        <v>71</v>
      </c>
      <c r="I5698">
        <v>0.08</v>
      </c>
      <c r="J5698">
        <v>0.15</v>
      </c>
      <c r="K5698">
        <v>0</v>
      </c>
      <c r="L5698">
        <v>0.09</v>
      </c>
      <c r="M5698">
        <v>0.31</v>
      </c>
      <c r="N5698">
        <v>57</v>
      </c>
      <c r="O5698">
        <v>8</v>
      </c>
      <c r="P5698" t="s">
        <v>203</v>
      </c>
      <c r="R5698" t="s">
        <v>925</v>
      </c>
      <c r="S5698" t="s">
        <v>112</v>
      </c>
    </row>
    <row r="5699" spans="1:19" x14ac:dyDescent="0.2">
      <c r="A5699" t="s">
        <v>5008</v>
      </c>
      <c r="B5699" t="s">
        <v>159</v>
      </c>
      <c r="C5699">
        <v>2011</v>
      </c>
      <c r="D5699" s="1" t="d">
        <v>2010-01-03</v>
      </c>
      <c r="E5699" s="1" t="str">
        <f t="shared" ref="E5699:E5762" si="178">TEXT(D5699,"yyyy")</f>
        <v>2010</v>
      </c>
      <c r="F5699" s="1" t="str">
        <f t="shared" ref="F5699:F5762" si="179">TEXT(D5699,"mmm")</f>
        <v>Jan</v>
      </c>
      <c r="G5699" t="s">
        <v>28</v>
      </c>
      <c r="H5699" t="s">
        <v>222</v>
      </c>
      <c r="I5699">
        <v>0</v>
      </c>
      <c r="J5699">
        <v>0</v>
      </c>
      <c r="K5699">
        <v>0.31</v>
      </c>
      <c r="L5699">
        <v>0</v>
      </c>
      <c r="M5699">
        <v>0.31</v>
      </c>
    </row>
    <row r="5700" spans="1:19" x14ac:dyDescent="0.2">
      <c r="A5700" t="s">
        <v>4290</v>
      </c>
      <c r="B5700" t="s">
        <v>44</v>
      </c>
      <c r="C5700">
        <v>2010</v>
      </c>
      <c r="D5700" s="1" t="d">
        <v>1997-03-05</v>
      </c>
      <c r="E5700" s="1" t="str">
        <f t="shared" si="178"/>
        <v>1997</v>
      </c>
      <c r="F5700" s="1" t="str">
        <f t="shared" si="179"/>
        <v>Mar</v>
      </c>
      <c r="G5700" t="s">
        <v>86</v>
      </c>
      <c r="H5700" t="s">
        <v>3314</v>
      </c>
      <c r="I5700">
        <v>0.23</v>
      </c>
      <c r="J5700">
        <v>0.04</v>
      </c>
      <c r="K5700">
        <v>0.02</v>
      </c>
      <c r="L5700">
        <v>0.02</v>
      </c>
      <c r="M5700">
        <v>0.31</v>
      </c>
      <c r="N5700">
        <v>85</v>
      </c>
      <c r="O5700">
        <v>32</v>
      </c>
      <c r="P5700">
        <v>8.6999999999999993</v>
      </c>
      <c r="Q5700">
        <v>26</v>
      </c>
      <c r="R5700" t="s">
        <v>2748</v>
      </c>
      <c r="S5700" t="s">
        <v>88</v>
      </c>
    </row>
    <row r="5701" spans="1:19" x14ac:dyDescent="0.2">
      <c r="A5701" t="s">
        <v>2267</v>
      </c>
      <c r="B5701" t="s">
        <v>49</v>
      </c>
      <c r="C5701">
        <v>2007</v>
      </c>
      <c r="D5701" s="1" t="d">
        <v>1994-11-29</v>
      </c>
      <c r="E5701" s="1" t="str">
        <f t="shared" si="178"/>
        <v>1994</v>
      </c>
      <c r="F5701" s="1" t="str">
        <f t="shared" si="179"/>
        <v>Nov</v>
      </c>
      <c r="G5701" t="s">
        <v>18</v>
      </c>
      <c r="H5701" t="s">
        <v>68</v>
      </c>
      <c r="I5701">
        <v>0.28999999999999998</v>
      </c>
      <c r="J5701">
        <v>0</v>
      </c>
      <c r="K5701">
        <v>0</v>
      </c>
      <c r="L5701">
        <v>0.02</v>
      </c>
      <c r="M5701">
        <v>0.31</v>
      </c>
      <c r="N5701">
        <v>77</v>
      </c>
      <c r="O5701">
        <v>30</v>
      </c>
      <c r="P5701">
        <v>7.5</v>
      </c>
      <c r="Q5701">
        <v>17</v>
      </c>
      <c r="R5701" t="s">
        <v>2256</v>
      </c>
      <c r="S5701" t="s">
        <v>20</v>
      </c>
    </row>
    <row r="5702" spans="1:19" x14ac:dyDescent="0.2">
      <c r="A5702" t="s">
        <v>1021</v>
      </c>
      <c r="B5702" t="s">
        <v>137</v>
      </c>
      <c r="C5702">
        <v>2003</v>
      </c>
      <c r="D5702" s="1" t="d">
        <v>2000-12-04</v>
      </c>
      <c r="E5702" s="1" t="str">
        <f t="shared" si="178"/>
        <v>2000</v>
      </c>
      <c r="F5702" s="1" t="str">
        <f t="shared" si="179"/>
        <v>Dec</v>
      </c>
      <c r="G5702" t="s">
        <v>24</v>
      </c>
      <c r="H5702" t="s">
        <v>329</v>
      </c>
      <c r="I5702">
        <v>0.24</v>
      </c>
      <c r="J5702">
        <v>7.0000000000000007E-2</v>
      </c>
      <c r="K5702">
        <v>0</v>
      </c>
      <c r="L5702">
        <v>0.01</v>
      </c>
      <c r="M5702">
        <v>0.31</v>
      </c>
      <c r="N5702">
        <v>70</v>
      </c>
      <c r="O5702">
        <v>14</v>
      </c>
      <c r="P5702">
        <v>8.9</v>
      </c>
      <c r="Q5702">
        <v>16</v>
      </c>
      <c r="R5702" t="s">
        <v>339</v>
      </c>
      <c r="S5702" t="s">
        <v>20</v>
      </c>
    </row>
    <row r="5703" spans="1:19" x14ac:dyDescent="0.2">
      <c r="A5703" t="s">
        <v>5009</v>
      </c>
      <c r="B5703" t="s">
        <v>32</v>
      </c>
      <c r="C5703">
        <v>2010</v>
      </c>
      <c r="D5703" s="1" t="d">
        <v>2008-12-01</v>
      </c>
      <c r="E5703" s="1" t="str">
        <f t="shared" si="178"/>
        <v>2008</v>
      </c>
      <c r="F5703" s="1" t="str">
        <f t="shared" si="179"/>
        <v>Dec</v>
      </c>
      <c r="G5703" t="s">
        <v>28</v>
      </c>
      <c r="H5703" t="s">
        <v>1921</v>
      </c>
      <c r="I5703">
        <v>0.12</v>
      </c>
      <c r="J5703">
        <v>0</v>
      </c>
      <c r="K5703">
        <v>0.19</v>
      </c>
      <c r="L5703">
        <v>0.01</v>
      </c>
      <c r="M5703">
        <v>0.31</v>
      </c>
      <c r="N5703">
        <v>77</v>
      </c>
      <c r="O5703">
        <v>23</v>
      </c>
      <c r="P5703">
        <v>8</v>
      </c>
      <c r="Q5703">
        <v>21</v>
      </c>
      <c r="R5703" t="s">
        <v>1921</v>
      </c>
      <c r="S5703" t="s">
        <v>112</v>
      </c>
    </row>
    <row r="5704" spans="1:19" x14ac:dyDescent="0.2">
      <c r="A5704" t="s">
        <v>855</v>
      </c>
      <c r="B5704" t="s">
        <v>148</v>
      </c>
      <c r="C5704">
        <v>2013</v>
      </c>
      <c r="D5704" s="1" t="d">
        <v>2011-08-16</v>
      </c>
      <c r="E5704" s="1" t="str">
        <f t="shared" si="178"/>
        <v>2011</v>
      </c>
      <c r="F5704" s="1" t="str">
        <f t="shared" si="179"/>
        <v>Aug</v>
      </c>
      <c r="G5704" t="s">
        <v>50</v>
      </c>
      <c r="H5704" t="s">
        <v>267</v>
      </c>
      <c r="I5704">
        <v>0.13</v>
      </c>
      <c r="J5704">
        <v>0.16</v>
      </c>
      <c r="K5704">
        <v>0</v>
      </c>
      <c r="L5704">
        <v>0.02</v>
      </c>
      <c r="M5704">
        <v>0.31</v>
      </c>
      <c r="N5704">
        <v>74</v>
      </c>
      <c r="O5704">
        <v>17</v>
      </c>
      <c r="P5704">
        <v>7.5</v>
      </c>
      <c r="Q5704">
        <v>1170</v>
      </c>
      <c r="R5704" t="s">
        <v>3027</v>
      </c>
      <c r="S5704" t="s">
        <v>88</v>
      </c>
    </row>
    <row r="5705" spans="1:19" x14ac:dyDescent="0.2">
      <c r="A5705" t="s">
        <v>5010</v>
      </c>
      <c r="B5705" t="s">
        <v>104</v>
      </c>
      <c r="C5705">
        <v>1995</v>
      </c>
      <c r="D5705" s="1" t="d">
        <v>1988-05-29</v>
      </c>
      <c r="E5705" s="1" t="str">
        <f t="shared" si="178"/>
        <v>1988</v>
      </c>
      <c r="F5705" s="1" t="str">
        <f t="shared" si="179"/>
        <v>May</v>
      </c>
      <c r="G5705" t="s">
        <v>18</v>
      </c>
      <c r="H5705" t="s">
        <v>68</v>
      </c>
      <c r="I5705">
        <v>0.17</v>
      </c>
      <c r="J5705">
        <v>0.12</v>
      </c>
      <c r="K5705">
        <v>0</v>
      </c>
      <c r="L5705">
        <v>0.02</v>
      </c>
      <c r="M5705">
        <v>0.31</v>
      </c>
    </row>
    <row r="5706" spans="1:19" x14ac:dyDescent="0.2">
      <c r="A5706" t="s">
        <v>2682</v>
      </c>
      <c r="B5706" t="s">
        <v>44</v>
      </c>
      <c r="C5706">
        <v>2009</v>
      </c>
      <c r="D5706" s="1" t="d">
        <v>2016-03-08</v>
      </c>
      <c r="E5706" s="1" t="str">
        <f t="shared" si="178"/>
        <v>2016</v>
      </c>
      <c r="F5706" s="1" t="str">
        <f t="shared" si="179"/>
        <v>Mar</v>
      </c>
      <c r="G5706" t="s">
        <v>50</v>
      </c>
      <c r="H5706" t="s">
        <v>134</v>
      </c>
      <c r="I5706">
        <v>0.17</v>
      </c>
      <c r="J5706">
        <v>0.11</v>
      </c>
      <c r="K5706">
        <v>0</v>
      </c>
      <c r="L5706">
        <v>0.03</v>
      </c>
      <c r="M5706">
        <v>0.31</v>
      </c>
      <c r="N5706">
        <v>64</v>
      </c>
      <c r="O5706">
        <v>38</v>
      </c>
      <c r="P5706">
        <v>6.8</v>
      </c>
      <c r="Q5706">
        <v>11</v>
      </c>
      <c r="R5706" t="s">
        <v>1489</v>
      </c>
      <c r="S5706" t="s">
        <v>112</v>
      </c>
    </row>
    <row r="5707" spans="1:19" x14ac:dyDescent="0.2">
      <c r="A5707" t="s">
        <v>5011</v>
      </c>
      <c r="B5707" t="s">
        <v>55</v>
      </c>
      <c r="C5707">
        <v>2007</v>
      </c>
      <c r="D5707" s="1" t="d">
        <v>2003-08-24</v>
      </c>
      <c r="E5707" s="1" t="str">
        <f t="shared" si="178"/>
        <v>2003</v>
      </c>
      <c r="F5707" s="1" t="str">
        <f t="shared" si="179"/>
        <v>Aug</v>
      </c>
      <c r="G5707" t="s">
        <v>18</v>
      </c>
      <c r="H5707" t="s">
        <v>234</v>
      </c>
      <c r="I5707">
        <v>0</v>
      </c>
      <c r="J5707">
        <v>0</v>
      </c>
      <c r="K5707">
        <v>0.31</v>
      </c>
      <c r="L5707">
        <v>0</v>
      </c>
      <c r="M5707">
        <v>0.31</v>
      </c>
    </row>
    <row r="5708" spans="1:19" x14ac:dyDescent="0.2">
      <c r="A5708" t="s">
        <v>5012</v>
      </c>
      <c r="B5708" t="s">
        <v>17</v>
      </c>
      <c r="C5708">
        <v>2007</v>
      </c>
      <c r="D5708" s="1" t="d">
        <v>2006-01-28</v>
      </c>
      <c r="E5708" s="1" t="str">
        <f t="shared" si="178"/>
        <v>2006</v>
      </c>
      <c r="F5708" s="1" t="str">
        <f t="shared" si="179"/>
        <v>Jan</v>
      </c>
      <c r="G5708" t="s">
        <v>34</v>
      </c>
      <c r="H5708" t="s">
        <v>234</v>
      </c>
      <c r="I5708">
        <v>0.28999999999999998</v>
      </c>
      <c r="J5708">
        <v>0</v>
      </c>
      <c r="K5708">
        <v>0</v>
      </c>
      <c r="L5708">
        <v>0.02</v>
      </c>
      <c r="M5708">
        <v>0.31</v>
      </c>
      <c r="N5708">
        <v>58</v>
      </c>
      <c r="O5708">
        <v>9</v>
      </c>
      <c r="P5708">
        <v>8.1</v>
      </c>
      <c r="Q5708">
        <v>9</v>
      </c>
      <c r="R5708" t="s">
        <v>128</v>
      </c>
      <c r="S5708" t="s">
        <v>20</v>
      </c>
    </row>
    <row r="5709" spans="1:19" x14ac:dyDescent="0.2">
      <c r="A5709" t="s">
        <v>285</v>
      </c>
      <c r="B5709" t="s">
        <v>64</v>
      </c>
      <c r="C5709">
        <v>2003</v>
      </c>
      <c r="D5709" s="1" t="d">
        <v>2003-06-17</v>
      </c>
      <c r="E5709" s="1" t="str">
        <f t="shared" si="178"/>
        <v>2003</v>
      </c>
      <c r="F5709" s="1" t="str">
        <f t="shared" si="179"/>
        <v>Jun</v>
      </c>
      <c r="G5709" t="s">
        <v>18</v>
      </c>
      <c r="H5709" t="s">
        <v>134</v>
      </c>
      <c r="I5709">
        <v>0.22</v>
      </c>
      <c r="J5709">
        <v>0.08</v>
      </c>
      <c r="K5709">
        <v>0</v>
      </c>
      <c r="L5709">
        <v>0.01</v>
      </c>
      <c r="M5709">
        <v>0.31</v>
      </c>
      <c r="N5709">
        <v>70</v>
      </c>
      <c r="O5709">
        <v>9</v>
      </c>
      <c r="P5709">
        <v>6.6</v>
      </c>
      <c r="Q5709">
        <v>5</v>
      </c>
      <c r="R5709" t="s">
        <v>1117</v>
      </c>
      <c r="S5709" t="s">
        <v>20</v>
      </c>
    </row>
    <row r="5710" spans="1:19" x14ac:dyDescent="0.2">
      <c r="A5710" t="s">
        <v>5013</v>
      </c>
      <c r="B5710" t="s">
        <v>57</v>
      </c>
      <c r="C5710">
        <v>1995</v>
      </c>
      <c r="D5710" s="1" t="d">
        <v>2022-06-23</v>
      </c>
      <c r="E5710" s="1" t="str">
        <f t="shared" si="178"/>
        <v>2022</v>
      </c>
      <c r="F5710" s="1" t="str">
        <f t="shared" si="179"/>
        <v>Jun</v>
      </c>
      <c r="G5710" t="s">
        <v>1</v>
      </c>
      <c r="H5710" t="s">
        <v>234</v>
      </c>
      <c r="I5710">
        <v>0</v>
      </c>
      <c r="J5710">
        <v>0</v>
      </c>
      <c r="K5710">
        <v>0.31</v>
      </c>
      <c r="L5710">
        <v>0</v>
      </c>
      <c r="M5710">
        <v>0.31</v>
      </c>
    </row>
    <row r="5711" spans="1:19" x14ac:dyDescent="0.2">
      <c r="A5711" t="s">
        <v>5014</v>
      </c>
      <c r="B5711" t="s">
        <v>159</v>
      </c>
      <c r="C5711">
        <v>2008</v>
      </c>
      <c r="D5711" s="1" t="d">
        <v>2022-04-20</v>
      </c>
      <c r="E5711" s="1" t="str">
        <f t="shared" si="178"/>
        <v>2022</v>
      </c>
      <c r="F5711" s="1" t="str">
        <f t="shared" si="179"/>
        <v>Apr</v>
      </c>
      <c r="G5711" t="s">
        <v>18</v>
      </c>
      <c r="H5711" t="s">
        <v>234</v>
      </c>
      <c r="I5711">
        <v>0</v>
      </c>
      <c r="J5711">
        <v>0</v>
      </c>
      <c r="K5711">
        <v>0.31</v>
      </c>
      <c r="L5711">
        <v>0</v>
      </c>
      <c r="M5711">
        <v>0.31</v>
      </c>
    </row>
    <row r="5712" spans="1:19" x14ac:dyDescent="0.2">
      <c r="A5712" t="s">
        <v>1439</v>
      </c>
      <c r="B5712" t="s">
        <v>27</v>
      </c>
      <c r="C5712">
        <v>1999</v>
      </c>
      <c r="D5712" s="1" t="d">
        <v>2009-08-22</v>
      </c>
      <c r="E5712" s="1" t="str">
        <f t="shared" si="178"/>
        <v>2009</v>
      </c>
      <c r="F5712" s="1" t="str">
        <f t="shared" si="179"/>
        <v>Aug</v>
      </c>
      <c r="G5712" t="s">
        <v>50</v>
      </c>
      <c r="H5712" t="s">
        <v>19</v>
      </c>
      <c r="I5712">
        <v>0</v>
      </c>
      <c r="J5712">
        <v>0</v>
      </c>
      <c r="K5712">
        <v>0.31</v>
      </c>
      <c r="L5712">
        <v>0</v>
      </c>
      <c r="M5712">
        <v>0.31</v>
      </c>
    </row>
    <row r="5713" spans="1:19" x14ac:dyDescent="0.2">
      <c r="A5713" t="s">
        <v>5015</v>
      </c>
      <c r="B5713" t="s">
        <v>32</v>
      </c>
      <c r="C5713">
        <v>2007</v>
      </c>
      <c r="D5713" s="1" t="d">
        <v>1992-06-10</v>
      </c>
      <c r="E5713" s="1" t="str">
        <f t="shared" si="178"/>
        <v>1992</v>
      </c>
      <c r="F5713" s="1" t="str">
        <f t="shared" si="179"/>
        <v>Jun</v>
      </c>
      <c r="G5713" t="s">
        <v>28</v>
      </c>
      <c r="H5713" t="s">
        <v>372</v>
      </c>
      <c r="I5713">
        <v>0.12</v>
      </c>
      <c r="J5713">
        <v>0</v>
      </c>
      <c r="K5713">
        <v>0.18</v>
      </c>
      <c r="L5713">
        <v>0.01</v>
      </c>
      <c r="M5713">
        <v>0.31</v>
      </c>
    </row>
    <row r="5714" spans="1:19" x14ac:dyDescent="0.2">
      <c r="A5714" t="s">
        <v>5016</v>
      </c>
      <c r="B5714" t="s">
        <v>104</v>
      </c>
      <c r="C5714">
        <v>1998</v>
      </c>
      <c r="D5714" s="1" t="d">
        <v>2019-12-08</v>
      </c>
      <c r="E5714" s="1" t="str">
        <f t="shared" si="178"/>
        <v>2019</v>
      </c>
      <c r="F5714" s="1" t="str">
        <f t="shared" si="179"/>
        <v>Dec</v>
      </c>
      <c r="G5714" t="s">
        <v>34</v>
      </c>
      <c r="H5714" t="s">
        <v>5017</v>
      </c>
      <c r="I5714">
        <v>0.17</v>
      </c>
      <c r="J5714">
        <v>0.12</v>
      </c>
      <c r="K5714">
        <v>0</v>
      </c>
      <c r="L5714">
        <v>0.02</v>
      </c>
      <c r="M5714">
        <v>0.31</v>
      </c>
    </row>
    <row r="5715" spans="1:19" x14ac:dyDescent="0.2">
      <c r="A5715" t="s">
        <v>5018</v>
      </c>
      <c r="B5715" t="s">
        <v>17</v>
      </c>
      <c r="C5715">
        <v>2009</v>
      </c>
      <c r="D5715" s="1" t="d">
        <v>2002-04-19</v>
      </c>
      <c r="E5715" s="1" t="str">
        <f t="shared" si="178"/>
        <v>2002</v>
      </c>
      <c r="F5715" s="1" t="str">
        <f t="shared" si="179"/>
        <v>Apr</v>
      </c>
      <c r="G5715" t="s">
        <v>34</v>
      </c>
      <c r="H5715" t="s">
        <v>51</v>
      </c>
      <c r="I5715">
        <v>0.28999999999999998</v>
      </c>
      <c r="J5715">
        <v>0</v>
      </c>
      <c r="K5715">
        <v>0</v>
      </c>
      <c r="L5715">
        <v>0.02</v>
      </c>
      <c r="M5715">
        <v>0.31</v>
      </c>
      <c r="P5715">
        <v>3</v>
      </c>
      <c r="Q5715">
        <v>4</v>
      </c>
      <c r="R5715" t="s">
        <v>404</v>
      </c>
      <c r="S5715" t="s">
        <v>20</v>
      </c>
    </row>
    <row r="5716" spans="1:19" x14ac:dyDescent="0.2">
      <c r="A5716" t="s">
        <v>5019</v>
      </c>
      <c r="B5716" t="s">
        <v>137</v>
      </c>
      <c r="C5716">
        <v>2002</v>
      </c>
      <c r="D5716" s="1" t="d">
        <v>2009-02-24</v>
      </c>
      <c r="E5716" s="1" t="str">
        <f t="shared" si="178"/>
        <v>2009</v>
      </c>
      <c r="F5716" s="1" t="str">
        <f t="shared" si="179"/>
        <v>Feb</v>
      </c>
      <c r="G5716" t="s">
        <v>18</v>
      </c>
      <c r="H5716" t="s">
        <v>45</v>
      </c>
      <c r="I5716">
        <v>0.23</v>
      </c>
      <c r="J5716">
        <v>7.0000000000000007E-2</v>
      </c>
      <c r="K5716">
        <v>0</v>
      </c>
      <c r="L5716">
        <v>0.01</v>
      </c>
      <c r="M5716">
        <v>0.31</v>
      </c>
      <c r="N5716">
        <v>72</v>
      </c>
      <c r="O5716">
        <v>21</v>
      </c>
      <c r="P5716">
        <v>7.8</v>
      </c>
      <c r="Q5716">
        <v>12</v>
      </c>
      <c r="R5716" t="s">
        <v>1746</v>
      </c>
      <c r="S5716" t="s">
        <v>20</v>
      </c>
    </row>
    <row r="5717" spans="1:19" x14ac:dyDescent="0.2">
      <c r="A5717" t="s">
        <v>1732</v>
      </c>
      <c r="B5717" t="s">
        <v>55</v>
      </c>
      <c r="C5717">
        <v>2005</v>
      </c>
      <c r="D5717" s="1" t="d">
        <v>2005-03-30</v>
      </c>
      <c r="E5717" s="1" t="str">
        <f t="shared" si="178"/>
        <v>2005</v>
      </c>
      <c r="F5717" s="1" t="str">
        <f t="shared" si="179"/>
        <v>Mar</v>
      </c>
      <c r="G5717" t="s">
        <v>18</v>
      </c>
      <c r="H5717" t="s">
        <v>134</v>
      </c>
      <c r="I5717">
        <v>0.15</v>
      </c>
      <c r="J5717">
        <v>0.12</v>
      </c>
      <c r="K5717">
        <v>0</v>
      </c>
      <c r="L5717">
        <v>0.04</v>
      </c>
      <c r="M5717">
        <v>0.31</v>
      </c>
      <c r="N5717">
        <v>59</v>
      </c>
      <c r="O5717">
        <v>29</v>
      </c>
      <c r="P5717">
        <v>7.9</v>
      </c>
      <c r="Q5717">
        <v>52</v>
      </c>
      <c r="R5717" t="s">
        <v>193</v>
      </c>
      <c r="S5717" t="s">
        <v>20</v>
      </c>
    </row>
    <row r="5718" spans="1:19" x14ac:dyDescent="0.2">
      <c r="A5718" t="s">
        <v>5020</v>
      </c>
      <c r="B5718" t="s">
        <v>17</v>
      </c>
      <c r="C5718">
        <v>2008</v>
      </c>
      <c r="D5718" s="1" t="d">
        <v>1991-04-04</v>
      </c>
      <c r="E5718" s="1" t="str">
        <f t="shared" si="178"/>
        <v>1991</v>
      </c>
      <c r="F5718" s="1" t="str">
        <f t="shared" si="179"/>
        <v>Apr</v>
      </c>
      <c r="G5718" t="s">
        <v>28</v>
      </c>
      <c r="H5718" t="s">
        <v>283</v>
      </c>
      <c r="I5718">
        <v>0.27</v>
      </c>
      <c r="J5718">
        <v>0.02</v>
      </c>
      <c r="K5718">
        <v>0</v>
      </c>
      <c r="L5718">
        <v>0.02</v>
      </c>
      <c r="M5718">
        <v>0.31</v>
      </c>
      <c r="N5718">
        <v>73</v>
      </c>
      <c r="O5718">
        <v>11</v>
      </c>
      <c r="P5718">
        <v>8.4</v>
      </c>
      <c r="Q5718">
        <v>14</v>
      </c>
      <c r="R5718" t="s">
        <v>866</v>
      </c>
      <c r="S5718" t="s">
        <v>112</v>
      </c>
    </row>
    <row r="5719" spans="1:19" x14ac:dyDescent="0.2">
      <c r="A5719" t="s">
        <v>5021</v>
      </c>
      <c r="B5719" t="s">
        <v>159</v>
      </c>
      <c r="C5719">
        <v>2010</v>
      </c>
      <c r="D5719" s="1" t="d">
        <v>2012-08-17</v>
      </c>
      <c r="E5719" s="1" t="str">
        <f t="shared" si="178"/>
        <v>2012</v>
      </c>
      <c r="F5719" s="1" t="str">
        <f t="shared" si="179"/>
        <v>Aug</v>
      </c>
      <c r="G5719" t="s">
        <v>28</v>
      </c>
      <c r="H5719" t="s">
        <v>5022</v>
      </c>
      <c r="I5719">
        <v>0.18</v>
      </c>
      <c r="J5719">
        <v>0.01</v>
      </c>
      <c r="K5719">
        <v>0.1</v>
      </c>
      <c r="L5719">
        <v>0.03</v>
      </c>
      <c r="M5719">
        <v>0.31</v>
      </c>
      <c r="N5719">
        <v>58</v>
      </c>
      <c r="O5719">
        <v>10</v>
      </c>
      <c r="P5719">
        <v>8.1</v>
      </c>
      <c r="Q5719">
        <v>39</v>
      </c>
      <c r="R5719" t="s">
        <v>5023</v>
      </c>
      <c r="S5719" t="s">
        <v>88</v>
      </c>
    </row>
    <row r="5720" spans="1:19" x14ac:dyDescent="0.2">
      <c r="A5720" t="s">
        <v>5024</v>
      </c>
      <c r="B5720" t="s">
        <v>49</v>
      </c>
      <c r="C5720">
        <v>2013</v>
      </c>
      <c r="D5720" s="1" t="d">
        <v>2003-08-19</v>
      </c>
      <c r="E5720" s="1" t="str">
        <f t="shared" si="178"/>
        <v>2003</v>
      </c>
      <c r="F5720" s="1" t="str">
        <f t="shared" si="179"/>
        <v>Aug</v>
      </c>
      <c r="G5720" t="s">
        <v>28</v>
      </c>
      <c r="H5720" t="s">
        <v>242</v>
      </c>
      <c r="I5720">
        <v>0.1</v>
      </c>
      <c r="J5720">
        <v>0</v>
      </c>
      <c r="K5720">
        <v>0.19</v>
      </c>
      <c r="L5720">
        <v>0.02</v>
      </c>
      <c r="M5720">
        <v>0.31</v>
      </c>
      <c r="N5720">
        <v>61</v>
      </c>
      <c r="O5720">
        <v>33</v>
      </c>
      <c r="P5720">
        <v>7.7</v>
      </c>
      <c r="Q5720">
        <v>237</v>
      </c>
      <c r="R5720" t="s">
        <v>4998</v>
      </c>
      <c r="S5720" t="s">
        <v>53</v>
      </c>
    </row>
    <row r="5721" spans="1:19" x14ac:dyDescent="0.2">
      <c r="A5721" t="s">
        <v>2841</v>
      </c>
      <c r="B5721" t="s">
        <v>44</v>
      </c>
      <c r="C5721">
        <v>2011</v>
      </c>
      <c r="D5721" s="1" t="d">
        <v>2012-07-08</v>
      </c>
      <c r="E5721" s="1" t="str">
        <f t="shared" si="178"/>
        <v>2012</v>
      </c>
      <c r="F5721" s="1" t="str">
        <f t="shared" si="179"/>
        <v>Jul</v>
      </c>
      <c r="G5721" t="s">
        <v>101</v>
      </c>
      <c r="H5721" t="s">
        <v>825</v>
      </c>
      <c r="I5721">
        <v>0.2</v>
      </c>
      <c r="J5721">
        <v>0.06</v>
      </c>
      <c r="K5721">
        <v>0.03</v>
      </c>
      <c r="L5721">
        <v>0.02</v>
      </c>
      <c r="M5721">
        <v>0.31</v>
      </c>
      <c r="N5721">
        <v>82</v>
      </c>
      <c r="O5721">
        <v>39</v>
      </c>
      <c r="P5721">
        <v>7.9</v>
      </c>
      <c r="Q5721">
        <v>153</v>
      </c>
      <c r="R5721" t="s">
        <v>1921</v>
      </c>
      <c r="S5721" t="s">
        <v>53</v>
      </c>
    </row>
    <row r="5722" spans="1:19" x14ac:dyDescent="0.2">
      <c r="A5722" t="s">
        <v>5025</v>
      </c>
      <c r="B5722" t="s">
        <v>49</v>
      </c>
      <c r="C5722">
        <v>2014</v>
      </c>
      <c r="D5722" s="1" t="d">
        <v>1997-10-01</v>
      </c>
      <c r="E5722" s="1" t="str">
        <f t="shared" si="178"/>
        <v>1997</v>
      </c>
      <c r="F5722" s="1" t="str">
        <f t="shared" si="179"/>
        <v>Oct</v>
      </c>
      <c r="G5722" t="s">
        <v>86</v>
      </c>
      <c r="H5722" t="s">
        <v>372</v>
      </c>
      <c r="I5722">
        <v>0.05</v>
      </c>
      <c r="J5722">
        <v>0.05</v>
      </c>
      <c r="K5722">
        <v>0.2</v>
      </c>
      <c r="L5722">
        <v>0.02</v>
      </c>
      <c r="M5722">
        <v>0.31</v>
      </c>
      <c r="P5722">
        <v>7.9</v>
      </c>
      <c r="Q5722">
        <v>11</v>
      </c>
      <c r="R5722" t="s">
        <v>1233</v>
      </c>
    </row>
    <row r="5723" spans="1:19" x14ac:dyDescent="0.2">
      <c r="A5723" t="s">
        <v>5026</v>
      </c>
      <c r="B5723" t="s">
        <v>55</v>
      </c>
      <c r="C5723">
        <v>2003</v>
      </c>
      <c r="D5723" s="1" t="d">
        <v>2007-04-20</v>
      </c>
      <c r="E5723" s="1" t="str">
        <f t="shared" si="178"/>
        <v>2007</v>
      </c>
      <c r="F5723" s="1" t="str">
        <f t="shared" si="179"/>
        <v>Apr</v>
      </c>
      <c r="G5723" t="s">
        <v>34</v>
      </c>
      <c r="H5723" t="s">
        <v>68</v>
      </c>
      <c r="I5723">
        <v>0.15</v>
      </c>
      <c r="J5723">
        <v>0.12</v>
      </c>
      <c r="K5723">
        <v>0</v>
      </c>
      <c r="L5723">
        <v>0.04</v>
      </c>
      <c r="M5723">
        <v>0.31</v>
      </c>
    </row>
    <row r="5724" spans="1:19" x14ac:dyDescent="0.2">
      <c r="A5724" t="s">
        <v>5027</v>
      </c>
      <c r="B5724" t="s">
        <v>104</v>
      </c>
      <c r="C5724">
        <v>1996</v>
      </c>
      <c r="D5724" s="1" t="d">
        <v>2002-03-31</v>
      </c>
      <c r="E5724" s="1" t="str">
        <f t="shared" si="178"/>
        <v>2002</v>
      </c>
      <c r="F5724" s="1" t="str">
        <f t="shared" si="179"/>
        <v>Mar</v>
      </c>
      <c r="G5724" t="s">
        <v>101</v>
      </c>
      <c r="H5724" t="s">
        <v>977</v>
      </c>
      <c r="I5724">
        <v>0.17</v>
      </c>
      <c r="J5724">
        <v>0.12</v>
      </c>
      <c r="K5724">
        <v>0</v>
      </c>
      <c r="L5724">
        <v>0.02</v>
      </c>
      <c r="M5724">
        <v>0.31</v>
      </c>
    </row>
    <row r="5725" spans="1:19" x14ac:dyDescent="0.2">
      <c r="A5725" t="s">
        <v>5028</v>
      </c>
      <c r="B5725" t="s">
        <v>137</v>
      </c>
      <c r="C5725">
        <v>2004</v>
      </c>
      <c r="D5725" s="1" t="d">
        <v>1997-04-14</v>
      </c>
      <c r="E5725" s="1" t="str">
        <f t="shared" si="178"/>
        <v>1997</v>
      </c>
      <c r="F5725" s="1" t="str">
        <f t="shared" si="179"/>
        <v>Apr</v>
      </c>
      <c r="G5725" t="s">
        <v>272</v>
      </c>
      <c r="H5725" t="s">
        <v>234</v>
      </c>
      <c r="I5725">
        <v>0.23</v>
      </c>
      <c r="J5725">
        <v>7.0000000000000007E-2</v>
      </c>
      <c r="K5725">
        <v>0</v>
      </c>
      <c r="L5725">
        <v>0.01</v>
      </c>
      <c r="M5725">
        <v>0.31</v>
      </c>
    </row>
    <row r="5726" spans="1:19" x14ac:dyDescent="0.2">
      <c r="A5726" t="s">
        <v>5029</v>
      </c>
      <c r="B5726" t="s">
        <v>32</v>
      </c>
      <c r="C5726">
        <v>2011</v>
      </c>
      <c r="D5726" s="1" t="d">
        <v>2009-03-30</v>
      </c>
      <c r="E5726" s="1" t="str">
        <f t="shared" si="178"/>
        <v>2009</v>
      </c>
      <c r="F5726" s="1" t="str">
        <f t="shared" si="179"/>
        <v>Mar</v>
      </c>
      <c r="G5726" t="s">
        <v>50</v>
      </c>
      <c r="H5726" t="s">
        <v>4460</v>
      </c>
      <c r="I5726">
        <v>0.11</v>
      </c>
      <c r="J5726">
        <v>0.16</v>
      </c>
      <c r="K5726">
        <v>0</v>
      </c>
      <c r="L5726">
        <v>0.04</v>
      </c>
      <c r="M5726">
        <v>0.31</v>
      </c>
      <c r="P5726" t="s">
        <v>203</v>
      </c>
      <c r="R5726" t="s">
        <v>2096</v>
      </c>
      <c r="S5726" t="s">
        <v>20</v>
      </c>
    </row>
    <row r="5727" spans="1:19" x14ac:dyDescent="0.2">
      <c r="A5727" t="s">
        <v>3736</v>
      </c>
      <c r="B5727" t="s">
        <v>137</v>
      </c>
      <c r="C5727">
        <v>2005</v>
      </c>
      <c r="D5727" s="1" t="d">
        <v>2016-12-20</v>
      </c>
      <c r="E5727" s="1" t="str">
        <f t="shared" si="178"/>
        <v>2016</v>
      </c>
      <c r="F5727" s="1" t="str">
        <f t="shared" si="179"/>
        <v>Dec</v>
      </c>
      <c r="G5727" t="s">
        <v>50</v>
      </c>
      <c r="H5727" t="s">
        <v>155</v>
      </c>
      <c r="I5727">
        <v>0.23</v>
      </c>
      <c r="J5727">
        <v>7.0000000000000007E-2</v>
      </c>
      <c r="K5727">
        <v>0</v>
      </c>
      <c r="L5727">
        <v>0.01</v>
      </c>
      <c r="M5727">
        <v>0.31</v>
      </c>
      <c r="N5727">
        <v>73</v>
      </c>
      <c r="O5727">
        <v>39</v>
      </c>
      <c r="P5727">
        <v>7.3</v>
      </c>
      <c r="Q5727">
        <v>20</v>
      </c>
      <c r="R5727" t="s">
        <v>558</v>
      </c>
      <c r="S5727" t="s">
        <v>88</v>
      </c>
    </row>
    <row r="5728" spans="1:19" x14ac:dyDescent="0.2">
      <c r="A5728" t="s">
        <v>5030</v>
      </c>
      <c r="B5728" t="s">
        <v>44</v>
      </c>
      <c r="C5728">
        <v>2008</v>
      </c>
      <c r="D5728" s="1" t="d">
        <v>2009-06-21</v>
      </c>
      <c r="E5728" s="1" t="str">
        <f t="shared" si="178"/>
        <v>2009</v>
      </c>
      <c r="F5728" s="1" t="str">
        <f t="shared" si="179"/>
        <v>Jun</v>
      </c>
      <c r="G5728" t="s">
        <v>34</v>
      </c>
      <c r="H5728" t="s">
        <v>155</v>
      </c>
      <c r="I5728">
        <v>0.27</v>
      </c>
      <c r="J5728">
        <v>0.01</v>
      </c>
      <c r="K5728">
        <v>0.01</v>
      </c>
      <c r="L5728">
        <v>0.02</v>
      </c>
      <c r="M5728">
        <v>0.31</v>
      </c>
      <c r="N5728">
        <v>63</v>
      </c>
      <c r="O5728">
        <v>16</v>
      </c>
      <c r="P5728" t="s">
        <v>203</v>
      </c>
      <c r="R5728" t="s">
        <v>372</v>
      </c>
      <c r="S5728" t="s">
        <v>112</v>
      </c>
    </row>
    <row r="5729" spans="1:19" x14ac:dyDescent="0.2">
      <c r="A5729" t="s">
        <v>5031</v>
      </c>
      <c r="B5729" t="s">
        <v>79</v>
      </c>
      <c r="C5729">
        <v>2011</v>
      </c>
      <c r="D5729" s="1" t="d">
        <v>2019-10-11</v>
      </c>
      <c r="E5729" s="1" t="str">
        <f t="shared" si="178"/>
        <v>2019</v>
      </c>
      <c r="F5729" s="1" t="str">
        <f t="shared" si="179"/>
        <v>Oct</v>
      </c>
      <c r="G5729" t="s">
        <v>30</v>
      </c>
      <c r="H5729" t="s">
        <v>242</v>
      </c>
      <c r="I5729">
        <v>0.08</v>
      </c>
      <c r="J5729">
        <v>0.15</v>
      </c>
      <c r="K5729">
        <v>0.06</v>
      </c>
      <c r="L5729">
        <v>0.03</v>
      </c>
      <c r="M5729">
        <v>0.31</v>
      </c>
      <c r="N5729">
        <v>49</v>
      </c>
      <c r="O5729">
        <v>30</v>
      </c>
      <c r="P5729">
        <v>4.8</v>
      </c>
      <c r="Q5729">
        <v>13</v>
      </c>
      <c r="R5729" t="s">
        <v>2033</v>
      </c>
      <c r="S5729" t="s">
        <v>20</v>
      </c>
    </row>
    <row r="5730" spans="1:19" x14ac:dyDescent="0.2">
      <c r="A5730" t="s">
        <v>2872</v>
      </c>
      <c r="B5730" t="s">
        <v>137</v>
      </c>
      <c r="C5730">
        <v>2005</v>
      </c>
      <c r="D5730" s="1" t="d">
        <v>1989-07-02</v>
      </c>
      <c r="E5730" s="1" t="str">
        <f t="shared" si="178"/>
        <v>1989</v>
      </c>
      <c r="F5730" s="1" t="str">
        <f t="shared" si="179"/>
        <v>Jul</v>
      </c>
      <c r="G5730" t="s">
        <v>50</v>
      </c>
      <c r="H5730" t="s">
        <v>776</v>
      </c>
      <c r="I5730">
        <v>0.23</v>
      </c>
      <c r="J5730">
        <v>7.0000000000000007E-2</v>
      </c>
      <c r="K5730">
        <v>0</v>
      </c>
      <c r="L5730">
        <v>0.01</v>
      </c>
      <c r="M5730">
        <v>0.31</v>
      </c>
      <c r="N5730">
        <v>78</v>
      </c>
      <c r="O5730">
        <v>37</v>
      </c>
      <c r="P5730">
        <v>6.6</v>
      </c>
      <c r="Q5730">
        <v>19</v>
      </c>
      <c r="R5730" t="s">
        <v>2873</v>
      </c>
      <c r="S5730" t="s">
        <v>53</v>
      </c>
    </row>
    <row r="5731" spans="1:19" x14ac:dyDescent="0.2">
      <c r="A5731" t="s">
        <v>855</v>
      </c>
      <c r="B5731" t="s">
        <v>187</v>
      </c>
      <c r="C5731">
        <v>2013</v>
      </c>
      <c r="D5731" s="1" t="d">
        <v>2018-07-01</v>
      </c>
      <c r="E5731" s="1" t="str">
        <f t="shared" si="178"/>
        <v>2018</v>
      </c>
      <c r="F5731" s="1" t="str">
        <f t="shared" si="179"/>
        <v>Jul</v>
      </c>
      <c r="G5731" t="s">
        <v>50</v>
      </c>
      <c r="H5731" t="s">
        <v>267</v>
      </c>
      <c r="I5731">
        <v>0.19</v>
      </c>
      <c r="J5731">
        <v>0.09</v>
      </c>
      <c r="K5731">
        <v>0</v>
      </c>
      <c r="L5731">
        <v>0.03</v>
      </c>
      <c r="M5731">
        <v>0.31</v>
      </c>
      <c r="N5731">
        <v>68</v>
      </c>
      <c r="O5731">
        <v>5</v>
      </c>
      <c r="P5731">
        <v>7.4</v>
      </c>
      <c r="Q5731">
        <v>127</v>
      </c>
      <c r="R5731" t="s">
        <v>5032</v>
      </c>
      <c r="S5731" t="s">
        <v>88</v>
      </c>
    </row>
    <row r="5732" spans="1:19" x14ac:dyDescent="0.2">
      <c r="A5732" t="s">
        <v>5033</v>
      </c>
      <c r="B5732" t="s">
        <v>79</v>
      </c>
      <c r="C5732">
        <v>2014</v>
      </c>
      <c r="D5732" s="1" t="d">
        <v>1995-10-16</v>
      </c>
      <c r="E5732" s="1" t="str">
        <f t="shared" si="178"/>
        <v>1995</v>
      </c>
      <c r="F5732" s="1" t="str">
        <f t="shared" si="179"/>
        <v>Oct</v>
      </c>
      <c r="G5732" t="s">
        <v>50</v>
      </c>
      <c r="H5732" t="s">
        <v>372</v>
      </c>
      <c r="I5732">
        <v>0</v>
      </c>
      <c r="J5732">
        <v>0</v>
      </c>
      <c r="K5732">
        <v>0.31</v>
      </c>
      <c r="L5732">
        <v>0</v>
      </c>
      <c r="M5732">
        <v>0.31</v>
      </c>
    </row>
    <row r="5733" spans="1:19" x14ac:dyDescent="0.2">
      <c r="A5733" t="s">
        <v>5034</v>
      </c>
      <c r="B5733" t="s">
        <v>32</v>
      </c>
      <c r="C5733">
        <v>2011</v>
      </c>
      <c r="D5733" s="1" t="d">
        <v>1996-07-07</v>
      </c>
      <c r="E5733" s="1" t="str">
        <f t="shared" si="178"/>
        <v>1996</v>
      </c>
      <c r="F5733" s="1" t="str">
        <f t="shared" si="179"/>
        <v>Jul</v>
      </c>
      <c r="G5733" t="s">
        <v>28</v>
      </c>
      <c r="H5733" t="s">
        <v>3091</v>
      </c>
      <c r="I5733">
        <v>0.16</v>
      </c>
      <c r="J5733">
        <v>0.01</v>
      </c>
      <c r="K5733">
        <v>0.12</v>
      </c>
      <c r="L5733">
        <v>0.01</v>
      </c>
      <c r="M5733">
        <v>0.31</v>
      </c>
      <c r="N5733">
        <v>79</v>
      </c>
      <c r="O5733">
        <v>21</v>
      </c>
      <c r="P5733">
        <v>8.8000000000000007</v>
      </c>
      <c r="Q5733">
        <v>45</v>
      </c>
      <c r="R5733" t="s">
        <v>1921</v>
      </c>
      <c r="S5733" t="s">
        <v>88</v>
      </c>
    </row>
    <row r="5734" spans="1:19" x14ac:dyDescent="0.2">
      <c r="A5734" t="s">
        <v>5035</v>
      </c>
      <c r="B5734" t="s">
        <v>104</v>
      </c>
      <c r="C5734">
        <v>1997</v>
      </c>
      <c r="D5734" s="1" t="d">
        <v>2018-09-23</v>
      </c>
      <c r="E5734" s="1" t="str">
        <f t="shared" si="178"/>
        <v>2018</v>
      </c>
      <c r="F5734" s="1" t="str">
        <f t="shared" si="179"/>
        <v>Sep</v>
      </c>
      <c r="G5734" t="s">
        <v>37</v>
      </c>
      <c r="H5734" t="s">
        <v>118</v>
      </c>
      <c r="I5734">
        <v>0.1</v>
      </c>
      <c r="J5734">
        <v>7.0000000000000007E-2</v>
      </c>
      <c r="K5734">
        <v>0.13</v>
      </c>
      <c r="L5734">
        <v>0.02</v>
      </c>
      <c r="M5734">
        <v>0.31</v>
      </c>
    </row>
    <row r="5735" spans="1:19" x14ac:dyDescent="0.2">
      <c r="A5735" t="s">
        <v>5036</v>
      </c>
      <c r="B5735" t="s">
        <v>104</v>
      </c>
      <c r="C5735">
        <v>1998</v>
      </c>
      <c r="D5735" s="1" t="d">
        <v>2020-10-27</v>
      </c>
      <c r="E5735" s="1" t="str">
        <f t="shared" si="178"/>
        <v>2020</v>
      </c>
      <c r="F5735" s="1" t="str">
        <f t="shared" si="179"/>
        <v>Oct</v>
      </c>
      <c r="G5735" t="s">
        <v>34</v>
      </c>
      <c r="H5735" t="s">
        <v>68</v>
      </c>
      <c r="I5735">
        <v>0.17</v>
      </c>
      <c r="J5735">
        <v>0.12</v>
      </c>
      <c r="K5735">
        <v>0</v>
      </c>
      <c r="L5735">
        <v>0.02</v>
      </c>
      <c r="M5735">
        <v>0.31</v>
      </c>
    </row>
    <row r="5736" spans="1:19" x14ac:dyDescent="0.2">
      <c r="A5736" t="s">
        <v>5037</v>
      </c>
      <c r="B5736" t="s">
        <v>187</v>
      </c>
      <c r="C5736">
        <v>2014</v>
      </c>
      <c r="D5736" s="1" t="d">
        <v>1996-01-25</v>
      </c>
      <c r="E5736" s="1" t="str">
        <f t="shared" si="178"/>
        <v>1996</v>
      </c>
      <c r="F5736" s="1" t="str">
        <f t="shared" si="179"/>
        <v>Jan</v>
      </c>
      <c r="G5736" t="s">
        <v>50</v>
      </c>
      <c r="H5736" t="s">
        <v>151</v>
      </c>
      <c r="I5736">
        <v>0.19</v>
      </c>
      <c r="J5736">
        <v>0.09</v>
      </c>
      <c r="K5736">
        <v>0</v>
      </c>
      <c r="L5736">
        <v>0.03</v>
      </c>
      <c r="M5736">
        <v>0.31</v>
      </c>
      <c r="N5736">
        <v>32</v>
      </c>
      <c r="O5736">
        <v>28</v>
      </c>
      <c r="P5736">
        <v>3.6</v>
      </c>
      <c r="Q5736">
        <v>587</v>
      </c>
      <c r="R5736" t="s">
        <v>5038</v>
      </c>
      <c r="S5736" t="s">
        <v>112</v>
      </c>
    </row>
    <row r="5737" spans="1:19" x14ac:dyDescent="0.2">
      <c r="A5737" t="s">
        <v>2982</v>
      </c>
      <c r="B5737" t="s">
        <v>171</v>
      </c>
      <c r="C5737">
        <v>2014</v>
      </c>
      <c r="D5737" s="1" t="d">
        <v>1990-08-18</v>
      </c>
      <c r="E5737" s="1" t="str">
        <f t="shared" si="178"/>
        <v>1990</v>
      </c>
      <c r="F5737" s="1" t="str">
        <f t="shared" si="179"/>
        <v>Aug</v>
      </c>
      <c r="G5737" t="s">
        <v>50</v>
      </c>
      <c r="H5737" t="s">
        <v>825</v>
      </c>
      <c r="I5737">
        <v>0.15</v>
      </c>
      <c r="J5737">
        <v>0.13</v>
      </c>
      <c r="K5737">
        <v>0</v>
      </c>
      <c r="L5737">
        <v>0.03</v>
      </c>
      <c r="M5737">
        <v>0.31</v>
      </c>
    </row>
    <row r="5738" spans="1:19" x14ac:dyDescent="0.2">
      <c r="A5738" t="s">
        <v>5039</v>
      </c>
      <c r="B5738" t="s">
        <v>148</v>
      </c>
      <c r="C5738">
        <v>2010</v>
      </c>
      <c r="D5738" s="1" t="d">
        <v>2012-09-12</v>
      </c>
      <c r="E5738" s="1" t="str">
        <f t="shared" si="178"/>
        <v>2012</v>
      </c>
      <c r="F5738" s="1" t="str">
        <f t="shared" si="179"/>
        <v>Sep</v>
      </c>
      <c r="G5738" t="s">
        <v>272</v>
      </c>
      <c r="H5738" t="s">
        <v>111</v>
      </c>
      <c r="I5738">
        <v>0</v>
      </c>
      <c r="J5738">
        <v>0.27</v>
      </c>
      <c r="K5738">
        <v>0</v>
      </c>
      <c r="L5738">
        <v>0.05</v>
      </c>
      <c r="M5738">
        <v>0.31</v>
      </c>
      <c r="N5738">
        <v>79</v>
      </c>
      <c r="O5738">
        <v>33</v>
      </c>
      <c r="P5738">
        <v>5.2</v>
      </c>
      <c r="Q5738">
        <v>213</v>
      </c>
      <c r="R5738" t="s">
        <v>5040</v>
      </c>
      <c r="S5738" t="s">
        <v>112</v>
      </c>
    </row>
    <row r="5739" spans="1:19" x14ac:dyDescent="0.2">
      <c r="A5739" t="s">
        <v>3753</v>
      </c>
      <c r="B5739" t="s">
        <v>159</v>
      </c>
      <c r="C5739">
        <v>2007</v>
      </c>
      <c r="D5739" s="1" t="d">
        <v>2009-03-04</v>
      </c>
      <c r="E5739" s="1" t="str">
        <f t="shared" si="178"/>
        <v>2009</v>
      </c>
      <c r="F5739" s="1" t="str">
        <f t="shared" si="179"/>
        <v>Mar</v>
      </c>
      <c r="G5739" t="s">
        <v>24</v>
      </c>
      <c r="H5739" t="s">
        <v>68</v>
      </c>
      <c r="I5739">
        <v>0.13</v>
      </c>
      <c r="J5739">
        <v>0.12</v>
      </c>
      <c r="K5739">
        <v>0</v>
      </c>
      <c r="L5739">
        <v>0.06</v>
      </c>
      <c r="M5739">
        <v>0.31</v>
      </c>
      <c r="N5739">
        <v>82</v>
      </c>
      <c r="O5739">
        <v>40</v>
      </c>
      <c r="P5739">
        <v>8.6</v>
      </c>
      <c r="Q5739">
        <v>31</v>
      </c>
      <c r="R5739" t="s">
        <v>2081</v>
      </c>
      <c r="S5739" t="s">
        <v>112</v>
      </c>
    </row>
    <row r="5740" spans="1:19" x14ac:dyDescent="0.2">
      <c r="A5740" t="s">
        <v>3354</v>
      </c>
      <c r="B5740" t="s">
        <v>44</v>
      </c>
      <c r="C5740">
        <v>2008</v>
      </c>
      <c r="D5740" s="1" t="d">
        <v>1997-10-28</v>
      </c>
      <c r="E5740" s="1" t="str">
        <f t="shared" si="178"/>
        <v>1997</v>
      </c>
      <c r="F5740" s="1" t="str">
        <f t="shared" si="179"/>
        <v>Oct</v>
      </c>
      <c r="G5740" t="s">
        <v>1</v>
      </c>
      <c r="H5740" t="s">
        <v>329</v>
      </c>
      <c r="I5740">
        <v>0.16</v>
      </c>
      <c r="J5740">
        <v>0.12</v>
      </c>
      <c r="K5740">
        <v>0</v>
      </c>
      <c r="L5740">
        <v>0.03</v>
      </c>
      <c r="M5740">
        <v>0.31</v>
      </c>
      <c r="N5740">
        <v>62</v>
      </c>
      <c r="O5740">
        <v>35</v>
      </c>
      <c r="P5740">
        <v>7.2</v>
      </c>
      <c r="Q5740">
        <v>26</v>
      </c>
      <c r="R5740" t="s">
        <v>3355</v>
      </c>
      <c r="S5740" t="s">
        <v>112</v>
      </c>
    </row>
    <row r="5741" spans="1:19" x14ac:dyDescent="0.2">
      <c r="A5741" t="s">
        <v>5041</v>
      </c>
      <c r="B5741" t="s">
        <v>32</v>
      </c>
      <c r="C5741">
        <v>2009</v>
      </c>
      <c r="D5741" s="1" t="d">
        <v>1996-07-13</v>
      </c>
      <c r="E5741" s="1" t="str">
        <f t="shared" si="178"/>
        <v>1996</v>
      </c>
      <c r="F5741" s="1" t="str">
        <f t="shared" si="179"/>
        <v>Jul</v>
      </c>
      <c r="G5741" t="s">
        <v>30</v>
      </c>
      <c r="H5741" t="s">
        <v>3561</v>
      </c>
      <c r="I5741">
        <v>0.28999999999999998</v>
      </c>
      <c r="J5741">
        <v>0</v>
      </c>
      <c r="K5741">
        <v>0</v>
      </c>
      <c r="L5741">
        <v>0.02</v>
      </c>
      <c r="M5741">
        <v>0.31</v>
      </c>
    </row>
    <row r="5742" spans="1:19" x14ac:dyDescent="0.2">
      <c r="A5742" t="s">
        <v>5042</v>
      </c>
      <c r="B5742" t="s">
        <v>55</v>
      </c>
      <c r="C5742">
        <v>2003</v>
      </c>
      <c r="D5742" s="1" t="d">
        <v>2001-07-14</v>
      </c>
      <c r="E5742" s="1" t="str">
        <f t="shared" si="178"/>
        <v>2001</v>
      </c>
      <c r="F5742" s="1" t="str">
        <f t="shared" si="179"/>
        <v>Jul</v>
      </c>
      <c r="G5742" t="s">
        <v>39</v>
      </c>
      <c r="H5742" t="s">
        <v>1983</v>
      </c>
      <c r="I5742">
        <v>7.0000000000000007E-2</v>
      </c>
      <c r="J5742">
        <v>0.06</v>
      </c>
      <c r="K5742">
        <v>0.16</v>
      </c>
      <c r="L5742">
        <v>0.02</v>
      </c>
      <c r="M5742">
        <v>0.31</v>
      </c>
    </row>
    <row r="5743" spans="1:19" x14ac:dyDescent="0.2">
      <c r="A5743" t="s">
        <v>5043</v>
      </c>
      <c r="B5743" t="s">
        <v>55</v>
      </c>
      <c r="C5743">
        <v>2009</v>
      </c>
      <c r="D5743" s="1" t="d">
        <v>1993-05-22</v>
      </c>
      <c r="E5743" s="1" t="str">
        <f t="shared" si="178"/>
        <v>1993</v>
      </c>
      <c r="F5743" s="1" t="str">
        <f t="shared" si="179"/>
        <v>May</v>
      </c>
      <c r="G5743" t="s">
        <v>272</v>
      </c>
      <c r="H5743" t="s">
        <v>372</v>
      </c>
      <c r="I5743">
        <v>0</v>
      </c>
      <c r="J5743">
        <v>0</v>
      </c>
      <c r="K5743">
        <v>0.31</v>
      </c>
      <c r="L5743">
        <v>0</v>
      </c>
      <c r="M5743">
        <v>0.31</v>
      </c>
    </row>
    <row r="5744" spans="1:19" x14ac:dyDescent="0.2">
      <c r="A5744" t="s">
        <v>5044</v>
      </c>
      <c r="B5744" t="s">
        <v>32</v>
      </c>
      <c r="C5744">
        <v>2007</v>
      </c>
      <c r="D5744" s="1" t="d">
        <v>1998-04-19</v>
      </c>
      <c r="E5744" s="1" t="str">
        <f t="shared" si="178"/>
        <v>1998</v>
      </c>
      <c r="F5744" s="1" t="str">
        <f t="shared" si="179"/>
        <v>Apr</v>
      </c>
      <c r="G5744" t="s">
        <v>50</v>
      </c>
      <c r="H5744" t="s">
        <v>4654</v>
      </c>
      <c r="I5744">
        <v>0.28999999999999998</v>
      </c>
      <c r="J5744">
        <v>0</v>
      </c>
      <c r="K5744">
        <v>0</v>
      </c>
      <c r="L5744">
        <v>0.02</v>
      </c>
      <c r="M5744">
        <v>0.31</v>
      </c>
    </row>
    <row r="5745" spans="1:19" x14ac:dyDescent="0.2">
      <c r="A5745" t="s">
        <v>5045</v>
      </c>
      <c r="B5745" t="s">
        <v>44</v>
      </c>
      <c r="C5745">
        <v>2009</v>
      </c>
      <c r="D5745" s="1" t="d">
        <v>2000-07-14</v>
      </c>
      <c r="E5745" s="1" t="str">
        <f t="shared" si="178"/>
        <v>2000</v>
      </c>
      <c r="F5745" s="1" t="str">
        <f t="shared" si="179"/>
        <v>Jul</v>
      </c>
      <c r="G5745" t="s">
        <v>24</v>
      </c>
      <c r="H5745" t="s">
        <v>648</v>
      </c>
      <c r="I5745">
        <v>0.09</v>
      </c>
      <c r="J5745">
        <v>0.18</v>
      </c>
      <c r="K5745">
        <v>0</v>
      </c>
      <c r="L5745">
        <v>0.04</v>
      </c>
      <c r="M5745">
        <v>0.31</v>
      </c>
      <c r="N5745">
        <v>66</v>
      </c>
      <c r="O5745">
        <v>45</v>
      </c>
      <c r="P5745">
        <v>7</v>
      </c>
      <c r="Q5745">
        <v>45</v>
      </c>
      <c r="R5745" t="s">
        <v>2451</v>
      </c>
      <c r="S5745" t="s">
        <v>20</v>
      </c>
    </row>
    <row r="5746" spans="1:19" x14ac:dyDescent="0.2">
      <c r="A5746" t="s">
        <v>5046</v>
      </c>
      <c r="B5746" t="s">
        <v>1043</v>
      </c>
      <c r="C5746">
        <v>1995</v>
      </c>
      <c r="D5746" s="1" t="d">
        <v>1992-02-13</v>
      </c>
      <c r="E5746" s="1" t="str">
        <f t="shared" si="178"/>
        <v>1992</v>
      </c>
      <c r="F5746" s="1" t="str">
        <f t="shared" si="179"/>
        <v>Feb</v>
      </c>
      <c r="G5746" t="s">
        <v>37</v>
      </c>
      <c r="H5746" t="s">
        <v>151</v>
      </c>
      <c r="I5746">
        <v>0</v>
      </c>
      <c r="J5746">
        <v>0</v>
      </c>
      <c r="K5746">
        <v>0.31</v>
      </c>
      <c r="L5746">
        <v>0</v>
      </c>
      <c r="M5746">
        <v>0.31</v>
      </c>
    </row>
    <row r="5747" spans="1:19" x14ac:dyDescent="0.2">
      <c r="A5747" t="s">
        <v>5047</v>
      </c>
      <c r="B5747" t="s">
        <v>75</v>
      </c>
      <c r="C5747">
        <v>2015</v>
      </c>
      <c r="D5747" s="1" t="d">
        <v>2004-08-10</v>
      </c>
      <c r="E5747" s="1" t="str">
        <f t="shared" si="178"/>
        <v>2004</v>
      </c>
      <c r="F5747" s="1" t="str">
        <f t="shared" si="179"/>
        <v>Aug</v>
      </c>
      <c r="G5747" t="s">
        <v>39</v>
      </c>
      <c r="H5747" t="s">
        <v>4719</v>
      </c>
      <c r="I5747">
        <v>0.06</v>
      </c>
      <c r="J5747">
        <v>0.16</v>
      </c>
      <c r="K5747">
        <v>0.06</v>
      </c>
      <c r="L5747">
        <v>0.04</v>
      </c>
      <c r="M5747">
        <v>0.31</v>
      </c>
      <c r="N5747">
        <v>76</v>
      </c>
      <c r="O5747">
        <v>17</v>
      </c>
      <c r="P5747">
        <v>7.1</v>
      </c>
      <c r="Q5747">
        <v>110</v>
      </c>
      <c r="R5747" t="s">
        <v>4720</v>
      </c>
      <c r="S5747" t="s">
        <v>88</v>
      </c>
    </row>
    <row r="5748" spans="1:19" x14ac:dyDescent="0.2">
      <c r="A5748" t="s">
        <v>5048</v>
      </c>
      <c r="B5748" t="s">
        <v>104</v>
      </c>
      <c r="C5748">
        <v>2001</v>
      </c>
      <c r="D5748" s="1" t="d">
        <v>1993-03-03</v>
      </c>
      <c r="E5748" s="1" t="str">
        <f t="shared" si="178"/>
        <v>1993</v>
      </c>
      <c r="F5748" s="1" t="str">
        <f t="shared" si="179"/>
        <v>Mar</v>
      </c>
      <c r="G5748" t="s">
        <v>50</v>
      </c>
      <c r="H5748" t="s">
        <v>51</v>
      </c>
      <c r="I5748">
        <v>0.17</v>
      </c>
      <c r="J5748">
        <v>0.12</v>
      </c>
      <c r="K5748">
        <v>0</v>
      </c>
      <c r="L5748">
        <v>0.02</v>
      </c>
      <c r="M5748">
        <v>0.31</v>
      </c>
      <c r="N5748">
        <v>26</v>
      </c>
      <c r="O5748">
        <v>7</v>
      </c>
      <c r="P5748">
        <v>3.8</v>
      </c>
      <c r="Q5748">
        <v>8</v>
      </c>
      <c r="R5748" t="s">
        <v>5049</v>
      </c>
      <c r="S5748" t="s">
        <v>88</v>
      </c>
    </row>
    <row r="5749" spans="1:19" x14ac:dyDescent="0.2">
      <c r="A5749" t="s">
        <v>3898</v>
      </c>
      <c r="B5749" t="s">
        <v>137</v>
      </c>
      <c r="C5749">
        <v>2005</v>
      </c>
      <c r="D5749" s="1" t="d">
        <v>2001-09-12</v>
      </c>
      <c r="E5749" s="1" t="str">
        <f t="shared" si="178"/>
        <v>2001</v>
      </c>
      <c r="F5749" s="1" t="str">
        <f t="shared" si="179"/>
        <v>Sep</v>
      </c>
      <c r="G5749" t="s">
        <v>37</v>
      </c>
      <c r="H5749" t="s">
        <v>111</v>
      </c>
      <c r="I5749">
        <v>0.23</v>
      </c>
      <c r="J5749">
        <v>7.0000000000000007E-2</v>
      </c>
      <c r="K5749">
        <v>0</v>
      </c>
      <c r="L5749">
        <v>0.01</v>
      </c>
      <c r="M5749">
        <v>0.31</v>
      </c>
      <c r="N5749">
        <v>85</v>
      </c>
      <c r="O5749">
        <v>41</v>
      </c>
      <c r="P5749">
        <v>8.6</v>
      </c>
      <c r="Q5749">
        <v>25</v>
      </c>
      <c r="R5749" t="s">
        <v>506</v>
      </c>
      <c r="S5749" t="s">
        <v>53</v>
      </c>
    </row>
    <row r="5750" spans="1:19" x14ac:dyDescent="0.2">
      <c r="A5750" t="s">
        <v>5050</v>
      </c>
      <c r="B5750" t="s">
        <v>79</v>
      </c>
      <c r="C5750">
        <v>2013</v>
      </c>
      <c r="D5750" s="1" t="d">
        <v>2005-04-08</v>
      </c>
      <c r="E5750" s="1" t="str">
        <f t="shared" si="178"/>
        <v>2005</v>
      </c>
      <c r="F5750" s="1" t="str">
        <f t="shared" si="179"/>
        <v>Apr</v>
      </c>
      <c r="G5750" t="s">
        <v>101</v>
      </c>
      <c r="H5750" t="s">
        <v>267</v>
      </c>
      <c r="I5750">
        <v>0.18</v>
      </c>
      <c r="J5750">
        <v>0.1</v>
      </c>
      <c r="K5750">
        <v>0</v>
      </c>
      <c r="L5750">
        <v>0.03</v>
      </c>
      <c r="M5750">
        <v>0.31</v>
      </c>
      <c r="N5750">
        <v>65</v>
      </c>
      <c r="O5750">
        <v>5</v>
      </c>
      <c r="P5750">
        <v>3.6</v>
      </c>
      <c r="Q5750">
        <v>7</v>
      </c>
      <c r="R5750" t="s">
        <v>885</v>
      </c>
      <c r="S5750" t="s">
        <v>112</v>
      </c>
    </row>
    <row r="5751" spans="1:19" x14ac:dyDescent="0.2">
      <c r="A5751" t="s">
        <v>5051</v>
      </c>
      <c r="B5751" t="s">
        <v>64</v>
      </c>
      <c r="C5751">
        <v>2005</v>
      </c>
      <c r="D5751" s="1" t="d">
        <v>2017-02-02</v>
      </c>
      <c r="E5751" s="1" t="str">
        <f t="shared" si="178"/>
        <v>2017</v>
      </c>
      <c r="F5751" s="1" t="str">
        <f t="shared" si="179"/>
        <v>Feb</v>
      </c>
      <c r="G5751" t="s">
        <v>50</v>
      </c>
      <c r="H5751" t="s">
        <v>484</v>
      </c>
      <c r="I5751">
        <v>0.22</v>
      </c>
      <c r="J5751">
        <v>0.08</v>
      </c>
      <c r="K5751">
        <v>0</v>
      </c>
      <c r="L5751">
        <v>0.01</v>
      </c>
      <c r="M5751">
        <v>0.31</v>
      </c>
    </row>
    <row r="5752" spans="1:19" x14ac:dyDescent="0.2">
      <c r="A5752" t="s">
        <v>5052</v>
      </c>
      <c r="B5752" t="s">
        <v>104</v>
      </c>
      <c r="C5752">
        <v>1999</v>
      </c>
      <c r="D5752" s="1" t="d">
        <v>2002-07-31</v>
      </c>
      <c r="E5752" s="1" t="str">
        <f t="shared" si="178"/>
        <v>2002</v>
      </c>
      <c r="F5752" s="1" t="str">
        <f t="shared" si="179"/>
        <v>Jul</v>
      </c>
      <c r="G5752" t="s">
        <v>272</v>
      </c>
      <c r="H5752" t="s">
        <v>1201</v>
      </c>
      <c r="I5752">
        <v>0</v>
      </c>
      <c r="J5752">
        <v>0</v>
      </c>
      <c r="K5752">
        <v>0.28999999999999998</v>
      </c>
      <c r="L5752">
        <v>0.02</v>
      </c>
      <c r="M5752">
        <v>0.31</v>
      </c>
    </row>
    <row r="5753" spans="1:19" x14ac:dyDescent="0.2">
      <c r="A5753" t="s">
        <v>5053</v>
      </c>
      <c r="B5753" t="s">
        <v>32</v>
      </c>
      <c r="C5753">
        <v>2011</v>
      </c>
      <c r="D5753" s="1" t="d">
        <v>2002-12-20</v>
      </c>
      <c r="E5753" s="1" t="str">
        <f t="shared" si="178"/>
        <v>2002</v>
      </c>
      <c r="F5753" s="1" t="str">
        <f t="shared" si="179"/>
        <v>Dec</v>
      </c>
      <c r="G5753" t="s">
        <v>34</v>
      </c>
      <c r="H5753" t="s">
        <v>5054</v>
      </c>
      <c r="I5753">
        <v>0</v>
      </c>
      <c r="J5753">
        <v>0.27</v>
      </c>
      <c r="K5753">
        <v>0</v>
      </c>
      <c r="L5753">
        <v>0.04</v>
      </c>
      <c r="M5753">
        <v>0.31</v>
      </c>
    </row>
    <row r="5754" spans="1:19" x14ac:dyDescent="0.2">
      <c r="A5754" t="s">
        <v>3779</v>
      </c>
      <c r="B5754" t="s">
        <v>75</v>
      </c>
      <c r="C5754">
        <v>2015</v>
      </c>
      <c r="D5754" s="1" t="d">
        <v>2009-05-18</v>
      </c>
      <c r="E5754" s="1" t="str">
        <f t="shared" si="178"/>
        <v>2009</v>
      </c>
      <c r="F5754" s="1" t="str">
        <f t="shared" si="179"/>
        <v>May</v>
      </c>
      <c r="G5754" t="s">
        <v>50</v>
      </c>
      <c r="H5754" t="s">
        <v>71</v>
      </c>
      <c r="I5754">
        <v>0.17</v>
      </c>
      <c r="J5754">
        <v>0.08</v>
      </c>
      <c r="K5754">
        <v>0</v>
      </c>
      <c r="L5754">
        <v>0.05</v>
      </c>
      <c r="M5754">
        <v>0.31</v>
      </c>
      <c r="N5754">
        <v>81</v>
      </c>
      <c r="O5754">
        <v>51</v>
      </c>
      <c r="P5754">
        <v>3.3</v>
      </c>
      <c r="Q5754">
        <v>29</v>
      </c>
      <c r="R5754" t="s">
        <v>339</v>
      </c>
      <c r="S5754" t="s">
        <v>112</v>
      </c>
    </row>
    <row r="5755" spans="1:19" x14ac:dyDescent="0.2">
      <c r="A5755" t="s">
        <v>5055</v>
      </c>
      <c r="B5755" t="s">
        <v>32</v>
      </c>
      <c r="C5755">
        <v>2009</v>
      </c>
      <c r="D5755" s="1" t="d">
        <v>2003-12-27</v>
      </c>
      <c r="E5755" s="1" t="str">
        <f t="shared" si="178"/>
        <v>2003</v>
      </c>
      <c r="F5755" s="1" t="str">
        <f t="shared" si="179"/>
        <v>Dec</v>
      </c>
      <c r="G5755" t="s">
        <v>30</v>
      </c>
      <c r="H5755" t="s">
        <v>3047</v>
      </c>
      <c r="I5755">
        <v>0.13</v>
      </c>
      <c r="J5755">
        <v>0.15</v>
      </c>
      <c r="K5755">
        <v>0</v>
      </c>
      <c r="L5755">
        <v>0.03</v>
      </c>
      <c r="M5755">
        <v>0.31</v>
      </c>
      <c r="N5755">
        <v>60</v>
      </c>
      <c r="O5755">
        <v>5</v>
      </c>
      <c r="P5755" t="s">
        <v>203</v>
      </c>
      <c r="R5755" t="s">
        <v>5056</v>
      </c>
      <c r="S5755" t="s">
        <v>20</v>
      </c>
    </row>
    <row r="5756" spans="1:19" x14ac:dyDescent="0.2">
      <c r="A5756" t="s">
        <v>4600</v>
      </c>
      <c r="B5756" t="s">
        <v>17</v>
      </c>
      <c r="C5756">
        <v>2007</v>
      </c>
      <c r="D5756" s="1" t="d">
        <v>2018-08-17</v>
      </c>
      <c r="E5756" s="1" t="str">
        <f t="shared" si="178"/>
        <v>2018</v>
      </c>
      <c r="F5756" s="1" t="str">
        <f t="shared" si="179"/>
        <v>Aug</v>
      </c>
      <c r="G5756" t="s">
        <v>18</v>
      </c>
      <c r="H5756" t="s">
        <v>155</v>
      </c>
      <c r="I5756">
        <v>0.27</v>
      </c>
      <c r="J5756">
        <v>0.02</v>
      </c>
      <c r="K5756">
        <v>0</v>
      </c>
      <c r="L5756">
        <v>0.02</v>
      </c>
      <c r="M5756">
        <v>0.31</v>
      </c>
    </row>
    <row r="5757" spans="1:19" x14ac:dyDescent="0.2">
      <c r="A5757" t="s">
        <v>4683</v>
      </c>
      <c r="B5757" t="s">
        <v>44</v>
      </c>
      <c r="C5757">
        <v>2010</v>
      </c>
      <c r="D5757" s="1" t="d">
        <v>1999-01-05</v>
      </c>
      <c r="E5757" s="1" t="str">
        <f t="shared" si="178"/>
        <v>1999</v>
      </c>
      <c r="F5757" s="1" t="str">
        <f t="shared" si="179"/>
        <v>Jan</v>
      </c>
      <c r="G5757" t="s">
        <v>50</v>
      </c>
      <c r="H5757" t="s">
        <v>222</v>
      </c>
      <c r="I5757">
        <v>0.19</v>
      </c>
      <c r="J5757">
        <v>0.09</v>
      </c>
      <c r="K5757">
        <v>0</v>
      </c>
      <c r="L5757">
        <v>0.03</v>
      </c>
      <c r="M5757">
        <v>0.31</v>
      </c>
      <c r="N5757">
        <v>59</v>
      </c>
      <c r="O5757">
        <v>69</v>
      </c>
      <c r="P5757">
        <v>6</v>
      </c>
      <c r="Q5757">
        <v>61</v>
      </c>
      <c r="R5757" t="s">
        <v>4684</v>
      </c>
      <c r="S5757" t="s">
        <v>88</v>
      </c>
    </row>
    <row r="5758" spans="1:19" x14ac:dyDescent="0.2">
      <c r="A5758" t="s">
        <v>5057</v>
      </c>
      <c r="B5758" t="s">
        <v>17</v>
      </c>
      <c r="C5758">
        <v>2008</v>
      </c>
      <c r="D5758" s="1" t="d">
        <v>1992-01-25</v>
      </c>
      <c r="E5758" s="1" t="str">
        <f t="shared" si="178"/>
        <v>1992</v>
      </c>
      <c r="F5758" s="1" t="str">
        <f t="shared" si="179"/>
        <v>Jan</v>
      </c>
      <c r="G5758" t="s">
        <v>18</v>
      </c>
      <c r="H5758" t="s">
        <v>111</v>
      </c>
      <c r="I5758">
        <v>0</v>
      </c>
      <c r="J5758">
        <v>0.28999999999999998</v>
      </c>
      <c r="K5758">
        <v>0</v>
      </c>
      <c r="L5758">
        <v>0.02</v>
      </c>
      <c r="M5758">
        <v>0.31</v>
      </c>
    </row>
    <row r="5759" spans="1:19" x14ac:dyDescent="0.2">
      <c r="A5759" t="s">
        <v>5058</v>
      </c>
      <c r="B5759" t="s">
        <v>95</v>
      </c>
      <c r="C5759">
        <v>1998</v>
      </c>
      <c r="D5759" s="1" t="d">
        <v>2016-08-10</v>
      </c>
      <c r="E5759" s="1" t="str">
        <f t="shared" si="178"/>
        <v>2016</v>
      </c>
      <c r="F5759" s="1" t="str">
        <f t="shared" si="179"/>
        <v>Aug</v>
      </c>
      <c r="G5759" t="s">
        <v>1</v>
      </c>
      <c r="H5759" t="s">
        <v>234</v>
      </c>
      <c r="I5759">
        <v>0.06</v>
      </c>
      <c r="J5759">
        <v>0.02</v>
      </c>
      <c r="K5759">
        <v>0.13</v>
      </c>
      <c r="L5759">
        <v>0.1</v>
      </c>
      <c r="M5759">
        <v>0.31</v>
      </c>
    </row>
    <row r="5760" spans="1:19" x14ac:dyDescent="0.2">
      <c r="A5760" t="s">
        <v>2013</v>
      </c>
      <c r="B5760" t="s">
        <v>95</v>
      </c>
      <c r="C5760">
        <v>1999</v>
      </c>
      <c r="D5760" s="1" t="d">
        <v>2008-02-16</v>
      </c>
      <c r="E5760" s="1" t="str">
        <f t="shared" si="178"/>
        <v>2008</v>
      </c>
      <c r="F5760" s="1" t="str">
        <f t="shared" si="179"/>
        <v>Feb</v>
      </c>
      <c r="G5760" t="s">
        <v>24</v>
      </c>
      <c r="H5760" t="s">
        <v>134</v>
      </c>
      <c r="I5760">
        <v>0.25</v>
      </c>
      <c r="J5760">
        <v>0.06</v>
      </c>
      <c r="K5760">
        <v>0</v>
      </c>
      <c r="L5760">
        <v>0</v>
      </c>
      <c r="M5760">
        <v>0.31</v>
      </c>
    </row>
    <row r="5761" spans="1:19" x14ac:dyDescent="0.2">
      <c r="A5761" t="s">
        <v>1741</v>
      </c>
      <c r="B5761" t="s">
        <v>95</v>
      </c>
      <c r="C5761">
        <v>1998</v>
      </c>
      <c r="D5761" s="1" t="d">
        <v>2015-05-27</v>
      </c>
      <c r="E5761" s="1" t="str">
        <f t="shared" si="178"/>
        <v>2015</v>
      </c>
      <c r="F5761" s="1" t="str">
        <f t="shared" si="179"/>
        <v>May</v>
      </c>
      <c r="G5761" t="s">
        <v>24</v>
      </c>
      <c r="H5761" t="s">
        <v>71</v>
      </c>
      <c r="I5761">
        <v>0.25</v>
      </c>
      <c r="J5761">
        <v>0.06</v>
      </c>
      <c r="K5761">
        <v>0</v>
      </c>
      <c r="L5761">
        <v>0</v>
      </c>
      <c r="M5761">
        <v>0.31</v>
      </c>
    </row>
    <row r="5762" spans="1:19" x14ac:dyDescent="0.2">
      <c r="A5762" t="s">
        <v>5059</v>
      </c>
      <c r="B5762" t="s">
        <v>95</v>
      </c>
      <c r="C5762">
        <v>1999</v>
      </c>
      <c r="D5762" s="1" t="d">
        <v>2001-12-21</v>
      </c>
      <c r="E5762" s="1" t="str">
        <f t="shared" si="178"/>
        <v>2001</v>
      </c>
      <c r="F5762" s="1" t="str">
        <f t="shared" si="179"/>
        <v>Dec</v>
      </c>
      <c r="G5762" t="s">
        <v>18</v>
      </c>
      <c r="H5762" t="s">
        <v>51</v>
      </c>
      <c r="I5762">
        <v>0.25</v>
      </c>
      <c r="J5762">
        <v>0.06</v>
      </c>
      <c r="K5762">
        <v>0</v>
      </c>
      <c r="L5762">
        <v>0</v>
      </c>
      <c r="M5762">
        <v>0.31</v>
      </c>
    </row>
    <row r="5763" spans="1:19" x14ac:dyDescent="0.2">
      <c r="A5763" t="s">
        <v>5060</v>
      </c>
      <c r="B5763" t="s">
        <v>95</v>
      </c>
      <c r="C5763">
        <v>2001</v>
      </c>
      <c r="D5763" s="1" t="d">
        <v>2001-12-25</v>
      </c>
      <c r="E5763" s="1" t="str">
        <f t="shared" ref="E5763:E5826" si="180">TEXT(D5763,"yyyy")</f>
        <v>2001</v>
      </c>
      <c r="F5763" s="1" t="str">
        <f t="shared" ref="F5763:F5826" si="181">TEXT(D5763,"mmm")</f>
        <v>Dec</v>
      </c>
      <c r="G5763" t="s">
        <v>39</v>
      </c>
      <c r="H5763" t="s">
        <v>19</v>
      </c>
      <c r="I5763">
        <v>0</v>
      </c>
      <c r="J5763">
        <v>0</v>
      </c>
      <c r="K5763">
        <v>0.26</v>
      </c>
      <c r="L5763">
        <v>0.05</v>
      </c>
      <c r="M5763">
        <v>0.31</v>
      </c>
    </row>
    <row r="5764" spans="1:19" x14ac:dyDescent="0.2">
      <c r="A5764" t="s">
        <v>5061</v>
      </c>
      <c r="B5764" t="s">
        <v>95</v>
      </c>
      <c r="C5764">
        <v>1997</v>
      </c>
      <c r="D5764" s="1" t="d">
        <v>2008-07-08</v>
      </c>
      <c r="E5764" s="1" t="str">
        <f t="shared" si="180"/>
        <v>2008</v>
      </c>
      <c r="F5764" s="1" t="str">
        <f t="shared" si="181"/>
        <v>Jul</v>
      </c>
      <c r="G5764" t="s">
        <v>18</v>
      </c>
      <c r="H5764" t="s">
        <v>234</v>
      </c>
      <c r="I5764">
        <v>0</v>
      </c>
      <c r="J5764">
        <v>0</v>
      </c>
      <c r="K5764">
        <v>0.26</v>
      </c>
      <c r="L5764">
        <v>0.05</v>
      </c>
      <c r="M5764">
        <v>0.31</v>
      </c>
    </row>
    <row r="5765" spans="1:19" x14ac:dyDescent="0.2">
      <c r="A5765" t="s">
        <v>5062</v>
      </c>
      <c r="B5765" t="s">
        <v>32</v>
      </c>
      <c r="C5765">
        <v>2006</v>
      </c>
      <c r="D5765" s="1" t="d">
        <v>2019-10-22</v>
      </c>
      <c r="E5765" s="1" t="str">
        <f t="shared" si="180"/>
        <v>2019</v>
      </c>
      <c r="F5765" s="1" t="str">
        <f t="shared" si="181"/>
        <v>Oct</v>
      </c>
      <c r="G5765" t="s">
        <v>50</v>
      </c>
      <c r="H5765" t="s">
        <v>776</v>
      </c>
      <c r="I5765">
        <v>0.27</v>
      </c>
      <c r="J5765">
        <v>0.01</v>
      </c>
      <c r="K5765">
        <v>0</v>
      </c>
      <c r="L5765">
        <v>0.02</v>
      </c>
      <c r="M5765">
        <v>0.31</v>
      </c>
      <c r="P5765">
        <v>0.3</v>
      </c>
      <c r="Q5765">
        <v>9</v>
      </c>
      <c r="R5765" t="s">
        <v>1241</v>
      </c>
      <c r="S5765" t="s">
        <v>20</v>
      </c>
    </row>
    <row r="5766" spans="1:19" x14ac:dyDescent="0.2">
      <c r="A5766" t="s">
        <v>3375</v>
      </c>
      <c r="B5766" t="s">
        <v>159</v>
      </c>
      <c r="C5766">
        <v>2007</v>
      </c>
      <c r="D5766" s="1" t="d">
        <v>2012-03-01</v>
      </c>
      <c r="E5766" s="1" t="str">
        <f t="shared" si="180"/>
        <v>2012</v>
      </c>
      <c r="F5766" s="1" t="str">
        <f t="shared" si="181"/>
        <v>Mar</v>
      </c>
      <c r="G5766" t="s">
        <v>50</v>
      </c>
      <c r="H5766" t="s">
        <v>51</v>
      </c>
      <c r="I5766">
        <v>0.04</v>
      </c>
      <c r="J5766">
        <v>0.17</v>
      </c>
      <c r="K5766">
        <v>0</v>
      </c>
      <c r="L5766">
        <v>0.09</v>
      </c>
      <c r="M5766">
        <v>0.31</v>
      </c>
      <c r="N5766">
        <v>69</v>
      </c>
      <c r="O5766">
        <v>15</v>
      </c>
      <c r="P5766">
        <v>8.1</v>
      </c>
      <c r="Q5766">
        <v>38</v>
      </c>
      <c r="R5766" t="s">
        <v>2168</v>
      </c>
      <c r="S5766" t="s">
        <v>53</v>
      </c>
    </row>
    <row r="5767" spans="1:19" x14ac:dyDescent="0.2">
      <c r="A5767" t="s">
        <v>5063</v>
      </c>
      <c r="B5767" t="s">
        <v>159</v>
      </c>
      <c r="C5767">
        <v>2005</v>
      </c>
      <c r="D5767" s="1" t="d">
        <v>1994-10-02</v>
      </c>
      <c r="E5767" s="1" t="str">
        <f t="shared" si="180"/>
        <v>1994</v>
      </c>
      <c r="F5767" s="1" t="str">
        <f t="shared" si="181"/>
        <v>Oct</v>
      </c>
      <c r="G5767" t="s">
        <v>1</v>
      </c>
      <c r="H5767" t="s">
        <v>222</v>
      </c>
      <c r="I5767">
        <v>0.27</v>
      </c>
      <c r="J5767">
        <v>0.01</v>
      </c>
      <c r="K5767">
        <v>0</v>
      </c>
      <c r="L5767">
        <v>0.03</v>
      </c>
      <c r="M5767">
        <v>0.31</v>
      </c>
      <c r="N5767">
        <v>79</v>
      </c>
      <c r="O5767">
        <v>34</v>
      </c>
      <c r="P5767">
        <v>8.3000000000000007</v>
      </c>
      <c r="Q5767">
        <v>44</v>
      </c>
      <c r="R5767" t="s">
        <v>222</v>
      </c>
      <c r="S5767" t="s">
        <v>112</v>
      </c>
    </row>
    <row r="5768" spans="1:19" x14ac:dyDescent="0.2">
      <c r="A5768" t="s">
        <v>5064</v>
      </c>
      <c r="B5768" t="s">
        <v>55</v>
      </c>
      <c r="C5768">
        <v>2007</v>
      </c>
      <c r="D5768" s="1" t="d">
        <v>2011-10-29</v>
      </c>
      <c r="E5768" s="1" t="str">
        <f t="shared" si="180"/>
        <v>2011</v>
      </c>
      <c r="F5768" s="1" t="str">
        <f t="shared" si="181"/>
        <v>Oct</v>
      </c>
      <c r="G5768" t="s">
        <v>18</v>
      </c>
      <c r="H5768" t="s">
        <v>234</v>
      </c>
      <c r="I5768">
        <v>0</v>
      </c>
      <c r="J5768">
        <v>0</v>
      </c>
      <c r="K5768">
        <v>0.31</v>
      </c>
      <c r="L5768">
        <v>0</v>
      </c>
      <c r="M5768">
        <v>0.31</v>
      </c>
    </row>
    <row r="5769" spans="1:19" x14ac:dyDescent="0.2">
      <c r="A5769" t="s">
        <v>3948</v>
      </c>
      <c r="B5769" t="s">
        <v>32</v>
      </c>
      <c r="C5769">
        <v>2007</v>
      </c>
      <c r="D5769" s="1" t="d">
        <v>1997-02-25</v>
      </c>
      <c r="E5769" s="1" t="str">
        <f t="shared" si="180"/>
        <v>1997</v>
      </c>
      <c r="F5769" s="1" t="str">
        <f t="shared" si="181"/>
        <v>Feb</v>
      </c>
      <c r="G5769" t="s">
        <v>101</v>
      </c>
      <c r="H5769" t="s">
        <v>71</v>
      </c>
      <c r="I5769">
        <v>0.28000000000000003</v>
      </c>
      <c r="J5769">
        <v>0.01</v>
      </c>
      <c r="K5769">
        <v>0</v>
      </c>
      <c r="L5769">
        <v>0.02</v>
      </c>
      <c r="M5769">
        <v>0.31</v>
      </c>
      <c r="P5769" t="s">
        <v>203</v>
      </c>
      <c r="R5769" t="s">
        <v>3949</v>
      </c>
      <c r="S5769" t="s">
        <v>20</v>
      </c>
    </row>
    <row r="5770" spans="1:19" x14ac:dyDescent="0.2">
      <c r="A5770" t="s">
        <v>5065</v>
      </c>
      <c r="B5770" t="s">
        <v>137</v>
      </c>
      <c r="C5770" t="s">
        <v>286</v>
      </c>
      <c r="D5770" s="1" t="d">
        <v>2019-10-28</v>
      </c>
      <c r="E5770" s="1" t="str">
        <f t="shared" si="180"/>
        <v>2019</v>
      </c>
      <c r="F5770" s="1" t="str">
        <f t="shared" si="181"/>
        <v>Oct</v>
      </c>
      <c r="G5770" t="s">
        <v>37</v>
      </c>
      <c r="H5770" t="s">
        <v>71</v>
      </c>
      <c r="I5770">
        <v>0.23</v>
      </c>
      <c r="J5770">
        <v>7.0000000000000007E-2</v>
      </c>
      <c r="K5770">
        <v>0</v>
      </c>
      <c r="L5770">
        <v>0.01</v>
      </c>
      <c r="M5770">
        <v>0.31</v>
      </c>
      <c r="N5770">
        <v>81</v>
      </c>
      <c r="O5770">
        <v>24</v>
      </c>
      <c r="P5770">
        <v>6.8</v>
      </c>
      <c r="Q5770">
        <v>15</v>
      </c>
      <c r="R5770" t="s">
        <v>339</v>
      </c>
      <c r="S5770" t="s">
        <v>88</v>
      </c>
    </row>
    <row r="5771" spans="1:19" x14ac:dyDescent="0.2">
      <c r="A5771" t="s">
        <v>5066</v>
      </c>
      <c r="B5771" t="s">
        <v>49</v>
      </c>
      <c r="C5771">
        <v>2010</v>
      </c>
      <c r="D5771" s="1" t="d">
        <v>1999-11-16</v>
      </c>
      <c r="E5771" s="1" t="str">
        <f t="shared" si="180"/>
        <v>1999</v>
      </c>
      <c r="F5771" s="1" t="str">
        <f t="shared" si="181"/>
        <v>Nov</v>
      </c>
      <c r="G5771" t="s">
        <v>50</v>
      </c>
      <c r="H5771" t="s">
        <v>372</v>
      </c>
      <c r="I5771">
        <v>0.09</v>
      </c>
      <c r="J5771">
        <v>0.15</v>
      </c>
      <c r="K5771">
        <v>0.01</v>
      </c>
      <c r="L5771">
        <v>0.05</v>
      </c>
      <c r="M5771">
        <v>0.31</v>
      </c>
      <c r="N5771">
        <v>41</v>
      </c>
      <c r="O5771">
        <v>28</v>
      </c>
      <c r="P5771">
        <v>1.7</v>
      </c>
      <c r="Q5771">
        <v>17</v>
      </c>
      <c r="R5771" t="s">
        <v>2689</v>
      </c>
      <c r="S5771" t="s">
        <v>88</v>
      </c>
    </row>
    <row r="5772" spans="1:19" x14ac:dyDescent="0.2">
      <c r="A5772" t="s">
        <v>5067</v>
      </c>
      <c r="B5772" t="s">
        <v>64</v>
      </c>
      <c r="C5772">
        <v>2002</v>
      </c>
      <c r="D5772" s="1" t="d">
        <v>1993-05-24</v>
      </c>
      <c r="E5772" s="1" t="str">
        <f t="shared" si="180"/>
        <v>1993</v>
      </c>
      <c r="F5772" s="1" t="str">
        <f t="shared" si="181"/>
        <v>May</v>
      </c>
      <c r="G5772" t="s">
        <v>50</v>
      </c>
      <c r="H5772" t="s">
        <v>111</v>
      </c>
      <c r="I5772">
        <v>0.22</v>
      </c>
      <c r="J5772">
        <v>0.08</v>
      </c>
      <c r="K5772">
        <v>0</v>
      </c>
      <c r="L5772">
        <v>0.01</v>
      </c>
      <c r="M5772">
        <v>0.31</v>
      </c>
      <c r="N5772">
        <v>81</v>
      </c>
      <c r="O5772">
        <v>15</v>
      </c>
      <c r="P5772">
        <v>9</v>
      </c>
      <c r="Q5772">
        <v>21</v>
      </c>
      <c r="R5772" t="s">
        <v>222</v>
      </c>
      <c r="S5772" t="s">
        <v>20</v>
      </c>
    </row>
    <row r="5773" spans="1:19" x14ac:dyDescent="0.2">
      <c r="A5773" t="s">
        <v>3165</v>
      </c>
      <c r="B5773" t="s">
        <v>49</v>
      </c>
      <c r="C5773">
        <v>2008</v>
      </c>
      <c r="D5773" s="1" t="d">
        <v>2014-04-28</v>
      </c>
      <c r="E5773" s="1" t="str">
        <f t="shared" si="180"/>
        <v>2014</v>
      </c>
      <c r="F5773" s="1" t="str">
        <f t="shared" si="181"/>
        <v>Apr</v>
      </c>
      <c r="G5773" t="s">
        <v>18</v>
      </c>
      <c r="H5773" t="s">
        <v>130</v>
      </c>
      <c r="I5773">
        <v>0.28000000000000003</v>
      </c>
      <c r="J5773">
        <v>0</v>
      </c>
      <c r="K5773">
        <v>0</v>
      </c>
      <c r="L5773">
        <v>0.03</v>
      </c>
      <c r="M5773">
        <v>0.31</v>
      </c>
      <c r="N5773">
        <v>67</v>
      </c>
      <c r="O5773">
        <v>23</v>
      </c>
      <c r="P5773">
        <v>5.6</v>
      </c>
      <c r="Q5773">
        <v>8</v>
      </c>
      <c r="R5773" t="s">
        <v>1433</v>
      </c>
      <c r="S5773" t="s">
        <v>20</v>
      </c>
    </row>
    <row r="5774" spans="1:19" x14ac:dyDescent="0.2">
      <c r="A5774" t="s">
        <v>5068</v>
      </c>
      <c r="B5774" t="s">
        <v>17</v>
      </c>
      <c r="C5774">
        <v>2011</v>
      </c>
      <c r="D5774" s="1" t="d">
        <v>2010-01-28</v>
      </c>
      <c r="E5774" s="1" t="str">
        <f t="shared" si="180"/>
        <v>2010</v>
      </c>
      <c r="F5774" s="1" t="str">
        <f t="shared" si="181"/>
        <v>Jan</v>
      </c>
      <c r="G5774" t="s">
        <v>28</v>
      </c>
      <c r="H5774" t="s">
        <v>19</v>
      </c>
      <c r="I5774">
        <v>0.11</v>
      </c>
      <c r="J5774">
        <v>0.1</v>
      </c>
      <c r="K5774">
        <v>0.08</v>
      </c>
      <c r="L5774">
        <v>0.02</v>
      </c>
      <c r="M5774">
        <v>0.31</v>
      </c>
      <c r="N5774">
        <v>73</v>
      </c>
      <c r="O5774">
        <v>48</v>
      </c>
      <c r="P5774">
        <v>8</v>
      </c>
      <c r="Q5774">
        <v>99</v>
      </c>
      <c r="R5774" t="s">
        <v>4431</v>
      </c>
      <c r="S5774" t="s">
        <v>88</v>
      </c>
    </row>
    <row r="5775" spans="1:19" x14ac:dyDescent="0.2">
      <c r="A5775" t="s">
        <v>5069</v>
      </c>
      <c r="B5775">
        <v>2600</v>
      </c>
      <c r="C5775">
        <v>1982</v>
      </c>
      <c r="D5775" s="1" t="d">
        <v>2000-10-01</v>
      </c>
      <c r="E5775" s="1" t="str">
        <f t="shared" si="180"/>
        <v>2000</v>
      </c>
      <c r="F5775" s="1" t="str">
        <f t="shared" si="181"/>
        <v>Oct</v>
      </c>
      <c r="G5775" t="s">
        <v>50</v>
      </c>
      <c r="H5775" t="s">
        <v>5070</v>
      </c>
      <c r="I5775">
        <v>0.28999999999999998</v>
      </c>
      <c r="J5775">
        <v>0.02</v>
      </c>
      <c r="K5775">
        <v>0</v>
      </c>
      <c r="L5775">
        <v>0</v>
      </c>
      <c r="M5775">
        <v>0.31</v>
      </c>
    </row>
    <row r="5776" spans="1:19" x14ac:dyDescent="0.2">
      <c r="A5776" t="s">
        <v>5071</v>
      </c>
      <c r="B5776" t="s">
        <v>55</v>
      </c>
      <c r="C5776">
        <v>2005</v>
      </c>
      <c r="D5776" s="1" t="d">
        <v>2000-03-02</v>
      </c>
      <c r="E5776" s="1" t="str">
        <f t="shared" si="180"/>
        <v>2000</v>
      </c>
      <c r="F5776" s="1" t="str">
        <f t="shared" si="181"/>
        <v>Mar</v>
      </c>
      <c r="G5776" t="s">
        <v>34</v>
      </c>
      <c r="H5776" t="s">
        <v>68</v>
      </c>
      <c r="I5776">
        <v>0.15</v>
      </c>
      <c r="J5776">
        <v>0.12</v>
      </c>
      <c r="K5776">
        <v>0</v>
      </c>
      <c r="L5776">
        <v>0.04</v>
      </c>
      <c r="M5776">
        <v>0.31</v>
      </c>
    </row>
    <row r="5777" spans="1:19" x14ac:dyDescent="0.2">
      <c r="A5777" t="s">
        <v>5072</v>
      </c>
      <c r="B5777" t="s">
        <v>44</v>
      </c>
      <c r="C5777">
        <v>2006</v>
      </c>
      <c r="D5777" s="1" t="d">
        <v>2000-03-02</v>
      </c>
      <c r="E5777" s="1" t="str">
        <f t="shared" si="180"/>
        <v>2000</v>
      </c>
      <c r="F5777" s="1" t="str">
        <f t="shared" si="181"/>
        <v>Mar</v>
      </c>
      <c r="G5777" t="s">
        <v>272</v>
      </c>
      <c r="H5777" t="s">
        <v>134</v>
      </c>
      <c r="I5777">
        <v>0.28000000000000003</v>
      </c>
      <c r="J5777">
        <v>0</v>
      </c>
      <c r="K5777">
        <v>0</v>
      </c>
      <c r="L5777">
        <v>0.02</v>
      </c>
      <c r="M5777">
        <v>0.31</v>
      </c>
    </row>
    <row r="5778" spans="1:19" x14ac:dyDescent="0.2">
      <c r="A5778" t="s">
        <v>2537</v>
      </c>
      <c r="B5778" t="s">
        <v>55</v>
      </c>
      <c r="C5778">
        <v>2008</v>
      </c>
      <c r="D5778" s="1" t="d">
        <v>1995-08-06</v>
      </c>
      <c r="E5778" s="1" t="str">
        <f t="shared" si="180"/>
        <v>1995</v>
      </c>
      <c r="F5778" s="1" t="str">
        <f t="shared" si="181"/>
        <v>Aug</v>
      </c>
      <c r="G5778" t="s">
        <v>18</v>
      </c>
      <c r="H5778" t="s">
        <v>111</v>
      </c>
      <c r="I5778">
        <v>0.15</v>
      </c>
      <c r="J5778">
        <v>0.12</v>
      </c>
      <c r="K5778">
        <v>0</v>
      </c>
      <c r="L5778">
        <v>0.04</v>
      </c>
      <c r="M5778">
        <v>0.31</v>
      </c>
      <c r="P5778" t="s">
        <v>203</v>
      </c>
      <c r="R5778" t="s">
        <v>111</v>
      </c>
      <c r="S5778" t="s">
        <v>112</v>
      </c>
    </row>
    <row r="5779" spans="1:19" x14ac:dyDescent="0.2">
      <c r="A5779" t="s">
        <v>3621</v>
      </c>
      <c r="B5779" t="s">
        <v>17</v>
      </c>
      <c r="C5779">
        <v>2009</v>
      </c>
      <c r="D5779" s="1" t="d">
        <v>2011-10-24</v>
      </c>
      <c r="E5779" s="1" t="str">
        <f t="shared" si="180"/>
        <v>2011</v>
      </c>
      <c r="F5779" s="1" t="str">
        <f t="shared" si="181"/>
        <v>Oct</v>
      </c>
      <c r="G5779" t="s">
        <v>39</v>
      </c>
      <c r="H5779" t="s">
        <v>134</v>
      </c>
      <c r="I5779">
        <v>0.14000000000000001</v>
      </c>
      <c r="J5779">
        <v>0.13</v>
      </c>
      <c r="K5779">
        <v>0</v>
      </c>
      <c r="L5779">
        <v>0.03</v>
      </c>
      <c r="M5779">
        <v>0.31</v>
      </c>
      <c r="N5779">
        <v>58</v>
      </c>
      <c r="O5779">
        <v>13</v>
      </c>
      <c r="P5779">
        <v>2.1</v>
      </c>
      <c r="Q5779">
        <v>35</v>
      </c>
      <c r="R5779" t="s">
        <v>134</v>
      </c>
      <c r="S5779" t="s">
        <v>20</v>
      </c>
    </row>
    <row r="5780" spans="1:19" x14ac:dyDescent="0.2">
      <c r="A5780" t="s">
        <v>2345</v>
      </c>
      <c r="B5780" t="s">
        <v>44</v>
      </c>
      <c r="C5780">
        <v>2005</v>
      </c>
      <c r="D5780" s="1" t="d">
        <v>2021-05-12</v>
      </c>
      <c r="E5780" s="1" t="str">
        <f t="shared" si="180"/>
        <v>2021</v>
      </c>
      <c r="F5780" s="1" t="str">
        <f t="shared" si="181"/>
        <v>May</v>
      </c>
      <c r="G5780" t="s">
        <v>18</v>
      </c>
      <c r="H5780" t="s">
        <v>134</v>
      </c>
      <c r="I5780">
        <v>0.28000000000000003</v>
      </c>
      <c r="J5780">
        <v>0</v>
      </c>
      <c r="K5780">
        <v>0</v>
      </c>
      <c r="L5780">
        <v>0.02</v>
      </c>
      <c r="M5780">
        <v>0.31</v>
      </c>
      <c r="N5780">
        <v>71</v>
      </c>
      <c r="O5780">
        <v>36</v>
      </c>
      <c r="P5780">
        <v>7.4</v>
      </c>
      <c r="Q5780">
        <v>8</v>
      </c>
      <c r="R5780" t="s">
        <v>135</v>
      </c>
      <c r="S5780" t="s">
        <v>20</v>
      </c>
    </row>
    <row r="5781" spans="1:19" x14ac:dyDescent="0.2">
      <c r="A5781" t="s">
        <v>5073</v>
      </c>
      <c r="B5781" t="s">
        <v>1043</v>
      </c>
      <c r="C5781">
        <v>1997</v>
      </c>
      <c r="D5781" s="1" t="d">
        <v>1998-04-23</v>
      </c>
      <c r="E5781" s="1" t="str">
        <f t="shared" si="180"/>
        <v>1998</v>
      </c>
      <c r="F5781" s="1" t="str">
        <f t="shared" si="181"/>
        <v>Apr</v>
      </c>
      <c r="G5781" t="s">
        <v>28</v>
      </c>
      <c r="H5781" t="s">
        <v>1921</v>
      </c>
      <c r="I5781">
        <v>0</v>
      </c>
      <c r="J5781">
        <v>0</v>
      </c>
      <c r="K5781">
        <v>0.31</v>
      </c>
      <c r="L5781">
        <v>0</v>
      </c>
      <c r="M5781">
        <v>0.31</v>
      </c>
    </row>
    <row r="5782" spans="1:19" x14ac:dyDescent="0.2">
      <c r="A5782" t="s">
        <v>5074</v>
      </c>
      <c r="B5782" t="s">
        <v>32</v>
      </c>
      <c r="C5782">
        <v>2010</v>
      </c>
      <c r="D5782" s="1" t="d">
        <v>2002-02-01</v>
      </c>
      <c r="E5782" s="1" t="str">
        <f t="shared" si="180"/>
        <v>2002</v>
      </c>
      <c r="F5782" s="1" t="str">
        <f t="shared" si="181"/>
        <v>Feb</v>
      </c>
      <c r="G5782" t="s">
        <v>50</v>
      </c>
      <c r="H5782" t="s">
        <v>134</v>
      </c>
      <c r="I5782">
        <v>0.2</v>
      </c>
      <c r="J5782">
        <v>0.08</v>
      </c>
      <c r="K5782">
        <v>0</v>
      </c>
      <c r="L5782">
        <v>0.02</v>
      </c>
      <c r="M5782">
        <v>0.31</v>
      </c>
      <c r="P5782" t="s">
        <v>203</v>
      </c>
    </row>
    <row r="5783" spans="1:19" x14ac:dyDescent="0.2">
      <c r="A5783" t="s">
        <v>5075</v>
      </c>
      <c r="B5783" t="s">
        <v>44</v>
      </c>
      <c r="C5783">
        <v>2011</v>
      </c>
      <c r="D5783" s="1" t="d">
        <v>1992-09-16</v>
      </c>
      <c r="E5783" s="1" t="str">
        <f t="shared" si="180"/>
        <v>1992</v>
      </c>
      <c r="F5783" s="1" t="str">
        <f t="shared" si="181"/>
        <v>Sep</v>
      </c>
      <c r="G5783" t="s">
        <v>18</v>
      </c>
      <c r="H5783" t="s">
        <v>5076</v>
      </c>
      <c r="I5783">
        <v>0.09</v>
      </c>
      <c r="J5783">
        <v>0.19</v>
      </c>
      <c r="K5783">
        <v>0</v>
      </c>
      <c r="L5783">
        <v>0.03</v>
      </c>
      <c r="M5783">
        <v>0.31</v>
      </c>
      <c r="N5783">
        <v>73</v>
      </c>
      <c r="O5783">
        <v>14</v>
      </c>
      <c r="P5783">
        <v>6</v>
      </c>
      <c r="Q5783">
        <v>8</v>
      </c>
      <c r="R5783" t="s">
        <v>5077</v>
      </c>
      <c r="S5783" t="s">
        <v>20</v>
      </c>
    </row>
    <row r="5784" spans="1:19" x14ac:dyDescent="0.2">
      <c r="A5784" t="s">
        <v>5078</v>
      </c>
      <c r="B5784" t="s">
        <v>104</v>
      </c>
      <c r="C5784">
        <v>1998</v>
      </c>
      <c r="D5784" s="1" t="d">
        <v>1988-12-07</v>
      </c>
      <c r="E5784" s="1" t="str">
        <f t="shared" si="180"/>
        <v>1988</v>
      </c>
      <c r="F5784" s="1" t="str">
        <f t="shared" si="181"/>
        <v>Dec</v>
      </c>
      <c r="G5784" t="s">
        <v>24</v>
      </c>
      <c r="H5784" t="s">
        <v>977</v>
      </c>
      <c r="I5784">
        <v>0.17</v>
      </c>
      <c r="J5784">
        <v>0.12</v>
      </c>
      <c r="K5784">
        <v>0</v>
      </c>
      <c r="L5784">
        <v>0.02</v>
      </c>
      <c r="M5784">
        <v>0.31</v>
      </c>
    </row>
    <row r="5785" spans="1:19" x14ac:dyDescent="0.2">
      <c r="A5785" t="s">
        <v>2915</v>
      </c>
      <c r="B5785" t="s">
        <v>137</v>
      </c>
      <c r="C5785">
        <v>2004</v>
      </c>
      <c r="D5785" s="1" t="d">
        <v>1990-08-01</v>
      </c>
      <c r="E5785" s="1" t="str">
        <f t="shared" si="180"/>
        <v>1990</v>
      </c>
      <c r="F5785" s="1" t="str">
        <f t="shared" si="181"/>
        <v>Aug</v>
      </c>
      <c r="G5785" t="s">
        <v>34</v>
      </c>
      <c r="H5785" t="s">
        <v>776</v>
      </c>
      <c r="I5785">
        <v>0.24</v>
      </c>
      <c r="J5785">
        <v>0.05</v>
      </c>
      <c r="K5785">
        <v>0</v>
      </c>
      <c r="L5785">
        <v>0.01</v>
      </c>
      <c r="M5785">
        <v>0.31</v>
      </c>
      <c r="N5785">
        <v>74</v>
      </c>
      <c r="O5785">
        <v>38</v>
      </c>
      <c r="P5785">
        <v>7.4</v>
      </c>
      <c r="Q5785">
        <v>7</v>
      </c>
      <c r="R5785" t="s">
        <v>866</v>
      </c>
      <c r="S5785" t="s">
        <v>53</v>
      </c>
    </row>
    <row r="5786" spans="1:19" x14ac:dyDescent="0.2">
      <c r="A5786" t="s">
        <v>1765</v>
      </c>
      <c r="B5786" t="s">
        <v>104</v>
      </c>
      <c r="C5786">
        <v>1997</v>
      </c>
      <c r="D5786" s="1" t="d">
        <v>2018-05-15</v>
      </c>
      <c r="E5786" s="1" t="str">
        <f t="shared" si="180"/>
        <v>2018</v>
      </c>
      <c r="F5786" s="1" t="str">
        <f t="shared" si="181"/>
        <v>May</v>
      </c>
      <c r="G5786" t="s">
        <v>39</v>
      </c>
      <c r="H5786" t="s">
        <v>118</v>
      </c>
      <c r="I5786">
        <v>0</v>
      </c>
      <c r="J5786">
        <v>0</v>
      </c>
      <c r="K5786">
        <v>0.28999999999999998</v>
      </c>
      <c r="L5786">
        <v>0.02</v>
      </c>
      <c r="M5786">
        <v>0.31</v>
      </c>
    </row>
    <row r="5787" spans="1:19" x14ac:dyDescent="0.2">
      <c r="A5787" t="s">
        <v>3349</v>
      </c>
      <c r="B5787" t="s">
        <v>17</v>
      </c>
      <c r="C5787">
        <v>2008</v>
      </c>
      <c r="D5787" s="1" t="d">
        <v>2014-10-15</v>
      </c>
      <c r="E5787" s="1" t="str">
        <f t="shared" si="180"/>
        <v>2014</v>
      </c>
      <c r="F5787" s="1" t="str">
        <f t="shared" si="181"/>
        <v>Oct</v>
      </c>
      <c r="G5787" t="s">
        <v>50</v>
      </c>
      <c r="H5787" t="s">
        <v>151</v>
      </c>
      <c r="I5787">
        <v>0.28000000000000003</v>
      </c>
      <c r="J5787">
        <v>0.01</v>
      </c>
      <c r="K5787">
        <v>0</v>
      </c>
      <c r="L5787">
        <v>0.02</v>
      </c>
      <c r="M5787">
        <v>0.31</v>
      </c>
      <c r="N5787">
        <v>46</v>
      </c>
      <c r="O5787">
        <v>21</v>
      </c>
      <c r="P5787" t="s">
        <v>203</v>
      </c>
      <c r="R5787" t="s">
        <v>690</v>
      </c>
      <c r="S5787" t="s">
        <v>88</v>
      </c>
    </row>
    <row r="5788" spans="1:19" x14ac:dyDescent="0.2">
      <c r="A5788" t="s">
        <v>1762</v>
      </c>
      <c r="B5788" t="s">
        <v>189</v>
      </c>
      <c r="C5788">
        <v>2002</v>
      </c>
      <c r="D5788" s="1" t="d">
        <v>2016-01-29</v>
      </c>
      <c r="E5788" s="1" t="str">
        <f t="shared" si="180"/>
        <v>2016</v>
      </c>
      <c r="F5788" s="1" t="str">
        <f t="shared" si="181"/>
        <v>Jan</v>
      </c>
      <c r="G5788" t="s">
        <v>24</v>
      </c>
      <c r="H5788" t="s">
        <v>134</v>
      </c>
      <c r="I5788">
        <v>0.24</v>
      </c>
      <c r="J5788">
        <v>0.06</v>
      </c>
      <c r="K5788">
        <v>0</v>
      </c>
      <c r="L5788">
        <v>0.01</v>
      </c>
      <c r="M5788">
        <v>0.31</v>
      </c>
      <c r="N5788">
        <v>85</v>
      </c>
      <c r="O5788">
        <v>12</v>
      </c>
      <c r="P5788">
        <v>6.6</v>
      </c>
      <c r="Q5788">
        <v>5</v>
      </c>
      <c r="R5788" t="s">
        <v>135</v>
      </c>
      <c r="S5788" t="s">
        <v>20</v>
      </c>
    </row>
    <row r="5789" spans="1:19" x14ac:dyDescent="0.2">
      <c r="A5789" t="s">
        <v>5079</v>
      </c>
      <c r="B5789" t="s">
        <v>159</v>
      </c>
      <c r="C5789">
        <v>2012</v>
      </c>
      <c r="D5789" s="1" t="d">
        <v>2006-02-25</v>
      </c>
      <c r="E5789" s="1" t="str">
        <f t="shared" si="180"/>
        <v>2006</v>
      </c>
      <c r="F5789" s="1" t="str">
        <f t="shared" si="181"/>
        <v>Feb</v>
      </c>
      <c r="G5789" t="s">
        <v>272</v>
      </c>
      <c r="H5789" t="s">
        <v>372</v>
      </c>
      <c r="I5789">
        <v>0</v>
      </c>
      <c r="J5789">
        <v>0</v>
      </c>
      <c r="K5789">
        <v>0.31</v>
      </c>
      <c r="L5789">
        <v>0</v>
      </c>
      <c r="M5789">
        <v>0.31</v>
      </c>
    </row>
    <row r="5790" spans="1:19" x14ac:dyDescent="0.2">
      <c r="A5790" t="s">
        <v>5073</v>
      </c>
      <c r="B5790" t="s">
        <v>79</v>
      </c>
      <c r="C5790">
        <v>2012</v>
      </c>
      <c r="D5790" s="1" t="d">
        <v>2017-08-26</v>
      </c>
      <c r="E5790" s="1" t="str">
        <f t="shared" si="180"/>
        <v>2017</v>
      </c>
      <c r="F5790" s="1" t="str">
        <f t="shared" si="181"/>
        <v>Aug</v>
      </c>
      <c r="G5790" t="s">
        <v>28</v>
      </c>
      <c r="H5790" t="s">
        <v>1921</v>
      </c>
      <c r="I5790">
        <v>0.13</v>
      </c>
      <c r="J5790">
        <v>0.02</v>
      </c>
      <c r="K5790">
        <v>0.14000000000000001</v>
      </c>
      <c r="L5790">
        <v>0.01</v>
      </c>
      <c r="M5790">
        <v>0.31</v>
      </c>
    </row>
    <row r="5791" spans="1:19" x14ac:dyDescent="0.2">
      <c r="A5791" t="s">
        <v>5080</v>
      </c>
      <c r="B5791" t="s">
        <v>32</v>
      </c>
      <c r="C5791">
        <v>2010</v>
      </c>
      <c r="D5791" s="1" t="d">
        <v>1992-05-14</v>
      </c>
      <c r="E5791" s="1" t="str">
        <f t="shared" si="180"/>
        <v>1992</v>
      </c>
      <c r="F5791" s="1" t="str">
        <f t="shared" si="181"/>
        <v>May</v>
      </c>
      <c r="G5791" t="s">
        <v>1</v>
      </c>
      <c r="H5791" t="s">
        <v>222</v>
      </c>
      <c r="I5791">
        <v>0.17</v>
      </c>
      <c r="J5791">
        <v>0.01</v>
      </c>
      <c r="K5791">
        <v>0.11</v>
      </c>
      <c r="L5791">
        <v>0.02</v>
      </c>
      <c r="M5791">
        <v>0.31</v>
      </c>
      <c r="N5791">
        <v>78</v>
      </c>
      <c r="O5791">
        <v>15</v>
      </c>
      <c r="P5791">
        <v>8.9</v>
      </c>
      <c r="Q5791">
        <v>39</v>
      </c>
      <c r="R5791" t="s">
        <v>5081</v>
      </c>
      <c r="S5791" t="s">
        <v>20</v>
      </c>
    </row>
    <row r="5792" spans="1:19" x14ac:dyDescent="0.2">
      <c r="A5792" t="s">
        <v>3978</v>
      </c>
      <c r="B5792" t="s">
        <v>49</v>
      </c>
      <c r="C5792">
        <v>2009</v>
      </c>
      <c r="D5792" s="1" t="d">
        <v>2001-08-24</v>
      </c>
      <c r="E5792" s="1" t="str">
        <f t="shared" si="180"/>
        <v>2001</v>
      </c>
      <c r="F5792" s="1" t="str">
        <f t="shared" si="181"/>
        <v>Aug</v>
      </c>
      <c r="G5792" t="s">
        <v>34</v>
      </c>
      <c r="H5792" t="s">
        <v>68</v>
      </c>
      <c r="I5792">
        <v>0</v>
      </c>
      <c r="J5792">
        <v>0.28000000000000003</v>
      </c>
      <c r="K5792">
        <v>0</v>
      </c>
      <c r="L5792">
        <v>0.03</v>
      </c>
      <c r="M5792">
        <v>0.31</v>
      </c>
    </row>
    <row r="5793" spans="1:19" x14ac:dyDescent="0.2">
      <c r="A5793" t="s">
        <v>5082</v>
      </c>
      <c r="B5793" t="s">
        <v>104</v>
      </c>
      <c r="C5793">
        <v>1998</v>
      </c>
      <c r="D5793" s="1" t="d">
        <v>2001-04-06</v>
      </c>
      <c r="E5793" s="1" t="str">
        <f t="shared" si="180"/>
        <v>2001</v>
      </c>
      <c r="F5793" s="1" t="str">
        <f t="shared" si="181"/>
        <v>Apr</v>
      </c>
      <c r="G5793" t="s">
        <v>18</v>
      </c>
      <c r="H5793" t="s">
        <v>68</v>
      </c>
      <c r="I5793">
        <v>0.17</v>
      </c>
      <c r="J5793">
        <v>0.12</v>
      </c>
      <c r="K5793">
        <v>0</v>
      </c>
      <c r="L5793">
        <v>0.02</v>
      </c>
      <c r="M5793">
        <v>0.31</v>
      </c>
    </row>
    <row r="5794" spans="1:19" x14ac:dyDescent="0.2">
      <c r="A5794" t="s">
        <v>1368</v>
      </c>
      <c r="B5794" t="s">
        <v>44</v>
      </c>
      <c r="C5794">
        <v>2012</v>
      </c>
      <c r="D5794" s="1" t="d">
        <v>1993-03-27</v>
      </c>
      <c r="E5794" s="1" t="str">
        <f t="shared" si="180"/>
        <v>1993</v>
      </c>
      <c r="F5794" s="1" t="str">
        <f t="shared" si="181"/>
        <v>Mar</v>
      </c>
      <c r="G5794" t="s">
        <v>18</v>
      </c>
      <c r="H5794" t="s">
        <v>234</v>
      </c>
      <c r="I5794">
        <v>0.08</v>
      </c>
      <c r="J5794">
        <v>0.2</v>
      </c>
      <c r="K5794">
        <v>0</v>
      </c>
      <c r="L5794">
        <v>0.03</v>
      </c>
      <c r="M5794">
        <v>0.31</v>
      </c>
      <c r="N5794">
        <v>82</v>
      </c>
      <c r="O5794">
        <v>33</v>
      </c>
      <c r="P5794">
        <v>6.9</v>
      </c>
      <c r="Q5794">
        <v>77</v>
      </c>
      <c r="R5794" t="s">
        <v>357</v>
      </c>
      <c r="S5794" t="s">
        <v>20</v>
      </c>
    </row>
    <row r="5795" spans="1:19" x14ac:dyDescent="0.2">
      <c r="A5795" t="s">
        <v>5083</v>
      </c>
      <c r="B5795" t="s">
        <v>55</v>
      </c>
      <c r="C5795">
        <v>2002</v>
      </c>
      <c r="D5795" s="1" t="d">
        <v>2019-02-24</v>
      </c>
      <c r="E5795" s="1" t="str">
        <f t="shared" si="180"/>
        <v>2019</v>
      </c>
      <c r="F5795" s="1" t="str">
        <f t="shared" si="181"/>
        <v>Feb</v>
      </c>
      <c r="G5795" t="s">
        <v>24</v>
      </c>
      <c r="H5795" t="s">
        <v>254</v>
      </c>
      <c r="I5795">
        <v>0.15</v>
      </c>
      <c r="J5795">
        <v>0.12</v>
      </c>
      <c r="K5795">
        <v>0</v>
      </c>
      <c r="L5795">
        <v>0.04</v>
      </c>
      <c r="M5795">
        <v>0.31</v>
      </c>
      <c r="N5795">
        <v>73</v>
      </c>
      <c r="O5795">
        <v>34</v>
      </c>
      <c r="P5795">
        <v>8.5</v>
      </c>
      <c r="Q5795">
        <v>11</v>
      </c>
      <c r="R5795" t="s">
        <v>807</v>
      </c>
      <c r="S5795" t="s">
        <v>20</v>
      </c>
    </row>
    <row r="5796" spans="1:19" x14ac:dyDescent="0.2">
      <c r="A5796" t="s">
        <v>5084</v>
      </c>
      <c r="B5796" t="s">
        <v>32</v>
      </c>
      <c r="C5796">
        <v>2010</v>
      </c>
      <c r="D5796" s="1" t="d">
        <v>1990-05-15</v>
      </c>
      <c r="E5796" s="1" t="str">
        <f t="shared" si="180"/>
        <v>1990</v>
      </c>
      <c r="F5796" s="1" t="str">
        <f t="shared" si="181"/>
        <v>May</v>
      </c>
      <c r="G5796" t="s">
        <v>272</v>
      </c>
      <c r="H5796" t="s">
        <v>234</v>
      </c>
      <c r="I5796">
        <v>0.18</v>
      </c>
      <c r="J5796">
        <v>0.01</v>
      </c>
      <c r="K5796">
        <v>0.09</v>
      </c>
      <c r="L5796">
        <v>0.02</v>
      </c>
      <c r="M5796">
        <v>0.31</v>
      </c>
    </row>
    <row r="5797" spans="1:19" x14ac:dyDescent="0.2">
      <c r="A5797" t="s">
        <v>5085</v>
      </c>
      <c r="B5797" t="s">
        <v>55</v>
      </c>
      <c r="C5797">
        <v>2001</v>
      </c>
      <c r="D5797" s="1" t="d">
        <v>2003-01-03</v>
      </c>
      <c r="E5797" s="1" t="str">
        <f t="shared" si="180"/>
        <v>2003</v>
      </c>
      <c r="F5797" s="1" t="str">
        <f t="shared" si="181"/>
        <v>Jan</v>
      </c>
      <c r="G5797" t="s">
        <v>18</v>
      </c>
      <c r="H5797" t="s">
        <v>68</v>
      </c>
      <c r="I5797">
        <v>0.15</v>
      </c>
      <c r="J5797">
        <v>0.12</v>
      </c>
      <c r="K5797">
        <v>0</v>
      </c>
      <c r="L5797">
        <v>0.04</v>
      </c>
      <c r="M5797">
        <v>0.31</v>
      </c>
      <c r="N5797">
        <v>52</v>
      </c>
      <c r="O5797">
        <v>14</v>
      </c>
      <c r="P5797">
        <v>6.5</v>
      </c>
      <c r="Q5797">
        <v>8</v>
      </c>
      <c r="R5797" t="s">
        <v>2144</v>
      </c>
      <c r="S5797" t="s">
        <v>20</v>
      </c>
    </row>
    <row r="5798" spans="1:19" x14ac:dyDescent="0.2">
      <c r="A5798" t="s">
        <v>5086</v>
      </c>
      <c r="B5798" t="s">
        <v>104</v>
      </c>
      <c r="C5798">
        <v>1998</v>
      </c>
      <c r="D5798" s="1" t="d">
        <v>2006-01-15</v>
      </c>
      <c r="E5798" s="1" t="str">
        <f t="shared" si="180"/>
        <v>2006</v>
      </c>
      <c r="F5798" s="1" t="str">
        <f t="shared" si="181"/>
        <v>Jan</v>
      </c>
      <c r="G5798" t="s">
        <v>34</v>
      </c>
      <c r="H5798" t="s">
        <v>523</v>
      </c>
      <c r="I5798">
        <v>0.17</v>
      </c>
      <c r="J5798">
        <v>0.12</v>
      </c>
      <c r="K5798">
        <v>0</v>
      </c>
      <c r="L5798">
        <v>0.02</v>
      </c>
      <c r="M5798">
        <v>0.31</v>
      </c>
    </row>
    <row r="5799" spans="1:19" x14ac:dyDescent="0.2">
      <c r="A5799" t="s">
        <v>5087</v>
      </c>
      <c r="B5799" t="s">
        <v>17</v>
      </c>
      <c r="C5799">
        <v>2009</v>
      </c>
      <c r="D5799" s="1" t="d">
        <v>2005-04-24</v>
      </c>
      <c r="E5799" s="1" t="str">
        <f t="shared" si="180"/>
        <v>2005</v>
      </c>
      <c r="F5799" s="1" t="str">
        <f t="shared" si="181"/>
        <v>Apr</v>
      </c>
      <c r="G5799" t="s">
        <v>18</v>
      </c>
      <c r="H5799" t="s">
        <v>1209</v>
      </c>
      <c r="I5799">
        <v>0.28000000000000003</v>
      </c>
      <c r="J5799">
        <v>0</v>
      </c>
      <c r="K5799">
        <v>0</v>
      </c>
      <c r="L5799">
        <v>0.02</v>
      </c>
      <c r="M5799">
        <v>0.31</v>
      </c>
      <c r="P5799">
        <v>7.8</v>
      </c>
      <c r="Q5799">
        <v>4</v>
      </c>
      <c r="R5799" t="s">
        <v>3181</v>
      </c>
      <c r="S5799" t="s">
        <v>88</v>
      </c>
    </row>
    <row r="5800" spans="1:19" x14ac:dyDescent="0.2">
      <c r="A5800" t="s">
        <v>5088</v>
      </c>
      <c r="B5800" t="s">
        <v>55</v>
      </c>
      <c r="C5800">
        <v>2001</v>
      </c>
      <c r="D5800" s="1" t="d">
        <v>2021-02-03</v>
      </c>
      <c r="E5800" s="1" t="str">
        <f t="shared" si="180"/>
        <v>2021</v>
      </c>
      <c r="F5800" s="1" t="str">
        <f t="shared" si="181"/>
        <v>Feb</v>
      </c>
      <c r="G5800" t="s">
        <v>34</v>
      </c>
      <c r="H5800" t="s">
        <v>5089</v>
      </c>
      <c r="I5800">
        <v>0.15</v>
      </c>
      <c r="J5800">
        <v>0.12</v>
      </c>
      <c r="K5800">
        <v>0</v>
      </c>
      <c r="L5800">
        <v>0.04</v>
      </c>
      <c r="M5800">
        <v>0.31</v>
      </c>
      <c r="P5800" t="s">
        <v>203</v>
      </c>
      <c r="R5800" t="s">
        <v>5089</v>
      </c>
      <c r="S5800" t="s">
        <v>20</v>
      </c>
    </row>
    <row r="5801" spans="1:19" x14ac:dyDescent="0.2">
      <c r="A5801" t="s">
        <v>5090</v>
      </c>
      <c r="B5801">
        <v>2600</v>
      </c>
      <c r="C5801" t="s">
        <v>286</v>
      </c>
      <c r="D5801" s="1" t="d">
        <v>2020-02-08</v>
      </c>
      <c r="E5801" s="1" t="str">
        <f t="shared" si="180"/>
        <v>2020</v>
      </c>
      <c r="F5801" s="1" t="str">
        <f t="shared" si="181"/>
        <v>Feb</v>
      </c>
      <c r="G5801" t="s">
        <v>50</v>
      </c>
      <c r="H5801" t="s">
        <v>155</v>
      </c>
      <c r="I5801">
        <v>0.28999999999999998</v>
      </c>
      <c r="J5801">
        <v>0.02</v>
      </c>
      <c r="K5801">
        <v>0</v>
      </c>
      <c r="L5801">
        <v>0</v>
      </c>
      <c r="M5801">
        <v>0.31</v>
      </c>
    </row>
    <row r="5802" spans="1:19" x14ac:dyDescent="0.2">
      <c r="A5802" t="s">
        <v>5091</v>
      </c>
      <c r="B5802" t="s">
        <v>57</v>
      </c>
      <c r="C5802">
        <v>1993</v>
      </c>
      <c r="D5802" s="1" t="d">
        <v>2016-02-16</v>
      </c>
      <c r="E5802" s="1" t="str">
        <f t="shared" si="180"/>
        <v>2016</v>
      </c>
      <c r="F5802" s="1" t="str">
        <f t="shared" si="181"/>
        <v>Feb</v>
      </c>
      <c r="G5802" t="s">
        <v>1</v>
      </c>
      <c r="H5802" t="s">
        <v>234</v>
      </c>
      <c r="I5802">
        <v>0</v>
      </c>
      <c r="J5802">
        <v>0</v>
      </c>
      <c r="K5802">
        <v>0.31</v>
      </c>
      <c r="L5802">
        <v>0</v>
      </c>
      <c r="M5802">
        <v>0.31</v>
      </c>
    </row>
    <row r="5803" spans="1:19" x14ac:dyDescent="0.2">
      <c r="A5803" t="s">
        <v>5092</v>
      </c>
      <c r="B5803" t="s">
        <v>17</v>
      </c>
      <c r="C5803">
        <v>2008</v>
      </c>
      <c r="D5803" s="1" t="d">
        <v>2009-01-02</v>
      </c>
      <c r="E5803" s="1" t="str">
        <f t="shared" si="180"/>
        <v>2009</v>
      </c>
      <c r="F5803" s="1" t="str">
        <f t="shared" si="181"/>
        <v>Jan</v>
      </c>
      <c r="G5803" t="s">
        <v>34</v>
      </c>
      <c r="H5803" t="s">
        <v>71</v>
      </c>
      <c r="I5803">
        <v>0.28000000000000003</v>
      </c>
      <c r="J5803">
        <v>0</v>
      </c>
      <c r="K5803">
        <v>0</v>
      </c>
      <c r="L5803">
        <v>0.02</v>
      </c>
      <c r="M5803">
        <v>0.31</v>
      </c>
    </row>
    <row r="5804" spans="1:19" x14ac:dyDescent="0.2">
      <c r="A5804" t="s">
        <v>5093</v>
      </c>
      <c r="B5804">
        <v>2600</v>
      </c>
      <c r="C5804">
        <v>1981</v>
      </c>
      <c r="D5804" s="1" t="d">
        <v>1996-05-20</v>
      </c>
      <c r="E5804" s="1" t="str">
        <f t="shared" si="180"/>
        <v>1996</v>
      </c>
      <c r="F5804" s="1" t="str">
        <f t="shared" si="181"/>
        <v>May</v>
      </c>
      <c r="G5804" t="s">
        <v>50</v>
      </c>
      <c r="H5804" t="s">
        <v>2944</v>
      </c>
      <c r="I5804">
        <v>0.28999999999999998</v>
      </c>
      <c r="J5804">
        <v>0.02</v>
      </c>
      <c r="K5804">
        <v>0</v>
      </c>
      <c r="L5804">
        <v>0</v>
      </c>
      <c r="M5804">
        <v>0.31</v>
      </c>
    </row>
    <row r="5805" spans="1:19" x14ac:dyDescent="0.2">
      <c r="A5805" t="s">
        <v>5094</v>
      </c>
      <c r="B5805" t="s">
        <v>104</v>
      </c>
      <c r="C5805">
        <v>1999</v>
      </c>
      <c r="D5805" s="1" t="d">
        <v>1995-07-08</v>
      </c>
      <c r="E5805" s="1" t="str">
        <f t="shared" si="180"/>
        <v>1995</v>
      </c>
      <c r="F5805" s="1" t="str">
        <f t="shared" si="181"/>
        <v>Jul</v>
      </c>
      <c r="G5805" t="s">
        <v>1</v>
      </c>
      <c r="H5805" t="s">
        <v>226</v>
      </c>
      <c r="I5805">
        <v>0.17</v>
      </c>
      <c r="J5805">
        <v>0.12</v>
      </c>
      <c r="K5805">
        <v>0</v>
      </c>
      <c r="L5805">
        <v>0.02</v>
      </c>
      <c r="M5805">
        <v>0.31</v>
      </c>
    </row>
    <row r="5806" spans="1:19" x14ac:dyDescent="0.2">
      <c r="A5806" t="s">
        <v>5095</v>
      </c>
      <c r="B5806" t="s">
        <v>55</v>
      </c>
      <c r="C5806">
        <v>2002</v>
      </c>
      <c r="D5806" s="1" t="d">
        <v>2004-03-08</v>
      </c>
      <c r="E5806" s="1" t="str">
        <f t="shared" si="180"/>
        <v>2004</v>
      </c>
      <c r="F5806" s="1" t="str">
        <f t="shared" si="181"/>
        <v>Mar</v>
      </c>
      <c r="G5806" t="s">
        <v>50</v>
      </c>
      <c r="H5806" t="s">
        <v>71</v>
      </c>
      <c r="I5806">
        <v>0.15</v>
      </c>
      <c r="J5806">
        <v>0.12</v>
      </c>
      <c r="K5806">
        <v>0</v>
      </c>
      <c r="L5806">
        <v>0.04</v>
      </c>
      <c r="M5806">
        <v>0.31</v>
      </c>
      <c r="N5806">
        <v>49</v>
      </c>
      <c r="O5806">
        <v>21</v>
      </c>
      <c r="P5806">
        <v>6.1</v>
      </c>
      <c r="Q5806">
        <v>14</v>
      </c>
      <c r="R5806" t="s">
        <v>5096</v>
      </c>
      <c r="S5806" t="s">
        <v>53</v>
      </c>
    </row>
    <row r="5807" spans="1:19" x14ac:dyDescent="0.2">
      <c r="A5807" t="s">
        <v>5097</v>
      </c>
      <c r="B5807" t="s">
        <v>17</v>
      </c>
      <c r="C5807">
        <v>2008</v>
      </c>
      <c r="D5807" s="1" t="d">
        <v>2008-10-09</v>
      </c>
      <c r="E5807" s="1" t="str">
        <f t="shared" si="180"/>
        <v>2008</v>
      </c>
      <c r="F5807" s="1" t="str">
        <f t="shared" si="181"/>
        <v>Oct</v>
      </c>
      <c r="G5807" t="s">
        <v>34</v>
      </c>
      <c r="H5807" t="s">
        <v>1642</v>
      </c>
      <c r="I5807">
        <v>0.28000000000000003</v>
      </c>
      <c r="J5807">
        <v>0</v>
      </c>
      <c r="K5807">
        <v>0</v>
      </c>
      <c r="L5807">
        <v>0.02</v>
      </c>
      <c r="M5807">
        <v>0.31</v>
      </c>
      <c r="N5807">
        <v>26</v>
      </c>
      <c r="O5807">
        <v>6</v>
      </c>
      <c r="P5807" t="s">
        <v>203</v>
      </c>
      <c r="R5807" t="s">
        <v>4042</v>
      </c>
      <c r="S5807" t="s">
        <v>112</v>
      </c>
    </row>
    <row r="5808" spans="1:19" x14ac:dyDescent="0.2">
      <c r="A5808" t="s">
        <v>5098</v>
      </c>
      <c r="B5808" t="s">
        <v>32</v>
      </c>
      <c r="C5808">
        <v>2009</v>
      </c>
      <c r="D5808" s="1" t="d">
        <v>1990-09-17</v>
      </c>
      <c r="E5808" s="1" t="str">
        <f t="shared" si="180"/>
        <v>1990</v>
      </c>
      <c r="F5808" s="1" t="str">
        <f t="shared" si="181"/>
        <v>Sep</v>
      </c>
      <c r="G5808" t="s">
        <v>34</v>
      </c>
      <c r="H5808" t="s">
        <v>4341</v>
      </c>
      <c r="I5808">
        <v>0.28999999999999998</v>
      </c>
      <c r="J5808">
        <v>0</v>
      </c>
      <c r="K5808">
        <v>0</v>
      </c>
      <c r="L5808">
        <v>0.02</v>
      </c>
      <c r="M5808">
        <v>0.31</v>
      </c>
    </row>
    <row r="5809" spans="1:19" x14ac:dyDescent="0.2">
      <c r="A5809" t="s">
        <v>4204</v>
      </c>
      <c r="B5809" t="s">
        <v>44</v>
      </c>
      <c r="C5809">
        <v>2010</v>
      </c>
      <c r="D5809" s="1" t="d">
        <v>1996-12-01</v>
      </c>
      <c r="E5809" s="1" t="str">
        <f t="shared" si="180"/>
        <v>1996</v>
      </c>
      <c r="F5809" s="1" t="str">
        <f t="shared" si="181"/>
        <v>Dec</v>
      </c>
      <c r="G5809" t="s">
        <v>50</v>
      </c>
      <c r="H5809" t="s">
        <v>568</v>
      </c>
      <c r="I5809">
        <v>0.24</v>
      </c>
      <c r="J5809">
        <v>0.05</v>
      </c>
      <c r="K5809">
        <v>0</v>
      </c>
      <c r="L5809">
        <v>0.02</v>
      </c>
      <c r="M5809">
        <v>0.31</v>
      </c>
      <c r="N5809">
        <v>58</v>
      </c>
      <c r="O5809">
        <v>51</v>
      </c>
      <c r="P5809">
        <v>6</v>
      </c>
      <c r="Q5809">
        <v>41</v>
      </c>
      <c r="R5809" t="s">
        <v>2709</v>
      </c>
      <c r="S5809" t="s">
        <v>88</v>
      </c>
    </row>
    <row r="5810" spans="1:19" x14ac:dyDescent="0.2">
      <c r="A5810" t="s">
        <v>5099</v>
      </c>
      <c r="B5810" t="s">
        <v>104</v>
      </c>
      <c r="C5810">
        <v>1999</v>
      </c>
      <c r="D5810" s="1" t="d">
        <v>2021-09-02</v>
      </c>
      <c r="E5810" s="1" t="str">
        <f t="shared" si="180"/>
        <v>2021</v>
      </c>
      <c r="F5810" s="1" t="str">
        <f t="shared" si="181"/>
        <v>Sep</v>
      </c>
      <c r="G5810" t="s">
        <v>34</v>
      </c>
      <c r="H5810" t="s">
        <v>71</v>
      </c>
      <c r="I5810">
        <v>0.17</v>
      </c>
      <c r="J5810">
        <v>0.12</v>
      </c>
      <c r="K5810">
        <v>0</v>
      </c>
      <c r="L5810">
        <v>0.02</v>
      </c>
      <c r="M5810">
        <v>0.31</v>
      </c>
    </row>
    <row r="5811" spans="1:19" x14ac:dyDescent="0.2">
      <c r="A5811" t="s">
        <v>5100</v>
      </c>
      <c r="B5811" t="s">
        <v>32</v>
      </c>
      <c r="C5811">
        <v>2006</v>
      </c>
      <c r="D5811" s="1" t="d">
        <v>1998-05-10</v>
      </c>
      <c r="E5811" s="1" t="str">
        <f t="shared" si="180"/>
        <v>1998</v>
      </c>
      <c r="F5811" s="1" t="str">
        <f t="shared" si="181"/>
        <v>May</v>
      </c>
      <c r="G5811" t="s">
        <v>30</v>
      </c>
      <c r="H5811" t="s">
        <v>111</v>
      </c>
      <c r="I5811">
        <v>0.28000000000000003</v>
      </c>
      <c r="J5811">
        <v>0</v>
      </c>
      <c r="K5811">
        <v>0</v>
      </c>
      <c r="L5811">
        <v>0.02</v>
      </c>
      <c r="M5811">
        <v>0.31</v>
      </c>
      <c r="P5811" t="s">
        <v>203</v>
      </c>
      <c r="R5811" t="s">
        <v>5101</v>
      </c>
      <c r="S5811" t="s">
        <v>20</v>
      </c>
    </row>
    <row r="5812" spans="1:19" x14ac:dyDescent="0.2">
      <c r="A5812" t="s">
        <v>5102</v>
      </c>
      <c r="B5812" t="s">
        <v>137</v>
      </c>
      <c r="C5812">
        <v>2002</v>
      </c>
      <c r="D5812" s="1" t="d">
        <v>2008-01-09</v>
      </c>
      <c r="E5812" s="1" t="str">
        <f t="shared" si="180"/>
        <v>2008</v>
      </c>
      <c r="F5812" s="1" t="str">
        <f t="shared" si="181"/>
        <v>Jan</v>
      </c>
      <c r="G5812" t="s">
        <v>86</v>
      </c>
      <c r="H5812" t="s">
        <v>274</v>
      </c>
      <c r="I5812">
        <v>0.23</v>
      </c>
      <c r="J5812">
        <v>7.0000000000000007E-2</v>
      </c>
      <c r="K5812">
        <v>0</v>
      </c>
      <c r="L5812">
        <v>0.01</v>
      </c>
      <c r="M5812">
        <v>0.31</v>
      </c>
      <c r="N5812">
        <v>32</v>
      </c>
      <c r="O5812">
        <v>24</v>
      </c>
      <c r="P5812">
        <v>2.4</v>
      </c>
      <c r="Q5812">
        <v>10</v>
      </c>
      <c r="R5812" t="s">
        <v>5103</v>
      </c>
      <c r="S5812" t="s">
        <v>88</v>
      </c>
    </row>
    <row r="5813" spans="1:19" x14ac:dyDescent="0.2">
      <c r="A5813" t="s">
        <v>5104</v>
      </c>
      <c r="B5813" t="s">
        <v>104</v>
      </c>
      <c r="C5813">
        <v>2000</v>
      </c>
      <c r="D5813" s="1" t="d">
        <v>2021-06-25</v>
      </c>
      <c r="E5813" s="1" t="str">
        <f t="shared" si="180"/>
        <v>2021</v>
      </c>
      <c r="F5813" s="1" t="str">
        <f t="shared" si="181"/>
        <v>Jun</v>
      </c>
      <c r="G5813" t="s">
        <v>30</v>
      </c>
      <c r="H5813" t="s">
        <v>1858</v>
      </c>
      <c r="I5813">
        <v>0.17</v>
      </c>
      <c r="J5813">
        <v>0.12</v>
      </c>
      <c r="K5813">
        <v>0</v>
      </c>
      <c r="L5813">
        <v>0.02</v>
      </c>
      <c r="M5813">
        <v>0.31</v>
      </c>
    </row>
    <row r="5814" spans="1:19" x14ac:dyDescent="0.2">
      <c r="A5814" t="s">
        <v>5105</v>
      </c>
      <c r="B5814" t="s">
        <v>64</v>
      </c>
      <c r="C5814">
        <v>2001</v>
      </c>
      <c r="D5814" s="1" t="d">
        <v>2010-08-15</v>
      </c>
      <c r="E5814" s="1" t="str">
        <f t="shared" si="180"/>
        <v>2010</v>
      </c>
      <c r="F5814" s="1" t="str">
        <f t="shared" si="181"/>
        <v>Aug</v>
      </c>
      <c r="G5814" t="s">
        <v>30</v>
      </c>
      <c r="H5814" t="s">
        <v>19</v>
      </c>
      <c r="I5814">
        <v>0</v>
      </c>
      <c r="J5814">
        <v>0</v>
      </c>
      <c r="K5814">
        <v>0.3</v>
      </c>
      <c r="L5814">
        <v>0.01</v>
      </c>
      <c r="M5814">
        <v>0.31</v>
      </c>
    </row>
    <row r="5815" spans="1:19" x14ac:dyDescent="0.2">
      <c r="A5815" t="s">
        <v>5106</v>
      </c>
      <c r="B5815" t="s">
        <v>104</v>
      </c>
      <c r="C5815">
        <v>2000</v>
      </c>
      <c r="D5815" s="1" t="d">
        <v>2021-11-20</v>
      </c>
      <c r="E5815" s="1" t="str">
        <f t="shared" si="180"/>
        <v>2021</v>
      </c>
      <c r="F5815" s="1" t="str">
        <f t="shared" si="181"/>
        <v>Nov</v>
      </c>
      <c r="G5815" t="s">
        <v>1</v>
      </c>
      <c r="H5815" t="s">
        <v>68</v>
      </c>
      <c r="I5815">
        <v>0.17</v>
      </c>
      <c r="J5815">
        <v>0.12</v>
      </c>
      <c r="K5815">
        <v>0</v>
      </c>
      <c r="L5815">
        <v>0.02</v>
      </c>
      <c r="M5815">
        <v>0.31</v>
      </c>
      <c r="N5815">
        <v>66</v>
      </c>
      <c r="O5815">
        <v>8</v>
      </c>
      <c r="P5815">
        <v>7.2</v>
      </c>
      <c r="Q5815">
        <v>6</v>
      </c>
      <c r="R5815" t="s">
        <v>5107</v>
      </c>
      <c r="S5815" t="s">
        <v>20</v>
      </c>
    </row>
    <row r="5816" spans="1:19" x14ac:dyDescent="0.2">
      <c r="A5816" t="s">
        <v>5108</v>
      </c>
      <c r="B5816" t="s">
        <v>49</v>
      </c>
      <c r="C5816">
        <v>2014</v>
      </c>
      <c r="D5816" s="1" t="d">
        <v>2011-02-25</v>
      </c>
      <c r="E5816" s="1" t="str">
        <f t="shared" si="180"/>
        <v>2011</v>
      </c>
      <c r="F5816" s="1" t="str">
        <f t="shared" si="181"/>
        <v>Feb</v>
      </c>
      <c r="G5816" t="s">
        <v>86</v>
      </c>
      <c r="H5816" t="s">
        <v>372</v>
      </c>
      <c r="I5816">
        <v>0.1</v>
      </c>
      <c r="J5816">
        <v>0.1</v>
      </c>
      <c r="K5816">
        <v>0.06</v>
      </c>
      <c r="L5816">
        <v>0.04</v>
      </c>
      <c r="M5816">
        <v>0.31</v>
      </c>
      <c r="N5816">
        <v>54</v>
      </c>
      <c r="O5816">
        <v>32</v>
      </c>
      <c r="P5816">
        <v>5.3</v>
      </c>
      <c r="Q5816">
        <v>103</v>
      </c>
      <c r="R5816" t="s">
        <v>5109</v>
      </c>
      <c r="S5816" t="s">
        <v>88</v>
      </c>
    </row>
    <row r="5817" spans="1:19" x14ac:dyDescent="0.2">
      <c r="A5817" t="s">
        <v>2574</v>
      </c>
      <c r="B5817" t="s">
        <v>75</v>
      </c>
      <c r="C5817">
        <v>2015</v>
      </c>
      <c r="D5817" s="1" t="d">
        <v>1992-02-17</v>
      </c>
      <c r="E5817" s="1" t="str">
        <f t="shared" si="180"/>
        <v>1992</v>
      </c>
      <c r="F5817" s="1" t="str">
        <f t="shared" si="181"/>
        <v>Feb</v>
      </c>
      <c r="G5817" t="s">
        <v>50</v>
      </c>
      <c r="H5817" t="s">
        <v>222</v>
      </c>
      <c r="I5817">
        <v>0.12</v>
      </c>
      <c r="J5817">
        <v>0.13</v>
      </c>
      <c r="K5817">
        <v>0</v>
      </c>
      <c r="L5817">
        <v>0.05</v>
      </c>
      <c r="M5817">
        <v>0.31</v>
      </c>
    </row>
    <row r="5818" spans="1:19" x14ac:dyDescent="0.2">
      <c r="A5818" t="s">
        <v>5110</v>
      </c>
      <c r="B5818" t="s">
        <v>55</v>
      </c>
      <c r="C5818">
        <v>2002</v>
      </c>
      <c r="D5818" s="1" t="d">
        <v>2021-03-20</v>
      </c>
      <c r="E5818" s="1" t="str">
        <f t="shared" si="180"/>
        <v>2021</v>
      </c>
      <c r="F5818" s="1" t="str">
        <f t="shared" si="181"/>
        <v>Mar</v>
      </c>
      <c r="G5818" t="s">
        <v>50</v>
      </c>
      <c r="H5818" t="s">
        <v>68</v>
      </c>
      <c r="I5818">
        <v>0.15</v>
      </c>
      <c r="J5818">
        <v>0.12</v>
      </c>
      <c r="K5818">
        <v>0</v>
      </c>
      <c r="L5818">
        <v>0.04</v>
      </c>
      <c r="M5818">
        <v>0.31</v>
      </c>
      <c r="N5818">
        <v>59</v>
      </c>
      <c r="O5818">
        <v>17</v>
      </c>
      <c r="P5818">
        <v>7.8</v>
      </c>
      <c r="Q5818">
        <v>4</v>
      </c>
      <c r="R5818" t="s">
        <v>1746</v>
      </c>
      <c r="S5818" t="s">
        <v>20</v>
      </c>
    </row>
    <row r="5819" spans="1:19" x14ac:dyDescent="0.2">
      <c r="A5819" t="s">
        <v>5111</v>
      </c>
      <c r="B5819" t="s">
        <v>57</v>
      </c>
      <c r="C5819">
        <v>1996</v>
      </c>
      <c r="D5819" s="1" t="d">
        <v>1988-03-27</v>
      </c>
      <c r="E5819" s="1" t="str">
        <f t="shared" si="180"/>
        <v>1988</v>
      </c>
      <c r="F5819" s="1" t="str">
        <f t="shared" si="181"/>
        <v>Mar</v>
      </c>
      <c r="G5819" t="s">
        <v>28</v>
      </c>
      <c r="H5819" t="s">
        <v>943</v>
      </c>
      <c r="I5819">
        <v>0</v>
      </c>
      <c r="J5819">
        <v>0</v>
      </c>
      <c r="K5819">
        <v>0.31</v>
      </c>
      <c r="L5819">
        <v>0</v>
      </c>
      <c r="M5819">
        <v>0.31</v>
      </c>
    </row>
    <row r="5820" spans="1:19" x14ac:dyDescent="0.2">
      <c r="A5820" t="s">
        <v>5112</v>
      </c>
      <c r="B5820" t="s">
        <v>57</v>
      </c>
      <c r="C5820">
        <v>1994</v>
      </c>
      <c r="D5820" s="1" t="d">
        <v>2014-03-01</v>
      </c>
      <c r="E5820" s="1" t="str">
        <f t="shared" si="180"/>
        <v>2014</v>
      </c>
      <c r="F5820" s="1" t="str">
        <f t="shared" si="181"/>
        <v>Mar</v>
      </c>
      <c r="G5820" t="s">
        <v>86</v>
      </c>
      <c r="H5820" t="s">
        <v>372</v>
      </c>
      <c r="I5820">
        <v>0</v>
      </c>
      <c r="J5820">
        <v>0</v>
      </c>
      <c r="K5820">
        <v>0.31</v>
      </c>
      <c r="L5820">
        <v>0</v>
      </c>
      <c r="M5820">
        <v>0.31</v>
      </c>
    </row>
    <row r="5821" spans="1:19" x14ac:dyDescent="0.2">
      <c r="A5821" t="s">
        <v>5113</v>
      </c>
      <c r="B5821" t="s">
        <v>55</v>
      </c>
      <c r="C5821">
        <v>2000</v>
      </c>
      <c r="D5821" s="1" t="d">
        <v>1999-04-18</v>
      </c>
      <c r="E5821" s="1" t="str">
        <f t="shared" si="180"/>
        <v>1999</v>
      </c>
      <c r="F5821" s="1" t="str">
        <f t="shared" si="181"/>
        <v>Apr</v>
      </c>
      <c r="G5821" t="s">
        <v>28</v>
      </c>
      <c r="H5821" t="s">
        <v>71</v>
      </c>
      <c r="I5821">
        <v>0.15</v>
      </c>
      <c r="J5821">
        <v>0.12</v>
      </c>
      <c r="K5821">
        <v>0</v>
      </c>
      <c r="L5821">
        <v>0.04</v>
      </c>
      <c r="M5821">
        <v>0.31</v>
      </c>
      <c r="N5821">
        <v>54</v>
      </c>
      <c r="O5821">
        <v>15</v>
      </c>
      <c r="P5821">
        <v>5.8</v>
      </c>
      <c r="Q5821">
        <v>8</v>
      </c>
      <c r="R5821" t="s">
        <v>5114</v>
      </c>
      <c r="S5821" t="s">
        <v>88</v>
      </c>
    </row>
    <row r="5822" spans="1:19" x14ac:dyDescent="0.2">
      <c r="A5822" t="s">
        <v>2771</v>
      </c>
      <c r="B5822" t="s">
        <v>159</v>
      </c>
      <c r="C5822">
        <v>2007</v>
      </c>
      <c r="D5822" s="1" t="d">
        <v>2009-11-20</v>
      </c>
      <c r="E5822" s="1" t="str">
        <f t="shared" si="180"/>
        <v>2009</v>
      </c>
      <c r="F5822" s="1" t="str">
        <f t="shared" si="181"/>
        <v>Nov</v>
      </c>
      <c r="G5822" t="s">
        <v>18</v>
      </c>
      <c r="H5822" t="s">
        <v>134</v>
      </c>
      <c r="I5822">
        <v>0.28000000000000003</v>
      </c>
      <c r="J5822">
        <v>0</v>
      </c>
      <c r="K5822">
        <v>0</v>
      </c>
      <c r="L5822">
        <v>0.02</v>
      </c>
      <c r="M5822">
        <v>0.31</v>
      </c>
      <c r="N5822">
        <v>73</v>
      </c>
      <c r="O5822">
        <v>11</v>
      </c>
      <c r="P5822">
        <v>6.2</v>
      </c>
      <c r="Q5822">
        <v>5</v>
      </c>
      <c r="R5822" t="s">
        <v>193</v>
      </c>
      <c r="S5822" t="s">
        <v>20</v>
      </c>
    </row>
    <row r="5823" spans="1:19" x14ac:dyDescent="0.2">
      <c r="A5823" t="s">
        <v>531</v>
      </c>
      <c r="B5823" t="s">
        <v>32</v>
      </c>
      <c r="C5823">
        <v>2005</v>
      </c>
      <c r="D5823" s="1" t="d">
        <v>2004-05-12</v>
      </c>
      <c r="E5823" s="1" t="str">
        <f t="shared" si="180"/>
        <v>2004</v>
      </c>
      <c r="F5823" s="1" t="str">
        <f t="shared" si="181"/>
        <v>May</v>
      </c>
      <c r="G5823" t="s">
        <v>50</v>
      </c>
      <c r="H5823" t="s">
        <v>111</v>
      </c>
      <c r="I5823">
        <v>0.25</v>
      </c>
      <c r="J5823">
        <v>0.03</v>
      </c>
      <c r="K5823">
        <v>0</v>
      </c>
      <c r="L5823">
        <v>0.02</v>
      </c>
      <c r="M5823">
        <v>0.3</v>
      </c>
      <c r="N5823">
        <v>73</v>
      </c>
      <c r="O5823">
        <v>22</v>
      </c>
      <c r="P5823">
        <v>7.8</v>
      </c>
      <c r="Q5823">
        <v>19</v>
      </c>
      <c r="R5823" t="s">
        <v>111</v>
      </c>
      <c r="S5823" t="s">
        <v>112</v>
      </c>
    </row>
    <row r="5824" spans="1:19" x14ac:dyDescent="0.2">
      <c r="A5824" t="s">
        <v>2763</v>
      </c>
      <c r="B5824" t="s">
        <v>64</v>
      </c>
      <c r="C5824">
        <v>2005</v>
      </c>
      <c r="D5824" s="1" t="d">
        <v>2016-03-02</v>
      </c>
      <c r="E5824" s="1" t="str">
        <f t="shared" si="180"/>
        <v>2016</v>
      </c>
      <c r="F5824" s="1" t="str">
        <f t="shared" si="181"/>
        <v>Mar</v>
      </c>
      <c r="G5824" t="s">
        <v>50</v>
      </c>
      <c r="H5824" t="s">
        <v>71</v>
      </c>
      <c r="I5824">
        <v>0.22</v>
      </c>
      <c r="J5824">
        <v>0.08</v>
      </c>
      <c r="K5824">
        <v>0</v>
      </c>
      <c r="L5824">
        <v>0.01</v>
      </c>
      <c r="M5824">
        <v>0.3</v>
      </c>
      <c r="N5824">
        <v>62</v>
      </c>
      <c r="O5824">
        <v>4</v>
      </c>
      <c r="P5824">
        <v>7.3</v>
      </c>
      <c r="Q5824">
        <v>12</v>
      </c>
      <c r="R5824" t="s">
        <v>339</v>
      </c>
      <c r="S5824" t="s">
        <v>112</v>
      </c>
    </row>
    <row r="5825" spans="1:19" x14ac:dyDescent="0.2">
      <c r="A5825" t="s">
        <v>5115</v>
      </c>
      <c r="B5825" t="s">
        <v>137</v>
      </c>
      <c r="C5825">
        <v>2003</v>
      </c>
      <c r="D5825" s="1" t="d">
        <v>2003-11-16</v>
      </c>
      <c r="E5825" s="1" t="str">
        <f t="shared" si="180"/>
        <v>2003</v>
      </c>
      <c r="F5825" s="1" t="str">
        <f t="shared" si="181"/>
        <v>Nov</v>
      </c>
      <c r="G5825" t="s">
        <v>24</v>
      </c>
      <c r="H5825" t="s">
        <v>45</v>
      </c>
      <c r="I5825">
        <v>0.23</v>
      </c>
      <c r="J5825">
        <v>7.0000000000000007E-2</v>
      </c>
      <c r="K5825">
        <v>0</v>
      </c>
      <c r="L5825">
        <v>0.01</v>
      </c>
      <c r="M5825">
        <v>0.3</v>
      </c>
      <c r="N5825">
        <v>76</v>
      </c>
      <c r="O5825">
        <v>41</v>
      </c>
      <c r="P5825">
        <v>8.3000000000000007</v>
      </c>
      <c r="Q5825">
        <v>30</v>
      </c>
      <c r="R5825" t="s">
        <v>2599</v>
      </c>
      <c r="S5825" t="s">
        <v>20</v>
      </c>
    </row>
    <row r="5826" spans="1:19" x14ac:dyDescent="0.2">
      <c r="A5826" t="s">
        <v>5116</v>
      </c>
      <c r="B5826" t="s">
        <v>64</v>
      </c>
      <c r="C5826">
        <v>2002</v>
      </c>
      <c r="D5826" s="1" t="d">
        <v>1996-08-06</v>
      </c>
      <c r="E5826" s="1" t="str">
        <f t="shared" si="180"/>
        <v>1996</v>
      </c>
      <c r="F5826" s="1" t="str">
        <f t="shared" si="181"/>
        <v>Aug</v>
      </c>
      <c r="G5826" t="s">
        <v>24</v>
      </c>
      <c r="H5826" t="s">
        <v>1595</v>
      </c>
      <c r="I5826">
        <v>0.22</v>
      </c>
      <c r="J5826">
        <v>0.08</v>
      </c>
      <c r="K5826">
        <v>0</v>
      </c>
      <c r="L5826">
        <v>0.01</v>
      </c>
      <c r="M5826">
        <v>0.3</v>
      </c>
      <c r="N5826">
        <v>27</v>
      </c>
      <c r="O5826">
        <v>5</v>
      </c>
      <c r="P5826">
        <v>8.9</v>
      </c>
      <c r="Q5826">
        <v>19</v>
      </c>
      <c r="R5826" t="s">
        <v>5117</v>
      </c>
      <c r="S5826" t="s">
        <v>20</v>
      </c>
    </row>
    <row r="5827" spans="1:19" x14ac:dyDescent="0.2">
      <c r="A5827" t="s">
        <v>5118</v>
      </c>
      <c r="B5827" t="s">
        <v>27</v>
      </c>
      <c r="C5827">
        <v>1995</v>
      </c>
      <c r="D5827" s="1" t="d">
        <v>2009-08-21</v>
      </c>
      <c r="E5827" s="1" t="str">
        <f t="shared" ref="E5827:E5890" si="182">TEXT(D5827,"yyyy")</f>
        <v>2009</v>
      </c>
      <c r="F5827" s="1" t="str">
        <f t="shared" ref="F5827:F5890" si="183">TEXT(D5827,"mmm")</f>
        <v>Aug</v>
      </c>
      <c r="G5827" t="s">
        <v>34</v>
      </c>
      <c r="H5827" t="s">
        <v>19</v>
      </c>
      <c r="I5827">
        <v>0</v>
      </c>
      <c r="J5827">
        <v>0</v>
      </c>
      <c r="K5827">
        <v>0.3</v>
      </c>
      <c r="L5827">
        <v>0</v>
      </c>
      <c r="M5827">
        <v>0.3</v>
      </c>
    </row>
    <row r="5828" spans="1:19" x14ac:dyDescent="0.2">
      <c r="A5828" t="s">
        <v>5119</v>
      </c>
      <c r="B5828" t="s">
        <v>32</v>
      </c>
      <c r="C5828">
        <v>2007</v>
      </c>
      <c r="D5828" s="1" t="d">
        <v>1994-06-18</v>
      </c>
      <c r="E5828" s="1" t="str">
        <f t="shared" si="182"/>
        <v>1994</v>
      </c>
      <c r="F5828" s="1" t="str">
        <f t="shared" si="183"/>
        <v>Jun</v>
      </c>
      <c r="G5828" t="s">
        <v>37</v>
      </c>
      <c r="H5828" t="s">
        <v>234</v>
      </c>
      <c r="I5828">
        <v>0.28000000000000003</v>
      </c>
      <c r="J5828">
        <v>0</v>
      </c>
      <c r="K5828">
        <v>0.01</v>
      </c>
      <c r="L5828">
        <v>0.02</v>
      </c>
      <c r="M5828">
        <v>0.3</v>
      </c>
      <c r="N5828">
        <v>83</v>
      </c>
      <c r="O5828">
        <v>38</v>
      </c>
      <c r="P5828">
        <v>8.4</v>
      </c>
      <c r="Q5828">
        <v>45</v>
      </c>
      <c r="R5828" t="s">
        <v>1444</v>
      </c>
      <c r="S5828" t="s">
        <v>88</v>
      </c>
    </row>
    <row r="5829" spans="1:19" x14ac:dyDescent="0.2">
      <c r="A5829" t="s">
        <v>5120</v>
      </c>
      <c r="B5829" t="s">
        <v>1043</v>
      </c>
      <c r="C5829">
        <v>1996</v>
      </c>
      <c r="D5829" s="1" t="d">
        <v>2006-01-27</v>
      </c>
      <c r="E5829" s="1" t="str">
        <f t="shared" si="182"/>
        <v>2006</v>
      </c>
      <c r="F5829" s="1" t="str">
        <f t="shared" si="183"/>
        <v>Jan</v>
      </c>
      <c r="G5829" t="s">
        <v>37</v>
      </c>
      <c r="H5829" t="s">
        <v>151</v>
      </c>
      <c r="I5829">
        <v>0</v>
      </c>
      <c r="J5829">
        <v>0</v>
      </c>
      <c r="K5829">
        <v>0.3</v>
      </c>
      <c r="L5829">
        <v>0</v>
      </c>
      <c r="M5829">
        <v>0.3</v>
      </c>
    </row>
    <row r="5830" spans="1:19" x14ac:dyDescent="0.2">
      <c r="A5830" t="s">
        <v>5121</v>
      </c>
      <c r="B5830" t="s">
        <v>104</v>
      </c>
      <c r="C5830">
        <v>1998</v>
      </c>
      <c r="D5830" s="1" t="d">
        <v>2017-04-04</v>
      </c>
      <c r="E5830" s="1" t="str">
        <f t="shared" si="182"/>
        <v>2017</v>
      </c>
      <c r="F5830" s="1" t="str">
        <f t="shared" si="183"/>
        <v>Apr</v>
      </c>
      <c r="G5830" t="s">
        <v>86</v>
      </c>
      <c r="H5830" t="s">
        <v>118</v>
      </c>
      <c r="I5830">
        <v>0.17</v>
      </c>
      <c r="J5830">
        <v>0.12</v>
      </c>
      <c r="K5830">
        <v>0</v>
      </c>
      <c r="L5830">
        <v>0.02</v>
      </c>
      <c r="M5830">
        <v>0.3</v>
      </c>
    </row>
    <row r="5831" spans="1:19" x14ac:dyDescent="0.2">
      <c r="A5831" t="s">
        <v>5122</v>
      </c>
      <c r="B5831" t="s">
        <v>159</v>
      </c>
      <c r="C5831">
        <v>2005</v>
      </c>
      <c r="D5831" s="1" t="d">
        <v>2010-09-26</v>
      </c>
      <c r="E5831" s="1" t="str">
        <f t="shared" si="182"/>
        <v>2010</v>
      </c>
      <c r="F5831" s="1" t="str">
        <f t="shared" si="183"/>
        <v>Sep</v>
      </c>
      <c r="G5831" t="s">
        <v>34</v>
      </c>
      <c r="H5831" t="s">
        <v>151</v>
      </c>
      <c r="I5831">
        <v>0</v>
      </c>
      <c r="J5831">
        <v>0</v>
      </c>
      <c r="K5831">
        <v>0.3</v>
      </c>
      <c r="L5831">
        <v>0</v>
      </c>
      <c r="M5831">
        <v>0.3</v>
      </c>
    </row>
    <row r="5832" spans="1:19" x14ac:dyDescent="0.2">
      <c r="A5832" t="s">
        <v>5123</v>
      </c>
      <c r="B5832" t="s">
        <v>64</v>
      </c>
      <c r="C5832">
        <v>2003</v>
      </c>
      <c r="D5832" s="1" t="d">
        <v>1989-02-27</v>
      </c>
      <c r="E5832" s="1" t="str">
        <f t="shared" si="182"/>
        <v>1989</v>
      </c>
      <c r="F5832" s="1" t="str">
        <f t="shared" si="183"/>
        <v>Feb</v>
      </c>
      <c r="G5832" t="s">
        <v>1</v>
      </c>
      <c r="H5832" t="s">
        <v>274</v>
      </c>
      <c r="I5832">
        <v>0.22</v>
      </c>
      <c r="J5832">
        <v>0.08</v>
      </c>
      <c r="K5832">
        <v>0</v>
      </c>
      <c r="L5832">
        <v>0.01</v>
      </c>
      <c r="M5832">
        <v>0.3</v>
      </c>
      <c r="N5832">
        <v>72</v>
      </c>
      <c r="O5832">
        <v>13</v>
      </c>
      <c r="P5832">
        <v>7.5</v>
      </c>
      <c r="Q5832">
        <v>15</v>
      </c>
      <c r="R5832" t="s">
        <v>412</v>
      </c>
      <c r="S5832" t="s">
        <v>20</v>
      </c>
    </row>
    <row r="5833" spans="1:19" x14ac:dyDescent="0.2">
      <c r="A5833" t="s">
        <v>3672</v>
      </c>
      <c r="B5833" t="s">
        <v>49</v>
      </c>
      <c r="C5833">
        <v>2009</v>
      </c>
      <c r="D5833" s="1" t="d">
        <v>1993-03-06</v>
      </c>
      <c r="E5833" s="1" t="str">
        <f t="shared" si="182"/>
        <v>1993</v>
      </c>
      <c r="F5833" s="1" t="str">
        <f t="shared" si="183"/>
        <v>Mar</v>
      </c>
      <c r="G5833" t="s">
        <v>50</v>
      </c>
      <c r="H5833" t="s">
        <v>71</v>
      </c>
      <c r="I5833">
        <v>0.21</v>
      </c>
      <c r="J5833">
        <v>0.05</v>
      </c>
      <c r="K5833">
        <v>0</v>
      </c>
      <c r="L5833">
        <v>0.04</v>
      </c>
      <c r="M5833">
        <v>0.3</v>
      </c>
      <c r="N5833">
        <v>66</v>
      </c>
      <c r="O5833">
        <v>18</v>
      </c>
      <c r="P5833">
        <v>4.5</v>
      </c>
      <c r="Q5833">
        <v>4</v>
      </c>
      <c r="R5833" t="s">
        <v>915</v>
      </c>
      <c r="S5833" t="s">
        <v>112</v>
      </c>
    </row>
    <row r="5834" spans="1:19" x14ac:dyDescent="0.2">
      <c r="A5834" t="s">
        <v>5124</v>
      </c>
      <c r="B5834" t="s">
        <v>104</v>
      </c>
      <c r="C5834">
        <v>2000</v>
      </c>
      <c r="D5834" s="1" t="d">
        <v>1997-11-24</v>
      </c>
      <c r="E5834" s="1" t="str">
        <f t="shared" si="182"/>
        <v>1997</v>
      </c>
      <c r="F5834" s="1" t="str">
        <f t="shared" si="183"/>
        <v>Nov</v>
      </c>
      <c r="G5834" t="s">
        <v>50</v>
      </c>
      <c r="H5834" t="s">
        <v>1656</v>
      </c>
      <c r="I5834">
        <v>0.17</v>
      </c>
      <c r="J5834">
        <v>0.12</v>
      </c>
      <c r="K5834">
        <v>0</v>
      </c>
      <c r="L5834">
        <v>0.02</v>
      </c>
      <c r="M5834">
        <v>0.3</v>
      </c>
    </row>
    <row r="5835" spans="1:19" x14ac:dyDescent="0.2">
      <c r="A5835" t="s">
        <v>5125</v>
      </c>
      <c r="B5835" t="s">
        <v>44</v>
      </c>
      <c r="C5835">
        <v>2011</v>
      </c>
      <c r="D5835" s="1" t="d">
        <v>2007-09-05</v>
      </c>
      <c r="E5835" s="1" t="str">
        <f t="shared" si="182"/>
        <v>2007</v>
      </c>
      <c r="F5835" s="1" t="str">
        <f t="shared" si="183"/>
        <v>Sep</v>
      </c>
      <c r="G5835" t="s">
        <v>24</v>
      </c>
      <c r="H5835" t="s">
        <v>71</v>
      </c>
      <c r="I5835">
        <v>0.28999999999999998</v>
      </c>
      <c r="J5835">
        <v>0</v>
      </c>
      <c r="K5835">
        <v>0</v>
      </c>
      <c r="L5835">
        <v>0.02</v>
      </c>
      <c r="M5835">
        <v>0.3</v>
      </c>
      <c r="N5835">
        <v>62</v>
      </c>
      <c r="O5835">
        <v>24</v>
      </c>
      <c r="P5835">
        <v>4.0999999999999996</v>
      </c>
      <c r="Q5835">
        <v>14</v>
      </c>
      <c r="R5835" t="s">
        <v>2467</v>
      </c>
      <c r="S5835" t="s">
        <v>20</v>
      </c>
    </row>
    <row r="5836" spans="1:19" x14ac:dyDescent="0.2">
      <c r="A5836" t="s">
        <v>5126</v>
      </c>
      <c r="B5836" t="s">
        <v>49</v>
      </c>
      <c r="C5836">
        <v>2013</v>
      </c>
      <c r="D5836" s="1" t="d">
        <v>2021-02-08</v>
      </c>
      <c r="E5836" s="1" t="str">
        <f t="shared" si="182"/>
        <v>2021</v>
      </c>
      <c r="F5836" s="1" t="str">
        <f t="shared" si="183"/>
        <v>Feb</v>
      </c>
      <c r="G5836" t="s">
        <v>86</v>
      </c>
      <c r="H5836" t="s">
        <v>2748</v>
      </c>
      <c r="I5836">
        <v>0.14000000000000001</v>
      </c>
      <c r="J5836">
        <v>0</v>
      </c>
      <c r="K5836">
        <v>0.14000000000000001</v>
      </c>
      <c r="L5836">
        <v>0.03</v>
      </c>
      <c r="M5836">
        <v>0.3</v>
      </c>
      <c r="N5836">
        <v>83</v>
      </c>
      <c r="O5836">
        <v>16</v>
      </c>
      <c r="P5836">
        <v>8.3000000000000007</v>
      </c>
      <c r="Q5836">
        <v>64</v>
      </c>
      <c r="R5836" t="s">
        <v>2748</v>
      </c>
      <c r="S5836" t="s">
        <v>88</v>
      </c>
    </row>
    <row r="5837" spans="1:19" x14ac:dyDescent="0.2">
      <c r="A5837" t="s">
        <v>5127</v>
      </c>
      <c r="B5837" t="s">
        <v>49</v>
      </c>
      <c r="C5837">
        <v>2012</v>
      </c>
      <c r="D5837" s="1" t="d">
        <v>2016-03-13</v>
      </c>
      <c r="E5837" s="1" t="str">
        <f t="shared" si="182"/>
        <v>2016</v>
      </c>
      <c r="F5837" s="1" t="str">
        <f t="shared" si="183"/>
        <v>Mar</v>
      </c>
      <c r="G5837" t="s">
        <v>272</v>
      </c>
      <c r="H5837" t="s">
        <v>372</v>
      </c>
      <c r="I5837">
        <v>0</v>
      </c>
      <c r="J5837">
        <v>0</v>
      </c>
      <c r="K5837">
        <v>0.3</v>
      </c>
      <c r="L5837">
        <v>0</v>
      </c>
      <c r="M5837">
        <v>0.3</v>
      </c>
    </row>
    <row r="5838" spans="1:19" x14ac:dyDescent="0.2">
      <c r="A5838" t="s">
        <v>5128</v>
      </c>
      <c r="B5838" t="s">
        <v>32</v>
      </c>
      <c r="C5838">
        <v>2006</v>
      </c>
      <c r="D5838" s="1" t="d">
        <v>1991-08-30</v>
      </c>
      <c r="E5838" s="1" t="str">
        <f t="shared" si="182"/>
        <v>1991</v>
      </c>
      <c r="F5838" s="1" t="str">
        <f t="shared" si="183"/>
        <v>Aug</v>
      </c>
      <c r="G5838" t="s">
        <v>86</v>
      </c>
      <c r="H5838" t="s">
        <v>372</v>
      </c>
      <c r="I5838">
        <v>0.3</v>
      </c>
      <c r="J5838">
        <v>0</v>
      </c>
      <c r="K5838">
        <v>0</v>
      </c>
      <c r="L5838">
        <v>0</v>
      </c>
      <c r="M5838">
        <v>0.3</v>
      </c>
    </row>
    <row r="5839" spans="1:19" x14ac:dyDescent="0.2">
      <c r="A5839" t="s">
        <v>2394</v>
      </c>
      <c r="B5839" t="s">
        <v>148</v>
      </c>
      <c r="C5839">
        <v>2012</v>
      </c>
      <c r="D5839" s="1" t="d">
        <v>2014-07-22</v>
      </c>
      <c r="E5839" s="1" t="str">
        <f t="shared" si="182"/>
        <v>2014</v>
      </c>
      <c r="F5839" s="1" t="str">
        <f t="shared" si="183"/>
        <v>Jul</v>
      </c>
      <c r="G5839" t="s">
        <v>28</v>
      </c>
      <c r="H5839" t="s">
        <v>134</v>
      </c>
      <c r="I5839">
        <v>0.14000000000000001</v>
      </c>
      <c r="J5839">
        <v>0.13</v>
      </c>
      <c r="K5839">
        <v>0</v>
      </c>
      <c r="L5839">
        <v>0.03</v>
      </c>
      <c r="M5839">
        <v>0.3</v>
      </c>
      <c r="N5839">
        <v>81</v>
      </c>
      <c r="O5839">
        <v>25</v>
      </c>
      <c r="P5839">
        <v>6.6</v>
      </c>
      <c r="Q5839">
        <v>1097</v>
      </c>
      <c r="R5839" t="s">
        <v>2395</v>
      </c>
      <c r="S5839" t="s">
        <v>53</v>
      </c>
    </row>
    <row r="5840" spans="1:19" x14ac:dyDescent="0.2">
      <c r="A5840" t="s">
        <v>5129</v>
      </c>
      <c r="B5840" t="s">
        <v>104</v>
      </c>
      <c r="C5840">
        <v>1995</v>
      </c>
      <c r="D5840" s="1" t="d">
        <v>1997-03-09</v>
      </c>
      <c r="E5840" s="1" t="str">
        <f t="shared" si="182"/>
        <v>1997</v>
      </c>
      <c r="F5840" s="1" t="str">
        <f t="shared" si="183"/>
        <v>Mar</v>
      </c>
      <c r="G5840" t="s">
        <v>1</v>
      </c>
      <c r="H5840" t="s">
        <v>68</v>
      </c>
      <c r="I5840">
        <v>0.05</v>
      </c>
      <c r="J5840">
        <v>0.03</v>
      </c>
      <c r="K5840">
        <v>0.21</v>
      </c>
      <c r="L5840">
        <v>0.02</v>
      </c>
      <c r="M5840">
        <v>0.3</v>
      </c>
    </row>
    <row r="5841" spans="1:19" x14ac:dyDescent="0.2">
      <c r="A5841" t="s">
        <v>5130</v>
      </c>
      <c r="B5841" t="s">
        <v>79</v>
      </c>
      <c r="C5841">
        <v>2016</v>
      </c>
      <c r="D5841" s="1" t="d">
        <v>2022-03-28</v>
      </c>
      <c r="E5841" s="1" t="str">
        <f t="shared" si="182"/>
        <v>2022</v>
      </c>
      <c r="F5841" s="1" t="str">
        <f t="shared" si="183"/>
        <v>Mar</v>
      </c>
      <c r="G5841" t="s">
        <v>34</v>
      </c>
      <c r="H5841" t="s">
        <v>19</v>
      </c>
      <c r="I5841">
        <v>0.08</v>
      </c>
      <c r="J5841">
        <v>0.13</v>
      </c>
      <c r="K5841">
        <v>0.08</v>
      </c>
      <c r="L5841">
        <v>0.02</v>
      </c>
      <c r="M5841">
        <v>0.3</v>
      </c>
      <c r="N5841">
        <v>68</v>
      </c>
      <c r="O5841">
        <v>37</v>
      </c>
      <c r="P5841">
        <v>6.8</v>
      </c>
      <c r="Q5841">
        <v>16</v>
      </c>
      <c r="R5841" t="s">
        <v>1050</v>
      </c>
      <c r="S5841" t="s">
        <v>20</v>
      </c>
    </row>
    <row r="5842" spans="1:19" x14ac:dyDescent="0.2">
      <c r="A5842" t="s">
        <v>5131</v>
      </c>
      <c r="B5842" t="s">
        <v>55</v>
      </c>
      <c r="C5842">
        <v>2005</v>
      </c>
      <c r="D5842" s="1" t="d">
        <v>2007-05-05</v>
      </c>
      <c r="E5842" s="1" t="str">
        <f t="shared" si="182"/>
        <v>2007</v>
      </c>
      <c r="F5842" s="1" t="str">
        <f t="shared" si="183"/>
        <v>May</v>
      </c>
      <c r="G5842" t="s">
        <v>34</v>
      </c>
      <c r="H5842" t="s">
        <v>234</v>
      </c>
      <c r="I5842">
        <v>0.15</v>
      </c>
      <c r="J5842">
        <v>0.12</v>
      </c>
      <c r="K5842">
        <v>0</v>
      </c>
      <c r="L5842">
        <v>0.04</v>
      </c>
      <c r="M5842">
        <v>0.3</v>
      </c>
      <c r="N5842">
        <v>78</v>
      </c>
      <c r="O5842">
        <v>25</v>
      </c>
      <c r="P5842" t="s">
        <v>203</v>
      </c>
      <c r="R5842" t="s">
        <v>300</v>
      </c>
      <c r="S5842" t="s">
        <v>112</v>
      </c>
    </row>
    <row r="5843" spans="1:19" x14ac:dyDescent="0.2">
      <c r="A5843" t="s">
        <v>2715</v>
      </c>
      <c r="B5843" t="s">
        <v>189</v>
      </c>
      <c r="C5843">
        <v>2002</v>
      </c>
      <c r="D5843" s="1" t="d">
        <v>2004-10-27</v>
      </c>
      <c r="E5843" s="1" t="str">
        <f t="shared" si="182"/>
        <v>2004</v>
      </c>
      <c r="F5843" s="1" t="str">
        <f t="shared" si="183"/>
        <v>Oct</v>
      </c>
      <c r="G5843" t="s">
        <v>24</v>
      </c>
      <c r="H5843" t="s">
        <v>523</v>
      </c>
      <c r="I5843">
        <v>0.23</v>
      </c>
      <c r="J5843">
        <v>0.06</v>
      </c>
      <c r="K5843">
        <v>0</v>
      </c>
      <c r="L5843">
        <v>0.01</v>
      </c>
      <c r="M5843">
        <v>0.3</v>
      </c>
      <c r="N5843">
        <v>78</v>
      </c>
      <c r="O5843">
        <v>18</v>
      </c>
      <c r="P5843">
        <v>7.9</v>
      </c>
      <c r="Q5843">
        <v>18</v>
      </c>
      <c r="R5843" t="s">
        <v>684</v>
      </c>
      <c r="S5843" t="s">
        <v>20</v>
      </c>
    </row>
    <row r="5844" spans="1:19" x14ac:dyDescent="0.2">
      <c r="A5844" t="s">
        <v>5132</v>
      </c>
      <c r="B5844" t="s">
        <v>64</v>
      </c>
      <c r="C5844">
        <v>2005</v>
      </c>
      <c r="D5844" s="1" t="d">
        <v>2016-03-26</v>
      </c>
      <c r="E5844" s="1" t="str">
        <f t="shared" si="182"/>
        <v>2016</v>
      </c>
      <c r="F5844" s="1" t="str">
        <f t="shared" si="183"/>
        <v>Mar</v>
      </c>
      <c r="G5844" t="s">
        <v>1</v>
      </c>
      <c r="H5844" t="s">
        <v>568</v>
      </c>
      <c r="I5844">
        <v>0.22</v>
      </c>
      <c r="J5844">
        <v>0.08</v>
      </c>
      <c r="K5844">
        <v>0</v>
      </c>
      <c r="L5844">
        <v>0.01</v>
      </c>
      <c r="M5844">
        <v>0.3</v>
      </c>
      <c r="N5844">
        <v>59</v>
      </c>
      <c r="O5844">
        <v>6</v>
      </c>
      <c r="P5844" t="s">
        <v>203</v>
      </c>
      <c r="R5844" t="s">
        <v>1788</v>
      </c>
      <c r="S5844" t="s">
        <v>20</v>
      </c>
    </row>
    <row r="5845" spans="1:19" x14ac:dyDescent="0.2">
      <c r="A5845" t="s">
        <v>5133</v>
      </c>
      <c r="B5845" t="s">
        <v>55</v>
      </c>
      <c r="C5845">
        <v>2003</v>
      </c>
      <c r="D5845" s="1" t="d">
        <v>1993-01-30</v>
      </c>
      <c r="E5845" s="1" t="str">
        <f t="shared" si="182"/>
        <v>1993</v>
      </c>
      <c r="F5845" s="1" t="str">
        <f t="shared" si="183"/>
        <v>Jan</v>
      </c>
      <c r="G5845" t="s">
        <v>50</v>
      </c>
      <c r="H5845" t="s">
        <v>222</v>
      </c>
      <c r="I5845">
        <v>0.15</v>
      </c>
      <c r="J5845">
        <v>0.12</v>
      </c>
      <c r="K5845">
        <v>0</v>
      </c>
      <c r="L5845">
        <v>0.04</v>
      </c>
      <c r="M5845">
        <v>0.3</v>
      </c>
      <c r="N5845">
        <v>65</v>
      </c>
      <c r="O5845">
        <v>34</v>
      </c>
      <c r="P5845">
        <v>8.1999999999999993</v>
      </c>
      <c r="Q5845">
        <v>58</v>
      </c>
      <c r="R5845" t="s">
        <v>222</v>
      </c>
      <c r="S5845" t="s">
        <v>88</v>
      </c>
    </row>
    <row r="5846" spans="1:19" x14ac:dyDescent="0.2">
      <c r="A5846" t="s">
        <v>5134</v>
      </c>
      <c r="B5846" t="s">
        <v>32</v>
      </c>
      <c r="C5846">
        <v>2009</v>
      </c>
      <c r="D5846" s="1" t="d">
        <v>1995-08-10</v>
      </c>
      <c r="E5846" s="1" t="str">
        <f t="shared" si="182"/>
        <v>1995</v>
      </c>
      <c r="F5846" s="1" t="str">
        <f t="shared" si="183"/>
        <v>Aug</v>
      </c>
      <c r="G5846" t="s">
        <v>30</v>
      </c>
      <c r="H5846" t="s">
        <v>151</v>
      </c>
      <c r="I5846">
        <v>0</v>
      </c>
      <c r="J5846">
        <v>0</v>
      </c>
      <c r="K5846">
        <v>0.3</v>
      </c>
      <c r="L5846">
        <v>0</v>
      </c>
      <c r="M5846">
        <v>0.3</v>
      </c>
    </row>
    <row r="5847" spans="1:19" x14ac:dyDescent="0.2">
      <c r="A5847" t="s">
        <v>4726</v>
      </c>
      <c r="B5847" t="s">
        <v>64</v>
      </c>
      <c r="C5847">
        <v>2005</v>
      </c>
      <c r="D5847" s="1" t="d">
        <v>1992-10-02</v>
      </c>
      <c r="E5847" s="1" t="str">
        <f t="shared" si="182"/>
        <v>1992</v>
      </c>
      <c r="F5847" s="1" t="str">
        <f t="shared" si="183"/>
        <v>Oct</v>
      </c>
      <c r="G5847" t="s">
        <v>101</v>
      </c>
      <c r="H5847" t="s">
        <v>1309</v>
      </c>
      <c r="I5847">
        <v>0.22</v>
      </c>
      <c r="J5847">
        <v>0.08</v>
      </c>
      <c r="K5847">
        <v>0</v>
      </c>
      <c r="L5847">
        <v>0.01</v>
      </c>
      <c r="M5847">
        <v>0.3</v>
      </c>
      <c r="N5847">
        <v>36</v>
      </c>
      <c r="O5847">
        <v>5</v>
      </c>
      <c r="P5847">
        <v>3.8</v>
      </c>
      <c r="Q5847">
        <v>6</v>
      </c>
      <c r="R5847" t="s">
        <v>4727</v>
      </c>
      <c r="S5847" t="s">
        <v>20</v>
      </c>
    </row>
    <row r="5848" spans="1:19" x14ac:dyDescent="0.2">
      <c r="A5848" t="s">
        <v>5135</v>
      </c>
      <c r="B5848" t="s">
        <v>55</v>
      </c>
      <c r="C5848">
        <v>2005</v>
      </c>
      <c r="D5848" s="1" t="d">
        <v>2016-09-02</v>
      </c>
      <c r="E5848" s="1" t="str">
        <f t="shared" si="182"/>
        <v>2016</v>
      </c>
      <c r="F5848" s="1" t="str">
        <f t="shared" si="183"/>
        <v>Sep</v>
      </c>
      <c r="G5848" t="s">
        <v>101</v>
      </c>
      <c r="H5848" t="s">
        <v>68</v>
      </c>
      <c r="I5848">
        <v>0.15</v>
      </c>
      <c r="J5848">
        <v>0.12</v>
      </c>
      <c r="K5848">
        <v>0</v>
      </c>
      <c r="L5848">
        <v>0.04</v>
      </c>
      <c r="M5848">
        <v>0.3</v>
      </c>
      <c r="N5848">
        <v>61</v>
      </c>
      <c r="O5848">
        <v>18</v>
      </c>
      <c r="P5848">
        <v>8.5</v>
      </c>
      <c r="Q5848">
        <v>30</v>
      </c>
      <c r="R5848" t="s">
        <v>4235</v>
      </c>
      <c r="S5848" t="s">
        <v>112</v>
      </c>
    </row>
    <row r="5849" spans="1:19" x14ac:dyDescent="0.2">
      <c r="A5849" t="s">
        <v>5136</v>
      </c>
      <c r="B5849" t="s">
        <v>1043</v>
      </c>
      <c r="C5849">
        <v>1995</v>
      </c>
      <c r="D5849" s="1" t="d">
        <v>2014-12-13</v>
      </c>
      <c r="E5849" s="1" t="str">
        <f t="shared" si="182"/>
        <v>2014</v>
      </c>
      <c r="F5849" s="1" t="str">
        <f t="shared" si="183"/>
        <v>Dec</v>
      </c>
      <c r="G5849" t="s">
        <v>28</v>
      </c>
      <c r="H5849" t="s">
        <v>151</v>
      </c>
      <c r="I5849">
        <v>0</v>
      </c>
      <c r="J5849">
        <v>0</v>
      </c>
      <c r="K5849">
        <v>0.3</v>
      </c>
      <c r="L5849">
        <v>0</v>
      </c>
      <c r="M5849">
        <v>0.3</v>
      </c>
    </row>
    <row r="5850" spans="1:19" x14ac:dyDescent="0.2">
      <c r="A5850" t="s">
        <v>1895</v>
      </c>
      <c r="B5850" t="s">
        <v>171</v>
      </c>
      <c r="C5850">
        <v>2016</v>
      </c>
      <c r="D5850" s="1" t="d">
        <v>1998-05-23</v>
      </c>
      <c r="E5850" s="1" t="str">
        <f t="shared" si="182"/>
        <v>1998</v>
      </c>
      <c r="F5850" s="1" t="str">
        <f t="shared" si="183"/>
        <v>May</v>
      </c>
      <c r="G5850" t="s">
        <v>86</v>
      </c>
      <c r="H5850" t="s">
        <v>372</v>
      </c>
      <c r="I5850">
        <v>0.21</v>
      </c>
      <c r="J5850">
        <v>7.0000000000000007E-2</v>
      </c>
      <c r="K5850">
        <v>0</v>
      </c>
      <c r="L5850">
        <v>0.03</v>
      </c>
      <c r="M5850">
        <v>0.3</v>
      </c>
      <c r="N5850">
        <v>81</v>
      </c>
      <c r="O5850">
        <v>11</v>
      </c>
      <c r="P5850">
        <v>8.5</v>
      </c>
      <c r="Q5850">
        <v>51</v>
      </c>
      <c r="R5850" t="s">
        <v>1678</v>
      </c>
      <c r="S5850" t="s">
        <v>88</v>
      </c>
    </row>
    <row r="5851" spans="1:19" x14ac:dyDescent="0.2">
      <c r="A5851" t="s">
        <v>5137</v>
      </c>
      <c r="B5851" t="s">
        <v>64</v>
      </c>
      <c r="C5851">
        <v>2006</v>
      </c>
      <c r="D5851" s="1" t="d">
        <v>2013-07-11</v>
      </c>
      <c r="E5851" s="1" t="str">
        <f t="shared" si="182"/>
        <v>2013</v>
      </c>
      <c r="F5851" s="1" t="str">
        <f t="shared" si="183"/>
        <v>Jul</v>
      </c>
      <c r="G5851" t="s">
        <v>34</v>
      </c>
      <c r="H5851" t="s">
        <v>19</v>
      </c>
      <c r="I5851">
        <v>0</v>
      </c>
      <c r="J5851">
        <v>0</v>
      </c>
      <c r="K5851">
        <v>0.3</v>
      </c>
      <c r="L5851">
        <v>0.01</v>
      </c>
      <c r="M5851">
        <v>0.3</v>
      </c>
    </row>
    <row r="5852" spans="1:19" x14ac:dyDescent="0.2">
      <c r="A5852" t="s">
        <v>5138</v>
      </c>
      <c r="B5852" t="s">
        <v>32</v>
      </c>
      <c r="C5852">
        <v>2007</v>
      </c>
      <c r="D5852" s="1" t="d">
        <v>2008-10-11</v>
      </c>
      <c r="E5852" s="1" t="str">
        <f t="shared" si="182"/>
        <v>2008</v>
      </c>
      <c r="F5852" s="1" t="str">
        <f t="shared" si="183"/>
        <v>Oct</v>
      </c>
      <c r="G5852" t="s">
        <v>272</v>
      </c>
      <c r="H5852" t="s">
        <v>1201</v>
      </c>
      <c r="I5852">
        <v>0</v>
      </c>
      <c r="J5852">
        <v>0</v>
      </c>
      <c r="K5852">
        <v>0.3</v>
      </c>
      <c r="L5852">
        <v>0</v>
      </c>
      <c r="M5852">
        <v>0.3</v>
      </c>
    </row>
    <row r="5853" spans="1:19" x14ac:dyDescent="0.2">
      <c r="A5853" t="s">
        <v>5139</v>
      </c>
      <c r="B5853" t="s">
        <v>104</v>
      </c>
      <c r="C5853">
        <v>1997</v>
      </c>
      <c r="D5853" s="1" t="d">
        <v>2002-02-28</v>
      </c>
      <c r="E5853" s="1" t="str">
        <f t="shared" si="182"/>
        <v>2002</v>
      </c>
      <c r="F5853" s="1" t="str">
        <f t="shared" si="183"/>
        <v>Feb</v>
      </c>
      <c r="G5853" t="s">
        <v>24</v>
      </c>
      <c r="H5853" t="s">
        <v>68</v>
      </c>
      <c r="I5853">
        <v>0.17</v>
      </c>
      <c r="J5853">
        <v>0.11</v>
      </c>
      <c r="K5853">
        <v>0</v>
      </c>
      <c r="L5853">
        <v>0.02</v>
      </c>
      <c r="M5853">
        <v>0.3</v>
      </c>
    </row>
    <row r="5854" spans="1:19" x14ac:dyDescent="0.2">
      <c r="A5854" t="s">
        <v>5140</v>
      </c>
      <c r="B5854" t="s">
        <v>32</v>
      </c>
      <c r="C5854">
        <v>2010</v>
      </c>
      <c r="D5854" s="1" t="d">
        <v>2003-10-28</v>
      </c>
      <c r="E5854" s="1" t="str">
        <f t="shared" si="182"/>
        <v>2003</v>
      </c>
      <c r="F5854" s="1" t="str">
        <f t="shared" si="183"/>
        <v>Oct</v>
      </c>
      <c r="G5854" t="s">
        <v>1</v>
      </c>
      <c r="H5854" t="s">
        <v>71</v>
      </c>
      <c r="I5854">
        <v>0.18</v>
      </c>
      <c r="J5854">
        <v>0.1</v>
      </c>
      <c r="K5854">
        <v>0</v>
      </c>
      <c r="L5854">
        <v>0.03</v>
      </c>
      <c r="M5854">
        <v>0.3</v>
      </c>
    </row>
    <row r="5855" spans="1:19" x14ac:dyDescent="0.2">
      <c r="A5855" t="s">
        <v>5141</v>
      </c>
      <c r="B5855" t="s">
        <v>75</v>
      </c>
      <c r="C5855">
        <v>2016</v>
      </c>
      <c r="D5855" s="1" t="d">
        <v>2022-09-22</v>
      </c>
      <c r="E5855" s="1" t="str">
        <f t="shared" si="182"/>
        <v>2022</v>
      </c>
      <c r="F5855" s="1" t="str">
        <f t="shared" si="183"/>
        <v>Sep</v>
      </c>
      <c r="G5855" t="s">
        <v>50</v>
      </c>
      <c r="H5855" t="s">
        <v>267</v>
      </c>
      <c r="I5855">
        <v>0.25</v>
      </c>
      <c r="J5855">
        <v>0</v>
      </c>
      <c r="K5855">
        <v>0</v>
      </c>
      <c r="L5855">
        <v>0.06</v>
      </c>
      <c r="M5855">
        <v>0.3</v>
      </c>
      <c r="N5855">
        <v>75</v>
      </c>
      <c r="O5855">
        <v>59</v>
      </c>
      <c r="P5855">
        <v>7.3</v>
      </c>
      <c r="Q5855">
        <v>89</v>
      </c>
      <c r="R5855" t="s">
        <v>268</v>
      </c>
      <c r="S5855" t="s">
        <v>53</v>
      </c>
    </row>
    <row r="5856" spans="1:19" x14ac:dyDescent="0.2">
      <c r="A5856" t="s">
        <v>5142</v>
      </c>
      <c r="B5856" t="s">
        <v>159</v>
      </c>
      <c r="C5856">
        <v>2006</v>
      </c>
      <c r="D5856" s="1" t="d">
        <v>2020-04-06</v>
      </c>
      <c r="E5856" s="1" t="str">
        <f t="shared" si="182"/>
        <v>2020</v>
      </c>
      <c r="F5856" s="1" t="str">
        <f t="shared" si="183"/>
        <v>Apr</v>
      </c>
      <c r="G5856" t="s">
        <v>30</v>
      </c>
      <c r="H5856" t="s">
        <v>568</v>
      </c>
      <c r="I5856">
        <v>0.12</v>
      </c>
      <c r="J5856">
        <v>0.12</v>
      </c>
      <c r="K5856">
        <v>0</v>
      </c>
      <c r="L5856">
        <v>7.0000000000000007E-2</v>
      </c>
      <c r="M5856">
        <v>0.3</v>
      </c>
    </row>
    <row r="5857" spans="1:19" x14ac:dyDescent="0.2">
      <c r="A5857" t="s">
        <v>5143</v>
      </c>
      <c r="B5857" t="s">
        <v>55</v>
      </c>
      <c r="C5857">
        <v>2006</v>
      </c>
      <c r="D5857" s="1" t="d">
        <v>1997-01-07</v>
      </c>
      <c r="E5857" s="1" t="str">
        <f t="shared" si="182"/>
        <v>1997</v>
      </c>
      <c r="F5857" s="1" t="str">
        <f t="shared" si="183"/>
        <v>Jan</v>
      </c>
      <c r="G5857" t="s">
        <v>101</v>
      </c>
      <c r="H5857" t="s">
        <v>68</v>
      </c>
      <c r="I5857">
        <v>0.15</v>
      </c>
      <c r="J5857">
        <v>0.12</v>
      </c>
      <c r="K5857">
        <v>0</v>
      </c>
      <c r="L5857">
        <v>0.04</v>
      </c>
      <c r="M5857">
        <v>0.3</v>
      </c>
      <c r="N5857">
        <v>62</v>
      </c>
      <c r="O5857">
        <v>53</v>
      </c>
      <c r="P5857">
        <v>8.1999999999999993</v>
      </c>
      <c r="Q5857">
        <v>40</v>
      </c>
      <c r="R5857" t="s">
        <v>5144</v>
      </c>
      <c r="S5857" t="s">
        <v>53</v>
      </c>
    </row>
    <row r="5858" spans="1:19" x14ac:dyDescent="0.2">
      <c r="A5858" t="s">
        <v>5145</v>
      </c>
      <c r="B5858" t="s">
        <v>104</v>
      </c>
      <c r="C5858" t="s">
        <v>286</v>
      </c>
      <c r="D5858" s="1" t="d">
        <v>2001-11-08</v>
      </c>
      <c r="E5858" s="1" t="str">
        <f t="shared" si="182"/>
        <v>2001</v>
      </c>
      <c r="F5858" s="1" t="str">
        <f t="shared" si="183"/>
        <v>Nov</v>
      </c>
      <c r="G5858" t="s">
        <v>24</v>
      </c>
      <c r="H5858" t="s">
        <v>1091</v>
      </c>
      <c r="I5858">
        <v>0.17</v>
      </c>
      <c r="J5858">
        <v>0.11</v>
      </c>
      <c r="K5858">
        <v>0</v>
      </c>
      <c r="L5858">
        <v>0.02</v>
      </c>
      <c r="M5858">
        <v>0.3</v>
      </c>
      <c r="N5858">
        <v>53</v>
      </c>
      <c r="O5858">
        <v>5</v>
      </c>
      <c r="P5858" t="s">
        <v>203</v>
      </c>
      <c r="R5858" t="s">
        <v>5146</v>
      </c>
      <c r="S5858" t="s">
        <v>20</v>
      </c>
    </row>
    <row r="5859" spans="1:19" x14ac:dyDescent="0.2">
      <c r="A5859" t="s">
        <v>5147</v>
      </c>
      <c r="B5859" t="s">
        <v>22</v>
      </c>
      <c r="C5859">
        <v>1990</v>
      </c>
      <c r="D5859" s="1" t="d">
        <v>1988-11-12</v>
      </c>
      <c r="E5859" s="1" t="str">
        <f t="shared" si="182"/>
        <v>1988</v>
      </c>
      <c r="F5859" s="1" t="str">
        <f t="shared" si="183"/>
        <v>Nov</v>
      </c>
      <c r="G5859" t="s">
        <v>18</v>
      </c>
      <c r="H5859" t="s">
        <v>372</v>
      </c>
      <c r="I5859">
        <v>0</v>
      </c>
      <c r="J5859">
        <v>0</v>
      </c>
      <c r="K5859">
        <v>0.3</v>
      </c>
      <c r="L5859">
        <v>0</v>
      </c>
      <c r="M5859">
        <v>0.3</v>
      </c>
    </row>
    <row r="5860" spans="1:19" x14ac:dyDescent="0.2">
      <c r="A5860" t="s">
        <v>1614</v>
      </c>
      <c r="B5860" t="s">
        <v>32</v>
      </c>
      <c r="C5860">
        <v>2005</v>
      </c>
      <c r="D5860" s="1" t="d">
        <v>2019-07-16</v>
      </c>
      <c r="E5860" s="1" t="str">
        <f t="shared" si="182"/>
        <v>2019</v>
      </c>
      <c r="F5860" s="1" t="str">
        <f t="shared" si="183"/>
        <v>Jul</v>
      </c>
      <c r="G5860" t="s">
        <v>1</v>
      </c>
      <c r="H5860" t="s">
        <v>71</v>
      </c>
      <c r="I5860">
        <v>0.25</v>
      </c>
      <c r="J5860">
        <v>0.03</v>
      </c>
      <c r="K5860">
        <v>0</v>
      </c>
      <c r="L5860">
        <v>0.02</v>
      </c>
      <c r="M5860">
        <v>0.3</v>
      </c>
    </row>
    <row r="5861" spans="1:19" x14ac:dyDescent="0.2">
      <c r="A5861" t="s">
        <v>4827</v>
      </c>
      <c r="B5861" t="s">
        <v>49</v>
      </c>
      <c r="C5861">
        <v>2011</v>
      </c>
      <c r="D5861" s="1" t="d">
        <v>2000-10-22</v>
      </c>
      <c r="E5861" s="1" t="str">
        <f t="shared" si="182"/>
        <v>2000</v>
      </c>
      <c r="F5861" s="1" t="str">
        <f t="shared" si="183"/>
        <v>Oct</v>
      </c>
      <c r="G5861" t="s">
        <v>86</v>
      </c>
      <c r="H5861" t="s">
        <v>1511</v>
      </c>
      <c r="I5861">
        <v>0.17</v>
      </c>
      <c r="J5861">
        <v>0.06</v>
      </c>
      <c r="K5861">
        <v>0.04</v>
      </c>
      <c r="L5861">
        <v>0.03</v>
      </c>
      <c r="M5861">
        <v>0.3</v>
      </c>
      <c r="N5861">
        <v>77</v>
      </c>
      <c r="O5861">
        <v>26</v>
      </c>
      <c r="P5861">
        <v>8.1999999999999993</v>
      </c>
      <c r="Q5861">
        <v>76</v>
      </c>
      <c r="R5861" t="s">
        <v>4828</v>
      </c>
      <c r="S5861" t="s">
        <v>88</v>
      </c>
    </row>
    <row r="5862" spans="1:19" x14ac:dyDescent="0.2">
      <c r="A5862" t="s">
        <v>2905</v>
      </c>
      <c r="B5862" t="s">
        <v>44</v>
      </c>
      <c r="C5862">
        <v>2014</v>
      </c>
      <c r="D5862" s="1" t="d">
        <v>1994-06-26</v>
      </c>
      <c r="E5862" s="1" t="str">
        <f t="shared" si="182"/>
        <v>1994</v>
      </c>
      <c r="F5862" s="1" t="str">
        <f t="shared" si="183"/>
        <v>Jun</v>
      </c>
      <c r="G5862" t="s">
        <v>37</v>
      </c>
      <c r="H5862" t="s">
        <v>202</v>
      </c>
      <c r="I5862">
        <v>0.16</v>
      </c>
      <c r="J5862">
        <v>0.12</v>
      </c>
      <c r="K5862">
        <v>0</v>
      </c>
      <c r="L5862">
        <v>0.03</v>
      </c>
      <c r="M5862">
        <v>0.3</v>
      </c>
      <c r="P5862">
        <v>6.6</v>
      </c>
      <c r="Q5862">
        <v>26</v>
      </c>
      <c r="R5862" t="s">
        <v>1235</v>
      </c>
      <c r="S5862" t="s">
        <v>53</v>
      </c>
    </row>
    <row r="5863" spans="1:19" x14ac:dyDescent="0.2">
      <c r="A5863" t="s">
        <v>5148</v>
      </c>
      <c r="B5863" t="s">
        <v>55</v>
      </c>
      <c r="C5863">
        <v>2007</v>
      </c>
      <c r="D5863" s="1" t="d">
        <v>2013-01-19</v>
      </c>
      <c r="E5863" s="1" t="str">
        <f t="shared" si="182"/>
        <v>2013</v>
      </c>
      <c r="F5863" s="1" t="str">
        <f t="shared" si="183"/>
        <v>Jan</v>
      </c>
      <c r="G5863" t="s">
        <v>272</v>
      </c>
      <c r="H5863" t="s">
        <v>1201</v>
      </c>
      <c r="I5863">
        <v>0</v>
      </c>
      <c r="J5863">
        <v>0</v>
      </c>
      <c r="K5863">
        <v>0.3</v>
      </c>
      <c r="L5863">
        <v>0</v>
      </c>
      <c r="M5863">
        <v>0.3</v>
      </c>
    </row>
    <row r="5864" spans="1:19" x14ac:dyDescent="0.2">
      <c r="A5864" t="s">
        <v>2275</v>
      </c>
      <c r="B5864" t="s">
        <v>1015</v>
      </c>
      <c r="C5864">
        <v>2014</v>
      </c>
      <c r="D5864" s="1" t="d">
        <v>2001-01-15</v>
      </c>
      <c r="E5864" s="1" t="str">
        <f t="shared" si="182"/>
        <v>2001</v>
      </c>
      <c r="F5864" s="1" t="str">
        <f t="shared" si="183"/>
        <v>Jan</v>
      </c>
      <c r="G5864" t="s">
        <v>50</v>
      </c>
      <c r="H5864" t="s">
        <v>267</v>
      </c>
      <c r="I5864">
        <v>0.05</v>
      </c>
      <c r="J5864">
        <v>0.19</v>
      </c>
      <c r="K5864">
        <v>0</v>
      </c>
      <c r="L5864">
        <v>7.0000000000000007E-2</v>
      </c>
      <c r="M5864">
        <v>0.3</v>
      </c>
      <c r="P5864">
        <v>7.7</v>
      </c>
      <c r="Q5864">
        <v>12</v>
      </c>
      <c r="R5864" t="s">
        <v>885</v>
      </c>
      <c r="S5864" t="s">
        <v>112</v>
      </c>
    </row>
    <row r="5865" spans="1:19" x14ac:dyDescent="0.2">
      <c r="A5865" t="s">
        <v>5149</v>
      </c>
      <c r="B5865" t="s">
        <v>1043</v>
      </c>
      <c r="C5865">
        <v>1994</v>
      </c>
      <c r="D5865" s="1" t="d">
        <v>2009-08-01</v>
      </c>
      <c r="E5865" s="1" t="str">
        <f t="shared" si="182"/>
        <v>2009</v>
      </c>
      <c r="F5865" s="1" t="str">
        <f t="shared" si="183"/>
        <v>Aug</v>
      </c>
      <c r="G5865" t="s">
        <v>18</v>
      </c>
      <c r="H5865" t="s">
        <v>151</v>
      </c>
      <c r="I5865">
        <v>0</v>
      </c>
      <c r="J5865">
        <v>0</v>
      </c>
      <c r="K5865">
        <v>0.3</v>
      </c>
      <c r="L5865">
        <v>0</v>
      </c>
      <c r="M5865">
        <v>0.3</v>
      </c>
    </row>
    <row r="5866" spans="1:19" x14ac:dyDescent="0.2">
      <c r="A5866" t="s">
        <v>5150</v>
      </c>
      <c r="B5866" t="s">
        <v>79</v>
      </c>
      <c r="C5866">
        <v>2011</v>
      </c>
      <c r="D5866" s="1" t="d">
        <v>1994-10-17</v>
      </c>
      <c r="E5866" s="1" t="str">
        <f t="shared" si="182"/>
        <v>1994</v>
      </c>
      <c r="F5866" s="1" t="str">
        <f t="shared" si="183"/>
        <v>Oct</v>
      </c>
      <c r="G5866" t="s">
        <v>50</v>
      </c>
      <c r="H5866" t="s">
        <v>111</v>
      </c>
      <c r="I5866">
        <v>0.14000000000000001</v>
      </c>
      <c r="J5866">
        <v>7.0000000000000007E-2</v>
      </c>
      <c r="K5866">
        <v>7.0000000000000007E-2</v>
      </c>
      <c r="L5866">
        <v>0.02</v>
      </c>
      <c r="M5866">
        <v>0.3</v>
      </c>
      <c r="N5866">
        <v>53</v>
      </c>
      <c r="O5866">
        <v>32</v>
      </c>
      <c r="P5866">
        <v>5.5</v>
      </c>
      <c r="Q5866">
        <v>26</v>
      </c>
      <c r="R5866" t="s">
        <v>111</v>
      </c>
      <c r="S5866" t="s">
        <v>88</v>
      </c>
    </row>
    <row r="5867" spans="1:19" x14ac:dyDescent="0.2">
      <c r="A5867" t="s">
        <v>5151</v>
      </c>
      <c r="B5867" t="s">
        <v>44</v>
      </c>
      <c r="C5867">
        <v>2009</v>
      </c>
      <c r="D5867" s="1" t="d">
        <v>2012-11-19</v>
      </c>
      <c r="E5867" s="1" t="str">
        <f t="shared" si="182"/>
        <v>2012</v>
      </c>
      <c r="F5867" s="1" t="str">
        <f t="shared" si="183"/>
        <v>Nov</v>
      </c>
      <c r="G5867" t="s">
        <v>28</v>
      </c>
      <c r="H5867" t="s">
        <v>1201</v>
      </c>
      <c r="I5867">
        <v>0.13</v>
      </c>
      <c r="J5867">
        <v>7.0000000000000007E-2</v>
      </c>
      <c r="K5867">
        <v>7.0000000000000007E-2</v>
      </c>
      <c r="L5867">
        <v>0.02</v>
      </c>
      <c r="M5867">
        <v>0.3</v>
      </c>
      <c r="N5867">
        <v>69</v>
      </c>
      <c r="O5867">
        <v>49</v>
      </c>
      <c r="P5867">
        <v>7</v>
      </c>
      <c r="Q5867">
        <v>57</v>
      </c>
      <c r="R5867" t="s">
        <v>5152</v>
      </c>
      <c r="S5867" t="s">
        <v>88</v>
      </c>
    </row>
    <row r="5868" spans="1:19" x14ac:dyDescent="0.2">
      <c r="A5868" t="s">
        <v>5153</v>
      </c>
      <c r="B5868" t="s">
        <v>32</v>
      </c>
      <c r="C5868">
        <v>2007</v>
      </c>
      <c r="D5868" s="1" t="d">
        <v>2012-03-13</v>
      </c>
      <c r="E5868" s="1" t="str">
        <f t="shared" si="182"/>
        <v>2012</v>
      </c>
      <c r="F5868" s="1" t="str">
        <f t="shared" si="183"/>
        <v>Mar</v>
      </c>
      <c r="G5868" t="s">
        <v>50</v>
      </c>
      <c r="H5868" t="s">
        <v>267</v>
      </c>
      <c r="I5868">
        <v>0.28000000000000003</v>
      </c>
      <c r="J5868">
        <v>0</v>
      </c>
      <c r="K5868">
        <v>0</v>
      </c>
      <c r="L5868">
        <v>0.02</v>
      </c>
      <c r="M5868">
        <v>0.3</v>
      </c>
      <c r="N5868">
        <v>66</v>
      </c>
      <c r="O5868">
        <v>16</v>
      </c>
      <c r="P5868" t="s">
        <v>203</v>
      </c>
      <c r="R5868" t="s">
        <v>1444</v>
      </c>
      <c r="S5868" t="s">
        <v>20</v>
      </c>
    </row>
    <row r="5869" spans="1:19" x14ac:dyDescent="0.2">
      <c r="A5869" t="s">
        <v>5154</v>
      </c>
      <c r="B5869" t="s">
        <v>159</v>
      </c>
      <c r="C5869">
        <v>2011</v>
      </c>
      <c r="D5869" s="1" t="d">
        <v>2004-09-24</v>
      </c>
      <c r="E5869" s="1" t="str">
        <f t="shared" si="182"/>
        <v>2004</v>
      </c>
      <c r="F5869" s="1" t="str">
        <f t="shared" si="183"/>
        <v>Sep</v>
      </c>
      <c r="G5869" t="s">
        <v>28</v>
      </c>
      <c r="H5869" t="s">
        <v>1921</v>
      </c>
      <c r="I5869">
        <v>0.13</v>
      </c>
      <c r="J5869">
        <v>0.03</v>
      </c>
      <c r="K5869">
        <v>0.11</v>
      </c>
      <c r="L5869">
        <v>0.03</v>
      </c>
      <c r="M5869">
        <v>0.3</v>
      </c>
    </row>
    <row r="5870" spans="1:19" x14ac:dyDescent="0.2">
      <c r="A5870" t="s">
        <v>5155</v>
      </c>
      <c r="B5870" t="s">
        <v>55</v>
      </c>
      <c r="C5870">
        <v>2002</v>
      </c>
      <c r="D5870" s="1" t="d">
        <v>2016-04-06</v>
      </c>
      <c r="E5870" s="1" t="str">
        <f t="shared" si="182"/>
        <v>2016</v>
      </c>
      <c r="F5870" s="1" t="str">
        <f t="shared" si="183"/>
        <v>Apr</v>
      </c>
      <c r="G5870" t="s">
        <v>272</v>
      </c>
      <c r="H5870" t="s">
        <v>933</v>
      </c>
      <c r="I5870">
        <v>0.05</v>
      </c>
      <c r="J5870">
        <v>0.04</v>
      </c>
      <c r="K5870">
        <v>0.19</v>
      </c>
      <c r="L5870">
        <v>0.01</v>
      </c>
      <c r="M5870">
        <v>0.3</v>
      </c>
      <c r="N5870">
        <v>77</v>
      </c>
      <c r="O5870">
        <v>14</v>
      </c>
      <c r="P5870">
        <v>8.9</v>
      </c>
      <c r="Q5870">
        <v>17</v>
      </c>
      <c r="R5870" t="s">
        <v>2114</v>
      </c>
      <c r="S5870" t="s">
        <v>20</v>
      </c>
    </row>
    <row r="5871" spans="1:19" x14ac:dyDescent="0.2">
      <c r="A5871" t="s">
        <v>5156</v>
      </c>
      <c r="B5871" t="s">
        <v>32</v>
      </c>
      <c r="C5871">
        <v>2008</v>
      </c>
      <c r="D5871" s="1" t="d">
        <v>2018-08-02</v>
      </c>
      <c r="E5871" s="1" t="str">
        <f t="shared" si="182"/>
        <v>2018</v>
      </c>
      <c r="F5871" s="1" t="str">
        <f t="shared" si="183"/>
        <v>Aug</v>
      </c>
      <c r="G5871" t="s">
        <v>28</v>
      </c>
      <c r="H5871" t="s">
        <v>19</v>
      </c>
      <c r="I5871">
        <v>0</v>
      </c>
      <c r="J5871">
        <v>0</v>
      </c>
      <c r="K5871">
        <v>0.3</v>
      </c>
      <c r="L5871">
        <v>0</v>
      </c>
      <c r="M5871">
        <v>0.3</v>
      </c>
    </row>
    <row r="5872" spans="1:19" x14ac:dyDescent="0.2">
      <c r="A5872" t="s">
        <v>5157</v>
      </c>
      <c r="B5872" t="s">
        <v>57</v>
      </c>
      <c r="C5872">
        <v>1994</v>
      </c>
      <c r="D5872" s="1" t="d">
        <v>1997-02-05</v>
      </c>
      <c r="E5872" s="1" t="str">
        <f t="shared" si="182"/>
        <v>1997</v>
      </c>
      <c r="F5872" s="1" t="str">
        <f t="shared" si="183"/>
        <v>Feb</v>
      </c>
      <c r="G5872" t="s">
        <v>28</v>
      </c>
      <c r="H5872" t="s">
        <v>128</v>
      </c>
      <c r="I5872">
        <v>0</v>
      </c>
      <c r="J5872">
        <v>0</v>
      </c>
      <c r="K5872">
        <v>0.3</v>
      </c>
      <c r="L5872">
        <v>0</v>
      </c>
      <c r="M5872">
        <v>0.3</v>
      </c>
    </row>
    <row r="5873" spans="1:19" x14ac:dyDescent="0.2">
      <c r="A5873" t="s">
        <v>5158</v>
      </c>
      <c r="B5873" t="s">
        <v>55</v>
      </c>
      <c r="C5873">
        <v>2001</v>
      </c>
      <c r="D5873" s="1" t="d">
        <v>2011-08-17</v>
      </c>
      <c r="E5873" s="1" t="str">
        <f t="shared" si="182"/>
        <v>2011</v>
      </c>
      <c r="F5873" s="1" t="str">
        <f t="shared" si="183"/>
        <v>Aug</v>
      </c>
      <c r="G5873" t="s">
        <v>18</v>
      </c>
      <c r="H5873" t="s">
        <v>3633</v>
      </c>
      <c r="I5873">
        <v>0.15</v>
      </c>
      <c r="J5873">
        <v>0.11</v>
      </c>
      <c r="K5873">
        <v>0</v>
      </c>
      <c r="L5873">
        <v>0.04</v>
      </c>
      <c r="M5873">
        <v>0.3</v>
      </c>
      <c r="P5873" t="s">
        <v>203</v>
      </c>
      <c r="R5873" t="s">
        <v>5159</v>
      </c>
      <c r="S5873" t="s">
        <v>20</v>
      </c>
    </row>
    <row r="5874" spans="1:19" x14ac:dyDescent="0.2">
      <c r="A5874" t="s">
        <v>3465</v>
      </c>
      <c r="B5874" t="s">
        <v>44</v>
      </c>
      <c r="C5874">
        <v>2013</v>
      </c>
      <c r="D5874" s="1" t="d">
        <v>2021-05-28</v>
      </c>
      <c r="E5874" s="1" t="str">
        <f t="shared" si="182"/>
        <v>2021</v>
      </c>
      <c r="F5874" s="1" t="str">
        <f t="shared" si="183"/>
        <v>May</v>
      </c>
      <c r="G5874" t="s">
        <v>24</v>
      </c>
      <c r="H5874" t="s">
        <v>648</v>
      </c>
      <c r="I5874">
        <v>0.01</v>
      </c>
      <c r="J5874">
        <v>0.27</v>
      </c>
      <c r="K5874">
        <v>0</v>
      </c>
      <c r="L5874">
        <v>0.02</v>
      </c>
      <c r="M5874">
        <v>0.3</v>
      </c>
      <c r="N5874">
        <v>79</v>
      </c>
      <c r="O5874">
        <v>29</v>
      </c>
      <c r="P5874">
        <v>6.6</v>
      </c>
      <c r="Q5874">
        <v>33</v>
      </c>
      <c r="R5874" t="s">
        <v>648</v>
      </c>
      <c r="S5874" t="s">
        <v>20</v>
      </c>
    </row>
    <row r="5875" spans="1:19" x14ac:dyDescent="0.2">
      <c r="A5875" t="s">
        <v>3404</v>
      </c>
      <c r="B5875" t="s">
        <v>79</v>
      </c>
      <c r="C5875" t="s">
        <v>286</v>
      </c>
      <c r="D5875" s="1" t="d">
        <v>2008-10-23</v>
      </c>
      <c r="E5875" s="1" t="str">
        <f t="shared" si="182"/>
        <v>2008</v>
      </c>
      <c r="F5875" s="1" t="str">
        <f t="shared" si="183"/>
        <v>Oct</v>
      </c>
      <c r="G5875" t="s">
        <v>39</v>
      </c>
      <c r="H5875" t="s">
        <v>1091</v>
      </c>
      <c r="I5875">
        <v>0.28000000000000003</v>
      </c>
      <c r="J5875">
        <v>0</v>
      </c>
      <c r="K5875">
        <v>0</v>
      </c>
      <c r="L5875">
        <v>0.02</v>
      </c>
      <c r="M5875">
        <v>0.3</v>
      </c>
    </row>
    <row r="5876" spans="1:19" x14ac:dyDescent="0.2">
      <c r="A5876" t="s">
        <v>4227</v>
      </c>
      <c r="B5876" t="s">
        <v>95</v>
      </c>
      <c r="C5876">
        <v>1999</v>
      </c>
      <c r="D5876" s="1" t="d">
        <v>2019-07-22</v>
      </c>
      <c r="E5876" s="1" t="str">
        <f t="shared" si="182"/>
        <v>2019</v>
      </c>
      <c r="F5876" s="1" t="str">
        <f t="shared" si="183"/>
        <v>Jul</v>
      </c>
      <c r="G5876" t="s">
        <v>37</v>
      </c>
      <c r="H5876" t="s">
        <v>71</v>
      </c>
      <c r="I5876">
        <v>0.24</v>
      </c>
      <c r="J5876">
        <v>0.06</v>
      </c>
      <c r="K5876">
        <v>0</v>
      </c>
      <c r="L5876">
        <v>0</v>
      </c>
      <c r="M5876">
        <v>0.3</v>
      </c>
    </row>
    <row r="5877" spans="1:19" x14ac:dyDescent="0.2">
      <c r="A5877" t="s">
        <v>5160</v>
      </c>
      <c r="B5877" t="s">
        <v>95</v>
      </c>
      <c r="C5877">
        <v>1999</v>
      </c>
      <c r="D5877" s="1" t="d">
        <v>1994-09-18</v>
      </c>
      <c r="E5877" s="1" t="str">
        <f t="shared" si="182"/>
        <v>1994</v>
      </c>
      <c r="F5877" s="1" t="str">
        <f t="shared" si="183"/>
        <v>Sep</v>
      </c>
      <c r="G5877" t="s">
        <v>24</v>
      </c>
      <c r="H5877" t="s">
        <v>51</v>
      </c>
      <c r="I5877">
        <v>0.24</v>
      </c>
      <c r="J5877">
        <v>0.06</v>
      </c>
      <c r="K5877">
        <v>0</v>
      </c>
      <c r="L5877">
        <v>0</v>
      </c>
      <c r="M5877">
        <v>0.3</v>
      </c>
    </row>
    <row r="5878" spans="1:19" x14ac:dyDescent="0.2">
      <c r="A5878" t="s">
        <v>5161</v>
      </c>
      <c r="B5878" t="s">
        <v>64</v>
      </c>
      <c r="C5878">
        <v>2003</v>
      </c>
      <c r="D5878" s="1" t="d">
        <v>2018-12-13</v>
      </c>
      <c r="E5878" s="1" t="str">
        <f t="shared" si="182"/>
        <v>2018</v>
      </c>
      <c r="F5878" s="1" t="str">
        <f t="shared" si="183"/>
        <v>Dec</v>
      </c>
      <c r="G5878" t="s">
        <v>24</v>
      </c>
      <c r="H5878" t="s">
        <v>484</v>
      </c>
      <c r="I5878">
        <v>0.21</v>
      </c>
      <c r="J5878">
        <v>0.08</v>
      </c>
      <c r="K5878">
        <v>0</v>
      </c>
      <c r="L5878">
        <v>0.01</v>
      </c>
      <c r="M5878">
        <v>0.3</v>
      </c>
      <c r="N5878">
        <v>48</v>
      </c>
      <c r="O5878">
        <v>14</v>
      </c>
      <c r="P5878">
        <v>5.9</v>
      </c>
      <c r="Q5878">
        <v>8</v>
      </c>
      <c r="R5878" t="s">
        <v>5162</v>
      </c>
      <c r="S5878" t="s">
        <v>20</v>
      </c>
    </row>
    <row r="5879" spans="1:19" x14ac:dyDescent="0.2">
      <c r="A5879" t="s">
        <v>5163</v>
      </c>
      <c r="B5879" t="s">
        <v>32</v>
      </c>
      <c r="C5879">
        <v>2006</v>
      </c>
      <c r="D5879" s="1" t="d">
        <v>1990-06-28</v>
      </c>
      <c r="E5879" s="1" t="str">
        <f t="shared" si="182"/>
        <v>1990</v>
      </c>
      <c r="F5879" s="1" t="str">
        <f t="shared" si="183"/>
        <v>Jun</v>
      </c>
      <c r="G5879" t="s">
        <v>34</v>
      </c>
      <c r="H5879" t="s">
        <v>1263</v>
      </c>
      <c r="I5879">
        <v>0</v>
      </c>
      <c r="J5879">
        <v>0</v>
      </c>
      <c r="K5879">
        <v>0.3</v>
      </c>
      <c r="L5879">
        <v>0</v>
      </c>
      <c r="M5879">
        <v>0.3</v>
      </c>
    </row>
    <row r="5880" spans="1:19" x14ac:dyDescent="0.2">
      <c r="A5880" t="s">
        <v>2545</v>
      </c>
      <c r="B5880" t="s">
        <v>44</v>
      </c>
      <c r="C5880">
        <v>2007</v>
      </c>
      <c r="D5880" s="1" t="d">
        <v>2006-02-23</v>
      </c>
      <c r="E5880" s="1" t="str">
        <f t="shared" si="182"/>
        <v>2006</v>
      </c>
      <c r="F5880" s="1" t="str">
        <f t="shared" si="183"/>
        <v>Feb</v>
      </c>
      <c r="G5880" t="s">
        <v>28</v>
      </c>
      <c r="H5880" t="s">
        <v>242</v>
      </c>
      <c r="I5880">
        <v>0.26</v>
      </c>
      <c r="J5880">
        <v>0</v>
      </c>
      <c r="K5880">
        <v>0.02</v>
      </c>
      <c r="L5880">
        <v>0.02</v>
      </c>
      <c r="M5880">
        <v>0.3</v>
      </c>
      <c r="N5880">
        <v>63</v>
      </c>
      <c r="O5880">
        <v>4</v>
      </c>
      <c r="P5880">
        <v>5.8</v>
      </c>
      <c r="Q5880">
        <v>5</v>
      </c>
      <c r="R5880" t="s">
        <v>242</v>
      </c>
      <c r="S5880" t="s">
        <v>88</v>
      </c>
    </row>
    <row r="5881" spans="1:19" x14ac:dyDescent="0.2">
      <c r="A5881" t="s">
        <v>5164</v>
      </c>
      <c r="B5881" t="s">
        <v>44</v>
      </c>
      <c r="C5881">
        <v>2011</v>
      </c>
      <c r="D5881" s="1" t="d">
        <v>1990-03-30</v>
      </c>
      <c r="E5881" s="1" t="str">
        <f t="shared" si="182"/>
        <v>1990</v>
      </c>
      <c r="F5881" s="1" t="str">
        <f t="shared" si="183"/>
        <v>Mar</v>
      </c>
      <c r="G5881" t="s">
        <v>86</v>
      </c>
      <c r="H5881" t="s">
        <v>111</v>
      </c>
      <c r="I5881">
        <v>0.18</v>
      </c>
      <c r="J5881">
        <v>0.09</v>
      </c>
      <c r="K5881">
        <v>0</v>
      </c>
      <c r="L5881">
        <v>0.03</v>
      </c>
      <c r="M5881">
        <v>0.3</v>
      </c>
      <c r="N5881">
        <v>61</v>
      </c>
      <c r="O5881">
        <v>13</v>
      </c>
      <c r="P5881">
        <v>7.5</v>
      </c>
      <c r="Q5881">
        <v>10</v>
      </c>
      <c r="R5881" t="s">
        <v>111</v>
      </c>
      <c r="S5881" t="s">
        <v>112</v>
      </c>
    </row>
    <row r="5882" spans="1:19" x14ac:dyDescent="0.2">
      <c r="A5882" t="s">
        <v>5165</v>
      </c>
      <c r="B5882" t="s">
        <v>32</v>
      </c>
      <c r="C5882">
        <v>2009</v>
      </c>
      <c r="D5882" s="1" t="d">
        <v>2008-11-25</v>
      </c>
      <c r="E5882" s="1" t="str">
        <f t="shared" si="182"/>
        <v>2008</v>
      </c>
      <c r="F5882" s="1" t="str">
        <f t="shared" si="183"/>
        <v>Nov</v>
      </c>
      <c r="G5882" t="s">
        <v>101</v>
      </c>
      <c r="H5882" t="s">
        <v>568</v>
      </c>
      <c r="I5882">
        <v>0.27</v>
      </c>
      <c r="J5882">
        <v>0</v>
      </c>
      <c r="K5882">
        <v>0</v>
      </c>
      <c r="L5882">
        <v>0.02</v>
      </c>
      <c r="M5882">
        <v>0.3</v>
      </c>
      <c r="N5882">
        <v>45</v>
      </c>
      <c r="O5882">
        <v>4</v>
      </c>
      <c r="P5882" t="s">
        <v>203</v>
      </c>
      <c r="R5882" t="s">
        <v>1093</v>
      </c>
      <c r="S5882" t="s">
        <v>20</v>
      </c>
    </row>
    <row r="5883" spans="1:19" x14ac:dyDescent="0.2">
      <c r="A5883" t="s">
        <v>5166</v>
      </c>
      <c r="B5883" t="s">
        <v>104</v>
      </c>
      <c r="C5883">
        <v>1997</v>
      </c>
      <c r="D5883" s="1" t="d">
        <v>2010-12-29</v>
      </c>
      <c r="E5883" s="1" t="str">
        <f t="shared" si="182"/>
        <v>2010</v>
      </c>
      <c r="F5883" s="1" t="str">
        <f t="shared" si="183"/>
        <v>Dec</v>
      </c>
      <c r="G5883" t="s">
        <v>39</v>
      </c>
      <c r="H5883" t="s">
        <v>372</v>
      </c>
      <c r="I5883">
        <v>0</v>
      </c>
      <c r="J5883">
        <v>0</v>
      </c>
      <c r="K5883">
        <v>0.28000000000000003</v>
      </c>
      <c r="L5883">
        <v>0.02</v>
      </c>
      <c r="M5883">
        <v>0.3</v>
      </c>
    </row>
    <row r="5884" spans="1:19" x14ac:dyDescent="0.2">
      <c r="A5884" t="s">
        <v>5167</v>
      </c>
      <c r="B5884" t="s">
        <v>55</v>
      </c>
      <c r="C5884">
        <v>2000</v>
      </c>
      <c r="D5884" s="1" t="d">
        <v>2019-03-28</v>
      </c>
      <c r="E5884" s="1" t="str">
        <f t="shared" si="182"/>
        <v>2019</v>
      </c>
      <c r="F5884" s="1" t="str">
        <f t="shared" si="183"/>
        <v>Mar</v>
      </c>
      <c r="G5884" t="s">
        <v>1</v>
      </c>
      <c r="H5884" t="s">
        <v>111</v>
      </c>
      <c r="I5884">
        <v>0.15</v>
      </c>
      <c r="J5884">
        <v>0.11</v>
      </c>
      <c r="K5884">
        <v>0</v>
      </c>
      <c r="L5884">
        <v>0.04</v>
      </c>
      <c r="M5884">
        <v>0.3</v>
      </c>
      <c r="N5884">
        <v>90</v>
      </c>
      <c r="O5884">
        <v>16</v>
      </c>
      <c r="P5884">
        <v>8.1999999999999993</v>
      </c>
      <c r="Q5884">
        <v>42</v>
      </c>
      <c r="R5884" t="s">
        <v>111</v>
      </c>
      <c r="S5884" t="s">
        <v>20</v>
      </c>
    </row>
    <row r="5885" spans="1:19" x14ac:dyDescent="0.2">
      <c r="A5885" t="s">
        <v>5168</v>
      </c>
      <c r="B5885" t="s">
        <v>64</v>
      </c>
      <c r="C5885">
        <v>2003</v>
      </c>
      <c r="D5885" s="1" t="d">
        <v>1994-04-21</v>
      </c>
      <c r="E5885" s="1" t="str">
        <f t="shared" si="182"/>
        <v>1994</v>
      </c>
      <c r="F5885" s="1" t="str">
        <f t="shared" si="183"/>
        <v>Apr</v>
      </c>
      <c r="G5885" t="s">
        <v>50</v>
      </c>
      <c r="H5885" t="s">
        <v>155</v>
      </c>
      <c r="I5885">
        <v>0.21</v>
      </c>
      <c r="J5885">
        <v>0.08</v>
      </c>
      <c r="K5885">
        <v>0</v>
      </c>
      <c r="L5885">
        <v>0.01</v>
      </c>
      <c r="M5885">
        <v>0.3</v>
      </c>
    </row>
    <row r="5886" spans="1:19" x14ac:dyDescent="0.2">
      <c r="A5886" t="s">
        <v>5169</v>
      </c>
      <c r="B5886" t="s">
        <v>57</v>
      </c>
      <c r="C5886">
        <v>1997</v>
      </c>
      <c r="D5886" s="1" t="d">
        <v>2000-03-26</v>
      </c>
      <c r="E5886" s="1" t="str">
        <f t="shared" si="182"/>
        <v>2000</v>
      </c>
      <c r="F5886" s="1" t="str">
        <f t="shared" si="183"/>
        <v>Mar</v>
      </c>
      <c r="G5886" t="s">
        <v>30</v>
      </c>
      <c r="H5886" t="s">
        <v>128</v>
      </c>
      <c r="I5886">
        <v>0</v>
      </c>
      <c r="J5886">
        <v>0</v>
      </c>
      <c r="K5886">
        <v>0.3</v>
      </c>
      <c r="L5886">
        <v>0</v>
      </c>
      <c r="M5886">
        <v>0.3</v>
      </c>
    </row>
    <row r="5887" spans="1:19" x14ac:dyDescent="0.2">
      <c r="A5887" t="s">
        <v>5170</v>
      </c>
      <c r="B5887" t="s">
        <v>79</v>
      </c>
      <c r="C5887">
        <v>2011</v>
      </c>
      <c r="D5887" s="1" t="d">
        <v>2006-08-26</v>
      </c>
      <c r="E5887" s="1" t="str">
        <f t="shared" si="182"/>
        <v>2006</v>
      </c>
      <c r="F5887" s="1" t="str">
        <f t="shared" si="183"/>
        <v>Aug</v>
      </c>
      <c r="G5887" t="s">
        <v>50</v>
      </c>
      <c r="H5887" t="s">
        <v>372</v>
      </c>
      <c r="I5887">
        <v>0</v>
      </c>
      <c r="J5887">
        <v>0</v>
      </c>
      <c r="K5887">
        <v>0.3</v>
      </c>
      <c r="L5887">
        <v>0</v>
      </c>
      <c r="M5887">
        <v>0.3</v>
      </c>
      <c r="N5887">
        <v>46</v>
      </c>
      <c r="O5887">
        <v>20</v>
      </c>
      <c r="P5887">
        <v>7.3</v>
      </c>
      <c r="Q5887">
        <v>14</v>
      </c>
      <c r="R5887" t="s">
        <v>1233</v>
      </c>
    </row>
    <row r="5888" spans="1:19" x14ac:dyDescent="0.2">
      <c r="A5888" t="s">
        <v>649</v>
      </c>
      <c r="B5888" t="s">
        <v>1015</v>
      </c>
      <c r="C5888">
        <v>2012</v>
      </c>
      <c r="D5888" s="1" t="d">
        <v>2010-01-25</v>
      </c>
      <c r="E5888" s="1" t="str">
        <f t="shared" si="182"/>
        <v>2010</v>
      </c>
      <c r="F5888" s="1" t="str">
        <f t="shared" si="183"/>
        <v>Jan</v>
      </c>
      <c r="G5888" t="s">
        <v>18</v>
      </c>
      <c r="H5888" t="s">
        <v>134</v>
      </c>
      <c r="I5888">
        <v>0.28000000000000003</v>
      </c>
      <c r="J5888">
        <v>0</v>
      </c>
      <c r="K5888">
        <v>0</v>
      </c>
      <c r="L5888">
        <v>0.02</v>
      </c>
      <c r="M5888">
        <v>0.3</v>
      </c>
      <c r="N5888">
        <v>63</v>
      </c>
      <c r="O5888">
        <v>6</v>
      </c>
      <c r="P5888">
        <v>7.3</v>
      </c>
      <c r="Q5888">
        <v>38</v>
      </c>
      <c r="R5888" t="s">
        <v>287</v>
      </c>
      <c r="S5888" t="s">
        <v>20</v>
      </c>
    </row>
    <row r="5889" spans="1:19" x14ac:dyDescent="0.2">
      <c r="A5889" t="s">
        <v>5171</v>
      </c>
      <c r="B5889" t="s">
        <v>104</v>
      </c>
      <c r="C5889">
        <v>2000</v>
      </c>
      <c r="D5889" s="1" t="d">
        <v>1990-05-21</v>
      </c>
      <c r="E5889" s="1" t="str">
        <f t="shared" si="182"/>
        <v>1990</v>
      </c>
      <c r="F5889" s="1" t="str">
        <f t="shared" si="183"/>
        <v>May</v>
      </c>
      <c r="G5889" t="s">
        <v>50</v>
      </c>
      <c r="H5889" t="s">
        <v>1656</v>
      </c>
      <c r="I5889">
        <v>0.17</v>
      </c>
      <c r="J5889">
        <v>0.11</v>
      </c>
      <c r="K5889">
        <v>0</v>
      </c>
      <c r="L5889">
        <v>0.02</v>
      </c>
      <c r="M5889">
        <v>0.3</v>
      </c>
      <c r="N5889">
        <v>74</v>
      </c>
      <c r="O5889">
        <v>8</v>
      </c>
      <c r="P5889">
        <v>5.3</v>
      </c>
      <c r="Q5889">
        <v>4</v>
      </c>
      <c r="R5889" t="s">
        <v>1656</v>
      </c>
      <c r="S5889" t="s">
        <v>88</v>
      </c>
    </row>
    <row r="5890" spans="1:19" x14ac:dyDescent="0.2">
      <c r="A5890" t="s">
        <v>1260</v>
      </c>
      <c r="B5890" t="s">
        <v>189</v>
      </c>
      <c r="C5890" t="s">
        <v>286</v>
      </c>
      <c r="D5890" s="1" t="d">
        <v>2001-01-29</v>
      </c>
      <c r="E5890" s="1" t="str">
        <f t="shared" si="182"/>
        <v>2001</v>
      </c>
      <c r="F5890" s="1" t="str">
        <f t="shared" si="183"/>
        <v>Jan</v>
      </c>
      <c r="G5890" t="s">
        <v>18</v>
      </c>
      <c r="H5890" t="s">
        <v>134</v>
      </c>
      <c r="I5890">
        <v>0.23</v>
      </c>
      <c r="J5890">
        <v>0.06</v>
      </c>
      <c r="K5890">
        <v>0</v>
      </c>
      <c r="L5890">
        <v>0.01</v>
      </c>
      <c r="M5890">
        <v>0.3</v>
      </c>
      <c r="N5890">
        <v>82</v>
      </c>
      <c r="O5890">
        <v>11</v>
      </c>
      <c r="P5890">
        <v>8.1999999999999993</v>
      </c>
      <c r="Q5890">
        <v>5</v>
      </c>
      <c r="R5890" t="s">
        <v>193</v>
      </c>
      <c r="S5890" t="s">
        <v>20</v>
      </c>
    </row>
    <row r="5891" spans="1:19" x14ac:dyDescent="0.2">
      <c r="A5891" t="s">
        <v>2516</v>
      </c>
      <c r="B5891" t="s">
        <v>49</v>
      </c>
      <c r="C5891">
        <v>2007</v>
      </c>
      <c r="D5891" s="1" t="d">
        <v>1988-08-08</v>
      </c>
      <c r="E5891" s="1" t="str">
        <f t="shared" ref="E5891:E5954" si="184">TEXT(D5891,"yyyy")</f>
        <v>1988</v>
      </c>
      <c r="F5891" s="1" t="str">
        <f t="shared" ref="F5891:F5954" si="185">TEXT(D5891,"mmm")</f>
        <v>Aug</v>
      </c>
      <c r="G5891" t="s">
        <v>37</v>
      </c>
      <c r="H5891" t="s">
        <v>776</v>
      </c>
      <c r="I5891">
        <v>0.24</v>
      </c>
      <c r="J5891">
        <v>0.02</v>
      </c>
      <c r="K5891">
        <v>0</v>
      </c>
      <c r="L5891">
        <v>0.03</v>
      </c>
      <c r="M5891">
        <v>0.3</v>
      </c>
      <c r="N5891">
        <v>77</v>
      </c>
      <c r="O5891">
        <v>22</v>
      </c>
      <c r="P5891">
        <v>7.9</v>
      </c>
      <c r="Q5891">
        <v>48</v>
      </c>
      <c r="R5891" t="s">
        <v>777</v>
      </c>
      <c r="S5891" t="s">
        <v>53</v>
      </c>
    </row>
    <row r="5892" spans="1:19" x14ac:dyDescent="0.2">
      <c r="A5892" t="s">
        <v>5172</v>
      </c>
      <c r="B5892" t="s">
        <v>55</v>
      </c>
      <c r="C5892">
        <v>2003</v>
      </c>
      <c r="D5892" s="1" t="d">
        <v>2011-05-24</v>
      </c>
      <c r="E5892" s="1" t="str">
        <f t="shared" si="184"/>
        <v>2011</v>
      </c>
      <c r="F5892" s="1" t="str">
        <f t="shared" si="185"/>
        <v>May</v>
      </c>
      <c r="G5892" t="s">
        <v>86</v>
      </c>
      <c r="H5892" t="s">
        <v>484</v>
      </c>
      <c r="I5892">
        <v>0.15</v>
      </c>
      <c r="J5892">
        <v>0.11</v>
      </c>
      <c r="K5892">
        <v>0</v>
      </c>
      <c r="L5892">
        <v>0.04</v>
      </c>
      <c r="M5892">
        <v>0.3</v>
      </c>
      <c r="N5892">
        <v>73</v>
      </c>
      <c r="O5892">
        <v>19</v>
      </c>
      <c r="P5892">
        <v>8.6</v>
      </c>
      <c r="Q5892">
        <v>7</v>
      </c>
      <c r="R5892" t="s">
        <v>3372</v>
      </c>
      <c r="S5892" t="s">
        <v>53</v>
      </c>
    </row>
    <row r="5893" spans="1:19" x14ac:dyDescent="0.2">
      <c r="A5893" t="s">
        <v>5173</v>
      </c>
      <c r="B5893" t="s">
        <v>55</v>
      </c>
      <c r="C5893">
        <v>2000</v>
      </c>
      <c r="D5893" s="1" t="d">
        <v>2009-07-24</v>
      </c>
      <c r="E5893" s="1" t="str">
        <f t="shared" si="184"/>
        <v>2009</v>
      </c>
      <c r="F5893" s="1" t="str">
        <f t="shared" si="185"/>
        <v>Jul</v>
      </c>
      <c r="G5893" t="s">
        <v>28</v>
      </c>
      <c r="H5893" t="s">
        <v>111</v>
      </c>
      <c r="I5893">
        <v>0.1</v>
      </c>
      <c r="J5893">
        <v>7.0000000000000007E-2</v>
      </c>
      <c r="K5893">
        <v>0.1</v>
      </c>
      <c r="L5893">
        <v>0.03</v>
      </c>
      <c r="M5893">
        <v>0.3</v>
      </c>
      <c r="N5893">
        <v>62</v>
      </c>
      <c r="O5893">
        <v>13</v>
      </c>
      <c r="P5893">
        <v>5.3</v>
      </c>
      <c r="Q5893">
        <v>9</v>
      </c>
      <c r="R5893" t="s">
        <v>780</v>
      </c>
      <c r="S5893" t="s">
        <v>88</v>
      </c>
    </row>
    <row r="5894" spans="1:19" x14ac:dyDescent="0.2">
      <c r="A5894" t="s">
        <v>5174</v>
      </c>
      <c r="B5894" t="s">
        <v>1043</v>
      </c>
      <c r="C5894">
        <v>1996</v>
      </c>
      <c r="D5894" s="1" t="d">
        <v>1997-03-04</v>
      </c>
      <c r="E5894" s="1" t="str">
        <f t="shared" si="184"/>
        <v>1997</v>
      </c>
      <c r="F5894" s="1" t="str">
        <f t="shared" si="185"/>
        <v>Mar</v>
      </c>
      <c r="G5894" t="s">
        <v>272</v>
      </c>
      <c r="H5894" t="s">
        <v>151</v>
      </c>
      <c r="I5894">
        <v>0</v>
      </c>
      <c r="J5894">
        <v>0</v>
      </c>
      <c r="K5894">
        <v>0.3</v>
      </c>
      <c r="L5894">
        <v>0</v>
      </c>
      <c r="M5894">
        <v>0.3</v>
      </c>
    </row>
    <row r="5895" spans="1:19" x14ac:dyDescent="0.2">
      <c r="A5895" t="s">
        <v>5175</v>
      </c>
      <c r="B5895" t="s">
        <v>75</v>
      </c>
      <c r="C5895">
        <v>2014</v>
      </c>
      <c r="D5895" s="1" t="d">
        <v>2021-12-26</v>
      </c>
      <c r="E5895" s="1" t="str">
        <f t="shared" si="184"/>
        <v>2021</v>
      </c>
      <c r="F5895" s="1" t="str">
        <f t="shared" si="185"/>
        <v>Dec</v>
      </c>
      <c r="G5895" t="s">
        <v>50</v>
      </c>
      <c r="H5895" t="s">
        <v>933</v>
      </c>
      <c r="I5895">
        <v>0.09</v>
      </c>
      <c r="J5895">
        <v>0.11</v>
      </c>
      <c r="K5895">
        <v>0.06</v>
      </c>
      <c r="L5895">
        <v>0.04</v>
      </c>
      <c r="M5895">
        <v>0.3</v>
      </c>
    </row>
    <row r="5896" spans="1:19" x14ac:dyDescent="0.2">
      <c r="A5896" t="s">
        <v>5176</v>
      </c>
      <c r="B5896" t="s">
        <v>17</v>
      </c>
      <c r="C5896">
        <v>2008</v>
      </c>
      <c r="D5896" s="1" t="d">
        <v>1994-03-02</v>
      </c>
      <c r="E5896" s="1" t="str">
        <f t="shared" si="184"/>
        <v>1994</v>
      </c>
      <c r="F5896" s="1" t="str">
        <f t="shared" si="185"/>
        <v>Mar</v>
      </c>
      <c r="G5896" t="s">
        <v>50</v>
      </c>
      <c r="H5896" t="s">
        <v>222</v>
      </c>
      <c r="I5896">
        <v>0.16</v>
      </c>
      <c r="J5896">
        <v>0.04</v>
      </c>
      <c r="K5896">
        <v>0.08</v>
      </c>
      <c r="L5896">
        <v>0.02</v>
      </c>
      <c r="M5896">
        <v>0.3</v>
      </c>
      <c r="N5896">
        <v>76</v>
      </c>
      <c r="O5896">
        <v>11</v>
      </c>
      <c r="P5896">
        <v>8.9</v>
      </c>
      <c r="Q5896">
        <v>41</v>
      </c>
      <c r="R5896" t="s">
        <v>222</v>
      </c>
      <c r="S5896" t="s">
        <v>53</v>
      </c>
    </row>
    <row r="5897" spans="1:19" x14ac:dyDescent="0.2">
      <c r="A5897" t="s">
        <v>2826</v>
      </c>
      <c r="B5897" t="s">
        <v>44</v>
      </c>
      <c r="C5897">
        <v>2007</v>
      </c>
      <c r="D5897" s="1" t="d">
        <v>2003-12-26</v>
      </c>
      <c r="E5897" s="1" t="str">
        <f t="shared" si="184"/>
        <v>2003</v>
      </c>
      <c r="F5897" s="1" t="str">
        <f t="shared" si="185"/>
        <v>Dec</v>
      </c>
      <c r="G5897" t="s">
        <v>50</v>
      </c>
      <c r="H5897" t="s">
        <v>933</v>
      </c>
      <c r="I5897">
        <v>0.15</v>
      </c>
      <c r="J5897">
        <v>0.06</v>
      </c>
      <c r="K5897">
        <v>0.06</v>
      </c>
      <c r="L5897">
        <v>0.02</v>
      </c>
      <c r="M5897">
        <v>0.3</v>
      </c>
      <c r="N5897">
        <v>60</v>
      </c>
      <c r="O5897">
        <v>42</v>
      </c>
      <c r="P5897">
        <v>7.4</v>
      </c>
      <c r="Q5897">
        <v>22</v>
      </c>
      <c r="R5897" t="s">
        <v>934</v>
      </c>
      <c r="S5897" t="s">
        <v>88</v>
      </c>
    </row>
    <row r="5898" spans="1:19" x14ac:dyDescent="0.2">
      <c r="A5898" t="s">
        <v>3238</v>
      </c>
      <c r="B5898" t="s">
        <v>159</v>
      </c>
      <c r="C5898">
        <v>2010</v>
      </c>
      <c r="D5898" s="1" t="d">
        <v>1993-07-22</v>
      </c>
      <c r="E5898" s="1" t="str">
        <f t="shared" si="184"/>
        <v>1993</v>
      </c>
      <c r="F5898" s="1" t="str">
        <f t="shared" si="185"/>
        <v>Jul</v>
      </c>
      <c r="G5898" t="s">
        <v>50</v>
      </c>
      <c r="H5898" t="s">
        <v>234</v>
      </c>
      <c r="I5898">
        <v>0.09</v>
      </c>
      <c r="J5898">
        <v>0.13</v>
      </c>
      <c r="K5898">
        <v>0.01</v>
      </c>
      <c r="L5898">
        <v>7.0000000000000007E-2</v>
      </c>
      <c r="M5898">
        <v>0.3</v>
      </c>
      <c r="N5898">
        <v>73</v>
      </c>
      <c r="O5898">
        <v>28</v>
      </c>
      <c r="P5898">
        <v>7.5</v>
      </c>
      <c r="Q5898">
        <v>43</v>
      </c>
      <c r="R5898" t="s">
        <v>3607</v>
      </c>
      <c r="S5898" t="s">
        <v>53</v>
      </c>
    </row>
    <row r="5899" spans="1:19" x14ac:dyDescent="0.2">
      <c r="A5899" t="s">
        <v>4302</v>
      </c>
      <c r="B5899" t="s">
        <v>1015</v>
      </c>
      <c r="C5899">
        <v>2016</v>
      </c>
      <c r="D5899" s="1" t="d">
        <v>2000-12-15</v>
      </c>
      <c r="E5899" s="1" t="str">
        <f t="shared" si="184"/>
        <v>2000</v>
      </c>
      <c r="F5899" s="1" t="str">
        <f t="shared" si="185"/>
        <v>Dec</v>
      </c>
      <c r="G5899" t="s">
        <v>28</v>
      </c>
      <c r="H5899" t="s">
        <v>242</v>
      </c>
      <c r="I5899">
        <v>0</v>
      </c>
      <c r="J5899">
        <v>0</v>
      </c>
      <c r="K5899">
        <v>0.3</v>
      </c>
      <c r="L5899">
        <v>0</v>
      </c>
      <c r="M5899">
        <v>0.3</v>
      </c>
    </row>
    <row r="5900" spans="1:19" x14ac:dyDescent="0.2">
      <c r="A5900" t="s">
        <v>5177</v>
      </c>
      <c r="B5900" t="s">
        <v>57</v>
      </c>
      <c r="C5900">
        <v>1995</v>
      </c>
      <c r="D5900" s="1" t="d">
        <v>1989-01-05</v>
      </c>
      <c r="E5900" s="1" t="str">
        <f t="shared" si="184"/>
        <v>1989</v>
      </c>
      <c r="F5900" s="1" t="str">
        <f t="shared" si="185"/>
        <v>Jan</v>
      </c>
      <c r="G5900" t="s">
        <v>18</v>
      </c>
      <c r="H5900" t="s">
        <v>933</v>
      </c>
      <c r="I5900">
        <v>0</v>
      </c>
      <c r="J5900">
        <v>0</v>
      </c>
      <c r="K5900">
        <v>0.3</v>
      </c>
      <c r="L5900">
        <v>0</v>
      </c>
      <c r="M5900">
        <v>0.3</v>
      </c>
    </row>
    <row r="5901" spans="1:19" x14ac:dyDescent="0.2">
      <c r="A5901" t="s">
        <v>5178</v>
      </c>
      <c r="B5901" t="s">
        <v>104</v>
      </c>
      <c r="C5901">
        <v>1996</v>
      </c>
      <c r="D5901" s="1" t="d">
        <v>2020-10-11</v>
      </c>
      <c r="E5901" s="1" t="str">
        <f t="shared" si="184"/>
        <v>2020</v>
      </c>
      <c r="F5901" s="1" t="str">
        <f t="shared" si="185"/>
        <v>Oct</v>
      </c>
      <c r="G5901" t="s">
        <v>86</v>
      </c>
      <c r="H5901" t="s">
        <v>248</v>
      </c>
      <c r="I5901">
        <v>7.0000000000000007E-2</v>
      </c>
      <c r="J5901">
        <v>0.05</v>
      </c>
      <c r="K5901">
        <v>0.15</v>
      </c>
      <c r="L5901">
        <v>0.02</v>
      </c>
      <c r="M5901">
        <v>0.3</v>
      </c>
    </row>
    <row r="5902" spans="1:19" x14ac:dyDescent="0.2">
      <c r="A5902" t="s">
        <v>5179</v>
      </c>
      <c r="B5902" t="s">
        <v>44</v>
      </c>
      <c r="C5902">
        <v>2008</v>
      </c>
      <c r="D5902" s="1" t="d">
        <v>1993-01-31</v>
      </c>
      <c r="E5902" s="1" t="str">
        <f t="shared" si="184"/>
        <v>1993</v>
      </c>
      <c r="F5902" s="1" t="str">
        <f t="shared" si="185"/>
        <v>Jan</v>
      </c>
      <c r="G5902" t="s">
        <v>39</v>
      </c>
      <c r="H5902" t="s">
        <v>234</v>
      </c>
      <c r="I5902">
        <v>0.28000000000000003</v>
      </c>
      <c r="J5902">
        <v>0</v>
      </c>
      <c r="K5902">
        <v>0</v>
      </c>
      <c r="L5902">
        <v>0.02</v>
      </c>
      <c r="M5902">
        <v>0.3</v>
      </c>
      <c r="N5902">
        <v>65</v>
      </c>
      <c r="O5902">
        <v>6</v>
      </c>
      <c r="P5902">
        <v>7.7</v>
      </c>
      <c r="Q5902">
        <v>7</v>
      </c>
      <c r="R5902" t="s">
        <v>357</v>
      </c>
      <c r="S5902" t="s">
        <v>20</v>
      </c>
    </row>
    <row r="5903" spans="1:19" x14ac:dyDescent="0.2">
      <c r="A5903" t="s">
        <v>5180</v>
      </c>
      <c r="B5903" t="s">
        <v>55</v>
      </c>
      <c r="C5903">
        <v>2004</v>
      </c>
      <c r="D5903" s="1" t="d">
        <v>1990-09-24</v>
      </c>
      <c r="E5903" s="1" t="str">
        <f t="shared" si="184"/>
        <v>1990</v>
      </c>
      <c r="F5903" s="1" t="str">
        <f t="shared" si="185"/>
        <v>Sep</v>
      </c>
      <c r="G5903" t="s">
        <v>86</v>
      </c>
      <c r="H5903" t="s">
        <v>523</v>
      </c>
      <c r="I5903">
        <v>0.15</v>
      </c>
      <c r="J5903">
        <v>0.11</v>
      </c>
      <c r="K5903">
        <v>0</v>
      </c>
      <c r="L5903">
        <v>0.04</v>
      </c>
      <c r="M5903">
        <v>0.3</v>
      </c>
      <c r="N5903">
        <v>55</v>
      </c>
      <c r="O5903">
        <v>24</v>
      </c>
      <c r="P5903">
        <v>6.1</v>
      </c>
      <c r="Q5903">
        <v>7</v>
      </c>
      <c r="R5903" t="s">
        <v>1618</v>
      </c>
      <c r="S5903" t="s">
        <v>88</v>
      </c>
    </row>
    <row r="5904" spans="1:19" x14ac:dyDescent="0.2">
      <c r="A5904" t="s">
        <v>5181</v>
      </c>
      <c r="B5904" t="s">
        <v>1015</v>
      </c>
      <c r="C5904">
        <v>2014</v>
      </c>
      <c r="D5904" s="1" t="d">
        <v>2016-07-25</v>
      </c>
      <c r="E5904" s="1" t="str">
        <f t="shared" si="184"/>
        <v>2016</v>
      </c>
      <c r="F5904" s="1" t="str">
        <f t="shared" si="185"/>
        <v>Jul</v>
      </c>
      <c r="G5904" t="s">
        <v>28</v>
      </c>
      <c r="H5904" t="s">
        <v>372</v>
      </c>
      <c r="I5904">
        <v>0</v>
      </c>
      <c r="J5904">
        <v>0</v>
      </c>
      <c r="K5904">
        <v>0.3</v>
      </c>
      <c r="L5904">
        <v>0</v>
      </c>
      <c r="M5904">
        <v>0.3</v>
      </c>
      <c r="N5904">
        <v>67</v>
      </c>
      <c r="O5904">
        <v>28</v>
      </c>
      <c r="P5904">
        <v>7.6</v>
      </c>
      <c r="Q5904">
        <v>131</v>
      </c>
      <c r="R5904" t="s">
        <v>1233</v>
      </c>
      <c r="S5904" t="s">
        <v>88</v>
      </c>
    </row>
    <row r="5905" spans="1:19" x14ac:dyDescent="0.2">
      <c r="A5905" t="s">
        <v>5182</v>
      </c>
      <c r="B5905" t="s">
        <v>32</v>
      </c>
      <c r="C5905">
        <v>2009</v>
      </c>
      <c r="D5905" s="1" t="d">
        <v>2006-11-17</v>
      </c>
      <c r="E5905" s="1" t="str">
        <f t="shared" si="184"/>
        <v>2006</v>
      </c>
      <c r="F5905" s="1" t="str">
        <f t="shared" si="185"/>
        <v>Nov</v>
      </c>
      <c r="G5905" t="s">
        <v>39</v>
      </c>
      <c r="H5905" t="s">
        <v>111</v>
      </c>
      <c r="I5905">
        <v>0.27</v>
      </c>
      <c r="J5905">
        <v>0.01</v>
      </c>
      <c r="K5905">
        <v>0</v>
      </c>
      <c r="L5905">
        <v>0.02</v>
      </c>
      <c r="M5905">
        <v>0.3</v>
      </c>
      <c r="P5905" t="s">
        <v>203</v>
      </c>
      <c r="R5905" t="s">
        <v>5183</v>
      </c>
      <c r="S5905" t="s">
        <v>20</v>
      </c>
    </row>
    <row r="5906" spans="1:19" x14ac:dyDescent="0.2">
      <c r="A5906" t="s">
        <v>5184</v>
      </c>
      <c r="B5906" t="s">
        <v>57</v>
      </c>
      <c r="C5906">
        <v>1995</v>
      </c>
      <c r="D5906" s="1" t="d">
        <v>2007-06-25</v>
      </c>
      <c r="E5906" s="1" t="str">
        <f t="shared" si="184"/>
        <v>2007</v>
      </c>
      <c r="F5906" s="1" t="str">
        <f t="shared" si="185"/>
        <v>Jun</v>
      </c>
      <c r="G5906" t="s">
        <v>28</v>
      </c>
      <c r="H5906" t="s">
        <v>128</v>
      </c>
      <c r="I5906">
        <v>0</v>
      </c>
      <c r="J5906">
        <v>0</v>
      </c>
      <c r="K5906">
        <v>0.3</v>
      </c>
      <c r="L5906">
        <v>0</v>
      </c>
      <c r="M5906">
        <v>0.3</v>
      </c>
    </row>
    <row r="5907" spans="1:19" x14ac:dyDescent="0.2">
      <c r="A5907" t="s">
        <v>2752</v>
      </c>
      <c r="B5907" t="s">
        <v>55</v>
      </c>
      <c r="C5907">
        <v>2005</v>
      </c>
      <c r="D5907" s="1" t="d">
        <v>2006-09-20</v>
      </c>
      <c r="E5907" s="1" t="str">
        <f t="shared" si="184"/>
        <v>2006</v>
      </c>
      <c r="F5907" s="1" t="str">
        <f t="shared" si="185"/>
        <v>Sep</v>
      </c>
      <c r="G5907" t="s">
        <v>272</v>
      </c>
      <c r="H5907" t="s">
        <v>484</v>
      </c>
      <c r="I5907">
        <v>0.15</v>
      </c>
      <c r="J5907">
        <v>0.11</v>
      </c>
      <c r="K5907">
        <v>0</v>
      </c>
      <c r="L5907">
        <v>0.04</v>
      </c>
      <c r="M5907">
        <v>0.3</v>
      </c>
      <c r="N5907">
        <v>74</v>
      </c>
      <c r="O5907">
        <v>24</v>
      </c>
      <c r="P5907">
        <v>8</v>
      </c>
      <c r="Q5907">
        <v>13</v>
      </c>
      <c r="R5907" t="s">
        <v>473</v>
      </c>
      <c r="S5907" t="s">
        <v>53</v>
      </c>
    </row>
    <row r="5908" spans="1:19" x14ac:dyDescent="0.2">
      <c r="A5908" t="s">
        <v>5185</v>
      </c>
      <c r="B5908" t="s">
        <v>17</v>
      </c>
      <c r="C5908">
        <v>2010</v>
      </c>
      <c r="D5908" s="1" t="d">
        <v>2022-04-08</v>
      </c>
      <c r="E5908" s="1" t="str">
        <f t="shared" si="184"/>
        <v>2022</v>
      </c>
      <c r="F5908" s="1" t="str">
        <f t="shared" si="185"/>
        <v>Apr</v>
      </c>
      <c r="G5908" t="s">
        <v>34</v>
      </c>
      <c r="H5908" t="s">
        <v>372</v>
      </c>
      <c r="I5908">
        <v>0</v>
      </c>
      <c r="J5908">
        <v>0</v>
      </c>
      <c r="K5908">
        <v>0.3</v>
      </c>
      <c r="L5908">
        <v>0</v>
      </c>
      <c r="M5908">
        <v>0.3</v>
      </c>
    </row>
    <row r="5909" spans="1:19" x14ac:dyDescent="0.2">
      <c r="A5909" t="s">
        <v>960</v>
      </c>
      <c r="B5909" t="s">
        <v>55</v>
      </c>
      <c r="C5909">
        <v>2006</v>
      </c>
      <c r="D5909" s="1" t="d">
        <v>2012-04-08</v>
      </c>
      <c r="E5909" s="1" t="str">
        <f t="shared" si="184"/>
        <v>2012</v>
      </c>
      <c r="F5909" s="1" t="str">
        <f t="shared" si="185"/>
        <v>Apr</v>
      </c>
      <c r="G5909" t="s">
        <v>39</v>
      </c>
      <c r="H5909" t="s">
        <v>134</v>
      </c>
      <c r="I5909">
        <v>0.02</v>
      </c>
      <c r="J5909">
        <v>0.01</v>
      </c>
      <c r="K5909">
        <v>0</v>
      </c>
      <c r="L5909">
        <v>0.27</v>
      </c>
      <c r="M5909">
        <v>0.3</v>
      </c>
      <c r="N5909">
        <v>68</v>
      </c>
      <c r="O5909">
        <v>27</v>
      </c>
      <c r="P5909">
        <v>8</v>
      </c>
      <c r="Q5909">
        <v>25</v>
      </c>
      <c r="R5909" t="s">
        <v>447</v>
      </c>
      <c r="S5909" t="s">
        <v>88</v>
      </c>
    </row>
    <row r="5910" spans="1:19" x14ac:dyDescent="0.2">
      <c r="A5910" t="s">
        <v>5186</v>
      </c>
      <c r="B5910" t="s">
        <v>17</v>
      </c>
      <c r="C5910">
        <v>2008</v>
      </c>
      <c r="D5910" s="1" t="d">
        <v>1995-03-04</v>
      </c>
      <c r="E5910" s="1" t="str">
        <f t="shared" si="184"/>
        <v>1995</v>
      </c>
      <c r="F5910" s="1" t="str">
        <f t="shared" si="185"/>
        <v>Mar</v>
      </c>
      <c r="G5910" t="s">
        <v>24</v>
      </c>
      <c r="H5910" t="s">
        <v>283</v>
      </c>
      <c r="I5910">
        <v>0.27</v>
      </c>
      <c r="J5910">
        <v>0</v>
      </c>
      <c r="K5910">
        <v>0</v>
      </c>
      <c r="L5910">
        <v>0.02</v>
      </c>
      <c r="M5910">
        <v>0.3</v>
      </c>
    </row>
    <row r="5911" spans="1:19" x14ac:dyDescent="0.2">
      <c r="A5911" t="s">
        <v>5187</v>
      </c>
      <c r="B5911" t="s">
        <v>64</v>
      </c>
      <c r="C5911">
        <v>2003</v>
      </c>
      <c r="D5911" s="1" t="d">
        <v>2011-08-07</v>
      </c>
      <c r="E5911" s="1" t="str">
        <f t="shared" si="184"/>
        <v>2011</v>
      </c>
      <c r="F5911" s="1" t="str">
        <f t="shared" si="185"/>
        <v>Aug</v>
      </c>
      <c r="G5911" t="s">
        <v>18</v>
      </c>
      <c r="H5911" t="s">
        <v>234</v>
      </c>
      <c r="I5911">
        <v>0</v>
      </c>
      <c r="J5911">
        <v>0</v>
      </c>
      <c r="K5911">
        <v>0.28999999999999998</v>
      </c>
      <c r="L5911">
        <v>0.01</v>
      </c>
      <c r="M5911">
        <v>0.3</v>
      </c>
    </row>
    <row r="5912" spans="1:19" x14ac:dyDescent="0.2">
      <c r="A5912" t="s">
        <v>5188</v>
      </c>
      <c r="B5912" t="s">
        <v>32</v>
      </c>
      <c r="C5912">
        <v>2007</v>
      </c>
      <c r="D5912" s="1" t="d">
        <v>1992-05-31</v>
      </c>
      <c r="E5912" s="1" t="str">
        <f t="shared" si="184"/>
        <v>1992</v>
      </c>
      <c r="F5912" s="1" t="str">
        <f t="shared" si="185"/>
        <v>May</v>
      </c>
      <c r="G5912" t="s">
        <v>18</v>
      </c>
      <c r="H5912" t="s">
        <v>234</v>
      </c>
      <c r="I5912">
        <v>0</v>
      </c>
      <c r="J5912">
        <v>0</v>
      </c>
      <c r="K5912">
        <v>0.3</v>
      </c>
      <c r="L5912">
        <v>0</v>
      </c>
      <c r="M5912">
        <v>0.3</v>
      </c>
    </row>
    <row r="5913" spans="1:19" x14ac:dyDescent="0.2">
      <c r="A5913" t="s">
        <v>5189</v>
      </c>
      <c r="B5913" t="s">
        <v>64</v>
      </c>
      <c r="C5913">
        <v>2004</v>
      </c>
      <c r="D5913" s="1" t="d">
        <v>2006-01-25</v>
      </c>
      <c r="E5913" s="1" t="str">
        <f t="shared" si="184"/>
        <v>2006</v>
      </c>
      <c r="F5913" s="1" t="str">
        <f t="shared" si="185"/>
        <v>Jan</v>
      </c>
      <c r="G5913" t="s">
        <v>50</v>
      </c>
      <c r="H5913" t="s">
        <v>484</v>
      </c>
      <c r="I5913">
        <v>0.21</v>
      </c>
      <c r="J5913">
        <v>0.08</v>
      </c>
      <c r="K5913">
        <v>0</v>
      </c>
      <c r="L5913">
        <v>0.01</v>
      </c>
      <c r="M5913">
        <v>0.3</v>
      </c>
      <c r="P5913" t="s">
        <v>203</v>
      </c>
      <c r="R5913" t="s">
        <v>1093</v>
      </c>
      <c r="S5913" t="s">
        <v>20</v>
      </c>
    </row>
    <row r="5914" spans="1:19" x14ac:dyDescent="0.2">
      <c r="A5914" t="s">
        <v>5190</v>
      </c>
      <c r="B5914" t="s">
        <v>64</v>
      </c>
      <c r="C5914">
        <v>2002</v>
      </c>
      <c r="D5914" s="1" t="d">
        <v>2010-03-01</v>
      </c>
      <c r="E5914" s="1" t="str">
        <f t="shared" si="184"/>
        <v>2010</v>
      </c>
      <c r="F5914" s="1" t="str">
        <f t="shared" si="185"/>
        <v>Mar</v>
      </c>
      <c r="G5914" t="s">
        <v>1</v>
      </c>
      <c r="H5914" t="s">
        <v>484</v>
      </c>
      <c r="I5914">
        <v>0.21</v>
      </c>
      <c r="J5914">
        <v>0.08</v>
      </c>
      <c r="K5914">
        <v>0</v>
      </c>
      <c r="L5914">
        <v>0.01</v>
      </c>
      <c r="M5914">
        <v>0.3</v>
      </c>
      <c r="N5914">
        <v>46</v>
      </c>
      <c r="O5914">
        <v>5</v>
      </c>
      <c r="P5914" t="s">
        <v>203</v>
      </c>
      <c r="R5914" t="s">
        <v>5191</v>
      </c>
      <c r="S5914" t="s">
        <v>20</v>
      </c>
    </row>
    <row r="5915" spans="1:19" x14ac:dyDescent="0.2">
      <c r="A5915" t="s">
        <v>5192</v>
      </c>
      <c r="B5915" t="s">
        <v>32</v>
      </c>
      <c r="C5915">
        <v>2007</v>
      </c>
      <c r="D5915" s="1" t="d">
        <v>2022-01-09</v>
      </c>
      <c r="E5915" s="1" t="str">
        <f t="shared" si="184"/>
        <v>2022</v>
      </c>
      <c r="F5915" s="1" t="str">
        <f t="shared" si="185"/>
        <v>Jan</v>
      </c>
      <c r="G5915" t="s">
        <v>50</v>
      </c>
      <c r="H5915" t="s">
        <v>568</v>
      </c>
      <c r="I5915">
        <v>0.17</v>
      </c>
      <c r="J5915">
        <v>0.09</v>
      </c>
      <c r="K5915">
        <v>0</v>
      </c>
      <c r="L5915">
        <v>0.03</v>
      </c>
      <c r="M5915">
        <v>0.3</v>
      </c>
    </row>
    <row r="5916" spans="1:19" x14ac:dyDescent="0.2">
      <c r="A5916" t="s">
        <v>5193</v>
      </c>
      <c r="B5916" t="s">
        <v>104</v>
      </c>
      <c r="C5916">
        <v>1997</v>
      </c>
      <c r="D5916" s="1" t="d">
        <v>2006-01-18</v>
      </c>
      <c r="E5916" s="1" t="str">
        <f t="shared" si="184"/>
        <v>2006</v>
      </c>
      <c r="F5916" s="1" t="str">
        <f t="shared" si="185"/>
        <v>Jan</v>
      </c>
      <c r="G5916" t="s">
        <v>39</v>
      </c>
      <c r="H5916" t="s">
        <v>134</v>
      </c>
      <c r="I5916">
        <v>0.16</v>
      </c>
      <c r="J5916">
        <v>0.11</v>
      </c>
      <c r="K5916">
        <v>0</v>
      </c>
      <c r="L5916">
        <v>0.02</v>
      </c>
      <c r="M5916">
        <v>0.3</v>
      </c>
    </row>
    <row r="5917" spans="1:19" x14ac:dyDescent="0.2">
      <c r="A5917" t="s">
        <v>5194</v>
      </c>
      <c r="B5917" t="s">
        <v>32</v>
      </c>
      <c r="C5917">
        <v>2009</v>
      </c>
      <c r="D5917" s="1" t="d">
        <v>2018-09-24</v>
      </c>
      <c r="E5917" s="1" t="str">
        <f t="shared" si="184"/>
        <v>2018</v>
      </c>
      <c r="F5917" s="1" t="str">
        <f t="shared" si="185"/>
        <v>Sep</v>
      </c>
      <c r="G5917" t="s">
        <v>39</v>
      </c>
      <c r="H5917" t="s">
        <v>134</v>
      </c>
      <c r="I5917">
        <v>0.15</v>
      </c>
      <c r="J5917">
        <v>0.12</v>
      </c>
      <c r="K5917">
        <v>0</v>
      </c>
      <c r="L5917">
        <v>0.03</v>
      </c>
      <c r="M5917">
        <v>0.3</v>
      </c>
      <c r="N5917">
        <v>64</v>
      </c>
      <c r="O5917">
        <v>9</v>
      </c>
      <c r="P5917" t="s">
        <v>203</v>
      </c>
      <c r="R5917" t="s">
        <v>537</v>
      </c>
      <c r="S5917" t="s">
        <v>20</v>
      </c>
    </row>
    <row r="5918" spans="1:19" x14ac:dyDescent="0.2">
      <c r="A5918" t="s">
        <v>5195</v>
      </c>
      <c r="B5918" t="s">
        <v>27</v>
      </c>
      <c r="C5918">
        <v>1999</v>
      </c>
      <c r="D5918" s="1" t="d">
        <v>1988-03-24</v>
      </c>
      <c r="E5918" s="1" t="str">
        <f t="shared" si="184"/>
        <v>1988</v>
      </c>
      <c r="F5918" s="1" t="str">
        <f t="shared" si="185"/>
        <v>Mar</v>
      </c>
      <c r="G5918" t="s">
        <v>39</v>
      </c>
      <c r="H5918" t="s">
        <v>4627</v>
      </c>
      <c r="I5918">
        <v>0</v>
      </c>
      <c r="J5918">
        <v>0</v>
      </c>
      <c r="K5918">
        <v>0.3</v>
      </c>
      <c r="L5918">
        <v>0</v>
      </c>
      <c r="M5918">
        <v>0.3</v>
      </c>
    </row>
    <row r="5919" spans="1:19" x14ac:dyDescent="0.2">
      <c r="A5919" t="s">
        <v>5196</v>
      </c>
      <c r="B5919" t="s">
        <v>49</v>
      </c>
      <c r="C5919">
        <v>2012</v>
      </c>
      <c r="D5919" s="1" t="d">
        <v>1994-02-28</v>
      </c>
      <c r="E5919" s="1" t="str">
        <f t="shared" si="184"/>
        <v>1994</v>
      </c>
      <c r="F5919" s="1" t="str">
        <f t="shared" si="185"/>
        <v>Feb</v>
      </c>
      <c r="G5919" t="s">
        <v>86</v>
      </c>
      <c r="H5919" t="s">
        <v>933</v>
      </c>
      <c r="I5919">
        <v>0</v>
      </c>
      <c r="J5919">
        <v>0</v>
      </c>
      <c r="K5919">
        <v>0.3</v>
      </c>
      <c r="L5919">
        <v>0</v>
      </c>
      <c r="M5919">
        <v>0.3</v>
      </c>
      <c r="N5919">
        <v>49</v>
      </c>
      <c r="O5919">
        <v>19</v>
      </c>
      <c r="P5919">
        <v>7</v>
      </c>
      <c r="Q5919">
        <v>19</v>
      </c>
      <c r="R5919" t="s">
        <v>2827</v>
      </c>
      <c r="S5919" t="s">
        <v>53</v>
      </c>
    </row>
    <row r="5920" spans="1:19" x14ac:dyDescent="0.2">
      <c r="A5920" t="s">
        <v>2694</v>
      </c>
      <c r="B5920" t="s">
        <v>189</v>
      </c>
      <c r="C5920">
        <v>2004</v>
      </c>
      <c r="D5920" s="1" t="d">
        <v>2015-06-24</v>
      </c>
      <c r="E5920" s="1" t="str">
        <f t="shared" si="184"/>
        <v>2015</v>
      </c>
      <c r="F5920" s="1" t="str">
        <f t="shared" si="185"/>
        <v>Jun</v>
      </c>
      <c r="G5920" t="s">
        <v>50</v>
      </c>
      <c r="H5920" t="s">
        <v>71</v>
      </c>
      <c r="I5920">
        <v>0.23</v>
      </c>
      <c r="J5920">
        <v>0.06</v>
      </c>
      <c r="K5920">
        <v>0</v>
      </c>
      <c r="L5920">
        <v>0.01</v>
      </c>
      <c r="M5920">
        <v>0.3</v>
      </c>
      <c r="N5920">
        <v>69</v>
      </c>
      <c r="O5920">
        <v>23</v>
      </c>
      <c r="P5920" t="s">
        <v>203</v>
      </c>
      <c r="R5920" t="s">
        <v>690</v>
      </c>
      <c r="S5920" t="s">
        <v>20</v>
      </c>
    </row>
    <row r="5921" spans="1:19" x14ac:dyDescent="0.2">
      <c r="A5921" t="s">
        <v>5197</v>
      </c>
      <c r="B5921" t="s">
        <v>55</v>
      </c>
      <c r="C5921">
        <v>2004</v>
      </c>
      <c r="D5921" s="1" t="d">
        <v>2007-08-04</v>
      </c>
      <c r="E5921" s="1" t="str">
        <f t="shared" si="184"/>
        <v>2007</v>
      </c>
      <c r="F5921" s="1" t="str">
        <f t="shared" si="185"/>
        <v>Aug</v>
      </c>
      <c r="G5921" t="s">
        <v>18</v>
      </c>
      <c r="H5921" t="s">
        <v>776</v>
      </c>
      <c r="I5921">
        <v>0.14000000000000001</v>
      </c>
      <c r="J5921">
        <v>0.11</v>
      </c>
      <c r="K5921">
        <v>0</v>
      </c>
      <c r="L5921">
        <v>0.04</v>
      </c>
      <c r="M5921">
        <v>0.3</v>
      </c>
      <c r="N5921">
        <v>77</v>
      </c>
      <c r="O5921">
        <v>30</v>
      </c>
      <c r="P5921">
        <v>9.5</v>
      </c>
      <c r="Q5921">
        <v>4</v>
      </c>
      <c r="R5921" t="s">
        <v>3594</v>
      </c>
      <c r="S5921" t="s">
        <v>88</v>
      </c>
    </row>
    <row r="5922" spans="1:19" x14ac:dyDescent="0.2">
      <c r="A5922" t="s">
        <v>5198</v>
      </c>
      <c r="B5922" t="s">
        <v>32</v>
      </c>
      <c r="C5922">
        <v>2011</v>
      </c>
      <c r="D5922" s="1" t="d">
        <v>2010-09-21</v>
      </c>
      <c r="E5922" s="1" t="str">
        <f t="shared" si="184"/>
        <v>2010</v>
      </c>
      <c r="F5922" s="1" t="str">
        <f t="shared" si="185"/>
        <v>Sep</v>
      </c>
      <c r="G5922" t="s">
        <v>34</v>
      </c>
      <c r="H5922" t="s">
        <v>71</v>
      </c>
      <c r="I5922">
        <v>0.26</v>
      </c>
      <c r="J5922">
        <v>0.02</v>
      </c>
      <c r="K5922">
        <v>0</v>
      </c>
      <c r="L5922">
        <v>0.02</v>
      </c>
      <c r="M5922">
        <v>0.3</v>
      </c>
      <c r="P5922" t="s">
        <v>203</v>
      </c>
      <c r="R5922" t="s">
        <v>2801</v>
      </c>
      <c r="S5922" t="s">
        <v>20</v>
      </c>
    </row>
    <row r="5923" spans="1:19" x14ac:dyDescent="0.2">
      <c r="A5923" t="s">
        <v>4349</v>
      </c>
      <c r="B5923" t="s">
        <v>17</v>
      </c>
      <c r="C5923">
        <v>2010</v>
      </c>
      <c r="D5923" s="1" t="d">
        <v>2019-11-18</v>
      </c>
      <c r="E5923" s="1" t="str">
        <f t="shared" si="184"/>
        <v>2019</v>
      </c>
      <c r="F5923" s="1" t="str">
        <f t="shared" si="185"/>
        <v>Nov</v>
      </c>
      <c r="G5923" t="s">
        <v>18</v>
      </c>
      <c r="H5923" t="s">
        <v>71</v>
      </c>
      <c r="I5923">
        <v>0.22</v>
      </c>
      <c r="J5923">
        <v>0.05</v>
      </c>
      <c r="K5923">
        <v>0</v>
      </c>
      <c r="L5923">
        <v>0.03</v>
      </c>
      <c r="M5923">
        <v>0.3</v>
      </c>
      <c r="P5923" t="s">
        <v>203</v>
      </c>
      <c r="R5923" t="s">
        <v>3181</v>
      </c>
      <c r="S5923" t="s">
        <v>20</v>
      </c>
    </row>
    <row r="5924" spans="1:19" x14ac:dyDescent="0.2">
      <c r="A5924" t="s">
        <v>384</v>
      </c>
      <c r="B5924" t="s">
        <v>137</v>
      </c>
      <c r="C5924">
        <v>2003</v>
      </c>
      <c r="D5924" s="1" t="d">
        <v>2006-07-21</v>
      </c>
      <c r="E5924" s="1" t="str">
        <f t="shared" si="184"/>
        <v>2006</v>
      </c>
      <c r="F5924" s="1" t="str">
        <f t="shared" si="185"/>
        <v>Jul</v>
      </c>
      <c r="G5924" t="s">
        <v>50</v>
      </c>
      <c r="H5924" t="s">
        <v>234</v>
      </c>
      <c r="I5924">
        <v>0.22</v>
      </c>
      <c r="J5924">
        <v>0.06</v>
      </c>
      <c r="K5924">
        <v>0</v>
      </c>
      <c r="L5924">
        <v>0.01</v>
      </c>
      <c r="M5924">
        <v>0.3</v>
      </c>
      <c r="N5924">
        <v>56</v>
      </c>
      <c r="O5924">
        <v>22</v>
      </c>
      <c r="P5924">
        <v>8.4</v>
      </c>
      <c r="Q5924">
        <v>9</v>
      </c>
      <c r="R5924" t="s">
        <v>357</v>
      </c>
      <c r="S5924" t="s">
        <v>20</v>
      </c>
    </row>
    <row r="5925" spans="1:19" x14ac:dyDescent="0.2">
      <c r="A5925" t="s">
        <v>5199</v>
      </c>
      <c r="B5925" t="s">
        <v>159</v>
      </c>
      <c r="C5925">
        <v>2006</v>
      </c>
      <c r="D5925" s="1" t="d">
        <v>1992-07-23</v>
      </c>
      <c r="E5925" s="1" t="str">
        <f t="shared" si="184"/>
        <v>1992</v>
      </c>
      <c r="F5925" s="1" t="str">
        <f t="shared" si="185"/>
        <v>Jul</v>
      </c>
      <c r="G5925" t="s">
        <v>34</v>
      </c>
      <c r="H5925" t="s">
        <v>222</v>
      </c>
      <c r="I5925">
        <v>0.27</v>
      </c>
      <c r="J5925">
        <v>0</v>
      </c>
      <c r="K5925">
        <v>0</v>
      </c>
      <c r="L5925">
        <v>0.02</v>
      </c>
      <c r="M5925">
        <v>0.3</v>
      </c>
      <c r="N5925">
        <v>72</v>
      </c>
      <c r="O5925">
        <v>37</v>
      </c>
      <c r="P5925">
        <v>7</v>
      </c>
      <c r="Q5925">
        <v>5</v>
      </c>
      <c r="R5925" t="s">
        <v>412</v>
      </c>
      <c r="S5925" t="s">
        <v>88</v>
      </c>
    </row>
    <row r="5926" spans="1:19" x14ac:dyDescent="0.2">
      <c r="A5926" t="s">
        <v>5200</v>
      </c>
      <c r="B5926" t="s">
        <v>148</v>
      </c>
      <c r="C5926">
        <v>2006</v>
      </c>
      <c r="D5926" s="1" t="d">
        <v>2020-04-09</v>
      </c>
      <c r="E5926" s="1" t="str">
        <f t="shared" si="184"/>
        <v>2020</v>
      </c>
      <c r="F5926" s="1" t="str">
        <f t="shared" si="185"/>
        <v>Apr</v>
      </c>
      <c r="G5926" t="s">
        <v>39</v>
      </c>
      <c r="H5926" t="s">
        <v>825</v>
      </c>
      <c r="I5926">
        <v>0</v>
      </c>
      <c r="J5926">
        <v>0.25</v>
      </c>
      <c r="K5926">
        <v>0</v>
      </c>
      <c r="L5926">
        <v>0.04</v>
      </c>
      <c r="M5926">
        <v>0.3</v>
      </c>
      <c r="N5926">
        <v>79</v>
      </c>
      <c r="O5926">
        <v>30</v>
      </c>
      <c r="P5926">
        <v>8.3000000000000007</v>
      </c>
      <c r="Q5926">
        <v>38</v>
      </c>
      <c r="R5926" t="s">
        <v>5201</v>
      </c>
      <c r="S5926" t="s">
        <v>112</v>
      </c>
    </row>
    <row r="5927" spans="1:19" x14ac:dyDescent="0.2">
      <c r="A5927" t="s">
        <v>2849</v>
      </c>
      <c r="B5927" t="s">
        <v>171</v>
      </c>
      <c r="C5927">
        <v>2016</v>
      </c>
      <c r="D5927" s="1" t="d">
        <v>1996-05-18</v>
      </c>
      <c r="E5927" s="1" t="str">
        <f t="shared" si="184"/>
        <v>1996</v>
      </c>
      <c r="F5927" s="1" t="str">
        <f t="shared" si="185"/>
        <v>May</v>
      </c>
      <c r="G5927" t="s">
        <v>50</v>
      </c>
      <c r="H5927" t="s">
        <v>267</v>
      </c>
      <c r="I5927">
        <v>0.14000000000000001</v>
      </c>
      <c r="J5927">
        <v>0.13</v>
      </c>
      <c r="K5927">
        <v>0</v>
      </c>
      <c r="L5927">
        <v>0.02</v>
      </c>
      <c r="M5927">
        <v>0.3</v>
      </c>
      <c r="N5927">
        <v>76</v>
      </c>
      <c r="O5927">
        <v>11</v>
      </c>
      <c r="P5927">
        <v>7</v>
      </c>
      <c r="Q5927">
        <v>18</v>
      </c>
      <c r="R5927" t="s">
        <v>885</v>
      </c>
      <c r="S5927" t="s">
        <v>112</v>
      </c>
    </row>
    <row r="5928" spans="1:19" x14ac:dyDescent="0.2">
      <c r="A5928" t="s">
        <v>5202</v>
      </c>
      <c r="B5928" t="s">
        <v>1015</v>
      </c>
      <c r="C5928">
        <v>2011</v>
      </c>
      <c r="D5928" s="1" t="d">
        <v>2021-06-25</v>
      </c>
      <c r="E5928" s="1" t="str">
        <f t="shared" si="184"/>
        <v>2021</v>
      </c>
      <c r="F5928" s="1" t="str">
        <f t="shared" si="185"/>
        <v>Jun</v>
      </c>
      <c r="G5928" t="s">
        <v>1</v>
      </c>
      <c r="H5928" t="s">
        <v>68</v>
      </c>
      <c r="I5928">
        <v>0.14000000000000001</v>
      </c>
      <c r="J5928">
        <v>0.12</v>
      </c>
      <c r="K5928">
        <v>0</v>
      </c>
      <c r="L5928">
        <v>0.04</v>
      </c>
      <c r="M5928">
        <v>0.3</v>
      </c>
      <c r="N5928">
        <v>57</v>
      </c>
      <c r="O5928">
        <v>62</v>
      </c>
      <c r="P5928">
        <v>5.5</v>
      </c>
      <c r="Q5928">
        <v>53</v>
      </c>
      <c r="R5928" t="s">
        <v>2098</v>
      </c>
      <c r="S5928" t="s">
        <v>112</v>
      </c>
    </row>
    <row r="5929" spans="1:19" x14ac:dyDescent="0.2">
      <c r="A5929" t="s">
        <v>2337</v>
      </c>
      <c r="B5929" t="s">
        <v>159</v>
      </c>
      <c r="C5929">
        <v>2007</v>
      </c>
      <c r="D5929" s="1" t="d">
        <v>1997-01-14</v>
      </c>
      <c r="E5929" s="1" t="str">
        <f t="shared" si="184"/>
        <v>1997</v>
      </c>
      <c r="F5929" s="1" t="str">
        <f t="shared" si="185"/>
        <v>Jan</v>
      </c>
      <c r="G5929" t="s">
        <v>1</v>
      </c>
      <c r="H5929" t="s">
        <v>71</v>
      </c>
      <c r="I5929">
        <v>0.01</v>
      </c>
      <c r="J5929">
        <v>0.23</v>
      </c>
      <c r="K5929">
        <v>0</v>
      </c>
      <c r="L5929">
        <v>0.05</v>
      </c>
      <c r="M5929">
        <v>0.3</v>
      </c>
      <c r="N5929">
        <v>52</v>
      </c>
      <c r="O5929">
        <v>7</v>
      </c>
      <c r="P5929">
        <v>7.4</v>
      </c>
      <c r="Q5929">
        <v>9</v>
      </c>
      <c r="R5929" t="s">
        <v>77</v>
      </c>
      <c r="S5929" t="s">
        <v>88</v>
      </c>
    </row>
    <row r="5930" spans="1:19" x14ac:dyDescent="0.2">
      <c r="A5930" t="s">
        <v>5203</v>
      </c>
      <c r="B5930" t="s">
        <v>137</v>
      </c>
      <c r="C5930">
        <v>2003</v>
      </c>
      <c r="D5930" s="1" t="d">
        <v>1992-04-25</v>
      </c>
      <c r="E5930" s="1" t="str">
        <f t="shared" si="184"/>
        <v>1992</v>
      </c>
      <c r="F5930" s="1" t="str">
        <f t="shared" si="185"/>
        <v>Apr</v>
      </c>
      <c r="G5930" t="s">
        <v>18</v>
      </c>
      <c r="H5930" t="s">
        <v>4210</v>
      </c>
      <c r="I5930">
        <v>0.22</v>
      </c>
      <c r="J5930">
        <v>0.06</v>
      </c>
      <c r="K5930">
        <v>0</v>
      </c>
      <c r="L5930">
        <v>0.01</v>
      </c>
      <c r="M5930">
        <v>0.3</v>
      </c>
      <c r="N5930">
        <v>48</v>
      </c>
      <c r="O5930">
        <v>6</v>
      </c>
      <c r="P5930">
        <v>4.4000000000000004</v>
      </c>
      <c r="Q5930">
        <v>8</v>
      </c>
    </row>
    <row r="5931" spans="1:19" x14ac:dyDescent="0.2">
      <c r="A5931" t="s">
        <v>5204</v>
      </c>
      <c r="B5931" t="s">
        <v>44</v>
      </c>
      <c r="C5931">
        <v>2006</v>
      </c>
      <c r="D5931" s="1" t="d">
        <v>2017-06-06</v>
      </c>
      <c r="E5931" s="1" t="str">
        <f t="shared" si="184"/>
        <v>2017</v>
      </c>
      <c r="F5931" s="1" t="str">
        <f t="shared" si="185"/>
        <v>Jun</v>
      </c>
      <c r="G5931" t="s">
        <v>50</v>
      </c>
      <c r="H5931" t="s">
        <v>45</v>
      </c>
      <c r="I5931">
        <v>0.2</v>
      </c>
      <c r="J5931">
        <v>0.02</v>
      </c>
      <c r="K5931">
        <v>0.05</v>
      </c>
      <c r="L5931">
        <v>0.02</v>
      </c>
      <c r="M5931">
        <v>0.3</v>
      </c>
    </row>
    <row r="5932" spans="1:19" x14ac:dyDescent="0.2">
      <c r="A5932" t="s">
        <v>938</v>
      </c>
      <c r="B5932" t="s">
        <v>189</v>
      </c>
      <c r="C5932">
        <v>2002</v>
      </c>
      <c r="D5932" s="1" t="d">
        <v>1996-09-12</v>
      </c>
      <c r="E5932" s="1" t="str">
        <f t="shared" si="184"/>
        <v>1996</v>
      </c>
      <c r="F5932" s="1" t="str">
        <f t="shared" si="185"/>
        <v>Sep</v>
      </c>
      <c r="G5932" t="s">
        <v>1</v>
      </c>
      <c r="H5932" t="s">
        <v>484</v>
      </c>
      <c r="I5932">
        <v>0.23</v>
      </c>
      <c r="J5932">
        <v>0.06</v>
      </c>
      <c r="K5932">
        <v>0</v>
      </c>
      <c r="L5932">
        <v>0.01</v>
      </c>
      <c r="M5932">
        <v>0.3</v>
      </c>
    </row>
    <row r="5933" spans="1:19" x14ac:dyDescent="0.2">
      <c r="A5933" t="s">
        <v>2889</v>
      </c>
      <c r="B5933" t="s">
        <v>32</v>
      </c>
      <c r="C5933" t="s">
        <v>286</v>
      </c>
      <c r="D5933" s="1" t="d">
        <v>2006-08-29</v>
      </c>
      <c r="E5933" s="1" t="str">
        <f t="shared" si="184"/>
        <v>2006</v>
      </c>
      <c r="F5933" s="1" t="str">
        <f t="shared" si="185"/>
        <v>Aug</v>
      </c>
      <c r="G5933" t="s">
        <v>50</v>
      </c>
      <c r="H5933" t="s">
        <v>71</v>
      </c>
      <c r="I5933">
        <v>0.26</v>
      </c>
      <c r="J5933">
        <v>0.01</v>
      </c>
      <c r="K5933">
        <v>0</v>
      </c>
      <c r="L5933">
        <v>0.02</v>
      </c>
      <c r="M5933">
        <v>0.3</v>
      </c>
      <c r="N5933">
        <v>70</v>
      </c>
      <c r="O5933">
        <v>16</v>
      </c>
      <c r="P5933">
        <v>6.5</v>
      </c>
      <c r="Q5933">
        <v>4</v>
      </c>
      <c r="R5933" t="s">
        <v>339</v>
      </c>
      <c r="S5933" t="s">
        <v>20</v>
      </c>
    </row>
    <row r="5934" spans="1:19" x14ac:dyDescent="0.2">
      <c r="A5934" t="s">
        <v>5205</v>
      </c>
      <c r="B5934" t="s">
        <v>32</v>
      </c>
      <c r="C5934">
        <v>2010</v>
      </c>
      <c r="D5934" s="1" t="d">
        <v>1992-06-12</v>
      </c>
      <c r="E5934" s="1" t="str">
        <f t="shared" si="184"/>
        <v>1992</v>
      </c>
      <c r="F5934" s="1" t="str">
        <f t="shared" si="185"/>
        <v>Jun</v>
      </c>
      <c r="G5934" t="s">
        <v>28</v>
      </c>
      <c r="H5934" t="s">
        <v>1921</v>
      </c>
      <c r="I5934">
        <v>0.19</v>
      </c>
      <c r="J5934">
        <v>0</v>
      </c>
      <c r="K5934">
        <v>0.09</v>
      </c>
      <c r="L5934">
        <v>0.01</v>
      </c>
      <c r="M5934">
        <v>0.28999999999999998</v>
      </c>
      <c r="N5934">
        <v>85</v>
      </c>
      <c r="O5934">
        <v>30</v>
      </c>
      <c r="P5934">
        <v>9</v>
      </c>
      <c r="Q5934">
        <v>81</v>
      </c>
      <c r="R5934" t="s">
        <v>1921</v>
      </c>
      <c r="S5934" t="s">
        <v>112</v>
      </c>
    </row>
    <row r="5935" spans="1:19" x14ac:dyDescent="0.2">
      <c r="A5935" t="s">
        <v>5206</v>
      </c>
      <c r="B5935" t="s">
        <v>49</v>
      </c>
      <c r="C5935">
        <v>2012</v>
      </c>
      <c r="D5935" s="1" t="d">
        <v>1996-07-14</v>
      </c>
      <c r="E5935" s="1" t="str">
        <f t="shared" si="184"/>
        <v>1996</v>
      </c>
      <c r="F5935" s="1" t="str">
        <f t="shared" si="185"/>
        <v>Jul</v>
      </c>
      <c r="G5935" t="s">
        <v>50</v>
      </c>
      <c r="H5935" t="s">
        <v>68</v>
      </c>
      <c r="I5935">
        <v>0.14000000000000001</v>
      </c>
      <c r="J5935">
        <v>0.11</v>
      </c>
      <c r="K5935">
        <v>0</v>
      </c>
      <c r="L5935">
        <v>0.05</v>
      </c>
      <c r="M5935">
        <v>0.28999999999999998</v>
      </c>
      <c r="N5935">
        <v>70</v>
      </c>
      <c r="O5935">
        <v>52</v>
      </c>
      <c r="P5935">
        <v>7.3</v>
      </c>
      <c r="Q5935">
        <v>57</v>
      </c>
      <c r="R5935" t="s">
        <v>5207</v>
      </c>
      <c r="S5935" t="s">
        <v>112</v>
      </c>
    </row>
    <row r="5936" spans="1:19" x14ac:dyDescent="0.2">
      <c r="A5936" t="s">
        <v>5208</v>
      </c>
      <c r="B5936">
        <v>2600</v>
      </c>
      <c r="C5936">
        <v>1986</v>
      </c>
      <c r="D5936" s="1" t="d">
        <v>1998-06-12</v>
      </c>
      <c r="E5936" s="1" t="str">
        <f t="shared" si="184"/>
        <v>1998</v>
      </c>
      <c r="F5936" s="1" t="str">
        <f t="shared" si="185"/>
        <v>Jun</v>
      </c>
      <c r="G5936" t="s">
        <v>18</v>
      </c>
      <c r="H5936" t="s">
        <v>155</v>
      </c>
      <c r="I5936">
        <v>0.28000000000000003</v>
      </c>
      <c r="J5936">
        <v>0.02</v>
      </c>
      <c r="K5936">
        <v>0</v>
      </c>
      <c r="L5936">
        <v>0</v>
      </c>
      <c r="M5936">
        <v>0.28999999999999998</v>
      </c>
    </row>
    <row r="5937" spans="1:19" x14ac:dyDescent="0.2">
      <c r="A5937" t="s">
        <v>5209</v>
      </c>
      <c r="B5937" t="s">
        <v>32</v>
      </c>
      <c r="C5937">
        <v>2020</v>
      </c>
      <c r="D5937" s="1" t="d">
        <v>2019-06-21</v>
      </c>
      <c r="E5937" s="1" t="str">
        <f t="shared" si="184"/>
        <v>2019</v>
      </c>
      <c r="F5937" s="1" t="str">
        <f t="shared" si="185"/>
        <v>Jun</v>
      </c>
      <c r="G5937" t="s">
        <v>39</v>
      </c>
      <c r="H5937" t="s">
        <v>111</v>
      </c>
      <c r="I5937">
        <v>0.27</v>
      </c>
      <c r="J5937">
        <v>0</v>
      </c>
      <c r="K5937">
        <v>0</v>
      </c>
      <c r="L5937">
        <v>0.02</v>
      </c>
      <c r="M5937">
        <v>0.28999999999999998</v>
      </c>
      <c r="P5937" t="s">
        <v>203</v>
      </c>
      <c r="R5937" t="s">
        <v>111</v>
      </c>
      <c r="S5937" t="s">
        <v>20</v>
      </c>
    </row>
    <row r="5938" spans="1:19" x14ac:dyDescent="0.2">
      <c r="A5938" t="s">
        <v>2470</v>
      </c>
      <c r="B5938" t="s">
        <v>44</v>
      </c>
      <c r="C5938">
        <v>2007</v>
      </c>
      <c r="D5938" s="1" t="d">
        <v>1994-11-25</v>
      </c>
      <c r="E5938" s="1" t="str">
        <f t="shared" si="184"/>
        <v>1994</v>
      </c>
      <c r="F5938" s="1" t="str">
        <f t="shared" si="185"/>
        <v>Nov</v>
      </c>
      <c r="G5938" t="s">
        <v>50</v>
      </c>
      <c r="H5938" t="s">
        <v>134</v>
      </c>
      <c r="I5938">
        <v>0.24</v>
      </c>
      <c r="J5938">
        <v>0.03</v>
      </c>
      <c r="K5938">
        <v>0</v>
      </c>
      <c r="L5938">
        <v>0.02</v>
      </c>
      <c r="M5938">
        <v>0.28999999999999998</v>
      </c>
      <c r="N5938">
        <v>68</v>
      </c>
      <c r="O5938">
        <v>38</v>
      </c>
      <c r="P5938">
        <v>6.8</v>
      </c>
      <c r="Q5938">
        <v>20</v>
      </c>
      <c r="R5938" t="s">
        <v>537</v>
      </c>
      <c r="S5938" t="s">
        <v>112</v>
      </c>
    </row>
    <row r="5939" spans="1:19" x14ac:dyDescent="0.2">
      <c r="A5939" t="s">
        <v>5210</v>
      </c>
      <c r="B5939" t="s">
        <v>55</v>
      </c>
      <c r="C5939">
        <v>2002</v>
      </c>
      <c r="D5939" s="1" t="d">
        <v>2021-02-22</v>
      </c>
      <c r="E5939" s="1" t="str">
        <f t="shared" si="184"/>
        <v>2021</v>
      </c>
      <c r="F5939" s="1" t="str">
        <f t="shared" si="185"/>
        <v>Feb</v>
      </c>
      <c r="G5939" t="s">
        <v>28</v>
      </c>
      <c r="H5939" t="s">
        <v>111</v>
      </c>
      <c r="I5939">
        <v>0.14000000000000001</v>
      </c>
      <c r="J5939">
        <v>0.11</v>
      </c>
      <c r="K5939">
        <v>0</v>
      </c>
      <c r="L5939">
        <v>0.04</v>
      </c>
      <c r="M5939">
        <v>0.28999999999999998</v>
      </c>
      <c r="N5939">
        <v>71</v>
      </c>
      <c r="O5939">
        <v>19</v>
      </c>
      <c r="P5939">
        <v>8.6</v>
      </c>
      <c r="Q5939">
        <v>31</v>
      </c>
      <c r="R5939" t="s">
        <v>87</v>
      </c>
      <c r="S5939" t="s">
        <v>88</v>
      </c>
    </row>
    <row r="5940" spans="1:19" x14ac:dyDescent="0.2">
      <c r="A5940" t="s">
        <v>5211</v>
      </c>
      <c r="B5940" t="s">
        <v>17</v>
      </c>
      <c r="C5940">
        <v>2009</v>
      </c>
      <c r="D5940" s="1" t="d">
        <v>2008-04-09</v>
      </c>
      <c r="E5940" s="1" t="str">
        <f t="shared" si="184"/>
        <v>2008</v>
      </c>
      <c r="F5940" s="1" t="str">
        <f t="shared" si="185"/>
        <v>Apr</v>
      </c>
      <c r="G5940" t="s">
        <v>18</v>
      </c>
      <c r="H5940" t="s">
        <v>111</v>
      </c>
      <c r="I5940">
        <v>0.24</v>
      </c>
      <c r="J5940">
        <v>0.03</v>
      </c>
      <c r="K5940">
        <v>0</v>
      </c>
      <c r="L5940">
        <v>0.02</v>
      </c>
      <c r="M5940">
        <v>0.28999999999999998</v>
      </c>
      <c r="N5940">
        <v>72</v>
      </c>
      <c r="O5940">
        <v>33</v>
      </c>
      <c r="P5940">
        <v>8.6999999999999993</v>
      </c>
      <c r="Q5940">
        <v>30</v>
      </c>
      <c r="R5940" t="s">
        <v>111</v>
      </c>
      <c r="S5940" t="s">
        <v>20</v>
      </c>
    </row>
    <row r="5941" spans="1:19" x14ac:dyDescent="0.2">
      <c r="A5941" t="s">
        <v>3861</v>
      </c>
      <c r="B5941" t="s">
        <v>44</v>
      </c>
      <c r="C5941">
        <v>2007</v>
      </c>
      <c r="D5941" s="1" t="d">
        <v>1998-06-21</v>
      </c>
      <c r="E5941" s="1" t="str">
        <f t="shared" si="184"/>
        <v>1998</v>
      </c>
      <c r="F5941" s="1" t="str">
        <f t="shared" si="185"/>
        <v>Jun</v>
      </c>
      <c r="G5941" t="s">
        <v>50</v>
      </c>
      <c r="H5941" t="s">
        <v>71</v>
      </c>
      <c r="I5941">
        <v>0.26</v>
      </c>
      <c r="J5941">
        <v>0.01</v>
      </c>
      <c r="K5941">
        <v>0</v>
      </c>
      <c r="L5941">
        <v>0.02</v>
      </c>
      <c r="M5941">
        <v>0.28999999999999998</v>
      </c>
      <c r="N5941">
        <v>60</v>
      </c>
      <c r="O5941">
        <v>51</v>
      </c>
      <c r="P5941">
        <v>6.3</v>
      </c>
      <c r="Q5941">
        <v>26</v>
      </c>
      <c r="R5941" t="s">
        <v>341</v>
      </c>
      <c r="S5941" t="s">
        <v>112</v>
      </c>
    </row>
    <row r="5942" spans="1:19" x14ac:dyDescent="0.2">
      <c r="A5942" t="s">
        <v>5212</v>
      </c>
      <c r="B5942" t="s">
        <v>44</v>
      </c>
      <c r="C5942">
        <v>2009</v>
      </c>
      <c r="D5942" s="1" t="d">
        <v>1995-01-20</v>
      </c>
      <c r="E5942" s="1" t="str">
        <f t="shared" si="184"/>
        <v>1995</v>
      </c>
      <c r="F5942" s="1" t="str">
        <f t="shared" si="185"/>
        <v>Jan</v>
      </c>
      <c r="G5942" t="s">
        <v>34</v>
      </c>
      <c r="H5942" t="s">
        <v>71</v>
      </c>
      <c r="I5942">
        <v>0.16</v>
      </c>
      <c r="J5942">
        <v>0.1</v>
      </c>
      <c r="K5942">
        <v>0</v>
      </c>
      <c r="L5942">
        <v>0.03</v>
      </c>
      <c r="M5942">
        <v>0.28999999999999998</v>
      </c>
      <c r="N5942">
        <v>57</v>
      </c>
      <c r="O5942">
        <v>34</v>
      </c>
      <c r="P5942">
        <v>5.8</v>
      </c>
      <c r="Q5942">
        <v>17</v>
      </c>
      <c r="R5942" t="s">
        <v>5213</v>
      </c>
      <c r="S5942" t="s">
        <v>88</v>
      </c>
    </row>
    <row r="5943" spans="1:19" x14ac:dyDescent="0.2">
      <c r="A5943" t="s">
        <v>3748</v>
      </c>
      <c r="B5943" t="s">
        <v>49</v>
      </c>
      <c r="C5943">
        <v>2009</v>
      </c>
      <c r="D5943" s="1" t="d">
        <v>1999-10-31</v>
      </c>
      <c r="E5943" s="1" t="str">
        <f t="shared" si="184"/>
        <v>1999</v>
      </c>
      <c r="F5943" s="1" t="str">
        <f t="shared" si="185"/>
        <v>Oct</v>
      </c>
      <c r="G5943" t="s">
        <v>24</v>
      </c>
      <c r="H5943" t="s">
        <v>71</v>
      </c>
      <c r="I5943">
        <v>0.19</v>
      </c>
      <c r="J5943">
        <v>7.0000000000000007E-2</v>
      </c>
      <c r="K5943">
        <v>0</v>
      </c>
      <c r="L5943">
        <v>0.04</v>
      </c>
      <c r="M5943">
        <v>0.28999999999999998</v>
      </c>
      <c r="P5943" t="s">
        <v>203</v>
      </c>
      <c r="R5943" t="s">
        <v>5077</v>
      </c>
      <c r="S5943" t="s">
        <v>20</v>
      </c>
    </row>
    <row r="5944" spans="1:19" x14ac:dyDescent="0.2">
      <c r="A5944" t="s">
        <v>5214</v>
      </c>
      <c r="B5944" t="s">
        <v>32</v>
      </c>
      <c r="C5944">
        <v>2010</v>
      </c>
      <c r="D5944" s="1" t="d">
        <v>2000-03-28</v>
      </c>
      <c r="E5944" s="1" t="str">
        <f t="shared" si="184"/>
        <v>2000</v>
      </c>
      <c r="F5944" s="1" t="str">
        <f t="shared" si="185"/>
        <v>Mar</v>
      </c>
      <c r="G5944" t="s">
        <v>50</v>
      </c>
      <c r="H5944" t="s">
        <v>267</v>
      </c>
      <c r="I5944">
        <v>0.23</v>
      </c>
      <c r="J5944">
        <v>0.04</v>
      </c>
      <c r="K5944">
        <v>0</v>
      </c>
      <c r="L5944">
        <v>0.02</v>
      </c>
      <c r="M5944">
        <v>0.28999999999999998</v>
      </c>
      <c r="N5944">
        <v>74</v>
      </c>
      <c r="O5944">
        <v>14</v>
      </c>
      <c r="P5944">
        <v>8</v>
      </c>
      <c r="Q5944">
        <v>8</v>
      </c>
      <c r="R5944" t="s">
        <v>1444</v>
      </c>
      <c r="S5944" t="s">
        <v>112</v>
      </c>
    </row>
    <row r="5945" spans="1:19" x14ac:dyDescent="0.2">
      <c r="A5945" t="s">
        <v>1552</v>
      </c>
      <c r="B5945" t="s">
        <v>148</v>
      </c>
      <c r="C5945">
        <v>2004</v>
      </c>
      <c r="D5945" s="1" t="d">
        <v>2005-09-12</v>
      </c>
      <c r="E5945" s="1" t="str">
        <f t="shared" si="184"/>
        <v>2005</v>
      </c>
      <c r="F5945" s="1" t="str">
        <f t="shared" si="185"/>
        <v>Sep</v>
      </c>
      <c r="G5945" t="s">
        <v>39</v>
      </c>
      <c r="H5945" t="s">
        <v>134</v>
      </c>
      <c r="I5945">
        <v>0.02</v>
      </c>
      <c r="J5945">
        <v>0.24</v>
      </c>
      <c r="K5945">
        <v>0</v>
      </c>
      <c r="L5945">
        <v>0.04</v>
      </c>
      <c r="M5945">
        <v>0.28999999999999998</v>
      </c>
      <c r="N5945">
        <v>90</v>
      </c>
      <c r="O5945">
        <v>61</v>
      </c>
      <c r="P5945">
        <v>8.8000000000000007</v>
      </c>
      <c r="Q5945">
        <v>676</v>
      </c>
      <c r="R5945" t="s">
        <v>447</v>
      </c>
      <c r="S5945" t="s">
        <v>88</v>
      </c>
    </row>
    <row r="5946" spans="1:19" x14ac:dyDescent="0.2">
      <c r="A5946" t="s">
        <v>5215</v>
      </c>
      <c r="B5946" t="s">
        <v>32</v>
      </c>
      <c r="C5946">
        <v>2010</v>
      </c>
      <c r="D5946" s="1" t="d">
        <v>2002-03-01</v>
      </c>
      <c r="E5946" s="1" t="str">
        <f t="shared" si="184"/>
        <v>2002</v>
      </c>
      <c r="F5946" s="1" t="str">
        <f t="shared" si="185"/>
        <v>Mar</v>
      </c>
      <c r="G5946" t="s">
        <v>50</v>
      </c>
      <c r="H5946" t="s">
        <v>568</v>
      </c>
      <c r="I5946">
        <v>0.24</v>
      </c>
      <c r="J5946">
        <v>0.03</v>
      </c>
      <c r="K5946">
        <v>0</v>
      </c>
      <c r="L5946">
        <v>0.02</v>
      </c>
      <c r="M5946">
        <v>0.28999999999999998</v>
      </c>
      <c r="P5946" t="s">
        <v>203</v>
      </c>
      <c r="R5946" t="s">
        <v>1093</v>
      </c>
      <c r="S5946" t="s">
        <v>20</v>
      </c>
    </row>
    <row r="5947" spans="1:19" x14ac:dyDescent="0.2">
      <c r="A5947" t="s">
        <v>175</v>
      </c>
      <c r="B5947" t="s">
        <v>64</v>
      </c>
      <c r="C5947">
        <v>2003</v>
      </c>
      <c r="D5947" s="1" t="d">
        <v>2000-11-20</v>
      </c>
      <c r="E5947" s="1" t="str">
        <f t="shared" si="184"/>
        <v>2000</v>
      </c>
      <c r="F5947" s="1" t="str">
        <f t="shared" si="185"/>
        <v>Nov</v>
      </c>
      <c r="G5947" t="s">
        <v>24</v>
      </c>
      <c r="H5947" t="s">
        <v>134</v>
      </c>
      <c r="I5947">
        <v>0.21</v>
      </c>
      <c r="J5947">
        <v>0.08</v>
      </c>
      <c r="K5947">
        <v>0</v>
      </c>
      <c r="L5947">
        <v>0.01</v>
      </c>
      <c r="M5947">
        <v>0.28999999999999998</v>
      </c>
      <c r="N5947">
        <v>77</v>
      </c>
      <c r="O5947">
        <v>9</v>
      </c>
      <c r="P5947">
        <v>8.1999999999999993</v>
      </c>
      <c r="Q5947">
        <v>25</v>
      </c>
      <c r="R5947" t="s">
        <v>3770</v>
      </c>
      <c r="S5947" t="s">
        <v>20</v>
      </c>
    </row>
    <row r="5948" spans="1:19" x14ac:dyDescent="0.2">
      <c r="A5948" t="s">
        <v>4878</v>
      </c>
      <c r="B5948" t="s">
        <v>44</v>
      </c>
      <c r="C5948">
        <v>2010</v>
      </c>
      <c r="D5948" s="1" t="d">
        <v>1988-10-25</v>
      </c>
      <c r="E5948" s="1" t="str">
        <f t="shared" si="184"/>
        <v>1988</v>
      </c>
      <c r="F5948" s="1" t="str">
        <f t="shared" si="185"/>
        <v>Oct</v>
      </c>
      <c r="G5948" t="s">
        <v>34</v>
      </c>
      <c r="H5948" t="s">
        <v>234</v>
      </c>
      <c r="I5948">
        <v>0.25</v>
      </c>
      <c r="J5948">
        <v>0.02</v>
      </c>
      <c r="K5948">
        <v>0</v>
      </c>
      <c r="L5948">
        <v>0.02</v>
      </c>
      <c r="M5948">
        <v>0.28999999999999998</v>
      </c>
      <c r="N5948">
        <v>74</v>
      </c>
      <c r="O5948">
        <v>36</v>
      </c>
      <c r="P5948">
        <v>5.4</v>
      </c>
      <c r="Q5948">
        <v>9</v>
      </c>
      <c r="R5948" t="s">
        <v>4879</v>
      </c>
      <c r="S5948" t="s">
        <v>88</v>
      </c>
    </row>
    <row r="5949" spans="1:19" x14ac:dyDescent="0.2">
      <c r="A5949" t="s">
        <v>5216</v>
      </c>
      <c r="B5949" t="s">
        <v>64</v>
      </c>
      <c r="C5949">
        <v>2002</v>
      </c>
      <c r="D5949" s="1" t="d">
        <v>2020-02-22</v>
      </c>
      <c r="E5949" s="1" t="str">
        <f t="shared" si="184"/>
        <v>2020</v>
      </c>
      <c r="F5949" s="1" t="str">
        <f t="shared" si="185"/>
        <v>Feb</v>
      </c>
      <c r="G5949" t="s">
        <v>18</v>
      </c>
      <c r="H5949" t="s">
        <v>234</v>
      </c>
      <c r="I5949">
        <v>0</v>
      </c>
      <c r="J5949">
        <v>0</v>
      </c>
      <c r="K5949">
        <v>0.28999999999999998</v>
      </c>
      <c r="L5949">
        <v>0.01</v>
      </c>
      <c r="M5949">
        <v>0.28999999999999998</v>
      </c>
    </row>
    <row r="5950" spans="1:19" x14ac:dyDescent="0.2">
      <c r="A5950" t="s">
        <v>5217</v>
      </c>
      <c r="B5950" t="s">
        <v>1043</v>
      </c>
      <c r="C5950">
        <v>1995</v>
      </c>
      <c r="D5950" s="1" t="d">
        <v>2003-10-20</v>
      </c>
      <c r="E5950" s="1" t="str">
        <f t="shared" si="184"/>
        <v>2003</v>
      </c>
      <c r="F5950" s="1" t="str">
        <f t="shared" si="185"/>
        <v>Oct</v>
      </c>
      <c r="G5950" t="s">
        <v>28</v>
      </c>
      <c r="H5950" t="s">
        <v>151</v>
      </c>
      <c r="I5950">
        <v>0</v>
      </c>
      <c r="J5950">
        <v>0</v>
      </c>
      <c r="K5950">
        <v>0.28999999999999998</v>
      </c>
      <c r="L5950">
        <v>0</v>
      </c>
      <c r="M5950">
        <v>0.28999999999999998</v>
      </c>
    </row>
    <row r="5951" spans="1:19" x14ac:dyDescent="0.2">
      <c r="A5951" t="s">
        <v>5218</v>
      </c>
      <c r="B5951" t="s">
        <v>137</v>
      </c>
      <c r="C5951">
        <v>2002</v>
      </c>
      <c r="D5951" s="1" t="d">
        <v>2001-12-12</v>
      </c>
      <c r="E5951" s="1" t="str">
        <f t="shared" si="184"/>
        <v>2001</v>
      </c>
      <c r="F5951" s="1" t="str">
        <f t="shared" si="185"/>
        <v>Dec</v>
      </c>
      <c r="G5951" t="s">
        <v>18</v>
      </c>
      <c r="H5951" t="s">
        <v>1595</v>
      </c>
      <c r="I5951">
        <v>0.22</v>
      </c>
      <c r="J5951">
        <v>0.06</v>
      </c>
      <c r="K5951">
        <v>0</v>
      </c>
      <c r="L5951">
        <v>0.01</v>
      </c>
      <c r="M5951">
        <v>0.28999999999999998</v>
      </c>
      <c r="N5951">
        <v>72</v>
      </c>
      <c r="O5951">
        <v>23</v>
      </c>
      <c r="P5951">
        <v>6.9</v>
      </c>
      <c r="Q5951">
        <v>9</v>
      </c>
      <c r="R5951" t="s">
        <v>5219</v>
      </c>
      <c r="S5951" t="s">
        <v>88</v>
      </c>
    </row>
    <row r="5952" spans="1:19" x14ac:dyDescent="0.2">
      <c r="A5952" t="s">
        <v>5220</v>
      </c>
      <c r="B5952" t="s">
        <v>104</v>
      </c>
      <c r="C5952">
        <v>1999</v>
      </c>
      <c r="D5952" s="1" t="d">
        <v>1999-10-10</v>
      </c>
      <c r="E5952" s="1" t="str">
        <f t="shared" si="184"/>
        <v>1999</v>
      </c>
      <c r="F5952" s="1" t="str">
        <f t="shared" si="185"/>
        <v>Oct</v>
      </c>
      <c r="G5952" t="s">
        <v>18</v>
      </c>
      <c r="H5952" t="s">
        <v>234</v>
      </c>
      <c r="I5952">
        <v>0.16</v>
      </c>
      <c r="J5952">
        <v>0.11</v>
      </c>
      <c r="K5952">
        <v>0</v>
      </c>
      <c r="L5952">
        <v>0.02</v>
      </c>
      <c r="M5952">
        <v>0.28999999999999998</v>
      </c>
    </row>
    <row r="5953" spans="1:19" x14ac:dyDescent="0.2">
      <c r="A5953" t="s">
        <v>5074</v>
      </c>
      <c r="B5953" t="s">
        <v>17</v>
      </c>
      <c r="C5953">
        <v>2010</v>
      </c>
      <c r="D5953" s="1" t="d">
        <v>2021-08-03</v>
      </c>
      <c r="E5953" s="1" t="str">
        <f t="shared" si="184"/>
        <v>2021</v>
      </c>
      <c r="F5953" s="1" t="str">
        <f t="shared" si="185"/>
        <v>Aug</v>
      </c>
      <c r="G5953" t="s">
        <v>50</v>
      </c>
      <c r="H5953" t="s">
        <v>134</v>
      </c>
      <c r="I5953">
        <v>0.16</v>
      </c>
      <c r="J5953">
        <v>0.1</v>
      </c>
      <c r="K5953">
        <v>0</v>
      </c>
      <c r="L5953">
        <v>0.03</v>
      </c>
      <c r="M5953">
        <v>0.28999999999999998</v>
      </c>
      <c r="N5953">
        <v>67</v>
      </c>
      <c r="O5953">
        <v>9</v>
      </c>
      <c r="P5953">
        <v>5.2</v>
      </c>
      <c r="Q5953">
        <v>5</v>
      </c>
      <c r="R5953" t="s">
        <v>134</v>
      </c>
      <c r="S5953" t="s">
        <v>112</v>
      </c>
    </row>
    <row r="5954" spans="1:19" x14ac:dyDescent="0.2">
      <c r="A5954" t="s">
        <v>4571</v>
      </c>
      <c r="B5954" t="s">
        <v>44</v>
      </c>
      <c r="C5954">
        <v>2009</v>
      </c>
      <c r="D5954" s="1" t="d">
        <v>2019-11-03</v>
      </c>
      <c r="E5954" s="1" t="str">
        <f t="shared" si="184"/>
        <v>2019</v>
      </c>
      <c r="F5954" s="1" t="str">
        <f t="shared" si="185"/>
        <v>Nov</v>
      </c>
      <c r="G5954" t="s">
        <v>50</v>
      </c>
      <c r="H5954" t="s">
        <v>283</v>
      </c>
      <c r="I5954">
        <v>0.12</v>
      </c>
      <c r="J5954">
        <v>0.14000000000000001</v>
      </c>
      <c r="K5954">
        <v>0</v>
      </c>
      <c r="L5954">
        <v>0.03</v>
      </c>
      <c r="M5954">
        <v>0.28999999999999998</v>
      </c>
      <c r="N5954">
        <v>73</v>
      </c>
      <c r="O5954">
        <v>44</v>
      </c>
      <c r="P5954">
        <v>8.4</v>
      </c>
      <c r="Q5954">
        <v>38</v>
      </c>
      <c r="R5954" t="s">
        <v>623</v>
      </c>
      <c r="S5954" t="s">
        <v>112</v>
      </c>
    </row>
    <row r="5955" spans="1:19" x14ac:dyDescent="0.2">
      <c r="A5955" t="s">
        <v>5221</v>
      </c>
      <c r="B5955" t="s">
        <v>55</v>
      </c>
      <c r="C5955">
        <v>2002</v>
      </c>
      <c r="D5955" s="1" t="d">
        <v>2022-10-10</v>
      </c>
      <c r="E5955" s="1" t="str">
        <f t="shared" ref="E5955:E6018" si="186">TEXT(D5955,"yyyy")</f>
        <v>2022</v>
      </c>
      <c r="F5955" s="1" t="str">
        <f t="shared" ref="F5955:F6018" si="187">TEXT(D5955,"mmm")</f>
        <v>Oct</v>
      </c>
      <c r="G5955" t="s">
        <v>101</v>
      </c>
      <c r="H5955" t="s">
        <v>202</v>
      </c>
      <c r="I5955">
        <v>0.02</v>
      </c>
      <c r="J5955">
        <v>0.02</v>
      </c>
      <c r="K5955">
        <v>0.25</v>
      </c>
      <c r="L5955">
        <v>0.01</v>
      </c>
      <c r="M5955">
        <v>0.28999999999999998</v>
      </c>
      <c r="N5955">
        <v>67</v>
      </c>
      <c r="O5955">
        <v>16</v>
      </c>
      <c r="P5955" t="s">
        <v>203</v>
      </c>
      <c r="R5955" t="s">
        <v>1201</v>
      </c>
      <c r="S5955" t="s">
        <v>88</v>
      </c>
    </row>
    <row r="5956" spans="1:19" x14ac:dyDescent="0.2">
      <c r="A5956" t="s">
        <v>1306</v>
      </c>
      <c r="B5956" t="s">
        <v>79</v>
      </c>
      <c r="C5956">
        <v>2013</v>
      </c>
      <c r="D5956" s="1" t="d">
        <v>2007-09-23</v>
      </c>
      <c r="E5956" s="1" t="str">
        <f t="shared" si="186"/>
        <v>2007</v>
      </c>
      <c r="F5956" s="1" t="str">
        <f t="shared" si="187"/>
        <v>Sep</v>
      </c>
      <c r="G5956" t="s">
        <v>50</v>
      </c>
      <c r="H5956" t="s">
        <v>568</v>
      </c>
      <c r="I5956">
        <v>0.17</v>
      </c>
      <c r="J5956">
        <v>0.1</v>
      </c>
      <c r="K5956">
        <v>0</v>
      </c>
      <c r="L5956">
        <v>0.02</v>
      </c>
      <c r="M5956">
        <v>0.28999999999999998</v>
      </c>
    </row>
    <row r="5957" spans="1:19" x14ac:dyDescent="0.2">
      <c r="A5957" t="s">
        <v>1664</v>
      </c>
      <c r="B5957" t="s">
        <v>1015</v>
      </c>
      <c r="C5957">
        <v>2014</v>
      </c>
      <c r="D5957" s="1" t="d">
        <v>1991-04-23</v>
      </c>
      <c r="E5957" s="1" t="str">
        <f t="shared" si="186"/>
        <v>1991</v>
      </c>
      <c r="F5957" s="1" t="str">
        <f t="shared" si="187"/>
        <v>Apr</v>
      </c>
      <c r="G5957" t="s">
        <v>50</v>
      </c>
      <c r="H5957" t="s">
        <v>267</v>
      </c>
      <c r="I5957">
        <v>0.04</v>
      </c>
      <c r="J5957">
        <v>0.19</v>
      </c>
      <c r="K5957">
        <v>0</v>
      </c>
      <c r="L5957">
        <v>7.0000000000000007E-2</v>
      </c>
      <c r="M5957">
        <v>0.28999999999999998</v>
      </c>
      <c r="P5957">
        <v>5.6</v>
      </c>
      <c r="Q5957">
        <v>14</v>
      </c>
      <c r="R5957" t="s">
        <v>885</v>
      </c>
      <c r="S5957" t="s">
        <v>112</v>
      </c>
    </row>
    <row r="5958" spans="1:19" x14ac:dyDescent="0.2">
      <c r="A5958" t="s">
        <v>5222</v>
      </c>
      <c r="B5958" t="s">
        <v>159</v>
      </c>
      <c r="C5958">
        <v>2010</v>
      </c>
      <c r="D5958" s="1" t="d">
        <v>1999-12-15</v>
      </c>
      <c r="E5958" s="1" t="str">
        <f t="shared" si="186"/>
        <v>1999</v>
      </c>
      <c r="F5958" s="1" t="str">
        <f t="shared" si="187"/>
        <v>Dec</v>
      </c>
      <c r="G5958" t="s">
        <v>101</v>
      </c>
      <c r="H5958" t="s">
        <v>151</v>
      </c>
      <c r="I5958">
        <v>0</v>
      </c>
      <c r="J5958">
        <v>0</v>
      </c>
      <c r="K5958">
        <v>0.28999999999999998</v>
      </c>
      <c r="L5958">
        <v>0</v>
      </c>
      <c r="M5958">
        <v>0.28999999999999998</v>
      </c>
    </row>
    <row r="5959" spans="1:19" x14ac:dyDescent="0.2">
      <c r="A5959" t="s">
        <v>4050</v>
      </c>
      <c r="B5959" t="s">
        <v>55</v>
      </c>
      <c r="C5959">
        <v>2009</v>
      </c>
      <c r="D5959" s="1" t="d">
        <v>1991-02-16</v>
      </c>
      <c r="E5959" s="1" t="str">
        <f t="shared" si="186"/>
        <v>1991</v>
      </c>
      <c r="F5959" s="1" t="str">
        <f t="shared" si="187"/>
        <v>Feb</v>
      </c>
      <c r="G5959" t="s">
        <v>50</v>
      </c>
      <c r="H5959" t="s">
        <v>1207</v>
      </c>
      <c r="I5959">
        <v>0.11</v>
      </c>
      <c r="J5959">
        <v>0.03</v>
      </c>
      <c r="K5959">
        <v>0</v>
      </c>
      <c r="L5959">
        <v>0.15</v>
      </c>
      <c r="M5959">
        <v>0.28999999999999998</v>
      </c>
      <c r="P5959">
        <v>7</v>
      </c>
      <c r="Q5959">
        <v>4</v>
      </c>
      <c r="R5959" t="s">
        <v>1066</v>
      </c>
      <c r="S5959" t="s">
        <v>112</v>
      </c>
    </row>
    <row r="5960" spans="1:19" x14ac:dyDescent="0.2">
      <c r="A5960" t="s">
        <v>2024</v>
      </c>
      <c r="B5960" t="s">
        <v>189</v>
      </c>
      <c r="C5960">
        <v>2005</v>
      </c>
      <c r="D5960" s="1" t="d">
        <v>1991-07-09</v>
      </c>
      <c r="E5960" s="1" t="str">
        <f t="shared" si="186"/>
        <v>1991</v>
      </c>
      <c r="F5960" s="1" t="str">
        <f t="shared" si="187"/>
        <v>Jul</v>
      </c>
      <c r="G5960" t="s">
        <v>18</v>
      </c>
      <c r="H5960" t="s">
        <v>134</v>
      </c>
      <c r="I5960">
        <v>0.23</v>
      </c>
      <c r="J5960">
        <v>0.06</v>
      </c>
      <c r="K5960">
        <v>0</v>
      </c>
      <c r="L5960">
        <v>0.01</v>
      </c>
      <c r="M5960">
        <v>0.28999999999999998</v>
      </c>
      <c r="N5960">
        <v>88</v>
      </c>
      <c r="O5960">
        <v>36</v>
      </c>
      <c r="P5960">
        <v>8.4</v>
      </c>
      <c r="Q5960">
        <v>16</v>
      </c>
      <c r="R5960" t="s">
        <v>193</v>
      </c>
      <c r="S5960" t="s">
        <v>20</v>
      </c>
    </row>
    <row r="5961" spans="1:19" x14ac:dyDescent="0.2">
      <c r="A5961" t="s">
        <v>5223</v>
      </c>
      <c r="B5961" t="s">
        <v>32</v>
      </c>
      <c r="C5961">
        <v>2006</v>
      </c>
      <c r="D5961" s="1" t="d">
        <v>2022-03-22</v>
      </c>
      <c r="E5961" s="1" t="str">
        <f t="shared" si="186"/>
        <v>2022</v>
      </c>
      <c r="F5961" s="1" t="str">
        <f t="shared" si="187"/>
        <v>Mar</v>
      </c>
      <c r="G5961" t="s">
        <v>50</v>
      </c>
      <c r="H5961" t="s">
        <v>484</v>
      </c>
      <c r="I5961">
        <v>0.27</v>
      </c>
      <c r="J5961">
        <v>0</v>
      </c>
      <c r="K5961">
        <v>0</v>
      </c>
      <c r="L5961">
        <v>0.02</v>
      </c>
      <c r="M5961">
        <v>0.28999999999999998</v>
      </c>
      <c r="N5961">
        <v>59</v>
      </c>
      <c r="O5961">
        <v>6</v>
      </c>
      <c r="P5961" t="s">
        <v>203</v>
      </c>
      <c r="R5961" t="s">
        <v>1708</v>
      </c>
      <c r="S5961" t="s">
        <v>20</v>
      </c>
    </row>
    <row r="5962" spans="1:19" x14ac:dyDescent="0.2">
      <c r="A5962" t="s">
        <v>5224</v>
      </c>
      <c r="B5962" t="s">
        <v>55</v>
      </c>
      <c r="C5962">
        <v>2000</v>
      </c>
      <c r="D5962" s="1" t="d">
        <v>2007-04-09</v>
      </c>
      <c r="E5962" s="1" t="str">
        <f t="shared" si="186"/>
        <v>2007</v>
      </c>
      <c r="F5962" s="1" t="str">
        <f t="shared" si="187"/>
        <v>Apr</v>
      </c>
      <c r="G5962" t="s">
        <v>37</v>
      </c>
      <c r="H5962" t="s">
        <v>3633</v>
      </c>
      <c r="I5962">
        <v>0.14000000000000001</v>
      </c>
      <c r="J5962">
        <v>0.11</v>
      </c>
      <c r="K5962">
        <v>0</v>
      </c>
      <c r="L5962">
        <v>0.04</v>
      </c>
      <c r="M5962">
        <v>0.28999999999999998</v>
      </c>
      <c r="N5962">
        <v>66</v>
      </c>
      <c r="O5962">
        <v>11</v>
      </c>
      <c r="P5962">
        <v>7.7</v>
      </c>
      <c r="Q5962">
        <v>20</v>
      </c>
      <c r="R5962" t="s">
        <v>934</v>
      </c>
      <c r="S5962" t="s">
        <v>88</v>
      </c>
    </row>
    <row r="5963" spans="1:19" x14ac:dyDescent="0.2">
      <c r="A5963" t="s">
        <v>5225</v>
      </c>
      <c r="B5963" t="s">
        <v>104</v>
      </c>
      <c r="C5963">
        <v>1998</v>
      </c>
      <c r="D5963" s="1" t="d">
        <v>2014-11-22</v>
      </c>
      <c r="E5963" s="1" t="str">
        <f t="shared" si="186"/>
        <v>2014</v>
      </c>
      <c r="F5963" s="1" t="str">
        <f t="shared" si="187"/>
        <v>Nov</v>
      </c>
      <c r="G5963" t="s">
        <v>272</v>
      </c>
      <c r="H5963" t="s">
        <v>248</v>
      </c>
      <c r="I5963">
        <v>0.03</v>
      </c>
      <c r="J5963">
        <v>0.02</v>
      </c>
      <c r="K5963">
        <v>0.22</v>
      </c>
      <c r="L5963">
        <v>0.02</v>
      </c>
      <c r="M5963">
        <v>0.28999999999999998</v>
      </c>
    </row>
    <row r="5964" spans="1:19" x14ac:dyDescent="0.2">
      <c r="A5964" t="s">
        <v>5226</v>
      </c>
      <c r="B5964" t="s">
        <v>159</v>
      </c>
      <c r="C5964">
        <v>2006</v>
      </c>
      <c r="D5964" s="1" t="d">
        <v>1988-12-21</v>
      </c>
      <c r="E5964" s="1" t="str">
        <f t="shared" si="186"/>
        <v>1988</v>
      </c>
      <c r="F5964" s="1" t="str">
        <f t="shared" si="187"/>
        <v>Dec</v>
      </c>
      <c r="G5964" t="s">
        <v>37</v>
      </c>
      <c r="H5964" t="s">
        <v>68</v>
      </c>
      <c r="I5964">
        <v>0.26</v>
      </c>
      <c r="J5964">
        <v>0.01</v>
      </c>
      <c r="K5964">
        <v>0</v>
      </c>
      <c r="L5964">
        <v>0.03</v>
      </c>
      <c r="M5964">
        <v>0.28999999999999998</v>
      </c>
      <c r="N5964">
        <v>87</v>
      </c>
      <c r="O5964">
        <v>58</v>
      </c>
      <c r="P5964">
        <v>9</v>
      </c>
      <c r="Q5964">
        <v>118</v>
      </c>
      <c r="R5964" t="s">
        <v>2356</v>
      </c>
      <c r="S5964" t="s">
        <v>53</v>
      </c>
    </row>
    <row r="5965" spans="1:19" x14ac:dyDescent="0.2">
      <c r="A5965" t="s">
        <v>5227</v>
      </c>
      <c r="B5965" t="s">
        <v>104</v>
      </c>
      <c r="C5965">
        <v>2000</v>
      </c>
      <c r="D5965" s="1" t="d">
        <v>2009-08-11</v>
      </c>
      <c r="E5965" s="1" t="str">
        <f t="shared" si="186"/>
        <v>2009</v>
      </c>
      <c r="F5965" s="1" t="str">
        <f t="shared" si="187"/>
        <v>Aug</v>
      </c>
      <c r="G5965" t="s">
        <v>18</v>
      </c>
      <c r="H5965" t="s">
        <v>234</v>
      </c>
      <c r="I5965">
        <v>0</v>
      </c>
      <c r="J5965">
        <v>0</v>
      </c>
      <c r="K5965">
        <v>0.27</v>
      </c>
      <c r="L5965">
        <v>0.02</v>
      </c>
      <c r="M5965">
        <v>0.28999999999999998</v>
      </c>
    </row>
    <row r="5966" spans="1:19" x14ac:dyDescent="0.2">
      <c r="A5966" t="s">
        <v>5228</v>
      </c>
      <c r="B5966" t="s">
        <v>159</v>
      </c>
      <c r="C5966">
        <v>2010</v>
      </c>
      <c r="D5966" s="1" t="d">
        <v>1990-10-12</v>
      </c>
      <c r="E5966" s="1" t="str">
        <f t="shared" si="186"/>
        <v>1990</v>
      </c>
      <c r="F5966" s="1" t="str">
        <f t="shared" si="187"/>
        <v>Oct</v>
      </c>
      <c r="G5966" t="s">
        <v>272</v>
      </c>
      <c r="H5966" t="s">
        <v>68</v>
      </c>
      <c r="I5966">
        <v>0.05</v>
      </c>
      <c r="J5966">
        <v>0.16</v>
      </c>
      <c r="K5966">
        <v>0</v>
      </c>
      <c r="L5966">
        <v>0.08</v>
      </c>
      <c r="M5966">
        <v>0.28999999999999998</v>
      </c>
      <c r="P5966">
        <v>9</v>
      </c>
      <c r="Q5966">
        <v>4</v>
      </c>
      <c r="R5966" t="s">
        <v>2591</v>
      </c>
      <c r="S5966" t="s">
        <v>112</v>
      </c>
    </row>
    <row r="5967" spans="1:19" x14ac:dyDescent="0.2">
      <c r="A5967" t="s">
        <v>5229</v>
      </c>
      <c r="B5967" t="s">
        <v>32</v>
      </c>
      <c r="C5967">
        <v>2008</v>
      </c>
      <c r="D5967" s="1" t="d">
        <v>2008-06-08</v>
      </c>
      <c r="E5967" s="1" t="str">
        <f t="shared" si="186"/>
        <v>2008</v>
      </c>
      <c r="F5967" s="1" t="str">
        <f t="shared" si="187"/>
        <v>Jun</v>
      </c>
      <c r="G5967" t="s">
        <v>28</v>
      </c>
      <c r="H5967" t="s">
        <v>19</v>
      </c>
      <c r="I5967">
        <v>0.19</v>
      </c>
      <c r="J5967">
        <v>0</v>
      </c>
      <c r="K5967">
        <v>0.08</v>
      </c>
      <c r="L5967">
        <v>0.01</v>
      </c>
      <c r="M5967">
        <v>0.28999999999999998</v>
      </c>
      <c r="N5967">
        <v>69</v>
      </c>
      <c r="O5967">
        <v>23</v>
      </c>
      <c r="P5967">
        <v>7.3</v>
      </c>
      <c r="Q5967">
        <v>18</v>
      </c>
      <c r="R5967" t="s">
        <v>3111</v>
      </c>
      <c r="S5967" t="s">
        <v>112</v>
      </c>
    </row>
    <row r="5968" spans="1:19" x14ac:dyDescent="0.2">
      <c r="A5968" t="s">
        <v>5230</v>
      </c>
      <c r="B5968" t="s">
        <v>44</v>
      </c>
      <c r="C5968">
        <v>2011</v>
      </c>
      <c r="D5968" s="1" t="d">
        <v>2004-12-23</v>
      </c>
      <c r="E5968" s="1" t="str">
        <f t="shared" si="186"/>
        <v>2004</v>
      </c>
      <c r="F5968" s="1" t="str">
        <f t="shared" si="187"/>
        <v>Dec</v>
      </c>
      <c r="G5968" t="s">
        <v>34</v>
      </c>
      <c r="H5968" t="s">
        <v>111</v>
      </c>
      <c r="I5968">
        <v>0.15</v>
      </c>
      <c r="J5968">
        <v>0.11</v>
      </c>
      <c r="K5968">
        <v>0</v>
      </c>
      <c r="L5968">
        <v>0.03</v>
      </c>
      <c r="M5968">
        <v>0.28999999999999998</v>
      </c>
    </row>
    <row r="5969" spans="1:19" x14ac:dyDescent="0.2">
      <c r="A5969" t="s">
        <v>3050</v>
      </c>
      <c r="B5969" t="s">
        <v>44</v>
      </c>
      <c r="C5969">
        <v>2009</v>
      </c>
      <c r="D5969" s="1" t="d">
        <v>1992-11-07</v>
      </c>
      <c r="E5969" s="1" t="str">
        <f t="shared" si="186"/>
        <v>1992</v>
      </c>
      <c r="F5969" s="1" t="str">
        <f t="shared" si="187"/>
        <v>Nov</v>
      </c>
      <c r="G5969" t="s">
        <v>50</v>
      </c>
      <c r="H5969" t="s">
        <v>484</v>
      </c>
      <c r="I5969">
        <v>0.2</v>
      </c>
      <c r="J5969">
        <v>7.0000000000000007E-2</v>
      </c>
      <c r="K5969">
        <v>0</v>
      </c>
      <c r="L5969">
        <v>0.03</v>
      </c>
      <c r="M5969">
        <v>0.28999999999999998</v>
      </c>
      <c r="N5969">
        <v>61</v>
      </c>
      <c r="O5969">
        <v>18</v>
      </c>
      <c r="P5969">
        <v>6.8</v>
      </c>
      <c r="Q5969">
        <v>6</v>
      </c>
      <c r="R5969" t="s">
        <v>829</v>
      </c>
      <c r="S5969" t="s">
        <v>112</v>
      </c>
    </row>
    <row r="5970" spans="1:19" x14ac:dyDescent="0.2">
      <c r="A5970" t="s">
        <v>5231</v>
      </c>
      <c r="B5970" t="s">
        <v>1015</v>
      </c>
      <c r="C5970">
        <v>2012</v>
      </c>
      <c r="D5970" s="1" t="d">
        <v>2012-08-03</v>
      </c>
      <c r="E5970" s="1" t="str">
        <f t="shared" si="186"/>
        <v>2012</v>
      </c>
      <c r="F5970" s="1" t="str">
        <f t="shared" si="187"/>
        <v>Aug</v>
      </c>
      <c r="G5970" t="s">
        <v>24</v>
      </c>
      <c r="H5970" t="s">
        <v>68</v>
      </c>
      <c r="I5970">
        <v>0.15</v>
      </c>
      <c r="J5970">
        <v>0.09</v>
      </c>
      <c r="K5970">
        <v>0</v>
      </c>
      <c r="L5970">
        <v>0.04</v>
      </c>
      <c r="M5970">
        <v>0.28999999999999998</v>
      </c>
      <c r="N5970">
        <v>62</v>
      </c>
      <c r="O5970">
        <v>51</v>
      </c>
      <c r="P5970">
        <v>6.4</v>
      </c>
      <c r="Q5970">
        <v>69</v>
      </c>
      <c r="R5970" t="s">
        <v>1626</v>
      </c>
      <c r="S5970" t="s">
        <v>20</v>
      </c>
    </row>
    <row r="5971" spans="1:19" x14ac:dyDescent="0.2">
      <c r="A5971" t="s">
        <v>3036</v>
      </c>
      <c r="B5971" t="s">
        <v>44</v>
      </c>
      <c r="C5971">
        <v>2005</v>
      </c>
      <c r="D5971" s="1" t="d">
        <v>2018-09-13</v>
      </c>
      <c r="E5971" s="1" t="str">
        <f t="shared" si="186"/>
        <v>2018</v>
      </c>
      <c r="F5971" s="1" t="str">
        <f t="shared" si="187"/>
        <v>Sep</v>
      </c>
      <c r="G5971" t="s">
        <v>18</v>
      </c>
      <c r="H5971" t="s">
        <v>134</v>
      </c>
      <c r="I5971">
        <v>0.27</v>
      </c>
      <c r="J5971">
        <v>0</v>
      </c>
      <c r="K5971">
        <v>0</v>
      </c>
      <c r="L5971">
        <v>0.02</v>
      </c>
      <c r="M5971">
        <v>0.28999999999999998</v>
      </c>
      <c r="N5971">
        <v>64</v>
      </c>
      <c r="O5971">
        <v>35</v>
      </c>
      <c r="P5971">
        <v>5.6</v>
      </c>
      <c r="Q5971">
        <v>16</v>
      </c>
      <c r="R5971" t="s">
        <v>193</v>
      </c>
      <c r="S5971" t="s">
        <v>20</v>
      </c>
    </row>
    <row r="5972" spans="1:19" x14ac:dyDescent="0.2">
      <c r="A5972" t="s">
        <v>5232</v>
      </c>
      <c r="B5972" t="s">
        <v>17</v>
      </c>
      <c r="C5972">
        <v>2010</v>
      </c>
      <c r="D5972" s="1" t="d">
        <v>1988-04-22</v>
      </c>
      <c r="E5972" s="1" t="str">
        <f t="shared" si="186"/>
        <v>1988</v>
      </c>
      <c r="F5972" s="1" t="str">
        <f t="shared" si="187"/>
        <v>Apr</v>
      </c>
      <c r="G5972" t="s">
        <v>18</v>
      </c>
      <c r="H5972" t="s">
        <v>372</v>
      </c>
      <c r="I5972">
        <v>0.1</v>
      </c>
      <c r="J5972">
        <v>0.16</v>
      </c>
      <c r="K5972">
        <v>0</v>
      </c>
      <c r="L5972">
        <v>0.03</v>
      </c>
      <c r="M5972">
        <v>0.28999999999999998</v>
      </c>
      <c r="N5972">
        <v>60</v>
      </c>
      <c r="O5972">
        <v>9</v>
      </c>
      <c r="P5972">
        <v>7.6</v>
      </c>
      <c r="Q5972">
        <v>5</v>
      </c>
      <c r="R5972" t="s">
        <v>372</v>
      </c>
      <c r="S5972" t="s">
        <v>20</v>
      </c>
    </row>
    <row r="5973" spans="1:19" x14ac:dyDescent="0.2">
      <c r="A5973" t="s">
        <v>5233</v>
      </c>
      <c r="B5973" t="s">
        <v>1043</v>
      </c>
      <c r="C5973">
        <v>1996</v>
      </c>
      <c r="D5973" s="1" t="d">
        <v>2011-04-06</v>
      </c>
      <c r="E5973" s="1" t="str">
        <f t="shared" si="186"/>
        <v>2011</v>
      </c>
      <c r="F5973" s="1" t="str">
        <f t="shared" si="187"/>
        <v>Apr</v>
      </c>
      <c r="G5973" t="s">
        <v>18</v>
      </c>
      <c r="H5973" t="s">
        <v>151</v>
      </c>
      <c r="I5973">
        <v>0</v>
      </c>
      <c r="J5973">
        <v>0</v>
      </c>
      <c r="K5973">
        <v>0.28999999999999998</v>
      </c>
      <c r="L5973">
        <v>0</v>
      </c>
      <c r="M5973">
        <v>0.28999999999999998</v>
      </c>
    </row>
    <row r="5974" spans="1:19" x14ac:dyDescent="0.2">
      <c r="A5974" t="s">
        <v>360</v>
      </c>
      <c r="B5974" t="s">
        <v>148</v>
      </c>
      <c r="C5974">
        <v>2005</v>
      </c>
      <c r="D5974" s="1" t="d">
        <v>2013-08-01</v>
      </c>
      <c r="E5974" s="1" t="str">
        <f t="shared" si="186"/>
        <v>2013</v>
      </c>
      <c r="F5974" s="1" t="str">
        <f t="shared" si="187"/>
        <v>Aug</v>
      </c>
      <c r="G5974" t="s">
        <v>24</v>
      </c>
      <c r="H5974" t="s">
        <v>134</v>
      </c>
      <c r="I5974">
        <v>0.02</v>
      </c>
      <c r="J5974">
        <v>0.23</v>
      </c>
      <c r="K5974">
        <v>0</v>
      </c>
      <c r="L5974">
        <v>0.04</v>
      </c>
      <c r="M5974">
        <v>0.28999999999999998</v>
      </c>
      <c r="N5974">
        <v>82</v>
      </c>
      <c r="O5974">
        <v>19</v>
      </c>
      <c r="P5974">
        <v>8.5</v>
      </c>
      <c r="Q5974">
        <v>525</v>
      </c>
      <c r="R5974" t="s">
        <v>810</v>
      </c>
      <c r="S5974" t="s">
        <v>88</v>
      </c>
    </row>
    <row r="5975" spans="1:19" x14ac:dyDescent="0.2">
      <c r="A5975" t="s">
        <v>5234</v>
      </c>
      <c r="B5975" t="s">
        <v>104</v>
      </c>
      <c r="C5975">
        <v>2000</v>
      </c>
      <c r="D5975" s="1" t="d">
        <v>2020-11-11</v>
      </c>
      <c r="E5975" s="1" t="str">
        <f t="shared" si="186"/>
        <v>2020</v>
      </c>
      <c r="F5975" s="1" t="str">
        <f t="shared" si="187"/>
        <v>Nov</v>
      </c>
      <c r="G5975" t="s">
        <v>34</v>
      </c>
      <c r="H5975" t="s">
        <v>389</v>
      </c>
      <c r="I5975">
        <v>0.16</v>
      </c>
      <c r="J5975">
        <v>0.11</v>
      </c>
      <c r="K5975">
        <v>0</v>
      </c>
      <c r="L5975">
        <v>0.02</v>
      </c>
      <c r="M5975">
        <v>0.28999999999999998</v>
      </c>
    </row>
    <row r="5976" spans="1:19" x14ac:dyDescent="0.2">
      <c r="A5976" t="s">
        <v>5235</v>
      </c>
      <c r="B5976" t="s">
        <v>104</v>
      </c>
      <c r="C5976">
        <v>1997</v>
      </c>
      <c r="D5976" s="1" t="d">
        <v>2012-01-02</v>
      </c>
      <c r="E5976" s="1" t="str">
        <f t="shared" si="186"/>
        <v>2012</v>
      </c>
      <c r="F5976" s="1" t="str">
        <f t="shared" si="187"/>
        <v>Jan</v>
      </c>
      <c r="G5976" t="s">
        <v>272</v>
      </c>
      <c r="H5976" t="s">
        <v>372</v>
      </c>
      <c r="I5976">
        <v>0</v>
      </c>
      <c r="J5976">
        <v>0</v>
      </c>
      <c r="K5976">
        <v>0.27</v>
      </c>
      <c r="L5976">
        <v>0.02</v>
      </c>
      <c r="M5976">
        <v>0.28999999999999998</v>
      </c>
    </row>
    <row r="5977" spans="1:19" x14ac:dyDescent="0.2">
      <c r="A5977" t="s">
        <v>448</v>
      </c>
      <c r="B5977" t="s">
        <v>55</v>
      </c>
      <c r="C5977">
        <v>2008</v>
      </c>
      <c r="D5977" s="1" t="d">
        <v>2008-08-11</v>
      </c>
      <c r="E5977" s="1" t="str">
        <f t="shared" si="186"/>
        <v>2008</v>
      </c>
      <c r="F5977" s="1" t="str">
        <f t="shared" si="187"/>
        <v>Aug</v>
      </c>
      <c r="G5977" t="s">
        <v>1</v>
      </c>
      <c r="H5977" t="s">
        <v>68</v>
      </c>
      <c r="I5977">
        <v>0.13</v>
      </c>
      <c r="J5977">
        <v>0.1</v>
      </c>
      <c r="K5977">
        <v>0.03</v>
      </c>
      <c r="L5977">
        <v>0.03</v>
      </c>
      <c r="M5977">
        <v>0.28999999999999998</v>
      </c>
    </row>
    <row r="5978" spans="1:19" x14ac:dyDescent="0.2">
      <c r="A5978" t="s">
        <v>5236</v>
      </c>
      <c r="B5978" t="s">
        <v>49</v>
      </c>
      <c r="C5978">
        <v>2010</v>
      </c>
      <c r="D5978" s="1" t="d">
        <v>2004-07-27</v>
      </c>
      <c r="E5978" s="1" t="str">
        <f t="shared" si="186"/>
        <v>2004</v>
      </c>
      <c r="F5978" s="1" t="str">
        <f t="shared" si="187"/>
        <v>Jul</v>
      </c>
      <c r="G5978" t="s">
        <v>37</v>
      </c>
      <c r="H5978" t="s">
        <v>242</v>
      </c>
      <c r="I5978">
        <v>0.09</v>
      </c>
      <c r="J5978">
        <v>0.06</v>
      </c>
      <c r="K5978">
        <v>0.11</v>
      </c>
      <c r="L5978">
        <v>0.03</v>
      </c>
      <c r="M5978">
        <v>0.28999999999999998</v>
      </c>
      <c r="N5978">
        <v>58</v>
      </c>
      <c r="O5978">
        <v>42</v>
      </c>
      <c r="P5978">
        <v>6</v>
      </c>
      <c r="Q5978">
        <v>30</v>
      </c>
      <c r="R5978" t="s">
        <v>532</v>
      </c>
      <c r="S5978" t="s">
        <v>88</v>
      </c>
    </row>
    <row r="5979" spans="1:19" x14ac:dyDescent="0.2">
      <c r="A5979" t="s">
        <v>5237</v>
      </c>
      <c r="B5979" t="s">
        <v>1015</v>
      </c>
      <c r="C5979">
        <v>2011</v>
      </c>
      <c r="D5979" s="1" t="d">
        <v>2011-06-10</v>
      </c>
      <c r="E5979" s="1" t="str">
        <f t="shared" si="186"/>
        <v>2011</v>
      </c>
      <c r="F5979" s="1" t="str">
        <f t="shared" si="187"/>
        <v>Jun</v>
      </c>
      <c r="G5979" t="s">
        <v>86</v>
      </c>
      <c r="H5979" t="s">
        <v>222</v>
      </c>
      <c r="I5979">
        <v>0.17</v>
      </c>
      <c r="J5979">
        <v>0.08</v>
      </c>
      <c r="K5979">
        <v>0</v>
      </c>
      <c r="L5979">
        <v>0.04</v>
      </c>
      <c r="M5979">
        <v>0.28999999999999998</v>
      </c>
      <c r="N5979">
        <v>80</v>
      </c>
      <c r="O5979">
        <v>48</v>
      </c>
      <c r="P5979">
        <v>7.7</v>
      </c>
      <c r="Q5979">
        <v>93</v>
      </c>
      <c r="R5979" t="s">
        <v>222</v>
      </c>
      <c r="S5979" t="s">
        <v>88</v>
      </c>
    </row>
    <row r="5980" spans="1:19" x14ac:dyDescent="0.2">
      <c r="A5980" t="s">
        <v>5238</v>
      </c>
      <c r="B5980" t="s">
        <v>17</v>
      </c>
      <c r="C5980">
        <v>2009</v>
      </c>
      <c r="D5980" s="1" t="d">
        <v>2009-04-05</v>
      </c>
      <c r="E5980" s="1" t="str">
        <f t="shared" si="186"/>
        <v>2009</v>
      </c>
      <c r="F5980" s="1" t="str">
        <f t="shared" si="187"/>
        <v>Apr</v>
      </c>
      <c r="G5980" t="s">
        <v>272</v>
      </c>
      <c r="H5980" t="s">
        <v>1511</v>
      </c>
      <c r="I5980">
        <v>0.14000000000000001</v>
      </c>
      <c r="J5980">
        <v>0.1</v>
      </c>
      <c r="K5980">
        <v>0.02</v>
      </c>
      <c r="L5980">
        <v>0.02</v>
      </c>
      <c r="M5980">
        <v>0.28999999999999998</v>
      </c>
      <c r="N5980">
        <v>87</v>
      </c>
      <c r="O5980">
        <v>50</v>
      </c>
      <c r="P5980">
        <v>8.8000000000000007</v>
      </c>
      <c r="Q5980">
        <v>86</v>
      </c>
      <c r="R5980" t="s">
        <v>3497</v>
      </c>
      <c r="S5980" t="s">
        <v>88</v>
      </c>
    </row>
    <row r="5981" spans="1:19" x14ac:dyDescent="0.2">
      <c r="A5981" t="s">
        <v>5239</v>
      </c>
      <c r="B5981" t="s">
        <v>55</v>
      </c>
      <c r="C5981">
        <v>2006</v>
      </c>
      <c r="D5981" s="1" t="d">
        <v>2022-09-06</v>
      </c>
      <c r="E5981" s="1" t="str">
        <f t="shared" si="186"/>
        <v>2022</v>
      </c>
      <c r="F5981" s="1" t="str">
        <f t="shared" si="187"/>
        <v>Sep</v>
      </c>
      <c r="G5981" t="s">
        <v>28</v>
      </c>
      <c r="H5981" t="s">
        <v>933</v>
      </c>
      <c r="I5981">
        <v>0.14000000000000001</v>
      </c>
      <c r="J5981">
        <v>0.11</v>
      </c>
      <c r="K5981">
        <v>0</v>
      </c>
      <c r="L5981">
        <v>0.04</v>
      </c>
      <c r="M5981">
        <v>0.28999999999999998</v>
      </c>
    </row>
    <row r="5982" spans="1:19" x14ac:dyDescent="0.2">
      <c r="A5982" t="s">
        <v>5240</v>
      </c>
      <c r="B5982" t="s">
        <v>57</v>
      </c>
      <c r="C5982">
        <v>1994</v>
      </c>
      <c r="D5982" s="1" t="d">
        <v>2008-09-18</v>
      </c>
      <c r="E5982" s="1" t="str">
        <f t="shared" si="186"/>
        <v>2008</v>
      </c>
      <c r="F5982" s="1" t="str">
        <f t="shared" si="187"/>
        <v>Sep</v>
      </c>
      <c r="G5982" t="s">
        <v>34</v>
      </c>
      <c r="H5982" t="s">
        <v>350</v>
      </c>
      <c r="I5982">
        <v>0</v>
      </c>
      <c r="J5982">
        <v>0</v>
      </c>
      <c r="K5982">
        <v>0.28999999999999998</v>
      </c>
      <c r="L5982">
        <v>0</v>
      </c>
      <c r="M5982">
        <v>0.28999999999999998</v>
      </c>
    </row>
    <row r="5983" spans="1:19" x14ac:dyDescent="0.2">
      <c r="A5983" t="s">
        <v>3952</v>
      </c>
      <c r="B5983" t="s">
        <v>49</v>
      </c>
      <c r="C5983">
        <v>2009</v>
      </c>
      <c r="D5983" s="1" t="d">
        <v>2018-07-22</v>
      </c>
      <c r="E5983" s="1" t="str">
        <f t="shared" si="186"/>
        <v>2018</v>
      </c>
      <c r="F5983" s="1" t="str">
        <f t="shared" si="187"/>
        <v>Jul</v>
      </c>
      <c r="G5983" t="s">
        <v>50</v>
      </c>
      <c r="H5983" t="s">
        <v>933</v>
      </c>
      <c r="I5983">
        <v>0.11</v>
      </c>
      <c r="J5983">
        <v>7.0000000000000007E-2</v>
      </c>
      <c r="K5983">
        <v>7.0000000000000007E-2</v>
      </c>
      <c r="L5983">
        <v>0.03</v>
      </c>
      <c r="M5983">
        <v>0.28999999999999998</v>
      </c>
      <c r="N5983">
        <v>64</v>
      </c>
      <c r="O5983">
        <v>27</v>
      </c>
      <c r="P5983">
        <v>7.3</v>
      </c>
      <c r="Q5983">
        <v>15</v>
      </c>
      <c r="R5983" t="s">
        <v>934</v>
      </c>
      <c r="S5983" t="s">
        <v>88</v>
      </c>
    </row>
    <row r="5984" spans="1:19" x14ac:dyDescent="0.2">
      <c r="A5984" t="s">
        <v>5241</v>
      </c>
      <c r="B5984" t="s">
        <v>189</v>
      </c>
      <c r="C5984">
        <v>2002</v>
      </c>
      <c r="D5984" s="1" t="d">
        <v>1990-08-08</v>
      </c>
      <c r="E5984" s="1" t="str">
        <f t="shared" si="186"/>
        <v>1990</v>
      </c>
      <c r="F5984" s="1" t="str">
        <f t="shared" si="187"/>
        <v>Aug</v>
      </c>
      <c r="G5984" t="s">
        <v>86</v>
      </c>
      <c r="H5984" t="s">
        <v>372</v>
      </c>
      <c r="I5984">
        <v>0</v>
      </c>
      <c r="J5984">
        <v>0</v>
      </c>
      <c r="K5984">
        <v>0.28000000000000003</v>
      </c>
      <c r="L5984">
        <v>0.01</v>
      </c>
      <c r="M5984">
        <v>0.28999999999999998</v>
      </c>
    </row>
    <row r="5985" spans="1:19" x14ac:dyDescent="0.2">
      <c r="A5985" t="s">
        <v>5242</v>
      </c>
      <c r="B5985" t="s">
        <v>32</v>
      </c>
      <c r="C5985">
        <v>2009</v>
      </c>
      <c r="D5985" s="1" t="d">
        <v>1995-04-14</v>
      </c>
      <c r="E5985" s="1" t="str">
        <f t="shared" si="186"/>
        <v>1995</v>
      </c>
      <c r="F5985" s="1" t="str">
        <f t="shared" si="187"/>
        <v>Apr</v>
      </c>
      <c r="G5985" t="s">
        <v>34</v>
      </c>
      <c r="H5985" t="s">
        <v>663</v>
      </c>
      <c r="I5985">
        <v>0.27</v>
      </c>
      <c r="J5985">
        <v>0</v>
      </c>
      <c r="K5985">
        <v>0</v>
      </c>
      <c r="L5985">
        <v>0.02</v>
      </c>
      <c r="M5985">
        <v>0.28999999999999998</v>
      </c>
      <c r="P5985" t="s">
        <v>203</v>
      </c>
      <c r="R5985" t="s">
        <v>2288</v>
      </c>
      <c r="S5985" t="s">
        <v>20</v>
      </c>
    </row>
    <row r="5986" spans="1:19" x14ac:dyDescent="0.2">
      <c r="A5986" t="s">
        <v>5243</v>
      </c>
      <c r="B5986">
        <v>2600</v>
      </c>
      <c r="C5986">
        <v>1983</v>
      </c>
      <c r="D5986" s="1" t="d">
        <v>1995-12-12</v>
      </c>
      <c r="E5986" s="1" t="str">
        <f t="shared" si="186"/>
        <v>1995</v>
      </c>
      <c r="F5986" s="1" t="str">
        <f t="shared" si="187"/>
        <v>Dec</v>
      </c>
      <c r="G5986" t="s">
        <v>50</v>
      </c>
      <c r="H5986" t="s">
        <v>71</v>
      </c>
      <c r="I5986">
        <v>0.27</v>
      </c>
      <c r="J5986">
        <v>0.02</v>
      </c>
      <c r="K5986">
        <v>0</v>
      </c>
      <c r="L5986">
        <v>0</v>
      </c>
      <c r="M5986">
        <v>0.28999999999999998</v>
      </c>
    </row>
    <row r="5987" spans="1:19" x14ac:dyDescent="0.2">
      <c r="A5987" t="s">
        <v>3136</v>
      </c>
      <c r="B5987" t="s">
        <v>44</v>
      </c>
      <c r="C5987">
        <v>2010</v>
      </c>
      <c r="D5987" s="1" t="d">
        <v>2002-01-07</v>
      </c>
      <c r="E5987" s="1" t="str">
        <f t="shared" si="186"/>
        <v>2002</v>
      </c>
      <c r="F5987" s="1" t="str">
        <f t="shared" si="187"/>
        <v>Jan</v>
      </c>
      <c r="G5987" t="s">
        <v>28</v>
      </c>
      <c r="H5987" t="s">
        <v>242</v>
      </c>
      <c r="I5987">
        <v>0.13</v>
      </c>
      <c r="J5987">
        <v>0.1</v>
      </c>
      <c r="K5987">
        <v>0.04</v>
      </c>
      <c r="L5987">
        <v>0.02</v>
      </c>
      <c r="M5987">
        <v>0.28999999999999998</v>
      </c>
      <c r="N5987">
        <v>67</v>
      </c>
      <c r="O5987">
        <v>60</v>
      </c>
      <c r="P5987">
        <v>8.3000000000000007</v>
      </c>
      <c r="Q5987">
        <v>126</v>
      </c>
      <c r="R5987" t="s">
        <v>1374</v>
      </c>
      <c r="S5987" t="s">
        <v>53</v>
      </c>
    </row>
    <row r="5988" spans="1:19" x14ac:dyDescent="0.2">
      <c r="A5988" t="s">
        <v>5244</v>
      </c>
      <c r="B5988" t="s">
        <v>32</v>
      </c>
      <c r="C5988">
        <v>2008</v>
      </c>
      <c r="D5988" s="1" t="d">
        <v>2004-02-15</v>
      </c>
      <c r="E5988" s="1" t="str">
        <f t="shared" si="186"/>
        <v>2004</v>
      </c>
      <c r="F5988" s="1" t="str">
        <f t="shared" si="187"/>
        <v>Feb</v>
      </c>
      <c r="G5988" t="s">
        <v>272</v>
      </c>
      <c r="H5988" t="s">
        <v>484</v>
      </c>
      <c r="I5988">
        <v>0.24</v>
      </c>
      <c r="J5988">
        <v>0.03</v>
      </c>
      <c r="K5988">
        <v>0</v>
      </c>
      <c r="L5988">
        <v>0.02</v>
      </c>
      <c r="M5988">
        <v>0.28999999999999998</v>
      </c>
      <c r="N5988">
        <v>60</v>
      </c>
      <c r="O5988">
        <v>17</v>
      </c>
      <c r="P5988">
        <v>5.4</v>
      </c>
      <c r="Q5988">
        <v>7</v>
      </c>
      <c r="R5988" t="s">
        <v>1093</v>
      </c>
      <c r="S5988" t="s">
        <v>20</v>
      </c>
    </row>
    <row r="5989" spans="1:19" x14ac:dyDescent="0.2">
      <c r="A5989" t="s">
        <v>2769</v>
      </c>
      <c r="B5989" t="s">
        <v>137</v>
      </c>
      <c r="C5989">
        <v>2005</v>
      </c>
      <c r="D5989" s="1" t="d">
        <v>2009-03-27</v>
      </c>
      <c r="E5989" s="1" t="str">
        <f t="shared" si="186"/>
        <v>2009</v>
      </c>
      <c r="F5989" s="1" t="str">
        <f t="shared" si="187"/>
        <v>Mar</v>
      </c>
      <c r="G5989" t="s">
        <v>37</v>
      </c>
      <c r="H5989" t="s">
        <v>776</v>
      </c>
      <c r="I5989">
        <v>0.22</v>
      </c>
      <c r="J5989">
        <v>0.06</v>
      </c>
      <c r="K5989">
        <v>0</v>
      </c>
      <c r="L5989">
        <v>0.01</v>
      </c>
      <c r="M5989">
        <v>0.28999999999999998</v>
      </c>
      <c r="N5989">
        <v>72</v>
      </c>
      <c r="O5989">
        <v>43</v>
      </c>
      <c r="P5989">
        <v>8.1</v>
      </c>
      <c r="Q5989">
        <v>16</v>
      </c>
      <c r="R5989" t="s">
        <v>3307</v>
      </c>
      <c r="S5989" t="s">
        <v>53</v>
      </c>
    </row>
    <row r="5990" spans="1:19" x14ac:dyDescent="0.2">
      <c r="A5990" t="s">
        <v>3992</v>
      </c>
      <c r="B5990" t="s">
        <v>75</v>
      </c>
      <c r="C5990">
        <v>2015</v>
      </c>
      <c r="D5990" s="1" t="d">
        <v>2014-08-08</v>
      </c>
      <c r="E5990" s="1" t="str">
        <f t="shared" si="186"/>
        <v>2014</v>
      </c>
      <c r="F5990" s="1" t="str">
        <f t="shared" si="187"/>
        <v>Aug</v>
      </c>
      <c r="G5990" t="s">
        <v>50</v>
      </c>
      <c r="H5990" t="s">
        <v>71</v>
      </c>
      <c r="I5990">
        <v>0.14000000000000001</v>
      </c>
      <c r="J5990">
        <v>0.11</v>
      </c>
      <c r="K5990">
        <v>0</v>
      </c>
      <c r="L5990">
        <v>0.05</v>
      </c>
      <c r="M5990">
        <v>0.28999999999999998</v>
      </c>
      <c r="N5990">
        <v>60</v>
      </c>
      <c r="O5990">
        <v>11</v>
      </c>
      <c r="P5990">
        <v>5.7</v>
      </c>
      <c r="Q5990">
        <v>68</v>
      </c>
      <c r="R5990" t="s">
        <v>363</v>
      </c>
      <c r="S5990" t="s">
        <v>53</v>
      </c>
    </row>
    <row r="5991" spans="1:19" x14ac:dyDescent="0.2">
      <c r="A5991" t="s">
        <v>5245</v>
      </c>
      <c r="B5991" t="s">
        <v>75</v>
      </c>
      <c r="C5991">
        <v>2016</v>
      </c>
      <c r="D5991" s="1" t="d">
        <v>2018-11-14</v>
      </c>
      <c r="E5991" s="1" t="str">
        <f t="shared" si="186"/>
        <v>2018</v>
      </c>
      <c r="F5991" s="1" t="str">
        <f t="shared" si="187"/>
        <v>Nov</v>
      </c>
      <c r="G5991" t="s">
        <v>18</v>
      </c>
      <c r="H5991" t="s">
        <v>234</v>
      </c>
      <c r="I5991">
        <v>0</v>
      </c>
      <c r="J5991">
        <v>0.22</v>
      </c>
      <c r="K5991">
        <v>0.04</v>
      </c>
      <c r="L5991">
        <v>0.04</v>
      </c>
      <c r="M5991">
        <v>0.28999999999999998</v>
      </c>
      <c r="N5991">
        <v>72</v>
      </c>
      <c r="O5991">
        <v>7</v>
      </c>
      <c r="P5991">
        <v>6.6</v>
      </c>
      <c r="Q5991">
        <v>8</v>
      </c>
      <c r="R5991" t="s">
        <v>357</v>
      </c>
      <c r="S5991" t="s">
        <v>20</v>
      </c>
    </row>
    <row r="5992" spans="1:19" x14ac:dyDescent="0.2">
      <c r="A5992" t="s">
        <v>5246</v>
      </c>
      <c r="B5992" t="s">
        <v>64</v>
      </c>
      <c r="C5992">
        <v>2003</v>
      </c>
      <c r="D5992" s="1" t="d">
        <v>2003-09-09</v>
      </c>
      <c r="E5992" s="1" t="str">
        <f t="shared" si="186"/>
        <v>2003</v>
      </c>
      <c r="F5992" s="1" t="str">
        <f t="shared" si="187"/>
        <v>Sep</v>
      </c>
      <c r="G5992" t="s">
        <v>39</v>
      </c>
      <c r="H5992" t="s">
        <v>4627</v>
      </c>
      <c r="I5992">
        <v>0</v>
      </c>
      <c r="J5992">
        <v>0</v>
      </c>
      <c r="K5992">
        <v>0.28000000000000003</v>
      </c>
      <c r="L5992">
        <v>0.01</v>
      </c>
      <c r="M5992">
        <v>0.28999999999999998</v>
      </c>
    </row>
    <row r="5993" spans="1:19" x14ac:dyDescent="0.2">
      <c r="A5993" t="s">
        <v>5247</v>
      </c>
      <c r="B5993" t="s">
        <v>32</v>
      </c>
      <c r="C5993">
        <v>2009</v>
      </c>
      <c r="D5993" s="1" t="d">
        <v>2005-01-24</v>
      </c>
      <c r="E5993" s="1" t="str">
        <f t="shared" si="186"/>
        <v>2005</v>
      </c>
      <c r="F5993" s="1" t="str">
        <f t="shared" si="187"/>
        <v>Jan</v>
      </c>
      <c r="G5993" t="s">
        <v>39</v>
      </c>
      <c r="H5993" t="s">
        <v>111</v>
      </c>
      <c r="I5993">
        <v>0.27</v>
      </c>
      <c r="J5993">
        <v>0</v>
      </c>
      <c r="K5993">
        <v>0</v>
      </c>
      <c r="L5993">
        <v>0.02</v>
      </c>
      <c r="M5993">
        <v>0.28999999999999998</v>
      </c>
      <c r="P5993" t="s">
        <v>203</v>
      </c>
      <c r="R5993" t="s">
        <v>670</v>
      </c>
      <c r="S5993" t="s">
        <v>20</v>
      </c>
    </row>
    <row r="5994" spans="1:19" x14ac:dyDescent="0.2">
      <c r="A5994" t="s">
        <v>4566</v>
      </c>
      <c r="B5994" t="s">
        <v>49</v>
      </c>
      <c r="C5994">
        <v>2009</v>
      </c>
      <c r="D5994" s="1" t="d">
        <v>2022-10-31</v>
      </c>
      <c r="E5994" s="1" t="str">
        <f t="shared" si="186"/>
        <v>2022</v>
      </c>
      <c r="F5994" s="1" t="str">
        <f t="shared" si="187"/>
        <v>Oct</v>
      </c>
      <c r="G5994" t="s">
        <v>37</v>
      </c>
      <c r="H5994" t="s">
        <v>267</v>
      </c>
      <c r="I5994">
        <v>0.14000000000000001</v>
      </c>
      <c r="J5994">
        <v>0.1</v>
      </c>
      <c r="K5994">
        <v>0.01</v>
      </c>
      <c r="L5994">
        <v>0.04</v>
      </c>
      <c r="M5994">
        <v>0.28999999999999998</v>
      </c>
      <c r="N5994">
        <v>61</v>
      </c>
      <c r="O5994">
        <v>56</v>
      </c>
      <c r="P5994">
        <v>7.1</v>
      </c>
      <c r="Q5994">
        <v>25</v>
      </c>
      <c r="R5994" t="s">
        <v>3567</v>
      </c>
      <c r="S5994" t="s">
        <v>53</v>
      </c>
    </row>
    <row r="5995" spans="1:19" x14ac:dyDescent="0.2">
      <c r="A5995" t="s">
        <v>5248</v>
      </c>
      <c r="B5995" t="s">
        <v>55</v>
      </c>
      <c r="C5995">
        <v>2004</v>
      </c>
      <c r="D5995" s="1" t="d">
        <v>1990-02-26</v>
      </c>
      <c r="E5995" s="1" t="str">
        <f t="shared" si="186"/>
        <v>1990</v>
      </c>
      <c r="F5995" s="1" t="str">
        <f t="shared" si="187"/>
        <v>Feb</v>
      </c>
      <c r="G5995" t="s">
        <v>1</v>
      </c>
      <c r="H5995" t="s">
        <v>222</v>
      </c>
      <c r="I5995">
        <v>0.14000000000000001</v>
      </c>
      <c r="J5995">
        <v>0.11</v>
      </c>
      <c r="K5995">
        <v>0</v>
      </c>
      <c r="L5995">
        <v>0.04</v>
      </c>
      <c r="M5995">
        <v>0.28999999999999998</v>
      </c>
      <c r="N5995">
        <v>68</v>
      </c>
      <c r="O5995">
        <v>23</v>
      </c>
      <c r="P5995">
        <v>8.5</v>
      </c>
      <c r="Q5995">
        <v>63</v>
      </c>
      <c r="R5995" t="s">
        <v>3253</v>
      </c>
      <c r="S5995" t="s">
        <v>20</v>
      </c>
    </row>
    <row r="5996" spans="1:19" x14ac:dyDescent="0.2">
      <c r="A5996" t="s">
        <v>5249</v>
      </c>
      <c r="B5996" t="s">
        <v>44</v>
      </c>
      <c r="C5996">
        <v>2009</v>
      </c>
      <c r="D5996" s="1" t="d">
        <v>2009-06-29</v>
      </c>
      <c r="E5996" s="1" t="str">
        <f t="shared" si="186"/>
        <v>2009</v>
      </c>
      <c r="F5996" s="1" t="str">
        <f t="shared" si="187"/>
        <v>Jun</v>
      </c>
      <c r="G5996" t="s">
        <v>37</v>
      </c>
      <c r="H5996" t="s">
        <v>155</v>
      </c>
      <c r="I5996">
        <v>0.16</v>
      </c>
      <c r="J5996">
        <v>0.1</v>
      </c>
      <c r="K5996">
        <v>0</v>
      </c>
      <c r="L5996">
        <v>0.03</v>
      </c>
      <c r="M5996">
        <v>0.28999999999999998</v>
      </c>
      <c r="N5996">
        <v>82</v>
      </c>
      <c r="O5996">
        <v>67</v>
      </c>
      <c r="P5996">
        <v>8.1999999999999993</v>
      </c>
      <c r="Q5996">
        <v>73</v>
      </c>
      <c r="R5996" t="s">
        <v>2957</v>
      </c>
      <c r="S5996" t="s">
        <v>53</v>
      </c>
    </row>
    <row r="5997" spans="1:19" x14ac:dyDescent="0.2">
      <c r="A5997" t="s">
        <v>5250</v>
      </c>
      <c r="B5997" t="s">
        <v>55</v>
      </c>
      <c r="C5997">
        <v>2005</v>
      </c>
      <c r="D5997" s="1" t="d">
        <v>2019-10-01</v>
      </c>
      <c r="E5997" s="1" t="str">
        <f t="shared" si="186"/>
        <v>2019</v>
      </c>
      <c r="F5997" s="1" t="str">
        <f t="shared" si="187"/>
        <v>Oct</v>
      </c>
      <c r="G5997" t="s">
        <v>24</v>
      </c>
      <c r="H5997" t="s">
        <v>51</v>
      </c>
      <c r="I5997">
        <v>0.14000000000000001</v>
      </c>
      <c r="J5997">
        <v>0.11</v>
      </c>
      <c r="K5997">
        <v>0</v>
      </c>
      <c r="L5997">
        <v>0.04</v>
      </c>
      <c r="M5997">
        <v>0.28999999999999998</v>
      </c>
      <c r="N5997">
        <v>58</v>
      </c>
      <c r="O5997">
        <v>5</v>
      </c>
      <c r="P5997">
        <v>7.3</v>
      </c>
      <c r="Q5997">
        <v>8</v>
      </c>
      <c r="R5997" t="s">
        <v>2467</v>
      </c>
      <c r="S5997" t="s">
        <v>20</v>
      </c>
    </row>
    <row r="5998" spans="1:19" x14ac:dyDescent="0.2">
      <c r="A5998" t="s">
        <v>5251</v>
      </c>
      <c r="B5998">
        <v>2600</v>
      </c>
      <c r="C5998">
        <v>1981</v>
      </c>
      <c r="D5998" s="1" t="d">
        <v>2004-07-27</v>
      </c>
      <c r="E5998" s="1" t="str">
        <f t="shared" si="186"/>
        <v>2004</v>
      </c>
      <c r="F5998" s="1" t="str">
        <f t="shared" si="187"/>
        <v>Jul</v>
      </c>
      <c r="G5998" t="s">
        <v>50</v>
      </c>
      <c r="H5998" t="s">
        <v>1091</v>
      </c>
      <c r="I5998">
        <v>0.27</v>
      </c>
      <c r="J5998">
        <v>0.02</v>
      </c>
      <c r="K5998">
        <v>0</v>
      </c>
      <c r="L5998">
        <v>0</v>
      </c>
      <c r="M5998">
        <v>0.28999999999999998</v>
      </c>
    </row>
    <row r="5999" spans="1:19" x14ac:dyDescent="0.2">
      <c r="A5999" t="s">
        <v>5252</v>
      </c>
      <c r="B5999" t="s">
        <v>32</v>
      </c>
      <c r="C5999">
        <v>2010</v>
      </c>
      <c r="D5999" s="1" t="d">
        <v>2000-11-25</v>
      </c>
      <c r="E5999" s="1" t="str">
        <f t="shared" si="186"/>
        <v>2000</v>
      </c>
      <c r="F5999" s="1" t="str">
        <f t="shared" si="187"/>
        <v>Nov</v>
      </c>
      <c r="G5999" t="s">
        <v>30</v>
      </c>
      <c r="H5999" t="s">
        <v>267</v>
      </c>
      <c r="I5999">
        <v>0.1</v>
      </c>
      <c r="J5999">
        <v>0.16</v>
      </c>
      <c r="K5999">
        <v>0</v>
      </c>
      <c r="L5999">
        <v>0.03</v>
      </c>
      <c r="M5999">
        <v>0.28999999999999998</v>
      </c>
      <c r="P5999" t="s">
        <v>203</v>
      </c>
      <c r="R5999" t="s">
        <v>5253</v>
      </c>
      <c r="S5999" t="s">
        <v>20</v>
      </c>
    </row>
    <row r="6000" spans="1:19" x14ac:dyDescent="0.2">
      <c r="A6000" t="s">
        <v>5254</v>
      </c>
      <c r="B6000" t="s">
        <v>159</v>
      </c>
      <c r="C6000">
        <v>2008</v>
      </c>
      <c r="D6000" s="1" t="d">
        <v>2002-06-01</v>
      </c>
      <c r="E6000" s="1" t="str">
        <f t="shared" si="186"/>
        <v>2002</v>
      </c>
      <c r="F6000" s="1" t="str">
        <f t="shared" si="187"/>
        <v>Jun</v>
      </c>
      <c r="G6000" t="s">
        <v>24</v>
      </c>
      <c r="H6000" t="s">
        <v>1858</v>
      </c>
      <c r="I6000">
        <v>0.13</v>
      </c>
      <c r="J6000">
        <v>0.1</v>
      </c>
      <c r="K6000">
        <v>0</v>
      </c>
      <c r="L6000">
        <v>0.06</v>
      </c>
      <c r="M6000">
        <v>0.28999999999999998</v>
      </c>
      <c r="N6000">
        <v>74</v>
      </c>
      <c r="O6000">
        <v>28</v>
      </c>
      <c r="P6000">
        <v>8.1999999999999993</v>
      </c>
      <c r="Q6000">
        <v>21</v>
      </c>
      <c r="R6000" t="s">
        <v>4466</v>
      </c>
      <c r="S6000" t="s">
        <v>88</v>
      </c>
    </row>
    <row r="6001" spans="1:19" x14ac:dyDescent="0.2">
      <c r="A6001" t="s">
        <v>5255</v>
      </c>
      <c r="B6001" t="s">
        <v>55</v>
      </c>
      <c r="C6001">
        <v>2001</v>
      </c>
      <c r="D6001" s="1" t="d">
        <v>2011-01-09</v>
      </c>
      <c r="E6001" s="1" t="str">
        <f t="shared" si="186"/>
        <v>2011</v>
      </c>
      <c r="F6001" s="1" t="str">
        <f t="shared" si="187"/>
        <v>Jan</v>
      </c>
      <c r="G6001" t="s">
        <v>18</v>
      </c>
      <c r="H6001" t="s">
        <v>234</v>
      </c>
      <c r="I6001">
        <v>0</v>
      </c>
      <c r="J6001">
        <v>0</v>
      </c>
      <c r="K6001">
        <v>0.28999999999999998</v>
      </c>
      <c r="L6001">
        <v>0</v>
      </c>
      <c r="M6001">
        <v>0.28999999999999998</v>
      </c>
    </row>
    <row r="6002" spans="1:19" x14ac:dyDescent="0.2">
      <c r="A6002" t="s">
        <v>2809</v>
      </c>
      <c r="B6002" t="s">
        <v>95</v>
      </c>
      <c r="C6002">
        <v>1999</v>
      </c>
      <c r="D6002" s="1" t="d">
        <v>1994-11-24</v>
      </c>
      <c r="E6002" s="1" t="str">
        <f t="shared" si="186"/>
        <v>1994</v>
      </c>
      <c r="F6002" s="1" t="str">
        <f t="shared" si="187"/>
        <v>Nov</v>
      </c>
      <c r="G6002" t="s">
        <v>24</v>
      </c>
      <c r="H6002" t="s">
        <v>523</v>
      </c>
      <c r="I6002">
        <v>0.23</v>
      </c>
      <c r="J6002">
        <v>0.06</v>
      </c>
      <c r="K6002">
        <v>0</v>
      </c>
      <c r="L6002">
        <v>0</v>
      </c>
      <c r="M6002">
        <v>0.28999999999999998</v>
      </c>
    </row>
    <row r="6003" spans="1:19" x14ac:dyDescent="0.2">
      <c r="A6003" t="s">
        <v>5256</v>
      </c>
      <c r="B6003" t="s">
        <v>95</v>
      </c>
      <c r="C6003">
        <v>1999</v>
      </c>
      <c r="D6003" s="1" t="d">
        <v>1999-08-14</v>
      </c>
      <c r="E6003" s="1" t="str">
        <f t="shared" si="186"/>
        <v>1999</v>
      </c>
      <c r="F6003" s="1" t="str">
        <f t="shared" si="187"/>
        <v>Aug</v>
      </c>
      <c r="G6003" t="s">
        <v>24</v>
      </c>
      <c r="H6003" t="s">
        <v>134</v>
      </c>
      <c r="I6003">
        <v>0.23</v>
      </c>
      <c r="J6003">
        <v>0.06</v>
      </c>
      <c r="K6003">
        <v>0</v>
      </c>
      <c r="L6003">
        <v>0</v>
      </c>
      <c r="M6003">
        <v>0.28999999999999998</v>
      </c>
    </row>
    <row r="6004" spans="1:19" x14ac:dyDescent="0.2">
      <c r="A6004" t="s">
        <v>5257</v>
      </c>
      <c r="B6004" t="s">
        <v>95</v>
      </c>
      <c r="C6004">
        <v>1997</v>
      </c>
      <c r="D6004" s="1" t="d">
        <v>2020-03-23</v>
      </c>
      <c r="E6004" s="1" t="str">
        <f t="shared" si="186"/>
        <v>2020</v>
      </c>
      <c r="F6004" s="1" t="str">
        <f t="shared" si="187"/>
        <v>Mar</v>
      </c>
      <c r="G6004" t="s">
        <v>86</v>
      </c>
      <c r="H6004" t="s">
        <v>776</v>
      </c>
      <c r="I6004">
        <v>0.23</v>
      </c>
      <c r="J6004">
        <v>0.06</v>
      </c>
      <c r="K6004">
        <v>0</v>
      </c>
      <c r="L6004">
        <v>0</v>
      </c>
      <c r="M6004">
        <v>0.28999999999999998</v>
      </c>
    </row>
    <row r="6005" spans="1:19" x14ac:dyDescent="0.2">
      <c r="A6005" t="s">
        <v>5258</v>
      </c>
      <c r="B6005" t="s">
        <v>95</v>
      </c>
      <c r="C6005">
        <v>1998</v>
      </c>
      <c r="D6005" s="1" t="d">
        <v>2009-06-19</v>
      </c>
      <c r="E6005" s="1" t="str">
        <f t="shared" si="186"/>
        <v>2009</v>
      </c>
      <c r="F6005" s="1" t="str">
        <f t="shared" si="187"/>
        <v>Jun</v>
      </c>
      <c r="G6005" t="s">
        <v>24</v>
      </c>
      <c r="H6005" t="s">
        <v>523</v>
      </c>
      <c r="I6005">
        <v>0.23</v>
      </c>
      <c r="J6005">
        <v>0.06</v>
      </c>
      <c r="K6005">
        <v>0</v>
      </c>
      <c r="L6005">
        <v>0</v>
      </c>
      <c r="M6005">
        <v>0.28999999999999998</v>
      </c>
    </row>
    <row r="6006" spans="1:19" x14ac:dyDescent="0.2">
      <c r="A6006" t="s">
        <v>5259</v>
      </c>
      <c r="B6006" t="s">
        <v>95</v>
      </c>
      <c r="C6006">
        <v>1998</v>
      </c>
      <c r="D6006" s="1" t="d">
        <v>2016-10-22</v>
      </c>
      <c r="E6006" s="1" t="str">
        <f t="shared" si="186"/>
        <v>2016</v>
      </c>
      <c r="F6006" s="1" t="str">
        <f t="shared" si="187"/>
        <v>Oct</v>
      </c>
      <c r="G6006" t="s">
        <v>24</v>
      </c>
      <c r="H6006" t="s">
        <v>4330</v>
      </c>
      <c r="I6006">
        <v>0.23</v>
      </c>
      <c r="J6006">
        <v>0.06</v>
      </c>
      <c r="K6006">
        <v>0</v>
      </c>
      <c r="L6006">
        <v>0</v>
      </c>
      <c r="M6006">
        <v>0.28999999999999998</v>
      </c>
    </row>
    <row r="6007" spans="1:19" x14ac:dyDescent="0.2">
      <c r="A6007" t="s">
        <v>5260</v>
      </c>
      <c r="B6007" t="s">
        <v>95</v>
      </c>
      <c r="C6007">
        <v>1999</v>
      </c>
      <c r="D6007" s="1" t="d">
        <v>1997-12-28</v>
      </c>
      <c r="E6007" s="1" t="str">
        <f t="shared" si="186"/>
        <v>1997</v>
      </c>
      <c r="F6007" s="1" t="str">
        <f t="shared" si="187"/>
        <v>Dec</v>
      </c>
      <c r="G6007" t="s">
        <v>18</v>
      </c>
      <c r="H6007" t="s">
        <v>19</v>
      </c>
      <c r="I6007">
        <v>0.23</v>
      </c>
      <c r="J6007">
        <v>0.06</v>
      </c>
      <c r="K6007">
        <v>0</v>
      </c>
      <c r="L6007">
        <v>0</v>
      </c>
      <c r="M6007">
        <v>0.28999999999999998</v>
      </c>
    </row>
    <row r="6008" spans="1:19" x14ac:dyDescent="0.2">
      <c r="A6008" t="s">
        <v>5261</v>
      </c>
      <c r="B6008" t="s">
        <v>95</v>
      </c>
      <c r="C6008">
        <v>1999</v>
      </c>
      <c r="D6008" s="1" t="d">
        <v>2001-07-11</v>
      </c>
      <c r="E6008" s="1" t="str">
        <f t="shared" si="186"/>
        <v>2001</v>
      </c>
      <c r="F6008" s="1" t="str">
        <f t="shared" si="187"/>
        <v>Jul</v>
      </c>
      <c r="G6008" t="s">
        <v>30</v>
      </c>
      <c r="H6008" t="s">
        <v>19</v>
      </c>
      <c r="I6008">
        <v>0.22</v>
      </c>
      <c r="J6008">
        <v>0.05</v>
      </c>
      <c r="K6008">
        <v>0.02</v>
      </c>
      <c r="L6008">
        <v>0</v>
      </c>
      <c r="M6008">
        <v>0.28999999999999998</v>
      </c>
    </row>
    <row r="6009" spans="1:19" x14ac:dyDescent="0.2">
      <c r="A6009" t="s">
        <v>5262</v>
      </c>
      <c r="B6009" t="s">
        <v>95</v>
      </c>
      <c r="C6009">
        <v>1999</v>
      </c>
      <c r="D6009" s="1" t="d">
        <v>2014-06-30</v>
      </c>
      <c r="E6009" s="1" t="str">
        <f t="shared" si="186"/>
        <v>2014</v>
      </c>
      <c r="F6009" s="1" t="str">
        <f t="shared" si="187"/>
        <v>Jun</v>
      </c>
      <c r="G6009" t="s">
        <v>86</v>
      </c>
      <c r="H6009" t="s">
        <v>2283</v>
      </c>
      <c r="I6009">
        <v>0.23</v>
      </c>
      <c r="J6009">
        <v>0.06</v>
      </c>
      <c r="K6009">
        <v>0</v>
      </c>
      <c r="L6009">
        <v>0</v>
      </c>
      <c r="M6009">
        <v>0.28999999999999998</v>
      </c>
    </row>
    <row r="6010" spans="1:19" x14ac:dyDescent="0.2">
      <c r="A6010" t="s">
        <v>5263</v>
      </c>
      <c r="B6010" t="s">
        <v>49</v>
      </c>
      <c r="C6010">
        <v>2007</v>
      </c>
      <c r="D6010" s="1" t="d">
        <v>2008-07-20</v>
      </c>
      <c r="E6010" s="1" t="str">
        <f t="shared" si="186"/>
        <v>2008</v>
      </c>
      <c r="F6010" s="1" t="str">
        <f t="shared" si="187"/>
        <v>Jul</v>
      </c>
      <c r="G6010" t="s">
        <v>50</v>
      </c>
      <c r="H6010" t="s">
        <v>134</v>
      </c>
      <c r="I6010">
        <v>0.25</v>
      </c>
      <c r="J6010">
        <v>0.02</v>
      </c>
      <c r="K6010">
        <v>0</v>
      </c>
      <c r="L6010">
        <v>0.03</v>
      </c>
      <c r="M6010">
        <v>0.28999999999999998</v>
      </c>
    </row>
    <row r="6011" spans="1:19" x14ac:dyDescent="0.2">
      <c r="A6011" t="s">
        <v>5264</v>
      </c>
      <c r="B6011" t="s">
        <v>64</v>
      </c>
      <c r="C6011">
        <v>2003</v>
      </c>
      <c r="D6011" s="1" t="d">
        <v>1988-07-02</v>
      </c>
      <c r="E6011" s="1" t="str">
        <f t="shared" si="186"/>
        <v>1988</v>
      </c>
      <c r="F6011" s="1" t="str">
        <f t="shared" si="187"/>
        <v>Jul</v>
      </c>
      <c r="G6011" t="s">
        <v>34</v>
      </c>
      <c r="H6011" t="s">
        <v>155</v>
      </c>
      <c r="I6011">
        <v>0.21</v>
      </c>
      <c r="J6011">
        <v>0.08</v>
      </c>
      <c r="K6011">
        <v>0</v>
      </c>
      <c r="L6011">
        <v>0.01</v>
      </c>
      <c r="M6011">
        <v>0.28999999999999998</v>
      </c>
      <c r="N6011">
        <v>69</v>
      </c>
      <c r="O6011">
        <v>19</v>
      </c>
      <c r="P6011">
        <v>8</v>
      </c>
      <c r="Q6011">
        <v>5</v>
      </c>
      <c r="R6011" t="s">
        <v>5265</v>
      </c>
      <c r="S6011" t="s">
        <v>20</v>
      </c>
    </row>
    <row r="6012" spans="1:19" x14ac:dyDescent="0.2">
      <c r="A6012" t="s">
        <v>4245</v>
      </c>
      <c r="B6012" t="s">
        <v>55</v>
      </c>
      <c r="C6012">
        <v>2009</v>
      </c>
      <c r="D6012" s="1" t="d">
        <v>2022-07-11</v>
      </c>
      <c r="E6012" s="1" t="str">
        <f t="shared" si="186"/>
        <v>2022</v>
      </c>
      <c r="F6012" s="1" t="str">
        <f t="shared" si="187"/>
        <v>Jul</v>
      </c>
      <c r="G6012" t="s">
        <v>86</v>
      </c>
      <c r="H6012" t="s">
        <v>484</v>
      </c>
      <c r="I6012">
        <v>0.14000000000000001</v>
      </c>
      <c r="J6012">
        <v>0.11</v>
      </c>
      <c r="K6012">
        <v>0</v>
      </c>
      <c r="L6012">
        <v>0.04</v>
      </c>
      <c r="M6012">
        <v>0.28999999999999998</v>
      </c>
      <c r="P6012" t="s">
        <v>203</v>
      </c>
      <c r="R6012" t="s">
        <v>484</v>
      </c>
      <c r="S6012" t="s">
        <v>112</v>
      </c>
    </row>
    <row r="6013" spans="1:19" x14ac:dyDescent="0.2">
      <c r="A6013" t="s">
        <v>5266</v>
      </c>
      <c r="B6013" t="s">
        <v>32</v>
      </c>
      <c r="C6013">
        <v>2007</v>
      </c>
      <c r="D6013" s="1" t="d">
        <v>1992-04-05</v>
      </c>
      <c r="E6013" s="1" t="str">
        <f t="shared" si="186"/>
        <v>1992</v>
      </c>
      <c r="F6013" s="1" t="str">
        <f t="shared" si="187"/>
        <v>Apr</v>
      </c>
      <c r="G6013" t="s">
        <v>39</v>
      </c>
      <c r="H6013" t="s">
        <v>111</v>
      </c>
      <c r="I6013">
        <v>0.23</v>
      </c>
      <c r="J6013">
        <v>0.03</v>
      </c>
      <c r="K6013">
        <v>0</v>
      </c>
      <c r="L6013">
        <v>0.02</v>
      </c>
      <c r="M6013">
        <v>0.28999999999999998</v>
      </c>
      <c r="N6013">
        <v>43</v>
      </c>
      <c r="O6013">
        <v>7</v>
      </c>
      <c r="P6013" t="s">
        <v>203</v>
      </c>
      <c r="R6013" t="s">
        <v>2049</v>
      </c>
      <c r="S6013" t="s">
        <v>20</v>
      </c>
    </row>
    <row r="6014" spans="1:19" x14ac:dyDescent="0.2">
      <c r="A6014" t="s">
        <v>5267</v>
      </c>
      <c r="B6014" t="s">
        <v>17</v>
      </c>
      <c r="C6014">
        <v>2008</v>
      </c>
      <c r="D6014" s="1" t="d">
        <v>2010-07-13</v>
      </c>
      <c r="E6014" s="1" t="str">
        <f t="shared" si="186"/>
        <v>2010</v>
      </c>
      <c r="F6014" s="1" t="str">
        <f t="shared" si="187"/>
        <v>Jul</v>
      </c>
      <c r="G6014" t="s">
        <v>39</v>
      </c>
      <c r="H6014" t="s">
        <v>1511</v>
      </c>
      <c r="I6014">
        <v>0.23</v>
      </c>
      <c r="J6014">
        <v>0.03</v>
      </c>
      <c r="K6014">
        <v>0</v>
      </c>
      <c r="L6014">
        <v>0.02</v>
      </c>
      <c r="M6014">
        <v>0.28999999999999998</v>
      </c>
      <c r="N6014">
        <v>69</v>
      </c>
      <c r="O6014">
        <v>14</v>
      </c>
      <c r="P6014">
        <v>8.8000000000000007</v>
      </c>
      <c r="Q6014">
        <v>17</v>
      </c>
      <c r="R6014" t="s">
        <v>2306</v>
      </c>
      <c r="S6014" t="s">
        <v>20</v>
      </c>
    </row>
    <row r="6015" spans="1:19" x14ac:dyDescent="0.2">
      <c r="A6015" t="s">
        <v>3435</v>
      </c>
      <c r="B6015" t="s">
        <v>49</v>
      </c>
      <c r="C6015">
        <v>2015</v>
      </c>
      <c r="D6015" s="1" t="d">
        <v>2008-10-11</v>
      </c>
      <c r="E6015" s="1" t="str">
        <f t="shared" si="186"/>
        <v>2008</v>
      </c>
      <c r="F6015" s="1" t="str">
        <f t="shared" si="187"/>
        <v>Oct</v>
      </c>
      <c r="G6015" t="s">
        <v>50</v>
      </c>
      <c r="H6015" t="s">
        <v>222</v>
      </c>
      <c r="I6015">
        <v>0.06</v>
      </c>
      <c r="J6015">
        <v>0.05</v>
      </c>
      <c r="K6015">
        <v>0.16</v>
      </c>
      <c r="L6015">
        <v>0.02</v>
      </c>
      <c r="M6015">
        <v>0.28999999999999998</v>
      </c>
      <c r="P6015">
        <v>6.8</v>
      </c>
      <c r="Q6015">
        <v>48</v>
      </c>
      <c r="R6015" t="s">
        <v>222</v>
      </c>
      <c r="S6015" t="s">
        <v>53</v>
      </c>
    </row>
    <row r="6016" spans="1:19" x14ac:dyDescent="0.2">
      <c r="A6016" t="s">
        <v>5268</v>
      </c>
      <c r="B6016" t="s">
        <v>55</v>
      </c>
      <c r="C6016">
        <v>2005</v>
      </c>
      <c r="D6016" s="1" t="d">
        <v>1992-07-14</v>
      </c>
      <c r="E6016" s="1" t="str">
        <f t="shared" si="186"/>
        <v>1992</v>
      </c>
      <c r="F6016" s="1" t="str">
        <f t="shared" si="187"/>
        <v>Jul</v>
      </c>
      <c r="G6016" t="s">
        <v>39</v>
      </c>
      <c r="H6016" t="s">
        <v>648</v>
      </c>
      <c r="I6016">
        <v>0.14000000000000001</v>
      </c>
      <c r="J6016">
        <v>0.11</v>
      </c>
      <c r="K6016">
        <v>0</v>
      </c>
      <c r="L6016">
        <v>0.04</v>
      </c>
      <c r="M6016">
        <v>0.28999999999999998</v>
      </c>
      <c r="N6016">
        <v>76</v>
      </c>
      <c r="O6016">
        <v>31</v>
      </c>
      <c r="P6016">
        <v>8.4</v>
      </c>
      <c r="Q6016">
        <v>15</v>
      </c>
      <c r="R6016" t="s">
        <v>5269</v>
      </c>
      <c r="S6016" t="s">
        <v>88</v>
      </c>
    </row>
    <row r="6017" spans="1:19" x14ac:dyDescent="0.2">
      <c r="A6017" t="s">
        <v>5270</v>
      </c>
      <c r="B6017" t="s">
        <v>17</v>
      </c>
      <c r="C6017">
        <v>2007</v>
      </c>
      <c r="D6017" s="1" t="d">
        <v>2000-11-02</v>
      </c>
      <c r="E6017" s="1" t="str">
        <f t="shared" si="186"/>
        <v>2000</v>
      </c>
      <c r="F6017" s="1" t="str">
        <f t="shared" si="187"/>
        <v>Nov</v>
      </c>
      <c r="G6017" t="s">
        <v>50</v>
      </c>
      <c r="H6017" t="s">
        <v>111</v>
      </c>
      <c r="I6017">
        <v>0.24</v>
      </c>
      <c r="J6017">
        <v>0.02</v>
      </c>
      <c r="K6017">
        <v>0</v>
      </c>
      <c r="L6017">
        <v>0.02</v>
      </c>
      <c r="M6017">
        <v>0.28999999999999998</v>
      </c>
      <c r="N6017">
        <v>70</v>
      </c>
      <c r="O6017">
        <v>30</v>
      </c>
      <c r="P6017">
        <v>7.7</v>
      </c>
      <c r="Q6017">
        <v>21</v>
      </c>
      <c r="R6017" t="s">
        <v>260</v>
      </c>
      <c r="S6017" t="s">
        <v>88</v>
      </c>
    </row>
    <row r="6018" spans="1:19" x14ac:dyDescent="0.2">
      <c r="A6018" t="s">
        <v>3261</v>
      </c>
      <c r="B6018" t="s">
        <v>189</v>
      </c>
      <c r="C6018">
        <v>2004</v>
      </c>
      <c r="D6018" s="1" t="d">
        <v>2008-02-05</v>
      </c>
      <c r="E6018" s="1" t="str">
        <f t="shared" si="186"/>
        <v>2008</v>
      </c>
      <c r="F6018" s="1" t="str">
        <f t="shared" si="187"/>
        <v>Feb</v>
      </c>
      <c r="G6018" t="s">
        <v>28</v>
      </c>
      <c r="H6018" t="s">
        <v>134</v>
      </c>
      <c r="I6018">
        <v>0.22</v>
      </c>
      <c r="J6018">
        <v>0.06</v>
      </c>
      <c r="K6018">
        <v>0</v>
      </c>
      <c r="L6018">
        <v>0.01</v>
      </c>
      <c r="M6018">
        <v>0.28999999999999998</v>
      </c>
      <c r="N6018">
        <v>74</v>
      </c>
      <c r="O6018">
        <v>25</v>
      </c>
      <c r="P6018">
        <v>7.8</v>
      </c>
      <c r="Q6018">
        <v>19</v>
      </c>
      <c r="R6018" t="s">
        <v>537</v>
      </c>
      <c r="S6018" t="s">
        <v>88</v>
      </c>
    </row>
    <row r="6019" spans="1:19" x14ac:dyDescent="0.2">
      <c r="A6019" t="s">
        <v>5271</v>
      </c>
      <c r="B6019" t="s">
        <v>32</v>
      </c>
      <c r="C6019">
        <v>2005</v>
      </c>
      <c r="D6019" s="1" t="d">
        <v>2007-08-30</v>
      </c>
      <c r="E6019" s="1" t="str">
        <f t="shared" ref="E6019:E6082" si="188">TEXT(D6019,"yyyy")</f>
        <v>2007</v>
      </c>
      <c r="F6019" s="1" t="str">
        <f t="shared" ref="F6019:F6082" si="189">TEXT(D6019,"mmm")</f>
        <v>Aug</v>
      </c>
      <c r="G6019" t="s">
        <v>101</v>
      </c>
      <c r="H6019" t="s">
        <v>19</v>
      </c>
      <c r="I6019">
        <v>0.15</v>
      </c>
      <c r="J6019">
        <v>0.01</v>
      </c>
      <c r="K6019">
        <v>0.12</v>
      </c>
      <c r="L6019">
        <v>0.01</v>
      </c>
      <c r="M6019">
        <v>0.28999999999999998</v>
      </c>
      <c r="N6019">
        <v>70</v>
      </c>
      <c r="O6019">
        <v>51</v>
      </c>
      <c r="P6019">
        <v>8.1</v>
      </c>
      <c r="Q6019">
        <v>42</v>
      </c>
      <c r="R6019" t="s">
        <v>3497</v>
      </c>
      <c r="S6019" t="s">
        <v>88</v>
      </c>
    </row>
    <row r="6020" spans="1:19" x14ac:dyDescent="0.2">
      <c r="A6020" t="s">
        <v>3059</v>
      </c>
      <c r="B6020" t="s">
        <v>159</v>
      </c>
      <c r="C6020">
        <v>2005</v>
      </c>
      <c r="D6020" s="1" t="d">
        <v>2004-09-18</v>
      </c>
      <c r="E6020" s="1" t="str">
        <f t="shared" si="188"/>
        <v>2004</v>
      </c>
      <c r="F6020" s="1" t="str">
        <f t="shared" si="189"/>
        <v>Sep</v>
      </c>
      <c r="G6020" t="s">
        <v>28</v>
      </c>
      <c r="H6020" t="s">
        <v>71</v>
      </c>
      <c r="I6020">
        <v>0.25</v>
      </c>
      <c r="J6020">
        <v>0.01</v>
      </c>
      <c r="K6020">
        <v>0</v>
      </c>
      <c r="L6020">
        <v>0.02</v>
      </c>
      <c r="M6020">
        <v>0.28999999999999998</v>
      </c>
      <c r="N6020">
        <v>84</v>
      </c>
      <c r="O6020">
        <v>30</v>
      </c>
      <c r="P6020">
        <v>8.1999999999999993</v>
      </c>
      <c r="Q6020">
        <v>43</v>
      </c>
      <c r="R6020" t="s">
        <v>339</v>
      </c>
      <c r="S6020" t="s">
        <v>88</v>
      </c>
    </row>
    <row r="6021" spans="1:19" x14ac:dyDescent="0.2">
      <c r="A6021" t="s">
        <v>5223</v>
      </c>
      <c r="B6021" t="s">
        <v>189</v>
      </c>
      <c r="C6021" t="s">
        <v>286</v>
      </c>
      <c r="D6021" s="1" t="d">
        <v>2020-07-20</v>
      </c>
      <c r="E6021" s="1" t="str">
        <f t="shared" si="188"/>
        <v>2020</v>
      </c>
      <c r="F6021" s="1" t="str">
        <f t="shared" si="189"/>
        <v>Jul</v>
      </c>
      <c r="G6021" t="s">
        <v>50</v>
      </c>
      <c r="H6021" t="s">
        <v>1091</v>
      </c>
      <c r="I6021">
        <v>0.22</v>
      </c>
      <c r="J6021">
        <v>0.06</v>
      </c>
      <c r="K6021">
        <v>0</v>
      </c>
      <c r="L6021">
        <v>0.01</v>
      </c>
      <c r="M6021">
        <v>0.28999999999999998</v>
      </c>
      <c r="P6021">
        <v>7</v>
      </c>
      <c r="Q6021">
        <v>4</v>
      </c>
      <c r="R6021" t="s">
        <v>2205</v>
      </c>
      <c r="S6021" t="s">
        <v>20</v>
      </c>
    </row>
    <row r="6022" spans="1:19" x14ac:dyDescent="0.2">
      <c r="A6022" t="s">
        <v>5272</v>
      </c>
      <c r="B6022" t="s">
        <v>17</v>
      </c>
      <c r="C6022">
        <v>2012</v>
      </c>
      <c r="D6022" s="1" t="d">
        <v>2018-08-20</v>
      </c>
      <c r="E6022" s="1" t="str">
        <f t="shared" si="188"/>
        <v>2018</v>
      </c>
      <c r="F6022" s="1" t="str">
        <f t="shared" si="189"/>
        <v>Aug</v>
      </c>
      <c r="G6022" t="s">
        <v>34</v>
      </c>
      <c r="H6022" t="s">
        <v>19</v>
      </c>
      <c r="I6022">
        <v>0</v>
      </c>
      <c r="J6022">
        <v>0</v>
      </c>
      <c r="K6022">
        <v>0.28999999999999998</v>
      </c>
      <c r="L6022">
        <v>0</v>
      </c>
      <c r="M6022">
        <v>0.28999999999999998</v>
      </c>
    </row>
    <row r="6023" spans="1:19" x14ac:dyDescent="0.2">
      <c r="A6023" t="s">
        <v>5273</v>
      </c>
      <c r="B6023" t="s">
        <v>1015</v>
      </c>
      <c r="C6023">
        <v>2013</v>
      </c>
      <c r="D6023" s="1" t="d">
        <v>1992-12-24</v>
      </c>
      <c r="E6023" s="1" t="str">
        <f t="shared" si="188"/>
        <v>1992</v>
      </c>
      <c r="F6023" s="1" t="str">
        <f t="shared" si="189"/>
        <v>Dec</v>
      </c>
      <c r="G6023" t="s">
        <v>86</v>
      </c>
      <c r="H6023" t="s">
        <v>2306</v>
      </c>
      <c r="I6023">
        <v>0.08</v>
      </c>
      <c r="J6023">
        <v>0.02</v>
      </c>
      <c r="K6023">
        <v>0.16</v>
      </c>
      <c r="L6023">
        <v>0.03</v>
      </c>
      <c r="M6023">
        <v>0.28999999999999998</v>
      </c>
    </row>
    <row r="6024" spans="1:19" x14ac:dyDescent="0.2">
      <c r="A6024" t="s">
        <v>2789</v>
      </c>
      <c r="B6024" t="s">
        <v>148</v>
      </c>
      <c r="C6024">
        <v>2014</v>
      </c>
      <c r="D6024" s="1" t="d">
        <v>1998-07-20</v>
      </c>
      <c r="E6024" s="1" t="str">
        <f t="shared" si="188"/>
        <v>1998</v>
      </c>
      <c r="F6024" s="1" t="str">
        <f t="shared" si="189"/>
        <v>Jul</v>
      </c>
      <c r="G6024" t="s">
        <v>37</v>
      </c>
      <c r="H6024" t="s">
        <v>51</v>
      </c>
      <c r="I6024">
        <v>0.11</v>
      </c>
      <c r="J6024">
        <v>0.15</v>
      </c>
      <c r="K6024">
        <v>0</v>
      </c>
      <c r="L6024">
        <v>0.02</v>
      </c>
      <c r="M6024">
        <v>0.28999999999999998</v>
      </c>
      <c r="N6024">
        <v>75</v>
      </c>
      <c r="O6024">
        <v>55</v>
      </c>
      <c r="P6024">
        <v>6.2</v>
      </c>
      <c r="Q6024">
        <v>703</v>
      </c>
      <c r="R6024" t="s">
        <v>2790</v>
      </c>
      <c r="S6024" t="s">
        <v>53</v>
      </c>
    </row>
    <row r="6025" spans="1:19" x14ac:dyDescent="0.2">
      <c r="A6025" t="s">
        <v>748</v>
      </c>
      <c r="B6025" t="s">
        <v>137</v>
      </c>
      <c r="C6025">
        <v>2007</v>
      </c>
      <c r="D6025" s="1" t="d">
        <v>2021-04-25</v>
      </c>
      <c r="E6025" s="1" t="str">
        <f t="shared" si="188"/>
        <v>2021</v>
      </c>
      <c r="F6025" s="1" t="str">
        <f t="shared" si="189"/>
        <v>Apr</v>
      </c>
      <c r="G6025" t="s">
        <v>18</v>
      </c>
      <c r="H6025" t="s">
        <v>134</v>
      </c>
      <c r="I6025">
        <v>0.22</v>
      </c>
      <c r="J6025">
        <v>0.06</v>
      </c>
      <c r="K6025">
        <v>0</v>
      </c>
      <c r="L6025">
        <v>0.01</v>
      </c>
      <c r="M6025">
        <v>0.28999999999999998</v>
      </c>
      <c r="N6025">
        <v>76</v>
      </c>
      <c r="O6025">
        <v>6</v>
      </c>
      <c r="P6025">
        <v>6</v>
      </c>
      <c r="Q6025">
        <v>4</v>
      </c>
      <c r="R6025" t="s">
        <v>287</v>
      </c>
      <c r="S6025" t="s">
        <v>20</v>
      </c>
    </row>
    <row r="6026" spans="1:19" x14ac:dyDescent="0.2">
      <c r="A6026" t="s">
        <v>5274</v>
      </c>
      <c r="B6026" t="s">
        <v>104</v>
      </c>
      <c r="C6026">
        <v>1996</v>
      </c>
      <c r="D6026" s="1" t="d">
        <v>1993-07-15</v>
      </c>
      <c r="E6026" s="1" t="str">
        <f t="shared" si="188"/>
        <v>1993</v>
      </c>
      <c r="F6026" s="1" t="str">
        <f t="shared" si="189"/>
        <v>Jul</v>
      </c>
      <c r="G6026" t="s">
        <v>34</v>
      </c>
      <c r="H6026" t="s">
        <v>2756</v>
      </c>
      <c r="I6026">
        <v>0</v>
      </c>
      <c r="J6026">
        <v>0</v>
      </c>
      <c r="K6026">
        <v>0.27</v>
      </c>
      <c r="L6026">
        <v>0.02</v>
      </c>
      <c r="M6026">
        <v>0.28999999999999998</v>
      </c>
    </row>
    <row r="6027" spans="1:19" x14ac:dyDescent="0.2">
      <c r="A6027" t="s">
        <v>5275</v>
      </c>
      <c r="B6027" t="s">
        <v>17</v>
      </c>
      <c r="C6027">
        <v>2007</v>
      </c>
      <c r="D6027" s="1" t="d">
        <v>1990-03-15</v>
      </c>
      <c r="E6027" s="1" t="str">
        <f t="shared" si="188"/>
        <v>1990</v>
      </c>
      <c r="F6027" s="1" t="str">
        <f t="shared" si="189"/>
        <v>Mar</v>
      </c>
      <c r="G6027" t="s">
        <v>39</v>
      </c>
      <c r="H6027" t="s">
        <v>19</v>
      </c>
      <c r="I6027">
        <v>0.22</v>
      </c>
      <c r="J6027">
        <v>0.04</v>
      </c>
      <c r="K6027">
        <v>0.01</v>
      </c>
      <c r="L6027">
        <v>0.02</v>
      </c>
      <c r="M6027">
        <v>0.28999999999999998</v>
      </c>
      <c r="N6027">
        <v>77</v>
      </c>
      <c r="O6027">
        <v>43</v>
      </c>
      <c r="P6027">
        <v>8</v>
      </c>
      <c r="Q6027">
        <v>20</v>
      </c>
      <c r="R6027" t="s">
        <v>1921</v>
      </c>
      <c r="S6027" t="s">
        <v>88</v>
      </c>
    </row>
    <row r="6028" spans="1:19" x14ac:dyDescent="0.2">
      <c r="A6028" t="s">
        <v>5276</v>
      </c>
      <c r="B6028" t="s">
        <v>49</v>
      </c>
      <c r="C6028">
        <v>2012</v>
      </c>
      <c r="D6028" s="1" t="d">
        <v>1993-03-24</v>
      </c>
      <c r="E6028" s="1" t="str">
        <f t="shared" si="188"/>
        <v>1993</v>
      </c>
      <c r="F6028" s="1" t="str">
        <f t="shared" si="189"/>
        <v>Mar</v>
      </c>
      <c r="G6028" t="s">
        <v>50</v>
      </c>
      <c r="H6028" t="s">
        <v>68</v>
      </c>
      <c r="I6028">
        <v>0.18</v>
      </c>
      <c r="J6028">
        <v>0.05</v>
      </c>
      <c r="K6028">
        <v>0.03</v>
      </c>
      <c r="L6028">
        <v>0.03</v>
      </c>
      <c r="M6028">
        <v>0.28999999999999998</v>
      </c>
      <c r="N6028">
        <v>77</v>
      </c>
      <c r="O6028">
        <v>71</v>
      </c>
      <c r="P6028">
        <v>7.8</v>
      </c>
      <c r="Q6028">
        <v>188</v>
      </c>
      <c r="R6028" t="s">
        <v>5277</v>
      </c>
      <c r="S6028" t="s">
        <v>88</v>
      </c>
    </row>
    <row r="6029" spans="1:19" x14ac:dyDescent="0.2">
      <c r="A6029" t="s">
        <v>5278</v>
      </c>
      <c r="B6029" t="s">
        <v>137</v>
      </c>
      <c r="C6029">
        <v>2003</v>
      </c>
      <c r="D6029" s="1" t="d">
        <v>2007-07-28</v>
      </c>
      <c r="E6029" s="1" t="str">
        <f t="shared" si="188"/>
        <v>2007</v>
      </c>
      <c r="F6029" s="1" t="str">
        <f t="shared" si="189"/>
        <v>Jul</v>
      </c>
      <c r="G6029" t="s">
        <v>28</v>
      </c>
      <c r="H6029" t="s">
        <v>111</v>
      </c>
      <c r="I6029">
        <v>0.22</v>
      </c>
      <c r="J6029">
        <v>0.06</v>
      </c>
      <c r="K6029">
        <v>0</v>
      </c>
      <c r="L6029">
        <v>0.01</v>
      </c>
      <c r="M6029">
        <v>0.28999999999999998</v>
      </c>
      <c r="N6029">
        <v>65</v>
      </c>
      <c r="O6029">
        <v>30</v>
      </c>
      <c r="P6029">
        <v>7.4</v>
      </c>
      <c r="Q6029">
        <v>27</v>
      </c>
      <c r="R6029" t="s">
        <v>5279</v>
      </c>
      <c r="S6029" t="s">
        <v>88</v>
      </c>
    </row>
    <row r="6030" spans="1:19" x14ac:dyDescent="0.2">
      <c r="A6030" t="s">
        <v>143</v>
      </c>
      <c r="B6030" t="s">
        <v>79</v>
      </c>
      <c r="C6030">
        <v>2012</v>
      </c>
      <c r="D6030" s="1" t="d">
        <v>2013-06-15</v>
      </c>
      <c r="E6030" s="1" t="str">
        <f t="shared" si="188"/>
        <v>2013</v>
      </c>
      <c r="F6030" s="1" t="str">
        <f t="shared" si="189"/>
        <v>Jun</v>
      </c>
      <c r="G6030" t="s">
        <v>50</v>
      </c>
      <c r="H6030" t="s">
        <v>134</v>
      </c>
      <c r="I6030">
        <v>0.06</v>
      </c>
      <c r="J6030">
        <v>0.2</v>
      </c>
      <c r="K6030">
        <v>0</v>
      </c>
      <c r="L6030">
        <v>0.03</v>
      </c>
      <c r="M6030">
        <v>0.28999999999999998</v>
      </c>
      <c r="N6030">
        <v>68</v>
      </c>
      <c r="O6030">
        <v>4</v>
      </c>
      <c r="P6030">
        <v>3.7</v>
      </c>
      <c r="Q6030">
        <v>16</v>
      </c>
      <c r="R6030" t="s">
        <v>134</v>
      </c>
      <c r="S6030" t="s">
        <v>20</v>
      </c>
    </row>
    <row r="6031" spans="1:19" x14ac:dyDescent="0.2">
      <c r="A6031" t="s">
        <v>5280</v>
      </c>
      <c r="B6031" t="s">
        <v>159</v>
      </c>
      <c r="C6031">
        <v>2010</v>
      </c>
      <c r="D6031" s="1" t="d">
        <v>2013-05-10</v>
      </c>
      <c r="E6031" s="1" t="str">
        <f t="shared" si="188"/>
        <v>2013</v>
      </c>
      <c r="F6031" s="1" t="str">
        <f t="shared" si="189"/>
        <v>May</v>
      </c>
      <c r="G6031" t="s">
        <v>39</v>
      </c>
      <c r="H6031" t="s">
        <v>372</v>
      </c>
      <c r="I6031">
        <v>0.06</v>
      </c>
      <c r="J6031">
        <v>0.05</v>
      </c>
      <c r="K6031">
        <v>0.15</v>
      </c>
      <c r="L6031">
        <v>0.03</v>
      </c>
      <c r="M6031">
        <v>0.28999999999999998</v>
      </c>
      <c r="N6031">
        <v>71</v>
      </c>
      <c r="O6031">
        <v>30</v>
      </c>
      <c r="P6031">
        <v>7.2</v>
      </c>
      <c r="Q6031">
        <v>12</v>
      </c>
      <c r="R6031" t="s">
        <v>2121</v>
      </c>
      <c r="S6031" t="s">
        <v>88</v>
      </c>
    </row>
    <row r="6032" spans="1:19" x14ac:dyDescent="0.2">
      <c r="A6032" t="s">
        <v>3609</v>
      </c>
      <c r="B6032" t="s">
        <v>137</v>
      </c>
      <c r="C6032">
        <v>2005</v>
      </c>
      <c r="D6032" s="1" t="d">
        <v>1998-02-27</v>
      </c>
      <c r="E6032" s="1" t="str">
        <f t="shared" si="188"/>
        <v>1998</v>
      </c>
      <c r="F6032" s="1" t="str">
        <f t="shared" si="189"/>
        <v>Feb</v>
      </c>
      <c r="G6032" t="s">
        <v>50</v>
      </c>
      <c r="H6032" t="s">
        <v>484</v>
      </c>
      <c r="I6032">
        <v>0.22</v>
      </c>
      <c r="J6032">
        <v>0.06</v>
      </c>
      <c r="K6032">
        <v>0</v>
      </c>
      <c r="L6032">
        <v>0.01</v>
      </c>
      <c r="M6032">
        <v>0.28999999999999998</v>
      </c>
    </row>
    <row r="6033" spans="1:19" x14ac:dyDescent="0.2">
      <c r="A6033" t="s">
        <v>5281</v>
      </c>
      <c r="B6033" t="s">
        <v>104</v>
      </c>
      <c r="C6033">
        <v>1996</v>
      </c>
      <c r="D6033" s="1" t="d">
        <v>2016-10-15</v>
      </c>
      <c r="E6033" s="1" t="str">
        <f t="shared" si="188"/>
        <v>2016</v>
      </c>
      <c r="F6033" s="1" t="str">
        <f t="shared" si="189"/>
        <v>Oct</v>
      </c>
      <c r="G6033" t="s">
        <v>18</v>
      </c>
      <c r="H6033" t="s">
        <v>68</v>
      </c>
      <c r="I6033">
        <v>0.16</v>
      </c>
      <c r="J6033">
        <v>0.11</v>
      </c>
      <c r="K6033">
        <v>0</v>
      </c>
      <c r="L6033">
        <v>0.02</v>
      </c>
      <c r="M6033">
        <v>0.28999999999999998</v>
      </c>
    </row>
    <row r="6034" spans="1:19" x14ac:dyDescent="0.2">
      <c r="A6034" t="s">
        <v>5282</v>
      </c>
      <c r="B6034" t="s">
        <v>17</v>
      </c>
      <c r="C6034">
        <v>2009</v>
      </c>
      <c r="D6034" s="1" t="d">
        <v>1988-01-04</v>
      </c>
      <c r="E6034" s="1" t="str">
        <f t="shared" si="188"/>
        <v>1988</v>
      </c>
      <c r="F6034" s="1" t="str">
        <f t="shared" si="189"/>
        <v>Jan</v>
      </c>
      <c r="G6034" t="s">
        <v>18</v>
      </c>
      <c r="H6034" t="s">
        <v>51</v>
      </c>
      <c r="I6034">
        <v>0.26</v>
      </c>
      <c r="J6034">
        <v>0.01</v>
      </c>
      <c r="K6034">
        <v>0</v>
      </c>
      <c r="L6034">
        <v>0.02</v>
      </c>
      <c r="M6034">
        <v>0.28999999999999998</v>
      </c>
      <c r="N6034">
        <v>68</v>
      </c>
      <c r="O6034">
        <v>5</v>
      </c>
      <c r="P6034">
        <v>8.5</v>
      </c>
      <c r="Q6034">
        <v>6</v>
      </c>
      <c r="R6034" t="s">
        <v>1416</v>
      </c>
      <c r="S6034" t="s">
        <v>112</v>
      </c>
    </row>
    <row r="6035" spans="1:19" x14ac:dyDescent="0.2">
      <c r="A6035" t="s">
        <v>5140</v>
      </c>
      <c r="B6035" t="s">
        <v>17</v>
      </c>
      <c r="C6035">
        <v>2010</v>
      </c>
      <c r="D6035" s="1" t="d">
        <v>2010-04-10</v>
      </c>
      <c r="E6035" s="1" t="str">
        <f t="shared" si="188"/>
        <v>2010</v>
      </c>
      <c r="F6035" s="1" t="str">
        <f t="shared" si="189"/>
        <v>Apr</v>
      </c>
      <c r="G6035" t="s">
        <v>1</v>
      </c>
      <c r="H6035" t="s">
        <v>71</v>
      </c>
      <c r="I6035">
        <v>0.18</v>
      </c>
      <c r="J6035">
        <v>0.09</v>
      </c>
      <c r="K6035">
        <v>0</v>
      </c>
      <c r="L6035">
        <v>0.03</v>
      </c>
      <c r="M6035">
        <v>0.28999999999999998</v>
      </c>
      <c r="P6035" t="s">
        <v>203</v>
      </c>
      <c r="R6035" t="s">
        <v>2308</v>
      </c>
      <c r="S6035" t="s">
        <v>112</v>
      </c>
    </row>
    <row r="6036" spans="1:19" x14ac:dyDescent="0.2">
      <c r="A6036" t="s">
        <v>5283</v>
      </c>
      <c r="B6036" t="s">
        <v>44</v>
      </c>
      <c r="C6036">
        <v>2008</v>
      </c>
      <c r="D6036" s="1" t="d">
        <v>2018-07-24</v>
      </c>
      <c r="E6036" s="1" t="str">
        <f t="shared" si="188"/>
        <v>2018</v>
      </c>
      <c r="F6036" s="1" t="str">
        <f t="shared" si="189"/>
        <v>Jul</v>
      </c>
      <c r="G6036" t="s">
        <v>37</v>
      </c>
      <c r="H6036" t="s">
        <v>648</v>
      </c>
      <c r="I6036">
        <v>0.23</v>
      </c>
      <c r="J6036">
        <v>0.04</v>
      </c>
      <c r="K6036">
        <v>0</v>
      </c>
      <c r="L6036">
        <v>0.02</v>
      </c>
      <c r="M6036">
        <v>0.28999999999999998</v>
      </c>
      <c r="N6036">
        <v>43</v>
      </c>
      <c r="O6036">
        <v>44</v>
      </c>
      <c r="P6036">
        <v>6.8</v>
      </c>
      <c r="Q6036">
        <v>87</v>
      </c>
      <c r="R6036" t="s">
        <v>643</v>
      </c>
      <c r="S6036" t="s">
        <v>88</v>
      </c>
    </row>
    <row r="6037" spans="1:19" x14ac:dyDescent="0.2">
      <c r="A6037" t="s">
        <v>5284</v>
      </c>
      <c r="B6037" t="s">
        <v>57</v>
      </c>
      <c r="C6037">
        <v>1991</v>
      </c>
      <c r="D6037" s="1" t="d">
        <v>2006-08-22</v>
      </c>
      <c r="E6037" s="1" t="str">
        <f t="shared" si="188"/>
        <v>2006</v>
      </c>
      <c r="F6037" s="1" t="str">
        <f t="shared" si="189"/>
        <v>Aug</v>
      </c>
      <c r="G6037" t="s">
        <v>28</v>
      </c>
      <c r="H6037" t="s">
        <v>729</v>
      </c>
      <c r="I6037">
        <v>0</v>
      </c>
      <c r="J6037">
        <v>0</v>
      </c>
      <c r="K6037">
        <v>0.28999999999999998</v>
      </c>
      <c r="L6037">
        <v>0</v>
      </c>
      <c r="M6037">
        <v>0.28999999999999998</v>
      </c>
    </row>
    <row r="6038" spans="1:19" x14ac:dyDescent="0.2">
      <c r="A6038" t="s">
        <v>5285</v>
      </c>
      <c r="B6038" t="s">
        <v>17</v>
      </c>
      <c r="C6038">
        <v>2011</v>
      </c>
      <c r="D6038" s="1" t="d">
        <v>1999-11-19</v>
      </c>
      <c r="E6038" s="1" t="str">
        <f t="shared" si="188"/>
        <v>1999</v>
      </c>
      <c r="F6038" s="1" t="str">
        <f t="shared" si="189"/>
        <v>Nov</v>
      </c>
      <c r="G6038" t="s">
        <v>34</v>
      </c>
      <c r="H6038" t="s">
        <v>234</v>
      </c>
      <c r="I6038">
        <v>0.23</v>
      </c>
      <c r="J6038">
        <v>0.04</v>
      </c>
      <c r="K6038">
        <v>0</v>
      </c>
      <c r="L6038">
        <v>0.02</v>
      </c>
      <c r="M6038">
        <v>0.28999999999999998</v>
      </c>
      <c r="P6038" t="s">
        <v>203</v>
      </c>
      <c r="R6038" t="s">
        <v>4117</v>
      </c>
      <c r="S6038" t="s">
        <v>88</v>
      </c>
    </row>
    <row r="6039" spans="1:19" x14ac:dyDescent="0.2">
      <c r="A6039" t="s">
        <v>5286</v>
      </c>
      <c r="B6039" t="s">
        <v>79</v>
      </c>
      <c r="C6039">
        <v>2014</v>
      </c>
      <c r="D6039" s="1" t="d">
        <v>2022-06-05</v>
      </c>
      <c r="E6039" s="1" t="str">
        <f t="shared" si="188"/>
        <v>2022</v>
      </c>
      <c r="F6039" s="1" t="str">
        <f t="shared" si="189"/>
        <v>Jun</v>
      </c>
      <c r="G6039" t="s">
        <v>50</v>
      </c>
      <c r="H6039" t="s">
        <v>151</v>
      </c>
      <c r="I6039">
        <v>0.17</v>
      </c>
      <c r="J6039">
        <v>0.09</v>
      </c>
      <c r="K6039">
        <v>0</v>
      </c>
      <c r="L6039">
        <v>0.03</v>
      </c>
      <c r="M6039">
        <v>0.28999999999999998</v>
      </c>
      <c r="N6039">
        <v>47</v>
      </c>
      <c r="O6039">
        <v>21</v>
      </c>
      <c r="P6039">
        <v>6.3</v>
      </c>
      <c r="Q6039">
        <v>160</v>
      </c>
      <c r="R6039" t="s">
        <v>2903</v>
      </c>
      <c r="S6039" t="s">
        <v>20</v>
      </c>
    </row>
    <row r="6040" spans="1:19" x14ac:dyDescent="0.2">
      <c r="A6040" t="s">
        <v>5287</v>
      </c>
      <c r="B6040" t="s">
        <v>55</v>
      </c>
      <c r="C6040">
        <v>2002</v>
      </c>
      <c r="D6040" s="1" t="d">
        <v>1997-04-07</v>
      </c>
      <c r="E6040" s="1" t="str">
        <f t="shared" si="188"/>
        <v>1997</v>
      </c>
      <c r="F6040" s="1" t="str">
        <f t="shared" si="189"/>
        <v>Apr</v>
      </c>
      <c r="G6040" t="s">
        <v>34</v>
      </c>
      <c r="H6040" t="s">
        <v>1595</v>
      </c>
      <c r="I6040">
        <v>0.14000000000000001</v>
      </c>
      <c r="J6040">
        <v>0.11</v>
      </c>
      <c r="K6040">
        <v>0</v>
      </c>
      <c r="L6040">
        <v>0.04</v>
      </c>
      <c r="M6040">
        <v>0.28999999999999998</v>
      </c>
      <c r="N6040">
        <v>30</v>
      </c>
      <c r="O6040">
        <v>4</v>
      </c>
      <c r="P6040">
        <v>5.0999999999999996</v>
      </c>
      <c r="Q6040">
        <v>17</v>
      </c>
      <c r="R6040" t="s">
        <v>373</v>
      </c>
      <c r="S6040" t="s">
        <v>20</v>
      </c>
    </row>
    <row r="6041" spans="1:19" x14ac:dyDescent="0.2">
      <c r="A6041" t="s">
        <v>5288</v>
      </c>
      <c r="B6041" t="s">
        <v>17</v>
      </c>
      <c r="C6041">
        <v>2007</v>
      </c>
      <c r="D6041" s="1" t="d">
        <v>1994-02-07</v>
      </c>
      <c r="E6041" s="1" t="str">
        <f t="shared" si="188"/>
        <v>1994</v>
      </c>
      <c r="F6041" s="1" t="str">
        <f t="shared" si="189"/>
        <v>Feb</v>
      </c>
      <c r="G6041" t="s">
        <v>18</v>
      </c>
      <c r="H6041" t="s">
        <v>234</v>
      </c>
      <c r="I6041">
        <v>0.23</v>
      </c>
      <c r="J6041">
        <v>0</v>
      </c>
      <c r="K6041">
        <v>0.04</v>
      </c>
      <c r="L6041">
        <v>0.02</v>
      </c>
      <c r="M6041">
        <v>0.28999999999999998</v>
      </c>
      <c r="N6041">
        <v>83</v>
      </c>
      <c r="O6041">
        <v>12</v>
      </c>
      <c r="P6041">
        <v>8.4</v>
      </c>
      <c r="Q6041">
        <v>45</v>
      </c>
      <c r="R6041" t="s">
        <v>357</v>
      </c>
      <c r="S6041" t="s">
        <v>20</v>
      </c>
    </row>
    <row r="6042" spans="1:19" x14ac:dyDescent="0.2">
      <c r="A6042" t="s">
        <v>5289</v>
      </c>
      <c r="B6042" t="s">
        <v>32</v>
      </c>
      <c r="C6042">
        <v>2007</v>
      </c>
      <c r="D6042" s="1" t="d">
        <v>2011-10-11</v>
      </c>
      <c r="E6042" s="1" t="str">
        <f t="shared" si="188"/>
        <v>2011</v>
      </c>
      <c r="F6042" s="1" t="str">
        <f t="shared" si="189"/>
        <v>Oct</v>
      </c>
      <c r="G6042" t="s">
        <v>30</v>
      </c>
      <c r="H6042" t="s">
        <v>4460</v>
      </c>
      <c r="I6042">
        <v>0.02</v>
      </c>
      <c r="J6042">
        <v>0.25</v>
      </c>
      <c r="K6042">
        <v>0</v>
      </c>
      <c r="L6042">
        <v>0.01</v>
      </c>
      <c r="M6042">
        <v>0.28999999999999998</v>
      </c>
      <c r="P6042" t="s">
        <v>203</v>
      </c>
      <c r="R6042" t="s">
        <v>5290</v>
      </c>
      <c r="S6042" t="s">
        <v>20</v>
      </c>
    </row>
    <row r="6043" spans="1:19" x14ac:dyDescent="0.2">
      <c r="A6043" t="s">
        <v>5291</v>
      </c>
      <c r="B6043" t="s">
        <v>799</v>
      </c>
      <c r="C6043">
        <v>2002</v>
      </c>
      <c r="D6043" s="1" t="d">
        <v>2008-07-26</v>
      </c>
      <c r="E6043" s="1" t="str">
        <f t="shared" si="188"/>
        <v>2008</v>
      </c>
      <c r="F6043" s="1" t="str">
        <f t="shared" si="189"/>
        <v>Jul</v>
      </c>
      <c r="G6043" t="s">
        <v>101</v>
      </c>
      <c r="H6043" t="s">
        <v>151</v>
      </c>
      <c r="I6043">
        <v>0</v>
      </c>
      <c r="J6043">
        <v>0</v>
      </c>
      <c r="K6043">
        <v>0.28999999999999998</v>
      </c>
      <c r="L6043">
        <v>0</v>
      </c>
      <c r="M6043">
        <v>0.28999999999999998</v>
      </c>
    </row>
    <row r="6044" spans="1:19" x14ac:dyDescent="0.2">
      <c r="A6044" t="s">
        <v>5292</v>
      </c>
      <c r="B6044" t="s">
        <v>55</v>
      </c>
      <c r="C6044">
        <v>2005</v>
      </c>
      <c r="D6044" s="1" t="d">
        <v>2004-02-21</v>
      </c>
      <c r="E6044" s="1" t="str">
        <f t="shared" si="188"/>
        <v>2004</v>
      </c>
      <c r="F6044" s="1" t="str">
        <f t="shared" si="189"/>
        <v>Feb</v>
      </c>
      <c r="G6044" t="s">
        <v>28</v>
      </c>
      <c r="H6044" t="s">
        <v>151</v>
      </c>
      <c r="I6044">
        <v>7.0000000000000007E-2</v>
      </c>
      <c r="J6044">
        <v>0.05</v>
      </c>
      <c r="K6044">
        <v>0.15</v>
      </c>
      <c r="L6044">
        <v>0.02</v>
      </c>
      <c r="M6044">
        <v>0.28999999999999998</v>
      </c>
      <c r="N6044">
        <v>81</v>
      </c>
      <c r="O6044">
        <v>15</v>
      </c>
      <c r="P6044">
        <v>7.3</v>
      </c>
      <c r="Q6044">
        <v>26</v>
      </c>
      <c r="R6044" t="s">
        <v>2365</v>
      </c>
      <c r="S6044" t="s">
        <v>88</v>
      </c>
    </row>
    <row r="6045" spans="1:19" x14ac:dyDescent="0.2">
      <c r="A6045" t="s">
        <v>5293</v>
      </c>
      <c r="B6045" t="s">
        <v>55</v>
      </c>
      <c r="C6045">
        <v>2002</v>
      </c>
      <c r="D6045" s="1" t="d">
        <v>2000-08-20</v>
      </c>
      <c r="E6045" s="1" t="str">
        <f t="shared" si="188"/>
        <v>2000</v>
      </c>
      <c r="F6045" s="1" t="str">
        <f t="shared" si="189"/>
        <v>Aug</v>
      </c>
      <c r="G6045" t="s">
        <v>272</v>
      </c>
      <c r="H6045" t="s">
        <v>933</v>
      </c>
      <c r="I6045">
        <v>0.06</v>
      </c>
      <c r="J6045">
        <v>0.05</v>
      </c>
      <c r="K6045">
        <v>0.16</v>
      </c>
      <c r="L6045">
        <v>0.02</v>
      </c>
      <c r="M6045">
        <v>0.28999999999999998</v>
      </c>
      <c r="N6045">
        <v>79</v>
      </c>
      <c r="O6045">
        <v>14</v>
      </c>
      <c r="P6045">
        <v>8.1</v>
      </c>
      <c r="Q6045">
        <v>31</v>
      </c>
      <c r="R6045" t="s">
        <v>2114</v>
      </c>
      <c r="S6045" t="s">
        <v>88</v>
      </c>
    </row>
    <row r="6046" spans="1:19" x14ac:dyDescent="0.2">
      <c r="A6046" t="s">
        <v>5294</v>
      </c>
      <c r="B6046" t="s">
        <v>49</v>
      </c>
      <c r="C6046">
        <v>2011</v>
      </c>
      <c r="D6046" s="1" t="d">
        <v>2014-03-15</v>
      </c>
      <c r="E6046" s="1" t="str">
        <f t="shared" si="188"/>
        <v>2014</v>
      </c>
      <c r="F6046" s="1" t="str">
        <f t="shared" si="189"/>
        <v>Mar</v>
      </c>
      <c r="G6046" t="s">
        <v>37</v>
      </c>
      <c r="H6046" t="s">
        <v>111</v>
      </c>
      <c r="I6046">
        <v>0.12</v>
      </c>
      <c r="J6046">
        <v>0.12</v>
      </c>
      <c r="K6046">
        <v>0</v>
      </c>
      <c r="L6046">
        <v>0.05</v>
      </c>
      <c r="M6046">
        <v>0.28999999999999998</v>
      </c>
      <c r="N6046">
        <v>45</v>
      </c>
      <c r="O6046">
        <v>42</v>
      </c>
      <c r="P6046">
        <v>5.5</v>
      </c>
      <c r="Q6046">
        <v>74</v>
      </c>
      <c r="R6046" t="s">
        <v>826</v>
      </c>
      <c r="S6046" t="s">
        <v>53</v>
      </c>
    </row>
    <row r="6047" spans="1:19" x14ac:dyDescent="0.2">
      <c r="A6047" t="s">
        <v>5295</v>
      </c>
      <c r="B6047" t="s">
        <v>104</v>
      </c>
      <c r="C6047">
        <v>2000</v>
      </c>
      <c r="D6047" s="1" t="d">
        <v>2014-08-26</v>
      </c>
      <c r="E6047" s="1" t="str">
        <f t="shared" si="188"/>
        <v>2014</v>
      </c>
      <c r="F6047" s="1" t="str">
        <f t="shared" si="189"/>
        <v>Aug</v>
      </c>
      <c r="G6047" t="s">
        <v>18</v>
      </c>
      <c r="H6047" t="s">
        <v>3633</v>
      </c>
      <c r="I6047">
        <v>0.16</v>
      </c>
      <c r="J6047">
        <v>0.11</v>
      </c>
      <c r="K6047">
        <v>0</v>
      </c>
      <c r="L6047">
        <v>0.02</v>
      </c>
      <c r="M6047">
        <v>0.28999999999999998</v>
      </c>
    </row>
    <row r="6048" spans="1:19" x14ac:dyDescent="0.2">
      <c r="A6048" t="s">
        <v>5296</v>
      </c>
      <c r="B6048" t="s">
        <v>17</v>
      </c>
      <c r="C6048">
        <v>2010</v>
      </c>
      <c r="D6048" s="1" t="d">
        <v>1990-12-26</v>
      </c>
      <c r="E6048" s="1" t="str">
        <f t="shared" si="188"/>
        <v>1990</v>
      </c>
      <c r="F6048" s="1" t="str">
        <f t="shared" si="189"/>
        <v>Dec</v>
      </c>
      <c r="G6048" t="s">
        <v>34</v>
      </c>
      <c r="H6048" t="s">
        <v>267</v>
      </c>
      <c r="I6048">
        <v>0.27</v>
      </c>
      <c r="J6048">
        <v>0</v>
      </c>
      <c r="K6048">
        <v>0</v>
      </c>
      <c r="L6048">
        <v>0.02</v>
      </c>
      <c r="M6048">
        <v>0.28999999999999998</v>
      </c>
      <c r="P6048" t="s">
        <v>203</v>
      </c>
      <c r="R6048" t="s">
        <v>2049</v>
      </c>
      <c r="S6048" t="s">
        <v>3942</v>
      </c>
    </row>
    <row r="6049" spans="1:19" x14ac:dyDescent="0.2">
      <c r="A6049" t="s">
        <v>4796</v>
      </c>
      <c r="B6049" t="s">
        <v>49</v>
      </c>
      <c r="C6049">
        <v>2013</v>
      </c>
      <c r="D6049" s="1" t="d">
        <v>2003-10-20</v>
      </c>
      <c r="E6049" s="1" t="str">
        <f t="shared" si="188"/>
        <v>2003</v>
      </c>
      <c r="F6049" s="1" t="str">
        <f t="shared" si="189"/>
        <v>Oct</v>
      </c>
      <c r="G6049" t="s">
        <v>272</v>
      </c>
      <c r="H6049" t="s">
        <v>71</v>
      </c>
      <c r="I6049">
        <v>0.1</v>
      </c>
      <c r="J6049">
        <v>0.14000000000000001</v>
      </c>
      <c r="K6049">
        <v>0</v>
      </c>
      <c r="L6049">
        <v>0.05</v>
      </c>
      <c r="M6049">
        <v>0.28999999999999998</v>
      </c>
      <c r="N6049">
        <v>49</v>
      </c>
      <c r="O6049">
        <v>6</v>
      </c>
      <c r="P6049">
        <v>3.6</v>
      </c>
      <c r="Q6049">
        <v>23</v>
      </c>
      <c r="R6049" t="s">
        <v>1518</v>
      </c>
      <c r="S6049" t="s">
        <v>20</v>
      </c>
    </row>
    <row r="6050" spans="1:19" x14ac:dyDescent="0.2">
      <c r="A6050" t="s">
        <v>1675</v>
      </c>
      <c r="B6050" t="s">
        <v>171</v>
      </c>
      <c r="C6050">
        <v>2014</v>
      </c>
      <c r="D6050" s="1" t="d">
        <v>1994-08-26</v>
      </c>
      <c r="E6050" s="1" t="str">
        <f t="shared" si="188"/>
        <v>1994</v>
      </c>
      <c r="F6050" s="1" t="str">
        <f t="shared" si="189"/>
        <v>Aug</v>
      </c>
      <c r="G6050" t="s">
        <v>50</v>
      </c>
      <c r="H6050" t="s">
        <v>234</v>
      </c>
      <c r="I6050">
        <v>0.15</v>
      </c>
      <c r="J6050">
        <v>0.11</v>
      </c>
      <c r="K6050">
        <v>0</v>
      </c>
      <c r="L6050">
        <v>0.02</v>
      </c>
      <c r="M6050">
        <v>0.28999999999999998</v>
      </c>
      <c r="N6050">
        <v>76</v>
      </c>
      <c r="O6050">
        <v>13</v>
      </c>
      <c r="P6050">
        <v>5.4</v>
      </c>
      <c r="Q6050">
        <v>348</v>
      </c>
      <c r="R6050" t="s">
        <v>240</v>
      </c>
      <c r="S6050" t="s">
        <v>53</v>
      </c>
    </row>
    <row r="6051" spans="1:19" x14ac:dyDescent="0.2">
      <c r="A6051" t="s">
        <v>5297</v>
      </c>
      <c r="B6051" t="s">
        <v>148</v>
      </c>
      <c r="C6051">
        <v>2003</v>
      </c>
      <c r="D6051" s="1" t="d">
        <v>1996-02-12</v>
      </c>
      <c r="E6051" s="1" t="str">
        <f t="shared" si="188"/>
        <v>1996</v>
      </c>
      <c r="F6051" s="1" t="str">
        <f t="shared" si="189"/>
        <v>Feb</v>
      </c>
      <c r="G6051" t="s">
        <v>39</v>
      </c>
      <c r="H6051" t="s">
        <v>134</v>
      </c>
      <c r="I6051">
        <v>0.01</v>
      </c>
      <c r="J6051">
        <v>0.24</v>
      </c>
      <c r="K6051">
        <v>0</v>
      </c>
      <c r="L6051">
        <v>0.03</v>
      </c>
      <c r="M6051">
        <v>0.28999999999999998</v>
      </c>
      <c r="N6051">
        <v>84</v>
      </c>
      <c r="O6051">
        <v>36</v>
      </c>
      <c r="P6051">
        <v>8.6999999999999993</v>
      </c>
      <c r="Q6051">
        <v>268</v>
      </c>
      <c r="R6051" t="s">
        <v>447</v>
      </c>
      <c r="S6051" t="s">
        <v>20</v>
      </c>
    </row>
    <row r="6052" spans="1:19" x14ac:dyDescent="0.2">
      <c r="A6052" t="s">
        <v>4779</v>
      </c>
      <c r="B6052" t="s">
        <v>44</v>
      </c>
      <c r="C6052">
        <v>2012</v>
      </c>
      <c r="D6052" s="1" t="d">
        <v>1995-10-05</v>
      </c>
      <c r="E6052" s="1" t="str">
        <f t="shared" si="188"/>
        <v>1995</v>
      </c>
      <c r="F6052" s="1" t="str">
        <f t="shared" si="189"/>
        <v>Oct</v>
      </c>
      <c r="G6052" t="s">
        <v>37</v>
      </c>
      <c r="H6052" t="s">
        <v>71</v>
      </c>
      <c r="I6052">
        <v>0.13</v>
      </c>
      <c r="J6052">
        <v>0.13</v>
      </c>
      <c r="K6052">
        <v>0</v>
      </c>
      <c r="L6052">
        <v>0.03</v>
      </c>
      <c r="M6052">
        <v>0.28999999999999998</v>
      </c>
    </row>
    <row r="6053" spans="1:19" x14ac:dyDescent="0.2">
      <c r="A6053" t="s">
        <v>4789</v>
      </c>
      <c r="B6053" t="s">
        <v>17</v>
      </c>
      <c r="C6053">
        <v>2007</v>
      </c>
      <c r="D6053" s="1" t="d">
        <v>2001-02-21</v>
      </c>
      <c r="E6053" s="1" t="str">
        <f t="shared" si="188"/>
        <v>2001</v>
      </c>
      <c r="F6053" s="1" t="str">
        <f t="shared" si="189"/>
        <v>Feb</v>
      </c>
      <c r="G6053" t="s">
        <v>30</v>
      </c>
      <c r="H6053" t="s">
        <v>1207</v>
      </c>
      <c r="I6053">
        <v>0.26</v>
      </c>
      <c r="J6053">
        <v>0</v>
      </c>
      <c r="K6053">
        <v>0</v>
      </c>
      <c r="L6053">
        <v>0.02</v>
      </c>
      <c r="M6053">
        <v>0.28999999999999998</v>
      </c>
      <c r="N6053">
        <v>71</v>
      </c>
      <c r="O6053">
        <v>17</v>
      </c>
      <c r="P6053">
        <v>6.2</v>
      </c>
      <c r="Q6053">
        <v>5</v>
      </c>
      <c r="R6053" t="s">
        <v>3150</v>
      </c>
      <c r="S6053" t="s">
        <v>112</v>
      </c>
    </row>
    <row r="6054" spans="1:19" x14ac:dyDescent="0.2">
      <c r="A6054" t="s">
        <v>5298</v>
      </c>
      <c r="B6054" t="s">
        <v>79</v>
      </c>
      <c r="C6054">
        <v>2013</v>
      </c>
      <c r="D6054" s="1" t="d">
        <v>2004-06-12</v>
      </c>
      <c r="E6054" s="1" t="str">
        <f t="shared" si="188"/>
        <v>2004</v>
      </c>
      <c r="F6054" s="1" t="str">
        <f t="shared" si="189"/>
        <v>Jun</v>
      </c>
      <c r="G6054" t="s">
        <v>34</v>
      </c>
      <c r="H6054" t="s">
        <v>372</v>
      </c>
      <c r="I6054">
        <v>0</v>
      </c>
      <c r="J6054">
        <v>0</v>
      </c>
      <c r="K6054">
        <v>0.28999999999999998</v>
      </c>
      <c r="L6054">
        <v>0</v>
      </c>
      <c r="M6054">
        <v>0.28999999999999998</v>
      </c>
    </row>
    <row r="6055" spans="1:19" x14ac:dyDescent="0.2">
      <c r="A6055" t="s">
        <v>5299</v>
      </c>
      <c r="B6055" t="s">
        <v>17</v>
      </c>
      <c r="C6055">
        <v>2009</v>
      </c>
      <c r="D6055" s="1" t="d">
        <v>2012-05-05</v>
      </c>
      <c r="E6055" s="1" t="str">
        <f t="shared" si="188"/>
        <v>2012</v>
      </c>
      <c r="F6055" s="1" t="str">
        <f t="shared" si="189"/>
        <v>May</v>
      </c>
      <c r="G6055" t="s">
        <v>50</v>
      </c>
      <c r="H6055" t="s">
        <v>372</v>
      </c>
      <c r="I6055">
        <v>0</v>
      </c>
      <c r="J6055">
        <v>0.1</v>
      </c>
      <c r="K6055">
        <v>0.17</v>
      </c>
      <c r="L6055">
        <v>0.02</v>
      </c>
      <c r="M6055">
        <v>0.28999999999999998</v>
      </c>
    </row>
    <row r="6056" spans="1:19" x14ac:dyDescent="0.2">
      <c r="A6056" t="s">
        <v>5300</v>
      </c>
      <c r="B6056" t="s">
        <v>55</v>
      </c>
      <c r="C6056">
        <v>2007</v>
      </c>
      <c r="D6056" s="1" t="d">
        <v>2016-04-06</v>
      </c>
      <c r="E6056" s="1" t="str">
        <f t="shared" si="188"/>
        <v>2016</v>
      </c>
      <c r="F6056" s="1" t="str">
        <f t="shared" si="189"/>
        <v>Apr</v>
      </c>
      <c r="G6056" t="s">
        <v>18</v>
      </c>
      <c r="H6056" t="s">
        <v>111</v>
      </c>
      <c r="I6056">
        <v>0.14000000000000001</v>
      </c>
      <c r="J6056">
        <v>0.11</v>
      </c>
      <c r="K6056">
        <v>0</v>
      </c>
      <c r="L6056">
        <v>0.04</v>
      </c>
      <c r="M6056">
        <v>0.28999999999999998</v>
      </c>
      <c r="N6056">
        <v>60</v>
      </c>
      <c r="O6056">
        <v>4</v>
      </c>
      <c r="P6056" t="s">
        <v>203</v>
      </c>
      <c r="R6056" t="s">
        <v>260</v>
      </c>
      <c r="S6056" t="s">
        <v>112</v>
      </c>
    </row>
    <row r="6057" spans="1:19" x14ac:dyDescent="0.2">
      <c r="A6057" t="s">
        <v>5301</v>
      </c>
      <c r="B6057" t="s">
        <v>104</v>
      </c>
      <c r="C6057">
        <v>2000</v>
      </c>
      <c r="D6057" s="1" t="d">
        <v>2013-08-15</v>
      </c>
      <c r="E6057" s="1" t="str">
        <f t="shared" si="188"/>
        <v>2013</v>
      </c>
      <c r="F6057" s="1" t="str">
        <f t="shared" si="189"/>
        <v>Aug</v>
      </c>
      <c r="G6057" t="s">
        <v>24</v>
      </c>
      <c r="H6057" t="s">
        <v>977</v>
      </c>
      <c r="I6057">
        <v>0.16</v>
      </c>
      <c r="J6057">
        <v>0.11</v>
      </c>
      <c r="K6057">
        <v>0</v>
      </c>
      <c r="L6057">
        <v>0.02</v>
      </c>
      <c r="M6057">
        <v>0.28999999999999998</v>
      </c>
      <c r="N6057">
        <v>71</v>
      </c>
      <c r="O6057">
        <v>11</v>
      </c>
      <c r="P6057" t="s">
        <v>203</v>
      </c>
      <c r="R6057" t="s">
        <v>5302</v>
      </c>
      <c r="S6057" t="s">
        <v>20</v>
      </c>
    </row>
    <row r="6058" spans="1:19" x14ac:dyDescent="0.2">
      <c r="A6058" t="s">
        <v>5303</v>
      </c>
      <c r="B6058" t="s">
        <v>75</v>
      </c>
      <c r="C6058">
        <v>2015</v>
      </c>
      <c r="D6058" s="1" t="d">
        <v>1994-01-26</v>
      </c>
      <c r="E6058" s="1" t="str">
        <f t="shared" si="188"/>
        <v>1994</v>
      </c>
      <c r="F6058" s="1" t="str">
        <f t="shared" si="189"/>
        <v>Jan</v>
      </c>
      <c r="G6058" t="s">
        <v>28</v>
      </c>
      <c r="H6058" t="s">
        <v>2780</v>
      </c>
      <c r="I6058">
        <v>0.11</v>
      </c>
      <c r="J6058">
        <v>0.08</v>
      </c>
      <c r="K6058">
        <v>0.06</v>
      </c>
      <c r="L6058">
        <v>0.04</v>
      </c>
      <c r="M6058">
        <v>0.28999999999999998</v>
      </c>
      <c r="N6058">
        <v>80</v>
      </c>
      <c r="O6058">
        <v>43</v>
      </c>
      <c r="P6058">
        <v>8.1</v>
      </c>
      <c r="Q6058">
        <v>173</v>
      </c>
      <c r="R6058" t="s">
        <v>2780</v>
      </c>
      <c r="S6058" t="s">
        <v>88</v>
      </c>
    </row>
    <row r="6059" spans="1:19" x14ac:dyDescent="0.2">
      <c r="A6059" t="s">
        <v>5304</v>
      </c>
      <c r="B6059" t="s">
        <v>55</v>
      </c>
      <c r="C6059">
        <v>2004</v>
      </c>
      <c r="D6059" s="1" t="d">
        <v>1990-01-08</v>
      </c>
      <c r="E6059" s="1" t="str">
        <f t="shared" si="188"/>
        <v>1990</v>
      </c>
      <c r="F6059" s="1" t="str">
        <f t="shared" si="189"/>
        <v>Jan</v>
      </c>
      <c r="G6059" t="s">
        <v>28</v>
      </c>
      <c r="H6059" t="s">
        <v>242</v>
      </c>
      <c r="I6059">
        <v>0</v>
      </c>
      <c r="J6059">
        <v>0</v>
      </c>
      <c r="K6059">
        <v>0.28999999999999998</v>
      </c>
      <c r="L6059">
        <v>0</v>
      </c>
      <c r="M6059">
        <v>0.28999999999999998</v>
      </c>
    </row>
    <row r="6060" spans="1:19" x14ac:dyDescent="0.2">
      <c r="A6060" t="s">
        <v>5305</v>
      </c>
      <c r="B6060" t="s">
        <v>104</v>
      </c>
      <c r="C6060">
        <v>1996</v>
      </c>
      <c r="D6060" s="1" t="d">
        <v>2017-02-11</v>
      </c>
      <c r="E6060" s="1" t="str">
        <f t="shared" si="188"/>
        <v>2017</v>
      </c>
      <c r="F6060" s="1" t="str">
        <f t="shared" si="189"/>
        <v>Feb</v>
      </c>
      <c r="G6060" t="s">
        <v>34</v>
      </c>
      <c r="H6060" t="s">
        <v>68</v>
      </c>
      <c r="I6060">
        <v>0.03</v>
      </c>
      <c r="J6060">
        <v>0.02</v>
      </c>
      <c r="K6060">
        <v>0.21</v>
      </c>
      <c r="L6060">
        <v>0.02</v>
      </c>
      <c r="M6060">
        <v>0.28999999999999998</v>
      </c>
    </row>
    <row r="6061" spans="1:19" x14ac:dyDescent="0.2">
      <c r="A6061" t="s">
        <v>3044</v>
      </c>
      <c r="B6061" t="s">
        <v>17</v>
      </c>
      <c r="C6061">
        <v>2010</v>
      </c>
      <c r="D6061" s="1" t="d">
        <v>2000-05-18</v>
      </c>
      <c r="E6061" s="1" t="str">
        <f t="shared" si="188"/>
        <v>2000</v>
      </c>
      <c r="F6061" s="1" t="str">
        <f t="shared" si="189"/>
        <v>May</v>
      </c>
      <c r="G6061" t="s">
        <v>50</v>
      </c>
      <c r="H6061" t="s">
        <v>222</v>
      </c>
      <c r="I6061">
        <v>0.06</v>
      </c>
      <c r="J6061">
        <v>0.01</v>
      </c>
      <c r="K6061">
        <v>0.2</v>
      </c>
      <c r="L6061">
        <v>0.01</v>
      </c>
      <c r="M6061">
        <v>0.28999999999999998</v>
      </c>
      <c r="N6061">
        <v>65</v>
      </c>
      <c r="O6061">
        <v>18</v>
      </c>
      <c r="P6061">
        <v>8.8000000000000007</v>
      </c>
      <c r="Q6061">
        <v>13</v>
      </c>
      <c r="R6061" t="s">
        <v>222</v>
      </c>
      <c r="S6061" t="s">
        <v>88</v>
      </c>
    </row>
    <row r="6062" spans="1:19" x14ac:dyDescent="0.2">
      <c r="A6062" t="s">
        <v>5306</v>
      </c>
      <c r="B6062" t="s">
        <v>55</v>
      </c>
      <c r="C6062">
        <v>2003</v>
      </c>
      <c r="D6062" s="1" t="d">
        <v>2006-05-12</v>
      </c>
      <c r="E6062" s="1" t="str">
        <f t="shared" si="188"/>
        <v>2006</v>
      </c>
      <c r="F6062" s="1" t="str">
        <f t="shared" si="189"/>
        <v>May</v>
      </c>
      <c r="G6062" t="s">
        <v>1</v>
      </c>
      <c r="H6062" t="s">
        <v>111</v>
      </c>
      <c r="I6062">
        <v>0.14000000000000001</v>
      </c>
      <c r="J6062">
        <v>0.11</v>
      </c>
      <c r="K6062">
        <v>0</v>
      </c>
      <c r="L6062">
        <v>0.04</v>
      </c>
      <c r="M6062">
        <v>0.28999999999999998</v>
      </c>
      <c r="N6062">
        <v>76</v>
      </c>
      <c r="O6062">
        <v>21</v>
      </c>
      <c r="P6062">
        <v>8.6</v>
      </c>
      <c r="Q6062">
        <v>38</v>
      </c>
      <c r="R6062" t="s">
        <v>111</v>
      </c>
      <c r="S6062" t="s">
        <v>20</v>
      </c>
    </row>
    <row r="6063" spans="1:19" x14ac:dyDescent="0.2">
      <c r="A6063" t="s">
        <v>5307</v>
      </c>
      <c r="B6063" t="s">
        <v>32</v>
      </c>
      <c r="C6063">
        <v>2008</v>
      </c>
      <c r="D6063" s="1" t="d">
        <v>2014-01-12</v>
      </c>
      <c r="E6063" s="1" t="str">
        <f t="shared" si="188"/>
        <v>2014</v>
      </c>
      <c r="F6063" s="1" t="str">
        <f t="shared" si="189"/>
        <v>Jan</v>
      </c>
      <c r="G6063" t="s">
        <v>101</v>
      </c>
      <c r="H6063" t="s">
        <v>234</v>
      </c>
      <c r="I6063">
        <v>0</v>
      </c>
      <c r="J6063">
        <v>0</v>
      </c>
      <c r="K6063">
        <v>0.28999999999999998</v>
      </c>
      <c r="L6063">
        <v>0</v>
      </c>
      <c r="M6063">
        <v>0.28999999999999998</v>
      </c>
    </row>
    <row r="6064" spans="1:19" x14ac:dyDescent="0.2">
      <c r="A6064" t="s">
        <v>5308</v>
      </c>
      <c r="B6064" t="s">
        <v>159</v>
      </c>
      <c r="C6064">
        <v>2008</v>
      </c>
      <c r="D6064" s="1" t="d">
        <v>2020-02-20</v>
      </c>
      <c r="E6064" s="1" t="str">
        <f t="shared" si="188"/>
        <v>2020</v>
      </c>
      <c r="F6064" s="1" t="str">
        <f t="shared" si="189"/>
        <v>Feb</v>
      </c>
      <c r="G6064" t="s">
        <v>50</v>
      </c>
      <c r="H6064" t="s">
        <v>933</v>
      </c>
      <c r="I6064">
        <v>0.06</v>
      </c>
      <c r="J6064">
        <v>0</v>
      </c>
      <c r="K6064">
        <v>0.22</v>
      </c>
      <c r="L6064">
        <v>0.01</v>
      </c>
      <c r="M6064">
        <v>0.28999999999999998</v>
      </c>
      <c r="N6064">
        <v>56</v>
      </c>
      <c r="O6064">
        <v>14</v>
      </c>
      <c r="P6064">
        <v>7.5</v>
      </c>
      <c r="Q6064">
        <v>4</v>
      </c>
      <c r="R6064" t="s">
        <v>934</v>
      </c>
      <c r="S6064" t="s">
        <v>88</v>
      </c>
    </row>
    <row r="6065" spans="1:19" x14ac:dyDescent="0.2">
      <c r="A6065" t="s">
        <v>5309</v>
      </c>
      <c r="B6065" t="s">
        <v>32</v>
      </c>
      <c r="C6065">
        <v>2004</v>
      </c>
      <c r="D6065" s="1" t="d">
        <v>1995-07-19</v>
      </c>
      <c r="E6065" s="1" t="str">
        <f t="shared" si="188"/>
        <v>1995</v>
      </c>
      <c r="F6065" s="1" t="str">
        <f t="shared" si="189"/>
        <v>Jul</v>
      </c>
      <c r="G6065" t="s">
        <v>30</v>
      </c>
      <c r="H6065" t="s">
        <v>151</v>
      </c>
      <c r="I6065">
        <v>0.17</v>
      </c>
      <c r="J6065">
        <v>0</v>
      </c>
      <c r="K6065">
        <v>0.1</v>
      </c>
      <c r="L6065">
        <v>0.02</v>
      </c>
      <c r="M6065">
        <v>0.28999999999999998</v>
      </c>
      <c r="N6065">
        <v>75</v>
      </c>
      <c r="O6065">
        <v>55</v>
      </c>
      <c r="P6065">
        <v>8.1</v>
      </c>
      <c r="Q6065">
        <v>18</v>
      </c>
      <c r="R6065" t="s">
        <v>621</v>
      </c>
      <c r="S6065" t="s">
        <v>88</v>
      </c>
    </row>
    <row r="6066" spans="1:19" x14ac:dyDescent="0.2">
      <c r="A6066" t="s">
        <v>5310</v>
      </c>
      <c r="B6066" t="s">
        <v>55</v>
      </c>
      <c r="C6066">
        <v>2004</v>
      </c>
      <c r="D6066" s="1" t="d">
        <v>1991-07-03</v>
      </c>
      <c r="E6066" s="1" t="str">
        <f t="shared" si="188"/>
        <v>1991</v>
      </c>
      <c r="F6066" s="1" t="str">
        <f t="shared" si="189"/>
        <v>Jul</v>
      </c>
      <c r="G6066" t="s">
        <v>37</v>
      </c>
      <c r="H6066" t="s">
        <v>776</v>
      </c>
      <c r="I6066">
        <v>0.14000000000000001</v>
      </c>
      <c r="J6066">
        <v>0.11</v>
      </c>
      <c r="K6066">
        <v>0</v>
      </c>
      <c r="L6066">
        <v>0.04</v>
      </c>
      <c r="M6066">
        <v>0.28999999999999998</v>
      </c>
      <c r="N6066">
        <v>84</v>
      </c>
      <c r="O6066">
        <v>46</v>
      </c>
      <c r="P6066">
        <v>8.9</v>
      </c>
      <c r="Q6066">
        <v>27</v>
      </c>
      <c r="R6066" t="s">
        <v>777</v>
      </c>
      <c r="S6066" t="s">
        <v>53</v>
      </c>
    </row>
    <row r="6067" spans="1:19" x14ac:dyDescent="0.2">
      <c r="A6067" t="s">
        <v>5311</v>
      </c>
      <c r="B6067" t="s">
        <v>104</v>
      </c>
      <c r="C6067">
        <v>1999</v>
      </c>
      <c r="D6067" s="1" t="d">
        <v>2011-12-23</v>
      </c>
      <c r="E6067" s="1" t="str">
        <f t="shared" si="188"/>
        <v>2011</v>
      </c>
      <c r="F6067" s="1" t="str">
        <f t="shared" si="189"/>
        <v>Dec</v>
      </c>
      <c r="G6067" t="s">
        <v>1</v>
      </c>
      <c r="H6067" t="s">
        <v>68</v>
      </c>
      <c r="I6067">
        <v>0.16</v>
      </c>
      <c r="J6067">
        <v>0.11</v>
      </c>
      <c r="K6067">
        <v>0</v>
      </c>
      <c r="L6067">
        <v>0.02</v>
      </c>
      <c r="M6067">
        <v>0.28999999999999998</v>
      </c>
    </row>
    <row r="6068" spans="1:19" x14ac:dyDescent="0.2">
      <c r="A6068" t="s">
        <v>5312</v>
      </c>
      <c r="B6068" t="s">
        <v>55</v>
      </c>
      <c r="C6068">
        <v>2006</v>
      </c>
      <c r="D6068" s="1" t="d">
        <v>2013-02-13</v>
      </c>
      <c r="E6068" s="1" t="str">
        <f t="shared" si="188"/>
        <v>2013</v>
      </c>
      <c r="F6068" s="1" t="str">
        <f t="shared" si="189"/>
        <v>Feb</v>
      </c>
      <c r="G6068" t="s">
        <v>28</v>
      </c>
      <c r="H6068" t="s">
        <v>242</v>
      </c>
      <c r="I6068">
        <v>0</v>
      </c>
      <c r="J6068">
        <v>0</v>
      </c>
      <c r="K6068">
        <v>0.28999999999999998</v>
      </c>
      <c r="L6068">
        <v>0</v>
      </c>
      <c r="M6068">
        <v>0.28999999999999998</v>
      </c>
    </row>
    <row r="6069" spans="1:19" x14ac:dyDescent="0.2">
      <c r="A6069" t="s">
        <v>5313</v>
      </c>
      <c r="B6069" t="s">
        <v>32</v>
      </c>
      <c r="C6069">
        <v>2008</v>
      </c>
      <c r="D6069" s="1" t="d">
        <v>1994-12-07</v>
      </c>
      <c r="E6069" s="1" t="str">
        <f t="shared" si="188"/>
        <v>1994</v>
      </c>
      <c r="F6069" s="1" t="str">
        <f t="shared" si="189"/>
        <v>Dec</v>
      </c>
      <c r="G6069" t="s">
        <v>30</v>
      </c>
      <c r="H6069" t="s">
        <v>222</v>
      </c>
      <c r="I6069">
        <v>0.26</v>
      </c>
      <c r="J6069">
        <v>0</v>
      </c>
      <c r="K6069">
        <v>0</v>
      </c>
      <c r="L6069">
        <v>0.02</v>
      </c>
      <c r="M6069">
        <v>0.28999999999999998</v>
      </c>
      <c r="N6069">
        <v>70</v>
      </c>
      <c r="O6069">
        <v>12</v>
      </c>
      <c r="P6069" t="s">
        <v>203</v>
      </c>
      <c r="R6069" t="s">
        <v>5314</v>
      </c>
      <c r="S6069" t="s">
        <v>20</v>
      </c>
    </row>
    <row r="6070" spans="1:19" x14ac:dyDescent="0.2">
      <c r="A6070" t="s">
        <v>5315</v>
      </c>
      <c r="B6070" t="s">
        <v>104</v>
      </c>
      <c r="C6070">
        <v>1999</v>
      </c>
      <c r="D6070" s="1" t="d">
        <v>1993-10-06</v>
      </c>
      <c r="E6070" s="1" t="str">
        <f t="shared" si="188"/>
        <v>1993</v>
      </c>
      <c r="F6070" s="1" t="str">
        <f t="shared" si="189"/>
        <v>Oct</v>
      </c>
      <c r="G6070" t="s">
        <v>39</v>
      </c>
      <c r="H6070" t="s">
        <v>234</v>
      </c>
      <c r="I6070">
        <v>0</v>
      </c>
      <c r="J6070">
        <v>0</v>
      </c>
      <c r="K6070">
        <v>0.27</v>
      </c>
      <c r="L6070">
        <v>0.02</v>
      </c>
      <c r="M6070">
        <v>0.28999999999999998</v>
      </c>
    </row>
    <row r="6071" spans="1:19" x14ac:dyDescent="0.2">
      <c r="A6071" t="s">
        <v>5316</v>
      </c>
      <c r="B6071" t="s">
        <v>57</v>
      </c>
      <c r="C6071">
        <v>1992</v>
      </c>
      <c r="D6071" s="1" t="d">
        <v>2008-10-13</v>
      </c>
      <c r="E6071" s="1" t="str">
        <f t="shared" si="188"/>
        <v>2008</v>
      </c>
      <c r="F6071" s="1" t="str">
        <f t="shared" si="189"/>
        <v>Oct</v>
      </c>
      <c r="G6071" t="s">
        <v>272</v>
      </c>
      <c r="H6071" t="s">
        <v>933</v>
      </c>
      <c r="I6071">
        <v>0</v>
      </c>
      <c r="J6071">
        <v>0</v>
      </c>
      <c r="K6071">
        <v>0.28999999999999998</v>
      </c>
      <c r="L6071">
        <v>0</v>
      </c>
      <c r="M6071">
        <v>0.28999999999999998</v>
      </c>
    </row>
    <row r="6072" spans="1:19" x14ac:dyDescent="0.2">
      <c r="A6072" t="s">
        <v>5317</v>
      </c>
      <c r="B6072" t="s">
        <v>32</v>
      </c>
      <c r="C6072">
        <v>2008</v>
      </c>
      <c r="D6072" s="1" t="d">
        <v>2011-10-20</v>
      </c>
      <c r="E6072" s="1" t="str">
        <f t="shared" si="188"/>
        <v>2011</v>
      </c>
      <c r="F6072" s="1" t="str">
        <f t="shared" si="189"/>
        <v>Oct</v>
      </c>
      <c r="G6072" t="s">
        <v>18</v>
      </c>
      <c r="H6072" t="s">
        <v>234</v>
      </c>
      <c r="I6072">
        <v>0</v>
      </c>
      <c r="J6072">
        <v>0</v>
      </c>
      <c r="K6072">
        <v>0.28999999999999998</v>
      </c>
      <c r="L6072">
        <v>0</v>
      </c>
      <c r="M6072">
        <v>0.28999999999999998</v>
      </c>
    </row>
    <row r="6073" spans="1:19" x14ac:dyDescent="0.2">
      <c r="A6073" t="s">
        <v>3263</v>
      </c>
      <c r="B6073" t="s">
        <v>79</v>
      </c>
      <c r="C6073">
        <v>2012</v>
      </c>
      <c r="D6073" s="1" t="d">
        <v>2000-05-30</v>
      </c>
      <c r="E6073" s="1" t="str">
        <f t="shared" si="188"/>
        <v>2000</v>
      </c>
      <c r="F6073" s="1" t="str">
        <f t="shared" si="189"/>
        <v>May</v>
      </c>
      <c r="G6073" t="s">
        <v>24</v>
      </c>
      <c r="H6073" t="s">
        <v>151</v>
      </c>
      <c r="I6073">
        <v>0.12</v>
      </c>
      <c r="J6073">
        <v>0.14000000000000001</v>
      </c>
      <c r="K6073">
        <v>0</v>
      </c>
      <c r="L6073">
        <v>0.02</v>
      </c>
      <c r="M6073">
        <v>0.28999999999999998</v>
      </c>
    </row>
    <row r="6074" spans="1:19" x14ac:dyDescent="0.2">
      <c r="A6074" t="s">
        <v>5318</v>
      </c>
      <c r="B6074" t="s">
        <v>17</v>
      </c>
      <c r="C6074">
        <v>2009</v>
      </c>
      <c r="D6074" s="1" t="d">
        <v>2008-01-28</v>
      </c>
      <c r="E6074" s="1" t="str">
        <f t="shared" si="188"/>
        <v>2008</v>
      </c>
      <c r="F6074" s="1" t="str">
        <f t="shared" si="189"/>
        <v>Jan</v>
      </c>
      <c r="G6074" t="s">
        <v>50</v>
      </c>
      <c r="H6074" t="s">
        <v>222</v>
      </c>
      <c r="I6074">
        <v>0.15</v>
      </c>
      <c r="J6074">
        <v>7.0000000000000007E-2</v>
      </c>
      <c r="K6074">
        <v>0.05</v>
      </c>
      <c r="L6074">
        <v>0.02</v>
      </c>
      <c r="M6074">
        <v>0.28999999999999998</v>
      </c>
      <c r="N6074">
        <v>61</v>
      </c>
      <c r="O6074">
        <v>30</v>
      </c>
      <c r="P6074">
        <v>6.5</v>
      </c>
      <c r="Q6074">
        <v>35</v>
      </c>
      <c r="R6074" t="s">
        <v>461</v>
      </c>
      <c r="S6074" t="s">
        <v>53</v>
      </c>
    </row>
    <row r="6075" spans="1:19" x14ac:dyDescent="0.2">
      <c r="A6075" t="s">
        <v>3441</v>
      </c>
      <c r="B6075" t="s">
        <v>17</v>
      </c>
      <c r="C6075">
        <v>2008</v>
      </c>
      <c r="D6075" s="1" t="d">
        <v>2002-09-21</v>
      </c>
      <c r="E6075" s="1" t="str">
        <f t="shared" si="188"/>
        <v>2002</v>
      </c>
      <c r="F6075" s="1" t="str">
        <f t="shared" si="189"/>
        <v>Sep</v>
      </c>
      <c r="G6075" t="s">
        <v>39</v>
      </c>
      <c r="H6075" t="s">
        <v>825</v>
      </c>
      <c r="I6075">
        <v>0.26</v>
      </c>
      <c r="J6075">
        <v>0</v>
      </c>
      <c r="K6075">
        <v>0</v>
      </c>
      <c r="L6075">
        <v>0.02</v>
      </c>
      <c r="M6075">
        <v>0.28999999999999998</v>
      </c>
      <c r="P6075" t="s">
        <v>203</v>
      </c>
      <c r="R6075" t="s">
        <v>3909</v>
      </c>
      <c r="S6075" t="s">
        <v>20</v>
      </c>
    </row>
    <row r="6076" spans="1:19" x14ac:dyDescent="0.2">
      <c r="A6076" t="s">
        <v>3029</v>
      </c>
      <c r="B6076" t="s">
        <v>189</v>
      </c>
      <c r="C6076">
        <v>2004</v>
      </c>
      <c r="D6076" s="1" t="d">
        <v>1990-11-04</v>
      </c>
      <c r="E6076" s="1" t="str">
        <f t="shared" si="188"/>
        <v>1990</v>
      </c>
      <c r="F6076" s="1" t="str">
        <f t="shared" si="189"/>
        <v>Nov</v>
      </c>
      <c r="G6076" t="s">
        <v>1</v>
      </c>
      <c r="H6076" t="s">
        <v>329</v>
      </c>
      <c r="I6076">
        <v>0.22</v>
      </c>
      <c r="J6076">
        <v>0.06</v>
      </c>
      <c r="K6076">
        <v>0</v>
      </c>
      <c r="L6076">
        <v>0.01</v>
      </c>
      <c r="M6076">
        <v>0.28999999999999998</v>
      </c>
      <c r="N6076">
        <v>62</v>
      </c>
      <c r="O6076">
        <v>13</v>
      </c>
      <c r="P6076">
        <v>8.3000000000000007</v>
      </c>
      <c r="Q6076">
        <v>10</v>
      </c>
      <c r="R6076" t="s">
        <v>518</v>
      </c>
      <c r="S6076" t="s">
        <v>20</v>
      </c>
    </row>
    <row r="6077" spans="1:19" x14ac:dyDescent="0.2">
      <c r="A6077" t="s">
        <v>5319</v>
      </c>
      <c r="B6077" t="s">
        <v>44</v>
      </c>
      <c r="C6077">
        <v>2007</v>
      </c>
      <c r="D6077" s="1" t="d">
        <v>2018-02-05</v>
      </c>
      <c r="E6077" s="1" t="str">
        <f t="shared" si="188"/>
        <v>2018</v>
      </c>
      <c r="F6077" s="1" t="str">
        <f t="shared" si="189"/>
        <v>Feb</v>
      </c>
      <c r="G6077" t="s">
        <v>24</v>
      </c>
      <c r="H6077" t="s">
        <v>134</v>
      </c>
      <c r="I6077">
        <v>0.26</v>
      </c>
      <c r="J6077">
        <v>0</v>
      </c>
      <c r="K6077">
        <v>0</v>
      </c>
      <c r="L6077">
        <v>0.02</v>
      </c>
      <c r="M6077">
        <v>0.28999999999999998</v>
      </c>
      <c r="N6077">
        <v>59</v>
      </c>
      <c r="O6077">
        <v>29</v>
      </c>
      <c r="P6077">
        <v>5.2</v>
      </c>
      <c r="Q6077">
        <v>30</v>
      </c>
      <c r="R6077" t="s">
        <v>287</v>
      </c>
      <c r="S6077" t="s">
        <v>20</v>
      </c>
    </row>
    <row r="6078" spans="1:19" x14ac:dyDescent="0.2">
      <c r="A6078" t="s">
        <v>5320</v>
      </c>
      <c r="B6078" t="s">
        <v>32</v>
      </c>
      <c r="C6078">
        <v>2011</v>
      </c>
      <c r="D6078" s="1" t="d">
        <v>1991-02-09</v>
      </c>
      <c r="E6078" s="1" t="str">
        <f t="shared" si="188"/>
        <v>1991</v>
      </c>
      <c r="F6078" s="1" t="str">
        <f t="shared" si="189"/>
        <v>Feb</v>
      </c>
      <c r="G6078" t="s">
        <v>34</v>
      </c>
      <c r="H6078" t="s">
        <v>19</v>
      </c>
      <c r="I6078">
        <v>0</v>
      </c>
      <c r="J6078">
        <v>0</v>
      </c>
      <c r="K6078">
        <v>0.28999999999999998</v>
      </c>
      <c r="L6078">
        <v>0</v>
      </c>
      <c r="M6078">
        <v>0.28999999999999998</v>
      </c>
    </row>
    <row r="6079" spans="1:19" x14ac:dyDescent="0.2">
      <c r="A6079" t="s">
        <v>5321</v>
      </c>
      <c r="B6079" t="s">
        <v>148</v>
      </c>
      <c r="C6079">
        <v>2011</v>
      </c>
      <c r="D6079" s="1" t="d">
        <v>1996-07-01</v>
      </c>
      <c r="E6079" s="1" t="str">
        <f t="shared" si="188"/>
        <v>1996</v>
      </c>
      <c r="F6079" s="1" t="str">
        <f t="shared" si="189"/>
        <v>Jul</v>
      </c>
      <c r="G6079" t="s">
        <v>37</v>
      </c>
      <c r="H6079" t="s">
        <v>5322</v>
      </c>
      <c r="I6079">
        <v>0</v>
      </c>
      <c r="J6079">
        <v>0.23</v>
      </c>
      <c r="K6079">
        <v>0</v>
      </c>
      <c r="L6079">
        <v>0.05</v>
      </c>
      <c r="M6079">
        <v>0.28999999999999998</v>
      </c>
      <c r="N6079">
        <v>80</v>
      </c>
      <c r="O6079">
        <v>38</v>
      </c>
      <c r="P6079">
        <v>3.7</v>
      </c>
      <c r="Q6079">
        <v>1466</v>
      </c>
      <c r="R6079" t="s">
        <v>5322</v>
      </c>
      <c r="S6079" t="s">
        <v>88</v>
      </c>
    </row>
    <row r="6080" spans="1:19" x14ac:dyDescent="0.2">
      <c r="A6080" t="s">
        <v>5323</v>
      </c>
      <c r="B6080" t="s">
        <v>137</v>
      </c>
      <c r="C6080">
        <v>2003</v>
      </c>
      <c r="D6080" s="1" t="d">
        <v>1996-10-17</v>
      </c>
      <c r="E6080" s="1" t="str">
        <f t="shared" si="188"/>
        <v>1996</v>
      </c>
      <c r="F6080" s="1" t="str">
        <f t="shared" si="189"/>
        <v>Oct</v>
      </c>
      <c r="G6080" t="s">
        <v>18</v>
      </c>
      <c r="H6080" t="s">
        <v>45</v>
      </c>
      <c r="I6080">
        <v>0.21</v>
      </c>
      <c r="J6080">
        <v>0.06</v>
      </c>
      <c r="K6080">
        <v>0</v>
      </c>
      <c r="L6080">
        <v>0.01</v>
      </c>
      <c r="M6080">
        <v>0.28999999999999998</v>
      </c>
      <c r="N6080">
        <v>80</v>
      </c>
      <c r="O6080">
        <v>41</v>
      </c>
      <c r="P6080">
        <v>9</v>
      </c>
      <c r="Q6080">
        <v>9</v>
      </c>
      <c r="R6080" t="s">
        <v>2511</v>
      </c>
      <c r="S6080" t="s">
        <v>20</v>
      </c>
    </row>
    <row r="6081" spans="1:19" x14ac:dyDescent="0.2">
      <c r="A6081" t="s">
        <v>5324</v>
      </c>
      <c r="B6081" t="s">
        <v>104</v>
      </c>
      <c r="C6081">
        <v>1996</v>
      </c>
      <c r="D6081" s="1" t="d">
        <v>2015-10-12</v>
      </c>
      <c r="E6081" s="1" t="str">
        <f t="shared" si="188"/>
        <v>2015</v>
      </c>
      <c r="F6081" s="1" t="str">
        <f t="shared" si="189"/>
        <v>Oct</v>
      </c>
      <c r="G6081" t="s">
        <v>18</v>
      </c>
      <c r="H6081" t="s">
        <v>134</v>
      </c>
      <c r="I6081">
        <v>0.16</v>
      </c>
      <c r="J6081">
        <v>0.11</v>
      </c>
      <c r="K6081">
        <v>0</v>
      </c>
      <c r="L6081">
        <v>0.02</v>
      </c>
      <c r="M6081">
        <v>0.28999999999999998</v>
      </c>
    </row>
    <row r="6082" spans="1:19" x14ac:dyDescent="0.2">
      <c r="A6082" t="s">
        <v>5325</v>
      </c>
      <c r="B6082" t="s">
        <v>49</v>
      </c>
      <c r="C6082">
        <v>2010</v>
      </c>
      <c r="D6082" s="1" t="d">
        <v>1997-03-29</v>
      </c>
      <c r="E6082" s="1" t="str">
        <f t="shared" si="188"/>
        <v>1997</v>
      </c>
      <c r="F6082" s="1" t="str">
        <f t="shared" si="189"/>
        <v>Mar</v>
      </c>
      <c r="G6082" t="s">
        <v>101</v>
      </c>
      <c r="H6082" t="s">
        <v>372</v>
      </c>
      <c r="I6082">
        <v>0.09</v>
      </c>
      <c r="J6082">
        <v>0.13</v>
      </c>
      <c r="K6082">
        <v>0.01</v>
      </c>
      <c r="L6082">
        <v>0.05</v>
      </c>
      <c r="M6082">
        <v>0.28999999999999998</v>
      </c>
      <c r="N6082">
        <v>72</v>
      </c>
      <c r="O6082">
        <v>49</v>
      </c>
      <c r="P6082">
        <v>7.9</v>
      </c>
      <c r="Q6082">
        <v>35</v>
      </c>
      <c r="R6082" t="s">
        <v>2689</v>
      </c>
      <c r="S6082" t="s">
        <v>88</v>
      </c>
    </row>
    <row r="6083" spans="1:19" x14ac:dyDescent="0.2">
      <c r="A6083" t="s">
        <v>455</v>
      </c>
      <c r="B6083" t="s">
        <v>187</v>
      </c>
      <c r="C6083">
        <v>2013</v>
      </c>
      <c r="D6083" s="1" t="d">
        <v>2005-08-28</v>
      </c>
      <c r="E6083" s="1" t="str">
        <f t="shared" ref="E6083:E6146" si="190">TEXT(D6083,"yyyy")</f>
        <v>2005</v>
      </c>
      <c r="F6083" s="1" t="str">
        <f t="shared" ref="F6083:F6146" si="191">TEXT(D6083,"mmm")</f>
        <v>Aug</v>
      </c>
      <c r="G6083" t="s">
        <v>50</v>
      </c>
      <c r="H6083" t="s">
        <v>111</v>
      </c>
      <c r="I6083">
        <v>0.17</v>
      </c>
      <c r="J6083">
        <v>0.09</v>
      </c>
      <c r="K6083">
        <v>0</v>
      </c>
      <c r="L6083">
        <v>0.03</v>
      </c>
      <c r="M6083">
        <v>0.28999999999999998</v>
      </c>
      <c r="N6083">
        <v>86</v>
      </c>
      <c r="O6083">
        <v>5</v>
      </c>
      <c r="P6083">
        <v>7.7</v>
      </c>
      <c r="Q6083">
        <v>207</v>
      </c>
      <c r="R6083" t="s">
        <v>111</v>
      </c>
      <c r="S6083" t="s">
        <v>53</v>
      </c>
    </row>
    <row r="6084" spans="1:19" x14ac:dyDescent="0.2">
      <c r="A6084" t="s">
        <v>5326</v>
      </c>
      <c r="B6084" t="s">
        <v>64</v>
      </c>
      <c r="C6084">
        <v>2001</v>
      </c>
      <c r="D6084" s="1" t="d">
        <v>2009-07-13</v>
      </c>
      <c r="E6084" s="1" t="str">
        <f t="shared" si="190"/>
        <v>2009</v>
      </c>
      <c r="F6084" s="1" t="str">
        <f t="shared" si="191"/>
        <v>Jul</v>
      </c>
      <c r="G6084" t="s">
        <v>1</v>
      </c>
      <c r="H6084" t="s">
        <v>2495</v>
      </c>
      <c r="I6084">
        <v>0.2</v>
      </c>
      <c r="J6084">
        <v>0.08</v>
      </c>
      <c r="K6084">
        <v>0</v>
      </c>
      <c r="L6084">
        <v>0.01</v>
      </c>
      <c r="M6084">
        <v>0.28999999999999998</v>
      </c>
      <c r="N6084">
        <v>72</v>
      </c>
      <c r="O6084">
        <v>10</v>
      </c>
      <c r="P6084">
        <v>5.7</v>
      </c>
      <c r="Q6084">
        <v>6</v>
      </c>
      <c r="R6084" t="s">
        <v>5327</v>
      </c>
      <c r="S6084" t="s">
        <v>20</v>
      </c>
    </row>
    <row r="6085" spans="1:19" x14ac:dyDescent="0.2">
      <c r="A6085" t="s">
        <v>3281</v>
      </c>
      <c r="B6085" t="s">
        <v>64</v>
      </c>
      <c r="C6085">
        <v>2003</v>
      </c>
      <c r="D6085" s="1" t="d">
        <v>1990-12-08</v>
      </c>
      <c r="E6085" s="1" t="str">
        <f t="shared" si="190"/>
        <v>1990</v>
      </c>
      <c r="F6085" s="1" t="str">
        <f t="shared" si="191"/>
        <v>Dec</v>
      </c>
      <c r="G6085" t="s">
        <v>28</v>
      </c>
      <c r="H6085" t="s">
        <v>19</v>
      </c>
      <c r="I6085">
        <v>0.08</v>
      </c>
      <c r="J6085">
        <v>0.03</v>
      </c>
      <c r="K6085">
        <v>0.17</v>
      </c>
      <c r="L6085">
        <v>0.01</v>
      </c>
      <c r="M6085">
        <v>0.28999999999999998</v>
      </c>
      <c r="N6085">
        <v>76</v>
      </c>
      <c r="O6085">
        <v>29</v>
      </c>
      <c r="P6085">
        <v>8.1</v>
      </c>
      <c r="Q6085">
        <v>24</v>
      </c>
      <c r="R6085" t="s">
        <v>181</v>
      </c>
      <c r="S6085" t="s">
        <v>112</v>
      </c>
    </row>
    <row r="6086" spans="1:19" x14ac:dyDescent="0.2">
      <c r="A6086" t="s">
        <v>5328</v>
      </c>
      <c r="B6086" t="s">
        <v>32</v>
      </c>
      <c r="C6086">
        <v>2008</v>
      </c>
      <c r="D6086" s="1" t="d">
        <v>2018-12-01</v>
      </c>
      <c r="E6086" s="1" t="str">
        <f t="shared" si="190"/>
        <v>2018</v>
      </c>
      <c r="F6086" s="1" t="str">
        <f t="shared" si="191"/>
        <v>Dec</v>
      </c>
      <c r="G6086" t="s">
        <v>50</v>
      </c>
      <c r="H6086" t="s">
        <v>484</v>
      </c>
      <c r="I6086">
        <v>0.26</v>
      </c>
      <c r="J6086">
        <v>0</v>
      </c>
      <c r="K6086">
        <v>0</v>
      </c>
      <c r="L6086">
        <v>0.02</v>
      </c>
      <c r="M6086">
        <v>0.28000000000000003</v>
      </c>
      <c r="N6086">
        <v>50</v>
      </c>
      <c r="O6086">
        <v>4</v>
      </c>
      <c r="P6086" t="s">
        <v>203</v>
      </c>
      <c r="R6086" t="s">
        <v>4167</v>
      </c>
      <c r="S6086" t="s">
        <v>20</v>
      </c>
    </row>
    <row r="6087" spans="1:19" x14ac:dyDescent="0.2">
      <c r="A6087" t="s">
        <v>5329</v>
      </c>
      <c r="B6087" t="s">
        <v>75</v>
      </c>
      <c r="C6087">
        <v>2016</v>
      </c>
      <c r="D6087" s="1" t="d">
        <v>2012-12-14</v>
      </c>
      <c r="E6087" s="1" t="str">
        <f t="shared" si="190"/>
        <v>2012</v>
      </c>
      <c r="F6087" s="1" t="str">
        <f t="shared" si="191"/>
        <v>Dec</v>
      </c>
      <c r="G6087" t="s">
        <v>50</v>
      </c>
      <c r="H6087" t="s">
        <v>242</v>
      </c>
      <c r="I6087">
        <v>0</v>
      </c>
      <c r="J6087">
        <v>0</v>
      </c>
      <c r="K6087">
        <v>0.28000000000000003</v>
      </c>
      <c r="L6087">
        <v>0</v>
      </c>
      <c r="M6087">
        <v>0.28000000000000003</v>
      </c>
    </row>
    <row r="6088" spans="1:19" x14ac:dyDescent="0.2">
      <c r="A6088" t="s">
        <v>5330</v>
      </c>
      <c r="B6088" t="s">
        <v>55</v>
      </c>
      <c r="C6088">
        <v>2003</v>
      </c>
      <c r="D6088" s="1" t="d">
        <v>2016-02-23</v>
      </c>
      <c r="E6088" s="1" t="str">
        <f t="shared" si="190"/>
        <v>2016</v>
      </c>
      <c r="F6088" s="1" t="str">
        <f t="shared" si="191"/>
        <v>Feb</v>
      </c>
      <c r="G6088" t="s">
        <v>24</v>
      </c>
      <c r="H6088" t="s">
        <v>111</v>
      </c>
      <c r="I6088">
        <v>0.14000000000000001</v>
      </c>
      <c r="J6088">
        <v>0.11</v>
      </c>
      <c r="K6088">
        <v>0</v>
      </c>
      <c r="L6088">
        <v>0.04</v>
      </c>
      <c r="M6088">
        <v>0.28000000000000003</v>
      </c>
      <c r="N6088">
        <v>48</v>
      </c>
      <c r="O6088">
        <v>9</v>
      </c>
      <c r="P6088">
        <v>8.3000000000000007</v>
      </c>
      <c r="Q6088">
        <v>13</v>
      </c>
      <c r="R6088" t="s">
        <v>111</v>
      </c>
      <c r="S6088" t="s">
        <v>20</v>
      </c>
    </row>
    <row r="6089" spans="1:19" x14ac:dyDescent="0.2">
      <c r="A6089" t="s">
        <v>5331</v>
      </c>
      <c r="B6089" t="s">
        <v>55</v>
      </c>
      <c r="C6089">
        <v>2008</v>
      </c>
      <c r="D6089" s="1" t="d">
        <v>2000-07-02</v>
      </c>
      <c r="E6089" s="1" t="str">
        <f t="shared" si="190"/>
        <v>2000</v>
      </c>
      <c r="F6089" s="1" t="str">
        <f t="shared" si="191"/>
        <v>Jul</v>
      </c>
      <c r="G6089" t="s">
        <v>34</v>
      </c>
      <c r="H6089" t="s">
        <v>68</v>
      </c>
      <c r="I6089">
        <v>0.14000000000000001</v>
      </c>
      <c r="J6089">
        <v>0.11</v>
      </c>
      <c r="K6089">
        <v>0</v>
      </c>
      <c r="L6089">
        <v>0.04</v>
      </c>
      <c r="M6089">
        <v>0.28000000000000003</v>
      </c>
      <c r="N6089">
        <v>75</v>
      </c>
      <c r="O6089">
        <v>13</v>
      </c>
      <c r="P6089" t="s">
        <v>203</v>
      </c>
      <c r="R6089" t="s">
        <v>1129</v>
      </c>
      <c r="S6089" t="s">
        <v>88</v>
      </c>
    </row>
    <row r="6090" spans="1:19" x14ac:dyDescent="0.2">
      <c r="A6090" t="s">
        <v>5332</v>
      </c>
      <c r="B6090" t="s">
        <v>104</v>
      </c>
      <c r="C6090">
        <v>1997</v>
      </c>
      <c r="D6090" s="1" t="d">
        <v>2019-01-20</v>
      </c>
      <c r="E6090" s="1" t="str">
        <f t="shared" si="190"/>
        <v>2019</v>
      </c>
      <c r="F6090" s="1" t="str">
        <f t="shared" si="191"/>
        <v>Jan</v>
      </c>
      <c r="G6090" t="s">
        <v>24</v>
      </c>
      <c r="H6090" t="s">
        <v>5333</v>
      </c>
      <c r="I6090">
        <v>0.16</v>
      </c>
      <c r="J6090">
        <v>0.11</v>
      </c>
      <c r="K6090">
        <v>0</v>
      </c>
      <c r="L6090">
        <v>0.02</v>
      </c>
      <c r="M6090">
        <v>0.28000000000000003</v>
      </c>
    </row>
    <row r="6091" spans="1:19" x14ac:dyDescent="0.2">
      <c r="A6091" t="s">
        <v>3430</v>
      </c>
      <c r="B6091" t="s">
        <v>49</v>
      </c>
      <c r="C6091">
        <v>2012</v>
      </c>
      <c r="D6091" s="1" t="d">
        <v>1993-11-27</v>
      </c>
      <c r="E6091" s="1" t="str">
        <f t="shared" si="190"/>
        <v>1993</v>
      </c>
      <c r="F6091" s="1" t="str">
        <f t="shared" si="191"/>
        <v>Nov</v>
      </c>
      <c r="G6091" t="s">
        <v>18</v>
      </c>
      <c r="H6091" t="s">
        <v>68</v>
      </c>
      <c r="I6091">
        <v>0</v>
      </c>
      <c r="J6091">
        <v>0</v>
      </c>
      <c r="K6091">
        <v>0.28000000000000003</v>
      </c>
      <c r="L6091">
        <v>0</v>
      </c>
      <c r="M6091">
        <v>0.28000000000000003</v>
      </c>
      <c r="P6091">
        <v>7.9</v>
      </c>
      <c r="Q6091">
        <v>9</v>
      </c>
      <c r="R6091" t="s">
        <v>639</v>
      </c>
      <c r="S6091" t="s">
        <v>20</v>
      </c>
    </row>
    <row r="6092" spans="1:19" x14ac:dyDescent="0.2">
      <c r="A6092" t="s">
        <v>5334</v>
      </c>
      <c r="B6092" t="s">
        <v>32</v>
      </c>
      <c r="C6092">
        <v>2005</v>
      </c>
      <c r="D6092" s="1" t="d">
        <v>2005-11-15</v>
      </c>
      <c r="E6092" s="1" t="str">
        <f t="shared" si="190"/>
        <v>2005</v>
      </c>
      <c r="F6092" s="1" t="str">
        <f t="shared" si="191"/>
        <v>Nov</v>
      </c>
      <c r="G6092" t="s">
        <v>39</v>
      </c>
      <c r="H6092" t="s">
        <v>5022</v>
      </c>
      <c r="I6092">
        <v>0.28000000000000003</v>
      </c>
      <c r="J6092">
        <v>0</v>
      </c>
      <c r="K6092">
        <v>0</v>
      </c>
      <c r="L6092">
        <v>0</v>
      </c>
      <c r="M6092">
        <v>0.28000000000000003</v>
      </c>
    </row>
    <row r="6093" spans="1:19" x14ac:dyDescent="0.2">
      <c r="A6093" t="s">
        <v>4964</v>
      </c>
      <c r="B6093" t="s">
        <v>64</v>
      </c>
      <c r="C6093">
        <v>2003</v>
      </c>
      <c r="D6093" s="1" t="d">
        <v>1996-05-13</v>
      </c>
      <c r="E6093" s="1" t="str">
        <f t="shared" si="190"/>
        <v>1996</v>
      </c>
      <c r="F6093" s="1" t="str">
        <f t="shared" si="191"/>
        <v>May</v>
      </c>
      <c r="G6093" t="s">
        <v>18</v>
      </c>
      <c r="H6093" t="s">
        <v>71</v>
      </c>
      <c r="I6093">
        <v>0.2</v>
      </c>
      <c r="J6093">
        <v>0.08</v>
      </c>
      <c r="K6093">
        <v>0</v>
      </c>
      <c r="L6093">
        <v>0.01</v>
      </c>
      <c r="M6093">
        <v>0.28000000000000003</v>
      </c>
      <c r="N6093">
        <v>70</v>
      </c>
      <c r="O6093">
        <v>6</v>
      </c>
      <c r="P6093" t="s">
        <v>203</v>
      </c>
      <c r="R6093" t="s">
        <v>339</v>
      </c>
      <c r="S6093" t="s">
        <v>20</v>
      </c>
    </row>
    <row r="6094" spans="1:19" x14ac:dyDescent="0.2">
      <c r="A6094" t="s">
        <v>5335</v>
      </c>
      <c r="B6094" t="s">
        <v>64</v>
      </c>
      <c r="C6094">
        <v>2005</v>
      </c>
      <c r="D6094" s="1" t="d">
        <v>1997-07-15</v>
      </c>
      <c r="E6094" s="1" t="str">
        <f t="shared" si="190"/>
        <v>1997</v>
      </c>
      <c r="F6094" s="1" t="str">
        <f t="shared" si="191"/>
        <v>Jul</v>
      </c>
      <c r="G6094" t="s">
        <v>50</v>
      </c>
      <c r="H6094" t="s">
        <v>155</v>
      </c>
      <c r="I6094">
        <v>0.2</v>
      </c>
      <c r="J6094">
        <v>0.08</v>
      </c>
      <c r="K6094">
        <v>0</v>
      </c>
      <c r="L6094">
        <v>0.01</v>
      </c>
      <c r="M6094">
        <v>0.28000000000000003</v>
      </c>
      <c r="N6094">
        <v>69</v>
      </c>
      <c r="O6094">
        <v>12</v>
      </c>
      <c r="P6094">
        <v>8.1999999999999993</v>
      </c>
      <c r="Q6094">
        <v>26</v>
      </c>
      <c r="R6094" t="s">
        <v>1216</v>
      </c>
      <c r="S6094" t="s">
        <v>112</v>
      </c>
    </row>
    <row r="6095" spans="1:19" x14ac:dyDescent="0.2">
      <c r="A6095" t="s">
        <v>5336</v>
      </c>
      <c r="B6095" t="s">
        <v>57</v>
      </c>
      <c r="C6095">
        <v>1995</v>
      </c>
      <c r="D6095" s="1" t="d">
        <v>2006-03-24</v>
      </c>
      <c r="E6095" s="1" t="str">
        <f t="shared" si="190"/>
        <v>2006</v>
      </c>
      <c r="F6095" s="1" t="str">
        <f t="shared" si="191"/>
        <v>Mar</v>
      </c>
      <c r="G6095" t="s">
        <v>86</v>
      </c>
      <c r="H6095" t="s">
        <v>4410</v>
      </c>
      <c r="I6095">
        <v>0</v>
      </c>
      <c r="J6095">
        <v>0</v>
      </c>
      <c r="K6095">
        <v>0.28000000000000003</v>
      </c>
      <c r="L6095">
        <v>0</v>
      </c>
      <c r="M6095">
        <v>0.28000000000000003</v>
      </c>
    </row>
    <row r="6096" spans="1:19" x14ac:dyDescent="0.2">
      <c r="A6096" t="s">
        <v>939</v>
      </c>
      <c r="B6096" t="s">
        <v>44</v>
      </c>
      <c r="C6096">
        <v>2015</v>
      </c>
      <c r="D6096" s="1" t="d">
        <v>2000-10-12</v>
      </c>
      <c r="E6096" s="1" t="str">
        <f t="shared" si="190"/>
        <v>2000</v>
      </c>
      <c r="F6096" s="1" t="str">
        <f t="shared" si="191"/>
        <v>Oct</v>
      </c>
      <c r="G6096" t="s">
        <v>37</v>
      </c>
      <c r="H6096" t="s">
        <v>134</v>
      </c>
      <c r="I6096">
        <v>0.17</v>
      </c>
      <c r="J6096">
        <v>0.09</v>
      </c>
      <c r="K6096">
        <v>0</v>
      </c>
      <c r="L6096">
        <v>0.03</v>
      </c>
      <c r="M6096">
        <v>0.28000000000000003</v>
      </c>
      <c r="P6096">
        <v>4.0999999999999996</v>
      </c>
      <c r="Q6096">
        <v>65</v>
      </c>
      <c r="R6096" t="s">
        <v>940</v>
      </c>
      <c r="S6096" t="s">
        <v>53</v>
      </c>
    </row>
    <row r="6097" spans="1:19" x14ac:dyDescent="0.2">
      <c r="A6097" t="s">
        <v>5337</v>
      </c>
      <c r="B6097" t="s">
        <v>57</v>
      </c>
      <c r="C6097">
        <v>1994</v>
      </c>
      <c r="D6097" s="1" t="d">
        <v>2015-02-18</v>
      </c>
      <c r="E6097" s="1" t="str">
        <f t="shared" si="190"/>
        <v>2015</v>
      </c>
      <c r="F6097" s="1" t="str">
        <f t="shared" si="191"/>
        <v>Feb</v>
      </c>
      <c r="G6097" t="s">
        <v>18</v>
      </c>
      <c r="H6097" t="s">
        <v>234</v>
      </c>
      <c r="I6097">
        <v>0</v>
      </c>
      <c r="J6097">
        <v>0</v>
      </c>
      <c r="K6097">
        <v>0.28000000000000003</v>
      </c>
      <c r="L6097">
        <v>0</v>
      </c>
      <c r="M6097">
        <v>0.28000000000000003</v>
      </c>
    </row>
    <row r="6098" spans="1:19" x14ac:dyDescent="0.2">
      <c r="A6098" t="s">
        <v>5338</v>
      </c>
      <c r="B6098" t="s">
        <v>104</v>
      </c>
      <c r="C6098">
        <v>2000</v>
      </c>
      <c r="D6098" s="1" t="d">
        <v>2011-07-06</v>
      </c>
      <c r="E6098" s="1" t="str">
        <f t="shared" si="190"/>
        <v>2011</v>
      </c>
      <c r="F6098" s="1" t="str">
        <f t="shared" si="191"/>
        <v>Jul</v>
      </c>
      <c r="G6098" t="s">
        <v>1</v>
      </c>
      <c r="H6098" t="s">
        <v>111</v>
      </c>
      <c r="I6098">
        <v>0.16</v>
      </c>
      <c r="J6098">
        <v>0.11</v>
      </c>
      <c r="K6098">
        <v>0</v>
      </c>
      <c r="L6098">
        <v>0.02</v>
      </c>
      <c r="M6098">
        <v>0.28000000000000003</v>
      </c>
    </row>
    <row r="6099" spans="1:19" x14ac:dyDescent="0.2">
      <c r="A6099" t="s">
        <v>232</v>
      </c>
      <c r="B6099" t="s">
        <v>148</v>
      </c>
      <c r="C6099">
        <v>2014</v>
      </c>
      <c r="D6099" s="1" t="d">
        <v>1989-12-24</v>
      </c>
      <c r="E6099" s="1" t="str">
        <f t="shared" si="190"/>
        <v>1989</v>
      </c>
      <c r="F6099" s="1" t="str">
        <f t="shared" si="191"/>
        <v>Dec</v>
      </c>
      <c r="G6099" t="s">
        <v>18</v>
      </c>
      <c r="H6099" t="s">
        <v>134</v>
      </c>
      <c r="I6099">
        <v>0</v>
      </c>
      <c r="J6099">
        <v>0.27</v>
      </c>
      <c r="K6099">
        <v>0</v>
      </c>
      <c r="L6099">
        <v>0.02</v>
      </c>
      <c r="M6099">
        <v>0.28000000000000003</v>
      </c>
      <c r="N6099">
        <v>82</v>
      </c>
      <c r="O6099">
        <v>9</v>
      </c>
      <c r="P6099">
        <v>4.2</v>
      </c>
      <c r="Q6099">
        <v>383</v>
      </c>
      <c r="R6099" t="s">
        <v>135</v>
      </c>
      <c r="S6099" t="s">
        <v>20</v>
      </c>
    </row>
    <row r="6100" spans="1:19" x14ac:dyDescent="0.2">
      <c r="A6100" t="s">
        <v>3570</v>
      </c>
      <c r="B6100" t="s">
        <v>137</v>
      </c>
      <c r="C6100">
        <v>2005</v>
      </c>
      <c r="D6100" s="1" t="d">
        <v>2018-12-26</v>
      </c>
      <c r="E6100" s="1" t="str">
        <f t="shared" si="190"/>
        <v>2018</v>
      </c>
      <c r="F6100" s="1" t="str">
        <f t="shared" si="191"/>
        <v>Dec</v>
      </c>
      <c r="G6100" t="s">
        <v>50</v>
      </c>
      <c r="H6100" t="s">
        <v>51</v>
      </c>
      <c r="I6100">
        <v>0.21</v>
      </c>
      <c r="J6100">
        <v>0.06</v>
      </c>
      <c r="K6100">
        <v>0</v>
      </c>
      <c r="L6100">
        <v>0.01</v>
      </c>
      <c r="M6100">
        <v>0.28000000000000003</v>
      </c>
      <c r="N6100">
        <v>85</v>
      </c>
      <c r="O6100">
        <v>55</v>
      </c>
      <c r="P6100">
        <v>8.1999999999999993</v>
      </c>
      <c r="Q6100">
        <v>21</v>
      </c>
      <c r="R6100" t="s">
        <v>535</v>
      </c>
      <c r="S6100" t="s">
        <v>53</v>
      </c>
    </row>
    <row r="6101" spans="1:19" x14ac:dyDescent="0.2">
      <c r="A6101" t="s">
        <v>5339</v>
      </c>
      <c r="B6101" t="s">
        <v>55</v>
      </c>
      <c r="C6101">
        <v>2001</v>
      </c>
      <c r="D6101" s="1" t="d">
        <v>2010-04-14</v>
      </c>
      <c r="E6101" s="1" t="str">
        <f t="shared" si="190"/>
        <v>2010</v>
      </c>
      <c r="F6101" s="1" t="str">
        <f t="shared" si="191"/>
        <v>Apr</v>
      </c>
      <c r="G6101" t="s">
        <v>28</v>
      </c>
      <c r="H6101" t="s">
        <v>776</v>
      </c>
      <c r="I6101">
        <v>0.09</v>
      </c>
      <c r="J6101">
        <v>7.0000000000000007E-2</v>
      </c>
      <c r="K6101">
        <v>0.1</v>
      </c>
      <c r="L6101">
        <v>0.02</v>
      </c>
      <c r="M6101">
        <v>0.28000000000000003</v>
      </c>
      <c r="N6101">
        <v>73</v>
      </c>
      <c r="O6101">
        <v>24</v>
      </c>
      <c r="P6101">
        <v>8.8000000000000007</v>
      </c>
      <c r="Q6101">
        <v>55</v>
      </c>
      <c r="R6101" t="s">
        <v>5340</v>
      </c>
      <c r="S6101" t="s">
        <v>53</v>
      </c>
    </row>
    <row r="6102" spans="1:19" x14ac:dyDescent="0.2">
      <c r="A6102" t="s">
        <v>2566</v>
      </c>
      <c r="B6102" t="s">
        <v>17</v>
      </c>
      <c r="C6102">
        <v>2006</v>
      </c>
      <c r="D6102" s="1" t="d">
        <v>2015-03-15</v>
      </c>
      <c r="E6102" s="1" t="str">
        <f t="shared" si="190"/>
        <v>2015</v>
      </c>
      <c r="F6102" s="1" t="str">
        <f t="shared" si="191"/>
        <v>Mar</v>
      </c>
      <c r="G6102" t="s">
        <v>86</v>
      </c>
      <c r="H6102" t="s">
        <v>155</v>
      </c>
      <c r="I6102">
        <v>0.24</v>
      </c>
      <c r="J6102">
        <v>0.03</v>
      </c>
      <c r="K6102">
        <v>0</v>
      </c>
      <c r="L6102">
        <v>0.02</v>
      </c>
      <c r="M6102">
        <v>0.28000000000000003</v>
      </c>
      <c r="N6102">
        <v>72</v>
      </c>
      <c r="O6102">
        <v>37</v>
      </c>
      <c r="P6102">
        <v>8.5</v>
      </c>
      <c r="Q6102">
        <v>40</v>
      </c>
      <c r="R6102" t="s">
        <v>1263</v>
      </c>
      <c r="S6102" t="s">
        <v>88</v>
      </c>
    </row>
    <row r="6103" spans="1:19" x14ac:dyDescent="0.2">
      <c r="A6103" t="s">
        <v>5341</v>
      </c>
      <c r="B6103" t="s">
        <v>55</v>
      </c>
      <c r="C6103" t="s">
        <v>286</v>
      </c>
      <c r="D6103" s="1" t="d">
        <v>2015-12-15</v>
      </c>
      <c r="E6103" s="1" t="str">
        <f t="shared" si="190"/>
        <v>2015</v>
      </c>
      <c r="F6103" s="1" t="str">
        <f t="shared" si="191"/>
        <v>Dec</v>
      </c>
      <c r="G6103" t="s">
        <v>1</v>
      </c>
      <c r="H6103" t="s">
        <v>776</v>
      </c>
      <c r="I6103">
        <v>0.14000000000000001</v>
      </c>
      <c r="J6103">
        <v>0.11</v>
      </c>
      <c r="K6103">
        <v>0</v>
      </c>
      <c r="L6103">
        <v>0.04</v>
      </c>
      <c r="M6103">
        <v>0.28000000000000003</v>
      </c>
      <c r="N6103">
        <v>69</v>
      </c>
      <c r="O6103">
        <v>26</v>
      </c>
      <c r="P6103">
        <v>6.9</v>
      </c>
      <c r="Q6103">
        <v>15</v>
      </c>
      <c r="R6103" t="s">
        <v>255</v>
      </c>
      <c r="S6103" t="s">
        <v>88</v>
      </c>
    </row>
    <row r="6104" spans="1:19" x14ac:dyDescent="0.2">
      <c r="A6104" t="s">
        <v>2309</v>
      </c>
      <c r="B6104" t="s">
        <v>137</v>
      </c>
      <c r="C6104">
        <v>2002</v>
      </c>
      <c r="D6104" s="1" t="d">
        <v>2022-08-22</v>
      </c>
      <c r="E6104" s="1" t="str">
        <f t="shared" si="190"/>
        <v>2022</v>
      </c>
      <c r="F6104" s="1" t="str">
        <f t="shared" si="191"/>
        <v>Aug</v>
      </c>
      <c r="G6104" t="s">
        <v>18</v>
      </c>
      <c r="H6104" t="s">
        <v>71</v>
      </c>
      <c r="I6104">
        <v>0.21</v>
      </c>
      <c r="J6104">
        <v>0.06</v>
      </c>
      <c r="K6104">
        <v>0</v>
      </c>
      <c r="L6104">
        <v>0.01</v>
      </c>
      <c r="M6104">
        <v>0.28000000000000003</v>
      </c>
      <c r="N6104">
        <v>58</v>
      </c>
      <c r="O6104">
        <v>22</v>
      </c>
      <c r="P6104">
        <v>8</v>
      </c>
      <c r="Q6104">
        <v>4</v>
      </c>
      <c r="R6104" t="s">
        <v>2286</v>
      </c>
      <c r="S6104" t="s">
        <v>88</v>
      </c>
    </row>
    <row r="6105" spans="1:19" x14ac:dyDescent="0.2">
      <c r="A6105" t="s">
        <v>5342</v>
      </c>
      <c r="B6105" t="s">
        <v>64</v>
      </c>
      <c r="C6105">
        <v>2006</v>
      </c>
      <c r="D6105" s="1" t="d">
        <v>2007-05-18</v>
      </c>
      <c r="E6105" s="1" t="str">
        <f t="shared" si="190"/>
        <v>2007</v>
      </c>
      <c r="F6105" s="1" t="str">
        <f t="shared" si="191"/>
        <v>May</v>
      </c>
      <c r="G6105" t="s">
        <v>28</v>
      </c>
      <c r="H6105" t="s">
        <v>234</v>
      </c>
      <c r="I6105">
        <v>0.2</v>
      </c>
      <c r="J6105">
        <v>0.08</v>
      </c>
      <c r="K6105">
        <v>0</v>
      </c>
      <c r="L6105">
        <v>0.01</v>
      </c>
      <c r="M6105">
        <v>0.28000000000000003</v>
      </c>
    </row>
    <row r="6106" spans="1:19" x14ac:dyDescent="0.2">
      <c r="A6106" t="s">
        <v>5343</v>
      </c>
      <c r="B6106" t="s">
        <v>64</v>
      </c>
      <c r="C6106">
        <v>2001</v>
      </c>
      <c r="D6106" s="1" t="d">
        <v>2016-07-07</v>
      </c>
      <c r="E6106" s="1" t="str">
        <f t="shared" si="190"/>
        <v>2016</v>
      </c>
      <c r="F6106" s="1" t="str">
        <f t="shared" si="191"/>
        <v>Jul</v>
      </c>
      <c r="G6106" t="s">
        <v>50</v>
      </c>
      <c r="H6106" t="s">
        <v>71</v>
      </c>
      <c r="I6106">
        <v>0.2</v>
      </c>
      <c r="J6106">
        <v>0.08</v>
      </c>
      <c r="K6106">
        <v>0</v>
      </c>
      <c r="L6106">
        <v>0.01</v>
      </c>
      <c r="M6106">
        <v>0.28000000000000003</v>
      </c>
      <c r="N6106">
        <v>61</v>
      </c>
      <c r="O6106">
        <v>10</v>
      </c>
      <c r="P6106" t="s">
        <v>203</v>
      </c>
      <c r="R6106" t="s">
        <v>412</v>
      </c>
      <c r="S6106" t="s">
        <v>20</v>
      </c>
    </row>
    <row r="6107" spans="1:19" x14ac:dyDescent="0.2">
      <c r="A6107" t="s">
        <v>5344</v>
      </c>
      <c r="B6107" t="s">
        <v>55</v>
      </c>
      <c r="C6107">
        <v>2003</v>
      </c>
      <c r="D6107" s="1" t="d">
        <v>1996-03-15</v>
      </c>
      <c r="E6107" s="1" t="str">
        <f t="shared" si="190"/>
        <v>1996</v>
      </c>
      <c r="F6107" s="1" t="str">
        <f t="shared" si="191"/>
        <v>Mar</v>
      </c>
      <c r="G6107" t="s">
        <v>24</v>
      </c>
      <c r="H6107" t="s">
        <v>372</v>
      </c>
      <c r="I6107">
        <v>0.14000000000000001</v>
      </c>
      <c r="J6107">
        <v>0.11</v>
      </c>
      <c r="K6107">
        <v>0</v>
      </c>
      <c r="L6107">
        <v>0.04</v>
      </c>
      <c r="M6107">
        <v>0.28000000000000003</v>
      </c>
      <c r="N6107">
        <v>66</v>
      </c>
      <c r="O6107">
        <v>35</v>
      </c>
      <c r="P6107">
        <v>6.2</v>
      </c>
      <c r="Q6107">
        <v>5</v>
      </c>
      <c r="R6107" t="s">
        <v>181</v>
      </c>
      <c r="S6107" t="s">
        <v>88</v>
      </c>
    </row>
    <row r="6108" spans="1:19" x14ac:dyDescent="0.2">
      <c r="A6108" t="s">
        <v>5345</v>
      </c>
      <c r="B6108" t="s">
        <v>55</v>
      </c>
      <c r="C6108">
        <v>2003</v>
      </c>
      <c r="D6108" s="1" t="d">
        <v>2013-07-14</v>
      </c>
      <c r="E6108" s="1" t="str">
        <f t="shared" si="190"/>
        <v>2013</v>
      </c>
      <c r="F6108" s="1" t="str">
        <f t="shared" si="191"/>
        <v>Jul</v>
      </c>
      <c r="G6108" t="s">
        <v>18</v>
      </c>
      <c r="H6108" t="s">
        <v>372</v>
      </c>
      <c r="I6108">
        <v>0</v>
      </c>
      <c r="J6108">
        <v>0</v>
      </c>
      <c r="K6108">
        <v>0.28000000000000003</v>
      </c>
      <c r="L6108">
        <v>0</v>
      </c>
      <c r="M6108">
        <v>0.28000000000000003</v>
      </c>
    </row>
    <row r="6109" spans="1:19" x14ac:dyDescent="0.2">
      <c r="A6109" t="s">
        <v>5346</v>
      </c>
      <c r="B6109" t="s">
        <v>32</v>
      </c>
      <c r="C6109">
        <v>2010</v>
      </c>
      <c r="D6109" s="1" t="d">
        <v>1990-09-30</v>
      </c>
      <c r="E6109" s="1" t="str">
        <f t="shared" si="190"/>
        <v>1990</v>
      </c>
      <c r="F6109" s="1" t="str">
        <f t="shared" si="191"/>
        <v>Sep</v>
      </c>
      <c r="G6109" t="s">
        <v>30</v>
      </c>
      <c r="H6109" t="s">
        <v>4460</v>
      </c>
      <c r="I6109">
        <v>0</v>
      </c>
      <c r="J6109">
        <v>0.25</v>
      </c>
      <c r="K6109">
        <v>0</v>
      </c>
      <c r="L6109">
        <v>0.04</v>
      </c>
      <c r="M6109">
        <v>0.28000000000000003</v>
      </c>
    </row>
    <row r="6110" spans="1:19" x14ac:dyDescent="0.2">
      <c r="A6110" t="s">
        <v>3199</v>
      </c>
      <c r="B6110" t="s">
        <v>49</v>
      </c>
      <c r="C6110">
        <v>2007</v>
      </c>
      <c r="D6110" s="1" t="d">
        <v>1991-04-08</v>
      </c>
      <c r="E6110" s="1" t="str">
        <f t="shared" si="190"/>
        <v>1991</v>
      </c>
      <c r="F6110" s="1" t="str">
        <f t="shared" si="191"/>
        <v>Apr</v>
      </c>
      <c r="G6110" t="s">
        <v>50</v>
      </c>
      <c r="H6110" t="s">
        <v>151</v>
      </c>
      <c r="I6110">
        <v>0.14000000000000001</v>
      </c>
      <c r="J6110">
        <v>0.1</v>
      </c>
      <c r="K6110">
        <v>0</v>
      </c>
      <c r="L6110">
        <v>0.05</v>
      </c>
      <c r="M6110">
        <v>0.28000000000000003</v>
      </c>
      <c r="N6110">
        <v>40</v>
      </c>
      <c r="O6110">
        <v>17</v>
      </c>
      <c r="P6110">
        <v>4.8</v>
      </c>
      <c r="Q6110">
        <v>16</v>
      </c>
      <c r="R6110" t="s">
        <v>558</v>
      </c>
      <c r="S6110" t="s">
        <v>112</v>
      </c>
    </row>
    <row r="6111" spans="1:19" x14ac:dyDescent="0.2">
      <c r="A6111" t="s">
        <v>2463</v>
      </c>
      <c r="B6111" t="s">
        <v>189</v>
      </c>
      <c r="C6111">
        <v>2003</v>
      </c>
      <c r="D6111" s="1" t="d">
        <v>2021-12-17</v>
      </c>
      <c r="E6111" s="1" t="str">
        <f t="shared" si="190"/>
        <v>2021</v>
      </c>
      <c r="F6111" s="1" t="str">
        <f t="shared" si="191"/>
        <v>Dec</v>
      </c>
      <c r="G6111" t="s">
        <v>24</v>
      </c>
      <c r="H6111" t="s">
        <v>523</v>
      </c>
      <c r="I6111">
        <v>0.22</v>
      </c>
      <c r="J6111">
        <v>0.06</v>
      </c>
      <c r="K6111">
        <v>0</v>
      </c>
      <c r="L6111">
        <v>0.01</v>
      </c>
      <c r="M6111">
        <v>0.28000000000000003</v>
      </c>
      <c r="N6111">
        <v>70</v>
      </c>
      <c r="O6111">
        <v>18</v>
      </c>
      <c r="P6111">
        <v>9</v>
      </c>
      <c r="Q6111">
        <v>4</v>
      </c>
      <c r="R6111" t="s">
        <v>1788</v>
      </c>
      <c r="S6111" t="s">
        <v>20</v>
      </c>
    </row>
    <row r="6112" spans="1:19" x14ac:dyDescent="0.2">
      <c r="A6112" t="s">
        <v>5347</v>
      </c>
      <c r="B6112" t="s">
        <v>3661</v>
      </c>
      <c r="C6112">
        <v>1999</v>
      </c>
      <c r="D6112" s="1" t="d">
        <v>1992-08-12</v>
      </c>
      <c r="E6112" s="1" t="str">
        <f t="shared" si="190"/>
        <v>1992</v>
      </c>
      <c r="F6112" s="1" t="str">
        <f t="shared" si="191"/>
        <v>Aug</v>
      </c>
      <c r="G6112" t="s">
        <v>28</v>
      </c>
      <c r="H6112" t="s">
        <v>372</v>
      </c>
      <c r="I6112">
        <v>0</v>
      </c>
      <c r="J6112">
        <v>0</v>
      </c>
      <c r="K6112">
        <v>0.28000000000000003</v>
      </c>
      <c r="L6112">
        <v>0</v>
      </c>
      <c r="M6112">
        <v>0.28000000000000003</v>
      </c>
    </row>
    <row r="6113" spans="1:19" x14ac:dyDescent="0.2">
      <c r="A6113" t="s">
        <v>5348</v>
      </c>
      <c r="B6113" t="s">
        <v>49</v>
      </c>
      <c r="C6113">
        <v>2013</v>
      </c>
      <c r="D6113" s="1" t="d">
        <v>1992-10-01</v>
      </c>
      <c r="E6113" s="1" t="str">
        <f t="shared" si="190"/>
        <v>1992</v>
      </c>
      <c r="F6113" s="1" t="str">
        <f t="shared" si="191"/>
        <v>Oct</v>
      </c>
      <c r="G6113" t="s">
        <v>34</v>
      </c>
      <c r="H6113" t="s">
        <v>151</v>
      </c>
      <c r="I6113">
        <v>0.08</v>
      </c>
      <c r="J6113">
        <v>0</v>
      </c>
      <c r="K6113">
        <v>0.19</v>
      </c>
      <c r="L6113">
        <v>0.02</v>
      </c>
      <c r="M6113">
        <v>0.28000000000000003</v>
      </c>
      <c r="N6113">
        <v>73</v>
      </c>
      <c r="O6113">
        <v>10</v>
      </c>
      <c r="P6113">
        <v>8.4</v>
      </c>
      <c r="Q6113">
        <v>108</v>
      </c>
      <c r="R6113" t="s">
        <v>151</v>
      </c>
      <c r="S6113" t="s">
        <v>88</v>
      </c>
    </row>
    <row r="6114" spans="1:19" x14ac:dyDescent="0.2">
      <c r="A6114" t="s">
        <v>5349</v>
      </c>
      <c r="B6114" t="s">
        <v>64</v>
      </c>
      <c r="C6114">
        <v>2005</v>
      </c>
      <c r="D6114" s="1" t="d">
        <v>1988-01-14</v>
      </c>
      <c r="E6114" s="1" t="str">
        <f t="shared" si="190"/>
        <v>1988</v>
      </c>
      <c r="F6114" s="1" t="str">
        <f t="shared" si="191"/>
        <v>Jan</v>
      </c>
      <c r="G6114" t="s">
        <v>50</v>
      </c>
      <c r="H6114" t="s">
        <v>71</v>
      </c>
      <c r="I6114">
        <v>0.2</v>
      </c>
      <c r="J6114">
        <v>0.08</v>
      </c>
      <c r="K6114">
        <v>0</v>
      </c>
      <c r="L6114">
        <v>0.01</v>
      </c>
      <c r="M6114">
        <v>0.28000000000000003</v>
      </c>
    </row>
    <row r="6115" spans="1:19" x14ac:dyDescent="0.2">
      <c r="A6115" t="s">
        <v>5350</v>
      </c>
      <c r="B6115" t="s">
        <v>75</v>
      </c>
      <c r="C6115">
        <v>2015</v>
      </c>
      <c r="D6115" s="1" t="d">
        <v>2020-07-15</v>
      </c>
      <c r="E6115" s="1" t="str">
        <f t="shared" si="190"/>
        <v>2020</v>
      </c>
      <c r="F6115" s="1" t="str">
        <f t="shared" si="191"/>
        <v>Jul</v>
      </c>
      <c r="G6115" t="s">
        <v>28</v>
      </c>
      <c r="H6115" t="s">
        <v>1791</v>
      </c>
      <c r="I6115">
        <v>0.1</v>
      </c>
      <c r="J6115">
        <v>0.12</v>
      </c>
      <c r="K6115">
        <v>0.02</v>
      </c>
      <c r="L6115">
        <v>0.04</v>
      </c>
      <c r="M6115">
        <v>0.28000000000000003</v>
      </c>
    </row>
    <row r="6116" spans="1:19" x14ac:dyDescent="0.2">
      <c r="A6116" t="s">
        <v>2627</v>
      </c>
      <c r="B6116" t="s">
        <v>137</v>
      </c>
      <c r="C6116">
        <v>2005</v>
      </c>
      <c r="D6116" s="1" t="d">
        <v>2003-03-07</v>
      </c>
      <c r="E6116" s="1" t="str">
        <f t="shared" si="190"/>
        <v>2003</v>
      </c>
      <c r="F6116" s="1" t="str">
        <f t="shared" si="191"/>
        <v>Mar</v>
      </c>
      <c r="G6116" t="s">
        <v>86</v>
      </c>
      <c r="H6116" t="s">
        <v>134</v>
      </c>
      <c r="I6116">
        <v>0.21</v>
      </c>
      <c r="J6116">
        <v>0.06</v>
      </c>
      <c r="K6116">
        <v>0</v>
      </c>
      <c r="L6116">
        <v>0.01</v>
      </c>
      <c r="M6116">
        <v>0.28000000000000003</v>
      </c>
      <c r="N6116">
        <v>58</v>
      </c>
      <c r="O6116">
        <v>34</v>
      </c>
      <c r="P6116">
        <v>7.5</v>
      </c>
      <c r="Q6116">
        <v>20</v>
      </c>
      <c r="R6116" t="s">
        <v>2628</v>
      </c>
      <c r="S6116" t="s">
        <v>88</v>
      </c>
    </row>
    <row r="6117" spans="1:19" x14ac:dyDescent="0.2">
      <c r="A6117" t="s">
        <v>5351</v>
      </c>
      <c r="B6117" t="s">
        <v>1043</v>
      </c>
      <c r="C6117">
        <v>1995</v>
      </c>
      <c r="D6117" s="1" t="d">
        <v>2019-08-10</v>
      </c>
      <c r="E6117" s="1" t="str">
        <f t="shared" si="190"/>
        <v>2019</v>
      </c>
      <c r="F6117" s="1" t="str">
        <f t="shared" si="191"/>
        <v>Aug</v>
      </c>
      <c r="G6117" t="s">
        <v>86</v>
      </c>
      <c r="H6117" t="s">
        <v>4828</v>
      </c>
      <c r="I6117">
        <v>0</v>
      </c>
      <c r="J6117">
        <v>0</v>
      </c>
      <c r="K6117">
        <v>0.28000000000000003</v>
      </c>
      <c r="L6117">
        <v>0</v>
      </c>
      <c r="M6117">
        <v>0.28000000000000003</v>
      </c>
    </row>
    <row r="6118" spans="1:19" x14ac:dyDescent="0.2">
      <c r="A6118" t="s">
        <v>5352</v>
      </c>
      <c r="B6118" t="s">
        <v>64</v>
      </c>
      <c r="C6118">
        <v>2004</v>
      </c>
      <c r="D6118" s="1" t="d">
        <v>2002-09-24</v>
      </c>
      <c r="E6118" s="1" t="str">
        <f t="shared" si="190"/>
        <v>2002</v>
      </c>
      <c r="F6118" s="1" t="str">
        <f t="shared" si="191"/>
        <v>Sep</v>
      </c>
      <c r="G6118" t="s">
        <v>39</v>
      </c>
      <c r="H6118" t="s">
        <v>663</v>
      </c>
      <c r="I6118">
        <v>0.2</v>
      </c>
      <c r="J6118">
        <v>0.08</v>
      </c>
      <c r="K6118">
        <v>0</v>
      </c>
      <c r="L6118">
        <v>0.01</v>
      </c>
      <c r="M6118">
        <v>0.28000000000000003</v>
      </c>
    </row>
    <row r="6119" spans="1:19" x14ac:dyDescent="0.2">
      <c r="A6119" t="s">
        <v>5353</v>
      </c>
      <c r="B6119" t="s">
        <v>64</v>
      </c>
      <c r="C6119">
        <v>2006</v>
      </c>
      <c r="D6119" s="1" t="d">
        <v>2021-09-25</v>
      </c>
      <c r="E6119" s="1" t="str">
        <f t="shared" si="190"/>
        <v>2021</v>
      </c>
      <c r="F6119" s="1" t="str">
        <f t="shared" si="191"/>
        <v>Sep</v>
      </c>
      <c r="G6119" t="s">
        <v>28</v>
      </c>
      <c r="H6119" t="s">
        <v>19</v>
      </c>
      <c r="I6119">
        <v>0</v>
      </c>
      <c r="J6119">
        <v>0</v>
      </c>
      <c r="K6119">
        <v>0.28000000000000003</v>
      </c>
      <c r="L6119">
        <v>0.01</v>
      </c>
      <c r="M6119">
        <v>0.28000000000000003</v>
      </c>
      <c r="N6119">
        <v>92</v>
      </c>
      <c r="O6119">
        <v>25</v>
      </c>
      <c r="P6119">
        <v>8.4</v>
      </c>
      <c r="Q6119">
        <v>190</v>
      </c>
      <c r="R6119" t="s">
        <v>461</v>
      </c>
      <c r="S6119" t="s">
        <v>112</v>
      </c>
    </row>
    <row r="6120" spans="1:19" x14ac:dyDescent="0.2">
      <c r="A6120" t="s">
        <v>1739</v>
      </c>
      <c r="B6120" t="s">
        <v>1015</v>
      </c>
      <c r="C6120">
        <v>2012</v>
      </c>
      <c r="D6120" s="1" t="d">
        <v>1992-10-16</v>
      </c>
      <c r="E6120" s="1" t="str">
        <f t="shared" si="190"/>
        <v>1992</v>
      </c>
      <c r="F6120" s="1" t="str">
        <f t="shared" si="191"/>
        <v>Oct</v>
      </c>
      <c r="G6120" t="s">
        <v>50</v>
      </c>
      <c r="H6120" t="s">
        <v>267</v>
      </c>
      <c r="I6120">
        <v>0.09</v>
      </c>
      <c r="J6120">
        <v>0.13</v>
      </c>
      <c r="K6120">
        <v>0</v>
      </c>
      <c r="L6120">
        <v>0.06</v>
      </c>
      <c r="M6120">
        <v>0.28000000000000003</v>
      </c>
      <c r="N6120">
        <v>54</v>
      </c>
      <c r="O6120">
        <v>8</v>
      </c>
      <c r="P6120">
        <v>5.6</v>
      </c>
      <c r="Q6120">
        <v>35</v>
      </c>
      <c r="R6120" t="s">
        <v>885</v>
      </c>
      <c r="S6120" t="s">
        <v>112</v>
      </c>
    </row>
    <row r="6121" spans="1:19" x14ac:dyDescent="0.2">
      <c r="A6121" t="s">
        <v>5354</v>
      </c>
      <c r="B6121">
        <v>2600</v>
      </c>
      <c r="C6121">
        <v>1982</v>
      </c>
      <c r="D6121" s="1" t="d">
        <v>2014-12-10</v>
      </c>
      <c r="E6121" s="1" t="str">
        <f t="shared" si="190"/>
        <v>2014</v>
      </c>
      <c r="F6121" s="1" t="str">
        <f t="shared" si="191"/>
        <v>Dec</v>
      </c>
      <c r="G6121" t="s">
        <v>50</v>
      </c>
      <c r="H6121" t="s">
        <v>2867</v>
      </c>
      <c r="I6121">
        <v>0.26</v>
      </c>
      <c r="J6121">
        <v>0.02</v>
      </c>
      <c r="K6121">
        <v>0</v>
      </c>
      <c r="L6121">
        <v>0</v>
      </c>
      <c r="M6121">
        <v>0.28000000000000003</v>
      </c>
    </row>
    <row r="6122" spans="1:19" x14ac:dyDescent="0.2">
      <c r="A6122" t="s">
        <v>2570</v>
      </c>
      <c r="B6122" t="s">
        <v>32</v>
      </c>
      <c r="C6122">
        <v>2008</v>
      </c>
      <c r="D6122" s="1" t="d">
        <v>1994-08-03</v>
      </c>
      <c r="E6122" s="1" t="str">
        <f t="shared" si="190"/>
        <v>1994</v>
      </c>
      <c r="F6122" s="1" t="str">
        <f t="shared" si="191"/>
        <v>Aug</v>
      </c>
      <c r="G6122" t="s">
        <v>18</v>
      </c>
      <c r="H6122" t="s">
        <v>484</v>
      </c>
      <c r="I6122">
        <v>0.26</v>
      </c>
      <c r="J6122">
        <v>0</v>
      </c>
      <c r="K6122">
        <v>0</v>
      </c>
      <c r="L6122">
        <v>0.02</v>
      </c>
      <c r="M6122">
        <v>0.28000000000000003</v>
      </c>
      <c r="P6122" t="s">
        <v>203</v>
      </c>
      <c r="R6122" t="s">
        <v>2571</v>
      </c>
      <c r="S6122" t="s">
        <v>20</v>
      </c>
    </row>
    <row r="6123" spans="1:19" x14ac:dyDescent="0.2">
      <c r="A6123" t="s">
        <v>3113</v>
      </c>
      <c r="B6123" t="s">
        <v>55</v>
      </c>
      <c r="C6123">
        <v>2004</v>
      </c>
      <c r="D6123" s="1" t="d">
        <v>2019-06-04</v>
      </c>
      <c r="E6123" s="1" t="str">
        <f t="shared" si="190"/>
        <v>2019</v>
      </c>
      <c r="F6123" s="1" t="str">
        <f t="shared" si="191"/>
        <v>Jun</v>
      </c>
      <c r="G6123" t="s">
        <v>50</v>
      </c>
      <c r="H6123" t="s">
        <v>222</v>
      </c>
      <c r="I6123">
        <v>0.14000000000000001</v>
      </c>
      <c r="J6123">
        <v>0.11</v>
      </c>
      <c r="K6123">
        <v>0</v>
      </c>
      <c r="L6123">
        <v>0.04</v>
      </c>
      <c r="M6123">
        <v>0.28000000000000003</v>
      </c>
      <c r="N6123">
        <v>90</v>
      </c>
      <c r="O6123">
        <v>34</v>
      </c>
      <c r="P6123">
        <v>8.5</v>
      </c>
      <c r="Q6123">
        <v>35</v>
      </c>
      <c r="R6123" t="s">
        <v>3089</v>
      </c>
      <c r="S6123" t="s">
        <v>88</v>
      </c>
    </row>
    <row r="6124" spans="1:19" x14ac:dyDescent="0.2">
      <c r="A6124" t="s">
        <v>1485</v>
      </c>
      <c r="B6124" t="s">
        <v>95</v>
      </c>
      <c r="C6124">
        <v>1999</v>
      </c>
      <c r="D6124" s="1" t="d">
        <v>2020-03-18</v>
      </c>
      <c r="E6124" s="1" t="str">
        <f t="shared" si="190"/>
        <v>2020</v>
      </c>
      <c r="F6124" s="1" t="str">
        <f t="shared" si="191"/>
        <v>Mar</v>
      </c>
      <c r="G6124" t="s">
        <v>18</v>
      </c>
      <c r="H6124" t="s">
        <v>134</v>
      </c>
      <c r="I6124">
        <v>0.27</v>
      </c>
      <c r="J6124">
        <v>0.01</v>
      </c>
      <c r="K6124">
        <v>0</v>
      </c>
      <c r="L6124">
        <v>0</v>
      </c>
      <c r="M6124">
        <v>0.28000000000000003</v>
      </c>
    </row>
    <row r="6125" spans="1:19" x14ac:dyDescent="0.2">
      <c r="A6125" t="s">
        <v>5355</v>
      </c>
      <c r="B6125" t="s">
        <v>44</v>
      </c>
      <c r="C6125">
        <v>2009</v>
      </c>
      <c r="D6125" s="1" t="d">
        <v>2019-01-11</v>
      </c>
      <c r="E6125" s="1" t="str">
        <f t="shared" si="190"/>
        <v>2019</v>
      </c>
      <c r="F6125" s="1" t="str">
        <f t="shared" si="191"/>
        <v>Jan</v>
      </c>
      <c r="G6125" t="s">
        <v>37</v>
      </c>
      <c r="H6125" t="s">
        <v>1511</v>
      </c>
      <c r="I6125">
        <v>0.15</v>
      </c>
      <c r="J6125">
        <v>0.06</v>
      </c>
      <c r="K6125">
        <v>0.05</v>
      </c>
      <c r="L6125">
        <v>0.02</v>
      </c>
      <c r="M6125">
        <v>0.28000000000000003</v>
      </c>
      <c r="N6125">
        <v>76</v>
      </c>
      <c r="O6125">
        <v>29</v>
      </c>
      <c r="P6125">
        <v>8.4</v>
      </c>
      <c r="Q6125">
        <v>47</v>
      </c>
      <c r="R6125" t="s">
        <v>5356</v>
      </c>
      <c r="S6125" t="s">
        <v>88</v>
      </c>
    </row>
    <row r="6126" spans="1:19" x14ac:dyDescent="0.2">
      <c r="A6126" t="s">
        <v>5357</v>
      </c>
      <c r="B6126" t="s">
        <v>32</v>
      </c>
      <c r="C6126">
        <v>2007</v>
      </c>
      <c r="D6126" s="1" t="d">
        <v>1988-02-23</v>
      </c>
      <c r="E6126" s="1" t="str">
        <f t="shared" si="190"/>
        <v>1988</v>
      </c>
      <c r="F6126" s="1" t="str">
        <f t="shared" si="191"/>
        <v>Feb</v>
      </c>
      <c r="G6126" t="s">
        <v>39</v>
      </c>
      <c r="H6126" t="s">
        <v>484</v>
      </c>
      <c r="I6126">
        <v>0.26</v>
      </c>
      <c r="J6126">
        <v>0.01</v>
      </c>
      <c r="K6126">
        <v>0</v>
      </c>
      <c r="L6126">
        <v>0.02</v>
      </c>
      <c r="M6126">
        <v>0.28000000000000003</v>
      </c>
      <c r="P6126" t="s">
        <v>203</v>
      </c>
      <c r="R6126" t="s">
        <v>3442</v>
      </c>
      <c r="S6126" t="s">
        <v>20</v>
      </c>
    </row>
    <row r="6127" spans="1:19" x14ac:dyDescent="0.2">
      <c r="A6127" t="s">
        <v>5358</v>
      </c>
      <c r="B6127" t="s">
        <v>44</v>
      </c>
      <c r="C6127">
        <v>2012</v>
      </c>
      <c r="D6127" s="1" t="d">
        <v>2005-07-03</v>
      </c>
      <c r="E6127" s="1" t="str">
        <f t="shared" si="190"/>
        <v>2005</v>
      </c>
      <c r="F6127" s="1" t="str">
        <f t="shared" si="191"/>
        <v>Jul</v>
      </c>
      <c r="G6127" t="s">
        <v>28</v>
      </c>
      <c r="H6127" t="s">
        <v>45</v>
      </c>
      <c r="I6127">
        <v>0.18</v>
      </c>
      <c r="J6127">
        <v>0.08</v>
      </c>
      <c r="K6127">
        <v>0</v>
      </c>
      <c r="L6127">
        <v>0.02</v>
      </c>
      <c r="M6127">
        <v>0.28000000000000003</v>
      </c>
      <c r="N6127">
        <v>61</v>
      </c>
      <c r="O6127">
        <v>70</v>
      </c>
      <c r="P6127">
        <v>4.8</v>
      </c>
      <c r="Q6127">
        <v>80</v>
      </c>
      <c r="R6127" t="s">
        <v>302</v>
      </c>
      <c r="S6127" t="s">
        <v>88</v>
      </c>
    </row>
    <row r="6128" spans="1:19" x14ac:dyDescent="0.2">
      <c r="A6128" t="s">
        <v>5359</v>
      </c>
      <c r="B6128" t="s">
        <v>32</v>
      </c>
      <c r="C6128">
        <v>2007</v>
      </c>
      <c r="D6128" s="1" t="d">
        <v>2009-07-01</v>
      </c>
      <c r="E6128" s="1" t="str">
        <f t="shared" si="190"/>
        <v>2009</v>
      </c>
      <c r="F6128" s="1" t="str">
        <f t="shared" si="191"/>
        <v>Jul</v>
      </c>
      <c r="G6128" t="s">
        <v>101</v>
      </c>
      <c r="H6128" t="s">
        <v>2269</v>
      </c>
      <c r="I6128">
        <v>0.26</v>
      </c>
      <c r="J6128">
        <v>0</v>
      </c>
      <c r="K6128">
        <v>0</v>
      </c>
      <c r="L6128">
        <v>0.02</v>
      </c>
      <c r="M6128">
        <v>0.28000000000000003</v>
      </c>
      <c r="P6128" t="s">
        <v>203</v>
      </c>
      <c r="R6128" t="s">
        <v>2270</v>
      </c>
      <c r="S6128" t="s">
        <v>20</v>
      </c>
    </row>
    <row r="6129" spans="1:19" x14ac:dyDescent="0.2">
      <c r="A6129" t="s">
        <v>5360</v>
      </c>
      <c r="B6129" t="s">
        <v>104</v>
      </c>
      <c r="C6129">
        <v>2002</v>
      </c>
      <c r="D6129" s="1" t="d">
        <v>2011-04-19</v>
      </c>
      <c r="E6129" s="1" t="str">
        <f t="shared" si="190"/>
        <v>2011</v>
      </c>
      <c r="F6129" s="1" t="str">
        <f t="shared" si="191"/>
        <v>Apr</v>
      </c>
      <c r="G6129" t="s">
        <v>50</v>
      </c>
      <c r="H6129" t="s">
        <v>5361</v>
      </c>
      <c r="I6129">
        <v>0.16</v>
      </c>
      <c r="J6129">
        <v>0.11</v>
      </c>
      <c r="K6129">
        <v>0</v>
      </c>
      <c r="L6129">
        <v>0.02</v>
      </c>
      <c r="M6129">
        <v>0.28000000000000003</v>
      </c>
    </row>
    <row r="6130" spans="1:19" x14ac:dyDescent="0.2">
      <c r="A6130" t="s">
        <v>5362</v>
      </c>
      <c r="B6130" t="s">
        <v>32</v>
      </c>
      <c r="C6130">
        <v>2010</v>
      </c>
      <c r="D6130" s="1" t="d">
        <v>1993-03-28</v>
      </c>
      <c r="E6130" s="1" t="str">
        <f t="shared" si="190"/>
        <v>1993</v>
      </c>
      <c r="F6130" s="1" t="str">
        <f t="shared" si="191"/>
        <v>Mar</v>
      </c>
      <c r="G6130" t="s">
        <v>34</v>
      </c>
      <c r="H6130" t="s">
        <v>2095</v>
      </c>
      <c r="I6130">
        <v>0.04</v>
      </c>
      <c r="J6130">
        <v>0.2</v>
      </c>
      <c r="K6130">
        <v>0</v>
      </c>
      <c r="L6130">
        <v>0.03</v>
      </c>
      <c r="M6130">
        <v>0.28000000000000003</v>
      </c>
      <c r="P6130" t="s">
        <v>203</v>
      </c>
      <c r="R6130" t="s">
        <v>5363</v>
      </c>
      <c r="S6130" t="s">
        <v>20</v>
      </c>
    </row>
    <row r="6131" spans="1:19" x14ac:dyDescent="0.2">
      <c r="A6131" t="s">
        <v>5364</v>
      </c>
      <c r="B6131" t="s">
        <v>49</v>
      </c>
      <c r="C6131">
        <v>2007</v>
      </c>
      <c r="D6131" s="1" t="d">
        <v>2008-10-06</v>
      </c>
      <c r="E6131" s="1" t="str">
        <f t="shared" si="190"/>
        <v>2008</v>
      </c>
      <c r="F6131" s="1" t="str">
        <f t="shared" si="191"/>
        <v>Oct</v>
      </c>
      <c r="G6131" t="s">
        <v>50</v>
      </c>
      <c r="H6131" t="s">
        <v>933</v>
      </c>
      <c r="I6131">
        <v>0.1</v>
      </c>
      <c r="J6131">
        <v>0.03</v>
      </c>
      <c r="K6131">
        <v>0.14000000000000001</v>
      </c>
      <c r="L6131">
        <v>0.02</v>
      </c>
      <c r="M6131">
        <v>0.28000000000000003</v>
      </c>
      <c r="N6131">
        <v>58</v>
      </c>
      <c r="O6131">
        <v>23</v>
      </c>
      <c r="P6131">
        <v>7.9</v>
      </c>
      <c r="Q6131">
        <v>28</v>
      </c>
      <c r="R6131" t="s">
        <v>934</v>
      </c>
      <c r="S6131" t="s">
        <v>88</v>
      </c>
    </row>
    <row r="6132" spans="1:19" x14ac:dyDescent="0.2">
      <c r="A6132" t="s">
        <v>4591</v>
      </c>
      <c r="B6132" t="s">
        <v>44</v>
      </c>
      <c r="C6132">
        <v>2009</v>
      </c>
      <c r="D6132" s="1" t="d">
        <v>2012-09-03</v>
      </c>
      <c r="E6132" s="1" t="str">
        <f t="shared" si="190"/>
        <v>2012</v>
      </c>
      <c r="F6132" s="1" t="str">
        <f t="shared" si="191"/>
        <v>Sep</v>
      </c>
      <c r="G6132" t="s">
        <v>50</v>
      </c>
      <c r="H6132" t="s">
        <v>234</v>
      </c>
      <c r="I6132">
        <v>0.13</v>
      </c>
      <c r="J6132">
        <v>0.12</v>
      </c>
      <c r="K6132">
        <v>0</v>
      </c>
      <c r="L6132">
        <v>0.03</v>
      </c>
      <c r="M6132">
        <v>0.28000000000000003</v>
      </c>
      <c r="N6132">
        <v>59</v>
      </c>
      <c r="O6132">
        <v>39</v>
      </c>
      <c r="P6132">
        <v>7.4</v>
      </c>
      <c r="Q6132">
        <v>50</v>
      </c>
      <c r="R6132" t="s">
        <v>4592</v>
      </c>
      <c r="S6132" t="s">
        <v>53</v>
      </c>
    </row>
    <row r="6133" spans="1:19" x14ac:dyDescent="0.2">
      <c r="A6133" t="s">
        <v>5365</v>
      </c>
      <c r="B6133" t="s">
        <v>44</v>
      </c>
      <c r="C6133">
        <v>2006</v>
      </c>
      <c r="D6133" s="1" t="d">
        <v>1993-09-11</v>
      </c>
      <c r="E6133" s="1" t="str">
        <f t="shared" si="190"/>
        <v>1993</v>
      </c>
      <c r="F6133" s="1" t="str">
        <f t="shared" si="191"/>
        <v>Sep</v>
      </c>
      <c r="G6133" t="s">
        <v>39</v>
      </c>
      <c r="H6133" t="s">
        <v>151</v>
      </c>
      <c r="I6133">
        <v>0.24</v>
      </c>
      <c r="J6133">
        <v>0</v>
      </c>
      <c r="K6133">
        <v>0.01</v>
      </c>
      <c r="L6133">
        <v>0.02</v>
      </c>
      <c r="M6133">
        <v>0.28000000000000003</v>
      </c>
      <c r="N6133">
        <v>71</v>
      </c>
      <c r="O6133">
        <v>60</v>
      </c>
      <c r="P6133">
        <v>7</v>
      </c>
      <c r="Q6133">
        <v>72</v>
      </c>
      <c r="R6133" t="s">
        <v>780</v>
      </c>
      <c r="S6133" t="s">
        <v>88</v>
      </c>
    </row>
    <row r="6134" spans="1:19" x14ac:dyDescent="0.2">
      <c r="A6134" t="s">
        <v>449</v>
      </c>
      <c r="B6134" t="s">
        <v>55</v>
      </c>
      <c r="C6134">
        <v>2003</v>
      </c>
      <c r="D6134" s="1" t="d">
        <v>2009-05-07</v>
      </c>
      <c r="E6134" s="1" t="str">
        <f t="shared" si="190"/>
        <v>2009</v>
      </c>
      <c r="F6134" s="1" t="str">
        <f t="shared" si="191"/>
        <v>May</v>
      </c>
      <c r="G6134" t="s">
        <v>50</v>
      </c>
      <c r="H6134" t="s">
        <v>134</v>
      </c>
      <c r="I6134">
        <v>0.14000000000000001</v>
      </c>
      <c r="J6134">
        <v>0.11</v>
      </c>
      <c r="K6134">
        <v>0</v>
      </c>
      <c r="L6134">
        <v>0.04</v>
      </c>
      <c r="M6134">
        <v>0.28000000000000003</v>
      </c>
      <c r="N6134">
        <v>56</v>
      </c>
      <c r="O6134">
        <v>14</v>
      </c>
      <c r="P6134">
        <v>7.6</v>
      </c>
      <c r="Q6134">
        <v>21</v>
      </c>
      <c r="R6134" t="s">
        <v>3671</v>
      </c>
      <c r="S6134" t="s">
        <v>20</v>
      </c>
    </row>
    <row r="6135" spans="1:19" x14ac:dyDescent="0.2">
      <c r="A6135" t="s">
        <v>5366</v>
      </c>
      <c r="B6135" t="s">
        <v>137</v>
      </c>
      <c r="C6135" t="s">
        <v>286</v>
      </c>
      <c r="D6135" s="1" t="d">
        <v>2001-08-15</v>
      </c>
      <c r="E6135" s="1" t="str">
        <f t="shared" si="190"/>
        <v>2001</v>
      </c>
      <c r="F6135" s="1" t="str">
        <f t="shared" si="191"/>
        <v>Aug</v>
      </c>
      <c r="G6135" t="s">
        <v>37</v>
      </c>
      <c r="H6135" t="s">
        <v>776</v>
      </c>
      <c r="I6135">
        <v>0.22</v>
      </c>
      <c r="J6135">
        <v>0.05</v>
      </c>
      <c r="K6135">
        <v>0</v>
      </c>
      <c r="L6135">
        <v>0.01</v>
      </c>
      <c r="M6135">
        <v>0.28000000000000003</v>
      </c>
      <c r="N6135">
        <v>85</v>
      </c>
      <c r="O6135">
        <v>54</v>
      </c>
      <c r="P6135">
        <v>8.1999999999999993</v>
      </c>
      <c r="Q6135">
        <v>21</v>
      </c>
      <c r="R6135" t="s">
        <v>199</v>
      </c>
      <c r="S6135" t="s">
        <v>53</v>
      </c>
    </row>
    <row r="6136" spans="1:19" x14ac:dyDescent="0.2">
      <c r="A6136" t="s">
        <v>5367</v>
      </c>
      <c r="B6136" t="s">
        <v>137</v>
      </c>
      <c r="C6136">
        <v>2003</v>
      </c>
      <c r="D6136" s="1" t="d">
        <v>2011-02-15</v>
      </c>
      <c r="E6136" s="1" t="str">
        <f t="shared" si="190"/>
        <v>2011</v>
      </c>
      <c r="F6136" s="1" t="str">
        <f t="shared" si="191"/>
        <v>Feb</v>
      </c>
      <c r="G6136" t="s">
        <v>86</v>
      </c>
      <c r="H6136" t="s">
        <v>45</v>
      </c>
      <c r="I6136">
        <v>0.21</v>
      </c>
      <c r="J6136">
        <v>0.06</v>
      </c>
      <c r="K6136">
        <v>0</v>
      </c>
      <c r="L6136">
        <v>0.01</v>
      </c>
      <c r="M6136">
        <v>0.28000000000000003</v>
      </c>
      <c r="N6136">
        <v>68</v>
      </c>
      <c r="O6136">
        <v>41</v>
      </c>
      <c r="P6136">
        <v>8.5</v>
      </c>
      <c r="Q6136">
        <v>27</v>
      </c>
      <c r="R6136" t="s">
        <v>5368</v>
      </c>
      <c r="S6136" t="s">
        <v>88</v>
      </c>
    </row>
    <row r="6137" spans="1:19" x14ac:dyDescent="0.2">
      <c r="A6137" t="s">
        <v>5369</v>
      </c>
      <c r="B6137" t="s">
        <v>27</v>
      </c>
      <c r="C6137">
        <v>1991</v>
      </c>
      <c r="D6137" s="1" t="d">
        <v>1994-12-11</v>
      </c>
      <c r="E6137" s="1" t="str">
        <f t="shared" si="190"/>
        <v>1994</v>
      </c>
      <c r="F6137" s="1" t="str">
        <f t="shared" si="191"/>
        <v>Dec</v>
      </c>
      <c r="G6137" t="s">
        <v>1</v>
      </c>
      <c r="H6137" t="s">
        <v>19</v>
      </c>
      <c r="I6137">
        <v>0</v>
      </c>
      <c r="J6137">
        <v>0</v>
      </c>
      <c r="K6137">
        <v>0.28000000000000003</v>
      </c>
      <c r="L6137">
        <v>0</v>
      </c>
      <c r="M6137">
        <v>0.28000000000000003</v>
      </c>
    </row>
    <row r="6138" spans="1:19" x14ac:dyDescent="0.2">
      <c r="A6138" t="s">
        <v>5370</v>
      </c>
      <c r="B6138" t="s">
        <v>17</v>
      </c>
      <c r="C6138">
        <v>2009</v>
      </c>
      <c r="D6138" s="1" t="d">
        <v>2022-02-19</v>
      </c>
      <c r="E6138" s="1" t="str">
        <f t="shared" si="190"/>
        <v>2022</v>
      </c>
      <c r="F6138" s="1" t="str">
        <f t="shared" si="191"/>
        <v>Feb</v>
      </c>
      <c r="G6138" t="s">
        <v>18</v>
      </c>
      <c r="H6138" t="s">
        <v>4622</v>
      </c>
      <c r="I6138">
        <v>0.25</v>
      </c>
      <c r="J6138">
        <v>0.01</v>
      </c>
      <c r="K6138">
        <v>0</v>
      </c>
      <c r="L6138">
        <v>0.02</v>
      </c>
      <c r="M6138">
        <v>0.28000000000000003</v>
      </c>
      <c r="P6138">
        <v>7.5</v>
      </c>
      <c r="Q6138">
        <v>4</v>
      </c>
      <c r="R6138" t="s">
        <v>5371</v>
      </c>
      <c r="S6138" t="s">
        <v>20</v>
      </c>
    </row>
    <row r="6139" spans="1:19" x14ac:dyDescent="0.2">
      <c r="A6139" t="s">
        <v>2889</v>
      </c>
      <c r="B6139" t="s">
        <v>17</v>
      </c>
      <c r="C6139">
        <v>2007</v>
      </c>
      <c r="D6139" s="1" t="d">
        <v>2022-08-03</v>
      </c>
      <c r="E6139" s="1" t="str">
        <f t="shared" si="190"/>
        <v>2022</v>
      </c>
      <c r="F6139" s="1" t="str">
        <f t="shared" si="191"/>
        <v>Aug</v>
      </c>
      <c r="G6139" t="s">
        <v>50</v>
      </c>
      <c r="H6139" t="s">
        <v>71</v>
      </c>
      <c r="I6139">
        <v>0.25</v>
      </c>
      <c r="J6139">
        <v>0.01</v>
      </c>
      <c r="K6139">
        <v>0</v>
      </c>
      <c r="L6139">
        <v>0.02</v>
      </c>
      <c r="M6139">
        <v>0.28000000000000003</v>
      </c>
      <c r="N6139">
        <v>57</v>
      </c>
      <c r="O6139">
        <v>28</v>
      </c>
      <c r="P6139">
        <v>6.7</v>
      </c>
      <c r="Q6139">
        <v>7</v>
      </c>
      <c r="R6139" t="s">
        <v>925</v>
      </c>
      <c r="S6139" t="s">
        <v>112</v>
      </c>
    </row>
    <row r="6140" spans="1:19" x14ac:dyDescent="0.2">
      <c r="A6140" t="s">
        <v>5372</v>
      </c>
      <c r="B6140" t="s">
        <v>64</v>
      </c>
      <c r="C6140">
        <v>2002</v>
      </c>
      <c r="D6140" s="1" t="d">
        <v>2001-11-27</v>
      </c>
      <c r="E6140" s="1" t="str">
        <f t="shared" si="190"/>
        <v>2001</v>
      </c>
      <c r="F6140" s="1" t="str">
        <f t="shared" si="191"/>
        <v>Nov</v>
      </c>
      <c r="G6140" t="s">
        <v>86</v>
      </c>
      <c r="H6140" t="s">
        <v>155</v>
      </c>
      <c r="I6140">
        <v>0.2</v>
      </c>
      <c r="J6140">
        <v>7.0000000000000007E-2</v>
      </c>
      <c r="K6140">
        <v>0</v>
      </c>
      <c r="L6140">
        <v>0.01</v>
      </c>
      <c r="M6140">
        <v>0.28000000000000003</v>
      </c>
    </row>
    <row r="6141" spans="1:19" x14ac:dyDescent="0.2">
      <c r="A6141" t="s">
        <v>5373</v>
      </c>
      <c r="B6141" t="s">
        <v>22</v>
      </c>
      <c r="C6141">
        <v>1991</v>
      </c>
      <c r="D6141" s="1" t="d">
        <v>2003-07-14</v>
      </c>
      <c r="E6141" s="1" t="str">
        <f t="shared" si="190"/>
        <v>2003</v>
      </c>
      <c r="F6141" s="1" t="str">
        <f t="shared" si="191"/>
        <v>Jul</v>
      </c>
      <c r="G6141" t="s">
        <v>18</v>
      </c>
      <c r="H6141" t="s">
        <v>372</v>
      </c>
      <c r="I6141">
        <v>0</v>
      </c>
      <c r="J6141">
        <v>0</v>
      </c>
      <c r="K6141">
        <v>0.28000000000000003</v>
      </c>
      <c r="L6141">
        <v>0</v>
      </c>
      <c r="M6141">
        <v>0.28000000000000003</v>
      </c>
    </row>
    <row r="6142" spans="1:19" x14ac:dyDescent="0.2">
      <c r="A6142" t="s">
        <v>5374</v>
      </c>
      <c r="B6142" t="s">
        <v>159</v>
      </c>
      <c r="C6142">
        <v>2011</v>
      </c>
      <c r="D6142" s="1" t="d">
        <v>2017-07-01</v>
      </c>
      <c r="E6142" s="1" t="str">
        <f t="shared" si="190"/>
        <v>2017</v>
      </c>
      <c r="F6142" s="1" t="str">
        <f t="shared" si="191"/>
        <v>Jul</v>
      </c>
      <c r="G6142" t="s">
        <v>28</v>
      </c>
      <c r="H6142" t="s">
        <v>372</v>
      </c>
      <c r="I6142">
        <v>0</v>
      </c>
      <c r="J6142">
        <v>0</v>
      </c>
      <c r="K6142">
        <v>0.28000000000000003</v>
      </c>
      <c r="L6142">
        <v>0</v>
      </c>
      <c r="M6142">
        <v>0.28000000000000003</v>
      </c>
    </row>
    <row r="6143" spans="1:19" x14ac:dyDescent="0.2">
      <c r="A6143" t="s">
        <v>5375</v>
      </c>
      <c r="B6143" t="s">
        <v>55</v>
      </c>
      <c r="C6143">
        <v>2002</v>
      </c>
      <c r="D6143" s="1" t="d">
        <v>1989-04-19</v>
      </c>
      <c r="E6143" s="1" t="str">
        <f t="shared" si="190"/>
        <v>1989</v>
      </c>
      <c r="F6143" s="1" t="str">
        <f t="shared" si="191"/>
        <v>Apr</v>
      </c>
      <c r="G6143" t="s">
        <v>34</v>
      </c>
      <c r="H6143" t="s">
        <v>2140</v>
      </c>
      <c r="I6143">
        <v>0</v>
      </c>
      <c r="J6143">
        <v>0</v>
      </c>
      <c r="K6143">
        <v>0.28000000000000003</v>
      </c>
      <c r="L6143">
        <v>0</v>
      </c>
      <c r="M6143">
        <v>0.28000000000000003</v>
      </c>
    </row>
    <row r="6144" spans="1:19" x14ac:dyDescent="0.2">
      <c r="A6144" t="s">
        <v>5376</v>
      </c>
      <c r="B6144" t="s">
        <v>55</v>
      </c>
      <c r="C6144">
        <v>2007</v>
      </c>
      <c r="D6144" s="1" t="d">
        <v>2020-06-05</v>
      </c>
      <c r="E6144" s="1" t="str">
        <f t="shared" si="190"/>
        <v>2020</v>
      </c>
      <c r="F6144" s="1" t="str">
        <f t="shared" si="191"/>
        <v>Jun</v>
      </c>
      <c r="G6144" t="s">
        <v>50</v>
      </c>
      <c r="H6144" t="s">
        <v>1858</v>
      </c>
      <c r="I6144">
        <v>0.14000000000000001</v>
      </c>
      <c r="J6144">
        <v>0.11</v>
      </c>
      <c r="K6144">
        <v>0</v>
      </c>
      <c r="L6144">
        <v>0.04</v>
      </c>
      <c r="M6144">
        <v>0.28000000000000003</v>
      </c>
      <c r="N6144">
        <v>58</v>
      </c>
      <c r="O6144">
        <v>24</v>
      </c>
      <c r="P6144">
        <v>6.6</v>
      </c>
      <c r="Q6144">
        <v>14</v>
      </c>
      <c r="R6144" t="s">
        <v>5077</v>
      </c>
      <c r="S6144" t="s">
        <v>53</v>
      </c>
    </row>
    <row r="6145" spans="1:19" x14ac:dyDescent="0.2">
      <c r="A6145" t="s">
        <v>5377</v>
      </c>
      <c r="B6145" t="s">
        <v>27</v>
      </c>
      <c r="C6145">
        <v>1991</v>
      </c>
      <c r="D6145" s="1" t="d">
        <v>2016-11-25</v>
      </c>
      <c r="E6145" s="1" t="str">
        <f t="shared" si="190"/>
        <v>2016</v>
      </c>
      <c r="F6145" s="1" t="str">
        <f t="shared" si="191"/>
        <v>Nov</v>
      </c>
      <c r="G6145" t="s">
        <v>1</v>
      </c>
      <c r="H6145" t="s">
        <v>19</v>
      </c>
      <c r="I6145">
        <v>0</v>
      </c>
      <c r="J6145">
        <v>0</v>
      </c>
      <c r="K6145">
        <v>0.28000000000000003</v>
      </c>
      <c r="L6145">
        <v>0</v>
      </c>
      <c r="M6145">
        <v>0.28000000000000003</v>
      </c>
    </row>
    <row r="6146" spans="1:19" x14ac:dyDescent="0.2">
      <c r="A6146" t="s">
        <v>3859</v>
      </c>
      <c r="B6146" t="s">
        <v>159</v>
      </c>
      <c r="C6146">
        <v>2006</v>
      </c>
      <c r="D6146" s="1" t="d">
        <v>2019-08-30</v>
      </c>
      <c r="E6146" s="1" t="str">
        <f t="shared" si="190"/>
        <v>2019</v>
      </c>
      <c r="F6146" s="1" t="str">
        <f t="shared" si="191"/>
        <v>Aug</v>
      </c>
      <c r="G6146" t="s">
        <v>101</v>
      </c>
      <c r="H6146" t="s">
        <v>568</v>
      </c>
      <c r="I6146">
        <v>0.25</v>
      </c>
      <c r="J6146">
        <v>0</v>
      </c>
      <c r="K6146">
        <v>0</v>
      </c>
      <c r="L6146">
        <v>0.02</v>
      </c>
      <c r="M6146">
        <v>0.28000000000000003</v>
      </c>
      <c r="N6146">
        <v>52</v>
      </c>
      <c r="O6146">
        <v>34</v>
      </c>
      <c r="P6146">
        <v>8</v>
      </c>
      <c r="Q6146">
        <v>17</v>
      </c>
      <c r="R6146" t="s">
        <v>1214</v>
      </c>
      <c r="S6146" t="s">
        <v>88</v>
      </c>
    </row>
    <row r="6147" spans="1:19" x14ac:dyDescent="0.2">
      <c r="A6147" t="s">
        <v>5378</v>
      </c>
      <c r="B6147" t="s">
        <v>57</v>
      </c>
      <c r="C6147">
        <v>1991</v>
      </c>
      <c r="D6147" s="1" t="d">
        <v>1993-03-02</v>
      </c>
      <c r="E6147" s="1" t="str">
        <f t="shared" ref="E6147:E6210" si="192">TEXT(D6147,"yyyy")</f>
        <v>1993</v>
      </c>
      <c r="F6147" s="1" t="str">
        <f t="shared" ref="F6147:F6210" si="193">TEXT(D6147,"mmm")</f>
        <v>Mar</v>
      </c>
      <c r="G6147" t="s">
        <v>50</v>
      </c>
      <c r="H6147" t="s">
        <v>933</v>
      </c>
      <c r="I6147">
        <v>0</v>
      </c>
      <c r="J6147">
        <v>0</v>
      </c>
      <c r="K6147">
        <v>0.28000000000000003</v>
      </c>
      <c r="L6147">
        <v>0</v>
      </c>
      <c r="M6147">
        <v>0.28000000000000003</v>
      </c>
    </row>
    <row r="6148" spans="1:19" x14ac:dyDescent="0.2">
      <c r="A6148" t="s">
        <v>1529</v>
      </c>
      <c r="B6148" t="s">
        <v>55</v>
      </c>
      <c r="C6148">
        <v>2008</v>
      </c>
      <c r="D6148" s="1" t="d">
        <v>1996-09-15</v>
      </c>
      <c r="E6148" s="1" t="str">
        <f t="shared" si="192"/>
        <v>1996</v>
      </c>
      <c r="F6148" s="1" t="str">
        <f t="shared" si="193"/>
        <v>Sep</v>
      </c>
      <c r="G6148" t="s">
        <v>50</v>
      </c>
      <c r="H6148" t="s">
        <v>568</v>
      </c>
      <c r="I6148">
        <v>0.12</v>
      </c>
      <c r="J6148">
        <v>0.02</v>
      </c>
      <c r="K6148">
        <v>0</v>
      </c>
      <c r="L6148">
        <v>0.14000000000000001</v>
      </c>
      <c r="M6148">
        <v>0.28000000000000003</v>
      </c>
      <c r="P6148" t="s">
        <v>203</v>
      </c>
      <c r="R6148" t="s">
        <v>1307</v>
      </c>
      <c r="S6148" t="s">
        <v>20</v>
      </c>
    </row>
    <row r="6149" spans="1:19" x14ac:dyDescent="0.2">
      <c r="A6149" t="s">
        <v>2517</v>
      </c>
      <c r="B6149" t="s">
        <v>64</v>
      </c>
      <c r="C6149">
        <v>2002</v>
      </c>
      <c r="D6149" s="1" t="d">
        <v>2000-06-21</v>
      </c>
      <c r="E6149" s="1" t="str">
        <f t="shared" si="192"/>
        <v>2000</v>
      </c>
      <c r="F6149" s="1" t="str">
        <f t="shared" si="193"/>
        <v>Jun</v>
      </c>
      <c r="G6149" t="s">
        <v>1</v>
      </c>
      <c r="H6149" t="s">
        <v>484</v>
      </c>
      <c r="I6149">
        <v>0.2</v>
      </c>
      <c r="J6149">
        <v>7.0000000000000007E-2</v>
      </c>
      <c r="K6149">
        <v>0</v>
      </c>
      <c r="L6149">
        <v>0.01</v>
      </c>
      <c r="M6149">
        <v>0.28000000000000003</v>
      </c>
    </row>
    <row r="6150" spans="1:19" x14ac:dyDescent="0.2">
      <c r="A6150" t="s">
        <v>5379</v>
      </c>
      <c r="B6150" t="s">
        <v>55</v>
      </c>
      <c r="C6150">
        <v>2006</v>
      </c>
      <c r="D6150" s="1" t="d">
        <v>2014-11-07</v>
      </c>
      <c r="E6150" s="1" t="str">
        <f t="shared" si="192"/>
        <v>2014</v>
      </c>
      <c r="F6150" s="1" t="str">
        <f t="shared" si="193"/>
        <v>Nov</v>
      </c>
      <c r="G6150" t="s">
        <v>30</v>
      </c>
      <c r="H6150" t="s">
        <v>3825</v>
      </c>
      <c r="I6150">
        <v>0</v>
      </c>
      <c r="J6150">
        <v>0.23</v>
      </c>
      <c r="K6150">
        <v>0</v>
      </c>
      <c r="L6150">
        <v>0.05</v>
      </c>
      <c r="M6150">
        <v>0.28000000000000003</v>
      </c>
      <c r="N6150">
        <v>75</v>
      </c>
      <c r="O6150">
        <v>4</v>
      </c>
      <c r="P6150" t="s">
        <v>203</v>
      </c>
      <c r="R6150" t="s">
        <v>3244</v>
      </c>
      <c r="S6150" t="s">
        <v>20</v>
      </c>
    </row>
    <row r="6151" spans="1:19" x14ac:dyDescent="0.2">
      <c r="A6151" t="s">
        <v>4942</v>
      </c>
      <c r="B6151" t="s">
        <v>44</v>
      </c>
      <c r="C6151">
        <v>2011</v>
      </c>
      <c r="D6151" s="1" t="d">
        <v>2017-10-10</v>
      </c>
      <c r="E6151" s="1" t="str">
        <f t="shared" si="192"/>
        <v>2017</v>
      </c>
      <c r="F6151" s="1" t="str">
        <f t="shared" si="193"/>
        <v>Oct</v>
      </c>
      <c r="G6151" t="s">
        <v>37</v>
      </c>
      <c r="H6151" t="s">
        <v>648</v>
      </c>
      <c r="I6151">
        <v>0.1</v>
      </c>
      <c r="J6151">
        <v>0.14000000000000001</v>
      </c>
      <c r="K6151">
        <v>0.01</v>
      </c>
      <c r="L6151">
        <v>0.03</v>
      </c>
      <c r="M6151">
        <v>0.28000000000000003</v>
      </c>
      <c r="N6151">
        <v>69</v>
      </c>
      <c r="O6151">
        <v>64</v>
      </c>
      <c r="P6151">
        <v>6.1</v>
      </c>
      <c r="Q6151">
        <v>29</v>
      </c>
      <c r="R6151" t="s">
        <v>648</v>
      </c>
      <c r="S6151" t="s">
        <v>53</v>
      </c>
    </row>
    <row r="6152" spans="1:19" x14ac:dyDescent="0.2">
      <c r="A6152" t="s">
        <v>4735</v>
      </c>
      <c r="B6152" t="s">
        <v>44</v>
      </c>
      <c r="C6152">
        <v>2011</v>
      </c>
      <c r="D6152" s="1" t="d">
        <v>2012-04-04</v>
      </c>
      <c r="E6152" s="1" t="str">
        <f t="shared" si="192"/>
        <v>2012</v>
      </c>
      <c r="F6152" s="1" t="str">
        <f t="shared" si="193"/>
        <v>Apr</v>
      </c>
      <c r="G6152" t="s">
        <v>50</v>
      </c>
      <c r="H6152" t="s">
        <v>71</v>
      </c>
      <c r="I6152">
        <v>0.13</v>
      </c>
      <c r="J6152">
        <v>0.12</v>
      </c>
      <c r="K6152">
        <v>0</v>
      </c>
      <c r="L6152">
        <v>0.03</v>
      </c>
      <c r="M6152">
        <v>0.28000000000000003</v>
      </c>
      <c r="N6152">
        <v>59</v>
      </c>
      <c r="O6152">
        <v>53</v>
      </c>
      <c r="P6152">
        <v>6.7</v>
      </c>
      <c r="Q6152">
        <v>30</v>
      </c>
      <c r="R6152" t="s">
        <v>363</v>
      </c>
      <c r="S6152" t="s">
        <v>88</v>
      </c>
    </row>
    <row r="6153" spans="1:19" x14ac:dyDescent="0.2">
      <c r="A6153" t="s">
        <v>5380</v>
      </c>
      <c r="B6153" t="s">
        <v>55</v>
      </c>
      <c r="C6153">
        <v>2002</v>
      </c>
      <c r="D6153" s="1" t="d">
        <v>2003-07-06</v>
      </c>
      <c r="E6153" s="1" t="str">
        <f t="shared" si="192"/>
        <v>2003</v>
      </c>
      <c r="F6153" s="1" t="str">
        <f t="shared" si="193"/>
        <v>Jul</v>
      </c>
      <c r="G6153" t="s">
        <v>24</v>
      </c>
      <c r="H6153" t="s">
        <v>484</v>
      </c>
      <c r="I6153">
        <v>0.14000000000000001</v>
      </c>
      <c r="J6153">
        <v>0.11</v>
      </c>
      <c r="K6153">
        <v>0</v>
      </c>
      <c r="L6153">
        <v>0.04</v>
      </c>
      <c r="M6153">
        <v>0.28000000000000003</v>
      </c>
    </row>
    <row r="6154" spans="1:19" x14ac:dyDescent="0.2">
      <c r="A6154" t="s">
        <v>5300</v>
      </c>
      <c r="B6154" t="s">
        <v>32</v>
      </c>
      <c r="C6154">
        <v>2007</v>
      </c>
      <c r="D6154" s="1" t="d">
        <v>2009-08-15</v>
      </c>
      <c r="E6154" s="1" t="str">
        <f t="shared" si="192"/>
        <v>2009</v>
      </c>
      <c r="F6154" s="1" t="str">
        <f t="shared" si="193"/>
        <v>Aug</v>
      </c>
      <c r="G6154" t="s">
        <v>18</v>
      </c>
      <c r="H6154" t="s">
        <v>111</v>
      </c>
      <c r="I6154">
        <v>0.26</v>
      </c>
      <c r="J6154">
        <v>0</v>
      </c>
      <c r="K6154">
        <v>0</v>
      </c>
      <c r="L6154">
        <v>0.02</v>
      </c>
      <c r="M6154">
        <v>0.28000000000000003</v>
      </c>
      <c r="N6154">
        <v>56</v>
      </c>
      <c r="O6154">
        <v>5</v>
      </c>
      <c r="P6154">
        <v>7</v>
      </c>
      <c r="Q6154">
        <v>4</v>
      </c>
      <c r="R6154" t="s">
        <v>520</v>
      </c>
      <c r="S6154" t="s">
        <v>20</v>
      </c>
    </row>
    <row r="6155" spans="1:19" x14ac:dyDescent="0.2">
      <c r="A6155" t="s">
        <v>5381</v>
      </c>
      <c r="B6155" t="s">
        <v>32</v>
      </c>
      <c r="C6155">
        <v>2009</v>
      </c>
      <c r="D6155" s="1" t="d">
        <v>2000-12-12</v>
      </c>
      <c r="E6155" s="1" t="str">
        <f t="shared" si="192"/>
        <v>2000</v>
      </c>
      <c r="F6155" s="1" t="str">
        <f t="shared" si="193"/>
        <v>Dec</v>
      </c>
      <c r="G6155" t="s">
        <v>50</v>
      </c>
      <c r="H6155" t="s">
        <v>111</v>
      </c>
      <c r="I6155">
        <v>0.15</v>
      </c>
      <c r="J6155">
        <v>0.11</v>
      </c>
      <c r="K6155">
        <v>0</v>
      </c>
      <c r="L6155">
        <v>0.03</v>
      </c>
      <c r="M6155">
        <v>0.28000000000000003</v>
      </c>
      <c r="N6155">
        <v>69</v>
      </c>
      <c r="O6155">
        <v>20</v>
      </c>
      <c r="P6155">
        <v>7.3</v>
      </c>
      <c r="Q6155">
        <v>22</v>
      </c>
      <c r="R6155" t="s">
        <v>1214</v>
      </c>
      <c r="S6155" t="s">
        <v>88</v>
      </c>
    </row>
    <row r="6156" spans="1:19" x14ac:dyDescent="0.2">
      <c r="A6156" t="s">
        <v>5226</v>
      </c>
      <c r="B6156" t="s">
        <v>55</v>
      </c>
      <c r="C6156">
        <v>2007</v>
      </c>
      <c r="D6156" s="1" t="d">
        <v>1991-09-14</v>
      </c>
      <c r="E6156" s="1" t="str">
        <f t="shared" si="192"/>
        <v>1991</v>
      </c>
      <c r="F6156" s="1" t="str">
        <f t="shared" si="193"/>
        <v>Sep</v>
      </c>
      <c r="G6156" t="s">
        <v>37</v>
      </c>
      <c r="H6156" t="s">
        <v>68</v>
      </c>
      <c r="I6156">
        <v>0.14000000000000001</v>
      </c>
      <c r="J6156">
        <v>0.11</v>
      </c>
      <c r="K6156">
        <v>0</v>
      </c>
      <c r="L6156">
        <v>0.04</v>
      </c>
      <c r="M6156">
        <v>0.28000000000000003</v>
      </c>
      <c r="N6156">
        <v>70</v>
      </c>
      <c r="O6156">
        <v>24</v>
      </c>
      <c r="P6156">
        <v>7.8</v>
      </c>
      <c r="Q6156">
        <v>12</v>
      </c>
      <c r="R6156" t="s">
        <v>2356</v>
      </c>
      <c r="S6156" t="s">
        <v>88</v>
      </c>
    </row>
    <row r="6157" spans="1:19" x14ac:dyDescent="0.2">
      <c r="A6157" t="s">
        <v>2643</v>
      </c>
      <c r="B6157" t="s">
        <v>137</v>
      </c>
      <c r="C6157">
        <v>2003</v>
      </c>
      <c r="D6157" s="1" t="d">
        <v>2003-07-17</v>
      </c>
      <c r="E6157" s="1" t="str">
        <f t="shared" si="192"/>
        <v>2003</v>
      </c>
      <c r="F6157" s="1" t="str">
        <f t="shared" si="193"/>
        <v>Jul</v>
      </c>
      <c r="G6157" t="s">
        <v>37</v>
      </c>
      <c r="H6157" t="s">
        <v>2412</v>
      </c>
      <c r="I6157">
        <v>0.21</v>
      </c>
      <c r="J6157">
        <v>0.06</v>
      </c>
      <c r="K6157">
        <v>0</v>
      </c>
      <c r="L6157">
        <v>0.01</v>
      </c>
      <c r="M6157">
        <v>0.28000000000000003</v>
      </c>
    </row>
    <row r="6158" spans="1:19" x14ac:dyDescent="0.2">
      <c r="A6158" t="s">
        <v>5382</v>
      </c>
      <c r="B6158" t="s">
        <v>55</v>
      </c>
      <c r="C6158">
        <v>2003</v>
      </c>
      <c r="D6158" s="1" t="d">
        <v>2013-01-01</v>
      </c>
      <c r="E6158" s="1" t="str">
        <f t="shared" si="192"/>
        <v>2013</v>
      </c>
      <c r="F6158" s="1" t="str">
        <f t="shared" si="193"/>
        <v>Jan</v>
      </c>
      <c r="G6158" t="s">
        <v>1</v>
      </c>
      <c r="H6158" t="s">
        <v>155</v>
      </c>
      <c r="I6158">
        <v>0.14000000000000001</v>
      </c>
      <c r="J6158">
        <v>0.11</v>
      </c>
      <c r="K6158">
        <v>0</v>
      </c>
      <c r="L6158">
        <v>0.04</v>
      </c>
      <c r="M6158">
        <v>0.28000000000000003</v>
      </c>
      <c r="N6158">
        <v>64</v>
      </c>
      <c r="O6158">
        <v>30</v>
      </c>
      <c r="P6158">
        <v>7.8</v>
      </c>
      <c r="Q6158">
        <v>10</v>
      </c>
      <c r="R6158" t="s">
        <v>1244</v>
      </c>
      <c r="S6158" t="s">
        <v>88</v>
      </c>
    </row>
    <row r="6159" spans="1:19" x14ac:dyDescent="0.2">
      <c r="A6159" t="s">
        <v>4495</v>
      </c>
      <c r="B6159" t="s">
        <v>32</v>
      </c>
      <c r="C6159">
        <v>2010</v>
      </c>
      <c r="D6159" s="1" t="d">
        <v>2016-07-29</v>
      </c>
      <c r="E6159" s="1" t="str">
        <f t="shared" si="192"/>
        <v>2016</v>
      </c>
      <c r="F6159" s="1" t="str">
        <f t="shared" si="193"/>
        <v>Jul</v>
      </c>
      <c r="G6159" t="s">
        <v>34</v>
      </c>
      <c r="H6159" t="s">
        <v>267</v>
      </c>
      <c r="I6159">
        <v>0.26</v>
      </c>
      <c r="J6159">
        <v>0</v>
      </c>
      <c r="K6159">
        <v>0</v>
      </c>
      <c r="L6159">
        <v>0.02</v>
      </c>
      <c r="M6159">
        <v>0.28000000000000003</v>
      </c>
    </row>
    <row r="6160" spans="1:19" x14ac:dyDescent="0.2">
      <c r="A6160" t="s">
        <v>2267</v>
      </c>
      <c r="B6160" t="s">
        <v>159</v>
      </c>
      <c r="C6160">
        <v>2007</v>
      </c>
      <c r="D6160" s="1" t="d">
        <v>2019-02-18</v>
      </c>
      <c r="E6160" s="1" t="str">
        <f t="shared" si="192"/>
        <v>2019</v>
      </c>
      <c r="F6160" s="1" t="str">
        <f t="shared" si="193"/>
        <v>Feb</v>
      </c>
      <c r="G6160" t="s">
        <v>18</v>
      </c>
      <c r="H6160" t="s">
        <v>68</v>
      </c>
      <c r="I6160">
        <v>0.26</v>
      </c>
      <c r="J6160">
        <v>0</v>
      </c>
      <c r="K6160">
        <v>0</v>
      </c>
      <c r="L6160">
        <v>0.02</v>
      </c>
      <c r="M6160">
        <v>0.28000000000000003</v>
      </c>
      <c r="N6160">
        <v>82</v>
      </c>
      <c r="O6160">
        <v>12</v>
      </c>
      <c r="P6160">
        <v>7.2</v>
      </c>
      <c r="Q6160">
        <v>10</v>
      </c>
      <c r="R6160" t="s">
        <v>2256</v>
      </c>
      <c r="S6160" t="s">
        <v>20</v>
      </c>
    </row>
    <row r="6161" spans="1:19" x14ac:dyDescent="0.2">
      <c r="A6161" t="s">
        <v>5383</v>
      </c>
      <c r="B6161" t="s">
        <v>32</v>
      </c>
      <c r="C6161">
        <v>2010</v>
      </c>
      <c r="D6161" s="1" t="d">
        <v>2022-12-11</v>
      </c>
      <c r="E6161" s="1" t="str">
        <f t="shared" si="192"/>
        <v>2022</v>
      </c>
      <c r="F6161" s="1" t="str">
        <f t="shared" si="193"/>
        <v>Dec</v>
      </c>
      <c r="G6161" t="s">
        <v>50</v>
      </c>
      <c r="H6161" t="s">
        <v>71</v>
      </c>
      <c r="I6161">
        <v>0.26</v>
      </c>
      <c r="J6161">
        <v>0</v>
      </c>
      <c r="K6161">
        <v>0</v>
      </c>
      <c r="L6161">
        <v>0.02</v>
      </c>
      <c r="M6161">
        <v>0.28000000000000003</v>
      </c>
    </row>
    <row r="6162" spans="1:19" x14ac:dyDescent="0.2">
      <c r="A6162" t="s">
        <v>5384</v>
      </c>
      <c r="B6162" t="s">
        <v>64</v>
      </c>
      <c r="C6162">
        <v>2001</v>
      </c>
      <c r="D6162" s="1" t="d">
        <v>2001-03-23</v>
      </c>
      <c r="E6162" s="1" t="str">
        <f t="shared" si="192"/>
        <v>2001</v>
      </c>
      <c r="F6162" s="1" t="str">
        <f t="shared" si="193"/>
        <v>Mar</v>
      </c>
      <c r="G6162" t="s">
        <v>1</v>
      </c>
      <c r="H6162" t="s">
        <v>2495</v>
      </c>
      <c r="I6162">
        <v>0.2</v>
      </c>
      <c r="J6162">
        <v>7.0000000000000007E-2</v>
      </c>
      <c r="K6162">
        <v>0</v>
      </c>
      <c r="L6162">
        <v>0.01</v>
      </c>
      <c r="M6162">
        <v>0.28000000000000003</v>
      </c>
      <c r="N6162">
        <v>58</v>
      </c>
      <c r="O6162">
        <v>10</v>
      </c>
      <c r="P6162" t="s">
        <v>203</v>
      </c>
      <c r="R6162" t="s">
        <v>3397</v>
      </c>
      <c r="S6162" t="s">
        <v>20</v>
      </c>
    </row>
    <row r="6163" spans="1:19" x14ac:dyDescent="0.2">
      <c r="A6163" t="s">
        <v>5385</v>
      </c>
      <c r="B6163" t="s">
        <v>55</v>
      </c>
      <c r="C6163">
        <v>2006</v>
      </c>
      <c r="D6163" s="1" t="d">
        <v>1990-12-28</v>
      </c>
      <c r="E6163" s="1" t="str">
        <f t="shared" si="192"/>
        <v>1990</v>
      </c>
      <c r="F6163" s="1" t="str">
        <f t="shared" si="193"/>
        <v>Dec</v>
      </c>
      <c r="G6163" t="s">
        <v>24</v>
      </c>
      <c r="H6163" t="s">
        <v>155</v>
      </c>
      <c r="I6163">
        <v>0.12</v>
      </c>
      <c r="J6163">
        <v>0.1</v>
      </c>
      <c r="K6163">
        <v>0.03</v>
      </c>
      <c r="L6163">
        <v>0.03</v>
      </c>
      <c r="M6163">
        <v>0.28000000000000003</v>
      </c>
      <c r="N6163">
        <v>69</v>
      </c>
      <c r="O6163">
        <v>41</v>
      </c>
      <c r="P6163">
        <v>6.9</v>
      </c>
      <c r="Q6163">
        <v>74</v>
      </c>
      <c r="R6163" t="s">
        <v>227</v>
      </c>
      <c r="S6163" t="s">
        <v>53</v>
      </c>
    </row>
    <row r="6164" spans="1:19" x14ac:dyDescent="0.2">
      <c r="A6164" t="s">
        <v>5386</v>
      </c>
      <c r="B6164" t="s">
        <v>79</v>
      </c>
      <c r="C6164">
        <v>2016</v>
      </c>
      <c r="D6164" s="1" t="d">
        <v>2021-07-07</v>
      </c>
      <c r="E6164" s="1" t="str">
        <f t="shared" si="192"/>
        <v>2021</v>
      </c>
      <c r="F6164" s="1" t="str">
        <f t="shared" si="193"/>
        <v>Jul</v>
      </c>
      <c r="G6164" t="s">
        <v>50</v>
      </c>
      <c r="H6164" t="s">
        <v>222</v>
      </c>
      <c r="I6164">
        <v>0</v>
      </c>
      <c r="J6164">
        <v>0</v>
      </c>
      <c r="K6164">
        <v>0.28000000000000003</v>
      </c>
      <c r="L6164">
        <v>0</v>
      </c>
      <c r="M6164">
        <v>0.28000000000000003</v>
      </c>
    </row>
    <row r="6165" spans="1:19" x14ac:dyDescent="0.2">
      <c r="A6165" t="s">
        <v>4928</v>
      </c>
      <c r="B6165" t="s">
        <v>17</v>
      </c>
      <c r="C6165">
        <v>2010</v>
      </c>
      <c r="D6165" s="1" t="d">
        <v>1995-09-15</v>
      </c>
      <c r="E6165" s="1" t="str">
        <f t="shared" si="192"/>
        <v>1995</v>
      </c>
      <c r="F6165" s="1" t="str">
        <f t="shared" si="193"/>
        <v>Sep</v>
      </c>
      <c r="G6165" t="s">
        <v>1</v>
      </c>
      <c r="H6165" t="s">
        <v>1207</v>
      </c>
      <c r="I6165">
        <v>0.17</v>
      </c>
      <c r="J6165">
        <v>0.09</v>
      </c>
      <c r="K6165">
        <v>0</v>
      </c>
      <c r="L6165">
        <v>0.02</v>
      </c>
      <c r="M6165">
        <v>0.28000000000000003</v>
      </c>
      <c r="P6165" t="s">
        <v>203</v>
      </c>
      <c r="R6165" t="s">
        <v>1066</v>
      </c>
      <c r="S6165" t="s">
        <v>112</v>
      </c>
    </row>
    <row r="6166" spans="1:19" x14ac:dyDescent="0.2">
      <c r="A6166" t="s">
        <v>5387</v>
      </c>
      <c r="B6166" t="s">
        <v>32</v>
      </c>
      <c r="C6166">
        <v>2004</v>
      </c>
      <c r="D6166" s="1" t="d">
        <v>1992-09-12</v>
      </c>
      <c r="E6166" s="1" t="str">
        <f t="shared" si="192"/>
        <v>1992</v>
      </c>
      <c r="F6166" s="1" t="str">
        <f t="shared" si="193"/>
        <v>Sep</v>
      </c>
      <c r="G6166" t="s">
        <v>39</v>
      </c>
      <c r="H6166" t="s">
        <v>134</v>
      </c>
      <c r="I6166">
        <v>0.26</v>
      </c>
      <c r="J6166">
        <v>0</v>
      </c>
      <c r="K6166">
        <v>0</v>
      </c>
      <c r="L6166">
        <v>0.02</v>
      </c>
      <c r="M6166">
        <v>0.28000000000000003</v>
      </c>
    </row>
    <row r="6167" spans="1:19" x14ac:dyDescent="0.2">
      <c r="A6167" t="s">
        <v>5388</v>
      </c>
      <c r="B6167" t="s">
        <v>32</v>
      </c>
      <c r="C6167">
        <v>2006</v>
      </c>
      <c r="D6167" s="1" t="d">
        <v>2011-06-30</v>
      </c>
      <c r="E6167" s="1" t="str">
        <f t="shared" si="192"/>
        <v>2011</v>
      </c>
      <c r="F6167" s="1" t="str">
        <f t="shared" si="193"/>
        <v>Jun</v>
      </c>
      <c r="G6167" t="s">
        <v>1</v>
      </c>
      <c r="H6167" t="s">
        <v>222</v>
      </c>
      <c r="I6167">
        <v>0.16</v>
      </c>
      <c r="J6167">
        <v>0</v>
      </c>
      <c r="K6167">
        <v>0.1</v>
      </c>
      <c r="L6167">
        <v>0.02</v>
      </c>
      <c r="M6167">
        <v>0.28000000000000003</v>
      </c>
      <c r="N6167">
        <v>76</v>
      </c>
      <c r="O6167">
        <v>37</v>
      </c>
      <c r="P6167">
        <v>8.3000000000000007</v>
      </c>
      <c r="Q6167">
        <v>32</v>
      </c>
      <c r="R6167" t="s">
        <v>4810</v>
      </c>
      <c r="S6167" t="s">
        <v>20</v>
      </c>
    </row>
    <row r="6168" spans="1:19" x14ac:dyDescent="0.2">
      <c r="A6168" t="s">
        <v>5389</v>
      </c>
      <c r="B6168" t="s">
        <v>55</v>
      </c>
      <c r="C6168">
        <v>2004</v>
      </c>
      <c r="D6168" s="1" t="d">
        <v>2009-06-05</v>
      </c>
      <c r="E6168" s="1" t="str">
        <f t="shared" si="192"/>
        <v>2009</v>
      </c>
      <c r="F6168" s="1" t="str">
        <f t="shared" si="193"/>
        <v>Jun</v>
      </c>
      <c r="G6168" t="s">
        <v>86</v>
      </c>
      <c r="H6168" t="s">
        <v>283</v>
      </c>
      <c r="I6168">
        <v>0.14000000000000001</v>
      </c>
      <c r="J6168">
        <v>0.11</v>
      </c>
      <c r="K6168">
        <v>0</v>
      </c>
      <c r="L6168">
        <v>0.04</v>
      </c>
      <c r="M6168">
        <v>0.28000000000000003</v>
      </c>
      <c r="N6168">
        <v>46</v>
      </c>
      <c r="O6168">
        <v>23</v>
      </c>
      <c r="P6168">
        <v>4.7</v>
      </c>
      <c r="Q6168">
        <v>10</v>
      </c>
      <c r="R6168" t="s">
        <v>2784</v>
      </c>
      <c r="S6168" t="s">
        <v>53</v>
      </c>
    </row>
    <row r="6169" spans="1:19" x14ac:dyDescent="0.2">
      <c r="A6169" t="s">
        <v>4826</v>
      </c>
      <c r="B6169" t="s">
        <v>64</v>
      </c>
      <c r="C6169">
        <v>2002</v>
      </c>
      <c r="D6169" s="1" t="d">
        <v>1998-03-08</v>
      </c>
      <c r="E6169" s="1" t="str">
        <f t="shared" si="192"/>
        <v>1998</v>
      </c>
      <c r="F6169" s="1" t="str">
        <f t="shared" si="193"/>
        <v>Mar</v>
      </c>
      <c r="G6169" t="s">
        <v>50</v>
      </c>
      <c r="H6169" t="s">
        <v>111</v>
      </c>
      <c r="I6169">
        <v>0.2</v>
      </c>
      <c r="J6169">
        <v>7.0000000000000007E-2</v>
      </c>
      <c r="K6169">
        <v>0</v>
      </c>
      <c r="L6169">
        <v>0.01</v>
      </c>
      <c r="M6169">
        <v>0.28000000000000003</v>
      </c>
      <c r="N6169">
        <v>68</v>
      </c>
      <c r="O6169">
        <v>6</v>
      </c>
      <c r="P6169" t="s">
        <v>203</v>
      </c>
      <c r="R6169" t="s">
        <v>5107</v>
      </c>
      <c r="S6169" t="s">
        <v>20</v>
      </c>
    </row>
    <row r="6170" spans="1:19" x14ac:dyDescent="0.2">
      <c r="A6170" t="s">
        <v>5212</v>
      </c>
      <c r="B6170" t="s">
        <v>17</v>
      </c>
      <c r="C6170">
        <v>2009</v>
      </c>
      <c r="D6170" s="1" t="d">
        <v>1990-12-09</v>
      </c>
      <c r="E6170" s="1" t="str">
        <f t="shared" si="192"/>
        <v>1990</v>
      </c>
      <c r="F6170" s="1" t="str">
        <f t="shared" si="193"/>
        <v>Dec</v>
      </c>
      <c r="G6170" t="s">
        <v>34</v>
      </c>
      <c r="H6170" t="s">
        <v>71</v>
      </c>
      <c r="I6170">
        <v>0.13</v>
      </c>
      <c r="J6170">
        <v>0.12</v>
      </c>
      <c r="K6170">
        <v>0</v>
      </c>
      <c r="L6170">
        <v>0.03</v>
      </c>
      <c r="M6170">
        <v>0.28000000000000003</v>
      </c>
      <c r="N6170">
        <v>50</v>
      </c>
      <c r="O6170">
        <v>12</v>
      </c>
      <c r="P6170">
        <v>5.2</v>
      </c>
      <c r="Q6170">
        <v>6</v>
      </c>
      <c r="R6170" t="s">
        <v>309</v>
      </c>
      <c r="S6170" t="s">
        <v>88</v>
      </c>
    </row>
    <row r="6171" spans="1:19" x14ac:dyDescent="0.2">
      <c r="A6171" t="s">
        <v>5390</v>
      </c>
      <c r="B6171" t="s">
        <v>104</v>
      </c>
      <c r="C6171">
        <v>1998</v>
      </c>
      <c r="D6171" s="1" t="d">
        <v>1991-04-17</v>
      </c>
      <c r="E6171" s="1" t="str">
        <f t="shared" si="192"/>
        <v>1991</v>
      </c>
      <c r="F6171" s="1" t="str">
        <f t="shared" si="193"/>
        <v>Apr</v>
      </c>
      <c r="G6171" t="s">
        <v>86</v>
      </c>
      <c r="H6171" t="s">
        <v>68</v>
      </c>
      <c r="I6171">
        <v>0.09</v>
      </c>
      <c r="J6171">
        <v>0.06</v>
      </c>
      <c r="K6171">
        <v>0.1</v>
      </c>
      <c r="L6171">
        <v>0.02</v>
      </c>
      <c r="M6171">
        <v>0.28000000000000003</v>
      </c>
      <c r="N6171">
        <v>84</v>
      </c>
      <c r="O6171">
        <v>10</v>
      </c>
      <c r="P6171">
        <v>8.6</v>
      </c>
      <c r="Q6171">
        <v>18</v>
      </c>
      <c r="R6171" t="s">
        <v>1136</v>
      </c>
      <c r="S6171" t="s">
        <v>88</v>
      </c>
    </row>
    <row r="6172" spans="1:19" x14ac:dyDescent="0.2">
      <c r="A6172" t="s">
        <v>5391</v>
      </c>
      <c r="B6172" t="s">
        <v>49</v>
      </c>
      <c r="C6172">
        <v>2010</v>
      </c>
      <c r="D6172" s="1" t="d">
        <v>1994-01-18</v>
      </c>
      <c r="E6172" s="1" t="str">
        <f t="shared" si="192"/>
        <v>1994</v>
      </c>
      <c r="F6172" s="1" t="str">
        <f t="shared" si="193"/>
        <v>Jan</v>
      </c>
      <c r="G6172" t="s">
        <v>37</v>
      </c>
      <c r="H6172" t="s">
        <v>372</v>
      </c>
      <c r="I6172">
        <v>0.1</v>
      </c>
      <c r="J6172">
        <v>0.12</v>
      </c>
      <c r="K6172">
        <v>0.02</v>
      </c>
      <c r="L6172">
        <v>0.05</v>
      </c>
      <c r="M6172">
        <v>0.28000000000000003</v>
      </c>
      <c r="N6172">
        <v>60</v>
      </c>
      <c r="O6172">
        <v>44</v>
      </c>
      <c r="P6172">
        <v>5.9</v>
      </c>
      <c r="Q6172">
        <v>27</v>
      </c>
      <c r="R6172" t="s">
        <v>5392</v>
      </c>
      <c r="S6172" t="s">
        <v>53</v>
      </c>
    </row>
    <row r="6173" spans="1:19" x14ac:dyDescent="0.2">
      <c r="A6173" t="s">
        <v>5393</v>
      </c>
      <c r="B6173" t="s">
        <v>55</v>
      </c>
      <c r="C6173">
        <v>2006</v>
      </c>
      <c r="D6173" s="1" t="d">
        <v>2008-07-30</v>
      </c>
      <c r="E6173" s="1" t="str">
        <f t="shared" si="192"/>
        <v>2008</v>
      </c>
      <c r="F6173" s="1" t="str">
        <f t="shared" si="193"/>
        <v>Jul</v>
      </c>
      <c r="G6173" t="s">
        <v>28</v>
      </c>
      <c r="H6173" t="s">
        <v>202</v>
      </c>
      <c r="I6173">
        <v>0.14000000000000001</v>
      </c>
      <c r="J6173">
        <v>0.11</v>
      </c>
      <c r="K6173">
        <v>0</v>
      </c>
      <c r="L6173">
        <v>0.04</v>
      </c>
      <c r="M6173">
        <v>0.28000000000000003</v>
      </c>
      <c r="N6173">
        <v>71</v>
      </c>
      <c r="O6173">
        <v>26</v>
      </c>
      <c r="P6173">
        <v>7.5</v>
      </c>
      <c r="Q6173">
        <v>22</v>
      </c>
      <c r="R6173" t="s">
        <v>5394</v>
      </c>
      <c r="S6173" t="s">
        <v>88</v>
      </c>
    </row>
    <row r="6174" spans="1:19" x14ac:dyDescent="0.2">
      <c r="A6174" t="s">
        <v>3303</v>
      </c>
      <c r="B6174" t="s">
        <v>75</v>
      </c>
      <c r="C6174">
        <v>2015</v>
      </c>
      <c r="D6174" s="1" t="d">
        <v>2011-03-15</v>
      </c>
      <c r="E6174" s="1" t="str">
        <f t="shared" si="192"/>
        <v>2011</v>
      </c>
      <c r="F6174" s="1" t="str">
        <f t="shared" si="193"/>
        <v>Mar</v>
      </c>
      <c r="G6174" t="s">
        <v>37</v>
      </c>
      <c r="H6174" t="s">
        <v>202</v>
      </c>
      <c r="I6174">
        <v>0.1</v>
      </c>
      <c r="J6174">
        <v>0.14000000000000001</v>
      </c>
      <c r="K6174">
        <v>0</v>
      </c>
      <c r="L6174">
        <v>0.05</v>
      </c>
      <c r="M6174">
        <v>0.28000000000000003</v>
      </c>
    </row>
    <row r="6175" spans="1:19" x14ac:dyDescent="0.2">
      <c r="A6175" t="s">
        <v>5395</v>
      </c>
      <c r="B6175" t="s">
        <v>55</v>
      </c>
      <c r="C6175">
        <v>2002</v>
      </c>
      <c r="D6175" s="1" t="d">
        <v>1994-02-11</v>
      </c>
      <c r="E6175" s="1" t="str">
        <f t="shared" si="192"/>
        <v>1994</v>
      </c>
      <c r="F6175" s="1" t="str">
        <f t="shared" si="193"/>
        <v>Feb</v>
      </c>
      <c r="G6175" t="s">
        <v>18</v>
      </c>
      <c r="H6175" t="s">
        <v>776</v>
      </c>
      <c r="I6175">
        <v>0.14000000000000001</v>
      </c>
      <c r="J6175">
        <v>0.11</v>
      </c>
      <c r="K6175">
        <v>0</v>
      </c>
      <c r="L6175">
        <v>0.04</v>
      </c>
      <c r="M6175">
        <v>0.28000000000000003</v>
      </c>
      <c r="N6175">
        <v>76</v>
      </c>
      <c r="O6175">
        <v>22</v>
      </c>
      <c r="P6175">
        <v>8.9</v>
      </c>
      <c r="Q6175">
        <v>15</v>
      </c>
      <c r="R6175" t="s">
        <v>777</v>
      </c>
      <c r="S6175" t="s">
        <v>20</v>
      </c>
    </row>
    <row r="6176" spans="1:19" x14ac:dyDescent="0.2">
      <c r="A6176" t="s">
        <v>5396</v>
      </c>
      <c r="B6176" t="s">
        <v>57</v>
      </c>
      <c r="C6176">
        <v>1995</v>
      </c>
      <c r="D6176" s="1" t="d">
        <v>2014-10-13</v>
      </c>
      <c r="E6176" s="1" t="str">
        <f t="shared" si="192"/>
        <v>2014</v>
      </c>
      <c r="F6176" s="1" t="str">
        <f t="shared" si="193"/>
        <v>Oct</v>
      </c>
      <c r="G6176" t="s">
        <v>1</v>
      </c>
      <c r="H6176" t="s">
        <v>3374</v>
      </c>
      <c r="I6176">
        <v>0.03</v>
      </c>
      <c r="J6176">
        <v>0.01</v>
      </c>
      <c r="K6176">
        <v>0.23</v>
      </c>
      <c r="L6176">
        <v>0.01</v>
      </c>
      <c r="M6176">
        <v>0.28000000000000003</v>
      </c>
    </row>
    <row r="6177" spans="1:19" x14ac:dyDescent="0.2">
      <c r="A6177" t="s">
        <v>5397</v>
      </c>
      <c r="B6177" t="s">
        <v>49</v>
      </c>
      <c r="C6177">
        <v>2011</v>
      </c>
      <c r="D6177" s="1" t="d">
        <v>1991-01-07</v>
      </c>
      <c r="E6177" s="1" t="str">
        <f t="shared" si="192"/>
        <v>1991</v>
      </c>
      <c r="F6177" s="1" t="str">
        <f t="shared" si="193"/>
        <v>Jan</v>
      </c>
      <c r="G6177" t="s">
        <v>50</v>
      </c>
      <c r="H6177" t="s">
        <v>3392</v>
      </c>
      <c r="I6177">
        <v>0.11</v>
      </c>
      <c r="J6177">
        <v>0.06</v>
      </c>
      <c r="K6177">
        <v>0.08</v>
      </c>
      <c r="L6177">
        <v>0.03</v>
      </c>
      <c r="M6177">
        <v>0.28000000000000003</v>
      </c>
      <c r="N6177">
        <v>78</v>
      </c>
      <c r="O6177">
        <v>46</v>
      </c>
      <c r="P6177">
        <v>7.5</v>
      </c>
      <c r="Q6177">
        <v>40</v>
      </c>
      <c r="R6177" t="s">
        <v>3392</v>
      </c>
      <c r="S6177" t="s">
        <v>88</v>
      </c>
    </row>
    <row r="6178" spans="1:19" x14ac:dyDescent="0.2">
      <c r="A6178" t="s">
        <v>3489</v>
      </c>
      <c r="B6178" t="s">
        <v>49</v>
      </c>
      <c r="C6178">
        <v>2010</v>
      </c>
      <c r="D6178" s="1" t="d">
        <v>1989-01-21</v>
      </c>
      <c r="E6178" s="1" t="str">
        <f t="shared" si="192"/>
        <v>1989</v>
      </c>
      <c r="F6178" s="1" t="str">
        <f t="shared" si="193"/>
        <v>Jan</v>
      </c>
      <c r="G6178" t="s">
        <v>18</v>
      </c>
      <c r="H6178" t="s">
        <v>71</v>
      </c>
      <c r="I6178">
        <v>0.18</v>
      </c>
      <c r="J6178">
        <v>0.06</v>
      </c>
      <c r="K6178">
        <v>0</v>
      </c>
      <c r="L6178">
        <v>0.04</v>
      </c>
      <c r="M6178">
        <v>0.28000000000000003</v>
      </c>
      <c r="N6178">
        <v>56</v>
      </c>
      <c r="O6178">
        <v>5</v>
      </c>
      <c r="P6178">
        <v>6.7</v>
      </c>
      <c r="Q6178">
        <v>6</v>
      </c>
      <c r="R6178" t="s">
        <v>3164</v>
      </c>
      <c r="S6178" t="s">
        <v>20</v>
      </c>
    </row>
    <row r="6179" spans="1:19" x14ac:dyDescent="0.2">
      <c r="A6179" t="s">
        <v>5398</v>
      </c>
      <c r="B6179" t="s">
        <v>17</v>
      </c>
      <c r="C6179">
        <v>2010</v>
      </c>
      <c r="D6179" s="1" t="d">
        <v>2002-02-05</v>
      </c>
      <c r="E6179" s="1" t="str">
        <f t="shared" si="192"/>
        <v>2002</v>
      </c>
      <c r="F6179" s="1" t="str">
        <f t="shared" si="193"/>
        <v>Feb</v>
      </c>
      <c r="G6179" t="s">
        <v>34</v>
      </c>
      <c r="H6179" t="s">
        <v>568</v>
      </c>
      <c r="I6179">
        <v>0.18</v>
      </c>
      <c r="J6179">
        <v>0.08</v>
      </c>
      <c r="K6179">
        <v>0</v>
      </c>
      <c r="L6179">
        <v>0.02</v>
      </c>
      <c r="M6179">
        <v>0.28000000000000003</v>
      </c>
      <c r="P6179" t="s">
        <v>203</v>
      </c>
      <c r="R6179" t="s">
        <v>568</v>
      </c>
      <c r="S6179" t="s">
        <v>20</v>
      </c>
    </row>
    <row r="6180" spans="1:19" x14ac:dyDescent="0.2">
      <c r="A6180" t="s">
        <v>5399</v>
      </c>
      <c r="B6180" t="s">
        <v>32</v>
      </c>
      <c r="C6180">
        <v>2007</v>
      </c>
      <c r="D6180" s="1" t="d">
        <v>1996-06-10</v>
      </c>
      <c r="E6180" s="1" t="str">
        <f t="shared" si="192"/>
        <v>1996</v>
      </c>
      <c r="F6180" s="1" t="str">
        <f t="shared" si="193"/>
        <v>Jun</v>
      </c>
      <c r="G6180" t="s">
        <v>39</v>
      </c>
      <c r="H6180" t="s">
        <v>71</v>
      </c>
      <c r="I6180">
        <v>0.26</v>
      </c>
      <c r="J6180">
        <v>0</v>
      </c>
      <c r="K6180">
        <v>0</v>
      </c>
      <c r="L6180">
        <v>0.02</v>
      </c>
      <c r="M6180">
        <v>0.28000000000000003</v>
      </c>
    </row>
    <row r="6181" spans="1:19" x14ac:dyDescent="0.2">
      <c r="A6181" t="s">
        <v>3533</v>
      </c>
      <c r="B6181" t="s">
        <v>137</v>
      </c>
      <c r="C6181">
        <v>2004</v>
      </c>
      <c r="D6181" s="1" t="d">
        <v>2018-03-08</v>
      </c>
      <c r="E6181" s="1" t="str">
        <f t="shared" si="192"/>
        <v>2018</v>
      </c>
      <c r="F6181" s="1" t="str">
        <f t="shared" si="193"/>
        <v>Mar</v>
      </c>
      <c r="G6181" t="s">
        <v>18</v>
      </c>
      <c r="H6181" t="s">
        <v>134</v>
      </c>
      <c r="I6181">
        <v>0.21</v>
      </c>
      <c r="J6181">
        <v>0.06</v>
      </c>
      <c r="K6181">
        <v>0</v>
      </c>
      <c r="L6181">
        <v>0.01</v>
      </c>
      <c r="M6181">
        <v>0.28000000000000003</v>
      </c>
      <c r="N6181">
        <v>80</v>
      </c>
      <c r="O6181">
        <v>18</v>
      </c>
      <c r="P6181">
        <v>7.8</v>
      </c>
      <c r="Q6181">
        <v>4</v>
      </c>
      <c r="R6181" t="s">
        <v>193</v>
      </c>
      <c r="S6181" t="s">
        <v>20</v>
      </c>
    </row>
    <row r="6182" spans="1:19" x14ac:dyDescent="0.2">
      <c r="A6182" t="s">
        <v>2947</v>
      </c>
      <c r="B6182" t="s">
        <v>189</v>
      </c>
      <c r="C6182" t="s">
        <v>286</v>
      </c>
      <c r="D6182" s="1" t="d">
        <v>2006-12-26</v>
      </c>
      <c r="E6182" s="1" t="str">
        <f t="shared" si="192"/>
        <v>2006</v>
      </c>
      <c r="F6182" s="1" t="str">
        <f t="shared" si="193"/>
        <v>Dec</v>
      </c>
      <c r="G6182" t="s">
        <v>50</v>
      </c>
      <c r="H6182" t="s">
        <v>568</v>
      </c>
      <c r="I6182">
        <v>0.22</v>
      </c>
      <c r="J6182">
        <v>0.06</v>
      </c>
      <c r="K6182">
        <v>0</v>
      </c>
      <c r="L6182">
        <v>0.01</v>
      </c>
      <c r="M6182">
        <v>0.28000000000000003</v>
      </c>
      <c r="N6182">
        <v>71</v>
      </c>
      <c r="O6182">
        <v>17</v>
      </c>
      <c r="P6182" t="s">
        <v>203</v>
      </c>
      <c r="R6182" t="s">
        <v>255</v>
      </c>
      <c r="S6182" t="s">
        <v>88</v>
      </c>
    </row>
    <row r="6183" spans="1:19" x14ac:dyDescent="0.2">
      <c r="A6183" t="s">
        <v>5400</v>
      </c>
      <c r="B6183" t="s">
        <v>104</v>
      </c>
      <c r="C6183">
        <v>1995</v>
      </c>
      <c r="D6183" s="1" t="d">
        <v>2016-10-26</v>
      </c>
      <c r="E6183" s="1" t="str">
        <f t="shared" si="192"/>
        <v>2016</v>
      </c>
      <c r="F6183" s="1" t="str">
        <f t="shared" si="193"/>
        <v>Oct</v>
      </c>
      <c r="G6183" t="s">
        <v>18</v>
      </c>
      <c r="H6183" t="s">
        <v>234</v>
      </c>
      <c r="I6183">
        <v>0.16</v>
      </c>
      <c r="J6183">
        <v>0.11</v>
      </c>
      <c r="K6183">
        <v>0</v>
      </c>
      <c r="L6183">
        <v>0.02</v>
      </c>
      <c r="M6183">
        <v>0.28000000000000003</v>
      </c>
    </row>
    <row r="6184" spans="1:19" x14ac:dyDescent="0.2">
      <c r="A6184" t="s">
        <v>1902</v>
      </c>
      <c r="B6184" t="s">
        <v>44</v>
      </c>
      <c r="C6184">
        <v>2014</v>
      </c>
      <c r="D6184" s="1" t="d">
        <v>2015-01-09</v>
      </c>
      <c r="E6184" s="1" t="str">
        <f t="shared" si="192"/>
        <v>2015</v>
      </c>
      <c r="F6184" s="1" t="str">
        <f t="shared" si="193"/>
        <v>Jan</v>
      </c>
      <c r="G6184" t="s">
        <v>37</v>
      </c>
      <c r="H6184" t="s">
        <v>151</v>
      </c>
      <c r="I6184">
        <v>0.15</v>
      </c>
      <c r="J6184">
        <v>0.1</v>
      </c>
      <c r="K6184">
        <v>0</v>
      </c>
      <c r="L6184">
        <v>0.02</v>
      </c>
      <c r="M6184">
        <v>0.28000000000000003</v>
      </c>
      <c r="P6184">
        <v>8.1999999999999993</v>
      </c>
      <c r="Q6184">
        <v>113</v>
      </c>
      <c r="R6184" t="s">
        <v>1103</v>
      </c>
      <c r="S6184" t="s">
        <v>53</v>
      </c>
    </row>
    <row r="6185" spans="1:19" x14ac:dyDescent="0.2">
      <c r="A6185" t="s">
        <v>5214</v>
      </c>
      <c r="B6185" t="s">
        <v>17</v>
      </c>
      <c r="C6185">
        <v>2010</v>
      </c>
      <c r="D6185" s="1" t="d">
        <v>1991-09-22</v>
      </c>
      <c r="E6185" s="1" t="str">
        <f t="shared" si="192"/>
        <v>1991</v>
      </c>
      <c r="F6185" s="1" t="str">
        <f t="shared" si="193"/>
        <v>Sep</v>
      </c>
      <c r="G6185" t="s">
        <v>50</v>
      </c>
      <c r="H6185" t="s">
        <v>267</v>
      </c>
      <c r="I6185">
        <v>0.2</v>
      </c>
      <c r="J6185">
        <v>0.05</v>
      </c>
      <c r="K6185">
        <v>0</v>
      </c>
      <c r="L6185">
        <v>0.02</v>
      </c>
      <c r="M6185">
        <v>0.28000000000000003</v>
      </c>
    </row>
    <row r="6186" spans="1:19" x14ac:dyDescent="0.2">
      <c r="A6186" t="s">
        <v>1594</v>
      </c>
      <c r="B6186" t="s">
        <v>64</v>
      </c>
      <c r="C6186">
        <v>2003</v>
      </c>
      <c r="D6186" s="1" t="d">
        <v>1990-01-26</v>
      </c>
      <c r="E6186" s="1" t="str">
        <f t="shared" si="192"/>
        <v>1990</v>
      </c>
      <c r="F6186" s="1" t="str">
        <f t="shared" si="193"/>
        <v>Jan</v>
      </c>
      <c r="G6186" t="s">
        <v>24</v>
      </c>
      <c r="H6186" t="s">
        <v>1595</v>
      </c>
      <c r="I6186">
        <v>0.2</v>
      </c>
      <c r="J6186">
        <v>7.0000000000000007E-2</v>
      </c>
      <c r="K6186">
        <v>0</v>
      </c>
      <c r="L6186">
        <v>0.01</v>
      </c>
      <c r="M6186">
        <v>0.28000000000000003</v>
      </c>
      <c r="P6186" t="s">
        <v>203</v>
      </c>
      <c r="R6186" t="s">
        <v>1980</v>
      </c>
      <c r="S6186" t="s">
        <v>20</v>
      </c>
    </row>
    <row r="6187" spans="1:19" x14ac:dyDescent="0.2">
      <c r="A6187" t="s">
        <v>5401</v>
      </c>
      <c r="B6187" t="s">
        <v>159</v>
      </c>
      <c r="C6187">
        <v>2008</v>
      </c>
      <c r="D6187" s="1" t="d">
        <v>1998-02-08</v>
      </c>
      <c r="E6187" s="1" t="str">
        <f t="shared" si="192"/>
        <v>1998</v>
      </c>
      <c r="F6187" s="1" t="str">
        <f t="shared" si="193"/>
        <v>Feb</v>
      </c>
      <c r="G6187" t="s">
        <v>50</v>
      </c>
      <c r="H6187" t="s">
        <v>1263</v>
      </c>
      <c r="I6187">
        <v>0.06</v>
      </c>
      <c r="J6187">
        <v>0</v>
      </c>
      <c r="K6187">
        <v>0.2</v>
      </c>
      <c r="L6187">
        <v>0.01</v>
      </c>
      <c r="M6187">
        <v>0.28000000000000003</v>
      </c>
      <c r="N6187">
        <v>70</v>
      </c>
      <c r="O6187">
        <v>21</v>
      </c>
      <c r="P6187">
        <v>7.5</v>
      </c>
      <c r="Q6187">
        <v>6</v>
      </c>
      <c r="R6187" t="s">
        <v>3399</v>
      </c>
      <c r="S6187" t="s">
        <v>88</v>
      </c>
    </row>
    <row r="6188" spans="1:19" x14ac:dyDescent="0.2">
      <c r="A6188" t="s">
        <v>4354</v>
      </c>
      <c r="B6188" t="s">
        <v>79</v>
      </c>
      <c r="C6188">
        <v>2012</v>
      </c>
      <c r="D6188" s="1" t="d">
        <v>2021-06-10</v>
      </c>
      <c r="E6188" s="1" t="str">
        <f t="shared" si="192"/>
        <v>2021</v>
      </c>
      <c r="F6188" s="1" t="str">
        <f t="shared" si="193"/>
        <v>Jun</v>
      </c>
      <c r="G6188" t="s">
        <v>34</v>
      </c>
      <c r="H6188" t="s">
        <v>71</v>
      </c>
      <c r="I6188">
        <v>0.13</v>
      </c>
      <c r="J6188">
        <v>0.13</v>
      </c>
      <c r="K6188">
        <v>0</v>
      </c>
      <c r="L6188">
        <v>0.03</v>
      </c>
      <c r="M6188">
        <v>0.28000000000000003</v>
      </c>
      <c r="P6188" t="s">
        <v>203</v>
      </c>
      <c r="R6188" t="s">
        <v>2049</v>
      </c>
      <c r="S6188" t="s">
        <v>20</v>
      </c>
    </row>
    <row r="6189" spans="1:19" x14ac:dyDescent="0.2">
      <c r="A6189" t="s">
        <v>4540</v>
      </c>
      <c r="B6189" t="s">
        <v>44</v>
      </c>
      <c r="C6189">
        <v>2011</v>
      </c>
      <c r="D6189" s="1" t="d">
        <v>1999-09-23</v>
      </c>
      <c r="E6189" s="1" t="str">
        <f t="shared" si="192"/>
        <v>1999</v>
      </c>
      <c r="F6189" s="1" t="str">
        <f t="shared" si="193"/>
        <v>Sep</v>
      </c>
      <c r="G6189" t="s">
        <v>18</v>
      </c>
      <c r="H6189" t="s">
        <v>71</v>
      </c>
      <c r="I6189">
        <v>0.24</v>
      </c>
      <c r="J6189">
        <v>0.02</v>
      </c>
      <c r="K6189">
        <v>0</v>
      </c>
      <c r="L6189">
        <v>0.02</v>
      </c>
      <c r="M6189">
        <v>0.28000000000000003</v>
      </c>
      <c r="P6189" t="s">
        <v>203</v>
      </c>
      <c r="R6189" t="s">
        <v>71</v>
      </c>
      <c r="S6189" t="s">
        <v>88</v>
      </c>
    </row>
    <row r="6190" spans="1:19" x14ac:dyDescent="0.2">
      <c r="A6190" t="s">
        <v>5402</v>
      </c>
      <c r="B6190" t="s">
        <v>57</v>
      </c>
      <c r="C6190">
        <v>1992</v>
      </c>
      <c r="D6190" s="1" t="d">
        <v>2013-01-15</v>
      </c>
      <c r="E6190" s="1" t="str">
        <f t="shared" si="192"/>
        <v>2013</v>
      </c>
      <c r="F6190" s="1" t="str">
        <f t="shared" si="193"/>
        <v>Jan</v>
      </c>
      <c r="G6190" t="s">
        <v>18</v>
      </c>
      <c r="H6190" t="s">
        <v>1828</v>
      </c>
      <c r="I6190">
        <v>0</v>
      </c>
      <c r="J6190">
        <v>0</v>
      </c>
      <c r="K6190">
        <v>0.28000000000000003</v>
      </c>
      <c r="L6190">
        <v>0</v>
      </c>
      <c r="M6190">
        <v>0.28000000000000003</v>
      </c>
    </row>
    <row r="6191" spans="1:19" x14ac:dyDescent="0.2">
      <c r="A6191" t="s">
        <v>3669</v>
      </c>
      <c r="B6191" t="s">
        <v>189</v>
      </c>
      <c r="C6191">
        <v>2004</v>
      </c>
      <c r="D6191" s="1" t="d">
        <v>2009-06-22</v>
      </c>
      <c r="E6191" s="1" t="str">
        <f t="shared" si="192"/>
        <v>2009</v>
      </c>
      <c r="F6191" s="1" t="str">
        <f t="shared" si="193"/>
        <v>Jun</v>
      </c>
      <c r="G6191" t="s">
        <v>50</v>
      </c>
      <c r="H6191" t="s">
        <v>484</v>
      </c>
      <c r="I6191">
        <v>0.22</v>
      </c>
      <c r="J6191">
        <v>0.06</v>
      </c>
      <c r="K6191">
        <v>0</v>
      </c>
      <c r="L6191">
        <v>0.01</v>
      </c>
      <c r="M6191">
        <v>0.28000000000000003</v>
      </c>
      <c r="N6191">
        <v>65</v>
      </c>
      <c r="O6191">
        <v>8</v>
      </c>
      <c r="P6191" t="s">
        <v>203</v>
      </c>
      <c r="R6191" t="s">
        <v>484</v>
      </c>
      <c r="S6191" t="s">
        <v>20</v>
      </c>
    </row>
    <row r="6192" spans="1:19" x14ac:dyDescent="0.2">
      <c r="A6192" t="s">
        <v>5403</v>
      </c>
      <c r="B6192" t="s">
        <v>137</v>
      </c>
      <c r="C6192">
        <v>2001</v>
      </c>
      <c r="D6192" s="1" t="d">
        <v>2001-10-26</v>
      </c>
      <c r="E6192" s="1" t="str">
        <f t="shared" si="192"/>
        <v>2001</v>
      </c>
      <c r="F6192" s="1" t="str">
        <f t="shared" si="193"/>
        <v>Oct</v>
      </c>
      <c r="G6192" t="s">
        <v>50</v>
      </c>
      <c r="H6192" t="s">
        <v>234</v>
      </c>
      <c r="I6192">
        <v>0.21</v>
      </c>
      <c r="J6192">
        <v>0.06</v>
      </c>
      <c r="K6192">
        <v>0</v>
      </c>
      <c r="L6192">
        <v>0.01</v>
      </c>
      <c r="M6192">
        <v>0.28000000000000003</v>
      </c>
      <c r="N6192">
        <v>84</v>
      </c>
      <c r="O6192">
        <v>23</v>
      </c>
      <c r="P6192">
        <v>8.3000000000000007</v>
      </c>
      <c r="Q6192">
        <v>39</v>
      </c>
      <c r="R6192" t="s">
        <v>433</v>
      </c>
      <c r="S6192" t="s">
        <v>53</v>
      </c>
    </row>
    <row r="6193" spans="1:19" x14ac:dyDescent="0.2">
      <c r="A6193" t="s">
        <v>2905</v>
      </c>
      <c r="B6193" t="s">
        <v>49</v>
      </c>
      <c r="C6193">
        <v>2014</v>
      </c>
      <c r="D6193" s="1" t="d">
        <v>1988-01-30</v>
      </c>
      <c r="E6193" s="1" t="str">
        <f t="shared" si="192"/>
        <v>1988</v>
      </c>
      <c r="F6193" s="1" t="str">
        <f t="shared" si="193"/>
        <v>Jan</v>
      </c>
      <c r="G6193" t="s">
        <v>37</v>
      </c>
      <c r="H6193" t="s">
        <v>202</v>
      </c>
      <c r="I6193">
        <v>0.1</v>
      </c>
      <c r="J6193">
        <v>0.13</v>
      </c>
      <c r="K6193">
        <v>0</v>
      </c>
      <c r="L6193">
        <v>0.05</v>
      </c>
      <c r="M6193">
        <v>0.28000000000000003</v>
      </c>
      <c r="P6193">
        <v>6.4</v>
      </c>
      <c r="Q6193">
        <v>18</v>
      </c>
      <c r="R6193" t="s">
        <v>1235</v>
      </c>
      <c r="S6193" t="s">
        <v>53</v>
      </c>
    </row>
    <row r="6194" spans="1:19" x14ac:dyDescent="0.2">
      <c r="A6194" t="s">
        <v>5404</v>
      </c>
      <c r="B6194" t="s">
        <v>187</v>
      </c>
      <c r="C6194">
        <v>2014</v>
      </c>
      <c r="D6194" s="1" t="d">
        <v>2017-04-24</v>
      </c>
      <c r="E6194" s="1" t="str">
        <f t="shared" si="192"/>
        <v>2017</v>
      </c>
      <c r="F6194" s="1" t="str">
        <f t="shared" si="193"/>
        <v>Apr</v>
      </c>
      <c r="G6194" t="s">
        <v>50</v>
      </c>
      <c r="H6194" t="s">
        <v>19</v>
      </c>
      <c r="I6194">
        <v>0.17</v>
      </c>
      <c r="J6194">
        <v>0</v>
      </c>
      <c r="K6194">
        <v>0.08</v>
      </c>
      <c r="L6194">
        <v>0.02</v>
      </c>
      <c r="M6194">
        <v>0.28000000000000003</v>
      </c>
      <c r="N6194">
        <v>71</v>
      </c>
      <c r="O6194">
        <v>34</v>
      </c>
      <c r="P6194">
        <v>7.1</v>
      </c>
      <c r="Q6194">
        <v>133</v>
      </c>
      <c r="R6194" t="s">
        <v>579</v>
      </c>
      <c r="S6194" t="s">
        <v>20</v>
      </c>
    </row>
    <row r="6195" spans="1:19" x14ac:dyDescent="0.2">
      <c r="A6195" t="s">
        <v>2236</v>
      </c>
      <c r="B6195" t="s">
        <v>79</v>
      </c>
      <c r="C6195">
        <v>2014</v>
      </c>
      <c r="D6195" s="1" t="d">
        <v>2021-03-10</v>
      </c>
      <c r="E6195" s="1" t="str">
        <f t="shared" si="192"/>
        <v>2021</v>
      </c>
      <c r="F6195" s="1" t="str">
        <f t="shared" si="193"/>
        <v>Mar</v>
      </c>
      <c r="G6195" t="s">
        <v>50</v>
      </c>
      <c r="H6195" t="s">
        <v>71</v>
      </c>
      <c r="I6195">
        <v>0.16</v>
      </c>
      <c r="J6195">
        <v>0.1</v>
      </c>
      <c r="K6195">
        <v>0</v>
      </c>
      <c r="L6195">
        <v>0.02</v>
      </c>
      <c r="M6195">
        <v>0.28000000000000003</v>
      </c>
      <c r="P6195">
        <v>3.4</v>
      </c>
      <c r="Q6195">
        <v>5</v>
      </c>
      <c r="R6195" t="s">
        <v>686</v>
      </c>
      <c r="S6195" t="s">
        <v>112</v>
      </c>
    </row>
    <row r="6196" spans="1:19" x14ac:dyDescent="0.2">
      <c r="A6196" t="s">
        <v>5405</v>
      </c>
      <c r="B6196" t="s">
        <v>55</v>
      </c>
      <c r="C6196">
        <v>2007</v>
      </c>
      <c r="D6196" s="1" t="d">
        <v>2000-09-07</v>
      </c>
      <c r="E6196" s="1" t="str">
        <f t="shared" si="192"/>
        <v>2000</v>
      </c>
      <c r="F6196" s="1" t="str">
        <f t="shared" si="193"/>
        <v>Sep</v>
      </c>
      <c r="G6196" t="s">
        <v>28</v>
      </c>
      <c r="H6196" t="s">
        <v>933</v>
      </c>
      <c r="I6196">
        <v>0.14000000000000001</v>
      </c>
      <c r="J6196">
        <v>0.11</v>
      </c>
      <c r="K6196">
        <v>0</v>
      </c>
      <c r="L6196">
        <v>0.04</v>
      </c>
      <c r="M6196">
        <v>0.28000000000000003</v>
      </c>
    </row>
    <row r="6197" spans="1:19" x14ac:dyDescent="0.2">
      <c r="A6197" t="s">
        <v>5406</v>
      </c>
      <c r="B6197" t="s">
        <v>55</v>
      </c>
      <c r="C6197">
        <v>2001</v>
      </c>
      <c r="D6197" s="1" t="d">
        <v>2016-12-23</v>
      </c>
      <c r="E6197" s="1" t="str">
        <f t="shared" si="192"/>
        <v>2016</v>
      </c>
      <c r="F6197" s="1" t="str">
        <f t="shared" si="193"/>
        <v>Dec</v>
      </c>
      <c r="G6197" t="s">
        <v>18</v>
      </c>
      <c r="H6197" t="s">
        <v>484</v>
      </c>
      <c r="I6197">
        <v>0.14000000000000001</v>
      </c>
      <c r="J6197">
        <v>0.11</v>
      </c>
      <c r="K6197">
        <v>0</v>
      </c>
      <c r="L6197">
        <v>0.04</v>
      </c>
      <c r="M6197">
        <v>0.28000000000000003</v>
      </c>
      <c r="N6197">
        <v>57</v>
      </c>
      <c r="O6197">
        <v>11</v>
      </c>
      <c r="P6197">
        <v>5.8</v>
      </c>
      <c r="Q6197">
        <v>4</v>
      </c>
      <c r="R6197" t="s">
        <v>484</v>
      </c>
      <c r="S6197" t="s">
        <v>20</v>
      </c>
    </row>
    <row r="6198" spans="1:19" x14ac:dyDescent="0.2">
      <c r="A6198" t="s">
        <v>5407</v>
      </c>
      <c r="B6198" t="s">
        <v>55</v>
      </c>
      <c r="C6198">
        <v>2002</v>
      </c>
      <c r="D6198" s="1" t="d">
        <v>2018-12-29</v>
      </c>
      <c r="E6198" s="1" t="str">
        <f t="shared" si="192"/>
        <v>2018</v>
      </c>
      <c r="F6198" s="1" t="str">
        <f t="shared" si="193"/>
        <v>Dec</v>
      </c>
      <c r="G6198" t="s">
        <v>18</v>
      </c>
      <c r="H6198" t="s">
        <v>776</v>
      </c>
      <c r="I6198">
        <v>0.14000000000000001</v>
      </c>
      <c r="J6198">
        <v>0.11</v>
      </c>
      <c r="K6198">
        <v>0</v>
      </c>
      <c r="L6198">
        <v>0.04</v>
      </c>
      <c r="M6198">
        <v>0.28000000000000003</v>
      </c>
      <c r="N6198">
        <v>82</v>
      </c>
      <c r="O6198">
        <v>19</v>
      </c>
      <c r="P6198">
        <v>8.4</v>
      </c>
      <c r="Q6198">
        <v>11</v>
      </c>
      <c r="R6198" t="s">
        <v>777</v>
      </c>
      <c r="S6198" t="s">
        <v>20</v>
      </c>
    </row>
    <row r="6199" spans="1:19" x14ac:dyDescent="0.2">
      <c r="A6199" t="s">
        <v>4601</v>
      </c>
      <c r="B6199" t="s">
        <v>44</v>
      </c>
      <c r="C6199">
        <v>2009</v>
      </c>
      <c r="D6199" s="1" t="d">
        <v>1992-12-13</v>
      </c>
      <c r="E6199" s="1" t="str">
        <f t="shared" si="192"/>
        <v>1992</v>
      </c>
      <c r="F6199" s="1" t="str">
        <f t="shared" si="193"/>
        <v>Dec</v>
      </c>
      <c r="G6199" t="s">
        <v>1</v>
      </c>
      <c r="H6199" t="s">
        <v>222</v>
      </c>
      <c r="I6199">
        <v>0.12</v>
      </c>
      <c r="J6199">
        <v>0.12</v>
      </c>
      <c r="K6199">
        <v>0.01</v>
      </c>
      <c r="L6199">
        <v>0.03</v>
      </c>
      <c r="M6199">
        <v>0.28000000000000003</v>
      </c>
      <c r="N6199">
        <v>70</v>
      </c>
      <c r="O6199">
        <v>65</v>
      </c>
      <c r="P6199">
        <v>7.3</v>
      </c>
      <c r="Q6199">
        <v>87</v>
      </c>
      <c r="R6199" t="s">
        <v>3567</v>
      </c>
      <c r="S6199" t="s">
        <v>53</v>
      </c>
    </row>
    <row r="6200" spans="1:19" x14ac:dyDescent="0.2">
      <c r="A6200" t="s">
        <v>2764</v>
      </c>
      <c r="B6200" t="s">
        <v>44</v>
      </c>
      <c r="C6200">
        <v>2010</v>
      </c>
      <c r="D6200" s="1" t="d">
        <v>1993-01-08</v>
      </c>
      <c r="E6200" s="1" t="str">
        <f t="shared" si="192"/>
        <v>1993</v>
      </c>
      <c r="F6200" s="1" t="str">
        <f t="shared" si="193"/>
        <v>Jan</v>
      </c>
      <c r="G6200" t="s">
        <v>34</v>
      </c>
      <c r="H6200" t="s">
        <v>134</v>
      </c>
      <c r="I6200">
        <v>0.16</v>
      </c>
      <c r="J6200">
        <v>0.09</v>
      </c>
      <c r="K6200">
        <v>0</v>
      </c>
      <c r="L6200">
        <v>0.02</v>
      </c>
      <c r="M6200">
        <v>0.28000000000000003</v>
      </c>
      <c r="N6200">
        <v>66</v>
      </c>
      <c r="O6200">
        <v>18</v>
      </c>
      <c r="P6200">
        <v>6.6</v>
      </c>
      <c r="Q6200">
        <v>16</v>
      </c>
      <c r="R6200" t="s">
        <v>134</v>
      </c>
      <c r="S6200" t="s">
        <v>20</v>
      </c>
    </row>
    <row r="6201" spans="1:19" x14ac:dyDescent="0.2">
      <c r="A6201" t="s">
        <v>3628</v>
      </c>
      <c r="B6201" t="s">
        <v>189</v>
      </c>
      <c r="C6201" t="s">
        <v>286</v>
      </c>
      <c r="D6201" s="1" t="d">
        <v>2008-04-20</v>
      </c>
      <c r="E6201" s="1" t="str">
        <f t="shared" si="192"/>
        <v>2008</v>
      </c>
      <c r="F6201" s="1" t="str">
        <f t="shared" si="193"/>
        <v>Apr</v>
      </c>
      <c r="G6201" t="s">
        <v>34</v>
      </c>
      <c r="H6201" t="s">
        <v>1091</v>
      </c>
      <c r="I6201">
        <v>0.21</v>
      </c>
      <c r="J6201">
        <v>0.06</v>
      </c>
      <c r="K6201">
        <v>0</v>
      </c>
      <c r="L6201">
        <v>0.01</v>
      </c>
      <c r="M6201">
        <v>0.28000000000000003</v>
      </c>
      <c r="N6201">
        <v>54</v>
      </c>
      <c r="O6201">
        <v>10</v>
      </c>
      <c r="P6201">
        <v>6.3</v>
      </c>
      <c r="Q6201">
        <v>6</v>
      </c>
      <c r="R6201" t="s">
        <v>373</v>
      </c>
      <c r="S6201" t="s">
        <v>20</v>
      </c>
    </row>
    <row r="6202" spans="1:19" x14ac:dyDescent="0.2">
      <c r="A6202" t="s">
        <v>3332</v>
      </c>
      <c r="B6202" t="s">
        <v>49</v>
      </c>
      <c r="C6202">
        <v>2009</v>
      </c>
      <c r="D6202" s="1" t="d">
        <v>2009-05-28</v>
      </c>
      <c r="E6202" s="1" t="str">
        <f t="shared" si="192"/>
        <v>2009</v>
      </c>
      <c r="F6202" s="1" t="str">
        <f t="shared" si="193"/>
        <v>May</v>
      </c>
      <c r="G6202" t="s">
        <v>34</v>
      </c>
      <c r="H6202" t="s">
        <v>134</v>
      </c>
      <c r="I6202">
        <v>0.12</v>
      </c>
      <c r="J6202">
        <v>0.11</v>
      </c>
      <c r="K6202">
        <v>0</v>
      </c>
      <c r="L6202">
        <v>0.05</v>
      </c>
      <c r="M6202">
        <v>0.28000000000000003</v>
      </c>
      <c r="N6202">
        <v>66</v>
      </c>
      <c r="O6202">
        <v>13</v>
      </c>
      <c r="P6202">
        <v>7.1</v>
      </c>
      <c r="Q6202">
        <v>7</v>
      </c>
      <c r="R6202" t="s">
        <v>1489</v>
      </c>
      <c r="S6202" t="s">
        <v>20</v>
      </c>
    </row>
    <row r="6203" spans="1:19" x14ac:dyDescent="0.2">
      <c r="A6203" t="s">
        <v>5408</v>
      </c>
      <c r="B6203" t="s">
        <v>49</v>
      </c>
      <c r="C6203">
        <v>2011</v>
      </c>
      <c r="D6203" s="1" t="d">
        <v>2000-05-04</v>
      </c>
      <c r="E6203" s="1" t="str">
        <f t="shared" si="192"/>
        <v>2000</v>
      </c>
      <c r="F6203" s="1" t="str">
        <f t="shared" si="193"/>
        <v>May</v>
      </c>
      <c r="G6203" t="s">
        <v>50</v>
      </c>
      <c r="H6203" t="s">
        <v>68</v>
      </c>
      <c r="I6203">
        <v>0.13</v>
      </c>
      <c r="J6203">
        <v>0.11</v>
      </c>
      <c r="K6203">
        <v>0</v>
      </c>
      <c r="L6203">
        <v>0.04</v>
      </c>
      <c r="M6203">
        <v>0.28000000000000003</v>
      </c>
      <c r="N6203">
        <v>61</v>
      </c>
      <c r="O6203">
        <v>41</v>
      </c>
      <c r="P6203">
        <v>6.5</v>
      </c>
      <c r="Q6203">
        <v>17</v>
      </c>
      <c r="R6203" t="s">
        <v>5409</v>
      </c>
      <c r="S6203" t="s">
        <v>112</v>
      </c>
    </row>
    <row r="6204" spans="1:19" x14ac:dyDescent="0.2">
      <c r="A6204" t="s">
        <v>5410</v>
      </c>
      <c r="B6204" t="s">
        <v>32</v>
      </c>
      <c r="C6204">
        <v>2007</v>
      </c>
      <c r="D6204" s="1" t="d">
        <v>2022-07-16</v>
      </c>
      <c r="E6204" s="1" t="str">
        <f t="shared" si="192"/>
        <v>2022</v>
      </c>
      <c r="F6204" s="1" t="str">
        <f t="shared" si="193"/>
        <v>Jul</v>
      </c>
      <c r="G6204" t="s">
        <v>272</v>
      </c>
      <c r="H6204" t="s">
        <v>234</v>
      </c>
      <c r="I6204">
        <v>0.13</v>
      </c>
      <c r="J6204">
        <v>0.02</v>
      </c>
      <c r="K6204">
        <v>0.12</v>
      </c>
      <c r="L6204">
        <v>0.01</v>
      </c>
      <c r="M6204">
        <v>0.28000000000000003</v>
      </c>
    </row>
    <row r="6205" spans="1:19" x14ac:dyDescent="0.2">
      <c r="A6205" t="s">
        <v>2523</v>
      </c>
      <c r="B6205" t="s">
        <v>44</v>
      </c>
      <c r="C6205">
        <v>2014</v>
      </c>
      <c r="D6205" s="1" t="d">
        <v>2010-07-18</v>
      </c>
      <c r="E6205" s="1" t="str">
        <f t="shared" si="192"/>
        <v>2010</v>
      </c>
      <c r="F6205" s="1" t="str">
        <f t="shared" si="193"/>
        <v>Jul</v>
      </c>
      <c r="G6205" t="s">
        <v>50</v>
      </c>
      <c r="H6205" t="s">
        <v>242</v>
      </c>
      <c r="I6205">
        <v>0.14000000000000001</v>
      </c>
      <c r="J6205">
        <v>0.11</v>
      </c>
      <c r="K6205">
        <v>0</v>
      </c>
      <c r="L6205">
        <v>0.02</v>
      </c>
      <c r="M6205">
        <v>0.28000000000000003</v>
      </c>
    </row>
    <row r="6206" spans="1:19" x14ac:dyDescent="0.2">
      <c r="A6206" t="s">
        <v>5411</v>
      </c>
      <c r="B6206" t="s">
        <v>55</v>
      </c>
      <c r="C6206">
        <v>2000</v>
      </c>
      <c r="D6206" s="1" t="d">
        <v>1998-06-06</v>
      </c>
      <c r="E6206" s="1" t="str">
        <f t="shared" si="192"/>
        <v>1998</v>
      </c>
      <c r="F6206" s="1" t="str">
        <f t="shared" si="193"/>
        <v>Jun</v>
      </c>
      <c r="G6206" t="s">
        <v>18</v>
      </c>
      <c r="H6206" t="s">
        <v>3633</v>
      </c>
      <c r="I6206">
        <v>0.14000000000000001</v>
      </c>
      <c r="J6206">
        <v>0.11</v>
      </c>
      <c r="K6206">
        <v>0</v>
      </c>
      <c r="L6206">
        <v>0.04</v>
      </c>
      <c r="M6206">
        <v>0.28000000000000003</v>
      </c>
      <c r="N6206">
        <v>54</v>
      </c>
      <c r="O6206">
        <v>15</v>
      </c>
      <c r="P6206" t="s">
        <v>203</v>
      </c>
      <c r="R6206" t="s">
        <v>2756</v>
      </c>
      <c r="S6206" t="s">
        <v>20</v>
      </c>
    </row>
    <row r="6207" spans="1:19" x14ac:dyDescent="0.2">
      <c r="A6207" t="s">
        <v>5412</v>
      </c>
      <c r="B6207" t="s">
        <v>55</v>
      </c>
      <c r="C6207">
        <v>2001</v>
      </c>
      <c r="D6207" s="1" t="d">
        <v>1992-06-05</v>
      </c>
      <c r="E6207" s="1" t="str">
        <f t="shared" si="192"/>
        <v>1992</v>
      </c>
      <c r="F6207" s="1" t="str">
        <f t="shared" si="193"/>
        <v>Jun</v>
      </c>
      <c r="G6207" t="s">
        <v>37</v>
      </c>
      <c r="H6207" t="s">
        <v>283</v>
      </c>
      <c r="I6207">
        <v>0.05</v>
      </c>
      <c r="J6207">
        <v>0.04</v>
      </c>
      <c r="K6207">
        <v>0.17</v>
      </c>
      <c r="L6207">
        <v>0.01</v>
      </c>
      <c r="M6207">
        <v>0.28000000000000003</v>
      </c>
      <c r="N6207">
        <v>65</v>
      </c>
      <c r="O6207">
        <v>23</v>
      </c>
      <c r="P6207">
        <v>4.9000000000000004</v>
      </c>
      <c r="Q6207">
        <v>11</v>
      </c>
      <c r="R6207" t="s">
        <v>5413</v>
      </c>
      <c r="S6207" t="s">
        <v>88</v>
      </c>
    </row>
    <row r="6208" spans="1:19" x14ac:dyDescent="0.2">
      <c r="A6208" t="s">
        <v>5414</v>
      </c>
      <c r="B6208" t="s">
        <v>32</v>
      </c>
      <c r="C6208">
        <v>2006</v>
      </c>
      <c r="D6208" s="1" t="d">
        <v>2018-01-04</v>
      </c>
      <c r="E6208" s="1" t="str">
        <f t="shared" si="192"/>
        <v>2018</v>
      </c>
      <c r="F6208" s="1" t="str">
        <f t="shared" si="193"/>
        <v>Jan</v>
      </c>
      <c r="G6208" t="s">
        <v>1</v>
      </c>
      <c r="H6208" t="s">
        <v>267</v>
      </c>
      <c r="I6208">
        <v>0.2</v>
      </c>
      <c r="J6208">
        <v>0.05</v>
      </c>
      <c r="K6208">
        <v>0</v>
      </c>
      <c r="L6208">
        <v>0.02</v>
      </c>
      <c r="M6208">
        <v>0.28000000000000003</v>
      </c>
      <c r="P6208" t="s">
        <v>203</v>
      </c>
      <c r="R6208" t="s">
        <v>5415</v>
      </c>
      <c r="S6208" t="s">
        <v>20</v>
      </c>
    </row>
    <row r="6209" spans="1:19" x14ac:dyDescent="0.2">
      <c r="A6209" t="s">
        <v>5416</v>
      </c>
      <c r="B6209" t="s">
        <v>1043</v>
      </c>
      <c r="C6209">
        <v>1997</v>
      </c>
      <c r="D6209" s="1" t="d">
        <v>2010-09-07</v>
      </c>
      <c r="E6209" s="1" t="str">
        <f t="shared" si="192"/>
        <v>2010</v>
      </c>
      <c r="F6209" s="1" t="str">
        <f t="shared" si="193"/>
        <v>Sep</v>
      </c>
      <c r="G6209" t="s">
        <v>272</v>
      </c>
      <c r="H6209" t="s">
        <v>4582</v>
      </c>
      <c r="I6209">
        <v>0</v>
      </c>
      <c r="J6209">
        <v>0</v>
      </c>
      <c r="K6209">
        <v>0.28000000000000003</v>
      </c>
      <c r="L6209">
        <v>0</v>
      </c>
      <c r="M6209">
        <v>0.28000000000000003</v>
      </c>
    </row>
    <row r="6210" spans="1:19" x14ac:dyDescent="0.2">
      <c r="A6210" t="s">
        <v>5417</v>
      </c>
      <c r="B6210" t="s">
        <v>75</v>
      </c>
      <c r="C6210">
        <v>2016</v>
      </c>
      <c r="D6210" s="1" t="d">
        <v>2014-03-18</v>
      </c>
      <c r="E6210" s="1" t="str">
        <f t="shared" si="192"/>
        <v>2014</v>
      </c>
      <c r="F6210" s="1" t="str">
        <f t="shared" si="193"/>
        <v>Mar</v>
      </c>
      <c r="G6210" t="s">
        <v>50</v>
      </c>
      <c r="H6210" t="s">
        <v>933</v>
      </c>
      <c r="I6210">
        <v>0.04</v>
      </c>
      <c r="J6210">
        <v>0.11</v>
      </c>
      <c r="K6210">
        <v>0.11</v>
      </c>
      <c r="L6210">
        <v>0.03</v>
      </c>
      <c r="M6210">
        <v>0.28000000000000003</v>
      </c>
    </row>
    <row r="6211" spans="1:19" x14ac:dyDescent="0.2">
      <c r="A6211" t="s">
        <v>5004</v>
      </c>
      <c r="B6211" t="s">
        <v>44</v>
      </c>
      <c r="C6211">
        <v>2011</v>
      </c>
      <c r="D6211" s="1" t="d">
        <v>1993-06-22</v>
      </c>
      <c r="E6211" s="1" t="str">
        <f t="shared" ref="E6211:E6274" si="194">TEXT(D6211,"yyyy")</f>
        <v>1993</v>
      </c>
      <c r="F6211" s="1" t="str">
        <f t="shared" ref="F6211:F6274" si="195">TEXT(D6211,"mmm")</f>
        <v>Jun</v>
      </c>
      <c r="G6211" t="s">
        <v>18</v>
      </c>
      <c r="H6211" t="s">
        <v>202</v>
      </c>
      <c r="I6211">
        <v>0.03</v>
      </c>
      <c r="J6211">
        <v>0.21</v>
      </c>
      <c r="K6211">
        <v>0</v>
      </c>
      <c r="L6211">
        <v>0.04</v>
      </c>
      <c r="M6211">
        <v>0.28000000000000003</v>
      </c>
      <c r="N6211">
        <v>55</v>
      </c>
      <c r="O6211">
        <v>14</v>
      </c>
      <c r="P6211">
        <v>3.9</v>
      </c>
      <c r="Q6211">
        <v>13</v>
      </c>
      <c r="R6211" t="s">
        <v>1253</v>
      </c>
      <c r="S6211" t="s">
        <v>20</v>
      </c>
    </row>
    <row r="6212" spans="1:19" x14ac:dyDescent="0.2">
      <c r="A6212" t="s">
        <v>5418</v>
      </c>
      <c r="B6212" t="s">
        <v>17</v>
      </c>
      <c r="C6212">
        <v>2009</v>
      </c>
      <c r="D6212" s="1" t="d">
        <v>2014-02-20</v>
      </c>
      <c r="E6212" s="1" t="str">
        <f t="shared" si="194"/>
        <v>2014</v>
      </c>
      <c r="F6212" s="1" t="str">
        <f t="shared" si="195"/>
        <v>Feb</v>
      </c>
      <c r="G6212" t="s">
        <v>101</v>
      </c>
      <c r="H6212" t="s">
        <v>111</v>
      </c>
      <c r="I6212">
        <v>0.12</v>
      </c>
      <c r="J6212">
        <v>0.13</v>
      </c>
      <c r="K6212">
        <v>0</v>
      </c>
      <c r="L6212">
        <v>0.03</v>
      </c>
      <c r="M6212">
        <v>0.28000000000000003</v>
      </c>
      <c r="P6212" t="s">
        <v>203</v>
      </c>
      <c r="R6212" t="s">
        <v>3903</v>
      </c>
      <c r="S6212" t="s">
        <v>53</v>
      </c>
    </row>
    <row r="6213" spans="1:19" x14ac:dyDescent="0.2">
      <c r="A6213" t="s">
        <v>5419</v>
      </c>
      <c r="B6213" t="s">
        <v>104</v>
      </c>
      <c r="C6213">
        <v>1998</v>
      </c>
      <c r="D6213" s="1" t="d">
        <v>1993-06-27</v>
      </c>
      <c r="E6213" s="1" t="str">
        <f t="shared" si="194"/>
        <v>1993</v>
      </c>
      <c r="F6213" s="1" t="str">
        <f t="shared" si="195"/>
        <v>Jun</v>
      </c>
      <c r="G6213" t="s">
        <v>272</v>
      </c>
      <c r="H6213" t="s">
        <v>71</v>
      </c>
      <c r="I6213">
        <v>0.15</v>
      </c>
      <c r="J6213">
        <v>0.11</v>
      </c>
      <c r="K6213">
        <v>0</v>
      </c>
      <c r="L6213">
        <v>0.02</v>
      </c>
      <c r="M6213">
        <v>0.28000000000000003</v>
      </c>
    </row>
    <row r="6214" spans="1:19" x14ac:dyDescent="0.2">
      <c r="A6214" t="s">
        <v>5420</v>
      </c>
      <c r="B6214" t="s">
        <v>55</v>
      </c>
      <c r="C6214">
        <v>2008</v>
      </c>
      <c r="D6214" s="1" t="d">
        <v>2012-07-06</v>
      </c>
      <c r="E6214" s="1" t="str">
        <f t="shared" si="194"/>
        <v>2012</v>
      </c>
      <c r="F6214" s="1" t="str">
        <f t="shared" si="195"/>
        <v>Jul</v>
      </c>
      <c r="G6214" t="s">
        <v>50</v>
      </c>
      <c r="H6214" t="s">
        <v>372</v>
      </c>
      <c r="I6214">
        <v>0</v>
      </c>
      <c r="J6214">
        <v>0</v>
      </c>
      <c r="K6214">
        <v>0.28000000000000003</v>
      </c>
      <c r="L6214">
        <v>0</v>
      </c>
      <c r="M6214">
        <v>0.28000000000000003</v>
      </c>
    </row>
    <row r="6215" spans="1:19" x14ac:dyDescent="0.2">
      <c r="A6215" t="s">
        <v>1614</v>
      </c>
      <c r="B6215" t="s">
        <v>137</v>
      </c>
      <c r="C6215">
        <v>2005</v>
      </c>
      <c r="D6215" s="1" t="d">
        <v>1996-05-12</v>
      </c>
      <c r="E6215" s="1" t="str">
        <f t="shared" si="194"/>
        <v>1996</v>
      </c>
      <c r="F6215" s="1" t="str">
        <f t="shared" si="195"/>
        <v>May</v>
      </c>
      <c r="G6215" t="s">
        <v>1</v>
      </c>
      <c r="H6215" t="s">
        <v>71</v>
      </c>
      <c r="I6215">
        <v>0.21</v>
      </c>
      <c r="J6215">
        <v>0.06</v>
      </c>
      <c r="K6215">
        <v>0</v>
      </c>
      <c r="L6215">
        <v>0.01</v>
      </c>
      <c r="M6215">
        <v>0.28000000000000003</v>
      </c>
      <c r="N6215">
        <v>71</v>
      </c>
      <c r="O6215">
        <v>28</v>
      </c>
      <c r="P6215" t="s">
        <v>203</v>
      </c>
      <c r="R6215" t="s">
        <v>686</v>
      </c>
      <c r="S6215" t="s">
        <v>112</v>
      </c>
    </row>
    <row r="6216" spans="1:19" x14ac:dyDescent="0.2">
      <c r="A6216" t="s">
        <v>5421</v>
      </c>
      <c r="B6216" t="s">
        <v>17</v>
      </c>
      <c r="C6216">
        <v>2011</v>
      </c>
      <c r="D6216" s="1" t="d">
        <v>2008-02-14</v>
      </c>
      <c r="E6216" s="1" t="str">
        <f t="shared" si="194"/>
        <v>2008</v>
      </c>
      <c r="F6216" s="1" t="str">
        <f t="shared" si="195"/>
        <v>Feb</v>
      </c>
      <c r="G6216" t="s">
        <v>34</v>
      </c>
      <c r="H6216" t="s">
        <v>111</v>
      </c>
      <c r="I6216">
        <v>0.21</v>
      </c>
      <c r="J6216">
        <v>0.04</v>
      </c>
      <c r="K6216">
        <v>0</v>
      </c>
      <c r="L6216">
        <v>0.02</v>
      </c>
      <c r="M6216">
        <v>0.28000000000000003</v>
      </c>
      <c r="P6216" t="s">
        <v>203</v>
      </c>
      <c r="R6216" t="s">
        <v>2447</v>
      </c>
      <c r="S6216" t="s">
        <v>20</v>
      </c>
    </row>
    <row r="6217" spans="1:19" x14ac:dyDescent="0.2">
      <c r="A6217" t="s">
        <v>5422</v>
      </c>
      <c r="B6217" t="s">
        <v>44</v>
      </c>
      <c r="C6217">
        <v>2007</v>
      </c>
      <c r="D6217" s="1" t="d">
        <v>2016-10-23</v>
      </c>
      <c r="E6217" s="1" t="str">
        <f t="shared" si="194"/>
        <v>2016</v>
      </c>
      <c r="F6217" s="1" t="str">
        <f t="shared" si="195"/>
        <v>Oct</v>
      </c>
      <c r="G6217" t="s">
        <v>86</v>
      </c>
      <c r="H6217" t="s">
        <v>151</v>
      </c>
      <c r="I6217">
        <v>0.2</v>
      </c>
      <c r="J6217">
        <v>0.02</v>
      </c>
      <c r="K6217">
        <v>0.03</v>
      </c>
      <c r="L6217">
        <v>0.02</v>
      </c>
      <c r="M6217">
        <v>0.28000000000000003</v>
      </c>
      <c r="N6217">
        <v>89</v>
      </c>
      <c r="O6217">
        <v>36</v>
      </c>
      <c r="P6217">
        <v>7.6</v>
      </c>
      <c r="Q6217">
        <v>62</v>
      </c>
      <c r="R6217" t="s">
        <v>1113</v>
      </c>
      <c r="S6217" t="s">
        <v>88</v>
      </c>
    </row>
    <row r="6218" spans="1:19" x14ac:dyDescent="0.2">
      <c r="A6218" t="s">
        <v>2773</v>
      </c>
      <c r="B6218" t="s">
        <v>55</v>
      </c>
      <c r="C6218">
        <v>2009</v>
      </c>
      <c r="D6218" s="1" t="d">
        <v>2019-11-25</v>
      </c>
      <c r="E6218" s="1" t="str">
        <f t="shared" si="194"/>
        <v>2019</v>
      </c>
      <c r="F6218" s="1" t="str">
        <f t="shared" si="195"/>
        <v>Nov</v>
      </c>
      <c r="G6218" t="s">
        <v>50</v>
      </c>
      <c r="H6218" t="s">
        <v>71</v>
      </c>
      <c r="I6218">
        <v>0.11</v>
      </c>
      <c r="J6218">
        <v>0.01</v>
      </c>
      <c r="K6218">
        <v>0</v>
      </c>
      <c r="L6218">
        <v>0.16</v>
      </c>
      <c r="M6218">
        <v>0.28000000000000003</v>
      </c>
      <c r="N6218">
        <v>55</v>
      </c>
      <c r="O6218">
        <v>4</v>
      </c>
      <c r="P6218">
        <v>7.5</v>
      </c>
      <c r="Q6218">
        <v>13</v>
      </c>
      <c r="R6218" t="s">
        <v>254</v>
      </c>
      <c r="S6218" t="s">
        <v>88</v>
      </c>
    </row>
    <row r="6219" spans="1:19" x14ac:dyDescent="0.2">
      <c r="A6219" t="s">
        <v>4796</v>
      </c>
      <c r="B6219" t="s">
        <v>44</v>
      </c>
      <c r="C6219">
        <v>2013</v>
      </c>
      <c r="D6219" s="1" t="d">
        <v>2008-07-28</v>
      </c>
      <c r="E6219" s="1" t="str">
        <f t="shared" si="194"/>
        <v>2008</v>
      </c>
      <c r="F6219" s="1" t="str">
        <f t="shared" si="195"/>
        <v>Jul</v>
      </c>
      <c r="G6219" t="s">
        <v>272</v>
      </c>
      <c r="H6219" t="s">
        <v>71</v>
      </c>
      <c r="I6219">
        <v>0.16</v>
      </c>
      <c r="J6219">
        <v>0.1</v>
      </c>
      <c r="K6219">
        <v>0</v>
      </c>
      <c r="L6219">
        <v>0.02</v>
      </c>
      <c r="M6219">
        <v>0.28000000000000003</v>
      </c>
      <c r="N6219">
        <v>59</v>
      </c>
      <c r="O6219">
        <v>3</v>
      </c>
      <c r="P6219">
        <v>5.6</v>
      </c>
      <c r="Q6219">
        <v>25</v>
      </c>
      <c r="R6219" t="s">
        <v>1518</v>
      </c>
      <c r="S6219" t="s">
        <v>20</v>
      </c>
    </row>
    <row r="6220" spans="1:19" x14ac:dyDescent="0.2">
      <c r="A6220" t="s">
        <v>5423</v>
      </c>
      <c r="B6220" t="s">
        <v>57</v>
      </c>
      <c r="C6220">
        <v>1992</v>
      </c>
      <c r="D6220" s="1" t="d">
        <v>2015-10-03</v>
      </c>
      <c r="E6220" s="1" t="str">
        <f t="shared" si="194"/>
        <v>2015</v>
      </c>
      <c r="F6220" s="1" t="str">
        <f t="shared" si="195"/>
        <v>Oct</v>
      </c>
      <c r="G6220" t="s">
        <v>24</v>
      </c>
      <c r="H6220" t="s">
        <v>1303</v>
      </c>
      <c r="I6220">
        <v>0</v>
      </c>
      <c r="J6220">
        <v>0</v>
      </c>
      <c r="K6220">
        <v>0.28000000000000003</v>
      </c>
      <c r="L6220">
        <v>0</v>
      </c>
      <c r="M6220">
        <v>0.28000000000000003</v>
      </c>
    </row>
    <row r="6221" spans="1:19" x14ac:dyDescent="0.2">
      <c r="A6221" t="s">
        <v>918</v>
      </c>
      <c r="B6221" t="s">
        <v>1043</v>
      </c>
      <c r="C6221">
        <v>1994</v>
      </c>
      <c r="D6221" s="1" t="d">
        <v>1994-01-21</v>
      </c>
      <c r="E6221" s="1" t="str">
        <f t="shared" si="194"/>
        <v>1994</v>
      </c>
      <c r="F6221" s="1" t="str">
        <f t="shared" si="195"/>
        <v>Jan</v>
      </c>
      <c r="G6221" t="s">
        <v>39</v>
      </c>
      <c r="H6221" t="s">
        <v>151</v>
      </c>
      <c r="I6221">
        <v>0</v>
      </c>
      <c r="J6221">
        <v>0</v>
      </c>
      <c r="K6221">
        <v>0.28000000000000003</v>
      </c>
      <c r="L6221">
        <v>0</v>
      </c>
      <c r="M6221">
        <v>0.28000000000000003</v>
      </c>
    </row>
    <row r="6222" spans="1:19" x14ac:dyDescent="0.2">
      <c r="A6222" t="s">
        <v>5424</v>
      </c>
      <c r="B6222" t="s">
        <v>55</v>
      </c>
      <c r="C6222">
        <v>2003</v>
      </c>
      <c r="D6222" s="1" t="d">
        <v>2022-03-12</v>
      </c>
      <c r="E6222" s="1" t="str">
        <f t="shared" si="194"/>
        <v>2022</v>
      </c>
      <c r="F6222" s="1" t="str">
        <f t="shared" si="195"/>
        <v>Mar</v>
      </c>
      <c r="G6222" t="s">
        <v>18</v>
      </c>
      <c r="H6222" t="s">
        <v>155</v>
      </c>
      <c r="I6222">
        <v>0.14000000000000001</v>
      </c>
      <c r="J6222">
        <v>0.11</v>
      </c>
      <c r="K6222">
        <v>0</v>
      </c>
      <c r="L6222">
        <v>0.04</v>
      </c>
      <c r="M6222">
        <v>0.28000000000000003</v>
      </c>
      <c r="P6222">
        <v>8.5</v>
      </c>
      <c r="Q6222">
        <v>17</v>
      </c>
      <c r="R6222" t="s">
        <v>2216</v>
      </c>
      <c r="S6222" t="s">
        <v>88</v>
      </c>
    </row>
    <row r="6223" spans="1:19" x14ac:dyDescent="0.2">
      <c r="A6223" t="s">
        <v>5425</v>
      </c>
      <c r="B6223" t="s">
        <v>32</v>
      </c>
      <c r="C6223">
        <v>2006</v>
      </c>
      <c r="D6223" s="1" t="d">
        <v>1990-04-13</v>
      </c>
      <c r="E6223" s="1" t="str">
        <f t="shared" si="194"/>
        <v>1990</v>
      </c>
      <c r="F6223" s="1" t="str">
        <f t="shared" si="195"/>
        <v>Apr</v>
      </c>
      <c r="G6223" t="s">
        <v>30</v>
      </c>
      <c r="H6223" t="s">
        <v>151</v>
      </c>
      <c r="I6223">
        <v>0</v>
      </c>
      <c r="J6223">
        <v>0</v>
      </c>
      <c r="K6223">
        <v>0.28000000000000003</v>
      </c>
      <c r="L6223">
        <v>0</v>
      </c>
      <c r="M6223">
        <v>0.28000000000000003</v>
      </c>
    </row>
    <row r="6224" spans="1:19" x14ac:dyDescent="0.2">
      <c r="A6224" t="s">
        <v>5426</v>
      </c>
      <c r="B6224" t="s">
        <v>189</v>
      </c>
      <c r="C6224">
        <v>2003</v>
      </c>
      <c r="D6224" s="1" t="d">
        <v>2013-11-19</v>
      </c>
      <c r="E6224" s="1" t="str">
        <f t="shared" si="194"/>
        <v>2013</v>
      </c>
      <c r="F6224" s="1" t="str">
        <f t="shared" si="195"/>
        <v>Nov</v>
      </c>
      <c r="G6224" t="s">
        <v>34</v>
      </c>
      <c r="H6224" t="s">
        <v>19</v>
      </c>
      <c r="I6224">
        <v>0</v>
      </c>
      <c r="J6224">
        <v>0</v>
      </c>
      <c r="K6224">
        <v>0.27</v>
      </c>
      <c r="L6224">
        <v>0.01</v>
      </c>
      <c r="M6224">
        <v>0.28000000000000003</v>
      </c>
    </row>
    <row r="6225" spans="1:19" x14ac:dyDescent="0.2">
      <c r="A6225" t="s">
        <v>5427</v>
      </c>
      <c r="B6225" t="s">
        <v>104</v>
      </c>
      <c r="C6225">
        <v>1998</v>
      </c>
      <c r="D6225" s="1" t="d">
        <v>1998-05-07</v>
      </c>
      <c r="E6225" s="1" t="str">
        <f t="shared" si="194"/>
        <v>1998</v>
      </c>
      <c r="F6225" s="1" t="str">
        <f t="shared" si="195"/>
        <v>May</v>
      </c>
      <c r="G6225" t="s">
        <v>28</v>
      </c>
      <c r="H6225" t="s">
        <v>234</v>
      </c>
      <c r="I6225">
        <v>0</v>
      </c>
      <c r="J6225">
        <v>0</v>
      </c>
      <c r="K6225">
        <v>0.26</v>
      </c>
      <c r="L6225">
        <v>0.02</v>
      </c>
      <c r="M6225">
        <v>0.28000000000000003</v>
      </c>
    </row>
    <row r="6226" spans="1:19" x14ac:dyDescent="0.2">
      <c r="A6226" t="s">
        <v>1541</v>
      </c>
      <c r="B6226" t="s">
        <v>189</v>
      </c>
      <c r="C6226">
        <v>2001</v>
      </c>
      <c r="D6226" s="1" t="d">
        <v>2012-05-10</v>
      </c>
      <c r="E6226" s="1" t="str">
        <f t="shared" si="194"/>
        <v>2012</v>
      </c>
      <c r="F6226" s="1" t="str">
        <f t="shared" si="195"/>
        <v>May</v>
      </c>
      <c r="G6226" t="s">
        <v>18</v>
      </c>
      <c r="H6226" t="s">
        <v>523</v>
      </c>
      <c r="I6226">
        <v>0.21</v>
      </c>
      <c r="J6226">
        <v>0.06</v>
      </c>
      <c r="K6226">
        <v>0</v>
      </c>
      <c r="L6226">
        <v>0.01</v>
      </c>
      <c r="M6226">
        <v>0.28000000000000003</v>
      </c>
      <c r="N6226">
        <v>78</v>
      </c>
      <c r="O6226">
        <v>15</v>
      </c>
      <c r="P6226">
        <v>7.7</v>
      </c>
      <c r="Q6226">
        <v>10</v>
      </c>
      <c r="R6226" t="s">
        <v>1542</v>
      </c>
      <c r="S6226" t="s">
        <v>88</v>
      </c>
    </row>
    <row r="6227" spans="1:19" x14ac:dyDescent="0.2">
      <c r="A6227" t="s">
        <v>4430</v>
      </c>
      <c r="B6227" t="s">
        <v>49</v>
      </c>
      <c r="C6227">
        <v>2014</v>
      </c>
      <c r="D6227" s="1" t="d">
        <v>2008-01-22</v>
      </c>
      <c r="E6227" s="1" t="str">
        <f t="shared" si="194"/>
        <v>2008</v>
      </c>
      <c r="F6227" s="1" t="str">
        <f t="shared" si="195"/>
        <v>Jan</v>
      </c>
      <c r="G6227" t="s">
        <v>50</v>
      </c>
      <c r="H6227" t="s">
        <v>372</v>
      </c>
      <c r="I6227">
        <v>0.09</v>
      </c>
      <c r="J6227">
        <v>0.1</v>
      </c>
      <c r="K6227">
        <v>0.06</v>
      </c>
      <c r="L6227">
        <v>0.04</v>
      </c>
      <c r="M6227">
        <v>0.28000000000000003</v>
      </c>
      <c r="N6227">
        <v>71</v>
      </c>
      <c r="O6227">
        <v>28</v>
      </c>
      <c r="P6227">
        <v>7.3</v>
      </c>
      <c r="Q6227">
        <v>46</v>
      </c>
      <c r="R6227" t="s">
        <v>4431</v>
      </c>
      <c r="S6227" t="s">
        <v>88</v>
      </c>
    </row>
    <row r="6228" spans="1:19" x14ac:dyDescent="0.2">
      <c r="A6228" t="s">
        <v>5428</v>
      </c>
      <c r="B6228" t="s">
        <v>32</v>
      </c>
      <c r="C6228">
        <v>2011</v>
      </c>
      <c r="D6228" s="1" t="d">
        <v>1994-03-22</v>
      </c>
      <c r="E6228" s="1" t="str">
        <f t="shared" si="194"/>
        <v>1994</v>
      </c>
      <c r="F6228" s="1" t="str">
        <f t="shared" si="195"/>
        <v>Mar</v>
      </c>
      <c r="G6228" t="s">
        <v>39</v>
      </c>
      <c r="H6228" t="s">
        <v>71</v>
      </c>
      <c r="I6228">
        <v>0.26</v>
      </c>
      <c r="J6228">
        <v>0</v>
      </c>
      <c r="K6228">
        <v>0</v>
      </c>
      <c r="L6228">
        <v>0.02</v>
      </c>
      <c r="M6228">
        <v>0.28000000000000003</v>
      </c>
      <c r="P6228" t="s">
        <v>203</v>
      </c>
      <c r="R6228" t="s">
        <v>5429</v>
      </c>
      <c r="S6228" t="s">
        <v>20</v>
      </c>
    </row>
    <row r="6229" spans="1:19" x14ac:dyDescent="0.2">
      <c r="A6229" t="s">
        <v>5430</v>
      </c>
      <c r="B6229" t="s">
        <v>104</v>
      </c>
      <c r="C6229">
        <v>1998</v>
      </c>
      <c r="D6229" s="1" t="d">
        <v>1995-06-21</v>
      </c>
      <c r="E6229" s="1" t="str">
        <f t="shared" si="194"/>
        <v>1995</v>
      </c>
      <c r="F6229" s="1" t="str">
        <f t="shared" si="195"/>
        <v>Jun</v>
      </c>
      <c r="G6229" t="s">
        <v>86</v>
      </c>
      <c r="H6229" t="s">
        <v>134</v>
      </c>
      <c r="I6229">
        <v>0.15</v>
      </c>
      <c r="J6229">
        <v>0.1</v>
      </c>
      <c r="K6229">
        <v>0</v>
      </c>
      <c r="L6229">
        <v>0.02</v>
      </c>
      <c r="M6229">
        <v>0.28000000000000003</v>
      </c>
    </row>
    <row r="6230" spans="1:19" x14ac:dyDescent="0.2">
      <c r="A6230" t="s">
        <v>5431</v>
      </c>
      <c r="B6230" t="s">
        <v>55</v>
      </c>
      <c r="C6230">
        <v>2008</v>
      </c>
      <c r="D6230" s="1" t="d">
        <v>1994-07-25</v>
      </c>
      <c r="E6230" s="1" t="str">
        <f t="shared" si="194"/>
        <v>1994</v>
      </c>
      <c r="F6230" s="1" t="str">
        <f t="shared" si="195"/>
        <v>Jul</v>
      </c>
      <c r="G6230" t="s">
        <v>50</v>
      </c>
      <c r="H6230" t="s">
        <v>484</v>
      </c>
      <c r="I6230">
        <v>0.14000000000000001</v>
      </c>
      <c r="J6230">
        <v>0.11</v>
      </c>
      <c r="K6230">
        <v>0</v>
      </c>
      <c r="L6230">
        <v>0.04</v>
      </c>
      <c r="M6230">
        <v>0.28000000000000003</v>
      </c>
      <c r="P6230" t="s">
        <v>203</v>
      </c>
      <c r="R6230" t="s">
        <v>1477</v>
      </c>
      <c r="S6230" t="s">
        <v>112</v>
      </c>
    </row>
    <row r="6231" spans="1:19" x14ac:dyDescent="0.2">
      <c r="A6231" t="s">
        <v>2678</v>
      </c>
      <c r="B6231" t="s">
        <v>137</v>
      </c>
      <c r="C6231">
        <v>2005</v>
      </c>
      <c r="D6231" s="1" t="d">
        <v>1989-08-26</v>
      </c>
      <c r="E6231" s="1" t="str">
        <f t="shared" si="194"/>
        <v>1989</v>
      </c>
      <c r="F6231" s="1" t="str">
        <f t="shared" si="195"/>
        <v>Aug</v>
      </c>
      <c r="G6231" t="s">
        <v>50</v>
      </c>
      <c r="H6231" t="s">
        <v>71</v>
      </c>
      <c r="I6231">
        <v>0.21</v>
      </c>
      <c r="J6231">
        <v>0.06</v>
      </c>
      <c r="K6231">
        <v>0</v>
      </c>
      <c r="L6231">
        <v>0.01</v>
      </c>
      <c r="M6231">
        <v>0.28000000000000003</v>
      </c>
      <c r="N6231">
        <v>60</v>
      </c>
      <c r="O6231">
        <v>43</v>
      </c>
      <c r="P6231">
        <v>7.8</v>
      </c>
      <c r="Q6231">
        <v>17</v>
      </c>
      <c r="R6231" t="s">
        <v>876</v>
      </c>
      <c r="S6231" t="s">
        <v>53</v>
      </c>
    </row>
    <row r="6232" spans="1:19" x14ac:dyDescent="0.2">
      <c r="A6232" t="s">
        <v>5432</v>
      </c>
      <c r="B6232" t="s">
        <v>55</v>
      </c>
      <c r="C6232">
        <v>2003</v>
      </c>
      <c r="D6232" s="1" t="d">
        <v>1991-10-08</v>
      </c>
      <c r="E6232" s="1" t="str">
        <f t="shared" si="194"/>
        <v>1991</v>
      </c>
      <c r="F6232" s="1" t="str">
        <f t="shared" si="195"/>
        <v>Oct</v>
      </c>
      <c r="G6232" t="s">
        <v>18</v>
      </c>
      <c r="H6232" t="s">
        <v>523</v>
      </c>
      <c r="I6232">
        <v>0.14000000000000001</v>
      </c>
      <c r="J6232">
        <v>0.11</v>
      </c>
      <c r="K6232">
        <v>0</v>
      </c>
      <c r="L6232">
        <v>0.04</v>
      </c>
      <c r="M6232">
        <v>0.28000000000000003</v>
      </c>
      <c r="N6232">
        <v>65</v>
      </c>
      <c r="O6232">
        <v>21</v>
      </c>
      <c r="P6232">
        <v>7.7</v>
      </c>
      <c r="Q6232">
        <v>19</v>
      </c>
      <c r="R6232" t="s">
        <v>761</v>
      </c>
      <c r="S6232" t="s">
        <v>88</v>
      </c>
    </row>
    <row r="6233" spans="1:19" x14ac:dyDescent="0.2">
      <c r="A6233" t="s">
        <v>5433</v>
      </c>
      <c r="B6233" t="s">
        <v>55</v>
      </c>
      <c r="C6233">
        <v>2008</v>
      </c>
      <c r="D6233" s="1" t="d">
        <v>1997-02-05</v>
      </c>
      <c r="E6233" s="1" t="str">
        <f t="shared" si="194"/>
        <v>1997</v>
      </c>
      <c r="F6233" s="1" t="str">
        <f t="shared" si="195"/>
        <v>Feb</v>
      </c>
      <c r="G6233" t="s">
        <v>18</v>
      </c>
      <c r="H6233" t="s">
        <v>134</v>
      </c>
      <c r="I6233">
        <v>0.14000000000000001</v>
      </c>
      <c r="J6233">
        <v>0.11</v>
      </c>
      <c r="K6233">
        <v>0</v>
      </c>
      <c r="L6233">
        <v>0.04</v>
      </c>
      <c r="M6233">
        <v>0.28000000000000003</v>
      </c>
      <c r="N6233">
        <v>55</v>
      </c>
      <c r="O6233">
        <v>4</v>
      </c>
      <c r="P6233" t="s">
        <v>203</v>
      </c>
      <c r="R6233" t="s">
        <v>193</v>
      </c>
      <c r="S6233" t="s">
        <v>20</v>
      </c>
    </row>
    <row r="6234" spans="1:19" x14ac:dyDescent="0.2">
      <c r="A6234" t="s">
        <v>3675</v>
      </c>
      <c r="B6234" t="s">
        <v>17</v>
      </c>
      <c r="C6234">
        <v>2006</v>
      </c>
      <c r="D6234" s="1" t="d">
        <v>2005-03-26</v>
      </c>
      <c r="E6234" s="1" t="str">
        <f t="shared" si="194"/>
        <v>2005</v>
      </c>
      <c r="F6234" s="1" t="str">
        <f t="shared" si="195"/>
        <v>Mar</v>
      </c>
      <c r="G6234" t="s">
        <v>101</v>
      </c>
      <c r="H6234" t="s">
        <v>484</v>
      </c>
      <c r="I6234">
        <v>0.23</v>
      </c>
      <c r="J6234">
        <v>0.02</v>
      </c>
      <c r="K6234">
        <v>0</v>
      </c>
      <c r="L6234">
        <v>0.02</v>
      </c>
      <c r="M6234">
        <v>0.28000000000000003</v>
      </c>
      <c r="N6234">
        <v>56</v>
      </c>
      <c r="O6234">
        <v>15</v>
      </c>
      <c r="P6234">
        <v>5.8</v>
      </c>
      <c r="Q6234">
        <v>8</v>
      </c>
      <c r="R6234" t="s">
        <v>3676</v>
      </c>
      <c r="S6234" t="s">
        <v>112</v>
      </c>
    </row>
    <row r="6235" spans="1:19" x14ac:dyDescent="0.2">
      <c r="A6235" t="s">
        <v>5434</v>
      </c>
      <c r="B6235" t="s">
        <v>64</v>
      </c>
      <c r="C6235">
        <v>2001</v>
      </c>
      <c r="D6235" s="1" t="d">
        <v>2013-03-30</v>
      </c>
      <c r="E6235" s="1" t="str">
        <f t="shared" si="194"/>
        <v>2013</v>
      </c>
      <c r="F6235" s="1" t="str">
        <f t="shared" si="195"/>
        <v>Mar</v>
      </c>
      <c r="G6235" t="s">
        <v>18</v>
      </c>
      <c r="H6235" t="s">
        <v>234</v>
      </c>
      <c r="I6235">
        <v>0</v>
      </c>
      <c r="J6235">
        <v>0</v>
      </c>
      <c r="K6235">
        <v>0.27</v>
      </c>
      <c r="L6235">
        <v>0.01</v>
      </c>
      <c r="M6235">
        <v>0.28000000000000003</v>
      </c>
    </row>
    <row r="6236" spans="1:19" x14ac:dyDescent="0.2">
      <c r="A6236" t="s">
        <v>5435</v>
      </c>
      <c r="B6236" t="s">
        <v>64</v>
      </c>
      <c r="C6236">
        <v>2003</v>
      </c>
      <c r="D6236" s="1" t="d">
        <v>2018-08-20</v>
      </c>
      <c r="E6236" s="1" t="str">
        <f t="shared" si="194"/>
        <v>2018</v>
      </c>
      <c r="F6236" s="1" t="str">
        <f t="shared" si="195"/>
        <v>Aug</v>
      </c>
      <c r="G6236" t="s">
        <v>1</v>
      </c>
      <c r="H6236" t="s">
        <v>234</v>
      </c>
      <c r="I6236">
        <v>0.2</v>
      </c>
      <c r="J6236">
        <v>7.0000000000000007E-2</v>
      </c>
      <c r="K6236">
        <v>0</v>
      </c>
      <c r="L6236">
        <v>0</v>
      </c>
      <c r="M6236">
        <v>0.28000000000000003</v>
      </c>
      <c r="N6236">
        <v>91</v>
      </c>
      <c r="O6236">
        <v>29</v>
      </c>
      <c r="P6236">
        <v>9.1</v>
      </c>
      <c r="Q6236">
        <v>127</v>
      </c>
      <c r="R6236" t="s">
        <v>433</v>
      </c>
      <c r="S6236" t="s">
        <v>88</v>
      </c>
    </row>
    <row r="6237" spans="1:19" x14ac:dyDescent="0.2">
      <c r="A6237" t="s">
        <v>5436</v>
      </c>
      <c r="B6237" t="s">
        <v>55</v>
      </c>
      <c r="C6237">
        <v>2002</v>
      </c>
      <c r="D6237" s="1" t="d">
        <v>2005-01-01</v>
      </c>
      <c r="E6237" s="1" t="str">
        <f t="shared" si="194"/>
        <v>2005</v>
      </c>
      <c r="F6237" s="1" t="str">
        <f t="shared" si="195"/>
        <v>Jan</v>
      </c>
      <c r="G6237" t="s">
        <v>101</v>
      </c>
      <c r="H6237" t="s">
        <v>111</v>
      </c>
      <c r="I6237">
        <v>0.14000000000000001</v>
      </c>
      <c r="J6237">
        <v>0.11</v>
      </c>
      <c r="K6237">
        <v>0</v>
      </c>
      <c r="L6237">
        <v>0.04</v>
      </c>
      <c r="M6237">
        <v>0.28000000000000003</v>
      </c>
      <c r="N6237">
        <v>57</v>
      </c>
      <c r="O6237">
        <v>9</v>
      </c>
      <c r="P6237">
        <v>7</v>
      </c>
      <c r="Q6237">
        <v>4</v>
      </c>
      <c r="R6237" t="s">
        <v>5437</v>
      </c>
      <c r="S6237" t="s">
        <v>20</v>
      </c>
    </row>
    <row r="6238" spans="1:19" x14ac:dyDescent="0.2">
      <c r="A6238" t="s">
        <v>5438</v>
      </c>
      <c r="B6238" t="s">
        <v>32</v>
      </c>
      <c r="C6238">
        <v>2009</v>
      </c>
      <c r="D6238" s="1" t="d">
        <v>1995-02-21</v>
      </c>
      <c r="E6238" s="1" t="str">
        <f t="shared" si="194"/>
        <v>1995</v>
      </c>
      <c r="F6238" s="1" t="str">
        <f t="shared" si="195"/>
        <v>Feb</v>
      </c>
      <c r="G6238" t="s">
        <v>28</v>
      </c>
      <c r="H6238" t="s">
        <v>1921</v>
      </c>
      <c r="I6238">
        <v>0.13</v>
      </c>
      <c r="J6238">
        <v>0</v>
      </c>
      <c r="K6238">
        <v>0.14000000000000001</v>
      </c>
      <c r="L6238">
        <v>0.01</v>
      </c>
      <c r="M6238">
        <v>0.28000000000000003</v>
      </c>
      <c r="N6238">
        <v>80</v>
      </c>
      <c r="O6238">
        <v>26</v>
      </c>
      <c r="P6238">
        <v>8.6999999999999993</v>
      </c>
      <c r="Q6238">
        <v>69</v>
      </c>
      <c r="R6238" t="s">
        <v>1921</v>
      </c>
      <c r="S6238" t="s">
        <v>53</v>
      </c>
    </row>
    <row r="6239" spans="1:19" x14ac:dyDescent="0.2">
      <c r="A6239" t="s">
        <v>5439</v>
      </c>
      <c r="B6239" t="s">
        <v>1043</v>
      </c>
      <c r="C6239">
        <v>1996</v>
      </c>
      <c r="D6239" s="1" t="d">
        <v>2005-02-11</v>
      </c>
      <c r="E6239" s="1" t="str">
        <f t="shared" si="194"/>
        <v>2005</v>
      </c>
      <c r="F6239" s="1" t="str">
        <f t="shared" si="195"/>
        <v>Feb</v>
      </c>
      <c r="G6239" t="s">
        <v>37</v>
      </c>
      <c r="H6239" t="s">
        <v>372</v>
      </c>
      <c r="I6239">
        <v>0</v>
      </c>
      <c r="J6239">
        <v>0</v>
      </c>
      <c r="K6239">
        <v>0.28000000000000003</v>
      </c>
      <c r="L6239">
        <v>0</v>
      </c>
      <c r="M6239">
        <v>0.28000000000000003</v>
      </c>
    </row>
    <row r="6240" spans="1:19" x14ac:dyDescent="0.2">
      <c r="A6240" t="s">
        <v>5440</v>
      </c>
      <c r="B6240" t="s">
        <v>104</v>
      </c>
      <c r="C6240">
        <v>1997</v>
      </c>
      <c r="D6240" s="1" t="d">
        <v>1990-03-06</v>
      </c>
      <c r="E6240" s="1" t="str">
        <f t="shared" si="194"/>
        <v>1990</v>
      </c>
      <c r="F6240" s="1" t="str">
        <f t="shared" si="195"/>
        <v>Mar</v>
      </c>
      <c r="G6240" t="s">
        <v>39</v>
      </c>
      <c r="H6240" t="s">
        <v>780</v>
      </c>
      <c r="I6240">
        <v>0.06</v>
      </c>
      <c r="J6240">
        <v>0.04</v>
      </c>
      <c r="K6240">
        <v>0.15</v>
      </c>
      <c r="L6240">
        <v>0.02</v>
      </c>
      <c r="M6240">
        <v>0.28000000000000003</v>
      </c>
    </row>
    <row r="6241" spans="1:19" x14ac:dyDescent="0.2">
      <c r="A6241" t="s">
        <v>5441</v>
      </c>
      <c r="B6241" t="s">
        <v>49</v>
      </c>
      <c r="C6241">
        <v>2013</v>
      </c>
      <c r="D6241" s="1" t="d">
        <v>1999-08-08</v>
      </c>
      <c r="E6241" s="1" t="str">
        <f t="shared" si="194"/>
        <v>1999</v>
      </c>
      <c r="F6241" s="1" t="str">
        <f t="shared" si="195"/>
        <v>Aug</v>
      </c>
      <c r="G6241" t="s">
        <v>37</v>
      </c>
      <c r="H6241" t="s">
        <v>134</v>
      </c>
      <c r="I6241">
        <v>0.11</v>
      </c>
      <c r="J6241">
        <v>0.11</v>
      </c>
      <c r="K6241">
        <v>0.01</v>
      </c>
      <c r="L6241">
        <v>0.05</v>
      </c>
      <c r="M6241">
        <v>0.28000000000000003</v>
      </c>
      <c r="N6241">
        <v>58</v>
      </c>
      <c r="O6241">
        <v>27</v>
      </c>
      <c r="P6241">
        <v>6.7</v>
      </c>
      <c r="Q6241">
        <v>100</v>
      </c>
      <c r="R6241" t="s">
        <v>940</v>
      </c>
      <c r="S6241" t="s">
        <v>53</v>
      </c>
    </row>
    <row r="6242" spans="1:19" x14ac:dyDescent="0.2">
      <c r="A6242" t="s">
        <v>5442</v>
      </c>
      <c r="B6242" t="s">
        <v>27</v>
      </c>
      <c r="C6242">
        <v>2000</v>
      </c>
      <c r="D6242" s="1" t="d">
        <v>1991-03-12</v>
      </c>
      <c r="E6242" s="1" t="str">
        <f t="shared" si="194"/>
        <v>1991</v>
      </c>
      <c r="F6242" s="1" t="str">
        <f t="shared" si="195"/>
        <v>Mar</v>
      </c>
      <c r="G6242" t="s">
        <v>1</v>
      </c>
      <c r="H6242" t="s">
        <v>19</v>
      </c>
      <c r="I6242">
        <v>0</v>
      </c>
      <c r="J6242">
        <v>0</v>
      </c>
      <c r="K6242">
        <v>0.28000000000000003</v>
      </c>
      <c r="L6242">
        <v>0</v>
      </c>
      <c r="M6242">
        <v>0.28000000000000003</v>
      </c>
    </row>
    <row r="6243" spans="1:19" x14ac:dyDescent="0.2">
      <c r="A6243" t="s">
        <v>5443</v>
      </c>
      <c r="B6243" t="s">
        <v>79</v>
      </c>
      <c r="C6243">
        <v>2012</v>
      </c>
      <c r="D6243" s="1" t="d">
        <v>2012-02-23</v>
      </c>
      <c r="E6243" s="1" t="str">
        <f t="shared" si="194"/>
        <v>2012</v>
      </c>
      <c r="F6243" s="1" t="str">
        <f t="shared" si="195"/>
        <v>Feb</v>
      </c>
      <c r="G6243" t="s">
        <v>34</v>
      </c>
      <c r="H6243" t="s">
        <v>5444</v>
      </c>
      <c r="I6243">
        <v>0</v>
      </c>
      <c r="J6243">
        <v>0</v>
      </c>
      <c r="K6243">
        <v>0.28000000000000003</v>
      </c>
      <c r="L6243">
        <v>0</v>
      </c>
      <c r="M6243">
        <v>0.28000000000000003</v>
      </c>
    </row>
    <row r="6244" spans="1:19" x14ac:dyDescent="0.2">
      <c r="A6244" t="s">
        <v>5445</v>
      </c>
      <c r="B6244" t="s">
        <v>57</v>
      </c>
      <c r="C6244">
        <v>1995</v>
      </c>
      <c r="D6244" s="1" t="d">
        <v>2020-07-30</v>
      </c>
      <c r="E6244" s="1" t="str">
        <f t="shared" si="194"/>
        <v>2020</v>
      </c>
      <c r="F6244" s="1" t="str">
        <f t="shared" si="195"/>
        <v>Jul</v>
      </c>
      <c r="G6244" t="s">
        <v>34</v>
      </c>
      <c r="H6244" t="s">
        <v>5446</v>
      </c>
      <c r="I6244">
        <v>0</v>
      </c>
      <c r="J6244">
        <v>0</v>
      </c>
      <c r="K6244">
        <v>0.28000000000000003</v>
      </c>
      <c r="L6244">
        <v>0</v>
      </c>
      <c r="M6244">
        <v>0.28000000000000003</v>
      </c>
    </row>
    <row r="6245" spans="1:19" x14ac:dyDescent="0.2">
      <c r="A6245" t="s">
        <v>394</v>
      </c>
      <c r="B6245" t="s">
        <v>44</v>
      </c>
      <c r="C6245">
        <v>2006</v>
      </c>
      <c r="D6245" s="1" t="d">
        <v>2019-08-25</v>
      </c>
      <c r="E6245" s="1" t="str">
        <f t="shared" si="194"/>
        <v>2019</v>
      </c>
      <c r="F6245" s="1" t="str">
        <f t="shared" si="195"/>
        <v>Aug</v>
      </c>
      <c r="G6245" t="s">
        <v>18</v>
      </c>
      <c r="H6245" t="s">
        <v>134</v>
      </c>
      <c r="I6245">
        <v>0.24</v>
      </c>
      <c r="J6245">
        <v>0.01</v>
      </c>
      <c r="K6245">
        <v>0</v>
      </c>
      <c r="L6245">
        <v>0.02</v>
      </c>
      <c r="M6245">
        <v>0.28000000000000003</v>
      </c>
    </row>
    <row r="6246" spans="1:19" x14ac:dyDescent="0.2">
      <c r="A6246" t="s">
        <v>5447</v>
      </c>
      <c r="B6246" t="s">
        <v>159</v>
      </c>
      <c r="C6246">
        <v>2011</v>
      </c>
      <c r="D6246" s="1" t="d">
        <v>2003-03-25</v>
      </c>
      <c r="E6246" s="1" t="str">
        <f t="shared" si="194"/>
        <v>2003</v>
      </c>
      <c r="F6246" s="1" t="str">
        <f t="shared" si="195"/>
        <v>Mar</v>
      </c>
      <c r="G6246" t="s">
        <v>34</v>
      </c>
      <c r="H6246" t="s">
        <v>68</v>
      </c>
      <c r="I6246">
        <v>0.05</v>
      </c>
      <c r="J6246">
        <v>0.03</v>
      </c>
      <c r="K6246">
        <v>0.17</v>
      </c>
      <c r="L6246">
        <v>0.02</v>
      </c>
      <c r="M6246">
        <v>0.27</v>
      </c>
      <c r="N6246">
        <v>74</v>
      </c>
      <c r="O6246">
        <v>41</v>
      </c>
      <c r="P6246">
        <v>7.2</v>
      </c>
      <c r="Q6246">
        <v>35</v>
      </c>
      <c r="R6246" t="s">
        <v>1178</v>
      </c>
      <c r="S6246" t="s">
        <v>20</v>
      </c>
    </row>
    <row r="6247" spans="1:19" x14ac:dyDescent="0.2">
      <c r="A6247" t="s">
        <v>4491</v>
      </c>
      <c r="B6247" t="s">
        <v>17</v>
      </c>
      <c r="C6247">
        <v>2009</v>
      </c>
      <c r="D6247" s="1" t="d">
        <v>1989-09-06</v>
      </c>
      <c r="E6247" s="1" t="str">
        <f t="shared" si="194"/>
        <v>1989</v>
      </c>
      <c r="F6247" s="1" t="str">
        <f t="shared" si="195"/>
        <v>Sep</v>
      </c>
      <c r="G6247" t="s">
        <v>50</v>
      </c>
      <c r="H6247" t="s">
        <v>71</v>
      </c>
      <c r="I6247">
        <v>0.11</v>
      </c>
      <c r="J6247">
        <v>0.14000000000000001</v>
      </c>
      <c r="K6247">
        <v>0</v>
      </c>
      <c r="L6247">
        <v>0.03</v>
      </c>
      <c r="M6247">
        <v>0.27</v>
      </c>
      <c r="N6247">
        <v>75</v>
      </c>
      <c r="O6247">
        <v>12</v>
      </c>
      <c r="P6247">
        <v>8.3000000000000007</v>
      </c>
      <c r="Q6247">
        <v>6</v>
      </c>
      <c r="R6247" t="s">
        <v>71</v>
      </c>
      <c r="S6247" t="s">
        <v>112</v>
      </c>
    </row>
    <row r="6248" spans="1:19" x14ac:dyDescent="0.2">
      <c r="A6248" t="s">
        <v>5448</v>
      </c>
      <c r="B6248" t="s">
        <v>79</v>
      </c>
      <c r="C6248">
        <v>2016</v>
      </c>
      <c r="D6248" s="1" t="d">
        <v>2016-05-05</v>
      </c>
      <c r="E6248" s="1" t="str">
        <f t="shared" si="194"/>
        <v>2016</v>
      </c>
      <c r="F6248" s="1" t="str">
        <f t="shared" si="195"/>
        <v>May</v>
      </c>
      <c r="G6248" t="s">
        <v>101</v>
      </c>
      <c r="H6248" t="s">
        <v>222</v>
      </c>
      <c r="I6248">
        <v>0</v>
      </c>
      <c r="J6248">
        <v>0</v>
      </c>
      <c r="K6248">
        <v>0.27</v>
      </c>
      <c r="L6248">
        <v>0</v>
      </c>
      <c r="M6248">
        <v>0.27</v>
      </c>
    </row>
    <row r="6249" spans="1:19" x14ac:dyDescent="0.2">
      <c r="A6249" t="s">
        <v>5449</v>
      </c>
      <c r="B6249" t="s">
        <v>55</v>
      </c>
      <c r="C6249">
        <v>2007</v>
      </c>
      <c r="D6249" s="1" t="d">
        <v>1990-12-17</v>
      </c>
      <c r="E6249" s="1" t="str">
        <f t="shared" si="194"/>
        <v>1990</v>
      </c>
      <c r="F6249" s="1" t="str">
        <f t="shared" si="195"/>
        <v>Dec</v>
      </c>
      <c r="G6249" t="s">
        <v>18</v>
      </c>
      <c r="H6249" t="s">
        <v>1209</v>
      </c>
      <c r="I6249">
        <v>0.13</v>
      </c>
      <c r="J6249">
        <v>0.11</v>
      </c>
      <c r="K6249">
        <v>0</v>
      </c>
      <c r="L6249">
        <v>0.04</v>
      </c>
      <c r="M6249">
        <v>0.27</v>
      </c>
      <c r="P6249" t="s">
        <v>203</v>
      </c>
      <c r="R6249" t="s">
        <v>1493</v>
      </c>
      <c r="S6249" t="s">
        <v>88</v>
      </c>
    </row>
    <row r="6250" spans="1:19" x14ac:dyDescent="0.2">
      <c r="A6250" t="s">
        <v>5450</v>
      </c>
      <c r="B6250" t="s">
        <v>32</v>
      </c>
      <c r="C6250">
        <v>2007</v>
      </c>
      <c r="D6250" s="1" t="d">
        <v>2014-06-22</v>
      </c>
      <c r="E6250" s="1" t="str">
        <f t="shared" si="194"/>
        <v>2014</v>
      </c>
      <c r="F6250" s="1" t="str">
        <f t="shared" si="195"/>
        <v>Jun</v>
      </c>
      <c r="G6250" t="s">
        <v>34</v>
      </c>
      <c r="H6250" t="s">
        <v>19</v>
      </c>
      <c r="I6250">
        <v>0</v>
      </c>
      <c r="J6250">
        <v>0</v>
      </c>
      <c r="K6250">
        <v>0.27</v>
      </c>
      <c r="L6250">
        <v>0</v>
      </c>
      <c r="M6250">
        <v>0.27</v>
      </c>
    </row>
    <row r="6251" spans="1:19" x14ac:dyDescent="0.2">
      <c r="A6251" t="s">
        <v>5451</v>
      </c>
      <c r="B6251" t="s">
        <v>55</v>
      </c>
      <c r="C6251">
        <v>2000</v>
      </c>
      <c r="D6251" s="1" t="d">
        <v>2018-04-14</v>
      </c>
      <c r="E6251" s="1" t="str">
        <f t="shared" si="194"/>
        <v>2018</v>
      </c>
      <c r="F6251" s="1" t="str">
        <f t="shared" si="195"/>
        <v>Apr</v>
      </c>
      <c r="G6251" t="s">
        <v>18</v>
      </c>
      <c r="H6251" t="s">
        <v>51</v>
      </c>
      <c r="I6251">
        <v>0.13</v>
      </c>
      <c r="J6251">
        <v>0.1</v>
      </c>
      <c r="K6251">
        <v>0</v>
      </c>
      <c r="L6251">
        <v>0.04</v>
      </c>
      <c r="M6251">
        <v>0.27</v>
      </c>
      <c r="N6251">
        <v>65</v>
      </c>
      <c r="O6251">
        <v>9</v>
      </c>
      <c r="P6251" t="s">
        <v>203</v>
      </c>
      <c r="R6251" t="s">
        <v>5452</v>
      </c>
      <c r="S6251" t="s">
        <v>20</v>
      </c>
    </row>
    <row r="6252" spans="1:19" x14ac:dyDescent="0.2">
      <c r="A6252" t="s">
        <v>5453</v>
      </c>
      <c r="B6252">
        <v>2600</v>
      </c>
      <c r="C6252">
        <v>1982</v>
      </c>
      <c r="D6252" s="1" t="d">
        <v>2000-07-30</v>
      </c>
      <c r="E6252" s="1" t="str">
        <f t="shared" si="194"/>
        <v>2000</v>
      </c>
      <c r="F6252" s="1" t="str">
        <f t="shared" si="195"/>
        <v>Jul</v>
      </c>
      <c r="G6252" t="s">
        <v>50</v>
      </c>
      <c r="H6252" t="s">
        <v>1449</v>
      </c>
      <c r="I6252">
        <v>0.26</v>
      </c>
      <c r="J6252">
        <v>0.02</v>
      </c>
      <c r="K6252">
        <v>0</v>
      </c>
      <c r="L6252">
        <v>0</v>
      </c>
      <c r="M6252">
        <v>0.27</v>
      </c>
    </row>
    <row r="6253" spans="1:19" x14ac:dyDescent="0.2">
      <c r="A6253" t="s">
        <v>5454</v>
      </c>
      <c r="B6253" t="s">
        <v>137</v>
      </c>
      <c r="C6253">
        <v>2003</v>
      </c>
      <c r="D6253" s="1" t="d">
        <v>1997-11-21</v>
      </c>
      <c r="E6253" s="1" t="str">
        <f t="shared" si="194"/>
        <v>1997</v>
      </c>
      <c r="F6253" s="1" t="str">
        <f t="shared" si="195"/>
        <v>Nov</v>
      </c>
      <c r="G6253" t="s">
        <v>86</v>
      </c>
      <c r="H6253" t="s">
        <v>45</v>
      </c>
      <c r="I6253">
        <v>0.21</v>
      </c>
      <c r="J6253">
        <v>0.06</v>
      </c>
      <c r="K6253">
        <v>0</v>
      </c>
      <c r="L6253">
        <v>0.01</v>
      </c>
      <c r="M6253">
        <v>0.27</v>
      </c>
      <c r="N6253">
        <v>65</v>
      </c>
      <c r="O6253">
        <v>32</v>
      </c>
      <c r="P6253">
        <v>6.5</v>
      </c>
      <c r="Q6253">
        <v>8</v>
      </c>
      <c r="R6253" t="s">
        <v>3983</v>
      </c>
      <c r="S6253" t="s">
        <v>53</v>
      </c>
    </row>
    <row r="6254" spans="1:19" x14ac:dyDescent="0.2">
      <c r="A6254" t="s">
        <v>5212</v>
      </c>
      <c r="B6254" t="s">
        <v>49</v>
      </c>
      <c r="C6254">
        <v>2009</v>
      </c>
      <c r="D6254" s="1" t="d">
        <v>1988-10-25</v>
      </c>
      <c r="E6254" s="1" t="str">
        <f t="shared" si="194"/>
        <v>1988</v>
      </c>
      <c r="F6254" s="1" t="str">
        <f t="shared" si="195"/>
        <v>Oct</v>
      </c>
      <c r="G6254" t="s">
        <v>34</v>
      </c>
      <c r="H6254" t="s">
        <v>71</v>
      </c>
      <c r="I6254">
        <v>0.14000000000000001</v>
      </c>
      <c r="J6254">
        <v>0.09</v>
      </c>
      <c r="K6254">
        <v>0</v>
      </c>
      <c r="L6254">
        <v>0.04</v>
      </c>
      <c r="M6254">
        <v>0.27</v>
      </c>
      <c r="N6254">
        <v>59</v>
      </c>
      <c r="O6254">
        <v>33</v>
      </c>
      <c r="P6254">
        <v>4.7</v>
      </c>
      <c r="Q6254">
        <v>9</v>
      </c>
      <c r="R6254" t="s">
        <v>309</v>
      </c>
      <c r="S6254" t="s">
        <v>88</v>
      </c>
    </row>
    <row r="6255" spans="1:19" x14ac:dyDescent="0.2">
      <c r="A6255" t="s">
        <v>5455</v>
      </c>
      <c r="B6255" t="s">
        <v>104</v>
      </c>
      <c r="C6255">
        <v>1996</v>
      </c>
      <c r="D6255" s="1" t="d">
        <v>2012-11-29</v>
      </c>
      <c r="E6255" s="1" t="str">
        <f t="shared" si="194"/>
        <v>2012</v>
      </c>
      <c r="F6255" s="1" t="str">
        <f t="shared" si="195"/>
        <v>Nov</v>
      </c>
      <c r="G6255" t="s">
        <v>86</v>
      </c>
      <c r="H6255" t="s">
        <v>2117</v>
      </c>
      <c r="I6255">
        <v>0</v>
      </c>
      <c r="J6255">
        <v>0</v>
      </c>
      <c r="K6255">
        <v>0.26</v>
      </c>
      <c r="L6255">
        <v>0.02</v>
      </c>
      <c r="M6255">
        <v>0.27</v>
      </c>
    </row>
    <row r="6256" spans="1:19" x14ac:dyDescent="0.2">
      <c r="A6256" t="s">
        <v>804</v>
      </c>
      <c r="B6256" t="s">
        <v>189</v>
      </c>
      <c r="C6256">
        <v>2004</v>
      </c>
      <c r="D6256" s="1" t="d">
        <v>2021-07-08</v>
      </c>
      <c r="E6256" s="1" t="str">
        <f t="shared" si="194"/>
        <v>2021</v>
      </c>
      <c r="F6256" s="1" t="str">
        <f t="shared" si="195"/>
        <v>Jul</v>
      </c>
      <c r="G6256" t="s">
        <v>86</v>
      </c>
      <c r="H6256" t="s">
        <v>155</v>
      </c>
      <c r="I6256">
        <v>0.21</v>
      </c>
      <c r="J6256">
        <v>0.06</v>
      </c>
      <c r="K6256">
        <v>0</v>
      </c>
      <c r="L6256">
        <v>0.01</v>
      </c>
      <c r="M6256">
        <v>0.27</v>
      </c>
      <c r="N6256">
        <v>66</v>
      </c>
      <c r="O6256">
        <v>9</v>
      </c>
      <c r="P6256">
        <v>5.8</v>
      </c>
      <c r="Q6256">
        <v>12</v>
      </c>
      <c r="R6256" t="s">
        <v>2882</v>
      </c>
      <c r="S6256" t="s">
        <v>88</v>
      </c>
    </row>
    <row r="6257" spans="1:19" x14ac:dyDescent="0.2">
      <c r="A6257" t="s">
        <v>5456</v>
      </c>
      <c r="B6257" t="s">
        <v>64</v>
      </c>
      <c r="C6257" t="s">
        <v>286</v>
      </c>
      <c r="D6257" s="1" t="d">
        <v>2016-10-11</v>
      </c>
      <c r="E6257" s="1" t="str">
        <f t="shared" si="194"/>
        <v>2016</v>
      </c>
      <c r="F6257" s="1" t="str">
        <f t="shared" si="195"/>
        <v>Oct</v>
      </c>
      <c r="G6257" t="s">
        <v>50</v>
      </c>
      <c r="H6257" t="s">
        <v>286</v>
      </c>
      <c r="I6257">
        <v>0</v>
      </c>
      <c r="J6257">
        <v>0</v>
      </c>
      <c r="K6257">
        <v>0.27</v>
      </c>
      <c r="L6257">
        <v>0.01</v>
      </c>
      <c r="M6257">
        <v>0.27</v>
      </c>
    </row>
    <row r="6258" spans="1:19" x14ac:dyDescent="0.2">
      <c r="A6258" t="s">
        <v>3507</v>
      </c>
      <c r="B6258" t="s">
        <v>32</v>
      </c>
      <c r="C6258">
        <v>2006</v>
      </c>
      <c r="D6258" s="1" t="d">
        <v>2016-11-26</v>
      </c>
      <c r="E6258" s="1" t="str">
        <f t="shared" si="194"/>
        <v>2016</v>
      </c>
      <c r="F6258" s="1" t="str">
        <f t="shared" si="195"/>
        <v>Nov</v>
      </c>
      <c r="G6258" t="s">
        <v>1</v>
      </c>
      <c r="H6258" t="s">
        <v>71</v>
      </c>
      <c r="I6258">
        <v>0.24</v>
      </c>
      <c r="J6258">
        <v>0.01</v>
      </c>
      <c r="K6258">
        <v>0</v>
      </c>
      <c r="L6258">
        <v>0.02</v>
      </c>
      <c r="M6258">
        <v>0.27</v>
      </c>
      <c r="N6258">
        <v>71</v>
      </c>
      <c r="O6258">
        <v>17</v>
      </c>
      <c r="P6258">
        <v>6.4</v>
      </c>
      <c r="Q6258">
        <v>9</v>
      </c>
      <c r="R6258" t="s">
        <v>339</v>
      </c>
      <c r="S6258" t="s">
        <v>20</v>
      </c>
    </row>
    <row r="6259" spans="1:19" x14ac:dyDescent="0.2">
      <c r="A6259" t="s">
        <v>5457</v>
      </c>
      <c r="B6259" t="s">
        <v>64</v>
      </c>
      <c r="C6259">
        <v>2002</v>
      </c>
      <c r="D6259" s="1" t="d">
        <v>1997-03-14</v>
      </c>
      <c r="E6259" s="1" t="str">
        <f t="shared" si="194"/>
        <v>1997</v>
      </c>
      <c r="F6259" s="1" t="str">
        <f t="shared" si="195"/>
        <v>Mar</v>
      </c>
      <c r="G6259" t="s">
        <v>24</v>
      </c>
      <c r="H6259" t="s">
        <v>234</v>
      </c>
      <c r="I6259">
        <v>0.2</v>
      </c>
      <c r="J6259">
        <v>7.0000000000000007E-2</v>
      </c>
      <c r="K6259">
        <v>0</v>
      </c>
      <c r="L6259">
        <v>0</v>
      </c>
      <c r="M6259">
        <v>0.27</v>
      </c>
      <c r="N6259">
        <v>69</v>
      </c>
      <c r="O6259">
        <v>11</v>
      </c>
      <c r="P6259" t="s">
        <v>203</v>
      </c>
      <c r="R6259" t="s">
        <v>357</v>
      </c>
      <c r="S6259" t="s">
        <v>20</v>
      </c>
    </row>
    <row r="6260" spans="1:19" x14ac:dyDescent="0.2">
      <c r="A6260" t="s">
        <v>5458</v>
      </c>
      <c r="B6260" t="s">
        <v>104</v>
      </c>
      <c r="C6260">
        <v>1998</v>
      </c>
      <c r="D6260" s="1" t="d">
        <v>2006-04-03</v>
      </c>
      <c r="E6260" s="1" t="str">
        <f t="shared" si="194"/>
        <v>2006</v>
      </c>
      <c r="F6260" s="1" t="str">
        <f t="shared" si="195"/>
        <v>Apr</v>
      </c>
      <c r="G6260" t="s">
        <v>50</v>
      </c>
      <c r="H6260" t="s">
        <v>222</v>
      </c>
      <c r="I6260">
        <v>0</v>
      </c>
      <c r="J6260">
        <v>0</v>
      </c>
      <c r="K6260">
        <v>0.26</v>
      </c>
      <c r="L6260">
        <v>0.02</v>
      </c>
      <c r="M6260">
        <v>0.27</v>
      </c>
    </row>
    <row r="6261" spans="1:19" x14ac:dyDescent="0.2">
      <c r="A6261" t="s">
        <v>3656</v>
      </c>
      <c r="B6261" t="s">
        <v>104</v>
      </c>
      <c r="C6261">
        <v>1997</v>
      </c>
      <c r="D6261" s="1" t="d">
        <v>2015-05-18</v>
      </c>
      <c r="E6261" s="1" t="str">
        <f t="shared" si="194"/>
        <v>2015</v>
      </c>
      <c r="F6261" s="1" t="str">
        <f t="shared" si="195"/>
        <v>May</v>
      </c>
      <c r="G6261" t="s">
        <v>50</v>
      </c>
      <c r="H6261" t="s">
        <v>933</v>
      </c>
      <c r="I6261">
        <v>0.09</v>
      </c>
      <c r="J6261">
        <v>0.06</v>
      </c>
      <c r="K6261">
        <v>0.11</v>
      </c>
      <c r="L6261">
        <v>0.02</v>
      </c>
      <c r="M6261">
        <v>0.27</v>
      </c>
    </row>
    <row r="6262" spans="1:19" x14ac:dyDescent="0.2">
      <c r="A6262" t="s">
        <v>5459</v>
      </c>
      <c r="B6262" t="s">
        <v>64</v>
      </c>
      <c r="C6262">
        <v>2001</v>
      </c>
      <c r="D6262" s="1" t="d">
        <v>2022-08-31</v>
      </c>
      <c r="E6262" s="1" t="str">
        <f t="shared" si="194"/>
        <v>2022</v>
      </c>
      <c r="F6262" s="1" t="str">
        <f t="shared" si="195"/>
        <v>Aug</v>
      </c>
      <c r="G6262" t="s">
        <v>30</v>
      </c>
      <c r="H6262" t="s">
        <v>1091</v>
      </c>
      <c r="I6262">
        <v>0.2</v>
      </c>
      <c r="J6262">
        <v>7.0000000000000007E-2</v>
      </c>
      <c r="K6262">
        <v>0</v>
      </c>
      <c r="L6262">
        <v>0</v>
      </c>
      <c r="M6262">
        <v>0.27</v>
      </c>
    </row>
    <row r="6263" spans="1:19" x14ac:dyDescent="0.2">
      <c r="A6263" t="s">
        <v>5460</v>
      </c>
      <c r="B6263" t="s">
        <v>49</v>
      </c>
      <c r="C6263">
        <v>2008</v>
      </c>
      <c r="D6263" s="1" t="d">
        <v>2005-12-13</v>
      </c>
      <c r="E6263" s="1" t="str">
        <f t="shared" si="194"/>
        <v>2005</v>
      </c>
      <c r="F6263" s="1" t="str">
        <f t="shared" si="195"/>
        <v>Dec</v>
      </c>
      <c r="G6263" t="s">
        <v>50</v>
      </c>
      <c r="H6263" t="s">
        <v>68</v>
      </c>
      <c r="I6263">
        <v>0</v>
      </c>
      <c r="J6263">
        <v>0.17</v>
      </c>
      <c r="K6263">
        <v>0.09</v>
      </c>
      <c r="L6263">
        <v>0.01</v>
      </c>
      <c r="M6263">
        <v>0.27</v>
      </c>
      <c r="N6263">
        <v>78</v>
      </c>
      <c r="O6263">
        <v>42</v>
      </c>
      <c r="P6263">
        <v>8.1</v>
      </c>
      <c r="Q6263">
        <v>87</v>
      </c>
      <c r="R6263" t="s">
        <v>1178</v>
      </c>
      <c r="S6263" t="s">
        <v>53</v>
      </c>
    </row>
    <row r="6264" spans="1:19" x14ac:dyDescent="0.2">
      <c r="A6264" t="s">
        <v>734</v>
      </c>
      <c r="B6264" t="s">
        <v>159</v>
      </c>
      <c r="C6264">
        <v>2011</v>
      </c>
      <c r="D6264" s="1" t="d">
        <v>2020-05-06</v>
      </c>
      <c r="E6264" s="1" t="str">
        <f t="shared" si="194"/>
        <v>2020</v>
      </c>
      <c r="F6264" s="1" t="str">
        <f t="shared" si="195"/>
        <v>May</v>
      </c>
      <c r="G6264" t="s">
        <v>18</v>
      </c>
      <c r="H6264" t="s">
        <v>51</v>
      </c>
      <c r="I6264">
        <v>0.22</v>
      </c>
      <c r="J6264">
        <v>0.03</v>
      </c>
      <c r="K6264">
        <v>0</v>
      </c>
      <c r="L6264">
        <v>0.03</v>
      </c>
      <c r="M6264">
        <v>0.27</v>
      </c>
      <c r="P6264">
        <v>5</v>
      </c>
      <c r="Q6264">
        <v>7</v>
      </c>
      <c r="R6264" t="s">
        <v>426</v>
      </c>
      <c r="S6264" t="s">
        <v>20</v>
      </c>
    </row>
    <row r="6265" spans="1:19" x14ac:dyDescent="0.2">
      <c r="A6265" t="s">
        <v>5461</v>
      </c>
      <c r="B6265" t="s">
        <v>55</v>
      </c>
      <c r="C6265">
        <v>2004</v>
      </c>
      <c r="D6265" s="1" t="d">
        <v>2010-08-27</v>
      </c>
      <c r="E6265" s="1" t="str">
        <f t="shared" si="194"/>
        <v>2010</v>
      </c>
      <c r="F6265" s="1" t="str">
        <f t="shared" si="195"/>
        <v>Aug</v>
      </c>
      <c r="G6265" t="s">
        <v>28</v>
      </c>
      <c r="H6265" t="s">
        <v>242</v>
      </c>
      <c r="I6265">
        <v>0</v>
      </c>
      <c r="J6265">
        <v>0</v>
      </c>
      <c r="K6265">
        <v>0.27</v>
      </c>
      <c r="L6265">
        <v>0</v>
      </c>
      <c r="M6265">
        <v>0.27</v>
      </c>
    </row>
    <row r="6266" spans="1:19" x14ac:dyDescent="0.2">
      <c r="A6266" t="s">
        <v>5462</v>
      </c>
      <c r="B6266" t="s">
        <v>104</v>
      </c>
      <c r="C6266">
        <v>2001</v>
      </c>
      <c r="D6266" s="1" t="d">
        <v>1989-11-19</v>
      </c>
      <c r="E6266" s="1" t="str">
        <f t="shared" si="194"/>
        <v>1989</v>
      </c>
      <c r="F6266" s="1" t="str">
        <f t="shared" si="195"/>
        <v>Nov</v>
      </c>
      <c r="G6266" t="s">
        <v>50</v>
      </c>
      <c r="H6266" t="s">
        <v>5463</v>
      </c>
      <c r="I6266">
        <v>0.15</v>
      </c>
      <c r="J6266">
        <v>0.1</v>
      </c>
      <c r="K6266">
        <v>0</v>
      </c>
      <c r="L6266">
        <v>0.02</v>
      </c>
      <c r="M6266">
        <v>0.27</v>
      </c>
    </row>
    <row r="6267" spans="1:19" x14ac:dyDescent="0.2">
      <c r="A6267" t="s">
        <v>3353</v>
      </c>
      <c r="B6267" t="s">
        <v>137</v>
      </c>
      <c r="C6267">
        <v>2001</v>
      </c>
      <c r="D6267" s="1" t="d">
        <v>1995-09-26</v>
      </c>
      <c r="E6267" s="1" t="str">
        <f t="shared" si="194"/>
        <v>1995</v>
      </c>
      <c r="F6267" s="1" t="str">
        <f t="shared" si="195"/>
        <v>Sep</v>
      </c>
      <c r="G6267" t="s">
        <v>18</v>
      </c>
      <c r="H6267" t="s">
        <v>776</v>
      </c>
      <c r="I6267">
        <v>0.2</v>
      </c>
      <c r="J6267">
        <v>0.06</v>
      </c>
      <c r="K6267">
        <v>0</v>
      </c>
      <c r="L6267">
        <v>0.01</v>
      </c>
      <c r="M6267">
        <v>0.27</v>
      </c>
      <c r="N6267">
        <v>79</v>
      </c>
      <c r="O6267">
        <v>20</v>
      </c>
      <c r="P6267">
        <v>8.6999999999999993</v>
      </c>
      <c r="Q6267">
        <v>11</v>
      </c>
      <c r="R6267" t="s">
        <v>810</v>
      </c>
      <c r="S6267" t="s">
        <v>20</v>
      </c>
    </row>
    <row r="6268" spans="1:19" x14ac:dyDescent="0.2">
      <c r="A6268" t="s">
        <v>5464</v>
      </c>
      <c r="B6268">
        <v>2600</v>
      </c>
      <c r="C6268" t="s">
        <v>286</v>
      </c>
      <c r="D6268" s="1" t="d">
        <v>2022-10-02</v>
      </c>
      <c r="E6268" s="1" t="str">
        <f t="shared" si="194"/>
        <v>2022</v>
      </c>
      <c r="F6268" s="1" t="str">
        <f t="shared" si="195"/>
        <v>Oct</v>
      </c>
      <c r="G6268" t="s">
        <v>24</v>
      </c>
      <c r="H6268" t="s">
        <v>155</v>
      </c>
      <c r="I6268">
        <v>0.26</v>
      </c>
      <c r="J6268">
        <v>0.01</v>
      </c>
      <c r="K6268">
        <v>0</v>
      </c>
      <c r="L6268">
        <v>0</v>
      </c>
      <c r="M6268">
        <v>0.27</v>
      </c>
    </row>
    <row r="6269" spans="1:19" x14ac:dyDescent="0.2">
      <c r="A6269" t="s">
        <v>4513</v>
      </c>
      <c r="B6269" t="s">
        <v>44</v>
      </c>
      <c r="C6269">
        <v>2013</v>
      </c>
      <c r="D6269" s="1" t="d">
        <v>2019-10-06</v>
      </c>
      <c r="E6269" s="1" t="str">
        <f t="shared" si="194"/>
        <v>2019</v>
      </c>
      <c r="F6269" s="1" t="str">
        <f t="shared" si="195"/>
        <v>Oct</v>
      </c>
      <c r="G6269" t="s">
        <v>24</v>
      </c>
      <c r="H6269" t="s">
        <v>648</v>
      </c>
      <c r="I6269">
        <v>0.08</v>
      </c>
      <c r="J6269">
        <v>0.16</v>
      </c>
      <c r="K6269">
        <v>0</v>
      </c>
      <c r="L6269">
        <v>0.03</v>
      </c>
      <c r="M6269">
        <v>0.27</v>
      </c>
      <c r="N6269">
        <v>78</v>
      </c>
      <c r="O6269">
        <v>51</v>
      </c>
      <c r="P6269">
        <v>5.8</v>
      </c>
      <c r="Q6269">
        <v>156</v>
      </c>
      <c r="R6269" t="s">
        <v>648</v>
      </c>
      <c r="S6269" t="s">
        <v>20</v>
      </c>
    </row>
    <row r="6270" spans="1:19" x14ac:dyDescent="0.2">
      <c r="A6270" t="s">
        <v>3332</v>
      </c>
      <c r="B6270" t="s">
        <v>55</v>
      </c>
      <c r="C6270">
        <v>2009</v>
      </c>
      <c r="D6270" s="1" t="d">
        <v>2001-10-24</v>
      </c>
      <c r="E6270" s="1" t="str">
        <f t="shared" si="194"/>
        <v>2001</v>
      </c>
      <c r="F6270" s="1" t="str">
        <f t="shared" si="195"/>
        <v>Oct</v>
      </c>
      <c r="G6270" t="s">
        <v>34</v>
      </c>
      <c r="H6270" t="s">
        <v>134</v>
      </c>
      <c r="I6270">
        <v>0.09</v>
      </c>
      <c r="J6270">
        <v>0.01</v>
      </c>
      <c r="K6270">
        <v>0</v>
      </c>
      <c r="L6270">
        <v>0.17</v>
      </c>
      <c r="M6270">
        <v>0.27</v>
      </c>
      <c r="P6270" t="s">
        <v>203</v>
      </c>
      <c r="R6270" t="s">
        <v>1489</v>
      </c>
      <c r="S6270" t="s">
        <v>20</v>
      </c>
    </row>
    <row r="6271" spans="1:19" x14ac:dyDescent="0.2">
      <c r="A6271" t="s">
        <v>5465</v>
      </c>
      <c r="B6271" t="s">
        <v>104</v>
      </c>
      <c r="C6271">
        <v>2000</v>
      </c>
      <c r="D6271" s="1" t="d">
        <v>2017-04-13</v>
      </c>
      <c r="E6271" s="1" t="str">
        <f t="shared" si="194"/>
        <v>2017</v>
      </c>
      <c r="F6271" s="1" t="str">
        <f t="shared" si="195"/>
        <v>Apr</v>
      </c>
      <c r="G6271" t="s">
        <v>101</v>
      </c>
      <c r="H6271" t="s">
        <v>484</v>
      </c>
      <c r="I6271">
        <v>0.15</v>
      </c>
      <c r="J6271">
        <v>0.1</v>
      </c>
      <c r="K6271">
        <v>0</v>
      </c>
      <c r="L6271">
        <v>0.02</v>
      </c>
      <c r="M6271">
        <v>0.27</v>
      </c>
      <c r="N6271">
        <v>51</v>
      </c>
      <c r="O6271">
        <v>8</v>
      </c>
      <c r="P6271">
        <v>6</v>
      </c>
      <c r="Q6271">
        <v>7</v>
      </c>
      <c r="R6271" t="s">
        <v>829</v>
      </c>
      <c r="S6271" t="s">
        <v>53</v>
      </c>
    </row>
    <row r="6272" spans="1:19" x14ac:dyDescent="0.2">
      <c r="A6272" t="s">
        <v>995</v>
      </c>
      <c r="B6272" t="s">
        <v>17</v>
      </c>
      <c r="C6272">
        <v>2011</v>
      </c>
      <c r="D6272" s="1" t="d">
        <v>2016-01-04</v>
      </c>
      <c r="E6272" s="1" t="str">
        <f t="shared" si="194"/>
        <v>2016</v>
      </c>
      <c r="F6272" s="1" t="str">
        <f t="shared" si="195"/>
        <v>Jan</v>
      </c>
      <c r="G6272" t="s">
        <v>50</v>
      </c>
      <c r="H6272" t="s">
        <v>134</v>
      </c>
      <c r="I6272">
        <v>0.11</v>
      </c>
      <c r="J6272">
        <v>0.12</v>
      </c>
      <c r="K6272">
        <v>0.01</v>
      </c>
      <c r="L6272">
        <v>0.03</v>
      </c>
      <c r="M6272">
        <v>0.27</v>
      </c>
      <c r="N6272">
        <v>64</v>
      </c>
      <c r="O6272">
        <v>6</v>
      </c>
      <c r="P6272">
        <v>3.6</v>
      </c>
      <c r="Q6272">
        <v>21</v>
      </c>
      <c r="R6272" t="s">
        <v>4373</v>
      </c>
      <c r="S6272" t="s">
        <v>112</v>
      </c>
    </row>
    <row r="6273" spans="1:19" x14ac:dyDescent="0.2">
      <c r="A6273" t="s">
        <v>5466</v>
      </c>
      <c r="B6273" t="s">
        <v>104</v>
      </c>
      <c r="C6273">
        <v>1997</v>
      </c>
      <c r="D6273" s="1" t="d">
        <v>1994-09-29</v>
      </c>
      <c r="E6273" s="1" t="str">
        <f t="shared" si="194"/>
        <v>1994</v>
      </c>
      <c r="F6273" s="1" t="str">
        <f t="shared" si="195"/>
        <v>Sep</v>
      </c>
      <c r="G6273" t="s">
        <v>86</v>
      </c>
      <c r="H6273" t="s">
        <v>372</v>
      </c>
      <c r="I6273">
        <v>0.02</v>
      </c>
      <c r="J6273">
        <v>0.02</v>
      </c>
      <c r="K6273">
        <v>0.22</v>
      </c>
      <c r="L6273">
        <v>0.02</v>
      </c>
      <c r="M6273">
        <v>0.27</v>
      </c>
    </row>
    <row r="6274" spans="1:19" x14ac:dyDescent="0.2">
      <c r="A6274" t="s">
        <v>5467</v>
      </c>
      <c r="B6274" t="s">
        <v>104</v>
      </c>
      <c r="C6274">
        <v>2000</v>
      </c>
      <c r="D6274" s="1" t="d">
        <v>1995-08-06</v>
      </c>
      <c r="E6274" s="1" t="str">
        <f t="shared" si="194"/>
        <v>1995</v>
      </c>
      <c r="F6274" s="1" t="str">
        <f t="shared" si="195"/>
        <v>Aug</v>
      </c>
      <c r="G6274" t="s">
        <v>18</v>
      </c>
      <c r="H6274" t="s">
        <v>1708</v>
      </c>
      <c r="I6274">
        <v>0.15</v>
      </c>
      <c r="J6274">
        <v>0.1</v>
      </c>
      <c r="K6274">
        <v>0</v>
      </c>
      <c r="L6274">
        <v>0.02</v>
      </c>
      <c r="M6274">
        <v>0.27</v>
      </c>
    </row>
    <row r="6275" spans="1:19" x14ac:dyDescent="0.2">
      <c r="A6275" t="s">
        <v>360</v>
      </c>
      <c r="B6275" t="s">
        <v>187</v>
      </c>
      <c r="C6275">
        <v>2013</v>
      </c>
      <c r="D6275" s="1" t="d">
        <v>2015-02-05</v>
      </c>
      <c r="E6275" s="1" t="str">
        <f t="shared" ref="E6275:E6338" si="196">TEXT(D6275,"yyyy")</f>
        <v>2015</v>
      </c>
      <c r="F6275" s="1" t="str">
        <f t="shared" ref="F6275:F6338" si="197">TEXT(D6275,"mmm")</f>
        <v>Feb</v>
      </c>
      <c r="G6275" t="s">
        <v>24</v>
      </c>
      <c r="H6275" t="s">
        <v>134</v>
      </c>
      <c r="I6275">
        <v>0.13</v>
      </c>
      <c r="J6275">
        <v>0.12</v>
      </c>
      <c r="K6275">
        <v>0</v>
      </c>
      <c r="L6275">
        <v>0.02</v>
      </c>
      <c r="M6275">
        <v>0.27</v>
      </c>
    </row>
    <row r="6276" spans="1:19" x14ac:dyDescent="0.2">
      <c r="A6276" t="s">
        <v>5468</v>
      </c>
      <c r="B6276" t="s">
        <v>104</v>
      </c>
      <c r="C6276">
        <v>2001</v>
      </c>
      <c r="D6276" s="1" t="d">
        <v>1999-03-02</v>
      </c>
      <c r="E6276" s="1" t="str">
        <f t="shared" si="196"/>
        <v>1999</v>
      </c>
      <c r="F6276" s="1" t="str">
        <f t="shared" si="197"/>
        <v>Mar</v>
      </c>
      <c r="G6276" t="s">
        <v>18</v>
      </c>
      <c r="H6276" t="s">
        <v>523</v>
      </c>
      <c r="I6276">
        <v>0.15</v>
      </c>
      <c r="J6276">
        <v>0.1</v>
      </c>
      <c r="K6276">
        <v>0</v>
      </c>
      <c r="L6276">
        <v>0.02</v>
      </c>
      <c r="M6276">
        <v>0.27</v>
      </c>
      <c r="N6276">
        <v>67</v>
      </c>
      <c r="O6276">
        <v>11</v>
      </c>
      <c r="P6276">
        <v>8.1</v>
      </c>
      <c r="Q6276">
        <v>7</v>
      </c>
      <c r="R6276" t="s">
        <v>1542</v>
      </c>
      <c r="S6276" t="s">
        <v>20</v>
      </c>
    </row>
    <row r="6277" spans="1:19" x14ac:dyDescent="0.2">
      <c r="A6277" t="s">
        <v>1121</v>
      </c>
      <c r="B6277" t="s">
        <v>148</v>
      </c>
      <c r="C6277">
        <v>2014</v>
      </c>
      <c r="D6277" s="1" t="d">
        <v>2004-03-21</v>
      </c>
      <c r="E6277" s="1" t="str">
        <f t="shared" si="196"/>
        <v>2004</v>
      </c>
      <c r="F6277" s="1" t="str">
        <f t="shared" si="197"/>
        <v>Mar</v>
      </c>
      <c r="G6277" t="s">
        <v>50</v>
      </c>
      <c r="H6277" t="s">
        <v>130</v>
      </c>
      <c r="I6277">
        <v>0.1</v>
      </c>
      <c r="J6277">
        <v>0.16</v>
      </c>
      <c r="K6277">
        <v>0</v>
      </c>
      <c r="L6277">
        <v>0.02</v>
      </c>
      <c r="M6277">
        <v>0.27</v>
      </c>
      <c r="N6277">
        <v>68</v>
      </c>
      <c r="O6277">
        <v>18</v>
      </c>
      <c r="P6277">
        <v>5.9</v>
      </c>
      <c r="Q6277">
        <v>721</v>
      </c>
      <c r="R6277" t="s">
        <v>1122</v>
      </c>
      <c r="S6277" t="s">
        <v>53</v>
      </c>
    </row>
    <row r="6278" spans="1:19" x14ac:dyDescent="0.2">
      <c r="A6278" t="s">
        <v>4102</v>
      </c>
      <c r="B6278" t="s">
        <v>148</v>
      </c>
      <c r="C6278">
        <v>2012</v>
      </c>
      <c r="D6278" s="1" t="d">
        <v>2008-09-01</v>
      </c>
      <c r="E6278" s="1" t="str">
        <f t="shared" si="196"/>
        <v>2008</v>
      </c>
      <c r="F6278" s="1" t="str">
        <f t="shared" si="197"/>
        <v>Sep</v>
      </c>
      <c r="G6278" t="s">
        <v>50</v>
      </c>
      <c r="H6278" t="s">
        <v>134</v>
      </c>
      <c r="I6278">
        <v>0.09</v>
      </c>
      <c r="J6278">
        <v>0.16</v>
      </c>
      <c r="K6278">
        <v>0</v>
      </c>
      <c r="L6278">
        <v>0.02</v>
      </c>
      <c r="M6278">
        <v>0.27</v>
      </c>
      <c r="P6278">
        <v>8</v>
      </c>
      <c r="Q6278">
        <v>60</v>
      </c>
      <c r="R6278" t="s">
        <v>584</v>
      </c>
      <c r="S6278" t="s">
        <v>53</v>
      </c>
    </row>
    <row r="6279" spans="1:19" x14ac:dyDescent="0.2">
      <c r="A6279" t="s">
        <v>5469</v>
      </c>
      <c r="B6279" t="s">
        <v>44</v>
      </c>
      <c r="C6279">
        <v>2008</v>
      </c>
      <c r="D6279" s="1" t="d">
        <v>1999-11-28</v>
      </c>
      <c r="E6279" s="1" t="str">
        <f t="shared" si="196"/>
        <v>1999</v>
      </c>
      <c r="F6279" s="1" t="str">
        <f t="shared" si="197"/>
        <v>Nov</v>
      </c>
      <c r="G6279" t="s">
        <v>34</v>
      </c>
      <c r="H6279" t="s">
        <v>234</v>
      </c>
      <c r="I6279">
        <v>0.25</v>
      </c>
      <c r="J6279">
        <v>0</v>
      </c>
      <c r="K6279">
        <v>0</v>
      </c>
      <c r="L6279">
        <v>0.02</v>
      </c>
      <c r="M6279">
        <v>0.27</v>
      </c>
      <c r="N6279">
        <v>38</v>
      </c>
      <c r="O6279">
        <v>28</v>
      </c>
      <c r="P6279">
        <v>5.0999999999999996</v>
      </c>
      <c r="Q6279">
        <v>17</v>
      </c>
      <c r="R6279" t="s">
        <v>5470</v>
      </c>
      <c r="S6279" t="s">
        <v>88</v>
      </c>
    </row>
    <row r="6280" spans="1:19" x14ac:dyDescent="0.2">
      <c r="A6280" t="s">
        <v>4916</v>
      </c>
      <c r="B6280" t="s">
        <v>44</v>
      </c>
      <c r="C6280">
        <v>2011</v>
      </c>
      <c r="D6280" s="1" t="d">
        <v>2021-09-30</v>
      </c>
      <c r="E6280" s="1" t="str">
        <f t="shared" si="196"/>
        <v>2021</v>
      </c>
      <c r="F6280" s="1" t="str">
        <f t="shared" si="197"/>
        <v>Sep</v>
      </c>
      <c r="G6280" t="s">
        <v>50</v>
      </c>
      <c r="H6280" t="s">
        <v>222</v>
      </c>
      <c r="I6280">
        <v>0.17</v>
      </c>
      <c r="J6280">
        <v>0.08</v>
      </c>
      <c r="K6280">
        <v>0</v>
      </c>
      <c r="L6280">
        <v>0.02</v>
      </c>
      <c r="M6280">
        <v>0.27</v>
      </c>
      <c r="N6280">
        <v>72</v>
      </c>
      <c r="O6280">
        <v>48</v>
      </c>
      <c r="P6280">
        <v>7.5</v>
      </c>
      <c r="Q6280">
        <v>60</v>
      </c>
      <c r="R6280" t="s">
        <v>1324</v>
      </c>
      <c r="S6280" t="s">
        <v>53</v>
      </c>
    </row>
    <row r="6281" spans="1:19" x14ac:dyDescent="0.2">
      <c r="A6281" t="s">
        <v>5471</v>
      </c>
      <c r="B6281" t="s">
        <v>17</v>
      </c>
      <c r="C6281">
        <v>2008</v>
      </c>
      <c r="D6281" s="1" t="d">
        <v>1988-11-25</v>
      </c>
      <c r="E6281" s="1" t="str">
        <f t="shared" si="196"/>
        <v>1988</v>
      </c>
      <c r="F6281" s="1" t="str">
        <f t="shared" si="197"/>
        <v>Nov</v>
      </c>
      <c r="G6281" t="s">
        <v>39</v>
      </c>
      <c r="H6281" t="s">
        <v>3510</v>
      </c>
      <c r="I6281">
        <v>0.25</v>
      </c>
      <c r="J6281">
        <v>0</v>
      </c>
      <c r="K6281">
        <v>0</v>
      </c>
      <c r="L6281">
        <v>0.02</v>
      </c>
      <c r="M6281">
        <v>0.27</v>
      </c>
      <c r="N6281">
        <v>41</v>
      </c>
      <c r="O6281">
        <v>7</v>
      </c>
      <c r="P6281">
        <v>5.4</v>
      </c>
      <c r="Q6281">
        <v>18</v>
      </c>
      <c r="R6281" t="s">
        <v>4535</v>
      </c>
      <c r="S6281" t="s">
        <v>88</v>
      </c>
    </row>
    <row r="6282" spans="1:19" x14ac:dyDescent="0.2">
      <c r="A6282" t="s">
        <v>2426</v>
      </c>
      <c r="B6282" t="s">
        <v>49</v>
      </c>
      <c r="C6282">
        <v>2015</v>
      </c>
      <c r="D6282" s="1" t="d">
        <v>2000-03-10</v>
      </c>
      <c r="E6282" s="1" t="str">
        <f t="shared" si="196"/>
        <v>2000</v>
      </c>
      <c r="F6282" s="1" t="str">
        <f t="shared" si="197"/>
        <v>Mar</v>
      </c>
      <c r="G6282" t="s">
        <v>34</v>
      </c>
      <c r="H6282" t="s">
        <v>71</v>
      </c>
      <c r="I6282">
        <v>0.11</v>
      </c>
      <c r="J6282">
        <v>0.12</v>
      </c>
      <c r="K6282">
        <v>0</v>
      </c>
      <c r="L6282">
        <v>0.04</v>
      </c>
      <c r="M6282">
        <v>0.27</v>
      </c>
      <c r="P6282">
        <v>5.0999999999999996</v>
      </c>
      <c r="Q6282">
        <v>22</v>
      </c>
      <c r="R6282" t="s">
        <v>5472</v>
      </c>
      <c r="S6282" t="s">
        <v>88</v>
      </c>
    </row>
    <row r="6283" spans="1:19" x14ac:dyDescent="0.2">
      <c r="A6283" t="s">
        <v>5473</v>
      </c>
      <c r="B6283">
        <v>2600</v>
      </c>
      <c r="C6283">
        <v>1984</v>
      </c>
      <c r="D6283" s="1" t="d">
        <v>1998-07-15</v>
      </c>
      <c r="E6283" s="1" t="str">
        <f t="shared" si="196"/>
        <v>1998</v>
      </c>
      <c r="F6283" s="1" t="str">
        <f t="shared" si="197"/>
        <v>Jul</v>
      </c>
      <c r="G6283" t="s">
        <v>24</v>
      </c>
      <c r="H6283" t="s">
        <v>71</v>
      </c>
      <c r="I6283">
        <v>0.26</v>
      </c>
      <c r="J6283">
        <v>0.01</v>
      </c>
      <c r="K6283">
        <v>0</v>
      </c>
      <c r="L6283">
        <v>0</v>
      </c>
      <c r="M6283">
        <v>0.27</v>
      </c>
    </row>
    <row r="6284" spans="1:19" x14ac:dyDescent="0.2">
      <c r="A6284" t="s">
        <v>5474</v>
      </c>
      <c r="B6284" t="s">
        <v>55</v>
      </c>
      <c r="C6284">
        <v>2004</v>
      </c>
      <c r="D6284" s="1" t="d">
        <v>1995-01-03</v>
      </c>
      <c r="E6284" s="1" t="str">
        <f t="shared" si="196"/>
        <v>1995</v>
      </c>
      <c r="F6284" s="1" t="str">
        <f t="shared" si="197"/>
        <v>Jan</v>
      </c>
      <c r="G6284" t="s">
        <v>18</v>
      </c>
      <c r="H6284" t="s">
        <v>68</v>
      </c>
      <c r="I6284">
        <v>0.13</v>
      </c>
      <c r="J6284">
        <v>0.1</v>
      </c>
      <c r="K6284">
        <v>0</v>
      </c>
      <c r="L6284">
        <v>0.03</v>
      </c>
      <c r="M6284">
        <v>0.27</v>
      </c>
      <c r="N6284">
        <v>61</v>
      </c>
      <c r="O6284">
        <v>57</v>
      </c>
      <c r="P6284">
        <v>7.2</v>
      </c>
      <c r="Q6284">
        <v>13</v>
      </c>
      <c r="R6284" t="s">
        <v>518</v>
      </c>
      <c r="S6284" t="s">
        <v>20</v>
      </c>
    </row>
    <row r="6285" spans="1:19" x14ac:dyDescent="0.2">
      <c r="A6285" t="s">
        <v>5475</v>
      </c>
      <c r="B6285" t="s">
        <v>104</v>
      </c>
      <c r="C6285">
        <v>1996</v>
      </c>
      <c r="D6285" s="1" t="d">
        <v>2004-02-24</v>
      </c>
      <c r="E6285" s="1" t="str">
        <f t="shared" si="196"/>
        <v>2004</v>
      </c>
      <c r="F6285" s="1" t="str">
        <f t="shared" si="197"/>
        <v>Feb</v>
      </c>
      <c r="G6285" t="s">
        <v>39</v>
      </c>
      <c r="H6285" t="s">
        <v>2026</v>
      </c>
      <c r="I6285">
        <v>0.15</v>
      </c>
      <c r="J6285">
        <v>0.1</v>
      </c>
      <c r="K6285">
        <v>0</v>
      </c>
      <c r="L6285">
        <v>0.02</v>
      </c>
      <c r="M6285">
        <v>0.27</v>
      </c>
    </row>
    <row r="6286" spans="1:19" x14ac:dyDescent="0.2">
      <c r="A6286" t="s">
        <v>5476</v>
      </c>
      <c r="B6286" t="s">
        <v>159</v>
      </c>
      <c r="C6286">
        <v>2009</v>
      </c>
      <c r="D6286" s="1" t="d">
        <v>1999-05-04</v>
      </c>
      <c r="E6286" s="1" t="str">
        <f t="shared" si="196"/>
        <v>1999</v>
      </c>
      <c r="F6286" s="1" t="str">
        <f t="shared" si="197"/>
        <v>May</v>
      </c>
      <c r="G6286" t="s">
        <v>18</v>
      </c>
      <c r="H6286" t="s">
        <v>234</v>
      </c>
      <c r="I6286">
        <v>0</v>
      </c>
      <c r="J6286">
        <v>0</v>
      </c>
      <c r="K6286">
        <v>0.27</v>
      </c>
      <c r="L6286">
        <v>0</v>
      </c>
      <c r="M6286">
        <v>0.27</v>
      </c>
    </row>
    <row r="6287" spans="1:19" x14ac:dyDescent="0.2">
      <c r="A6287" t="s">
        <v>5477</v>
      </c>
      <c r="B6287" t="s">
        <v>159</v>
      </c>
      <c r="C6287">
        <v>2006</v>
      </c>
      <c r="D6287" s="1" t="d">
        <v>2001-07-29</v>
      </c>
      <c r="E6287" s="1" t="str">
        <f t="shared" si="196"/>
        <v>2001</v>
      </c>
      <c r="F6287" s="1" t="str">
        <f t="shared" si="197"/>
        <v>Jul</v>
      </c>
      <c r="G6287" t="s">
        <v>272</v>
      </c>
      <c r="H6287" t="s">
        <v>372</v>
      </c>
      <c r="I6287">
        <v>0</v>
      </c>
      <c r="J6287">
        <v>0</v>
      </c>
      <c r="K6287">
        <v>0.27</v>
      </c>
      <c r="L6287">
        <v>0</v>
      </c>
      <c r="M6287">
        <v>0.27</v>
      </c>
    </row>
    <row r="6288" spans="1:19" x14ac:dyDescent="0.2">
      <c r="A6288" t="s">
        <v>5478</v>
      </c>
      <c r="B6288" t="s">
        <v>55</v>
      </c>
      <c r="C6288">
        <v>2002</v>
      </c>
      <c r="D6288" s="1" t="d">
        <v>2003-06-17</v>
      </c>
      <c r="E6288" s="1" t="str">
        <f t="shared" si="196"/>
        <v>2003</v>
      </c>
      <c r="F6288" s="1" t="str">
        <f t="shared" si="197"/>
        <v>Jun</v>
      </c>
      <c r="G6288" t="s">
        <v>24</v>
      </c>
      <c r="H6288" t="s">
        <v>648</v>
      </c>
      <c r="I6288">
        <v>0.13</v>
      </c>
      <c r="J6288">
        <v>0.1</v>
      </c>
      <c r="K6288">
        <v>0</v>
      </c>
      <c r="L6288">
        <v>0.03</v>
      </c>
      <c r="M6288">
        <v>0.27</v>
      </c>
      <c r="N6288">
        <v>81</v>
      </c>
      <c r="O6288">
        <v>22</v>
      </c>
      <c r="P6288">
        <v>8.5</v>
      </c>
      <c r="Q6288">
        <v>20</v>
      </c>
      <c r="R6288" t="s">
        <v>648</v>
      </c>
      <c r="S6288" t="s">
        <v>88</v>
      </c>
    </row>
    <row r="6289" spans="1:19" x14ac:dyDescent="0.2">
      <c r="A6289" t="s">
        <v>5479</v>
      </c>
      <c r="B6289" t="s">
        <v>104</v>
      </c>
      <c r="C6289">
        <v>2000</v>
      </c>
      <c r="D6289" s="1" t="d">
        <v>2009-09-02</v>
      </c>
      <c r="E6289" s="1" t="str">
        <f t="shared" si="196"/>
        <v>2009</v>
      </c>
      <c r="F6289" s="1" t="str">
        <f t="shared" si="197"/>
        <v>Sep</v>
      </c>
      <c r="G6289" t="s">
        <v>18</v>
      </c>
      <c r="H6289" t="s">
        <v>283</v>
      </c>
      <c r="I6289">
        <v>0.15</v>
      </c>
      <c r="J6289">
        <v>0.1</v>
      </c>
      <c r="K6289">
        <v>0</v>
      </c>
      <c r="L6289">
        <v>0.02</v>
      </c>
      <c r="M6289">
        <v>0.27</v>
      </c>
      <c r="N6289">
        <v>57</v>
      </c>
      <c r="O6289">
        <v>10</v>
      </c>
      <c r="P6289" t="s">
        <v>203</v>
      </c>
      <c r="R6289" t="s">
        <v>5480</v>
      </c>
      <c r="S6289" t="s">
        <v>20</v>
      </c>
    </row>
    <row r="6290" spans="1:19" x14ac:dyDescent="0.2">
      <c r="A6290" t="s">
        <v>5481</v>
      </c>
      <c r="B6290" t="s">
        <v>32</v>
      </c>
      <c r="C6290">
        <v>2010</v>
      </c>
      <c r="D6290" s="1" t="d">
        <v>1997-05-29</v>
      </c>
      <c r="E6290" s="1" t="str">
        <f t="shared" si="196"/>
        <v>1997</v>
      </c>
      <c r="F6290" s="1" t="str">
        <f t="shared" si="197"/>
        <v>May</v>
      </c>
      <c r="G6290" t="s">
        <v>24</v>
      </c>
      <c r="H6290" t="s">
        <v>484</v>
      </c>
      <c r="I6290">
        <v>0.17</v>
      </c>
      <c r="J6290">
        <v>0.08</v>
      </c>
      <c r="K6290">
        <v>0</v>
      </c>
      <c r="L6290">
        <v>0.02</v>
      </c>
      <c r="M6290">
        <v>0.27</v>
      </c>
      <c r="P6290" t="s">
        <v>203</v>
      </c>
      <c r="R6290" t="s">
        <v>4373</v>
      </c>
      <c r="S6290" t="s">
        <v>20</v>
      </c>
    </row>
    <row r="6291" spans="1:19" x14ac:dyDescent="0.2">
      <c r="A6291" t="s">
        <v>5482</v>
      </c>
      <c r="B6291" t="s">
        <v>189</v>
      </c>
      <c r="C6291">
        <v>2003</v>
      </c>
      <c r="D6291" s="1" t="d">
        <v>1988-05-20</v>
      </c>
      <c r="E6291" s="1" t="str">
        <f t="shared" si="196"/>
        <v>1988</v>
      </c>
      <c r="F6291" s="1" t="str">
        <f t="shared" si="197"/>
        <v>May</v>
      </c>
      <c r="G6291" t="s">
        <v>28</v>
      </c>
      <c r="H6291" t="s">
        <v>19</v>
      </c>
      <c r="I6291">
        <v>0.21</v>
      </c>
      <c r="J6291">
        <v>0.05</v>
      </c>
      <c r="K6291">
        <v>0</v>
      </c>
      <c r="L6291">
        <v>0.01</v>
      </c>
      <c r="M6291">
        <v>0.27</v>
      </c>
      <c r="N6291">
        <v>80</v>
      </c>
      <c r="O6291">
        <v>48</v>
      </c>
      <c r="P6291">
        <v>9</v>
      </c>
      <c r="Q6291">
        <v>59</v>
      </c>
      <c r="R6291" t="s">
        <v>1168</v>
      </c>
      <c r="S6291" t="s">
        <v>88</v>
      </c>
    </row>
    <row r="6292" spans="1:19" x14ac:dyDescent="0.2">
      <c r="A6292" t="s">
        <v>5483</v>
      </c>
      <c r="B6292" t="s">
        <v>57</v>
      </c>
      <c r="C6292">
        <v>1993</v>
      </c>
      <c r="D6292" s="1" t="d">
        <v>1995-10-09</v>
      </c>
      <c r="E6292" s="1" t="str">
        <f t="shared" si="196"/>
        <v>1995</v>
      </c>
      <c r="F6292" s="1" t="str">
        <f t="shared" si="197"/>
        <v>Oct</v>
      </c>
      <c r="G6292" t="s">
        <v>86</v>
      </c>
      <c r="H6292" t="s">
        <v>372</v>
      </c>
      <c r="I6292">
        <v>0</v>
      </c>
      <c r="J6292">
        <v>0</v>
      </c>
      <c r="K6292">
        <v>0.27</v>
      </c>
      <c r="L6292">
        <v>0</v>
      </c>
      <c r="M6292">
        <v>0.27</v>
      </c>
    </row>
    <row r="6293" spans="1:19" x14ac:dyDescent="0.2">
      <c r="A6293" t="s">
        <v>5484</v>
      </c>
      <c r="B6293" t="s">
        <v>57</v>
      </c>
      <c r="C6293">
        <v>1994</v>
      </c>
      <c r="D6293" s="1" t="d">
        <v>1994-03-12</v>
      </c>
      <c r="E6293" s="1" t="str">
        <f t="shared" si="196"/>
        <v>1994</v>
      </c>
      <c r="F6293" s="1" t="str">
        <f t="shared" si="197"/>
        <v>Mar</v>
      </c>
      <c r="G6293" t="s">
        <v>18</v>
      </c>
      <c r="H6293" t="s">
        <v>372</v>
      </c>
      <c r="I6293">
        <v>0</v>
      </c>
      <c r="J6293">
        <v>0</v>
      </c>
      <c r="K6293">
        <v>0.27</v>
      </c>
      <c r="L6293">
        <v>0</v>
      </c>
      <c r="M6293">
        <v>0.27</v>
      </c>
    </row>
    <row r="6294" spans="1:19" x14ac:dyDescent="0.2">
      <c r="A6294" t="s">
        <v>4404</v>
      </c>
      <c r="B6294" t="s">
        <v>44</v>
      </c>
      <c r="C6294">
        <v>2010</v>
      </c>
      <c r="D6294" s="1" t="d">
        <v>2017-08-02</v>
      </c>
      <c r="E6294" s="1" t="str">
        <f t="shared" si="196"/>
        <v>2017</v>
      </c>
      <c r="F6294" s="1" t="str">
        <f t="shared" si="197"/>
        <v>Aug</v>
      </c>
      <c r="G6294" t="s">
        <v>50</v>
      </c>
      <c r="H6294" t="s">
        <v>151</v>
      </c>
      <c r="I6294">
        <v>0.15</v>
      </c>
      <c r="J6294">
        <v>0.09</v>
      </c>
      <c r="K6294">
        <v>0</v>
      </c>
      <c r="L6294">
        <v>0.03</v>
      </c>
      <c r="M6294">
        <v>0.27</v>
      </c>
      <c r="N6294">
        <v>41</v>
      </c>
      <c r="O6294">
        <v>35</v>
      </c>
      <c r="P6294">
        <v>5.9</v>
      </c>
      <c r="Q6294">
        <v>54</v>
      </c>
      <c r="R6294" t="s">
        <v>4405</v>
      </c>
      <c r="S6294" t="s">
        <v>88</v>
      </c>
    </row>
    <row r="6295" spans="1:19" x14ac:dyDescent="0.2">
      <c r="A6295" t="s">
        <v>5485</v>
      </c>
      <c r="B6295" t="s">
        <v>1015</v>
      </c>
      <c r="C6295" t="s">
        <v>286</v>
      </c>
      <c r="D6295" s="1" t="d">
        <v>2021-11-26</v>
      </c>
      <c r="E6295" s="1" t="str">
        <f t="shared" si="196"/>
        <v>2021</v>
      </c>
      <c r="F6295" s="1" t="str">
        <f t="shared" si="197"/>
        <v>Nov</v>
      </c>
      <c r="G6295" t="s">
        <v>28</v>
      </c>
      <c r="H6295" t="s">
        <v>2780</v>
      </c>
      <c r="I6295">
        <v>0.11</v>
      </c>
      <c r="J6295">
        <v>0.05</v>
      </c>
      <c r="K6295">
        <v>7.0000000000000007E-2</v>
      </c>
      <c r="L6295">
        <v>0.03</v>
      </c>
      <c r="M6295">
        <v>0.27</v>
      </c>
      <c r="N6295">
        <v>78</v>
      </c>
      <c r="O6295">
        <v>28</v>
      </c>
      <c r="P6295">
        <v>7.6</v>
      </c>
      <c r="Q6295">
        <v>116</v>
      </c>
      <c r="R6295" t="s">
        <v>2780</v>
      </c>
      <c r="S6295" t="s">
        <v>88</v>
      </c>
    </row>
    <row r="6296" spans="1:19" x14ac:dyDescent="0.2">
      <c r="A6296" t="s">
        <v>5486</v>
      </c>
      <c r="B6296" t="s">
        <v>55</v>
      </c>
      <c r="C6296">
        <v>2004</v>
      </c>
      <c r="D6296" s="1" t="d">
        <v>1994-01-10</v>
      </c>
      <c r="E6296" s="1" t="str">
        <f t="shared" si="196"/>
        <v>1994</v>
      </c>
      <c r="F6296" s="1" t="str">
        <f t="shared" si="197"/>
        <v>Jan</v>
      </c>
      <c r="G6296" t="s">
        <v>50</v>
      </c>
      <c r="H6296" t="s">
        <v>111</v>
      </c>
      <c r="I6296">
        <v>0.13</v>
      </c>
      <c r="J6296">
        <v>0.1</v>
      </c>
      <c r="K6296">
        <v>0</v>
      </c>
      <c r="L6296">
        <v>0.03</v>
      </c>
      <c r="M6296">
        <v>0.27</v>
      </c>
      <c r="N6296">
        <v>65</v>
      </c>
      <c r="O6296">
        <v>24</v>
      </c>
      <c r="P6296">
        <v>8.6</v>
      </c>
      <c r="Q6296">
        <v>12</v>
      </c>
      <c r="R6296" t="s">
        <v>4966</v>
      </c>
      <c r="S6296" t="s">
        <v>88</v>
      </c>
    </row>
    <row r="6297" spans="1:19" x14ac:dyDescent="0.2">
      <c r="A6297" t="s">
        <v>5487</v>
      </c>
      <c r="B6297" t="s">
        <v>64</v>
      </c>
      <c r="C6297">
        <v>2002</v>
      </c>
      <c r="D6297" s="1" t="d">
        <v>2002-12-08</v>
      </c>
      <c r="E6297" s="1" t="str">
        <f t="shared" si="196"/>
        <v>2002</v>
      </c>
      <c r="F6297" s="1" t="str">
        <f t="shared" si="197"/>
        <v>Dec</v>
      </c>
      <c r="G6297" t="s">
        <v>24</v>
      </c>
      <c r="H6297" t="s">
        <v>977</v>
      </c>
      <c r="I6297">
        <v>0.19</v>
      </c>
      <c r="J6297">
        <v>7.0000000000000007E-2</v>
      </c>
      <c r="K6297">
        <v>0</v>
      </c>
      <c r="L6297">
        <v>0</v>
      </c>
      <c r="M6297">
        <v>0.27</v>
      </c>
      <c r="N6297">
        <v>78</v>
      </c>
      <c r="O6297">
        <v>4</v>
      </c>
      <c r="P6297" t="s">
        <v>203</v>
      </c>
      <c r="R6297" t="s">
        <v>5488</v>
      </c>
      <c r="S6297" t="s">
        <v>20</v>
      </c>
    </row>
    <row r="6298" spans="1:19" x14ac:dyDescent="0.2">
      <c r="A6298" t="s">
        <v>5489</v>
      </c>
      <c r="B6298" t="s">
        <v>32</v>
      </c>
      <c r="C6298">
        <v>2010</v>
      </c>
      <c r="D6298" s="1" t="d">
        <v>2002-08-27</v>
      </c>
      <c r="E6298" s="1" t="str">
        <f t="shared" si="196"/>
        <v>2002</v>
      </c>
      <c r="F6298" s="1" t="str">
        <f t="shared" si="197"/>
        <v>Aug</v>
      </c>
      <c r="G6298" t="s">
        <v>101</v>
      </c>
      <c r="H6298" t="s">
        <v>71</v>
      </c>
      <c r="I6298">
        <v>0.25</v>
      </c>
      <c r="J6298">
        <v>0</v>
      </c>
      <c r="K6298">
        <v>0</v>
      </c>
      <c r="L6298">
        <v>0.02</v>
      </c>
      <c r="M6298">
        <v>0.27</v>
      </c>
      <c r="P6298" t="s">
        <v>203</v>
      </c>
      <c r="R6298" t="s">
        <v>2509</v>
      </c>
      <c r="S6298" t="s">
        <v>20</v>
      </c>
    </row>
    <row r="6299" spans="1:19" x14ac:dyDescent="0.2">
      <c r="A6299" t="s">
        <v>3570</v>
      </c>
      <c r="B6299" t="s">
        <v>159</v>
      </c>
      <c r="C6299">
        <v>2007</v>
      </c>
      <c r="D6299" s="1" t="d">
        <v>2010-02-21</v>
      </c>
      <c r="E6299" s="1" t="str">
        <f t="shared" si="196"/>
        <v>2010</v>
      </c>
      <c r="F6299" s="1" t="str">
        <f t="shared" si="197"/>
        <v>Feb</v>
      </c>
      <c r="G6299" t="s">
        <v>50</v>
      </c>
      <c r="H6299" t="s">
        <v>51</v>
      </c>
      <c r="I6299">
        <v>0.23</v>
      </c>
      <c r="J6299">
        <v>0.01</v>
      </c>
      <c r="K6299">
        <v>0</v>
      </c>
      <c r="L6299">
        <v>0.02</v>
      </c>
      <c r="M6299">
        <v>0.27</v>
      </c>
      <c r="N6299">
        <v>81</v>
      </c>
      <c r="O6299">
        <v>36</v>
      </c>
      <c r="P6299">
        <v>7.8</v>
      </c>
      <c r="Q6299">
        <v>21</v>
      </c>
      <c r="R6299" t="s">
        <v>5490</v>
      </c>
      <c r="S6299" t="s">
        <v>53</v>
      </c>
    </row>
    <row r="6300" spans="1:19" x14ac:dyDescent="0.2">
      <c r="A6300" t="s">
        <v>2160</v>
      </c>
      <c r="B6300" t="s">
        <v>159</v>
      </c>
      <c r="C6300">
        <v>2010</v>
      </c>
      <c r="D6300" s="1" t="d">
        <v>1995-08-05</v>
      </c>
      <c r="E6300" s="1" t="str">
        <f t="shared" si="196"/>
        <v>1995</v>
      </c>
      <c r="F6300" s="1" t="str">
        <f t="shared" si="197"/>
        <v>Aug</v>
      </c>
      <c r="G6300" t="s">
        <v>39</v>
      </c>
      <c r="H6300" t="s">
        <v>68</v>
      </c>
      <c r="I6300">
        <v>0.02</v>
      </c>
      <c r="J6300">
        <v>0.17</v>
      </c>
      <c r="K6300">
        <v>0</v>
      </c>
      <c r="L6300">
        <v>0.09</v>
      </c>
      <c r="M6300">
        <v>0.27</v>
      </c>
      <c r="N6300">
        <v>57</v>
      </c>
      <c r="O6300">
        <v>19</v>
      </c>
      <c r="P6300" t="s">
        <v>203</v>
      </c>
      <c r="R6300" t="s">
        <v>1129</v>
      </c>
      <c r="S6300" t="s">
        <v>20</v>
      </c>
    </row>
    <row r="6301" spans="1:19" x14ac:dyDescent="0.2">
      <c r="A6301" t="s">
        <v>5491</v>
      </c>
      <c r="B6301">
        <v>2600</v>
      </c>
      <c r="C6301" t="s">
        <v>286</v>
      </c>
      <c r="D6301" s="1" t="d">
        <v>2018-03-09</v>
      </c>
      <c r="E6301" s="1" t="str">
        <f t="shared" si="196"/>
        <v>2018</v>
      </c>
      <c r="F6301" s="1" t="str">
        <f t="shared" si="197"/>
        <v>Mar</v>
      </c>
      <c r="G6301" t="s">
        <v>50</v>
      </c>
      <c r="H6301" t="s">
        <v>155</v>
      </c>
      <c r="I6301">
        <v>0.25</v>
      </c>
      <c r="J6301">
        <v>0.02</v>
      </c>
      <c r="K6301">
        <v>0</v>
      </c>
      <c r="L6301">
        <v>0</v>
      </c>
      <c r="M6301">
        <v>0.27</v>
      </c>
    </row>
    <row r="6302" spans="1:19" x14ac:dyDescent="0.2">
      <c r="A6302" t="s">
        <v>5492</v>
      </c>
      <c r="B6302">
        <v>2600</v>
      </c>
      <c r="C6302">
        <v>1980</v>
      </c>
      <c r="D6302" s="1" t="d">
        <v>1998-04-28</v>
      </c>
      <c r="E6302" s="1" t="str">
        <f t="shared" si="196"/>
        <v>1998</v>
      </c>
      <c r="F6302" s="1" t="str">
        <f t="shared" si="197"/>
        <v>Apr</v>
      </c>
      <c r="G6302" t="s">
        <v>34</v>
      </c>
      <c r="H6302" t="s">
        <v>71</v>
      </c>
      <c r="I6302">
        <v>0.25</v>
      </c>
      <c r="J6302">
        <v>0.02</v>
      </c>
      <c r="K6302">
        <v>0</v>
      </c>
      <c r="L6302">
        <v>0</v>
      </c>
      <c r="M6302">
        <v>0.27</v>
      </c>
    </row>
    <row r="6303" spans="1:19" x14ac:dyDescent="0.2">
      <c r="A6303" t="s">
        <v>3556</v>
      </c>
      <c r="B6303" t="s">
        <v>55</v>
      </c>
      <c r="C6303">
        <v>2009</v>
      </c>
      <c r="D6303" s="1" t="d">
        <v>1996-02-07</v>
      </c>
      <c r="E6303" s="1" t="str">
        <f t="shared" si="196"/>
        <v>1996</v>
      </c>
      <c r="F6303" s="1" t="str">
        <f t="shared" si="197"/>
        <v>Feb</v>
      </c>
      <c r="G6303" t="s">
        <v>50</v>
      </c>
      <c r="H6303" t="s">
        <v>568</v>
      </c>
      <c r="I6303">
        <v>0.12</v>
      </c>
      <c r="J6303">
        <v>0.01</v>
      </c>
      <c r="K6303">
        <v>0</v>
      </c>
      <c r="L6303">
        <v>0.14000000000000001</v>
      </c>
      <c r="M6303">
        <v>0.27</v>
      </c>
      <c r="P6303" t="s">
        <v>203</v>
      </c>
      <c r="R6303" t="s">
        <v>518</v>
      </c>
      <c r="S6303" t="s">
        <v>112</v>
      </c>
    </row>
    <row r="6304" spans="1:19" x14ac:dyDescent="0.2">
      <c r="A6304" t="s">
        <v>5493</v>
      </c>
      <c r="B6304" t="s">
        <v>17</v>
      </c>
      <c r="C6304">
        <v>2010</v>
      </c>
      <c r="D6304" s="1" t="d">
        <v>2015-03-14</v>
      </c>
      <c r="E6304" s="1" t="str">
        <f t="shared" si="196"/>
        <v>2015</v>
      </c>
      <c r="F6304" s="1" t="str">
        <f t="shared" si="197"/>
        <v>Mar</v>
      </c>
      <c r="G6304" t="s">
        <v>18</v>
      </c>
      <c r="H6304" t="s">
        <v>4126</v>
      </c>
      <c r="I6304">
        <v>0.25</v>
      </c>
      <c r="J6304">
        <v>0</v>
      </c>
      <c r="K6304">
        <v>0</v>
      </c>
      <c r="L6304">
        <v>0.02</v>
      </c>
      <c r="M6304">
        <v>0.27</v>
      </c>
      <c r="P6304" t="s">
        <v>203</v>
      </c>
      <c r="R6304" t="s">
        <v>4126</v>
      </c>
      <c r="S6304" t="s">
        <v>88</v>
      </c>
    </row>
    <row r="6305" spans="1:19" x14ac:dyDescent="0.2">
      <c r="A6305" t="s">
        <v>5494</v>
      </c>
      <c r="B6305" t="s">
        <v>137</v>
      </c>
      <c r="C6305">
        <v>2004</v>
      </c>
      <c r="D6305" s="1" t="d">
        <v>2020-07-22</v>
      </c>
      <c r="E6305" s="1" t="str">
        <f t="shared" si="196"/>
        <v>2020</v>
      </c>
      <c r="F6305" s="1" t="str">
        <f t="shared" si="197"/>
        <v>Jul</v>
      </c>
      <c r="G6305" t="s">
        <v>24</v>
      </c>
      <c r="H6305" t="s">
        <v>45</v>
      </c>
      <c r="I6305">
        <v>0.18</v>
      </c>
      <c r="J6305">
        <v>0.08</v>
      </c>
      <c r="K6305">
        <v>0</v>
      </c>
      <c r="L6305">
        <v>0.01</v>
      </c>
      <c r="M6305">
        <v>0.27</v>
      </c>
      <c r="N6305">
        <v>87</v>
      </c>
      <c r="O6305">
        <v>69</v>
      </c>
      <c r="P6305">
        <v>9.1</v>
      </c>
      <c r="Q6305">
        <v>33</v>
      </c>
      <c r="R6305" t="s">
        <v>2599</v>
      </c>
      <c r="S6305" t="s">
        <v>20</v>
      </c>
    </row>
    <row r="6306" spans="1:19" x14ac:dyDescent="0.2">
      <c r="A6306" t="s">
        <v>5495</v>
      </c>
      <c r="B6306" t="s">
        <v>32</v>
      </c>
      <c r="C6306">
        <v>2005</v>
      </c>
      <c r="D6306" s="1" t="d">
        <v>1992-02-05</v>
      </c>
      <c r="E6306" s="1" t="str">
        <f t="shared" si="196"/>
        <v>1992</v>
      </c>
      <c r="F6306" s="1" t="str">
        <f t="shared" si="197"/>
        <v>Feb</v>
      </c>
      <c r="G6306" t="s">
        <v>30</v>
      </c>
      <c r="H6306" t="s">
        <v>372</v>
      </c>
      <c r="I6306">
        <v>0.16</v>
      </c>
      <c r="J6306">
        <v>0</v>
      </c>
      <c r="K6306">
        <v>0.1</v>
      </c>
      <c r="L6306">
        <v>0.01</v>
      </c>
      <c r="M6306">
        <v>0.27</v>
      </c>
      <c r="N6306">
        <v>71</v>
      </c>
      <c r="O6306">
        <v>41</v>
      </c>
      <c r="P6306">
        <v>7.1</v>
      </c>
      <c r="Q6306">
        <v>7</v>
      </c>
      <c r="R6306" t="s">
        <v>181</v>
      </c>
      <c r="S6306" t="s">
        <v>20</v>
      </c>
    </row>
    <row r="6307" spans="1:19" x14ac:dyDescent="0.2">
      <c r="A6307" t="s">
        <v>5496</v>
      </c>
      <c r="B6307" t="s">
        <v>27</v>
      </c>
      <c r="C6307">
        <v>1996</v>
      </c>
      <c r="D6307" s="1" t="d">
        <v>2021-01-08</v>
      </c>
      <c r="E6307" s="1" t="str">
        <f t="shared" si="196"/>
        <v>2021</v>
      </c>
      <c r="F6307" s="1" t="str">
        <f t="shared" si="197"/>
        <v>Jan</v>
      </c>
      <c r="G6307" t="s">
        <v>28</v>
      </c>
      <c r="H6307" t="s">
        <v>992</v>
      </c>
      <c r="I6307">
        <v>0</v>
      </c>
      <c r="J6307">
        <v>0</v>
      </c>
      <c r="K6307">
        <v>0.27</v>
      </c>
      <c r="L6307">
        <v>0</v>
      </c>
      <c r="M6307">
        <v>0.27</v>
      </c>
    </row>
    <row r="6308" spans="1:19" x14ac:dyDescent="0.2">
      <c r="A6308" t="s">
        <v>5006</v>
      </c>
      <c r="B6308" t="s">
        <v>44</v>
      </c>
      <c r="C6308">
        <v>2012</v>
      </c>
      <c r="D6308" s="1" t="d">
        <v>1991-11-13</v>
      </c>
      <c r="E6308" s="1" t="str">
        <f t="shared" si="196"/>
        <v>1991</v>
      </c>
      <c r="F6308" s="1" t="str">
        <f t="shared" si="197"/>
        <v>Nov</v>
      </c>
      <c r="G6308" t="s">
        <v>24</v>
      </c>
      <c r="H6308" t="s">
        <v>648</v>
      </c>
      <c r="I6308">
        <v>7.0000000000000007E-2</v>
      </c>
      <c r="J6308">
        <v>0.17</v>
      </c>
      <c r="K6308">
        <v>0</v>
      </c>
      <c r="L6308">
        <v>0.02</v>
      </c>
      <c r="M6308">
        <v>0.27</v>
      </c>
      <c r="N6308">
        <v>64</v>
      </c>
      <c r="O6308">
        <v>33</v>
      </c>
      <c r="P6308">
        <v>5.7</v>
      </c>
      <c r="Q6308">
        <v>22</v>
      </c>
      <c r="R6308" t="s">
        <v>648</v>
      </c>
      <c r="S6308" t="s">
        <v>20</v>
      </c>
    </row>
    <row r="6309" spans="1:19" x14ac:dyDescent="0.2">
      <c r="A6309" t="s">
        <v>5497</v>
      </c>
      <c r="B6309" t="s">
        <v>187</v>
      </c>
      <c r="C6309">
        <v>2012</v>
      </c>
      <c r="D6309" s="1" t="d">
        <v>2016-12-29</v>
      </c>
      <c r="E6309" s="1" t="str">
        <f t="shared" si="196"/>
        <v>2016</v>
      </c>
      <c r="F6309" s="1" t="str">
        <f t="shared" si="197"/>
        <v>Dec</v>
      </c>
      <c r="G6309" t="s">
        <v>34</v>
      </c>
      <c r="H6309" t="s">
        <v>19</v>
      </c>
      <c r="I6309">
        <v>0.13</v>
      </c>
      <c r="J6309">
        <v>0.12</v>
      </c>
      <c r="K6309">
        <v>0</v>
      </c>
      <c r="L6309">
        <v>0.02</v>
      </c>
      <c r="M6309">
        <v>0.27</v>
      </c>
      <c r="N6309">
        <v>60</v>
      </c>
      <c r="O6309">
        <v>21</v>
      </c>
      <c r="P6309">
        <v>5.4</v>
      </c>
      <c r="Q6309">
        <v>18</v>
      </c>
      <c r="R6309" t="s">
        <v>2021</v>
      </c>
      <c r="S6309" t="s">
        <v>112</v>
      </c>
    </row>
    <row r="6310" spans="1:19" x14ac:dyDescent="0.2">
      <c r="A6310" t="s">
        <v>3507</v>
      </c>
      <c r="B6310" t="s">
        <v>64</v>
      </c>
      <c r="C6310">
        <v>2006</v>
      </c>
      <c r="D6310" s="1" t="d">
        <v>2020-11-04</v>
      </c>
      <c r="E6310" s="1" t="str">
        <f t="shared" si="196"/>
        <v>2020</v>
      </c>
      <c r="F6310" s="1" t="str">
        <f t="shared" si="197"/>
        <v>Nov</v>
      </c>
      <c r="G6310" t="s">
        <v>1</v>
      </c>
      <c r="H6310" t="s">
        <v>71</v>
      </c>
      <c r="I6310">
        <v>0.19</v>
      </c>
      <c r="J6310">
        <v>7.0000000000000007E-2</v>
      </c>
      <c r="K6310">
        <v>0</v>
      </c>
      <c r="L6310">
        <v>0</v>
      </c>
      <c r="M6310">
        <v>0.27</v>
      </c>
      <c r="N6310">
        <v>49</v>
      </c>
      <c r="O6310">
        <v>11</v>
      </c>
      <c r="P6310" t="s">
        <v>203</v>
      </c>
      <c r="R6310" t="s">
        <v>339</v>
      </c>
      <c r="S6310" t="s">
        <v>20</v>
      </c>
    </row>
    <row r="6311" spans="1:19" x14ac:dyDescent="0.2">
      <c r="A6311" t="s">
        <v>5498</v>
      </c>
      <c r="B6311" t="s">
        <v>55</v>
      </c>
      <c r="C6311">
        <v>2001</v>
      </c>
      <c r="D6311" s="1" t="d">
        <v>1999-06-16</v>
      </c>
      <c r="E6311" s="1" t="str">
        <f t="shared" si="196"/>
        <v>1999</v>
      </c>
      <c r="F6311" s="1" t="str">
        <f t="shared" si="197"/>
        <v>Jun</v>
      </c>
      <c r="G6311" t="s">
        <v>24</v>
      </c>
      <c r="H6311" t="s">
        <v>283</v>
      </c>
      <c r="I6311">
        <v>0.13</v>
      </c>
      <c r="J6311">
        <v>0.1</v>
      </c>
      <c r="K6311">
        <v>0</v>
      </c>
      <c r="L6311">
        <v>0.03</v>
      </c>
      <c r="M6311">
        <v>0.27</v>
      </c>
      <c r="N6311">
        <v>62</v>
      </c>
      <c r="O6311">
        <v>17</v>
      </c>
      <c r="P6311" t="s">
        <v>203</v>
      </c>
      <c r="R6311" t="s">
        <v>4959</v>
      </c>
      <c r="S6311" t="s">
        <v>20</v>
      </c>
    </row>
    <row r="6312" spans="1:19" x14ac:dyDescent="0.2">
      <c r="A6312" t="s">
        <v>5499</v>
      </c>
      <c r="B6312" t="s">
        <v>75</v>
      </c>
      <c r="C6312">
        <v>2014</v>
      </c>
      <c r="D6312" s="1" t="d">
        <v>2017-10-04</v>
      </c>
      <c r="E6312" s="1" t="str">
        <f t="shared" si="196"/>
        <v>2017</v>
      </c>
      <c r="F6312" s="1" t="str">
        <f t="shared" si="197"/>
        <v>Oct</v>
      </c>
      <c r="G6312" t="s">
        <v>101</v>
      </c>
      <c r="H6312" t="s">
        <v>1791</v>
      </c>
      <c r="I6312">
        <v>0.09</v>
      </c>
      <c r="J6312">
        <v>0.14000000000000001</v>
      </c>
      <c r="K6312">
        <v>0</v>
      </c>
      <c r="L6312">
        <v>0.04</v>
      </c>
      <c r="M6312">
        <v>0.27</v>
      </c>
    </row>
    <row r="6313" spans="1:19" x14ac:dyDescent="0.2">
      <c r="A6313" t="s">
        <v>5500</v>
      </c>
      <c r="B6313" t="s">
        <v>49</v>
      </c>
      <c r="C6313">
        <v>2014</v>
      </c>
      <c r="D6313" s="1" t="d">
        <v>2017-04-01</v>
      </c>
      <c r="E6313" s="1" t="str">
        <f t="shared" si="196"/>
        <v>2017</v>
      </c>
      <c r="F6313" s="1" t="str">
        <f t="shared" si="197"/>
        <v>Apr</v>
      </c>
      <c r="G6313" t="s">
        <v>50</v>
      </c>
      <c r="H6313" t="s">
        <v>222</v>
      </c>
      <c r="I6313">
        <v>0</v>
      </c>
      <c r="J6313">
        <v>0</v>
      </c>
      <c r="K6313">
        <v>0.27</v>
      </c>
      <c r="L6313">
        <v>0</v>
      </c>
      <c r="M6313">
        <v>0.27</v>
      </c>
    </row>
    <row r="6314" spans="1:19" x14ac:dyDescent="0.2">
      <c r="A6314" t="s">
        <v>2864</v>
      </c>
      <c r="B6314" t="s">
        <v>189</v>
      </c>
      <c r="C6314">
        <v>2005</v>
      </c>
      <c r="D6314" s="1" t="d">
        <v>2022-06-13</v>
      </c>
      <c r="E6314" s="1" t="str">
        <f t="shared" si="196"/>
        <v>2022</v>
      </c>
      <c r="F6314" s="1" t="str">
        <f t="shared" si="197"/>
        <v>Jun</v>
      </c>
      <c r="G6314" t="s">
        <v>1</v>
      </c>
      <c r="H6314" t="s">
        <v>568</v>
      </c>
      <c r="I6314">
        <v>0.21</v>
      </c>
      <c r="J6314">
        <v>0.05</v>
      </c>
      <c r="K6314">
        <v>0</v>
      </c>
      <c r="L6314">
        <v>0.01</v>
      </c>
      <c r="M6314">
        <v>0.27</v>
      </c>
      <c r="N6314">
        <v>67</v>
      </c>
      <c r="O6314">
        <v>12</v>
      </c>
      <c r="P6314" t="s">
        <v>203</v>
      </c>
      <c r="R6314" t="s">
        <v>1307</v>
      </c>
      <c r="S6314" t="s">
        <v>112</v>
      </c>
    </row>
    <row r="6315" spans="1:19" x14ac:dyDescent="0.2">
      <c r="A6315" t="s">
        <v>3657</v>
      </c>
      <c r="B6315" t="s">
        <v>44</v>
      </c>
      <c r="C6315">
        <v>2006</v>
      </c>
      <c r="D6315" s="1" t="d">
        <v>2006-02-23</v>
      </c>
      <c r="E6315" s="1" t="str">
        <f t="shared" si="196"/>
        <v>2006</v>
      </c>
      <c r="F6315" s="1" t="str">
        <f t="shared" si="197"/>
        <v>Feb</v>
      </c>
      <c r="G6315" t="s">
        <v>18</v>
      </c>
      <c r="H6315" t="s">
        <v>134</v>
      </c>
      <c r="I6315">
        <v>0.25</v>
      </c>
      <c r="J6315">
        <v>0</v>
      </c>
      <c r="K6315">
        <v>0</v>
      </c>
      <c r="L6315">
        <v>0.02</v>
      </c>
      <c r="M6315">
        <v>0.27</v>
      </c>
      <c r="N6315">
        <v>79</v>
      </c>
      <c r="O6315">
        <v>49</v>
      </c>
      <c r="P6315">
        <v>5.3</v>
      </c>
      <c r="Q6315">
        <v>167</v>
      </c>
      <c r="R6315" t="s">
        <v>135</v>
      </c>
      <c r="S6315" t="s">
        <v>112</v>
      </c>
    </row>
    <row r="6316" spans="1:19" x14ac:dyDescent="0.2">
      <c r="A6316" t="s">
        <v>5501</v>
      </c>
      <c r="B6316" t="s">
        <v>148</v>
      </c>
      <c r="C6316">
        <v>2004</v>
      </c>
      <c r="D6316" s="1" t="d">
        <v>1997-04-11</v>
      </c>
      <c r="E6316" s="1" t="str">
        <f t="shared" si="196"/>
        <v>1997</v>
      </c>
      <c r="F6316" s="1" t="str">
        <f t="shared" si="197"/>
        <v>Apr</v>
      </c>
      <c r="G6316" t="s">
        <v>272</v>
      </c>
      <c r="H6316" t="s">
        <v>155</v>
      </c>
      <c r="I6316">
        <v>0.01</v>
      </c>
      <c r="J6316">
        <v>0.22</v>
      </c>
      <c r="K6316">
        <v>0</v>
      </c>
      <c r="L6316">
        <v>0.04</v>
      </c>
      <c r="M6316">
        <v>0.27</v>
      </c>
      <c r="N6316">
        <v>81</v>
      </c>
      <c r="O6316">
        <v>39</v>
      </c>
      <c r="P6316">
        <v>5</v>
      </c>
      <c r="Q6316">
        <v>346</v>
      </c>
      <c r="R6316" t="s">
        <v>835</v>
      </c>
      <c r="S6316" t="s">
        <v>20</v>
      </c>
    </row>
    <row r="6317" spans="1:19" x14ac:dyDescent="0.2">
      <c r="A6317" t="s">
        <v>1821</v>
      </c>
      <c r="B6317" t="s">
        <v>189</v>
      </c>
      <c r="C6317">
        <v>2002</v>
      </c>
      <c r="D6317" s="1" t="d">
        <v>2020-03-17</v>
      </c>
      <c r="E6317" s="1" t="str">
        <f t="shared" si="196"/>
        <v>2020</v>
      </c>
      <c r="F6317" s="1" t="str">
        <f t="shared" si="197"/>
        <v>Mar</v>
      </c>
      <c r="G6317" t="s">
        <v>1</v>
      </c>
      <c r="H6317" t="s">
        <v>134</v>
      </c>
      <c r="I6317">
        <v>0.21</v>
      </c>
      <c r="J6317">
        <v>0.05</v>
      </c>
      <c r="K6317">
        <v>0</v>
      </c>
      <c r="L6317">
        <v>0.01</v>
      </c>
      <c r="M6317">
        <v>0.27</v>
      </c>
      <c r="N6317">
        <v>69</v>
      </c>
      <c r="O6317">
        <v>12</v>
      </c>
      <c r="P6317">
        <v>8.6999999999999993</v>
      </c>
      <c r="Q6317">
        <v>15</v>
      </c>
      <c r="R6317" t="s">
        <v>1079</v>
      </c>
      <c r="S6317" t="s">
        <v>20</v>
      </c>
    </row>
    <row r="6318" spans="1:19" x14ac:dyDescent="0.2">
      <c r="A6318" t="s">
        <v>5502</v>
      </c>
      <c r="B6318" t="s">
        <v>64</v>
      </c>
      <c r="C6318">
        <v>2002</v>
      </c>
      <c r="D6318" s="1" t="d">
        <v>1996-12-24</v>
      </c>
      <c r="E6318" s="1" t="str">
        <f t="shared" si="196"/>
        <v>1996</v>
      </c>
      <c r="F6318" s="1" t="str">
        <f t="shared" si="197"/>
        <v>Dec</v>
      </c>
      <c r="G6318" t="s">
        <v>86</v>
      </c>
      <c r="H6318" t="s">
        <v>484</v>
      </c>
      <c r="I6318">
        <v>0.19</v>
      </c>
      <c r="J6318">
        <v>7.0000000000000007E-2</v>
      </c>
      <c r="K6318">
        <v>0</v>
      </c>
      <c r="L6318">
        <v>0</v>
      </c>
      <c r="M6318">
        <v>0.27</v>
      </c>
      <c r="N6318">
        <v>73</v>
      </c>
      <c r="O6318">
        <v>10</v>
      </c>
      <c r="P6318">
        <v>7.5</v>
      </c>
      <c r="Q6318">
        <v>6</v>
      </c>
      <c r="R6318" t="s">
        <v>1708</v>
      </c>
      <c r="S6318" t="s">
        <v>20</v>
      </c>
    </row>
    <row r="6319" spans="1:19" x14ac:dyDescent="0.2">
      <c r="A6319" t="s">
        <v>5503</v>
      </c>
      <c r="B6319" t="s">
        <v>64</v>
      </c>
      <c r="C6319">
        <v>2002</v>
      </c>
      <c r="D6319" s="1" t="d">
        <v>2009-04-09</v>
      </c>
      <c r="E6319" s="1" t="str">
        <f t="shared" si="196"/>
        <v>2009</v>
      </c>
      <c r="F6319" s="1" t="str">
        <f t="shared" si="197"/>
        <v>Apr</v>
      </c>
      <c r="G6319" t="s">
        <v>28</v>
      </c>
      <c r="H6319" t="s">
        <v>234</v>
      </c>
      <c r="I6319">
        <v>0</v>
      </c>
      <c r="J6319">
        <v>0</v>
      </c>
      <c r="K6319">
        <v>0.26</v>
      </c>
      <c r="L6319">
        <v>0.01</v>
      </c>
      <c r="M6319">
        <v>0.27</v>
      </c>
    </row>
    <row r="6320" spans="1:19" x14ac:dyDescent="0.2">
      <c r="A6320" t="s">
        <v>5504</v>
      </c>
      <c r="B6320" t="s">
        <v>27</v>
      </c>
      <c r="C6320">
        <v>2000</v>
      </c>
      <c r="D6320" s="1" t="d">
        <v>1991-02-13</v>
      </c>
      <c r="E6320" s="1" t="str">
        <f t="shared" si="196"/>
        <v>1991</v>
      </c>
      <c r="F6320" s="1" t="str">
        <f t="shared" si="197"/>
        <v>Feb</v>
      </c>
      <c r="G6320" t="s">
        <v>28</v>
      </c>
      <c r="H6320" t="s">
        <v>3470</v>
      </c>
      <c r="I6320">
        <v>0</v>
      </c>
      <c r="J6320">
        <v>0</v>
      </c>
      <c r="K6320">
        <v>0.27</v>
      </c>
      <c r="L6320">
        <v>0</v>
      </c>
      <c r="M6320">
        <v>0.27</v>
      </c>
    </row>
    <row r="6321" spans="1:19" x14ac:dyDescent="0.2">
      <c r="A6321" t="s">
        <v>5505</v>
      </c>
      <c r="B6321" t="s">
        <v>55</v>
      </c>
      <c r="C6321">
        <v>2004</v>
      </c>
      <c r="D6321" s="1" t="d">
        <v>2003-10-01</v>
      </c>
      <c r="E6321" s="1" t="str">
        <f t="shared" si="196"/>
        <v>2003</v>
      </c>
      <c r="F6321" s="1" t="str">
        <f t="shared" si="197"/>
        <v>Oct</v>
      </c>
      <c r="G6321" t="s">
        <v>28</v>
      </c>
      <c r="H6321" t="s">
        <v>242</v>
      </c>
      <c r="I6321">
        <v>0.13</v>
      </c>
      <c r="J6321">
        <v>0.1</v>
      </c>
      <c r="K6321">
        <v>0</v>
      </c>
      <c r="L6321">
        <v>0.03</v>
      </c>
      <c r="M6321">
        <v>0.27</v>
      </c>
      <c r="N6321">
        <v>67</v>
      </c>
      <c r="O6321">
        <v>21</v>
      </c>
      <c r="P6321">
        <v>8.4</v>
      </c>
      <c r="Q6321">
        <v>20</v>
      </c>
      <c r="R6321" t="s">
        <v>3377</v>
      </c>
      <c r="S6321" t="s">
        <v>88</v>
      </c>
    </row>
    <row r="6322" spans="1:19" x14ac:dyDescent="0.2">
      <c r="A6322" t="s">
        <v>3067</v>
      </c>
      <c r="B6322" t="s">
        <v>137</v>
      </c>
      <c r="C6322">
        <v>2005</v>
      </c>
      <c r="D6322" s="1" t="d">
        <v>2007-06-17</v>
      </c>
      <c r="E6322" s="1" t="str">
        <f t="shared" si="196"/>
        <v>2007</v>
      </c>
      <c r="F6322" s="1" t="str">
        <f t="shared" si="197"/>
        <v>Jun</v>
      </c>
      <c r="G6322" t="s">
        <v>24</v>
      </c>
      <c r="H6322" t="s">
        <v>134</v>
      </c>
      <c r="I6322">
        <v>0.2</v>
      </c>
      <c r="J6322">
        <v>0.06</v>
      </c>
      <c r="K6322">
        <v>0</v>
      </c>
      <c r="L6322">
        <v>0.01</v>
      </c>
      <c r="M6322">
        <v>0.27</v>
      </c>
      <c r="N6322">
        <v>79</v>
      </c>
      <c r="O6322">
        <v>25</v>
      </c>
      <c r="P6322">
        <v>5.9</v>
      </c>
      <c r="Q6322">
        <v>7</v>
      </c>
      <c r="R6322" t="s">
        <v>135</v>
      </c>
      <c r="S6322" t="s">
        <v>20</v>
      </c>
    </row>
    <row r="6323" spans="1:19" x14ac:dyDescent="0.2">
      <c r="A6323" t="s">
        <v>5506</v>
      </c>
      <c r="B6323" t="s">
        <v>55</v>
      </c>
      <c r="C6323">
        <v>2004</v>
      </c>
      <c r="D6323" s="1" t="d">
        <v>2002-08-05</v>
      </c>
      <c r="E6323" s="1" t="str">
        <f t="shared" si="196"/>
        <v>2002</v>
      </c>
      <c r="F6323" s="1" t="str">
        <f t="shared" si="197"/>
        <v>Aug</v>
      </c>
      <c r="G6323" t="s">
        <v>37</v>
      </c>
      <c r="H6323" t="s">
        <v>484</v>
      </c>
      <c r="I6323">
        <v>0.13</v>
      </c>
      <c r="J6323">
        <v>0.1</v>
      </c>
      <c r="K6323">
        <v>0</v>
      </c>
      <c r="L6323">
        <v>0.03</v>
      </c>
      <c r="M6323">
        <v>0.27</v>
      </c>
      <c r="N6323">
        <v>70</v>
      </c>
      <c r="O6323">
        <v>26</v>
      </c>
      <c r="P6323">
        <v>8.5</v>
      </c>
      <c r="Q6323">
        <v>21</v>
      </c>
      <c r="R6323" t="s">
        <v>1170</v>
      </c>
      <c r="S6323" t="s">
        <v>53</v>
      </c>
    </row>
    <row r="6324" spans="1:19" x14ac:dyDescent="0.2">
      <c r="A6324" t="s">
        <v>3596</v>
      </c>
      <c r="B6324" t="s">
        <v>171</v>
      </c>
      <c r="C6324">
        <v>2015</v>
      </c>
      <c r="D6324" s="1" t="d">
        <v>2009-03-02</v>
      </c>
      <c r="E6324" s="1" t="str">
        <f t="shared" si="196"/>
        <v>2009</v>
      </c>
      <c r="F6324" s="1" t="str">
        <f t="shared" si="197"/>
        <v>Mar</v>
      </c>
      <c r="G6324" t="s">
        <v>50</v>
      </c>
      <c r="H6324" t="s">
        <v>134</v>
      </c>
      <c r="I6324">
        <v>0.16</v>
      </c>
      <c r="J6324">
        <v>0.09</v>
      </c>
      <c r="K6324">
        <v>0</v>
      </c>
      <c r="L6324">
        <v>0.02</v>
      </c>
      <c r="M6324">
        <v>0.27</v>
      </c>
      <c r="N6324">
        <v>60</v>
      </c>
      <c r="O6324">
        <v>26</v>
      </c>
      <c r="P6324">
        <v>4.3</v>
      </c>
      <c r="Q6324">
        <v>77</v>
      </c>
      <c r="R6324" t="s">
        <v>287</v>
      </c>
      <c r="S6324" t="s">
        <v>20</v>
      </c>
    </row>
    <row r="6325" spans="1:19" x14ac:dyDescent="0.2">
      <c r="A6325" t="s">
        <v>5507</v>
      </c>
      <c r="B6325" t="s">
        <v>44</v>
      </c>
      <c r="C6325">
        <v>2008</v>
      </c>
      <c r="D6325" s="1" t="d">
        <v>2005-04-30</v>
      </c>
      <c r="E6325" s="1" t="str">
        <f t="shared" si="196"/>
        <v>2005</v>
      </c>
      <c r="F6325" s="1" t="str">
        <f t="shared" si="197"/>
        <v>Apr</v>
      </c>
      <c r="G6325" t="s">
        <v>37</v>
      </c>
      <c r="H6325" t="s">
        <v>151</v>
      </c>
      <c r="I6325">
        <v>0.15</v>
      </c>
      <c r="J6325">
        <v>0.1</v>
      </c>
      <c r="K6325">
        <v>0</v>
      </c>
      <c r="L6325">
        <v>0.02</v>
      </c>
      <c r="M6325">
        <v>0.27</v>
      </c>
      <c r="N6325">
        <v>76</v>
      </c>
      <c r="O6325">
        <v>63</v>
      </c>
      <c r="P6325">
        <v>6.8</v>
      </c>
      <c r="Q6325">
        <v>43</v>
      </c>
      <c r="R6325" t="s">
        <v>930</v>
      </c>
      <c r="S6325" t="s">
        <v>53</v>
      </c>
    </row>
    <row r="6326" spans="1:19" x14ac:dyDescent="0.2">
      <c r="A6326" t="s">
        <v>1799</v>
      </c>
      <c r="B6326" t="s">
        <v>137</v>
      </c>
      <c r="C6326">
        <v>2001</v>
      </c>
      <c r="D6326" s="1" t="d">
        <v>2016-09-11</v>
      </c>
      <c r="E6326" s="1" t="str">
        <f t="shared" si="196"/>
        <v>2016</v>
      </c>
      <c r="F6326" s="1" t="str">
        <f t="shared" si="197"/>
        <v>Sep</v>
      </c>
      <c r="G6326" t="s">
        <v>18</v>
      </c>
      <c r="H6326" t="s">
        <v>134</v>
      </c>
      <c r="I6326">
        <v>0.2</v>
      </c>
      <c r="J6326">
        <v>0.06</v>
      </c>
      <c r="K6326">
        <v>0</v>
      </c>
      <c r="L6326">
        <v>0.01</v>
      </c>
      <c r="M6326">
        <v>0.27</v>
      </c>
      <c r="N6326">
        <v>89</v>
      </c>
      <c r="O6326">
        <v>17</v>
      </c>
      <c r="P6326">
        <v>8.8000000000000007</v>
      </c>
      <c r="Q6326">
        <v>5</v>
      </c>
      <c r="R6326" t="s">
        <v>135</v>
      </c>
      <c r="S6326" t="s">
        <v>20</v>
      </c>
    </row>
    <row r="6327" spans="1:19" x14ac:dyDescent="0.2">
      <c r="A6327" t="s">
        <v>3209</v>
      </c>
      <c r="B6327" t="s">
        <v>171</v>
      </c>
      <c r="C6327">
        <v>2014</v>
      </c>
      <c r="D6327" s="1" t="d">
        <v>2020-10-09</v>
      </c>
      <c r="E6327" s="1" t="str">
        <f t="shared" si="196"/>
        <v>2020</v>
      </c>
      <c r="F6327" s="1" t="str">
        <f t="shared" si="197"/>
        <v>Oct</v>
      </c>
      <c r="G6327" t="s">
        <v>50</v>
      </c>
      <c r="H6327" t="s">
        <v>267</v>
      </c>
      <c r="I6327">
        <v>0.13</v>
      </c>
      <c r="J6327">
        <v>0.12</v>
      </c>
      <c r="K6327">
        <v>0</v>
      </c>
      <c r="L6327">
        <v>0.02</v>
      </c>
      <c r="M6327">
        <v>0.27</v>
      </c>
      <c r="N6327">
        <v>69</v>
      </c>
      <c r="O6327">
        <v>20</v>
      </c>
      <c r="P6327">
        <v>6.8</v>
      </c>
      <c r="Q6327">
        <v>36</v>
      </c>
      <c r="R6327" t="s">
        <v>885</v>
      </c>
      <c r="S6327" t="s">
        <v>112</v>
      </c>
    </row>
    <row r="6328" spans="1:19" x14ac:dyDescent="0.2">
      <c r="A6328" t="s">
        <v>2012</v>
      </c>
      <c r="B6328" t="s">
        <v>44</v>
      </c>
      <c r="C6328">
        <v>2013</v>
      </c>
      <c r="D6328" s="1" t="d">
        <v>1992-07-26</v>
      </c>
      <c r="E6328" s="1" t="str">
        <f t="shared" si="196"/>
        <v>1992</v>
      </c>
      <c r="F6328" s="1" t="str">
        <f t="shared" si="197"/>
        <v>Jul</v>
      </c>
      <c r="G6328" t="s">
        <v>28</v>
      </c>
      <c r="H6328" t="s">
        <v>242</v>
      </c>
      <c r="I6328">
        <v>0.15</v>
      </c>
      <c r="J6328">
        <v>0.08</v>
      </c>
      <c r="K6328">
        <v>0.01</v>
      </c>
      <c r="L6328">
        <v>0.02</v>
      </c>
      <c r="M6328">
        <v>0.27</v>
      </c>
      <c r="N6328">
        <v>69</v>
      </c>
      <c r="O6328">
        <v>21</v>
      </c>
      <c r="P6328">
        <v>6.6</v>
      </c>
      <c r="Q6328">
        <v>222</v>
      </c>
      <c r="R6328" t="s">
        <v>242</v>
      </c>
      <c r="S6328" t="s">
        <v>88</v>
      </c>
    </row>
    <row r="6329" spans="1:19" x14ac:dyDescent="0.2">
      <c r="A6329" t="s">
        <v>2774</v>
      </c>
      <c r="B6329" t="s">
        <v>159</v>
      </c>
      <c r="C6329">
        <v>2006</v>
      </c>
      <c r="D6329" s="1" t="d">
        <v>1999-02-22</v>
      </c>
      <c r="E6329" s="1" t="str">
        <f t="shared" si="196"/>
        <v>1999</v>
      </c>
      <c r="F6329" s="1" t="str">
        <f t="shared" si="197"/>
        <v>Feb</v>
      </c>
      <c r="G6329" t="s">
        <v>18</v>
      </c>
      <c r="H6329" t="s">
        <v>134</v>
      </c>
      <c r="I6329">
        <v>0.2</v>
      </c>
      <c r="J6329">
        <v>0.04</v>
      </c>
      <c r="K6329">
        <v>0</v>
      </c>
      <c r="L6329">
        <v>0.03</v>
      </c>
      <c r="M6329">
        <v>0.27</v>
      </c>
      <c r="N6329">
        <v>78</v>
      </c>
      <c r="O6329">
        <v>23</v>
      </c>
      <c r="P6329" t="s">
        <v>203</v>
      </c>
      <c r="R6329" t="s">
        <v>726</v>
      </c>
      <c r="S6329" t="s">
        <v>20</v>
      </c>
    </row>
    <row r="6330" spans="1:19" x14ac:dyDescent="0.2">
      <c r="A6330" t="s">
        <v>5508</v>
      </c>
      <c r="B6330" t="s">
        <v>95</v>
      </c>
      <c r="C6330">
        <v>1998</v>
      </c>
      <c r="D6330" s="1" t="d">
        <v>2019-12-22</v>
      </c>
      <c r="E6330" s="1" t="str">
        <f t="shared" si="196"/>
        <v>2019</v>
      </c>
      <c r="F6330" s="1" t="str">
        <f t="shared" si="197"/>
        <v>Dec</v>
      </c>
      <c r="G6330" t="s">
        <v>18</v>
      </c>
      <c r="H6330" t="s">
        <v>234</v>
      </c>
      <c r="I6330">
        <v>0</v>
      </c>
      <c r="J6330">
        <v>0</v>
      </c>
      <c r="K6330">
        <v>0.27</v>
      </c>
      <c r="L6330">
        <v>0</v>
      </c>
      <c r="M6330">
        <v>0.27</v>
      </c>
    </row>
    <row r="6331" spans="1:19" x14ac:dyDescent="0.2">
      <c r="A6331" t="s">
        <v>5509</v>
      </c>
      <c r="B6331" t="s">
        <v>95</v>
      </c>
      <c r="C6331">
        <v>1998</v>
      </c>
      <c r="D6331" s="1" t="d">
        <v>2019-04-09</v>
      </c>
      <c r="E6331" s="1" t="str">
        <f t="shared" si="196"/>
        <v>2019</v>
      </c>
      <c r="F6331" s="1" t="str">
        <f t="shared" si="197"/>
        <v>Apr</v>
      </c>
      <c r="G6331" t="s">
        <v>18</v>
      </c>
      <c r="H6331" t="s">
        <v>523</v>
      </c>
      <c r="I6331">
        <v>0.25</v>
      </c>
      <c r="J6331">
        <v>0.02</v>
      </c>
      <c r="K6331">
        <v>0</v>
      </c>
      <c r="L6331">
        <v>0</v>
      </c>
      <c r="M6331">
        <v>0.27</v>
      </c>
    </row>
    <row r="6332" spans="1:19" x14ac:dyDescent="0.2">
      <c r="A6332" t="s">
        <v>5510</v>
      </c>
      <c r="B6332" t="s">
        <v>95</v>
      </c>
      <c r="C6332">
        <v>1999</v>
      </c>
      <c r="D6332" s="1" t="d">
        <v>2012-01-10</v>
      </c>
      <c r="E6332" s="1" t="str">
        <f t="shared" si="196"/>
        <v>2012</v>
      </c>
      <c r="F6332" s="1" t="str">
        <f t="shared" si="197"/>
        <v>Jan</v>
      </c>
      <c r="G6332" t="s">
        <v>50</v>
      </c>
      <c r="H6332" t="s">
        <v>523</v>
      </c>
      <c r="I6332">
        <v>0.18</v>
      </c>
      <c r="J6332">
        <v>0.08</v>
      </c>
      <c r="K6332">
        <v>0</v>
      </c>
      <c r="L6332">
        <v>0.01</v>
      </c>
      <c r="M6332">
        <v>0.27</v>
      </c>
    </row>
    <row r="6333" spans="1:19" x14ac:dyDescent="0.2">
      <c r="A6333" t="s">
        <v>4356</v>
      </c>
      <c r="B6333" t="s">
        <v>95</v>
      </c>
      <c r="C6333">
        <v>1999</v>
      </c>
      <c r="D6333" s="1" t="d">
        <v>2019-03-06</v>
      </c>
      <c r="E6333" s="1" t="str">
        <f t="shared" si="196"/>
        <v>2019</v>
      </c>
      <c r="F6333" s="1" t="str">
        <f t="shared" si="197"/>
        <v>Mar</v>
      </c>
      <c r="G6333" t="s">
        <v>272</v>
      </c>
      <c r="H6333" t="s">
        <v>19</v>
      </c>
      <c r="I6333">
        <v>0.22</v>
      </c>
      <c r="J6333">
        <v>0.05</v>
      </c>
      <c r="K6333">
        <v>0</v>
      </c>
      <c r="L6333">
        <v>0</v>
      </c>
      <c r="M6333">
        <v>0.27</v>
      </c>
    </row>
    <row r="6334" spans="1:19" x14ac:dyDescent="0.2">
      <c r="A6334" t="s">
        <v>5511</v>
      </c>
      <c r="B6334" t="s">
        <v>95</v>
      </c>
      <c r="C6334">
        <v>1997</v>
      </c>
      <c r="D6334" s="1" t="d">
        <v>2003-01-20</v>
      </c>
      <c r="E6334" s="1" t="str">
        <f t="shared" si="196"/>
        <v>2003</v>
      </c>
      <c r="F6334" s="1" t="str">
        <f t="shared" si="197"/>
        <v>Jan</v>
      </c>
      <c r="G6334" t="s">
        <v>18</v>
      </c>
      <c r="H6334" t="s">
        <v>234</v>
      </c>
      <c r="I6334">
        <v>0.25</v>
      </c>
      <c r="J6334">
        <v>0.02</v>
      </c>
      <c r="K6334">
        <v>0</v>
      </c>
      <c r="L6334">
        <v>0</v>
      </c>
      <c r="M6334">
        <v>0.27</v>
      </c>
    </row>
    <row r="6335" spans="1:19" x14ac:dyDescent="0.2">
      <c r="A6335" t="s">
        <v>5512</v>
      </c>
      <c r="B6335" t="s">
        <v>55</v>
      </c>
      <c r="C6335">
        <v>2005</v>
      </c>
      <c r="D6335" s="1" t="d">
        <v>1991-03-26</v>
      </c>
      <c r="E6335" s="1" t="str">
        <f t="shared" si="196"/>
        <v>1991</v>
      </c>
      <c r="F6335" s="1" t="str">
        <f t="shared" si="197"/>
        <v>Mar</v>
      </c>
      <c r="G6335" t="s">
        <v>50</v>
      </c>
      <c r="H6335" t="s">
        <v>222</v>
      </c>
      <c r="I6335">
        <v>0.13</v>
      </c>
      <c r="J6335">
        <v>0.1</v>
      </c>
      <c r="K6335">
        <v>0</v>
      </c>
      <c r="L6335">
        <v>0.03</v>
      </c>
      <c r="M6335">
        <v>0.27</v>
      </c>
      <c r="N6335">
        <v>75</v>
      </c>
      <c r="O6335">
        <v>52</v>
      </c>
      <c r="P6335">
        <v>8.3000000000000007</v>
      </c>
      <c r="Q6335">
        <v>62</v>
      </c>
      <c r="R6335" t="s">
        <v>222</v>
      </c>
      <c r="S6335" t="s">
        <v>53</v>
      </c>
    </row>
    <row r="6336" spans="1:19" x14ac:dyDescent="0.2">
      <c r="A6336" t="s">
        <v>5513</v>
      </c>
      <c r="B6336" t="s">
        <v>79</v>
      </c>
      <c r="C6336">
        <v>2012</v>
      </c>
      <c r="D6336" s="1" t="d">
        <v>2015-03-12</v>
      </c>
      <c r="E6336" s="1" t="str">
        <f t="shared" si="196"/>
        <v>2015</v>
      </c>
      <c r="F6336" s="1" t="str">
        <f t="shared" si="197"/>
        <v>Mar</v>
      </c>
      <c r="G6336" t="s">
        <v>34</v>
      </c>
      <c r="H6336" t="s">
        <v>151</v>
      </c>
      <c r="I6336">
        <v>7.0000000000000007E-2</v>
      </c>
      <c r="J6336">
        <v>7.0000000000000007E-2</v>
      </c>
      <c r="K6336">
        <v>0.12</v>
      </c>
      <c r="L6336">
        <v>0.01</v>
      </c>
      <c r="M6336">
        <v>0.27</v>
      </c>
    </row>
    <row r="6337" spans="1:19" x14ac:dyDescent="0.2">
      <c r="A6337" t="s">
        <v>5514</v>
      </c>
      <c r="B6337" t="s">
        <v>17</v>
      </c>
      <c r="C6337">
        <v>2008</v>
      </c>
      <c r="D6337" s="1" t="d">
        <v>1993-03-02</v>
      </c>
      <c r="E6337" s="1" t="str">
        <f t="shared" si="196"/>
        <v>1993</v>
      </c>
      <c r="F6337" s="1" t="str">
        <f t="shared" si="197"/>
        <v>Mar</v>
      </c>
      <c r="G6337" t="s">
        <v>101</v>
      </c>
      <c r="H6337" t="s">
        <v>372</v>
      </c>
      <c r="I6337">
        <v>0</v>
      </c>
      <c r="J6337">
        <v>7.0000000000000007E-2</v>
      </c>
      <c r="K6337">
        <v>0.19</v>
      </c>
      <c r="L6337">
        <v>0.01</v>
      </c>
      <c r="M6337">
        <v>0.27</v>
      </c>
    </row>
    <row r="6338" spans="1:19" x14ac:dyDescent="0.2">
      <c r="A6338" t="s">
        <v>5515</v>
      </c>
      <c r="B6338" t="s">
        <v>79</v>
      </c>
      <c r="C6338">
        <v>2012</v>
      </c>
      <c r="D6338" s="1" t="d">
        <v>1990-05-12</v>
      </c>
      <c r="E6338" s="1" t="str">
        <f t="shared" si="196"/>
        <v>1990</v>
      </c>
      <c r="F6338" s="1" t="str">
        <f t="shared" si="197"/>
        <v>May</v>
      </c>
      <c r="G6338" t="s">
        <v>50</v>
      </c>
      <c r="H6338" t="s">
        <v>19</v>
      </c>
      <c r="I6338">
        <v>0</v>
      </c>
      <c r="J6338">
        <v>0</v>
      </c>
      <c r="K6338">
        <v>0.27</v>
      </c>
      <c r="L6338">
        <v>0</v>
      </c>
      <c r="M6338">
        <v>0.27</v>
      </c>
    </row>
    <row r="6339" spans="1:19" x14ac:dyDescent="0.2">
      <c r="A6339" t="s">
        <v>5125</v>
      </c>
      <c r="B6339" t="s">
        <v>49</v>
      </c>
      <c r="C6339">
        <v>2011</v>
      </c>
      <c r="D6339" s="1" t="d">
        <v>1996-07-01</v>
      </c>
      <c r="E6339" s="1" t="str">
        <f t="shared" ref="E6339:E6402" si="198">TEXT(D6339,"yyyy")</f>
        <v>1996</v>
      </c>
      <c r="F6339" s="1" t="str">
        <f t="shared" ref="F6339:F6402" si="199">TEXT(D6339,"mmm")</f>
        <v>Jul</v>
      </c>
      <c r="G6339" t="s">
        <v>24</v>
      </c>
      <c r="H6339" t="s">
        <v>71</v>
      </c>
      <c r="I6339">
        <v>0.25</v>
      </c>
      <c r="J6339">
        <v>0</v>
      </c>
      <c r="K6339">
        <v>0</v>
      </c>
      <c r="L6339">
        <v>0.02</v>
      </c>
      <c r="M6339">
        <v>0.27</v>
      </c>
      <c r="N6339">
        <v>62</v>
      </c>
      <c r="O6339">
        <v>16</v>
      </c>
      <c r="P6339">
        <v>3.7</v>
      </c>
      <c r="Q6339">
        <v>15</v>
      </c>
      <c r="R6339" t="s">
        <v>2467</v>
      </c>
      <c r="S6339" t="s">
        <v>20</v>
      </c>
    </row>
    <row r="6340" spans="1:19" x14ac:dyDescent="0.2">
      <c r="A6340" t="s">
        <v>2470</v>
      </c>
      <c r="B6340" t="s">
        <v>55</v>
      </c>
      <c r="C6340">
        <v>2007</v>
      </c>
      <c r="D6340" s="1" t="d">
        <v>2016-08-03</v>
      </c>
      <c r="E6340" s="1" t="str">
        <f t="shared" si="198"/>
        <v>2016</v>
      </c>
      <c r="F6340" s="1" t="str">
        <f t="shared" si="199"/>
        <v>Aug</v>
      </c>
      <c r="G6340" t="s">
        <v>50</v>
      </c>
      <c r="H6340" t="s">
        <v>134</v>
      </c>
      <c r="I6340">
        <v>0.13</v>
      </c>
      <c r="J6340">
        <v>0.1</v>
      </c>
      <c r="K6340">
        <v>0</v>
      </c>
      <c r="L6340">
        <v>0.03</v>
      </c>
      <c r="M6340">
        <v>0.27</v>
      </c>
      <c r="N6340">
        <v>61</v>
      </c>
      <c r="O6340">
        <v>17</v>
      </c>
      <c r="P6340">
        <v>8</v>
      </c>
      <c r="Q6340">
        <v>28</v>
      </c>
      <c r="R6340" t="s">
        <v>537</v>
      </c>
      <c r="S6340" t="s">
        <v>112</v>
      </c>
    </row>
    <row r="6341" spans="1:19" x14ac:dyDescent="0.2">
      <c r="A6341" t="s">
        <v>5516</v>
      </c>
      <c r="B6341" t="s">
        <v>17</v>
      </c>
      <c r="C6341">
        <v>2010</v>
      </c>
      <c r="D6341" s="1" t="d">
        <v>1997-09-09</v>
      </c>
      <c r="E6341" s="1" t="str">
        <f t="shared" si="198"/>
        <v>1997</v>
      </c>
      <c r="F6341" s="1" t="str">
        <f t="shared" si="199"/>
        <v>Sep</v>
      </c>
      <c r="G6341" t="s">
        <v>50</v>
      </c>
      <c r="H6341" t="s">
        <v>71</v>
      </c>
      <c r="I6341">
        <v>0.14000000000000001</v>
      </c>
      <c r="J6341">
        <v>0.1</v>
      </c>
      <c r="K6341">
        <v>0</v>
      </c>
      <c r="L6341">
        <v>0.02</v>
      </c>
      <c r="M6341">
        <v>0.27</v>
      </c>
      <c r="N6341">
        <v>41</v>
      </c>
      <c r="O6341">
        <v>15</v>
      </c>
      <c r="P6341">
        <v>6.5</v>
      </c>
      <c r="Q6341">
        <v>8</v>
      </c>
      <c r="R6341" t="s">
        <v>341</v>
      </c>
      <c r="S6341" t="s">
        <v>88</v>
      </c>
    </row>
    <row r="6342" spans="1:19" x14ac:dyDescent="0.2">
      <c r="A6342" t="s">
        <v>3045</v>
      </c>
      <c r="B6342" t="s">
        <v>55</v>
      </c>
      <c r="C6342">
        <v>2007</v>
      </c>
      <c r="D6342" s="1" t="d">
        <v>2006-05-22</v>
      </c>
      <c r="E6342" s="1" t="str">
        <f t="shared" si="198"/>
        <v>2006</v>
      </c>
      <c r="F6342" s="1" t="str">
        <f t="shared" si="199"/>
        <v>May</v>
      </c>
      <c r="G6342" t="s">
        <v>24</v>
      </c>
      <c r="H6342" t="s">
        <v>484</v>
      </c>
      <c r="I6342">
        <v>0.13</v>
      </c>
      <c r="J6342">
        <v>0.1</v>
      </c>
      <c r="K6342">
        <v>0</v>
      </c>
      <c r="L6342">
        <v>0.03</v>
      </c>
      <c r="M6342">
        <v>0.27</v>
      </c>
      <c r="N6342">
        <v>71</v>
      </c>
      <c r="O6342">
        <v>8</v>
      </c>
      <c r="P6342">
        <v>6.4</v>
      </c>
      <c r="Q6342">
        <v>8</v>
      </c>
      <c r="R6342" t="s">
        <v>1244</v>
      </c>
      <c r="S6342" t="s">
        <v>88</v>
      </c>
    </row>
    <row r="6343" spans="1:19" x14ac:dyDescent="0.2">
      <c r="A6343" t="s">
        <v>820</v>
      </c>
      <c r="B6343" t="s">
        <v>32</v>
      </c>
      <c r="C6343">
        <v>2010</v>
      </c>
      <c r="D6343" s="1" t="d">
        <v>1994-08-14</v>
      </c>
      <c r="E6343" s="1" t="str">
        <f t="shared" si="198"/>
        <v>1994</v>
      </c>
      <c r="F6343" s="1" t="str">
        <f t="shared" si="199"/>
        <v>Aug</v>
      </c>
      <c r="G6343" t="s">
        <v>34</v>
      </c>
      <c r="H6343" t="s">
        <v>134</v>
      </c>
      <c r="I6343">
        <v>0.15</v>
      </c>
      <c r="J6343">
        <v>0.09</v>
      </c>
      <c r="K6343">
        <v>0</v>
      </c>
      <c r="L6343">
        <v>0.02</v>
      </c>
      <c r="M6343">
        <v>0.27</v>
      </c>
      <c r="P6343" t="s">
        <v>203</v>
      </c>
    </row>
    <row r="6344" spans="1:19" x14ac:dyDescent="0.2">
      <c r="A6344" t="s">
        <v>1820</v>
      </c>
      <c r="B6344" t="s">
        <v>44</v>
      </c>
      <c r="C6344" t="s">
        <v>286</v>
      </c>
      <c r="D6344" s="1" t="d">
        <v>2007-11-05</v>
      </c>
      <c r="E6344" s="1" t="str">
        <f t="shared" si="198"/>
        <v>2007</v>
      </c>
      <c r="F6344" s="1" t="str">
        <f t="shared" si="199"/>
        <v>Nov</v>
      </c>
      <c r="G6344" t="s">
        <v>37</v>
      </c>
      <c r="H6344" t="s">
        <v>71</v>
      </c>
      <c r="I6344">
        <v>0.24</v>
      </c>
      <c r="J6344">
        <v>0.01</v>
      </c>
      <c r="K6344">
        <v>0</v>
      </c>
      <c r="L6344">
        <v>0.02</v>
      </c>
      <c r="M6344">
        <v>0.27</v>
      </c>
      <c r="N6344">
        <v>75</v>
      </c>
      <c r="O6344">
        <v>53</v>
      </c>
      <c r="P6344">
        <v>7.5</v>
      </c>
      <c r="Q6344">
        <v>57</v>
      </c>
      <c r="R6344" t="s">
        <v>309</v>
      </c>
      <c r="S6344" t="s">
        <v>53</v>
      </c>
    </row>
    <row r="6345" spans="1:19" x14ac:dyDescent="0.2">
      <c r="A6345" t="s">
        <v>5517</v>
      </c>
      <c r="B6345" t="s">
        <v>17</v>
      </c>
      <c r="C6345">
        <v>2010</v>
      </c>
      <c r="D6345" s="1" t="d">
        <v>1998-04-16</v>
      </c>
      <c r="E6345" s="1" t="str">
        <f t="shared" si="198"/>
        <v>1998</v>
      </c>
      <c r="F6345" s="1" t="str">
        <f t="shared" si="199"/>
        <v>Apr</v>
      </c>
      <c r="G6345" t="s">
        <v>18</v>
      </c>
      <c r="H6345" t="s">
        <v>51</v>
      </c>
      <c r="I6345">
        <v>0.23</v>
      </c>
      <c r="J6345">
        <v>0.02</v>
      </c>
      <c r="K6345">
        <v>0</v>
      </c>
      <c r="L6345">
        <v>0.02</v>
      </c>
      <c r="M6345">
        <v>0.27</v>
      </c>
      <c r="N6345">
        <v>62</v>
      </c>
      <c r="O6345">
        <v>12</v>
      </c>
      <c r="P6345">
        <v>5.8</v>
      </c>
      <c r="Q6345">
        <v>4</v>
      </c>
      <c r="R6345" t="s">
        <v>426</v>
      </c>
      <c r="S6345" t="s">
        <v>112</v>
      </c>
    </row>
    <row r="6346" spans="1:19" x14ac:dyDescent="0.2">
      <c r="A6346" t="s">
        <v>3717</v>
      </c>
      <c r="B6346" t="s">
        <v>137</v>
      </c>
      <c r="C6346">
        <v>2005</v>
      </c>
      <c r="D6346" s="1" t="d">
        <v>2019-09-16</v>
      </c>
      <c r="E6346" s="1" t="str">
        <f t="shared" si="198"/>
        <v>2019</v>
      </c>
      <c r="F6346" s="1" t="str">
        <f t="shared" si="199"/>
        <v>Sep</v>
      </c>
      <c r="G6346" t="s">
        <v>50</v>
      </c>
      <c r="H6346" t="s">
        <v>71</v>
      </c>
      <c r="I6346">
        <v>0.2</v>
      </c>
      <c r="J6346">
        <v>0.06</v>
      </c>
      <c r="K6346">
        <v>0</v>
      </c>
      <c r="L6346">
        <v>0.01</v>
      </c>
      <c r="M6346">
        <v>0.27</v>
      </c>
      <c r="N6346">
        <v>62</v>
      </c>
      <c r="O6346">
        <v>46</v>
      </c>
      <c r="P6346">
        <v>6.6</v>
      </c>
      <c r="Q6346">
        <v>8</v>
      </c>
      <c r="R6346" t="s">
        <v>3718</v>
      </c>
      <c r="S6346" t="s">
        <v>88</v>
      </c>
    </row>
    <row r="6347" spans="1:19" x14ac:dyDescent="0.2">
      <c r="A6347" t="s">
        <v>3508</v>
      </c>
      <c r="B6347" t="s">
        <v>64</v>
      </c>
      <c r="C6347">
        <v>2001</v>
      </c>
      <c r="D6347" s="1" t="d">
        <v>2000-10-22</v>
      </c>
      <c r="E6347" s="1" t="str">
        <f t="shared" si="198"/>
        <v>2000</v>
      </c>
      <c r="F6347" s="1" t="str">
        <f t="shared" si="199"/>
        <v>Oct</v>
      </c>
      <c r="G6347" t="s">
        <v>18</v>
      </c>
      <c r="H6347" t="s">
        <v>71</v>
      </c>
      <c r="I6347">
        <v>0.19</v>
      </c>
      <c r="J6347">
        <v>7.0000000000000007E-2</v>
      </c>
      <c r="K6347">
        <v>0</v>
      </c>
      <c r="L6347">
        <v>0</v>
      </c>
      <c r="M6347">
        <v>0.27</v>
      </c>
      <c r="N6347">
        <v>71</v>
      </c>
      <c r="O6347">
        <v>11</v>
      </c>
      <c r="P6347" t="s">
        <v>203</v>
      </c>
      <c r="R6347" t="s">
        <v>5518</v>
      </c>
      <c r="S6347" t="s">
        <v>20</v>
      </c>
    </row>
    <row r="6348" spans="1:19" x14ac:dyDescent="0.2">
      <c r="A6348" t="s">
        <v>4349</v>
      </c>
      <c r="B6348" t="s">
        <v>49</v>
      </c>
      <c r="C6348">
        <v>2010</v>
      </c>
      <c r="D6348" s="1" t="d">
        <v>2000-12-27</v>
      </c>
      <c r="E6348" s="1" t="str">
        <f t="shared" si="198"/>
        <v>2000</v>
      </c>
      <c r="F6348" s="1" t="str">
        <f t="shared" si="199"/>
        <v>Dec</v>
      </c>
      <c r="G6348" t="s">
        <v>18</v>
      </c>
      <c r="H6348" t="s">
        <v>71</v>
      </c>
      <c r="I6348">
        <v>0.18</v>
      </c>
      <c r="J6348">
        <v>0.05</v>
      </c>
      <c r="K6348">
        <v>0</v>
      </c>
      <c r="L6348">
        <v>0.03</v>
      </c>
      <c r="M6348">
        <v>0.27</v>
      </c>
      <c r="P6348">
        <v>8.5</v>
      </c>
      <c r="Q6348">
        <v>4</v>
      </c>
      <c r="R6348" t="s">
        <v>3181</v>
      </c>
      <c r="S6348" t="s">
        <v>20</v>
      </c>
    </row>
    <row r="6349" spans="1:19" x14ac:dyDescent="0.2">
      <c r="A6349" t="s">
        <v>4960</v>
      </c>
      <c r="B6349" t="s">
        <v>44</v>
      </c>
      <c r="C6349">
        <v>2011</v>
      </c>
      <c r="D6349" s="1" t="d">
        <v>2004-05-04</v>
      </c>
      <c r="E6349" s="1" t="str">
        <f t="shared" si="198"/>
        <v>2004</v>
      </c>
      <c r="F6349" s="1" t="str">
        <f t="shared" si="199"/>
        <v>May</v>
      </c>
      <c r="G6349" t="s">
        <v>34</v>
      </c>
      <c r="H6349" t="s">
        <v>71</v>
      </c>
      <c r="I6349">
        <v>0.25</v>
      </c>
      <c r="J6349">
        <v>0</v>
      </c>
      <c r="K6349">
        <v>0</v>
      </c>
      <c r="L6349">
        <v>0.02</v>
      </c>
      <c r="M6349">
        <v>0.27</v>
      </c>
      <c r="P6349" t="s">
        <v>203</v>
      </c>
      <c r="R6349" t="s">
        <v>3213</v>
      </c>
      <c r="S6349" t="s">
        <v>112</v>
      </c>
    </row>
    <row r="6350" spans="1:19" x14ac:dyDescent="0.2">
      <c r="A6350" t="s">
        <v>5519</v>
      </c>
      <c r="B6350" t="s">
        <v>55</v>
      </c>
      <c r="C6350">
        <v>2000</v>
      </c>
      <c r="D6350" s="1" t="d">
        <v>1988-08-29</v>
      </c>
      <c r="E6350" s="1" t="str">
        <f t="shared" si="198"/>
        <v>1988</v>
      </c>
      <c r="F6350" s="1" t="str">
        <f t="shared" si="199"/>
        <v>Aug</v>
      </c>
      <c r="G6350" t="s">
        <v>24</v>
      </c>
      <c r="H6350" t="s">
        <v>372</v>
      </c>
      <c r="I6350">
        <v>0.06</v>
      </c>
      <c r="J6350">
        <v>0.05</v>
      </c>
      <c r="K6350">
        <v>0.14000000000000001</v>
      </c>
      <c r="L6350">
        <v>0.02</v>
      </c>
      <c r="M6350">
        <v>0.27</v>
      </c>
      <c r="N6350">
        <v>77</v>
      </c>
      <c r="O6350">
        <v>16</v>
      </c>
      <c r="P6350">
        <v>6</v>
      </c>
      <c r="Q6350">
        <v>5</v>
      </c>
      <c r="R6350" t="s">
        <v>181</v>
      </c>
      <c r="S6350" t="s">
        <v>20</v>
      </c>
    </row>
    <row r="6351" spans="1:19" x14ac:dyDescent="0.2">
      <c r="A6351" t="s">
        <v>595</v>
      </c>
      <c r="B6351" t="s">
        <v>187</v>
      </c>
      <c r="C6351">
        <v>2012</v>
      </c>
      <c r="D6351" s="1" t="d">
        <v>2015-06-06</v>
      </c>
      <c r="E6351" s="1" t="str">
        <f t="shared" si="198"/>
        <v>2015</v>
      </c>
      <c r="F6351" s="1" t="str">
        <f t="shared" si="199"/>
        <v>Jun</v>
      </c>
      <c r="G6351" t="s">
        <v>28</v>
      </c>
      <c r="H6351" t="s">
        <v>134</v>
      </c>
      <c r="I6351">
        <v>0.14000000000000001</v>
      </c>
      <c r="J6351">
        <v>0.11</v>
      </c>
      <c r="K6351">
        <v>0</v>
      </c>
      <c r="L6351">
        <v>0.02</v>
      </c>
      <c r="M6351">
        <v>0.27</v>
      </c>
    </row>
    <row r="6352" spans="1:19" x14ac:dyDescent="0.2">
      <c r="A6352" t="s">
        <v>4155</v>
      </c>
      <c r="B6352" t="s">
        <v>79</v>
      </c>
      <c r="C6352">
        <v>2013</v>
      </c>
      <c r="D6352" s="1" t="d">
        <v>1990-11-13</v>
      </c>
      <c r="E6352" s="1" t="str">
        <f t="shared" si="198"/>
        <v>1990</v>
      </c>
      <c r="F6352" s="1" t="str">
        <f t="shared" si="199"/>
        <v>Nov</v>
      </c>
      <c r="G6352" t="s">
        <v>50</v>
      </c>
      <c r="H6352" t="s">
        <v>267</v>
      </c>
      <c r="I6352">
        <v>0.16</v>
      </c>
      <c r="J6352">
        <v>0.09</v>
      </c>
      <c r="K6352">
        <v>0</v>
      </c>
      <c r="L6352">
        <v>0.02</v>
      </c>
      <c r="M6352">
        <v>0.27</v>
      </c>
      <c r="N6352">
        <v>68</v>
      </c>
      <c r="O6352">
        <v>7</v>
      </c>
      <c r="P6352">
        <v>6.8</v>
      </c>
      <c r="Q6352">
        <v>38</v>
      </c>
      <c r="R6352" t="s">
        <v>4156</v>
      </c>
      <c r="S6352" t="s">
        <v>88</v>
      </c>
    </row>
    <row r="6353" spans="1:19" x14ac:dyDescent="0.2">
      <c r="A6353" t="s">
        <v>5520</v>
      </c>
      <c r="B6353" t="s">
        <v>57</v>
      </c>
      <c r="C6353">
        <v>1995</v>
      </c>
      <c r="D6353" s="1" t="d">
        <v>2019-11-27</v>
      </c>
      <c r="E6353" s="1" t="str">
        <f t="shared" si="198"/>
        <v>2019</v>
      </c>
      <c r="F6353" s="1" t="str">
        <f t="shared" si="199"/>
        <v>Nov</v>
      </c>
      <c r="G6353" t="s">
        <v>18</v>
      </c>
      <c r="H6353" t="s">
        <v>234</v>
      </c>
      <c r="I6353">
        <v>0</v>
      </c>
      <c r="J6353">
        <v>0</v>
      </c>
      <c r="K6353">
        <v>0.27</v>
      </c>
      <c r="L6353">
        <v>0</v>
      </c>
      <c r="M6353">
        <v>0.27</v>
      </c>
    </row>
    <row r="6354" spans="1:19" x14ac:dyDescent="0.2">
      <c r="A6354" t="s">
        <v>5521</v>
      </c>
      <c r="B6354" t="s">
        <v>49</v>
      </c>
      <c r="C6354">
        <v>2011</v>
      </c>
      <c r="D6354" s="1" t="d">
        <v>1999-01-11</v>
      </c>
      <c r="E6354" s="1" t="str">
        <f t="shared" si="198"/>
        <v>1999</v>
      </c>
      <c r="F6354" s="1" t="str">
        <f t="shared" si="199"/>
        <v>Jan</v>
      </c>
      <c r="G6354" t="s">
        <v>50</v>
      </c>
      <c r="H6354" t="s">
        <v>134</v>
      </c>
      <c r="I6354">
        <v>0.11</v>
      </c>
      <c r="J6354">
        <v>0.09</v>
      </c>
      <c r="K6354">
        <v>0.04</v>
      </c>
      <c r="L6354">
        <v>0.03</v>
      </c>
      <c r="M6354">
        <v>0.27</v>
      </c>
      <c r="N6354">
        <v>77</v>
      </c>
      <c r="O6354">
        <v>56</v>
      </c>
      <c r="P6354">
        <v>8.1</v>
      </c>
      <c r="Q6354">
        <v>124</v>
      </c>
      <c r="R6354" t="s">
        <v>2985</v>
      </c>
      <c r="S6354" t="s">
        <v>53</v>
      </c>
    </row>
    <row r="6355" spans="1:19" x14ac:dyDescent="0.2">
      <c r="A6355" t="s">
        <v>3690</v>
      </c>
      <c r="B6355" t="s">
        <v>148</v>
      </c>
      <c r="C6355">
        <v>2010</v>
      </c>
      <c r="D6355" s="1" t="d">
        <v>1994-10-13</v>
      </c>
      <c r="E6355" s="1" t="str">
        <f t="shared" si="198"/>
        <v>1994</v>
      </c>
      <c r="F6355" s="1" t="str">
        <f t="shared" si="199"/>
        <v>Oct</v>
      </c>
      <c r="G6355" t="s">
        <v>272</v>
      </c>
      <c r="H6355" t="s">
        <v>111</v>
      </c>
      <c r="I6355">
        <v>0.04</v>
      </c>
      <c r="J6355">
        <v>0.19</v>
      </c>
      <c r="K6355">
        <v>0</v>
      </c>
      <c r="L6355">
        <v>0.04</v>
      </c>
      <c r="M6355">
        <v>0.27</v>
      </c>
      <c r="N6355">
        <v>76</v>
      </c>
      <c r="O6355">
        <v>33</v>
      </c>
      <c r="P6355">
        <v>8.1</v>
      </c>
      <c r="Q6355">
        <v>176</v>
      </c>
      <c r="R6355" t="s">
        <v>3691</v>
      </c>
      <c r="S6355" t="s">
        <v>88</v>
      </c>
    </row>
    <row r="6356" spans="1:19" x14ac:dyDescent="0.2">
      <c r="A6356" t="s">
        <v>5522</v>
      </c>
      <c r="B6356" t="s">
        <v>32</v>
      </c>
      <c r="C6356">
        <v>2007</v>
      </c>
      <c r="D6356" s="1" t="d">
        <v>1996-12-06</v>
      </c>
      <c r="E6356" s="1" t="str">
        <f t="shared" si="198"/>
        <v>1996</v>
      </c>
      <c r="F6356" s="1" t="str">
        <f t="shared" si="199"/>
        <v>Dec</v>
      </c>
      <c r="G6356" t="s">
        <v>30</v>
      </c>
      <c r="H6356" t="s">
        <v>484</v>
      </c>
      <c r="I6356">
        <v>0.25</v>
      </c>
      <c r="J6356">
        <v>0</v>
      </c>
      <c r="K6356">
        <v>0</v>
      </c>
      <c r="L6356">
        <v>0.02</v>
      </c>
      <c r="M6356">
        <v>0.27</v>
      </c>
    </row>
    <row r="6357" spans="1:19" x14ac:dyDescent="0.2">
      <c r="A6357" t="s">
        <v>2753</v>
      </c>
      <c r="B6357" t="s">
        <v>49</v>
      </c>
      <c r="C6357">
        <v>2016</v>
      </c>
      <c r="D6357" s="1" t="d">
        <v>2015-11-17</v>
      </c>
      <c r="E6357" s="1" t="str">
        <f t="shared" si="198"/>
        <v>2015</v>
      </c>
      <c r="F6357" s="1" t="str">
        <f t="shared" si="199"/>
        <v>Nov</v>
      </c>
      <c r="G6357" t="s">
        <v>50</v>
      </c>
      <c r="H6357" t="s">
        <v>267</v>
      </c>
      <c r="I6357">
        <v>0.1</v>
      </c>
      <c r="J6357">
        <v>0.12</v>
      </c>
      <c r="K6357">
        <v>0</v>
      </c>
      <c r="L6357">
        <v>0.04</v>
      </c>
      <c r="M6357">
        <v>0.27</v>
      </c>
      <c r="P6357">
        <v>5.5</v>
      </c>
      <c r="Q6357">
        <v>8</v>
      </c>
      <c r="R6357" t="s">
        <v>885</v>
      </c>
      <c r="S6357" t="s">
        <v>112</v>
      </c>
    </row>
    <row r="6358" spans="1:19" x14ac:dyDescent="0.2">
      <c r="A6358" t="s">
        <v>5469</v>
      </c>
      <c r="B6358" t="s">
        <v>49</v>
      </c>
      <c r="C6358" t="s">
        <v>286</v>
      </c>
      <c r="D6358" s="1" t="d">
        <v>2004-06-21</v>
      </c>
      <c r="E6358" s="1" t="str">
        <f t="shared" si="198"/>
        <v>2004</v>
      </c>
      <c r="F6358" s="1" t="str">
        <f t="shared" si="199"/>
        <v>Jun</v>
      </c>
      <c r="G6358" t="s">
        <v>34</v>
      </c>
      <c r="H6358" t="s">
        <v>1091</v>
      </c>
      <c r="I6358">
        <v>0.25</v>
      </c>
      <c r="J6358">
        <v>0</v>
      </c>
      <c r="K6358">
        <v>0</v>
      </c>
      <c r="L6358">
        <v>0.02</v>
      </c>
      <c r="M6358">
        <v>0.27</v>
      </c>
      <c r="N6358">
        <v>42</v>
      </c>
      <c r="O6358">
        <v>20</v>
      </c>
      <c r="P6358">
        <v>6.6</v>
      </c>
      <c r="Q6358">
        <v>12</v>
      </c>
      <c r="R6358" t="s">
        <v>5470</v>
      </c>
      <c r="S6358" t="s">
        <v>88</v>
      </c>
    </row>
    <row r="6359" spans="1:19" x14ac:dyDescent="0.2">
      <c r="A6359" t="s">
        <v>5523</v>
      </c>
      <c r="B6359" t="s">
        <v>57</v>
      </c>
      <c r="C6359">
        <v>1994</v>
      </c>
      <c r="D6359" s="1" t="d">
        <v>2004-07-08</v>
      </c>
      <c r="E6359" s="1" t="str">
        <f t="shared" si="198"/>
        <v>2004</v>
      </c>
      <c r="F6359" s="1" t="str">
        <f t="shared" si="199"/>
        <v>Jul</v>
      </c>
      <c r="G6359" t="s">
        <v>39</v>
      </c>
      <c r="H6359" t="s">
        <v>5524</v>
      </c>
      <c r="I6359">
        <v>0</v>
      </c>
      <c r="J6359">
        <v>0</v>
      </c>
      <c r="K6359">
        <v>0.27</v>
      </c>
      <c r="L6359">
        <v>0</v>
      </c>
      <c r="M6359">
        <v>0.27</v>
      </c>
    </row>
    <row r="6360" spans="1:19" x14ac:dyDescent="0.2">
      <c r="A6360" t="s">
        <v>5525</v>
      </c>
      <c r="B6360" t="s">
        <v>64</v>
      </c>
      <c r="C6360">
        <v>2001</v>
      </c>
      <c r="D6360" s="1" t="d">
        <v>2003-10-24</v>
      </c>
      <c r="E6360" s="1" t="str">
        <f t="shared" si="198"/>
        <v>2003</v>
      </c>
      <c r="F6360" s="1" t="str">
        <f t="shared" si="199"/>
        <v>Oct</v>
      </c>
      <c r="G6360" t="s">
        <v>28</v>
      </c>
      <c r="H6360" t="s">
        <v>19</v>
      </c>
      <c r="I6360">
        <v>0</v>
      </c>
      <c r="J6360">
        <v>0</v>
      </c>
      <c r="K6360">
        <v>0.26</v>
      </c>
      <c r="L6360">
        <v>0.01</v>
      </c>
      <c r="M6360">
        <v>0.27</v>
      </c>
    </row>
    <row r="6361" spans="1:19" x14ac:dyDescent="0.2">
      <c r="A6361" t="s">
        <v>988</v>
      </c>
      <c r="B6361" t="s">
        <v>189</v>
      </c>
      <c r="C6361">
        <v>2003</v>
      </c>
      <c r="D6361" s="1" t="d">
        <v>2015-12-27</v>
      </c>
      <c r="E6361" s="1" t="str">
        <f t="shared" si="198"/>
        <v>2015</v>
      </c>
      <c r="F6361" s="1" t="str">
        <f t="shared" si="199"/>
        <v>Dec</v>
      </c>
      <c r="G6361" t="s">
        <v>18</v>
      </c>
      <c r="H6361" t="s">
        <v>134</v>
      </c>
      <c r="I6361">
        <v>0.21</v>
      </c>
      <c r="J6361">
        <v>0.05</v>
      </c>
      <c r="K6361">
        <v>0</v>
      </c>
      <c r="L6361">
        <v>0.01</v>
      </c>
      <c r="M6361">
        <v>0.27</v>
      </c>
      <c r="N6361">
        <v>84</v>
      </c>
      <c r="O6361">
        <v>17</v>
      </c>
      <c r="P6361">
        <v>9</v>
      </c>
      <c r="Q6361">
        <v>4</v>
      </c>
      <c r="R6361" t="s">
        <v>135</v>
      </c>
      <c r="S6361" t="s">
        <v>20</v>
      </c>
    </row>
    <row r="6362" spans="1:19" x14ac:dyDescent="0.2">
      <c r="A6362" t="s">
        <v>5526</v>
      </c>
      <c r="B6362" t="s">
        <v>55</v>
      </c>
      <c r="C6362">
        <v>2001</v>
      </c>
      <c r="D6362" s="1" t="d">
        <v>2001-12-04</v>
      </c>
      <c r="E6362" s="1" t="str">
        <f t="shared" si="198"/>
        <v>2001</v>
      </c>
      <c r="F6362" s="1" t="str">
        <f t="shared" si="199"/>
        <v>Dec</v>
      </c>
      <c r="G6362" t="s">
        <v>24</v>
      </c>
      <c r="H6362" t="s">
        <v>523</v>
      </c>
      <c r="I6362">
        <v>0.13</v>
      </c>
      <c r="J6362">
        <v>0.1</v>
      </c>
      <c r="K6362">
        <v>0</v>
      </c>
      <c r="L6362">
        <v>0.03</v>
      </c>
      <c r="M6362">
        <v>0.27</v>
      </c>
    </row>
    <row r="6363" spans="1:19" x14ac:dyDescent="0.2">
      <c r="A6363" t="s">
        <v>1762</v>
      </c>
      <c r="B6363" t="s">
        <v>137</v>
      </c>
      <c r="C6363">
        <v>2002</v>
      </c>
      <c r="D6363" s="1" t="d">
        <v>2021-12-15</v>
      </c>
      <c r="E6363" s="1" t="str">
        <f t="shared" si="198"/>
        <v>2021</v>
      </c>
      <c r="F6363" s="1" t="str">
        <f t="shared" si="199"/>
        <v>Dec</v>
      </c>
      <c r="G6363" t="s">
        <v>24</v>
      </c>
      <c r="H6363" t="s">
        <v>134</v>
      </c>
      <c r="I6363">
        <v>0.2</v>
      </c>
      <c r="J6363">
        <v>0.06</v>
      </c>
      <c r="K6363">
        <v>0</v>
      </c>
      <c r="L6363">
        <v>0.01</v>
      </c>
      <c r="M6363">
        <v>0.27</v>
      </c>
      <c r="N6363">
        <v>84</v>
      </c>
      <c r="O6363">
        <v>13</v>
      </c>
      <c r="P6363" t="s">
        <v>203</v>
      </c>
      <c r="R6363" t="s">
        <v>135</v>
      </c>
      <c r="S6363" t="s">
        <v>20</v>
      </c>
    </row>
    <row r="6364" spans="1:19" x14ac:dyDescent="0.2">
      <c r="A6364" t="s">
        <v>5527</v>
      </c>
      <c r="B6364" t="s">
        <v>104</v>
      </c>
      <c r="C6364">
        <v>1999</v>
      </c>
      <c r="D6364" s="1" t="d">
        <v>2008-04-29</v>
      </c>
      <c r="E6364" s="1" t="str">
        <f t="shared" si="198"/>
        <v>2008</v>
      </c>
      <c r="F6364" s="1" t="str">
        <f t="shared" si="199"/>
        <v>Apr</v>
      </c>
      <c r="G6364" t="s">
        <v>24</v>
      </c>
      <c r="H6364" t="s">
        <v>134</v>
      </c>
      <c r="I6364">
        <v>0.15</v>
      </c>
      <c r="J6364">
        <v>0.1</v>
      </c>
      <c r="K6364">
        <v>0</v>
      </c>
      <c r="L6364">
        <v>0.02</v>
      </c>
      <c r="M6364">
        <v>0.27</v>
      </c>
    </row>
    <row r="6365" spans="1:19" x14ac:dyDescent="0.2">
      <c r="A6365" t="s">
        <v>5528</v>
      </c>
      <c r="B6365" t="s">
        <v>17</v>
      </c>
      <c r="C6365">
        <v>2007</v>
      </c>
      <c r="D6365" s="1" t="d">
        <v>1995-07-10</v>
      </c>
      <c r="E6365" s="1" t="str">
        <f t="shared" si="198"/>
        <v>1995</v>
      </c>
      <c r="F6365" s="1" t="str">
        <f t="shared" si="199"/>
        <v>Jul</v>
      </c>
      <c r="G6365" t="s">
        <v>18</v>
      </c>
      <c r="H6365" t="s">
        <v>19</v>
      </c>
      <c r="I6365">
        <v>0</v>
      </c>
      <c r="J6365">
        <v>0.22</v>
      </c>
      <c r="K6365">
        <v>0.05</v>
      </c>
      <c r="L6365">
        <v>0</v>
      </c>
      <c r="M6365">
        <v>0.27</v>
      </c>
    </row>
    <row r="6366" spans="1:19" x14ac:dyDescent="0.2">
      <c r="A6366" t="s">
        <v>5529</v>
      </c>
      <c r="B6366" t="s">
        <v>17</v>
      </c>
      <c r="C6366">
        <v>2010</v>
      </c>
      <c r="D6366" s="1" t="d">
        <v>2009-12-15</v>
      </c>
      <c r="E6366" s="1" t="str">
        <f t="shared" si="198"/>
        <v>2009</v>
      </c>
      <c r="F6366" s="1" t="str">
        <f t="shared" si="199"/>
        <v>Dec</v>
      </c>
      <c r="G6366" t="s">
        <v>1</v>
      </c>
      <c r="H6366" t="s">
        <v>1207</v>
      </c>
      <c r="I6366">
        <v>0.16</v>
      </c>
      <c r="J6366">
        <v>0.08</v>
      </c>
      <c r="K6366">
        <v>0</v>
      </c>
      <c r="L6366">
        <v>0.02</v>
      </c>
      <c r="M6366">
        <v>0.27</v>
      </c>
    </row>
    <row r="6367" spans="1:19" x14ac:dyDescent="0.2">
      <c r="A6367" t="s">
        <v>5530</v>
      </c>
      <c r="B6367" t="s">
        <v>44</v>
      </c>
      <c r="C6367">
        <v>2009</v>
      </c>
      <c r="D6367" s="1" t="d">
        <v>1990-04-11</v>
      </c>
      <c r="E6367" s="1" t="str">
        <f t="shared" si="198"/>
        <v>1990</v>
      </c>
      <c r="F6367" s="1" t="str">
        <f t="shared" si="199"/>
        <v>Apr</v>
      </c>
      <c r="G6367" t="s">
        <v>28</v>
      </c>
      <c r="H6367" t="s">
        <v>242</v>
      </c>
      <c r="I6367">
        <v>0.25</v>
      </c>
      <c r="J6367">
        <v>0</v>
      </c>
      <c r="K6367">
        <v>0</v>
      </c>
      <c r="L6367">
        <v>0.02</v>
      </c>
      <c r="M6367">
        <v>0.27</v>
      </c>
      <c r="P6367" t="s">
        <v>203</v>
      </c>
      <c r="R6367" t="s">
        <v>242</v>
      </c>
      <c r="S6367" t="s">
        <v>88</v>
      </c>
    </row>
    <row r="6368" spans="1:19" x14ac:dyDescent="0.2">
      <c r="A6368" t="s">
        <v>5531</v>
      </c>
      <c r="B6368" t="s">
        <v>32</v>
      </c>
      <c r="C6368">
        <v>2010</v>
      </c>
      <c r="D6368" s="1" t="d">
        <v>2001-02-20</v>
      </c>
      <c r="E6368" s="1" t="str">
        <f t="shared" si="198"/>
        <v>2001</v>
      </c>
      <c r="F6368" s="1" t="str">
        <f t="shared" si="199"/>
        <v>Feb</v>
      </c>
      <c r="G6368" t="s">
        <v>272</v>
      </c>
      <c r="H6368" t="s">
        <v>19</v>
      </c>
      <c r="I6368">
        <v>0</v>
      </c>
      <c r="J6368">
        <v>0</v>
      </c>
      <c r="K6368">
        <v>0.27</v>
      </c>
      <c r="L6368">
        <v>0</v>
      </c>
      <c r="M6368">
        <v>0.27</v>
      </c>
    </row>
    <row r="6369" spans="1:19" x14ac:dyDescent="0.2">
      <c r="A6369" t="s">
        <v>5532</v>
      </c>
      <c r="B6369" t="s">
        <v>64</v>
      </c>
      <c r="C6369">
        <v>2005</v>
      </c>
      <c r="D6369" s="1" t="d">
        <v>1993-05-23</v>
      </c>
      <c r="E6369" s="1" t="str">
        <f t="shared" si="198"/>
        <v>1993</v>
      </c>
      <c r="F6369" s="1" t="str">
        <f t="shared" si="199"/>
        <v>May</v>
      </c>
      <c r="G6369" t="s">
        <v>34</v>
      </c>
      <c r="H6369" t="s">
        <v>1830</v>
      </c>
      <c r="I6369">
        <v>0.19</v>
      </c>
      <c r="J6369">
        <v>7.0000000000000007E-2</v>
      </c>
      <c r="K6369">
        <v>0</v>
      </c>
      <c r="L6369">
        <v>0</v>
      </c>
      <c r="M6369">
        <v>0.27</v>
      </c>
    </row>
    <row r="6370" spans="1:19" x14ac:dyDescent="0.2">
      <c r="A6370" t="s">
        <v>5533</v>
      </c>
      <c r="B6370" t="s">
        <v>159</v>
      </c>
      <c r="C6370">
        <v>2006</v>
      </c>
      <c r="D6370" s="1" t="d">
        <v>2013-07-01</v>
      </c>
      <c r="E6370" s="1" t="str">
        <f t="shared" si="198"/>
        <v>2013</v>
      </c>
      <c r="F6370" s="1" t="str">
        <f t="shared" si="199"/>
        <v>Jul</v>
      </c>
      <c r="G6370" t="s">
        <v>18</v>
      </c>
      <c r="H6370" t="s">
        <v>134</v>
      </c>
      <c r="I6370">
        <v>0.24</v>
      </c>
      <c r="J6370">
        <v>0</v>
      </c>
      <c r="K6370">
        <v>0</v>
      </c>
      <c r="L6370">
        <v>0.02</v>
      </c>
      <c r="M6370">
        <v>0.27</v>
      </c>
      <c r="N6370">
        <v>68</v>
      </c>
      <c r="O6370">
        <v>13</v>
      </c>
      <c r="P6370" t="s">
        <v>203</v>
      </c>
      <c r="R6370" t="s">
        <v>287</v>
      </c>
      <c r="S6370" t="s">
        <v>20</v>
      </c>
    </row>
    <row r="6371" spans="1:19" x14ac:dyDescent="0.2">
      <c r="A6371" t="s">
        <v>1368</v>
      </c>
      <c r="B6371" t="s">
        <v>159</v>
      </c>
      <c r="C6371">
        <v>2012</v>
      </c>
      <c r="D6371" s="1" t="d">
        <v>1988-04-16</v>
      </c>
      <c r="E6371" s="1" t="str">
        <f t="shared" si="198"/>
        <v>1988</v>
      </c>
      <c r="F6371" s="1" t="str">
        <f t="shared" si="199"/>
        <v>Apr</v>
      </c>
      <c r="G6371" t="s">
        <v>18</v>
      </c>
      <c r="H6371" t="s">
        <v>234</v>
      </c>
      <c r="I6371">
        <v>0</v>
      </c>
      <c r="J6371">
        <v>7.0000000000000007E-2</v>
      </c>
      <c r="K6371">
        <v>0.18</v>
      </c>
      <c r="L6371">
        <v>0.03</v>
      </c>
      <c r="M6371">
        <v>0.27</v>
      </c>
      <c r="P6371" t="s">
        <v>203</v>
      </c>
      <c r="R6371" t="s">
        <v>357</v>
      </c>
      <c r="S6371" t="s">
        <v>20</v>
      </c>
    </row>
    <row r="6372" spans="1:19" x14ac:dyDescent="0.2">
      <c r="A6372" t="s">
        <v>5534</v>
      </c>
      <c r="B6372" t="s">
        <v>104</v>
      </c>
      <c r="C6372">
        <v>1999</v>
      </c>
      <c r="D6372" s="1" t="d">
        <v>2007-05-21</v>
      </c>
      <c r="E6372" s="1" t="str">
        <f t="shared" si="198"/>
        <v>2007</v>
      </c>
      <c r="F6372" s="1" t="str">
        <f t="shared" si="199"/>
        <v>May</v>
      </c>
      <c r="G6372" t="s">
        <v>28</v>
      </c>
      <c r="H6372" t="s">
        <v>71</v>
      </c>
      <c r="I6372">
        <v>0.15</v>
      </c>
      <c r="J6372">
        <v>0.1</v>
      </c>
      <c r="K6372">
        <v>0</v>
      </c>
      <c r="L6372">
        <v>0.02</v>
      </c>
      <c r="M6372">
        <v>0.27</v>
      </c>
    </row>
    <row r="6373" spans="1:19" x14ac:dyDescent="0.2">
      <c r="A6373" t="s">
        <v>5535</v>
      </c>
      <c r="B6373" t="s">
        <v>55</v>
      </c>
      <c r="C6373">
        <v>2002</v>
      </c>
      <c r="D6373" s="1" t="d">
        <v>2006-09-01</v>
      </c>
      <c r="E6373" s="1" t="str">
        <f t="shared" si="198"/>
        <v>2006</v>
      </c>
      <c r="F6373" s="1" t="str">
        <f t="shared" si="199"/>
        <v>Sep</v>
      </c>
      <c r="G6373" t="s">
        <v>37</v>
      </c>
      <c r="H6373" t="s">
        <v>3932</v>
      </c>
      <c r="I6373">
        <v>0.13</v>
      </c>
      <c r="J6373">
        <v>0.1</v>
      </c>
      <c r="K6373">
        <v>0</v>
      </c>
      <c r="L6373">
        <v>0.03</v>
      </c>
      <c r="M6373">
        <v>0.27</v>
      </c>
      <c r="N6373">
        <v>56</v>
      </c>
      <c r="O6373">
        <v>16</v>
      </c>
      <c r="P6373">
        <v>7</v>
      </c>
      <c r="Q6373">
        <v>4</v>
      </c>
      <c r="R6373" t="s">
        <v>4031</v>
      </c>
      <c r="S6373" t="s">
        <v>53</v>
      </c>
    </row>
    <row r="6374" spans="1:19" x14ac:dyDescent="0.2">
      <c r="A6374" t="s">
        <v>3962</v>
      </c>
      <c r="B6374" t="s">
        <v>55</v>
      </c>
      <c r="C6374">
        <v>2010</v>
      </c>
      <c r="D6374" s="1" t="d">
        <v>2003-04-01</v>
      </c>
      <c r="E6374" s="1" t="str">
        <f t="shared" si="198"/>
        <v>2003</v>
      </c>
      <c r="F6374" s="1" t="str">
        <f t="shared" si="199"/>
        <v>Apr</v>
      </c>
      <c r="G6374" t="s">
        <v>50</v>
      </c>
      <c r="H6374" t="s">
        <v>267</v>
      </c>
      <c r="I6374">
        <v>0.08</v>
      </c>
      <c r="J6374">
        <v>0.11</v>
      </c>
      <c r="K6374">
        <v>0</v>
      </c>
      <c r="L6374">
        <v>0.08</v>
      </c>
      <c r="M6374">
        <v>0.27</v>
      </c>
    </row>
    <row r="6375" spans="1:19" x14ac:dyDescent="0.2">
      <c r="A6375" t="s">
        <v>5536</v>
      </c>
      <c r="B6375" t="s">
        <v>32</v>
      </c>
      <c r="C6375">
        <v>2010</v>
      </c>
      <c r="D6375" s="1" t="d">
        <v>2018-08-21</v>
      </c>
      <c r="E6375" s="1" t="str">
        <f t="shared" si="198"/>
        <v>2018</v>
      </c>
      <c r="F6375" s="1" t="str">
        <f t="shared" si="199"/>
        <v>Aug</v>
      </c>
      <c r="G6375" t="s">
        <v>50</v>
      </c>
      <c r="H6375" t="s">
        <v>234</v>
      </c>
      <c r="I6375">
        <v>0.14000000000000001</v>
      </c>
      <c r="J6375">
        <v>0.09</v>
      </c>
      <c r="K6375">
        <v>0</v>
      </c>
      <c r="L6375">
        <v>0.03</v>
      </c>
      <c r="M6375">
        <v>0.27</v>
      </c>
      <c r="N6375">
        <v>65</v>
      </c>
      <c r="O6375">
        <v>4</v>
      </c>
      <c r="P6375" t="s">
        <v>203</v>
      </c>
      <c r="R6375" t="s">
        <v>5537</v>
      </c>
      <c r="S6375" t="s">
        <v>20</v>
      </c>
    </row>
    <row r="6376" spans="1:19" x14ac:dyDescent="0.2">
      <c r="A6376" t="s">
        <v>5538</v>
      </c>
      <c r="B6376" t="s">
        <v>104</v>
      </c>
      <c r="C6376">
        <v>1998</v>
      </c>
      <c r="D6376" s="1" t="d">
        <v>2005-07-26</v>
      </c>
      <c r="E6376" s="1" t="str">
        <f t="shared" si="198"/>
        <v>2005</v>
      </c>
      <c r="F6376" s="1" t="str">
        <f t="shared" si="199"/>
        <v>Jul</v>
      </c>
      <c r="G6376" t="s">
        <v>18</v>
      </c>
      <c r="H6376" t="s">
        <v>234</v>
      </c>
      <c r="I6376">
        <v>0</v>
      </c>
      <c r="J6376">
        <v>0</v>
      </c>
      <c r="K6376">
        <v>0.25</v>
      </c>
      <c r="L6376">
        <v>0.02</v>
      </c>
      <c r="M6376">
        <v>0.27</v>
      </c>
    </row>
    <row r="6377" spans="1:19" x14ac:dyDescent="0.2">
      <c r="A6377" t="s">
        <v>960</v>
      </c>
      <c r="B6377" t="s">
        <v>189</v>
      </c>
      <c r="C6377">
        <v>2006</v>
      </c>
      <c r="D6377" s="1" t="d">
        <v>2003-11-22</v>
      </c>
      <c r="E6377" s="1" t="str">
        <f t="shared" si="198"/>
        <v>2003</v>
      </c>
      <c r="F6377" s="1" t="str">
        <f t="shared" si="199"/>
        <v>Nov</v>
      </c>
      <c r="G6377" t="s">
        <v>39</v>
      </c>
      <c r="H6377" t="s">
        <v>134</v>
      </c>
      <c r="I6377">
        <v>0.21</v>
      </c>
      <c r="J6377">
        <v>0.05</v>
      </c>
      <c r="K6377">
        <v>0</v>
      </c>
      <c r="L6377">
        <v>0.01</v>
      </c>
      <c r="M6377">
        <v>0.27</v>
      </c>
      <c r="N6377">
        <v>66</v>
      </c>
      <c r="O6377">
        <v>15</v>
      </c>
      <c r="P6377">
        <v>7.3</v>
      </c>
      <c r="Q6377">
        <v>8</v>
      </c>
      <c r="R6377" t="s">
        <v>447</v>
      </c>
      <c r="S6377" t="s">
        <v>88</v>
      </c>
    </row>
    <row r="6378" spans="1:19" x14ac:dyDescent="0.2">
      <c r="A6378" t="s">
        <v>5539</v>
      </c>
      <c r="B6378" t="s">
        <v>32</v>
      </c>
      <c r="C6378">
        <v>2009</v>
      </c>
      <c r="D6378" s="1" t="d">
        <v>1988-03-30</v>
      </c>
      <c r="E6378" s="1" t="str">
        <f t="shared" si="198"/>
        <v>1988</v>
      </c>
      <c r="F6378" s="1" t="str">
        <f t="shared" si="199"/>
        <v>Mar</v>
      </c>
      <c r="G6378" t="s">
        <v>39</v>
      </c>
      <c r="H6378" t="s">
        <v>134</v>
      </c>
      <c r="I6378">
        <v>0.25</v>
      </c>
      <c r="J6378">
        <v>0</v>
      </c>
      <c r="K6378">
        <v>0</v>
      </c>
      <c r="L6378">
        <v>0.02</v>
      </c>
      <c r="M6378">
        <v>0.27</v>
      </c>
      <c r="P6378" t="s">
        <v>203</v>
      </c>
      <c r="R6378" t="s">
        <v>134</v>
      </c>
      <c r="S6378" t="s">
        <v>20</v>
      </c>
    </row>
    <row r="6379" spans="1:19" x14ac:dyDescent="0.2">
      <c r="A6379" t="s">
        <v>5540</v>
      </c>
      <c r="B6379" t="s">
        <v>79</v>
      </c>
      <c r="C6379">
        <v>2014</v>
      </c>
      <c r="D6379" s="1" t="d">
        <v>1997-01-07</v>
      </c>
      <c r="E6379" s="1" t="str">
        <f t="shared" si="198"/>
        <v>1997</v>
      </c>
      <c r="F6379" s="1" t="str">
        <f t="shared" si="199"/>
        <v>Jan</v>
      </c>
      <c r="G6379" t="s">
        <v>50</v>
      </c>
      <c r="H6379" t="s">
        <v>1091</v>
      </c>
      <c r="I6379">
        <v>0.15</v>
      </c>
      <c r="J6379">
        <v>0.09</v>
      </c>
      <c r="K6379">
        <v>0</v>
      </c>
      <c r="L6379">
        <v>0.02</v>
      </c>
      <c r="M6379">
        <v>0.27</v>
      </c>
      <c r="N6379">
        <v>69</v>
      </c>
      <c r="O6379">
        <v>16</v>
      </c>
      <c r="P6379">
        <v>7.6</v>
      </c>
      <c r="Q6379">
        <v>32</v>
      </c>
      <c r="R6379" t="s">
        <v>579</v>
      </c>
      <c r="S6379" t="s">
        <v>20</v>
      </c>
    </row>
    <row r="6380" spans="1:19" x14ac:dyDescent="0.2">
      <c r="A6380" t="s">
        <v>5541</v>
      </c>
      <c r="B6380" t="s">
        <v>17</v>
      </c>
      <c r="C6380">
        <v>2010</v>
      </c>
      <c r="D6380" s="1" t="d">
        <v>1994-09-03</v>
      </c>
      <c r="E6380" s="1" t="str">
        <f t="shared" si="198"/>
        <v>1994</v>
      </c>
      <c r="F6380" s="1" t="str">
        <f t="shared" si="199"/>
        <v>Sep</v>
      </c>
      <c r="G6380" t="s">
        <v>30</v>
      </c>
      <c r="H6380" t="s">
        <v>3561</v>
      </c>
      <c r="I6380">
        <v>0.25</v>
      </c>
      <c r="J6380">
        <v>0</v>
      </c>
      <c r="K6380">
        <v>0</v>
      </c>
      <c r="L6380">
        <v>0.02</v>
      </c>
      <c r="M6380">
        <v>0.27</v>
      </c>
      <c r="P6380" t="s">
        <v>203</v>
      </c>
      <c r="R6380" t="s">
        <v>5542</v>
      </c>
      <c r="S6380" t="s">
        <v>20</v>
      </c>
    </row>
    <row r="6381" spans="1:19" x14ac:dyDescent="0.2">
      <c r="A6381" t="s">
        <v>4718</v>
      </c>
      <c r="B6381" t="s">
        <v>148</v>
      </c>
      <c r="C6381">
        <v>2011</v>
      </c>
      <c r="D6381" s="1" t="d">
        <v>1995-05-29</v>
      </c>
      <c r="E6381" s="1" t="str">
        <f t="shared" si="198"/>
        <v>1995</v>
      </c>
      <c r="F6381" s="1" t="str">
        <f t="shared" si="199"/>
        <v>May</v>
      </c>
      <c r="G6381" t="s">
        <v>272</v>
      </c>
      <c r="H6381" t="s">
        <v>4719</v>
      </c>
      <c r="I6381">
        <v>0.1</v>
      </c>
      <c r="J6381">
        <v>0.13</v>
      </c>
      <c r="K6381">
        <v>0</v>
      </c>
      <c r="L6381">
        <v>0.04</v>
      </c>
      <c r="M6381">
        <v>0.27</v>
      </c>
      <c r="N6381">
        <v>78</v>
      </c>
      <c r="O6381">
        <v>46</v>
      </c>
      <c r="P6381">
        <v>7.7</v>
      </c>
      <c r="Q6381">
        <v>359</v>
      </c>
      <c r="R6381" t="s">
        <v>4720</v>
      </c>
      <c r="S6381" t="s">
        <v>88</v>
      </c>
    </row>
    <row r="6382" spans="1:19" x14ac:dyDescent="0.2">
      <c r="A6382" t="s">
        <v>3660</v>
      </c>
      <c r="B6382" t="s">
        <v>44</v>
      </c>
      <c r="C6382">
        <v>2007</v>
      </c>
      <c r="D6382" s="1" t="d">
        <v>1992-06-14</v>
      </c>
      <c r="E6382" s="1" t="str">
        <f t="shared" si="198"/>
        <v>1992</v>
      </c>
      <c r="F6382" s="1" t="str">
        <f t="shared" si="199"/>
        <v>Jun</v>
      </c>
      <c r="G6382" t="s">
        <v>18</v>
      </c>
      <c r="H6382" t="s">
        <v>51</v>
      </c>
      <c r="I6382">
        <v>0.18</v>
      </c>
      <c r="J6382">
        <v>0.08</v>
      </c>
      <c r="K6382">
        <v>0</v>
      </c>
      <c r="L6382">
        <v>0</v>
      </c>
      <c r="M6382">
        <v>0.27</v>
      </c>
      <c r="N6382">
        <v>79</v>
      </c>
      <c r="O6382">
        <v>23</v>
      </c>
      <c r="P6382">
        <v>8.4</v>
      </c>
      <c r="Q6382">
        <v>21</v>
      </c>
      <c r="R6382" t="s">
        <v>1416</v>
      </c>
      <c r="S6382" t="s">
        <v>20</v>
      </c>
    </row>
    <row r="6383" spans="1:19" x14ac:dyDescent="0.2">
      <c r="A6383" t="s">
        <v>5543</v>
      </c>
      <c r="B6383" t="s">
        <v>55</v>
      </c>
      <c r="C6383">
        <v>2003</v>
      </c>
      <c r="D6383" s="1" t="d">
        <v>2015-07-15</v>
      </c>
      <c r="E6383" s="1" t="str">
        <f t="shared" si="198"/>
        <v>2015</v>
      </c>
      <c r="F6383" s="1" t="str">
        <f t="shared" si="199"/>
        <v>Jul</v>
      </c>
      <c r="G6383" t="s">
        <v>24</v>
      </c>
      <c r="H6383" t="s">
        <v>151</v>
      </c>
      <c r="I6383">
        <v>0</v>
      </c>
      <c r="J6383">
        <v>0</v>
      </c>
      <c r="K6383">
        <v>0.27</v>
      </c>
      <c r="L6383">
        <v>0</v>
      </c>
      <c r="M6383">
        <v>0.27</v>
      </c>
    </row>
    <row r="6384" spans="1:19" x14ac:dyDescent="0.2">
      <c r="A6384" t="s">
        <v>5544</v>
      </c>
      <c r="B6384" t="s">
        <v>55</v>
      </c>
      <c r="C6384">
        <v>2003</v>
      </c>
      <c r="D6384" s="1" t="d">
        <v>1988-10-31</v>
      </c>
      <c r="E6384" s="1" t="str">
        <f t="shared" si="198"/>
        <v>1988</v>
      </c>
      <c r="F6384" s="1" t="str">
        <f t="shared" si="199"/>
        <v>Oct</v>
      </c>
      <c r="G6384" t="s">
        <v>39</v>
      </c>
      <c r="H6384" t="s">
        <v>234</v>
      </c>
      <c r="I6384">
        <v>0.13</v>
      </c>
      <c r="J6384">
        <v>0.1</v>
      </c>
      <c r="K6384">
        <v>0</v>
      </c>
      <c r="L6384">
        <v>0.03</v>
      </c>
      <c r="M6384">
        <v>0.27</v>
      </c>
      <c r="N6384">
        <v>75</v>
      </c>
      <c r="O6384">
        <v>13</v>
      </c>
      <c r="P6384">
        <v>8.9</v>
      </c>
      <c r="Q6384">
        <v>21</v>
      </c>
      <c r="R6384" t="s">
        <v>2205</v>
      </c>
      <c r="S6384" t="s">
        <v>88</v>
      </c>
    </row>
    <row r="6385" spans="1:19" x14ac:dyDescent="0.2">
      <c r="A6385" t="s">
        <v>5545</v>
      </c>
      <c r="B6385" t="s">
        <v>104</v>
      </c>
      <c r="C6385">
        <v>1995</v>
      </c>
      <c r="D6385" s="1" t="d">
        <v>2017-04-06</v>
      </c>
      <c r="E6385" s="1" t="str">
        <f t="shared" si="198"/>
        <v>2017</v>
      </c>
      <c r="F6385" s="1" t="str">
        <f t="shared" si="199"/>
        <v>Apr</v>
      </c>
      <c r="G6385" t="s">
        <v>37</v>
      </c>
      <c r="H6385" t="s">
        <v>226</v>
      </c>
      <c r="I6385">
        <v>0.15</v>
      </c>
      <c r="J6385">
        <v>0.1</v>
      </c>
      <c r="K6385">
        <v>0</v>
      </c>
      <c r="L6385">
        <v>0.02</v>
      </c>
      <c r="M6385">
        <v>0.27</v>
      </c>
    </row>
    <row r="6386" spans="1:19" x14ac:dyDescent="0.2">
      <c r="A6386" t="s">
        <v>5546</v>
      </c>
      <c r="B6386" t="s">
        <v>104</v>
      </c>
      <c r="C6386">
        <v>2000</v>
      </c>
      <c r="D6386" s="1" t="d">
        <v>1996-10-15</v>
      </c>
      <c r="E6386" s="1" t="str">
        <f t="shared" si="198"/>
        <v>1996</v>
      </c>
      <c r="F6386" s="1" t="str">
        <f t="shared" si="199"/>
        <v>Oct</v>
      </c>
      <c r="G6386" t="s">
        <v>18</v>
      </c>
      <c r="H6386" t="s">
        <v>68</v>
      </c>
      <c r="I6386">
        <v>0.15</v>
      </c>
      <c r="J6386">
        <v>0.1</v>
      </c>
      <c r="K6386">
        <v>0</v>
      </c>
      <c r="L6386">
        <v>0.02</v>
      </c>
      <c r="M6386">
        <v>0.27</v>
      </c>
      <c r="N6386">
        <v>71</v>
      </c>
      <c r="O6386">
        <v>10</v>
      </c>
      <c r="P6386" t="s">
        <v>203</v>
      </c>
      <c r="R6386" t="s">
        <v>2144</v>
      </c>
      <c r="S6386" t="s">
        <v>20</v>
      </c>
    </row>
    <row r="6387" spans="1:19" x14ac:dyDescent="0.2">
      <c r="A6387" t="s">
        <v>4299</v>
      </c>
      <c r="B6387" t="s">
        <v>17</v>
      </c>
      <c r="C6387">
        <v>2011</v>
      </c>
      <c r="D6387" s="1" t="d">
        <v>2003-09-20</v>
      </c>
      <c r="E6387" s="1" t="str">
        <f t="shared" si="198"/>
        <v>2003</v>
      </c>
      <c r="F6387" s="1" t="str">
        <f t="shared" si="199"/>
        <v>Sep</v>
      </c>
      <c r="G6387" t="s">
        <v>34</v>
      </c>
      <c r="H6387" t="s">
        <v>111</v>
      </c>
      <c r="I6387">
        <v>0.25</v>
      </c>
      <c r="J6387">
        <v>0</v>
      </c>
      <c r="K6387">
        <v>0</v>
      </c>
      <c r="L6387">
        <v>0.02</v>
      </c>
      <c r="M6387">
        <v>0.27</v>
      </c>
      <c r="P6387" t="s">
        <v>203</v>
      </c>
      <c r="R6387" t="s">
        <v>111</v>
      </c>
      <c r="S6387" t="s">
        <v>20</v>
      </c>
    </row>
    <row r="6388" spans="1:19" x14ac:dyDescent="0.2">
      <c r="A6388" t="s">
        <v>2312</v>
      </c>
      <c r="B6388" t="s">
        <v>137</v>
      </c>
      <c r="C6388">
        <v>2002</v>
      </c>
      <c r="D6388" s="1" t="d">
        <v>2001-02-24</v>
      </c>
      <c r="E6388" s="1" t="str">
        <f t="shared" si="198"/>
        <v>2001</v>
      </c>
      <c r="F6388" s="1" t="str">
        <f t="shared" si="199"/>
        <v>Feb</v>
      </c>
      <c r="G6388" t="s">
        <v>18</v>
      </c>
      <c r="H6388" t="s">
        <v>134</v>
      </c>
      <c r="I6388">
        <v>0.2</v>
      </c>
      <c r="J6388">
        <v>0.06</v>
      </c>
      <c r="K6388">
        <v>0</v>
      </c>
      <c r="L6388">
        <v>0.01</v>
      </c>
      <c r="M6388">
        <v>0.27</v>
      </c>
      <c r="N6388">
        <v>78</v>
      </c>
      <c r="O6388">
        <v>20</v>
      </c>
      <c r="P6388">
        <v>7.9</v>
      </c>
      <c r="Q6388">
        <v>7</v>
      </c>
      <c r="R6388" t="s">
        <v>134</v>
      </c>
      <c r="S6388" t="s">
        <v>88</v>
      </c>
    </row>
    <row r="6389" spans="1:19" x14ac:dyDescent="0.2">
      <c r="A6389" t="s">
        <v>5547</v>
      </c>
      <c r="B6389" t="s">
        <v>32</v>
      </c>
      <c r="C6389">
        <v>2011</v>
      </c>
      <c r="D6389" s="1" t="d">
        <v>1996-11-03</v>
      </c>
      <c r="E6389" s="1" t="str">
        <f t="shared" si="198"/>
        <v>1996</v>
      </c>
      <c r="F6389" s="1" t="str">
        <f t="shared" si="199"/>
        <v>Nov</v>
      </c>
      <c r="G6389" t="s">
        <v>34</v>
      </c>
      <c r="H6389" t="s">
        <v>3937</v>
      </c>
      <c r="I6389">
        <v>0.25</v>
      </c>
      <c r="J6389">
        <v>0</v>
      </c>
      <c r="K6389">
        <v>0</v>
      </c>
      <c r="L6389">
        <v>0.02</v>
      </c>
      <c r="M6389">
        <v>0.27</v>
      </c>
      <c r="P6389" t="s">
        <v>203</v>
      </c>
      <c r="R6389" t="s">
        <v>5548</v>
      </c>
      <c r="S6389" t="s">
        <v>20</v>
      </c>
    </row>
    <row r="6390" spans="1:19" x14ac:dyDescent="0.2">
      <c r="A6390" t="s">
        <v>1208</v>
      </c>
      <c r="B6390" t="s">
        <v>44</v>
      </c>
      <c r="C6390">
        <v>2009</v>
      </c>
      <c r="D6390" s="1" t="d">
        <v>2007-10-11</v>
      </c>
      <c r="E6390" s="1" t="str">
        <f t="shared" si="198"/>
        <v>2007</v>
      </c>
      <c r="F6390" s="1" t="str">
        <f t="shared" si="199"/>
        <v>Oct</v>
      </c>
      <c r="G6390" t="s">
        <v>18</v>
      </c>
      <c r="H6390" t="s">
        <v>1209</v>
      </c>
      <c r="I6390">
        <v>0.25</v>
      </c>
      <c r="J6390">
        <v>0</v>
      </c>
      <c r="K6390">
        <v>0</v>
      </c>
      <c r="L6390">
        <v>0.02</v>
      </c>
      <c r="M6390">
        <v>0.27</v>
      </c>
      <c r="P6390">
        <v>5.6</v>
      </c>
      <c r="Q6390">
        <v>5</v>
      </c>
      <c r="R6390" t="s">
        <v>71</v>
      </c>
      <c r="S6390" t="s">
        <v>88</v>
      </c>
    </row>
    <row r="6391" spans="1:19" x14ac:dyDescent="0.2">
      <c r="A6391" t="s">
        <v>5549</v>
      </c>
      <c r="B6391" t="s">
        <v>104</v>
      </c>
      <c r="C6391">
        <v>1996</v>
      </c>
      <c r="D6391" s="1" t="d">
        <v>2007-09-12</v>
      </c>
      <c r="E6391" s="1" t="str">
        <f t="shared" si="198"/>
        <v>2007</v>
      </c>
      <c r="F6391" s="1" t="str">
        <f t="shared" si="199"/>
        <v>Sep</v>
      </c>
      <c r="G6391" t="s">
        <v>86</v>
      </c>
      <c r="H6391" t="s">
        <v>68</v>
      </c>
      <c r="I6391">
        <v>0.06</v>
      </c>
      <c r="J6391">
        <v>0.04</v>
      </c>
      <c r="K6391">
        <v>0.14000000000000001</v>
      </c>
      <c r="L6391">
        <v>0.02</v>
      </c>
      <c r="M6391">
        <v>0.27</v>
      </c>
    </row>
    <row r="6392" spans="1:19" x14ac:dyDescent="0.2">
      <c r="A6392" t="s">
        <v>5550</v>
      </c>
      <c r="B6392" t="s">
        <v>104</v>
      </c>
      <c r="C6392">
        <v>1998</v>
      </c>
      <c r="D6392" s="1" t="d">
        <v>1998-05-20</v>
      </c>
      <c r="E6392" s="1" t="str">
        <f t="shared" si="198"/>
        <v>1998</v>
      </c>
      <c r="F6392" s="1" t="str">
        <f t="shared" si="199"/>
        <v>May</v>
      </c>
      <c r="G6392" t="s">
        <v>28</v>
      </c>
      <c r="H6392" t="s">
        <v>1403</v>
      </c>
      <c r="I6392">
        <v>0.15</v>
      </c>
      <c r="J6392">
        <v>0.1</v>
      </c>
      <c r="K6392">
        <v>0</v>
      </c>
      <c r="L6392">
        <v>0.02</v>
      </c>
      <c r="M6392">
        <v>0.27</v>
      </c>
    </row>
    <row r="6393" spans="1:19" x14ac:dyDescent="0.2">
      <c r="A6393" t="s">
        <v>5551</v>
      </c>
      <c r="B6393" t="s">
        <v>57</v>
      </c>
      <c r="C6393">
        <v>1995</v>
      </c>
      <c r="D6393" s="1" t="d">
        <v>2006-07-04</v>
      </c>
      <c r="E6393" s="1" t="str">
        <f t="shared" si="198"/>
        <v>2006</v>
      </c>
      <c r="F6393" s="1" t="str">
        <f t="shared" si="199"/>
        <v>Jul</v>
      </c>
      <c r="G6393" t="s">
        <v>30</v>
      </c>
      <c r="H6393" t="s">
        <v>1201</v>
      </c>
      <c r="I6393">
        <v>0</v>
      </c>
      <c r="J6393">
        <v>0</v>
      </c>
      <c r="K6393">
        <v>0.27</v>
      </c>
      <c r="L6393">
        <v>0</v>
      </c>
      <c r="M6393">
        <v>0.27</v>
      </c>
    </row>
    <row r="6394" spans="1:19" x14ac:dyDescent="0.2">
      <c r="A6394" t="s">
        <v>5552</v>
      </c>
      <c r="B6394" t="s">
        <v>55</v>
      </c>
      <c r="C6394">
        <v>2005</v>
      </c>
      <c r="D6394" s="1" t="d">
        <v>1989-02-03</v>
      </c>
      <c r="E6394" s="1" t="str">
        <f t="shared" si="198"/>
        <v>1989</v>
      </c>
      <c r="F6394" s="1" t="str">
        <f t="shared" si="199"/>
        <v>Feb</v>
      </c>
      <c r="G6394" t="s">
        <v>86</v>
      </c>
      <c r="H6394" t="s">
        <v>372</v>
      </c>
      <c r="I6394">
        <v>0.13</v>
      </c>
      <c r="J6394">
        <v>0.1</v>
      </c>
      <c r="K6394">
        <v>0</v>
      </c>
      <c r="L6394">
        <v>0.03</v>
      </c>
      <c r="M6394">
        <v>0.27</v>
      </c>
      <c r="N6394">
        <v>52</v>
      </c>
      <c r="O6394">
        <v>14</v>
      </c>
      <c r="P6394">
        <v>8.3000000000000007</v>
      </c>
      <c r="Q6394">
        <v>21</v>
      </c>
      <c r="R6394" t="s">
        <v>3529</v>
      </c>
      <c r="S6394" t="s">
        <v>88</v>
      </c>
    </row>
    <row r="6395" spans="1:19" x14ac:dyDescent="0.2">
      <c r="A6395" t="s">
        <v>5553</v>
      </c>
      <c r="B6395" t="s">
        <v>32</v>
      </c>
      <c r="C6395">
        <v>2008</v>
      </c>
      <c r="D6395" s="1" t="d">
        <v>2005-04-21</v>
      </c>
      <c r="E6395" s="1" t="str">
        <f t="shared" si="198"/>
        <v>2005</v>
      </c>
      <c r="F6395" s="1" t="str">
        <f t="shared" si="199"/>
        <v>Apr</v>
      </c>
      <c r="G6395" t="s">
        <v>34</v>
      </c>
      <c r="H6395" t="s">
        <v>2703</v>
      </c>
      <c r="I6395">
        <v>0.25</v>
      </c>
      <c r="J6395">
        <v>0</v>
      </c>
      <c r="K6395">
        <v>0</v>
      </c>
      <c r="L6395">
        <v>0.02</v>
      </c>
      <c r="M6395">
        <v>0.27</v>
      </c>
      <c r="P6395" t="s">
        <v>203</v>
      </c>
      <c r="R6395" t="s">
        <v>5554</v>
      </c>
      <c r="S6395" t="s">
        <v>20</v>
      </c>
    </row>
    <row r="6396" spans="1:19" x14ac:dyDescent="0.2">
      <c r="A6396" t="s">
        <v>3690</v>
      </c>
      <c r="B6396" t="s">
        <v>44</v>
      </c>
      <c r="C6396">
        <v>2010</v>
      </c>
      <c r="D6396" s="1" t="d">
        <v>1994-07-13</v>
      </c>
      <c r="E6396" s="1" t="str">
        <f t="shared" si="198"/>
        <v>1994</v>
      </c>
      <c r="F6396" s="1" t="str">
        <f t="shared" si="199"/>
        <v>Jul</v>
      </c>
      <c r="G6396" t="s">
        <v>272</v>
      </c>
      <c r="H6396" t="s">
        <v>111</v>
      </c>
      <c r="I6396">
        <v>0.12</v>
      </c>
      <c r="J6396">
        <v>0.11</v>
      </c>
      <c r="K6396">
        <v>0</v>
      </c>
      <c r="L6396">
        <v>0.02</v>
      </c>
      <c r="M6396">
        <v>0.27</v>
      </c>
      <c r="N6396">
        <v>78</v>
      </c>
      <c r="O6396">
        <v>45</v>
      </c>
      <c r="P6396">
        <v>7</v>
      </c>
      <c r="Q6396">
        <v>38</v>
      </c>
      <c r="R6396" t="s">
        <v>3691</v>
      </c>
      <c r="S6396" t="s">
        <v>88</v>
      </c>
    </row>
    <row r="6397" spans="1:19" x14ac:dyDescent="0.2">
      <c r="A6397" t="s">
        <v>5555</v>
      </c>
      <c r="B6397" t="s">
        <v>55</v>
      </c>
      <c r="C6397">
        <v>2004</v>
      </c>
      <c r="D6397" s="1" t="d">
        <v>2007-09-14</v>
      </c>
      <c r="E6397" s="1" t="str">
        <f t="shared" si="198"/>
        <v>2007</v>
      </c>
      <c r="F6397" s="1" t="str">
        <f t="shared" si="199"/>
        <v>Sep</v>
      </c>
      <c r="G6397" t="s">
        <v>272</v>
      </c>
      <c r="H6397" t="s">
        <v>155</v>
      </c>
      <c r="I6397">
        <v>0.13</v>
      </c>
      <c r="J6397">
        <v>0.1</v>
      </c>
      <c r="K6397">
        <v>0</v>
      </c>
      <c r="L6397">
        <v>0.03</v>
      </c>
      <c r="M6397">
        <v>0.27</v>
      </c>
      <c r="N6397">
        <v>66</v>
      </c>
      <c r="O6397">
        <v>20</v>
      </c>
      <c r="P6397">
        <v>8.3000000000000007</v>
      </c>
      <c r="Q6397">
        <v>6</v>
      </c>
      <c r="R6397" t="s">
        <v>1746</v>
      </c>
      <c r="S6397" t="s">
        <v>20</v>
      </c>
    </row>
    <row r="6398" spans="1:19" x14ac:dyDescent="0.2">
      <c r="A6398" t="s">
        <v>3845</v>
      </c>
      <c r="B6398" t="s">
        <v>49</v>
      </c>
      <c r="C6398">
        <v>2010</v>
      </c>
      <c r="D6398" s="1" t="d">
        <v>1998-11-13</v>
      </c>
      <c r="E6398" s="1" t="str">
        <f t="shared" si="198"/>
        <v>1998</v>
      </c>
      <c r="F6398" s="1" t="str">
        <f t="shared" si="199"/>
        <v>Nov</v>
      </c>
      <c r="G6398" t="s">
        <v>28</v>
      </c>
      <c r="H6398" t="s">
        <v>1263</v>
      </c>
      <c r="I6398">
        <v>0.24</v>
      </c>
      <c r="J6398">
        <v>0</v>
      </c>
      <c r="K6398">
        <v>0</v>
      </c>
      <c r="L6398">
        <v>0.02</v>
      </c>
      <c r="M6398">
        <v>0.27</v>
      </c>
    </row>
    <row r="6399" spans="1:19" x14ac:dyDescent="0.2">
      <c r="A6399" t="s">
        <v>5556</v>
      </c>
      <c r="B6399" t="s">
        <v>32</v>
      </c>
      <c r="C6399">
        <v>2007</v>
      </c>
      <c r="D6399" s="1" t="d">
        <v>1990-07-31</v>
      </c>
      <c r="E6399" s="1" t="str">
        <f t="shared" si="198"/>
        <v>1990</v>
      </c>
      <c r="F6399" s="1" t="str">
        <f t="shared" si="199"/>
        <v>Jul</v>
      </c>
      <c r="G6399" t="s">
        <v>30</v>
      </c>
      <c r="H6399" t="s">
        <v>5557</v>
      </c>
      <c r="I6399">
        <v>0.25</v>
      </c>
      <c r="J6399">
        <v>0</v>
      </c>
      <c r="K6399">
        <v>0</v>
      </c>
      <c r="L6399">
        <v>0.02</v>
      </c>
      <c r="M6399">
        <v>0.27</v>
      </c>
      <c r="N6399">
        <v>71</v>
      </c>
      <c r="O6399">
        <v>10</v>
      </c>
      <c r="P6399" t="s">
        <v>203</v>
      </c>
      <c r="R6399" t="s">
        <v>5558</v>
      </c>
      <c r="S6399" t="s">
        <v>20</v>
      </c>
    </row>
    <row r="6400" spans="1:19" x14ac:dyDescent="0.2">
      <c r="A6400" t="s">
        <v>1717</v>
      </c>
      <c r="B6400" t="s">
        <v>44</v>
      </c>
      <c r="C6400">
        <v>2007</v>
      </c>
      <c r="D6400" s="1" t="d">
        <v>2005-04-13</v>
      </c>
      <c r="E6400" s="1" t="str">
        <f t="shared" si="198"/>
        <v>2005</v>
      </c>
      <c r="F6400" s="1" t="str">
        <f t="shared" si="199"/>
        <v>Apr</v>
      </c>
      <c r="G6400" t="s">
        <v>50</v>
      </c>
      <c r="H6400" t="s">
        <v>484</v>
      </c>
      <c r="I6400">
        <v>0.23</v>
      </c>
      <c r="J6400">
        <v>0.02</v>
      </c>
      <c r="K6400">
        <v>0</v>
      </c>
      <c r="L6400">
        <v>0.02</v>
      </c>
      <c r="M6400">
        <v>0.27</v>
      </c>
      <c r="N6400">
        <v>56</v>
      </c>
      <c r="O6400">
        <v>14</v>
      </c>
      <c r="P6400" t="s">
        <v>203</v>
      </c>
      <c r="R6400" t="s">
        <v>829</v>
      </c>
      <c r="S6400" t="s">
        <v>20</v>
      </c>
    </row>
    <row r="6401" spans="1:19" x14ac:dyDescent="0.2">
      <c r="A6401" t="s">
        <v>5559</v>
      </c>
      <c r="B6401" t="s">
        <v>44</v>
      </c>
      <c r="C6401">
        <v>2011</v>
      </c>
      <c r="D6401" s="1" t="d">
        <v>1999-02-25</v>
      </c>
      <c r="E6401" s="1" t="str">
        <f t="shared" si="198"/>
        <v>1999</v>
      </c>
      <c r="F6401" s="1" t="str">
        <f t="shared" si="199"/>
        <v>Feb</v>
      </c>
      <c r="G6401" t="s">
        <v>18</v>
      </c>
      <c r="H6401" t="s">
        <v>111</v>
      </c>
      <c r="I6401">
        <v>0.14000000000000001</v>
      </c>
      <c r="J6401">
        <v>0.1</v>
      </c>
      <c r="K6401">
        <v>0</v>
      </c>
      <c r="L6401">
        <v>0.03</v>
      </c>
      <c r="M6401">
        <v>0.27</v>
      </c>
      <c r="N6401">
        <v>41</v>
      </c>
      <c r="O6401">
        <v>8</v>
      </c>
      <c r="P6401">
        <v>7.4</v>
      </c>
      <c r="Q6401">
        <v>7</v>
      </c>
      <c r="R6401" t="s">
        <v>5560</v>
      </c>
      <c r="S6401" t="s">
        <v>20</v>
      </c>
    </row>
    <row r="6402" spans="1:19" x14ac:dyDescent="0.2">
      <c r="A6402" t="s">
        <v>4498</v>
      </c>
      <c r="B6402" t="s">
        <v>55</v>
      </c>
      <c r="C6402">
        <v>2007</v>
      </c>
      <c r="D6402" s="1" t="d">
        <v>2009-02-06</v>
      </c>
      <c r="E6402" s="1" t="str">
        <f t="shared" si="198"/>
        <v>2009</v>
      </c>
      <c r="F6402" s="1" t="str">
        <f t="shared" si="199"/>
        <v>Feb</v>
      </c>
      <c r="G6402" t="s">
        <v>101</v>
      </c>
      <c r="H6402" t="s">
        <v>111</v>
      </c>
      <c r="I6402">
        <v>0.13</v>
      </c>
      <c r="J6402">
        <v>0.1</v>
      </c>
      <c r="K6402">
        <v>0</v>
      </c>
      <c r="L6402">
        <v>0.03</v>
      </c>
      <c r="M6402">
        <v>0.27</v>
      </c>
      <c r="P6402">
        <v>7</v>
      </c>
      <c r="Q6402">
        <v>6</v>
      </c>
      <c r="R6402" t="s">
        <v>746</v>
      </c>
      <c r="S6402" t="s">
        <v>20</v>
      </c>
    </row>
    <row r="6403" spans="1:19" x14ac:dyDescent="0.2">
      <c r="A6403" t="s">
        <v>5561</v>
      </c>
      <c r="B6403" t="s">
        <v>32</v>
      </c>
      <c r="C6403">
        <v>2008</v>
      </c>
      <c r="D6403" s="1" t="d">
        <v>2021-10-03</v>
      </c>
      <c r="E6403" s="1" t="str">
        <f t="shared" ref="E6403:E6466" si="200">TEXT(D6403,"yyyy")</f>
        <v>2021</v>
      </c>
      <c r="F6403" s="1" t="str">
        <f t="shared" ref="F6403:F6466" si="201">TEXT(D6403,"mmm")</f>
        <v>Oct</v>
      </c>
      <c r="G6403" t="s">
        <v>30</v>
      </c>
      <c r="H6403" t="s">
        <v>663</v>
      </c>
      <c r="I6403">
        <v>0.24</v>
      </c>
      <c r="J6403">
        <v>0</v>
      </c>
      <c r="K6403">
        <v>0</v>
      </c>
      <c r="L6403">
        <v>0.02</v>
      </c>
      <c r="M6403">
        <v>0.27</v>
      </c>
    </row>
    <row r="6404" spans="1:19" x14ac:dyDescent="0.2">
      <c r="A6404" t="s">
        <v>5562</v>
      </c>
      <c r="B6404" t="s">
        <v>17</v>
      </c>
      <c r="C6404">
        <v>2008</v>
      </c>
      <c r="D6404" s="1" t="d">
        <v>2005-03-26</v>
      </c>
      <c r="E6404" s="1" t="str">
        <f t="shared" si="200"/>
        <v>2005</v>
      </c>
      <c r="F6404" s="1" t="str">
        <f t="shared" si="201"/>
        <v>Mar</v>
      </c>
      <c r="G6404" t="s">
        <v>34</v>
      </c>
      <c r="H6404" t="s">
        <v>561</v>
      </c>
      <c r="I6404">
        <v>0.24</v>
      </c>
      <c r="J6404">
        <v>0</v>
      </c>
      <c r="K6404">
        <v>0</v>
      </c>
      <c r="L6404">
        <v>0.02</v>
      </c>
      <c r="M6404">
        <v>0.27</v>
      </c>
      <c r="P6404">
        <v>7.2</v>
      </c>
      <c r="Q6404">
        <v>5</v>
      </c>
      <c r="R6404" t="s">
        <v>300</v>
      </c>
      <c r="S6404" t="s">
        <v>88</v>
      </c>
    </row>
    <row r="6405" spans="1:19" x14ac:dyDescent="0.2">
      <c r="A6405" t="s">
        <v>3740</v>
      </c>
      <c r="B6405" t="s">
        <v>32</v>
      </c>
      <c r="C6405">
        <v>2007</v>
      </c>
      <c r="D6405" s="1" t="d">
        <v>1989-06-20</v>
      </c>
      <c r="E6405" s="1" t="str">
        <f t="shared" si="200"/>
        <v>1989</v>
      </c>
      <c r="F6405" s="1" t="str">
        <f t="shared" si="201"/>
        <v>Jun</v>
      </c>
      <c r="G6405" t="s">
        <v>34</v>
      </c>
      <c r="H6405" t="s">
        <v>134</v>
      </c>
      <c r="I6405">
        <v>0.24</v>
      </c>
      <c r="J6405">
        <v>0</v>
      </c>
      <c r="K6405">
        <v>0</v>
      </c>
      <c r="L6405">
        <v>0.02</v>
      </c>
      <c r="M6405">
        <v>0.27</v>
      </c>
      <c r="N6405">
        <v>58</v>
      </c>
      <c r="O6405">
        <v>11</v>
      </c>
      <c r="P6405" t="s">
        <v>203</v>
      </c>
      <c r="R6405" t="s">
        <v>1275</v>
      </c>
      <c r="S6405" t="s">
        <v>112</v>
      </c>
    </row>
    <row r="6406" spans="1:19" x14ac:dyDescent="0.2">
      <c r="A6406" t="s">
        <v>5563</v>
      </c>
      <c r="B6406" t="s">
        <v>49</v>
      </c>
      <c r="C6406">
        <v>2010</v>
      </c>
      <c r="D6406" s="1" t="d">
        <v>2000-11-30</v>
      </c>
      <c r="E6406" s="1" t="str">
        <f t="shared" si="200"/>
        <v>2000</v>
      </c>
      <c r="F6406" s="1" t="str">
        <f t="shared" si="201"/>
        <v>Nov</v>
      </c>
      <c r="G6406" t="s">
        <v>18</v>
      </c>
      <c r="H6406" t="s">
        <v>234</v>
      </c>
      <c r="I6406">
        <v>0</v>
      </c>
      <c r="J6406">
        <v>0</v>
      </c>
      <c r="K6406">
        <v>0.27</v>
      </c>
      <c r="L6406">
        <v>0</v>
      </c>
      <c r="M6406">
        <v>0.27</v>
      </c>
    </row>
    <row r="6407" spans="1:19" x14ac:dyDescent="0.2">
      <c r="A6407" t="s">
        <v>5564</v>
      </c>
      <c r="B6407" t="s">
        <v>64</v>
      </c>
      <c r="C6407">
        <v>2003</v>
      </c>
      <c r="D6407" s="1" t="d">
        <v>1989-06-07</v>
      </c>
      <c r="E6407" s="1" t="str">
        <f t="shared" si="200"/>
        <v>1989</v>
      </c>
      <c r="F6407" s="1" t="str">
        <f t="shared" si="201"/>
        <v>Jun</v>
      </c>
      <c r="G6407" t="s">
        <v>50</v>
      </c>
      <c r="H6407" t="s">
        <v>663</v>
      </c>
      <c r="I6407">
        <v>0.19</v>
      </c>
      <c r="J6407">
        <v>7.0000000000000007E-2</v>
      </c>
      <c r="K6407">
        <v>0</v>
      </c>
      <c r="L6407">
        <v>0</v>
      </c>
      <c r="M6407">
        <v>0.27</v>
      </c>
      <c r="P6407" t="s">
        <v>203</v>
      </c>
      <c r="R6407" t="s">
        <v>5565</v>
      </c>
      <c r="S6407" t="s">
        <v>88</v>
      </c>
    </row>
    <row r="6408" spans="1:19" x14ac:dyDescent="0.2">
      <c r="A6408" t="s">
        <v>5566</v>
      </c>
      <c r="B6408" t="s">
        <v>49</v>
      </c>
      <c r="C6408">
        <v>2006</v>
      </c>
      <c r="D6408" s="1" t="d">
        <v>1988-11-25</v>
      </c>
      <c r="E6408" s="1" t="str">
        <f t="shared" si="200"/>
        <v>1988</v>
      </c>
      <c r="F6408" s="1" t="str">
        <f t="shared" si="201"/>
        <v>Nov</v>
      </c>
      <c r="G6408" t="s">
        <v>18</v>
      </c>
      <c r="H6408" t="s">
        <v>68</v>
      </c>
      <c r="I6408">
        <v>0.24</v>
      </c>
      <c r="J6408">
        <v>0</v>
      </c>
      <c r="K6408">
        <v>0.01</v>
      </c>
      <c r="L6408">
        <v>0.02</v>
      </c>
      <c r="M6408">
        <v>0.27</v>
      </c>
      <c r="N6408">
        <v>63</v>
      </c>
      <c r="O6408">
        <v>24</v>
      </c>
      <c r="P6408">
        <v>6.3</v>
      </c>
      <c r="Q6408">
        <v>10</v>
      </c>
      <c r="R6408" t="s">
        <v>1626</v>
      </c>
      <c r="S6408" t="s">
        <v>20</v>
      </c>
    </row>
    <row r="6409" spans="1:19" x14ac:dyDescent="0.2">
      <c r="A6409" t="s">
        <v>5294</v>
      </c>
      <c r="B6409" t="s">
        <v>44</v>
      </c>
      <c r="C6409">
        <v>2011</v>
      </c>
      <c r="D6409" s="1" t="d">
        <v>2004-09-07</v>
      </c>
      <c r="E6409" s="1" t="str">
        <f t="shared" si="200"/>
        <v>2004</v>
      </c>
      <c r="F6409" s="1" t="str">
        <f t="shared" si="201"/>
        <v>Sep</v>
      </c>
      <c r="G6409" t="s">
        <v>37</v>
      </c>
      <c r="H6409" t="s">
        <v>111</v>
      </c>
      <c r="I6409">
        <v>0.14000000000000001</v>
      </c>
      <c r="J6409">
        <v>0.1</v>
      </c>
      <c r="K6409">
        <v>0</v>
      </c>
      <c r="L6409">
        <v>0.03</v>
      </c>
      <c r="M6409">
        <v>0.27</v>
      </c>
      <c r="N6409">
        <v>47</v>
      </c>
      <c r="O6409">
        <v>62</v>
      </c>
      <c r="P6409">
        <v>5.7</v>
      </c>
      <c r="Q6409">
        <v>109</v>
      </c>
      <c r="R6409" t="s">
        <v>826</v>
      </c>
      <c r="S6409" t="s">
        <v>53</v>
      </c>
    </row>
    <row r="6410" spans="1:19" x14ac:dyDescent="0.2">
      <c r="A6410" t="s">
        <v>5567</v>
      </c>
      <c r="B6410" t="s">
        <v>32</v>
      </c>
      <c r="C6410">
        <v>2008</v>
      </c>
      <c r="D6410" s="1" t="d">
        <v>1998-03-12</v>
      </c>
      <c r="E6410" s="1" t="str">
        <f t="shared" si="200"/>
        <v>1998</v>
      </c>
      <c r="F6410" s="1" t="str">
        <f t="shared" si="201"/>
        <v>Mar</v>
      </c>
      <c r="G6410" t="s">
        <v>34</v>
      </c>
      <c r="H6410" t="s">
        <v>111</v>
      </c>
      <c r="I6410">
        <v>0.24</v>
      </c>
      <c r="J6410">
        <v>0</v>
      </c>
      <c r="K6410">
        <v>0</v>
      </c>
      <c r="L6410">
        <v>0.02</v>
      </c>
      <c r="M6410">
        <v>0.27</v>
      </c>
      <c r="N6410">
        <v>59</v>
      </c>
      <c r="O6410">
        <v>4</v>
      </c>
      <c r="P6410">
        <v>6.7</v>
      </c>
      <c r="Q6410">
        <v>6</v>
      </c>
      <c r="R6410" t="s">
        <v>4098</v>
      </c>
      <c r="S6410" t="s">
        <v>20</v>
      </c>
    </row>
    <row r="6411" spans="1:19" x14ac:dyDescent="0.2">
      <c r="A6411" t="s">
        <v>5568</v>
      </c>
      <c r="B6411" t="s">
        <v>17</v>
      </c>
      <c r="C6411">
        <v>2009</v>
      </c>
      <c r="D6411" s="1" t="d">
        <v>2015-05-19</v>
      </c>
      <c r="E6411" s="1" t="str">
        <f t="shared" si="200"/>
        <v>2015</v>
      </c>
      <c r="F6411" s="1" t="str">
        <f t="shared" si="201"/>
        <v>May</v>
      </c>
      <c r="G6411" t="s">
        <v>30</v>
      </c>
      <c r="H6411" t="s">
        <v>484</v>
      </c>
      <c r="I6411">
        <v>0.25</v>
      </c>
      <c r="J6411">
        <v>0</v>
      </c>
      <c r="K6411">
        <v>0</v>
      </c>
      <c r="L6411">
        <v>0.02</v>
      </c>
      <c r="M6411">
        <v>0.27</v>
      </c>
      <c r="P6411" t="s">
        <v>203</v>
      </c>
      <c r="R6411" t="s">
        <v>484</v>
      </c>
      <c r="S6411" t="s">
        <v>20</v>
      </c>
    </row>
    <row r="6412" spans="1:19" x14ac:dyDescent="0.2">
      <c r="A6412" t="s">
        <v>360</v>
      </c>
      <c r="B6412" t="s">
        <v>32</v>
      </c>
      <c r="C6412">
        <v>2005</v>
      </c>
      <c r="D6412" s="1" t="d">
        <v>2010-05-31</v>
      </c>
      <c r="E6412" s="1" t="str">
        <f t="shared" si="200"/>
        <v>2010</v>
      </c>
      <c r="F6412" s="1" t="str">
        <f t="shared" si="201"/>
        <v>May</v>
      </c>
      <c r="G6412" t="s">
        <v>24</v>
      </c>
      <c r="H6412" t="s">
        <v>134</v>
      </c>
      <c r="I6412">
        <v>0.24</v>
      </c>
      <c r="J6412">
        <v>0.01</v>
      </c>
      <c r="K6412">
        <v>0</v>
      </c>
      <c r="L6412">
        <v>0.02</v>
      </c>
      <c r="M6412">
        <v>0.27</v>
      </c>
      <c r="N6412">
        <v>45</v>
      </c>
      <c r="O6412">
        <v>4</v>
      </c>
      <c r="P6412">
        <v>6.1</v>
      </c>
      <c r="Q6412">
        <v>22</v>
      </c>
      <c r="R6412" t="s">
        <v>193</v>
      </c>
      <c r="S6412" t="s">
        <v>20</v>
      </c>
    </row>
    <row r="6413" spans="1:19" x14ac:dyDescent="0.2">
      <c r="A6413" t="s">
        <v>5569</v>
      </c>
      <c r="B6413" t="s">
        <v>55</v>
      </c>
      <c r="C6413">
        <v>2006</v>
      </c>
      <c r="D6413" s="1" t="d">
        <v>2019-11-11</v>
      </c>
      <c r="E6413" s="1" t="str">
        <f t="shared" si="200"/>
        <v>2019</v>
      </c>
      <c r="F6413" s="1" t="str">
        <f t="shared" si="201"/>
        <v>Nov</v>
      </c>
      <c r="G6413" t="s">
        <v>50</v>
      </c>
      <c r="H6413" t="s">
        <v>111</v>
      </c>
      <c r="I6413">
        <v>0.13</v>
      </c>
      <c r="J6413">
        <v>0.1</v>
      </c>
      <c r="K6413">
        <v>0</v>
      </c>
      <c r="L6413">
        <v>0.03</v>
      </c>
      <c r="M6413">
        <v>0.27</v>
      </c>
    </row>
    <row r="6414" spans="1:19" x14ac:dyDescent="0.2">
      <c r="A6414" t="s">
        <v>5570</v>
      </c>
      <c r="B6414" t="s">
        <v>44</v>
      </c>
      <c r="C6414">
        <v>2009</v>
      </c>
      <c r="D6414" s="1" t="d">
        <v>2017-03-06</v>
      </c>
      <c r="E6414" s="1" t="str">
        <f t="shared" si="200"/>
        <v>2017</v>
      </c>
      <c r="F6414" s="1" t="str">
        <f t="shared" si="201"/>
        <v>Mar</v>
      </c>
      <c r="G6414" t="s">
        <v>37</v>
      </c>
      <c r="H6414" t="s">
        <v>1787</v>
      </c>
      <c r="I6414">
        <v>0.15</v>
      </c>
      <c r="J6414">
        <v>0.09</v>
      </c>
      <c r="K6414">
        <v>0</v>
      </c>
      <c r="L6414">
        <v>0.02</v>
      </c>
      <c r="M6414">
        <v>0.27</v>
      </c>
      <c r="N6414">
        <v>69</v>
      </c>
      <c r="O6414">
        <v>49</v>
      </c>
      <c r="P6414">
        <v>7.3</v>
      </c>
      <c r="Q6414">
        <v>59</v>
      </c>
      <c r="R6414" t="s">
        <v>5571</v>
      </c>
      <c r="S6414" t="s">
        <v>88</v>
      </c>
    </row>
    <row r="6415" spans="1:19" x14ac:dyDescent="0.2">
      <c r="A6415" t="s">
        <v>5572</v>
      </c>
      <c r="B6415" t="s">
        <v>17</v>
      </c>
      <c r="C6415">
        <v>2008</v>
      </c>
      <c r="D6415" s="1" t="d">
        <v>2009-01-26</v>
      </c>
      <c r="E6415" s="1" t="str">
        <f t="shared" si="200"/>
        <v>2009</v>
      </c>
      <c r="F6415" s="1" t="str">
        <f t="shared" si="201"/>
        <v>Jan</v>
      </c>
      <c r="G6415" t="s">
        <v>18</v>
      </c>
      <c r="H6415" t="s">
        <v>5573</v>
      </c>
      <c r="I6415">
        <v>0.23</v>
      </c>
      <c r="J6415">
        <v>0.03</v>
      </c>
      <c r="K6415">
        <v>0</v>
      </c>
      <c r="L6415">
        <v>0</v>
      </c>
      <c r="M6415">
        <v>0.27</v>
      </c>
    </row>
    <row r="6416" spans="1:19" x14ac:dyDescent="0.2">
      <c r="A6416" t="s">
        <v>5574</v>
      </c>
      <c r="B6416" t="s">
        <v>64</v>
      </c>
      <c r="C6416">
        <v>2004</v>
      </c>
      <c r="D6416" s="1" t="d">
        <v>2017-08-16</v>
      </c>
      <c r="E6416" s="1" t="str">
        <f t="shared" si="200"/>
        <v>2017</v>
      </c>
      <c r="F6416" s="1" t="str">
        <f t="shared" si="201"/>
        <v>Aug</v>
      </c>
      <c r="G6416" t="s">
        <v>34</v>
      </c>
      <c r="H6416" t="s">
        <v>286</v>
      </c>
      <c r="I6416">
        <v>0.19</v>
      </c>
      <c r="J6416">
        <v>7.0000000000000007E-2</v>
      </c>
      <c r="K6416">
        <v>0</v>
      </c>
      <c r="L6416">
        <v>0</v>
      </c>
      <c r="M6416">
        <v>0.27</v>
      </c>
    </row>
    <row r="6417" spans="1:19" x14ac:dyDescent="0.2">
      <c r="A6417" t="s">
        <v>3505</v>
      </c>
      <c r="B6417" t="s">
        <v>137</v>
      </c>
      <c r="C6417">
        <v>2003</v>
      </c>
      <c r="D6417" s="1" t="d">
        <v>1994-07-13</v>
      </c>
      <c r="E6417" s="1" t="str">
        <f t="shared" si="200"/>
        <v>1994</v>
      </c>
      <c r="F6417" s="1" t="str">
        <f t="shared" si="201"/>
        <v>Jul</v>
      </c>
      <c r="G6417" t="s">
        <v>18</v>
      </c>
      <c r="H6417" t="s">
        <v>151</v>
      </c>
      <c r="I6417">
        <v>0.2</v>
      </c>
      <c r="J6417">
        <v>0.06</v>
      </c>
      <c r="K6417">
        <v>0</v>
      </c>
      <c r="L6417">
        <v>0.01</v>
      </c>
      <c r="M6417">
        <v>0.27</v>
      </c>
      <c r="N6417">
        <v>87</v>
      </c>
      <c r="O6417">
        <v>18</v>
      </c>
      <c r="P6417">
        <v>8.1999999999999993</v>
      </c>
      <c r="Q6417">
        <v>25</v>
      </c>
      <c r="R6417" t="s">
        <v>426</v>
      </c>
      <c r="S6417" t="s">
        <v>20</v>
      </c>
    </row>
    <row r="6418" spans="1:19" x14ac:dyDescent="0.2">
      <c r="A6418" t="s">
        <v>5575</v>
      </c>
      <c r="B6418" t="s">
        <v>104</v>
      </c>
      <c r="C6418">
        <v>1997</v>
      </c>
      <c r="D6418" s="1" t="d">
        <v>2007-04-05</v>
      </c>
      <c r="E6418" s="1" t="str">
        <f t="shared" si="200"/>
        <v>2007</v>
      </c>
      <c r="F6418" s="1" t="str">
        <f t="shared" si="201"/>
        <v>Apr</v>
      </c>
      <c r="G6418" t="s">
        <v>18</v>
      </c>
      <c r="H6418" t="s">
        <v>933</v>
      </c>
      <c r="I6418">
        <v>0</v>
      </c>
      <c r="J6418">
        <v>0</v>
      </c>
      <c r="K6418">
        <v>0.25</v>
      </c>
      <c r="L6418">
        <v>0.02</v>
      </c>
      <c r="M6418">
        <v>0.27</v>
      </c>
    </row>
    <row r="6419" spans="1:19" x14ac:dyDescent="0.2">
      <c r="A6419" t="s">
        <v>5296</v>
      </c>
      <c r="B6419" t="s">
        <v>32</v>
      </c>
      <c r="C6419">
        <v>2010</v>
      </c>
      <c r="D6419" s="1" t="d">
        <v>1993-09-17</v>
      </c>
      <c r="E6419" s="1" t="str">
        <f t="shared" si="200"/>
        <v>1993</v>
      </c>
      <c r="F6419" s="1" t="str">
        <f t="shared" si="201"/>
        <v>Sep</v>
      </c>
      <c r="G6419" t="s">
        <v>34</v>
      </c>
      <c r="H6419" t="s">
        <v>267</v>
      </c>
      <c r="I6419">
        <v>0.25</v>
      </c>
      <c r="J6419">
        <v>0</v>
      </c>
      <c r="K6419">
        <v>0</v>
      </c>
      <c r="L6419">
        <v>0.02</v>
      </c>
      <c r="M6419">
        <v>0.26</v>
      </c>
    </row>
    <row r="6420" spans="1:19" x14ac:dyDescent="0.2">
      <c r="A6420" t="s">
        <v>5576</v>
      </c>
      <c r="B6420" t="s">
        <v>55</v>
      </c>
      <c r="C6420">
        <v>2002</v>
      </c>
      <c r="D6420" s="1" t="d">
        <v>2008-12-21</v>
      </c>
      <c r="E6420" s="1" t="str">
        <f t="shared" si="200"/>
        <v>2008</v>
      </c>
      <c r="F6420" s="1" t="str">
        <f t="shared" si="201"/>
        <v>Dec</v>
      </c>
      <c r="G6420" t="s">
        <v>34</v>
      </c>
      <c r="H6420" t="s">
        <v>5577</v>
      </c>
      <c r="I6420">
        <v>0.11</v>
      </c>
      <c r="J6420">
        <v>0.09</v>
      </c>
      <c r="K6420">
        <v>0.03</v>
      </c>
      <c r="L6420">
        <v>0.03</v>
      </c>
      <c r="M6420">
        <v>0.26</v>
      </c>
      <c r="N6420">
        <v>46</v>
      </c>
      <c r="O6420">
        <v>14</v>
      </c>
      <c r="P6420">
        <v>8.4</v>
      </c>
      <c r="Q6420">
        <v>11</v>
      </c>
      <c r="R6420" t="s">
        <v>5577</v>
      </c>
      <c r="S6420" t="s">
        <v>88</v>
      </c>
    </row>
    <row r="6421" spans="1:19" x14ac:dyDescent="0.2">
      <c r="A6421" t="s">
        <v>5578</v>
      </c>
      <c r="B6421" t="s">
        <v>49</v>
      </c>
      <c r="C6421">
        <v>2012</v>
      </c>
      <c r="D6421" s="1" t="d">
        <v>2001-11-02</v>
      </c>
      <c r="E6421" s="1" t="str">
        <f t="shared" si="200"/>
        <v>2001</v>
      </c>
      <c r="F6421" s="1" t="str">
        <f t="shared" si="201"/>
        <v>Nov</v>
      </c>
      <c r="G6421" t="s">
        <v>50</v>
      </c>
      <c r="H6421" t="s">
        <v>71</v>
      </c>
      <c r="I6421">
        <v>0.12</v>
      </c>
      <c r="J6421">
        <v>0.1</v>
      </c>
      <c r="K6421">
        <v>0</v>
      </c>
      <c r="L6421">
        <v>0.04</v>
      </c>
      <c r="M6421">
        <v>0.26</v>
      </c>
      <c r="N6421">
        <v>40</v>
      </c>
      <c r="O6421">
        <v>9</v>
      </c>
      <c r="P6421">
        <v>6.4</v>
      </c>
      <c r="Q6421">
        <v>31</v>
      </c>
      <c r="R6421" t="s">
        <v>829</v>
      </c>
      <c r="S6421" t="s">
        <v>53</v>
      </c>
    </row>
    <row r="6422" spans="1:19" x14ac:dyDescent="0.2">
      <c r="A6422" t="s">
        <v>5579</v>
      </c>
      <c r="B6422" t="s">
        <v>44</v>
      </c>
      <c r="C6422">
        <v>2007</v>
      </c>
      <c r="D6422" s="1" t="d">
        <v>2009-07-28</v>
      </c>
      <c r="E6422" s="1" t="str">
        <f t="shared" si="200"/>
        <v>2009</v>
      </c>
      <c r="F6422" s="1" t="str">
        <f t="shared" si="201"/>
        <v>Jul</v>
      </c>
      <c r="G6422" t="s">
        <v>18</v>
      </c>
      <c r="H6422" t="s">
        <v>51</v>
      </c>
      <c r="I6422">
        <v>0.24</v>
      </c>
      <c r="J6422">
        <v>0</v>
      </c>
      <c r="K6422">
        <v>0</v>
      </c>
      <c r="L6422">
        <v>0.02</v>
      </c>
      <c r="M6422">
        <v>0.26</v>
      </c>
      <c r="N6422">
        <v>75</v>
      </c>
      <c r="O6422">
        <v>22</v>
      </c>
      <c r="P6422">
        <v>6.8</v>
      </c>
      <c r="Q6422">
        <v>52</v>
      </c>
      <c r="R6422" t="s">
        <v>426</v>
      </c>
      <c r="S6422" t="s">
        <v>112</v>
      </c>
    </row>
    <row r="6423" spans="1:19" x14ac:dyDescent="0.2">
      <c r="A6423" t="s">
        <v>5580</v>
      </c>
      <c r="B6423" t="s">
        <v>64</v>
      </c>
      <c r="C6423">
        <v>2002</v>
      </c>
      <c r="D6423" s="1" t="d">
        <v>2008-06-09</v>
      </c>
      <c r="E6423" s="1" t="str">
        <f t="shared" si="200"/>
        <v>2008</v>
      </c>
      <c r="F6423" s="1" t="str">
        <f t="shared" si="201"/>
        <v>Jun</v>
      </c>
      <c r="G6423" t="s">
        <v>28</v>
      </c>
      <c r="H6423" t="s">
        <v>155</v>
      </c>
      <c r="I6423">
        <v>0.19</v>
      </c>
      <c r="J6423">
        <v>7.0000000000000007E-2</v>
      </c>
      <c r="K6423">
        <v>0</v>
      </c>
      <c r="L6423">
        <v>0</v>
      </c>
      <c r="M6423">
        <v>0.26</v>
      </c>
    </row>
    <row r="6424" spans="1:19" x14ac:dyDescent="0.2">
      <c r="A6424" t="s">
        <v>5581</v>
      </c>
      <c r="B6424" t="s">
        <v>32</v>
      </c>
      <c r="C6424">
        <v>2007</v>
      </c>
      <c r="D6424" s="1" t="d">
        <v>2002-12-23</v>
      </c>
      <c r="E6424" s="1" t="str">
        <f t="shared" si="200"/>
        <v>2002</v>
      </c>
      <c r="F6424" s="1" t="str">
        <f t="shared" si="201"/>
        <v>Dec</v>
      </c>
      <c r="G6424" t="s">
        <v>39</v>
      </c>
      <c r="H6424" t="s">
        <v>663</v>
      </c>
      <c r="I6424">
        <v>0.24</v>
      </c>
      <c r="J6424">
        <v>0</v>
      </c>
      <c r="K6424">
        <v>0</v>
      </c>
      <c r="L6424">
        <v>0.02</v>
      </c>
      <c r="M6424">
        <v>0.26</v>
      </c>
      <c r="N6424">
        <v>46</v>
      </c>
      <c r="O6424">
        <v>9</v>
      </c>
      <c r="P6424">
        <v>7</v>
      </c>
      <c r="Q6424">
        <v>6</v>
      </c>
      <c r="R6424" t="s">
        <v>5582</v>
      </c>
      <c r="S6424" t="s">
        <v>20</v>
      </c>
    </row>
    <row r="6425" spans="1:19" x14ac:dyDescent="0.2">
      <c r="A6425" t="s">
        <v>1942</v>
      </c>
      <c r="B6425" t="s">
        <v>44</v>
      </c>
      <c r="C6425">
        <v>2010</v>
      </c>
      <c r="D6425" s="1" t="d">
        <v>2004-12-16</v>
      </c>
      <c r="E6425" s="1" t="str">
        <f t="shared" si="200"/>
        <v>2004</v>
      </c>
      <c r="F6425" s="1" t="str">
        <f t="shared" si="201"/>
        <v>Dec</v>
      </c>
      <c r="G6425" t="s">
        <v>272</v>
      </c>
      <c r="H6425" t="s">
        <v>4833</v>
      </c>
      <c r="I6425">
        <v>0.24</v>
      </c>
      <c r="J6425">
        <v>0</v>
      </c>
      <c r="K6425">
        <v>0</v>
      </c>
      <c r="L6425">
        <v>0.02</v>
      </c>
      <c r="M6425">
        <v>0.26</v>
      </c>
      <c r="N6425">
        <v>89</v>
      </c>
      <c r="O6425">
        <v>27</v>
      </c>
      <c r="P6425">
        <v>8.1999999999999993</v>
      </c>
      <c r="Q6425">
        <v>160</v>
      </c>
      <c r="R6425" t="s">
        <v>1996</v>
      </c>
      <c r="S6425" t="s">
        <v>112</v>
      </c>
    </row>
    <row r="6426" spans="1:19" x14ac:dyDescent="0.2">
      <c r="A6426" t="s">
        <v>5583</v>
      </c>
      <c r="B6426" t="s">
        <v>32</v>
      </c>
      <c r="C6426">
        <v>2010</v>
      </c>
      <c r="D6426" s="1" t="d">
        <v>1988-08-21</v>
      </c>
      <c r="E6426" s="1" t="str">
        <f t="shared" si="200"/>
        <v>1988</v>
      </c>
      <c r="F6426" s="1" t="str">
        <f t="shared" si="201"/>
        <v>Aug</v>
      </c>
      <c r="G6426" t="s">
        <v>101</v>
      </c>
      <c r="H6426" t="s">
        <v>484</v>
      </c>
      <c r="I6426">
        <v>0.19</v>
      </c>
      <c r="J6426">
        <v>0.06</v>
      </c>
      <c r="K6426">
        <v>0</v>
      </c>
      <c r="L6426">
        <v>0.02</v>
      </c>
      <c r="M6426">
        <v>0.26</v>
      </c>
    </row>
    <row r="6427" spans="1:19" x14ac:dyDescent="0.2">
      <c r="A6427" t="s">
        <v>5584</v>
      </c>
      <c r="B6427" t="s">
        <v>49</v>
      </c>
      <c r="C6427">
        <v>2013</v>
      </c>
      <c r="D6427" s="1" t="d">
        <v>1995-11-24</v>
      </c>
      <c r="E6427" s="1" t="str">
        <f t="shared" si="200"/>
        <v>1995</v>
      </c>
      <c r="F6427" s="1" t="str">
        <f t="shared" si="201"/>
        <v>Nov</v>
      </c>
      <c r="G6427" t="s">
        <v>50</v>
      </c>
      <c r="H6427" t="s">
        <v>372</v>
      </c>
      <c r="I6427">
        <v>0</v>
      </c>
      <c r="J6427">
        <v>0</v>
      </c>
      <c r="K6427">
        <v>0.26</v>
      </c>
      <c r="L6427">
        <v>0</v>
      </c>
      <c r="M6427">
        <v>0.26</v>
      </c>
    </row>
    <row r="6428" spans="1:19" x14ac:dyDescent="0.2">
      <c r="A6428" t="s">
        <v>5585</v>
      </c>
      <c r="B6428" t="s">
        <v>799</v>
      </c>
      <c r="C6428">
        <v>1998</v>
      </c>
      <c r="D6428" s="1" t="d">
        <v>1988-02-16</v>
      </c>
      <c r="E6428" s="1" t="str">
        <f t="shared" si="200"/>
        <v>1988</v>
      </c>
      <c r="F6428" s="1" t="str">
        <f t="shared" si="201"/>
        <v>Feb</v>
      </c>
      <c r="G6428" t="s">
        <v>37</v>
      </c>
      <c r="H6428" t="s">
        <v>151</v>
      </c>
      <c r="I6428">
        <v>0</v>
      </c>
      <c r="J6428">
        <v>0</v>
      </c>
      <c r="K6428">
        <v>0.26</v>
      </c>
      <c r="L6428">
        <v>0</v>
      </c>
      <c r="M6428">
        <v>0.26</v>
      </c>
    </row>
    <row r="6429" spans="1:19" x14ac:dyDescent="0.2">
      <c r="A6429" t="s">
        <v>5586</v>
      </c>
      <c r="B6429" t="s">
        <v>75</v>
      </c>
      <c r="C6429">
        <v>2016</v>
      </c>
      <c r="D6429" s="1" t="d">
        <v>2011-04-08</v>
      </c>
      <c r="E6429" s="1" t="str">
        <f t="shared" si="200"/>
        <v>2011</v>
      </c>
      <c r="F6429" s="1" t="str">
        <f t="shared" si="201"/>
        <v>Apr</v>
      </c>
      <c r="G6429" t="s">
        <v>50</v>
      </c>
      <c r="H6429" t="s">
        <v>267</v>
      </c>
      <c r="I6429">
        <v>7.0000000000000007E-2</v>
      </c>
      <c r="J6429">
        <v>0.16</v>
      </c>
      <c r="K6429">
        <v>0</v>
      </c>
      <c r="L6429">
        <v>0.04</v>
      </c>
      <c r="M6429">
        <v>0.26</v>
      </c>
      <c r="N6429">
        <v>73</v>
      </c>
      <c r="O6429">
        <v>28</v>
      </c>
      <c r="P6429">
        <v>8.5</v>
      </c>
      <c r="Q6429">
        <v>79</v>
      </c>
      <c r="R6429" t="s">
        <v>5587</v>
      </c>
      <c r="S6429" t="s">
        <v>88</v>
      </c>
    </row>
    <row r="6430" spans="1:19" x14ac:dyDescent="0.2">
      <c r="A6430" t="s">
        <v>5588</v>
      </c>
      <c r="B6430" t="s">
        <v>49</v>
      </c>
      <c r="C6430">
        <v>2010</v>
      </c>
      <c r="D6430" s="1" t="d">
        <v>1998-09-23</v>
      </c>
      <c r="E6430" s="1" t="str">
        <f t="shared" si="200"/>
        <v>1998</v>
      </c>
      <c r="F6430" s="1" t="str">
        <f t="shared" si="201"/>
        <v>Sep</v>
      </c>
      <c r="G6430" t="s">
        <v>39</v>
      </c>
      <c r="H6430" t="s">
        <v>372</v>
      </c>
      <c r="I6430">
        <v>0</v>
      </c>
      <c r="J6430">
        <v>0</v>
      </c>
      <c r="K6430">
        <v>0.26</v>
      </c>
      <c r="L6430">
        <v>0</v>
      </c>
      <c r="M6430">
        <v>0.26</v>
      </c>
    </row>
    <row r="6431" spans="1:19" x14ac:dyDescent="0.2">
      <c r="A6431" t="s">
        <v>5589</v>
      </c>
      <c r="B6431" t="s">
        <v>55</v>
      </c>
      <c r="C6431">
        <v>2001</v>
      </c>
      <c r="D6431" s="1" t="d">
        <v>1996-01-08</v>
      </c>
      <c r="E6431" s="1" t="str">
        <f t="shared" si="200"/>
        <v>1996</v>
      </c>
      <c r="F6431" s="1" t="str">
        <f t="shared" si="201"/>
        <v>Jan</v>
      </c>
      <c r="G6431" t="s">
        <v>50</v>
      </c>
      <c r="H6431" t="s">
        <v>51</v>
      </c>
      <c r="I6431">
        <v>0.13</v>
      </c>
      <c r="J6431">
        <v>0.1</v>
      </c>
      <c r="K6431">
        <v>0</v>
      </c>
      <c r="L6431">
        <v>0.03</v>
      </c>
      <c r="M6431">
        <v>0.26</v>
      </c>
      <c r="N6431">
        <v>53</v>
      </c>
      <c r="O6431">
        <v>16</v>
      </c>
      <c r="P6431">
        <v>7.3</v>
      </c>
      <c r="Q6431">
        <v>11</v>
      </c>
      <c r="R6431" t="s">
        <v>5032</v>
      </c>
      <c r="S6431" t="s">
        <v>53</v>
      </c>
    </row>
    <row r="6432" spans="1:19" x14ac:dyDescent="0.2">
      <c r="A6432" t="s">
        <v>3349</v>
      </c>
      <c r="B6432" t="s">
        <v>44</v>
      </c>
      <c r="C6432">
        <v>2008</v>
      </c>
      <c r="D6432" s="1" t="d">
        <v>1996-11-26</v>
      </c>
      <c r="E6432" s="1" t="str">
        <f t="shared" si="200"/>
        <v>1996</v>
      </c>
      <c r="F6432" s="1" t="str">
        <f t="shared" si="201"/>
        <v>Nov</v>
      </c>
      <c r="G6432" t="s">
        <v>50</v>
      </c>
      <c r="H6432" t="s">
        <v>151</v>
      </c>
      <c r="I6432">
        <v>0.22</v>
      </c>
      <c r="J6432">
        <v>0.02</v>
      </c>
      <c r="K6432">
        <v>0</v>
      </c>
      <c r="L6432">
        <v>0.02</v>
      </c>
      <c r="M6432">
        <v>0.26</v>
      </c>
      <c r="N6432">
        <v>55</v>
      </c>
      <c r="O6432">
        <v>42</v>
      </c>
      <c r="P6432">
        <v>6.4</v>
      </c>
      <c r="Q6432">
        <v>24</v>
      </c>
      <c r="R6432" t="s">
        <v>690</v>
      </c>
      <c r="S6432" t="s">
        <v>88</v>
      </c>
    </row>
    <row r="6433" spans="1:19" x14ac:dyDescent="0.2">
      <c r="A6433" t="s">
        <v>5590</v>
      </c>
      <c r="B6433" t="s">
        <v>137</v>
      </c>
      <c r="C6433">
        <v>2002</v>
      </c>
      <c r="D6433" s="1" t="d">
        <v>2004-08-30</v>
      </c>
      <c r="E6433" s="1" t="str">
        <f t="shared" si="200"/>
        <v>2004</v>
      </c>
      <c r="F6433" s="1" t="str">
        <f t="shared" si="201"/>
        <v>Aug</v>
      </c>
      <c r="G6433" t="s">
        <v>37</v>
      </c>
      <c r="H6433" t="s">
        <v>151</v>
      </c>
      <c r="I6433">
        <v>0.16</v>
      </c>
      <c r="J6433">
        <v>0.05</v>
      </c>
      <c r="K6433">
        <v>0.04</v>
      </c>
      <c r="L6433">
        <v>0.01</v>
      </c>
      <c r="M6433">
        <v>0.26</v>
      </c>
      <c r="N6433">
        <v>90</v>
      </c>
      <c r="O6433">
        <v>41</v>
      </c>
      <c r="P6433">
        <v>8.5</v>
      </c>
      <c r="Q6433">
        <v>64</v>
      </c>
      <c r="R6433" t="s">
        <v>5591</v>
      </c>
      <c r="S6433" t="s">
        <v>88</v>
      </c>
    </row>
    <row r="6434" spans="1:19" x14ac:dyDescent="0.2">
      <c r="A6434" t="s">
        <v>5592</v>
      </c>
      <c r="B6434" t="s">
        <v>104</v>
      </c>
      <c r="C6434">
        <v>1999</v>
      </c>
      <c r="D6434" s="1" t="d">
        <v>1991-05-24</v>
      </c>
      <c r="E6434" s="1" t="str">
        <f t="shared" si="200"/>
        <v>1991</v>
      </c>
      <c r="F6434" s="1" t="str">
        <f t="shared" si="201"/>
        <v>May</v>
      </c>
      <c r="G6434" t="s">
        <v>18</v>
      </c>
      <c r="H6434" t="s">
        <v>234</v>
      </c>
      <c r="I6434">
        <v>0</v>
      </c>
      <c r="J6434">
        <v>0</v>
      </c>
      <c r="K6434">
        <v>0.25</v>
      </c>
      <c r="L6434">
        <v>0.02</v>
      </c>
      <c r="M6434">
        <v>0.26</v>
      </c>
    </row>
    <row r="6435" spans="1:19" x14ac:dyDescent="0.2">
      <c r="A6435" t="s">
        <v>5593</v>
      </c>
      <c r="B6435" t="s">
        <v>79</v>
      </c>
      <c r="C6435">
        <v>2013</v>
      </c>
      <c r="D6435" s="1" t="d">
        <v>2011-04-20</v>
      </c>
      <c r="E6435" s="1" t="str">
        <f t="shared" si="200"/>
        <v>2011</v>
      </c>
      <c r="F6435" s="1" t="str">
        <f t="shared" si="201"/>
        <v>Apr</v>
      </c>
      <c r="G6435" t="s">
        <v>50</v>
      </c>
      <c r="H6435" t="s">
        <v>372</v>
      </c>
      <c r="I6435">
        <v>0</v>
      </c>
      <c r="J6435">
        <v>0</v>
      </c>
      <c r="K6435">
        <v>0.26</v>
      </c>
      <c r="L6435">
        <v>0</v>
      </c>
      <c r="M6435">
        <v>0.26</v>
      </c>
    </row>
    <row r="6436" spans="1:19" x14ac:dyDescent="0.2">
      <c r="A6436" t="s">
        <v>5594</v>
      </c>
      <c r="B6436" t="s">
        <v>104</v>
      </c>
      <c r="C6436">
        <v>1996</v>
      </c>
      <c r="D6436" s="1" t="d">
        <v>1995-04-02</v>
      </c>
      <c r="E6436" s="1" t="str">
        <f t="shared" si="200"/>
        <v>1995</v>
      </c>
      <c r="F6436" s="1" t="str">
        <f t="shared" si="201"/>
        <v>Apr</v>
      </c>
      <c r="G6436" t="s">
        <v>28</v>
      </c>
      <c r="H6436" t="s">
        <v>780</v>
      </c>
      <c r="I6436">
        <v>0.08</v>
      </c>
      <c r="J6436">
        <v>0.06</v>
      </c>
      <c r="K6436">
        <v>0.11</v>
      </c>
      <c r="L6436">
        <v>0.02</v>
      </c>
      <c r="M6436">
        <v>0.26</v>
      </c>
    </row>
    <row r="6437" spans="1:19" x14ac:dyDescent="0.2">
      <c r="A6437" t="s">
        <v>5595</v>
      </c>
      <c r="B6437" t="s">
        <v>32</v>
      </c>
      <c r="C6437">
        <v>2010</v>
      </c>
      <c r="D6437" s="1" t="d">
        <v>2000-11-17</v>
      </c>
      <c r="E6437" s="1" t="str">
        <f t="shared" si="200"/>
        <v>2000</v>
      </c>
      <c r="F6437" s="1" t="str">
        <f t="shared" si="201"/>
        <v>Nov</v>
      </c>
      <c r="G6437" t="s">
        <v>39</v>
      </c>
      <c r="H6437" t="s">
        <v>19</v>
      </c>
      <c r="I6437">
        <v>0.25</v>
      </c>
      <c r="J6437">
        <v>0</v>
      </c>
      <c r="K6437">
        <v>0</v>
      </c>
      <c r="L6437">
        <v>0.02</v>
      </c>
      <c r="M6437">
        <v>0.26</v>
      </c>
      <c r="N6437">
        <v>87</v>
      </c>
      <c r="O6437">
        <v>4</v>
      </c>
      <c r="P6437">
        <v>5.6</v>
      </c>
      <c r="Q6437">
        <v>9</v>
      </c>
      <c r="R6437" t="s">
        <v>579</v>
      </c>
      <c r="S6437" t="s">
        <v>20</v>
      </c>
    </row>
    <row r="6438" spans="1:19" x14ac:dyDescent="0.2">
      <c r="A6438" t="s">
        <v>5596</v>
      </c>
      <c r="B6438" t="s">
        <v>104</v>
      </c>
      <c r="C6438">
        <v>1996</v>
      </c>
      <c r="D6438" s="1" t="d">
        <v>2017-09-25</v>
      </c>
      <c r="E6438" s="1" t="str">
        <f t="shared" si="200"/>
        <v>2017</v>
      </c>
      <c r="F6438" s="1" t="str">
        <f t="shared" si="201"/>
        <v>Sep</v>
      </c>
      <c r="G6438" t="s">
        <v>18</v>
      </c>
      <c r="H6438" t="s">
        <v>68</v>
      </c>
      <c r="I6438">
        <v>0.15</v>
      </c>
      <c r="J6438">
        <v>0.1</v>
      </c>
      <c r="K6438">
        <v>0</v>
      </c>
      <c r="L6438">
        <v>0.02</v>
      </c>
      <c r="M6438">
        <v>0.26</v>
      </c>
    </row>
    <row r="6439" spans="1:19" x14ac:dyDescent="0.2">
      <c r="A6439" t="s">
        <v>5597</v>
      </c>
      <c r="B6439" t="s">
        <v>32</v>
      </c>
      <c r="C6439">
        <v>2010</v>
      </c>
      <c r="D6439" s="1" t="d">
        <v>2019-11-14</v>
      </c>
      <c r="E6439" s="1" t="str">
        <f t="shared" si="200"/>
        <v>2019</v>
      </c>
      <c r="F6439" s="1" t="str">
        <f t="shared" si="201"/>
        <v>Nov</v>
      </c>
      <c r="G6439" t="s">
        <v>272</v>
      </c>
      <c r="H6439" t="s">
        <v>111</v>
      </c>
      <c r="I6439">
        <v>0.09</v>
      </c>
      <c r="J6439">
        <v>0.14000000000000001</v>
      </c>
      <c r="K6439">
        <v>0</v>
      </c>
      <c r="L6439">
        <v>0.03</v>
      </c>
      <c r="M6439">
        <v>0.26</v>
      </c>
      <c r="P6439" t="s">
        <v>203</v>
      </c>
      <c r="R6439" t="s">
        <v>111</v>
      </c>
      <c r="S6439" t="s">
        <v>112</v>
      </c>
    </row>
    <row r="6440" spans="1:19" x14ac:dyDescent="0.2">
      <c r="A6440" t="s">
        <v>4127</v>
      </c>
      <c r="B6440" t="s">
        <v>55</v>
      </c>
      <c r="C6440">
        <v>2007</v>
      </c>
      <c r="D6440" s="1" t="d">
        <v>2013-09-12</v>
      </c>
      <c r="E6440" s="1" t="str">
        <f t="shared" si="200"/>
        <v>2013</v>
      </c>
      <c r="F6440" s="1" t="str">
        <f t="shared" si="201"/>
        <v>Sep</v>
      </c>
      <c r="G6440" t="s">
        <v>39</v>
      </c>
      <c r="H6440" t="s">
        <v>111</v>
      </c>
      <c r="I6440">
        <v>0.13</v>
      </c>
      <c r="J6440">
        <v>0.1</v>
      </c>
      <c r="K6440">
        <v>0</v>
      </c>
      <c r="L6440">
        <v>0.03</v>
      </c>
      <c r="M6440">
        <v>0.26</v>
      </c>
      <c r="P6440" t="s">
        <v>203</v>
      </c>
      <c r="R6440" t="s">
        <v>111</v>
      </c>
      <c r="S6440" t="s">
        <v>20</v>
      </c>
    </row>
    <row r="6441" spans="1:19" x14ac:dyDescent="0.2">
      <c r="A6441" t="s">
        <v>5598</v>
      </c>
      <c r="B6441" t="s">
        <v>55</v>
      </c>
      <c r="C6441">
        <v>2008</v>
      </c>
      <c r="D6441" s="1" t="d">
        <v>1990-07-19</v>
      </c>
      <c r="E6441" s="1" t="str">
        <f t="shared" si="200"/>
        <v>1990</v>
      </c>
      <c r="F6441" s="1" t="str">
        <f t="shared" si="201"/>
        <v>Jul</v>
      </c>
      <c r="G6441" t="s">
        <v>37</v>
      </c>
      <c r="H6441" t="s">
        <v>1209</v>
      </c>
      <c r="I6441">
        <v>0.13</v>
      </c>
      <c r="J6441">
        <v>0.1</v>
      </c>
      <c r="K6441">
        <v>0</v>
      </c>
      <c r="L6441">
        <v>0.03</v>
      </c>
      <c r="M6441">
        <v>0.26</v>
      </c>
      <c r="P6441">
        <v>8.3000000000000007</v>
      </c>
      <c r="Q6441">
        <v>11</v>
      </c>
      <c r="R6441" t="s">
        <v>3181</v>
      </c>
      <c r="S6441" t="s">
        <v>112</v>
      </c>
    </row>
    <row r="6442" spans="1:19" x14ac:dyDescent="0.2">
      <c r="A6442" t="s">
        <v>5599</v>
      </c>
      <c r="B6442" t="s">
        <v>32</v>
      </c>
      <c r="C6442">
        <v>2008</v>
      </c>
      <c r="D6442" s="1" t="d">
        <v>1993-07-27</v>
      </c>
      <c r="E6442" s="1" t="str">
        <f t="shared" si="200"/>
        <v>1993</v>
      </c>
      <c r="F6442" s="1" t="str">
        <f t="shared" si="201"/>
        <v>Jul</v>
      </c>
      <c r="G6442" t="s">
        <v>28</v>
      </c>
      <c r="H6442" t="s">
        <v>234</v>
      </c>
      <c r="I6442">
        <v>0.09</v>
      </c>
      <c r="J6442">
        <v>0.01</v>
      </c>
      <c r="K6442">
        <v>0.15</v>
      </c>
      <c r="L6442">
        <v>0.01</v>
      </c>
      <c r="M6442">
        <v>0.26</v>
      </c>
      <c r="N6442">
        <v>76</v>
      </c>
      <c r="O6442">
        <v>24</v>
      </c>
      <c r="P6442">
        <v>7.4</v>
      </c>
      <c r="Q6442">
        <v>37</v>
      </c>
      <c r="R6442" t="s">
        <v>357</v>
      </c>
      <c r="S6442" t="s">
        <v>112</v>
      </c>
    </row>
    <row r="6443" spans="1:19" x14ac:dyDescent="0.2">
      <c r="A6443" t="s">
        <v>5600</v>
      </c>
      <c r="B6443" t="s">
        <v>44</v>
      </c>
      <c r="C6443">
        <v>2006</v>
      </c>
      <c r="D6443" s="1" t="d">
        <v>1996-05-21</v>
      </c>
      <c r="E6443" s="1" t="str">
        <f t="shared" si="200"/>
        <v>1996</v>
      </c>
      <c r="F6443" s="1" t="str">
        <f t="shared" si="201"/>
        <v>May</v>
      </c>
      <c r="G6443" t="s">
        <v>50</v>
      </c>
      <c r="H6443" t="s">
        <v>134</v>
      </c>
      <c r="I6443">
        <v>0.23</v>
      </c>
      <c r="J6443">
        <v>0.01</v>
      </c>
      <c r="K6443">
        <v>0</v>
      </c>
      <c r="L6443">
        <v>0.02</v>
      </c>
      <c r="M6443">
        <v>0.26</v>
      </c>
      <c r="N6443">
        <v>51</v>
      </c>
      <c r="O6443">
        <v>48</v>
      </c>
      <c r="P6443">
        <v>6.2</v>
      </c>
      <c r="Q6443">
        <v>49</v>
      </c>
      <c r="R6443" t="s">
        <v>287</v>
      </c>
      <c r="S6443" t="s">
        <v>88</v>
      </c>
    </row>
    <row r="6444" spans="1:19" x14ac:dyDescent="0.2">
      <c r="A6444" t="s">
        <v>5601</v>
      </c>
      <c r="B6444" t="s">
        <v>32</v>
      </c>
      <c r="C6444">
        <v>2009</v>
      </c>
      <c r="D6444" s="1" t="d">
        <v>2017-02-11</v>
      </c>
      <c r="E6444" s="1" t="str">
        <f t="shared" si="200"/>
        <v>2017</v>
      </c>
      <c r="F6444" s="1" t="str">
        <f t="shared" si="201"/>
        <v>Feb</v>
      </c>
      <c r="G6444" t="s">
        <v>28</v>
      </c>
      <c r="H6444" t="s">
        <v>1921</v>
      </c>
      <c r="I6444">
        <v>0.13</v>
      </c>
      <c r="J6444">
        <v>0</v>
      </c>
      <c r="K6444">
        <v>0.12</v>
      </c>
      <c r="L6444">
        <v>0.01</v>
      </c>
      <c r="M6444">
        <v>0.26</v>
      </c>
      <c r="N6444">
        <v>84</v>
      </c>
      <c r="O6444">
        <v>28</v>
      </c>
      <c r="P6444">
        <v>8.8000000000000007</v>
      </c>
      <c r="Q6444">
        <v>79</v>
      </c>
      <c r="R6444" t="s">
        <v>1921</v>
      </c>
      <c r="S6444" t="s">
        <v>88</v>
      </c>
    </row>
    <row r="6445" spans="1:19" x14ac:dyDescent="0.2">
      <c r="A6445" t="s">
        <v>4796</v>
      </c>
      <c r="B6445" t="s">
        <v>17</v>
      </c>
      <c r="C6445">
        <v>2013</v>
      </c>
      <c r="D6445" s="1" t="d">
        <v>1998-11-04</v>
      </c>
      <c r="E6445" s="1" t="str">
        <f t="shared" si="200"/>
        <v>1998</v>
      </c>
      <c r="F6445" s="1" t="str">
        <f t="shared" si="201"/>
        <v>Nov</v>
      </c>
      <c r="G6445" t="s">
        <v>272</v>
      </c>
      <c r="H6445" t="s">
        <v>71</v>
      </c>
      <c r="I6445">
        <v>0.15</v>
      </c>
      <c r="J6445">
        <v>0.09</v>
      </c>
      <c r="K6445">
        <v>0</v>
      </c>
      <c r="L6445">
        <v>0.02</v>
      </c>
      <c r="M6445">
        <v>0.26</v>
      </c>
      <c r="P6445">
        <v>2.8</v>
      </c>
      <c r="Q6445">
        <v>5</v>
      </c>
      <c r="R6445" t="s">
        <v>1518</v>
      </c>
      <c r="S6445" t="s">
        <v>20</v>
      </c>
    </row>
    <row r="6446" spans="1:19" x14ac:dyDescent="0.2">
      <c r="A6446" t="s">
        <v>5602</v>
      </c>
      <c r="B6446" t="s">
        <v>104</v>
      </c>
      <c r="C6446">
        <v>1997</v>
      </c>
      <c r="D6446" s="1" t="d">
        <v>2000-10-23</v>
      </c>
      <c r="E6446" s="1" t="str">
        <f t="shared" si="200"/>
        <v>2000</v>
      </c>
      <c r="F6446" s="1" t="str">
        <f t="shared" si="201"/>
        <v>Oct</v>
      </c>
      <c r="G6446" t="s">
        <v>1</v>
      </c>
      <c r="H6446" t="s">
        <v>68</v>
      </c>
      <c r="I6446">
        <v>0.15</v>
      </c>
      <c r="J6446">
        <v>0.1</v>
      </c>
      <c r="K6446">
        <v>0</v>
      </c>
      <c r="L6446">
        <v>0.02</v>
      </c>
      <c r="M6446">
        <v>0.26</v>
      </c>
    </row>
    <row r="6447" spans="1:19" x14ac:dyDescent="0.2">
      <c r="A6447" t="s">
        <v>5603</v>
      </c>
      <c r="B6447" t="s">
        <v>32</v>
      </c>
      <c r="C6447">
        <v>2009</v>
      </c>
      <c r="D6447" s="1" t="d">
        <v>2006-06-07</v>
      </c>
      <c r="E6447" s="1" t="str">
        <f t="shared" si="200"/>
        <v>2006</v>
      </c>
      <c r="F6447" s="1" t="str">
        <f t="shared" si="201"/>
        <v>Jun</v>
      </c>
      <c r="G6447" t="s">
        <v>39</v>
      </c>
      <c r="H6447" t="s">
        <v>234</v>
      </c>
      <c r="I6447">
        <v>0</v>
      </c>
      <c r="J6447">
        <v>0</v>
      </c>
      <c r="K6447">
        <v>0.26</v>
      </c>
      <c r="L6447">
        <v>0</v>
      </c>
      <c r="M6447">
        <v>0.26</v>
      </c>
    </row>
    <row r="6448" spans="1:19" x14ac:dyDescent="0.2">
      <c r="A6448" t="s">
        <v>5604</v>
      </c>
      <c r="B6448" t="s">
        <v>159</v>
      </c>
      <c r="C6448">
        <v>2005</v>
      </c>
      <c r="D6448" s="1" t="d">
        <v>2016-12-04</v>
      </c>
      <c r="E6448" s="1" t="str">
        <f t="shared" si="200"/>
        <v>2016</v>
      </c>
      <c r="F6448" s="1" t="str">
        <f t="shared" si="201"/>
        <v>Dec</v>
      </c>
      <c r="G6448" t="s">
        <v>28</v>
      </c>
      <c r="H6448" t="s">
        <v>111</v>
      </c>
      <c r="I6448">
        <v>0</v>
      </c>
      <c r="J6448">
        <v>0.01</v>
      </c>
      <c r="K6448">
        <v>0.25</v>
      </c>
      <c r="L6448">
        <v>0</v>
      </c>
      <c r="M6448">
        <v>0.26</v>
      </c>
    </row>
    <row r="6449" spans="1:19" x14ac:dyDescent="0.2">
      <c r="A6449" t="s">
        <v>5605</v>
      </c>
      <c r="B6449" t="s">
        <v>32</v>
      </c>
      <c r="C6449">
        <v>2007</v>
      </c>
      <c r="D6449" s="1" t="d">
        <v>1992-09-24</v>
      </c>
      <c r="E6449" s="1" t="str">
        <f t="shared" si="200"/>
        <v>1992</v>
      </c>
      <c r="F6449" s="1" t="str">
        <f t="shared" si="201"/>
        <v>Sep</v>
      </c>
      <c r="G6449" t="s">
        <v>28</v>
      </c>
      <c r="H6449" t="s">
        <v>372</v>
      </c>
      <c r="I6449">
        <v>0</v>
      </c>
      <c r="J6449">
        <v>0</v>
      </c>
      <c r="K6449">
        <v>0.26</v>
      </c>
      <c r="L6449">
        <v>0</v>
      </c>
      <c r="M6449">
        <v>0.26</v>
      </c>
    </row>
    <row r="6450" spans="1:19" x14ac:dyDescent="0.2">
      <c r="A6450" t="s">
        <v>5606</v>
      </c>
      <c r="B6450" t="s">
        <v>75</v>
      </c>
      <c r="C6450">
        <v>2015</v>
      </c>
      <c r="D6450" s="1" t="d">
        <v>2010-07-02</v>
      </c>
      <c r="E6450" s="1" t="str">
        <f t="shared" si="200"/>
        <v>2010</v>
      </c>
      <c r="F6450" s="1" t="str">
        <f t="shared" si="201"/>
        <v>Jul</v>
      </c>
      <c r="G6450" t="s">
        <v>1</v>
      </c>
      <c r="H6450" t="s">
        <v>68</v>
      </c>
      <c r="I6450">
        <v>0.09</v>
      </c>
      <c r="J6450">
        <v>0.13</v>
      </c>
      <c r="K6450">
        <v>0</v>
      </c>
      <c r="L6450">
        <v>0.04</v>
      </c>
      <c r="M6450">
        <v>0.26</v>
      </c>
      <c r="N6450">
        <v>81</v>
      </c>
      <c r="O6450">
        <v>70</v>
      </c>
      <c r="P6450">
        <v>8.1</v>
      </c>
      <c r="Q6450">
        <v>188</v>
      </c>
      <c r="R6450" t="s">
        <v>516</v>
      </c>
      <c r="S6450" t="s">
        <v>20</v>
      </c>
    </row>
    <row r="6451" spans="1:19" x14ac:dyDescent="0.2">
      <c r="A6451" t="s">
        <v>5607</v>
      </c>
      <c r="B6451" t="s">
        <v>55</v>
      </c>
      <c r="C6451">
        <v>2006</v>
      </c>
      <c r="D6451" s="1" t="d">
        <v>2010-02-01</v>
      </c>
      <c r="E6451" s="1" t="str">
        <f t="shared" si="200"/>
        <v>2010</v>
      </c>
      <c r="F6451" s="1" t="str">
        <f t="shared" si="201"/>
        <v>Feb</v>
      </c>
      <c r="G6451" t="s">
        <v>18</v>
      </c>
      <c r="H6451" t="s">
        <v>776</v>
      </c>
      <c r="I6451">
        <v>0.13</v>
      </c>
      <c r="J6451">
        <v>0.1</v>
      </c>
      <c r="K6451">
        <v>0</v>
      </c>
      <c r="L6451">
        <v>0.03</v>
      </c>
      <c r="M6451">
        <v>0.26</v>
      </c>
      <c r="N6451">
        <v>56</v>
      </c>
      <c r="O6451">
        <v>11</v>
      </c>
      <c r="P6451">
        <v>7.5</v>
      </c>
      <c r="Q6451">
        <v>10</v>
      </c>
      <c r="R6451" t="s">
        <v>5608</v>
      </c>
      <c r="S6451" t="s">
        <v>112</v>
      </c>
    </row>
    <row r="6452" spans="1:19" x14ac:dyDescent="0.2">
      <c r="A6452" t="s">
        <v>5609</v>
      </c>
      <c r="B6452" t="s">
        <v>32</v>
      </c>
      <c r="C6452">
        <v>2008</v>
      </c>
      <c r="D6452" s="1" t="d">
        <v>2008-08-17</v>
      </c>
      <c r="E6452" s="1" t="str">
        <f t="shared" si="200"/>
        <v>2008</v>
      </c>
      <c r="F6452" s="1" t="str">
        <f t="shared" si="201"/>
        <v>Aug</v>
      </c>
      <c r="G6452" t="s">
        <v>28</v>
      </c>
      <c r="H6452" t="s">
        <v>1921</v>
      </c>
      <c r="I6452">
        <v>0.09</v>
      </c>
      <c r="J6452">
        <v>0</v>
      </c>
      <c r="K6452">
        <v>0.16</v>
      </c>
      <c r="L6452">
        <v>0.01</v>
      </c>
      <c r="M6452">
        <v>0.26</v>
      </c>
      <c r="N6452">
        <v>82</v>
      </c>
      <c r="O6452">
        <v>17</v>
      </c>
      <c r="P6452">
        <v>8.9</v>
      </c>
      <c r="Q6452">
        <v>24</v>
      </c>
      <c r="R6452" t="s">
        <v>1921</v>
      </c>
      <c r="S6452" t="s">
        <v>112</v>
      </c>
    </row>
    <row r="6453" spans="1:19" x14ac:dyDescent="0.2">
      <c r="A6453" t="s">
        <v>5610</v>
      </c>
      <c r="B6453" t="s">
        <v>237</v>
      </c>
      <c r="C6453">
        <v>1994</v>
      </c>
      <c r="D6453" s="1" t="d">
        <v>2013-01-31</v>
      </c>
      <c r="E6453" s="1" t="str">
        <f t="shared" si="200"/>
        <v>2013</v>
      </c>
      <c r="F6453" s="1" t="str">
        <f t="shared" si="201"/>
        <v>Jan</v>
      </c>
      <c r="G6453" t="s">
        <v>24</v>
      </c>
      <c r="H6453" t="s">
        <v>151</v>
      </c>
      <c r="I6453">
        <v>0</v>
      </c>
      <c r="J6453">
        <v>0</v>
      </c>
      <c r="K6453">
        <v>0.26</v>
      </c>
      <c r="L6453">
        <v>0</v>
      </c>
      <c r="M6453">
        <v>0.26</v>
      </c>
    </row>
    <row r="6454" spans="1:19" x14ac:dyDescent="0.2">
      <c r="A6454" t="s">
        <v>5611</v>
      </c>
      <c r="B6454" t="s">
        <v>64</v>
      </c>
      <c r="C6454">
        <v>2002</v>
      </c>
      <c r="D6454" s="1" t="d">
        <v>1988-11-04</v>
      </c>
      <c r="E6454" s="1" t="str">
        <f t="shared" si="200"/>
        <v>1988</v>
      </c>
      <c r="F6454" s="1" t="str">
        <f t="shared" si="201"/>
        <v>Nov</v>
      </c>
      <c r="G6454" t="s">
        <v>50</v>
      </c>
      <c r="H6454" t="s">
        <v>484</v>
      </c>
      <c r="I6454">
        <v>0.19</v>
      </c>
      <c r="J6454">
        <v>7.0000000000000007E-2</v>
      </c>
      <c r="K6454">
        <v>0</v>
      </c>
      <c r="L6454">
        <v>0</v>
      </c>
      <c r="M6454">
        <v>0.26</v>
      </c>
    </row>
    <row r="6455" spans="1:19" x14ac:dyDescent="0.2">
      <c r="A6455" t="s">
        <v>3349</v>
      </c>
      <c r="B6455" t="s">
        <v>49</v>
      </c>
      <c r="C6455">
        <v>2008</v>
      </c>
      <c r="D6455" s="1" t="d">
        <v>1995-06-24</v>
      </c>
      <c r="E6455" s="1" t="str">
        <f t="shared" si="200"/>
        <v>1995</v>
      </c>
      <c r="F6455" s="1" t="str">
        <f t="shared" si="201"/>
        <v>Jun</v>
      </c>
      <c r="G6455" t="s">
        <v>50</v>
      </c>
      <c r="H6455" t="s">
        <v>151</v>
      </c>
      <c r="I6455">
        <v>0.22</v>
      </c>
      <c r="J6455">
        <v>0.02</v>
      </c>
      <c r="K6455">
        <v>0</v>
      </c>
      <c r="L6455">
        <v>0.02</v>
      </c>
      <c r="M6455">
        <v>0.26</v>
      </c>
      <c r="N6455">
        <v>55</v>
      </c>
      <c r="O6455">
        <v>26</v>
      </c>
      <c r="P6455">
        <v>6.8</v>
      </c>
      <c r="Q6455">
        <v>20</v>
      </c>
      <c r="R6455" t="s">
        <v>690</v>
      </c>
      <c r="S6455" t="s">
        <v>88</v>
      </c>
    </row>
    <row r="6456" spans="1:19" x14ac:dyDescent="0.2">
      <c r="A6456" t="s">
        <v>5612</v>
      </c>
      <c r="B6456" t="s">
        <v>44</v>
      </c>
      <c r="C6456">
        <v>2010</v>
      </c>
      <c r="D6456" s="1" t="d">
        <v>2001-08-05</v>
      </c>
      <c r="E6456" s="1" t="str">
        <f t="shared" si="200"/>
        <v>2001</v>
      </c>
      <c r="F6456" s="1" t="str">
        <f t="shared" si="201"/>
        <v>Aug</v>
      </c>
      <c r="G6456" t="s">
        <v>50</v>
      </c>
      <c r="H6456" t="s">
        <v>1511</v>
      </c>
      <c r="I6456">
        <v>0.18</v>
      </c>
      <c r="J6456">
        <v>0.06</v>
      </c>
      <c r="K6456">
        <v>0</v>
      </c>
      <c r="L6456">
        <v>0.02</v>
      </c>
      <c r="M6456">
        <v>0.26</v>
      </c>
      <c r="N6456">
        <v>68</v>
      </c>
      <c r="O6456">
        <v>39</v>
      </c>
      <c r="P6456">
        <v>8.1999999999999993</v>
      </c>
      <c r="Q6456">
        <v>332</v>
      </c>
      <c r="R6456" t="s">
        <v>4998</v>
      </c>
      <c r="S6456" t="s">
        <v>53</v>
      </c>
    </row>
    <row r="6457" spans="1:19" x14ac:dyDescent="0.2">
      <c r="A6457" t="s">
        <v>3107</v>
      </c>
      <c r="B6457" t="s">
        <v>32</v>
      </c>
      <c r="C6457">
        <v>2009</v>
      </c>
      <c r="D6457" s="1" t="d">
        <v>1998-04-04</v>
      </c>
      <c r="E6457" s="1" t="str">
        <f t="shared" si="200"/>
        <v>1998</v>
      </c>
      <c r="F6457" s="1" t="str">
        <f t="shared" si="201"/>
        <v>Apr</v>
      </c>
      <c r="G6457" t="s">
        <v>34</v>
      </c>
      <c r="H6457" t="s">
        <v>111</v>
      </c>
      <c r="I6457">
        <v>0.24</v>
      </c>
      <c r="J6457">
        <v>0</v>
      </c>
      <c r="K6457">
        <v>0</v>
      </c>
      <c r="L6457">
        <v>0.02</v>
      </c>
      <c r="M6457">
        <v>0.26</v>
      </c>
      <c r="P6457" t="s">
        <v>203</v>
      </c>
      <c r="R6457" t="s">
        <v>2513</v>
      </c>
      <c r="S6457" t="s">
        <v>20</v>
      </c>
    </row>
    <row r="6458" spans="1:19" x14ac:dyDescent="0.2">
      <c r="A6458" t="s">
        <v>5613</v>
      </c>
      <c r="B6458" t="s">
        <v>32</v>
      </c>
      <c r="C6458">
        <v>2007</v>
      </c>
      <c r="D6458" s="1" t="d">
        <v>2010-03-10</v>
      </c>
      <c r="E6458" s="1" t="str">
        <f t="shared" si="200"/>
        <v>2010</v>
      </c>
      <c r="F6458" s="1" t="str">
        <f t="shared" si="201"/>
        <v>Mar</v>
      </c>
      <c r="G6458" t="s">
        <v>34</v>
      </c>
      <c r="H6458" t="s">
        <v>19</v>
      </c>
      <c r="I6458">
        <v>0</v>
      </c>
      <c r="J6458">
        <v>0</v>
      </c>
      <c r="K6458">
        <v>0.26</v>
      </c>
      <c r="L6458">
        <v>0</v>
      </c>
      <c r="M6458">
        <v>0.26</v>
      </c>
    </row>
    <row r="6459" spans="1:19" x14ac:dyDescent="0.2">
      <c r="A6459" t="s">
        <v>3123</v>
      </c>
      <c r="B6459" t="s">
        <v>55</v>
      </c>
      <c r="C6459">
        <v>2008</v>
      </c>
      <c r="D6459" s="1" t="d">
        <v>2018-11-17</v>
      </c>
      <c r="E6459" s="1" t="str">
        <f t="shared" si="200"/>
        <v>2018</v>
      </c>
      <c r="F6459" s="1" t="str">
        <f t="shared" si="201"/>
        <v>Nov</v>
      </c>
      <c r="G6459" t="s">
        <v>101</v>
      </c>
      <c r="H6459" t="s">
        <v>568</v>
      </c>
      <c r="I6459">
        <v>0.09</v>
      </c>
      <c r="J6459">
        <v>0.02</v>
      </c>
      <c r="K6459">
        <v>0</v>
      </c>
      <c r="L6459">
        <v>0.16</v>
      </c>
      <c r="M6459">
        <v>0.26</v>
      </c>
      <c r="P6459" t="s">
        <v>203</v>
      </c>
      <c r="R6459" t="s">
        <v>1307</v>
      </c>
      <c r="S6459" t="s">
        <v>112</v>
      </c>
    </row>
    <row r="6460" spans="1:19" x14ac:dyDescent="0.2">
      <c r="A6460" t="s">
        <v>5614</v>
      </c>
      <c r="B6460" t="s">
        <v>17</v>
      </c>
      <c r="C6460">
        <v>2010</v>
      </c>
      <c r="D6460" s="1" t="d">
        <v>1996-07-20</v>
      </c>
      <c r="E6460" s="1" t="str">
        <f t="shared" si="200"/>
        <v>1996</v>
      </c>
      <c r="F6460" s="1" t="str">
        <f t="shared" si="201"/>
        <v>Jul</v>
      </c>
      <c r="G6460" t="s">
        <v>50</v>
      </c>
      <c r="H6460" t="s">
        <v>484</v>
      </c>
      <c r="I6460">
        <v>0.21</v>
      </c>
      <c r="J6460">
        <v>0.04</v>
      </c>
      <c r="K6460">
        <v>0</v>
      </c>
      <c r="L6460">
        <v>0.02</v>
      </c>
      <c r="M6460">
        <v>0.26</v>
      </c>
      <c r="N6460">
        <v>49</v>
      </c>
      <c r="O6460">
        <v>6</v>
      </c>
      <c r="P6460" t="s">
        <v>203</v>
      </c>
      <c r="R6460" t="s">
        <v>484</v>
      </c>
      <c r="S6460" t="s">
        <v>112</v>
      </c>
    </row>
    <row r="6461" spans="1:19" x14ac:dyDescent="0.2">
      <c r="A6461" t="s">
        <v>5615</v>
      </c>
      <c r="B6461" t="s">
        <v>79</v>
      </c>
      <c r="C6461">
        <v>2013</v>
      </c>
      <c r="D6461" s="1" t="d">
        <v>2015-05-10</v>
      </c>
      <c r="E6461" s="1" t="str">
        <f t="shared" si="200"/>
        <v>2015</v>
      </c>
      <c r="F6461" s="1" t="str">
        <f t="shared" si="201"/>
        <v>May</v>
      </c>
      <c r="G6461" t="s">
        <v>18</v>
      </c>
      <c r="H6461" t="s">
        <v>250</v>
      </c>
      <c r="I6461">
        <v>0</v>
      </c>
      <c r="J6461">
        <v>0</v>
      </c>
      <c r="K6461">
        <v>0.26</v>
      </c>
      <c r="L6461">
        <v>0</v>
      </c>
      <c r="M6461">
        <v>0.26</v>
      </c>
    </row>
    <row r="6462" spans="1:19" x14ac:dyDescent="0.2">
      <c r="A6462" t="s">
        <v>5616</v>
      </c>
      <c r="B6462" t="s">
        <v>55</v>
      </c>
      <c r="C6462">
        <v>2004</v>
      </c>
      <c r="D6462" s="1" t="d">
        <v>2011-01-01</v>
      </c>
      <c r="E6462" s="1" t="str">
        <f t="shared" si="200"/>
        <v>2011</v>
      </c>
      <c r="F6462" s="1" t="str">
        <f t="shared" si="201"/>
        <v>Jan</v>
      </c>
      <c r="G6462" t="s">
        <v>24</v>
      </c>
      <c r="H6462" t="s">
        <v>51</v>
      </c>
      <c r="I6462">
        <v>0.13</v>
      </c>
      <c r="J6462">
        <v>0.1</v>
      </c>
      <c r="K6462">
        <v>0</v>
      </c>
      <c r="L6462">
        <v>0.03</v>
      </c>
      <c r="M6462">
        <v>0.26</v>
      </c>
      <c r="N6462">
        <v>50</v>
      </c>
      <c r="O6462">
        <v>7</v>
      </c>
      <c r="P6462">
        <v>6.6</v>
      </c>
      <c r="Q6462">
        <v>8</v>
      </c>
      <c r="R6462" t="s">
        <v>2131</v>
      </c>
      <c r="S6462" t="s">
        <v>20</v>
      </c>
    </row>
    <row r="6463" spans="1:19" x14ac:dyDescent="0.2">
      <c r="A6463" t="s">
        <v>5025</v>
      </c>
      <c r="B6463" t="s">
        <v>75</v>
      </c>
      <c r="C6463">
        <v>2015</v>
      </c>
      <c r="D6463" s="1" t="d">
        <v>2005-06-06</v>
      </c>
      <c r="E6463" s="1" t="str">
        <f t="shared" si="200"/>
        <v>2005</v>
      </c>
      <c r="F6463" s="1" t="str">
        <f t="shared" si="201"/>
        <v>Jun</v>
      </c>
      <c r="G6463" t="s">
        <v>86</v>
      </c>
      <c r="H6463" t="s">
        <v>372</v>
      </c>
      <c r="I6463">
        <v>0.08</v>
      </c>
      <c r="J6463">
        <v>0.14000000000000001</v>
      </c>
      <c r="K6463">
        <v>0</v>
      </c>
      <c r="L6463">
        <v>0.04</v>
      </c>
      <c r="M6463">
        <v>0.26</v>
      </c>
    </row>
    <row r="6464" spans="1:19" x14ac:dyDescent="0.2">
      <c r="A6464" t="s">
        <v>4901</v>
      </c>
      <c r="B6464" t="s">
        <v>49</v>
      </c>
      <c r="C6464">
        <v>2011</v>
      </c>
      <c r="D6464" s="1" t="d">
        <v>2011-03-09</v>
      </c>
      <c r="E6464" s="1" t="str">
        <f t="shared" si="200"/>
        <v>2011</v>
      </c>
      <c r="F6464" s="1" t="str">
        <f t="shared" si="201"/>
        <v>Mar</v>
      </c>
      <c r="G6464" t="s">
        <v>50</v>
      </c>
      <c r="H6464" t="s">
        <v>111</v>
      </c>
      <c r="I6464">
        <v>0.06</v>
      </c>
      <c r="J6464">
        <v>0.15</v>
      </c>
      <c r="K6464">
        <v>0</v>
      </c>
      <c r="L6464">
        <v>0.05</v>
      </c>
      <c r="M6464">
        <v>0.26</v>
      </c>
      <c r="N6464">
        <v>59</v>
      </c>
      <c r="O6464">
        <v>27</v>
      </c>
      <c r="P6464">
        <v>5.7</v>
      </c>
      <c r="Q6464">
        <v>13</v>
      </c>
      <c r="R6464" t="s">
        <v>984</v>
      </c>
      <c r="S6464" t="s">
        <v>112</v>
      </c>
    </row>
    <row r="6465" spans="1:19" x14ac:dyDescent="0.2">
      <c r="A6465" t="s">
        <v>74</v>
      </c>
      <c r="B6465" t="s">
        <v>148</v>
      </c>
      <c r="C6465">
        <v>2015</v>
      </c>
      <c r="D6465" s="1" t="d">
        <v>1996-04-22</v>
      </c>
      <c r="E6465" s="1" t="str">
        <f t="shared" si="200"/>
        <v>1996</v>
      </c>
      <c r="F6465" s="1" t="str">
        <f t="shared" si="201"/>
        <v>Apr</v>
      </c>
      <c r="G6465" t="s">
        <v>37</v>
      </c>
      <c r="H6465" t="s">
        <v>71</v>
      </c>
      <c r="I6465">
        <v>0</v>
      </c>
      <c r="J6465">
        <v>0.25</v>
      </c>
      <c r="K6465">
        <v>0</v>
      </c>
      <c r="L6465">
        <v>0.01</v>
      </c>
      <c r="M6465">
        <v>0.26</v>
      </c>
    </row>
    <row r="6466" spans="1:19" x14ac:dyDescent="0.2">
      <c r="A6466" t="s">
        <v>5617</v>
      </c>
      <c r="B6466" t="s">
        <v>55</v>
      </c>
      <c r="C6466">
        <v>2007</v>
      </c>
      <c r="D6466" s="1" t="d">
        <v>2007-07-09</v>
      </c>
      <c r="E6466" s="1" t="str">
        <f t="shared" si="200"/>
        <v>2007</v>
      </c>
      <c r="F6466" s="1" t="str">
        <f t="shared" si="201"/>
        <v>Jul</v>
      </c>
      <c r="G6466" t="s">
        <v>28</v>
      </c>
      <c r="H6466" t="s">
        <v>151</v>
      </c>
      <c r="I6466">
        <v>0.1</v>
      </c>
      <c r="J6466">
        <v>0.08</v>
      </c>
      <c r="K6466">
        <v>0.05</v>
      </c>
      <c r="L6466">
        <v>0.03</v>
      </c>
      <c r="M6466">
        <v>0.26</v>
      </c>
      <c r="P6466">
        <v>8.4</v>
      </c>
      <c r="Q6466">
        <v>8</v>
      </c>
      <c r="R6466" t="s">
        <v>621</v>
      </c>
      <c r="S6466" t="s">
        <v>88</v>
      </c>
    </row>
    <row r="6467" spans="1:19" x14ac:dyDescent="0.2">
      <c r="A6467" t="s">
        <v>5618</v>
      </c>
      <c r="B6467" t="s">
        <v>49</v>
      </c>
      <c r="C6467">
        <v>2013</v>
      </c>
      <c r="D6467" s="1" t="d">
        <v>2015-03-27</v>
      </c>
      <c r="E6467" s="1" t="str">
        <f t="shared" ref="E6467:E6530" si="202">TEXT(D6467,"yyyy")</f>
        <v>2015</v>
      </c>
      <c r="F6467" s="1" t="str">
        <f t="shared" ref="F6467:F6530" si="203">TEXT(D6467,"mmm")</f>
        <v>Mar</v>
      </c>
      <c r="G6467" t="s">
        <v>18</v>
      </c>
      <c r="H6467" t="s">
        <v>234</v>
      </c>
      <c r="I6467">
        <v>0</v>
      </c>
      <c r="J6467">
        <v>0</v>
      </c>
      <c r="K6467">
        <v>0.26</v>
      </c>
      <c r="L6467">
        <v>0</v>
      </c>
      <c r="M6467">
        <v>0.26</v>
      </c>
    </row>
    <row r="6468" spans="1:19" x14ac:dyDescent="0.2">
      <c r="A6468" t="s">
        <v>3646</v>
      </c>
      <c r="B6468" t="s">
        <v>17</v>
      </c>
      <c r="C6468">
        <v>2010</v>
      </c>
      <c r="D6468" s="1" t="d">
        <v>1999-02-04</v>
      </c>
      <c r="E6468" s="1" t="str">
        <f t="shared" si="202"/>
        <v>1999</v>
      </c>
      <c r="F6468" s="1" t="str">
        <f t="shared" si="203"/>
        <v>Feb</v>
      </c>
      <c r="G6468" t="s">
        <v>18</v>
      </c>
      <c r="H6468" t="s">
        <v>51</v>
      </c>
      <c r="I6468">
        <v>0.24</v>
      </c>
      <c r="J6468">
        <v>0</v>
      </c>
      <c r="K6468">
        <v>0</v>
      </c>
      <c r="L6468">
        <v>0.02</v>
      </c>
      <c r="M6468">
        <v>0.26</v>
      </c>
      <c r="N6468">
        <v>53</v>
      </c>
      <c r="O6468">
        <v>4</v>
      </c>
      <c r="P6468" t="s">
        <v>203</v>
      </c>
      <c r="R6468" t="s">
        <v>426</v>
      </c>
      <c r="S6468" t="s">
        <v>20</v>
      </c>
    </row>
    <row r="6469" spans="1:19" x14ac:dyDescent="0.2">
      <c r="A6469" t="s">
        <v>5619</v>
      </c>
      <c r="B6469" t="s">
        <v>64</v>
      </c>
      <c r="C6469">
        <v>2002</v>
      </c>
      <c r="D6469" s="1" t="d">
        <v>1992-02-11</v>
      </c>
      <c r="E6469" s="1" t="str">
        <f t="shared" si="202"/>
        <v>1992</v>
      </c>
      <c r="F6469" s="1" t="str">
        <f t="shared" si="203"/>
        <v>Feb</v>
      </c>
      <c r="G6469" t="s">
        <v>50</v>
      </c>
      <c r="H6469" t="s">
        <v>484</v>
      </c>
      <c r="I6469">
        <v>0.19</v>
      </c>
      <c r="J6469">
        <v>7.0000000000000007E-2</v>
      </c>
      <c r="K6469">
        <v>0</v>
      </c>
      <c r="L6469">
        <v>0</v>
      </c>
      <c r="M6469">
        <v>0.26</v>
      </c>
      <c r="N6469">
        <v>55</v>
      </c>
      <c r="O6469">
        <v>5</v>
      </c>
      <c r="P6469" t="s">
        <v>203</v>
      </c>
      <c r="R6469" t="s">
        <v>2801</v>
      </c>
      <c r="S6469" t="s">
        <v>20</v>
      </c>
    </row>
    <row r="6470" spans="1:19" x14ac:dyDescent="0.2">
      <c r="A6470" t="s">
        <v>5620</v>
      </c>
      <c r="B6470" t="s">
        <v>159</v>
      </c>
      <c r="C6470">
        <v>2010</v>
      </c>
      <c r="D6470" s="1" t="d">
        <v>2017-09-29</v>
      </c>
      <c r="E6470" s="1" t="str">
        <f t="shared" si="202"/>
        <v>2017</v>
      </c>
      <c r="F6470" s="1" t="str">
        <f t="shared" si="203"/>
        <v>Sep</v>
      </c>
      <c r="G6470" t="s">
        <v>86</v>
      </c>
      <c r="H6470" t="s">
        <v>372</v>
      </c>
      <c r="I6470">
        <v>0.11</v>
      </c>
      <c r="J6470">
        <v>0.03</v>
      </c>
      <c r="K6470">
        <v>0.09</v>
      </c>
      <c r="L6470">
        <v>0.03</v>
      </c>
      <c r="M6470">
        <v>0.26</v>
      </c>
      <c r="N6470">
        <v>63</v>
      </c>
      <c r="O6470">
        <v>22</v>
      </c>
      <c r="P6470">
        <v>8.6</v>
      </c>
      <c r="Q6470">
        <v>20</v>
      </c>
      <c r="R6470" t="s">
        <v>1263</v>
      </c>
      <c r="S6470" t="s">
        <v>88</v>
      </c>
    </row>
    <row r="6471" spans="1:19" x14ac:dyDescent="0.2">
      <c r="A6471" t="s">
        <v>5621</v>
      </c>
      <c r="B6471" t="s">
        <v>79</v>
      </c>
      <c r="C6471">
        <v>2013</v>
      </c>
      <c r="D6471" s="1" t="d">
        <v>2006-07-07</v>
      </c>
      <c r="E6471" s="1" t="str">
        <f t="shared" si="202"/>
        <v>2006</v>
      </c>
      <c r="F6471" s="1" t="str">
        <f t="shared" si="203"/>
        <v>Jul</v>
      </c>
      <c r="G6471" t="s">
        <v>28</v>
      </c>
      <c r="H6471" t="s">
        <v>1921</v>
      </c>
      <c r="I6471">
        <v>0.1</v>
      </c>
      <c r="J6471">
        <v>0.01</v>
      </c>
      <c r="K6471">
        <v>0.14000000000000001</v>
      </c>
      <c r="L6471">
        <v>0.01</v>
      </c>
      <c r="M6471">
        <v>0.26</v>
      </c>
      <c r="N6471">
        <v>80</v>
      </c>
      <c r="O6471">
        <v>41</v>
      </c>
      <c r="P6471">
        <v>8.1999999999999993</v>
      </c>
      <c r="Q6471">
        <v>89</v>
      </c>
      <c r="R6471" t="s">
        <v>1921</v>
      </c>
      <c r="S6471" t="s">
        <v>88</v>
      </c>
    </row>
    <row r="6472" spans="1:19" x14ac:dyDescent="0.2">
      <c r="A6472" t="s">
        <v>5622</v>
      </c>
      <c r="B6472" t="s">
        <v>55</v>
      </c>
      <c r="C6472">
        <v>2006</v>
      </c>
      <c r="D6472" s="1" t="d">
        <v>1992-05-15</v>
      </c>
      <c r="E6472" s="1" t="str">
        <f t="shared" si="202"/>
        <v>1992</v>
      </c>
      <c r="F6472" s="1" t="str">
        <f t="shared" si="203"/>
        <v>May</v>
      </c>
      <c r="G6472" t="s">
        <v>50</v>
      </c>
      <c r="H6472" t="s">
        <v>222</v>
      </c>
      <c r="I6472">
        <v>0</v>
      </c>
      <c r="J6472">
        <v>0</v>
      </c>
      <c r="K6472">
        <v>0.26</v>
      </c>
      <c r="L6472">
        <v>0</v>
      </c>
      <c r="M6472">
        <v>0.26</v>
      </c>
    </row>
    <row r="6473" spans="1:19" x14ac:dyDescent="0.2">
      <c r="A6473" t="s">
        <v>5623</v>
      </c>
      <c r="B6473" t="s">
        <v>64</v>
      </c>
      <c r="C6473">
        <v>2002</v>
      </c>
      <c r="D6473" s="1" t="d">
        <v>1993-04-18</v>
      </c>
      <c r="E6473" s="1" t="str">
        <f t="shared" si="202"/>
        <v>1993</v>
      </c>
      <c r="F6473" s="1" t="str">
        <f t="shared" si="203"/>
        <v>Apr</v>
      </c>
      <c r="G6473" t="s">
        <v>1</v>
      </c>
      <c r="H6473" t="s">
        <v>484</v>
      </c>
      <c r="I6473">
        <v>0.19</v>
      </c>
      <c r="J6473">
        <v>7.0000000000000007E-2</v>
      </c>
      <c r="K6473">
        <v>0</v>
      </c>
      <c r="L6473">
        <v>0</v>
      </c>
      <c r="M6473">
        <v>0.26</v>
      </c>
    </row>
    <row r="6474" spans="1:19" x14ac:dyDescent="0.2">
      <c r="A6474" t="s">
        <v>5624</v>
      </c>
      <c r="B6474" t="s">
        <v>64</v>
      </c>
      <c r="C6474">
        <v>2006</v>
      </c>
      <c r="D6474" s="1" t="d">
        <v>1995-03-28</v>
      </c>
      <c r="E6474" s="1" t="str">
        <f t="shared" si="202"/>
        <v>1995</v>
      </c>
      <c r="F6474" s="1" t="str">
        <f t="shared" si="203"/>
        <v>Mar</v>
      </c>
      <c r="G6474" t="s">
        <v>28</v>
      </c>
      <c r="H6474" t="s">
        <v>19</v>
      </c>
      <c r="I6474">
        <v>0</v>
      </c>
      <c r="J6474">
        <v>0</v>
      </c>
      <c r="K6474">
        <v>0.26</v>
      </c>
      <c r="L6474">
        <v>0.01</v>
      </c>
      <c r="M6474">
        <v>0.26</v>
      </c>
      <c r="N6474">
        <v>83</v>
      </c>
      <c r="O6474">
        <v>25</v>
      </c>
      <c r="P6474">
        <v>7.2</v>
      </c>
      <c r="Q6474">
        <v>75</v>
      </c>
      <c r="R6474" t="s">
        <v>461</v>
      </c>
      <c r="S6474" t="s">
        <v>20</v>
      </c>
    </row>
    <row r="6475" spans="1:19" x14ac:dyDescent="0.2">
      <c r="A6475" t="s">
        <v>360</v>
      </c>
      <c r="B6475" t="s">
        <v>64</v>
      </c>
      <c r="C6475">
        <v>2005</v>
      </c>
      <c r="D6475" s="1" t="d">
        <v>1991-01-29</v>
      </c>
      <c r="E6475" s="1" t="str">
        <f t="shared" si="202"/>
        <v>1991</v>
      </c>
      <c r="F6475" s="1" t="str">
        <f t="shared" si="203"/>
        <v>Jan</v>
      </c>
      <c r="G6475" t="s">
        <v>24</v>
      </c>
      <c r="H6475" t="s">
        <v>134</v>
      </c>
      <c r="I6475">
        <v>0.19</v>
      </c>
      <c r="J6475">
        <v>7.0000000000000007E-2</v>
      </c>
      <c r="K6475">
        <v>0</v>
      </c>
      <c r="L6475">
        <v>0</v>
      </c>
      <c r="M6475">
        <v>0.26</v>
      </c>
      <c r="P6475">
        <v>8.3000000000000007</v>
      </c>
      <c r="Q6475">
        <v>14</v>
      </c>
      <c r="R6475" t="s">
        <v>193</v>
      </c>
      <c r="S6475" t="s">
        <v>20</v>
      </c>
    </row>
    <row r="6476" spans="1:19" x14ac:dyDescent="0.2">
      <c r="A6476" t="s">
        <v>5625</v>
      </c>
      <c r="B6476" t="s">
        <v>104</v>
      </c>
      <c r="C6476">
        <v>2000</v>
      </c>
      <c r="D6476" s="1" t="d">
        <v>2006-10-18</v>
      </c>
      <c r="E6476" s="1" t="str">
        <f t="shared" si="202"/>
        <v>2006</v>
      </c>
      <c r="F6476" s="1" t="str">
        <f t="shared" si="203"/>
        <v>Oct</v>
      </c>
      <c r="G6476" t="s">
        <v>39</v>
      </c>
      <c r="H6476" t="s">
        <v>71</v>
      </c>
      <c r="I6476">
        <v>0.15</v>
      </c>
      <c r="J6476">
        <v>0.1</v>
      </c>
      <c r="K6476">
        <v>0</v>
      </c>
      <c r="L6476">
        <v>0.02</v>
      </c>
      <c r="M6476">
        <v>0.26</v>
      </c>
      <c r="N6476">
        <v>76</v>
      </c>
      <c r="O6476">
        <v>12</v>
      </c>
      <c r="P6476" t="s">
        <v>203</v>
      </c>
      <c r="R6476" t="s">
        <v>3671</v>
      </c>
      <c r="S6476" t="s">
        <v>20</v>
      </c>
    </row>
    <row r="6477" spans="1:19" x14ac:dyDescent="0.2">
      <c r="A6477" t="s">
        <v>1970</v>
      </c>
      <c r="B6477" t="s">
        <v>189</v>
      </c>
      <c r="C6477">
        <v>2002</v>
      </c>
      <c r="D6477" s="1" t="d">
        <v>2020-04-01</v>
      </c>
      <c r="E6477" s="1" t="str">
        <f t="shared" si="202"/>
        <v>2020</v>
      </c>
      <c r="F6477" s="1" t="str">
        <f t="shared" si="203"/>
        <v>Apr</v>
      </c>
      <c r="G6477" t="s">
        <v>37</v>
      </c>
      <c r="H6477" t="s">
        <v>254</v>
      </c>
      <c r="I6477">
        <v>0.2</v>
      </c>
      <c r="J6477">
        <v>0.05</v>
      </c>
      <c r="K6477">
        <v>0</v>
      </c>
      <c r="L6477">
        <v>0.01</v>
      </c>
      <c r="M6477">
        <v>0.26</v>
      </c>
      <c r="N6477">
        <v>67</v>
      </c>
      <c r="O6477">
        <v>20</v>
      </c>
      <c r="P6477">
        <v>7.6</v>
      </c>
      <c r="Q6477">
        <v>16</v>
      </c>
      <c r="R6477" t="s">
        <v>254</v>
      </c>
      <c r="S6477" t="s">
        <v>88</v>
      </c>
    </row>
    <row r="6478" spans="1:19" x14ac:dyDescent="0.2">
      <c r="A6478" t="s">
        <v>1730</v>
      </c>
      <c r="B6478" t="s">
        <v>159</v>
      </c>
      <c r="C6478" t="s">
        <v>286</v>
      </c>
      <c r="D6478" s="1" t="d">
        <v>2015-09-09</v>
      </c>
      <c r="E6478" s="1" t="str">
        <f t="shared" si="202"/>
        <v>2015</v>
      </c>
      <c r="F6478" s="1" t="str">
        <f t="shared" si="203"/>
        <v>Sep</v>
      </c>
      <c r="G6478" t="s">
        <v>50</v>
      </c>
      <c r="H6478" t="s">
        <v>267</v>
      </c>
      <c r="I6478">
        <v>0.1</v>
      </c>
      <c r="J6478">
        <v>0.1</v>
      </c>
      <c r="K6478">
        <v>0</v>
      </c>
      <c r="L6478">
        <v>0.06</v>
      </c>
      <c r="M6478">
        <v>0.26</v>
      </c>
      <c r="P6478" t="s">
        <v>203</v>
      </c>
      <c r="R6478" t="s">
        <v>255</v>
      </c>
      <c r="S6478" t="s">
        <v>112</v>
      </c>
    </row>
    <row r="6479" spans="1:19" x14ac:dyDescent="0.2">
      <c r="A6479" t="s">
        <v>5626</v>
      </c>
      <c r="B6479" t="s">
        <v>55</v>
      </c>
      <c r="C6479">
        <v>2002</v>
      </c>
      <c r="D6479" s="1" t="d">
        <v>1999-10-28</v>
      </c>
      <c r="E6479" s="1" t="str">
        <f t="shared" si="202"/>
        <v>1999</v>
      </c>
      <c r="F6479" s="1" t="str">
        <f t="shared" si="203"/>
        <v>Oct</v>
      </c>
      <c r="G6479" t="s">
        <v>86</v>
      </c>
      <c r="H6479" t="s">
        <v>111</v>
      </c>
      <c r="I6479">
        <v>0.13</v>
      </c>
      <c r="J6479">
        <v>0.1</v>
      </c>
      <c r="K6479">
        <v>0</v>
      </c>
      <c r="L6479">
        <v>0.03</v>
      </c>
      <c r="M6479">
        <v>0.26</v>
      </c>
    </row>
    <row r="6480" spans="1:19" x14ac:dyDescent="0.2">
      <c r="A6480" t="s">
        <v>5627</v>
      </c>
      <c r="B6480" t="s">
        <v>32</v>
      </c>
      <c r="C6480">
        <v>2011</v>
      </c>
      <c r="D6480" s="1" t="d">
        <v>2013-06-29</v>
      </c>
      <c r="E6480" s="1" t="str">
        <f t="shared" si="202"/>
        <v>2013</v>
      </c>
      <c r="F6480" s="1" t="str">
        <f t="shared" si="203"/>
        <v>Jun</v>
      </c>
      <c r="G6480" t="s">
        <v>101</v>
      </c>
      <c r="H6480" t="s">
        <v>222</v>
      </c>
      <c r="I6480">
        <v>0</v>
      </c>
      <c r="J6480">
        <v>0</v>
      </c>
      <c r="K6480">
        <v>0.26</v>
      </c>
      <c r="L6480">
        <v>0</v>
      </c>
      <c r="M6480">
        <v>0.26</v>
      </c>
    </row>
    <row r="6481" spans="1:19" x14ac:dyDescent="0.2">
      <c r="A6481" t="s">
        <v>5628</v>
      </c>
      <c r="B6481" t="s">
        <v>49</v>
      </c>
      <c r="C6481">
        <v>2011</v>
      </c>
      <c r="D6481" s="1" t="d">
        <v>2002-12-21</v>
      </c>
      <c r="E6481" s="1" t="str">
        <f t="shared" si="202"/>
        <v>2002</v>
      </c>
      <c r="F6481" s="1" t="str">
        <f t="shared" si="203"/>
        <v>Dec</v>
      </c>
      <c r="G6481" t="s">
        <v>50</v>
      </c>
      <c r="H6481" t="s">
        <v>933</v>
      </c>
      <c r="I6481">
        <v>0.04</v>
      </c>
      <c r="J6481">
        <v>0.04</v>
      </c>
      <c r="K6481">
        <v>0.16</v>
      </c>
      <c r="L6481">
        <v>0.02</v>
      </c>
      <c r="M6481">
        <v>0.26</v>
      </c>
      <c r="N6481">
        <v>64</v>
      </c>
      <c r="O6481">
        <v>11</v>
      </c>
      <c r="P6481">
        <v>7.8</v>
      </c>
      <c r="Q6481">
        <v>9</v>
      </c>
      <c r="R6481" t="s">
        <v>934</v>
      </c>
      <c r="S6481" t="s">
        <v>88</v>
      </c>
    </row>
    <row r="6482" spans="1:19" x14ac:dyDescent="0.2">
      <c r="A6482" t="s">
        <v>3793</v>
      </c>
      <c r="B6482" t="s">
        <v>17</v>
      </c>
      <c r="C6482">
        <v>2007</v>
      </c>
      <c r="D6482" s="1" t="d">
        <v>1994-11-18</v>
      </c>
      <c r="E6482" s="1" t="str">
        <f t="shared" si="202"/>
        <v>1994</v>
      </c>
      <c r="F6482" s="1" t="str">
        <f t="shared" si="203"/>
        <v>Nov</v>
      </c>
      <c r="G6482" t="s">
        <v>39</v>
      </c>
      <c r="H6482" t="s">
        <v>484</v>
      </c>
      <c r="I6482">
        <v>0.23</v>
      </c>
      <c r="J6482">
        <v>0.01</v>
      </c>
      <c r="K6482">
        <v>0</v>
      </c>
      <c r="L6482">
        <v>0.02</v>
      </c>
      <c r="M6482">
        <v>0.26</v>
      </c>
      <c r="P6482">
        <v>5</v>
      </c>
      <c r="Q6482">
        <v>6</v>
      </c>
      <c r="R6482" t="s">
        <v>1477</v>
      </c>
      <c r="S6482" t="s">
        <v>20</v>
      </c>
    </row>
    <row r="6483" spans="1:19" x14ac:dyDescent="0.2">
      <c r="A6483" t="s">
        <v>5629</v>
      </c>
      <c r="B6483" t="s">
        <v>32</v>
      </c>
      <c r="C6483">
        <v>2009</v>
      </c>
      <c r="D6483" s="1" t="d">
        <v>1998-09-11</v>
      </c>
      <c r="E6483" s="1" t="str">
        <f t="shared" si="202"/>
        <v>1998</v>
      </c>
      <c r="F6483" s="1" t="str">
        <f t="shared" si="203"/>
        <v>Sep</v>
      </c>
      <c r="G6483" t="s">
        <v>30</v>
      </c>
      <c r="H6483" t="s">
        <v>267</v>
      </c>
      <c r="I6483">
        <v>0</v>
      </c>
      <c r="J6483">
        <v>0.24</v>
      </c>
      <c r="K6483">
        <v>0</v>
      </c>
      <c r="L6483">
        <v>0.02</v>
      </c>
      <c r="M6483">
        <v>0.26</v>
      </c>
    </row>
    <row r="6484" spans="1:19" x14ac:dyDescent="0.2">
      <c r="A6484" t="s">
        <v>5630</v>
      </c>
      <c r="B6484" t="s">
        <v>159</v>
      </c>
      <c r="C6484">
        <v>2006</v>
      </c>
      <c r="D6484" s="1" t="d">
        <v>2021-07-03</v>
      </c>
      <c r="E6484" s="1" t="str">
        <f t="shared" si="202"/>
        <v>2021</v>
      </c>
      <c r="F6484" s="1" t="str">
        <f t="shared" si="203"/>
        <v>Jul</v>
      </c>
      <c r="G6484" t="s">
        <v>86</v>
      </c>
      <c r="H6484" t="s">
        <v>372</v>
      </c>
      <c r="I6484">
        <v>0.26</v>
      </c>
      <c r="J6484">
        <v>0</v>
      </c>
      <c r="K6484">
        <v>0</v>
      </c>
      <c r="L6484">
        <v>0</v>
      </c>
      <c r="M6484">
        <v>0.26</v>
      </c>
      <c r="N6484">
        <v>70</v>
      </c>
      <c r="O6484">
        <v>11</v>
      </c>
      <c r="P6484">
        <v>6.6</v>
      </c>
      <c r="Q6484">
        <v>11</v>
      </c>
      <c r="R6484" t="s">
        <v>2795</v>
      </c>
      <c r="S6484" t="s">
        <v>88</v>
      </c>
    </row>
    <row r="6485" spans="1:19" x14ac:dyDescent="0.2">
      <c r="A6485" t="s">
        <v>3085</v>
      </c>
      <c r="B6485" t="s">
        <v>44</v>
      </c>
      <c r="C6485">
        <v>2012</v>
      </c>
      <c r="D6485" s="1" t="d">
        <v>1997-06-04</v>
      </c>
      <c r="E6485" s="1" t="str">
        <f t="shared" si="202"/>
        <v>1997</v>
      </c>
      <c r="F6485" s="1" t="str">
        <f t="shared" si="203"/>
        <v>Jun</v>
      </c>
      <c r="G6485" t="s">
        <v>50</v>
      </c>
      <c r="H6485" t="s">
        <v>71</v>
      </c>
      <c r="I6485">
        <v>0.18</v>
      </c>
      <c r="J6485">
        <v>0.05</v>
      </c>
      <c r="K6485">
        <v>0</v>
      </c>
      <c r="L6485">
        <v>0.02</v>
      </c>
      <c r="M6485">
        <v>0.26</v>
      </c>
      <c r="N6485">
        <v>63</v>
      </c>
      <c r="O6485">
        <v>13</v>
      </c>
      <c r="P6485">
        <v>3.5</v>
      </c>
      <c r="Q6485">
        <v>27</v>
      </c>
      <c r="R6485" t="s">
        <v>5631</v>
      </c>
      <c r="S6485" t="s">
        <v>20</v>
      </c>
    </row>
    <row r="6486" spans="1:19" x14ac:dyDescent="0.2">
      <c r="A6486" t="s">
        <v>5632</v>
      </c>
      <c r="B6486" t="s">
        <v>49</v>
      </c>
      <c r="C6486">
        <v>2011</v>
      </c>
      <c r="D6486" s="1" t="d">
        <v>1999-02-04</v>
      </c>
      <c r="E6486" s="1" t="str">
        <f t="shared" si="202"/>
        <v>1999</v>
      </c>
      <c r="F6486" s="1" t="str">
        <f t="shared" si="203"/>
        <v>Feb</v>
      </c>
      <c r="G6486" t="s">
        <v>18</v>
      </c>
      <c r="H6486" t="s">
        <v>234</v>
      </c>
      <c r="I6486">
        <v>0</v>
      </c>
      <c r="J6486">
        <v>0</v>
      </c>
      <c r="K6486">
        <v>0.26</v>
      </c>
      <c r="L6486">
        <v>0</v>
      </c>
      <c r="M6486">
        <v>0.26</v>
      </c>
    </row>
    <row r="6487" spans="1:19" x14ac:dyDescent="0.2">
      <c r="A6487" t="s">
        <v>3168</v>
      </c>
      <c r="B6487" t="s">
        <v>17</v>
      </c>
      <c r="C6487">
        <v>2009</v>
      </c>
      <c r="D6487" s="1" t="d">
        <v>2022-06-28</v>
      </c>
      <c r="E6487" s="1" t="str">
        <f t="shared" si="202"/>
        <v>2022</v>
      </c>
      <c r="F6487" s="1" t="str">
        <f t="shared" si="203"/>
        <v>Jun</v>
      </c>
      <c r="G6487" t="s">
        <v>18</v>
      </c>
      <c r="H6487" t="s">
        <v>51</v>
      </c>
      <c r="I6487">
        <v>0.24</v>
      </c>
      <c r="J6487">
        <v>0</v>
      </c>
      <c r="K6487">
        <v>0</v>
      </c>
      <c r="L6487">
        <v>0.02</v>
      </c>
      <c r="M6487">
        <v>0.26</v>
      </c>
      <c r="N6487">
        <v>61</v>
      </c>
      <c r="O6487">
        <v>5</v>
      </c>
      <c r="P6487">
        <v>4.5</v>
      </c>
      <c r="Q6487">
        <v>10</v>
      </c>
      <c r="R6487" t="s">
        <v>3169</v>
      </c>
      <c r="S6487" t="s">
        <v>20</v>
      </c>
    </row>
    <row r="6488" spans="1:19" x14ac:dyDescent="0.2">
      <c r="A6488" t="s">
        <v>5633</v>
      </c>
      <c r="B6488" t="s">
        <v>64</v>
      </c>
      <c r="C6488">
        <v>2006</v>
      </c>
      <c r="D6488" s="1" t="d">
        <v>1995-04-20</v>
      </c>
      <c r="E6488" s="1" t="str">
        <f t="shared" si="202"/>
        <v>1995</v>
      </c>
      <c r="F6488" s="1" t="str">
        <f t="shared" si="203"/>
        <v>Apr</v>
      </c>
      <c r="G6488" t="s">
        <v>34</v>
      </c>
      <c r="H6488" t="s">
        <v>234</v>
      </c>
      <c r="I6488">
        <v>0.14000000000000001</v>
      </c>
      <c r="J6488">
        <v>0.05</v>
      </c>
      <c r="K6488">
        <v>7.0000000000000007E-2</v>
      </c>
      <c r="L6488">
        <v>0.01</v>
      </c>
      <c r="M6488">
        <v>0.26</v>
      </c>
    </row>
    <row r="6489" spans="1:19" x14ac:dyDescent="0.2">
      <c r="A6489" t="s">
        <v>3211</v>
      </c>
      <c r="B6489" t="s">
        <v>171</v>
      </c>
      <c r="C6489">
        <v>2016</v>
      </c>
      <c r="D6489" s="1" t="d">
        <v>1990-11-14</v>
      </c>
      <c r="E6489" s="1" t="str">
        <f t="shared" si="202"/>
        <v>1990</v>
      </c>
      <c r="F6489" s="1" t="str">
        <f t="shared" si="203"/>
        <v>Nov</v>
      </c>
      <c r="G6489" t="s">
        <v>18</v>
      </c>
      <c r="H6489" t="s">
        <v>51</v>
      </c>
      <c r="I6489">
        <v>0.12</v>
      </c>
      <c r="J6489">
        <v>0.12</v>
      </c>
      <c r="K6489">
        <v>0</v>
      </c>
      <c r="L6489">
        <v>0.02</v>
      </c>
      <c r="M6489">
        <v>0.26</v>
      </c>
      <c r="N6489">
        <v>68</v>
      </c>
      <c r="O6489">
        <v>12</v>
      </c>
      <c r="P6489">
        <v>5.5</v>
      </c>
      <c r="Q6489">
        <v>27</v>
      </c>
      <c r="R6489" t="s">
        <v>746</v>
      </c>
      <c r="S6489" t="s">
        <v>88</v>
      </c>
    </row>
    <row r="6490" spans="1:19" x14ac:dyDescent="0.2">
      <c r="A6490" t="s">
        <v>5634</v>
      </c>
      <c r="B6490" t="s">
        <v>64</v>
      </c>
      <c r="C6490">
        <v>2003</v>
      </c>
      <c r="D6490" s="1" t="d">
        <v>2020-12-17</v>
      </c>
      <c r="E6490" s="1" t="str">
        <f t="shared" si="202"/>
        <v>2020</v>
      </c>
      <c r="F6490" s="1" t="str">
        <f t="shared" si="203"/>
        <v>Dec</v>
      </c>
      <c r="G6490" t="s">
        <v>18</v>
      </c>
      <c r="H6490" t="s">
        <v>234</v>
      </c>
      <c r="I6490">
        <v>0</v>
      </c>
      <c r="J6490">
        <v>0</v>
      </c>
      <c r="K6490">
        <v>0.25</v>
      </c>
      <c r="L6490">
        <v>0.01</v>
      </c>
      <c r="M6490">
        <v>0.26</v>
      </c>
    </row>
    <row r="6491" spans="1:19" x14ac:dyDescent="0.2">
      <c r="A6491" t="s">
        <v>5635</v>
      </c>
      <c r="B6491" t="s">
        <v>44</v>
      </c>
      <c r="C6491">
        <v>2007</v>
      </c>
      <c r="D6491" s="1" t="d">
        <v>1991-11-09</v>
      </c>
      <c r="E6491" s="1" t="str">
        <f t="shared" si="202"/>
        <v>1991</v>
      </c>
      <c r="F6491" s="1" t="str">
        <f t="shared" si="203"/>
        <v>Nov</v>
      </c>
      <c r="G6491" t="s">
        <v>272</v>
      </c>
      <c r="H6491" t="s">
        <v>283</v>
      </c>
      <c r="I6491">
        <v>0.21</v>
      </c>
      <c r="J6491">
        <v>0.02</v>
      </c>
      <c r="K6491">
        <v>0</v>
      </c>
      <c r="L6491">
        <v>0.02</v>
      </c>
      <c r="M6491">
        <v>0.26</v>
      </c>
      <c r="N6491">
        <v>73</v>
      </c>
      <c r="O6491">
        <v>55</v>
      </c>
      <c r="P6491">
        <v>7.1</v>
      </c>
      <c r="Q6491">
        <v>40</v>
      </c>
      <c r="R6491" t="s">
        <v>283</v>
      </c>
      <c r="S6491" t="s">
        <v>88</v>
      </c>
    </row>
    <row r="6492" spans="1:19" x14ac:dyDescent="0.2">
      <c r="A6492" t="s">
        <v>5636</v>
      </c>
      <c r="B6492" t="s">
        <v>64</v>
      </c>
      <c r="C6492">
        <v>2004</v>
      </c>
      <c r="D6492" s="1" t="d">
        <v>1990-06-11</v>
      </c>
      <c r="E6492" s="1" t="str">
        <f t="shared" si="202"/>
        <v>1990</v>
      </c>
      <c r="F6492" s="1" t="str">
        <f t="shared" si="203"/>
        <v>Jun</v>
      </c>
      <c r="G6492" t="s">
        <v>101</v>
      </c>
      <c r="H6492" t="s">
        <v>1201</v>
      </c>
      <c r="I6492">
        <v>0</v>
      </c>
      <c r="J6492">
        <v>0</v>
      </c>
      <c r="K6492">
        <v>0.25</v>
      </c>
      <c r="L6492">
        <v>0.01</v>
      </c>
      <c r="M6492">
        <v>0.26</v>
      </c>
    </row>
    <row r="6493" spans="1:19" x14ac:dyDescent="0.2">
      <c r="A6493" t="s">
        <v>5637</v>
      </c>
      <c r="B6493" t="s">
        <v>55</v>
      </c>
      <c r="C6493">
        <v>2002</v>
      </c>
      <c r="D6493" s="1" t="d">
        <v>1998-05-02</v>
      </c>
      <c r="E6493" s="1" t="str">
        <f t="shared" si="202"/>
        <v>1998</v>
      </c>
      <c r="F6493" s="1" t="str">
        <f t="shared" si="203"/>
        <v>May</v>
      </c>
      <c r="G6493" t="s">
        <v>24</v>
      </c>
      <c r="H6493" t="s">
        <v>3932</v>
      </c>
      <c r="I6493">
        <v>0.13</v>
      </c>
      <c r="J6493">
        <v>0.1</v>
      </c>
      <c r="K6493">
        <v>0</v>
      </c>
      <c r="L6493">
        <v>0.03</v>
      </c>
      <c r="M6493">
        <v>0.26</v>
      </c>
      <c r="N6493">
        <v>59</v>
      </c>
      <c r="O6493">
        <v>14</v>
      </c>
      <c r="P6493">
        <v>9</v>
      </c>
      <c r="Q6493">
        <v>17</v>
      </c>
      <c r="R6493" t="s">
        <v>1263</v>
      </c>
      <c r="S6493" t="s">
        <v>20</v>
      </c>
    </row>
    <row r="6494" spans="1:19" x14ac:dyDescent="0.2">
      <c r="A6494" t="s">
        <v>1966</v>
      </c>
      <c r="B6494" t="s">
        <v>171</v>
      </c>
      <c r="C6494">
        <v>2015</v>
      </c>
      <c r="D6494" s="1" t="d">
        <v>1995-10-25</v>
      </c>
      <c r="E6494" s="1" t="str">
        <f t="shared" si="202"/>
        <v>1995</v>
      </c>
      <c r="F6494" s="1" t="str">
        <f t="shared" si="203"/>
        <v>Oct</v>
      </c>
      <c r="G6494" t="s">
        <v>24</v>
      </c>
      <c r="H6494" t="s">
        <v>723</v>
      </c>
      <c r="I6494">
        <v>0.11</v>
      </c>
      <c r="J6494">
        <v>0.13</v>
      </c>
      <c r="K6494">
        <v>0</v>
      </c>
      <c r="L6494">
        <v>0.02</v>
      </c>
      <c r="M6494">
        <v>0.26</v>
      </c>
      <c r="N6494">
        <v>81</v>
      </c>
      <c r="O6494">
        <v>16</v>
      </c>
      <c r="P6494">
        <v>5.8</v>
      </c>
      <c r="Q6494">
        <v>135</v>
      </c>
      <c r="R6494" t="s">
        <v>723</v>
      </c>
      <c r="S6494" t="s">
        <v>20</v>
      </c>
    </row>
    <row r="6495" spans="1:19" x14ac:dyDescent="0.2">
      <c r="A6495" t="s">
        <v>2788</v>
      </c>
      <c r="B6495" t="s">
        <v>159</v>
      </c>
      <c r="C6495">
        <v>2009</v>
      </c>
      <c r="D6495" s="1" t="d">
        <v>2010-04-13</v>
      </c>
      <c r="E6495" s="1" t="str">
        <f t="shared" si="202"/>
        <v>2010</v>
      </c>
      <c r="F6495" s="1" t="str">
        <f t="shared" si="203"/>
        <v>Apr</v>
      </c>
      <c r="G6495" t="s">
        <v>18</v>
      </c>
      <c r="H6495" t="s">
        <v>68</v>
      </c>
      <c r="I6495">
        <v>0.24</v>
      </c>
      <c r="J6495">
        <v>0</v>
      </c>
      <c r="K6495">
        <v>0</v>
      </c>
      <c r="L6495">
        <v>0.02</v>
      </c>
      <c r="M6495">
        <v>0.26</v>
      </c>
      <c r="N6495">
        <v>78</v>
      </c>
      <c r="O6495">
        <v>12</v>
      </c>
      <c r="P6495">
        <v>6.9</v>
      </c>
      <c r="Q6495">
        <v>7</v>
      </c>
      <c r="R6495" t="s">
        <v>2256</v>
      </c>
      <c r="S6495" t="s">
        <v>20</v>
      </c>
    </row>
    <row r="6496" spans="1:19" x14ac:dyDescent="0.2">
      <c r="A6496" t="s">
        <v>5638</v>
      </c>
      <c r="B6496" t="s">
        <v>104</v>
      </c>
      <c r="C6496">
        <v>1999</v>
      </c>
      <c r="D6496" s="1" t="d">
        <v>1998-03-10</v>
      </c>
      <c r="E6496" s="1" t="str">
        <f t="shared" si="202"/>
        <v>1998</v>
      </c>
      <c r="F6496" s="1" t="str">
        <f t="shared" si="203"/>
        <v>Mar</v>
      </c>
      <c r="G6496" t="s">
        <v>34</v>
      </c>
      <c r="H6496" t="s">
        <v>350</v>
      </c>
      <c r="I6496">
        <v>0.04</v>
      </c>
      <c r="J6496">
        <v>0.03</v>
      </c>
      <c r="K6496">
        <v>0.18</v>
      </c>
      <c r="L6496">
        <v>0.02</v>
      </c>
      <c r="M6496">
        <v>0.26</v>
      </c>
      <c r="N6496">
        <v>66</v>
      </c>
      <c r="O6496">
        <v>8</v>
      </c>
      <c r="P6496">
        <v>8.9</v>
      </c>
      <c r="Q6496">
        <v>35</v>
      </c>
      <c r="R6496" t="s">
        <v>5639</v>
      </c>
      <c r="S6496" t="s">
        <v>20</v>
      </c>
    </row>
    <row r="6497" spans="1:19" x14ac:dyDescent="0.2">
      <c r="A6497" t="s">
        <v>5640</v>
      </c>
      <c r="B6497" t="s">
        <v>17</v>
      </c>
      <c r="C6497">
        <v>2011</v>
      </c>
      <c r="D6497" s="1" t="d">
        <v>2003-10-28</v>
      </c>
      <c r="E6497" s="1" t="str">
        <f t="shared" si="202"/>
        <v>2003</v>
      </c>
      <c r="F6497" s="1" t="str">
        <f t="shared" si="203"/>
        <v>Oct</v>
      </c>
      <c r="G6497" t="s">
        <v>28</v>
      </c>
      <c r="H6497" t="s">
        <v>19</v>
      </c>
      <c r="I6497">
        <v>0</v>
      </c>
      <c r="J6497">
        <v>0.01</v>
      </c>
      <c r="K6497">
        <v>0.25</v>
      </c>
      <c r="L6497">
        <v>0</v>
      </c>
      <c r="M6497">
        <v>0.26</v>
      </c>
      <c r="N6497">
        <v>59</v>
      </c>
      <c r="O6497">
        <v>16</v>
      </c>
      <c r="P6497">
        <v>7.9</v>
      </c>
      <c r="Q6497">
        <v>10</v>
      </c>
      <c r="R6497" t="s">
        <v>250</v>
      </c>
    </row>
    <row r="6498" spans="1:19" x14ac:dyDescent="0.2">
      <c r="A6498" t="s">
        <v>3436</v>
      </c>
      <c r="B6498" t="s">
        <v>49</v>
      </c>
      <c r="C6498">
        <v>2014</v>
      </c>
      <c r="D6498" s="1" t="d">
        <v>1992-11-17</v>
      </c>
      <c r="E6498" s="1" t="str">
        <f t="shared" si="202"/>
        <v>1992</v>
      </c>
      <c r="F6498" s="1" t="str">
        <f t="shared" si="203"/>
        <v>Nov</v>
      </c>
      <c r="G6498" t="s">
        <v>50</v>
      </c>
      <c r="H6498" t="s">
        <v>71</v>
      </c>
      <c r="I6498">
        <v>0.06</v>
      </c>
      <c r="J6498">
        <v>0.14000000000000001</v>
      </c>
      <c r="K6498">
        <v>0.02</v>
      </c>
      <c r="L6498">
        <v>0.04</v>
      </c>
      <c r="M6498">
        <v>0.26</v>
      </c>
    </row>
    <row r="6499" spans="1:19" x14ac:dyDescent="0.2">
      <c r="A6499" t="s">
        <v>5641</v>
      </c>
      <c r="B6499" t="s">
        <v>159</v>
      </c>
      <c r="C6499">
        <v>2009</v>
      </c>
      <c r="D6499" s="1" t="d">
        <v>1988-07-31</v>
      </c>
      <c r="E6499" s="1" t="str">
        <f t="shared" si="202"/>
        <v>1988</v>
      </c>
      <c r="F6499" s="1" t="str">
        <f t="shared" si="203"/>
        <v>Jul</v>
      </c>
      <c r="G6499" t="s">
        <v>34</v>
      </c>
      <c r="H6499" t="s">
        <v>151</v>
      </c>
      <c r="I6499">
        <v>0</v>
      </c>
      <c r="J6499">
        <v>0</v>
      </c>
      <c r="K6499">
        <v>0.26</v>
      </c>
      <c r="L6499">
        <v>0</v>
      </c>
      <c r="M6499">
        <v>0.26</v>
      </c>
    </row>
    <row r="6500" spans="1:19" x14ac:dyDescent="0.2">
      <c r="A6500" t="s">
        <v>5642</v>
      </c>
      <c r="B6500" t="s">
        <v>159</v>
      </c>
      <c r="C6500">
        <v>2008</v>
      </c>
      <c r="D6500" s="1" t="d">
        <v>2011-12-07</v>
      </c>
      <c r="E6500" s="1" t="str">
        <f t="shared" si="202"/>
        <v>2011</v>
      </c>
      <c r="F6500" s="1" t="str">
        <f t="shared" si="203"/>
        <v>Dec</v>
      </c>
      <c r="G6500" t="s">
        <v>86</v>
      </c>
      <c r="H6500" t="s">
        <v>372</v>
      </c>
      <c r="I6500">
        <v>0</v>
      </c>
      <c r="J6500">
        <v>0</v>
      </c>
      <c r="K6500">
        <v>0.26</v>
      </c>
      <c r="L6500">
        <v>0</v>
      </c>
      <c r="M6500">
        <v>0.26</v>
      </c>
    </row>
    <row r="6501" spans="1:19" x14ac:dyDescent="0.2">
      <c r="A6501" t="s">
        <v>5643</v>
      </c>
      <c r="B6501" t="s">
        <v>159</v>
      </c>
      <c r="C6501">
        <v>2009</v>
      </c>
      <c r="D6501" s="1" t="d">
        <v>2018-12-12</v>
      </c>
      <c r="E6501" s="1" t="str">
        <f t="shared" si="202"/>
        <v>2018</v>
      </c>
      <c r="F6501" s="1" t="str">
        <f t="shared" si="203"/>
        <v>Dec</v>
      </c>
      <c r="G6501" t="s">
        <v>50</v>
      </c>
      <c r="H6501" t="s">
        <v>222</v>
      </c>
      <c r="I6501">
        <v>0</v>
      </c>
      <c r="J6501">
        <v>0</v>
      </c>
      <c r="K6501">
        <v>0.26</v>
      </c>
      <c r="L6501">
        <v>0</v>
      </c>
      <c r="M6501">
        <v>0.26</v>
      </c>
    </row>
    <row r="6502" spans="1:19" x14ac:dyDescent="0.2">
      <c r="A6502" t="s">
        <v>5644</v>
      </c>
      <c r="B6502" t="s">
        <v>95</v>
      </c>
      <c r="C6502">
        <v>1999</v>
      </c>
      <c r="D6502" s="1" t="d">
        <v>2013-08-06</v>
      </c>
      <c r="E6502" s="1" t="str">
        <f t="shared" si="202"/>
        <v>2013</v>
      </c>
      <c r="F6502" s="1" t="str">
        <f t="shared" si="203"/>
        <v>Aug</v>
      </c>
      <c r="G6502" t="s">
        <v>37</v>
      </c>
      <c r="H6502" t="s">
        <v>523</v>
      </c>
      <c r="I6502">
        <v>0.21</v>
      </c>
      <c r="J6502">
        <v>0.05</v>
      </c>
      <c r="K6502">
        <v>0</v>
      </c>
      <c r="L6502">
        <v>0</v>
      </c>
      <c r="M6502">
        <v>0.26</v>
      </c>
    </row>
    <row r="6503" spans="1:19" x14ac:dyDescent="0.2">
      <c r="A6503" t="s">
        <v>3060</v>
      </c>
      <c r="B6503" t="s">
        <v>95</v>
      </c>
      <c r="C6503">
        <v>1996</v>
      </c>
      <c r="D6503" s="1" t="d">
        <v>2014-11-19</v>
      </c>
      <c r="E6503" s="1" t="str">
        <f t="shared" si="202"/>
        <v>2014</v>
      </c>
      <c r="F6503" s="1" t="str">
        <f t="shared" si="203"/>
        <v>Nov</v>
      </c>
      <c r="G6503" t="s">
        <v>50</v>
      </c>
      <c r="H6503" t="s">
        <v>71</v>
      </c>
      <c r="I6503">
        <v>0.21</v>
      </c>
      <c r="J6503">
        <v>0.05</v>
      </c>
      <c r="K6503">
        <v>0</v>
      </c>
      <c r="L6503">
        <v>0</v>
      </c>
      <c r="M6503">
        <v>0.26</v>
      </c>
    </row>
    <row r="6504" spans="1:19" x14ac:dyDescent="0.2">
      <c r="A6504" t="s">
        <v>5645</v>
      </c>
      <c r="B6504" t="s">
        <v>95</v>
      </c>
      <c r="C6504">
        <v>2000</v>
      </c>
      <c r="D6504" s="1" t="d">
        <v>1996-03-19</v>
      </c>
      <c r="E6504" s="1" t="str">
        <f t="shared" si="202"/>
        <v>1996</v>
      </c>
      <c r="F6504" s="1" t="str">
        <f t="shared" si="203"/>
        <v>Mar</v>
      </c>
      <c r="G6504" t="s">
        <v>39</v>
      </c>
      <c r="H6504" t="s">
        <v>254</v>
      </c>
      <c r="I6504">
        <v>0.21</v>
      </c>
      <c r="J6504">
        <v>0.05</v>
      </c>
      <c r="K6504">
        <v>0</v>
      </c>
      <c r="L6504">
        <v>0</v>
      </c>
      <c r="M6504">
        <v>0.26</v>
      </c>
    </row>
    <row r="6505" spans="1:19" x14ac:dyDescent="0.2">
      <c r="A6505" t="s">
        <v>5646</v>
      </c>
      <c r="B6505" t="s">
        <v>95</v>
      </c>
      <c r="C6505">
        <v>1999</v>
      </c>
      <c r="D6505" s="1" t="d">
        <v>2008-07-24</v>
      </c>
      <c r="E6505" s="1" t="str">
        <f t="shared" si="202"/>
        <v>2008</v>
      </c>
      <c r="F6505" s="1" t="str">
        <f t="shared" si="203"/>
        <v>Jul</v>
      </c>
      <c r="G6505" t="s">
        <v>37</v>
      </c>
      <c r="H6505" t="s">
        <v>226</v>
      </c>
      <c r="I6505">
        <v>0.21</v>
      </c>
      <c r="J6505">
        <v>0.05</v>
      </c>
      <c r="K6505">
        <v>0</v>
      </c>
      <c r="L6505">
        <v>0</v>
      </c>
      <c r="M6505">
        <v>0.26</v>
      </c>
    </row>
    <row r="6506" spans="1:19" x14ac:dyDescent="0.2">
      <c r="A6506" t="s">
        <v>5647</v>
      </c>
      <c r="B6506" t="s">
        <v>55</v>
      </c>
      <c r="C6506">
        <v>2007</v>
      </c>
      <c r="D6506" s="1" t="d">
        <v>2022-12-17</v>
      </c>
      <c r="E6506" s="1" t="str">
        <f t="shared" si="202"/>
        <v>2022</v>
      </c>
      <c r="F6506" s="1" t="str">
        <f t="shared" si="203"/>
        <v>Dec</v>
      </c>
      <c r="G6506" t="s">
        <v>18</v>
      </c>
      <c r="H6506" t="s">
        <v>134</v>
      </c>
      <c r="I6506">
        <v>0.13</v>
      </c>
      <c r="J6506">
        <v>0.1</v>
      </c>
      <c r="K6506">
        <v>0</v>
      </c>
      <c r="L6506">
        <v>0.03</v>
      </c>
      <c r="M6506">
        <v>0.26</v>
      </c>
      <c r="P6506">
        <v>5</v>
      </c>
      <c r="Q6506">
        <v>8</v>
      </c>
      <c r="R6506" t="s">
        <v>193</v>
      </c>
      <c r="S6506" t="s">
        <v>20</v>
      </c>
    </row>
    <row r="6507" spans="1:19" x14ac:dyDescent="0.2">
      <c r="A6507" t="s">
        <v>5648</v>
      </c>
      <c r="B6507" t="s">
        <v>55</v>
      </c>
      <c r="C6507">
        <v>2004</v>
      </c>
      <c r="D6507" s="1" t="d">
        <v>2005-10-09</v>
      </c>
      <c r="E6507" s="1" t="str">
        <f t="shared" si="202"/>
        <v>2005</v>
      </c>
      <c r="F6507" s="1" t="str">
        <f t="shared" si="203"/>
        <v>Oct</v>
      </c>
      <c r="G6507" t="s">
        <v>39</v>
      </c>
      <c r="H6507" t="s">
        <v>5649</v>
      </c>
      <c r="I6507">
        <v>0.06</v>
      </c>
      <c r="J6507">
        <v>0.05</v>
      </c>
      <c r="K6507">
        <v>0.14000000000000001</v>
      </c>
      <c r="L6507">
        <v>0.02</v>
      </c>
      <c r="M6507">
        <v>0.26</v>
      </c>
      <c r="N6507">
        <v>73</v>
      </c>
      <c r="O6507">
        <v>19</v>
      </c>
      <c r="P6507">
        <v>8.6999999999999993</v>
      </c>
      <c r="Q6507">
        <v>7</v>
      </c>
      <c r="R6507" t="s">
        <v>780</v>
      </c>
      <c r="S6507" t="s">
        <v>88</v>
      </c>
    </row>
    <row r="6508" spans="1:19" x14ac:dyDescent="0.2">
      <c r="A6508" t="s">
        <v>5650</v>
      </c>
      <c r="B6508" t="s">
        <v>17</v>
      </c>
      <c r="C6508">
        <v>2009</v>
      </c>
      <c r="D6508" s="1" t="d">
        <v>2015-08-31</v>
      </c>
      <c r="E6508" s="1" t="str">
        <f t="shared" si="202"/>
        <v>2015</v>
      </c>
      <c r="F6508" s="1" t="str">
        <f t="shared" si="203"/>
        <v>Aug</v>
      </c>
      <c r="G6508" t="s">
        <v>34</v>
      </c>
      <c r="H6508" t="s">
        <v>51</v>
      </c>
      <c r="I6508">
        <v>0.24</v>
      </c>
      <c r="J6508">
        <v>0</v>
      </c>
      <c r="K6508">
        <v>0</v>
      </c>
      <c r="L6508">
        <v>0.02</v>
      </c>
      <c r="M6508">
        <v>0.26</v>
      </c>
      <c r="P6508" t="s">
        <v>203</v>
      </c>
      <c r="R6508" t="s">
        <v>51</v>
      </c>
      <c r="S6508" t="s">
        <v>20</v>
      </c>
    </row>
    <row r="6509" spans="1:19" x14ac:dyDescent="0.2">
      <c r="A6509" t="s">
        <v>5651</v>
      </c>
      <c r="B6509" t="s">
        <v>55</v>
      </c>
      <c r="C6509">
        <v>2002</v>
      </c>
      <c r="D6509" s="1" t="d">
        <v>2020-12-11</v>
      </c>
      <c r="E6509" s="1" t="str">
        <f t="shared" si="202"/>
        <v>2020</v>
      </c>
      <c r="F6509" s="1" t="str">
        <f t="shared" si="203"/>
        <v>Dec</v>
      </c>
      <c r="G6509" t="s">
        <v>18</v>
      </c>
      <c r="H6509" t="s">
        <v>234</v>
      </c>
      <c r="I6509">
        <v>0.13</v>
      </c>
      <c r="J6509">
        <v>0.1</v>
      </c>
      <c r="K6509">
        <v>0</v>
      </c>
      <c r="L6509">
        <v>0.03</v>
      </c>
      <c r="M6509">
        <v>0.26</v>
      </c>
      <c r="N6509">
        <v>44</v>
      </c>
      <c r="O6509">
        <v>14</v>
      </c>
      <c r="P6509">
        <v>6.7</v>
      </c>
      <c r="Q6509">
        <v>9</v>
      </c>
      <c r="R6509" t="s">
        <v>357</v>
      </c>
      <c r="S6509" t="s">
        <v>88</v>
      </c>
    </row>
    <row r="6510" spans="1:19" x14ac:dyDescent="0.2">
      <c r="A6510" t="s">
        <v>5652</v>
      </c>
      <c r="B6510" t="s">
        <v>64</v>
      </c>
      <c r="C6510">
        <v>2002</v>
      </c>
      <c r="D6510" s="1" t="d">
        <v>1995-12-21</v>
      </c>
      <c r="E6510" s="1" t="str">
        <f t="shared" si="202"/>
        <v>1995</v>
      </c>
      <c r="F6510" s="1" t="str">
        <f t="shared" si="203"/>
        <v>Dec</v>
      </c>
      <c r="G6510" t="s">
        <v>101</v>
      </c>
      <c r="H6510" t="s">
        <v>5017</v>
      </c>
      <c r="I6510">
        <v>0.19</v>
      </c>
      <c r="J6510">
        <v>7.0000000000000007E-2</v>
      </c>
      <c r="K6510">
        <v>0</v>
      </c>
      <c r="L6510">
        <v>0</v>
      </c>
      <c r="M6510">
        <v>0.26</v>
      </c>
      <c r="P6510" t="s">
        <v>203</v>
      </c>
      <c r="R6510" t="s">
        <v>3152</v>
      </c>
      <c r="S6510" t="s">
        <v>20</v>
      </c>
    </row>
    <row r="6511" spans="1:19" x14ac:dyDescent="0.2">
      <c r="A6511" t="s">
        <v>5653</v>
      </c>
      <c r="B6511" t="s">
        <v>49</v>
      </c>
      <c r="C6511">
        <v>2014</v>
      </c>
      <c r="D6511" s="1" t="d">
        <v>2011-11-05</v>
      </c>
      <c r="E6511" s="1" t="str">
        <f t="shared" si="202"/>
        <v>2011</v>
      </c>
      <c r="F6511" s="1" t="str">
        <f t="shared" si="203"/>
        <v>Nov</v>
      </c>
      <c r="G6511" t="s">
        <v>50</v>
      </c>
      <c r="H6511" t="s">
        <v>151</v>
      </c>
      <c r="I6511">
        <v>0</v>
      </c>
      <c r="J6511">
        <v>0</v>
      </c>
      <c r="K6511">
        <v>0.26</v>
      </c>
      <c r="L6511">
        <v>0</v>
      </c>
      <c r="M6511">
        <v>0.26</v>
      </c>
    </row>
    <row r="6512" spans="1:19" x14ac:dyDescent="0.2">
      <c r="A6512" t="s">
        <v>5654</v>
      </c>
      <c r="B6512" t="s">
        <v>32</v>
      </c>
      <c r="C6512">
        <v>2008</v>
      </c>
      <c r="D6512" s="1" t="d">
        <v>2013-04-30</v>
      </c>
      <c r="E6512" s="1" t="str">
        <f t="shared" si="202"/>
        <v>2013</v>
      </c>
      <c r="F6512" s="1" t="str">
        <f t="shared" si="203"/>
        <v>Apr</v>
      </c>
      <c r="G6512" t="s">
        <v>39</v>
      </c>
      <c r="H6512" t="s">
        <v>663</v>
      </c>
      <c r="I6512">
        <v>0.24</v>
      </c>
      <c r="J6512">
        <v>0</v>
      </c>
      <c r="K6512">
        <v>0</v>
      </c>
      <c r="L6512">
        <v>0.02</v>
      </c>
      <c r="M6512">
        <v>0.26</v>
      </c>
      <c r="P6512" t="s">
        <v>203</v>
      </c>
      <c r="R6512" t="s">
        <v>5655</v>
      </c>
      <c r="S6512" t="s">
        <v>20</v>
      </c>
    </row>
    <row r="6513" spans="1:19" x14ac:dyDescent="0.2">
      <c r="A6513" t="s">
        <v>5656</v>
      </c>
      <c r="B6513" t="s">
        <v>17</v>
      </c>
      <c r="C6513">
        <v>2009</v>
      </c>
      <c r="D6513" s="1" t="d">
        <v>2016-04-10</v>
      </c>
      <c r="E6513" s="1" t="str">
        <f t="shared" si="202"/>
        <v>2016</v>
      </c>
      <c r="F6513" s="1" t="str">
        <f t="shared" si="203"/>
        <v>Apr</v>
      </c>
      <c r="G6513" t="s">
        <v>34</v>
      </c>
      <c r="H6513" t="s">
        <v>234</v>
      </c>
      <c r="I6513">
        <v>0.16</v>
      </c>
      <c r="J6513">
        <v>7.0000000000000007E-2</v>
      </c>
      <c r="K6513">
        <v>0</v>
      </c>
      <c r="L6513">
        <v>0.02</v>
      </c>
      <c r="M6513">
        <v>0.26</v>
      </c>
      <c r="N6513">
        <v>49</v>
      </c>
      <c r="O6513">
        <v>5</v>
      </c>
      <c r="P6513" t="s">
        <v>203</v>
      </c>
      <c r="R6513" t="s">
        <v>1241</v>
      </c>
      <c r="S6513" t="s">
        <v>88</v>
      </c>
    </row>
    <row r="6514" spans="1:19" x14ac:dyDescent="0.2">
      <c r="A6514" t="s">
        <v>5657</v>
      </c>
      <c r="B6514" t="s">
        <v>137</v>
      </c>
      <c r="C6514">
        <v>2003</v>
      </c>
      <c r="D6514" s="1" t="d">
        <v>1992-06-09</v>
      </c>
      <c r="E6514" s="1" t="str">
        <f t="shared" si="202"/>
        <v>1992</v>
      </c>
      <c r="F6514" s="1" t="str">
        <f t="shared" si="203"/>
        <v>Jun</v>
      </c>
      <c r="G6514" t="s">
        <v>18</v>
      </c>
      <c r="H6514" t="s">
        <v>1595</v>
      </c>
      <c r="I6514">
        <v>0.19</v>
      </c>
      <c r="J6514">
        <v>0.06</v>
      </c>
      <c r="K6514">
        <v>0</v>
      </c>
      <c r="L6514">
        <v>0.01</v>
      </c>
      <c r="M6514">
        <v>0.26</v>
      </c>
      <c r="N6514">
        <v>77</v>
      </c>
      <c r="O6514">
        <v>33</v>
      </c>
      <c r="P6514">
        <v>8.4</v>
      </c>
      <c r="Q6514">
        <v>7</v>
      </c>
      <c r="R6514" t="s">
        <v>4673</v>
      </c>
      <c r="S6514" t="s">
        <v>53</v>
      </c>
    </row>
    <row r="6515" spans="1:19" x14ac:dyDescent="0.2">
      <c r="A6515" t="s">
        <v>3425</v>
      </c>
      <c r="B6515" t="s">
        <v>189</v>
      </c>
      <c r="C6515">
        <v>2001</v>
      </c>
      <c r="D6515" s="1" t="d">
        <v>1993-07-11</v>
      </c>
      <c r="E6515" s="1" t="str">
        <f t="shared" si="202"/>
        <v>1993</v>
      </c>
      <c r="F6515" s="1" t="str">
        <f t="shared" si="203"/>
        <v>Jul</v>
      </c>
      <c r="G6515" t="s">
        <v>101</v>
      </c>
      <c r="H6515" t="s">
        <v>111</v>
      </c>
      <c r="I6515">
        <v>0.2</v>
      </c>
      <c r="J6515">
        <v>0.05</v>
      </c>
      <c r="K6515">
        <v>0</v>
      </c>
      <c r="L6515">
        <v>0.01</v>
      </c>
      <c r="M6515">
        <v>0.26</v>
      </c>
      <c r="N6515">
        <v>70</v>
      </c>
      <c r="O6515">
        <v>17</v>
      </c>
      <c r="P6515">
        <v>5.8</v>
      </c>
      <c r="Q6515">
        <v>16</v>
      </c>
      <c r="R6515" t="s">
        <v>260</v>
      </c>
      <c r="S6515" t="s">
        <v>88</v>
      </c>
    </row>
    <row r="6516" spans="1:19" x14ac:dyDescent="0.2">
      <c r="A6516" t="s">
        <v>5658</v>
      </c>
      <c r="B6516">
        <v>2600</v>
      </c>
      <c r="C6516">
        <v>1981</v>
      </c>
      <c r="D6516" s="1" t="d">
        <v>2015-07-27</v>
      </c>
      <c r="E6516" s="1" t="str">
        <f t="shared" si="202"/>
        <v>2015</v>
      </c>
      <c r="F6516" s="1" t="str">
        <f t="shared" si="203"/>
        <v>Jul</v>
      </c>
      <c r="G6516" t="s">
        <v>18</v>
      </c>
      <c r="H6516" t="s">
        <v>155</v>
      </c>
      <c r="I6516">
        <v>0.24</v>
      </c>
      <c r="J6516">
        <v>0.01</v>
      </c>
      <c r="K6516">
        <v>0</v>
      </c>
      <c r="L6516">
        <v>0</v>
      </c>
      <c r="M6516">
        <v>0.26</v>
      </c>
    </row>
    <row r="6517" spans="1:19" x14ac:dyDescent="0.2">
      <c r="A6517" t="s">
        <v>2006</v>
      </c>
      <c r="B6517" t="s">
        <v>55</v>
      </c>
      <c r="C6517">
        <v>2009</v>
      </c>
      <c r="D6517" s="1" t="d">
        <v>2000-07-28</v>
      </c>
      <c r="E6517" s="1" t="str">
        <f t="shared" si="202"/>
        <v>2000</v>
      </c>
      <c r="F6517" s="1" t="str">
        <f t="shared" si="203"/>
        <v>Jul</v>
      </c>
      <c r="G6517" t="s">
        <v>18</v>
      </c>
      <c r="H6517" t="s">
        <v>134</v>
      </c>
      <c r="I6517">
        <v>0.12</v>
      </c>
      <c r="J6517">
        <v>0.01</v>
      </c>
      <c r="K6517">
        <v>0</v>
      </c>
      <c r="L6517">
        <v>0.13</v>
      </c>
      <c r="M6517">
        <v>0.26</v>
      </c>
      <c r="P6517" t="s">
        <v>203</v>
      </c>
      <c r="R6517" t="s">
        <v>287</v>
      </c>
      <c r="S6517" t="s">
        <v>20</v>
      </c>
    </row>
    <row r="6518" spans="1:19" x14ac:dyDescent="0.2">
      <c r="A6518" t="s">
        <v>5659</v>
      </c>
      <c r="B6518" t="s">
        <v>17</v>
      </c>
      <c r="C6518">
        <v>2008</v>
      </c>
      <c r="D6518" s="1" t="d">
        <v>2004-04-27</v>
      </c>
      <c r="E6518" s="1" t="str">
        <f t="shared" si="202"/>
        <v>2004</v>
      </c>
      <c r="F6518" s="1" t="str">
        <f t="shared" si="203"/>
        <v>Apr</v>
      </c>
      <c r="G6518" t="s">
        <v>18</v>
      </c>
      <c r="H6518" t="s">
        <v>111</v>
      </c>
      <c r="I6518">
        <v>0.24</v>
      </c>
      <c r="J6518">
        <v>0</v>
      </c>
      <c r="K6518">
        <v>0</v>
      </c>
      <c r="L6518">
        <v>0.02</v>
      </c>
      <c r="M6518">
        <v>0.26</v>
      </c>
      <c r="P6518" t="s">
        <v>203</v>
      </c>
      <c r="R6518" t="s">
        <v>3510</v>
      </c>
      <c r="S6518" t="s">
        <v>20</v>
      </c>
    </row>
    <row r="6519" spans="1:19" x14ac:dyDescent="0.2">
      <c r="A6519" t="s">
        <v>5660</v>
      </c>
      <c r="B6519" t="s">
        <v>32</v>
      </c>
      <c r="C6519">
        <v>2007</v>
      </c>
      <c r="D6519" s="1" t="d">
        <v>1999-03-30</v>
      </c>
      <c r="E6519" s="1" t="str">
        <f t="shared" si="202"/>
        <v>1999</v>
      </c>
      <c r="F6519" s="1" t="str">
        <f t="shared" si="203"/>
        <v>Mar</v>
      </c>
      <c r="G6519" t="s">
        <v>272</v>
      </c>
      <c r="H6519" t="s">
        <v>372</v>
      </c>
      <c r="I6519">
        <v>0</v>
      </c>
      <c r="J6519">
        <v>0</v>
      </c>
      <c r="K6519">
        <v>0.26</v>
      </c>
      <c r="L6519">
        <v>0</v>
      </c>
      <c r="M6519">
        <v>0.26</v>
      </c>
    </row>
    <row r="6520" spans="1:19" x14ac:dyDescent="0.2">
      <c r="A6520" t="s">
        <v>5661</v>
      </c>
      <c r="B6520" t="s">
        <v>137</v>
      </c>
      <c r="C6520">
        <v>2003</v>
      </c>
      <c r="D6520" s="1" t="d">
        <v>2007-06-26</v>
      </c>
      <c r="E6520" s="1" t="str">
        <f t="shared" si="202"/>
        <v>2007</v>
      </c>
      <c r="F6520" s="1" t="str">
        <f t="shared" si="203"/>
        <v>Jun</v>
      </c>
      <c r="G6520" t="s">
        <v>28</v>
      </c>
      <c r="H6520" t="s">
        <v>155</v>
      </c>
      <c r="I6520">
        <v>0.19</v>
      </c>
      <c r="J6520">
        <v>0.06</v>
      </c>
      <c r="K6520">
        <v>0</v>
      </c>
      <c r="L6520">
        <v>0.01</v>
      </c>
      <c r="M6520">
        <v>0.26</v>
      </c>
    </row>
    <row r="6521" spans="1:19" x14ac:dyDescent="0.2">
      <c r="A6521" t="s">
        <v>5662</v>
      </c>
      <c r="B6521" t="s">
        <v>17</v>
      </c>
      <c r="C6521">
        <v>2009</v>
      </c>
      <c r="D6521" s="1" t="d">
        <v>2009-03-25</v>
      </c>
      <c r="E6521" s="1" t="str">
        <f t="shared" si="202"/>
        <v>2009</v>
      </c>
      <c r="F6521" s="1" t="str">
        <f t="shared" si="203"/>
        <v>Mar</v>
      </c>
      <c r="G6521" t="s">
        <v>39</v>
      </c>
      <c r="H6521" t="s">
        <v>111</v>
      </c>
      <c r="I6521">
        <v>0.24</v>
      </c>
      <c r="J6521">
        <v>0</v>
      </c>
      <c r="K6521">
        <v>0</v>
      </c>
      <c r="L6521">
        <v>0.02</v>
      </c>
      <c r="M6521">
        <v>0.26</v>
      </c>
      <c r="P6521" t="s">
        <v>203</v>
      </c>
      <c r="R6521" t="s">
        <v>1658</v>
      </c>
      <c r="S6521" t="s">
        <v>20</v>
      </c>
    </row>
    <row r="6522" spans="1:19" x14ac:dyDescent="0.2">
      <c r="A6522" t="s">
        <v>5663</v>
      </c>
      <c r="B6522" t="s">
        <v>104</v>
      </c>
      <c r="C6522">
        <v>2000</v>
      </c>
      <c r="D6522" s="1" t="d">
        <v>1994-04-01</v>
      </c>
      <c r="E6522" s="1" t="str">
        <f t="shared" si="202"/>
        <v>1994</v>
      </c>
      <c r="F6522" s="1" t="str">
        <f t="shared" si="203"/>
        <v>Apr</v>
      </c>
      <c r="G6522" t="s">
        <v>24</v>
      </c>
      <c r="H6522" t="s">
        <v>523</v>
      </c>
      <c r="I6522">
        <v>0.14000000000000001</v>
      </c>
      <c r="J6522">
        <v>0.1</v>
      </c>
      <c r="K6522">
        <v>0</v>
      </c>
      <c r="L6522">
        <v>0.02</v>
      </c>
      <c r="M6522">
        <v>0.26</v>
      </c>
    </row>
    <row r="6523" spans="1:19" x14ac:dyDescent="0.2">
      <c r="A6523" t="s">
        <v>4296</v>
      </c>
      <c r="B6523" t="s">
        <v>49</v>
      </c>
      <c r="C6523">
        <v>2008</v>
      </c>
      <c r="D6523" s="1" t="d">
        <v>2020-10-16</v>
      </c>
      <c r="E6523" s="1" t="str">
        <f t="shared" si="202"/>
        <v>2020</v>
      </c>
      <c r="F6523" s="1" t="str">
        <f t="shared" si="203"/>
        <v>Oct</v>
      </c>
      <c r="G6523" t="s">
        <v>50</v>
      </c>
      <c r="H6523" t="s">
        <v>71</v>
      </c>
      <c r="I6523">
        <v>0.2</v>
      </c>
      <c r="J6523">
        <v>0.04</v>
      </c>
      <c r="K6523">
        <v>0</v>
      </c>
      <c r="L6523">
        <v>0.02</v>
      </c>
      <c r="M6523">
        <v>0.26</v>
      </c>
      <c r="N6523">
        <v>67</v>
      </c>
      <c r="O6523">
        <v>44</v>
      </c>
      <c r="P6523">
        <v>7.9</v>
      </c>
      <c r="Q6523">
        <v>34</v>
      </c>
      <c r="R6523" t="s">
        <v>5664</v>
      </c>
      <c r="S6523" t="s">
        <v>88</v>
      </c>
    </row>
    <row r="6524" spans="1:19" x14ac:dyDescent="0.2">
      <c r="A6524" t="s">
        <v>5665</v>
      </c>
      <c r="B6524" t="s">
        <v>55</v>
      </c>
      <c r="C6524">
        <v>2001</v>
      </c>
      <c r="D6524" s="1" t="d">
        <v>2002-09-18</v>
      </c>
      <c r="E6524" s="1" t="str">
        <f t="shared" si="202"/>
        <v>2002</v>
      </c>
      <c r="F6524" s="1" t="str">
        <f t="shared" si="203"/>
        <v>Sep</v>
      </c>
      <c r="G6524" t="s">
        <v>28</v>
      </c>
      <c r="H6524" t="s">
        <v>283</v>
      </c>
      <c r="I6524">
        <v>0.13</v>
      </c>
      <c r="J6524">
        <v>0.1</v>
      </c>
      <c r="K6524">
        <v>0</v>
      </c>
      <c r="L6524">
        <v>0.03</v>
      </c>
      <c r="M6524">
        <v>0.26</v>
      </c>
      <c r="N6524">
        <v>67</v>
      </c>
      <c r="O6524">
        <v>21</v>
      </c>
      <c r="P6524">
        <v>8.4</v>
      </c>
      <c r="Q6524">
        <v>43</v>
      </c>
      <c r="R6524" t="s">
        <v>5666</v>
      </c>
      <c r="S6524" t="s">
        <v>88</v>
      </c>
    </row>
    <row r="6525" spans="1:19" x14ac:dyDescent="0.2">
      <c r="A6525" t="s">
        <v>1021</v>
      </c>
      <c r="B6525" t="s">
        <v>189</v>
      </c>
      <c r="C6525">
        <v>2003</v>
      </c>
      <c r="D6525" s="1" t="d">
        <v>2016-11-18</v>
      </c>
      <c r="E6525" s="1" t="str">
        <f t="shared" si="202"/>
        <v>2016</v>
      </c>
      <c r="F6525" s="1" t="str">
        <f t="shared" si="203"/>
        <v>Nov</v>
      </c>
      <c r="G6525" t="s">
        <v>24</v>
      </c>
      <c r="H6525" t="s">
        <v>329</v>
      </c>
      <c r="I6525">
        <v>0.2</v>
      </c>
      <c r="J6525">
        <v>0.05</v>
      </c>
      <c r="K6525">
        <v>0</v>
      </c>
      <c r="L6525">
        <v>0.01</v>
      </c>
      <c r="M6525">
        <v>0.26</v>
      </c>
      <c r="N6525">
        <v>66</v>
      </c>
      <c r="O6525">
        <v>10</v>
      </c>
      <c r="P6525">
        <v>7.4</v>
      </c>
      <c r="Q6525">
        <v>8</v>
      </c>
      <c r="R6525" t="s">
        <v>339</v>
      </c>
      <c r="S6525" t="s">
        <v>20</v>
      </c>
    </row>
    <row r="6526" spans="1:19" x14ac:dyDescent="0.2">
      <c r="A6526" t="s">
        <v>5667</v>
      </c>
      <c r="B6526" t="s">
        <v>49</v>
      </c>
      <c r="C6526">
        <v>2014</v>
      </c>
      <c r="D6526" s="1" t="d">
        <v>2014-01-21</v>
      </c>
      <c r="E6526" s="1" t="str">
        <f t="shared" si="202"/>
        <v>2014</v>
      </c>
      <c r="F6526" s="1" t="str">
        <f t="shared" si="203"/>
        <v>Jan</v>
      </c>
      <c r="G6526" t="s">
        <v>50</v>
      </c>
      <c r="H6526" t="s">
        <v>933</v>
      </c>
      <c r="I6526">
        <v>0</v>
      </c>
      <c r="J6526">
        <v>0</v>
      </c>
      <c r="K6526">
        <v>0.26</v>
      </c>
      <c r="L6526">
        <v>0</v>
      </c>
      <c r="M6526">
        <v>0.26</v>
      </c>
      <c r="P6526">
        <v>8</v>
      </c>
      <c r="Q6526">
        <v>11</v>
      </c>
      <c r="R6526" t="s">
        <v>934</v>
      </c>
      <c r="S6526" t="s">
        <v>88</v>
      </c>
    </row>
    <row r="6527" spans="1:19" x14ac:dyDescent="0.2">
      <c r="A6527" t="s">
        <v>5668</v>
      </c>
      <c r="B6527" t="s">
        <v>64</v>
      </c>
      <c r="C6527">
        <v>2004</v>
      </c>
      <c r="D6527" s="1" t="d">
        <v>2011-04-01</v>
      </c>
      <c r="E6527" s="1" t="str">
        <f t="shared" si="202"/>
        <v>2011</v>
      </c>
      <c r="F6527" s="1" t="str">
        <f t="shared" si="203"/>
        <v>Apr</v>
      </c>
      <c r="G6527" t="s">
        <v>50</v>
      </c>
      <c r="H6527" t="s">
        <v>19</v>
      </c>
      <c r="I6527">
        <v>0.1</v>
      </c>
      <c r="J6527">
        <v>0.04</v>
      </c>
      <c r="K6527">
        <v>0.11</v>
      </c>
      <c r="L6527">
        <v>0.01</v>
      </c>
      <c r="M6527">
        <v>0.26</v>
      </c>
    </row>
    <row r="6528" spans="1:19" x14ac:dyDescent="0.2">
      <c r="A6528" t="s">
        <v>5669</v>
      </c>
      <c r="B6528" t="s">
        <v>17</v>
      </c>
      <c r="C6528">
        <v>2009</v>
      </c>
      <c r="D6528" s="1" t="d">
        <v>1999-03-18</v>
      </c>
      <c r="E6528" s="1" t="str">
        <f t="shared" si="202"/>
        <v>1999</v>
      </c>
      <c r="F6528" s="1" t="str">
        <f t="shared" si="203"/>
        <v>Mar</v>
      </c>
      <c r="G6528" t="s">
        <v>18</v>
      </c>
      <c r="H6528" t="s">
        <v>51</v>
      </c>
      <c r="I6528">
        <v>0.14000000000000001</v>
      </c>
      <c r="J6528">
        <v>0.09</v>
      </c>
      <c r="K6528">
        <v>0</v>
      </c>
      <c r="L6528">
        <v>0.03</v>
      </c>
      <c r="M6528">
        <v>0.26</v>
      </c>
      <c r="N6528">
        <v>55</v>
      </c>
      <c r="O6528">
        <v>17</v>
      </c>
      <c r="P6528" t="s">
        <v>203</v>
      </c>
      <c r="R6528" t="s">
        <v>5670</v>
      </c>
      <c r="S6528" t="s">
        <v>88</v>
      </c>
    </row>
    <row r="6529" spans="1:19" x14ac:dyDescent="0.2">
      <c r="A6529" t="s">
        <v>5671</v>
      </c>
      <c r="B6529" t="s">
        <v>17</v>
      </c>
      <c r="C6529">
        <v>2009</v>
      </c>
      <c r="D6529" s="1" t="d">
        <v>2002-03-20</v>
      </c>
      <c r="E6529" s="1" t="str">
        <f t="shared" si="202"/>
        <v>2002</v>
      </c>
      <c r="F6529" s="1" t="str">
        <f t="shared" si="203"/>
        <v>Mar</v>
      </c>
      <c r="G6529" t="s">
        <v>24</v>
      </c>
      <c r="H6529" t="s">
        <v>19</v>
      </c>
      <c r="I6529">
        <v>0.24</v>
      </c>
      <c r="J6529">
        <v>0</v>
      </c>
      <c r="K6529">
        <v>0</v>
      </c>
      <c r="L6529">
        <v>0.02</v>
      </c>
      <c r="M6529">
        <v>0.26</v>
      </c>
      <c r="N6529">
        <v>77</v>
      </c>
      <c r="O6529">
        <v>29</v>
      </c>
      <c r="P6529">
        <v>8.6</v>
      </c>
      <c r="Q6529">
        <v>26</v>
      </c>
      <c r="R6529" t="s">
        <v>2214</v>
      </c>
      <c r="S6529" t="s">
        <v>20</v>
      </c>
    </row>
    <row r="6530" spans="1:19" x14ac:dyDescent="0.2">
      <c r="A6530" t="s">
        <v>5672</v>
      </c>
      <c r="B6530" t="s">
        <v>55</v>
      </c>
      <c r="C6530">
        <v>2005</v>
      </c>
      <c r="D6530" s="1" t="d">
        <v>1990-02-17</v>
      </c>
      <c r="E6530" s="1" t="str">
        <f t="shared" si="202"/>
        <v>1990</v>
      </c>
      <c r="F6530" s="1" t="str">
        <f t="shared" si="203"/>
        <v>Feb</v>
      </c>
      <c r="G6530" t="s">
        <v>39</v>
      </c>
      <c r="H6530" t="s">
        <v>1201</v>
      </c>
      <c r="I6530">
        <v>0</v>
      </c>
      <c r="J6530">
        <v>0</v>
      </c>
      <c r="K6530">
        <v>0.26</v>
      </c>
      <c r="L6530">
        <v>0</v>
      </c>
      <c r="M6530">
        <v>0.26</v>
      </c>
    </row>
    <row r="6531" spans="1:19" x14ac:dyDescent="0.2">
      <c r="A6531" t="s">
        <v>5673</v>
      </c>
      <c r="B6531" t="s">
        <v>64</v>
      </c>
      <c r="C6531">
        <v>2003</v>
      </c>
      <c r="D6531" s="1" t="d">
        <v>2002-09-28</v>
      </c>
      <c r="E6531" s="1" t="str">
        <f t="shared" ref="E6531:E6594" si="204">TEXT(D6531,"yyyy")</f>
        <v>2002</v>
      </c>
      <c r="F6531" s="1" t="str">
        <f t="shared" ref="F6531:F6594" si="205">TEXT(D6531,"mmm")</f>
        <v>Sep</v>
      </c>
      <c r="G6531" t="s">
        <v>50</v>
      </c>
      <c r="H6531" t="s">
        <v>234</v>
      </c>
      <c r="I6531">
        <v>0.18</v>
      </c>
      <c r="J6531">
        <v>7.0000000000000007E-2</v>
      </c>
      <c r="K6531">
        <v>0</v>
      </c>
      <c r="L6531">
        <v>0</v>
      </c>
      <c r="M6531">
        <v>0.26</v>
      </c>
      <c r="N6531">
        <v>59</v>
      </c>
      <c r="O6531">
        <v>6</v>
      </c>
      <c r="P6531" t="s">
        <v>203</v>
      </c>
      <c r="R6531" t="s">
        <v>819</v>
      </c>
      <c r="S6531" t="s">
        <v>20</v>
      </c>
    </row>
    <row r="6532" spans="1:19" x14ac:dyDescent="0.2">
      <c r="A6532" t="s">
        <v>4207</v>
      </c>
      <c r="B6532" t="s">
        <v>1043</v>
      </c>
      <c r="C6532">
        <v>1997</v>
      </c>
      <c r="D6532" s="1" t="d">
        <v>2021-10-30</v>
      </c>
      <c r="E6532" s="1" t="str">
        <f t="shared" si="204"/>
        <v>2021</v>
      </c>
      <c r="F6532" s="1" t="str">
        <f t="shared" si="205"/>
        <v>Oct</v>
      </c>
      <c r="G6532" t="s">
        <v>86</v>
      </c>
      <c r="H6532" t="s">
        <v>222</v>
      </c>
      <c r="I6532">
        <v>0</v>
      </c>
      <c r="J6532">
        <v>0</v>
      </c>
      <c r="K6532">
        <v>0.26</v>
      </c>
      <c r="L6532">
        <v>0</v>
      </c>
      <c r="M6532">
        <v>0.26</v>
      </c>
    </row>
    <row r="6533" spans="1:19" x14ac:dyDescent="0.2">
      <c r="A6533" t="s">
        <v>5674</v>
      </c>
      <c r="B6533" t="s">
        <v>64</v>
      </c>
      <c r="C6533">
        <v>2004</v>
      </c>
      <c r="D6533" s="1" t="d">
        <v>1994-03-22</v>
      </c>
      <c r="E6533" s="1" t="str">
        <f t="shared" si="204"/>
        <v>1994</v>
      </c>
      <c r="F6533" s="1" t="str">
        <f t="shared" si="205"/>
        <v>Mar</v>
      </c>
      <c r="G6533" t="s">
        <v>34</v>
      </c>
      <c r="H6533" t="s">
        <v>286</v>
      </c>
      <c r="I6533">
        <v>0.18</v>
      </c>
      <c r="J6533">
        <v>7.0000000000000007E-2</v>
      </c>
      <c r="K6533">
        <v>0</v>
      </c>
      <c r="L6533">
        <v>0</v>
      </c>
      <c r="M6533">
        <v>0.26</v>
      </c>
    </row>
    <row r="6534" spans="1:19" x14ac:dyDescent="0.2">
      <c r="A6534" t="s">
        <v>5675</v>
      </c>
      <c r="B6534" t="s">
        <v>137</v>
      </c>
      <c r="C6534">
        <v>2005</v>
      </c>
      <c r="D6534" s="1" t="d">
        <v>1992-09-18</v>
      </c>
      <c r="E6534" s="1" t="str">
        <f t="shared" si="204"/>
        <v>1992</v>
      </c>
      <c r="F6534" s="1" t="str">
        <f t="shared" si="205"/>
        <v>Sep</v>
      </c>
      <c r="G6534" t="s">
        <v>101</v>
      </c>
      <c r="H6534" t="s">
        <v>134</v>
      </c>
      <c r="I6534">
        <v>0.19</v>
      </c>
      <c r="J6534">
        <v>0.06</v>
      </c>
      <c r="K6534">
        <v>0</v>
      </c>
      <c r="L6534">
        <v>0.01</v>
      </c>
      <c r="M6534">
        <v>0.26</v>
      </c>
      <c r="N6534">
        <v>88</v>
      </c>
      <c r="O6534">
        <v>65</v>
      </c>
      <c r="P6534">
        <v>9.1</v>
      </c>
      <c r="Q6534">
        <v>58</v>
      </c>
      <c r="R6534" t="s">
        <v>1726</v>
      </c>
      <c r="S6534" t="s">
        <v>88</v>
      </c>
    </row>
    <row r="6535" spans="1:19" x14ac:dyDescent="0.2">
      <c r="A6535" t="s">
        <v>5676</v>
      </c>
      <c r="B6535" t="s">
        <v>55</v>
      </c>
      <c r="C6535">
        <v>2004</v>
      </c>
      <c r="D6535" s="1" t="d">
        <v>2021-03-30</v>
      </c>
      <c r="E6535" s="1" t="str">
        <f t="shared" si="204"/>
        <v>2021</v>
      </c>
      <c r="F6535" s="1" t="str">
        <f t="shared" si="205"/>
        <v>Mar</v>
      </c>
      <c r="G6535" t="s">
        <v>86</v>
      </c>
      <c r="H6535" t="s">
        <v>3392</v>
      </c>
      <c r="I6535">
        <v>0.13</v>
      </c>
      <c r="J6535">
        <v>0.1</v>
      </c>
      <c r="K6535">
        <v>0</v>
      </c>
      <c r="L6535">
        <v>0.03</v>
      </c>
      <c r="M6535">
        <v>0.26</v>
      </c>
      <c r="N6535">
        <v>64</v>
      </c>
      <c r="O6535">
        <v>45</v>
      </c>
      <c r="P6535">
        <v>6.9</v>
      </c>
      <c r="Q6535">
        <v>12</v>
      </c>
      <c r="R6535" t="s">
        <v>4828</v>
      </c>
      <c r="S6535" t="s">
        <v>88</v>
      </c>
    </row>
    <row r="6536" spans="1:19" x14ac:dyDescent="0.2">
      <c r="A6536" t="s">
        <v>5677</v>
      </c>
      <c r="B6536" t="s">
        <v>104</v>
      </c>
      <c r="C6536">
        <v>1998</v>
      </c>
      <c r="D6536" s="1" t="d">
        <v>2007-04-04</v>
      </c>
      <c r="E6536" s="1" t="str">
        <f t="shared" si="204"/>
        <v>2007</v>
      </c>
      <c r="F6536" s="1" t="str">
        <f t="shared" si="205"/>
        <v>Apr</v>
      </c>
      <c r="G6536" t="s">
        <v>86</v>
      </c>
      <c r="H6536" t="s">
        <v>248</v>
      </c>
      <c r="I6536">
        <v>0.14000000000000001</v>
      </c>
      <c r="J6536">
        <v>0.1</v>
      </c>
      <c r="K6536">
        <v>0</v>
      </c>
      <c r="L6536">
        <v>0.02</v>
      </c>
      <c r="M6536">
        <v>0.26</v>
      </c>
    </row>
    <row r="6537" spans="1:19" x14ac:dyDescent="0.2">
      <c r="A6537" t="s">
        <v>5678</v>
      </c>
      <c r="B6537" t="s">
        <v>49</v>
      </c>
      <c r="C6537">
        <v>2012</v>
      </c>
      <c r="D6537" s="1" t="d">
        <v>1995-09-27</v>
      </c>
      <c r="E6537" s="1" t="str">
        <f t="shared" si="204"/>
        <v>1995</v>
      </c>
      <c r="F6537" s="1" t="str">
        <f t="shared" si="205"/>
        <v>Sep</v>
      </c>
      <c r="G6537" t="s">
        <v>28</v>
      </c>
      <c r="H6537" t="s">
        <v>933</v>
      </c>
      <c r="I6537">
        <v>0.06</v>
      </c>
      <c r="J6537">
        <v>0.04</v>
      </c>
      <c r="K6537">
        <v>0.14000000000000001</v>
      </c>
      <c r="L6537">
        <v>0.02</v>
      </c>
      <c r="M6537">
        <v>0.26</v>
      </c>
      <c r="N6537">
        <v>70</v>
      </c>
      <c r="O6537">
        <v>17</v>
      </c>
      <c r="P6537">
        <v>6.6</v>
      </c>
      <c r="Q6537">
        <v>120</v>
      </c>
      <c r="R6537" t="s">
        <v>4138</v>
      </c>
      <c r="S6537" t="s">
        <v>88</v>
      </c>
    </row>
    <row r="6538" spans="1:19" x14ac:dyDescent="0.2">
      <c r="A6538" t="s">
        <v>5679</v>
      </c>
      <c r="B6538" t="s">
        <v>32</v>
      </c>
      <c r="C6538">
        <v>2008</v>
      </c>
      <c r="D6538" s="1" t="d">
        <v>1997-04-05</v>
      </c>
      <c r="E6538" s="1" t="str">
        <f t="shared" si="204"/>
        <v>1997</v>
      </c>
      <c r="F6538" s="1" t="str">
        <f t="shared" si="205"/>
        <v>Apr</v>
      </c>
      <c r="G6538" t="s">
        <v>101</v>
      </c>
      <c r="H6538" t="s">
        <v>2269</v>
      </c>
      <c r="I6538">
        <v>0.24</v>
      </c>
      <c r="J6538">
        <v>0</v>
      </c>
      <c r="K6538">
        <v>0</v>
      </c>
      <c r="L6538">
        <v>0.02</v>
      </c>
      <c r="M6538">
        <v>0.26</v>
      </c>
      <c r="P6538" t="s">
        <v>203</v>
      </c>
      <c r="R6538" t="s">
        <v>2270</v>
      </c>
      <c r="S6538" t="s">
        <v>20</v>
      </c>
    </row>
    <row r="6539" spans="1:19" x14ac:dyDescent="0.2">
      <c r="A6539" t="s">
        <v>5680</v>
      </c>
      <c r="B6539" t="s">
        <v>75</v>
      </c>
      <c r="C6539">
        <v>2016</v>
      </c>
      <c r="D6539" s="1" t="d">
        <v>1999-09-20</v>
      </c>
      <c r="E6539" s="1" t="str">
        <f t="shared" si="204"/>
        <v>1999</v>
      </c>
      <c r="F6539" s="1" t="str">
        <f t="shared" si="205"/>
        <v>Sep</v>
      </c>
      <c r="G6539" t="s">
        <v>37</v>
      </c>
      <c r="H6539" t="s">
        <v>51</v>
      </c>
      <c r="I6539">
        <v>0.12</v>
      </c>
      <c r="J6539">
        <v>0.08</v>
      </c>
      <c r="K6539">
        <v>0.02</v>
      </c>
      <c r="L6539">
        <v>0.04</v>
      </c>
      <c r="M6539">
        <v>0.26</v>
      </c>
      <c r="N6539">
        <v>68</v>
      </c>
      <c r="O6539">
        <v>55</v>
      </c>
      <c r="P6539">
        <v>6.8</v>
      </c>
      <c r="Q6539">
        <v>402</v>
      </c>
      <c r="R6539" t="s">
        <v>506</v>
      </c>
      <c r="S6539" t="s">
        <v>88</v>
      </c>
    </row>
    <row r="6540" spans="1:19" x14ac:dyDescent="0.2">
      <c r="A6540" t="s">
        <v>5681</v>
      </c>
      <c r="B6540" t="s">
        <v>1043</v>
      </c>
      <c r="C6540">
        <v>1996</v>
      </c>
      <c r="D6540" s="1" t="d">
        <v>2010-04-01</v>
      </c>
      <c r="E6540" s="1" t="str">
        <f t="shared" si="204"/>
        <v>2010</v>
      </c>
      <c r="F6540" s="1" t="str">
        <f t="shared" si="205"/>
        <v>Apr</v>
      </c>
      <c r="G6540" t="s">
        <v>18</v>
      </c>
      <c r="H6540" t="s">
        <v>151</v>
      </c>
      <c r="I6540">
        <v>0</v>
      </c>
      <c r="J6540">
        <v>0</v>
      </c>
      <c r="K6540">
        <v>0.26</v>
      </c>
      <c r="L6540">
        <v>0</v>
      </c>
      <c r="M6540">
        <v>0.26</v>
      </c>
    </row>
    <row r="6541" spans="1:19" x14ac:dyDescent="0.2">
      <c r="A6541" t="s">
        <v>5682</v>
      </c>
      <c r="B6541" t="s">
        <v>17</v>
      </c>
      <c r="C6541">
        <v>2009</v>
      </c>
      <c r="D6541" s="1" t="d">
        <v>1999-10-21</v>
      </c>
      <c r="E6541" s="1" t="str">
        <f t="shared" si="204"/>
        <v>1999</v>
      </c>
      <c r="F6541" s="1" t="str">
        <f t="shared" si="205"/>
        <v>Oct</v>
      </c>
      <c r="G6541" t="s">
        <v>39</v>
      </c>
      <c r="H6541" t="s">
        <v>134</v>
      </c>
      <c r="I6541">
        <v>0.21</v>
      </c>
      <c r="J6541">
        <v>0.02</v>
      </c>
      <c r="K6541">
        <v>0</v>
      </c>
      <c r="L6541">
        <v>0.02</v>
      </c>
      <c r="M6541">
        <v>0.26</v>
      </c>
      <c r="P6541" t="s">
        <v>203</v>
      </c>
      <c r="R6541" t="s">
        <v>5683</v>
      </c>
      <c r="S6541" t="s">
        <v>20</v>
      </c>
    </row>
    <row r="6542" spans="1:19" x14ac:dyDescent="0.2">
      <c r="A6542" t="s">
        <v>5684</v>
      </c>
      <c r="B6542" t="s">
        <v>17</v>
      </c>
      <c r="C6542">
        <v>2009</v>
      </c>
      <c r="D6542" s="1" t="d">
        <v>1989-05-04</v>
      </c>
      <c r="E6542" s="1" t="str">
        <f t="shared" si="204"/>
        <v>1989</v>
      </c>
      <c r="F6542" s="1" t="str">
        <f t="shared" si="205"/>
        <v>May</v>
      </c>
      <c r="G6542" t="s">
        <v>39</v>
      </c>
      <c r="H6542" t="s">
        <v>372</v>
      </c>
      <c r="I6542">
        <v>0.24</v>
      </c>
      <c r="J6542">
        <v>0</v>
      </c>
      <c r="K6542">
        <v>0</v>
      </c>
      <c r="L6542">
        <v>0.02</v>
      </c>
      <c r="M6542">
        <v>0.26</v>
      </c>
      <c r="N6542">
        <v>64</v>
      </c>
      <c r="O6542">
        <v>7</v>
      </c>
      <c r="P6542" t="s">
        <v>203</v>
      </c>
      <c r="R6542" t="s">
        <v>3593</v>
      </c>
      <c r="S6542" t="s">
        <v>112</v>
      </c>
    </row>
    <row r="6543" spans="1:19" x14ac:dyDescent="0.2">
      <c r="A6543" t="s">
        <v>5685</v>
      </c>
      <c r="B6543" t="s">
        <v>55</v>
      </c>
      <c r="C6543">
        <v>2002</v>
      </c>
      <c r="D6543" s="1" t="d">
        <v>1992-10-29</v>
      </c>
      <c r="E6543" s="1" t="str">
        <f t="shared" si="204"/>
        <v>1992</v>
      </c>
      <c r="F6543" s="1" t="str">
        <f t="shared" si="205"/>
        <v>Oct</v>
      </c>
      <c r="G6543" t="s">
        <v>101</v>
      </c>
      <c r="H6543" t="s">
        <v>68</v>
      </c>
      <c r="I6543">
        <v>0.13</v>
      </c>
      <c r="J6543">
        <v>0.1</v>
      </c>
      <c r="K6543">
        <v>0</v>
      </c>
      <c r="L6543">
        <v>0.03</v>
      </c>
      <c r="M6543">
        <v>0.26</v>
      </c>
      <c r="N6543">
        <v>78</v>
      </c>
      <c r="O6543">
        <v>31</v>
      </c>
      <c r="P6543">
        <v>9</v>
      </c>
      <c r="Q6543">
        <v>39</v>
      </c>
      <c r="R6543" t="s">
        <v>1784</v>
      </c>
      <c r="S6543" t="s">
        <v>53</v>
      </c>
    </row>
    <row r="6544" spans="1:19" x14ac:dyDescent="0.2">
      <c r="A6544" t="s">
        <v>5686</v>
      </c>
      <c r="B6544" t="s">
        <v>32</v>
      </c>
      <c r="C6544">
        <v>2011</v>
      </c>
      <c r="D6544" s="1" t="d">
        <v>2006-08-11</v>
      </c>
      <c r="E6544" s="1" t="str">
        <f t="shared" si="204"/>
        <v>2006</v>
      </c>
      <c r="F6544" s="1" t="str">
        <f t="shared" si="205"/>
        <v>Aug</v>
      </c>
      <c r="G6544" t="s">
        <v>37</v>
      </c>
      <c r="H6544" t="s">
        <v>71</v>
      </c>
      <c r="I6544">
        <v>0.19</v>
      </c>
      <c r="J6544">
        <v>0.04</v>
      </c>
      <c r="K6544">
        <v>0</v>
      </c>
      <c r="L6544">
        <v>0.02</v>
      </c>
      <c r="M6544">
        <v>0.26</v>
      </c>
    </row>
    <row r="6545" spans="1:19" x14ac:dyDescent="0.2">
      <c r="A6545" t="s">
        <v>3648</v>
      </c>
      <c r="B6545" t="s">
        <v>137</v>
      </c>
      <c r="C6545">
        <v>2005</v>
      </c>
      <c r="D6545" s="1" t="d">
        <v>2005-01-14</v>
      </c>
      <c r="E6545" s="1" t="str">
        <f t="shared" si="204"/>
        <v>2005</v>
      </c>
      <c r="F6545" s="1" t="str">
        <f t="shared" si="205"/>
        <v>Jan</v>
      </c>
      <c r="G6545" t="s">
        <v>34</v>
      </c>
      <c r="H6545" t="s">
        <v>484</v>
      </c>
      <c r="I6545">
        <v>0.19</v>
      </c>
      <c r="J6545">
        <v>0.06</v>
      </c>
      <c r="K6545">
        <v>0</v>
      </c>
      <c r="L6545">
        <v>0.01</v>
      </c>
      <c r="M6545">
        <v>0.26</v>
      </c>
    </row>
    <row r="6546" spans="1:19" x14ac:dyDescent="0.2">
      <c r="A6546" t="s">
        <v>2379</v>
      </c>
      <c r="B6546" t="s">
        <v>44</v>
      </c>
      <c r="C6546">
        <v>2013</v>
      </c>
      <c r="D6546" s="1" t="d">
        <v>2013-02-04</v>
      </c>
      <c r="E6546" s="1" t="str">
        <f t="shared" si="204"/>
        <v>2013</v>
      </c>
      <c r="F6546" s="1" t="str">
        <f t="shared" si="205"/>
        <v>Feb</v>
      </c>
      <c r="G6546" t="s">
        <v>50</v>
      </c>
      <c r="H6546" t="s">
        <v>222</v>
      </c>
      <c r="I6546">
        <v>0.12</v>
      </c>
      <c r="J6546">
        <v>0.1</v>
      </c>
      <c r="K6546">
        <v>0.02</v>
      </c>
      <c r="L6546">
        <v>0.02</v>
      </c>
      <c r="M6546">
        <v>0.26</v>
      </c>
      <c r="N6546">
        <v>75</v>
      </c>
      <c r="O6546">
        <v>30</v>
      </c>
      <c r="P6546">
        <v>7.4</v>
      </c>
      <c r="Q6546">
        <v>170</v>
      </c>
      <c r="R6546" t="s">
        <v>222</v>
      </c>
      <c r="S6546" t="s">
        <v>53</v>
      </c>
    </row>
    <row r="6547" spans="1:19" x14ac:dyDescent="0.2">
      <c r="A6547" t="s">
        <v>3489</v>
      </c>
      <c r="B6547" t="s">
        <v>44</v>
      </c>
      <c r="C6547">
        <v>2010</v>
      </c>
      <c r="D6547" s="1" t="d">
        <v>1989-07-17</v>
      </c>
      <c r="E6547" s="1" t="str">
        <f t="shared" si="204"/>
        <v>1989</v>
      </c>
      <c r="F6547" s="1" t="str">
        <f t="shared" si="205"/>
        <v>Jul</v>
      </c>
      <c r="G6547" t="s">
        <v>18</v>
      </c>
      <c r="H6547" t="s">
        <v>71</v>
      </c>
      <c r="I6547">
        <v>0.17</v>
      </c>
      <c r="J6547">
        <v>0.06</v>
      </c>
      <c r="K6547">
        <v>0</v>
      </c>
      <c r="L6547">
        <v>0.02</v>
      </c>
      <c r="M6547">
        <v>0.26</v>
      </c>
      <c r="N6547">
        <v>53</v>
      </c>
      <c r="O6547">
        <v>10</v>
      </c>
      <c r="P6547">
        <v>6.6</v>
      </c>
      <c r="Q6547">
        <v>10</v>
      </c>
      <c r="R6547" t="s">
        <v>3164</v>
      </c>
      <c r="S6547" t="s">
        <v>20</v>
      </c>
    </row>
    <row r="6548" spans="1:19" x14ac:dyDescent="0.2">
      <c r="A6548" t="s">
        <v>5687</v>
      </c>
      <c r="B6548" t="s">
        <v>104</v>
      </c>
      <c r="C6548">
        <v>1998</v>
      </c>
      <c r="D6548" s="1" t="d">
        <v>2020-06-16</v>
      </c>
      <c r="E6548" s="1" t="str">
        <f t="shared" si="204"/>
        <v>2020</v>
      </c>
      <c r="F6548" s="1" t="str">
        <f t="shared" si="205"/>
        <v>Jun</v>
      </c>
      <c r="G6548" t="s">
        <v>24</v>
      </c>
      <c r="H6548" t="s">
        <v>2756</v>
      </c>
      <c r="I6548">
        <v>0</v>
      </c>
      <c r="J6548">
        <v>0</v>
      </c>
      <c r="K6548">
        <v>0.24</v>
      </c>
      <c r="L6548">
        <v>0.02</v>
      </c>
      <c r="M6548">
        <v>0.26</v>
      </c>
    </row>
    <row r="6549" spans="1:19" x14ac:dyDescent="0.2">
      <c r="A6549" t="s">
        <v>5688</v>
      </c>
      <c r="B6549" t="s">
        <v>49</v>
      </c>
      <c r="C6549">
        <v>2012</v>
      </c>
      <c r="D6549" s="1" t="d">
        <v>2015-12-03</v>
      </c>
      <c r="E6549" s="1" t="str">
        <f t="shared" si="204"/>
        <v>2015</v>
      </c>
      <c r="F6549" s="1" t="str">
        <f t="shared" si="205"/>
        <v>Dec</v>
      </c>
      <c r="G6549" t="s">
        <v>50</v>
      </c>
      <c r="H6549" t="s">
        <v>68</v>
      </c>
      <c r="I6549">
        <v>0</v>
      </c>
      <c r="J6549">
        <v>0</v>
      </c>
      <c r="K6549">
        <v>0.26</v>
      </c>
      <c r="L6549">
        <v>0</v>
      </c>
      <c r="M6549">
        <v>0.26</v>
      </c>
      <c r="N6549">
        <v>74</v>
      </c>
      <c r="O6549">
        <v>60</v>
      </c>
      <c r="P6549">
        <v>8.4</v>
      </c>
      <c r="Q6549">
        <v>89</v>
      </c>
      <c r="R6549" t="s">
        <v>5689</v>
      </c>
      <c r="S6549" t="s">
        <v>88</v>
      </c>
    </row>
    <row r="6550" spans="1:19" x14ac:dyDescent="0.2">
      <c r="A6550" t="s">
        <v>3057</v>
      </c>
      <c r="B6550" t="s">
        <v>189</v>
      </c>
      <c r="C6550">
        <v>2004</v>
      </c>
      <c r="D6550" s="1" t="d">
        <v>2002-05-10</v>
      </c>
      <c r="E6550" s="1" t="str">
        <f t="shared" si="204"/>
        <v>2002</v>
      </c>
      <c r="F6550" s="1" t="str">
        <f t="shared" si="205"/>
        <v>May</v>
      </c>
      <c r="G6550" t="s">
        <v>1</v>
      </c>
      <c r="H6550" t="s">
        <v>71</v>
      </c>
      <c r="I6550">
        <v>0.2</v>
      </c>
      <c r="J6550">
        <v>0.05</v>
      </c>
      <c r="K6550">
        <v>0</v>
      </c>
      <c r="L6550">
        <v>0.01</v>
      </c>
      <c r="M6550">
        <v>0.26</v>
      </c>
    </row>
    <row r="6551" spans="1:19" x14ac:dyDescent="0.2">
      <c r="A6551" t="s">
        <v>5441</v>
      </c>
      <c r="B6551" t="s">
        <v>44</v>
      </c>
      <c r="C6551">
        <v>2013</v>
      </c>
      <c r="D6551" s="1" t="d">
        <v>2006-10-28</v>
      </c>
      <c r="E6551" s="1" t="str">
        <f t="shared" si="204"/>
        <v>2006</v>
      </c>
      <c r="F6551" s="1" t="str">
        <f t="shared" si="205"/>
        <v>Oct</v>
      </c>
      <c r="G6551" t="s">
        <v>37</v>
      </c>
      <c r="H6551" t="s">
        <v>134</v>
      </c>
      <c r="I6551">
        <v>0.16</v>
      </c>
      <c r="J6551">
        <v>7.0000000000000007E-2</v>
      </c>
      <c r="K6551">
        <v>0</v>
      </c>
      <c r="L6551">
        <v>0.02</v>
      </c>
      <c r="M6551">
        <v>0.26</v>
      </c>
      <c r="N6551">
        <v>54</v>
      </c>
      <c r="O6551">
        <v>55</v>
      </c>
      <c r="P6551">
        <v>6.2</v>
      </c>
      <c r="Q6551">
        <v>195</v>
      </c>
      <c r="R6551" t="s">
        <v>940</v>
      </c>
      <c r="S6551" t="s">
        <v>53</v>
      </c>
    </row>
    <row r="6552" spans="1:19" x14ac:dyDescent="0.2">
      <c r="A6552" t="s">
        <v>5690</v>
      </c>
      <c r="B6552" t="s">
        <v>49</v>
      </c>
      <c r="C6552">
        <v>2013</v>
      </c>
      <c r="D6552" s="1" t="d">
        <v>2013-02-12</v>
      </c>
      <c r="E6552" s="1" t="str">
        <f t="shared" si="204"/>
        <v>2013</v>
      </c>
      <c r="F6552" s="1" t="str">
        <f t="shared" si="205"/>
        <v>Feb</v>
      </c>
      <c r="G6552" t="s">
        <v>1</v>
      </c>
      <c r="H6552" t="s">
        <v>244</v>
      </c>
      <c r="I6552">
        <v>0.11</v>
      </c>
      <c r="J6552">
        <v>0.08</v>
      </c>
      <c r="K6552">
        <v>0.02</v>
      </c>
      <c r="L6552">
        <v>0.04</v>
      </c>
      <c r="M6552">
        <v>0.26</v>
      </c>
      <c r="N6552">
        <v>80</v>
      </c>
      <c r="O6552">
        <v>75</v>
      </c>
      <c r="P6552">
        <v>8.5</v>
      </c>
      <c r="Q6552">
        <v>236</v>
      </c>
      <c r="R6552" t="s">
        <v>1178</v>
      </c>
      <c r="S6552" t="s">
        <v>112</v>
      </c>
    </row>
    <row r="6553" spans="1:19" x14ac:dyDescent="0.2">
      <c r="A6553" t="s">
        <v>5691</v>
      </c>
      <c r="B6553" t="s">
        <v>64</v>
      </c>
      <c r="C6553">
        <v>2002</v>
      </c>
      <c r="D6553" s="1" t="d">
        <v>2016-01-25</v>
      </c>
      <c r="E6553" s="1" t="str">
        <f t="shared" si="204"/>
        <v>2016</v>
      </c>
      <c r="F6553" s="1" t="str">
        <f t="shared" si="205"/>
        <v>Jan</v>
      </c>
      <c r="G6553" t="s">
        <v>1</v>
      </c>
      <c r="H6553" t="s">
        <v>134</v>
      </c>
      <c r="I6553">
        <v>0.18</v>
      </c>
      <c r="J6553">
        <v>7.0000000000000007E-2</v>
      </c>
      <c r="K6553">
        <v>0</v>
      </c>
      <c r="L6553">
        <v>0</v>
      </c>
      <c r="M6553">
        <v>0.26</v>
      </c>
    </row>
    <row r="6554" spans="1:19" x14ac:dyDescent="0.2">
      <c r="A6554" t="s">
        <v>2601</v>
      </c>
      <c r="B6554" t="s">
        <v>49</v>
      </c>
      <c r="C6554">
        <v>2007</v>
      </c>
      <c r="D6554" s="1" t="d">
        <v>2012-04-01</v>
      </c>
      <c r="E6554" s="1" t="str">
        <f t="shared" si="204"/>
        <v>2012</v>
      </c>
      <c r="F6554" s="1" t="str">
        <f t="shared" si="205"/>
        <v>Apr</v>
      </c>
      <c r="G6554" t="s">
        <v>50</v>
      </c>
      <c r="H6554" t="s">
        <v>111</v>
      </c>
      <c r="I6554">
        <v>0.2</v>
      </c>
      <c r="J6554">
        <v>0.03</v>
      </c>
      <c r="K6554">
        <v>0</v>
      </c>
      <c r="L6554">
        <v>0.03</v>
      </c>
      <c r="M6554">
        <v>0.26</v>
      </c>
      <c r="N6554">
        <v>78</v>
      </c>
      <c r="O6554">
        <v>17</v>
      </c>
      <c r="P6554">
        <v>6.5</v>
      </c>
      <c r="Q6554">
        <v>41</v>
      </c>
      <c r="R6554" t="s">
        <v>720</v>
      </c>
      <c r="S6554" t="s">
        <v>53</v>
      </c>
    </row>
    <row r="6555" spans="1:19" x14ac:dyDescent="0.2">
      <c r="A6555" t="s">
        <v>5692</v>
      </c>
      <c r="B6555" t="s">
        <v>104</v>
      </c>
      <c r="C6555">
        <v>1999</v>
      </c>
      <c r="D6555" s="1" t="d">
        <v>2013-04-19</v>
      </c>
      <c r="E6555" s="1" t="str">
        <f t="shared" si="204"/>
        <v>2013</v>
      </c>
      <c r="F6555" s="1" t="str">
        <f t="shared" si="205"/>
        <v>Apr</v>
      </c>
      <c r="G6555" t="s">
        <v>39</v>
      </c>
      <c r="H6555" t="s">
        <v>780</v>
      </c>
      <c r="I6555">
        <v>7.0000000000000007E-2</v>
      </c>
      <c r="J6555">
        <v>0.05</v>
      </c>
      <c r="K6555">
        <v>0.13</v>
      </c>
      <c r="L6555">
        <v>0.02</v>
      </c>
      <c r="M6555">
        <v>0.26</v>
      </c>
    </row>
    <row r="6556" spans="1:19" x14ac:dyDescent="0.2">
      <c r="A6556" t="s">
        <v>5693</v>
      </c>
      <c r="B6556" t="s">
        <v>57</v>
      </c>
      <c r="C6556">
        <v>1999</v>
      </c>
      <c r="D6556" s="1" t="d">
        <v>2001-05-03</v>
      </c>
      <c r="E6556" s="1" t="str">
        <f t="shared" si="204"/>
        <v>2001</v>
      </c>
      <c r="F6556" s="1" t="str">
        <f t="shared" si="205"/>
        <v>May</v>
      </c>
      <c r="G6556" t="s">
        <v>272</v>
      </c>
      <c r="H6556" t="s">
        <v>19</v>
      </c>
      <c r="I6556">
        <v>0</v>
      </c>
      <c r="J6556">
        <v>0</v>
      </c>
      <c r="K6556">
        <v>0.26</v>
      </c>
      <c r="L6556">
        <v>0</v>
      </c>
      <c r="M6556">
        <v>0.26</v>
      </c>
    </row>
    <row r="6557" spans="1:19" x14ac:dyDescent="0.2">
      <c r="A6557" t="s">
        <v>5694</v>
      </c>
      <c r="B6557" t="s">
        <v>32</v>
      </c>
      <c r="C6557">
        <v>2006</v>
      </c>
      <c r="D6557" s="1" t="d">
        <v>1997-09-07</v>
      </c>
      <c r="E6557" s="1" t="str">
        <f t="shared" si="204"/>
        <v>1997</v>
      </c>
      <c r="F6557" s="1" t="str">
        <f t="shared" si="205"/>
        <v>Sep</v>
      </c>
      <c r="G6557" t="s">
        <v>50</v>
      </c>
      <c r="H6557" t="s">
        <v>222</v>
      </c>
      <c r="I6557">
        <v>0.11</v>
      </c>
      <c r="J6557">
        <v>0.02</v>
      </c>
      <c r="K6557">
        <v>0.11</v>
      </c>
      <c r="L6557">
        <v>0.01</v>
      </c>
      <c r="M6557">
        <v>0.26</v>
      </c>
      <c r="N6557">
        <v>71</v>
      </c>
      <c r="O6557">
        <v>41</v>
      </c>
      <c r="P6557">
        <v>8.4</v>
      </c>
      <c r="Q6557">
        <v>36</v>
      </c>
      <c r="R6557" t="s">
        <v>222</v>
      </c>
      <c r="S6557" t="s">
        <v>53</v>
      </c>
    </row>
    <row r="6558" spans="1:19" x14ac:dyDescent="0.2">
      <c r="A6558" t="s">
        <v>5695</v>
      </c>
      <c r="B6558">
        <v>2600</v>
      </c>
      <c r="C6558">
        <v>1987</v>
      </c>
      <c r="D6558" s="1" t="d">
        <v>2019-08-14</v>
      </c>
      <c r="E6558" s="1" t="str">
        <f t="shared" si="204"/>
        <v>2019</v>
      </c>
      <c r="F6558" s="1" t="str">
        <f t="shared" si="205"/>
        <v>Aug</v>
      </c>
      <c r="G6558" t="s">
        <v>37</v>
      </c>
      <c r="H6558" t="s">
        <v>155</v>
      </c>
      <c r="I6558">
        <v>0.24</v>
      </c>
      <c r="J6558">
        <v>0.01</v>
      </c>
      <c r="K6558">
        <v>0</v>
      </c>
      <c r="L6558">
        <v>0</v>
      </c>
      <c r="M6558">
        <v>0.26</v>
      </c>
    </row>
    <row r="6559" spans="1:19" x14ac:dyDescent="0.2">
      <c r="A6559" t="s">
        <v>5696</v>
      </c>
      <c r="B6559" t="s">
        <v>44</v>
      </c>
      <c r="C6559">
        <v>2008</v>
      </c>
      <c r="D6559" s="1" t="d">
        <v>1994-11-05</v>
      </c>
      <c r="E6559" s="1" t="str">
        <f t="shared" si="204"/>
        <v>1994</v>
      </c>
      <c r="F6559" s="1" t="str">
        <f t="shared" si="205"/>
        <v>Nov</v>
      </c>
      <c r="G6559" t="s">
        <v>37</v>
      </c>
      <c r="H6559" t="s">
        <v>155</v>
      </c>
      <c r="I6559">
        <v>0.08</v>
      </c>
      <c r="J6559">
        <v>0.15</v>
      </c>
      <c r="K6559">
        <v>0</v>
      </c>
      <c r="L6559">
        <v>0.03</v>
      </c>
      <c r="M6559">
        <v>0.26</v>
      </c>
      <c r="N6559">
        <v>47</v>
      </c>
      <c r="O6559">
        <v>39</v>
      </c>
      <c r="P6559">
        <v>7.1</v>
      </c>
      <c r="Q6559">
        <v>87</v>
      </c>
      <c r="R6559" t="s">
        <v>643</v>
      </c>
      <c r="S6559" t="s">
        <v>53</v>
      </c>
    </row>
    <row r="6560" spans="1:19" x14ac:dyDescent="0.2">
      <c r="A6560" t="s">
        <v>983</v>
      </c>
      <c r="B6560" t="s">
        <v>44</v>
      </c>
      <c r="C6560">
        <v>2005</v>
      </c>
      <c r="D6560" s="1" t="d">
        <v>1989-02-23</v>
      </c>
      <c r="E6560" s="1" t="str">
        <f t="shared" si="204"/>
        <v>1989</v>
      </c>
      <c r="F6560" s="1" t="str">
        <f t="shared" si="205"/>
        <v>Feb</v>
      </c>
      <c r="G6560" t="s">
        <v>50</v>
      </c>
      <c r="H6560" t="s">
        <v>111</v>
      </c>
      <c r="I6560">
        <v>0.2</v>
      </c>
      <c r="J6560">
        <v>0.03</v>
      </c>
      <c r="K6560">
        <v>0</v>
      </c>
      <c r="L6560">
        <v>0.02</v>
      </c>
      <c r="M6560">
        <v>0.26</v>
      </c>
      <c r="N6560">
        <v>80</v>
      </c>
      <c r="O6560">
        <v>57</v>
      </c>
      <c r="P6560">
        <v>7.5</v>
      </c>
      <c r="Q6560">
        <v>79</v>
      </c>
      <c r="R6560" t="s">
        <v>984</v>
      </c>
      <c r="S6560" t="s">
        <v>88</v>
      </c>
    </row>
    <row r="6561" spans="1:19" x14ac:dyDescent="0.2">
      <c r="A6561" t="s">
        <v>5697</v>
      </c>
      <c r="B6561" t="s">
        <v>1043</v>
      </c>
      <c r="C6561">
        <v>1997</v>
      </c>
      <c r="D6561" s="1" t="d">
        <v>2001-01-25</v>
      </c>
      <c r="E6561" s="1" t="str">
        <f t="shared" si="204"/>
        <v>2001</v>
      </c>
      <c r="F6561" s="1" t="str">
        <f t="shared" si="205"/>
        <v>Jan</v>
      </c>
      <c r="G6561" t="s">
        <v>28</v>
      </c>
      <c r="H6561" t="s">
        <v>128</v>
      </c>
      <c r="I6561">
        <v>0</v>
      </c>
      <c r="J6561">
        <v>0</v>
      </c>
      <c r="K6561">
        <v>0.26</v>
      </c>
      <c r="L6561">
        <v>0</v>
      </c>
      <c r="M6561">
        <v>0.26</v>
      </c>
    </row>
    <row r="6562" spans="1:19" x14ac:dyDescent="0.2">
      <c r="A6562" t="s">
        <v>5698</v>
      </c>
      <c r="B6562" t="s">
        <v>32</v>
      </c>
      <c r="C6562">
        <v>2005</v>
      </c>
      <c r="D6562" s="1" t="d">
        <v>2001-05-17</v>
      </c>
      <c r="E6562" s="1" t="str">
        <f t="shared" si="204"/>
        <v>2001</v>
      </c>
      <c r="F6562" s="1" t="str">
        <f t="shared" si="205"/>
        <v>May</v>
      </c>
      <c r="G6562" t="s">
        <v>1</v>
      </c>
      <c r="H6562" t="s">
        <v>111</v>
      </c>
      <c r="I6562">
        <v>0.21</v>
      </c>
      <c r="J6562">
        <v>0.03</v>
      </c>
      <c r="K6562">
        <v>0</v>
      </c>
      <c r="L6562">
        <v>0.02</v>
      </c>
      <c r="M6562">
        <v>0.26</v>
      </c>
      <c r="N6562">
        <v>58</v>
      </c>
      <c r="O6562">
        <v>20</v>
      </c>
      <c r="P6562">
        <v>7.6</v>
      </c>
      <c r="Q6562">
        <v>19</v>
      </c>
      <c r="R6562" t="s">
        <v>719</v>
      </c>
      <c r="S6562" t="s">
        <v>20</v>
      </c>
    </row>
    <row r="6563" spans="1:19" x14ac:dyDescent="0.2">
      <c r="A6563" t="s">
        <v>5699</v>
      </c>
      <c r="B6563" t="s">
        <v>55</v>
      </c>
      <c r="C6563">
        <v>2007</v>
      </c>
      <c r="D6563" s="1" t="d">
        <v>1999-08-21</v>
      </c>
      <c r="E6563" s="1" t="str">
        <f t="shared" si="204"/>
        <v>1999</v>
      </c>
      <c r="F6563" s="1" t="str">
        <f t="shared" si="205"/>
        <v>Aug</v>
      </c>
      <c r="G6563" t="s">
        <v>39</v>
      </c>
      <c r="H6563" t="s">
        <v>1201</v>
      </c>
      <c r="I6563">
        <v>0</v>
      </c>
      <c r="J6563">
        <v>0</v>
      </c>
      <c r="K6563">
        <v>0.26</v>
      </c>
      <c r="L6563">
        <v>0</v>
      </c>
      <c r="M6563">
        <v>0.26</v>
      </c>
    </row>
    <row r="6564" spans="1:19" x14ac:dyDescent="0.2">
      <c r="A6564" t="s">
        <v>2067</v>
      </c>
      <c r="B6564" t="s">
        <v>64</v>
      </c>
      <c r="C6564">
        <v>2002</v>
      </c>
      <c r="D6564" s="1" t="d">
        <v>2018-09-22</v>
      </c>
      <c r="E6564" s="1" t="str">
        <f t="shared" si="204"/>
        <v>2018</v>
      </c>
      <c r="F6564" s="1" t="str">
        <f t="shared" si="205"/>
        <v>Sep</v>
      </c>
      <c r="G6564" t="s">
        <v>24</v>
      </c>
      <c r="H6564" t="s">
        <v>5700</v>
      </c>
      <c r="I6564">
        <v>0.18</v>
      </c>
      <c r="J6564">
        <v>7.0000000000000007E-2</v>
      </c>
      <c r="K6564">
        <v>0</v>
      </c>
      <c r="L6564">
        <v>0</v>
      </c>
      <c r="M6564">
        <v>0.26</v>
      </c>
      <c r="N6564">
        <v>49</v>
      </c>
      <c r="O6564">
        <v>7</v>
      </c>
      <c r="P6564" t="s">
        <v>203</v>
      </c>
      <c r="R6564" t="s">
        <v>2297</v>
      </c>
      <c r="S6564" t="s">
        <v>20</v>
      </c>
    </row>
    <row r="6565" spans="1:19" x14ac:dyDescent="0.2">
      <c r="A6565" t="s">
        <v>5701</v>
      </c>
      <c r="B6565" t="s">
        <v>148</v>
      </c>
      <c r="C6565">
        <v>2008</v>
      </c>
      <c r="D6565" s="1" t="d">
        <v>1993-10-11</v>
      </c>
      <c r="E6565" s="1" t="str">
        <f t="shared" si="204"/>
        <v>1993</v>
      </c>
      <c r="F6565" s="1" t="str">
        <f t="shared" si="205"/>
        <v>Oct</v>
      </c>
      <c r="G6565" t="s">
        <v>272</v>
      </c>
      <c r="H6565" t="s">
        <v>45</v>
      </c>
      <c r="I6565">
        <v>0.04</v>
      </c>
      <c r="J6565">
        <v>0.18</v>
      </c>
      <c r="K6565">
        <v>0</v>
      </c>
      <c r="L6565">
        <v>0.04</v>
      </c>
      <c r="M6565">
        <v>0.26</v>
      </c>
      <c r="P6565">
        <v>8.4</v>
      </c>
      <c r="Q6565">
        <v>14</v>
      </c>
      <c r="R6565" t="s">
        <v>2898</v>
      </c>
      <c r="S6565" t="s">
        <v>20</v>
      </c>
    </row>
    <row r="6566" spans="1:19" x14ac:dyDescent="0.2">
      <c r="A6566" t="s">
        <v>3367</v>
      </c>
      <c r="B6566" t="s">
        <v>189</v>
      </c>
      <c r="C6566">
        <v>2002</v>
      </c>
      <c r="D6566" s="1" t="d">
        <v>2001-05-03</v>
      </c>
      <c r="E6566" s="1" t="str">
        <f t="shared" si="204"/>
        <v>2001</v>
      </c>
      <c r="F6566" s="1" t="str">
        <f t="shared" si="205"/>
        <v>May</v>
      </c>
      <c r="G6566" t="s">
        <v>18</v>
      </c>
      <c r="H6566" t="s">
        <v>977</v>
      </c>
      <c r="I6566">
        <v>0.2</v>
      </c>
      <c r="J6566">
        <v>0.05</v>
      </c>
      <c r="K6566">
        <v>0</v>
      </c>
      <c r="L6566">
        <v>0.01</v>
      </c>
      <c r="M6566">
        <v>0.26</v>
      </c>
    </row>
    <row r="6567" spans="1:19" x14ac:dyDescent="0.2">
      <c r="A6567" t="s">
        <v>2646</v>
      </c>
      <c r="B6567" t="s">
        <v>137</v>
      </c>
      <c r="C6567">
        <v>2002</v>
      </c>
      <c r="D6567" s="1" t="d">
        <v>2013-03-01</v>
      </c>
      <c r="E6567" s="1" t="str">
        <f t="shared" si="204"/>
        <v>2013</v>
      </c>
      <c r="F6567" s="1" t="str">
        <f t="shared" si="205"/>
        <v>Mar</v>
      </c>
      <c r="G6567" t="s">
        <v>18</v>
      </c>
      <c r="H6567" t="s">
        <v>523</v>
      </c>
      <c r="I6567">
        <v>0.19</v>
      </c>
      <c r="J6567">
        <v>0.06</v>
      </c>
      <c r="K6567">
        <v>0</v>
      </c>
      <c r="L6567">
        <v>0.01</v>
      </c>
      <c r="M6567">
        <v>0.26</v>
      </c>
      <c r="N6567">
        <v>79</v>
      </c>
      <c r="O6567">
        <v>15</v>
      </c>
      <c r="P6567">
        <v>8.1</v>
      </c>
      <c r="Q6567">
        <v>7</v>
      </c>
      <c r="R6567" t="s">
        <v>1618</v>
      </c>
      <c r="S6567" t="s">
        <v>20</v>
      </c>
    </row>
    <row r="6568" spans="1:19" x14ac:dyDescent="0.2">
      <c r="A6568" t="s">
        <v>5702</v>
      </c>
      <c r="B6568" t="s">
        <v>55</v>
      </c>
      <c r="C6568">
        <v>2004</v>
      </c>
      <c r="D6568" s="1" t="d">
        <v>1996-10-24</v>
      </c>
      <c r="E6568" s="1" t="str">
        <f t="shared" si="204"/>
        <v>1996</v>
      </c>
      <c r="F6568" s="1" t="str">
        <f t="shared" si="205"/>
        <v>Oct</v>
      </c>
      <c r="G6568" t="s">
        <v>24</v>
      </c>
      <c r="H6568" t="s">
        <v>71</v>
      </c>
      <c r="I6568">
        <v>0.13</v>
      </c>
      <c r="J6568">
        <v>0.1</v>
      </c>
      <c r="K6568">
        <v>0</v>
      </c>
      <c r="L6568">
        <v>0.03</v>
      </c>
      <c r="M6568">
        <v>0.26</v>
      </c>
      <c r="N6568">
        <v>77</v>
      </c>
      <c r="O6568">
        <v>30</v>
      </c>
      <c r="P6568">
        <v>8.1</v>
      </c>
      <c r="Q6568">
        <v>9</v>
      </c>
      <c r="R6568" t="s">
        <v>5703</v>
      </c>
      <c r="S6568" t="s">
        <v>20</v>
      </c>
    </row>
    <row r="6569" spans="1:19" x14ac:dyDescent="0.2">
      <c r="A6569" t="s">
        <v>5704</v>
      </c>
      <c r="B6569" t="s">
        <v>55</v>
      </c>
      <c r="C6569">
        <v>2009</v>
      </c>
      <c r="D6569" s="1" t="d">
        <v>2002-08-25</v>
      </c>
      <c r="E6569" s="1" t="str">
        <f t="shared" si="204"/>
        <v>2002</v>
      </c>
      <c r="F6569" s="1" t="str">
        <f t="shared" si="205"/>
        <v>Aug</v>
      </c>
      <c r="G6569" t="s">
        <v>101</v>
      </c>
      <c r="H6569" t="s">
        <v>283</v>
      </c>
      <c r="I6569">
        <v>0</v>
      </c>
      <c r="J6569">
        <v>0.21</v>
      </c>
      <c r="K6569">
        <v>0</v>
      </c>
      <c r="L6569">
        <v>0.04</v>
      </c>
      <c r="M6569">
        <v>0.26</v>
      </c>
    </row>
    <row r="6570" spans="1:19" x14ac:dyDescent="0.2">
      <c r="A6570" t="s">
        <v>5705</v>
      </c>
      <c r="B6570" t="s">
        <v>104</v>
      </c>
      <c r="C6570">
        <v>1999</v>
      </c>
      <c r="D6570" s="1" t="d">
        <v>1994-06-17</v>
      </c>
      <c r="E6570" s="1" t="str">
        <f t="shared" si="204"/>
        <v>1994</v>
      </c>
      <c r="F6570" s="1" t="str">
        <f t="shared" si="205"/>
        <v>Jun</v>
      </c>
      <c r="G6570" t="s">
        <v>18</v>
      </c>
      <c r="H6570" t="s">
        <v>134</v>
      </c>
      <c r="I6570">
        <v>0.14000000000000001</v>
      </c>
      <c r="J6570">
        <v>0.1</v>
      </c>
      <c r="K6570">
        <v>0</v>
      </c>
      <c r="L6570">
        <v>0.02</v>
      </c>
      <c r="M6570">
        <v>0.26</v>
      </c>
    </row>
    <row r="6571" spans="1:19" x14ac:dyDescent="0.2">
      <c r="A6571" t="s">
        <v>5706</v>
      </c>
      <c r="B6571" t="s">
        <v>55</v>
      </c>
      <c r="C6571">
        <v>2003</v>
      </c>
      <c r="D6571" s="1" t="d">
        <v>2009-12-14</v>
      </c>
      <c r="E6571" s="1" t="str">
        <f t="shared" si="204"/>
        <v>2009</v>
      </c>
      <c r="F6571" s="1" t="str">
        <f t="shared" si="205"/>
        <v>Dec</v>
      </c>
      <c r="G6571" t="s">
        <v>18</v>
      </c>
      <c r="H6571" t="s">
        <v>68</v>
      </c>
      <c r="I6571">
        <v>0.13</v>
      </c>
      <c r="J6571">
        <v>0.1</v>
      </c>
      <c r="K6571">
        <v>0</v>
      </c>
      <c r="L6571">
        <v>0.03</v>
      </c>
      <c r="M6571">
        <v>0.26</v>
      </c>
      <c r="N6571">
        <v>58</v>
      </c>
      <c r="O6571">
        <v>19</v>
      </c>
      <c r="P6571">
        <v>7.8</v>
      </c>
      <c r="Q6571">
        <v>8</v>
      </c>
      <c r="R6571" t="s">
        <v>2144</v>
      </c>
      <c r="S6571" t="s">
        <v>20</v>
      </c>
    </row>
    <row r="6572" spans="1:19" x14ac:dyDescent="0.2">
      <c r="A6572" t="s">
        <v>5707</v>
      </c>
      <c r="B6572" t="s">
        <v>64</v>
      </c>
      <c r="C6572">
        <v>2002</v>
      </c>
      <c r="D6572" s="1" t="d">
        <v>1990-09-30</v>
      </c>
      <c r="E6572" s="1" t="str">
        <f t="shared" si="204"/>
        <v>1990</v>
      </c>
      <c r="F6572" s="1" t="str">
        <f t="shared" si="205"/>
        <v>Sep</v>
      </c>
      <c r="G6572" t="s">
        <v>272</v>
      </c>
      <c r="H6572" t="s">
        <v>1201</v>
      </c>
      <c r="I6572">
        <v>0</v>
      </c>
      <c r="J6572">
        <v>0</v>
      </c>
      <c r="K6572">
        <v>0.25</v>
      </c>
      <c r="L6572">
        <v>0.01</v>
      </c>
      <c r="M6572">
        <v>0.26</v>
      </c>
    </row>
    <row r="6573" spans="1:19" x14ac:dyDescent="0.2">
      <c r="A6573" t="s">
        <v>5708</v>
      </c>
      <c r="B6573" t="s">
        <v>32</v>
      </c>
      <c r="C6573">
        <v>2008</v>
      </c>
      <c r="D6573" s="1" t="d">
        <v>2018-02-10</v>
      </c>
      <c r="E6573" s="1" t="str">
        <f t="shared" si="204"/>
        <v>2018</v>
      </c>
      <c r="F6573" s="1" t="str">
        <f t="shared" si="205"/>
        <v>Feb</v>
      </c>
      <c r="G6573" t="s">
        <v>101</v>
      </c>
      <c r="H6573" t="s">
        <v>648</v>
      </c>
      <c r="I6573">
        <v>0.24</v>
      </c>
      <c r="J6573">
        <v>0</v>
      </c>
      <c r="K6573">
        <v>0</v>
      </c>
      <c r="L6573">
        <v>0.02</v>
      </c>
      <c r="M6573">
        <v>0.26</v>
      </c>
      <c r="N6573">
        <v>46</v>
      </c>
      <c r="O6573">
        <v>5</v>
      </c>
      <c r="P6573">
        <v>3.6</v>
      </c>
      <c r="Q6573">
        <v>5</v>
      </c>
      <c r="R6573" t="s">
        <v>2550</v>
      </c>
      <c r="S6573" t="s">
        <v>112</v>
      </c>
    </row>
    <row r="6574" spans="1:19" x14ac:dyDescent="0.2">
      <c r="A6574" t="s">
        <v>5709</v>
      </c>
      <c r="B6574" t="s">
        <v>64</v>
      </c>
      <c r="C6574">
        <v>2002</v>
      </c>
      <c r="D6574" s="1" t="d">
        <v>2022-10-19</v>
      </c>
      <c r="E6574" s="1" t="str">
        <f t="shared" si="204"/>
        <v>2022</v>
      </c>
      <c r="F6574" s="1" t="str">
        <f t="shared" si="205"/>
        <v>Oct</v>
      </c>
      <c r="G6574" t="s">
        <v>1</v>
      </c>
      <c r="H6574" t="s">
        <v>234</v>
      </c>
      <c r="I6574">
        <v>0.16</v>
      </c>
      <c r="J6574">
        <v>0.06</v>
      </c>
      <c r="K6574">
        <v>0.04</v>
      </c>
      <c r="L6574">
        <v>0</v>
      </c>
      <c r="M6574">
        <v>0.26</v>
      </c>
      <c r="N6574">
        <v>87</v>
      </c>
      <c r="O6574">
        <v>27</v>
      </c>
      <c r="P6574">
        <v>8.1999999999999993</v>
      </c>
      <c r="Q6574">
        <v>39</v>
      </c>
      <c r="R6574" t="s">
        <v>433</v>
      </c>
      <c r="S6574" t="s">
        <v>88</v>
      </c>
    </row>
    <row r="6575" spans="1:19" x14ac:dyDescent="0.2">
      <c r="A6575" t="s">
        <v>5710</v>
      </c>
      <c r="B6575" t="s">
        <v>55</v>
      </c>
      <c r="C6575">
        <v>2001</v>
      </c>
      <c r="D6575" s="1" t="d">
        <v>1989-06-12</v>
      </c>
      <c r="E6575" s="1" t="str">
        <f t="shared" si="204"/>
        <v>1989</v>
      </c>
      <c r="F6575" s="1" t="str">
        <f t="shared" si="205"/>
        <v>Jun</v>
      </c>
      <c r="G6575" t="s">
        <v>24</v>
      </c>
      <c r="H6575" t="s">
        <v>68</v>
      </c>
      <c r="I6575">
        <v>0.13</v>
      </c>
      <c r="J6575">
        <v>0.1</v>
      </c>
      <c r="K6575">
        <v>0</v>
      </c>
      <c r="L6575">
        <v>0.03</v>
      </c>
      <c r="M6575">
        <v>0.26</v>
      </c>
      <c r="N6575">
        <v>73</v>
      </c>
      <c r="O6575">
        <v>18</v>
      </c>
      <c r="P6575">
        <v>6</v>
      </c>
      <c r="Q6575">
        <v>5</v>
      </c>
      <c r="R6575" t="s">
        <v>2081</v>
      </c>
      <c r="S6575" t="s">
        <v>20</v>
      </c>
    </row>
    <row r="6576" spans="1:19" x14ac:dyDescent="0.2">
      <c r="A6576" t="s">
        <v>5711</v>
      </c>
      <c r="B6576" t="s">
        <v>1043</v>
      </c>
      <c r="C6576">
        <v>1996</v>
      </c>
      <c r="D6576" s="1" t="d">
        <v>1996-02-19</v>
      </c>
      <c r="E6576" s="1" t="str">
        <f t="shared" si="204"/>
        <v>1996</v>
      </c>
      <c r="F6576" s="1" t="str">
        <f t="shared" si="205"/>
        <v>Feb</v>
      </c>
      <c r="G6576" t="s">
        <v>28</v>
      </c>
      <c r="H6576" t="s">
        <v>5712</v>
      </c>
      <c r="I6576">
        <v>0</v>
      </c>
      <c r="J6576">
        <v>0</v>
      </c>
      <c r="K6576">
        <v>0.26</v>
      </c>
      <c r="L6576">
        <v>0</v>
      </c>
      <c r="M6576">
        <v>0.26</v>
      </c>
    </row>
    <row r="6577" spans="1:19" x14ac:dyDescent="0.2">
      <c r="A6577" t="s">
        <v>5713</v>
      </c>
      <c r="B6577" t="s">
        <v>32</v>
      </c>
      <c r="C6577">
        <v>2010</v>
      </c>
      <c r="D6577" s="1" t="d">
        <v>2001-04-17</v>
      </c>
      <c r="E6577" s="1" t="str">
        <f t="shared" si="204"/>
        <v>2001</v>
      </c>
      <c r="F6577" s="1" t="str">
        <f t="shared" si="205"/>
        <v>Apr</v>
      </c>
      <c r="G6577" t="s">
        <v>50</v>
      </c>
      <c r="H6577" t="s">
        <v>484</v>
      </c>
      <c r="I6577">
        <v>0.12</v>
      </c>
      <c r="J6577">
        <v>0.11</v>
      </c>
      <c r="K6577">
        <v>0</v>
      </c>
      <c r="L6577">
        <v>0.02</v>
      </c>
      <c r="M6577">
        <v>0.26</v>
      </c>
      <c r="P6577" t="s">
        <v>203</v>
      </c>
      <c r="R6577" t="s">
        <v>1214</v>
      </c>
      <c r="S6577" t="s">
        <v>20</v>
      </c>
    </row>
    <row r="6578" spans="1:19" x14ac:dyDescent="0.2">
      <c r="A6578" t="s">
        <v>3859</v>
      </c>
      <c r="B6578" t="s">
        <v>32</v>
      </c>
      <c r="C6578">
        <v>2006</v>
      </c>
      <c r="D6578" s="1" t="d">
        <v>1995-03-01</v>
      </c>
      <c r="E6578" s="1" t="str">
        <f t="shared" si="204"/>
        <v>1995</v>
      </c>
      <c r="F6578" s="1" t="str">
        <f t="shared" si="205"/>
        <v>Mar</v>
      </c>
      <c r="G6578" t="s">
        <v>101</v>
      </c>
      <c r="H6578" t="s">
        <v>568</v>
      </c>
      <c r="I6578">
        <v>0.23</v>
      </c>
      <c r="J6578">
        <v>0.01</v>
      </c>
      <c r="K6578">
        <v>0</v>
      </c>
      <c r="L6578">
        <v>0.02</v>
      </c>
      <c r="M6578">
        <v>0.26</v>
      </c>
      <c r="N6578">
        <v>63</v>
      </c>
      <c r="O6578">
        <v>11</v>
      </c>
      <c r="P6578">
        <v>8.6</v>
      </c>
      <c r="Q6578">
        <v>7</v>
      </c>
      <c r="R6578" t="s">
        <v>925</v>
      </c>
      <c r="S6578" t="s">
        <v>88</v>
      </c>
    </row>
    <row r="6579" spans="1:19" x14ac:dyDescent="0.2">
      <c r="A6579" t="s">
        <v>2890</v>
      </c>
      <c r="B6579" t="s">
        <v>137</v>
      </c>
      <c r="C6579">
        <v>2004</v>
      </c>
      <c r="D6579" s="1" t="d">
        <v>2008-07-16</v>
      </c>
      <c r="E6579" s="1" t="str">
        <f t="shared" si="204"/>
        <v>2008</v>
      </c>
      <c r="F6579" s="1" t="str">
        <f t="shared" si="205"/>
        <v>Jul</v>
      </c>
      <c r="G6579" t="s">
        <v>28</v>
      </c>
      <c r="H6579" t="s">
        <v>523</v>
      </c>
      <c r="I6579">
        <v>0.19</v>
      </c>
      <c r="J6579">
        <v>0.06</v>
      </c>
      <c r="K6579">
        <v>0</v>
      </c>
      <c r="L6579">
        <v>0.01</v>
      </c>
      <c r="M6579">
        <v>0.26</v>
      </c>
      <c r="N6579">
        <v>77</v>
      </c>
      <c r="O6579">
        <v>44</v>
      </c>
      <c r="P6579">
        <v>7.9</v>
      </c>
      <c r="Q6579">
        <v>16</v>
      </c>
      <c r="R6579" t="s">
        <v>2891</v>
      </c>
      <c r="S6579" t="s">
        <v>88</v>
      </c>
    </row>
    <row r="6580" spans="1:19" x14ac:dyDescent="0.2">
      <c r="A6580" t="s">
        <v>344</v>
      </c>
      <c r="B6580" t="s">
        <v>32</v>
      </c>
      <c r="C6580">
        <v>2004</v>
      </c>
      <c r="D6580" s="1" t="d">
        <v>2008-12-16</v>
      </c>
      <c r="E6580" s="1" t="str">
        <f t="shared" si="204"/>
        <v>2008</v>
      </c>
      <c r="F6580" s="1" t="str">
        <f t="shared" si="205"/>
        <v>Dec</v>
      </c>
      <c r="G6580" t="s">
        <v>18</v>
      </c>
      <c r="H6580" t="s">
        <v>134</v>
      </c>
      <c r="I6580">
        <v>0.24</v>
      </c>
      <c r="J6580">
        <v>0</v>
      </c>
      <c r="K6580">
        <v>0</v>
      </c>
      <c r="L6580">
        <v>0.02</v>
      </c>
      <c r="M6580">
        <v>0.26</v>
      </c>
      <c r="N6580">
        <v>68</v>
      </c>
      <c r="O6580">
        <v>25</v>
      </c>
      <c r="P6580">
        <v>7.7</v>
      </c>
      <c r="Q6580">
        <v>7</v>
      </c>
      <c r="R6580" t="s">
        <v>1518</v>
      </c>
      <c r="S6580" t="s">
        <v>20</v>
      </c>
    </row>
    <row r="6581" spans="1:19" x14ac:dyDescent="0.2">
      <c r="A6581" t="s">
        <v>1587</v>
      </c>
      <c r="B6581" t="s">
        <v>189</v>
      </c>
      <c r="C6581">
        <v>2004</v>
      </c>
      <c r="D6581" s="1" t="d">
        <v>2006-01-09</v>
      </c>
      <c r="E6581" s="1" t="str">
        <f t="shared" si="204"/>
        <v>2006</v>
      </c>
      <c r="F6581" s="1" t="str">
        <f t="shared" si="205"/>
        <v>Jan</v>
      </c>
      <c r="G6581" t="s">
        <v>18</v>
      </c>
      <c r="H6581" t="s">
        <v>134</v>
      </c>
      <c r="I6581">
        <v>0.2</v>
      </c>
      <c r="J6581">
        <v>0.05</v>
      </c>
      <c r="K6581">
        <v>0</v>
      </c>
      <c r="L6581">
        <v>0.01</v>
      </c>
      <c r="M6581">
        <v>0.26</v>
      </c>
      <c r="N6581">
        <v>89</v>
      </c>
      <c r="O6581">
        <v>25</v>
      </c>
      <c r="P6581">
        <v>8.5</v>
      </c>
      <c r="Q6581">
        <v>11</v>
      </c>
      <c r="R6581" t="s">
        <v>135</v>
      </c>
      <c r="S6581" t="s">
        <v>20</v>
      </c>
    </row>
    <row r="6582" spans="1:19" x14ac:dyDescent="0.2">
      <c r="A6582" t="s">
        <v>5714</v>
      </c>
      <c r="B6582" t="s">
        <v>32</v>
      </c>
      <c r="C6582">
        <v>2004</v>
      </c>
      <c r="D6582" s="1" t="d">
        <v>2017-02-15</v>
      </c>
      <c r="E6582" s="1" t="str">
        <f t="shared" si="204"/>
        <v>2017</v>
      </c>
      <c r="F6582" s="1" t="str">
        <f t="shared" si="205"/>
        <v>Feb</v>
      </c>
      <c r="G6582" t="s">
        <v>30</v>
      </c>
      <c r="H6582" t="s">
        <v>19</v>
      </c>
      <c r="I6582">
        <v>0.13</v>
      </c>
      <c r="J6582">
        <v>0.01</v>
      </c>
      <c r="K6582">
        <v>0.11</v>
      </c>
      <c r="L6582">
        <v>0.01</v>
      </c>
      <c r="M6582">
        <v>0.26</v>
      </c>
      <c r="N6582">
        <v>73</v>
      </c>
      <c r="O6582">
        <v>34</v>
      </c>
      <c r="P6582">
        <v>8.4</v>
      </c>
      <c r="Q6582">
        <v>17</v>
      </c>
      <c r="R6582" t="s">
        <v>5715</v>
      </c>
      <c r="S6582" t="s">
        <v>20</v>
      </c>
    </row>
    <row r="6583" spans="1:19" x14ac:dyDescent="0.2">
      <c r="A6583" t="s">
        <v>5716</v>
      </c>
      <c r="B6583" t="s">
        <v>64</v>
      </c>
      <c r="C6583">
        <v>2001</v>
      </c>
      <c r="D6583" s="1" t="d">
        <v>2002-12-22</v>
      </c>
      <c r="E6583" s="1" t="str">
        <f t="shared" si="204"/>
        <v>2002</v>
      </c>
      <c r="F6583" s="1" t="str">
        <f t="shared" si="205"/>
        <v>Dec</v>
      </c>
      <c r="G6583" t="s">
        <v>86</v>
      </c>
      <c r="H6583" t="s">
        <v>111</v>
      </c>
      <c r="I6583">
        <v>0.18</v>
      </c>
      <c r="J6583">
        <v>7.0000000000000007E-2</v>
      </c>
      <c r="K6583">
        <v>0</v>
      </c>
      <c r="L6583">
        <v>0</v>
      </c>
      <c r="M6583">
        <v>0.25</v>
      </c>
      <c r="N6583">
        <v>84</v>
      </c>
      <c r="O6583">
        <v>17</v>
      </c>
      <c r="P6583">
        <v>7.4</v>
      </c>
      <c r="Q6583">
        <v>10</v>
      </c>
      <c r="R6583" t="s">
        <v>222</v>
      </c>
      <c r="S6583" t="s">
        <v>88</v>
      </c>
    </row>
    <row r="6584" spans="1:19" x14ac:dyDescent="0.2">
      <c r="A6584" t="s">
        <v>3788</v>
      </c>
      <c r="B6584" t="s">
        <v>137</v>
      </c>
      <c r="C6584">
        <v>2003</v>
      </c>
      <c r="D6584" s="1" t="d">
        <v>1994-04-25</v>
      </c>
      <c r="E6584" s="1" t="str">
        <f t="shared" si="204"/>
        <v>1994</v>
      </c>
      <c r="F6584" s="1" t="str">
        <f t="shared" si="205"/>
        <v>Apr</v>
      </c>
      <c r="G6584" t="s">
        <v>39</v>
      </c>
      <c r="H6584" t="s">
        <v>254</v>
      </c>
      <c r="I6584">
        <v>0.19</v>
      </c>
      <c r="J6584">
        <v>0.05</v>
      </c>
      <c r="K6584">
        <v>0</v>
      </c>
      <c r="L6584">
        <v>0.01</v>
      </c>
      <c r="M6584">
        <v>0.25</v>
      </c>
      <c r="N6584">
        <v>77</v>
      </c>
      <c r="O6584">
        <v>31</v>
      </c>
      <c r="P6584">
        <v>8.8000000000000007</v>
      </c>
      <c r="Q6584">
        <v>4</v>
      </c>
      <c r="R6584" t="s">
        <v>3789</v>
      </c>
      <c r="S6584" t="s">
        <v>88</v>
      </c>
    </row>
    <row r="6585" spans="1:19" x14ac:dyDescent="0.2">
      <c r="A6585" t="s">
        <v>358</v>
      </c>
      <c r="B6585" t="s">
        <v>148</v>
      </c>
      <c r="C6585">
        <v>2006</v>
      </c>
      <c r="D6585" s="1" t="d">
        <v>2007-06-22</v>
      </c>
      <c r="E6585" s="1" t="str">
        <f t="shared" si="204"/>
        <v>2007</v>
      </c>
      <c r="F6585" s="1" t="str">
        <f t="shared" si="205"/>
        <v>Jun</v>
      </c>
      <c r="G6585" t="s">
        <v>28</v>
      </c>
      <c r="H6585" t="s">
        <v>51</v>
      </c>
      <c r="I6585">
        <v>0.01</v>
      </c>
      <c r="J6585">
        <v>0.2</v>
      </c>
      <c r="K6585">
        <v>0</v>
      </c>
      <c r="L6585">
        <v>0.04</v>
      </c>
      <c r="M6585">
        <v>0.25</v>
      </c>
      <c r="N6585">
        <v>94</v>
      </c>
      <c r="O6585">
        <v>54</v>
      </c>
      <c r="P6585">
        <v>8.1</v>
      </c>
      <c r="Q6585">
        <v>2454</v>
      </c>
      <c r="R6585" t="s">
        <v>130</v>
      </c>
      <c r="S6585" t="s">
        <v>53</v>
      </c>
    </row>
    <row r="6586" spans="1:19" x14ac:dyDescent="0.2">
      <c r="A6586" t="s">
        <v>5717</v>
      </c>
      <c r="B6586" t="s">
        <v>104</v>
      </c>
      <c r="C6586">
        <v>1998</v>
      </c>
      <c r="D6586" s="1" t="d">
        <v>1994-12-01</v>
      </c>
      <c r="E6586" s="1" t="str">
        <f t="shared" si="204"/>
        <v>1994</v>
      </c>
      <c r="F6586" s="1" t="str">
        <f t="shared" si="205"/>
        <v>Dec</v>
      </c>
      <c r="G6586" t="s">
        <v>18</v>
      </c>
      <c r="H6586" t="s">
        <v>5718</v>
      </c>
      <c r="I6586">
        <v>0</v>
      </c>
      <c r="J6586">
        <v>0</v>
      </c>
      <c r="K6586">
        <v>0.24</v>
      </c>
      <c r="L6586">
        <v>0.02</v>
      </c>
      <c r="M6586">
        <v>0.25</v>
      </c>
    </row>
    <row r="6587" spans="1:19" x14ac:dyDescent="0.2">
      <c r="A6587" t="s">
        <v>5719</v>
      </c>
      <c r="B6587" t="s">
        <v>1043</v>
      </c>
      <c r="C6587">
        <v>1998</v>
      </c>
      <c r="D6587" s="1" t="d">
        <v>1992-01-28</v>
      </c>
      <c r="E6587" s="1" t="str">
        <f t="shared" si="204"/>
        <v>1992</v>
      </c>
      <c r="F6587" s="1" t="str">
        <f t="shared" si="205"/>
        <v>Jan</v>
      </c>
      <c r="G6587" t="s">
        <v>272</v>
      </c>
      <c r="H6587" t="s">
        <v>372</v>
      </c>
      <c r="I6587">
        <v>0</v>
      </c>
      <c r="J6587">
        <v>0</v>
      </c>
      <c r="K6587">
        <v>0.25</v>
      </c>
      <c r="L6587">
        <v>0</v>
      </c>
      <c r="M6587">
        <v>0.25</v>
      </c>
    </row>
    <row r="6588" spans="1:19" x14ac:dyDescent="0.2">
      <c r="A6588" t="s">
        <v>5720</v>
      </c>
      <c r="B6588" t="s">
        <v>32</v>
      </c>
      <c r="C6588">
        <v>2005</v>
      </c>
      <c r="D6588" s="1" t="d">
        <v>1994-11-23</v>
      </c>
      <c r="E6588" s="1" t="str">
        <f t="shared" si="204"/>
        <v>1994</v>
      </c>
      <c r="F6588" s="1" t="str">
        <f t="shared" si="205"/>
        <v>Nov</v>
      </c>
      <c r="G6588" t="s">
        <v>34</v>
      </c>
      <c r="H6588" t="s">
        <v>19</v>
      </c>
      <c r="I6588">
        <v>0.21</v>
      </c>
      <c r="J6588">
        <v>0</v>
      </c>
      <c r="K6588">
        <v>0.02</v>
      </c>
      <c r="L6588">
        <v>0.02</v>
      </c>
      <c r="M6588">
        <v>0.25</v>
      </c>
      <c r="N6588">
        <v>79</v>
      </c>
      <c r="O6588">
        <v>51</v>
      </c>
      <c r="P6588">
        <v>7.9</v>
      </c>
      <c r="Q6588">
        <v>32</v>
      </c>
      <c r="R6588" t="s">
        <v>2879</v>
      </c>
      <c r="S6588" t="s">
        <v>20</v>
      </c>
    </row>
    <row r="6589" spans="1:19" x14ac:dyDescent="0.2">
      <c r="A6589" t="s">
        <v>4877</v>
      </c>
      <c r="B6589" t="s">
        <v>55</v>
      </c>
      <c r="C6589">
        <v>2006</v>
      </c>
      <c r="D6589" s="1" t="d">
        <v>2018-11-28</v>
      </c>
      <c r="E6589" s="1" t="str">
        <f t="shared" si="204"/>
        <v>2018</v>
      </c>
      <c r="F6589" s="1" t="str">
        <f t="shared" si="205"/>
        <v>Nov</v>
      </c>
      <c r="G6589" t="s">
        <v>50</v>
      </c>
      <c r="H6589" t="s">
        <v>484</v>
      </c>
      <c r="I6589">
        <v>0.12</v>
      </c>
      <c r="J6589">
        <v>0.1</v>
      </c>
      <c r="K6589">
        <v>0</v>
      </c>
      <c r="L6589">
        <v>0.03</v>
      </c>
      <c r="M6589">
        <v>0.25</v>
      </c>
      <c r="N6589">
        <v>56</v>
      </c>
      <c r="O6589">
        <v>12</v>
      </c>
      <c r="P6589">
        <v>8.6</v>
      </c>
      <c r="Q6589">
        <v>17</v>
      </c>
      <c r="R6589" t="s">
        <v>1241</v>
      </c>
      <c r="S6589" t="s">
        <v>112</v>
      </c>
    </row>
    <row r="6590" spans="1:19" x14ac:dyDescent="0.2">
      <c r="A6590" t="s">
        <v>5721</v>
      </c>
      <c r="B6590" t="s">
        <v>17</v>
      </c>
      <c r="C6590">
        <v>2010</v>
      </c>
      <c r="D6590" s="1" t="d">
        <v>2022-10-28</v>
      </c>
      <c r="E6590" s="1" t="str">
        <f t="shared" si="204"/>
        <v>2022</v>
      </c>
      <c r="F6590" s="1" t="str">
        <f t="shared" si="205"/>
        <v>Oct</v>
      </c>
      <c r="G6590" t="s">
        <v>37</v>
      </c>
      <c r="H6590" t="s">
        <v>4126</v>
      </c>
      <c r="I6590">
        <v>0.24</v>
      </c>
      <c r="J6590">
        <v>0</v>
      </c>
      <c r="K6590">
        <v>0</v>
      </c>
      <c r="L6590">
        <v>0.01</v>
      </c>
      <c r="M6590">
        <v>0.25</v>
      </c>
      <c r="P6590" t="s">
        <v>203</v>
      </c>
      <c r="R6590" t="s">
        <v>4126</v>
      </c>
      <c r="S6590" t="s">
        <v>88</v>
      </c>
    </row>
    <row r="6591" spans="1:19" x14ac:dyDescent="0.2">
      <c r="A6591" t="s">
        <v>748</v>
      </c>
      <c r="B6591" t="s">
        <v>32</v>
      </c>
      <c r="C6591">
        <v>2007</v>
      </c>
      <c r="D6591" s="1" t="d">
        <v>1993-07-31</v>
      </c>
      <c r="E6591" s="1" t="str">
        <f t="shared" si="204"/>
        <v>1993</v>
      </c>
      <c r="F6591" s="1" t="str">
        <f t="shared" si="205"/>
        <v>Jul</v>
      </c>
      <c r="G6591" t="s">
        <v>18</v>
      </c>
      <c r="H6591" t="s">
        <v>134</v>
      </c>
      <c r="I6591">
        <v>0.23</v>
      </c>
      <c r="J6591">
        <v>0</v>
      </c>
      <c r="K6591">
        <v>0</v>
      </c>
      <c r="L6591">
        <v>0.02</v>
      </c>
      <c r="M6591">
        <v>0.25</v>
      </c>
      <c r="N6591">
        <v>71</v>
      </c>
      <c r="O6591">
        <v>11</v>
      </c>
      <c r="P6591" t="s">
        <v>203</v>
      </c>
      <c r="R6591" t="s">
        <v>1518</v>
      </c>
      <c r="S6591" t="s">
        <v>20</v>
      </c>
    </row>
    <row r="6592" spans="1:19" x14ac:dyDescent="0.2">
      <c r="A6592" t="s">
        <v>3235</v>
      </c>
      <c r="B6592" t="s">
        <v>159</v>
      </c>
      <c r="C6592">
        <v>2007</v>
      </c>
      <c r="D6592" s="1" t="d">
        <v>2002-04-28</v>
      </c>
      <c r="E6592" s="1" t="str">
        <f t="shared" si="204"/>
        <v>2002</v>
      </c>
      <c r="F6592" s="1" t="str">
        <f t="shared" si="205"/>
        <v>Apr</v>
      </c>
      <c r="G6592" t="s">
        <v>34</v>
      </c>
      <c r="H6592" t="s">
        <v>1403</v>
      </c>
      <c r="I6592">
        <v>0.24</v>
      </c>
      <c r="J6592">
        <v>0</v>
      </c>
      <c r="K6592">
        <v>0</v>
      </c>
      <c r="L6592">
        <v>0.02</v>
      </c>
      <c r="M6592">
        <v>0.25</v>
      </c>
    </row>
    <row r="6593" spans="1:19" x14ac:dyDescent="0.2">
      <c r="A6593" t="s">
        <v>5722</v>
      </c>
      <c r="B6593" t="s">
        <v>104</v>
      </c>
      <c r="C6593">
        <v>1999</v>
      </c>
      <c r="D6593" s="1" t="d">
        <v>2014-08-13</v>
      </c>
      <c r="E6593" s="1" t="str">
        <f t="shared" si="204"/>
        <v>2014</v>
      </c>
      <c r="F6593" s="1" t="str">
        <f t="shared" si="205"/>
        <v>Aug</v>
      </c>
      <c r="G6593" t="s">
        <v>28</v>
      </c>
      <c r="H6593" t="s">
        <v>1656</v>
      </c>
      <c r="I6593">
        <v>0.14000000000000001</v>
      </c>
      <c r="J6593">
        <v>0.1</v>
      </c>
      <c r="K6593">
        <v>0</v>
      </c>
      <c r="L6593">
        <v>0.02</v>
      </c>
      <c r="M6593">
        <v>0.25</v>
      </c>
    </row>
    <row r="6594" spans="1:19" x14ac:dyDescent="0.2">
      <c r="A6594" t="s">
        <v>3876</v>
      </c>
      <c r="B6594" t="s">
        <v>49</v>
      </c>
      <c r="C6594">
        <v>2015</v>
      </c>
      <c r="D6594" s="1" t="d">
        <v>1992-08-12</v>
      </c>
      <c r="E6594" s="1" t="str">
        <f t="shared" si="204"/>
        <v>1992</v>
      </c>
      <c r="F6594" s="1" t="str">
        <f t="shared" si="205"/>
        <v>Aug</v>
      </c>
      <c r="G6594" t="s">
        <v>50</v>
      </c>
      <c r="H6594" t="s">
        <v>372</v>
      </c>
      <c r="I6594">
        <v>0</v>
      </c>
      <c r="J6594">
        <v>0.06</v>
      </c>
      <c r="K6594">
        <v>0.19</v>
      </c>
      <c r="L6594">
        <v>0.01</v>
      </c>
      <c r="M6594">
        <v>0.25</v>
      </c>
      <c r="P6594">
        <v>3.7</v>
      </c>
      <c r="Q6594">
        <v>7</v>
      </c>
      <c r="R6594" t="s">
        <v>934</v>
      </c>
      <c r="S6594" t="s">
        <v>88</v>
      </c>
    </row>
    <row r="6595" spans="1:19" x14ac:dyDescent="0.2">
      <c r="A6595" t="s">
        <v>2567</v>
      </c>
      <c r="B6595" t="s">
        <v>55</v>
      </c>
      <c r="C6595">
        <v>2009</v>
      </c>
      <c r="D6595" s="1" t="d">
        <v>2004-08-18</v>
      </c>
      <c r="E6595" s="1" t="str">
        <f t="shared" ref="E6595:E6658" si="206">TEXT(D6595,"yyyy")</f>
        <v>2004</v>
      </c>
      <c r="F6595" s="1" t="str">
        <f t="shared" ref="F6595:F6658" si="207">TEXT(D6595,"mmm")</f>
        <v>Aug</v>
      </c>
      <c r="G6595" t="s">
        <v>50</v>
      </c>
      <c r="H6595" t="s">
        <v>254</v>
      </c>
      <c r="I6595">
        <v>0.17</v>
      </c>
      <c r="J6595">
        <v>0.01</v>
      </c>
      <c r="K6595">
        <v>0</v>
      </c>
      <c r="L6595">
        <v>0.08</v>
      </c>
      <c r="M6595">
        <v>0.25</v>
      </c>
      <c r="P6595">
        <v>8.3000000000000007</v>
      </c>
      <c r="Q6595">
        <v>9</v>
      </c>
      <c r="R6595" t="s">
        <v>4083</v>
      </c>
      <c r="S6595" t="s">
        <v>88</v>
      </c>
    </row>
    <row r="6596" spans="1:19" x14ac:dyDescent="0.2">
      <c r="A6596" t="s">
        <v>5723</v>
      </c>
      <c r="B6596" t="s">
        <v>189</v>
      </c>
      <c r="C6596">
        <v>2002</v>
      </c>
      <c r="D6596" s="1" t="d">
        <v>2020-08-09</v>
      </c>
      <c r="E6596" s="1" t="str">
        <f t="shared" si="206"/>
        <v>2020</v>
      </c>
      <c r="F6596" s="1" t="str">
        <f t="shared" si="207"/>
        <v>Aug</v>
      </c>
      <c r="G6596" t="s">
        <v>101</v>
      </c>
      <c r="H6596" t="s">
        <v>329</v>
      </c>
      <c r="I6596">
        <v>0.15</v>
      </c>
      <c r="J6596">
        <v>0.04</v>
      </c>
      <c r="K6596">
        <v>0.06</v>
      </c>
      <c r="L6596">
        <v>0.01</v>
      </c>
      <c r="M6596">
        <v>0.25</v>
      </c>
      <c r="N6596">
        <v>81</v>
      </c>
      <c r="O6596">
        <v>19</v>
      </c>
      <c r="P6596">
        <v>8.5</v>
      </c>
      <c r="Q6596">
        <v>15</v>
      </c>
      <c r="R6596" t="s">
        <v>142</v>
      </c>
      <c r="S6596" t="s">
        <v>20</v>
      </c>
    </row>
    <row r="6597" spans="1:19" x14ac:dyDescent="0.2">
      <c r="A6597" t="s">
        <v>3081</v>
      </c>
      <c r="B6597" t="s">
        <v>159</v>
      </c>
      <c r="C6597">
        <v>2007</v>
      </c>
      <c r="D6597" s="1" t="d">
        <v>2015-05-03</v>
      </c>
      <c r="E6597" s="1" t="str">
        <f t="shared" si="206"/>
        <v>2015</v>
      </c>
      <c r="F6597" s="1" t="str">
        <f t="shared" si="207"/>
        <v>May</v>
      </c>
      <c r="G6597" t="s">
        <v>24</v>
      </c>
      <c r="H6597" t="s">
        <v>151</v>
      </c>
      <c r="I6597">
        <v>0.03</v>
      </c>
      <c r="J6597">
        <v>0.15</v>
      </c>
      <c r="K6597">
        <v>0</v>
      </c>
      <c r="L6597">
        <v>7.0000000000000007E-2</v>
      </c>
      <c r="M6597">
        <v>0.25</v>
      </c>
      <c r="N6597">
        <v>74</v>
      </c>
      <c r="O6597">
        <v>14</v>
      </c>
      <c r="P6597">
        <v>7.2</v>
      </c>
      <c r="Q6597">
        <v>9</v>
      </c>
      <c r="R6597" t="s">
        <v>4466</v>
      </c>
      <c r="S6597" t="s">
        <v>20</v>
      </c>
    </row>
    <row r="6598" spans="1:19" x14ac:dyDescent="0.2">
      <c r="A6598" t="s">
        <v>5724</v>
      </c>
      <c r="B6598" t="s">
        <v>159</v>
      </c>
      <c r="C6598">
        <v>2005</v>
      </c>
      <c r="D6598" s="1" t="d">
        <v>2011-12-21</v>
      </c>
      <c r="E6598" s="1" t="str">
        <f t="shared" si="206"/>
        <v>2011</v>
      </c>
      <c r="F6598" s="1" t="str">
        <f t="shared" si="207"/>
        <v>Dec</v>
      </c>
      <c r="G6598" t="s">
        <v>24</v>
      </c>
      <c r="H6598" t="s">
        <v>648</v>
      </c>
      <c r="I6598">
        <v>0</v>
      </c>
      <c r="J6598">
        <v>0.25</v>
      </c>
      <c r="K6598">
        <v>0</v>
      </c>
      <c r="L6598">
        <v>0</v>
      </c>
      <c r="M6598">
        <v>0.25</v>
      </c>
    </row>
    <row r="6599" spans="1:19" x14ac:dyDescent="0.2">
      <c r="A6599" t="s">
        <v>5725</v>
      </c>
      <c r="B6599" t="s">
        <v>55</v>
      </c>
      <c r="C6599">
        <v>2000</v>
      </c>
      <c r="D6599" s="1" t="d">
        <v>1994-06-24</v>
      </c>
      <c r="E6599" s="1" t="str">
        <f t="shared" si="206"/>
        <v>1994</v>
      </c>
      <c r="F6599" s="1" t="str">
        <f t="shared" si="207"/>
        <v>Jun</v>
      </c>
      <c r="G6599" t="s">
        <v>18</v>
      </c>
      <c r="H6599" t="s">
        <v>51</v>
      </c>
      <c r="I6599">
        <v>0.12</v>
      </c>
      <c r="J6599">
        <v>0.1</v>
      </c>
      <c r="K6599">
        <v>0</v>
      </c>
      <c r="L6599">
        <v>0.03</v>
      </c>
      <c r="M6599">
        <v>0.25</v>
      </c>
      <c r="N6599">
        <v>46</v>
      </c>
      <c r="O6599">
        <v>15</v>
      </c>
      <c r="P6599">
        <v>4.5999999999999996</v>
      </c>
      <c r="Q6599">
        <v>8</v>
      </c>
      <c r="R6599" t="s">
        <v>4959</v>
      </c>
      <c r="S6599" t="s">
        <v>20</v>
      </c>
    </row>
    <row r="6600" spans="1:19" x14ac:dyDescent="0.2">
      <c r="A6600" t="s">
        <v>5726</v>
      </c>
      <c r="B6600" t="s">
        <v>57</v>
      </c>
      <c r="C6600">
        <v>1991</v>
      </c>
      <c r="D6600" s="1" t="d">
        <v>1996-07-13</v>
      </c>
      <c r="E6600" s="1" t="str">
        <f t="shared" si="206"/>
        <v>1996</v>
      </c>
      <c r="F6600" s="1" t="str">
        <f t="shared" si="207"/>
        <v>Jul</v>
      </c>
      <c r="G6600" t="s">
        <v>272</v>
      </c>
      <c r="H6600" t="s">
        <v>933</v>
      </c>
      <c r="I6600">
        <v>0</v>
      </c>
      <c r="J6600">
        <v>0</v>
      </c>
      <c r="K6600">
        <v>0.25</v>
      </c>
      <c r="L6600">
        <v>0</v>
      </c>
      <c r="M6600">
        <v>0.25</v>
      </c>
    </row>
    <row r="6601" spans="1:19" x14ac:dyDescent="0.2">
      <c r="A6601" t="s">
        <v>4417</v>
      </c>
      <c r="B6601" t="s">
        <v>64</v>
      </c>
      <c r="C6601">
        <v>2006</v>
      </c>
      <c r="D6601" s="1" t="d">
        <v>2006-06-04</v>
      </c>
      <c r="E6601" s="1" t="str">
        <f t="shared" si="206"/>
        <v>2006</v>
      </c>
      <c r="F6601" s="1" t="str">
        <f t="shared" si="207"/>
        <v>Jun</v>
      </c>
      <c r="G6601" t="s">
        <v>1</v>
      </c>
      <c r="H6601" t="s">
        <v>329</v>
      </c>
      <c r="I6601">
        <v>0.18</v>
      </c>
      <c r="J6601">
        <v>7.0000000000000007E-2</v>
      </c>
      <c r="K6601">
        <v>0</v>
      </c>
      <c r="L6601">
        <v>0</v>
      </c>
      <c r="M6601">
        <v>0.25</v>
      </c>
      <c r="P6601" t="s">
        <v>203</v>
      </c>
      <c r="R6601" t="s">
        <v>925</v>
      </c>
      <c r="S6601" t="s">
        <v>20</v>
      </c>
    </row>
    <row r="6602" spans="1:19" x14ac:dyDescent="0.2">
      <c r="A6602" t="s">
        <v>5727</v>
      </c>
      <c r="B6602" t="s">
        <v>32</v>
      </c>
      <c r="C6602">
        <v>2006</v>
      </c>
      <c r="D6602" s="1" t="d">
        <v>1999-01-28</v>
      </c>
      <c r="E6602" s="1" t="str">
        <f t="shared" si="206"/>
        <v>1999</v>
      </c>
      <c r="F6602" s="1" t="str">
        <f t="shared" si="207"/>
        <v>Jan</v>
      </c>
      <c r="G6602" t="s">
        <v>50</v>
      </c>
      <c r="H6602" t="s">
        <v>568</v>
      </c>
      <c r="I6602">
        <v>0.23</v>
      </c>
      <c r="J6602">
        <v>0</v>
      </c>
      <c r="K6602">
        <v>0</v>
      </c>
      <c r="L6602">
        <v>0.02</v>
      </c>
      <c r="M6602">
        <v>0.25</v>
      </c>
    </row>
    <row r="6603" spans="1:19" x14ac:dyDescent="0.2">
      <c r="A6603" t="s">
        <v>2170</v>
      </c>
      <c r="B6603" t="s">
        <v>171</v>
      </c>
      <c r="C6603">
        <v>2015</v>
      </c>
      <c r="D6603" s="1" t="d">
        <v>2020-06-29</v>
      </c>
      <c r="E6603" s="1" t="str">
        <f t="shared" si="206"/>
        <v>2020</v>
      </c>
      <c r="F6603" s="1" t="str">
        <f t="shared" si="207"/>
        <v>Jun</v>
      </c>
      <c r="G6603" t="s">
        <v>28</v>
      </c>
      <c r="H6603" t="s">
        <v>242</v>
      </c>
      <c r="I6603">
        <v>0.16</v>
      </c>
      <c r="J6603">
        <v>7.0000000000000007E-2</v>
      </c>
      <c r="K6603">
        <v>0</v>
      </c>
      <c r="L6603">
        <v>0.02</v>
      </c>
      <c r="M6603">
        <v>0.25</v>
      </c>
    </row>
    <row r="6604" spans="1:19" x14ac:dyDescent="0.2">
      <c r="A6604" t="s">
        <v>3540</v>
      </c>
      <c r="B6604" t="s">
        <v>44</v>
      </c>
      <c r="C6604">
        <v>2008</v>
      </c>
      <c r="D6604" s="1" t="d">
        <v>1995-10-17</v>
      </c>
      <c r="E6604" s="1" t="str">
        <f t="shared" si="206"/>
        <v>1995</v>
      </c>
      <c r="F6604" s="1" t="str">
        <f t="shared" si="207"/>
        <v>Oct</v>
      </c>
      <c r="G6604" t="s">
        <v>24</v>
      </c>
      <c r="H6604" t="s">
        <v>134</v>
      </c>
      <c r="I6604">
        <v>0.23</v>
      </c>
      <c r="J6604">
        <v>0</v>
      </c>
      <c r="K6604">
        <v>0</v>
      </c>
      <c r="L6604">
        <v>0.02</v>
      </c>
      <c r="M6604">
        <v>0.25</v>
      </c>
      <c r="N6604">
        <v>69</v>
      </c>
      <c r="O6604">
        <v>32</v>
      </c>
      <c r="P6604">
        <v>7.8</v>
      </c>
      <c r="Q6604">
        <v>15</v>
      </c>
      <c r="R6604" t="s">
        <v>537</v>
      </c>
      <c r="S6604" t="s">
        <v>20</v>
      </c>
    </row>
    <row r="6605" spans="1:19" x14ac:dyDescent="0.2">
      <c r="A6605" t="s">
        <v>3862</v>
      </c>
      <c r="B6605" t="s">
        <v>137</v>
      </c>
      <c r="C6605">
        <v>2005</v>
      </c>
      <c r="D6605" s="1" t="d">
        <v>2010-11-20</v>
      </c>
      <c r="E6605" s="1" t="str">
        <f t="shared" si="206"/>
        <v>2010</v>
      </c>
      <c r="F6605" s="1" t="str">
        <f t="shared" si="207"/>
        <v>Nov</v>
      </c>
      <c r="G6605" t="s">
        <v>34</v>
      </c>
      <c r="H6605" t="s">
        <v>71</v>
      </c>
      <c r="I6605">
        <v>0.19</v>
      </c>
      <c r="J6605">
        <v>0.05</v>
      </c>
      <c r="K6605">
        <v>0</v>
      </c>
      <c r="L6605">
        <v>0.01</v>
      </c>
      <c r="M6605">
        <v>0.25</v>
      </c>
      <c r="N6605">
        <v>52</v>
      </c>
      <c r="O6605">
        <v>14</v>
      </c>
      <c r="P6605" t="s">
        <v>203</v>
      </c>
      <c r="R6605" t="s">
        <v>1209</v>
      </c>
      <c r="S6605" t="s">
        <v>112</v>
      </c>
    </row>
    <row r="6606" spans="1:19" x14ac:dyDescent="0.2">
      <c r="A6606" t="s">
        <v>3540</v>
      </c>
      <c r="B6606" t="s">
        <v>49</v>
      </c>
      <c r="C6606">
        <v>2008</v>
      </c>
      <c r="D6606" s="1" t="d">
        <v>2002-12-09</v>
      </c>
      <c r="E6606" s="1" t="str">
        <f t="shared" si="206"/>
        <v>2002</v>
      </c>
      <c r="F6606" s="1" t="str">
        <f t="shared" si="207"/>
        <v>Dec</v>
      </c>
      <c r="G6606" t="s">
        <v>24</v>
      </c>
      <c r="H6606" t="s">
        <v>134</v>
      </c>
      <c r="I6606">
        <v>0.22</v>
      </c>
      <c r="J6606">
        <v>0.01</v>
      </c>
      <c r="K6606">
        <v>0</v>
      </c>
      <c r="L6606">
        <v>0.02</v>
      </c>
      <c r="M6606">
        <v>0.25</v>
      </c>
      <c r="N6606">
        <v>65</v>
      </c>
      <c r="O6606">
        <v>22</v>
      </c>
      <c r="P6606">
        <v>7.5</v>
      </c>
      <c r="Q6606">
        <v>10</v>
      </c>
      <c r="R6606" t="s">
        <v>537</v>
      </c>
      <c r="S6606" t="s">
        <v>20</v>
      </c>
    </row>
    <row r="6607" spans="1:19" x14ac:dyDescent="0.2">
      <c r="A6607" t="s">
        <v>5728</v>
      </c>
      <c r="B6607" t="s">
        <v>44</v>
      </c>
      <c r="C6607">
        <v>2012</v>
      </c>
      <c r="D6607" s="1" t="d">
        <v>2008-02-17</v>
      </c>
      <c r="E6607" s="1" t="str">
        <f t="shared" si="206"/>
        <v>2008</v>
      </c>
      <c r="F6607" s="1" t="str">
        <f t="shared" si="207"/>
        <v>Feb</v>
      </c>
      <c r="G6607" t="s">
        <v>28</v>
      </c>
      <c r="H6607" t="s">
        <v>1791</v>
      </c>
      <c r="I6607">
        <v>0.15</v>
      </c>
      <c r="J6607">
        <v>0.08</v>
      </c>
      <c r="K6607">
        <v>0</v>
      </c>
      <c r="L6607">
        <v>0.02</v>
      </c>
      <c r="M6607">
        <v>0.25</v>
      </c>
      <c r="N6607">
        <v>52</v>
      </c>
      <c r="O6607">
        <v>35</v>
      </c>
      <c r="P6607">
        <v>5.2</v>
      </c>
      <c r="Q6607">
        <v>126</v>
      </c>
      <c r="R6607" t="s">
        <v>5729</v>
      </c>
      <c r="S6607" t="s">
        <v>53</v>
      </c>
    </row>
    <row r="6608" spans="1:19" x14ac:dyDescent="0.2">
      <c r="A6608" t="s">
        <v>5730</v>
      </c>
      <c r="B6608" t="s">
        <v>1043</v>
      </c>
      <c r="C6608">
        <v>1994</v>
      </c>
      <c r="D6608" s="1" t="d">
        <v>1991-01-16</v>
      </c>
      <c r="E6608" s="1" t="str">
        <f t="shared" si="206"/>
        <v>1991</v>
      </c>
      <c r="F6608" s="1" t="str">
        <f t="shared" si="207"/>
        <v>Jan</v>
      </c>
      <c r="G6608" t="s">
        <v>37</v>
      </c>
      <c r="H6608" t="s">
        <v>523</v>
      </c>
      <c r="I6608">
        <v>0</v>
      </c>
      <c r="J6608">
        <v>0</v>
      </c>
      <c r="K6608">
        <v>0.25</v>
      </c>
      <c r="L6608">
        <v>0</v>
      </c>
      <c r="M6608">
        <v>0.25</v>
      </c>
    </row>
    <row r="6609" spans="1:19" x14ac:dyDescent="0.2">
      <c r="A6609" t="s">
        <v>5731</v>
      </c>
      <c r="B6609" t="s">
        <v>27</v>
      </c>
      <c r="C6609">
        <v>2000</v>
      </c>
      <c r="D6609" s="1" t="d">
        <v>2007-10-26</v>
      </c>
      <c r="E6609" s="1" t="str">
        <f t="shared" si="206"/>
        <v>2007</v>
      </c>
      <c r="F6609" s="1" t="str">
        <f t="shared" si="207"/>
        <v>Oct</v>
      </c>
      <c r="G6609" t="s">
        <v>18</v>
      </c>
      <c r="H6609" t="s">
        <v>234</v>
      </c>
      <c r="I6609">
        <v>0</v>
      </c>
      <c r="J6609">
        <v>0</v>
      </c>
      <c r="K6609">
        <v>0.25</v>
      </c>
      <c r="L6609">
        <v>0</v>
      </c>
      <c r="M6609">
        <v>0.25</v>
      </c>
    </row>
    <row r="6610" spans="1:19" x14ac:dyDescent="0.2">
      <c r="A6610" t="s">
        <v>5062</v>
      </c>
      <c r="B6610" t="s">
        <v>189</v>
      </c>
      <c r="C6610">
        <v>2006</v>
      </c>
      <c r="D6610" s="1" t="d">
        <v>2013-10-16</v>
      </c>
      <c r="E6610" s="1" t="str">
        <f t="shared" si="206"/>
        <v>2013</v>
      </c>
      <c r="F6610" s="1" t="str">
        <f t="shared" si="207"/>
        <v>Oct</v>
      </c>
      <c r="G6610" t="s">
        <v>50</v>
      </c>
      <c r="H6610" t="s">
        <v>776</v>
      </c>
      <c r="I6610">
        <v>0.2</v>
      </c>
      <c r="J6610">
        <v>0.05</v>
      </c>
      <c r="K6610">
        <v>0</v>
      </c>
      <c r="L6610">
        <v>0.01</v>
      </c>
      <c r="M6610">
        <v>0.25</v>
      </c>
      <c r="P6610">
        <v>8.6</v>
      </c>
      <c r="Q6610">
        <v>8</v>
      </c>
      <c r="R6610" t="s">
        <v>1241</v>
      </c>
      <c r="S6610" t="s">
        <v>20</v>
      </c>
    </row>
    <row r="6611" spans="1:19" x14ac:dyDescent="0.2">
      <c r="A6611" t="s">
        <v>5732</v>
      </c>
      <c r="B6611" t="s">
        <v>79</v>
      </c>
      <c r="C6611">
        <v>2011</v>
      </c>
      <c r="D6611" s="1" t="d">
        <v>2000-03-01</v>
      </c>
      <c r="E6611" s="1" t="str">
        <f t="shared" si="206"/>
        <v>2000</v>
      </c>
      <c r="F6611" s="1" t="str">
        <f t="shared" si="207"/>
        <v>Mar</v>
      </c>
      <c r="G6611" t="s">
        <v>39</v>
      </c>
      <c r="H6611" t="s">
        <v>111</v>
      </c>
      <c r="I6611">
        <v>0.11</v>
      </c>
      <c r="J6611">
        <v>0.09</v>
      </c>
      <c r="K6611">
        <v>0.03</v>
      </c>
      <c r="L6611">
        <v>0.02</v>
      </c>
      <c r="M6611">
        <v>0.25</v>
      </c>
      <c r="P6611" t="s">
        <v>203</v>
      </c>
      <c r="R6611" t="s">
        <v>5733</v>
      </c>
      <c r="S6611" t="s">
        <v>20</v>
      </c>
    </row>
    <row r="6612" spans="1:19" x14ac:dyDescent="0.2">
      <c r="A6612" t="s">
        <v>5734</v>
      </c>
      <c r="B6612" t="s">
        <v>32</v>
      </c>
      <c r="C6612">
        <v>2007</v>
      </c>
      <c r="D6612" s="1" t="d">
        <v>2012-12-10</v>
      </c>
      <c r="E6612" s="1" t="str">
        <f t="shared" si="206"/>
        <v>2012</v>
      </c>
      <c r="F6612" s="1" t="str">
        <f t="shared" si="207"/>
        <v>Dec</v>
      </c>
      <c r="G6612" t="s">
        <v>34</v>
      </c>
      <c r="H6612" t="s">
        <v>202</v>
      </c>
      <c r="I6612">
        <v>0.24</v>
      </c>
      <c r="J6612">
        <v>0</v>
      </c>
      <c r="K6612">
        <v>0</v>
      </c>
      <c r="L6612">
        <v>0.02</v>
      </c>
      <c r="M6612">
        <v>0.25</v>
      </c>
      <c r="P6612" t="s">
        <v>203</v>
      </c>
      <c r="R6612" t="s">
        <v>5735</v>
      </c>
      <c r="S6612" t="s">
        <v>20</v>
      </c>
    </row>
    <row r="6613" spans="1:19" x14ac:dyDescent="0.2">
      <c r="A6613" t="s">
        <v>5736</v>
      </c>
      <c r="B6613" t="s">
        <v>55</v>
      </c>
      <c r="C6613">
        <v>2003</v>
      </c>
      <c r="D6613" s="1" t="d">
        <v>2018-07-07</v>
      </c>
      <c r="E6613" s="1" t="str">
        <f t="shared" si="206"/>
        <v>2018</v>
      </c>
      <c r="F6613" s="1" t="str">
        <f t="shared" si="207"/>
        <v>Jul</v>
      </c>
      <c r="G6613" t="s">
        <v>34</v>
      </c>
      <c r="H6613" t="s">
        <v>568</v>
      </c>
      <c r="I6613">
        <v>0.12</v>
      </c>
      <c r="J6613">
        <v>0.1</v>
      </c>
      <c r="K6613">
        <v>0</v>
      </c>
      <c r="L6613">
        <v>0.03</v>
      </c>
      <c r="M6613">
        <v>0.25</v>
      </c>
      <c r="N6613">
        <v>56</v>
      </c>
      <c r="O6613">
        <v>6</v>
      </c>
      <c r="P6613" t="s">
        <v>203</v>
      </c>
      <c r="R6613" t="s">
        <v>720</v>
      </c>
      <c r="S6613" t="s">
        <v>20</v>
      </c>
    </row>
    <row r="6614" spans="1:19" x14ac:dyDescent="0.2">
      <c r="A6614" t="s">
        <v>2413</v>
      </c>
      <c r="B6614" t="s">
        <v>137</v>
      </c>
      <c r="C6614">
        <v>2002</v>
      </c>
      <c r="D6614" s="1" t="d">
        <v>2011-05-07</v>
      </c>
      <c r="E6614" s="1" t="str">
        <f t="shared" si="206"/>
        <v>2011</v>
      </c>
      <c r="F6614" s="1" t="str">
        <f t="shared" si="207"/>
        <v>May</v>
      </c>
      <c r="G6614" t="s">
        <v>18</v>
      </c>
      <c r="H6614" t="s">
        <v>134</v>
      </c>
      <c r="I6614">
        <v>0.19</v>
      </c>
      <c r="J6614">
        <v>0.05</v>
      </c>
      <c r="K6614">
        <v>0</v>
      </c>
      <c r="L6614">
        <v>0.01</v>
      </c>
      <c r="M6614">
        <v>0.25</v>
      </c>
      <c r="N6614">
        <v>64</v>
      </c>
      <c r="O6614">
        <v>17</v>
      </c>
      <c r="P6614" t="s">
        <v>203</v>
      </c>
      <c r="R6614" t="s">
        <v>473</v>
      </c>
      <c r="S6614" t="s">
        <v>20</v>
      </c>
    </row>
    <row r="6615" spans="1:19" x14ac:dyDescent="0.2">
      <c r="A6615" t="s">
        <v>5737</v>
      </c>
      <c r="B6615" t="s">
        <v>104</v>
      </c>
      <c r="C6615">
        <v>1998</v>
      </c>
      <c r="D6615" s="1" t="d">
        <v>2014-06-24</v>
      </c>
      <c r="E6615" s="1" t="str">
        <f t="shared" si="206"/>
        <v>2014</v>
      </c>
      <c r="F6615" s="1" t="str">
        <f t="shared" si="207"/>
        <v>Jun</v>
      </c>
      <c r="G6615" t="s">
        <v>86</v>
      </c>
      <c r="H6615" t="s">
        <v>2283</v>
      </c>
      <c r="I6615">
        <v>0.14000000000000001</v>
      </c>
      <c r="J6615">
        <v>0.1</v>
      </c>
      <c r="K6615">
        <v>0</v>
      </c>
      <c r="L6615">
        <v>0.02</v>
      </c>
      <c r="M6615">
        <v>0.25</v>
      </c>
    </row>
    <row r="6616" spans="1:19" x14ac:dyDescent="0.2">
      <c r="A6616" t="s">
        <v>5738</v>
      </c>
      <c r="B6616" t="s">
        <v>64</v>
      </c>
      <c r="C6616">
        <v>2002</v>
      </c>
      <c r="D6616" s="1" t="d">
        <v>1990-04-17</v>
      </c>
      <c r="E6616" s="1" t="str">
        <f t="shared" si="206"/>
        <v>1990</v>
      </c>
      <c r="F6616" s="1" t="str">
        <f t="shared" si="207"/>
        <v>Apr</v>
      </c>
      <c r="G6616" t="s">
        <v>1</v>
      </c>
      <c r="H6616" t="s">
        <v>568</v>
      </c>
      <c r="I6616">
        <v>0.18</v>
      </c>
      <c r="J6616">
        <v>7.0000000000000007E-2</v>
      </c>
      <c r="K6616">
        <v>0</v>
      </c>
      <c r="L6616">
        <v>0</v>
      </c>
      <c r="M6616">
        <v>0.25</v>
      </c>
    </row>
    <row r="6617" spans="1:19" x14ac:dyDescent="0.2">
      <c r="A6617" t="s">
        <v>5739</v>
      </c>
      <c r="B6617" t="s">
        <v>159</v>
      </c>
      <c r="C6617">
        <v>2010</v>
      </c>
      <c r="D6617" s="1" t="d">
        <v>2007-03-01</v>
      </c>
      <c r="E6617" s="1" t="str">
        <f t="shared" si="206"/>
        <v>2007</v>
      </c>
      <c r="F6617" s="1" t="str">
        <f t="shared" si="207"/>
        <v>Mar</v>
      </c>
      <c r="G6617" t="s">
        <v>34</v>
      </c>
      <c r="H6617" t="s">
        <v>151</v>
      </c>
      <c r="I6617">
        <v>0</v>
      </c>
      <c r="J6617">
        <v>0</v>
      </c>
      <c r="K6617">
        <v>0.25</v>
      </c>
      <c r="L6617">
        <v>0</v>
      </c>
      <c r="M6617">
        <v>0.25</v>
      </c>
    </row>
    <row r="6618" spans="1:19" x14ac:dyDescent="0.2">
      <c r="A6618" t="s">
        <v>3672</v>
      </c>
      <c r="B6618" t="s">
        <v>17</v>
      </c>
      <c r="C6618">
        <v>2009</v>
      </c>
      <c r="D6618" s="1" t="d">
        <v>2022-10-29</v>
      </c>
      <c r="E6618" s="1" t="str">
        <f t="shared" si="206"/>
        <v>2022</v>
      </c>
      <c r="F6618" s="1" t="str">
        <f t="shared" si="207"/>
        <v>Oct</v>
      </c>
      <c r="G6618" t="s">
        <v>50</v>
      </c>
      <c r="H6618" t="s">
        <v>71</v>
      </c>
      <c r="I6618">
        <v>0.14000000000000001</v>
      </c>
      <c r="J6618">
        <v>0.09</v>
      </c>
      <c r="K6618">
        <v>0</v>
      </c>
      <c r="L6618">
        <v>0.02</v>
      </c>
      <c r="M6618">
        <v>0.25</v>
      </c>
      <c r="N6618">
        <v>69</v>
      </c>
      <c r="O6618">
        <v>12</v>
      </c>
      <c r="P6618" t="s">
        <v>203</v>
      </c>
      <c r="R6618" t="s">
        <v>915</v>
      </c>
      <c r="S6618" t="s">
        <v>112</v>
      </c>
    </row>
    <row r="6619" spans="1:19" x14ac:dyDescent="0.2">
      <c r="A6619" t="s">
        <v>5740</v>
      </c>
      <c r="B6619" t="s">
        <v>104</v>
      </c>
      <c r="C6619">
        <v>1994</v>
      </c>
      <c r="D6619" s="1" t="d">
        <v>1992-05-08</v>
      </c>
      <c r="E6619" s="1" t="str">
        <f t="shared" si="206"/>
        <v>1992</v>
      </c>
      <c r="F6619" s="1" t="str">
        <f t="shared" si="207"/>
        <v>May</v>
      </c>
      <c r="G6619" t="s">
        <v>272</v>
      </c>
      <c r="H6619" t="s">
        <v>5741</v>
      </c>
      <c r="I6619">
        <v>0</v>
      </c>
      <c r="J6619">
        <v>0</v>
      </c>
      <c r="K6619">
        <v>0.24</v>
      </c>
      <c r="L6619">
        <v>0.02</v>
      </c>
      <c r="M6619">
        <v>0.25</v>
      </c>
    </row>
    <row r="6620" spans="1:19" x14ac:dyDescent="0.2">
      <c r="A6620" t="s">
        <v>5742</v>
      </c>
      <c r="B6620" t="s">
        <v>137</v>
      </c>
      <c r="C6620">
        <v>2001</v>
      </c>
      <c r="D6620" s="1" t="d">
        <v>2011-03-29</v>
      </c>
      <c r="E6620" s="1" t="str">
        <f t="shared" si="206"/>
        <v>2011</v>
      </c>
      <c r="F6620" s="1" t="str">
        <f t="shared" si="207"/>
        <v>Mar</v>
      </c>
      <c r="G6620" t="s">
        <v>34</v>
      </c>
      <c r="H6620" t="s">
        <v>45</v>
      </c>
      <c r="I6620">
        <v>0.19</v>
      </c>
      <c r="J6620">
        <v>0.05</v>
      </c>
      <c r="K6620">
        <v>0</v>
      </c>
      <c r="L6620">
        <v>0.01</v>
      </c>
      <c r="M6620">
        <v>0.25</v>
      </c>
    </row>
    <row r="6621" spans="1:19" x14ac:dyDescent="0.2">
      <c r="A6621" t="s">
        <v>5743</v>
      </c>
      <c r="B6621" t="s">
        <v>104</v>
      </c>
      <c r="C6621">
        <v>1999</v>
      </c>
      <c r="D6621" s="1" t="d">
        <v>2012-04-01</v>
      </c>
      <c r="E6621" s="1" t="str">
        <f t="shared" si="206"/>
        <v>2012</v>
      </c>
      <c r="F6621" s="1" t="str">
        <f t="shared" si="207"/>
        <v>Apr</v>
      </c>
      <c r="G6621" t="s">
        <v>34</v>
      </c>
      <c r="H6621" t="s">
        <v>111</v>
      </c>
      <c r="I6621">
        <v>0.14000000000000001</v>
      </c>
      <c r="J6621">
        <v>0.1</v>
      </c>
      <c r="K6621">
        <v>0</v>
      </c>
      <c r="L6621">
        <v>0.02</v>
      </c>
      <c r="M6621">
        <v>0.25</v>
      </c>
    </row>
    <row r="6622" spans="1:19" x14ac:dyDescent="0.2">
      <c r="A6622" t="s">
        <v>5744</v>
      </c>
      <c r="B6622" t="s">
        <v>148</v>
      </c>
      <c r="C6622">
        <v>2010</v>
      </c>
      <c r="D6622" s="1" t="d">
        <v>2015-04-28</v>
      </c>
      <c r="E6622" s="1" t="str">
        <f t="shared" si="206"/>
        <v>2015</v>
      </c>
      <c r="F6622" s="1" t="str">
        <f t="shared" si="207"/>
        <v>Apr</v>
      </c>
      <c r="G6622" t="s">
        <v>39</v>
      </c>
      <c r="H6622" t="s">
        <v>111</v>
      </c>
      <c r="I6622">
        <v>0</v>
      </c>
      <c r="J6622">
        <v>0.21</v>
      </c>
      <c r="K6622">
        <v>0</v>
      </c>
      <c r="L6622">
        <v>0.05</v>
      </c>
      <c r="M6622">
        <v>0.25</v>
      </c>
      <c r="N6622">
        <v>62</v>
      </c>
      <c r="O6622">
        <v>26</v>
      </c>
      <c r="P6622">
        <v>3.5</v>
      </c>
      <c r="Q6622">
        <v>104</v>
      </c>
      <c r="R6622" t="s">
        <v>3271</v>
      </c>
      <c r="S6622" t="s">
        <v>88</v>
      </c>
    </row>
    <row r="6623" spans="1:19" x14ac:dyDescent="0.2">
      <c r="A6623" t="s">
        <v>5745</v>
      </c>
      <c r="B6623" t="s">
        <v>137</v>
      </c>
      <c r="C6623">
        <v>2003</v>
      </c>
      <c r="D6623" s="1" t="d">
        <v>2013-11-26</v>
      </c>
      <c r="E6623" s="1" t="str">
        <f t="shared" si="206"/>
        <v>2013</v>
      </c>
      <c r="F6623" s="1" t="str">
        <f t="shared" si="207"/>
        <v>Nov</v>
      </c>
      <c r="G6623" t="s">
        <v>18</v>
      </c>
      <c r="H6623" t="s">
        <v>45</v>
      </c>
      <c r="I6623">
        <v>0.2</v>
      </c>
      <c r="J6623">
        <v>0.04</v>
      </c>
      <c r="K6623">
        <v>0</v>
      </c>
      <c r="L6623">
        <v>0.01</v>
      </c>
      <c r="M6623">
        <v>0.25</v>
      </c>
      <c r="N6623">
        <v>80</v>
      </c>
      <c r="O6623">
        <v>34</v>
      </c>
      <c r="P6623">
        <v>7.7</v>
      </c>
      <c r="Q6623">
        <v>20</v>
      </c>
      <c r="R6623" t="s">
        <v>2511</v>
      </c>
      <c r="S6623" t="s">
        <v>20</v>
      </c>
    </row>
    <row r="6624" spans="1:19" x14ac:dyDescent="0.2">
      <c r="A6624" t="s">
        <v>5746</v>
      </c>
      <c r="B6624" t="s">
        <v>104</v>
      </c>
      <c r="C6624">
        <v>2000</v>
      </c>
      <c r="D6624" s="1" t="d">
        <v>1990-12-17</v>
      </c>
      <c r="E6624" s="1" t="str">
        <f t="shared" si="206"/>
        <v>1990</v>
      </c>
      <c r="F6624" s="1" t="str">
        <f t="shared" si="207"/>
        <v>Dec</v>
      </c>
      <c r="G6624" t="s">
        <v>37</v>
      </c>
      <c r="H6624" t="s">
        <v>5747</v>
      </c>
      <c r="I6624">
        <v>0.14000000000000001</v>
      </c>
      <c r="J6624">
        <v>0.1</v>
      </c>
      <c r="K6624">
        <v>0</v>
      </c>
      <c r="L6624">
        <v>0.02</v>
      </c>
      <c r="M6624">
        <v>0.25</v>
      </c>
    </row>
    <row r="6625" spans="1:19" x14ac:dyDescent="0.2">
      <c r="A6625" t="s">
        <v>3865</v>
      </c>
      <c r="B6625" t="s">
        <v>17</v>
      </c>
      <c r="C6625">
        <v>2009</v>
      </c>
      <c r="D6625" s="1" t="d">
        <v>2020-04-21</v>
      </c>
      <c r="E6625" s="1" t="str">
        <f t="shared" si="206"/>
        <v>2020</v>
      </c>
      <c r="F6625" s="1" t="str">
        <f t="shared" si="207"/>
        <v>Apr</v>
      </c>
      <c r="G6625" t="s">
        <v>28</v>
      </c>
      <c r="H6625" t="s">
        <v>242</v>
      </c>
      <c r="I6625">
        <v>0.13</v>
      </c>
      <c r="J6625">
        <v>0.06</v>
      </c>
      <c r="K6625">
        <v>0.05</v>
      </c>
      <c r="L6625">
        <v>0.02</v>
      </c>
      <c r="M6625">
        <v>0.25</v>
      </c>
      <c r="N6625">
        <v>64</v>
      </c>
      <c r="O6625">
        <v>29</v>
      </c>
      <c r="P6625">
        <v>5.6</v>
      </c>
      <c r="Q6625">
        <v>11</v>
      </c>
      <c r="R6625" t="s">
        <v>242</v>
      </c>
      <c r="S6625" t="s">
        <v>112</v>
      </c>
    </row>
    <row r="6626" spans="1:19" x14ac:dyDescent="0.2">
      <c r="A6626" t="s">
        <v>5748</v>
      </c>
      <c r="B6626" t="s">
        <v>55</v>
      </c>
      <c r="C6626" t="s">
        <v>286</v>
      </c>
      <c r="D6626" s="1" t="d">
        <v>2004-02-18</v>
      </c>
      <c r="E6626" s="1" t="str">
        <f t="shared" si="206"/>
        <v>2004</v>
      </c>
      <c r="F6626" s="1" t="str">
        <f t="shared" si="207"/>
        <v>Feb</v>
      </c>
      <c r="G6626" t="s">
        <v>18</v>
      </c>
      <c r="H6626" t="s">
        <v>1091</v>
      </c>
      <c r="I6626">
        <v>0.12</v>
      </c>
      <c r="J6626">
        <v>0.1</v>
      </c>
      <c r="K6626">
        <v>0</v>
      </c>
      <c r="L6626">
        <v>0.03</v>
      </c>
      <c r="M6626">
        <v>0.25</v>
      </c>
      <c r="N6626">
        <v>77</v>
      </c>
      <c r="O6626">
        <v>14</v>
      </c>
      <c r="P6626">
        <v>7.3</v>
      </c>
      <c r="Q6626">
        <v>6</v>
      </c>
      <c r="R6626" t="s">
        <v>3169</v>
      </c>
      <c r="S6626" t="s">
        <v>20</v>
      </c>
    </row>
    <row r="6627" spans="1:19" x14ac:dyDescent="0.2">
      <c r="A6627" t="s">
        <v>5749</v>
      </c>
      <c r="B6627" t="s">
        <v>64</v>
      </c>
      <c r="C6627">
        <v>2004</v>
      </c>
      <c r="D6627" s="1" t="d">
        <v>2013-02-18</v>
      </c>
      <c r="E6627" s="1" t="str">
        <f t="shared" si="206"/>
        <v>2013</v>
      </c>
      <c r="F6627" s="1" t="str">
        <f t="shared" si="207"/>
        <v>Feb</v>
      </c>
      <c r="G6627" t="s">
        <v>34</v>
      </c>
      <c r="H6627" t="s">
        <v>286</v>
      </c>
      <c r="I6627">
        <v>0.18</v>
      </c>
      <c r="J6627">
        <v>7.0000000000000007E-2</v>
      </c>
      <c r="K6627">
        <v>0</v>
      </c>
      <c r="L6627">
        <v>0</v>
      </c>
      <c r="M6627">
        <v>0.25</v>
      </c>
    </row>
    <row r="6628" spans="1:19" x14ac:dyDescent="0.2">
      <c r="A6628" t="s">
        <v>5750</v>
      </c>
      <c r="B6628" t="s">
        <v>49</v>
      </c>
      <c r="C6628">
        <v>2007</v>
      </c>
      <c r="D6628" s="1" t="d">
        <v>2000-01-18</v>
      </c>
      <c r="E6628" s="1" t="str">
        <f t="shared" si="206"/>
        <v>2000</v>
      </c>
      <c r="F6628" s="1" t="str">
        <f t="shared" si="207"/>
        <v>Jan</v>
      </c>
      <c r="G6628" t="s">
        <v>50</v>
      </c>
      <c r="H6628" t="s">
        <v>134</v>
      </c>
      <c r="I6628">
        <v>0.16</v>
      </c>
      <c r="J6628">
        <v>0.06</v>
      </c>
      <c r="K6628">
        <v>0</v>
      </c>
      <c r="L6628">
        <v>0.03</v>
      </c>
      <c r="M6628">
        <v>0.25</v>
      </c>
      <c r="N6628">
        <v>86</v>
      </c>
      <c r="O6628">
        <v>23</v>
      </c>
      <c r="P6628">
        <v>6.9</v>
      </c>
      <c r="Q6628">
        <v>23</v>
      </c>
      <c r="R6628" t="s">
        <v>193</v>
      </c>
      <c r="S6628" t="s">
        <v>112</v>
      </c>
    </row>
    <row r="6629" spans="1:19" x14ac:dyDescent="0.2">
      <c r="A6629" t="s">
        <v>5751</v>
      </c>
      <c r="B6629" t="s">
        <v>79</v>
      </c>
      <c r="C6629">
        <v>2014</v>
      </c>
      <c r="D6629" s="1" t="d">
        <v>2005-05-25</v>
      </c>
      <c r="E6629" s="1" t="str">
        <f t="shared" si="206"/>
        <v>2005</v>
      </c>
      <c r="F6629" s="1" t="str">
        <f t="shared" si="207"/>
        <v>May</v>
      </c>
      <c r="G6629" t="s">
        <v>101</v>
      </c>
      <c r="H6629" t="s">
        <v>5752</v>
      </c>
      <c r="I6629">
        <v>0.04</v>
      </c>
      <c r="J6629">
        <v>0.19</v>
      </c>
      <c r="K6629">
        <v>0</v>
      </c>
      <c r="L6629">
        <v>0.02</v>
      </c>
      <c r="M6629">
        <v>0.25</v>
      </c>
      <c r="P6629" t="s">
        <v>203</v>
      </c>
      <c r="R6629" t="s">
        <v>4280</v>
      </c>
      <c r="S6629" t="s">
        <v>112</v>
      </c>
    </row>
    <row r="6630" spans="1:19" x14ac:dyDescent="0.2">
      <c r="A6630" t="s">
        <v>996</v>
      </c>
      <c r="B6630" t="s">
        <v>49</v>
      </c>
      <c r="C6630">
        <v>2014</v>
      </c>
      <c r="D6630" s="1" t="d">
        <v>2022-02-19</v>
      </c>
      <c r="E6630" s="1" t="str">
        <f t="shared" si="206"/>
        <v>2022</v>
      </c>
      <c r="F6630" s="1" t="str">
        <f t="shared" si="207"/>
        <v>Feb</v>
      </c>
      <c r="G6630" t="s">
        <v>34</v>
      </c>
      <c r="H6630" t="s">
        <v>111</v>
      </c>
      <c r="I6630">
        <v>0.13</v>
      </c>
      <c r="J6630">
        <v>0.08</v>
      </c>
      <c r="K6630">
        <v>0</v>
      </c>
      <c r="L6630">
        <v>0.04</v>
      </c>
      <c r="M6630">
        <v>0.25</v>
      </c>
      <c r="P6630">
        <v>6.8</v>
      </c>
      <c r="Q6630">
        <v>4</v>
      </c>
      <c r="R6630" t="s">
        <v>111</v>
      </c>
      <c r="S6630" t="s">
        <v>112</v>
      </c>
    </row>
    <row r="6631" spans="1:19" x14ac:dyDescent="0.2">
      <c r="A6631" t="s">
        <v>5753</v>
      </c>
      <c r="B6631" t="s">
        <v>79</v>
      </c>
      <c r="C6631">
        <v>2015</v>
      </c>
      <c r="D6631" s="1" t="d">
        <v>2010-03-02</v>
      </c>
      <c r="E6631" s="1" t="str">
        <f t="shared" si="206"/>
        <v>2010</v>
      </c>
      <c r="F6631" s="1" t="str">
        <f t="shared" si="207"/>
        <v>Mar</v>
      </c>
      <c r="G6631" t="s">
        <v>28</v>
      </c>
      <c r="H6631" t="s">
        <v>5754</v>
      </c>
      <c r="I6631">
        <v>0.12</v>
      </c>
      <c r="J6631">
        <v>0.01</v>
      </c>
      <c r="K6631">
        <v>0.1</v>
      </c>
      <c r="L6631">
        <v>0.02</v>
      </c>
      <c r="M6631">
        <v>0.25</v>
      </c>
      <c r="N6631">
        <v>67</v>
      </c>
      <c r="O6631">
        <v>31</v>
      </c>
      <c r="P6631">
        <v>7.1</v>
      </c>
      <c r="Q6631">
        <v>54</v>
      </c>
      <c r="R6631" t="s">
        <v>5754</v>
      </c>
      <c r="S6631" t="s">
        <v>112</v>
      </c>
    </row>
    <row r="6632" spans="1:19" x14ac:dyDescent="0.2">
      <c r="A6632" t="s">
        <v>3072</v>
      </c>
      <c r="B6632" t="s">
        <v>49</v>
      </c>
      <c r="C6632">
        <v>2007</v>
      </c>
      <c r="D6632" s="1" t="d">
        <v>1992-03-18</v>
      </c>
      <c r="E6632" s="1" t="str">
        <f t="shared" si="206"/>
        <v>1992</v>
      </c>
      <c r="F6632" s="1" t="str">
        <f t="shared" si="207"/>
        <v>Mar</v>
      </c>
      <c r="G6632" t="s">
        <v>24</v>
      </c>
      <c r="H6632" t="s">
        <v>484</v>
      </c>
      <c r="I6632">
        <v>0.18</v>
      </c>
      <c r="J6632">
        <v>0.04</v>
      </c>
      <c r="K6632">
        <v>0.01</v>
      </c>
      <c r="L6632">
        <v>0.03</v>
      </c>
      <c r="M6632">
        <v>0.25</v>
      </c>
      <c r="N6632">
        <v>71</v>
      </c>
      <c r="O6632">
        <v>10</v>
      </c>
      <c r="P6632">
        <v>6.4</v>
      </c>
      <c r="Q6632">
        <v>5</v>
      </c>
      <c r="R6632" t="s">
        <v>3073</v>
      </c>
      <c r="S6632" t="s">
        <v>88</v>
      </c>
    </row>
    <row r="6633" spans="1:19" x14ac:dyDescent="0.2">
      <c r="A6633" t="s">
        <v>5755</v>
      </c>
      <c r="B6633" t="s">
        <v>104</v>
      </c>
      <c r="C6633">
        <v>1996</v>
      </c>
      <c r="D6633" s="1" t="d">
        <v>1988-11-30</v>
      </c>
      <c r="E6633" s="1" t="str">
        <f t="shared" si="206"/>
        <v>1988</v>
      </c>
      <c r="F6633" s="1" t="str">
        <f t="shared" si="207"/>
        <v>Nov</v>
      </c>
      <c r="G6633" t="s">
        <v>24</v>
      </c>
      <c r="H6633" t="s">
        <v>1836</v>
      </c>
      <c r="I6633">
        <v>0.14000000000000001</v>
      </c>
      <c r="J6633">
        <v>0.1</v>
      </c>
      <c r="K6633">
        <v>0</v>
      </c>
      <c r="L6633">
        <v>0.02</v>
      </c>
      <c r="M6633">
        <v>0.25</v>
      </c>
      <c r="N6633">
        <v>93</v>
      </c>
      <c r="O6633">
        <v>8</v>
      </c>
      <c r="P6633">
        <v>8.6999999999999993</v>
      </c>
      <c r="Q6633">
        <v>20</v>
      </c>
      <c r="R6633" t="s">
        <v>1836</v>
      </c>
    </row>
    <row r="6634" spans="1:19" x14ac:dyDescent="0.2">
      <c r="A6634" t="s">
        <v>1138</v>
      </c>
      <c r="B6634" t="s">
        <v>148</v>
      </c>
      <c r="C6634">
        <v>2011</v>
      </c>
      <c r="D6634" s="1" t="d">
        <v>1993-05-01</v>
      </c>
      <c r="E6634" s="1" t="str">
        <f t="shared" si="206"/>
        <v>1993</v>
      </c>
      <c r="F6634" s="1" t="str">
        <f t="shared" si="207"/>
        <v>May</v>
      </c>
      <c r="G6634" t="s">
        <v>50</v>
      </c>
      <c r="H6634" t="s">
        <v>254</v>
      </c>
      <c r="I6634">
        <v>0.1</v>
      </c>
      <c r="J6634">
        <v>0.13</v>
      </c>
      <c r="K6634">
        <v>0</v>
      </c>
      <c r="L6634">
        <v>0.03</v>
      </c>
      <c r="M6634">
        <v>0.25</v>
      </c>
      <c r="N6634">
        <v>76</v>
      </c>
      <c r="O6634">
        <v>14</v>
      </c>
      <c r="P6634">
        <v>7.5</v>
      </c>
      <c r="Q6634">
        <v>44</v>
      </c>
      <c r="R6634" t="s">
        <v>255</v>
      </c>
      <c r="S6634" t="s">
        <v>112</v>
      </c>
    </row>
    <row r="6635" spans="1:19" x14ac:dyDescent="0.2">
      <c r="A6635" t="s">
        <v>5756</v>
      </c>
      <c r="B6635" t="s">
        <v>104</v>
      </c>
      <c r="C6635">
        <v>2001</v>
      </c>
      <c r="D6635" s="1" t="d">
        <v>2004-02-20</v>
      </c>
      <c r="E6635" s="1" t="str">
        <f t="shared" si="206"/>
        <v>2004</v>
      </c>
      <c r="F6635" s="1" t="str">
        <f t="shared" si="207"/>
        <v>Feb</v>
      </c>
      <c r="G6635" t="s">
        <v>50</v>
      </c>
      <c r="H6635" t="s">
        <v>3932</v>
      </c>
      <c r="I6635">
        <v>0.14000000000000001</v>
      </c>
      <c r="J6635">
        <v>0.1</v>
      </c>
      <c r="K6635">
        <v>0</v>
      </c>
      <c r="L6635">
        <v>0.02</v>
      </c>
      <c r="M6635">
        <v>0.25</v>
      </c>
      <c r="N6635">
        <v>30</v>
      </c>
      <c r="O6635">
        <v>6</v>
      </c>
      <c r="P6635">
        <v>6.3</v>
      </c>
      <c r="Q6635">
        <v>4</v>
      </c>
      <c r="R6635" t="s">
        <v>1149</v>
      </c>
      <c r="S6635" t="s">
        <v>20</v>
      </c>
    </row>
    <row r="6636" spans="1:19" x14ac:dyDescent="0.2">
      <c r="A6636" t="s">
        <v>5757</v>
      </c>
      <c r="B6636" t="s">
        <v>55</v>
      </c>
      <c r="C6636">
        <v>2008</v>
      </c>
      <c r="D6636" s="1" t="d">
        <v>2012-09-25</v>
      </c>
      <c r="E6636" s="1" t="str">
        <f t="shared" si="206"/>
        <v>2012</v>
      </c>
      <c r="F6636" s="1" t="str">
        <f t="shared" si="207"/>
        <v>Sep</v>
      </c>
      <c r="G6636" t="s">
        <v>50</v>
      </c>
      <c r="H6636" t="s">
        <v>933</v>
      </c>
      <c r="I6636">
        <v>0</v>
      </c>
      <c r="J6636">
        <v>0</v>
      </c>
      <c r="K6636">
        <v>0.25</v>
      </c>
      <c r="L6636">
        <v>0</v>
      </c>
      <c r="M6636">
        <v>0.25</v>
      </c>
    </row>
    <row r="6637" spans="1:19" x14ac:dyDescent="0.2">
      <c r="A6637" t="s">
        <v>5758</v>
      </c>
      <c r="B6637" t="s">
        <v>44</v>
      </c>
      <c r="C6637">
        <v>2006</v>
      </c>
      <c r="D6637" s="1" t="d">
        <v>2018-11-26</v>
      </c>
      <c r="E6637" s="1" t="str">
        <f t="shared" si="206"/>
        <v>2018</v>
      </c>
      <c r="F6637" s="1" t="str">
        <f t="shared" si="207"/>
        <v>Nov</v>
      </c>
      <c r="G6637" t="s">
        <v>18</v>
      </c>
      <c r="H6637" t="s">
        <v>933</v>
      </c>
      <c r="I6637">
        <v>0.15</v>
      </c>
      <c r="J6637">
        <v>0.02</v>
      </c>
      <c r="K6637">
        <v>0.06</v>
      </c>
      <c r="L6637">
        <v>0.02</v>
      </c>
      <c r="M6637">
        <v>0.25</v>
      </c>
      <c r="N6637">
        <v>53</v>
      </c>
      <c r="O6637">
        <v>46</v>
      </c>
      <c r="P6637">
        <v>6.7</v>
      </c>
      <c r="Q6637">
        <v>42</v>
      </c>
      <c r="R6637" t="s">
        <v>1136</v>
      </c>
      <c r="S6637" t="s">
        <v>53</v>
      </c>
    </row>
    <row r="6638" spans="1:19" x14ac:dyDescent="0.2">
      <c r="A6638" t="s">
        <v>5075</v>
      </c>
      <c r="B6638" t="s">
        <v>49</v>
      </c>
      <c r="C6638" t="s">
        <v>286</v>
      </c>
      <c r="D6638" s="1" t="d">
        <v>2021-04-16</v>
      </c>
      <c r="E6638" s="1" t="str">
        <f t="shared" si="206"/>
        <v>2021</v>
      </c>
      <c r="F6638" s="1" t="str">
        <f t="shared" si="207"/>
        <v>Apr</v>
      </c>
      <c r="G6638" t="s">
        <v>18</v>
      </c>
      <c r="H6638" t="s">
        <v>5076</v>
      </c>
      <c r="I6638">
        <v>0</v>
      </c>
      <c r="J6638">
        <v>0.19</v>
      </c>
      <c r="K6638">
        <v>0</v>
      </c>
      <c r="L6638">
        <v>0.06</v>
      </c>
      <c r="M6638">
        <v>0.25</v>
      </c>
      <c r="N6638">
        <v>64</v>
      </c>
      <c r="O6638">
        <v>6</v>
      </c>
      <c r="R6638" t="s">
        <v>5077</v>
      </c>
      <c r="S6638" t="s">
        <v>20</v>
      </c>
    </row>
    <row r="6639" spans="1:19" x14ac:dyDescent="0.2">
      <c r="A6639" t="s">
        <v>5759</v>
      </c>
      <c r="B6639" t="s">
        <v>32</v>
      </c>
      <c r="C6639">
        <v>2011</v>
      </c>
      <c r="D6639" s="1" t="d">
        <v>1995-03-12</v>
      </c>
      <c r="E6639" s="1" t="str">
        <f t="shared" si="206"/>
        <v>1995</v>
      </c>
      <c r="F6639" s="1" t="str">
        <f t="shared" si="207"/>
        <v>Mar</v>
      </c>
      <c r="G6639" t="s">
        <v>34</v>
      </c>
      <c r="H6639" t="s">
        <v>1207</v>
      </c>
      <c r="I6639">
        <v>0.12</v>
      </c>
      <c r="J6639">
        <v>0.11</v>
      </c>
      <c r="K6639">
        <v>0</v>
      </c>
      <c r="L6639">
        <v>0.02</v>
      </c>
      <c r="M6639">
        <v>0.25</v>
      </c>
      <c r="P6639" t="s">
        <v>203</v>
      </c>
      <c r="R6639" t="s">
        <v>1207</v>
      </c>
      <c r="S6639" t="s">
        <v>112</v>
      </c>
    </row>
    <row r="6640" spans="1:19" x14ac:dyDescent="0.2">
      <c r="A6640" t="s">
        <v>5760</v>
      </c>
      <c r="B6640" t="s">
        <v>75</v>
      </c>
      <c r="C6640">
        <v>2016</v>
      </c>
      <c r="D6640" s="1" t="d">
        <v>2010-11-16</v>
      </c>
      <c r="E6640" s="1" t="str">
        <f t="shared" si="206"/>
        <v>2010</v>
      </c>
      <c r="F6640" s="1" t="str">
        <f t="shared" si="207"/>
        <v>Nov</v>
      </c>
      <c r="G6640" t="s">
        <v>34</v>
      </c>
      <c r="H6640" t="s">
        <v>68</v>
      </c>
      <c r="I6640">
        <v>0.06</v>
      </c>
      <c r="J6640">
        <v>0.14000000000000001</v>
      </c>
      <c r="K6640">
        <v>0.02</v>
      </c>
      <c r="L6640">
        <v>0.04</v>
      </c>
      <c r="M6640">
        <v>0.25</v>
      </c>
      <c r="N6640">
        <v>59</v>
      </c>
      <c r="O6640">
        <v>48</v>
      </c>
      <c r="P6640">
        <v>7.1</v>
      </c>
      <c r="Q6640">
        <v>73</v>
      </c>
      <c r="R6640" t="s">
        <v>5761</v>
      </c>
      <c r="S6640" t="s">
        <v>53</v>
      </c>
    </row>
    <row r="6641" spans="1:19" x14ac:dyDescent="0.2">
      <c r="A6641" t="s">
        <v>5762</v>
      </c>
      <c r="B6641" t="s">
        <v>49</v>
      </c>
      <c r="C6641">
        <v>2011</v>
      </c>
      <c r="D6641" s="1" t="d">
        <v>1992-10-01</v>
      </c>
      <c r="E6641" s="1" t="str">
        <f t="shared" si="206"/>
        <v>1992</v>
      </c>
      <c r="F6641" s="1" t="str">
        <f t="shared" si="207"/>
        <v>Oct</v>
      </c>
      <c r="G6641" t="s">
        <v>50</v>
      </c>
      <c r="H6641" t="s">
        <v>130</v>
      </c>
      <c r="I6641">
        <v>0.12</v>
      </c>
      <c r="J6641">
        <v>0.08</v>
      </c>
      <c r="K6641">
        <v>0.02</v>
      </c>
      <c r="L6641">
        <v>0.03</v>
      </c>
      <c r="M6641">
        <v>0.25</v>
      </c>
      <c r="N6641">
        <v>57</v>
      </c>
      <c r="O6641">
        <v>34</v>
      </c>
      <c r="P6641">
        <v>6.2</v>
      </c>
      <c r="Q6641">
        <v>70</v>
      </c>
      <c r="R6641" t="s">
        <v>5763</v>
      </c>
      <c r="S6641" t="s">
        <v>53</v>
      </c>
    </row>
    <row r="6642" spans="1:19" x14ac:dyDescent="0.2">
      <c r="A6642" t="s">
        <v>5764</v>
      </c>
      <c r="B6642" t="s">
        <v>137</v>
      </c>
      <c r="C6642">
        <v>2004</v>
      </c>
      <c r="D6642" s="1" t="d">
        <v>2007-06-02</v>
      </c>
      <c r="E6642" s="1" t="str">
        <f t="shared" si="206"/>
        <v>2007</v>
      </c>
      <c r="F6642" s="1" t="str">
        <f t="shared" si="207"/>
        <v>Jun</v>
      </c>
      <c r="G6642" t="s">
        <v>37</v>
      </c>
      <c r="H6642" t="s">
        <v>329</v>
      </c>
      <c r="I6642">
        <v>0.19</v>
      </c>
      <c r="J6642">
        <v>0.05</v>
      </c>
      <c r="K6642">
        <v>0</v>
      </c>
      <c r="L6642">
        <v>0.01</v>
      </c>
      <c r="M6642">
        <v>0.25</v>
      </c>
      <c r="N6642">
        <v>73</v>
      </c>
      <c r="O6642">
        <v>47</v>
      </c>
      <c r="P6642">
        <v>8</v>
      </c>
      <c r="Q6642">
        <v>8</v>
      </c>
      <c r="R6642">
        <v>2015</v>
      </c>
      <c r="S6642" t="s">
        <v>53</v>
      </c>
    </row>
    <row r="6643" spans="1:19" x14ac:dyDescent="0.2">
      <c r="A6643" t="s">
        <v>5765</v>
      </c>
      <c r="B6643" t="s">
        <v>64</v>
      </c>
      <c r="C6643">
        <v>2001</v>
      </c>
      <c r="D6643" s="1" t="d">
        <v>1988-08-31</v>
      </c>
      <c r="E6643" s="1" t="str">
        <f t="shared" si="206"/>
        <v>1988</v>
      </c>
      <c r="F6643" s="1" t="str">
        <f t="shared" si="207"/>
        <v>Aug</v>
      </c>
      <c r="G6643" t="s">
        <v>30</v>
      </c>
      <c r="H6643" t="s">
        <v>71</v>
      </c>
      <c r="I6643">
        <v>0.1</v>
      </c>
      <c r="J6643">
        <v>0.04</v>
      </c>
      <c r="K6643">
        <v>0.1</v>
      </c>
      <c r="L6643">
        <v>0.01</v>
      </c>
      <c r="M6643">
        <v>0.25</v>
      </c>
      <c r="N6643">
        <v>88</v>
      </c>
      <c r="O6643">
        <v>16</v>
      </c>
      <c r="R6643" t="s">
        <v>4887</v>
      </c>
      <c r="S6643" t="s">
        <v>20</v>
      </c>
    </row>
    <row r="6644" spans="1:19" x14ac:dyDescent="0.2">
      <c r="A6644" t="s">
        <v>5766</v>
      </c>
      <c r="B6644" t="s">
        <v>17</v>
      </c>
      <c r="C6644">
        <v>2010</v>
      </c>
      <c r="D6644" s="1" t="d">
        <v>2001-08-01</v>
      </c>
      <c r="E6644" s="1" t="str">
        <f t="shared" si="206"/>
        <v>2001</v>
      </c>
      <c r="F6644" s="1" t="str">
        <f t="shared" si="207"/>
        <v>Aug</v>
      </c>
      <c r="G6644" t="s">
        <v>39</v>
      </c>
      <c r="H6644" t="s">
        <v>155</v>
      </c>
      <c r="I6644">
        <v>0.23</v>
      </c>
      <c r="J6644">
        <v>0</v>
      </c>
      <c r="K6644">
        <v>0</v>
      </c>
      <c r="L6644">
        <v>0.02</v>
      </c>
      <c r="M6644">
        <v>0.25</v>
      </c>
      <c r="P6644" t="s">
        <v>203</v>
      </c>
      <c r="R6644" t="s">
        <v>5767</v>
      </c>
      <c r="S6644" t="s">
        <v>20</v>
      </c>
    </row>
    <row r="6645" spans="1:19" x14ac:dyDescent="0.2">
      <c r="A6645" t="s">
        <v>5743</v>
      </c>
      <c r="B6645" t="s">
        <v>32</v>
      </c>
      <c r="C6645">
        <v>2009</v>
      </c>
      <c r="D6645" s="1" t="d">
        <v>2009-02-10</v>
      </c>
      <c r="E6645" s="1" t="str">
        <f t="shared" si="206"/>
        <v>2009</v>
      </c>
      <c r="F6645" s="1" t="str">
        <f t="shared" si="207"/>
        <v>Feb</v>
      </c>
      <c r="G6645" t="s">
        <v>34</v>
      </c>
      <c r="H6645" t="s">
        <v>111</v>
      </c>
      <c r="I6645">
        <v>0.2</v>
      </c>
      <c r="J6645">
        <v>0.02</v>
      </c>
      <c r="K6645">
        <v>0</v>
      </c>
      <c r="L6645">
        <v>0.03</v>
      </c>
      <c r="M6645">
        <v>0.25</v>
      </c>
      <c r="P6645" t="s">
        <v>203</v>
      </c>
      <c r="R6645" t="s">
        <v>5768</v>
      </c>
      <c r="S6645" t="s">
        <v>20</v>
      </c>
    </row>
    <row r="6646" spans="1:19" x14ac:dyDescent="0.2">
      <c r="A6646" t="s">
        <v>5769</v>
      </c>
      <c r="B6646" t="s">
        <v>189</v>
      </c>
      <c r="C6646">
        <v>2005</v>
      </c>
      <c r="D6646" s="1" t="d">
        <v>1998-11-04</v>
      </c>
      <c r="E6646" s="1" t="str">
        <f t="shared" si="206"/>
        <v>1998</v>
      </c>
      <c r="F6646" s="1" t="str">
        <f t="shared" si="207"/>
        <v>Nov</v>
      </c>
      <c r="G6646" t="s">
        <v>37</v>
      </c>
      <c r="H6646" t="s">
        <v>134</v>
      </c>
      <c r="I6646">
        <v>0.19</v>
      </c>
      <c r="J6646">
        <v>0.05</v>
      </c>
      <c r="K6646">
        <v>0</v>
      </c>
      <c r="L6646">
        <v>0.01</v>
      </c>
      <c r="M6646">
        <v>0.25</v>
      </c>
      <c r="N6646">
        <v>71</v>
      </c>
      <c r="O6646">
        <v>22</v>
      </c>
      <c r="P6646">
        <v>7.9</v>
      </c>
      <c r="Q6646">
        <v>14</v>
      </c>
      <c r="R6646" t="s">
        <v>195</v>
      </c>
      <c r="S6646" t="s">
        <v>88</v>
      </c>
    </row>
    <row r="6647" spans="1:19" x14ac:dyDescent="0.2">
      <c r="A6647" t="s">
        <v>5770</v>
      </c>
      <c r="B6647" t="s">
        <v>189</v>
      </c>
      <c r="C6647">
        <v>2003</v>
      </c>
      <c r="D6647" s="1" t="d">
        <v>2013-02-06</v>
      </c>
      <c r="E6647" s="1" t="str">
        <f t="shared" si="206"/>
        <v>2013</v>
      </c>
      <c r="F6647" s="1" t="str">
        <f t="shared" si="207"/>
        <v>Feb</v>
      </c>
      <c r="G6647" t="s">
        <v>1</v>
      </c>
      <c r="H6647" t="s">
        <v>151</v>
      </c>
      <c r="I6647">
        <v>0.19</v>
      </c>
      <c r="J6647">
        <v>0.05</v>
      </c>
      <c r="K6647">
        <v>0</v>
      </c>
      <c r="L6647">
        <v>0.01</v>
      </c>
      <c r="M6647">
        <v>0.25</v>
      </c>
      <c r="N6647">
        <v>71</v>
      </c>
      <c r="O6647">
        <v>37</v>
      </c>
      <c r="P6647">
        <v>8.6999999999999993</v>
      </c>
      <c r="Q6647">
        <v>31</v>
      </c>
      <c r="R6647" t="s">
        <v>621</v>
      </c>
      <c r="S6647" t="s">
        <v>20</v>
      </c>
    </row>
    <row r="6648" spans="1:19" x14ac:dyDescent="0.2">
      <c r="A6648" t="s">
        <v>5750</v>
      </c>
      <c r="B6648" t="s">
        <v>44</v>
      </c>
      <c r="C6648">
        <v>2007</v>
      </c>
      <c r="D6648" s="1" t="d">
        <v>2000-11-13</v>
      </c>
      <c r="E6648" s="1" t="str">
        <f t="shared" si="206"/>
        <v>2000</v>
      </c>
      <c r="F6648" s="1" t="str">
        <f t="shared" si="207"/>
        <v>Nov</v>
      </c>
      <c r="G6648" t="s">
        <v>50</v>
      </c>
      <c r="H6648" t="s">
        <v>134</v>
      </c>
      <c r="I6648">
        <v>0.22</v>
      </c>
      <c r="J6648">
        <v>0.01</v>
      </c>
      <c r="K6648">
        <v>0</v>
      </c>
      <c r="L6648">
        <v>0.02</v>
      </c>
      <c r="M6648">
        <v>0.25</v>
      </c>
      <c r="N6648">
        <v>85</v>
      </c>
      <c r="O6648">
        <v>44</v>
      </c>
      <c r="P6648">
        <v>8.1999999999999993</v>
      </c>
      <c r="Q6648">
        <v>44</v>
      </c>
      <c r="R6648" t="s">
        <v>193</v>
      </c>
      <c r="S6648" t="s">
        <v>112</v>
      </c>
    </row>
    <row r="6649" spans="1:19" x14ac:dyDescent="0.2">
      <c r="A6649" t="s">
        <v>5771</v>
      </c>
      <c r="B6649" t="s">
        <v>64</v>
      </c>
      <c r="C6649">
        <v>2001</v>
      </c>
      <c r="D6649" s="1" t="d">
        <v>2019-11-21</v>
      </c>
      <c r="E6649" s="1" t="str">
        <f t="shared" si="206"/>
        <v>2019</v>
      </c>
      <c r="F6649" s="1" t="str">
        <f t="shared" si="207"/>
        <v>Nov</v>
      </c>
      <c r="G6649" t="s">
        <v>34</v>
      </c>
      <c r="H6649" t="s">
        <v>776</v>
      </c>
      <c r="I6649">
        <v>0.18</v>
      </c>
      <c r="J6649">
        <v>7.0000000000000007E-2</v>
      </c>
      <c r="K6649">
        <v>0</v>
      </c>
      <c r="L6649">
        <v>0</v>
      </c>
      <c r="M6649">
        <v>0.25</v>
      </c>
      <c r="N6649">
        <v>48</v>
      </c>
      <c r="O6649">
        <v>9</v>
      </c>
      <c r="P6649" t="s">
        <v>203</v>
      </c>
      <c r="R6649" t="s">
        <v>777</v>
      </c>
      <c r="S6649" t="s">
        <v>20</v>
      </c>
    </row>
    <row r="6650" spans="1:19" x14ac:dyDescent="0.2">
      <c r="A6650" t="s">
        <v>1429</v>
      </c>
      <c r="B6650" t="s">
        <v>49</v>
      </c>
      <c r="C6650">
        <v>2009</v>
      </c>
      <c r="D6650" s="1" t="d">
        <v>1997-12-01</v>
      </c>
      <c r="E6650" s="1" t="str">
        <f t="shared" si="206"/>
        <v>1997</v>
      </c>
      <c r="F6650" s="1" t="str">
        <f t="shared" si="207"/>
        <v>Dec</v>
      </c>
      <c r="G6650" t="s">
        <v>34</v>
      </c>
      <c r="H6650" t="s">
        <v>568</v>
      </c>
      <c r="I6650">
        <v>0.17</v>
      </c>
      <c r="J6650">
        <v>0.05</v>
      </c>
      <c r="K6650">
        <v>0</v>
      </c>
      <c r="L6650">
        <v>0.03</v>
      </c>
      <c r="M6650">
        <v>0.25</v>
      </c>
      <c r="P6650" t="s">
        <v>203</v>
      </c>
      <c r="R6650" t="s">
        <v>1430</v>
      </c>
      <c r="S6650" t="s">
        <v>20</v>
      </c>
    </row>
    <row r="6651" spans="1:19" x14ac:dyDescent="0.2">
      <c r="A6651" t="s">
        <v>5772</v>
      </c>
      <c r="B6651" t="s">
        <v>55</v>
      </c>
      <c r="C6651">
        <v>2002</v>
      </c>
      <c r="D6651" s="1" t="d">
        <v>2016-07-01</v>
      </c>
      <c r="E6651" s="1" t="str">
        <f t="shared" si="206"/>
        <v>2016</v>
      </c>
      <c r="F6651" s="1" t="str">
        <f t="shared" si="207"/>
        <v>Jul</v>
      </c>
      <c r="G6651" t="s">
        <v>24</v>
      </c>
      <c r="H6651" t="s">
        <v>68</v>
      </c>
      <c r="I6651">
        <v>0.12</v>
      </c>
      <c r="J6651">
        <v>0.1</v>
      </c>
      <c r="K6651">
        <v>0</v>
      </c>
      <c r="L6651">
        <v>0.03</v>
      </c>
      <c r="M6651">
        <v>0.25</v>
      </c>
      <c r="N6651">
        <v>83</v>
      </c>
      <c r="O6651">
        <v>21</v>
      </c>
      <c r="P6651">
        <v>8.5</v>
      </c>
      <c r="Q6651">
        <v>43</v>
      </c>
      <c r="R6651" t="s">
        <v>2081</v>
      </c>
      <c r="S6651" t="s">
        <v>20</v>
      </c>
    </row>
    <row r="6652" spans="1:19" x14ac:dyDescent="0.2">
      <c r="A6652" t="s">
        <v>1132</v>
      </c>
      <c r="B6652" t="s">
        <v>3661</v>
      </c>
      <c r="C6652">
        <v>2001</v>
      </c>
      <c r="D6652" s="1" t="d">
        <v>2017-03-21</v>
      </c>
      <c r="E6652" s="1" t="str">
        <f t="shared" si="206"/>
        <v>2017</v>
      </c>
      <c r="F6652" s="1" t="str">
        <f t="shared" si="207"/>
        <v>Mar</v>
      </c>
      <c r="G6652" t="s">
        <v>28</v>
      </c>
      <c r="H6652" t="s">
        <v>118</v>
      </c>
      <c r="I6652">
        <v>0</v>
      </c>
      <c r="J6652">
        <v>0</v>
      </c>
      <c r="K6652">
        <v>0.25</v>
      </c>
      <c r="L6652">
        <v>0</v>
      </c>
      <c r="M6652">
        <v>0.25</v>
      </c>
    </row>
    <row r="6653" spans="1:19" x14ac:dyDescent="0.2">
      <c r="A6653" t="s">
        <v>5773</v>
      </c>
      <c r="B6653" t="s">
        <v>49</v>
      </c>
      <c r="C6653">
        <v>2010</v>
      </c>
      <c r="D6653" s="1" t="d">
        <v>2007-10-15</v>
      </c>
      <c r="E6653" s="1" t="str">
        <f t="shared" si="206"/>
        <v>2007</v>
      </c>
      <c r="F6653" s="1" t="str">
        <f t="shared" si="207"/>
        <v>Oct</v>
      </c>
      <c r="G6653" t="s">
        <v>50</v>
      </c>
      <c r="H6653" t="s">
        <v>825</v>
      </c>
      <c r="I6653">
        <v>0.05</v>
      </c>
      <c r="J6653">
        <v>0.15</v>
      </c>
      <c r="K6653">
        <v>0</v>
      </c>
      <c r="L6653">
        <v>0.05</v>
      </c>
      <c r="M6653">
        <v>0.25</v>
      </c>
      <c r="N6653">
        <v>42</v>
      </c>
      <c r="O6653">
        <v>33</v>
      </c>
      <c r="P6653">
        <v>3.8</v>
      </c>
      <c r="Q6653">
        <v>20</v>
      </c>
      <c r="R6653" t="s">
        <v>5774</v>
      </c>
      <c r="S6653" t="s">
        <v>88</v>
      </c>
    </row>
    <row r="6654" spans="1:19" x14ac:dyDescent="0.2">
      <c r="A6654" t="s">
        <v>5775</v>
      </c>
      <c r="B6654" t="s">
        <v>104</v>
      </c>
      <c r="C6654">
        <v>1997</v>
      </c>
      <c r="D6654" s="1" t="d">
        <v>1996-05-26</v>
      </c>
      <c r="E6654" s="1" t="str">
        <f t="shared" si="206"/>
        <v>1996</v>
      </c>
      <c r="F6654" s="1" t="str">
        <f t="shared" si="207"/>
        <v>May</v>
      </c>
      <c r="G6654" t="s">
        <v>28</v>
      </c>
      <c r="H6654" t="s">
        <v>4138</v>
      </c>
      <c r="I6654">
        <v>0</v>
      </c>
      <c r="J6654">
        <v>0</v>
      </c>
      <c r="K6654">
        <v>0.23</v>
      </c>
      <c r="L6654">
        <v>0.02</v>
      </c>
      <c r="M6654">
        <v>0.25</v>
      </c>
    </row>
    <row r="6655" spans="1:19" x14ac:dyDescent="0.2">
      <c r="A6655" t="s">
        <v>3296</v>
      </c>
      <c r="B6655" t="s">
        <v>137</v>
      </c>
      <c r="C6655">
        <v>2005</v>
      </c>
      <c r="D6655" s="1" t="d">
        <v>1996-01-18</v>
      </c>
      <c r="E6655" s="1" t="str">
        <f t="shared" si="206"/>
        <v>1996</v>
      </c>
      <c r="F6655" s="1" t="str">
        <f t="shared" si="207"/>
        <v>Jan</v>
      </c>
      <c r="G6655" t="s">
        <v>18</v>
      </c>
      <c r="H6655" t="s">
        <v>134</v>
      </c>
      <c r="I6655">
        <v>0.19</v>
      </c>
      <c r="J6655">
        <v>0.05</v>
      </c>
      <c r="K6655">
        <v>0</v>
      </c>
      <c r="L6655">
        <v>0.01</v>
      </c>
      <c r="M6655">
        <v>0.25</v>
      </c>
      <c r="N6655">
        <v>79</v>
      </c>
      <c r="O6655">
        <v>35</v>
      </c>
      <c r="P6655">
        <v>8.4</v>
      </c>
      <c r="Q6655">
        <v>18</v>
      </c>
      <c r="R6655" t="s">
        <v>193</v>
      </c>
      <c r="S6655" t="s">
        <v>112</v>
      </c>
    </row>
    <row r="6656" spans="1:19" x14ac:dyDescent="0.2">
      <c r="A6656" t="s">
        <v>5776</v>
      </c>
      <c r="B6656" t="s">
        <v>64</v>
      </c>
      <c r="C6656">
        <v>2004</v>
      </c>
      <c r="D6656" s="1" t="d">
        <v>1991-05-08</v>
      </c>
      <c r="E6656" s="1" t="str">
        <f t="shared" si="206"/>
        <v>1991</v>
      </c>
      <c r="F6656" s="1" t="str">
        <f t="shared" si="207"/>
        <v>May</v>
      </c>
      <c r="G6656" t="s">
        <v>34</v>
      </c>
      <c r="H6656" t="s">
        <v>663</v>
      </c>
      <c r="I6656">
        <v>0.18</v>
      </c>
      <c r="J6656">
        <v>7.0000000000000007E-2</v>
      </c>
      <c r="K6656">
        <v>0</v>
      </c>
      <c r="L6656">
        <v>0</v>
      </c>
      <c r="M6656">
        <v>0.25</v>
      </c>
      <c r="P6656" t="s">
        <v>203</v>
      </c>
      <c r="R6656" t="s">
        <v>5565</v>
      </c>
      <c r="S6656" t="s">
        <v>20</v>
      </c>
    </row>
    <row r="6657" spans="1:19" x14ac:dyDescent="0.2">
      <c r="A6657" t="s">
        <v>5777</v>
      </c>
      <c r="B6657" t="s">
        <v>32</v>
      </c>
      <c r="C6657">
        <v>2008</v>
      </c>
      <c r="D6657" s="1" t="d">
        <v>2020-10-16</v>
      </c>
      <c r="E6657" s="1" t="str">
        <f t="shared" si="206"/>
        <v>2020</v>
      </c>
      <c r="F6657" s="1" t="str">
        <f t="shared" si="207"/>
        <v>Oct</v>
      </c>
      <c r="G6657" t="s">
        <v>39</v>
      </c>
      <c r="H6657" t="s">
        <v>111</v>
      </c>
      <c r="I6657">
        <v>0.23</v>
      </c>
      <c r="J6657">
        <v>0</v>
      </c>
      <c r="K6657">
        <v>0</v>
      </c>
      <c r="L6657">
        <v>0.02</v>
      </c>
      <c r="M6657">
        <v>0.25</v>
      </c>
      <c r="P6657">
        <v>7</v>
      </c>
      <c r="Q6657">
        <v>4</v>
      </c>
      <c r="R6657" t="s">
        <v>111</v>
      </c>
      <c r="S6657" t="s">
        <v>20</v>
      </c>
    </row>
    <row r="6658" spans="1:19" x14ac:dyDescent="0.2">
      <c r="A6658" t="s">
        <v>5778</v>
      </c>
      <c r="B6658" t="s">
        <v>148</v>
      </c>
      <c r="C6658">
        <v>2015</v>
      </c>
      <c r="D6658" s="1" t="d">
        <v>2011-09-05</v>
      </c>
      <c r="E6658" s="1" t="str">
        <f t="shared" si="206"/>
        <v>2011</v>
      </c>
      <c r="F6658" s="1" t="str">
        <f t="shared" si="207"/>
        <v>Sep</v>
      </c>
      <c r="G6658" t="s">
        <v>272</v>
      </c>
      <c r="H6658" t="s">
        <v>111</v>
      </c>
      <c r="I6658">
        <v>0.02</v>
      </c>
      <c r="J6658">
        <v>0.22</v>
      </c>
      <c r="K6658">
        <v>0</v>
      </c>
      <c r="L6658">
        <v>0.02</v>
      </c>
      <c r="M6658">
        <v>0.25</v>
      </c>
      <c r="N6658">
        <v>72</v>
      </c>
      <c r="O6658">
        <v>45</v>
      </c>
      <c r="P6658">
        <v>5.9</v>
      </c>
      <c r="Q6658">
        <v>278</v>
      </c>
      <c r="R6658" t="s">
        <v>5040</v>
      </c>
      <c r="S6658" t="s">
        <v>112</v>
      </c>
    </row>
    <row r="6659" spans="1:19" x14ac:dyDescent="0.2">
      <c r="A6659" t="s">
        <v>4909</v>
      </c>
      <c r="B6659" t="s">
        <v>17</v>
      </c>
      <c r="C6659">
        <v>2010</v>
      </c>
      <c r="D6659" s="1" t="d">
        <v>2011-06-19</v>
      </c>
      <c r="E6659" s="1" t="str">
        <f t="shared" ref="E6659:E6722" si="208">TEXT(D6659,"yyyy")</f>
        <v>2011</v>
      </c>
      <c r="F6659" s="1" t="str">
        <f t="shared" ref="F6659:F6722" si="209">TEXT(D6659,"mmm")</f>
        <v>Jun</v>
      </c>
      <c r="G6659" t="s">
        <v>34</v>
      </c>
      <c r="H6659" t="s">
        <v>1642</v>
      </c>
      <c r="I6659">
        <v>0.23</v>
      </c>
      <c r="J6659">
        <v>0</v>
      </c>
      <c r="K6659">
        <v>0</v>
      </c>
      <c r="L6659">
        <v>0.02</v>
      </c>
      <c r="M6659">
        <v>0.25</v>
      </c>
      <c r="P6659">
        <v>3</v>
      </c>
      <c r="Q6659">
        <v>4</v>
      </c>
      <c r="R6659" t="s">
        <v>4910</v>
      </c>
      <c r="S6659" t="s">
        <v>20</v>
      </c>
    </row>
    <row r="6660" spans="1:19" x14ac:dyDescent="0.2">
      <c r="A6660" t="s">
        <v>4332</v>
      </c>
      <c r="B6660" t="s">
        <v>137</v>
      </c>
      <c r="C6660">
        <v>2004</v>
      </c>
      <c r="D6660" s="1" t="d">
        <v>2022-09-19</v>
      </c>
      <c r="E6660" s="1" t="str">
        <f t="shared" si="208"/>
        <v>2022</v>
      </c>
      <c r="F6660" s="1" t="str">
        <f t="shared" si="209"/>
        <v>Sep</v>
      </c>
      <c r="G6660" t="s">
        <v>34</v>
      </c>
      <c r="H6660" t="s">
        <v>155</v>
      </c>
      <c r="I6660">
        <v>0.19</v>
      </c>
      <c r="J6660">
        <v>0.05</v>
      </c>
      <c r="K6660">
        <v>0</v>
      </c>
      <c r="L6660">
        <v>0.01</v>
      </c>
      <c r="M6660">
        <v>0.25</v>
      </c>
      <c r="N6660">
        <v>68</v>
      </c>
      <c r="O6660">
        <v>15</v>
      </c>
      <c r="P6660" t="s">
        <v>203</v>
      </c>
      <c r="R6660" t="s">
        <v>412</v>
      </c>
      <c r="S6660" t="s">
        <v>20</v>
      </c>
    </row>
    <row r="6661" spans="1:19" x14ac:dyDescent="0.2">
      <c r="A6661" t="s">
        <v>5779</v>
      </c>
      <c r="B6661" t="s">
        <v>104</v>
      </c>
      <c r="C6661">
        <v>2000</v>
      </c>
      <c r="D6661" s="1" t="d">
        <v>2007-08-26</v>
      </c>
      <c r="E6661" s="1" t="str">
        <f t="shared" si="208"/>
        <v>2007</v>
      </c>
      <c r="F6661" s="1" t="str">
        <f t="shared" si="209"/>
        <v>Aug</v>
      </c>
      <c r="G6661" t="s">
        <v>86</v>
      </c>
      <c r="H6661" t="s">
        <v>111</v>
      </c>
      <c r="I6661">
        <v>0.14000000000000001</v>
      </c>
      <c r="J6661">
        <v>0.09</v>
      </c>
      <c r="K6661">
        <v>0</v>
      </c>
      <c r="L6661">
        <v>0.02</v>
      </c>
      <c r="M6661">
        <v>0.25</v>
      </c>
      <c r="N6661">
        <v>53</v>
      </c>
      <c r="O6661">
        <v>6</v>
      </c>
      <c r="P6661">
        <v>7.4</v>
      </c>
      <c r="Q6661">
        <v>16</v>
      </c>
      <c r="R6661" t="s">
        <v>4959</v>
      </c>
      <c r="S6661" t="s">
        <v>88</v>
      </c>
    </row>
    <row r="6662" spans="1:19" x14ac:dyDescent="0.2">
      <c r="A6662" t="s">
        <v>5780</v>
      </c>
      <c r="B6662" t="s">
        <v>32</v>
      </c>
      <c r="C6662">
        <v>2007</v>
      </c>
      <c r="D6662" s="1" t="d">
        <v>2006-04-28</v>
      </c>
      <c r="E6662" s="1" t="str">
        <f t="shared" si="208"/>
        <v>2006</v>
      </c>
      <c r="F6662" s="1" t="str">
        <f t="shared" si="209"/>
        <v>Apr</v>
      </c>
      <c r="G6662" t="s">
        <v>39</v>
      </c>
      <c r="H6662" t="s">
        <v>1858</v>
      </c>
      <c r="I6662">
        <v>0.09</v>
      </c>
      <c r="J6662">
        <v>0.14000000000000001</v>
      </c>
      <c r="K6662">
        <v>0</v>
      </c>
      <c r="L6662">
        <v>0.02</v>
      </c>
      <c r="M6662">
        <v>0.25</v>
      </c>
      <c r="N6662">
        <v>49</v>
      </c>
      <c r="O6662">
        <v>7</v>
      </c>
      <c r="P6662" t="s">
        <v>203</v>
      </c>
      <c r="R6662" t="s">
        <v>1858</v>
      </c>
      <c r="S6662" t="s">
        <v>20</v>
      </c>
    </row>
    <row r="6663" spans="1:19" x14ac:dyDescent="0.2">
      <c r="A6663" t="s">
        <v>3336</v>
      </c>
      <c r="B6663" t="s">
        <v>137</v>
      </c>
      <c r="C6663">
        <v>2003</v>
      </c>
      <c r="D6663" s="1" t="d">
        <v>1996-01-26</v>
      </c>
      <c r="E6663" s="1" t="str">
        <f t="shared" si="208"/>
        <v>1996</v>
      </c>
      <c r="F6663" s="1" t="str">
        <f t="shared" si="209"/>
        <v>Jan</v>
      </c>
      <c r="G6663" t="s">
        <v>37</v>
      </c>
      <c r="H6663" t="s">
        <v>111</v>
      </c>
      <c r="I6663">
        <v>0.16</v>
      </c>
      <c r="J6663">
        <v>0.08</v>
      </c>
      <c r="K6663">
        <v>0</v>
      </c>
      <c r="L6663">
        <v>0.01</v>
      </c>
      <c r="M6663">
        <v>0.25</v>
      </c>
      <c r="N6663">
        <v>74</v>
      </c>
      <c r="O6663">
        <v>38</v>
      </c>
      <c r="P6663">
        <v>8.3000000000000007</v>
      </c>
      <c r="Q6663">
        <v>15</v>
      </c>
      <c r="R6663" t="s">
        <v>5781</v>
      </c>
      <c r="S6663" t="s">
        <v>53</v>
      </c>
    </row>
    <row r="6664" spans="1:19" x14ac:dyDescent="0.2">
      <c r="A6664" t="s">
        <v>3050</v>
      </c>
      <c r="B6664" t="s">
        <v>49</v>
      </c>
      <c r="C6664">
        <v>2009</v>
      </c>
      <c r="D6664" s="1" t="d">
        <v>2013-05-24</v>
      </c>
      <c r="E6664" s="1" t="str">
        <f t="shared" si="208"/>
        <v>2013</v>
      </c>
      <c r="F6664" s="1" t="str">
        <f t="shared" si="209"/>
        <v>May</v>
      </c>
      <c r="G6664" t="s">
        <v>50</v>
      </c>
      <c r="H6664" t="s">
        <v>484</v>
      </c>
      <c r="I6664">
        <v>0.15</v>
      </c>
      <c r="J6664">
        <v>0.06</v>
      </c>
      <c r="K6664">
        <v>0</v>
      </c>
      <c r="L6664">
        <v>0.03</v>
      </c>
      <c r="M6664">
        <v>0.25</v>
      </c>
      <c r="N6664">
        <v>65</v>
      </c>
      <c r="O6664">
        <v>5</v>
      </c>
      <c r="P6664">
        <v>6.5</v>
      </c>
      <c r="Q6664">
        <v>4</v>
      </c>
      <c r="R6664" t="s">
        <v>829</v>
      </c>
      <c r="S6664" t="s">
        <v>112</v>
      </c>
    </row>
    <row r="6665" spans="1:19" x14ac:dyDescent="0.2">
      <c r="A6665" t="s">
        <v>5782</v>
      </c>
      <c r="B6665" t="s">
        <v>5783</v>
      </c>
      <c r="C6665">
        <v>1994</v>
      </c>
      <c r="D6665" s="1" t="d">
        <v>2003-04-22</v>
      </c>
      <c r="E6665" s="1" t="str">
        <f t="shared" si="208"/>
        <v>2003</v>
      </c>
      <c r="F6665" s="1" t="str">
        <f t="shared" si="209"/>
        <v>Apr</v>
      </c>
      <c r="G6665" t="s">
        <v>86</v>
      </c>
      <c r="H6665" t="s">
        <v>5784</v>
      </c>
      <c r="I6665">
        <v>0</v>
      </c>
      <c r="J6665">
        <v>0</v>
      </c>
      <c r="K6665">
        <v>0.25</v>
      </c>
      <c r="L6665">
        <v>0</v>
      </c>
      <c r="M6665">
        <v>0.25</v>
      </c>
    </row>
    <row r="6666" spans="1:19" x14ac:dyDescent="0.2">
      <c r="A6666" t="s">
        <v>5785</v>
      </c>
      <c r="B6666" t="s">
        <v>32</v>
      </c>
      <c r="C6666">
        <v>2009</v>
      </c>
      <c r="D6666" s="1" t="d">
        <v>1996-11-17</v>
      </c>
      <c r="E6666" s="1" t="str">
        <f t="shared" si="208"/>
        <v>1996</v>
      </c>
      <c r="F6666" s="1" t="str">
        <f t="shared" si="209"/>
        <v>Nov</v>
      </c>
      <c r="G6666" t="s">
        <v>34</v>
      </c>
      <c r="H6666" t="s">
        <v>4341</v>
      </c>
      <c r="I6666">
        <v>0.23</v>
      </c>
      <c r="J6666">
        <v>0</v>
      </c>
      <c r="K6666">
        <v>0</v>
      </c>
      <c r="L6666">
        <v>0.02</v>
      </c>
      <c r="M6666">
        <v>0.25</v>
      </c>
    </row>
    <row r="6667" spans="1:19" x14ac:dyDescent="0.2">
      <c r="A6667" t="s">
        <v>4175</v>
      </c>
      <c r="B6667" t="s">
        <v>44</v>
      </c>
      <c r="C6667">
        <v>2009</v>
      </c>
      <c r="D6667" s="1" t="d">
        <v>2009-01-03</v>
      </c>
      <c r="E6667" s="1" t="str">
        <f t="shared" si="208"/>
        <v>2009</v>
      </c>
      <c r="F6667" s="1" t="str">
        <f t="shared" si="209"/>
        <v>Jan</v>
      </c>
      <c r="G6667" t="s">
        <v>50</v>
      </c>
      <c r="H6667" t="s">
        <v>484</v>
      </c>
      <c r="I6667">
        <v>0.25</v>
      </c>
      <c r="J6667">
        <v>0</v>
      </c>
      <c r="K6667">
        <v>0</v>
      </c>
      <c r="L6667">
        <v>0</v>
      </c>
      <c r="M6667">
        <v>0.25</v>
      </c>
    </row>
    <row r="6668" spans="1:19" x14ac:dyDescent="0.2">
      <c r="A6668" t="s">
        <v>361</v>
      </c>
      <c r="B6668" t="s">
        <v>32</v>
      </c>
      <c r="C6668">
        <v>2010</v>
      </c>
      <c r="D6668" s="1" t="d">
        <v>2017-10-15</v>
      </c>
      <c r="E6668" s="1" t="str">
        <f t="shared" si="208"/>
        <v>2017</v>
      </c>
      <c r="F6668" s="1" t="str">
        <f t="shared" si="209"/>
        <v>Oct</v>
      </c>
      <c r="G6668" t="s">
        <v>34</v>
      </c>
      <c r="H6668" t="s">
        <v>111</v>
      </c>
      <c r="I6668">
        <v>0.21</v>
      </c>
      <c r="J6668">
        <v>0.02</v>
      </c>
      <c r="K6668">
        <v>0</v>
      </c>
      <c r="L6668">
        <v>0.02</v>
      </c>
      <c r="M6668">
        <v>0.25</v>
      </c>
      <c r="N6668">
        <v>64</v>
      </c>
      <c r="O6668">
        <v>5</v>
      </c>
      <c r="P6668">
        <v>6.6</v>
      </c>
      <c r="Q6668">
        <v>5</v>
      </c>
      <c r="R6668" t="s">
        <v>111</v>
      </c>
      <c r="S6668" t="s">
        <v>112</v>
      </c>
    </row>
    <row r="6669" spans="1:19" x14ac:dyDescent="0.2">
      <c r="A6669" t="s">
        <v>5786</v>
      </c>
      <c r="B6669" t="s">
        <v>44</v>
      </c>
      <c r="C6669">
        <v>2007</v>
      </c>
      <c r="D6669" s="1" t="d">
        <v>2010-02-26</v>
      </c>
      <c r="E6669" s="1" t="str">
        <f t="shared" si="208"/>
        <v>2010</v>
      </c>
      <c r="F6669" s="1" t="str">
        <f t="shared" si="209"/>
        <v>Feb</v>
      </c>
      <c r="G6669" t="s">
        <v>24</v>
      </c>
      <c r="H6669" t="s">
        <v>484</v>
      </c>
      <c r="I6669">
        <v>0.23</v>
      </c>
      <c r="J6669">
        <v>0</v>
      </c>
      <c r="K6669">
        <v>0</v>
      </c>
      <c r="L6669">
        <v>0.02</v>
      </c>
      <c r="M6669">
        <v>0.25</v>
      </c>
      <c r="N6669">
        <v>78</v>
      </c>
      <c r="O6669">
        <v>20</v>
      </c>
      <c r="P6669">
        <v>7.3</v>
      </c>
      <c r="Q6669">
        <v>11</v>
      </c>
      <c r="R6669" t="s">
        <v>3607</v>
      </c>
      <c r="S6669" t="s">
        <v>20</v>
      </c>
    </row>
    <row r="6670" spans="1:19" x14ac:dyDescent="0.2">
      <c r="A6670" t="s">
        <v>1763</v>
      </c>
      <c r="B6670" t="s">
        <v>44</v>
      </c>
      <c r="C6670">
        <v>2006</v>
      </c>
      <c r="D6670" s="1" t="d">
        <v>2015-06-28</v>
      </c>
      <c r="E6670" s="1" t="str">
        <f t="shared" si="208"/>
        <v>2015</v>
      </c>
      <c r="F6670" s="1" t="str">
        <f t="shared" si="209"/>
        <v>Jun</v>
      </c>
      <c r="G6670" t="s">
        <v>24</v>
      </c>
      <c r="H6670" t="s">
        <v>484</v>
      </c>
      <c r="I6670">
        <v>0.22</v>
      </c>
      <c r="J6670">
        <v>0.01</v>
      </c>
      <c r="K6670">
        <v>0</v>
      </c>
      <c r="L6670">
        <v>0.02</v>
      </c>
      <c r="M6670">
        <v>0.25</v>
      </c>
      <c r="N6670">
        <v>65</v>
      </c>
      <c r="O6670">
        <v>16</v>
      </c>
      <c r="P6670">
        <v>6.1</v>
      </c>
      <c r="Q6670">
        <v>8</v>
      </c>
      <c r="R6670" t="s">
        <v>807</v>
      </c>
      <c r="S6670" t="s">
        <v>20</v>
      </c>
    </row>
    <row r="6671" spans="1:19" x14ac:dyDescent="0.2">
      <c r="A6671" t="s">
        <v>5787</v>
      </c>
      <c r="B6671" t="s">
        <v>95</v>
      </c>
      <c r="C6671">
        <v>1998</v>
      </c>
      <c r="D6671" s="1" t="d">
        <v>2016-01-29</v>
      </c>
      <c r="E6671" s="1" t="str">
        <f t="shared" si="208"/>
        <v>2016</v>
      </c>
      <c r="F6671" s="1" t="str">
        <f t="shared" si="209"/>
        <v>Jan</v>
      </c>
      <c r="G6671" t="s">
        <v>18</v>
      </c>
      <c r="H6671" t="s">
        <v>476</v>
      </c>
      <c r="I6671">
        <v>0.2</v>
      </c>
      <c r="J6671">
        <v>0.05</v>
      </c>
      <c r="K6671">
        <v>0</v>
      </c>
      <c r="L6671">
        <v>0</v>
      </c>
      <c r="M6671">
        <v>0.25</v>
      </c>
    </row>
    <row r="6672" spans="1:19" x14ac:dyDescent="0.2">
      <c r="A6672" t="s">
        <v>1696</v>
      </c>
      <c r="B6672" t="s">
        <v>95</v>
      </c>
      <c r="C6672">
        <v>1997</v>
      </c>
      <c r="D6672" s="1" t="d">
        <v>2003-11-01</v>
      </c>
      <c r="E6672" s="1" t="str">
        <f t="shared" si="208"/>
        <v>2003</v>
      </c>
      <c r="F6672" s="1" t="str">
        <f t="shared" si="209"/>
        <v>Nov</v>
      </c>
      <c r="G6672" t="s">
        <v>34</v>
      </c>
      <c r="H6672" t="s">
        <v>51</v>
      </c>
      <c r="I6672">
        <v>0.2</v>
      </c>
      <c r="J6672">
        <v>0.05</v>
      </c>
      <c r="K6672">
        <v>0</v>
      </c>
      <c r="L6672">
        <v>0</v>
      </c>
      <c r="M6672">
        <v>0.25</v>
      </c>
    </row>
    <row r="6673" spans="1:19" x14ac:dyDescent="0.2">
      <c r="A6673" t="s">
        <v>5788</v>
      </c>
      <c r="B6673" t="s">
        <v>95</v>
      </c>
      <c r="C6673">
        <v>1997</v>
      </c>
      <c r="D6673" s="1" t="d">
        <v>2016-11-14</v>
      </c>
      <c r="E6673" s="1" t="str">
        <f t="shared" si="208"/>
        <v>2016</v>
      </c>
      <c r="F6673" s="1" t="str">
        <f t="shared" si="209"/>
        <v>Nov</v>
      </c>
      <c r="G6673" t="s">
        <v>24</v>
      </c>
      <c r="H6673" t="s">
        <v>1828</v>
      </c>
      <c r="I6673">
        <v>0.2</v>
      </c>
      <c r="J6673">
        <v>0.05</v>
      </c>
      <c r="K6673">
        <v>0</v>
      </c>
      <c r="L6673">
        <v>0</v>
      </c>
      <c r="M6673">
        <v>0.25</v>
      </c>
    </row>
    <row r="6674" spans="1:19" x14ac:dyDescent="0.2">
      <c r="A6674" t="s">
        <v>5789</v>
      </c>
      <c r="B6674" t="s">
        <v>95</v>
      </c>
      <c r="C6674">
        <v>1997</v>
      </c>
      <c r="D6674" s="1" t="d">
        <v>1989-07-17</v>
      </c>
      <c r="E6674" s="1" t="str">
        <f t="shared" si="208"/>
        <v>1989</v>
      </c>
      <c r="F6674" s="1" t="str">
        <f t="shared" si="209"/>
        <v>Jul</v>
      </c>
      <c r="G6674" t="s">
        <v>24</v>
      </c>
      <c r="H6674" t="s">
        <v>111</v>
      </c>
      <c r="I6674">
        <v>0.11</v>
      </c>
      <c r="J6674">
        <v>0.13</v>
      </c>
      <c r="K6674">
        <v>0</v>
      </c>
      <c r="L6674">
        <v>0.01</v>
      </c>
      <c r="M6674">
        <v>0.25</v>
      </c>
    </row>
    <row r="6675" spans="1:19" x14ac:dyDescent="0.2">
      <c r="A6675" t="s">
        <v>5790</v>
      </c>
      <c r="B6675" t="s">
        <v>95</v>
      </c>
      <c r="C6675">
        <v>1998</v>
      </c>
      <c r="D6675" s="1" t="d">
        <v>2008-09-18</v>
      </c>
      <c r="E6675" s="1" t="str">
        <f t="shared" si="208"/>
        <v>2008</v>
      </c>
      <c r="F6675" s="1" t="str">
        <f t="shared" si="209"/>
        <v>Sep</v>
      </c>
      <c r="G6675" t="s">
        <v>50</v>
      </c>
      <c r="H6675" t="s">
        <v>226</v>
      </c>
      <c r="I6675">
        <v>0.2</v>
      </c>
      <c r="J6675">
        <v>0.05</v>
      </c>
      <c r="K6675">
        <v>0</v>
      </c>
      <c r="L6675">
        <v>0</v>
      </c>
      <c r="M6675">
        <v>0.25</v>
      </c>
    </row>
    <row r="6676" spans="1:19" x14ac:dyDescent="0.2">
      <c r="A6676" t="s">
        <v>5791</v>
      </c>
      <c r="B6676" t="s">
        <v>95</v>
      </c>
      <c r="C6676">
        <v>1997</v>
      </c>
      <c r="D6676" s="1" t="d">
        <v>2010-03-03</v>
      </c>
      <c r="E6676" s="1" t="str">
        <f t="shared" si="208"/>
        <v>2010</v>
      </c>
      <c r="F6676" s="1" t="str">
        <f t="shared" si="209"/>
        <v>Mar</v>
      </c>
      <c r="G6676" t="s">
        <v>18</v>
      </c>
      <c r="H6676" t="s">
        <v>776</v>
      </c>
      <c r="I6676">
        <v>0.23</v>
      </c>
      <c r="J6676">
        <v>0.02</v>
      </c>
      <c r="K6676">
        <v>0</v>
      </c>
      <c r="L6676">
        <v>0</v>
      </c>
      <c r="M6676">
        <v>0.25</v>
      </c>
    </row>
    <row r="6677" spans="1:19" x14ac:dyDescent="0.2">
      <c r="A6677" t="s">
        <v>5792</v>
      </c>
      <c r="B6677" t="s">
        <v>95</v>
      </c>
      <c r="C6677">
        <v>1999</v>
      </c>
      <c r="D6677" s="1" t="d">
        <v>2013-06-20</v>
      </c>
      <c r="E6677" s="1" t="str">
        <f t="shared" si="208"/>
        <v>2013</v>
      </c>
      <c r="F6677" s="1" t="str">
        <f t="shared" si="209"/>
        <v>Jun</v>
      </c>
      <c r="G6677" t="s">
        <v>18</v>
      </c>
      <c r="H6677" t="s">
        <v>19</v>
      </c>
      <c r="I6677">
        <v>0.2</v>
      </c>
      <c r="J6677">
        <v>0.05</v>
      </c>
      <c r="K6677">
        <v>0</v>
      </c>
      <c r="L6677">
        <v>0</v>
      </c>
      <c r="M6677">
        <v>0.25</v>
      </c>
    </row>
    <row r="6678" spans="1:19" x14ac:dyDescent="0.2">
      <c r="A6678" t="s">
        <v>5793</v>
      </c>
      <c r="B6678" t="s">
        <v>95</v>
      </c>
      <c r="C6678">
        <v>1999</v>
      </c>
      <c r="D6678" s="1" t="d">
        <v>1998-12-24</v>
      </c>
      <c r="E6678" s="1" t="str">
        <f t="shared" si="208"/>
        <v>1998</v>
      </c>
      <c r="F6678" s="1" t="str">
        <f t="shared" si="209"/>
        <v>Dec</v>
      </c>
      <c r="G6678" t="s">
        <v>28</v>
      </c>
      <c r="H6678" t="s">
        <v>234</v>
      </c>
      <c r="I6678">
        <v>0.16</v>
      </c>
      <c r="J6678">
        <v>0.04</v>
      </c>
      <c r="K6678">
        <v>0.05</v>
      </c>
      <c r="L6678">
        <v>0</v>
      </c>
      <c r="M6678">
        <v>0.25</v>
      </c>
    </row>
    <row r="6679" spans="1:19" x14ac:dyDescent="0.2">
      <c r="A6679" t="s">
        <v>3406</v>
      </c>
      <c r="B6679" t="s">
        <v>95</v>
      </c>
      <c r="C6679">
        <v>1999</v>
      </c>
      <c r="D6679" s="1" t="d">
        <v>2012-01-30</v>
      </c>
      <c r="E6679" s="1" t="str">
        <f t="shared" si="208"/>
        <v>2012</v>
      </c>
      <c r="F6679" s="1" t="str">
        <f t="shared" si="209"/>
        <v>Jan</v>
      </c>
      <c r="G6679" t="s">
        <v>18</v>
      </c>
      <c r="H6679" t="s">
        <v>776</v>
      </c>
      <c r="I6679">
        <v>0.23</v>
      </c>
      <c r="J6679">
        <v>0.02</v>
      </c>
      <c r="K6679">
        <v>0</v>
      </c>
      <c r="L6679">
        <v>0</v>
      </c>
      <c r="M6679">
        <v>0.25</v>
      </c>
    </row>
    <row r="6680" spans="1:19" x14ac:dyDescent="0.2">
      <c r="A6680" t="s">
        <v>4935</v>
      </c>
      <c r="B6680" t="s">
        <v>49</v>
      </c>
      <c r="C6680">
        <v>2014</v>
      </c>
      <c r="D6680" s="1" t="d">
        <v>1992-05-14</v>
      </c>
      <c r="E6680" s="1" t="str">
        <f t="shared" si="208"/>
        <v>1992</v>
      </c>
      <c r="F6680" s="1" t="str">
        <f t="shared" si="209"/>
        <v>May</v>
      </c>
      <c r="G6680" t="s">
        <v>34</v>
      </c>
      <c r="H6680" t="s">
        <v>151</v>
      </c>
      <c r="I6680">
        <v>0.09</v>
      </c>
      <c r="J6680">
        <v>0.03</v>
      </c>
      <c r="K6680">
        <v>0.1</v>
      </c>
      <c r="L6680">
        <v>0.03</v>
      </c>
      <c r="M6680">
        <v>0.25</v>
      </c>
      <c r="N6680">
        <v>78</v>
      </c>
      <c r="O6680">
        <v>15</v>
      </c>
      <c r="P6680">
        <v>8.6</v>
      </c>
      <c r="Q6680">
        <v>49</v>
      </c>
      <c r="R6680" t="s">
        <v>151</v>
      </c>
      <c r="S6680" t="s">
        <v>88</v>
      </c>
    </row>
    <row r="6681" spans="1:19" x14ac:dyDescent="0.2">
      <c r="A6681" t="s">
        <v>5794</v>
      </c>
      <c r="B6681" t="s">
        <v>32</v>
      </c>
      <c r="C6681">
        <v>2009</v>
      </c>
      <c r="D6681" s="1" t="d">
        <v>2006-06-16</v>
      </c>
      <c r="E6681" s="1" t="str">
        <f t="shared" si="208"/>
        <v>2006</v>
      </c>
      <c r="F6681" s="1" t="str">
        <f t="shared" si="209"/>
        <v>Jun</v>
      </c>
      <c r="G6681" t="s">
        <v>28</v>
      </c>
      <c r="H6681" t="s">
        <v>128</v>
      </c>
      <c r="I6681">
        <v>7.0000000000000007E-2</v>
      </c>
      <c r="J6681">
        <v>0.03</v>
      </c>
      <c r="K6681">
        <v>0.14000000000000001</v>
      </c>
      <c r="L6681">
        <v>0.01</v>
      </c>
      <c r="M6681">
        <v>0.25</v>
      </c>
      <c r="N6681">
        <v>36</v>
      </c>
      <c r="O6681">
        <v>4</v>
      </c>
      <c r="P6681" t="s">
        <v>203</v>
      </c>
      <c r="R6681" t="s">
        <v>128</v>
      </c>
      <c r="S6681" t="s">
        <v>20</v>
      </c>
    </row>
    <row r="6682" spans="1:19" x14ac:dyDescent="0.2">
      <c r="A6682" t="s">
        <v>5795</v>
      </c>
      <c r="B6682" t="s">
        <v>17</v>
      </c>
      <c r="C6682">
        <v>2008</v>
      </c>
      <c r="D6682" s="1" t="d">
        <v>1999-07-29</v>
      </c>
      <c r="E6682" s="1" t="str">
        <f t="shared" si="208"/>
        <v>1999</v>
      </c>
      <c r="F6682" s="1" t="str">
        <f t="shared" si="209"/>
        <v>Jul</v>
      </c>
      <c r="G6682" t="s">
        <v>34</v>
      </c>
      <c r="H6682" t="s">
        <v>128</v>
      </c>
      <c r="I6682">
        <v>0</v>
      </c>
      <c r="J6682">
        <v>0</v>
      </c>
      <c r="K6682">
        <v>0.25</v>
      </c>
      <c r="L6682">
        <v>0</v>
      </c>
      <c r="M6682">
        <v>0.25</v>
      </c>
      <c r="P6682" t="s">
        <v>203</v>
      </c>
      <c r="R6682" t="s">
        <v>142</v>
      </c>
      <c r="S6682" t="s">
        <v>112</v>
      </c>
    </row>
    <row r="6683" spans="1:19" x14ac:dyDescent="0.2">
      <c r="A6683" t="s">
        <v>2736</v>
      </c>
      <c r="B6683" t="s">
        <v>44</v>
      </c>
      <c r="C6683">
        <v>2008</v>
      </c>
      <c r="D6683" s="1" t="d">
        <v>2016-04-02</v>
      </c>
      <c r="E6683" s="1" t="str">
        <f t="shared" si="208"/>
        <v>2016</v>
      </c>
      <c r="F6683" s="1" t="str">
        <f t="shared" si="209"/>
        <v>Apr</v>
      </c>
      <c r="G6683" t="s">
        <v>50</v>
      </c>
      <c r="H6683" t="s">
        <v>71</v>
      </c>
      <c r="I6683">
        <v>0.12</v>
      </c>
      <c r="J6683">
        <v>0.1</v>
      </c>
      <c r="K6683">
        <v>0</v>
      </c>
      <c r="L6683">
        <v>0.03</v>
      </c>
      <c r="M6683">
        <v>0.25</v>
      </c>
      <c r="N6683">
        <v>62</v>
      </c>
      <c r="O6683">
        <v>23</v>
      </c>
      <c r="P6683" t="s">
        <v>203</v>
      </c>
      <c r="R6683" t="s">
        <v>686</v>
      </c>
      <c r="S6683" t="s">
        <v>112</v>
      </c>
    </row>
    <row r="6684" spans="1:19" x14ac:dyDescent="0.2">
      <c r="A6684" t="s">
        <v>1008</v>
      </c>
      <c r="B6684" t="s">
        <v>148</v>
      </c>
      <c r="C6684">
        <v>2013</v>
      </c>
      <c r="D6684" s="1" t="d">
        <v>2022-12-24</v>
      </c>
      <c r="E6684" s="1" t="str">
        <f t="shared" si="208"/>
        <v>2022</v>
      </c>
      <c r="F6684" s="1" t="str">
        <f t="shared" si="209"/>
        <v>Dec</v>
      </c>
      <c r="G6684" t="s">
        <v>24</v>
      </c>
      <c r="H6684" t="s">
        <v>134</v>
      </c>
      <c r="I6684">
        <v>0.04</v>
      </c>
      <c r="J6684">
        <v>0.19</v>
      </c>
      <c r="K6684">
        <v>0</v>
      </c>
      <c r="L6684">
        <v>0.02</v>
      </c>
      <c r="M6684">
        <v>0.25</v>
      </c>
      <c r="N6684">
        <v>76</v>
      </c>
      <c r="O6684">
        <v>16</v>
      </c>
      <c r="P6684">
        <v>3.3</v>
      </c>
      <c r="Q6684">
        <v>546</v>
      </c>
      <c r="R6684" t="s">
        <v>1009</v>
      </c>
      <c r="S6684" t="s">
        <v>112</v>
      </c>
    </row>
    <row r="6685" spans="1:19" x14ac:dyDescent="0.2">
      <c r="A6685" t="s">
        <v>5796</v>
      </c>
      <c r="B6685" t="s">
        <v>55</v>
      </c>
      <c r="C6685">
        <v>2008</v>
      </c>
      <c r="D6685" s="1" t="d">
        <v>2000-10-23</v>
      </c>
      <c r="E6685" s="1" t="str">
        <f t="shared" si="208"/>
        <v>2000</v>
      </c>
      <c r="F6685" s="1" t="str">
        <f t="shared" si="209"/>
        <v>Oct</v>
      </c>
      <c r="G6685" t="s">
        <v>50</v>
      </c>
      <c r="H6685" t="s">
        <v>329</v>
      </c>
      <c r="I6685">
        <v>0.12</v>
      </c>
      <c r="J6685">
        <v>0.1</v>
      </c>
      <c r="K6685">
        <v>0</v>
      </c>
      <c r="L6685">
        <v>0.03</v>
      </c>
      <c r="M6685">
        <v>0.25</v>
      </c>
      <c r="N6685">
        <v>38</v>
      </c>
      <c r="O6685">
        <v>7</v>
      </c>
      <c r="P6685">
        <v>6.8</v>
      </c>
      <c r="Q6685">
        <v>6</v>
      </c>
      <c r="R6685" t="s">
        <v>518</v>
      </c>
      <c r="S6685" t="s">
        <v>88</v>
      </c>
    </row>
    <row r="6686" spans="1:19" x14ac:dyDescent="0.2">
      <c r="A6686" t="s">
        <v>1025</v>
      </c>
      <c r="B6686" t="s">
        <v>189</v>
      </c>
      <c r="C6686">
        <v>2003</v>
      </c>
      <c r="D6686" s="1" t="d">
        <v>2000-12-10</v>
      </c>
      <c r="E6686" s="1" t="str">
        <f t="shared" si="208"/>
        <v>2000</v>
      </c>
      <c r="F6686" s="1" t="str">
        <f t="shared" si="209"/>
        <v>Dec</v>
      </c>
      <c r="G6686" t="s">
        <v>86</v>
      </c>
      <c r="H6686" t="s">
        <v>134</v>
      </c>
      <c r="I6686">
        <v>0.19</v>
      </c>
      <c r="J6686">
        <v>0.05</v>
      </c>
      <c r="K6686">
        <v>0</v>
      </c>
      <c r="L6686">
        <v>0.01</v>
      </c>
      <c r="M6686">
        <v>0.25</v>
      </c>
      <c r="N6686">
        <v>81</v>
      </c>
      <c r="O6686">
        <v>22</v>
      </c>
      <c r="P6686">
        <v>8.5</v>
      </c>
      <c r="Q6686">
        <v>8</v>
      </c>
      <c r="R6686" t="s">
        <v>1026</v>
      </c>
      <c r="S6686" t="s">
        <v>88</v>
      </c>
    </row>
    <row r="6687" spans="1:19" x14ac:dyDescent="0.2">
      <c r="A6687" t="s">
        <v>5797</v>
      </c>
      <c r="B6687" t="s">
        <v>55</v>
      </c>
      <c r="C6687">
        <v>2005</v>
      </c>
      <c r="D6687" s="1" t="d">
        <v>1998-03-21</v>
      </c>
      <c r="E6687" s="1" t="str">
        <f t="shared" si="208"/>
        <v>1998</v>
      </c>
      <c r="F6687" s="1" t="str">
        <f t="shared" si="209"/>
        <v>Mar</v>
      </c>
      <c r="G6687" t="s">
        <v>1</v>
      </c>
      <c r="H6687" t="s">
        <v>484</v>
      </c>
      <c r="I6687">
        <v>0.12</v>
      </c>
      <c r="J6687">
        <v>0.1</v>
      </c>
      <c r="K6687">
        <v>0</v>
      </c>
      <c r="L6687">
        <v>0.03</v>
      </c>
      <c r="M6687">
        <v>0.25</v>
      </c>
    </row>
    <row r="6688" spans="1:19" x14ac:dyDescent="0.2">
      <c r="A6688" t="s">
        <v>5798</v>
      </c>
      <c r="B6688" t="s">
        <v>104</v>
      </c>
      <c r="C6688">
        <v>1996</v>
      </c>
      <c r="D6688" s="1" t="d">
        <v>2015-06-24</v>
      </c>
      <c r="E6688" s="1" t="str">
        <f t="shared" si="208"/>
        <v>2015</v>
      </c>
      <c r="F6688" s="1" t="str">
        <f t="shared" si="209"/>
        <v>Jun</v>
      </c>
      <c r="G6688" t="s">
        <v>24</v>
      </c>
      <c r="H6688" t="s">
        <v>68</v>
      </c>
      <c r="I6688">
        <v>0</v>
      </c>
      <c r="J6688">
        <v>0</v>
      </c>
      <c r="K6688">
        <v>0.23</v>
      </c>
      <c r="L6688">
        <v>0.02</v>
      </c>
      <c r="M6688">
        <v>0.25</v>
      </c>
    </row>
    <row r="6689" spans="1:19" x14ac:dyDescent="0.2">
      <c r="A6689" t="s">
        <v>1552</v>
      </c>
      <c r="B6689" t="s">
        <v>137</v>
      </c>
      <c r="C6689">
        <v>2005</v>
      </c>
      <c r="D6689" s="1" t="d">
        <v>2000-03-10</v>
      </c>
      <c r="E6689" s="1" t="str">
        <f t="shared" si="208"/>
        <v>2000</v>
      </c>
      <c r="F6689" s="1" t="str">
        <f t="shared" si="209"/>
        <v>Mar</v>
      </c>
      <c r="G6689" t="s">
        <v>39</v>
      </c>
      <c r="H6689" t="s">
        <v>134</v>
      </c>
      <c r="I6689">
        <v>0.19</v>
      </c>
      <c r="J6689">
        <v>0.05</v>
      </c>
      <c r="K6689">
        <v>0</v>
      </c>
      <c r="L6689">
        <v>0.01</v>
      </c>
      <c r="M6689">
        <v>0.25</v>
      </c>
      <c r="N6689">
        <v>75</v>
      </c>
      <c r="O6689">
        <v>31</v>
      </c>
      <c r="P6689">
        <v>7.1</v>
      </c>
      <c r="Q6689">
        <v>8</v>
      </c>
      <c r="R6689" t="s">
        <v>447</v>
      </c>
      <c r="S6689" t="s">
        <v>88</v>
      </c>
    </row>
    <row r="6690" spans="1:19" x14ac:dyDescent="0.2">
      <c r="A6690" t="s">
        <v>4296</v>
      </c>
      <c r="B6690" t="s">
        <v>17</v>
      </c>
      <c r="C6690">
        <v>2008</v>
      </c>
      <c r="D6690" s="1" t="d">
        <v>1993-04-29</v>
      </c>
      <c r="E6690" s="1" t="str">
        <f t="shared" si="208"/>
        <v>1993</v>
      </c>
      <c r="F6690" s="1" t="str">
        <f t="shared" si="209"/>
        <v>Apr</v>
      </c>
      <c r="G6690" t="s">
        <v>50</v>
      </c>
      <c r="H6690" t="s">
        <v>71</v>
      </c>
      <c r="I6690">
        <v>0.22</v>
      </c>
      <c r="J6690">
        <v>0.01</v>
      </c>
      <c r="K6690">
        <v>0</v>
      </c>
      <c r="L6690">
        <v>0.02</v>
      </c>
      <c r="M6690">
        <v>0.25</v>
      </c>
      <c r="N6690">
        <v>63</v>
      </c>
      <c r="O6690">
        <v>20</v>
      </c>
      <c r="P6690">
        <v>6.9</v>
      </c>
      <c r="Q6690">
        <v>13</v>
      </c>
      <c r="R6690" t="s">
        <v>5664</v>
      </c>
      <c r="S6690" t="s">
        <v>88</v>
      </c>
    </row>
    <row r="6691" spans="1:19" x14ac:dyDescent="0.2">
      <c r="A6691" t="s">
        <v>5799</v>
      </c>
      <c r="B6691" t="s">
        <v>104</v>
      </c>
      <c r="C6691">
        <v>1998</v>
      </c>
      <c r="D6691" s="1" t="d">
        <v>1996-06-01</v>
      </c>
      <c r="E6691" s="1" t="str">
        <f t="shared" si="208"/>
        <v>1996</v>
      </c>
      <c r="F6691" s="1" t="str">
        <f t="shared" si="209"/>
        <v>Jun</v>
      </c>
      <c r="G6691" t="s">
        <v>34</v>
      </c>
      <c r="H6691" t="s">
        <v>2495</v>
      </c>
      <c r="I6691">
        <v>0.14000000000000001</v>
      </c>
      <c r="J6691">
        <v>0.09</v>
      </c>
      <c r="K6691">
        <v>0</v>
      </c>
      <c r="L6691">
        <v>0.02</v>
      </c>
      <c r="M6691">
        <v>0.25</v>
      </c>
    </row>
    <row r="6692" spans="1:19" x14ac:dyDescent="0.2">
      <c r="A6692" t="s">
        <v>5800</v>
      </c>
      <c r="B6692" t="s">
        <v>49</v>
      </c>
      <c r="C6692">
        <v>2013</v>
      </c>
      <c r="D6692" s="1" t="d">
        <v>2021-05-13</v>
      </c>
      <c r="E6692" s="1" t="str">
        <f t="shared" si="208"/>
        <v>2021</v>
      </c>
      <c r="F6692" s="1" t="str">
        <f t="shared" si="209"/>
        <v>May</v>
      </c>
      <c r="G6692" t="s">
        <v>37</v>
      </c>
      <c r="H6692" t="s">
        <v>51</v>
      </c>
      <c r="I6692">
        <v>0.08</v>
      </c>
      <c r="J6692">
        <v>0.13</v>
      </c>
      <c r="K6692">
        <v>0</v>
      </c>
      <c r="L6692">
        <v>0.04</v>
      </c>
      <c r="M6692">
        <v>0.25</v>
      </c>
      <c r="N6692">
        <v>69</v>
      </c>
      <c r="O6692">
        <v>22</v>
      </c>
      <c r="P6692">
        <v>6.7</v>
      </c>
      <c r="Q6692">
        <v>79</v>
      </c>
      <c r="R6692" t="s">
        <v>895</v>
      </c>
      <c r="S6692" t="s">
        <v>53</v>
      </c>
    </row>
    <row r="6693" spans="1:19" x14ac:dyDescent="0.2">
      <c r="A6693" t="s">
        <v>5801</v>
      </c>
      <c r="B6693" t="s">
        <v>55</v>
      </c>
      <c r="C6693">
        <v>2003</v>
      </c>
      <c r="D6693" s="1" t="d">
        <v>2001-11-05</v>
      </c>
      <c r="E6693" s="1" t="str">
        <f t="shared" si="208"/>
        <v>2001</v>
      </c>
      <c r="F6693" s="1" t="str">
        <f t="shared" si="209"/>
        <v>Nov</v>
      </c>
      <c r="G6693" t="s">
        <v>18</v>
      </c>
      <c r="H6693" t="s">
        <v>151</v>
      </c>
      <c r="I6693">
        <v>0.12</v>
      </c>
      <c r="J6693">
        <v>0.1</v>
      </c>
      <c r="K6693">
        <v>0</v>
      </c>
      <c r="L6693">
        <v>0.03</v>
      </c>
      <c r="M6693">
        <v>0.25</v>
      </c>
      <c r="N6693">
        <v>87</v>
      </c>
      <c r="O6693">
        <v>21</v>
      </c>
      <c r="P6693">
        <v>8.6999999999999993</v>
      </c>
      <c r="Q6693">
        <v>19</v>
      </c>
      <c r="R6693" t="s">
        <v>5608</v>
      </c>
      <c r="S6693" t="s">
        <v>20</v>
      </c>
    </row>
    <row r="6694" spans="1:19" x14ac:dyDescent="0.2">
      <c r="A6694" t="s">
        <v>2955</v>
      </c>
      <c r="B6694" t="s">
        <v>17</v>
      </c>
      <c r="C6694">
        <v>2007</v>
      </c>
      <c r="D6694" s="1" t="d">
        <v>2009-03-31</v>
      </c>
      <c r="E6694" s="1" t="str">
        <f t="shared" si="208"/>
        <v>2009</v>
      </c>
      <c r="F6694" s="1" t="str">
        <f t="shared" si="209"/>
        <v>Mar</v>
      </c>
      <c r="G6694" t="s">
        <v>18</v>
      </c>
      <c r="H6694" t="s">
        <v>71</v>
      </c>
      <c r="I6694">
        <v>0.22</v>
      </c>
      <c r="J6694">
        <v>0.01</v>
      </c>
      <c r="K6694">
        <v>0</v>
      </c>
      <c r="L6694">
        <v>0.02</v>
      </c>
      <c r="M6694">
        <v>0.25</v>
      </c>
      <c r="N6694">
        <v>57</v>
      </c>
      <c r="O6694">
        <v>8</v>
      </c>
      <c r="P6694">
        <v>6.2</v>
      </c>
      <c r="Q6694">
        <v>19</v>
      </c>
      <c r="R6694" t="s">
        <v>2017</v>
      </c>
      <c r="S6694" t="s">
        <v>88</v>
      </c>
    </row>
    <row r="6695" spans="1:19" x14ac:dyDescent="0.2">
      <c r="A6695" t="s">
        <v>5802</v>
      </c>
      <c r="B6695" t="s">
        <v>1043</v>
      </c>
      <c r="C6695">
        <v>1998</v>
      </c>
      <c r="D6695" s="1" t="d">
        <v>2018-03-19</v>
      </c>
      <c r="E6695" s="1" t="str">
        <f t="shared" si="208"/>
        <v>2018</v>
      </c>
      <c r="F6695" s="1" t="str">
        <f t="shared" si="209"/>
        <v>Mar</v>
      </c>
      <c r="G6695" t="s">
        <v>18</v>
      </c>
      <c r="H6695" t="s">
        <v>151</v>
      </c>
      <c r="I6695">
        <v>0</v>
      </c>
      <c r="J6695">
        <v>0</v>
      </c>
      <c r="K6695">
        <v>0.25</v>
      </c>
      <c r="L6695">
        <v>0</v>
      </c>
      <c r="M6695">
        <v>0.25</v>
      </c>
    </row>
    <row r="6696" spans="1:19" x14ac:dyDescent="0.2">
      <c r="A6696" t="s">
        <v>2773</v>
      </c>
      <c r="B6696" t="s">
        <v>159</v>
      </c>
      <c r="C6696">
        <v>2009</v>
      </c>
      <c r="D6696" s="1" t="d">
        <v>1988-08-08</v>
      </c>
      <c r="E6696" s="1" t="str">
        <f t="shared" si="208"/>
        <v>1988</v>
      </c>
      <c r="F6696" s="1" t="str">
        <f t="shared" si="209"/>
        <v>Aug</v>
      </c>
      <c r="G6696" t="s">
        <v>50</v>
      </c>
      <c r="H6696" t="s">
        <v>71</v>
      </c>
      <c r="I6696">
        <v>0.11</v>
      </c>
      <c r="J6696">
        <v>0.09</v>
      </c>
      <c r="K6696">
        <v>0</v>
      </c>
      <c r="L6696">
        <v>0.05</v>
      </c>
      <c r="M6696">
        <v>0.25</v>
      </c>
      <c r="N6696">
        <v>63</v>
      </c>
      <c r="O6696">
        <v>10</v>
      </c>
      <c r="P6696">
        <v>7.8</v>
      </c>
      <c r="Q6696">
        <v>17</v>
      </c>
      <c r="R6696" t="s">
        <v>5803</v>
      </c>
      <c r="S6696" t="s">
        <v>88</v>
      </c>
    </row>
    <row r="6697" spans="1:19" x14ac:dyDescent="0.2">
      <c r="A6697" t="s">
        <v>5804</v>
      </c>
      <c r="B6697" t="s">
        <v>44</v>
      </c>
      <c r="C6697">
        <v>2006</v>
      </c>
      <c r="D6697" s="1" t="d">
        <v>2022-11-05</v>
      </c>
      <c r="E6697" s="1" t="str">
        <f t="shared" si="208"/>
        <v>2022</v>
      </c>
      <c r="F6697" s="1" t="str">
        <f t="shared" si="209"/>
        <v>Nov</v>
      </c>
      <c r="G6697" t="s">
        <v>50</v>
      </c>
      <c r="H6697" t="s">
        <v>484</v>
      </c>
      <c r="I6697">
        <v>0.21</v>
      </c>
      <c r="J6697">
        <v>0.02</v>
      </c>
      <c r="K6697">
        <v>0</v>
      </c>
      <c r="L6697">
        <v>0.02</v>
      </c>
      <c r="M6697">
        <v>0.25</v>
      </c>
      <c r="N6697">
        <v>70</v>
      </c>
      <c r="O6697">
        <v>52</v>
      </c>
      <c r="P6697">
        <v>7.5</v>
      </c>
      <c r="Q6697">
        <v>48</v>
      </c>
      <c r="R6697" t="s">
        <v>3360</v>
      </c>
      <c r="S6697" t="s">
        <v>53</v>
      </c>
    </row>
    <row r="6698" spans="1:19" x14ac:dyDescent="0.2">
      <c r="A6698" t="s">
        <v>5805</v>
      </c>
      <c r="B6698" t="s">
        <v>1043</v>
      </c>
      <c r="C6698">
        <v>1998</v>
      </c>
      <c r="D6698" s="1" t="d">
        <v>2016-02-10</v>
      </c>
      <c r="E6698" s="1" t="str">
        <f t="shared" si="208"/>
        <v>2016</v>
      </c>
      <c r="F6698" s="1" t="str">
        <f t="shared" si="209"/>
        <v>Feb</v>
      </c>
      <c r="G6698" t="s">
        <v>101</v>
      </c>
      <c r="H6698" t="s">
        <v>5806</v>
      </c>
      <c r="I6698">
        <v>0</v>
      </c>
      <c r="J6698">
        <v>0</v>
      </c>
      <c r="K6698">
        <v>0.25</v>
      </c>
      <c r="L6698">
        <v>0</v>
      </c>
      <c r="M6698">
        <v>0.25</v>
      </c>
    </row>
    <row r="6699" spans="1:19" x14ac:dyDescent="0.2">
      <c r="A6699" t="s">
        <v>4162</v>
      </c>
      <c r="B6699" t="s">
        <v>17</v>
      </c>
      <c r="C6699">
        <v>2007</v>
      </c>
      <c r="D6699" s="1" t="d">
        <v>2010-11-18</v>
      </c>
      <c r="E6699" s="1" t="str">
        <f t="shared" si="208"/>
        <v>2010</v>
      </c>
      <c r="F6699" s="1" t="str">
        <f t="shared" si="209"/>
        <v>Nov</v>
      </c>
      <c r="G6699" t="s">
        <v>50</v>
      </c>
      <c r="H6699" t="s">
        <v>484</v>
      </c>
      <c r="I6699">
        <v>0.23</v>
      </c>
      <c r="J6699">
        <v>0</v>
      </c>
      <c r="K6699">
        <v>0</v>
      </c>
      <c r="L6699">
        <v>0.02</v>
      </c>
      <c r="M6699">
        <v>0.25</v>
      </c>
    </row>
    <row r="6700" spans="1:19" x14ac:dyDescent="0.2">
      <c r="A6700" t="s">
        <v>5807</v>
      </c>
      <c r="B6700" t="s">
        <v>44</v>
      </c>
      <c r="C6700">
        <v>2008</v>
      </c>
      <c r="D6700" s="1" t="d">
        <v>2016-06-19</v>
      </c>
      <c r="E6700" s="1" t="str">
        <f t="shared" si="208"/>
        <v>2016</v>
      </c>
      <c r="F6700" s="1" t="str">
        <f t="shared" si="209"/>
        <v>Jun</v>
      </c>
      <c r="G6700" t="s">
        <v>18</v>
      </c>
      <c r="H6700" t="s">
        <v>51</v>
      </c>
      <c r="I6700">
        <v>0.14000000000000001</v>
      </c>
      <c r="J6700">
        <v>0.08</v>
      </c>
      <c r="K6700">
        <v>0</v>
      </c>
      <c r="L6700">
        <v>0.02</v>
      </c>
      <c r="M6700">
        <v>0.25</v>
      </c>
      <c r="N6700">
        <v>56</v>
      </c>
      <c r="O6700">
        <v>45</v>
      </c>
      <c r="P6700">
        <v>6.4</v>
      </c>
      <c r="Q6700">
        <v>29</v>
      </c>
      <c r="R6700" t="s">
        <v>4966</v>
      </c>
      <c r="S6700" t="s">
        <v>88</v>
      </c>
    </row>
    <row r="6701" spans="1:19" x14ac:dyDescent="0.2">
      <c r="A6701" t="s">
        <v>5808</v>
      </c>
      <c r="B6701" t="s">
        <v>187</v>
      </c>
      <c r="C6701">
        <v>2015</v>
      </c>
      <c r="D6701" s="1" t="d">
        <v>1997-05-27</v>
      </c>
      <c r="E6701" s="1" t="str">
        <f t="shared" si="208"/>
        <v>1997</v>
      </c>
      <c r="F6701" s="1" t="str">
        <f t="shared" si="209"/>
        <v>May</v>
      </c>
      <c r="G6701" t="s">
        <v>28</v>
      </c>
      <c r="H6701" t="s">
        <v>19</v>
      </c>
      <c r="I6701">
        <v>0.12</v>
      </c>
      <c r="J6701">
        <v>0.05</v>
      </c>
      <c r="K6701">
        <v>0.06</v>
      </c>
      <c r="L6701">
        <v>0.02</v>
      </c>
      <c r="M6701">
        <v>0.25</v>
      </c>
    </row>
    <row r="6702" spans="1:19" x14ac:dyDescent="0.2">
      <c r="A6702" t="s">
        <v>5809</v>
      </c>
      <c r="B6702" t="s">
        <v>32</v>
      </c>
      <c r="C6702">
        <v>2009</v>
      </c>
      <c r="D6702" s="1" t="d">
        <v>2018-11-27</v>
      </c>
      <c r="E6702" s="1" t="str">
        <f t="shared" si="208"/>
        <v>2018</v>
      </c>
      <c r="F6702" s="1" t="str">
        <f t="shared" si="209"/>
        <v>Nov</v>
      </c>
      <c r="G6702" t="s">
        <v>101</v>
      </c>
      <c r="H6702" t="s">
        <v>51</v>
      </c>
      <c r="I6702">
        <v>0.23</v>
      </c>
      <c r="J6702">
        <v>0</v>
      </c>
      <c r="K6702">
        <v>0</v>
      </c>
      <c r="L6702">
        <v>0.02</v>
      </c>
      <c r="M6702">
        <v>0.25</v>
      </c>
      <c r="P6702" t="s">
        <v>203</v>
      </c>
      <c r="R6702" t="s">
        <v>51</v>
      </c>
      <c r="S6702" t="s">
        <v>20</v>
      </c>
    </row>
    <row r="6703" spans="1:19" x14ac:dyDescent="0.2">
      <c r="A6703" t="s">
        <v>5810</v>
      </c>
      <c r="B6703" t="s">
        <v>49</v>
      </c>
      <c r="C6703">
        <v>2015</v>
      </c>
      <c r="D6703" s="1" t="d">
        <v>2014-08-24</v>
      </c>
      <c r="E6703" s="1" t="str">
        <f t="shared" si="208"/>
        <v>2014</v>
      </c>
      <c r="F6703" s="1" t="str">
        <f t="shared" si="209"/>
        <v>Aug</v>
      </c>
      <c r="G6703" t="s">
        <v>50</v>
      </c>
      <c r="H6703" t="s">
        <v>151</v>
      </c>
      <c r="I6703">
        <v>0</v>
      </c>
      <c r="J6703">
        <v>0</v>
      </c>
      <c r="K6703">
        <v>0.25</v>
      </c>
      <c r="L6703">
        <v>0</v>
      </c>
      <c r="M6703">
        <v>0.25</v>
      </c>
    </row>
    <row r="6704" spans="1:19" x14ac:dyDescent="0.2">
      <c r="A6704" t="s">
        <v>5811</v>
      </c>
      <c r="B6704" t="s">
        <v>55</v>
      </c>
      <c r="C6704">
        <v>2005</v>
      </c>
      <c r="D6704" s="1" t="d">
        <v>1991-11-03</v>
      </c>
      <c r="E6704" s="1" t="str">
        <f t="shared" si="208"/>
        <v>1991</v>
      </c>
      <c r="F6704" s="1" t="str">
        <f t="shared" si="209"/>
        <v>Nov</v>
      </c>
      <c r="G6704" t="s">
        <v>50</v>
      </c>
      <c r="H6704" t="s">
        <v>222</v>
      </c>
      <c r="I6704">
        <v>0.03</v>
      </c>
      <c r="J6704">
        <v>0.03</v>
      </c>
      <c r="K6704">
        <v>0.18</v>
      </c>
      <c r="L6704">
        <v>0.01</v>
      </c>
      <c r="M6704">
        <v>0.25</v>
      </c>
      <c r="N6704">
        <v>64</v>
      </c>
      <c r="O6704">
        <v>27</v>
      </c>
      <c r="P6704">
        <v>7.4</v>
      </c>
      <c r="Q6704">
        <v>12</v>
      </c>
      <c r="R6704" t="s">
        <v>222</v>
      </c>
      <c r="S6704" t="s">
        <v>88</v>
      </c>
    </row>
    <row r="6705" spans="1:19" x14ac:dyDescent="0.2">
      <c r="A6705" t="s">
        <v>1930</v>
      </c>
      <c r="B6705" t="s">
        <v>104</v>
      </c>
      <c r="C6705">
        <v>1995</v>
      </c>
      <c r="D6705" s="1" t="d">
        <v>1999-03-30</v>
      </c>
      <c r="E6705" s="1" t="str">
        <f t="shared" si="208"/>
        <v>1999</v>
      </c>
      <c r="F6705" s="1" t="str">
        <f t="shared" si="209"/>
        <v>Mar</v>
      </c>
      <c r="G6705" t="s">
        <v>18</v>
      </c>
      <c r="H6705" t="s">
        <v>523</v>
      </c>
      <c r="I6705">
        <v>0.14000000000000001</v>
      </c>
      <c r="J6705">
        <v>0.09</v>
      </c>
      <c r="K6705">
        <v>0</v>
      </c>
      <c r="L6705">
        <v>0.02</v>
      </c>
      <c r="M6705">
        <v>0.25</v>
      </c>
    </row>
    <row r="6706" spans="1:19" x14ac:dyDescent="0.2">
      <c r="A6706" t="s">
        <v>5812</v>
      </c>
      <c r="B6706" t="s">
        <v>64</v>
      </c>
      <c r="C6706">
        <v>2002</v>
      </c>
      <c r="D6706" s="1" t="d">
        <v>1991-12-25</v>
      </c>
      <c r="E6706" s="1" t="str">
        <f t="shared" si="208"/>
        <v>1991</v>
      </c>
      <c r="F6706" s="1" t="str">
        <f t="shared" si="209"/>
        <v>Dec</v>
      </c>
      <c r="G6706" t="s">
        <v>28</v>
      </c>
      <c r="H6706" t="s">
        <v>1708</v>
      </c>
      <c r="I6706">
        <v>0.18</v>
      </c>
      <c r="J6706">
        <v>7.0000000000000007E-2</v>
      </c>
      <c r="K6706">
        <v>0</v>
      </c>
      <c r="L6706">
        <v>0</v>
      </c>
      <c r="M6706">
        <v>0.25</v>
      </c>
    </row>
    <row r="6707" spans="1:19" x14ac:dyDescent="0.2">
      <c r="A6707" t="s">
        <v>5813</v>
      </c>
      <c r="B6707" t="s">
        <v>64</v>
      </c>
      <c r="C6707">
        <v>2002</v>
      </c>
      <c r="D6707" s="1" t="d">
        <v>1996-04-20</v>
      </c>
      <c r="E6707" s="1" t="str">
        <f t="shared" si="208"/>
        <v>1996</v>
      </c>
      <c r="F6707" s="1" t="str">
        <f t="shared" si="209"/>
        <v>Apr</v>
      </c>
      <c r="G6707" t="s">
        <v>18</v>
      </c>
      <c r="H6707" t="s">
        <v>234</v>
      </c>
      <c r="I6707">
        <v>0</v>
      </c>
      <c r="J6707">
        <v>0</v>
      </c>
      <c r="K6707">
        <v>0.24</v>
      </c>
      <c r="L6707">
        <v>0.01</v>
      </c>
      <c r="M6707">
        <v>0.25</v>
      </c>
    </row>
    <row r="6708" spans="1:19" x14ac:dyDescent="0.2">
      <c r="A6708" t="s">
        <v>5814</v>
      </c>
      <c r="B6708" t="s">
        <v>44</v>
      </c>
      <c r="C6708">
        <v>2011</v>
      </c>
      <c r="D6708" s="1" t="d">
        <v>1998-08-28</v>
      </c>
      <c r="E6708" s="1" t="str">
        <f t="shared" si="208"/>
        <v>1998</v>
      </c>
      <c r="F6708" s="1" t="str">
        <f t="shared" si="209"/>
        <v>Aug</v>
      </c>
      <c r="G6708" t="s">
        <v>50</v>
      </c>
      <c r="H6708" t="s">
        <v>484</v>
      </c>
      <c r="I6708">
        <v>0.16</v>
      </c>
      <c r="J6708">
        <v>0.06</v>
      </c>
      <c r="K6708">
        <v>0</v>
      </c>
      <c r="L6708">
        <v>0.02</v>
      </c>
      <c r="M6708">
        <v>0.25</v>
      </c>
    </row>
    <row r="6709" spans="1:19" x14ac:dyDescent="0.2">
      <c r="A6709" t="s">
        <v>3123</v>
      </c>
      <c r="B6709" t="s">
        <v>44</v>
      </c>
      <c r="C6709">
        <v>2008</v>
      </c>
      <c r="D6709" s="1" t="d">
        <v>2014-02-08</v>
      </c>
      <c r="E6709" s="1" t="str">
        <f t="shared" si="208"/>
        <v>2014</v>
      </c>
      <c r="F6709" s="1" t="str">
        <f t="shared" si="209"/>
        <v>Feb</v>
      </c>
      <c r="G6709" t="s">
        <v>101</v>
      </c>
      <c r="H6709" t="s">
        <v>568</v>
      </c>
      <c r="I6709">
        <v>0.18</v>
      </c>
      <c r="J6709">
        <v>0.05</v>
      </c>
      <c r="K6709">
        <v>0</v>
      </c>
      <c r="L6709">
        <v>0.02</v>
      </c>
      <c r="M6709">
        <v>0.25</v>
      </c>
      <c r="N6709">
        <v>57</v>
      </c>
      <c r="O6709">
        <v>18</v>
      </c>
      <c r="P6709">
        <v>7.1</v>
      </c>
      <c r="Q6709">
        <v>7</v>
      </c>
      <c r="R6709" t="s">
        <v>1307</v>
      </c>
      <c r="S6709" t="s">
        <v>112</v>
      </c>
    </row>
    <row r="6710" spans="1:19" x14ac:dyDescent="0.2">
      <c r="A6710" t="s">
        <v>5510</v>
      </c>
      <c r="B6710" t="s">
        <v>104</v>
      </c>
      <c r="C6710">
        <v>1998</v>
      </c>
      <c r="D6710" s="1" t="d">
        <v>2012-05-03</v>
      </c>
      <c r="E6710" s="1" t="str">
        <f t="shared" si="208"/>
        <v>2012</v>
      </c>
      <c r="F6710" s="1" t="str">
        <f t="shared" si="209"/>
        <v>May</v>
      </c>
      <c r="G6710" t="s">
        <v>50</v>
      </c>
      <c r="H6710" t="s">
        <v>523</v>
      </c>
      <c r="I6710">
        <v>0.14000000000000001</v>
      </c>
      <c r="J6710">
        <v>0.09</v>
      </c>
      <c r="K6710">
        <v>0</v>
      </c>
      <c r="L6710">
        <v>0.02</v>
      </c>
      <c r="M6710">
        <v>0.25</v>
      </c>
    </row>
    <row r="6711" spans="1:19" x14ac:dyDescent="0.2">
      <c r="A6711" t="s">
        <v>5815</v>
      </c>
      <c r="B6711" t="s">
        <v>44</v>
      </c>
      <c r="C6711">
        <v>2011</v>
      </c>
      <c r="D6711" s="1" t="d">
        <v>2009-01-16</v>
      </c>
      <c r="E6711" s="1" t="str">
        <f t="shared" si="208"/>
        <v>2009</v>
      </c>
      <c r="F6711" s="1" t="str">
        <f t="shared" si="209"/>
        <v>Jan</v>
      </c>
      <c r="G6711" t="s">
        <v>50</v>
      </c>
      <c r="H6711" t="s">
        <v>71</v>
      </c>
      <c r="I6711">
        <v>0.18</v>
      </c>
      <c r="J6711">
        <v>0.05</v>
      </c>
      <c r="K6711">
        <v>0</v>
      </c>
      <c r="L6711">
        <v>0.02</v>
      </c>
      <c r="M6711">
        <v>0.25</v>
      </c>
      <c r="N6711">
        <v>57</v>
      </c>
      <c r="O6711">
        <v>50</v>
      </c>
      <c r="P6711">
        <v>6.8</v>
      </c>
      <c r="Q6711">
        <v>33</v>
      </c>
      <c r="R6711" t="s">
        <v>915</v>
      </c>
      <c r="S6711" t="s">
        <v>88</v>
      </c>
    </row>
    <row r="6712" spans="1:19" x14ac:dyDescent="0.2">
      <c r="A6712" t="s">
        <v>5816</v>
      </c>
      <c r="B6712" t="s">
        <v>32</v>
      </c>
      <c r="C6712">
        <v>2006</v>
      </c>
      <c r="D6712" s="1" t="d">
        <v>2013-12-02</v>
      </c>
      <c r="E6712" s="1" t="str">
        <f t="shared" si="208"/>
        <v>2013</v>
      </c>
      <c r="F6712" s="1" t="str">
        <f t="shared" si="209"/>
        <v>Dec</v>
      </c>
      <c r="G6712" t="s">
        <v>28</v>
      </c>
      <c r="H6712" t="s">
        <v>19</v>
      </c>
      <c r="I6712">
        <v>0</v>
      </c>
      <c r="J6712">
        <v>0.01</v>
      </c>
      <c r="K6712">
        <v>0.24</v>
      </c>
      <c r="L6712">
        <v>0</v>
      </c>
      <c r="M6712">
        <v>0.25</v>
      </c>
    </row>
    <row r="6713" spans="1:19" x14ac:dyDescent="0.2">
      <c r="A6713" t="s">
        <v>5817</v>
      </c>
      <c r="B6713" t="s">
        <v>55</v>
      </c>
      <c r="C6713">
        <v>2002</v>
      </c>
      <c r="D6713" s="1" t="d">
        <v>1994-01-21</v>
      </c>
      <c r="E6713" s="1" t="str">
        <f t="shared" si="208"/>
        <v>1994</v>
      </c>
      <c r="F6713" s="1" t="str">
        <f t="shared" si="209"/>
        <v>Jan</v>
      </c>
      <c r="G6713" t="s">
        <v>18</v>
      </c>
      <c r="H6713" t="s">
        <v>372</v>
      </c>
      <c r="I6713">
        <v>0</v>
      </c>
      <c r="J6713">
        <v>0</v>
      </c>
      <c r="K6713">
        <v>0.25</v>
      </c>
      <c r="L6713">
        <v>0</v>
      </c>
      <c r="M6713">
        <v>0.25</v>
      </c>
    </row>
    <row r="6714" spans="1:19" x14ac:dyDescent="0.2">
      <c r="A6714" t="s">
        <v>4148</v>
      </c>
      <c r="B6714" t="s">
        <v>17</v>
      </c>
      <c r="C6714">
        <v>2011</v>
      </c>
      <c r="D6714" s="1" t="d">
        <v>2011-04-11</v>
      </c>
      <c r="E6714" s="1" t="str">
        <f t="shared" si="208"/>
        <v>2011</v>
      </c>
      <c r="F6714" s="1" t="str">
        <f t="shared" si="209"/>
        <v>Apr</v>
      </c>
      <c r="G6714" t="s">
        <v>34</v>
      </c>
      <c r="H6714" t="s">
        <v>484</v>
      </c>
      <c r="I6714">
        <v>0.22</v>
      </c>
      <c r="J6714">
        <v>0.01</v>
      </c>
      <c r="K6714">
        <v>0</v>
      </c>
      <c r="L6714">
        <v>0.02</v>
      </c>
      <c r="M6714">
        <v>0.25</v>
      </c>
    </row>
    <row r="6715" spans="1:19" x14ac:dyDescent="0.2">
      <c r="A6715" t="s">
        <v>5818</v>
      </c>
      <c r="B6715" t="s">
        <v>148</v>
      </c>
      <c r="C6715">
        <v>2011</v>
      </c>
      <c r="D6715" s="1" t="d">
        <v>2002-02-23</v>
      </c>
      <c r="E6715" s="1" t="str">
        <f t="shared" si="208"/>
        <v>2002</v>
      </c>
      <c r="F6715" s="1" t="str">
        <f t="shared" si="209"/>
        <v>Feb</v>
      </c>
      <c r="G6715" t="s">
        <v>101</v>
      </c>
      <c r="H6715" t="s">
        <v>51</v>
      </c>
      <c r="I6715">
        <v>0.08</v>
      </c>
      <c r="J6715">
        <v>0.13</v>
      </c>
      <c r="K6715">
        <v>0</v>
      </c>
      <c r="L6715">
        <v>0.03</v>
      </c>
      <c r="M6715">
        <v>0.25</v>
      </c>
      <c r="N6715">
        <v>83</v>
      </c>
      <c r="O6715">
        <v>28</v>
      </c>
      <c r="P6715">
        <v>7.9</v>
      </c>
      <c r="Q6715">
        <v>903</v>
      </c>
      <c r="R6715" t="s">
        <v>160</v>
      </c>
      <c r="S6715" t="s">
        <v>53</v>
      </c>
    </row>
    <row r="6716" spans="1:19" x14ac:dyDescent="0.2">
      <c r="A6716" t="s">
        <v>2826</v>
      </c>
      <c r="B6716" t="s">
        <v>55</v>
      </c>
      <c r="C6716">
        <v>2008</v>
      </c>
      <c r="D6716" s="1" t="d">
        <v>2015-04-10</v>
      </c>
      <c r="E6716" s="1" t="str">
        <f t="shared" si="208"/>
        <v>2015</v>
      </c>
      <c r="F6716" s="1" t="str">
        <f t="shared" si="209"/>
        <v>Apr</v>
      </c>
      <c r="G6716" t="s">
        <v>50</v>
      </c>
      <c r="H6716" t="s">
        <v>933</v>
      </c>
      <c r="I6716">
        <v>0.12</v>
      </c>
      <c r="J6716">
        <v>0.09</v>
      </c>
      <c r="K6716">
        <v>0</v>
      </c>
      <c r="L6716">
        <v>0.03</v>
      </c>
      <c r="M6716">
        <v>0.25</v>
      </c>
      <c r="N6716">
        <v>43</v>
      </c>
      <c r="O6716">
        <v>7</v>
      </c>
      <c r="P6716">
        <v>5.4</v>
      </c>
      <c r="Q6716">
        <v>14</v>
      </c>
      <c r="R6716" t="s">
        <v>2827</v>
      </c>
      <c r="S6716" t="s">
        <v>88</v>
      </c>
    </row>
    <row r="6717" spans="1:19" x14ac:dyDescent="0.2">
      <c r="A6717" t="s">
        <v>5819</v>
      </c>
      <c r="B6717">
        <v>2600</v>
      </c>
      <c r="C6717">
        <v>1982</v>
      </c>
      <c r="D6717" s="1" t="d">
        <v>2016-03-16</v>
      </c>
      <c r="E6717" s="1" t="str">
        <f t="shared" si="208"/>
        <v>2016</v>
      </c>
      <c r="F6717" s="1" t="str">
        <f t="shared" si="209"/>
        <v>Mar</v>
      </c>
      <c r="G6717" t="s">
        <v>50</v>
      </c>
      <c r="H6717" t="s">
        <v>2565</v>
      </c>
      <c r="I6717">
        <v>0.23</v>
      </c>
      <c r="J6717">
        <v>0.01</v>
      </c>
      <c r="K6717">
        <v>0</v>
      </c>
      <c r="L6717">
        <v>0</v>
      </c>
      <c r="M6717">
        <v>0.25</v>
      </c>
    </row>
    <row r="6718" spans="1:19" x14ac:dyDescent="0.2">
      <c r="A6718" t="s">
        <v>5820</v>
      </c>
      <c r="B6718" t="s">
        <v>137</v>
      </c>
      <c r="C6718">
        <v>2005</v>
      </c>
      <c r="D6718" s="1" t="d">
        <v>2020-04-06</v>
      </c>
      <c r="E6718" s="1" t="str">
        <f t="shared" si="208"/>
        <v>2020</v>
      </c>
      <c r="F6718" s="1" t="str">
        <f t="shared" si="209"/>
        <v>Apr</v>
      </c>
      <c r="G6718" t="s">
        <v>37</v>
      </c>
      <c r="H6718" t="s">
        <v>111</v>
      </c>
      <c r="I6718">
        <v>0.19</v>
      </c>
      <c r="J6718">
        <v>0.05</v>
      </c>
      <c r="K6718">
        <v>0</v>
      </c>
      <c r="L6718">
        <v>0.01</v>
      </c>
      <c r="M6718">
        <v>0.25</v>
      </c>
      <c r="N6718">
        <v>70</v>
      </c>
      <c r="O6718">
        <v>19</v>
      </c>
      <c r="P6718">
        <v>7.4</v>
      </c>
      <c r="Q6718">
        <v>21</v>
      </c>
      <c r="R6718" t="s">
        <v>2911</v>
      </c>
      <c r="S6718" t="s">
        <v>88</v>
      </c>
    </row>
    <row r="6719" spans="1:19" x14ac:dyDescent="0.2">
      <c r="A6719" t="s">
        <v>4158</v>
      </c>
      <c r="B6719" t="s">
        <v>104</v>
      </c>
      <c r="C6719">
        <v>1999</v>
      </c>
      <c r="D6719" s="1" t="d">
        <v>2003-03-27</v>
      </c>
      <c r="E6719" s="1" t="str">
        <f t="shared" si="208"/>
        <v>2003</v>
      </c>
      <c r="F6719" s="1" t="str">
        <f t="shared" si="209"/>
        <v>Mar</v>
      </c>
      <c r="G6719" t="s">
        <v>28</v>
      </c>
      <c r="H6719" t="s">
        <v>111</v>
      </c>
      <c r="I6719">
        <v>0.14000000000000001</v>
      </c>
      <c r="J6719">
        <v>0.09</v>
      </c>
      <c r="K6719">
        <v>0</v>
      </c>
      <c r="L6719">
        <v>0.02</v>
      </c>
      <c r="M6719">
        <v>0.25</v>
      </c>
      <c r="N6719">
        <v>89</v>
      </c>
      <c r="O6719">
        <v>14</v>
      </c>
      <c r="P6719">
        <v>6.6</v>
      </c>
      <c r="Q6719">
        <v>77</v>
      </c>
      <c r="R6719" t="s">
        <v>87</v>
      </c>
      <c r="S6719" t="s">
        <v>20</v>
      </c>
    </row>
    <row r="6720" spans="1:19" x14ac:dyDescent="0.2">
      <c r="A6720" t="s">
        <v>5821</v>
      </c>
      <c r="B6720" t="s">
        <v>17</v>
      </c>
      <c r="C6720">
        <v>2009</v>
      </c>
      <c r="D6720" s="1" t="d">
        <v>1995-05-25</v>
      </c>
      <c r="E6720" s="1" t="str">
        <f t="shared" si="208"/>
        <v>1995</v>
      </c>
      <c r="F6720" s="1" t="str">
        <f t="shared" si="209"/>
        <v>May</v>
      </c>
      <c r="G6720" t="s">
        <v>18</v>
      </c>
      <c r="H6720" t="s">
        <v>202</v>
      </c>
      <c r="I6720">
        <v>0.17</v>
      </c>
      <c r="J6720">
        <v>0.06</v>
      </c>
      <c r="K6720">
        <v>0</v>
      </c>
      <c r="L6720">
        <v>0.02</v>
      </c>
      <c r="M6720">
        <v>0.25</v>
      </c>
      <c r="P6720" t="s">
        <v>203</v>
      </c>
      <c r="R6720" t="s">
        <v>3369</v>
      </c>
      <c r="S6720" t="s">
        <v>20</v>
      </c>
    </row>
    <row r="6721" spans="1:19" x14ac:dyDescent="0.2">
      <c r="A6721" t="s">
        <v>5822</v>
      </c>
      <c r="B6721" t="s">
        <v>104</v>
      </c>
      <c r="C6721">
        <v>2000</v>
      </c>
      <c r="D6721" s="1" t="d">
        <v>2021-02-10</v>
      </c>
      <c r="E6721" s="1" t="str">
        <f t="shared" si="208"/>
        <v>2021</v>
      </c>
      <c r="F6721" s="1" t="str">
        <f t="shared" si="209"/>
        <v>Feb</v>
      </c>
      <c r="G6721" t="s">
        <v>24</v>
      </c>
      <c r="H6721" t="s">
        <v>134</v>
      </c>
      <c r="I6721">
        <v>0.14000000000000001</v>
      </c>
      <c r="J6721">
        <v>0.09</v>
      </c>
      <c r="K6721">
        <v>0</v>
      </c>
      <c r="L6721">
        <v>0.02</v>
      </c>
      <c r="M6721">
        <v>0.25</v>
      </c>
    </row>
    <row r="6722" spans="1:19" x14ac:dyDescent="0.2">
      <c r="A6722" t="s">
        <v>5823</v>
      </c>
      <c r="B6722" t="s">
        <v>55</v>
      </c>
      <c r="C6722">
        <v>2006</v>
      </c>
      <c r="D6722" s="1" t="d">
        <v>1993-02-15</v>
      </c>
      <c r="E6722" s="1" t="str">
        <f t="shared" si="208"/>
        <v>1993</v>
      </c>
      <c r="F6722" s="1" t="str">
        <f t="shared" si="209"/>
        <v>Feb</v>
      </c>
      <c r="G6722" t="s">
        <v>101</v>
      </c>
      <c r="H6722" t="s">
        <v>111</v>
      </c>
      <c r="I6722">
        <v>0.12</v>
      </c>
      <c r="J6722">
        <v>0.09</v>
      </c>
      <c r="K6722">
        <v>0</v>
      </c>
      <c r="L6722">
        <v>0.03</v>
      </c>
      <c r="M6722">
        <v>0.25</v>
      </c>
      <c r="N6722">
        <v>51</v>
      </c>
      <c r="O6722">
        <v>32</v>
      </c>
      <c r="P6722">
        <v>7.5</v>
      </c>
      <c r="Q6722">
        <v>13</v>
      </c>
      <c r="R6722" t="s">
        <v>3718</v>
      </c>
      <c r="S6722" t="s">
        <v>88</v>
      </c>
    </row>
    <row r="6723" spans="1:19" x14ac:dyDescent="0.2">
      <c r="A6723" t="s">
        <v>5824</v>
      </c>
      <c r="B6723" t="s">
        <v>17</v>
      </c>
      <c r="C6723">
        <v>2008</v>
      </c>
      <c r="D6723" s="1" t="d">
        <v>1998-12-26</v>
      </c>
      <c r="E6723" s="1" t="str">
        <f t="shared" ref="E6723:E6786" si="210">TEXT(D6723,"yyyy")</f>
        <v>1998</v>
      </c>
      <c r="F6723" s="1" t="str">
        <f t="shared" ref="F6723:F6786" si="211">TEXT(D6723,"mmm")</f>
        <v>Dec</v>
      </c>
      <c r="G6723" t="s">
        <v>39</v>
      </c>
      <c r="H6723" t="s">
        <v>111</v>
      </c>
      <c r="I6723">
        <v>0.22</v>
      </c>
      <c r="J6723">
        <v>0</v>
      </c>
      <c r="K6723">
        <v>0</v>
      </c>
      <c r="L6723">
        <v>0.02</v>
      </c>
      <c r="M6723">
        <v>0.25</v>
      </c>
      <c r="P6723" t="s">
        <v>203</v>
      </c>
      <c r="R6723" t="s">
        <v>5825</v>
      </c>
      <c r="S6723" t="s">
        <v>20</v>
      </c>
    </row>
    <row r="6724" spans="1:19" x14ac:dyDescent="0.2">
      <c r="A6724" t="s">
        <v>5826</v>
      </c>
      <c r="B6724" t="s">
        <v>55</v>
      </c>
      <c r="C6724">
        <v>2001</v>
      </c>
      <c r="D6724" s="1" t="d">
        <v>1992-11-26</v>
      </c>
      <c r="E6724" s="1" t="str">
        <f t="shared" si="210"/>
        <v>1992</v>
      </c>
      <c r="F6724" s="1" t="str">
        <f t="shared" si="211"/>
        <v>Nov</v>
      </c>
      <c r="G6724" t="s">
        <v>24</v>
      </c>
      <c r="H6724" t="s">
        <v>68</v>
      </c>
      <c r="I6724">
        <v>0.12</v>
      </c>
      <c r="J6724">
        <v>0.09</v>
      </c>
      <c r="K6724">
        <v>0</v>
      </c>
      <c r="L6724">
        <v>0.03</v>
      </c>
      <c r="M6724">
        <v>0.25</v>
      </c>
    </row>
    <row r="6725" spans="1:19" x14ac:dyDescent="0.2">
      <c r="A6725" t="s">
        <v>5827</v>
      </c>
      <c r="B6725" t="s">
        <v>32</v>
      </c>
      <c r="C6725">
        <v>2009</v>
      </c>
      <c r="D6725" s="1" t="d">
        <v>1996-04-01</v>
      </c>
      <c r="E6725" s="1" t="str">
        <f t="shared" si="210"/>
        <v>1996</v>
      </c>
      <c r="F6725" s="1" t="str">
        <f t="shared" si="211"/>
        <v>Apr</v>
      </c>
      <c r="G6725" t="s">
        <v>39</v>
      </c>
      <c r="H6725" t="s">
        <v>134</v>
      </c>
      <c r="I6725">
        <v>0.23</v>
      </c>
      <c r="J6725">
        <v>0</v>
      </c>
      <c r="K6725">
        <v>0</v>
      </c>
      <c r="L6725">
        <v>0.02</v>
      </c>
      <c r="M6725">
        <v>0.25</v>
      </c>
      <c r="P6725" t="s">
        <v>203</v>
      </c>
      <c r="R6725" t="s">
        <v>134</v>
      </c>
      <c r="S6725" t="s">
        <v>20</v>
      </c>
    </row>
    <row r="6726" spans="1:19" x14ac:dyDescent="0.2">
      <c r="A6726" t="s">
        <v>4283</v>
      </c>
      <c r="B6726" t="s">
        <v>189</v>
      </c>
      <c r="C6726">
        <v>2005</v>
      </c>
      <c r="D6726" s="1" t="d">
        <v>2005-11-11</v>
      </c>
      <c r="E6726" s="1" t="str">
        <f t="shared" si="210"/>
        <v>2005</v>
      </c>
      <c r="F6726" s="1" t="str">
        <f t="shared" si="211"/>
        <v>Nov</v>
      </c>
      <c r="G6726" t="s">
        <v>1</v>
      </c>
      <c r="H6726" t="s">
        <v>776</v>
      </c>
      <c r="I6726">
        <v>0.19</v>
      </c>
      <c r="J6726">
        <v>0.05</v>
      </c>
      <c r="K6726">
        <v>0</v>
      </c>
      <c r="L6726">
        <v>0.01</v>
      </c>
      <c r="M6726">
        <v>0.25</v>
      </c>
      <c r="N6726">
        <v>55</v>
      </c>
      <c r="O6726">
        <v>4</v>
      </c>
      <c r="P6726">
        <v>7.9</v>
      </c>
      <c r="Q6726">
        <v>10</v>
      </c>
      <c r="R6726" t="s">
        <v>1241</v>
      </c>
      <c r="S6726" t="s">
        <v>20</v>
      </c>
    </row>
    <row r="6727" spans="1:19" x14ac:dyDescent="0.2">
      <c r="A6727" t="s">
        <v>2914</v>
      </c>
      <c r="B6727" t="s">
        <v>55</v>
      </c>
      <c r="C6727">
        <v>2007</v>
      </c>
      <c r="D6727" s="1" t="d">
        <v>2013-11-21</v>
      </c>
      <c r="E6727" s="1" t="str">
        <f t="shared" si="210"/>
        <v>2013</v>
      </c>
      <c r="F6727" s="1" t="str">
        <f t="shared" si="211"/>
        <v>Nov</v>
      </c>
      <c r="G6727" t="s">
        <v>24</v>
      </c>
      <c r="H6727" t="s">
        <v>484</v>
      </c>
      <c r="I6727">
        <v>0.12</v>
      </c>
      <c r="J6727">
        <v>0.09</v>
      </c>
      <c r="K6727">
        <v>0</v>
      </c>
      <c r="L6727">
        <v>0.03</v>
      </c>
      <c r="M6727">
        <v>0.25</v>
      </c>
      <c r="N6727">
        <v>67</v>
      </c>
      <c r="O6727">
        <v>4</v>
      </c>
      <c r="P6727" t="s">
        <v>203</v>
      </c>
      <c r="R6727" t="s">
        <v>807</v>
      </c>
      <c r="S6727" t="s">
        <v>20</v>
      </c>
    </row>
    <row r="6728" spans="1:19" x14ac:dyDescent="0.2">
      <c r="A6728" t="s">
        <v>5828</v>
      </c>
      <c r="B6728" t="s">
        <v>44</v>
      </c>
      <c r="C6728">
        <v>2007</v>
      </c>
      <c r="D6728" s="1" t="d">
        <v>1995-01-07</v>
      </c>
      <c r="E6728" s="1" t="str">
        <f t="shared" si="210"/>
        <v>1995</v>
      </c>
      <c r="F6728" s="1" t="str">
        <f t="shared" si="211"/>
        <v>Jan</v>
      </c>
      <c r="G6728" t="s">
        <v>39</v>
      </c>
      <c r="H6728" t="s">
        <v>202</v>
      </c>
      <c r="I6728">
        <v>0.19</v>
      </c>
      <c r="J6728">
        <v>0.01</v>
      </c>
      <c r="K6728">
        <v>0.03</v>
      </c>
      <c r="L6728">
        <v>0.02</v>
      </c>
      <c r="M6728">
        <v>0.25</v>
      </c>
      <c r="N6728">
        <v>65</v>
      </c>
      <c r="O6728">
        <v>31</v>
      </c>
      <c r="P6728">
        <v>7.2</v>
      </c>
      <c r="Q6728">
        <v>31</v>
      </c>
      <c r="R6728" t="s">
        <v>780</v>
      </c>
      <c r="S6728" t="s">
        <v>88</v>
      </c>
    </row>
    <row r="6729" spans="1:19" x14ac:dyDescent="0.2">
      <c r="A6729" t="s">
        <v>3748</v>
      </c>
      <c r="B6729" t="s">
        <v>44</v>
      </c>
      <c r="C6729">
        <v>2009</v>
      </c>
      <c r="D6729" s="1" t="d">
        <v>1989-05-30</v>
      </c>
      <c r="E6729" s="1" t="str">
        <f t="shared" si="210"/>
        <v>1989</v>
      </c>
      <c r="F6729" s="1" t="str">
        <f t="shared" si="211"/>
        <v>May</v>
      </c>
      <c r="G6729" t="s">
        <v>24</v>
      </c>
      <c r="H6729" t="s">
        <v>71</v>
      </c>
      <c r="I6729">
        <v>0.14000000000000001</v>
      </c>
      <c r="J6729">
        <v>0.09</v>
      </c>
      <c r="K6729">
        <v>0</v>
      </c>
      <c r="L6729">
        <v>0.02</v>
      </c>
      <c r="M6729">
        <v>0.25</v>
      </c>
      <c r="P6729">
        <v>6</v>
      </c>
      <c r="Q6729">
        <v>4</v>
      </c>
      <c r="R6729" t="s">
        <v>5077</v>
      </c>
      <c r="S6729" t="s">
        <v>20</v>
      </c>
    </row>
    <row r="6730" spans="1:19" x14ac:dyDescent="0.2">
      <c r="A6730" t="s">
        <v>5829</v>
      </c>
      <c r="B6730" t="s">
        <v>104</v>
      </c>
      <c r="C6730">
        <v>1999</v>
      </c>
      <c r="D6730" s="1" t="d">
        <v>2008-06-14</v>
      </c>
      <c r="E6730" s="1" t="str">
        <f t="shared" si="210"/>
        <v>2008</v>
      </c>
      <c r="F6730" s="1" t="str">
        <f t="shared" si="211"/>
        <v>Jun</v>
      </c>
      <c r="G6730" t="s">
        <v>272</v>
      </c>
      <c r="H6730" t="s">
        <v>134</v>
      </c>
      <c r="I6730">
        <v>0.14000000000000001</v>
      </c>
      <c r="J6730">
        <v>0.09</v>
      </c>
      <c r="K6730">
        <v>0</v>
      </c>
      <c r="L6730">
        <v>0.02</v>
      </c>
      <c r="M6730">
        <v>0.25</v>
      </c>
    </row>
    <row r="6731" spans="1:19" x14ac:dyDescent="0.2">
      <c r="A6731" t="s">
        <v>5830</v>
      </c>
      <c r="B6731" t="s">
        <v>17</v>
      </c>
      <c r="C6731">
        <v>2009</v>
      </c>
      <c r="D6731" s="1" t="d">
        <v>2005-03-10</v>
      </c>
      <c r="E6731" s="1" t="str">
        <f t="shared" si="210"/>
        <v>2005</v>
      </c>
      <c r="F6731" s="1" t="str">
        <f t="shared" si="211"/>
        <v>Mar</v>
      </c>
      <c r="G6731" t="s">
        <v>28</v>
      </c>
      <c r="H6731" t="s">
        <v>222</v>
      </c>
      <c r="I6731">
        <v>0</v>
      </c>
      <c r="J6731">
        <v>0</v>
      </c>
      <c r="K6731">
        <v>0.25</v>
      </c>
      <c r="L6731">
        <v>0</v>
      </c>
      <c r="M6731">
        <v>0.25</v>
      </c>
    </row>
    <row r="6732" spans="1:19" x14ac:dyDescent="0.2">
      <c r="A6732" t="s">
        <v>4282</v>
      </c>
      <c r="B6732" t="s">
        <v>159</v>
      </c>
      <c r="C6732">
        <v>2008</v>
      </c>
      <c r="D6732" s="1" t="d">
        <v>2017-12-21</v>
      </c>
      <c r="E6732" s="1" t="str">
        <f t="shared" si="210"/>
        <v>2017</v>
      </c>
      <c r="F6732" s="1" t="str">
        <f t="shared" si="211"/>
        <v>Dec</v>
      </c>
      <c r="G6732" t="s">
        <v>18</v>
      </c>
      <c r="H6732" t="s">
        <v>134</v>
      </c>
      <c r="I6732">
        <v>0.06</v>
      </c>
      <c r="J6732">
        <v>0.12</v>
      </c>
      <c r="K6732">
        <v>0</v>
      </c>
      <c r="L6732">
        <v>0.06</v>
      </c>
      <c r="M6732">
        <v>0.25</v>
      </c>
    </row>
    <row r="6733" spans="1:19" x14ac:dyDescent="0.2">
      <c r="A6733" t="s">
        <v>5831</v>
      </c>
      <c r="B6733" t="s">
        <v>49</v>
      </c>
      <c r="C6733">
        <v>2008</v>
      </c>
      <c r="D6733" s="1" t="d">
        <v>2004-01-29</v>
      </c>
      <c r="E6733" s="1" t="str">
        <f t="shared" si="210"/>
        <v>2004</v>
      </c>
      <c r="F6733" s="1" t="str">
        <f t="shared" si="211"/>
        <v>Jan</v>
      </c>
      <c r="G6733" t="s">
        <v>24</v>
      </c>
      <c r="H6733" t="s">
        <v>4489</v>
      </c>
      <c r="I6733">
        <v>0.12</v>
      </c>
      <c r="J6733">
        <v>0.11</v>
      </c>
      <c r="K6733">
        <v>0</v>
      </c>
      <c r="L6733">
        <v>0.02</v>
      </c>
      <c r="M6733">
        <v>0.25</v>
      </c>
      <c r="N6733">
        <v>59</v>
      </c>
      <c r="O6733">
        <v>7</v>
      </c>
      <c r="P6733">
        <v>6.1</v>
      </c>
      <c r="Q6733">
        <v>8</v>
      </c>
      <c r="R6733" t="s">
        <v>4433</v>
      </c>
      <c r="S6733" t="s">
        <v>112</v>
      </c>
    </row>
    <row r="6734" spans="1:19" x14ac:dyDescent="0.2">
      <c r="A6734" t="s">
        <v>2773</v>
      </c>
      <c r="B6734" t="s">
        <v>32</v>
      </c>
      <c r="C6734">
        <v>2009</v>
      </c>
      <c r="D6734" s="1" t="d">
        <v>1994-02-27</v>
      </c>
      <c r="E6734" s="1" t="str">
        <f t="shared" si="210"/>
        <v>1994</v>
      </c>
      <c r="F6734" s="1" t="str">
        <f t="shared" si="211"/>
        <v>Feb</v>
      </c>
      <c r="G6734" t="s">
        <v>50</v>
      </c>
      <c r="H6734" t="s">
        <v>71</v>
      </c>
      <c r="I6734">
        <v>0.16</v>
      </c>
      <c r="J6734">
        <v>7.0000000000000007E-2</v>
      </c>
      <c r="K6734">
        <v>0</v>
      </c>
      <c r="L6734">
        <v>0.02</v>
      </c>
      <c r="M6734">
        <v>0.25</v>
      </c>
      <c r="N6734">
        <v>50</v>
      </c>
      <c r="O6734">
        <v>5</v>
      </c>
      <c r="P6734">
        <v>6.8</v>
      </c>
      <c r="Q6734">
        <v>11</v>
      </c>
      <c r="R6734" t="s">
        <v>254</v>
      </c>
      <c r="S6734" t="s">
        <v>88</v>
      </c>
    </row>
    <row r="6735" spans="1:19" x14ac:dyDescent="0.2">
      <c r="A6735" t="s">
        <v>5832</v>
      </c>
      <c r="B6735" t="s">
        <v>17</v>
      </c>
      <c r="C6735">
        <v>2009</v>
      </c>
      <c r="D6735" s="1" t="d">
        <v>1991-04-02</v>
      </c>
      <c r="E6735" s="1" t="str">
        <f t="shared" si="210"/>
        <v>1991</v>
      </c>
      <c r="F6735" s="1" t="str">
        <f t="shared" si="211"/>
        <v>Apr</v>
      </c>
      <c r="G6735" t="s">
        <v>50</v>
      </c>
      <c r="H6735" t="s">
        <v>71</v>
      </c>
      <c r="I6735">
        <v>0.19</v>
      </c>
      <c r="J6735">
        <v>0.04</v>
      </c>
      <c r="K6735">
        <v>0</v>
      </c>
      <c r="L6735">
        <v>0.02</v>
      </c>
      <c r="M6735">
        <v>0.25</v>
      </c>
      <c r="N6735">
        <v>53</v>
      </c>
      <c r="O6735">
        <v>8</v>
      </c>
      <c r="P6735">
        <v>6.1</v>
      </c>
      <c r="Q6735">
        <v>10</v>
      </c>
      <c r="R6735" t="s">
        <v>925</v>
      </c>
      <c r="S6735" t="s">
        <v>88</v>
      </c>
    </row>
    <row r="6736" spans="1:19" x14ac:dyDescent="0.2">
      <c r="A6736" t="s">
        <v>5833</v>
      </c>
      <c r="B6736" t="s">
        <v>159</v>
      </c>
      <c r="C6736">
        <v>2009</v>
      </c>
      <c r="D6736" s="1" t="d">
        <v>1999-11-21</v>
      </c>
      <c r="E6736" s="1" t="str">
        <f t="shared" si="210"/>
        <v>1999</v>
      </c>
      <c r="F6736" s="1" t="str">
        <f t="shared" si="211"/>
        <v>Nov</v>
      </c>
      <c r="G6736" t="s">
        <v>28</v>
      </c>
      <c r="H6736" t="s">
        <v>2780</v>
      </c>
      <c r="I6736">
        <v>0.1</v>
      </c>
      <c r="J6736">
        <v>0.01</v>
      </c>
      <c r="K6736">
        <v>0.12</v>
      </c>
      <c r="L6736">
        <v>0.02</v>
      </c>
      <c r="M6736">
        <v>0.25</v>
      </c>
      <c r="N6736">
        <v>83</v>
      </c>
      <c r="O6736">
        <v>33</v>
      </c>
      <c r="P6736">
        <v>7.1</v>
      </c>
      <c r="Q6736">
        <v>47</v>
      </c>
      <c r="R6736" t="s">
        <v>2780</v>
      </c>
      <c r="S6736" t="s">
        <v>88</v>
      </c>
    </row>
    <row r="6737" spans="1:19" x14ac:dyDescent="0.2">
      <c r="A6737" t="s">
        <v>5834</v>
      </c>
      <c r="B6737" t="s">
        <v>104</v>
      </c>
      <c r="C6737">
        <v>1996</v>
      </c>
      <c r="D6737" s="1" t="d">
        <v>2007-02-19</v>
      </c>
      <c r="E6737" s="1" t="str">
        <f t="shared" si="210"/>
        <v>2007</v>
      </c>
      <c r="F6737" s="1" t="str">
        <f t="shared" si="211"/>
        <v>Feb</v>
      </c>
      <c r="G6737" t="s">
        <v>37</v>
      </c>
      <c r="H6737" t="s">
        <v>234</v>
      </c>
      <c r="I6737">
        <v>0.14000000000000001</v>
      </c>
      <c r="J6737">
        <v>0.09</v>
      </c>
      <c r="K6737">
        <v>0</v>
      </c>
      <c r="L6737">
        <v>0.02</v>
      </c>
      <c r="M6737">
        <v>0.25</v>
      </c>
    </row>
    <row r="6738" spans="1:19" x14ac:dyDescent="0.2">
      <c r="A6738" t="s">
        <v>5835</v>
      </c>
      <c r="B6738" t="s">
        <v>104</v>
      </c>
      <c r="C6738">
        <v>1996</v>
      </c>
      <c r="D6738" s="1" t="d">
        <v>2003-12-08</v>
      </c>
      <c r="E6738" s="1" t="str">
        <f t="shared" si="210"/>
        <v>2003</v>
      </c>
      <c r="F6738" s="1" t="str">
        <f t="shared" si="211"/>
        <v>Dec</v>
      </c>
      <c r="G6738" t="s">
        <v>1</v>
      </c>
      <c r="H6738" t="s">
        <v>68</v>
      </c>
      <c r="I6738">
        <v>0.05</v>
      </c>
      <c r="J6738">
        <v>0.03</v>
      </c>
      <c r="K6738">
        <v>0.15</v>
      </c>
      <c r="L6738">
        <v>0.02</v>
      </c>
      <c r="M6738">
        <v>0.25</v>
      </c>
    </row>
    <row r="6739" spans="1:19" x14ac:dyDescent="0.2">
      <c r="A6739" t="s">
        <v>5836</v>
      </c>
      <c r="B6739" t="s">
        <v>189</v>
      </c>
      <c r="C6739">
        <v>2002</v>
      </c>
      <c r="D6739" s="1" t="d">
        <v>1989-05-04</v>
      </c>
      <c r="E6739" s="1" t="str">
        <f t="shared" si="210"/>
        <v>1989</v>
      </c>
      <c r="F6739" s="1" t="str">
        <f t="shared" si="211"/>
        <v>May</v>
      </c>
      <c r="G6739" t="s">
        <v>34</v>
      </c>
      <c r="H6739" t="s">
        <v>155</v>
      </c>
      <c r="I6739">
        <v>0.19</v>
      </c>
      <c r="J6739">
        <v>0.05</v>
      </c>
      <c r="K6739">
        <v>0</v>
      </c>
      <c r="L6739">
        <v>0.01</v>
      </c>
      <c r="M6739">
        <v>0.25</v>
      </c>
      <c r="P6739" t="s">
        <v>203</v>
      </c>
      <c r="R6739" t="s">
        <v>5837</v>
      </c>
      <c r="S6739" t="s">
        <v>20</v>
      </c>
    </row>
    <row r="6740" spans="1:19" x14ac:dyDescent="0.2">
      <c r="A6740" t="s">
        <v>5838</v>
      </c>
      <c r="B6740" t="s">
        <v>17</v>
      </c>
      <c r="C6740">
        <v>2010</v>
      </c>
      <c r="D6740" s="1" t="d">
        <v>2021-10-29</v>
      </c>
      <c r="E6740" s="1" t="str">
        <f t="shared" si="210"/>
        <v>2021</v>
      </c>
      <c r="F6740" s="1" t="str">
        <f t="shared" si="211"/>
        <v>Oct</v>
      </c>
      <c r="G6740" t="s">
        <v>34</v>
      </c>
      <c r="H6740" t="s">
        <v>969</v>
      </c>
      <c r="I6740">
        <v>0</v>
      </c>
      <c r="J6740">
        <v>0.21</v>
      </c>
      <c r="K6740">
        <v>0</v>
      </c>
      <c r="L6740">
        <v>0.04</v>
      </c>
      <c r="M6740">
        <v>0.25</v>
      </c>
    </row>
    <row r="6741" spans="1:19" x14ac:dyDescent="0.2">
      <c r="A6741" t="s">
        <v>2777</v>
      </c>
      <c r="B6741" t="s">
        <v>49</v>
      </c>
      <c r="C6741">
        <v>2007</v>
      </c>
      <c r="D6741" s="1" t="d">
        <v>2003-02-12</v>
      </c>
      <c r="E6741" s="1" t="str">
        <f t="shared" si="210"/>
        <v>2003</v>
      </c>
      <c r="F6741" s="1" t="str">
        <f t="shared" si="211"/>
        <v>Feb</v>
      </c>
      <c r="G6741" t="s">
        <v>18</v>
      </c>
      <c r="H6741" t="s">
        <v>1263</v>
      </c>
      <c r="I6741">
        <v>0.23</v>
      </c>
      <c r="J6741">
        <v>0</v>
      </c>
      <c r="K6741">
        <v>0</v>
      </c>
      <c r="L6741">
        <v>0.02</v>
      </c>
      <c r="M6741">
        <v>0.25</v>
      </c>
      <c r="N6741">
        <v>74</v>
      </c>
      <c r="O6741">
        <v>19</v>
      </c>
      <c r="P6741">
        <v>4.7</v>
      </c>
      <c r="Q6741">
        <v>7</v>
      </c>
      <c r="R6741" t="s">
        <v>1433</v>
      </c>
      <c r="S6741" t="s">
        <v>20</v>
      </c>
    </row>
    <row r="6742" spans="1:19" x14ac:dyDescent="0.2">
      <c r="A6742" t="s">
        <v>5839</v>
      </c>
      <c r="B6742" t="s">
        <v>55</v>
      </c>
      <c r="C6742">
        <v>2004</v>
      </c>
      <c r="D6742" s="1" t="d">
        <v>2011-01-30</v>
      </c>
      <c r="E6742" s="1" t="str">
        <f t="shared" si="210"/>
        <v>2011</v>
      </c>
      <c r="F6742" s="1" t="str">
        <f t="shared" si="211"/>
        <v>Jan</v>
      </c>
      <c r="G6742" t="s">
        <v>28</v>
      </c>
      <c r="H6742" t="s">
        <v>242</v>
      </c>
      <c r="I6742">
        <v>0.12</v>
      </c>
      <c r="J6742">
        <v>0.09</v>
      </c>
      <c r="K6742">
        <v>0</v>
      </c>
      <c r="L6742">
        <v>0.03</v>
      </c>
      <c r="M6742">
        <v>0.25</v>
      </c>
      <c r="N6742">
        <v>77</v>
      </c>
      <c r="O6742">
        <v>13</v>
      </c>
      <c r="P6742">
        <v>8</v>
      </c>
      <c r="Q6742">
        <v>10</v>
      </c>
      <c r="R6742" t="s">
        <v>242</v>
      </c>
      <c r="S6742" t="s">
        <v>88</v>
      </c>
    </row>
    <row r="6743" spans="1:19" x14ac:dyDescent="0.2">
      <c r="A6743" t="s">
        <v>5249</v>
      </c>
      <c r="B6743" t="s">
        <v>49</v>
      </c>
      <c r="C6743">
        <v>2009</v>
      </c>
      <c r="D6743" s="1" t="d">
        <v>1989-04-30</v>
      </c>
      <c r="E6743" s="1" t="str">
        <f t="shared" si="210"/>
        <v>1989</v>
      </c>
      <c r="F6743" s="1" t="str">
        <f t="shared" si="211"/>
        <v>Apr</v>
      </c>
      <c r="G6743" t="s">
        <v>37</v>
      </c>
      <c r="H6743" t="s">
        <v>329</v>
      </c>
      <c r="I6743">
        <v>0.12</v>
      </c>
      <c r="J6743">
        <v>0.09</v>
      </c>
      <c r="K6743">
        <v>0</v>
      </c>
      <c r="L6743">
        <v>0.04</v>
      </c>
      <c r="M6743">
        <v>0.25</v>
      </c>
      <c r="N6743">
        <v>80</v>
      </c>
      <c r="O6743">
        <v>45</v>
      </c>
      <c r="P6743">
        <v>7.7</v>
      </c>
      <c r="Q6743">
        <v>40</v>
      </c>
      <c r="R6743" t="s">
        <v>2957</v>
      </c>
      <c r="S6743" t="s">
        <v>53</v>
      </c>
    </row>
    <row r="6744" spans="1:19" x14ac:dyDescent="0.2">
      <c r="A6744" t="s">
        <v>2328</v>
      </c>
      <c r="B6744" t="s">
        <v>159</v>
      </c>
      <c r="C6744">
        <v>2009</v>
      </c>
      <c r="D6744" s="1" t="d">
        <v>2007-07-24</v>
      </c>
      <c r="E6744" s="1" t="str">
        <f t="shared" si="210"/>
        <v>2007</v>
      </c>
      <c r="F6744" s="1" t="str">
        <f t="shared" si="211"/>
        <v>Jul</v>
      </c>
      <c r="G6744" t="s">
        <v>28</v>
      </c>
      <c r="H6744" t="s">
        <v>71</v>
      </c>
      <c r="I6744">
        <v>0.17</v>
      </c>
      <c r="J6744">
        <v>0.04</v>
      </c>
      <c r="K6744">
        <v>0</v>
      </c>
      <c r="L6744">
        <v>0.04</v>
      </c>
      <c r="M6744">
        <v>0.25</v>
      </c>
      <c r="P6744" t="s">
        <v>203</v>
      </c>
      <c r="R6744" t="s">
        <v>1766</v>
      </c>
      <c r="S6744" t="s">
        <v>88</v>
      </c>
    </row>
    <row r="6745" spans="1:19" x14ac:dyDescent="0.2">
      <c r="A6745" t="s">
        <v>5840</v>
      </c>
      <c r="B6745" t="s">
        <v>104</v>
      </c>
      <c r="C6745">
        <v>1997</v>
      </c>
      <c r="D6745" s="1" t="d">
        <v>1996-03-06</v>
      </c>
      <c r="E6745" s="1" t="str">
        <f t="shared" si="210"/>
        <v>1996</v>
      </c>
      <c r="F6745" s="1" t="str">
        <f t="shared" si="211"/>
        <v>Mar</v>
      </c>
      <c r="G6745" t="s">
        <v>24</v>
      </c>
      <c r="H6745" t="s">
        <v>2756</v>
      </c>
      <c r="I6745">
        <v>0</v>
      </c>
      <c r="J6745">
        <v>0</v>
      </c>
      <c r="K6745">
        <v>0.23</v>
      </c>
      <c r="L6745">
        <v>0.02</v>
      </c>
      <c r="M6745">
        <v>0.25</v>
      </c>
    </row>
    <row r="6746" spans="1:19" x14ac:dyDescent="0.2">
      <c r="A6746" t="s">
        <v>5841</v>
      </c>
      <c r="B6746" t="s">
        <v>49</v>
      </c>
      <c r="C6746">
        <v>2014</v>
      </c>
      <c r="D6746" s="1" t="d">
        <v>2004-07-28</v>
      </c>
      <c r="E6746" s="1" t="str">
        <f t="shared" si="210"/>
        <v>2004</v>
      </c>
      <c r="F6746" s="1" t="str">
        <f t="shared" si="211"/>
        <v>Jul</v>
      </c>
      <c r="G6746" t="s">
        <v>101</v>
      </c>
      <c r="H6746" t="s">
        <v>71</v>
      </c>
      <c r="I6746">
        <v>0.11</v>
      </c>
      <c r="J6746">
        <v>0.09</v>
      </c>
      <c r="K6746">
        <v>0</v>
      </c>
      <c r="L6746">
        <v>0.04</v>
      </c>
      <c r="M6746">
        <v>0.25</v>
      </c>
      <c r="P6746">
        <v>5.9</v>
      </c>
      <c r="Q6746">
        <v>8</v>
      </c>
      <c r="R6746" t="s">
        <v>1444</v>
      </c>
      <c r="S6746" t="s">
        <v>112</v>
      </c>
    </row>
    <row r="6747" spans="1:19" x14ac:dyDescent="0.2">
      <c r="A6747" t="s">
        <v>5842</v>
      </c>
      <c r="B6747" t="s">
        <v>159</v>
      </c>
      <c r="C6747">
        <v>2008</v>
      </c>
      <c r="D6747" s="1" t="d">
        <v>2015-08-13</v>
      </c>
      <c r="E6747" s="1" t="str">
        <f t="shared" si="210"/>
        <v>2015</v>
      </c>
      <c r="F6747" s="1" t="str">
        <f t="shared" si="211"/>
        <v>Aug</v>
      </c>
      <c r="G6747" t="s">
        <v>28</v>
      </c>
      <c r="H6747" t="s">
        <v>2780</v>
      </c>
      <c r="I6747">
        <v>0.06</v>
      </c>
      <c r="J6747">
        <v>0</v>
      </c>
      <c r="K6747">
        <v>0.18</v>
      </c>
      <c r="L6747">
        <v>0.01</v>
      </c>
      <c r="M6747">
        <v>0.25</v>
      </c>
    </row>
    <row r="6748" spans="1:19" x14ac:dyDescent="0.2">
      <c r="A6748" t="s">
        <v>3059</v>
      </c>
      <c r="B6748" t="s">
        <v>189</v>
      </c>
      <c r="C6748">
        <v>2005</v>
      </c>
      <c r="D6748" s="1" t="d">
        <v>2009-01-09</v>
      </c>
      <c r="E6748" s="1" t="str">
        <f t="shared" si="210"/>
        <v>2009</v>
      </c>
      <c r="F6748" s="1" t="str">
        <f t="shared" si="211"/>
        <v>Jan</v>
      </c>
      <c r="G6748" t="s">
        <v>28</v>
      </c>
      <c r="H6748" t="s">
        <v>71</v>
      </c>
      <c r="I6748">
        <v>0.19</v>
      </c>
      <c r="J6748">
        <v>0.05</v>
      </c>
      <c r="K6748">
        <v>0</v>
      </c>
      <c r="L6748">
        <v>0.01</v>
      </c>
      <c r="M6748">
        <v>0.25</v>
      </c>
      <c r="N6748">
        <v>82</v>
      </c>
      <c r="O6748">
        <v>34</v>
      </c>
      <c r="P6748">
        <v>6.2</v>
      </c>
      <c r="Q6748">
        <v>26</v>
      </c>
      <c r="R6748" t="s">
        <v>773</v>
      </c>
      <c r="S6748" t="s">
        <v>88</v>
      </c>
    </row>
    <row r="6749" spans="1:19" x14ac:dyDescent="0.2">
      <c r="A6749" t="s">
        <v>5843</v>
      </c>
      <c r="B6749" t="s">
        <v>64</v>
      </c>
      <c r="C6749">
        <v>2002</v>
      </c>
      <c r="D6749" s="1" t="d">
        <v>1997-12-25</v>
      </c>
      <c r="E6749" s="1" t="str">
        <f t="shared" si="210"/>
        <v>1997</v>
      </c>
      <c r="F6749" s="1" t="str">
        <f t="shared" si="211"/>
        <v>Dec</v>
      </c>
      <c r="G6749" t="s">
        <v>50</v>
      </c>
      <c r="H6749" t="s">
        <v>329</v>
      </c>
      <c r="I6749">
        <v>0.18</v>
      </c>
      <c r="J6749">
        <v>7.0000000000000007E-2</v>
      </c>
      <c r="K6749">
        <v>0</v>
      </c>
      <c r="L6749">
        <v>0</v>
      </c>
      <c r="M6749">
        <v>0.25</v>
      </c>
      <c r="N6749">
        <v>63</v>
      </c>
      <c r="O6749">
        <v>6</v>
      </c>
      <c r="P6749" t="s">
        <v>203</v>
      </c>
      <c r="R6749" t="s">
        <v>2388</v>
      </c>
      <c r="S6749" t="s">
        <v>20</v>
      </c>
    </row>
    <row r="6750" spans="1:19" x14ac:dyDescent="0.2">
      <c r="A6750" t="s">
        <v>3544</v>
      </c>
      <c r="B6750" t="s">
        <v>49</v>
      </c>
      <c r="C6750">
        <v>2010</v>
      </c>
      <c r="D6750" s="1" t="d">
        <v>2002-10-26</v>
      </c>
      <c r="E6750" s="1" t="str">
        <f t="shared" si="210"/>
        <v>2002</v>
      </c>
      <c r="F6750" s="1" t="str">
        <f t="shared" si="211"/>
        <v>Oct</v>
      </c>
      <c r="G6750" t="s">
        <v>24</v>
      </c>
      <c r="H6750" t="s">
        <v>71</v>
      </c>
      <c r="I6750">
        <v>0.21</v>
      </c>
      <c r="J6750">
        <v>0.02</v>
      </c>
      <c r="K6750">
        <v>0</v>
      </c>
      <c r="L6750">
        <v>0.02</v>
      </c>
      <c r="M6750">
        <v>0.25</v>
      </c>
      <c r="P6750">
        <v>6.3</v>
      </c>
      <c r="Q6750">
        <v>4</v>
      </c>
      <c r="R6750" t="s">
        <v>1689</v>
      </c>
      <c r="S6750" t="s">
        <v>20</v>
      </c>
    </row>
    <row r="6751" spans="1:19" x14ac:dyDescent="0.2">
      <c r="A6751" t="s">
        <v>5844</v>
      </c>
      <c r="B6751" t="s">
        <v>49</v>
      </c>
      <c r="C6751">
        <v>2010</v>
      </c>
      <c r="D6751" s="1" t="d">
        <v>2012-03-08</v>
      </c>
      <c r="E6751" s="1" t="str">
        <f t="shared" si="210"/>
        <v>2012</v>
      </c>
      <c r="F6751" s="1" t="str">
        <f t="shared" si="211"/>
        <v>Mar</v>
      </c>
      <c r="G6751" t="s">
        <v>34</v>
      </c>
      <c r="H6751" t="s">
        <v>68</v>
      </c>
      <c r="I6751">
        <v>7.0000000000000007E-2</v>
      </c>
      <c r="J6751">
        <v>0.12</v>
      </c>
      <c r="K6751">
        <v>0</v>
      </c>
      <c r="L6751">
        <v>0.05</v>
      </c>
      <c r="M6751">
        <v>0.25</v>
      </c>
      <c r="N6751">
        <v>56</v>
      </c>
      <c r="O6751">
        <v>17</v>
      </c>
      <c r="P6751">
        <v>4.9000000000000004</v>
      </c>
      <c r="Q6751">
        <v>8</v>
      </c>
      <c r="R6751" t="s">
        <v>5144</v>
      </c>
      <c r="S6751" t="s">
        <v>20</v>
      </c>
    </row>
    <row r="6752" spans="1:19" x14ac:dyDescent="0.2">
      <c r="A6752" t="s">
        <v>5578</v>
      </c>
      <c r="B6752" t="s">
        <v>44</v>
      </c>
      <c r="C6752">
        <v>2012</v>
      </c>
      <c r="D6752" s="1" t="d">
        <v>1994-10-01</v>
      </c>
      <c r="E6752" s="1" t="str">
        <f t="shared" si="210"/>
        <v>1994</v>
      </c>
      <c r="F6752" s="1" t="str">
        <f t="shared" si="211"/>
        <v>Oct</v>
      </c>
      <c r="G6752" t="s">
        <v>50</v>
      </c>
      <c r="H6752" t="s">
        <v>71</v>
      </c>
      <c r="I6752">
        <v>0.14000000000000001</v>
      </c>
      <c r="J6752">
        <v>0.09</v>
      </c>
      <c r="K6752">
        <v>0</v>
      </c>
      <c r="L6752">
        <v>0.02</v>
      </c>
      <c r="M6752">
        <v>0.25</v>
      </c>
      <c r="N6752">
        <v>39</v>
      </c>
      <c r="O6752">
        <v>28</v>
      </c>
      <c r="P6752">
        <v>5</v>
      </c>
      <c r="Q6752">
        <v>51</v>
      </c>
      <c r="R6752" t="s">
        <v>829</v>
      </c>
      <c r="S6752" t="s">
        <v>53</v>
      </c>
    </row>
    <row r="6753" spans="1:19" x14ac:dyDescent="0.2">
      <c r="A6753" t="s">
        <v>4075</v>
      </c>
      <c r="B6753" t="s">
        <v>44</v>
      </c>
      <c r="C6753">
        <v>2012</v>
      </c>
      <c r="D6753" s="1" t="d">
        <v>2017-06-10</v>
      </c>
      <c r="E6753" s="1" t="str">
        <f t="shared" si="210"/>
        <v>2017</v>
      </c>
      <c r="F6753" s="1" t="str">
        <f t="shared" si="211"/>
        <v>Jun</v>
      </c>
      <c r="G6753" t="s">
        <v>50</v>
      </c>
      <c r="H6753" t="s">
        <v>933</v>
      </c>
      <c r="I6753">
        <v>0.16</v>
      </c>
      <c r="J6753">
        <v>0.05</v>
      </c>
      <c r="K6753">
        <v>0.03</v>
      </c>
      <c r="L6753">
        <v>0.02</v>
      </c>
      <c r="M6753">
        <v>0.25</v>
      </c>
      <c r="N6753">
        <v>58</v>
      </c>
      <c r="O6753">
        <v>39</v>
      </c>
      <c r="P6753">
        <v>4.4000000000000004</v>
      </c>
      <c r="Q6753">
        <v>136</v>
      </c>
      <c r="R6753" t="s">
        <v>1136</v>
      </c>
      <c r="S6753" t="s">
        <v>53</v>
      </c>
    </row>
    <row r="6754" spans="1:19" x14ac:dyDescent="0.2">
      <c r="A6754" t="s">
        <v>5845</v>
      </c>
      <c r="B6754" t="s">
        <v>64</v>
      </c>
      <c r="C6754">
        <v>2005</v>
      </c>
      <c r="D6754" s="1" t="d">
        <v>2012-11-12</v>
      </c>
      <c r="E6754" s="1" t="str">
        <f t="shared" si="210"/>
        <v>2012</v>
      </c>
      <c r="F6754" s="1" t="str">
        <f t="shared" si="211"/>
        <v>Nov</v>
      </c>
      <c r="G6754" t="s">
        <v>34</v>
      </c>
      <c r="H6754" t="s">
        <v>1830</v>
      </c>
      <c r="I6754">
        <v>0.18</v>
      </c>
      <c r="J6754">
        <v>7.0000000000000007E-2</v>
      </c>
      <c r="K6754">
        <v>0</v>
      </c>
      <c r="L6754">
        <v>0</v>
      </c>
      <c r="M6754">
        <v>0.25</v>
      </c>
    </row>
    <row r="6755" spans="1:19" x14ac:dyDescent="0.2">
      <c r="A6755" t="s">
        <v>5846</v>
      </c>
      <c r="B6755" t="s">
        <v>148</v>
      </c>
      <c r="C6755">
        <v>2016</v>
      </c>
      <c r="D6755" s="1" t="d">
        <v>1993-01-15</v>
      </c>
      <c r="E6755" s="1" t="str">
        <f t="shared" si="210"/>
        <v>1993</v>
      </c>
      <c r="F6755" s="1" t="str">
        <f t="shared" si="211"/>
        <v>Jan</v>
      </c>
      <c r="G6755" t="s">
        <v>272</v>
      </c>
      <c r="H6755" t="s">
        <v>51</v>
      </c>
      <c r="I6755">
        <v>0.09</v>
      </c>
      <c r="J6755">
        <v>0.13</v>
      </c>
      <c r="K6755">
        <v>0</v>
      </c>
      <c r="L6755">
        <v>0.02</v>
      </c>
      <c r="M6755">
        <v>0.25</v>
      </c>
      <c r="N6755">
        <v>88</v>
      </c>
      <c r="O6755">
        <v>81</v>
      </c>
      <c r="P6755">
        <v>7.3</v>
      </c>
      <c r="Q6755">
        <v>684</v>
      </c>
      <c r="R6755" t="s">
        <v>1228</v>
      </c>
      <c r="S6755" t="s">
        <v>112</v>
      </c>
    </row>
    <row r="6756" spans="1:19" x14ac:dyDescent="0.2">
      <c r="A6756" t="s">
        <v>5847</v>
      </c>
      <c r="B6756" t="s">
        <v>75</v>
      </c>
      <c r="C6756">
        <v>2014</v>
      </c>
      <c r="D6756" s="1" t="d">
        <v>2022-04-04</v>
      </c>
      <c r="E6756" s="1" t="str">
        <f t="shared" si="210"/>
        <v>2022</v>
      </c>
      <c r="F6756" s="1" t="str">
        <f t="shared" si="211"/>
        <v>Apr</v>
      </c>
      <c r="G6756" t="s">
        <v>101</v>
      </c>
      <c r="H6756" t="s">
        <v>3903</v>
      </c>
      <c r="I6756">
        <v>0.1</v>
      </c>
      <c r="J6756">
        <v>0.09</v>
      </c>
      <c r="K6756">
        <v>0.01</v>
      </c>
      <c r="L6756">
        <v>0.04</v>
      </c>
      <c r="M6756">
        <v>0.25</v>
      </c>
    </row>
    <row r="6757" spans="1:19" x14ac:dyDescent="0.2">
      <c r="A6757" t="s">
        <v>5848</v>
      </c>
      <c r="B6757" t="s">
        <v>17</v>
      </c>
      <c r="C6757">
        <v>2010</v>
      </c>
      <c r="D6757" s="1" t="d">
        <v>1993-11-08</v>
      </c>
      <c r="E6757" s="1" t="str">
        <f t="shared" si="210"/>
        <v>1993</v>
      </c>
      <c r="F6757" s="1" t="str">
        <f t="shared" si="211"/>
        <v>Nov</v>
      </c>
      <c r="G6757" t="s">
        <v>50</v>
      </c>
      <c r="H6757" t="s">
        <v>134</v>
      </c>
      <c r="I6757">
        <v>0.2</v>
      </c>
      <c r="J6757">
        <v>0.02</v>
      </c>
      <c r="K6757">
        <v>0</v>
      </c>
      <c r="L6757">
        <v>0.02</v>
      </c>
      <c r="M6757">
        <v>0.25</v>
      </c>
      <c r="N6757">
        <v>62</v>
      </c>
      <c r="O6757">
        <v>7</v>
      </c>
      <c r="P6757" t="s">
        <v>203</v>
      </c>
      <c r="R6757" t="s">
        <v>1489</v>
      </c>
      <c r="S6757" t="s">
        <v>20</v>
      </c>
    </row>
    <row r="6758" spans="1:19" x14ac:dyDescent="0.2">
      <c r="A6758" t="s">
        <v>4603</v>
      </c>
      <c r="B6758" t="s">
        <v>75</v>
      </c>
      <c r="C6758">
        <v>2015</v>
      </c>
      <c r="D6758" s="1" t="d">
        <v>1993-12-23</v>
      </c>
      <c r="E6758" s="1" t="str">
        <f t="shared" si="210"/>
        <v>1993</v>
      </c>
      <c r="F6758" s="1" t="str">
        <f t="shared" si="211"/>
        <v>Dec</v>
      </c>
      <c r="G6758" t="s">
        <v>28</v>
      </c>
      <c r="H6758" t="s">
        <v>372</v>
      </c>
      <c r="I6758">
        <v>0.1</v>
      </c>
      <c r="J6758">
        <v>0.11</v>
      </c>
      <c r="K6758">
        <v>0</v>
      </c>
      <c r="L6758">
        <v>0.04</v>
      </c>
      <c r="M6758">
        <v>0.25</v>
      </c>
      <c r="N6758">
        <v>63</v>
      </c>
      <c r="O6758">
        <v>32</v>
      </c>
      <c r="P6758">
        <v>6.3</v>
      </c>
      <c r="Q6758">
        <v>60</v>
      </c>
      <c r="R6758" t="s">
        <v>4604</v>
      </c>
      <c r="S6758" t="s">
        <v>88</v>
      </c>
    </row>
    <row r="6759" spans="1:19" x14ac:dyDescent="0.2">
      <c r="A6759" t="s">
        <v>5849</v>
      </c>
      <c r="B6759" t="s">
        <v>189</v>
      </c>
      <c r="C6759">
        <v>2002</v>
      </c>
      <c r="D6759" s="1" t="d">
        <v>1995-10-18</v>
      </c>
      <c r="E6759" s="1" t="str">
        <f t="shared" si="210"/>
        <v>1995</v>
      </c>
      <c r="F6759" s="1" t="str">
        <f t="shared" si="211"/>
        <v>Oct</v>
      </c>
      <c r="G6759" t="s">
        <v>18</v>
      </c>
      <c r="H6759" t="s">
        <v>19</v>
      </c>
      <c r="I6759">
        <v>0.19</v>
      </c>
      <c r="J6759">
        <v>0.05</v>
      </c>
      <c r="K6759">
        <v>0</v>
      </c>
      <c r="L6759">
        <v>0.01</v>
      </c>
      <c r="M6759">
        <v>0.25</v>
      </c>
      <c r="N6759">
        <v>71</v>
      </c>
      <c r="O6759">
        <v>18</v>
      </c>
      <c r="P6759">
        <v>7.4</v>
      </c>
      <c r="Q6759">
        <v>7</v>
      </c>
      <c r="R6759" t="s">
        <v>5703</v>
      </c>
      <c r="S6759" t="s">
        <v>20</v>
      </c>
    </row>
    <row r="6760" spans="1:19" x14ac:dyDescent="0.2">
      <c r="A6760" t="s">
        <v>2954</v>
      </c>
      <c r="B6760" t="s">
        <v>171</v>
      </c>
      <c r="C6760">
        <v>2015</v>
      </c>
      <c r="D6760" s="1" t="d">
        <v>2001-03-08</v>
      </c>
      <c r="E6760" s="1" t="str">
        <f t="shared" si="210"/>
        <v>2001</v>
      </c>
      <c r="F6760" s="1" t="str">
        <f t="shared" si="211"/>
        <v>Mar</v>
      </c>
      <c r="G6760" t="s">
        <v>24</v>
      </c>
      <c r="H6760" t="s">
        <v>648</v>
      </c>
      <c r="I6760">
        <v>0.08</v>
      </c>
      <c r="J6760">
        <v>0.15</v>
      </c>
      <c r="K6760">
        <v>0</v>
      </c>
      <c r="L6760">
        <v>0.02</v>
      </c>
      <c r="M6760">
        <v>0.25</v>
      </c>
      <c r="N6760">
        <v>64</v>
      </c>
      <c r="O6760">
        <v>13</v>
      </c>
      <c r="P6760">
        <v>5.3</v>
      </c>
      <c r="Q6760">
        <v>22</v>
      </c>
      <c r="R6760" t="s">
        <v>648</v>
      </c>
      <c r="S6760" t="s">
        <v>20</v>
      </c>
    </row>
    <row r="6761" spans="1:19" x14ac:dyDescent="0.2">
      <c r="A6761" t="s">
        <v>4960</v>
      </c>
      <c r="B6761" t="s">
        <v>32</v>
      </c>
      <c r="C6761">
        <v>2011</v>
      </c>
      <c r="D6761" s="1" t="d">
        <v>1991-02-04</v>
      </c>
      <c r="E6761" s="1" t="str">
        <f t="shared" si="210"/>
        <v>1991</v>
      </c>
      <c r="F6761" s="1" t="str">
        <f t="shared" si="211"/>
        <v>Feb</v>
      </c>
      <c r="G6761" t="s">
        <v>34</v>
      </c>
      <c r="H6761" t="s">
        <v>71</v>
      </c>
      <c r="I6761">
        <v>0.23</v>
      </c>
      <c r="J6761">
        <v>0</v>
      </c>
      <c r="K6761">
        <v>0</v>
      </c>
      <c r="L6761">
        <v>0.02</v>
      </c>
      <c r="M6761">
        <v>0.25</v>
      </c>
      <c r="P6761" t="s">
        <v>203</v>
      </c>
      <c r="R6761" t="s">
        <v>3213</v>
      </c>
      <c r="S6761" t="s">
        <v>20</v>
      </c>
    </row>
    <row r="6762" spans="1:19" x14ac:dyDescent="0.2">
      <c r="A6762" t="s">
        <v>5850</v>
      </c>
      <c r="B6762" t="s">
        <v>64</v>
      </c>
      <c r="C6762">
        <v>2004</v>
      </c>
      <c r="D6762" s="1" t="d">
        <v>1998-08-20</v>
      </c>
      <c r="E6762" s="1" t="str">
        <f t="shared" si="210"/>
        <v>1998</v>
      </c>
      <c r="F6762" s="1" t="str">
        <f t="shared" si="211"/>
        <v>Aug</v>
      </c>
      <c r="G6762" t="s">
        <v>24</v>
      </c>
      <c r="H6762" t="s">
        <v>19</v>
      </c>
      <c r="I6762">
        <v>0.11</v>
      </c>
      <c r="J6762">
        <v>0.04</v>
      </c>
      <c r="K6762">
        <v>0.1</v>
      </c>
      <c r="L6762">
        <v>0.01</v>
      </c>
      <c r="M6762">
        <v>0.25</v>
      </c>
      <c r="N6762">
        <v>66</v>
      </c>
      <c r="O6762">
        <v>12</v>
      </c>
      <c r="P6762" t="s">
        <v>203</v>
      </c>
      <c r="R6762" t="s">
        <v>19</v>
      </c>
      <c r="S6762" t="s">
        <v>20</v>
      </c>
    </row>
    <row r="6763" spans="1:19" x14ac:dyDescent="0.2">
      <c r="A6763" t="s">
        <v>5851</v>
      </c>
      <c r="B6763" t="s">
        <v>64</v>
      </c>
      <c r="C6763">
        <v>2004</v>
      </c>
      <c r="D6763" s="1" t="d">
        <v>1990-01-14</v>
      </c>
      <c r="E6763" s="1" t="str">
        <f t="shared" si="210"/>
        <v>1990</v>
      </c>
      <c r="F6763" s="1" t="str">
        <f t="shared" si="211"/>
        <v>Jan</v>
      </c>
      <c r="G6763" t="s">
        <v>37</v>
      </c>
      <c r="H6763" t="s">
        <v>19</v>
      </c>
      <c r="I6763">
        <v>0.08</v>
      </c>
      <c r="J6763">
        <v>0.03</v>
      </c>
      <c r="K6763">
        <v>0.12</v>
      </c>
      <c r="L6763">
        <v>0.01</v>
      </c>
      <c r="M6763">
        <v>0.25</v>
      </c>
    </row>
    <row r="6764" spans="1:19" x14ac:dyDescent="0.2">
      <c r="A6764" t="s">
        <v>5852</v>
      </c>
      <c r="B6764" t="s">
        <v>55</v>
      </c>
      <c r="C6764">
        <v>2008</v>
      </c>
      <c r="D6764" s="1" t="d">
        <v>2013-09-16</v>
      </c>
      <c r="E6764" s="1" t="str">
        <f t="shared" si="210"/>
        <v>2013</v>
      </c>
      <c r="F6764" s="1" t="str">
        <f t="shared" si="211"/>
        <v>Sep</v>
      </c>
      <c r="G6764" t="s">
        <v>101</v>
      </c>
      <c r="H6764" t="s">
        <v>484</v>
      </c>
      <c r="I6764">
        <v>0.12</v>
      </c>
      <c r="J6764">
        <v>0.09</v>
      </c>
      <c r="K6764">
        <v>0</v>
      </c>
      <c r="L6764">
        <v>0.03</v>
      </c>
      <c r="M6764">
        <v>0.25</v>
      </c>
    </row>
    <row r="6765" spans="1:19" x14ac:dyDescent="0.2">
      <c r="A6765" t="s">
        <v>3460</v>
      </c>
      <c r="B6765" t="s">
        <v>1015</v>
      </c>
      <c r="C6765">
        <v>2013</v>
      </c>
      <c r="D6765" s="1" t="d">
        <v>2013-01-09</v>
      </c>
      <c r="E6765" s="1" t="str">
        <f t="shared" si="210"/>
        <v>2013</v>
      </c>
      <c r="F6765" s="1" t="str">
        <f t="shared" si="211"/>
        <v>Jan</v>
      </c>
      <c r="G6765" t="s">
        <v>1</v>
      </c>
      <c r="H6765" t="s">
        <v>244</v>
      </c>
      <c r="I6765">
        <v>0.13</v>
      </c>
      <c r="J6765">
        <v>0.06</v>
      </c>
      <c r="K6765">
        <v>0</v>
      </c>
      <c r="L6765">
        <v>0.06</v>
      </c>
      <c r="M6765">
        <v>0.25</v>
      </c>
      <c r="N6765">
        <v>75</v>
      </c>
      <c r="O6765">
        <v>15</v>
      </c>
      <c r="P6765">
        <v>8.1999999999999993</v>
      </c>
      <c r="Q6765">
        <v>148</v>
      </c>
      <c r="R6765" t="s">
        <v>2903</v>
      </c>
      <c r="S6765" t="s">
        <v>112</v>
      </c>
    </row>
    <row r="6766" spans="1:19" x14ac:dyDescent="0.2">
      <c r="A6766" t="s">
        <v>5853</v>
      </c>
      <c r="B6766" t="s">
        <v>55</v>
      </c>
      <c r="C6766">
        <v>2005</v>
      </c>
      <c r="D6766" s="1" t="d">
        <v>2006-12-19</v>
      </c>
      <c r="E6766" s="1" t="str">
        <f t="shared" si="210"/>
        <v>2006</v>
      </c>
      <c r="F6766" s="1" t="str">
        <f t="shared" si="211"/>
        <v>Dec</v>
      </c>
      <c r="G6766" t="s">
        <v>101</v>
      </c>
      <c r="H6766" t="s">
        <v>1309</v>
      </c>
      <c r="I6766">
        <v>0.12</v>
      </c>
      <c r="J6766">
        <v>0.09</v>
      </c>
      <c r="K6766">
        <v>0</v>
      </c>
      <c r="L6766">
        <v>0.03</v>
      </c>
      <c r="M6766">
        <v>0.24</v>
      </c>
      <c r="P6766">
        <v>7</v>
      </c>
      <c r="Q6766">
        <v>4</v>
      </c>
      <c r="R6766" t="s">
        <v>51</v>
      </c>
      <c r="S6766" t="s">
        <v>3942</v>
      </c>
    </row>
    <row r="6767" spans="1:19" x14ac:dyDescent="0.2">
      <c r="A6767" t="s">
        <v>4487</v>
      </c>
      <c r="B6767" t="s">
        <v>32</v>
      </c>
      <c r="C6767">
        <v>2008</v>
      </c>
      <c r="D6767" s="1" t="d">
        <v>1996-12-30</v>
      </c>
      <c r="E6767" s="1" t="str">
        <f t="shared" si="210"/>
        <v>1996</v>
      </c>
      <c r="F6767" s="1" t="str">
        <f t="shared" si="211"/>
        <v>Dec</v>
      </c>
      <c r="G6767" t="s">
        <v>28</v>
      </c>
      <c r="H6767" t="s">
        <v>372</v>
      </c>
      <c r="I6767">
        <v>0</v>
      </c>
      <c r="J6767">
        <v>0</v>
      </c>
      <c r="K6767">
        <v>0.24</v>
      </c>
      <c r="L6767">
        <v>0</v>
      </c>
      <c r="M6767">
        <v>0.24</v>
      </c>
    </row>
    <row r="6768" spans="1:19" x14ac:dyDescent="0.2">
      <c r="A6768" t="s">
        <v>5854</v>
      </c>
      <c r="B6768" t="s">
        <v>55</v>
      </c>
      <c r="C6768">
        <v>2006</v>
      </c>
      <c r="D6768" s="1" t="d">
        <v>1997-06-25</v>
      </c>
      <c r="E6768" s="1" t="str">
        <f t="shared" si="210"/>
        <v>1997</v>
      </c>
      <c r="F6768" s="1" t="str">
        <f t="shared" si="211"/>
        <v>Jun</v>
      </c>
      <c r="G6768" t="s">
        <v>28</v>
      </c>
      <c r="H6768" t="s">
        <v>372</v>
      </c>
      <c r="I6768">
        <v>0.12</v>
      </c>
      <c r="J6768">
        <v>0.09</v>
      </c>
      <c r="K6768">
        <v>0</v>
      </c>
      <c r="L6768">
        <v>0.03</v>
      </c>
      <c r="M6768">
        <v>0.24</v>
      </c>
      <c r="N6768">
        <v>43</v>
      </c>
      <c r="O6768">
        <v>12</v>
      </c>
      <c r="P6768">
        <v>8</v>
      </c>
      <c r="Q6768">
        <v>20</v>
      </c>
      <c r="R6768" t="s">
        <v>5855</v>
      </c>
      <c r="S6768" t="s">
        <v>112</v>
      </c>
    </row>
    <row r="6769" spans="1:19" x14ac:dyDescent="0.2">
      <c r="A6769" t="s">
        <v>3422</v>
      </c>
      <c r="B6769" t="s">
        <v>64</v>
      </c>
      <c r="C6769">
        <v>2005</v>
      </c>
      <c r="D6769" s="1" t="d">
        <v>1990-05-01</v>
      </c>
      <c r="E6769" s="1" t="str">
        <f t="shared" si="210"/>
        <v>1990</v>
      </c>
      <c r="F6769" s="1" t="str">
        <f t="shared" si="211"/>
        <v>May</v>
      </c>
      <c r="G6769" t="s">
        <v>39</v>
      </c>
      <c r="H6769" t="s">
        <v>111</v>
      </c>
      <c r="I6769">
        <v>0.18</v>
      </c>
      <c r="J6769">
        <v>0.06</v>
      </c>
      <c r="K6769">
        <v>0</v>
      </c>
      <c r="L6769">
        <v>0</v>
      </c>
      <c r="M6769">
        <v>0.24</v>
      </c>
      <c r="P6769">
        <v>7.9</v>
      </c>
      <c r="Q6769">
        <v>8</v>
      </c>
      <c r="R6769" t="s">
        <v>1957</v>
      </c>
      <c r="S6769" t="s">
        <v>20</v>
      </c>
    </row>
    <row r="6770" spans="1:19" x14ac:dyDescent="0.2">
      <c r="A6770" t="s">
        <v>917</v>
      </c>
      <c r="B6770" t="s">
        <v>148</v>
      </c>
      <c r="C6770">
        <v>2012</v>
      </c>
      <c r="D6770" s="1" t="d">
        <v>1995-12-03</v>
      </c>
      <c r="E6770" s="1" t="str">
        <f t="shared" si="210"/>
        <v>1995</v>
      </c>
      <c r="F6770" s="1" t="str">
        <f t="shared" si="211"/>
        <v>Dec</v>
      </c>
      <c r="G6770" t="s">
        <v>50</v>
      </c>
      <c r="H6770" t="s">
        <v>242</v>
      </c>
      <c r="I6770">
        <v>0.03</v>
      </c>
      <c r="J6770">
        <v>0.17</v>
      </c>
      <c r="K6770">
        <v>0</v>
      </c>
      <c r="L6770">
        <v>0.04</v>
      </c>
      <c r="M6770">
        <v>0.24</v>
      </c>
      <c r="N6770">
        <v>79</v>
      </c>
      <c r="O6770">
        <v>26</v>
      </c>
      <c r="P6770">
        <v>7</v>
      </c>
      <c r="Q6770">
        <v>1327</v>
      </c>
      <c r="R6770" t="s">
        <v>5856</v>
      </c>
      <c r="S6770" t="s">
        <v>53</v>
      </c>
    </row>
    <row r="6771" spans="1:19" x14ac:dyDescent="0.2">
      <c r="A6771" t="s">
        <v>5857</v>
      </c>
      <c r="B6771" t="s">
        <v>79</v>
      </c>
      <c r="C6771">
        <v>2015</v>
      </c>
      <c r="D6771" s="1" t="d">
        <v>2003-12-09</v>
      </c>
      <c r="E6771" s="1" t="str">
        <f t="shared" si="210"/>
        <v>2003</v>
      </c>
      <c r="F6771" s="1" t="str">
        <f t="shared" si="211"/>
        <v>Dec</v>
      </c>
      <c r="G6771" t="s">
        <v>28</v>
      </c>
      <c r="H6771" t="s">
        <v>1921</v>
      </c>
      <c r="I6771">
        <v>0.16</v>
      </c>
      <c r="J6771">
        <v>0.01</v>
      </c>
      <c r="K6771">
        <v>0.05</v>
      </c>
      <c r="L6771">
        <v>0.02</v>
      </c>
      <c r="M6771">
        <v>0.24</v>
      </c>
      <c r="N6771">
        <v>79</v>
      </c>
      <c r="O6771">
        <v>32</v>
      </c>
      <c r="P6771">
        <v>8.6999999999999993</v>
      </c>
      <c r="Q6771">
        <v>82</v>
      </c>
      <c r="R6771" t="s">
        <v>5023</v>
      </c>
      <c r="S6771" t="s">
        <v>88</v>
      </c>
    </row>
    <row r="6772" spans="1:19" x14ac:dyDescent="0.2">
      <c r="A6772" t="s">
        <v>4756</v>
      </c>
      <c r="B6772" t="s">
        <v>17</v>
      </c>
      <c r="C6772">
        <v>2010</v>
      </c>
      <c r="D6772" s="1" t="d">
        <v>2011-09-26</v>
      </c>
      <c r="E6772" s="1" t="str">
        <f t="shared" si="210"/>
        <v>2011</v>
      </c>
      <c r="F6772" s="1" t="str">
        <f t="shared" si="211"/>
        <v>Sep</v>
      </c>
      <c r="G6772" t="s">
        <v>18</v>
      </c>
      <c r="H6772" t="s">
        <v>111</v>
      </c>
      <c r="I6772">
        <v>0.13</v>
      </c>
      <c r="J6772">
        <v>0.09</v>
      </c>
      <c r="K6772">
        <v>0</v>
      </c>
      <c r="L6772">
        <v>0.02</v>
      </c>
      <c r="M6772">
        <v>0.24</v>
      </c>
      <c r="N6772">
        <v>51</v>
      </c>
      <c r="O6772">
        <v>8</v>
      </c>
      <c r="P6772">
        <v>8.6</v>
      </c>
      <c r="Q6772">
        <v>15</v>
      </c>
      <c r="R6772" t="s">
        <v>2451</v>
      </c>
      <c r="S6772" t="s">
        <v>20</v>
      </c>
    </row>
    <row r="6773" spans="1:19" x14ac:dyDescent="0.2">
      <c r="A6773" t="s">
        <v>5858</v>
      </c>
      <c r="B6773" t="s">
        <v>104</v>
      </c>
      <c r="C6773">
        <v>2001</v>
      </c>
      <c r="D6773" s="1" t="d">
        <v>2011-03-19</v>
      </c>
      <c r="E6773" s="1" t="str">
        <f t="shared" si="210"/>
        <v>2011</v>
      </c>
      <c r="F6773" s="1" t="str">
        <f t="shared" si="211"/>
        <v>Mar</v>
      </c>
      <c r="G6773" t="s">
        <v>18</v>
      </c>
      <c r="H6773" t="s">
        <v>234</v>
      </c>
      <c r="I6773">
        <v>0</v>
      </c>
      <c r="J6773">
        <v>0</v>
      </c>
      <c r="K6773">
        <v>0.23</v>
      </c>
      <c r="L6773">
        <v>0.02</v>
      </c>
      <c r="M6773">
        <v>0.24</v>
      </c>
    </row>
    <row r="6774" spans="1:19" x14ac:dyDescent="0.2">
      <c r="A6774" t="s">
        <v>4164</v>
      </c>
      <c r="B6774" t="s">
        <v>171</v>
      </c>
      <c r="C6774">
        <v>2014</v>
      </c>
      <c r="D6774" s="1" t="d">
        <v>1993-01-07</v>
      </c>
      <c r="E6774" s="1" t="str">
        <f t="shared" si="210"/>
        <v>1993</v>
      </c>
      <c r="F6774" s="1" t="str">
        <f t="shared" si="211"/>
        <v>Jan</v>
      </c>
      <c r="G6774" t="s">
        <v>24</v>
      </c>
      <c r="H6774" t="s">
        <v>111</v>
      </c>
      <c r="I6774">
        <v>0.12</v>
      </c>
      <c r="J6774">
        <v>0.1</v>
      </c>
      <c r="K6774">
        <v>0</v>
      </c>
      <c r="L6774">
        <v>0.02</v>
      </c>
      <c r="M6774">
        <v>0.24</v>
      </c>
      <c r="N6774">
        <v>80</v>
      </c>
      <c r="O6774">
        <v>28</v>
      </c>
      <c r="P6774">
        <v>7.1</v>
      </c>
      <c r="Q6774">
        <v>158</v>
      </c>
      <c r="R6774" t="s">
        <v>4165</v>
      </c>
      <c r="S6774" t="s">
        <v>112</v>
      </c>
    </row>
    <row r="6775" spans="1:19" x14ac:dyDescent="0.2">
      <c r="A6775" t="s">
        <v>5859</v>
      </c>
      <c r="B6775" t="s">
        <v>55</v>
      </c>
      <c r="C6775" t="s">
        <v>286</v>
      </c>
      <c r="D6775" s="1" t="d">
        <v>2014-08-07</v>
      </c>
      <c r="E6775" s="1" t="str">
        <f t="shared" si="210"/>
        <v>2014</v>
      </c>
      <c r="F6775" s="1" t="str">
        <f t="shared" si="211"/>
        <v>Aug</v>
      </c>
      <c r="G6775" t="s">
        <v>34</v>
      </c>
      <c r="H6775" t="s">
        <v>1091</v>
      </c>
      <c r="I6775">
        <v>0.12</v>
      </c>
      <c r="J6775">
        <v>0.09</v>
      </c>
      <c r="K6775">
        <v>0</v>
      </c>
      <c r="L6775">
        <v>0.03</v>
      </c>
      <c r="M6775">
        <v>0.24</v>
      </c>
      <c r="N6775">
        <v>73</v>
      </c>
      <c r="O6775">
        <v>23</v>
      </c>
      <c r="P6775">
        <v>8.8000000000000007</v>
      </c>
      <c r="Q6775">
        <v>14</v>
      </c>
      <c r="R6775" t="s">
        <v>222</v>
      </c>
      <c r="S6775" t="s">
        <v>20</v>
      </c>
    </row>
    <row r="6776" spans="1:19" x14ac:dyDescent="0.2">
      <c r="A6776" t="s">
        <v>5860</v>
      </c>
      <c r="B6776" t="s">
        <v>32</v>
      </c>
      <c r="C6776">
        <v>2006</v>
      </c>
      <c r="D6776" s="1" t="d">
        <v>1994-07-25</v>
      </c>
      <c r="E6776" s="1" t="str">
        <f t="shared" si="210"/>
        <v>1994</v>
      </c>
      <c r="F6776" s="1" t="str">
        <f t="shared" si="211"/>
        <v>Jul</v>
      </c>
      <c r="G6776" t="s">
        <v>101</v>
      </c>
      <c r="H6776" t="s">
        <v>568</v>
      </c>
      <c r="I6776">
        <v>0.23</v>
      </c>
      <c r="J6776">
        <v>0</v>
      </c>
      <c r="K6776">
        <v>0</v>
      </c>
      <c r="L6776">
        <v>0.02</v>
      </c>
      <c r="M6776">
        <v>0.24</v>
      </c>
      <c r="P6776" t="s">
        <v>203</v>
      </c>
      <c r="R6776" t="s">
        <v>5861</v>
      </c>
      <c r="S6776" t="s">
        <v>20</v>
      </c>
    </row>
    <row r="6777" spans="1:19" x14ac:dyDescent="0.2">
      <c r="A6777" t="s">
        <v>5862</v>
      </c>
      <c r="B6777" t="s">
        <v>44</v>
      </c>
      <c r="C6777">
        <v>2006</v>
      </c>
      <c r="D6777" s="1" t="d">
        <v>2003-03-19</v>
      </c>
      <c r="E6777" s="1" t="str">
        <f t="shared" si="210"/>
        <v>2003</v>
      </c>
      <c r="F6777" s="1" t="str">
        <f t="shared" si="211"/>
        <v>Mar</v>
      </c>
      <c r="G6777" t="s">
        <v>37</v>
      </c>
      <c r="H6777" t="s">
        <v>111</v>
      </c>
      <c r="I6777">
        <v>0.2</v>
      </c>
      <c r="J6777">
        <v>0.03</v>
      </c>
      <c r="K6777">
        <v>0</v>
      </c>
      <c r="L6777">
        <v>0.02</v>
      </c>
      <c r="M6777">
        <v>0.24</v>
      </c>
      <c r="N6777">
        <v>78</v>
      </c>
      <c r="O6777">
        <v>46</v>
      </c>
      <c r="P6777">
        <v>6.2</v>
      </c>
      <c r="Q6777">
        <v>80</v>
      </c>
      <c r="R6777" t="s">
        <v>260</v>
      </c>
      <c r="S6777" t="s">
        <v>53</v>
      </c>
    </row>
    <row r="6778" spans="1:19" x14ac:dyDescent="0.2">
      <c r="A6778" t="s">
        <v>5863</v>
      </c>
      <c r="B6778" t="s">
        <v>32</v>
      </c>
      <c r="C6778">
        <v>2011</v>
      </c>
      <c r="D6778" s="1" t="d">
        <v>2010-08-06</v>
      </c>
      <c r="E6778" s="1" t="str">
        <f t="shared" si="210"/>
        <v>2010</v>
      </c>
      <c r="F6778" s="1" t="str">
        <f t="shared" si="211"/>
        <v>Aug</v>
      </c>
      <c r="G6778" t="s">
        <v>50</v>
      </c>
      <c r="H6778" t="s">
        <v>234</v>
      </c>
      <c r="I6778">
        <v>0</v>
      </c>
      <c r="J6778">
        <v>0</v>
      </c>
      <c r="K6778">
        <v>0.24</v>
      </c>
      <c r="L6778">
        <v>0</v>
      </c>
      <c r="M6778">
        <v>0.24</v>
      </c>
    </row>
    <row r="6779" spans="1:19" x14ac:dyDescent="0.2">
      <c r="A6779" t="s">
        <v>5864</v>
      </c>
      <c r="B6779" t="s">
        <v>75</v>
      </c>
      <c r="C6779">
        <v>2014</v>
      </c>
      <c r="D6779" s="1" t="d">
        <v>1994-06-18</v>
      </c>
      <c r="E6779" s="1" t="str">
        <f t="shared" si="210"/>
        <v>1994</v>
      </c>
      <c r="F6779" s="1" t="str">
        <f t="shared" si="211"/>
        <v>Jun</v>
      </c>
      <c r="G6779" t="s">
        <v>50</v>
      </c>
      <c r="H6779" t="s">
        <v>2780</v>
      </c>
      <c r="I6779">
        <v>0.14000000000000001</v>
      </c>
      <c r="J6779">
        <v>0.03</v>
      </c>
      <c r="K6779">
        <v>0.04</v>
      </c>
      <c r="L6779">
        <v>0.04</v>
      </c>
      <c r="M6779">
        <v>0.24</v>
      </c>
      <c r="N6779">
        <v>57</v>
      </c>
      <c r="O6779">
        <v>40</v>
      </c>
      <c r="P6779">
        <v>6.5</v>
      </c>
      <c r="Q6779">
        <v>72</v>
      </c>
      <c r="R6779" t="s">
        <v>5865</v>
      </c>
      <c r="S6779" t="s">
        <v>53</v>
      </c>
    </row>
    <row r="6780" spans="1:19" x14ac:dyDescent="0.2">
      <c r="A6780" t="s">
        <v>4928</v>
      </c>
      <c r="B6780" t="s">
        <v>49</v>
      </c>
      <c r="C6780">
        <v>2010</v>
      </c>
      <c r="D6780" s="1" t="d">
        <v>1995-04-16</v>
      </c>
      <c r="E6780" s="1" t="str">
        <f t="shared" si="210"/>
        <v>1995</v>
      </c>
      <c r="F6780" s="1" t="str">
        <f t="shared" si="211"/>
        <v>Apr</v>
      </c>
      <c r="G6780" t="s">
        <v>1</v>
      </c>
      <c r="H6780" t="s">
        <v>1207</v>
      </c>
      <c r="I6780">
        <v>0.12</v>
      </c>
      <c r="J6780">
        <v>0.08</v>
      </c>
      <c r="K6780">
        <v>0</v>
      </c>
      <c r="L6780">
        <v>0.04</v>
      </c>
      <c r="M6780">
        <v>0.24</v>
      </c>
      <c r="P6780">
        <v>8.6</v>
      </c>
      <c r="Q6780">
        <v>5</v>
      </c>
      <c r="R6780" t="s">
        <v>1066</v>
      </c>
      <c r="S6780" t="s">
        <v>112</v>
      </c>
    </row>
    <row r="6781" spans="1:19" x14ac:dyDescent="0.2">
      <c r="A6781" t="s">
        <v>914</v>
      </c>
      <c r="B6781" t="s">
        <v>79</v>
      </c>
      <c r="C6781">
        <v>2013</v>
      </c>
      <c r="D6781" s="1" t="d">
        <v>1999-03-27</v>
      </c>
      <c r="E6781" s="1" t="str">
        <f t="shared" si="210"/>
        <v>1999</v>
      </c>
      <c r="F6781" s="1" t="str">
        <f t="shared" si="211"/>
        <v>Mar</v>
      </c>
      <c r="G6781" t="s">
        <v>1</v>
      </c>
      <c r="H6781" t="s">
        <v>71</v>
      </c>
      <c r="I6781">
        <v>0.1</v>
      </c>
      <c r="J6781">
        <v>0.12</v>
      </c>
      <c r="K6781">
        <v>0</v>
      </c>
      <c r="L6781">
        <v>0.02</v>
      </c>
      <c r="M6781">
        <v>0.24</v>
      </c>
      <c r="N6781">
        <v>68</v>
      </c>
      <c r="O6781">
        <v>12</v>
      </c>
      <c r="P6781">
        <v>6.4</v>
      </c>
      <c r="Q6781">
        <v>13</v>
      </c>
      <c r="R6781" t="s">
        <v>2043</v>
      </c>
      <c r="S6781" t="s">
        <v>112</v>
      </c>
    </row>
    <row r="6782" spans="1:19" x14ac:dyDescent="0.2">
      <c r="A6782" t="s">
        <v>2561</v>
      </c>
      <c r="B6782" t="s">
        <v>49</v>
      </c>
      <c r="C6782">
        <v>2010</v>
      </c>
      <c r="D6782" s="1" t="d">
        <v>1992-03-05</v>
      </c>
      <c r="E6782" s="1" t="str">
        <f t="shared" si="210"/>
        <v>1992</v>
      </c>
      <c r="F6782" s="1" t="str">
        <f t="shared" si="211"/>
        <v>Mar</v>
      </c>
      <c r="G6782" t="s">
        <v>34</v>
      </c>
      <c r="H6782" t="s">
        <v>134</v>
      </c>
      <c r="I6782">
        <v>0.18</v>
      </c>
      <c r="J6782">
        <v>0.04</v>
      </c>
      <c r="K6782">
        <v>0</v>
      </c>
      <c r="L6782">
        <v>0.03</v>
      </c>
      <c r="M6782">
        <v>0.24</v>
      </c>
      <c r="P6782" t="s">
        <v>203</v>
      </c>
      <c r="R6782" t="s">
        <v>134</v>
      </c>
      <c r="S6782" t="s">
        <v>20</v>
      </c>
    </row>
    <row r="6783" spans="1:19" x14ac:dyDescent="0.2">
      <c r="A6783" t="s">
        <v>5866</v>
      </c>
      <c r="B6783" t="s">
        <v>104</v>
      </c>
      <c r="C6783">
        <v>1995</v>
      </c>
      <c r="D6783" s="1" t="d">
        <v>2022-06-07</v>
      </c>
      <c r="E6783" s="1" t="str">
        <f t="shared" si="210"/>
        <v>2022</v>
      </c>
      <c r="F6783" s="1" t="str">
        <f t="shared" si="211"/>
        <v>Jun</v>
      </c>
      <c r="G6783" t="s">
        <v>272</v>
      </c>
      <c r="H6783" t="s">
        <v>969</v>
      </c>
      <c r="I6783">
        <v>0.14000000000000001</v>
      </c>
      <c r="J6783">
        <v>0.09</v>
      </c>
      <c r="K6783">
        <v>0</v>
      </c>
      <c r="L6783">
        <v>0.02</v>
      </c>
      <c r="M6783">
        <v>0.24</v>
      </c>
    </row>
    <row r="6784" spans="1:19" x14ac:dyDescent="0.2">
      <c r="A6784" t="s">
        <v>5867</v>
      </c>
      <c r="B6784" t="s">
        <v>104</v>
      </c>
      <c r="C6784">
        <v>1996</v>
      </c>
      <c r="D6784" s="1" t="d">
        <v>2013-04-19</v>
      </c>
      <c r="E6784" s="1" t="str">
        <f t="shared" si="210"/>
        <v>2013</v>
      </c>
      <c r="F6784" s="1" t="str">
        <f t="shared" si="211"/>
        <v>Apr</v>
      </c>
      <c r="G6784" t="s">
        <v>18</v>
      </c>
      <c r="H6784" t="s">
        <v>933</v>
      </c>
      <c r="I6784">
        <v>0.04</v>
      </c>
      <c r="J6784">
        <v>0.03</v>
      </c>
      <c r="K6784">
        <v>0.16</v>
      </c>
      <c r="L6784">
        <v>0.02</v>
      </c>
      <c r="M6784">
        <v>0.24</v>
      </c>
    </row>
    <row r="6785" spans="1:19" x14ac:dyDescent="0.2">
      <c r="A6785" t="s">
        <v>5087</v>
      </c>
      <c r="B6785" t="s">
        <v>44</v>
      </c>
      <c r="C6785">
        <v>2009</v>
      </c>
      <c r="D6785" s="1" t="d">
        <v>2009-04-21</v>
      </c>
      <c r="E6785" s="1" t="str">
        <f t="shared" si="210"/>
        <v>2009</v>
      </c>
      <c r="F6785" s="1" t="str">
        <f t="shared" si="211"/>
        <v>Apr</v>
      </c>
      <c r="G6785" t="s">
        <v>18</v>
      </c>
      <c r="H6785" t="s">
        <v>1209</v>
      </c>
      <c r="I6785">
        <v>0.23</v>
      </c>
      <c r="J6785">
        <v>0</v>
      </c>
      <c r="K6785">
        <v>0</v>
      </c>
      <c r="L6785">
        <v>0.02</v>
      </c>
      <c r="M6785">
        <v>0.24</v>
      </c>
      <c r="P6785">
        <v>7.8</v>
      </c>
      <c r="Q6785">
        <v>4</v>
      </c>
      <c r="R6785" t="s">
        <v>3181</v>
      </c>
      <c r="S6785" t="s">
        <v>88</v>
      </c>
    </row>
    <row r="6786" spans="1:19" x14ac:dyDescent="0.2">
      <c r="A6786" t="s">
        <v>5868</v>
      </c>
      <c r="B6786" t="s">
        <v>104</v>
      </c>
      <c r="C6786">
        <v>1997</v>
      </c>
      <c r="D6786" s="1" t="d">
        <v>2014-12-19</v>
      </c>
      <c r="E6786" s="1" t="str">
        <f t="shared" si="210"/>
        <v>2014</v>
      </c>
      <c r="F6786" s="1" t="str">
        <f t="shared" si="211"/>
        <v>Dec</v>
      </c>
      <c r="G6786" t="s">
        <v>50</v>
      </c>
      <c r="H6786" t="s">
        <v>68</v>
      </c>
      <c r="I6786">
        <v>0.14000000000000001</v>
      </c>
      <c r="J6786">
        <v>0.09</v>
      </c>
      <c r="K6786">
        <v>0</v>
      </c>
      <c r="L6786">
        <v>0.02</v>
      </c>
      <c r="M6786">
        <v>0.24</v>
      </c>
    </row>
    <row r="6787" spans="1:19" x14ac:dyDescent="0.2">
      <c r="A6787" t="s">
        <v>4182</v>
      </c>
      <c r="B6787" t="s">
        <v>104</v>
      </c>
      <c r="C6787">
        <v>2000</v>
      </c>
      <c r="D6787" s="1" t="d">
        <v>1999-03-03</v>
      </c>
      <c r="E6787" s="1" t="str">
        <f t="shared" ref="E6787:E6850" si="212">TEXT(D6787,"yyyy")</f>
        <v>1999</v>
      </c>
      <c r="F6787" s="1" t="str">
        <f t="shared" ref="F6787:F6850" si="213">TEXT(D6787,"mmm")</f>
        <v>Mar</v>
      </c>
      <c r="G6787" t="s">
        <v>37</v>
      </c>
      <c r="H6787" t="s">
        <v>1656</v>
      </c>
      <c r="I6787">
        <v>0.14000000000000001</v>
      </c>
      <c r="J6787">
        <v>0.09</v>
      </c>
      <c r="K6787">
        <v>0</v>
      </c>
      <c r="L6787">
        <v>0.02</v>
      </c>
      <c r="M6787">
        <v>0.24</v>
      </c>
      <c r="N6787">
        <v>48</v>
      </c>
      <c r="O6787">
        <v>8</v>
      </c>
      <c r="P6787">
        <v>7.3</v>
      </c>
      <c r="Q6787">
        <v>7</v>
      </c>
      <c r="R6787" t="s">
        <v>1656</v>
      </c>
      <c r="S6787" t="s">
        <v>88</v>
      </c>
    </row>
    <row r="6788" spans="1:19" x14ac:dyDescent="0.2">
      <c r="A6788" t="s">
        <v>5869</v>
      </c>
      <c r="B6788" t="s">
        <v>159</v>
      </c>
      <c r="C6788">
        <v>2005</v>
      </c>
      <c r="D6788" s="1" t="d">
        <v>2018-12-15</v>
      </c>
      <c r="E6788" s="1" t="str">
        <f t="shared" si="212"/>
        <v>2018</v>
      </c>
      <c r="F6788" s="1" t="str">
        <f t="shared" si="213"/>
        <v>Dec</v>
      </c>
      <c r="G6788" t="s">
        <v>18</v>
      </c>
      <c r="H6788" t="s">
        <v>68</v>
      </c>
      <c r="I6788">
        <v>0.23</v>
      </c>
      <c r="J6788">
        <v>0</v>
      </c>
      <c r="K6788">
        <v>0</v>
      </c>
      <c r="L6788">
        <v>0.02</v>
      </c>
      <c r="M6788">
        <v>0.24</v>
      </c>
      <c r="N6788">
        <v>80</v>
      </c>
      <c r="O6788">
        <v>26</v>
      </c>
      <c r="P6788">
        <v>7.9</v>
      </c>
      <c r="Q6788">
        <v>18</v>
      </c>
      <c r="R6788" t="s">
        <v>2144</v>
      </c>
      <c r="S6788" t="s">
        <v>20</v>
      </c>
    </row>
    <row r="6789" spans="1:19" x14ac:dyDescent="0.2">
      <c r="A6789" t="s">
        <v>3779</v>
      </c>
      <c r="B6789" t="s">
        <v>171</v>
      </c>
      <c r="C6789">
        <v>2015</v>
      </c>
      <c r="D6789" s="1" t="d">
        <v>2001-07-23</v>
      </c>
      <c r="E6789" s="1" t="str">
        <f t="shared" si="212"/>
        <v>2001</v>
      </c>
      <c r="F6789" s="1" t="str">
        <f t="shared" si="213"/>
        <v>Jul</v>
      </c>
      <c r="G6789" t="s">
        <v>50</v>
      </c>
      <c r="H6789" t="s">
        <v>71</v>
      </c>
      <c r="I6789">
        <v>0.17</v>
      </c>
      <c r="J6789">
        <v>0.05</v>
      </c>
      <c r="K6789">
        <v>0</v>
      </c>
      <c r="L6789">
        <v>0.02</v>
      </c>
      <c r="M6789">
        <v>0.24</v>
      </c>
      <c r="N6789">
        <v>76</v>
      </c>
      <c r="O6789">
        <v>15</v>
      </c>
      <c r="P6789">
        <v>5.5</v>
      </c>
      <c r="Q6789">
        <v>17</v>
      </c>
      <c r="R6789" t="s">
        <v>339</v>
      </c>
      <c r="S6789" t="s">
        <v>112</v>
      </c>
    </row>
    <row r="6790" spans="1:19" x14ac:dyDescent="0.2">
      <c r="A6790" t="s">
        <v>5870</v>
      </c>
      <c r="B6790" t="s">
        <v>1015</v>
      </c>
      <c r="C6790">
        <v>2012</v>
      </c>
      <c r="D6790" s="1" t="d">
        <v>2005-03-04</v>
      </c>
      <c r="E6790" s="1" t="str">
        <f t="shared" si="212"/>
        <v>2005</v>
      </c>
      <c r="F6790" s="1" t="str">
        <f t="shared" si="213"/>
        <v>Mar</v>
      </c>
      <c r="G6790" t="s">
        <v>50</v>
      </c>
      <c r="H6790" t="s">
        <v>5871</v>
      </c>
      <c r="I6790">
        <v>0.1</v>
      </c>
      <c r="J6790">
        <v>0.01</v>
      </c>
      <c r="K6790">
        <v>0.1</v>
      </c>
      <c r="L6790">
        <v>0.04</v>
      </c>
      <c r="M6790">
        <v>0.24</v>
      </c>
      <c r="N6790">
        <v>82</v>
      </c>
      <c r="O6790">
        <v>56</v>
      </c>
      <c r="P6790">
        <v>8.8000000000000007</v>
      </c>
      <c r="Q6790">
        <v>237</v>
      </c>
      <c r="R6790" t="s">
        <v>5872</v>
      </c>
      <c r="S6790" t="s">
        <v>88</v>
      </c>
    </row>
    <row r="6791" spans="1:19" x14ac:dyDescent="0.2">
      <c r="A6791" t="s">
        <v>5873</v>
      </c>
      <c r="B6791" t="s">
        <v>55</v>
      </c>
      <c r="C6791">
        <v>2002</v>
      </c>
      <c r="D6791" s="1" t="d">
        <v>1991-03-04</v>
      </c>
      <c r="E6791" s="1" t="str">
        <f t="shared" si="212"/>
        <v>1991</v>
      </c>
      <c r="F6791" s="1" t="str">
        <f t="shared" si="213"/>
        <v>Mar</v>
      </c>
      <c r="G6791" t="s">
        <v>34</v>
      </c>
      <c r="H6791" t="s">
        <v>484</v>
      </c>
      <c r="I6791">
        <v>0.12</v>
      </c>
      <c r="J6791">
        <v>0.09</v>
      </c>
      <c r="K6791">
        <v>0</v>
      </c>
      <c r="L6791">
        <v>0.03</v>
      </c>
      <c r="M6791">
        <v>0.24</v>
      </c>
      <c r="N6791">
        <v>63</v>
      </c>
      <c r="O6791">
        <v>20</v>
      </c>
      <c r="P6791">
        <v>4.8</v>
      </c>
      <c r="Q6791">
        <v>20</v>
      </c>
      <c r="R6791" t="s">
        <v>5874</v>
      </c>
      <c r="S6791" t="s">
        <v>20</v>
      </c>
    </row>
    <row r="6792" spans="1:19" x14ac:dyDescent="0.2">
      <c r="A6792" t="s">
        <v>5875</v>
      </c>
      <c r="B6792" t="s">
        <v>104</v>
      </c>
      <c r="C6792">
        <v>1999</v>
      </c>
      <c r="D6792" s="1" t="d">
        <v>1996-03-31</v>
      </c>
      <c r="E6792" s="1" t="str">
        <f t="shared" si="212"/>
        <v>1996</v>
      </c>
      <c r="F6792" s="1" t="str">
        <f t="shared" si="213"/>
        <v>Mar</v>
      </c>
      <c r="G6792" t="s">
        <v>39</v>
      </c>
      <c r="H6792" t="s">
        <v>234</v>
      </c>
      <c r="I6792">
        <v>0</v>
      </c>
      <c r="J6792">
        <v>0</v>
      </c>
      <c r="K6792">
        <v>0.23</v>
      </c>
      <c r="L6792">
        <v>0.02</v>
      </c>
      <c r="M6792">
        <v>0.24</v>
      </c>
    </row>
    <row r="6793" spans="1:19" x14ac:dyDescent="0.2">
      <c r="A6793" t="s">
        <v>5876</v>
      </c>
      <c r="B6793" t="s">
        <v>55</v>
      </c>
      <c r="C6793">
        <v>2003</v>
      </c>
      <c r="D6793" s="1" t="d">
        <v>2003-09-14</v>
      </c>
      <c r="E6793" s="1" t="str">
        <f t="shared" si="212"/>
        <v>2003</v>
      </c>
      <c r="F6793" s="1" t="str">
        <f t="shared" si="213"/>
        <v>Sep</v>
      </c>
      <c r="G6793" t="s">
        <v>18</v>
      </c>
      <c r="H6793" t="s">
        <v>234</v>
      </c>
      <c r="I6793">
        <v>0.12</v>
      </c>
      <c r="J6793">
        <v>0.09</v>
      </c>
      <c r="K6793">
        <v>0</v>
      </c>
      <c r="L6793">
        <v>0.03</v>
      </c>
      <c r="M6793">
        <v>0.24</v>
      </c>
    </row>
    <row r="6794" spans="1:19" x14ac:dyDescent="0.2">
      <c r="A6794" t="s">
        <v>3477</v>
      </c>
      <c r="B6794" t="s">
        <v>137</v>
      </c>
      <c r="C6794">
        <v>2004</v>
      </c>
      <c r="D6794" s="1" t="d">
        <v>2019-12-13</v>
      </c>
      <c r="E6794" s="1" t="str">
        <f t="shared" si="212"/>
        <v>2019</v>
      </c>
      <c r="F6794" s="1" t="str">
        <f t="shared" si="213"/>
        <v>Dec</v>
      </c>
      <c r="G6794" t="s">
        <v>24</v>
      </c>
      <c r="H6794" t="s">
        <v>372</v>
      </c>
      <c r="I6794">
        <v>0.18</v>
      </c>
      <c r="J6794">
        <v>0.05</v>
      </c>
      <c r="K6794">
        <v>0</v>
      </c>
      <c r="L6794">
        <v>0.01</v>
      </c>
      <c r="M6794">
        <v>0.24</v>
      </c>
    </row>
    <row r="6795" spans="1:19" x14ac:dyDescent="0.2">
      <c r="A6795" t="s">
        <v>5877</v>
      </c>
      <c r="B6795" t="s">
        <v>104</v>
      </c>
      <c r="C6795">
        <v>1995</v>
      </c>
      <c r="D6795" s="1" t="d">
        <v>1992-04-13</v>
      </c>
      <c r="E6795" s="1" t="str">
        <f t="shared" si="212"/>
        <v>1992</v>
      </c>
      <c r="F6795" s="1" t="str">
        <f t="shared" si="213"/>
        <v>Apr</v>
      </c>
      <c r="G6795" t="s">
        <v>18</v>
      </c>
      <c r="H6795" t="s">
        <v>68</v>
      </c>
      <c r="I6795">
        <v>0</v>
      </c>
      <c r="J6795">
        <v>0</v>
      </c>
      <c r="K6795">
        <v>0.23</v>
      </c>
      <c r="L6795">
        <v>0.02</v>
      </c>
      <c r="M6795">
        <v>0.24</v>
      </c>
    </row>
    <row r="6796" spans="1:19" x14ac:dyDescent="0.2">
      <c r="A6796" t="s">
        <v>5878</v>
      </c>
      <c r="B6796" t="s">
        <v>55</v>
      </c>
      <c r="C6796">
        <v>2003</v>
      </c>
      <c r="D6796" s="1" t="d">
        <v>2000-01-23</v>
      </c>
      <c r="E6796" s="1" t="str">
        <f t="shared" si="212"/>
        <v>2000</v>
      </c>
      <c r="F6796" s="1" t="str">
        <f t="shared" si="213"/>
        <v>Jan</v>
      </c>
      <c r="G6796" t="s">
        <v>1</v>
      </c>
      <c r="H6796" t="s">
        <v>523</v>
      </c>
      <c r="I6796">
        <v>0.12</v>
      </c>
      <c r="J6796">
        <v>0.09</v>
      </c>
      <c r="K6796">
        <v>0</v>
      </c>
      <c r="L6796">
        <v>0.03</v>
      </c>
      <c r="M6796">
        <v>0.24</v>
      </c>
      <c r="N6796">
        <v>63</v>
      </c>
      <c r="O6796">
        <v>20</v>
      </c>
      <c r="P6796">
        <v>7.6</v>
      </c>
      <c r="Q6796">
        <v>11</v>
      </c>
      <c r="R6796" t="s">
        <v>2647</v>
      </c>
      <c r="S6796" t="s">
        <v>88</v>
      </c>
    </row>
    <row r="6797" spans="1:19" x14ac:dyDescent="0.2">
      <c r="A6797" t="s">
        <v>5667</v>
      </c>
      <c r="B6797" t="s">
        <v>75</v>
      </c>
      <c r="C6797">
        <v>2014</v>
      </c>
      <c r="D6797" s="1" t="d">
        <v>2016-05-21</v>
      </c>
      <c r="E6797" s="1" t="str">
        <f t="shared" si="212"/>
        <v>2016</v>
      </c>
      <c r="F6797" s="1" t="str">
        <f t="shared" si="213"/>
        <v>May</v>
      </c>
      <c r="G6797" t="s">
        <v>50</v>
      </c>
      <c r="H6797" t="s">
        <v>933</v>
      </c>
      <c r="I6797">
        <v>0.08</v>
      </c>
      <c r="J6797">
        <v>7.0000000000000007E-2</v>
      </c>
      <c r="K6797">
        <v>0.06</v>
      </c>
      <c r="L6797">
        <v>0.03</v>
      </c>
      <c r="M6797">
        <v>0.24</v>
      </c>
      <c r="N6797">
        <v>76</v>
      </c>
      <c r="O6797">
        <v>31</v>
      </c>
      <c r="P6797">
        <v>8.1</v>
      </c>
      <c r="Q6797">
        <v>74</v>
      </c>
      <c r="R6797" t="s">
        <v>934</v>
      </c>
      <c r="S6797" t="s">
        <v>88</v>
      </c>
    </row>
    <row r="6798" spans="1:19" x14ac:dyDescent="0.2">
      <c r="A6798" t="s">
        <v>5879</v>
      </c>
      <c r="B6798" t="s">
        <v>79</v>
      </c>
      <c r="C6798">
        <v>2011</v>
      </c>
      <c r="D6798" s="1" t="d">
        <v>1994-10-19</v>
      </c>
      <c r="E6798" s="1" t="str">
        <f t="shared" si="212"/>
        <v>1994</v>
      </c>
      <c r="F6798" s="1" t="str">
        <f t="shared" si="213"/>
        <v>Oct</v>
      </c>
      <c r="G6798" t="s">
        <v>39</v>
      </c>
      <c r="H6798" t="s">
        <v>372</v>
      </c>
      <c r="I6798">
        <v>0.1</v>
      </c>
      <c r="J6798">
        <v>0.06</v>
      </c>
      <c r="K6798">
        <v>0.08</v>
      </c>
      <c r="L6798">
        <v>0.01</v>
      </c>
      <c r="M6798">
        <v>0.24</v>
      </c>
      <c r="N6798">
        <v>71</v>
      </c>
      <c r="O6798">
        <v>37</v>
      </c>
      <c r="P6798">
        <v>7.8</v>
      </c>
      <c r="Q6798">
        <v>26</v>
      </c>
      <c r="R6798" t="s">
        <v>2121</v>
      </c>
      <c r="S6798" t="s">
        <v>88</v>
      </c>
    </row>
    <row r="6799" spans="1:19" x14ac:dyDescent="0.2">
      <c r="A6799" t="s">
        <v>5880</v>
      </c>
      <c r="B6799" t="s">
        <v>55</v>
      </c>
      <c r="C6799">
        <v>2006</v>
      </c>
      <c r="D6799" s="1" t="d">
        <v>2001-09-12</v>
      </c>
      <c r="E6799" s="1" t="str">
        <f t="shared" si="212"/>
        <v>2001</v>
      </c>
      <c r="F6799" s="1" t="str">
        <f t="shared" si="213"/>
        <v>Sep</v>
      </c>
      <c r="G6799" t="s">
        <v>86</v>
      </c>
      <c r="H6799" t="s">
        <v>222</v>
      </c>
      <c r="I6799">
        <v>0.11</v>
      </c>
      <c r="J6799">
        <v>0.08</v>
      </c>
      <c r="K6799">
        <v>0.02</v>
      </c>
      <c r="L6799">
        <v>0.03</v>
      </c>
      <c r="M6799">
        <v>0.24</v>
      </c>
    </row>
    <row r="6800" spans="1:19" x14ac:dyDescent="0.2">
      <c r="A6800" t="s">
        <v>5881</v>
      </c>
      <c r="B6800" t="s">
        <v>159</v>
      </c>
      <c r="C6800">
        <v>2011</v>
      </c>
      <c r="D6800" s="1" t="d">
        <v>1988-01-26</v>
      </c>
      <c r="E6800" s="1" t="str">
        <f t="shared" si="212"/>
        <v>1988</v>
      </c>
      <c r="F6800" s="1" t="str">
        <f t="shared" si="213"/>
        <v>Jan</v>
      </c>
      <c r="G6800" t="s">
        <v>18</v>
      </c>
      <c r="H6800" t="s">
        <v>234</v>
      </c>
      <c r="I6800">
        <v>0</v>
      </c>
      <c r="J6800">
        <v>0</v>
      </c>
      <c r="K6800">
        <v>0.24</v>
      </c>
      <c r="L6800">
        <v>0</v>
      </c>
      <c r="M6800">
        <v>0.24</v>
      </c>
    </row>
    <row r="6801" spans="1:19" x14ac:dyDescent="0.2">
      <c r="A6801" t="s">
        <v>5882</v>
      </c>
      <c r="B6801" t="s">
        <v>55</v>
      </c>
      <c r="C6801">
        <v>2005</v>
      </c>
      <c r="D6801" s="1" t="d">
        <v>2011-03-30</v>
      </c>
      <c r="E6801" s="1" t="str">
        <f t="shared" si="212"/>
        <v>2011</v>
      </c>
      <c r="F6801" s="1" t="str">
        <f t="shared" si="213"/>
        <v>Mar</v>
      </c>
      <c r="G6801" t="s">
        <v>37</v>
      </c>
      <c r="H6801" t="s">
        <v>134</v>
      </c>
      <c r="I6801">
        <v>0.12</v>
      </c>
      <c r="J6801">
        <v>0.09</v>
      </c>
      <c r="K6801">
        <v>0</v>
      </c>
      <c r="L6801">
        <v>0.03</v>
      </c>
      <c r="M6801">
        <v>0.24</v>
      </c>
      <c r="N6801">
        <v>84</v>
      </c>
      <c r="O6801">
        <v>39</v>
      </c>
      <c r="P6801">
        <v>9.1</v>
      </c>
      <c r="Q6801">
        <v>117</v>
      </c>
      <c r="R6801" t="s">
        <v>2154</v>
      </c>
      <c r="S6801" t="s">
        <v>53</v>
      </c>
    </row>
    <row r="6802" spans="1:19" x14ac:dyDescent="0.2">
      <c r="A6802" t="s">
        <v>5883</v>
      </c>
      <c r="B6802" t="s">
        <v>1015</v>
      </c>
      <c r="C6802">
        <v>2011</v>
      </c>
      <c r="D6802" s="1" t="d">
        <v>2009-01-19</v>
      </c>
      <c r="E6802" s="1" t="str">
        <f t="shared" si="212"/>
        <v>2009</v>
      </c>
      <c r="F6802" s="1" t="str">
        <f t="shared" si="213"/>
        <v>Jan</v>
      </c>
      <c r="G6802" t="s">
        <v>50</v>
      </c>
      <c r="H6802" t="s">
        <v>933</v>
      </c>
      <c r="I6802">
        <v>0.05</v>
      </c>
      <c r="J6802">
        <v>0.06</v>
      </c>
      <c r="K6802">
        <v>0.11</v>
      </c>
      <c r="L6802">
        <v>0.02</v>
      </c>
      <c r="M6802">
        <v>0.24</v>
      </c>
      <c r="N6802">
        <v>67</v>
      </c>
      <c r="O6802">
        <v>35</v>
      </c>
      <c r="P6802">
        <v>7.5</v>
      </c>
      <c r="Q6802">
        <v>73</v>
      </c>
      <c r="R6802" t="s">
        <v>2114</v>
      </c>
      <c r="S6802" t="s">
        <v>88</v>
      </c>
    </row>
    <row r="6803" spans="1:19" x14ac:dyDescent="0.2">
      <c r="A6803" t="s">
        <v>5884</v>
      </c>
      <c r="B6803" t="s">
        <v>49</v>
      </c>
      <c r="C6803">
        <v>2011</v>
      </c>
      <c r="D6803" s="1" t="d">
        <v>2015-08-04</v>
      </c>
      <c r="E6803" s="1" t="str">
        <f t="shared" si="212"/>
        <v>2015</v>
      </c>
      <c r="F6803" s="1" t="str">
        <f t="shared" si="213"/>
        <v>Aug</v>
      </c>
      <c r="G6803" t="s">
        <v>28</v>
      </c>
      <c r="H6803" t="s">
        <v>2780</v>
      </c>
      <c r="I6803">
        <v>0.05</v>
      </c>
      <c r="J6803">
        <v>0</v>
      </c>
      <c r="K6803">
        <v>0.18</v>
      </c>
      <c r="L6803">
        <v>0.01</v>
      </c>
      <c r="M6803">
        <v>0.24</v>
      </c>
    </row>
    <row r="6804" spans="1:19" x14ac:dyDescent="0.2">
      <c r="A6804" t="s">
        <v>5267</v>
      </c>
      <c r="B6804" t="s">
        <v>189</v>
      </c>
      <c r="C6804">
        <v>2005</v>
      </c>
      <c r="D6804" s="1" t="d">
        <v>2010-06-30</v>
      </c>
      <c r="E6804" s="1" t="str">
        <f t="shared" si="212"/>
        <v>2010</v>
      </c>
      <c r="F6804" s="1" t="str">
        <f t="shared" si="213"/>
        <v>Jun</v>
      </c>
      <c r="G6804" t="s">
        <v>39</v>
      </c>
      <c r="H6804" t="s">
        <v>111</v>
      </c>
      <c r="I6804">
        <v>0.19</v>
      </c>
      <c r="J6804">
        <v>0.05</v>
      </c>
      <c r="K6804">
        <v>0</v>
      </c>
      <c r="L6804">
        <v>0.01</v>
      </c>
      <c r="M6804">
        <v>0.24</v>
      </c>
      <c r="N6804">
        <v>83</v>
      </c>
      <c r="O6804">
        <v>14</v>
      </c>
      <c r="P6804">
        <v>8.9</v>
      </c>
      <c r="Q6804">
        <v>44</v>
      </c>
      <c r="R6804" t="s">
        <v>2569</v>
      </c>
      <c r="S6804" t="s">
        <v>20</v>
      </c>
    </row>
    <row r="6805" spans="1:19" x14ac:dyDescent="0.2">
      <c r="A6805" t="s">
        <v>5885</v>
      </c>
      <c r="B6805" t="s">
        <v>32</v>
      </c>
      <c r="C6805">
        <v>2009</v>
      </c>
      <c r="D6805" s="1" t="d">
        <v>1998-07-13</v>
      </c>
      <c r="E6805" s="1" t="str">
        <f t="shared" si="212"/>
        <v>1998</v>
      </c>
      <c r="F6805" s="1" t="str">
        <f t="shared" si="213"/>
        <v>Jul</v>
      </c>
      <c r="G6805" t="s">
        <v>34</v>
      </c>
      <c r="H6805" t="s">
        <v>568</v>
      </c>
      <c r="I6805">
        <v>7.0000000000000007E-2</v>
      </c>
      <c r="J6805">
        <v>0</v>
      </c>
      <c r="K6805">
        <v>0.16</v>
      </c>
      <c r="L6805">
        <v>0.01</v>
      </c>
      <c r="M6805">
        <v>0.24</v>
      </c>
      <c r="P6805" t="s">
        <v>203</v>
      </c>
      <c r="R6805" t="s">
        <v>4639</v>
      </c>
      <c r="S6805" t="s">
        <v>20</v>
      </c>
    </row>
    <row r="6806" spans="1:19" x14ac:dyDescent="0.2">
      <c r="A6806" t="s">
        <v>5886</v>
      </c>
      <c r="B6806" t="s">
        <v>137</v>
      </c>
      <c r="C6806">
        <v>2002</v>
      </c>
      <c r="D6806" s="1" t="d">
        <v>1998-07-30</v>
      </c>
      <c r="E6806" s="1" t="str">
        <f t="shared" si="212"/>
        <v>1998</v>
      </c>
      <c r="F6806" s="1" t="str">
        <f t="shared" si="213"/>
        <v>Jul</v>
      </c>
      <c r="G6806" t="s">
        <v>50</v>
      </c>
      <c r="H6806" t="s">
        <v>222</v>
      </c>
      <c r="I6806">
        <v>0.14000000000000001</v>
      </c>
      <c r="J6806">
        <v>0.04</v>
      </c>
      <c r="K6806">
        <v>0.05</v>
      </c>
      <c r="L6806">
        <v>0.01</v>
      </c>
      <c r="M6806">
        <v>0.24</v>
      </c>
      <c r="N6806">
        <v>83</v>
      </c>
      <c r="O6806">
        <v>27</v>
      </c>
      <c r="P6806">
        <v>8.6</v>
      </c>
      <c r="Q6806">
        <v>10</v>
      </c>
      <c r="R6806" t="s">
        <v>222</v>
      </c>
      <c r="S6806" t="s">
        <v>53</v>
      </c>
    </row>
    <row r="6807" spans="1:19" x14ac:dyDescent="0.2">
      <c r="A6807" t="s">
        <v>5887</v>
      </c>
      <c r="B6807" t="s">
        <v>64</v>
      </c>
      <c r="C6807">
        <v>2005</v>
      </c>
      <c r="D6807" s="1" t="d">
        <v>2021-04-28</v>
      </c>
      <c r="E6807" s="1" t="str">
        <f t="shared" si="212"/>
        <v>2021</v>
      </c>
      <c r="F6807" s="1" t="str">
        <f t="shared" si="213"/>
        <v>Apr</v>
      </c>
      <c r="G6807" t="s">
        <v>1</v>
      </c>
      <c r="H6807" t="s">
        <v>19</v>
      </c>
      <c r="I6807">
        <v>0.17</v>
      </c>
      <c r="J6807">
        <v>0.06</v>
      </c>
      <c r="K6807">
        <v>0</v>
      </c>
      <c r="L6807">
        <v>0</v>
      </c>
      <c r="M6807">
        <v>0.24</v>
      </c>
      <c r="N6807">
        <v>70</v>
      </c>
      <c r="O6807">
        <v>30</v>
      </c>
      <c r="P6807">
        <v>5</v>
      </c>
      <c r="Q6807">
        <v>6</v>
      </c>
      <c r="R6807" t="s">
        <v>3111</v>
      </c>
      <c r="S6807" t="s">
        <v>20</v>
      </c>
    </row>
    <row r="6808" spans="1:19" x14ac:dyDescent="0.2">
      <c r="A6808" t="s">
        <v>5888</v>
      </c>
      <c r="B6808" t="s">
        <v>104</v>
      </c>
      <c r="C6808">
        <v>1997</v>
      </c>
      <c r="D6808" s="1" t="d">
        <v>1996-12-28</v>
      </c>
      <c r="E6808" s="1" t="str">
        <f t="shared" si="212"/>
        <v>1996</v>
      </c>
      <c r="F6808" s="1" t="str">
        <f t="shared" si="213"/>
        <v>Dec</v>
      </c>
      <c r="G6808" t="s">
        <v>86</v>
      </c>
      <c r="H6808" t="s">
        <v>5889</v>
      </c>
      <c r="I6808">
        <v>0.04</v>
      </c>
      <c r="J6808">
        <v>0.03</v>
      </c>
      <c r="K6808">
        <v>0.16</v>
      </c>
      <c r="L6808">
        <v>0.02</v>
      </c>
      <c r="M6808">
        <v>0.24</v>
      </c>
    </row>
    <row r="6809" spans="1:19" x14ac:dyDescent="0.2">
      <c r="A6809" t="s">
        <v>5283</v>
      </c>
      <c r="B6809" t="s">
        <v>49</v>
      </c>
      <c r="C6809">
        <v>2008</v>
      </c>
      <c r="D6809" s="1" t="d">
        <v>2016-12-26</v>
      </c>
      <c r="E6809" s="1" t="str">
        <f t="shared" si="212"/>
        <v>2016</v>
      </c>
      <c r="F6809" s="1" t="str">
        <f t="shared" si="213"/>
        <v>Dec</v>
      </c>
      <c r="G6809" t="s">
        <v>37</v>
      </c>
      <c r="H6809" t="s">
        <v>648</v>
      </c>
      <c r="I6809">
        <v>0.21</v>
      </c>
      <c r="J6809">
        <v>0.01</v>
      </c>
      <c r="K6809">
        <v>0</v>
      </c>
      <c r="L6809">
        <v>0.02</v>
      </c>
      <c r="M6809">
        <v>0.24</v>
      </c>
      <c r="N6809">
        <v>42</v>
      </c>
      <c r="O6809">
        <v>28</v>
      </c>
      <c r="P6809">
        <v>5.5</v>
      </c>
      <c r="Q6809">
        <v>33</v>
      </c>
      <c r="R6809" t="s">
        <v>643</v>
      </c>
      <c r="S6809" t="s">
        <v>88</v>
      </c>
    </row>
    <row r="6810" spans="1:19" x14ac:dyDescent="0.2">
      <c r="A6810" t="s">
        <v>5890</v>
      </c>
      <c r="B6810" t="s">
        <v>104</v>
      </c>
      <c r="C6810">
        <v>1997</v>
      </c>
      <c r="D6810" s="1" t="d">
        <v>2003-10-06</v>
      </c>
      <c r="E6810" s="1" t="str">
        <f t="shared" si="212"/>
        <v>2003</v>
      </c>
      <c r="F6810" s="1" t="str">
        <f t="shared" si="213"/>
        <v>Oct</v>
      </c>
      <c r="G6810" t="s">
        <v>50</v>
      </c>
      <c r="H6810" t="s">
        <v>1836</v>
      </c>
      <c r="I6810">
        <v>0.13</v>
      </c>
      <c r="J6810">
        <v>0.09</v>
      </c>
      <c r="K6810">
        <v>0</v>
      </c>
      <c r="L6810">
        <v>0.02</v>
      </c>
      <c r="M6810">
        <v>0.24</v>
      </c>
    </row>
    <row r="6811" spans="1:19" x14ac:dyDescent="0.2">
      <c r="A6811" t="s">
        <v>5891</v>
      </c>
      <c r="B6811" t="s">
        <v>44</v>
      </c>
      <c r="C6811">
        <v>2008</v>
      </c>
      <c r="D6811" s="1" t="d">
        <v>2015-07-18</v>
      </c>
      <c r="E6811" s="1" t="str">
        <f t="shared" si="212"/>
        <v>2015</v>
      </c>
      <c r="F6811" s="1" t="str">
        <f t="shared" si="213"/>
        <v>Jul</v>
      </c>
      <c r="G6811" t="s">
        <v>272</v>
      </c>
      <c r="H6811" t="s">
        <v>134</v>
      </c>
      <c r="I6811">
        <v>0.16</v>
      </c>
      <c r="J6811">
        <v>0.06</v>
      </c>
      <c r="K6811">
        <v>0</v>
      </c>
      <c r="L6811">
        <v>0.02</v>
      </c>
      <c r="M6811">
        <v>0.24</v>
      </c>
    </row>
    <row r="6812" spans="1:19" x14ac:dyDescent="0.2">
      <c r="A6812" t="s">
        <v>1456</v>
      </c>
      <c r="B6812" t="s">
        <v>148</v>
      </c>
      <c r="C6812">
        <v>2011</v>
      </c>
      <c r="D6812" s="1" t="d">
        <v>2018-06-13</v>
      </c>
      <c r="E6812" s="1" t="str">
        <f t="shared" si="212"/>
        <v>2018</v>
      </c>
      <c r="F6812" s="1" t="str">
        <f t="shared" si="213"/>
        <v>Jun</v>
      </c>
      <c r="G6812" t="s">
        <v>37</v>
      </c>
      <c r="H6812" t="s">
        <v>484</v>
      </c>
      <c r="I6812">
        <v>0.11</v>
      </c>
      <c r="J6812">
        <v>0.1</v>
      </c>
      <c r="K6812">
        <v>0</v>
      </c>
      <c r="L6812">
        <v>0.03</v>
      </c>
      <c r="M6812">
        <v>0.24</v>
      </c>
      <c r="N6812">
        <v>70</v>
      </c>
      <c r="O6812">
        <v>36</v>
      </c>
      <c r="P6812">
        <v>5.5</v>
      </c>
      <c r="Q6812">
        <v>531</v>
      </c>
      <c r="R6812" t="s">
        <v>2728</v>
      </c>
      <c r="S6812" t="s">
        <v>53</v>
      </c>
    </row>
    <row r="6813" spans="1:19" x14ac:dyDescent="0.2">
      <c r="A6813" t="s">
        <v>1594</v>
      </c>
      <c r="B6813" t="s">
        <v>137</v>
      </c>
      <c r="C6813">
        <v>2003</v>
      </c>
      <c r="D6813" s="1" t="d">
        <v>2005-10-17</v>
      </c>
      <c r="E6813" s="1" t="str">
        <f t="shared" si="212"/>
        <v>2005</v>
      </c>
      <c r="F6813" s="1" t="str">
        <f t="shared" si="213"/>
        <v>Oct</v>
      </c>
      <c r="G6813" t="s">
        <v>24</v>
      </c>
      <c r="H6813" t="s">
        <v>1595</v>
      </c>
      <c r="I6813">
        <v>0.18</v>
      </c>
      <c r="J6813">
        <v>0.05</v>
      </c>
      <c r="K6813">
        <v>0</v>
      </c>
      <c r="L6813">
        <v>0.01</v>
      </c>
      <c r="M6813">
        <v>0.24</v>
      </c>
      <c r="N6813">
        <v>53</v>
      </c>
      <c r="O6813">
        <v>4</v>
      </c>
      <c r="P6813">
        <v>8.6</v>
      </c>
      <c r="Q6813">
        <v>12</v>
      </c>
      <c r="R6813" t="s">
        <v>1596</v>
      </c>
      <c r="S6813" t="s">
        <v>20</v>
      </c>
    </row>
    <row r="6814" spans="1:19" x14ac:dyDescent="0.2">
      <c r="A6814" t="s">
        <v>5892</v>
      </c>
      <c r="B6814" t="s">
        <v>32</v>
      </c>
      <c r="C6814">
        <v>2010</v>
      </c>
      <c r="D6814" s="1" t="d">
        <v>2019-05-24</v>
      </c>
      <c r="E6814" s="1" t="str">
        <f t="shared" si="212"/>
        <v>2019</v>
      </c>
      <c r="F6814" s="1" t="str">
        <f t="shared" si="213"/>
        <v>May</v>
      </c>
      <c r="G6814" t="s">
        <v>28</v>
      </c>
      <c r="H6814" t="s">
        <v>71</v>
      </c>
      <c r="I6814">
        <v>0.22</v>
      </c>
      <c r="J6814">
        <v>0.01</v>
      </c>
      <c r="K6814">
        <v>0</v>
      </c>
      <c r="L6814">
        <v>0.02</v>
      </c>
      <c r="M6814">
        <v>0.24</v>
      </c>
      <c r="N6814">
        <v>56</v>
      </c>
      <c r="O6814">
        <v>6</v>
      </c>
      <c r="P6814">
        <v>6.9</v>
      </c>
      <c r="Q6814">
        <v>12</v>
      </c>
      <c r="R6814" t="s">
        <v>1214</v>
      </c>
      <c r="S6814" t="s">
        <v>112</v>
      </c>
    </row>
    <row r="6815" spans="1:19" x14ac:dyDescent="0.2">
      <c r="A6815" t="s">
        <v>5045</v>
      </c>
      <c r="B6815" t="s">
        <v>49</v>
      </c>
      <c r="C6815">
        <v>2009</v>
      </c>
      <c r="D6815" s="1" t="d">
        <v>1994-02-20</v>
      </c>
      <c r="E6815" s="1" t="str">
        <f t="shared" si="212"/>
        <v>1994</v>
      </c>
      <c r="F6815" s="1" t="str">
        <f t="shared" si="213"/>
        <v>Feb</v>
      </c>
      <c r="G6815" t="s">
        <v>24</v>
      </c>
      <c r="H6815" t="s">
        <v>648</v>
      </c>
      <c r="I6815">
        <v>0.08</v>
      </c>
      <c r="J6815">
        <v>0.11</v>
      </c>
      <c r="K6815">
        <v>0</v>
      </c>
      <c r="L6815">
        <v>0.04</v>
      </c>
      <c r="M6815">
        <v>0.24</v>
      </c>
      <c r="N6815">
        <v>67</v>
      </c>
      <c r="O6815">
        <v>44</v>
      </c>
      <c r="P6815">
        <v>7.4</v>
      </c>
      <c r="Q6815">
        <v>36</v>
      </c>
      <c r="R6815" t="s">
        <v>2451</v>
      </c>
      <c r="S6815" t="s">
        <v>20</v>
      </c>
    </row>
    <row r="6816" spans="1:19" x14ac:dyDescent="0.2">
      <c r="A6816" t="s">
        <v>3490</v>
      </c>
      <c r="B6816" t="s">
        <v>159</v>
      </c>
      <c r="C6816">
        <v>2009</v>
      </c>
      <c r="D6816" s="1" t="d">
        <v>2001-07-06</v>
      </c>
      <c r="E6816" s="1" t="str">
        <f t="shared" si="212"/>
        <v>2001</v>
      </c>
      <c r="F6816" s="1" t="str">
        <f t="shared" si="213"/>
        <v>Jul</v>
      </c>
      <c r="G6816" t="s">
        <v>18</v>
      </c>
      <c r="H6816" t="s">
        <v>134</v>
      </c>
      <c r="I6816">
        <v>0.21</v>
      </c>
      <c r="J6816">
        <v>0</v>
      </c>
      <c r="K6816">
        <v>0.01</v>
      </c>
      <c r="L6816">
        <v>0.02</v>
      </c>
      <c r="M6816">
        <v>0.24</v>
      </c>
      <c r="N6816">
        <v>64</v>
      </c>
      <c r="O6816">
        <v>4</v>
      </c>
      <c r="P6816">
        <v>4.2</v>
      </c>
      <c r="Q6816">
        <v>10</v>
      </c>
      <c r="R6816" t="s">
        <v>193</v>
      </c>
      <c r="S6816" t="s">
        <v>20</v>
      </c>
    </row>
    <row r="6817" spans="1:19" x14ac:dyDescent="0.2">
      <c r="A6817" t="s">
        <v>2453</v>
      </c>
      <c r="B6817" t="s">
        <v>137</v>
      </c>
      <c r="C6817">
        <v>2003</v>
      </c>
      <c r="D6817" s="1" t="d">
        <v>1997-12-01</v>
      </c>
      <c r="E6817" s="1" t="str">
        <f t="shared" si="212"/>
        <v>1997</v>
      </c>
      <c r="F6817" s="1" t="str">
        <f t="shared" si="213"/>
        <v>Dec</v>
      </c>
      <c r="G6817" t="s">
        <v>24</v>
      </c>
      <c r="H6817" t="s">
        <v>523</v>
      </c>
      <c r="I6817">
        <v>0.18</v>
      </c>
      <c r="J6817">
        <v>0.05</v>
      </c>
      <c r="K6817">
        <v>0</v>
      </c>
      <c r="L6817">
        <v>0.01</v>
      </c>
      <c r="M6817">
        <v>0.24</v>
      </c>
      <c r="N6817">
        <v>88</v>
      </c>
      <c r="O6817">
        <v>23</v>
      </c>
      <c r="P6817">
        <v>5.0999999999999996</v>
      </c>
      <c r="Q6817">
        <v>23</v>
      </c>
      <c r="R6817" t="s">
        <v>684</v>
      </c>
      <c r="S6817" t="s">
        <v>20</v>
      </c>
    </row>
    <row r="6818" spans="1:19" x14ac:dyDescent="0.2">
      <c r="A6818" t="s">
        <v>5893</v>
      </c>
      <c r="B6818" t="s">
        <v>55</v>
      </c>
      <c r="C6818">
        <v>2005</v>
      </c>
      <c r="D6818" s="1" t="d">
        <v>2018-07-02</v>
      </c>
      <c r="E6818" s="1" t="str">
        <f t="shared" si="212"/>
        <v>2018</v>
      </c>
      <c r="F6818" s="1" t="str">
        <f t="shared" si="213"/>
        <v>Jul</v>
      </c>
      <c r="G6818" t="s">
        <v>34</v>
      </c>
      <c r="H6818" t="s">
        <v>151</v>
      </c>
      <c r="I6818">
        <v>0.12</v>
      </c>
      <c r="J6818">
        <v>0.09</v>
      </c>
      <c r="K6818">
        <v>0</v>
      </c>
      <c r="L6818">
        <v>0.03</v>
      </c>
      <c r="M6818">
        <v>0.24</v>
      </c>
      <c r="N6818">
        <v>78</v>
      </c>
      <c r="O6818">
        <v>25</v>
      </c>
      <c r="P6818">
        <v>7.7</v>
      </c>
      <c r="Q6818">
        <v>13</v>
      </c>
      <c r="R6818" t="s">
        <v>151</v>
      </c>
      <c r="S6818" t="s">
        <v>20</v>
      </c>
    </row>
    <row r="6819" spans="1:19" x14ac:dyDescent="0.2">
      <c r="A6819" t="s">
        <v>2840</v>
      </c>
      <c r="B6819" t="s">
        <v>137</v>
      </c>
      <c r="C6819">
        <v>2003</v>
      </c>
      <c r="D6819" s="1" t="d">
        <v>1998-10-29</v>
      </c>
      <c r="E6819" s="1" t="str">
        <f t="shared" si="212"/>
        <v>1998</v>
      </c>
      <c r="F6819" s="1" t="str">
        <f t="shared" si="213"/>
        <v>Oct</v>
      </c>
      <c r="G6819" t="s">
        <v>37</v>
      </c>
      <c r="H6819" t="s">
        <v>372</v>
      </c>
      <c r="I6819">
        <v>0.18</v>
      </c>
      <c r="J6819">
        <v>0.05</v>
      </c>
      <c r="K6819">
        <v>0</v>
      </c>
      <c r="L6819">
        <v>0.01</v>
      </c>
      <c r="M6819">
        <v>0.24</v>
      </c>
      <c r="N6819">
        <v>75</v>
      </c>
      <c r="O6819">
        <v>26</v>
      </c>
      <c r="P6819">
        <v>8</v>
      </c>
      <c r="Q6819">
        <v>7</v>
      </c>
      <c r="R6819" t="s">
        <v>181</v>
      </c>
      <c r="S6819" t="s">
        <v>88</v>
      </c>
    </row>
    <row r="6820" spans="1:19" x14ac:dyDescent="0.2">
      <c r="A6820" t="s">
        <v>894</v>
      </c>
      <c r="B6820" t="s">
        <v>148</v>
      </c>
      <c r="C6820" t="s">
        <v>286</v>
      </c>
      <c r="D6820" s="1" t="d">
        <v>2017-03-14</v>
      </c>
      <c r="E6820" s="1" t="str">
        <f t="shared" si="212"/>
        <v>2017</v>
      </c>
      <c r="F6820" s="1" t="str">
        <f t="shared" si="213"/>
        <v>Mar</v>
      </c>
      <c r="G6820" t="s">
        <v>37</v>
      </c>
      <c r="H6820" t="s">
        <v>51</v>
      </c>
      <c r="I6820">
        <v>0.02</v>
      </c>
      <c r="J6820">
        <v>0.19</v>
      </c>
      <c r="K6820">
        <v>0</v>
      </c>
      <c r="L6820">
        <v>0.04</v>
      </c>
      <c r="M6820">
        <v>0.24</v>
      </c>
      <c r="N6820">
        <v>88</v>
      </c>
      <c r="O6820">
        <v>36</v>
      </c>
      <c r="P6820">
        <v>8</v>
      </c>
      <c r="Q6820">
        <v>1247</v>
      </c>
      <c r="R6820" t="s">
        <v>895</v>
      </c>
      <c r="S6820" t="s">
        <v>53</v>
      </c>
    </row>
    <row r="6821" spans="1:19" x14ac:dyDescent="0.2">
      <c r="A6821" t="s">
        <v>5894</v>
      </c>
      <c r="B6821" t="s">
        <v>159</v>
      </c>
      <c r="C6821">
        <v>2009</v>
      </c>
      <c r="D6821" s="1" t="d">
        <v>1991-03-17</v>
      </c>
      <c r="E6821" s="1" t="str">
        <f t="shared" si="212"/>
        <v>1991</v>
      </c>
      <c r="F6821" s="1" t="str">
        <f t="shared" si="213"/>
        <v>Mar</v>
      </c>
      <c r="G6821" t="s">
        <v>28</v>
      </c>
      <c r="H6821" t="s">
        <v>1393</v>
      </c>
      <c r="I6821">
        <v>0.19</v>
      </c>
      <c r="J6821">
        <v>0</v>
      </c>
      <c r="K6821">
        <v>0.03</v>
      </c>
      <c r="L6821">
        <v>0.02</v>
      </c>
      <c r="M6821">
        <v>0.24</v>
      </c>
      <c r="N6821">
        <v>80</v>
      </c>
      <c r="O6821">
        <v>26</v>
      </c>
      <c r="P6821">
        <v>7.7</v>
      </c>
      <c r="Q6821">
        <v>47</v>
      </c>
      <c r="R6821" t="s">
        <v>87</v>
      </c>
      <c r="S6821" t="s">
        <v>88</v>
      </c>
    </row>
    <row r="6822" spans="1:19" x14ac:dyDescent="0.2">
      <c r="A6822" t="s">
        <v>983</v>
      </c>
      <c r="B6822" t="s">
        <v>189</v>
      </c>
      <c r="C6822">
        <v>2005</v>
      </c>
      <c r="D6822" s="1" t="d">
        <v>2015-08-24</v>
      </c>
      <c r="E6822" s="1" t="str">
        <f t="shared" si="212"/>
        <v>2015</v>
      </c>
      <c r="F6822" s="1" t="str">
        <f t="shared" si="213"/>
        <v>Aug</v>
      </c>
      <c r="G6822" t="s">
        <v>50</v>
      </c>
      <c r="H6822" t="s">
        <v>111</v>
      </c>
      <c r="I6822">
        <v>0.19</v>
      </c>
      <c r="J6822">
        <v>0.05</v>
      </c>
      <c r="K6822">
        <v>0</v>
      </c>
      <c r="L6822">
        <v>0.01</v>
      </c>
      <c r="M6822">
        <v>0.24</v>
      </c>
      <c r="N6822">
        <v>81</v>
      </c>
      <c r="O6822">
        <v>30</v>
      </c>
      <c r="P6822">
        <v>8.3000000000000007</v>
      </c>
      <c r="Q6822">
        <v>8</v>
      </c>
      <c r="R6822" t="s">
        <v>984</v>
      </c>
      <c r="S6822" t="s">
        <v>88</v>
      </c>
    </row>
    <row r="6823" spans="1:19" x14ac:dyDescent="0.2">
      <c r="A6823" t="s">
        <v>5895</v>
      </c>
      <c r="B6823" t="s">
        <v>17</v>
      </c>
      <c r="C6823">
        <v>2007</v>
      </c>
      <c r="D6823" s="1" t="d">
        <v>2011-11-29</v>
      </c>
      <c r="E6823" s="1" t="str">
        <f t="shared" si="212"/>
        <v>2011</v>
      </c>
      <c r="F6823" s="1" t="str">
        <f t="shared" si="213"/>
        <v>Nov</v>
      </c>
      <c r="G6823" t="s">
        <v>34</v>
      </c>
      <c r="H6823" t="s">
        <v>71</v>
      </c>
      <c r="I6823">
        <v>0.22</v>
      </c>
      <c r="J6823">
        <v>0</v>
      </c>
      <c r="K6823">
        <v>0</v>
      </c>
      <c r="L6823">
        <v>0.02</v>
      </c>
      <c r="M6823">
        <v>0.24</v>
      </c>
      <c r="N6823">
        <v>42</v>
      </c>
      <c r="O6823">
        <v>5</v>
      </c>
      <c r="P6823">
        <v>6.2</v>
      </c>
      <c r="Q6823">
        <v>5</v>
      </c>
      <c r="R6823" t="s">
        <v>1430</v>
      </c>
      <c r="S6823" t="s">
        <v>112</v>
      </c>
    </row>
    <row r="6824" spans="1:19" x14ac:dyDescent="0.2">
      <c r="A6824" t="s">
        <v>5896</v>
      </c>
      <c r="B6824" t="s">
        <v>55</v>
      </c>
      <c r="C6824">
        <v>2003</v>
      </c>
      <c r="D6824" s="1" t="d">
        <v>1990-01-19</v>
      </c>
      <c r="E6824" s="1" t="str">
        <f t="shared" si="212"/>
        <v>1990</v>
      </c>
      <c r="F6824" s="1" t="str">
        <f t="shared" si="213"/>
        <v>Jan</v>
      </c>
      <c r="G6824" t="s">
        <v>28</v>
      </c>
      <c r="H6824" t="s">
        <v>1201</v>
      </c>
      <c r="I6824">
        <v>0</v>
      </c>
      <c r="J6824">
        <v>0</v>
      </c>
      <c r="K6824">
        <v>0.24</v>
      </c>
      <c r="L6824">
        <v>0</v>
      </c>
      <c r="M6824">
        <v>0.24</v>
      </c>
    </row>
    <row r="6825" spans="1:19" x14ac:dyDescent="0.2">
      <c r="A6825" t="s">
        <v>5897</v>
      </c>
      <c r="B6825" t="s">
        <v>159</v>
      </c>
      <c r="C6825">
        <v>2010</v>
      </c>
      <c r="D6825" s="1" t="d">
        <v>1992-07-07</v>
      </c>
      <c r="E6825" s="1" t="str">
        <f t="shared" si="212"/>
        <v>1992</v>
      </c>
      <c r="F6825" s="1" t="str">
        <f t="shared" si="213"/>
        <v>Jul</v>
      </c>
      <c r="G6825" t="s">
        <v>18</v>
      </c>
      <c r="H6825" t="s">
        <v>234</v>
      </c>
      <c r="I6825">
        <v>0</v>
      </c>
      <c r="J6825">
        <v>0</v>
      </c>
      <c r="K6825">
        <v>0.24</v>
      </c>
      <c r="L6825">
        <v>0</v>
      </c>
      <c r="M6825">
        <v>0.24</v>
      </c>
    </row>
    <row r="6826" spans="1:19" x14ac:dyDescent="0.2">
      <c r="A6826" t="s">
        <v>475</v>
      </c>
      <c r="B6826" t="s">
        <v>189</v>
      </c>
      <c r="C6826">
        <v>2001</v>
      </c>
      <c r="D6826" s="1" t="d">
        <v>2013-07-07</v>
      </c>
      <c r="E6826" s="1" t="str">
        <f t="shared" si="212"/>
        <v>2013</v>
      </c>
      <c r="F6826" s="1" t="str">
        <f t="shared" si="213"/>
        <v>Jul</v>
      </c>
      <c r="G6826" t="s">
        <v>24</v>
      </c>
      <c r="H6826" t="s">
        <v>134</v>
      </c>
      <c r="I6826">
        <v>0.19</v>
      </c>
      <c r="J6826">
        <v>0.05</v>
      </c>
      <c r="K6826">
        <v>0</v>
      </c>
      <c r="L6826">
        <v>0.01</v>
      </c>
      <c r="M6826">
        <v>0.24</v>
      </c>
      <c r="N6826">
        <v>67</v>
      </c>
      <c r="O6826">
        <v>16</v>
      </c>
      <c r="P6826">
        <v>7.7</v>
      </c>
      <c r="Q6826">
        <v>12</v>
      </c>
      <c r="R6826" t="s">
        <v>1620</v>
      </c>
      <c r="S6826" t="s">
        <v>88</v>
      </c>
    </row>
    <row r="6827" spans="1:19" x14ac:dyDescent="0.2">
      <c r="A6827" t="s">
        <v>5898</v>
      </c>
      <c r="B6827" t="s">
        <v>79</v>
      </c>
      <c r="C6827">
        <v>2015</v>
      </c>
      <c r="D6827" s="1" t="d">
        <v>1999-06-06</v>
      </c>
      <c r="E6827" s="1" t="str">
        <f t="shared" si="212"/>
        <v>1999</v>
      </c>
      <c r="F6827" s="1" t="str">
        <f t="shared" si="213"/>
        <v>Jun</v>
      </c>
      <c r="G6827" t="s">
        <v>1</v>
      </c>
      <c r="H6827" t="s">
        <v>19</v>
      </c>
      <c r="I6827">
        <v>0.09</v>
      </c>
      <c r="J6827">
        <v>0.08</v>
      </c>
      <c r="K6827">
        <v>0.06</v>
      </c>
      <c r="L6827">
        <v>0.02</v>
      </c>
      <c r="M6827">
        <v>0.24</v>
      </c>
    </row>
    <row r="6828" spans="1:19" x14ac:dyDescent="0.2">
      <c r="A6828" t="s">
        <v>2318</v>
      </c>
      <c r="B6828" t="s">
        <v>44</v>
      </c>
      <c r="C6828">
        <v>2011</v>
      </c>
      <c r="D6828" s="1" t="d">
        <v>2000-12-27</v>
      </c>
      <c r="E6828" s="1" t="str">
        <f t="shared" si="212"/>
        <v>2000</v>
      </c>
      <c r="F6828" s="1" t="str">
        <f t="shared" si="213"/>
        <v>Dec</v>
      </c>
      <c r="G6828" t="s">
        <v>50</v>
      </c>
      <c r="H6828" t="s">
        <v>933</v>
      </c>
      <c r="I6828">
        <v>0.16</v>
      </c>
      <c r="J6828">
        <v>0.06</v>
      </c>
      <c r="K6828">
        <v>0</v>
      </c>
      <c r="L6828">
        <v>0.02</v>
      </c>
      <c r="M6828">
        <v>0.24</v>
      </c>
      <c r="N6828">
        <v>58</v>
      </c>
      <c r="O6828">
        <v>22</v>
      </c>
      <c r="P6828">
        <v>8</v>
      </c>
      <c r="Q6828">
        <v>46</v>
      </c>
      <c r="R6828" t="s">
        <v>934</v>
      </c>
      <c r="S6828" t="s">
        <v>88</v>
      </c>
    </row>
    <row r="6829" spans="1:19" x14ac:dyDescent="0.2">
      <c r="A6829" t="s">
        <v>5899</v>
      </c>
      <c r="B6829" t="s">
        <v>55</v>
      </c>
      <c r="C6829">
        <v>2006</v>
      </c>
      <c r="D6829" s="1" t="d">
        <v>2016-03-18</v>
      </c>
      <c r="E6829" s="1" t="str">
        <f t="shared" si="212"/>
        <v>2016</v>
      </c>
      <c r="F6829" s="1" t="str">
        <f t="shared" si="213"/>
        <v>Mar</v>
      </c>
      <c r="G6829" t="s">
        <v>34</v>
      </c>
      <c r="H6829" t="s">
        <v>151</v>
      </c>
      <c r="I6829">
        <v>0</v>
      </c>
      <c r="J6829">
        <v>0</v>
      </c>
      <c r="K6829">
        <v>0.24</v>
      </c>
      <c r="L6829">
        <v>0</v>
      </c>
      <c r="M6829">
        <v>0.24</v>
      </c>
    </row>
    <row r="6830" spans="1:19" x14ac:dyDescent="0.2">
      <c r="A6830" t="s">
        <v>5900</v>
      </c>
      <c r="B6830" t="s">
        <v>148</v>
      </c>
      <c r="C6830">
        <v>2015</v>
      </c>
      <c r="D6830" s="1" t="d">
        <v>2008-03-03</v>
      </c>
      <c r="E6830" s="1" t="str">
        <f t="shared" si="212"/>
        <v>2008</v>
      </c>
      <c r="F6830" s="1" t="str">
        <f t="shared" si="213"/>
        <v>Mar</v>
      </c>
      <c r="G6830" t="s">
        <v>272</v>
      </c>
      <c r="H6830" t="s">
        <v>151</v>
      </c>
      <c r="I6830">
        <v>0.09</v>
      </c>
      <c r="J6830">
        <v>0.13</v>
      </c>
      <c r="K6830">
        <v>0</v>
      </c>
      <c r="L6830">
        <v>0.02</v>
      </c>
      <c r="M6830">
        <v>0.24</v>
      </c>
      <c r="N6830">
        <v>80</v>
      </c>
      <c r="O6830">
        <v>66</v>
      </c>
      <c r="P6830">
        <v>7.3</v>
      </c>
      <c r="Q6830">
        <v>520</v>
      </c>
      <c r="R6830" t="s">
        <v>1103</v>
      </c>
      <c r="S6830" t="s">
        <v>88</v>
      </c>
    </row>
    <row r="6831" spans="1:19" x14ac:dyDescent="0.2">
      <c r="A6831" t="s">
        <v>5901</v>
      </c>
      <c r="B6831" t="s">
        <v>137</v>
      </c>
      <c r="C6831">
        <v>2001</v>
      </c>
      <c r="D6831" s="1" t="d">
        <v>2009-05-17</v>
      </c>
      <c r="E6831" s="1" t="str">
        <f t="shared" si="212"/>
        <v>2009</v>
      </c>
      <c r="F6831" s="1" t="str">
        <f t="shared" si="213"/>
        <v>May</v>
      </c>
      <c r="G6831" t="s">
        <v>50</v>
      </c>
      <c r="H6831" t="s">
        <v>45</v>
      </c>
      <c r="I6831">
        <v>0.18</v>
      </c>
      <c r="J6831">
        <v>0.05</v>
      </c>
      <c r="K6831">
        <v>0</v>
      </c>
      <c r="L6831">
        <v>0.01</v>
      </c>
      <c r="M6831">
        <v>0.24</v>
      </c>
      <c r="N6831">
        <v>52</v>
      </c>
      <c r="O6831">
        <v>26</v>
      </c>
      <c r="P6831">
        <v>8.5</v>
      </c>
      <c r="Q6831">
        <v>14</v>
      </c>
      <c r="R6831" t="s">
        <v>3058</v>
      </c>
      <c r="S6831" t="s">
        <v>88</v>
      </c>
    </row>
    <row r="6832" spans="1:19" x14ac:dyDescent="0.2">
      <c r="A6832" t="s">
        <v>5902</v>
      </c>
      <c r="B6832" t="s">
        <v>64</v>
      </c>
      <c r="C6832">
        <v>2004</v>
      </c>
      <c r="D6832" s="1" t="d">
        <v>2017-02-09</v>
      </c>
      <c r="E6832" s="1" t="str">
        <f t="shared" si="212"/>
        <v>2017</v>
      </c>
      <c r="F6832" s="1" t="str">
        <f t="shared" si="213"/>
        <v>Feb</v>
      </c>
      <c r="G6832" t="s">
        <v>34</v>
      </c>
      <c r="H6832" t="s">
        <v>286</v>
      </c>
      <c r="I6832">
        <v>0.17</v>
      </c>
      <c r="J6832">
        <v>0.06</v>
      </c>
      <c r="K6832">
        <v>0</v>
      </c>
      <c r="L6832">
        <v>0</v>
      </c>
      <c r="M6832">
        <v>0.24</v>
      </c>
    </row>
    <row r="6833" spans="1:19" x14ac:dyDescent="0.2">
      <c r="A6833" t="s">
        <v>5903</v>
      </c>
      <c r="B6833" t="s">
        <v>32</v>
      </c>
      <c r="C6833">
        <v>2008</v>
      </c>
      <c r="D6833" s="1" t="d">
        <v>2002-01-27</v>
      </c>
      <c r="E6833" s="1" t="str">
        <f t="shared" si="212"/>
        <v>2002</v>
      </c>
      <c r="F6833" s="1" t="str">
        <f t="shared" si="213"/>
        <v>Jan</v>
      </c>
      <c r="G6833" t="s">
        <v>39</v>
      </c>
      <c r="H6833" t="s">
        <v>484</v>
      </c>
      <c r="I6833">
        <v>0.22</v>
      </c>
      <c r="J6833">
        <v>0</v>
      </c>
      <c r="K6833">
        <v>0</v>
      </c>
      <c r="L6833">
        <v>0.02</v>
      </c>
      <c r="M6833">
        <v>0.24</v>
      </c>
    </row>
    <row r="6834" spans="1:19" x14ac:dyDescent="0.2">
      <c r="A6834" t="s">
        <v>3899</v>
      </c>
      <c r="B6834" t="s">
        <v>137</v>
      </c>
      <c r="C6834">
        <v>2005</v>
      </c>
      <c r="D6834" s="1" t="d">
        <v>2020-10-30</v>
      </c>
      <c r="E6834" s="1" t="str">
        <f t="shared" si="212"/>
        <v>2020</v>
      </c>
      <c r="F6834" s="1" t="str">
        <f t="shared" si="213"/>
        <v>Oct</v>
      </c>
      <c r="G6834" t="s">
        <v>86</v>
      </c>
      <c r="H6834" t="s">
        <v>155</v>
      </c>
      <c r="I6834">
        <v>0.18</v>
      </c>
      <c r="J6834">
        <v>0.05</v>
      </c>
      <c r="K6834">
        <v>0</v>
      </c>
      <c r="L6834">
        <v>0.01</v>
      </c>
      <c r="M6834">
        <v>0.24</v>
      </c>
      <c r="N6834">
        <v>51</v>
      </c>
      <c r="O6834">
        <v>11</v>
      </c>
      <c r="P6834">
        <v>6.1</v>
      </c>
      <c r="Q6834">
        <v>8</v>
      </c>
      <c r="R6834" t="s">
        <v>1307</v>
      </c>
      <c r="S6834" t="s">
        <v>88</v>
      </c>
    </row>
    <row r="6835" spans="1:19" x14ac:dyDescent="0.2">
      <c r="A6835" t="s">
        <v>4299</v>
      </c>
      <c r="B6835" t="s">
        <v>49</v>
      </c>
      <c r="C6835">
        <v>2011</v>
      </c>
      <c r="D6835" s="1" t="d">
        <v>1999-12-19</v>
      </c>
      <c r="E6835" s="1" t="str">
        <f t="shared" si="212"/>
        <v>1999</v>
      </c>
      <c r="F6835" s="1" t="str">
        <f t="shared" si="213"/>
        <v>Dec</v>
      </c>
      <c r="G6835" t="s">
        <v>34</v>
      </c>
      <c r="H6835" t="s">
        <v>111</v>
      </c>
      <c r="I6835">
        <v>0.1</v>
      </c>
      <c r="J6835">
        <v>0.1</v>
      </c>
      <c r="K6835">
        <v>0</v>
      </c>
      <c r="L6835">
        <v>0.04</v>
      </c>
      <c r="M6835">
        <v>0.24</v>
      </c>
      <c r="P6835" t="s">
        <v>203</v>
      </c>
      <c r="R6835" t="s">
        <v>111</v>
      </c>
      <c r="S6835" t="s">
        <v>20</v>
      </c>
    </row>
    <row r="6836" spans="1:19" x14ac:dyDescent="0.2">
      <c r="A6836" t="s">
        <v>5562</v>
      </c>
      <c r="B6836" t="s">
        <v>49</v>
      </c>
      <c r="C6836">
        <v>2008</v>
      </c>
      <c r="D6836" s="1" t="d">
        <v>2015-03-29</v>
      </c>
      <c r="E6836" s="1" t="str">
        <f t="shared" si="212"/>
        <v>2015</v>
      </c>
      <c r="F6836" s="1" t="str">
        <f t="shared" si="213"/>
        <v>Mar</v>
      </c>
      <c r="G6836" t="s">
        <v>34</v>
      </c>
      <c r="H6836" t="s">
        <v>561</v>
      </c>
      <c r="I6836">
        <v>0.21</v>
      </c>
      <c r="J6836">
        <v>0.01</v>
      </c>
      <c r="K6836">
        <v>0</v>
      </c>
      <c r="L6836">
        <v>0.02</v>
      </c>
      <c r="M6836">
        <v>0.24</v>
      </c>
      <c r="N6836">
        <v>60</v>
      </c>
      <c r="O6836">
        <v>12</v>
      </c>
      <c r="P6836">
        <v>5.3</v>
      </c>
      <c r="Q6836">
        <v>14</v>
      </c>
      <c r="R6836" t="s">
        <v>300</v>
      </c>
      <c r="S6836" t="s">
        <v>88</v>
      </c>
    </row>
    <row r="6837" spans="1:19" x14ac:dyDescent="0.2">
      <c r="A6837" t="s">
        <v>3472</v>
      </c>
      <c r="B6837" t="s">
        <v>159</v>
      </c>
      <c r="C6837">
        <v>2005</v>
      </c>
      <c r="D6837" s="1" t="d">
        <v>2000-09-27</v>
      </c>
      <c r="E6837" s="1" t="str">
        <f t="shared" si="212"/>
        <v>2000</v>
      </c>
      <c r="F6837" s="1" t="str">
        <f t="shared" si="213"/>
        <v>Sep</v>
      </c>
      <c r="G6837" t="s">
        <v>24</v>
      </c>
      <c r="H6837" t="s">
        <v>329</v>
      </c>
      <c r="I6837">
        <v>0.16</v>
      </c>
      <c r="J6837">
        <v>0.05</v>
      </c>
      <c r="K6837">
        <v>0</v>
      </c>
      <c r="L6837">
        <v>0.03</v>
      </c>
      <c r="M6837">
        <v>0.24</v>
      </c>
      <c r="N6837">
        <v>68</v>
      </c>
      <c r="O6837">
        <v>9</v>
      </c>
      <c r="P6837">
        <v>7.1</v>
      </c>
      <c r="Q6837">
        <v>25</v>
      </c>
      <c r="R6837" t="s">
        <v>1620</v>
      </c>
      <c r="S6837" t="s">
        <v>112</v>
      </c>
    </row>
    <row r="6838" spans="1:19" x14ac:dyDescent="0.2">
      <c r="A6838" t="s">
        <v>5904</v>
      </c>
      <c r="B6838" t="s">
        <v>55</v>
      </c>
      <c r="C6838">
        <v>2003</v>
      </c>
      <c r="D6838" s="1" t="d">
        <v>1997-02-11</v>
      </c>
      <c r="E6838" s="1" t="str">
        <f t="shared" si="212"/>
        <v>1997</v>
      </c>
      <c r="F6838" s="1" t="str">
        <f t="shared" si="213"/>
        <v>Feb</v>
      </c>
      <c r="G6838" t="s">
        <v>28</v>
      </c>
      <c r="H6838" t="s">
        <v>151</v>
      </c>
      <c r="I6838">
        <v>0</v>
      </c>
      <c r="J6838">
        <v>0</v>
      </c>
      <c r="K6838">
        <v>0.24</v>
      </c>
      <c r="L6838">
        <v>0</v>
      </c>
      <c r="M6838">
        <v>0.24</v>
      </c>
    </row>
    <row r="6839" spans="1:19" x14ac:dyDescent="0.2">
      <c r="A6839" t="s">
        <v>5905</v>
      </c>
      <c r="B6839" t="s">
        <v>17</v>
      </c>
      <c r="C6839">
        <v>2009</v>
      </c>
      <c r="D6839" s="1" t="d">
        <v>1989-03-19</v>
      </c>
      <c r="E6839" s="1" t="str">
        <f t="shared" si="212"/>
        <v>1989</v>
      </c>
      <c r="F6839" s="1" t="str">
        <f t="shared" si="213"/>
        <v>Mar</v>
      </c>
      <c r="G6839" t="s">
        <v>34</v>
      </c>
      <c r="H6839" t="s">
        <v>111</v>
      </c>
      <c r="I6839">
        <v>0.22</v>
      </c>
      <c r="J6839">
        <v>0</v>
      </c>
      <c r="K6839">
        <v>0</v>
      </c>
      <c r="L6839">
        <v>0.02</v>
      </c>
      <c r="M6839">
        <v>0.24</v>
      </c>
      <c r="P6839" t="s">
        <v>203</v>
      </c>
      <c r="R6839" t="s">
        <v>2513</v>
      </c>
      <c r="S6839" t="s">
        <v>20</v>
      </c>
    </row>
    <row r="6840" spans="1:19" x14ac:dyDescent="0.2">
      <c r="A6840" t="s">
        <v>5906</v>
      </c>
      <c r="B6840" t="s">
        <v>64</v>
      </c>
      <c r="C6840">
        <v>2005</v>
      </c>
      <c r="D6840" s="1" t="d">
        <v>1993-11-28</v>
      </c>
      <c r="E6840" s="1" t="str">
        <f t="shared" si="212"/>
        <v>1993</v>
      </c>
      <c r="F6840" s="1" t="str">
        <f t="shared" si="213"/>
        <v>Nov</v>
      </c>
      <c r="G6840" t="s">
        <v>30</v>
      </c>
      <c r="H6840" t="s">
        <v>372</v>
      </c>
      <c r="I6840">
        <v>0.17</v>
      </c>
      <c r="J6840">
        <v>0.06</v>
      </c>
      <c r="K6840">
        <v>0</v>
      </c>
      <c r="L6840">
        <v>0</v>
      </c>
      <c r="M6840">
        <v>0.24</v>
      </c>
    </row>
    <row r="6841" spans="1:19" x14ac:dyDescent="0.2">
      <c r="A6841" t="s">
        <v>5907</v>
      </c>
      <c r="B6841" t="s">
        <v>55</v>
      </c>
      <c r="C6841">
        <v>2005</v>
      </c>
      <c r="D6841" s="1" t="d">
        <v>2002-04-17</v>
      </c>
      <c r="E6841" s="1" t="str">
        <f t="shared" si="212"/>
        <v>2002</v>
      </c>
      <c r="F6841" s="1" t="str">
        <f t="shared" si="213"/>
        <v>Apr</v>
      </c>
      <c r="G6841" t="s">
        <v>24</v>
      </c>
      <c r="H6841" t="s">
        <v>3563</v>
      </c>
      <c r="I6841">
        <v>0.12</v>
      </c>
      <c r="J6841">
        <v>0.09</v>
      </c>
      <c r="K6841">
        <v>0</v>
      </c>
      <c r="L6841">
        <v>0.03</v>
      </c>
      <c r="M6841">
        <v>0.24</v>
      </c>
      <c r="P6841">
        <v>9.1</v>
      </c>
      <c r="Q6841">
        <v>20</v>
      </c>
      <c r="R6841" t="s">
        <v>5908</v>
      </c>
      <c r="S6841" t="s">
        <v>20</v>
      </c>
    </row>
    <row r="6842" spans="1:19" x14ac:dyDescent="0.2">
      <c r="A6842" t="s">
        <v>5909</v>
      </c>
      <c r="B6842" t="s">
        <v>55</v>
      </c>
      <c r="C6842">
        <v>2007</v>
      </c>
      <c r="D6842" s="1" t="d">
        <v>2013-08-16</v>
      </c>
      <c r="E6842" s="1" t="str">
        <f t="shared" si="212"/>
        <v>2013</v>
      </c>
      <c r="F6842" s="1" t="str">
        <f t="shared" si="213"/>
        <v>Aug</v>
      </c>
      <c r="G6842" t="s">
        <v>24</v>
      </c>
      <c r="H6842" t="s">
        <v>71</v>
      </c>
      <c r="I6842">
        <v>0.12</v>
      </c>
      <c r="J6842">
        <v>0.09</v>
      </c>
      <c r="K6842">
        <v>0</v>
      </c>
      <c r="L6842">
        <v>0.03</v>
      </c>
      <c r="M6842">
        <v>0.24</v>
      </c>
      <c r="P6842">
        <v>5.9</v>
      </c>
      <c r="Q6842">
        <v>7</v>
      </c>
      <c r="R6842" t="s">
        <v>4280</v>
      </c>
      <c r="S6842" t="s">
        <v>20</v>
      </c>
    </row>
    <row r="6843" spans="1:19" x14ac:dyDescent="0.2">
      <c r="A6843" t="s">
        <v>4325</v>
      </c>
      <c r="B6843" t="s">
        <v>44</v>
      </c>
      <c r="C6843">
        <v>2012</v>
      </c>
      <c r="D6843" s="1" t="d">
        <v>2017-03-14</v>
      </c>
      <c r="E6843" s="1" t="str">
        <f t="shared" si="212"/>
        <v>2017</v>
      </c>
      <c r="F6843" s="1" t="str">
        <f t="shared" si="213"/>
        <v>Mar</v>
      </c>
      <c r="G6843" t="s">
        <v>50</v>
      </c>
      <c r="H6843" t="s">
        <v>222</v>
      </c>
      <c r="I6843">
        <v>0.15</v>
      </c>
      <c r="J6843">
        <v>0.06</v>
      </c>
      <c r="K6843">
        <v>0.01</v>
      </c>
      <c r="L6843">
        <v>0.02</v>
      </c>
      <c r="M6843">
        <v>0.24</v>
      </c>
      <c r="N6843">
        <v>71</v>
      </c>
      <c r="O6843">
        <v>54</v>
      </c>
      <c r="P6843">
        <v>6.5</v>
      </c>
      <c r="Q6843">
        <v>131</v>
      </c>
      <c r="R6843" t="s">
        <v>1678</v>
      </c>
      <c r="S6843" t="s">
        <v>88</v>
      </c>
    </row>
    <row r="6844" spans="1:19" x14ac:dyDescent="0.2">
      <c r="A6844" t="s">
        <v>5910</v>
      </c>
      <c r="B6844" t="s">
        <v>189</v>
      </c>
      <c r="C6844">
        <v>2004</v>
      </c>
      <c r="D6844" s="1" t="d">
        <v>2014-02-02</v>
      </c>
      <c r="E6844" s="1" t="str">
        <f t="shared" si="212"/>
        <v>2014</v>
      </c>
      <c r="F6844" s="1" t="str">
        <f t="shared" si="213"/>
        <v>Feb</v>
      </c>
      <c r="G6844" t="s">
        <v>28</v>
      </c>
      <c r="H6844" t="s">
        <v>5022</v>
      </c>
      <c r="I6844">
        <v>0.19</v>
      </c>
      <c r="J6844">
        <v>0.05</v>
      </c>
      <c r="K6844">
        <v>0</v>
      </c>
      <c r="L6844">
        <v>0.01</v>
      </c>
      <c r="M6844">
        <v>0.24</v>
      </c>
      <c r="N6844">
        <v>70</v>
      </c>
      <c r="O6844">
        <v>12</v>
      </c>
      <c r="P6844">
        <v>9.1999999999999993</v>
      </c>
      <c r="Q6844">
        <v>60</v>
      </c>
      <c r="R6844" t="s">
        <v>2569</v>
      </c>
      <c r="S6844" t="s">
        <v>20</v>
      </c>
    </row>
    <row r="6845" spans="1:19" x14ac:dyDescent="0.2">
      <c r="A6845" t="s">
        <v>5911</v>
      </c>
      <c r="B6845" t="s">
        <v>55</v>
      </c>
      <c r="C6845">
        <v>2008</v>
      </c>
      <c r="D6845" s="1" t="d">
        <v>2020-02-24</v>
      </c>
      <c r="E6845" s="1" t="str">
        <f t="shared" si="212"/>
        <v>2020</v>
      </c>
      <c r="F6845" s="1" t="str">
        <f t="shared" si="213"/>
        <v>Feb</v>
      </c>
      <c r="G6845" t="s">
        <v>18</v>
      </c>
      <c r="H6845" t="s">
        <v>234</v>
      </c>
      <c r="I6845">
        <v>0</v>
      </c>
      <c r="J6845">
        <v>0</v>
      </c>
      <c r="K6845">
        <v>0.24</v>
      </c>
      <c r="L6845">
        <v>0</v>
      </c>
      <c r="M6845">
        <v>0.24</v>
      </c>
    </row>
    <row r="6846" spans="1:19" x14ac:dyDescent="0.2">
      <c r="A6846" t="s">
        <v>5912</v>
      </c>
      <c r="B6846">
        <v>2600</v>
      </c>
      <c r="C6846">
        <v>1981</v>
      </c>
      <c r="D6846" s="1" t="d">
        <v>2013-01-04</v>
      </c>
      <c r="E6846" s="1" t="str">
        <f t="shared" si="212"/>
        <v>2013</v>
      </c>
      <c r="F6846" s="1" t="str">
        <f t="shared" si="213"/>
        <v>Jan</v>
      </c>
      <c r="G6846" t="s">
        <v>50</v>
      </c>
      <c r="H6846" t="s">
        <v>1972</v>
      </c>
      <c r="I6846">
        <v>0.22</v>
      </c>
      <c r="J6846">
        <v>0.01</v>
      </c>
      <c r="K6846">
        <v>0</v>
      </c>
      <c r="L6846">
        <v>0</v>
      </c>
      <c r="M6846">
        <v>0.24</v>
      </c>
    </row>
    <row r="6847" spans="1:19" x14ac:dyDescent="0.2">
      <c r="A6847" t="s">
        <v>2524</v>
      </c>
      <c r="B6847" t="s">
        <v>95</v>
      </c>
      <c r="C6847">
        <v>2000</v>
      </c>
      <c r="D6847" s="1" t="d">
        <v>2008-05-11</v>
      </c>
      <c r="E6847" s="1" t="str">
        <f t="shared" si="212"/>
        <v>2008</v>
      </c>
      <c r="F6847" s="1" t="str">
        <f t="shared" si="213"/>
        <v>May</v>
      </c>
      <c r="G6847" t="s">
        <v>86</v>
      </c>
      <c r="H6847" t="s">
        <v>776</v>
      </c>
      <c r="I6847">
        <v>0.19</v>
      </c>
      <c r="J6847">
        <v>0.05</v>
      </c>
      <c r="K6847">
        <v>0</v>
      </c>
      <c r="L6847">
        <v>0</v>
      </c>
      <c r="M6847">
        <v>0.24</v>
      </c>
    </row>
    <row r="6848" spans="1:19" x14ac:dyDescent="0.2">
      <c r="A6848" t="s">
        <v>5913</v>
      </c>
      <c r="B6848" t="s">
        <v>95</v>
      </c>
      <c r="C6848">
        <v>2000</v>
      </c>
      <c r="D6848" s="1" t="d">
        <v>2017-12-22</v>
      </c>
      <c r="E6848" s="1" t="str">
        <f t="shared" si="212"/>
        <v>2017</v>
      </c>
      <c r="F6848" s="1" t="str">
        <f t="shared" si="213"/>
        <v>Dec</v>
      </c>
      <c r="G6848" t="s">
        <v>50</v>
      </c>
      <c r="H6848" t="s">
        <v>1656</v>
      </c>
      <c r="I6848">
        <v>0.19</v>
      </c>
      <c r="J6848">
        <v>0.05</v>
      </c>
      <c r="K6848">
        <v>0</v>
      </c>
      <c r="L6848">
        <v>0</v>
      </c>
      <c r="M6848">
        <v>0.24</v>
      </c>
    </row>
    <row r="6849" spans="1:19" x14ac:dyDescent="0.2">
      <c r="A6849" t="s">
        <v>5914</v>
      </c>
      <c r="B6849" t="s">
        <v>95</v>
      </c>
      <c r="C6849">
        <v>1999</v>
      </c>
      <c r="D6849" s="1" t="d">
        <v>2021-08-05</v>
      </c>
      <c r="E6849" s="1" t="str">
        <f t="shared" si="212"/>
        <v>2021</v>
      </c>
      <c r="F6849" s="1" t="str">
        <f t="shared" si="213"/>
        <v>Aug</v>
      </c>
      <c r="G6849" t="s">
        <v>50</v>
      </c>
      <c r="H6849" t="s">
        <v>776</v>
      </c>
      <c r="I6849">
        <v>0.19</v>
      </c>
      <c r="J6849">
        <v>0.05</v>
      </c>
      <c r="K6849">
        <v>0</v>
      </c>
      <c r="L6849">
        <v>0</v>
      </c>
      <c r="M6849">
        <v>0.24</v>
      </c>
    </row>
    <row r="6850" spans="1:19" x14ac:dyDescent="0.2">
      <c r="A6850" t="s">
        <v>5086</v>
      </c>
      <c r="B6850" t="s">
        <v>95</v>
      </c>
      <c r="C6850">
        <v>1999</v>
      </c>
      <c r="D6850" s="1" t="d">
        <v>2002-08-25</v>
      </c>
      <c r="E6850" s="1" t="str">
        <f t="shared" si="212"/>
        <v>2002</v>
      </c>
      <c r="F6850" s="1" t="str">
        <f t="shared" si="213"/>
        <v>Aug</v>
      </c>
      <c r="G6850" t="s">
        <v>34</v>
      </c>
      <c r="H6850" t="s">
        <v>523</v>
      </c>
      <c r="I6850">
        <v>0.19</v>
      </c>
      <c r="J6850">
        <v>0.05</v>
      </c>
      <c r="K6850">
        <v>0</v>
      </c>
      <c r="L6850">
        <v>0</v>
      </c>
      <c r="M6850">
        <v>0.24</v>
      </c>
    </row>
    <row r="6851" spans="1:19" x14ac:dyDescent="0.2">
      <c r="A6851" t="s">
        <v>5915</v>
      </c>
      <c r="B6851" t="s">
        <v>95</v>
      </c>
      <c r="C6851">
        <v>2000</v>
      </c>
      <c r="D6851" s="1" t="d">
        <v>2010-02-13</v>
      </c>
      <c r="E6851" s="1" t="str">
        <f t="shared" ref="E6851:E6914" si="214">TEXT(D6851,"yyyy")</f>
        <v>2010</v>
      </c>
      <c r="F6851" s="1" t="str">
        <f t="shared" ref="F6851:F6914" si="215">TEXT(D6851,"mmm")</f>
        <v>Feb</v>
      </c>
      <c r="G6851" t="s">
        <v>34</v>
      </c>
      <c r="H6851" t="s">
        <v>776</v>
      </c>
      <c r="I6851">
        <v>0.19</v>
      </c>
      <c r="J6851">
        <v>0.05</v>
      </c>
      <c r="K6851">
        <v>0</v>
      </c>
      <c r="L6851">
        <v>0</v>
      </c>
      <c r="M6851">
        <v>0.24</v>
      </c>
    </row>
    <row r="6852" spans="1:19" x14ac:dyDescent="0.2">
      <c r="A6852" t="s">
        <v>5916</v>
      </c>
      <c r="B6852" t="s">
        <v>95</v>
      </c>
      <c r="C6852">
        <v>1999</v>
      </c>
      <c r="D6852" s="1" t="d">
        <v>2010-11-08</v>
      </c>
      <c r="E6852" s="1" t="str">
        <f t="shared" si="214"/>
        <v>2010</v>
      </c>
      <c r="F6852" s="1" t="str">
        <f t="shared" si="215"/>
        <v>Nov</v>
      </c>
      <c r="G6852" t="s">
        <v>24</v>
      </c>
      <c r="H6852" t="s">
        <v>484</v>
      </c>
      <c r="I6852">
        <v>0.19</v>
      </c>
      <c r="J6852">
        <v>0.05</v>
      </c>
      <c r="K6852">
        <v>0</v>
      </c>
      <c r="L6852">
        <v>0</v>
      </c>
      <c r="M6852">
        <v>0.24</v>
      </c>
    </row>
    <row r="6853" spans="1:19" x14ac:dyDescent="0.2">
      <c r="A6853" t="s">
        <v>5917</v>
      </c>
      <c r="B6853" t="s">
        <v>32</v>
      </c>
      <c r="C6853">
        <v>2006</v>
      </c>
      <c r="D6853" s="1" t="d">
        <v>2006-04-27</v>
      </c>
      <c r="E6853" s="1" t="str">
        <f t="shared" si="214"/>
        <v>2006</v>
      </c>
      <c r="F6853" s="1" t="str">
        <f t="shared" si="215"/>
        <v>Apr</v>
      </c>
      <c r="G6853" t="s">
        <v>101</v>
      </c>
      <c r="H6853" t="s">
        <v>111</v>
      </c>
      <c r="I6853">
        <v>0.1</v>
      </c>
      <c r="J6853">
        <v>0.01</v>
      </c>
      <c r="K6853">
        <v>0.12</v>
      </c>
      <c r="L6853">
        <v>0.01</v>
      </c>
      <c r="M6853">
        <v>0.24</v>
      </c>
      <c r="N6853">
        <v>75</v>
      </c>
      <c r="O6853">
        <v>42</v>
      </c>
      <c r="P6853">
        <v>7.4</v>
      </c>
      <c r="Q6853">
        <v>28</v>
      </c>
      <c r="R6853" t="s">
        <v>1006</v>
      </c>
      <c r="S6853" t="s">
        <v>20</v>
      </c>
    </row>
    <row r="6854" spans="1:19" x14ac:dyDescent="0.2">
      <c r="A6854" t="s">
        <v>5918</v>
      </c>
      <c r="B6854" t="s">
        <v>55</v>
      </c>
      <c r="C6854">
        <v>2002</v>
      </c>
      <c r="D6854" s="1" t="d">
        <v>2013-01-28</v>
      </c>
      <c r="E6854" s="1" t="str">
        <f t="shared" si="214"/>
        <v>2013</v>
      </c>
      <c r="F6854" s="1" t="str">
        <f t="shared" si="215"/>
        <v>Jan</v>
      </c>
      <c r="G6854" t="s">
        <v>18</v>
      </c>
      <c r="H6854" t="s">
        <v>151</v>
      </c>
      <c r="I6854">
        <v>0.12</v>
      </c>
      <c r="J6854">
        <v>0.09</v>
      </c>
      <c r="K6854">
        <v>0</v>
      </c>
      <c r="L6854">
        <v>0.03</v>
      </c>
      <c r="M6854">
        <v>0.24</v>
      </c>
      <c r="N6854">
        <v>83</v>
      </c>
      <c r="O6854">
        <v>17</v>
      </c>
      <c r="P6854">
        <v>8</v>
      </c>
      <c r="Q6854">
        <v>6</v>
      </c>
      <c r="R6854" t="s">
        <v>1433</v>
      </c>
      <c r="S6854" t="s">
        <v>20</v>
      </c>
    </row>
    <row r="6855" spans="1:19" x14ac:dyDescent="0.2">
      <c r="A6855" t="s">
        <v>5919</v>
      </c>
      <c r="B6855" t="s">
        <v>49</v>
      </c>
      <c r="C6855">
        <v>2009</v>
      </c>
      <c r="D6855" s="1" t="d">
        <v>2011-12-10</v>
      </c>
      <c r="E6855" s="1" t="str">
        <f t="shared" si="214"/>
        <v>2011</v>
      </c>
      <c r="F6855" s="1" t="str">
        <f t="shared" si="215"/>
        <v>Dec</v>
      </c>
      <c r="G6855" t="s">
        <v>50</v>
      </c>
      <c r="H6855" t="s">
        <v>372</v>
      </c>
      <c r="I6855">
        <v>0</v>
      </c>
      <c r="J6855">
        <v>0</v>
      </c>
      <c r="K6855">
        <v>0.24</v>
      </c>
      <c r="L6855">
        <v>0</v>
      </c>
      <c r="M6855">
        <v>0.24</v>
      </c>
    </row>
    <row r="6856" spans="1:19" x14ac:dyDescent="0.2">
      <c r="A6856" t="s">
        <v>4807</v>
      </c>
      <c r="B6856" t="s">
        <v>171</v>
      </c>
      <c r="C6856">
        <v>2016</v>
      </c>
      <c r="D6856" s="1" t="d">
        <v>2000-06-11</v>
      </c>
      <c r="E6856" s="1" t="str">
        <f t="shared" si="214"/>
        <v>2000</v>
      </c>
      <c r="F6856" s="1" t="str">
        <f t="shared" si="215"/>
        <v>Jun</v>
      </c>
      <c r="G6856" t="s">
        <v>18</v>
      </c>
      <c r="H6856" t="s">
        <v>134</v>
      </c>
      <c r="I6856">
        <v>0.2</v>
      </c>
      <c r="J6856">
        <v>0.01</v>
      </c>
      <c r="K6856">
        <v>0</v>
      </c>
      <c r="L6856">
        <v>0.03</v>
      </c>
      <c r="M6856">
        <v>0.24</v>
      </c>
      <c r="N6856">
        <v>77</v>
      </c>
      <c r="O6856">
        <v>23</v>
      </c>
      <c r="P6856">
        <v>4</v>
      </c>
      <c r="Q6856">
        <v>38</v>
      </c>
      <c r="R6856" t="s">
        <v>4808</v>
      </c>
      <c r="S6856" t="s">
        <v>112</v>
      </c>
    </row>
    <row r="6857" spans="1:19" x14ac:dyDescent="0.2">
      <c r="A6857" t="s">
        <v>2087</v>
      </c>
      <c r="B6857" t="s">
        <v>137</v>
      </c>
      <c r="C6857">
        <v>2003</v>
      </c>
      <c r="D6857" s="1" t="d">
        <v>2007-07-07</v>
      </c>
      <c r="E6857" s="1" t="str">
        <f t="shared" si="214"/>
        <v>2007</v>
      </c>
      <c r="F6857" s="1" t="str">
        <f t="shared" si="215"/>
        <v>Jul</v>
      </c>
      <c r="G6857" t="s">
        <v>18</v>
      </c>
      <c r="H6857" t="s">
        <v>134</v>
      </c>
      <c r="I6857">
        <v>0.18</v>
      </c>
      <c r="J6857">
        <v>0.05</v>
      </c>
      <c r="K6857">
        <v>0</v>
      </c>
      <c r="L6857">
        <v>0.01</v>
      </c>
      <c r="M6857">
        <v>0.24</v>
      </c>
      <c r="N6857">
        <v>81</v>
      </c>
      <c r="O6857">
        <v>16</v>
      </c>
      <c r="P6857" t="s">
        <v>203</v>
      </c>
      <c r="R6857" t="s">
        <v>135</v>
      </c>
      <c r="S6857" t="s">
        <v>20</v>
      </c>
    </row>
    <row r="6858" spans="1:19" x14ac:dyDescent="0.2">
      <c r="A6858" t="s">
        <v>5920</v>
      </c>
      <c r="B6858" t="s">
        <v>104</v>
      </c>
      <c r="C6858">
        <v>1998</v>
      </c>
      <c r="D6858" s="1" t="d">
        <v>2016-01-23</v>
      </c>
      <c r="E6858" s="1" t="str">
        <f t="shared" si="214"/>
        <v>2016</v>
      </c>
      <c r="F6858" s="1" t="str">
        <f t="shared" si="215"/>
        <v>Jan</v>
      </c>
      <c r="G6858" t="s">
        <v>1</v>
      </c>
      <c r="H6858" t="s">
        <v>1828</v>
      </c>
      <c r="I6858">
        <v>0.13</v>
      </c>
      <c r="J6858">
        <v>0.09</v>
      </c>
      <c r="K6858">
        <v>0</v>
      </c>
      <c r="L6858">
        <v>0.02</v>
      </c>
      <c r="M6858">
        <v>0.24</v>
      </c>
    </row>
    <row r="6859" spans="1:19" x14ac:dyDescent="0.2">
      <c r="A6859" t="s">
        <v>1543</v>
      </c>
      <c r="B6859" t="s">
        <v>44</v>
      </c>
      <c r="C6859">
        <v>2009</v>
      </c>
      <c r="D6859" s="1" t="d">
        <v>2022-11-03</v>
      </c>
      <c r="E6859" s="1" t="str">
        <f t="shared" si="214"/>
        <v>2022</v>
      </c>
      <c r="F6859" s="1" t="str">
        <f t="shared" si="215"/>
        <v>Nov</v>
      </c>
      <c r="G6859" t="s">
        <v>50</v>
      </c>
      <c r="H6859" t="s">
        <v>71</v>
      </c>
      <c r="I6859">
        <v>0.2</v>
      </c>
      <c r="J6859">
        <v>0.02</v>
      </c>
      <c r="K6859">
        <v>0</v>
      </c>
      <c r="L6859">
        <v>0.02</v>
      </c>
      <c r="M6859">
        <v>0.24</v>
      </c>
      <c r="N6859">
        <v>60</v>
      </c>
      <c r="O6859">
        <v>16</v>
      </c>
      <c r="P6859">
        <v>5.2</v>
      </c>
      <c r="Q6859">
        <v>9</v>
      </c>
      <c r="R6859" t="s">
        <v>1544</v>
      </c>
      <c r="S6859" t="s">
        <v>20</v>
      </c>
    </row>
    <row r="6860" spans="1:19" x14ac:dyDescent="0.2">
      <c r="A6860" t="s">
        <v>3717</v>
      </c>
      <c r="B6860" t="s">
        <v>189</v>
      </c>
      <c r="C6860">
        <v>2005</v>
      </c>
      <c r="D6860" s="1" t="d">
        <v>2009-06-30</v>
      </c>
      <c r="E6860" s="1" t="str">
        <f t="shared" si="214"/>
        <v>2009</v>
      </c>
      <c r="F6860" s="1" t="str">
        <f t="shared" si="215"/>
        <v>Jun</v>
      </c>
      <c r="G6860" t="s">
        <v>50</v>
      </c>
      <c r="H6860" t="s">
        <v>71</v>
      </c>
      <c r="I6860">
        <v>0.19</v>
      </c>
      <c r="J6860">
        <v>0.05</v>
      </c>
      <c r="K6860">
        <v>0</v>
      </c>
      <c r="L6860">
        <v>0.01</v>
      </c>
      <c r="M6860">
        <v>0.24</v>
      </c>
      <c r="N6860">
        <v>61</v>
      </c>
      <c r="O6860">
        <v>32</v>
      </c>
      <c r="P6860">
        <v>4</v>
      </c>
      <c r="Q6860">
        <v>6</v>
      </c>
      <c r="R6860" t="s">
        <v>3718</v>
      </c>
      <c r="S6860" t="s">
        <v>88</v>
      </c>
    </row>
    <row r="6861" spans="1:19" x14ac:dyDescent="0.2">
      <c r="A6861" t="s">
        <v>3209</v>
      </c>
      <c r="B6861" t="s">
        <v>79</v>
      </c>
      <c r="C6861">
        <v>2014</v>
      </c>
      <c r="D6861" s="1" t="d">
        <v>2022-11-16</v>
      </c>
      <c r="E6861" s="1" t="str">
        <f t="shared" si="214"/>
        <v>2022</v>
      </c>
      <c r="F6861" s="1" t="str">
        <f t="shared" si="215"/>
        <v>Nov</v>
      </c>
      <c r="G6861" t="s">
        <v>50</v>
      </c>
      <c r="H6861" t="s">
        <v>267</v>
      </c>
      <c r="I6861">
        <v>0.1</v>
      </c>
      <c r="J6861">
        <v>0.12</v>
      </c>
      <c r="K6861">
        <v>0</v>
      </c>
      <c r="L6861">
        <v>0.02</v>
      </c>
      <c r="M6861">
        <v>0.24</v>
      </c>
    </row>
    <row r="6862" spans="1:19" x14ac:dyDescent="0.2">
      <c r="A6862" t="s">
        <v>5921</v>
      </c>
      <c r="B6862" t="s">
        <v>64</v>
      </c>
      <c r="C6862">
        <v>2005</v>
      </c>
      <c r="D6862" s="1" t="d">
        <v>2000-02-17</v>
      </c>
      <c r="E6862" s="1" t="str">
        <f t="shared" si="214"/>
        <v>2000</v>
      </c>
      <c r="F6862" s="1" t="str">
        <f t="shared" si="215"/>
        <v>Feb</v>
      </c>
      <c r="G6862" t="s">
        <v>18</v>
      </c>
      <c r="H6862" t="s">
        <v>71</v>
      </c>
      <c r="I6862">
        <v>0.17</v>
      </c>
      <c r="J6862">
        <v>0.06</v>
      </c>
      <c r="K6862">
        <v>0</v>
      </c>
      <c r="L6862">
        <v>0</v>
      </c>
      <c r="M6862">
        <v>0.24</v>
      </c>
      <c r="N6862">
        <v>64</v>
      </c>
      <c r="O6862">
        <v>7</v>
      </c>
      <c r="P6862">
        <v>5.4</v>
      </c>
      <c r="Q6862">
        <v>5</v>
      </c>
      <c r="R6862" t="s">
        <v>339</v>
      </c>
      <c r="S6862" t="s">
        <v>20</v>
      </c>
    </row>
    <row r="6863" spans="1:19" x14ac:dyDescent="0.2">
      <c r="A6863" t="s">
        <v>4949</v>
      </c>
      <c r="B6863" t="s">
        <v>49</v>
      </c>
      <c r="C6863" t="s">
        <v>286</v>
      </c>
      <c r="D6863" s="1" t="d">
        <v>2015-09-15</v>
      </c>
      <c r="E6863" s="1" t="str">
        <f t="shared" si="214"/>
        <v>2015</v>
      </c>
      <c r="F6863" s="1" t="str">
        <f t="shared" si="215"/>
        <v>Sep</v>
      </c>
      <c r="G6863" t="s">
        <v>37</v>
      </c>
      <c r="H6863" t="s">
        <v>1091</v>
      </c>
      <c r="I6863">
        <v>0.17</v>
      </c>
      <c r="J6863">
        <v>0.04</v>
      </c>
      <c r="K6863">
        <v>0.01</v>
      </c>
      <c r="L6863">
        <v>0.03</v>
      </c>
      <c r="M6863">
        <v>0.24</v>
      </c>
      <c r="N6863">
        <v>77</v>
      </c>
      <c r="O6863">
        <v>48</v>
      </c>
      <c r="P6863">
        <v>7.7</v>
      </c>
      <c r="Q6863">
        <v>100</v>
      </c>
      <c r="R6863" t="s">
        <v>773</v>
      </c>
      <c r="S6863" t="s">
        <v>53</v>
      </c>
    </row>
    <row r="6864" spans="1:19" x14ac:dyDescent="0.2">
      <c r="A6864" t="s">
        <v>3491</v>
      </c>
      <c r="B6864" t="s">
        <v>148</v>
      </c>
      <c r="C6864">
        <v>2010</v>
      </c>
      <c r="D6864" s="1" t="d">
        <v>1990-11-29</v>
      </c>
      <c r="E6864" s="1" t="str">
        <f t="shared" si="214"/>
        <v>1990</v>
      </c>
      <c r="F6864" s="1" t="str">
        <f t="shared" si="215"/>
        <v>Nov</v>
      </c>
      <c r="G6864" t="s">
        <v>37</v>
      </c>
      <c r="H6864" t="s">
        <v>484</v>
      </c>
      <c r="I6864">
        <v>0</v>
      </c>
      <c r="J6864">
        <v>0.19</v>
      </c>
      <c r="K6864">
        <v>0</v>
      </c>
      <c r="L6864">
        <v>0.05</v>
      </c>
      <c r="M6864">
        <v>0.24</v>
      </c>
      <c r="N6864">
        <v>81</v>
      </c>
      <c r="O6864">
        <v>40</v>
      </c>
      <c r="P6864">
        <v>8.1</v>
      </c>
      <c r="Q6864">
        <v>1472</v>
      </c>
      <c r="R6864" t="s">
        <v>3492</v>
      </c>
      <c r="S6864" t="s">
        <v>53</v>
      </c>
    </row>
    <row r="6865" spans="1:19" x14ac:dyDescent="0.2">
      <c r="A6865" t="s">
        <v>5922</v>
      </c>
      <c r="B6865" t="s">
        <v>64</v>
      </c>
      <c r="C6865">
        <v>2004</v>
      </c>
      <c r="D6865" s="1" t="d">
        <v>2019-12-31</v>
      </c>
      <c r="E6865" s="1" t="str">
        <f t="shared" si="214"/>
        <v>2019</v>
      </c>
      <c r="F6865" s="1" t="str">
        <f t="shared" si="215"/>
        <v>Dec</v>
      </c>
      <c r="G6865" t="s">
        <v>1</v>
      </c>
      <c r="H6865" t="s">
        <v>19</v>
      </c>
      <c r="I6865">
        <v>0</v>
      </c>
      <c r="J6865">
        <v>0</v>
      </c>
      <c r="K6865">
        <v>0.23</v>
      </c>
      <c r="L6865">
        <v>0.01</v>
      </c>
      <c r="M6865">
        <v>0.24</v>
      </c>
    </row>
    <row r="6866" spans="1:19" x14ac:dyDescent="0.2">
      <c r="A6866" t="s">
        <v>5923</v>
      </c>
      <c r="B6866" t="s">
        <v>104</v>
      </c>
      <c r="C6866">
        <v>1998</v>
      </c>
      <c r="D6866" s="1" t="d">
        <v>2018-06-16</v>
      </c>
      <c r="E6866" s="1" t="str">
        <f t="shared" si="214"/>
        <v>2018</v>
      </c>
      <c r="F6866" s="1" t="str">
        <f t="shared" si="215"/>
        <v>Jun</v>
      </c>
      <c r="G6866" t="s">
        <v>37</v>
      </c>
      <c r="H6866" t="s">
        <v>523</v>
      </c>
      <c r="I6866">
        <v>0.13</v>
      </c>
      <c r="J6866">
        <v>0.09</v>
      </c>
      <c r="K6866">
        <v>0</v>
      </c>
      <c r="L6866">
        <v>0.02</v>
      </c>
      <c r="M6866">
        <v>0.24</v>
      </c>
    </row>
    <row r="6867" spans="1:19" x14ac:dyDescent="0.2">
      <c r="A6867" t="s">
        <v>5924</v>
      </c>
      <c r="B6867" t="s">
        <v>32</v>
      </c>
      <c r="C6867">
        <v>2009</v>
      </c>
      <c r="D6867" s="1" t="d">
        <v>2011-07-08</v>
      </c>
      <c r="E6867" s="1" t="str">
        <f t="shared" si="214"/>
        <v>2011</v>
      </c>
      <c r="F6867" s="1" t="str">
        <f t="shared" si="215"/>
        <v>Jul</v>
      </c>
      <c r="G6867" t="s">
        <v>101</v>
      </c>
      <c r="H6867" t="s">
        <v>111</v>
      </c>
      <c r="I6867">
        <v>0.1</v>
      </c>
      <c r="J6867">
        <v>0.12</v>
      </c>
      <c r="K6867">
        <v>0</v>
      </c>
      <c r="L6867">
        <v>0.02</v>
      </c>
      <c r="M6867">
        <v>0.24</v>
      </c>
      <c r="P6867" t="s">
        <v>203</v>
      </c>
      <c r="R6867" t="s">
        <v>1196</v>
      </c>
      <c r="S6867" t="s">
        <v>20</v>
      </c>
    </row>
    <row r="6868" spans="1:19" x14ac:dyDescent="0.2">
      <c r="A6868" t="s">
        <v>5925</v>
      </c>
      <c r="B6868" t="s">
        <v>55</v>
      </c>
      <c r="C6868">
        <v>2003</v>
      </c>
      <c r="D6868" s="1" t="d">
        <v>2010-11-12</v>
      </c>
      <c r="E6868" s="1" t="str">
        <f t="shared" si="214"/>
        <v>2010</v>
      </c>
      <c r="F6868" s="1" t="str">
        <f t="shared" si="215"/>
        <v>Nov</v>
      </c>
      <c r="G6868" t="s">
        <v>50</v>
      </c>
      <c r="H6868" t="s">
        <v>68</v>
      </c>
      <c r="I6868">
        <v>0</v>
      </c>
      <c r="J6868">
        <v>0</v>
      </c>
      <c r="K6868">
        <v>0.24</v>
      </c>
      <c r="L6868">
        <v>0</v>
      </c>
      <c r="M6868">
        <v>0.24</v>
      </c>
    </row>
    <row r="6869" spans="1:19" x14ac:dyDescent="0.2">
      <c r="A6869" t="s">
        <v>1935</v>
      </c>
      <c r="B6869" t="s">
        <v>44</v>
      </c>
      <c r="C6869">
        <v>2015</v>
      </c>
      <c r="D6869" s="1" t="d">
        <v>2018-07-26</v>
      </c>
      <c r="E6869" s="1" t="str">
        <f t="shared" si="214"/>
        <v>2018</v>
      </c>
      <c r="F6869" s="1" t="str">
        <f t="shared" si="215"/>
        <v>Jul</v>
      </c>
      <c r="G6869" t="s">
        <v>86</v>
      </c>
      <c r="H6869" t="s">
        <v>372</v>
      </c>
      <c r="I6869">
        <v>0.17</v>
      </c>
      <c r="J6869">
        <v>0.04</v>
      </c>
      <c r="K6869">
        <v>0</v>
      </c>
      <c r="L6869">
        <v>0.02</v>
      </c>
      <c r="M6869">
        <v>0.24</v>
      </c>
      <c r="P6869">
        <v>6.7</v>
      </c>
      <c r="Q6869">
        <v>46</v>
      </c>
      <c r="R6869" t="s">
        <v>586</v>
      </c>
      <c r="S6869" t="s">
        <v>88</v>
      </c>
    </row>
    <row r="6870" spans="1:19" x14ac:dyDescent="0.2">
      <c r="A6870" t="s">
        <v>5926</v>
      </c>
      <c r="B6870" t="s">
        <v>159</v>
      </c>
      <c r="C6870">
        <v>2006</v>
      </c>
      <c r="D6870" s="1" t="d">
        <v>2004-10-10</v>
      </c>
      <c r="E6870" s="1" t="str">
        <f t="shared" si="214"/>
        <v>2004</v>
      </c>
      <c r="F6870" s="1" t="str">
        <f t="shared" si="215"/>
        <v>Oct</v>
      </c>
      <c r="G6870" t="s">
        <v>28</v>
      </c>
      <c r="H6870" t="s">
        <v>1511</v>
      </c>
      <c r="I6870">
        <v>0.15</v>
      </c>
      <c r="J6870">
        <v>0</v>
      </c>
      <c r="K6870">
        <v>7.0000000000000007E-2</v>
      </c>
      <c r="L6870">
        <v>0.01</v>
      </c>
      <c r="M6870">
        <v>0.24</v>
      </c>
      <c r="N6870">
        <v>53</v>
      </c>
      <c r="O6870">
        <v>29</v>
      </c>
      <c r="P6870">
        <v>6.3</v>
      </c>
      <c r="Q6870">
        <v>15</v>
      </c>
      <c r="R6870" t="s">
        <v>1876</v>
      </c>
      <c r="S6870" t="s">
        <v>112</v>
      </c>
    </row>
    <row r="6871" spans="1:19" x14ac:dyDescent="0.2">
      <c r="A6871" t="s">
        <v>3514</v>
      </c>
      <c r="B6871" t="s">
        <v>137</v>
      </c>
      <c r="C6871">
        <v>2003</v>
      </c>
      <c r="D6871" s="1" t="d">
        <v>2020-08-29</v>
      </c>
      <c r="E6871" s="1" t="str">
        <f t="shared" si="214"/>
        <v>2020</v>
      </c>
      <c r="F6871" s="1" t="str">
        <f t="shared" si="215"/>
        <v>Aug</v>
      </c>
      <c r="G6871" t="s">
        <v>1</v>
      </c>
      <c r="H6871" t="s">
        <v>329</v>
      </c>
      <c r="I6871">
        <v>0.18</v>
      </c>
      <c r="J6871">
        <v>0.05</v>
      </c>
      <c r="K6871">
        <v>0</v>
      </c>
      <c r="L6871">
        <v>0.01</v>
      </c>
      <c r="M6871">
        <v>0.24</v>
      </c>
    </row>
    <row r="6872" spans="1:19" x14ac:dyDescent="0.2">
      <c r="A6872" t="s">
        <v>5927</v>
      </c>
      <c r="B6872" t="s">
        <v>75</v>
      </c>
      <c r="C6872">
        <v>2016</v>
      </c>
      <c r="D6872" s="1" t="d">
        <v>2003-06-26</v>
      </c>
      <c r="E6872" s="1" t="str">
        <f t="shared" si="214"/>
        <v>2003</v>
      </c>
      <c r="F6872" s="1" t="str">
        <f t="shared" si="215"/>
        <v>Jun</v>
      </c>
      <c r="G6872" t="s">
        <v>37</v>
      </c>
      <c r="H6872" t="s">
        <v>71</v>
      </c>
      <c r="I6872">
        <v>0.05</v>
      </c>
      <c r="J6872">
        <v>0.15</v>
      </c>
      <c r="K6872">
        <v>0</v>
      </c>
      <c r="L6872">
        <v>0.04</v>
      </c>
      <c r="M6872">
        <v>0.24</v>
      </c>
      <c r="P6872">
        <v>8.1</v>
      </c>
      <c r="Q6872">
        <v>9</v>
      </c>
      <c r="R6872" t="s">
        <v>116</v>
      </c>
      <c r="S6872" t="s">
        <v>88</v>
      </c>
    </row>
    <row r="6873" spans="1:19" x14ac:dyDescent="0.2">
      <c r="A6873" t="s">
        <v>211</v>
      </c>
      <c r="B6873" t="s">
        <v>79</v>
      </c>
      <c r="C6873">
        <v>2013</v>
      </c>
      <c r="D6873" s="1" t="d">
        <v>2013-01-01</v>
      </c>
      <c r="E6873" s="1" t="str">
        <f t="shared" si="214"/>
        <v>2013</v>
      </c>
      <c r="F6873" s="1" t="str">
        <f t="shared" si="215"/>
        <v>Jan</v>
      </c>
      <c r="G6873" t="s">
        <v>18</v>
      </c>
      <c r="H6873" t="s">
        <v>134</v>
      </c>
      <c r="I6873">
        <v>0</v>
      </c>
      <c r="J6873">
        <v>0.22</v>
      </c>
      <c r="K6873">
        <v>0</v>
      </c>
      <c r="L6873">
        <v>0.01</v>
      </c>
      <c r="M6873">
        <v>0.24</v>
      </c>
    </row>
    <row r="6874" spans="1:19" x14ac:dyDescent="0.2">
      <c r="A6874" t="s">
        <v>5928</v>
      </c>
      <c r="B6874" t="s">
        <v>55</v>
      </c>
      <c r="C6874">
        <v>2008</v>
      </c>
      <c r="D6874" s="1" t="d">
        <v>2010-07-29</v>
      </c>
      <c r="E6874" s="1" t="str">
        <f t="shared" si="214"/>
        <v>2010</v>
      </c>
      <c r="F6874" s="1" t="str">
        <f t="shared" si="215"/>
        <v>Jul</v>
      </c>
      <c r="G6874" t="s">
        <v>39</v>
      </c>
      <c r="H6874" t="s">
        <v>234</v>
      </c>
      <c r="I6874">
        <v>0.12</v>
      </c>
      <c r="J6874">
        <v>0.09</v>
      </c>
      <c r="K6874">
        <v>0</v>
      </c>
      <c r="L6874">
        <v>0.03</v>
      </c>
      <c r="M6874">
        <v>0.24</v>
      </c>
      <c r="N6874">
        <v>61</v>
      </c>
      <c r="O6874">
        <v>9</v>
      </c>
      <c r="P6874" t="s">
        <v>203</v>
      </c>
      <c r="R6874" t="s">
        <v>3557</v>
      </c>
      <c r="S6874" t="s">
        <v>20</v>
      </c>
    </row>
    <row r="6875" spans="1:19" x14ac:dyDescent="0.2">
      <c r="A6875" t="s">
        <v>3349</v>
      </c>
      <c r="B6875" t="s">
        <v>32</v>
      </c>
      <c r="C6875">
        <v>2008</v>
      </c>
      <c r="D6875" s="1" t="d">
        <v>2004-07-31</v>
      </c>
      <c r="E6875" s="1" t="str">
        <f t="shared" si="214"/>
        <v>2004</v>
      </c>
      <c r="F6875" s="1" t="str">
        <f t="shared" si="215"/>
        <v>Jul</v>
      </c>
      <c r="G6875" t="s">
        <v>50</v>
      </c>
      <c r="H6875" t="s">
        <v>151</v>
      </c>
      <c r="I6875">
        <v>0.22</v>
      </c>
      <c r="J6875">
        <v>0</v>
      </c>
      <c r="K6875">
        <v>0</v>
      </c>
      <c r="L6875">
        <v>0.02</v>
      </c>
      <c r="M6875">
        <v>0.24</v>
      </c>
      <c r="N6875">
        <v>50</v>
      </c>
      <c r="O6875">
        <v>15</v>
      </c>
      <c r="P6875" t="s">
        <v>203</v>
      </c>
      <c r="R6875" t="s">
        <v>925</v>
      </c>
      <c r="S6875" t="s">
        <v>112</v>
      </c>
    </row>
    <row r="6876" spans="1:19" x14ac:dyDescent="0.2">
      <c r="A6876" t="s">
        <v>4901</v>
      </c>
      <c r="B6876" t="s">
        <v>44</v>
      </c>
      <c r="C6876">
        <v>2011</v>
      </c>
      <c r="D6876" s="1" t="d">
        <v>1989-07-02</v>
      </c>
      <c r="E6876" s="1" t="str">
        <f t="shared" si="214"/>
        <v>1989</v>
      </c>
      <c r="F6876" s="1" t="str">
        <f t="shared" si="215"/>
        <v>Jul</v>
      </c>
      <c r="G6876" t="s">
        <v>50</v>
      </c>
      <c r="H6876" t="s">
        <v>111</v>
      </c>
      <c r="I6876">
        <v>7.0000000000000007E-2</v>
      </c>
      <c r="J6876">
        <v>0.13</v>
      </c>
      <c r="K6876">
        <v>0</v>
      </c>
      <c r="L6876">
        <v>0.03</v>
      </c>
      <c r="M6876">
        <v>0.24</v>
      </c>
      <c r="N6876">
        <v>63</v>
      </c>
      <c r="O6876">
        <v>35</v>
      </c>
      <c r="P6876">
        <v>6.1</v>
      </c>
      <c r="Q6876">
        <v>12</v>
      </c>
      <c r="R6876" t="s">
        <v>984</v>
      </c>
      <c r="S6876" t="s">
        <v>112</v>
      </c>
    </row>
    <row r="6877" spans="1:19" x14ac:dyDescent="0.2">
      <c r="A6877" t="s">
        <v>5929</v>
      </c>
      <c r="B6877">
        <v>2600</v>
      </c>
      <c r="C6877">
        <v>1980</v>
      </c>
      <c r="D6877" s="1" t="d">
        <v>1995-05-30</v>
      </c>
      <c r="E6877" s="1" t="str">
        <f t="shared" si="214"/>
        <v>1995</v>
      </c>
      <c r="F6877" s="1" t="str">
        <f t="shared" si="215"/>
        <v>May</v>
      </c>
      <c r="G6877" t="s">
        <v>34</v>
      </c>
      <c r="H6877" t="s">
        <v>155</v>
      </c>
      <c r="I6877">
        <v>0.22</v>
      </c>
      <c r="J6877">
        <v>0.01</v>
      </c>
      <c r="K6877">
        <v>0</v>
      </c>
      <c r="L6877">
        <v>0</v>
      </c>
      <c r="M6877">
        <v>0.24</v>
      </c>
    </row>
    <row r="6878" spans="1:19" x14ac:dyDescent="0.2">
      <c r="A6878" t="s">
        <v>5930</v>
      </c>
      <c r="B6878" t="s">
        <v>57</v>
      </c>
      <c r="C6878">
        <v>1996</v>
      </c>
      <c r="D6878" s="1" t="d">
        <v>2000-04-12</v>
      </c>
      <c r="E6878" s="1" t="str">
        <f t="shared" si="214"/>
        <v>2000</v>
      </c>
      <c r="F6878" s="1" t="str">
        <f t="shared" si="215"/>
        <v>Apr</v>
      </c>
      <c r="G6878" t="s">
        <v>28</v>
      </c>
      <c r="H6878" t="s">
        <v>118</v>
      </c>
      <c r="I6878">
        <v>0</v>
      </c>
      <c r="J6878">
        <v>0</v>
      </c>
      <c r="K6878">
        <v>0.24</v>
      </c>
      <c r="L6878">
        <v>0</v>
      </c>
      <c r="M6878">
        <v>0.24</v>
      </c>
    </row>
    <row r="6879" spans="1:19" x14ac:dyDescent="0.2">
      <c r="A6879" t="s">
        <v>5931</v>
      </c>
      <c r="B6879" t="s">
        <v>79</v>
      </c>
      <c r="C6879">
        <v>2015</v>
      </c>
      <c r="D6879" s="1" t="d">
        <v>2010-07-27</v>
      </c>
      <c r="E6879" s="1" t="str">
        <f t="shared" si="214"/>
        <v>2010</v>
      </c>
      <c r="F6879" s="1" t="str">
        <f t="shared" si="215"/>
        <v>Jul</v>
      </c>
      <c r="G6879" t="s">
        <v>28</v>
      </c>
      <c r="H6879" t="s">
        <v>2780</v>
      </c>
      <c r="I6879">
        <v>0.09</v>
      </c>
      <c r="J6879">
        <v>0.01</v>
      </c>
      <c r="K6879">
        <v>0.13</v>
      </c>
      <c r="L6879">
        <v>0.01</v>
      </c>
      <c r="M6879">
        <v>0.24</v>
      </c>
      <c r="N6879">
        <v>77</v>
      </c>
      <c r="O6879">
        <v>44</v>
      </c>
      <c r="P6879">
        <v>7.9</v>
      </c>
      <c r="Q6879">
        <v>49</v>
      </c>
      <c r="R6879" t="s">
        <v>4215</v>
      </c>
      <c r="S6879" t="s">
        <v>112</v>
      </c>
    </row>
    <row r="6880" spans="1:19" x14ac:dyDescent="0.2">
      <c r="A6880" t="s">
        <v>5932</v>
      </c>
      <c r="B6880" t="s">
        <v>171</v>
      </c>
      <c r="C6880">
        <v>2013</v>
      </c>
      <c r="D6880" s="1" t="d">
        <v>2019-04-13</v>
      </c>
      <c r="E6880" s="1" t="str">
        <f t="shared" si="214"/>
        <v>2019</v>
      </c>
      <c r="F6880" s="1" t="str">
        <f t="shared" si="215"/>
        <v>Apr</v>
      </c>
      <c r="G6880" t="s">
        <v>34</v>
      </c>
      <c r="H6880" t="s">
        <v>663</v>
      </c>
      <c r="I6880">
        <v>0.17</v>
      </c>
      <c r="J6880">
        <v>0.05</v>
      </c>
      <c r="K6880">
        <v>0</v>
      </c>
      <c r="L6880">
        <v>0.02</v>
      </c>
      <c r="M6880">
        <v>0.24</v>
      </c>
      <c r="N6880">
        <v>73</v>
      </c>
      <c r="O6880">
        <v>5</v>
      </c>
      <c r="P6880">
        <v>6.2</v>
      </c>
      <c r="Q6880">
        <v>40</v>
      </c>
      <c r="R6880" t="s">
        <v>1430</v>
      </c>
      <c r="S6880" t="s">
        <v>20</v>
      </c>
    </row>
    <row r="6881" spans="1:19" x14ac:dyDescent="0.2">
      <c r="A6881" t="s">
        <v>5933</v>
      </c>
      <c r="B6881" t="s">
        <v>32</v>
      </c>
      <c r="C6881">
        <v>2007</v>
      </c>
      <c r="D6881" s="1" t="d">
        <v>1991-12-25</v>
      </c>
      <c r="E6881" s="1" t="str">
        <f t="shared" si="214"/>
        <v>1991</v>
      </c>
      <c r="F6881" s="1" t="str">
        <f t="shared" si="215"/>
        <v>Dec</v>
      </c>
      <c r="G6881" t="s">
        <v>28</v>
      </c>
      <c r="H6881" t="s">
        <v>1511</v>
      </c>
      <c r="I6881">
        <v>0.16</v>
      </c>
      <c r="J6881">
        <v>0</v>
      </c>
      <c r="K6881">
        <v>0.06</v>
      </c>
      <c r="L6881">
        <v>0.01</v>
      </c>
      <c r="M6881">
        <v>0.24</v>
      </c>
      <c r="N6881">
        <v>70</v>
      </c>
      <c r="O6881">
        <v>25</v>
      </c>
      <c r="P6881">
        <v>7</v>
      </c>
      <c r="Q6881">
        <v>24</v>
      </c>
      <c r="R6881" t="s">
        <v>5023</v>
      </c>
      <c r="S6881" t="s">
        <v>88</v>
      </c>
    </row>
    <row r="6882" spans="1:19" x14ac:dyDescent="0.2">
      <c r="A6882" t="s">
        <v>5934</v>
      </c>
      <c r="B6882" t="s">
        <v>17</v>
      </c>
      <c r="C6882">
        <v>2008</v>
      </c>
      <c r="D6882" s="1" t="d">
        <v>2005-09-17</v>
      </c>
      <c r="E6882" s="1" t="str">
        <f t="shared" si="214"/>
        <v>2005</v>
      </c>
      <c r="F6882" s="1" t="str">
        <f t="shared" si="215"/>
        <v>Sep</v>
      </c>
      <c r="G6882" t="s">
        <v>34</v>
      </c>
      <c r="H6882" t="s">
        <v>134</v>
      </c>
      <c r="I6882">
        <v>0.2</v>
      </c>
      <c r="J6882">
        <v>0.02</v>
      </c>
      <c r="K6882">
        <v>0</v>
      </c>
      <c r="L6882">
        <v>0.02</v>
      </c>
      <c r="M6882">
        <v>0.24</v>
      </c>
      <c r="P6882">
        <v>8.6</v>
      </c>
      <c r="Q6882">
        <v>14</v>
      </c>
      <c r="R6882" t="s">
        <v>1275</v>
      </c>
      <c r="S6882" t="s">
        <v>112</v>
      </c>
    </row>
    <row r="6883" spans="1:19" x14ac:dyDescent="0.2">
      <c r="A6883" t="s">
        <v>5935</v>
      </c>
      <c r="B6883" t="s">
        <v>137</v>
      </c>
      <c r="C6883">
        <v>2001</v>
      </c>
      <c r="D6883" s="1" t="d">
        <v>1993-08-07</v>
      </c>
      <c r="E6883" s="1" t="str">
        <f t="shared" si="214"/>
        <v>1993</v>
      </c>
      <c r="F6883" s="1" t="str">
        <f t="shared" si="215"/>
        <v>Aug</v>
      </c>
      <c r="G6883" t="s">
        <v>24</v>
      </c>
      <c r="H6883" t="s">
        <v>4988</v>
      </c>
      <c r="I6883">
        <v>0.18</v>
      </c>
      <c r="J6883">
        <v>0.05</v>
      </c>
      <c r="K6883">
        <v>0</v>
      </c>
      <c r="L6883">
        <v>0.01</v>
      </c>
      <c r="M6883">
        <v>0.24</v>
      </c>
      <c r="N6883">
        <v>59</v>
      </c>
      <c r="O6883">
        <v>15</v>
      </c>
      <c r="P6883">
        <v>6.2</v>
      </c>
      <c r="Q6883">
        <v>5</v>
      </c>
      <c r="R6883" t="s">
        <v>1170</v>
      </c>
      <c r="S6883" t="s">
        <v>20</v>
      </c>
    </row>
    <row r="6884" spans="1:19" x14ac:dyDescent="0.2">
      <c r="A6884" t="s">
        <v>3072</v>
      </c>
      <c r="B6884" t="s">
        <v>32</v>
      </c>
      <c r="C6884">
        <v>2007</v>
      </c>
      <c r="D6884" s="1" t="d">
        <v>2010-08-28</v>
      </c>
      <c r="E6884" s="1" t="str">
        <f t="shared" si="214"/>
        <v>2010</v>
      </c>
      <c r="F6884" s="1" t="str">
        <f t="shared" si="215"/>
        <v>Aug</v>
      </c>
      <c r="G6884" t="s">
        <v>24</v>
      </c>
      <c r="H6884" t="s">
        <v>484</v>
      </c>
      <c r="I6884">
        <v>0.22</v>
      </c>
      <c r="J6884">
        <v>0</v>
      </c>
      <c r="K6884">
        <v>0</v>
      </c>
      <c r="L6884">
        <v>0.02</v>
      </c>
      <c r="M6884">
        <v>0.24</v>
      </c>
      <c r="N6884">
        <v>72</v>
      </c>
      <c r="O6884">
        <v>7</v>
      </c>
      <c r="P6884" t="s">
        <v>203</v>
      </c>
      <c r="R6884" t="s">
        <v>3073</v>
      </c>
      <c r="S6884" t="s">
        <v>88</v>
      </c>
    </row>
    <row r="6885" spans="1:19" x14ac:dyDescent="0.2">
      <c r="A6885" t="s">
        <v>5936</v>
      </c>
      <c r="B6885" t="s">
        <v>104</v>
      </c>
      <c r="C6885">
        <v>2002</v>
      </c>
      <c r="D6885" s="1" t="d">
        <v>2020-12-30</v>
      </c>
      <c r="E6885" s="1" t="str">
        <f t="shared" si="214"/>
        <v>2020</v>
      </c>
      <c r="F6885" s="1" t="str">
        <f t="shared" si="215"/>
        <v>Dec</v>
      </c>
      <c r="G6885" t="s">
        <v>24</v>
      </c>
      <c r="H6885" t="s">
        <v>3798</v>
      </c>
      <c r="I6885">
        <v>0.13</v>
      </c>
      <c r="J6885">
        <v>0.09</v>
      </c>
      <c r="K6885">
        <v>0</v>
      </c>
      <c r="L6885">
        <v>0.02</v>
      </c>
      <c r="M6885">
        <v>0.24</v>
      </c>
    </row>
    <row r="6886" spans="1:19" x14ac:dyDescent="0.2">
      <c r="A6886" t="s">
        <v>5937</v>
      </c>
      <c r="B6886" t="s">
        <v>32</v>
      </c>
      <c r="C6886">
        <v>2008</v>
      </c>
      <c r="D6886" s="1" t="d">
        <v>2013-02-18</v>
      </c>
      <c r="E6886" s="1" t="str">
        <f t="shared" si="214"/>
        <v>2013</v>
      </c>
      <c r="F6886" s="1" t="str">
        <f t="shared" si="215"/>
        <v>Feb</v>
      </c>
      <c r="G6886" t="s">
        <v>30</v>
      </c>
      <c r="H6886" t="s">
        <v>1511</v>
      </c>
      <c r="I6886">
        <v>0.05</v>
      </c>
      <c r="J6886">
        <v>0.15</v>
      </c>
      <c r="K6886">
        <v>0</v>
      </c>
      <c r="L6886">
        <v>0.03</v>
      </c>
      <c r="M6886">
        <v>0.24</v>
      </c>
      <c r="N6886">
        <v>63</v>
      </c>
      <c r="O6886">
        <v>20</v>
      </c>
      <c r="P6886" t="s">
        <v>203</v>
      </c>
      <c r="R6886" t="s">
        <v>3511</v>
      </c>
      <c r="S6886" t="s">
        <v>20</v>
      </c>
    </row>
    <row r="6887" spans="1:19" x14ac:dyDescent="0.2">
      <c r="A6887" t="s">
        <v>844</v>
      </c>
      <c r="B6887" t="s">
        <v>64</v>
      </c>
      <c r="C6887">
        <v>2004</v>
      </c>
      <c r="D6887" s="1" t="d">
        <v>2005-08-15</v>
      </c>
      <c r="E6887" s="1" t="str">
        <f t="shared" si="214"/>
        <v>2005</v>
      </c>
      <c r="F6887" s="1" t="str">
        <f t="shared" si="215"/>
        <v>Aug</v>
      </c>
      <c r="G6887" t="s">
        <v>50</v>
      </c>
      <c r="H6887" t="s">
        <v>51</v>
      </c>
      <c r="I6887">
        <v>0.17</v>
      </c>
      <c r="J6887">
        <v>0.06</v>
      </c>
      <c r="K6887">
        <v>0</v>
      </c>
      <c r="L6887">
        <v>0</v>
      </c>
      <c r="M6887">
        <v>0.24</v>
      </c>
      <c r="N6887">
        <v>68</v>
      </c>
      <c r="O6887">
        <v>33</v>
      </c>
      <c r="P6887">
        <v>7.1</v>
      </c>
      <c r="Q6887">
        <v>23</v>
      </c>
      <c r="R6887" t="s">
        <v>412</v>
      </c>
      <c r="S6887" t="s">
        <v>53</v>
      </c>
    </row>
    <row r="6888" spans="1:19" x14ac:dyDescent="0.2">
      <c r="A6888" t="s">
        <v>5938</v>
      </c>
      <c r="B6888" t="s">
        <v>32</v>
      </c>
      <c r="C6888">
        <v>2008</v>
      </c>
      <c r="D6888" s="1" t="d">
        <v>1991-10-03</v>
      </c>
      <c r="E6888" s="1" t="str">
        <f t="shared" si="214"/>
        <v>1991</v>
      </c>
      <c r="F6888" s="1" t="str">
        <f t="shared" si="215"/>
        <v>Oct</v>
      </c>
      <c r="G6888" t="s">
        <v>28</v>
      </c>
      <c r="H6888" t="s">
        <v>1511</v>
      </c>
      <c r="I6888">
        <v>0.11</v>
      </c>
      <c r="J6888">
        <v>0</v>
      </c>
      <c r="K6888">
        <v>0.12</v>
      </c>
      <c r="L6888">
        <v>0.01</v>
      </c>
      <c r="M6888">
        <v>0.24</v>
      </c>
      <c r="N6888">
        <v>71</v>
      </c>
      <c r="O6888">
        <v>29</v>
      </c>
      <c r="P6888">
        <v>7.4</v>
      </c>
      <c r="Q6888">
        <v>13</v>
      </c>
      <c r="R6888" t="s">
        <v>5939</v>
      </c>
      <c r="S6888" t="s">
        <v>112</v>
      </c>
    </row>
    <row r="6889" spans="1:19" x14ac:dyDescent="0.2">
      <c r="A6889" t="s">
        <v>5940</v>
      </c>
      <c r="B6889" t="s">
        <v>64</v>
      </c>
      <c r="C6889">
        <v>2004</v>
      </c>
      <c r="D6889" s="1" t="d">
        <v>2017-03-23</v>
      </c>
      <c r="E6889" s="1" t="str">
        <f t="shared" si="214"/>
        <v>2017</v>
      </c>
      <c r="F6889" s="1" t="str">
        <f t="shared" si="215"/>
        <v>Mar</v>
      </c>
      <c r="G6889" t="s">
        <v>101</v>
      </c>
      <c r="H6889" t="s">
        <v>2269</v>
      </c>
      <c r="I6889">
        <v>0.17</v>
      </c>
      <c r="J6889">
        <v>0.06</v>
      </c>
      <c r="K6889">
        <v>0</v>
      </c>
      <c r="L6889">
        <v>0</v>
      </c>
      <c r="M6889">
        <v>0.24</v>
      </c>
    </row>
    <row r="6890" spans="1:19" x14ac:dyDescent="0.2">
      <c r="A6890" t="s">
        <v>5941</v>
      </c>
      <c r="B6890" t="s">
        <v>49</v>
      </c>
      <c r="C6890">
        <v>2013</v>
      </c>
      <c r="D6890" s="1" t="d">
        <v>1994-11-06</v>
      </c>
      <c r="E6890" s="1" t="str">
        <f t="shared" si="214"/>
        <v>1994</v>
      </c>
      <c r="F6890" s="1" t="str">
        <f t="shared" si="215"/>
        <v>Nov</v>
      </c>
      <c r="G6890" t="s">
        <v>50</v>
      </c>
      <c r="H6890" t="s">
        <v>372</v>
      </c>
      <c r="I6890">
        <v>0.1</v>
      </c>
      <c r="J6890">
        <v>0.1</v>
      </c>
      <c r="K6890">
        <v>0</v>
      </c>
      <c r="L6890">
        <v>0.04</v>
      </c>
      <c r="M6890">
        <v>0.24</v>
      </c>
    </row>
    <row r="6891" spans="1:19" x14ac:dyDescent="0.2">
      <c r="A6891" t="s">
        <v>5942</v>
      </c>
      <c r="B6891" t="s">
        <v>44</v>
      </c>
      <c r="C6891">
        <v>2011</v>
      </c>
      <c r="D6891" s="1" t="d">
        <v>2009-06-24</v>
      </c>
      <c r="E6891" s="1" t="str">
        <f t="shared" si="214"/>
        <v>2009</v>
      </c>
      <c r="F6891" s="1" t="str">
        <f t="shared" si="215"/>
        <v>Jun</v>
      </c>
      <c r="G6891" t="s">
        <v>34</v>
      </c>
      <c r="H6891" t="s">
        <v>151</v>
      </c>
      <c r="I6891">
        <v>0.16</v>
      </c>
      <c r="J6891">
        <v>0.06</v>
      </c>
      <c r="K6891">
        <v>0</v>
      </c>
      <c r="L6891">
        <v>0.02</v>
      </c>
      <c r="M6891">
        <v>0.24</v>
      </c>
      <c r="N6891">
        <v>53</v>
      </c>
      <c r="O6891">
        <v>31</v>
      </c>
      <c r="P6891">
        <v>5.2</v>
      </c>
      <c r="Q6891">
        <v>10</v>
      </c>
      <c r="R6891" t="s">
        <v>151</v>
      </c>
      <c r="S6891" t="s">
        <v>88</v>
      </c>
    </row>
    <row r="6892" spans="1:19" x14ac:dyDescent="0.2">
      <c r="A6892" t="s">
        <v>5943</v>
      </c>
      <c r="B6892" t="s">
        <v>17</v>
      </c>
      <c r="C6892">
        <v>2008</v>
      </c>
      <c r="D6892" s="1" t="d">
        <v>2000-03-10</v>
      </c>
      <c r="E6892" s="1" t="str">
        <f t="shared" si="214"/>
        <v>2000</v>
      </c>
      <c r="F6892" s="1" t="str">
        <f t="shared" si="215"/>
        <v>Mar</v>
      </c>
      <c r="G6892" t="s">
        <v>50</v>
      </c>
      <c r="H6892" t="s">
        <v>222</v>
      </c>
      <c r="I6892">
        <v>0.13</v>
      </c>
      <c r="J6892">
        <v>0.03</v>
      </c>
      <c r="K6892">
        <v>0.06</v>
      </c>
      <c r="L6892">
        <v>0.01</v>
      </c>
      <c r="M6892">
        <v>0.24</v>
      </c>
      <c r="N6892">
        <v>62</v>
      </c>
      <c r="O6892">
        <v>17</v>
      </c>
      <c r="P6892">
        <v>8.1999999999999993</v>
      </c>
      <c r="Q6892">
        <v>37</v>
      </c>
      <c r="R6892" t="s">
        <v>222</v>
      </c>
      <c r="S6892" t="s">
        <v>53</v>
      </c>
    </row>
    <row r="6893" spans="1:19" x14ac:dyDescent="0.2">
      <c r="A6893" t="s">
        <v>4551</v>
      </c>
      <c r="B6893" t="s">
        <v>171</v>
      </c>
      <c r="C6893">
        <v>2016</v>
      </c>
      <c r="D6893" s="1" t="d">
        <v>1991-02-11</v>
      </c>
      <c r="E6893" s="1" t="str">
        <f t="shared" si="214"/>
        <v>1991</v>
      </c>
      <c r="F6893" s="1" t="str">
        <f t="shared" si="215"/>
        <v>Feb</v>
      </c>
      <c r="G6893" t="s">
        <v>18</v>
      </c>
      <c r="H6893" t="s">
        <v>202</v>
      </c>
      <c r="I6893">
        <v>0.05</v>
      </c>
      <c r="J6893">
        <v>0.17</v>
      </c>
      <c r="K6893">
        <v>0</v>
      </c>
      <c r="L6893">
        <v>0.02</v>
      </c>
      <c r="M6893">
        <v>0.24</v>
      </c>
      <c r="N6893">
        <v>87</v>
      </c>
      <c r="O6893">
        <v>22</v>
      </c>
      <c r="P6893">
        <v>8.3000000000000007</v>
      </c>
      <c r="Q6893">
        <v>194</v>
      </c>
      <c r="R6893" t="s">
        <v>4552</v>
      </c>
      <c r="S6893" t="s">
        <v>20</v>
      </c>
    </row>
    <row r="6894" spans="1:19" x14ac:dyDescent="0.2">
      <c r="A6894" t="s">
        <v>5944</v>
      </c>
      <c r="B6894" t="s">
        <v>55</v>
      </c>
      <c r="C6894">
        <v>2003</v>
      </c>
      <c r="D6894" s="1" t="d">
        <v>2020-06-01</v>
      </c>
      <c r="E6894" s="1" t="str">
        <f t="shared" si="214"/>
        <v>2020</v>
      </c>
      <c r="F6894" s="1" t="str">
        <f t="shared" si="215"/>
        <v>Jun</v>
      </c>
      <c r="G6894" t="s">
        <v>34</v>
      </c>
      <c r="H6894" t="s">
        <v>68</v>
      </c>
      <c r="I6894">
        <v>0.12</v>
      </c>
      <c r="J6894">
        <v>0.09</v>
      </c>
      <c r="K6894">
        <v>0</v>
      </c>
      <c r="L6894">
        <v>0.03</v>
      </c>
      <c r="M6894">
        <v>0.24</v>
      </c>
      <c r="N6894">
        <v>46</v>
      </c>
      <c r="O6894">
        <v>21</v>
      </c>
      <c r="P6894">
        <v>3.9</v>
      </c>
      <c r="Q6894">
        <v>14</v>
      </c>
      <c r="R6894" t="s">
        <v>4235</v>
      </c>
      <c r="S6894" t="s">
        <v>20</v>
      </c>
    </row>
    <row r="6895" spans="1:19" x14ac:dyDescent="0.2">
      <c r="A6895" t="s">
        <v>4065</v>
      </c>
      <c r="B6895" t="s">
        <v>17</v>
      </c>
      <c r="C6895">
        <v>2010</v>
      </c>
      <c r="D6895" s="1" t="d">
        <v>2001-01-27</v>
      </c>
      <c r="E6895" s="1" t="str">
        <f t="shared" si="214"/>
        <v>2001</v>
      </c>
      <c r="F6895" s="1" t="str">
        <f t="shared" si="215"/>
        <v>Jan</v>
      </c>
      <c r="G6895" t="s">
        <v>50</v>
      </c>
      <c r="H6895" t="s">
        <v>71</v>
      </c>
      <c r="I6895">
        <v>0.12</v>
      </c>
      <c r="J6895">
        <v>0.09</v>
      </c>
      <c r="K6895">
        <v>0</v>
      </c>
      <c r="L6895">
        <v>0.02</v>
      </c>
      <c r="M6895">
        <v>0.24</v>
      </c>
      <c r="N6895">
        <v>75</v>
      </c>
      <c r="O6895">
        <v>13</v>
      </c>
      <c r="P6895">
        <v>7.7</v>
      </c>
      <c r="Q6895">
        <v>15</v>
      </c>
      <c r="R6895" t="s">
        <v>915</v>
      </c>
      <c r="S6895" t="s">
        <v>88</v>
      </c>
    </row>
    <row r="6896" spans="1:19" x14ac:dyDescent="0.2">
      <c r="A6896" t="s">
        <v>5945</v>
      </c>
      <c r="B6896" t="s">
        <v>104</v>
      </c>
      <c r="C6896">
        <v>1998</v>
      </c>
      <c r="D6896" s="1" t="d">
        <v>2015-06-20</v>
      </c>
      <c r="E6896" s="1" t="str">
        <f t="shared" si="214"/>
        <v>2015</v>
      </c>
      <c r="F6896" s="1" t="str">
        <f t="shared" si="215"/>
        <v>Jun</v>
      </c>
      <c r="G6896" t="s">
        <v>50</v>
      </c>
      <c r="H6896" t="s">
        <v>2495</v>
      </c>
      <c r="I6896">
        <v>0.13</v>
      </c>
      <c r="J6896">
        <v>0.09</v>
      </c>
      <c r="K6896">
        <v>0</v>
      </c>
      <c r="L6896">
        <v>0.02</v>
      </c>
      <c r="M6896">
        <v>0.24</v>
      </c>
    </row>
    <row r="6897" spans="1:19" x14ac:dyDescent="0.2">
      <c r="A6897" t="s">
        <v>5946</v>
      </c>
      <c r="B6897" t="s">
        <v>159</v>
      </c>
      <c r="C6897">
        <v>2007</v>
      </c>
      <c r="D6897" s="1" t="d">
        <v>2008-12-29</v>
      </c>
      <c r="E6897" s="1" t="str">
        <f t="shared" si="214"/>
        <v>2008</v>
      </c>
      <c r="F6897" s="1" t="str">
        <f t="shared" si="215"/>
        <v>Dec</v>
      </c>
      <c r="G6897" t="s">
        <v>50</v>
      </c>
      <c r="H6897" t="s">
        <v>51</v>
      </c>
      <c r="I6897">
        <v>0.22</v>
      </c>
      <c r="J6897">
        <v>0</v>
      </c>
      <c r="K6897">
        <v>0</v>
      </c>
      <c r="L6897">
        <v>0.02</v>
      </c>
      <c r="M6897">
        <v>0.24</v>
      </c>
      <c r="N6897">
        <v>49</v>
      </c>
      <c r="O6897">
        <v>17</v>
      </c>
      <c r="P6897">
        <v>5.7</v>
      </c>
      <c r="Q6897">
        <v>13</v>
      </c>
      <c r="R6897" t="s">
        <v>1788</v>
      </c>
      <c r="S6897" t="s">
        <v>88</v>
      </c>
    </row>
    <row r="6898" spans="1:19" x14ac:dyDescent="0.2">
      <c r="A6898" t="s">
        <v>5947</v>
      </c>
      <c r="B6898" t="s">
        <v>55</v>
      </c>
      <c r="C6898">
        <v>2004</v>
      </c>
      <c r="D6898" s="1" t="d">
        <v>2014-09-23</v>
      </c>
      <c r="E6898" s="1" t="str">
        <f t="shared" si="214"/>
        <v>2014</v>
      </c>
      <c r="F6898" s="1" t="str">
        <f t="shared" si="215"/>
        <v>Sep</v>
      </c>
      <c r="G6898" t="s">
        <v>28</v>
      </c>
      <c r="H6898" t="s">
        <v>776</v>
      </c>
      <c r="I6898">
        <v>0.12</v>
      </c>
      <c r="J6898">
        <v>0.09</v>
      </c>
      <c r="K6898">
        <v>0</v>
      </c>
      <c r="L6898">
        <v>0.03</v>
      </c>
      <c r="M6898">
        <v>0.24</v>
      </c>
      <c r="N6898">
        <v>85</v>
      </c>
      <c r="O6898">
        <v>49</v>
      </c>
      <c r="P6898">
        <v>9.1</v>
      </c>
      <c r="Q6898">
        <v>54</v>
      </c>
      <c r="R6898" t="s">
        <v>5948</v>
      </c>
      <c r="S6898" t="s">
        <v>88</v>
      </c>
    </row>
    <row r="6899" spans="1:19" x14ac:dyDescent="0.2">
      <c r="A6899" t="s">
        <v>5949</v>
      </c>
      <c r="B6899" t="s">
        <v>49</v>
      </c>
      <c r="C6899">
        <v>2011</v>
      </c>
      <c r="D6899" s="1" t="d">
        <v>2003-12-06</v>
      </c>
      <c r="E6899" s="1" t="str">
        <f t="shared" si="214"/>
        <v>2003</v>
      </c>
      <c r="F6899" s="1" t="str">
        <f t="shared" si="215"/>
        <v>Dec</v>
      </c>
      <c r="G6899" t="s">
        <v>50</v>
      </c>
      <c r="H6899" t="s">
        <v>71</v>
      </c>
      <c r="I6899">
        <v>0.14000000000000001</v>
      </c>
      <c r="J6899">
        <v>7.0000000000000007E-2</v>
      </c>
      <c r="K6899">
        <v>0</v>
      </c>
      <c r="L6899">
        <v>0.03</v>
      </c>
      <c r="M6899">
        <v>0.24</v>
      </c>
      <c r="N6899">
        <v>50</v>
      </c>
      <c r="O6899">
        <v>33</v>
      </c>
      <c r="P6899">
        <v>4.8</v>
      </c>
      <c r="Q6899">
        <v>37</v>
      </c>
      <c r="R6899" t="s">
        <v>2596</v>
      </c>
      <c r="S6899" t="s">
        <v>88</v>
      </c>
    </row>
    <row r="6900" spans="1:19" x14ac:dyDescent="0.2">
      <c r="A6900" t="s">
        <v>5950</v>
      </c>
      <c r="B6900" t="s">
        <v>159</v>
      </c>
      <c r="C6900">
        <v>2007</v>
      </c>
      <c r="D6900" s="1" t="d">
        <v>1995-07-18</v>
      </c>
      <c r="E6900" s="1" t="str">
        <f t="shared" si="214"/>
        <v>1995</v>
      </c>
      <c r="F6900" s="1" t="str">
        <f t="shared" si="215"/>
        <v>Jul</v>
      </c>
      <c r="G6900" t="s">
        <v>24</v>
      </c>
      <c r="H6900" t="s">
        <v>111</v>
      </c>
      <c r="I6900">
        <v>0.03</v>
      </c>
      <c r="J6900">
        <v>0.14000000000000001</v>
      </c>
      <c r="K6900">
        <v>0</v>
      </c>
      <c r="L6900">
        <v>7.0000000000000007E-2</v>
      </c>
      <c r="M6900">
        <v>0.24</v>
      </c>
      <c r="N6900">
        <v>57</v>
      </c>
      <c r="O6900">
        <v>28</v>
      </c>
      <c r="P6900">
        <v>7.9</v>
      </c>
      <c r="Q6900">
        <v>18</v>
      </c>
      <c r="R6900" t="s">
        <v>637</v>
      </c>
      <c r="S6900" t="s">
        <v>53</v>
      </c>
    </row>
    <row r="6901" spans="1:19" x14ac:dyDescent="0.2">
      <c r="A6901" t="s">
        <v>4874</v>
      </c>
      <c r="B6901" t="s">
        <v>159</v>
      </c>
      <c r="C6901" t="s">
        <v>286</v>
      </c>
      <c r="D6901" s="1" t="d">
        <v>1998-05-03</v>
      </c>
      <c r="E6901" s="1" t="str">
        <f t="shared" si="214"/>
        <v>1998</v>
      </c>
      <c r="F6901" s="1" t="str">
        <f t="shared" si="215"/>
        <v>May</v>
      </c>
      <c r="G6901" t="s">
        <v>34</v>
      </c>
      <c r="H6901" t="s">
        <v>1091</v>
      </c>
      <c r="I6901">
        <v>0</v>
      </c>
      <c r="J6901">
        <v>0</v>
      </c>
      <c r="K6901">
        <v>0.24</v>
      </c>
      <c r="L6901">
        <v>0</v>
      </c>
      <c r="M6901">
        <v>0.24</v>
      </c>
    </row>
    <row r="6902" spans="1:19" x14ac:dyDescent="0.2">
      <c r="A6902" t="s">
        <v>2470</v>
      </c>
      <c r="B6902" t="s">
        <v>49</v>
      </c>
      <c r="C6902">
        <v>2007</v>
      </c>
      <c r="D6902" s="1" t="d">
        <v>1990-10-30</v>
      </c>
      <c r="E6902" s="1" t="str">
        <f t="shared" si="214"/>
        <v>1990</v>
      </c>
      <c r="F6902" s="1" t="str">
        <f t="shared" si="215"/>
        <v>Oct</v>
      </c>
      <c r="G6902" t="s">
        <v>50</v>
      </c>
      <c r="H6902" t="s">
        <v>134</v>
      </c>
      <c r="I6902">
        <v>0.18</v>
      </c>
      <c r="J6902">
        <v>0.03</v>
      </c>
      <c r="K6902">
        <v>0</v>
      </c>
      <c r="L6902">
        <v>0.03</v>
      </c>
      <c r="M6902">
        <v>0.24</v>
      </c>
      <c r="N6902">
        <v>67</v>
      </c>
      <c r="O6902">
        <v>35</v>
      </c>
      <c r="P6902">
        <v>6.6</v>
      </c>
      <c r="Q6902">
        <v>25</v>
      </c>
      <c r="R6902" t="s">
        <v>537</v>
      </c>
      <c r="S6902" t="s">
        <v>112</v>
      </c>
    </row>
    <row r="6903" spans="1:19" x14ac:dyDescent="0.2">
      <c r="A6903" t="s">
        <v>5951</v>
      </c>
      <c r="B6903" t="s">
        <v>159</v>
      </c>
      <c r="C6903">
        <v>2005</v>
      </c>
      <c r="D6903" s="1" t="d">
        <v>2006-06-10</v>
      </c>
      <c r="E6903" s="1" t="str">
        <f t="shared" si="214"/>
        <v>2006</v>
      </c>
      <c r="F6903" s="1" t="str">
        <f t="shared" si="215"/>
        <v>Jun</v>
      </c>
      <c r="G6903" t="s">
        <v>34</v>
      </c>
      <c r="H6903" t="s">
        <v>776</v>
      </c>
      <c r="I6903">
        <v>0.21</v>
      </c>
      <c r="J6903">
        <v>0</v>
      </c>
      <c r="K6903">
        <v>0</v>
      </c>
      <c r="L6903">
        <v>0.02</v>
      </c>
      <c r="M6903">
        <v>0.24</v>
      </c>
      <c r="N6903">
        <v>63</v>
      </c>
      <c r="O6903">
        <v>24</v>
      </c>
      <c r="P6903">
        <v>7.8</v>
      </c>
      <c r="Q6903">
        <v>8</v>
      </c>
      <c r="R6903" t="s">
        <v>412</v>
      </c>
      <c r="S6903" t="s">
        <v>53</v>
      </c>
    </row>
    <row r="6904" spans="1:19" x14ac:dyDescent="0.2">
      <c r="A6904" t="s">
        <v>5952</v>
      </c>
      <c r="B6904" t="s">
        <v>17</v>
      </c>
      <c r="C6904">
        <v>2011</v>
      </c>
      <c r="D6904" s="1" t="d">
        <v>2018-04-28</v>
      </c>
      <c r="E6904" s="1" t="str">
        <f t="shared" si="214"/>
        <v>2018</v>
      </c>
      <c r="F6904" s="1" t="str">
        <f t="shared" si="215"/>
        <v>Apr</v>
      </c>
      <c r="G6904" t="s">
        <v>34</v>
      </c>
      <c r="H6904" t="s">
        <v>51</v>
      </c>
      <c r="I6904">
        <v>0.21</v>
      </c>
      <c r="J6904">
        <v>0.01</v>
      </c>
      <c r="K6904">
        <v>0</v>
      </c>
      <c r="L6904">
        <v>0.01</v>
      </c>
      <c r="M6904">
        <v>0.24</v>
      </c>
      <c r="P6904" t="s">
        <v>203</v>
      </c>
      <c r="R6904" t="s">
        <v>1746</v>
      </c>
      <c r="S6904" t="s">
        <v>20</v>
      </c>
    </row>
    <row r="6905" spans="1:19" x14ac:dyDescent="0.2">
      <c r="A6905" t="s">
        <v>5953</v>
      </c>
      <c r="B6905" t="s">
        <v>104</v>
      </c>
      <c r="C6905">
        <v>1995</v>
      </c>
      <c r="D6905" s="1" t="d">
        <v>1997-03-31</v>
      </c>
      <c r="E6905" s="1" t="str">
        <f t="shared" si="214"/>
        <v>1997</v>
      </c>
      <c r="F6905" s="1" t="str">
        <f t="shared" si="215"/>
        <v>Mar</v>
      </c>
      <c r="G6905" t="s">
        <v>18</v>
      </c>
      <c r="H6905" t="s">
        <v>134</v>
      </c>
      <c r="I6905">
        <v>0.13</v>
      </c>
      <c r="J6905">
        <v>0.09</v>
      </c>
      <c r="K6905">
        <v>0</v>
      </c>
      <c r="L6905">
        <v>0.02</v>
      </c>
      <c r="M6905">
        <v>0.24</v>
      </c>
    </row>
    <row r="6906" spans="1:19" x14ac:dyDescent="0.2">
      <c r="A6906" t="s">
        <v>5954</v>
      </c>
      <c r="B6906" t="s">
        <v>104</v>
      </c>
      <c r="C6906">
        <v>2000</v>
      </c>
      <c r="D6906" s="1" t="d">
        <v>1992-11-11</v>
      </c>
      <c r="E6906" s="1" t="str">
        <f t="shared" si="214"/>
        <v>1992</v>
      </c>
      <c r="F6906" s="1" t="str">
        <f t="shared" si="215"/>
        <v>Nov</v>
      </c>
      <c r="G6906" t="s">
        <v>50</v>
      </c>
      <c r="H6906" t="s">
        <v>68</v>
      </c>
      <c r="I6906">
        <v>0.13</v>
      </c>
      <c r="J6906">
        <v>0.09</v>
      </c>
      <c r="K6906">
        <v>0</v>
      </c>
      <c r="L6906">
        <v>0.02</v>
      </c>
      <c r="M6906">
        <v>0.24</v>
      </c>
    </row>
    <row r="6907" spans="1:19" x14ac:dyDescent="0.2">
      <c r="A6907" t="s">
        <v>4928</v>
      </c>
      <c r="B6907" t="s">
        <v>159</v>
      </c>
      <c r="C6907">
        <v>2010</v>
      </c>
      <c r="D6907" s="1" t="d">
        <v>1995-12-25</v>
      </c>
      <c r="E6907" s="1" t="str">
        <f t="shared" si="214"/>
        <v>1995</v>
      </c>
      <c r="F6907" s="1" t="str">
        <f t="shared" si="215"/>
        <v>Dec</v>
      </c>
      <c r="G6907" t="s">
        <v>1</v>
      </c>
      <c r="H6907" t="s">
        <v>1207</v>
      </c>
      <c r="I6907">
        <v>0.1</v>
      </c>
      <c r="J6907">
        <v>0.09</v>
      </c>
      <c r="K6907">
        <v>0</v>
      </c>
      <c r="L6907">
        <v>0.05</v>
      </c>
      <c r="M6907">
        <v>0.24</v>
      </c>
      <c r="P6907" t="s">
        <v>203</v>
      </c>
      <c r="R6907" t="s">
        <v>1066</v>
      </c>
      <c r="S6907" t="s">
        <v>112</v>
      </c>
    </row>
    <row r="6908" spans="1:19" x14ac:dyDescent="0.2">
      <c r="A6908" t="s">
        <v>5955</v>
      </c>
      <c r="B6908" t="s">
        <v>32</v>
      </c>
      <c r="C6908">
        <v>2008</v>
      </c>
      <c r="D6908" s="1" t="d">
        <v>1993-07-18</v>
      </c>
      <c r="E6908" s="1" t="str">
        <f t="shared" si="214"/>
        <v>1993</v>
      </c>
      <c r="F6908" s="1" t="str">
        <f t="shared" si="215"/>
        <v>Jul</v>
      </c>
      <c r="G6908" t="s">
        <v>101</v>
      </c>
      <c r="H6908" t="s">
        <v>4833</v>
      </c>
      <c r="I6908">
        <v>0.13</v>
      </c>
      <c r="J6908">
        <v>0.08</v>
      </c>
      <c r="K6908">
        <v>0</v>
      </c>
      <c r="L6908">
        <v>0.02</v>
      </c>
      <c r="M6908">
        <v>0.24</v>
      </c>
      <c r="P6908" t="s">
        <v>203</v>
      </c>
      <c r="R6908" t="s">
        <v>2049</v>
      </c>
      <c r="S6908" t="s">
        <v>20</v>
      </c>
    </row>
    <row r="6909" spans="1:19" x14ac:dyDescent="0.2">
      <c r="A6909" t="s">
        <v>5956</v>
      </c>
      <c r="B6909" t="s">
        <v>104</v>
      </c>
      <c r="C6909">
        <v>2000</v>
      </c>
      <c r="D6909" s="1" t="d">
        <v>2021-06-17</v>
      </c>
      <c r="E6909" s="1" t="str">
        <f t="shared" si="214"/>
        <v>2021</v>
      </c>
      <c r="F6909" s="1" t="str">
        <f t="shared" si="215"/>
        <v>Jun</v>
      </c>
      <c r="G6909" t="s">
        <v>37</v>
      </c>
      <c r="H6909" t="s">
        <v>389</v>
      </c>
      <c r="I6909">
        <v>0.13</v>
      </c>
      <c r="J6909">
        <v>0.09</v>
      </c>
      <c r="K6909">
        <v>0</v>
      </c>
      <c r="L6909">
        <v>0.02</v>
      </c>
      <c r="M6909">
        <v>0.24</v>
      </c>
      <c r="P6909">
        <v>8</v>
      </c>
      <c r="Q6909">
        <v>10</v>
      </c>
      <c r="R6909" t="s">
        <v>389</v>
      </c>
      <c r="S6909" t="s">
        <v>20</v>
      </c>
    </row>
    <row r="6910" spans="1:19" x14ac:dyDescent="0.2">
      <c r="A6910" t="s">
        <v>4785</v>
      </c>
      <c r="B6910" t="s">
        <v>44</v>
      </c>
      <c r="C6910">
        <v>2009</v>
      </c>
      <c r="D6910" s="1" t="d">
        <v>1997-08-29</v>
      </c>
      <c r="E6910" s="1" t="str">
        <f t="shared" si="214"/>
        <v>1997</v>
      </c>
      <c r="F6910" s="1" t="str">
        <f t="shared" si="215"/>
        <v>Aug</v>
      </c>
      <c r="G6910" t="s">
        <v>50</v>
      </c>
      <c r="H6910" t="s">
        <v>933</v>
      </c>
      <c r="I6910">
        <v>0.16</v>
      </c>
      <c r="J6910">
        <v>0.01</v>
      </c>
      <c r="K6910">
        <v>0.04</v>
      </c>
      <c r="L6910">
        <v>0.02</v>
      </c>
      <c r="M6910">
        <v>0.24</v>
      </c>
      <c r="N6910">
        <v>59</v>
      </c>
      <c r="O6910">
        <v>24</v>
      </c>
      <c r="P6910">
        <v>7.3</v>
      </c>
      <c r="Q6910">
        <v>28</v>
      </c>
      <c r="R6910" t="s">
        <v>934</v>
      </c>
      <c r="S6910" t="s">
        <v>88</v>
      </c>
    </row>
    <row r="6911" spans="1:19" x14ac:dyDescent="0.2">
      <c r="A6911" t="s">
        <v>5957</v>
      </c>
      <c r="B6911" t="s">
        <v>49</v>
      </c>
      <c r="C6911">
        <v>2012</v>
      </c>
      <c r="D6911" s="1" t="d">
        <v>2010-02-28</v>
      </c>
      <c r="E6911" s="1" t="str">
        <f t="shared" si="214"/>
        <v>2010</v>
      </c>
      <c r="F6911" s="1" t="str">
        <f t="shared" si="215"/>
        <v>Feb</v>
      </c>
      <c r="G6911" t="s">
        <v>101</v>
      </c>
      <c r="H6911" t="s">
        <v>1791</v>
      </c>
      <c r="I6911">
        <v>0.05</v>
      </c>
      <c r="J6911">
        <v>0.14000000000000001</v>
      </c>
      <c r="K6911">
        <v>0</v>
      </c>
      <c r="L6911">
        <v>0.04</v>
      </c>
      <c r="M6911">
        <v>0.24</v>
      </c>
      <c r="N6911">
        <v>65</v>
      </c>
      <c r="O6911">
        <v>16</v>
      </c>
      <c r="P6911">
        <v>7.4</v>
      </c>
      <c r="Q6911">
        <v>34</v>
      </c>
      <c r="R6911" t="s">
        <v>5958</v>
      </c>
      <c r="S6911" t="s">
        <v>53</v>
      </c>
    </row>
    <row r="6912" spans="1:19" x14ac:dyDescent="0.2">
      <c r="A6912" t="s">
        <v>3323</v>
      </c>
      <c r="B6912" t="s">
        <v>137</v>
      </c>
      <c r="C6912">
        <v>2006</v>
      </c>
      <c r="D6912" s="1" t="d">
        <v>2002-03-19</v>
      </c>
      <c r="E6912" s="1" t="str">
        <f t="shared" si="214"/>
        <v>2002</v>
      </c>
      <c r="F6912" s="1" t="str">
        <f t="shared" si="215"/>
        <v>Mar</v>
      </c>
      <c r="G6912" t="s">
        <v>18</v>
      </c>
      <c r="H6912" t="s">
        <v>134</v>
      </c>
      <c r="I6912">
        <v>0.18</v>
      </c>
      <c r="J6912">
        <v>0.05</v>
      </c>
      <c r="K6912">
        <v>0</v>
      </c>
      <c r="L6912">
        <v>0.01</v>
      </c>
      <c r="M6912">
        <v>0.24</v>
      </c>
      <c r="N6912">
        <v>77</v>
      </c>
      <c r="O6912">
        <v>22</v>
      </c>
      <c r="P6912">
        <v>8.4</v>
      </c>
      <c r="Q6912">
        <v>9</v>
      </c>
      <c r="R6912" t="s">
        <v>193</v>
      </c>
      <c r="S6912" t="s">
        <v>20</v>
      </c>
    </row>
    <row r="6913" spans="1:19" x14ac:dyDescent="0.2">
      <c r="A6913" t="s">
        <v>5959</v>
      </c>
      <c r="B6913" t="s">
        <v>75</v>
      </c>
      <c r="C6913">
        <v>2013</v>
      </c>
      <c r="D6913" s="1" t="d">
        <v>2000-02-28</v>
      </c>
      <c r="E6913" s="1" t="str">
        <f t="shared" si="214"/>
        <v>2000</v>
      </c>
      <c r="F6913" s="1" t="str">
        <f t="shared" si="215"/>
        <v>Feb</v>
      </c>
      <c r="G6913" t="s">
        <v>18</v>
      </c>
      <c r="H6913" t="s">
        <v>134</v>
      </c>
      <c r="I6913">
        <v>0.15</v>
      </c>
      <c r="J6913">
        <v>0.05</v>
      </c>
      <c r="K6913">
        <v>0</v>
      </c>
      <c r="L6913">
        <v>0.04</v>
      </c>
      <c r="M6913">
        <v>0.24</v>
      </c>
      <c r="N6913">
        <v>43</v>
      </c>
      <c r="O6913">
        <v>25</v>
      </c>
      <c r="P6913">
        <v>2.7</v>
      </c>
      <c r="Q6913">
        <v>175</v>
      </c>
      <c r="R6913" t="s">
        <v>135</v>
      </c>
      <c r="S6913" t="s">
        <v>20</v>
      </c>
    </row>
    <row r="6914" spans="1:19" x14ac:dyDescent="0.2">
      <c r="A6914" t="s">
        <v>5960</v>
      </c>
      <c r="B6914" t="s">
        <v>44</v>
      </c>
      <c r="C6914">
        <v>2009</v>
      </c>
      <c r="D6914" s="1" t="d">
        <v>2015-06-25</v>
      </c>
      <c r="E6914" s="1" t="str">
        <f t="shared" si="214"/>
        <v>2015</v>
      </c>
      <c r="F6914" s="1" t="str">
        <f t="shared" si="215"/>
        <v>Jun</v>
      </c>
      <c r="G6914" t="s">
        <v>50</v>
      </c>
      <c r="H6914" t="s">
        <v>134</v>
      </c>
      <c r="I6914">
        <v>0.17</v>
      </c>
      <c r="J6914">
        <v>0.05</v>
      </c>
      <c r="K6914">
        <v>0</v>
      </c>
      <c r="L6914">
        <v>0.02</v>
      </c>
      <c r="M6914">
        <v>0.24</v>
      </c>
      <c r="N6914">
        <v>42</v>
      </c>
      <c r="O6914">
        <v>59</v>
      </c>
      <c r="P6914">
        <v>4.7</v>
      </c>
      <c r="Q6914">
        <v>22</v>
      </c>
      <c r="R6914" t="s">
        <v>532</v>
      </c>
      <c r="S6914" t="s">
        <v>88</v>
      </c>
    </row>
    <row r="6915" spans="1:19" x14ac:dyDescent="0.2">
      <c r="A6915" t="s">
        <v>5961</v>
      </c>
      <c r="B6915" t="s">
        <v>64</v>
      </c>
      <c r="C6915">
        <v>2003</v>
      </c>
      <c r="D6915" s="1" t="d">
        <v>2009-09-27</v>
      </c>
      <c r="E6915" s="1" t="str">
        <f t="shared" ref="E6915:E6978" si="216">TEXT(D6915,"yyyy")</f>
        <v>2009</v>
      </c>
      <c r="F6915" s="1" t="str">
        <f t="shared" ref="F6915:F6978" si="217">TEXT(D6915,"mmm")</f>
        <v>Sep</v>
      </c>
      <c r="G6915" t="s">
        <v>50</v>
      </c>
      <c r="H6915" t="s">
        <v>4059</v>
      </c>
      <c r="I6915">
        <v>0.17</v>
      </c>
      <c r="J6915">
        <v>0.06</v>
      </c>
      <c r="K6915">
        <v>0</v>
      </c>
      <c r="L6915">
        <v>0</v>
      </c>
      <c r="M6915">
        <v>0.24</v>
      </c>
    </row>
    <row r="6916" spans="1:19" x14ac:dyDescent="0.2">
      <c r="A6916" t="s">
        <v>5728</v>
      </c>
      <c r="B6916" t="s">
        <v>49</v>
      </c>
      <c r="C6916">
        <v>2012</v>
      </c>
      <c r="D6916" s="1" t="d">
        <v>2007-12-12</v>
      </c>
      <c r="E6916" s="1" t="str">
        <f t="shared" si="216"/>
        <v>2007</v>
      </c>
      <c r="F6916" s="1" t="str">
        <f t="shared" si="217"/>
        <v>Dec</v>
      </c>
      <c r="G6916" t="s">
        <v>28</v>
      </c>
      <c r="H6916" t="s">
        <v>1791</v>
      </c>
      <c r="I6916">
        <v>0.1</v>
      </c>
      <c r="J6916">
        <v>0.1</v>
      </c>
      <c r="K6916">
        <v>0</v>
      </c>
      <c r="L6916">
        <v>0.03</v>
      </c>
      <c r="M6916">
        <v>0.24</v>
      </c>
      <c r="N6916">
        <v>53</v>
      </c>
      <c r="O6916">
        <v>14</v>
      </c>
      <c r="P6916">
        <v>5.5</v>
      </c>
      <c r="Q6916">
        <v>81</v>
      </c>
      <c r="R6916" t="s">
        <v>5729</v>
      </c>
      <c r="S6916" t="s">
        <v>53</v>
      </c>
    </row>
    <row r="6917" spans="1:19" x14ac:dyDescent="0.2">
      <c r="A6917" t="s">
        <v>3961</v>
      </c>
      <c r="B6917" t="s">
        <v>159</v>
      </c>
      <c r="C6917">
        <v>2013</v>
      </c>
      <c r="D6917" s="1" t="d">
        <v>1994-11-27</v>
      </c>
      <c r="E6917" s="1" t="str">
        <f t="shared" si="216"/>
        <v>1994</v>
      </c>
      <c r="F6917" s="1" t="str">
        <f t="shared" si="217"/>
        <v>Nov</v>
      </c>
      <c r="G6917" t="s">
        <v>28</v>
      </c>
      <c r="H6917" t="s">
        <v>372</v>
      </c>
      <c r="I6917">
        <v>0</v>
      </c>
      <c r="J6917">
        <v>0</v>
      </c>
      <c r="K6917">
        <v>0.24</v>
      </c>
      <c r="L6917">
        <v>0</v>
      </c>
      <c r="M6917">
        <v>0.24</v>
      </c>
    </row>
    <row r="6918" spans="1:19" x14ac:dyDescent="0.2">
      <c r="A6918" t="s">
        <v>2753</v>
      </c>
      <c r="B6918" t="s">
        <v>187</v>
      </c>
      <c r="C6918">
        <v>2016</v>
      </c>
      <c r="D6918" s="1" t="d">
        <v>1991-05-19</v>
      </c>
      <c r="E6918" s="1" t="str">
        <f t="shared" si="216"/>
        <v>1991</v>
      </c>
      <c r="F6918" s="1" t="str">
        <f t="shared" si="217"/>
        <v>May</v>
      </c>
      <c r="G6918" t="s">
        <v>50</v>
      </c>
      <c r="H6918" t="s">
        <v>267</v>
      </c>
      <c r="I6918">
        <v>0.12</v>
      </c>
      <c r="J6918">
        <v>0.1</v>
      </c>
      <c r="K6918">
        <v>0</v>
      </c>
      <c r="L6918">
        <v>0.02</v>
      </c>
      <c r="M6918">
        <v>0.24</v>
      </c>
      <c r="N6918">
        <v>69</v>
      </c>
      <c r="O6918">
        <v>4</v>
      </c>
      <c r="P6918">
        <v>6.8</v>
      </c>
      <c r="Q6918">
        <v>15</v>
      </c>
      <c r="R6918" t="s">
        <v>885</v>
      </c>
      <c r="S6918" t="s">
        <v>112</v>
      </c>
    </row>
    <row r="6919" spans="1:19" x14ac:dyDescent="0.2">
      <c r="A6919" t="s">
        <v>5962</v>
      </c>
      <c r="B6919" t="s">
        <v>17</v>
      </c>
      <c r="C6919">
        <v>2008</v>
      </c>
      <c r="D6919" s="1" t="d">
        <v>2020-10-22</v>
      </c>
      <c r="E6919" s="1" t="str">
        <f t="shared" si="216"/>
        <v>2020</v>
      </c>
      <c r="F6919" s="1" t="str">
        <f t="shared" si="217"/>
        <v>Oct</v>
      </c>
      <c r="G6919" t="s">
        <v>18</v>
      </c>
      <c r="H6919" t="s">
        <v>1222</v>
      </c>
      <c r="I6919">
        <v>0.02</v>
      </c>
      <c r="J6919">
        <v>0.21</v>
      </c>
      <c r="K6919">
        <v>0</v>
      </c>
      <c r="L6919">
        <v>0.01</v>
      </c>
      <c r="M6919">
        <v>0.24</v>
      </c>
      <c r="N6919">
        <v>51</v>
      </c>
      <c r="O6919">
        <v>18</v>
      </c>
      <c r="P6919">
        <v>5.4</v>
      </c>
      <c r="Q6919">
        <v>7</v>
      </c>
      <c r="R6919" t="s">
        <v>1222</v>
      </c>
      <c r="S6919" t="s">
        <v>112</v>
      </c>
    </row>
    <row r="6920" spans="1:19" x14ac:dyDescent="0.2">
      <c r="A6920" t="s">
        <v>5949</v>
      </c>
      <c r="B6920" t="s">
        <v>44</v>
      </c>
      <c r="C6920">
        <v>2011</v>
      </c>
      <c r="D6920" s="1" t="d">
        <v>2021-09-12</v>
      </c>
      <c r="E6920" s="1" t="str">
        <f t="shared" si="216"/>
        <v>2021</v>
      </c>
      <c r="F6920" s="1" t="str">
        <f t="shared" si="217"/>
        <v>Sep</v>
      </c>
      <c r="G6920" t="s">
        <v>50</v>
      </c>
      <c r="H6920" t="s">
        <v>71</v>
      </c>
      <c r="I6920">
        <v>0.18</v>
      </c>
      <c r="J6920">
        <v>0.04</v>
      </c>
      <c r="K6920">
        <v>0</v>
      </c>
      <c r="L6920">
        <v>0.02</v>
      </c>
      <c r="M6920">
        <v>0.24</v>
      </c>
      <c r="N6920">
        <v>47</v>
      </c>
      <c r="O6920">
        <v>51</v>
      </c>
      <c r="P6920">
        <v>5</v>
      </c>
      <c r="Q6920">
        <v>72</v>
      </c>
      <c r="R6920" t="s">
        <v>2596</v>
      </c>
      <c r="S6920" t="s">
        <v>88</v>
      </c>
    </row>
    <row r="6921" spans="1:19" x14ac:dyDescent="0.2">
      <c r="A6921" t="s">
        <v>5963</v>
      </c>
      <c r="B6921" t="s">
        <v>104</v>
      </c>
      <c r="C6921">
        <v>1998</v>
      </c>
      <c r="D6921" s="1" t="d">
        <v>1998-07-27</v>
      </c>
      <c r="E6921" s="1" t="str">
        <f t="shared" si="216"/>
        <v>1998</v>
      </c>
      <c r="F6921" s="1" t="str">
        <f t="shared" si="217"/>
        <v>Jul</v>
      </c>
      <c r="G6921" t="s">
        <v>34</v>
      </c>
      <c r="H6921" t="s">
        <v>5017</v>
      </c>
      <c r="I6921">
        <v>0.13</v>
      </c>
      <c r="J6921">
        <v>0.09</v>
      </c>
      <c r="K6921">
        <v>0</v>
      </c>
      <c r="L6921">
        <v>0.02</v>
      </c>
      <c r="M6921">
        <v>0.24</v>
      </c>
    </row>
    <row r="6922" spans="1:19" x14ac:dyDescent="0.2">
      <c r="A6922" t="s">
        <v>5964</v>
      </c>
      <c r="B6922" t="s">
        <v>44</v>
      </c>
      <c r="C6922">
        <v>2009</v>
      </c>
      <c r="D6922" s="1" t="d">
        <v>1999-09-11</v>
      </c>
      <c r="E6922" s="1" t="str">
        <f t="shared" si="216"/>
        <v>1999</v>
      </c>
      <c r="F6922" s="1" t="str">
        <f t="shared" si="217"/>
        <v>Sep</v>
      </c>
      <c r="G6922" t="s">
        <v>28</v>
      </c>
      <c r="H6922" t="s">
        <v>130</v>
      </c>
      <c r="I6922">
        <v>0.16</v>
      </c>
      <c r="J6922">
        <v>0.06</v>
      </c>
      <c r="K6922">
        <v>0</v>
      </c>
      <c r="L6922">
        <v>0.02</v>
      </c>
      <c r="M6922">
        <v>0.24</v>
      </c>
      <c r="P6922" t="s">
        <v>203</v>
      </c>
      <c r="R6922" t="s">
        <v>130</v>
      </c>
      <c r="S6922" t="s">
        <v>53</v>
      </c>
    </row>
    <row r="6923" spans="1:19" x14ac:dyDescent="0.2">
      <c r="A6923" t="s">
        <v>5965</v>
      </c>
      <c r="B6923">
        <v>2600</v>
      </c>
      <c r="C6923">
        <v>1988</v>
      </c>
      <c r="D6923" s="1" t="d">
        <v>2007-02-21</v>
      </c>
      <c r="E6923" s="1" t="str">
        <f t="shared" si="216"/>
        <v>2007</v>
      </c>
      <c r="F6923" s="1" t="str">
        <f t="shared" si="217"/>
        <v>Feb</v>
      </c>
      <c r="G6923" t="s">
        <v>50</v>
      </c>
      <c r="H6923" t="s">
        <v>71</v>
      </c>
      <c r="I6923">
        <v>0.22</v>
      </c>
      <c r="J6923">
        <v>0.01</v>
      </c>
      <c r="K6923">
        <v>0</v>
      </c>
      <c r="L6923">
        <v>0</v>
      </c>
      <c r="M6923">
        <v>0.24</v>
      </c>
    </row>
    <row r="6924" spans="1:19" x14ac:dyDescent="0.2">
      <c r="A6924" t="s">
        <v>5966</v>
      </c>
      <c r="B6924">
        <v>2600</v>
      </c>
      <c r="C6924">
        <v>1981</v>
      </c>
      <c r="D6924" s="1" t="d">
        <v>1993-11-20</v>
      </c>
      <c r="E6924" s="1" t="str">
        <f t="shared" si="216"/>
        <v>1993</v>
      </c>
      <c r="F6924" s="1" t="str">
        <f t="shared" si="217"/>
        <v>Nov</v>
      </c>
      <c r="G6924" t="s">
        <v>37</v>
      </c>
      <c r="H6924" t="s">
        <v>2944</v>
      </c>
      <c r="I6924">
        <v>0.22</v>
      </c>
      <c r="J6924">
        <v>0.01</v>
      </c>
      <c r="K6924">
        <v>0</v>
      </c>
      <c r="L6924">
        <v>0</v>
      </c>
      <c r="M6924">
        <v>0.24</v>
      </c>
    </row>
    <row r="6925" spans="1:19" x14ac:dyDescent="0.2">
      <c r="A6925" t="s">
        <v>5967</v>
      </c>
      <c r="B6925" t="s">
        <v>44</v>
      </c>
      <c r="C6925">
        <v>2011</v>
      </c>
      <c r="D6925" s="1" t="d">
        <v>2022-01-08</v>
      </c>
      <c r="E6925" s="1" t="str">
        <f t="shared" si="216"/>
        <v>2022</v>
      </c>
      <c r="F6925" s="1" t="str">
        <f t="shared" si="217"/>
        <v>Jan</v>
      </c>
      <c r="G6925" t="s">
        <v>34</v>
      </c>
      <c r="H6925" t="s">
        <v>484</v>
      </c>
      <c r="I6925">
        <v>0.16</v>
      </c>
      <c r="J6925">
        <v>0.05</v>
      </c>
      <c r="K6925">
        <v>0</v>
      </c>
      <c r="L6925">
        <v>0.02</v>
      </c>
      <c r="M6925">
        <v>0.24</v>
      </c>
      <c r="N6925">
        <v>53</v>
      </c>
      <c r="O6925">
        <v>4</v>
      </c>
      <c r="P6925" t="s">
        <v>203</v>
      </c>
      <c r="R6925" t="s">
        <v>2017</v>
      </c>
      <c r="S6925" t="s">
        <v>20</v>
      </c>
    </row>
    <row r="6926" spans="1:19" x14ac:dyDescent="0.2">
      <c r="A6926" t="s">
        <v>2223</v>
      </c>
      <c r="B6926" t="s">
        <v>44</v>
      </c>
      <c r="C6926">
        <v>2013</v>
      </c>
      <c r="D6926" s="1" t="d">
        <v>2015-10-14</v>
      </c>
      <c r="E6926" s="1" t="str">
        <f t="shared" si="216"/>
        <v>2015</v>
      </c>
      <c r="F6926" s="1" t="str">
        <f t="shared" si="217"/>
        <v>Oct</v>
      </c>
      <c r="G6926" t="s">
        <v>50</v>
      </c>
      <c r="H6926" t="s">
        <v>234</v>
      </c>
      <c r="I6926">
        <v>7.0000000000000007E-2</v>
      </c>
      <c r="J6926">
        <v>0.15</v>
      </c>
      <c r="K6926">
        <v>0</v>
      </c>
      <c r="L6926">
        <v>0.02</v>
      </c>
      <c r="M6926">
        <v>0.24</v>
      </c>
      <c r="N6926">
        <v>80</v>
      </c>
      <c r="O6926">
        <v>23</v>
      </c>
      <c r="P6926">
        <v>4.3</v>
      </c>
      <c r="Q6926">
        <v>113</v>
      </c>
      <c r="R6926" t="s">
        <v>357</v>
      </c>
      <c r="S6926" t="s">
        <v>20</v>
      </c>
    </row>
    <row r="6927" spans="1:19" x14ac:dyDescent="0.2">
      <c r="A6927" t="s">
        <v>5968</v>
      </c>
      <c r="B6927" t="s">
        <v>44</v>
      </c>
      <c r="C6927">
        <v>2006</v>
      </c>
      <c r="D6927" s="1" t="d">
        <v>1988-11-07</v>
      </c>
      <c r="E6927" s="1" t="str">
        <f t="shared" si="216"/>
        <v>1988</v>
      </c>
      <c r="F6927" s="1" t="str">
        <f t="shared" si="217"/>
        <v>Nov</v>
      </c>
      <c r="G6927" t="s">
        <v>50</v>
      </c>
      <c r="H6927" t="s">
        <v>134</v>
      </c>
      <c r="I6927">
        <v>0.2</v>
      </c>
      <c r="J6927">
        <v>0.02</v>
      </c>
      <c r="K6927">
        <v>0</v>
      </c>
      <c r="L6927">
        <v>0.02</v>
      </c>
      <c r="M6927">
        <v>0.24</v>
      </c>
    </row>
    <row r="6928" spans="1:19" x14ac:dyDescent="0.2">
      <c r="A6928" t="s">
        <v>5969</v>
      </c>
      <c r="B6928" t="s">
        <v>17</v>
      </c>
      <c r="C6928">
        <v>2007</v>
      </c>
      <c r="D6928" s="1" t="d">
        <v>2015-02-26</v>
      </c>
      <c r="E6928" s="1" t="str">
        <f t="shared" si="216"/>
        <v>2015</v>
      </c>
      <c r="F6928" s="1" t="str">
        <f t="shared" si="217"/>
        <v>Feb</v>
      </c>
      <c r="G6928" t="s">
        <v>18</v>
      </c>
      <c r="H6928" t="s">
        <v>222</v>
      </c>
      <c r="I6928">
        <v>0.19</v>
      </c>
      <c r="J6928">
        <v>0</v>
      </c>
      <c r="K6928">
        <v>0.03</v>
      </c>
      <c r="L6928">
        <v>0.02</v>
      </c>
      <c r="M6928">
        <v>0.24</v>
      </c>
    </row>
    <row r="6929" spans="1:19" x14ac:dyDescent="0.2">
      <c r="A6929" t="s">
        <v>5970</v>
      </c>
      <c r="B6929" t="s">
        <v>148</v>
      </c>
      <c r="C6929">
        <v>2011</v>
      </c>
      <c r="D6929" s="1" t="d">
        <v>1996-04-29</v>
      </c>
      <c r="E6929" s="1" t="str">
        <f t="shared" si="216"/>
        <v>1996</v>
      </c>
      <c r="F6929" s="1" t="str">
        <f t="shared" si="217"/>
        <v>Apr</v>
      </c>
      <c r="G6929" t="s">
        <v>30</v>
      </c>
      <c r="H6929" t="s">
        <v>1791</v>
      </c>
      <c r="I6929">
        <v>0</v>
      </c>
      <c r="J6929">
        <v>0.18</v>
      </c>
      <c r="K6929">
        <v>0</v>
      </c>
      <c r="L6929">
        <v>0.05</v>
      </c>
      <c r="M6929">
        <v>0.24</v>
      </c>
      <c r="P6929">
        <v>7.3</v>
      </c>
      <c r="Q6929">
        <v>19</v>
      </c>
      <c r="R6929" t="s">
        <v>5631</v>
      </c>
      <c r="S6929" t="s">
        <v>20</v>
      </c>
    </row>
    <row r="6930" spans="1:19" x14ac:dyDescent="0.2">
      <c r="A6930" t="s">
        <v>5967</v>
      </c>
      <c r="B6930" t="s">
        <v>49</v>
      </c>
      <c r="C6930">
        <v>2011</v>
      </c>
      <c r="D6930" s="1" t="d">
        <v>2015-09-21</v>
      </c>
      <c r="E6930" s="1" t="str">
        <f t="shared" si="216"/>
        <v>2015</v>
      </c>
      <c r="F6930" s="1" t="str">
        <f t="shared" si="217"/>
        <v>Sep</v>
      </c>
      <c r="G6930" t="s">
        <v>34</v>
      </c>
      <c r="H6930" t="s">
        <v>484</v>
      </c>
      <c r="I6930">
        <v>0.15</v>
      </c>
      <c r="J6930">
        <v>0.06</v>
      </c>
      <c r="K6930">
        <v>0</v>
      </c>
      <c r="L6930">
        <v>0.03</v>
      </c>
      <c r="M6930">
        <v>0.24</v>
      </c>
      <c r="N6930">
        <v>62</v>
      </c>
      <c r="O6930">
        <v>4</v>
      </c>
      <c r="P6930" t="s">
        <v>203</v>
      </c>
      <c r="R6930" t="s">
        <v>2017</v>
      </c>
      <c r="S6930" t="s">
        <v>20</v>
      </c>
    </row>
    <row r="6931" spans="1:19" x14ac:dyDescent="0.2">
      <c r="A6931" t="s">
        <v>5971</v>
      </c>
      <c r="B6931" t="s">
        <v>49</v>
      </c>
      <c r="C6931">
        <v>2010</v>
      </c>
      <c r="D6931" s="1" t="d">
        <v>2015-07-24</v>
      </c>
      <c r="E6931" s="1" t="str">
        <f t="shared" si="216"/>
        <v>2015</v>
      </c>
      <c r="F6931" s="1" t="str">
        <f t="shared" si="217"/>
        <v>Jul</v>
      </c>
      <c r="G6931" t="s">
        <v>18</v>
      </c>
      <c r="H6931" t="s">
        <v>111</v>
      </c>
      <c r="I6931">
        <v>0.06</v>
      </c>
      <c r="J6931">
        <v>0.13</v>
      </c>
      <c r="K6931">
        <v>0</v>
      </c>
      <c r="L6931">
        <v>0.04</v>
      </c>
      <c r="M6931">
        <v>0.24</v>
      </c>
      <c r="N6931">
        <v>46</v>
      </c>
      <c r="O6931">
        <v>12</v>
      </c>
      <c r="P6931">
        <v>7.5</v>
      </c>
      <c r="Q6931">
        <v>30</v>
      </c>
      <c r="R6931" t="s">
        <v>5560</v>
      </c>
      <c r="S6931" t="s">
        <v>20</v>
      </c>
    </row>
    <row r="6932" spans="1:19" x14ac:dyDescent="0.2">
      <c r="A6932" t="s">
        <v>2006</v>
      </c>
      <c r="B6932" t="s">
        <v>159</v>
      </c>
      <c r="C6932">
        <v>2009</v>
      </c>
      <c r="D6932" s="1" t="d">
        <v>1999-08-21</v>
      </c>
      <c r="E6932" s="1" t="str">
        <f t="shared" si="216"/>
        <v>1999</v>
      </c>
      <c r="F6932" s="1" t="str">
        <f t="shared" si="217"/>
        <v>Aug</v>
      </c>
      <c r="G6932" t="s">
        <v>18</v>
      </c>
      <c r="H6932" t="s">
        <v>134</v>
      </c>
      <c r="I6932">
        <v>0.12</v>
      </c>
      <c r="J6932">
        <v>7.0000000000000007E-2</v>
      </c>
      <c r="K6932">
        <v>0</v>
      </c>
      <c r="L6932">
        <v>0.05</v>
      </c>
      <c r="M6932">
        <v>0.24</v>
      </c>
      <c r="N6932">
        <v>70</v>
      </c>
      <c r="O6932">
        <v>7</v>
      </c>
      <c r="P6932" t="s">
        <v>203</v>
      </c>
      <c r="R6932" t="s">
        <v>287</v>
      </c>
      <c r="S6932" t="s">
        <v>20</v>
      </c>
    </row>
    <row r="6933" spans="1:19" x14ac:dyDescent="0.2">
      <c r="A6933" t="s">
        <v>5972</v>
      </c>
      <c r="B6933" t="s">
        <v>32</v>
      </c>
      <c r="C6933">
        <v>2009</v>
      </c>
      <c r="D6933" s="1" t="d">
        <v>2016-06-05</v>
      </c>
      <c r="E6933" s="1" t="str">
        <f t="shared" si="216"/>
        <v>2016</v>
      </c>
      <c r="F6933" s="1" t="str">
        <f t="shared" si="217"/>
        <v>Jun</v>
      </c>
      <c r="G6933" t="s">
        <v>39</v>
      </c>
      <c r="H6933" t="s">
        <v>111</v>
      </c>
      <c r="I6933">
        <v>0.15</v>
      </c>
      <c r="J6933">
        <v>0.06</v>
      </c>
      <c r="K6933">
        <v>0</v>
      </c>
      <c r="L6933">
        <v>0.02</v>
      </c>
      <c r="M6933">
        <v>0.24</v>
      </c>
      <c r="P6933" t="s">
        <v>203</v>
      </c>
      <c r="R6933" t="s">
        <v>1196</v>
      </c>
      <c r="S6933" t="s">
        <v>20</v>
      </c>
    </row>
    <row r="6934" spans="1:19" x14ac:dyDescent="0.2">
      <c r="A6934" t="s">
        <v>5973</v>
      </c>
      <c r="B6934" t="s">
        <v>17</v>
      </c>
      <c r="C6934">
        <v>2010</v>
      </c>
      <c r="D6934" s="1" t="d">
        <v>2016-11-26</v>
      </c>
      <c r="E6934" s="1" t="str">
        <f t="shared" si="216"/>
        <v>2016</v>
      </c>
      <c r="F6934" s="1" t="str">
        <f t="shared" si="217"/>
        <v>Nov</v>
      </c>
      <c r="G6934" t="s">
        <v>1</v>
      </c>
      <c r="H6934" t="s">
        <v>484</v>
      </c>
      <c r="I6934">
        <v>0.21</v>
      </c>
      <c r="J6934">
        <v>0.01</v>
      </c>
      <c r="K6934">
        <v>0</v>
      </c>
      <c r="L6934">
        <v>0.02</v>
      </c>
      <c r="M6934">
        <v>0.24</v>
      </c>
      <c r="N6934">
        <v>56</v>
      </c>
      <c r="O6934">
        <v>4</v>
      </c>
      <c r="P6934" t="s">
        <v>203</v>
      </c>
      <c r="R6934" t="s">
        <v>484</v>
      </c>
      <c r="S6934" t="s">
        <v>20</v>
      </c>
    </row>
    <row r="6935" spans="1:19" x14ac:dyDescent="0.2">
      <c r="A6935" t="s">
        <v>5974</v>
      </c>
      <c r="B6935" t="s">
        <v>44</v>
      </c>
      <c r="C6935">
        <v>2009</v>
      </c>
      <c r="D6935" s="1" t="d">
        <v>1998-02-03</v>
      </c>
      <c r="E6935" s="1" t="str">
        <f t="shared" si="216"/>
        <v>1998</v>
      </c>
      <c r="F6935" s="1" t="str">
        <f t="shared" si="217"/>
        <v>Feb</v>
      </c>
      <c r="G6935" t="s">
        <v>50</v>
      </c>
      <c r="H6935" t="s">
        <v>155</v>
      </c>
      <c r="I6935">
        <v>0.16</v>
      </c>
      <c r="J6935">
        <v>0.05</v>
      </c>
      <c r="K6935">
        <v>0</v>
      </c>
      <c r="L6935">
        <v>0.02</v>
      </c>
      <c r="M6935">
        <v>0.24</v>
      </c>
      <c r="N6935">
        <v>65</v>
      </c>
      <c r="O6935">
        <v>70</v>
      </c>
      <c r="P6935">
        <v>6.2</v>
      </c>
      <c r="Q6935">
        <v>57</v>
      </c>
      <c r="R6935" t="s">
        <v>1630</v>
      </c>
      <c r="S6935" t="s">
        <v>53</v>
      </c>
    </row>
    <row r="6936" spans="1:19" x14ac:dyDescent="0.2">
      <c r="A6936" t="s">
        <v>5975</v>
      </c>
      <c r="B6936" t="s">
        <v>49</v>
      </c>
      <c r="C6936">
        <v>2010</v>
      </c>
      <c r="D6936" s="1" t="d">
        <v>2014-06-20</v>
      </c>
      <c r="E6936" s="1" t="str">
        <f t="shared" si="216"/>
        <v>2014</v>
      </c>
      <c r="F6936" s="1" t="str">
        <f t="shared" si="217"/>
        <v>Jun</v>
      </c>
      <c r="G6936" t="s">
        <v>28</v>
      </c>
      <c r="H6936" t="s">
        <v>933</v>
      </c>
      <c r="I6936">
        <v>0.08</v>
      </c>
      <c r="J6936">
        <v>0.01</v>
      </c>
      <c r="K6936">
        <v>0.13</v>
      </c>
      <c r="L6936">
        <v>0.01</v>
      </c>
      <c r="M6936">
        <v>0.24</v>
      </c>
      <c r="N6936">
        <v>61</v>
      </c>
      <c r="O6936">
        <v>27</v>
      </c>
      <c r="P6936">
        <v>5.4</v>
      </c>
      <c r="Q6936">
        <v>101</v>
      </c>
      <c r="R6936" t="s">
        <v>4138</v>
      </c>
      <c r="S6936" t="s">
        <v>53</v>
      </c>
    </row>
    <row r="6937" spans="1:19" x14ac:dyDescent="0.2">
      <c r="A6937" t="s">
        <v>5319</v>
      </c>
      <c r="B6937" t="s">
        <v>55</v>
      </c>
      <c r="C6937">
        <v>2007</v>
      </c>
      <c r="D6937" s="1" t="d">
        <v>2019-07-26</v>
      </c>
      <c r="E6937" s="1" t="str">
        <f t="shared" si="216"/>
        <v>2019</v>
      </c>
      <c r="F6937" s="1" t="str">
        <f t="shared" si="217"/>
        <v>Jul</v>
      </c>
      <c r="G6937" t="s">
        <v>24</v>
      </c>
      <c r="H6937" t="s">
        <v>134</v>
      </c>
      <c r="I6937">
        <v>0.12</v>
      </c>
      <c r="J6937">
        <v>0.09</v>
      </c>
      <c r="K6937">
        <v>0</v>
      </c>
      <c r="L6937">
        <v>0.03</v>
      </c>
      <c r="M6937">
        <v>0.24</v>
      </c>
      <c r="N6937">
        <v>56</v>
      </c>
      <c r="O6937">
        <v>9</v>
      </c>
      <c r="P6937">
        <v>8.1999999999999993</v>
      </c>
      <c r="Q6937">
        <v>9</v>
      </c>
      <c r="R6937" t="s">
        <v>287</v>
      </c>
      <c r="S6937" t="s">
        <v>20</v>
      </c>
    </row>
    <row r="6938" spans="1:19" x14ac:dyDescent="0.2">
      <c r="A6938" t="s">
        <v>5976</v>
      </c>
      <c r="B6938" t="s">
        <v>17</v>
      </c>
      <c r="C6938">
        <v>2009</v>
      </c>
      <c r="D6938" s="1" t="d">
        <v>2012-02-08</v>
      </c>
      <c r="E6938" s="1" t="str">
        <f t="shared" si="216"/>
        <v>2012</v>
      </c>
      <c r="F6938" s="1" t="str">
        <f t="shared" si="217"/>
        <v>Feb</v>
      </c>
      <c r="G6938" t="s">
        <v>101</v>
      </c>
      <c r="H6938" t="s">
        <v>111</v>
      </c>
      <c r="I6938">
        <v>0.11</v>
      </c>
      <c r="J6938">
        <v>0.1</v>
      </c>
      <c r="K6938">
        <v>0</v>
      </c>
      <c r="L6938">
        <v>0.02</v>
      </c>
      <c r="M6938">
        <v>0.24</v>
      </c>
      <c r="N6938">
        <v>74</v>
      </c>
      <c r="O6938">
        <v>29</v>
      </c>
      <c r="P6938">
        <v>8.1</v>
      </c>
      <c r="Q6938">
        <v>14</v>
      </c>
      <c r="R6938" t="s">
        <v>5977</v>
      </c>
      <c r="S6938" t="s">
        <v>88</v>
      </c>
    </row>
    <row r="6939" spans="1:19" x14ac:dyDescent="0.2">
      <c r="A6939" t="s">
        <v>5978</v>
      </c>
      <c r="B6939" t="s">
        <v>44</v>
      </c>
      <c r="C6939">
        <v>2009</v>
      </c>
      <c r="D6939" s="1" t="d">
        <v>2008-10-03</v>
      </c>
      <c r="E6939" s="1" t="str">
        <f t="shared" si="216"/>
        <v>2008</v>
      </c>
      <c r="F6939" s="1" t="str">
        <f t="shared" si="217"/>
        <v>Oct</v>
      </c>
      <c r="G6939" t="s">
        <v>28</v>
      </c>
      <c r="H6939" t="s">
        <v>5573</v>
      </c>
      <c r="I6939">
        <v>0.18</v>
      </c>
      <c r="J6939">
        <v>0.04</v>
      </c>
      <c r="K6939">
        <v>0</v>
      </c>
      <c r="L6939">
        <v>0.02</v>
      </c>
      <c r="M6939">
        <v>0.24</v>
      </c>
      <c r="N6939">
        <v>62</v>
      </c>
      <c r="O6939">
        <v>37</v>
      </c>
      <c r="P6939">
        <v>6.4</v>
      </c>
      <c r="Q6939">
        <v>36</v>
      </c>
      <c r="R6939" t="s">
        <v>5979</v>
      </c>
      <c r="S6939" t="s">
        <v>53</v>
      </c>
    </row>
    <row r="6940" spans="1:19" x14ac:dyDescent="0.2">
      <c r="A6940" t="s">
        <v>5980</v>
      </c>
      <c r="B6940" t="s">
        <v>49</v>
      </c>
      <c r="C6940">
        <v>2012</v>
      </c>
      <c r="D6940" s="1" t="d">
        <v>1991-09-09</v>
      </c>
      <c r="E6940" s="1" t="str">
        <f t="shared" si="216"/>
        <v>1991</v>
      </c>
      <c r="F6940" s="1" t="str">
        <f t="shared" si="217"/>
        <v>Sep</v>
      </c>
      <c r="G6940" t="s">
        <v>39</v>
      </c>
      <c r="H6940" t="s">
        <v>234</v>
      </c>
      <c r="I6940">
        <v>0.1</v>
      </c>
      <c r="J6940">
        <v>0.08</v>
      </c>
      <c r="K6940">
        <v>0.02</v>
      </c>
      <c r="L6940">
        <v>0.03</v>
      </c>
      <c r="M6940">
        <v>0.23</v>
      </c>
      <c r="N6940">
        <v>73</v>
      </c>
      <c r="O6940">
        <v>27</v>
      </c>
      <c r="P6940">
        <v>8.4</v>
      </c>
      <c r="Q6940">
        <v>18</v>
      </c>
      <c r="R6940" t="s">
        <v>2893</v>
      </c>
      <c r="S6940" t="s">
        <v>88</v>
      </c>
    </row>
    <row r="6941" spans="1:19" x14ac:dyDescent="0.2">
      <c r="A6941" t="s">
        <v>3642</v>
      </c>
      <c r="B6941" t="s">
        <v>148</v>
      </c>
      <c r="C6941">
        <v>2011</v>
      </c>
      <c r="D6941" s="1" t="d">
        <v>1988-08-06</v>
      </c>
      <c r="E6941" s="1" t="str">
        <f t="shared" si="216"/>
        <v>1988</v>
      </c>
      <c r="F6941" s="1" t="str">
        <f t="shared" si="217"/>
        <v>Aug</v>
      </c>
      <c r="G6941" t="s">
        <v>28</v>
      </c>
      <c r="H6941" t="s">
        <v>1652</v>
      </c>
      <c r="I6941">
        <v>0.16</v>
      </c>
      <c r="J6941">
        <v>0.06</v>
      </c>
      <c r="K6941">
        <v>0</v>
      </c>
      <c r="L6941">
        <v>0.02</v>
      </c>
      <c r="M6941">
        <v>0.23</v>
      </c>
      <c r="N6941">
        <v>72</v>
      </c>
      <c r="O6941">
        <v>27</v>
      </c>
      <c r="P6941">
        <v>6.8</v>
      </c>
      <c r="Q6941">
        <v>243</v>
      </c>
      <c r="R6941" t="s">
        <v>3643</v>
      </c>
      <c r="S6941" t="s">
        <v>88</v>
      </c>
    </row>
    <row r="6942" spans="1:19" x14ac:dyDescent="0.2">
      <c r="A6942" t="s">
        <v>1543</v>
      </c>
      <c r="B6942" t="s">
        <v>49</v>
      </c>
      <c r="C6942">
        <v>2009</v>
      </c>
      <c r="D6942" s="1" t="d">
        <v>2020-05-29</v>
      </c>
      <c r="E6942" s="1" t="str">
        <f t="shared" si="216"/>
        <v>2020</v>
      </c>
      <c r="F6942" s="1" t="str">
        <f t="shared" si="217"/>
        <v>May</v>
      </c>
      <c r="G6942" t="s">
        <v>50</v>
      </c>
      <c r="H6942" t="s">
        <v>71</v>
      </c>
      <c r="I6942">
        <v>0.19</v>
      </c>
      <c r="J6942">
        <v>0.03</v>
      </c>
      <c r="K6942">
        <v>0</v>
      </c>
      <c r="L6942">
        <v>0.02</v>
      </c>
      <c r="M6942">
        <v>0.23</v>
      </c>
      <c r="N6942">
        <v>63</v>
      </c>
      <c r="O6942">
        <v>10</v>
      </c>
      <c r="P6942">
        <v>8.1999999999999993</v>
      </c>
      <c r="Q6942">
        <v>5</v>
      </c>
      <c r="R6942" t="s">
        <v>1544</v>
      </c>
      <c r="S6942" t="s">
        <v>20</v>
      </c>
    </row>
    <row r="6943" spans="1:19" x14ac:dyDescent="0.2">
      <c r="A6943" t="s">
        <v>5981</v>
      </c>
      <c r="B6943" t="s">
        <v>32</v>
      </c>
      <c r="C6943">
        <v>2006</v>
      </c>
      <c r="D6943" s="1" t="d">
        <v>1990-11-25</v>
      </c>
      <c r="E6943" s="1" t="str">
        <f t="shared" si="216"/>
        <v>1990</v>
      </c>
      <c r="F6943" s="1" t="str">
        <f t="shared" si="217"/>
        <v>Nov</v>
      </c>
      <c r="G6943" t="s">
        <v>28</v>
      </c>
      <c r="H6943" t="s">
        <v>4573</v>
      </c>
      <c r="I6943">
        <v>0.22</v>
      </c>
      <c r="J6943">
        <v>0</v>
      </c>
      <c r="K6943">
        <v>0</v>
      </c>
      <c r="L6943">
        <v>0.02</v>
      </c>
      <c r="M6943">
        <v>0.23</v>
      </c>
      <c r="N6943">
        <v>62</v>
      </c>
      <c r="O6943">
        <v>18</v>
      </c>
      <c r="P6943">
        <v>7.5</v>
      </c>
      <c r="Q6943">
        <v>6</v>
      </c>
      <c r="R6943" t="s">
        <v>461</v>
      </c>
      <c r="S6943" t="s">
        <v>112</v>
      </c>
    </row>
    <row r="6944" spans="1:19" x14ac:dyDescent="0.2">
      <c r="A6944" t="s">
        <v>5982</v>
      </c>
      <c r="B6944" t="s">
        <v>55</v>
      </c>
      <c r="C6944">
        <v>2004</v>
      </c>
      <c r="D6944" s="1" t="d">
        <v>2001-05-30</v>
      </c>
      <c r="E6944" s="1" t="str">
        <f t="shared" si="216"/>
        <v>2001</v>
      </c>
      <c r="F6944" s="1" t="str">
        <f t="shared" si="217"/>
        <v>May</v>
      </c>
      <c r="G6944" t="s">
        <v>34</v>
      </c>
      <c r="H6944" t="s">
        <v>234</v>
      </c>
      <c r="I6944">
        <v>0.11</v>
      </c>
      <c r="J6944">
        <v>0.09</v>
      </c>
      <c r="K6944">
        <v>0</v>
      </c>
      <c r="L6944">
        <v>0.03</v>
      </c>
      <c r="M6944">
        <v>0.23</v>
      </c>
      <c r="N6944">
        <v>76</v>
      </c>
      <c r="O6944">
        <v>26</v>
      </c>
      <c r="P6944">
        <v>7</v>
      </c>
      <c r="Q6944">
        <v>4</v>
      </c>
      <c r="R6944" t="s">
        <v>300</v>
      </c>
      <c r="S6944" t="s">
        <v>20</v>
      </c>
    </row>
    <row r="6945" spans="1:19" x14ac:dyDescent="0.2">
      <c r="A6945" t="s">
        <v>5983</v>
      </c>
      <c r="B6945" t="s">
        <v>55</v>
      </c>
      <c r="C6945">
        <v>2003</v>
      </c>
      <c r="D6945" s="1" t="d">
        <v>1988-04-18</v>
      </c>
      <c r="E6945" s="1" t="str">
        <f t="shared" si="216"/>
        <v>1988</v>
      </c>
      <c r="F6945" s="1" t="str">
        <f t="shared" si="217"/>
        <v>Apr</v>
      </c>
      <c r="G6945" t="s">
        <v>1</v>
      </c>
      <c r="H6945" t="s">
        <v>3932</v>
      </c>
      <c r="I6945">
        <v>0.11</v>
      </c>
      <c r="J6945">
        <v>0.09</v>
      </c>
      <c r="K6945">
        <v>0</v>
      </c>
      <c r="L6945">
        <v>0.03</v>
      </c>
      <c r="M6945">
        <v>0.23</v>
      </c>
    </row>
    <row r="6946" spans="1:19" x14ac:dyDescent="0.2">
      <c r="A6946" t="s">
        <v>5568</v>
      </c>
      <c r="B6946" t="s">
        <v>32</v>
      </c>
      <c r="C6946">
        <v>2009</v>
      </c>
      <c r="D6946" s="1" t="d">
        <v>1998-08-12</v>
      </c>
      <c r="E6946" s="1" t="str">
        <f t="shared" si="216"/>
        <v>1998</v>
      </c>
      <c r="F6946" s="1" t="str">
        <f t="shared" si="217"/>
        <v>Aug</v>
      </c>
      <c r="G6946" t="s">
        <v>30</v>
      </c>
      <c r="H6946" t="s">
        <v>484</v>
      </c>
      <c r="I6946">
        <v>0.22</v>
      </c>
      <c r="J6946">
        <v>0</v>
      </c>
      <c r="K6946">
        <v>0</v>
      </c>
      <c r="L6946">
        <v>0.02</v>
      </c>
      <c r="M6946">
        <v>0.23</v>
      </c>
      <c r="P6946" t="s">
        <v>203</v>
      </c>
      <c r="R6946" t="s">
        <v>484</v>
      </c>
      <c r="S6946" t="s">
        <v>20</v>
      </c>
    </row>
    <row r="6947" spans="1:19" x14ac:dyDescent="0.2">
      <c r="A6947" t="s">
        <v>5984</v>
      </c>
      <c r="B6947" t="s">
        <v>79</v>
      </c>
      <c r="C6947">
        <v>2015</v>
      </c>
      <c r="D6947" s="1" t="d">
        <v>2011-03-27</v>
      </c>
      <c r="E6947" s="1" t="str">
        <f t="shared" si="216"/>
        <v>2011</v>
      </c>
      <c r="F6947" s="1" t="str">
        <f t="shared" si="217"/>
        <v>Mar</v>
      </c>
      <c r="G6947" t="s">
        <v>50</v>
      </c>
      <c r="H6947" t="s">
        <v>19</v>
      </c>
      <c r="I6947">
        <v>0</v>
      </c>
      <c r="J6947">
        <v>0</v>
      </c>
      <c r="K6947">
        <v>0.23</v>
      </c>
      <c r="L6947">
        <v>0</v>
      </c>
      <c r="M6947">
        <v>0.23</v>
      </c>
    </row>
    <row r="6948" spans="1:19" x14ac:dyDescent="0.2">
      <c r="A6948" t="s">
        <v>5985</v>
      </c>
      <c r="B6948" t="s">
        <v>32</v>
      </c>
      <c r="C6948">
        <v>2010</v>
      </c>
      <c r="D6948" s="1" t="d">
        <v>1991-11-30</v>
      </c>
      <c r="E6948" s="1" t="str">
        <f t="shared" si="216"/>
        <v>1991</v>
      </c>
      <c r="F6948" s="1" t="str">
        <f t="shared" si="217"/>
        <v>Nov</v>
      </c>
      <c r="G6948" t="s">
        <v>39</v>
      </c>
      <c r="H6948" t="s">
        <v>234</v>
      </c>
      <c r="I6948">
        <v>0</v>
      </c>
      <c r="J6948">
        <v>0</v>
      </c>
      <c r="K6948">
        <v>0.23</v>
      </c>
      <c r="L6948">
        <v>0</v>
      </c>
      <c r="M6948">
        <v>0.23</v>
      </c>
    </row>
    <row r="6949" spans="1:19" x14ac:dyDescent="0.2">
      <c r="A6949" t="s">
        <v>2885</v>
      </c>
      <c r="B6949" t="s">
        <v>17</v>
      </c>
      <c r="C6949">
        <v>2010</v>
      </c>
      <c r="D6949" s="1" t="d">
        <v>2003-12-05</v>
      </c>
      <c r="E6949" s="1" t="str">
        <f t="shared" si="216"/>
        <v>2003</v>
      </c>
      <c r="F6949" s="1" t="str">
        <f t="shared" si="217"/>
        <v>Dec</v>
      </c>
      <c r="G6949" t="s">
        <v>50</v>
      </c>
      <c r="H6949" t="s">
        <v>111</v>
      </c>
      <c r="I6949">
        <v>0.1</v>
      </c>
      <c r="J6949">
        <v>0.11</v>
      </c>
      <c r="K6949">
        <v>0</v>
      </c>
      <c r="L6949">
        <v>0.02</v>
      </c>
      <c r="M6949">
        <v>0.23</v>
      </c>
      <c r="N6949">
        <v>77</v>
      </c>
      <c r="O6949">
        <v>24</v>
      </c>
      <c r="P6949">
        <v>8.1</v>
      </c>
      <c r="Q6949">
        <v>31</v>
      </c>
      <c r="R6949" t="s">
        <v>520</v>
      </c>
      <c r="S6949" t="s">
        <v>88</v>
      </c>
    </row>
    <row r="6950" spans="1:19" x14ac:dyDescent="0.2">
      <c r="A6950" t="s">
        <v>5986</v>
      </c>
      <c r="B6950" t="s">
        <v>32</v>
      </c>
      <c r="C6950">
        <v>2009</v>
      </c>
      <c r="D6950" s="1" t="d">
        <v>1993-01-22</v>
      </c>
      <c r="E6950" s="1" t="str">
        <f t="shared" si="216"/>
        <v>1993</v>
      </c>
      <c r="F6950" s="1" t="str">
        <f t="shared" si="217"/>
        <v>Jan</v>
      </c>
      <c r="G6950" t="s">
        <v>101</v>
      </c>
      <c r="H6950" t="s">
        <v>568</v>
      </c>
      <c r="I6950">
        <v>0.21</v>
      </c>
      <c r="J6950">
        <v>0.01</v>
      </c>
      <c r="K6950">
        <v>0</v>
      </c>
      <c r="L6950">
        <v>0.02</v>
      </c>
      <c r="M6950">
        <v>0.23</v>
      </c>
      <c r="N6950">
        <v>66</v>
      </c>
      <c r="O6950">
        <v>7</v>
      </c>
      <c r="P6950">
        <v>6.5</v>
      </c>
      <c r="Q6950">
        <v>4</v>
      </c>
      <c r="R6950" t="s">
        <v>637</v>
      </c>
      <c r="S6950" t="s">
        <v>20</v>
      </c>
    </row>
    <row r="6951" spans="1:19" x14ac:dyDescent="0.2">
      <c r="A6951" t="s">
        <v>5987</v>
      </c>
      <c r="B6951" t="s">
        <v>55</v>
      </c>
      <c r="C6951">
        <v>2006</v>
      </c>
      <c r="D6951" s="1" t="d">
        <v>2022-03-07</v>
      </c>
      <c r="E6951" s="1" t="str">
        <f t="shared" si="216"/>
        <v>2022</v>
      </c>
      <c r="F6951" s="1" t="str">
        <f t="shared" si="217"/>
        <v>Mar</v>
      </c>
      <c r="G6951" t="s">
        <v>50</v>
      </c>
      <c r="H6951" t="s">
        <v>372</v>
      </c>
      <c r="I6951">
        <v>0</v>
      </c>
      <c r="J6951">
        <v>0</v>
      </c>
      <c r="K6951">
        <v>0.23</v>
      </c>
      <c r="L6951">
        <v>0</v>
      </c>
      <c r="M6951">
        <v>0.23</v>
      </c>
    </row>
    <row r="6952" spans="1:19" x14ac:dyDescent="0.2">
      <c r="A6952" t="s">
        <v>5988</v>
      </c>
      <c r="B6952" t="s">
        <v>104</v>
      </c>
      <c r="C6952">
        <v>1998</v>
      </c>
      <c r="D6952" s="1" t="d">
        <v>1996-10-12</v>
      </c>
      <c r="E6952" s="1" t="str">
        <f t="shared" si="216"/>
        <v>1996</v>
      </c>
      <c r="F6952" s="1" t="str">
        <f t="shared" si="217"/>
        <v>Oct</v>
      </c>
      <c r="G6952" t="s">
        <v>86</v>
      </c>
      <c r="H6952" t="s">
        <v>248</v>
      </c>
      <c r="I6952">
        <v>0.13</v>
      </c>
      <c r="J6952">
        <v>0.09</v>
      </c>
      <c r="K6952">
        <v>0</v>
      </c>
      <c r="L6952">
        <v>0.02</v>
      </c>
      <c r="M6952">
        <v>0.23</v>
      </c>
    </row>
    <row r="6953" spans="1:19" x14ac:dyDescent="0.2">
      <c r="A6953" t="s">
        <v>5329</v>
      </c>
      <c r="B6953" t="s">
        <v>1015</v>
      </c>
      <c r="C6953">
        <v>2016</v>
      </c>
      <c r="D6953" s="1" t="d">
        <v>1999-06-18</v>
      </c>
      <c r="E6953" s="1" t="str">
        <f t="shared" si="216"/>
        <v>1999</v>
      </c>
      <c r="F6953" s="1" t="str">
        <f t="shared" si="217"/>
        <v>Jun</v>
      </c>
      <c r="G6953" t="s">
        <v>50</v>
      </c>
      <c r="H6953" t="s">
        <v>242</v>
      </c>
      <c r="I6953">
        <v>0</v>
      </c>
      <c r="J6953">
        <v>0</v>
      </c>
      <c r="K6953">
        <v>0.23</v>
      </c>
      <c r="L6953">
        <v>0</v>
      </c>
      <c r="M6953">
        <v>0.23</v>
      </c>
    </row>
    <row r="6954" spans="1:19" x14ac:dyDescent="0.2">
      <c r="A6954" t="s">
        <v>5989</v>
      </c>
      <c r="B6954" t="s">
        <v>17</v>
      </c>
      <c r="C6954">
        <v>2009</v>
      </c>
      <c r="D6954" s="1" t="d">
        <v>2010-07-30</v>
      </c>
      <c r="E6954" s="1" t="str">
        <f t="shared" si="216"/>
        <v>2010</v>
      </c>
      <c r="F6954" s="1" t="str">
        <f t="shared" si="217"/>
        <v>Jul</v>
      </c>
      <c r="G6954" t="s">
        <v>34</v>
      </c>
      <c r="H6954" t="s">
        <v>484</v>
      </c>
      <c r="I6954">
        <v>0</v>
      </c>
      <c r="J6954">
        <v>0.22</v>
      </c>
      <c r="K6954">
        <v>0</v>
      </c>
      <c r="L6954">
        <v>0.02</v>
      </c>
      <c r="M6954">
        <v>0.23</v>
      </c>
    </row>
    <row r="6955" spans="1:19" x14ac:dyDescent="0.2">
      <c r="A6955" t="s">
        <v>5990</v>
      </c>
      <c r="B6955" t="s">
        <v>64</v>
      </c>
      <c r="C6955">
        <v>2003</v>
      </c>
      <c r="D6955" s="1" t="d">
        <v>2015-07-12</v>
      </c>
      <c r="E6955" s="1" t="str">
        <f t="shared" si="216"/>
        <v>2015</v>
      </c>
      <c r="F6955" s="1" t="str">
        <f t="shared" si="217"/>
        <v>Jul</v>
      </c>
      <c r="G6955" t="s">
        <v>272</v>
      </c>
      <c r="H6955" t="s">
        <v>1201</v>
      </c>
      <c r="I6955">
        <v>0</v>
      </c>
      <c r="J6955">
        <v>0</v>
      </c>
      <c r="K6955">
        <v>0.23</v>
      </c>
      <c r="L6955">
        <v>0.01</v>
      </c>
      <c r="M6955">
        <v>0.23</v>
      </c>
    </row>
    <row r="6956" spans="1:19" x14ac:dyDescent="0.2">
      <c r="A6956" t="s">
        <v>5991</v>
      </c>
      <c r="B6956" t="s">
        <v>55</v>
      </c>
      <c r="C6956" t="s">
        <v>286</v>
      </c>
      <c r="D6956" s="1" t="d">
        <v>1992-05-01</v>
      </c>
      <c r="E6956" s="1" t="str">
        <f t="shared" si="216"/>
        <v>1992</v>
      </c>
      <c r="F6956" s="1" t="str">
        <f t="shared" si="217"/>
        <v>May</v>
      </c>
      <c r="G6956" t="s">
        <v>24</v>
      </c>
      <c r="H6956" t="s">
        <v>1091</v>
      </c>
      <c r="I6956">
        <v>0.11</v>
      </c>
      <c r="J6956">
        <v>0.09</v>
      </c>
      <c r="K6956">
        <v>0</v>
      </c>
      <c r="L6956">
        <v>0.03</v>
      </c>
      <c r="M6956">
        <v>0.23</v>
      </c>
    </row>
    <row r="6957" spans="1:19" x14ac:dyDescent="0.2">
      <c r="A6957" t="s">
        <v>5992</v>
      </c>
      <c r="B6957" t="s">
        <v>75</v>
      </c>
      <c r="C6957">
        <v>2014</v>
      </c>
      <c r="D6957" s="1" t="d">
        <v>2002-08-03</v>
      </c>
      <c r="E6957" s="1" t="str">
        <f t="shared" si="216"/>
        <v>2002</v>
      </c>
      <c r="F6957" s="1" t="str">
        <f t="shared" si="217"/>
        <v>Aug</v>
      </c>
      <c r="G6957" t="s">
        <v>18</v>
      </c>
      <c r="H6957" t="s">
        <v>134</v>
      </c>
      <c r="I6957">
        <v>0.16</v>
      </c>
      <c r="J6957">
        <v>0.04</v>
      </c>
      <c r="K6957">
        <v>0</v>
      </c>
      <c r="L6957">
        <v>0.04</v>
      </c>
      <c r="M6957">
        <v>0.23</v>
      </c>
      <c r="N6957">
        <v>59</v>
      </c>
      <c r="O6957">
        <v>24</v>
      </c>
      <c r="P6957">
        <v>5.6</v>
      </c>
      <c r="Q6957">
        <v>86</v>
      </c>
      <c r="R6957" t="s">
        <v>135</v>
      </c>
      <c r="S6957" t="s">
        <v>20</v>
      </c>
    </row>
    <row r="6958" spans="1:19" x14ac:dyDescent="0.2">
      <c r="A6958" t="s">
        <v>1977</v>
      </c>
      <c r="B6958" t="s">
        <v>137</v>
      </c>
      <c r="C6958">
        <v>2003</v>
      </c>
      <c r="D6958" s="1" t="d">
        <v>2019-08-13</v>
      </c>
      <c r="E6958" s="1" t="str">
        <f t="shared" si="216"/>
        <v>2019</v>
      </c>
      <c r="F6958" s="1" t="str">
        <f t="shared" si="217"/>
        <v>Aug</v>
      </c>
      <c r="G6958" t="s">
        <v>24</v>
      </c>
      <c r="H6958" t="s">
        <v>134</v>
      </c>
      <c r="I6958">
        <v>0.18</v>
      </c>
      <c r="J6958">
        <v>0.05</v>
      </c>
      <c r="K6958">
        <v>0</v>
      </c>
      <c r="L6958">
        <v>0.01</v>
      </c>
      <c r="M6958">
        <v>0.23</v>
      </c>
      <c r="N6958">
        <v>85</v>
      </c>
      <c r="O6958">
        <v>14</v>
      </c>
      <c r="P6958">
        <v>9.1</v>
      </c>
      <c r="Q6958">
        <v>15</v>
      </c>
      <c r="R6958" t="s">
        <v>537</v>
      </c>
      <c r="S6958" t="s">
        <v>20</v>
      </c>
    </row>
    <row r="6959" spans="1:19" x14ac:dyDescent="0.2">
      <c r="A6959" t="s">
        <v>5993</v>
      </c>
      <c r="B6959" t="s">
        <v>137</v>
      </c>
      <c r="C6959">
        <v>2002</v>
      </c>
      <c r="D6959" s="1" t="d">
        <v>2021-10-18</v>
      </c>
      <c r="E6959" s="1" t="str">
        <f t="shared" si="216"/>
        <v>2021</v>
      </c>
      <c r="F6959" s="1" t="str">
        <f t="shared" si="217"/>
        <v>Oct</v>
      </c>
      <c r="G6959" t="s">
        <v>50</v>
      </c>
      <c r="H6959" t="s">
        <v>134</v>
      </c>
      <c r="I6959">
        <v>0.18</v>
      </c>
      <c r="J6959">
        <v>0.05</v>
      </c>
      <c r="K6959">
        <v>0</v>
      </c>
      <c r="L6959">
        <v>0.01</v>
      </c>
      <c r="M6959">
        <v>0.23</v>
      </c>
      <c r="N6959">
        <v>79</v>
      </c>
      <c r="O6959">
        <v>30</v>
      </c>
      <c r="P6959">
        <v>9.1</v>
      </c>
      <c r="Q6959">
        <v>31</v>
      </c>
      <c r="R6959" t="s">
        <v>532</v>
      </c>
      <c r="S6959" t="s">
        <v>88</v>
      </c>
    </row>
    <row r="6960" spans="1:19" x14ac:dyDescent="0.2">
      <c r="A6960" t="s">
        <v>2336</v>
      </c>
      <c r="B6960" t="s">
        <v>159</v>
      </c>
      <c r="C6960">
        <v>2009</v>
      </c>
      <c r="D6960" s="1" t="d">
        <v>1998-03-24</v>
      </c>
      <c r="E6960" s="1" t="str">
        <f t="shared" si="216"/>
        <v>1998</v>
      </c>
      <c r="F6960" s="1" t="str">
        <f t="shared" si="217"/>
        <v>Mar</v>
      </c>
      <c r="G6960" t="s">
        <v>24</v>
      </c>
      <c r="H6960" t="s">
        <v>484</v>
      </c>
      <c r="I6960">
        <v>0.18</v>
      </c>
      <c r="J6960">
        <v>0.03</v>
      </c>
      <c r="K6960">
        <v>0</v>
      </c>
      <c r="L6960">
        <v>0.03</v>
      </c>
      <c r="M6960">
        <v>0.23</v>
      </c>
      <c r="P6960" t="s">
        <v>203</v>
      </c>
      <c r="R6960" t="s">
        <v>2297</v>
      </c>
      <c r="S6960" t="s">
        <v>20</v>
      </c>
    </row>
    <row r="6961" spans="1:19" x14ac:dyDescent="0.2">
      <c r="A6961" t="s">
        <v>3020</v>
      </c>
      <c r="B6961" t="s">
        <v>137</v>
      </c>
      <c r="C6961">
        <v>2005</v>
      </c>
      <c r="D6961" s="1" t="d">
        <v>2019-05-26</v>
      </c>
      <c r="E6961" s="1" t="str">
        <f t="shared" si="216"/>
        <v>2019</v>
      </c>
      <c r="F6961" s="1" t="str">
        <f t="shared" si="217"/>
        <v>May</v>
      </c>
      <c r="G6961" t="s">
        <v>50</v>
      </c>
      <c r="H6961" t="s">
        <v>134</v>
      </c>
      <c r="I6961">
        <v>0.18</v>
      </c>
      <c r="J6961">
        <v>0.05</v>
      </c>
      <c r="K6961">
        <v>0</v>
      </c>
      <c r="L6961">
        <v>0.01</v>
      </c>
      <c r="M6961">
        <v>0.23</v>
      </c>
      <c r="N6961">
        <v>68</v>
      </c>
      <c r="O6961">
        <v>26</v>
      </c>
      <c r="P6961">
        <v>5.8</v>
      </c>
      <c r="Q6961">
        <v>10</v>
      </c>
      <c r="R6961" t="s">
        <v>134</v>
      </c>
      <c r="S6961" t="s">
        <v>112</v>
      </c>
    </row>
    <row r="6962" spans="1:19" x14ac:dyDescent="0.2">
      <c r="A6962" t="s">
        <v>5994</v>
      </c>
      <c r="B6962" t="s">
        <v>32</v>
      </c>
      <c r="C6962">
        <v>2010</v>
      </c>
      <c r="D6962" s="1" t="d">
        <v>2021-03-24</v>
      </c>
      <c r="E6962" s="1" t="str">
        <f t="shared" si="216"/>
        <v>2021</v>
      </c>
      <c r="F6962" s="1" t="str">
        <f t="shared" si="217"/>
        <v>Mar</v>
      </c>
      <c r="G6962" t="s">
        <v>37</v>
      </c>
      <c r="H6962" t="s">
        <v>71</v>
      </c>
      <c r="I6962">
        <v>0.21</v>
      </c>
      <c r="J6962">
        <v>0.01</v>
      </c>
      <c r="K6962">
        <v>0</v>
      </c>
      <c r="L6962">
        <v>0.02</v>
      </c>
      <c r="M6962">
        <v>0.23</v>
      </c>
    </row>
    <row r="6963" spans="1:19" x14ac:dyDescent="0.2">
      <c r="A6963" t="s">
        <v>5995</v>
      </c>
      <c r="B6963" t="s">
        <v>32</v>
      </c>
      <c r="C6963">
        <v>2008</v>
      </c>
      <c r="D6963" s="1" t="d">
        <v>1997-08-01</v>
      </c>
      <c r="E6963" s="1" t="str">
        <f t="shared" si="216"/>
        <v>1997</v>
      </c>
      <c r="F6963" s="1" t="str">
        <f t="shared" si="217"/>
        <v>Aug</v>
      </c>
      <c r="G6963" t="s">
        <v>28</v>
      </c>
      <c r="H6963" t="s">
        <v>151</v>
      </c>
      <c r="I6963">
        <v>0.09</v>
      </c>
      <c r="J6963">
        <v>0</v>
      </c>
      <c r="K6963">
        <v>0.13</v>
      </c>
      <c r="L6963">
        <v>0.01</v>
      </c>
      <c r="M6963">
        <v>0.23</v>
      </c>
      <c r="N6963">
        <v>63</v>
      </c>
      <c r="O6963">
        <v>20</v>
      </c>
      <c r="P6963">
        <v>7.9</v>
      </c>
      <c r="Q6963">
        <v>18</v>
      </c>
      <c r="R6963" t="s">
        <v>5023</v>
      </c>
      <c r="S6963" t="s">
        <v>88</v>
      </c>
    </row>
    <row r="6964" spans="1:19" x14ac:dyDescent="0.2">
      <c r="A6964" t="s">
        <v>3020</v>
      </c>
      <c r="B6964" t="s">
        <v>32</v>
      </c>
      <c r="C6964">
        <v>2005</v>
      </c>
      <c r="D6964" s="1" t="d">
        <v>2007-09-26</v>
      </c>
      <c r="E6964" s="1" t="str">
        <f t="shared" si="216"/>
        <v>2007</v>
      </c>
      <c r="F6964" s="1" t="str">
        <f t="shared" si="217"/>
        <v>Sep</v>
      </c>
      <c r="G6964" t="s">
        <v>50</v>
      </c>
      <c r="H6964" t="s">
        <v>134</v>
      </c>
      <c r="I6964">
        <v>0.2</v>
      </c>
      <c r="J6964">
        <v>0.01</v>
      </c>
      <c r="K6964">
        <v>0</v>
      </c>
      <c r="L6964">
        <v>0.02</v>
      </c>
      <c r="M6964">
        <v>0.23</v>
      </c>
      <c r="N6964">
        <v>68</v>
      </c>
      <c r="O6964">
        <v>15</v>
      </c>
      <c r="P6964">
        <v>6</v>
      </c>
      <c r="Q6964">
        <v>6</v>
      </c>
      <c r="R6964" t="s">
        <v>1196</v>
      </c>
      <c r="S6964" t="s">
        <v>20</v>
      </c>
    </row>
    <row r="6965" spans="1:19" x14ac:dyDescent="0.2">
      <c r="A6965" t="s">
        <v>5996</v>
      </c>
      <c r="B6965" t="s">
        <v>44</v>
      </c>
      <c r="C6965">
        <v>2007</v>
      </c>
      <c r="D6965" s="1" t="d">
        <v>2003-08-23</v>
      </c>
      <c r="E6965" s="1" t="str">
        <f t="shared" si="216"/>
        <v>2003</v>
      </c>
      <c r="F6965" s="1" t="str">
        <f t="shared" si="217"/>
        <v>Aug</v>
      </c>
      <c r="G6965" t="s">
        <v>34</v>
      </c>
      <c r="H6965" t="s">
        <v>45</v>
      </c>
      <c r="I6965">
        <v>0.19</v>
      </c>
      <c r="J6965">
        <v>0.02</v>
      </c>
      <c r="K6965">
        <v>0</v>
      </c>
      <c r="L6965">
        <v>0.02</v>
      </c>
      <c r="M6965">
        <v>0.23</v>
      </c>
      <c r="N6965">
        <v>56</v>
      </c>
      <c r="O6965">
        <v>42</v>
      </c>
      <c r="P6965">
        <v>6.2</v>
      </c>
      <c r="Q6965">
        <v>18</v>
      </c>
      <c r="R6965" t="s">
        <v>1079</v>
      </c>
      <c r="S6965" t="s">
        <v>20</v>
      </c>
    </row>
    <row r="6966" spans="1:19" x14ac:dyDescent="0.2">
      <c r="A6966" t="s">
        <v>5802</v>
      </c>
      <c r="B6966" t="s">
        <v>799</v>
      </c>
      <c r="C6966">
        <v>1999</v>
      </c>
      <c r="D6966" s="1" t="d">
        <v>2010-06-14</v>
      </c>
      <c r="E6966" s="1" t="str">
        <f t="shared" si="216"/>
        <v>2010</v>
      </c>
      <c r="F6966" s="1" t="str">
        <f t="shared" si="217"/>
        <v>Jun</v>
      </c>
      <c r="G6966" t="s">
        <v>18</v>
      </c>
      <c r="H6966" t="s">
        <v>151</v>
      </c>
      <c r="I6966">
        <v>0</v>
      </c>
      <c r="J6966">
        <v>0</v>
      </c>
      <c r="K6966">
        <v>0.23</v>
      </c>
      <c r="L6966">
        <v>0</v>
      </c>
      <c r="M6966">
        <v>0.23</v>
      </c>
    </row>
    <row r="6967" spans="1:19" x14ac:dyDescent="0.2">
      <c r="A6967" t="s">
        <v>5092</v>
      </c>
      <c r="B6967" t="s">
        <v>32</v>
      </c>
      <c r="C6967">
        <v>2008</v>
      </c>
      <c r="D6967" s="1" t="d">
        <v>2017-01-15</v>
      </c>
      <c r="E6967" s="1" t="str">
        <f t="shared" si="216"/>
        <v>2017</v>
      </c>
      <c r="F6967" s="1" t="str">
        <f t="shared" si="217"/>
        <v>Jan</v>
      </c>
      <c r="G6967" t="s">
        <v>34</v>
      </c>
      <c r="H6967" t="s">
        <v>71</v>
      </c>
      <c r="I6967">
        <v>0.22</v>
      </c>
      <c r="J6967">
        <v>0</v>
      </c>
      <c r="K6967">
        <v>0</v>
      </c>
      <c r="L6967">
        <v>0.02</v>
      </c>
      <c r="M6967">
        <v>0.23</v>
      </c>
    </row>
    <row r="6968" spans="1:19" x14ac:dyDescent="0.2">
      <c r="A6968" t="s">
        <v>4540</v>
      </c>
      <c r="B6968" t="s">
        <v>49</v>
      </c>
      <c r="C6968">
        <v>2011</v>
      </c>
      <c r="D6968" s="1" t="d">
        <v>2012-03-03</v>
      </c>
      <c r="E6968" s="1" t="str">
        <f t="shared" si="216"/>
        <v>2012</v>
      </c>
      <c r="F6968" s="1" t="str">
        <f t="shared" si="217"/>
        <v>Mar</v>
      </c>
      <c r="G6968" t="s">
        <v>18</v>
      </c>
      <c r="H6968" t="s">
        <v>71</v>
      </c>
      <c r="I6968">
        <v>0.17</v>
      </c>
      <c r="J6968">
        <v>0.03</v>
      </c>
      <c r="K6968">
        <v>0</v>
      </c>
      <c r="L6968">
        <v>0.03</v>
      </c>
      <c r="M6968">
        <v>0.23</v>
      </c>
      <c r="P6968" t="s">
        <v>203</v>
      </c>
      <c r="R6968" t="s">
        <v>71</v>
      </c>
      <c r="S6968" t="s">
        <v>88</v>
      </c>
    </row>
    <row r="6969" spans="1:19" x14ac:dyDescent="0.2">
      <c r="A6969" t="s">
        <v>5997</v>
      </c>
      <c r="B6969" t="s">
        <v>32</v>
      </c>
      <c r="C6969">
        <v>2008</v>
      </c>
      <c r="D6969" s="1" t="d">
        <v>2020-01-07</v>
      </c>
      <c r="E6969" s="1" t="str">
        <f t="shared" si="216"/>
        <v>2020</v>
      </c>
      <c r="F6969" s="1" t="str">
        <f t="shared" si="217"/>
        <v>Jan</v>
      </c>
      <c r="G6969" t="s">
        <v>39</v>
      </c>
      <c r="H6969" t="s">
        <v>202</v>
      </c>
      <c r="I6969">
        <v>0.22</v>
      </c>
      <c r="J6969">
        <v>0</v>
      </c>
      <c r="K6969">
        <v>0</v>
      </c>
      <c r="L6969">
        <v>0.02</v>
      </c>
      <c r="M6969">
        <v>0.23</v>
      </c>
      <c r="P6969" t="s">
        <v>203</v>
      </c>
      <c r="R6969" t="s">
        <v>202</v>
      </c>
      <c r="S6969" t="s">
        <v>20</v>
      </c>
    </row>
    <row r="6970" spans="1:19" x14ac:dyDescent="0.2">
      <c r="A6970" t="s">
        <v>5998</v>
      </c>
      <c r="B6970" t="s">
        <v>32</v>
      </c>
      <c r="C6970">
        <v>2009</v>
      </c>
      <c r="D6970" s="1" t="d">
        <v>2021-12-11</v>
      </c>
      <c r="E6970" s="1" t="str">
        <f t="shared" si="216"/>
        <v>2021</v>
      </c>
      <c r="F6970" s="1" t="str">
        <f t="shared" si="217"/>
        <v>Dec</v>
      </c>
      <c r="G6970" t="s">
        <v>30</v>
      </c>
      <c r="H6970" t="s">
        <v>111</v>
      </c>
      <c r="I6970">
        <v>0</v>
      </c>
      <c r="J6970">
        <v>0.23</v>
      </c>
      <c r="K6970">
        <v>0</v>
      </c>
      <c r="L6970">
        <v>0</v>
      </c>
      <c r="M6970">
        <v>0.23</v>
      </c>
    </row>
    <row r="6971" spans="1:19" x14ac:dyDescent="0.2">
      <c r="A6971" t="s">
        <v>5999</v>
      </c>
      <c r="B6971" t="s">
        <v>137</v>
      </c>
      <c r="C6971">
        <v>2002</v>
      </c>
      <c r="D6971" s="1" t="d">
        <v>2001-03-02</v>
      </c>
      <c r="E6971" s="1" t="str">
        <f t="shared" si="216"/>
        <v>2001</v>
      </c>
      <c r="F6971" s="1" t="str">
        <f t="shared" si="217"/>
        <v>Mar</v>
      </c>
      <c r="G6971" t="s">
        <v>18</v>
      </c>
      <c r="H6971" t="s">
        <v>151</v>
      </c>
      <c r="I6971">
        <v>0.17</v>
      </c>
      <c r="J6971">
        <v>0.05</v>
      </c>
      <c r="K6971">
        <v>0</v>
      </c>
      <c r="L6971">
        <v>0.01</v>
      </c>
      <c r="M6971">
        <v>0.23</v>
      </c>
      <c r="N6971">
        <v>85</v>
      </c>
      <c r="O6971">
        <v>20</v>
      </c>
      <c r="P6971">
        <v>8.8000000000000007</v>
      </c>
      <c r="Q6971">
        <v>6</v>
      </c>
      <c r="R6971" t="s">
        <v>6000</v>
      </c>
      <c r="S6971" t="s">
        <v>20</v>
      </c>
    </row>
    <row r="6972" spans="1:19" x14ac:dyDescent="0.2">
      <c r="A6972" t="s">
        <v>6001</v>
      </c>
      <c r="B6972" t="s">
        <v>55</v>
      </c>
      <c r="C6972">
        <v>2004</v>
      </c>
      <c r="D6972" s="1" t="d">
        <v>1995-06-02</v>
      </c>
      <c r="E6972" s="1" t="str">
        <f t="shared" si="216"/>
        <v>1995</v>
      </c>
      <c r="F6972" s="1" t="str">
        <f t="shared" si="217"/>
        <v>Jun</v>
      </c>
      <c r="G6972" t="s">
        <v>24</v>
      </c>
      <c r="H6972" t="s">
        <v>155</v>
      </c>
      <c r="I6972">
        <v>0.11</v>
      </c>
      <c r="J6972">
        <v>0.09</v>
      </c>
      <c r="K6972">
        <v>0</v>
      </c>
      <c r="L6972">
        <v>0.03</v>
      </c>
      <c r="M6972">
        <v>0.23</v>
      </c>
      <c r="N6972">
        <v>73</v>
      </c>
      <c r="O6972">
        <v>34</v>
      </c>
      <c r="P6972">
        <v>9.1</v>
      </c>
      <c r="Q6972">
        <v>23</v>
      </c>
      <c r="R6972" t="s">
        <v>2214</v>
      </c>
      <c r="S6972" t="s">
        <v>88</v>
      </c>
    </row>
    <row r="6973" spans="1:19" x14ac:dyDescent="0.2">
      <c r="A6973" t="s">
        <v>2300</v>
      </c>
      <c r="B6973" t="s">
        <v>137</v>
      </c>
      <c r="C6973">
        <v>2003</v>
      </c>
      <c r="D6973" s="1" t="d">
        <v>2000-11-11</v>
      </c>
      <c r="E6973" s="1" t="str">
        <f t="shared" si="216"/>
        <v>2000</v>
      </c>
      <c r="F6973" s="1" t="str">
        <f t="shared" si="217"/>
        <v>Nov</v>
      </c>
      <c r="G6973" t="s">
        <v>24</v>
      </c>
      <c r="H6973" t="s">
        <v>1858</v>
      </c>
      <c r="I6973">
        <v>0.17</v>
      </c>
      <c r="J6973">
        <v>0.05</v>
      </c>
      <c r="K6973">
        <v>0</v>
      </c>
      <c r="L6973">
        <v>0.01</v>
      </c>
      <c r="M6973">
        <v>0.23</v>
      </c>
    </row>
    <row r="6974" spans="1:19" x14ac:dyDescent="0.2">
      <c r="A6974" t="s">
        <v>6002</v>
      </c>
      <c r="B6974" t="s">
        <v>49</v>
      </c>
      <c r="C6974">
        <v>2013</v>
      </c>
      <c r="D6974" s="1" t="d">
        <v>1994-03-26</v>
      </c>
      <c r="E6974" s="1" t="str">
        <f t="shared" si="216"/>
        <v>1994</v>
      </c>
      <c r="F6974" s="1" t="str">
        <f t="shared" si="217"/>
        <v>Mar</v>
      </c>
      <c r="G6974" t="s">
        <v>50</v>
      </c>
      <c r="H6974" t="s">
        <v>933</v>
      </c>
      <c r="I6974">
        <v>0</v>
      </c>
      <c r="J6974">
        <v>0</v>
      </c>
      <c r="K6974">
        <v>0.23</v>
      </c>
      <c r="L6974">
        <v>0</v>
      </c>
      <c r="M6974">
        <v>0.23</v>
      </c>
      <c r="N6974">
        <v>64</v>
      </c>
      <c r="O6974">
        <v>35</v>
      </c>
      <c r="P6974">
        <v>7.5</v>
      </c>
      <c r="Q6974">
        <v>25</v>
      </c>
      <c r="R6974" t="s">
        <v>934</v>
      </c>
      <c r="S6974" t="s">
        <v>88</v>
      </c>
    </row>
    <row r="6975" spans="1:19" x14ac:dyDescent="0.2">
      <c r="A6975" t="s">
        <v>5348</v>
      </c>
      <c r="B6975" t="s">
        <v>1015</v>
      </c>
      <c r="C6975">
        <v>2012</v>
      </c>
      <c r="D6975" s="1" t="d">
        <v>2005-04-16</v>
      </c>
      <c r="E6975" s="1" t="str">
        <f t="shared" si="216"/>
        <v>2005</v>
      </c>
      <c r="F6975" s="1" t="str">
        <f t="shared" si="217"/>
        <v>Apr</v>
      </c>
      <c r="G6975" t="s">
        <v>34</v>
      </c>
      <c r="H6975" t="s">
        <v>151</v>
      </c>
      <c r="I6975">
        <v>0</v>
      </c>
      <c r="J6975">
        <v>0</v>
      </c>
      <c r="K6975">
        <v>0.23</v>
      </c>
      <c r="L6975">
        <v>0</v>
      </c>
      <c r="M6975">
        <v>0.23</v>
      </c>
      <c r="N6975">
        <v>81</v>
      </c>
      <c r="O6975">
        <v>10</v>
      </c>
      <c r="P6975">
        <v>8</v>
      </c>
      <c r="Q6975">
        <v>90</v>
      </c>
      <c r="R6975" t="s">
        <v>151</v>
      </c>
      <c r="S6975" t="s">
        <v>88</v>
      </c>
    </row>
    <row r="6976" spans="1:19" x14ac:dyDescent="0.2">
      <c r="A6976" t="s">
        <v>6003</v>
      </c>
      <c r="B6976" t="s">
        <v>1015</v>
      </c>
      <c r="C6976">
        <v>2013</v>
      </c>
      <c r="D6976" s="1" t="d">
        <v>2007-03-26</v>
      </c>
      <c r="E6976" s="1" t="str">
        <f t="shared" si="216"/>
        <v>2007</v>
      </c>
      <c r="F6976" s="1" t="str">
        <f t="shared" si="217"/>
        <v>Mar</v>
      </c>
      <c r="G6976" t="s">
        <v>28</v>
      </c>
      <c r="H6976" t="s">
        <v>2780</v>
      </c>
      <c r="I6976">
        <v>0.05</v>
      </c>
      <c r="J6976">
        <v>0.02</v>
      </c>
      <c r="K6976">
        <v>0.14000000000000001</v>
      </c>
      <c r="L6976">
        <v>0.02</v>
      </c>
      <c r="M6976">
        <v>0.23</v>
      </c>
      <c r="N6976">
        <v>77</v>
      </c>
      <c r="O6976">
        <v>20</v>
      </c>
      <c r="P6976">
        <v>7.5</v>
      </c>
      <c r="Q6976">
        <v>132</v>
      </c>
      <c r="R6976" t="s">
        <v>5872</v>
      </c>
      <c r="S6976" t="s">
        <v>88</v>
      </c>
    </row>
    <row r="6977" spans="1:19" x14ac:dyDescent="0.2">
      <c r="A6977" t="s">
        <v>6004</v>
      </c>
      <c r="B6977" t="s">
        <v>55</v>
      </c>
      <c r="C6977">
        <v>2001</v>
      </c>
      <c r="D6977" s="1" t="d">
        <v>2018-04-23</v>
      </c>
      <c r="E6977" s="1" t="str">
        <f t="shared" si="216"/>
        <v>2018</v>
      </c>
      <c r="F6977" s="1" t="str">
        <f t="shared" si="217"/>
        <v>Apr</v>
      </c>
      <c r="G6977" t="s">
        <v>24</v>
      </c>
      <c r="H6977" t="s">
        <v>523</v>
      </c>
      <c r="I6977">
        <v>0.11</v>
      </c>
      <c r="J6977">
        <v>0.09</v>
      </c>
      <c r="K6977">
        <v>0</v>
      </c>
      <c r="L6977">
        <v>0.03</v>
      </c>
      <c r="M6977">
        <v>0.23</v>
      </c>
      <c r="N6977">
        <v>35</v>
      </c>
      <c r="O6977">
        <v>9</v>
      </c>
      <c r="P6977">
        <v>3.4</v>
      </c>
      <c r="Q6977">
        <v>16</v>
      </c>
      <c r="R6977" t="s">
        <v>1618</v>
      </c>
      <c r="S6977" t="s">
        <v>88</v>
      </c>
    </row>
    <row r="6978" spans="1:19" x14ac:dyDescent="0.2">
      <c r="A6978" t="s">
        <v>6005</v>
      </c>
      <c r="B6978" t="s">
        <v>55</v>
      </c>
      <c r="C6978">
        <v>2002</v>
      </c>
      <c r="D6978" s="1" t="d">
        <v>2008-08-29</v>
      </c>
      <c r="E6978" s="1" t="str">
        <f t="shared" si="216"/>
        <v>2008</v>
      </c>
      <c r="F6978" s="1" t="str">
        <f t="shared" si="217"/>
        <v>Aug</v>
      </c>
      <c r="G6978" t="s">
        <v>50</v>
      </c>
      <c r="H6978" t="s">
        <v>274</v>
      </c>
      <c r="I6978">
        <v>0.11</v>
      </c>
      <c r="J6978">
        <v>0.09</v>
      </c>
      <c r="K6978">
        <v>0</v>
      </c>
      <c r="L6978">
        <v>0.03</v>
      </c>
      <c r="M6978">
        <v>0.23</v>
      </c>
      <c r="N6978">
        <v>47</v>
      </c>
      <c r="O6978">
        <v>12</v>
      </c>
      <c r="P6978">
        <v>7.2</v>
      </c>
      <c r="Q6978">
        <v>6</v>
      </c>
      <c r="R6978" t="s">
        <v>3582</v>
      </c>
      <c r="S6978" t="s">
        <v>88</v>
      </c>
    </row>
    <row r="6979" spans="1:19" x14ac:dyDescent="0.2">
      <c r="A6979" t="s">
        <v>4002</v>
      </c>
      <c r="B6979" t="s">
        <v>44</v>
      </c>
      <c r="C6979">
        <v>2009</v>
      </c>
      <c r="D6979" s="1" t="d">
        <v>1988-11-18</v>
      </c>
      <c r="E6979" s="1" t="str">
        <f t="shared" ref="E6979:E7042" si="218">TEXT(D6979,"yyyy")</f>
        <v>1988</v>
      </c>
      <c r="F6979" s="1" t="str">
        <f t="shared" ref="F6979:F7042" si="219">TEXT(D6979,"mmm")</f>
        <v>Nov</v>
      </c>
      <c r="G6979" t="s">
        <v>34</v>
      </c>
      <c r="H6979" t="s">
        <v>561</v>
      </c>
      <c r="I6979">
        <v>0.22</v>
      </c>
      <c r="J6979">
        <v>0</v>
      </c>
      <c r="K6979">
        <v>0</v>
      </c>
      <c r="L6979">
        <v>0.02</v>
      </c>
      <c r="M6979">
        <v>0.23</v>
      </c>
      <c r="N6979">
        <v>66</v>
      </c>
      <c r="O6979">
        <v>4</v>
      </c>
      <c r="P6979" t="s">
        <v>203</v>
      </c>
      <c r="R6979" t="s">
        <v>300</v>
      </c>
      <c r="S6979" t="s">
        <v>112</v>
      </c>
    </row>
    <row r="6980" spans="1:19" x14ac:dyDescent="0.2">
      <c r="A6980" t="s">
        <v>6006</v>
      </c>
      <c r="B6980" t="s">
        <v>32</v>
      </c>
      <c r="C6980">
        <v>2011</v>
      </c>
      <c r="D6980" s="1" t="d">
        <v>1998-04-11</v>
      </c>
      <c r="E6980" s="1" t="str">
        <f t="shared" si="218"/>
        <v>1998</v>
      </c>
      <c r="F6980" s="1" t="str">
        <f t="shared" si="219"/>
        <v>Apr</v>
      </c>
      <c r="G6980" t="s">
        <v>34</v>
      </c>
      <c r="H6980" t="s">
        <v>1511</v>
      </c>
      <c r="I6980">
        <v>0.13</v>
      </c>
      <c r="J6980">
        <v>7.0000000000000007E-2</v>
      </c>
      <c r="K6980">
        <v>0</v>
      </c>
      <c r="L6980">
        <v>0.02</v>
      </c>
      <c r="M6980">
        <v>0.23</v>
      </c>
    </row>
    <row r="6981" spans="1:19" x14ac:dyDescent="0.2">
      <c r="A6981" t="s">
        <v>6007</v>
      </c>
      <c r="B6981" t="s">
        <v>55</v>
      </c>
      <c r="C6981">
        <v>2006</v>
      </c>
      <c r="D6981" s="1" t="d">
        <v>2017-05-01</v>
      </c>
      <c r="E6981" s="1" t="str">
        <f t="shared" si="218"/>
        <v>2017</v>
      </c>
      <c r="F6981" s="1" t="str">
        <f t="shared" si="219"/>
        <v>May</v>
      </c>
      <c r="G6981" t="s">
        <v>18</v>
      </c>
      <c r="H6981" t="s">
        <v>151</v>
      </c>
      <c r="I6981">
        <v>0</v>
      </c>
      <c r="J6981">
        <v>0</v>
      </c>
      <c r="K6981">
        <v>0.23</v>
      </c>
      <c r="L6981">
        <v>0</v>
      </c>
      <c r="M6981">
        <v>0.23</v>
      </c>
    </row>
    <row r="6982" spans="1:19" x14ac:dyDescent="0.2">
      <c r="A6982" t="s">
        <v>5507</v>
      </c>
      <c r="B6982" t="s">
        <v>49</v>
      </c>
      <c r="C6982">
        <v>2008</v>
      </c>
      <c r="D6982" s="1" t="d">
        <v>2001-07-01</v>
      </c>
      <c r="E6982" s="1" t="str">
        <f t="shared" si="218"/>
        <v>2001</v>
      </c>
      <c r="F6982" s="1" t="str">
        <f t="shared" si="219"/>
        <v>Jul</v>
      </c>
      <c r="G6982" t="s">
        <v>37</v>
      </c>
      <c r="H6982" t="s">
        <v>151</v>
      </c>
      <c r="I6982">
        <v>0.14000000000000001</v>
      </c>
      <c r="J6982">
        <v>7.0000000000000007E-2</v>
      </c>
      <c r="K6982">
        <v>0</v>
      </c>
      <c r="L6982">
        <v>0.03</v>
      </c>
      <c r="M6982">
        <v>0.23</v>
      </c>
      <c r="N6982">
        <v>72</v>
      </c>
      <c r="O6982">
        <v>42</v>
      </c>
      <c r="P6982">
        <v>6.5</v>
      </c>
      <c r="Q6982">
        <v>15</v>
      </c>
      <c r="R6982" t="s">
        <v>930</v>
      </c>
      <c r="S6982" t="s">
        <v>53</v>
      </c>
    </row>
    <row r="6983" spans="1:19" x14ac:dyDescent="0.2">
      <c r="A6983" t="s">
        <v>5830</v>
      </c>
      <c r="B6983" t="s">
        <v>55</v>
      </c>
      <c r="C6983">
        <v>2005</v>
      </c>
      <c r="D6983" s="1" t="d">
        <v>1991-08-09</v>
      </c>
      <c r="E6983" s="1" t="str">
        <f t="shared" si="218"/>
        <v>1991</v>
      </c>
      <c r="F6983" s="1" t="str">
        <f t="shared" si="219"/>
        <v>Aug</v>
      </c>
      <c r="G6983" t="s">
        <v>28</v>
      </c>
      <c r="H6983" t="s">
        <v>222</v>
      </c>
      <c r="I6983">
        <v>0</v>
      </c>
      <c r="J6983">
        <v>0</v>
      </c>
      <c r="K6983">
        <v>0.23</v>
      </c>
      <c r="L6983">
        <v>0</v>
      </c>
      <c r="M6983">
        <v>0.23</v>
      </c>
    </row>
    <row r="6984" spans="1:19" x14ac:dyDescent="0.2">
      <c r="A6984" t="s">
        <v>6008</v>
      </c>
      <c r="B6984" t="s">
        <v>32</v>
      </c>
      <c r="C6984">
        <v>2005</v>
      </c>
      <c r="D6984" s="1" t="d">
        <v>2013-09-26</v>
      </c>
      <c r="E6984" s="1" t="str">
        <f t="shared" si="218"/>
        <v>2013</v>
      </c>
      <c r="F6984" s="1" t="str">
        <f t="shared" si="219"/>
        <v>Sep</v>
      </c>
      <c r="G6984" t="s">
        <v>30</v>
      </c>
      <c r="H6984" t="s">
        <v>19</v>
      </c>
      <c r="I6984">
        <v>0.15</v>
      </c>
      <c r="J6984">
        <v>0.01</v>
      </c>
      <c r="K6984">
        <v>0.06</v>
      </c>
      <c r="L6984">
        <v>0.01</v>
      </c>
      <c r="M6984">
        <v>0.23</v>
      </c>
      <c r="N6984">
        <v>88</v>
      </c>
      <c r="O6984">
        <v>49</v>
      </c>
      <c r="P6984">
        <v>7.5</v>
      </c>
      <c r="Q6984">
        <v>164</v>
      </c>
      <c r="R6984" t="s">
        <v>4062</v>
      </c>
      <c r="S6984" t="s">
        <v>20</v>
      </c>
    </row>
    <row r="6985" spans="1:19" x14ac:dyDescent="0.2">
      <c r="A6985" t="s">
        <v>6009</v>
      </c>
      <c r="B6985" t="s">
        <v>95</v>
      </c>
      <c r="C6985">
        <v>2000</v>
      </c>
      <c r="D6985" s="1" t="d">
        <v>1995-11-06</v>
      </c>
      <c r="E6985" s="1" t="str">
        <f t="shared" si="218"/>
        <v>1995</v>
      </c>
      <c r="F6985" s="1" t="str">
        <f t="shared" si="219"/>
        <v>Nov</v>
      </c>
      <c r="G6985" t="s">
        <v>18</v>
      </c>
      <c r="H6985" t="s">
        <v>523</v>
      </c>
      <c r="I6985">
        <v>0.22</v>
      </c>
      <c r="J6985">
        <v>0.01</v>
      </c>
      <c r="K6985">
        <v>0</v>
      </c>
      <c r="L6985">
        <v>0</v>
      </c>
      <c r="M6985">
        <v>0.23</v>
      </c>
    </row>
    <row r="6986" spans="1:19" x14ac:dyDescent="0.2">
      <c r="A6986" t="s">
        <v>5065</v>
      </c>
      <c r="B6986" t="s">
        <v>189</v>
      </c>
      <c r="C6986">
        <v>2002</v>
      </c>
      <c r="D6986" s="1" t="d">
        <v>2019-02-19</v>
      </c>
      <c r="E6986" s="1" t="str">
        <f t="shared" si="218"/>
        <v>2019</v>
      </c>
      <c r="F6986" s="1" t="str">
        <f t="shared" si="219"/>
        <v>Feb</v>
      </c>
      <c r="G6986" t="s">
        <v>37</v>
      </c>
      <c r="H6986" t="s">
        <v>71</v>
      </c>
      <c r="I6986">
        <v>0.18</v>
      </c>
      <c r="J6986">
        <v>0.05</v>
      </c>
      <c r="K6986">
        <v>0</v>
      </c>
      <c r="L6986">
        <v>0.01</v>
      </c>
      <c r="M6986">
        <v>0.23</v>
      </c>
      <c r="N6986">
        <v>75</v>
      </c>
      <c r="O6986">
        <v>17</v>
      </c>
      <c r="P6986">
        <v>7.8</v>
      </c>
      <c r="Q6986">
        <v>19</v>
      </c>
      <c r="R6986" t="s">
        <v>339</v>
      </c>
      <c r="S6986" t="s">
        <v>88</v>
      </c>
    </row>
    <row r="6987" spans="1:19" x14ac:dyDescent="0.2">
      <c r="A6987" t="s">
        <v>601</v>
      </c>
      <c r="B6987" t="s">
        <v>189</v>
      </c>
      <c r="C6987">
        <v>2003</v>
      </c>
      <c r="D6987" s="1" t="d">
        <v>2004-07-31</v>
      </c>
      <c r="E6987" s="1" t="str">
        <f t="shared" si="218"/>
        <v>2004</v>
      </c>
      <c r="F6987" s="1" t="str">
        <f t="shared" si="219"/>
        <v>Jul</v>
      </c>
      <c r="G6987" t="s">
        <v>50</v>
      </c>
      <c r="H6987" t="s">
        <v>111</v>
      </c>
      <c r="I6987">
        <v>0.18</v>
      </c>
      <c r="J6987">
        <v>0.05</v>
      </c>
      <c r="K6987">
        <v>0</v>
      </c>
      <c r="L6987">
        <v>0.01</v>
      </c>
      <c r="M6987">
        <v>0.23</v>
      </c>
      <c r="N6987">
        <v>89</v>
      </c>
      <c r="O6987">
        <v>19</v>
      </c>
      <c r="P6987">
        <v>8.6999999999999993</v>
      </c>
      <c r="Q6987">
        <v>25</v>
      </c>
      <c r="R6987" t="s">
        <v>720</v>
      </c>
      <c r="S6987" t="s">
        <v>88</v>
      </c>
    </row>
    <row r="6988" spans="1:19" x14ac:dyDescent="0.2">
      <c r="A6988" t="s">
        <v>4014</v>
      </c>
      <c r="B6988" t="s">
        <v>44</v>
      </c>
      <c r="C6988">
        <v>2011</v>
      </c>
      <c r="D6988" s="1" t="d">
        <v>2007-01-14</v>
      </c>
      <c r="E6988" s="1" t="str">
        <f t="shared" si="218"/>
        <v>2007</v>
      </c>
      <c r="F6988" s="1" t="str">
        <f t="shared" si="219"/>
        <v>Jan</v>
      </c>
      <c r="G6988" t="s">
        <v>18</v>
      </c>
      <c r="H6988" t="s">
        <v>151</v>
      </c>
      <c r="I6988">
        <v>0.11</v>
      </c>
      <c r="J6988">
        <v>0.09</v>
      </c>
      <c r="K6988">
        <v>0.01</v>
      </c>
      <c r="L6988">
        <v>0.02</v>
      </c>
      <c r="M6988">
        <v>0.23</v>
      </c>
      <c r="N6988">
        <v>70</v>
      </c>
      <c r="O6988">
        <v>37</v>
      </c>
      <c r="P6988">
        <v>6.2</v>
      </c>
      <c r="Q6988">
        <v>12</v>
      </c>
      <c r="R6988" t="s">
        <v>151</v>
      </c>
      <c r="S6988" t="s">
        <v>20</v>
      </c>
    </row>
    <row r="6989" spans="1:19" x14ac:dyDescent="0.2">
      <c r="A6989" t="s">
        <v>6010</v>
      </c>
      <c r="B6989" t="s">
        <v>55</v>
      </c>
      <c r="C6989">
        <v>2003</v>
      </c>
      <c r="D6989" s="1" t="d">
        <v>2012-04-22</v>
      </c>
      <c r="E6989" s="1" t="str">
        <f t="shared" si="218"/>
        <v>2012</v>
      </c>
      <c r="F6989" s="1" t="str">
        <f t="shared" si="219"/>
        <v>Apr</v>
      </c>
      <c r="G6989" t="s">
        <v>18</v>
      </c>
      <c r="H6989" t="s">
        <v>151</v>
      </c>
      <c r="I6989">
        <v>0.11</v>
      </c>
      <c r="J6989">
        <v>0.09</v>
      </c>
      <c r="K6989">
        <v>0</v>
      </c>
      <c r="L6989">
        <v>0.03</v>
      </c>
      <c r="M6989">
        <v>0.23</v>
      </c>
      <c r="N6989">
        <v>90</v>
      </c>
      <c r="O6989">
        <v>19</v>
      </c>
      <c r="P6989">
        <v>7</v>
      </c>
      <c r="Q6989">
        <v>22</v>
      </c>
      <c r="R6989" t="s">
        <v>1433</v>
      </c>
      <c r="S6989" t="s">
        <v>20</v>
      </c>
    </row>
    <row r="6990" spans="1:19" x14ac:dyDescent="0.2">
      <c r="A6990" t="s">
        <v>6011</v>
      </c>
      <c r="B6990" t="s">
        <v>27</v>
      </c>
      <c r="C6990">
        <v>1997</v>
      </c>
      <c r="D6990" s="1" t="d">
        <v>2000-08-13</v>
      </c>
      <c r="E6990" s="1" t="str">
        <f t="shared" si="218"/>
        <v>2000</v>
      </c>
      <c r="F6990" s="1" t="str">
        <f t="shared" si="219"/>
        <v>Aug</v>
      </c>
      <c r="G6990" t="s">
        <v>39</v>
      </c>
      <c r="H6990" t="s">
        <v>6012</v>
      </c>
      <c r="I6990">
        <v>0</v>
      </c>
      <c r="J6990">
        <v>0</v>
      </c>
      <c r="K6990">
        <v>0.23</v>
      </c>
      <c r="L6990">
        <v>0</v>
      </c>
      <c r="M6990">
        <v>0.23</v>
      </c>
    </row>
    <row r="6991" spans="1:19" x14ac:dyDescent="0.2">
      <c r="A6991" t="s">
        <v>6013</v>
      </c>
      <c r="B6991" t="s">
        <v>44</v>
      </c>
      <c r="C6991">
        <v>2012</v>
      </c>
      <c r="D6991" s="1" t="d">
        <v>2016-08-10</v>
      </c>
      <c r="E6991" s="1" t="str">
        <f t="shared" si="218"/>
        <v>2016</v>
      </c>
      <c r="F6991" s="1" t="str">
        <f t="shared" si="219"/>
        <v>Aug</v>
      </c>
      <c r="G6991" t="s">
        <v>24</v>
      </c>
      <c r="H6991" t="s">
        <v>648</v>
      </c>
      <c r="I6991">
        <v>0.08</v>
      </c>
      <c r="J6991">
        <v>0.13</v>
      </c>
      <c r="K6991">
        <v>0</v>
      </c>
      <c r="L6991">
        <v>0.02</v>
      </c>
      <c r="M6991">
        <v>0.23</v>
      </c>
      <c r="N6991">
        <v>75</v>
      </c>
      <c r="O6991">
        <v>53</v>
      </c>
      <c r="P6991">
        <v>6.4</v>
      </c>
      <c r="Q6991">
        <v>53</v>
      </c>
      <c r="R6991" t="s">
        <v>648</v>
      </c>
      <c r="S6991" t="s">
        <v>112</v>
      </c>
    </row>
    <row r="6992" spans="1:19" x14ac:dyDescent="0.2">
      <c r="A6992" t="s">
        <v>3518</v>
      </c>
      <c r="B6992" t="s">
        <v>137</v>
      </c>
      <c r="C6992">
        <v>2005</v>
      </c>
      <c r="D6992" s="1" t="d">
        <v>2011-11-11</v>
      </c>
      <c r="E6992" s="1" t="str">
        <f t="shared" si="218"/>
        <v>2011</v>
      </c>
      <c r="F6992" s="1" t="str">
        <f t="shared" si="219"/>
        <v>Nov</v>
      </c>
      <c r="G6992" t="s">
        <v>50</v>
      </c>
      <c r="H6992" t="s">
        <v>329</v>
      </c>
      <c r="I6992">
        <v>0.17</v>
      </c>
      <c r="J6992">
        <v>0.05</v>
      </c>
      <c r="K6992">
        <v>0</v>
      </c>
      <c r="L6992">
        <v>0.01</v>
      </c>
      <c r="M6992">
        <v>0.23</v>
      </c>
      <c r="N6992">
        <v>84</v>
      </c>
      <c r="O6992">
        <v>47</v>
      </c>
      <c r="P6992">
        <v>8</v>
      </c>
      <c r="Q6992">
        <v>22</v>
      </c>
      <c r="R6992" t="s">
        <v>1620</v>
      </c>
      <c r="S6992" t="s">
        <v>88</v>
      </c>
    </row>
    <row r="6993" spans="1:19" x14ac:dyDescent="0.2">
      <c r="A6993" t="s">
        <v>6014</v>
      </c>
      <c r="B6993" t="s">
        <v>55</v>
      </c>
      <c r="C6993">
        <v>2002</v>
      </c>
      <c r="D6993" s="1" t="d">
        <v>2022-06-18</v>
      </c>
      <c r="E6993" s="1" t="str">
        <f t="shared" si="218"/>
        <v>2022</v>
      </c>
      <c r="F6993" s="1" t="str">
        <f t="shared" si="219"/>
        <v>Jun</v>
      </c>
      <c r="G6993" t="s">
        <v>18</v>
      </c>
      <c r="H6993" t="s">
        <v>68</v>
      </c>
      <c r="I6993">
        <v>0.11</v>
      </c>
      <c r="J6993">
        <v>0.09</v>
      </c>
      <c r="K6993">
        <v>0</v>
      </c>
      <c r="L6993">
        <v>0.03</v>
      </c>
      <c r="M6993">
        <v>0.23</v>
      </c>
      <c r="N6993">
        <v>53</v>
      </c>
      <c r="O6993">
        <v>19</v>
      </c>
      <c r="P6993" t="s">
        <v>203</v>
      </c>
      <c r="R6993" t="s">
        <v>2144</v>
      </c>
      <c r="S6993" t="s">
        <v>20</v>
      </c>
    </row>
    <row r="6994" spans="1:19" x14ac:dyDescent="0.2">
      <c r="A6994" t="s">
        <v>3436</v>
      </c>
      <c r="B6994" t="s">
        <v>44</v>
      </c>
      <c r="C6994">
        <v>2014</v>
      </c>
      <c r="D6994" s="1" t="d">
        <v>2010-08-08</v>
      </c>
      <c r="E6994" s="1" t="str">
        <f t="shared" si="218"/>
        <v>2010</v>
      </c>
      <c r="F6994" s="1" t="str">
        <f t="shared" si="219"/>
        <v>Aug</v>
      </c>
      <c r="G6994" t="s">
        <v>50</v>
      </c>
      <c r="H6994" t="s">
        <v>71</v>
      </c>
      <c r="I6994">
        <v>0.1</v>
      </c>
      <c r="J6994">
        <v>0.11</v>
      </c>
      <c r="K6994">
        <v>0</v>
      </c>
      <c r="L6994">
        <v>0.02</v>
      </c>
      <c r="M6994">
        <v>0.23</v>
      </c>
    </row>
    <row r="6995" spans="1:19" x14ac:dyDescent="0.2">
      <c r="A6995" t="s">
        <v>6015</v>
      </c>
      <c r="B6995" t="s">
        <v>104</v>
      </c>
      <c r="C6995">
        <v>1998</v>
      </c>
      <c r="D6995" s="1" t="d">
        <v>1998-11-08</v>
      </c>
      <c r="E6995" s="1" t="str">
        <f t="shared" si="218"/>
        <v>1998</v>
      </c>
      <c r="F6995" s="1" t="str">
        <f t="shared" si="219"/>
        <v>Nov</v>
      </c>
      <c r="G6995" t="s">
        <v>86</v>
      </c>
      <c r="H6995" t="s">
        <v>372</v>
      </c>
      <c r="I6995">
        <v>0.13</v>
      </c>
      <c r="J6995">
        <v>0.09</v>
      </c>
      <c r="K6995">
        <v>0</v>
      </c>
      <c r="L6995">
        <v>0.02</v>
      </c>
      <c r="M6995">
        <v>0.23</v>
      </c>
      <c r="N6995">
        <v>61</v>
      </c>
      <c r="O6995">
        <v>4</v>
      </c>
      <c r="P6995">
        <v>7.8</v>
      </c>
      <c r="Q6995">
        <v>4</v>
      </c>
      <c r="R6995" t="s">
        <v>1708</v>
      </c>
      <c r="S6995" t="s">
        <v>88</v>
      </c>
    </row>
    <row r="6996" spans="1:19" x14ac:dyDescent="0.2">
      <c r="A6996" t="s">
        <v>6016</v>
      </c>
      <c r="B6996" t="s">
        <v>1043</v>
      </c>
      <c r="C6996">
        <v>1995</v>
      </c>
      <c r="D6996" s="1" t="d">
        <v>1992-07-04</v>
      </c>
      <c r="E6996" s="1" t="str">
        <f t="shared" si="218"/>
        <v>1992</v>
      </c>
      <c r="F6996" s="1" t="str">
        <f t="shared" si="219"/>
        <v>Jul</v>
      </c>
      <c r="G6996" t="s">
        <v>86</v>
      </c>
      <c r="H6996" t="s">
        <v>151</v>
      </c>
      <c r="I6996">
        <v>0</v>
      </c>
      <c r="J6996">
        <v>0</v>
      </c>
      <c r="K6996">
        <v>0.23</v>
      </c>
      <c r="L6996">
        <v>0</v>
      </c>
      <c r="M6996">
        <v>0.23</v>
      </c>
    </row>
    <row r="6997" spans="1:19" x14ac:dyDescent="0.2">
      <c r="A6997" t="s">
        <v>6017</v>
      </c>
      <c r="B6997" t="s">
        <v>148</v>
      </c>
      <c r="C6997">
        <v>2016</v>
      </c>
      <c r="D6997" s="1" t="d">
        <v>2015-11-25</v>
      </c>
      <c r="E6997" s="1" t="str">
        <f t="shared" si="218"/>
        <v>2015</v>
      </c>
      <c r="F6997" s="1" t="str">
        <f t="shared" si="219"/>
        <v>Nov</v>
      </c>
      <c r="G6997" t="s">
        <v>272</v>
      </c>
      <c r="H6997" t="s">
        <v>51</v>
      </c>
      <c r="I6997">
        <v>0.09</v>
      </c>
      <c r="J6997">
        <v>0.12</v>
      </c>
      <c r="K6997">
        <v>0</v>
      </c>
      <c r="L6997">
        <v>0.02</v>
      </c>
      <c r="M6997">
        <v>0.23</v>
      </c>
      <c r="N6997">
        <v>88</v>
      </c>
      <c r="O6997">
        <v>104</v>
      </c>
      <c r="P6997">
        <v>7.1</v>
      </c>
      <c r="Q6997">
        <v>1221</v>
      </c>
      <c r="R6997" t="s">
        <v>1228</v>
      </c>
      <c r="S6997" t="s">
        <v>88</v>
      </c>
    </row>
    <row r="6998" spans="1:19" x14ac:dyDescent="0.2">
      <c r="A6998" t="s">
        <v>6018</v>
      </c>
      <c r="B6998" t="s">
        <v>1043</v>
      </c>
      <c r="C6998">
        <v>1996</v>
      </c>
      <c r="D6998" s="1" t="d">
        <v>1995-02-02</v>
      </c>
      <c r="E6998" s="1" t="str">
        <f t="shared" si="218"/>
        <v>1995</v>
      </c>
      <c r="F6998" s="1" t="str">
        <f t="shared" si="219"/>
        <v>Feb</v>
      </c>
      <c r="G6998" t="s">
        <v>28</v>
      </c>
      <c r="H6998" t="s">
        <v>3403</v>
      </c>
      <c r="I6998">
        <v>0</v>
      </c>
      <c r="J6998">
        <v>0</v>
      </c>
      <c r="K6998">
        <v>0.23</v>
      </c>
      <c r="L6998">
        <v>0</v>
      </c>
      <c r="M6998">
        <v>0.23</v>
      </c>
    </row>
    <row r="6999" spans="1:19" x14ac:dyDescent="0.2">
      <c r="A6999" t="s">
        <v>2517</v>
      </c>
      <c r="B6999" t="s">
        <v>189</v>
      </c>
      <c r="C6999">
        <v>2002</v>
      </c>
      <c r="D6999" s="1" t="d">
        <v>2013-01-25</v>
      </c>
      <c r="E6999" s="1" t="str">
        <f t="shared" si="218"/>
        <v>2013</v>
      </c>
      <c r="F6999" s="1" t="str">
        <f t="shared" si="219"/>
        <v>Jan</v>
      </c>
      <c r="G6999" t="s">
        <v>1</v>
      </c>
      <c r="H6999" t="s">
        <v>484</v>
      </c>
      <c r="I6999">
        <v>0.18</v>
      </c>
      <c r="J6999">
        <v>0.05</v>
      </c>
      <c r="K6999">
        <v>0</v>
      </c>
      <c r="L6999">
        <v>0.01</v>
      </c>
      <c r="M6999">
        <v>0.23</v>
      </c>
      <c r="N6999">
        <v>53</v>
      </c>
      <c r="O6999">
        <v>6</v>
      </c>
      <c r="P6999" t="s">
        <v>203</v>
      </c>
      <c r="R6999" t="s">
        <v>2518</v>
      </c>
      <c r="S6999" t="s">
        <v>20</v>
      </c>
    </row>
    <row r="7000" spans="1:19" x14ac:dyDescent="0.2">
      <c r="A7000" t="s">
        <v>2537</v>
      </c>
      <c r="B7000" t="s">
        <v>32</v>
      </c>
      <c r="C7000">
        <v>2008</v>
      </c>
      <c r="D7000" s="1" t="d">
        <v>1993-02-01</v>
      </c>
      <c r="E7000" s="1" t="str">
        <f t="shared" si="218"/>
        <v>1993</v>
      </c>
      <c r="F7000" s="1" t="str">
        <f t="shared" si="219"/>
        <v>Feb</v>
      </c>
      <c r="G7000" t="s">
        <v>18</v>
      </c>
      <c r="H7000" t="s">
        <v>111</v>
      </c>
      <c r="I7000">
        <v>0.21</v>
      </c>
      <c r="J7000">
        <v>0</v>
      </c>
      <c r="K7000">
        <v>0</v>
      </c>
      <c r="L7000">
        <v>0.02</v>
      </c>
      <c r="M7000">
        <v>0.23</v>
      </c>
      <c r="N7000">
        <v>63</v>
      </c>
      <c r="O7000">
        <v>4</v>
      </c>
      <c r="P7000" t="s">
        <v>203</v>
      </c>
      <c r="R7000" t="s">
        <v>111</v>
      </c>
      <c r="S7000" t="s">
        <v>20</v>
      </c>
    </row>
    <row r="7001" spans="1:19" x14ac:dyDescent="0.2">
      <c r="A7001" t="s">
        <v>6019</v>
      </c>
      <c r="B7001" t="s">
        <v>17</v>
      </c>
      <c r="C7001" t="s">
        <v>286</v>
      </c>
      <c r="D7001" s="1" t="d">
        <v>2020-10-07</v>
      </c>
      <c r="E7001" s="1" t="str">
        <f t="shared" si="218"/>
        <v>2020</v>
      </c>
      <c r="F7001" s="1" t="str">
        <f t="shared" si="219"/>
        <v>Oct</v>
      </c>
      <c r="G7001" t="s">
        <v>18</v>
      </c>
      <c r="H7001" t="s">
        <v>71</v>
      </c>
      <c r="I7001">
        <v>0.21</v>
      </c>
      <c r="J7001">
        <v>0</v>
      </c>
      <c r="K7001">
        <v>0</v>
      </c>
      <c r="L7001">
        <v>0.02</v>
      </c>
      <c r="M7001">
        <v>0.23</v>
      </c>
      <c r="N7001">
        <v>69</v>
      </c>
      <c r="O7001">
        <v>42</v>
      </c>
      <c r="P7001">
        <v>6.2</v>
      </c>
      <c r="Q7001">
        <v>13</v>
      </c>
      <c r="R7001" t="s">
        <v>686</v>
      </c>
      <c r="S7001" t="s">
        <v>112</v>
      </c>
    </row>
    <row r="7002" spans="1:19" x14ac:dyDescent="0.2">
      <c r="A7002" t="s">
        <v>6020</v>
      </c>
      <c r="B7002" t="s">
        <v>17</v>
      </c>
      <c r="C7002">
        <v>2007</v>
      </c>
      <c r="D7002" s="1" t="d">
        <v>2013-04-30</v>
      </c>
      <c r="E7002" s="1" t="str">
        <f t="shared" si="218"/>
        <v>2013</v>
      </c>
      <c r="F7002" s="1" t="str">
        <f t="shared" si="219"/>
        <v>Apr</v>
      </c>
      <c r="G7002" t="s">
        <v>24</v>
      </c>
      <c r="H7002" t="s">
        <v>1830</v>
      </c>
      <c r="I7002">
        <v>0.21</v>
      </c>
      <c r="J7002">
        <v>0</v>
      </c>
      <c r="K7002">
        <v>0</v>
      </c>
      <c r="L7002">
        <v>0.02</v>
      </c>
      <c r="M7002">
        <v>0.23</v>
      </c>
    </row>
    <row r="7003" spans="1:19" x14ac:dyDescent="0.2">
      <c r="A7003" t="s">
        <v>6021</v>
      </c>
      <c r="B7003" t="s">
        <v>49</v>
      </c>
      <c r="C7003">
        <v>2008</v>
      </c>
      <c r="D7003" s="1" t="d">
        <v>2015-03-30</v>
      </c>
      <c r="E7003" s="1" t="str">
        <f t="shared" si="218"/>
        <v>2015</v>
      </c>
      <c r="F7003" s="1" t="str">
        <f t="shared" si="219"/>
        <v>Mar</v>
      </c>
      <c r="G7003" t="s">
        <v>28</v>
      </c>
      <c r="H7003" t="s">
        <v>2780</v>
      </c>
      <c r="I7003">
        <v>0.14000000000000001</v>
      </c>
      <c r="J7003">
        <v>0.02</v>
      </c>
      <c r="K7003">
        <v>0.05</v>
      </c>
      <c r="L7003">
        <v>0.02</v>
      </c>
      <c r="M7003">
        <v>0.23</v>
      </c>
      <c r="N7003">
        <v>52</v>
      </c>
      <c r="O7003">
        <v>32</v>
      </c>
      <c r="P7003">
        <v>7.2</v>
      </c>
      <c r="Q7003">
        <v>82</v>
      </c>
      <c r="R7003" t="s">
        <v>6022</v>
      </c>
      <c r="S7003" t="s">
        <v>88</v>
      </c>
    </row>
    <row r="7004" spans="1:19" x14ac:dyDescent="0.2">
      <c r="A7004" t="s">
        <v>6023</v>
      </c>
      <c r="B7004" t="s">
        <v>104</v>
      </c>
      <c r="C7004">
        <v>2001</v>
      </c>
      <c r="D7004" s="1" t="d">
        <v>2018-07-28</v>
      </c>
      <c r="E7004" s="1" t="str">
        <f t="shared" si="218"/>
        <v>2018</v>
      </c>
      <c r="F7004" s="1" t="str">
        <f t="shared" si="219"/>
        <v>Jul</v>
      </c>
      <c r="G7004" t="s">
        <v>37</v>
      </c>
      <c r="H7004" t="s">
        <v>111</v>
      </c>
      <c r="I7004">
        <v>0.13</v>
      </c>
      <c r="J7004">
        <v>0.09</v>
      </c>
      <c r="K7004">
        <v>0</v>
      </c>
      <c r="L7004">
        <v>0.02</v>
      </c>
      <c r="M7004">
        <v>0.23</v>
      </c>
    </row>
    <row r="7005" spans="1:19" x14ac:dyDescent="0.2">
      <c r="A7005" t="s">
        <v>6024</v>
      </c>
      <c r="B7005" t="s">
        <v>17</v>
      </c>
      <c r="C7005">
        <v>2010</v>
      </c>
      <c r="D7005" s="1" t="d">
        <v>2021-11-30</v>
      </c>
      <c r="E7005" s="1" t="str">
        <f t="shared" si="218"/>
        <v>2021</v>
      </c>
      <c r="F7005" s="1" t="str">
        <f t="shared" si="219"/>
        <v>Nov</v>
      </c>
      <c r="G7005" t="s">
        <v>50</v>
      </c>
      <c r="H7005" t="s">
        <v>267</v>
      </c>
      <c r="I7005">
        <v>0.17</v>
      </c>
      <c r="J7005">
        <v>0.05</v>
      </c>
      <c r="K7005">
        <v>0</v>
      </c>
      <c r="L7005">
        <v>0.02</v>
      </c>
      <c r="M7005">
        <v>0.23</v>
      </c>
      <c r="N7005">
        <v>58</v>
      </c>
      <c r="O7005">
        <v>21</v>
      </c>
      <c r="P7005">
        <v>7.8</v>
      </c>
      <c r="Q7005">
        <v>5</v>
      </c>
      <c r="R7005" t="s">
        <v>763</v>
      </c>
      <c r="S7005" t="s">
        <v>88</v>
      </c>
    </row>
    <row r="7006" spans="1:19" x14ac:dyDescent="0.2">
      <c r="A7006" t="s">
        <v>6025</v>
      </c>
      <c r="B7006" t="s">
        <v>104</v>
      </c>
      <c r="C7006">
        <v>2000</v>
      </c>
      <c r="D7006" s="1" t="d">
        <v>2011-03-06</v>
      </c>
      <c r="E7006" s="1" t="str">
        <f t="shared" si="218"/>
        <v>2011</v>
      </c>
      <c r="F7006" s="1" t="str">
        <f t="shared" si="219"/>
        <v>Mar</v>
      </c>
      <c r="G7006" t="s">
        <v>18</v>
      </c>
      <c r="H7006" t="s">
        <v>68</v>
      </c>
      <c r="I7006">
        <v>0.13</v>
      </c>
      <c r="J7006">
        <v>0.09</v>
      </c>
      <c r="K7006">
        <v>0</v>
      </c>
      <c r="L7006">
        <v>0.02</v>
      </c>
      <c r="M7006">
        <v>0.23</v>
      </c>
      <c r="N7006">
        <v>78</v>
      </c>
      <c r="O7006">
        <v>11</v>
      </c>
      <c r="P7006" t="s">
        <v>203</v>
      </c>
      <c r="R7006" t="s">
        <v>6026</v>
      </c>
      <c r="S7006" t="s">
        <v>20</v>
      </c>
    </row>
    <row r="7007" spans="1:19" x14ac:dyDescent="0.2">
      <c r="A7007" t="s">
        <v>5087</v>
      </c>
      <c r="B7007" t="s">
        <v>49</v>
      </c>
      <c r="C7007">
        <v>2009</v>
      </c>
      <c r="D7007" s="1" t="d">
        <v>2008-02-13</v>
      </c>
      <c r="E7007" s="1" t="str">
        <f t="shared" si="218"/>
        <v>2008</v>
      </c>
      <c r="F7007" s="1" t="str">
        <f t="shared" si="219"/>
        <v>Feb</v>
      </c>
      <c r="G7007" t="s">
        <v>18</v>
      </c>
      <c r="H7007" t="s">
        <v>1209</v>
      </c>
      <c r="I7007">
        <v>0.21</v>
      </c>
      <c r="J7007">
        <v>0</v>
      </c>
      <c r="K7007">
        <v>0</v>
      </c>
      <c r="L7007">
        <v>0.02</v>
      </c>
      <c r="M7007">
        <v>0.23</v>
      </c>
      <c r="P7007" t="s">
        <v>203</v>
      </c>
      <c r="R7007" t="s">
        <v>3181</v>
      </c>
      <c r="S7007" t="s">
        <v>88</v>
      </c>
    </row>
    <row r="7008" spans="1:19" x14ac:dyDescent="0.2">
      <c r="A7008" t="s">
        <v>6027</v>
      </c>
      <c r="B7008" t="s">
        <v>44</v>
      </c>
      <c r="C7008">
        <v>2011</v>
      </c>
      <c r="D7008" s="1" t="d">
        <v>1997-03-03</v>
      </c>
      <c r="E7008" s="1" t="str">
        <f t="shared" si="218"/>
        <v>1997</v>
      </c>
      <c r="F7008" s="1" t="str">
        <f t="shared" si="219"/>
        <v>Mar</v>
      </c>
      <c r="G7008" t="s">
        <v>50</v>
      </c>
      <c r="H7008" t="s">
        <v>484</v>
      </c>
      <c r="I7008">
        <v>0.2</v>
      </c>
      <c r="J7008">
        <v>0.02</v>
      </c>
      <c r="K7008">
        <v>0</v>
      </c>
      <c r="L7008">
        <v>0.02</v>
      </c>
      <c r="M7008">
        <v>0.23</v>
      </c>
    </row>
    <row r="7009" spans="1:19" x14ac:dyDescent="0.2">
      <c r="A7009" t="s">
        <v>6028</v>
      </c>
      <c r="B7009" t="s">
        <v>64</v>
      </c>
      <c r="C7009">
        <v>2005</v>
      </c>
      <c r="D7009" s="1" t="d">
        <v>1993-06-02</v>
      </c>
      <c r="E7009" s="1" t="str">
        <f t="shared" si="218"/>
        <v>1993</v>
      </c>
      <c r="F7009" s="1" t="str">
        <f t="shared" si="219"/>
        <v>Jun</v>
      </c>
      <c r="G7009" t="s">
        <v>34</v>
      </c>
      <c r="H7009" t="s">
        <v>234</v>
      </c>
      <c r="I7009">
        <v>0.17</v>
      </c>
      <c r="J7009">
        <v>0.06</v>
      </c>
      <c r="K7009">
        <v>0</v>
      </c>
      <c r="L7009">
        <v>0</v>
      </c>
      <c r="M7009">
        <v>0.23</v>
      </c>
    </row>
    <row r="7010" spans="1:19" x14ac:dyDescent="0.2">
      <c r="A7010" t="s">
        <v>6029</v>
      </c>
      <c r="B7010" t="s">
        <v>55</v>
      </c>
      <c r="C7010" t="s">
        <v>286</v>
      </c>
      <c r="D7010" s="1" t="d">
        <v>1988-02-07</v>
      </c>
      <c r="E7010" s="1" t="str">
        <f t="shared" si="218"/>
        <v>1988</v>
      </c>
      <c r="F7010" s="1" t="str">
        <f t="shared" si="219"/>
        <v>Feb</v>
      </c>
      <c r="G7010" t="s">
        <v>37</v>
      </c>
      <c r="H7010" t="s">
        <v>1091</v>
      </c>
      <c r="I7010">
        <v>0.11</v>
      </c>
      <c r="J7010">
        <v>0.09</v>
      </c>
      <c r="K7010">
        <v>0</v>
      </c>
      <c r="L7010">
        <v>0.03</v>
      </c>
      <c r="M7010">
        <v>0.23</v>
      </c>
      <c r="N7010">
        <v>73</v>
      </c>
      <c r="O7010">
        <v>23</v>
      </c>
      <c r="P7010">
        <v>8.8000000000000007</v>
      </c>
      <c r="Q7010">
        <v>47</v>
      </c>
      <c r="R7010" t="s">
        <v>3307</v>
      </c>
      <c r="S7010" t="s">
        <v>88</v>
      </c>
    </row>
    <row r="7011" spans="1:19" x14ac:dyDescent="0.2">
      <c r="A7011" t="s">
        <v>6030</v>
      </c>
      <c r="B7011" t="s">
        <v>187</v>
      </c>
      <c r="C7011">
        <v>2013</v>
      </c>
      <c r="D7011" s="1" t="d">
        <v>2004-07-31</v>
      </c>
      <c r="E7011" s="1" t="str">
        <f t="shared" si="218"/>
        <v>2004</v>
      </c>
      <c r="F7011" s="1" t="str">
        <f t="shared" si="219"/>
        <v>Jul</v>
      </c>
      <c r="G7011" t="s">
        <v>34</v>
      </c>
      <c r="H7011" t="s">
        <v>19</v>
      </c>
      <c r="I7011">
        <v>0.05</v>
      </c>
      <c r="J7011">
        <v>0.06</v>
      </c>
      <c r="K7011">
        <v>0.12</v>
      </c>
      <c r="L7011">
        <v>0.01</v>
      </c>
      <c r="M7011">
        <v>0.23</v>
      </c>
    </row>
    <row r="7012" spans="1:19" x14ac:dyDescent="0.2">
      <c r="A7012" t="s">
        <v>6031</v>
      </c>
      <c r="B7012" t="s">
        <v>104</v>
      </c>
      <c r="C7012">
        <v>1998</v>
      </c>
      <c r="D7012" s="1" t="d">
        <v>2006-04-22</v>
      </c>
      <c r="E7012" s="1" t="str">
        <f t="shared" si="218"/>
        <v>2006</v>
      </c>
      <c r="F7012" s="1" t="str">
        <f t="shared" si="219"/>
        <v>Apr</v>
      </c>
      <c r="G7012" t="s">
        <v>39</v>
      </c>
      <c r="H7012" t="s">
        <v>1836</v>
      </c>
      <c r="I7012">
        <v>0.13</v>
      </c>
      <c r="J7012">
        <v>0.09</v>
      </c>
      <c r="K7012">
        <v>0</v>
      </c>
      <c r="L7012">
        <v>0.02</v>
      </c>
      <c r="M7012">
        <v>0.23</v>
      </c>
    </row>
    <row r="7013" spans="1:19" x14ac:dyDescent="0.2">
      <c r="A7013" t="s">
        <v>4442</v>
      </c>
      <c r="B7013" t="s">
        <v>17</v>
      </c>
      <c r="C7013">
        <v>2007</v>
      </c>
      <c r="D7013" s="1" t="d">
        <v>2019-01-27</v>
      </c>
      <c r="E7013" s="1" t="str">
        <f t="shared" si="218"/>
        <v>2019</v>
      </c>
      <c r="F7013" s="1" t="str">
        <f t="shared" si="219"/>
        <v>Jan</v>
      </c>
      <c r="G7013" t="s">
        <v>50</v>
      </c>
      <c r="H7013" t="s">
        <v>267</v>
      </c>
      <c r="I7013">
        <v>0.21</v>
      </c>
      <c r="J7013">
        <v>0.01</v>
      </c>
      <c r="K7013">
        <v>0</v>
      </c>
      <c r="L7013">
        <v>0.02</v>
      </c>
      <c r="M7013">
        <v>0.23</v>
      </c>
      <c r="N7013">
        <v>27</v>
      </c>
      <c r="O7013">
        <v>7</v>
      </c>
      <c r="P7013">
        <v>5.0999999999999996</v>
      </c>
      <c r="Q7013">
        <v>14</v>
      </c>
      <c r="R7013" t="s">
        <v>4443</v>
      </c>
      <c r="S7013" t="s">
        <v>112</v>
      </c>
    </row>
    <row r="7014" spans="1:19" x14ac:dyDescent="0.2">
      <c r="A7014" t="s">
        <v>6032</v>
      </c>
      <c r="B7014" t="s">
        <v>32</v>
      </c>
      <c r="C7014">
        <v>2010</v>
      </c>
      <c r="D7014" s="1" t="d">
        <v>1989-09-24</v>
      </c>
      <c r="E7014" s="1" t="str">
        <f t="shared" si="218"/>
        <v>1989</v>
      </c>
      <c r="F7014" s="1" t="str">
        <f t="shared" si="219"/>
        <v>Sep</v>
      </c>
      <c r="G7014" t="s">
        <v>30</v>
      </c>
      <c r="H7014" t="s">
        <v>3561</v>
      </c>
      <c r="I7014">
        <v>0.11</v>
      </c>
      <c r="J7014">
        <v>0.1</v>
      </c>
      <c r="K7014">
        <v>0</v>
      </c>
      <c r="L7014">
        <v>0.02</v>
      </c>
      <c r="M7014">
        <v>0.23</v>
      </c>
      <c r="P7014" t="s">
        <v>203</v>
      </c>
      <c r="R7014" t="s">
        <v>1852</v>
      </c>
      <c r="S7014" t="s">
        <v>20</v>
      </c>
    </row>
    <row r="7015" spans="1:19" x14ac:dyDescent="0.2">
      <c r="A7015" t="s">
        <v>6033</v>
      </c>
      <c r="B7015" t="s">
        <v>32</v>
      </c>
      <c r="C7015">
        <v>2010</v>
      </c>
      <c r="D7015" s="1" t="d">
        <v>1992-01-04</v>
      </c>
      <c r="E7015" s="1" t="str">
        <f t="shared" si="218"/>
        <v>1992</v>
      </c>
      <c r="F7015" s="1" t="str">
        <f t="shared" si="219"/>
        <v>Jan</v>
      </c>
      <c r="G7015" t="s">
        <v>101</v>
      </c>
      <c r="H7015" t="s">
        <v>1791</v>
      </c>
      <c r="I7015">
        <v>7.0000000000000007E-2</v>
      </c>
      <c r="J7015">
        <v>0.14000000000000001</v>
      </c>
      <c r="K7015">
        <v>0</v>
      </c>
      <c r="L7015">
        <v>0.03</v>
      </c>
      <c r="M7015">
        <v>0.23</v>
      </c>
      <c r="N7015">
        <v>48</v>
      </c>
      <c r="O7015">
        <v>11</v>
      </c>
      <c r="P7015" t="s">
        <v>203</v>
      </c>
      <c r="R7015" t="s">
        <v>5958</v>
      </c>
      <c r="S7015" t="s">
        <v>112</v>
      </c>
    </row>
    <row r="7016" spans="1:19" x14ac:dyDescent="0.2">
      <c r="A7016" t="s">
        <v>6034</v>
      </c>
      <c r="B7016" t="s">
        <v>17</v>
      </c>
      <c r="C7016">
        <v>2009</v>
      </c>
      <c r="D7016" s="1" t="d">
        <v>2010-03-01</v>
      </c>
      <c r="E7016" s="1" t="str">
        <f t="shared" si="218"/>
        <v>2010</v>
      </c>
      <c r="F7016" s="1" t="str">
        <f t="shared" si="219"/>
        <v>Mar</v>
      </c>
      <c r="G7016" t="s">
        <v>18</v>
      </c>
      <c r="H7016" t="s">
        <v>648</v>
      </c>
      <c r="I7016">
        <v>0</v>
      </c>
      <c r="J7016">
        <v>0.22</v>
      </c>
      <c r="K7016">
        <v>0</v>
      </c>
      <c r="L7016">
        <v>0.01</v>
      </c>
      <c r="M7016">
        <v>0.23</v>
      </c>
    </row>
    <row r="7017" spans="1:19" x14ac:dyDescent="0.2">
      <c r="A7017" t="s">
        <v>319</v>
      </c>
      <c r="B7017" t="s">
        <v>64</v>
      </c>
      <c r="C7017">
        <v>2005</v>
      </c>
      <c r="D7017" s="1" t="d">
        <v>2016-10-23</v>
      </c>
      <c r="E7017" s="1" t="str">
        <f t="shared" si="218"/>
        <v>2016</v>
      </c>
      <c r="F7017" s="1" t="str">
        <f t="shared" si="219"/>
        <v>Oct</v>
      </c>
      <c r="G7017" t="s">
        <v>18</v>
      </c>
      <c r="H7017" t="s">
        <v>134</v>
      </c>
      <c r="I7017">
        <v>0.17</v>
      </c>
      <c r="J7017">
        <v>0.06</v>
      </c>
      <c r="K7017">
        <v>0</v>
      </c>
      <c r="L7017">
        <v>0</v>
      </c>
      <c r="M7017">
        <v>0.23</v>
      </c>
      <c r="N7017">
        <v>71</v>
      </c>
      <c r="O7017">
        <v>7</v>
      </c>
      <c r="P7017" t="s">
        <v>203</v>
      </c>
      <c r="R7017" t="s">
        <v>1518</v>
      </c>
      <c r="S7017" t="s">
        <v>20</v>
      </c>
    </row>
    <row r="7018" spans="1:19" x14ac:dyDescent="0.2">
      <c r="A7018" t="s">
        <v>2736</v>
      </c>
      <c r="B7018" t="s">
        <v>49</v>
      </c>
      <c r="C7018">
        <v>2008</v>
      </c>
      <c r="D7018" s="1" t="d">
        <v>2012-10-03</v>
      </c>
      <c r="E7018" s="1" t="str">
        <f t="shared" si="218"/>
        <v>2012</v>
      </c>
      <c r="F7018" s="1" t="str">
        <f t="shared" si="219"/>
        <v>Oct</v>
      </c>
      <c r="G7018" t="s">
        <v>50</v>
      </c>
      <c r="H7018" t="s">
        <v>71</v>
      </c>
      <c r="I7018">
        <v>0.12</v>
      </c>
      <c r="J7018">
        <v>0.08</v>
      </c>
      <c r="K7018">
        <v>0</v>
      </c>
      <c r="L7018">
        <v>0.03</v>
      </c>
      <c r="M7018">
        <v>0.23</v>
      </c>
      <c r="N7018">
        <v>58</v>
      </c>
      <c r="O7018">
        <v>13</v>
      </c>
      <c r="P7018">
        <v>6.8</v>
      </c>
      <c r="Q7018">
        <v>4</v>
      </c>
      <c r="R7018" t="s">
        <v>686</v>
      </c>
      <c r="S7018" t="s">
        <v>112</v>
      </c>
    </row>
    <row r="7019" spans="1:19" x14ac:dyDescent="0.2">
      <c r="A7019" t="s">
        <v>6035</v>
      </c>
      <c r="B7019" t="s">
        <v>5783</v>
      </c>
      <c r="C7019">
        <v>1994</v>
      </c>
      <c r="D7019" s="1" t="d">
        <v>1992-12-19</v>
      </c>
      <c r="E7019" s="1" t="str">
        <f t="shared" si="218"/>
        <v>1992</v>
      </c>
      <c r="F7019" s="1" t="str">
        <f t="shared" si="219"/>
        <v>Dec</v>
      </c>
      <c r="G7019" t="s">
        <v>86</v>
      </c>
      <c r="H7019" t="s">
        <v>5784</v>
      </c>
      <c r="I7019">
        <v>0</v>
      </c>
      <c r="J7019">
        <v>0</v>
      </c>
      <c r="K7019">
        <v>0.23</v>
      </c>
      <c r="L7019">
        <v>0</v>
      </c>
      <c r="M7019">
        <v>0.23</v>
      </c>
    </row>
    <row r="7020" spans="1:19" x14ac:dyDescent="0.2">
      <c r="A7020" t="s">
        <v>6036</v>
      </c>
      <c r="B7020" t="s">
        <v>17</v>
      </c>
      <c r="C7020">
        <v>2010</v>
      </c>
      <c r="D7020" s="1" t="d">
        <v>1994-05-17</v>
      </c>
      <c r="E7020" s="1" t="str">
        <f t="shared" si="218"/>
        <v>1994</v>
      </c>
      <c r="F7020" s="1" t="str">
        <f t="shared" si="219"/>
        <v>May</v>
      </c>
      <c r="G7020" t="s">
        <v>101</v>
      </c>
      <c r="H7020" t="s">
        <v>484</v>
      </c>
      <c r="I7020">
        <v>0.15</v>
      </c>
      <c r="J7020">
        <v>0.06</v>
      </c>
      <c r="K7020">
        <v>0</v>
      </c>
      <c r="L7020">
        <v>0.02</v>
      </c>
      <c r="M7020">
        <v>0.23</v>
      </c>
      <c r="P7020" t="s">
        <v>203</v>
      </c>
      <c r="R7020" t="s">
        <v>484</v>
      </c>
      <c r="S7020" t="s">
        <v>112</v>
      </c>
    </row>
    <row r="7021" spans="1:19" x14ac:dyDescent="0.2">
      <c r="A7021" t="s">
        <v>6037</v>
      </c>
      <c r="B7021" t="s">
        <v>104</v>
      </c>
      <c r="C7021">
        <v>1996</v>
      </c>
      <c r="D7021" s="1" t="d">
        <v>2001-10-06</v>
      </c>
      <c r="E7021" s="1" t="str">
        <f t="shared" si="218"/>
        <v>2001</v>
      </c>
      <c r="F7021" s="1" t="str">
        <f t="shared" si="219"/>
        <v>Oct</v>
      </c>
      <c r="G7021" t="s">
        <v>50</v>
      </c>
      <c r="H7021" t="s">
        <v>6038</v>
      </c>
      <c r="I7021">
        <v>0.13</v>
      </c>
      <c r="J7021">
        <v>0.09</v>
      </c>
      <c r="K7021">
        <v>0</v>
      </c>
      <c r="L7021">
        <v>0.02</v>
      </c>
      <c r="M7021">
        <v>0.23</v>
      </c>
    </row>
    <row r="7022" spans="1:19" x14ac:dyDescent="0.2">
      <c r="A7022" t="s">
        <v>2373</v>
      </c>
      <c r="B7022" t="s">
        <v>44</v>
      </c>
      <c r="C7022">
        <v>2005</v>
      </c>
      <c r="D7022" s="1" t="d">
        <v>2019-04-10</v>
      </c>
      <c r="E7022" s="1" t="str">
        <f t="shared" si="218"/>
        <v>2019</v>
      </c>
      <c r="F7022" s="1" t="str">
        <f t="shared" si="219"/>
        <v>Apr</v>
      </c>
      <c r="G7022" t="s">
        <v>50</v>
      </c>
      <c r="H7022" t="s">
        <v>51</v>
      </c>
      <c r="I7022">
        <v>0.21</v>
      </c>
      <c r="J7022">
        <v>0.01</v>
      </c>
      <c r="K7022">
        <v>0</v>
      </c>
      <c r="L7022">
        <v>0.02</v>
      </c>
      <c r="M7022">
        <v>0.23</v>
      </c>
      <c r="N7022">
        <v>81</v>
      </c>
      <c r="O7022">
        <v>33</v>
      </c>
      <c r="P7022">
        <v>8.6</v>
      </c>
      <c r="Q7022">
        <v>31</v>
      </c>
      <c r="R7022" t="s">
        <v>426</v>
      </c>
      <c r="S7022" t="s">
        <v>20</v>
      </c>
    </row>
    <row r="7023" spans="1:19" x14ac:dyDescent="0.2">
      <c r="A7023" t="s">
        <v>5319</v>
      </c>
      <c r="B7023" t="s">
        <v>49</v>
      </c>
      <c r="C7023">
        <v>2007</v>
      </c>
      <c r="D7023" s="1" t="d">
        <v>2006-09-14</v>
      </c>
      <c r="E7023" s="1" t="str">
        <f t="shared" si="218"/>
        <v>2006</v>
      </c>
      <c r="F7023" s="1" t="str">
        <f t="shared" si="219"/>
        <v>Sep</v>
      </c>
      <c r="G7023" t="s">
        <v>24</v>
      </c>
      <c r="H7023" t="s">
        <v>134</v>
      </c>
      <c r="I7023">
        <v>0.15</v>
      </c>
      <c r="J7023">
        <v>0.05</v>
      </c>
      <c r="K7023">
        <v>0</v>
      </c>
      <c r="L7023">
        <v>0.03</v>
      </c>
      <c r="M7023">
        <v>0.23</v>
      </c>
      <c r="N7023">
        <v>57</v>
      </c>
      <c r="O7023">
        <v>21</v>
      </c>
      <c r="P7023">
        <v>5</v>
      </c>
      <c r="Q7023">
        <v>14</v>
      </c>
      <c r="R7023" t="s">
        <v>287</v>
      </c>
      <c r="S7023" t="s">
        <v>20</v>
      </c>
    </row>
    <row r="7024" spans="1:19" x14ac:dyDescent="0.2">
      <c r="A7024" t="s">
        <v>3646</v>
      </c>
      <c r="B7024" t="s">
        <v>55</v>
      </c>
      <c r="C7024">
        <v>2010</v>
      </c>
      <c r="D7024" s="1" t="d">
        <v>1995-11-03</v>
      </c>
      <c r="E7024" s="1" t="str">
        <f t="shared" si="218"/>
        <v>1995</v>
      </c>
      <c r="F7024" s="1" t="str">
        <f t="shared" si="219"/>
        <v>Nov</v>
      </c>
      <c r="G7024" t="s">
        <v>18</v>
      </c>
      <c r="H7024" t="s">
        <v>51</v>
      </c>
      <c r="I7024">
        <v>0.11</v>
      </c>
      <c r="J7024">
        <v>0.09</v>
      </c>
      <c r="K7024">
        <v>0</v>
      </c>
      <c r="L7024">
        <v>0.03</v>
      </c>
      <c r="M7024">
        <v>0.23</v>
      </c>
      <c r="P7024" t="s">
        <v>203</v>
      </c>
      <c r="R7024" t="s">
        <v>426</v>
      </c>
      <c r="S7024" t="s">
        <v>20</v>
      </c>
    </row>
    <row r="7025" spans="1:19" x14ac:dyDescent="0.2">
      <c r="A7025" t="s">
        <v>6039</v>
      </c>
      <c r="B7025" t="s">
        <v>17</v>
      </c>
      <c r="C7025">
        <v>2008</v>
      </c>
      <c r="D7025" s="1" t="d">
        <v>1995-08-23</v>
      </c>
      <c r="E7025" s="1" t="str">
        <f t="shared" si="218"/>
        <v>1995</v>
      </c>
      <c r="F7025" s="1" t="str">
        <f t="shared" si="219"/>
        <v>Aug</v>
      </c>
      <c r="G7025" t="s">
        <v>34</v>
      </c>
      <c r="H7025" t="s">
        <v>561</v>
      </c>
      <c r="I7025">
        <v>0.2</v>
      </c>
      <c r="J7025">
        <v>0.01</v>
      </c>
      <c r="K7025">
        <v>0</v>
      </c>
      <c r="L7025">
        <v>0.02</v>
      </c>
      <c r="M7025">
        <v>0.23</v>
      </c>
    </row>
    <row r="7026" spans="1:19" x14ac:dyDescent="0.2">
      <c r="A7026" t="s">
        <v>4960</v>
      </c>
      <c r="B7026" t="s">
        <v>79</v>
      </c>
      <c r="C7026">
        <v>2011</v>
      </c>
      <c r="D7026" s="1" t="d">
        <v>2011-05-05</v>
      </c>
      <c r="E7026" s="1" t="str">
        <f t="shared" si="218"/>
        <v>2011</v>
      </c>
      <c r="F7026" s="1" t="str">
        <f t="shared" si="219"/>
        <v>May</v>
      </c>
      <c r="G7026" t="s">
        <v>34</v>
      </c>
      <c r="H7026" t="s">
        <v>71</v>
      </c>
      <c r="I7026">
        <v>0.22</v>
      </c>
      <c r="J7026">
        <v>0</v>
      </c>
      <c r="K7026">
        <v>0</v>
      </c>
      <c r="L7026">
        <v>0.01</v>
      </c>
      <c r="M7026">
        <v>0.23</v>
      </c>
      <c r="P7026" t="s">
        <v>203</v>
      </c>
      <c r="R7026" t="s">
        <v>3213</v>
      </c>
      <c r="S7026" t="s">
        <v>20</v>
      </c>
    </row>
    <row r="7027" spans="1:19" x14ac:dyDescent="0.2">
      <c r="A7027" t="s">
        <v>2853</v>
      </c>
      <c r="B7027" t="s">
        <v>137</v>
      </c>
      <c r="C7027">
        <v>2004</v>
      </c>
      <c r="D7027" s="1" t="d">
        <v>2018-07-21</v>
      </c>
      <c r="E7027" s="1" t="str">
        <f t="shared" si="218"/>
        <v>2018</v>
      </c>
      <c r="F7027" s="1" t="str">
        <f t="shared" si="219"/>
        <v>Jul</v>
      </c>
      <c r="G7027" t="s">
        <v>50</v>
      </c>
      <c r="H7027" t="s">
        <v>51</v>
      </c>
      <c r="I7027">
        <v>0.17</v>
      </c>
      <c r="J7027">
        <v>0.05</v>
      </c>
      <c r="K7027">
        <v>0</v>
      </c>
      <c r="L7027">
        <v>0.01</v>
      </c>
      <c r="M7027">
        <v>0.23</v>
      </c>
      <c r="N7027">
        <v>66</v>
      </c>
      <c r="O7027">
        <v>33</v>
      </c>
      <c r="P7027">
        <v>7.7</v>
      </c>
      <c r="Q7027">
        <v>22</v>
      </c>
      <c r="R7027" t="s">
        <v>2854</v>
      </c>
      <c r="S7027" t="s">
        <v>53</v>
      </c>
    </row>
    <row r="7028" spans="1:19" x14ac:dyDescent="0.2">
      <c r="A7028" t="s">
        <v>6040</v>
      </c>
      <c r="B7028" t="s">
        <v>49</v>
      </c>
      <c r="C7028">
        <v>2012</v>
      </c>
      <c r="D7028" s="1" t="d">
        <v>1997-03-07</v>
      </c>
      <c r="E7028" s="1" t="str">
        <f t="shared" si="218"/>
        <v>1997</v>
      </c>
      <c r="F7028" s="1" t="str">
        <f t="shared" si="219"/>
        <v>Mar</v>
      </c>
      <c r="G7028" t="s">
        <v>18</v>
      </c>
      <c r="H7028" t="s">
        <v>134</v>
      </c>
      <c r="I7028">
        <v>0.09</v>
      </c>
      <c r="J7028">
        <v>0.1</v>
      </c>
      <c r="K7028">
        <v>0</v>
      </c>
      <c r="L7028">
        <v>0.04</v>
      </c>
      <c r="M7028">
        <v>0.23</v>
      </c>
      <c r="N7028">
        <v>73</v>
      </c>
      <c r="O7028">
        <v>36</v>
      </c>
      <c r="P7028">
        <v>5.2</v>
      </c>
      <c r="Q7028">
        <v>17</v>
      </c>
      <c r="R7028" t="s">
        <v>135</v>
      </c>
      <c r="S7028" t="s">
        <v>20</v>
      </c>
    </row>
    <row r="7029" spans="1:19" x14ac:dyDescent="0.2">
      <c r="A7029" t="s">
        <v>3952</v>
      </c>
      <c r="B7029" t="s">
        <v>44</v>
      </c>
      <c r="C7029">
        <v>2009</v>
      </c>
      <c r="D7029" s="1" t="d">
        <v>2004-03-02</v>
      </c>
      <c r="E7029" s="1" t="str">
        <f t="shared" si="218"/>
        <v>2004</v>
      </c>
      <c r="F7029" s="1" t="str">
        <f t="shared" si="219"/>
        <v>Mar</v>
      </c>
      <c r="G7029" t="s">
        <v>50</v>
      </c>
      <c r="H7029" t="s">
        <v>933</v>
      </c>
      <c r="I7029">
        <v>0.13</v>
      </c>
      <c r="J7029">
        <v>0.06</v>
      </c>
      <c r="K7029">
        <v>0.02</v>
      </c>
      <c r="L7029">
        <v>0.02</v>
      </c>
      <c r="M7029">
        <v>0.23</v>
      </c>
      <c r="N7029">
        <v>59</v>
      </c>
      <c r="O7029">
        <v>18</v>
      </c>
      <c r="P7029">
        <v>5.7</v>
      </c>
      <c r="Q7029">
        <v>12</v>
      </c>
      <c r="R7029" t="s">
        <v>934</v>
      </c>
      <c r="S7029" t="s">
        <v>88</v>
      </c>
    </row>
    <row r="7030" spans="1:19" x14ac:dyDescent="0.2">
      <c r="A7030" t="s">
        <v>6041</v>
      </c>
      <c r="B7030" t="s">
        <v>55</v>
      </c>
      <c r="C7030">
        <v>2001</v>
      </c>
      <c r="D7030" s="1" t="d">
        <v>2022-05-22</v>
      </c>
      <c r="E7030" s="1" t="str">
        <f t="shared" si="218"/>
        <v>2022</v>
      </c>
      <c r="F7030" s="1" t="str">
        <f t="shared" si="219"/>
        <v>May</v>
      </c>
      <c r="G7030" t="s">
        <v>18</v>
      </c>
      <c r="H7030" t="s">
        <v>68</v>
      </c>
      <c r="I7030">
        <v>0.11</v>
      </c>
      <c r="J7030">
        <v>0.09</v>
      </c>
      <c r="K7030">
        <v>0</v>
      </c>
      <c r="L7030">
        <v>0.03</v>
      </c>
      <c r="M7030">
        <v>0.23</v>
      </c>
      <c r="N7030">
        <v>70</v>
      </c>
      <c r="O7030">
        <v>18</v>
      </c>
      <c r="P7030">
        <v>5.8</v>
      </c>
      <c r="Q7030">
        <v>12</v>
      </c>
      <c r="R7030" t="s">
        <v>684</v>
      </c>
      <c r="S7030" t="s">
        <v>88</v>
      </c>
    </row>
    <row r="7031" spans="1:19" x14ac:dyDescent="0.2">
      <c r="A7031" t="s">
        <v>6042</v>
      </c>
      <c r="B7031" t="s">
        <v>64</v>
      </c>
      <c r="C7031">
        <v>2002</v>
      </c>
      <c r="D7031" s="1" t="d">
        <v>2018-11-07</v>
      </c>
      <c r="E7031" s="1" t="str">
        <f t="shared" si="218"/>
        <v>2018</v>
      </c>
      <c r="F7031" s="1" t="str">
        <f t="shared" si="219"/>
        <v>Nov</v>
      </c>
      <c r="G7031" t="s">
        <v>1</v>
      </c>
      <c r="H7031" t="s">
        <v>222</v>
      </c>
      <c r="I7031">
        <v>0.16</v>
      </c>
      <c r="J7031">
        <v>0.06</v>
      </c>
      <c r="K7031">
        <v>0</v>
      </c>
      <c r="L7031">
        <v>0</v>
      </c>
      <c r="M7031">
        <v>0.23</v>
      </c>
    </row>
    <row r="7032" spans="1:19" x14ac:dyDescent="0.2">
      <c r="A7032" t="s">
        <v>6043</v>
      </c>
      <c r="B7032" t="s">
        <v>49</v>
      </c>
      <c r="C7032">
        <v>2012</v>
      </c>
      <c r="D7032" s="1" t="d">
        <v>1997-11-20</v>
      </c>
      <c r="E7032" s="1" t="str">
        <f t="shared" si="218"/>
        <v>1997</v>
      </c>
      <c r="F7032" s="1" t="str">
        <f t="shared" si="219"/>
        <v>Nov</v>
      </c>
      <c r="G7032" t="s">
        <v>101</v>
      </c>
      <c r="H7032" t="s">
        <v>68</v>
      </c>
      <c r="I7032">
        <v>0.19</v>
      </c>
      <c r="J7032">
        <v>0.01</v>
      </c>
      <c r="K7032">
        <v>0</v>
      </c>
      <c r="L7032">
        <v>0.03</v>
      </c>
      <c r="M7032">
        <v>0.23</v>
      </c>
    </row>
    <row r="7033" spans="1:19" x14ac:dyDescent="0.2">
      <c r="A7033" t="s">
        <v>2221</v>
      </c>
      <c r="B7033" t="s">
        <v>187</v>
      </c>
      <c r="C7033">
        <v>2012</v>
      </c>
      <c r="D7033" s="1" t="d">
        <v>1988-09-23</v>
      </c>
      <c r="E7033" s="1" t="str">
        <f t="shared" si="218"/>
        <v>1988</v>
      </c>
      <c r="F7033" s="1" t="str">
        <f t="shared" si="219"/>
        <v>Sep</v>
      </c>
      <c r="G7033" t="s">
        <v>50</v>
      </c>
      <c r="H7033" t="s">
        <v>568</v>
      </c>
      <c r="I7033">
        <v>0.13</v>
      </c>
      <c r="J7033">
        <v>7.0000000000000007E-2</v>
      </c>
      <c r="K7033">
        <v>0.01</v>
      </c>
      <c r="L7033">
        <v>0.02</v>
      </c>
      <c r="M7033">
        <v>0.23</v>
      </c>
      <c r="N7033">
        <v>57</v>
      </c>
      <c r="O7033">
        <v>14</v>
      </c>
      <c r="P7033">
        <v>5.6</v>
      </c>
      <c r="Q7033">
        <v>46</v>
      </c>
      <c r="R7033" t="s">
        <v>607</v>
      </c>
      <c r="S7033" t="s">
        <v>20</v>
      </c>
    </row>
    <row r="7034" spans="1:19" x14ac:dyDescent="0.2">
      <c r="A7034" t="s">
        <v>6044</v>
      </c>
      <c r="B7034" t="s">
        <v>159</v>
      </c>
      <c r="C7034">
        <v>2012</v>
      </c>
      <c r="D7034" s="1" t="d">
        <v>2004-07-27</v>
      </c>
      <c r="E7034" s="1" t="str">
        <f t="shared" si="218"/>
        <v>2004</v>
      </c>
      <c r="F7034" s="1" t="str">
        <f t="shared" si="219"/>
        <v>Jul</v>
      </c>
      <c r="G7034" t="s">
        <v>101</v>
      </c>
      <c r="H7034" t="s">
        <v>372</v>
      </c>
      <c r="I7034">
        <v>0</v>
      </c>
      <c r="J7034">
        <v>0</v>
      </c>
      <c r="K7034">
        <v>0.23</v>
      </c>
      <c r="L7034">
        <v>0</v>
      </c>
      <c r="M7034">
        <v>0.23</v>
      </c>
    </row>
    <row r="7035" spans="1:19" x14ac:dyDescent="0.2">
      <c r="A7035" t="s">
        <v>6045</v>
      </c>
      <c r="B7035" t="s">
        <v>27</v>
      </c>
      <c r="C7035">
        <v>1992</v>
      </c>
      <c r="D7035" s="1" t="d">
        <v>2017-05-19</v>
      </c>
      <c r="E7035" s="1" t="str">
        <f t="shared" si="218"/>
        <v>2017</v>
      </c>
      <c r="F7035" s="1" t="str">
        <f t="shared" si="219"/>
        <v>May</v>
      </c>
      <c r="G7035" t="s">
        <v>30</v>
      </c>
      <c r="H7035" t="s">
        <v>19</v>
      </c>
      <c r="I7035">
        <v>0</v>
      </c>
      <c r="J7035">
        <v>0</v>
      </c>
      <c r="K7035">
        <v>0.23</v>
      </c>
      <c r="L7035">
        <v>0</v>
      </c>
      <c r="M7035">
        <v>0.23</v>
      </c>
    </row>
    <row r="7036" spans="1:19" x14ac:dyDescent="0.2">
      <c r="A7036" t="s">
        <v>6046</v>
      </c>
      <c r="B7036" t="s">
        <v>55</v>
      </c>
      <c r="C7036">
        <v>2003</v>
      </c>
      <c r="D7036" s="1" t="d">
        <v>2004-02-19</v>
      </c>
      <c r="E7036" s="1" t="str">
        <f t="shared" si="218"/>
        <v>2004</v>
      </c>
      <c r="F7036" s="1" t="str">
        <f t="shared" si="219"/>
        <v>Feb</v>
      </c>
      <c r="G7036" t="s">
        <v>18</v>
      </c>
      <c r="H7036" t="s">
        <v>151</v>
      </c>
      <c r="I7036">
        <v>0</v>
      </c>
      <c r="J7036">
        <v>0</v>
      </c>
      <c r="K7036">
        <v>0.23</v>
      </c>
      <c r="L7036">
        <v>0</v>
      </c>
      <c r="M7036">
        <v>0.23</v>
      </c>
    </row>
    <row r="7037" spans="1:19" x14ac:dyDescent="0.2">
      <c r="A7037" t="s">
        <v>6047</v>
      </c>
      <c r="B7037" t="s">
        <v>49</v>
      </c>
      <c r="C7037">
        <v>2009</v>
      </c>
      <c r="D7037" s="1" t="d">
        <v>1990-11-11</v>
      </c>
      <c r="E7037" s="1" t="str">
        <f t="shared" si="218"/>
        <v>1990</v>
      </c>
      <c r="F7037" s="1" t="str">
        <f t="shared" si="219"/>
        <v>Nov</v>
      </c>
      <c r="G7037" t="s">
        <v>50</v>
      </c>
      <c r="H7037" t="s">
        <v>933</v>
      </c>
      <c r="I7037">
        <v>0</v>
      </c>
      <c r="J7037">
        <v>0</v>
      </c>
      <c r="K7037">
        <v>0.23</v>
      </c>
      <c r="L7037">
        <v>0</v>
      </c>
      <c r="M7037">
        <v>0.23</v>
      </c>
    </row>
    <row r="7038" spans="1:19" x14ac:dyDescent="0.2">
      <c r="A7038" t="s">
        <v>6048</v>
      </c>
      <c r="B7038" t="s">
        <v>55</v>
      </c>
      <c r="C7038">
        <v>2007</v>
      </c>
      <c r="D7038" s="1" t="d">
        <v>2012-02-19</v>
      </c>
      <c r="E7038" s="1" t="str">
        <f t="shared" si="218"/>
        <v>2012</v>
      </c>
      <c r="F7038" s="1" t="str">
        <f t="shared" si="219"/>
        <v>Feb</v>
      </c>
      <c r="G7038" t="s">
        <v>34</v>
      </c>
      <c r="H7038" t="s">
        <v>71</v>
      </c>
      <c r="I7038">
        <v>0.11</v>
      </c>
      <c r="J7038">
        <v>0.09</v>
      </c>
      <c r="K7038">
        <v>0</v>
      </c>
      <c r="L7038">
        <v>0.03</v>
      </c>
      <c r="M7038">
        <v>0.23</v>
      </c>
      <c r="P7038" t="s">
        <v>203</v>
      </c>
      <c r="R7038" t="s">
        <v>5703</v>
      </c>
      <c r="S7038" t="s">
        <v>88</v>
      </c>
    </row>
    <row r="7039" spans="1:19" x14ac:dyDescent="0.2">
      <c r="A7039" t="s">
        <v>6049</v>
      </c>
      <c r="B7039" t="s">
        <v>49</v>
      </c>
      <c r="C7039">
        <v>2011</v>
      </c>
      <c r="D7039" s="1" t="d">
        <v>2008-10-21</v>
      </c>
      <c r="E7039" s="1" t="str">
        <f t="shared" si="218"/>
        <v>2008</v>
      </c>
      <c r="F7039" s="1" t="str">
        <f t="shared" si="219"/>
        <v>Oct</v>
      </c>
      <c r="G7039" t="s">
        <v>34</v>
      </c>
      <c r="H7039" t="s">
        <v>68</v>
      </c>
      <c r="I7039">
        <v>0.13</v>
      </c>
      <c r="J7039">
        <v>0.06</v>
      </c>
      <c r="K7039">
        <v>0</v>
      </c>
      <c r="L7039">
        <v>0.04</v>
      </c>
      <c r="M7039">
        <v>0.23</v>
      </c>
      <c r="N7039">
        <v>66</v>
      </c>
      <c r="O7039">
        <v>25</v>
      </c>
      <c r="P7039">
        <v>5.2</v>
      </c>
      <c r="Q7039">
        <v>5</v>
      </c>
      <c r="R7039" t="s">
        <v>6050</v>
      </c>
      <c r="S7039" t="s">
        <v>20</v>
      </c>
    </row>
    <row r="7040" spans="1:19" x14ac:dyDescent="0.2">
      <c r="A7040" t="s">
        <v>887</v>
      </c>
      <c r="B7040" t="s">
        <v>148</v>
      </c>
      <c r="C7040">
        <v>2015</v>
      </c>
      <c r="D7040" s="1" t="d">
        <v>1994-10-16</v>
      </c>
      <c r="E7040" s="1" t="str">
        <f t="shared" si="218"/>
        <v>1994</v>
      </c>
      <c r="F7040" s="1" t="str">
        <f t="shared" si="219"/>
        <v>Oct</v>
      </c>
      <c r="G7040" t="s">
        <v>37</v>
      </c>
      <c r="H7040" t="s">
        <v>111</v>
      </c>
      <c r="I7040">
        <v>0.13</v>
      </c>
      <c r="J7040">
        <v>0.08</v>
      </c>
      <c r="K7040">
        <v>0</v>
      </c>
      <c r="L7040">
        <v>0.02</v>
      </c>
      <c r="M7040">
        <v>0.23</v>
      </c>
      <c r="N7040">
        <v>79</v>
      </c>
      <c r="O7040">
        <v>37</v>
      </c>
      <c r="P7040">
        <v>6.9</v>
      </c>
      <c r="Q7040">
        <v>734</v>
      </c>
      <c r="R7040" t="s">
        <v>260</v>
      </c>
      <c r="S7040" t="s">
        <v>53</v>
      </c>
    </row>
    <row r="7041" spans="1:19" x14ac:dyDescent="0.2">
      <c r="A7041" t="s">
        <v>6051</v>
      </c>
      <c r="B7041" t="s">
        <v>159</v>
      </c>
      <c r="C7041">
        <v>2005</v>
      </c>
      <c r="D7041" s="1" t="d">
        <v>2016-10-10</v>
      </c>
      <c r="E7041" s="1" t="str">
        <f t="shared" si="218"/>
        <v>2016</v>
      </c>
      <c r="F7041" s="1" t="str">
        <f t="shared" si="219"/>
        <v>Oct</v>
      </c>
      <c r="G7041" t="s">
        <v>30</v>
      </c>
      <c r="H7041" t="s">
        <v>372</v>
      </c>
      <c r="I7041">
        <v>0.13</v>
      </c>
      <c r="J7041">
        <v>0.01</v>
      </c>
      <c r="K7041">
        <v>0.08</v>
      </c>
      <c r="L7041">
        <v>0</v>
      </c>
      <c r="M7041">
        <v>0.23</v>
      </c>
    </row>
    <row r="7042" spans="1:19" x14ac:dyDescent="0.2">
      <c r="A7042" t="s">
        <v>6052</v>
      </c>
      <c r="B7042" t="s">
        <v>32</v>
      </c>
      <c r="C7042">
        <v>2008</v>
      </c>
      <c r="D7042" s="1" t="d">
        <v>2008-04-03</v>
      </c>
      <c r="E7042" s="1" t="str">
        <f t="shared" si="218"/>
        <v>2008</v>
      </c>
      <c r="F7042" s="1" t="str">
        <f t="shared" si="219"/>
        <v>Apr</v>
      </c>
      <c r="G7042" t="s">
        <v>39</v>
      </c>
      <c r="H7042" t="s">
        <v>155</v>
      </c>
      <c r="I7042">
        <v>0.2</v>
      </c>
      <c r="J7042">
        <v>0.01</v>
      </c>
      <c r="K7042">
        <v>0</v>
      </c>
      <c r="L7042">
        <v>0.02</v>
      </c>
      <c r="M7042">
        <v>0.23</v>
      </c>
    </row>
    <row r="7043" spans="1:19" x14ac:dyDescent="0.2">
      <c r="A7043" t="s">
        <v>6053</v>
      </c>
      <c r="B7043" t="s">
        <v>55</v>
      </c>
      <c r="C7043">
        <v>2005</v>
      </c>
      <c r="D7043" s="1" t="d">
        <v>1990-12-31</v>
      </c>
      <c r="E7043" s="1" t="str">
        <f t="shared" ref="E7043:E7106" si="220">TEXT(D7043,"yyyy")</f>
        <v>1990</v>
      </c>
      <c r="F7043" s="1" t="str">
        <f t="shared" ref="F7043:F7106" si="221">TEXT(D7043,"mmm")</f>
        <v>Dec</v>
      </c>
      <c r="G7043" t="s">
        <v>50</v>
      </c>
      <c r="H7043" t="s">
        <v>68</v>
      </c>
      <c r="I7043">
        <v>0.11</v>
      </c>
      <c r="J7043">
        <v>0.09</v>
      </c>
      <c r="K7043">
        <v>0</v>
      </c>
      <c r="L7043">
        <v>0.03</v>
      </c>
      <c r="M7043">
        <v>0.23</v>
      </c>
      <c r="N7043">
        <v>74</v>
      </c>
      <c r="O7043">
        <v>49</v>
      </c>
      <c r="P7043">
        <v>8.3000000000000007</v>
      </c>
      <c r="Q7043">
        <v>19</v>
      </c>
      <c r="R7043" t="s">
        <v>2689</v>
      </c>
      <c r="S7043" t="s">
        <v>53</v>
      </c>
    </row>
    <row r="7044" spans="1:19" x14ac:dyDescent="0.2">
      <c r="A7044" t="s">
        <v>6054</v>
      </c>
      <c r="B7044" t="s">
        <v>159</v>
      </c>
      <c r="C7044">
        <v>2009</v>
      </c>
      <c r="D7044" s="1" t="d">
        <v>2003-07-21</v>
      </c>
      <c r="E7044" s="1" t="str">
        <f t="shared" si="220"/>
        <v>2003</v>
      </c>
      <c r="F7044" s="1" t="str">
        <f t="shared" si="221"/>
        <v>Jul</v>
      </c>
      <c r="G7044" t="s">
        <v>101</v>
      </c>
      <c r="H7044" t="s">
        <v>372</v>
      </c>
      <c r="I7044">
        <v>0</v>
      </c>
      <c r="J7044">
        <v>0</v>
      </c>
      <c r="K7044">
        <v>0.23</v>
      </c>
      <c r="L7044">
        <v>0</v>
      </c>
      <c r="M7044">
        <v>0.23</v>
      </c>
    </row>
    <row r="7045" spans="1:19" x14ac:dyDescent="0.2">
      <c r="A7045" t="s">
        <v>6055</v>
      </c>
      <c r="B7045" t="s">
        <v>104</v>
      </c>
      <c r="C7045">
        <v>1997</v>
      </c>
      <c r="D7045" s="1" t="d">
        <v>2004-06-29</v>
      </c>
      <c r="E7045" s="1" t="str">
        <f t="shared" si="220"/>
        <v>2004</v>
      </c>
      <c r="F7045" s="1" t="str">
        <f t="shared" si="221"/>
        <v>Jun</v>
      </c>
      <c r="G7045" t="s">
        <v>50</v>
      </c>
      <c r="H7045" t="s">
        <v>226</v>
      </c>
      <c r="I7045">
        <v>0.13</v>
      </c>
      <c r="J7045">
        <v>0.09</v>
      </c>
      <c r="K7045">
        <v>0</v>
      </c>
      <c r="L7045">
        <v>0.01</v>
      </c>
      <c r="M7045">
        <v>0.23</v>
      </c>
    </row>
    <row r="7046" spans="1:19" x14ac:dyDescent="0.2">
      <c r="A7046" t="s">
        <v>3948</v>
      </c>
      <c r="B7046" t="s">
        <v>64</v>
      </c>
      <c r="C7046">
        <v>2007</v>
      </c>
      <c r="D7046" s="1" t="d">
        <v>2019-03-30</v>
      </c>
      <c r="E7046" s="1" t="str">
        <f t="shared" si="220"/>
        <v>2019</v>
      </c>
      <c r="F7046" s="1" t="str">
        <f t="shared" si="221"/>
        <v>Mar</v>
      </c>
      <c r="G7046" t="s">
        <v>101</v>
      </c>
      <c r="H7046" t="s">
        <v>71</v>
      </c>
      <c r="I7046">
        <v>0.16</v>
      </c>
      <c r="J7046">
        <v>0.06</v>
      </c>
      <c r="K7046">
        <v>0</v>
      </c>
      <c r="L7046">
        <v>0</v>
      </c>
      <c r="M7046">
        <v>0.23</v>
      </c>
    </row>
    <row r="7047" spans="1:19" x14ac:dyDescent="0.2">
      <c r="A7047" t="s">
        <v>6056</v>
      </c>
      <c r="B7047" t="s">
        <v>159</v>
      </c>
      <c r="C7047">
        <v>2009</v>
      </c>
      <c r="D7047" s="1" t="d">
        <v>2003-04-04</v>
      </c>
      <c r="E7047" s="1" t="str">
        <f t="shared" si="220"/>
        <v>2003</v>
      </c>
      <c r="F7047" s="1" t="str">
        <f t="shared" si="221"/>
        <v>Apr</v>
      </c>
      <c r="G7047" t="s">
        <v>86</v>
      </c>
      <c r="H7047" t="s">
        <v>372</v>
      </c>
      <c r="I7047">
        <v>0</v>
      </c>
      <c r="J7047">
        <v>0</v>
      </c>
      <c r="K7047">
        <v>0.23</v>
      </c>
      <c r="L7047">
        <v>0</v>
      </c>
      <c r="M7047">
        <v>0.23</v>
      </c>
    </row>
    <row r="7048" spans="1:19" x14ac:dyDescent="0.2">
      <c r="A7048" t="s">
        <v>6057</v>
      </c>
      <c r="B7048" t="s">
        <v>32</v>
      </c>
      <c r="C7048">
        <v>2008</v>
      </c>
      <c r="D7048" s="1" t="d">
        <v>1999-09-10</v>
      </c>
      <c r="E7048" s="1" t="str">
        <f t="shared" si="220"/>
        <v>1999</v>
      </c>
      <c r="F7048" s="1" t="str">
        <f t="shared" si="221"/>
        <v>Sep</v>
      </c>
      <c r="G7048" t="s">
        <v>18</v>
      </c>
      <c r="H7048" t="s">
        <v>151</v>
      </c>
      <c r="I7048">
        <v>0</v>
      </c>
      <c r="J7048">
        <v>0</v>
      </c>
      <c r="K7048">
        <v>0.23</v>
      </c>
      <c r="L7048">
        <v>0</v>
      </c>
      <c r="M7048">
        <v>0.23</v>
      </c>
    </row>
    <row r="7049" spans="1:19" x14ac:dyDescent="0.2">
      <c r="A7049" t="s">
        <v>6058</v>
      </c>
      <c r="B7049" t="s">
        <v>55</v>
      </c>
      <c r="C7049">
        <v>2003</v>
      </c>
      <c r="D7049" s="1" t="d">
        <v>1988-12-20</v>
      </c>
      <c r="E7049" s="1" t="str">
        <f t="shared" si="220"/>
        <v>1988</v>
      </c>
      <c r="F7049" s="1" t="str">
        <f t="shared" si="221"/>
        <v>Dec</v>
      </c>
      <c r="G7049" t="s">
        <v>24</v>
      </c>
      <c r="H7049" t="s">
        <v>283</v>
      </c>
      <c r="I7049">
        <v>0.11</v>
      </c>
      <c r="J7049">
        <v>0.09</v>
      </c>
      <c r="K7049">
        <v>0</v>
      </c>
      <c r="L7049">
        <v>0.03</v>
      </c>
      <c r="M7049">
        <v>0.23</v>
      </c>
      <c r="N7049">
        <v>55</v>
      </c>
      <c r="O7049">
        <v>18</v>
      </c>
      <c r="P7049">
        <v>6.3</v>
      </c>
      <c r="Q7049">
        <v>4</v>
      </c>
      <c r="R7049" t="s">
        <v>1788</v>
      </c>
      <c r="S7049" t="s">
        <v>88</v>
      </c>
    </row>
    <row r="7050" spans="1:19" x14ac:dyDescent="0.2">
      <c r="A7050" t="s">
        <v>6059</v>
      </c>
      <c r="B7050" t="s">
        <v>64</v>
      </c>
      <c r="C7050">
        <v>2004</v>
      </c>
      <c r="D7050" s="1" t="d">
        <v>2000-09-05</v>
      </c>
      <c r="E7050" s="1" t="str">
        <f t="shared" si="220"/>
        <v>2000</v>
      </c>
      <c r="F7050" s="1" t="str">
        <f t="shared" si="221"/>
        <v>Sep</v>
      </c>
      <c r="G7050" t="s">
        <v>28</v>
      </c>
      <c r="H7050" t="s">
        <v>222</v>
      </c>
      <c r="I7050">
        <v>0.16</v>
      </c>
      <c r="J7050">
        <v>0.06</v>
      </c>
      <c r="K7050">
        <v>0</v>
      </c>
      <c r="L7050">
        <v>0</v>
      </c>
      <c r="M7050">
        <v>0.23</v>
      </c>
    </row>
    <row r="7051" spans="1:19" x14ac:dyDescent="0.2">
      <c r="A7051" t="s">
        <v>6060</v>
      </c>
      <c r="B7051" t="s">
        <v>17</v>
      </c>
      <c r="C7051">
        <v>2010</v>
      </c>
      <c r="D7051" s="1" t="d">
        <v>2021-04-25</v>
      </c>
      <c r="E7051" s="1" t="str">
        <f t="shared" si="220"/>
        <v>2021</v>
      </c>
      <c r="F7051" s="1" t="str">
        <f t="shared" si="221"/>
        <v>Apr</v>
      </c>
      <c r="G7051" t="s">
        <v>24</v>
      </c>
      <c r="H7051" t="s">
        <v>1791</v>
      </c>
      <c r="I7051">
        <v>0.09</v>
      </c>
      <c r="J7051">
        <v>0.11</v>
      </c>
      <c r="K7051">
        <v>0</v>
      </c>
      <c r="L7051">
        <v>0.02</v>
      </c>
      <c r="M7051">
        <v>0.23</v>
      </c>
      <c r="N7051">
        <v>74</v>
      </c>
      <c r="O7051">
        <v>17</v>
      </c>
      <c r="P7051">
        <v>6.8</v>
      </c>
      <c r="Q7051">
        <v>5</v>
      </c>
      <c r="R7051" t="s">
        <v>4373</v>
      </c>
      <c r="S7051" t="s">
        <v>20</v>
      </c>
    </row>
    <row r="7052" spans="1:19" x14ac:dyDescent="0.2">
      <c r="A7052" t="s">
        <v>6061</v>
      </c>
      <c r="B7052" t="s">
        <v>17</v>
      </c>
      <c r="C7052">
        <v>2008</v>
      </c>
      <c r="D7052" s="1" t="d">
        <v>2013-08-27</v>
      </c>
      <c r="E7052" s="1" t="str">
        <f t="shared" si="220"/>
        <v>2013</v>
      </c>
      <c r="F7052" s="1" t="str">
        <f t="shared" si="221"/>
        <v>Aug</v>
      </c>
      <c r="G7052" t="s">
        <v>34</v>
      </c>
      <c r="H7052" t="s">
        <v>568</v>
      </c>
      <c r="I7052">
        <v>0.18</v>
      </c>
      <c r="J7052">
        <v>0.03</v>
      </c>
      <c r="K7052">
        <v>0</v>
      </c>
      <c r="L7052">
        <v>0.02</v>
      </c>
      <c r="M7052">
        <v>0.23</v>
      </c>
      <c r="N7052">
        <v>59</v>
      </c>
      <c r="O7052">
        <v>17</v>
      </c>
      <c r="P7052">
        <v>5.5</v>
      </c>
      <c r="Q7052">
        <v>4</v>
      </c>
      <c r="R7052" t="s">
        <v>568</v>
      </c>
      <c r="S7052" t="s">
        <v>112</v>
      </c>
    </row>
    <row r="7053" spans="1:19" x14ac:dyDescent="0.2">
      <c r="A7053" t="s">
        <v>6062</v>
      </c>
      <c r="B7053" t="s">
        <v>57</v>
      </c>
      <c r="C7053">
        <v>1996</v>
      </c>
      <c r="D7053" s="1" t="d">
        <v>2008-03-27</v>
      </c>
      <c r="E7053" s="1" t="str">
        <f t="shared" si="220"/>
        <v>2008</v>
      </c>
      <c r="F7053" s="1" t="str">
        <f t="shared" si="221"/>
        <v>Mar</v>
      </c>
      <c r="G7053" t="s">
        <v>28</v>
      </c>
      <c r="H7053" t="s">
        <v>350</v>
      </c>
      <c r="I7053">
        <v>0</v>
      </c>
      <c r="J7053">
        <v>0</v>
      </c>
      <c r="K7053">
        <v>0.23</v>
      </c>
      <c r="L7053">
        <v>0</v>
      </c>
      <c r="M7053">
        <v>0.23</v>
      </c>
    </row>
    <row r="7054" spans="1:19" x14ac:dyDescent="0.2">
      <c r="A7054" t="s">
        <v>3605</v>
      </c>
      <c r="B7054" t="s">
        <v>137</v>
      </c>
      <c r="C7054">
        <v>2003</v>
      </c>
      <c r="D7054" s="1" t="d">
        <v>2014-04-13</v>
      </c>
      <c r="E7054" s="1" t="str">
        <f t="shared" si="220"/>
        <v>2014</v>
      </c>
      <c r="F7054" s="1" t="str">
        <f t="shared" si="221"/>
        <v>Apr</v>
      </c>
      <c r="G7054" t="s">
        <v>37</v>
      </c>
      <c r="H7054" t="s">
        <v>134</v>
      </c>
      <c r="I7054">
        <v>0.17</v>
      </c>
      <c r="J7054">
        <v>0.05</v>
      </c>
      <c r="K7054">
        <v>0</v>
      </c>
      <c r="L7054">
        <v>0.01</v>
      </c>
      <c r="M7054">
        <v>0.23</v>
      </c>
      <c r="N7054">
        <v>82</v>
      </c>
      <c r="O7054">
        <v>23</v>
      </c>
      <c r="P7054">
        <v>8.1999999999999993</v>
      </c>
      <c r="Q7054">
        <v>23</v>
      </c>
      <c r="R7054" t="s">
        <v>623</v>
      </c>
      <c r="S7054" t="s">
        <v>88</v>
      </c>
    </row>
    <row r="7055" spans="1:19" x14ac:dyDescent="0.2">
      <c r="A7055" t="s">
        <v>6063</v>
      </c>
      <c r="B7055" t="s">
        <v>17</v>
      </c>
      <c r="C7055">
        <v>2009</v>
      </c>
      <c r="D7055" s="1" t="d">
        <v>1999-09-21</v>
      </c>
      <c r="E7055" s="1" t="str">
        <f t="shared" si="220"/>
        <v>1999</v>
      </c>
      <c r="F7055" s="1" t="str">
        <f t="shared" si="221"/>
        <v>Sep</v>
      </c>
      <c r="G7055" t="s">
        <v>101</v>
      </c>
      <c r="H7055" t="s">
        <v>71</v>
      </c>
      <c r="I7055">
        <v>0.21</v>
      </c>
      <c r="J7055">
        <v>0</v>
      </c>
      <c r="K7055">
        <v>0</v>
      </c>
      <c r="L7055">
        <v>0.02</v>
      </c>
      <c r="M7055">
        <v>0.23</v>
      </c>
      <c r="P7055" t="s">
        <v>203</v>
      </c>
      <c r="R7055" t="s">
        <v>71</v>
      </c>
      <c r="S7055" t="s">
        <v>20</v>
      </c>
    </row>
    <row r="7056" spans="1:19" x14ac:dyDescent="0.2">
      <c r="A7056" t="s">
        <v>705</v>
      </c>
      <c r="B7056" t="s">
        <v>159</v>
      </c>
      <c r="C7056">
        <v>2011</v>
      </c>
      <c r="D7056" s="1" t="d">
        <v>2011-09-17</v>
      </c>
      <c r="E7056" s="1" t="str">
        <f t="shared" si="220"/>
        <v>2011</v>
      </c>
      <c r="F7056" s="1" t="str">
        <f t="shared" si="221"/>
        <v>Sep</v>
      </c>
      <c r="G7056" t="s">
        <v>18</v>
      </c>
      <c r="H7056" t="s">
        <v>134</v>
      </c>
      <c r="I7056">
        <v>0.21</v>
      </c>
      <c r="J7056">
        <v>0</v>
      </c>
      <c r="K7056">
        <v>0</v>
      </c>
      <c r="L7056">
        <v>0.02</v>
      </c>
      <c r="M7056">
        <v>0.23</v>
      </c>
      <c r="P7056" t="s">
        <v>203</v>
      </c>
      <c r="R7056" t="s">
        <v>287</v>
      </c>
      <c r="S7056" t="s">
        <v>20</v>
      </c>
    </row>
    <row r="7057" spans="1:19" x14ac:dyDescent="0.2">
      <c r="A7057" t="s">
        <v>6064</v>
      </c>
      <c r="B7057" t="s">
        <v>137</v>
      </c>
      <c r="C7057">
        <v>2003</v>
      </c>
      <c r="D7057" s="1" t="d">
        <v>2021-07-11</v>
      </c>
      <c r="E7057" s="1" t="str">
        <f t="shared" si="220"/>
        <v>2021</v>
      </c>
      <c r="F7057" s="1" t="str">
        <f t="shared" si="221"/>
        <v>Jul</v>
      </c>
      <c r="G7057" t="s">
        <v>37</v>
      </c>
      <c r="H7057" t="s">
        <v>71</v>
      </c>
      <c r="I7057">
        <v>0.17</v>
      </c>
      <c r="J7057">
        <v>0.05</v>
      </c>
      <c r="K7057">
        <v>0</v>
      </c>
      <c r="L7057">
        <v>0.01</v>
      </c>
      <c r="M7057">
        <v>0.23</v>
      </c>
      <c r="N7057">
        <v>61</v>
      </c>
      <c r="O7057">
        <v>26</v>
      </c>
      <c r="P7057">
        <v>6.5</v>
      </c>
      <c r="Q7057">
        <v>13</v>
      </c>
      <c r="R7057" t="s">
        <v>6065</v>
      </c>
      <c r="S7057" t="s">
        <v>53</v>
      </c>
    </row>
    <row r="7058" spans="1:19" x14ac:dyDescent="0.2">
      <c r="A7058" t="s">
        <v>1572</v>
      </c>
      <c r="B7058" t="s">
        <v>55</v>
      </c>
      <c r="C7058">
        <v>2007</v>
      </c>
      <c r="D7058" s="1" t="d">
        <v>2021-10-28</v>
      </c>
      <c r="E7058" s="1" t="str">
        <f t="shared" si="220"/>
        <v>2021</v>
      </c>
      <c r="F7058" s="1" t="str">
        <f t="shared" si="221"/>
        <v>Oct</v>
      </c>
      <c r="G7058" t="s">
        <v>101</v>
      </c>
      <c r="H7058" t="s">
        <v>568</v>
      </c>
      <c r="I7058">
        <v>0.11</v>
      </c>
      <c r="J7058">
        <v>0.09</v>
      </c>
      <c r="K7058">
        <v>0</v>
      </c>
      <c r="L7058">
        <v>0.03</v>
      </c>
      <c r="M7058">
        <v>0.23</v>
      </c>
      <c r="P7058" t="s">
        <v>203</v>
      </c>
      <c r="R7058" t="s">
        <v>1066</v>
      </c>
      <c r="S7058" t="s">
        <v>20</v>
      </c>
    </row>
    <row r="7059" spans="1:19" x14ac:dyDescent="0.2">
      <c r="A7059" t="s">
        <v>6066</v>
      </c>
      <c r="B7059" t="s">
        <v>17</v>
      </c>
      <c r="C7059">
        <v>2008</v>
      </c>
      <c r="D7059" s="1" t="d">
        <v>2005-04-24</v>
      </c>
      <c r="E7059" s="1" t="str">
        <f t="shared" si="220"/>
        <v>2005</v>
      </c>
      <c r="F7059" s="1" t="str">
        <f t="shared" si="221"/>
        <v>Apr</v>
      </c>
      <c r="G7059" t="s">
        <v>34</v>
      </c>
      <c r="H7059" t="s">
        <v>561</v>
      </c>
      <c r="I7059">
        <v>0.17</v>
      </c>
      <c r="J7059">
        <v>0.04</v>
      </c>
      <c r="K7059">
        <v>0</v>
      </c>
      <c r="L7059">
        <v>0.02</v>
      </c>
      <c r="M7059">
        <v>0.23</v>
      </c>
    </row>
    <row r="7060" spans="1:19" x14ac:dyDescent="0.2">
      <c r="A7060" t="s">
        <v>6067</v>
      </c>
      <c r="B7060" t="s">
        <v>32</v>
      </c>
      <c r="C7060">
        <v>2006</v>
      </c>
      <c r="D7060" s="1" t="d">
        <v>2021-10-10</v>
      </c>
      <c r="E7060" s="1" t="str">
        <f t="shared" si="220"/>
        <v>2021</v>
      </c>
      <c r="F7060" s="1" t="str">
        <f t="shared" si="221"/>
        <v>Oct</v>
      </c>
      <c r="G7060" t="s">
        <v>28</v>
      </c>
      <c r="H7060" t="s">
        <v>234</v>
      </c>
      <c r="I7060">
        <v>0.17</v>
      </c>
      <c r="J7060">
        <v>0.01</v>
      </c>
      <c r="K7060">
        <v>0.04</v>
      </c>
      <c r="L7060">
        <v>0.01</v>
      </c>
      <c r="M7060">
        <v>0.23</v>
      </c>
      <c r="N7060">
        <v>82</v>
      </c>
      <c r="O7060">
        <v>39</v>
      </c>
      <c r="P7060">
        <v>7.8</v>
      </c>
      <c r="Q7060">
        <v>25</v>
      </c>
      <c r="R7060" t="s">
        <v>240</v>
      </c>
      <c r="S7060" t="s">
        <v>112</v>
      </c>
    </row>
    <row r="7061" spans="1:19" x14ac:dyDescent="0.2">
      <c r="A7061" t="s">
        <v>4334</v>
      </c>
      <c r="B7061" t="s">
        <v>32</v>
      </c>
      <c r="C7061">
        <v>2007</v>
      </c>
      <c r="D7061" s="1" t="d">
        <v>2007-12-12</v>
      </c>
      <c r="E7061" s="1" t="str">
        <f t="shared" si="220"/>
        <v>2007</v>
      </c>
      <c r="F7061" s="1" t="str">
        <f t="shared" si="221"/>
        <v>Dec</v>
      </c>
      <c r="G7061" t="s">
        <v>24</v>
      </c>
      <c r="H7061" t="s">
        <v>71</v>
      </c>
      <c r="I7061">
        <v>0.21</v>
      </c>
      <c r="J7061">
        <v>0</v>
      </c>
      <c r="K7061">
        <v>0</v>
      </c>
      <c r="L7061">
        <v>0.02</v>
      </c>
      <c r="M7061">
        <v>0.23</v>
      </c>
      <c r="P7061" t="s">
        <v>203</v>
      </c>
      <c r="R7061" t="s">
        <v>2801</v>
      </c>
      <c r="S7061" t="s">
        <v>20</v>
      </c>
    </row>
    <row r="7062" spans="1:19" x14ac:dyDescent="0.2">
      <c r="A7062" t="s">
        <v>6068</v>
      </c>
      <c r="B7062" t="s">
        <v>32</v>
      </c>
      <c r="C7062">
        <v>2005</v>
      </c>
      <c r="D7062" s="1" t="d">
        <v>2005-02-24</v>
      </c>
      <c r="E7062" s="1" t="str">
        <f t="shared" si="220"/>
        <v>2005</v>
      </c>
      <c r="F7062" s="1" t="str">
        <f t="shared" si="221"/>
        <v>Feb</v>
      </c>
      <c r="G7062" t="s">
        <v>86</v>
      </c>
      <c r="H7062" t="s">
        <v>2117</v>
      </c>
      <c r="I7062">
        <v>0</v>
      </c>
      <c r="J7062">
        <v>0</v>
      </c>
      <c r="K7062">
        <v>0.23</v>
      </c>
      <c r="L7062">
        <v>0</v>
      </c>
      <c r="M7062">
        <v>0.23</v>
      </c>
    </row>
    <row r="7063" spans="1:19" x14ac:dyDescent="0.2">
      <c r="A7063" t="s">
        <v>6069</v>
      </c>
      <c r="B7063" t="s">
        <v>55</v>
      </c>
      <c r="C7063">
        <v>2006</v>
      </c>
      <c r="D7063" s="1" t="d">
        <v>2020-01-13</v>
      </c>
      <c r="E7063" s="1" t="str">
        <f t="shared" si="220"/>
        <v>2020</v>
      </c>
      <c r="F7063" s="1" t="str">
        <f t="shared" si="221"/>
        <v>Jan</v>
      </c>
      <c r="G7063" t="s">
        <v>28</v>
      </c>
      <c r="H7063" t="s">
        <v>242</v>
      </c>
      <c r="I7063">
        <v>0.06</v>
      </c>
      <c r="J7063">
        <v>0.05</v>
      </c>
      <c r="K7063">
        <v>0.1</v>
      </c>
      <c r="L7063">
        <v>0.02</v>
      </c>
      <c r="M7063">
        <v>0.23</v>
      </c>
      <c r="N7063">
        <v>87</v>
      </c>
      <c r="O7063">
        <v>4</v>
      </c>
      <c r="P7063">
        <v>7.1</v>
      </c>
      <c r="Q7063">
        <v>13</v>
      </c>
      <c r="R7063" t="s">
        <v>242</v>
      </c>
      <c r="S7063" t="s">
        <v>88</v>
      </c>
    </row>
    <row r="7064" spans="1:19" x14ac:dyDescent="0.2">
      <c r="A7064" t="s">
        <v>4286</v>
      </c>
      <c r="B7064" t="s">
        <v>79</v>
      </c>
      <c r="C7064">
        <v>2011</v>
      </c>
      <c r="D7064" s="1" t="d">
        <v>2007-03-09</v>
      </c>
      <c r="E7064" s="1" t="str">
        <f t="shared" si="220"/>
        <v>2007</v>
      </c>
      <c r="F7064" s="1" t="str">
        <f t="shared" si="221"/>
        <v>Mar</v>
      </c>
      <c r="G7064" t="s">
        <v>86</v>
      </c>
      <c r="H7064" t="s">
        <v>484</v>
      </c>
      <c r="I7064">
        <v>0.15</v>
      </c>
      <c r="J7064">
        <v>0.06</v>
      </c>
      <c r="K7064">
        <v>0</v>
      </c>
      <c r="L7064">
        <v>0.02</v>
      </c>
      <c r="M7064">
        <v>0.23</v>
      </c>
      <c r="N7064">
        <v>71</v>
      </c>
      <c r="O7064">
        <v>12</v>
      </c>
      <c r="P7064">
        <v>7.4</v>
      </c>
      <c r="Q7064">
        <v>7</v>
      </c>
      <c r="R7064" t="s">
        <v>484</v>
      </c>
      <c r="S7064" t="s">
        <v>88</v>
      </c>
    </row>
    <row r="7065" spans="1:19" x14ac:dyDescent="0.2">
      <c r="A7065" t="s">
        <v>6070</v>
      </c>
      <c r="B7065" t="s">
        <v>104</v>
      </c>
      <c r="C7065">
        <v>1997</v>
      </c>
      <c r="D7065" s="1" t="d">
        <v>2021-09-23</v>
      </c>
      <c r="E7065" s="1" t="str">
        <f t="shared" si="220"/>
        <v>2021</v>
      </c>
      <c r="F7065" s="1" t="str">
        <f t="shared" si="221"/>
        <v>Sep</v>
      </c>
      <c r="G7065" t="s">
        <v>28</v>
      </c>
      <c r="H7065" t="s">
        <v>1836</v>
      </c>
      <c r="I7065">
        <v>0.13</v>
      </c>
      <c r="J7065">
        <v>0.09</v>
      </c>
      <c r="K7065">
        <v>0</v>
      </c>
      <c r="L7065">
        <v>0.01</v>
      </c>
      <c r="M7065">
        <v>0.23</v>
      </c>
      <c r="N7065">
        <v>86</v>
      </c>
      <c r="O7065">
        <v>9</v>
      </c>
      <c r="P7065">
        <v>9</v>
      </c>
      <c r="Q7065">
        <v>41</v>
      </c>
      <c r="R7065" t="s">
        <v>951</v>
      </c>
      <c r="S7065" t="s">
        <v>88</v>
      </c>
    </row>
    <row r="7066" spans="1:19" x14ac:dyDescent="0.2">
      <c r="A7066" t="s">
        <v>6071</v>
      </c>
      <c r="B7066" t="s">
        <v>49</v>
      </c>
      <c r="C7066">
        <v>2010</v>
      </c>
      <c r="D7066" s="1" t="d">
        <v>1989-09-16</v>
      </c>
      <c r="E7066" s="1" t="str">
        <f t="shared" si="220"/>
        <v>1989</v>
      </c>
      <c r="F7066" s="1" t="str">
        <f t="shared" si="221"/>
        <v>Sep</v>
      </c>
      <c r="G7066" t="s">
        <v>18</v>
      </c>
      <c r="H7066" t="s">
        <v>234</v>
      </c>
      <c r="I7066">
        <v>0</v>
      </c>
      <c r="J7066">
        <v>0</v>
      </c>
      <c r="K7066">
        <v>0.23</v>
      </c>
      <c r="L7066">
        <v>0</v>
      </c>
      <c r="M7066">
        <v>0.23</v>
      </c>
    </row>
    <row r="7067" spans="1:19" x14ac:dyDescent="0.2">
      <c r="A7067" t="s">
        <v>2015</v>
      </c>
      <c r="B7067" t="s">
        <v>17</v>
      </c>
      <c r="C7067">
        <v>2007</v>
      </c>
      <c r="D7067" s="1" t="d">
        <v>1992-02-28</v>
      </c>
      <c r="E7067" s="1" t="str">
        <f t="shared" si="220"/>
        <v>1992</v>
      </c>
      <c r="F7067" s="1" t="str">
        <f t="shared" si="221"/>
        <v>Feb</v>
      </c>
      <c r="G7067" t="s">
        <v>86</v>
      </c>
      <c r="H7067" t="s">
        <v>776</v>
      </c>
      <c r="I7067">
        <v>0.19</v>
      </c>
      <c r="J7067">
        <v>0.02</v>
      </c>
      <c r="K7067">
        <v>0</v>
      </c>
      <c r="L7067">
        <v>0.02</v>
      </c>
      <c r="M7067">
        <v>0.23</v>
      </c>
      <c r="N7067">
        <v>71</v>
      </c>
      <c r="O7067">
        <v>29</v>
      </c>
      <c r="P7067">
        <v>8.4</v>
      </c>
      <c r="Q7067">
        <v>33</v>
      </c>
      <c r="R7067" t="s">
        <v>2720</v>
      </c>
      <c r="S7067" t="s">
        <v>53</v>
      </c>
    </row>
    <row r="7068" spans="1:19" x14ac:dyDescent="0.2">
      <c r="A7068" t="s">
        <v>649</v>
      </c>
      <c r="B7068" t="s">
        <v>187</v>
      </c>
      <c r="C7068">
        <v>2012</v>
      </c>
      <c r="D7068" s="1" t="d">
        <v>1998-01-18</v>
      </c>
      <c r="E7068" s="1" t="str">
        <f t="shared" si="220"/>
        <v>1998</v>
      </c>
      <c r="F7068" s="1" t="str">
        <f t="shared" si="221"/>
        <v>Jan</v>
      </c>
      <c r="G7068" t="s">
        <v>18</v>
      </c>
      <c r="H7068" t="s">
        <v>134</v>
      </c>
      <c r="I7068">
        <v>0.21</v>
      </c>
      <c r="J7068">
        <v>0</v>
      </c>
      <c r="K7068">
        <v>0</v>
      </c>
      <c r="L7068">
        <v>0.02</v>
      </c>
      <c r="M7068">
        <v>0.23</v>
      </c>
      <c r="N7068">
        <v>75</v>
      </c>
      <c r="O7068">
        <v>9</v>
      </c>
      <c r="P7068">
        <v>6.7</v>
      </c>
      <c r="Q7068">
        <v>30</v>
      </c>
      <c r="R7068" t="s">
        <v>287</v>
      </c>
      <c r="S7068" t="s">
        <v>20</v>
      </c>
    </row>
    <row r="7069" spans="1:19" x14ac:dyDescent="0.2">
      <c r="A7069" t="s">
        <v>4908</v>
      </c>
      <c r="B7069" t="s">
        <v>55</v>
      </c>
      <c r="C7069">
        <v>2008</v>
      </c>
      <c r="D7069" s="1" t="d">
        <v>2009-02-14</v>
      </c>
      <c r="E7069" s="1" t="str">
        <f t="shared" si="220"/>
        <v>2009</v>
      </c>
      <c r="F7069" s="1" t="str">
        <f t="shared" si="221"/>
        <v>Feb</v>
      </c>
      <c r="G7069" t="s">
        <v>50</v>
      </c>
      <c r="H7069" t="s">
        <v>484</v>
      </c>
      <c r="I7069">
        <v>0.11</v>
      </c>
      <c r="J7069">
        <v>0.09</v>
      </c>
      <c r="K7069">
        <v>0</v>
      </c>
      <c r="L7069">
        <v>0.03</v>
      </c>
      <c r="M7069">
        <v>0.23</v>
      </c>
      <c r="P7069">
        <v>8.4</v>
      </c>
      <c r="Q7069">
        <v>7</v>
      </c>
      <c r="R7069" t="s">
        <v>1477</v>
      </c>
      <c r="S7069" t="s">
        <v>20</v>
      </c>
    </row>
    <row r="7070" spans="1:19" x14ac:dyDescent="0.2">
      <c r="A7070" t="s">
        <v>6072</v>
      </c>
      <c r="B7070" t="s">
        <v>57</v>
      </c>
      <c r="C7070">
        <v>1991</v>
      </c>
      <c r="D7070" s="1" t="d">
        <v>2005-01-10</v>
      </c>
      <c r="E7070" s="1" t="str">
        <f t="shared" si="220"/>
        <v>2005</v>
      </c>
      <c r="F7070" s="1" t="str">
        <f t="shared" si="221"/>
        <v>Jan</v>
      </c>
      <c r="G7070" t="s">
        <v>37</v>
      </c>
      <c r="H7070" t="s">
        <v>19</v>
      </c>
      <c r="I7070">
        <v>0</v>
      </c>
      <c r="J7070">
        <v>0</v>
      </c>
      <c r="K7070">
        <v>0.23</v>
      </c>
      <c r="L7070">
        <v>0</v>
      </c>
      <c r="M7070">
        <v>0.23</v>
      </c>
    </row>
    <row r="7071" spans="1:19" x14ac:dyDescent="0.2">
      <c r="A7071" t="s">
        <v>6073</v>
      </c>
      <c r="B7071" t="s">
        <v>104</v>
      </c>
      <c r="C7071">
        <v>1998</v>
      </c>
      <c r="D7071" s="1" t="d">
        <v>1996-09-20</v>
      </c>
      <c r="E7071" s="1" t="str">
        <f t="shared" si="220"/>
        <v>1996</v>
      </c>
      <c r="F7071" s="1" t="str">
        <f t="shared" si="221"/>
        <v>Sep</v>
      </c>
      <c r="G7071" t="s">
        <v>50</v>
      </c>
      <c r="H7071" t="s">
        <v>226</v>
      </c>
      <c r="I7071">
        <v>0.13</v>
      </c>
      <c r="J7071">
        <v>0.09</v>
      </c>
      <c r="K7071">
        <v>0</v>
      </c>
      <c r="L7071">
        <v>0.01</v>
      </c>
      <c r="M7071">
        <v>0.23</v>
      </c>
    </row>
    <row r="7072" spans="1:19" x14ac:dyDescent="0.2">
      <c r="A7072" t="s">
        <v>3445</v>
      </c>
      <c r="B7072" t="s">
        <v>104</v>
      </c>
      <c r="C7072">
        <v>1999</v>
      </c>
      <c r="D7072" s="1" t="d">
        <v>1996-07-15</v>
      </c>
      <c r="E7072" s="1" t="str">
        <f t="shared" si="220"/>
        <v>1996</v>
      </c>
      <c r="F7072" s="1" t="str">
        <f t="shared" si="221"/>
        <v>Jul</v>
      </c>
      <c r="G7072" t="s">
        <v>272</v>
      </c>
      <c r="H7072" t="s">
        <v>1201</v>
      </c>
      <c r="I7072">
        <v>0</v>
      </c>
      <c r="J7072">
        <v>0</v>
      </c>
      <c r="K7072">
        <v>0.21</v>
      </c>
      <c r="L7072">
        <v>0.01</v>
      </c>
      <c r="M7072">
        <v>0.23</v>
      </c>
    </row>
    <row r="7073" spans="1:19" x14ac:dyDescent="0.2">
      <c r="A7073" t="s">
        <v>6074</v>
      </c>
      <c r="B7073" t="s">
        <v>75</v>
      </c>
      <c r="C7073">
        <v>2015</v>
      </c>
      <c r="D7073" s="1" t="d">
        <v>1995-03-28</v>
      </c>
      <c r="E7073" s="1" t="str">
        <f t="shared" si="220"/>
        <v>1995</v>
      </c>
      <c r="F7073" s="1" t="str">
        <f t="shared" si="221"/>
        <v>Mar</v>
      </c>
      <c r="G7073" t="s">
        <v>50</v>
      </c>
      <c r="H7073" t="s">
        <v>71</v>
      </c>
      <c r="I7073">
        <v>0.1</v>
      </c>
      <c r="J7073">
        <v>0.09</v>
      </c>
      <c r="K7073">
        <v>0</v>
      </c>
      <c r="L7073">
        <v>0.04</v>
      </c>
      <c r="M7073">
        <v>0.23</v>
      </c>
      <c r="N7073">
        <v>77</v>
      </c>
      <c r="O7073">
        <v>50</v>
      </c>
      <c r="P7073">
        <v>7.5</v>
      </c>
      <c r="Q7073">
        <v>160</v>
      </c>
      <c r="R7073" t="s">
        <v>1503</v>
      </c>
      <c r="S7073" t="s">
        <v>88</v>
      </c>
    </row>
    <row r="7074" spans="1:19" x14ac:dyDescent="0.2">
      <c r="A7074" t="s">
        <v>1735</v>
      </c>
      <c r="B7074" t="s">
        <v>79</v>
      </c>
      <c r="C7074">
        <v>2011</v>
      </c>
      <c r="D7074" s="1" t="d">
        <v>2009-09-23</v>
      </c>
      <c r="E7074" s="1" t="str">
        <f t="shared" si="220"/>
        <v>2009</v>
      </c>
      <c r="F7074" s="1" t="str">
        <f t="shared" si="221"/>
        <v>Sep</v>
      </c>
      <c r="G7074" t="s">
        <v>24</v>
      </c>
      <c r="H7074" t="s">
        <v>568</v>
      </c>
      <c r="I7074">
        <v>0.21</v>
      </c>
      <c r="J7074">
        <v>0</v>
      </c>
      <c r="K7074">
        <v>0</v>
      </c>
      <c r="L7074">
        <v>0.02</v>
      </c>
      <c r="M7074">
        <v>0.23</v>
      </c>
    </row>
    <row r="7075" spans="1:19" x14ac:dyDescent="0.2">
      <c r="A7075" t="s">
        <v>2855</v>
      </c>
      <c r="B7075" t="s">
        <v>49</v>
      </c>
      <c r="C7075">
        <v>2009</v>
      </c>
      <c r="D7075" s="1" t="d">
        <v>2001-02-01</v>
      </c>
      <c r="E7075" s="1" t="str">
        <f t="shared" si="220"/>
        <v>2001</v>
      </c>
      <c r="F7075" s="1" t="str">
        <f t="shared" si="221"/>
        <v>Feb</v>
      </c>
      <c r="G7075" t="s">
        <v>101</v>
      </c>
      <c r="H7075" t="s">
        <v>568</v>
      </c>
      <c r="I7075">
        <v>0.14000000000000001</v>
      </c>
      <c r="J7075">
        <v>0.06</v>
      </c>
      <c r="K7075">
        <v>0</v>
      </c>
      <c r="L7075">
        <v>0.03</v>
      </c>
      <c r="M7075">
        <v>0.23</v>
      </c>
      <c r="P7075">
        <v>3.4</v>
      </c>
      <c r="Q7075">
        <v>17</v>
      </c>
      <c r="R7075" t="s">
        <v>2043</v>
      </c>
      <c r="S7075" t="s">
        <v>20</v>
      </c>
    </row>
    <row r="7076" spans="1:19" x14ac:dyDescent="0.2">
      <c r="A7076" t="s">
        <v>6075</v>
      </c>
      <c r="B7076" t="s">
        <v>55</v>
      </c>
      <c r="C7076">
        <v>2003</v>
      </c>
      <c r="D7076" s="1" t="d">
        <v>2014-05-01</v>
      </c>
      <c r="E7076" s="1" t="str">
        <f t="shared" si="220"/>
        <v>2014</v>
      </c>
      <c r="F7076" s="1" t="str">
        <f t="shared" si="221"/>
        <v>May</v>
      </c>
      <c r="G7076" t="s">
        <v>37</v>
      </c>
      <c r="H7076" t="s">
        <v>1830</v>
      </c>
      <c r="I7076">
        <v>0.11</v>
      </c>
      <c r="J7076">
        <v>0.09</v>
      </c>
      <c r="K7076">
        <v>0</v>
      </c>
      <c r="L7076">
        <v>0.03</v>
      </c>
      <c r="M7076">
        <v>0.23</v>
      </c>
      <c r="N7076">
        <v>58</v>
      </c>
      <c r="O7076">
        <v>12</v>
      </c>
      <c r="P7076">
        <v>6.2</v>
      </c>
      <c r="Q7076">
        <v>5</v>
      </c>
      <c r="R7076" t="s">
        <v>1170</v>
      </c>
      <c r="S7076" t="s">
        <v>88</v>
      </c>
    </row>
    <row r="7077" spans="1:19" x14ac:dyDescent="0.2">
      <c r="A7077" t="s">
        <v>6076</v>
      </c>
      <c r="B7077" t="s">
        <v>55</v>
      </c>
      <c r="C7077">
        <v>2003</v>
      </c>
      <c r="D7077" s="1" t="d">
        <v>2014-09-25</v>
      </c>
      <c r="E7077" s="1" t="str">
        <f t="shared" si="220"/>
        <v>2014</v>
      </c>
      <c r="F7077" s="1" t="str">
        <f t="shared" si="221"/>
        <v>Sep</v>
      </c>
      <c r="G7077" t="s">
        <v>18</v>
      </c>
      <c r="H7077" t="s">
        <v>776</v>
      </c>
      <c r="I7077">
        <v>0.11</v>
      </c>
      <c r="J7077">
        <v>0.09</v>
      </c>
      <c r="K7077">
        <v>0</v>
      </c>
      <c r="L7077">
        <v>0.03</v>
      </c>
      <c r="M7077">
        <v>0.23</v>
      </c>
      <c r="N7077">
        <v>73</v>
      </c>
      <c r="O7077">
        <v>20</v>
      </c>
      <c r="P7077">
        <v>8.5</v>
      </c>
      <c r="Q7077">
        <v>14</v>
      </c>
      <c r="R7077" t="s">
        <v>777</v>
      </c>
      <c r="S7077" t="s">
        <v>20</v>
      </c>
    </row>
    <row r="7078" spans="1:19" x14ac:dyDescent="0.2">
      <c r="A7078" t="s">
        <v>1279</v>
      </c>
      <c r="B7078" t="s">
        <v>189</v>
      </c>
      <c r="C7078">
        <v>2002</v>
      </c>
      <c r="D7078" s="1" t="d">
        <v>2008-04-15</v>
      </c>
      <c r="E7078" s="1" t="str">
        <f t="shared" si="220"/>
        <v>2008</v>
      </c>
      <c r="F7078" s="1" t="str">
        <f t="shared" si="221"/>
        <v>Apr</v>
      </c>
      <c r="G7078" t="s">
        <v>18</v>
      </c>
      <c r="H7078" t="s">
        <v>134</v>
      </c>
      <c r="I7078">
        <v>0.18</v>
      </c>
      <c r="J7078">
        <v>0.05</v>
      </c>
      <c r="K7078">
        <v>0</v>
      </c>
      <c r="L7078">
        <v>0.01</v>
      </c>
      <c r="M7078">
        <v>0.23</v>
      </c>
      <c r="N7078">
        <v>90</v>
      </c>
      <c r="O7078">
        <v>10</v>
      </c>
      <c r="P7078">
        <v>8</v>
      </c>
      <c r="Q7078">
        <v>5</v>
      </c>
      <c r="R7078" t="s">
        <v>135</v>
      </c>
      <c r="S7078" t="s">
        <v>20</v>
      </c>
    </row>
    <row r="7079" spans="1:19" x14ac:dyDescent="0.2">
      <c r="A7079" t="s">
        <v>6077</v>
      </c>
      <c r="B7079" t="s">
        <v>104</v>
      </c>
      <c r="C7079">
        <v>1995</v>
      </c>
      <c r="D7079" s="1" t="d">
        <v>2008-04-05</v>
      </c>
      <c r="E7079" s="1" t="str">
        <f t="shared" si="220"/>
        <v>2008</v>
      </c>
      <c r="F7079" s="1" t="str">
        <f t="shared" si="221"/>
        <v>Apr</v>
      </c>
      <c r="G7079" t="s">
        <v>37</v>
      </c>
      <c r="H7079" t="s">
        <v>1828</v>
      </c>
      <c r="I7079">
        <v>0.06</v>
      </c>
      <c r="J7079">
        <v>0.04</v>
      </c>
      <c r="K7079">
        <v>0.12</v>
      </c>
      <c r="L7079">
        <v>0.01</v>
      </c>
      <c r="M7079">
        <v>0.23</v>
      </c>
    </row>
    <row r="7080" spans="1:19" x14ac:dyDescent="0.2">
      <c r="A7080" t="s">
        <v>6078</v>
      </c>
      <c r="B7080" t="s">
        <v>75</v>
      </c>
      <c r="C7080">
        <v>2016</v>
      </c>
      <c r="D7080" s="1" t="d">
        <v>1994-09-21</v>
      </c>
      <c r="E7080" s="1" t="str">
        <f t="shared" si="220"/>
        <v>1994</v>
      </c>
      <c r="F7080" s="1" t="str">
        <f t="shared" si="221"/>
        <v>Sep</v>
      </c>
      <c r="G7080" t="s">
        <v>28</v>
      </c>
      <c r="H7080" t="s">
        <v>372</v>
      </c>
      <c r="I7080">
        <v>0</v>
      </c>
      <c r="J7080">
        <v>0</v>
      </c>
      <c r="K7080">
        <v>0.23</v>
      </c>
      <c r="L7080">
        <v>0</v>
      </c>
      <c r="M7080">
        <v>0.23</v>
      </c>
      <c r="R7080" t="s">
        <v>1233</v>
      </c>
      <c r="S7080" t="s">
        <v>88</v>
      </c>
    </row>
    <row r="7081" spans="1:19" x14ac:dyDescent="0.2">
      <c r="A7081" t="s">
        <v>6079</v>
      </c>
      <c r="B7081" t="s">
        <v>32</v>
      </c>
      <c r="C7081">
        <v>2008</v>
      </c>
      <c r="D7081" s="1" t="d">
        <v>2020-01-23</v>
      </c>
      <c r="E7081" s="1" t="str">
        <f t="shared" si="220"/>
        <v>2020</v>
      </c>
      <c r="F7081" s="1" t="str">
        <f t="shared" si="221"/>
        <v>Jan</v>
      </c>
      <c r="G7081" t="s">
        <v>39</v>
      </c>
      <c r="H7081" t="s">
        <v>2095</v>
      </c>
      <c r="I7081">
        <v>0.21</v>
      </c>
      <c r="J7081">
        <v>0</v>
      </c>
      <c r="K7081">
        <v>0</v>
      </c>
      <c r="L7081">
        <v>0.01</v>
      </c>
      <c r="M7081">
        <v>0.23</v>
      </c>
      <c r="P7081" t="s">
        <v>203</v>
      </c>
      <c r="R7081" t="s">
        <v>3510</v>
      </c>
      <c r="S7081" t="s">
        <v>20</v>
      </c>
    </row>
    <row r="7082" spans="1:19" x14ac:dyDescent="0.2">
      <c r="A7082" t="s">
        <v>4890</v>
      </c>
      <c r="B7082" t="s">
        <v>159</v>
      </c>
      <c r="C7082">
        <v>2005</v>
      </c>
      <c r="D7082" s="1" t="d">
        <v>2020-09-24</v>
      </c>
      <c r="E7082" s="1" t="str">
        <f t="shared" si="220"/>
        <v>2020</v>
      </c>
      <c r="F7082" s="1" t="str">
        <f t="shared" si="221"/>
        <v>Sep</v>
      </c>
      <c r="G7082" t="s">
        <v>34</v>
      </c>
      <c r="H7082" t="s">
        <v>2035</v>
      </c>
      <c r="I7082">
        <v>0.2</v>
      </c>
      <c r="J7082">
        <v>0.01</v>
      </c>
      <c r="K7082">
        <v>0</v>
      </c>
      <c r="L7082">
        <v>0.02</v>
      </c>
      <c r="M7082">
        <v>0.23</v>
      </c>
      <c r="N7082">
        <v>73</v>
      </c>
      <c r="O7082">
        <v>27</v>
      </c>
      <c r="P7082">
        <v>8.1</v>
      </c>
      <c r="Q7082">
        <v>13</v>
      </c>
      <c r="R7082" t="s">
        <v>1220</v>
      </c>
      <c r="S7082" t="s">
        <v>20</v>
      </c>
    </row>
    <row r="7083" spans="1:19" x14ac:dyDescent="0.2">
      <c r="A7083" t="s">
        <v>6080</v>
      </c>
      <c r="B7083" t="s">
        <v>104</v>
      </c>
      <c r="C7083">
        <v>1997</v>
      </c>
      <c r="D7083" s="1" t="d">
        <v>2002-03-10</v>
      </c>
      <c r="E7083" s="1" t="str">
        <f t="shared" si="220"/>
        <v>2002</v>
      </c>
      <c r="F7083" s="1" t="str">
        <f t="shared" si="221"/>
        <v>Mar</v>
      </c>
      <c r="G7083" t="s">
        <v>86</v>
      </c>
      <c r="H7083" t="s">
        <v>248</v>
      </c>
      <c r="I7083">
        <v>0.06</v>
      </c>
      <c r="J7083">
        <v>0.04</v>
      </c>
      <c r="K7083">
        <v>0.12</v>
      </c>
      <c r="L7083">
        <v>0.01</v>
      </c>
      <c r="M7083">
        <v>0.23</v>
      </c>
    </row>
    <row r="7084" spans="1:19" x14ac:dyDescent="0.2">
      <c r="A7084" t="s">
        <v>6081</v>
      </c>
      <c r="B7084" t="s">
        <v>159</v>
      </c>
      <c r="C7084">
        <v>2006</v>
      </c>
      <c r="D7084" s="1" t="d">
        <v>2008-12-08</v>
      </c>
      <c r="E7084" s="1" t="str">
        <f t="shared" si="220"/>
        <v>2008</v>
      </c>
      <c r="F7084" s="1" t="str">
        <f t="shared" si="221"/>
        <v>Dec</v>
      </c>
      <c r="G7084" t="s">
        <v>28</v>
      </c>
      <c r="H7084" t="s">
        <v>933</v>
      </c>
      <c r="I7084">
        <v>0.15</v>
      </c>
      <c r="J7084">
        <v>0.01</v>
      </c>
      <c r="K7084">
        <v>0.04</v>
      </c>
      <c r="L7084">
        <v>0.02</v>
      </c>
      <c r="M7084">
        <v>0.23</v>
      </c>
      <c r="N7084">
        <v>87</v>
      </c>
      <c r="O7084">
        <v>37</v>
      </c>
      <c r="P7084">
        <v>8.1999999999999993</v>
      </c>
      <c r="Q7084">
        <v>69</v>
      </c>
      <c r="R7084" t="s">
        <v>2780</v>
      </c>
      <c r="S7084" t="s">
        <v>88</v>
      </c>
    </row>
    <row r="7085" spans="1:19" x14ac:dyDescent="0.2">
      <c r="A7085" t="s">
        <v>6082</v>
      </c>
      <c r="B7085" t="s">
        <v>137</v>
      </c>
      <c r="C7085">
        <v>2004</v>
      </c>
      <c r="D7085" s="1" t="d">
        <v>1991-08-09</v>
      </c>
      <c r="E7085" s="1" t="str">
        <f t="shared" si="220"/>
        <v>1991</v>
      </c>
      <c r="F7085" s="1" t="str">
        <f t="shared" si="221"/>
        <v>Aug</v>
      </c>
      <c r="G7085" t="s">
        <v>34</v>
      </c>
      <c r="H7085" t="s">
        <v>1830</v>
      </c>
      <c r="I7085">
        <v>0.17</v>
      </c>
      <c r="J7085">
        <v>0.05</v>
      </c>
      <c r="K7085">
        <v>0</v>
      </c>
      <c r="L7085">
        <v>0.01</v>
      </c>
      <c r="M7085">
        <v>0.23</v>
      </c>
    </row>
    <row r="7086" spans="1:19" x14ac:dyDescent="0.2">
      <c r="A7086" t="s">
        <v>6083</v>
      </c>
      <c r="B7086" t="s">
        <v>1015</v>
      </c>
      <c r="C7086">
        <v>2014</v>
      </c>
      <c r="D7086" s="1" t="d">
        <v>1999-07-30</v>
      </c>
      <c r="E7086" s="1" t="str">
        <f t="shared" si="220"/>
        <v>1999</v>
      </c>
      <c r="F7086" s="1" t="str">
        <f t="shared" si="221"/>
        <v>Jul</v>
      </c>
      <c r="G7086" t="s">
        <v>50</v>
      </c>
      <c r="H7086" t="s">
        <v>933</v>
      </c>
      <c r="I7086">
        <v>0.02</v>
      </c>
      <c r="J7086">
        <v>0.02</v>
      </c>
      <c r="K7086">
        <v>0.17</v>
      </c>
      <c r="L7086">
        <v>0.01</v>
      </c>
      <c r="M7086">
        <v>0.23</v>
      </c>
      <c r="N7086">
        <v>82</v>
      </c>
      <c r="O7086">
        <v>5</v>
      </c>
      <c r="P7086">
        <v>8.6</v>
      </c>
      <c r="Q7086">
        <v>42</v>
      </c>
      <c r="R7086" t="s">
        <v>3481</v>
      </c>
      <c r="S7086" t="s">
        <v>88</v>
      </c>
    </row>
    <row r="7087" spans="1:19" x14ac:dyDescent="0.2">
      <c r="A7087" t="s">
        <v>1666</v>
      </c>
      <c r="B7087" t="s">
        <v>171</v>
      </c>
      <c r="C7087">
        <v>2015</v>
      </c>
      <c r="D7087" s="1" t="d">
        <v>2013-11-09</v>
      </c>
      <c r="E7087" s="1" t="str">
        <f t="shared" si="220"/>
        <v>2013</v>
      </c>
      <c r="F7087" s="1" t="str">
        <f t="shared" si="221"/>
        <v>Nov</v>
      </c>
      <c r="G7087" t="s">
        <v>28</v>
      </c>
      <c r="H7087" t="s">
        <v>372</v>
      </c>
      <c r="I7087">
        <v>0.14000000000000001</v>
      </c>
      <c r="J7087">
        <v>7.0000000000000007E-2</v>
      </c>
      <c r="K7087">
        <v>0</v>
      </c>
      <c r="L7087">
        <v>0.02</v>
      </c>
      <c r="M7087">
        <v>0.23</v>
      </c>
    </row>
    <row r="7088" spans="1:19" x14ac:dyDescent="0.2">
      <c r="A7088" t="s">
        <v>6084</v>
      </c>
      <c r="B7088" t="s">
        <v>17</v>
      </c>
      <c r="C7088">
        <v>2010</v>
      </c>
      <c r="D7088" s="1" t="d">
        <v>2004-08-09</v>
      </c>
      <c r="E7088" s="1" t="str">
        <f t="shared" si="220"/>
        <v>2004</v>
      </c>
      <c r="F7088" s="1" t="str">
        <f t="shared" si="221"/>
        <v>Aug</v>
      </c>
      <c r="G7088" t="s">
        <v>101</v>
      </c>
      <c r="H7088" t="s">
        <v>372</v>
      </c>
      <c r="I7088">
        <v>0.15</v>
      </c>
      <c r="J7088">
        <v>0.06</v>
      </c>
      <c r="K7088">
        <v>0</v>
      </c>
      <c r="L7088">
        <v>0.02</v>
      </c>
      <c r="M7088">
        <v>0.23</v>
      </c>
      <c r="P7088" t="s">
        <v>203</v>
      </c>
      <c r="R7088" t="s">
        <v>6085</v>
      </c>
      <c r="S7088" t="s">
        <v>20</v>
      </c>
    </row>
    <row r="7089" spans="1:19" x14ac:dyDescent="0.2">
      <c r="A7089" t="s">
        <v>6086</v>
      </c>
      <c r="B7089" t="s">
        <v>55</v>
      </c>
      <c r="C7089">
        <v>2006</v>
      </c>
      <c r="D7089" s="1" t="d">
        <v>2001-08-01</v>
      </c>
      <c r="E7089" s="1" t="str">
        <f t="shared" si="220"/>
        <v>2001</v>
      </c>
      <c r="F7089" s="1" t="str">
        <f t="shared" si="221"/>
        <v>Aug</v>
      </c>
      <c r="G7089" t="s">
        <v>28</v>
      </c>
      <c r="H7089" t="s">
        <v>372</v>
      </c>
      <c r="I7089">
        <v>0.11</v>
      </c>
      <c r="J7089">
        <v>0.09</v>
      </c>
      <c r="K7089">
        <v>0</v>
      </c>
      <c r="L7089">
        <v>0.03</v>
      </c>
      <c r="M7089">
        <v>0.23</v>
      </c>
    </row>
    <row r="7090" spans="1:19" x14ac:dyDescent="0.2">
      <c r="A7090" t="s">
        <v>3613</v>
      </c>
      <c r="B7090" t="s">
        <v>159</v>
      </c>
      <c r="C7090">
        <v>2005</v>
      </c>
      <c r="D7090" s="1" t="d">
        <v>2007-11-22</v>
      </c>
      <c r="E7090" s="1" t="str">
        <f t="shared" si="220"/>
        <v>2007</v>
      </c>
      <c r="F7090" s="1" t="str">
        <f t="shared" si="221"/>
        <v>Nov</v>
      </c>
      <c r="G7090" t="s">
        <v>18</v>
      </c>
      <c r="H7090" t="s">
        <v>134</v>
      </c>
      <c r="I7090">
        <v>0.19</v>
      </c>
      <c r="J7090">
        <v>0.02</v>
      </c>
      <c r="K7090">
        <v>0</v>
      </c>
      <c r="L7090">
        <v>0.02</v>
      </c>
      <c r="M7090">
        <v>0.23</v>
      </c>
      <c r="N7090">
        <v>79</v>
      </c>
      <c r="O7090">
        <v>23</v>
      </c>
      <c r="P7090">
        <v>8.1</v>
      </c>
      <c r="Q7090">
        <v>44</v>
      </c>
      <c r="R7090" t="s">
        <v>1275</v>
      </c>
      <c r="S7090" t="s">
        <v>20</v>
      </c>
    </row>
    <row r="7091" spans="1:19" x14ac:dyDescent="0.2">
      <c r="A7091" t="s">
        <v>2829</v>
      </c>
      <c r="B7091" t="s">
        <v>159</v>
      </c>
      <c r="C7091">
        <v>2008</v>
      </c>
      <c r="D7091" s="1" t="d">
        <v>1999-12-12</v>
      </c>
      <c r="E7091" s="1" t="str">
        <f t="shared" si="220"/>
        <v>1999</v>
      </c>
      <c r="F7091" s="1" t="str">
        <f t="shared" si="221"/>
        <v>Dec</v>
      </c>
      <c r="G7091" t="s">
        <v>18</v>
      </c>
      <c r="H7091" t="s">
        <v>134</v>
      </c>
      <c r="I7091">
        <v>0.21</v>
      </c>
      <c r="J7091">
        <v>0</v>
      </c>
      <c r="K7091">
        <v>0</v>
      </c>
      <c r="L7091">
        <v>0.02</v>
      </c>
      <c r="M7091">
        <v>0.23</v>
      </c>
      <c r="P7091" t="s">
        <v>203</v>
      </c>
      <c r="R7091" t="s">
        <v>193</v>
      </c>
      <c r="S7091" t="s">
        <v>20</v>
      </c>
    </row>
    <row r="7092" spans="1:19" x14ac:dyDescent="0.2">
      <c r="A7092" t="s">
        <v>6087</v>
      </c>
      <c r="B7092" t="s">
        <v>17</v>
      </c>
      <c r="C7092">
        <v>2007</v>
      </c>
      <c r="D7092" s="1" t="d">
        <v>2007-12-06</v>
      </c>
      <c r="E7092" s="1" t="str">
        <f t="shared" si="220"/>
        <v>2007</v>
      </c>
      <c r="F7092" s="1" t="str">
        <f t="shared" si="221"/>
        <v>Dec</v>
      </c>
      <c r="G7092" t="s">
        <v>18</v>
      </c>
      <c r="H7092" t="s">
        <v>202</v>
      </c>
      <c r="I7092">
        <v>0.21</v>
      </c>
      <c r="J7092">
        <v>0</v>
      </c>
      <c r="K7092">
        <v>0</v>
      </c>
      <c r="L7092">
        <v>0.02</v>
      </c>
      <c r="M7092">
        <v>0.23</v>
      </c>
    </row>
    <row r="7093" spans="1:19" x14ac:dyDescent="0.2">
      <c r="A7093" t="s">
        <v>6088</v>
      </c>
      <c r="B7093" t="s">
        <v>49</v>
      </c>
      <c r="C7093">
        <v>2011</v>
      </c>
      <c r="D7093" s="1" t="d">
        <v>2019-11-20</v>
      </c>
      <c r="E7093" s="1" t="str">
        <f t="shared" si="220"/>
        <v>2019</v>
      </c>
      <c r="F7093" s="1" t="str">
        <f t="shared" si="221"/>
        <v>Nov</v>
      </c>
      <c r="G7093" t="s">
        <v>28</v>
      </c>
      <c r="H7093" t="s">
        <v>5022</v>
      </c>
      <c r="I7093">
        <v>0.14000000000000001</v>
      </c>
      <c r="J7093">
        <v>0</v>
      </c>
      <c r="K7093">
        <v>7.0000000000000007E-2</v>
      </c>
      <c r="L7093">
        <v>0.02</v>
      </c>
      <c r="M7093">
        <v>0.23</v>
      </c>
      <c r="N7093">
        <v>55</v>
      </c>
      <c r="O7093">
        <v>12</v>
      </c>
      <c r="P7093">
        <v>7.9</v>
      </c>
      <c r="Q7093">
        <v>44</v>
      </c>
      <c r="R7093" t="s">
        <v>3340</v>
      </c>
      <c r="S7093" t="s">
        <v>112</v>
      </c>
    </row>
    <row r="7094" spans="1:19" x14ac:dyDescent="0.2">
      <c r="A7094" t="s">
        <v>6089</v>
      </c>
      <c r="B7094" t="s">
        <v>159</v>
      </c>
      <c r="C7094">
        <v>2009</v>
      </c>
      <c r="D7094" s="1" t="d">
        <v>1997-05-18</v>
      </c>
      <c r="E7094" s="1" t="str">
        <f t="shared" si="220"/>
        <v>1997</v>
      </c>
      <c r="F7094" s="1" t="str">
        <f t="shared" si="221"/>
        <v>May</v>
      </c>
      <c r="G7094" t="s">
        <v>28</v>
      </c>
      <c r="H7094" t="s">
        <v>6090</v>
      </c>
      <c r="I7094">
        <v>0.14000000000000001</v>
      </c>
      <c r="J7094">
        <v>0</v>
      </c>
      <c r="K7094">
        <v>0.08</v>
      </c>
      <c r="L7094">
        <v>0.02</v>
      </c>
      <c r="M7094">
        <v>0.23</v>
      </c>
      <c r="N7094">
        <v>79</v>
      </c>
      <c r="O7094">
        <v>27</v>
      </c>
      <c r="P7094">
        <v>8.5</v>
      </c>
      <c r="Q7094">
        <v>65</v>
      </c>
      <c r="R7094" t="s">
        <v>5872</v>
      </c>
      <c r="S7094" t="s">
        <v>88</v>
      </c>
    </row>
    <row r="7095" spans="1:19" x14ac:dyDescent="0.2">
      <c r="A7095" t="s">
        <v>6091</v>
      </c>
      <c r="B7095" t="s">
        <v>55</v>
      </c>
      <c r="C7095">
        <v>2003</v>
      </c>
      <c r="D7095" s="1" t="d">
        <v>1996-05-14</v>
      </c>
      <c r="E7095" s="1" t="str">
        <f t="shared" si="220"/>
        <v>1996</v>
      </c>
      <c r="F7095" s="1" t="str">
        <f t="shared" si="221"/>
        <v>May</v>
      </c>
      <c r="G7095" t="s">
        <v>18</v>
      </c>
      <c r="H7095" t="s">
        <v>68</v>
      </c>
      <c r="I7095">
        <v>0.11</v>
      </c>
      <c r="J7095">
        <v>0.09</v>
      </c>
      <c r="K7095">
        <v>0</v>
      </c>
      <c r="L7095">
        <v>0.03</v>
      </c>
      <c r="M7095">
        <v>0.23</v>
      </c>
      <c r="N7095">
        <v>61</v>
      </c>
      <c r="O7095">
        <v>15</v>
      </c>
      <c r="P7095" t="s">
        <v>203</v>
      </c>
      <c r="R7095" t="s">
        <v>2144</v>
      </c>
      <c r="S7095" t="s">
        <v>20</v>
      </c>
    </row>
    <row r="7096" spans="1:19" x14ac:dyDescent="0.2">
      <c r="A7096" t="s">
        <v>1879</v>
      </c>
      <c r="B7096" t="s">
        <v>1015</v>
      </c>
      <c r="C7096">
        <v>2012</v>
      </c>
      <c r="D7096" s="1" t="d">
        <v>1989-06-26</v>
      </c>
      <c r="E7096" s="1" t="str">
        <f t="shared" si="220"/>
        <v>1989</v>
      </c>
      <c r="F7096" s="1" t="str">
        <f t="shared" si="221"/>
        <v>Jun</v>
      </c>
      <c r="G7096" t="s">
        <v>50</v>
      </c>
      <c r="H7096" t="s">
        <v>933</v>
      </c>
      <c r="I7096">
        <v>0.1</v>
      </c>
      <c r="J7096">
        <v>0.05</v>
      </c>
      <c r="K7096">
        <v>0.04</v>
      </c>
      <c r="L7096">
        <v>0.03</v>
      </c>
      <c r="M7096">
        <v>0.23</v>
      </c>
    </row>
    <row r="7097" spans="1:19" x14ac:dyDescent="0.2">
      <c r="A7097" t="s">
        <v>6092</v>
      </c>
      <c r="B7097" t="s">
        <v>1015</v>
      </c>
      <c r="C7097">
        <v>2012</v>
      </c>
      <c r="D7097" s="1" t="d">
        <v>1993-10-16</v>
      </c>
      <c r="E7097" s="1" t="str">
        <f t="shared" si="220"/>
        <v>1993</v>
      </c>
      <c r="F7097" s="1" t="str">
        <f t="shared" si="221"/>
        <v>Oct</v>
      </c>
      <c r="G7097" t="s">
        <v>34</v>
      </c>
      <c r="H7097" t="s">
        <v>111</v>
      </c>
      <c r="I7097">
        <v>0.09</v>
      </c>
      <c r="J7097">
        <v>0.09</v>
      </c>
      <c r="K7097">
        <v>0.01</v>
      </c>
      <c r="L7097">
        <v>0.04</v>
      </c>
      <c r="M7097">
        <v>0.23</v>
      </c>
      <c r="N7097">
        <v>83</v>
      </c>
      <c r="O7097">
        <v>65</v>
      </c>
      <c r="P7097">
        <v>7.8</v>
      </c>
      <c r="Q7097">
        <v>85</v>
      </c>
      <c r="R7097" t="s">
        <v>4062</v>
      </c>
      <c r="S7097" t="s">
        <v>20</v>
      </c>
    </row>
    <row r="7098" spans="1:19" x14ac:dyDescent="0.2">
      <c r="A7098" t="s">
        <v>2955</v>
      </c>
      <c r="B7098" t="s">
        <v>32</v>
      </c>
      <c r="C7098">
        <v>2007</v>
      </c>
      <c r="D7098" s="1" t="d">
        <v>2021-02-02</v>
      </c>
      <c r="E7098" s="1" t="str">
        <f t="shared" si="220"/>
        <v>2021</v>
      </c>
      <c r="F7098" s="1" t="str">
        <f t="shared" si="221"/>
        <v>Feb</v>
      </c>
      <c r="G7098" t="s">
        <v>18</v>
      </c>
      <c r="H7098" t="s">
        <v>71</v>
      </c>
      <c r="I7098">
        <v>0.2</v>
      </c>
      <c r="J7098">
        <v>0.01</v>
      </c>
      <c r="K7098">
        <v>0</v>
      </c>
      <c r="L7098">
        <v>0.02</v>
      </c>
      <c r="M7098">
        <v>0.23</v>
      </c>
      <c r="N7098">
        <v>79</v>
      </c>
      <c r="O7098">
        <v>21</v>
      </c>
      <c r="P7098">
        <v>6.7</v>
      </c>
      <c r="Q7098">
        <v>6</v>
      </c>
      <c r="R7098" t="s">
        <v>339</v>
      </c>
      <c r="S7098" t="s">
        <v>112</v>
      </c>
    </row>
    <row r="7099" spans="1:19" x14ac:dyDescent="0.2">
      <c r="A7099" t="s">
        <v>6093</v>
      </c>
      <c r="B7099" t="s">
        <v>55</v>
      </c>
      <c r="C7099">
        <v>2004</v>
      </c>
      <c r="D7099" s="1" t="d">
        <v>1991-02-01</v>
      </c>
      <c r="E7099" s="1" t="str">
        <f t="shared" si="220"/>
        <v>1991</v>
      </c>
      <c r="F7099" s="1" t="str">
        <f t="shared" si="221"/>
        <v>Feb</v>
      </c>
      <c r="G7099" t="s">
        <v>101</v>
      </c>
      <c r="H7099" t="s">
        <v>484</v>
      </c>
      <c r="I7099">
        <v>0.11</v>
      </c>
      <c r="J7099">
        <v>0.09</v>
      </c>
      <c r="K7099">
        <v>0</v>
      </c>
      <c r="L7099">
        <v>0.03</v>
      </c>
      <c r="M7099">
        <v>0.23</v>
      </c>
      <c r="N7099">
        <v>39</v>
      </c>
      <c r="O7099">
        <v>10</v>
      </c>
      <c r="P7099">
        <v>4.3</v>
      </c>
      <c r="Q7099">
        <v>6</v>
      </c>
      <c r="R7099" t="s">
        <v>3722</v>
      </c>
      <c r="S7099" t="s">
        <v>20</v>
      </c>
    </row>
    <row r="7100" spans="1:19" x14ac:dyDescent="0.2">
      <c r="A7100" t="s">
        <v>6094</v>
      </c>
      <c r="B7100" t="s">
        <v>17</v>
      </c>
      <c r="C7100">
        <v>2010</v>
      </c>
      <c r="D7100" s="1" t="d">
        <v>2012-11-15</v>
      </c>
      <c r="E7100" s="1" t="str">
        <f t="shared" si="220"/>
        <v>2012</v>
      </c>
      <c r="F7100" s="1" t="str">
        <f t="shared" si="221"/>
        <v>Nov</v>
      </c>
      <c r="G7100" t="s">
        <v>18</v>
      </c>
      <c r="H7100" t="s">
        <v>3798</v>
      </c>
      <c r="I7100">
        <v>0.21</v>
      </c>
      <c r="J7100">
        <v>0</v>
      </c>
      <c r="K7100">
        <v>0</v>
      </c>
      <c r="L7100">
        <v>0.01</v>
      </c>
      <c r="M7100">
        <v>0.23</v>
      </c>
      <c r="P7100" t="s">
        <v>203</v>
      </c>
      <c r="R7100" t="s">
        <v>6095</v>
      </c>
      <c r="S7100" t="s">
        <v>88</v>
      </c>
    </row>
    <row r="7101" spans="1:19" x14ac:dyDescent="0.2">
      <c r="A7101" t="s">
        <v>5562</v>
      </c>
      <c r="B7101" t="s">
        <v>44</v>
      </c>
      <c r="C7101">
        <v>2008</v>
      </c>
      <c r="D7101" s="1" t="d">
        <v>2009-09-20</v>
      </c>
      <c r="E7101" s="1" t="str">
        <f t="shared" si="220"/>
        <v>2009</v>
      </c>
      <c r="F7101" s="1" t="str">
        <f t="shared" si="221"/>
        <v>Sep</v>
      </c>
      <c r="G7101" t="s">
        <v>34</v>
      </c>
      <c r="H7101" t="s">
        <v>561</v>
      </c>
      <c r="I7101">
        <v>0.21</v>
      </c>
      <c r="J7101">
        <v>0</v>
      </c>
      <c r="K7101">
        <v>0</v>
      </c>
      <c r="L7101">
        <v>0.02</v>
      </c>
      <c r="M7101">
        <v>0.23</v>
      </c>
      <c r="N7101">
        <v>63</v>
      </c>
      <c r="O7101">
        <v>16</v>
      </c>
      <c r="P7101">
        <v>4.9000000000000004</v>
      </c>
      <c r="Q7101">
        <v>10</v>
      </c>
      <c r="R7101" t="s">
        <v>300</v>
      </c>
      <c r="S7101" t="s">
        <v>88</v>
      </c>
    </row>
    <row r="7102" spans="1:19" x14ac:dyDescent="0.2">
      <c r="A7102" t="s">
        <v>6096</v>
      </c>
      <c r="B7102" t="s">
        <v>55</v>
      </c>
      <c r="C7102">
        <v>2007</v>
      </c>
      <c r="D7102" s="1" t="d">
        <v>2001-01-29</v>
      </c>
      <c r="E7102" s="1" t="str">
        <f t="shared" si="220"/>
        <v>2001</v>
      </c>
      <c r="F7102" s="1" t="str">
        <f t="shared" si="221"/>
        <v>Jan</v>
      </c>
      <c r="G7102" t="s">
        <v>34</v>
      </c>
      <c r="H7102" t="s">
        <v>68</v>
      </c>
      <c r="I7102">
        <v>0.11</v>
      </c>
      <c r="J7102">
        <v>0.09</v>
      </c>
      <c r="K7102">
        <v>0</v>
      </c>
      <c r="L7102">
        <v>0.03</v>
      </c>
      <c r="M7102">
        <v>0.23</v>
      </c>
    </row>
    <row r="7103" spans="1:19" x14ac:dyDescent="0.2">
      <c r="A7103" t="s">
        <v>6097</v>
      </c>
      <c r="B7103" t="s">
        <v>159</v>
      </c>
      <c r="C7103">
        <v>2008</v>
      </c>
      <c r="D7103" s="1" t="d">
        <v>2015-10-07</v>
      </c>
      <c r="E7103" s="1" t="str">
        <f t="shared" si="220"/>
        <v>2015</v>
      </c>
      <c r="F7103" s="1" t="str">
        <f t="shared" si="221"/>
        <v>Oct</v>
      </c>
      <c r="G7103" t="s">
        <v>28</v>
      </c>
      <c r="H7103" t="s">
        <v>1511</v>
      </c>
      <c r="I7103">
        <v>0.09</v>
      </c>
      <c r="J7103">
        <v>0</v>
      </c>
      <c r="K7103">
        <v>0.12</v>
      </c>
      <c r="L7103">
        <v>0.01</v>
      </c>
      <c r="M7103">
        <v>0.23</v>
      </c>
      <c r="N7103">
        <v>50</v>
      </c>
      <c r="O7103">
        <v>13</v>
      </c>
      <c r="P7103">
        <v>5.4</v>
      </c>
      <c r="Q7103">
        <v>13</v>
      </c>
      <c r="R7103" t="s">
        <v>6098</v>
      </c>
      <c r="S7103" t="s">
        <v>112</v>
      </c>
    </row>
    <row r="7104" spans="1:19" x14ac:dyDescent="0.2">
      <c r="A7104" t="s">
        <v>6099</v>
      </c>
      <c r="B7104" t="s">
        <v>17</v>
      </c>
      <c r="C7104">
        <v>2010</v>
      </c>
      <c r="D7104" s="1" t="d">
        <v>1998-06-11</v>
      </c>
      <c r="E7104" s="1" t="str">
        <f t="shared" si="220"/>
        <v>1998</v>
      </c>
      <c r="F7104" s="1" t="str">
        <f t="shared" si="221"/>
        <v>Jun</v>
      </c>
      <c r="G7104" t="s">
        <v>18</v>
      </c>
      <c r="H7104" t="s">
        <v>128</v>
      </c>
      <c r="I7104">
        <v>0.14000000000000001</v>
      </c>
      <c r="J7104">
        <v>7.0000000000000007E-2</v>
      </c>
      <c r="K7104">
        <v>0</v>
      </c>
      <c r="L7104">
        <v>0.02</v>
      </c>
      <c r="M7104">
        <v>0.23</v>
      </c>
      <c r="N7104">
        <v>41</v>
      </c>
      <c r="O7104">
        <v>7</v>
      </c>
      <c r="P7104" t="s">
        <v>203</v>
      </c>
      <c r="R7104" t="s">
        <v>6100</v>
      </c>
      <c r="S7104" t="s">
        <v>20</v>
      </c>
    </row>
    <row r="7105" spans="1:19" x14ac:dyDescent="0.2">
      <c r="A7105" t="s">
        <v>6101</v>
      </c>
      <c r="B7105" t="s">
        <v>27</v>
      </c>
      <c r="C7105">
        <v>1996</v>
      </c>
      <c r="D7105" s="1" t="d">
        <v>2003-01-04</v>
      </c>
      <c r="E7105" s="1" t="str">
        <f t="shared" si="220"/>
        <v>2003</v>
      </c>
      <c r="F7105" s="1" t="str">
        <f t="shared" si="221"/>
        <v>Jan</v>
      </c>
      <c r="G7105" t="s">
        <v>30</v>
      </c>
      <c r="H7105" t="s">
        <v>19</v>
      </c>
      <c r="I7105">
        <v>0</v>
      </c>
      <c r="J7105">
        <v>0</v>
      </c>
      <c r="K7105">
        <v>0.23</v>
      </c>
      <c r="L7105">
        <v>0</v>
      </c>
      <c r="M7105">
        <v>0.23</v>
      </c>
    </row>
    <row r="7106" spans="1:19" x14ac:dyDescent="0.2">
      <c r="A7106" t="s">
        <v>3462</v>
      </c>
      <c r="B7106" t="s">
        <v>148</v>
      </c>
      <c r="C7106">
        <v>2012</v>
      </c>
      <c r="D7106" s="1" t="d">
        <v>1991-03-09</v>
      </c>
      <c r="E7106" s="1" t="str">
        <f t="shared" si="220"/>
        <v>1991</v>
      </c>
      <c r="F7106" s="1" t="str">
        <f t="shared" si="221"/>
        <v>Mar</v>
      </c>
      <c r="G7106" t="s">
        <v>37</v>
      </c>
      <c r="H7106" t="s">
        <v>51</v>
      </c>
      <c r="I7106">
        <v>0.11</v>
      </c>
      <c r="J7106">
        <v>0.09</v>
      </c>
      <c r="K7106">
        <v>0</v>
      </c>
      <c r="L7106">
        <v>0.02</v>
      </c>
      <c r="M7106">
        <v>0.23</v>
      </c>
      <c r="N7106">
        <v>76</v>
      </c>
      <c r="O7106">
        <v>16</v>
      </c>
      <c r="P7106">
        <v>8.1999999999999993</v>
      </c>
      <c r="Q7106">
        <v>1237</v>
      </c>
      <c r="R7106" t="s">
        <v>3463</v>
      </c>
      <c r="S7106" t="s">
        <v>53</v>
      </c>
    </row>
    <row r="7107" spans="1:19" x14ac:dyDescent="0.2">
      <c r="A7107" t="s">
        <v>6102</v>
      </c>
      <c r="B7107" t="s">
        <v>49</v>
      </c>
      <c r="C7107">
        <v>2011</v>
      </c>
      <c r="D7107" s="1" t="d">
        <v>1997-09-30</v>
      </c>
      <c r="E7107" s="1" t="str">
        <f t="shared" ref="E7107:E7170" si="222">TEXT(D7107,"yyyy")</f>
        <v>1997</v>
      </c>
      <c r="F7107" s="1" t="str">
        <f t="shared" ref="F7107:F7170" si="223">TEXT(D7107,"mmm")</f>
        <v>Sep</v>
      </c>
      <c r="G7107" t="s">
        <v>50</v>
      </c>
      <c r="H7107" t="s">
        <v>372</v>
      </c>
      <c r="I7107">
        <v>0</v>
      </c>
      <c r="J7107">
        <v>0.09</v>
      </c>
      <c r="K7107">
        <v>0.11</v>
      </c>
      <c r="L7107">
        <v>0.02</v>
      </c>
      <c r="M7107">
        <v>0.23</v>
      </c>
      <c r="N7107">
        <v>62</v>
      </c>
      <c r="O7107">
        <v>14</v>
      </c>
      <c r="P7107">
        <v>7.3</v>
      </c>
      <c r="Q7107">
        <v>34</v>
      </c>
      <c r="R7107" t="s">
        <v>586</v>
      </c>
    </row>
    <row r="7108" spans="1:19" x14ac:dyDescent="0.2">
      <c r="A7108" t="s">
        <v>6103</v>
      </c>
      <c r="B7108" t="s">
        <v>55</v>
      </c>
      <c r="C7108">
        <v>2002</v>
      </c>
      <c r="D7108" s="1" t="d">
        <v>2000-04-14</v>
      </c>
      <c r="E7108" s="1" t="str">
        <f t="shared" si="222"/>
        <v>2000</v>
      </c>
      <c r="F7108" s="1" t="str">
        <f t="shared" si="223"/>
        <v>Apr</v>
      </c>
      <c r="G7108" t="s">
        <v>18</v>
      </c>
      <c r="H7108" t="s">
        <v>68</v>
      </c>
      <c r="I7108">
        <v>0.11</v>
      </c>
      <c r="J7108">
        <v>0.09</v>
      </c>
      <c r="K7108">
        <v>0</v>
      </c>
      <c r="L7108">
        <v>0.03</v>
      </c>
      <c r="M7108">
        <v>0.23</v>
      </c>
      <c r="N7108">
        <v>62</v>
      </c>
      <c r="O7108">
        <v>22</v>
      </c>
      <c r="P7108">
        <v>5.9</v>
      </c>
      <c r="Q7108">
        <v>8</v>
      </c>
      <c r="R7108" t="s">
        <v>1626</v>
      </c>
      <c r="S7108" t="s">
        <v>20</v>
      </c>
    </row>
    <row r="7109" spans="1:19" x14ac:dyDescent="0.2">
      <c r="A7109" t="s">
        <v>6104</v>
      </c>
      <c r="B7109" t="s">
        <v>104</v>
      </c>
      <c r="C7109">
        <v>1998</v>
      </c>
      <c r="D7109" s="1" t="d">
        <v>2022-04-30</v>
      </c>
      <c r="E7109" s="1" t="str">
        <f t="shared" si="222"/>
        <v>2022</v>
      </c>
      <c r="F7109" s="1" t="str">
        <f t="shared" si="223"/>
        <v>Apr</v>
      </c>
      <c r="G7109" t="s">
        <v>86</v>
      </c>
      <c r="H7109" t="s">
        <v>2117</v>
      </c>
      <c r="I7109">
        <v>0</v>
      </c>
      <c r="J7109">
        <v>0</v>
      </c>
      <c r="K7109">
        <v>0.21</v>
      </c>
      <c r="L7109">
        <v>0.01</v>
      </c>
      <c r="M7109">
        <v>0.23</v>
      </c>
    </row>
    <row r="7110" spans="1:19" x14ac:dyDescent="0.2">
      <c r="A7110" t="s">
        <v>6105</v>
      </c>
      <c r="B7110" t="s">
        <v>17</v>
      </c>
      <c r="C7110" t="s">
        <v>286</v>
      </c>
      <c r="D7110" s="1" t="d">
        <v>2008-07-01</v>
      </c>
      <c r="E7110" s="1" t="str">
        <f t="shared" si="222"/>
        <v>2008</v>
      </c>
      <c r="F7110" s="1" t="str">
        <f t="shared" si="223"/>
        <v>Jul</v>
      </c>
      <c r="G7110" t="s">
        <v>18</v>
      </c>
      <c r="H7110" t="s">
        <v>484</v>
      </c>
      <c r="I7110">
        <v>0.09</v>
      </c>
      <c r="J7110">
        <v>0.11</v>
      </c>
      <c r="K7110">
        <v>0</v>
      </c>
      <c r="L7110">
        <v>0.02</v>
      </c>
      <c r="M7110">
        <v>0.23</v>
      </c>
      <c r="P7110" t="s">
        <v>203</v>
      </c>
      <c r="R7110" t="s">
        <v>6106</v>
      </c>
      <c r="S7110" t="s">
        <v>20</v>
      </c>
    </row>
    <row r="7111" spans="1:19" x14ac:dyDescent="0.2">
      <c r="A7111" t="s">
        <v>6107</v>
      </c>
      <c r="B7111" t="s">
        <v>32</v>
      </c>
      <c r="C7111">
        <v>2006</v>
      </c>
      <c r="D7111" s="1" t="d">
        <v>2004-01-05</v>
      </c>
      <c r="E7111" s="1" t="str">
        <f t="shared" si="222"/>
        <v>2004</v>
      </c>
      <c r="F7111" s="1" t="str">
        <f t="shared" si="223"/>
        <v>Jan</v>
      </c>
      <c r="G7111" t="s">
        <v>28</v>
      </c>
      <c r="H7111" t="s">
        <v>372</v>
      </c>
      <c r="I7111">
        <v>0</v>
      </c>
      <c r="J7111">
        <v>0</v>
      </c>
      <c r="K7111">
        <v>0.23</v>
      </c>
      <c r="L7111">
        <v>0</v>
      </c>
      <c r="M7111">
        <v>0.23</v>
      </c>
    </row>
    <row r="7112" spans="1:19" x14ac:dyDescent="0.2">
      <c r="A7112" t="s">
        <v>6108</v>
      </c>
      <c r="B7112" t="s">
        <v>55</v>
      </c>
      <c r="C7112">
        <v>2002</v>
      </c>
      <c r="D7112" s="1" t="d">
        <v>1990-05-05</v>
      </c>
      <c r="E7112" s="1" t="str">
        <f t="shared" si="222"/>
        <v>1990</v>
      </c>
      <c r="F7112" s="1" t="str">
        <f t="shared" si="223"/>
        <v>May</v>
      </c>
      <c r="G7112" t="s">
        <v>18</v>
      </c>
      <c r="H7112" t="s">
        <v>68</v>
      </c>
      <c r="I7112">
        <v>0.11</v>
      </c>
      <c r="J7112">
        <v>0.09</v>
      </c>
      <c r="K7112">
        <v>0</v>
      </c>
      <c r="L7112">
        <v>0.03</v>
      </c>
      <c r="M7112">
        <v>0.23</v>
      </c>
      <c r="N7112">
        <v>55</v>
      </c>
      <c r="O7112">
        <v>20</v>
      </c>
      <c r="P7112" t="s">
        <v>203</v>
      </c>
      <c r="R7112" t="s">
        <v>2144</v>
      </c>
      <c r="S7112" t="s">
        <v>20</v>
      </c>
    </row>
    <row r="7113" spans="1:19" x14ac:dyDescent="0.2">
      <c r="A7113" t="s">
        <v>6109</v>
      </c>
      <c r="B7113" t="s">
        <v>104</v>
      </c>
      <c r="C7113">
        <v>1997</v>
      </c>
      <c r="D7113" s="1" t="d">
        <v>1999-01-25</v>
      </c>
      <c r="E7113" s="1" t="str">
        <f t="shared" si="222"/>
        <v>1999</v>
      </c>
      <c r="F7113" s="1" t="str">
        <f t="shared" si="223"/>
        <v>Jan</v>
      </c>
      <c r="G7113" t="s">
        <v>1</v>
      </c>
      <c r="H7113" t="s">
        <v>1828</v>
      </c>
      <c r="I7113">
        <v>0.13</v>
      </c>
      <c r="J7113">
        <v>0.09</v>
      </c>
      <c r="K7113">
        <v>0</v>
      </c>
      <c r="L7113">
        <v>0.01</v>
      </c>
      <c r="M7113">
        <v>0.23</v>
      </c>
    </row>
    <row r="7114" spans="1:19" x14ac:dyDescent="0.2">
      <c r="A7114" t="s">
        <v>978</v>
      </c>
      <c r="B7114" t="s">
        <v>32</v>
      </c>
      <c r="C7114">
        <v>2008</v>
      </c>
      <c r="D7114" s="1" t="d">
        <v>1995-08-16</v>
      </c>
      <c r="E7114" s="1" t="str">
        <f t="shared" si="222"/>
        <v>1995</v>
      </c>
      <c r="F7114" s="1" t="str">
        <f t="shared" si="223"/>
        <v>Aug</v>
      </c>
      <c r="G7114" t="s">
        <v>24</v>
      </c>
      <c r="H7114" t="s">
        <v>134</v>
      </c>
      <c r="I7114">
        <v>0.18</v>
      </c>
      <c r="J7114">
        <v>0.03</v>
      </c>
      <c r="K7114">
        <v>0</v>
      </c>
      <c r="L7114">
        <v>0.02</v>
      </c>
      <c r="M7114">
        <v>0.23</v>
      </c>
      <c r="N7114">
        <v>59</v>
      </c>
      <c r="O7114">
        <v>7</v>
      </c>
      <c r="P7114">
        <v>6.7</v>
      </c>
      <c r="Q7114">
        <v>6</v>
      </c>
      <c r="R7114" t="s">
        <v>4373</v>
      </c>
      <c r="S7114" t="s">
        <v>112</v>
      </c>
    </row>
    <row r="7115" spans="1:19" x14ac:dyDescent="0.2">
      <c r="A7115" t="s">
        <v>2426</v>
      </c>
      <c r="B7115" t="s">
        <v>44</v>
      </c>
      <c r="C7115">
        <v>2015</v>
      </c>
      <c r="D7115" s="1" t="d">
        <v>2006-01-11</v>
      </c>
      <c r="E7115" s="1" t="str">
        <f t="shared" si="222"/>
        <v>2006</v>
      </c>
      <c r="F7115" s="1" t="str">
        <f t="shared" si="223"/>
        <v>Jan</v>
      </c>
      <c r="G7115" t="s">
        <v>34</v>
      </c>
      <c r="H7115" t="s">
        <v>71</v>
      </c>
      <c r="I7115">
        <v>0.13</v>
      </c>
      <c r="J7115">
        <v>0.08</v>
      </c>
      <c r="K7115">
        <v>0</v>
      </c>
      <c r="L7115">
        <v>0.02</v>
      </c>
      <c r="M7115">
        <v>0.23</v>
      </c>
      <c r="P7115">
        <v>5.5</v>
      </c>
      <c r="Q7115">
        <v>19</v>
      </c>
      <c r="R7115" t="s">
        <v>71</v>
      </c>
      <c r="S7115" t="s">
        <v>88</v>
      </c>
    </row>
    <row r="7116" spans="1:19" x14ac:dyDescent="0.2">
      <c r="A7116" t="s">
        <v>6110</v>
      </c>
      <c r="B7116" t="s">
        <v>55</v>
      </c>
      <c r="C7116">
        <v>2003</v>
      </c>
      <c r="D7116" s="1" t="d">
        <v>2015-03-02</v>
      </c>
      <c r="E7116" s="1" t="str">
        <f t="shared" si="222"/>
        <v>2015</v>
      </c>
      <c r="F7116" s="1" t="str">
        <f t="shared" si="223"/>
        <v>Mar</v>
      </c>
      <c r="G7116" t="s">
        <v>50</v>
      </c>
      <c r="H7116" t="s">
        <v>4330</v>
      </c>
      <c r="I7116">
        <v>0.11</v>
      </c>
      <c r="J7116">
        <v>0.09</v>
      </c>
      <c r="K7116">
        <v>0</v>
      </c>
      <c r="L7116">
        <v>0.03</v>
      </c>
      <c r="M7116">
        <v>0.23</v>
      </c>
      <c r="N7116">
        <v>61</v>
      </c>
      <c r="O7116">
        <v>26</v>
      </c>
      <c r="P7116">
        <v>9.1999999999999993</v>
      </c>
      <c r="Q7116">
        <v>6</v>
      </c>
      <c r="R7116" t="s">
        <v>6111</v>
      </c>
      <c r="S7116" t="s">
        <v>53</v>
      </c>
    </row>
    <row r="7117" spans="1:19" x14ac:dyDescent="0.2">
      <c r="A7117" t="s">
        <v>4762</v>
      </c>
      <c r="B7117" t="s">
        <v>44</v>
      </c>
      <c r="C7117">
        <v>2010</v>
      </c>
      <c r="D7117" s="1" t="d">
        <v>2009-04-11</v>
      </c>
      <c r="E7117" s="1" t="str">
        <f t="shared" si="222"/>
        <v>2009</v>
      </c>
      <c r="F7117" s="1" t="str">
        <f t="shared" si="223"/>
        <v>Apr</v>
      </c>
      <c r="G7117" t="s">
        <v>18</v>
      </c>
      <c r="H7117" t="s">
        <v>151</v>
      </c>
      <c r="I7117">
        <v>0.08</v>
      </c>
      <c r="J7117">
        <v>0.12</v>
      </c>
      <c r="K7117">
        <v>0</v>
      </c>
      <c r="L7117">
        <v>0.02</v>
      </c>
      <c r="M7117">
        <v>0.23</v>
      </c>
    </row>
    <row r="7118" spans="1:19" x14ac:dyDescent="0.2">
      <c r="A7118" t="s">
        <v>6112</v>
      </c>
      <c r="B7118" t="s">
        <v>49</v>
      </c>
      <c r="C7118">
        <v>2014</v>
      </c>
      <c r="D7118" s="1" t="d">
        <v>2000-08-06</v>
      </c>
      <c r="E7118" s="1" t="str">
        <f t="shared" si="222"/>
        <v>2000</v>
      </c>
      <c r="F7118" s="1" t="str">
        <f t="shared" si="223"/>
        <v>Aug</v>
      </c>
      <c r="G7118" t="s">
        <v>28</v>
      </c>
      <c r="H7118" t="s">
        <v>372</v>
      </c>
      <c r="I7118">
        <v>0</v>
      </c>
      <c r="J7118">
        <v>0</v>
      </c>
      <c r="K7118">
        <v>0.23</v>
      </c>
      <c r="L7118">
        <v>0</v>
      </c>
      <c r="M7118">
        <v>0.23</v>
      </c>
    </row>
    <row r="7119" spans="1:19" x14ac:dyDescent="0.2">
      <c r="A7119" t="s">
        <v>6113</v>
      </c>
      <c r="B7119" t="s">
        <v>49</v>
      </c>
      <c r="C7119">
        <v>2013</v>
      </c>
      <c r="D7119" s="1" t="d">
        <v>2011-01-19</v>
      </c>
      <c r="E7119" s="1" t="str">
        <f t="shared" si="222"/>
        <v>2011</v>
      </c>
      <c r="F7119" s="1" t="str">
        <f t="shared" si="223"/>
        <v>Jan</v>
      </c>
      <c r="G7119" t="s">
        <v>50</v>
      </c>
      <c r="H7119" t="s">
        <v>825</v>
      </c>
      <c r="I7119">
        <v>0.12</v>
      </c>
      <c r="J7119">
        <v>0.03</v>
      </c>
      <c r="K7119">
        <v>0.05</v>
      </c>
      <c r="L7119">
        <v>0.03</v>
      </c>
      <c r="M7119">
        <v>0.23</v>
      </c>
      <c r="N7119">
        <v>64</v>
      </c>
      <c r="O7119">
        <v>39</v>
      </c>
      <c r="P7119">
        <v>7.9</v>
      </c>
      <c r="Q7119">
        <v>215</v>
      </c>
      <c r="R7119" t="s">
        <v>2985</v>
      </c>
      <c r="S7119" t="s">
        <v>53</v>
      </c>
    </row>
    <row r="7120" spans="1:19" x14ac:dyDescent="0.2">
      <c r="A7120" t="s">
        <v>4258</v>
      </c>
      <c r="B7120" t="s">
        <v>44</v>
      </c>
      <c r="C7120">
        <v>2014</v>
      </c>
      <c r="D7120" s="1" t="d">
        <v>2020-07-20</v>
      </c>
      <c r="E7120" s="1" t="str">
        <f t="shared" si="222"/>
        <v>2020</v>
      </c>
      <c r="F7120" s="1" t="str">
        <f t="shared" si="223"/>
        <v>Jul</v>
      </c>
      <c r="G7120" t="s">
        <v>24</v>
      </c>
      <c r="H7120" t="s">
        <v>648</v>
      </c>
      <c r="I7120">
        <v>0.08</v>
      </c>
      <c r="J7120">
        <v>0.13</v>
      </c>
      <c r="K7120">
        <v>0</v>
      </c>
      <c r="L7120">
        <v>0.02</v>
      </c>
      <c r="M7120">
        <v>0.23</v>
      </c>
      <c r="N7120">
        <v>64</v>
      </c>
      <c r="O7120">
        <v>14</v>
      </c>
      <c r="P7120">
        <v>4.0999999999999996</v>
      </c>
      <c r="Q7120">
        <v>20</v>
      </c>
      <c r="R7120" t="s">
        <v>1580</v>
      </c>
      <c r="S7120" t="s">
        <v>20</v>
      </c>
    </row>
    <row r="7121" spans="1:19" x14ac:dyDescent="0.2">
      <c r="A7121" t="s">
        <v>3219</v>
      </c>
      <c r="B7121" t="s">
        <v>32</v>
      </c>
      <c r="C7121">
        <v>2010</v>
      </c>
      <c r="D7121" s="1" t="d">
        <v>2003-05-31</v>
      </c>
      <c r="E7121" s="1" t="str">
        <f t="shared" si="222"/>
        <v>2003</v>
      </c>
      <c r="F7121" s="1" t="str">
        <f t="shared" si="223"/>
        <v>May</v>
      </c>
      <c r="G7121" t="s">
        <v>34</v>
      </c>
      <c r="H7121" t="s">
        <v>51</v>
      </c>
      <c r="I7121">
        <v>0.16</v>
      </c>
      <c r="J7121">
        <v>0.05</v>
      </c>
      <c r="K7121">
        <v>0</v>
      </c>
      <c r="L7121">
        <v>0.02</v>
      </c>
      <c r="M7121">
        <v>0.22</v>
      </c>
      <c r="P7121" t="s">
        <v>203</v>
      </c>
      <c r="R7121" t="s">
        <v>404</v>
      </c>
      <c r="S7121" t="s">
        <v>20</v>
      </c>
    </row>
    <row r="7122" spans="1:19" x14ac:dyDescent="0.2">
      <c r="A7122" t="s">
        <v>6114</v>
      </c>
      <c r="B7122" t="s">
        <v>55</v>
      </c>
      <c r="C7122">
        <v>2002</v>
      </c>
      <c r="D7122" s="1" t="d">
        <v>1999-11-03</v>
      </c>
      <c r="E7122" s="1" t="str">
        <f t="shared" si="222"/>
        <v>1999</v>
      </c>
      <c r="F7122" s="1" t="str">
        <f t="shared" si="223"/>
        <v>Nov</v>
      </c>
      <c r="G7122" t="s">
        <v>50</v>
      </c>
      <c r="H7122" t="s">
        <v>776</v>
      </c>
      <c r="I7122">
        <v>0.11</v>
      </c>
      <c r="J7122">
        <v>0.09</v>
      </c>
      <c r="K7122">
        <v>0</v>
      </c>
      <c r="L7122">
        <v>0.03</v>
      </c>
      <c r="M7122">
        <v>0.22</v>
      </c>
      <c r="N7122">
        <v>51</v>
      </c>
      <c r="O7122">
        <v>21</v>
      </c>
      <c r="P7122">
        <v>7</v>
      </c>
      <c r="Q7122">
        <v>6</v>
      </c>
      <c r="R7122" t="s">
        <v>3718</v>
      </c>
      <c r="S7122" t="s">
        <v>53</v>
      </c>
    </row>
    <row r="7123" spans="1:19" x14ac:dyDescent="0.2">
      <c r="A7123" t="s">
        <v>6115</v>
      </c>
      <c r="B7123" t="s">
        <v>79</v>
      </c>
      <c r="C7123">
        <v>2016</v>
      </c>
      <c r="D7123" s="1" t="d">
        <v>2001-03-09</v>
      </c>
      <c r="E7123" s="1" t="str">
        <f t="shared" si="222"/>
        <v>2001</v>
      </c>
      <c r="F7123" s="1" t="str">
        <f t="shared" si="223"/>
        <v>Mar</v>
      </c>
      <c r="G7123" t="s">
        <v>50</v>
      </c>
      <c r="H7123" t="s">
        <v>1393</v>
      </c>
      <c r="I7123">
        <v>0</v>
      </c>
      <c r="J7123">
        <v>0</v>
      </c>
      <c r="K7123">
        <v>0.22</v>
      </c>
      <c r="L7123">
        <v>0</v>
      </c>
      <c r="M7123">
        <v>0.22</v>
      </c>
    </row>
    <row r="7124" spans="1:19" x14ac:dyDescent="0.2">
      <c r="A7124" t="s">
        <v>6116</v>
      </c>
      <c r="B7124" t="s">
        <v>49</v>
      </c>
      <c r="C7124">
        <v>2011</v>
      </c>
      <c r="D7124" s="1" t="d">
        <v>2010-04-21</v>
      </c>
      <c r="E7124" s="1" t="str">
        <f t="shared" si="222"/>
        <v>2010</v>
      </c>
      <c r="F7124" s="1" t="str">
        <f t="shared" si="223"/>
        <v>Apr</v>
      </c>
      <c r="G7124" t="s">
        <v>50</v>
      </c>
      <c r="H7124" t="s">
        <v>372</v>
      </c>
      <c r="I7124">
        <v>0</v>
      </c>
      <c r="J7124">
        <v>0</v>
      </c>
      <c r="K7124">
        <v>0.22</v>
      </c>
      <c r="L7124">
        <v>0</v>
      </c>
      <c r="M7124">
        <v>0.22</v>
      </c>
    </row>
    <row r="7125" spans="1:19" x14ac:dyDescent="0.2">
      <c r="A7125" t="s">
        <v>3976</v>
      </c>
      <c r="B7125" t="s">
        <v>55</v>
      </c>
      <c r="C7125">
        <v>2008</v>
      </c>
      <c r="D7125" s="1" t="d">
        <v>2000-10-21</v>
      </c>
      <c r="E7125" s="1" t="str">
        <f t="shared" si="222"/>
        <v>2000</v>
      </c>
      <c r="F7125" s="1" t="str">
        <f t="shared" si="223"/>
        <v>Oct</v>
      </c>
      <c r="G7125" t="s">
        <v>86</v>
      </c>
      <c r="H7125" t="s">
        <v>776</v>
      </c>
      <c r="I7125">
        <v>0.1</v>
      </c>
      <c r="J7125">
        <v>0</v>
      </c>
      <c r="K7125">
        <v>0</v>
      </c>
      <c r="L7125">
        <v>0.12</v>
      </c>
      <c r="M7125">
        <v>0.22</v>
      </c>
    </row>
    <row r="7126" spans="1:19" x14ac:dyDescent="0.2">
      <c r="A7126" t="s">
        <v>2332</v>
      </c>
      <c r="B7126" t="s">
        <v>1015</v>
      </c>
      <c r="C7126">
        <v>2015</v>
      </c>
      <c r="D7126" s="1" t="d">
        <v>2015-12-19</v>
      </c>
      <c r="E7126" s="1" t="str">
        <f t="shared" si="222"/>
        <v>2015</v>
      </c>
      <c r="F7126" s="1" t="str">
        <f t="shared" si="223"/>
        <v>Dec</v>
      </c>
      <c r="G7126" t="s">
        <v>50</v>
      </c>
      <c r="H7126" t="s">
        <v>267</v>
      </c>
      <c r="I7126">
        <v>0.05</v>
      </c>
      <c r="J7126">
        <v>0.13</v>
      </c>
      <c r="K7126">
        <v>0</v>
      </c>
      <c r="L7126">
        <v>0.05</v>
      </c>
      <c r="M7126">
        <v>0.22</v>
      </c>
      <c r="P7126">
        <v>7.6</v>
      </c>
      <c r="Q7126">
        <v>11</v>
      </c>
      <c r="R7126" t="s">
        <v>885</v>
      </c>
      <c r="S7126" t="s">
        <v>112</v>
      </c>
    </row>
    <row r="7127" spans="1:19" x14ac:dyDescent="0.2">
      <c r="A7127" t="s">
        <v>1146</v>
      </c>
      <c r="B7127" t="s">
        <v>189</v>
      </c>
      <c r="C7127">
        <v>2004</v>
      </c>
      <c r="D7127" s="1" t="d">
        <v>2017-07-13</v>
      </c>
      <c r="E7127" s="1" t="str">
        <f t="shared" si="222"/>
        <v>2017</v>
      </c>
      <c r="F7127" s="1" t="str">
        <f t="shared" si="223"/>
        <v>Jul</v>
      </c>
      <c r="G7127" t="s">
        <v>86</v>
      </c>
      <c r="H7127" t="s">
        <v>134</v>
      </c>
      <c r="I7127">
        <v>0.17</v>
      </c>
      <c r="J7127">
        <v>0.05</v>
      </c>
      <c r="K7127">
        <v>0</v>
      </c>
      <c r="L7127">
        <v>0.01</v>
      </c>
      <c r="M7127">
        <v>0.22</v>
      </c>
    </row>
    <row r="7128" spans="1:19" x14ac:dyDescent="0.2">
      <c r="A7128" t="s">
        <v>6117</v>
      </c>
      <c r="B7128" t="s">
        <v>159</v>
      </c>
      <c r="C7128">
        <v>2013</v>
      </c>
      <c r="D7128" s="1" t="d">
        <v>2012-01-03</v>
      </c>
      <c r="E7128" s="1" t="str">
        <f t="shared" si="222"/>
        <v>2012</v>
      </c>
      <c r="F7128" s="1" t="str">
        <f t="shared" si="223"/>
        <v>Jan</v>
      </c>
      <c r="G7128" t="s">
        <v>28</v>
      </c>
      <c r="H7128" t="s">
        <v>372</v>
      </c>
      <c r="I7128">
        <v>0</v>
      </c>
      <c r="J7128">
        <v>0</v>
      </c>
      <c r="K7128">
        <v>0.22</v>
      </c>
      <c r="L7128">
        <v>0</v>
      </c>
      <c r="M7128">
        <v>0.22</v>
      </c>
    </row>
    <row r="7129" spans="1:19" x14ac:dyDescent="0.2">
      <c r="A7129" t="s">
        <v>6118</v>
      </c>
      <c r="B7129" t="s">
        <v>55</v>
      </c>
      <c r="C7129">
        <v>2005</v>
      </c>
      <c r="D7129" s="1" t="d">
        <v>2020-03-16</v>
      </c>
      <c r="E7129" s="1" t="str">
        <f t="shared" si="222"/>
        <v>2020</v>
      </c>
      <c r="F7129" s="1" t="str">
        <f t="shared" si="223"/>
        <v>Mar</v>
      </c>
      <c r="G7129" t="s">
        <v>50</v>
      </c>
      <c r="H7129" t="s">
        <v>151</v>
      </c>
      <c r="I7129">
        <v>0.11</v>
      </c>
      <c r="J7129">
        <v>0.09</v>
      </c>
      <c r="K7129">
        <v>0</v>
      </c>
      <c r="L7129">
        <v>0.03</v>
      </c>
      <c r="M7129">
        <v>0.22</v>
      </c>
      <c r="N7129">
        <v>74</v>
      </c>
      <c r="O7129">
        <v>33</v>
      </c>
      <c r="P7129">
        <v>8.4</v>
      </c>
      <c r="Q7129">
        <v>65</v>
      </c>
      <c r="R7129" t="s">
        <v>1103</v>
      </c>
      <c r="S7129" t="s">
        <v>53</v>
      </c>
    </row>
    <row r="7130" spans="1:19" x14ac:dyDescent="0.2">
      <c r="A7130" t="s">
        <v>6119</v>
      </c>
      <c r="B7130" t="s">
        <v>64</v>
      </c>
      <c r="C7130">
        <v>2001</v>
      </c>
      <c r="D7130" s="1" t="d">
        <v>2011-07-20</v>
      </c>
      <c r="E7130" s="1" t="str">
        <f t="shared" si="222"/>
        <v>2011</v>
      </c>
      <c r="F7130" s="1" t="str">
        <f t="shared" si="223"/>
        <v>Jul</v>
      </c>
      <c r="G7130" t="s">
        <v>34</v>
      </c>
      <c r="H7130" t="s">
        <v>2756</v>
      </c>
      <c r="I7130">
        <v>0.16</v>
      </c>
      <c r="J7130">
        <v>0.06</v>
      </c>
      <c r="K7130">
        <v>0</v>
      </c>
      <c r="L7130">
        <v>0</v>
      </c>
      <c r="M7130">
        <v>0.22</v>
      </c>
    </row>
    <row r="7131" spans="1:19" x14ac:dyDescent="0.2">
      <c r="A7131" t="s">
        <v>6120</v>
      </c>
      <c r="B7131" t="s">
        <v>17</v>
      </c>
      <c r="C7131">
        <v>2007</v>
      </c>
      <c r="D7131" s="1" t="d">
        <v>1988-06-27</v>
      </c>
      <c r="E7131" s="1" t="str">
        <f t="shared" si="222"/>
        <v>1988</v>
      </c>
      <c r="F7131" s="1" t="str">
        <f t="shared" si="223"/>
        <v>Jun</v>
      </c>
      <c r="G7131" t="s">
        <v>18</v>
      </c>
      <c r="H7131" t="s">
        <v>6121</v>
      </c>
      <c r="I7131">
        <v>0.21</v>
      </c>
      <c r="J7131">
        <v>0</v>
      </c>
      <c r="K7131">
        <v>0</v>
      </c>
      <c r="L7131">
        <v>0.02</v>
      </c>
      <c r="M7131">
        <v>0.22</v>
      </c>
    </row>
    <row r="7132" spans="1:19" x14ac:dyDescent="0.2">
      <c r="A7132" t="s">
        <v>6122</v>
      </c>
      <c r="B7132" t="s">
        <v>95</v>
      </c>
      <c r="C7132">
        <v>1997</v>
      </c>
      <c r="D7132" s="1" t="d">
        <v>1993-06-18</v>
      </c>
      <c r="E7132" s="1" t="str">
        <f t="shared" si="222"/>
        <v>1993</v>
      </c>
      <c r="F7132" s="1" t="str">
        <f t="shared" si="223"/>
        <v>Jun</v>
      </c>
      <c r="G7132" t="s">
        <v>34</v>
      </c>
      <c r="H7132" t="s">
        <v>372</v>
      </c>
      <c r="I7132">
        <v>0</v>
      </c>
      <c r="J7132">
        <v>0</v>
      </c>
      <c r="K7132">
        <v>0.22</v>
      </c>
      <c r="L7132">
        <v>0</v>
      </c>
      <c r="M7132">
        <v>0.22</v>
      </c>
    </row>
    <row r="7133" spans="1:19" x14ac:dyDescent="0.2">
      <c r="A7133" t="s">
        <v>6123</v>
      </c>
      <c r="B7133" t="s">
        <v>17</v>
      </c>
      <c r="C7133">
        <v>2010</v>
      </c>
      <c r="D7133" s="1" t="d">
        <v>2022-10-13</v>
      </c>
      <c r="E7133" s="1" t="str">
        <f t="shared" si="222"/>
        <v>2022</v>
      </c>
      <c r="F7133" s="1" t="str">
        <f t="shared" si="223"/>
        <v>Oct</v>
      </c>
      <c r="G7133" t="s">
        <v>18</v>
      </c>
      <c r="H7133" t="s">
        <v>1207</v>
      </c>
      <c r="I7133">
        <v>0.21</v>
      </c>
      <c r="J7133">
        <v>0</v>
      </c>
      <c r="K7133">
        <v>0</v>
      </c>
      <c r="L7133">
        <v>0.01</v>
      </c>
      <c r="M7133">
        <v>0.22</v>
      </c>
      <c r="P7133" t="s">
        <v>203</v>
      </c>
      <c r="R7133" t="s">
        <v>1686</v>
      </c>
      <c r="S7133" t="s">
        <v>20</v>
      </c>
    </row>
    <row r="7134" spans="1:19" x14ac:dyDescent="0.2">
      <c r="A7134" t="s">
        <v>6124</v>
      </c>
      <c r="B7134" t="s">
        <v>189</v>
      </c>
      <c r="C7134">
        <v>2003</v>
      </c>
      <c r="D7134" s="1" t="d">
        <v>1998-09-28</v>
      </c>
      <c r="E7134" s="1" t="str">
        <f t="shared" si="222"/>
        <v>1998</v>
      </c>
      <c r="F7134" s="1" t="str">
        <f t="shared" si="223"/>
        <v>Sep</v>
      </c>
      <c r="G7134" t="s">
        <v>34</v>
      </c>
      <c r="H7134" t="s">
        <v>523</v>
      </c>
      <c r="I7134">
        <v>0.17</v>
      </c>
      <c r="J7134">
        <v>0.04</v>
      </c>
      <c r="K7134">
        <v>0</v>
      </c>
      <c r="L7134">
        <v>0.01</v>
      </c>
      <c r="M7134">
        <v>0.22</v>
      </c>
    </row>
    <row r="7135" spans="1:19" x14ac:dyDescent="0.2">
      <c r="A7135" t="s">
        <v>6125</v>
      </c>
      <c r="B7135">
        <v>2600</v>
      </c>
      <c r="C7135">
        <v>1981</v>
      </c>
      <c r="D7135" s="1" t="d">
        <v>2011-04-21</v>
      </c>
      <c r="E7135" s="1" t="str">
        <f t="shared" si="222"/>
        <v>2011</v>
      </c>
      <c r="F7135" s="1" t="str">
        <f t="shared" si="223"/>
        <v>Apr</v>
      </c>
      <c r="G7135" t="s">
        <v>37</v>
      </c>
      <c r="H7135" t="s">
        <v>2565</v>
      </c>
      <c r="I7135">
        <v>0.21</v>
      </c>
      <c r="J7135">
        <v>0.01</v>
      </c>
      <c r="K7135">
        <v>0</v>
      </c>
      <c r="L7135">
        <v>0</v>
      </c>
      <c r="M7135">
        <v>0.22</v>
      </c>
    </row>
    <row r="7136" spans="1:19" x14ac:dyDescent="0.2">
      <c r="A7136" t="s">
        <v>6126</v>
      </c>
      <c r="B7136">
        <v>2600</v>
      </c>
      <c r="C7136">
        <v>1982</v>
      </c>
      <c r="D7136" s="1" t="d">
        <v>1994-09-13</v>
      </c>
      <c r="E7136" s="1" t="str">
        <f t="shared" si="222"/>
        <v>1994</v>
      </c>
      <c r="F7136" s="1" t="str">
        <f t="shared" si="223"/>
        <v>Sep</v>
      </c>
      <c r="G7136" t="s">
        <v>50</v>
      </c>
      <c r="H7136" t="s">
        <v>6127</v>
      </c>
      <c r="I7136">
        <v>0.21</v>
      </c>
      <c r="J7136">
        <v>0.01</v>
      </c>
      <c r="K7136">
        <v>0</v>
      </c>
      <c r="L7136">
        <v>0</v>
      </c>
      <c r="M7136">
        <v>0.22</v>
      </c>
    </row>
    <row r="7137" spans="1:19" x14ac:dyDescent="0.2">
      <c r="A7137" t="s">
        <v>6128</v>
      </c>
      <c r="B7137">
        <v>2600</v>
      </c>
      <c r="C7137">
        <v>1981</v>
      </c>
      <c r="D7137" s="1" t="d">
        <v>2010-09-06</v>
      </c>
      <c r="E7137" s="1" t="str">
        <f t="shared" si="222"/>
        <v>2010</v>
      </c>
      <c r="F7137" s="1" t="str">
        <f t="shared" si="223"/>
        <v>Sep</v>
      </c>
      <c r="G7137" t="s">
        <v>50</v>
      </c>
      <c r="H7137" t="s">
        <v>889</v>
      </c>
      <c r="I7137">
        <v>0.21</v>
      </c>
      <c r="J7137">
        <v>0.01</v>
      </c>
      <c r="K7137">
        <v>0</v>
      </c>
      <c r="L7137">
        <v>0</v>
      </c>
      <c r="M7137">
        <v>0.22</v>
      </c>
    </row>
    <row r="7138" spans="1:19" x14ac:dyDescent="0.2">
      <c r="A7138" t="s">
        <v>6129</v>
      </c>
      <c r="B7138" t="s">
        <v>159</v>
      </c>
      <c r="C7138">
        <v>2007</v>
      </c>
      <c r="D7138" s="1" t="d">
        <v>2011-03-10</v>
      </c>
      <c r="E7138" s="1" t="str">
        <f t="shared" si="222"/>
        <v>2011</v>
      </c>
      <c r="F7138" s="1" t="str">
        <f t="shared" si="223"/>
        <v>Mar</v>
      </c>
      <c r="G7138" t="s">
        <v>50</v>
      </c>
      <c r="H7138" t="s">
        <v>372</v>
      </c>
      <c r="I7138">
        <v>0</v>
      </c>
      <c r="J7138">
        <v>0</v>
      </c>
      <c r="K7138">
        <v>0.22</v>
      </c>
      <c r="L7138">
        <v>0</v>
      </c>
      <c r="M7138">
        <v>0.22</v>
      </c>
    </row>
    <row r="7139" spans="1:19" x14ac:dyDescent="0.2">
      <c r="A7139" t="s">
        <v>5932</v>
      </c>
      <c r="B7139" t="s">
        <v>17</v>
      </c>
      <c r="C7139">
        <v>2013</v>
      </c>
      <c r="D7139" s="1" t="d">
        <v>2002-03-01</v>
      </c>
      <c r="E7139" s="1" t="str">
        <f t="shared" si="222"/>
        <v>2002</v>
      </c>
      <c r="F7139" s="1" t="str">
        <f t="shared" si="223"/>
        <v>Mar</v>
      </c>
      <c r="G7139" t="s">
        <v>34</v>
      </c>
      <c r="H7139" t="s">
        <v>663</v>
      </c>
      <c r="I7139">
        <v>0.11</v>
      </c>
      <c r="J7139">
        <v>0.1</v>
      </c>
      <c r="K7139">
        <v>0</v>
      </c>
      <c r="L7139">
        <v>0.02</v>
      </c>
      <c r="M7139">
        <v>0.22</v>
      </c>
      <c r="P7139" t="s">
        <v>203</v>
      </c>
      <c r="R7139" t="s">
        <v>1430</v>
      </c>
      <c r="S7139" t="s">
        <v>20</v>
      </c>
    </row>
    <row r="7140" spans="1:19" x14ac:dyDescent="0.2">
      <c r="A7140" t="s">
        <v>6130</v>
      </c>
      <c r="B7140" t="s">
        <v>159</v>
      </c>
      <c r="C7140">
        <v>2011</v>
      </c>
      <c r="D7140" s="1" t="d">
        <v>2006-03-05</v>
      </c>
      <c r="E7140" s="1" t="str">
        <f t="shared" si="222"/>
        <v>2006</v>
      </c>
      <c r="F7140" s="1" t="str">
        <f t="shared" si="223"/>
        <v>Mar</v>
      </c>
      <c r="G7140" t="s">
        <v>50</v>
      </c>
      <c r="H7140" t="s">
        <v>250</v>
      </c>
      <c r="I7140">
        <v>0</v>
      </c>
      <c r="J7140">
        <v>0</v>
      </c>
      <c r="K7140">
        <v>0.22</v>
      </c>
      <c r="L7140">
        <v>0</v>
      </c>
      <c r="M7140">
        <v>0.22</v>
      </c>
    </row>
    <row r="7141" spans="1:19" x14ac:dyDescent="0.2">
      <c r="A7141" t="s">
        <v>6131</v>
      </c>
      <c r="B7141" t="s">
        <v>159</v>
      </c>
      <c r="C7141">
        <v>2006</v>
      </c>
      <c r="D7141" s="1" t="d">
        <v>1989-11-14</v>
      </c>
      <c r="E7141" s="1" t="str">
        <f t="shared" si="222"/>
        <v>1989</v>
      </c>
      <c r="F7141" s="1" t="str">
        <f t="shared" si="223"/>
        <v>Nov</v>
      </c>
      <c r="G7141" t="s">
        <v>28</v>
      </c>
      <c r="H7141" t="s">
        <v>283</v>
      </c>
      <c r="I7141">
        <v>0.2</v>
      </c>
      <c r="J7141">
        <v>0.01</v>
      </c>
      <c r="K7141">
        <v>0</v>
      </c>
      <c r="L7141">
        <v>0.02</v>
      </c>
      <c r="M7141">
        <v>0.22</v>
      </c>
      <c r="N7141">
        <v>72</v>
      </c>
      <c r="O7141">
        <v>13</v>
      </c>
      <c r="P7141">
        <v>7.8</v>
      </c>
      <c r="Q7141">
        <v>5</v>
      </c>
      <c r="R7141" t="s">
        <v>1653</v>
      </c>
      <c r="S7141" t="s">
        <v>88</v>
      </c>
    </row>
    <row r="7142" spans="1:19" x14ac:dyDescent="0.2">
      <c r="A7142" t="s">
        <v>6132</v>
      </c>
      <c r="B7142" t="s">
        <v>17</v>
      </c>
      <c r="C7142">
        <v>2009</v>
      </c>
      <c r="D7142" s="1" t="d">
        <v>1998-12-06</v>
      </c>
      <c r="E7142" s="1" t="str">
        <f t="shared" si="222"/>
        <v>1998</v>
      </c>
      <c r="F7142" s="1" t="str">
        <f t="shared" si="223"/>
        <v>Dec</v>
      </c>
      <c r="G7142" t="s">
        <v>34</v>
      </c>
      <c r="H7142" t="s">
        <v>6133</v>
      </c>
      <c r="I7142">
        <v>0.19</v>
      </c>
      <c r="J7142">
        <v>0.01</v>
      </c>
      <c r="K7142">
        <v>0</v>
      </c>
      <c r="L7142">
        <v>0.02</v>
      </c>
      <c r="M7142">
        <v>0.22</v>
      </c>
    </row>
    <row r="7143" spans="1:19" x14ac:dyDescent="0.2">
      <c r="A7143" t="s">
        <v>3535</v>
      </c>
      <c r="B7143" t="s">
        <v>137</v>
      </c>
      <c r="C7143">
        <v>2004</v>
      </c>
      <c r="D7143" s="1" t="d">
        <v>2019-03-18</v>
      </c>
      <c r="E7143" s="1" t="str">
        <f t="shared" si="222"/>
        <v>2019</v>
      </c>
      <c r="F7143" s="1" t="str">
        <f t="shared" si="223"/>
        <v>Mar</v>
      </c>
      <c r="G7143" t="s">
        <v>37</v>
      </c>
      <c r="H7143" t="s">
        <v>2412</v>
      </c>
      <c r="I7143">
        <v>0.17</v>
      </c>
      <c r="J7143">
        <v>0.05</v>
      </c>
      <c r="K7143">
        <v>0</v>
      </c>
      <c r="L7143">
        <v>0.01</v>
      </c>
      <c r="M7143">
        <v>0.22</v>
      </c>
      <c r="N7143">
        <v>60</v>
      </c>
      <c r="O7143">
        <v>40</v>
      </c>
      <c r="P7143">
        <v>7.3</v>
      </c>
      <c r="Q7143">
        <v>9</v>
      </c>
      <c r="R7143" t="s">
        <v>1330</v>
      </c>
      <c r="S7143" t="s">
        <v>53</v>
      </c>
    </row>
    <row r="7144" spans="1:19" x14ac:dyDescent="0.2">
      <c r="A7144" t="s">
        <v>6134</v>
      </c>
      <c r="B7144" t="s">
        <v>79</v>
      </c>
      <c r="C7144">
        <v>2013</v>
      </c>
      <c r="D7144" s="1" t="d">
        <v>2003-09-25</v>
      </c>
      <c r="E7144" s="1" t="str">
        <f t="shared" si="222"/>
        <v>2003</v>
      </c>
      <c r="F7144" s="1" t="str">
        <f t="shared" si="223"/>
        <v>Sep</v>
      </c>
      <c r="G7144" t="s">
        <v>50</v>
      </c>
      <c r="H7144" t="s">
        <v>151</v>
      </c>
      <c r="I7144">
        <v>0</v>
      </c>
      <c r="J7144">
        <v>0</v>
      </c>
      <c r="K7144">
        <v>0.22</v>
      </c>
      <c r="L7144">
        <v>0</v>
      </c>
      <c r="M7144">
        <v>0.22</v>
      </c>
    </row>
    <row r="7145" spans="1:19" x14ac:dyDescent="0.2">
      <c r="A7145" t="s">
        <v>6135</v>
      </c>
      <c r="B7145" t="s">
        <v>55</v>
      </c>
      <c r="C7145">
        <v>2002</v>
      </c>
      <c r="D7145" s="1" t="d">
        <v>1997-02-19</v>
      </c>
      <c r="E7145" s="1" t="str">
        <f t="shared" si="222"/>
        <v>1997</v>
      </c>
      <c r="F7145" s="1" t="str">
        <f t="shared" si="223"/>
        <v>Feb</v>
      </c>
      <c r="G7145" t="s">
        <v>18</v>
      </c>
      <c r="H7145" t="s">
        <v>1403</v>
      </c>
      <c r="I7145">
        <v>0.11</v>
      </c>
      <c r="J7145">
        <v>0.09</v>
      </c>
      <c r="K7145">
        <v>0</v>
      </c>
      <c r="L7145">
        <v>0.03</v>
      </c>
      <c r="M7145">
        <v>0.22</v>
      </c>
      <c r="N7145">
        <v>58</v>
      </c>
      <c r="O7145">
        <v>9</v>
      </c>
      <c r="P7145">
        <v>7</v>
      </c>
      <c r="Q7145">
        <v>5</v>
      </c>
      <c r="R7145" t="s">
        <v>1066</v>
      </c>
      <c r="S7145" t="s">
        <v>20</v>
      </c>
    </row>
    <row r="7146" spans="1:19" x14ac:dyDescent="0.2">
      <c r="A7146" t="s">
        <v>6136</v>
      </c>
      <c r="B7146" t="s">
        <v>55</v>
      </c>
      <c r="C7146">
        <v>2004</v>
      </c>
      <c r="D7146" s="1" t="d">
        <v>2021-05-29</v>
      </c>
      <c r="E7146" s="1" t="str">
        <f t="shared" si="222"/>
        <v>2021</v>
      </c>
      <c r="F7146" s="1" t="str">
        <f t="shared" si="223"/>
        <v>May</v>
      </c>
      <c r="G7146" t="s">
        <v>37</v>
      </c>
      <c r="H7146" t="s">
        <v>372</v>
      </c>
      <c r="I7146">
        <v>0.11</v>
      </c>
      <c r="J7146">
        <v>0.09</v>
      </c>
      <c r="K7146">
        <v>0</v>
      </c>
      <c r="L7146">
        <v>0.03</v>
      </c>
      <c r="M7146">
        <v>0.22</v>
      </c>
      <c r="N7146">
        <v>66</v>
      </c>
      <c r="O7146">
        <v>38</v>
      </c>
      <c r="P7146" t="s">
        <v>203</v>
      </c>
      <c r="R7146" t="s">
        <v>181</v>
      </c>
      <c r="S7146" t="s">
        <v>88</v>
      </c>
    </row>
    <row r="7147" spans="1:19" x14ac:dyDescent="0.2">
      <c r="A7147" t="s">
        <v>6137</v>
      </c>
      <c r="B7147" t="s">
        <v>55</v>
      </c>
      <c r="C7147">
        <v>2005</v>
      </c>
      <c r="D7147" s="1" t="d">
        <v>1992-02-10</v>
      </c>
      <c r="E7147" s="1" t="str">
        <f t="shared" si="222"/>
        <v>1992</v>
      </c>
      <c r="F7147" s="1" t="str">
        <f t="shared" si="223"/>
        <v>Feb</v>
      </c>
      <c r="G7147" t="s">
        <v>34</v>
      </c>
      <c r="H7147" t="s">
        <v>128</v>
      </c>
      <c r="I7147">
        <v>0</v>
      </c>
      <c r="J7147">
        <v>0</v>
      </c>
      <c r="K7147">
        <v>0.22</v>
      </c>
      <c r="L7147">
        <v>0</v>
      </c>
      <c r="M7147">
        <v>0.22</v>
      </c>
    </row>
    <row r="7148" spans="1:19" x14ac:dyDescent="0.2">
      <c r="A7148" t="s">
        <v>4928</v>
      </c>
      <c r="B7148" t="s">
        <v>55</v>
      </c>
      <c r="C7148">
        <v>2010</v>
      </c>
      <c r="D7148" s="1" t="d">
        <v>1989-09-16</v>
      </c>
      <c r="E7148" s="1" t="str">
        <f t="shared" si="222"/>
        <v>1989</v>
      </c>
      <c r="F7148" s="1" t="str">
        <f t="shared" si="223"/>
        <v>Sep</v>
      </c>
      <c r="G7148" t="s">
        <v>1</v>
      </c>
      <c r="H7148" t="s">
        <v>1207</v>
      </c>
      <c r="I7148">
        <v>0.13</v>
      </c>
      <c r="J7148">
        <v>0.06</v>
      </c>
      <c r="K7148">
        <v>0</v>
      </c>
      <c r="L7148">
        <v>0.04</v>
      </c>
      <c r="M7148">
        <v>0.22</v>
      </c>
      <c r="P7148" t="s">
        <v>203</v>
      </c>
      <c r="R7148" t="s">
        <v>1066</v>
      </c>
      <c r="S7148" t="s">
        <v>112</v>
      </c>
    </row>
    <row r="7149" spans="1:19" x14ac:dyDescent="0.2">
      <c r="A7149" t="s">
        <v>6138</v>
      </c>
      <c r="B7149" t="s">
        <v>159</v>
      </c>
      <c r="C7149">
        <v>2005</v>
      </c>
      <c r="D7149" s="1" t="d">
        <v>2000-10-21</v>
      </c>
      <c r="E7149" s="1" t="str">
        <f t="shared" si="222"/>
        <v>2000</v>
      </c>
      <c r="F7149" s="1" t="str">
        <f t="shared" si="223"/>
        <v>Oct</v>
      </c>
      <c r="G7149" t="s">
        <v>18</v>
      </c>
      <c r="H7149" t="s">
        <v>134</v>
      </c>
      <c r="I7149">
        <v>0.2</v>
      </c>
      <c r="J7149">
        <v>0</v>
      </c>
      <c r="K7149">
        <v>0</v>
      </c>
      <c r="L7149">
        <v>0.02</v>
      </c>
      <c r="M7149">
        <v>0.22</v>
      </c>
      <c r="N7149">
        <v>75</v>
      </c>
      <c r="O7149">
        <v>25</v>
      </c>
      <c r="P7149">
        <v>8.5</v>
      </c>
      <c r="Q7149">
        <v>15</v>
      </c>
      <c r="R7149" t="s">
        <v>193</v>
      </c>
      <c r="S7149" t="s">
        <v>20</v>
      </c>
    </row>
    <row r="7150" spans="1:19" x14ac:dyDescent="0.2">
      <c r="A7150" t="s">
        <v>6139</v>
      </c>
      <c r="B7150" t="s">
        <v>17</v>
      </c>
      <c r="C7150">
        <v>2012</v>
      </c>
      <c r="D7150" s="1" t="d">
        <v>2001-10-31</v>
      </c>
      <c r="E7150" s="1" t="str">
        <f t="shared" si="222"/>
        <v>2001</v>
      </c>
      <c r="F7150" s="1" t="str">
        <f t="shared" si="223"/>
        <v>Oct</v>
      </c>
      <c r="G7150" t="s">
        <v>34</v>
      </c>
      <c r="H7150" t="s">
        <v>2703</v>
      </c>
      <c r="I7150">
        <v>0.05</v>
      </c>
      <c r="J7150">
        <v>0.15</v>
      </c>
      <c r="K7150">
        <v>0</v>
      </c>
      <c r="L7150">
        <v>0.02</v>
      </c>
      <c r="M7150">
        <v>0.22</v>
      </c>
    </row>
    <row r="7151" spans="1:19" x14ac:dyDescent="0.2">
      <c r="A7151" t="s">
        <v>805</v>
      </c>
      <c r="B7151" t="s">
        <v>17</v>
      </c>
      <c r="C7151">
        <v>2010</v>
      </c>
      <c r="D7151" s="1" t="d">
        <v>2000-04-15</v>
      </c>
      <c r="E7151" s="1" t="str">
        <f t="shared" si="222"/>
        <v>2000</v>
      </c>
      <c r="F7151" s="1" t="str">
        <f t="shared" si="223"/>
        <v>Apr</v>
      </c>
      <c r="G7151" t="s">
        <v>18</v>
      </c>
      <c r="H7151" t="s">
        <v>234</v>
      </c>
      <c r="I7151">
        <v>7.0000000000000007E-2</v>
      </c>
      <c r="J7151">
        <v>0.1</v>
      </c>
      <c r="K7151">
        <v>0.03</v>
      </c>
      <c r="L7151">
        <v>0.02</v>
      </c>
      <c r="M7151">
        <v>0.22</v>
      </c>
      <c r="N7151">
        <v>78</v>
      </c>
      <c r="O7151">
        <v>9</v>
      </c>
      <c r="P7151">
        <v>5.4</v>
      </c>
      <c r="Q7151">
        <v>7</v>
      </c>
      <c r="R7151" t="s">
        <v>357</v>
      </c>
      <c r="S7151" t="s">
        <v>20</v>
      </c>
    </row>
    <row r="7152" spans="1:19" x14ac:dyDescent="0.2">
      <c r="A7152" t="s">
        <v>6140</v>
      </c>
      <c r="B7152" t="s">
        <v>189</v>
      </c>
      <c r="C7152">
        <v>2002</v>
      </c>
      <c r="D7152" s="1" t="d">
        <v>2011-04-30</v>
      </c>
      <c r="E7152" s="1" t="str">
        <f t="shared" si="222"/>
        <v>2011</v>
      </c>
      <c r="F7152" s="1" t="str">
        <f t="shared" si="223"/>
        <v>Apr</v>
      </c>
      <c r="G7152" t="s">
        <v>28</v>
      </c>
      <c r="H7152" t="s">
        <v>155</v>
      </c>
      <c r="I7152">
        <v>0.17</v>
      </c>
      <c r="J7152">
        <v>0.04</v>
      </c>
      <c r="K7152">
        <v>0</v>
      </c>
      <c r="L7152">
        <v>0.01</v>
      </c>
      <c r="M7152">
        <v>0.22</v>
      </c>
      <c r="N7152">
        <v>84</v>
      </c>
      <c r="O7152">
        <v>31</v>
      </c>
      <c r="P7152">
        <v>9.1999999999999993</v>
      </c>
      <c r="Q7152">
        <v>95</v>
      </c>
      <c r="R7152" t="s">
        <v>2208</v>
      </c>
      <c r="S7152" t="s">
        <v>88</v>
      </c>
    </row>
    <row r="7153" spans="1:19" x14ac:dyDescent="0.2">
      <c r="A7153" t="s">
        <v>4432</v>
      </c>
      <c r="B7153" t="s">
        <v>55</v>
      </c>
      <c r="C7153">
        <v>2008</v>
      </c>
      <c r="D7153" s="1" t="d">
        <v>2001-09-04</v>
      </c>
      <c r="E7153" s="1" t="str">
        <f t="shared" si="222"/>
        <v>2001</v>
      </c>
      <c r="F7153" s="1" t="str">
        <f t="shared" si="223"/>
        <v>Sep</v>
      </c>
      <c r="G7153" t="s">
        <v>24</v>
      </c>
      <c r="H7153" t="s">
        <v>222</v>
      </c>
      <c r="I7153">
        <v>0.01</v>
      </c>
      <c r="J7153">
        <v>0</v>
      </c>
      <c r="K7153">
        <v>0</v>
      </c>
      <c r="L7153">
        <v>0.21</v>
      </c>
      <c r="M7153">
        <v>0.22</v>
      </c>
      <c r="P7153" t="s">
        <v>203</v>
      </c>
      <c r="R7153" t="s">
        <v>4433</v>
      </c>
      <c r="S7153" t="s">
        <v>20</v>
      </c>
    </row>
    <row r="7154" spans="1:19" x14ac:dyDescent="0.2">
      <c r="A7154" t="s">
        <v>6141</v>
      </c>
      <c r="B7154" t="s">
        <v>49</v>
      </c>
      <c r="C7154">
        <v>2011</v>
      </c>
      <c r="D7154" s="1" t="d">
        <v>1994-10-23</v>
      </c>
      <c r="E7154" s="1" t="str">
        <f t="shared" si="222"/>
        <v>1994</v>
      </c>
      <c r="F7154" s="1" t="str">
        <f t="shared" si="223"/>
        <v>Oct</v>
      </c>
      <c r="G7154" t="s">
        <v>50</v>
      </c>
      <c r="H7154" t="s">
        <v>222</v>
      </c>
      <c r="I7154">
        <v>0</v>
      </c>
      <c r="J7154">
        <v>0</v>
      </c>
      <c r="K7154">
        <v>0.22</v>
      </c>
      <c r="L7154">
        <v>0</v>
      </c>
      <c r="M7154">
        <v>0.22</v>
      </c>
    </row>
    <row r="7155" spans="1:19" x14ac:dyDescent="0.2">
      <c r="A7155" t="s">
        <v>6142</v>
      </c>
      <c r="B7155" t="s">
        <v>64</v>
      </c>
      <c r="C7155">
        <v>2001</v>
      </c>
      <c r="D7155" s="1" t="d">
        <v>2011-10-31</v>
      </c>
      <c r="E7155" s="1" t="str">
        <f t="shared" si="222"/>
        <v>2011</v>
      </c>
      <c r="F7155" s="1" t="str">
        <f t="shared" si="223"/>
        <v>Oct</v>
      </c>
      <c r="G7155" t="s">
        <v>28</v>
      </c>
      <c r="H7155" t="s">
        <v>111</v>
      </c>
      <c r="I7155">
        <v>0.11</v>
      </c>
      <c r="J7155">
        <v>0.04</v>
      </c>
      <c r="K7155">
        <v>0.06</v>
      </c>
      <c r="L7155">
        <v>0</v>
      </c>
      <c r="M7155">
        <v>0.22</v>
      </c>
      <c r="N7155">
        <v>79</v>
      </c>
      <c r="O7155">
        <v>17</v>
      </c>
      <c r="P7155">
        <v>8.8000000000000007</v>
      </c>
      <c r="Q7155">
        <v>9</v>
      </c>
      <c r="R7155" t="s">
        <v>222</v>
      </c>
      <c r="S7155" t="s">
        <v>20</v>
      </c>
    </row>
    <row r="7156" spans="1:19" x14ac:dyDescent="0.2">
      <c r="A7156" t="s">
        <v>6143</v>
      </c>
      <c r="B7156" t="s">
        <v>32</v>
      </c>
      <c r="C7156">
        <v>2010</v>
      </c>
      <c r="D7156" s="1" t="d">
        <v>2011-06-12</v>
      </c>
      <c r="E7156" s="1" t="str">
        <f t="shared" si="222"/>
        <v>2011</v>
      </c>
      <c r="F7156" s="1" t="str">
        <f t="shared" si="223"/>
        <v>Jun</v>
      </c>
      <c r="G7156" t="s">
        <v>101</v>
      </c>
      <c r="H7156" t="s">
        <v>19</v>
      </c>
      <c r="I7156">
        <v>0</v>
      </c>
      <c r="J7156">
        <v>0.11</v>
      </c>
      <c r="K7156">
        <v>0.09</v>
      </c>
      <c r="L7156">
        <v>0.02</v>
      </c>
      <c r="M7156">
        <v>0.22</v>
      </c>
    </row>
    <row r="7157" spans="1:19" x14ac:dyDescent="0.2">
      <c r="A7157" t="s">
        <v>6144</v>
      </c>
      <c r="B7157" t="s">
        <v>148</v>
      </c>
      <c r="C7157">
        <v>2012</v>
      </c>
      <c r="D7157" s="1" t="d">
        <v>1996-09-21</v>
      </c>
      <c r="E7157" s="1" t="str">
        <f t="shared" si="222"/>
        <v>1996</v>
      </c>
      <c r="F7157" s="1" t="str">
        <f t="shared" si="223"/>
        <v>Sep</v>
      </c>
      <c r="G7157" t="s">
        <v>28</v>
      </c>
      <c r="H7157" t="s">
        <v>825</v>
      </c>
      <c r="I7157">
        <v>0</v>
      </c>
      <c r="J7157">
        <v>0.19</v>
      </c>
      <c r="K7157">
        <v>0</v>
      </c>
      <c r="L7157">
        <v>0.03</v>
      </c>
      <c r="M7157">
        <v>0.22</v>
      </c>
      <c r="N7157">
        <v>69</v>
      </c>
      <c r="O7157">
        <v>51</v>
      </c>
      <c r="P7157">
        <v>5.6</v>
      </c>
      <c r="Q7157">
        <v>751</v>
      </c>
      <c r="R7157" t="s">
        <v>6145</v>
      </c>
      <c r="S7157" t="s">
        <v>53</v>
      </c>
    </row>
    <row r="7158" spans="1:19" x14ac:dyDescent="0.2">
      <c r="A7158" t="s">
        <v>6146</v>
      </c>
      <c r="B7158" t="s">
        <v>32</v>
      </c>
      <c r="C7158">
        <v>2008</v>
      </c>
      <c r="D7158" s="1" t="d">
        <v>1994-12-28</v>
      </c>
      <c r="E7158" s="1" t="str">
        <f t="shared" si="222"/>
        <v>1994</v>
      </c>
      <c r="F7158" s="1" t="str">
        <f t="shared" si="223"/>
        <v>Dec</v>
      </c>
      <c r="G7158" t="s">
        <v>39</v>
      </c>
      <c r="H7158" t="s">
        <v>111</v>
      </c>
      <c r="I7158">
        <v>0.2</v>
      </c>
      <c r="J7158">
        <v>0</v>
      </c>
      <c r="K7158">
        <v>0</v>
      </c>
      <c r="L7158">
        <v>0.02</v>
      </c>
      <c r="M7158">
        <v>0.22</v>
      </c>
      <c r="P7158" t="s">
        <v>203</v>
      </c>
      <c r="R7158" t="s">
        <v>111</v>
      </c>
      <c r="S7158" t="s">
        <v>20</v>
      </c>
    </row>
    <row r="7159" spans="1:19" x14ac:dyDescent="0.2">
      <c r="A7159" t="s">
        <v>6147</v>
      </c>
      <c r="B7159" t="s">
        <v>55</v>
      </c>
      <c r="C7159">
        <v>2005</v>
      </c>
      <c r="D7159" s="1" t="d">
        <v>2010-08-30</v>
      </c>
      <c r="E7159" s="1" t="str">
        <f t="shared" si="222"/>
        <v>2010</v>
      </c>
      <c r="F7159" s="1" t="str">
        <f t="shared" si="223"/>
        <v>Aug</v>
      </c>
      <c r="G7159" t="s">
        <v>24</v>
      </c>
      <c r="H7159" t="s">
        <v>1309</v>
      </c>
      <c r="I7159">
        <v>0.11</v>
      </c>
      <c r="J7159">
        <v>0.09</v>
      </c>
      <c r="K7159">
        <v>0</v>
      </c>
      <c r="L7159">
        <v>0.03</v>
      </c>
      <c r="M7159">
        <v>0.22</v>
      </c>
      <c r="P7159">
        <v>8</v>
      </c>
      <c r="Q7159">
        <v>5</v>
      </c>
      <c r="R7159" t="s">
        <v>2467</v>
      </c>
      <c r="S7159" t="s">
        <v>20</v>
      </c>
    </row>
    <row r="7160" spans="1:19" x14ac:dyDescent="0.2">
      <c r="A7160" t="s">
        <v>3209</v>
      </c>
      <c r="B7160" t="s">
        <v>187</v>
      </c>
      <c r="C7160">
        <v>2014</v>
      </c>
      <c r="D7160" s="1" t="d">
        <v>1994-06-27</v>
      </c>
      <c r="E7160" s="1" t="str">
        <f t="shared" si="222"/>
        <v>1994</v>
      </c>
      <c r="F7160" s="1" t="str">
        <f t="shared" si="223"/>
        <v>Jun</v>
      </c>
      <c r="G7160" t="s">
        <v>50</v>
      </c>
      <c r="H7160" t="s">
        <v>267</v>
      </c>
      <c r="I7160">
        <v>0.09</v>
      </c>
      <c r="J7160">
        <v>0.11</v>
      </c>
      <c r="K7160">
        <v>0</v>
      </c>
      <c r="L7160">
        <v>0.02</v>
      </c>
      <c r="M7160">
        <v>0.22</v>
      </c>
      <c r="P7160">
        <v>7.8</v>
      </c>
      <c r="Q7160">
        <v>11</v>
      </c>
      <c r="R7160" t="s">
        <v>885</v>
      </c>
      <c r="S7160" t="s">
        <v>112</v>
      </c>
    </row>
    <row r="7161" spans="1:19" x14ac:dyDescent="0.2">
      <c r="A7161" t="s">
        <v>2458</v>
      </c>
      <c r="B7161" t="s">
        <v>75</v>
      </c>
      <c r="C7161">
        <v>2015</v>
      </c>
      <c r="D7161" s="1" t="d">
        <v>2020-05-10</v>
      </c>
      <c r="E7161" s="1" t="str">
        <f t="shared" si="222"/>
        <v>2020</v>
      </c>
      <c r="F7161" s="1" t="str">
        <f t="shared" si="223"/>
        <v>May</v>
      </c>
      <c r="G7161" t="s">
        <v>50</v>
      </c>
      <c r="H7161" t="s">
        <v>2703</v>
      </c>
      <c r="I7161">
        <v>0.09</v>
      </c>
      <c r="J7161">
        <v>0.1</v>
      </c>
      <c r="K7161">
        <v>0</v>
      </c>
      <c r="L7161">
        <v>0.04</v>
      </c>
      <c r="M7161">
        <v>0.22</v>
      </c>
    </row>
    <row r="7162" spans="1:19" x14ac:dyDescent="0.2">
      <c r="A7162" t="s">
        <v>1286</v>
      </c>
      <c r="B7162" t="s">
        <v>189</v>
      </c>
      <c r="C7162">
        <v>2004</v>
      </c>
      <c r="D7162" s="1" t="d">
        <v>1998-06-11</v>
      </c>
      <c r="E7162" s="1" t="str">
        <f t="shared" si="222"/>
        <v>1998</v>
      </c>
      <c r="F7162" s="1" t="str">
        <f t="shared" si="223"/>
        <v>Jun</v>
      </c>
      <c r="G7162" t="s">
        <v>18</v>
      </c>
      <c r="H7162" t="s">
        <v>134</v>
      </c>
      <c r="I7162">
        <v>0.17</v>
      </c>
      <c r="J7162">
        <v>0.04</v>
      </c>
      <c r="K7162">
        <v>0</v>
      </c>
      <c r="L7162">
        <v>0.01</v>
      </c>
      <c r="M7162">
        <v>0.22</v>
      </c>
      <c r="N7162">
        <v>88</v>
      </c>
      <c r="O7162">
        <v>18</v>
      </c>
      <c r="P7162">
        <v>9</v>
      </c>
      <c r="Q7162">
        <v>5</v>
      </c>
      <c r="R7162" t="s">
        <v>135</v>
      </c>
      <c r="S7162" t="s">
        <v>20</v>
      </c>
    </row>
    <row r="7163" spans="1:19" x14ac:dyDescent="0.2">
      <c r="A7163" t="s">
        <v>6148</v>
      </c>
      <c r="B7163" t="s">
        <v>64</v>
      </c>
      <c r="C7163">
        <v>2004</v>
      </c>
      <c r="D7163" s="1" t="d">
        <v>2012-03-27</v>
      </c>
      <c r="E7163" s="1" t="str">
        <f t="shared" si="222"/>
        <v>2012</v>
      </c>
      <c r="F7163" s="1" t="str">
        <f t="shared" si="223"/>
        <v>Mar</v>
      </c>
      <c r="G7163" t="s">
        <v>18</v>
      </c>
      <c r="H7163" t="s">
        <v>19</v>
      </c>
      <c r="I7163">
        <v>0.16</v>
      </c>
      <c r="J7163">
        <v>0.06</v>
      </c>
      <c r="K7163">
        <v>0</v>
      </c>
      <c r="L7163">
        <v>0</v>
      </c>
      <c r="M7163">
        <v>0.22</v>
      </c>
      <c r="N7163">
        <v>77</v>
      </c>
      <c r="O7163">
        <v>20</v>
      </c>
      <c r="P7163">
        <v>7.8</v>
      </c>
      <c r="Q7163">
        <v>6</v>
      </c>
      <c r="R7163" t="s">
        <v>6149</v>
      </c>
      <c r="S7163" t="s">
        <v>20</v>
      </c>
    </row>
    <row r="7164" spans="1:19" x14ac:dyDescent="0.2">
      <c r="A7164" t="s">
        <v>6150</v>
      </c>
      <c r="B7164" t="s">
        <v>64</v>
      </c>
      <c r="C7164">
        <v>2005</v>
      </c>
      <c r="D7164" s="1" t="d">
        <v>2006-09-06</v>
      </c>
      <c r="E7164" s="1" t="str">
        <f t="shared" si="222"/>
        <v>2006</v>
      </c>
      <c r="F7164" s="1" t="str">
        <f t="shared" si="223"/>
        <v>Sep</v>
      </c>
      <c r="G7164" t="s">
        <v>50</v>
      </c>
      <c r="H7164" t="s">
        <v>484</v>
      </c>
      <c r="I7164">
        <v>0.16</v>
      </c>
      <c r="J7164">
        <v>0.06</v>
      </c>
      <c r="K7164">
        <v>0</v>
      </c>
      <c r="L7164">
        <v>0</v>
      </c>
      <c r="M7164">
        <v>0.22</v>
      </c>
      <c r="P7164">
        <v>8.8000000000000007</v>
      </c>
      <c r="Q7164">
        <v>4</v>
      </c>
      <c r="R7164" t="s">
        <v>1093</v>
      </c>
      <c r="S7164" t="s">
        <v>20</v>
      </c>
    </row>
    <row r="7165" spans="1:19" x14ac:dyDescent="0.2">
      <c r="A7165" t="s">
        <v>6151</v>
      </c>
      <c r="B7165" t="s">
        <v>32</v>
      </c>
      <c r="C7165">
        <v>2009</v>
      </c>
      <c r="D7165" s="1" t="d">
        <v>2015-10-29</v>
      </c>
      <c r="E7165" s="1" t="str">
        <f t="shared" si="222"/>
        <v>2015</v>
      </c>
      <c r="F7165" s="1" t="str">
        <f t="shared" si="223"/>
        <v>Oct</v>
      </c>
      <c r="G7165" t="s">
        <v>1</v>
      </c>
      <c r="H7165" t="s">
        <v>111</v>
      </c>
      <c r="I7165">
        <v>0.2</v>
      </c>
      <c r="J7165">
        <v>0.01</v>
      </c>
      <c r="K7165">
        <v>0</v>
      </c>
      <c r="L7165">
        <v>0.02</v>
      </c>
      <c r="M7165">
        <v>0.22</v>
      </c>
      <c r="P7165" t="s">
        <v>203</v>
      </c>
      <c r="R7165" t="s">
        <v>111</v>
      </c>
      <c r="S7165" t="s">
        <v>20</v>
      </c>
    </row>
    <row r="7166" spans="1:19" x14ac:dyDescent="0.2">
      <c r="A7166" t="s">
        <v>6152</v>
      </c>
      <c r="B7166" t="s">
        <v>1015</v>
      </c>
      <c r="C7166">
        <v>2014</v>
      </c>
      <c r="D7166" s="1" t="d">
        <v>1994-12-28</v>
      </c>
      <c r="E7166" s="1" t="str">
        <f t="shared" si="222"/>
        <v>1994</v>
      </c>
      <c r="F7166" s="1" t="str">
        <f t="shared" si="223"/>
        <v>Dec</v>
      </c>
      <c r="G7166" t="s">
        <v>50</v>
      </c>
      <c r="H7166" t="s">
        <v>68</v>
      </c>
      <c r="I7166">
        <v>0</v>
      </c>
      <c r="J7166">
        <v>0.08</v>
      </c>
      <c r="K7166">
        <v>0.12</v>
      </c>
      <c r="L7166">
        <v>0.02</v>
      </c>
      <c r="M7166">
        <v>0.22</v>
      </c>
      <c r="N7166">
        <v>82</v>
      </c>
      <c r="O7166">
        <v>24</v>
      </c>
      <c r="P7166">
        <v>8.4</v>
      </c>
      <c r="Q7166">
        <v>125</v>
      </c>
      <c r="R7166" t="s">
        <v>1178</v>
      </c>
      <c r="S7166" t="s">
        <v>53</v>
      </c>
    </row>
    <row r="7167" spans="1:19" x14ac:dyDescent="0.2">
      <c r="A7167" t="s">
        <v>6153</v>
      </c>
      <c r="B7167">
        <v>2600</v>
      </c>
      <c r="C7167">
        <v>1981</v>
      </c>
      <c r="D7167" s="1" t="d">
        <v>2022-05-01</v>
      </c>
      <c r="E7167" s="1" t="str">
        <f t="shared" si="222"/>
        <v>2022</v>
      </c>
      <c r="F7167" s="1" t="str">
        <f t="shared" si="223"/>
        <v>May</v>
      </c>
      <c r="G7167" t="s">
        <v>50</v>
      </c>
      <c r="H7167" t="s">
        <v>155</v>
      </c>
      <c r="I7167">
        <v>0.21</v>
      </c>
      <c r="J7167">
        <v>0.01</v>
      </c>
      <c r="K7167">
        <v>0</v>
      </c>
      <c r="L7167">
        <v>0</v>
      </c>
      <c r="M7167">
        <v>0.22</v>
      </c>
    </row>
    <row r="7168" spans="1:19" x14ac:dyDescent="0.2">
      <c r="A7168" t="s">
        <v>5125</v>
      </c>
      <c r="B7168" t="s">
        <v>17</v>
      </c>
      <c r="C7168">
        <v>2011</v>
      </c>
      <c r="D7168" s="1" t="d">
        <v>1996-08-09</v>
      </c>
      <c r="E7168" s="1" t="str">
        <f t="shared" si="222"/>
        <v>1996</v>
      </c>
      <c r="F7168" s="1" t="str">
        <f t="shared" si="223"/>
        <v>Aug</v>
      </c>
      <c r="G7168" t="s">
        <v>24</v>
      </c>
      <c r="H7168" t="s">
        <v>71</v>
      </c>
      <c r="I7168">
        <v>0.21</v>
      </c>
      <c r="J7168">
        <v>0</v>
      </c>
      <c r="K7168">
        <v>0</v>
      </c>
      <c r="L7168">
        <v>0.01</v>
      </c>
      <c r="M7168">
        <v>0.22</v>
      </c>
      <c r="N7168">
        <v>42</v>
      </c>
      <c r="O7168">
        <v>5</v>
      </c>
      <c r="P7168">
        <v>3.1</v>
      </c>
      <c r="Q7168">
        <v>9</v>
      </c>
      <c r="R7168" t="s">
        <v>2467</v>
      </c>
      <c r="S7168" t="s">
        <v>20</v>
      </c>
    </row>
    <row r="7169" spans="1:19" x14ac:dyDescent="0.2">
      <c r="A7169" t="s">
        <v>6154</v>
      </c>
      <c r="B7169" t="s">
        <v>57</v>
      </c>
      <c r="C7169">
        <v>1992</v>
      </c>
      <c r="D7169" s="1" t="d">
        <v>2008-07-21</v>
      </c>
      <c r="E7169" s="1" t="str">
        <f t="shared" si="222"/>
        <v>2008</v>
      </c>
      <c r="F7169" s="1" t="str">
        <f t="shared" si="223"/>
        <v>Jul</v>
      </c>
      <c r="G7169" t="s">
        <v>1</v>
      </c>
      <c r="H7169" t="s">
        <v>128</v>
      </c>
      <c r="I7169">
        <v>0</v>
      </c>
      <c r="J7169">
        <v>0</v>
      </c>
      <c r="K7169">
        <v>0.22</v>
      </c>
      <c r="L7169">
        <v>0</v>
      </c>
      <c r="M7169">
        <v>0.22</v>
      </c>
    </row>
    <row r="7170" spans="1:19" x14ac:dyDescent="0.2">
      <c r="A7170" t="s">
        <v>6155</v>
      </c>
      <c r="B7170" t="s">
        <v>32</v>
      </c>
      <c r="C7170">
        <v>2008</v>
      </c>
      <c r="D7170" s="1" t="d">
        <v>2001-07-11</v>
      </c>
      <c r="E7170" s="1" t="str">
        <f t="shared" si="222"/>
        <v>2001</v>
      </c>
      <c r="F7170" s="1" t="str">
        <f t="shared" si="223"/>
        <v>Jul</v>
      </c>
      <c r="G7170" t="s">
        <v>39</v>
      </c>
      <c r="H7170" t="s">
        <v>202</v>
      </c>
      <c r="I7170">
        <v>0.2</v>
      </c>
      <c r="J7170">
        <v>0</v>
      </c>
      <c r="K7170">
        <v>0</v>
      </c>
      <c r="L7170">
        <v>0.01</v>
      </c>
      <c r="M7170">
        <v>0.22</v>
      </c>
      <c r="P7170" t="s">
        <v>203</v>
      </c>
      <c r="R7170" t="s">
        <v>202</v>
      </c>
      <c r="S7170" t="s">
        <v>20</v>
      </c>
    </row>
    <row r="7171" spans="1:19" x14ac:dyDescent="0.2">
      <c r="A7171" t="s">
        <v>5815</v>
      </c>
      <c r="B7171" t="s">
        <v>49</v>
      </c>
      <c r="C7171">
        <v>2011</v>
      </c>
      <c r="D7171" s="1" t="d">
        <v>2005-03-29</v>
      </c>
      <c r="E7171" s="1" t="str">
        <f t="shared" ref="E7171:E7234" si="224">TEXT(D7171,"yyyy")</f>
        <v>2005</v>
      </c>
      <c r="F7171" s="1" t="str">
        <f t="shared" ref="F7171:F7234" si="225">TEXT(D7171,"mmm")</f>
        <v>Mar</v>
      </c>
      <c r="G7171" t="s">
        <v>50</v>
      </c>
      <c r="H7171" t="s">
        <v>71</v>
      </c>
      <c r="I7171">
        <v>0.13</v>
      </c>
      <c r="J7171">
        <v>7.0000000000000007E-2</v>
      </c>
      <c r="K7171">
        <v>0</v>
      </c>
      <c r="L7171">
        <v>0.03</v>
      </c>
      <c r="M7171">
        <v>0.22</v>
      </c>
      <c r="N7171">
        <v>58</v>
      </c>
      <c r="O7171">
        <v>43</v>
      </c>
      <c r="P7171">
        <v>7.2</v>
      </c>
      <c r="Q7171">
        <v>29</v>
      </c>
      <c r="R7171" t="s">
        <v>915</v>
      </c>
      <c r="S7171" t="s">
        <v>88</v>
      </c>
    </row>
    <row r="7172" spans="1:19" x14ac:dyDescent="0.2">
      <c r="A7172" t="s">
        <v>6156</v>
      </c>
      <c r="B7172" t="s">
        <v>104</v>
      </c>
      <c r="C7172">
        <v>1998</v>
      </c>
      <c r="D7172" s="1" t="d">
        <v>2011-04-25</v>
      </c>
      <c r="E7172" s="1" t="str">
        <f t="shared" si="224"/>
        <v>2011</v>
      </c>
      <c r="F7172" s="1" t="str">
        <f t="shared" si="225"/>
        <v>Apr</v>
      </c>
      <c r="G7172" t="s">
        <v>30</v>
      </c>
      <c r="H7172" t="s">
        <v>523</v>
      </c>
      <c r="I7172">
        <v>0.12</v>
      </c>
      <c r="J7172">
        <v>0.08</v>
      </c>
      <c r="K7172">
        <v>0</v>
      </c>
      <c r="L7172">
        <v>0.01</v>
      </c>
      <c r="M7172">
        <v>0.22</v>
      </c>
    </row>
    <row r="7173" spans="1:19" x14ac:dyDescent="0.2">
      <c r="A7173" t="s">
        <v>6157</v>
      </c>
      <c r="B7173" t="s">
        <v>75</v>
      </c>
      <c r="C7173">
        <v>2015</v>
      </c>
      <c r="D7173" s="1" t="d">
        <v>2007-09-12</v>
      </c>
      <c r="E7173" s="1" t="str">
        <f t="shared" si="224"/>
        <v>2007</v>
      </c>
      <c r="F7173" s="1" t="str">
        <f t="shared" si="225"/>
        <v>Sep</v>
      </c>
      <c r="G7173" t="s">
        <v>24</v>
      </c>
      <c r="H7173" t="s">
        <v>6158</v>
      </c>
      <c r="I7173">
        <v>0.04</v>
      </c>
      <c r="J7173">
        <v>0.13</v>
      </c>
      <c r="K7173">
        <v>0.03</v>
      </c>
      <c r="L7173">
        <v>0.03</v>
      </c>
      <c r="M7173">
        <v>0.22</v>
      </c>
      <c r="N7173">
        <v>66</v>
      </c>
      <c r="O7173">
        <v>30</v>
      </c>
      <c r="P7173">
        <v>7</v>
      </c>
      <c r="Q7173">
        <v>47</v>
      </c>
      <c r="R7173" t="s">
        <v>4433</v>
      </c>
      <c r="S7173" t="s">
        <v>20</v>
      </c>
    </row>
    <row r="7174" spans="1:19" x14ac:dyDescent="0.2">
      <c r="A7174" t="s">
        <v>6159</v>
      </c>
      <c r="B7174" t="s">
        <v>104</v>
      </c>
      <c r="C7174">
        <v>1996</v>
      </c>
      <c r="D7174" s="1" t="d">
        <v>2000-06-19</v>
      </c>
      <c r="E7174" s="1" t="str">
        <f t="shared" si="224"/>
        <v>2000</v>
      </c>
      <c r="F7174" s="1" t="str">
        <f t="shared" si="225"/>
        <v>Jun</v>
      </c>
      <c r="G7174" t="s">
        <v>18</v>
      </c>
      <c r="H7174" t="s">
        <v>523</v>
      </c>
      <c r="I7174">
        <v>0.12</v>
      </c>
      <c r="J7174">
        <v>0.08</v>
      </c>
      <c r="K7174">
        <v>0</v>
      </c>
      <c r="L7174">
        <v>0.01</v>
      </c>
      <c r="M7174">
        <v>0.22</v>
      </c>
    </row>
    <row r="7175" spans="1:19" x14ac:dyDescent="0.2">
      <c r="A7175" t="s">
        <v>6160</v>
      </c>
      <c r="B7175" t="s">
        <v>79</v>
      </c>
      <c r="C7175">
        <v>2012</v>
      </c>
      <c r="D7175" s="1" t="d">
        <v>2021-04-09</v>
      </c>
      <c r="E7175" s="1" t="str">
        <f t="shared" si="224"/>
        <v>2021</v>
      </c>
      <c r="F7175" s="1" t="str">
        <f t="shared" si="225"/>
        <v>Apr</v>
      </c>
      <c r="G7175" t="s">
        <v>101</v>
      </c>
      <c r="H7175" t="s">
        <v>19</v>
      </c>
      <c r="I7175">
        <v>0.13</v>
      </c>
      <c r="J7175">
        <v>0.02</v>
      </c>
      <c r="K7175">
        <v>0.06</v>
      </c>
      <c r="L7175">
        <v>0.01</v>
      </c>
      <c r="M7175">
        <v>0.22</v>
      </c>
      <c r="N7175">
        <v>54</v>
      </c>
      <c r="O7175">
        <v>35</v>
      </c>
      <c r="P7175">
        <v>6.1</v>
      </c>
      <c r="Q7175">
        <v>28</v>
      </c>
      <c r="R7175" t="s">
        <v>6161</v>
      </c>
      <c r="S7175" t="s">
        <v>88</v>
      </c>
    </row>
    <row r="7176" spans="1:19" x14ac:dyDescent="0.2">
      <c r="A7176" t="s">
        <v>6162</v>
      </c>
      <c r="B7176" t="s">
        <v>159</v>
      </c>
      <c r="C7176">
        <v>2008</v>
      </c>
      <c r="D7176" s="1" t="d">
        <v>1995-03-17</v>
      </c>
      <c r="E7176" s="1" t="str">
        <f t="shared" si="224"/>
        <v>1995</v>
      </c>
      <c r="F7176" s="1" t="str">
        <f t="shared" si="225"/>
        <v>Mar</v>
      </c>
      <c r="G7176" t="s">
        <v>272</v>
      </c>
      <c r="H7176" t="s">
        <v>234</v>
      </c>
      <c r="I7176">
        <v>0</v>
      </c>
      <c r="J7176">
        <v>0.03</v>
      </c>
      <c r="K7176">
        <v>0.18</v>
      </c>
      <c r="L7176">
        <v>0.01</v>
      </c>
      <c r="M7176">
        <v>0.22</v>
      </c>
    </row>
    <row r="7177" spans="1:19" x14ac:dyDescent="0.2">
      <c r="A7177" t="s">
        <v>6163</v>
      </c>
      <c r="B7177" t="s">
        <v>55</v>
      </c>
      <c r="C7177">
        <v>2004</v>
      </c>
      <c r="D7177" s="1" t="d">
        <v>2011-05-25</v>
      </c>
      <c r="E7177" s="1" t="str">
        <f t="shared" si="224"/>
        <v>2011</v>
      </c>
      <c r="F7177" s="1" t="str">
        <f t="shared" si="225"/>
        <v>May</v>
      </c>
      <c r="G7177" t="s">
        <v>86</v>
      </c>
      <c r="H7177" t="s">
        <v>372</v>
      </c>
      <c r="I7177">
        <v>0.03</v>
      </c>
      <c r="J7177">
        <v>0.02</v>
      </c>
      <c r="K7177">
        <v>0.17</v>
      </c>
      <c r="L7177">
        <v>0.01</v>
      </c>
      <c r="M7177">
        <v>0.22</v>
      </c>
      <c r="N7177">
        <v>61</v>
      </c>
      <c r="O7177">
        <v>12</v>
      </c>
      <c r="P7177">
        <v>8</v>
      </c>
      <c r="Q7177">
        <v>5</v>
      </c>
      <c r="R7177" t="s">
        <v>1026</v>
      </c>
      <c r="S7177" t="s">
        <v>88</v>
      </c>
    </row>
    <row r="7178" spans="1:19" x14ac:dyDescent="0.2">
      <c r="A7178" t="s">
        <v>6164</v>
      </c>
      <c r="B7178" t="s">
        <v>17</v>
      </c>
      <c r="C7178">
        <v>2008</v>
      </c>
      <c r="D7178" s="1" t="d">
        <v>1990-11-29</v>
      </c>
      <c r="E7178" s="1" t="str">
        <f t="shared" si="224"/>
        <v>1990</v>
      </c>
      <c r="F7178" s="1" t="str">
        <f t="shared" si="225"/>
        <v>Nov</v>
      </c>
      <c r="G7178" t="s">
        <v>86</v>
      </c>
      <c r="H7178" t="s">
        <v>134</v>
      </c>
      <c r="I7178">
        <v>0.19</v>
      </c>
      <c r="J7178">
        <v>0.01</v>
      </c>
      <c r="K7178">
        <v>0</v>
      </c>
      <c r="L7178">
        <v>0.02</v>
      </c>
      <c r="M7178">
        <v>0.22</v>
      </c>
      <c r="N7178">
        <v>61</v>
      </c>
      <c r="O7178">
        <v>15</v>
      </c>
      <c r="P7178">
        <v>5.6</v>
      </c>
      <c r="Q7178">
        <v>7</v>
      </c>
      <c r="R7178" t="s">
        <v>193</v>
      </c>
      <c r="S7178" t="s">
        <v>88</v>
      </c>
    </row>
    <row r="7179" spans="1:19" x14ac:dyDescent="0.2">
      <c r="A7179" t="s">
        <v>6165</v>
      </c>
      <c r="B7179" t="s">
        <v>55</v>
      </c>
      <c r="C7179">
        <v>2002</v>
      </c>
      <c r="D7179" s="1" t="d">
        <v>2021-08-10</v>
      </c>
      <c r="E7179" s="1" t="str">
        <f t="shared" si="224"/>
        <v>2021</v>
      </c>
      <c r="F7179" s="1" t="str">
        <f t="shared" si="225"/>
        <v>Aug</v>
      </c>
      <c r="G7179" t="s">
        <v>37</v>
      </c>
      <c r="H7179" t="s">
        <v>222</v>
      </c>
      <c r="I7179">
        <v>7.0000000000000007E-2</v>
      </c>
      <c r="J7179">
        <v>0.06</v>
      </c>
      <c r="K7179">
        <v>0.08</v>
      </c>
      <c r="L7179">
        <v>0.02</v>
      </c>
      <c r="M7179">
        <v>0.22</v>
      </c>
      <c r="N7179">
        <v>50</v>
      </c>
      <c r="O7179">
        <v>18</v>
      </c>
      <c r="P7179">
        <v>6.3</v>
      </c>
      <c r="Q7179">
        <v>8</v>
      </c>
      <c r="R7179" t="s">
        <v>222</v>
      </c>
      <c r="S7179" t="s">
        <v>53</v>
      </c>
    </row>
    <row r="7180" spans="1:19" x14ac:dyDescent="0.2">
      <c r="A7180" t="s">
        <v>6166</v>
      </c>
      <c r="B7180" t="s">
        <v>55</v>
      </c>
      <c r="C7180">
        <v>2003</v>
      </c>
      <c r="D7180" s="1" t="d">
        <v>2000-05-11</v>
      </c>
      <c r="E7180" s="1" t="str">
        <f t="shared" si="224"/>
        <v>2000</v>
      </c>
      <c r="F7180" s="1" t="str">
        <f t="shared" si="225"/>
        <v>May</v>
      </c>
      <c r="G7180" t="s">
        <v>50</v>
      </c>
      <c r="H7180" t="s">
        <v>372</v>
      </c>
      <c r="I7180">
        <v>0</v>
      </c>
      <c r="J7180">
        <v>0</v>
      </c>
      <c r="K7180">
        <v>0.22</v>
      </c>
      <c r="L7180">
        <v>0</v>
      </c>
      <c r="M7180">
        <v>0.22</v>
      </c>
    </row>
    <row r="7181" spans="1:19" x14ac:dyDescent="0.2">
      <c r="A7181" t="s">
        <v>6167</v>
      </c>
      <c r="B7181" t="s">
        <v>17</v>
      </c>
      <c r="C7181">
        <v>2009</v>
      </c>
      <c r="D7181" s="1" t="d">
        <v>2021-10-25</v>
      </c>
      <c r="E7181" s="1" t="str">
        <f t="shared" si="224"/>
        <v>2021</v>
      </c>
      <c r="F7181" s="1" t="str">
        <f t="shared" si="225"/>
        <v>Oct</v>
      </c>
      <c r="G7181" t="s">
        <v>34</v>
      </c>
      <c r="H7181" t="s">
        <v>561</v>
      </c>
      <c r="I7181">
        <v>0.21</v>
      </c>
      <c r="J7181">
        <v>0</v>
      </c>
      <c r="K7181">
        <v>0</v>
      </c>
      <c r="L7181">
        <v>0.02</v>
      </c>
      <c r="M7181">
        <v>0.22</v>
      </c>
      <c r="P7181" t="s">
        <v>203</v>
      </c>
      <c r="R7181" t="s">
        <v>300</v>
      </c>
      <c r="S7181" t="s">
        <v>88</v>
      </c>
    </row>
    <row r="7182" spans="1:19" x14ac:dyDescent="0.2">
      <c r="A7182" t="s">
        <v>6168</v>
      </c>
      <c r="B7182" t="s">
        <v>32</v>
      </c>
      <c r="C7182">
        <v>2008</v>
      </c>
      <c r="D7182" s="1" t="d">
        <v>1999-03-17</v>
      </c>
      <c r="E7182" s="1" t="str">
        <f t="shared" si="224"/>
        <v>1999</v>
      </c>
      <c r="F7182" s="1" t="str">
        <f t="shared" si="225"/>
        <v>Mar</v>
      </c>
      <c r="G7182" t="s">
        <v>101</v>
      </c>
      <c r="H7182" t="s">
        <v>111</v>
      </c>
      <c r="I7182">
        <v>0.21</v>
      </c>
      <c r="J7182">
        <v>0</v>
      </c>
      <c r="K7182">
        <v>0</v>
      </c>
      <c r="L7182">
        <v>0.02</v>
      </c>
      <c r="M7182">
        <v>0.22</v>
      </c>
      <c r="P7182" t="s">
        <v>203</v>
      </c>
      <c r="R7182" t="s">
        <v>6169</v>
      </c>
      <c r="S7182" t="s">
        <v>20</v>
      </c>
    </row>
    <row r="7183" spans="1:19" x14ac:dyDescent="0.2">
      <c r="A7183" t="s">
        <v>6170</v>
      </c>
      <c r="B7183" t="s">
        <v>17</v>
      </c>
      <c r="C7183">
        <v>2008</v>
      </c>
      <c r="D7183" s="1" t="d">
        <v>2013-09-17</v>
      </c>
      <c r="E7183" s="1" t="str">
        <f t="shared" si="224"/>
        <v>2013</v>
      </c>
      <c r="F7183" s="1" t="str">
        <f t="shared" si="225"/>
        <v>Sep</v>
      </c>
      <c r="G7183" t="s">
        <v>18</v>
      </c>
      <c r="H7183" t="s">
        <v>71</v>
      </c>
      <c r="I7183">
        <v>0.2</v>
      </c>
      <c r="J7183">
        <v>0</v>
      </c>
      <c r="K7183">
        <v>0</v>
      </c>
      <c r="L7183">
        <v>0.02</v>
      </c>
      <c r="M7183">
        <v>0.22</v>
      </c>
      <c r="N7183">
        <v>61</v>
      </c>
      <c r="O7183">
        <v>5</v>
      </c>
      <c r="P7183" t="s">
        <v>203</v>
      </c>
      <c r="R7183" t="s">
        <v>3181</v>
      </c>
      <c r="S7183" t="s">
        <v>20</v>
      </c>
    </row>
    <row r="7184" spans="1:19" x14ac:dyDescent="0.2">
      <c r="A7184" t="s">
        <v>6171</v>
      </c>
      <c r="B7184" t="s">
        <v>64</v>
      </c>
      <c r="C7184">
        <v>2004</v>
      </c>
      <c r="D7184" s="1" t="d">
        <v>2008-08-09</v>
      </c>
      <c r="E7184" s="1" t="str">
        <f t="shared" si="224"/>
        <v>2008</v>
      </c>
      <c r="F7184" s="1" t="str">
        <f t="shared" si="225"/>
        <v>Aug</v>
      </c>
      <c r="G7184" t="s">
        <v>1</v>
      </c>
      <c r="H7184" t="s">
        <v>222</v>
      </c>
      <c r="I7184">
        <v>0.16</v>
      </c>
      <c r="J7184">
        <v>0.06</v>
      </c>
      <c r="K7184">
        <v>0</v>
      </c>
      <c r="L7184">
        <v>0</v>
      </c>
      <c r="M7184">
        <v>0.22</v>
      </c>
      <c r="N7184">
        <v>77</v>
      </c>
      <c r="O7184">
        <v>21</v>
      </c>
      <c r="P7184">
        <v>9</v>
      </c>
      <c r="Q7184">
        <v>22</v>
      </c>
      <c r="R7184" t="s">
        <v>3432</v>
      </c>
      <c r="S7184" t="s">
        <v>20</v>
      </c>
    </row>
    <row r="7185" spans="1:19" x14ac:dyDescent="0.2">
      <c r="A7185" t="s">
        <v>6172</v>
      </c>
      <c r="B7185" t="s">
        <v>17</v>
      </c>
      <c r="C7185">
        <v>2006</v>
      </c>
      <c r="D7185" s="1" t="d">
        <v>2021-11-13</v>
      </c>
      <c r="E7185" s="1" t="str">
        <f t="shared" si="224"/>
        <v>2021</v>
      </c>
      <c r="F7185" s="1" t="str">
        <f t="shared" si="225"/>
        <v>Nov</v>
      </c>
      <c r="G7185" t="s">
        <v>18</v>
      </c>
      <c r="H7185" t="s">
        <v>19</v>
      </c>
      <c r="I7185">
        <v>0.14000000000000001</v>
      </c>
      <c r="J7185">
        <v>0.01</v>
      </c>
      <c r="K7185">
        <v>7.0000000000000007E-2</v>
      </c>
      <c r="L7185">
        <v>0.01</v>
      </c>
      <c r="M7185">
        <v>0.22</v>
      </c>
      <c r="N7185">
        <v>72</v>
      </c>
      <c r="O7185">
        <v>44</v>
      </c>
      <c r="P7185">
        <v>7.8</v>
      </c>
      <c r="Q7185">
        <v>15</v>
      </c>
      <c r="R7185" t="s">
        <v>6173</v>
      </c>
      <c r="S7185" t="s">
        <v>112</v>
      </c>
    </row>
    <row r="7186" spans="1:19" x14ac:dyDescent="0.2">
      <c r="A7186" t="s">
        <v>3556</v>
      </c>
      <c r="B7186" t="s">
        <v>49</v>
      </c>
      <c r="C7186">
        <v>2009</v>
      </c>
      <c r="D7186" s="1" t="d">
        <v>2003-03-01</v>
      </c>
      <c r="E7186" s="1" t="str">
        <f t="shared" si="224"/>
        <v>2003</v>
      </c>
      <c r="F7186" s="1" t="str">
        <f t="shared" si="225"/>
        <v>Mar</v>
      </c>
      <c r="G7186" t="s">
        <v>50</v>
      </c>
      <c r="H7186" t="s">
        <v>568</v>
      </c>
      <c r="I7186">
        <v>0.13</v>
      </c>
      <c r="J7186">
        <v>0.06</v>
      </c>
      <c r="K7186">
        <v>0</v>
      </c>
      <c r="L7186">
        <v>0.03</v>
      </c>
      <c r="M7186">
        <v>0.22</v>
      </c>
      <c r="N7186">
        <v>68</v>
      </c>
      <c r="O7186">
        <v>22</v>
      </c>
      <c r="P7186">
        <v>7.6</v>
      </c>
      <c r="Q7186">
        <v>7</v>
      </c>
      <c r="R7186" t="s">
        <v>518</v>
      </c>
      <c r="S7186" t="s">
        <v>112</v>
      </c>
    </row>
    <row r="7187" spans="1:19" x14ac:dyDescent="0.2">
      <c r="A7187" t="s">
        <v>6174</v>
      </c>
      <c r="B7187" t="s">
        <v>32</v>
      </c>
      <c r="C7187">
        <v>2008</v>
      </c>
      <c r="D7187" s="1" t="d">
        <v>2005-12-21</v>
      </c>
      <c r="E7187" s="1" t="str">
        <f t="shared" si="224"/>
        <v>2005</v>
      </c>
      <c r="F7187" s="1" t="str">
        <f t="shared" si="225"/>
        <v>Dec</v>
      </c>
      <c r="G7187" t="s">
        <v>28</v>
      </c>
      <c r="H7187" t="s">
        <v>1511</v>
      </c>
      <c r="I7187">
        <v>0.2</v>
      </c>
      <c r="J7187">
        <v>0</v>
      </c>
      <c r="K7187">
        <v>0</v>
      </c>
      <c r="L7187">
        <v>0.02</v>
      </c>
      <c r="M7187">
        <v>0.22</v>
      </c>
      <c r="N7187">
        <v>73</v>
      </c>
      <c r="O7187">
        <v>19</v>
      </c>
      <c r="P7187">
        <v>7.7</v>
      </c>
      <c r="Q7187">
        <v>14</v>
      </c>
      <c r="R7187" t="s">
        <v>5023</v>
      </c>
      <c r="S7187" t="s">
        <v>88</v>
      </c>
    </row>
    <row r="7188" spans="1:19" x14ac:dyDescent="0.2">
      <c r="A7188" t="s">
        <v>6175</v>
      </c>
      <c r="B7188" t="s">
        <v>104</v>
      </c>
      <c r="C7188">
        <v>1999</v>
      </c>
      <c r="D7188" s="1" t="d">
        <v>2012-03-13</v>
      </c>
      <c r="E7188" s="1" t="str">
        <f t="shared" si="224"/>
        <v>2012</v>
      </c>
      <c r="F7188" s="1" t="str">
        <f t="shared" si="225"/>
        <v>Mar</v>
      </c>
      <c r="G7188" t="s">
        <v>18</v>
      </c>
      <c r="H7188" t="s">
        <v>2944</v>
      </c>
      <c r="I7188">
        <v>0.12</v>
      </c>
      <c r="J7188">
        <v>0.08</v>
      </c>
      <c r="K7188">
        <v>0</v>
      </c>
      <c r="L7188">
        <v>0.01</v>
      </c>
      <c r="M7188">
        <v>0.22</v>
      </c>
    </row>
    <row r="7189" spans="1:19" x14ac:dyDescent="0.2">
      <c r="A7189" t="s">
        <v>2207</v>
      </c>
      <c r="B7189" t="s">
        <v>79</v>
      </c>
      <c r="C7189">
        <v>2011</v>
      </c>
      <c r="D7189" s="1" t="d">
        <v>2003-03-10</v>
      </c>
      <c r="E7189" s="1" t="str">
        <f t="shared" si="224"/>
        <v>2003</v>
      </c>
      <c r="F7189" s="1" t="str">
        <f t="shared" si="225"/>
        <v>Mar</v>
      </c>
      <c r="G7189" t="s">
        <v>1</v>
      </c>
      <c r="H7189" t="s">
        <v>151</v>
      </c>
      <c r="I7189">
        <v>0.14000000000000001</v>
      </c>
      <c r="J7189">
        <v>7.0000000000000007E-2</v>
      </c>
      <c r="K7189">
        <v>0</v>
      </c>
      <c r="L7189">
        <v>0.02</v>
      </c>
      <c r="M7189">
        <v>0.22</v>
      </c>
      <c r="N7189">
        <v>69</v>
      </c>
      <c r="O7189">
        <v>33</v>
      </c>
      <c r="P7189">
        <v>7.3</v>
      </c>
      <c r="Q7189">
        <v>33</v>
      </c>
      <c r="R7189" t="s">
        <v>1214</v>
      </c>
      <c r="S7189" t="s">
        <v>88</v>
      </c>
    </row>
    <row r="7190" spans="1:19" x14ac:dyDescent="0.2">
      <c r="A7190" t="s">
        <v>6176</v>
      </c>
      <c r="B7190" t="s">
        <v>64</v>
      </c>
      <c r="C7190">
        <v>2004</v>
      </c>
      <c r="D7190" s="1" t="d">
        <v>2007-11-09</v>
      </c>
      <c r="E7190" s="1" t="str">
        <f t="shared" si="224"/>
        <v>2007</v>
      </c>
      <c r="F7190" s="1" t="str">
        <f t="shared" si="225"/>
        <v>Nov</v>
      </c>
      <c r="G7190" t="s">
        <v>34</v>
      </c>
      <c r="H7190" t="s">
        <v>286</v>
      </c>
      <c r="I7190">
        <v>0.16</v>
      </c>
      <c r="J7190">
        <v>0.06</v>
      </c>
      <c r="K7190">
        <v>0</v>
      </c>
      <c r="L7190">
        <v>0</v>
      </c>
      <c r="M7190">
        <v>0.22</v>
      </c>
    </row>
    <row r="7191" spans="1:19" x14ac:dyDescent="0.2">
      <c r="A7191" t="s">
        <v>6019</v>
      </c>
      <c r="B7191" t="s">
        <v>32</v>
      </c>
      <c r="C7191">
        <v>2006</v>
      </c>
      <c r="D7191" s="1" t="d">
        <v>1995-08-15</v>
      </c>
      <c r="E7191" s="1" t="str">
        <f t="shared" si="224"/>
        <v>1995</v>
      </c>
      <c r="F7191" s="1" t="str">
        <f t="shared" si="225"/>
        <v>Aug</v>
      </c>
      <c r="G7191" t="s">
        <v>18</v>
      </c>
      <c r="H7191" t="s">
        <v>71</v>
      </c>
      <c r="I7191">
        <v>0.2</v>
      </c>
      <c r="J7191">
        <v>0</v>
      </c>
      <c r="K7191">
        <v>0</v>
      </c>
      <c r="L7191">
        <v>0.02</v>
      </c>
      <c r="M7191">
        <v>0.22</v>
      </c>
      <c r="N7191">
        <v>76</v>
      </c>
      <c r="O7191">
        <v>34</v>
      </c>
      <c r="P7191">
        <v>7</v>
      </c>
      <c r="Q7191">
        <v>7</v>
      </c>
      <c r="R7191" t="s">
        <v>339</v>
      </c>
      <c r="S7191" t="s">
        <v>20</v>
      </c>
    </row>
    <row r="7192" spans="1:19" x14ac:dyDescent="0.2">
      <c r="A7192" t="s">
        <v>6144</v>
      </c>
      <c r="B7192" t="s">
        <v>49</v>
      </c>
      <c r="C7192">
        <v>2012</v>
      </c>
      <c r="D7192" s="1" t="d">
        <v>2006-11-11</v>
      </c>
      <c r="E7192" s="1" t="str">
        <f t="shared" si="224"/>
        <v>2006</v>
      </c>
      <c r="F7192" s="1" t="str">
        <f t="shared" si="225"/>
        <v>Nov</v>
      </c>
      <c r="G7192" t="s">
        <v>28</v>
      </c>
      <c r="H7192" t="s">
        <v>825</v>
      </c>
      <c r="I7192">
        <v>0.04</v>
      </c>
      <c r="J7192">
        <v>0.13</v>
      </c>
      <c r="K7192">
        <v>0.01</v>
      </c>
      <c r="L7192">
        <v>0.04</v>
      </c>
      <c r="M7192">
        <v>0.22</v>
      </c>
      <c r="N7192">
        <v>47</v>
      </c>
      <c r="O7192">
        <v>13</v>
      </c>
      <c r="P7192">
        <v>5.2</v>
      </c>
      <c r="Q7192">
        <v>37</v>
      </c>
      <c r="R7192" t="s">
        <v>6145</v>
      </c>
      <c r="S7192" t="s">
        <v>53</v>
      </c>
    </row>
    <row r="7193" spans="1:19" x14ac:dyDescent="0.2">
      <c r="A7193" t="s">
        <v>6177</v>
      </c>
      <c r="B7193" t="s">
        <v>32</v>
      </c>
      <c r="C7193">
        <v>2006</v>
      </c>
      <c r="D7193" s="1" t="d">
        <v>2017-06-01</v>
      </c>
      <c r="E7193" s="1" t="str">
        <f t="shared" si="224"/>
        <v>2017</v>
      </c>
      <c r="F7193" s="1" t="str">
        <f t="shared" si="225"/>
        <v>Jun</v>
      </c>
      <c r="G7193" t="s">
        <v>272</v>
      </c>
      <c r="H7193" t="s">
        <v>484</v>
      </c>
      <c r="I7193">
        <v>0.18</v>
      </c>
      <c r="J7193">
        <v>0.02</v>
      </c>
      <c r="K7193">
        <v>0</v>
      </c>
      <c r="L7193">
        <v>0.02</v>
      </c>
      <c r="M7193">
        <v>0.22</v>
      </c>
      <c r="N7193">
        <v>80</v>
      </c>
      <c r="O7193">
        <v>38</v>
      </c>
      <c r="P7193">
        <v>7.9</v>
      </c>
      <c r="Q7193">
        <v>59</v>
      </c>
      <c r="R7193" t="s">
        <v>866</v>
      </c>
      <c r="S7193" t="s">
        <v>112</v>
      </c>
    </row>
    <row r="7194" spans="1:19" x14ac:dyDescent="0.2">
      <c r="A7194" t="s">
        <v>6178</v>
      </c>
      <c r="B7194" t="s">
        <v>64</v>
      </c>
      <c r="C7194">
        <v>2004</v>
      </c>
      <c r="D7194" s="1" t="d">
        <v>1996-02-06</v>
      </c>
      <c r="E7194" s="1" t="str">
        <f t="shared" si="224"/>
        <v>1996</v>
      </c>
      <c r="F7194" s="1" t="str">
        <f t="shared" si="225"/>
        <v>Feb</v>
      </c>
      <c r="G7194" t="s">
        <v>34</v>
      </c>
      <c r="H7194" t="s">
        <v>155</v>
      </c>
      <c r="I7194">
        <v>0.16</v>
      </c>
      <c r="J7194">
        <v>0.06</v>
      </c>
      <c r="K7194">
        <v>0</v>
      </c>
      <c r="L7194">
        <v>0</v>
      </c>
      <c r="M7194">
        <v>0.22</v>
      </c>
      <c r="N7194">
        <v>66</v>
      </c>
      <c r="O7194">
        <v>10</v>
      </c>
      <c r="P7194" t="s">
        <v>203</v>
      </c>
      <c r="R7194" t="s">
        <v>5265</v>
      </c>
      <c r="S7194" t="s">
        <v>20</v>
      </c>
    </row>
    <row r="7195" spans="1:19" x14ac:dyDescent="0.2">
      <c r="A7195" t="s">
        <v>3202</v>
      </c>
      <c r="B7195" t="s">
        <v>1015</v>
      </c>
      <c r="C7195">
        <v>2013</v>
      </c>
      <c r="D7195" s="1" t="d">
        <v>2016-09-18</v>
      </c>
      <c r="E7195" s="1" t="str">
        <f t="shared" si="224"/>
        <v>2016</v>
      </c>
      <c r="F7195" s="1" t="str">
        <f t="shared" si="225"/>
        <v>Sep</v>
      </c>
      <c r="G7195" t="s">
        <v>28</v>
      </c>
      <c r="H7195" t="s">
        <v>2306</v>
      </c>
      <c r="I7195">
        <v>0.1</v>
      </c>
      <c r="J7195">
        <v>0</v>
      </c>
      <c r="K7195">
        <v>0.1</v>
      </c>
      <c r="L7195">
        <v>0.02</v>
      </c>
      <c r="M7195">
        <v>0.22</v>
      </c>
    </row>
    <row r="7196" spans="1:19" x14ac:dyDescent="0.2">
      <c r="A7196" t="s">
        <v>6179</v>
      </c>
      <c r="B7196" t="s">
        <v>49</v>
      </c>
      <c r="C7196">
        <v>2010</v>
      </c>
      <c r="D7196" s="1" t="d">
        <v>2001-07-17</v>
      </c>
      <c r="E7196" s="1" t="str">
        <f t="shared" si="224"/>
        <v>2001</v>
      </c>
      <c r="F7196" s="1" t="str">
        <f t="shared" si="225"/>
        <v>Jul</v>
      </c>
      <c r="G7196" t="s">
        <v>24</v>
      </c>
      <c r="H7196" t="s">
        <v>222</v>
      </c>
      <c r="I7196">
        <v>0.05</v>
      </c>
      <c r="J7196">
        <v>0.13</v>
      </c>
      <c r="K7196">
        <v>0</v>
      </c>
      <c r="L7196">
        <v>0.04</v>
      </c>
      <c r="M7196">
        <v>0.22</v>
      </c>
      <c r="N7196">
        <v>70</v>
      </c>
      <c r="O7196">
        <v>42</v>
      </c>
      <c r="P7196">
        <v>5.4</v>
      </c>
      <c r="Q7196">
        <v>28</v>
      </c>
      <c r="R7196" t="s">
        <v>6180</v>
      </c>
      <c r="S7196" t="s">
        <v>20</v>
      </c>
    </row>
    <row r="7197" spans="1:19" x14ac:dyDescent="0.2">
      <c r="A7197" t="s">
        <v>3261</v>
      </c>
      <c r="B7197" t="s">
        <v>64</v>
      </c>
      <c r="C7197">
        <v>2004</v>
      </c>
      <c r="D7197" s="1" t="d">
        <v>1989-04-13</v>
      </c>
      <c r="E7197" s="1" t="str">
        <f t="shared" si="224"/>
        <v>1989</v>
      </c>
      <c r="F7197" s="1" t="str">
        <f t="shared" si="225"/>
        <v>Apr</v>
      </c>
      <c r="G7197" t="s">
        <v>28</v>
      </c>
      <c r="H7197" t="s">
        <v>134</v>
      </c>
      <c r="I7197">
        <v>0.16</v>
      </c>
      <c r="J7197">
        <v>0.06</v>
      </c>
      <c r="K7197">
        <v>0</v>
      </c>
      <c r="L7197">
        <v>0</v>
      </c>
      <c r="M7197">
        <v>0.22</v>
      </c>
      <c r="N7197">
        <v>67</v>
      </c>
      <c r="O7197">
        <v>7</v>
      </c>
      <c r="P7197">
        <v>8.5</v>
      </c>
      <c r="Q7197">
        <v>12</v>
      </c>
      <c r="R7197" t="s">
        <v>1214</v>
      </c>
      <c r="S7197" t="s">
        <v>88</v>
      </c>
    </row>
    <row r="7198" spans="1:19" x14ac:dyDescent="0.2">
      <c r="A7198" t="s">
        <v>6181</v>
      </c>
      <c r="B7198" t="s">
        <v>32</v>
      </c>
      <c r="C7198">
        <v>2007</v>
      </c>
      <c r="D7198" s="1" t="d">
        <v>2020-05-18</v>
      </c>
      <c r="E7198" s="1" t="str">
        <f t="shared" si="224"/>
        <v>2020</v>
      </c>
      <c r="F7198" s="1" t="str">
        <f t="shared" si="225"/>
        <v>May</v>
      </c>
      <c r="G7198" t="s">
        <v>272</v>
      </c>
      <c r="H7198" t="s">
        <v>151</v>
      </c>
      <c r="I7198">
        <v>0.2</v>
      </c>
      <c r="J7198">
        <v>0</v>
      </c>
      <c r="K7198">
        <v>0</v>
      </c>
      <c r="L7198">
        <v>0.02</v>
      </c>
      <c r="M7198">
        <v>0.22</v>
      </c>
      <c r="N7198">
        <v>61</v>
      </c>
      <c r="O7198">
        <v>13</v>
      </c>
      <c r="P7198">
        <v>8</v>
      </c>
      <c r="Q7198">
        <v>9</v>
      </c>
      <c r="R7198" t="s">
        <v>6182</v>
      </c>
      <c r="S7198" t="s">
        <v>20</v>
      </c>
    </row>
    <row r="7199" spans="1:19" x14ac:dyDescent="0.2">
      <c r="A7199" t="s">
        <v>4216</v>
      </c>
      <c r="B7199" t="s">
        <v>137</v>
      </c>
      <c r="C7199">
        <v>2004</v>
      </c>
      <c r="D7199" s="1" t="d">
        <v>1991-07-07</v>
      </c>
      <c r="E7199" s="1" t="str">
        <f t="shared" si="224"/>
        <v>1991</v>
      </c>
      <c r="F7199" s="1" t="str">
        <f t="shared" si="225"/>
        <v>Jul</v>
      </c>
      <c r="G7199" t="s">
        <v>50</v>
      </c>
      <c r="H7199" t="s">
        <v>776</v>
      </c>
      <c r="I7199">
        <v>0.16</v>
      </c>
      <c r="J7199">
        <v>0.05</v>
      </c>
      <c r="K7199">
        <v>0</v>
      </c>
      <c r="L7199">
        <v>0.01</v>
      </c>
      <c r="M7199">
        <v>0.22</v>
      </c>
      <c r="N7199">
        <v>77</v>
      </c>
      <c r="O7199">
        <v>44</v>
      </c>
      <c r="P7199">
        <v>8.8000000000000007</v>
      </c>
      <c r="Q7199">
        <v>23</v>
      </c>
      <c r="R7199" t="s">
        <v>1784</v>
      </c>
      <c r="S7199" t="s">
        <v>53</v>
      </c>
    </row>
    <row r="7200" spans="1:19" x14ac:dyDescent="0.2">
      <c r="A7200" t="s">
        <v>6183</v>
      </c>
      <c r="B7200" t="s">
        <v>17</v>
      </c>
      <c r="C7200">
        <v>2008</v>
      </c>
      <c r="D7200" s="1" t="d">
        <v>2016-02-27</v>
      </c>
      <c r="E7200" s="1" t="str">
        <f t="shared" si="224"/>
        <v>2016</v>
      </c>
      <c r="F7200" s="1" t="str">
        <f t="shared" si="225"/>
        <v>Feb</v>
      </c>
      <c r="G7200" t="s">
        <v>101</v>
      </c>
      <c r="H7200" t="s">
        <v>71</v>
      </c>
      <c r="I7200">
        <v>0.19</v>
      </c>
      <c r="J7200">
        <v>0.02</v>
      </c>
      <c r="K7200">
        <v>0</v>
      </c>
      <c r="L7200">
        <v>0.02</v>
      </c>
      <c r="M7200">
        <v>0.22</v>
      </c>
      <c r="P7200">
        <v>6.3</v>
      </c>
      <c r="Q7200">
        <v>6</v>
      </c>
      <c r="R7200" t="s">
        <v>690</v>
      </c>
      <c r="S7200" t="s">
        <v>20</v>
      </c>
    </row>
    <row r="7201" spans="1:19" x14ac:dyDescent="0.2">
      <c r="A7201" t="s">
        <v>949</v>
      </c>
      <c r="B7201" t="s">
        <v>189</v>
      </c>
      <c r="C7201">
        <v>2002</v>
      </c>
      <c r="D7201" s="1" t="d">
        <v>1998-02-09</v>
      </c>
      <c r="E7201" s="1" t="str">
        <f t="shared" si="224"/>
        <v>1998</v>
      </c>
      <c r="F7201" s="1" t="str">
        <f t="shared" si="225"/>
        <v>Feb</v>
      </c>
      <c r="G7201" t="s">
        <v>30</v>
      </c>
      <c r="H7201" t="s">
        <v>484</v>
      </c>
      <c r="I7201">
        <v>0.17</v>
      </c>
      <c r="J7201">
        <v>0.04</v>
      </c>
      <c r="K7201">
        <v>0</v>
      </c>
      <c r="L7201">
        <v>0.01</v>
      </c>
      <c r="M7201">
        <v>0.22</v>
      </c>
      <c r="N7201">
        <v>47</v>
      </c>
      <c r="O7201">
        <v>10</v>
      </c>
      <c r="P7201">
        <v>5.6</v>
      </c>
      <c r="Q7201">
        <v>8</v>
      </c>
      <c r="R7201" t="s">
        <v>1620</v>
      </c>
      <c r="S7201" t="s">
        <v>20</v>
      </c>
    </row>
    <row r="7202" spans="1:19" x14ac:dyDescent="0.2">
      <c r="A7202" t="s">
        <v>6184</v>
      </c>
      <c r="B7202" t="s">
        <v>95</v>
      </c>
      <c r="C7202">
        <v>1996</v>
      </c>
      <c r="D7202" s="1" t="d">
        <v>1994-11-12</v>
      </c>
      <c r="E7202" s="1" t="str">
        <f t="shared" si="224"/>
        <v>1994</v>
      </c>
      <c r="F7202" s="1" t="str">
        <f t="shared" si="225"/>
        <v>Nov</v>
      </c>
      <c r="G7202" t="s">
        <v>18</v>
      </c>
      <c r="H7202" t="s">
        <v>3470</v>
      </c>
      <c r="I7202">
        <v>0</v>
      </c>
      <c r="J7202">
        <v>0</v>
      </c>
      <c r="K7202">
        <v>0.22</v>
      </c>
      <c r="L7202">
        <v>0</v>
      </c>
      <c r="M7202">
        <v>0.22</v>
      </c>
    </row>
    <row r="7203" spans="1:19" x14ac:dyDescent="0.2">
      <c r="A7203" t="s">
        <v>6185</v>
      </c>
      <c r="B7203" t="s">
        <v>95</v>
      </c>
      <c r="C7203">
        <v>2000</v>
      </c>
      <c r="D7203" s="1" t="d">
        <v>1993-07-25</v>
      </c>
      <c r="E7203" s="1" t="str">
        <f t="shared" si="224"/>
        <v>1993</v>
      </c>
      <c r="F7203" s="1" t="str">
        <f t="shared" si="225"/>
        <v>Jul</v>
      </c>
      <c r="G7203" t="s">
        <v>50</v>
      </c>
      <c r="H7203" t="s">
        <v>222</v>
      </c>
      <c r="I7203">
        <v>0.14000000000000001</v>
      </c>
      <c r="J7203">
        <v>0.03</v>
      </c>
      <c r="K7203">
        <v>0.05</v>
      </c>
      <c r="L7203">
        <v>0</v>
      </c>
      <c r="M7203">
        <v>0.22</v>
      </c>
    </row>
    <row r="7204" spans="1:19" x14ac:dyDescent="0.2">
      <c r="A7204" t="s">
        <v>6073</v>
      </c>
      <c r="B7204" t="s">
        <v>95</v>
      </c>
      <c r="C7204">
        <v>1999</v>
      </c>
      <c r="D7204" s="1" t="d">
        <v>2006-03-24</v>
      </c>
      <c r="E7204" s="1" t="str">
        <f t="shared" si="224"/>
        <v>2006</v>
      </c>
      <c r="F7204" s="1" t="str">
        <f t="shared" si="225"/>
        <v>Mar</v>
      </c>
      <c r="G7204" t="s">
        <v>50</v>
      </c>
      <c r="H7204" t="s">
        <v>226</v>
      </c>
      <c r="I7204">
        <v>0.18</v>
      </c>
      <c r="J7204">
        <v>0.04</v>
      </c>
      <c r="K7204">
        <v>0</v>
      </c>
      <c r="L7204">
        <v>0</v>
      </c>
      <c r="M7204">
        <v>0.22</v>
      </c>
    </row>
    <row r="7205" spans="1:19" x14ac:dyDescent="0.2">
      <c r="A7205" t="s">
        <v>6186</v>
      </c>
      <c r="B7205" t="s">
        <v>95</v>
      </c>
      <c r="C7205">
        <v>2000</v>
      </c>
      <c r="D7205" s="1" t="d">
        <v>2005-08-11</v>
      </c>
      <c r="E7205" s="1" t="str">
        <f t="shared" si="224"/>
        <v>2005</v>
      </c>
      <c r="F7205" s="1" t="str">
        <f t="shared" si="225"/>
        <v>Aug</v>
      </c>
      <c r="G7205" t="s">
        <v>30</v>
      </c>
      <c r="H7205" t="s">
        <v>372</v>
      </c>
      <c r="I7205">
        <v>0.18</v>
      </c>
      <c r="J7205">
        <v>0.04</v>
      </c>
      <c r="K7205">
        <v>0</v>
      </c>
      <c r="L7205">
        <v>0</v>
      </c>
      <c r="M7205">
        <v>0.22</v>
      </c>
    </row>
    <row r="7206" spans="1:19" x14ac:dyDescent="0.2">
      <c r="A7206" t="s">
        <v>3780</v>
      </c>
      <c r="B7206" t="s">
        <v>95</v>
      </c>
      <c r="C7206">
        <v>2000</v>
      </c>
      <c r="D7206" s="1" t="d">
        <v>1989-05-01</v>
      </c>
      <c r="E7206" s="1" t="str">
        <f t="shared" si="224"/>
        <v>1989</v>
      </c>
      <c r="F7206" s="1" t="str">
        <f t="shared" si="225"/>
        <v>May</v>
      </c>
      <c r="G7206" t="s">
        <v>86</v>
      </c>
      <c r="H7206" t="s">
        <v>523</v>
      </c>
      <c r="I7206">
        <v>0.18</v>
      </c>
      <c r="J7206">
        <v>0.04</v>
      </c>
      <c r="K7206">
        <v>0</v>
      </c>
      <c r="L7206">
        <v>0</v>
      </c>
      <c r="M7206">
        <v>0.22</v>
      </c>
    </row>
    <row r="7207" spans="1:19" x14ac:dyDescent="0.2">
      <c r="A7207" t="s">
        <v>6187</v>
      </c>
      <c r="B7207" t="s">
        <v>148</v>
      </c>
      <c r="C7207">
        <v>2015</v>
      </c>
      <c r="D7207" s="1" t="d">
        <v>2017-01-15</v>
      </c>
      <c r="E7207" s="1" t="str">
        <f t="shared" si="224"/>
        <v>2017</v>
      </c>
      <c r="F7207" s="1" t="str">
        <f t="shared" si="225"/>
        <v>Jan</v>
      </c>
      <c r="G7207" t="s">
        <v>39</v>
      </c>
      <c r="H7207" t="s">
        <v>134</v>
      </c>
      <c r="I7207">
        <v>0.05</v>
      </c>
      <c r="J7207">
        <v>0.15</v>
      </c>
      <c r="K7207">
        <v>0</v>
      </c>
      <c r="L7207">
        <v>0.02</v>
      </c>
      <c r="M7207">
        <v>0.22</v>
      </c>
      <c r="N7207">
        <v>72</v>
      </c>
      <c r="O7207">
        <v>16</v>
      </c>
      <c r="P7207">
        <v>7.3</v>
      </c>
      <c r="Q7207">
        <v>117</v>
      </c>
      <c r="R7207" t="s">
        <v>447</v>
      </c>
      <c r="S7207" t="s">
        <v>88</v>
      </c>
    </row>
    <row r="7208" spans="1:19" x14ac:dyDescent="0.2">
      <c r="A7208" t="s">
        <v>6188</v>
      </c>
      <c r="B7208" t="s">
        <v>17</v>
      </c>
      <c r="C7208">
        <v>2009</v>
      </c>
      <c r="D7208" s="1" t="d">
        <v>2007-08-07</v>
      </c>
      <c r="E7208" s="1" t="str">
        <f t="shared" si="224"/>
        <v>2007</v>
      </c>
      <c r="F7208" s="1" t="str">
        <f t="shared" si="225"/>
        <v>Aug</v>
      </c>
      <c r="G7208" t="s">
        <v>28</v>
      </c>
      <c r="H7208" t="s">
        <v>372</v>
      </c>
      <c r="I7208">
        <v>0</v>
      </c>
      <c r="J7208">
        <v>0</v>
      </c>
      <c r="K7208">
        <v>0.22</v>
      </c>
      <c r="L7208">
        <v>0</v>
      </c>
      <c r="M7208">
        <v>0.22</v>
      </c>
    </row>
    <row r="7209" spans="1:19" x14ac:dyDescent="0.2">
      <c r="A7209" t="s">
        <v>6189</v>
      </c>
      <c r="B7209" t="s">
        <v>189</v>
      </c>
      <c r="C7209">
        <v>2004</v>
      </c>
      <c r="D7209" s="1" t="d">
        <v>2005-07-29</v>
      </c>
      <c r="E7209" s="1" t="str">
        <f t="shared" si="224"/>
        <v>2005</v>
      </c>
      <c r="F7209" s="1" t="str">
        <f t="shared" si="225"/>
        <v>Jul</v>
      </c>
      <c r="G7209" t="s">
        <v>50</v>
      </c>
      <c r="H7209" t="s">
        <v>222</v>
      </c>
      <c r="I7209">
        <v>0.17</v>
      </c>
      <c r="J7209">
        <v>0.04</v>
      </c>
      <c r="K7209">
        <v>0</v>
      </c>
      <c r="L7209">
        <v>0.01</v>
      </c>
      <c r="M7209">
        <v>0.22</v>
      </c>
      <c r="N7209">
        <v>86</v>
      </c>
      <c r="O7209">
        <v>39</v>
      </c>
      <c r="P7209">
        <v>8.3000000000000007</v>
      </c>
      <c r="Q7209">
        <v>19</v>
      </c>
      <c r="R7209" t="s">
        <v>3089</v>
      </c>
      <c r="S7209" t="s">
        <v>88</v>
      </c>
    </row>
    <row r="7210" spans="1:19" x14ac:dyDescent="0.2">
      <c r="A7210" t="s">
        <v>5313</v>
      </c>
      <c r="B7210" t="s">
        <v>17</v>
      </c>
      <c r="C7210">
        <v>2008</v>
      </c>
      <c r="D7210" s="1" t="d">
        <v>2019-08-01</v>
      </c>
      <c r="E7210" s="1" t="str">
        <f t="shared" si="224"/>
        <v>2019</v>
      </c>
      <c r="F7210" s="1" t="str">
        <f t="shared" si="225"/>
        <v>Aug</v>
      </c>
      <c r="G7210" t="s">
        <v>30</v>
      </c>
      <c r="H7210" t="s">
        <v>222</v>
      </c>
      <c r="I7210">
        <v>0.18</v>
      </c>
      <c r="J7210">
        <v>0.02</v>
      </c>
      <c r="K7210">
        <v>0</v>
      </c>
      <c r="L7210">
        <v>0.02</v>
      </c>
      <c r="M7210">
        <v>0.22</v>
      </c>
      <c r="N7210">
        <v>52</v>
      </c>
      <c r="O7210">
        <v>11</v>
      </c>
      <c r="P7210" t="s">
        <v>203</v>
      </c>
      <c r="R7210" t="s">
        <v>5314</v>
      </c>
      <c r="S7210" t="s">
        <v>20</v>
      </c>
    </row>
    <row r="7211" spans="1:19" x14ac:dyDescent="0.2">
      <c r="A7211" t="s">
        <v>6124</v>
      </c>
      <c r="B7211" t="s">
        <v>55</v>
      </c>
      <c r="C7211">
        <v>2002</v>
      </c>
      <c r="D7211" s="1" t="d">
        <v>1989-05-18</v>
      </c>
      <c r="E7211" s="1" t="str">
        <f t="shared" si="224"/>
        <v>1989</v>
      </c>
      <c r="F7211" s="1" t="str">
        <f t="shared" si="225"/>
        <v>May</v>
      </c>
      <c r="G7211" t="s">
        <v>34</v>
      </c>
      <c r="H7211" t="s">
        <v>523</v>
      </c>
      <c r="I7211">
        <v>0.11</v>
      </c>
      <c r="J7211">
        <v>0.08</v>
      </c>
      <c r="K7211">
        <v>0</v>
      </c>
      <c r="L7211">
        <v>0.03</v>
      </c>
      <c r="M7211">
        <v>0.22</v>
      </c>
    </row>
    <row r="7212" spans="1:19" x14ac:dyDescent="0.2">
      <c r="A7212" t="s">
        <v>1730</v>
      </c>
      <c r="B7212" t="s">
        <v>148</v>
      </c>
      <c r="C7212" t="s">
        <v>286</v>
      </c>
      <c r="D7212" s="1" t="d">
        <v>2018-03-05</v>
      </c>
      <c r="E7212" s="1" t="str">
        <f t="shared" si="224"/>
        <v>2018</v>
      </c>
      <c r="F7212" s="1" t="str">
        <f t="shared" si="225"/>
        <v>Mar</v>
      </c>
      <c r="G7212" t="s">
        <v>50</v>
      </c>
      <c r="H7212" t="s">
        <v>267</v>
      </c>
      <c r="I7212">
        <v>0.05</v>
      </c>
      <c r="J7212">
        <v>0.14000000000000001</v>
      </c>
      <c r="K7212">
        <v>0</v>
      </c>
      <c r="L7212">
        <v>0.03</v>
      </c>
      <c r="M7212">
        <v>0.22</v>
      </c>
      <c r="N7212">
        <v>80</v>
      </c>
      <c r="O7212">
        <v>5</v>
      </c>
      <c r="P7212">
        <v>8.5</v>
      </c>
      <c r="Q7212">
        <v>44</v>
      </c>
      <c r="R7212" t="s">
        <v>255</v>
      </c>
      <c r="S7212" t="s">
        <v>112</v>
      </c>
    </row>
    <row r="7213" spans="1:19" x14ac:dyDescent="0.2">
      <c r="A7213" t="s">
        <v>4061</v>
      </c>
      <c r="B7213" t="s">
        <v>49</v>
      </c>
      <c r="C7213">
        <v>2011</v>
      </c>
      <c r="D7213" s="1" t="d">
        <v>2005-08-16</v>
      </c>
      <c r="E7213" s="1" t="str">
        <f t="shared" si="224"/>
        <v>2005</v>
      </c>
      <c r="F7213" s="1" t="str">
        <f t="shared" si="225"/>
        <v>Aug</v>
      </c>
      <c r="G7213" t="s">
        <v>37</v>
      </c>
      <c r="H7213" t="s">
        <v>111</v>
      </c>
      <c r="I7213">
        <v>0.09</v>
      </c>
      <c r="J7213">
        <v>0.1</v>
      </c>
      <c r="K7213">
        <v>0</v>
      </c>
      <c r="L7213">
        <v>0.04</v>
      </c>
      <c r="M7213">
        <v>0.22</v>
      </c>
      <c r="N7213">
        <v>81</v>
      </c>
      <c r="O7213">
        <v>21</v>
      </c>
      <c r="P7213">
        <v>7.8</v>
      </c>
      <c r="Q7213">
        <v>25</v>
      </c>
      <c r="R7213" t="s">
        <v>4062</v>
      </c>
      <c r="S7213" t="s">
        <v>112</v>
      </c>
    </row>
    <row r="7214" spans="1:19" x14ac:dyDescent="0.2">
      <c r="A7214" t="s">
        <v>6190</v>
      </c>
      <c r="B7214" t="s">
        <v>17</v>
      </c>
      <c r="C7214">
        <v>2010</v>
      </c>
      <c r="D7214" s="1" t="d">
        <v>2017-07-16</v>
      </c>
      <c r="E7214" s="1" t="str">
        <f t="shared" si="224"/>
        <v>2017</v>
      </c>
      <c r="F7214" s="1" t="str">
        <f t="shared" si="225"/>
        <v>Jul</v>
      </c>
      <c r="G7214" t="s">
        <v>50</v>
      </c>
      <c r="H7214" t="s">
        <v>484</v>
      </c>
      <c r="I7214">
        <v>0.13</v>
      </c>
      <c r="J7214">
        <v>7.0000000000000007E-2</v>
      </c>
      <c r="K7214">
        <v>0</v>
      </c>
      <c r="L7214">
        <v>0.02</v>
      </c>
      <c r="M7214">
        <v>0.22</v>
      </c>
      <c r="N7214">
        <v>46</v>
      </c>
      <c r="O7214">
        <v>4</v>
      </c>
      <c r="P7214" t="s">
        <v>203</v>
      </c>
      <c r="R7214" t="s">
        <v>484</v>
      </c>
      <c r="S7214" t="s">
        <v>112</v>
      </c>
    </row>
    <row r="7215" spans="1:19" x14ac:dyDescent="0.2">
      <c r="A7215" t="s">
        <v>6191</v>
      </c>
      <c r="B7215" t="s">
        <v>32</v>
      </c>
      <c r="C7215">
        <v>2008</v>
      </c>
      <c r="D7215" s="1" t="d">
        <v>2011-08-15</v>
      </c>
      <c r="E7215" s="1" t="str">
        <f t="shared" si="224"/>
        <v>2011</v>
      </c>
      <c r="F7215" s="1" t="str">
        <f t="shared" si="225"/>
        <v>Aug</v>
      </c>
      <c r="G7215" t="s">
        <v>101</v>
      </c>
      <c r="H7215" t="s">
        <v>155</v>
      </c>
      <c r="I7215">
        <v>0.04</v>
      </c>
      <c r="J7215">
        <v>0</v>
      </c>
      <c r="K7215">
        <v>0.17</v>
      </c>
      <c r="L7215">
        <v>0</v>
      </c>
      <c r="M7215">
        <v>0.22</v>
      </c>
    </row>
    <row r="7216" spans="1:19" x14ac:dyDescent="0.2">
      <c r="A7216" t="s">
        <v>6192</v>
      </c>
      <c r="B7216" t="s">
        <v>104</v>
      </c>
      <c r="C7216">
        <v>1996</v>
      </c>
      <c r="D7216" s="1" t="d">
        <v>2012-07-01</v>
      </c>
      <c r="E7216" s="1" t="str">
        <f t="shared" si="224"/>
        <v>2012</v>
      </c>
      <c r="F7216" s="1" t="str">
        <f t="shared" si="225"/>
        <v>Jul</v>
      </c>
      <c r="G7216" t="s">
        <v>18</v>
      </c>
      <c r="H7216" t="s">
        <v>523</v>
      </c>
      <c r="I7216">
        <v>0.12</v>
      </c>
      <c r="J7216">
        <v>0.08</v>
      </c>
      <c r="K7216">
        <v>0</v>
      </c>
      <c r="L7216">
        <v>0.01</v>
      </c>
      <c r="M7216">
        <v>0.22</v>
      </c>
    </row>
    <row r="7217" spans="1:19" x14ac:dyDescent="0.2">
      <c r="A7217" t="s">
        <v>6193</v>
      </c>
      <c r="B7217" t="s">
        <v>32</v>
      </c>
      <c r="C7217">
        <v>2007</v>
      </c>
      <c r="D7217" s="1" t="d">
        <v>2000-04-02</v>
      </c>
      <c r="E7217" s="1" t="str">
        <f t="shared" si="224"/>
        <v>2000</v>
      </c>
      <c r="F7217" s="1" t="str">
        <f t="shared" si="225"/>
        <v>Apr</v>
      </c>
      <c r="G7217" t="s">
        <v>50</v>
      </c>
      <c r="H7217" t="s">
        <v>19</v>
      </c>
      <c r="I7217">
        <v>0.08</v>
      </c>
      <c r="J7217">
        <v>0</v>
      </c>
      <c r="K7217">
        <v>0.13</v>
      </c>
      <c r="L7217">
        <v>0.01</v>
      </c>
      <c r="M7217">
        <v>0.22</v>
      </c>
      <c r="N7217">
        <v>49</v>
      </c>
      <c r="O7217">
        <v>10</v>
      </c>
      <c r="P7217" t="s">
        <v>203</v>
      </c>
      <c r="R7217" t="s">
        <v>6194</v>
      </c>
      <c r="S7217" t="s">
        <v>112</v>
      </c>
    </row>
    <row r="7218" spans="1:19" x14ac:dyDescent="0.2">
      <c r="A7218" t="s">
        <v>6195</v>
      </c>
      <c r="B7218" t="s">
        <v>32</v>
      </c>
      <c r="C7218">
        <v>2007</v>
      </c>
      <c r="D7218" s="1" t="d">
        <v>1993-08-26</v>
      </c>
      <c r="E7218" s="1" t="str">
        <f t="shared" si="224"/>
        <v>1993</v>
      </c>
      <c r="F7218" s="1" t="str">
        <f t="shared" si="225"/>
        <v>Aug</v>
      </c>
      <c r="G7218" t="s">
        <v>37</v>
      </c>
      <c r="H7218" t="s">
        <v>283</v>
      </c>
      <c r="I7218">
        <v>0.2</v>
      </c>
      <c r="J7218">
        <v>0</v>
      </c>
      <c r="K7218">
        <v>0</v>
      </c>
      <c r="L7218">
        <v>0.02</v>
      </c>
      <c r="M7218">
        <v>0.22</v>
      </c>
      <c r="N7218">
        <v>56</v>
      </c>
      <c r="O7218">
        <v>31</v>
      </c>
      <c r="P7218">
        <v>5.6</v>
      </c>
      <c r="Q7218">
        <v>5</v>
      </c>
      <c r="R7218" t="s">
        <v>6196</v>
      </c>
      <c r="S7218" t="s">
        <v>53</v>
      </c>
    </row>
    <row r="7219" spans="1:19" x14ac:dyDescent="0.2">
      <c r="A7219" t="s">
        <v>6197</v>
      </c>
      <c r="B7219" t="s">
        <v>17</v>
      </c>
      <c r="C7219">
        <v>2010</v>
      </c>
      <c r="D7219" s="1" t="d">
        <v>1989-03-30</v>
      </c>
      <c r="E7219" s="1" t="str">
        <f t="shared" si="224"/>
        <v>1989</v>
      </c>
      <c r="F7219" s="1" t="str">
        <f t="shared" si="225"/>
        <v>Mar</v>
      </c>
      <c r="G7219" t="s">
        <v>272</v>
      </c>
      <c r="H7219" t="s">
        <v>484</v>
      </c>
      <c r="I7219">
        <v>0.1</v>
      </c>
      <c r="J7219">
        <v>0.1</v>
      </c>
      <c r="K7219">
        <v>0</v>
      </c>
      <c r="L7219">
        <v>0.02</v>
      </c>
      <c r="M7219">
        <v>0.22</v>
      </c>
      <c r="N7219">
        <v>58</v>
      </c>
      <c r="O7219">
        <v>13</v>
      </c>
      <c r="P7219" t="s">
        <v>203</v>
      </c>
      <c r="R7219" t="s">
        <v>2435</v>
      </c>
      <c r="S7219" t="s">
        <v>112</v>
      </c>
    </row>
    <row r="7220" spans="1:19" x14ac:dyDescent="0.2">
      <c r="A7220" t="s">
        <v>5836</v>
      </c>
      <c r="B7220" t="s">
        <v>137</v>
      </c>
      <c r="C7220">
        <v>2002</v>
      </c>
      <c r="D7220" s="1" t="d">
        <v>2015-09-28</v>
      </c>
      <c r="E7220" s="1" t="str">
        <f t="shared" si="224"/>
        <v>2015</v>
      </c>
      <c r="F7220" s="1" t="str">
        <f t="shared" si="225"/>
        <v>Sep</v>
      </c>
      <c r="G7220" t="s">
        <v>34</v>
      </c>
      <c r="H7220" t="s">
        <v>977</v>
      </c>
      <c r="I7220">
        <v>0.16</v>
      </c>
      <c r="J7220">
        <v>0.05</v>
      </c>
      <c r="K7220">
        <v>0</v>
      </c>
      <c r="L7220">
        <v>0.01</v>
      </c>
      <c r="M7220">
        <v>0.22</v>
      </c>
      <c r="N7220">
        <v>19</v>
      </c>
      <c r="O7220">
        <v>4</v>
      </c>
      <c r="P7220">
        <v>4.3</v>
      </c>
      <c r="Q7220">
        <v>7</v>
      </c>
      <c r="R7220" t="s">
        <v>5837</v>
      </c>
      <c r="S7220" t="s">
        <v>20</v>
      </c>
    </row>
    <row r="7221" spans="1:19" x14ac:dyDescent="0.2">
      <c r="A7221" t="s">
        <v>5376</v>
      </c>
      <c r="B7221" t="s">
        <v>159</v>
      </c>
      <c r="C7221">
        <v>2007</v>
      </c>
      <c r="D7221" s="1" t="d">
        <v>2012-06-29</v>
      </c>
      <c r="E7221" s="1" t="str">
        <f t="shared" si="224"/>
        <v>2012</v>
      </c>
      <c r="F7221" s="1" t="str">
        <f t="shared" si="225"/>
        <v>Jun</v>
      </c>
      <c r="G7221" t="s">
        <v>50</v>
      </c>
      <c r="H7221" t="s">
        <v>1858</v>
      </c>
      <c r="I7221">
        <v>0.09</v>
      </c>
      <c r="J7221">
        <v>0.08</v>
      </c>
      <c r="K7221">
        <v>0</v>
      </c>
      <c r="L7221">
        <v>0.05</v>
      </c>
      <c r="M7221">
        <v>0.22</v>
      </c>
      <c r="N7221">
        <v>58</v>
      </c>
      <c r="O7221">
        <v>21</v>
      </c>
      <c r="P7221">
        <v>7</v>
      </c>
      <c r="Q7221">
        <v>12</v>
      </c>
      <c r="R7221" t="s">
        <v>5077</v>
      </c>
      <c r="S7221" t="s">
        <v>53</v>
      </c>
    </row>
    <row r="7222" spans="1:19" x14ac:dyDescent="0.2">
      <c r="A7222" t="s">
        <v>6198</v>
      </c>
      <c r="B7222" t="s">
        <v>32</v>
      </c>
      <c r="C7222">
        <v>2008</v>
      </c>
      <c r="D7222" s="1" t="d">
        <v>2020-03-12</v>
      </c>
      <c r="E7222" s="1" t="str">
        <f t="shared" si="224"/>
        <v>2020</v>
      </c>
      <c r="F7222" s="1" t="str">
        <f t="shared" si="225"/>
        <v>Mar</v>
      </c>
      <c r="G7222" t="s">
        <v>28</v>
      </c>
      <c r="H7222" t="s">
        <v>1393</v>
      </c>
      <c r="I7222">
        <v>0.1</v>
      </c>
      <c r="J7222">
        <v>0</v>
      </c>
      <c r="K7222">
        <v>0.11</v>
      </c>
      <c r="L7222">
        <v>0.01</v>
      </c>
      <c r="M7222">
        <v>0.22</v>
      </c>
      <c r="N7222">
        <v>53</v>
      </c>
      <c r="O7222">
        <v>19</v>
      </c>
      <c r="P7222">
        <v>5.8</v>
      </c>
      <c r="Q7222">
        <v>17</v>
      </c>
      <c r="R7222" t="s">
        <v>1393</v>
      </c>
      <c r="S7222" t="s">
        <v>112</v>
      </c>
    </row>
    <row r="7223" spans="1:19" x14ac:dyDescent="0.2">
      <c r="A7223" t="s">
        <v>6199</v>
      </c>
      <c r="B7223" t="s">
        <v>104</v>
      </c>
      <c r="C7223">
        <v>1998</v>
      </c>
      <c r="D7223" s="1" t="d">
        <v>1988-01-16</v>
      </c>
      <c r="E7223" s="1" t="str">
        <f t="shared" si="224"/>
        <v>1988</v>
      </c>
      <c r="F7223" s="1" t="str">
        <f t="shared" si="225"/>
        <v>Jan</v>
      </c>
      <c r="G7223" t="s">
        <v>18</v>
      </c>
      <c r="H7223" t="s">
        <v>476</v>
      </c>
      <c r="I7223">
        <v>0.12</v>
      </c>
      <c r="J7223">
        <v>0.08</v>
      </c>
      <c r="K7223">
        <v>0</v>
      </c>
      <c r="L7223">
        <v>0.01</v>
      </c>
      <c r="M7223">
        <v>0.22</v>
      </c>
    </row>
    <row r="7224" spans="1:19" x14ac:dyDescent="0.2">
      <c r="A7224" t="s">
        <v>6200</v>
      </c>
      <c r="B7224" t="s">
        <v>17</v>
      </c>
      <c r="C7224">
        <v>2009</v>
      </c>
      <c r="D7224" s="1" t="d">
        <v>2003-02-27</v>
      </c>
      <c r="E7224" s="1" t="str">
        <f t="shared" si="224"/>
        <v>2003</v>
      </c>
      <c r="F7224" s="1" t="str">
        <f t="shared" si="225"/>
        <v>Feb</v>
      </c>
      <c r="G7224" t="s">
        <v>24</v>
      </c>
      <c r="H7224" t="s">
        <v>1830</v>
      </c>
      <c r="I7224">
        <v>0.2</v>
      </c>
      <c r="J7224">
        <v>0</v>
      </c>
      <c r="K7224">
        <v>0</v>
      </c>
      <c r="L7224">
        <v>0.01</v>
      </c>
      <c r="M7224">
        <v>0.22</v>
      </c>
      <c r="N7224">
        <v>33</v>
      </c>
      <c r="O7224">
        <v>4</v>
      </c>
      <c r="P7224" t="s">
        <v>203</v>
      </c>
      <c r="R7224" t="s">
        <v>6201</v>
      </c>
      <c r="S7224" t="s">
        <v>20</v>
      </c>
    </row>
    <row r="7225" spans="1:19" x14ac:dyDescent="0.2">
      <c r="A7225" t="s">
        <v>6202</v>
      </c>
      <c r="B7225" t="s">
        <v>137</v>
      </c>
      <c r="C7225">
        <v>2004</v>
      </c>
      <c r="D7225" s="1" t="d">
        <v>1993-09-08</v>
      </c>
      <c r="E7225" s="1" t="str">
        <f t="shared" si="224"/>
        <v>1993</v>
      </c>
      <c r="F7225" s="1" t="str">
        <f t="shared" si="225"/>
        <v>Sep</v>
      </c>
      <c r="G7225" t="s">
        <v>37</v>
      </c>
      <c r="H7225" t="s">
        <v>283</v>
      </c>
      <c r="I7225">
        <v>0.16</v>
      </c>
      <c r="J7225">
        <v>0.05</v>
      </c>
      <c r="K7225">
        <v>0</v>
      </c>
      <c r="L7225">
        <v>0.01</v>
      </c>
      <c r="M7225">
        <v>0.22</v>
      </c>
      <c r="N7225">
        <v>58</v>
      </c>
      <c r="O7225">
        <v>37</v>
      </c>
      <c r="P7225">
        <v>7</v>
      </c>
      <c r="Q7225">
        <v>14</v>
      </c>
      <c r="R7225" t="s">
        <v>605</v>
      </c>
      <c r="S7225" t="s">
        <v>53</v>
      </c>
    </row>
    <row r="7226" spans="1:19" x14ac:dyDescent="0.2">
      <c r="A7226" t="s">
        <v>6061</v>
      </c>
      <c r="B7226" t="s">
        <v>32</v>
      </c>
      <c r="C7226">
        <v>2008</v>
      </c>
      <c r="D7226" s="1" t="d">
        <v>2003-03-27</v>
      </c>
      <c r="E7226" s="1" t="str">
        <f t="shared" si="224"/>
        <v>2003</v>
      </c>
      <c r="F7226" s="1" t="str">
        <f t="shared" si="225"/>
        <v>Mar</v>
      </c>
      <c r="G7226" t="s">
        <v>34</v>
      </c>
      <c r="H7226" t="s">
        <v>568</v>
      </c>
      <c r="I7226">
        <v>0.19</v>
      </c>
      <c r="J7226">
        <v>0.02</v>
      </c>
      <c r="K7226">
        <v>0</v>
      </c>
      <c r="L7226">
        <v>0.02</v>
      </c>
      <c r="M7226">
        <v>0.22</v>
      </c>
      <c r="N7226">
        <v>69</v>
      </c>
      <c r="O7226">
        <v>11</v>
      </c>
      <c r="P7226" t="s">
        <v>203</v>
      </c>
      <c r="R7226" t="s">
        <v>6203</v>
      </c>
      <c r="S7226" t="s">
        <v>20</v>
      </c>
    </row>
    <row r="7227" spans="1:19" x14ac:dyDescent="0.2">
      <c r="A7227" t="s">
        <v>6204</v>
      </c>
      <c r="B7227" t="s">
        <v>104</v>
      </c>
      <c r="C7227">
        <v>1998</v>
      </c>
      <c r="D7227" s="1" t="d">
        <v>1993-05-10</v>
      </c>
      <c r="E7227" s="1" t="str">
        <f t="shared" si="224"/>
        <v>1993</v>
      </c>
      <c r="F7227" s="1" t="str">
        <f t="shared" si="225"/>
        <v>May</v>
      </c>
      <c r="G7227" t="s">
        <v>272</v>
      </c>
      <c r="H7227" t="s">
        <v>234</v>
      </c>
      <c r="I7227">
        <v>0.05</v>
      </c>
      <c r="J7227">
        <v>0.03</v>
      </c>
      <c r="K7227">
        <v>0.12</v>
      </c>
      <c r="L7227">
        <v>0.01</v>
      </c>
      <c r="M7227">
        <v>0.22</v>
      </c>
    </row>
    <row r="7228" spans="1:19" x14ac:dyDescent="0.2">
      <c r="A7228" t="s">
        <v>6205</v>
      </c>
      <c r="B7228" t="s">
        <v>17</v>
      </c>
      <c r="C7228">
        <v>2011</v>
      </c>
      <c r="D7228" s="1" t="d">
        <v>2000-07-22</v>
      </c>
      <c r="E7228" s="1" t="str">
        <f t="shared" si="224"/>
        <v>2000</v>
      </c>
      <c r="F7228" s="1" t="str">
        <f t="shared" si="225"/>
        <v>Jul</v>
      </c>
      <c r="G7228" t="s">
        <v>34</v>
      </c>
      <c r="H7228" t="s">
        <v>234</v>
      </c>
      <c r="I7228">
        <v>0.14000000000000001</v>
      </c>
      <c r="J7228">
        <v>0.06</v>
      </c>
      <c r="K7228">
        <v>0</v>
      </c>
      <c r="L7228">
        <v>0.02</v>
      </c>
      <c r="M7228">
        <v>0.22</v>
      </c>
    </row>
    <row r="7229" spans="1:19" x14ac:dyDescent="0.2">
      <c r="A7229" t="s">
        <v>6206</v>
      </c>
      <c r="B7229" t="s">
        <v>55</v>
      </c>
      <c r="C7229">
        <v>2004</v>
      </c>
      <c r="D7229" s="1" t="d">
        <v>2007-08-15</v>
      </c>
      <c r="E7229" s="1" t="str">
        <f t="shared" si="224"/>
        <v>2007</v>
      </c>
      <c r="F7229" s="1" t="str">
        <f t="shared" si="225"/>
        <v>Aug</v>
      </c>
      <c r="G7229" t="s">
        <v>28</v>
      </c>
      <c r="H7229" t="s">
        <v>202</v>
      </c>
      <c r="I7229">
        <v>0.11</v>
      </c>
      <c r="J7229">
        <v>0.08</v>
      </c>
      <c r="K7229">
        <v>0</v>
      </c>
      <c r="L7229">
        <v>0.03</v>
      </c>
      <c r="M7229">
        <v>0.22</v>
      </c>
      <c r="N7229">
        <v>66</v>
      </c>
      <c r="O7229">
        <v>34</v>
      </c>
      <c r="P7229">
        <v>7</v>
      </c>
      <c r="Q7229">
        <v>22</v>
      </c>
      <c r="R7229" t="s">
        <v>6207</v>
      </c>
      <c r="S7229" t="s">
        <v>88</v>
      </c>
    </row>
    <row r="7230" spans="1:19" x14ac:dyDescent="0.2">
      <c r="A7230" t="s">
        <v>3366</v>
      </c>
      <c r="B7230" t="s">
        <v>189</v>
      </c>
      <c r="C7230">
        <v>2001</v>
      </c>
      <c r="D7230" s="1" t="d">
        <v>2003-07-20</v>
      </c>
      <c r="E7230" s="1" t="str">
        <f t="shared" si="224"/>
        <v>2003</v>
      </c>
      <c r="F7230" s="1" t="str">
        <f t="shared" si="225"/>
        <v>Jul</v>
      </c>
      <c r="G7230" t="s">
        <v>18</v>
      </c>
      <c r="H7230" t="s">
        <v>523</v>
      </c>
      <c r="I7230">
        <v>0.17</v>
      </c>
      <c r="J7230">
        <v>0.04</v>
      </c>
      <c r="K7230">
        <v>0</v>
      </c>
      <c r="L7230">
        <v>0.01</v>
      </c>
      <c r="M7230">
        <v>0.22</v>
      </c>
      <c r="N7230">
        <v>66</v>
      </c>
      <c r="O7230">
        <v>17</v>
      </c>
      <c r="P7230">
        <v>5.6</v>
      </c>
      <c r="Q7230">
        <v>9</v>
      </c>
      <c r="R7230" t="s">
        <v>1618</v>
      </c>
      <c r="S7230" t="s">
        <v>20</v>
      </c>
    </row>
    <row r="7231" spans="1:19" x14ac:dyDescent="0.2">
      <c r="A7231" t="s">
        <v>6208</v>
      </c>
      <c r="B7231" t="s">
        <v>55</v>
      </c>
      <c r="C7231">
        <v>2001</v>
      </c>
      <c r="D7231" s="1" t="d">
        <v>2013-11-16</v>
      </c>
      <c r="E7231" s="1" t="str">
        <f t="shared" si="224"/>
        <v>2013</v>
      </c>
      <c r="F7231" s="1" t="str">
        <f t="shared" si="225"/>
        <v>Nov</v>
      </c>
      <c r="G7231" t="s">
        <v>39</v>
      </c>
      <c r="H7231" t="s">
        <v>2140</v>
      </c>
      <c r="I7231">
        <v>0.11</v>
      </c>
      <c r="J7231">
        <v>0.08</v>
      </c>
      <c r="K7231">
        <v>0</v>
      </c>
      <c r="L7231">
        <v>0.03</v>
      </c>
      <c r="M7231">
        <v>0.22</v>
      </c>
      <c r="N7231">
        <v>59</v>
      </c>
      <c r="O7231">
        <v>16</v>
      </c>
      <c r="P7231" t="s">
        <v>203</v>
      </c>
      <c r="R7231" t="s">
        <v>6209</v>
      </c>
      <c r="S7231" t="s">
        <v>20</v>
      </c>
    </row>
    <row r="7232" spans="1:19" x14ac:dyDescent="0.2">
      <c r="A7232" t="s">
        <v>6210</v>
      </c>
      <c r="B7232" t="s">
        <v>799</v>
      </c>
      <c r="C7232">
        <v>2000</v>
      </c>
      <c r="D7232" s="1" t="d">
        <v>2005-10-28</v>
      </c>
      <c r="E7232" s="1" t="str">
        <f t="shared" si="224"/>
        <v>2005</v>
      </c>
      <c r="F7232" s="1" t="str">
        <f t="shared" si="225"/>
        <v>Oct</v>
      </c>
      <c r="G7232" t="s">
        <v>86</v>
      </c>
      <c r="H7232" t="s">
        <v>248</v>
      </c>
      <c r="I7232">
        <v>0</v>
      </c>
      <c r="J7232">
        <v>0</v>
      </c>
      <c r="K7232">
        <v>0.22</v>
      </c>
      <c r="L7232">
        <v>0</v>
      </c>
      <c r="M7232">
        <v>0.22</v>
      </c>
      <c r="N7232">
        <v>80</v>
      </c>
      <c r="O7232">
        <v>17</v>
      </c>
      <c r="P7232">
        <v>9</v>
      </c>
      <c r="Q7232">
        <v>24</v>
      </c>
      <c r="R7232" t="s">
        <v>222</v>
      </c>
      <c r="S7232" t="s">
        <v>88</v>
      </c>
    </row>
    <row r="7233" spans="1:19" x14ac:dyDescent="0.2">
      <c r="A7233" t="s">
        <v>3832</v>
      </c>
      <c r="B7233" t="s">
        <v>49</v>
      </c>
      <c r="C7233">
        <v>2009</v>
      </c>
      <c r="D7233" s="1" t="d">
        <v>1995-03-18</v>
      </c>
      <c r="E7233" s="1" t="str">
        <f t="shared" si="224"/>
        <v>1995</v>
      </c>
      <c r="F7233" s="1" t="str">
        <f t="shared" si="225"/>
        <v>Mar</v>
      </c>
      <c r="G7233" t="s">
        <v>34</v>
      </c>
      <c r="H7233" t="s">
        <v>1403</v>
      </c>
      <c r="I7233">
        <v>0.2</v>
      </c>
      <c r="J7233">
        <v>0</v>
      </c>
      <c r="K7233">
        <v>0</v>
      </c>
      <c r="L7233">
        <v>0.02</v>
      </c>
      <c r="M7233">
        <v>0.22</v>
      </c>
      <c r="N7233">
        <v>82</v>
      </c>
      <c r="O7233">
        <v>16</v>
      </c>
      <c r="P7233">
        <v>7.9</v>
      </c>
      <c r="Q7233">
        <v>8</v>
      </c>
      <c r="R7233" t="s">
        <v>1220</v>
      </c>
      <c r="S7233" t="s">
        <v>112</v>
      </c>
    </row>
    <row r="7234" spans="1:19" x14ac:dyDescent="0.2">
      <c r="A7234" t="s">
        <v>6211</v>
      </c>
      <c r="B7234" t="s">
        <v>159</v>
      </c>
      <c r="C7234">
        <v>2007</v>
      </c>
      <c r="D7234" s="1" t="d">
        <v>2002-05-16</v>
      </c>
      <c r="E7234" s="1" t="str">
        <f t="shared" si="224"/>
        <v>2002</v>
      </c>
      <c r="F7234" s="1" t="str">
        <f t="shared" si="225"/>
        <v>May</v>
      </c>
      <c r="G7234" t="s">
        <v>50</v>
      </c>
      <c r="H7234" t="s">
        <v>329</v>
      </c>
      <c r="I7234">
        <v>0.03</v>
      </c>
      <c r="J7234">
        <v>0.12</v>
      </c>
      <c r="K7234">
        <v>0</v>
      </c>
      <c r="L7234">
        <v>7.0000000000000007E-2</v>
      </c>
      <c r="M7234">
        <v>0.22</v>
      </c>
      <c r="N7234">
        <v>49</v>
      </c>
      <c r="O7234">
        <v>34</v>
      </c>
      <c r="P7234">
        <v>5.6</v>
      </c>
      <c r="Q7234">
        <v>19</v>
      </c>
      <c r="R7234" t="s">
        <v>1235</v>
      </c>
      <c r="S7234" t="s">
        <v>88</v>
      </c>
    </row>
    <row r="7235" spans="1:19" x14ac:dyDescent="0.2">
      <c r="A7235" t="s">
        <v>3049</v>
      </c>
      <c r="B7235" t="s">
        <v>171</v>
      </c>
      <c r="C7235">
        <v>2016</v>
      </c>
      <c r="D7235" s="1" t="d">
        <v>2011-01-29</v>
      </c>
      <c r="E7235" s="1" t="str">
        <f t="shared" ref="E7235:E7298" si="226">TEXT(D7235,"yyyy")</f>
        <v>2011</v>
      </c>
      <c r="F7235" s="1" t="str">
        <f t="shared" ref="F7235:F7298" si="227">TEXT(D7235,"mmm")</f>
        <v>Jan</v>
      </c>
      <c r="G7235" t="s">
        <v>50</v>
      </c>
      <c r="H7235" t="s">
        <v>130</v>
      </c>
      <c r="I7235">
        <v>0.12</v>
      </c>
      <c r="J7235">
        <v>0.08</v>
      </c>
      <c r="K7235">
        <v>0</v>
      </c>
      <c r="L7235">
        <v>0.02</v>
      </c>
      <c r="M7235">
        <v>0.22</v>
      </c>
      <c r="N7235">
        <v>88</v>
      </c>
      <c r="O7235">
        <v>22</v>
      </c>
      <c r="P7235">
        <v>6.8</v>
      </c>
      <c r="Q7235">
        <v>156</v>
      </c>
      <c r="R7235" t="s">
        <v>1189</v>
      </c>
      <c r="S7235" t="s">
        <v>53</v>
      </c>
    </row>
    <row r="7236" spans="1:19" x14ac:dyDescent="0.2">
      <c r="A7236" t="s">
        <v>6212</v>
      </c>
      <c r="B7236" t="s">
        <v>1015</v>
      </c>
      <c r="C7236">
        <v>2011</v>
      </c>
      <c r="D7236" s="1" t="d">
        <v>1997-01-22</v>
      </c>
      <c r="E7236" s="1" t="str">
        <f t="shared" si="226"/>
        <v>1997</v>
      </c>
      <c r="F7236" s="1" t="str">
        <f t="shared" si="227"/>
        <v>Jan</v>
      </c>
      <c r="G7236" t="s">
        <v>50</v>
      </c>
      <c r="H7236" t="s">
        <v>111</v>
      </c>
      <c r="I7236">
        <v>0.13</v>
      </c>
      <c r="J7236">
        <v>0.06</v>
      </c>
      <c r="K7236">
        <v>0</v>
      </c>
      <c r="L7236">
        <v>0.03</v>
      </c>
      <c r="M7236">
        <v>0.22</v>
      </c>
      <c r="N7236">
        <v>49</v>
      </c>
      <c r="O7236">
        <v>33</v>
      </c>
      <c r="P7236">
        <v>4.8</v>
      </c>
      <c r="Q7236">
        <v>28</v>
      </c>
      <c r="R7236" t="s">
        <v>111</v>
      </c>
      <c r="S7236" t="s">
        <v>112</v>
      </c>
    </row>
    <row r="7237" spans="1:19" x14ac:dyDescent="0.2">
      <c r="A7237" t="s">
        <v>6213</v>
      </c>
      <c r="B7237" t="s">
        <v>32</v>
      </c>
      <c r="C7237">
        <v>2008</v>
      </c>
      <c r="D7237" s="1" t="d">
        <v>2004-11-05</v>
      </c>
      <c r="E7237" s="1" t="str">
        <f t="shared" si="226"/>
        <v>2004</v>
      </c>
      <c r="F7237" s="1" t="str">
        <f t="shared" si="227"/>
        <v>Nov</v>
      </c>
      <c r="G7237" t="s">
        <v>34</v>
      </c>
      <c r="H7237" t="s">
        <v>372</v>
      </c>
      <c r="I7237">
        <v>0</v>
      </c>
      <c r="J7237">
        <v>0</v>
      </c>
      <c r="K7237">
        <v>0.22</v>
      </c>
      <c r="L7237">
        <v>0</v>
      </c>
      <c r="M7237">
        <v>0.22</v>
      </c>
    </row>
    <row r="7238" spans="1:19" x14ac:dyDescent="0.2">
      <c r="A7238" t="s">
        <v>4288</v>
      </c>
      <c r="B7238" t="s">
        <v>189</v>
      </c>
      <c r="C7238">
        <v>2005</v>
      </c>
      <c r="D7238" s="1" t="d">
        <v>2015-07-23</v>
      </c>
      <c r="E7238" s="1" t="str">
        <f t="shared" si="226"/>
        <v>2015</v>
      </c>
      <c r="F7238" s="1" t="str">
        <f t="shared" si="227"/>
        <v>Jul</v>
      </c>
      <c r="G7238" t="s">
        <v>50</v>
      </c>
      <c r="H7238" t="s">
        <v>134</v>
      </c>
      <c r="I7238">
        <v>0.17</v>
      </c>
      <c r="J7238">
        <v>0.04</v>
      </c>
      <c r="K7238">
        <v>0</v>
      </c>
      <c r="L7238">
        <v>0.01</v>
      </c>
      <c r="M7238">
        <v>0.22</v>
      </c>
      <c r="N7238">
        <v>70</v>
      </c>
      <c r="O7238">
        <v>20</v>
      </c>
      <c r="P7238">
        <v>8.5</v>
      </c>
      <c r="Q7238">
        <v>13</v>
      </c>
      <c r="R7238" t="s">
        <v>134</v>
      </c>
      <c r="S7238" t="s">
        <v>88</v>
      </c>
    </row>
    <row r="7239" spans="1:19" x14ac:dyDescent="0.2">
      <c r="A7239" t="s">
        <v>6214</v>
      </c>
      <c r="B7239" t="s">
        <v>17</v>
      </c>
      <c r="C7239">
        <v>2008</v>
      </c>
      <c r="D7239" s="1" t="d">
        <v>1998-07-30</v>
      </c>
      <c r="E7239" s="1" t="str">
        <f t="shared" si="226"/>
        <v>1998</v>
      </c>
      <c r="F7239" s="1" t="str">
        <f t="shared" si="227"/>
        <v>Jul</v>
      </c>
      <c r="G7239" t="s">
        <v>50</v>
      </c>
      <c r="H7239" t="s">
        <v>111</v>
      </c>
      <c r="I7239">
        <v>0.2</v>
      </c>
      <c r="J7239">
        <v>0.01</v>
      </c>
      <c r="K7239">
        <v>0</v>
      </c>
      <c r="L7239">
        <v>0.02</v>
      </c>
      <c r="M7239">
        <v>0.22</v>
      </c>
      <c r="P7239" t="s">
        <v>203</v>
      </c>
      <c r="R7239" t="s">
        <v>6215</v>
      </c>
      <c r="S7239" t="s">
        <v>112</v>
      </c>
    </row>
    <row r="7240" spans="1:19" x14ac:dyDescent="0.2">
      <c r="A7240" t="s">
        <v>3269</v>
      </c>
      <c r="B7240" t="s">
        <v>55</v>
      </c>
      <c r="C7240">
        <v>2009</v>
      </c>
      <c r="D7240" s="1" t="d">
        <v>2009-08-08</v>
      </c>
      <c r="E7240" s="1" t="str">
        <f t="shared" si="226"/>
        <v>2009</v>
      </c>
      <c r="F7240" s="1" t="str">
        <f t="shared" si="227"/>
        <v>Aug</v>
      </c>
      <c r="G7240" t="s">
        <v>34</v>
      </c>
      <c r="H7240" t="s">
        <v>71</v>
      </c>
      <c r="I7240">
        <v>0.11</v>
      </c>
      <c r="J7240">
        <v>0.01</v>
      </c>
      <c r="K7240">
        <v>0</v>
      </c>
      <c r="L7240">
        <v>0.1</v>
      </c>
      <c r="M7240">
        <v>0.22</v>
      </c>
      <c r="N7240">
        <v>69</v>
      </c>
      <c r="O7240">
        <v>6</v>
      </c>
      <c r="P7240">
        <v>8.3000000000000007</v>
      </c>
      <c r="Q7240">
        <v>6</v>
      </c>
      <c r="R7240" t="s">
        <v>915</v>
      </c>
      <c r="S7240" t="s">
        <v>88</v>
      </c>
    </row>
    <row r="7241" spans="1:19" x14ac:dyDescent="0.2">
      <c r="A7241" t="s">
        <v>6216</v>
      </c>
      <c r="B7241" t="s">
        <v>17</v>
      </c>
      <c r="C7241">
        <v>2008</v>
      </c>
      <c r="D7241" s="1" t="d">
        <v>2009-01-24</v>
      </c>
      <c r="E7241" s="1" t="str">
        <f t="shared" si="226"/>
        <v>2009</v>
      </c>
      <c r="F7241" s="1" t="str">
        <f t="shared" si="227"/>
        <v>Jan</v>
      </c>
      <c r="G7241" t="s">
        <v>18</v>
      </c>
      <c r="H7241" t="s">
        <v>134</v>
      </c>
      <c r="I7241">
        <v>0.19</v>
      </c>
      <c r="J7241">
        <v>0.01</v>
      </c>
      <c r="K7241">
        <v>0</v>
      </c>
      <c r="L7241">
        <v>0.02</v>
      </c>
      <c r="M7241">
        <v>0.22</v>
      </c>
      <c r="N7241">
        <v>51</v>
      </c>
      <c r="O7241">
        <v>11</v>
      </c>
      <c r="P7241">
        <v>5.9</v>
      </c>
      <c r="Q7241">
        <v>14</v>
      </c>
      <c r="R7241" t="s">
        <v>135</v>
      </c>
      <c r="S7241" t="s">
        <v>20</v>
      </c>
    </row>
    <row r="7242" spans="1:19" x14ac:dyDescent="0.2">
      <c r="A7242" t="s">
        <v>6217</v>
      </c>
      <c r="B7242" t="s">
        <v>55</v>
      </c>
      <c r="C7242">
        <v>2001</v>
      </c>
      <c r="D7242" s="1" t="d">
        <v>2015-04-07</v>
      </c>
      <c r="E7242" s="1" t="str">
        <f t="shared" si="226"/>
        <v>2015</v>
      </c>
      <c r="F7242" s="1" t="str">
        <f t="shared" si="227"/>
        <v>Apr</v>
      </c>
      <c r="G7242" t="s">
        <v>18</v>
      </c>
      <c r="H7242" t="s">
        <v>523</v>
      </c>
      <c r="I7242">
        <v>0.11</v>
      </c>
      <c r="J7242">
        <v>0.08</v>
      </c>
      <c r="K7242">
        <v>0</v>
      </c>
      <c r="L7242">
        <v>0.03</v>
      </c>
      <c r="M7242">
        <v>0.22</v>
      </c>
      <c r="N7242">
        <v>67</v>
      </c>
      <c r="O7242">
        <v>12</v>
      </c>
      <c r="P7242">
        <v>7.8</v>
      </c>
      <c r="Q7242">
        <v>6</v>
      </c>
      <c r="R7242" t="s">
        <v>1618</v>
      </c>
      <c r="S7242" t="s">
        <v>20</v>
      </c>
    </row>
    <row r="7243" spans="1:19" x14ac:dyDescent="0.2">
      <c r="A7243" t="s">
        <v>5433</v>
      </c>
      <c r="B7243" t="s">
        <v>44</v>
      </c>
      <c r="C7243">
        <v>2008</v>
      </c>
      <c r="D7243" s="1" t="d">
        <v>2013-03-03</v>
      </c>
      <c r="E7243" s="1" t="str">
        <f t="shared" si="226"/>
        <v>2013</v>
      </c>
      <c r="F7243" s="1" t="str">
        <f t="shared" si="227"/>
        <v>Mar</v>
      </c>
      <c r="G7243" t="s">
        <v>18</v>
      </c>
      <c r="H7243" t="s">
        <v>134</v>
      </c>
      <c r="I7243">
        <v>0.2</v>
      </c>
      <c r="J7243">
        <v>0</v>
      </c>
      <c r="K7243">
        <v>0</v>
      </c>
      <c r="L7243">
        <v>0.02</v>
      </c>
      <c r="M7243">
        <v>0.22</v>
      </c>
      <c r="N7243">
        <v>70</v>
      </c>
      <c r="O7243">
        <v>23</v>
      </c>
      <c r="P7243">
        <v>5.6</v>
      </c>
      <c r="Q7243">
        <v>8</v>
      </c>
      <c r="R7243" t="s">
        <v>193</v>
      </c>
      <c r="S7243" t="s">
        <v>20</v>
      </c>
    </row>
    <row r="7244" spans="1:19" x14ac:dyDescent="0.2">
      <c r="A7244" t="s">
        <v>6218</v>
      </c>
      <c r="B7244" t="s">
        <v>27</v>
      </c>
      <c r="C7244">
        <v>1997</v>
      </c>
      <c r="D7244" s="1" t="d">
        <v>1991-11-30</v>
      </c>
      <c r="E7244" s="1" t="str">
        <f t="shared" si="226"/>
        <v>1991</v>
      </c>
      <c r="F7244" s="1" t="str">
        <f t="shared" si="227"/>
        <v>Nov</v>
      </c>
      <c r="G7244" t="s">
        <v>30</v>
      </c>
      <c r="H7244" t="s">
        <v>19</v>
      </c>
      <c r="I7244">
        <v>0</v>
      </c>
      <c r="J7244">
        <v>0</v>
      </c>
      <c r="K7244">
        <v>0.22</v>
      </c>
      <c r="L7244">
        <v>0</v>
      </c>
      <c r="M7244">
        <v>0.22</v>
      </c>
    </row>
    <row r="7245" spans="1:19" x14ac:dyDescent="0.2">
      <c r="A7245" t="s">
        <v>6219</v>
      </c>
      <c r="B7245" t="s">
        <v>159</v>
      </c>
      <c r="C7245">
        <v>2009</v>
      </c>
      <c r="D7245" s="1" t="d">
        <v>1992-06-30</v>
      </c>
      <c r="E7245" s="1" t="str">
        <f t="shared" si="226"/>
        <v>1992</v>
      </c>
      <c r="F7245" s="1" t="str">
        <f t="shared" si="227"/>
        <v>Jun</v>
      </c>
      <c r="G7245" t="s">
        <v>28</v>
      </c>
      <c r="H7245" t="s">
        <v>1921</v>
      </c>
      <c r="I7245">
        <v>0.08</v>
      </c>
      <c r="J7245">
        <v>0</v>
      </c>
      <c r="K7245">
        <v>0.13</v>
      </c>
      <c r="L7245">
        <v>0.01</v>
      </c>
      <c r="M7245">
        <v>0.22</v>
      </c>
      <c r="N7245">
        <v>78</v>
      </c>
      <c r="O7245">
        <v>30</v>
      </c>
      <c r="P7245">
        <v>8</v>
      </c>
      <c r="Q7245">
        <v>47</v>
      </c>
      <c r="R7245" t="s">
        <v>4663</v>
      </c>
      <c r="S7245" t="s">
        <v>88</v>
      </c>
    </row>
    <row r="7246" spans="1:19" x14ac:dyDescent="0.2">
      <c r="A7246" t="s">
        <v>5814</v>
      </c>
      <c r="B7246" t="s">
        <v>32</v>
      </c>
      <c r="C7246">
        <v>2011</v>
      </c>
      <c r="D7246" s="1" t="d">
        <v>2009-05-25</v>
      </c>
      <c r="E7246" s="1" t="str">
        <f t="shared" si="226"/>
        <v>2009</v>
      </c>
      <c r="F7246" s="1" t="str">
        <f t="shared" si="227"/>
        <v>May</v>
      </c>
      <c r="G7246" t="s">
        <v>50</v>
      </c>
      <c r="H7246" t="s">
        <v>484</v>
      </c>
      <c r="I7246">
        <v>0.15</v>
      </c>
      <c r="J7246">
        <v>0.05</v>
      </c>
      <c r="K7246">
        <v>0</v>
      </c>
      <c r="L7246">
        <v>0.02</v>
      </c>
      <c r="M7246">
        <v>0.22</v>
      </c>
    </row>
    <row r="7247" spans="1:19" x14ac:dyDescent="0.2">
      <c r="A7247" t="s">
        <v>3599</v>
      </c>
      <c r="B7247" t="s">
        <v>171</v>
      </c>
      <c r="C7247">
        <v>2014</v>
      </c>
      <c r="D7247" s="1" t="d">
        <v>2022-05-13</v>
      </c>
      <c r="E7247" s="1" t="str">
        <f t="shared" si="226"/>
        <v>2022</v>
      </c>
      <c r="F7247" s="1" t="str">
        <f t="shared" si="227"/>
        <v>May</v>
      </c>
      <c r="G7247" t="s">
        <v>28</v>
      </c>
      <c r="H7247" t="s">
        <v>242</v>
      </c>
      <c r="I7247">
        <v>0.1</v>
      </c>
      <c r="J7247">
        <v>0.1</v>
      </c>
      <c r="K7247">
        <v>0</v>
      </c>
      <c r="L7247">
        <v>0.02</v>
      </c>
      <c r="M7247">
        <v>0.22</v>
      </c>
      <c r="N7247">
        <v>71</v>
      </c>
      <c r="O7247">
        <v>13</v>
      </c>
      <c r="P7247">
        <v>6.7</v>
      </c>
      <c r="Q7247">
        <v>166</v>
      </c>
      <c r="R7247" t="s">
        <v>3600</v>
      </c>
      <c r="S7247" t="s">
        <v>53</v>
      </c>
    </row>
    <row r="7248" spans="1:19" x14ac:dyDescent="0.2">
      <c r="A7248" t="s">
        <v>1739</v>
      </c>
      <c r="B7248" t="s">
        <v>148</v>
      </c>
      <c r="C7248">
        <v>2012</v>
      </c>
      <c r="D7248" s="1" t="d">
        <v>2007-12-09</v>
      </c>
      <c r="E7248" s="1" t="str">
        <f t="shared" si="226"/>
        <v>2007</v>
      </c>
      <c r="F7248" s="1" t="str">
        <f t="shared" si="227"/>
        <v>Dec</v>
      </c>
      <c r="G7248" t="s">
        <v>50</v>
      </c>
      <c r="H7248" t="s">
        <v>267</v>
      </c>
      <c r="I7248">
        <v>7.0000000000000007E-2</v>
      </c>
      <c r="J7248">
        <v>0.13</v>
      </c>
      <c r="K7248">
        <v>0</v>
      </c>
      <c r="L7248">
        <v>0.03</v>
      </c>
      <c r="M7248">
        <v>0.22</v>
      </c>
      <c r="N7248">
        <v>80</v>
      </c>
      <c r="O7248">
        <v>6</v>
      </c>
      <c r="P7248">
        <v>8.1999999999999993</v>
      </c>
      <c r="Q7248">
        <v>127</v>
      </c>
      <c r="R7248" t="s">
        <v>885</v>
      </c>
      <c r="S7248" t="s">
        <v>112</v>
      </c>
    </row>
    <row r="7249" spans="1:19" x14ac:dyDescent="0.2">
      <c r="A7249" t="s">
        <v>6220</v>
      </c>
      <c r="B7249" t="s">
        <v>17</v>
      </c>
      <c r="C7249">
        <v>2010</v>
      </c>
      <c r="D7249" s="1" t="d">
        <v>2017-12-06</v>
      </c>
      <c r="E7249" s="1" t="str">
        <f t="shared" si="226"/>
        <v>2017</v>
      </c>
      <c r="F7249" s="1" t="str">
        <f t="shared" si="227"/>
        <v>Dec</v>
      </c>
      <c r="G7249" t="s">
        <v>34</v>
      </c>
      <c r="H7249" t="s">
        <v>1207</v>
      </c>
      <c r="I7249">
        <v>0.2</v>
      </c>
      <c r="J7249">
        <v>0</v>
      </c>
      <c r="K7249">
        <v>0</v>
      </c>
      <c r="L7249">
        <v>0.01</v>
      </c>
      <c r="M7249">
        <v>0.22</v>
      </c>
    </row>
    <row r="7250" spans="1:19" x14ac:dyDescent="0.2">
      <c r="A7250" t="s">
        <v>6221</v>
      </c>
      <c r="B7250" t="s">
        <v>55</v>
      </c>
      <c r="C7250">
        <v>2006</v>
      </c>
      <c r="D7250" s="1" t="d">
        <v>2015-02-03</v>
      </c>
      <c r="E7250" s="1" t="str">
        <f t="shared" si="226"/>
        <v>2015</v>
      </c>
      <c r="F7250" s="1" t="str">
        <f t="shared" si="227"/>
        <v>Feb</v>
      </c>
      <c r="G7250" t="s">
        <v>28</v>
      </c>
      <c r="H7250" t="s">
        <v>1511</v>
      </c>
      <c r="I7250">
        <v>0.11</v>
      </c>
      <c r="J7250">
        <v>0.08</v>
      </c>
      <c r="K7250">
        <v>0</v>
      </c>
      <c r="L7250">
        <v>0.03</v>
      </c>
      <c r="M7250">
        <v>0.22</v>
      </c>
      <c r="N7250">
        <v>60</v>
      </c>
      <c r="O7250">
        <v>7</v>
      </c>
      <c r="P7250">
        <v>7.9</v>
      </c>
      <c r="Q7250">
        <v>9</v>
      </c>
      <c r="R7250" t="s">
        <v>6222</v>
      </c>
      <c r="S7250" t="s">
        <v>88</v>
      </c>
    </row>
    <row r="7251" spans="1:19" x14ac:dyDescent="0.2">
      <c r="A7251" t="s">
        <v>4050</v>
      </c>
      <c r="B7251" t="s">
        <v>44</v>
      </c>
      <c r="C7251">
        <v>2009</v>
      </c>
      <c r="D7251" s="1" t="d">
        <v>1996-04-08</v>
      </c>
      <c r="E7251" s="1" t="str">
        <f t="shared" si="226"/>
        <v>1996</v>
      </c>
      <c r="F7251" s="1" t="str">
        <f t="shared" si="227"/>
        <v>Apr</v>
      </c>
      <c r="G7251" t="s">
        <v>50</v>
      </c>
      <c r="H7251" t="s">
        <v>1207</v>
      </c>
      <c r="I7251">
        <v>0.11</v>
      </c>
      <c r="J7251">
        <v>0.09</v>
      </c>
      <c r="K7251">
        <v>0</v>
      </c>
      <c r="L7251">
        <v>0.02</v>
      </c>
      <c r="M7251">
        <v>0.22</v>
      </c>
      <c r="N7251">
        <v>61</v>
      </c>
      <c r="O7251">
        <v>9</v>
      </c>
      <c r="P7251">
        <v>8.3000000000000007</v>
      </c>
      <c r="Q7251">
        <v>4</v>
      </c>
      <c r="R7251" t="s">
        <v>1066</v>
      </c>
      <c r="S7251" t="s">
        <v>112</v>
      </c>
    </row>
    <row r="7252" spans="1:19" x14ac:dyDescent="0.2">
      <c r="A7252" t="s">
        <v>6223</v>
      </c>
      <c r="B7252" t="s">
        <v>32</v>
      </c>
      <c r="C7252">
        <v>2009</v>
      </c>
      <c r="D7252" s="1" t="d">
        <v>1988-06-19</v>
      </c>
      <c r="E7252" s="1" t="str">
        <f t="shared" si="226"/>
        <v>1988</v>
      </c>
      <c r="F7252" s="1" t="str">
        <f t="shared" si="227"/>
        <v>Jun</v>
      </c>
      <c r="G7252" t="s">
        <v>39</v>
      </c>
      <c r="H7252" t="s">
        <v>111</v>
      </c>
      <c r="I7252">
        <v>0.14000000000000001</v>
      </c>
      <c r="J7252">
        <v>0.01</v>
      </c>
      <c r="K7252">
        <v>0</v>
      </c>
      <c r="L7252">
        <v>0.06</v>
      </c>
      <c r="M7252">
        <v>0.22</v>
      </c>
      <c r="P7252" t="s">
        <v>203</v>
      </c>
      <c r="R7252" t="s">
        <v>6224</v>
      </c>
      <c r="S7252" t="s">
        <v>20</v>
      </c>
    </row>
    <row r="7253" spans="1:19" x14ac:dyDescent="0.2">
      <c r="A7253" t="s">
        <v>6225</v>
      </c>
      <c r="B7253" t="s">
        <v>55</v>
      </c>
      <c r="C7253">
        <v>2003</v>
      </c>
      <c r="D7253" s="1" t="d">
        <v>2003-08-01</v>
      </c>
      <c r="E7253" s="1" t="str">
        <f t="shared" si="226"/>
        <v>2003</v>
      </c>
      <c r="F7253" s="1" t="str">
        <f t="shared" si="227"/>
        <v>Aug</v>
      </c>
      <c r="G7253" t="s">
        <v>18</v>
      </c>
      <c r="H7253" t="s">
        <v>134</v>
      </c>
      <c r="I7253">
        <v>0.11</v>
      </c>
      <c r="J7253">
        <v>0.08</v>
      </c>
      <c r="K7253">
        <v>0</v>
      </c>
      <c r="L7253">
        <v>0.03</v>
      </c>
      <c r="M7253">
        <v>0.22</v>
      </c>
      <c r="N7253">
        <v>61</v>
      </c>
      <c r="O7253">
        <v>13</v>
      </c>
      <c r="P7253">
        <v>6.8</v>
      </c>
      <c r="Q7253">
        <v>65</v>
      </c>
      <c r="R7253" t="s">
        <v>1253</v>
      </c>
      <c r="S7253" t="s">
        <v>20</v>
      </c>
    </row>
    <row r="7254" spans="1:19" x14ac:dyDescent="0.2">
      <c r="A7254" t="s">
        <v>6226</v>
      </c>
      <c r="B7254" t="s">
        <v>64</v>
      </c>
      <c r="C7254">
        <v>2002</v>
      </c>
      <c r="D7254" s="1" t="d">
        <v>2016-11-08</v>
      </c>
      <c r="E7254" s="1" t="str">
        <f t="shared" si="226"/>
        <v>2016</v>
      </c>
      <c r="F7254" s="1" t="str">
        <f t="shared" si="227"/>
        <v>Nov</v>
      </c>
      <c r="G7254" t="s">
        <v>50</v>
      </c>
      <c r="H7254" t="s">
        <v>19</v>
      </c>
      <c r="I7254">
        <v>0.16</v>
      </c>
      <c r="J7254">
        <v>0.06</v>
      </c>
      <c r="K7254">
        <v>0</v>
      </c>
      <c r="L7254">
        <v>0</v>
      </c>
      <c r="M7254">
        <v>0.22</v>
      </c>
    </row>
    <row r="7255" spans="1:19" x14ac:dyDescent="0.2">
      <c r="A7255" t="s">
        <v>3436</v>
      </c>
      <c r="B7255" t="s">
        <v>171</v>
      </c>
      <c r="C7255">
        <v>2014</v>
      </c>
      <c r="D7255" s="1" t="d">
        <v>2011-01-23</v>
      </c>
      <c r="E7255" s="1" t="str">
        <f t="shared" si="226"/>
        <v>2011</v>
      </c>
      <c r="F7255" s="1" t="str">
        <f t="shared" si="227"/>
        <v>Jan</v>
      </c>
      <c r="G7255" t="s">
        <v>50</v>
      </c>
      <c r="H7255" t="s">
        <v>71</v>
      </c>
      <c r="I7255">
        <v>0.12</v>
      </c>
      <c r="J7255">
        <v>0.08</v>
      </c>
      <c r="K7255">
        <v>0</v>
      </c>
      <c r="L7255">
        <v>0.02</v>
      </c>
      <c r="M7255">
        <v>0.22</v>
      </c>
    </row>
    <row r="7256" spans="1:19" x14ac:dyDescent="0.2">
      <c r="A7256" t="s">
        <v>6227</v>
      </c>
      <c r="B7256" t="s">
        <v>79</v>
      </c>
      <c r="C7256">
        <v>2014</v>
      </c>
      <c r="D7256" s="1" t="d">
        <v>2002-11-14</v>
      </c>
      <c r="E7256" s="1" t="str">
        <f t="shared" si="226"/>
        <v>2002</v>
      </c>
      <c r="F7256" s="1" t="str">
        <f t="shared" si="227"/>
        <v>Nov</v>
      </c>
      <c r="G7256" t="s">
        <v>50</v>
      </c>
      <c r="H7256" t="s">
        <v>2306</v>
      </c>
      <c r="I7256">
        <v>0.1</v>
      </c>
      <c r="J7256">
        <v>0.02</v>
      </c>
      <c r="K7256">
        <v>0.08</v>
      </c>
      <c r="L7256">
        <v>0.01</v>
      </c>
      <c r="M7256">
        <v>0.22</v>
      </c>
      <c r="N7256">
        <v>58</v>
      </c>
      <c r="O7256">
        <v>28</v>
      </c>
      <c r="P7256">
        <v>6.8</v>
      </c>
      <c r="Q7256">
        <v>56</v>
      </c>
      <c r="R7256" t="s">
        <v>1686</v>
      </c>
      <c r="S7256" t="s">
        <v>53</v>
      </c>
    </row>
    <row r="7257" spans="1:19" x14ac:dyDescent="0.2">
      <c r="A7257" t="s">
        <v>3548</v>
      </c>
      <c r="B7257" t="s">
        <v>159</v>
      </c>
      <c r="C7257">
        <v>2005</v>
      </c>
      <c r="D7257" s="1" t="d">
        <v>2005-12-22</v>
      </c>
      <c r="E7257" s="1" t="str">
        <f t="shared" si="226"/>
        <v>2005</v>
      </c>
      <c r="F7257" s="1" t="str">
        <f t="shared" si="227"/>
        <v>Dec</v>
      </c>
      <c r="G7257" t="s">
        <v>18</v>
      </c>
      <c r="H7257" t="s">
        <v>68</v>
      </c>
      <c r="I7257">
        <v>0.2</v>
      </c>
      <c r="J7257">
        <v>0</v>
      </c>
      <c r="K7257">
        <v>0</v>
      </c>
      <c r="L7257">
        <v>0.02</v>
      </c>
      <c r="M7257">
        <v>0.22</v>
      </c>
      <c r="N7257">
        <v>72</v>
      </c>
      <c r="O7257">
        <v>19</v>
      </c>
      <c r="P7257">
        <v>5.4</v>
      </c>
      <c r="Q7257">
        <v>8</v>
      </c>
      <c r="R7257" t="s">
        <v>3549</v>
      </c>
      <c r="S7257" t="s">
        <v>20</v>
      </c>
    </row>
    <row r="7258" spans="1:19" x14ac:dyDescent="0.2">
      <c r="A7258" t="s">
        <v>6228</v>
      </c>
      <c r="B7258" t="s">
        <v>32</v>
      </c>
      <c r="C7258">
        <v>2008</v>
      </c>
      <c r="D7258" s="1" t="d">
        <v>1994-05-02</v>
      </c>
      <c r="E7258" s="1" t="str">
        <f t="shared" si="226"/>
        <v>1994</v>
      </c>
      <c r="F7258" s="1" t="str">
        <f t="shared" si="227"/>
        <v>May</v>
      </c>
      <c r="G7258" t="s">
        <v>34</v>
      </c>
      <c r="H7258" t="s">
        <v>5733</v>
      </c>
      <c r="I7258">
        <v>0.19</v>
      </c>
      <c r="J7258">
        <v>0.01</v>
      </c>
      <c r="K7258">
        <v>0</v>
      </c>
      <c r="L7258">
        <v>0.02</v>
      </c>
      <c r="M7258">
        <v>0.22</v>
      </c>
      <c r="N7258">
        <v>82</v>
      </c>
      <c r="O7258">
        <v>11</v>
      </c>
      <c r="P7258">
        <v>8.1999999999999993</v>
      </c>
      <c r="Q7258">
        <v>13</v>
      </c>
      <c r="R7258" t="s">
        <v>5733</v>
      </c>
      <c r="S7258" t="s">
        <v>20</v>
      </c>
    </row>
    <row r="7259" spans="1:19" x14ac:dyDescent="0.2">
      <c r="A7259" t="s">
        <v>6229</v>
      </c>
      <c r="B7259" t="s">
        <v>64</v>
      </c>
      <c r="C7259">
        <v>2003</v>
      </c>
      <c r="D7259" s="1" t="d">
        <v>2011-04-09</v>
      </c>
      <c r="E7259" s="1" t="str">
        <f t="shared" si="226"/>
        <v>2011</v>
      </c>
      <c r="F7259" s="1" t="str">
        <f t="shared" si="227"/>
        <v>Apr</v>
      </c>
      <c r="G7259" t="s">
        <v>50</v>
      </c>
      <c r="H7259" t="s">
        <v>2117</v>
      </c>
      <c r="I7259">
        <v>0.16</v>
      </c>
      <c r="J7259">
        <v>0.06</v>
      </c>
      <c r="K7259">
        <v>0</v>
      </c>
      <c r="L7259">
        <v>0</v>
      </c>
      <c r="M7259">
        <v>0.22</v>
      </c>
      <c r="N7259">
        <v>60</v>
      </c>
      <c r="O7259">
        <v>12</v>
      </c>
      <c r="P7259">
        <v>7.1</v>
      </c>
      <c r="Q7259">
        <v>9</v>
      </c>
      <c r="R7259" t="s">
        <v>3411</v>
      </c>
      <c r="S7259" t="s">
        <v>112</v>
      </c>
    </row>
    <row r="7260" spans="1:19" x14ac:dyDescent="0.2">
      <c r="A7260" t="s">
        <v>6230</v>
      </c>
      <c r="B7260" t="s">
        <v>32</v>
      </c>
      <c r="C7260">
        <v>2007</v>
      </c>
      <c r="D7260" s="1" t="d">
        <v>2015-07-21</v>
      </c>
      <c r="E7260" s="1" t="str">
        <f t="shared" si="226"/>
        <v>2015</v>
      </c>
      <c r="F7260" s="1" t="str">
        <f t="shared" si="227"/>
        <v>Jul</v>
      </c>
      <c r="G7260" t="s">
        <v>101</v>
      </c>
      <c r="H7260" t="s">
        <v>933</v>
      </c>
      <c r="I7260">
        <v>0</v>
      </c>
      <c r="J7260">
        <v>0</v>
      </c>
      <c r="K7260">
        <v>0.22</v>
      </c>
      <c r="L7260">
        <v>0</v>
      </c>
      <c r="M7260">
        <v>0.22</v>
      </c>
    </row>
    <row r="7261" spans="1:19" x14ac:dyDescent="0.2">
      <c r="A7261" t="s">
        <v>6231</v>
      </c>
      <c r="B7261" t="s">
        <v>44</v>
      </c>
      <c r="C7261">
        <v>2009</v>
      </c>
      <c r="D7261" s="1" t="d">
        <v>1997-01-11</v>
      </c>
      <c r="E7261" s="1" t="str">
        <f t="shared" si="226"/>
        <v>1997</v>
      </c>
      <c r="F7261" s="1" t="str">
        <f t="shared" si="227"/>
        <v>Jan</v>
      </c>
      <c r="G7261" t="s">
        <v>272</v>
      </c>
      <c r="H7261" t="s">
        <v>4719</v>
      </c>
      <c r="I7261">
        <v>0.15</v>
      </c>
      <c r="J7261">
        <v>0.02</v>
      </c>
      <c r="K7261">
        <v>0.03</v>
      </c>
      <c r="L7261">
        <v>0.01</v>
      </c>
      <c r="M7261">
        <v>0.22</v>
      </c>
      <c r="N7261">
        <v>75</v>
      </c>
      <c r="O7261">
        <v>33</v>
      </c>
      <c r="P7261">
        <v>6.6</v>
      </c>
      <c r="Q7261">
        <v>22</v>
      </c>
      <c r="R7261" t="s">
        <v>4720</v>
      </c>
      <c r="S7261" t="s">
        <v>88</v>
      </c>
    </row>
    <row r="7262" spans="1:19" x14ac:dyDescent="0.2">
      <c r="A7262" t="s">
        <v>3324</v>
      </c>
      <c r="B7262" t="s">
        <v>55</v>
      </c>
      <c r="C7262">
        <v>2002</v>
      </c>
      <c r="D7262" s="1" t="d">
        <v>1989-06-11</v>
      </c>
      <c r="E7262" s="1" t="str">
        <f t="shared" si="226"/>
        <v>1989</v>
      </c>
      <c r="F7262" s="1" t="str">
        <f t="shared" si="227"/>
        <v>Jun</v>
      </c>
      <c r="G7262" t="s">
        <v>24</v>
      </c>
      <c r="H7262" t="s">
        <v>71</v>
      </c>
      <c r="I7262">
        <v>0.11</v>
      </c>
      <c r="J7262">
        <v>0.08</v>
      </c>
      <c r="K7262">
        <v>0</v>
      </c>
      <c r="L7262">
        <v>0.03</v>
      </c>
      <c r="M7262">
        <v>0.22</v>
      </c>
      <c r="N7262">
        <v>60</v>
      </c>
      <c r="O7262">
        <v>16</v>
      </c>
      <c r="P7262" t="s">
        <v>203</v>
      </c>
      <c r="R7262" t="s">
        <v>6232</v>
      </c>
      <c r="S7262" t="s">
        <v>88</v>
      </c>
    </row>
    <row r="7263" spans="1:19" x14ac:dyDescent="0.2">
      <c r="A7263" t="s">
        <v>6233</v>
      </c>
      <c r="B7263" t="s">
        <v>17</v>
      </c>
      <c r="C7263">
        <v>2009</v>
      </c>
      <c r="D7263" s="1" t="d">
        <v>2009-07-12</v>
      </c>
      <c r="E7263" s="1" t="str">
        <f t="shared" si="226"/>
        <v>2009</v>
      </c>
      <c r="F7263" s="1" t="str">
        <f t="shared" si="227"/>
        <v>Jul</v>
      </c>
      <c r="G7263" t="s">
        <v>50</v>
      </c>
      <c r="H7263" t="s">
        <v>484</v>
      </c>
      <c r="I7263">
        <v>0.08</v>
      </c>
      <c r="J7263">
        <v>0.12</v>
      </c>
      <c r="K7263">
        <v>0</v>
      </c>
      <c r="L7263">
        <v>0.02</v>
      </c>
      <c r="M7263">
        <v>0.22</v>
      </c>
      <c r="N7263">
        <v>72</v>
      </c>
      <c r="O7263">
        <v>45</v>
      </c>
      <c r="P7263">
        <v>8.8000000000000007</v>
      </c>
      <c r="Q7263">
        <v>36</v>
      </c>
      <c r="R7263" t="s">
        <v>807</v>
      </c>
      <c r="S7263" t="s">
        <v>88</v>
      </c>
    </row>
    <row r="7264" spans="1:19" x14ac:dyDescent="0.2">
      <c r="A7264" t="s">
        <v>4086</v>
      </c>
      <c r="B7264" t="s">
        <v>44</v>
      </c>
      <c r="C7264">
        <v>2014</v>
      </c>
      <c r="D7264" s="1" t="d">
        <v>1988-05-06</v>
      </c>
      <c r="E7264" s="1" t="str">
        <f t="shared" si="226"/>
        <v>1988</v>
      </c>
      <c r="F7264" s="1" t="str">
        <f t="shared" si="227"/>
        <v>May</v>
      </c>
      <c r="G7264" t="s">
        <v>86</v>
      </c>
      <c r="H7264" t="s">
        <v>372</v>
      </c>
      <c r="I7264">
        <v>0.14000000000000001</v>
      </c>
      <c r="J7264">
        <v>0.06</v>
      </c>
      <c r="K7264">
        <v>0</v>
      </c>
      <c r="L7264">
        <v>0.02</v>
      </c>
      <c r="M7264">
        <v>0.22</v>
      </c>
      <c r="N7264">
        <v>62</v>
      </c>
      <c r="O7264">
        <v>11</v>
      </c>
      <c r="P7264">
        <v>7.3</v>
      </c>
      <c r="Q7264">
        <v>44</v>
      </c>
      <c r="R7264" t="s">
        <v>1678</v>
      </c>
      <c r="S7264" t="s">
        <v>88</v>
      </c>
    </row>
    <row r="7265" spans="1:19" x14ac:dyDescent="0.2">
      <c r="A7265" t="s">
        <v>6234</v>
      </c>
      <c r="B7265" t="s">
        <v>17</v>
      </c>
      <c r="C7265">
        <v>2010</v>
      </c>
      <c r="D7265" s="1" t="d">
        <v>2008-10-19</v>
      </c>
      <c r="E7265" s="1" t="str">
        <f t="shared" si="226"/>
        <v>2008</v>
      </c>
      <c r="F7265" s="1" t="str">
        <f t="shared" si="227"/>
        <v>Oct</v>
      </c>
      <c r="G7265" t="s">
        <v>101</v>
      </c>
      <c r="H7265" t="s">
        <v>111</v>
      </c>
      <c r="I7265">
        <v>0.12</v>
      </c>
      <c r="J7265">
        <v>0.08</v>
      </c>
      <c r="K7265">
        <v>0</v>
      </c>
      <c r="L7265">
        <v>0.02</v>
      </c>
      <c r="M7265">
        <v>0.22</v>
      </c>
      <c r="P7265" t="s">
        <v>203</v>
      </c>
      <c r="R7265" t="s">
        <v>3903</v>
      </c>
      <c r="S7265" t="s">
        <v>53</v>
      </c>
    </row>
    <row r="7266" spans="1:19" x14ac:dyDescent="0.2">
      <c r="A7266" t="s">
        <v>6235</v>
      </c>
      <c r="B7266" t="s">
        <v>55</v>
      </c>
      <c r="C7266">
        <v>2006</v>
      </c>
      <c r="D7266" s="1" t="d">
        <v>1992-05-25</v>
      </c>
      <c r="E7266" s="1" t="str">
        <f t="shared" si="226"/>
        <v>1992</v>
      </c>
      <c r="F7266" s="1" t="str">
        <f t="shared" si="227"/>
        <v>May</v>
      </c>
      <c r="G7266" t="s">
        <v>18</v>
      </c>
      <c r="H7266" t="s">
        <v>234</v>
      </c>
      <c r="I7266">
        <v>0</v>
      </c>
      <c r="J7266">
        <v>0</v>
      </c>
      <c r="K7266">
        <v>0.22</v>
      </c>
      <c r="L7266">
        <v>0</v>
      </c>
      <c r="M7266">
        <v>0.22</v>
      </c>
    </row>
    <row r="7267" spans="1:19" x14ac:dyDescent="0.2">
      <c r="A7267" t="s">
        <v>824</v>
      </c>
      <c r="B7267" t="s">
        <v>148</v>
      </c>
      <c r="C7267">
        <v>2011</v>
      </c>
      <c r="D7267" s="1" t="d">
        <v>1996-01-07</v>
      </c>
      <c r="E7267" s="1" t="str">
        <f t="shared" si="226"/>
        <v>1996</v>
      </c>
      <c r="F7267" s="1" t="str">
        <f t="shared" si="227"/>
        <v>Jan</v>
      </c>
      <c r="G7267" t="s">
        <v>50</v>
      </c>
      <c r="H7267" t="s">
        <v>825</v>
      </c>
      <c r="I7267">
        <v>0.12</v>
      </c>
      <c r="J7267">
        <v>7.0000000000000007E-2</v>
      </c>
      <c r="K7267">
        <v>0</v>
      </c>
      <c r="L7267">
        <v>0.03</v>
      </c>
      <c r="M7267">
        <v>0.22</v>
      </c>
      <c r="N7267">
        <v>80</v>
      </c>
      <c r="O7267">
        <v>24</v>
      </c>
      <c r="P7267">
        <v>6.8</v>
      </c>
      <c r="Q7267">
        <v>1428</v>
      </c>
      <c r="R7267" t="s">
        <v>826</v>
      </c>
      <c r="S7267" t="s">
        <v>53</v>
      </c>
    </row>
    <row r="7268" spans="1:19" x14ac:dyDescent="0.2">
      <c r="A7268" t="s">
        <v>1601</v>
      </c>
      <c r="B7268" t="s">
        <v>189</v>
      </c>
      <c r="C7268">
        <v>2002</v>
      </c>
      <c r="D7268" s="1" t="d">
        <v>2003-10-06</v>
      </c>
      <c r="E7268" s="1" t="str">
        <f t="shared" si="226"/>
        <v>2003</v>
      </c>
      <c r="F7268" s="1" t="str">
        <f t="shared" si="227"/>
        <v>Oct</v>
      </c>
      <c r="G7268" t="s">
        <v>18</v>
      </c>
      <c r="H7268" t="s">
        <v>151</v>
      </c>
      <c r="I7268">
        <v>0.17</v>
      </c>
      <c r="J7268">
        <v>0.04</v>
      </c>
      <c r="K7268">
        <v>0</v>
      </c>
      <c r="L7268">
        <v>0.01</v>
      </c>
      <c r="M7268">
        <v>0.22</v>
      </c>
      <c r="N7268">
        <v>92</v>
      </c>
      <c r="O7268">
        <v>24</v>
      </c>
      <c r="P7268">
        <v>8.3000000000000007</v>
      </c>
      <c r="Q7268">
        <v>15</v>
      </c>
      <c r="R7268" t="s">
        <v>426</v>
      </c>
      <c r="S7268" t="s">
        <v>20</v>
      </c>
    </row>
    <row r="7269" spans="1:19" x14ac:dyDescent="0.2">
      <c r="A7269" t="s">
        <v>6236</v>
      </c>
      <c r="B7269" t="s">
        <v>104</v>
      </c>
      <c r="C7269">
        <v>2001</v>
      </c>
      <c r="D7269" s="1" t="d">
        <v>1990-09-18</v>
      </c>
      <c r="E7269" s="1" t="str">
        <f t="shared" si="226"/>
        <v>1990</v>
      </c>
      <c r="F7269" s="1" t="str">
        <f t="shared" si="227"/>
        <v>Sep</v>
      </c>
      <c r="G7269" t="s">
        <v>18</v>
      </c>
      <c r="H7269" t="s">
        <v>51</v>
      </c>
      <c r="I7269">
        <v>0.12</v>
      </c>
      <c r="J7269">
        <v>0.08</v>
      </c>
      <c r="K7269">
        <v>0</v>
      </c>
      <c r="L7269">
        <v>0.01</v>
      </c>
      <c r="M7269">
        <v>0.22</v>
      </c>
    </row>
    <row r="7270" spans="1:19" x14ac:dyDescent="0.2">
      <c r="A7270" t="s">
        <v>1488</v>
      </c>
      <c r="B7270" t="s">
        <v>32</v>
      </c>
      <c r="C7270">
        <v>2009</v>
      </c>
      <c r="D7270" s="1" t="d">
        <v>2011-12-07</v>
      </c>
      <c r="E7270" s="1" t="str">
        <f t="shared" si="226"/>
        <v>2011</v>
      </c>
      <c r="F7270" s="1" t="str">
        <f t="shared" si="227"/>
        <v>Dec</v>
      </c>
      <c r="G7270" t="s">
        <v>30</v>
      </c>
      <c r="H7270" t="s">
        <v>134</v>
      </c>
      <c r="I7270">
        <v>0.01</v>
      </c>
      <c r="J7270">
        <v>0.19</v>
      </c>
      <c r="K7270">
        <v>0</v>
      </c>
      <c r="L7270">
        <v>0.02</v>
      </c>
      <c r="M7270">
        <v>0.22</v>
      </c>
      <c r="N7270">
        <v>57</v>
      </c>
      <c r="O7270">
        <v>6</v>
      </c>
      <c r="P7270" t="s">
        <v>203</v>
      </c>
      <c r="R7270" t="s">
        <v>134</v>
      </c>
      <c r="S7270" t="s">
        <v>20</v>
      </c>
    </row>
    <row r="7271" spans="1:19" x14ac:dyDescent="0.2">
      <c r="A7271" t="s">
        <v>6237</v>
      </c>
      <c r="B7271" t="s">
        <v>32</v>
      </c>
      <c r="C7271">
        <v>2005</v>
      </c>
      <c r="D7271" s="1" t="d">
        <v>2010-06-20</v>
      </c>
      <c r="E7271" s="1" t="str">
        <f t="shared" si="226"/>
        <v>2010</v>
      </c>
      <c r="F7271" s="1" t="str">
        <f t="shared" si="227"/>
        <v>Jun</v>
      </c>
      <c r="G7271" t="s">
        <v>1</v>
      </c>
      <c r="H7271" t="s">
        <v>19</v>
      </c>
      <c r="I7271">
        <v>0</v>
      </c>
      <c r="J7271">
        <v>0</v>
      </c>
      <c r="K7271">
        <v>0.22</v>
      </c>
      <c r="L7271">
        <v>0</v>
      </c>
      <c r="M7271">
        <v>0.22</v>
      </c>
    </row>
    <row r="7272" spans="1:19" x14ac:dyDescent="0.2">
      <c r="A7272" t="s">
        <v>6238</v>
      </c>
      <c r="B7272" t="s">
        <v>64</v>
      </c>
      <c r="C7272">
        <v>2003</v>
      </c>
      <c r="D7272" s="1" t="d">
        <v>2020-05-01</v>
      </c>
      <c r="E7272" s="1" t="str">
        <f t="shared" si="226"/>
        <v>2020</v>
      </c>
      <c r="F7272" s="1" t="str">
        <f t="shared" si="227"/>
        <v>May</v>
      </c>
      <c r="G7272" t="s">
        <v>1</v>
      </c>
      <c r="H7272" t="s">
        <v>1830</v>
      </c>
      <c r="I7272">
        <v>0.16</v>
      </c>
      <c r="J7272">
        <v>0.06</v>
      </c>
      <c r="K7272">
        <v>0</v>
      </c>
      <c r="L7272">
        <v>0</v>
      </c>
      <c r="M7272">
        <v>0.22</v>
      </c>
      <c r="N7272">
        <v>63</v>
      </c>
      <c r="O7272">
        <v>13</v>
      </c>
      <c r="P7272" t="s">
        <v>203</v>
      </c>
      <c r="R7272" t="s">
        <v>2843</v>
      </c>
      <c r="S7272" t="s">
        <v>88</v>
      </c>
    </row>
    <row r="7273" spans="1:19" x14ac:dyDescent="0.2">
      <c r="A7273" t="s">
        <v>6239</v>
      </c>
      <c r="B7273" t="s">
        <v>55</v>
      </c>
      <c r="C7273">
        <v>2008</v>
      </c>
      <c r="D7273" s="1" t="d">
        <v>2003-10-25</v>
      </c>
      <c r="E7273" s="1" t="str">
        <f t="shared" si="226"/>
        <v>2003</v>
      </c>
      <c r="F7273" s="1" t="str">
        <f t="shared" si="227"/>
        <v>Oct</v>
      </c>
      <c r="G7273" t="s">
        <v>18</v>
      </c>
      <c r="H7273" t="s">
        <v>234</v>
      </c>
      <c r="I7273">
        <v>0</v>
      </c>
      <c r="J7273">
        <v>0</v>
      </c>
      <c r="K7273">
        <v>0.22</v>
      </c>
      <c r="L7273">
        <v>0</v>
      </c>
      <c r="M7273">
        <v>0.22</v>
      </c>
    </row>
    <row r="7274" spans="1:19" x14ac:dyDescent="0.2">
      <c r="A7274" t="s">
        <v>6240</v>
      </c>
      <c r="B7274" t="s">
        <v>104</v>
      </c>
      <c r="C7274">
        <v>1999</v>
      </c>
      <c r="D7274" s="1" t="d">
        <v>2022-12-30</v>
      </c>
      <c r="E7274" s="1" t="str">
        <f t="shared" si="226"/>
        <v>2022</v>
      </c>
      <c r="F7274" s="1" t="str">
        <f t="shared" si="227"/>
        <v>Dec</v>
      </c>
      <c r="G7274" t="s">
        <v>24</v>
      </c>
      <c r="H7274" t="s">
        <v>134</v>
      </c>
      <c r="I7274">
        <v>0.12</v>
      </c>
      <c r="J7274">
        <v>0.08</v>
      </c>
      <c r="K7274">
        <v>0</v>
      </c>
      <c r="L7274">
        <v>0.01</v>
      </c>
      <c r="M7274">
        <v>0.22</v>
      </c>
    </row>
    <row r="7275" spans="1:19" x14ac:dyDescent="0.2">
      <c r="A7275" t="s">
        <v>6241</v>
      </c>
      <c r="B7275" t="s">
        <v>104</v>
      </c>
      <c r="C7275">
        <v>1999</v>
      </c>
      <c r="D7275" s="1" t="d">
        <v>2005-08-25</v>
      </c>
      <c r="E7275" s="1" t="str">
        <f t="shared" si="226"/>
        <v>2005</v>
      </c>
      <c r="F7275" s="1" t="str">
        <f t="shared" si="227"/>
        <v>Aug</v>
      </c>
      <c r="G7275" t="s">
        <v>50</v>
      </c>
      <c r="H7275" t="s">
        <v>68</v>
      </c>
      <c r="I7275">
        <v>0.12</v>
      </c>
      <c r="J7275">
        <v>0.08</v>
      </c>
      <c r="K7275">
        <v>0</v>
      </c>
      <c r="L7275">
        <v>0.01</v>
      </c>
      <c r="M7275">
        <v>0.22</v>
      </c>
    </row>
    <row r="7276" spans="1:19" x14ac:dyDescent="0.2">
      <c r="A7276" t="s">
        <v>5762</v>
      </c>
      <c r="B7276" t="s">
        <v>44</v>
      </c>
      <c r="C7276">
        <v>2011</v>
      </c>
      <c r="D7276" s="1" t="d">
        <v>2013-03-22</v>
      </c>
      <c r="E7276" s="1" t="str">
        <f t="shared" si="226"/>
        <v>2013</v>
      </c>
      <c r="F7276" s="1" t="str">
        <f t="shared" si="227"/>
        <v>Mar</v>
      </c>
      <c r="G7276" t="s">
        <v>50</v>
      </c>
      <c r="H7276" t="s">
        <v>130</v>
      </c>
      <c r="I7276">
        <v>0.13</v>
      </c>
      <c r="J7276">
        <v>0.06</v>
      </c>
      <c r="K7276">
        <v>0</v>
      </c>
      <c r="L7276">
        <v>0.02</v>
      </c>
      <c r="M7276">
        <v>0.22</v>
      </c>
      <c r="N7276">
        <v>61</v>
      </c>
      <c r="O7276">
        <v>59</v>
      </c>
      <c r="P7276">
        <v>6</v>
      </c>
      <c r="Q7276">
        <v>116</v>
      </c>
      <c r="R7276" t="s">
        <v>5763</v>
      </c>
      <c r="S7276" t="s">
        <v>53</v>
      </c>
    </row>
    <row r="7277" spans="1:19" x14ac:dyDescent="0.2">
      <c r="A7277" t="s">
        <v>3994</v>
      </c>
      <c r="B7277" t="s">
        <v>189</v>
      </c>
      <c r="C7277">
        <v>2004</v>
      </c>
      <c r="D7277" s="1" t="d">
        <v>2007-06-15</v>
      </c>
      <c r="E7277" s="1" t="str">
        <f t="shared" si="226"/>
        <v>2007</v>
      </c>
      <c r="F7277" s="1" t="str">
        <f t="shared" si="227"/>
        <v>Jun</v>
      </c>
      <c r="G7277" t="s">
        <v>50</v>
      </c>
      <c r="H7277" t="s">
        <v>484</v>
      </c>
      <c r="I7277">
        <v>0.17</v>
      </c>
      <c r="J7277">
        <v>0.04</v>
      </c>
      <c r="K7277">
        <v>0</v>
      </c>
      <c r="L7277">
        <v>0.01</v>
      </c>
      <c r="M7277">
        <v>0.22</v>
      </c>
    </row>
    <row r="7278" spans="1:19" x14ac:dyDescent="0.2">
      <c r="A7278" t="s">
        <v>6242</v>
      </c>
      <c r="B7278" t="s">
        <v>1043</v>
      </c>
      <c r="C7278">
        <v>1995</v>
      </c>
      <c r="D7278" s="1" t="d">
        <v>1991-04-10</v>
      </c>
      <c r="E7278" s="1" t="str">
        <f t="shared" si="226"/>
        <v>1991</v>
      </c>
      <c r="F7278" s="1" t="str">
        <f t="shared" si="227"/>
        <v>Apr</v>
      </c>
      <c r="G7278" t="s">
        <v>18</v>
      </c>
      <c r="H7278" t="s">
        <v>151</v>
      </c>
      <c r="I7278">
        <v>0</v>
      </c>
      <c r="J7278">
        <v>0</v>
      </c>
      <c r="K7278">
        <v>0.22</v>
      </c>
      <c r="L7278">
        <v>0</v>
      </c>
      <c r="M7278">
        <v>0.22</v>
      </c>
    </row>
    <row r="7279" spans="1:19" x14ac:dyDescent="0.2">
      <c r="A7279" t="s">
        <v>6243</v>
      </c>
      <c r="B7279" t="s">
        <v>32</v>
      </c>
      <c r="C7279">
        <v>2006</v>
      </c>
      <c r="D7279" s="1" t="d">
        <v>1995-04-09</v>
      </c>
      <c r="E7279" s="1" t="str">
        <f t="shared" si="226"/>
        <v>1995</v>
      </c>
      <c r="F7279" s="1" t="str">
        <f t="shared" si="227"/>
        <v>Apr</v>
      </c>
      <c r="G7279" t="s">
        <v>34</v>
      </c>
      <c r="H7279" t="s">
        <v>234</v>
      </c>
      <c r="I7279">
        <v>0.18</v>
      </c>
      <c r="J7279">
        <v>0.02</v>
      </c>
      <c r="K7279">
        <v>0</v>
      </c>
      <c r="L7279">
        <v>0.02</v>
      </c>
      <c r="M7279">
        <v>0.22</v>
      </c>
    </row>
    <row r="7280" spans="1:19" x14ac:dyDescent="0.2">
      <c r="A7280" t="s">
        <v>6244</v>
      </c>
      <c r="B7280" t="s">
        <v>17</v>
      </c>
      <c r="C7280">
        <v>2008</v>
      </c>
      <c r="D7280" s="1" t="d">
        <v>1993-07-22</v>
      </c>
      <c r="E7280" s="1" t="str">
        <f t="shared" si="226"/>
        <v>1993</v>
      </c>
      <c r="F7280" s="1" t="str">
        <f t="shared" si="227"/>
        <v>Jul</v>
      </c>
      <c r="G7280" t="s">
        <v>18</v>
      </c>
      <c r="H7280" t="s">
        <v>5573</v>
      </c>
      <c r="I7280">
        <v>0</v>
      </c>
      <c r="J7280">
        <v>0.2</v>
      </c>
      <c r="K7280">
        <v>0</v>
      </c>
      <c r="L7280">
        <v>0.01</v>
      </c>
      <c r="M7280">
        <v>0.22</v>
      </c>
    </row>
    <row r="7281" spans="1:19" x14ac:dyDescent="0.2">
      <c r="A7281" t="s">
        <v>3450</v>
      </c>
      <c r="B7281" t="s">
        <v>64</v>
      </c>
      <c r="C7281">
        <v>2003</v>
      </c>
      <c r="D7281" s="1" t="d">
        <v>2005-10-10</v>
      </c>
      <c r="E7281" s="1" t="str">
        <f t="shared" si="226"/>
        <v>2005</v>
      </c>
      <c r="F7281" s="1" t="str">
        <f t="shared" si="227"/>
        <v>Oct</v>
      </c>
      <c r="G7281" t="s">
        <v>34</v>
      </c>
      <c r="H7281" t="s">
        <v>648</v>
      </c>
      <c r="I7281">
        <v>0.15</v>
      </c>
      <c r="J7281">
        <v>0.06</v>
      </c>
      <c r="K7281">
        <v>0</v>
      </c>
      <c r="L7281">
        <v>0</v>
      </c>
      <c r="M7281">
        <v>0.22</v>
      </c>
      <c r="P7281">
        <v>4.8</v>
      </c>
      <c r="Q7281">
        <v>5</v>
      </c>
      <c r="R7281" t="s">
        <v>6245</v>
      </c>
      <c r="S7281" t="s">
        <v>20</v>
      </c>
    </row>
    <row r="7282" spans="1:19" x14ac:dyDescent="0.2">
      <c r="A7282" t="s">
        <v>5873</v>
      </c>
      <c r="B7282" t="s">
        <v>64</v>
      </c>
      <c r="C7282">
        <v>2002</v>
      </c>
      <c r="D7282" s="1" t="d">
        <v>1993-11-04</v>
      </c>
      <c r="E7282" s="1" t="str">
        <f t="shared" si="226"/>
        <v>1993</v>
      </c>
      <c r="F7282" s="1" t="str">
        <f t="shared" si="227"/>
        <v>Nov</v>
      </c>
      <c r="G7282" t="s">
        <v>34</v>
      </c>
      <c r="H7282" t="s">
        <v>484</v>
      </c>
      <c r="I7282">
        <v>0.15</v>
      </c>
      <c r="J7282">
        <v>0.06</v>
      </c>
      <c r="K7282">
        <v>0</v>
      </c>
      <c r="L7282">
        <v>0</v>
      </c>
      <c r="M7282">
        <v>0.22</v>
      </c>
      <c r="N7282">
        <v>53</v>
      </c>
      <c r="O7282">
        <v>14</v>
      </c>
      <c r="P7282">
        <v>7.4</v>
      </c>
      <c r="Q7282">
        <v>5</v>
      </c>
      <c r="R7282" t="s">
        <v>1034</v>
      </c>
      <c r="S7282" t="s">
        <v>20</v>
      </c>
    </row>
    <row r="7283" spans="1:19" x14ac:dyDescent="0.2">
      <c r="A7283" t="s">
        <v>3713</v>
      </c>
      <c r="B7283" t="s">
        <v>189</v>
      </c>
      <c r="C7283">
        <v>2005</v>
      </c>
      <c r="D7283" s="1" t="d">
        <v>1992-04-22</v>
      </c>
      <c r="E7283" s="1" t="str">
        <f t="shared" si="226"/>
        <v>1992</v>
      </c>
      <c r="F7283" s="1" t="str">
        <f t="shared" si="227"/>
        <v>Apr</v>
      </c>
      <c r="G7283" t="s">
        <v>50</v>
      </c>
      <c r="H7283" t="s">
        <v>71</v>
      </c>
      <c r="I7283">
        <v>0.17</v>
      </c>
      <c r="J7283">
        <v>0.04</v>
      </c>
      <c r="K7283">
        <v>0</v>
      </c>
      <c r="L7283">
        <v>0.01</v>
      </c>
      <c r="M7283">
        <v>0.22</v>
      </c>
      <c r="N7283">
        <v>70</v>
      </c>
      <c r="O7283">
        <v>11</v>
      </c>
      <c r="P7283">
        <v>7.8</v>
      </c>
      <c r="Q7283">
        <v>6</v>
      </c>
      <c r="R7283" t="s">
        <v>1239</v>
      </c>
      <c r="S7283" t="s">
        <v>112</v>
      </c>
    </row>
    <row r="7284" spans="1:19" x14ac:dyDescent="0.2">
      <c r="A7284" t="s">
        <v>6246</v>
      </c>
      <c r="B7284" t="s">
        <v>44</v>
      </c>
      <c r="C7284">
        <v>2006</v>
      </c>
      <c r="D7284" s="1" t="d">
        <v>2012-02-11</v>
      </c>
      <c r="E7284" s="1" t="str">
        <f t="shared" si="226"/>
        <v>2012</v>
      </c>
      <c r="F7284" s="1" t="str">
        <f t="shared" si="227"/>
        <v>Feb</v>
      </c>
      <c r="G7284" t="s">
        <v>37</v>
      </c>
      <c r="H7284" t="s">
        <v>151</v>
      </c>
      <c r="I7284">
        <v>0.19</v>
      </c>
      <c r="J7284">
        <v>0.01</v>
      </c>
      <c r="K7284">
        <v>0</v>
      </c>
      <c r="L7284">
        <v>0.02</v>
      </c>
      <c r="M7284">
        <v>0.22</v>
      </c>
      <c r="N7284">
        <v>70</v>
      </c>
      <c r="O7284">
        <v>63</v>
      </c>
      <c r="P7284">
        <v>7.8</v>
      </c>
      <c r="Q7284">
        <v>36</v>
      </c>
      <c r="R7284" t="s">
        <v>6247</v>
      </c>
      <c r="S7284" t="s">
        <v>88</v>
      </c>
    </row>
    <row r="7285" spans="1:19" x14ac:dyDescent="0.2">
      <c r="A7285" t="s">
        <v>6248</v>
      </c>
      <c r="B7285" t="s">
        <v>57</v>
      </c>
      <c r="C7285">
        <v>1993</v>
      </c>
      <c r="D7285" s="1" t="d">
        <v>1992-11-06</v>
      </c>
      <c r="E7285" s="1" t="str">
        <f t="shared" si="226"/>
        <v>1992</v>
      </c>
      <c r="F7285" s="1" t="str">
        <f t="shared" si="227"/>
        <v>Nov</v>
      </c>
      <c r="G7285" t="s">
        <v>50</v>
      </c>
      <c r="H7285" t="s">
        <v>372</v>
      </c>
      <c r="I7285">
        <v>0</v>
      </c>
      <c r="J7285">
        <v>0</v>
      </c>
      <c r="K7285">
        <v>0.22</v>
      </c>
      <c r="L7285">
        <v>0</v>
      </c>
      <c r="M7285">
        <v>0.22</v>
      </c>
    </row>
    <row r="7286" spans="1:19" x14ac:dyDescent="0.2">
      <c r="A7286" t="s">
        <v>6249</v>
      </c>
      <c r="B7286" t="s">
        <v>55</v>
      </c>
      <c r="C7286">
        <v>2002</v>
      </c>
      <c r="D7286" s="1" t="d">
        <v>2014-07-13</v>
      </c>
      <c r="E7286" s="1" t="str">
        <f t="shared" si="226"/>
        <v>2014</v>
      </c>
      <c r="F7286" s="1" t="str">
        <f t="shared" si="227"/>
        <v>Jul</v>
      </c>
      <c r="G7286" t="s">
        <v>101</v>
      </c>
      <c r="H7286" t="s">
        <v>283</v>
      </c>
      <c r="I7286">
        <v>0.11</v>
      </c>
      <c r="J7286">
        <v>0.08</v>
      </c>
      <c r="K7286">
        <v>0</v>
      </c>
      <c r="L7286">
        <v>0.03</v>
      </c>
      <c r="M7286">
        <v>0.22</v>
      </c>
      <c r="N7286">
        <v>69</v>
      </c>
      <c r="O7286">
        <v>24</v>
      </c>
      <c r="P7286">
        <v>5</v>
      </c>
      <c r="Q7286">
        <v>12</v>
      </c>
      <c r="R7286" t="s">
        <v>284</v>
      </c>
      <c r="S7286" t="s">
        <v>20</v>
      </c>
    </row>
    <row r="7287" spans="1:19" x14ac:dyDescent="0.2">
      <c r="A7287" t="s">
        <v>6250</v>
      </c>
      <c r="B7287" t="s">
        <v>32</v>
      </c>
      <c r="C7287">
        <v>2008</v>
      </c>
      <c r="D7287" s="1" t="d">
        <v>2016-07-15</v>
      </c>
      <c r="E7287" s="1" t="str">
        <f t="shared" si="226"/>
        <v>2016</v>
      </c>
      <c r="F7287" s="1" t="str">
        <f t="shared" si="227"/>
        <v>Jul</v>
      </c>
      <c r="G7287" t="s">
        <v>34</v>
      </c>
      <c r="H7287" t="s">
        <v>484</v>
      </c>
      <c r="I7287">
        <v>0.2</v>
      </c>
      <c r="J7287">
        <v>0</v>
      </c>
      <c r="K7287">
        <v>0</v>
      </c>
      <c r="L7287">
        <v>0.02</v>
      </c>
      <c r="M7287">
        <v>0.22</v>
      </c>
    </row>
    <row r="7288" spans="1:19" x14ac:dyDescent="0.2">
      <c r="A7288" t="s">
        <v>6251</v>
      </c>
      <c r="B7288" t="s">
        <v>49</v>
      </c>
      <c r="C7288">
        <v>2008</v>
      </c>
      <c r="D7288" s="1" t="d">
        <v>2005-07-17</v>
      </c>
      <c r="E7288" s="1" t="str">
        <f t="shared" si="226"/>
        <v>2005</v>
      </c>
      <c r="F7288" s="1" t="str">
        <f t="shared" si="227"/>
        <v>Jul</v>
      </c>
      <c r="G7288" t="s">
        <v>101</v>
      </c>
      <c r="H7288" t="s">
        <v>1091</v>
      </c>
      <c r="I7288">
        <v>0.12</v>
      </c>
      <c r="J7288">
        <v>0</v>
      </c>
      <c r="K7288">
        <v>0.08</v>
      </c>
      <c r="L7288">
        <v>0.01</v>
      </c>
      <c r="M7288">
        <v>0.22</v>
      </c>
      <c r="N7288">
        <v>63</v>
      </c>
      <c r="O7288">
        <v>12</v>
      </c>
      <c r="P7288">
        <v>6.2</v>
      </c>
      <c r="Q7288">
        <v>34</v>
      </c>
      <c r="R7288" t="s">
        <v>6252</v>
      </c>
      <c r="S7288" t="s">
        <v>112</v>
      </c>
    </row>
    <row r="7289" spans="1:19" x14ac:dyDescent="0.2">
      <c r="A7289" t="s">
        <v>1183</v>
      </c>
      <c r="B7289" t="s">
        <v>44</v>
      </c>
      <c r="C7289">
        <v>2014</v>
      </c>
      <c r="D7289" s="1" t="d">
        <v>2021-11-22</v>
      </c>
      <c r="E7289" s="1" t="str">
        <f t="shared" si="226"/>
        <v>2021</v>
      </c>
      <c r="F7289" s="1" t="str">
        <f t="shared" si="227"/>
        <v>Nov</v>
      </c>
      <c r="G7289" t="s">
        <v>24</v>
      </c>
      <c r="H7289" t="s">
        <v>111</v>
      </c>
      <c r="I7289">
        <v>0.06</v>
      </c>
      <c r="J7289">
        <v>0.14000000000000001</v>
      </c>
      <c r="K7289">
        <v>0</v>
      </c>
      <c r="L7289">
        <v>0.02</v>
      </c>
      <c r="M7289">
        <v>0.22</v>
      </c>
      <c r="P7289">
        <v>6.4</v>
      </c>
      <c r="Q7289">
        <v>94</v>
      </c>
      <c r="R7289" t="s">
        <v>6253</v>
      </c>
      <c r="S7289" t="s">
        <v>88</v>
      </c>
    </row>
    <row r="7290" spans="1:19" x14ac:dyDescent="0.2">
      <c r="A7290" t="s">
        <v>5960</v>
      </c>
      <c r="B7290" t="s">
        <v>17</v>
      </c>
      <c r="C7290">
        <v>2009</v>
      </c>
      <c r="D7290" s="1" t="d">
        <v>1997-06-03</v>
      </c>
      <c r="E7290" s="1" t="str">
        <f t="shared" si="226"/>
        <v>1997</v>
      </c>
      <c r="F7290" s="1" t="str">
        <f t="shared" si="227"/>
        <v>Jun</v>
      </c>
      <c r="G7290" t="s">
        <v>50</v>
      </c>
      <c r="H7290" t="s">
        <v>134</v>
      </c>
      <c r="I7290">
        <v>0.17</v>
      </c>
      <c r="J7290">
        <v>0.03</v>
      </c>
      <c r="K7290">
        <v>0</v>
      </c>
      <c r="L7290">
        <v>0.02</v>
      </c>
      <c r="M7290">
        <v>0.22</v>
      </c>
      <c r="N7290">
        <v>51</v>
      </c>
      <c r="O7290">
        <v>11</v>
      </c>
      <c r="P7290" t="s">
        <v>203</v>
      </c>
      <c r="R7290" t="s">
        <v>532</v>
      </c>
      <c r="S7290" t="s">
        <v>88</v>
      </c>
    </row>
    <row r="7291" spans="1:19" x14ac:dyDescent="0.2">
      <c r="A7291" t="s">
        <v>6254</v>
      </c>
      <c r="B7291" t="s">
        <v>32</v>
      </c>
      <c r="C7291">
        <v>2007</v>
      </c>
      <c r="D7291" s="1" t="d">
        <v>2020-07-06</v>
      </c>
      <c r="E7291" s="1" t="str">
        <f t="shared" si="226"/>
        <v>2020</v>
      </c>
      <c r="F7291" s="1" t="str">
        <f t="shared" si="227"/>
        <v>Jul</v>
      </c>
      <c r="G7291" t="s">
        <v>30</v>
      </c>
      <c r="H7291" t="s">
        <v>4460</v>
      </c>
      <c r="I7291">
        <v>0.03</v>
      </c>
      <c r="J7291">
        <v>0.17</v>
      </c>
      <c r="K7291">
        <v>0</v>
      </c>
      <c r="L7291">
        <v>0.01</v>
      </c>
      <c r="M7291">
        <v>0.22</v>
      </c>
      <c r="N7291">
        <v>68</v>
      </c>
      <c r="O7291">
        <v>4</v>
      </c>
      <c r="P7291" t="s">
        <v>203</v>
      </c>
      <c r="R7291" t="s">
        <v>5655</v>
      </c>
      <c r="S7291" t="s">
        <v>20</v>
      </c>
    </row>
    <row r="7292" spans="1:19" x14ac:dyDescent="0.2">
      <c r="A7292" t="s">
        <v>6255</v>
      </c>
      <c r="B7292" t="s">
        <v>159</v>
      </c>
      <c r="C7292">
        <v>2012</v>
      </c>
      <c r="D7292" s="1" t="d">
        <v>2015-03-09</v>
      </c>
      <c r="E7292" s="1" t="str">
        <f t="shared" si="226"/>
        <v>2015</v>
      </c>
      <c r="F7292" s="1" t="str">
        <f t="shared" si="227"/>
        <v>Mar</v>
      </c>
      <c r="G7292" t="s">
        <v>50</v>
      </c>
      <c r="H7292" t="s">
        <v>372</v>
      </c>
      <c r="I7292">
        <v>0</v>
      </c>
      <c r="J7292">
        <v>0</v>
      </c>
      <c r="K7292">
        <v>0.22</v>
      </c>
      <c r="L7292">
        <v>0</v>
      </c>
      <c r="M7292">
        <v>0.22</v>
      </c>
    </row>
    <row r="7293" spans="1:19" x14ac:dyDescent="0.2">
      <c r="A7293" t="s">
        <v>6256</v>
      </c>
      <c r="B7293" t="s">
        <v>159</v>
      </c>
      <c r="C7293">
        <v>2006</v>
      </c>
      <c r="D7293" s="1" t="d">
        <v>2017-05-07</v>
      </c>
      <c r="E7293" s="1" t="str">
        <f t="shared" si="226"/>
        <v>2017</v>
      </c>
      <c r="F7293" s="1" t="str">
        <f t="shared" si="227"/>
        <v>May</v>
      </c>
      <c r="G7293" t="s">
        <v>28</v>
      </c>
      <c r="H7293" t="s">
        <v>3091</v>
      </c>
      <c r="I7293">
        <v>0.1</v>
      </c>
      <c r="J7293">
        <v>0.03</v>
      </c>
      <c r="K7293">
        <v>0.06</v>
      </c>
      <c r="L7293">
        <v>0.03</v>
      </c>
      <c r="M7293">
        <v>0.22</v>
      </c>
    </row>
    <row r="7294" spans="1:19" x14ac:dyDescent="0.2">
      <c r="A7294" t="s">
        <v>5614</v>
      </c>
      <c r="B7294" t="s">
        <v>32</v>
      </c>
      <c r="C7294">
        <v>2010</v>
      </c>
      <c r="D7294" s="1" t="d">
        <v>1989-07-15</v>
      </c>
      <c r="E7294" s="1" t="str">
        <f t="shared" si="226"/>
        <v>1989</v>
      </c>
      <c r="F7294" s="1" t="str">
        <f t="shared" si="227"/>
        <v>Jul</v>
      </c>
      <c r="G7294" t="s">
        <v>50</v>
      </c>
      <c r="H7294" t="s">
        <v>484</v>
      </c>
      <c r="I7294">
        <v>0.17</v>
      </c>
      <c r="J7294">
        <v>0.03</v>
      </c>
      <c r="K7294">
        <v>0</v>
      </c>
      <c r="L7294">
        <v>0.02</v>
      </c>
      <c r="M7294">
        <v>0.22</v>
      </c>
      <c r="P7294" t="s">
        <v>203</v>
      </c>
      <c r="R7294" t="s">
        <v>484</v>
      </c>
      <c r="S7294" t="s">
        <v>112</v>
      </c>
    </row>
    <row r="7295" spans="1:19" x14ac:dyDescent="0.2">
      <c r="A7295" t="s">
        <v>6257</v>
      </c>
      <c r="B7295" t="s">
        <v>44</v>
      </c>
      <c r="C7295">
        <v>2006</v>
      </c>
      <c r="D7295" s="1" t="d">
        <v>1997-12-01</v>
      </c>
      <c r="E7295" s="1" t="str">
        <f t="shared" si="226"/>
        <v>1997</v>
      </c>
      <c r="F7295" s="1" t="str">
        <f t="shared" si="227"/>
        <v>Dec</v>
      </c>
      <c r="G7295" t="s">
        <v>39</v>
      </c>
      <c r="H7295" t="s">
        <v>111</v>
      </c>
      <c r="I7295">
        <v>0.19</v>
      </c>
      <c r="J7295">
        <v>0.01</v>
      </c>
      <c r="K7295">
        <v>0</v>
      </c>
      <c r="L7295">
        <v>0.02</v>
      </c>
      <c r="M7295">
        <v>0.21</v>
      </c>
      <c r="N7295">
        <v>49</v>
      </c>
      <c r="O7295">
        <v>36</v>
      </c>
      <c r="P7295">
        <v>6</v>
      </c>
      <c r="Q7295">
        <v>49</v>
      </c>
      <c r="R7295" t="s">
        <v>257</v>
      </c>
      <c r="S7295" t="s">
        <v>88</v>
      </c>
    </row>
    <row r="7296" spans="1:19" x14ac:dyDescent="0.2">
      <c r="A7296" t="s">
        <v>6258</v>
      </c>
      <c r="B7296" t="s">
        <v>104</v>
      </c>
      <c r="C7296">
        <v>2000</v>
      </c>
      <c r="D7296" s="1" t="d">
        <v>1998-02-28</v>
      </c>
      <c r="E7296" s="1" t="str">
        <f t="shared" si="226"/>
        <v>1998</v>
      </c>
      <c r="F7296" s="1" t="str">
        <f t="shared" si="227"/>
        <v>Feb</v>
      </c>
      <c r="G7296" t="s">
        <v>18</v>
      </c>
      <c r="H7296" t="s">
        <v>234</v>
      </c>
      <c r="I7296">
        <v>0.12</v>
      </c>
      <c r="J7296">
        <v>0.08</v>
      </c>
      <c r="K7296">
        <v>0</v>
      </c>
      <c r="L7296">
        <v>0.01</v>
      </c>
      <c r="M7296">
        <v>0.21</v>
      </c>
    </row>
    <row r="7297" spans="1:19" x14ac:dyDescent="0.2">
      <c r="A7297" t="s">
        <v>6259</v>
      </c>
      <c r="B7297" t="s">
        <v>55</v>
      </c>
      <c r="C7297">
        <v>2001</v>
      </c>
      <c r="D7297" s="1" t="d">
        <v>2022-04-22</v>
      </c>
      <c r="E7297" s="1" t="str">
        <f t="shared" si="226"/>
        <v>2022</v>
      </c>
      <c r="F7297" s="1" t="str">
        <f t="shared" si="227"/>
        <v>Apr</v>
      </c>
      <c r="G7297" t="s">
        <v>18</v>
      </c>
      <c r="H7297" t="s">
        <v>484</v>
      </c>
      <c r="I7297">
        <v>0.11</v>
      </c>
      <c r="J7297">
        <v>0.08</v>
      </c>
      <c r="K7297">
        <v>0</v>
      </c>
      <c r="L7297">
        <v>0.03</v>
      </c>
      <c r="M7297">
        <v>0.21</v>
      </c>
      <c r="N7297">
        <v>67</v>
      </c>
      <c r="O7297">
        <v>11</v>
      </c>
      <c r="P7297" t="s">
        <v>203</v>
      </c>
      <c r="R7297" t="s">
        <v>1620</v>
      </c>
      <c r="S7297" t="s">
        <v>88</v>
      </c>
    </row>
    <row r="7298" spans="1:19" x14ac:dyDescent="0.2">
      <c r="A7298" t="s">
        <v>4796</v>
      </c>
      <c r="B7298" t="s">
        <v>75</v>
      </c>
      <c r="C7298">
        <v>2013</v>
      </c>
      <c r="D7298" s="1" t="d">
        <v>2015-10-03</v>
      </c>
      <c r="E7298" s="1" t="str">
        <f t="shared" si="226"/>
        <v>2015</v>
      </c>
      <c r="F7298" s="1" t="str">
        <f t="shared" si="227"/>
        <v>Oct</v>
      </c>
      <c r="G7298" t="s">
        <v>272</v>
      </c>
      <c r="H7298" t="s">
        <v>71</v>
      </c>
      <c r="I7298">
        <v>0.1</v>
      </c>
      <c r="J7298">
        <v>0.08</v>
      </c>
      <c r="K7298">
        <v>0</v>
      </c>
      <c r="L7298">
        <v>0.04</v>
      </c>
      <c r="M7298">
        <v>0.21</v>
      </c>
      <c r="N7298">
        <v>47</v>
      </c>
      <c r="O7298">
        <v>5</v>
      </c>
      <c r="P7298">
        <v>2</v>
      </c>
      <c r="Q7298">
        <v>87</v>
      </c>
      <c r="R7298" t="s">
        <v>1518</v>
      </c>
      <c r="S7298" t="s">
        <v>20</v>
      </c>
    </row>
    <row r="7299" spans="1:19" x14ac:dyDescent="0.2">
      <c r="A7299" t="s">
        <v>6260</v>
      </c>
      <c r="B7299" t="s">
        <v>159</v>
      </c>
      <c r="C7299">
        <v>2010</v>
      </c>
      <c r="D7299" s="1" t="d">
        <v>2016-06-07</v>
      </c>
      <c r="E7299" s="1" t="str">
        <f t="shared" ref="E7299:E7362" si="228">TEXT(D7299,"yyyy")</f>
        <v>2016</v>
      </c>
      <c r="F7299" s="1" t="str">
        <f t="shared" ref="F7299:F7362" si="229">TEXT(D7299,"mmm")</f>
        <v>Jun</v>
      </c>
      <c r="G7299" t="s">
        <v>18</v>
      </c>
      <c r="H7299" t="s">
        <v>68</v>
      </c>
      <c r="I7299">
        <v>7.0000000000000007E-2</v>
      </c>
      <c r="J7299">
        <v>0</v>
      </c>
      <c r="K7299">
        <v>0.13</v>
      </c>
      <c r="L7299">
        <v>0.01</v>
      </c>
      <c r="M7299">
        <v>0.21</v>
      </c>
      <c r="N7299">
        <v>80</v>
      </c>
      <c r="O7299">
        <v>27</v>
      </c>
      <c r="P7299">
        <v>8</v>
      </c>
      <c r="Q7299">
        <v>17</v>
      </c>
      <c r="R7299" t="s">
        <v>639</v>
      </c>
      <c r="S7299" t="s">
        <v>20</v>
      </c>
    </row>
    <row r="7300" spans="1:19" x14ac:dyDescent="0.2">
      <c r="A7300" t="s">
        <v>6261</v>
      </c>
      <c r="B7300" t="s">
        <v>104</v>
      </c>
      <c r="C7300">
        <v>2001</v>
      </c>
      <c r="D7300" s="1" t="d">
        <v>2004-12-01</v>
      </c>
      <c r="E7300" s="1" t="str">
        <f t="shared" si="228"/>
        <v>2004</v>
      </c>
      <c r="F7300" s="1" t="str">
        <f t="shared" si="229"/>
        <v>Dec</v>
      </c>
      <c r="G7300" t="s">
        <v>18</v>
      </c>
      <c r="H7300" t="s">
        <v>1209</v>
      </c>
      <c r="I7300">
        <v>0.12</v>
      </c>
      <c r="J7300">
        <v>0.08</v>
      </c>
      <c r="K7300">
        <v>0</v>
      </c>
      <c r="L7300">
        <v>0.01</v>
      </c>
      <c r="M7300">
        <v>0.21</v>
      </c>
    </row>
    <row r="7301" spans="1:19" x14ac:dyDescent="0.2">
      <c r="A7301" t="s">
        <v>5194</v>
      </c>
      <c r="B7301" t="s">
        <v>17</v>
      </c>
      <c r="C7301">
        <v>2009</v>
      </c>
      <c r="D7301" s="1" t="d">
        <v>1993-03-15</v>
      </c>
      <c r="E7301" s="1" t="str">
        <f t="shared" si="228"/>
        <v>1993</v>
      </c>
      <c r="F7301" s="1" t="str">
        <f t="shared" si="229"/>
        <v>Mar</v>
      </c>
      <c r="G7301" t="s">
        <v>39</v>
      </c>
      <c r="H7301" t="s">
        <v>134</v>
      </c>
      <c r="I7301">
        <v>0.17</v>
      </c>
      <c r="J7301">
        <v>0.02</v>
      </c>
      <c r="K7301">
        <v>0</v>
      </c>
      <c r="L7301">
        <v>0.02</v>
      </c>
      <c r="M7301">
        <v>0.21</v>
      </c>
      <c r="N7301">
        <v>56</v>
      </c>
      <c r="O7301">
        <v>16</v>
      </c>
      <c r="P7301" t="s">
        <v>203</v>
      </c>
      <c r="R7301" t="s">
        <v>537</v>
      </c>
      <c r="S7301" t="s">
        <v>20</v>
      </c>
    </row>
    <row r="7302" spans="1:19" x14ac:dyDescent="0.2">
      <c r="A7302" t="s">
        <v>1412</v>
      </c>
      <c r="B7302" t="s">
        <v>32</v>
      </c>
      <c r="C7302">
        <v>2010</v>
      </c>
      <c r="D7302" s="1" t="d">
        <v>2006-11-27</v>
      </c>
      <c r="E7302" s="1" t="str">
        <f t="shared" si="228"/>
        <v>2006</v>
      </c>
      <c r="F7302" s="1" t="str">
        <f t="shared" si="229"/>
        <v>Nov</v>
      </c>
      <c r="G7302" t="s">
        <v>50</v>
      </c>
      <c r="H7302" t="s">
        <v>254</v>
      </c>
      <c r="I7302">
        <v>0.17</v>
      </c>
      <c r="J7302">
        <v>0.03</v>
      </c>
      <c r="K7302">
        <v>0</v>
      </c>
      <c r="L7302">
        <v>0.02</v>
      </c>
      <c r="M7302">
        <v>0.21</v>
      </c>
      <c r="N7302">
        <v>43</v>
      </c>
      <c r="O7302">
        <v>5</v>
      </c>
      <c r="P7302">
        <v>4</v>
      </c>
      <c r="Q7302">
        <v>5</v>
      </c>
      <c r="R7302" t="s">
        <v>254</v>
      </c>
      <c r="S7302" t="s">
        <v>88</v>
      </c>
    </row>
    <row r="7303" spans="1:19" x14ac:dyDescent="0.2">
      <c r="A7303" t="s">
        <v>6262</v>
      </c>
      <c r="B7303" t="s">
        <v>55</v>
      </c>
      <c r="C7303">
        <v>2004</v>
      </c>
      <c r="D7303" s="1" t="d">
        <v>2018-12-01</v>
      </c>
      <c r="E7303" s="1" t="str">
        <f t="shared" si="228"/>
        <v>2018</v>
      </c>
      <c r="F7303" s="1" t="str">
        <f t="shared" si="229"/>
        <v>Dec</v>
      </c>
      <c r="G7303" t="s">
        <v>24</v>
      </c>
      <c r="H7303" t="s">
        <v>111</v>
      </c>
      <c r="I7303">
        <v>0.11</v>
      </c>
      <c r="J7303">
        <v>0.08</v>
      </c>
      <c r="K7303">
        <v>0</v>
      </c>
      <c r="L7303">
        <v>0.03</v>
      </c>
      <c r="M7303">
        <v>0.21</v>
      </c>
      <c r="N7303">
        <v>52</v>
      </c>
      <c r="O7303">
        <v>17</v>
      </c>
      <c r="P7303">
        <v>6.8</v>
      </c>
      <c r="Q7303">
        <v>8</v>
      </c>
      <c r="R7303" t="s">
        <v>3807</v>
      </c>
      <c r="S7303" t="s">
        <v>20</v>
      </c>
    </row>
    <row r="7304" spans="1:19" x14ac:dyDescent="0.2">
      <c r="A7304" t="s">
        <v>6263</v>
      </c>
      <c r="B7304" t="s">
        <v>104</v>
      </c>
      <c r="C7304">
        <v>1996</v>
      </c>
      <c r="D7304" s="1" t="d">
        <v>1995-09-17</v>
      </c>
      <c r="E7304" s="1" t="str">
        <f t="shared" si="228"/>
        <v>1995</v>
      </c>
      <c r="F7304" s="1" t="str">
        <f t="shared" si="229"/>
        <v>Sep</v>
      </c>
      <c r="G7304" t="s">
        <v>1</v>
      </c>
      <c r="H7304" t="s">
        <v>3284</v>
      </c>
      <c r="I7304">
        <v>0.12</v>
      </c>
      <c r="J7304">
        <v>0.08</v>
      </c>
      <c r="K7304">
        <v>0</v>
      </c>
      <c r="L7304">
        <v>0.01</v>
      </c>
      <c r="M7304">
        <v>0.21</v>
      </c>
    </row>
    <row r="7305" spans="1:19" x14ac:dyDescent="0.2">
      <c r="A7305" t="s">
        <v>4735</v>
      </c>
      <c r="B7305" t="s">
        <v>79</v>
      </c>
      <c r="C7305">
        <v>2011</v>
      </c>
      <c r="D7305" s="1" t="d">
        <v>2005-11-22</v>
      </c>
      <c r="E7305" s="1" t="str">
        <f t="shared" si="228"/>
        <v>2005</v>
      </c>
      <c r="F7305" s="1" t="str">
        <f t="shared" si="229"/>
        <v>Nov</v>
      </c>
      <c r="G7305" t="s">
        <v>50</v>
      </c>
      <c r="H7305" t="s">
        <v>71</v>
      </c>
      <c r="I7305">
        <v>0.16</v>
      </c>
      <c r="J7305">
        <v>0.04</v>
      </c>
      <c r="K7305">
        <v>0</v>
      </c>
      <c r="L7305">
        <v>0.02</v>
      </c>
      <c r="M7305">
        <v>0.21</v>
      </c>
    </row>
    <row r="7306" spans="1:19" x14ac:dyDescent="0.2">
      <c r="A7306" t="s">
        <v>411</v>
      </c>
      <c r="B7306" t="s">
        <v>189</v>
      </c>
      <c r="C7306">
        <v>2005</v>
      </c>
      <c r="D7306" s="1" t="d">
        <v>1992-09-28</v>
      </c>
      <c r="E7306" s="1" t="str">
        <f t="shared" si="228"/>
        <v>1992</v>
      </c>
      <c r="F7306" s="1" t="str">
        <f t="shared" si="229"/>
        <v>Sep</v>
      </c>
      <c r="G7306" t="s">
        <v>34</v>
      </c>
      <c r="H7306" t="s">
        <v>372</v>
      </c>
      <c r="I7306">
        <v>0.17</v>
      </c>
      <c r="J7306">
        <v>0.04</v>
      </c>
      <c r="K7306">
        <v>0</v>
      </c>
      <c r="L7306">
        <v>0.01</v>
      </c>
      <c r="M7306">
        <v>0.21</v>
      </c>
      <c r="N7306">
        <v>60</v>
      </c>
      <c r="O7306">
        <v>23</v>
      </c>
      <c r="P7306" t="s">
        <v>203</v>
      </c>
      <c r="R7306" t="s">
        <v>6264</v>
      </c>
      <c r="S7306" t="s">
        <v>112</v>
      </c>
    </row>
    <row r="7307" spans="1:19" x14ac:dyDescent="0.2">
      <c r="A7307" t="s">
        <v>6265</v>
      </c>
      <c r="B7307" t="s">
        <v>55</v>
      </c>
      <c r="C7307">
        <v>2004</v>
      </c>
      <c r="D7307" s="1" t="d">
        <v>2011-06-24</v>
      </c>
      <c r="E7307" s="1" t="str">
        <f t="shared" si="228"/>
        <v>2011</v>
      </c>
      <c r="F7307" s="1" t="str">
        <f t="shared" si="229"/>
        <v>Jun</v>
      </c>
      <c r="G7307" t="s">
        <v>24</v>
      </c>
      <c r="H7307" t="s">
        <v>283</v>
      </c>
      <c r="I7307">
        <v>0.11</v>
      </c>
      <c r="J7307">
        <v>0.08</v>
      </c>
      <c r="K7307">
        <v>0</v>
      </c>
      <c r="L7307">
        <v>0.03</v>
      </c>
      <c r="M7307">
        <v>0.21</v>
      </c>
      <c r="N7307">
        <v>63</v>
      </c>
      <c r="O7307">
        <v>17</v>
      </c>
      <c r="P7307">
        <v>8</v>
      </c>
      <c r="Q7307">
        <v>7</v>
      </c>
      <c r="R7307" t="s">
        <v>1788</v>
      </c>
      <c r="S7307" t="s">
        <v>88</v>
      </c>
    </row>
    <row r="7308" spans="1:19" x14ac:dyDescent="0.2">
      <c r="A7308" t="s">
        <v>6266</v>
      </c>
      <c r="B7308" t="s">
        <v>159</v>
      </c>
      <c r="C7308">
        <v>2005</v>
      </c>
      <c r="D7308" s="1" t="d">
        <v>1997-07-02</v>
      </c>
      <c r="E7308" s="1" t="str">
        <f t="shared" si="228"/>
        <v>1997</v>
      </c>
      <c r="F7308" s="1" t="str">
        <f t="shared" si="229"/>
        <v>Jul</v>
      </c>
      <c r="G7308" t="s">
        <v>18</v>
      </c>
      <c r="H7308" t="s">
        <v>68</v>
      </c>
      <c r="I7308">
        <v>0.2</v>
      </c>
      <c r="J7308">
        <v>0</v>
      </c>
      <c r="K7308">
        <v>0</v>
      </c>
      <c r="L7308">
        <v>0.02</v>
      </c>
      <c r="M7308">
        <v>0.21</v>
      </c>
      <c r="N7308">
        <v>57</v>
      </c>
      <c r="O7308">
        <v>25</v>
      </c>
      <c r="P7308">
        <v>6.9</v>
      </c>
      <c r="Q7308">
        <v>14</v>
      </c>
      <c r="R7308" t="s">
        <v>2144</v>
      </c>
      <c r="S7308" t="s">
        <v>20</v>
      </c>
    </row>
    <row r="7309" spans="1:19" x14ac:dyDescent="0.2">
      <c r="A7309" t="s">
        <v>4695</v>
      </c>
      <c r="B7309" t="s">
        <v>55</v>
      </c>
      <c r="C7309">
        <v>2009</v>
      </c>
      <c r="D7309" s="1" t="d">
        <v>1995-02-23</v>
      </c>
      <c r="E7309" s="1" t="str">
        <f t="shared" si="228"/>
        <v>1995</v>
      </c>
      <c r="F7309" s="1" t="str">
        <f t="shared" si="229"/>
        <v>Feb</v>
      </c>
      <c r="G7309" t="s">
        <v>86</v>
      </c>
      <c r="H7309" t="s">
        <v>111</v>
      </c>
      <c r="I7309">
        <v>0.11</v>
      </c>
      <c r="J7309">
        <v>0.08</v>
      </c>
      <c r="K7309">
        <v>0</v>
      </c>
      <c r="L7309">
        <v>0.03</v>
      </c>
      <c r="M7309">
        <v>0.21</v>
      </c>
      <c r="P7309">
        <v>8.4</v>
      </c>
      <c r="Q7309">
        <v>12</v>
      </c>
      <c r="R7309" t="s">
        <v>87</v>
      </c>
      <c r="S7309" t="s">
        <v>112</v>
      </c>
    </row>
    <row r="7310" spans="1:19" x14ac:dyDescent="0.2">
      <c r="A7310" t="s">
        <v>6267</v>
      </c>
      <c r="B7310" t="s">
        <v>1043</v>
      </c>
      <c r="C7310">
        <v>1997</v>
      </c>
      <c r="D7310" s="1" t="d">
        <v>2017-09-11</v>
      </c>
      <c r="E7310" s="1" t="str">
        <f t="shared" si="228"/>
        <v>2017</v>
      </c>
      <c r="F7310" s="1" t="str">
        <f t="shared" si="229"/>
        <v>Sep</v>
      </c>
      <c r="G7310" t="s">
        <v>18</v>
      </c>
      <c r="H7310" t="s">
        <v>151</v>
      </c>
      <c r="I7310">
        <v>0</v>
      </c>
      <c r="J7310">
        <v>0</v>
      </c>
      <c r="K7310">
        <v>0.21</v>
      </c>
      <c r="L7310">
        <v>0</v>
      </c>
      <c r="M7310">
        <v>0.21</v>
      </c>
    </row>
    <row r="7311" spans="1:19" x14ac:dyDescent="0.2">
      <c r="A7311" t="s">
        <v>6268</v>
      </c>
      <c r="B7311" t="s">
        <v>32</v>
      </c>
      <c r="C7311">
        <v>2009</v>
      </c>
      <c r="D7311" s="1" t="d">
        <v>2018-09-28</v>
      </c>
      <c r="E7311" s="1" t="str">
        <f t="shared" si="228"/>
        <v>2018</v>
      </c>
      <c r="F7311" s="1" t="str">
        <f t="shared" si="229"/>
        <v>Sep</v>
      </c>
      <c r="G7311" t="s">
        <v>30</v>
      </c>
      <c r="H7311" t="s">
        <v>19</v>
      </c>
      <c r="I7311">
        <v>0</v>
      </c>
      <c r="J7311">
        <v>0.19</v>
      </c>
      <c r="K7311">
        <v>0</v>
      </c>
      <c r="L7311">
        <v>0.02</v>
      </c>
      <c r="M7311">
        <v>0.21</v>
      </c>
    </row>
    <row r="7312" spans="1:19" x14ac:dyDescent="0.2">
      <c r="A7312" t="s">
        <v>6269</v>
      </c>
      <c r="B7312" t="s">
        <v>44</v>
      </c>
      <c r="C7312">
        <v>2011</v>
      </c>
      <c r="D7312" s="1" t="d">
        <v>1992-11-03</v>
      </c>
      <c r="E7312" s="1" t="str">
        <f t="shared" si="228"/>
        <v>1992</v>
      </c>
      <c r="F7312" s="1" t="str">
        <f t="shared" si="229"/>
        <v>Nov</v>
      </c>
      <c r="G7312" t="s">
        <v>18</v>
      </c>
      <c r="H7312" t="s">
        <v>71</v>
      </c>
      <c r="I7312">
        <v>0.18</v>
      </c>
      <c r="J7312">
        <v>0.01</v>
      </c>
      <c r="K7312">
        <v>0</v>
      </c>
      <c r="L7312">
        <v>0.02</v>
      </c>
      <c r="M7312">
        <v>0.21</v>
      </c>
      <c r="P7312" t="s">
        <v>203</v>
      </c>
      <c r="R7312" t="s">
        <v>71</v>
      </c>
      <c r="S7312" t="s">
        <v>20</v>
      </c>
    </row>
    <row r="7313" spans="1:19" x14ac:dyDescent="0.2">
      <c r="A7313" t="s">
        <v>4503</v>
      </c>
      <c r="B7313" t="s">
        <v>17</v>
      </c>
      <c r="C7313">
        <v>2008</v>
      </c>
      <c r="D7313" s="1" t="d">
        <v>2006-06-13</v>
      </c>
      <c r="E7313" s="1" t="str">
        <f t="shared" si="228"/>
        <v>2006</v>
      </c>
      <c r="F7313" s="1" t="str">
        <f t="shared" si="229"/>
        <v>Jun</v>
      </c>
      <c r="G7313" t="s">
        <v>39</v>
      </c>
      <c r="H7313" t="s">
        <v>111</v>
      </c>
      <c r="I7313">
        <v>0.2</v>
      </c>
      <c r="J7313">
        <v>0</v>
      </c>
      <c r="K7313">
        <v>0</v>
      </c>
      <c r="L7313">
        <v>0.02</v>
      </c>
      <c r="M7313">
        <v>0.21</v>
      </c>
      <c r="P7313" t="s">
        <v>203</v>
      </c>
      <c r="R7313" t="s">
        <v>1658</v>
      </c>
      <c r="S7313" t="s">
        <v>20</v>
      </c>
    </row>
    <row r="7314" spans="1:19" x14ac:dyDescent="0.2">
      <c r="A7314" t="s">
        <v>3402</v>
      </c>
      <c r="B7314" t="s">
        <v>1043</v>
      </c>
      <c r="C7314">
        <v>1997</v>
      </c>
      <c r="D7314" s="1" t="d">
        <v>1992-06-25</v>
      </c>
      <c r="E7314" s="1" t="str">
        <f t="shared" si="228"/>
        <v>1992</v>
      </c>
      <c r="F7314" s="1" t="str">
        <f t="shared" si="229"/>
        <v>Jun</v>
      </c>
      <c r="G7314" t="s">
        <v>28</v>
      </c>
      <c r="H7314" t="s">
        <v>3403</v>
      </c>
      <c r="I7314">
        <v>0</v>
      </c>
      <c r="J7314">
        <v>0</v>
      </c>
      <c r="K7314">
        <v>0.21</v>
      </c>
      <c r="L7314">
        <v>0</v>
      </c>
      <c r="M7314">
        <v>0.21</v>
      </c>
    </row>
    <row r="7315" spans="1:19" x14ac:dyDescent="0.2">
      <c r="A7315" t="s">
        <v>6270</v>
      </c>
      <c r="B7315" t="s">
        <v>32</v>
      </c>
      <c r="C7315">
        <v>2007</v>
      </c>
      <c r="D7315" s="1" t="d">
        <v>1992-10-21</v>
      </c>
      <c r="E7315" s="1" t="str">
        <f t="shared" si="228"/>
        <v>1992</v>
      </c>
      <c r="F7315" s="1" t="str">
        <f t="shared" si="229"/>
        <v>Oct</v>
      </c>
      <c r="G7315" t="s">
        <v>18</v>
      </c>
      <c r="H7315" t="s">
        <v>372</v>
      </c>
      <c r="I7315">
        <v>0</v>
      </c>
      <c r="J7315">
        <v>0</v>
      </c>
      <c r="K7315">
        <v>0.21</v>
      </c>
      <c r="L7315">
        <v>0</v>
      </c>
      <c r="M7315">
        <v>0.21</v>
      </c>
    </row>
    <row r="7316" spans="1:19" x14ac:dyDescent="0.2">
      <c r="A7316" t="s">
        <v>6271</v>
      </c>
      <c r="B7316" t="s">
        <v>55</v>
      </c>
      <c r="C7316">
        <v>2002</v>
      </c>
      <c r="D7316" s="1" t="d">
        <v>2011-11-08</v>
      </c>
      <c r="E7316" s="1" t="str">
        <f t="shared" si="228"/>
        <v>2011</v>
      </c>
      <c r="F7316" s="1" t="str">
        <f t="shared" si="229"/>
        <v>Nov</v>
      </c>
      <c r="G7316" t="s">
        <v>50</v>
      </c>
      <c r="H7316" t="s">
        <v>1983</v>
      </c>
      <c r="I7316">
        <v>0.03</v>
      </c>
      <c r="J7316">
        <v>0.02</v>
      </c>
      <c r="K7316">
        <v>0.15</v>
      </c>
      <c r="L7316">
        <v>0.01</v>
      </c>
      <c r="M7316">
        <v>0.21</v>
      </c>
      <c r="N7316">
        <v>66</v>
      </c>
      <c r="O7316">
        <v>28</v>
      </c>
      <c r="P7316">
        <v>8</v>
      </c>
      <c r="Q7316">
        <v>7</v>
      </c>
      <c r="R7316" t="s">
        <v>6272</v>
      </c>
      <c r="S7316" t="s">
        <v>88</v>
      </c>
    </row>
    <row r="7317" spans="1:19" x14ac:dyDescent="0.2">
      <c r="A7317" t="s">
        <v>6273</v>
      </c>
      <c r="B7317" t="s">
        <v>1043</v>
      </c>
      <c r="C7317">
        <v>1997</v>
      </c>
      <c r="D7317" s="1" t="d">
        <v>2002-03-25</v>
      </c>
      <c r="E7317" s="1" t="str">
        <f t="shared" si="228"/>
        <v>2002</v>
      </c>
      <c r="F7317" s="1" t="str">
        <f t="shared" si="229"/>
        <v>Mar</v>
      </c>
      <c r="G7317" t="s">
        <v>101</v>
      </c>
      <c r="H7317" t="s">
        <v>3470</v>
      </c>
      <c r="I7317">
        <v>0</v>
      </c>
      <c r="J7317">
        <v>0</v>
      </c>
      <c r="K7317">
        <v>0.21</v>
      </c>
      <c r="L7317">
        <v>0</v>
      </c>
      <c r="M7317">
        <v>0.21</v>
      </c>
    </row>
    <row r="7318" spans="1:19" x14ac:dyDescent="0.2">
      <c r="A7318" t="s">
        <v>4380</v>
      </c>
      <c r="B7318" t="s">
        <v>44</v>
      </c>
      <c r="C7318">
        <v>2012</v>
      </c>
      <c r="D7318" s="1" t="d">
        <v>2020-06-20</v>
      </c>
      <c r="E7318" s="1" t="str">
        <f t="shared" si="228"/>
        <v>2020</v>
      </c>
      <c r="F7318" s="1" t="str">
        <f t="shared" si="229"/>
        <v>Jun</v>
      </c>
      <c r="G7318" t="s">
        <v>39</v>
      </c>
      <c r="H7318" t="s">
        <v>372</v>
      </c>
      <c r="I7318">
        <v>0.13</v>
      </c>
      <c r="J7318">
        <v>0.03</v>
      </c>
      <c r="K7318">
        <v>0.04</v>
      </c>
      <c r="L7318">
        <v>0.01</v>
      </c>
      <c r="M7318">
        <v>0.21</v>
      </c>
      <c r="N7318">
        <v>68</v>
      </c>
      <c r="O7318">
        <v>37</v>
      </c>
      <c r="P7318">
        <v>7.2</v>
      </c>
      <c r="Q7318">
        <v>37</v>
      </c>
      <c r="R7318" t="s">
        <v>780</v>
      </c>
      <c r="S7318" t="s">
        <v>88</v>
      </c>
    </row>
    <row r="7319" spans="1:19" x14ac:dyDescent="0.2">
      <c r="A7319" t="s">
        <v>6274</v>
      </c>
      <c r="B7319" t="s">
        <v>17</v>
      </c>
      <c r="C7319">
        <v>2008</v>
      </c>
      <c r="D7319" s="1" t="d">
        <v>2008-08-21</v>
      </c>
      <c r="E7319" s="1" t="str">
        <f t="shared" si="228"/>
        <v>2008</v>
      </c>
      <c r="F7319" s="1" t="str">
        <f t="shared" si="229"/>
        <v>Aug</v>
      </c>
      <c r="G7319" t="s">
        <v>18</v>
      </c>
      <c r="H7319" t="s">
        <v>155</v>
      </c>
      <c r="I7319">
        <v>0.2</v>
      </c>
      <c r="J7319">
        <v>0</v>
      </c>
      <c r="K7319">
        <v>0</v>
      </c>
      <c r="L7319">
        <v>0.02</v>
      </c>
      <c r="M7319">
        <v>0.21</v>
      </c>
    </row>
    <row r="7320" spans="1:19" x14ac:dyDescent="0.2">
      <c r="A7320" t="s">
        <v>6275</v>
      </c>
      <c r="B7320" t="s">
        <v>44</v>
      </c>
      <c r="C7320">
        <v>2006</v>
      </c>
      <c r="D7320" s="1" t="d">
        <v>1989-11-14</v>
      </c>
      <c r="E7320" s="1" t="str">
        <f t="shared" si="228"/>
        <v>1989</v>
      </c>
      <c r="F7320" s="1" t="str">
        <f t="shared" si="229"/>
        <v>Nov</v>
      </c>
      <c r="G7320" t="s">
        <v>18</v>
      </c>
      <c r="H7320" t="s">
        <v>51</v>
      </c>
      <c r="I7320">
        <v>0.2</v>
      </c>
      <c r="J7320">
        <v>0</v>
      </c>
      <c r="K7320">
        <v>0</v>
      </c>
      <c r="L7320">
        <v>0.02</v>
      </c>
      <c r="M7320">
        <v>0.21</v>
      </c>
      <c r="N7320">
        <v>82</v>
      </c>
      <c r="O7320">
        <v>22</v>
      </c>
      <c r="P7320">
        <v>8.1999999999999993</v>
      </c>
      <c r="Q7320">
        <v>12</v>
      </c>
      <c r="R7320" t="s">
        <v>3169</v>
      </c>
      <c r="S7320" t="s">
        <v>20</v>
      </c>
    </row>
    <row r="7321" spans="1:19" x14ac:dyDescent="0.2">
      <c r="A7321" t="s">
        <v>4361</v>
      </c>
      <c r="B7321" t="s">
        <v>55</v>
      </c>
      <c r="C7321">
        <v>2008</v>
      </c>
      <c r="D7321" s="1" t="d">
        <v>2014-12-23</v>
      </c>
      <c r="E7321" s="1" t="str">
        <f t="shared" si="228"/>
        <v>2014</v>
      </c>
      <c r="F7321" s="1" t="str">
        <f t="shared" si="229"/>
        <v>Dec</v>
      </c>
      <c r="G7321" t="s">
        <v>24</v>
      </c>
      <c r="H7321" t="s">
        <v>267</v>
      </c>
      <c r="I7321">
        <v>0.1</v>
      </c>
      <c r="J7321">
        <v>0.08</v>
      </c>
      <c r="K7321">
        <v>0</v>
      </c>
      <c r="L7321">
        <v>0.03</v>
      </c>
      <c r="M7321">
        <v>0.21</v>
      </c>
    </row>
    <row r="7322" spans="1:19" x14ac:dyDescent="0.2">
      <c r="A7322" t="s">
        <v>1425</v>
      </c>
      <c r="B7322" t="s">
        <v>189</v>
      </c>
      <c r="C7322">
        <v>2006</v>
      </c>
      <c r="D7322" s="1" t="d">
        <v>2017-01-16</v>
      </c>
      <c r="E7322" s="1" t="str">
        <f t="shared" si="228"/>
        <v>2017</v>
      </c>
      <c r="F7322" s="1" t="str">
        <f t="shared" si="229"/>
        <v>Jan</v>
      </c>
      <c r="G7322" t="s">
        <v>101</v>
      </c>
      <c r="H7322" t="s">
        <v>484</v>
      </c>
      <c r="I7322">
        <v>0.17</v>
      </c>
      <c r="J7322">
        <v>0.04</v>
      </c>
      <c r="K7322">
        <v>0</v>
      </c>
      <c r="L7322">
        <v>0.01</v>
      </c>
      <c r="M7322">
        <v>0.21</v>
      </c>
      <c r="P7322" t="s">
        <v>203</v>
      </c>
      <c r="R7322" t="s">
        <v>1477</v>
      </c>
      <c r="S7322" t="s">
        <v>20</v>
      </c>
    </row>
    <row r="7323" spans="1:19" x14ac:dyDescent="0.2">
      <c r="A7323" t="s">
        <v>5647</v>
      </c>
      <c r="B7323" t="s">
        <v>44</v>
      </c>
      <c r="C7323">
        <v>2007</v>
      </c>
      <c r="D7323" s="1" t="d">
        <v>2010-10-19</v>
      </c>
      <c r="E7323" s="1" t="str">
        <f t="shared" si="228"/>
        <v>2010</v>
      </c>
      <c r="F7323" s="1" t="str">
        <f t="shared" si="229"/>
        <v>Oct</v>
      </c>
      <c r="G7323" t="s">
        <v>18</v>
      </c>
      <c r="H7323" t="s">
        <v>134</v>
      </c>
      <c r="I7323">
        <v>0.2</v>
      </c>
      <c r="J7323">
        <v>0</v>
      </c>
      <c r="K7323">
        <v>0</v>
      </c>
      <c r="L7323">
        <v>0.02</v>
      </c>
      <c r="M7323">
        <v>0.21</v>
      </c>
      <c r="N7323">
        <v>69</v>
      </c>
      <c r="O7323">
        <v>22</v>
      </c>
      <c r="P7323" t="s">
        <v>203</v>
      </c>
      <c r="R7323" t="s">
        <v>193</v>
      </c>
      <c r="S7323" t="s">
        <v>20</v>
      </c>
    </row>
    <row r="7324" spans="1:19" x14ac:dyDescent="0.2">
      <c r="A7324" t="s">
        <v>6276</v>
      </c>
      <c r="B7324" t="s">
        <v>104</v>
      </c>
      <c r="C7324">
        <v>1999</v>
      </c>
      <c r="D7324" s="1" t="d">
        <v>1990-10-25</v>
      </c>
      <c r="E7324" s="1" t="str">
        <f t="shared" si="228"/>
        <v>1990</v>
      </c>
      <c r="F7324" s="1" t="str">
        <f t="shared" si="229"/>
        <v>Oct</v>
      </c>
      <c r="G7324" t="s">
        <v>50</v>
      </c>
      <c r="H7324" t="s">
        <v>134</v>
      </c>
      <c r="I7324">
        <v>0.12</v>
      </c>
      <c r="J7324">
        <v>0.08</v>
      </c>
      <c r="K7324">
        <v>0</v>
      </c>
      <c r="L7324">
        <v>0.01</v>
      </c>
      <c r="M7324">
        <v>0.21</v>
      </c>
      <c r="N7324">
        <v>40</v>
      </c>
      <c r="O7324">
        <v>9</v>
      </c>
      <c r="R7324" t="s">
        <v>6277</v>
      </c>
      <c r="S7324" t="s">
        <v>88</v>
      </c>
    </row>
    <row r="7325" spans="1:19" x14ac:dyDescent="0.2">
      <c r="A7325" t="s">
        <v>4342</v>
      </c>
      <c r="B7325" t="s">
        <v>17</v>
      </c>
      <c r="C7325">
        <v>2006</v>
      </c>
      <c r="D7325" s="1" t="d">
        <v>2013-04-19</v>
      </c>
      <c r="E7325" s="1" t="str">
        <f t="shared" si="228"/>
        <v>2013</v>
      </c>
      <c r="F7325" s="1" t="str">
        <f t="shared" si="229"/>
        <v>Apr</v>
      </c>
      <c r="G7325" t="s">
        <v>50</v>
      </c>
      <c r="H7325" t="s">
        <v>776</v>
      </c>
      <c r="I7325">
        <v>0.19</v>
      </c>
      <c r="J7325">
        <v>0.01</v>
      </c>
      <c r="K7325">
        <v>0</v>
      </c>
      <c r="L7325">
        <v>0.02</v>
      </c>
      <c r="M7325">
        <v>0.21</v>
      </c>
      <c r="N7325">
        <v>46</v>
      </c>
      <c r="O7325">
        <v>21</v>
      </c>
      <c r="P7325">
        <v>5.6</v>
      </c>
      <c r="Q7325">
        <v>19</v>
      </c>
      <c r="R7325" t="s">
        <v>204</v>
      </c>
      <c r="S7325" t="s">
        <v>112</v>
      </c>
    </row>
    <row r="7326" spans="1:19" x14ac:dyDescent="0.2">
      <c r="A7326" t="s">
        <v>6278</v>
      </c>
      <c r="B7326" t="s">
        <v>79</v>
      </c>
      <c r="C7326">
        <v>2012</v>
      </c>
      <c r="D7326" s="1" t="d">
        <v>1991-07-20</v>
      </c>
      <c r="E7326" s="1" t="str">
        <f t="shared" si="228"/>
        <v>1991</v>
      </c>
      <c r="F7326" s="1" t="str">
        <f t="shared" si="229"/>
        <v>Jul</v>
      </c>
      <c r="G7326" t="s">
        <v>39</v>
      </c>
      <c r="H7326" t="s">
        <v>234</v>
      </c>
      <c r="I7326">
        <v>0</v>
      </c>
      <c r="J7326">
        <v>0</v>
      </c>
      <c r="K7326">
        <v>0.21</v>
      </c>
      <c r="L7326">
        <v>0</v>
      </c>
      <c r="M7326">
        <v>0.21</v>
      </c>
    </row>
    <row r="7327" spans="1:19" x14ac:dyDescent="0.2">
      <c r="A7327" t="s">
        <v>6279</v>
      </c>
      <c r="B7327" t="s">
        <v>55</v>
      </c>
      <c r="C7327">
        <v>2000</v>
      </c>
      <c r="D7327" s="1" t="d">
        <v>2022-07-13</v>
      </c>
      <c r="E7327" s="1" t="str">
        <f t="shared" si="228"/>
        <v>2022</v>
      </c>
      <c r="F7327" s="1" t="str">
        <f t="shared" si="229"/>
        <v>Jul</v>
      </c>
      <c r="G7327" t="s">
        <v>24</v>
      </c>
      <c r="H7327" t="s">
        <v>2495</v>
      </c>
      <c r="I7327">
        <v>0.1</v>
      </c>
      <c r="J7327">
        <v>0.08</v>
      </c>
      <c r="K7327">
        <v>0</v>
      </c>
      <c r="L7327">
        <v>0.03</v>
      </c>
      <c r="M7327">
        <v>0.21</v>
      </c>
      <c r="N7327">
        <v>64</v>
      </c>
      <c r="O7327">
        <v>13</v>
      </c>
      <c r="P7327" t="s">
        <v>203</v>
      </c>
      <c r="R7327" t="s">
        <v>2429</v>
      </c>
      <c r="S7327" t="s">
        <v>20</v>
      </c>
    </row>
    <row r="7328" spans="1:19" x14ac:dyDescent="0.2">
      <c r="A7328" t="s">
        <v>6280</v>
      </c>
      <c r="B7328" t="s">
        <v>55</v>
      </c>
      <c r="C7328">
        <v>2004</v>
      </c>
      <c r="D7328" s="1" t="d">
        <v>1996-02-29</v>
      </c>
      <c r="E7328" s="1" t="str">
        <f t="shared" si="228"/>
        <v>1996</v>
      </c>
      <c r="F7328" s="1" t="str">
        <f t="shared" si="229"/>
        <v>Feb</v>
      </c>
      <c r="G7328" t="s">
        <v>28</v>
      </c>
      <c r="H7328" t="s">
        <v>111</v>
      </c>
      <c r="I7328">
        <v>0.1</v>
      </c>
      <c r="J7328">
        <v>0.08</v>
      </c>
      <c r="K7328">
        <v>0</v>
      </c>
      <c r="L7328">
        <v>0.03</v>
      </c>
      <c r="M7328">
        <v>0.21</v>
      </c>
      <c r="N7328">
        <v>76</v>
      </c>
      <c r="O7328">
        <v>44</v>
      </c>
      <c r="P7328">
        <v>8.6</v>
      </c>
      <c r="Q7328">
        <v>14</v>
      </c>
      <c r="R7328" t="s">
        <v>5763</v>
      </c>
      <c r="S7328" t="s">
        <v>88</v>
      </c>
    </row>
    <row r="7329" spans="1:19" x14ac:dyDescent="0.2">
      <c r="A7329" t="s">
        <v>6281</v>
      </c>
      <c r="B7329" t="s">
        <v>44</v>
      </c>
      <c r="C7329">
        <v>2011</v>
      </c>
      <c r="D7329" s="1" t="d">
        <v>1989-10-08</v>
      </c>
      <c r="E7329" s="1" t="str">
        <f t="shared" si="228"/>
        <v>1989</v>
      </c>
      <c r="F7329" s="1" t="str">
        <f t="shared" si="229"/>
        <v>Oct</v>
      </c>
      <c r="G7329" t="s">
        <v>34</v>
      </c>
      <c r="H7329" t="s">
        <v>1091</v>
      </c>
      <c r="I7329">
        <v>0.11</v>
      </c>
      <c r="J7329">
        <v>0.09</v>
      </c>
      <c r="K7329">
        <v>0</v>
      </c>
      <c r="L7329">
        <v>0.02</v>
      </c>
      <c r="M7329">
        <v>0.21</v>
      </c>
    </row>
    <row r="7330" spans="1:19" x14ac:dyDescent="0.2">
      <c r="A7330" t="s">
        <v>1419</v>
      </c>
      <c r="B7330" t="s">
        <v>148</v>
      </c>
      <c r="C7330">
        <v>2016</v>
      </c>
      <c r="D7330" s="1" t="d">
        <v>2019-10-22</v>
      </c>
      <c r="E7330" s="1" t="str">
        <f t="shared" si="228"/>
        <v>2019</v>
      </c>
      <c r="F7330" s="1" t="str">
        <f t="shared" si="229"/>
        <v>Oct</v>
      </c>
      <c r="G7330" t="s">
        <v>37</v>
      </c>
      <c r="H7330" t="s">
        <v>130</v>
      </c>
      <c r="I7330">
        <v>7.0000000000000007E-2</v>
      </c>
      <c r="J7330">
        <v>0.13</v>
      </c>
      <c r="K7330">
        <v>0</v>
      </c>
      <c r="L7330">
        <v>0.02</v>
      </c>
      <c r="M7330">
        <v>0.21</v>
      </c>
    </row>
    <row r="7331" spans="1:19" x14ac:dyDescent="0.2">
      <c r="A7331" t="s">
        <v>6282</v>
      </c>
      <c r="B7331" t="s">
        <v>55</v>
      </c>
      <c r="C7331">
        <v>2006</v>
      </c>
      <c r="D7331" s="1" t="d">
        <v>2016-06-26</v>
      </c>
      <c r="E7331" s="1" t="str">
        <f t="shared" si="228"/>
        <v>2016</v>
      </c>
      <c r="F7331" s="1" t="str">
        <f t="shared" si="229"/>
        <v>Jun</v>
      </c>
      <c r="G7331" t="s">
        <v>34</v>
      </c>
      <c r="H7331" t="s">
        <v>128</v>
      </c>
      <c r="I7331">
        <v>0</v>
      </c>
      <c r="J7331">
        <v>0</v>
      </c>
      <c r="K7331">
        <v>0.21</v>
      </c>
      <c r="L7331">
        <v>0</v>
      </c>
      <c r="M7331">
        <v>0.21</v>
      </c>
    </row>
    <row r="7332" spans="1:19" x14ac:dyDescent="0.2">
      <c r="A7332" t="s">
        <v>6283</v>
      </c>
      <c r="B7332" t="s">
        <v>64</v>
      </c>
      <c r="C7332">
        <v>2002</v>
      </c>
      <c r="D7332" s="1" t="d">
        <v>2003-10-26</v>
      </c>
      <c r="E7332" s="1" t="str">
        <f t="shared" si="228"/>
        <v>2003</v>
      </c>
      <c r="F7332" s="1" t="str">
        <f t="shared" si="229"/>
        <v>Oct</v>
      </c>
      <c r="G7332" t="s">
        <v>37</v>
      </c>
      <c r="H7332" t="s">
        <v>1595</v>
      </c>
      <c r="I7332">
        <v>0.15</v>
      </c>
      <c r="J7332">
        <v>0.06</v>
      </c>
      <c r="K7332">
        <v>0</v>
      </c>
      <c r="L7332">
        <v>0</v>
      </c>
      <c r="M7332">
        <v>0.21</v>
      </c>
      <c r="N7332">
        <v>61</v>
      </c>
      <c r="O7332">
        <v>8</v>
      </c>
      <c r="P7332">
        <v>6.5</v>
      </c>
      <c r="Q7332">
        <v>4</v>
      </c>
      <c r="R7332" t="s">
        <v>5908</v>
      </c>
      <c r="S7332" t="s">
        <v>20</v>
      </c>
    </row>
    <row r="7333" spans="1:19" x14ac:dyDescent="0.2">
      <c r="A7333" t="s">
        <v>6284</v>
      </c>
      <c r="B7333" t="s">
        <v>75</v>
      </c>
      <c r="C7333">
        <v>2014</v>
      </c>
      <c r="D7333" s="1" t="d">
        <v>2016-10-23</v>
      </c>
      <c r="E7333" s="1" t="str">
        <f t="shared" si="228"/>
        <v>2016</v>
      </c>
      <c r="F7333" s="1" t="str">
        <f t="shared" si="229"/>
        <v>Oct</v>
      </c>
      <c r="G7333" t="s">
        <v>50</v>
      </c>
      <c r="H7333" t="s">
        <v>71</v>
      </c>
      <c r="I7333">
        <v>7.0000000000000007E-2</v>
      </c>
      <c r="J7333">
        <v>0.1</v>
      </c>
      <c r="K7333">
        <v>0.01</v>
      </c>
      <c r="L7333">
        <v>0.03</v>
      </c>
      <c r="M7333">
        <v>0.21</v>
      </c>
    </row>
    <row r="7334" spans="1:19" x14ac:dyDescent="0.2">
      <c r="A7334" t="s">
        <v>6285</v>
      </c>
      <c r="B7334" t="s">
        <v>55</v>
      </c>
      <c r="C7334" t="s">
        <v>286</v>
      </c>
      <c r="D7334" s="1" t="d">
        <v>1996-03-17</v>
      </c>
      <c r="E7334" s="1" t="str">
        <f t="shared" si="228"/>
        <v>1996</v>
      </c>
      <c r="F7334" s="1" t="str">
        <f t="shared" si="229"/>
        <v>Mar</v>
      </c>
      <c r="G7334" t="s">
        <v>86</v>
      </c>
      <c r="H7334" t="s">
        <v>286</v>
      </c>
      <c r="I7334">
        <v>0.1</v>
      </c>
      <c r="J7334">
        <v>0.08</v>
      </c>
      <c r="K7334">
        <v>0</v>
      </c>
      <c r="L7334">
        <v>0.03</v>
      </c>
      <c r="M7334">
        <v>0.21</v>
      </c>
      <c r="N7334">
        <v>56</v>
      </c>
      <c r="O7334">
        <v>15</v>
      </c>
      <c r="P7334">
        <v>8.5</v>
      </c>
      <c r="Q7334">
        <v>18</v>
      </c>
      <c r="R7334" t="s">
        <v>6286</v>
      </c>
      <c r="S7334" t="s">
        <v>88</v>
      </c>
    </row>
    <row r="7335" spans="1:19" x14ac:dyDescent="0.2">
      <c r="A7335" t="s">
        <v>2663</v>
      </c>
      <c r="B7335" t="s">
        <v>137</v>
      </c>
      <c r="C7335">
        <v>2003</v>
      </c>
      <c r="D7335" s="1" t="d">
        <v>2007-03-19</v>
      </c>
      <c r="E7335" s="1" t="str">
        <f t="shared" si="228"/>
        <v>2007</v>
      </c>
      <c r="F7335" s="1" t="str">
        <f t="shared" si="229"/>
        <v>Mar</v>
      </c>
      <c r="G7335" t="s">
        <v>86</v>
      </c>
      <c r="H7335" t="s">
        <v>1329</v>
      </c>
      <c r="I7335">
        <v>0.16</v>
      </c>
      <c r="J7335">
        <v>0.05</v>
      </c>
      <c r="K7335">
        <v>0</v>
      </c>
      <c r="L7335">
        <v>0.01</v>
      </c>
      <c r="M7335">
        <v>0.21</v>
      </c>
    </row>
    <row r="7336" spans="1:19" x14ac:dyDescent="0.2">
      <c r="A7336" t="s">
        <v>6287</v>
      </c>
      <c r="B7336" t="s">
        <v>49</v>
      </c>
      <c r="C7336">
        <v>2010</v>
      </c>
      <c r="D7336" s="1" t="d">
        <v>1999-02-13</v>
      </c>
      <c r="E7336" s="1" t="str">
        <f t="shared" si="228"/>
        <v>1999</v>
      </c>
      <c r="F7336" s="1" t="str">
        <f t="shared" si="229"/>
        <v>Feb</v>
      </c>
      <c r="G7336" t="s">
        <v>50</v>
      </c>
      <c r="H7336" t="s">
        <v>372</v>
      </c>
      <c r="I7336">
        <v>0</v>
      </c>
      <c r="J7336">
        <v>0</v>
      </c>
      <c r="K7336">
        <v>0.21</v>
      </c>
      <c r="L7336">
        <v>0</v>
      </c>
      <c r="M7336">
        <v>0.21</v>
      </c>
    </row>
    <row r="7337" spans="1:19" x14ac:dyDescent="0.2">
      <c r="A7337" t="s">
        <v>6288</v>
      </c>
      <c r="B7337" t="s">
        <v>55</v>
      </c>
      <c r="C7337">
        <v>2002</v>
      </c>
      <c r="D7337" s="1" t="d">
        <v>1996-05-01</v>
      </c>
      <c r="E7337" s="1" t="str">
        <f t="shared" si="228"/>
        <v>1996</v>
      </c>
      <c r="F7337" s="1" t="str">
        <f t="shared" si="229"/>
        <v>May</v>
      </c>
      <c r="G7337" t="s">
        <v>272</v>
      </c>
      <c r="H7337" t="s">
        <v>111</v>
      </c>
      <c r="I7337">
        <v>0.1</v>
      </c>
      <c r="J7337">
        <v>0.08</v>
      </c>
      <c r="K7337">
        <v>0</v>
      </c>
      <c r="L7337">
        <v>0.03</v>
      </c>
      <c r="M7337">
        <v>0.21</v>
      </c>
      <c r="N7337">
        <v>47</v>
      </c>
      <c r="O7337">
        <v>7</v>
      </c>
      <c r="P7337">
        <v>7.4</v>
      </c>
      <c r="Q7337">
        <v>8</v>
      </c>
      <c r="R7337" t="s">
        <v>6289</v>
      </c>
      <c r="S7337" t="s">
        <v>88</v>
      </c>
    </row>
    <row r="7338" spans="1:19" x14ac:dyDescent="0.2">
      <c r="A7338" t="s">
        <v>6290</v>
      </c>
      <c r="B7338" t="s">
        <v>17</v>
      </c>
      <c r="C7338">
        <v>2008</v>
      </c>
      <c r="D7338" s="1" t="d">
        <v>1999-01-07</v>
      </c>
      <c r="E7338" s="1" t="str">
        <f t="shared" si="228"/>
        <v>1999</v>
      </c>
      <c r="F7338" s="1" t="str">
        <f t="shared" si="229"/>
        <v>Jan</v>
      </c>
      <c r="G7338" t="s">
        <v>34</v>
      </c>
      <c r="H7338" t="s">
        <v>111</v>
      </c>
      <c r="I7338">
        <v>0.2</v>
      </c>
      <c r="J7338">
        <v>0</v>
      </c>
      <c r="K7338">
        <v>0</v>
      </c>
      <c r="L7338">
        <v>0.02</v>
      </c>
      <c r="M7338">
        <v>0.21</v>
      </c>
      <c r="P7338" t="s">
        <v>203</v>
      </c>
      <c r="R7338" t="s">
        <v>6169</v>
      </c>
      <c r="S7338" t="s">
        <v>20</v>
      </c>
    </row>
    <row r="7339" spans="1:19" x14ac:dyDescent="0.2">
      <c r="A7339" t="s">
        <v>6291</v>
      </c>
      <c r="B7339" t="s">
        <v>79</v>
      </c>
      <c r="C7339">
        <v>2015</v>
      </c>
      <c r="D7339" s="1" t="d">
        <v>2017-04-19</v>
      </c>
      <c r="E7339" s="1" t="str">
        <f t="shared" si="228"/>
        <v>2017</v>
      </c>
      <c r="F7339" s="1" t="str">
        <f t="shared" si="229"/>
        <v>Apr</v>
      </c>
      <c r="G7339" t="s">
        <v>272</v>
      </c>
      <c r="H7339" t="s">
        <v>19</v>
      </c>
      <c r="I7339">
        <v>0.14000000000000001</v>
      </c>
      <c r="J7339">
        <v>0.05</v>
      </c>
      <c r="K7339">
        <v>0.01</v>
      </c>
      <c r="L7339">
        <v>0.02</v>
      </c>
      <c r="M7339">
        <v>0.21</v>
      </c>
      <c r="N7339">
        <v>69</v>
      </c>
      <c r="O7339">
        <v>69</v>
      </c>
      <c r="P7339">
        <v>7.7</v>
      </c>
      <c r="Q7339">
        <v>125</v>
      </c>
      <c r="R7339" t="s">
        <v>270</v>
      </c>
      <c r="S7339" t="s">
        <v>88</v>
      </c>
    </row>
    <row r="7340" spans="1:19" x14ac:dyDescent="0.2">
      <c r="A7340" t="s">
        <v>5800</v>
      </c>
      <c r="B7340" t="s">
        <v>44</v>
      </c>
      <c r="C7340">
        <v>2013</v>
      </c>
      <c r="D7340" s="1" t="d">
        <v>2018-01-18</v>
      </c>
      <c r="E7340" s="1" t="str">
        <f t="shared" si="228"/>
        <v>2018</v>
      </c>
      <c r="F7340" s="1" t="str">
        <f t="shared" si="229"/>
        <v>Jan</v>
      </c>
      <c r="G7340" t="s">
        <v>37</v>
      </c>
      <c r="H7340" t="s">
        <v>51</v>
      </c>
      <c r="I7340">
        <v>0.1</v>
      </c>
      <c r="J7340">
        <v>0.1</v>
      </c>
      <c r="K7340">
        <v>0</v>
      </c>
      <c r="L7340">
        <v>0.02</v>
      </c>
      <c r="M7340">
        <v>0.21</v>
      </c>
      <c r="N7340">
        <v>68</v>
      </c>
      <c r="O7340">
        <v>30</v>
      </c>
      <c r="P7340">
        <v>6.7</v>
      </c>
      <c r="Q7340">
        <v>118</v>
      </c>
      <c r="R7340" t="s">
        <v>895</v>
      </c>
      <c r="S7340" t="s">
        <v>53</v>
      </c>
    </row>
    <row r="7341" spans="1:19" x14ac:dyDescent="0.2">
      <c r="A7341" t="s">
        <v>472</v>
      </c>
      <c r="B7341" t="s">
        <v>148</v>
      </c>
      <c r="C7341">
        <v>2004</v>
      </c>
      <c r="D7341" s="1" t="d">
        <v>1997-01-29</v>
      </c>
      <c r="E7341" s="1" t="str">
        <f t="shared" si="228"/>
        <v>1997</v>
      </c>
      <c r="F7341" s="1" t="str">
        <f t="shared" si="229"/>
        <v>Jan</v>
      </c>
      <c r="G7341" t="s">
        <v>37</v>
      </c>
      <c r="H7341" t="s">
        <v>254</v>
      </c>
      <c r="I7341">
        <v>7.0000000000000007E-2</v>
      </c>
      <c r="J7341">
        <v>0.13</v>
      </c>
      <c r="K7341">
        <v>0</v>
      </c>
      <c r="L7341">
        <v>0.02</v>
      </c>
      <c r="M7341">
        <v>0.21</v>
      </c>
      <c r="N7341">
        <v>72</v>
      </c>
      <c r="O7341">
        <v>19</v>
      </c>
      <c r="P7341">
        <v>3.5</v>
      </c>
      <c r="Q7341">
        <v>1509</v>
      </c>
      <c r="R7341" t="s">
        <v>174</v>
      </c>
      <c r="S7341" t="s">
        <v>88</v>
      </c>
    </row>
    <row r="7342" spans="1:19" x14ac:dyDescent="0.2">
      <c r="A7342" t="s">
        <v>4192</v>
      </c>
      <c r="B7342" t="s">
        <v>137</v>
      </c>
      <c r="C7342">
        <v>2002</v>
      </c>
      <c r="D7342" s="1" t="d">
        <v>2019-08-02</v>
      </c>
      <c r="E7342" s="1" t="str">
        <f t="shared" si="228"/>
        <v>2019</v>
      </c>
      <c r="F7342" s="1" t="str">
        <f t="shared" si="229"/>
        <v>Aug</v>
      </c>
      <c r="G7342" t="s">
        <v>37</v>
      </c>
      <c r="H7342" t="s">
        <v>274</v>
      </c>
      <c r="I7342">
        <v>0.16</v>
      </c>
      <c r="J7342">
        <v>0.05</v>
      </c>
      <c r="K7342">
        <v>0</v>
      </c>
      <c r="L7342">
        <v>0.01</v>
      </c>
      <c r="M7342">
        <v>0.21</v>
      </c>
      <c r="N7342">
        <v>76</v>
      </c>
      <c r="O7342">
        <v>20</v>
      </c>
      <c r="P7342">
        <v>7.5</v>
      </c>
      <c r="Q7342">
        <v>6</v>
      </c>
      <c r="R7342" t="s">
        <v>1170</v>
      </c>
      <c r="S7342" t="s">
        <v>53</v>
      </c>
    </row>
    <row r="7343" spans="1:19" x14ac:dyDescent="0.2">
      <c r="A7343" t="s">
        <v>4819</v>
      </c>
      <c r="B7343" t="s">
        <v>32</v>
      </c>
      <c r="C7343">
        <v>2011</v>
      </c>
      <c r="D7343" s="1" t="d">
        <v>2013-05-11</v>
      </c>
      <c r="E7343" s="1" t="str">
        <f t="shared" si="228"/>
        <v>2013</v>
      </c>
      <c r="F7343" s="1" t="str">
        <f t="shared" si="229"/>
        <v>May</v>
      </c>
      <c r="G7343" t="s">
        <v>50</v>
      </c>
      <c r="H7343" t="s">
        <v>134</v>
      </c>
      <c r="I7343">
        <v>0.1</v>
      </c>
      <c r="J7343">
        <v>0.09</v>
      </c>
      <c r="K7343">
        <v>0</v>
      </c>
      <c r="L7343">
        <v>0.02</v>
      </c>
      <c r="M7343">
        <v>0.21</v>
      </c>
      <c r="N7343">
        <v>55</v>
      </c>
      <c r="O7343">
        <v>5</v>
      </c>
      <c r="P7343" t="s">
        <v>203</v>
      </c>
      <c r="R7343" t="s">
        <v>961</v>
      </c>
      <c r="S7343" t="s">
        <v>112</v>
      </c>
    </row>
    <row r="7344" spans="1:19" x14ac:dyDescent="0.2">
      <c r="A7344" t="s">
        <v>6027</v>
      </c>
      <c r="B7344" t="s">
        <v>17</v>
      </c>
      <c r="C7344">
        <v>2011</v>
      </c>
      <c r="D7344" s="1" t="d">
        <v>2016-08-15</v>
      </c>
      <c r="E7344" s="1" t="str">
        <f t="shared" si="228"/>
        <v>2016</v>
      </c>
      <c r="F7344" s="1" t="str">
        <f t="shared" si="229"/>
        <v>Aug</v>
      </c>
      <c r="G7344" t="s">
        <v>50</v>
      </c>
      <c r="H7344" t="s">
        <v>484</v>
      </c>
      <c r="I7344">
        <v>0.19</v>
      </c>
      <c r="J7344">
        <v>0.01</v>
      </c>
      <c r="K7344">
        <v>0</v>
      </c>
      <c r="L7344">
        <v>0.01</v>
      </c>
      <c r="M7344">
        <v>0.21</v>
      </c>
      <c r="P7344" t="s">
        <v>203</v>
      </c>
      <c r="R7344" t="s">
        <v>1477</v>
      </c>
      <c r="S7344" t="s">
        <v>112</v>
      </c>
    </row>
    <row r="7345" spans="1:19" x14ac:dyDescent="0.2">
      <c r="A7345" t="s">
        <v>6292</v>
      </c>
      <c r="B7345" t="s">
        <v>17</v>
      </c>
      <c r="C7345">
        <v>2010</v>
      </c>
      <c r="D7345" s="1" t="d">
        <v>2008-03-01</v>
      </c>
      <c r="E7345" s="1" t="str">
        <f t="shared" si="228"/>
        <v>2008</v>
      </c>
      <c r="F7345" s="1" t="str">
        <f t="shared" si="229"/>
        <v>Mar</v>
      </c>
      <c r="G7345" t="s">
        <v>24</v>
      </c>
      <c r="H7345" t="s">
        <v>568</v>
      </c>
      <c r="I7345">
        <v>0.17</v>
      </c>
      <c r="J7345">
        <v>0.02</v>
      </c>
      <c r="K7345">
        <v>0</v>
      </c>
      <c r="L7345">
        <v>0.01</v>
      </c>
      <c r="M7345">
        <v>0.21</v>
      </c>
    </row>
    <row r="7346" spans="1:19" x14ac:dyDescent="0.2">
      <c r="A7346" t="s">
        <v>4143</v>
      </c>
      <c r="B7346" t="s">
        <v>137</v>
      </c>
      <c r="C7346">
        <v>2005</v>
      </c>
      <c r="D7346" s="1" t="d">
        <v>2006-10-21</v>
      </c>
      <c r="E7346" s="1" t="str">
        <f t="shared" si="228"/>
        <v>2006</v>
      </c>
      <c r="F7346" s="1" t="str">
        <f t="shared" si="229"/>
        <v>Oct</v>
      </c>
      <c r="G7346" t="s">
        <v>18</v>
      </c>
      <c r="H7346" t="s">
        <v>51</v>
      </c>
      <c r="I7346">
        <v>0.16</v>
      </c>
      <c r="J7346">
        <v>0.05</v>
      </c>
      <c r="K7346">
        <v>0</v>
      </c>
      <c r="L7346">
        <v>0.01</v>
      </c>
      <c r="M7346">
        <v>0.21</v>
      </c>
      <c r="N7346">
        <v>83</v>
      </c>
      <c r="O7346">
        <v>32</v>
      </c>
      <c r="P7346">
        <v>7.5</v>
      </c>
      <c r="Q7346">
        <v>26</v>
      </c>
      <c r="R7346" t="s">
        <v>3169</v>
      </c>
      <c r="S7346" t="s">
        <v>112</v>
      </c>
    </row>
    <row r="7347" spans="1:19" x14ac:dyDescent="0.2">
      <c r="A7347" t="s">
        <v>2855</v>
      </c>
      <c r="B7347" t="s">
        <v>44</v>
      </c>
      <c r="C7347">
        <v>2009</v>
      </c>
      <c r="D7347" s="1" t="d">
        <v>2016-11-09</v>
      </c>
      <c r="E7347" s="1" t="str">
        <f t="shared" si="228"/>
        <v>2016</v>
      </c>
      <c r="F7347" s="1" t="str">
        <f t="shared" si="229"/>
        <v>Nov</v>
      </c>
      <c r="G7347" t="s">
        <v>101</v>
      </c>
      <c r="H7347" t="s">
        <v>568</v>
      </c>
      <c r="I7347">
        <v>0.14000000000000001</v>
      </c>
      <c r="J7347">
        <v>0.05</v>
      </c>
      <c r="K7347">
        <v>0</v>
      </c>
      <c r="L7347">
        <v>0.02</v>
      </c>
      <c r="M7347">
        <v>0.21</v>
      </c>
      <c r="N7347">
        <v>25</v>
      </c>
      <c r="O7347">
        <v>4</v>
      </c>
      <c r="P7347">
        <v>3.8</v>
      </c>
      <c r="Q7347">
        <v>48</v>
      </c>
      <c r="R7347" t="s">
        <v>2043</v>
      </c>
      <c r="S7347" t="s">
        <v>20</v>
      </c>
    </row>
    <row r="7348" spans="1:19" x14ac:dyDescent="0.2">
      <c r="A7348" t="s">
        <v>6293</v>
      </c>
      <c r="B7348" t="s">
        <v>137</v>
      </c>
      <c r="C7348">
        <v>2004</v>
      </c>
      <c r="D7348" s="1" t="d">
        <v>2005-09-22</v>
      </c>
      <c r="E7348" s="1" t="str">
        <f t="shared" si="228"/>
        <v>2005</v>
      </c>
      <c r="F7348" s="1" t="str">
        <f t="shared" si="229"/>
        <v>Sep</v>
      </c>
      <c r="G7348" t="s">
        <v>50</v>
      </c>
      <c r="H7348" t="s">
        <v>71</v>
      </c>
      <c r="I7348">
        <v>0.16</v>
      </c>
      <c r="J7348">
        <v>0.05</v>
      </c>
      <c r="K7348">
        <v>0</v>
      </c>
      <c r="L7348">
        <v>0.01</v>
      </c>
      <c r="M7348">
        <v>0.21</v>
      </c>
      <c r="N7348">
        <v>70</v>
      </c>
      <c r="O7348">
        <v>55</v>
      </c>
      <c r="P7348">
        <v>7</v>
      </c>
      <c r="Q7348">
        <v>6</v>
      </c>
      <c r="R7348" t="s">
        <v>1876</v>
      </c>
      <c r="S7348" t="s">
        <v>53</v>
      </c>
    </row>
    <row r="7349" spans="1:19" x14ac:dyDescent="0.2">
      <c r="A7349" t="s">
        <v>6294</v>
      </c>
      <c r="B7349" t="s">
        <v>55</v>
      </c>
      <c r="C7349">
        <v>2005</v>
      </c>
      <c r="D7349" s="1" t="d">
        <v>2020-01-14</v>
      </c>
      <c r="E7349" s="1" t="str">
        <f t="shared" si="228"/>
        <v>2020</v>
      </c>
      <c r="F7349" s="1" t="str">
        <f t="shared" si="229"/>
        <v>Jan</v>
      </c>
      <c r="G7349" t="s">
        <v>34</v>
      </c>
      <c r="H7349" t="s">
        <v>51</v>
      </c>
      <c r="I7349">
        <v>0.1</v>
      </c>
      <c r="J7349">
        <v>0.08</v>
      </c>
      <c r="K7349">
        <v>0</v>
      </c>
      <c r="L7349">
        <v>0.03</v>
      </c>
      <c r="M7349">
        <v>0.21</v>
      </c>
      <c r="N7349">
        <v>60</v>
      </c>
      <c r="O7349">
        <v>17</v>
      </c>
      <c r="P7349">
        <v>8.6</v>
      </c>
      <c r="Q7349">
        <v>5</v>
      </c>
      <c r="R7349" t="s">
        <v>2216</v>
      </c>
      <c r="S7349" t="s">
        <v>88</v>
      </c>
    </row>
    <row r="7350" spans="1:19" x14ac:dyDescent="0.2">
      <c r="A7350" t="s">
        <v>6295</v>
      </c>
      <c r="B7350" t="s">
        <v>55</v>
      </c>
      <c r="C7350">
        <v>2004</v>
      </c>
      <c r="D7350" s="1" t="d">
        <v>2012-01-18</v>
      </c>
      <c r="E7350" s="1" t="str">
        <f t="shared" si="228"/>
        <v>2012</v>
      </c>
      <c r="F7350" s="1" t="str">
        <f t="shared" si="229"/>
        <v>Jan</v>
      </c>
      <c r="G7350" t="s">
        <v>37</v>
      </c>
      <c r="H7350" t="s">
        <v>234</v>
      </c>
      <c r="I7350">
        <v>0.1</v>
      </c>
      <c r="J7350">
        <v>0.08</v>
      </c>
      <c r="K7350">
        <v>0</v>
      </c>
      <c r="L7350">
        <v>0.03</v>
      </c>
      <c r="M7350">
        <v>0.21</v>
      </c>
      <c r="N7350">
        <v>65</v>
      </c>
      <c r="O7350">
        <v>37</v>
      </c>
      <c r="P7350">
        <v>7.1</v>
      </c>
      <c r="Q7350">
        <v>8</v>
      </c>
      <c r="R7350" t="s">
        <v>433</v>
      </c>
      <c r="S7350" t="s">
        <v>53</v>
      </c>
    </row>
    <row r="7351" spans="1:19" x14ac:dyDescent="0.2">
      <c r="A7351" t="s">
        <v>6296</v>
      </c>
      <c r="B7351" t="s">
        <v>159</v>
      </c>
      <c r="C7351">
        <v>2005</v>
      </c>
      <c r="D7351" s="1" t="d">
        <v>2021-12-01</v>
      </c>
      <c r="E7351" s="1" t="str">
        <f t="shared" si="228"/>
        <v>2021</v>
      </c>
      <c r="F7351" s="1" t="str">
        <f t="shared" si="229"/>
        <v>Dec</v>
      </c>
      <c r="G7351" t="s">
        <v>18</v>
      </c>
      <c r="H7351" t="s">
        <v>134</v>
      </c>
      <c r="I7351">
        <v>0.2</v>
      </c>
      <c r="J7351">
        <v>0</v>
      </c>
      <c r="K7351">
        <v>0</v>
      </c>
      <c r="L7351">
        <v>0.02</v>
      </c>
      <c r="M7351">
        <v>0.21</v>
      </c>
      <c r="N7351">
        <v>67</v>
      </c>
      <c r="O7351">
        <v>21</v>
      </c>
      <c r="P7351">
        <v>7.7</v>
      </c>
      <c r="Q7351">
        <v>16</v>
      </c>
      <c r="R7351" t="s">
        <v>193</v>
      </c>
      <c r="S7351" t="s">
        <v>20</v>
      </c>
    </row>
    <row r="7352" spans="1:19" x14ac:dyDescent="0.2">
      <c r="A7352" t="s">
        <v>6297</v>
      </c>
      <c r="B7352" t="s">
        <v>32</v>
      </c>
      <c r="C7352">
        <v>2009</v>
      </c>
      <c r="D7352" s="1" t="d">
        <v>1998-11-18</v>
      </c>
      <c r="E7352" s="1" t="str">
        <f t="shared" si="228"/>
        <v>1998</v>
      </c>
      <c r="F7352" s="1" t="str">
        <f t="shared" si="229"/>
        <v>Nov</v>
      </c>
      <c r="G7352" t="s">
        <v>101</v>
      </c>
      <c r="H7352" t="s">
        <v>111</v>
      </c>
      <c r="I7352">
        <v>0.2</v>
      </c>
      <c r="J7352">
        <v>0</v>
      </c>
      <c r="K7352">
        <v>0</v>
      </c>
      <c r="L7352">
        <v>0.02</v>
      </c>
      <c r="M7352">
        <v>0.21</v>
      </c>
      <c r="P7352">
        <v>8.9</v>
      </c>
      <c r="Q7352">
        <v>8</v>
      </c>
      <c r="R7352" t="s">
        <v>6298</v>
      </c>
      <c r="S7352" t="s">
        <v>20</v>
      </c>
    </row>
    <row r="7353" spans="1:19" x14ac:dyDescent="0.2">
      <c r="A7353" t="s">
        <v>4421</v>
      </c>
      <c r="B7353" t="s">
        <v>44</v>
      </c>
      <c r="C7353">
        <v>2012</v>
      </c>
      <c r="D7353" s="1" t="d">
        <v>2021-01-08</v>
      </c>
      <c r="E7353" s="1" t="str">
        <f t="shared" si="228"/>
        <v>2021</v>
      </c>
      <c r="F7353" s="1" t="str">
        <f t="shared" si="229"/>
        <v>Jan</v>
      </c>
      <c r="G7353" t="s">
        <v>50</v>
      </c>
      <c r="H7353" t="s">
        <v>71</v>
      </c>
      <c r="I7353">
        <v>0.2</v>
      </c>
      <c r="J7353">
        <v>0</v>
      </c>
      <c r="K7353">
        <v>0</v>
      </c>
      <c r="L7353">
        <v>0.02</v>
      </c>
      <c r="M7353">
        <v>0.21</v>
      </c>
    </row>
    <row r="7354" spans="1:19" x14ac:dyDescent="0.2">
      <c r="A7354" t="s">
        <v>5921</v>
      </c>
      <c r="B7354" t="s">
        <v>32</v>
      </c>
      <c r="C7354">
        <v>2005</v>
      </c>
      <c r="D7354" s="1" t="d">
        <v>2008-06-09</v>
      </c>
      <c r="E7354" s="1" t="str">
        <f t="shared" si="228"/>
        <v>2008</v>
      </c>
      <c r="F7354" s="1" t="str">
        <f t="shared" si="229"/>
        <v>Jun</v>
      </c>
      <c r="G7354" t="s">
        <v>18</v>
      </c>
      <c r="H7354" t="s">
        <v>71</v>
      </c>
      <c r="I7354">
        <v>0.19</v>
      </c>
      <c r="J7354">
        <v>0</v>
      </c>
      <c r="K7354">
        <v>0</v>
      </c>
      <c r="L7354">
        <v>0.02</v>
      </c>
      <c r="M7354">
        <v>0.21</v>
      </c>
      <c r="N7354">
        <v>84</v>
      </c>
      <c r="O7354">
        <v>31</v>
      </c>
      <c r="P7354">
        <v>8.6999999999999993</v>
      </c>
      <c r="Q7354">
        <v>55</v>
      </c>
      <c r="R7354" t="s">
        <v>339</v>
      </c>
      <c r="S7354" t="s">
        <v>20</v>
      </c>
    </row>
    <row r="7355" spans="1:19" x14ac:dyDescent="0.2">
      <c r="A7355" t="s">
        <v>6299</v>
      </c>
      <c r="B7355">
        <v>2600</v>
      </c>
      <c r="C7355" t="s">
        <v>286</v>
      </c>
      <c r="D7355" s="1" t="d">
        <v>2000-10-14</v>
      </c>
      <c r="E7355" s="1" t="str">
        <f t="shared" si="228"/>
        <v>2000</v>
      </c>
      <c r="F7355" s="1" t="str">
        <f t="shared" si="229"/>
        <v>Oct</v>
      </c>
      <c r="G7355" t="s">
        <v>50</v>
      </c>
      <c r="H7355" t="s">
        <v>71</v>
      </c>
      <c r="I7355">
        <v>0.2</v>
      </c>
      <c r="J7355">
        <v>0.01</v>
      </c>
      <c r="K7355">
        <v>0</v>
      </c>
      <c r="L7355">
        <v>0</v>
      </c>
      <c r="M7355">
        <v>0.21</v>
      </c>
    </row>
    <row r="7356" spans="1:19" x14ac:dyDescent="0.2">
      <c r="A7356" t="s">
        <v>6300</v>
      </c>
      <c r="B7356">
        <v>2600</v>
      </c>
      <c r="C7356" t="s">
        <v>286</v>
      </c>
      <c r="D7356" s="1" t="d">
        <v>2008-11-21</v>
      </c>
      <c r="E7356" s="1" t="str">
        <f t="shared" si="228"/>
        <v>2008</v>
      </c>
      <c r="F7356" s="1" t="str">
        <f t="shared" si="229"/>
        <v>Nov</v>
      </c>
      <c r="G7356" t="s">
        <v>30</v>
      </c>
      <c r="H7356" t="s">
        <v>6301</v>
      </c>
      <c r="I7356">
        <v>0.2</v>
      </c>
      <c r="J7356">
        <v>0.01</v>
      </c>
      <c r="K7356">
        <v>0</v>
      </c>
      <c r="L7356">
        <v>0</v>
      </c>
      <c r="M7356">
        <v>0.21</v>
      </c>
    </row>
    <row r="7357" spans="1:19" x14ac:dyDescent="0.2">
      <c r="A7357" t="s">
        <v>6302</v>
      </c>
      <c r="B7357">
        <v>2600</v>
      </c>
      <c r="C7357">
        <v>1981</v>
      </c>
      <c r="D7357" s="1" t="d">
        <v>2006-06-27</v>
      </c>
      <c r="E7357" s="1" t="str">
        <f t="shared" si="228"/>
        <v>2006</v>
      </c>
      <c r="F7357" s="1" t="str">
        <f t="shared" si="229"/>
        <v>Jun</v>
      </c>
      <c r="G7357" t="s">
        <v>18</v>
      </c>
      <c r="H7357" t="s">
        <v>155</v>
      </c>
      <c r="I7357">
        <v>0.2</v>
      </c>
      <c r="J7357">
        <v>0.01</v>
      </c>
      <c r="K7357">
        <v>0</v>
      </c>
      <c r="L7357">
        <v>0</v>
      </c>
      <c r="M7357">
        <v>0.21</v>
      </c>
    </row>
    <row r="7358" spans="1:19" x14ac:dyDescent="0.2">
      <c r="A7358" t="s">
        <v>6303</v>
      </c>
      <c r="B7358" t="s">
        <v>49</v>
      </c>
      <c r="C7358">
        <v>2013</v>
      </c>
      <c r="D7358" s="1" t="d">
        <v>2018-08-19</v>
      </c>
      <c r="E7358" s="1" t="str">
        <f t="shared" si="228"/>
        <v>2018</v>
      </c>
      <c r="F7358" s="1" t="str">
        <f t="shared" si="229"/>
        <v>Aug</v>
      </c>
      <c r="G7358" t="s">
        <v>28</v>
      </c>
      <c r="H7358" t="s">
        <v>933</v>
      </c>
      <c r="I7358">
        <v>0.06</v>
      </c>
      <c r="J7358">
        <v>0.03</v>
      </c>
      <c r="K7358">
        <v>0.1</v>
      </c>
      <c r="L7358">
        <v>0.02</v>
      </c>
      <c r="M7358">
        <v>0.21</v>
      </c>
    </row>
    <row r="7359" spans="1:19" x14ac:dyDescent="0.2">
      <c r="A7359" t="s">
        <v>6304</v>
      </c>
      <c r="B7359" t="s">
        <v>79</v>
      </c>
      <c r="C7359">
        <v>2015</v>
      </c>
      <c r="D7359" s="1" t="d">
        <v>1996-01-03</v>
      </c>
      <c r="E7359" s="1" t="str">
        <f t="shared" si="228"/>
        <v>1996</v>
      </c>
      <c r="F7359" s="1" t="str">
        <f t="shared" si="229"/>
        <v>Jan</v>
      </c>
      <c r="G7359" t="s">
        <v>50</v>
      </c>
      <c r="H7359" t="s">
        <v>267</v>
      </c>
      <c r="I7359">
        <v>0.05</v>
      </c>
      <c r="J7359">
        <v>0.11</v>
      </c>
      <c r="K7359">
        <v>0.04</v>
      </c>
      <c r="L7359">
        <v>0.01</v>
      </c>
      <c r="M7359">
        <v>0.21</v>
      </c>
      <c r="P7359" t="s">
        <v>203</v>
      </c>
      <c r="R7359" t="s">
        <v>326</v>
      </c>
      <c r="S7359" t="s">
        <v>112</v>
      </c>
    </row>
    <row r="7360" spans="1:19" x14ac:dyDescent="0.2">
      <c r="A7360" t="s">
        <v>6189</v>
      </c>
      <c r="B7360" t="s">
        <v>55</v>
      </c>
      <c r="C7360">
        <v>2004</v>
      </c>
      <c r="D7360" s="1" t="d">
        <v>1991-02-23</v>
      </c>
      <c r="E7360" s="1" t="str">
        <f t="shared" si="228"/>
        <v>1991</v>
      </c>
      <c r="F7360" s="1" t="str">
        <f t="shared" si="229"/>
        <v>Feb</v>
      </c>
      <c r="G7360" t="s">
        <v>50</v>
      </c>
      <c r="H7360" t="s">
        <v>222</v>
      </c>
      <c r="I7360">
        <v>0.1</v>
      </c>
      <c r="J7360">
        <v>0.08</v>
      </c>
      <c r="K7360">
        <v>0</v>
      </c>
      <c r="L7360">
        <v>0.03</v>
      </c>
      <c r="M7360">
        <v>0.21</v>
      </c>
      <c r="N7360">
        <v>85</v>
      </c>
      <c r="O7360">
        <v>29</v>
      </c>
      <c r="P7360">
        <v>7.7</v>
      </c>
      <c r="Q7360">
        <v>17</v>
      </c>
      <c r="R7360" t="s">
        <v>3089</v>
      </c>
      <c r="S7360" t="s">
        <v>88</v>
      </c>
    </row>
    <row r="7361" spans="1:19" x14ac:dyDescent="0.2">
      <c r="A7361" t="s">
        <v>5282</v>
      </c>
      <c r="B7361" t="s">
        <v>44</v>
      </c>
      <c r="C7361">
        <v>2009</v>
      </c>
      <c r="D7361" s="1" t="d">
        <v>1989-08-05</v>
      </c>
      <c r="E7361" s="1" t="str">
        <f t="shared" si="228"/>
        <v>1989</v>
      </c>
      <c r="F7361" s="1" t="str">
        <f t="shared" si="229"/>
        <v>Aug</v>
      </c>
      <c r="G7361" t="s">
        <v>18</v>
      </c>
      <c r="H7361" t="s">
        <v>51</v>
      </c>
      <c r="I7361">
        <v>0.19</v>
      </c>
      <c r="J7361">
        <v>0.01</v>
      </c>
      <c r="K7361">
        <v>0</v>
      </c>
      <c r="L7361">
        <v>0.02</v>
      </c>
      <c r="M7361">
        <v>0.21</v>
      </c>
      <c r="N7361">
        <v>76</v>
      </c>
      <c r="O7361">
        <v>31</v>
      </c>
      <c r="P7361">
        <v>6.2</v>
      </c>
      <c r="Q7361">
        <v>35</v>
      </c>
      <c r="R7361" t="s">
        <v>1416</v>
      </c>
      <c r="S7361" t="s">
        <v>112</v>
      </c>
    </row>
    <row r="7362" spans="1:19" x14ac:dyDescent="0.2">
      <c r="A7362" t="s">
        <v>6305</v>
      </c>
      <c r="B7362" t="s">
        <v>55</v>
      </c>
      <c r="C7362">
        <v>2001</v>
      </c>
      <c r="D7362" s="1" t="d">
        <v>2007-03-27</v>
      </c>
      <c r="E7362" s="1" t="str">
        <f t="shared" si="228"/>
        <v>2007</v>
      </c>
      <c r="F7362" s="1" t="str">
        <f t="shared" si="229"/>
        <v>Mar</v>
      </c>
      <c r="G7362" t="s">
        <v>37</v>
      </c>
      <c r="H7362" t="s">
        <v>134</v>
      </c>
      <c r="I7362">
        <v>0.1</v>
      </c>
      <c r="J7362">
        <v>0.08</v>
      </c>
      <c r="K7362">
        <v>0</v>
      </c>
      <c r="L7362">
        <v>0.03</v>
      </c>
      <c r="M7362">
        <v>0.21</v>
      </c>
      <c r="N7362">
        <v>84</v>
      </c>
      <c r="O7362">
        <v>18</v>
      </c>
      <c r="P7362">
        <v>7.2</v>
      </c>
      <c r="Q7362">
        <v>11</v>
      </c>
      <c r="R7362" t="s">
        <v>816</v>
      </c>
      <c r="S7362" t="s">
        <v>53</v>
      </c>
    </row>
    <row r="7363" spans="1:19" x14ac:dyDescent="0.2">
      <c r="A7363" t="s">
        <v>6306</v>
      </c>
      <c r="B7363" t="s">
        <v>55</v>
      </c>
      <c r="C7363">
        <v>2005</v>
      </c>
      <c r="D7363" s="1" t="d">
        <v>2012-06-30</v>
      </c>
      <c r="E7363" s="1" t="str">
        <f t="shared" ref="E7363:E7426" si="230">TEXT(D7363,"yyyy")</f>
        <v>2012</v>
      </c>
      <c r="F7363" s="1" t="str">
        <f t="shared" ref="F7363:F7426" si="231">TEXT(D7363,"mmm")</f>
        <v>Jun</v>
      </c>
      <c r="G7363" t="s">
        <v>1</v>
      </c>
      <c r="H7363" t="s">
        <v>372</v>
      </c>
      <c r="I7363">
        <v>0.1</v>
      </c>
      <c r="J7363">
        <v>0.08</v>
      </c>
      <c r="K7363">
        <v>0</v>
      </c>
      <c r="L7363">
        <v>0.03</v>
      </c>
      <c r="M7363">
        <v>0.21</v>
      </c>
      <c r="N7363">
        <v>63</v>
      </c>
      <c r="O7363">
        <v>22</v>
      </c>
      <c r="P7363">
        <v>5.2</v>
      </c>
      <c r="Q7363">
        <v>13</v>
      </c>
      <c r="R7363" t="s">
        <v>1477</v>
      </c>
      <c r="S7363" t="s">
        <v>20</v>
      </c>
    </row>
    <row r="7364" spans="1:19" x14ac:dyDescent="0.2">
      <c r="A7364" t="s">
        <v>6307</v>
      </c>
      <c r="B7364" t="s">
        <v>44</v>
      </c>
      <c r="C7364">
        <v>2009</v>
      </c>
      <c r="D7364" s="1" t="d">
        <v>1990-06-06</v>
      </c>
      <c r="E7364" s="1" t="str">
        <f t="shared" si="230"/>
        <v>1990</v>
      </c>
      <c r="F7364" s="1" t="str">
        <f t="shared" si="231"/>
        <v>Jun</v>
      </c>
      <c r="G7364" t="s">
        <v>37</v>
      </c>
      <c r="H7364" t="s">
        <v>484</v>
      </c>
      <c r="I7364">
        <v>0.12</v>
      </c>
      <c r="J7364">
        <v>7.0000000000000007E-2</v>
      </c>
      <c r="K7364">
        <v>0</v>
      </c>
      <c r="L7364">
        <v>0.02</v>
      </c>
      <c r="M7364">
        <v>0.21</v>
      </c>
      <c r="N7364">
        <v>71</v>
      </c>
      <c r="O7364">
        <v>54</v>
      </c>
      <c r="P7364">
        <v>6.4</v>
      </c>
      <c r="Q7364">
        <v>64</v>
      </c>
      <c r="R7364" t="s">
        <v>6308</v>
      </c>
      <c r="S7364" t="s">
        <v>53</v>
      </c>
    </row>
    <row r="7365" spans="1:19" x14ac:dyDescent="0.2">
      <c r="A7365" t="s">
        <v>6309</v>
      </c>
      <c r="B7365" t="s">
        <v>189</v>
      </c>
      <c r="C7365">
        <v>2003</v>
      </c>
      <c r="D7365" s="1" t="d">
        <v>2013-12-14</v>
      </c>
      <c r="E7365" s="1" t="str">
        <f t="shared" si="230"/>
        <v>2013</v>
      </c>
      <c r="F7365" s="1" t="str">
        <f t="shared" si="231"/>
        <v>Dec</v>
      </c>
      <c r="G7365" t="s">
        <v>86</v>
      </c>
      <c r="H7365" t="s">
        <v>2117</v>
      </c>
      <c r="I7365">
        <v>0</v>
      </c>
      <c r="J7365">
        <v>0</v>
      </c>
      <c r="K7365">
        <v>0.21</v>
      </c>
      <c r="L7365">
        <v>0.01</v>
      </c>
      <c r="M7365">
        <v>0.21</v>
      </c>
    </row>
    <row r="7366" spans="1:19" x14ac:dyDescent="0.2">
      <c r="A7366" t="s">
        <v>6310</v>
      </c>
      <c r="B7366" t="s">
        <v>49</v>
      </c>
      <c r="C7366">
        <v>2012</v>
      </c>
      <c r="D7366" s="1" t="d">
        <v>2004-08-14</v>
      </c>
      <c r="E7366" s="1" t="str">
        <f t="shared" si="230"/>
        <v>2004</v>
      </c>
      <c r="F7366" s="1" t="str">
        <f t="shared" si="231"/>
        <v>Aug</v>
      </c>
      <c r="G7366" t="s">
        <v>101</v>
      </c>
      <c r="H7366" t="s">
        <v>244</v>
      </c>
      <c r="I7366">
        <v>0.04</v>
      </c>
      <c r="J7366">
        <v>0.13</v>
      </c>
      <c r="K7366">
        <v>0</v>
      </c>
      <c r="L7366">
        <v>0.04</v>
      </c>
      <c r="M7366">
        <v>0.21</v>
      </c>
      <c r="N7366">
        <v>92</v>
      </c>
      <c r="O7366">
        <v>78</v>
      </c>
      <c r="P7366">
        <v>8.8000000000000007</v>
      </c>
      <c r="Q7366">
        <v>1381</v>
      </c>
      <c r="R7366" t="s">
        <v>6311</v>
      </c>
      <c r="S7366" t="s">
        <v>20</v>
      </c>
    </row>
    <row r="7367" spans="1:19" x14ac:dyDescent="0.2">
      <c r="A7367" t="s">
        <v>6312</v>
      </c>
      <c r="B7367" t="s">
        <v>49</v>
      </c>
      <c r="C7367">
        <v>2009</v>
      </c>
      <c r="D7367" s="1" t="d">
        <v>2009-11-24</v>
      </c>
      <c r="E7367" s="1" t="str">
        <f t="shared" si="230"/>
        <v>2009</v>
      </c>
      <c r="F7367" s="1" t="str">
        <f t="shared" si="231"/>
        <v>Nov</v>
      </c>
      <c r="G7367" t="s">
        <v>34</v>
      </c>
      <c r="H7367" t="s">
        <v>68</v>
      </c>
      <c r="I7367">
        <v>0</v>
      </c>
      <c r="J7367">
        <v>0.18</v>
      </c>
      <c r="K7367">
        <v>0</v>
      </c>
      <c r="L7367">
        <v>0.03</v>
      </c>
      <c r="M7367">
        <v>0.21</v>
      </c>
    </row>
    <row r="7368" spans="1:19" x14ac:dyDescent="0.2">
      <c r="A7368" t="s">
        <v>6313</v>
      </c>
      <c r="B7368" t="s">
        <v>49</v>
      </c>
      <c r="C7368">
        <v>2010</v>
      </c>
      <c r="D7368" s="1" t="d">
        <v>1999-09-17</v>
      </c>
      <c r="E7368" s="1" t="str">
        <f t="shared" si="230"/>
        <v>1999</v>
      </c>
      <c r="F7368" s="1" t="str">
        <f t="shared" si="231"/>
        <v>Sep</v>
      </c>
      <c r="G7368" t="s">
        <v>24</v>
      </c>
      <c r="H7368" t="s">
        <v>4489</v>
      </c>
      <c r="I7368">
        <v>0.05</v>
      </c>
      <c r="J7368">
        <v>0.12</v>
      </c>
      <c r="K7368">
        <v>0</v>
      </c>
      <c r="L7368">
        <v>0.04</v>
      </c>
      <c r="M7368">
        <v>0.21</v>
      </c>
      <c r="N7368">
        <v>73</v>
      </c>
      <c r="O7368">
        <v>4</v>
      </c>
      <c r="P7368">
        <v>7.5</v>
      </c>
      <c r="Q7368">
        <v>4</v>
      </c>
      <c r="R7368" t="s">
        <v>4433</v>
      </c>
      <c r="S7368" t="s">
        <v>112</v>
      </c>
    </row>
    <row r="7369" spans="1:19" x14ac:dyDescent="0.2">
      <c r="A7369" t="s">
        <v>3149</v>
      </c>
      <c r="B7369" t="s">
        <v>137</v>
      </c>
      <c r="C7369" t="s">
        <v>286</v>
      </c>
      <c r="D7369" s="1" t="d">
        <v>2015-12-06</v>
      </c>
      <c r="E7369" s="1" t="str">
        <f t="shared" si="230"/>
        <v>2015</v>
      </c>
      <c r="F7369" s="1" t="str">
        <f t="shared" si="231"/>
        <v>Dec</v>
      </c>
      <c r="G7369" t="s">
        <v>37</v>
      </c>
      <c r="H7369" t="s">
        <v>1091</v>
      </c>
      <c r="I7369">
        <v>0.16</v>
      </c>
      <c r="J7369">
        <v>0.05</v>
      </c>
      <c r="K7369">
        <v>0</v>
      </c>
      <c r="L7369">
        <v>0.01</v>
      </c>
      <c r="M7369">
        <v>0.21</v>
      </c>
      <c r="N7369">
        <v>74</v>
      </c>
      <c r="O7369">
        <v>22</v>
      </c>
      <c r="P7369">
        <v>7</v>
      </c>
      <c r="Q7369">
        <v>10</v>
      </c>
      <c r="R7369" t="s">
        <v>3150</v>
      </c>
      <c r="S7369" t="s">
        <v>88</v>
      </c>
    </row>
    <row r="7370" spans="1:19" x14ac:dyDescent="0.2">
      <c r="A7370" t="s">
        <v>6314</v>
      </c>
      <c r="B7370" t="s">
        <v>104</v>
      </c>
      <c r="C7370">
        <v>1996</v>
      </c>
      <c r="D7370" s="1" t="d">
        <v>1991-02-09</v>
      </c>
      <c r="E7370" s="1" t="str">
        <f t="shared" si="230"/>
        <v>1991</v>
      </c>
      <c r="F7370" s="1" t="str">
        <f t="shared" si="231"/>
        <v>Feb</v>
      </c>
      <c r="G7370" t="s">
        <v>101</v>
      </c>
      <c r="H7370" t="s">
        <v>4255</v>
      </c>
      <c r="I7370">
        <v>0</v>
      </c>
      <c r="J7370">
        <v>0</v>
      </c>
      <c r="K7370">
        <v>0.2</v>
      </c>
      <c r="L7370">
        <v>0.01</v>
      </c>
      <c r="M7370">
        <v>0.21</v>
      </c>
    </row>
    <row r="7371" spans="1:19" x14ac:dyDescent="0.2">
      <c r="A7371" t="s">
        <v>6315</v>
      </c>
      <c r="B7371" t="s">
        <v>57</v>
      </c>
      <c r="C7371">
        <v>1995</v>
      </c>
      <c r="D7371" s="1" t="d">
        <v>1995-11-12</v>
      </c>
      <c r="E7371" s="1" t="str">
        <f t="shared" si="230"/>
        <v>1995</v>
      </c>
      <c r="F7371" s="1" t="str">
        <f t="shared" si="231"/>
        <v>Nov</v>
      </c>
      <c r="G7371" t="s">
        <v>86</v>
      </c>
      <c r="H7371" t="s">
        <v>372</v>
      </c>
      <c r="I7371">
        <v>0</v>
      </c>
      <c r="J7371">
        <v>0</v>
      </c>
      <c r="K7371">
        <v>0.21</v>
      </c>
      <c r="L7371">
        <v>0</v>
      </c>
      <c r="M7371">
        <v>0.21</v>
      </c>
    </row>
    <row r="7372" spans="1:19" x14ac:dyDescent="0.2">
      <c r="A7372" t="s">
        <v>6316</v>
      </c>
      <c r="B7372" t="s">
        <v>32</v>
      </c>
      <c r="C7372">
        <v>2009</v>
      </c>
      <c r="D7372" s="1" t="d">
        <v>1991-12-02</v>
      </c>
      <c r="E7372" s="1" t="str">
        <f t="shared" si="230"/>
        <v>1991</v>
      </c>
      <c r="F7372" s="1" t="str">
        <f t="shared" si="231"/>
        <v>Dec</v>
      </c>
      <c r="G7372" t="s">
        <v>39</v>
      </c>
      <c r="H7372" t="s">
        <v>111</v>
      </c>
      <c r="I7372">
        <v>0.2</v>
      </c>
      <c r="J7372">
        <v>0</v>
      </c>
      <c r="K7372">
        <v>0</v>
      </c>
      <c r="L7372">
        <v>0.01</v>
      </c>
      <c r="M7372">
        <v>0.21</v>
      </c>
      <c r="P7372" t="s">
        <v>203</v>
      </c>
      <c r="R7372" t="s">
        <v>6317</v>
      </c>
      <c r="S7372" t="s">
        <v>20</v>
      </c>
    </row>
    <row r="7373" spans="1:19" x14ac:dyDescent="0.2">
      <c r="A7373" t="s">
        <v>6318</v>
      </c>
      <c r="B7373" t="s">
        <v>79</v>
      </c>
      <c r="C7373">
        <v>2016</v>
      </c>
      <c r="D7373" s="1" t="d">
        <v>2017-02-04</v>
      </c>
      <c r="E7373" s="1" t="str">
        <f t="shared" si="230"/>
        <v>2017</v>
      </c>
      <c r="F7373" s="1" t="str">
        <f t="shared" si="231"/>
        <v>Feb</v>
      </c>
      <c r="G7373" t="s">
        <v>28</v>
      </c>
      <c r="H7373" t="s">
        <v>372</v>
      </c>
      <c r="I7373">
        <v>0.02</v>
      </c>
      <c r="J7373">
        <v>0</v>
      </c>
      <c r="K7373">
        <v>0.19</v>
      </c>
      <c r="L7373">
        <v>0</v>
      </c>
      <c r="M7373">
        <v>0.21</v>
      </c>
      <c r="N7373">
        <v>68</v>
      </c>
      <c r="O7373">
        <v>12</v>
      </c>
      <c r="P7373">
        <v>7.6</v>
      </c>
      <c r="Q7373">
        <v>16</v>
      </c>
      <c r="R7373" t="s">
        <v>4431</v>
      </c>
      <c r="S7373" t="s">
        <v>88</v>
      </c>
    </row>
    <row r="7374" spans="1:19" x14ac:dyDescent="0.2">
      <c r="A7374" t="s">
        <v>346</v>
      </c>
      <c r="B7374" t="s">
        <v>32</v>
      </c>
      <c r="C7374">
        <v>2006</v>
      </c>
      <c r="D7374" s="1" t="d">
        <v>1994-07-24</v>
      </c>
      <c r="E7374" s="1" t="str">
        <f t="shared" si="230"/>
        <v>1994</v>
      </c>
      <c r="F7374" s="1" t="str">
        <f t="shared" si="231"/>
        <v>Jul</v>
      </c>
      <c r="G7374" t="s">
        <v>18</v>
      </c>
      <c r="H7374" t="s">
        <v>134</v>
      </c>
      <c r="I7374">
        <v>0.2</v>
      </c>
      <c r="J7374">
        <v>0</v>
      </c>
      <c r="K7374">
        <v>0</v>
      </c>
      <c r="L7374">
        <v>0.02</v>
      </c>
      <c r="M7374">
        <v>0.21</v>
      </c>
      <c r="N7374">
        <v>70</v>
      </c>
      <c r="O7374">
        <v>9</v>
      </c>
      <c r="P7374">
        <v>6.5</v>
      </c>
      <c r="Q7374">
        <v>10</v>
      </c>
      <c r="R7374" t="s">
        <v>1518</v>
      </c>
      <c r="S7374" t="s">
        <v>20</v>
      </c>
    </row>
    <row r="7375" spans="1:19" x14ac:dyDescent="0.2">
      <c r="A7375" t="s">
        <v>6319</v>
      </c>
      <c r="B7375" t="s">
        <v>104</v>
      </c>
      <c r="C7375">
        <v>2000</v>
      </c>
      <c r="D7375" s="1" t="d">
        <v>2015-08-03</v>
      </c>
      <c r="E7375" s="1" t="str">
        <f t="shared" si="230"/>
        <v>2015</v>
      </c>
      <c r="F7375" s="1" t="str">
        <f t="shared" si="231"/>
        <v>Aug</v>
      </c>
      <c r="G7375" t="s">
        <v>86</v>
      </c>
      <c r="H7375" t="s">
        <v>523</v>
      </c>
      <c r="I7375">
        <v>0.12</v>
      </c>
      <c r="J7375">
        <v>0.08</v>
      </c>
      <c r="K7375">
        <v>0</v>
      </c>
      <c r="L7375">
        <v>0.01</v>
      </c>
      <c r="M7375">
        <v>0.21</v>
      </c>
      <c r="N7375">
        <v>26</v>
      </c>
      <c r="O7375">
        <v>7</v>
      </c>
      <c r="P7375">
        <v>4</v>
      </c>
      <c r="Q7375">
        <v>5</v>
      </c>
      <c r="R7375" t="s">
        <v>6320</v>
      </c>
      <c r="S7375" t="s">
        <v>20</v>
      </c>
    </row>
    <row r="7376" spans="1:19" x14ac:dyDescent="0.2">
      <c r="A7376" t="s">
        <v>2561</v>
      </c>
      <c r="B7376" t="s">
        <v>44</v>
      </c>
      <c r="C7376">
        <v>2010</v>
      </c>
      <c r="D7376" s="1" t="d">
        <v>2018-08-02</v>
      </c>
      <c r="E7376" s="1" t="str">
        <f t="shared" si="230"/>
        <v>2018</v>
      </c>
      <c r="F7376" s="1" t="str">
        <f t="shared" si="231"/>
        <v>Aug</v>
      </c>
      <c r="G7376" t="s">
        <v>34</v>
      </c>
      <c r="H7376" t="s">
        <v>134</v>
      </c>
      <c r="I7376">
        <v>0.17</v>
      </c>
      <c r="J7376">
        <v>0.03</v>
      </c>
      <c r="K7376">
        <v>0</v>
      </c>
      <c r="L7376">
        <v>0.02</v>
      </c>
      <c r="M7376">
        <v>0.21</v>
      </c>
    </row>
    <row r="7377" spans="1:19" x14ac:dyDescent="0.2">
      <c r="A7377" t="s">
        <v>5941</v>
      </c>
      <c r="B7377" t="s">
        <v>44</v>
      </c>
      <c r="C7377">
        <v>2013</v>
      </c>
      <c r="D7377" s="1" t="d">
        <v>2016-04-17</v>
      </c>
      <c r="E7377" s="1" t="str">
        <f t="shared" si="230"/>
        <v>2016</v>
      </c>
      <c r="F7377" s="1" t="str">
        <f t="shared" si="231"/>
        <v>Apr</v>
      </c>
      <c r="G7377" t="s">
        <v>50</v>
      </c>
      <c r="H7377" t="s">
        <v>372</v>
      </c>
      <c r="I7377">
        <v>0.12</v>
      </c>
      <c r="J7377">
        <v>0.08</v>
      </c>
      <c r="K7377">
        <v>0</v>
      </c>
      <c r="L7377">
        <v>0.02</v>
      </c>
      <c r="M7377">
        <v>0.21</v>
      </c>
    </row>
    <row r="7378" spans="1:19" x14ac:dyDescent="0.2">
      <c r="A7378" t="s">
        <v>3797</v>
      </c>
      <c r="B7378" t="s">
        <v>44</v>
      </c>
      <c r="C7378">
        <v>2009</v>
      </c>
      <c r="D7378" s="1" t="d">
        <v>2000-12-10</v>
      </c>
      <c r="E7378" s="1" t="str">
        <f t="shared" si="230"/>
        <v>2000</v>
      </c>
      <c r="F7378" s="1" t="str">
        <f t="shared" si="231"/>
        <v>Dec</v>
      </c>
      <c r="G7378" t="s">
        <v>18</v>
      </c>
      <c r="H7378" t="s">
        <v>3798</v>
      </c>
      <c r="I7378">
        <v>0.2</v>
      </c>
      <c r="J7378">
        <v>0</v>
      </c>
      <c r="K7378">
        <v>0</v>
      </c>
      <c r="L7378">
        <v>0.02</v>
      </c>
      <c r="M7378">
        <v>0.21</v>
      </c>
      <c r="N7378">
        <v>63</v>
      </c>
      <c r="O7378">
        <v>4</v>
      </c>
      <c r="P7378">
        <v>5.8</v>
      </c>
      <c r="Q7378">
        <v>5</v>
      </c>
      <c r="R7378" t="s">
        <v>2666</v>
      </c>
      <c r="S7378" t="s">
        <v>20</v>
      </c>
    </row>
    <row r="7379" spans="1:19" x14ac:dyDescent="0.2">
      <c r="A7379" t="s">
        <v>4926</v>
      </c>
      <c r="B7379" t="s">
        <v>137</v>
      </c>
      <c r="C7379">
        <v>2005</v>
      </c>
      <c r="D7379" s="1" t="d">
        <v>1989-11-13</v>
      </c>
      <c r="E7379" s="1" t="str">
        <f t="shared" si="230"/>
        <v>1989</v>
      </c>
      <c r="F7379" s="1" t="str">
        <f t="shared" si="231"/>
        <v>Nov</v>
      </c>
      <c r="G7379" t="s">
        <v>37</v>
      </c>
      <c r="H7379" t="s">
        <v>111</v>
      </c>
      <c r="I7379">
        <v>0.16</v>
      </c>
      <c r="J7379">
        <v>0.05</v>
      </c>
      <c r="K7379">
        <v>0</v>
      </c>
      <c r="L7379">
        <v>0.01</v>
      </c>
      <c r="M7379">
        <v>0.21</v>
      </c>
      <c r="N7379">
        <v>75</v>
      </c>
      <c r="O7379">
        <v>43</v>
      </c>
      <c r="P7379">
        <v>8.1</v>
      </c>
      <c r="Q7379">
        <v>21</v>
      </c>
      <c r="R7379" t="s">
        <v>363</v>
      </c>
      <c r="S7379" t="s">
        <v>53</v>
      </c>
    </row>
    <row r="7380" spans="1:19" x14ac:dyDescent="0.2">
      <c r="A7380" t="s">
        <v>6321</v>
      </c>
      <c r="B7380" t="s">
        <v>49</v>
      </c>
      <c r="C7380">
        <v>2013</v>
      </c>
      <c r="D7380" s="1" t="d">
        <v>2010-12-30</v>
      </c>
      <c r="E7380" s="1" t="str">
        <f t="shared" si="230"/>
        <v>2010</v>
      </c>
      <c r="F7380" s="1" t="str">
        <f t="shared" si="231"/>
        <v>Dec</v>
      </c>
      <c r="G7380" t="s">
        <v>28</v>
      </c>
      <c r="H7380" t="s">
        <v>2780</v>
      </c>
      <c r="I7380">
        <v>0.09</v>
      </c>
      <c r="J7380">
        <v>0</v>
      </c>
      <c r="K7380">
        <v>0.1</v>
      </c>
      <c r="L7380">
        <v>0.02</v>
      </c>
      <c r="M7380">
        <v>0.21</v>
      </c>
      <c r="N7380">
        <v>74</v>
      </c>
      <c r="O7380">
        <v>37</v>
      </c>
      <c r="P7380">
        <v>8.1</v>
      </c>
      <c r="Q7380">
        <v>61</v>
      </c>
      <c r="R7380" t="s">
        <v>2780</v>
      </c>
      <c r="S7380" t="s">
        <v>88</v>
      </c>
    </row>
    <row r="7381" spans="1:19" x14ac:dyDescent="0.2">
      <c r="A7381" t="s">
        <v>6322</v>
      </c>
      <c r="B7381" t="s">
        <v>55</v>
      </c>
      <c r="C7381">
        <v>2005</v>
      </c>
      <c r="D7381" s="1" t="d">
        <v>1998-05-04</v>
      </c>
      <c r="E7381" s="1" t="str">
        <f t="shared" si="230"/>
        <v>1998</v>
      </c>
      <c r="F7381" s="1" t="str">
        <f t="shared" si="231"/>
        <v>May</v>
      </c>
      <c r="G7381" t="s">
        <v>272</v>
      </c>
      <c r="H7381" t="s">
        <v>242</v>
      </c>
      <c r="I7381">
        <v>0</v>
      </c>
      <c r="J7381">
        <v>0</v>
      </c>
      <c r="K7381">
        <v>0.21</v>
      </c>
      <c r="L7381">
        <v>0</v>
      </c>
      <c r="M7381">
        <v>0.21</v>
      </c>
    </row>
    <row r="7382" spans="1:19" x14ac:dyDescent="0.2">
      <c r="A7382" t="s">
        <v>6323</v>
      </c>
      <c r="B7382" t="s">
        <v>55</v>
      </c>
      <c r="C7382">
        <v>2003</v>
      </c>
      <c r="D7382" s="1" t="d">
        <v>2013-07-07</v>
      </c>
      <c r="E7382" s="1" t="str">
        <f t="shared" si="230"/>
        <v>2013</v>
      </c>
      <c r="F7382" s="1" t="str">
        <f t="shared" si="231"/>
        <v>Jul</v>
      </c>
      <c r="G7382" t="s">
        <v>1</v>
      </c>
      <c r="H7382" t="s">
        <v>222</v>
      </c>
      <c r="I7382">
        <v>0.1</v>
      </c>
      <c r="J7382">
        <v>0.08</v>
      </c>
      <c r="K7382">
        <v>0</v>
      </c>
      <c r="L7382">
        <v>0.03</v>
      </c>
      <c r="M7382">
        <v>0.21</v>
      </c>
      <c r="N7382">
        <v>83</v>
      </c>
      <c r="O7382">
        <v>46</v>
      </c>
      <c r="P7382">
        <v>7.8</v>
      </c>
      <c r="Q7382">
        <v>13</v>
      </c>
      <c r="R7382" t="s">
        <v>222</v>
      </c>
      <c r="S7382" t="s">
        <v>88</v>
      </c>
    </row>
    <row r="7383" spans="1:19" x14ac:dyDescent="0.2">
      <c r="A7383" t="s">
        <v>4908</v>
      </c>
      <c r="B7383" t="s">
        <v>17</v>
      </c>
      <c r="C7383">
        <v>2008</v>
      </c>
      <c r="D7383" s="1" t="d">
        <v>2002-08-19</v>
      </c>
      <c r="E7383" s="1" t="str">
        <f t="shared" si="230"/>
        <v>2002</v>
      </c>
      <c r="F7383" s="1" t="str">
        <f t="shared" si="231"/>
        <v>Aug</v>
      </c>
      <c r="G7383" t="s">
        <v>50</v>
      </c>
      <c r="H7383" t="s">
        <v>484</v>
      </c>
      <c r="I7383">
        <v>0.19</v>
      </c>
      <c r="J7383">
        <v>0</v>
      </c>
      <c r="K7383">
        <v>0</v>
      </c>
      <c r="L7383">
        <v>0.02</v>
      </c>
      <c r="M7383">
        <v>0.21</v>
      </c>
      <c r="P7383" t="s">
        <v>203</v>
      </c>
      <c r="R7383" t="s">
        <v>1477</v>
      </c>
      <c r="S7383" t="s">
        <v>20</v>
      </c>
    </row>
    <row r="7384" spans="1:19" x14ac:dyDescent="0.2">
      <c r="A7384" t="s">
        <v>6324</v>
      </c>
      <c r="B7384" t="s">
        <v>189</v>
      </c>
      <c r="C7384">
        <v>2003</v>
      </c>
      <c r="D7384" s="1" t="d">
        <v>1992-07-26</v>
      </c>
      <c r="E7384" s="1" t="str">
        <f t="shared" si="230"/>
        <v>1992</v>
      </c>
      <c r="F7384" s="1" t="str">
        <f t="shared" si="231"/>
        <v>Jul</v>
      </c>
      <c r="G7384" t="s">
        <v>1</v>
      </c>
      <c r="H7384" t="s">
        <v>484</v>
      </c>
      <c r="I7384">
        <v>0.16</v>
      </c>
      <c r="J7384">
        <v>0.04</v>
      </c>
      <c r="K7384">
        <v>0</v>
      </c>
      <c r="L7384">
        <v>0.01</v>
      </c>
      <c r="M7384">
        <v>0.21</v>
      </c>
    </row>
    <row r="7385" spans="1:19" x14ac:dyDescent="0.2">
      <c r="A7385" t="s">
        <v>519</v>
      </c>
      <c r="B7385" t="s">
        <v>148</v>
      </c>
      <c r="C7385">
        <v>2015</v>
      </c>
      <c r="D7385" s="1" t="d">
        <v>1991-03-06</v>
      </c>
      <c r="E7385" s="1" t="str">
        <f t="shared" si="230"/>
        <v>1991</v>
      </c>
      <c r="F7385" s="1" t="str">
        <f t="shared" si="231"/>
        <v>Mar</v>
      </c>
      <c r="G7385" t="s">
        <v>50</v>
      </c>
      <c r="H7385" t="s">
        <v>111</v>
      </c>
      <c r="I7385">
        <v>0.11</v>
      </c>
      <c r="J7385">
        <v>0.09</v>
      </c>
      <c r="K7385">
        <v>0</v>
      </c>
      <c r="L7385">
        <v>0.02</v>
      </c>
      <c r="M7385">
        <v>0.21</v>
      </c>
      <c r="N7385">
        <v>74</v>
      </c>
      <c r="O7385">
        <v>14</v>
      </c>
      <c r="P7385">
        <v>5.9</v>
      </c>
      <c r="Q7385">
        <v>544</v>
      </c>
      <c r="R7385" t="s">
        <v>520</v>
      </c>
      <c r="S7385" t="s">
        <v>53</v>
      </c>
    </row>
    <row r="7386" spans="1:19" x14ac:dyDescent="0.2">
      <c r="A7386" t="s">
        <v>4312</v>
      </c>
      <c r="B7386" t="s">
        <v>32</v>
      </c>
      <c r="C7386">
        <v>2008</v>
      </c>
      <c r="D7386" s="1" t="d">
        <v>2010-07-11</v>
      </c>
      <c r="E7386" s="1" t="str">
        <f t="shared" si="230"/>
        <v>2010</v>
      </c>
      <c r="F7386" s="1" t="str">
        <f t="shared" si="231"/>
        <v>Jul</v>
      </c>
      <c r="G7386" t="s">
        <v>50</v>
      </c>
      <c r="H7386" t="s">
        <v>568</v>
      </c>
      <c r="I7386">
        <v>0.19</v>
      </c>
      <c r="J7386">
        <v>0.01</v>
      </c>
      <c r="K7386">
        <v>0</v>
      </c>
      <c r="L7386">
        <v>0.02</v>
      </c>
      <c r="M7386">
        <v>0.21</v>
      </c>
      <c r="N7386">
        <v>54</v>
      </c>
      <c r="O7386">
        <v>12</v>
      </c>
      <c r="P7386" t="s">
        <v>203</v>
      </c>
      <c r="R7386" t="s">
        <v>6203</v>
      </c>
      <c r="S7386" t="s">
        <v>112</v>
      </c>
    </row>
    <row r="7387" spans="1:19" x14ac:dyDescent="0.2">
      <c r="A7387" t="s">
        <v>6325</v>
      </c>
      <c r="B7387" t="s">
        <v>55</v>
      </c>
      <c r="C7387">
        <v>2002</v>
      </c>
      <c r="D7387" s="1" t="d">
        <v>1994-06-11</v>
      </c>
      <c r="E7387" s="1" t="str">
        <f t="shared" si="230"/>
        <v>1994</v>
      </c>
      <c r="F7387" s="1" t="str">
        <f t="shared" si="231"/>
        <v>Jun</v>
      </c>
      <c r="G7387" t="s">
        <v>28</v>
      </c>
      <c r="H7387" t="s">
        <v>484</v>
      </c>
      <c r="I7387">
        <v>0.1</v>
      </c>
      <c r="J7387">
        <v>0.08</v>
      </c>
      <c r="K7387">
        <v>0</v>
      </c>
      <c r="L7387">
        <v>0.03</v>
      </c>
      <c r="M7387">
        <v>0.21</v>
      </c>
      <c r="N7387">
        <v>76</v>
      </c>
      <c r="O7387">
        <v>20</v>
      </c>
      <c r="P7387">
        <v>8.3000000000000007</v>
      </c>
      <c r="Q7387">
        <v>22</v>
      </c>
      <c r="R7387" t="s">
        <v>600</v>
      </c>
      <c r="S7387" t="s">
        <v>88</v>
      </c>
    </row>
    <row r="7388" spans="1:19" x14ac:dyDescent="0.2">
      <c r="A7388" t="s">
        <v>6326</v>
      </c>
      <c r="B7388" t="s">
        <v>104</v>
      </c>
      <c r="C7388">
        <v>2002</v>
      </c>
      <c r="D7388" s="1" t="d">
        <v>2004-09-14</v>
      </c>
      <c r="E7388" s="1" t="str">
        <f t="shared" si="230"/>
        <v>2004</v>
      </c>
      <c r="F7388" s="1" t="str">
        <f t="shared" si="231"/>
        <v>Sep</v>
      </c>
      <c r="G7388" t="s">
        <v>1</v>
      </c>
      <c r="H7388" t="s">
        <v>1595</v>
      </c>
      <c r="I7388">
        <v>0.12</v>
      </c>
      <c r="J7388">
        <v>0.08</v>
      </c>
      <c r="K7388">
        <v>0</v>
      </c>
      <c r="L7388">
        <v>0.01</v>
      </c>
      <c r="M7388">
        <v>0.21</v>
      </c>
    </row>
    <row r="7389" spans="1:19" x14ac:dyDescent="0.2">
      <c r="A7389" t="s">
        <v>6327</v>
      </c>
      <c r="B7389" t="s">
        <v>49</v>
      </c>
      <c r="C7389" t="s">
        <v>286</v>
      </c>
      <c r="D7389" s="1" t="d">
        <v>1997-09-04</v>
      </c>
      <c r="E7389" s="1" t="str">
        <f t="shared" si="230"/>
        <v>1997</v>
      </c>
      <c r="F7389" s="1" t="str">
        <f t="shared" si="231"/>
        <v>Sep</v>
      </c>
      <c r="G7389" t="s">
        <v>18</v>
      </c>
      <c r="H7389" t="s">
        <v>68</v>
      </c>
      <c r="I7389">
        <v>0</v>
      </c>
      <c r="J7389">
        <v>0.16</v>
      </c>
      <c r="K7389">
        <v>0</v>
      </c>
      <c r="L7389">
        <v>0.05</v>
      </c>
      <c r="M7389">
        <v>0.21</v>
      </c>
    </row>
    <row r="7390" spans="1:19" x14ac:dyDescent="0.2">
      <c r="A7390" t="s">
        <v>6328</v>
      </c>
      <c r="B7390" t="s">
        <v>17</v>
      </c>
      <c r="C7390">
        <v>2008</v>
      </c>
      <c r="D7390" s="1" t="d">
        <v>1989-06-09</v>
      </c>
      <c r="E7390" s="1" t="str">
        <f t="shared" si="230"/>
        <v>1989</v>
      </c>
      <c r="F7390" s="1" t="str">
        <f t="shared" si="231"/>
        <v>Jun</v>
      </c>
      <c r="G7390" t="s">
        <v>34</v>
      </c>
      <c r="H7390" t="s">
        <v>1830</v>
      </c>
      <c r="I7390">
        <v>0.19</v>
      </c>
      <c r="J7390">
        <v>0.01</v>
      </c>
      <c r="K7390">
        <v>0</v>
      </c>
      <c r="L7390">
        <v>0.02</v>
      </c>
      <c r="M7390">
        <v>0.21</v>
      </c>
    </row>
    <row r="7391" spans="1:19" x14ac:dyDescent="0.2">
      <c r="A7391" t="s">
        <v>6329</v>
      </c>
      <c r="B7391" t="s">
        <v>55</v>
      </c>
      <c r="C7391">
        <v>2001</v>
      </c>
      <c r="D7391" s="1" t="d">
        <v>1989-08-08</v>
      </c>
      <c r="E7391" s="1" t="str">
        <f t="shared" si="230"/>
        <v>1989</v>
      </c>
      <c r="F7391" s="1" t="str">
        <f t="shared" si="231"/>
        <v>Aug</v>
      </c>
      <c r="G7391" t="s">
        <v>101</v>
      </c>
      <c r="H7391" t="s">
        <v>234</v>
      </c>
      <c r="I7391">
        <v>0.09</v>
      </c>
      <c r="J7391">
        <v>7.0000000000000007E-2</v>
      </c>
      <c r="K7391">
        <v>0.03</v>
      </c>
      <c r="L7391">
        <v>0.02</v>
      </c>
      <c r="M7391">
        <v>0.21</v>
      </c>
      <c r="N7391">
        <v>78</v>
      </c>
      <c r="O7391">
        <v>18</v>
      </c>
      <c r="P7391">
        <v>8.1999999999999993</v>
      </c>
      <c r="Q7391">
        <v>19</v>
      </c>
      <c r="R7391" t="s">
        <v>357</v>
      </c>
      <c r="S7391" t="s">
        <v>88</v>
      </c>
    </row>
    <row r="7392" spans="1:19" x14ac:dyDescent="0.2">
      <c r="A7392" t="s">
        <v>6330</v>
      </c>
      <c r="B7392" t="s">
        <v>32</v>
      </c>
      <c r="C7392">
        <v>2011</v>
      </c>
      <c r="D7392" s="1" t="d">
        <v>2013-09-30</v>
      </c>
      <c r="E7392" s="1" t="str">
        <f t="shared" si="230"/>
        <v>2013</v>
      </c>
      <c r="F7392" s="1" t="str">
        <f t="shared" si="231"/>
        <v>Sep</v>
      </c>
      <c r="G7392" t="s">
        <v>101</v>
      </c>
      <c r="H7392" t="s">
        <v>2508</v>
      </c>
      <c r="I7392">
        <v>0.2</v>
      </c>
      <c r="J7392">
        <v>0</v>
      </c>
      <c r="K7392">
        <v>0</v>
      </c>
      <c r="L7392">
        <v>0.02</v>
      </c>
      <c r="M7392">
        <v>0.21</v>
      </c>
      <c r="P7392" t="s">
        <v>203</v>
      </c>
      <c r="R7392" t="s">
        <v>4654</v>
      </c>
      <c r="S7392" t="s">
        <v>20</v>
      </c>
    </row>
    <row r="7393" spans="1:19" x14ac:dyDescent="0.2">
      <c r="A7393" t="s">
        <v>6331</v>
      </c>
      <c r="B7393" t="s">
        <v>159</v>
      </c>
      <c r="C7393" t="s">
        <v>286</v>
      </c>
      <c r="D7393" s="1" t="d">
        <v>2006-10-19</v>
      </c>
      <c r="E7393" s="1" t="str">
        <f t="shared" si="230"/>
        <v>2006</v>
      </c>
      <c r="F7393" s="1" t="str">
        <f t="shared" si="231"/>
        <v>Oct</v>
      </c>
      <c r="G7393" t="s">
        <v>272</v>
      </c>
      <c r="H7393" t="s">
        <v>151</v>
      </c>
      <c r="I7393">
        <v>0</v>
      </c>
      <c r="J7393">
        <v>0</v>
      </c>
      <c r="K7393">
        <v>0.21</v>
      </c>
      <c r="L7393">
        <v>0</v>
      </c>
      <c r="M7393">
        <v>0.21</v>
      </c>
      <c r="R7393" t="s">
        <v>151</v>
      </c>
    </row>
    <row r="7394" spans="1:19" x14ac:dyDescent="0.2">
      <c r="A7394" t="s">
        <v>6332</v>
      </c>
      <c r="B7394" t="s">
        <v>32</v>
      </c>
      <c r="C7394">
        <v>2008</v>
      </c>
      <c r="D7394" s="1" t="d">
        <v>2009-10-13</v>
      </c>
      <c r="E7394" s="1" t="str">
        <f t="shared" si="230"/>
        <v>2009</v>
      </c>
      <c r="F7394" s="1" t="str">
        <f t="shared" si="231"/>
        <v>Oct</v>
      </c>
      <c r="G7394" t="s">
        <v>50</v>
      </c>
      <c r="H7394" t="s">
        <v>933</v>
      </c>
      <c r="I7394">
        <v>0.16</v>
      </c>
      <c r="J7394">
        <v>0.01</v>
      </c>
      <c r="K7394">
        <v>0.02</v>
      </c>
      <c r="L7394">
        <v>0.02</v>
      </c>
      <c r="M7394">
        <v>0.21</v>
      </c>
      <c r="N7394">
        <v>83</v>
      </c>
      <c r="O7394">
        <v>52</v>
      </c>
      <c r="P7394">
        <v>7.8</v>
      </c>
      <c r="Q7394">
        <v>36</v>
      </c>
      <c r="R7394" t="s">
        <v>1136</v>
      </c>
      <c r="S7394" t="s">
        <v>88</v>
      </c>
    </row>
    <row r="7395" spans="1:19" x14ac:dyDescent="0.2">
      <c r="A7395" t="s">
        <v>2653</v>
      </c>
      <c r="B7395" t="s">
        <v>137</v>
      </c>
      <c r="C7395">
        <v>2003</v>
      </c>
      <c r="D7395" s="1" t="d">
        <v>2004-08-27</v>
      </c>
      <c r="E7395" s="1" t="str">
        <f t="shared" si="230"/>
        <v>2004</v>
      </c>
      <c r="F7395" s="1" t="str">
        <f t="shared" si="231"/>
        <v>Aug</v>
      </c>
      <c r="G7395" t="s">
        <v>18</v>
      </c>
      <c r="H7395" t="s">
        <v>1209</v>
      </c>
      <c r="I7395">
        <v>0.16</v>
      </c>
      <c r="J7395">
        <v>0.05</v>
      </c>
      <c r="K7395">
        <v>0</v>
      </c>
      <c r="L7395">
        <v>0.01</v>
      </c>
      <c r="M7395">
        <v>0.21</v>
      </c>
      <c r="N7395">
        <v>65</v>
      </c>
      <c r="O7395">
        <v>5</v>
      </c>
      <c r="P7395">
        <v>8.4</v>
      </c>
      <c r="Q7395">
        <v>16</v>
      </c>
      <c r="R7395" t="s">
        <v>3181</v>
      </c>
      <c r="S7395" t="s">
        <v>88</v>
      </c>
    </row>
    <row r="7396" spans="1:19" x14ac:dyDescent="0.2">
      <c r="A7396" t="s">
        <v>4004</v>
      </c>
      <c r="B7396" t="s">
        <v>159</v>
      </c>
      <c r="C7396">
        <v>2007</v>
      </c>
      <c r="D7396" s="1" t="d">
        <v>2019-08-25</v>
      </c>
      <c r="E7396" s="1" t="str">
        <f t="shared" si="230"/>
        <v>2019</v>
      </c>
      <c r="F7396" s="1" t="str">
        <f t="shared" si="231"/>
        <v>Aug</v>
      </c>
      <c r="G7396" t="s">
        <v>18</v>
      </c>
      <c r="H7396" t="s">
        <v>202</v>
      </c>
      <c r="I7396">
        <v>0.19</v>
      </c>
      <c r="J7396">
        <v>0</v>
      </c>
      <c r="K7396">
        <v>0</v>
      </c>
      <c r="L7396">
        <v>0.02</v>
      </c>
      <c r="M7396">
        <v>0.21</v>
      </c>
      <c r="P7396">
        <v>7.3</v>
      </c>
      <c r="Q7396">
        <v>4</v>
      </c>
      <c r="R7396" t="s">
        <v>3594</v>
      </c>
      <c r="S7396" t="s">
        <v>20</v>
      </c>
    </row>
    <row r="7397" spans="1:19" x14ac:dyDescent="0.2">
      <c r="A7397" t="s">
        <v>3539</v>
      </c>
      <c r="B7397" t="s">
        <v>95</v>
      </c>
      <c r="C7397">
        <v>1999</v>
      </c>
      <c r="D7397" s="1" t="d">
        <v>1993-02-17</v>
      </c>
      <c r="E7397" s="1" t="str">
        <f t="shared" si="230"/>
        <v>1993</v>
      </c>
      <c r="F7397" s="1" t="str">
        <f t="shared" si="231"/>
        <v>Feb</v>
      </c>
      <c r="G7397" t="s">
        <v>1</v>
      </c>
      <c r="H7397" t="s">
        <v>1403</v>
      </c>
      <c r="I7397">
        <v>0.17</v>
      </c>
      <c r="J7397">
        <v>0.04</v>
      </c>
      <c r="K7397">
        <v>0</v>
      </c>
      <c r="L7397">
        <v>0</v>
      </c>
      <c r="M7397">
        <v>0.21</v>
      </c>
    </row>
    <row r="7398" spans="1:19" x14ac:dyDescent="0.2">
      <c r="A7398" t="s">
        <v>5224</v>
      </c>
      <c r="B7398" t="s">
        <v>95</v>
      </c>
      <c r="C7398">
        <v>1999</v>
      </c>
      <c r="D7398" s="1" t="d">
        <v>2014-06-19</v>
      </c>
      <c r="E7398" s="1" t="str">
        <f t="shared" si="230"/>
        <v>2014</v>
      </c>
      <c r="F7398" s="1" t="str">
        <f t="shared" si="231"/>
        <v>Jun</v>
      </c>
      <c r="G7398" t="s">
        <v>37</v>
      </c>
      <c r="H7398" t="s">
        <v>248</v>
      </c>
      <c r="I7398">
        <v>0.17</v>
      </c>
      <c r="J7398">
        <v>0.04</v>
      </c>
      <c r="K7398">
        <v>0</v>
      </c>
      <c r="L7398">
        <v>0</v>
      </c>
      <c r="M7398">
        <v>0.21</v>
      </c>
    </row>
    <row r="7399" spans="1:19" x14ac:dyDescent="0.2">
      <c r="A7399" t="s">
        <v>6333</v>
      </c>
      <c r="B7399" t="s">
        <v>95</v>
      </c>
      <c r="C7399">
        <v>1997</v>
      </c>
      <c r="D7399" s="1" t="d">
        <v>2022-12-05</v>
      </c>
      <c r="E7399" s="1" t="str">
        <f t="shared" si="230"/>
        <v>2022</v>
      </c>
      <c r="F7399" s="1" t="str">
        <f t="shared" si="231"/>
        <v>Dec</v>
      </c>
      <c r="G7399" t="s">
        <v>86</v>
      </c>
      <c r="H7399" t="s">
        <v>2495</v>
      </c>
      <c r="I7399">
        <v>0.17</v>
      </c>
      <c r="J7399">
        <v>0.04</v>
      </c>
      <c r="K7399">
        <v>0</v>
      </c>
      <c r="L7399">
        <v>0</v>
      </c>
      <c r="M7399">
        <v>0.21</v>
      </c>
    </row>
    <row r="7400" spans="1:19" x14ac:dyDescent="0.2">
      <c r="A7400" t="s">
        <v>820</v>
      </c>
      <c r="B7400" t="s">
        <v>95</v>
      </c>
      <c r="C7400">
        <v>1999</v>
      </c>
      <c r="D7400" s="1" t="d">
        <v>2016-08-11</v>
      </c>
      <c r="E7400" s="1" t="str">
        <f t="shared" si="230"/>
        <v>2016</v>
      </c>
      <c r="F7400" s="1" t="str">
        <f t="shared" si="231"/>
        <v>Aug</v>
      </c>
      <c r="G7400" t="s">
        <v>34</v>
      </c>
      <c r="H7400" t="s">
        <v>389</v>
      </c>
      <c r="I7400">
        <v>0.17</v>
      </c>
      <c r="J7400">
        <v>0.04</v>
      </c>
      <c r="K7400">
        <v>0</v>
      </c>
      <c r="L7400">
        <v>0</v>
      </c>
      <c r="M7400">
        <v>0.21</v>
      </c>
    </row>
    <row r="7401" spans="1:19" x14ac:dyDescent="0.2">
      <c r="A7401" t="s">
        <v>1067</v>
      </c>
      <c r="B7401" t="s">
        <v>95</v>
      </c>
      <c r="C7401">
        <v>1998</v>
      </c>
      <c r="D7401" s="1" t="d">
        <v>2019-02-17</v>
      </c>
      <c r="E7401" s="1" t="str">
        <f t="shared" si="230"/>
        <v>2019</v>
      </c>
      <c r="F7401" s="1" t="str">
        <f t="shared" si="231"/>
        <v>Feb</v>
      </c>
      <c r="G7401" t="s">
        <v>86</v>
      </c>
      <c r="H7401" t="s">
        <v>484</v>
      </c>
      <c r="I7401">
        <v>0.17</v>
      </c>
      <c r="J7401">
        <v>0.04</v>
      </c>
      <c r="K7401">
        <v>0</v>
      </c>
      <c r="L7401">
        <v>0</v>
      </c>
      <c r="M7401">
        <v>0.21</v>
      </c>
    </row>
    <row r="7402" spans="1:19" x14ac:dyDescent="0.2">
      <c r="A7402" t="s">
        <v>6334</v>
      </c>
      <c r="B7402" t="s">
        <v>95</v>
      </c>
      <c r="C7402">
        <v>2000</v>
      </c>
      <c r="D7402" s="1" t="d">
        <v>1991-08-22</v>
      </c>
      <c r="E7402" s="1" t="str">
        <f t="shared" si="230"/>
        <v>1991</v>
      </c>
      <c r="F7402" s="1" t="str">
        <f t="shared" si="231"/>
        <v>Aug</v>
      </c>
      <c r="G7402" t="s">
        <v>24</v>
      </c>
      <c r="H7402" t="s">
        <v>776</v>
      </c>
      <c r="I7402">
        <v>0.17</v>
      </c>
      <c r="J7402">
        <v>0.04</v>
      </c>
      <c r="K7402">
        <v>0</v>
      </c>
      <c r="L7402">
        <v>0</v>
      </c>
      <c r="M7402">
        <v>0.21</v>
      </c>
    </row>
    <row r="7403" spans="1:19" x14ac:dyDescent="0.2">
      <c r="A7403" t="s">
        <v>4802</v>
      </c>
      <c r="B7403" t="s">
        <v>1015</v>
      </c>
      <c r="C7403">
        <v>2016</v>
      </c>
      <c r="D7403" s="1" t="d">
        <v>2006-09-13</v>
      </c>
      <c r="E7403" s="1" t="str">
        <f t="shared" si="230"/>
        <v>2006</v>
      </c>
      <c r="F7403" s="1" t="str">
        <f t="shared" si="231"/>
        <v>Sep</v>
      </c>
      <c r="G7403" t="s">
        <v>28</v>
      </c>
      <c r="H7403" t="s">
        <v>242</v>
      </c>
      <c r="I7403">
        <v>0.04</v>
      </c>
      <c r="J7403">
        <v>0.06</v>
      </c>
      <c r="K7403">
        <v>0.08</v>
      </c>
      <c r="L7403">
        <v>0.03</v>
      </c>
      <c r="M7403">
        <v>0.21</v>
      </c>
      <c r="N7403">
        <v>77</v>
      </c>
      <c r="O7403">
        <v>5</v>
      </c>
      <c r="P7403">
        <v>8.6</v>
      </c>
      <c r="Q7403">
        <v>46</v>
      </c>
      <c r="R7403" t="s">
        <v>242</v>
      </c>
      <c r="S7403" t="s">
        <v>112</v>
      </c>
    </row>
    <row r="7404" spans="1:19" x14ac:dyDescent="0.2">
      <c r="A7404" t="s">
        <v>6335</v>
      </c>
      <c r="B7404" t="s">
        <v>1015</v>
      </c>
      <c r="C7404">
        <v>2014</v>
      </c>
      <c r="D7404" s="1" t="d">
        <v>2003-08-05</v>
      </c>
      <c r="E7404" s="1" t="str">
        <f t="shared" si="230"/>
        <v>2003</v>
      </c>
      <c r="F7404" s="1" t="str">
        <f t="shared" si="231"/>
        <v>Aug</v>
      </c>
      <c r="G7404" t="s">
        <v>50</v>
      </c>
      <c r="H7404" t="s">
        <v>2780</v>
      </c>
      <c r="I7404">
        <v>0.06</v>
      </c>
      <c r="J7404">
        <v>0.01</v>
      </c>
      <c r="K7404">
        <v>0.12</v>
      </c>
      <c r="L7404">
        <v>0.02</v>
      </c>
      <c r="M7404">
        <v>0.21</v>
      </c>
      <c r="N7404">
        <v>72</v>
      </c>
      <c r="O7404">
        <v>35</v>
      </c>
      <c r="P7404">
        <v>8.4</v>
      </c>
      <c r="Q7404">
        <v>77</v>
      </c>
      <c r="R7404" t="s">
        <v>4215</v>
      </c>
      <c r="S7404" t="s">
        <v>53</v>
      </c>
    </row>
    <row r="7405" spans="1:19" x14ac:dyDescent="0.2">
      <c r="A7405" t="s">
        <v>900</v>
      </c>
      <c r="B7405" t="s">
        <v>17</v>
      </c>
      <c r="C7405">
        <v>2011</v>
      </c>
      <c r="D7405" s="1" t="d">
        <v>1997-02-22</v>
      </c>
      <c r="E7405" s="1" t="str">
        <f t="shared" si="230"/>
        <v>1997</v>
      </c>
      <c r="F7405" s="1" t="str">
        <f t="shared" si="231"/>
        <v>Feb</v>
      </c>
      <c r="G7405" t="s">
        <v>50</v>
      </c>
      <c r="H7405" t="s">
        <v>234</v>
      </c>
      <c r="I7405">
        <v>0.08</v>
      </c>
      <c r="J7405">
        <v>0.08</v>
      </c>
      <c r="K7405">
        <v>0.03</v>
      </c>
      <c r="L7405">
        <v>0.02</v>
      </c>
      <c r="M7405">
        <v>0.21</v>
      </c>
      <c r="N7405">
        <v>79</v>
      </c>
      <c r="O7405">
        <v>9</v>
      </c>
      <c r="P7405">
        <v>7</v>
      </c>
      <c r="Q7405">
        <v>12</v>
      </c>
      <c r="R7405" t="s">
        <v>357</v>
      </c>
      <c r="S7405" t="s">
        <v>20</v>
      </c>
    </row>
    <row r="7406" spans="1:19" x14ac:dyDescent="0.2">
      <c r="A7406" t="s">
        <v>4136</v>
      </c>
      <c r="B7406" t="s">
        <v>17</v>
      </c>
      <c r="C7406">
        <v>2007</v>
      </c>
      <c r="D7406" s="1" t="d">
        <v>1991-10-13</v>
      </c>
      <c r="E7406" s="1" t="str">
        <f t="shared" si="230"/>
        <v>1991</v>
      </c>
      <c r="F7406" s="1" t="str">
        <f t="shared" si="231"/>
        <v>Oct</v>
      </c>
      <c r="G7406" t="s">
        <v>1</v>
      </c>
      <c r="H7406" t="s">
        <v>329</v>
      </c>
      <c r="I7406">
        <v>0.18</v>
      </c>
      <c r="J7406">
        <v>0.02</v>
      </c>
      <c r="K7406">
        <v>0</v>
      </c>
      <c r="L7406">
        <v>0.02</v>
      </c>
      <c r="M7406">
        <v>0.21</v>
      </c>
      <c r="N7406">
        <v>60</v>
      </c>
      <c r="O7406">
        <v>8</v>
      </c>
      <c r="P7406">
        <v>6.4</v>
      </c>
      <c r="Q7406">
        <v>15</v>
      </c>
      <c r="R7406" t="s">
        <v>1079</v>
      </c>
      <c r="S7406" t="s">
        <v>112</v>
      </c>
    </row>
    <row r="7407" spans="1:19" x14ac:dyDescent="0.2">
      <c r="A7407" t="s">
        <v>6336</v>
      </c>
      <c r="B7407" t="s">
        <v>104</v>
      </c>
      <c r="C7407">
        <v>1996</v>
      </c>
      <c r="D7407" s="1" t="d">
        <v>2000-07-07</v>
      </c>
      <c r="E7407" s="1" t="str">
        <f t="shared" si="230"/>
        <v>2000</v>
      </c>
      <c r="F7407" s="1" t="str">
        <f t="shared" si="231"/>
        <v>Jul</v>
      </c>
      <c r="G7407" t="s">
        <v>28</v>
      </c>
      <c r="H7407" t="s">
        <v>6337</v>
      </c>
      <c r="I7407">
        <v>0</v>
      </c>
      <c r="J7407">
        <v>0</v>
      </c>
      <c r="K7407">
        <v>0.2</v>
      </c>
      <c r="L7407">
        <v>0.01</v>
      </c>
      <c r="M7407">
        <v>0.21</v>
      </c>
    </row>
    <row r="7408" spans="1:19" x14ac:dyDescent="0.2">
      <c r="A7408" t="s">
        <v>6338</v>
      </c>
      <c r="B7408" t="s">
        <v>17</v>
      </c>
      <c r="C7408" t="s">
        <v>286</v>
      </c>
      <c r="D7408" s="1" t="d">
        <v>1989-02-02</v>
      </c>
      <c r="E7408" s="1" t="str">
        <f t="shared" si="230"/>
        <v>1989</v>
      </c>
      <c r="F7408" s="1" t="str">
        <f t="shared" si="231"/>
        <v>Feb</v>
      </c>
      <c r="G7408" t="s">
        <v>34</v>
      </c>
      <c r="H7408" t="s">
        <v>234</v>
      </c>
      <c r="I7408">
        <v>0.2</v>
      </c>
      <c r="J7408">
        <v>0</v>
      </c>
      <c r="K7408">
        <v>0</v>
      </c>
      <c r="L7408">
        <v>0.01</v>
      </c>
      <c r="M7408">
        <v>0.21</v>
      </c>
      <c r="P7408" t="s">
        <v>203</v>
      </c>
      <c r="R7408" t="s">
        <v>357</v>
      </c>
      <c r="S7408" t="s">
        <v>112</v>
      </c>
    </row>
    <row r="7409" spans="1:19" x14ac:dyDescent="0.2">
      <c r="A7409" t="s">
        <v>6339</v>
      </c>
      <c r="B7409" t="s">
        <v>75</v>
      </c>
      <c r="C7409">
        <v>2014</v>
      </c>
      <c r="D7409" s="1" t="d">
        <v>1994-08-08</v>
      </c>
      <c r="E7409" s="1" t="str">
        <f t="shared" si="230"/>
        <v>1994</v>
      </c>
      <c r="F7409" s="1" t="str">
        <f t="shared" si="231"/>
        <v>Aug</v>
      </c>
      <c r="G7409" t="s">
        <v>101</v>
      </c>
      <c r="H7409" t="s">
        <v>3903</v>
      </c>
      <c r="I7409">
        <v>0.1</v>
      </c>
      <c r="J7409">
        <v>7.0000000000000007E-2</v>
      </c>
      <c r="K7409">
        <v>0</v>
      </c>
      <c r="L7409">
        <v>0.04</v>
      </c>
      <c r="M7409">
        <v>0.21</v>
      </c>
      <c r="N7409">
        <v>83</v>
      </c>
      <c r="O7409">
        <v>6</v>
      </c>
      <c r="P7409">
        <v>8.4</v>
      </c>
      <c r="Q7409">
        <v>259</v>
      </c>
      <c r="R7409" t="s">
        <v>3903</v>
      </c>
      <c r="S7409" t="s">
        <v>53</v>
      </c>
    </row>
    <row r="7410" spans="1:19" x14ac:dyDescent="0.2">
      <c r="A7410" t="s">
        <v>6340</v>
      </c>
      <c r="B7410" t="s">
        <v>17</v>
      </c>
      <c r="C7410">
        <v>2009</v>
      </c>
      <c r="D7410" s="1" t="d">
        <v>2005-11-03</v>
      </c>
      <c r="E7410" s="1" t="str">
        <f t="shared" si="230"/>
        <v>2005</v>
      </c>
      <c r="F7410" s="1" t="str">
        <f t="shared" si="231"/>
        <v>Nov</v>
      </c>
      <c r="G7410" t="s">
        <v>101</v>
      </c>
      <c r="H7410" t="s">
        <v>825</v>
      </c>
      <c r="I7410">
        <v>0.09</v>
      </c>
      <c r="J7410">
        <v>0.1</v>
      </c>
      <c r="K7410">
        <v>0</v>
      </c>
      <c r="L7410">
        <v>0.02</v>
      </c>
      <c r="M7410">
        <v>0.21</v>
      </c>
      <c r="N7410">
        <v>67</v>
      </c>
      <c r="O7410">
        <v>51</v>
      </c>
      <c r="P7410">
        <v>7.6</v>
      </c>
      <c r="Q7410">
        <v>33</v>
      </c>
      <c r="R7410" t="s">
        <v>6341</v>
      </c>
      <c r="S7410" t="s">
        <v>53</v>
      </c>
    </row>
    <row r="7411" spans="1:19" x14ac:dyDescent="0.2">
      <c r="A7411" t="s">
        <v>6342</v>
      </c>
      <c r="B7411" t="s">
        <v>17</v>
      </c>
      <c r="C7411">
        <v>2011</v>
      </c>
      <c r="D7411" s="1" t="d">
        <v>2013-10-02</v>
      </c>
      <c r="E7411" s="1" t="str">
        <f t="shared" si="230"/>
        <v>2013</v>
      </c>
      <c r="F7411" s="1" t="str">
        <f t="shared" si="231"/>
        <v>Oct</v>
      </c>
      <c r="G7411" t="s">
        <v>34</v>
      </c>
      <c r="H7411" t="s">
        <v>1091</v>
      </c>
      <c r="I7411">
        <v>0</v>
      </c>
      <c r="J7411">
        <v>0.17</v>
      </c>
      <c r="K7411">
        <v>0</v>
      </c>
      <c r="L7411">
        <v>0.04</v>
      </c>
      <c r="M7411">
        <v>0.21</v>
      </c>
    </row>
    <row r="7412" spans="1:19" x14ac:dyDescent="0.2">
      <c r="A7412" t="s">
        <v>6343</v>
      </c>
      <c r="B7412" t="s">
        <v>1043</v>
      </c>
      <c r="C7412">
        <v>1996</v>
      </c>
      <c r="D7412" s="1" t="d">
        <v>1996-02-07</v>
      </c>
      <c r="E7412" s="1" t="str">
        <f t="shared" si="230"/>
        <v>1996</v>
      </c>
      <c r="F7412" s="1" t="str">
        <f t="shared" si="231"/>
        <v>Feb</v>
      </c>
      <c r="G7412" t="s">
        <v>86</v>
      </c>
      <c r="H7412" t="s">
        <v>5784</v>
      </c>
      <c r="I7412">
        <v>0</v>
      </c>
      <c r="J7412">
        <v>0</v>
      </c>
      <c r="K7412">
        <v>0.21</v>
      </c>
      <c r="L7412">
        <v>0</v>
      </c>
      <c r="M7412">
        <v>0.21</v>
      </c>
    </row>
    <row r="7413" spans="1:19" x14ac:dyDescent="0.2">
      <c r="A7413" t="s">
        <v>6344</v>
      </c>
      <c r="B7413" t="s">
        <v>32</v>
      </c>
      <c r="C7413">
        <v>2008</v>
      </c>
      <c r="D7413" s="1" t="d">
        <v>2005-08-07</v>
      </c>
      <c r="E7413" s="1" t="str">
        <f t="shared" si="230"/>
        <v>2005</v>
      </c>
      <c r="F7413" s="1" t="str">
        <f t="shared" si="231"/>
        <v>Aug</v>
      </c>
      <c r="G7413" t="s">
        <v>272</v>
      </c>
      <c r="H7413" t="s">
        <v>484</v>
      </c>
      <c r="I7413">
        <v>0.16</v>
      </c>
      <c r="J7413">
        <v>0.03</v>
      </c>
      <c r="K7413">
        <v>0</v>
      </c>
      <c r="L7413">
        <v>0.02</v>
      </c>
      <c r="M7413">
        <v>0.21</v>
      </c>
      <c r="N7413">
        <v>78</v>
      </c>
      <c r="O7413">
        <v>28</v>
      </c>
      <c r="P7413">
        <v>6.9</v>
      </c>
      <c r="Q7413">
        <v>20</v>
      </c>
      <c r="R7413" t="s">
        <v>1214</v>
      </c>
      <c r="S7413" t="s">
        <v>112</v>
      </c>
    </row>
    <row r="7414" spans="1:19" x14ac:dyDescent="0.2">
      <c r="A7414" t="s">
        <v>5831</v>
      </c>
      <c r="B7414" t="s">
        <v>44</v>
      </c>
      <c r="C7414">
        <v>2008</v>
      </c>
      <c r="D7414" s="1" t="d">
        <v>1998-11-12</v>
      </c>
      <c r="E7414" s="1" t="str">
        <f t="shared" si="230"/>
        <v>1998</v>
      </c>
      <c r="F7414" s="1" t="str">
        <f t="shared" si="231"/>
        <v>Nov</v>
      </c>
      <c r="G7414" t="s">
        <v>24</v>
      </c>
      <c r="H7414" t="s">
        <v>4489</v>
      </c>
      <c r="I7414">
        <v>0.06</v>
      </c>
      <c r="J7414">
        <v>0.14000000000000001</v>
      </c>
      <c r="K7414">
        <v>0</v>
      </c>
      <c r="L7414">
        <v>0.01</v>
      </c>
      <c r="M7414">
        <v>0.21</v>
      </c>
      <c r="N7414">
        <v>63</v>
      </c>
      <c r="O7414">
        <v>17</v>
      </c>
      <c r="P7414">
        <v>8</v>
      </c>
      <c r="Q7414">
        <v>6</v>
      </c>
      <c r="R7414" t="s">
        <v>4433</v>
      </c>
      <c r="S7414" t="s">
        <v>112</v>
      </c>
    </row>
    <row r="7415" spans="1:19" x14ac:dyDescent="0.2">
      <c r="A7415" t="s">
        <v>4084</v>
      </c>
      <c r="B7415" t="s">
        <v>189</v>
      </c>
      <c r="C7415">
        <v>2003</v>
      </c>
      <c r="D7415" s="1" t="d">
        <v>2019-10-17</v>
      </c>
      <c r="E7415" s="1" t="str">
        <f t="shared" si="230"/>
        <v>2019</v>
      </c>
      <c r="F7415" s="1" t="str">
        <f t="shared" si="231"/>
        <v>Oct</v>
      </c>
      <c r="G7415" t="s">
        <v>50</v>
      </c>
      <c r="H7415" t="s">
        <v>134</v>
      </c>
      <c r="I7415">
        <v>0.16</v>
      </c>
      <c r="J7415">
        <v>0.04</v>
      </c>
      <c r="K7415">
        <v>0</v>
      </c>
      <c r="L7415">
        <v>0.01</v>
      </c>
      <c r="M7415">
        <v>0.21</v>
      </c>
      <c r="N7415">
        <v>47</v>
      </c>
      <c r="O7415">
        <v>5</v>
      </c>
      <c r="P7415">
        <v>4.2</v>
      </c>
      <c r="Q7415">
        <v>5</v>
      </c>
      <c r="R7415" t="s">
        <v>450</v>
      </c>
      <c r="S7415" t="s">
        <v>20</v>
      </c>
    </row>
    <row r="7416" spans="1:19" x14ac:dyDescent="0.2">
      <c r="A7416" t="s">
        <v>6345</v>
      </c>
      <c r="B7416" t="s">
        <v>32</v>
      </c>
      <c r="C7416">
        <v>2010</v>
      </c>
      <c r="D7416" s="1" t="d">
        <v>2012-09-26</v>
      </c>
      <c r="E7416" s="1" t="str">
        <f t="shared" si="230"/>
        <v>2012</v>
      </c>
      <c r="F7416" s="1" t="str">
        <f t="shared" si="231"/>
        <v>Sep</v>
      </c>
      <c r="G7416" t="s">
        <v>30</v>
      </c>
      <c r="H7416" t="s">
        <v>4460</v>
      </c>
      <c r="I7416">
        <v>0.13</v>
      </c>
      <c r="J7416">
        <v>0.06</v>
      </c>
      <c r="K7416">
        <v>0</v>
      </c>
      <c r="L7416">
        <v>0.02</v>
      </c>
      <c r="M7416">
        <v>0.21</v>
      </c>
      <c r="P7416" t="s">
        <v>203</v>
      </c>
      <c r="R7416" t="s">
        <v>6346</v>
      </c>
      <c r="S7416" t="s">
        <v>20</v>
      </c>
    </row>
    <row r="7417" spans="1:19" x14ac:dyDescent="0.2">
      <c r="A7417" t="s">
        <v>6347</v>
      </c>
      <c r="B7417" t="s">
        <v>79</v>
      </c>
      <c r="C7417">
        <v>2012</v>
      </c>
      <c r="D7417" s="1" t="d">
        <v>2014-03-15</v>
      </c>
      <c r="E7417" s="1" t="str">
        <f t="shared" si="230"/>
        <v>2014</v>
      </c>
      <c r="F7417" s="1" t="str">
        <f t="shared" si="231"/>
        <v>Mar</v>
      </c>
      <c r="G7417" t="s">
        <v>28</v>
      </c>
      <c r="H7417" t="s">
        <v>19</v>
      </c>
      <c r="I7417">
        <v>0.13</v>
      </c>
      <c r="J7417">
        <v>7.0000000000000007E-2</v>
      </c>
      <c r="K7417">
        <v>0</v>
      </c>
      <c r="L7417">
        <v>0.02</v>
      </c>
      <c r="M7417">
        <v>0.21</v>
      </c>
      <c r="N7417">
        <v>69</v>
      </c>
      <c r="O7417">
        <v>53</v>
      </c>
      <c r="P7417">
        <v>7.4</v>
      </c>
      <c r="Q7417">
        <v>50</v>
      </c>
      <c r="R7417" t="s">
        <v>2043</v>
      </c>
      <c r="S7417" t="s">
        <v>88</v>
      </c>
    </row>
    <row r="7418" spans="1:19" x14ac:dyDescent="0.2">
      <c r="A7418" t="s">
        <v>6348</v>
      </c>
      <c r="B7418" t="s">
        <v>171</v>
      </c>
      <c r="C7418">
        <v>2015</v>
      </c>
      <c r="D7418" s="1" t="d">
        <v>2013-05-23</v>
      </c>
      <c r="E7418" s="1" t="str">
        <f t="shared" si="230"/>
        <v>2013</v>
      </c>
      <c r="F7418" s="1" t="str">
        <f t="shared" si="231"/>
        <v>May</v>
      </c>
      <c r="G7418" t="s">
        <v>272</v>
      </c>
      <c r="H7418" t="s">
        <v>45</v>
      </c>
      <c r="I7418">
        <v>0.14000000000000001</v>
      </c>
      <c r="J7418">
        <v>0.05</v>
      </c>
      <c r="K7418">
        <v>0</v>
      </c>
      <c r="L7418">
        <v>0.02</v>
      </c>
      <c r="M7418">
        <v>0.21</v>
      </c>
    </row>
    <row r="7419" spans="1:19" x14ac:dyDescent="0.2">
      <c r="A7419" t="s">
        <v>6349</v>
      </c>
      <c r="B7419" t="s">
        <v>17</v>
      </c>
      <c r="C7419">
        <v>2009</v>
      </c>
      <c r="D7419" s="1" t="d">
        <v>1995-05-21</v>
      </c>
      <c r="E7419" s="1" t="str">
        <f t="shared" si="230"/>
        <v>1995</v>
      </c>
      <c r="F7419" s="1" t="str">
        <f t="shared" si="231"/>
        <v>May</v>
      </c>
      <c r="G7419" t="s">
        <v>1</v>
      </c>
      <c r="H7419" t="s">
        <v>663</v>
      </c>
      <c r="I7419">
        <v>0.18</v>
      </c>
      <c r="J7419">
        <v>0.01</v>
      </c>
      <c r="K7419">
        <v>0</v>
      </c>
      <c r="L7419">
        <v>0.01</v>
      </c>
      <c r="M7419">
        <v>0.21</v>
      </c>
      <c r="N7419">
        <v>80</v>
      </c>
      <c r="O7419">
        <v>43</v>
      </c>
      <c r="P7419">
        <v>8.6999999999999993</v>
      </c>
      <c r="Q7419">
        <v>35</v>
      </c>
      <c r="R7419" t="s">
        <v>1444</v>
      </c>
      <c r="S7419" t="s">
        <v>20</v>
      </c>
    </row>
    <row r="7420" spans="1:19" x14ac:dyDescent="0.2">
      <c r="A7420" t="s">
        <v>6350</v>
      </c>
      <c r="B7420" t="s">
        <v>159</v>
      </c>
      <c r="C7420">
        <v>2005</v>
      </c>
      <c r="D7420" s="1" t="d">
        <v>2010-04-21</v>
      </c>
      <c r="E7420" s="1" t="str">
        <f t="shared" si="230"/>
        <v>2010</v>
      </c>
      <c r="F7420" s="1" t="str">
        <f t="shared" si="231"/>
        <v>Apr</v>
      </c>
      <c r="G7420" t="s">
        <v>101</v>
      </c>
      <c r="H7420" t="s">
        <v>111</v>
      </c>
      <c r="I7420">
        <v>0.18</v>
      </c>
      <c r="J7420">
        <v>0.01</v>
      </c>
      <c r="K7420">
        <v>0</v>
      </c>
      <c r="L7420">
        <v>0.02</v>
      </c>
      <c r="M7420">
        <v>0.21</v>
      </c>
    </row>
    <row r="7421" spans="1:19" x14ac:dyDescent="0.2">
      <c r="A7421" t="s">
        <v>6351</v>
      </c>
      <c r="B7421" t="s">
        <v>104</v>
      </c>
      <c r="C7421">
        <v>1997</v>
      </c>
      <c r="D7421" s="1" t="d">
        <v>2022-12-01</v>
      </c>
      <c r="E7421" s="1" t="str">
        <f t="shared" si="230"/>
        <v>2022</v>
      </c>
      <c r="F7421" s="1" t="str">
        <f t="shared" si="231"/>
        <v>Dec</v>
      </c>
      <c r="G7421" t="s">
        <v>28</v>
      </c>
      <c r="H7421" t="s">
        <v>6352</v>
      </c>
      <c r="I7421">
        <v>0.12</v>
      </c>
      <c r="J7421">
        <v>0.08</v>
      </c>
      <c r="K7421">
        <v>0</v>
      </c>
      <c r="L7421">
        <v>0.01</v>
      </c>
      <c r="M7421">
        <v>0.21</v>
      </c>
    </row>
    <row r="7422" spans="1:19" x14ac:dyDescent="0.2">
      <c r="A7422" t="s">
        <v>6353</v>
      </c>
      <c r="B7422" t="s">
        <v>104</v>
      </c>
      <c r="C7422">
        <v>1999</v>
      </c>
      <c r="D7422" s="1" t="d">
        <v>1999-07-11</v>
      </c>
      <c r="E7422" s="1" t="str">
        <f t="shared" si="230"/>
        <v>1999</v>
      </c>
      <c r="F7422" s="1" t="str">
        <f t="shared" si="231"/>
        <v>Jul</v>
      </c>
      <c r="G7422" t="s">
        <v>28</v>
      </c>
      <c r="H7422" t="s">
        <v>118</v>
      </c>
      <c r="I7422">
        <v>0.12</v>
      </c>
      <c r="J7422">
        <v>0.08</v>
      </c>
      <c r="K7422">
        <v>0</v>
      </c>
      <c r="L7422">
        <v>0.01</v>
      </c>
      <c r="M7422">
        <v>0.21</v>
      </c>
    </row>
    <row r="7423" spans="1:19" x14ac:dyDescent="0.2">
      <c r="A7423" t="s">
        <v>6354</v>
      </c>
      <c r="B7423" t="s">
        <v>49</v>
      </c>
      <c r="C7423">
        <v>2008</v>
      </c>
      <c r="D7423" s="1" t="d">
        <v>1997-10-22</v>
      </c>
      <c r="E7423" s="1" t="str">
        <f t="shared" si="230"/>
        <v>1997</v>
      </c>
      <c r="F7423" s="1" t="str">
        <f t="shared" si="231"/>
        <v>Oct</v>
      </c>
      <c r="G7423" t="s">
        <v>24</v>
      </c>
      <c r="H7423" t="s">
        <v>484</v>
      </c>
      <c r="I7423">
        <v>0.1</v>
      </c>
      <c r="J7423">
        <v>0.08</v>
      </c>
      <c r="K7423">
        <v>0</v>
      </c>
      <c r="L7423">
        <v>0.03</v>
      </c>
      <c r="M7423">
        <v>0.21</v>
      </c>
      <c r="N7423">
        <v>61</v>
      </c>
      <c r="O7423">
        <v>21</v>
      </c>
      <c r="P7423">
        <v>5</v>
      </c>
      <c r="Q7423">
        <v>11</v>
      </c>
      <c r="R7423" t="s">
        <v>6355</v>
      </c>
      <c r="S7423" t="s">
        <v>20</v>
      </c>
    </row>
    <row r="7424" spans="1:19" x14ac:dyDescent="0.2">
      <c r="A7424" t="s">
        <v>5960</v>
      </c>
      <c r="B7424" t="s">
        <v>49</v>
      </c>
      <c r="C7424">
        <v>2009</v>
      </c>
      <c r="D7424" s="1" t="d">
        <v>1992-06-06</v>
      </c>
      <c r="E7424" s="1" t="str">
        <f t="shared" si="230"/>
        <v>1992</v>
      </c>
      <c r="F7424" s="1" t="str">
        <f t="shared" si="231"/>
        <v>Jun</v>
      </c>
      <c r="G7424" t="s">
        <v>50</v>
      </c>
      <c r="H7424" t="s">
        <v>134</v>
      </c>
      <c r="I7424">
        <v>0.11</v>
      </c>
      <c r="J7424">
        <v>7.0000000000000007E-2</v>
      </c>
      <c r="K7424">
        <v>0</v>
      </c>
      <c r="L7424">
        <v>0.03</v>
      </c>
      <c r="M7424">
        <v>0.21</v>
      </c>
      <c r="N7424">
        <v>43</v>
      </c>
      <c r="O7424">
        <v>32</v>
      </c>
      <c r="P7424">
        <v>4.8</v>
      </c>
      <c r="Q7424">
        <v>13</v>
      </c>
      <c r="R7424" t="s">
        <v>532</v>
      </c>
      <c r="S7424" t="s">
        <v>88</v>
      </c>
    </row>
    <row r="7425" spans="1:19" x14ac:dyDescent="0.2">
      <c r="A7425" t="s">
        <v>6356</v>
      </c>
      <c r="B7425" t="s">
        <v>104</v>
      </c>
      <c r="C7425">
        <v>2000</v>
      </c>
      <c r="D7425" s="1" t="d">
        <v>2015-11-19</v>
      </c>
      <c r="E7425" s="1" t="str">
        <f t="shared" si="230"/>
        <v>2015</v>
      </c>
      <c r="F7425" s="1" t="str">
        <f t="shared" si="231"/>
        <v>Nov</v>
      </c>
      <c r="G7425" t="s">
        <v>28</v>
      </c>
      <c r="H7425" t="s">
        <v>68</v>
      </c>
      <c r="I7425">
        <v>0</v>
      </c>
      <c r="J7425">
        <v>0</v>
      </c>
      <c r="K7425">
        <v>0.2</v>
      </c>
      <c r="L7425">
        <v>0.01</v>
      </c>
      <c r="M7425">
        <v>0.21</v>
      </c>
    </row>
    <row r="7426" spans="1:19" x14ac:dyDescent="0.2">
      <c r="A7426" t="s">
        <v>6357</v>
      </c>
      <c r="B7426" t="s">
        <v>64</v>
      </c>
      <c r="C7426">
        <v>2004</v>
      </c>
      <c r="D7426" s="1" t="d">
        <v>2018-06-05</v>
      </c>
      <c r="E7426" s="1" t="str">
        <f t="shared" si="230"/>
        <v>2018</v>
      </c>
      <c r="F7426" s="1" t="str">
        <f t="shared" si="231"/>
        <v>Jun</v>
      </c>
      <c r="G7426" t="s">
        <v>1</v>
      </c>
      <c r="H7426" t="s">
        <v>234</v>
      </c>
      <c r="I7426">
        <v>0</v>
      </c>
      <c r="J7426">
        <v>0</v>
      </c>
      <c r="K7426">
        <v>0.2</v>
      </c>
      <c r="L7426">
        <v>0.01</v>
      </c>
      <c r="M7426">
        <v>0.21</v>
      </c>
    </row>
    <row r="7427" spans="1:19" x14ac:dyDescent="0.2">
      <c r="A7427" t="s">
        <v>1507</v>
      </c>
      <c r="B7427" t="s">
        <v>159</v>
      </c>
      <c r="C7427">
        <v>2010</v>
      </c>
      <c r="D7427" s="1" t="d">
        <v>2022-05-11</v>
      </c>
      <c r="E7427" s="1" t="str">
        <f t="shared" ref="E7427:E7490" si="232">TEXT(D7427,"yyyy")</f>
        <v>2022</v>
      </c>
      <c r="F7427" s="1" t="str">
        <f t="shared" ref="F7427:F7490" si="233">TEXT(D7427,"mmm")</f>
        <v>May</v>
      </c>
      <c r="G7427" t="s">
        <v>86</v>
      </c>
      <c r="H7427" t="s">
        <v>484</v>
      </c>
      <c r="I7427">
        <v>0.11</v>
      </c>
      <c r="J7427">
        <v>0.06</v>
      </c>
      <c r="K7427">
        <v>0</v>
      </c>
      <c r="L7427">
        <v>0.04</v>
      </c>
      <c r="M7427">
        <v>0.21</v>
      </c>
      <c r="N7427">
        <v>74</v>
      </c>
      <c r="O7427">
        <v>27</v>
      </c>
      <c r="P7427">
        <v>7</v>
      </c>
      <c r="Q7427">
        <v>13</v>
      </c>
      <c r="R7427" t="s">
        <v>746</v>
      </c>
      <c r="S7427" t="s">
        <v>88</v>
      </c>
    </row>
    <row r="7428" spans="1:19" x14ac:dyDescent="0.2">
      <c r="A7428" t="s">
        <v>3862</v>
      </c>
      <c r="B7428" t="s">
        <v>159</v>
      </c>
      <c r="C7428">
        <v>2005</v>
      </c>
      <c r="D7428" s="1" t="d">
        <v>2021-11-15</v>
      </c>
      <c r="E7428" s="1" t="str">
        <f t="shared" si="232"/>
        <v>2021</v>
      </c>
      <c r="F7428" s="1" t="str">
        <f t="shared" si="233"/>
        <v>Nov</v>
      </c>
      <c r="G7428" t="s">
        <v>34</v>
      </c>
      <c r="H7428" t="s">
        <v>71</v>
      </c>
      <c r="I7428">
        <v>0.19</v>
      </c>
      <c r="J7428">
        <v>0</v>
      </c>
      <c r="K7428">
        <v>0</v>
      </c>
      <c r="L7428">
        <v>0.02</v>
      </c>
      <c r="M7428">
        <v>0.21</v>
      </c>
      <c r="N7428">
        <v>37</v>
      </c>
      <c r="O7428">
        <v>6</v>
      </c>
      <c r="P7428">
        <v>6.4</v>
      </c>
      <c r="Q7428">
        <v>20</v>
      </c>
      <c r="R7428" t="s">
        <v>71</v>
      </c>
      <c r="S7428" t="s">
        <v>112</v>
      </c>
    </row>
    <row r="7429" spans="1:19" x14ac:dyDescent="0.2">
      <c r="A7429" t="s">
        <v>1505</v>
      </c>
      <c r="B7429" t="s">
        <v>44</v>
      </c>
      <c r="C7429">
        <v>2007</v>
      </c>
      <c r="D7429" s="1" t="d">
        <v>2002-11-20</v>
      </c>
      <c r="E7429" s="1" t="str">
        <f t="shared" si="232"/>
        <v>2002</v>
      </c>
      <c r="F7429" s="1" t="str">
        <f t="shared" si="233"/>
        <v>Nov</v>
      </c>
      <c r="G7429" t="s">
        <v>34</v>
      </c>
      <c r="H7429" t="s">
        <v>111</v>
      </c>
      <c r="I7429">
        <v>0.18</v>
      </c>
      <c r="J7429">
        <v>0.01</v>
      </c>
      <c r="K7429">
        <v>0</v>
      </c>
      <c r="L7429">
        <v>0.02</v>
      </c>
      <c r="M7429">
        <v>0.21</v>
      </c>
      <c r="N7429">
        <v>67</v>
      </c>
      <c r="O7429">
        <v>16</v>
      </c>
      <c r="P7429">
        <v>7.3</v>
      </c>
      <c r="Q7429">
        <v>19</v>
      </c>
      <c r="R7429" t="s">
        <v>984</v>
      </c>
      <c r="S7429" t="s">
        <v>20</v>
      </c>
    </row>
    <row r="7430" spans="1:19" x14ac:dyDescent="0.2">
      <c r="A7430" t="s">
        <v>6358</v>
      </c>
      <c r="B7430" t="s">
        <v>55</v>
      </c>
      <c r="C7430">
        <v>2002</v>
      </c>
      <c r="D7430" s="1" t="d">
        <v>2008-01-06</v>
      </c>
      <c r="E7430" s="1" t="str">
        <f t="shared" si="232"/>
        <v>2008</v>
      </c>
      <c r="F7430" s="1" t="str">
        <f t="shared" si="233"/>
        <v>Jan</v>
      </c>
      <c r="G7430" t="s">
        <v>50</v>
      </c>
      <c r="H7430" t="s">
        <v>283</v>
      </c>
      <c r="I7430">
        <v>0.1</v>
      </c>
      <c r="J7430">
        <v>0.08</v>
      </c>
      <c r="K7430">
        <v>0</v>
      </c>
      <c r="L7430">
        <v>0.03</v>
      </c>
      <c r="M7430">
        <v>0.21</v>
      </c>
      <c r="N7430">
        <v>81</v>
      </c>
      <c r="O7430">
        <v>25</v>
      </c>
      <c r="P7430">
        <v>8.9</v>
      </c>
      <c r="Q7430">
        <v>49</v>
      </c>
      <c r="R7430" t="s">
        <v>4825</v>
      </c>
      <c r="S7430" t="s">
        <v>53</v>
      </c>
    </row>
    <row r="7431" spans="1:19" x14ac:dyDescent="0.2">
      <c r="A7431" t="s">
        <v>6359</v>
      </c>
      <c r="B7431" t="s">
        <v>137</v>
      </c>
      <c r="C7431">
        <v>2004</v>
      </c>
      <c r="D7431" s="1" t="d">
        <v>2017-07-09</v>
      </c>
      <c r="E7431" s="1" t="str">
        <f t="shared" si="232"/>
        <v>2017</v>
      </c>
      <c r="F7431" s="1" t="str">
        <f t="shared" si="233"/>
        <v>Jul</v>
      </c>
      <c r="G7431" t="s">
        <v>37</v>
      </c>
      <c r="H7431" t="s">
        <v>155</v>
      </c>
      <c r="I7431">
        <v>0.17</v>
      </c>
      <c r="J7431">
        <v>0.04</v>
      </c>
      <c r="K7431">
        <v>0</v>
      </c>
      <c r="L7431">
        <v>0.01</v>
      </c>
      <c r="M7431">
        <v>0.21</v>
      </c>
      <c r="N7431">
        <v>64</v>
      </c>
      <c r="O7431">
        <v>27</v>
      </c>
      <c r="P7431">
        <v>5.3</v>
      </c>
      <c r="Q7431">
        <v>20</v>
      </c>
      <c r="R7431" t="s">
        <v>2297</v>
      </c>
      <c r="S7431" t="s">
        <v>53</v>
      </c>
    </row>
    <row r="7432" spans="1:19" x14ac:dyDescent="0.2">
      <c r="A7432" t="s">
        <v>6360</v>
      </c>
      <c r="B7432" t="s">
        <v>55</v>
      </c>
      <c r="C7432">
        <v>2001</v>
      </c>
      <c r="D7432" s="1" t="d">
        <v>2020-03-05</v>
      </c>
      <c r="E7432" s="1" t="str">
        <f t="shared" si="232"/>
        <v>2020</v>
      </c>
      <c r="F7432" s="1" t="str">
        <f t="shared" si="233"/>
        <v>Mar</v>
      </c>
      <c r="G7432" t="s">
        <v>24</v>
      </c>
      <c r="H7432" t="s">
        <v>134</v>
      </c>
      <c r="I7432">
        <v>0.1</v>
      </c>
      <c r="J7432">
        <v>0.08</v>
      </c>
      <c r="K7432">
        <v>0</v>
      </c>
      <c r="L7432">
        <v>0.03</v>
      </c>
      <c r="M7432">
        <v>0.21</v>
      </c>
      <c r="N7432">
        <v>85</v>
      </c>
      <c r="O7432">
        <v>17</v>
      </c>
      <c r="P7432">
        <v>8.1999999999999993</v>
      </c>
      <c r="Q7432">
        <v>9</v>
      </c>
      <c r="R7432" t="s">
        <v>134</v>
      </c>
      <c r="S7432" t="s">
        <v>20</v>
      </c>
    </row>
    <row r="7433" spans="1:19" x14ac:dyDescent="0.2">
      <c r="A7433" t="s">
        <v>4296</v>
      </c>
      <c r="B7433" t="s">
        <v>55</v>
      </c>
      <c r="C7433">
        <v>2008</v>
      </c>
      <c r="D7433" s="1" t="d">
        <v>2013-04-02</v>
      </c>
      <c r="E7433" s="1" t="str">
        <f t="shared" si="232"/>
        <v>2013</v>
      </c>
      <c r="F7433" s="1" t="str">
        <f t="shared" si="233"/>
        <v>Apr</v>
      </c>
      <c r="G7433" t="s">
        <v>50</v>
      </c>
      <c r="H7433" t="s">
        <v>71</v>
      </c>
      <c r="I7433">
        <v>0.1</v>
      </c>
      <c r="J7433">
        <v>0.08</v>
      </c>
      <c r="K7433">
        <v>0</v>
      </c>
      <c r="L7433">
        <v>0.03</v>
      </c>
      <c r="M7433">
        <v>0.21</v>
      </c>
      <c r="N7433">
        <v>69</v>
      </c>
      <c r="O7433">
        <v>4</v>
      </c>
      <c r="P7433">
        <v>4.0999999999999996</v>
      </c>
      <c r="Q7433">
        <v>16</v>
      </c>
      <c r="R7433" t="s">
        <v>5664</v>
      </c>
      <c r="S7433" t="s">
        <v>112</v>
      </c>
    </row>
    <row r="7434" spans="1:19" x14ac:dyDescent="0.2">
      <c r="A7434" t="s">
        <v>6361</v>
      </c>
      <c r="B7434" t="s">
        <v>44</v>
      </c>
      <c r="C7434">
        <v>2007</v>
      </c>
      <c r="D7434" s="1" t="d">
        <v>2002-10-30</v>
      </c>
      <c r="E7434" s="1" t="str">
        <f t="shared" si="232"/>
        <v>2002</v>
      </c>
      <c r="F7434" s="1" t="str">
        <f t="shared" si="233"/>
        <v>Oct</v>
      </c>
      <c r="G7434" t="s">
        <v>50</v>
      </c>
      <c r="H7434" t="s">
        <v>45</v>
      </c>
      <c r="I7434">
        <v>0.18</v>
      </c>
      <c r="J7434">
        <v>0</v>
      </c>
      <c r="K7434">
        <v>0.01</v>
      </c>
      <c r="L7434">
        <v>0.01</v>
      </c>
      <c r="M7434">
        <v>0.21</v>
      </c>
      <c r="N7434">
        <v>38</v>
      </c>
      <c r="O7434">
        <v>45</v>
      </c>
      <c r="P7434">
        <v>2.9</v>
      </c>
      <c r="Q7434">
        <v>44</v>
      </c>
      <c r="R7434" t="s">
        <v>694</v>
      </c>
      <c r="S7434" t="s">
        <v>53</v>
      </c>
    </row>
    <row r="7435" spans="1:19" x14ac:dyDescent="0.2">
      <c r="A7435" t="s">
        <v>3379</v>
      </c>
      <c r="B7435" t="s">
        <v>137</v>
      </c>
      <c r="C7435">
        <v>2005</v>
      </c>
      <c r="D7435" s="1" t="d">
        <v>1993-01-23</v>
      </c>
      <c r="E7435" s="1" t="str">
        <f t="shared" si="232"/>
        <v>1993</v>
      </c>
      <c r="F7435" s="1" t="str">
        <f t="shared" si="233"/>
        <v>Jan</v>
      </c>
      <c r="G7435" t="s">
        <v>50</v>
      </c>
      <c r="H7435" t="s">
        <v>134</v>
      </c>
      <c r="I7435">
        <v>0.16</v>
      </c>
      <c r="J7435">
        <v>0.04</v>
      </c>
      <c r="K7435">
        <v>0</v>
      </c>
      <c r="L7435">
        <v>0.01</v>
      </c>
      <c r="M7435">
        <v>0.21</v>
      </c>
      <c r="N7435">
        <v>65</v>
      </c>
      <c r="O7435">
        <v>56</v>
      </c>
      <c r="P7435">
        <v>7.1</v>
      </c>
      <c r="Q7435">
        <v>21</v>
      </c>
      <c r="R7435" t="s">
        <v>518</v>
      </c>
      <c r="S7435" t="s">
        <v>88</v>
      </c>
    </row>
    <row r="7436" spans="1:19" x14ac:dyDescent="0.2">
      <c r="A7436" t="s">
        <v>5992</v>
      </c>
      <c r="B7436" t="s">
        <v>171</v>
      </c>
      <c r="C7436">
        <v>2014</v>
      </c>
      <c r="D7436" s="1" t="d">
        <v>2021-07-03</v>
      </c>
      <c r="E7436" s="1" t="str">
        <f t="shared" si="232"/>
        <v>2021</v>
      </c>
      <c r="F7436" s="1" t="str">
        <f t="shared" si="233"/>
        <v>Jul</v>
      </c>
      <c r="G7436" t="s">
        <v>18</v>
      </c>
      <c r="H7436" t="s">
        <v>134</v>
      </c>
      <c r="I7436">
        <v>0.17</v>
      </c>
      <c r="J7436">
        <v>0.02</v>
      </c>
      <c r="K7436">
        <v>0</v>
      </c>
      <c r="L7436">
        <v>0.02</v>
      </c>
      <c r="M7436">
        <v>0.21</v>
      </c>
      <c r="N7436">
        <v>53</v>
      </c>
      <c r="O7436">
        <v>9</v>
      </c>
      <c r="P7436">
        <v>6.8</v>
      </c>
      <c r="Q7436">
        <v>53</v>
      </c>
      <c r="R7436" t="s">
        <v>135</v>
      </c>
      <c r="S7436" t="s">
        <v>20</v>
      </c>
    </row>
    <row r="7437" spans="1:19" x14ac:dyDescent="0.2">
      <c r="A7437" t="s">
        <v>6362</v>
      </c>
      <c r="B7437" t="s">
        <v>32</v>
      </c>
      <c r="C7437">
        <v>2011</v>
      </c>
      <c r="D7437" s="1" t="d">
        <v>2016-12-13</v>
      </c>
      <c r="E7437" s="1" t="str">
        <f t="shared" si="232"/>
        <v>2016</v>
      </c>
      <c r="F7437" s="1" t="str">
        <f t="shared" si="233"/>
        <v>Dec</v>
      </c>
      <c r="G7437" t="s">
        <v>272</v>
      </c>
      <c r="H7437" t="s">
        <v>234</v>
      </c>
      <c r="I7437">
        <v>0.1</v>
      </c>
      <c r="J7437">
        <v>0.03</v>
      </c>
      <c r="K7437">
        <v>7.0000000000000007E-2</v>
      </c>
      <c r="L7437">
        <v>0.01</v>
      </c>
      <c r="M7437">
        <v>0.21</v>
      </c>
    </row>
    <row r="7438" spans="1:19" x14ac:dyDescent="0.2">
      <c r="A7438" t="s">
        <v>6363</v>
      </c>
      <c r="B7438" t="s">
        <v>55</v>
      </c>
      <c r="C7438">
        <v>2006</v>
      </c>
      <c r="D7438" s="1" t="d">
        <v>2010-01-23</v>
      </c>
      <c r="E7438" s="1" t="str">
        <f t="shared" si="232"/>
        <v>2010</v>
      </c>
      <c r="F7438" s="1" t="str">
        <f t="shared" si="233"/>
        <v>Jan</v>
      </c>
      <c r="G7438" t="s">
        <v>18</v>
      </c>
      <c r="H7438" t="s">
        <v>234</v>
      </c>
      <c r="I7438">
        <v>0</v>
      </c>
      <c r="J7438">
        <v>0</v>
      </c>
      <c r="K7438">
        <v>0.21</v>
      </c>
      <c r="L7438">
        <v>0</v>
      </c>
      <c r="M7438">
        <v>0.21</v>
      </c>
    </row>
    <row r="7439" spans="1:19" x14ac:dyDescent="0.2">
      <c r="A7439" t="s">
        <v>6364</v>
      </c>
      <c r="B7439" t="s">
        <v>64</v>
      </c>
      <c r="C7439">
        <v>2003</v>
      </c>
      <c r="D7439" s="1" t="d">
        <v>1996-05-25</v>
      </c>
      <c r="E7439" s="1" t="str">
        <f t="shared" si="232"/>
        <v>1996</v>
      </c>
      <c r="F7439" s="1" t="str">
        <f t="shared" si="233"/>
        <v>May</v>
      </c>
      <c r="G7439" t="s">
        <v>1</v>
      </c>
      <c r="H7439" t="s">
        <v>1595</v>
      </c>
      <c r="I7439">
        <v>0.15</v>
      </c>
      <c r="J7439">
        <v>0.06</v>
      </c>
      <c r="K7439">
        <v>0</v>
      </c>
      <c r="L7439">
        <v>0</v>
      </c>
      <c r="M7439">
        <v>0.21</v>
      </c>
      <c r="N7439">
        <v>57</v>
      </c>
      <c r="O7439">
        <v>11</v>
      </c>
      <c r="P7439" t="s">
        <v>203</v>
      </c>
      <c r="R7439" t="s">
        <v>461</v>
      </c>
      <c r="S7439" t="s">
        <v>20</v>
      </c>
    </row>
    <row r="7440" spans="1:19" x14ac:dyDescent="0.2">
      <c r="A7440" t="s">
        <v>6365</v>
      </c>
      <c r="B7440" t="s">
        <v>159</v>
      </c>
      <c r="C7440">
        <v>2010</v>
      </c>
      <c r="D7440" s="1" t="d">
        <v>1996-01-12</v>
      </c>
      <c r="E7440" s="1" t="str">
        <f t="shared" si="232"/>
        <v>1996</v>
      </c>
      <c r="F7440" s="1" t="str">
        <f t="shared" si="233"/>
        <v>Jan</v>
      </c>
      <c r="G7440" t="s">
        <v>28</v>
      </c>
      <c r="H7440" t="s">
        <v>372</v>
      </c>
      <c r="I7440">
        <v>0</v>
      </c>
      <c r="J7440">
        <v>0</v>
      </c>
      <c r="K7440">
        <v>0.21</v>
      </c>
      <c r="L7440">
        <v>0</v>
      </c>
      <c r="M7440">
        <v>0.21</v>
      </c>
    </row>
    <row r="7441" spans="1:19" x14ac:dyDescent="0.2">
      <c r="A7441" t="s">
        <v>6366</v>
      </c>
      <c r="B7441" t="s">
        <v>137</v>
      </c>
      <c r="C7441">
        <v>2002</v>
      </c>
      <c r="D7441" s="1" t="d">
        <v>2016-11-15</v>
      </c>
      <c r="E7441" s="1" t="str">
        <f t="shared" si="232"/>
        <v>2016</v>
      </c>
      <c r="F7441" s="1" t="str">
        <f t="shared" si="233"/>
        <v>Nov</v>
      </c>
      <c r="G7441" t="s">
        <v>50</v>
      </c>
      <c r="H7441" t="s">
        <v>151</v>
      </c>
      <c r="I7441">
        <v>0.13</v>
      </c>
      <c r="J7441">
        <v>0.04</v>
      </c>
      <c r="K7441">
        <v>0.03</v>
      </c>
      <c r="L7441">
        <v>0.01</v>
      </c>
      <c r="M7441">
        <v>0.21</v>
      </c>
      <c r="N7441">
        <v>88</v>
      </c>
      <c r="O7441">
        <v>36</v>
      </c>
      <c r="P7441">
        <v>8.1999999999999993</v>
      </c>
      <c r="Q7441">
        <v>102</v>
      </c>
      <c r="R7441" t="s">
        <v>5591</v>
      </c>
      <c r="S7441" t="s">
        <v>88</v>
      </c>
    </row>
    <row r="7442" spans="1:19" x14ac:dyDescent="0.2">
      <c r="A7442" t="s">
        <v>3353</v>
      </c>
      <c r="B7442" t="s">
        <v>189</v>
      </c>
      <c r="C7442">
        <v>2001</v>
      </c>
      <c r="D7442" s="1" t="d">
        <v>1994-06-25</v>
      </c>
      <c r="E7442" s="1" t="str">
        <f t="shared" si="232"/>
        <v>1994</v>
      </c>
      <c r="F7442" s="1" t="str">
        <f t="shared" si="233"/>
        <v>Jun</v>
      </c>
      <c r="G7442" t="s">
        <v>18</v>
      </c>
      <c r="H7442" t="s">
        <v>776</v>
      </c>
      <c r="I7442">
        <v>0.16</v>
      </c>
      <c r="J7442">
        <v>0.04</v>
      </c>
      <c r="K7442">
        <v>0</v>
      </c>
      <c r="L7442">
        <v>0.01</v>
      </c>
      <c r="M7442">
        <v>0.21</v>
      </c>
      <c r="N7442">
        <v>79</v>
      </c>
      <c r="O7442">
        <v>13</v>
      </c>
      <c r="P7442">
        <v>8.6999999999999993</v>
      </c>
      <c r="Q7442">
        <v>7</v>
      </c>
      <c r="R7442" t="s">
        <v>777</v>
      </c>
      <c r="S7442" t="s">
        <v>20</v>
      </c>
    </row>
    <row r="7443" spans="1:19" x14ac:dyDescent="0.2">
      <c r="A7443" t="s">
        <v>3615</v>
      </c>
      <c r="B7443" t="s">
        <v>44</v>
      </c>
      <c r="C7443">
        <v>2009</v>
      </c>
      <c r="D7443" s="1" t="d">
        <v>2001-12-08</v>
      </c>
      <c r="E7443" s="1" t="str">
        <f t="shared" si="232"/>
        <v>2001</v>
      </c>
      <c r="F7443" s="1" t="str">
        <f t="shared" si="233"/>
        <v>Dec</v>
      </c>
      <c r="G7443" t="s">
        <v>50</v>
      </c>
      <c r="H7443" t="s">
        <v>3616</v>
      </c>
      <c r="I7443">
        <v>0.12</v>
      </c>
      <c r="J7443">
        <v>0.05</v>
      </c>
      <c r="K7443">
        <v>0.02</v>
      </c>
      <c r="L7443">
        <v>0.02</v>
      </c>
      <c r="M7443">
        <v>0.21</v>
      </c>
      <c r="N7443">
        <v>55</v>
      </c>
      <c r="O7443">
        <v>22</v>
      </c>
      <c r="P7443">
        <v>6.8</v>
      </c>
      <c r="Q7443">
        <v>16</v>
      </c>
      <c r="R7443" t="s">
        <v>1004</v>
      </c>
      <c r="S7443" t="s">
        <v>53</v>
      </c>
    </row>
    <row r="7444" spans="1:19" x14ac:dyDescent="0.2">
      <c r="A7444" t="s">
        <v>1475</v>
      </c>
      <c r="B7444" t="s">
        <v>189</v>
      </c>
      <c r="C7444">
        <v>2002</v>
      </c>
      <c r="D7444" s="1" t="d">
        <v>1988-07-11</v>
      </c>
      <c r="E7444" s="1" t="str">
        <f t="shared" si="232"/>
        <v>1988</v>
      </c>
      <c r="F7444" s="1" t="str">
        <f t="shared" si="233"/>
        <v>Jul</v>
      </c>
      <c r="G7444" t="s">
        <v>18</v>
      </c>
      <c r="H7444" t="s">
        <v>134</v>
      </c>
      <c r="I7444">
        <v>0.16</v>
      </c>
      <c r="J7444">
        <v>0.04</v>
      </c>
      <c r="K7444">
        <v>0</v>
      </c>
      <c r="L7444">
        <v>0.01</v>
      </c>
      <c r="M7444">
        <v>0.21</v>
      </c>
      <c r="N7444">
        <v>91</v>
      </c>
      <c r="O7444">
        <v>11</v>
      </c>
      <c r="P7444">
        <v>8.1</v>
      </c>
      <c r="Q7444">
        <v>9</v>
      </c>
      <c r="R7444" t="s">
        <v>135</v>
      </c>
      <c r="S7444" t="s">
        <v>20</v>
      </c>
    </row>
    <row r="7445" spans="1:19" x14ac:dyDescent="0.2">
      <c r="A7445" t="s">
        <v>6367</v>
      </c>
      <c r="B7445" t="s">
        <v>104</v>
      </c>
      <c r="C7445">
        <v>1999</v>
      </c>
      <c r="D7445" s="1" t="d">
        <v>1990-11-29</v>
      </c>
      <c r="E7445" s="1" t="str">
        <f t="shared" si="232"/>
        <v>1990</v>
      </c>
      <c r="F7445" s="1" t="str">
        <f t="shared" si="233"/>
        <v>Nov</v>
      </c>
      <c r="G7445" t="s">
        <v>24</v>
      </c>
      <c r="H7445" t="s">
        <v>1836</v>
      </c>
      <c r="I7445">
        <v>0.12</v>
      </c>
      <c r="J7445">
        <v>0.08</v>
      </c>
      <c r="K7445">
        <v>0</v>
      </c>
      <c r="L7445">
        <v>0.01</v>
      </c>
      <c r="M7445">
        <v>0.21</v>
      </c>
    </row>
    <row r="7446" spans="1:19" x14ac:dyDescent="0.2">
      <c r="A7446" t="s">
        <v>6368</v>
      </c>
      <c r="B7446" t="s">
        <v>49</v>
      </c>
      <c r="C7446">
        <v>2013</v>
      </c>
      <c r="D7446" s="1" t="d">
        <v>2017-05-27</v>
      </c>
      <c r="E7446" s="1" t="str">
        <f t="shared" si="232"/>
        <v>2017</v>
      </c>
      <c r="F7446" s="1" t="str">
        <f t="shared" si="233"/>
        <v>May</v>
      </c>
      <c r="G7446" t="s">
        <v>50</v>
      </c>
      <c r="H7446" t="s">
        <v>242</v>
      </c>
      <c r="I7446">
        <v>7.0000000000000007E-2</v>
      </c>
      <c r="J7446">
        <v>0.09</v>
      </c>
      <c r="K7446">
        <v>0</v>
      </c>
      <c r="L7446">
        <v>0.04</v>
      </c>
      <c r="M7446">
        <v>0.21</v>
      </c>
      <c r="N7446">
        <v>71</v>
      </c>
      <c r="O7446">
        <v>20</v>
      </c>
      <c r="P7446">
        <v>7.6</v>
      </c>
      <c r="Q7446">
        <v>46</v>
      </c>
      <c r="R7446" t="s">
        <v>623</v>
      </c>
      <c r="S7446" t="s">
        <v>53</v>
      </c>
    </row>
    <row r="7447" spans="1:19" x14ac:dyDescent="0.2">
      <c r="A7447" t="s">
        <v>4245</v>
      </c>
      <c r="B7447" t="s">
        <v>159</v>
      </c>
      <c r="C7447">
        <v>2009</v>
      </c>
      <c r="D7447" s="1" t="d">
        <v>2001-10-24</v>
      </c>
      <c r="E7447" s="1" t="str">
        <f t="shared" si="232"/>
        <v>2001</v>
      </c>
      <c r="F7447" s="1" t="str">
        <f t="shared" si="233"/>
        <v>Oct</v>
      </c>
      <c r="G7447" t="s">
        <v>86</v>
      </c>
      <c r="H7447" t="s">
        <v>484</v>
      </c>
      <c r="I7447">
        <v>0.17</v>
      </c>
      <c r="J7447">
        <v>0.01</v>
      </c>
      <c r="K7447">
        <v>0</v>
      </c>
      <c r="L7447">
        <v>0.02</v>
      </c>
      <c r="M7447">
        <v>0.21</v>
      </c>
      <c r="N7447">
        <v>51</v>
      </c>
      <c r="O7447">
        <v>7</v>
      </c>
      <c r="P7447" t="s">
        <v>203</v>
      </c>
      <c r="R7447" t="s">
        <v>484</v>
      </c>
      <c r="S7447" t="s">
        <v>112</v>
      </c>
    </row>
    <row r="7448" spans="1:19" x14ac:dyDescent="0.2">
      <c r="A7448" t="s">
        <v>5025</v>
      </c>
      <c r="B7448" t="s">
        <v>1015</v>
      </c>
      <c r="C7448">
        <v>2014</v>
      </c>
      <c r="D7448" s="1" t="d">
        <v>2013-07-12</v>
      </c>
      <c r="E7448" s="1" t="str">
        <f t="shared" si="232"/>
        <v>2013</v>
      </c>
      <c r="F7448" s="1" t="str">
        <f t="shared" si="233"/>
        <v>Jul</v>
      </c>
      <c r="G7448" t="s">
        <v>86</v>
      </c>
      <c r="H7448" t="s">
        <v>372</v>
      </c>
      <c r="I7448">
        <v>0</v>
      </c>
      <c r="J7448">
        <v>0.03</v>
      </c>
      <c r="K7448">
        <v>0.17</v>
      </c>
      <c r="L7448">
        <v>0.01</v>
      </c>
      <c r="M7448">
        <v>0.21</v>
      </c>
      <c r="N7448">
        <v>74</v>
      </c>
      <c r="O7448">
        <v>5</v>
      </c>
      <c r="P7448">
        <v>7.9</v>
      </c>
      <c r="Q7448">
        <v>29</v>
      </c>
      <c r="R7448" t="s">
        <v>1233</v>
      </c>
      <c r="S7448" t="s">
        <v>88</v>
      </c>
    </row>
    <row r="7449" spans="1:19" x14ac:dyDescent="0.2">
      <c r="A7449" t="s">
        <v>6369</v>
      </c>
      <c r="B7449" t="s">
        <v>49</v>
      </c>
      <c r="C7449">
        <v>2011</v>
      </c>
      <c r="D7449" s="1" t="d">
        <v>2022-08-03</v>
      </c>
      <c r="E7449" s="1" t="str">
        <f t="shared" si="232"/>
        <v>2022</v>
      </c>
      <c r="F7449" s="1" t="str">
        <f t="shared" si="233"/>
        <v>Aug</v>
      </c>
      <c r="G7449" t="s">
        <v>1</v>
      </c>
      <c r="H7449" t="s">
        <v>484</v>
      </c>
      <c r="I7449">
        <v>0.11</v>
      </c>
      <c r="J7449">
        <v>7.0000000000000007E-2</v>
      </c>
      <c r="K7449">
        <v>0</v>
      </c>
      <c r="L7449">
        <v>0.03</v>
      </c>
      <c r="M7449">
        <v>0.21</v>
      </c>
      <c r="N7449">
        <v>74</v>
      </c>
      <c r="O7449">
        <v>50</v>
      </c>
      <c r="P7449">
        <v>7.1</v>
      </c>
      <c r="Q7449">
        <v>34</v>
      </c>
      <c r="R7449" t="s">
        <v>2205</v>
      </c>
      <c r="S7449" t="s">
        <v>112</v>
      </c>
    </row>
    <row r="7450" spans="1:19" x14ac:dyDescent="0.2">
      <c r="A7450" t="s">
        <v>6370</v>
      </c>
      <c r="B7450" t="s">
        <v>49</v>
      </c>
      <c r="C7450">
        <v>2011</v>
      </c>
      <c r="D7450" s="1" t="d">
        <v>1994-01-04</v>
      </c>
      <c r="E7450" s="1" t="str">
        <f t="shared" si="232"/>
        <v>1994</v>
      </c>
      <c r="F7450" s="1" t="str">
        <f t="shared" si="233"/>
        <v>Jan</v>
      </c>
      <c r="G7450" t="s">
        <v>18</v>
      </c>
      <c r="H7450" t="s">
        <v>933</v>
      </c>
      <c r="I7450">
        <v>0.06</v>
      </c>
      <c r="J7450">
        <v>0.05</v>
      </c>
      <c r="K7450">
        <v>0.08</v>
      </c>
      <c r="L7450">
        <v>0.02</v>
      </c>
      <c r="M7450">
        <v>0.21</v>
      </c>
    </row>
    <row r="7451" spans="1:19" x14ac:dyDescent="0.2">
      <c r="A7451" t="s">
        <v>6371</v>
      </c>
      <c r="B7451" t="s">
        <v>44</v>
      </c>
      <c r="C7451">
        <v>2010</v>
      </c>
      <c r="D7451" s="1" t="d">
        <v>2004-11-18</v>
      </c>
      <c r="E7451" s="1" t="str">
        <f t="shared" si="232"/>
        <v>2004</v>
      </c>
      <c r="F7451" s="1" t="str">
        <f t="shared" si="233"/>
        <v>Nov</v>
      </c>
      <c r="G7451" t="s">
        <v>37</v>
      </c>
      <c r="H7451" t="s">
        <v>663</v>
      </c>
      <c r="I7451">
        <v>0.19</v>
      </c>
      <c r="J7451">
        <v>0</v>
      </c>
      <c r="K7451">
        <v>0</v>
      </c>
      <c r="L7451">
        <v>0.01</v>
      </c>
      <c r="M7451">
        <v>0.21</v>
      </c>
      <c r="P7451">
        <v>8.3000000000000007</v>
      </c>
      <c r="Q7451">
        <v>7</v>
      </c>
      <c r="R7451" t="s">
        <v>6372</v>
      </c>
      <c r="S7451" t="s">
        <v>112</v>
      </c>
    </row>
    <row r="7452" spans="1:19" x14ac:dyDescent="0.2">
      <c r="A7452" t="s">
        <v>6373</v>
      </c>
      <c r="B7452" t="s">
        <v>55</v>
      </c>
      <c r="C7452">
        <v>2000</v>
      </c>
      <c r="D7452" s="1" t="d">
        <v>2005-03-29</v>
      </c>
      <c r="E7452" s="1" t="str">
        <f t="shared" si="232"/>
        <v>2005</v>
      </c>
      <c r="F7452" s="1" t="str">
        <f t="shared" si="233"/>
        <v>Mar</v>
      </c>
      <c r="G7452" t="s">
        <v>18</v>
      </c>
      <c r="H7452" t="s">
        <v>234</v>
      </c>
      <c r="I7452">
        <v>0.1</v>
      </c>
      <c r="J7452">
        <v>0.08</v>
      </c>
      <c r="K7452">
        <v>0</v>
      </c>
      <c r="L7452">
        <v>0.03</v>
      </c>
      <c r="M7452">
        <v>0.21</v>
      </c>
      <c r="N7452">
        <v>64</v>
      </c>
      <c r="O7452">
        <v>14</v>
      </c>
      <c r="P7452">
        <v>7.9</v>
      </c>
      <c r="Q7452">
        <v>8</v>
      </c>
      <c r="R7452" t="s">
        <v>357</v>
      </c>
      <c r="S7452" t="s">
        <v>88</v>
      </c>
    </row>
    <row r="7453" spans="1:19" x14ac:dyDescent="0.2">
      <c r="A7453" t="s">
        <v>6374</v>
      </c>
      <c r="B7453" t="s">
        <v>17</v>
      </c>
      <c r="C7453">
        <v>2007</v>
      </c>
      <c r="D7453" s="1" t="d">
        <v>2017-04-14</v>
      </c>
      <c r="E7453" s="1" t="str">
        <f t="shared" si="232"/>
        <v>2017</v>
      </c>
      <c r="F7453" s="1" t="str">
        <f t="shared" si="233"/>
        <v>Apr</v>
      </c>
      <c r="G7453" t="s">
        <v>28</v>
      </c>
      <c r="H7453" t="s">
        <v>242</v>
      </c>
      <c r="I7453">
        <v>0.09</v>
      </c>
      <c r="J7453">
        <v>0</v>
      </c>
      <c r="K7453">
        <v>0.11</v>
      </c>
      <c r="L7453">
        <v>0.01</v>
      </c>
      <c r="M7453">
        <v>0.21</v>
      </c>
      <c r="N7453">
        <v>76</v>
      </c>
      <c r="O7453">
        <v>34</v>
      </c>
      <c r="P7453">
        <v>8</v>
      </c>
      <c r="Q7453">
        <v>20</v>
      </c>
      <c r="R7453" t="s">
        <v>1006</v>
      </c>
      <c r="S7453" t="s">
        <v>112</v>
      </c>
    </row>
    <row r="7454" spans="1:19" x14ac:dyDescent="0.2">
      <c r="A7454" t="s">
        <v>6375</v>
      </c>
      <c r="B7454" t="s">
        <v>55</v>
      </c>
      <c r="C7454">
        <v>2005</v>
      </c>
      <c r="D7454" s="1" t="d">
        <v>2008-03-24</v>
      </c>
      <c r="E7454" s="1" t="str">
        <f t="shared" si="232"/>
        <v>2008</v>
      </c>
      <c r="F7454" s="1" t="str">
        <f t="shared" si="233"/>
        <v>Mar</v>
      </c>
      <c r="G7454" t="s">
        <v>50</v>
      </c>
      <c r="H7454" t="s">
        <v>283</v>
      </c>
      <c r="I7454">
        <v>0.1</v>
      </c>
      <c r="J7454">
        <v>0.08</v>
      </c>
      <c r="K7454">
        <v>0</v>
      </c>
      <c r="L7454">
        <v>0.03</v>
      </c>
      <c r="M7454">
        <v>0.21</v>
      </c>
      <c r="N7454">
        <v>78</v>
      </c>
      <c r="O7454">
        <v>54</v>
      </c>
      <c r="P7454">
        <v>8.3000000000000007</v>
      </c>
      <c r="Q7454">
        <v>23</v>
      </c>
      <c r="R7454" t="s">
        <v>1538</v>
      </c>
      <c r="S7454" t="s">
        <v>88</v>
      </c>
    </row>
    <row r="7455" spans="1:19" x14ac:dyDescent="0.2">
      <c r="A7455" t="s">
        <v>5773</v>
      </c>
      <c r="B7455" t="s">
        <v>44</v>
      </c>
      <c r="C7455">
        <v>2010</v>
      </c>
      <c r="D7455" s="1" t="d">
        <v>2009-04-13</v>
      </c>
      <c r="E7455" s="1" t="str">
        <f t="shared" si="232"/>
        <v>2009</v>
      </c>
      <c r="F7455" s="1" t="str">
        <f t="shared" si="233"/>
        <v>Apr</v>
      </c>
      <c r="G7455" t="s">
        <v>50</v>
      </c>
      <c r="H7455" t="s">
        <v>825</v>
      </c>
      <c r="I7455">
        <v>7.0000000000000007E-2</v>
      </c>
      <c r="J7455">
        <v>0.11</v>
      </c>
      <c r="K7455">
        <v>0</v>
      </c>
      <c r="L7455">
        <v>0.02</v>
      </c>
      <c r="M7455">
        <v>0.21</v>
      </c>
      <c r="N7455">
        <v>40</v>
      </c>
      <c r="O7455">
        <v>37</v>
      </c>
      <c r="P7455">
        <v>4.7</v>
      </c>
      <c r="Q7455">
        <v>19</v>
      </c>
      <c r="R7455" t="s">
        <v>5774</v>
      </c>
      <c r="S7455" t="s">
        <v>88</v>
      </c>
    </row>
    <row r="7456" spans="1:19" x14ac:dyDescent="0.2">
      <c r="A7456" t="s">
        <v>6376</v>
      </c>
      <c r="B7456" t="s">
        <v>32</v>
      </c>
      <c r="C7456">
        <v>2009</v>
      </c>
      <c r="D7456" s="1" t="d">
        <v>1990-04-09</v>
      </c>
      <c r="E7456" s="1" t="str">
        <f t="shared" si="232"/>
        <v>1990</v>
      </c>
      <c r="F7456" s="1" t="str">
        <f t="shared" si="233"/>
        <v>Apr</v>
      </c>
      <c r="G7456" t="s">
        <v>272</v>
      </c>
      <c r="H7456" t="s">
        <v>372</v>
      </c>
      <c r="I7456">
        <v>0</v>
      </c>
      <c r="J7456">
        <v>0</v>
      </c>
      <c r="K7456">
        <v>0.21</v>
      </c>
      <c r="L7456">
        <v>0</v>
      </c>
      <c r="M7456">
        <v>0.21</v>
      </c>
    </row>
    <row r="7457" spans="1:19" x14ac:dyDescent="0.2">
      <c r="A7457" t="s">
        <v>4348</v>
      </c>
      <c r="B7457" t="s">
        <v>17</v>
      </c>
      <c r="C7457">
        <v>2011</v>
      </c>
      <c r="D7457" s="1" t="d">
        <v>2011-07-02</v>
      </c>
      <c r="E7457" s="1" t="str">
        <f t="shared" si="232"/>
        <v>2011</v>
      </c>
      <c r="F7457" s="1" t="str">
        <f t="shared" si="233"/>
        <v>Jul</v>
      </c>
      <c r="G7457" t="s">
        <v>34</v>
      </c>
      <c r="H7457" t="s">
        <v>484</v>
      </c>
      <c r="I7457">
        <v>0.19</v>
      </c>
      <c r="J7457">
        <v>0</v>
      </c>
      <c r="K7457">
        <v>0</v>
      </c>
      <c r="L7457">
        <v>0.01</v>
      </c>
      <c r="M7457">
        <v>0.21</v>
      </c>
      <c r="N7457">
        <v>81</v>
      </c>
      <c r="O7457">
        <v>5</v>
      </c>
      <c r="P7457">
        <v>7.7</v>
      </c>
      <c r="Q7457">
        <v>6</v>
      </c>
      <c r="R7457" t="s">
        <v>6377</v>
      </c>
      <c r="S7457" t="s">
        <v>88</v>
      </c>
    </row>
    <row r="7458" spans="1:19" x14ac:dyDescent="0.2">
      <c r="A7458" t="s">
        <v>6378</v>
      </c>
      <c r="B7458" t="s">
        <v>104</v>
      </c>
      <c r="C7458">
        <v>2000</v>
      </c>
      <c r="D7458" s="1" t="d">
        <v>1989-07-28</v>
      </c>
      <c r="E7458" s="1" t="str">
        <f t="shared" si="232"/>
        <v>1989</v>
      </c>
      <c r="F7458" s="1" t="str">
        <f t="shared" si="233"/>
        <v>Jul</v>
      </c>
      <c r="G7458" t="s">
        <v>86</v>
      </c>
      <c r="H7458" t="s">
        <v>776</v>
      </c>
      <c r="I7458">
        <v>0.12</v>
      </c>
      <c r="J7458">
        <v>0.08</v>
      </c>
      <c r="K7458">
        <v>0</v>
      </c>
      <c r="L7458">
        <v>0.01</v>
      </c>
      <c r="M7458">
        <v>0.21</v>
      </c>
      <c r="N7458">
        <v>28</v>
      </c>
      <c r="O7458">
        <v>7</v>
      </c>
      <c r="P7458">
        <v>2.4</v>
      </c>
      <c r="Q7458">
        <v>17</v>
      </c>
      <c r="R7458" t="s">
        <v>777</v>
      </c>
      <c r="S7458" t="s">
        <v>53</v>
      </c>
    </row>
    <row r="7459" spans="1:19" x14ac:dyDescent="0.2">
      <c r="A7459" t="s">
        <v>6379</v>
      </c>
      <c r="B7459" t="s">
        <v>79</v>
      </c>
      <c r="C7459">
        <v>2016</v>
      </c>
      <c r="D7459" s="1" t="d">
        <v>2004-03-02</v>
      </c>
      <c r="E7459" s="1" t="str">
        <f t="shared" si="232"/>
        <v>2004</v>
      </c>
      <c r="F7459" s="1" t="str">
        <f t="shared" si="233"/>
        <v>Mar</v>
      </c>
      <c r="G7459" t="s">
        <v>1</v>
      </c>
      <c r="H7459" t="s">
        <v>222</v>
      </c>
      <c r="I7459">
        <v>0.14000000000000001</v>
      </c>
      <c r="J7459">
        <v>0</v>
      </c>
      <c r="K7459">
        <v>0.05</v>
      </c>
      <c r="L7459">
        <v>0.02</v>
      </c>
      <c r="M7459">
        <v>0.21</v>
      </c>
      <c r="N7459">
        <v>77</v>
      </c>
      <c r="O7459">
        <v>27</v>
      </c>
      <c r="P7459">
        <v>7.1</v>
      </c>
      <c r="Q7459">
        <v>26</v>
      </c>
      <c r="R7459" t="s">
        <v>412</v>
      </c>
      <c r="S7459" t="s">
        <v>20</v>
      </c>
    </row>
    <row r="7460" spans="1:19" x14ac:dyDescent="0.2">
      <c r="A7460" t="s">
        <v>6380</v>
      </c>
      <c r="B7460" t="s">
        <v>17</v>
      </c>
      <c r="C7460">
        <v>2010</v>
      </c>
      <c r="D7460" s="1" t="d">
        <v>2004-09-25</v>
      </c>
      <c r="E7460" s="1" t="str">
        <f t="shared" si="232"/>
        <v>2004</v>
      </c>
      <c r="F7460" s="1" t="str">
        <f t="shared" si="233"/>
        <v>Sep</v>
      </c>
      <c r="G7460" t="s">
        <v>50</v>
      </c>
      <c r="H7460" t="s">
        <v>484</v>
      </c>
      <c r="I7460">
        <v>0.12</v>
      </c>
      <c r="J7460">
        <v>7.0000000000000007E-2</v>
      </c>
      <c r="K7460">
        <v>0</v>
      </c>
      <c r="L7460">
        <v>0.02</v>
      </c>
      <c r="M7460">
        <v>0.21</v>
      </c>
      <c r="N7460">
        <v>53</v>
      </c>
      <c r="O7460">
        <v>4</v>
      </c>
      <c r="P7460">
        <v>6.6</v>
      </c>
      <c r="Q7460">
        <v>5</v>
      </c>
      <c r="R7460" t="s">
        <v>484</v>
      </c>
      <c r="S7460" t="s">
        <v>88</v>
      </c>
    </row>
    <row r="7461" spans="1:19" x14ac:dyDescent="0.2">
      <c r="A7461" t="s">
        <v>6381</v>
      </c>
      <c r="B7461" t="s">
        <v>32</v>
      </c>
      <c r="C7461">
        <v>2008</v>
      </c>
      <c r="D7461" s="1" t="d">
        <v>1995-04-10</v>
      </c>
      <c r="E7461" s="1" t="str">
        <f t="shared" si="232"/>
        <v>1995</v>
      </c>
      <c r="F7461" s="1" t="str">
        <f t="shared" si="233"/>
        <v>Apr</v>
      </c>
      <c r="G7461" t="s">
        <v>18</v>
      </c>
      <c r="H7461" t="s">
        <v>71</v>
      </c>
      <c r="I7461">
        <v>0.19</v>
      </c>
      <c r="J7461">
        <v>0</v>
      </c>
      <c r="K7461">
        <v>0</v>
      </c>
      <c r="L7461">
        <v>0.02</v>
      </c>
      <c r="M7461">
        <v>0.21</v>
      </c>
      <c r="N7461">
        <v>39</v>
      </c>
      <c r="O7461">
        <v>11</v>
      </c>
      <c r="P7461" t="s">
        <v>203</v>
      </c>
      <c r="R7461" t="s">
        <v>4167</v>
      </c>
      <c r="S7461" t="s">
        <v>20</v>
      </c>
    </row>
    <row r="7462" spans="1:19" x14ac:dyDescent="0.2">
      <c r="A7462" t="s">
        <v>6382</v>
      </c>
      <c r="B7462" t="s">
        <v>32</v>
      </c>
      <c r="C7462">
        <v>2013</v>
      </c>
      <c r="D7462" s="1" t="d">
        <v>1999-11-07</v>
      </c>
      <c r="E7462" s="1" t="str">
        <f t="shared" si="232"/>
        <v>1999</v>
      </c>
      <c r="F7462" s="1" t="str">
        <f t="shared" si="233"/>
        <v>Nov</v>
      </c>
      <c r="G7462" t="s">
        <v>39</v>
      </c>
      <c r="H7462" t="s">
        <v>568</v>
      </c>
      <c r="I7462">
        <v>0.11</v>
      </c>
      <c r="J7462">
        <v>0.08</v>
      </c>
      <c r="K7462">
        <v>0</v>
      </c>
      <c r="L7462">
        <v>0.02</v>
      </c>
      <c r="M7462">
        <v>0.21</v>
      </c>
      <c r="P7462" t="s">
        <v>203</v>
      </c>
      <c r="R7462" t="s">
        <v>461</v>
      </c>
      <c r="S7462" t="s">
        <v>20</v>
      </c>
    </row>
    <row r="7463" spans="1:19" x14ac:dyDescent="0.2">
      <c r="A7463" t="s">
        <v>3357</v>
      </c>
      <c r="B7463" t="s">
        <v>44</v>
      </c>
      <c r="C7463">
        <v>2007</v>
      </c>
      <c r="D7463" s="1" t="d">
        <v>2000-11-19</v>
      </c>
      <c r="E7463" s="1" t="str">
        <f t="shared" si="232"/>
        <v>2000</v>
      </c>
      <c r="F7463" s="1" t="str">
        <f t="shared" si="233"/>
        <v>Nov</v>
      </c>
      <c r="G7463" t="s">
        <v>18</v>
      </c>
      <c r="H7463" t="s">
        <v>134</v>
      </c>
      <c r="I7463">
        <v>0.19</v>
      </c>
      <c r="J7463">
        <v>0</v>
      </c>
      <c r="K7463">
        <v>0</v>
      </c>
      <c r="L7463">
        <v>0.02</v>
      </c>
      <c r="M7463">
        <v>0.21</v>
      </c>
      <c r="N7463">
        <v>67</v>
      </c>
      <c r="O7463">
        <v>33</v>
      </c>
      <c r="P7463">
        <v>7.1</v>
      </c>
      <c r="Q7463">
        <v>15</v>
      </c>
      <c r="R7463" t="s">
        <v>193</v>
      </c>
      <c r="S7463" t="s">
        <v>20</v>
      </c>
    </row>
    <row r="7464" spans="1:19" x14ac:dyDescent="0.2">
      <c r="A7464" t="s">
        <v>6383</v>
      </c>
      <c r="B7464" t="s">
        <v>44</v>
      </c>
      <c r="C7464">
        <v>2009</v>
      </c>
      <c r="D7464" s="1" t="d">
        <v>1989-10-01</v>
      </c>
      <c r="E7464" s="1" t="str">
        <f t="shared" si="232"/>
        <v>1989</v>
      </c>
      <c r="F7464" s="1" t="str">
        <f t="shared" si="233"/>
        <v>Oct</v>
      </c>
      <c r="G7464" t="s">
        <v>18</v>
      </c>
      <c r="H7464" t="s">
        <v>4622</v>
      </c>
      <c r="I7464">
        <v>0.18</v>
      </c>
      <c r="J7464">
        <v>0.01</v>
      </c>
      <c r="K7464">
        <v>0</v>
      </c>
      <c r="L7464">
        <v>0.01</v>
      </c>
      <c r="M7464">
        <v>0.21</v>
      </c>
      <c r="N7464">
        <v>68</v>
      </c>
      <c r="O7464">
        <v>34</v>
      </c>
      <c r="P7464">
        <v>8.6</v>
      </c>
      <c r="Q7464">
        <v>19</v>
      </c>
      <c r="R7464" t="s">
        <v>6384</v>
      </c>
      <c r="S7464" t="s">
        <v>88</v>
      </c>
    </row>
    <row r="7465" spans="1:19" x14ac:dyDescent="0.2">
      <c r="A7465" t="s">
        <v>6385</v>
      </c>
      <c r="B7465" t="s">
        <v>55</v>
      </c>
      <c r="C7465">
        <v>2006</v>
      </c>
      <c r="D7465" s="1" t="d">
        <v>2020-07-07</v>
      </c>
      <c r="E7465" s="1" t="str">
        <f t="shared" si="232"/>
        <v>2020</v>
      </c>
      <c r="F7465" s="1" t="str">
        <f t="shared" si="233"/>
        <v>Jul</v>
      </c>
      <c r="G7465" t="s">
        <v>28</v>
      </c>
      <c r="H7465" t="s">
        <v>933</v>
      </c>
      <c r="I7465">
        <v>0</v>
      </c>
      <c r="J7465">
        <v>0</v>
      </c>
      <c r="K7465">
        <v>0.21</v>
      </c>
      <c r="L7465">
        <v>0</v>
      </c>
      <c r="M7465">
        <v>0.21</v>
      </c>
    </row>
    <row r="7466" spans="1:19" x14ac:dyDescent="0.2">
      <c r="A7466" t="s">
        <v>6386</v>
      </c>
      <c r="B7466" t="s">
        <v>55</v>
      </c>
      <c r="C7466">
        <v>2005</v>
      </c>
      <c r="D7466" s="1" t="d">
        <v>2021-03-16</v>
      </c>
      <c r="E7466" s="1" t="str">
        <f t="shared" si="232"/>
        <v>2021</v>
      </c>
      <c r="F7466" s="1" t="str">
        <f t="shared" si="233"/>
        <v>Mar</v>
      </c>
      <c r="G7466" t="s">
        <v>50</v>
      </c>
      <c r="H7466" t="s">
        <v>484</v>
      </c>
      <c r="I7466">
        <v>0.1</v>
      </c>
      <c r="J7466">
        <v>0.08</v>
      </c>
      <c r="K7466">
        <v>0</v>
      </c>
      <c r="L7466">
        <v>0.03</v>
      </c>
      <c r="M7466">
        <v>0.21</v>
      </c>
      <c r="N7466">
        <v>68</v>
      </c>
      <c r="O7466">
        <v>26</v>
      </c>
      <c r="P7466">
        <v>8.5</v>
      </c>
      <c r="Q7466">
        <v>8</v>
      </c>
      <c r="R7466" t="s">
        <v>6387</v>
      </c>
      <c r="S7466" t="s">
        <v>53</v>
      </c>
    </row>
    <row r="7467" spans="1:19" x14ac:dyDescent="0.2">
      <c r="A7467" t="s">
        <v>5186</v>
      </c>
      <c r="B7467" t="s">
        <v>32</v>
      </c>
      <c r="C7467">
        <v>2008</v>
      </c>
      <c r="D7467" s="1" t="d">
        <v>2021-03-08</v>
      </c>
      <c r="E7467" s="1" t="str">
        <f t="shared" si="232"/>
        <v>2021</v>
      </c>
      <c r="F7467" s="1" t="str">
        <f t="shared" si="233"/>
        <v>Mar</v>
      </c>
      <c r="G7467" t="s">
        <v>24</v>
      </c>
      <c r="H7467" t="s">
        <v>283</v>
      </c>
      <c r="I7467">
        <v>0.19</v>
      </c>
      <c r="J7467">
        <v>0</v>
      </c>
      <c r="K7467">
        <v>0</v>
      </c>
      <c r="L7467">
        <v>0.01</v>
      </c>
      <c r="M7467">
        <v>0.21</v>
      </c>
    </row>
    <row r="7468" spans="1:19" x14ac:dyDescent="0.2">
      <c r="A7468" t="s">
        <v>3327</v>
      </c>
      <c r="B7468" t="s">
        <v>148</v>
      </c>
      <c r="C7468">
        <v>2013</v>
      </c>
      <c r="D7468" s="1" t="d">
        <v>2016-09-14</v>
      </c>
      <c r="E7468" s="1" t="str">
        <f t="shared" si="232"/>
        <v>2016</v>
      </c>
      <c r="F7468" s="1" t="str">
        <f t="shared" si="233"/>
        <v>Sep</v>
      </c>
      <c r="G7468" t="s">
        <v>37</v>
      </c>
      <c r="H7468" t="s">
        <v>2920</v>
      </c>
      <c r="I7468">
        <v>0.14000000000000001</v>
      </c>
      <c r="J7468">
        <v>0.04</v>
      </c>
      <c r="K7468">
        <v>0</v>
      </c>
      <c r="L7468">
        <v>0.02</v>
      </c>
      <c r="M7468">
        <v>0.21</v>
      </c>
      <c r="N7468">
        <v>64</v>
      </c>
      <c r="O7468">
        <v>40</v>
      </c>
      <c r="P7468">
        <v>6.5</v>
      </c>
      <c r="Q7468">
        <v>661</v>
      </c>
      <c r="R7468" t="s">
        <v>2920</v>
      </c>
      <c r="S7468" t="s">
        <v>53</v>
      </c>
    </row>
    <row r="7469" spans="1:19" x14ac:dyDescent="0.2">
      <c r="A7469" t="s">
        <v>2257</v>
      </c>
      <c r="B7469" t="s">
        <v>137</v>
      </c>
      <c r="C7469">
        <v>2002</v>
      </c>
      <c r="D7469" s="1" t="d">
        <v>2016-05-28</v>
      </c>
      <c r="E7469" s="1" t="str">
        <f t="shared" si="232"/>
        <v>2016</v>
      </c>
      <c r="F7469" s="1" t="str">
        <f t="shared" si="233"/>
        <v>May</v>
      </c>
      <c r="G7469" t="s">
        <v>18</v>
      </c>
      <c r="H7469" t="s">
        <v>134</v>
      </c>
      <c r="I7469">
        <v>0.15</v>
      </c>
      <c r="J7469">
        <v>0.04</v>
      </c>
      <c r="K7469">
        <v>0</v>
      </c>
      <c r="L7469">
        <v>0.01</v>
      </c>
      <c r="M7469">
        <v>0.21</v>
      </c>
      <c r="N7469">
        <v>80</v>
      </c>
      <c r="O7469">
        <v>12</v>
      </c>
      <c r="P7469">
        <v>7.9</v>
      </c>
      <c r="Q7469">
        <v>12</v>
      </c>
      <c r="R7469" t="s">
        <v>135</v>
      </c>
      <c r="S7469" t="s">
        <v>20</v>
      </c>
    </row>
    <row r="7470" spans="1:19" x14ac:dyDescent="0.2">
      <c r="A7470" t="s">
        <v>6388</v>
      </c>
      <c r="B7470" t="s">
        <v>1043</v>
      </c>
      <c r="C7470">
        <v>1995</v>
      </c>
      <c r="D7470" s="1" t="d">
        <v>2001-01-25</v>
      </c>
      <c r="E7470" s="1" t="str">
        <f t="shared" si="232"/>
        <v>2001</v>
      </c>
      <c r="F7470" s="1" t="str">
        <f t="shared" si="233"/>
        <v>Jan</v>
      </c>
      <c r="G7470" t="s">
        <v>86</v>
      </c>
      <c r="H7470" t="s">
        <v>523</v>
      </c>
      <c r="I7470">
        <v>0</v>
      </c>
      <c r="J7470">
        <v>0</v>
      </c>
      <c r="K7470">
        <v>0.21</v>
      </c>
      <c r="L7470">
        <v>0</v>
      </c>
      <c r="M7470">
        <v>0.21</v>
      </c>
    </row>
    <row r="7471" spans="1:19" x14ac:dyDescent="0.2">
      <c r="A7471" t="s">
        <v>6389</v>
      </c>
      <c r="B7471" t="s">
        <v>159</v>
      </c>
      <c r="C7471">
        <v>2005</v>
      </c>
      <c r="D7471" s="1" t="d">
        <v>2006-12-06</v>
      </c>
      <c r="E7471" s="1" t="str">
        <f t="shared" si="232"/>
        <v>2006</v>
      </c>
      <c r="F7471" s="1" t="str">
        <f t="shared" si="233"/>
        <v>Dec</v>
      </c>
      <c r="G7471" t="s">
        <v>18</v>
      </c>
      <c r="H7471" t="s">
        <v>134</v>
      </c>
      <c r="I7471">
        <v>0.19</v>
      </c>
      <c r="J7471">
        <v>0</v>
      </c>
      <c r="K7471">
        <v>0</v>
      </c>
      <c r="L7471">
        <v>0.02</v>
      </c>
      <c r="M7471">
        <v>0.21</v>
      </c>
      <c r="N7471">
        <v>78</v>
      </c>
      <c r="O7471">
        <v>25</v>
      </c>
      <c r="P7471">
        <v>7.4</v>
      </c>
      <c r="Q7471">
        <v>14</v>
      </c>
      <c r="R7471" t="s">
        <v>193</v>
      </c>
      <c r="S7471" t="s">
        <v>20</v>
      </c>
    </row>
    <row r="7472" spans="1:19" x14ac:dyDescent="0.2">
      <c r="A7472" t="s">
        <v>6390</v>
      </c>
      <c r="B7472" t="s">
        <v>55</v>
      </c>
      <c r="C7472">
        <v>2002</v>
      </c>
      <c r="D7472" s="1" t="d">
        <v>2020-06-08</v>
      </c>
      <c r="E7472" s="1" t="str">
        <f t="shared" si="232"/>
        <v>2020</v>
      </c>
      <c r="F7472" s="1" t="str">
        <f t="shared" si="233"/>
        <v>Jun</v>
      </c>
      <c r="G7472" t="s">
        <v>18</v>
      </c>
      <c r="H7472" t="s">
        <v>151</v>
      </c>
      <c r="I7472">
        <v>0.1</v>
      </c>
      <c r="J7472">
        <v>0.08</v>
      </c>
      <c r="K7472">
        <v>0</v>
      </c>
      <c r="L7472">
        <v>0.03</v>
      </c>
      <c r="M7472">
        <v>0.21</v>
      </c>
      <c r="N7472">
        <v>89</v>
      </c>
      <c r="O7472">
        <v>25</v>
      </c>
      <c r="P7472">
        <v>7.8</v>
      </c>
      <c r="Q7472">
        <v>17</v>
      </c>
      <c r="R7472" t="s">
        <v>77</v>
      </c>
      <c r="S7472" t="s">
        <v>20</v>
      </c>
    </row>
    <row r="7473" spans="1:19" x14ac:dyDescent="0.2">
      <c r="A7473" t="s">
        <v>6391</v>
      </c>
      <c r="B7473" t="s">
        <v>104</v>
      </c>
      <c r="C7473">
        <v>1998</v>
      </c>
      <c r="D7473" s="1" t="d">
        <v>1994-01-15</v>
      </c>
      <c r="E7473" s="1" t="str">
        <f t="shared" si="232"/>
        <v>1994</v>
      </c>
      <c r="F7473" s="1" t="str">
        <f t="shared" si="233"/>
        <v>Jan</v>
      </c>
      <c r="G7473" t="s">
        <v>101</v>
      </c>
      <c r="H7473" t="s">
        <v>68</v>
      </c>
      <c r="I7473">
        <v>0</v>
      </c>
      <c r="J7473">
        <v>0</v>
      </c>
      <c r="K7473">
        <v>0.19</v>
      </c>
      <c r="L7473">
        <v>0.01</v>
      </c>
      <c r="M7473">
        <v>0.21</v>
      </c>
    </row>
    <row r="7474" spans="1:19" x14ac:dyDescent="0.2">
      <c r="A7474" t="s">
        <v>2248</v>
      </c>
      <c r="B7474" t="s">
        <v>159</v>
      </c>
      <c r="C7474">
        <v>2009</v>
      </c>
      <c r="D7474" s="1" t="d">
        <v>1992-03-21</v>
      </c>
      <c r="E7474" s="1" t="str">
        <f t="shared" si="232"/>
        <v>1992</v>
      </c>
      <c r="F7474" s="1" t="str">
        <f t="shared" si="233"/>
        <v>Mar</v>
      </c>
      <c r="G7474" t="s">
        <v>18</v>
      </c>
      <c r="H7474" t="s">
        <v>134</v>
      </c>
      <c r="I7474">
        <v>0.19</v>
      </c>
      <c r="J7474">
        <v>0</v>
      </c>
      <c r="K7474">
        <v>0</v>
      </c>
      <c r="L7474">
        <v>0.02</v>
      </c>
      <c r="M7474">
        <v>0.21</v>
      </c>
      <c r="P7474" t="s">
        <v>203</v>
      </c>
      <c r="R7474" t="s">
        <v>287</v>
      </c>
      <c r="S7474" t="s">
        <v>20</v>
      </c>
    </row>
    <row r="7475" spans="1:19" x14ac:dyDescent="0.2">
      <c r="A7475" t="s">
        <v>6392</v>
      </c>
      <c r="B7475" t="s">
        <v>32</v>
      </c>
      <c r="C7475">
        <v>2006</v>
      </c>
      <c r="D7475" s="1" t="d">
        <v>1988-08-17</v>
      </c>
      <c r="E7475" s="1" t="str">
        <f t="shared" si="232"/>
        <v>1988</v>
      </c>
      <c r="F7475" s="1" t="str">
        <f t="shared" si="233"/>
        <v>Aug</v>
      </c>
      <c r="G7475" t="s">
        <v>34</v>
      </c>
      <c r="H7475" t="s">
        <v>372</v>
      </c>
      <c r="I7475">
        <v>0</v>
      </c>
      <c r="J7475">
        <v>0</v>
      </c>
      <c r="K7475">
        <v>0.21</v>
      </c>
      <c r="L7475">
        <v>0</v>
      </c>
      <c r="M7475">
        <v>0.21</v>
      </c>
    </row>
    <row r="7476" spans="1:19" x14ac:dyDescent="0.2">
      <c r="A7476" t="s">
        <v>4348</v>
      </c>
      <c r="B7476" t="s">
        <v>44</v>
      </c>
      <c r="C7476">
        <v>2011</v>
      </c>
      <c r="D7476" s="1" t="d">
        <v>1989-03-26</v>
      </c>
      <c r="E7476" s="1" t="str">
        <f t="shared" si="232"/>
        <v>1989</v>
      </c>
      <c r="F7476" s="1" t="str">
        <f t="shared" si="233"/>
        <v>Mar</v>
      </c>
      <c r="G7476" t="s">
        <v>34</v>
      </c>
      <c r="H7476" t="s">
        <v>484</v>
      </c>
      <c r="I7476">
        <v>0.19</v>
      </c>
      <c r="J7476">
        <v>0</v>
      </c>
      <c r="K7476">
        <v>0</v>
      </c>
      <c r="L7476">
        <v>0.01</v>
      </c>
      <c r="M7476">
        <v>0.21</v>
      </c>
      <c r="N7476">
        <v>82</v>
      </c>
      <c r="O7476">
        <v>23</v>
      </c>
      <c r="P7476">
        <v>7.9</v>
      </c>
      <c r="Q7476">
        <v>29</v>
      </c>
      <c r="R7476" t="s">
        <v>6377</v>
      </c>
      <c r="S7476" t="s">
        <v>88</v>
      </c>
    </row>
    <row r="7477" spans="1:19" x14ac:dyDescent="0.2">
      <c r="A7477" t="s">
        <v>6393</v>
      </c>
      <c r="B7477" t="s">
        <v>17</v>
      </c>
      <c r="C7477">
        <v>2008</v>
      </c>
      <c r="D7477" s="1" t="d">
        <v>2017-04-21</v>
      </c>
      <c r="E7477" s="1" t="str">
        <f t="shared" si="232"/>
        <v>2017</v>
      </c>
      <c r="F7477" s="1" t="str">
        <f t="shared" si="233"/>
        <v>Apr</v>
      </c>
      <c r="G7477" t="s">
        <v>34</v>
      </c>
      <c r="H7477" t="s">
        <v>484</v>
      </c>
      <c r="I7477">
        <v>0.19</v>
      </c>
      <c r="J7477">
        <v>0</v>
      </c>
      <c r="K7477">
        <v>0</v>
      </c>
      <c r="L7477">
        <v>0.01</v>
      </c>
      <c r="M7477">
        <v>0.21</v>
      </c>
    </row>
    <row r="7478" spans="1:19" x14ac:dyDescent="0.2">
      <c r="A7478" t="s">
        <v>6394</v>
      </c>
      <c r="B7478" t="s">
        <v>64</v>
      </c>
      <c r="C7478">
        <v>2004</v>
      </c>
      <c r="D7478" s="1" t="d">
        <v>1997-01-12</v>
      </c>
      <c r="E7478" s="1" t="str">
        <f t="shared" si="232"/>
        <v>1997</v>
      </c>
      <c r="F7478" s="1" t="str">
        <f t="shared" si="233"/>
        <v>Jan</v>
      </c>
      <c r="G7478" t="s">
        <v>34</v>
      </c>
      <c r="H7478" t="s">
        <v>286</v>
      </c>
      <c r="I7478">
        <v>0.15</v>
      </c>
      <c r="J7478">
        <v>0.05</v>
      </c>
      <c r="K7478">
        <v>0</v>
      </c>
      <c r="L7478">
        <v>0</v>
      </c>
      <c r="M7478">
        <v>0.21</v>
      </c>
    </row>
    <row r="7479" spans="1:19" x14ac:dyDescent="0.2">
      <c r="A7479" t="s">
        <v>5897</v>
      </c>
      <c r="B7479" t="s">
        <v>49</v>
      </c>
      <c r="C7479">
        <v>2010</v>
      </c>
      <c r="D7479" s="1" t="d">
        <v>2013-12-23</v>
      </c>
      <c r="E7479" s="1" t="str">
        <f t="shared" si="232"/>
        <v>2013</v>
      </c>
      <c r="F7479" s="1" t="str">
        <f t="shared" si="233"/>
        <v>Dec</v>
      </c>
      <c r="G7479" t="s">
        <v>18</v>
      </c>
      <c r="H7479" t="s">
        <v>234</v>
      </c>
      <c r="I7479">
        <v>0</v>
      </c>
      <c r="J7479">
        <v>0</v>
      </c>
      <c r="K7479">
        <v>0.21</v>
      </c>
      <c r="L7479">
        <v>0</v>
      </c>
      <c r="M7479">
        <v>0.21</v>
      </c>
    </row>
    <row r="7480" spans="1:19" x14ac:dyDescent="0.2">
      <c r="A7480" t="s">
        <v>6395</v>
      </c>
      <c r="B7480" t="s">
        <v>64</v>
      </c>
      <c r="C7480">
        <v>2001</v>
      </c>
      <c r="D7480" s="1" t="d">
        <v>1990-11-17</v>
      </c>
      <c r="E7480" s="1" t="str">
        <f t="shared" si="232"/>
        <v>1990</v>
      </c>
      <c r="F7480" s="1" t="str">
        <f t="shared" si="233"/>
        <v>Nov</v>
      </c>
      <c r="G7480" t="s">
        <v>86</v>
      </c>
      <c r="H7480" t="s">
        <v>111</v>
      </c>
      <c r="I7480">
        <v>0.09</v>
      </c>
      <c r="J7480">
        <v>0.03</v>
      </c>
      <c r="K7480">
        <v>0.08</v>
      </c>
      <c r="L7480">
        <v>0</v>
      </c>
      <c r="M7480">
        <v>0.21</v>
      </c>
      <c r="N7480">
        <v>82</v>
      </c>
      <c r="O7480">
        <v>16</v>
      </c>
      <c r="P7480">
        <v>7.8</v>
      </c>
      <c r="Q7480">
        <v>8</v>
      </c>
      <c r="R7480" t="s">
        <v>6396</v>
      </c>
      <c r="S7480" t="s">
        <v>20</v>
      </c>
    </row>
    <row r="7481" spans="1:19" x14ac:dyDescent="0.2">
      <c r="A7481" t="s">
        <v>6397</v>
      </c>
      <c r="B7481" t="s">
        <v>75</v>
      </c>
      <c r="C7481">
        <v>2015</v>
      </c>
      <c r="D7481" s="1" t="d">
        <v>2012-02-13</v>
      </c>
      <c r="E7481" s="1" t="str">
        <f t="shared" si="232"/>
        <v>2012</v>
      </c>
      <c r="F7481" s="1" t="str">
        <f t="shared" si="233"/>
        <v>Feb</v>
      </c>
      <c r="G7481" t="s">
        <v>18</v>
      </c>
      <c r="H7481" t="s">
        <v>71</v>
      </c>
      <c r="I7481">
        <v>0.09</v>
      </c>
      <c r="J7481">
        <v>0.08</v>
      </c>
      <c r="K7481">
        <v>0</v>
      </c>
      <c r="L7481">
        <v>0.03</v>
      </c>
      <c r="M7481">
        <v>0.21</v>
      </c>
      <c r="N7481">
        <v>32</v>
      </c>
      <c r="O7481">
        <v>43</v>
      </c>
      <c r="P7481">
        <v>1.5</v>
      </c>
      <c r="Q7481">
        <v>427</v>
      </c>
      <c r="R7481" t="s">
        <v>3164</v>
      </c>
      <c r="S7481" t="s">
        <v>88</v>
      </c>
    </row>
    <row r="7482" spans="1:19" x14ac:dyDescent="0.2">
      <c r="A7482" t="s">
        <v>2796</v>
      </c>
      <c r="B7482" t="s">
        <v>159</v>
      </c>
      <c r="C7482">
        <v>2010</v>
      </c>
      <c r="D7482" s="1" t="d">
        <v>2019-04-24</v>
      </c>
      <c r="E7482" s="1" t="str">
        <f t="shared" si="232"/>
        <v>2019</v>
      </c>
      <c r="F7482" s="1" t="str">
        <f t="shared" si="233"/>
        <v>Apr</v>
      </c>
      <c r="G7482" t="s">
        <v>18</v>
      </c>
      <c r="H7482" t="s">
        <v>68</v>
      </c>
      <c r="I7482">
        <v>0.19</v>
      </c>
      <c r="J7482">
        <v>0</v>
      </c>
      <c r="K7482">
        <v>0</v>
      </c>
      <c r="L7482">
        <v>0.02</v>
      </c>
      <c r="M7482">
        <v>0.21</v>
      </c>
      <c r="N7482">
        <v>79</v>
      </c>
      <c r="O7482">
        <v>11</v>
      </c>
      <c r="P7482">
        <v>6.6</v>
      </c>
      <c r="Q7482">
        <v>8</v>
      </c>
      <c r="R7482" t="s">
        <v>1626</v>
      </c>
      <c r="S7482" t="s">
        <v>20</v>
      </c>
    </row>
    <row r="7483" spans="1:19" x14ac:dyDescent="0.2">
      <c r="A7483" t="s">
        <v>6398</v>
      </c>
      <c r="B7483" t="s">
        <v>55</v>
      </c>
      <c r="C7483">
        <v>2002</v>
      </c>
      <c r="D7483" s="1" t="d">
        <v>2022-01-27</v>
      </c>
      <c r="E7483" s="1" t="str">
        <f t="shared" si="232"/>
        <v>2022</v>
      </c>
      <c r="F7483" s="1" t="str">
        <f t="shared" si="233"/>
        <v>Jan</v>
      </c>
      <c r="G7483" t="s">
        <v>18</v>
      </c>
      <c r="H7483" t="s">
        <v>1830</v>
      </c>
      <c r="I7483">
        <v>0.04</v>
      </c>
      <c r="J7483">
        <v>0.03</v>
      </c>
      <c r="K7483">
        <v>0.12</v>
      </c>
      <c r="L7483">
        <v>0.01</v>
      </c>
      <c r="M7483">
        <v>0.21</v>
      </c>
      <c r="N7483">
        <v>68</v>
      </c>
      <c r="O7483">
        <v>16</v>
      </c>
      <c r="P7483">
        <v>8.5</v>
      </c>
      <c r="Q7483">
        <v>15</v>
      </c>
      <c r="R7483" t="s">
        <v>2061</v>
      </c>
      <c r="S7483" t="s">
        <v>20</v>
      </c>
    </row>
    <row r="7484" spans="1:19" x14ac:dyDescent="0.2">
      <c r="A7484" t="s">
        <v>6399</v>
      </c>
      <c r="B7484" t="s">
        <v>79</v>
      </c>
      <c r="C7484">
        <v>2011</v>
      </c>
      <c r="D7484" s="1" t="d">
        <v>2018-04-29</v>
      </c>
      <c r="E7484" s="1" t="str">
        <f t="shared" si="232"/>
        <v>2018</v>
      </c>
      <c r="F7484" s="1" t="str">
        <f t="shared" si="233"/>
        <v>Apr</v>
      </c>
      <c r="G7484" t="s">
        <v>50</v>
      </c>
      <c r="H7484" t="s">
        <v>234</v>
      </c>
      <c r="I7484">
        <v>0.16</v>
      </c>
      <c r="J7484">
        <v>0.03</v>
      </c>
      <c r="K7484">
        <v>0</v>
      </c>
      <c r="L7484">
        <v>0.01</v>
      </c>
      <c r="M7484">
        <v>0.21</v>
      </c>
      <c r="N7484">
        <v>54</v>
      </c>
      <c r="O7484">
        <v>11</v>
      </c>
      <c r="P7484">
        <v>5.5</v>
      </c>
      <c r="Q7484">
        <v>8</v>
      </c>
      <c r="R7484" t="s">
        <v>6400</v>
      </c>
      <c r="S7484" t="s">
        <v>20</v>
      </c>
    </row>
    <row r="7485" spans="1:19" x14ac:dyDescent="0.2">
      <c r="A7485" t="s">
        <v>6401</v>
      </c>
      <c r="B7485" t="s">
        <v>32</v>
      </c>
      <c r="C7485">
        <v>2008</v>
      </c>
      <c r="D7485" s="1" t="d">
        <v>2000-03-11</v>
      </c>
      <c r="E7485" s="1" t="str">
        <f t="shared" si="232"/>
        <v>2000</v>
      </c>
      <c r="F7485" s="1" t="str">
        <f t="shared" si="233"/>
        <v>Mar</v>
      </c>
      <c r="G7485" t="s">
        <v>28</v>
      </c>
      <c r="H7485" t="s">
        <v>3392</v>
      </c>
      <c r="I7485">
        <v>0.12</v>
      </c>
      <c r="J7485">
        <v>0.03</v>
      </c>
      <c r="K7485">
        <v>0.05</v>
      </c>
      <c r="L7485">
        <v>0.01</v>
      </c>
      <c r="M7485">
        <v>0.21</v>
      </c>
      <c r="N7485">
        <v>69</v>
      </c>
      <c r="O7485">
        <v>46</v>
      </c>
      <c r="P7485">
        <v>6.5</v>
      </c>
      <c r="Q7485">
        <v>15</v>
      </c>
      <c r="R7485" t="s">
        <v>2734</v>
      </c>
      <c r="S7485" t="s">
        <v>20</v>
      </c>
    </row>
    <row r="7486" spans="1:19" x14ac:dyDescent="0.2">
      <c r="A7486" t="s">
        <v>4672</v>
      </c>
      <c r="B7486" t="s">
        <v>137</v>
      </c>
      <c r="C7486">
        <v>2004</v>
      </c>
      <c r="D7486" s="1" t="d">
        <v>2016-03-24</v>
      </c>
      <c r="E7486" s="1" t="str">
        <f t="shared" si="232"/>
        <v>2016</v>
      </c>
      <c r="F7486" s="1" t="str">
        <f t="shared" si="233"/>
        <v>Mar</v>
      </c>
      <c r="G7486" t="s">
        <v>18</v>
      </c>
      <c r="H7486" t="s">
        <v>1309</v>
      </c>
      <c r="I7486">
        <v>0.15</v>
      </c>
      <c r="J7486">
        <v>0.04</v>
      </c>
      <c r="K7486">
        <v>0</v>
      </c>
      <c r="L7486">
        <v>0.01</v>
      </c>
      <c r="M7486">
        <v>0.21</v>
      </c>
      <c r="N7486">
        <v>74</v>
      </c>
      <c r="O7486">
        <v>41</v>
      </c>
      <c r="P7486" t="s">
        <v>203</v>
      </c>
      <c r="R7486" t="s">
        <v>4673</v>
      </c>
      <c r="S7486" t="s">
        <v>53</v>
      </c>
    </row>
    <row r="7487" spans="1:19" x14ac:dyDescent="0.2">
      <c r="A7487" t="s">
        <v>6402</v>
      </c>
      <c r="B7487" t="s">
        <v>189</v>
      </c>
      <c r="C7487">
        <v>2002</v>
      </c>
      <c r="D7487" s="1" t="d">
        <v>1995-09-10</v>
      </c>
      <c r="E7487" s="1" t="str">
        <f t="shared" si="232"/>
        <v>1995</v>
      </c>
      <c r="F7487" s="1" t="str">
        <f t="shared" si="233"/>
        <v>Sep</v>
      </c>
      <c r="G7487" t="s">
        <v>50</v>
      </c>
      <c r="H7487" t="s">
        <v>155</v>
      </c>
      <c r="I7487">
        <v>0.16</v>
      </c>
      <c r="J7487">
        <v>0.04</v>
      </c>
      <c r="K7487">
        <v>0</v>
      </c>
      <c r="L7487">
        <v>0.01</v>
      </c>
      <c r="M7487">
        <v>0.21</v>
      </c>
      <c r="N7487">
        <v>33</v>
      </c>
      <c r="O7487">
        <v>6</v>
      </c>
      <c r="P7487">
        <v>7.5</v>
      </c>
      <c r="Q7487">
        <v>18</v>
      </c>
      <c r="R7487" t="s">
        <v>2756</v>
      </c>
      <c r="S7487" t="s">
        <v>20</v>
      </c>
    </row>
    <row r="7488" spans="1:19" x14ac:dyDescent="0.2">
      <c r="A7488" t="s">
        <v>6403</v>
      </c>
      <c r="B7488" t="s">
        <v>79</v>
      </c>
      <c r="C7488">
        <v>2012</v>
      </c>
      <c r="D7488" s="1" t="d">
        <v>2005-03-28</v>
      </c>
      <c r="E7488" s="1" t="str">
        <f t="shared" si="232"/>
        <v>2005</v>
      </c>
      <c r="F7488" s="1" t="str">
        <f t="shared" si="233"/>
        <v>Mar</v>
      </c>
      <c r="G7488" t="s">
        <v>50</v>
      </c>
      <c r="H7488" t="s">
        <v>19</v>
      </c>
      <c r="I7488">
        <v>0</v>
      </c>
      <c r="J7488">
        <v>0</v>
      </c>
      <c r="K7488">
        <v>0.21</v>
      </c>
      <c r="L7488">
        <v>0</v>
      </c>
      <c r="M7488">
        <v>0.21</v>
      </c>
    </row>
    <row r="7489" spans="1:19" x14ac:dyDescent="0.2">
      <c r="A7489" t="s">
        <v>6404</v>
      </c>
      <c r="B7489" t="s">
        <v>159</v>
      </c>
      <c r="C7489">
        <v>2011</v>
      </c>
      <c r="D7489" s="1" t="d">
        <v>2016-01-12</v>
      </c>
      <c r="E7489" s="1" t="str">
        <f t="shared" si="232"/>
        <v>2016</v>
      </c>
      <c r="F7489" s="1" t="str">
        <f t="shared" si="233"/>
        <v>Jan</v>
      </c>
      <c r="G7489" t="s">
        <v>18</v>
      </c>
      <c r="H7489" t="s">
        <v>151</v>
      </c>
      <c r="I7489">
        <v>0</v>
      </c>
      <c r="J7489">
        <v>0</v>
      </c>
      <c r="K7489">
        <v>0.21</v>
      </c>
      <c r="L7489">
        <v>0</v>
      </c>
      <c r="M7489">
        <v>0.21</v>
      </c>
    </row>
    <row r="7490" spans="1:19" x14ac:dyDescent="0.2">
      <c r="A7490" t="s">
        <v>5391</v>
      </c>
      <c r="B7490" t="s">
        <v>44</v>
      </c>
      <c r="C7490">
        <v>2010</v>
      </c>
      <c r="D7490" s="1" t="d">
        <v>2014-12-25</v>
      </c>
      <c r="E7490" s="1" t="str">
        <f t="shared" si="232"/>
        <v>2014</v>
      </c>
      <c r="F7490" s="1" t="str">
        <f t="shared" si="233"/>
        <v>Dec</v>
      </c>
      <c r="G7490" t="s">
        <v>37</v>
      </c>
      <c r="H7490" t="s">
        <v>372</v>
      </c>
      <c r="I7490">
        <v>0.11</v>
      </c>
      <c r="J7490">
        <v>0.08</v>
      </c>
      <c r="K7490">
        <v>0</v>
      </c>
      <c r="L7490">
        <v>0.02</v>
      </c>
      <c r="M7490">
        <v>0.21</v>
      </c>
      <c r="N7490">
        <v>61</v>
      </c>
      <c r="O7490">
        <v>64</v>
      </c>
      <c r="P7490">
        <v>7</v>
      </c>
      <c r="Q7490">
        <v>34</v>
      </c>
      <c r="R7490" t="s">
        <v>5392</v>
      </c>
      <c r="S7490" t="s">
        <v>53</v>
      </c>
    </row>
    <row r="7491" spans="1:19" x14ac:dyDescent="0.2">
      <c r="A7491" t="s">
        <v>6405</v>
      </c>
      <c r="B7491" t="s">
        <v>104</v>
      </c>
      <c r="C7491">
        <v>2000</v>
      </c>
      <c r="D7491" s="1" t="d">
        <v>2008-04-11</v>
      </c>
      <c r="E7491" s="1" t="str">
        <f t="shared" ref="E7491:E7554" si="234">TEXT(D7491,"yyyy")</f>
        <v>2008</v>
      </c>
      <c r="F7491" s="1" t="str">
        <f t="shared" ref="F7491:F7554" si="235">TEXT(D7491,"mmm")</f>
        <v>Apr</v>
      </c>
      <c r="G7491" t="s">
        <v>101</v>
      </c>
      <c r="H7491" t="s">
        <v>977</v>
      </c>
      <c r="I7491">
        <v>0.11</v>
      </c>
      <c r="J7491">
        <v>0.08</v>
      </c>
      <c r="K7491">
        <v>0</v>
      </c>
      <c r="L7491">
        <v>0.01</v>
      </c>
      <c r="M7491">
        <v>0.21</v>
      </c>
    </row>
    <row r="7492" spans="1:19" x14ac:dyDescent="0.2">
      <c r="A7492" t="s">
        <v>6406</v>
      </c>
      <c r="B7492" t="s">
        <v>32</v>
      </c>
      <c r="C7492">
        <v>2009</v>
      </c>
      <c r="D7492" s="1" t="d">
        <v>2021-11-22</v>
      </c>
      <c r="E7492" s="1" t="str">
        <f t="shared" si="234"/>
        <v>2021</v>
      </c>
      <c r="F7492" s="1" t="str">
        <f t="shared" si="235"/>
        <v>Nov</v>
      </c>
      <c r="G7492" t="s">
        <v>39</v>
      </c>
      <c r="H7492" t="s">
        <v>202</v>
      </c>
      <c r="I7492">
        <v>0.19</v>
      </c>
      <c r="J7492">
        <v>0</v>
      </c>
      <c r="K7492">
        <v>0</v>
      </c>
      <c r="L7492">
        <v>0.01</v>
      </c>
      <c r="M7492">
        <v>0.21</v>
      </c>
      <c r="P7492" t="s">
        <v>203</v>
      </c>
      <c r="R7492" t="s">
        <v>6407</v>
      </c>
      <c r="S7492" t="s">
        <v>20</v>
      </c>
    </row>
    <row r="7493" spans="1:19" x14ac:dyDescent="0.2">
      <c r="A7493" t="s">
        <v>6408</v>
      </c>
      <c r="B7493" t="s">
        <v>49</v>
      </c>
      <c r="C7493">
        <v>2012</v>
      </c>
      <c r="D7493" s="1" t="d">
        <v>1990-09-17</v>
      </c>
      <c r="E7493" s="1" t="str">
        <f t="shared" si="234"/>
        <v>1990</v>
      </c>
      <c r="F7493" s="1" t="str">
        <f t="shared" si="235"/>
        <v>Sep</v>
      </c>
      <c r="G7493" t="s">
        <v>50</v>
      </c>
      <c r="H7493" t="s">
        <v>234</v>
      </c>
      <c r="I7493">
        <v>0</v>
      </c>
      <c r="J7493">
        <v>0</v>
      </c>
      <c r="K7493">
        <v>0.21</v>
      </c>
      <c r="L7493">
        <v>0</v>
      </c>
      <c r="M7493">
        <v>0.21</v>
      </c>
    </row>
    <row r="7494" spans="1:19" x14ac:dyDescent="0.2">
      <c r="A7494" t="s">
        <v>3899</v>
      </c>
      <c r="B7494" t="s">
        <v>189</v>
      </c>
      <c r="C7494">
        <v>2005</v>
      </c>
      <c r="D7494" s="1" t="d">
        <v>1997-04-08</v>
      </c>
      <c r="E7494" s="1" t="str">
        <f t="shared" si="234"/>
        <v>1997</v>
      </c>
      <c r="F7494" s="1" t="str">
        <f t="shared" si="235"/>
        <v>Apr</v>
      </c>
      <c r="G7494" t="s">
        <v>86</v>
      </c>
      <c r="H7494" t="s">
        <v>155</v>
      </c>
      <c r="I7494">
        <v>0.16</v>
      </c>
      <c r="J7494">
        <v>0.04</v>
      </c>
      <c r="K7494">
        <v>0</v>
      </c>
      <c r="L7494">
        <v>0.01</v>
      </c>
      <c r="M7494">
        <v>0.21</v>
      </c>
      <c r="N7494">
        <v>48</v>
      </c>
      <c r="O7494">
        <v>11</v>
      </c>
      <c r="P7494">
        <v>6.6</v>
      </c>
      <c r="Q7494">
        <v>11</v>
      </c>
      <c r="R7494" t="s">
        <v>1307</v>
      </c>
      <c r="S7494" t="s">
        <v>88</v>
      </c>
    </row>
    <row r="7495" spans="1:19" x14ac:dyDescent="0.2">
      <c r="A7495" t="s">
        <v>3034</v>
      </c>
      <c r="B7495" t="s">
        <v>137</v>
      </c>
      <c r="C7495">
        <v>2003</v>
      </c>
      <c r="D7495" s="1" t="d">
        <v>2017-07-30</v>
      </c>
      <c r="E7495" s="1" t="str">
        <f t="shared" si="234"/>
        <v>2017</v>
      </c>
      <c r="F7495" s="1" t="str">
        <f t="shared" si="235"/>
        <v>Jul</v>
      </c>
      <c r="G7495" t="s">
        <v>1</v>
      </c>
      <c r="H7495" t="s">
        <v>71</v>
      </c>
      <c r="I7495">
        <v>0.15</v>
      </c>
      <c r="J7495">
        <v>0.04</v>
      </c>
      <c r="K7495">
        <v>0</v>
      </c>
      <c r="L7495">
        <v>0.01</v>
      </c>
      <c r="M7495">
        <v>0.21</v>
      </c>
      <c r="N7495">
        <v>58</v>
      </c>
      <c r="O7495">
        <v>27</v>
      </c>
      <c r="P7495">
        <v>6.4</v>
      </c>
      <c r="Q7495">
        <v>9</v>
      </c>
      <c r="R7495" t="s">
        <v>3035</v>
      </c>
      <c r="S7495" t="s">
        <v>88</v>
      </c>
    </row>
    <row r="7496" spans="1:19" x14ac:dyDescent="0.2">
      <c r="A7496" t="s">
        <v>6409</v>
      </c>
      <c r="B7496" t="s">
        <v>64</v>
      </c>
      <c r="C7496">
        <v>2002</v>
      </c>
      <c r="D7496" s="1" t="d">
        <v>1998-07-13</v>
      </c>
      <c r="E7496" s="1" t="str">
        <f t="shared" si="234"/>
        <v>1998</v>
      </c>
      <c r="F7496" s="1" t="str">
        <f t="shared" si="235"/>
        <v>Jul</v>
      </c>
      <c r="G7496" t="s">
        <v>50</v>
      </c>
      <c r="H7496" t="s">
        <v>484</v>
      </c>
      <c r="I7496">
        <v>0.15</v>
      </c>
      <c r="J7496">
        <v>0.05</v>
      </c>
      <c r="K7496">
        <v>0</v>
      </c>
      <c r="L7496">
        <v>0</v>
      </c>
      <c r="M7496">
        <v>0.21</v>
      </c>
      <c r="N7496">
        <v>55</v>
      </c>
      <c r="O7496">
        <v>4</v>
      </c>
      <c r="P7496">
        <v>6.9</v>
      </c>
      <c r="Q7496">
        <v>8</v>
      </c>
      <c r="R7496" t="s">
        <v>1708</v>
      </c>
      <c r="S7496" t="s">
        <v>20</v>
      </c>
    </row>
    <row r="7497" spans="1:19" x14ac:dyDescent="0.2">
      <c r="A7497" t="s">
        <v>6410</v>
      </c>
      <c r="B7497" t="s">
        <v>17</v>
      </c>
      <c r="C7497">
        <v>2008</v>
      </c>
      <c r="D7497" s="1" t="d">
        <v>2022-08-03</v>
      </c>
      <c r="E7497" s="1" t="str">
        <f t="shared" si="234"/>
        <v>2022</v>
      </c>
      <c r="F7497" s="1" t="str">
        <f t="shared" si="235"/>
        <v>Aug</v>
      </c>
      <c r="G7497" t="s">
        <v>50</v>
      </c>
      <c r="H7497" t="s">
        <v>111</v>
      </c>
      <c r="I7497">
        <v>0.15</v>
      </c>
      <c r="J7497">
        <v>0.01</v>
      </c>
      <c r="K7497">
        <v>0.03</v>
      </c>
      <c r="L7497">
        <v>0.01</v>
      </c>
      <c r="M7497">
        <v>0.21</v>
      </c>
      <c r="N7497">
        <v>70</v>
      </c>
      <c r="O7497">
        <v>35</v>
      </c>
      <c r="P7497">
        <v>7.8</v>
      </c>
      <c r="Q7497">
        <v>24</v>
      </c>
      <c r="R7497" t="s">
        <v>1004</v>
      </c>
      <c r="S7497" t="s">
        <v>53</v>
      </c>
    </row>
    <row r="7498" spans="1:19" x14ac:dyDescent="0.2">
      <c r="A7498" t="s">
        <v>4120</v>
      </c>
      <c r="B7498" t="s">
        <v>17</v>
      </c>
      <c r="C7498">
        <v>2010</v>
      </c>
      <c r="D7498" s="1" t="d">
        <v>2013-03-18</v>
      </c>
      <c r="E7498" s="1" t="str">
        <f t="shared" si="234"/>
        <v>2013</v>
      </c>
      <c r="F7498" s="1" t="str">
        <f t="shared" si="235"/>
        <v>Mar</v>
      </c>
      <c r="G7498" t="s">
        <v>50</v>
      </c>
      <c r="H7498" t="s">
        <v>484</v>
      </c>
      <c r="I7498">
        <v>0.18</v>
      </c>
      <c r="J7498">
        <v>0.02</v>
      </c>
      <c r="K7498">
        <v>0</v>
      </c>
      <c r="L7498">
        <v>0.01</v>
      </c>
      <c r="M7498">
        <v>0.21</v>
      </c>
      <c r="P7498" t="s">
        <v>203</v>
      </c>
      <c r="R7498" t="s">
        <v>4121</v>
      </c>
      <c r="S7498" t="s">
        <v>20</v>
      </c>
    </row>
    <row r="7499" spans="1:19" x14ac:dyDescent="0.2">
      <c r="A7499" t="s">
        <v>6411</v>
      </c>
      <c r="B7499" t="s">
        <v>49</v>
      </c>
      <c r="C7499">
        <v>2013</v>
      </c>
      <c r="D7499" s="1" t="d">
        <v>1996-10-13</v>
      </c>
      <c r="E7499" s="1" t="str">
        <f t="shared" si="234"/>
        <v>1996</v>
      </c>
      <c r="F7499" s="1" t="str">
        <f t="shared" si="235"/>
        <v>Oct</v>
      </c>
      <c r="G7499" t="s">
        <v>37</v>
      </c>
      <c r="H7499" t="s">
        <v>222</v>
      </c>
      <c r="I7499">
        <v>7.0000000000000007E-2</v>
      </c>
      <c r="J7499">
        <v>0.05</v>
      </c>
      <c r="K7499">
        <v>0.06</v>
      </c>
      <c r="L7499">
        <v>0.02</v>
      </c>
      <c r="M7499">
        <v>0.21</v>
      </c>
      <c r="N7499">
        <v>61</v>
      </c>
      <c r="O7499">
        <v>30</v>
      </c>
      <c r="P7499">
        <v>5.5</v>
      </c>
      <c r="Q7499">
        <v>102</v>
      </c>
      <c r="R7499" t="s">
        <v>643</v>
      </c>
      <c r="S7499" t="s">
        <v>88</v>
      </c>
    </row>
    <row r="7500" spans="1:19" x14ac:dyDescent="0.2">
      <c r="A7500" t="s">
        <v>6412</v>
      </c>
      <c r="B7500" t="s">
        <v>64</v>
      </c>
      <c r="C7500">
        <v>2002</v>
      </c>
      <c r="D7500" s="1" t="d">
        <v>2020-08-07</v>
      </c>
      <c r="E7500" s="1" t="str">
        <f t="shared" si="234"/>
        <v>2020</v>
      </c>
      <c r="F7500" s="1" t="str">
        <f t="shared" si="235"/>
        <v>Aug</v>
      </c>
      <c r="G7500" t="s">
        <v>34</v>
      </c>
      <c r="H7500" t="s">
        <v>523</v>
      </c>
      <c r="I7500">
        <v>0.15</v>
      </c>
      <c r="J7500">
        <v>0.05</v>
      </c>
      <c r="K7500">
        <v>0</v>
      </c>
      <c r="L7500">
        <v>0</v>
      </c>
      <c r="M7500">
        <v>0.2</v>
      </c>
      <c r="N7500">
        <v>75</v>
      </c>
      <c r="O7500">
        <v>5</v>
      </c>
      <c r="P7500" t="s">
        <v>203</v>
      </c>
      <c r="R7500" t="s">
        <v>2108</v>
      </c>
      <c r="S7500" t="s">
        <v>20</v>
      </c>
    </row>
    <row r="7501" spans="1:19" x14ac:dyDescent="0.2">
      <c r="A7501" t="s">
        <v>5351</v>
      </c>
      <c r="B7501" t="s">
        <v>5783</v>
      </c>
      <c r="C7501">
        <v>1995</v>
      </c>
      <c r="D7501" s="1" t="d">
        <v>2013-10-27</v>
      </c>
      <c r="E7501" s="1" t="str">
        <f t="shared" si="234"/>
        <v>2013</v>
      </c>
      <c r="F7501" s="1" t="str">
        <f t="shared" si="235"/>
        <v>Oct</v>
      </c>
      <c r="G7501" t="s">
        <v>86</v>
      </c>
      <c r="H7501" t="s">
        <v>5784</v>
      </c>
      <c r="I7501">
        <v>0</v>
      </c>
      <c r="J7501">
        <v>0</v>
      </c>
      <c r="K7501">
        <v>0.2</v>
      </c>
      <c r="L7501">
        <v>0</v>
      </c>
      <c r="M7501">
        <v>0.2</v>
      </c>
    </row>
    <row r="7502" spans="1:19" x14ac:dyDescent="0.2">
      <c r="A7502" t="s">
        <v>6413</v>
      </c>
      <c r="B7502" t="s">
        <v>32</v>
      </c>
      <c r="C7502">
        <v>2009</v>
      </c>
      <c r="D7502" s="1" t="d">
        <v>2002-06-28</v>
      </c>
      <c r="E7502" s="1" t="str">
        <f t="shared" si="234"/>
        <v>2002</v>
      </c>
      <c r="F7502" s="1" t="str">
        <f t="shared" si="235"/>
        <v>Jun</v>
      </c>
      <c r="G7502" t="s">
        <v>50</v>
      </c>
      <c r="H7502" t="s">
        <v>1642</v>
      </c>
      <c r="I7502">
        <v>0.19</v>
      </c>
      <c r="J7502">
        <v>0</v>
      </c>
      <c r="K7502">
        <v>0</v>
      </c>
      <c r="L7502">
        <v>0.01</v>
      </c>
      <c r="M7502">
        <v>0.2</v>
      </c>
      <c r="P7502" t="s">
        <v>203</v>
      </c>
      <c r="R7502" t="s">
        <v>1642</v>
      </c>
      <c r="S7502" t="s">
        <v>20</v>
      </c>
    </row>
    <row r="7503" spans="1:19" x14ac:dyDescent="0.2">
      <c r="A7503" t="s">
        <v>6414</v>
      </c>
      <c r="B7503" t="s">
        <v>64</v>
      </c>
      <c r="C7503">
        <v>2004</v>
      </c>
      <c r="D7503" s="1" t="d">
        <v>2014-04-13</v>
      </c>
      <c r="E7503" s="1" t="str">
        <f t="shared" si="234"/>
        <v>2014</v>
      </c>
      <c r="F7503" s="1" t="str">
        <f t="shared" si="235"/>
        <v>Apr</v>
      </c>
      <c r="G7503" t="s">
        <v>50</v>
      </c>
      <c r="H7503" t="s">
        <v>155</v>
      </c>
      <c r="I7503">
        <v>0.15</v>
      </c>
      <c r="J7503">
        <v>0.05</v>
      </c>
      <c r="K7503">
        <v>0</v>
      </c>
      <c r="L7503">
        <v>0</v>
      </c>
      <c r="M7503">
        <v>0.2</v>
      </c>
      <c r="N7503">
        <v>40</v>
      </c>
      <c r="O7503">
        <v>5</v>
      </c>
      <c r="P7503">
        <v>7.8</v>
      </c>
      <c r="Q7503">
        <v>5</v>
      </c>
      <c r="R7503" t="s">
        <v>961</v>
      </c>
      <c r="S7503" t="s">
        <v>20</v>
      </c>
    </row>
    <row r="7504" spans="1:19" x14ac:dyDescent="0.2">
      <c r="A7504" t="s">
        <v>6415</v>
      </c>
      <c r="B7504" t="s">
        <v>27</v>
      </c>
      <c r="C7504">
        <v>2000</v>
      </c>
      <c r="D7504" s="1" t="d">
        <v>2005-03-12</v>
      </c>
      <c r="E7504" s="1" t="str">
        <f t="shared" si="234"/>
        <v>2005</v>
      </c>
      <c r="F7504" s="1" t="str">
        <f t="shared" si="235"/>
        <v>Mar</v>
      </c>
      <c r="G7504" t="s">
        <v>272</v>
      </c>
      <c r="H7504" t="s">
        <v>19</v>
      </c>
      <c r="I7504">
        <v>0</v>
      </c>
      <c r="J7504">
        <v>0</v>
      </c>
      <c r="K7504">
        <v>0.2</v>
      </c>
      <c r="L7504">
        <v>0</v>
      </c>
      <c r="M7504">
        <v>0.2</v>
      </c>
    </row>
    <row r="7505" spans="1:19" x14ac:dyDescent="0.2">
      <c r="A7505" t="s">
        <v>6416</v>
      </c>
      <c r="B7505" t="s">
        <v>159</v>
      </c>
      <c r="C7505">
        <v>2008</v>
      </c>
      <c r="D7505" s="1" t="d">
        <v>2022-01-22</v>
      </c>
      <c r="E7505" s="1" t="str">
        <f t="shared" si="234"/>
        <v>2022</v>
      </c>
      <c r="F7505" s="1" t="str">
        <f t="shared" si="235"/>
        <v>Jan</v>
      </c>
      <c r="G7505" t="s">
        <v>34</v>
      </c>
      <c r="H7505" t="s">
        <v>1403</v>
      </c>
      <c r="I7505">
        <v>0.19</v>
      </c>
      <c r="J7505">
        <v>0</v>
      </c>
      <c r="K7505">
        <v>0</v>
      </c>
      <c r="L7505">
        <v>0.02</v>
      </c>
      <c r="M7505">
        <v>0.2</v>
      </c>
      <c r="P7505" t="s">
        <v>203</v>
      </c>
      <c r="R7505" t="s">
        <v>3909</v>
      </c>
      <c r="S7505" t="s">
        <v>20</v>
      </c>
    </row>
    <row r="7506" spans="1:19" x14ac:dyDescent="0.2">
      <c r="A7506" t="s">
        <v>6417</v>
      </c>
      <c r="B7506" t="s">
        <v>55</v>
      </c>
      <c r="C7506">
        <v>2004</v>
      </c>
      <c r="D7506" s="1" t="d">
        <v>1996-01-16</v>
      </c>
      <c r="E7506" s="1" t="str">
        <f t="shared" si="234"/>
        <v>1996</v>
      </c>
      <c r="F7506" s="1" t="str">
        <f t="shared" si="235"/>
        <v>Jan</v>
      </c>
      <c r="G7506" t="s">
        <v>86</v>
      </c>
      <c r="H7506" t="s">
        <v>222</v>
      </c>
      <c r="I7506">
        <v>0.1</v>
      </c>
      <c r="J7506">
        <v>0.08</v>
      </c>
      <c r="K7506">
        <v>0</v>
      </c>
      <c r="L7506">
        <v>0.03</v>
      </c>
      <c r="M7506">
        <v>0.2</v>
      </c>
      <c r="N7506">
        <v>57</v>
      </c>
      <c r="O7506">
        <v>33</v>
      </c>
      <c r="P7506">
        <v>4.8</v>
      </c>
      <c r="Q7506">
        <v>5</v>
      </c>
      <c r="R7506" t="s">
        <v>222</v>
      </c>
      <c r="S7506" t="s">
        <v>88</v>
      </c>
    </row>
    <row r="7507" spans="1:19" x14ac:dyDescent="0.2">
      <c r="A7507" t="s">
        <v>6418</v>
      </c>
      <c r="B7507" t="s">
        <v>75</v>
      </c>
      <c r="C7507">
        <v>2016</v>
      </c>
      <c r="D7507" s="1" t="d">
        <v>2015-09-24</v>
      </c>
      <c r="E7507" s="1" t="str">
        <f t="shared" si="234"/>
        <v>2015</v>
      </c>
      <c r="F7507" s="1" t="str">
        <f t="shared" si="235"/>
        <v>Sep</v>
      </c>
      <c r="G7507" t="s">
        <v>50</v>
      </c>
      <c r="H7507" t="s">
        <v>111</v>
      </c>
      <c r="I7507">
        <v>0.04</v>
      </c>
      <c r="J7507">
        <v>0.13</v>
      </c>
      <c r="K7507">
        <v>0</v>
      </c>
      <c r="L7507">
        <v>0.03</v>
      </c>
      <c r="M7507">
        <v>0.2</v>
      </c>
      <c r="N7507">
        <v>72</v>
      </c>
      <c r="O7507">
        <v>32</v>
      </c>
      <c r="P7507">
        <v>7.4</v>
      </c>
      <c r="Q7507">
        <v>49</v>
      </c>
      <c r="R7507" t="s">
        <v>260</v>
      </c>
      <c r="S7507" t="s">
        <v>53</v>
      </c>
    </row>
    <row r="7508" spans="1:19" x14ac:dyDescent="0.2">
      <c r="A7508" t="s">
        <v>6419</v>
      </c>
      <c r="B7508" t="s">
        <v>57</v>
      </c>
      <c r="C7508">
        <v>1995</v>
      </c>
      <c r="D7508" s="1" t="d">
        <v>1993-02-17</v>
      </c>
      <c r="E7508" s="1" t="str">
        <f t="shared" si="234"/>
        <v>1993</v>
      </c>
      <c r="F7508" s="1" t="str">
        <f t="shared" si="235"/>
        <v>Feb</v>
      </c>
      <c r="G7508" t="s">
        <v>272</v>
      </c>
      <c r="H7508" t="s">
        <v>372</v>
      </c>
      <c r="I7508">
        <v>0</v>
      </c>
      <c r="J7508">
        <v>0</v>
      </c>
      <c r="K7508">
        <v>0.2</v>
      </c>
      <c r="L7508">
        <v>0</v>
      </c>
      <c r="M7508">
        <v>0.2</v>
      </c>
    </row>
    <row r="7509" spans="1:19" x14ac:dyDescent="0.2">
      <c r="A7509" t="s">
        <v>739</v>
      </c>
      <c r="B7509" t="s">
        <v>1015</v>
      </c>
      <c r="C7509">
        <v>2014</v>
      </c>
      <c r="D7509" s="1" t="d">
        <v>1996-06-12</v>
      </c>
      <c r="E7509" s="1" t="str">
        <f t="shared" si="234"/>
        <v>1996</v>
      </c>
      <c r="F7509" s="1" t="str">
        <f t="shared" si="235"/>
        <v>Jun</v>
      </c>
      <c r="G7509" t="s">
        <v>50</v>
      </c>
      <c r="H7509" t="s">
        <v>68</v>
      </c>
      <c r="I7509">
        <v>0.08</v>
      </c>
      <c r="J7509">
        <v>0.06</v>
      </c>
      <c r="K7509">
        <v>0.01</v>
      </c>
      <c r="L7509">
        <v>0.05</v>
      </c>
      <c r="M7509">
        <v>0.2</v>
      </c>
      <c r="N7509">
        <v>73</v>
      </c>
      <c r="O7509">
        <v>28</v>
      </c>
      <c r="P7509">
        <v>7.4</v>
      </c>
      <c r="Q7509">
        <v>133</v>
      </c>
      <c r="R7509" t="s">
        <v>6420</v>
      </c>
      <c r="S7509" t="s">
        <v>53</v>
      </c>
    </row>
    <row r="7510" spans="1:19" x14ac:dyDescent="0.2">
      <c r="A7510" t="s">
        <v>6421</v>
      </c>
      <c r="B7510" t="s">
        <v>55</v>
      </c>
      <c r="C7510">
        <v>2005</v>
      </c>
      <c r="D7510" s="1" t="d">
        <v>2011-05-31</v>
      </c>
      <c r="E7510" s="1" t="str">
        <f t="shared" si="234"/>
        <v>2011</v>
      </c>
      <c r="F7510" s="1" t="str">
        <f t="shared" si="235"/>
        <v>May</v>
      </c>
      <c r="G7510" t="s">
        <v>18</v>
      </c>
      <c r="H7510" t="s">
        <v>155</v>
      </c>
      <c r="I7510">
        <v>0.1</v>
      </c>
      <c r="J7510">
        <v>0.08</v>
      </c>
      <c r="K7510">
        <v>0</v>
      </c>
      <c r="L7510">
        <v>0.03</v>
      </c>
      <c r="M7510">
        <v>0.2</v>
      </c>
    </row>
    <row r="7511" spans="1:19" x14ac:dyDescent="0.2">
      <c r="A7511" t="s">
        <v>3198</v>
      </c>
      <c r="B7511" t="s">
        <v>137</v>
      </c>
      <c r="C7511">
        <v>2001</v>
      </c>
      <c r="D7511" s="1" t="d">
        <v>2017-11-30</v>
      </c>
      <c r="E7511" s="1" t="str">
        <f t="shared" si="234"/>
        <v>2017</v>
      </c>
      <c r="F7511" s="1" t="str">
        <f t="shared" si="235"/>
        <v>Nov</v>
      </c>
      <c r="G7511" t="s">
        <v>24</v>
      </c>
      <c r="H7511" t="s">
        <v>977</v>
      </c>
      <c r="I7511">
        <v>0.15</v>
      </c>
      <c r="J7511">
        <v>0.04</v>
      </c>
      <c r="K7511">
        <v>0</v>
      </c>
      <c r="L7511">
        <v>0.01</v>
      </c>
      <c r="M7511">
        <v>0.2</v>
      </c>
      <c r="N7511">
        <v>78</v>
      </c>
      <c r="O7511">
        <v>18</v>
      </c>
      <c r="P7511" t="s">
        <v>203</v>
      </c>
      <c r="R7511" t="s">
        <v>2214</v>
      </c>
      <c r="S7511" t="s">
        <v>20</v>
      </c>
    </row>
    <row r="7512" spans="1:19" x14ac:dyDescent="0.2">
      <c r="A7512" t="s">
        <v>6422</v>
      </c>
      <c r="B7512" t="s">
        <v>32</v>
      </c>
      <c r="C7512">
        <v>2009</v>
      </c>
      <c r="D7512" s="1" t="d">
        <v>2000-05-20</v>
      </c>
      <c r="E7512" s="1" t="str">
        <f t="shared" si="234"/>
        <v>2000</v>
      </c>
      <c r="F7512" s="1" t="str">
        <f t="shared" si="235"/>
        <v>May</v>
      </c>
      <c r="G7512" t="s">
        <v>30</v>
      </c>
      <c r="H7512" t="s">
        <v>250</v>
      </c>
      <c r="I7512">
        <v>0</v>
      </c>
      <c r="J7512">
        <v>0</v>
      </c>
      <c r="K7512">
        <v>0.2</v>
      </c>
      <c r="L7512">
        <v>0</v>
      </c>
      <c r="M7512">
        <v>0.2</v>
      </c>
    </row>
    <row r="7513" spans="1:19" x14ac:dyDescent="0.2">
      <c r="A7513" t="s">
        <v>6423</v>
      </c>
      <c r="B7513" t="s">
        <v>49</v>
      </c>
      <c r="C7513">
        <v>2012</v>
      </c>
      <c r="D7513" s="1" t="d">
        <v>2020-02-07</v>
      </c>
      <c r="E7513" s="1" t="str">
        <f t="shared" si="234"/>
        <v>2020</v>
      </c>
      <c r="F7513" s="1" t="str">
        <f t="shared" si="235"/>
        <v>Feb</v>
      </c>
      <c r="G7513" t="s">
        <v>50</v>
      </c>
      <c r="H7513" t="s">
        <v>151</v>
      </c>
      <c r="I7513">
        <v>0.1</v>
      </c>
      <c r="J7513">
        <v>0.03</v>
      </c>
      <c r="K7513">
        <v>0.06</v>
      </c>
      <c r="L7513">
        <v>0.02</v>
      </c>
      <c r="M7513">
        <v>0.2</v>
      </c>
      <c r="N7513">
        <v>71</v>
      </c>
      <c r="O7513">
        <v>35</v>
      </c>
      <c r="P7513">
        <v>8.1999999999999993</v>
      </c>
      <c r="Q7513">
        <v>106</v>
      </c>
      <c r="R7513" t="s">
        <v>1503</v>
      </c>
      <c r="S7513" t="s">
        <v>53</v>
      </c>
    </row>
    <row r="7514" spans="1:19" x14ac:dyDescent="0.2">
      <c r="A7514" t="s">
        <v>6424</v>
      </c>
      <c r="B7514" t="s">
        <v>49</v>
      </c>
      <c r="C7514">
        <v>2006</v>
      </c>
      <c r="D7514" s="1" t="d">
        <v>2013-10-31</v>
      </c>
      <c r="E7514" s="1" t="str">
        <f t="shared" si="234"/>
        <v>2013</v>
      </c>
      <c r="F7514" s="1" t="str">
        <f t="shared" si="235"/>
        <v>Oct</v>
      </c>
      <c r="G7514" t="s">
        <v>39</v>
      </c>
      <c r="H7514" t="s">
        <v>372</v>
      </c>
      <c r="I7514">
        <v>0.06</v>
      </c>
      <c r="J7514">
        <v>0</v>
      </c>
      <c r="K7514">
        <v>0.14000000000000001</v>
      </c>
      <c r="L7514">
        <v>0.01</v>
      </c>
      <c r="M7514">
        <v>0.2</v>
      </c>
      <c r="N7514">
        <v>33</v>
      </c>
      <c r="O7514">
        <v>31</v>
      </c>
      <c r="P7514">
        <v>5.0999999999999996</v>
      </c>
      <c r="Q7514">
        <v>47</v>
      </c>
      <c r="R7514" t="s">
        <v>5855</v>
      </c>
      <c r="S7514" t="s">
        <v>88</v>
      </c>
    </row>
    <row r="7515" spans="1:19" x14ac:dyDescent="0.2">
      <c r="A7515" t="s">
        <v>1259</v>
      </c>
      <c r="B7515" t="s">
        <v>171</v>
      </c>
      <c r="C7515">
        <v>2015</v>
      </c>
      <c r="D7515" s="1" t="d">
        <v>2022-07-10</v>
      </c>
      <c r="E7515" s="1" t="str">
        <f t="shared" si="234"/>
        <v>2022</v>
      </c>
      <c r="F7515" s="1" t="str">
        <f t="shared" si="235"/>
        <v>Jul</v>
      </c>
      <c r="G7515" t="s">
        <v>50</v>
      </c>
      <c r="H7515" t="s">
        <v>825</v>
      </c>
      <c r="I7515">
        <v>0.1</v>
      </c>
      <c r="J7515">
        <v>0.09</v>
      </c>
      <c r="K7515">
        <v>0</v>
      </c>
      <c r="L7515">
        <v>0.02</v>
      </c>
      <c r="M7515">
        <v>0.2</v>
      </c>
    </row>
    <row r="7516" spans="1:19" x14ac:dyDescent="0.2">
      <c r="A7516" t="s">
        <v>6425</v>
      </c>
      <c r="B7516" t="s">
        <v>55</v>
      </c>
      <c r="C7516">
        <v>2007</v>
      </c>
      <c r="D7516" s="1" t="d">
        <v>2001-01-24</v>
      </c>
      <c r="E7516" s="1" t="str">
        <f t="shared" si="234"/>
        <v>2001</v>
      </c>
      <c r="F7516" s="1" t="str">
        <f t="shared" si="235"/>
        <v>Jan</v>
      </c>
      <c r="G7516" t="s">
        <v>50</v>
      </c>
      <c r="H7516" t="s">
        <v>222</v>
      </c>
      <c r="I7516">
        <v>0</v>
      </c>
      <c r="J7516">
        <v>0</v>
      </c>
      <c r="K7516">
        <v>0.2</v>
      </c>
      <c r="L7516">
        <v>0</v>
      </c>
      <c r="M7516">
        <v>0.2</v>
      </c>
    </row>
    <row r="7517" spans="1:19" x14ac:dyDescent="0.2">
      <c r="A7517" t="s">
        <v>6426</v>
      </c>
      <c r="B7517" t="s">
        <v>55</v>
      </c>
      <c r="C7517">
        <v>2008</v>
      </c>
      <c r="D7517" s="1" t="d">
        <v>1997-02-23</v>
      </c>
      <c r="E7517" s="1" t="str">
        <f t="shared" si="234"/>
        <v>1997</v>
      </c>
      <c r="F7517" s="1" t="str">
        <f t="shared" si="235"/>
        <v>Feb</v>
      </c>
      <c r="G7517" t="s">
        <v>34</v>
      </c>
      <c r="H7517" t="s">
        <v>68</v>
      </c>
      <c r="I7517">
        <v>0</v>
      </c>
      <c r="J7517">
        <v>0.02</v>
      </c>
      <c r="K7517">
        <v>0</v>
      </c>
      <c r="L7517">
        <v>0.19</v>
      </c>
      <c r="M7517">
        <v>0.2</v>
      </c>
    </row>
    <row r="7518" spans="1:19" x14ac:dyDescent="0.2">
      <c r="A7518" t="s">
        <v>6427</v>
      </c>
      <c r="B7518" t="s">
        <v>55</v>
      </c>
      <c r="C7518">
        <v>2005</v>
      </c>
      <c r="D7518" s="1" t="d">
        <v>2000-02-19</v>
      </c>
      <c r="E7518" s="1" t="str">
        <f t="shared" si="234"/>
        <v>2000</v>
      </c>
      <c r="F7518" s="1" t="str">
        <f t="shared" si="235"/>
        <v>Feb</v>
      </c>
      <c r="G7518" t="s">
        <v>272</v>
      </c>
      <c r="H7518" t="s">
        <v>234</v>
      </c>
      <c r="I7518">
        <v>0.06</v>
      </c>
      <c r="J7518">
        <v>0.05</v>
      </c>
      <c r="K7518">
        <v>7.0000000000000007E-2</v>
      </c>
      <c r="L7518">
        <v>0.02</v>
      </c>
      <c r="M7518">
        <v>0.2</v>
      </c>
      <c r="N7518">
        <v>68</v>
      </c>
      <c r="O7518">
        <v>31</v>
      </c>
      <c r="P7518">
        <v>8.6</v>
      </c>
      <c r="Q7518">
        <v>17</v>
      </c>
      <c r="R7518" t="s">
        <v>357</v>
      </c>
      <c r="S7518" t="s">
        <v>88</v>
      </c>
    </row>
    <row r="7519" spans="1:19" x14ac:dyDescent="0.2">
      <c r="A7519" t="s">
        <v>3525</v>
      </c>
      <c r="B7519" t="s">
        <v>137</v>
      </c>
      <c r="C7519">
        <v>2005</v>
      </c>
      <c r="D7519" s="1" t="d">
        <v>2013-06-02</v>
      </c>
      <c r="E7519" s="1" t="str">
        <f t="shared" si="234"/>
        <v>2013</v>
      </c>
      <c r="F7519" s="1" t="str">
        <f t="shared" si="235"/>
        <v>Jun</v>
      </c>
      <c r="G7519" t="s">
        <v>18</v>
      </c>
      <c r="H7519" t="s">
        <v>134</v>
      </c>
      <c r="I7519">
        <v>0.15</v>
      </c>
      <c r="J7519">
        <v>0.04</v>
      </c>
      <c r="K7519">
        <v>0</v>
      </c>
      <c r="L7519">
        <v>0.01</v>
      </c>
      <c r="M7519">
        <v>0.2</v>
      </c>
      <c r="N7519">
        <v>76</v>
      </c>
      <c r="O7519">
        <v>21</v>
      </c>
      <c r="P7519">
        <v>7.2</v>
      </c>
      <c r="Q7519">
        <v>5</v>
      </c>
      <c r="R7519" t="s">
        <v>193</v>
      </c>
      <c r="S7519" t="s">
        <v>20</v>
      </c>
    </row>
    <row r="7520" spans="1:19" x14ac:dyDescent="0.2">
      <c r="A7520" t="s">
        <v>4836</v>
      </c>
      <c r="B7520" t="s">
        <v>44</v>
      </c>
      <c r="C7520">
        <v>2013</v>
      </c>
      <c r="D7520" s="1" t="d">
        <v>1994-09-09</v>
      </c>
      <c r="E7520" s="1" t="str">
        <f t="shared" si="234"/>
        <v>1994</v>
      </c>
      <c r="F7520" s="1" t="str">
        <f t="shared" si="235"/>
        <v>Sep</v>
      </c>
      <c r="G7520" t="s">
        <v>37</v>
      </c>
      <c r="H7520" t="s">
        <v>1852</v>
      </c>
      <c r="I7520">
        <v>0.06</v>
      </c>
      <c r="J7520">
        <v>0.12</v>
      </c>
      <c r="K7520">
        <v>0</v>
      </c>
      <c r="L7520">
        <v>0.02</v>
      </c>
      <c r="M7520">
        <v>0.2</v>
      </c>
      <c r="N7520">
        <v>52</v>
      </c>
      <c r="O7520">
        <v>33</v>
      </c>
      <c r="P7520">
        <v>5.7</v>
      </c>
      <c r="Q7520">
        <v>110</v>
      </c>
      <c r="R7520" t="s">
        <v>1852</v>
      </c>
      <c r="S7520" t="s">
        <v>53</v>
      </c>
    </row>
    <row r="7521" spans="1:19" x14ac:dyDescent="0.2">
      <c r="A7521" t="s">
        <v>6428</v>
      </c>
      <c r="B7521" t="s">
        <v>148</v>
      </c>
      <c r="C7521">
        <v>2003</v>
      </c>
      <c r="D7521" s="1" t="d">
        <v>2010-04-24</v>
      </c>
      <c r="E7521" s="1" t="str">
        <f t="shared" si="234"/>
        <v>2010</v>
      </c>
      <c r="F7521" s="1" t="str">
        <f t="shared" si="235"/>
        <v>Apr</v>
      </c>
      <c r="G7521" t="s">
        <v>28</v>
      </c>
      <c r="H7521" t="s">
        <v>6429</v>
      </c>
      <c r="I7521">
        <v>0</v>
      </c>
      <c r="J7521">
        <v>0.19</v>
      </c>
      <c r="K7521">
        <v>0</v>
      </c>
      <c r="L7521">
        <v>0.01</v>
      </c>
      <c r="M7521">
        <v>0.2</v>
      </c>
      <c r="N7521">
        <v>69</v>
      </c>
      <c r="O7521">
        <v>22</v>
      </c>
      <c r="P7521">
        <v>7.5</v>
      </c>
      <c r="Q7521">
        <v>280</v>
      </c>
      <c r="R7521" t="s">
        <v>6429</v>
      </c>
      <c r="S7521" t="s">
        <v>88</v>
      </c>
    </row>
    <row r="7522" spans="1:19" x14ac:dyDescent="0.2">
      <c r="A7522" t="s">
        <v>6430</v>
      </c>
      <c r="B7522" t="s">
        <v>799</v>
      </c>
      <c r="C7522">
        <v>2000</v>
      </c>
      <c r="D7522" s="1" t="d">
        <v>2005-10-01</v>
      </c>
      <c r="E7522" s="1" t="str">
        <f t="shared" si="234"/>
        <v>2005</v>
      </c>
      <c r="F7522" s="1" t="str">
        <f t="shared" si="235"/>
        <v>Oct</v>
      </c>
      <c r="G7522" t="s">
        <v>28</v>
      </c>
      <c r="H7522" t="s">
        <v>151</v>
      </c>
      <c r="I7522">
        <v>0</v>
      </c>
      <c r="J7522">
        <v>0</v>
      </c>
      <c r="K7522">
        <v>0.2</v>
      </c>
      <c r="L7522">
        <v>0</v>
      </c>
      <c r="M7522">
        <v>0.2</v>
      </c>
      <c r="N7522">
        <v>89</v>
      </c>
      <c r="O7522">
        <v>21</v>
      </c>
      <c r="P7522">
        <v>9.1</v>
      </c>
      <c r="Q7522">
        <v>33</v>
      </c>
      <c r="R7522" t="s">
        <v>621</v>
      </c>
      <c r="S7522" t="s">
        <v>88</v>
      </c>
    </row>
    <row r="7523" spans="1:19" x14ac:dyDescent="0.2">
      <c r="A7523" t="s">
        <v>6431</v>
      </c>
      <c r="B7523" t="s">
        <v>137</v>
      </c>
      <c r="C7523">
        <v>2002</v>
      </c>
      <c r="D7523" s="1" t="d">
        <v>1995-01-06</v>
      </c>
      <c r="E7523" s="1" t="str">
        <f t="shared" si="234"/>
        <v>1995</v>
      </c>
      <c r="F7523" s="1" t="str">
        <f t="shared" si="235"/>
        <v>Jan</v>
      </c>
      <c r="G7523" t="s">
        <v>24</v>
      </c>
      <c r="H7523" t="s">
        <v>151</v>
      </c>
      <c r="I7523">
        <v>0.14000000000000001</v>
      </c>
      <c r="J7523">
        <v>0.04</v>
      </c>
      <c r="K7523">
        <v>0.02</v>
      </c>
      <c r="L7523">
        <v>0.01</v>
      </c>
      <c r="M7523">
        <v>0.2</v>
      </c>
      <c r="N7523">
        <v>69</v>
      </c>
      <c r="O7523">
        <v>33</v>
      </c>
      <c r="P7523">
        <v>8.5</v>
      </c>
      <c r="Q7523">
        <v>13</v>
      </c>
      <c r="R7523" t="s">
        <v>6432</v>
      </c>
      <c r="S7523" t="s">
        <v>88</v>
      </c>
    </row>
    <row r="7524" spans="1:19" x14ac:dyDescent="0.2">
      <c r="A7524" t="s">
        <v>1838</v>
      </c>
      <c r="B7524" t="s">
        <v>137</v>
      </c>
      <c r="C7524">
        <v>2006</v>
      </c>
      <c r="D7524" s="1" t="d">
        <v>2020-02-23</v>
      </c>
      <c r="E7524" s="1" t="str">
        <f t="shared" si="234"/>
        <v>2020</v>
      </c>
      <c r="F7524" s="1" t="str">
        <f t="shared" si="235"/>
        <v>Feb</v>
      </c>
      <c r="G7524" t="s">
        <v>24</v>
      </c>
      <c r="H7524" t="s">
        <v>51</v>
      </c>
      <c r="I7524">
        <v>0.15</v>
      </c>
      <c r="J7524">
        <v>0.04</v>
      </c>
      <c r="K7524">
        <v>0</v>
      </c>
      <c r="L7524">
        <v>0.01</v>
      </c>
      <c r="M7524">
        <v>0.2</v>
      </c>
      <c r="N7524">
        <v>87</v>
      </c>
      <c r="O7524">
        <v>16</v>
      </c>
      <c r="P7524">
        <v>5.3</v>
      </c>
      <c r="Q7524">
        <v>18</v>
      </c>
      <c r="R7524" t="s">
        <v>210</v>
      </c>
      <c r="S7524" t="s">
        <v>112</v>
      </c>
    </row>
    <row r="7525" spans="1:19" x14ac:dyDescent="0.2">
      <c r="A7525" t="s">
        <v>6433</v>
      </c>
      <c r="B7525" t="s">
        <v>55</v>
      </c>
      <c r="C7525">
        <v>2000</v>
      </c>
      <c r="D7525" s="1" t="d">
        <v>2018-11-29</v>
      </c>
      <c r="E7525" s="1" t="str">
        <f t="shared" si="234"/>
        <v>2018</v>
      </c>
      <c r="F7525" s="1" t="str">
        <f t="shared" si="235"/>
        <v>Nov</v>
      </c>
      <c r="G7525" t="s">
        <v>18</v>
      </c>
      <c r="H7525" t="s">
        <v>234</v>
      </c>
      <c r="I7525">
        <v>0</v>
      </c>
      <c r="J7525">
        <v>0</v>
      </c>
      <c r="K7525">
        <v>0.2</v>
      </c>
      <c r="L7525">
        <v>0</v>
      </c>
      <c r="M7525">
        <v>0.2</v>
      </c>
    </row>
    <row r="7526" spans="1:19" x14ac:dyDescent="0.2">
      <c r="A7526" t="s">
        <v>6434</v>
      </c>
      <c r="B7526" t="s">
        <v>64</v>
      </c>
      <c r="C7526">
        <v>2005</v>
      </c>
      <c r="D7526" s="1" t="d">
        <v>2020-01-08</v>
      </c>
      <c r="E7526" s="1" t="str">
        <f t="shared" si="234"/>
        <v>2020</v>
      </c>
      <c r="F7526" s="1" t="str">
        <f t="shared" si="235"/>
        <v>Jan</v>
      </c>
      <c r="G7526" t="s">
        <v>34</v>
      </c>
      <c r="H7526" t="s">
        <v>1830</v>
      </c>
      <c r="I7526">
        <v>0.15</v>
      </c>
      <c r="J7526">
        <v>0.05</v>
      </c>
      <c r="K7526">
        <v>0</v>
      </c>
      <c r="L7526">
        <v>0</v>
      </c>
      <c r="M7526">
        <v>0.2</v>
      </c>
    </row>
    <row r="7527" spans="1:19" x14ac:dyDescent="0.2">
      <c r="A7527" t="s">
        <v>6435</v>
      </c>
      <c r="B7527" t="s">
        <v>55</v>
      </c>
      <c r="C7527">
        <v>2005</v>
      </c>
      <c r="D7527" s="1" t="d">
        <v>2014-01-19</v>
      </c>
      <c r="E7527" s="1" t="str">
        <f t="shared" si="234"/>
        <v>2014</v>
      </c>
      <c r="F7527" s="1" t="str">
        <f t="shared" si="235"/>
        <v>Jan</v>
      </c>
      <c r="G7527" t="s">
        <v>34</v>
      </c>
      <c r="H7527" t="s">
        <v>1403</v>
      </c>
      <c r="I7527">
        <v>0.1</v>
      </c>
      <c r="J7527">
        <v>0.08</v>
      </c>
      <c r="K7527">
        <v>0</v>
      </c>
      <c r="L7527">
        <v>0.03</v>
      </c>
      <c r="M7527">
        <v>0.2</v>
      </c>
      <c r="P7527">
        <v>5.4</v>
      </c>
      <c r="Q7527">
        <v>22</v>
      </c>
      <c r="R7527" t="s">
        <v>3909</v>
      </c>
      <c r="S7527" t="s">
        <v>20</v>
      </c>
    </row>
    <row r="7528" spans="1:19" x14ac:dyDescent="0.2">
      <c r="A7528" t="s">
        <v>2967</v>
      </c>
      <c r="B7528" t="s">
        <v>159</v>
      </c>
      <c r="C7528">
        <v>2006</v>
      </c>
      <c r="D7528" s="1" t="d">
        <v>1992-10-19</v>
      </c>
      <c r="E7528" s="1" t="str">
        <f t="shared" si="234"/>
        <v>1992</v>
      </c>
      <c r="F7528" s="1" t="str">
        <f t="shared" si="235"/>
        <v>Oct</v>
      </c>
      <c r="G7528" t="s">
        <v>272</v>
      </c>
      <c r="H7528" t="s">
        <v>155</v>
      </c>
      <c r="I7528">
        <v>0.18</v>
      </c>
      <c r="J7528">
        <v>0</v>
      </c>
      <c r="K7528">
        <v>0</v>
      </c>
      <c r="L7528">
        <v>0.02</v>
      </c>
      <c r="M7528">
        <v>0.2</v>
      </c>
      <c r="N7528">
        <v>72</v>
      </c>
      <c r="O7528">
        <v>13</v>
      </c>
      <c r="P7528">
        <v>2.8</v>
      </c>
      <c r="Q7528">
        <v>39</v>
      </c>
      <c r="R7528" t="s">
        <v>835</v>
      </c>
      <c r="S7528" t="s">
        <v>112</v>
      </c>
    </row>
    <row r="7529" spans="1:19" x14ac:dyDescent="0.2">
      <c r="A7529" t="s">
        <v>6436</v>
      </c>
      <c r="B7529" t="s">
        <v>57</v>
      </c>
      <c r="C7529">
        <v>1994</v>
      </c>
      <c r="D7529" s="1" t="d">
        <v>1995-06-03</v>
      </c>
      <c r="E7529" s="1" t="str">
        <f t="shared" si="234"/>
        <v>1995</v>
      </c>
      <c r="F7529" s="1" t="str">
        <f t="shared" si="235"/>
        <v>Jun</v>
      </c>
      <c r="G7529" t="s">
        <v>24</v>
      </c>
      <c r="H7529" t="s">
        <v>4963</v>
      </c>
      <c r="I7529">
        <v>0</v>
      </c>
      <c r="J7529">
        <v>0</v>
      </c>
      <c r="K7529">
        <v>0.2</v>
      </c>
      <c r="L7529">
        <v>0</v>
      </c>
      <c r="M7529">
        <v>0.2</v>
      </c>
    </row>
    <row r="7530" spans="1:19" x14ac:dyDescent="0.2">
      <c r="A7530" t="s">
        <v>3359</v>
      </c>
      <c r="B7530" t="s">
        <v>148</v>
      </c>
      <c r="C7530">
        <v>2011</v>
      </c>
      <c r="D7530" s="1" t="d">
        <v>1993-07-03</v>
      </c>
      <c r="E7530" s="1" t="str">
        <f t="shared" si="234"/>
        <v>1993</v>
      </c>
      <c r="F7530" s="1" t="str">
        <f t="shared" si="235"/>
        <v>Jul</v>
      </c>
      <c r="G7530" t="s">
        <v>37</v>
      </c>
      <c r="H7530" t="s">
        <v>484</v>
      </c>
      <c r="I7530">
        <v>0.09</v>
      </c>
      <c r="J7530">
        <v>0.09</v>
      </c>
      <c r="K7530">
        <v>0</v>
      </c>
      <c r="L7530">
        <v>0.03</v>
      </c>
      <c r="M7530">
        <v>0.2</v>
      </c>
      <c r="N7530">
        <v>74</v>
      </c>
      <c r="O7530">
        <v>34</v>
      </c>
      <c r="P7530">
        <v>7.4</v>
      </c>
      <c r="Q7530">
        <v>596</v>
      </c>
      <c r="R7530" t="s">
        <v>3360</v>
      </c>
      <c r="S7530" t="s">
        <v>53</v>
      </c>
    </row>
    <row r="7531" spans="1:19" x14ac:dyDescent="0.2">
      <c r="A7531" t="s">
        <v>6437</v>
      </c>
      <c r="B7531" t="s">
        <v>159</v>
      </c>
      <c r="C7531">
        <v>2012</v>
      </c>
      <c r="D7531" s="1" t="d">
        <v>2018-09-14</v>
      </c>
      <c r="E7531" s="1" t="str">
        <f t="shared" si="234"/>
        <v>2018</v>
      </c>
      <c r="F7531" s="1" t="str">
        <f t="shared" si="235"/>
        <v>Sep</v>
      </c>
      <c r="G7531" t="s">
        <v>28</v>
      </c>
      <c r="H7531" t="s">
        <v>151</v>
      </c>
      <c r="I7531">
        <v>0</v>
      </c>
      <c r="J7531">
        <v>0</v>
      </c>
      <c r="K7531">
        <v>0.2</v>
      </c>
      <c r="L7531">
        <v>0</v>
      </c>
      <c r="M7531">
        <v>0.2</v>
      </c>
    </row>
    <row r="7532" spans="1:19" x14ac:dyDescent="0.2">
      <c r="A7532" t="s">
        <v>6438</v>
      </c>
      <c r="B7532" t="s">
        <v>17</v>
      </c>
      <c r="C7532">
        <v>2009</v>
      </c>
      <c r="D7532" s="1" t="d">
        <v>2010-01-03</v>
      </c>
      <c r="E7532" s="1" t="str">
        <f t="shared" si="234"/>
        <v>2010</v>
      </c>
      <c r="F7532" s="1" t="str">
        <f t="shared" si="235"/>
        <v>Jan</v>
      </c>
      <c r="G7532" t="s">
        <v>34</v>
      </c>
      <c r="H7532" t="s">
        <v>969</v>
      </c>
      <c r="I7532">
        <v>0</v>
      </c>
      <c r="J7532">
        <v>0.19</v>
      </c>
      <c r="K7532">
        <v>0</v>
      </c>
      <c r="L7532">
        <v>0.01</v>
      </c>
      <c r="M7532">
        <v>0.2</v>
      </c>
    </row>
    <row r="7533" spans="1:19" x14ac:dyDescent="0.2">
      <c r="A7533" t="s">
        <v>6439</v>
      </c>
      <c r="B7533" t="s">
        <v>55</v>
      </c>
      <c r="C7533">
        <v>2006</v>
      </c>
      <c r="D7533" s="1" t="d">
        <v>2000-08-04</v>
      </c>
      <c r="E7533" s="1" t="str">
        <f t="shared" si="234"/>
        <v>2000</v>
      </c>
      <c r="F7533" s="1" t="str">
        <f t="shared" si="235"/>
        <v>Aug</v>
      </c>
      <c r="G7533" t="s">
        <v>86</v>
      </c>
      <c r="H7533" t="s">
        <v>3392</v>
      </c>
      <c r="I7533">
        <v>0.1</v>
      </c>
      <c r="J7533">
        <v>0.08</v>
      </c>
      <c r="K7533">
        <v>0</v>
      </c>
      <c r="L7533">
        <v>0.03</v>
      </c>
      <c r="M7533">
        <v>0.2</v>
      </c>
      <c r="N7533">
        <v>67</v>
      </c>
      <c r="O7533">
        <v>14</v>
      </c>
      <c r="P7533">
        <v>8.5</v>
      </c>
      <c r="Q7533">
        <v>4</v>
      </c>
      <c r="R7533" t="s">
        <v>1170</v>
      </c>
      <c r="S7533" t="s">
        <v>88</v>
      </c>
    </row>
    <row r="7534" spans="1:19" x14ac:dyDescent="0.2">
      <c r="A7534" t="s">
        <v>6440</v>
      </c>
      <c r="B7534" t="s">
        <v>55</v>
      </c>
      <c r="C7534">
        <v>2008</v>
      </c>
      <c r="D7534" s="1" t="d">
        <v>2019-11-14</v>
      </c>
      <c r="E7534" s="1" t="str">
        <f t="shared" si="234"/>
        <v>2019</v>
      </c>
      <c r="F7534" s="1" t="str">
        <f t="shared" si="235"/>
        <v>Nov</v>
      </c>
      <c r="G7534" t="s">
        <v>18</v>
      </c>
      <c r="H7534" t="s">
        <v>1403</v>
      </c>
      <c r="I7534">
        <v>0.1</v>
      </c>
      <c r="J7534">
        <v>0.08</v>
      </c>
      <c r="K7534">
        <v>0</v>
      </c>
      <c r="L7534">
        <v>0.03</v>
      </c>
      <c r="M7534">
        <v>0.2</v>
      </c>
    </row>
    <row r="7535" spans="1:19" x14ac:dyDescent="0.2">
      <c r="A7535" t="s">
        <v>6441</v>
      </c>
      <c r="B7535" t="s">
        <v>55</v>
      </c>
      <c r="C7535">
        <v>2003</v>
      </c>
      <c r="D7535" s="1" t="d">
        <v>2011-12-20</v>
      </c>
      <c r="E7535" s="1" t="str">
        <f t="shared" si="234"/>
        <v>2011</v>
      </c>
      <c r="F7535" s="1" t="str">
        <f t="shared" si="235"/>
        <v>Dec</v>
      </c>
      <c r="G7535" t="s">
        <v>18</v>
      </c>
      <c r="H7535" t="s">
        <v>234</v>
      </c>
      <c r="I7535">
        <v>0</v>
      </c>
      <c r="J7535">
        <v>0</v>
      </c>
      <c r="K7535">
        <v>0.2</v>
      </c>
      <c r="L7535">
        <v>0</v>
      </c>
      <c r="M7535">
        <v>0.2</v>
      </c>
    </row>
    <row r="7536" spans="1:19" x14ac:dyDescent="0.2">
      <c r="A7536" t="s">
        <v>1681</v>
      </c>
      <c r="B7536" t="s">
        <v>75</v>
      </c>
      <c r="C7536">
        <v>2016</v>
      </c>
      <c r="D7536" s="1" t="d">
        <v>2001-05-03</v>
      </c>
      <c r="E7536" s="1" t="str">
        <f t="shared" si="234"/>
        <v>2001</v>
      </c>
      <c r="F7536" s="1" t="str">
        <f t="shared" si="235"/>
        <v>May</v>
      </c>
      <c r="G7536" t="s">
        <v>28</v>
      </c>
      <c r="H7536" t="s">
        <v>151</v>
      </c>
      <c r="I7536">
        <v>7.0000000000000007E-2</v>
      </c>
      <c r="J7536">
        <v>0.05</v>
      </c>
      <c r="K7536">
        <v>0.05</v>
      </c>
      <c r="L7536">
        <v>0.03</v>
      </c>
      <c r="M7536">
        <v>0.2</v>
      </c>
    </row>
    <row r="7537" spans="1:19" x14ac:dyDescent="0.2">
      <c r="A7537" t="s">
        <v>6382</v>
      </c>
      <c r="B7537" t="s">
        <v>187</v>
      </c>
      <c r="C7537">
        <v>2013</v>
      </c>
      <c r="D7537" s="1" t="d">
        <v>2022-01-12</v>
      </c>
      <c r="E7537" s="1" t="str">
        <f t="shared" si="234"/>
        <v>2022</v>
      </c>
      <c r="F7537" s="1" t="str">
        <f t="shared" si="235"/>
        <v>Jan</v>
      </c>
      <c r="G7537" t="s">
        <v>39</v>
      </c>
      <c r="H7537" t="s">
        <v>568</v>
      </c>
      <c r="I7537">
        <v>0.14000000000000001</v>
      </c>
      <c r="J7537">
        <v>0.04</v>
      </c>
      <c r="K7537">
        <v>0</v>
      </c>
      <c r="L7537">
        <v>0.02</v>
      </c>
      <c r="M7537">
        <v>0.2</v>
      </c>
      <c r="N7537">
        <v>51</v>
      </c>
      <c r="O7537">
        <v>10</v>
      </c>
      <c r="P7537">
        <v>5.3</v>
      </c>
      <c r="Q7537">
        <v>9</v>
      </c>
      <c r="R7537" t="s">
        <v>3395</v>
      </c>
      <c r="S7537" t="s">
        <v>20</v>
      </c>
    </row>
    <row r="7538" spans="1:19" x14ac:dyDescent="0.2">
      <c r="A7538" t="s">
        <v>6442</v>
      </c>
      <c r="B7538" t="s">
        <v>55</v>
      </c>
      <c r="C7538">
        <v>2004</v>
      </c>
      <c r="D7538" s="1" t="d">
        <v>1994-08-04</v>
      </c>
      <c r="E7538" s="1" t="str">
        <f t="shared" si="234"/>
        <v>1994</v>
      </c>
      <c r="F7538" s="1" t="str">
        <f t="shared" si="235"/>
        <v>Aug</v>
      </c>
      <c r="G7538" t="s">
        <v>24</v>
      </c>
      <c r="H7538" t="s">
        <v>2035</v>
      </c>
      <c r="I7538">
        <v>0.1</v>
      </c>
      <c r="J7538">
        <v>0.08</v>
      </c>
      <c r="K7538">
        <v>0</v>
      </c>
      <c r="L7538">
        <v>0.03</v>
      </c>
      <c r="M7538">
        <v>0.2</v>
      </c>
      <c r="P7538">
        <v>8.6999999999999993</v>
      </c>
      <c r="Q7538">
        <v>7</v>
      </c>
      <c r="R7538" t="s">
        <v>3807</v>
      </c>
      <c r="S7538" t="s">
        <v>20</v>
      </c>
    </row>
    <row r="7539" spans="1:19" x14ac:dyDescent="0.2">
      <c r="A7539" t="s">
        <v>3501</v>
      </c>
      <c r="B7539" t="s">
        <v>189</v>
      </c>
      <c r="C7539">
        <v>2005</v>
      </c>
      <c r="D7539" s="1" t="d">
        <v>1988-04-13</v>
      </c>
      <c r="E7539" s="1" t="str">
        <f t="shared" si="234"/>
        <v>1988</v>
      </c>
      <c r="F7539" s="1" t="str">
        <f t="shared" si="235"/>
        <v>Apr</v>
      </c>
      <c r="G7539" t="s">
        <v>34</v>
      </c>
      <c r="H7539" t="s">
        <v>484</v>
      </c>
      <c r="I7539">
        <v>0.16</v>
      </c>
      <c r="J7539">
        <v>0.04</v>
      </c>
      <c r="K7539">
        <v>0</v>
      </c>
      <c r="L7539">
        <v>0.01</v>
      </c>
      <c r="M7539">
        <v>0.2</v>
      </c>
      <c r="P7539" t="s">
        <v>203</v>
      </c>
      <c r="R7539" t="s">
        <v>1477</v>
      </c>
      <c r="S7539" t="s">
        <v>20</v>
      </c>
    </row>
    <row r="7540" spans="1:19" x14ac:dyDescent="0.2">
      <c r="A7540" t="s">
        <v>6443</v>
      </c>
      <c r="B7540" t="s">
        <v>1043</v>
      </c>
      <c r="C7540">
        <v>1996</v>
      </c>
      <c r="D7540" s="1" t="d">
        <v>1995-07-09</v>
      </c>
      <c r="E7540" s="1" t="str">
        <f t="shared" si="234"/>
        <v>1995</v>
      </c>
      <c r="F7540" s="1" t="str">
        <f t="shared" si="235"/>
        <v>Jul</v>
      </c>
      <c r="G7540" t="s">
        <v>272</v>
      </c>
      <c r="H7540" t="s">
        <v>6444</v>
      </c>
      <c r="I7540">
        <v>0</v>
      </c>
      <c r="J7540">
        <v>0</v>
      </c>
      <c r="K7540">
        <v>0.2</v>
      </c>
      <c r="L7540">
        <v>0</v>
      </c>
      <c r="M7540">
        <v>0.2</v>
      </c>
    </row>
    <row r="7541" spans="1:19" x14ac:dyDescent="0.2">
      <c r="A7541" t="s">
        <v>6445</v>
      </c>
      <c r="B7541" t="s">
        <v>75</v>
      </c>
      <c r="C7541">
        <v>2015</v>
      </c>
      <c r="D7541" s="1" t="d">
        <v>2005-08-20</v>
      </c>
      <c r="E7541" s="1" t="str">
        <f t="shared" si="234"/>
        <v>2005</v>
      </c>
      <c r="F7541" s="1" t="str">
        <f t="shared" si="235"/>
        <v>Aug</v>
      </c>
      <c r="G7541" t="s">
        <v>37</v>
      </c>
      <c r="H7541" t="s">
        <v>6446</v>
      </c>
      <c r="I7541">
        <v>0.05</v>
      </c>
      <c r="J7541">
        <v>0.12</v>
      </c>
      <c r="K7541">
        <v>0</v>
      </c>
      <c r="L7541">
        <v>0.03</v>
      </c>
      <c r="M7541">
        <v>0.2</v>
      </c>
      <c r="N7541">
        <v>62</v>
      </c>
      <c r="O7541">
        <v>26</v>
      </c>
      <c r="P7541">
        <v>6.8</v>
      </c>
      <c r="Q7541">
        <v>88</v>
      </c>
      <c r="R7541" t="s">
        <v>1235</v>
      </c>
    </row>
    <row r="7542" spans="1:19" x14ac:dyDescent="0.2">
      <c r="A7542" t="s">
        <v>5418</v>
      </c>
      <c r="B7542" t="s">
        <v>44</v>
      </c>
      <c r="C7542">
        <v>2009</v>
      </c>
      <c r="D7542" s="1" t="d">
        <v>1989-03-13</v>
      </c>
      <c r="E7542" s="1" t="str">
        <f t="shared" si="234"/>
        <v>1989</v>
      </c>
      <c r="F7542" s="1" t="str">
        <f t="shared" si="235"/>
        <v>Mar</v>
      </c>
      <c r="G7542" t="s">
        <v>101</v>
      </c>
      <c r="H7542" t="s">
        <v>111</v>
      </c>
      <c r="I7542">
        <v>0.1</v>
      </c>
      <c r="J7542">
        <v>0.08</v>
      </c>
      <c r="K7542">
        <v>0</v>
      </c>
      <c r="L7542">
        <v>0.02</v>
      </c>
      <c r="M7542">
        <v>0.2</v>
      </c>
    </row>
    <row r="7543" spans="1:19" x14ac:dyDescent="0.2">
      <c r="A7543" t="s">
        <v>2490</v>
      </c>
      <c r="B7543" t="s">
        <v>137</v>
      </c>
      <c r="C7543">
        <v>2002</v>
      </c>
      <c r="D7543" s="1" t="d">
        <v>2022-02-18</v>
      </c>
      <c r="E7543" s="1" t="str">
        <f t="shared" si="234"/>
        <v>2022</v>
      </c>
      <c r="F7543" s="1" t="str">
        <f t="shared" si="235"/>
        <v>Feb</v>
      </c>
      <c r="G7543" t="s">
        <v>18</v>
      </c>
      <c r="H7543" t="s">
        <v>776</v>
      </c>
      <c r="I7543">
        <v>0.15</v>
      </c>
      <c r="J7543">
        <v>0.04</v>
      </c>
      <c r="K7543">
        <v>0</v>
      </c>
      <c r="L7543">
        <v>0.01</v>
      </c>
      <c r="M7543">
        <v>0.2</v>
      </c>
      <c r="N7543">
        <v>79</v>
      </c>
      <c r="O7543">
        <v>9</v>
      </c>
      <c r="P7543">
        <v>7.8</v>
      </c>
      <c r="Q7543">
        <v>5</v>
      </c>
      <c r="R7543" t="s">
        <v>6065</v>
      </c>
      <c r="S7543" t="s">
        <v>20</v>
      </c>
    </row>
    <row r="7544" spans="1:19" x14ac:dyDescent="0.2">
      <c r="A7544" t="s">
        <v>6447</v>
      </c>
      <c r="B7544" t="s">
        <v>5783</v>
      </c>
      <c r="C7544">
        <v>1994</v>
      </c>
      <c r="D7544" s="1" t="d">
        <v>2002-06-22</v>
      </c>
      <c r="E7544" s="1" t="str">
        <f t="shared" si="234"/>
        <v>2002</v>
      </c>
      <c r="F7544" s="1" t="str">
        <f t="shared" si="235"/>
        <v>Jun</v>
      </c>
      <c r="G7544" t="s">
        <v>86</v>
      </c>
      <c r="H7544" t="s">
        <v>5784</v>
      </c>
      <c r="I7544">
        <v>0</v>
      </c>
      <c r="J7544">
        <v>0</v>
      </c>
      <c r="K7544">
        <v>0.2</v>
      </c>
      <c r="L7544">
        <v>0</v>
      </c>
      <c r="M7544">
        <v>0.2</v>
      </c>
    </row>
    <row r="7545" spans="1:19" x14ac:dyDescent="0.2">
      <c r="A7545" t="s">
        <v>6448</v>
      </c>
      <c r="B7545" t="s">
        <v>159</v>
      </c>
      <c r="C7545">
        <v>2005</v>
      </c>
      <c r="D7545" s="1" t="d">
        <v>1991-07-27</v>
      </c>
      <c r="E7545" s="1" t="str">
        <f t="shared" si="234"/>
        <v>1991</v>
      </c>
      <c r="F7545" s="1" t="str">
        <f t="shared" si="235"/>
        <v>Jul</v>
      </c>
      <c r="G7545" t="s">
        <v>86</v>
      </c>
      <c r="H7545" t="s">
        <v>68</v>
      </c>
      <c r="I7545">
        <v>0.18</v>
      </c>
      <c r="J7545">
        <v>0</v>
      </c>
      <c r="K7545">
        <v>0</v>
      </c>
      <c r="L7545">
        <v>0.02</v>
      </c>
      <c r="M7545">
        <v>0.2</v>
      </c>
      <c r="N7545">
        <v>63</v>
      </c>
      <c r="O7545">
        <v>37</v>
      </c>
      <c r="P7545">
        <v>7.3</v>
      </c>
      <c r="Q7545">
        <v>16</v>
      </c>
      <c r="R7545" t="s">
        <v>6449</v>
      </c>
      <c r="S7545" t="s">
        <v>88</v>
      </c>
    </row>
    <row r="7546" spans="1:19" x14ac:dyDescent="0.2">
      <c r="A7546" t="s">
        <v>6450</v>
      </c>
      <c r="B7546" t="s">
        <v>55</v>
      </c>
      <c r="C7546">
        <v>2004</v>
      </c>
      <c r="D7546" s="1" t="d">
        <v>1999-03-02</v>
      </c>
      <c r="E7546" s="1" t="str">
        <f t="shared" si="234"/>
        <v>1999</v>
      </c>
      <c r="F7546" s="1" t="str">
        <f t="shared" si="235"/>
        <v>Mar</v>
      </c>
      <c r="G7546" t="s">
        <v>1</v>
      </c>
      <c r="H7546" t="s">
        <v>71</v>
      </c>
      <c r="I7546">
        <v>0.1</v>
      </c>
      <c r="J7546">
        <v>0.08</v>
      </c>
      <c r="K7546">
        <v>0</v>
      </c>
      <c r="L7546">
        <v>0.03</v>
      </c>
      <c r="M7546">
        <v>0.2</v>
      </c>
      <c r="N7546">
        <v>70</v>
      </c>
      <c r="O7546">
        <v>34</v>
      </c>
      <c r="P7546">
        <v>8.9</v>
      </c>
      <c r="Q7546">
        <v>12</v>
      </c>
      <c r="R7546" t="s">
        <v>690</v>
      </c>
      <c r="S7546" t="s">
        <v>20</v>
      </c>
    </row>
    <row r="7547" spans="1:19" x14ac:dyDescent="0.2">
      <c r="A7547" t="s">
        <v>4976</v>
      </c>
      <c r="B7547" t="s">
        <v>189</v>
      </c>
      <c r="C7547">
        <v>2003</v>
      </c>
      <c r="D7547" s="1" t="d">
        <v>1988-02-09</v>
      </c>
      <c r="E7547" s="1" t="str">
        <f t="shared" si="234"/>
        <v>1988</v>
      </c>
      <c r="F7547" s="1" t="str">
        <f t="shared" si="235"/>
        <v>Feb</v>
      </c>
      <c r="G7547" t="s">
        <v>86</v>
      </c>
      <c r="H7547" t="s">
        <v>372</v>
      </c>
      <c r="I7547">
        <v>0</v>
      </c>
      <c r="J7547">
        <v>0</v>
      </c>
      <c r="K7547">
        <v>0.2</v>
      </c>
      <c r="L7547">
        <v>0.01</v>
      </c>
      <c r="M7547">
        <v>0.2</v>
      </c>
    </row>
    <row r="7548" spans="1:19" x14ac:dyDescent="0.2">
      <c r="A7548" t="s">
        <v>803</v>
      </c>
      <c r="B7548" t="s">
        <v>32</v>
      </c>
      <c r="C7548">
        <v>2006</v>
      </c>
      <c r="D7548" s="1" t="d">
        <v>2012-03-21</v>
      </c>
      <c r="E7548" s="1" t="str">
        <f t="shared" si="234"/>
        <v>2012</v>
      </c>
      <c r="F7548" s="1" t="str">
        <f t="shared" si="235"/>
        <v>Mar</v>
      </c>
      <c r="G7548" t="s">
        <v>24</v>
      </c>
      <c r="H7548" t="s">
        <v>134</v>
      </c>
      <c r="I7548">
        <v>0.17</v>
      </c>
      <c r="J7548">
        <v>0.01</v>
      </c>
      <c r="K7548">
        <v>0</v>
      </c>
      <c r="L7548">
        <v>0.02</v>
      </c>
      <c r="M7548">
        <v>0.2</v>
      </c>
      <c r="N7548">
        <v>70</v>
      </c>
      <c r="O7548">
        <v>6</v>
      </c>
      <c r="P7548">
        <v>7.5</v>
      </c>
      <c r="Q7548">
        <v>15</v>
      </c>
      <c r="R7548" t="s">
        <v>1518</v>
      </c>
      <c r="S7548" t="s">
        <v>20</v>
      </c>
    </row>
    <row r="7549" spans="1:19" x14ac:dyDescent="0.2">
      <c r="A7549" t="s">
        <v>6451</v>
      </c>
      <c r="B7549" t="s">
        <v>32</v>
      </c>
      <c r="C7549">
        <v>2008</v>
      </c>
      <c r="D7549" s="1" t="d">
        <v>1992-05-08</v>
      </c>
      <c r="E7549" s="1" t="str">
        <f t="shared" si="234"/>
        <v>1992</v>
      </c>
      <c r="F7549" s="1" t="str">
        <f t="shared" si="235"/>
        <v>May</v>
      </c>
      <c r="G7549" t="s">
        <v>34</v>
      </c>
      <c r="H7549" t="s">
        <v>969</v>
      </c>
      <c r="I7549">
        <v>0</v>
      </c>
      <c r="J7549">
        <v>0.2</v>
      </c>
      <c r="K7549">
        <v>0</v>
      </c>
      <c r="L7549">
        <v>0</v>
      </c>
      <c r="M7549">
        <v>0.2</v>
      </c>
    </row>
    <row r="7550" spans="1:19" x14ac:dyDescent="0.2">
      <c r="A7550" t="s">
        <v>6452</v>
      </c>
      <c r="B7550" t="s">
        <v>64</v>
      </c>
      <c r="C7550">
        <v>2003</v>
      </c>
      <c r="D7550" s="1" t="d">
        <v>2019-09-26</v>
      </c>
      <c r="E7550" s="1" t="str">
        <f t="shared" si="234"/>
        <v>2019</v>
      </c>
      <c r="F7550" s="1" t="str">
        <f t="shared" si="235"/>
        <v>Sep</v>
      </c>
      <c r="G7550" t="s">
        <v>18</v>
      </c>
      <c r="H7550" t="s">
        <v>484</v>
      </c>
      <c r="I7550">
        <v>0.14000000000000001</v>
      </c>
      <c r="J7550">
        <v>0.05</v>
      </c>
      <c r="K7550">
        <v>0</v>
      </c>
      <c r="L7550">
        <v>0</v>
      </c>
      <c r="M7550">
        <v>0.2</v>
      </c>
    </row>
    <row r="7551" spans="1:19" x14ac:dyDescent="0.2">
      <c r="A7551" t="s">
        <v>6453</v>
      </c>
      <c r="B7551" t="s">
        <v>49</v>
      </c>
      <c r="C7551">
        <v>2007</v>
      </c>
      <c r="D7551" s="1" t="d">
        <v>2014-02-01</v>
      </c>
      <c r="E7551" s="1" t="str">
        <f t="shared" si="234"/>
        <v>2014</v>
      </c>
      <c r="F7551" s="1" t="str">
        <f t="shared" si="235"/>
        <v>Feb</v>
      </c>
      <c r="G7551" t="s">
        <v>28</v>
      </c>
      <c r="H7551" t="s">
        <v>111</v>
      </c>
      <c r="I7551">
        <v>0.17</v>
      </c>
      <c r="J7551">
        <v>0.01</v>
      </c>
      <c r="K7551">
        <v>0</v>
      </c>
      <c r="L7551">
        <v>0.02</v>
      </c>
      <c r="M7551">
        <v>0.2</v>
      </c>
      <c r="N7551">
        <v>64</v>
      </c>
      <c r="O7551">
        <v>23</v>
      </c>
      <c r="P7551">
        <v>5.9</v>
      </c>
      <c r="Q7551">
        <v>40</v>
      </c>
      <c r="R7551" t="s">
        <v>780</v>
      </c>
      <c r="S7551" t="s">
        <v>88</v>
      </c>
    </row>
    <row r="7552" spans="1:19" x14ac:dyDescent="0.2">
      <c r="A7552" t="s">
        <v>6454</v>
      </c>
      <c r="B7552" t="s">
        <v>55</v>
      </c>
      <c r="C7552">
        <v>2001</v>
      </c>
      <c r="D7552" s="1" t="d">
        <v>1993-04-01</v>
      </c>
      <c r="E7552" s="1" t="str">
        <f t="shared" si="234"/>
        <v>1993</v>
      </c>
      <c r="F7552" s="1" t="str">
        <f t="shared" si="235"/>
        <v>Apr</v>
      </c>
      <c r="G7552" t="s">
        <v>24</v>
      </c>
      <c r="H7552" t="s">
        <v>977</v>
      </c>
      <c r="I7552">
        <v>0.09</v>
      </c>
      <c r="J7552">
        <v>7.0000000000000007E-2</v>
      </c>
      <c r="K7552">
        <v>0.02</v>
      </c>
      <c r="L7552">
        <v>0.02</v>
      </c>
      <c r="M7552">
        <v>0.2</v>
      </c>
      <c r="N7552">
        <v>75</v>
      </c>
      <c r="O7552">
        <v>19</v>
      </c>
      <c r="P7552">
        <v>7.6</v>
      </c>
      <c r="Q7552">
        <v>9</v>
      </c>
      <c r="R7552" t="s">
        <v>155</v>
      </c>
      <c r="S7552" t="s">
        <v>20</v>
      </c>
    </row>
    <row r="7553" spans="1:19" x14ac:dyDescent="0.2">
      <c r="A7553" t="s">
        <v>4421</v>
      </c>
      <c r="B7553" t="s">
        <v>79</v>
      </c>
      <c r="C7553">
        <v>2012</v>
      </c>
      <c r="D7553" s="1" t="d">
        <v>2019-04-10</v>
      </c>
      <c r="E7553" s="1" t="str">
        <f t="shared" si="234"/>
        <v>2019</v>
      </c>
      <c r="F7553" s="1" t="str">
        <f t="shared" si="235"/>
        <v>Apr</v>
      </c>
      <c r="G7553" t="s">
        <v>50</v>
      </c>
      <c r="H7553" t="s">
        <v>71</v>
      </c>
      <c r="I7553">
        <v>0.18</v>
      </c>
      <c r="J7553">
        <v>0</v>
      </c>
      <c r="K7553">
        <v>0</v>
      </c>
      <c r="L7553">
        <v>0.02</v>
      </c>
      <c r="M7553">
        <v>0.2</v>
      </c>
    </row>
    <row r="7554" spans="1:19" x14ac:dyDescent="0.2">
      <c r="A7554" t="s">
        <v>6455</v>
      </c>
      <c r="B7554" t="s">
        <v>49</v>
      </c>
      <c r="C7554">
        <v>2013</v>
      </c>
      <c r="D7554" s="1" t="d">
        <v>1990-02-17</v>
      </c>
      <c r="E7554" s="1" t="str">
        <f t="shared" si="234"/>
        <v>1990</v>
      </c>
      <c r="F7554" s="1" t="str">
        <f t="shared" si="235"/>
        <v>Feb</v>
      </c>
      <c r="G7554" t="s">
        <v>28</v>
      </c>
      <c r="H7554" t="s">
        <v>2780</v>
      </c>
      <c r="I7554">
        <v>7.0000000000000007E-2</v>
      </c>
      <c r="J7554">
        <v>0.02</v>
      </c>
      <c r="K7554">
        <v>0.1</v>
      </c>
      <c r="L7554">
        <v>0.02</v>
      </c>
      <c r="M7554">
        <v>0.2</v>
      </c>
      <c r="N7554">
        <v>53</v>
      </c>
      <c r="O7554">
        <v>44</v>
      </c>
      <c r="P7554">
        <v>7.5</v>
      </c>
      <c r="Q7554">
        <v>80</v>
      </c>
      <c r="R7554" t="s">
        <v>2780</v>
      </c>
      <c r="S7554" t="s">
        <v>88</v>
      </c>
    </row>
    <row r="7555" spans="1:19" x14ac:dyDescent="0.2">
      <c r="A7555" t="s">
        <v>6456</v>
      </c>
      <c r="B7555" t="s">
        <v>55</v>
      </c>
      <c r="C7555">
        <v>2004</v>
      </c>
      <c r="D7555" s="1" t="d">
        <v>2001-07-08</v>
      </c>
      <c r="E7555" s="1" t="str">
        <f t="shared" ref="E7555:E7618" si="236">TEXT(D7555,"yyyy")</f>
        <v>2001</v>
      </c>
      <c r="F7555" s="1" t="str">
        <f t="shared" ref="F7555:F7618" si="237">TEXT(D7555,"mmm")</f>
        <v>Jul</v>
      </c>
      <c r="G7555" t="s">
        <v>18</v>
      </c>
      <c r="H7555" t="s">
        <v>151</v>
      </c>
      <c r="I7555">
        <v>0.1</v>
      </c>
      <c r="J7555">
        <v>0.08</v>
      </c>
      <c r="K7555">
        <v>0</v>
      </c>
      <c r="L7555">
        <v>0.03</v>
      </c>
      <c r="M7555">
        <v>0.2</v>
      </c>
    </row>
    <row r="7556" spans="1:19" x14ac:dyDescent="0.2">
      <c r="A7556" t="s">
        <v>6457</v>
      </c>
      <c r="B7556" t="s">
        <v>55</v>
      </c>
      <c r="C7556">
        <v>2000</v>
      </c>
      <c r="D7556" s="1" t="d">
        <v>1995-01-10</v>
      </c>
      <c r="E7556" s="1" t="str">
        <f t="shared" si="236"/>
        <v>1995</v>
      </c>
      <c r="F7556" s="1" t="str">
        <f t="shared" si="237"/>
        <v>Jan</v>
      </c>
      <c r="G7556" t="s">
        <v>86</v>
      </c>
      <c r="H7556" t="s">
        <v>118</v>
      </c>
      <c r="I7556">
        <v>0</v>
      </c>
      <c r="J7556">
        <v>0</v>
      </c>
      <c r="K7556">
        <v>0.2</v>
      </c>
      <c r="L7556">
        <v>0</v>
      </c>
      <c r="M7556">
        <v>0.2</v>
      </c>
    </row>
    <row r="7557" spans="1:19" x14ac:dyDescent="0.2">
      <c r="A7557" t="s">
        <v>6458</v>
      </c>
      <c r="B7557" t="s">
        <v>32</v>
      </c>
      <c r="C7557">
        <v>2007</v>
      </c>
      <c r="D7557" s="1" t="d">
        <v>2002-02-28</v>
      </c>
      <c r="E7557" s="1" t="str">
        <f t="shared" si="236"/>
        <v>2002</v>
      </c>
      <c r="F7557" s="1" t="str">
        <f t="shared" si="237"/>
        <v>Feb</v>
      </c>
      <c r="G7557" t="s">
        <v>28</v>
      </c>
      <c r="H7557" t="s">
        <v>372</v>
      </c>
      <c r="I7557">
        <v>0.19</v>
      </c>
      <c r="J7557">
        <v>0</v>
      </c>
      <c r="K7557">
        <v>0</v>
      </c>
      <c r="L7557">
        <v>0.02</v>
      </c>
      <c r="M7557">
        <v>0.2</v>
      </c>
      <c r="N7557">
        <v>57</v>
      </c>
      <c r="O7557">
        <v>16</v>
      </c>
      <c r="P7557">
        <v>6.2</v>
      </c>
      <c r="Q7557">
        <v>10</v>
      </c>
      <c r="R7557" t="s">
        <v>5855</v>
      </c>
      <c r="S7557" t="s">
        <v>20</v>
      </c>
    </row>
    <row r="7558" spans="1:19" x14ac:dyDescent="0.2">
      <c r="A7558" t="s">
        <v>6459</v>
      </c>
      <c r="B7558" t="s">
        <v>64</v>
      </c>
      <c r="C7558">
        <v>2003</v>
      </c>
      <c r="D7558" s="1" t="d">
        <v>1997-08-24</v>
      </c>
      <c r="E7558" s="1" t="str">
        <f t="shared" si="236"/>
        <v>1997</v>
      </c>
      <c r="F7558" s="1" t="str">
        <f t="shared" si="237"/>
        <v>Aug</v>
      </c>
      <c r="G7558" t="s">
        <v>39</v>
      </c>
      <c r="H7558" t="s">
        <v>111</v>
      </c>
      <c r="I7558">
        <v>0.14000000000000001</v>
      </c>
      <c r="J7558">
        <v>0.05</v>
      </c>
      <c r="K7558">
        <v>0</v>
      </c>
      <c r="L7558">
        <v>0</v>
      </c>
      <c r="M7558">
        <v>0.2</v>
      </c>
      <c r="N7558">
        <v>82</v>
      </c>
      <c r="O7558">
        <v>8</v>
      </c>
      <c r="P7558">
        <v>9.1999999999999993</v>
      </c>
      <c r="Q7558">
        <v>40</v>
      </c>
      <c r="R7558" t="s">
        <v>461</v>
      </c>
      <c r="S7558" t="s">
        <v>20</v>
      </c>
    </row>
    <row r="7559" spans="1:19" x14ac:dyDescent="0.2">
      <c r="A7559" t="s">
        <v>4702</v>
      </c>
      <c r="B7559" t="s">
        <v>189</v>
      </c>
      <c r="C7559">
        <v>2004</v>
      </c>
      <c r="D7559" s="1" t="d">
        <v>2009-06-25</v>
      </c>
      <c r="E7559" s="1" t="str">
        <f t="shared" si="236"/>
        <v>2009</v>
      </c>
      <c r="F7559" s="1" t="str">
        <f t="shared" si="237"/>
        <v>Jun</v>
      </c>
      <c r="G7559" t="s">
        <v>1</v>
      </c>
      <c r="H7559" t="s">
        <v>484</v>
      </c>
      <c r="I7559">
        <v>0.16</v>
      </c>
      <c r="J7559">
        <v>0.04</v>
      </c>
      <c r="K7559">
        <v>0</v>
      </c>
      <c r="L7559">
        <v>0.01</v>
      </c>
      <c r="M7559">
        <v>0.2</v>
      </c>
    </row>
    <row r="7560" spans="1:19" x14ac:dyDescent="0.2">
      <c r="A7560" t="s">
        <v>6460</v>
      </c>
      <c r="B7560" t="s">
        <v>79</v>
      </c>
      <c r="C7560">
        <v>2016</v>
      </c>
      <c r="D7560" s="1" t="d">
        <v>1993-09-26</v>
      </c>
      <c r="E7560" s="1" t="str">
        <f t="shared" si="236"/>
        <v>1993</v>
      </c>
      <c r="F7560" s="1" t="str">
        <f t="shared" si="237"/>
        <v>Sep</v>
      </c>
      <c r="G7560" t="s">
        <v>39</v>
      </c>
      <c r="H7560" t="s">
        <v>5022</v>
      </c>
      <c r="I7560">
        <v>0</v>
      </c>
      <c r="J7560">
        <v>0</v>
      </c>
      <c r="K7560">
        <v>0.2</v>
      </c>
      <c r="L7560">
        <v>0</v>
      </c>
      <c r="M7560">
        <v>0.2</v>
      </c>
    </row>
    <row r="7561" spans="1:19" x14ac:dyDescent="0.2">
      <c r="A7561" t="s">
        <v>6461</v>
      </c>
      <c r="B7561" t="s">
        <v>1043</v>
      </c>
      <c r="C7561">
        <v>1996</v>
      </c>
      <c r="D7561" s="1" t="d">
        <v>2014-04-02</v>
      </c>
      <c r="E7561" s="1" t="str">
        <f t="shared" si="236"/>
        <v>2014</v>
      </c>
      <c r="F7561" s="1" t="str">
        <f t="shared" si="237"/>
        <v>Apr</v>
      </c>
      <c r="G7561" t="s">
        <v>37</v>
      </c>
      <c r="H7561" t="s">
        <v>372</v>
      </c>
      <c r="I7561">
        <v>0</v>
      </c>
      <c r="J7561">
        <v>0</v>
      </c>
      <c r="K7561">
        <v>0.2</v>
      </c>
      <c r="L7561">
        <v>0</v>
      </c>
      <c r="M7561">
        <v>0.2</v>
      </c>
    </row>
    <row r="7562" spans="1:19" x14ac:dyDescent="0.2">
      <c r="A7562" t="s">
        <v>6462</v>
      </c>
      <c r="B7562" t="s">
        <v>44</v>
      </c>
      <c r="C7562">
        <v>2011</v>
      </c>
      <c r="D7562" s="1" t="d">
        <v>2013-02-28</v>
      </c>
      <c r="E7562" s="1" t="str">
        <f t="shared" si="236"/>
        <v>2013</v>
      </c>
      <c r="F7562" s="1" t="str">
        <f t="shared" si="237"/>
        <v>Feb</v>
      </c>
      <c r="G7562" t="s">
        <v>34</v>
      </c>
      <c r="H7562" t="s">
        <v>202</v>
      </c>
      <c r="I7562">
        <v>0.17</v>
      </c>
      <c r="J7562">
        <v>0.02</v>
      </c>
      <c r="K7562">
        <v>0</v>
      </c>
      <c r="L7562">
        <v>0.01</v>
      </c>
      <c r="M7562">
        <v>0.2</v>
      </c>
      <c r="P7562" t="s">
        <v>203</v>
      </c>
      <c r="R7562" t="s">
        <v>6463</v>
      </c>
      <c r="S7562" t="s">
        <v>20</v>
      </c>
    </row>
    <row r="7563" spans="1:19" x14ac:dyDescent="0.2">
      <c r="A7563" t="s">
        <v>6464</v>
      </c>
      <c r="B7563" t="s">
        <v>159</v>
      </c>
      <c r="C7563">
        <v>2012</v>
      </c>
      <c r="D7563" s="1" t="d">
        <v>2020-12-04</v>
      </c>
      <c r="E7563" s="1" t="str">
        <f t="shared" si="236"/>
        <v>2020</v>
      </c>
      <c r="F7563" s="1" t="str">
        <f t="shared" si="237"/>
        <v>Dec</v>
      </c>
      <c r="G7563" t="s">
        <v>50</v>
      </c>
      <c r="H7563" t="s">
        <v>151</v>
      </c>
      <c r="I7563">
        <v>0</v>
      </c>
      <c r="J7563">
        <v>0</v>
      </c>
      <c r="K7563">
        <v>0.2</v>
      </c>
      <c r="L7563">
        <v>0</v>
      </c>
      <c r="M7563">
        <v>0.2</v>
      </c>
    </row>
    <row r="7564" spans="1:19" x14ac:dyDescent="0.2">
      <c r="A7564" t="s">
        <v>3034</v>
      </c>
      <c r="B7564" t="s">
        <v>64</v>
      </c>
      <c r="C7564">
        <v>2003</v>
      </c>
      <c r="D7564" s="1" t="d">
        <v>2004-12-03</v>
      </c>
      <c r="E7564" s="1" t="str">
        <f t="shared" si="236"/>
        <v>2004</v>
      </c>
      <c r="F7564" s="1" t="str">
        <f t="shared" si="237"/>
        <v>Dec</v>
      </c>
      <c r="G7564" t="s">
        <v>1</v>
      </c>
      <c r="H7564" t="s">
        <v>71</v>
      </c>
      <c r="I7564">
        <v>0.14000000000000001</v>
      </c>
      <c r="J7564">
        <v>0.05</v>
      </c>
      <c r="K7564">
        <v>0</v>
      </c>
      <c r="L7564">
        <v>0</v>
      </c>
      <c r="M7564">
        <v>0.2</v>
      </c>
      <c r="N7564">
        <v>72</v>
      </c>
      <c r="O7564">
        <v>8</v>
      </c>
      <c r="P7564">
        <v>7.2</v>
      </c>
      <c r="Q7564">
        <v>5</v>
      </c>
      <c r="R7564" t="s">
        <v>339</v>
      </c>
      <c r="S7564" t="s">
        <v>20</v>
      </c>
    </row>
    <row r="7565" spans="1:19" x14ac:dyDescent="0.2">
      <c r="A7565" t="s">
        <v>1761</v>
      </c>
      <c r="B7565" t="s">
        <v>137</v>
      </c>
      <c r="C7565">
        <v>2002</v>
      </c>
      <c r="D7565" s="1" t="d">
        <v>2019-12-30</v>
      </c>
      <c r="E7565" s="1" t="str">
        <f t="shared" si="236"/>
        <v>2019</v>
      </c>
      <c r="F7565" s="1" t="str">
        <f t="shared" si="237"/>
        <v>Dec</v>
      </c>
      <c r="G7565" t="s">
        <v>18</v>
      </c>
      <c r="H7565" t="s">
        <v>151</v>
      </c>
      <c r="I7565">
        <v>0.15</v>
      </c>
      <c r="J7565">
        <v>0.04</v>
      </c>
      <c r="K7565">
        <v>0</v>
      </c>
      <c r="L7565">
        <v>0.01</v>
      </c>
      <c r="M7565">
        <v>0.2</v>
      </c>
      <c r="N7565">
        <v>90</v>
      </c>
      <c r="O7565">
        <v>17</v>
      </c>
      <c r="P7565">
        <v>7.6</v>
      </c>
      <c r="Q7565">
        <v>5</v>
      </c>
      <c r="R7565" t="s">
        <v>426</v>
      </c>
      <c r="S7565" t="s">
        <v>20</v>
      </c>
    </row>
    <row r="7566" spans="1:19" x14ac:dyDescent="0.2">
      <c r="A7566" t="s">
        <v>6465</v>
      </c>
      <c r="B7566" t="s">
        <v>79</v>
      </c>
      <c r="C7566">
        <v>2012</v>
      </c>
      <c r="D7566" s="1" t="d">
        <v>2011-04-29</v>
      </c>
      <c r="E7566" s="1" t="str">
        <f t="shared" si="236"/>
        <v>2011</v>
      </c>
      <c r="F7566" s="1" t="str">
        <f t="shared" si="237"/>
        <v>Apr</v>
      </c>
      <c r="G7566" t="s">
        <v>50</v>
      </c>
      <c r="H7566" t="s">
        <v>6466</v>
      </c>
      <c r="I7566">
        <v>0.16</v>
      </c>
      <c r="J7566">
        <v>0</v>
      </c>
      <c r="K7566">
        <v>0.03</v>
      </c>
      <c r="L7566">
        <v>0.01</v>
      </c>
      <c r="M7566">
        <v>0.2</v>
      </c>
      <c r="N7566">
        <v>67</v>
      </c>
      <c r="O7566">
        <v>38</v>
      </c>
      <c r="P7566">
        <v>7.6</v>
      </c>
      <c r="Q7566">
        <v>73</v>
      </c>
      <c r="R7566" t="s">
        <v>6467</v>
      </c>
      <c r="S7566" t="s">
        <v>88</v>
      </c>
    </row>
    <row r="7567" spans="1:19" x14ac:dyDescent="0.2">
      <c r="A7567" t="s">
        <v>3955</v>
      </c>
      <c r="B7567" t="s">
        <v>49</v>
      </c>
      <c r="C7567">
        <v>2011</v>
      </c>
      <c r="D7567" s="1" t="d">
        <v>1996-10-13</v>
      </c>
      <c r="E7567" s="1" t="str">
        <f t="shared" si="236"/>
        <v>1996</v>
      </c>
      <c r="F7567" s="1" t="str">
        <f t="shared" si="237"/>
        <v>Oct</v>
      </c>
      <c r="G7567" t="s">
        <v>18</v>
      </c>
      <c r="H7567" t="s">
        <v>51</v>
      </c>
      <c r="I7567">
        <v>0.15</v>
      </c>
      <c r="J7567">
        <v>0.03</v>
      </c>
      <c r="K7567">
        <v>0</v>
      </c>
      <c r="L7567">
        <v>0.02</v>
      </c>
      <c r="M7567">
        <v>0.2</v>
      </c>
      <c r="N7567">
        <v>72</v>
      </c>
      <c r="O7567">
        <v>13</v>
      </c>
      <c r="P7567">
        <v>6.3</v>
      </c>
      <c r="Q7567">
        <v>9</v>
      </c>
      <c r="R7567" t="s">
        <v>426</v>
      </c>
      <c r="S7567" t="s">
        <v>20</v>
      </c>
    </row>
    <row r="7568" spans="1:19" x14ac:dyDescent="0.2">
      <c r="A7568" t="s">
        <v>6468</v>
      </c>
      <c r="B7568" t="s">
        <v>159</v>
      </c>
      <c r="C7568">
        <v>2011</v>
      </c>
      <c r="D7568" s="1" t="d">
        <v>2019-12-30</v>
      </c>
      <c r="E7568" s="1" t="str">
        <f t="shared" si="236"/>
        <v>2019</v>
      </c>
      <c r="F7568" s="1" t="str">
        <f t="shared" si="237"/>
        <v>Dec</v>
      </c>
      <c r="G7568" t="s">
        <v>28</v>
      </c>
      <c r="H7568" t="s">
        <v>151</v>
      </c>
      <c r="I7568">
        <v>0</v>
      </c>
      <c r="J7568">
        <v>0</v>
      </c>
      <c r="K7568">
        <v>0.2</v>
      </c>
      <c r="L7568">
        <v>0</v>
      </c>
      <c r="M7568">
        <v>0.2</v>
      </c>
    </row>
    <row r="7569" spans="1:19" x14ac:dyDescent="0.2">
      <c r="A7569" t="s">
        <v>1763</v>
      </c>
      <c r="B7569" t="s">
        <v>137</v>
      </c>
      <c r="C7569">
        <v>2006</v>
      </c>
      <c r="D7569" s="1" t="d">
        <v>2002-12-18</v>
      </c>
      <c r="E7569" s="1" t="str">
        <f t="shared" si="236"/>
        <v>2002</v>
      </c>
      <c r="F7569" s="1" t="str">
        <f t="shared" si="237"/>
        <v>Dec</v>
      </c>
      <c r="G7569" t="s">
        <v>24</v>
      </c>
      <c r="H7569" t="s">
        <v>484</v>
      </c>
      <c r="I7569">
        <v>0.15</v>
      </c>
      <c r="J7569">
        <v>0.04</v>
      </c>
      <c r="K7569">
        <v>0</v>
      </c>
      <c r="L7569">
        <v>0.01</v>
      </c>
      <c r="M7569">
        <v>0.2</v>
      </c>
      <c r="N7569">
        <v>70</v>
      </c>
      <c r="O7569">
        <v>22</v>
      </c>
      <c r="P7569" t="s">
        <v>203</v>
      </c>
      <c r="R7569" t="s">
        <v>807</v>
      </c>
      <c r="S7569" t="s">
        <v>20</v>
      </c>
    </row>
    <row r="7570" spans="1:19" x14ac:dyDescent="0.2">
      <c r="A7570" t="s">
        <v>6469</v>
      </c>
      <c r="B7570" t="s">
        <v>55</v>
      </c>
      <c r="C7570">
        <v>2003</v>
      </c>
      <c r="D7570" s="1" t="d">
        <v>1988-11-23</v>
      </c>
      <c r="E7570" s="1" t="str">
        <f t="shared" si="236"/>
        <v>1988</v>
      </c>
      <c r="F7570" s="1" t="str">
        <f t="shared" si="237"/>
        <v>Nov</v>
      </c>
      <c r="G7570" t="s">
        <v>34</v>
      </c>
      <c r="H7570" t="s">
        <v>372</v>
      </c>
      <c r="I7570">
        <v>0</v>
      </c>
      <c r="J7570">
        <v>0</v>
      </c>
      <c r="K7570">
        <v>0.2</v>
      </c>
      <c r="L7570">
        <v>0</v>
      </c>
      <c r="M7570">
        <v>0.2</v>
      </c>
    </row>
    <row r="7571" spans="1:19" x14ac:dyDescent="0.2">
      <c r="A7571" t="s">
        <v>1243</v>
      </c>
      <c r="B7571" t="s">
        <v>189</v>
      </c>
      <c r="C7571">
        <v>2002</v>
      </c>
      <c r="D7571" s="1" t="d">
        <v>2008-05-26</v>
      </c>
      <c r="E7571" s="1" t="str">
        <f t="shared" si="236"/>
        <v>2008</v>
      </c>
      <c r="F7571" s="1" t="str">
        <f t="shared" si="237"/>
        <v>May</v>
      </c>
      <c r="G7571" t="s">
        <v>24</v>
      </c>
      <c r="H7571" t="s">
        <v>776</v>
      </c>
      <c r="I7571">
        <v>0.16</v>
      </c>
      <c r="J7571">
        <v>0.04</v>
      </c>
      <c r="K7571">
        <v>0</v>
      </c>
      <c r="L7571">
        <v>0.01</v>
      </c>
      <c r="M7571">
        <v>0.2</v>
      </c>
      <c r="N7571">
        <v>71</v>
      </c>
      <c r="O7571">
        <v>16</v>
      </c>
      <c r="P7571" t="s">
        <v>203</v>
      </c>
      <c r="R7571" t="s">
        <v>3594</v>
      </c>
      <c r="S7571" t="s">
        <v>88</v>
      </c>
    </row>
    <row r="7572" spans="1:19" x14ac:dyDescent="0.2">
      <c r="A7572" t="s">
        <v>6470</v>
      </c>
      <c r="B7572" t="s">
        <v>17</v>
      </c>
      <c r="C7572">
        <v>2010</v>
      </c>
      <c r="D7572" s="1" t="d">
        <v>1999-08-13</v>
      </c>
      <c r="E7572" s="1" t="str">
        <f t="shared" si="236"/>
        <v>1999</v>
      </c>
      <c r="F7572" s="1" t="str">
        <f t="shared" si="237"/>
        <v>Aug</v>
      </c>
      <c r="G7572" t="s">
        <v>34</v>
      </c>
      <c r="H7572" t="s">
        <v>2703</v>
      </c>
      <c r="I7572">
        <v>0</v>
      </c>
      <c r="J7572">
        <v>0.18</v>
      </c>
      <c r="K7572">
        <v>0</v>
      </c>
      <c r="L7572">
        <v>0.03</v>
      </c>
      <c r="M7572">
        <v>0.2</v>
      </c>
    </row>
    <row r="7573" spans="1:19" x14ac:dyDescent="0.2">
      <c r="A7573" t="s">
        <v>6471</v>
      </c>
      <c r="B7573" t="s">
        <v>44</v>
      </c>
      <c r="C7573">
        <v>2008</v>
      </c>
      <c r="D7573" s="1" t="d">
        <v>1999-02-27</v>
      </c>
      <c r="E7573" s="1" t="str">
        <f t="shared" si="236"/>
        <v>1999</v>
      </c>
      <c r="F7573" s="1" t="str">
        <f t="shared" si="237"/>
        <v>Feb</v>
      </c>
      <c r="G7573" t="s">
        <v>28</v>
      </c>
      <c r="H7573" t="s">
        <v>111</v>
      </c>
      <c r="I7573">
        <v>0.16</v>
      </c>
      <c r="J7573">
        <v>0.02</v>
      </c>
      <c r="K7573">
        <v>0.01</v>
      </c>
      <c r="L7573">
        <v>0.02</v>
      </c>
      <c r="M7573">
        <v>0.2</v>
      </c>
      <c r="N7573">
        <v>52</v>
      </c>
      <c r="O7573">
        <v>27</v>
      </c>
      <c r="P7573">
        <v>7</v>
      </c>
      <c r="Q7573">
        <v>48</v>
      </c>
      <c r="R7573" t="s">
        <v>2450</v>
      </c>
      <c r="S7573" t="s">
        <v>53</v>
      </c>
    </row>
    <row r="7574" spans="1:19" x14ac:dyDescent="0.2">
      <c r="A7574" t="s">
        <v>4372</v>
      </c>
      <c r="B7574" t="s">
        <v>17</v>
      </c>
      <c r="C7574">
        <v>2009</v>
      </c>
      <c r="D7574" s="1" t="d">
        <v>1996-01-30</v>
      </c>
      <c r="E7574" s="1" t="str">
        <f t="shared" si="236"/>
        <v>1996</v>
      </c>
      <c r="F7574" s="1" t="str">
        <f t="shared" si="237"/>
        <v>Jan</v>
      </c>
      <c r="G7574" t="s">
        <v>50</v>
      </c>
      <c r="H7574" t="s">
        <v>151</v>
      </c>
      <c r="I7574">
        <v>0.17</v>
      </c>
      <c r="J7574">
        <v>0.01</v>
      </c>
      <c r="K7574">
        <v>0</v>
      </c>
      <c r="L7574">
        <v>0.02</v>
      </c>
      <c r="M7574">
        <v>0.2</v>
      </c>
      <c r="N7574">
        <v>53</v>
      </c>
      <c r="O7574">
        <v>6</v>
      </c>
      <c r="P7574">
        <v>5.8</v>
      </c>
      <c r="Q7574">
        <v>4</v>
      </c>
      <c r="R7574" t="s">
        <v>6472</v>
      </c>
      <c r="S7574" t="s">
        <v>20</v>
      </c>
    </row>
    <row r="7575" spans="1:19" x14ac:dyDescent="0.2">
      <c r="A7575" t="s">
        <v>6473</v>
      </c>
      <c r="B7575" t="s">
        <v>55</v>
      </c>
      <c r="C7575">
        <v>2005</v>
      </c>
      <c r="D7575" s="1" t="d">
        <v>2020-10-04</v>
      </c>
      <c r="E7575" s="1" t="str">
        <f t="shared" si="236"/>
        <v>2020</v>
      </c>
      <c r="F7575" s="1" t="str">
        <f t="shared" si="237"/>
        <v>Oct</v>
      </c>
      <c r="G7575" t="s">
        <v>37</v>
      </c>
      <c r="H7575" t="s">
        <v>134</v>
      </c>
      <c r="I7575">
        <v>0.1</v>
      </c>
      <c r="J7575">
        <v>0.08</v>
      </c>
      <c r="K7575">
        <v>0</v>
      </c>
      <c r="L7575">
        <v>0.03</v>
      </c>
      <c r="M7575">
        <v>0.2</v>
      </c>
      <c r="N7575">
        <v>51</v>
      </c>
      <c r="O7575">
        <v>32</v>
      </c>
      <c r="P7575">
        <v>5.3</v>
      </c>
      <c r="Q7575">
        <v>7</v>
      </c>
      <c r="R7575" t="s">
        <v>6474</v>
      </c>
      <c r="S7575" t="s">
        <v>53</v>
      </c>
    </row>
    <row r="7576" spans="1:19" x14ac:dyDescent="0.2">
      <c r="A7576" t="s">
        <v>6475</v>
      </c>
      <c r="B7576" t="s">
        <v>64</v>
      </c>
      <c r="C7576">
        <v>2001</v>
      </c>
      <c r="D7576" s="1" t="d">
        <v>1988-05-30</v>
      </c>
      <c r="E7576" s="1" t="str">
        <f t="shared" si="236"/>
        <v>1988</v>
      </c>
      <c r="F7576" s="1" t="str">
        <f t="shared" si="237"/>
        <v>May</v>
      </c>
      <c r="G7576" t="s">
        <v>18</v>
      </c>
      <c r="H7576" t="s">
        <v>111</v>
      </c>
      <c r="I7576">
        <v>0.14000000000000001</v>
      </c>
      <c r="J7576">
        <v>0.05</v>
      </c>
      <c r="K7576">
        <v>0</v>
      </c>
      <c r="L7576">
        <v>0</v>
      </c>
      <c r="M7576">
        <v>0.2</v>
      </c>
      <c r="N7576">
        <v>79</v>
      </c>
      <c r="O7576">
        <v>11</v>
      </c>
      <c r="P7576" t="s">
        <v>203</v>
      </c>
      <c r="R7576" t="s">
        <v>2520</v>
      </c>
      <c r="S7576" t="s">
        <v>20</v>
      </c>
    </row>
    <row r="7577" spans="1:19" x14ac:dyDescent="0.2">
      <c r="A7577" t="s">
        <v>133</v>
      </c>
      <c r="B7577" t="s">
        <v>148</v>
      </c>
      <c r="C7577">
        <v>2015</v>
      </c>
      <c r="D7577" s="1" t="d">
        <v>2006-01-15</v>
      </c>
      <c r="E7577" s="1" t="str">
        <f t="shared" si="236"/>
        <v>2006</v>
      </c>
      <c r="F7577" s="1" t="str">
        <f t="shared" si="237"/>
        <v>Jan</v>
      </c>
      <c r="G7577" t="s">
        <v>18</v>
      </c>
      <c r="H7577" t="s">
        <v>134</v>
      </c>
      <c r="I7577">
        <v>0.06</v>
      </c>
      <c r="J7577">
        <v>0.13</v>
      </c>
      <c r="K7577">
        <v>0</v>
      </c>
      <c r="L7577">
        <v>0.01</v>
      </c>
      <c r="M7577">
        <v>0.2</v>
      </c>
      <c r="N7577">
        <v>81</v>
      </c>
      <c r="O7577">
        <v>10</v>
      </c>
      <c r="P7577">
        <v>4.4000000000000004</v>
      </c>
      <c r="Q7577">
        <v>296</v>
      </c>
      <c r="R7577" t="s">
        <v>135</v>
      </c>
      <c r="S7577" t="s">
        <v>20</v>
      </c>
    </row>
    <row r="7578" spans="1:19" x14ac:dyDescent="0.2">
      <c r="A7578" t="s">
        <v>5841</v>
      </c>
      <c r="B7578" t="s">
        <v>44</v>
      </c>
      <c r="C7578">
        <v>2014</v>
      </c>
      <c r="D7578" s="1" t="d">
        <v>2022-03-15</v>
      </c>
      <c r="E7578" s="1" t="str">
        <f t="shared" si="236"/>
        <v>2022</v>
      </c>
      <c r="F7578" s="1" t="str">
        <f t="shared" si="237"/>
        <v>Mar</v>
      </c>
      <c r="G7578" t="s">
        <v>101</v>
      </c>
      <c r="H7578" t="s">
        <v>71</v>
      </c>
      <c r="I7578">
        <v>0.11</v>
      </c>
      <c r="J7578">
        <v>7.0000000000000007E-2</v>
      </c>
      <c r="K7578">
        <v>0</v>
      </c>
      <c r="L7578">
        <v>0.02</v>
      </c>
      <c r="M7578">
        <v>0.2</v>
      </c>
      <c r="P7578">
        <v>6.4</v>
      </c>
      <c r="Q7578">
        <v>7</v>
      </c>
      <c r="R7578" t="s">
        <v>1444</v>
      </c>
      <c r="S7578" t="s">
        <v>112</v>
      </c>
    </row>
    <row r="7579" spans="1:19" x14ac:dyDescent="0.2">
      <c r="A7579" t="s">
        <v>6476</v>
      </c>
      <c r="B7579" t="s">
        <v>104</v>
      </c>
      <c r="C7579">
        <v>1996</v>
      </c>
      <c r="D7579" s="1" t="d">
        <v>2001-03-26</v>
      </c>
      <c r="E7579" s="1" t="str">
        <f t="shared" si="236"/>
        <v>2001</v>
      </c>
      <c r="F7579" s="1" t="str">
        <f t="shared" si="237"/>
        <v>Mar</v>
      </c>
      <c r="G7579" t="s">
        <v>28</v>
      </c>
      <c r="H7579" t="s">
        <v>5741</v>
      </c>
      <c r="I7579">
        <v>0.06</v>
      </c>
      <c r="J7579">
        <v>0.04</v>
      </c>
      <c r="K7579">
        <v>0.09</v>
      </c>
      <c r="L7579">
        <v>0.01</v>
      </c>
      <c r="M7579">
        <v>0.2</v>
      </c>
    </row>
    <row r="7580" spans="1:19" x14ac:dyDescent="0.2">
      <c r="A7580" t="s">
        <v>6477</v>
      </c>
      <c r="B7580" t="s">
        <v>75</v>
      </c>
      <c r="C7580">
        <v>2016</v>
      </c>
      <c r="D7580" s="1" t="d">
        <v>1990-03-01</v>
      </c>
      <c r="E7580" s="1" t="str">
        <f t="shared" si="236"/>
        <v>1990</v>
      </c>
      <c r="F7580" s="1" t="str">
        <f t="shared" si="237"/>
        <v>Mar</v>
      </c>
      <c r="G7580" t="s">
        <v>50</v>
      </c>
      <c r="H7580" t="s">
        <v>68</v>
      </c>
      <c r="I7580">
        <v>0</v>
      </c>
      <c r="J7580">
        <v>0.17</v>
      </c>
      <c r="K7580">
        <v>0</v>
      </c>
      <c r="L7580">
        <v>0.03</v>
      </c>
      <c r="M7580">
        <v>0.2</v>
      </c>
    </row>
    <row r="7581" spans="1:19" x14ac:dyDescent="0.2">
      <c r="A7581" t="s">
        <v>5959</v>
      </c>
      <c r="B7581" t="s">
        <v>171</v>
      </c>
      <c r="C7581">
        <v>2013</v>
      </c>
      <c r="D7581" s="1" t="d">
        <v>2008-11-29</v>
      </c>
      <c r="E7581" s="1" t="str">
        <f t="shared" si="236"/>
        <v>2008</v>
      </c>
      <c r="F7581" s="1" t="str">
        <f t="shared" si="237"/>
        <v>Nov</v>
      </c>
      <c r="G7581" t="s">
        <v>18</v>
      </c>
      <c r="H7581" t="s">
        <v>134</v>
      </c>
      <c r="I7581">
        <v>0.16</v>
      </c>
      <c r="J7581">
        <v>0.02</v>
      </c>
      <c r="K7581">
        <v>0</v>
      </c>
      <c r="L7581">
        <v>0.02</v>
      </c>
      <c r="M7581">
        <v>0.2</v>
      </c>
      <c r="N7581">
        <v>36</v>
      </c>
      <c r="O7581">
        <v>14</v>
      </c>
      <c r="P7581">
        <v>3.1</v>
      </c>
      <c r="Q7581">
        <v>88</v>
      </c>
      <c r="R7581" t="s">
        <v>135</v>
      </c>
      <c r="S7581" t="s">
        <v>20</v>
      </c>
    </row>
    <row r="7582" spans="1:19" x14ac:dyDescent="0.2">
      <c r="A7582" t="s">
        <v>6478</v>
      </c>
      <c r="B7582" t="s">
        <v>49</v>
      </c>
      <c r="C7582">
        <v>2010</v>
      </c>
      <c r="D7582" s="1" t="d">
        <v>1997-04-21</v>
      </c>
      <c r="E7582" s="1" t="str">
        <f t="shared" si="236"/>
        <v>1997</v>
      </c>
      <c r="F7582" s="1" t="str">
        <f t="shared" si="237"/>
        <v>Apr</v>
      </c>
      <c r="G7582" t="s">
        <v>50</v>
      </c>
      <c r="H7582" t="s">
        <v>68</v>
      </c>
      <c r="I7582">
        <v>0.06</v>
      </c>
      <c r="J7582">
        <v>0.09</v>
      </c>
      <c r="K7582">
        <v>0.01</v>
      </c>
      <c r="L7582">
        <v>0.03</v>
      </c>
      <c r="M7582">
        <v>0.2</v>
      </c>
      <c r="N7582">
        <v>36</v>
      </c>
      <c r="O7582">
        <v>45</v>
      </c>
      <c r="P7582">
        <v>3.7</v>
      </c>
      <c r="Q7582">
        <v>21</v>
      </c>
      <c r="R7582" t="s">
        <v>1178</v>
      </c>
      <c r="S7582" t="s">
        <v>112</v>
      </c>
    </row>
    <row r="7583" spans="1:19" x14ac:dyDescent="0.2">
      <c r="A7583" t="s">
        <v>6479</v>
      </c>
      <c r="B7583" t="s">
        <v>104</v>
      </c>
      <c r="C7583">
        <v>1997</v>
      </c>
      <c r="D7583" s="1" t="d">
        <v>2007-03-20</v>
      </c>
      <c r="E7583" s="1" t="str">
        <f t="shared" si="236"/>
        <v>2007</v>
      </c>
      <c r="F7583" s="1" t="str">
        <f t="shared" si="237"/>
        <v>Mar</v>
      </c>
      <c r="G7583" t="s">
        <v>37</v>
      </c>
      <c r="H7583" t="s">
        <v>2495</v>
      </c>
      <c r="I7583">
        <v>0.11</v>
      </c>
      <c r="J7583">
        <v>0.08</v>
      </c>
      <c r="K7583">
        <v>0</v>
      </c>
      <c r="L7583">
        <v>0.01</v>
      </c>
      <c r="M7583">
        <v>0.2</v>
      </c>
    </row>
    <row r="7584" spans="1:19" x14ac:dyDescent="0.2">
      <c r="A7584" t="s">
        <v>6480</v>
      </c>
      <c r="B7584" t="s">
        <v>44</v>
      </c>
      <c r="C7584">
        <v>2010</v>
      </c>
      <c r="D7584" s="1" t="d">
        <v>1993-08-05</v>
      </c>
      <c r="E7584" s="1" t="str">
        <f t="shared" si="236"/>
        <v>1993</v>
      </c>
      <c r="F7584" s="1" t="str">
        <f t="shared" si="237"/>
        <v>Aug</v>
      </c>
      <c r="G7584" t="s">
        <v>39</v>
      </c>
      <c r="H7584" t="s">
        <v>4719</v>
      </c>
      <c r="I7584">
        <v>0.11</v>
      </c>
      <c r="J7584">
        <v>7.0000000000000007E-2</v>
      </c>
      <c r="K7584">
        <v>0</v>
      </c>
      <c r="L7584">
        <v>0.02</v>
      </c>
      <c r="M7584">
        <v>0.2</v>
      </c>
      <c r="N7584">
        <v>63</v>
      </c>
      <c r="O7584">
        <v>33</v>
      </c>
      <c r="P7584">
        <v>7.2</v>
      </c>
      <c r="Q7584">
        <v>19</v>
      </c>
      <c r="R7584" t="s">
        <v>6481</v>
      </c>
      <c r="S7584" t="s">
        <v>88</v>
      </c>
    </row>
    <row r="7585" spans="1:19" x14ac:dyDescent="0.2">
      <c r="A7585" t="s">
        <v>2825</v>
      </c>
      <c r="B7585" t="s">
        <v>171</v>
      </c>
      <c r="C7585">
        <v>2016</v>
      </c>
      <c r="D7585" s="1" t="d">
        <v>2014-06-15</v>
      </c>
      <c r="E7585" s="1" t="str">
        <f t="shared" si="236"/>
        <v>2014</v>
      </c>
      <c r="F7585" s="1" t="str">
        <f t="shared" si="237"/>
        <v>Jun</v>
      </c>
      <c r="G7585" t="s">
        <v>50</v>
      </c>
      <c r="H7585" t="s">
        <v>372</v>
      </c>
      <c r="I7585">
        <v>0.11</v>
      </c>
      <c r="J7585">
        <v>7.0000000000000007E-2</v>
      </c>
      <c r="K7585">
        <v>0</v>
      </c>
      <c r="L7585">
        <v>0.02</v>
      </c>
      <c r="M7585">
        <v>0.2</v>
      </c>
      <c r="N7585">
        <v>73</v>
      </c>
      <c r="O7585">
        <v>8</v>
      </c>
      <c r="P7585">
        <v>7.3</v>
      </c>
      <c r="Q7585">
        <v>29</v>
      </c>
      <c r="R7585" t="s">
        <v>586</v>
      </c>
      <c r="S7585" t="s">
        <v>88</v>
      </c>
    </row>
    <row r="7586" spans="1:19" x14ac:dyDescent="0.2">
      <c r="A7586" t="s">
        <v>6482</v>
      </c>
      <c r="B7586" t="s">
        <v>49</v>
      </c>
      <c r="C7586" t="s">
        <v>286</v>
      </c>
      <c r="D7586" s="1" t="d">
        <v>2007-07-09</v>
      </c>
      <c r="E7586" s="1" t="str">
        <f t="shared" si="236"/>
        <v>2007</v>
      </c>
      <c r="F7586" s="1" t="str">
        <f t="shared" si="237"/>
        <v>Jul</v>
      </c>
      <c r="G7586" t="s">
        <v>24</v>
      </c>
      <c r="H7586" t="s">
        <v>4489</v>
      </c>
      <c r="I7586">
        <v>0</v>
      </c>
      <c r="J7586">
        <v>0.14000000000000001</v>
      </c>
      <c r="K7586">
        <v>0.01</v>
      </c>
      <c r="L7586">
        <v>0.04</v>
      </c>
      <c r="M7586">
        <v>0.2</v>
      </c>
      <c r="N7586">
        <v>68</v>
      </c>
      <c r="O7586">
        <v>24</v>
      </c>
      <c r="P7586">
        <v>4.5</v>
      </c>
      <c r="Q7586">
        <v>4</v>
      </c>
      <c r="R7586" t="s">
        <v>4433</v>
      </c>
    </row>
    <row r="7587" spans="1:19" x14ac:dyDescent="0.2">
      <c r="A7587" t="s">
        <v>6483</v>
      </c>
      <c r="B7587" t="s">
        <v>75</v>
      </c>
      <c r="C7587">
        <v>2016</v>
      </c>
      <c r="D7587" s="1" t="d">
        <v>2015-08-24</v>
      </c>
      <c r="E7587" s="1" t="str">
        <f t="shared" si="236"/>
        <v>2015</v>
      </c>
      <c r="F7587" s="1" t="str">
        <f t="shared" si="237"/>
        <v>Aug</v>
      </c>
      <c r="G7587" t="s">
        <v>28</v>
      </c>
      <c r="H7587" t="s">
        <v>2780</v>
      </c>
      <c r="I7587">
        <v>7.0000000000000007E-2</v>
      </c>
      <c r="J7587">
        <v>0.04</v>
      </c>
      <c r="K7587">
        <v>7.0000000000000007E-2</v>
      </c>
      <c r="L7587">
        <v>0.02</v>
      </c>
      <c r="M7587">
        <v>0.2</v>
      </c>
      <c r="N7587">
        <v>87</v>
      </c>
      <c r="O7587">
        <v>49</v>
      </c>
      <c r="P7587">
        <v>8.1999999999999993</v>
      </c>
      <c r="Q7587">
        <v>178</v>
      </c>
      <c r="R7587" t="s">
        <v>3203</v>
      </c>
      <c r="S7587" t="s">
        <v>88</v>
      </c>
    </row>
    <row r="7588" spans="1:19" x14ac:dyDescent="0.2">
      <c r="A7588" t="s">
        <v>6484</v>
      </c>
      <c r="B7588" t="s">
        <v>32</v>
      </c>
      <c r="C7588">
        <v>2009</v>
      </c>
      <c r="D7588" s="1" t="d">
        <v>2001-08-02</v>
      </c>
      <c r="E7588" s="1" t="str">
        <f t="shared" si="236"/>
        <v>2001</v>
      </c>
      <c r="F7588" s="1" t="str">
        <f t="shared" si="237"/>
        <v>Aug</v>
      </c>
      <c r="G7588" t="s">
        <v>34</v>
      </c>
      <c r="H7588" t="s">
        <v>51</v>
      </c>
      <c r="I7588">
        <v>0.19</v>
      </c>
      <c r="J7588">
        <v>0</v>
      </c>
      <c r="K7588">
        <v>0</v>
      </c>
      <c r="L7588">
        <v>0.01</v>
      </c>
      <c r="M7588">
        <v>0.2</v>
      </c>
      <c r="P7588" t="s">
        <v>203</v>
      </c>
      <c r="R7588" t="s">
        <v>51</v>
      </c>
      <c r="S7588" t="s">
        <v>3942</v>
      </c>
    </row>
    <row r="7589" spans="1:19" x14ac:dyDescent="0.2">
      <c r="A7589" t="s">
        <v>6167</v>
      </c>
      <c r="B7589" t="s">
        <v>55</v>
      </c>
      <c r="C7589">
        <v>2009</v>
      </c>
      <c r="D7589" s="1" t="d">
        <v>2006-01-24</v>
      </c>
      <c r="E7589" s="1" t="str">
        <f t="shared" si="236"/>
        <v>2006</v>
      </c>
      <c r="F7589" s="1" t="str">
        <f t="shared" si="237"/>
        <v>Jan</v>
      </c>
      <c r="G7589" t="s">
        <v>34</v>
      </c>
      <c r="H7589" t="s">
        <v>561</v>
      </c>
      <c r="I7589">
        <v>0.1</v>
      </c>
      <c r="J7589">
        <v>0.08</v>
      </c>
      <c r="K7589">
        <v>0</v>
      </c>
      <c r="L7589">
        <v>0.03</v>
      </c>
      <c r="M7589">
        <v>0.2</v>
      </c>
      <c r="P7589" t="s">
        <v>203</v>
      </c>
      <c r="R7589" t="s">
        <v>300</v>
      </c>
      <c r="S7589" t="s">
        <v>88</v>
      </c>
    </row>
    <row r="7590" spans="1:19" x14ac:dyDescent="0.2">
      <c r="A7590" t="s">
        <v>3547</v>
      </c>
      <c r="B7590" t="s">
        <v>189</v>
      </c>
      <c r="C7590">
        <v>2004</v>
      </c>
      <c r="D7590" s="1" t="d">
        <v>2007-12-13</v>
      </c>
      <c r="E7590" s="1" t="str">
        <f t="shared" si="236"/>
        <v>2007</v>
      </c>
      <c r="F7590" s="1" t="str">
        <f t="shared" si="237"/>
        <v>Dec</v>
      </c>
      <c r="G7590" t="s">
        <v>1</v>
      </c>
      <c r="H7590" t="s">
        <v>134</v>
      </c>
      <c r="I7590">
        <v>0.15</v>
      </c>
      <c r="J7590">
        <v>0.04</v>
      </c>
      <c r="K7590">
        <v>0</v>
      </c>
      <c r="L7590">
        <v>0.01</v>
      </c>
      <c r="M7590">
        <v>0.2</v>
      </c>
      <c r="N7590">
        <v>70</v>
      </c>
      <c r="O7590">
        <v>20</v>
      </c>
      <c r="P7590">
        <v>8.6</v>
      </c>
      <c r="Q7590">
        <v>11</v>
      </c>
      <c r="R7590" t="s">
        <v>1079</v>
      </c>
      <c r="S7590" t="s">
        <v>20</v>
      </c>
    </row>
    <row r="7591" spans="1:19" x14ac:dyDescent="0.2">
      <c r="A7591" t="s">
        <v>6485</v>
      </c>
      <c r="B7591" t="s">
        <v>44</v>
      </c>
      <c r="C7591">
        <v>2010</v>
      </c>
      <c r="D7591" s="1" t="d">
        <v>1994-02-24</v>
      </c>
      <c r="E7591" s="1" t="str">
        <f t="shared" si="236"/>
        <v>1994</v>
      </c>
      <c r="F7591" s="1" t="str">
        <f t="shared" si="237"/>
        <v>Feb</v>
      </c>
      <c r="G7591" t="s">
        <v>34</v>
      </c>
      <c r="H7591" t="s">
        <v>372</v>
      </c>
      <c r="I7591">
        <v>0.1</v>
      </c>
      <c r="J7591">
        <v>0.08</v>
      </c>
      <c r="K7591">
        <v>0</v>
      </c>
      <c r="L7591">
        <v>0.02</v>
      </c>
      <c r="M7591">
        <v>0.2</v>
      </c>
      <c r="N7591">
        <v>57</v>
      </c>
      <c r="O7591">
        <v>33</v>
      </c>
      <c r="P7591">
        <v>4.8</v>
      </c>
      <c r="Q7591">
        <v>4</v>
      </c>
      <c r="R7591" t="s">
        <v>372</v>
      </c>
      <c r="S7591" t="s">
        <v>20</v>
      </c>
    </row>
    <row r="7592" spans="1:19" x14ac:dyDescent="0.2">
      <c r="A7592" t="s">
        <v>6486</v>
      </c>
      <c r="B7592" t="s">
        <v>104</v>
      </c>
      <c r="C7592">
        <v>1998</v>
      </c>
      <c r="D7592" s="1" t="d">
        <v>1998-08-04</v>
      </c>
      <c r="E7592" s="1" t="str">
        <f t="shared" si="236"/>
        <v>1998</v>
      </c>
      <c r="F7592" s="1" t="str">
        <f t="shared" si="237"/>
        <v>Aug</v>
      </c>
      <c r="G7592" t="s">
        <v>24</v>
      </c>
      <c r="H7592" t="s">
        <v>68</v>
      </c>
      <c r="I7592">
        <v>0.11</v>
      </c>
      <c r="J7592">
        <v>0.08</v>
      </c>
      <c r="K7592">
        <v>0</v>
      </c>
      <c r="L7592">
        <v>0.01</v>
      </c>
      <c r="M7592">
        <v>0.2</v>
      </c>
    </row>
    <row r="7593" spans="1:19" x14ac:dyDescent="0.2">
      <c r="A7593" t="s">
        <v>6487</v>
      </c>
      <c r="B7593" t="s">
        <v>17</v>
      </c>
      <c r="C7593">
        <v>2009</v>
      </c>
      <c r="D7593" s="1" t="d">
        <v>1997-08-31</v>
      </c>
      <c r="E7593" s="1" t="str">
        <f t="shared" si="236"/>
        <v>1997</v>
      </c>
      <c r="F7593" s="1" t="str">
        <f t="shared" si="237"/>
        <v>Aug</v>
      </c>
      <c r="G7593" t="s">
        <v>50</v>
      </c>
      <c r="H7593" t="s">
        <v>372</v>
      </c>
      <c r="I7593">
        <v>0.12</v>
      </c>
      <c r="J7593">
        <v>0.03</v>
      </c>
      <c r="K7593">
        <v>0.03</v>
      </c>
      <c r="L7593">
        <v>0.02</v>
      </c>
      <c r="M7593">
        <v>0.2</v>
      </c>
      <c r="N7593">
        <v>65</v>
      </c>
      <c r="O7593">
        <v>25</v>
      </c>
      <c r="P7593">
        <v>7.3</v>
      </c>
      <c r="Q7593">
        <v>15</v>
      </c>
      <c r="R7593" t="s">
        <v>5394</v>
      </c>
      <c r="S7593" t="s">
        <v>112</v>
      </c>
    </row>
    <row r="7594" spans="1:19" x14ac:dyDescent="0.2">
      <c r="A7594" t="s">
        <v>6488</v>
      </c>
      <c r="B7594" t="s">
        <v>159</v>
      </c>
      <c r="C7594">
        <v>2011</v>
      </c>
      <c r="D7594" s="1" t="d">
        <v>2018-09-19</v>
      </c>
      <c r="E7594" s="1" t="str">
        <f t="shared" si="236"/>
        <v>2018</v>
      </c>
      <c r="F7594" s="1" t="str">
        <f t="shared" si="237"/>
        <v>Sep</v>
      </c>
      <c r="G7594" t="s">
        <v>28</v>
      </c>
      <c r="H7594" t="s">
        <v>6090</v>
      </c>
      <c r="I7594">
        <v>0</v>
      </c>
      <c r="J7594">
        <v>0</v>
      </c>
      <c r="K7594">
        <v>0.2</v>
      </c>
      <c r="L7594">
        <v>0</v>
      </c>
      <c r="M7594">
        <v>0.2</v>
      </c>
    </row>
    <row r="7595" spans="1:19" x14ac:dyDescent="0.2">
      <c r="A7595" t="s">
        <v>1636</v>
      </c>
      <c r="B7595" t="s">
        <v>44</v>
      </c>
      <c r="C7595">
        <v>2008</v>
      </c>
      <c r="D7595" s="1" t="d">
        <v>1996-02-03</v>
      </c>
      <c r="E7595" s="1" t="str">
        <f t="shared" si="236"/>
        <v>1996</v>
      </c>
      <c r="F7595" s="1" t="str">
        <f t="shared" si="237"/>
        <v>Feb</v>
      </c>
      <c r="G7595" t="s">
        <v>34</v>
      </c>
      <c r="H7595" t="s">
        <v>568</v>
      </c>
      <c r="I7595">
        <v>0.18</v>
      </c>
      <c r="J7595">
        <v>0</v>
      </c>
      <c r="K7595">
        <v>0</v>
      </c>
      <c r="L7595">
        <v>0.02</v>
      </c>
      <c r="M7595">
        <v>0.2</v>
      </c>
    </row>
    <row r="7596" spans="1:19" x14ac:dyDescent="0.2">
      <c r="A7596" t="s">
        <v>2417</v>
      </c>
      <c r="B7596" t="s">
        <v>159</v>
      </c>
      <c r="C7596">
        <v>2008</v>
      </c>
      <c r="D7596" s="1" t="d">
        <v>1997-02-26</v>
      </c>
      <c r="E7596" s="1" t="str">
        <f t="shared" si="236"/>
        <v>1997</v>
      </c>
      <c r="F7596" s="1" t="str">
        <f t="shared" si="237"/>
        <v>Feb</v>
      </c>
      <c r="G7596" t="s">
        <v>50</v>
      </c>
      <c r="H7596" t="s">
        <v>933</v>
      </c>
      <c r="I7596">
        <v>0.02</v>
      </c>
      <c r="J7596">
        <v>0</v>
      </c>
      <c r="K7596">
        <v>0.18</v>
      </c>
      <c r="L7596">
        <v>0</v>
      </c>
      <c r="M7596">
        <v>0.2</v>
      </c>
      <c r="N7596">
        <v>62</v>
      </c>
      <c r="O7596">
        <v>13</v>
      </c>
      <c r="P7596">
        <v>6.6</v>
      </c>
      <c r="Q7596">
        <v>10</v>
      </c>
      <c r="R7596" t="s">
        <v>6489</v>
      </c>
      <c r="S7596" t="s">
        <v>88</v>
      </c>
    </row>
    <row r="7597" spans="1:19" x14ac:dyDescent="0.2">
      <c r="A7597" t="s">
        <v>2062</v>
      </c>
      <c r="B7597" t="s">
        <v>137</v>
      </c>
      <c r="C7597">
        <v>2003</v>
      </c>
      <c r="D7597" s="1" t="d">
        <v>2000-10-07</v>
      </c>
      <c r="E7597" s="1" t="str">
        <f t="shared" si="236"/>
        <v>2000</v>
      </c>
      <c r="F7597" s="1" t="str">
        <f t="shared" si="237"/>
        <v>Oct</v>
      </c>
      <c r="G7597" t="s">
        <v>18</v>
      </c>
      <c r="H7597" t="s">
        <v>134</v>
      </c>
      <c r="I7597">
        <v>0.15</v>
      </c>
      <c r="J7597">
        <v>0.04</v>
      </c>
      <c r="K7597">
        <v>0</v>
      </c>
      <c r="L7597">
        <v>0.01</v>
      </c>
      <c r="M7597">
        <v>0.2</v>
      </c>
      <c r="N7597">
        <v>82</v>
      </c>
      <c r="O7597">
        <v>18</v>
      </c>
      <c r="P7597">
        <v>9</v>
      </c>
      <c r="Q7597">
        <v>9</v>
      </c>
      <c r="R7597" t="s">
        <v>135</v>
      </c>
      <c r="S7597" t="s">
        <v>20</v>
      </c>
    </row>
    <row r="7598" spans="1:19" x14ac:dyDescent="0.2">
      <c r="A7598" t="s">
        <v>5909</v>
      </c>
      <c r="B7598" t="s">
        <v>44</v>
      </c>
      <c r="C7598">
        <v>2007</v>
      </c>
      <c r="D7598" s="1" t="d">
        <v>2008-02-25</v>
      </c>
      <c r="E7598" s="1" t="str">
        <f t="shared" si="236"/>
        <v>2008</v>
      </c>
      <c r="F7598" s="1" t="str">
        <f t="shared" si="237"/>
        <v>Feb</v>
      </c>
      <c r="G7598" t="s">
        <v>24</v>
      </c>
      <c r="H7598" t="s">
        <v>71</v>
      </c>
      <c r="I7598">
        <v>0.18</v>
      </c>
      <c r="J7598">
        <v>0</v>
      </c>
      <c r="K7598">
        <v>0</v>
      </c>
      <c r="L7598">
        <v>0.02</v>
      </c>
      <c r="M7598">
        <v>0.2</v>
      </c>
      <c r="N7598">
        <v>43</v>
      </c>
      <c r="O7598">
        <v>9</v>
      </c>
      <c r="P7598">
        <v>6.4</v>
      </c>
      <c r="Q7598">
        <v>5</v>
      </c>
      <c r="R7598" t="s">
        <v>4280</v>
      </c>
      <c r="S7598" t="s">
        <v>20</v>
      </c>
    </row>
    <row r="7599" spans="1:19" x14ac:dyDescent="0.2">
      <c r="A7599" t="s">
        <v>6490</v>
      </c>
      <c r="B7599" t="s">
        <v>32</v>
      </c>
      <c r="C7599">
        <v>2009</v>
      </c>
      <c r="D7599" s="1" t="d">
        <v>2020-06-07</v>
      </c>
      <c r="E7599" s="1" t="str">
        <f t="shared" si="236"/>
        <v>2020</v>
      </c>
      <c r="F7599" s="1" t="str">
        <f t="shared" si="237"/>
        <v>Jun</v>
      </c>
      <c r="G7599" t="s">
        <v>28</v>
      </c>
      <c r="H7599" t="s">
        <v>151</v>
      </c>
      <c r="I7599">
        <v>0.06</v>
      </c>
      <c r="J7599">
        <v>0.05</v>
      </c>
      <c r="K7599">
        <v>7.0000000000000007E-2</v>
      </c>
      <c r="L7599">
        <v>0.01</v>
      </c>
      <c r="M7599">
        <v>0.2</v>
      </c>
      <c r="N7599">
        <v>75</v>
      </c>
      <c r="O7599">
        <v>46</v>
      </c>
      <c r="P7599">
        <v>9</v>
      </c>
      <c r="Q7599">
        <v>61</v>
      </c>
      <c r="R7599" t="s">
        <v>1503</v>
      </c>
      <c r="S7599" t="s">
        <v>88</v>
      </c>
    </row>
    <row r="7600" spans="1:19" x14ac:dyDescent="0.2">
      <c r="A7600" t="s">
        <v>6491</v>
      </c>
      <c r="B7600" t="s">
        <v>55</v>
      </c>
      <c r="C7600">
        <v>2003</v>
      </c>
      <c r="D7600" s="1" t="d">
        <v>2015-05-02</v>
      </c>
      <c r="E7600" s="1" t="str">
        <f t="shared" si="236"/>
        <v>2015</v>
      </c>
      <c r="F7600" s="1" t="str">
        <f t="shared" si="237"/>
        <v>May</v>
      </c>
      <c r="G7600" t="s">
        <v>18</v>
      </c>
      <c r="H7600" t="s">
        <v>68</v>
      </c>
      <c r="I7600">
        <v>0.1</v>
      </c>
      <c r="J7600">
        <v>0.08</v>
      </c>
      <c r="K7600">
        <v>0</v>
      </c>
      <c r="L7600">
        <v>0.03</v>
      </c>
      <c r="M7600">
        <v>0.2</v>
      </c>
      <c r="N7600">
        <v>45</v>
      </c>
      <c r="O7600">
        <v>16</v>
      </c>
      <c r="P7600" t="s">
        <v>203</v>
      </c>
      <c r="R7600" t="s">
        <v>2144</v>
      </c>
      <c r="S7600" t="s">
        <v>20</v>
      </c>
    </row>
    <row r="7601" spans="1:19" x14ac:dyDescent="0.2">
      <c r="A7601" t="s">
        <v>2947</v>
      </c>
      <c r="B7601" t="s">
        <v>137</v>
      </c>
      <c r="C7601">
        <v>2005</v>
      </c>
      <c r="D7601" s="1" t="d">
        <v>2020-07-25</v>
      </c>
      <c r="E7601" s="1" t="str">
        <f t="shared" si="236"/>
        <v>2020</v>
      </c>
      <c r="F7601" s="1" t="str">
        <f t="shared" si="237"/>
        <v>Jul</v>
      </c>
      <c r="G7601" t="s">
        <v>50</v>
      </c>
      <c r="H7601" t="s">
        <v>568</v>
      </c>
      <c r="I7601">
        <v>0.15</v>
      </c>
      <c r="J7601">
        <v>0.04</v>
      </c>
      <c r="K7601">
        <v>0</v>
      </c>
      <c r="L7601">
        <v>0.01</v>
      </c>
      <c r="M7601">
        <v>0.2</v>
      </c>
      <c r="N7601">
        <v>72</v>
      </c>
      <c r="O7601">
        <v>31</v>
      </c>
      <c r="P7601">
        <v>6</v>
      </c>
      <c r="Q7601">
        <v>6</v>
      </c>
      <c r="R7601" t="s">
        <v>255</v>
      </c>
      <c r="S7601" t="s">
        <v>88</v>
      </c>
    </row>
    <row r="7602" spans="1:19" x14ac:dyDescent="0.2">
      <c r="A7602" t="s">
        <v>6492</v>
      </c>
      <c r="B7602" t="s">
        <v>95</v>
      </c>
      <c r="C7602">
        <v>1998</v>
      </c>
      <c r="D7602" s="1" t="d">
        <v>1999-10-02</v>
      </c>
      <c r="E7602" s="1" t="str">
        <f t="shared" si="236"/>
        <v>1999</v>
      </c>
      <c r="F7602" s="1" t="str">
        <f t="shared" si="237"/>
        <v>Oct</v>
      </c>
      <c r="G7602" t="s">
        <v>37</v>
      </c>
      <c r="H7602" t="s">
        <v>6493</v>
      </c>
      <c r="I7602">
        <v>0.16</v>
      </c>
      <c r="J7602">
        <v>0.04</v>
      </c>
      <c r="K7602">
        <v>0</v>
      </c>
      <c r="L7602">
        <v>0</v>
      </c>
      <c r="M7602">
        <v>0.2</v>
      </c>
    </row>
    <row r="7603" spans="1:19" x14ac:dyDescent="0.2">
      <c r="A7603" t="s">
        <v>6494</v>
      </c>
      <c r="B7603" t="s">
        <v>95</v>
      </c>
      <c r="C7603">
        <v>2000</v>
      </c>
      <c r="D7603" s="1" t="d">
        <v>1992-11-15</v>
      </c>
      <c r="E7603" s="1" t="str">
        <f t="shared" si="236"/>
        <v>1992</v>
      </c>
      <c r="F7603" s="1" t="str">
        <f t="shared" si="237"/>
        <v>Nov</v>
      </c>
      <c r="G7603" t="s">
        <v>24</v>
      </c>
      <c r="H7603" t="s">
        <v>776</v>
      </c>
      <c r="I7603">
        <v>0.16</v>
      </c>
      <c r="J7603">
        <v>0.04</v>
      </c>
      <c r="K7603">
        <v>0</v>
      </c>
      <c r="L7603">
        <v>0</v>
      </c>
      <c r="M7603">
        <v>0.2</v>
      </c>
    </row>
    <row r="7604" spans="1:19" x14ac:dyDescent="0.2">
      <c r="A7604" t="s">
        <v>6495</v>
      </c>
      <c r="B7604" t="s">
        <v>95</v>
      </c>
      <c r="C7604">
        <v>1999</v>
      </c>
      <c r="D7604" s="1" t="d">
        <v>2020-11-26</v>
      </c>
      <c r="E7604" s="1" t="str">
        <f t="shared" si="236"/>
        <v>2020</v>
      </c>
      <c r="F7604" s="1" t="str">
        <f t="shared" si="237"/>
        <v>Nov</v>
      </c>
      <c r="G7604" t="s">
        <v>272</v>
      </c>
      <c r="H7604" t="s">
        <v>1201</v>
      </c>
      <c r="I7604">
        <v>0</v>
      </c>
      <c r="J7604">
        <v>0</v>
      </c>
      <c r="K7604">
        <v>0.2</v>
      </c>
      <c r="L7604">
        <v>0</v>
      </c>
      <c r="M7604">
        <v>0.2</v>
      </c>
    </row>
    <row r="7605" spans="1:19" x14ac:dyDescent="0.2">
      <c r="A7605" t="s">
        <v>6496</v>
      </c>
      <c r="B7605" t="s">
        <v>95</v>
      </c>
      <c r="C7605">
        <v>1996</v>
      </c>
      <c r="D7605" s="1" t="d">
        <v>2018-01-30</v>
      </c>
      <c r="E7605" s="1" t="str">
        <f t="shared" si="236"/>
        <v>2018</v>
      </c>
      <c r="F7605" s="1" t="str">
        <f t="shared" si="237"/>
        <v>Jan</v>
      </c>
      <c r="G7605" t="s">
        <v>18</v>
      </c>
      <c r="H7605" t="s">
        <v>1921</v>
      </c>
      <c r="I7605">
        <v>0.16</v>
      </c>
      <c r="J7605">
        <v>0.04</v>
      </c>
      <c r="K7605">
        <v>0</v>
      </c>
      <c r="L7605">
        <v>0</v>
      </c>
      <c r="M7605">
        <v>0.2</v>
      </c>
    </row>
    <row r="7606" spans="1:19" x14ac:dyDescent="0.2">
      <c r="A7606" t="s">
        <v>5338</v>
      </c>
      <c r="B7606" t="s">
        <v>95</v>
      </c>
      <c r="C7606">
        <v>2000</v>
      </c>
      <c r="D7606" s="1" t="d">
        <v>2000-01-28</v>
      </c>
      <c r="E7606" s="1" t="str">
        <f t="shared" si="236"/>
        <v>2000</v>
      </c>
      <c r="F7606" s="1" t="str">
        <f t="shared" si="237"/>
        <v>Jan</v>
      </c>
      <c r="G7606" t="s">
        <v>1</v>
      </c>
      <c r="H7606" t="s">
        <v>111</v>
      </c>
      <c r="I7606">
        <v>0.16</v>
      </c>
      <c r="J7606">
        <v>0.04</v>
      </c>
      <c r="K7606">
        <v>0</v>
      </c>
      <c r="L7606">
        <v>0</v>
      </c>
      <c r="M7606">
        <v>0.2</v>
      </c>
    </row>
    <row r="7607" spans="1:19" x14ac:dyDescent="0.2">
      <c r="A7607" t="s">
        <v>6497</v>
      </c>
      <c r="B7607" t="s">
        <v>95</v>
      </c>
      <c r="C7607" t="s">
        <v>286</v>
      </c>
      <c r="D7607" s="1" t="d">
        <v>1998-04-23</v>
      </c>
      <c r="E7607" s="1" t="str">
        <f t="shared" si="236"/>
        <v>1998</v>
      </c>
      <c r="F7607" s="1" t="str">
        <f t="shared" si="237"/>
        <v>Apr</v>
      </c>
      <c r="G7607" t="s">
        <v>18</v>
      </c>
      <c r="H7607" t="s">
        <v>372</v>
      </c>
      <c r="I7607">
        <v>0</v>
      </c>
      <c r="J7607">
        <v>0</v>
      </c>
      <c r="K7607">
        <v>0.17</v>
      </c>
      <c r="L7607">
        <v>0.03</v>
      </c>
      <c r="M7607">
        <v>0.2</v>
      </c>
    </row>
    <row r="7608" spans="1:19" x14ac:dyDescent="0.2">
      <c r="A7608" t="s">
        <v>6498</v>
      </c>
      <c r="B7608" t="s">
        <v>95</v>
      </c>
      <c r="C7608">
        <v>1999</v>
      </c>
      <c r="D7608" s="1" t="d">
        <v>2019-06-29</v>
      </c>
      <c r="E7608" s="1" t="str">
        <f t="shared" si="236"/>
        <v>2019</v>
      </c>
      <c r="F7608" s="1" t="str">
        <f t="shared" si="237"/>
        <v>Jun</v>
      </c>
      <c r="G7608" t="s">
        <v>24</v>
      </c>
      <c r="H7608" t="s">
        <v>2283</v>
      </c>
      <c r="I7608">
        <v>0.06</v>
      </c>
      <c r="J7608">
        <v>0.13</v>
      </c>
      <c r="K7608">
        <v>0</v>
      </c>
      <c r="L7608">
        <v>0.01</v>
      </c>
      <c r="M7608">
        <v>0.2</v>
      </c>
    </row>
    <row r="7609" spans="1:19" x14ac:dyDescent="0.2">
      <c r="A7609" t="s">
        <v>6499</v>
      </c>
      <c r="B7609" t="s">
        <v>95</v>
      </c>
      <c r="C7609">
        <v>1997</v>
      </c>
      <c r="D7609" s="1" t="d">
        <v>2012-10-31</v>
      </c>
      <c r="E7609" s="1" t="str">
        <f t="shared" si="236"/>
        <v>2012</v>
      </c>
      <c r="F7609" s="1" t="str">
        <f t="shared" si="237"/>
        <v>Oct</v>
      </c>
      <c r="G7609" t="s">
        <v>30</v>
      </c>
      <c r="H7609" t="s">
        <v>71</v>
      </c>
      <c r="I7609">
        <v>0.13</v>
      </c>
      <c r="J7609">
        <v>0.02</v>
      </c>
      <c r="K7609">
        <v>0.05</v>
      </c>
      <c r="L7609">
        <v>0</v>
      </c>
      <c r="M7609">
        <v>0.2</v>
      </c>
    </row>
    <row r="7610" spans="1:19" x14ac:dyDescent="0.2">
      <c r="A7610" t="s">
        <v>6500</v>
      </c>
      <c r="B7610" t="s">
        <v>95</v>
      </c>
      <c r="C7610">
        <v>1998</v>
      </c>
      <c r="D7610" s="1" t="d">
        <v>1995-09-20</v>
      </c>
      <c r="E7610" s="1" t="str">
        <f t="shared" si="236"/>
        <v>1995</v>
      </c>
      <c r="F7610" s="1" t="str">
        <f t="shared" si="237"/>
        <v>Sep</v>
      </c>
      <c r="G7610" t="s">
        <v>18</v>
      </c>
      <c r="H7610" t="s">
        <v>4330</v>
      </c>
      <c r="I7610">
        <v>0.16</v>
      </c>
      <c r="J7610">
        <v>0.04</v>
      </c>
      <c r="K7610">
        <v>0</v>
      </c>
      <c r="L7610">
        <v>0</v>
      </c>
      <c r="M7610">
        <v>0.2</v>
      </c>
    </row>
    <row r="7611" spans="1:19" x14ac:dyDescent="0.2">
      <c r="A7611" t="s">
        <v>6501</v>
      </c>
      <c r="B7611" t="s">
        <v>95</v>
      </c>
      <c r="C7611">
        <v>2000</v>
      </c>
      <c r="D7611" s="1" t="d">
        <v>2003-09-03</v>
      </c>
      <c r="E7611" s="1" t="str">
        <f t="shared" si="236"/>
        <v>2003</v>
      </c>
      <c r="F7611" s="1" t="str">
        <f t="shared" si="237"/>
        <v>Sep</v>
      </c>
      <c r="G7611" t="s">
        <v>1</v>
      </c>
      <c r="H7611" t="s">
        <v>71</v>
      </c>
      <c r="I7611">
        <v>0.16</v>
      </c>
      <c r="J7611">
        <v>0.04</v>
      </c>
      <c r="K7611">
        <v>0</v>
      </c>
      <c r="L7611">
        <v>0</v>
      </c>
      <c r="M7611">
        <v>0.2</v>
      </c>
    </row>
    <row r="7612" spans="1:19" x14ac:dyDescent="0.2">
      <c r="A7612" t="s">
        <v>4646</v>
      </c>
      <c r="B7612" t="s">
        <v>95</v>
      </c>
      <c r="C7612">
        <v>2000</v>
      </c>
      <c r="D7612" s="1" t="d">
        <v>2007-11-17</v>
      </c>
      <c r="E7612" s="1" t="str">
        <f t="shared" si="236"/>
        <v>2007</v>
      </c>
      <c r="F7612" s="1" t="str">
        <f t="shared" si="237"/>
        <v>Nov</v>
      </c>
      <c r="G7612" t="s">
        <v>24</v>
      </c>
      <c r="H7612" t="s">
        <v>523</v>
      </c>
      <c r="I7612">
        <v>0.16</v>
      </c>
      <c r="J7612">
        <v>0.04</v>
      </c>
      <c r="K7612">
        <v>0</v>
      </c>
      <c r="L7612">
        <v>0</v>
      </c>
      <c r="M7612">
        <v>0.2</v>
      </c>
    </row>
    <row r="7613" spans="1:19" x14ac:dyDescent="0.2">
      <c r="A7613" t="s">
        <v>5566</v>
      </c>
      <c r="B7613" t="s">
        <v>159</v>
      </c>
      <c r="C7613">
        <v>2006</v>
      </c>
      <c r="D7613" s="1" t="d">
        <v>1992-06-15</v>
      </c>
      <c r="E7613" s="1" t="str">
        <f t="shared" si="236"/>
        <v>1992</v>
      </c>
      <c r="F7613" s="1" t="str">
        <f t="shared" si="237"/>
        <v>Jun</v>
      </c>
      <c r="G7613" t="s">
        <v>18</v>
      </c>
      <c r="H7613" t="s">
        <v>68</v>
      </c>
      <c r="I7613">
        <v>0.18</v>
      </c>
      <c r="J7613">
        <v>0</v>
      </c>
      <c r="K7613">
        <v>0</v>
      </c>
      <c r="L7613">
        <v>0.02</v>
      </c>
      <c r="M7613">
        <v>0.2</v>
      </c>
      <c r="N7613">
        <v>68</v>
      </c>
      <c r="O7613">
        <v>24</v>
      </c>
      <c r="P7613">
        <v>7</v>
      </c>
      <c r="Q7613">
        <v>5</v>
      </c>
      <c r="R7613" t="s">
        <v>1626</v>
      </c>
      <c r="S7613" t="s">
        <v>20</v>
      </c>
    </row>
    <row r="7614" spans="1:19" x14ac:dyDescent="0.2">
      <c r="A7614" t="s">
        <v>3506</v>
      </c>
      <c r="B7614" t="s">
        <v>148</v>
      </c>
      <c r="C7614">
        <v>2011</v>
      </c>
      <c r="D7614" s="1" t="d">
        <v>2011-03-28</v>
      </c>
      <c r="E7614" s="1" t="str">
        <f t="shared" si="236"/>
        <v>2011</v>
      </c>
      <c r="F7614" s="1" t="str">
        <f t="shared" si="237"/>
        <v>Mar</v>
      </c>
      <c r="G7614" t="s">
        <v>28</v>
      </c>
      <c r="H7614" t="s">
        <v>1091</v>
      </c>
      <c r="I7614">
        <v>0.09</v>
      </c>
      <c r="J7614">
        <v>0.09</v>
      </c>
      <c r="K7614">
        <v>0</v>
      </c>
      <c r="L7614">
        <v>0.02</v>
      </c>
      <c r="M7614">
        <v>0.2</v>
      </c>
      <c r="N7614">
        <v>76</v>
      </c>
      <c r="O7614">
        <v>31</v>
      </c>
      <c r="P7614">
        <v>6.5</v>
      </c>
      <c r="Q7614">
        <v>315</v>
      </c>
      <c r="R7614" t="s">
        <v>2835</v>
      </c>
      <c r="S7614" t="s">
        <v>53</v>
      </c>
    </row>
    <row r="7615" spans="1:19" x14ac:dyDescent="0.2">
      <c r="A7615" t="s">
        <v>6502</v>
      </c>
      <c r="B7615" t="s">
        <v>137</v>
      </c>
      <c r="C7615">
        <v>2003</v>
      </c>
      <c r="D7615" s="1" t="d">
        <v>1991-07-20</v>
      </c>
      <c r="E7615" s="1" t="str">
        <f t="shared" si="236"/>
        <v>1991</v>
      </c>
      <c r="F7615" s="1" t="str">
        <f t="shared" si="237"/>
        <v>Jul</v>
      </c>
      <c r="G7615" t="s">
        <v>24</v>
      </c>
      <c r="H7615" t="s">
        <v>130</v>
      </c>
      <c r="I7615">
        <v>0.15</v>
      </c>
      <c r="J7615">
        <v>0.04</v>
      </c>
      <c r="K7615">
        <v>0</v>
      </c>
      <c r="L7615">
        <v>0.01</v>
      </c>
      <c r="M7615">
        <v>0.2</v>
      </c>
      <c r="N7615">
        <v>40</v>
      </c>
      <c r="O7615">
        <v>5</v>
      </c>
      <c r="P7615">
        <v>7.4</v>
      </c>
      <c r="Q7615">
        <v>7</v>
      </c>
      <c r="R7615" t="s">
        <v>130</v>
      </c>
      <c r="S7615" t="s">
        <v>20</v>
      </c>
    </row>
    <row r="7616" spans="1:19" x14ac:dyDescent="0.2">
      <c r="A7616" t="s">
        <v>6503</v>
      </c>
      <c r="B7616" t="s">
        <v>159</v>
      </c>
      <c r="C7616">
        <v>2010</v>
      </c>
      <c r="D7616" s="1" t="d">
        <v>1999-05-04</v>
      </c>
      <c r="E7616" s="1" t="str">
        <f t="shared" si="236"/>
        <v>1999</v>
      </c>
      <c r="F7616" s="1" t="str">
        <f t="shared" si="237"/>
        <v>May</v>
      </c>
      <c r="G7616" t="s">
        <v>28</v>
      </c>
      <c r="H7616" t="s">
        <v>151</v>
      </c>
      <c r="I7616">
        <v>0</v>
      </c>
      <c r="J7616">
        <v>0</v>
      </c>
      <c r="K7616">
        <v>0.2</v>
      </c>
      <c r="L7616">
        <v>0</v>
      </c>
      <c r="M7616">
        <v>0.2</v>
      </c>
    </row>
    <row r="7617" spans="1:19" x14ac:dyDescent="0.2">
      <c r="A7617" t="s">
        <v>6003</v>
      </c>
      <c r="B7617" t="s">
        <v>49</v>
      </c>
      <c r="C7617">
        <v>2013</v>
      </c>
      <c r="D7617" s="1" t="d">
        <v>2013-04-05</v>
      </c>
      <c r="E7617" s="1" t="str">
        <f t="shared" si="236"/>
        <v>2013</v>
      </c>
      <c r="F7617" s="1" t="str">
        <f t="shared" si="237"/>
        <v>Apr</v>
      </c>
      <c r="G7617" t="s">
        <v>28</v>
      </c>
      <c r="H7617" t="s">
        <v>2780</v>
      </c>
      <c r="I7617">
        <v>0.05</v>
      </c>
      <c r="J7617">
        <v>0.02</v>
      </c>
      <c r="K7617">
        <v>0.12</v>
      </c>
      <c r="L7617">
        <v>0.01</v>
      </c>
      <c r="M7617">
        <v>0.2</v>
      </c>
      <c r="N7617">
        <v>86</v>
      </c>
      <c r="O7617">
        <v>12</v>
      </c>
      <c r="P7617">
        <v>7.7</v>
      </c>
      <c r="Q7617">
        <v>128</v>
      </c>
      <c r="R7617" t="s">
        <v>5872</v>
      </c>
      <c r="S7617" t="s">
        <v>88</v>
      </c>
    </row>
    <row r="7618" spans="1:19" x14ac:dyDescent="0.2">
      <c r="A7618" t="s">
        <v>4989</v>
      </c>
      <c r="B7618" t="s">
        <v>49</v>
      </c>
      <c r="C7618">
        <v>2007</v>
      </c>
      <c r="D7618" s="1" t="d">
        <v>1998-10-27</v>
      </c>
      <c r="E7618" s="1" t="str">
        <f t="shared" si="236"/>
        <v>1998</v>
      </c>
      <c r="F7618" s="1" t="str">
        <f t="shared" si="237"/>
        <v>Oct</v>
      </c>
      <c r="G7618" t="s">
        <v>37</v>
      </c>
      <c r="H7618" t="s">
        <v>648</v>
      </c>
      <c r="I7618">
        <v>0.17</v>
      </c>
      <c r="J7618">
        <v>0.01</v>
      </c>
      <c r="K7618">
        <v>0</v>
      </c>
      <c r="L7618">
        <v>0.02</v>
      </c>
      <c r="M7618">
        <v>0.2</v>
      </c>
      <c r="N7618">
        <v>60</v>
      </c>
      <c r="O7618">
        <v>34</v>
      </c>
      <c r="P7618">
        <v>7.1</v>
      </c>
      <c r="Q7618">
        <v>52</v>
      </c>
      <c r="R7618" t="s">
        <v>4990</v>
      </c>
      <c r="S7618" t="s">
        <v>53</v>
      </c>
    </row>
    <row r="7619" spans="1:19" x14ac:dyDescent="0.2">
      <c r="A7619" t="s">
        <v>6504</v>
      </c>
      <c r="B7619" t="s">
        <v>79</v>
      </c>
      <c r="C7619">
        <v>2012</v>
      </c>
      <c r="D7619" s="1" t="d">
        <v>1992-07-31</v>
      </c>
      <c r="E7619" s="1" t="str">
        <f t="shared" ref="E7619:E7682" si="238">TEXT(D7619,"yyyy")</f>
        <v>1992</v>
      </c>
      <c r="F7619" s="1" t="str">
        <f t="shared" ref="F7619:F7682" si="239">TEXT(D7619,"mmm")</f>
        <v>Jul</v>
      </c>
      <c r="G7619" t="s">
        <v>86</v>
      </c>
      <c r="H7619" t="s">
        <v>19</v>
      </c>
      <c r="I7619">
        <v>0.06</v>
      </c>
      <c r="J7619">
        <v>7.0000000000000007E-2</v>
      </c>
      <c r="K7619">
        <v>0.05</v>
      </c>
      <c r="L7619">
        <v>0.01</v>
      </c>
      <c r="M7619">
        <v>0.2</v>
      </c>
      <c r="N7619">
        <v>64</v>
      </c>
      <c r="O7619">
        <v>42</v>
      </c>
      <c r="P7619">
        <v>5.9</v>
      </c>
      <c r="Q7619">
        <v>39</v>
      </c>
      <c r="R7619" t="s">
        <v>2033</v>
      </c>
      <c r="S7619" t="s">
        <v>88</v>
      </c>
    </row>
    <row r="7620" spans="1:19" x14ac:dyDescent="0.2">
      <c r="A7620" t="s">
        <v>2328</v>
      </c>
      <c r="B7620" t="s">
        <v>32</v>
      </c>
      <c r="C7620">
        <v>2009</v>
      </c>
      <c r="D7620" s="1" t="d">
        <v>2000-04-29</v>
      </c>
      <c r="E7620" s="1" t="str">
        <f t="shared" si="238"/>
        <v>2000</v>
      </c>
      <c r="F7620" s="1" t="str">
        <f t="shared" si="239"/>
        <v>Apr</v>
      </c>
      <c r="G7620" t="s">
        <v>28</v>
      </c>
      <c r="H7620" t="s">
        <v>71</v>
      </c>
      <c r="I7620">
        <v>0.16</v>
      </c>
      <c r="J7620">
        <v>0.03</v>
      </c>
      <c r="K7620">
        <v>0</v>
      </c>
      <c r="L7620">
        <v>0.02</v>
      </c>
      <c r="M7620">
        <v>0.2</v>
      </c>
      <c r="N7620">
        <v>65</v>
      </c>
      <c r="O7620">
        <v>7</v>
      </c>
      <c r="P7620">
        <v>6.7</v>
      </c>
      <c r="Q7620">
        <v>9</v>
      </c>
      <c r="R7620" t="s">
        <v>2043</v>
      </c>
      <c r="S7620" t="s">
        <v>112</v>
      </c>
    </row>
    <row r="7621" spans="1:19" x14ac:dyDescent="0.2">
      <c r="A7621" t="s">
        <v>6505</v>
      </c>
      <c r="B7621" t="s">
        <v>32</v>
      </c>
      <c r="C7621">
        <v>2009</v>
      </c>
      <c r="D7621" s="1" t="d">
        <v>1997-03-22</v>
      </c>
      <c r="E7621" s="1" t="str">
        <f t="shared" si="238"/>
        <v>1997</v>
      </c>
      <c r="F7621" s="1" t="str">
        <f t="shared" si="239"/>
        <v>Mar</v>
      </c>
      <c r="G7621" t="s">
        <v>39</v>
      </c>
      <c r="H7621" t="s">
        <v>6506</v>
      </c>
      <c r="I7621">
        <v>0.18</v>
      </c>
      <c r="J7621">
        <v>0</v>
      </c>
      <c r="K7621">
        <v>0</v>
      </c>
      <c r="L7621">
        <v>0.01</v>
      </c>
      <c r="M7621">
        <v>0.2</v>
      </c>
      <c r="N7621">
        <v>68</v>
      </c>
      <c r="O7621">
        <v>14</v>
      </c>
      <c r="P7621" t="s">
        <v>203</v>
      </c>
      <c r="R7621" t="s">
        <v>6506</v>
      </c>
      <c r="S7621" t="s">
        <v>20</v>
      </c>
    </row>
    <row r="7622" spans="1:19" x14ac:dyDescent="0.2">
      <c r="A7622" t="s">
        <v>6507</v>
      </c>
      <c r="B7622" t="s">
        <v>49</v>
      </c>
      <c r="C7622">
        <v>2011</v>
      </c>
      <c r="D7622" s="1" t="d">
        <v>1995-06-18</v>
      </c>
      <c r="E7622" s="1" t="str">
        <f t="shared" si="238"/>
        <v>1995</v>
      </c>
      <c r="F7622" s="1" t="str">
        <f t="shared" si="239"/>
        <v>Jun</v>
      </c>
      <c r="G7622" t="s">
        <v>34</v>
      </c>
      <c r="H7622" t="s">
        <v>68</v>
      </c>
      <c r="I7622">
        <v>0</v>
      </c>
      <c r="J7622">
        <v>0.16</v>
      </c>
      <c r="K7622">
        <v>0</v>
      </c>
      <c r="L7622">
        <v>0.04</v>
      </c>
      <c r="M7622">
        <v>0.2</v>
      </c>
    </row>
    <row r="7623" spans="1:19" x14ac:dyDescent="0.2">
      <c r="A7623" t="s">
        <v>6508</v>
      </c>
      <c r="B7623" t="s">
        <v>55</v>
      </c>
      <c r="C7623">
        <v>2002</v>
      </c>
      <c r="D7623" s="1" t="d">
        <v>1995-06-20</v>
      </c>
      <c r="E7623" s="1" t="str">
        <f t="shared" si="238"/>
        <v>1995</v>
      </c>
      <c r="F7623" s="1" t="str">
        <f t="shared" si="239"/>
        <v>Jun</v>
      </c>
      <c r="G7623" t="s">
        <v>34</v>
      </c>
      <c r="H7623" t="s">
        <v>2140</v>
      </c>
      <c r="I7623">
        <v>0</v>
      </c>
      <c r="J7623">
        <v>0</v>
      </c>
      <c r="K7623">
        <v>0.2</v>
      </c>
      <c r="L7623">
        <v>0</v>
      </c>
      <c r="M7623">
        <v>0.2</v>
      </c>
    </row>
    <row r="7624" spans="1:19" x14ac:dyDescent="0.2">
      <c r="A7624" t="s">
        <v>3824</v>
      </c>
      <c r="B7624" t="s">
        <v>55</v>
      </c>
      <c r="C7624">
        <v>2008</v>
      </c>
      <c r="D7624" s="1" t="d">
        <v>2007-07-17</v>
      </c>
      <c r="E7624" s="1" t="str">
        <f t="shared" si="238"/>
        <v>2007</v>
      </c>
      <c r="F7624" s="1" t="str">
        <f t="shared" si="239"/>
        <v>Jul</v>
      </c>
      <c r="G7624" t="s">
        <v>24</v>
      </c>
      <c r="H7624" t="s">
        <v>3825</v>
      </c>
      <c r="I7624">
        <v>0.1</v>
      </c>
      <c r="J7624">
        <v>0.08</v>
      </c>
      <c r="K7624">
        <v>0</v>
      </c>
      <c r="L7624">
        <v>0.03</v>
      </c>
      <c r="M7624">
        <v>0.2</v>
      </c>
      <c r="N7624">
        <v>37</v>
      </c>
      <c r="O7624">
        <v>5</v>
      </c>
      <c r="P7624" t="s">
        <v>203</v>
      </c>
      <c r="R7624" t="s">
        <v>2131</v>
      </c>
      <c r="S7624" t="s">
        <v>20</v>
      </c>
    </row>
    <row r="7625" spans="1:19" x14ac:dyDescent="0.2">
      <c r="A7625" t="s">
        <v>411</v>
      </c>
      <c r="B7625" t="s">
        <v>64</v>
      </c>
      <c r="C7625">
        <v>2005</v>
      </c>
      <c r="D7625" s="1" t="d">
        <v>1993-02-04</v>
      </c>
      <c r="E7625" s="1" t="str">
        <f t="shared" si="238"/>
        <v>1993</v>
      </c>
      <c r="F7625" s="1" t="str">
        <f t="shared" si="239"/>
        <v>Feb</v>
      </c>
      <c r="G7625" t="s">
        <v>34</v>
      </c>
      <c r="H7625" t="s">
        <v>372</v>
      </c>
      <c r="I7625">
        <v>0.14000000000000001</v>
      </c>
      <c r="J7625">
        <v>0.05</v>
      </c>
      <c r="K7625">
        <v>0</v>
      </c>
      <c r="L7625">
        <v>0</v>
      </c>
      <c r="M7625">
        <v>0.2</v>
      </c>
      <c r="N7625">
        <v>60</v>
      </c>
      <c r="O7625">
        <v>7</v>
      </c>
      <c r="P7625" t="s">
        <v>203</v>
      </c>
      <c r="R7625" t="s">
        <v>6264</v>
      </c>
      <c r="S7625" t="s">
        <v>20</v>
      </c>
    </row>
    <row r="7626" spans="1:19" x14ac:dyDescent="0.2">
      <c r="A7626" t="s">
        <v>6509</v>
      </c>
      <c r="B7626" t="s">
        <v>104</v>
      </c>
      <c r="C7626">
        <v>1999</v>
      </c>
      <c r="D7626" s="1" t="d">
        <v>2009-02-08</v>
      </c>
      <c r="E7626" s="1" t="str">
        <f t="shared" si="238"/>
        <v>2009</v>
      </c>
      <c r="F7626" s="1" t="str">
        <f t="shared" si="239"/>
        <v>Feb</v>
      </c>
      <c r="G7626" t="s">
        <v>272</v>
      </c>
      <c r="H7626" t="s">
        <v>933</v>
      </c>
      <c r="I7626">
        <v>0</v>
      </c>
      <c r="J7626">
        <v>0</v>
      </c>
      <c r="K7626">
        <v>0.19</v>
      </c>
      <c r="L7626">
        <v>0.01</v>
      </c>
      <c r="M7626">
        <v>0.2</v>
      </c>
    </row>
    <row r="7627" spans="1:19" x14ac:dyDescent="0.2">
      <c r="A7627" t="s">
        <v>5282</v>
      </c>
      <c r="B7627" t="s">
        <v>55</v>
      </c>
      <c r="C7627">
        <v>2009</v>
      </c>
      <c r="D7627" s="1" t="d">
        <v>2003-08-09</v>
      </c>
      <c r="E7627" s="1" t="str">
        <f t="shared" si="238"/>
        <v>2003</v>
      </c>
      <c r="F7627" s="1" t="str">
        <f t="shared" si="239"/>
        <v>Aug</v>
      </c>
      <c r="G7627" t="s">
        <v>18</v>
      </c>
      <c r="H7627" t="s">
        <v>51</v>
      </c>
      <c r="I7627">
        <v>0.1</v>
      </c>
      <c r="J7627">
        <v>0.08</v>
      </c>
      <c r="K7627">
        <v>0</v>
      </c>
      <c r="L7627">
        <v>0.03</v>
      </c>
      <c r="M7627">
        <v>0.2</v>
      </c>
      <c r="P7627" t="s">
        <v>203</v>
      </c>
      <c r="R7627" t="s">
        <v>1416</v>
      </c>
      <c r="S7627" t="s">
        <v>112</v>
      </c>
    </row>
    <row r="7628" spans="1:19" x14ac:dyDescent="0.2">
      <c r="A7628" t="s">
        <v>5236</v>
      </c>
      <c r="B7628" t="s">
        <v>44</v>
      </c>
      <c r="C7628">
        <v>2010</v>
      </c>
      <c r="D7628" s="1" t="d">
        <v>1988-03-24</v>
      </c>
      <c r="E7628" s="1" t="str">
        <f t="shared" si="238"/>
        <v>1988</v>
      </c>
      <c r="F7628" s="1" t="str">
        <f t="shared" si="239"/>
        <v>Mar</v>
      </c>
      <c r="G7628" t="s">
        <v>37</v>
      </c>
      <c r="H7628" t="s">
        <v>242</v>
      </c>
      <c r="I7628">
        <v>0.1</v>
      </c>
      <c r="J7628">
        <v>7.0000000000000007E-2</v>
      </c>
      <c r="K7628">
        <v>0.02</v>
      </c>
      <c r="L7628">
        <v>0.02</v>
      </c>
      <c r="M7628">
        <v>0.2</v>
      </c>
      <c r="N7628">
        <v>58</v>
      </c>
      <c r="O7628">
        <v>52</v>
      </c>
      <c r="P7628">
        <v>6.1</v>
      </c>
      <c r="Q7628">
        <v>24</v>
      </c>
      <c r="R7628" t="s">
        <v>532</v>
      </c>
      <c r="S7628" t="s">
        <v>88</v>
      </c>
    </row>
    <row r="7629" spans="1:19" x14ac:dyDescent="0.2">
      <c r="A7629" t="s">
        <v>3694</v>
      </c>
      <c r="B7629" t="s">
        <v>17</v>
      </c>
      <c r="C7629">
        <v>2009</v>
      </c>
      <c r="D7629" s="1" t="d">
        <v>1995-10-31</v>
      </c>
      <c r="E7629" s="1" t="str">
        <f t="shared" si="238"/>
        <v>1995</v>
      </c>
      <c r="F7629" s="1" t="str">
        <f t="shared" si="239"/>
        <v>Oct</v>
      </c>
      <c r="G7629" t="s">
        <v>101</v>
      </c>
      <c r="H7629" t="s">
        <v>2095</v>
      </c>
      <c r="I7629">
        <v>0.11</v>
      </c>
      <c r="J7629">
        <v>7.0000000000000007E-2</v>
      </c>
      <c r="K7629">
        <v>0</v>
      </c>
      <c r="L7629">
        <v>0.02</v>
      </c>
      <c r="M7629">
        <v>0.2</v>
      </c>
    </row>
    <row r="7630" spans="1:19" x14ac:dyDescent="0.2">
      <c r="A7630" t="s">
        <v>3874</v>
      </c>
      <c r="B7630" t="s">
        <v>137</v>
      </c>
      <c r="C7630">
        <v>2002</v>
      </c>
      <c r="D7630" s="1" t="d">
        <v>2001-01-19</v>
      </c>
      <c r="E7630" s="1" t="str">
        <f t="shared" si="238"/>
        <v>2001</v>
      </c>
      <c r="F7630" s="1" t="str">
        <f t="shared" si="239"/>
        <v>Jan</v>
      </c>
      <c r="G7630" t="s">
        <v>18</v>
      </c>
      <c r="H7630" t="s">
        <v>71</v>
      </c>
      <c r="I7630">
        <v>0.15</v>
      </c>
      <c r="J7630">
        <v>0.04</v>
      </c>
      <c r="K7630">
        <v>0</v>
      </c>
      <c r="L7630">
        <v>0.01</v>
      </c>
      <c r="M7630">
        <v>0.2</v>
      </c>
      <c r="N7630">
        <v>75</v>
      </c>
      <c r="O7630">
        <v>16</v>
      </c>
      <c r="P7630" t="s">
        <v>203</v>
      </c>
      <c r="R7630" t="s">
        <v>807</v>
      </c>
      <c r="S7630" t="s">
        <v>88</v>
      </c>
    </row>
    <row r="7631" spans="1:19" x14ac:dyDescent="0.2">
      <c r="A7631" t="s">
        <v>6510</v>
      </c>
      <c r="B7631" t="s">
        <v>57</v>
      </c>
      <c r="C7631">
        <v>1996</v>
      </c>
      <c r="D7631" s="1" t="d">
        <v>2013-05-14</v>
      </c>
      <c r="E7631" s="1" t="str">
        <f t="shared" si="238"/>
        <v>2013</v>
      </c>
      <c r="F7631" s="1" t="str">
        <f t="shared" si="239"/>
        <v>May</v>
      </c>
      <c r="G7631" t="s">
        <v>28</v>
      </c>
      <c r="H7631" t="s">
        <v>118</v>
      </c>
      <c r="I7631">
        <v>0</v>
      </c>
      <c r="J7631">
        <v>0</v>
      </c>
      <c r="K7631">
        <v>0.2</v>
      </c>
      <c r="L7631">
        <v>0</v>
      </c>
      <c r="M7631">
        <v>0.2</v>
      </c>
    </row>
    <row r="7632" spans="1:19" x14ac:dyDescent="0.2">
      <c r="A7632" t="s">
        <v>6034</v>
      </c>
      <c r="B7632" t="s">
        <v>44</v>
      </c>
      <c r="C7632">
        <v>2009</v>
      </c>
      <c r="D7632" s="1" t="d">
        <v>2019-12-28</v>
      </c>
      <c r="E7632" s="1" t="str">
        <f t="shared" si="238"/>
        <v>2019</v>
      </c>
      <c r="F7632" s="1" t="str">
        <f t="shared" si="239"/>
        <v>Dec</v>
      </c>
      <c r="G7632" t="s">
        <v>18</v>
      </c>
      <c r="H7632" t="s">
        <v>648</v>
      </c>
      <c r="I7632">
        <v>0</v>
      </c>
      <c r="J7632">
        <v>0.19</v>
      </c>
      <c r="K7632">
        <v>0</v>
      </c>
      <c r="L7632">
        <v>0.01</v>
      </c>
      <c r="M7632">
        <v>0.2</v>
      </c>
    </row>
    <row r="7633" spans="1:19" x14ac:dyDescent="0.2">
      <c r="A7633" t="s">
        <v>4288</v>
      </c>
      <c r="B7633" t="s">
        <v>137</v>
      </c>
      <c r="C7633">
        <v>2005</v>
      </c>
      <c r="D7633" s="1" t="d">
        <v>2010-08-07</v>
      </c>
      <c r="E7633" s="1" t="str">
        <f t="shared" si="238"/>
        <v>2010</v>
      </c>
      <c r="F7633" s="1" t="str">
        <f t="shared" si="239"/>
        <v>Aug</v>
      </c>
      <c r="G7633" t="s">
        <v>50</v>
      </c>
      <c r="H7633" t="s">
        <v>134</v>
      </c>
      <c r="I7633">
        <v>0.15</v>
      </c>
      <c r="J7633">
        <v>0.04</v>
      </c>
      <c r="K7633">
        <v>0</v>
      </c>
      <c r="L7633">
        <v>0.01</v>
      </c>
      <c r="M7633">
        <v>0.2</v>
      </c>
      <c r="N7633">
        <v>71</v>
      </c>
      <c r="O7633">
        <v>34</v>
      </c>
      <c r="P7633">
        <v>8.8000000000000007</v>
      </c>
      <c r="Q7633">
        <v>12</v>
      </c>
      <c r="R7633" t="s">
        <v>134</v>
      </c>
      <c r="S7633" t="s">
        <v>88</v>
      </c>
    </row>
    <row r="7634" spans="1:19" x14ac:dyDescent="0.2">
      <c r="A7634" t="s">
        <v>2066</v>
      </c>
      <c r="B7634" t="s">
        <v>171</v>
      </c>
      <c r="C7634">
        <v>2014</v>
      </c>
      <c r="D7634" s="1" t="d">
        <v>2000-11-13</v>
      </c>
      <c r="E7634" s="1" t="str">
        <f t="shared" si="238"/>
        <v>2000</v>
      </c>
      <c r="F7634" s="1" t="str">
        <f t="shared" si="239"/>
        <v>Nov</v>
      </c>
      <c r="G7634" t="s">
        <v>50</v>
      </c>
      <c r="H7634" t="s">
        <v>242</v>
      </c>
      <c r="I7634">
        <v>0.1</v>
      </c>
      <c r="J7634">
        <v>0.09</v>
      </c>
      <c r="K7634">
        <v>0</v>
      </c>
      <c r="L7634">
        <v>0.02</v>
      </c>
      <c r="M7634">
        <v>0.2</v>
      </c>
    </row>
    <row r="7635" spans="1:19" x14ac:dyDescent="0.2">
      <c r="A7635" t="s">
        <v>6511</v>
      </c>
      <c r="B7635" t="s">
        <v>1043</v>
      </c>
      <c r="C7635">
        <v>1994</v>
      </c>
      <c r="D7635" s="1" t="d">
        <v>2014-06-02</v>
      </c>
      <c r="E7635" s="1" t="str">
        <f t="shared" si="238"/>
        <v>2014</v>
      </c>
      <c r="F7635" s="1" t="str">
        <f t="shared" si="239"/>
        <v>Jun</v>
      </c>
      <c r="G7635" t="s">
        <v>37</v>
      </c>
      <c r="H7635" t="s">
        <v>151</v>
      </c>
      <c r="I7635">
        <v>0</v>
      </c>
      <c r="J7635">
        <v>0</v>
      </c>
      <c r="K7635">
        <v>0.2</v>
      </c>
      <c r="L7635">
        <v>0</v>
      </c>
      <c r="M7635">
        <v>0.2</v>
      </c>
    </row>
    <row r="7636" spans="1:19" x14ac:dyDescent="0.2">
      <c r="A7636" t="s">
        <v>4664</v>
      </c>
      <c r="B7636" t="s">
        <v>32</v>
      </c>
      <c r="C7636">
        <v>2009</v>
      </c>
      <c r="D7636" s="1" t="d">
        <v>2007-10-24</v>
      </c>
      <c r="E7636" s="1" t="str">
        <f t="shared" si="238"/>
        <v>2007</v>
      </c>
      <c r="F7636" s="1" t="str">
        <f t="shared" si="239"/>
        <v>Oct</v>
      </c>
      <c r="G7636" t="s">
        <v>34</v>
      </c>
      <c r="H7636" t="s">
        <v>111</v>
      </c>
      <c r="I7636">
        <v>0.18</v>
      </c>
      <c r="J7636">
        <v>0</v>
      </c>
      <c r="K7636">
        <v>0</v>
      </c>
      <c r="L7636">
        <v>0.01</v>
      </c>
      <c r="M7636">
        <v>0.2</v>
      </c>
      <c r="P7636" t="s">
        <v>203</v>
      </c>
      <c r="R7636" t="s">
        <v>2513</v>
      </c>
      <c r="S7636" t="s">
        <v>20</v>
      </c>
    </row>
    <row r="7637" spans="1:19" x14ac:dyDescent="0.2">
      <c r="A7637" t="s">
        <v>6512</v>
      </c>
      <c r="B7637" t="s">
        <v>49</v>
      </c>
      <c r="C7637">
        <v>2010</v>
      </c>
      <c r="D7637" s="1" t="d">
        <v>1999-10-29</v>
      </c>
      <c r="E7637" s="1" t="str">
        <f t="shared" si="238"/>
        <v>1999</v>
      </c>
      <c r="F7637" s="1" t="str">
        <f t="shared" si="239"/>
        <v>Oct</v>
      </c>
      <c r="G7637" t="s">
        <v>39</v>
      </c>
      <c r="H7637" t="s">
        <v>71</v>
      </c>
      <c r="I7637">
        <v>0.11</v>
      </c>
      <c r="J7637">
        <v>0.06</v>
      </c>
      <c r="K7637">
        <v>0</v>
      </c>
      <c r="L7637">
        <v>0.03</v>
      </c>
      <c r="M7637">
        <v>0.2</v>
      </c>
      <c r="N7637">
        <v>66</v>
      </c>
      <c r="O7637">
        <v>17</v>
      </c>
      <c r="P7637">
        <v>6.1</v>
      </c>
      <c r="Q7637">
        <v>12</v>
      </c>
      <c r="R7637" t="s">
        <v>2893</v>
      </c>
      <c r="S7637" t="s">
        <v>88</v>
      </c>
    </row>
    <row r="7638" spans="1:19" x14ac:dyDescent="0.2">
      <c r="A7638" t="s">
        <v>6513</v>
      </c>
      <c r="B7638" t="s">
        <v>49</v>
      </c>
      <c r="C7638">
        <v>2013</v>
      </c>
      <c r="D7638" s="1" t="d">
        <v>2005-09-04</v>
      </c>
      <c r="E7638" s="1" t="str">
        <f t="shared" si="238"/>
        <v>2005</v>
      </c>
      <c r="F7638" s="1" t="str">
        <f t="shared" si="239"/>
        <v>Sep</v>
      </c>
      <c r="G7638" t="s">
        <v>18</v>
      </c>
      <c r="H7638" t="s">
        <v>234</v>
      </c>
      <c r="I7638">
        <v>0</v>
      </c>
      <c r="J7638">
        <v>0</v>
      </c>
      <c r="K7638">
        <v>0.2</v>
      </c>
      <c r="L7638">
        <v>0</v>
      </c>
      <c r="M7638">
        <v>0.2</v>
      </c>
    </row>
    <row r="7639" spans="1:19" x14ac:dyDescent="0.2">
      <c r="A7639" t="s">
        <v>6514</v>
      </c>
      <c r="B7639" t="s">
        <v>17</v>
      </c>
      <c r="C7639">
        <v>2010</v>
      </c>
      <c r="D7639" s="1" t="d">
        <v>2007-12-08</v>
      </c>
      <c r="E7639" s="1" t="str">
        <f t="shared" si="238"/>
        <v>2007</v>
      </c>
      <c r="F7639" s="1" t="str">
        <f t="shared" si="239"/>
        <v>Dec</v>
      </c>
      <c r="G7639" t="s">
        <v>18</v>
      </c>
      <c r="H7639" t="s">
        <v>71</v>
      </c>
      <c r="I7639">
        <v>0.19</v>
      </c>
      <c r="J7639">
        <v>0</v>
      </c>
      <c r="K7639">
        <v>0</v>
      </c>
      <c r="L7639">
        <v>0.01</v>
      </c>
      <c r="M7639">
        <v>0.2</v>
      </c>
      <c r="P7639" t="s">
        <v>203</v>
      </c>
      <c r="R7639" t="s">
        <v>3181</v>
      </c>
      <c r="S7639" t="s">
        <v>88</v>
      </c>
    </row>
    <row r="7640" spans="1:19" x14ac:dyDescent="0.2">
      <c r="A7640" t="s">
        <v>6515</v>
      </c>
      <c r="B7640" t="s">
        <v>32</v>
      </c>
      <c r="C7640">
        <v>2010</v>
      </c>
      <c r="D7640" s="1" t="d">
        <v>1996-01-23</v>
      </c>
      <c r="E7640" s="1" t="str">
        <f t="shared" si="238"/>
        <v>1996</v>
      </c>
      <c r="F7640" s="1" t="str">
        <f t="shared" si="239"/>
        <v>Jan</v>
      </c>
      <c r="G7640" t="s">
        <v>34</v>
      </c>
      <c r="H7640" t="s">
        <v>568</v>
      </c>
      <c r="I7640">
        <v>0.16</v>
      </c>
      <c r="J7640">
        <v>0.03</v>
      </c>
      <c r="K7640">
        <v>0</v>
      </c>
      <c r="L7640">
        <v>0.01</v>
      </c>
      <c r="M7640">
        <v>0.2</v>
      </c>
      <c r="P7640" t="s">
        <v>203</v>
      </c>
      <c r="R7640" t="s">
        <v>568</v>
      </c>
      <c r="S7640" t="s">
        <v>20</v>
      </c>
    </row>
    <row r="7641" spans="1:19" x14ac:dyDescent="0.2">
      <c r="A7641" t="s">
        <v>945</v>
      </c>
      <c r="B7641" t="s">
        <v>148</v>
      </c>
      <c r="C7641">
        <v>2015</v>
      </c>
      <c r="D7641" s="1" t="d">
        <v>2006-08-20</v>
      </c>
      <c r="E7641" s="1" t="str">
        <f t="shared" si="238"/>
        <v>2006</v>
      </c>
      <c r="F7641" s="1" t="str">
        <f t="shared" si="239"/>
        <v>Aug</v>
      </c>
      <c r="G7641" t="s">
        <v>50</v>
      </c>
      <c r="H7641" t="s">
        <v>267</v>
      </c>
      <c r="I7641">
        <v>0.12</v>
      </c>
      <c r="J7641">
        <v>0.06</v>
      </c>
      <c r="K7641">
        <v>0</v>
      </c>
      <c r="L7641">
        <v>0.02</v>
      </c>
      <c r="M7641">
        <v>0.2</v>
      </c>
      <c r="N7641">
        <v>75</v>
      </c>
      <c r="O7641">
        <v>40</v>
      </c>
      <c r="P7641">
        <v>7.9</v>
      </c>
      <c r="Q7641">
        <v>1295</v>
      </c>
      <c r="R7641" t="s">
        <v>826</v>
      </c>
      <c r="S7641" t="s">
        <v>53</v>
      </c>
    </row>
    <row r="7642" spans="1:19" x14ac:dyDescent="0.2">
      <c r="A7642" t="s">
        <v>3097</v>
      </c>
      <c r="B7642" t="s">
        <v>55</v>
      </c>
      <c r="C7642">
        <v>2007</v>
      </c>
      <c r="D7642" s="1" t="d">
        <v>2017-02-18</v>
      </c>
      <c r="E7642" s="1" t="str">
        <f t="shared" si="238"/>
        <v>2017</v>
      </c>
      <c r="F7642" s="1" t="str">
        <f t="shared" si="239"/>
        <v>Feb</v>
      </c>
      <c r="G7642" t="s">
        <v>18</v>
      </c>
      <c r="H7642" t="s">
        <v>1209</v>
      </c>
      <c r="I7642">
        <v>0.1</v>
      </c>
      <c r="J7642">
        <v>0.08</v>
      </c>
      <c r="K7642">
        <v>0</v>
      </c>
      <c r="L7642">
        <v>0.03</v>
      </c>
      <c r="M7642">
        <v>0.2</v>
      </c>
      <c r="P7642" t="s">
        <v>203</v>
      </c>
      <c r="R7642" t="s">
        <v>71</v>
      </c>
      <c r="S7642" t="s">
        <v>88</v>
      </c>
    </row>
    <row r="7643" spans="1:19" x14ac:dyDescent="0.2">
      <c r="A7643" t="s">
        <v>6516</v>
      </c>
      <c r="B7643" t="s">
        <v>32</v>
      </c>
      <c r="C7643">
        <v>2008</v>
      </c>
      <c r="D7643" s="1" t="d">
        <v>1992-06-13</v>
      </c>
      <c r="E7643" s="1" t="str">
        <f t="shared" si="238"/>
        <v>1992</v>
      </c>
      <c r="F7643" s="1" t="str">
        <f t="shared" si="239"/>
        <v>Jun</v>
      </c>
      <c r="G7643" t="s">
        <v>34</v>
      </c>
      <c r="H7643" t="s">
        <v>568</v>
      </c>
      <c r="I7643">
        <v>0.18</v>
      </c>
      <c r="J7643">
        <v>0</v>
      </c>
      <c r="K7643">
        <v>0</v>
      </c>
      <c r="L7643">
        <v>0.01</v>
      </c>
      <c r="M7643">
        <v>0.2</v>
      </c>
      <c r="P7643" t="s">
        <v>203</v>
      </c>
      <c r="R7643" t="s">
        <v>5861</v>
      </c>
      <c r="S7643" t="s">
        <v>20</v>
      </c>
    </row>
    <row r="7644" spans="1:19" x14ac:dyDescent="0.2">
      <c r="A7644" t="s">
        <v>5210</v>
      </c>
      <c r="B7644" t="s">
        <v>799</v>
      </c>
      <c r="C7644">
        <v>2000</v>
      </c>
      <c r="D7644" s="1" t="d">
        <v>1996-01-22</v>
      </c>
      <c r="E7644" s="1" t="str">
        <f t="shared" si="238"/>
        <v>1996</v>
      </c>
      <c r="F7644" s="1" t="str">
        <f t="shared" si="239"/>
        <v>Jan</v>
      </c>
      <c r="G7644" t="s">
        <v>28</v>
      </c>
      <c r="H7644" t="s">
        <v>111</v>
      </c>
      <c r="I7644">
        <v>0</v>
      </c>
      <c r="J7644">
        <v>0</v>
      </c>
      <c r="K7644">
        <v>0.2</v>
      </c>
      <c r="L7644">
        <v>0</v>
      </c>
      <c r="M7644">
        <v>0.2</v>
      </c>
      <c r="N7644">
        <v>90</v>
      </c>
      <c r="O7644">
        <v>17</v>
      </c>
      <c r="P7644">
        <v>8.8000000000000007</v>
      </c>
      <c r="Q7644">
        <v>57</v>
      </c>
      <c r="R7644" t="s">
        <v>87</v>
      </c>
      <c r="S7644" t="s">
        <v>88</v>
      </c>
    </row>
    <row r="7645" spans="1:19" x14ac:dyDescent="0.2">
      <c r="A7645" t="s">
        <v>6517</v>
      </c>
      <c r="B7645" t="s">
        <v>104</v>
      </c>
      <c r="C7645">
        <v>1996</v>
      </c>
      <c r="D7645" s="1" t="d">
        <v>2020-12-31</v>
      </c>
      <c r="E7645" s="1" t="str">
        <f t="shared" si="238"/>
        <v>2020</v>
      </c>
      <c r="F7645" s="1" t="str">
        <f t="shared" si="239"/>
        <v>Dec</v>
      </c>
      <c r="G7645" t="s">
        <v>34</v>
      </c>
      <c r="H7645" t="s">
        <v>68</v>
      </c>
      <c r="I7645">
        <v>0.02</v>
      </c>
      <c r="J7645">
        <v>0.01</v>
      </c>
      <c r="K7645">
        <v>0.16</v>
      </c>
      <c r="L7645">
        <v>0.01</v>
      </c>
      <c r="M7645">
        <v>0.2</v>
      </c>
    </row>
    <row r="7646" spans="1:19" x14ac:dyDescent="0.2">
      <c r="A7646" t="s">
        <v>6518</v>
      </c>
      <c r="B7646" t="s">
        <v>44</v>
      </c>
      <c r="C7646">
        <v>2005</v>
      </c>
      <c r="D7646" s="1" t="d">
        <v>2021-01-24</v>
      </c>
      <c r="E7646" s="1" t="str">
        <f t="shared" si="238"/>
        <v>2021</v>
      </c>
      <c r="F7646" s="1" t="str">
        <f t="shared" si="239"/>
        <v>Jan</v>
      </c>
      <c r="G7646" t="s">
        <v>24</v>
      </c>
      <c r="H7646" t="s">
        <v>372</v>
      </c>
      <c r="I7646">
        <v>0.1</v>
      </c>
      <c r="J7646">
        <v>0.02</v>
      </c>
      <c r="K7646">
        <v>7.0000000000000007E-2</v>
      </c>
      <c r="L7646">
        <v>0.01</v>
      </c>
      <c r="M7646">
        <v>0.2</v>
      </c>
      <c r="N7646">
        <v>74</v>
      </c>
      <c r="O7646">
        <v>65</v>
      </c>
      <c r="P7646">
        <v>7.1</v>
      </c>
      <c r="Q7646">
        <v>28</v>
      </c>
      <c r="R7646" t="s">
        <v>181</v>
      </c>
      <c r="S7646" t="s">
        <v>20</v>
      </c>
    </row>
    <row r="7647" spans="1:19" x14ac:dyDescent="0.2">
      <c r="A7647" t="s">
        <v>2694</v>
      </c>
      <c r="B7647" t="s">
        <v>137</v>
      </c>
      <c r="C7647">
        <v>2004</v>
      </c>
      <c r="D7647" s="1" t="d">
        <v>2022-12-27</v>
      </c>
      <c r="E7647" s="1" t="str">
        <f t="shared" si="238"/>
        <v>2022</v>
      </c>
      <c r="F7647" s="1" t="str">
        <f t="shared" si="239"/>
        <v>Dec</v>
      </c>
      <c r="G7647" t="s">
        <v>50</v>
      </c>
      <c r="H7647" t="s">
        <v>71</v>
      </c>
      <c r="I7647">
        <v>0.15</v>
      </c>
      <c r="J7647">
        <v>0.04</v>
      </c>
      <c r="K7647">
        <v>0</v>
      </c>
      <c r="L7647">
        <v>0.01</v>
      </c>
      <c r="M7647">
        <v>0.2</v>
      </c>
      <c r="N7647">
        <v>67</v>
      </c>
      <c r="O7647">
        <v>28</v>
      </c>
      <c r="P7647" t="s">
        <v>203</v>
      </c>
      <c r="R7647" t="s">
        <v>690</v>
      </c>
      <c r="S7647" t="s">
        <v>20</v>
      </c>
    </row>
    <row r="7648" spans="1:19" x14ac:dyDescent="0.2">
      <c r="A7648" t="s">
        <v>1293</v>
      </c>
      <c r="B7648" t="s">
        <v>189</v>
      </c>
      <c r="C7648">
        <v>2004</v>
      </c>
      <c r="D7648" s="1" t="d">
        <v>2001-02-08</v>
      </c>
      <c r="E7648" s="1" t="str">
        <f t="shared" si="238"/>
        <v>2001</v>
      </c>
      <c r="F7648" s="1" t="str">
        <f t="shared" si="239"/>
        <v>Feb</v>
      </c>
      <c r="G7648" t="s">
        <v>18</v>
      </c>
      <c r="H7648" t="s">
        <v>134</v>
      </c>
      <c r="I7648">
        <v>0.15</v>
      </c>
      <c r="J7648">
        <v>0.04</v>
      </c>
      <c r="K7648">
        <v>0</v>
      </c>
      <c r="L7648">
        <v>0.01</v>
      </c>
      <c r="M7648">
        <v>0.2</v>
      </c>
      <c r="N7648">
        <v>77</v>
      </c>
      <c r="O7648">
        <v>24</v>
      </c>
      <c r="P7648" t="s">
        <v>203</v>
      </c>
      <c r="R7648" t="s">
        <v>287</v>
      </c>
      <c r="S7648" t="s">
        <v>20</v>
      </c>
    </row>
    <row r="7649" spans="1:19" x14ac:dyDescent="0.2">
      <c r="A7649" t="s">
        <v>6513</v>
      </c>
      <c r="B7649" t="s">
        <v>159</v>
      </c>
      <c r="C7649">
        <v>2013</v>
      </c>
      <c r="D7649" s="1" t="d">
        <v>1991-04-15</v>
      </c>
      <c r="E7649" s="1" t="str">
        <f t="shared" si="238"/>
        <v>1991</v>
      </c>
      <c r="F7649" s="1" t="str">
        <f t="shared" si="239"/>
        <v>Apr</v>
      </c>
      <c r="G7649" t="s">
        <v>18</v>
      </c>
      <c r="H7649" t="s">
        <v>234</v>
      </c>
      <c r="I7649">
        <v>0</v>
      </c>
      <c r="J7649">
        <v>0</v>
      </c>
      <c r="K7649">
        <v>0.2</v>
      </c>
      <c r="L7649">
        <v>0</v>
      </c>
      <c r="M7649">
        <v>0.2</v>
      </c>
    </row>
    <row r="7650" spans="1:19" x14ac:dyDescent="0.2">
      <c r="A7650" t="s">
        <v>6519</v>
      </c>
      <c r="B7650" t="s">
        <v>32</v>
      </c>
      <c r="C7650">
        <v>2008</v>
      </c>
      <c r="D7650" s="1" t="d">
        <v>1998-09-15</v>
      </c>
      <c r="E7650" s="1" t="str">
        <f t="shared" si="238"/>
        <v>1998</v>
      </c>
      <c r="F7650" s="1" t="str">
        <f t="shared" si="239"/>
        <v>Sep</v>
      </c>
      <c r="G7650" t="s">
        <v>34</v>
      </c>
      <c r="H7650" t="s">
        <v>111</v>
      </c>
      <c r="I7650">
        <v>0</v>
      </c>
      <c r="J7650">
        <v>0.2</v>
      </c>
      <c r="K7650">
        <v>0</v>
      </c>
      <c r="L7650">
        <v>0</v>
      </c>
      <c r="M7650">
        <v>0.2</v>
      </c>
      <c r="P7650">
        <v>8.8000000000000007</v>
      </c>
      <c r="Q7650">
        <v>5</v>
      </c>
      <c r="R7650" t="s">
        <v>111</v>
      </c>
      <c r="S7650" t="s">
        <v>20</v>
      </c>
    </row>
    <row r="7651" spans="1:19" x14ac:dyDescent="0.2">
      <c r="A7651" t="s">
        <v>6520</v>
      </c>
      <c r="B7651" t="s">
        <v>55</v>
      </c>
      <c r="C7651">
        <v>2005</v>
      </c>
      <c r="D7651" s="1" t="d">
        <v>1990-06-02</v>
      </c>
      <c r="E7651" s="1" t="str">
        <f t="shared" si="238"/>
        <v>1990</v>
      </c>
      <c r="F7651" s="1" t="str">
        <f t="shared" si="239"/>
        <v>Jun</v>
      </c>
      <c r="G7651" t="s">
        <v>50</v>
      </c>
      <c r="H7651" t="s">
        <v>234</v>
      </c>
      <c r="I7651">
        <v>0.1</v>
      </c>
      <c r="J7651">
        <v>0.08</v>
      </c>
      <c r="K7651">
        <v>0</v>
      </c>
      <c r="L7651">
        <v>0.03</v>
      </c>
      <c r="M7651">
        <v>0.2</v>
      </c>
      <c r="N7651">
        <v>53</v>
      </c>
      <c r="O7651">
        <v>20</v>
      </c>
      <c r="P7651">
        <v>7</v>
      </c>
      <c r="Q7651">
        <v>10</v>
      </c>
      <c r="R7651" t="s">
        <v>2280</v>
      </c>
      <c r="S7651" t="s">
        <v>112</v>
      </c>
    </row>
    <row r="7652" spans="1:19" x14ac:dyDescent="0.2">
      <c r="A7652" t="s">
        <v>4157</v>
      </c>
      <c r="B7652" t="s">
        <v>44</v>
      </c>
      <c r="C7652">
        <v>2012</v>
      </c>
      <c r="D7652" s="1" t="d">
        <v>1999-05-09</v>
      </c>
      <c r="E7652" s="1" t="str">
        <f t="shared" si="238"/>
        <v>1999</v>
      </c>
      <c r="F7652" s="1" t="str">
        <f t="shared" si="239"/>
        <v>May</v>
      </c>
      <c r="G7652" t="s">
        <v>39</v>
      </c>
      <c r="H7652" t="s">
        <v>234</v>
      </c>
      <c r="I7652">
        <v>0.14000000000000001</v>
      </c>
      <c r="J7652">
        <v>0.03</v>
      </c>
      <c r="K7652">
        <v>0.01</v>
      </c>
      <c r="L7652">
        <v>0.02</v>
      </c>
      <c r="M7652">
        <v>0.2</v>
      </c>
      <c r="N7652">
        <v>75</v>
      </c>
      <c r="O7652">
        <v>21</v>
      </c>
      <c r="P7652">
        <v>8.8000000000000007</v>
      </c>
      <c r="Q7652">
        <v>20</v>
      </c>
      <c r="R7652" t="s">
        <v>1746</v>
      </c>
      <c r="S7652" t="s">
        <v>53</v>
      </c>
    </row>
    <row r="7653" spans="1:19" x14ac:dyDescent="0.2">
      <c r="A7653" t="s">
        <v>6521</v>
      </c>
      <c r="B7653" t="s">
        <v>44</v>
      </c>
      <c r="C7653">
        <v>2008</v>
      </c>
      <c r="D7653" s="1" t="d">
        <v>2017-06-11</v>
      </c>
      <c r="E7653" s="1" t="str">
        <f t="shared" si="238"/>
        <v>2017</v>
      </c>
      <c r="F7653" s="1" t="str">
        <f t="shared" si="239"/>
        <v>Jun</v>
      </c>
      <c r="G7653" t="s">
        <v>28</v>
      </c>
      <c r="H7653" t="s">
        <v>6022</v>
      </c>
      <c r="I7653">
        <v>0.18</v>
      </c>
      <c r="J7653">
        <v>0</v>
      </c>
      <c r="K7653">
        <v>0.01</v>
      </c>
      <c r="L7653">
        <v>0.01</v>
      </c>
      <c r="M7653">
        <v>0.2</v>
      </c>
      <c r="N7653">
        <v>71</v>
      </c>
      <c r="O7653">
        <v>7</v>
      </c>
      <c r="P7653">
        <v>7</v>
      </c>
      <c r="Q7653">
        <v>35</v>
      </c>
      <c r="R7653" t="s">
        <v>6022</v>
      </c>
      <c r="S7653" t="s">
        <v>88</v>
      </c>
    </row>
    <row r="7654" spans="1:19" x14ac:dyDescent="0.2">
      <c r="A7654" t="s">
        <v>6522</v>
      </c>
      <c r="B7654" t="s">
        <v>55</v>
      </c>
      <c r="C7654">
        <v>2003</v>
      </c>
      <c r="D7654" s="1" t="d">
        <v>2019-10-01</v>
      </c>
      <c r="E7654" s="1" t="str">
        <f t="shared" si="238"/>
        <v>2019</v>
      </c>
      <c r="F7654" s="1" t="str">
        <f t="shared" si="239"/>
        <v>Oct</v>
      </c>
      <c r="G7654" t="s">
        <v>272</v>
      </c>
      <c r="H7654" t="s">
        <v>71</v>
      </c>
      <c r="I7654">
        <v>0.1</v>
      </c>
      <c r="J7654">
        <v>0.08</v>
      </c>
      <c r="K7654">
        <v>0</v>
      </c>
      <c r="L7654">
        <v>0.03</v>
      </c>
      <c r="M7654">
        <v>0.2</v>
      </c>
      <c r="N7654">
        <v>78</v>
      </c>
      <c r="O7654">
        <v>27</v>
      </c>
      <c r="P7654">
        <v>8</v>
      </c>
      <c r="Q7654">
        <v>22</v>
      </c>
      <c r="R7654" t="s">
        <v>254</v>
      </c>
      <c r="S7654" t="s">
        <v>88</v>
      </c>
    </row>
    <row r="7655" spans="1:19" x14ac:dyDescent="0.2">
      <c r="A7655" t="s">
        <v>6523</v>
      </c>
      <c r="B7655" t="s">
        <v>49</v>
      </c>
      <c r="C7655">
        <v>2011</v>
      </c>
      <c r="D7655" s="1" t="d">
        <v>1997-09-09</v>
      </c>
      <c r="E7655" s="1" t="str">
        <f t="shared" si="238"/>
        <v>1997</v>
      </c>
      <c r="F7655" s="1" t="str">
        <f t="shared" si="239"/>
        <v>Sep</v>
      </c>
      <c r="G7655" t="s">
        <v>37</v>
      </c>
      <c r="H7655" t="s">
        <v>1207</v>
      </c>
      <c r="I7655">
        <v>0.06</v>
      </c>
      <c r="J7655">
        <v>0.04</v>
      </c>
      <c r="K7655">
        <v>0.08</v>
      </c>
      <c r="L7655">
        <v>0.02</v>
      </c>
      <c r="M7655">
        <v>0.2</v>
      </c>
      <c r="N7655">
        <v>63</v>
      </c>
      <c r="O7655">
        <v>28</v>
      </c>
      <c r="P7655">
        <v>7</v>
      </c>
      <c r="Q7655">
        <v>24</v>
      </c>
      <c r="R7655" t="s">
        <v>3150</v>
      </c>
      <c r="S7655" t="s">
        <v>88</v>
      </c>
    </row>
    <row r="7656" spans="1:19" x14ac:dyDescent="0.2">
      <c r="A7656" t="s">
        <v>1541</v>
      </c>
      <c r="B7656" t="s">
        <v>137</v>
      </c>
      <c r="C7656">
        <v>2001</v>
      </c>
      <c r="D7656" s="1" t="d">
        <v>1995-01-05</v>
      </c>
      <c r="E7656" s="1" t="str">
        <f t="shared" si="238"/>
        <v>1995</v>
      </c>
      <c r="F7656" s="1" t="str">
        <f t="shared" si="239"/>
        <v>Jan</v>
      </c>
      <c r="G7656" t="s">
        <v>18</v>
      </c>
      <c r="H7656" t="s">
        <v>523</v>
      </c>
      <c r="I7656">
        <v>0.15</v>
      </c>
      <c r="J7656">
        <v>0.04</v>
      </c>
      <c r="K7656">
        <v>0</v>
      </c>
      <c r="L7656">
        <v>0.01</v>
      </c>
      <c r="M7656">
        <v>0.2</v>
      </c>
      <c r="N7656">
        <v>76</v>
      </c>
      <c r="O7656">
        <v>18</v>
      </c>
      <c r="P7656">
        <v>8.1999999999999993</v>
      </c>
      <c r="Q7656">
        <v>6</v>
      </c>
      <c r="R7656" t="s">
        <v>1542</v>
      </c>
      <c r="S7656" t="s">
        <v>88</v>
      </c>
    </row>
    <row r="7657" spans="1:19" x14ac:dyDescent="0.2">
      <c r="A7657" t="s">
        <v>6524</v>
      </c>
      <c r="B7657" t="s">
        <v>159</v>
      </c>
      <c r="C7657">
        <v>2012</v>
      </c>
      <c r="D7657" s="1" t="d">
        <v>1994-05-15</v>
      </c>
      <c r="E7657" s="1" t="str">
        <f t="shared" si="238"/>
        <v>1994</v>
      </c>
      <c r="F7657" s="1" t="str">
        <f t="shared" si="239"/>
        <v>May</v>
      </c>
      <c r="G7657" t="s">
        <v>18</v>
      </c>
      <c r="H7657" t="s">
        <v>234</v>
      </c>
      <c r="I7657">
        <v>0</v>
      </c>
      <c r="J7657">
        <v>0</v>
      </c>
      <c r="K7657">
        <v>0.2</v>
      </c>
      <c r="L7657">
        <v>0</v>
      </c>
      <c r="M7657">
        <v>0.2</v>
      </c>
    </row>
    <row r="7658" spans="1:19" x14ac:dyDescent="0.2">
      <c r="A7658" t="s">
        <v>1802</v>
      </c>
      <c r="B7658" t="s">
        <v>189</v>
      </c>
      <c r="C7658">
        <v>2002</v>
      </c>
      <c r="D7658" s="1" t="d">
        <v>1994-03-14</v>
      </c>
      <c r="E7658" s="1" t="str">
        <f t="shared" si="238"/>
        <v>1994</v>
      </c>
      <c r="F7658" s="1" t="str">
        <f t="shared" si="239"/>
        <v>Mar</v>
      </c>
      <c r="G7658" t="s">
        <v>1</v>
      </c>
      <c r="H7658" t="s">
        <v>484</v>
      </c>
      <c r="I7658">
        <v>0.15</v>
      </c>
      <c r="J7658">
        <v>0.04</v>
      </c>
      <c r="K7658">
        <v>0</v>
      </c>
      <c r="L7658">
        <v>0.01</v>
      </c>
      <c r="M7658">
        <v>0.2</v>
      </c>
      <c r="N7658">
        <v>66</v>
      </c>
      <c r="O7658">
        <v>4</v>
      </c>
      <c r="P7658">
        <v>8.3000000000000007</v>
      </c>
      <c r="Q7658">
        <v>10</v>
      </c>
      <c r="R7658" t="s">
        <v>1978</v>
      </c>
      <c r="S7658" t="s">
        <v>20</v>
      </c>
    </row>
    <row r="7659" spans="1:19" x14ac:dyDescent="0.2">
      <c r="A7659" t="s">
        <v>6525</v>
      </c>
      <c r="B7659" t="s">
        <v>55</v>
      </c>
      <c r="C7659">
        <v>2004</v>
      </c>
      <c r="D7659" s="1" t="d">
        <v>1992-09-14</v>
      </c>
      <c r="E7659" s="1" t="str">
        <f t="shared" si="238"/>
        <v>1992</v>
      </c>
      <c r="F7659" s="1" t="str">
        <f t="shared" si="239"/>
        <v>Sep</v>
      </c>
      <c r="G7659" t="s">
        <v>34</v>
      </c>
      <c r="H7659" t="s">
        <v>372</v>
      </c>
      <c r="I7659">
        <v>0</v>
      </c>
      <c r="J7659">
        <v>0</v>
      </c>
      <c r="K7659">
        <v>0.2</v>
      </c>
      <c r="L7659">
        <v>0</v>
      </c>
      <c r="M7659">
        <v>0.2</v>
      </c>
    </row>
    <row r="7660" spans="1:19" x14ac:dyDescent="0.2">
      <c r="A7660" t="s">
        <v>6526</v>
      </c>
      <c r="B7660" t="s">
        <v>55</v>
      </c>
      <c r="C7660">
        <v>2004</v>
      </c>
      <c r="D7660" s="1" t="d">
        <v>2021-04-17</v>
      </c>
      <c r="E7660" s="1" t="str">
        <f t="shared" si="238"/>
        <v>2021</v>
      </c>
      <c r="F7660" s="1" t="str">
        <f t="shared" si="239"/>
        <v>Apr</v>
      </c>
      <c r="G7660" t="s">
        <v>34</v>
      </c>
      <c r="H7660" t="s">
        <v>372</v>
      </c>
      <c r="I7660">
        <v>0.1</v>
      </c>
      <c r="J7660">
        <v>0.08</v>
      </c>
      <c r="K7660">
        <v>0</v>
      </c>
      <c r="L7660">
        <v>0.03</v>
      </c>
      <c r="M7660">
        <v>0.2</v>
      </c>
      <c r="N7660">
        <v>77</v>
      </c>
      <c r="O7660">
        <v>35</v>
      </c>
      <c r="P7660">
        <v>8.1</v>
      </c>
      <c r="Q7660">
        <v>8</v>
      </c>
      <c r="R7660" t="s">
        <v>181</v>
      </c>
      <c r="S7660" t="s">
        <v>20</v>
      </c>
    </row>
    <row r="7661" spans="1:19" x14ac:dyDescent="0.2">
      <c r="A7661" t="s">
        <v>6527</v>
      </c>
      <c r="B7661" t="s">
        <v>104</v>
      </c>
      <c r="C7661">
        <v>1995</v>
      </c>
      <c r="D7661" s="1" t="d">
        <v>1991-07-11</v>
      </c>
      <c r="E7661" s="1" t="str">
        <f t="shared" si="238"/>
        <v>1991</v>
      </c>
      <c r="F7661" s="1" t="str">
        <f t="shared" si="239"/>
        <v>Jul</v>
      </c>
      <c r="G7661" t="s">
        <v>30</v>
      </c>
      <c r="H7661" t="s">
        <v>523</v>
      </c>
      <c r="I7661">
        <v>0.11</v>
      </c>
      <c r="J7661">
        <v>7.0000000000000007E-2</v>
      </c>
      <c r="K7661">
        <v>0</v>
      </c>
      <c r="L7661">
        <v>0.01</v>
      </c>
      <c r="M7661">
        <v>0.2</v>
      </c>
    </row>
    <row r="7662" spans="1:19" x14ac:dyDescent="0.2">
      <c r="A7662" t="s">
        <v>6528</v>
      </c>
      <c r="B7662" t="s">
        <v>137</v>
      </c>
      <c r="C7662">
        <v>2003</v>
      </c>
      <c r="D7662" s="1" t="d">
        <v>2000-09-17</v>
      </c>
      <c r="E7662" s="1" t="str">
        <f t="shared" si="238"/>
        <v>2000</v>
      </c>
      <c r="F7662" s="1" t="str">
        <f t="shared" si="239"/>
        <v>Sep</v>
      </c>
      <c r="G7662" t="s">
        <v>30</v>
      </c>
      <c r="H7662" t="s">
        <v>484</v>
      </c>
      <c r="I7662">
        <v>0.15</v>
      </c>
      <c r="J7662">
        <v>0.04</v>
      </c>
      <c r="K7662">
        <v>0</v>
      </c>
      <c r="L7662">
        <v>0.01</v>
      </c>
      <c r="M7662">
        <v>0.2</v>
      </c>
      <c r="N7662">
        <v>62</v>
      </c>
      <c r="O7662">
        <v>13</v>
      </c>
      <c r="P7662" t="s">
        <v>203</v>
      </c>
      <c r="R7662" t="s">
        <v>1620</v>
      </c>
      <c r="S7662" t="s">
        <v>20</v>
      </c>
    </row>
    <row r="7663" spans="1:19" x14ac:dyDescent="0.2">
      <c r="A7663" t="s">
        <v>6529</v>
      </c>
      <c r="B7663" t="s">
        <v>148</v>
      </c>
      <c r="C7663">
        <v>2012</v>
      </c>
      <c r="D7663" s="1" t="d">
        <v>1997-03-21</v>
      </c>
      <c r="E7663" s="1" t="str">
        <f t="shared" si="238"/>
        <v>1997</v>
      </c>
      <c r="F7663" s="1" t="str">
        <f t="shared" si="239"/>
        <v>Mar</v>
      </c>
      <c r="G7663" t="s">
        <v>272</v>
      </c>
      <c r="H7663" t="s">
        <v>151</v>
      </c>
      <c r="I7663">
        <v>7.0000000000000007E-2</v>
      </c>
      <c r="J7663">
        <v>0.1</v>
      </c>
      <c r="K7663">
        <v>0</v>
      </c>
      <c r="L7663">
        <v>0.02</v>
      </c>
      <c r="M7663">
        <v>0.2</v>
      </c>
    </row>
    <row r="7664" spans="1:19" x14ac:dyDescent="0.2">
      <c r="A7664" t="s">
        <v>6530</v>
      </c>
      <c r="B7664" t="s">
        <v>1015</v>
      </c>
      <c r="C7664">
        <v>2012</v>
      </c>
      <c r="D7664" s="1" t="d">
        <v>2003-05-01</v>
      </c>
      <c r="E7664" s="1" t="str">
        <f t="shared" si="238"/>
        <v>2003</v>
      </c>
      <c r="F7664" s="1" t="str">
        <f t="shared" si="239"/>
        <v>May</v>
      </c>
      <c r="G7664" t="s">
        <v>50</v>
      </c>
      <c r="H7664" t="s">
        <v>111</v>
      </c>
      <c r="I7664">
        <v>7.0000000000000007E-2</v>
      </c>
      <c r="J7664">
        <v>0.09</v>
      </c>
      <c r="K7664">
        <v>0</v>
      </c>
      <c r="L7664">
        <v>0.03</v>
      </c>
      <c r="M7664">
        <v>0.2</v>
      </c>
      <c r="N7664">
        <v>49</v>
      </c>
      <c r="O7664">
        <v>34</v>
      </c>
      <c r="P7664">
        <v>6.4</v>
      </c>
      <c r="Q7664">
        <v>61</v>
      </c>
      <c r="R7664" t="s">
        <v>111</v>
      </c>
      <c r="S7664" t="s">
        <v>88</v>
      </c>
    </row>
    <row r="7665" spans="1:19" x14ac:dyDescent="0.2">
      <c r="A7665" t="s">
        <v>6531</v>
      </c>
      <c r="B7665" t="s">
        <v>55</v>
      </c>
      <c r="C7665">
        <v>2004</v>
      </c>
      <c r="D7665" s="1" t="d">
        <v>2021-11-22</v>
      </c>
      <c r="E7665" s="1" t="str">
        <f t="shared" si="238"/>
        <v>2021</v>
      </c>
      <c r="F7665" s="1" t="str">
        <f t="shared" si="239"/>
        <v>Nov</v>
      </c>
      <c r="G7665" t="s">
        <v>50</v>
      </c>
      <c r="H7665" t="s">
        <v>155</v>
      </c>
      <c r="I7665">
        <v>0.1</v>
      </c>
      <c r="J7665">
        <v>0.08</v>
      </c>
      <c r="K7665">
        <v>0</v>
      </c>
      <c r="L7665">
        <v>0.03</v>
      </c>
      <c r="M7665">
        <v>0.2</v>
      </c>
      <c r="N7665">
        <v>71</v>
      </c>
      <c r="O7665">
        <v>40</v>
      </c>
      <c r="P7665">
        <v>6.8</v>
      </c>
      <c r="Q7665">
        <v>18</v>
      </c>
      <c r="R7665" t="s">
        <v>332</v>
      </c>
      <c r="S7665" t="s">
        <v>88</v>
      </c>
    </row>
    <row r="7666" spans="1:19" x14ac:dyDescent="0.2">
      <c r="A7666" t="s">
        <v>6532</v>
      </c>
      <c r="B7666" t="s">
        <v>57</v>
      </c>
      <c r="C7666">
        <v>1991</v>
      </c>
      <c r="D7666" s="1" t="d">
        <v>1992-01-08</v>
      </c>
      <c r="E7666" s="1" t="str">
        <f t="shared" si="238"/>
        <v>1992</v>
      </c>
      <c r="F7666" s="1" t="str">
        <f t="shared" si="239"/>
        <v>Jan</v>
      </c>
      <c r="G7666" t="s">
        <v>18</v>
      </c>
      <c r="H7666" t="s">
        <v>6533</v>
      </c>
      <c r="I7666">
        <v>0</v>
      </c>
      <c r="J7666">
        <v>0</v>
      </c>
      <c r="K7666">
        <v>0.2</v>
      </c>
      <c r="L7666">
        <v>0</v>
      </c>
      <c r="M7666">
        <v>0.2</v>
      </c>
    </row>
    <row r="7667" spans="1:19" x14ac:dyDescent="0.2">
      <c r="A7667" t="s">
        <v>6534</v>
      </c>
      <c r="B7667" t="s">
        <v>44</v>
      </c>
      <c r="C7667">
        <v>2007</v>
      </c>
      <c r="D7667" s="1" t="d">
        <v>1997-05-07</v>
      </c>
      <c r="E7667" s="1" t="str">
        <f t="shared" si="238"/>
        <v>1997</v>
      </c>
      <c r="F7667" s="1" t="str">
        <f t="shared" si="239"/>
        <v>May</v>
      </c>
      <c r="G7667" t="s">
        <v>37</v>
      </c>
      <c r="H7667" t="s">
        <v>71</v>
      </c>
      <c r="I7667">
        <v>0.18</v>
      </c>
      <c r="J7667">
        <v>0</v>
      </c>
      <c r="K7667">
        <v>0</v>
      </c>
      <c r="L7667">
        <v>0.02</v>
      </c>
      <c r="M7667">
        <v>0.2</v>
      </c>
      <c r="N7667">
        <v>50</v>
      </c>
      <c r="O7667">
        <v>35</v>
      </c>
      <c r="P7667">
        <v>5.6</v>
      </c>
      <c r="Q7667">
        <v>20</v>
      </c>
      <c r="R7667" t="s">
        <v>6535</v>
      </c>
      <c r="S7667" t="s">
        <v>53</v>
      </c>
    </row>
    <row r="7668" spans="1:19" x14ac:dyDescent="0.2">
      <c r="A7668" t="s">
        <v>5974</v>
      </c>
      <c r="B7668" t="s">
        <v>49</v>
      </c>
      <c r="C7668">
        <v>2009</v>
      </c>
      <c r="D7668" s="1" t="d">
        <v>2003-10-17</v>
      </c>
      <c r="E7668" s="1" t="str">
        <f t="shared" si="238"/>
        <v>2003</v>
      </c>
      <c r="F7668" s="1" t="str">
        <f t="shared" si="239"/>
        <v>Oct</v>
      </c>
      <c r="G7668" t="s">
        <v>50</v>
      </c>
      <c r="H7668" t="s">
        <v>155</v>
      </c>
      <c r="I7668">
        <v>0.12</v>
      </c>
      <c r="J7668">
        <v>0.05</v>
      </c>
      <c r="K7668">
        <v>0</v>
      </c>
      <c r="L7668">
        <v>0.03</v>
      </c>
      <c r="M7668">
        <v>0.2</v>
      </c>
      <c r="N7668">
        <v>65</v>
      </c>
      <c r="O7668">
        <v>52</v>
      </c>
      <c r="P7668">
        <v>6.1</v>
      </c>
      <c r="Q7668">
        <v>27</v>
      </c>
      <c r="R7668" t="s">
        <v>1630</v>
      </c>
      <c r="S7668" t="s">
        <v>53</v>
      </c>
    </row>
    <row r="7669" spans="1:19" x14ac:dyDescent="0.2">
      <c r="A7669" t="s">
        <v>6536</v>
      </c>
      <c r="B7669" t="s">
        <v>55</v>
      </c>
      <c r="C7669">
        <v>2002</v>
      </c>
      <c r="D7669" s="1" t="d">
        <v>2017-05-17</v>
      </c>
      <c r="E7669" s="1" t="str">
        <f t="shared" si="238"/>
        <v>2017</v>
      </c>
      <c r="F7669" s="1" t="str">
        <f t="shared" si="239"/>
        <v>May</v>
      </c>
      <c r="G7669" t="s">
        <v>24</v>
      </c>
      <c r="H7669" t="s">
        <v>977</v>
      </c>
      <c r="I7669">
        <v>0.1</v>
      </c>
      <c r="J7669">
        <v>0.08</v>
      </c>
      <c r="K7669">
        <v>0</v>
      </c>
      <c r="L7669">
        <v>0.03</v>
      </c>
      <c r="M7669">
        <v>0.2</v>
      </c>
      <c r="N7669">
        <v>62</v>
      </c>
      <c r="O7669">
        <v>14</v>
      </c>
      <c r="P7669" t="s">
        <v>203</v>
      </c>
      <c r="R7669" t="s">
        <v>2297</v>
      </c>
      <c r="S7669" t="s">
        <v>20</v>
      </c>
    </row>
    <row r="7670" spans="1:19" x14ac:dyDescent="0.2">
      <c r="A7670" t="s">
        <v>6537</v>
      </c>
      <c r="B7670" t="s">
        <v>159</v>
      </c>
      <c r="C7670">
        <v>2006</v>
      </c>
      <c r="D7670" s="1" t="d">
        <v>2022-09-15</v>
      </c>
      <c r="E7670" s="1" t="str">
        <f t="shared" si="238"/>
        <v>2022</v>
      </c>
      <c r="F7670" s="1" t="str">
        <f t="shared" si="239"/>
        <v>Sep</v>
      </c>
      <c r="G7670" t="s">
        <v>30</v>
      </c>
      <c r="H7670" t="s">
        <v>1403</v>
      </c>
      <c r="I7670">
        <v>0.18</v>
      </c>
      <c r="J7670">
        <v>0</v>
      </c>
      <c r="K7670">
        <v>0</v>
      </c>
      <c r="L7670">
        <v>0.01</v>
      </c>
      <c r="M7670">
        <v>0.2</v>
      </c>
    </row>
    <row r="7671" spans="1:19" x14ac:dyDescent="0.2">
      <c r="A7671" t="s">
        <v>6538</v>
      </c>
      <c r="B7671" t="s">
        <v>17</v>
      </c>
      <c r="C7671">
        <v>2009</v>
      </c>
      <c r="D7671" s="1" t="d">
        <v>1990-12-22</v>
      </c>
      <c r="E7671" s="1" t="str">
        <f t="shared" si="238"/>
        <v>1990</v>
      </c>
      <c r="F7671" s="1" t="str">
        <f t="shared" si="239"/>
        <v>Dec</v>
      </c>
      <c r="G7671" t="s">
        <v>34</v>
      </c>
      <c r="H7671" t="s">
        <v>484</v>
      </c>
      <c r="I7671">
        <v>0.17</v>
      </c>
      <c r="J7671">
        <v>0.02</v>
      </c>
      <c r="K7671">
        <v>0</v>
      </c>
      <c r="L7671">
        <v>0.01</v>
      </c>
      <c r="M7671">
        <v>0.2</v>
      </c>
      <c r="N7671">
        <v>49</v>
      </c>
      <c r="O7671">
        <v>6</v>
      </c>
      <c r="P7671" t="s">
        <v>203</v>
      </c>
      <c r="R7671" t="s">
        <v>6106</v>
      </c>
      <c r="S7671" t="s">
        <v>20</v>
      </c>
    </row>
    <row r="7672" spans="1:19" x14ac:dyDescent="0.2">
      <c r="A7672" t="s">
        <v>6539</v>
      </c>
      <c r="B7672" t="s">
        <v>64</v>
      </c>
      <c r="C7672">
        <v>2003</v>
      </c>
      <c r="D7672" s="1" t="d">
        <v>2007-10-22</v>
      </c>
      <c r="E7672" s="1" t="str">
        <f t="shared" si="238"/>
        <v>2007</v>
      </c>
      <c r="F7672" s="1" t="str">
        <f t="shared" si="239"/>
        <v>Oct</v>
      </c>
      <c r="G7672" t="s">
        <v>18</v>
      </c>
      <c r="H7672" t="s">
        <v>155</v>
      </c>
      <c r="I7672">
        <v>0.14000000000000001</v>
      </c>
      <c r="J7672">
        <v>0.05</v>
      </c>
      <c r="K7672">
        <v>0</v>
      </c>
      <c r="L7672">
        <v>0</v>
      </c>
      <c r="M7672">
        <v>0.2</v>
      </c>
      <c r="P7672" t="s">
        <v>203</v>
      </c>
      <c r="R7672" t="s">
        <v>5265</v>
      </c>
      <c r="S7672" t="s">
        <v>20</v>
      </c>
    </row>
    <row r="7673" spans="1:19" x14ac:dyDescent="0.2">
      <c r="A7673" t="s">
        <v>2584</v>
      </c>
      <c r="B7673" t="s">
        <v>32</v>
      </c>
      <c r="C7673">
        <v>2012</v>
      </c>
      <c r="D7673" s="1" t="d">
        <v>2010-03-20</v>
      </c>
      <c r="E7673" s="1" t="str">
        <f t="shared" si="238"/>
        <v>2010</v>
      </c>
      <c r="F7673" s="1" t="str">
        <f t="shared" si="239"/>
        <v>Mar</v>
      </c>
      <c r="G7673" t="s">
        <v>50</v>
      </c>
      <c r="H7673" t="s">
        <v>71</v>
      </c>
      <c r="I7673">
        <v>0.15</v>
      </c>
      <c r="J7673">
        <v>0.03</v>
      </c>
      <c r="K7673">
        <v>0</v>
      </c>
      <c r="L7673">
        <v>0.01</v>
      </c>
      <c r="M7673">
        <v>0.2</v>
      </c>
    </row>
    <row r="7674" spans="1:19" x14ac:dyDescent="0.2">
      <c r="A7674" t="s">
        <v>1790</v>
      </c>
      <c r="B7674" t="s">
        <v>171</v>
      </c>
      <c r="C7674">
        <v>2015</v>
      </c>
      <c r="D7674" s="1" t="d">
        <v>2021-05-03</v>
      </c>
      <c r="E7674" s="1" t="str">
        <f t="shared" si="238"/>
        <v>2021</v>
      </c>
      <c r="F7674" s="1" t="str">
        <f t="shared" si="239"/>
        <v>May</v>
      </c>
      <c r="G7674" t="s">
        <v>39</v>
      </c>
      <c r="H7674" t="s">
        <v>2232</v>
      </c>
      <c r="I7674">
        <v>0.1</v>
      </c>
      <c r="J7674">
        <v>0.08</v>
      </c>
      <c r="K7674">
        <v>0</v>
      </c>
      <c r="L7674">
        <v>0.02</v>
      </c>
      <c r="M7674">
        <v>0.2</v>
      </c>
    </row>
    <row r="7675" spans="1:19" x14ac:dyDescent="0.2">
      <c r="A7675" t="s">
        <v>6540</v>
      </c>
      <c r="B7675" t="s">
        <v>1015</v>
      </c>
      <c r="C7675">
        <v>2012</v>
      </c>
      <c r="D7675" s="1" t="d">
        <v>2003-01-13</v>
      </c>
      <c r="E7675" s="1" t="str">
        <f t="shared" si="238"/>
        <v>2003</v>
      </c>
      <c r="F7675" s="1" t="str">
        <f t="shared" si="239"/>
        <v>Jan</v>
      </c>
      <c r="G7675" t="s">
        <v>50</v>
      </c>
      <c r="H7675" t="s">
        <v>234</v>
      </c>
      <c r="I7675">
        <v>0.1</v>
      </c>
      <c r="J7675">
        <v>0.05</v>
      </c>
      <c r="K7675">
        <v>0</v>
      </c>
      <c r="L7675">
        <v>0.04</v>
      </c>
      <c r="M7675">
        <v>0.2</v>
      </c>
      <c r="N7675">
        <v>58</v>
      </c>
      <c r="O7675">
        <v>57</v>
      </c>
      <c r="P7675">
        <v>5.0999999999999996</v>
      </c>
      <c r="Q7675">
        <v>102</v>
      </c>
      <c r="R7675" t="s">
        <v>1444</v>
      </c>
      <c r="S7675" t="s">
        <v>53</v>
      </c>
    </row>
    <row r="7676" spans="1:19" x14ac:dyDescent="0.2">
      <c r="A7676" t="s">
        <v>6541</v>
      </c>
      <c r="B7676" t="s">
        <v>55</v>
      </c>
      <c r="C7676">
        <v>2005</v>
      </c>
      <c r="D7676" s="1" t="d">
        <v>2011-07-30</v>
      </c>
      <c r="E7676" s="1" t="str">
        <f t="shared" si="238"/>
        <v>2011</v>
      </c>
      <c r="F7676" s="1" t="str">
        <f t="shared" si="239"/>
        <v>Jul</v>
      </c>
      <c r="G7676" t="s">
        <v>39</v>
      </c>
      <c r="H7676" t="s">
        <v>111</v>
      </c>
      <c r="I7676">
        <v>0.1</v>
      </c>
      <c r="J7676">
        <v>0.08</v>
      </c>
      <c r="K7676">
        <v>0</v>
      </c>
      <c r="L7676">
        <v>0.03</v>
      </c>
      <c r="M7676">
        <v>0.2</v>
      </c>
      <c r="N7676">
        <v>59</v>
      </c>
      <c r="O7676">
        <v>33</v>
      </c>
      <c r="P7676">
        <v>7.5</v>
      </c>
      <c r="Q7676">
        <v>18</v>
      </c>
      <c r="R7676" t="s">
        <v>4473</v>
      </c>
      <c r="S7676" t="s">
        <v>53</v>
      </c>
    </row>
    <row r="7677" spans="1:19" x14ac:dyDescent="0.2">
      <c r="A7677" t="s">
        <v>5563</v>
      </c>
      <c r="B7677" t="s">
        <v>159</v>
      </c>
      <c r="C7677">
        <v>2010</v>
      </c>
      <c r="D7677" s="1" t="d">
        <v>1993-01-24</v>
      </c>
      <c r="E7677" s="1" t="str">
        <f t="shared" si="238"/>
        <v>1993</v>
      </c>
      <c r="F7677" s="1" t="str">
        <f t="shared" si="239"/>
        <v>Jan</v>
      </c>
      <c r="G7677" t="s">
        <v>18</v>
      </c>
      <c r="H7677" t="s">
        <v>234</v>
      </c>
      <c r="I7677">
        <v>0</v>
      </c>
      <c r="J7677">
        <v>0</v>
      </c>
      <c r="K7677">
        <v>0.2</v>
      </c>
      <c r="L7677">
        <v>0</v>
      </c>
      <c r="M7677">
        <v>0.2</v>
      </c>
    </row>
    <row r="7678" spans="1:19" x14ac:dyDescent="0.2">
      <c r="A7678" t="s">
        <v>6542</v>
      </c>
      <c r="B7678" t="s">
        <v>159</v>
      </c>
      <c r="C7678">
        <v>2007</v>
      </c>
      <c r="D7678" s="1" t="d">
        <v>2019-02-13</v>
      </c>
      <c r="E7678" s="1" t="str">
        <f t="shared" si="238"/>
        <v>2019</v>
      </c>
      <c r="F7678" s="1" t="str">
        <f t="shared" si="239"/>
        <v>Feb</v>
      </c>
      <c r="G7678" t="s">
        <v>272</v>
      </c>
      <c r="H7678" t="s">
        <v>51</v>
      </c>
      <c r="I7678">
        <v>0.16</v>
      </c>
      <c r="J7678">
        <v>0.01</v>
      </c>
      <c r="K7678">
        <v>0</v>
      </c>
      <c r="L7678">
        <v>0.02</v>
      </c>
      <c r="M7678">
        <v>0.2</v>
      </c>
    </row>
    <row r="7679" spans="1:19" x14ac:dyDescent="0.2">
      <c r="A7679" t="s">
        <v>6543</v>
      </c>
      <c r="B7679" t="s">
        <v>159</v>
      </c>
      <c r="C7679">
        <v>2011</v>
      </c>
      <c r="D7679" s="1" t="d">
        <v>2006-04-19</v>
      </c>
      <c r="E7679" s="1" t="str">
        <f t="shared" si="238"/>
        <v>2006</v>
      </c>
      <c r="F7679" s="1" t="str">
        <f t="shared" si="239"/>
        <v>Apr</v>
      </c>
      <c r="G7679" t="s">
        <v>28</v>
      </c>
      <c r="H7679" t="s">
        <v>68</v>
      </c>
      <c r="I7679">
        <v>0</v>
      </c>
      <c r="J7679">
        <v>0</v>
      </c>
      <c r="K7679">
        <v>0.2</v>
      </c>
      <c r="L7679">
        <v>0</v>
      </c>
      <c r="M7679">
        <v>0.2</v>
      </c>
    </row>
    <row r="7680" spans="1:19" x14ac:dyDescent="0.2">
      <c r="A7680" t="s">
        <v>6354</v>
      </c>
      <c r="B7680" t="s">
        <v>44</v>
      </c>
      <c r="C7680">
        <v>2008</v>
      </c>
      <c r="D7680" s="1" t="d">
        <v>2013-03-18</v>
      </c>
      <c r="E7680" s="1" t="str">
        <f t="shared" si="238"/>
        <v>2013</v>
      </c>
      <c r="F7680" s="1" t="str">
        <f t="shared" si="239"/>
        <v>Mar</v>
      </c>
      <c r="G7680" t="s">
        <v>24</v>
      </c>
      <c r="H7680" t="s">
        <v>484</v>
      </c>
      <c r="I7680">
        <v>0.12</v>
      </c>
      <c r="J7680">
        <v>0.06</v>
      </c>
      <c r="K7680">
        <v>0</v>
      </c>
      <c r="L7680">
        <v>0.02</v>
      </c>
      <c r="M7680">
        <v>0.2</v>
      </c>
      <c r="N7680">
        <v>65</v>
      </c>
      <c r="O7680">
        <v>35</v>
      </c>
      <c r="P7680">
        <v>7.1</v>
      </c>
      <c r="Q7680">
        <v>18</v>
      </c>
      <c r="R7680" t="s">
        <v>6355</v>
      </c>
      <c r="S7680" t="s">
        <v>20</v>
      </c>
    </row>
    <row r="7681" spans="1:19" x14ac:dyDescent="0.2">
      <c r="A7681" t="s">
        <v>2345</v>
      </c>
      <c r="B7681" t="s">
        <v>159</v>
      </c>
      <c r="C7681">
        <v>2005</v>
      </c>
      <c r="D7681" s="1" t="d">
        <v>2009-08-05</v>
      </c>
      <c r="E7681" s="1" t="str">
        <f t="shared" si="238"/>
        <v>2009</v>
      </c>
      <c r="F7681" s="1" t="str">
        <f t="shared" si="239"/>
        <v>Aug</v>
      </c>
      <c r="G7681" t="s">
        <v>18</v>
      </c>
      <c r="H7681" t="s">
        <v>134</v>
      </c>
      <c r="I7681">
        <v>0.18</v>
      </c>
      <c r="J7681">
        <v>0</v>
      </c>
      <c r="K7681">
        <v>0</v>
      </c>
      <c r="L7681">
        <v>0.01</v>
      </c>
      <c r="M7681">
        <v>0.2</v>
      </c>
      <c r="N7681">
        <v>80</v>
      </c>
      <c r="O7681">
        <v>15</v>
      </c>
      <c r="P7681">
        <v>7.9</v>
      </c>
      <c r="Q7681">
        <v>8</v>
      </c>
      <c r="R7681" t="s">
        <v>726</v>
      </c>
      <c r="S7681" t="s">
        <v>20</v>
      </c>
    </row>
    <row r="7682" spans="1:19" x14ac:dyDescent="0.2">
      <c r="A7682" t="s">
        <v>6544</v>
      </c>
      <c r="B7682" t="s">
        <v>104</v>
      </c>
      <c r="C7682">
        <v>2002</v>
      </c>
      <c r="D7682" s="1" t="d">
        <v>2020-06-23</v>
      </c>
      <c r="E7682" s="1" t="str">
        <f t="shared" si="238"/>
        <v>2020</v>
      </c>
      <c r="F7682" s="1" t="str">
        <f t="shared" si="239"/>
        <v>Jun</v>
      </c>
      <c r="G7682" t="s">
        <v>50</v>
      </c>
      <c r="H7682" t="s">
        <v>372</v>
      </c>
      <c r="I7682">
        <v>0</v>
      </c>
      <c r="J7682">
        <v>0</v>
      </c>
      <c r="K7682">
        <v>0.18</v>
      </c>
      <c r="L7682">
        <v>0.01</v>
      </c>
      <c r="M7682">
        <v>0.2</v>
      </c>
    </row>
    <row r="7683" spans="1:19" x14ac:dyDescent="0.2">
      <c r="A7683" t="s">
        <v>1717</v>
      </c>
      <c r="B7683" t="s">
        <v>64</v>
      </c>
      <c r="C7683">
        <v>2007</v>
      </c>
      <c r="D7683" s="1" t="d">
        <v>2010-06-23</v>
      </c>
      <c r="E7683" s="1" t="str">
        <f t="shared" ref="E7683:E7746" si="240">TEXT(D7683,"yyyy")</f>
        <v>2010</v>
      </c>
      <c r="F7683" s="1" t="str">
        <f t="shared" ref="F7683:F7746" si="241">TEXT(D7683,"mmm")</f>
        <v>Jun</v>
      </c>
      <c r="G7683" t="s">
        <v>50</v>
      </c>
      <c r="H7683" t="s">
        <v>484</v>
      </c>
      <c r="I7683">
        <v>0.14000000000000001</v>
      </c>
      <c r="J7683">
        <v>0.05</v>
      </c>
      <c r="K7683">
        <v>0</v>
      </c>
      <c r="L7683">
        <v>0</v>
      </c>
      <c r="M7683">
        <v>0.2</v>
      </c>
      <c r="N7683">
        <v>65</v>
      </c>
      <c r="O7683">
        <v>4</v>
      </c>
      <c r="P7683" t="s">
        <v>203</v>
      </c>
      <c r="R7683" t="s">
        <v>971</v>
      </c>
      <c r="S7683" t="s">
        <v>20</v>
      </c>
    </row>
    <row r="7684" spans="1:19" x14ac:dyDescent="0.2">
      <c r="A7684" t="s">
        <v>6545</v>
      </c>
      <c r="B7684" t="s">
        <v>32</v>
      </c>
      <c r="C7684">
        <v>2008</v>
      </c>
      <c r="D7684" s="1" t="d">
        <v>2001-10-14</v>
      </c>
      <c r="E7684" s="1" t="str">
        <f t="shared" si="240"/>
        <v>2001</v>
      </c>
      <c r="F7684" s="1" t="str">
        <f t="shared" si="241"/>
        <v>Oct</v>
      </c>
      <c r="G7684" t="s">
        <v>28</v>
      </c>
      <c r="H7684" t="s">
        <v>151</v>
      </c>
      <c r="I7684">
        <v>0.1</v>
      </c>
      <c r="J7684">
        <v>0.02</v>
      </c>
      <c r="K7684">
        <v>7.0000000000000007E-2</v>
      </c>
      <c r="L7684">
        <v>0.01</v>
      </c>
      <c r="M7684">
        <v>0.2</v>
      </c>
      <c r="N7684">
        <v>59</v>
      </c>
      <c r="O7684">
        <v>28</v>
      </c>
      <c r="P7684">
        <v>8</v>
      </c>
      <c r="Q7684">
        <v>10</v>
      </c>
      <c r="R7684" t="s">
        <v>6546</v>
      </c>
      <c r="S7684" t="s">
        <v>88</v>
      </c>
    </row>
    <row r="7685" spans="1:19" x14ac:dyDescent="0.2">
      <c r="A7685" t="s">
        <v>6547</v>
      </c>
      <c r="B7685" t="s">
        <v>64</v>
      </c>
      <c r="C7685">
        <v>2002</v>
      </c>
      <c r="D7685" s="1" t="d">
        <v>1993-03-02</v>
      </c>
      <c r="E7685" s="1" t="str">
        <f t="shared" si="240"/>
        <v>1993</v>
      </c>
      <c r="F7685" s="1" t="str">
        <f t="shared" si="241"/>
        <v>Mar</v>
      </c>
      <c r="G7685" t="s">
        <v>1</v>
      </c>
      <c r="H7685" t="s">
        <v>484</v>
      </c>
      <c r="I7685">
        <v>0.14000000000000001</v>
      </c>
      <c r="J7685">
        <v>0.05</v>
      </c>
      <c r="K7685">
        <v>0</v>
      </c>
      <c r="L7685">
        <v>0</v>
      </c>
      <c r="M7685">
        <v>0.2</v>
      </c>
    </row>
    <row r="7686" spans="1:19" x14ac:dyDescent="0.2">
      <c r="A7686" t="s">
        <v>6548</v>
      </c>
      <c r="B7686" t="s">
        <v>189</v>
      </c>
      <c r="C7686">
        <v>2004</v>
      </c>
      <c r="D7686" s="1" t="d">
        <v>2013-06-24</v>
      </c>
      <c r="E7686" s="1" t="str">
        <f t="shared" si="240"/>
        <v>2013</v>
      </c>
      <c r="F7686" s="1" t="str">
        <f t="shared" si="241"/>
        <v>Jun</v>
      </c>
      <c r="G7686" t="s">
        <v>34</v>
      </c>
      <c r="H7686" t="s">
        <v>6549</v>
      </c>
      <c r="I7686">
        <v>0.15</v>
      </c>
      <c r="J7686">
        <v>0.04</v>
      </c>
      <c r="K7686">
        <v>0</v>
      </c>
      <c r="L7686">
        <v>0.01</v>
      </c>
      <c r="M7686">
        <v>0.2</v>
      </c>
      <c r="N7686">
        <v>42</v>
      </c>
      <c r="O7686">
        <v>8</v>
      </c>
      <c r="P7686">
        <v>6.8</v>
      </c>
      <c r="Q7686">
        <v>9</v>
      </c>
      <c r="R7686" t="s">
        <v>6549</v>
      </c>
      <c r="S7686" t="s">
        <v>20</v>
      </c>
    </row>
    <row r="7687" spans="1:19" x14ac:dyDescent="0.2">
      <c r="A7687" t="s">
        <v>4008</v>
      </c>
      <c r="B7687" t="s">
        <v>137</v>
      </c>
      <c r="C7687">
        <v>2002</v>
      </c>
      <c r="D7687" s="1" t="d">
        <v>2011-01-25</v>
      </c>
      <c r="E7687" s="1" t="str">
        <f t="shared" si="240"/>
        <v>2011</v>
      </c>
      <c r="F7687" s="1" t="str">
        <f t="shared" si="241"/>
        <v>Jan</v>
      </c>
      <c r="G7687" t="s">
        <v>101</v>
      </c>
      <c r="H7687" t="s">
        <v>329</v>
      </c>
      <c r="I7687">
        <v>0.15</v>
      </c>
      <c r="J7687">
        <v>0.04</v>
      </c>
      <c r="K7687">
        <v>0</v>
      </c>
      <c r="L7687">
        <v>0.01</v>
      </c>
      <c r="M7687">
        <v>0.2</v>
      </c>
      <c r="N7687">
        <v>78</v>
      </c>
      <c r="O7687">
        <v>21</v>
      </c>
      <c r="P7687">
        <v>6.6</v>
      </c>
      <c r="Q7687">
        <v>14</v>
      </c>
      <c r="R7687" t="s">
        <v>4009</v>
      </c>
      <c r="S7687" t="s">
        <v>53</v>
      </c>
    </row>
    <row r="7688" spans="1:19" x14ac:dyDescent="0.2">
      <c r="A7688" t="s">
        <v>6550</v>
      </c>
      <c r="B7688" t="s">
        <v>104</v>
      </c>
      <c r="C7688">
        <v>2000</v>
      </c>
      <c r="D7688" s="1" t="d">
        <v>1994-05-27</v>
      </c>
      <c r="E7688" s="1" t="str">
        <f t="shared" si="240"/>
        <v>1994</v>
      </c>
      <c r="F7688" s="1" t="str">
        <f t="shared" si="241"/>
        <v>May</v>
      </c>
      <c r="G7688" t="s">
        <v>50</v>
      </c>
      <c r="H7688" t="s">
        <v>111</v>
      </c>
      <c r="I7688">
        <v>0.11</v>
      </c>
      <c r="J7688">
        <v>7.0000000000000007E-2</v>
      </c>
      <c r="K7688">
        <v>0</v>
      </c>
      <c r="L7688">
        <v>0.01</v>
      </c>
      <c r="M7688">
        <v>0.2</v>
      </c>
    </row>
    <row r="7689" spans="1:19" x14ac:dyDescent="0.2">
      <c r="A7689" t="s">
        <v>4992</v>
      </c>
      <c r="B7689" t="s">
        <v>64</v>
      </c>
      <c r="C7689">
        <v>2001</v>
      </c>
      <c r="D7689" s="1" t="d">
        <v>2000-03-19</v>
      </c>
      <c r="E7689" s="1" t="str">
        <f t="shared" si="240"/>
        <v>2000</v>
      </c>
      <c r="F7689" s="1" t="str">
        <f t="shared" si="241"/>
        <v>Mar</v>
      </c>
      <c r="G7689" t="s">
        <v>50</v>
      </c>
      <c r="H7689" t="s">
        <v>484</v>
      </c>
      <c r="I7689">
        <v>0.14000000000000001</v>
      </c>
      <c r="J7689">
        <v>0.05</v>
      </c>
      <c r="K7689">
        <v>0</v>
      </c>
      <c r="L7689">
        <v>0</v>
      </c>
      <c r="M7689">
        <v>0.2</v>
      </c>
    </row>
    <row r="7690" spans="1:19" x14ac:dyDescent="0.2">
      <c r="A7690" t="s">
        <v>6551</v>
      </c>
      <c r="B7690" t="s">
        <v>49</v>
      </c>
      <c r="C7690">
        <v>2006</v>
      </c>
      <c r="D7690" s="1" t="d">
        <v>2004-03-18</v>
      </c>
      <c r="E7690" s="1" t="str">
        <f t="shared" si="240"/>
        <v>2004</v>
      </c>
      <c r="F7690" s="1" t="str">
        <f t="shared" si="241"/>
        <v>Mar</v>
      </c>
      <c r="G7690" t="s">
        <v>28</v>
      </c>
      <c r="H7690" t="s">
        <v>134</v>
      </c>
      <c r="I7690">
        <v>0.14000000000000001</v>
      </c>
      <c r="J7690">
        <v>0.02</v>
      </c>
      <c r="K7690">
        <v>0.02</v>
      </c>
      <c r="L7690">
        <v>0.02</v>
      </c>
      <c r="M7690">
        <v>0.2</v>
      </c>
      <c r="N7690">
        <v>58</v>
      </c>
      <c r="O7690">
        <v>40</v>
      </c>
      <c r="P7690">
        <v>7.2</v>
      </c>
      <c r="Q7690">
        <v>36</v>
      </c>
      <c r="R7690" t="s">
        <v>1652</v>
      </c>
      <c r="S7690" t="s">
        <v>88</v>
      </c>
    </row>
    <row r="7691" spans="1:19" x14ac:dyDescent="0.2">
      <c r="A7691" t="s">
        <v>5632</v>
      </c>
      <c r="B7691" t="s">
        <v>159</v>
      </c>
      <c r="C7691">
        <v>2011</v>
      </c>
      <c r="D7691" s="1" t="d">
        <v>2013-12-24</v>
      </c>
      <c r="E7691" s="1" t="str">
        <f t="shared" si="240"/>
        <v>2013</v>
      </c>
      <c r="F7691" s="1" t="str">
        <f t="shared" si="241"/>
        <v>Dec</v>
      </c>
      <c r="G7691" t="s">
        <v>18</v>
      </c>
      <c r="H7691" t="s">
        <v>234</v>
      </c>
      <c r="I7691">
        <v>0</v>
      </c>
      <c r="J7691">
        <v>0</v>
      </c>
      <c r="K7691">
        <v>0.2</v>
      </c>
      <c r="L7691">
        <v>0</v>
      </c>
      <c r="M7691">
        <v>0.2</v>
      </c>
    </row>
    <row r="7692" spans="1:19" x14ac:dyDescent="0.2">
      <c r="A7692" t="s">
        <v>6552</v>
      </c>
      <c r="B7692" t="s">
        <v>32</v>
      </c>
      <c r="C7692">
        <v>2006</v>
      </c>
      <c r="D7692" s="1" t="d">
        <v>2007-09-23</v>
      </c>
      <c r="E7692" s="1" t="str">
        <f t="shared" si="240"/>
        <v>2007</v>
      </c>
      <c r="F7692" s="1" t="str">
        <f t="shared" si="241"/>
        <v>Sep</v>
      </c>
      <c r="G7692" t="s">
        <v>34</v>
      </c>
      <c r="H7692" t="s">
        <v>6553</v>
      </c>
      <c r="I7692">
        <v>0</v>
      </c>
      <c r="J7692">
        <v>0</v>
      </c>
      <c r="K7692">
        <v>0.2</v>
      </c>
      <c r="L7692">
        <v>0</v>
      </c>
      <c r="M7692">
        <v>0.2</v>
      </c>
    </row>
    <row r="7693" spans="1:19" x14ac:dyDescent="0.2">
      <c r="A7693" t="s">
        <v>1942</v>
      </c>
      <c r="B7693" t="s">
        <v>49</v>
      </c>
      <c r="C7693">
        <v>2011</v>
      </c>
      <c r="D7693" s="1" t="d">
        <v>2010-04-05</v>
      </c>
      <c r="E7693" s="1" t="str">
        <f t="shared" si="240"/>
        <v>2010</v>
      </c>
      <c r="F7693" s="1" t="str">
        <f t="shared" si="241"/>
        <v>Apr</v>
      </c>
      <c r="G7693" t="s">
        <v>272</v>
      </c>
      <c r="H7693" t="s">
        <v>4833</v>
      </c>
      <c r="I7693">
        <v>0.18</v>
      </c>
      <c r="J7693">
        <v>0</v>
      </c>
      <c r="K7693">
        <v>0</v>
      </c>
      <c r="L7693">
        <v>0.02</v>
      </c>
      <c r="M7693">
        <v>0.2</v>
      </c>
      <c r="N7693">
        <v>85</v>
      </c>
      <c r="O7693">
        <v>8</v>
      </c>
      <c r="P7693">
        <v>7.9</v>
      </c>
      <c r="Q7693">
        <v>60</v>
      </c>
      <c r="R7693" t="s">
        <v>1996</v>
      </c>
      <c r="S7693" t="s">
        <v>112</v>
      </c>
    </row>
    <row r="7694" spans="1:19" x14ac:dyDescent="0.2">
      <c r="A7694" t="s">
        <v>1724</v>
      </c>
      <c r="B7694" t="s">
        <v>137</v>
      </c>
      <c r="C7694">
        <v>2002</v>
      </c>
      <c r="D7694" s="1" t="d">
        <v>1994-06-12</v>
      </c>
      <c r="E7694" s="1" t="str">
        <f t="shared" si="240"/>
        <v>1994</v>
      </c>
      <c r="F7694" s="1" t="str">
        <f t="shared" si="241"/>
        <v>Jun</v>
      </c>
      <c r="G7694" t="s">
        <v>28</v>
      </c>
      <c r="H7694" t="s">
        <v>248</v>
      </c>
      <c r="I7694">
        <v>0.15</v>
      </c>
      <c r="J7694">
        <v>0.04</v>
      </c>
      <c r="K7694">
        <v>0</v>
      </c>
      <c r="L7694">
        <v>0.01</v>
      </c>
      <c r="M7694">
        <v>0.2</v>
      </c>
      <c r="N7694">
        <v>83</v>
      </c>
      <c r="O7694">
        <v>25</v>
      </c>
      <c r="P7694">
        <v>8.3000000000000007</v>
      </c>
      <c r="Q7694">
        <v>26</v>
      </c>
      <c r="R7694" t="s">
        <v>1653</v>
      </c>
      <c r="S7694" t="s">
        <v>88</v>
      </c>
    </row>
    <row r="7695" spans="1:19" x14ac:dyDescent="0.2">
      <c r="A7695" t="s">
        <v>1281</v>
      </c>
      <c r="B7695" t="s">
        <v>189</v>
      </c>
      <c r="C7695">
        <v>2004</v>
      </c>
      <c r="D7695" s="1" t="d">
        <v>2018-09-28</v>
      </c>
      <c r="E7695" s="1" t="str">
        <f t="shared" si="240"/>
        <v>2018</v>
      </c>
      <c r="F7695" s="1" t="str">
        <f t="shared" si="241"/>
        <v>Sep</v>
      </c>
      <c r="G7695" t="s">
        <v>50</v>
      </c>
      <c r="H7695" t="s">
        <v>111</v>
      </c>
      <c r="I7695">
        <v>0.15</v>
      </c>
      <c r="J7695">
        <v>0.04</v>
      </c>
      <c r="K7695">
        <v>0</v>
      </c>
      <c r="L7695">
        <v>0.01</v>
      </c>
      <c r="M7695">
        <v>0.2</v>
      </c>
      <c r="N7695">
        <v>83</v>
      </c>
      <c r="O7695">
        <v>31</v>
      </c>
      <c r="P7695">
        <v>8.6</v>
      </c>
      <c r="Q7695">
        <v>20</v>
      </c>
      <c r="R7695" t="s">
        <v>111</v>
      </c>
      <c r="S7695" t="s">
        <v>53</v>
      </c>
    </row>
    <row r="7696" spans="1:19" x14ac:dyDescent="0.2">
      <c r="A7696" t="s">
        <v>6554</v>
      </c>
      <c r="B7696" t="s">
        <v>32</v>
      </c>
      <c r="C7696">
        <v>2010</v>
      </c>
      <c r="D7696" s="1" t="d">
        <v>2000-10-09</v>
      </c>
      <c r="E7696" s="1" t="str">
        <f t="shared" si="240"/>
        <v>2000</v>
      </c>
      <c r="F7696" s="1" t="str">
        <f t="shared" si="241"/>
        <v>Oct</v>
      </c>
      <c r="G7696" t="s">
        <v>30</v>
      </c>
      <c r="H7696" t="s">
        <v>4460</v>
      </c>
      <c r="I7696">
        <v>7.0000000000000007E-2</v>
      </c>
      <c r="J7696">
        <v>0.11</v>
      </c>
      <c r="K7696">
        <v>0</v>
      </c>
      <c r="L7696">
        <v>0.02</v>
      </c>
      <c r="M7696">
        <v>0.2</v>
      </c>
    </row>
    <row r="7697" spans="1:19" x14ac:dyDescent="0.2">
      <c r="A7697" t="s">
        <v>6555</v>
      </c>
      <c r="B7697" t="s">
        <v>79</v>
      </c>
      <c r="C7697">
        <v>2012</v>
      </c>
      <c r="D7697" s="1" t="d">
        <v>1997-11-21</v>
      </c>
      <c r="E7697" s="1" t="str">
        <f t="shared" si="240"/>
        <v>1997</v>
      </c>
      <c r="F7697" s="1" t="str">
        <f t="shared" si="241"/>
        <v>Nov</v>
      </c>
      <c r="G7697" t="s">
        <v>28</v>
      </c>
      <c r="H7697" t="s">
        <v>372</v>
      </c>
      <c r="I7697">
        <v>0</v>
      </c>
      <c r="J7697">
        <v>0</v>
      </c>
      <c r="K7697">
        <v>0.2</v>
      </c>
      <c r="L7697">
        <v>0</v>
      </c>
      <c r="M7697">
        <v>0.2</v>
      </c>
    </row>
    <row r="7698" spans="1:19" x14ac:dyDescent="0.2">
      <c r="A7698" t="s">
        <v>6556</v>
      </c>
      <c r="B7698" t="s">
        <v>137</v>
      </c>
      <c r="C7698">
        <v>2002</v>
      </c>
      <c r="D7698" s="1" t="d">
        <v>2022-05-11</v>
      </c>
      <c r="E7698" s="1" t="str">
        <f t="shared" si="240"/>
        <v>2022</v>
      </c>
      <c r="F7698" s="1" t="str">
        <f t="shared" si="241"/>
        <v>May</v>
      </c>
      <c r="G7698" t="s">
        <v>86</v>
      </c>
      <c r="H7698" t="s">
        <v>1403</v>
      </c>
      <c r="I7698">
        <v>0.14000000000000001</v>
      </c>
      <c r="J7698">
        <v>0.05</v>
      </c>
      <c r="K7698">
        <v>0</v>
      </c>
      <c r="L7698">
        <v>0.01</v>
      </c>
      <c r="M7698">
        <v>0.2</v>
      </c>
    </row>
    <row r="7699" spans="1:19" x14ac:dyDescent="0.2">
      <c r="A7699" t="s">
        <v>2417</v>
      </c>
      <c r="B7699" t="s">
        <v>44</v>
      </c>
      <c r="C7699">
        <v>2007</v>
      </c>
      <c r="D7699" s="1" t="d">
        <v>2000-08-23</v>
      </c>
      <c r="E7699" s="1" t="str">
        <f t="shared" si="240"/>
        <v>2000</v>
      </c>
      <c r="F7699" s="1" t="str">
        <f t="shared" si="241"/>
        <v>Aug</v>
      </c>
      <c r="G7699" t="s">
        <v>50</v>
      </c>
      <c r="H7699" t="s">
        <v>933</v>
      </c>
      <c r="I7699">
        <v>0.17</v>
      </c>
      <c r="J7699">
        <v>0.01</v>
      </c>
      <c r="K7699">
        <v>0</v>
      </c>
      <c r="L7699">
        <v>0.02</v>
      </c>
      <c r="M7699">
        <v>0.2</v>
      </c>
      <c r="N7699">
        <v>53</v>
      </c>
      <c r="O7699">
        <v>27</v>
      </c>
      <c r="P7699">
        <v>7.4</v>
      </c>
      <c r="Q7699">
        <v>13</v>
      </c>
      <c r="R7699" t="s">
        <v>934</v>
      </c>
      <c r="S7699" t="s">
        <v>88</v>
      </c>
    </row>
    <row r="7700" spans="1:19" x14ac:dyDescent="0.2">
      <c r="A7700" t="s">
        <v>6557</v>
      </c>
      <c r="B7700" t="s">
        <v>55</v>
      </c>
      <c r="C7700">
        <v>2005</v>
      </c>
      <c r="D7700" s="1" t="d">
        <v>2004-07-13</v>
      </c>
      <c r="E7700" s="1" t="str">
        <f t="shared" si="240"/>
        <v>2004</v>
      </c>
      <c r="F7700" s="1" t="str">
        <f t="shared" si="241"/>
        <v>Jul</v>
      </c>
      <c r="G7700" t="s">
        <v>50</v>
      </c>
      <c r="H7700" t="s">
        <v>329</v>
      </c>
      <c r="I7700">
        <v>0.1</v>
      </c>
      <c r="J7700">
        <v>7.0000000000000007E-2</v>
      </c>
      <c r="K7700">
        <v>0</v>
      </c>
      <c r="L7700">
        <v>0.03</v>
      </c>
      <c r="M7700">
        <v>0.2</v>
      </c>
      <c r="N7700">
        <v>47</v>
      </c>
      <c r="O7700">
        <v>14</v>
      </c>
      <c r="P7700">
        <v>8.8000000000000007</v>
      </c>
      <c r="Q7700">
        <v>76</v>
      </c>
      <c r="R7700" t="s">
        <v>518</v>
      </c>
      <c r="S7700" t="s">
        <v>53</v>
      </c>
    </row>
    <row r="7701" spans="1:19" x14ac:dyDescent="0.2">
      <c r="A7701" t="s">
        <v>6558</v>
      </c>
      <c r="B7701" t="s">
        <v>17</v>
      </c>
      <c r="C7701">
        <v>2011</v>
      </c>
      <c r="D7701" s="1" t="d">
        <v>2011-04-18</v>
      </c>
      <c r="E7701" s="1" t="str">
        <f t="shared" si="240"/>
        <v>2011</v>
      </c>
      <c r="F7701" s="1" t="str">
        <f t="shared" si="241"/>
        <v>Apr</v>
      </c>
      <c r="G7701" t="s">
        <v>18</v>
      </c>
      <c r="H7701" t="s">
        <v>71</v>
      </c>
      <c r="I7701">
        <v>0.14000000000000001</v>
      </c>
      <c r="J7701">
        <v>0.04</v>
      </c>
      <c r="K7701">
        <v>0</v>
      </c>
      <c r="L7701">
        <v>0.01</v>
      </c>
      <c r="M7701">
        <v>0.2</v>
      </c>
      <c r="P7701">
        <v>8</v>
      </c>
      <c r="Q7701">
        <v>5</v>
      </c>
      <c r="R7701" t="s">
        <v>71</v>
      </c>
      <c r="S7701" t="s">
        <v>88</v>
      </c>
    </row>
    <row r="7702" spans="1:19" x14ac:dyDescent="0.2">
      <c r="A7702" t="s">
        <v>6559</v>
      </c>
      <c r="B7702" t="s">
        <v>49</v>
      </c>
      <c r="C7702">
        <v>2011</v>
      </c>
      <c r="D7702" s="1" t="d">
        <v>2017-09-15</v>
      </c>
      <c r="E7702" s="1" t="str">
        <f t="shared" si="240"/>
        <v>2017</v>
      </c>
      <c r="F7702" s="1" t="str">
        <f t="shared" si="241"/>
        <v>Sep</v>
      </c>
      <c r="G7702" t="s">
        <v>86</v>
      </c>
      <c r="H7702" t="s">
        <v>3314</v>
      </c>
      <c r="I7702">
        <v>0.04</v>
      </c>
      <c r="J7702">
        <v>0.04</v>
      </c>
      <c r="K7702">
        <v>0.1</v>
      </c>
      <c r="L7702">
        <v>0.02</v>
      </c>
      <c r="M7702">
        <v>0.2</v>
      </c>
      <c r="N7702">
        <v>73</v>
      </c>
      <c r="O7702">
        <v>10</v>
      </c>
      <c r="P7702">
        <v>7.5</v>
      </c>
      <c r="Q7702">
        <v>27</v>
      </c>
      <c r="R7702" t="s">
        <v>6560</v>
      </c>
      <c r="S7702" t="s">
        <v>88</v>
      </c>
    </row>
    <row r="7703" spans="1:19" x14ac:dyDescent="0.2">
      <c r="A7703" t="s">
        <v>5832</v>
      </c>
      <c r="B7703" t="s">
        <v>32</v>
      </c>
      <c r="C7703">
        <v>2009</v>
      </c>
      <c r="D7703" s="1" t="d">
        <v>1994-12-01</v>
      </c>
      <c r="E7703" s="1" t="str">
        <f t="shared" si="240"/>
        <v>1994</v>
      </c>
      <c r="F7703" s="1" t="str">
        <f t="shared" si="241"/>
        <v>Dec</v>
      </c>
      <c r="G7703" t="s">
        <v>50</v>
      </c>
      <c r="H7703" t="s">
        <v>71</v>
      </c>
      <c r="I7703">
        <v>0.15</v>
      </c>
      <c r="J7703">
        <v>0.03</v>
      </c>
      <c r="K7703">
        <v>0</v>
      </c>
      <c r="L7703">
        <v>0.02</v>
      </c>
      <c r="M7703">
        <v>0.2</v>
      </c>
      <c r="N7703">
        <v>55</v>
      </c>
      <c r="O7703">
        <v>8</v>
      </c>
      <c r="P7703">
        <v>8.1</v>
      </c>
      <c r="Q7703">
        <v>8</v>
      </c>
      <c r="R7703" t="s">
        <v>1214</v>
      </c>
      <c r="S7703" t="s">
        <v>112</v>
      </c>
    </row>
    <row r="7704" spans="1:19" x14ac:dyDescent="0.2">
      <c r="A7704" t="s">
        <v>6561</v>
      </c>
      <c r="B7704" t="s">
        <v>55</v>
      </c>
      <c r="C7704">
        <v>2005</v>
      </c>
      <c r="D7704" s="1" t="d">
        <v>2020-10-20</v>
      </c>
      <c r="E7704" s="1" t="str">
        <f t="shared" si="240"/>
        <v>2020</v>
      </c>
      <c r="F7704" s="1" t="str">
        <f t="shared" si="241"/>
        <v>Oct</v>
      </c>
      <c r="G7704" t="s">
        <v>24</v>
      </c>
      <c r="H7704" t="s">
        <v>3825</v>
      </c>
      <c r="I7704">
        <v>0.1</v>
      </c>
      <c r="J7704">
        <v>7.0000000000000007E-2</v>
      </c>
      <c r="K7704">
        <v>0</v>
      </c>
      <c r="L7704">
        <v>0.03</v>
      </c>
      <c r="M7704">
        <v>0.2</v>
      </c>
      <c r="N7704">
        <v>51</v>
      </c>
      <c r="O7704">
        <v>26</v>
      </c>
      <c r="P7704">
        <v>2.1</v>
      </c>
      <c r="Q7704">
        <v>9</v>
      </c>
      <c r="R7704" t="s">
        <v>2467</v>
      </c>
      <c r="S7704" t="s">
        <v>53</v>
      </c>
    </row>
    <row r="7705" spans="1:19" x14ac:dyDescent="0.2">
      <c r="A7705" t="s">
        <v>5828</v>
      </c>
      <c r="B7705" t="s">
        <v>49</v>
      </c>
      <c r="C7705">
        <v>2006</v>
      </c>
      <c r="D7705" s="1" t="d">
        <v>1989-10-31</v>
      </c>
      <c r="E7705" s="1" t="str">
        <f t="shared" si="240"/>
        <v>1989</v>
      </c>
      <c r="F7705" s="1" t="str">
        <f t="shared" si="241"/>
        <v>Oct</v>
      </c>
      <c r="G7705" t="s">
        <v>39</v>
      </c>
      <c r="H7705" t="s">
        <v>202</v>
      </c>
      <c r="I7705">
        <v>0.09</v>
      </c>
      <c r="J7705">
        <v>0</v>
      </c>
      <c r="K7705">
        <v>0.09</v>
      </c>
      <c r="L7705">
        <v>0.01</v>
      </c>
      <c r="M7705">
        <v>0.2</v>
      </c>
      <c r="N7705">
        <v>65</v>
      </c>
      <c r="O7705">
        <v>36</v>
      </c>
      <c r="P7705">
        <v>6.8</v>
      </c>
      <c r="Q7705">
        <v>25</v>
      </c>
      <c r="R7705" t="s">
        <v>780</v>
      </c>
      <c r="S7705" t="s">
        <v>88</v>
      </c>
    </row>
    <row r="7706" spans="1:19" x14ac:dyDescent="0.2">
      <c r="A7706" t="s">
        <v>6562</v>
      </c>
      <c r="B7706" t="s">
        <v>148</v>
      </c>
      <c r="C7706">
        <v>2009</v>
      </c>
      <c r="D7706" s="1" t="d">
        <v>1990-08-15</v>
      </c>
      <c r="E7706" s="1" t="str">
        <f t="shared" si="240"/>
        <v>1990</v>
      </c>
      <c r="F7706" s="1" t="str">
        <f t="shared" si="241"/>
        <v>Aug</v>
      </c>
      <c r="G7706" t="s">
        <v>101</v>
      </c>
      <c r="H7706" t="s">
        <v>6563</v>
      </c>
      <c r="I7706">
        <v>0</v>
      </c>
      <c r="J7706">
        <v>0.17</v>
      </c>
      <c r="K7706">
        <v>0</v>
      </c>
      <c r="L7706">
        <v>0.03</v>
      </c>
      <c r="M7706">
        <v>0.2</v>
      </c>
      <c r="P7706" t="s">
        <v>203</v>
      </c>
      <c r="R7706" t="s">
        <v>6563</v>
      </c>
      <c r="S7706" t="s">
        <v>88</v>
      </c>
    </row>
    <row r="7707" spans="1:19" x14ac:dyDescent="0.2">
      <c r="A7707" t="s">
        <v>6564</v>
      </c>
      <c r="B7707" t="s">
        <v>32</v>
      </c>
      <c r="C7707">
        <v>2010</v>
      </c>
      <c r="D7707" s="1" t="d">
        <v>1997-06-08</v>
      </c>
      <c r="E7707" s="1" t="str">
        <f t="shared" si="240"/>
        <v>1997</v>
      </c>
      <c r="F7707" s="1" t="str">
        <f t="shared" si="241"/>
        <v>Jun</v>
      </c>
      <c r="G7707" t="s">
        <v>28</v>
      </c>
      <c r="H7707" t="s">
        <v>19</v>
      </c>
      <c r="I7707">
        <v>0.08</v>
      </c>
      <c r="J7707">
        <v>0.04</v>
      </c>
      <c r="K7707">
        <v>7.0000000000000007E-2</v>
      </c>
      <c r="L7707">
        <v>0.01</v>
      </c>
      <c r="M7707">
        <v>0.2</v>
      </c>
      <c r="N7707">
        <v>76</v>
      </c>
      <c r="O7707">
        <v>40</v>
      </c>
      <c r="P7707">
        <v>7.9</v>
      </c>
      <c r="Q7707">
        <v>23</v>
      </c>
      <c r="R7707" t="s">
        <v>1678</v>
      </c>
      <c r="S7707" t="s">
        <v>112</v>
      </c>
    </row>
    <row r="7708" spans="1:19" x14ac:dyDescent="0.2">
      <c r="A7708" t="s">
        <v>6025</v>
      </c>
      <c r="B7708" t="s">
        <v>55</v>
      </c>
      <c r="C7708">
        <v>2001</v>
      </c>
      <c r="D7708" s="1" t="d">
        <v>2017-04-03</v>
      </c>
      <c r="E7708" s="1" t="str">
        <f t="shared" si="240"/>
        <v>2017</v>
      </c>
      <c r="F7708" s="1" t="str">
        <f t="shared" si="241"/>
        <v>Apr</v>
      </c>
      <c r="G7708" t="s">
        <v>18</v>
      </c>
      <c r="H7708" t="s">
        <v>68</v>
      </c>
      <c r="I7708">
        <v>0.1</v>
      </c>
      <c r="J7708">
        <v>7.0000000000000007E-2</v>
      </c>
      <c r="K7708">
        <v>0</v>
      </c>
      <c r="L7708">
        <v>0.02</v>
      </c>
      <c r="M7708">
        <v>0.2</v>
      </c>
      <c r="N7708">
        <v>57</v>
      </c>
      <c r="O7708">
        <v>11</v>
      </c>
      <c r="P7708">
        <v>4</v>
      </c>
      <c r="Q7708">
        <v>4</v>
      </c>
      <c r="R7708" t="s">
        <v>2144</v>
      </c>
      <c r="S7708" t="s">
        <v>20</v>
      </c>
    </row>
    <row r="7709" spans="1:19" x14ac:dyDescent="0.2">
      <c r="A7709" t="s">
        <v>6565</v>
      </c>
      <c r="B7709" t="s">
        <v>55</v>
      </c>
      <c r="C7709">
        <v>2008</v>
      </c>
      <c r="D7709" s="1" t="d">
        <v>2017-12-30</v>
      </c>
      <c r="E7709" s="1" t="str">
        <f t="shared" si="240"/>
        <v>2017</v>
      </c>
      <c r="F7709" s="1" t="str">
        <f t="shared" si="241"/>
        <v>Dec</v>
      </c>
      <c r="G7709" t="s">
        <v>28</v>
      </c>
      <c r="H7709" t="s">
        <v>4138</v>
      </c>
      <c r="I7709">
        <v>7.0000000000000007E-2</v>
      </c>
      <c r="J7709">
        <v>0.05</v>
      </c>
      <c r="K7709">
        <v>0.05</v>
      </c>
      <c r="L7709">
        <v>0.02</v>
      </c>
      <c r="M7709">
        <v>0.2</v>
      </c>
      <c r="N7709">
        <v>70</v>
      </c>
      <c r="O7709">
        <v>12</v>
      </c>
      <c r="P7709">
        <v>8.1999999999999993</v>
      </c>
      <c r="Q7709">
        <v>17</v>
      </c>
      <c r="R7709" t="s">
        <v>4138</v>
      </c>
      <c r="S7709" t="s">
        <v>88</v>
      </c>
    </row>
    <row r="7710" spans="1:19" x14ac:dyDescent="0.2">
      <c r="A7710" t="s">
        <v>6566</v>
      </c>
      <c r="B7710" t="s">
        <v>55</v>
      </c>
      <c r="C7710">
        <v>2003</v>
      </c>
      <c r="D7710" s="1" t="d">
        <v>2011-10-04</v>
      </c>
      <c r="E7710" s="1" t="str">
        <f t="shared" si="240"/>
        <v>2011</v>
      </c>
      <c r="F7710" s="1" t="str">
        <f t="shared" si="241"/>
        <v>Oct</v>
      </c>
      <c r="G7710" t="s">
        <v>50</v>
      </c>
      <c r="H7710" t="s">
        <v>2412</v>
      </c>
      <c r="I7710">
        <v>0.1</v>
      </c>
      <c r="J7710">
        <v>7.0000000000000007E-2</v>
      </c>
      <c r="K7710">
        <v>0</v>
      </c>
      <c r="L7710">
        <v>0.02</v>
      </c>
      <c r="M7710">
        <v>0.2</v>
      </c>
      <c r="N7710">
        <v>57</v>
      </c>
      <c r="O7710">
        <v>19</v>
      </c>
      <c r="P7710">
        <v>8</v>
      </c>
      <c r="Q7710">
        <v>21</v>
      </c>
      <c r="R7710" t="s">
        <v>1330</v>
      </c>
      <c r="S7710" t="s">
        <v>88</v>
      </c>
    </row>
    <row r="7711" spans="1:19" x14ac:dyDescent="0.2">
      <c r="A7711" t="s">
        <v>6567</v>
      </c>
      <c r="B7711" t="s">
        <v>17</v>
      </c>
      <c r="C7711">
        <v>2011</v>
      </c>
      <c r="D7711" s="1" t="d">
        <v>2022-03-31</v>
      </c>
      <c r="E7711" s="1" t="str">
        <f t="shared" si="240"/>
        <v>2022</v>
      </c>
      <c r="F7711" s="1" t="str">
        <f t="shared" si="241"/>
        <v>Mar</v>
      </c>
      <c r="G7711" t="s">
        <v>34</v>
      </c>
      <c r="H7711" t="s">
        <v>111</v>
      </c>
      <c r="I7711">
        <v>0</v>
      </c>
      <c r="J7711">
        <v>0.17</v>
      </c>
      <c r="K7711">
        <v>0</v>
      </c>
      <c r="L7711">
        <v>0.03</v>
      </c>
      <c r="M7711">
        <v>0.2</v>
      </c>
    </row>
    <row r="7712" spans="1:19" x14ac:dyDescent="0.2">
      <c r="A7712" t="s">
        <v>6568</v>
      </c>
      <c r="B7712" t="s">
        <v>49</v>
      </c>
      <c r="C7712">
        <v>2014</v>
      </c>
      <c r="D7712" s="1" t="d">
        <v>2002-02-15</v>
      </c>
      <c r="E7712" s="1" t="str">
        <f t="shared" si="240"/>
        <v>2002</v>
      </c>
      <c r="F7712" s="1" t="str">
        <f t="shared" si="241"/>
        <v>Feb</v>
      </c>
      <c r="G7712" t="s">
        <v>50</v>
      </c>
      <c r="H7712" t="s">
        <v>234</v>
      </c>
      <c r="I7712">
        <v>0.03</v>
      </c>
      <c r="J7712">
        <v>0.12</v>
      </c>
      <c r="K7712">
        <v>0.02</v>
      </c>
      <c r="L7712">
        <v>0.03</v>
      </c>
      <c r="M7712">
        <v>0.2</v>
      </c>
      <c r="N7712">
        <v>63</v>
      </c>
      <c r="O7712">
        <v>55</v>
      </c>
      <c r="P7712">
        <v>7.8</v>
      </c>
      <c r="Q7712">
        <v>528</v>
      </c>
      <c r="R7712" t="s">
        <v>1940</v>
      </c>
      <c r="S7712" t="s">
        <v>53</v>
      </c>
    </row>
    <row r="7713" spans="1:19" x14ac:dyDescent="0.2">
      <c r="A7713" t="s">
        <v>6569</v>
      </c>
      <c r="B7713" t="s">
        <v>64</v>
      </c>
      <c r="C7713">
        <v>2002</v>
      </c>
      <c r="D7713" s="1" t="d">
        <v>2019-07-02</v>
      </c>
      <c r="E7713" s="1" t="str">
        <f t="shared" si="240"/>
        <v>2019</v>
      </c>
      <c r="F7713" s="1" t="str">
        <f t="shared" si="241"/>
        <v>Jul</v>
      </c>
      <c r="G7713" t="s">
        <v>34</v>
      </c>
      <c r="H7713" t="s">
        <v>3932</v>
      </c>
      <c r="I7713">
        <v>0.14000000000000001</v>
      </c>
      <c r="J7713">
        <v>0.05</v>
      </c>
      <c r="K7713">
        <v>0</v>
      </c>
      <c r="L7713">
        <v>0</v>
      </c>
      <c r="M7713">
        <v>0.2</v>
      </c>
    </row>
    <row r="7714" spans="1:19" x14ac:dyDescent="0.2">
      <c r="A7714" t="s">
        <v>6570</v>
      </c>
      <c r="B7714" t="s">
        <v>32</v>
      </c>
      <c r="C7714">
        <v>2010</v>
      </c>
      <c r="D7714" s="1" t="d">
        <v>2019-03-19</v>
      </c>
      <c r="E7714" s="1" t="str">
        <f t="shared" si="240"/>
        <v>2019</v>
      </c>
      <c r="F7714" s="1" t="str">
        <f t="shared" si="241"/>
        <v>Mar</v>
      </c>
      <c r="G7714" t="s">
        <v>101</v>
      </c>
      <c r="H7714" t="s">
        <v>111</v>
      </c>
      <c r="I7714">
        <v>0.13</v>
      </c>
      <c r="J7714">
        <v>0.05</v>
      </c>
      <c r="K7714">
        <v>0</v>
      </c>
      <c r="L7714">
        <v>0.02</v>
      </c>
      <c r="M7714">
        <v>0.2</v>
      </c>
    </row>
    <row r="7715" spans="1:19" x14ac:dyDescent="0.2">
      <c r="A7715" t="s">
        <v>2466</v>
      </c>
      <c r="B7715" t="s">
        <v>137</v>
      </c>
      <c r="C7715">
        <v>2002</v>
      </c>
      <c r="D7715" s="1" t="d">
        <v>2021-03-03</v>
      </c>
      <c r="E7715" s="1" t="str">
        <f t="shared" si="240"/>
        <v>2021</v>
      </c>
      <c r="F7715" s="1" t="str">
        <f t="shared" si="241"/>
        <v>Mar</v>
      </c>
      <c r="G7715" t="s">
        <v>24</v>
      </c>
      <c r="H7715" t="s">
        <v>1858</v>
      </c>
      <c r="I7715">
        <v>0.15</v>
      </c>
      <c r="J7715">
        <v>0.04</v>
      </c>
      <c r="K7715">
        <v>0</v>
      </c>
      <c r="L7715">
        <v>0.01</v>
      </c>
      <c r="M7715">
        <v>0.19</v>
      </c>
      <c r="N7715">
        <v>59</v>
      </c>
      <c r="O7715">
        <v>12</v>
      </c>
      <c r="P7715">
        <v>4.3</v>
      </c>
      <c r="Q7715">
        <v>9</v>
      </c>
      <c r="R7715" t="s">
        <v>2467</v>
      </c>
      <c r="S7715" t="s">
        <v>88</v>
      </c>
    </row>
    <row r="7716" spans="1:19" x14ac:dyDescent="0.2">
      <c r="A7716" t="s">
        <v>6571</v>
      </c>
      <c r="B7716" t="s">
        <v>49</v>
      </c>
      <c r="C7716">
        <v>2011</v>
      </c>
      <c r="D7716" s="1" t="d">
        <v>2002-09-20</v>
      </c>
      <c r="E7716" s="1" t="str">
        <f t="shared" si="240"/>
        <v>2002</v>
      </c>
      <c r="F7716" s="1" t="str">
        <f t="shared" si="241"/>
        <v>Sep</v>
      </c>
      <c r="G7716" t="s">
        <v>50</v>
      </c>
      <c r="H7716" t="s">
        <v>2780</v>
      </c>
      <c r="I7716">
        <v>0</v>
      </c>
      <c r="J7716">
        <v>0.03</v>
      </c>
      <c r="K7716">
        <v>0.16</v>
      </c>
      <c r="L7716">
        <v>0.01</v>
      </c>
      <c r="M7716">
        <v>0.19</v>
      </c>
      <c r="N7716">
        <v>58</v>
      </c>
      <c r="O7716">
        <v>25</v>
      </c>
      <c r="P7716">
        <v>6.5</v>
      </c>
      <c r="Q7716">
        <v>15</v>
      </c>
      <c r="R7716" t="s">
        <v>1004</v>
      </c>
      <c r="S7716" t="s">
        <v>53</v>
      </c>
    </row>
    <row r="7717" spans="1:19" x14ac:dyDescent="0.2">
      <c r="A7717" t="s">
        <v>6572</v>
      </c>
      <c r="B7717" t="s">
        <v>55</v>
      </c>
      <c r="C7717">
        <v>2005</v>
      </c>
      <c r="D7717" s="1" t="d">
        <v>2002-03-26</v>
      </c>
      <c r="E7717" s="1" t="str">
        <f t="shared" si="240"/>
        <v>2002</v>
      </c>
      <c r="F7717" s="1" t="str">
        <f t="shared" si="241"/>
        <v>Mar</v>
      </c>
      <c r="G7717" t="s">
        <v>34</v>
      </c>
      <c r="H7717" t="s">
        <v>68</v>
      </c>
      <c r="I7717">
        <v>0.1</v>
      </c>
      <c r="J7717">
        <v>7.0000000000000007E-2</v>
      </c>
      <c r="K7717">
        <v>0</v>
      </c>
      <c r="L7717">
        <v>0.02</v>
      </c>
      <c r="M7717">
        <v>0.19</v>
      </c>
    </row>
    <row r="7718" spans="1:19" x14ac:dyDescent="0.2">
      <c r="A7718" t="s">
        <v>3514</v>
      </c>
      <c r="B7718" t="s">
        <v>64</v>
      </c>
      <c r="C7718">
        <v>2003</v>
      </c>
      <c r="D7718" s="1" t="d">
        <v>2008-06-27</v>
      </c>
      <c r="E7718" s="1" t="str">
        <f t="shared" si="240"/>
        <v>2008</v>
      </c>
      <c r="F7718" s="1" t="str">
        <f t="shared" si="241"/>
        <v>Jun</v>
      </c>
      <c r="G7718" t="s">
        <v>1</v>
      </c>
      <c r="H7718" t="s">
        <v>329</v>
      </c>
      <c r="I7718">
        <v>0.14000000000000001</v>
      </c>
      <c r="J7718">
        <v>0.05</v>
      </c>
      <c r="K7718">
        <v>0</v>
      </c>
      <c r="L7718">
        <v>0</v>
      </c>
      <c r="M7718">
        <v>0.19</v>
      </c>
      <c r="N7718">
        <v>67</v>
      </c>
      <c r="O7718">
        <v>6</v>
      </c>
      <c r="P7718">
        <v>9.1999999999999993</v>
      </c>
      <c r="Q7718">
        <v>17</v>
      </c>
      <c r="R7718" t="s">
        <v>4011</v>
      </c>
      <c r="S7718" t="s">
        <v>20</v>
      </c>
    </row>
    <row r="7719" spans="1:19" x14ac:dyDescent="0.2">
      <c r="A7719" t="s">
        <v>6573</v>
      </c>
      <c r="B7719" t="s">
        <v>55</v>
      </c>
      <c r="C7719">
        <v>2006</v>
      </c>
      <c r="D7719" s="1" t="d">
        <v>2007-04-02</v>
      </c>
      <c r="E7719" s="1" t="str">
        <f t="shared" si="240"/>
        <v>2007</v>
      </c>
      <c r="F7719" s="1" t="str">
        <f t="shared" si="241"/>
        <v>Apr</v>
      </c>
      <c r="G7719" t="s">
        <v>86</v>
      </c>
      <c r="H7719" t="s">
        <v>3392</v>
      </c>
      <c r="I7719">
        <v>7.0000000000000007E-2</v>
      </c>
      <c r="J7719">
        <v>0.06</v>
      </c>
      <c r="K7719">
        <v>0.04</v>
      </c>
      <c r="L7719">
        <v>0.02</v>
      </c>
      <c r="M7719">
        <v>0.19</v>
      </c>
      <c r="N7719">
        <v>75</v>
      </c>
      <c r="O7719">
        <v>30</v>
      </c>
      <c r="P7719">
        <v>8.5</v>
      </c>
      <c r="Q7719">
        <v>15</v>
      </c>
      <c r="R7719" t="s">
        <v>4828</v>
      </c>
      <c r="S7719" t="s">
        <v>88</v>
      </c>
    </row>
    <row r="7720" spans="1:19" x14ac:dyDescent="0.2">
      <c r="A7720" t="s">
        <v>6574</v>
      </c>
      <c r="B7720" t="s">
        <v>159</v>
      </c>
      <c r="C7720">
        <v>2006</v>
      </c>
      <c r="D7720" s="1" t="d">
        <v>2001-01-27</v>
      </c>
      <c r="E7720" s="1" t="str">
        <f t="shared" si="240"/>
        <v>2001</v>
      </c>
      <c r="F7720" s="1" t="str">
        <f t="shared" si="241"/>
        <v>Jan</v>
      </c>
      <c r="G7720" t="s">
        <v>37</v>
      </c>
      <c r="H7720" t="s">
        <v>111</v>
      </c>
      <c r="I7720">
        <v>0.17</v>
      </c>
      <c r="J7720">
        <v>0.01</v>
      </c>
      <c r="K7720">
        <v>0</v>
      </c>
      <c r="L7720">
        <v>0.02</v>
      </c>
      <c r="M7720">
        <v>0.19</v>
      </c>
      <c r="N7720">
        <v>58</v>
      </c>
      <c r="O7720">
        <v>37</v>
      </c>
      <c r="P7720">
        <v>7.5</v>
      </c>
      <c r="Q7720">
        <v>39</v>
      </c>
      <c r="R7720" t="s">
        <v>111</v>
      </c>
      <c r="S7720" t="s">
        <v>53</v>
      </c>
    </row>
    <row r="7721" spans="1:19" x14ac:dyDescent="0.2">
      <c r="A7721" t="s">
        <v>6393</v>
      </c>
      <c r="B7721" t="s">
        <v>32</v>
      </c>
      <c r="C7721">
        <v>2008</v>
      </c>
      <c r="D7721" s="1" t="d">
        <v>2007-07-21</v>
      </c>
      <c r="E7721" s="1" t="str">
        <f t="shared" si="240"/>
        <v>2007</v>
      </c>
      <c r="F7721" s="1" t="str">
        <f t="shared" si="241"/>
        <v>Jul</v>
      </c>
      <c r="G7721" t="s">
        <v>34</v>
      </c>
      <c r="H7721" t="s">
        <v>484</v>
      </c>
      <c r="I7721">
        <v>0.18</v>
      </c>
      <c r="J7721">
        <v>0</v>
      </c>
      <c r="K7721">
        <v>0</v>
      </c>
      <c r="L7721">
        <v>0.01</v>
      </c>
      <c r="M7721">
        <v>0.19</v>
      </c>
    </row>
    <row r="7722" spans="1:19" x14ac:dyDescent="0.2">
      <c r="A7722" t="s">
        <v>6575</v>
      </c>
      <c r="B7722" t="s">
        <v>32</v>
      </c>
      <c r="C7722">
        <v>2009</v>
      </c>
      <c r="D7722" s="1" t="d">
        <v>1988-09-20</v>
      </c>
      <c r="E7722" s="1" t="str">
        <f t="shared" si="240"/>
        <v>1988</v>
      </c>
      <c r="F7722" s="1" t="str">
        <f t="shared" si="241"/>
        <v>Sep</v>
      </c>
      <c r="G7722" t="s">
        <v>101</v>
      </c>
      <c r="H7722" t="s">
        <v>1852</v>
      </c>
      <c r="I7722">
        <v>7.0000000000000007E-2</v>
      </c>
      <c r="J7722">
        <v>0.1</v>
      </c>
      <c r="K7722">
        <v>0</v>
      </c>
      <c r="L7722">
        <v>0.02</v>
      </c>
      <c r="M7722">
        <v>0.19</v>
      </c>
      <c r="N7722">
        <v>57</v>
      </c>
      <c r="O7722">
        <v>7</v>
      </c>
      <c r="P7722" t="s">
        <v>203</v>
      </c>
      <c r="R7722" t="s">
        <v>1852</v>
      </c>
      <c r="S7722" t="s">
        <v>20</v>
      </c>
    </row>
    <row r="7723" spans="1:19" x14ac:dyDescent="0.2">
      <c r="A7723" t="s">
        <v>6576</v>
      </c>
      <c r="B7723" t="s">
        <v>104</v>
      </c>
      <c r="C7723">
        <v>1996</v>
      </c>
      <c r="D7723" s="1" t="d">
        <v>2022-01-11</v>
      </c>
      <c r="E7723" s="1" t="str">
        <f t="shared" si="240"/>
        <v>2022</v>
      </c>
      <c r="F7723" s="1" t="str">
        <f t="shared" si="241"/>
        <v>Jan</v>
      </c>
      <c r="G7723" t="s">
        <v>86</v>
      </c>
      <c r="H7723" t="s">
        <v>372</v>
      </c>
      <c r="I7723">
        <v>0</v>
      </c>
      <c r="J7723">
        <v>0</v>
      </c>
      <c r="K7723">
        <v>0.18</v>
      </c>
      <c r="L7723">
        <v>0.01</v>
      </c>
      <c r="M7723">
        <v>0.19</v>
      </c>
    </row>
    <row r="7724" spans="1:19" x14ac:dyDescent="0.2">
      <c r="A7724" t="s">
        <v>3704</v>
      </c>
      <c r="B7724" t="s">
        <v>49</v>
      </c>
      <c r="C7724">
        <v>2012</v>
      </c>
      <c r="D7724" s="1" t="d">
        <v>1993-10-12</v>
      </c>
      <c r="E7724" s="1" t="str">
        <f t="shared" si="240"/>
        <v>1993</v>
      </c>
      <c r="F7724" s="1" t="str">
        <f t="shared" si="241"/>
        <v>Oct</v>
      </c>
      <c r="G7724" t="s">
        <v>18</v>
      </c>
      <c r="H7724" t="s">
        <v>51</v>
      </c>
      <c r="I7724">
        <v>0.18</v>
      </c>
      <c r="J7724">
        <v>0</v>
      </c>
      <c r="K7724">
        <v>0</v>
      </c>
      <c r="L7724">
        <v>0.02</v>
      </c>
      <c r="M7724">
        <v>0.19</v>
      </c>
      <c r="N7724">
        <v>68</v>
      </c>
      <c r="O7724">
        <v>8</v>
      </c>
      <c r="P7724">
        <v>4.4000000000000004</v>
      </c>
      <c r="Q7724">
        <v>5</v>
      </c>
      <c r="R7724" t="s">
        <v>426</v>
      </c>
      <c r="S7724" t="s">
        <v>20</v>
      </c>
    </row>
    <row r="7725" spans="1:19" x14ac:dyDescent="0.2">
      <c r="A7725" t="s">
        <v>6577</v>
      </c>
      <c r="B7725" t="s">
        <v>159</v>
      </c>
      <c r="C7725">
        <v>2006</v>
      </c>
      <c r="D7725" s="1" t="d">
        <v>2022-09-13</v>
      </c>
      <c r="E7725" s="1" t="str">
        <f t="shared" si="240"/>
        <v>2022</v>
      </c>
      <c r="F7725" s="1" t="str">
        <f t="shared" si="241"/>
        <v>Sep</v>
      </c>
      <c r="G7725" t="s">
        <v>50</v>
      </c>
      <c r="H7725" t="s">
        <v>51</v>
      </c>
      <c r="I7725">
        <v>0.18</v>
      </c>
      <c r="J7725">
        <v>0</v>
      </c>
      <c r="K7725">
        <v>0</v>
      </c>
      <c r="L7725">
        <v>0.02</v>
      </c>
      <c r="M7725">
        <v>0.19</v>
      </c>
      <c r="N7725">
        <v>51</v>
      </c>
      <c r="O7725">
        <v>14</v>
      </c>
      <c r="P7725">
        <v>6.3</v>
      </c>
      <c r="Q7725">
        <v>15</v>
      </c>
      <c r="R7725" t="s">
        <v>1746</v>
      </c>
      <c r="S7725" t="s">
        <v>53</v>
      </c>
    </row>
    <row r="7726" spans="1:19" x14ac:dyDescent="0.2">
      <c r="A7726" t="s">
        <v>2176</v>
      </c>
      <c r="B7726" t="s">
        <v>148</v>
      </c>
      <c r="C7726" t="s">
        <v>286</v>
      </c>
      <c r="D7726" s="1" t="d">
        <v>2022-02-19</v>
      </c>
      <c r="E7726" s="1" t="str">
        <f t="shared" si="240"/>
        <v>2022</v>
      </c>
      <c r="F7726" s="1" t="str">
        <f t="shared" si="241"/>
        <v>Feb</v>
      </c>
      <c r="G7726" t="s">
        <v>50</v>
      </c>
      <c r="H7726" t="s">
        <v>134</v>
      </c>
      <c r="I7726">
        <v>0.02</v>
      </c>
      <c r="J7726">
        <v>0.16</v>
      </c>
      <c r="K7726">
        <v>0</v>
      </c>
      <c r="L7726">
        <v>0.02</v>
      </c>
      <c r="M7726">
        <v>0.19</v>
      </c>
      <c r="N7726">
        <v>78</v>
      </c>
      <c r="O7726">
        <v>16</v>
      </c>
      <c r="P7726">
        <v>6</v>
      </c>
      <c r="Q7726">
        <v>1096</v>
      </c>
      <c r="R7726" t="s">
        <v>940</v>
      </c>
      <c r="S7726" t="s">
        <v>53</v>
      </c>
    </row>
    <row r="7727" spans="1:19" x14ac:dyDescent="0.2">
      <c r="A7727" t="s">
        <v>6578</v>
      </c>
      <c r="B7727" t="s">
        <v>55</v>
      </c>
      <c r="C7727">
        <v>2005</v>
      </c>
      <c r="D7727" s="1" t="d">
        <v>2001-10-12</v>
      </c>
      <c r="E7727" s="1" t="str">
        <f t="shared" si="240"/>
        <v>2001</v>
      </c>
      <c r="F7727" s="1" t="str">
        <f t="shared" si="241"/>
        <v>Oct</v>
      </c>
      <c r="G7727" t="s">
        <v>37</v>
      </c>
      <c r="H7727" t="s">
        <v>111</v>
      </c>
      <c r="I7727">
        <v>0.1</v>
      </c>
      <c r="J7727">
        <v>7.0000000000000007E-2</v>
      </c>
      <c r="K7727">
        <v>0</v>
      </c>
      <c r="L7727">
        <v>0.02</v>
      </c>
      <c r="M7727">
        <v>0.19</v>
      </c>
      <c r="N7727">
        <v>76</v>
      </c>
      <c r="O7727">
        <v>21</v>
      </c>
      <c r="P7727">
        <v>8.9</v>
      </c>
      <c r="Q7727">
        <v>36</v>
      </c>
      <c r="R7727" t="s">
        <v>1235</v>
      </c>
      <c r="S7727" t="s">
        <v>53</v>
      </c>
    </row>
    <row r="7728" spans="1:19" x14ac:dyDescent="0.2">
      <c r="A7728" t="s">
        <v>6579</v>
      </c>
      <c r="B7728" t="s">
        <v>17</v>
      </c>
      <c r="C7728">
        <v>2009</v>
      </c>
      <c r="D7728" s="1" t="d">
        <v>1999-06-05</v>
      </c>
      <c r="E7728" s="1" t="str">
        <f t="shared" si="240"/>
        <v>1999</v>
      </c>
      <c r="F7728" s="1" t="str">
        <f t="shared" si="241"/>
        <v>Jun</v>
      </c>
      <c r="G7728" t="s">
        <v>18</v>
      </c>
      <c r="H7728" t="s">
        <v>6580</v>
      </c>
      <c r="I7728">
        <v>0.14000000000000001</v>
      </c>
      <c r="J7728">
        <v>0.04</v>
      </c>
      <c r="K7728">
        <v>0</v>
      </c>
      <c r="L7728">
        <v>0.02</v>
      </c>
      <c r="M7728">
        <v>0.19</v>
      </c>
    </row>
    <row r="7729" spans="1:19" x14ac:dyDescent="0.2">
      <c r="A7729" t="s">
        <v>2350</v>
      </c>
      <c r="B7729" t="s">
        <v>49</v>
      </c>
      <c r="C7729">
        <v>2016</v>
      </c>
      <c r="D7729" s="1" t="d">
        <v>1999-12-13</v>
      </c>
      <c r="E7729" s="1" t="str">
        <f t="shared" si="240"/>
        <v>1999</v>
      </c>
      <c r="F7729" s="1" t="str">
        <f t="shared" si="241"/>
        <v>Dec</v>
      </c>
      <c r="G7729" t="s">
        <v>50</v>
      </c>
      <c r="H7729" t="s">
        <v>68</v>
      </c>
      <c r="I7729">
        <v>0.16</v>
      </c>
      <c r="J7729">
        <v>0</v>
      </c>
      <c r="K7729">
        <v>0</v>
      </c>
      <c r="L7729">
        <v>0.04</v>
      </c>
      <c r="M7729">
        <v>0.19</v>
      </c>
    </row>
    <row r="7730" spans="1:19" x14ac:dyDescent="0.2">
      <c r="A7730" t="s">
        <v>3020</v>
      </c>
      <c r="B7730" t="s">
        <v>159</v>
      </c>
      <c r="C7730">
        <v>2005</v>
      </c>
      <c r="D7730" s="1" t="d">
        <v>2022-09-03</v>
      </c>
      <c r="E7730" s="1" t="str">
        <f t="shared" si="240"/>
        <v>2022</v>
      </c>
      <c r="F7730" s="1" t="str">
        <f t="shared" si="241"/>
        <v>Sep</v>
      </c>
      <c r="G7730" t="s">
        <v>50</v>
      </c>
      <c r="H7730" t="s">
        <v>134</v>
      </c>
      <c r="I7730">
        <v>0.17</v>
      </c>
      <c r="J7730">
        <v>0</v>
      </c>
      <c r="K7730">
        <v>0</v>
      </c>
      <c r="L7730">
        <v>0.02</v>
      </c>
      <c r="M7730">
        <v>0.19</v>
      </c>
      <c r="N7730">
        <v>70</v>
      </c>
      <c r="O7730">
        <v>13</v>
      </c>
      <c r="P7730">
        <v>7.4</v>
      </c>
      <c r="Q7730">
        <v>16</v>
      </c>
      <c r="R7730" t="s">
        <v>134</v>
      </c>
      <c r="S7730" t="s">
        <v>112</v>
      </c>
    </row>
    <row r="7731" spans="1:19" x14ac:dyDescent="0.2">
      <c r="A7731" t="s">
        <v>6581</v>
      </c>
      <c r="B7731" t="s">
        <v>32</v>
      </c>
      <c r="C7731">
        <v>2005</v>
      </c>
      <c r="D7731" s="1" t="d">
        <v>2015-12-16</v>
      </c>
      <c r="E7731" s="1" t="str">
        <f t="shared" si="240"/>
        <v>2015</v>
      </c>
      <c r="F7731" s="1" t="str">
        <f t="shared" si="241"/>
        <v>Dec</v>
      </c>
      <c r="G7731" t="s">
        <v>50</v>
      </c>
      <c r="H7731" t="s">
        <v>151</v>
      </c>
      <c r="I7731">
        <v>0</v>
      </c>
      <c r="J7731">
        <v>0</v>
      </c>
      <c r="K7731">
        <v>0.19</v>
      </c>
      <c r="L7731">
        <v>0</v>
      </c>
      <c r="M7731">
        <v>0.19</v>
      </c>
    </row>
    <row r="7732" spans="1:19" x14ac:dyDescent="0.2">
      <c r="A7732" t="s">
        <v>6582</v>
      </c>
      <c r="B7732" t="s">
        <v>57</v>
      </c>
      <c r="C7732">
        <v>1996</v>
      </c>
      <c r="D7732" s="1" t="d">
        <v>2014-03-01</v>
      </c>
      <c r="E7732" s="1" t="str">
        <f t="shared" si="240"/>
        <v>2014</v>
      </c>
      <c r="F7732" s="1" t="str">
        <f t="shared" si="241"/>
        <v>Mar</v>
      </c>
      <c r="G7732" t="s">
        <v>34</v>
      </c>
      <c r="H7732" t="s">
        <v>6583</v>
      </c>
      <c r="I7732">
        <v>0</v>
      </c>
      <c r="J7732">
        <v>0</v>
      </c>
      <c r="K7732">
        <v>0.19</v>
      </c>
      <c r="L7732">
        <v>0</v>
      </c>
      <c r="M7732">
        <v>0.19</v>
      </c>
    </row>
    <row r="7733" spans="1:19" x14ac:dyDescent="0.2">
      <c r="A7733" t="s">
        <v>4628</v>
      </c>
      <c r="B7733" t="s">
        <v>64</v>
      </c>
      <c r="C7733">
        <v>2001</v>
      </c>
      <c r="D7733" s="1" t="d">
        <v>2003-03-03</v>
      </c>
      <c r="E7733" s="1" t="str">
        <f t="shared" si="240"/>
        <v>2003</v>
      </c>
      <c r="F7733" s="1" t="str">
        <f t="shared" si="241"/>
        <v>Mar</v>
      </c>
      <c r="G7733" t="s">
        <v>28</v>
      </c>
      <c r="H7733" t="s">
        <v>111</v>
      </c>
      <c r="I7733">
        <v>0.14000000000000001</v>
      </c>
      <c r="J7733">
        <v>0.05</v>
      </c>
      <c r="K7733">
        <v>0</v>
      </c>
      <c r="L7733">
        <v>0</v>
      </c>
      <c r="M7733">
        <v>0.19</v>
      </c>
      <c r="N7733">
        <v>81</v>
      </c>
      <c r="O7733">
        <v>16</v>
      </c>
      <c r="P7733">
        <v>8.8000000000000007</v>
      </c>
      <c r="Q7733">
        <v>16</v>
      </c>
      <c r="R7733" t="s">
        <v>222</v>
      </c>
      <c r="S7733" t="s">
        <v>20</v>
      </c>
    </row>
    <row r="7734" spans="1:19" x14ac:dyDescent="0.2">
      <c r="A7734" t="s">
        <v>2584</v>
      </c>
      <c r="B7734" t="s">
        <v>79</v>
      </c>
      <c r="C7734">
        <v>2012</v>
      </c>
      <c r="D7734" s="1" t="d">
        <v>1996-07-23</v>
      </c>
      <c r="E7734" s="1" t="str">
        <f t="shared" si="240"/>
        <v>1996</v>
      </c>
      <c r="F7734" s="1" t="str">
        <f t="shared" si="241"/>
        <v>Jul</v>
      </c>
      <c r="G7734" t="s">
        <v>50</v>
      </c>
      <c r="H7734" t="s">
        <v>71</v>
      </c>
      <c r="I7734">
        <v>0.15</v>
      </c>
      <c r="J7734">
        <v>0.03</v>
      </c>
      <c r="K7734">
        <v>0</v>
      </c>
      <c r="L7734">
        <v>0.01</v>
      </c>
      <c r="M7734">
        <v>0.19</v>
      </c>
    </row>
    <row r="7735" spans="1:19" x14ac:dyDescent="0.2">
      <c r="A7735" t="s">
        <v>6584</v>
      </c>
      <c r="B7735" t="s">
        <v>159</v>
      </c>
      <c r="C7735">
        <v>2012</v>
      </c>
      <c r="D7735" s="1" t="d">
        <v>2008-03-29</v>
      </c>
      <c r="E7735" s="1" t="str">
        <f t="shared" si="240"/>
        <v>2008</v>
      </c>
      <c r="F7735" s="1" t="str">
        <f t="shared" si="241"/>
        <v>Mar</v>
      </c>
      <c r="G7735" t="s">
        <v>34</v>
      </c>
      <c r="H7735" t="s">
        <v>1263</v>
      </c>
      <c r="I7735">
        <v>0</v>
      </c>
      <c r="J7735">
        <v>0</v>
      </c>
      <c r="K7735">
        <v>0.19</v>
      </c>
      <c r="L7735">
        <v>0</v>
      </c>
      <c r="M7735">
        <v>0.19</v>
      </c>
    </row>
    <row r="7736" spans="1:19" x14ac:dyDescent="0.2">
      <c r="A7736" t="s">
        <v>6585</v>
      </c>
      <c r="B7736" t="s">
        <v>32</v>
      </c>
      <c r="C7736">
        <v>2008</v>
      </c>
      <c r="D7736" s="1" t="d">
        <v>1991-01-22</v>
      </c>
      <c r="E7736" s="1" t="str">
        <f t="shared" si="240"/>
        <v>1991</v>
      </c>
      <c r="F7736" s="1" t="str">
        <f t="shared" si="241"/>
        <v>Jan</v>
      </c>
      <c r="G7736" t="s">
        <v>39</v>
      </c>
      <c r="H7736" t="s">
        <v>3510</v>
      </c>
      <c r="I7736">
        <v>0.18</v>
      </c>
      <c r="J7736">
        <v>0</v>
      </c>
      <c r="K7736">
        <v>0</v>
      </c>
      <c r="L7736">
        <v>0.01</v>
      </c>
      <c r="M7736">
        <v>0.19</v>
      </c>
      <c r="P7736" t="s">
        <v>203</v>
      </c>
      <c r="R7736" t="s">
        <v>2049</v>
      </c>
      <c r="S7736" t="s">
        <v>112</v>
      </c>
    </row>
    <row r="7737" spans="1:19" x14ac:dyDescent="0.2">
      <c r="A7737" t="s">
        <v>2894</v>
      </c>
      <c r="B7737" t="s">
        <v>148</v>
      </c>
      <c r="C7737" t="s">
        <v>286</v>
      </c>
      <c r="D7737" s="1" t="d">
        <v>1996-08-26</v>
      </c>
      <c r="E7737" s="1" t="str">
        <f t="shared" si="240"/>
        <v>1996</v>
      </c>
      <c r="F7737" s="1" t="str">
        <f t="shared" si="241"/>
        <v>Aug</v>
      </c>
      <c r="G7737" t="s">
        <v>24</v>
      </c>
      <c r="H7737" t="s">
        <v>155</v>
      </c>
      <c r="I7737">
        <v>0.05</v>
      </c>
      <c r="J7737">
        <v>0.11</v>
      </c>
      <c r="K7737">
        <v>0</v>
      </c>
      <c r="L7737">
        <v>0.03</v>
      </c>
      <c r="M7737">
        <v>0.19</v>
      </c>
      <c r="N7737">
        <v>72</v>
      </c>
      <c r="O7737">
        <v>19</v>
      </c>
      <c r="P7737">
        <v>5.7</v>
      </c>
      <c r="Q7737">
        <v>253</v>
      </c>
      <c r="R7737" t="s">
        <v>2895</v>
      </c>
      <c r="S7737" t="s">
        <v>88</v>
      </c>
    </row>
    <row r="7738" spans="1:19" x14ac:dyDescent="0.2">
      <c r="A7738" t="s">
        <v>2633</v>
      </c>
      <c r="B7738" t="s">
        <v>49</v>
      </c>
      <c r="C7738">
        <v>2011</v>
      </c>
      <c r="D7738" s="1" t="d">
        <v>1989-05-09</v>
      </c>
      <c r="E7738" s="1" t="str">
        <f t="shared" si="240"/>
        <v>1989</v>
      </c>
      <c r="F7738" s="1" t="str">
        <f t="shared" si="241"/>
        <v>May</v>
      </c>
      <c r="G7738" t="s">
        <v>18</v>
      </c>
      <c r="H7738" t="s">
        <v>484</v>
      </c>
      <c r="I7738">
        <v>0.08</v>
      </c>
      <c r="J7738">
        <v>0.08</v>
      </c>
      <c r="K7738">
        <v>0</v>
      </c>
      <c r="L7738">
        <v>0.03</v>
      </c>
      <c r="M7738">
        <v>0.19</v>
      </c>
      <c r="N7738">
        <v>65</v>
      </c>
      <c r="O7738">
        <v>8</v>
      </c>
      <c r="P7738">
        <v>2.4</v>
      </c>
      <c r="Q7738">
        <v>5</v>
      </c>
      <c r="R7738" t="s">
        <v>484</v>
      </c>
      <c r="S7738" t="s">
        <v>20</v>
      </c>
    </row>
    <row r="7739" spans="1:19" x14ac:dyDescent="0.2">
      <c r="A7739" t="s">
        <v>4417</v>
      </c>
      <c r="B7739" t="s">
        <v>189</v>
      </c>
      <c r="C7739">
        <v>2006</v>
      </c>
      <c r="D7739" s="1" t="d">
        <v>2004-06-09</v>
      </c>
      <c r="E7739" s="1" t="str">
        <f t="shared" si="240"/>
        <v>2004</v>
      </c>
      <c r="F7739" s="1" t="str">
        <f t="shared" si="241"/>
        <v>Jun</v>
      </c>
      <c r="G7739" t="s">
        <v>1</v>
      </c>
      <c r="H7739" t="s">
        <v>329</v>
      </c>
      <c r="I7739">
        <v>0.15</v>
      </c>
      <c r="J7739">
        <v>0.04</v>
      </c>
      <c r="K7739">
        <v>0</v>
      </c>
      <c r="L7739">
        <v>0.01</v>
      </c>
      <c r="M7739">
        <v>0.19</v>
      </c>
      <c r="N7739">
        <v>67</v>
      </c>
      <c r="O7739">
        <v>9</v>
      </c>
      <c r="P7739" t="s">
        <v>203</v>
      </c>
      <c r="R7739" t="s">
        <v>329</v>
      </c>
      <c r="S7739" t="s">
        <v>112</v>
      </c>
    </row>
    <row r="7740" spans="1:19" x14ac:dyDescent="0.2">
      <c r="A7740" t="s">
        <v>4768</v>
      </c>
      <c r="B7740" t="s">
        <v>44</v>
      </c>
      <c r="C7740">
        <v>2007</v>
      </c>
      <c r="D7740" s="1" t="d">
        <v>1999-11-22</v>
      </c>
      <c r="E7740" s="1" t="str">
        <f t="shared" si="240"/>
        <v>1999</v>
      </c>
      <c r="F7740" s="1" t="str">
        <f t="shared" si="241"/>
        <v>Nov</v>
      </c>
      <c r="G7740" t="s">
        <v>50</v>
      </c>
      <c r="H7740" t="s">
        <v>484</v>
      </c>
      <c r="I7740">
        <v>0.16</v>
      </c>
      <c r="J7740">
        <v>0.02</v>
      </c>
      <c r="K7740">
        <v>0</v>
      </c>
      <c r="L7740">
        <v>0.01</v>
      </c>
      <c r="M7740">
        <v>0.19</v>
      </c>
      <c r="N7740">
        <v>69</v>
      </c>
      <c r="O7740">
        <v>49</v>
      </c>
      <c r="P7740">
        <v>7.3</v>
      </c>
      <c r="Q7740">
        <v>67</v>
      </c>
      <c r="R7740" t="s">
        <v>1441</v>
      </c>
      <c r="S7740" t="s">
        <v>53</v>
      </c>
    </row>
    <row r="7741" spans="1:19" x14ac:dyDescent="0.2">
      <c r="A7741" t="s">
        <v>6586</v>
      </c>
      <c r="B7741" t="s">
        <v>159</v>
      </c>
      <c r="C7741">
        <v>2011</v>
      </c>
      <c r="D7741" s="1" t="d">
        <v>1998-09-17</v>
      </c>
      <c r="E7741" s="1" t="str">
        <f t="shared" si="240"/>
        <v>1998</v>
      </c>
      <c r="F7741" s="1" t="str">
        <f t="shared" si="241"/>
        <v>Sep</v>
      </c>
      <c r="G7741" t="s">
        <v>101</v>
      </c>
      <c r="H7741" t="s">
        <v>3403</v>
      </c>
      <c r="I7741">
        <v>0</v>
      </c>
      <c r="J7741">
        <v>0</v>
      </c>
      <c r="K7741">
        <v>0.19</v>
      </c>
      <c r="L7741">
        <v>0</v>
      </c>
      <c r="M7741">
        <v>0.19</v>
      </c>
    </row>
    <row r="7742" spans="1:19" x14ac:dyDescent="0.2">
      <c r="A7742" t="s">
        <v>6587</v>
      </c>
      <c r="B7742" t="s">
        <v>64</v>
      </c>
      <c r="C7742">
        <v>2002</v>
      </c>
      <c r="D7742" s="1" t="d">
        <v>2005-05-05</v>
      </c>
      <c r="E7742" s="1" t="str">
        <f t="shared" si="240"/>
        <v>2005</v>
      </c>
      <c r="F7742" s="1" t="str">
        <f t="shared" si="241"/>
        <v>May</v>
      </c>
      <c r="G7742" t="s">
        <v>50</v>
      </c>
      <c r="H7742" t="s">
        <v>6588</v>
      </c>
      <c r="I7742">
        <v>0.14000000000000001</v>
      </c>
      <c r="J7742">
        <v>0.05</v>
      </c>
      <c r="K7742">
        <v>0</v>
      </c>
      <c r="L7742">
        <v>0</v>
      </c>
      <c r="M7742">
        <v>0.19</v>
      </c>
      <c r="N7742">
        <v>64</v>
      </c>
      <c r="O7742">
        <v>9</v>
      </c>
      <c r="P7742" t="s">
        <v>203</v>
      </c>
      <c r="R7742" t="s">
        <v>6589</v>
      </c>
      <c r="S7742" t="s">
        <v>20</v>
      </c>
    </row>
    <row r="7743" spans="1:19" x14ac:dyDescent="0.2">
      <c r="A7743" t="s">
        <v>6590</v>
      </c>
      <c r="B7743" t="s">
        <v>32</v>
      </c>
      <c r="C7743">
        <v>2009</v>
      </c>
      <c r="D7743" s="1" t="d">
        <v>1990-03-24</v>
      </c>
      <c r="E7743" s="1" t="str">
        <f t="shared" si="240"/>
        <v>1990</v>
      </c>
      <c r="F7743" s="1" t="str">
        <f t="shared" si="241"/>
        <v>Mar</v>
      </c>
      <c r="G7743" t="s">
        <v>18</v>
      </c>
      <c r="H7743" t="s">
        <v>234</v>
      </c>
      <c r="I7743">
        <v>0</v>
      </c>
      <c r="J7743">
        <v>0</v>
      </c>
      <c r="K7743">
        <v>0.19</v>
      </c>
      <c r="L7743">
        <v>0</v>
      </c>
      <c r="M7743">
        <v>0.19</v>
      </c>
    </row>
    <row r="7744" spans="1:19" x14ac:dyDescent="0.2">
      <c r="A7744" t="s">
        <v>6591</v>
      </c>
      <c r="B7744" t="s">
        <v>32</v>
      </c>
      <c r="C7744">
        <v>2009</v>
      </c>
      <c r="D7744" s="1" t="d">
        <v>2007-03-08</v>
      </c>
      <c r="E7744" s="1" t="str">
        <f t="shared" si="240"/>
        <v>2007</v>
      </c>
      <c r="F7744" s="1" t="str">
        <f t="shared" si="241"/>
        <v>Mar</v>
      </c>
      <c r="G7744" t="s">
        <v>39</v>
      </c>
      <c r="H7744" t="s">
        <v>111</v>
      </c>
      <c r="I7744">
        <v>0.18</v>
      </c>
      <c r="J7744">
        <v>0</v>
      </c>
      <c r="K7744">
        <v>0</v>
      </c>
      <c r="L7744">
        <v>0.01</v>
      </c>
      <c r="M7744">
        <v>0.19</v>
      </c>
      <c r="P7744" t="s">
        <v>203</v>
      </c>
      <c r="R7744" t="s">
        <v>5518</v>
      </c>
      <c r="S7744" t="s">
        <v>20</v>
      </c>
    </row>
    <row r="7745" spans="1:19" x14ac:dyDescent="0.2">
      <c r="A7745" t="s">
        <v>6088</v>
      </c>
      <c r="B7745" t="s">
        <v>17</v>
      </c>
      <c r="C7745">
        <v>2011</v>
      </c>
      <c r="D7745" s="1" t="d">
        <v>2007-11-02</v>
      </c>
      <c r="E7745" s="1" t="str">
        <f t="shared" si="240"/>
        <v>2007</v>
      </c>
      <c r="F7745" s="1" t="str">
        <f t="shared" si="241"/>
        <v>Nov</v>
      </c>
      <c r="G7745" t="s">
        <v>28</v>
      </c>
      <c r="H7745" t="s">
        <v>5022</v>
      </c>
      <c r="I7745">
        <v>0.13</v>
      </c>
      <c r="J7745">
        <v>0</v>
      </c>
      <c r="K7745">
        <v>0.06</v>
      </c>
      <c r="L7745">
        <v>0.01</v>
      </c>
      <c r="M7745">
        <v>0.19</v>
      </c>
      <c r="P7745">
        <v>7</v>
      </c>
      <c r="Q7745">
        <v>11</v>
      </c>
      <c r="R7745" t="s">
        <v>3340</v>
      </c>
      <c r="S7745" t="s">
        <v>112</v>
      </c>
    </row>
    <row r="7746" spans="1:19" x14ac:dyDescent="0.2">
      <c r="A7746" t="s">
        <v>6592</v>
      </c>
      <c r="B7746" t="s">
        <v>104</v>
      </c>
      <c r="C7746">
        <v>1997</v>
      </c>
      <c r="D7746" s="1" t="d">
        <v>2005-10-09</v>
      </c>
      <c r="E7746" s="1" t="str">
        <f t="shared" si="240"/>
        <v>2005</v>
      </c>
      <c r="F7746" s="1" t="str">
        <f t="shared" si="241"/>
        <v>Oct</v>
      </c>
      <c r="G7746" t="s">
        <v>18</v>
      </c>
      <c r="H7746" t="s">
        <v>234</v>
      </c>
      <c r="I7746">
        <v>0</v>
      </c>
      <c r="J7746">
        <v>0</v>
      </c>
      <c r="K7746">
        <v>0.18</v>
      </c>
      <c r="L7746">
        <v>0.01</v>
      </c>
      <c r="M7746">
        <v>0.19</v>
      </c>
    </row>
    <row r="7747" spans="1:19" x14ac:dyDescent="0.2">
      <c r="A7747" t="s">
        <v>6593</v>
      </c>
      <c r="B7747" t="s">
        <v>49</v>
      </c>
      <c r="C7747">
        <v>2010</v>
      </c>
      <c r="D7747" s="1" t="d">
        <v>2019-12-23</v>
      </c>
      <c r="E7747" s="1" t="str">
        <f t="shared" ref="E7747:E7810" si="242">TEXT(D7747,"yyyy")</f>
        <v>2019</v>
      </c>
      <c r="F7747" s="1" t="str">
        <f t="shared" ref="F7747:F7810" si="243">TEXT(D7747,"mmm")</f>
        <v>Dec</v>
      </c>
      <c r="G7747" t="s">
        <v>50</v>
      </c>
      <c r="H7747" t="s">
        <v>234</v>
      </c>
      <c r="I7747">
        <v>0.1</v>
      </c>
      <c r="J7747">
        <v>0.04</v>
      </c>
      <c r="K7747">
        <v>0.04</v>
      </c>
      <c r="L7747">
        <v>0.02</v>
      </c>
      <c r="M7747">
        <v>0.19</v>
      </c>
      <c r="N7747">
        <v>72</v>
      </c>
      <c r="O7747">
        <v>38</v>
      </c>
      <c r="P7747">
        <v>7.3</v>
      </c>
      <c r="Q7747">
        <v>38</v>
      </c>
      <c r="R7747" t="s">
        <v>6594</v>
      </c>
      <c r="S7747" t="s">
        <v>53</v>
      </c>
    </row>
    <row r="7748" spans="1:19" x14ac:dyDescent="0.2">
      <c r="A7748" t="s">
        <v>6595</v>
      </c>
      <c r="B7748" t="s">
        <v>57</v>
      </c>
      <c r="C7748">
        <v>1993</v>
      </c>
      <c r="D7748" s="1" t="d">
        <v>2019-11-13</v>
      </c>
      <c r="E7748" s="1" t="str">
        <f t="shared" si="242"/>
        <v>2019</v>
      </c>
      <c r="F7748" s="1" t="str">
        <f t="shared" si="243"/>
        <v>Nov</v>
      </c>
      <c r="G7748" t="s">
        <v>34</v>
      </c>
      <c r="H7748" t="s">
        <v>2140</v>
      </c>
      <c r="I7748">
        <v>0</v>
      </c>
      <c r="J7748">
        <v>0</v>
      </c>
      <c r="K7748">
        <v>0.19</v>
      </c>
      <c r="L7748">
        <v>0</v>
      </c>
      <c r="M7748">
        <v>0.19</v>
      </c>
    </row>
    <row r="7749" spans="1:19" x14ac:dyDescent="0.2">
      <c r="A7749" t="s">
        <v>6596</v>
      </c>
      <c r="B7749" t="s">
        <v>79</v>
      </c>
      <c r="C7749">
        <v>2016</v>
      </c>
      <c r="D7749" s="1" t="d">
        <v>2018-11-20</v>
      </c>
      <c r="E7749" s="1" t="str">
        <f t="shared" si="242"/>
        <v>2018</v>
      </c>
      <c r="F7749" s="1" t="str">
        <f t="shared" si="243"/>
        <v>Nov</v>
      </c>
      <c r="G7749" t="s">
        <v>28</v>
      </c>
      <c r="H7749" t="s">
        <v>825</v>
      </c>
      <c r="I7749">
        <v>0.05</v>
      </c>
      <c r="J7749">
        <v>0</v>
      </c>
      <c r="K7749">
        <v>0.14000000000000001</v>
      </c>
      <c r="L7749">
        <v>0.01</v>
      </c>
      <c r="M7749">
        <v>0.19</v>
      </c>
    </row>
    <row r="7750" spans="1:19" x14ac:dyDescent="0.2">
      <c r="A7750" t="s">
        <v>2029</v>
      </c>
      <c r="B7750" t="s">
        <v>148</v>
      </c>
      <c r="C7750">
        <v>2010</v>
      </c>
      <c r="D7750" s="1" t="d">
        <v>2013-08-14</v>
      </c>
      <c r="E7750" s="1" t="str">
        <f t="shared" si="242"/>
        <v>2013</v>
      </c>
      <c r="F7750" s="1" t="str">
        <f t="shared" si="243"/>
        <v>Aug</v>
      </c>
      <c r="G7750" t="s">
        <v>37</v>
      </c>
      <c r="H7750" t="s">
        <v>151</v>
      </c>
      <c r="I7750">
        <v>0</v>
      </c>
      <c r="J7750">
        <v>0.17</v>
      </c>
      <c r="K7750">
        <v>0</v>
      </c>
      <c r="L7750">
        <v>0.02</v>
      </c>
      <c r="M7750">
        <v>0.19</v>
      </c>
      <c r="N7750">
        <v>68</v>
      </c>
      <c r="O7750">
        <v>35</v>
      </c>
      <c r="P7750">
        <v>7.4</v>
      </c>
      <c r="Q7750">
        <v>985</v>
      </c>
      <c r="R7750" t="s">
        <v>1235</v>
      </c>
      <c r="S7750" t="s">
        <v>53</v>
      </c>
    </row>
    <row r="7751" spans="1:19" x14ac:dyDescent="0.2">
      <c r="A7751" t="s">
        <v>6597</v>
      </c>
      <c r="B7751" t="s">
        <v>49</v>
      </c>
      <c r="C7751">
        <v>2011</v>
      </c>
      <c r="D7751" s="1" t="d">
        <v>2012-07-26</v>
      </c>
      <c r="E7751" s="1" t="str">
        <f t="shared" si="242"/>
        <v>2012</v>
      </c>
      <c r="F7751" s="1" t="str">
        <f t="shared" si="243"/>
        <v>Jul</v>
      </c>
      <c r="G7751" t="s">
        <v>50</v>
      </c>
      <c r="H7751" t="s">
        <v>151</v>
      </c>
      <c r="I7751">
        <v>0.1</v>
      </c>
      <c r="J7751">
        <v>0.06</v>
      </c>
      <c r="K7751">
        <v>0</v>
      </c>
      <c r="L7751">
        <v>0.03</v>
      </c>
      <c r="M7751">
        <v>0.19</v>
      </c>
      <c r="N7751">
        <v>61</v>
      </c>
      <c r="O7751">
        <v>34</v>
      </c>
      <c r="P7751">
        <v>7.3</v>
      </c>
      <c r="Q7751">
        <v>40</v>
      </c>
      <c r="R7751" t="s">
        <v>341</v>
      </c>
      <c r="S7751" t="s">
        <v>88</v>
      </c>
    </row>
    <row r="7752" spans="1:19" x14ac:dyDescent="0.2">
      <c r="A7752" t="s">
        <v>6598</v>
      </c>
      <c r="B7752" t="s">
        <v>79</v>
      </c>
      <c r="C7752">
        <v>2011</v>
      </c>
      <c r="D7752" s="1" t="d">
        <v>2011-09-01</v>
      </c>
      <c r="E7752" s="1" t="str">
        <f t="shared" si="242"/>
        <v>2011</v>
      </c>
      <c r="F7752" s="1" t="str">
        <f t="shared" si="243"/>
        <v>Sep</v>
      </c>
      <c r="G7752" t="s">
        <v>34</v>
      </c>
      <c r="H7752" t="s">
        <v>372</v>
      </c>
      <c r="I7752">
        <v>0.1</v>
      </c>
      <c r="J7752">
        <v>0.04</v>
      </c>
      <c r="K7752">
        <v>0.04</v>
      </c>
      <c r="L7752">
        <v>0.01</v>
      </c>
      <c r="M7752">
        <v>0.19</v>
      </c>
    </row>
    <row r="7753" spans="1:19" x14ac:dyDescent="0.2">
      <c r="A7753" t="s">
        <v>1660</v>
      </c>
      <c r="B7753" t="s">
        <v>137</v>
      </c>
      <c r="C7753">
        <v>2004</v>
      </c>
      <c r="D7753" s="1" t="d">
        <v>1995-02-21</v>
      </c>
      <c r="E7753" s="1" t="str">
        <f t="shared" si="242"/>
        <v>1995</v>
      </c>
      <c r="F7753" s="1" t="str">
        <f t="shared" si="243"/>
        <v>Feb</v>
      </c>
      <c r="G7753" t="s">
        <v>50</v>
      </c>
      <c r="H7753" t="s">
        <v>51</v>
      </c>
      <c r="I7753">
        <v>0.14000000000000001</v>
      </c>
      <c r="J7753">
        <v>0.04</v>
      </c>
      <c r="K7753">
        <v>0</v>
      </c>
      <c r="L7753">
        <v>0.01</v>
      </c>
      <c r="M7753">
        <v>0.19</v>
      </c>
      <c r="N7753">
        <v>74</v>
      </c>
      <c r="O7753">
        <v>37</v>
      </c>
      <c r="P7753">
        <v>7.9</v>
      </c>
      <c r="Q7753">
        <v>19</v>
      </c>
      <c r="R7753" t="s">
        <v>52</v>
      </c>
      <c r="S7753" t="s">
        <v>53</v>
      </c>
    </row>
    <row r="7754" spans="1:19" x14ac:dyDescent="0.2">
      <c r="A7754" t="s">
        <v>6599</v>
      </c>
      <c r="B7754" t="s">
        <v>55</v>
      </c>
      <c r="C7754">
        <v>2002</v>
      </c>
      <c r="D7754" s="1" t="d">
        <v>1999-08-08</v>
      </c>
      <c r="E7754" s="1" t="str">
        <f t="shared" si="242"/>
        <v>1999</v>
      </c>
      <c r="F7754" s="1" t="str">
        <f t="shared" si="243"/>
        <v>Aug</v>
      </c>
      <c r="G7754" t="s">
        <v>18</v>
      </c>
      <c r="H7754" t="s">
        <v>68</v>
      </c>
      <c r="I7754">
        <v>0.09</v>
      </c>
      <c r="J7754">
        <v>7.0000000000000007E-2</v>
      </c>
      <c r="K7754">
        <v>0</v>
      </c>
      <c r="L7754">
        <v>0.02</v>
      </c>
      <c r="M7754">
        <v>0.19</v>
      </c>
      <c r="N7754">
        <v>57</v>
      </c>
      <c r="O7754">
        <v>16</v>
      </c>
      <c r="P7754">
        <v>6</v>
      </c>
      <c r="Q7754">
        <v>4</v>
      </c>
      <c r="R7754" t="s">
        <v>2144</v>
      </c>
      <c r="S7754" t="s">
        <v>20</v>
      </c>
    </row>
    <row r="7755" spans="1:19" x14ac:dyDescent="0.2">
      <c r="A7755" t="s">
        <v>3728</v>
      </c>
      <c r="B7755" t="s">
        <v>44</v>
      </c>
      <c r="C7755">
        <v>2008</v>
      </c>
      <c r="D7755" s="1" t="d">
        <v>1994-10-13</v>
      </c>
      <c r="E7755" s="1" t="str">
        <f t="shared" si="242"/>
        <v>1994</v>
      </c>
      <c r="F7755" s="1" t="str">
        <f t="shared" si="243"/>
        <v>Oct</v>
      </c>
      <c r="G7755" t="s">
        <v>50</v>
      </c>
      <c r="H7755" t="s">
        <v>372</v>
      </c>
      <c r="I7755">
        <v>7.0000000000000007E-2</v>
      </c>
      <c r="J7755">
        <v>0.03</v>
      </c>
      <c r="K7755">
        <v>0.08</v>
      </c>
      <c r="L7755">
        <v>0.01</v>
      </c>
      <c r="M7755">
        <v>0.19</v>
      </c>
      <c r="N7755">
        <v>49</v>
      </c>
      <c r="O7755">
        <v>30</v>
      </c>
      <c r="P7755">
        <v>7</v>
      </c>
      <c r="Q7755">
        <v>18</v>
      </c>
      <c r="R7755" t="s">
        <v>934</v>
      </c>
      <c r="S7755" t="s">
        <v>88</v>
      </c>
    </row>
    <row r="7756" spans="1:19" x14ac:dyDescent="0.2">
      <c r="A7756" t="s">
        <v>6600</v>
      </c>
      <c r="B7756" t="s">
        <v>32</v>
      </c>
      <c r="C7756">
        <v>2009</v>
      </c>
      <c r="D7756" s="1" t="d">
        <v>2016-12-18</v>
      </c>
      <c r="E7756" s="1" t="str">
        <f t="shared" si="242"/>
        <v>2016</v>
      </c>
      <c r="F7756" s="1" t="str">
        <f t="shared" si="243"/>
        <v>Dec</v>
      </c>
      <c r="G7756" t="s">
        <v>34</v>
      </c>
      <c r="H7756" t="s">
        <v>1830</v>
      </c>
      <c r="I7756">
        <v>0.18</v>
      </c>
      <c r="J7756">
        <v>0</v>
      </c>
      <c r="K7756">
        <v>0</v>
      </c>
      <c r="L7756">
        <v>0.01</v>
      </c>
      <c r="M7756">
        <v>0.19</v>
      </c>
      <c r="P7756" t="s">
        <v>203</v>
      </c>
      <c r="R7756" t="s">
        <v>1642</v>
      </c>
      <c r="S7756" t="s">
        <v>20</v>
      </c>
    </row>
    <row r="7757" spans="1:19" x14ac:dyDescent="0.2">
      <c r="A7757" t="s">
        <v>6601</v>
      </c>
      <c r="B7757" t="s">
        <v>75</v>
      </c>
      <c r="C7757">
        <v>2014</v>
      </c>
      <c r="D7757" s="1" t="d">
        <v>1990-07-10</v>
      </c>
      <c r="E7757" s="1" t="str">
        <f t="shared" si="242"/>
        <v>1990</v>
      </c>
      <c r="F7757" s="1" t="str">
        <f t="shared" si="243"/>
        <v>Jul</v>
      </c>
      <c r="G7757" t="s">
        <v>28</v>
      </c>
      <c r="H7757" t="s">
        <v>1791</v>
      </c>
      <c r="I7757">
        <v>0.08</v>
      </c>
      <c r="J7757">
        <v>0.09</v>
      </c>
      <c r="K7757">
        <v>0</v>
      </c>
      <c r="L7757">
        <v>0.03</v>
      </c>
      <c r="M7757">
        <v>0.19</v>
      </c>
      <c r="N7757">
        <v>53</v>
      </c>
      <c r="O7757">
        <v>40</v>
      </c>
      <c r="P7757">
        <v>5.9</v>
      </c>
      <c r="Q7757">
        <v>230</v>
      </c>
      <c r="R7757" t="s">
        <v>6602</v>
      </c>
      <c r="S7757" t="s">
        <v>53</v>
      </c>
    </row>
    <row r="7758" spans="1:19" x14ac:dyDescent="0.2">
      <c r="A7758" t="s">
        <v>6603</v>
      </c>
      <c r="B7758" t="s">
        <v>17</v>
      </c>
      <c r="C7758">
        <v>2009</v>
      </c>
      <c r="D7758" s="1" t="d">
        <v>2018-09-01</v>
      </c>
      <c r="E7758" s="1" t="str">
        <f t="shared" si="242"/>
        <v>2018</v>
      </c>
      <c r="F7758" s="1" t="str">
        <f t="shared" si="243"/>
        <v>Sep</v>
      </c>
      <c r="G7758" t="s">
        <v>50</v>
      </c>
      <c r="H7758" t="s">
        <v>3510</v>
      </c>
      <c r="I7758">
        <v>0.13</v>
      </c>
      <c r="J7758">
        <v>0.04</v>
      </c>
      <c r="K7758">
        <v>0</v>
      </c>
      <c r="L7758">
        <v>0.02</v>
      </c>
      <c r="M7758">
        <v>0.19</v>
      </c>
      <c r="P7758" t="s">
        <v>203</v>
      </c>
      <c r="R7758" t="s">
        <v>3510</v>
      </c>
      <c r="S7758" t="s">
        <v>20</v>
      </c>
    </row>
    <row r="7759" spans="1:19" x14ac:dyDescent="0.2">
      <c r="A7759" t="s">
        <v>6604</v>
      </c>
      <c r="B7759" t="s">
        <v>17</v>
      </c>
      <c r="C7759">
        <v>2009</v>
      </c>
      <c r="D7759" s="1" t="d">
        <v>2021-07-13</v>
      </c>
      <c r="E7759" s="1" t="str">
        <f t="shared" si="242"/>
        <v>2021</v>
      </c>
      <c r="F7759" s="1" t="str">
        <f t="shared" si="243"/>
        <v>Jul</v>
      </c>
      <c r="G7759" t="s">
        <v>28</v>
      </c>
      <c r="H7759" t="s">
        <v>568</v>
      </c>
      <c r="I7759">
        <v>0.16</v>
      </c>
      <c r="J7759">
        <v>0.02</v>
      </c>
      <c r="K7759">
        <v>0</v>
      </c>
      <c r="L7759">
        <v>0.01</v>
      </c>
      <c r="M7759">
        <v>0.19</v>
      </c>
      <c r="N7759">
        <v>71</v>
      </c>
      <c r="O7759">
        <v>22</v>
      </c>
      <c r="P7759">
        <v>8.4</v>
      </c>
      <c r="Q7759">
        <v>16</v>
      </c>
      <c r="R7759" t="s">
        <v>1404</v>
      </c>
      <c r="S7759" t="s">
        <v>112</v>
      </c>
    </row>
    <row r="7760" spans="1:19" x14ac:dyDescent="0.2">
      <c r="A7760" t="s">
        <v>4002</v>
      </c>
      <c r="B7760" t="s">
        <v>49</v>
      </c>
      <c r="C7760">
        <v>2009</v>
      </c>
      <c r="D7760" s="1" t="d">
        <v>1991-10-28</v>
      </c>
      <c r="E7760" s="1" t="str">
        <f t="shared" si="242"/>
        <v>1991</v>
      </c>
      <c r="F7760" s="1" t="str">
        <f t="shared" si="243"/>
        <v>Oct</v>
      </c>
      <c r="G7760" t="s">
        <v>34</v>
      </c>
      <c r="H7760" t="s">
        <v>561</v>
      </c>
      <c r="I7760">
        <v>0.18</v>
      </c>
      <c r="J7760">
        <v>0</v>
      </c>
      <c r="K7760">
        <v>0</v>
      </c>
      <c r="L7760">
        <v>0.02</v>
      </c>
      <c r="M7760">
        <v>0.19</v>
      </c>
      <c r="P7760" t="s">
        <v>203</v>
      </c>
      <c r="R7760" t="s">
        <v>300</v>
      </c>
      <c r="S7760" t="s">
        <v>112</v>
      </c>
    </row>
    <row r="7761" spans="1:19" x14ac:dyDescent="0.2">
      <c r="A7761" t="s">
        <v>6605</v>
      </c>
      <c r="B7761" t="s">
        <v>79</v>
      </c>
      <c r="C7761">
        <v>2015</v>
      </c>
      <c r="D7761" s="1" t="d">
        <v>2021-12-10</v>
      </c>
      <c r="E7761" s="1" t="str">
        <f t="shared" si="242"/>
        <v>2021</v>
      </c>
      <c r="F7761" s="1" t="str">
        <f t="shared" si="243"/>
        <v>Dec</v>
      </c>
      <c r="G7761" t="s">
        <v>50</v>
      </c>
      <c r="H7761" t="s">
        <v>222</v>
      </c>
      <c r="I7761">
        <v>0</v>
      </c>
      <c r="J7761">
        <v>0</v>
      </c>
      <c r="K7761">
        <v>0.19</v>
      </c>
      <c r="L7761">
        <v>0</v>
      </c>
      <c r="M7761">
        <v>0.19</v>
      </c>
    </row>
    <row r="7762" spans="1:19" x14ac:dyDescent="0.2">
      <c r="A7762" t="s">
        <v>6606</v>
      </c>
      <c r="B7762" t="s">
        <v>57</v>
      </c>
      <c r="C7762">
        <v>1996</v>
      </c>
      <c r="D7762" s="1" t="d">
        <v>2000-01-14</v>
      </c>
      <c r="E7762" s="1" t="str">
        <f t="shared" si="242"/>
        <v>2000</v>
      </c>
      <c r="F7762" s="1" t="str">
        <f t="shared" si="243"/>
        <v>Jan</v>
      </c>
      <c r="G7762" t="s">
        <v>18</v>
      </c>
      <c r="H7762" t="s">
        <v>3928</v>
      </c>
      <c r="I7762">
        <v>0</v>
      </c>
      <c r="J7762">
        <v>0</v>
      </c>
      <c r="K7762">
        <v>0.19</v>
      </c>
      <c r="L7762">
        <v>0</v>
      </c>
      <c r="M7762">
        <v>0.19</v>
      </c>
    </row>
    <row r="7763" spans="1:19" x14ac:dyDescent="0.2">
      <c r="A7763" t="s">
        <v>6607</v>
      </c>
      <c r="B7763" t="s">
        <v>17</v>
      </c>
      <c r="C7763">
        <v>2012</v>
      </c>
      <c r="D7763" s="1" t="d">
        <v>2007-05-23</v>
      </c>
      <c r="E7763" s="1" t="str">
        <f t="shared" si="242"/>
        <v>2007</v>
      </c>
      <c r="F7763" s="1" t="str">
        <f t="shared" si="243"/>
        <v>May</v>
      </c>
      <c r="G7763" t="s">
        <v>34</v>
      </c>
      <c r="H7763" t="s">
        <v>111</v>
      </c>
      <c r="I7763">
        <v>0.14000000000000001</v>
      </c>
      <c r="J7763">
        <v>0.04</v>
      </c>
      <c r="K7763">
        <v>0</v>
      </c>
      <c r="L7763">
        <v>0.01</v>
      </c>
      <c r="M7763">
        <v>0.19</v>
      </c>
      <c r="P7763" t="s">
        <v>203</v>
      </c>
      <c r="R7763" t="s">
        <v>111</v>
      </c>
      <c r="S7763" t="s">
        <v>112</v>
      </c>
    </row>
    <row r="7764" spans="1:19" x14ac:dyDescent="0.2">
      <c r="A7764" t="s">
        <v>6608</v>
      </c>
      <c r="B7764" t="s">
        <v>79</v>
      </c>
      <c r="C7764">
        <v>2012</v>
      </c>
      <c r="D7764" s="1" t="d">
        <v>1996-09-19</v>
      </c>
      <c r="E7764" s="1" t="str">
        <f t="shared" si="242"/>
        <v>1996</v>
      </c>
      <c r="F7764" s="1" t="str">
        <f t="shared" si="243"/>
        <v>Sep</v>
      </c>
      <c r="G7764" t="s">
        <v>39</v>
      </c>
      <c r="H7764" t="s">
        <v>234</v>
      </c>
      <c r="I7764">
        <v>0</v>
      </c>
      <c r="J7764">
        <v>0</v>
      </c>
      <c r="K7764">
        <v>0.19</v>
      </c>
      <c r="L7764">
        <v>0</v>
      </c>
      <c r="M7764">
        <v>0.19</v>
      </c>
    </row>
    <row r="7765" spans="1:19" x14ac:dyDescent="0.2">
      <c r="A7765" t="s">
        <v>6609</v>
      </c>
      <c r="B7765" t="s">
        <v>44</v>
      </c>
      <c r="C7765">
        <v>2010</v>
      </c>
      <c r="D7765" s="1" t="d">
        <v>2003-04-01</v>
      </c>
      <c r="E7765" s="1" t="str">
        <f t="shared" si="242"/>
        <v>2003</v>
      </c>
      <c r="F7765" s="1" t="str">
        <f t="shared" si="243"/>
        <v>Apr</v>
      </c>
      <c r="G7765" t="s">
        <v>34</v>
      </c>
      <c r="H7765" t="s">
        <v>234</v>
      </c>
      <c r="I7765">
        <v>0.15</v>
      </c>
      <c r="J7765">
        <v>0.02</v>
      </c>
      <c r="K7765">
        <v>0.02</v>
      </c>
      <c r="L7765">
        <v>0.01</v>
      </c>
      <c r="M7765">
        <v>0.19</v>
      </c>
      <c r="N7765">
        <v>63</v>
      </c>
      <c r="O7765">
        <v>30</v>
      </c>
      <c r="P7765">
        <v>5.9</v>
      </c>
      <c r="Q7765">
        <v>7</v>
      </c>
      <c r="R7765" t="s">
        <v>6610</v>
      </c>
      <c r="S7765" t="s">
        <v>112</v>
      </c>
    </row>
    <row r="7766" spans="1:19" x14ac:dyDescent="0.2">
      <c r="A7766" t="s">
        <v>6611</v>
      </c>
      <c r="B7766" t="s">
        <v>55</v>
      </c>
      <c r="C7766">
        <v>2002</v>
      </c>
      <c r="D7766" s="1" t="d">
        <v>2019-08-20</v>
      </c>
      <c r="E7766" s="1" t="str">
        <f t="shared" si="242"/>
        <v>2019</v>
      </c>
      <c r="F7766" s="1" t="str">
        <f t="shared" si="243"/>
        <v>Aug</v>
      </c>
      <c r="G7766" t="s">
        <v>28</v>
      </c>
      <c r="H7766" t="s">
        <v>222</v>
      </c>
      <c r="I7766">
        <v>0.09</v>
      </c>
      <c r="J7766">
        <v>7.0000000000000007E-2</v>
      </c>
      <c r="K7766">
        <v>0</v>
      </c>
      <c r="L7766">
        <v>0.02</v>
      </c>
      <c r="M7766">
        <v>0.19</v>
      </c>
      <c r="N7766">
        <v>78</v>
      </c>
      <c r="O7766">
        <v>28</v>
      </c>
      <c r="P7766">
        <v>6.9</v>
      </c>
      <c r="Q7766">
        <v>35</v>
      </c>
      <c r="R7766" t="s">
        <v>222</v>
      </c>
      <c r="S7766" t="s">
        <v>88</v>
      </c>
    </row>
    <row r="7767" spans="1:19" x14ac:dyDescent="0.2">
      <c r="A7767" t="s">
        <v>6612</v>
      </c>
      <c r="B7767" t="s">
        <v>95</v>
      </c>
      <c r="C7767">
        <v>1996</v>
      </c>
      <c r="D7767" s="1" t="d">
        <v>2002-04-19</v>
      </c>
      <c r="E7767" s="1" t="str">
        <f t="shared" si="242"/>
        <v>2002</v>
      </c>
      <c r="F7767" s="1" t="str">
        <f t="shared" si="243"/>
        <v>Apr</v>
      </c>
      <c r="G7767" t="s">
        <v>18</v>
      </c>
      <c r="H7767" t="s">
        <v>234</v>
      </c>
      <c r="I7767">
        <v>0</v>
      </c>
      <c r="J7767">
        <v>0</v>
      </c>
      <c r="K7767">
        <v>0.19</v>
      </c>
      <c r="L7767">
        <v>0</v>
      </c>
      <c r="M7767">
        <v>0.19</v>
      </c>
    </row>
    <row r="7768" spans="1:19" x14ac:dyDescent="0.2">
      <c r="A7768" t="s">
        <v>6613</v>
      </c>
      <c r="B7768" t="s">
        <v>55</v>
      </c>
      <c r="C7768">
        <v>2003</v>
      </c>
      <c r="D7768" s="1" t="d">
        <v>2020-09-10</v>
      </c>
      <c r="E7768" s="1" t="str">
        <f t="shared" si="242"/>
        <v>2020</v>
      </c>
      <c r="F7768" s="1" t="str">
        <f t="shared" si="243"/>
        <v>Sep</v>
      </c>
      <c r="G7768" t="s">
        <v>272</v>
      </c>
      <c r="H7768" t="s">
        <v>1201</v>
      </c>
      <c r="I7768">
        <v>0</v>
      </c>
      <c r="J7768">
        <v>0</v>
      </c>
      <c r="K7768">
        <v>0.19</v>
      </c>
      <c r="L7768">
        <v>0</v>
      </c>
      <c r="M7768">
        <v>0.19</v>
      </c>
    </row>
    <row r="7769" spans="1:19" x14ac:dyDescent="0.2">
      <c r="A7769" t="s">
        <v>6614</v>
      </c>
      <c r="B7769" t="s">
        <v>17</v>
      </c>
      <c r="C7769">
        <v>2008</v>
      </c>
      <c r="D7769" s="1" t="d">
        <v>2007-05-28</v>
      </c>
      <c r="E7769" s="1" t="str">
        <f t="shared" si="242"/>
        <v>2007</v>
      </c>
      <c r="F7769" s="1" t="str">
        <f t="shared" si="243"/>
        <v>May</v>
      </c>
      <c r="G7769" t="s">
        <v>28</v>
      </c>
      <c r="H7769" t="s">
        <v>151</v>
      </c>
      <c r="I7769">
        <v>0.08</v>
      </c>
      <c r="J7769">
        <v>0</v>
      </c>
      <c r="K7769">
        <v>0.11</v>
      </c>
      <c r="L7769">
        <v>0.01</v>
      </c>
      <c r="M7769">
        <v>0.19</v>
      </c>
      <c r="N7769">
        <v>71</v>
      </c>
      <c r="O7769">
        <v>21</v>
      </c>
      <c r="P7769">
        <v>7.6</v>
      </c>
      <c r="Q7769">
        <v>5</v>
      </c>
      <c r="R7769" t="s">
        <v>992</v>
      </c>
      <c r="S7769" t="s">
        <v>88</v>
      </c>
    </row>
    <row r="7770" spans="1:19" x14ac:dyDescent="0.2">
      <c r="A7770" t="s">
        <v>6615</v>
      </c>
      <c r="B7770" t="s">
        <v>104</v>
      </c>
      <c r="C7770">
        <v>1998</v>
      </c>
      <c r="D7770" s="1" t="d">
        <v>1998-06-26</v>
      </c>
      <c r="E7770" s="1" t="str">
        <f t="shared" si="242"/>
        <v>1998</v>
      </c>
      <c r="F7770" s="1" t="str">
        <f t="shared" si="243"/>
        <v>Jun</v>
      </c>
      <c r="G7770" t="s">
        <v>24</v>
      </c>
      <c r="H7770" t="s">
        <v>523</v>
      </c>
      <c r="I7770">
        <v>0.11</v>
      </c>
      <c r="J7770">
        <v>7.0000000000000007E-2</v>
      </c>
      <c r="K7770">
        <v>0</v>
      </c>
      <c r="L7770">
        <v>0.01</v>
      </c>
      <c r="M7770">
        <v>0.19</v>
      </c>
    </row>
    <row r="7771" spans="1:19" x14ac:dyDescent="0.2">
      <c r="A7771" t="s">
        <v>6616</v>
      </c>
      <c r="B7771" t="s">
        <v>1015</v>
      </c>
      <c r="C7771">
        <v>2016</v>
      </c>
      <c r="D7771" s="1" t="d">
        <v>1996-12-06</v>
      </c>
      <c r="E7771" s="1" t="str">
        <f t="shared" si="242"/>
        <v>1996</v>
      </c>
      <c r="F7771" s="1" t="str">
        <f t="shared" si="243"/>
        <v>Dec</v>
      </c>
      <c r="G7771" t="s">
        <v>50</v>
      </c>
      <c r="H7771" t="s">
        <v>6617</v>
      </c>
      <c r="I7771">
        <v>0</v>
      </c>
      <c r="J7771">
        <v>0</v>
      </c>
      <c r="K7771">
        <v>0.19</v>
      </c>
      <c r="L7771">
        <v>0</v>
      </c>
      <c r="M7771">
        <v>0.19</v>
      </c>
    </row>
    <row r="7772" spans="1:19" x14ac:dyDescent="0.2">
      <c r="A7772" t="s">
        <v>6618</v>
      </c>
      <c r="B7772" t="s">
        <v>104</v>
      </c>
      <c r="C7772">
        <v>1996</v>
      </c>
      <c r="D7772" s="1" t="d">
        <v>2013-08-13</v>
      </c>
      <c r="E7772" s="1" t="str">
        <f t="shared" si="242"/>
        <v>2013</v>
      </c>
      <c r="F7772" s="1" t="str">
        <f t="shared" si="243"/>
        <v>Aug</v>
      </c>
      <c r="G7772" t="s">
        <v>37</v>
      </c>
      <c r="H7772" t="s">
        <v>2495</v>
      </c>
      <c r="I7772">
        <v>0.11</v>
      </c>
      <c r="J7772">
        <v>7.0000000000000007E-2</v>
      </c>
      <c r="K7772">
        <v>0</v>
      </c>
      <c r="L7772">
        <v>0.01</v>
      </c>
      <c r="M7772">
        <v>0.19</v>
      </c>
    </row>
    <row r="7773" spans="1:19" x14ac:dyDescent="0.2">
      <c r="A7773" t="s">
        <v>2753</v>
      </c>
      <c r="B7773" t="s">
        <v>79</v>
      </c>
      <c r="C7773">
        <v>2016</v>
      </c>
      <c r="D7773" s="1" t="d">
        <v>1993-01-02</v>
      </c>
      <c r="E7773" s="1" t="str">
        <f t="shared" si="242"/>
        <v>1993</v>
      </c>
      <c r="F7773" s="1" t="str">
        <f t="shared" si="243"/>
        <v>Jan</v>
      </c>
      <c r="G7773" t="s">
        <v>50</v>
      </c>
      <c r="H7773" t="s">
        <v>267</v>
      </c>
      <c r="I7773">
        <v>7.0000000000000007E-2</v>
      </c>
      <c r="J7773">
        <v>0.09</v>
      </c>
      <c r="K7773">
        <v>0.01</v>
      </c>
      <c r="L7773">
        <v>0.01</v>
      </c>
      <c r="M7773">
        <v>0.19</v>
      </c>
      <c r="N7773">
        <v>60</v>
      </c>
      <c r="O7773">
        <v>4</v>
      </c>
      <c r="P7773">
        <v>7.1</v>
      </c>
      <c r="Q7773">
        <v>15</v>
      </c>
      <c r="R7773" t="s">
        <v>885</v>
      </c>
      <c r="S7773" t="s">
        <v>112</v>
      </c>
    </row>
    <row r="7774" spans="1:19" x14ac:dyDescent="0.2">
      <c r="A7774" t="s">
        <v>2235</v>
      </c>
      <c r="B7774" t="s">
        <v>49</v>
      </c>
      <c r="C7774">
        <v>2015</v>
      </c>
      <c r="D7774" s="1" t="d">
        <v>2021-08-28</v>
      </c>
      <c r="E7774" s="1" t="str">
        <f t="shared" si="242"/>
        <v>2021</v>
      </c>
      <c r="F7774" s="1" t="str">
        <f t="shared" si="243"/>
        <v>Aug</v>
      </c>
      <c r="G7774" t="s">
        <v>34</v>
      </c>
      <c r="H7774" t="s">
        <v>111</v>
      </c>
      <c r="I7774">
        <v>0.1</v>
      </c>
      <c r="J7774">
        <v>0.06</v>
      </c>
      <c r="K7774">
        <v>0</v>
      </c>
      <c r="L7774">
        <v>0.03</v>
      </c>
      <c r="M7774">
        <v>0.19</v>
      </c>
      <c r="P7774">
        <v>4.2</v>
      </c>
      <c r="Q7774">
        <v>6</v>
      </c>
      <c r="R7774" t="s">
        <v>111</v>
      </c>
      <c r="S7774" t="s">
        <v>112</v>
      </c>
    </row>
    <row r="7775" spans="1:19" x14ac:dyDescent="0.2">
      <c r="A7775" t="s">
        <v>6619</v>
      </c>
      <c r="B7775" t="s">
        <v>32</v>
      </c>
      <c r="C7775">
        <v>2009</v>
      </c>
      <c r="D7775" s="1" t="d">
        <v>1997-12-05</v>
      </c>
      <c r="E7775" s="1" t="str">
        <f t="shared" si="242"/>
        <v>1997</v>
      </c>
      <c r="F7775" s="1" t="str">
        <f t="shared" si="243"/>
        <v>Dec</v>
      </c>
      <c r="G7775" t="s">
        <v>39</v>
      </c>
      <c r="H7775" t="s">
        <v>134</v>
      </c>
      <c r="I7775">
        <v>0.18</v>
      </c>
      <c r="J7775">
        <v>0</v>
      </c>
      <c r="K7775">
        <v>0</v>
      </c>
      <c r="L7775">
        <v>0.01</v>
      </c>
      <c r="M7775">
        <v>0.19</v>
      </c>
      <c r="N7775">
        <v>49</v>
      </c>
      <c r="O7775">
        <v>11</v>
      </c>
      <c r="P7775">
        <v>2.6</v>
      </c>
      <c r="Q7775">
        <v>8</v>
      </c>
      <c r="R7775" t="s">
        <v>961</v>
      </c>
      <c r="S7775" t="s">
        <v>20</v>
      </c>
    </row>
    <row r="7776" spans="1:19" x14ac:dyDescent="0.2">
      <c r="A7776" t="s">
        <v>6620</v>
      </c>
      <c r="B7776" t="s">
        <v>189</v>
      </c>
      <c r="C7776">
        <v>2002</v>
      </c>
      <c r="D7776" s="1" t="d">
        <v>1992-10-16</v>
      </c>
      <c r="E7776" s="1" t="str">
        <f t="shared" si="242"/>
        <v>1992</v>
      </c>
      <c r="F7776" s="1" t="str">
        <f t="shared" si="243"/>
        <v>Oct</v>
      </c>
      <c r="G7776" t="s">
        <v>101</v>
      </c>
      <c r="H7776" t="s">
        <v>19</v>
      </c>
      <c r="I7776">
        <v>0.15</v>
      </c>
      <c r="J7776">
        <v>0.04</v>
      </c>
      <c r="K7776">
        <v>0</v>
      </c>
      <c r="L7776">
        <v>0.01</v>
      </c>
      <c r="M7776">
        <v>0.19</v>
      </c>
      <c r="N7776">
        <v>50</v>
      </c>
      <c r="O7776">
        <v>9</v>
      </c>
      <c r="P7776">
        <v>8.9</v>
      </c>
      <c r="Q7776">
        <v>10</v>
      </c>
      <c r="R7776" t="s">
        <v>222</v>
      </c>
      <c r="S7776" t="s">
        <v>20</v>
      </c>
    </row>
    <row r="7777" spans="1:19" x14ac:dyDescent="0.2">
      <c r="A7777" t="s">
        <v>6453</v>
      </c>
      <c r="B7777" t="s">
        <v>44</v>
      </c>
      <c r="C7777">
        <v>2006</v>
      </c>
      <c r="D7777" s="1" t="d">
        <v>1998-10-27</v>
      </c>
      <c r="E7777" s="1" t="str">
        <f t="shared" si="242"/>
        <v>1998</v>
      </c>
      <c r="F7777" s="1" t="str">
        <f t="shared" si="243"/>
        <v>Oct</v>
      </c>
      <c r="G7777" t="s">
        <v>28</v>
      </c>
      <c r="H7777" t="s">
        <v>111</v>
      </c>
      <c r="I7777">
        <v>0.16</v>
      </c>
      <c r="J7777">
        <v>0.02</v>
      </c>
      <c r="K7777">
        <v>0</v>
      </c>
      <c r="L7777">
        <v>0.02</v>
      </c>
      <c r="M7777">
        <v>0.19</v>
      </c>
      <c r="N7777">
        <v>69</v>
      </c>
      <c r="O7777">
        <v>54</v>
      </c>
      <c r="P7777">
        <v>6.9</v>
      </c>
      <c r="Q7777">
        <v>60</v>
      </c>
      <c r="R7777" t="s">
        <v>780</v>
      </c>
      <c r="S7777" t="s">
        <v>88</v>
      </c>
    </row>
    <row r="7778" spans="1:19" x14ac:dyDescent="0.2">
      <c r="A7778" t="s">
        <v>6621</v>
      </c>
      <c r="B7778" t="s">
        <v>17</v>
      </c>
      <c r="C7778">
        <v>2010</v>
      </c>
      <c r="D7778" s="1" t="d">
        <v>2003-05-20</v>
      </c>
      <c r="E7778" s="1" t="str">
        <f t="shared" si="242"/>
        <v>2003</v>
      </c>
      <c r="F7778" s="1" t="str">
        <f t="shared" si="243"/>
        <v>May</v>
      </c>
      <c r="G7778" t="s">
        <v>34</v>
      </c>
      <c r="H7778" t="s">
        <v>19</v>
      </c>
      <c r="I7778">
        <v>0.18</v>
      </c>
      <c r="J7778">
        <v>0</v>
      </c>
      <c r="K7778">
        <v>0</v>
      </c>
      <c r="L7778">
        <v>0.01</v>
      </c>
      <c r="M7778">
        <v>0.19</v>
      </c>
      <c r="P7778" t="s">
        <v>203</v>
      </c>
      <c r="R7778" t="s">
        <v>484</v>
      </c>
      <c r="S7778" t="s">
        <v>20</v>
      </c>
    </row>
    <row r="7779" spans="1:19" x14ac:dyDescent="0.2">
      <c r="A7779" t="s">
        <v>6622</v>
      </c>
      <c r="B7779" t="s">
        <v>44</v>
      </c>
      <c r="C7779">
        <v>2008</v>
      </c>
      <c r="D7779" s="1" t="d">
        <v>2010-06-14</v>
      </c>
      <c r="E7779" s="1" t="str">
        <f t="shared" si="242"/>
        <v>2010</v>
      </c>
      <c r="F7779" s="1" t="str">
        <f t="shared" si="243"/>
        <v>Jun</v>
      </c>
      <c r="G7779" t="s">
        <v>37</v>
      </c>
      <c r="H7779" t="s">
        <v>283</v>
      </c>
      <c r="I7779">
        <v>0.08</v>
      </c>
      <c r="J7779">
        <v>0.09</v>
      </c>
      <c r="K7779">
        <v>0</v>
      </c>
      <c r="L7779">
        <v>0.02</v>
      </c>
      <c r="M7779">
        <v>0.19</v>
      </c>
      <c r="N7779">
        <v>52</v>
      </c>
      <c r="O7779">
        <v>35</v>
      </c>
      <c r="P7779">
        <v>4.9000000000000004</v>
      </c>
      <c r="Q7779">
        <v>22</v>
      </c>
      <c r="R7779" t="s">
        <v>1330</v>
      </c>
      <c r="S7779" t="s">
        <v>53</v>
      </c>
    </row>
    <row r="7780" spans="1:19" x14ac:dyDescent="0.2">
      <c r="A7780" t="s">
        <v>1114</v>
      </c>
      <c r="B7780" t="s">
        <v>148</v>
      </c>
      <c r="C7780">
        <v>2016</v>
      </c>
      <c r="D7780" s="1" t="d">
        <v>2021-10-19</v>
      </c>
      <c r="E7780" s="1" t="str">
        <f t="shared" si="242"/>
        <v>2021</v>
      </c>
      <c r="F7780" s="1" t="str">
        <f t="shared" si="243"/>
        <v>Oct</v>
      </c>
      <c r="G7780" t="s">
        <v>50</v>
      </c>
      <c r="H7780" t="s">
        <v>51</v>
      </c>
      <c r="I7780">
        <v>0.08</v>
      </c>
      <c r="J7780">
        <v>0.1</v>
      </c>
      <c r="K7780">
        <v>0</v>
      </c>
      <c r="L7780">
        <v>0.02</v>
      </c>
      <c r="M7780">
        <v>0.19</v>
      </c>
      <c r="N7780">
        <v>63</v>
      </c>
      <c r="O7780">
        <v>29</v>
      </c>
      <c r="P7780">
        <v>3.2</v>
      </c>
      <c r="Q7780">
        <v>881</v>
      </c>
      <c r="R7780" t="s">
        <v>1115</v>
      </c>
      <c r="S7780" t="s">
        <v>53</v>
      </c>
    </row>
    <row r="7781" spans="1:19" x14ac:dyDescent="0.2">
      <c r="A7781" t="s">
        <v>6623</v>
      </c>
      <c r="B7781" t="s">
        <v>49</v>
      </c>
      <c r="C7781">
        <v>2008</v>
      </c>
      <c r="D7781" s="1" t="d">
        <v>1988-08-08</v>
      </c>
      <c r="E7781" s="1" t="str">
        <f t="shared" si="242"/>
        <v>1988</v>
      </c>
      <c r="F7781" s="1" t="str">
        <f t="shared" si="243"/>
        <v>Aug</v>
      </c>
      <c r="G7781" t="s">
        <v>28</v>
      </c>
      <c r="H7781" t="s">
        <v>648</v>
      </c>
      <c r="I7781">
        <v>0.05</v>
      </c>
      <c r="J7781">
        <v>0.11</v>
      </c>
      <c r="K7781">
        <v>0</v>
      </c>
      <c r="L7781">
        <v>0.03</v>
      </c>
      <c r="M7781">
        <v>0.19</v>
      </c>
    </row>
    <row r="7782" spans="1:19" x14ac:dyDescent="0.2">
      <c r="A7782" t="s">
        <v>6624</v>
      </c>
      <c r="B7782" t="s">
        <v>32</v>
      </c>
      <c r="C7782">
        <v>2008</v>
      </c>
      <c r="D7782" s="1" t="d">
        <v>2001-07-29</v>
      </c>
      <c r="E7782" s="1" t="str">
        <f t="shared" si="242"/>
        <v>2001</v>
      </c>
      <c r="F7782" s="1" t="str">
        <f t="shared" si="243"/>
        <v>Jul</v>
      </c>
      <c r="G7782" t="s">
        <v>34</v>
      </c>
      <c r="H7782" t="s">
        <v>71</v>
      </c>
      <c r="I7782">
        <v>0.18</v>
      </c>
      <c r="J7782">
        <v>0</v>
      </c>
      <c r="K7782">
        <v>0</v>
      </c>
      <c r="L7782">
        <v>0.01</v>
      </c>
      <c r="M7782">
        <v>0.19</v>
      </c>
    </row>
    <row r="7783" spans="1:19" x14ac:dyDescent="0.2">
      <c r="A7783" t="s">
        <v>6625</v>
      </c>
      <c r="B7783" t="s">
        <v>55</v>
      </c>
      <c r="C7783">
        <v>2004</v>
      </c>
      <c r="D7783" s="1" t="d">
        <v>1988-06-05</v>
      </c>
      <c r="E7783" s="1" t="str">
        <f t="shared" si="242"/>
        <v>1988</v>
      </c>
      <c r="F7783" s="1" t="str">
        <f t="shared" si="243"/>
        <v>Jun</v>
      </c>
      <c r="G7783" t="s">
        <v>24</v>
      </c>
      <c r="H7783" t="s">
        <v>130</v>
      </c>
      <c r="I7783">
        <v>0.09</v>
      </c>
      <c r="J7783">
        <v>7.0000000000000007E-2</v>
      </c>
      <c r="K7783">
        <v>0</v>
      </c>
      <c r="L7783">
        <v>0.02</v>
      </c>
      <c r="M7783">
        <v>0.19</v>
      </c>
      <c r="P7783" t="s">
        <v>203</v>
      </c>
      <c r="R7783" t="s">
        <v>130</v>
      </c>
      <c r="S7783" t="s">
        <v>20</v>
      </c>
    </row>
    <row r="7784" spans="1:19" x14ac:dyDescent="0.2">
      <c r="A7784" t="s">
        <v>6626</v>
      </c>
      <c r="B7784" t="s">
        <v>55</v>
      </c>
      <c r="C7784">
        <v>2003</v>
      </c>
      <c r="D7784" s="1" t="d">
        <v>1989-09-15</v>
      </c>
      <c r="E7784" s="1" t="str">
        <f t="shared" si="242"/>
        <v>1989</v>
      </c>
      <c r="F7784" s="1" t="str">
        <f t="shared" si="243"/>
        <v>Sep</v>
      </c>
      <c r="G7784" t="s">
        <v>37</v>
      </c>
      <c r="H7784" t="s">
        <v>134</v>
      </c>
      <c r="I7784">
        <v>0.09</v>
      </c>
      <c r="J7784">
        <v>7.0000000000000007E-2</v>
      </c>
      <c r="K7784">
        <v>0</v>
      </c>
      <c r="L7784">
        <v>0.02</v>
      </c>
      <c r="M7784">
        <v>0.19</v>
      </c>
      <c r="N7784">
        <v>62</v>
      </c>
      <c r="O7784">
        <v>19</v>
      </c>
      <c r="P7784">
        <v>8.3000000000000007</v>
      </c>
      <c r="Q7784">
        <v>7</v>
      </c>
      <c r="R7784" t="s">
        <v>3671</v>
      </c>
      <c r="S7784" t="s">
        <v>53</v>
      </c>
    </row>
    <row r="7785" spans="1:19" x14ac:dyDescent="0.2">
      <c r="A7785" t="s">
        <v>6627</v>
      </c>
      <c r="B7785" t="s">
        <v>32</v>
      </c>
      <c r="C7785">
        <v>2008</v>
      </c>
      <c r="D7785" s="1" t="d">
        <v>1993-08-02</v>
      </c>
      <c r="E7785" s="1" t="str">
        <f t="shared" si="242"/>
        <v>1993</v>
      </c>
      <c r="F7785" s="1" t="str">
        <f t="shared" si="243"/>
        <v>Aug</v>
      </c>
      <c r="G7785" t="s">
        <v>30</v>
      </c>
      <c r="H7785" t="s">
        <v>6133</v>
      </c>
      <c r="I7785">
        <v>0.05</v>
      </c>
      <c r="J7785">
        <v>0.12</v>
      </c>
      <c r="K7785">
        <v>0</v>
      </c>
      <c r="L7785">
        <v>0.02</v>
      </c>
      <c r="M7785">
        <v>0.19</v>
      </c>
      <c r="N7785">
        <v>46</v>
      </c>
      <c r="O7785">
        <v>13</v>
      </c>
      <c r="P7785" t="s">
        <v>203</v>
      </c>
      <c r="R7785" t="s">
        <v>6133</v>
      </c>
      <c r="S7785" t="s">
        <v>20</v>
      </c>
    </row>
    <row r="7786" spans="1:19" x14ac:dyDescent="0.2">
      <c r="A7786" t="s">
        <v>3531</v>
      </c>
      <c r="B7786" t="s">
        <v>137</v>
      </c>
      <c r="C7786">
        <v>2003</v>
      </c>
      <c r="D7786" s="1" t="d">
        <v>2012-11-12</v>
      </c>
      <c r="E7786" s="1" t="str">
        <f t="shared" si="242"/>
        <v>2012</v>
      </c>
      <c r="F7786" s="1" t="str">
        <f t="shared" si="243"/>
        <v>Nov</v>
      </c>
      <c r="G7786" t="s">
        <v>50</v>
      </c>
      <c r="H7786" t="s">
        <v>283</v>
      </c>
      <c r="I7786">
        <v>0.14000000000000001</v>
      </c>
      <c r="J7786">
        <v>0.04</v>
      </c>
      <c r="K7786">
        <v>0</v>
      </c>
      <c r="L7786">
        <v>0.01</v>
      </c>
      <c r="M7786">
        <v>0.19</v>
      </c>
      <c r="N7786">
        <v>74</v>
      </c>
      <c r="O7786">
        <v>30</v>
      </c>
      <c r="P7786">
        <v>7.9</v>
      </c>
      <c r="Q7786">
        <v>21</v>
      </c>
      <c r="R7786" t="s">
        <v>1538</v>
      </c>
      <c r="S7786" t="s">
        <v>53</v>
      </c>
    </row>
    <row r="7787" spans="1:19" x14ac:dyDescent="0.2">
      <c r="A7787" t="s">
        <v>4920</v>
      </c>
      <c r="B7787" t="s">
        <v>44</v>
      </c>
      <c r="C7787">
        <v>2006</v>
      </c>
      <c r="D7787" s="1" t="d">
        <v>2020-03-09</v>
      </c>
      <c r="E7787" s="1" t="str">
        <f t="shared" si="242"/>
        <v>2020</v>
      </c>
      <c r="F7787" s="1" t="str">
        <f t="shared" si="243"/>
        <v>Mar</v>
      </c>
      <c r="G7787" t="s">
        <v>28</v>
      </c>
      <c r="H7787" t="s">
        <v>242</v>
      </c>
      <c r="I7787">
        <v>0.17</v>
      </c>
      <c r="J7787">
        <v>0.01</v>
      </c>
      <c r="K7787">
        <v>0</v>
      </c>
      <c r="L7787">
        <v>0.01</v>
      </c>
      <c r="M7787">
        <v>0.19</v>
      </c>
      <c r="N7787">
        <v>66</v>
      </c>
      <c r="O7787">
        <v>25</v>
      </c>
      <c r="P7787">
        <v>6.5</v>
      </c>
      <c r="Q7787">
        <v>33</v>
      </c>
      <c r="R7787" t="s">
        <v>242</v>
      </c>
      <c r="S7787" t="s">
        <v>88</v>
      </c>
    </row>
    <row r="7788" spans="1:19" x14ac:dyDescent="0.2">
      <c r="A7788" t="s">
        <v>5656</v>
      </c>
      <c r="B7788" t="s">
        <v>32</v>
      </c>
      <c r="C7788">
        <v>2010</v>
      </c>
      <c r="D7788" s="1" t="d">
        <v>1993-09-22</v>
      </c>
      <c r="E7788" s="1" t="str">
        <f t="shared" si="242"/>
        <v>1993</v>
      </c>
      <c r="F7788" s="1" t="str">
        <f t="shared" si="243"/>
        <v>Sep</v>
      </c>
      <c r="G7788" t="s">
        <v>34</v>
      </c>
      <c r="H7788" t="s">
        <v>234</v>
      </c>
      <c r="I7788">
        <v>0.11</v>
      </c>
      <c r="J7788">
        <v>0.06</v>
      </c>
      <c r="K7788">
        <v>0</v>
      </c>
      <c r="L7788">
        <v>0.02</v>
      </c>
      <c r="M7788">
        <v>0.19</v>
      </c>
      <c r="P7788" t="s">
        <v>203</v>
      </c>
      <c r="R7788" t="s">
        <v>357</v>
      </c>
      <c r="S7788" t="s">
        <v>88</v>
      </c>
    </row>
    <row r="7789" spans="1:19" x14ac:dyDescent="0.2">
      <c r="A7789" t="s">
        <v>6628</v>
      </c>
      <c r="B7789" t="s">
        <v>55</v>
      </c>
      <c r="C7789">
        <v>2004</v>
      </c>
      <c r="D7789" s="1" t="d">
        <v>2011-02-01</v>
      </c>
      <c r="E7789" s="1" t="str">
        <f t="shared" si="242"/>
        <v>2011</v>
      </c>
      <c r="F7789" s="1" t="str">
        <f t="shared" si="243"/>
        <v>Feb</v>
      </c>
      <c r="G7789" t="s">
        <v>34</v>
      </c>
      <c r="H7789" t="s">
        <v>155</v>
      </c>
      <c r="I7789">
        <v>0.09</v>
      </c>
      <c r="J7789">
        <v>7.0000000000000007E-2</v>
      </c>
      <c r="K7789">
        <v>0</v>
      </c>
      <c r="L7789">
        <v>0.02</v>
      </c>
      <c r="M7789">
        <v>0.19</v>
      </c>
      <c r="N7789">
        <v>51</v>
      </c>
      <c r="O7789">
        <v>11</v>
      </c>
      <c r="P7789" t="s">
        <v>203</v>
      </c>
      <c r="R7789" t="s">
        <v>5683</v>
      </c>
      <c r="S7789" t="s">
        <v>88</v>
      </c>
    </row>
    <row r="7790" spans="1:19" x14ac:dyDescent="0.2">
      <c r="A7790" t="s">
        <v>6629</v>
      </c>
      <c r="B7790" t="s">
        <v>64</v>
      </c>
      <c r="C7790">
        <v>2002</v>
      </c>
      <c r="D7790" s="1" t="d">
        <v>1989-03-16</v>
      </c>
      <c r="E7790" s="1" t="str">
        <f t="shared" si="242"/>
        <v>1989</v>
      </c>
      <c r="F7790" s="1" t="str">
        <f t="shared" si="243"/>
        <v>Mar</v>
      </c>
      <c r="G7790" t="s">
        <v>28</v>
      </c>
      <c r="H7790" t="s">
        <v>372</v>
      </c>
      <c r="I7790">
        <v>0</v>
      </c>
      <c r="J7790">
        <v>0</v>
      </c>
      <c r="K7790">
        <v>0.19</v>
      </c>
      <c r="L7790">
        <v>0</v>
      </c>
      <c r="M7790">
        <v>0.19</v>
      </c>
    </row>
    <row r="7791" spans="1:19" x14ac:dyDescent="0.2">
      <c r="A7791" t="s">
        <v>983</v>
      </c>
      <c r="B7791" t="s">
        <v>159</v>
      </c>
      <c r="C7791">
        <v>2005</v>
      </c>
      <c r="D7791" s="1" t="d">
        <v>1996-07-16</v>
      </c>
      <c r="E7791" s="1" t="str">
        <f t="shared" si="242"/>
        <v>1996</v>
      </c>
      <c r="F7791" s="1" t="str">
        <f t="shared" si="243"/>
        <v>Jul</v>
      </c>
      <c r="G7791" t="s">
        <v>50</v>
      </c>
      <c r="H7791" t="s">
        <v>111</v>
      </c>
      <c r="I7791">
        <v>0.16</v>
      </c>
      <c r="J7791">
        <v>0.01</v>
      </c>
      <c r="K7791">
        <v>0</v>
      </c>
      <c r="L7791">
        <v>0.02</v>
      </c>
      <c r="M7791">
        <v>0.19</v>
      </c>
      <c r="N7791">
        <v>56</v>
      </c>
      <c r="O7791">
        <v>10</v>
      </c>
      <c r="P7791">
        <v>6.4</v>
      </c>
      <c r="Q7791">
        <v>22</v>
      </c>
      <c r="R7791" t="s">
        <v>4178</v>
      </c>
      <c r="S7791" t="s">
        <v>88</v>
      </c>
    </row>
    <row r="7792" spans="1:19" x14ac:dyDescent="0.2">
      <c r="A7792" t="s">
        <v>6630</v>
      </c>
      <c r="B7792" t="s">
        <v>171</v>
      </c>
      <c r="C7792">
        <v>2013</v>
      </c>
      <c r="D7792" s="1" t="d">
        <v>2010-01-27</v>
      </c>
      <c r="E7792" s="1" t="str">
        <f t="shared" si="242"/>
        <v>2010</v>
      </c>
      <c r="F7792" s="1" t="str">
        <f t="shared" si="243"/>
        <v>Jan</v>
      </c>
      <c r="G7792" t="s">
        <v>86</v>
      </c>
      <c r="H7792" t="s">
        <v>111</v>
      </c>
      <c r="I7792">
        <v>0.11</v>
      </c>
      <c r="J7792">
        <v>7.0000000000000007E-2</v>
      </c>
      <c r="K7792">
        <v>0</v>
      </c>
      <c r="L7792">
        <v>0.02</v>
      </c>
      <c r="M7792">
        <v>0.19</v>
      </c>
      <c r="N7792">
        <v>23</v>
      </c>
      <c r="O7792">
        <v>39</v>
      </c>
      <c r="P7792">
        <v>3</v>
      </c>
      <c r="Q7792">
        <v>211</v>
      </c>
      <c r="R7792" t="s">
        <v>111</v>
      </c>
      <c r="S7792" t="s">
        <v>88</v>
      </c>
    </row>
    <row r="7793" spans="1:19" x14ac:dyDescent="0.2">
      <c r="A7793" t="s">
        <v>6631</v>
      </c>
      <c r="B7793" t="s">
        <v>55</v>
      </c>
      <c r="C7793">
        <v>2003</v>
      </c>
      <c r="D7793" s="1" t="d">
        <v>1999-04-22</v>
      </c>
      <c r="E7793" s="1" t="str">
        <f t="shared" si="242"/>
        <v>1999</v>
      </c>
      <c r="F7793" s="1" t="str">
        <f t="shared" si="243"/>
        <v>Apr</v>
      </c>
      <c r="G7793" t="s">
        <v>272</v>
      </c>
      <c r="H7793" t="s">
        <v>134</v>
      </c>
      <c r="I7793">
        <v>0.09</v>
      </c>
      <c r="J7793">
        <v>7.0000000000000007E-2</v>
      </c>
      <c r="K7793">
        <v>0</v>
      </c>
      <c r="L7793">
        <v>0.02</v>
      </c>
      <c r="M7793">
        <v>0.19</v>
      </c>
      <c r="N7793">
        <v>66</v>
      </c>
      <c r="O7793">
        <v>17</v>
      </c>
      <c r="P7793">
        <v>8.4</v>
      </c>
      <c r="Q7793">
        <v>30</v>
      </c>
      <c r="R7793" t="s">
        <v>6632</v>
      </c>
      <c r="S7793" t="s">
        <v>88</v>
      </c>
    </row>
    <row r="7794" spans="1:19" x14ac:dyDescent="0.2">
      <c r="A7794" t="s">
        <v>5140</v>
      </c>
      <c r="B7794" t="s">
        <v>49</v>
      </c>
      <c r="C7794">
        <v>2010</v>
      </c>
      <c r="D7794" s="1" t="d">
        <v>1997-11-07</v>
      </c>
      <c r="E7794" s="1" t="str">
        <f t="shared" si="242"/>
        <v>1997</v>
      </c>
      <c r="F7794" s="1" t="str">
        <f t="shared" si="243"/>
        <v>Nov</v>
      </c>
      <c r="G7794" t="s">
        <v>1</v>
      </c>
      <c r="H7794" t="s">
        <v>71</v>
      </c>
      <c r="I7794">
        <v>0.16</v>
      </c>
      <c r="J7794">
        <v>0.02</v>
      </c>
      <c r="K7794">
        <v>0</v>
      </c>
      <c r="L7794">
        <v>0.02</v>
      </c>
      <c r="M7794">
        <v>0.19</v>
      </c>
      <c r="N7794">
        <v>57</v>
      </c>
      <c r="O7794">
        <v>11</v>
      </c>
      <c r="P7794">
        <v>4.5</v>
      </c>
      <c r="Q7794">
        <v>6</v>
      </c>
      <c r="R7794" t="s">
        <v>2308</v>
      </c>
      <c r="S7794" t="s">
        <v>112</v>
      </c>
    </row>
    <row r="7795" spans="1:19" x14ac:dyDescent="0.2">
      <c r="A7795" t="s">
        <v>6633</v>
      </c>
      <c r="B7795" t="s">
        <v>55</v>
      </c>
      <c r="C7795">
        <v>2001</v>
      </c>
      <c r="D7795" s="1" t="d">
        <v>2018-01-01</v>
      </c>
      <c r="E7795" s="1" t="str">
        <f t="shared" si="242"/>
        <v>2018</v>
      </c>
      <c r="F7795" s="1" t="str">
        <f t="shared" si="243"/>
        <v>Jan</v>
      </c>
      <c r="G7795" t="s">
        <v>37</v>
      </c>
      <c r="H7795" t="s">
        <v>234</v>
      </c>
      <c r="I7795">
        <v>0.09</v>
      </c>
      <c r="J7795">
        <v>7.0000000000000007E-2</v>
      </c>
      <c r="K7795">
        <v>0</v>
      </c>
      <c r="L7795">
        <v>0.02</v>
      </c>
      <c r="M7795">
        <v>0.19</v>
      </c>
      <c r="N7795">
        <v>64</v>
      </c>
      <c r="O7795">
        <v>17</v>
      </c>
      <c r="P7795" t="s">
        <v>203</v>
      </c>
      <c r="R7795" t="s">
        <v>433</v>
      </c>
      <c r="S7795" t="s">
        <v>53</v>
      </c>
    </row>
    <row r="7796" spans="1:19" x14ac:dyDescent="0.2">
      <c r="A7796" t="s">
        <v>6634</v>
      </c>
      <c r="B7796" t="s">
        <v>17</v>
      </c>
      <c r="C7796">
        <v>2008</v>
      </c>
      <c r="D7796" s="1" t="d">
        <v>2004-04-12</v>
      </c>
      <c r="E7796" s="1" t="str">
        <f t="shared" si="242"/>
        <v>2004</v>
      </c>
      <c r="F7796" s="1" t="str">
        <f t="shared" si="243"/>
        <v>Apr</v>
      </c>
      <c r="G7796" t="s">
        <v>50</v>
      </c>
      <c r="H7796" t="s">
        <v>329</v>
      </c>
      <c r="I7796">
        <v>0.17</v>
      </c>
      <c r="J7796">
        <v>0</v>
      </c>
      <c r="K7796">
        <v>0</v>
      </c>
      <c r="L7796">
        <v>0.01</v>
      </c>
      <c r="M7796">
        <v>0.19</v>
      </c>
      <c r="N7796">
        <v>62</v>
      </c>
      <c r="O7796">
        <v>13</v>
      </c>
      <c r="P7796" t="s">
        <v>203</v>
      </c>
      <c r="R7796" t="s">
        <v>332</v>
      </c>
      <c r="S7796" t="s">
        <v>112</v>
      </c>
    </row>
    <row r="7797" spans="1:19" x14ac:dyDescent="0.2">
      <c r="A7797" t="s">
        <v>1541</v>
      </c>
      <c r="B7797" t="s">
        <v>64</v>
      </c>
      <c r="C7797">
        <v>2001</v>
      </c>
      <c r="D7797" s="1" t="d">
        <v>2022-08-05</v>
      </c>
      <c r="E7797" s="1" t="str">
        <f t="shared" si="242"/>
        <v>2022</v>
      </c>
      <c r="F7797" s="1" t="str">
        <f t="shared" si="243"/>
        <v>Aug</v>
      </c>
      <c r="G7797" t="s">
        <v>18</v>
      </c>
      <c r="H7797" t="s">
        <v>523</v>
      </c>
      <c r="I7797">
        <v>0.14000000000000001</v>
      </c>
      <c r="J7797">
        <v>0.05</v>
      </c>
      <c r="K7797">
        <v>0</v>
      </c>
      <c r="L7797">
        <v>0</v>
      </c>
      <c r="M7797">
        <v>0.19</v>
      </c>
      <c r="N7797">
        <v>85</v>
      </c>
      <c r="O7797">
        <v>7</v>
      </c>
      <c r="P7797" t="s">
        <v>203</v>
      </c>
      <c r="R7797" t="s">
        <v>3351</v>
      </c>
      <c r="S7797" t="s">
        <v>20</v>
      </c>
    </row>
    <row r="7798" spans="1:19" x14ac:dyDescent="0.2">
      <c r="A7798" t="s">
        <v>5832</v>
      </c>
      <c r="B7798" t="s">
        <v>159</v>
      </c>
      <c r="C7798">
        <v>2009</v>
      </c>
      <c r="D7798" s="1" t="d">
        <v>1991-09-26</v>
      </c>
      <c r="E7798" s="1" t="str">
        <f t="shared" si="242"/>
        <v>1991</v>
      </c>
      <c r="F7798" s="1" t="str">
        <f t="shared" si="243"/>
        <v>Sep</v>
      </c>
      <c r="G7798" t="s">
        <v>50</v>
      </c>
      <c r="H7798" t="s">
        <v>71</v>
      </c>
      <c r="I7798">
        <v>0.13</v>
      </c>
      <c r="J7798">
        <v>0.03</v>
      </c>
      <c r="K7798">
        <v>0</v>
      </c>
      <c r="L7798">
        <v>0.03</v>
      </c>
      <c r="M7798">
        <v>0.19</v>
      </c>
      <c r="N7798">
        <v>60</v>
      </c>
      <c r="O7798">
        <v>6</v>
      </c>
      <c r="P7798">
        <v>7.5</v>
      </c>
      <c r="Q7798">
        <v>12</v>
      </c>
      <c r="R7798" t="s">
        <v>1214</v>
      </c>
      <c r="S7798" t="s">
        <v>88</v>
      </c>
    </row>
    <row r="7799" spans="1:19" x14ac:dyDescent="0.2">
      <c r="A7799" t="s">
        <v>6635</v>
      </c>
      <c r="B7799" t="s">
        <v>57</v>
      </c>
      <c r="C7799">
        <v>1996</v>
      </c>
      <c r="D7799" s="1" t="d">
        <v>2018-05-23</v>
      </c>
      <c r="E7799" s="1" t="str">
        <f t="shared" si="242"/>
        <v>2018</v>
      </c>
      <c r="F7799" s="1" t="str">
        <f t="shared" si="243"/>
        <v>May</v>
      </c>
      <c r="G7799" t="s">
        <v>18</v>
      </c>
      <c r="H7799" t="s">
        <v>234</v>
      </c>
      <c r="I7799">
        <v>0</v>
      </c>
      <c r="J7799">
        <v>0</v>
      </c>
      <c r="K7799">
        <v>0.19</v>
      </c>
      <c r="L7799">
        <v>0</v>
      </c>
      <c r="M7799">
        <v>0.19</v>
      </c>
    </row>
    <row r="7800" spans="1:19" x14ac:dyDescent="0.2">
      <c r="A7800" t="s">
        <v>6636</v>
      </c>
      <c r="B7800" t="s">
        <v>32</v>
      </c>
      <c r="C7800">
        <v>2010</v>
      </c>
      <c r="D7800" s="1" t="d">
        <v>2013-12-17</v>
      </c>
      <c r="E7800" s="1" t="str">
        <f t="shared" si="242"/>
        <v>2013</v>
      </c>
      <c r="F7800" s="1" t="str">
        <f t="shared" si="243"/>
        <v>Dec</v>
      </c>
      <c r="G7800" t="s">
        <v>101</v>
      </c>
      <c r="H7800" t="s">
        <v>234</v>
      </c>
      <c r="I7800">
        <v>0</v>
      </c>
      <c r="J7800">
        <v>0</v>
      </c>
      <c r="K7800">
        <v>0.19</v>
      </c>
      <c r="L7800">
        <v>0</v>
      </c>
      <c r="M7800">
        <v>0.19</v>
      </c>
    </row>
    <row r="7801" spans="1:19" x14ac:dyDescent="0.2">
      <c r="A7801" t="s">
        <v>6637</v>
      </c>
      <c r="B7801" t="s">
        <v>55</v>
      </c>
      <c r="C7801">
        <v>2003</v>
      </c>
      <c r="D7801" s="1" t="d">
        <v>2020-03-01</v>
      </c>
      <c r="E7801" s="1" t="str">
        <f t="shared" si="242"/>
        <v>2020</v>
      </c>
      <c r="F7801" s="1" t="str">
        <f t="shared" si="243"/>
        <v>Mar</v>
      </c>
      <c r="G7801" t="s">
        <v>18</v>
      </c>
      <c r="H7801" t="s">
        <v>776</v>
      </c>
      <c r="I7801">
        <v>0.09</v>
      </c>
      <c r="J7801">
        <v>7.0000000000000007E-2</v>
      </c>
      <c r="K7801">
        <v>0</v>
      </c>
      <c r="L7801">
        <v>0.02</v>
      </c>
      <c r="M7801">
        <v>0.19</v>
      </c>
      <c r="N7801">
        <v>79</v>
      </c>
      <c r="O7801">
        <v>23</v>
      </c>
      <c r="P7801">
        <v>8.9</v>
      </c>
      <c r="Q7801">
        <v>13</v>
      </c>
      <c r="R7801" t="s">
        <v>341</v>
      </c>
      <c r="S7801" t="s">
        <v>20</v>
      </c>
    </row>
    <row r="7802" spans="1:19" x14ac:dyDescent="0.2">
      <c r="A7802" t="s">
        <v>6638</v>
      </c>
      <c r="B7802" t="s">
        <v>104</v>
      </c>
      <c r="C7802">
        <v>1996</v>
      </c>
      <c r="D7802" s="1" t="d">
        <v>1990-01-07</v>
      </c>
      <c r="E7802" s="1" t="str">
        <f t="shared" si="242"/>
        <v>1990</v>
      </c>
      <c r="F7802" s="1" t="str">
        <f t="shared" si="243"/>
        <v>Jan</v>
      </c>
      <c r="G7802" t="s">
        <v>272</v>
      </c>
      <c r="H7802" t="s">
        <v>6639</v>
      </c>
      <c r="I7802">
        <v>0.11</v>
      </c>
      <c r="J7802">
        <v>7.0000000000000007E-2</v>
      </c>
      <c r="K7802">
        <v>0</v>
      </c>
      <c r="L7802">
        <v>0.01</v>
      </c>
      <c r="M7802">
        <v>0.19</v>
      </c>
    </row>
    <row r="7803" spans="1:19" x14ac:dyDescent="0.2">
      <c r="A7803" t="s">
        <v>6640</v>
      </c>
      <c r="B7803" t="s">
        <v>49</v>
      </c>
      <c r="C7803">
        <v>2011</v>
      </c>
      <c r="D7803" s="1" t="d">
        <v>1996-05-19</v>
      </c>
      <c r="E7803" s="1" t="str">
        <f t="shared" si="242"/>
        <v>1996</v>
      </c>
      <c r="F7803" s="1" t="str">
        <f t="shared" si="243"/>
        <v>May</v>
      </c>
      <c r="G7803" t="s">
        <v>50</v>
      </c>
      <c r="H7803" t="s">
        <v>484</v>
      </c>
      <c r="I7803">
        <v>0.11</v>
      </c>
      <c r="J7803">
        <v>0.05</v>
      </c>
      <c r="K7803">
        <v>0</v>
      </c>
      <c r="L7803">
        <v>0.03</v>
      </c>
      <c r="M7803">
        <v>0.19</v>
      </c>
      <c r="P7803" t="s">
        <v>203</v>
      </c>
      <c r="R7803" t="s">
        <v>484</v>
      </c>
      <c r="S7803" t="s">
        <v>112</v>
      </c>
    </row>
    <row r="7804" spans="1:19" x14ac:dyDescent="0.2">
      <c r="A7804" t="s">
        <v>6641</v>
      </c>
      <c r="B7804" t="s">
        <v>49</v>
      </c>
      <c r="C7804">
        <v>2013</v>
      </c>
      <c r="D7804" s="1" t="d">
        <v>2004-04-20</v>
      </c>
      <c r="E7804" s="1" t="str">
        <f t="shared" si="242"/>
        <v>2004</v>
      </c>
      <c r="F7804" s="1" t="str">
        <f t="shared" si="243"/>
        <v>Apr</v>
      </c>
      <c r="G7804" t="s">
        <v>50</v>
      </c>
      <c r="H7804" t="s">
        <v>372</v>
      </c>
      <c r="I7804">
        <v>0</v>
      </c>
      <c r="J7804">
        <v>0</v>
      </c>
      <c r="K7804">
        <v>0.19</v>
      </c>
      <c r="L7804">
        <v>0</v>
      </c>
      <c r="M7804">
        <v>0.19</v>
      </c>
    </row>
    <row r="7805" spans="1:19" x14ac:dyDescent="0.2">
      <c r="A7805" t="s">
        <v>6642</v>
      </c>
      <c r="B7805" t="s">
        <v>104</v>
      </c>
      <c r="C7805">
        <v>1999</v>
      </c>
      <c r="D7805" s="1" t="d">
        <v>2013-04-04</v>
      </c>
      <c r="E7805" s="1" t="str">
        <f t="shared" si="242"/>
        <v>2013</v>
      </c>
      <c r="F7805" s="1" t="str">
        <f t="shared" si="243"/>
        <v>Apr</v>
      </c>
      <c r="G7805" t="s">
        <v>86</v>
      </c>
      <c r="H7805" t="s">
        <v>4410</v>
      </c>
      <c r="I7805">
        <v>0</v>
      </c>
      <c r="J7805">
        <v>0</v>
      </c>
      <c r="K7805">
        <v>0.18</v>
      </c>
      <c r="L7805">
        <v>0.01</v>
      </c>
      <c r="M7805">
        <v>0.19</v>
      </c>
    </row>
    <row r="7806" spans="1:19" x14ac:dyDescent="0.2">
      <c r="A7806" t="s">
        <v>6643</v>
      </c>
      <c r="B7806" t="s">
        <v>32</v>
      </c>
      <c r="C7806">
        <v>2009</v>
      </c>
      <c r="D7806" s="1" t="d">
        <v>2011-07-20</v>
      </c>
      <c r="E7806" s="1" t="str">
        <f t="shared" si="242"/>
        <v>2011</v>
      </c>
      <c r="F7806" s="1" t="str">
        <f t="shared" si="243"/>
        <v>Jul</v>
      </c>
      <c r="G7806" t="s">
        <v>37</v>
      </c>
      <c r="H7806" t="s">
        <v>242</v>
      </c>
      <c r="I7806">
        <v>0.17</v>
      </c>
      <c r="J7806">
        <v>0.01</v>
      </c>
      <c r="K7806">
        <v>0</v>
      </c>
      <c r="L7806">
        <v>0.01</v>
      </c>
      <c r="M7806">
        <v>0.19</v>
      </c>
      <c r="N7806">
        <v>82</v>
      </c>
      <c r="O7806">
        <v>38</v>
      </c>
      <c r="P7806">
        <v>7.1</v>
      </c>
      <c r="Q7806">
        <v>8</v>
      </c>
      <c r="R7806" t="s">
        <v>257</v>
      </c>
      <c r="S7806" t="s">
        <v>20</v>
      </c>
    </row>
    <row r="7807" spans="1:19" x14ac:dyDescent="0.2">
      <c r="A7807" t="s">
        <v>995</v>
      </c>
      <c r="B7807" t="s">
        <v>79</v>
      </c>
      <c r="C7807">
        <v>2011</v>
      </c>
      <c r="D7807" s="1" t="d">
        <v>2019-08-02</v>
      </c>
      <c r="E7807" s="1" t="str">
        <f t="shared" si="242"/>
        <v>2019</v>
      </c>
      <c r="F7807" s="1" t="str">
        <f t="shared" si="243"/>
        <v>Aug</v>
      </c>
      <c r="G7807" t="s">
        <v>50</v>
      </c>
      <c r="H7807" t="s">
        <v>134</v>
      </c>
      <c r="I7807">
        <v>0.09</v>
      </c>
      <c r="J7807">
        <v>0.09</v>
      </c>
      <c r="K7807">
        <v>0</v>
      </c>
      <c r="L7807">
        <v>0.02</v>
      </c>
      <c r="M7807">
        <v>0.19</v>
      </c>
      <c r="N7807">
        <v>65</v>
      </c>
      <c r="O7807">
        <v>9</v>
      </c>
      <c r="P7807">
        <v>6</v>
      </c>
      <c r="Q7807">
        <v>26</v>
      </c>
      <c r="R7807" t="s">
        <v>4373</v>
      </c>
      <c r="S7807" t="s">
        <v>112</v>
      </c>
    </row>
    <row r="7808" spans="1:19" x14ac:dyDescent="0.2">
      <c r="A7808" t="s">
        <v>4750</v>
      </c>
      <c r="B7808" t="s">
        <v>148</v>
      </c>
      <c r="C7808">
        <v>2010</v>
      </c>
      <c r="D7808" s="1" t="d">
        <v>2007-12-03</v>
      </c>
      <c r="E7808" s="1" t="str">
        <f t="shared" si="242"/>
        <v>2007</v>
      </c>
      <c r="F7808" s="1" t="str">
        <f t="shared" si="243"/>
        <v>Dec</v>
      </c>
      <c r="G7808" t="s">
        <v>272</v>
      </c>
      <c r="H7808" t="s">
        <v>242</v>
      </c>
      <c r="I7808">
        <v>0</v>
      </c>
      <c r="J7808">
        <v>0.15</v>
      </c>
      <c r="K7808">
        <v>0</v>
      </c>
      <c r="L7808">
        <v>0.04</v>
      </c>
      <c r="M7808">
        <v>0.19</v>
      </c>
      <c r="N7808">
        <v>77</v>
      </c>
      <c r="O7808">
        <v>54</v>
      </c>
      <c r="P7808">
        <v>6.2</v>
      </c>
      <c r="Q7808">
        <v>803</v>
      </c>
      <c r="R7808" t="s">
        <v>4751</v>
      </c>
      <c r="S7808" t="s">
        <v>112</v>
      </c>
    </row>
    <row r="7809" spans="1:19" x14ac:dyDescent="0.2">
      <c r="A7809" t="s">
        <v>5852</v>
      </c>
      <c r="B7809" t="s">
        <v>17</v>
      </c>
      <c r="C7809">
        <v>2008</v>
      </c>
      <c r="D7809" s="1" t="d">
        <v>2010-06-08</v>
      </c>
      <c r="E7809" s="1" t="str">
        <f t="shared" si="242"/>
        <v>2010</v>
      </c>
      <c r="F7809" s="1" t="str">
        <f t="shared" si="243"/>
        <v>Jun</v>
      </c>
      <c r="G7809" t="s">
        <v>101</v>
      </c>
      <c r="H7809" t="s">
        <v>484</v>
      </c>
      <c r="I7809">
        <v>0.17</v>
      </c>
      <c r="J7809">
        <v>0.01</v>
      </c>
      <c r="K7809">
        <v>0</v>
      </c>
      <c r="L7809">
        <v>0.01</v>
      </c>
      <c r="M7809">
        <v>0.19</v>
      </c>
    </row>
    <row r="7810" spans="1:19" x14ac:dyDescent="0.2">
      <c r="A7810" t="s">
        <v>6644</v>
      </c>
      <c r="B7810" t="s">
        <v>49</v>
      </c>
      <c r="C7810">
        <v>2010</v>
      </c>
      <c r="D7810" s="1" t="d">
        <v>1996-07-12</v>
      </c>
      <c r="E7810" s="1" t="str">
        <f t="shared" si="242"/>
        <v>1996</v>
      </c>
      <c r="F7810" s="1" t="str">
        <f t="shared" si="243"/>
        <v>Jul</v>
      </c>
      <c r="G7810" t="s">
        <v>37</v>
      </c>
      <c r="H7810" t="s">
        <v>933</v>
      </c>
      <c r="I7810">
        <v>0.05</v>
      </c>
      <c r="J7810">
        <v>0.09</v>
      </c>
      <c r="K7810">
        <v>0.02</v>
      </c>
      <c r="L7810">
        <v>0.03</v>
      </c>
      <c r="M7810">
        <v>0.19</v>
      </c>
      <c r="N7810">
        <v>43</v>
      </c>
      <c r="O7810">
        <v>34</v>
      </c>
      <c r="P7810">
        <v>5.3</v>
      </c>
      <c r="Q7810">
        <v>21</v>
      </c>
      <c r="R7810" t="s">
        <v>2061</v>
      </c>
      <c r="S7810" t="s">
        <v>53</v>
      </c>
    </row>
    <row r="7811" spans="1:19" x14ac:dyDescent="0.2">
      <c r="A7811" t="s">
        <v>4485</v>
      </c>
      <c r="B7811" t="s">
        <v>17</v>
      </c>
      <c r="C7811">
        <v>2009</v>
      </c>
      <c r="D7811" s="1" t="d">
        <v>1994-11-18</v>
      </c>
      <c r="E7811" s="1" t="str">
        <f t="shared" ref="E7811:E7874" si="244">TEXT(D7811,"yyyy")</f>
        <v>1994</v>
      </c>
      <c r="F7811" s="1" t="str">
        <f t="shared" ref="F7811:F7874" si="245">TEXT(D7811,"mmm")</f>
        <v>Nov</v>
      </c>
      <c r="G7811" t="s">
        <v>39</v>
      </c>
      <c r="H7811" t="s">
        <v>111</v>
      </c>
      <c r="I7811">
        <v>0.12</v>
      </c>
      <c r="J7811">
        <v>0.06</v>
      </c>
      <c r="K7811">
        <v>0</v>
      </c>
      <c r="L7811">
        <v>0.02</v>
      </c>
      <c r="M7811">
        <v>0.19</v>
      </c>
      <c r="N7811">
        <v>81</v>
      </c>
      <c r="O7811">
        <v>24</v>
      </c>
      <c r="P7811">
        <v>8.5</v>
      </c>
      <c r="Q7811">
        <v>15</v>
      </c>
      <c r="R7811" t="s">
        <v>3557</v>
      </c>
      <c r="S7811" t="s">
        <v>112</v>
      </c>
    </row>
    <row r="7812" spans="1:19" x14ac:dyDescent="0.2">
      <c r="A7812" t="s">
        <v>2426</v>
      </c>
      <c r="B7812" t="s">
        <v>187</v>
      </c>
      <c r="C7812">
        <v>2015</v>
      </c>
      <c r="D7812" s="1" t="d">
        <v>1999-03-18</v>
      </c>
      <c r="E7812" s="1" t="str">
        <f t="shared" si="244"/>
        <v>1999</v>
      </c>
      <c r="F7812" s="1" t="str">
        <f t="shared" si="245"/>
        <v>Mar</v>
      </c>
      <c r="G7812" t="s">
        <v>34</v>
      </c>
      <c r="H7812" t="s">
        <v>71</v>
      </c>
      <c r="I7812">
        <v>0.12</v>
      </c>
      <c r="J7812">
        <v>0.05</v>
      </c>
      <c r="K7812">
        <v>0</v>
      </c>
      <c r="L7812">
        <v>0.02</v>
      </c>
      <c r="M7812">
        <v>0.19</v>
      </c>
      <c r="N7812">
        <v>84</v>
      </c>
      <c r="O7812">
        <v>4</v>
      </c>
      <c r="P7812">
        <v>6.1</v>
      </c>
      <c r="Q7812">
        <v>36</v>
      </c>
      <c r="R7812" t="s">
        <v>5472</v>
      </c>
      <c r="S7812" t="s">
        <v>88</v>
      </c>
    </row>
    <row r="7813" spans="1:19" x14ac:dyDescent="0.2">
      <c r="A7813" t="s">
        <v>6645</v>
      </c>
      <c r="B7813" t="s">
        <v>1043</v>
      </c>
      <c r="C7813">
        <v>1995</v>
      </c>
      <c r="D7813" s="1" t="d">
        <v>2003-05-10</v>
      </c>
      <c r="E7813" s="1" t="str">
        <f t="shared" si="244"/>
        <v>2003</v>
      </c>
      <c r="F7813" s="1" t="str">
        <f t="shared" si="245"/>
        <v>May</v>
      </c>
      <c r="G7813" t="s">
        <v>39</v>
      </c>
      <c r="H7813" t="s">
        <v>151</v>
      </c>
      <c r="I7813">
        <v>0</v>
      </c>
      <c r="J7813">
        <v>0</v>
      </c>
      <c r="K7813">
        <v>0.19</v>
      </c>
      <c r="L7813">
        <v>0</v>
      </c>
      <c r="M7813">
        <v>0.19</v>
      </c>
    </row>
    <row r="7814" spans="1:19" x14ac:dyDescent="0.2">
      <c r="A7814" t="s">
        <v>6646</v>
      </c>
      <c r="B7814" t="s">
        <v>55</v>
      </c>
      <c r="C7814">
        <v>2008</v>
      </c>
      <c r="D7814" s="1" t="d">
        <v>2018-08-08</v>
      </c>
      <c r="E7814" s="1" t="str">
        <f t="shared" si="244"/>
        <v>2018</v>
      </c>
      <c r="F7814" s="1" t="str">
        <f t="shared" si="245"/>
        <v>Aug</v>
      </c>
      <c r="G7814" t="s">
        <v>34</v>
      </c>
      <c r="H7814" t="s">
        <v>68</v>
      </c>
      <c r="I7814">
        <v>0.09</v>
      </c>
      <c r="J7814">
        <v>7.0000000000000007E-2</v>
      </c>
      <c r="K7814">
        <v>0</v>
      </c>
      <c r="L7814">
        <v>0.02</v>
      </c>
      <c r="M7814">
        <v>0.19</v>
      </c>
    </row>
    <row r="7815" spans="1:19" x14ac:dyDescent="0.2">
      <c r="A7815" t="s">
        <v>6647</v>
      </c>
      <c r="B7815" t="s">
        <v>55</v>
      </c>
      <c r="C7815">
        <v>2008</v>
      </c>
      <c r="D7815" s="1" t="d">
        <v>1991-11-18</v>
      </c>
      <c r="E7815" s="1" t="str">
        <f t="shared" si="244"/>
        <v>1991</v>
      </c>
      <c r="F7815" s="1" t="str">
        <f t="shared" si="245"/>
        <v>Nov</v>
      </c>
      <c r="G7815" t="s">
        <v>34</v>
      </c>
      <c r="H7815" t="s">
        <v>3392</v>
      </c>
      <c r="I7815">
        <v>0.09</v>
      </c>
      <c r="J7815">
        <v>7.0000000000000007E-2</v>
      </c>
      <c r="K7815">
        <v>0</v>
      </c>
      <c r="L7815">
        <v>0.02</v>
      </c>
      <c r="M7815">
        <v>0.19</v>
      </c>
      <c r="N7815">
        <v>69</v>
      </c>
      <c r="O7815">
        <v>16</v>
      </c>
      <c r="P7815" t="s">
        <v>203</v>
      </c>
      <c r="R7815" t="s">
        <v>4828</v>
      </c>
      <c r="S7815" t="s">
        <v>88</v>
      </c>
    </row>
    <row r="7816" spans="1:19" x14ac:dyDescent="0.2">
      <c r="A7816" t="s">
        <v>6648</v>
      </c>
      <c r="B7816" t="s">
        <v>104</v>
      </c>
      <c r="C7816">
        <v>1998</v>
      </c>
      <c r="D7816" s="1" t="d">
        <v>2001-02-05</v>
      </c>
      <c r="E7816" s="1" t="str">
        <f t="shared" si="244"/>
        <v>2001</v>
      </c>
      <c r="F7816" s="1" t="str">
        <f t="shared" si="245"/>
        <v>Feb</v>
      </c>
      <c r="G7816" t="s">
        <v>86</v>
      </c>
      <c r="H7816" t="s">
        <v>222</v>
      </c>
      <c r="I7816">
        <v>0.11</v>
      </c>
      <c r="J7816">
        <v>7.0000000000000007E-2</v>
      </c>
      <c r="K7816">
        <v>0</v>
      </c>
      <c r="L7816">
        <v>0.01</v>
      </c>
      <c r="M7816">
        <v>0.19</v>
      </c>
    </row>
    <row r="7817" spans="1:19" x14ac:dyDescent="0.2">
      <c r="A7817" t="s">
        <v>6649</v>
      </c>
      <c r="B7817" t="s">
        <v>49</v>
      </c>
      <c r="C7817">
        <v>2010</v>
      </c>
      <c r="D7817" s="1" t="d">
        <v>2011-09-12</v>
      </c>
      <c r="E7817" s="1" t="str">
        <f t="shared" si="244"/>
        <v>2011</v>
      </c>
      <c r="F7817" s="1" t="str">
        <f t="shared" si="245"/>
        <v>Sep</v>
      </c>
      <c r="G7817" t="s">
        <v>18</v>
      </c>
      <c r="H7817" t="s">
        <v>648</v>
      </c>
      <c r="I7817">
        <v>0</v>
      </c>
      <c r="J7817">
        <v>0.15</v>
      </c>
      <c r="K7817">
        <v>0</v>
      </c>
      <c r="L7817">
        <v>0.04</v>
      </c>
      <c r="M7817">
        <v>0.19</v>
      </c>
    </row>
    <row r="7818" spans="1:19" x14ac:dyDescent="0.2">
      <c r="A7818" t="s">
        <v>6650</v>
      </c>
      <c r="B7818" t="s">
        <v>55</v>
      </c>
      <c r="C7818">
        <v>2001</v>
      </c>
      <c r="D7818" s="1" t="d">
        <v>1995-06-20</v>
      </c>
      <c r="E7818" s="1" t="str">
        <f t="shared" si="244"/>
        <v>1995</v>
      </c>
      <c r="F7818" s="1" t="str">
        <f t="shared" si="245"/>
        <v>Jun</v>
      </c>
      <c r="G7818" t="s">
        <v>34</v>
      </c>
      <c r="H7818" t="s">
        <v>68</v>
      </c>
      <c r="I7818">
        <v>0.09</v>
      </c>
      <c r="J7818">
        <v>7.0000000000000007E-2</v>
      </c>
      <c r="K7818">
        <v>0</v>
      </c>
      <c r="L7818">
        <v>0.02</v>
      </c>
      <c r="M7818">
        <v>0.19</v>
      </c>
      <c r="N7818">
        <v>83</v>
      </c>
      <c r="O7818">
        <v>26</v>
      </c>
      <c r="P7818">
        <v>9</v>
      </c>
      <c r="Q7818">
        <v>29</v>
      </c>
      <c r="R7818" t="s">
        <v>300</v>
      </c>
      <c r="S7818" t="s">
        <v>20</v>
      </c>
    </row>
    <row r="7819" spans="1:19" x14ac:dyDescent="0.2">
      <c r="A7819" t="s">
        <v>6651</v>
      </c>
      <c r="B7819" t="s">
        <v>17</v>
      </c>
      <c r="C7819">
        <v>2011</v>
      </c>
      <c r="D7819" s="1" t="d">
        <v>1997-06-18</v>
      </c>
      <c r="E7819" s="1" t="str">
        <f t="shared" si="244"/>
        <v>1997</v>
      </c>
      <c r="F7819" s="1" t="str">
        <f t="shared" si="245"/>
        <v>Jun</v>
      </c>
      <c r="G7819" t="s">
        <v>28</v>
      </c>
      <c r="H7819" t="s">
        <v>250</v>
      </c>
      <c r="I7819">
        <v>0</v>
      </c>
      <c r="J7819">
        <v>0</v>
      </c>
      <c r="K7819">
        <v>0.19</v>
      </c>
      <c r="L7819">
        <v>0</v>
      </c>
      <c r="M7819">
        <v>0.19</v>
      </c>
    </row>
    <row r="7820" spans="1:19" x14ac:dyDescent="0.2">
      <c r="A7820" t="s">
        <v>6093</v>
      </c>
      <c r="B7820" t="s">
        <v>64</v>
      </c>
      <c r="C7820">
        <v>2004</v>
      </c>
      <c r="D7820" s="1" t="d">
        <v>1995-04-05</v>
      </c>
      <c r="E7820" s="1" t="str">
        <f t="shared" si="244"/>
        <v>1995</v>
      </c>
      <c r="F7820" s="1" t="str">
        <f t="shared" si="245"/>
        <v>Apr</v>
      </c>
      <c r="G7820" t="s">
        <v>101</v>
      </c>
      <c r="H7820" t="s">
        <v>484</v>
      </c>
      <c r="I7820">
        <v>0.14000000000000001</v>
      </c>
      <c r="J7820">
        <v>0.05</v>
      </c>
      <c r="K7820">
        <v>0</v>
      </c>
      <c r="L7820">
        <v>0</v>
      </c>
      <c r="M7820">
        <v>0.19</v>
      </c>
      <c r="P7820" t="s">
        <v>203</v>
      </c>
      <c r="R7820" t="s">
        <v>2297</v>
      </c>
      <c r="S7820" t="s">
        <v>20</v>
      </c>
    </row>
    <row r="7821" spans="1:19" x14ac:dyDescent="0.2">
      <c r="A7821" t="s">
        <v>6652</v>
      </c>
      <c r="B7821" t="s">
        <v>75</v>
      </c>
      <c r="C7821">
        <v>2014</v>
      </c>
      <c r="D7821" s="1" t="d">
        <v>2022-09-16</v>
      </c>
      <c r="E7821" s="1" t="str">
        <f t="shared" si="244"/>
        <v>2022</v>
      </c>
      <c r="F7821" s="1" t="str">
        <f t="shared" si="245"/>
        <v>Sep</v>
      </c>
      <c r="G7821" t="s">
        <v>50</v>
      </c>
      <c r="H7821" t="s">
        <v>933</v>
      </c>
      <c r="I7821">
        <v>0.06</v>
      </c>
      <c r="J7821">
        <v>7.0000000000000007E-2</v>
      </c>
      <c r="K7821">
        <v>0.03</v>
      </c>
      <c r="L7821">
        <v>0.03</v>
      </c>
      <c r="M7821">
        <v>0.19</v>
      </c>
      <c r="N7821">
        <v>63</v>
      </c>
      <c r="O7821">
        <v>30</v>
      </c>
      <c r="P7821">
        <v>7.5</v>
      </c>
      <c r="Q7821">
        <v>42</v>
      </c>
      <c r="R7821" t="s">
        <v>934</v>
      </c>
      <c r="S7821" t="s">
        <v>88</v>
      </c>
    </row>
    <row r="7822" spans="1:19" x14ac:dyDescent="0.2">
      <c r="A7822" t="s">
        <v>3231</v>
      </c>
      <c r="B7822" t="s">
        <v>137</v>
      </c>
      <c r="C7822">
        <v>2002</v>
      </c>
      <c r="D7822" s="1" t="d">
        <v>2015-06-12</v>
      </c>
      <c r="E7822" s="1" t="str">
        <f t="shared" si="244"/>
        <v>2015</v>
      </c>
      <c r="F7822" s="1" t="str">
        <f t="shared" si="245"/>
        <v>Jun</v>
      </c>
      <c r="G7822" t="s">
        <v>18</v>
      </c>
      <c r="H7822" t="s">
        <v>134</v>
      </c>
      <c r="I7822">
        <v>0.14000000000000001</v>
      </c>
      <c r="J7822">
        <v>0.04</v>
      </c>
      <c r="K7822">
        <v>0</v>
      </c>
      <c r="L7822">
        <v>0.01</v>
      </c>
      <c r="M7822">
        <v>0.19</v>
      </c>
      <c r="N7822">
        <v>79</v>
      </c>
      <c r="O7822">
        <v>17</v>
      </c>
      <c r="P7822">
        <v>9</v>
      </c>
      <c r="Q7822">
        <v>4</v>
      </c>
      <c r="R7822" t="s">
        <v>6653</v>
      </c>
      <c r="S7822" t="s">
        <v>20</v>
      </c>
    </row>
    <row r="7823" spans="1:19" x14ac:dyDescent="0.2">
      <c r="A7823" t="s">
        <v>6654</v>
      </c>
      <c r="B7823" t="s">
        <v>79</v>
      </c>
      <c r="C7823">
        <v>2011</v>
      </c>
      <c r="D7823" s="1" t="d">
        <v>1998-12-04</v>
      </c>
      <c r="E7823" s="1" t="str">
        <f t="shared" si="244"/>
        <v>1998</v>
      </c>
      <c r="F7823" s="1" t="str">
        <f t="shared" si="245"/>
        <v>Dec</v>
      </c>
      <c r="G7823" t="s">
        <v>34</v>
      </c>
      <c r="H7823" t="s">
        <v>484</v>
      </c>
      <c r="I7823">
        <v>0.13</v>
      </c>
      <c r="J7823">
        <v>0.05</v>
      </c>
      <c r="K7823">
        <v>0</v>
      </c>
      <c r="L7823">
        <v>0.02</v>
      </c>
      <c r="M7823">
        <v>0.19</v>
      </c>
      <c r="N7823">
        <v>64</v>
      </c>
      <c r="O7823">
        <v>8</v>
      </c>
      <c r="P7823">
        <v>6</v>
      </c>
      <c r="Q7823">
        <v>8</v>
      </c>
      <c r="R7823" t="s">
        <v>1444</v>
      </c>
      <c r="S7823" t="s">
        <v>20</v>
      </c>
    </row>
    <row r="7824" spans="1:19" x14ac:dyDescent="0.2">
      <c r="A7824" t="s">
        <v>6655</v>
      </c>
      <c r="B7824" t="s">
        <v>55</v>
      </c>
      <c r="C7824">
        <v>2003</v>
      </c>
      <c r="D7824" s="1" t="d">
        <v>1997-11-20</v>
      </c>
      <c r="E7824" s="1" t="str">
        <f t="shared" si="244"/>
        <v>1997</v>
      </c>
      <c r="F7824" s="1" t="str">
        <f t="shared" si="245"/>
        <v>Nov</v>
      </c>
      <c r="G7824" t="s">
        <v>34</v>
      </c>
      <c r="H7824" t="s">
        <v>68</v>
      </c>
      <c r="I7824">
        <v>0.09</v>
      </c>
      <c r="J7824">
        <v>7.0000000000000007E-2</v>
      </c>
      <c r="K7824">
        <v>0</v>
      </c>
      <c r="L7824">
        <v>0.02</v>
      </c>
      <c r="M7824">
        <v>0.19</v>
      </c>
    </row>
    <row r="7825" spans="1:19" x14ac:dyDescent="0.2">
      <c r="A7825" t="s">
        <v>6656</v>
      </c>
      <c r="B7825" t="s">
        <v>64</v>
      </c>
      <c r="C7825">
        <v>2002</v>
      </c>
      <c r="D7825" s="1" t="d">
        <v>1994-02-21</v>
      </c>
      <c r="E7825" s="1" t="str">
        <f t="shared" si="244"/>
        <v>1994</v>
      </c>
      <c r="F7825" s="1" t="str">
        <f t="shared" si="245"/>
        <v>Feb</v>
      </c>
      <c r="G7825" t="s">
        <v>101</v>
      </c>
      <c r="H7825" t="s">
        <v>234</v>
      </c>
      <c r="I7825">
        <v>0.14000000000000001</v>
      </c>
      <c r="J7825">
        <v>0.05</v>
      </c>
      <c r="K7825">
        <v>0</v>
      </c>
      <c r="L7825">
        <v>0</v>
      </c>
      <c r="M7825">
        <v>0.19</v>
      </c>
      <c r="N7825">
        <v>75</v>
      </c>
      <c r="O7825">
        <v>4</v>
      </c>
      <c r="P7825" t="s">
        <v>203</v>
      </c>
      <c r="R7825" t="s">
        <v>357</v>
      </c>
      <c r="S7825" t="s">
        <v>20</v>
      </c>
    </row>
    <row r="7826" spans="1:19" x14ac:dyDescent="0.2">
      <c r="A7826" t="s">
        <v>6657</v>
      </c>
      <c r="B7826" t="s">
        <v>137</v>
      </c>
      <c r="C7826">
        <v>2004</v>
      </c>
      <c r="D7826" s="1" t="d">
        <v>1990-08-25</v>
      </c>
      <c r="E7826" s="1" t="str">
        <f t="shared" si="244"/>
        <v>1990</v>
      </c>
      <c r="F7826" s="1" t="str">
        <f t="shared" si="245"/>
        <v>Aug</v>
      </c>
      <c r="G7826" t="s">
        <v>28</v>
      </c>
      <c r="H7826" t="s">
        <v>45</v>
      </c>
      <c r="I7826">
        <v>0.14000000000000001</v>
      </c>
      <c r="J7826">
        <v>0.04</v>
      </c>
      <c r="K7826">
        <v>0</v>
      </c>
      <c r="L7826">
        <v>0.01</v>
      </c>
      <c r="M7826">
        <v>0.19</v>
      </c>
      <c r="N7826">
        <v>72</v>
      </c>
      <c r="O7826">
        <v>75</v>
      </c>
      <c r="P7826">
        <v>8.4</v>
      </c>
      <c r="Q7826">
        <v>49</v>
      </c>
      <c r="R7826" t="s">
        <v>1788</v>
      </c>
      <c r="S7826" t="s">
        <v>53</v>
      </c>
    </row>
    <row r="7827" spans="1:19" x14ac:dyDescent="0.2">
      <c r="A7827" t="s">
        <v>5325</v>
      </c>
      <c r="B7827" t="s">
        <v>44</v>
      </c>
      <c r="C7827">
        <v>2010</v>
      </c>
      <c r="D7827" s="1" t="d">
        <v>2010-10-28</v>
      </c>
      <c r="E7827" s="1" t="str">
        <f t="shared" si="244"/>
        <v>2010</v>
      </c>
      <c r="F7827" s="1" t="str">
        <f t="shared" si="245"/>
        <v>Oct</v>
      </c>
      <c r="G7827" t="s">
        <v>101</v>
      </c>
      <c r="H7827" t="s">
        <v>372</v>
      </c>
      <c r="I7827">
        <v>0.14000000000000001</v>
      </c>
      <c r="J7827">
        <v>0.03</v>
      </c>
      <c r="K7827">
        <v>0</v>
      </c>
      <c r="L7827">
        <v>0.01</v>
      </c>
      <c r="M7827">
        <v>0.19</v>
      </c>
      <c r="N7827">
        <v>74</v>
      </c>
      <c r="O7827">
        <v>46</v>
      </c>
      <c r="P7827">
        <v>8.1</v>
      </c>
      <c r="Q7827">
        <v>24</v>
      </c>
      <c r="R7827" t="s">
        <v>2689</v>
      </c>
      <c r="S7827" t="s">
        <v>88</v>
      </c>
    </row>
    <row r="7828" spans="1:19" x14ac:dyDescent="0.2">
      <c r="A7828" t="s">
        <v>4947</v>
      </c>
      <c r="B7828" t="s">
        <v>44</v>
      </c>
      <c r="C7828">
        <v>2012</v>
      </c>
      <c r="D7828" s="1" t="d">
        <v>2002-02-27</v>
      </c>
      <c r="E7828" s="1" t="str">
        <f t="shared" si="244"/>
        <v>2002</v>
      </c>
      <c r="F7828" s="1" t="str">
        <f t="shared" si="245"/>
        <v>Feb</v>
      </c>
      <c r="G7828" t="s">
        <v>50</v>
      </c>
      <c r="H7828" t="s">
        <v>234</v>
      </c>
      <c r="I7828">
        <v>0.11</v>
      </c>
      <c r="J7828">
        <v>0.06</v>
      </c>
      <c r="K7828">
        <v>0.01</v>
      </c>
      <c r="L7828">
        <v>0.02</v>
      </c>
      <c r="M7828">
        <v>0.19</v>
      </c>
      <c r="N7828">
        <v>69</v>
      </c>
      <c r="O7828">
        <v>17</v>
      </c>
      <c r="P7828">
        <v>5.6</v>
      </c>
      <c r="Q7828">
        <v>98</v>
      </c>
      <c r="R7828" t="s">
        <v>357</v>
      </c>
      <c r="S7828" t="s">
        <v>53</v>
      </c>
    </row>
    <row r="7829" spans="1:19" x14ac:dyDescent="0.2">
      <c r="A7829" t="s">
        <v>6658</v>
      </c>
      <c r="B7829" t="s">
        <v>17</v>
      </c>
      <c r="C7829">
        <v>2009</v>
      </c>
      <c r="D7829" s="1" t="d">
        <v>2015-04-02</v>
      </c>
      <c r="E7829" s="1" t="str">
        <f t="shared" si="244"/>
        <v>2015</v>
      </c>
      <c r="F7829" s="1" t="str">
        <f t="shared" si="245"/>
        <v>Apr</v>
      </c>
      <c r="G7829" t="s">
        <v>28</v>
      </c>
      <c r="H7829" t="s">
        <v>5022</v>
      </c>
      <c r="I7829">
        <v>0.12</v>
      </c>
      <c r="J7829">
        <v>0</v>
      </c>
      <c r="K7829">
        <v>0.06</v>
      </c>
      <c r="L7829">
        <v>0.01</v>
      </c>
      <c r="M7829">
        <v>0.19</v>
      </c>
      <c r="N7829">
        <v>64</v>
      </c>
      <c r="O7829">
        <v>26</v>
      </c>
      <c r="P7829">
        <v>7.8</v>
      </c>
      <c r="Q7829">
        <v>43</v>
      </c>
      <c r="R7829" t="s">
        <v>5023</v>
      </c>
      <c r="S7829" t="s">
        <v>88</v>
      </c>
    </row>
    <row r="7830" spans="1:19" x14ac:dyDescent="0.2">
      <c r="A7830" t="s">
        <v>6659</v>
      </c>
      <c r="B7830" t="s">
        <v>159</v>
      </c>
      <c r="C7830">
        <v>2009</v>
      </c>
      <c r="D7830" s="1" t="d">
        <v>2015-04-25</v>
      </c>
      <c r="E7830" s="1" t="str">
        <f t="shared" si="244"/>
        <v>2015</v>
      </c>
      <c r="F7830" s="1" t="str">
        <f t="shared" si="245"/>
        <v>Apr</v>
      </c>
      <c r="G7830" t="s">
        <v>101</v>
      </c>
      <c r="H7830" t="s">
        <v>68</v>
      </c>
      <c r="I7830">
        <v>0</v>
      </c>
      <c r="J7830">
        <v>0</v>
      </c>
      <c r="K7830">
        <v>0.19</v>
      </c>
      <c r="L7830">
        <v>0</v>
      </c>
      <c r="M7830">
        <v>0.19</v>
      </c>
    </row>
    <row r="7831" spans="1:19" x14ac:dyDescent="0.2">
      <c r="A7831" t="s">
        <v>5481</v>
      </c>
      <c r="B7831" t="s">
        <v>17</v>
      </c>
      <c r="C7831">
        <v>2010</v>
      </c>
      <c r="D7831" s="1" t="d">
        <v>1997-08-20</v>
      </c>
      <c r="E7831" s="1" t="str">
        <f t="shared" si="244"/>
        <v>1997</v>
      </c>
      <c r="F7831" s="1" t="str">
        <f t="shared" si="245"/>
        <v>Aug</v>
      </c>
      <c r="G7831" t="s">
        <v>24</v>
      </c>
      <c r="H7831" t="s">
        <v>484</v>
      </c>
      <c r="I7831">
        <v>0.14000000000000001</v>
      </c>
      <c r="J7831">
        <v>0.03</v>
      </c>
      <c r="K7831">
        <v>0</v>
      </c>
      <c r="L7831">
        <v>0.01</v>
      </c>
      <c r="M7831">
        <v>0.19</v>
      </c>
      <c r="P7831" t="s">
        <v>203</v>
      </c>
      <c r="R7831" t="s">
        <v>4373</v>
      </c>
      <c r="S7831" t="s">
        <v>20</v>
      </c>
    </row>
    <row r="7832" spans="1:19" x14ac:dyDescent="0.2">
      <c r="A7832" t="s">
        <v>6660</v>
      </c>
      <c r="B7832" t="s">
        <v>95</v>
      </c>
      <c r="C7832">
        <v>1998</v>
      </c>
      <c r="D7832" s="1" t="d">
        <v>2014-02-23</v>
      </c>
      <c r="E7832" s="1" t="str">
        <f t="shared" si="244"/>
        <v>2014</v>
      </c>
      <c r="F7832" s="1" t="str">
        <f t="shared" si="245"/>
        <v>Feb</v>
      </c>
      <c r="G7832" t="s">
        <v>37</v>
      </c>
      <c r="H7832" t="s">
        <v>226</v>
      </c>
      <c r="I7832">
        <v>0.15</v>
      </c>
      <c r="J7832">
        <v>0.04</v>
      </c>
      <c r="K7832">
        <v>0</v>
      </c>
      <c r="L7832">
        <v>0</v>
      </c>
      <c r="M7832">
        <v>0.19</v>
      </c>
    </row>
    <row r="7833" spans="1:19" x14ac:dyDescent="0.2">
      <c r="A7833" t="s">
        <v>6661</v>
      </c>
      <c r="B7833" t="s">
        <v>44</v>
      </c>
      <c r="C7833">
        <v>2011</v>
      </c>
      <c r="D7833" s="1" t="d">
        <v>1996-05-10</v>
      </c>
      <c r="E7833" s="1" t="str">
        <f t="shared" si="244"/>
        <v>1996</v>
      </c>
      <c r="F7833" s="1" t="str">
        <f t="shared" si="245"/>
        <v>May</v>
      </c>
      <c r="G7833" t="s">
        <v>50</v>
      </c>
      <c r="H7833" t="s">
        <v>484</v>
      </c>
      <c r="I7833">
        <v>0.15</v>
      </c>
      <c r="J7833">
        <v>0.03</v>
      </c>
      <c r="K7833">
        <v>0</v>
      </c>
      <c r="L7833">
        <v>0.01</v>
      </c>
      <c r="M7833">
        <v>0.19</v>
      </c>
    </row>
    <row r="7834" spans="1:19" x14ac:dyDescent="0.2">
      <c r="A7834" t="s">
        <v>5963</v>
      </c>
      <c r="B7834" t="s">
        <v>95</v>
      </c>
      <c r="C7834">
        <v>1999</v>
      </c>
      <c r="D7834" s="1" t="d">
        <v>2007-01-27</v>
      </c>
      <c r="E7834" s="1" t="str">
        <f t="shared" si="244"/>
        <v>2007</v>
      </c>
      <c r="F7834" s="1" t="str">
        <f t="shared" si="245"/>
        <v>Jan</v>
      </c>
      <c r="G7834" t="s">
        <v>34</v>
      </c>
      <c r="H7834" t="s">
        <v>5017</v>
      </c>
      <c r="I7834">
        <v>0.15</v>
      </c>
      <c r="J7834">
        <v>0.04</v>
      </c>
      <c r="K7834">
        <v>0</v>
      </c>
      <c r="L7834">
        <v>0</v>
      </c>
      <c r="M7834">
        <v>0.19</v>
      </c>
    </row>
    <row r="7835" spans="1:19" x14ac:dyDescent="0.2">
      <c r="A7835" t="s">
        <v>6662</v>
      </c>
      <c r="B7835" t="s">
        <v>95</v>
      </c>
      <c r="C7835">
        <v>1996</v>
      </c>
      <c r="D7835" s="1" t="d">
        <v>2000-01-03</v>
      </c>
      <c r="E7835" s="1" t="str">
        <f t="shared" si="244"/>
        <v>2000</v>
      </c>
      <c r="F7835" s="1" t="str">
        <f t="shared" si="245"/>
        <v>Jan</v>
      </c>
      <c r="G7835" t="s">
        <v>37</v>
      </c>
      <c r="H7835" t="s">
        <v>226</v>
      </c>
      <c r="I7835">
        <v>0.15</v>
      </c>
      <c r="J7835">
        <v>0.04</v>
      </c>
      <c r="K7835">
        <v>0</v>
      </c>
      <c r="L7835">
        <v>0</v>
      </c>
      <c r="M7835">
        <v>0.19</v>
      </c>
    </row>
    <row r="7836" spans="1:19" x14ac:dyDescent="0.2">
      <c r="A7836" t="s">
        <v>6663</v>
      </c>
      <c r="B7836" t="s">
        <v>95</v>
      </c>
      <c r="C7836">
        <v>1997</v>
      </c>
      <c r="D7836" s="1" t="d">
        <v>2022-12-28</v>
      </c>
      <c r="E7836" s="1" t="str">
        <f t="shared" si="244"/>
        <v>2022</v>
      </c>
      <c r="F7836" s="1" t="str">
        <f t="shared" si="245"/>
        <v>Dec</v>
      </c>
      <c r="G7836" t="s">
        <v>86</v>
      </c>
      <c r="H7836" t="s">
        <v>226</v>
      </c>
      <c r="I7836">
        <v>0.15</v>
      </c>
      <c r="J7836">
        <v>0.04</v>
      </c>
      <c r="K7836">
        <v>0</v>
      </c>
      <c r="L7836">
        <v>0</v>
      </c>
      <c r="M7836">
        <v>0.19</v>
      </c>
    </row>
    <row r="7837" spans="1:19" x14ac:dyDescent="0.2">
      <c r="A7837" t="s">
        <v>6664</v>
      </c>
      <c r="B7837" t="s">
        <v>95</v>
      </c>
      <c r="C7837">
        <v>1997</v>
      </c>
      <c r="D7837" s="1" t="d">
        <v>2021-09-14</v>
      </c>
      <c r="E7837" s="1" t="str">
        <f t="shared" si="244"/>
        <v>2021</v>
      </c>
      <c r="F7837" s="1" t="str">
        <f t="shared" si="245"/>
        <v>Sep</v>
      </c>
      <c r="G7837" t="s">
        <v>30</v>
      </c>
      <c r="H7837" t="s">
        <v>1872</v>
      </c>
      <c r="I7837">
        <v>0</v>
      </c>
      <c r="J7837">
        <v>0</v>
      </c>
      <c r="K7837">
        <v>0.16</v>
      </c>
      <c r="L7837">
        <v>0.03</v>
      </c>
      <c r="M7837">
        <v>0.19</v>
      </c>
    </row>
    <row r="7838" spans="1:19" x14ac:dyDescent="0.2">
      <c r="A7838" t="s">
        <v>6665</v>
      </c>
      <c r="B7838" t="s">
        <v>95</v>
      </c>
      <c r="C7838">
        <v>1997</v>
      </c>
      <c r="D7838" s="1" t="d">
        <v>1989-11-16</v>
      </c>
      <c r="E7838" s="1" t="str">
        <f t="shared" si="244"/>
        <v>1989</v>
      </c>
      <c r="F7838" s="1" t="str">
        <f t="shared" si="245"/>
        <v>Nov</v>
      </c>
      <c r="G7838" t="s">
        <v>50</v>
      </c>
      <c r="H7838" t="s">
        <v>1303</v>
      </c>
      <c r="I7838">
        <v>0.15</v>
      </c>
      <c r="J7838">
        <v>0.04</v>
      </c>
      <c r="K7838">
        <v>0</v>
      </c>
      <c r="L7838">
        <v>0</v>
      </c>
      <c r="M7838">
        <v>0.19</v>
      </c>
    </row>
    <row r="7839" spans="1:19" x14ac:dyDescent="0.2">
      <c r="A7839" t="s">
        <v>6666</v>
      </c>
      <c r="B7839" t="s">
        <v>95</v>
      </c>
      <c r="C7839">
        <v>1996</v>
      </c>
      <c r="D7839" s="1" t="d">
        <v>1997-11-15</v>
      </c>
      <c r="E7839" s="1" t="str">
        <f t="shared" si="244"/>
        <v>1997</v>
      </c>
      <c r="F7839" s="1" t="str">
        <f t="shared" si="245"/>
        <v>Nov</v>
      </c>
      <c r="G7839" t="s">
        <v>18</v>
      </c>
      <c r="H7839" t="s">
        <v>3470</v>
      </c>
      <c r="I7839">
        <v>0</v>
      </c>
      <c r="J7839">
        <v>0</v>
      </c>
      <c r="K7839">
        <v>0.19</v>
      </c>
      <c r="L7839">
        <v>0</v>
      </c>
      <c r="M7839">
        <v>0.19</v>
      </c>
    </row>
    <row r="7840" spans="1:19" x14ac:dyDescent="0.2">
      <c r="A7840" t="s">
        <v>2291</v>
      </c>
      <c r="B7840" t="s">
        <v>148</v>
      </c>
      <c r="C7840">
        <v>2014</v>
      </c>
      <c r="D7840" s="1" t="d">
        <v>2002-07-03</v>
      </c>
      <c r="E7840" s="1" t="str">
        <f t="shared" si="244"/>
        <v>2002</v>
      </c>
      <c r="F7840" s="1" t="str">
        <f t="shared" si="245"/>
        <v>Jul</v>
      </c>
      <c r="G7840" t="s">
        <v>28</v>
      </c>
      <c r="H7840" t="s">
        <v>111</v>
      </c>
      <c r="I7840">
        <v>7.0000000000000007E-2</v>
      </c>
      <c r="J7840">
        <v>0.1</v>
      </c>
      <c r="K7840">
        <v>0</v>
      </c>
      <c r="L7840">
        <v>0.01</v>
      </c>
      <c r="M7840">
        <v>0.19</v>
      </c>
      <c r="N7840">
        <v>85</v>
      </c>
      <c r="O7840">
        <v>48</v>
      </c>
      <c r="P7840">
        <v>8.6</v>
      </c>
      <c r="Q7840">
        <v>1739</v>
      </c>
      <c r="R7840" t="s">
        <v>401</v>
      </c>
      <c r="S7840" t="s">
        <v>53</v>
      </c>
    </row>
    <row r="7841" spans="1:19" x14ac:dyDescent="0.2">
      <c r="A7841" t="s">
        <v>6667</v>
      </c>
      <c r="B7841" t="s">
        <v>32</v>
      </c>
      <c r="C7841">
        <v>2008</v>
      </c>
      <c r="D7841" s="1" t="d">
        <v>2014-09-25</v>
      </c>
      <c r="E7841" s="1" t="str">
        <f t="shared" si="244"/>
        <v>2014</v>
      </c>
      <c r="F7841" s="1" t="str">
        <f t="shared" si="245"/>
        <v>Sep</v>
      </c>
      <c r="G7841" t="s">
        <v>101</v>
      </c>
      <c r="H7841" t="s">
        <v>372</v>
      </c>
      <c r="I7841">
        <v>0</v>
      </c>
      <c r="J7841">
        <v>0</v>
      </c>
      <c r="K7841">
        <v>0.19</v>
      </c>
      <c r="L7841">
        <v>0</v>
      </c>
      <c r="M7841">
        <v>0.19</v>
      </c>
    </row>
    <row r="7842" spans="1:19" x14ac:dyDescent="0.2">
      <c r="A7842" t="s">
        <v>4007</v>
      </c>
      <c r="B7842" t="s">
        <v>189</v>
      </c>
      <c r="C7842">
        <v>2004</v>
      </c>
      <c r="D7842" s="1" t="d">
        <v>2018-05-31</v>
      </c>
      <c r="E7842" s="1" t="str">
        <f t="shared" si="244"/>
        <v>2018</v>
      </c>
      <c r="F7842" s="1" t="str">
        <f t="shared" si="245"/>
        <v>May</v>
      </c>
      <c r="G7842" t="s">
        <v>50</v>
      </c>
      <c r="H7842" t="s">
        <v>234</v>
      </c>
      <c r="I7842">
        <v>0.15</v>
      </c>
      <c r="J7842">
        <v>0.04</v>
      </c>
      <c r="K7842">
        <v>0</v>
      </c>
      <c r="L7842">
        <v>0.01</v>
      </c>
      <c r="M7842">
        <v>0.19</v>
      </c>
      <c r="N7842">
        <v>49</v>
      </c>
      <c r="O7842">
        <v>16</v>
      </c>
      <c r="P7842">
        <v>4.5999999999999996</v>
      </c>
      <c r="Q7842">
        <v>7</v>
      </c>
      <c r="R7842" t="s">
        <v>357</v>
      </c>
      <c r="S7842" t="s">
        <v>88</v>
      </c>
    </row>
    <row r="7843" spans="1:19" x14ac:dyDescent="0.2">
      <c r="A7843" t="s">
        <v>3453</v>
      </c>
      <c r="B7843" t="s">
        <v>55</v>
      </c>
      <c r="C7843">
        <v>2008</v>
      </c>
      <c r="D7843" s="1" t="d">
        <v>1997-12-08</v>
      </c>
      <c r="E7843" s="1" t="str">
        <f t="shared" si="244"/>
        <v>1997</v>
      </c>
      <c r="F7843" s="1" t="str">
        <f t="shared" si="245"/>
        <v>Dec</v>
      </c>
      <c r="G7843" t="s">
        <v>18</v>
      </c>
      <c r="H7843" t="s">
        <v>71</v>
      </c>
      <c r="I7843">
        <v>0.09</v>
      </c>
      <c r="J7843">
        <v>7.0000000000000007E-2</v>
      </c>
      <c r="K7843">
        <v>0</v>
      </c>
      <c r="L7843">
        <v>0.02</v>
      </c>
      <c r="M7843">
        <v>0.19</v>
      </c>
      <c r="P7843" t="s">
        <v>203</v>
      </c>
      <c r="R7843" t="s">
        <v>6668</v>
      </c>
      <c r="S7843" t="s">
        <v>20</v>
      </c>
    </row>
    <row r="7844" spans="1:19" x14ac:dyDescent="0.2">
      <c r="A7844" t="s">
        <v>2295</v>
      </c>
      <c r="B7844" t="s">
        <v>1015</v>
      </c>
      <c r="C7844">
        <v>2012</v>
      </c>
      <c r="D7844" s="1" t="d">
        <v>2001-09-24</v>
      </c>
      <c r="E7844" s="1" t="str">
        <f t="shared" si="244"/>
        <v>2001</v>
      </c>
      <c r="F7844" s="1" t="str">
        <f t="shared" si="245"/>
        <v>Sep</v>
      </c>
      <c r="G7844" t="s">
        <v>18</v>
      </c>
      <c r="H7844" t="s">
        <v>68</v>
      </c>
      <c r="I7844">
        <v>0.17</v>
      </c>
      <c r="J7844">
        <v>0</v>
      </c>
      <c r="K7844">
        <v>0</v>
      </c>
      <c r="L7844">
        <v>0.02</v>
      </c>
      <c r="M7844">
        <v>0.19</v>
      </c>
      <c r="N7844">
        <v>76</v>
      </c>
      <c r="O7844">
        <v>15</v>
      </c>
      <c r="P7844">
        <v>7.8</v>
      </c>
      <c r="Q7844">
        <v>42</v>
      </c>
      <c r="R7844" t="s">
        <v>2256</v>
      </c>
      <c r="S7844" t="s">
        <v>20</v>
      </c>
    </row>
    <row r="7845" spans="1:19" x14ac:dyDescent="0.2">
      <c r="A7845" t="s">
        <v>6669</v>
      </c>
      <c r="B7845" t="s">
        <v>1015</v>
      </c>
      <c r="C7845">
        <v>2015</v>
      </c>
      <c r="D7845" s="1" t="d">
        <v>2021-04-01</v>
      </c>
      <c r="E7845" s="1" t="str">
        <f t="shared" si="244"/>
        <v>2021</v>
      </c>
      <c r="F7845" s="1" t="str">
        <f t="shared" si="245"/>
        <v>Apr</v>
      </c>
      <c r="G7845" t="s">
        <v>50</v>
      </c>
      <c r="H7845" t="s">
        <v>372</v>
      </c>
      <c r="I7845">
        <v>0</v>
      </c>
      <c r="J7845">
        <v>0</v>
      </c>
      <c r="K7845">
        <v>0.19</v>
      </c>
      <c r="L7845">
        <v>0</v>
      </c>
      <c r="M7845">
        <v>0.19</v>
      </c>
      <c r="P7845">
        <v>8.8000000000000007</v>
      </c>
      <c r="Q7845">
        <v>17</v>
      </c>
      <c r="R7845" t="s">
        <v>2989</v>
      </c>
      <c r="S7845" t="s">
        <v>88</v>
      </c>
    </row>
    <row r="7846" spans="1:19" x14ac:dyDescent="0.2">
      <c r="A7846" t="s">
        <v>1176</v>
      </c>
      <c r="B7846" t="s">
        <v>64</v>
      </c>
      <c r="C7846">
        <v>2002</v>
      </c>
      <c r="D7846" s="1" t="d">
        <v>2019-07-24</v>
      </c>
      <c r="E7846" s="1" t="str">
        <f t="shared" si="244"/>
        <v>2019</v>
      </c>
      <c r="F7846" s="1" t="str">
        <f t="shared" si="245"/>
        <v>Jul</v>
      </c>
      <c r="G7846" t="s">
        <v>18</v>
      </c>
      <c r="H7846" t="s">
        <v>134</v>
      </c>
      <c r="I7846">
        <v>0.14000000000000001</v>
      </c>
      <c r="J7846">
        <v>0.05</v>
      </c>
      <c r="K7846">
        <v>0</v>
      </c>
      <c r="L7846">
        <v>0</v>
      </c>
      <c r="M7846">
        <v>0.19</v>
      </c>
      <c r="N7846">
        <v>66</v>
      </c>
      <c r="O7846">
        <v>9</v>
      </c>
      <c r="P7846" t="s">
        <v>203</v>
      </c>
      <c r="R7846" t="s">
        <v>1980</v>
      </c>
      <c r="S7846" t="s">
        <v>20</v>
      </c>
    </row>
    <row r="7847" spans="1:19" x14ac:dyDescent="0.2">
      <c r="A7847" t="s">
        <v>6670</v>
      </c>
      <c r="B7847" t="s">
        <v>159</v>
      </c>
      <c r="C7847">
        <v>2010</v>
      </c>
      <c r="D7847" s="1" t="d">
        <v>2001-02-17</v>
      </c>
      <c r="E7847" s="1" t="str">
        <f t="shared" si="244"/>
        <v>2001</v>
      </c>
      <c r="F7847" s="1" t="str">
        <f t="shared" si="245"/>
        <v>Feb</v>
      </c>
      <c r="G7847" t="s">
        <v>50</v>
      </c>
      <c r="H7847" t="s">
        <v>1263</v>
      </c>
      <c r="I7847">
        <v>0</v>
      </c>
      <c r="J7847">
        <v>0</v>
      </c>
      <c r="K7847">
        <v>0.19</v>
      </c>
      <c r="L7847">
        <v>0</v>
      </c>
      <c r="M7847">
        <v>0.19</v>
      </c>
    </row>
    <row r="7848" spans="1:19" x14ac:dyDescent="0.2">
      <c r="A7848" t="s">
        <v>6671</v>
      </c>
      <c r="B7848" t="s">
        <v>104</v>
      </c>
      <c r="C7848">
        <v>1996</v>
      </c>
      <c r="D7848" s="1" t="d">
        <v>2019-07-30</v>
      </c>
      <c r="E7848" s="1" t="str">
        <f t="shared" si="244"/>
        <v>2019</v>
      </c>
      <c r="F7848" s="1" t="str">
        <f t="shared" si="245"/>
        <v>Jul</v>
      </c>
      <c r="G7848" t="s">
        <v>272</v>
      </c>
      <c r="H7848" t="s">
        <v>969</v>
      </c>
      <c r="I7848">
        <v>0.11</v>
      </c>
      <c r="J7848">
        <v>7.0000000000000007E-2</v>
      </c>
      <c r="K7848">
        <v>0</v>
      </c>
      <c r="L7848">
        <v>0.01</v>
      </c>
      <c r="M7848">
        <v>0.19</v>
      </c>
    </row>
    <row r="7849" spans="1:19" x14ac:dyDescent="0.2">
      <c r="A7849" t="s">
        <v>944</v>
      </c>
      <c r="B7849" t="s">
        <v>148</v>
      </c>
      <c r="C7849">
        <v>2010</v>
      </c>
      <c r="D7849" s="1" t="d">
        <v>2020-01-11</v>
      </c>
      <c r="E7849" s="1" t="str">
        <f t="shared" si="244"/>
        <v>2020</v>
      </c>
      <c r="F7849" s="1" t="str">
        <f t="shared" si="245"/>
        <v>Jan</v>
      </c>
      <c r="G7849" t="s">
        <v>50</v>
      </c>
      <c r="H7849" t="s">
        <v>51</v>
      </c>
      <c r="I7849">
        <v>0.18</v>
      </c>
      <c r="J7849">
        <v>0</v>
      </c>
      <c r="K7849">
        <v>0</v>
      </c>
      <c r="L7849">
        <v>0.01</v>
      </c>
      <c r="M7849">
        <v>0.19</v>
      </c>
      <c r="N7849">
        <v>82</v>
      </c>
      <c r="O7849">
        <v>6</v>
      </c>
      <c r="P7849">
        <v>8.6</v>
      </c>
      <c r="Q7849">
        <v>37</v>
      </c>
      <c r="R7849" t="s">
        <v>426</v>
      </c>
      <c r="S7849" t="s">
        <v>20</v>
      </c>
    </row>
    <row r="7850" spans="1:19" x14ac:dyDescent="0.2">
      <c r="A7850" t="s">
        <v>6672</v>
      </c>
      <c r="B7850" t="s">
        <v>79</v>
      </c>
      <c r="C7850" t="s">
        <v>286</v>
      </c>
      <c r="D7850" s="1" t="d">
        <v>2013-09-02</v>
      </c>
      <c r="E7850" s="1" t="str">
        <f t="shared" si="244"/>
        <v>2013</v>
      </c>
      <c r="F7850" s="1" t="str">
        <f t="shared" si="245"/>
        <v>Sep</v>
      </c>
      <c r="G7850" t="s">
        <v>39</v>
      </c>
      <c r="H7850" t="s">
        <v>663</v>
      </c>
      <c r="I7850">
        <v>0.18</v>
      </c>
      <c r="J7850">
        <v>0</v>
      </c>
      <c r="K7850">
        <v>0</v>
      </c>
      <c r="L7850">
        <v>0.01</v>
      </c>
      <c r="M7850">
        <v>0.19</v>
      </c>
      <c r="P7850" t="s">
        <v>203</v>
      </c>
      <c r="R7850" t="s">
        <v>569</v>
      </c>
      <c r="S7850" t="s">
        <v>88</v>
      </c>
    </row>
    <row r="7851" spans="1:19" x14ac:dyDescent="0.2">
      <c r="A7851" t="s">
        <v>5802</v>
      </c>
      <c r="B7851" t="s">
        <v>32</v>
      </c>
      <c r="C7851">
        <v>2008</v>
      </c>
      <c r="D7851" s="1" t="d">
        <v>2004-11-26</v>
      </c>
      <c r="E7851" s="1" t="str">
        <f t="shared" si="244"/>
        <v>2004</v>
      </c>
      <c r="F7851" s="1" t="str">
        <f t="shared" si="245"/>
        <v>Nov</v>
      </c>
      <c r="G7851" t="s">
        <v>18</v>
      </c>
      <c r="H7851" t="s">
        <v>151</v>
      </c>
      <c r="I7851">
        <v>0</v>
      </c>
      <c r="J7851">
        <v>0</v>
      </c>
      <c r="K7851">
        <v>0.19</v>
      </c>
      <c r="L7851">
        <v>0</v>
      </c>
      <c r="M7851">
        <v>0.19</v>
      </c>
    </row>
    <row r="7852" spans="1:19" x14ac:dyDescent="0.2">
      <c r="A7852" t="s">
        <v>4286</v>
      </c>
      <c r="B7852" t="s">
        <v>17</v>
      </c>
      <c r="C7852">
        <v>2011</v>
      </c>
      <c r="D7852" s="1" t="d">
        <v>2013-04-18</v>
      </c>
      <c r="E7852" s="1" t="str">
        <f t="shared" si="244"/>
        <v>2013</v>
      </c>
      <c r="F7852" s="1" t="str">
        <f t="shared" si="245"/>
        <v>Apr</v>
      </c>
      <c r="G7852" t="s">
        <v>86</v>
      </c>
      <c r="H7852" t="s">
        <v>484</v>
      </c>
      <c r="I7852">
        <v>0.1</v>
      </c>
      <c r="J7852">
        <v>7.0000000000000007E-2</v>
      </c>
      <c r="K7852">
        <v>0</v>
      </c>
      <c r="L7852">
        <v>0.02</v>
      </c>
      <c r="M7852">
        <v>0.19</v>
      </c>
      <c r="N7852">
        <v>68</v>
      </c>
      <c r="O7852">
        <v>11</v>
      </c>
      <c r="P7852">
        <v>7</v>
      </c>
      <c r="Q7852">
        <v>8</v>
      </c>
      <c r="R7852" t="s">
        <v>484</v>
      </c>
      <c r="S7852" t="s">
        <v>88</v>
      </c>
    </row>
    <row r="7853" spans="1:19" x14ac:dyDescent="0.2">
      <c r="A7853" t="s">
        <v>6673</v>
      </c>
      <c r="B7853" t="s">
        <v>32</v>
      </c>
      <c r="C7853">
        <v>2006</v>
      </c>
      <c r="D7853" s="1" t="d">
        <v>2009-02-15</v>
      </c>
      <c r="E7853" s="1" t="str">
        <f t="shared" si="244"/>
        <v>2009</v>
      </c>
      <c r="F7853" s="1" t="str">
        <f t="shared" si="245"/>
        <v>Feb</v>
      </c>
      <c r="G7853" t="s">
        <v>86</v>
      </c>
      <c r="H7853" t="s">
        <v>372</v>
      </c>
      <c r="I7853">
        <v>0.02</v>
      </c>
      <c r="J7853">
        <v>0.01</v>
      </c>
      <c r="K7853">
        <v>0.16</v>
      </c>
      <c r="L7853">
        <v>0</v>
      </c>
      <c r="M7853">
        <v>0.19</v>
      </c>
      <c r="N7853">
        <v>61</v>
      </c>
      <c r="O7853">
        <v>22</v>
      </c>
      <c r="P7853">
        <v>4.4000000000000004</v>
      </c>
      <c r="Q7853">
        <v>10</v>
      </c>
      <c r="R7853" t="s">
        <v>4573</v>
      </c>
      <c r="S7853" t="s">
        <v>88</v>
      </c>
    </row>
    <row r="7854" spans="1:19" x14ac:dyDescent="0.2">
      <c r="A7854" t="s">
        <v>6674</v>
      </c>
      <c r="B7854" t="s">
        <v>44</v>
      </c>
      <c r="C7854">
        <v>2008</v>
      </c>
      <c r="D7854" s="1" t="d">
        <v>2002-05-26</v>
      </c>
      <c r="E7854" s="1" t="str">
        <f t="shared" si="244"/>
        <v>2002</v>
      </c>
      <c r="F7854" s="1" t="str">
        <f t="shared" si="245"/>
        <v>May</v>
      </c>
      <c r="G7854" t="s">
        <v>86</v>
      </c>
      <c r="H7854" t="s">
        <v>134</v>
      </c>
      <c r="I7854">
        <v>0.15</v>
      </c>
      <c r="J7854">
        <v>0.02</v>
      </c>
      <c r="K7854">
        <v>0</v>
      </c>
      <c r="L7854">
        <v>0.02</v>
      </c>
      <c r="M7854">
        <v>0.19</v>
      </c>
      <c r="N7854">
        <v>54</v>
      </c>
      <c r="O7854">
        <v>57</v>
      </c>
      <c r="P7854">
        <v>6.3</v>
      </c>
      <c r="Q7854">
        <v>19</v>
      </c>
      <c r="R7854" t="s">
        <v>193</v>
      </c>
      <c r="S7854" t="s">
        <v>88</v>
      </c>
    </row>
    <row r="7855" spans="1:19" x14ac:dyDescent="0.2">
      <c r="A7855" t="s">
        <v>6675</v>
      </c>
      <c r="B7855" t="s">
        <v>55</v>
      </c>
      <c r="C7855">
        <v>2000</v>
      </c>
      <c r="D7855" s="1" t="d">
        <v>2014-10-14</v>
      </c>
      <c r="E7855" s="1" t="str">
        <f t="shared" si="244"/>
        <v>2014</v>
      </c>
      <c r="F7855" s="1" t="str">
        <f t="shared" si="245"/>
        <v>Oct</v>
      </c>
      <c r="G7855" t="s">
        <v>18</v>
      </c>
      <c r="H7855" t="s">
        <v>234</v>
      </c>
      <c r="I7855">
        <v>0.09</v>
      </c>
      <c r="J7855">
        <v>7.0000000000000007E-2</v>
      </c>
      <c r="K7855">
        <v>0</v>
      </c>
      <c r="L7855">
        <v>0.02</v>
      </c>
      <c r="M7855">
        <v>0.19</v>
      </c>
    </row>
    <row r="7856" spans="1:19" x14ac:dyDescent="0.2">
      <c r="A7856" t="s">
        <v>4065</v>
      </c>
      <c r="B7856" t="s">
        <v>32</v>
      </c>
      <c r="C7856">
        <v>2010</v>
      </c>
      <c r="D7856" s="1" t="d">
        <v>2017-08-15</v>
      </c>
      <c r="E7856" s="1" t="str">
        <f t="shared" si="244"/>
        <v>2017</v>
      </c>
      <c r="F7856" s="1" t="str">
        <f t="shared" si="245"/>
        <v>Aug</v>
      </c>
      <c r="G7856" t="s">
        <v>50</v>
      </c>
      <c r="H7856" t="s">
        <v>71</v>
      </c>
      <c r="I7856">
        <v>0.17</v>
      </c>
      <c r="J7856">
        <v>0.01</v>
      </c>
      <c r="K7856">
        <v>0</v>
      </c>
      <c r="L7856">
        <v>0.01</v>
      </c>
      <c r="M7856">
        <v>0.19</v>
      </c>
      <c r="N7856">
        <v>73</v>
      </c>
      <c r="O7856">
        <v>13</v>
      </c>
      <c r="P7856">
        <v>7</v>
      </c>
      <c r="Q7856">
        <v>6</v>
      </c>
      <c r="R7856" t="s">
        <v>1214</v>
      </c>
      <c r="S7856" t="s">
        <v>112</v>
      </c>
    </row>
    <row r="7857" spans="1:19" x14ac:dyDescent="0.2">
      <c r="A7857" t="s">
        <v>6676</v>
      </c>
      <c r="B7857" t="s">
        <v>64</v>
      </c>
      <c r="C7857">
        <v>2002</v>
      </c>
      <c r="D7857" s="1" t="d">
        <v>1998-03-21</v>
      </c>
      <c r="E7857" s="1" t="str">
        <f t="shared" si="244"/>
        <v>1998</v>
      </c>
      <c r="F7857" s="1" t="str">
        <f t="shared" si="245"/>
        <v>Mar</v>
      </c>
      <c r="G7857" t="s">
        <v>28</v>
      </c>
      <c r="H7857" t="s">
        <v>4578</v>
      </c>
      <c r="I7857">
        <v>0.14000000000000001</v>
      </c>
      <c r="J7857">
        <v>0.05</v>
      </c>
      <c r="K7857">
        <v>0</v>
      </c>
      <c r="L7857">
        <v>0</v>
      </c>
      <c r="M7857">
        <v>0.19</v>
      </c>
      <c r="N7857">
        <v>79</v>
      </c>
      <c r="O7857">
        <v>20</v>
      </c>
      <c r="P7857">
        <v>7.8</v>
      </c>
      <c r="Q7857">
        <v>8</v>
      </c>
      <c r="R7857" t="s">
        <v>6677</v>
      </c>
      <c r="S7857" t="s">
        <v>20</v>
      </c>
    </row>
    <row r="7858" spans="1:19" x14ac:dyDescent="0.2">
      <c r="A7858" t="s">
        <v>6678</v>
      </c>
      <c r="B7858" t="s">
        <v>55</v>
      </c>
      <c r="C7858">
        <v>2005</v>
      </c>
      <c r="D7858" s="1" t="d">
        <v>1989-12-08</v>
      </c>
      <c r="E7858" s="1" t="str">
        <f t="shared" si="244"/>
        <v>1989</v>
      </c>
      <c r="F7858" s="1" t="str">
        <f t="shared" si="245"/>
        <v>Dec</v>
      </c>
      <c r="G7858" t="s">
        <v>37</v>
      </c>
      <c r="H7858" t="s">
        <v>283</v>
      </c>
      <c r="I7858">
        <v>0.09</v>
      </c>
      <c r="J7858">
        <v>7.0000000000000007E-2</v>
      </c>
      <c r="K7858">
        <v>0</v>
      </c>
      <c r="L7858">
        <v>0.02</v>
      </c>
      <c r="M7858">
        <v>0.19</v>
      </c>
      <c r="N7858">
        <v>62</v>
      </c>
      <c r="O7858">
        <v>15</v>
      </c>
      <c r="P7858">
        <v>8.5</v>
      </c>
      <c r="Q7858">
        <v>10</v>
      </c>
      <c r="R7858" t="s">
        <v>1330</v>
      </c>
      <c r="S7858" t="s">
        <v>53</v>
      </c>
    </row>
    <row r="7859" spans="1:19" x14ac:dyDescent="0.2">
      <c r="A7859" t="s">
        <v>1986</v>
      </c>
      <c r="B7859" t="s">
        <v>159</v>
      </c>
      <c r="C7859">
        <v>2010</v>
      </c>
      <c r="D7859" s="1" t="d">
        <v>2008-01-31</v>
      </c>
      <c r="E7859" s="1" t="str">
        <f t="shared" si="244"/>
        <v>2008</v>
      </c>
      <c r="F7859" s="1" t="str">
        <f t="shared" si="245"/>
        <v>Jan</v>
      </c>
      <c r="G7859" t="s">
        <v>50</v>
      </c>
      <c r="H7859" t="s">
        <v>134</v>
      </c>
      <c r="I7859">
        <v>0.12</v>
      </c>
      <c r="J7859">
        <v>0.03</v>
      </c>
      <c r="K7859">
        <v>0.01</v>
      </c>
      <c r="L7859">
        <v>0.02</v>
      </c>
      <c r="M7859">
        <v>0.19</v>
      </c>
      <c r="N7859">
        <v>70</v>
      </c>
      <c r="O7859">
        <v>14</v>
      </c>
      <c r="P7859">
        <v>8.1</v>
      </c>
      <c r="Q7859">
        <v>46</v>
      </c>
      <c r="R7859" t="s">
        <v>6679</v>
      </c>
      <c r="S7859" t="s">
        <v>53</v>
      </c>
    </row>
    <row r="7860" spans="1:19" x14ac:dyDescent="0.2">
      <c r="A7860" t="s">
        <v>6680</v>
      </c>
      <c r="B7860" t="s">
        <v>32</v>
      </c>
      <c r="C7860">
        <v>2010</v>
      </c>
      <c r="D7860" s="1" t="d">
        <v>2015-02-04</v>
      </c>
      <c r="E7860" s="1" t="str">
        <f t="shared" si="244"/>
        <v>2015</v>
      </c>
      <c r="F7860" s="1" t="str">
        <f t="shared" si="245"/>
        <v>Feb</v>
      </c>
      <c r="G7860" t="s">
        <v>30</v>
      </c>
      <c r="H7860" t="s">
        <v>6681</v>
      </c>
      <c r="I7860">
        <v>0.01</v>
      </c>
      <c r="J7860">
        <v>0.15</v>
      </c>
      <c r="K7860">
        <v>0</v>
      </c>
      <c r="L7860">
        <v>0.02</v>
      </c>
      <c r="M7860">
        <v>0.19</v>
      </c>
    </row>
    <row r="7861" spans="1:19" x14ac:dyDescent="0.2">
      <c r="A7861" t="s">
        <v>1530</v>
      </c>
      <c r="B7861" t="s">
        <v>187</v>
      </c>
      <c r="C7861">
        <v>2013</v>
      </c>
      <c r="D7861" s="1" t="d">
        <v>2012-12-28</v>
      </c>
      <c r="E7861" s="1" t="str">
        <f t="shared" si="244"/>
        <v>2012</v>
      </c>
      <c r="F7861" s="1" t="str">
        <f t="shared" si="245"/>
        <v>Dec</v>
      </c>
      <c r="G7861" t="s">
        <v>86</v>
      </c>
      <c r="H7861" t="s">
        <v>267</v>
      </c>
      <c r="I7861">
        <v>0.09</v>
      </c>
      <c r="J7861">
        <v>0.08</v>
      </c>
      <c r="K7861">
        <v>0</v>
      </c>
      <c r="L7861">
        <v>0.02</v>
      </c>
      <c r="M7861">
        <v>0.19</v>
      </c>
      <c r="N7861">
        <v>82</v>
      </c>
      <c r="O7861">
        <v>5</v>
      </c>
      <c r="P7861">
        <v>7.9</v>
      </c>
      <c r="Q7861">
        <v>112</v>
      </c>
      <c r="R7861" t="s">
        <v>655</v>
      </c>
      <c r="S7861" t="s">
        <v>88</v>
      </c>
    </row>
    <row r="7862" spans="1:19" x14ac:dyDescent="0.2">
      <c r="A7862" t="s">
        <v>6682</v>
      </c>
      <c r="B7862" t="s">
        <v>55</v>
      </c>
      <c r="C7862">
        <v>2006</v>
      </c>
      <c r="D7862" s="1" t="d">
        <v>1998-07-25</v>
      </c>
      <c r="E7862" s="1" t="str">
        <f t="shared" si="244"/>
        <v>1998</v>
      </c>
      <c r="F7862" s="1" t="str">
        <f t="shared" si="245"/>
        <v>Jul</v>
      </c>
      <c r="G7862" t="s">
        <v>34</v>
      </c>
      <c r="H7862" t="s">
        <v>1207</v>
      </c>
      <c r="I7862">
        <v>0</v>
      </c>
      <c r="J7862">
        <v>0</v>
      </c>
      <c r="K7862">
        <v>0.19</v>
      </c>
      <c r="L7862">
        <v>0</v>
      </c>
      <c r="M7862">
        <v>0.19</v>
      </c>
    </row>
    <row r="7863" spans="1:19" x14ac:dyDescent="0.2">
      <c r="A7863" t="s">
        <v>6683</v>
      </c>
      <c r="B7863" t="s">
        <v>79</v>
      </c>
      <c r="C7863">
        <v>2011</v>
      </c>
      <c r="D7863" s="1" t="d">
        <v>2012-12-25</v>
      </c>
      <c r="E7863" s="1" t="str">
        <f t="shared" si="244"/>
        <v>2012</v>
      </c>
      <c r="F7863" s="1" t="str">
        <f t="shared" si="245"/>
        <v>Dec</v>
      </c>
      <c r="G7863" t="s">
        <v>24</v>
      </c>
      <c r="H7863" t="s">
        <v>71</v>
      </c>
      <c r="I7863">
        <v>0.18</v>
      </c>
      <c r="J7863">
        <v>0</v>
      </c>
      <c r="K7863">
        <v>0</v>
      </c>
      <c r="L7863">
        <v>0.01</v>
      </c>
      <c r="M7863">
        <v>0.19</v>
      </c>
      <c r="P7863" t="s">
        <v>203</v>
      </c>
      <c r="R7863" t="s">
        <v>4373</v>
      </c>
      <c r="S7863" t="s">
        <v>20</v>
      </c>
    </row>
    <row r="7864" spans="1:19" x14ac:dyDescent="0.2">
      <c r="A7864" t="s">
        <v>1698</v>
      </c>
      <c r="B7864" t="s">
        <v>32</v>
      </c>
      <c r="C7864">
        <v>2008</v>
      </c>
      <c r="D7864" s="1" t="d">
        <v>2003-11-11</v>
      </c>
      <c r="E7864" s="1" t="str">
        <f t="shared" si="244"/>
        <v>2003</v>
      </c>
      <c r="F7864" s="1" t="str">
        <f t="shared" si="245"/>
        <v>Nov</v>
      </c>
      <c r="G7864" t="s">
        <v>50</v>
      </c>
      <c r="H7864" t="s">
        <v>283</v>
      </c>
      <c r="I7864">
        <v>0.15</v>
      </c>
      <c r="J7864">
        <v>0.02</v>
      </c>
      <c r="K7864">
        <v>0</v>
      </c>
      <c r="L7864">
        <v>0.01</v>
      </c>
      <c r="M7864">
        <v>0.19</v>
      </c>
      <c r="N7864">
        <v>70</v>
      </c>
      <c r="O7864">
        <v>9</v>
      </c>
      <c r="P7864">
        <v>8.4</v>
      </c>
      <c r="Q7864">
        <v>10</v>
      </c>
      <c r="R7864" t="s">
        <v>6684</v>
      </c>
      <c r="S7864" t="s">
        <v>88</v>
      </c>
    </row>
    <row r="7865" spans="1:19" x14ac:dyDescent="0.2">
      <c r="A7865" t="s">
        <v>6685</v>
      </c>
      <c r="B7865" t="s">
        <v>159</v>
      </c>
      <c r="C7865">
        <v>2005</v>
      </c>
      <c r="D7865" s="1" t="d">
        <v>1990-02-05</v>
      </c>
      <c r="E7865" s="1" t="str">
        <f t="shared" si="244"/>
        <v>1990</v>
      </c>
      <c r="F7865" s="1" t="str">
        <f t="shared" si="245"/>
        <v>Feb</v>
      </c>
      <c r="G7865" t="s">
        <v>1</v>
      </c>
      <c r="H7865" t="s">
        <v>234</v>
      </c>
      <c r="I7865">
        <v>0.17</v>
      </c>
      <c r="J7865">
        <v>0</v>
      </c>
      <c r="K7865">
        <v>0</v>
      </c>
      <c r="L7865">
        <v>0.01</v>
      </c>
      <c r="M7865">
        <v>0.19</v>
      </c>
      <c r="N7865">
        <v>61</v>
      </c>
      <c r="O7865">
        <v>40</v>
      </c>
      <c r="P7865">
        <v>7.3</v>
      </c>
      <c r="Q7865">
        <v>21</v>
      </c>
      <c r="R7865" t="s">
        <v>866</v>
      </c>
      <c r="S7865" t="s">
        <v>88</v>
      </c>
    </row>
    <row r="7866" spans="1:19" x14ac:dyDescent="0.2">
      <c r="A7866" t="s">
        <v>2027</v>
      </c>
      <c r="B7866" t="s">
        <v>189</v>
      </c>
      <c r="C7866">
        <v>2003</v>
      </c>
      <c r="D7866" s="1" t="d">
        <v>1997-09-04</v>
      </c>
      <c r="E7866" s="1" t="str">
        <f t="shared" si="244"/>
        <v>1997</v>
      </c>
      <c r="F7866" s="1" t="str">
        <f t="shared" si="245"/>
        <v>Sep</v>
      </c>
      <c r="G7866" t="s">
        <v>50</v>
      </c>
      <c r="H7866" t="s">
        <v>274</v>
      </c>
      <c r="I7866">
        <v>0.15</v>
      </c>
      <c r="J7866">
        <v>0.04</v>
      </c>
      <c r="K7866">
        <v>0</v>
      </c>
      <c r="L7866">
        <v>0.01</v>
      </c>
      <c r="M7866">
        <v>0.19</v>
      </c>
      <c r="N7866">
        <v>71</v>
      </c>
      <c r="O7866">
        <v>26</v>
      </c>
      <c r="P7866">
        <v>7.4</v>
      </c>
      <c r="Q7866">
        <v>7</v>
      </c>
      <c r="R7866" t="s">
        <v>1620</v>
      </c>
      <c r="S7866" t="s">
        <v>88</v>
      </c>
    </row>
    <row r="7867" spans="1:19" x14ac:dyDescent="0.2">
      <c r="A7867" t="s">
        <v>3740</v>
      </c>
      <c r="B7867" t="s">
        <v>55</v>
      </c>
      <c r="C7867">
        <v>2007</v>
      </c>
      <c r="D7867" s="1" t="d">
        <v>2008-04-27</v>
      </c>
      <c r="E7867" s="1" t="str">
        <f t="shared" si="244"/>
        <v>2008</v>
      </c>
      <c r="F7867" s="1" t="str">
        <f t="shared" si="245"/>
        <v>Apr</v>
      </c>
      <c r="G7867" t="s">
        <v>34</v>
      </c>
      <c r="H7867" t="s">
        <v>134</v>
      </c>
      <c r="I7867">
        <v>0.09</v>
      </c>
      <c r="J7867">
        <v>7.0000000000000007E-2</v>
      </c>
      <c r="K7867">
        <v>0</v>
      </c>
      <c r="L7867">
        <v>0.02</v>
      </c>
      <c r="M7867">
        <v>0.19</v>
      </c>
      <c r="N7867">
        <v>52</v>
      </c>
      <c r="O7867">
        <v>12</v>
      </c>
      <c r="P7867" t="s">
        <v>203</v>
      </c>
      <c r="R7867" t="s">
        <v>204</v>
      </c>
      <c r="S7867" t="s">
        <v>112</v>
      </c>
    </row>
    <row r="7868" spans="1:19" x14ac:dyDescent="0.2">
      <c r="A7868" t="s">
        <v>6686</v>
      </c>
      <c r="B7868" t="s">
        <v>17</v>
      </c>
      <c r="C7868">
        <v>2008</v>
      </c>
      <c r="D7868" s="1" t="d">
        <v>2014-09-02</v>
      </c>
      <c r="E7868" s="1" t="str">
        <f t="shared" si="244"/>
        <v>2014</v>
      </c>
      <c r="F7868" s="1" t="str">
        <f t="shared" si="245"/>
        <v>Sep</v>
      </c>
      <c r="G7868" t="s">
        <v>37</v>
      </c>
      <c r="H7868" t="s">
        <v>1642</v>
      </c>
      <c r="I7868">
        <v>0.18</v>
      </c>
      <c r="J7868">
        <v>0</v>
      </c>
      <c r="K7868">
        <v>0</v>
      </c>
      <c r="L7868">
        <v>0.01</v>
      </c>
      <c r="M7868">
        <v>0.19</v>
      </c>
      <c r="P7868" t="s">
        <v>203</v>
      </c>
      <c r="R7868" t="s">
        <v>1642</v>
      </c>
      <c r="S7868" t="s">
        <v>112</v>
      </c>
    </row>
    <row r="7869" spans="1:19" x14ac:dyDescent="0.2">
      <c r="A7869" t="s">
        <v>6687</v>
      </c>
      <c r="B7869" t="s">
        <v>55</v>
      </c>
      <c r="C7869">
        <v>2006</v>
      </c>
      <c r="D7869" s="1" t="d">
        <v>1989-07-12</v>
      </c>
      <c r="E7869" s="1" t="str">
        <f t="shared" si="244"/>
        <v>1989</v>
      </c>
      <c r="F7869" s="1" t="str">
        <f t="shared" si="245"/>
        <v>Jul</v>
      </c>
      <c r="G7869" t="s">
        <v>28</v>
      </c>
      <c r="H7869" t="s">
        <v>151</v>
      </c>
      <c r="I7869">
        <v>0</v>
      </c>
      <c r="J7869">
        <v>0</v>
      </c>
      <c r="K7869">
        <v>0.19</v>
      </c>
      <c r="L7869">
        <v>0</v>
      </c>
      <c r="M7869">
        <v>0.19</v>
      </c>
      <c r="N7869">
        <v>68</v>
      </c>
      <c r="O7869">
        <v>18</v>
      </c>
      <c r="P7869">
        <v>8.5</v>
      </c>
      <c r="Q7869">
        <v>23</v>
      </c>
      <c r="R7869" t="s">
        <v>621</v>
      </c>
      <c r="S7869" t="s">
        <v>88</v>
      </c>
    </row>
    <row r="7870" spans="1:19" x14ac:dyDescent="0.2">
      <c r="A7870" t="s">
        <v>6688</v>
      </c>
      <c r="B7870" t="s">
        <v>55</v>
      </c>
      <c r="C7870">
        <v>2002</v>
      </c>
      <c r="D7870" s="1" t="d">
        <v>2002-02-06</v>
      </c>
      <c r="E7870" s="1" t="str">
        <f t="shared" si="244"/>
        <v>2002</v>
      </c>
      <c r="F7870" s="1" t="str">
        <f t="shared" si="245"/>
        <v>Feb</v>
      </c>
      <c r="G7870" t="s">
        <v>37</v>
      </c>
      <c r="H7870" t="s">
        <v>71</v>
      </c>
      <c r="I7870">
        <v>0.09</v>
      </c>
      <c r="J7870">
        <v>7.0000000000000007E-2</v>
      </c>
      <c r="K7870">
        <v>0</v>
      </c>
      <c r="L7870">
        <v>0.02</v>
      </c>
      <c r="M7870">
        <v>0.19</v>
      </c>
      <c r="N7870">
        <v>65</v>
      </c>
      <c r="O7870">
        <v>28</v>
      </c>
      <c r="P7870">
        <v>8.6</v>
      </c>
      <c r="Q7870">
        <v>16</v>
      </c>
      <c r="R7870" t="s">
        <v>6337</v>
      </c>
      <c r="S7870" t="s">
        <v>53</v>
      </c>
    </row>
    <row r="7871" spans="1:19" x14ac:dyDescent="0.2">
      <c r="A7871" t="s">
        <v>6689</v>
      </c>
      <c r="B7871" t="s">
        <v>17</v>
      </c>
      <c r="C7871">
        <v>2010</v>
      </c>
      <c r="D7871" s="1" t="d">
        <v>2003-06-28</v>
      </c>
      <c r="E7871" s="1" t="str">
        <f t="shared" si="244"/>
        <v>2003</v>
      </c>
      <c r="F7871" s="1" t="str">
        <f t="shared" si="245"/>
        <v>Jun</v>
      </c>
      <c r="G7871" t="s">
        <v>34</v>
      </c>
      <c r="H7871" t="s">
        <v>372</v>
      </c>
      <c r="I7871">
        <v>0</v>
      </c>
      <c r="J7871">
        <v>0.16</v>
      </c>
      <c r="K7871">
        <v>0</v>
      </c>
      <c r="L7871">
        <v>0.02</v>
      </c>
      <c r="M7871">
        <v>0.19</v>
      </c>
    </row>
    <row r="7872" spans="1:19" x14ac:dyDescent="0.2">
      <c r="A7872" t="s">
        <v>6690</v>
      </c>
      <c r="B7872" t="s">
        <v>55</v>
      </c>
      <c r="C7872">
        <v>2002</v>
      </c>
      <c r="D7872" s="1" t="d">
        <v>2015-01-26</v>
      </c>
      <c r="E7872" s="1" t="str">
        <f t="shared" si="244"/>
        <v>2015</v>
      </c>
      <c r="F7872" s="1" t="str">
        <f t="shared" si="245"/>
        <v>Jan</v>
      </c>
      <c r="G7872" t="s">
        <v>18</v>
      </c>
      <c r="H7872" t="s">
        <v>155</v>
      </c>
      <c r="I7872">
        <v>0.09</v>
      </c>
      <c r="J7872">
        <v>7.0000000000000007E-2</v>
      </c>
      <c r="K7872">
        <v>0</v>
      </c>
      <c r="L7872">
        <v>0.02</v>
      </c>
      <c r="M7872">
        <v>0.19</v>
      </c>
      <c r="N7872">
        <v>76</v>
      </c>
      <c r="O7872">
        <v>15</v>
      </c>
      <c r="P7872">
        <v>8.5</v>
      </c>
      <c r="Q7872">
        <v>6</v>
      </c>
      <c r="R7872" t="s">
        <v>210</v>
      </c>
      <c r="S7872" t="s">
        <v>88</v>
      </c>
    </row>
    <row r="7873" spans="1:19" x14ac:dyDescent="0.2">
      <c r="A7873" t="s">
        <v>6691</v>
      </c>
      <c r="B7873" t="s">
        <v>55</v>
      </c>
      <c r="C7873">
        <v>2004</v>
      </c>
      <c r="D7873" s="1" t="d">
        <v>2016-01-24</v>
      </c>
      <c r="E7873" s="1" t="str">
        <f t="shared" si="244"/>
        <v>2016</v>
      </c>
      <c r="F7873" s="1" t="str">
        <f t="shared" si="245"/>
        <v>Jan</v>
      </c>
      <c r="G7873" t="s">
        <v>50</v>
      </c>
      <c r="H7873" t="s">
        <v>151</v>
      </c>
      <c r="I7873">
        <v>0.09</v>
      </c>
      <c r="J7873">
        <v>7.0000000000000007E-2</v>
      </c>
      <c r="K7873">
        <v>0</v>
      </c>
      <c r="L7873">
        <v>0.02</v>
      </c>
      <c r="M7873">
        <v>0.19</v>
      </c>
      <c r="N7873">
        <v>58</v>
      </c>
      <c r="O7873">
        <v>33</v>
      </c>
      <c r="P7873">
        <v>8</v>
      </c>
      <c r="Q7873">
        <v>24</v>
      </c>
      <c r="R7873" t="s">
        <v>1876</v>
      </c>
      <c r="S7873" t="s">
        <v>53</v>
      </c>
    </row>
    <row r="7874" spans="1:19" x14ac:dyDescent="0.2">
      <c r="A7874" t="s">
        <v>6307</v>
      </c>
      <c r="B7874" t="s">
        <v>49</v>
      </c>
      <c r="C7874">
        <v>2009</v>
      </c>
      <c r="D7874" s="1" t="d">
        <v>1989-07-26</v>
      </c>
      <c r="E7874" s="1" t="str">
        <f t="shared" si="244"/>
        <v>1989</v>
      </c>
      <c r="F7874" s="1" t="str">
        <f t="shared" si="245"/>
        <v>Jul</v>
      </c>
      <c r="G7874" t="s">
        <v>37</v>
      </c>
      <c r="H7874" t="s">
        <v>484</v>
      </c>
      <c r="I7874">
        <v>0.1</v>
      </c>
      <c r="J7874">
        <v>0.06</v>
      </c>
      <c r="K7874">
        <v>0.01</v>
      </c>
      <c r="L7874">
        <v>0.03</v>
      </c>
      <c r="M7874">
        <v>0.19</v>
      </c>
      <c r="N7874">
        <v>72</v>
      </c>
      <c r="O7874">
        <v>37</v>
      </c>
      <c r="P7874">
        <v>7.2</v>
      </c>
      <c r="Q7874">
        <v>57</v>
      </c>
      <c r="R7874" t="s">
        <v>6308</v>
      </c>
      <c r="S7874" t="s">
        <v>53</v>
      </c>
    </row>
    <row r="7875" spans="1:19" x14ac:dyDescent="0.2">
      <c r="A7875" t="s">
        <v>2982</v>
      </c>
      <c r="B7875" t="s">
        <v>148</v>
      </c>
      <c r="C7875">
        <v>2013</v>
      </c>
      <c r="D7875" s="1" t="d">
        <v>1989-07-31</v>
      </c>
      <c r="E7875" s="1" t="str">
        <f t="shared" ref="E7875:E7938" si="246">TEXT(D7875,"yyyy")</f>
        <v>1989</v>
      </c>
      <c r="F7875" s="1" t="str">
        <f t="shared" ref="F7875:F7938" si="247">TEXT(D7875,"mmm")</f>
        <v>Jul</v>
      </c>
      <c r="G7875" t="s">
        <v>50</v>
      </c>
      <c r="H7875" t="s">
        <v>825</v>
      </c>
      <c r="I7875">
        <v>0.06</v>
      </c>
      <c r="J7875">
        <v>0.11</v>
      </c>
      <c r="K7875">
        <v>0</v>
      </c>
      <c r="L7875">
        <v>0.02</v>
      </c>
      <c r="M7875">
        <v>0.19</v>
      </c>
      <c r="N7875">
        <v>82</v>
      </c>
      <c r="O7875">
        <v>71</v>
      </c>
      <c r="P7875">
        <v>8.6</v>
      </c>
      <c r="Q7875">
        <v>2654</v>
      </c>
      <c r="R7875" t="s">
        <v>3492</v>
      </c>
      <c r="S7875" t="s">
        <v>53</v>
      </c>
    </row>
    <row r="7876" spans="1:19" x14ac:dyDescent="0.2">
      <c r="A7876" t="s">
        <v>2193</v>
      </c>
      <c r="B7876" t="s">
        <v>148</v>
      </c>
      <c r="C7876">
        <v>2015</v>
      </c>
      <c r="D7876" s="1" t="d">
        <v>2012-01-04</v>
      </c>
      <c r="E7876" s="1" t="str">
        <f t="shared" si="246"/>
        <v>2012</v>
      </c>
      <c r="F7876" s="1" t="str">
        <f t="shared" si="247"/>
        <v>Jan</v>
      </c>
      <c r="G7876" t="s">
        <v>37</v>
      </c>
      <c r="H7876" t="s">
        <v>51</v>
      </c>
      <c r="I7876">
        <v>0.08</v>
      </c>
      <c r="J7876">
        <v>0.1</v>
      </c>
      <c r="K7876">
        <v>0</v>
      </c>
      <c r="L7876">
        <v>0.02</v>
      </c>
      <c r="M7876">
        <v>0.19</v>
      </c>
      <c r="N7876">
        <v>77</v>
      </c>
      <c r="O7876">
        <v>39</v>
      </c>
      <c r="P7876">
        <v>4.3</v>
      </c>
      <c r="Q7876">
        <v>969</v>
      </c>
      <c r="R7876" t="s">
        <v>2194</v>
      </c>
      <c r="S7876" t="s">
        <v>53</v>
      </c>
    </row>
    <row r="7877" spans="1:19" x14ac:dyDescent="0.2">
      <c r="A7877" t="s">
        <v>211</v>
      </c>
      <c r="B7877" t="s">
        <v>159</v>
      </c>
      <c r="C7877">
        <v>2013</v>
      </c>
      <c r="D7877" s="1" t="d">
        <v>2018-04-22</v>
      </c>
      <c r="E7877" s="1" t="str">
        <f t="shared" si="246"/>
        <v>2018</v>
      </c>
      <c r="F7877" s="1" t="str">
        <f t="shared" si="247"/>
        <v>Apr</v>
      </c>
      <c r="G7877" t="s">
        <v>18</v>
      </c>
      <c r="H7877" t="s">
        <v>134</v>
      </c>
      <c r="I7877">
        <v>0</v>
      </c>
      <c r="J7877">
        <v>0.15</v>
      </c>
      <c r="K7877">
        <v>0</v>
      </c>
      <c r="L7877">
        <v>0.04</v>
      </c>
      <c r="M7877">
        <v>0.19</v>
      </c>
      <c r="P7877">
        <v>3.4</v>
      </c>
      <c r="Q7877">
        <v>23</v>
      </c>
      <c r="R7877" t="s">
        <v>193</v>
      </c>
      <c r="S7877" t="s">
        <v>20</v>
      </c>
    </row>
    <row r="7878" spans="1:19" x14ac:dyDescent="0.2">
      <c r="A7878" t="s">
        <v>2379</v>
      </c>
      <c r="B7878" t="s">
        <v>187</v>
      </c>
      <c r="C7878">
        <v>2013</v>
      </c>
      <c r="D7878" s="1" t="d">
        <v>1990-10-19</v>
      </c>
      <c r="E7878" s="1" t="str">
        <f t="shared" si="246"/>
        <v>1990</v>
      </c>
      <c r="F7878" s="1" t="str">
        <f t="shared" si="247"/>
        <v>Oct</v>
      </c>
      <c r="G7878" t="s">
        <v>50</v>
      </c>
      <c r="H7878" t="s">
        <v>222</v>
      </c>
      <c r="I7878">
        <v>7.0000000000000007E-2</v>
      </c>
      <c r="J7878">
        <v>7.0000000000000007E-2</v>
      </c>
      <c r="K7878">
        <v>0.03</v>
      </c>
      <c r="L7878">
        <v>0.01</v>
      </c>
      <c r="M7878">
        <v>0.19</v>
      </c>
      <c r="N7878">
        <v>80</v>
      </c>
      <c r="O7878">
        <v>19</v>
      </c>
      <c r="P7878">
        <v>7.5</v>
      </c>
      <c r="Q7878">
        <v>146</v>
      </c>
      <c r="R7878" t="s">
        <v>222</v>
      </c>
      <c r="S7878" t="s">
        <v>53</v>
      </c>
    </row>
    <row r="7879" spans="1:19" x14ac:dyDescent="0.2">
      <c r="A7879" t="s">
        <v>6692</v>
      </c>
      <c r="B7879" t="s">
        <v>17</v>
      </c>
      <c r="C7879">
        <v>2010</v>
      </c>
      <c r="D7879" s="1" t="d">
        <v>2001-07-14</v>
      </c>
      <c r="E7879" s="1" t="str">
        <f t="shared" si="246"/>
        <v>2001</v>
      </c>
      <c r="F7879" s="1" t="str">
        <f t="shared" si="247"/>
        <v>Jul</v>
      </c>
      <c r="G7879" t="s">
        <v>34</v>
      </c>
      <c r="H7879" t="s">
        <v>372</v>
      </c>
      <c r="I7879">
        <v>0.17</v>
      </c>
      <c r="J7879">
        <v>0</v>
      </c>
      <c r="K7879">
        <v>0</v>
      </c>
      <c r="L7879">
        <v>0.01</v>
      </c>
      <c r="M7879">
        <v>0.19</v>
      </c>
      <c r="N7879">
        <v>53</v>
      </c>
      <c r="O7879">
        <v>12</v>
      </c>
      <c r="P7879" t="s">
        <v>203</v>
      </c>
      <c r="R7879" t="s">
        <v>372</v>
      </c>
      <c r="S7879" t="s">
        <v>20</v>
      </c>
    </row>
    <row r="7880" spans="1:19" x14ac:dyDescent="0.2">
      <c r="A7880" t="s">
        <v>6693</v>
      </c>
      <c r="B7880" t="s">
        <v>17</v>
      </c>
      <c r="C7880">
        <v>2009</v>
      </c>
      <c r="D7880" s="1" t="d">
        <v>2013-05-10</v>
      </c>
      <c r="E7880" s="1" t="str">
        <f t="shared" si="246"/>
        <v>2013</v>
      </c>
      <c r="F7880" s="1" t="str">
        <f t="shared" si="247"/>
        <v>May</v>
      </c>
      <c r="G7880" t="s">
        <v>50</v>
      </c>
      <c r="H7880" t="s">
        <v>71</v>
      </c>
      <c r="I7880">
        <v>0.18</v>
      </c>
      <c r="J7880">
        <v>0</v>
      </c>
      <c r="K7880">
        <v>0</v>
      </c>
      <c r="L7880">
        <v>0.01</v>
      </c>
      <c r="M7880">
        <v>0.19</v>
      </c>
      <c r="P7880" t="s">
        <v>203</v>
      </c>
      <c r="R7880" t="s">
        <v>3181</v>
      </c>
      <c r="S7880" t="s">
        <v>112</v>
      </c>
    </row>
    <row r="7881" spans="1:19" x14ac:dyDescent="0.2">
      <c r="A7881" t="s">
        <v>4554</v>
      </c>
      <c r="B7881" t="s">
        <v>189</v>
      </c>
      <c r="C7881">
        <v>2006</v>
      </c>
      <c r="D7881" s="1" t="d">
        <v>2015-06-22</v>
      </c>
      <c r="E7881" s="1" t="str">
        <f t="shared" si="246"/>
        <v>2015</v>
      </c>
      <c r="F7881" s="1" t="str">
        <f t="shared" si="247"/>
        <v>Jun</v>
      </c>
      <c r="G7881" t="s">
        <v>1</v>
      </c>
      <c r="H7881" t="s">
        <v>329</v>
      </c>
      <c r="I7881">
        <v>0.15</v>
      </c>
      <c r="J7881">
        <v>0.04</v>
      </c>
      <c r="K7881">
        <v>0</v>
      </c>
      <c r="L7881">
        <v>0.01</v>
      </c>
      <c r="M7881">
        <v>0.19</v>
      </c>
      <c r="N7881">
        <v>67</v>
      </c>
      <c r="O7881">
        <v>13</v>
      </c>
      <c r="P7881">
        <v>7.3</v>
      </c>
      <c r="Q7881">
        <v>11</v>
      </c>
      <c r="R7881" t="s">
        <v>1079</v>
      </c>
      <c r="S7881" t="s">
        <v>112</v>
      </c>
    </row>
    <row r="7882" spans="1:19" x14ac:dyDescent="0.2">
      <c r="A7882" t="s">
        <v>6694</v>
      </c>
      <c r="B7882">
        <v>2600</v>
      </c>
      <c r="C7882">
        <v>1981</v>
      </c>
      <c r="D7882" s="1" t="d">
        <v>2001-03-01</v>
      </c>
      <c r="E7882" s="1" t="str">
        <f t="shared" si="246"/>
        <v>2001</v>
      </c>
      <c r="F7882" s="1" t="str">
        <f t="shared" si="247"/>
        <v>Mar</v>
      </c>
      <c r="G7882" t="s">
        <v>18</v>
      </c>
      <c r="H7882" t="s">
        <v>2944</v>
      </c>
      <c r="I7882">
        <v>0.18</v>
      </c>
      <c r="J7882">
        <v>0.01</v>
      </c>
      <c r="K7882">
        <v>0</v>
      </c>
      <c r="L7882">
        <v>0</v>
      </c>
      <c r="M7882">
        <v>0.19</v>
      </c>
    </row>
    <row r="7883" spans="1:19" x14ac:dyDescent="0.2">
      <c r="A7883" t="s">
        <v>6695</v>
      </c>
      <c r="B7883" t="s">
        <v>104</v>
      </c>
      <c r="C7883">
        <v>1997</v>
      </c>
      <c r="D7883" s="1" t="d">
        <v>2020-04-25</v>
      </c>
      <c r="E7883" s="1" t="str">
        <f t="shared" si="246"/>
        <v>2020</v>
      </c>
      <c r="F7883" s="1" t="str">
        <f t="shared" si="247"/>
        <v>Apr</v>
      </c>
      <c r="G7883" t="s">
        <v>272</v>
      </c>
      <c r="H7883" t="s">
        <v>68</v>
      </c>
      <c r="I7883">
        <v>0</v>
      </c>
      <c r="J7883">
        <v>0</v>
      </c>
      <c r="K7883">
        <v>0.18</v>
      </c>
      <c r="L7883">
        <v>0.01</v>
      </c>
      <c r="M7883">
        <v>0.19</v>
      </c>
    </row>
    <row r="7884" spans="1:19" x14ac:dyDescent="0.2">
      <c r="A7884" t="s">
        <v>6696</v>
      </c>
      <c r="B7884" t="s">
        <v>1015</v>
      </c>
      <c r="C7884">
        <v>2015</v>
      </c>
      <c r="D7884" s="1" t="d">
        <v>2007-06-15</v>
      </c>
      <c r="E7884" s="1" t="str">
        <f t="shared" si="246"/>
        <v>2007</v>
      </c>
      <c r="F7884" s="1" t="str">
        <f t="shared" si="247"/>
        <v>Jun</v>
      </c>
      <c r="G7884" t="s">
        <v>50</v>
      </c>
      <c r="H7884" t="s">
        <v>372</v>
      </c>
      <c r="I7884">
        <v>0</v>
      </c>
      <c r="J7884">
        <v>0</v>
      </c>
      <c r="K7884">
        <v>0.19</v>
      </c>
      <c r="L7884">
        <v>0</v>
      </c>
      <c r="M7884">
        <v>0.19</v>
      </c>
    </row>
    <row r="7885" spans="1:19" x14ac:dyDescent="0.2">
      <c r="A7885" t="s">
        <v>6697</v>
      </c>
      <c r="B7885" t="s">
        <v>49</v>
      </c>
      <c r="C7885">
        <v>2008</v>
      </c>
      <c r="D7885" s="1" t="d">
        <v>2014-03-30</v>
      </c>
      <c r="E7885" s="1" t="str">
        <f t="shared" si="246"/>
        <v>2014</v>
      </c>
      <c r="F7885" s="1" t="str">
        <f t="shared" si="247"/>
        <v>Mar</v>
      </c>
      <c r="G7885" t="s">
        <v>39</v>
      </c>
      <c r="H7885" t="s">
        <v>111</v>
      </c>
      <c r="I7885">
        <v>0.06</v>
      </c>
      <c r="J7885">
        <v>0.02</v>
      </c>
      <c r="K7885">
        <v>0.1</v>
      </c>
      <c r="L7885">
        <v>0.01</v>
      </c>
      <c r="M7885">
        <v>0.19</v>
      </c>
      <c r="N7885">
        <v>62</v>
      </c>
      <c r="O7885">
        <v>22</v>
      </c>
      <c r="P7885">
        <v>7.6</v>
      </c>
      <c r="Q7885">
        <v>31</v>
      </c>
      <c r="R7885" t="s">
        <v>780</v>
      </c>
      <c r="S7885" t="s">
        <v>88</v>
      </c>
    </row>
    <row r="7886" spans="1:19" x14ac:dyDescent="0.2">
      <c r="A7886" t="s">
        <v>6698</v>
      </c>
      <c r="B7886" t="s">
        <v>104</v>
      </c>
      <c r="C7886">
        <v>1999</v>
      </c>
      <c r="D7886" s="1" t="d">
        <v>2016-10-31</v>
      </c>
      <c r="E7886" s="1" t="str">
        <f t="shared" si="246"/>
        <v>2016</v>
      </c>
      <c r="F7886" s="1" t="str">
        <f t="shared" si="247"/>
        <v>Oct</v>
      </c>
      <c r="G7886" t="s">
        <v>18</v>
      </c>
      <c r="H7886" t="s">
        <v>1629</v>
      </c>
      <c r="I7886">
        <v>0.1</v>
      </c>
      <c r="J7886">
        <v>7.0000000000000007E-2</v>
      </c>
      <c r="K7886">
        <v>0</v>
      </c>
      <c r="L7886">
        <v>0.01</v>
      </c>
      <c r="M7886">
        <v>0.19</v>
      </c>
    </row>
    <row r="7887" spans="1:19" x14ac:dyDescent="0.2">
      <c r="A7887" t="s">
        <v>6699</v>
      </c>
      <c r="B7887" t="s">
        <v>237</v>
      </c>
      <c r="C7887">
        <v>1993</v>
      </c>
      <c r="D7887" s="1" t="d">
        <v>2013-05-27</v>
      </c>
      <c r="E7887" s="1" t="str">
        <f t="shared" si="246"/>
        <v>2013</v>
      </c>
      <c r="F7887" s="1" t="str">
        <f t="shared" si="247"/>
        <v>May</v>
      </c>
      <c r="G7887" t="s">
        <v>272</v>
      </c>
      <c r="H7887" t="s">
        <v>151</v>
      </c>
      <c r="I7887">
        <v>0</v>
      </c>
      <c r="J7887">
        <v>0</v>
      </c>
      <c r="K7887">
        <v>0.19</v>
      </c>
      <c r="L7887">
        <v>0</v>
      </c>
      <c r="M7887">
        <v>0.19</v>
      </c>
    </row>
    <row r="7888" spans="1:19" x14ac:dyDescent="0.2">
      <c r="A7888" t="s">
        <v>6700</v>
      </c>
      <c r="B7888" t="s">
        <v>187</v>
      </c>
      <c r="C7888">
        <v>2013</v>
      </c>
      <c r="D7888" s="1" t="d">
        <v>1989-04-26</v>
      </c>
      <c r="E7888" s="1" t="str">
        <f t="shared" si="246"/>
        <v>1989</v>
      </c>
      <c r="F7888" s="1" t="str">
        <f t="shared" si="247"/>
        <v>Apr</v>
      </c>
      <c r="G7888" t="s">
        <v>34</v>
      </c>
      <c r="H7888" t="s">
        <v>372</v>
      </c>
      <c r="I7888">
        <v>0</v>
      </c>
      <c r="J7888">
        <v>0</v>
      </c>
      <c r="K7888">
        <v>0.19</v>
      </c>
      <c r="L7888">
        <v>0</v>
      </c>
      <c r="M7888">
        <v>0.19</v>
      </c>
    </row>
    <row r="7889" spans="1:19" x14ac:dyDescent="0.2">
      <c r="A7889" t="s">
        <v>6701</v>
      </c>
      <c r="B7889" t="s">
        <v>104</v>
      </c>
      <c r="C7889">
        <v>1999</v>
      </c>
      <c r="D7889" s="1" t="d">
        <v>1990-04-12</v>
      </c>
      <c r="E7889" s="1" t="str">
        <f t="shared" si="246"/>
        <v>1990</v>
      </c>
      <c r="F7889" s="1" t="str">
        <f t="shared" si="247"/>
        <v>Apr</v>
      </c>
      <c r="G7889" t="s">
        <v>18</v>
      </c>
      <c r="H7889" t="s">
        <v>933</v>
      </c>
      <c r="I7889">
        <v>0</v>
      </c>
      <c r="J7889">
        <v>0</v>
      </c>
      <c r="K7889">
        <v>0.18</v>
      </c>
      <c r="L7889">
        <v>0.01</v>
      </c>
      <c r="M7889">
        <v>0.19</v>
      </c>
    </row>
    <row r="7890" spans="1:19" x14ac:dyDescent="0.2">
      <c r="A7890" t="s">
        <v>5847</v>
      </c>
      <c r="B7890" t="s">
        <v>49</v>
      </c>
      <c r="C7890">
        <v>2014</v>
      </c>
      <c r="D7890" s="1" t="d">
        <v>2002-04-19</v>
      </c>
      <c r="E7890" s="1" t="str">
        <f t="shared" si="246"/>
        <v>2002</v>
      </c>
      <c r="F7890" s="1" t="str">
        <f t="shared" si="247"/>
        <v>Apr</v>
      </c>
      <c r="G7890" t="s">
        <v>101</v>
      </c>
      <c r="H7890" t="s">
        <v>3903</v>
      </c>
      <c r="I7890">
        <v>0.09</v>
      </c>
      <c r="J7890">
        <v>0.06</v>
      </c>
      <c r="K7890">
        <v>0</v>
      </c>
      <c r="L7890">
        <v>0.03</v>
      </c>
      <c r="M7890">
        <v>0.19</v>
      </c>
    </row>
    <row r="7891" spans="1:19" x14ac:dyDescent="0.2">
      <c r="A7891" t="s">
        <v>2112</v>
      </c>
      <c r="B7891" t="s">
        <v>137</v>
      </c>
      <c r="C7891">
        <v>2004</v>
      </c>
      <c r="D7891" s="1" t="d">
        <v>2008-08-06</v>
      </c>
      <c r="E7891" s="1" t="str">
        <f t="shared" si="246"/>
        <v>2008</v>
      </c>
      <c r="F7891" s="1" t="str">
        <f t="shared" si="247"/>
        <v>Aug</v>
      </c>
      <c r="G7891" t="s">
        <v>50</v>
      </c>
      <c r="H7891" t="s">
        <v>134</v>
      </c>
      <c r="I7891">
        <v>0.14000000000000001</v>
      </c>
      <c r="J7891">
        <v>0.04</v>
      </c>
      <c r="K7891">
        <v>0</v>
      </c>
      <c r="L7891">
        <v>0.01</v>
      </c>
      <c r="M7891">
        <v>0.19</v>
      </c>
      <c r="N7891">
        <v>67</v>
      </c>
      <c r="O7891">
        <v>23</v>
      </c>
      <c r="P7891">
        <v>8.8000000000000007</v>
      </c>
      <c r="Q7891">
        <v>10</v>
      </c>
      <c r="R7891" t="s">
        <v>537</v>
      </c>
      <c r="S7891" t="s">
        <v>20</v>
      </c>
    </row>
    <row r="7892" spans="1:19" x14ac:dyDescent="0.2">
      <c r="A7892" t="s">
        <v>6112</v>
      </c>
      <c r="B7892" t="s">
        <v>1015</v>
      </c>
      <c r="C7892">
        <v>2014</v>
      </c>
      <c r="D7892" s="1" t="d">
        <v>2001-08-22</v>
      </c>
      <c r="E7892" s="1" t="str">
        <f t="shared" si="246"/>
        <v>2001</v>
      </c>
      <c r="F7892" s="1" t="str">
        <f t="shared" si="247"/>
        <v>Aug</v>
      </c>
      <c r="G7892" t="s">
        <v>28</v>
      </c>
      <c r="H7892" t="s">
        <v>372</v>
      </c>
      <c r="I7892">
        <v>0</v>
      </c>
      <c r="J7892">
        <v>0</v>
      </c>
      <c r="K7892">
        <v>0.19</v>
      </c>
      <c r="L7892">
        <v>0</v>
      </c>
      <c r="M7892">
        <v>0.19</v>
      </c>
    </row>
    <row r="7893" spans="1:19" x14ac:dyDescent="0.2">
      <c r="A7893" t="s">
        <v>6297</v>
      </c>
      <c r="B7893" t="s">
        <v>17</v>
      </c>
      <c r="C7893">
        <v>2009</v>
      </c>
      <c r="D7893" s="1" t="d">
        <v>2019-07-20</v>
      </c>
      <c r="E7893" s="1" t="str">
        <f t="shared" si="246"/>
        <v>2019</v>
      </c>
      <c r="F7893" s="1" t="str">
        <f t="shared" si="247"/>
        <v>Jul</v>
      </c>
      <c r="G7893" t="s">
        <v>101</v>
      </c>
      <c r="H7893" t="s">
        <v>111</v>
      </c>
      <c r="I7893">
        <v>0.17</v>
      </c>
      <c r="J7893">
        <v>0</v>
      </c>
      <c r="K7893">
        <v>0</v>
      </c>
      <c r="L7893">
        <v>0.01</v>
      </c>
      <c r="M7893">
        <v>0.19</v>
      </c>
      <c r="P7893" t="s">
        <v>203</v>
      </c>
      <c r="R7893" t="s">
        <v>6298</v>
      </c>
      <c r="S7893" t="s">
        <v>20</v>
      </c>
    </row>
    <row r="7894" spans="1:19" x14ac:dyDescent="0.2">
      <c r="A7894" t="s">
        <v>6702</v>
      </c>
      <c r="B7894" t="s">
        <v>32</v>
      </c>
      <c r="C7894">
        <v>2006</v>
      </c>
      <c r="D7894" s="1" t="d">
        <v>2014-11-09</v>
      </c>
      <c r="E7894" s="1" t="str">
        <f t="shared" si="246"/>
        <v>2014</v>
      </c>
      <c r="F7894" s="1" t="str">
        <f t="shared" si="247"/>
        <v>Nov</v>
      </c>
      <c r="G7894" t="s">
        <v>30</v>
      </c>
      <c r="H7894" t="s">
        <v>19</v>
      </c>
      <c r="I7894">
        <v>0</v>
      </c>
      <c r="J7894">
        <v>0</v>
      </c>
      <c r="K7894">
        <v>0.19</v>
      </c>
      <c r="L7894">
        <v>0</v>
      </c>
      <c r="M7894">
        <v>0.19</v>
      </c>
    </row>
    <row r="7895" spans="1:19" x14ac:dyDescent="0.2">
      <c r="A7895" t="s">
        <v>3672</v>
      </c>
      <c r="B7895" t="s">
        <v>55</v>
      </c>
      <c r="C7895">
        <v>2009</v>
      </c>
      <c r="D7895" s="1" t="d">
        <v>2004-10-17</v>
      </c>
      <c r="E7895" s="1" t="str">
        <f t="shared" si="246"/>
        <v>2004</v>
      </c>
      <c r="F7895" s="1" t="str">
        <f t="shared" si="247"/>
        <v>Oct</v>
      </c>
      <c r="G7895" t="s">
        <v>50</v>
      </c>
      <c r="H7895" t="s">
        <v>71</v>
      </c>
      <c r="I7895">
        <v>0.11</v>
      </c>
      <c r="J7895">
        <v>0</v>
      </c>
      <c r="K7895">
        <v>0</v>
      </c>
      <c r="L7895">
        <v>0.08</v>
      </c>
      <c r="M7895">
        <v>0.19</v>
      </c>
      <c r="N7895">
        <v>64</v>
      </c>
      <c r="O7895">
        <v>4</v>
      </c>
      <c r="P7895" t="s">
        <v>203</v>
      </c>
      <c r="R7895" t="s">
        <v>915</v>
      </c>
      <c r="S7895" t="s">
        <v>112</v>
      </c>
    </row>
    <row r="7896" spans="1:19" x14ac:dyDescent="0.2">
      <c r="A7896" t="s">
        <v>6703</v>
      </c>
      <c r="B7896" t="s">
        <v>104</v>
      </c>
      <c r="C7896">
        <v>1995</v>
      </c>
      <c r="D7896" s="1" t="d">
        <v>1999-09-22</v>
      </c>
      <c r="E7896" s="1" t="str">
        <f t="shared" si="246"/>
        <v>1999</v>
      </c>
      <c r="F7896" s="1" t="str">
        <f t="shared" si="247"/>
        <v>Sep</v>
      </c>
      <c r="G7896" t="s">
        <v>18</v>
      </c>
      <c r="H7896" t="s">
        <v>523</v>
      </c>
      <c r="I7896">
        <v>0.1</v>
      </c>
      <c r="J7896">
        <v>7.0000000000000007E-2</v>
      </c>
      <c r="K7896">
        <v>0</v>
      </c>
      <c r="L7896">
        <v>0.01</v>
      </c>
      <c r="M7896">
        <v>0.19</v>
      </c>
    </row>
    <row r="7897" spans="1:19" x14ac:dyDescent="0.2">
      <c r="A7897" t="s">
        <v>2492</v>
      </c>
      <c r="B7897" t="s">
        <v>1015</v>
      </c>
      <c r="C7897">
        <v>2012</v>
      </c>
      <c r="D7897" s="1" t="d">
        <v>2008-03-19</v>
      </c>
      <c r="E7897" s="1" t="str">
        <f t="shared" si="246"/>
        <v>2008</v>
      </c>
      <c r="F7897" s="1" t="str">
        <f t="shared" si="247"/>
        <v>Mar</v>
      </c>
      <c r="G7897" t="s">
        <v>86</v>
      </c>
      <c r="H7897" t="s">
        <v>222</v>
      </c>
      <c r="I7897">
        <v>0.1</v>
      </c>
      <c r="J7897">
        <v>0.04</v>
      </c>
      <c r="K7897">
        <v>0.01</v>
      </c>
      <c r="L7897">
        <v>0.03</v>
      </c>
      <c r="M7897">
        <v>0.19</v>
      </c>
      <c r="N7897">
        <v>79</v>
      </c>
      <c r="O7897">
        <v>25</v>
      </c>
      <c r="P7897">
        <v>7.5</v>
      </c>
      <c r="Q7897">
        <v>66</v>
      </c>
      <c r="R7897" t="s">
        <v>222</v>
      </c>
      <c r="S7897" t="s">
        <v>88</v>
      </c>
    </row>
    <row r="7898" spans="1:19" x14ac:dyDescent="0.2">
      <c r="A7898" t="s">
        <v>6704</v>
      </c>
      <c r="B7898" t="s">
        <v>49</v>
      </c>
      <c r="C7898">
        <v>2013</v>
      </c>
      <c r="D7898" s="1" t="d">
        <v>2016-09-01</v>
      </c>
      <c r="E7898" s="1" t="str">
        <f t="shared" si="246"/>
        <v>2016</v>
      </c>
      <c r="F7898" s="1" t="str">
        <f t="shared" si="247"/>
        <v>Sep</v>
      </c>
      <c r="G7898" t="s">
        <v>272</v>
      </c>
      <c r="H7898" t="s">
        <v>933</v>
      </c>
      <c r="I7898">
        <v>0</v>
      </c>
      <c r="J7898">
        <v>0</v>
      </c>
      <c r="K7898">
        <v>0.19</v>
      </c>
      <c r="L7898">
        <v>0</v>
      </c>
      <c r="M7898">
        <v>0.19</v>
      </c>
    </row>
    <row r="7899" spans="1:19" x14ac:dyDescent="0.2">
      <c r="A7899" t="s">
        <v>6705</v>
      </c>
      <c r="B7899" t="s">
        <v>1015</v>
      </c>
      <c r="C7899">
        <v>2014</v>
      </c>
      <c r="D7899" s="1" t="d">
        <v>1995-07-01</v>
      </c>
      <c r="E7899" s="1" t="str">
        <f t="shared" si="246"/>
        <v>1995</v>
      </c>
      <c r="F7899" s="1" t="str">
        <f t="shared" si="247"/>
        <v>Jul</v>
      </c>
      <c r="G7899" t="s">
        <v>28</v>
      </c>
      <c r="H7899" t="s">
        <v>2780</v>
      </c>
      <c r="I7899">
        <v>0.02</v>
      </c>
      <c r="J7899">
        <v>0.02</v>
      </c>
      <c r="K7899">
        <v>0.13</v>
      </c>
      <c r="L7899">
        <v>0.01</v>
      </c>
      <c r="M7899">
        <v>0.19</v>
      </c>
      <c r="N7899">
        <v>80</v>
      </c>
      <c r="O7899">
        <v>23</v>
      </c>
      <c r="P7899">
        <v>7.3</v>
      </c>
      <c r="Q7899">
        <v>73</v>
      </c>
      <c r="R7899" t="s">
        <v>5872</v>
      </c>
      <c r="S7899" t="s">
        <v>88</v>
      </c>
    </row>
    <row r="7900" spans="1:19" x14ac:dyDescent="0.2">
      <c r="A7900" t="s">
        <v>6706</v>
      </c>
      <c r="B7900" t="s">
        <v>55</v>
      </c>
      <c r="C7900">
        <v>2007</v>
      </c>
      <c r="D7900" s="1" t="d">
        <v>1989-11-30</v>
      </c>
      <c r="E7900" s="1" t="str">
        <f t="shared" si="246"/>
        <v>1989</v>
      </c>
      <c r="F7900" s="1" t="str">
        <f t="shared" si="247"/>
        <v>Nov</v>
      </c>
      <c r="G7900" t="s">
        <v>18</v>
      </c>
      <c r="H7900" t="s">
        <v>234</v>
      </c>
      <c r="I7900">
        <v>0</v>
      </c>
      <c r="J7900">
        <v>0</v>
      </c>
      <c r="K7900">
        <v>0.19</v>
      </c>
      <c r="L7900">
        <v>0</v>
      </c>
      <c r="M7900">
        <v>0.19</v>
      </c>
    </row>
    <row r="7901" spans="1:19" x14ac:dyDescent="0.2">
      <c r="A7901" t="s">
        <v>6039</v>
      </c>
      <c r="B7901" t="s">
        <v>44</v>
      </c>
      <c r="C7901">
        <v>2008</v>
      </c>
      <c r="D7901" s="1" t="d">
        <v>2004-07-13</v>
      </c>
      <c r="E7901" s="1" t="str">
        <f t="shared" si="246"/>
        <v>2004</v>
      </c>
      <c r="F7901" s="1" t="str">
        <f t="shared" si="247"/>
        <v>Jul</v>
      </c>
      <c r="G7901" t="s">
        <v>34</v>
      </c>
      <c r="H7901" t="s">
        <v>561</v>
      </c>
      <c r="I7901">
        <v>0.17</v>
      </c>
      <c r="J7901">
        <v>0.01</v>
      </c>
      <c r="K7901">
        <v>0</v>
      </c>
      <c r="L7901">
        <v>0.01</v>
      </c>
      <c r="M7901">
        <v>0.19</v>
      </c>
      <c r="P7901" t="s">
        <v>203</v>
      </c>
      <c r="R7901" t="s">
        <v>300</v>
      </c>
      <c r="S7901" t="s">
        <v>88</v>
      </c>
    </row>
    <row r="7902" spans="1:19" x14ac:dyDescent="0.2">
      <c r="A7902" t="s">
        <v>2939</v>
      </c>
      <c r="B7902" t="s">
        <v>148</v>
      </c>
      <c r="C7902">
        <v>2011</v>
      </c>
      <c r="D7902" s="1" t="d">
        <v>2012-06-25</v>
      </c>
      <c r="E7902" s="1" t="str">
        <f t="shared" si="246"/>
        <v>2012</v>
      </c>
      <c r="F7902" s="1" t="str">
        <f t="shared" si="247"/>
        <v>Jun</v>
      </c>
      <c r="G7902" t="s">
        <v>24</v>
      </c>
      <c r="H7902" t="s">
        <v>134</v>
      </c>
      <c r="I7902">
        <v>0.05</v>
      </c>
      <c r="J7902">
        <v>0.11</v>
      </c>
      <c r="K7902">
        <v>0</v>
      </c>
      <c r="L7902">
        <v>0.03</v>
      </c>
      <c r="M7902">
        <v>0.19</v>
      </c>
    </row>
    <row r="7903" spans="1:19" x14ac:dyDescent="0.2">
      <c r="A7903" t="s">
        <v>6707</v>
      </c>
      <c r="B7903" t="s">
        <v>17</v>
      </c>
      <c r="C7903">
        <v>2006</v>
      </c>
      <c r="D7903" s="1" t="d">
        <v>2004-07-05</v>
      </c>
      <c r="E7903" s="1" t="str">
        <f t="shared" si="246"/>
        <v>2004</v>
      </c>
      <c r="F7903" s="1" t="str">
        <f t="shared" si="247"/>
        <v>Jul</v>
      </c>
      <c r="G7903" t="s">
        <v>34</v>
      </c>
      <c r="H7903" t="s">
        <v>372</v>
      </c>
      <c r="I7903">
        <v>0.12</v>
      </c>
      <c r="J7903">
        <v>0</v>
      </c>
      <c r="K7903">
        <v>0.06</v>
      </c>
      <c r="L7903">
        <v>0.01</v>
      </c>
      <c r="M7903">
        <v>0.19</v>
      </c>
    </row>
    <row r="7904" spans="1:19" x14ac:dyDescent="0.2">
      <c r="A7904" t="s">
        <v>6708</v>
      </c>
      <c r="B7904" t="s">
        <v>32</v>
      </c>
      <c r="C7904">
        <v>2004</v>
      </c>
      <c r="D7904" s="1" t="d">
        <v>1998-06-23</v>
      </c>
      <c r="E7904" s="1" t="str">
        <f t="shared" si="246"/>
        <v>1998</v>
      </c>
      <c r="F7904" s="1" t="str">
        <f t="shared" si="247"/>
        <v>Jun</v>
      </c>
      <c r="G7904" t="s">
        <v>34</v>
      </c>
      <c r="H7904" t="s">
        <v>19</v>
      </c>
      <c r="I7904">
        <v>0</v>
      </c>
      <c r="J7904">
        <v>0</v>
      </c>
      <c r="K7904">
        <v>0.19</v>
      </c>
      <c r="L7904">
        <v>0</v>
      </c>
      <c r="M7904">
        <v>0.19</v>
      </c>
    </row>
    <row r="7905" spans="1:19" x14ac:dyDescent="0.2">
      <c r="A7905" t="s">
        <v>6709</v>
      </c>
      <c r="B7905" t="s">
        <v>55</v>
      </c>
      <c r="C7905">
        <v>2005</v>
      </c>
      <c r="D7905" s="1" t="d">
        <v>1995-05-25</v>
      </c>
      <c r="E7905" s="1" t="str">
        <f t="shared" si="246"/>
        <v>1995</v>
      </c>
      <c r="F7905" s="1" t="str">
        <f t="shared" si="247"/>
        <v>May</v>
      </c>
      <c r="G7905" t="s">
        <v>50</v>
      </c>
      <c r="H7905" t="s">
        <v>68</v>
      </c>
      <c r="I7905">
        <v>0.09</v>
      </c>
      <c r="J7905">
        <v>7.0000000000000007E-2</v>
      </c>
      <c r="K7905">
        <v>0</v>
      </c>
      <c r="L7905">
        <v>0.02</v>
      </c>
      <c r="M7905">
        <v>0.19</v>
      </c>
      <c r="N7905">
        <v>68</v>
      </c>
      <c r="O7905">
        <v>37</v>
      </c>
      <c r="P7905">
        <v>8</v>
      </c>
      <c r="Q7905">
        <v>5</v>
      </c>
      <c r="R7905" t="s">
        <v>6710</v>
      </c>
      <c r="S7905" t="s">
        <v>53</v>
      </c>
    </row>
    <row r="7906" spans="1:19" x14ac:dyDescent="0.2">
      <c r="A7906" t="s">
        <v>6711</v>
      </c>
      <c r="B7906" t="s">
        <v>57</v>
      </c>
      <c r="C7906">
        <v>1993</v>
      </c>
      <c r="D7906" s="1" t="d">
        <v>2009-07-30</v>
      </c>
      <c r="E7906" s="1" t="str">
        <f t="shared" si="246"/>
        <v>2009</v>
      </c>
      <c r="F7906" s="1" t="str">
        <f t="shared" si="247"/>
        <v>Jul</v>
      </c>
      <c r="G7906" t="s">
        <v>39</v>
      </c>
      <c r="H7906" t="s">
        <v>5524</v>
      </c>
      <c r="I7906">
        <v>0</v>
      </c>
      <c r="J7906">
        <v>0</v>
      </c>
      <c r="K7906">
        <v>0.19</v>
      </c>
      <c r="L7906">
        <v>0</v>
      </c>
      <c r="M7906">
        <v>0.19</v>
      </c>
    </row>
    <row r="7907" spans="1:19" x14ac:dyDescent="0.2">
      <c r="A7907" t="s">
        <v>6712</v>
      </c>
      <c r="B7907" t="s">
        <v>32</v>
      </c>
      <c r="C7907">
        <v>2010</v>
      </c>
      <c r="D7907" s="1" t="d">
        <v>2012-04-26</v>
      </c>
      <c r="E7907" s="1" t="str">
        <f t="shared" si="246"/>
        <v>2012</v>
      </c>
      <c r="F7907" s="1" t="str">
        <f t="shared" si="247"/>
        <v>Apr</v>
      </c>
      <c r="G7907" t="s">
        <v>34</v>
      </c>
      <c r="H7907" t="s">
        <v>128</v>
      </c>
      <c r="I7907">
        <v>0</v>
      </c>
      <c r="J7907">
        <v>0</v>
      </c>
      <c r="K7907">
        <v>0.19</v>
      </c>
      <c r="L7907">
        <v>0</v>
      </c>
      <c r="M7907">
        <v>0.19</v>
      </c>
    </row>
    <row r="7908" spans="1:19" x14ac:dyDescent="0.2">
      <c r="A7908" t="s">
        <v>6713</v>
      </c>
      <c r="B7908" t="s">
        <v>75</v>
      </c>
      <c r="C7908">
        <v>2014</v>
      </c>
      <c r="D7908" s="1" t="d">
        <v>1998-05-24</v>
      </c>
      <c r="E7908" s="1" t="str">
        <f t="shared" si="246"/>
        <v>1998</v>
      </c>
      <c r="F7908" s="1" t="str">
        <f t="shared" si="247"/>
        <v>May</v>
      </c>
      <c r="G7908" t="s">
        <v>34</v>
      </c>
      <c r="H7908" t="s">
        <v>244</v>
      </c>
      <c r="I7908">
        <v>0</v>
      </c>
      <c r="J7908">
        <v>0.16</v>
      </c>
      <c r="K7908">
        <v>0</v>
      </c>
      <c r="L7908">
        <v>0.03</v>
      </c>
      <c r="M7908">
        <v>0.19</v>
      </c>
      <c r="N7908">
        <v>47</v>
      </c>
      <c r="O7908">
        <v>19</v>
      </c>
      <c r="P7908">
        <v>4.0999999999999996</v>
      </c>
      <c r="Q7908">
        <v>18</v>
      </c>
      <c r="R7908" t="s">
        <v>2010</v>
      </c>
    </row>
    <row r="7909" spans="1:19" x14ac:dyDescent="0.2">
      <c r="A7909" t="s">
        <v>6714</v>
      </c>
      <c r="B7909" t="s">
        <v>17</v>
      </c>
      <c r="C7909">
        <v>2009</v>
      </c>
      <c r="D7909" s="1" t="d">
        <v>2009-06-14</v>
      </c>
      <c r="E7909" s="1" t="str">
        <f t="shared" si="246"/>
        <v>2009</v>
      </c>
      <c r="F7909" s="1" t="str">
        <f t="shared" si="247"/>
        <v>Jun</v>
      </c>
      <c r="G7909" t="s">
        <v>50</v>
      </c>
      <c r="H7909" t="s">
        <v>234</v>
      </c>
      <c r="I7909">
        <v>0.15</v>
      </c>
      <c r="J7909">
        <v>0</v>
      </c>
      <c r="K7909">
        <v>0.03</v>
      </c>
      <c r="L7909">
        <v>0.01</v>
      </c>
      <c r="M7909">
        <v>0.19</v>
      </c>
    </row>
    <row r="7910" spans="1:19" x14ac:dyDescent="0.2">
      <c r="A7910" t="s">
        <v>6715</v>
      </c>
      <c r="B7910" t="s">
        <v>44</v>
      </c>
      <c r="C7910">
        <v>2009</v>
      </c>
      <c r="D7910" s="1" t="d">
        <v>2018-11-23</v>
      </c>
      <c r="E7910" s="1" t="str">
        <f t="shared" si="246"/>
        <v>2018</v>
      </c>
      <c r="F7910" s="1" t="str">
        <f t="shared" si="247"/>
        <v>Nov</v>
      </c>
      <c r="G7910" t="s">
        <v>28</v>
      </c>
      <c r="H7910" t="s">
        <v>825</v>
      </c>
      <c r="I7910">
        <v>7.0000000000000007E-2</v>
      </c>
      <c r="J7910">
        <v>0.11</v>
      </c>
      <c r="K7910">
        <v>0</v>
      </c>
      <c r="L7910">
        <v>0.01</v>
      </c>
      <c r="M7910">
        <v>0.19</v>
      </c>
      <c r="N7910">
        <v>60</v>
      </c>
      <c r="O7910">
        <v>37</v>
      </c>
      <c r="P7910">
        <v>6.4</v>
      </c>
      <c r="Q7910">
        <v>77</v>
      </c>
      <c r="R7910" t="s">
        <v>6145</v>
      </c>
      <c r="S7910" t="s">
        <v>53</v>
      </c>
    </row>
    <row r="7911" spans="1:19" x14ac:dyDescent="0.2">
      <c r="A7911" t="s">
        <v>6716</v>
      </c>
      <c r="B7911" t="s">
        <v>32</v>
      </c>
      <c r="C7911">
        <v>2008</v>
      </c>
      <c r="D7911" s="1" t="d">
        <v>2005-07-23</v>
      </c>
      <c r="E7911" s="1" t="str">
        <f t="shared" si="246"/>
        <v>2005</v>
      </c>
      <c r="F7911" s="1" t="str">
        <f t="shared" si="247"/>
        <v>Jul</v>
      </c>
      <c r="G7911" t="s">
        <v>28</v>
      </c>
      <c r="H7911" t="s">
        <v>933</v>
      </c>
      <c r="I7911">
        <v>0.16</v>
      </c>
      <c r="J7911">
        <v>0</v>
      </c>
      <c r="K7911">
        <v>0.02</v>
      </c>
      <c r="L7911">
        <v>0.01</v>
      </c>
      <c r="M7911">
        <v>0.19</v>
      </c>
      <c r="N7911">
        <v>72</v>
      </c>
      <c r="O7911">
        <v>36</v>
      </c>
      <c r="P7911">
        <v>7.6</v>
      </c>
      <c r="Q7911">
        <v>19</v>
      </c>
      <c r="R7911" t="s">
        <v>951</v>
      </c>
      <c r="S7911" t="s">
        <v>112</v>
      </c>
    </row>
    <row r="7912" spans="1:19" x14ac:dyDescent="0.2">
      <c r="A7912" t="s">
        <v>3817</v>
      </c>
      <c r="B7912" t="s">
        <v>44</v>
      </c>
      <c r="C7912">
        <v>2007</v>
      </c>
      <c r="D7912" s="1" t="d">
        <v>2018-01-06</v>
      </c>
      <c r="E7912" s="1" t="str">
        <f t="shared" si="246"/>
        <v>2018</v>
      </c>
      <c r="F7912" s="1" t="str">
        <f t="shared" si="247"/>
        <v>Jan</v>
      </c>
      <c r="G7912" t="s">
        <v>50</v>
      </c>
      <c r="H7912" t="s">
        <v>372</v>
      </c>
      <c r="I7912">
        <v>0.15</v>
      </c>
      <c r="J7912">
        <v>0.01</v>
      </c>
      <c r="K7912">
        <v>0.02</v>
      </c>
      <c r="L7912">
        <v>0.01</v>
      </c>
      <c r="M7912">
        <v>0.19</v>
      </c>
      <c r="N7912">
        <v>55</v>
      </c>
      <c r="O7912">
        <v>34</v>
      </c>
      <c r="P7912">
        <v>6.8</v>
      </c>
      <c r="Q7912">
        <v>20</v>
      </c>
      <c r="R7912" t="s">
        <v>2827</v>
      </c>
      <c r="S7912" t="s">
        <v>88</v>
      </c>
    </row>
    <row r="7913" spans="1:19" x14ac:dyDescent="0.2">
      <c r="A7913" t="s">
        <v>6717</v>
      </c>
      <c r="B7913" t="s">
        <v>32</v>
      </c>
      <c r="C7913">
        <v>2007</v>
      </c>
      <c r="D7913" s="1" t="d">
        <v>1992-07-25</v>
      </c>
      <c r="E7913" s="1" t="str">
        <f t="shared" si="246"/>
        <v>1992</v>
      </c>
      <c r="F7913" s="1" t="str">
        <f t="shared" si="247"/>
        <v>Jul</v>
      </c>
      <c r="G7913" t="s">
        <v>101</v>
      </c>
      <c r="H7913" t="s">
        <v>1091</v>
      </c>
      <c r="I7913">
        <v>0</v>
      </c>
      <c r="J7913">
        <v>0</v>
      </c>
      <c r="K7913">
        <v>0.19</v>
      </c>
      <c r="L7913">
        <v>0</v>
      </c>
      <c r="M7913">
        <v>0.19</v>
      </c>
      <c r="N7913">
        <v>78</v>
      </c>
      <c r="O7913">
        <v>14</v>
      </c>
      <c r="P7913">
        <v>7.5</v>
      </c>
      <c r="Q7913">
        <v>13</v>
      </c>
      <c r="R7913" t="s">
        <v>6718</v>
      </c>
      <c r="S7913" t="s">
        <v>20</v>
      </c>
    </row>
    <row r="7914" spans="1:19" x14ac:dyDescent="0.2">
      <c r="A7914" t="s">
        <v>6719</v>
      </c>
      <c r="B7914" t="s">
        <v>49</v>
      </c>
      <c r="C7914">
        <v>2009</v>
      </c>
      <c r="D7914" s="1" t="d">
        <v>1988-11-04</v>
      </c>
      <c r="E7914" s="1" t="str">
        <f t="shared" si="246"/>
        <v>1988</v>
      </c>
      <c r="F7914" s="1" t="str">
        <f t="shared" si="247"/>
        <v>Nov</v>
      </c>
      <c r="G7914" t="s">
        <v>37</v>
      </c>
      <c r="H7914" t="s">
        <v>71</v>
      </c>
      <c r="I7914">
        <v>0.17</v>
      </c>
      <c r="J7914">
        <v>0</v>
      </c>
      <c r="K7914">
        <v>0</v>
      </c>
      <c r="L7914">
        <v>0.02</v>
      </c>
      <c r="M7914">
        <v>0.19</v>
      </c>
      <c r="P7914">
        <v>4.5</v>
      </c>
      <c r="Q7914">
        <v>4</v>
      </c>
      <c r="R7914" t="s">
        <v>71</v>
      </c>
      <c r="S7914" t="s">
        <v>88</v>
      </c>
    </row>
    <row r="7915" spans="1:19" x14ac:dyDescent="0.2">
      <c r="A7915" t="s">
        <v>6720</v>
      </c>
      <c r="B7915" t="s">
        <v>32</v>
      </c>
      <c r="C7915">
        <v>2010</v>
      </c>
      <c r="D7915" s="1" t="d">
        <v>1998-04-12</v>
      </c>
      <c r="E7915" s="1" t="str">
        <f t="shared" si="246"/>
        <v>1998</v>
      </c>
      <c r="F7915" s="1" t="str">
        <f t="shared" si="247"/>
        <v>Apr</v>
      </c>
      <c r="G7915" t="s">
        <v>39</v>
      </c>
      <c r="H7915" t="s">
        <v>202</v>
      </c>
      <c r="I7915">
        <v>0.18</v>
      </c>
      <c r="J7915">
        <v>0</v>
      </c>
      <c r="K7915">
        <v>0</v>
      </c>
      <c r="L7915">
        <v>0.01</v>
      </c>
      <c r="M7915">
        <v>0.19</v>
      </c>
      <c r="P7915" t="s">
        <v>203</v>
      </c>
      <c r="R7915" t="s">
        <v>202</v>
      </c>
      <c r="S7915" t="s">
        <v>20</v>
      </c>
    </row>
    <row r="7916" spans="1:19" x14ac:dyDescent="0.2">
      <c r="A7916" t="s">
        <v>4759</v>
      </c>
      <c r="B7916" t="s">
        <v>49</v>
      </c>
      <c r="C7916">
        <v>2010</v>
      </c>
      <c r="D7916" s="1" t="d">
        <v>2013-02-11</v>
      </c>
      <c r="E7916" s="1" t="str">
        <f t="shared" si="246"/>
        <v>2013</v>
      </c>
      <c r="F7916" s="1" t="str">
        <f t="shared" si="247"/>
        <v>Feb</v>
      </c>
      <c r="G7916" t="s">
        <v>39</v>
      </c>
      <c r="H7916" t="s">
        <v>234</v>
      </c>
      <c r="I7916">
        <v>0.12</v>
      </c>
      <c r="J7916">
        <v>0.05</v>
      </c>
      <c r="K7916">
        <v>0</v>
      </c>
      <c r="L7916">
        <v>0.02</v>
      </c>
      <c r="M7916">
        <v>0.19</v>
      </c>
      <c r="N7916">
        <v>60</v>
      </c>
      <c r="O7916">
        <v>5</v>
      </c>
      <c r="P7916" t="s">
        <v>203</v>
      </c>
      <c r="R7916" t="s">
        <v>357</v>
      </c>
      <c r="S7916" t="s">
        <v>112</v>
      </c>
    </row>
    <row r="7917" spans="1:19" x14ac:dyDescent="0.2">
      <c r="A7917" t="s">
        <v>2179</v>
      </c>
      <c r="B7917" t="s">
        <v>148</v>
      </c>
      <c r="C7917">
        <v>2013</v>
      </c>
      <c r="D7917" s="1" t="d">
        <v>2017-03-22</v>
      </c>
      <c r="E7917" s="1" t="str">
        <f t="shared" si="246"/>
        <v>2017</v>
      </c>
      <c r="F7917" s="1" t="str">
        <f t="shared" si="247"/>
        <v>Mar</v>
      </c>
      <c r="G7917" t="s">
        <v>50</v>
      </c>
      <c r="H7917" t="s">
        <v>111</v>
      </c>
      <c r="I7917">
        <v>0.04</v>
      </c>
      <c r="J7917">
        <v>0.13</v>
      </c>
      <c r="K7917">
        <v>0</v>
      </c>
      <c r="L7917">
        <v>0.01</v>
      </c>
      <c r="M7917">
        <v>0.19</v>
      </c>
      <c r="N7917">
        <v>82</v>
      </c>
      <c r="O7917">
        <v>13</v>
      </c>
      <c r="P7917">
        <v>7.4</v>
      </c>
      <c r="Q7917">
        <v>754</v>
      </c>
      <c r="R7917" t="s">
        <v>2180</v>
      </c>
      <c r="S7917" t="s">
        <v>53</v>
      </c>
    </row>
    <row r="7918" spans="1:19" x14ac:dyDescent="0.2">
      <c r="A7918" t="s">
        <v>6721</v>
      </c>
      <c r="B7918" t="s">
        <v>17</v>
      </c>
      <c r="C7918">
        <v>2009</v>
      </c>
      <c r="D7918" s="1" t="d">
        <v>2020-08-25</v>
      </c>
      <c r="E7918" s="1" t="str">
        <f t="shared" si="246"/>
        <v>2020</v>
      </c>
      <c r="F7918" s="1" t="str">
        <f t="shared" si="247"/>
        <v>Aug</v>
      </c>
      <c r="G7918" t="s">
        <v>34</v>
      </c>
      <c r="H7918" t="s">
        <v>51</v>
      </c>
      <c r="I7918">
        <v>0.17</v>
      </c>
      <c r="J7918">
        <v>0</v>
      </c>
      <c r="K7918">
        <v>0</v>
      </c>
      <c r="L7918">
        <v>0.01</v>
      </c>
      <c r="M7918">
        <v>0.19</v>
      </c>
      <c r="P7918">
        <v>8.5</v>
      </c>
      <c r="Q7918">
        <v>4</v>
      </c>
      <c r="R7918" t="s">
        <v>51</v>
      </c>
      <c r="S7918" t="s">
        <v>20</v>
      </c>
    </row>
    <row r="7919" spans="1:19" x14ac:dyDescent="0.2">
      <c r="A7919" t="s">
        <v>6722</v>
      </c>
      <c r="B7919" t="s">
        <v>17</v>
      </c>
      <c r="C7919">
        <v>2007</v>
      </c>
      <c r="D7919" s="1" t="d">
        <v>2009-08-27</v>
      </c>
      <c r="E7919" s="1" t="str">
        <f t="shared" si="246"/>
        <v>2009</v>
      </c>
      <c r="F7919" s="1" t="str">
        <f t="shared" si="247"/>
        <v>Aug</v>
      </c>
      <c r="G7919" t="s">
        <v>101</v>
      </c>
      <c r="H7919" t="s">
        <v>372</v>
      </c>
      <c r="I7919">
        <v>7.0000000000000007E-2</v>
      </c>
      <c r="J7919">
        <v>0</v>
      </c>
      <c r="K7919">
        <v>0.11</v>
      </c>
      <c r="L7919">
        <v>0.01</v>
      </c>
      <c r="M7919">
        <v>0.19</v>
      </c>
      <c r="N7919">
        <v>67</v>
      </c>
      <c r="O7919">
        <v>17</v>
      </c>
      <c r="P7919">
        <v>8.5</v>
      </c>
      <c r="Q7919">
        <v>32</v>
      </c>
      <c r="R7919" t="s">
        <v>4431</v>
      </c>
      <c r="S7919" t="s">
        <v>88</v>
      </c>
    </row>
    <row r="7920" spans="1:19" x14ac:dyDescent="0.2">
      <c r="A7920" t="s">
        <v>6723</v>
      </c>
      <c r="B7920" t="s">
        <v>49</v>
      </c>
      <c r="C7920">
        <v>2010</v>
      </c>
      <c r="D7920" s="1" t="d">
        <v>2018-05-11</v>
      </c>
      <c r="E7920" s="1" t="str">
        <f t="shared" si="246"/>
        <v>2018</v>
      </c>
      <c r="F7920" s="1" t="str">
        <f t="shared" si="247"/>
        <v>May</v>
      </c>
      <c r="G7920" t="s">
        <v>18</v>
      </c>
      <c r="H7920" t="s">
        <v>111</v>
      </c>
      <c r="I7920">
        <v>0.11</v>
      </c>
      <c r="J7920">
        <v>0.05</v>
      </c>
      <c r="K7920">
        <v>0</v>
      </c>
      <c r="L7920">
        <v>0.03</v>
      </c>
      <c r="M7920">
        <v>0.19</v>
      </c>
      <c r="N7920">
        <v>61</v>
      </c>
      <c r="O7920">
        <v>26</v>
      </c>
      <c r="P7920">
        <v>6.5</v>
      </c>
      <c r="Q7920">
        <v>8</v>
      </c>
      <c r="R7920" t="s">
        <v>260</v>
      </c>
      <c r="S7920" t="s">
        <v>88</v>
      </c>
    </row>
    <row r="7921" spans="1:19" x14ac:dyDescent="0.2">
      <c r="A7921" t="s">
        <v>6724</v>
      </c>
      <c r="B7921" t="s">
        <v>64</v>
      </c>
      <c r="C7921">
        <v>2005</v>
      </c>
      <c r="D7921" s="1" t="d">
        <v>1999-07-11</v>
      </c>
      <c r="E7921" s="1" t="str">
        <f t="shared" si="246"/>
        <v>1999</v>
      </c>
      <c r="F7921" s="1" t="str">
        <f t="shared" si="247"/>
        <v>Jul</v>
      </c>
      <c r="G7921" t="s">
        <v>1</v>
      </c>
      <c r="H7921" t="s">
        <v>329</v>
      </c>
      <c r="I7921">
        <v>0.13</v>
      </c>
      <c r="J7921">
        <v>0.05</v>
      </c>
      <c r="K7921">
        <v>0</v>
      </c>
      <c r="L7921">
        <v>0</v>
      </c>
      <c r="M7921">
        <v>0.19</v>
      </c>
    </row>
    <row r="7922" spans="1:19" x14ac:dyDescent="0.2">
      <c r="A7922" t="s">
        <v>6725</v>
      </c>
      <c r="B7922" t="s">
        <v>79</v>
      </c>
      <c r="C7922">
        <v>2011</v>
      </c>
      <c r="D7922" s="1" t="d">
        <v>1992-03-11</v>
      </c>
      <c r="E7922" s="1" t="str">
        <f t="shared" si="246"/>
        <v>1992</v>
      </c>
      <c r="F7922" s="1" t="str">
        <f t="shared" si="247"/>
        <v>Mar</v>
      </c>
      <c r="G7922" t="s">
        <v>18</v>
      </c>
      <c r="H7922" t="s">
        <v>5022</v>
      </c>
      <c r="I7922">
        <v>0.12</v>
      </c>
      <c r="J7922">
        <v>0</v>
      </c>
      <c r="K7922">
        <v>0.06</v>
      </c>
      <c r="L7922">
        <v>0.01</v>
      </c>
      <c r="M7922">
        <v>0.19</v>
      </c>
      <c r="N7922">
        <v>57</v>
      </c>
      <c r="O7922">
        <v>5</v>
      </c>
      <c r="P7922" t="s">
        <v>203</v>
      </c>
      <c r="R7922" t="s">
        <v>1708</v>
      </c>
      <c r="S7922" t="s">
        <v>20</v>
      </c>
    </row>
    <row r="7923" spans="1:19" x14ac:dyDescent="0.2">
      <c r="A7923" t="s">
        <v>6622</v>
      </c>
      <c r="B7923" t="s">
        <v>49</v>
      </c>
      <c r="C7923">
        <v>2008</v>
      </c>
      <c r="D7923" s="1" t="d">
        <v>2015-05-23</v>
      </c>
      <c r="E7923" s="1" t="str">
        <f t="shared" si="246"/>
        <v>2015</v>
      </c>
      <c r="F7923" s="1" t="str">
        <f t="shared" si="247"/>
        <v>May</v>
      </c>
      <c r="G7923" t="s">
        <v>37</v>
      </c>
      <c r="H7923" t="s">
        <v>283</v>
      </c>
      <c r="I7923">
        <v>0.05</v>
      </c>
      <c r="J7923">
        <v>0.1</v>
      </c>
      <c r="K7923">
        <v>0</v>
      </c>
      <c r="L7923">
        <v>0.03</v>
      </c>
      <c r="M7923">
        <v>0.19</v>
      </c>
      <c r="N7923">
        <v>51</v>
      </c>
      <c r="O7923">
        <v>28</v>
      </c>
      <c r="P7923">
        <v>3.1</v>
      </c>
      <c r="Q7923">
        <v>25</v>
      </c>
      <c r="R7923" t="s">
        <v>1330</v>
      </c>
      <c r="S7923" t="s">
        <v>53</v>
      </c>
    </row>
    <row r="7924" spans="1:19" x14ac:dyDescent="0.2">
      <c r="A7924" t="s">
        <v>4881</v>
      </c>
      <c r="B7924" t="s">
        <v>44</v>
      </c>
      <c r="C7924">
        <v>2012</v>
      </c>
      <c r="D7924" s="1" t="d">
        <v>1997-01-21</v>
      </c>
      <c r="E7924" s="1" t="str">
        <f t="shared" si="246"/>
        <v>1997</v>
      </c>
      <c r="F7924" s="1" t="str">
        <f t="shared" si="247"/>
        <v>Jan</v>
      </c>
      <c r="G7924" t="s">
        <v>50</v>
      </c>
      <c r="H7924" t="s">
        <v>151</v>
      </c>
      <c r="I7924">
        <v>0.09</v>
      </c>
      <c r="J7924">
        <v>0.06</v>
      </c>
      <c r="K7924">
        <v>0.02</v>
      </c>
      <c r="L7924">
        <v>0.02</v>
      </c>
      <c r="M7924">
        <v>0.19</v>
      </c>
      <c r="N7924">
        <v>74</v>
      </c>
      <c r="O7924">
        <v>43</v>
      </c>
      <c r="P7924">
        <v>8</v>
      </c>
      <c r="Q7924">
        <v>185</v>
      </c>
      <c r="R7924" t="s">
        <v>151</v>
      </c>
      <c r="S7924" t="s">
        <v>53</v>
      </c>
    </row>
    <row r="7925" spans="1:19" x14ac:dyDescent="0.2">
      <c r="A7925" t="s">
        <v>6726</v>
      </c>
      <c r="B7925" t="s">
        <v>79</v>
      </c>
      <c r="C7925">
        <v>2013</v>
      </c>
      <c r="D7925" s="1" t="d">
        <v>2003-02-27</v>
      </c>
      <c r="E7925" s="1" t="str">
        <f t="shared" si="246"/>
        <v>2003</v>
      </c>
      <c r="F7925" s="1" t="str">
        <f t="shared" si="247"/>
        <v>Feb</v>
      </c>
      <c r="G7925" t="s">
        <v>34</v>
      </c>
      <c r="H7925" t="s">
        <v>372</v>
      </c>
      <c r="I7925">
        <v>0</v>
      </c>
      <c r="J7925">
        <v>0</v>
      </c>
      <c r="K7925">
        <v>0.19</v>
      </c>
      <c r="L7925">
        <v>0</v>
      </c>
      <c r="M7925">
        <v>0.19</v>
      </c>
    </row>
    <row r="7926" spans="1:19" x14ac:dyDescent="0.2">
      <c r="A7926" t="s">
        <v>2892</v>
      </c>
      <c r="B7926" t="s">
        <v>159</v>
      </c>
      <c r="C7926">
        <v>2009</v>
      </c>
      <c r="D7926" s="1" t="d">
        <v>2018-03-10</v>
      </c>
      <c r="E7926" s="1" t="str">
        <f t="shared" si="246"/>
        <v>2018</v>
      </c>
      <c r="F7926" s="1" t="str">
        <f t="shared" si="247"/>
        <v>Mar</v>
      </c>
      <c r="G7926" t="s">
        <v>39</v>
      </c>
      <c r="H7926" t="s">
        <v>202</v>
      </c>
      <c r="I7926">
        <v>0.08</v>
      </c>
      <c r="J7926">
        <v>7.0000000000000007E-2</v>
      </c>
      <c r="K7926">
        <v>0</v>
      </c>
      <c r="L7926">
        <v>0.04</v>
      </c>
      <c r="M7926">
        <v>0.19</v>
      </c>
      <c r="P7926">
        <v>3</v>
      </c>
      <c r="Q7926">
        <v>7</v>
      </c>
      <c r="R7926" t="s">
        <v>6727</v>
      </c>
      <c r="S7926" t="s">
        <v>88</v>
      </c>
    </row>
    <row r="7927" spans="1:19" x14ac:dyDescent="0.2">
      <c r="A7927" t="s">
        <v>6728</v>
      </c>
      <c r="B7927" t="s">
        <v>104</v>
      </c>
      <c r="C7927">
        <v>1994</v>
      </c>
      <c r="D7927" s="1" t="d">
        <v>1994-07-08</v>
      </c>
      <c r="E7927" s="1" t="str">
        <f t="shared" si="246"/>
        <v>1994</v>
      </c>
      <c r="F7927" s="1" t="str">
        <f t="shared" si="247"/>
        <v>Jul</v>
      </c>
      <c r="G7927" t="s">
        <v>39</v>
      </c>
      <c r="H7927" t="s">
        <v>284</v>
      </c>
      <c r="I7927">
        <v>0.1</v>
      </c>
      <c r="J7927">
        <v>7.0000000000000007E-2</v>
      </c>
      <c r="K7927">
        <v>0</v>
      </c>
      <c r="L7927">
        <v>0.01</v>
      </c>
      <c r="M7927">
        <v>0.19</v>
      </c>
    </row>
    <row r="7928" spans="1:19" x14ac:dyDescent="0.2">
      <c r="A7928" t="s">
        <v>6729</v>
      </c>
      <c r="B7928" t="s">
        <v>32</v>
      </c>
      <c r="C7928">
        <v>2011</v>
      </c>
      <c r="D7928" s="1" t="d">
        <v>2014-07-18</v>
      </c>
      <c r="E7928" s="1" t="str">
        <f t="shared" si="246"/>
        <v>2014</v>
      </c>
      <c r="F7928" s="1" t="str">
        <f t="shared" si="247"/>
        <v>Jul</v>
      </c>
      <c r="G7928" t="s">
        <v>39</v>
      </c>
      <c r="H7928" t="s">
        <v>71</v>
      </c>
      <c r="I7928">
        <v>0.13</v>
      </c>
      <c r="J7928">
        <v>0.04</v>
      </c>
      <c r="K7928">
        <v>0</v>
      </c>
      <c r="L7928">
        <v>0.01</v>
      </c>
      <c r="M7928">
        <v>0.19</v>
      </c>
    </row>
    <row r="7929" spans="1:19" x14ac:dyDescent="0.2">
      <c r="A7929" t="s">
        <v>6524</v>
      </c>
      <c r="B7929" t="s">
        <v>49</v>
      </c>
      <c r="C7929">
        <v>2012</v>
      </c>
      <c r="D7929" s="1" t="d">
        <v>2014-10-07</v>
      </c>
      <c r="E7929" s="1" t="str">
        <f t="shared" si="246"/>
        <v>2014</v>
      </c>
      <c r="F7929" s="1" t="str">
        <f t="shared" si="247"/>
        <v>Oct</v>
      </c>
      <c r="G7929" t="s">
        <v>18</v>
      </c>
      <c r="H7929" t="s">
        <v>234</v>
      </c>
      <c r="I7929">
        <v>0</v>
      </c>
      <c r="J7929">
        <v>0</v>
      </c>
      <c r="K7929">
        <v>0.19</v>
      </c>
      <c r="L7929">
        <v>0</v>
      </c>
      <c r="M7929">
        <v>0.19</v>
      </c>
    </row>
    <row r="7930" spans="1:19" x14ac:dyDescent="0.2">
      <c r="A7930" t="s">
        <v>6730</v>
      </c>
      <c r="B7930" t="s">
        <v>1043</v>
      </c>
      <c r="C7930">
        <v>1995</v>
      </c>
      <c r="D7930" s="1" t="d">
        <v>2021-06-26</v>
      </c>
      <c r="E7930" s="1" t="str">
        <f t="shared" si="246"/>
        <v>2021</v>
      </c>
      <c r="F7930" s="1" t="str">
        <f t="shared" si="247"/>
        <v>Jun</v>
      </c>
      <c r="G7930" t="s">
        <v>34</v>
      </c>
      <c r="H7930" t="s">
        <v>6337</v>
      </c>
      <c r="I7930">
        <v>0</v>
      </c>
      <c r="J7930">
        <v>0</v>
      </c>
      <c r="K7930">
        <v>0.19</v>
      </c>
      <c r="L7930">
        <v>0</v>
      </c>
      <c r="M7930">
        <v>0.19</v>
      </c>
    </row>
    <row r="7931" spans="1:19" x14ac:dyDescent="0.2">
      <c r="A7931" t="s">
        <v>6731</v>
      </c>
      <c r="B7931" t="s">
        <v>64</v>
      </c>
      <c r="C7931">
        <v>2004</v>
      </c>
      <c r="D7931" s="1" t="d">
        <v>2016-12-10</v>
      </c>
      <c r="E7931" s="1" t="str">
        <f t="shared" si="246"/>
        <v>2016</v>
      </c>
      <c r="F7931" s="1" t="str">
        <f t="shared" si="247"/>
        <v>Dec</v>
      </c>
      <c r="G7931" t="s">
        <v>101</v>
      </c>
      <c r="H7931" t="s">
        <v>286</v>
      </c>
      <c r="I7931">
        <v>0.13</v>
      </c>
      <c r="J7931">
        <v>0.05</v>
      </c>
      <c r="K7931">
        <v>0</v>
      </c>
      <c r="L7931">
        <v>0</v>
      </c>
      <c r="M7931">
        <v>0.19</v>
      </c>
    </row>
    <row r="7932" spans="1:19" x14ac:dyDescent="0.2">
      <c r="A7932" t="s">
        <v>6732</v>
      </c>
      <c r="B7932" t="s">
        <v>32</v>
      </c>
      <c r="C7932">
        <v>2009</v>
      </c>
      <c r="D7932" s="1" t="d">
        <v>2017-06-11</v>
      </c>
      <c r="E7932" s="1" t="str">
        <f t="shared" si="246"/>
        <v>2017</v>
      </c>
      <c r="F7932" s="1" t="str">
        <f t="shared" si="247"/>
        <v>Jun</v>
      </c>
      <c r="G7932" t="s">
        <v>50</v>
      </c>
      <c r="H7932" t="s">
        <v>234</v>
      </c>
      <c r="I7932">
        <v>0</v>
      </c>
      <c r="J7932">
        <v>0</v>
      </c>
      <c r="K7932">
        <v>0.19</v>
      </c>
      <c r="L7932">
        <v>0</v>
      </c>
      <c r="M7932">
        <v>0.19</v>
      </c>
    </row>
    <row r="7933" spans="1:19" x14ac:dyDescent="0.2">
      <c r="A7933" t="s">
        <v>6733</v>
      </c>
      <c r="B7933" t="s">
        <v>64</v>
      </c>
      <c r="C7933">
        <v>2002</v>
      </c>
      <c r="D7933" s="1" t="d">
        <v>1989-10-12</v>
      </c>
      <c r="E7933" s="1" t="str">
        <f t="shared" si="246"/>
        <v>1989</v>
      </c>
      <c r="F7933" s="1" t="str">
        <f t="shared" si="247"/>
        <v>Oct</v>
      </c>
      <c r="G7933" t="s">
        <v>50</v>
      </c>
      <c r="H7933" t="s">
        <v>329</v>
      </c>
      <c r="I7933">
        <v>0.13</v>
      </c>
      <c r="J7933">
        <v>0.05</v>
      </c>
      <c r="K7933">
        <v>0</v>
      </c>
      <c r="L7933">
        <v>0</v>
      </c>
      <c r="M7933">
        <v>0.19</v>
      </c>
      <c r="N7933">
        <v>72</v>
      </c>
      <c r="O7933">
        <v>14</v>
      </c>
      <c r="P7933" t="s">
        <v>203</v>
      </c>
      <c r="R7933" t="s">
        <v>1444</v>
      </c>
      <c r="S7933" t="s">
        <v>20</v>
      </c>
    </row>
    <row r="7934" spans="1:19" x14ac:dyDescent="0.2">
      <c r="A7934" t="s">
        <v>6734</v>
      </c>
      <c r="B7934" t="s">
        <v>17</v>
      </c>
      <c r="C7934">
        <v>2008</v>
      </c>
      <c r="D7934" s="1" t="d">
        <v>2008-05-10</v>
      </c>
      <c r="E7934" s="1" t="str">
        <f t="shared" si="246"/>
        <v>2008</v>
      </c>
      <c r="F7934" s="1" t="str">
        <f t="shared" si="247"/>
        <v>May</v>
      </c>
      <c r="G7934" t="s">
        <v>24</v>
      </c>
      <c r="H7934" t="s">
        <v>1830</v>
      </c>
      <c r="I7934">
        <v>0.17</v>
      </c>
      <c r="J7934">
        <v>0</v>
      </c>
      <c r="K7934">
        <v>0</v>
      </c>
      <c r="L7934">
        <v>0.01</v>
      </c>
      <c r="M7934">
        <v>0.19</v>
      </c>
      <c r="P7934">
        <v>5.7</v>
      </c>
      <c r="Q7934">
        <v>9</v>
      </c>
      <c r="R7934" t="s">
        <v>6735</v>
      </c>
      <c r="S7934" t="s">
        <v>20</v>
      </c>
    </row>
    <row r="7935" spans="1:19" x14ac:dyDescent="0.2">
      <c r="A7935" t="s">
        <v>4491</v>
      </c>
      <c r="B7935" t="s">
        <v>49</v>
      </c>
      <c r="C7935">
        <v>2009</v>
      </c>
      <c r="D7935" s="1" t="d">
        <v>2006-04-17</v>
      </c>
      <c r="E7935" s="1" t="str">
        <f t="shared" si="246"/>
        <v>2006</v>
      </c>
      <c r="F7935" s="1" t="str">
        <f t="shared" si="247"/>
        <v>Apr</v>
      </c>
      <c r="G7935" t="s">
        <v>50</v>
      </c>
      <c r="H7935" t="s">
        <v>71</v>
      </c>
      <c r="I7935">
        <v>0.13</v>
      </c>
      <c r="J7935">
        <v>0.03</v>
      </c>
      <c r="K7935">
        <v>0</v>
      </c>
      <c r="L7935">
        <v>0.02</v>
      </c>
      <c r="M7935">
        <v>0.19</v>
      </c>
      <c r="N7935">
        <v>67</v>
      </c>
      <c r="O7935">
        <v>23</v>
      </c>
      <c r="P7935">
        <v>7.3</v>
      </c>
      <c r="Q7935">
        <v>7</v>
      </c>
      <c r="R7935" t="s">
        <v>71</v>
      </c>
      <c r="S7935" t="s">
        <v>112</v>
      </c>
    </row>
    <row r="7936" spans="1:19" x14ac:dyDescent="0.2">
      <c r="A7936" t="s">
        <v>6736</v>
      </c>
      <c r="B7936" t="s">
        <v>104</v>
      </c>
      <c r="C7936">
        <v>1996</v>
      </c>
      <c r="D7936" s="1" t="d">
        <v>1995-09-20</v>
      </c>
      <c r="E7936" s="1" t="str">
        <f t="shared" si="246"/>
        <v>1995</v>
      </c>
      <c r="F7936" s="1" t="str">
        <f t="shared" si="247"/>
        <v>Sep</v>
      </c>
      <c r="G7936" t="s">
        <v>1</v>
      </c>
      <c r="H7936" t="s">
        <v>1629</v>
      </c>
      <c r="I7936">
        <v>0.1</v>
      </c>
      <c r="J7936">
        <v>7.0000000000000007E-2</v>
      </c>
      <c r="K7936">
        <v>0</v>
      </c>
      <c r="L7936">
        <v>0.01</v>
      </c>
      <c r="M7936">
        <v>0.19</v>
      </c>
    </row>
    <row r="7937" spans="1:19" x14ac:dyDescent="0.2">
      <c r="A7937" t="s">
        <v>6737</v>
      </c>
      <c r="B7937" t="s">
        <v>55</v>
      </c>
      <c r="C7937">
        <v>2000</v>
      </c>
      <c r="D7937" s="1" t="d">
        <v>2004-11-29</v>
      </c>
      <c r="E7937" s="1" t="str">
        <f t="shared" si="246"/>
        <v>2004</v>
      </c>
      <c r="F7937" s="1" t="str">
        <f t="shared" si="247"/>
        <v>Nov</v>
      </c>
      <c r="G7937" t="s">
        <v>18</v>
      </c>
      <c r="H7937" t="s">
        <v>68</v>
      </c>
      <c r="I7937">
        <v>0.09</v>
      </c>
      <c r="J7937">
        <v>7.0000000000000007E-2</v>
      </c>
      <c r="K7937">
        <v>0</v>
      </c>
      <c r="L7937">
        <v>0.02</v>
      </c>
      <c r="M7937">
        <v>0.19</v>
      </c>
      <c r="N7937">
        <v>49</v>
      </c>
      <c r="O7937">
        <v>10</v>
      </c>
      <c r="P7937" t="s">
        <v>203</v>
      </c>
      <c r="R7937" t="s">
        <v>2144</v>
      </c>
      <c r="S7937" t="s">
        <v>20</v>
      </c>
    </row>
    <row r="7938" spans="1:19" x14ac:dyDescent="0.2">
      <c r="A7938" t="s">
        <v>6738</v>
      </c>
      <c r="B7938" t="s">
        <v>55</v>
      </c>
      <c r="C7938">
        <v>2003</v>
      </c>
      <c r="D7938" s="1" t="d">
        <v>2005-11-15</v>
      </c>
      <c r="E7938" s="1" t="str">
        <f t="shared" si="246"/>
        <v>2005</v>
      </c>
      <c r="F7938" s="1" t="str">
        <f t="shared" si="247"/>
        <v>Nov</v>
      </c>
      <c r="G7938" t="s">
        <v>272</v>
      </c>
      <c r="H7938" t="s">
        <v>222</v>
      </c>
      <c r="I7938">
        <v>0.09</v>
      </c>
      <c r="J7938">
        <v>7.0000000000000007E-2</v>
      </c>
      <c r="K7938">
        <v>0</v>
      </c>
      <c r="L7938">
        <v>0.02</v>
      </c>
      <c r="M7938">
        <v>0.19</v>
      </c>
      <c r="N7938">
        <v>59</v>
      </c>
      <c r="O7938">
        <v>18</v>
      </c>
      <c r="P7938">
        <v>5.6</v>
      </c>
      <c r="Q7938">
        <v>5</v>
      </c>
      <c r="R7938" t="s">
        <v>6739</v>
      </c>
      <c r="S7938" t="s">
        <v>88</v>
      </c>
    </row>
    <row r="7939" spans="1:19" x14ac:dyDescent="0.2">
      <c r="A7939" t="s">
        <v>6740</v>
      </c>
      <c r="B7939" t="s">
        <v>32</v>
      </c>
      <c r="C7939">
        <v>2007</v>
      </c>
      <c r="D7939" s="1" t="d">
        <v>2002-10-04</v>
      </c>
      <c r="E7939" s="1" t="str">
        <f t="shared" ref="E7939:E8002" si="248">TEXT(D7939,"yyyy")</f>
        <v>2002</v>
      </c>
      <c r="F7939" s="1" t="str">
        <f t="shared" ref="F7939:F8002" si="249">TEXT(D7939,"mmm")</f>
        <v>Oct</v>
      </c>
      <c r="G7939" t="s">
        <v>34</v>
      </c>
      <c r="H7939" t="s">
        <v>19</v>
      </c>
      <c r="I7939">
        <v>0</v>
      </c>
      <c r="J7939">
        <v>0</v>
      </c>
      <c r="K7939">
        <v>0.19</v>
      </c>
      <c r="L7939">
        <v>0</v>
      </c>
      <c r="M7939">
        <v>0.19</v>
      </c>
    </row>
    <row r="7940" spans="1:19" x14ac:dyDescent="0.2">
      <c r="A7940" t="s">
        <v>3453</v>
      </c>
      <c r="B7940" t="s">
        <v>17</v>
      </c>
      <c r="C7940">
        <v>2008</v>
      </c>
      <c r="D7940" s="1" t="d">
        <v>2006-11-13</v>
      </c>
      <c r="E7940" s="1" t="str">
        <f t="shared" si="248"/>
        <v>2006</v>
      </c>
      <c r="F7940" s="1" t="str">
        <f t="shared" si="249"/>
        <v>Nov</v>
      </c>
      <c r="G7940" t="s">
        <v>18</v>
      </c>
      <c r="H7940" t="s">
        <v>71</v>
      </c>
      <c r="I7940">
        <v>0.17</v>
      </c>
      <c r="J7940">
        <v>0</v>
      </c>
      <c r="K7940">
        <v>0</v>
      </c>
      <c r="L7940">
        <v>0.01</v>
      </c>
      <c r="M7940">
        <v>0.19</v>
      </c>
      <c r="P7940" t="s">
        <v>203</v>
      </c>
      <c r="R7940" t="s">
        <v>71</v>
      </c>
      <c r="S7940" t="s">
        <v>20</v>
      </c>
    </row>
    <row r="7941" spans="1:19" x14ac:dyDescent="0.2">
      <c r="A7941" t="s">
        <v>6741</v>
      </c>
      <c r="B7941" t="s">
        <v>57</v>
      </c>
      <c r="C7941">
        <v>1994</v>
      </c>
      <c r="D7941" s="1" t="d">
        <v>1993-04-17</v>
      </c>
      <c r="E7941" s="1" t="str">
        <f t="shared" si="248"/>
        <v>1993</v>
      </c>
      <c r="F7941" s="1" t="str">
        <f t="shared" si="249"/>
        <v>Apr</v>
      </c>
      <c r="G7941" t="s">
        <v>272</v>
      </c>
      <c r="H7941" t="s">
        <v>372</v>
      </c>
      <c r="I7941">
        <v>0</v>
      </c>
      <c r="J7941">
        <v>0</v>
      </c>
      <c r="K7941">
        <v>0.19</v>
      </c>
      <c r="L7941">
        <v>0</v>
      </c>
      <c r="M7941">
        <v>0.19</v>
      </c>
    </row>
    <row r="7942" spans="1:19" x14ac:dyDescent="0.2">
      <c r="A7942" t="s">
        <v>6742</v>
      </c>
      <c r="B7942" t="s">
        <v>55</v>
      </c>
      <c r="C7942">
        <v>2003</v>
      </c>
      <c r="D7942" s="1" t="d">
        <v>2006-01-19</v>
      </c>
      <c r="E7942" s="1" t="str">
        <f t="shared" si="248"/>
        <v>2006</v>
      </c>
      <c r="F7942" s="1" t="str">
        <f t="shared" si="249"/>
        <v>Jan</v>
      </c>
      <c r="G7942" t="s">
        <v>37</v>
      </c>
      <c r="H7942" t="s">
        <v>2930</v>
      </c>
      <c r="I7942">
        <v>0.09</v>
      </c>
      <c r="J7942">
        <v>7.0000000000000007E-2</v>
      </c>
      <c r="K7942">
        <v>0</v>
      </c>
      <c r="L7942">
        <v>0.02</v>
      </c>
      <c r="M7942">
        <v>0.19</v>
      </c>
      <c r="N7942">
        <v>79</v>
      </c>
      <c r="O7942">
        <v>50</v>
      </c>
      <c r="P7942">
        <v>9.1</v>
      </c>
      <c r="Q7942">
        <v>21</v>
      </c>
      <c r="R7942" t="s">
        <v>6272</v>
      </c>
      <c r="S7942" t="s">
        <v>20</v>
      </c>
    </row>
    <row r="7943" spans="1:19" x14ac:dyDescent="0.2">
      <c r="A7943" t="s">
        <v>6743</v>
      </c>
      <c r="B7943" t="s">
        <v>64</v>
      </c>
      <c r="C7943">
        <v>2001</v>
      </c>
      <c r="D7943" s="1" t="d">
        <v>2022-09-23</v>
      </c>
      <c r="E7943" s="1" t="str">
        <f t="shared" si="248"/>
        <v>2022</v>
      </c>
      <c r="F7943" s="1" t="str">
        <f t="shared" si="249"/>
        <v>Sep</v>
      </c>
      <c r="G7943" t="s">
        <v>50</v>
      </c>
      <c r="H7943" t="s">
        <v>71</v>
      </c>
      <c r="I7943">
        <v>0.13</v>
      </c>
      <c r="J7943">
        <v>0.05</v>
      </c>
      <c r="K7943">
        <v>0</v>
      </c>
      <c r="L7943">
        <v>0</v>
      </c>
      <c r="M7943">
        <v>0.19</v>
      </c>
    </row>
    <row r="7944" spans="1:19" x14ac:dyDescent="0.2">
      <c r="A7944" t="s">
        <v>3123</v>
      </c>
      <c r="B7944" t="s">
        <v>49</v>
      </c>
      <c r="C7944">
        <v>2008</v>
      </c>
      <c r="D7944" s="1" t="d">
        <v>1999-04-11</v>
      </c>
      <c r="E7944" s="1" t="str">
        <f t="shared" si="248"/>
        <v>1999</v>
      </c>
      <c r="F7944" s="1" t="str">
        <f t="shared" si="249"/>
        <v>Apr</v>
      </c>
      <c r="G7944" t="s">
        <v>101</v>
      </c>
      <c r="H7944" t="s">
        <v>568</v>
      </c>
      <c r="I7944">
        <v>0.12</v>
      </c>
      <c r="J7944">
        <v>0.04</v>
      </c>
      <c r="K7944">
        <v>0</v>
      </c>
      <c r="L7944">
        <v>0.02</v>
      </c>
      <c r="M7944">
        <v>0.19</v>
      </c>
      <c r="N7944">
        <v>59</v>
      </c>
      <c r="O7944">
        <v>11</v>
      </c>
      <c r="P7944">
        <v>6.8</v>
      </c>
      <c r="Q7944">
        <v>6</v>
      </c>
      <c r="R7944" t="s">
        <v>1307</v>
      </c>
      <c r="S7944" t="s">
        <v>112</v>
      </c>
    </row>
    <row r="7945" spans="1:19" x14ac:dyDescent="0.2">
      <c r="A7945" t="s">
        <v>6744</v>
      </c>
      <c r="B7945" t="s">
        <v>17</v>
      </c>
      <c r="C7945">
        <v>2010</v>
      </c>
      <c r="D7945" s="1" t="d">
        <v>2019-03-30</v>
      </c>
      <c r="E7945" s="1" t="str">
        <f t="shared" si="248"/>
        <v>2019</v>
      </c>
      <c r="F7945" s="1" t="str">
        <f t="shared" si="249"/>
        <v>Mar</v>
      </c>
      <c r="G7945" t="s">
        <v>18</v>
      </c>
      <c r="H7945" t="s">
        <v>1642</v>
      </c>
      <c r="I7945">
        <v>0.18</v>
      </c>
      <c r="J7945">
        <v>0</v>
      </c>
      <c r="K7945">
        <v>0</v>
      </c>
      <c r="L7945">
        <v>0.01</v>
      </c>
      <c r="M7945">
        <v>0.19</v>
      </c>
      <c r="P7945" t="s">
        <v>203</v>
      </c>
      <c r="R7945" t="s">
        <v>1642</v>
      </c>
      <c r="S7945" t="s">
        <v>88</v>
      </c>
    </row>
    <row r="7946" spans="1:19" x14ac:dyDescent="0.2">
      <c r="A7946" t="s">
        <v>6745</v>
      </c>
      <c r="B7946" t="s">
        <v>1015</v>
      </c>
      <c r="C7946">
        <v>2014</v>
      </c>
      <c r="D7946" s="1" t="d">
        <v>2000-06-06</v>
      </c>
      <c r="E7946" s="1" t="str">
        <f t="shared" si="248"/>
        <v>2000</v>
      </c>
      <c r="F7946" s="1" t="str">
        <f t="shared" si="249"/>
        <v>Jun</v>
      </c>
      <c r="G7946" t="s">
        <v>28</v>
      </c>
      <c r="H7946" t="s">
        <v>151</v>
      </c>
      <c r="I7946">
        <v>0</v>
      </c>
      <c r="J7946">
        <v>0</v>
      </c>
      <c r="K7946">
        <v>0.19</v>
      </c>
      <c r="L7946">
        <v>0</v>
      </c>
      <c r="M7946">
        <v>0.19</v>
      </c>
    </row>
    <row r="7947" spans="1:19" x14ac:dyDescent="0.2">
      <c r="A7947" t="s">
        <v>2223</v>
      </c>
      <c r="B7947" t="s">
        <v>79</v>
      </c>
      <c r="C7947">
        <v>2013</v>
      </c>
      <c r="D7947" s="1" t="d">
        <v>2011-07-27</v>
      </c>
      <c r="E7947" s="1" t="str">
        <f t="shared" si="248"/>
        <v>2011</v>
      </c>
      <c r="F7947" s="1" t="str">
        <f t="shared" si="249"/>
        <v>Jul</v>
      </c>
      <c r="G7947" t="s">
        <v>50</v>
      </c>
      <c r="H7947" t="s">
        <v>234</v>
      </c>
      <c r="I7947">
        <v>0</v>
      </c>
      <c r="J7947">
        <v>0</v>
      </c>
      <c r="K7947">
        <v>0.19</v>
      </c>
      <c r="L7947">
        <v>0</v>
      </c>
      <c r="M7947">
        <v>0.19</v>
      </c>
      <c r="R7947" t="s">
        <v>357</v>
      </c>
      <c r="S7947" t="s">
        <v>20</v>
      </c>
    </row>
    <row r="7948" spans="1:19" x14ac:dyDescent="0.2">
      <c r="A7948" t="s">
        <v>6746</v>
      </c>
      <c r="B7948" t="s">
        <v>137</v>
      </c>
      <c r="C7948">
        <v>2002</v>
      </c>
      <c r="D7948" s="1" t="d">
        <v>1998-12-17</v>
      </c>
      <c r="E7948" s="1" t="str">
        <f t="shared" si="248"/>
        <v>1998</v>
      </c>
      <c r="F7948" s="1" t="str">
        <f t="shared" si="249"/>
        <v>Dec</v>
      </c>
      <c r="G7948" t="s">
        <v>24</v>
      </c>
      <c r="H7948" t="s">
        <v>151</v>
      </c>
      <c r="I7948">
        <v>0.12</v>
      </c>
      <c r="J7948">
        <v>0.03</v>
      </c>
      <c r="K7948">
        <v>0.03</v>
      </c>
      <c r="L7948">
        <v>0.01</v>
      </c>
      <c r="M7948">
        <v>0.19</v>
      </c>
      <c r="N7948">
        <v>82</v>
      </c>
      <c r="O7948">
        <v>24</v>
      </c>
      <c r="P7948">
        <v>8.1999999999999993</v>
      </c>
      <c r="Q7948">
        <v>24</v>
      </c>
      <c r="R7948" t="s">
        <v>4382</v>
      </c>
      <c r="S7948" t="s">
        <v>20</v>
      </c>
    </row>
    <row r="7949" spans="1:19" x14ac:dyDescent="0.2">
      <c r="A7949" t="s">
        <v>1789</v>
      </c>
      <c r="B7949" t="s">
        <v>148</v>
      </c>
      <c r="C7949">
        <v>2011</v>
      </c>
      <c r="D7949" s="1" t="d">
        <v>2006-03-08</v>
      </c>
      <c r="E7949" s="1" t="str">
        <f t="shared" si="248"/>
        <v>2006</v>
      </c>
      <c r="F7949" s="1" t="str">
        <f t="shared" si="249"/>
        <v>Mar</v>
      </c>
      <c r="G7949" t="s">
        <v>24</v>
      </c>
      <c r="H7949" t="s">
        <v>648</v>
      </c>
      <c r="I7949">
        <v>0</v>
      </c>
      <c r="J7949">
        <v>0.15</v>
      </c>
      <c r="K7949">
        <v>0</v>
      </c>
      <c r="L7949">
        <v>0.04</v>
      </c>
      <c r="M7949">
        <v>0.19</v>
      </c>
      <c r="N7949">
        <v>83</v>
      </c>
      <c r="O7949">
        <v>10</v>
      </c>
      <c r="P7949">
        <v>7.2</v>
      </c>
      <c r="Q7949">
        <v>83</v>
      </c>
      <c r="R7949" t="s">
        <v>648</v>
      </c>
      <c r="S7949" t="s">
        <v>20</v>
      </c>
    </row>
    <row r="7950" spans="1:19" x14ac:dyDescent="0.2">
      <c r="A7950" t="s">
        <v>6747</v>
      </c>
      <c r="B7950" t="s">
        <v>49</v>
      </c>
      <c r="C7950">
        <v>2011</v>
      </c>
      <c r="D7950" s="1" t="d">
        <v>2017-07-03</v>
      </c>
      <c r="E7950" s="1" t="str">
        <f t="shared" si="248"/>
        <v>2017</v>
      </c>
      <c r="F7950" s="1" t="str">
        <f t="shared" si="249"/>
        <v>Jul</v>
      </c>
      <c r="G7950" t="s">
        <v>39</v>
      </c>
      <c r="H7950" t="s">
        <v>6748</v>
      </c>
      <c r="I7950">
        <v>0.1</v>
      </c>
      <c r="J7950">
        <v>0.06</v>
      </c>
      <c r="K7950">
        <v>0</v>
      </c>
      <c r="L7950">
        <v>0.03</v>
      </c>
      <c r="M7950">
        <v>0.19</v>
      </c>
      <c r="N7950">
        <v>51</v>
      </c>
      <c r="O7950">
        <v>8</v>
      </c>
      <c r="P7950" t="s">
        <v>203</v>
      </c>
      <c r="R7950" t="s">
        <v>6749</v>
      </c>
      <c r="S7950" t="s">
        <v>88</v>
      </c>
    </row>
    <row r="7951" spans="1:19" x14ac:dyDescent="0.2">
      <c r="A7951" t="s">
        <v>6750</v>
      </c>
      <c r="B7951" t="s">
        <v>55</v>
      </c>
      <c r="C7951">
        <v>2005</v>
      </c>
      <c r="D7951" s="1" t="d">
        <v>2018-07-21</v>
      </c>
      <c r="E7951" s="1" t="str">
        <f t="shared" si="248"/>
        <v>2018</v>
      </c>
      <c r="F7951" s="1" t="str">
        <f t="shared" si="249"/>
        <v>Jul</v>
      </c>
      <c r="G7951" t="s">
        <v>50</v>
      </c>
      <c r="H7951" t="s">
        <v>71</v>
      </c>
      <c r="I7951">
        <v>0.09</v>
      </c>
      <c r="J7951">
        <v>7.0000000000000007E-2</v>
      </c>
      <c r="K7951">
        <v>0</v>
      </c>
      <c r="L7951">
        <v>0.02</v>
      </c>
      <c r="M7951">
        <v>0.19</v>
      </c>
      <c r="N7951">
        <v>68</v>
      </c>
      <c r="O7951">
        <v>13</v>
      </c>
      <c r="P7951">
        <v>8.1</v>
      </c>
      <c r="Q7951">
        <v>15</v>
      </c>
      <c r="R7951" t="s">
        <v>1079</v>
      </c>
      <c r="S7951" t="s">
        <v>112</v>
      </c>
    </row>
    <row r="7952" spans="1:19" x14ac:dyDescent="0.2">
      <c r="A7952" t="s">
        <v>6751</v>
      </c>
      <c r="B7952" t="s">
        <v>17</v>
      </c>
      <c r="C7952">
        <v>2011</v>
      </c>
      <c r="D7952" s="1" t="d">
        <v>1994-04-26</v>
      </c>
      <c r="E7952" s="1" t="str">
        <f t="shared" si="248"/>
        <v>1994</v>
      </c>
      <c r="F7952" s="1" t="str">
        <f t="shared" si="249"/>
        <v>Apr</v>
      </c>
      <c r="G7952" t="s">
        <v>34</v>
      </c>
      <c r="H7952" t="s">
        <v>111</v>
      </c>
      <c r="I7952">
        <v>0.17</v>
      </c>
      <c r="J7952">
        <v>0</v>
      </c>
      <c r="K7952">
        <v>0</v>
      </c>
      <c r="L7952">
        <v>0.01</v>
      </c>
      <c r="M7952">
        <v>0.19</v>
      </c>
      <c r="P7952" t="s">
        <v>203</v>
      </c>
      <c r="R7952" t="s">
        <v>6752</v>
      </c>
      <c r="S7952" t="s">
        <v>112</v>
      </c>
    </row>
    <row r="7953" spans="1:19" x14ac:dyDescent="0.2">
      <c r="A7953" t="s">
        <v>6753</v>
      </c>
      <c r="B7953" t="s">
        <v>55</v>
      </c>
      <c r="C7953">
        <v>2006</v>
      </c>
      <c r="D7953" s="1" t="d">
        <v>2021-08-08</v>
      </c>
      <c r="E7953" s="1" t="str">
        <f t="shared" si="248"/>
        <v>2021</v>
      </c>
      <c r="F7953" s="1" t="str">
        <f t="shared" si="249"/>
        <v>Aug</v>
      </c>
      <c r="G7953" t="s">
        <v>50</v>
      </c>
      <c r="H7953" t="s">
        <v>933</v>
      </c>
      <c r="I7953">
        <v>0</v>
      </c>
      <c r="J7953">
        <v>0</v>
      </c>
      <c r="K7953">
        <v>0.19</v>
      </c>
      <c r="L7953">
        <v>0</v>
      </c>
      <c r="M7953">
        <v>0.19</v>
      </c>
      <c r="N7953">
        <v>55</v>
      </c>
      <c r="O7953">
        <v>20</v>
      </c>
      <c r="P7953">
        <v>7.3</v>
      </c>
      <c r="Q7953">
        <v>7</v>
      </c>
      <c r="R7953" t="s">
        <v>934</v>
      </c>
      <c r="S7953" t="s">
        <v>88</v>
      </c>
    </row>
    <row r="7954" spans="1:19" x14ac:dyDescent="0.2">
      <c r="A7954" t="s">
        <v>4408</v>
      </c>
      <c r="B7954" t="s">
        <v>137</v>
      </c>
      <c r="C7954">
        <v>2002</v>
      </c>
      <c r="D7954" s="1" t="d">
        <v>2008-07-29</v>
      </c>
      <c r="E7954" s="1" t="str">
        <f t="shared" si="248"/>
        <v>2008</v>
      </c>
      <c r="F7954" s="1" t="str">
        <f t="shared" si="249"/>
        <v>Jul</v>
      </c>
      <c r="G7954" t="s">
        <v>50</v>
      </c>
      <c r="H7954" t="s">
        <v>283</v>
      </c>
      <c r="I7954">
        <v>0.14000000000000001</v>
      </c>
      <c r="J7954">
        <v>0.04</v>
      </c>
      <c r="K7954">
        <v>0</v>
      </c>
      <c r="L7954">
        <v>0.01</v>
      </c>
      <c r="M7954">
        <v>0.19</v>
      </c>
      <c r="N7954">
        <v>76</v>
      </c>
      <c r="O7954">
        <v>22</v>
      </c>
      <c r="P7954">
        <v>9</v>
      </c>
      <c r="Q7954">
        <v>9</v>
      </c>
      <c r="R7954" t="s">
        <v>1538</v>
      </c>
      <c r="S7954" t="s">
        <v>53</v>
      </c>
    </row>
    <row r="7955" spans="1:19" x14ac:dyDescent="0.2">
      <c r="A7955" t="s">
        <v>6523</v>
      </c>
      <c r="B7955" t="s">
        <v>44</v>
      </c>
      <c r="C7955">
        <v>2011</v>
      </c>
      <c r="D7955" s="1" t="d">
        <v>2005-12-03</v>
      </c>
      <c r="E7955" s="1" t="str">
        <f t="shared" si="248"/>
        <v>2005</v>
      </c>
      <c r="F7955" s="1" t="str">
        <f t="shared" si="249"/>
        <v>Dec</v>
      </c>
      <c r="G7955" t="s">
        <v>37</v>
      </c>
      <c r="H7955" t="s">
        <v>1207</v>
      </c>
      <c r="I7955">
        <v>0.1</v>
      </c>
      <c r="J7955">
        <v>0.04</v>
      </c>
      <c r="K7955">
        <v>0.03</v>
      </c>
      <c r="L7955">
        <v>0.01</v>
      </c>
      <c r="M7955">
        <v>0.19</v>
      </c>
      <c r="N7955">
        <v>68</v>
      </c>
      <c r="O7955">
        <v>40</v>
      </c>
      <c r="P7955">
        <v>8.1999999999999993</v>
      </c>
      <c r="Q7955">
        <v>45</v>
      </c>
      <c r="R7955" t="s">
        <v>3150</v>
      </c>
      <c r="S7955" t="s">
        <v>88</v>
      </c>
    </row>
    <row r="7956" spans="1:19" x14ac:dyDescent="0.2">
      <c r="A7956" t="s">
        <v>3646</v>
      </c>
      <c r="B7956" t="s">
        <v>49</v>
      </c>
      <c r="C7956">
        <v>2010</v>
      </c>
      <c r="D7956" s="1" t="d">
        <v>2005-11-02</v>
      </c>
      <c r="E7956" s="1" t="str">
        <f t="shared" si="248"/>
        <v>2005</v>
      </c>
      <c r="F7956" s="1" t="str">
        <f t="shared" si="249"/>
        <v>Nov</v>
      </c>
      <c r="G7956" t="s">
        <v>18</v>
      </c>
      <c r="H7956" t="s">
        <v>51</v>
      </c>
      <c r="I7956">
        <v>0.17</v>
      </c>
      <c r="J7956">
        <v>0</v>
      </c>
      <c r="K7956">
        <v>0</v>
      </c>
      <c r="L7956">
        <v>0.01</v>
      </c>
      <c r="M7956">
        <v>0.19</v>
      </c>
      <c r="N7956">
        <v>74</v>
      </c>
      <c r="O7956">
        <v>19</v>
      </c>
      <c r="P7956">
        <v>5.3</v>
      </c>
      <c r="Q7956">
        <v>4</v>
      </c>
      <c r="R7956" t="s">
        <v>426</v>
      </c>
      <c r="S7956" t="s">
        <v>20</v>
      </c>
    </row>
    <row r="7957" spans="1:19" x14ac:dyDescent="0.2">
      <c r="A7957" t="s">
        <v>1259</v>
      </c>
      <c r="B7957" t="s">
        <v>148</v>
      </c>
      <c r="C7957">
        <v>2013</v>
      </c>
      <c r="D7957" s="1" t="d">
        <v>2017-01-10</v>
      </c>
      <c r="E7957" s="1" t="str">
        <f t="shared" si="248"/>
        <v>2017</v>
      </c>
      <c r="F7957" s="1" t="str">
        <f t="shared" si="249"/>
        <v>Jan</v>
      </c>
      <c r="G7957" t="s">
        <v>50</v>
      </c>
      <c r="H7957" t="s">
        <v>825</v>
      </c>
      <c r="I7957">
        <v>0.11</v>
      </c>
      <c r="J7957">
        <v>0.06</v>
      </c>
      <c r="K7957">
        <v>0</v>
      </c>
      <c r="L7957">
        <v>0.02</v>
      </c>
      <c r="M7957">
        <v>0.19</v>
      </c>
      <c r="N7957">
        <v>86</v>
      </c>
      <c r="O7957">
        <v>45</v>
      </c>
      <c r="P7957">
        <v>7.4</v>
      </c>
      <c r="Q7957">
        <v>1543</v>
      </c>
      <c r="R7957" t="s">
        <v>600</v>
      </c>
      <c r="S7957" t="s">
        <v>53</v>
      </c>
    </row>
    <row r="7958" spans="1:19" x14ac:dyDescent="0.2">
      <c r="A7958" t="s">
        <v>6754</v>
      </c>
      <c r="B7958" t="s">
        <v>55</v>
      </c>
      <c r="C7958">
        <v>2007</v>
      </c>
      <c r="D7958" s="1" t="d">
        <v>2006-09-20</v>
      </c>
      <c r="E7958" s="1" t="str">
        <f t="shared" si="248"/>
        <v>2006</v>
      </c>
      <c r="F7958" s="1" t="str">
        <f t="shared" si="249"/>
        <v>Sep</v>
      </c>
      <c r="G7958" t="s">
        <v>18</v>
      </c>
      <c r="H7958" t="s">
        <v>151</v>
      </c>
      <c r="I7958">
        <v>0</v>
      </c>
      <c r="J7958">
        <v>0</v>
      </c>
      <c r="K7958">
        <v>0.19</v>
      </c>
      <c r="L7958">
        <v>0</v>
      </c>
      <c r="M7958">
        <v>0.19</v>
      </c>
    </row>
    <row r="7959" spans="1:19" x14ac:dyDescent="0.2">
      <c r="A7959" t="s">
        <v>2338</v>
      </c>
      <c r="B7959" t="s">
        <v>137</v>
      </c>
      <c r="C7959">
        <v>2003</v>
      </c>
      <c r="D7959" s="1" t="d">
        <v>2020-03-07</v>
      </c>
      <c r="E7959" s="1" t="str">
        <f t="shared" si="248"/>
        <v>2020</v>
      </c>
      <c r="F7959" s="1" t="str">
        <f t="shared" si="249"/>
        <v>Mar</v>
      </c>
      <c r="G7959" t="s">
        <v>18</v>
      </c>
      <c r="H7959" t="s">
        <v>134</v>
      </c>
      <c r="I7959">
        <v>0.14000000000000001</v>
      </c>
      <c r="J7959">
        <v>0.04</v>
      </c>
      <c r="K7959">
        <v>0</v>
      </c>
      <c r="L7959">
        <v>0.01</v>
      </c>
      <c r="M7959">
        <v>0.19</v>
      </c>
      <c r="N7959">
        <v>69</v>
      </c>
      <c r="O7959">
        <v>14</v>
      </c>
      <c r="P7959">
        <v>7.5</v>
      </c>
      <c r="Q7959">
        <v>4</v>
      </c>
      <c r="R7959" t="s">
        <v>134</v>
      </c>
      <c r="S7959" t="s">
        <v>20</v>
      </c>
    </row>
    <row r="7960" spans="1:19" x14ac:dyDescent="0.2">
      <c r="A7960" t="s">
        <v>6755</v>
      </c>
      <c r="B7960" t="s">
        <v>171</v>
      </c>
      <c r="C7960">
        <v>2014</v>
      </c>
      <c r="D7960" s="1" t="d">
        <v>1990-07-14</v>
      </c>
      <c r="E7960" s="1" t="str">
        <f t="shared" si="248"/>
        <v>1990</v>
      </c>
      <c r="F7960" s="1" t="str">
        <f t="shared" si="249"/>
        <v>Jul</v>
      </c>
      <c r="G7960" t="s">
        <v>34</v>
      </c>
      <c r="H7960" t="s">
        <v>45</v>
      </c>
      <c r="I7960">
        <v>0.15</v>
      </c>
      <c r="J7960">
        <v>0.03</v>
      </c>
      <c r="K7960">
        <v>0</v>
      </c>
      <c r="L7960">
        <v>0</v>
      </c>
      <c r="M7960">
        <v>0.19</v>
      </c>
      <c r="N7960">
        <v>74</v>
      </c>
      <c r="O7960">
        <v>19</v>
      </c>
      <c r="P7960">
        <v>7</v>
      </c>
      <c r="Q7960">
        <v>47</v>
      </c>
      <c r="R7960" t="s">
        <v>300</v>
      </c>
      <c r="S7960" t="s">
        <v>88</v>
      </c>
    </row>
    <row r="7961" spans="1:19" x14ac:dyDescent="0.2">
      <c r="A7961" t="s">
        <v>6756</v>
      </c>
      <c r="B7961" t="s">
        <v>159</v>
      </c>
      <c r="C7961">
        <v>2012</v>
      </c>
      <c r="D7961" s="1" t="d">
        <v>1998-07-27</v>
      </c>
      <c r="E7961" s="1" t="str">
        <f t="shared" si="248"/>
        <v>1998</v>
      </c>
      <c r="F7961" s="1" t="str">
        <f t="shared" si="249"/>
        <v>Jul</v>
      </c>
      <c r="G7961" t="s">
        <v>28</v>
      </c>
      <c r="H7961" t="s">
        <v>250</v>
      </c>
      <c r="I7961">
        <v>0</v>
      </c>
      <c r="J7961">
        <v>0</v>
      </c>
      <c r="K7961">
        <v>0.19</v>
      </c>
      <c r="L7961">
        <v>0</v>
      </c>
      <c r="M7961">
        <v>0.19</v>
      </c>
    </row>
    <row r="7962" spans="1:19" x14ac:dyDescent="0.2">
      <c r="A7962" t="s">
        <v>6757</v>
      </c>
      <c r="B7962" t="s">
        <v>49</v>
      </c>
      <c r="C7962">
        <v>2011</v>
      </c>
      <c r="D7962" s="1" t="d">
        <v>2001-07-29</v>
      </c>
      <c r="E7962" s="1" t="str">
        <f t="shared" si="248"/>
        <v>2001</v>
      </c>
      <c r="F7962" s="1" t="str">
        <f t="shared" si="249"/>
        <v>Jul</v>
      </c>
      <c r="G7962" t="s">
        <v>50</v>
      </c>
      <c r="H7962" t="s">
        <v>933</v>
      </c>
      <c r="I7962">
        <v>0.06</v>
      </c>
      <c r="J7962">
        <v>0.04</v>
      </c>
      <c r="K7962">
        <v>7.0000000000000007E-2</v>
      </c>
      <c r="L7962">
        <v>0.02</v>
      </c>
      <c r="M7962">
        <v>0.19</v>
      </c>
      <c r="N7962">
        <v>44</v>
      </c>
      <c r="O7962">
        <v>22</v>
      </c>
      <c r="P7962">
        <v>7</v>
      </c>
      <c r="Q7962">
        <v>24</v>
      </c>
      <c r="R7962" t="s">
        <v>6758</v>
      </c>
      <c r="S7962" t="s">
        <v>53</v>
      </c>
    </row>
    <row r="7963" spans="1:19" x14ac:dyDescent="0.2">
      <c r="A7963" t="s">
        <v>6759</v>
      </c>
      <c r="B7963" t="s">
        <v>55</v>
      </c>
      <c r="C7963">
        <v>2002</v>
      </c>
      <c r="D7963" s="1" t="d">
        <v>1992-06-01</v>
      </c>
      <c r="E7963" s="1" t="str">
        <f t="shared" si="248"/>
        <v>1992</v>
      </c>
      <c r="F7963" s="1" t="str">
        <f t="shared" si="249"/>
        <v>Jun</v>
      </c>
      <c r="G7963" t="s">
        <v>28</v>
      </c>
      <c r="H7963" t="s">
        <v>933</v>
      </c>
      <c r="I7963">
        <v>0.09</v>
      </c>
      <c r="J7963">
        <v>7.0000000000000007E-2</v>
      </c>
      <c r="K7963">
        <v>0</v>
      </c>
      <c r="L7963">
        <v>0.02</v>
      </c>
      <c r="M7963">
        <v>0.19</v>
      </c>
      <c r="N7963">
        <v>79</v>
      </c>
      <c r="O7963">
        <v>47</v>
      </c>
      <c r="P7963">
        <v>8.5</v>
      </c>
      <c r="Q7963">
        <v>15</v>
      </c>
      <c r="R7963" t="s">
        <v>2780</v>
      </c>
      <c r="S7963" t="s">
        <v>88</v>
      </c>
    </row>
    <row r="7964" spans="1:19" x14ac:dyDescent="0.2">
      <c r="A7964" t="s">
        <v>6760</v>
      </c>
      <c r="B7964" t="s">
        <v>148</v>
      </c>
      <c r="C7964">
        <v>2010</v>
      </c>
      <c r="D7964" s="1" t="d">
        <v>2009-06-21</v>
      </c>
      <c r="E7964" s="1" t="str">
        <f t="shared" si="248"/>
        <v>2009</v>
      </c>
      <c r="F7964" s="1" t="str">
        <f t="shared" si="249"/>
        <v>Jun</v>
      </c>
      <c r="G7964" t="s">
        <v>28</v>
      </c>
      <c r="H7964" t="s">
        <v>6580</v>
      </c>
      <c r="I7964">
        <v>0.09</v>
      </c>
      <c r="J7964">
        <v>0.08</v>
      </c>
      <c r="K7964">
        <v>0</v>
      </c>
      <c r="L7964">
        <v>0.02</v>
      </c>
      <c r="M7964">
        <v>0.19</v>
      </c>
      <c r="N7964">
        <v>63</v>
      </c>
      <c r="O7964">
        <v>25</v>
      </c>
      <c r="P7964">
        <v>4.4000000000000004</v>
      </c>
      <c r="Q7964">
        <v>307</v>
      </c>
      <c r="R7964" t="s">
        <v>6761</v>
      </c>
      <c r="S7964" t="s">
        <v>88</v>
      </c>
    </row>
    <row r="7965" spans="1:19" x14ac:dyDescent="0.2">
      <c r="A7965" t="s">
        <v>6762</v>
      </c>
      <c r="B7965" t="s">
        <v>44</v>
      </c>
      <c r="C7965">
        <v>2008</v>
      </c>
      <c r="D7965" s="1" t="d">
        <v>1995-10-26</v>
      </c>
      <c r="E7965" s="1" t="str">
        <f t="shared" si="248"/>
        <v>1995</v>
      </c>
      <c r="F7965" s="1" t="str">
        <f t="shared" si="249"/>
        <v>Oct</v>
      </c>
      <c r="G7965" t="s">
        <v>18</v>
      </c>
      <c r="H7965" t="s">
        <v>776</v>
      </c>
      <c r="I7965">
        <v>0.17</v>
      </c>
      <c r="J7965">
        <v>0</v>
      </c>
      <c r="K7965">
        <v>0</v>
      </c>
      <c r="L7965">
        <v>0.01</v>
      </c>
      <c r="M7965">
        <v>0.19</v>
      </c>
      <c r="N7965">
        <v>55</v>
      </c>
      <c r="O7965">
        <v>42</v>
      </c>
      <c r="P7965">
        <v>4.2</v>
      </c>
      <c r="Q7965">
        <v>15</v>
      </c>
      <c r="R7965" t="s">
        <v>777</v>
      </c>
      <c r="S7965" t="s">
        <v>20</v>
      </c>
    </row>
    <row r="7966" spans="1:19" x14ac:dyDescent="0.2">
      <c r="A7966" t="s">
        <v>2774</v>
      </c>
      <c r="B7966" t="s">
        <v>137</v>
      </c>
      <c r="C7966">
        <v>2006</v>
      </c>
      <c r="D7966" s="1" t="d">
        <v>2005-09-05</v>
      </c>
      <c r="E7966" s="1" t="str">
        <f t="shared" si="248"/>
        <v>2005</v>
      </c>
      <c r="F7966" s="1" t="str">
        <f t="shared" si="249"/>
        <v>Sep</v>
      </c>
      <c r="G7966" t="s">
        <v>18</v>
      </c>
      <c r="H7966" t="s">
        <v>134</v>
      </c>
      <c r="I7966">
        <v>0.13</v>
      </c>
      <c r="J7966">
        <v>0.05</v>
      </c>
      <c r="K7966">
        <v>0</v>
      </c>
      <c r="L7966">
        <v>0.01</v>
      </c>
      <c r="M7966">
        <v>0.19</v>
      </c>
      <c r="N7966">
        <v>81</v>
      </c>
      <c r="O7966">
        <v>21</v>
      </c>
      <c r="P7966">
        <v>6.8</v>
      </c>
      <c r="Q7966">
        <v>6</v>
      </c>
      <c r="R7966" t="s">
        <v>490</v>
      </c>
      <c r="S7966" t="s">
        <v>20</v>
      </c>
    </row>
    <row r="7967" spans="1:19" x14ac:dyDescent="0.2">
      <c r="A7967" t="s">
        <v>6763</v>
      </c>
      <c r="B7967" t="s">
        <v>17</v>
      </c>
      <c r="C7967">
        <v>2007</v>
      </c>
      <c r="D7967" s="1" t="d">
        <v>2016-07-15</v>
      </c>
      <c r="E7967" s="1" t="str">
        <f t="shared" si="248"/>
        <v>2016</v>
      </c>
      <c r="F7967" s="1" t="str">
        <f t="shared" si="249"/>
        <v>Jul</v>
      </c>
      <c r="G7967" t="s">
        <v>50</v>
      </c>
      <c r="H7967" t="s">
        <v>568</v>
      </c>
      <c r="I7967">
        <v>0.17</v>
      </c>
      <c r="J7967">
        <v>0</v>
      </c>
      <c r="K7967">
        <v>0</v>
      </c>
      <c r="L7967">
        <v>0.01</v>
      </c>
      <c r="M7967">
        <v>0.19</v>
      </c>
      <c r="N7967">
        <v>62</v>
      </c>
      <c r="O7967">
        <v>11</v>
      </c>
      <c r="P7967">
        <v>6.3</v>
      </c>
      <c r="Q7967">
        <v>4</v>
      </c>
      <c r="R7967" t="s">
        <v>6764</v>
      </c>
      <c r="S7967" t="s">
        <v>112</v>
      </c>
    </row>
    <row r="7968" spans="1:19" x14ac:dyDescent="0.2">
      <c r="A7968" t="s">
        <v>6765</v>
      </c>
      <c r="B7968" t="s">
        <v>75</v>
      </c>
      <c r="C7968">
        <v>2016</v>
      </c>
      <c r="D7968" s="1" t="d">
        <v>2009-09-22</v>
      </c>
      <c r="E7968" s="1" t="str">
        <f t="shared" si="248"/>
        <v>2009</v>
      </c>
      <c r="F7968" s="1" t="str">
        <f t="shared" si="249"/>
        <v>Sep</v>
      </c>
      <c r="G7968" t="s">
        <v>28</v>
      </c>
      <c r="H7968" t="s">
        <v>372</v>
      </c>
      <c r="I7968">
        <v>0.06</v>
      </c>
      <c r="J7968">
        <v>0.02</v>
      </c>
      <c r="K7968">
        <v>0.1</v>
      </c>
      <c r="L7968">
        <v>0.02</v>
      </c>
      <c r="M7968">
        <v>0.19</v>
      </c>
      <c r="N7968">
        <v>69</v>
      </c>
      <c r="O7968">
        <v>32</v>
      </c>
      <c r="P7968">
        <v>7.7</v>
      </c>
      <c r="Q7968">
        <v>52</v>
      </c>
      <c r="R7968" t="s">
        <v>1233</v>
      </c>
      <c r="S7968" t="s">
        <v>88</v>
      </c>
    </row>
    <row r="7969" spans="1:19" x14ac:dyDescent="0.2">
      <c r="A7969" t="s">
        <v>6766</v>
      </c>
      <c r="B7969" t="s">
        <v>137</v>
      </c>
      <c r="C7969">
        <v>2002</v>
      </c>
      <c r="D7969" s="1" t="d">
        <v>2003-09-06</v>
      </c>
      <c r="E7969" s="1" t="str">
        <f t="shared" si="248"/>
        <v>2003</v>
      </c>
      <c r="F7969" s="1" t="str">
        <f t="shared" si="249"/>
        <v>Sep</v>
      </c>
      <c r="G7969" t="s">
        <v>34</v>
      </c>
      <c r="H7969" t="s">
        <v>45</v>
      </c>
      <c r="I7969">
        <v>0.14000000000000001</v>
      </c>
      <c r="J7969">
        <v>0.04</v>
      </c>
      <c r="K7969">
        <v>0</v>
      </c>
      <c r="L7969">
        <v>0.01</v>
      </c>
      <c r="M7969">
        <v>0.19</v>
      </c>
    </row>
    <row r="7970" spans="1:19" x14ac:dyDescent="0.2">
      <c r="A7970" t="s">
        <v>2459</v>
      </c>
      <c r="B7970" t="s">
        <v>148</v>
      </c>
      <c r="C7970">
        <v>2011</v>
      </c>
      <c r="D7970" s="1" t="d">
        <v>2001-10-20</v>
      </c>
      <c r="E7970" s="1" t="str">
        <f t="shared" si="248"/>
        <v>2001</v>
      </c>
      <c r="F7970" s="1" t="str">
        <f t="shared" si="249"/>
        <v>Oct</v>
      </c>
      <c r="G7970" t="s">
        <v>50</v>
      </c>
      <c r="H7970" t="s">
        <v>267</v>
      </c>
      <c r="I7970">
        <v>0.05</v>
      </c>
      <c r="J7970">
        <v>0.11</v>
      </c>
      <c r="K7970">
        <v>0</v>
      </c>
      <c r="L7970">
        <v>0.03</v>
      </c>
      <c r="M7970">
        <v>0.19</v>
      </c>
      <c r="N7970">
        <v>66</v>
      </c>
      <c r="O7970">
        <v>21</v>
      </c>
      <c r="P7970">
        <v>7.1</v>
      </c>
      <c r="Q7970">
        <v>289</v>
      </c>
      <c r="R7970" t="s">
        <v>1653</v>
      </c>
      <c r="S7970" t="s">
        <v>53</v>
      </c>
    </row>
    <row r="7971" spans="1:19" x14ac:dyDescent="0.2">
      <c r="A7971" t="s">
        <v>6767</v>
      </c>
      <c r="B7971" t="s">
        <v>32</v>
      </c>
      <c r="C7971">
        <v>2007</v>
      </c>
      <c r="D7971" s="1" t="d">
        <v>2017-03-17</v>
      </c>
      <c r="E7971" s="1" t="str">
        <f t="shared" si="248"/>
        <v>2017</v>
      </c>
      <c r="F7971" s="1" t="str">
        <f t="shared" si="249"/>
        <v>Mar</v>
      </c>
      <c r="G7971" t="s">
        <v>101</v>
      </c>
      <c r="H7971" t="s">
        <v>776</v>
      </c>
      <c r="I7971">
        <v>0.17</v>
      </c>
      <c r="J7971">
        <v>0</v>
      </c>
      <c r="K7971">
        <v>0</v>
      </c>
      <c r="L7971">
        <v>0.01</v>
      </c>
      <c r="M7971">
        <v>0.19</v>
      </c>
      <c r="P7971" t="s">
        <v>203</v>
      </c>
      <c r="R7971" t="s">
        <v>6768</v>
      </c>
      <c r="S7971" t="s">
        <v>20</v>
      </c>
    </row>
    <row r="7972" spans="1:19" x14ac:dyDescent="0.2">
      <c r="A7972" t="s">
        <v>6313</v>
      </c>
      <c r="B7972" t="s">
        <v>44</v>
      </c>
      <c r="C7972">
        <v>2010</v>
      </c>
      <c r="D7972" s="1" t="d">
        <v>2014-08-22</v>
      </c>
      <c r="E7972" s="1" t="str">
        <f t="shared" si="248"/>
        <v>2014</v>
      </c>
      <c r="F7972" s="1" t="str">
        <f t="shared" si="249"/>
        <v>Aug</v>
      </c>
      <c r="G7972" t="s">
        <v>24</v>
      </c>
      <c r="H7972" t="s">
        <v>4489</v>
      </c>
      <c r="I7972">
        <v>0.1</v>
      </c>
      <c r="J7972">
        <v>7.0000000000000007E-2</v>
      </c>
      <c r="K7972">
        <v>0</v>
      </c>
      <c r="L7972">
        <v>0.02</v>
      </c>
      <c r="M7972">
        <v>0.19</v>
      </c>
      <c r="N7972">
        <v>74</v>
      </c>
      <c r="O7972">
        <v>13</v>
      </c>
      <c r="P7972">
        <v>8.3000000000000007</v>
      </c>
      <c r="Q7972">
        <v>8</v>
      </c>
      <c r="R7972" t="s">
        <v>4433</v>
      </c>
      <c r="S7972" t="s">
        <v>112</v>
      </c>
    </row>
    <row r="7973" spans="1:19" x14ac:dyDescent="0.2">
      <c r="A7973" t="s">
        <v>6769</v>
      </c>
      <c r="B7973" t="s">
        <v>49</v>
      </c>
      <c r="C7973">
        <v>2011</v>
      </c>
      <c r="D7973" s="1" t="d">
        <v>1992-10-22</v>
      </c>
      <c r="E7973" s="1" t="str">
        <f t="shared" si="248"/>
        <v>1992</v>
      </c>
      <c r="F7973" s="1" t="str">
        <f t="shared" si="249"/>
        <v>Oct</v>
      </c>
      <c r="G7973" t="s">
        <v>50</v>
      </c>
      <c r="H7973" t="s">
        <v>134</v>
      </c>
      <c r="I7973">
        <v>7.0000000000000007E-2</v>
      </c>
      <c r="J7973">
        <v>0.09</v>
      </c>
      <c r="K7973">
        <v>0</v>
      </c>
      <c r="L7973">
        <v>0.03</v>
      </c>
      <c r="M7973">
        <v>0.19</v>
      </c>
      <c r="N7973">
        <v>65</v>
      </c>
      <c r="O7973">
        <v>23</v>
      </c>
      <c r="P7973">
        <v>6.4</v>
      </c>
      <c r="Q7973">
        <v>7</v>
      </c>
      <c r="R7973" t="s">
        <v>3395</v>
      </c>
      <c r="S7973" t="s">
        <v>112</v>
      </c>
    </row>
    <row r="7974" spans="1:19" x14ac:dyDescent="0.2">
      <c r="A7974" t="s">
        <v>6770</v>
      </c>
      <c r="B7974" t="s">
        <v>55</v>
      </c>
      <c r="C7974">
        <v>2003</v>
      </c>
      <c r="D7974" s="1" t="d">
        <v>2018-01-13</v>
      </c>
      <c r="E7974" s="1" t="str">
        <f t="shared" si="248"/>
        <v>2018</v>
      </c>
      <c r="F7974" s="1" t="str">
        <f t="shared" si="249"/>
        <v>Jan</v>
      </c>
      <c r="G7974" t="s">
        <v>28</v>
      </c>
      <c r="H7974" t="s">
        <v>1652</v>
      </c>
      <c r="I7974">
        <v>0.09</v>
      </c>
      <c r="J7974">
        <v>7.0000000000000007E-2</v>
      </c>
      <c r="K7974">
        <v>0</v>
      </c>
      <c r="L7974">
        <v>0.02</v>
      </c>
      <c r="M7974">
        <v>0.19</v>
      </c>
      <c r="N7974">
        <v>77</v>
      </c>
      <c r="O7974">
        <v>16</v>
      </c>
      <c r="P7974">
        <v>8.5</v>
      </c>
      <c r="Q7974">
        <v>17</v>
      </c>
      <c r="R7974" t="s">
        <v>1652</v>
      </c>
      <c r="S7974" t="s">
        <v>88</v>
      </c>
    </row>
    <row r="7975" spans="1:19" x14ac:dyDescent="0.2">
      <c r="A7975" t="s">
        <v>6771</v>
      </c>
      <c r="B7975" t="s">
        <v>75</v>
      </c>
      <c r="C7975">
        <v>2014</v>
      </c>
      <c r="D7975" s="1" t="d">
        <v>1997-02-17</v>
      </c>
      <c r="E7975" s="1" t="str">
        <f t="shared" si="248"/>
        <v>1997</v>
      </c>
      <c r="F7975" s="1" t="str">
        <f t="shared" si="249"/>
        <v>Feb</v>
      </c>
      <c r="G7975" t="s">
        <v>50</v>
      </c>
      <c r="H7975" t="s">
        <v>372</v>
      </c>
      <c r="I7975">
        <v>0.11</v>
      </c>
      <c r="J7975">
        <v>0.03</v>
      </c>
      <c r="K7975">
        <v>0.02</v>
      </c>
      <c r="L7975">
        <v>0.03</v>
      </c>
      <c r="M7975">
        <v>0.19</v>
      </c>
    </row>
    <row r="7976" spans="1:19" x14ac:dyDescent="0.2">
      <c r="A7976" t="s">
        <v>6772</v>
      </c>
      <c r="B7976" t="s">
        <v>49</v>
      </c>
      <c r="C7976">
        <v>2013</v>
      </c>
      <c r="D7976" s="1" t="d">
        <v>1991-05-03</v>
      </c>
      <c r="E7976" s="1" t="str">
        <f t="shared" si="248"/>
        <v>1991</v>
      </c>
      <c r="F7976" s="1" t="str">
        <f t="shared" si="249"/>
        <v>May</v>
      </c>
      <c r="G7976" t="s">
        <v>28</v>
      </c>
      <c r="H7976" t="s">
        <v>2780</v>
      </c>
      <c r="I7976">
        <v>0.05</v>
      </c>
      <c r="J7976">
        <v>0.03</v>
      </c>
      <c r="K7976">
        <v>0.09</v>
      </c>
      <c r="L7976">
        <v>0.02</v>
      </c>
      <c r="M7976">
        <v>0.19</v>
      </c>
      <c r="N7976">
        <v>65</v>
      </c>
      <c r="O7976">
        <v>31</v>
      </c>
      <c r="P7976">
        <v>7.4</v>
      </c>
      <c r="Q7976">
        <v>50</v>
      </c>
      <c r="R7976" t="s">
        <v>6022</v>
      </c>
      <c r="S7976" t="s">
        <v>88</v>
      </c>
    </row>
    <row r="7977" spans="1:19" x14ac:dyDescent="0.2">
      <c r="A7977" t="s">
        <v>5521</v>
      </c>
      <c r="B7977" t="s">
        <v>44</v>
      </c>
      <c r="C7977">
        <v>2011</v>
      </c>
      <c r="D7977" s="1" t="d">
        <v>1990-11-08</v>
      </c>
      <c r="E7977" s="1" t="str">
        <f t="shared" si="248"/>
        <v>1990</v>
      </c>
      <c r="F7977" s="1" t="str">
        <f t="shared" si="249"/>
        <v>Nov</v>
      </c>
      <c r="G7977" t="s">
        <v>50</v>
      </c>
      <c r="H7977" t="s">
        <v>134</v>
      </c>
      <c r="I7977">
        <v>0.1</v>
      </c>
      <c r="J7977">
        <v>0.06</v>
      </c>
      <c r="K7977">
        <v>0.01</v>
      </c>
      <c r="L7977">
        <v>0.02</v>
      </c>
      <c r="M7977">
        <v>0.19</v>
      </c>
      <c r="N7977">
        <v>76</v>
      </c>
      <c r="O7977">
        <v>76</v>
      </c>
      <c r="P7977">
        <v>8.4</v>
      </c>
      <c r="Q7977">
        <v>139</v>
      </c>
      <c r="R7977" t="s">
        <v>2985</v>
      </c>
      <c r="S7977" t="s">
        <v>53</v>
      </c>
    </row>
    <row r="7978" spans="1:19" x14ac:dyDescent="0.2">
      <c r="A7978" t="s">
        <v>6773</v>
      </c>
      <c r="B7978" t="s">
        <v>104</v>
      </c>
      <c r="C7978">
        <v>1997</v>
      </c>
      <c r="D7978" s="1" t="d">
        <v>1989-02-01</v>
      </c>
      <c r="E7978" s="1" t="str">
        <f t="shared" si="248"/>
        <v>1989</v>
      </c>
      <c r="F7978" s="1" t="str">
        <f t="shared" si="249"/>
        <v>Feb</v>
      </c>
      <c r="G7978" t="s">
        <v>50</v>
      </c>
      <c r="H7978" t="s">
        <v>372</v>
      </c>
      <c r="I7978">
        <v>0.1</v>
      </c>
      <c r="J7978">
        <v>7.0000000000000007E-2</v>
      </c>
      <c r="K7978">
        <v>0</v>
      </c>
      <c r="L7978">
        <v>0.01</v>
      </c>
      <c r="M7978">
        <v>0.19</v>
      </c>
    </row>
    <row r="7979" spans="1:19" x14ac:dyDescent="0.2">
      <c r="A7979" t="s">
        <v>6774</v>
      </c>
      <c r="B7979" t="s">
        <v>799</v>
      </c>
      <c r="C7979">
        <v>2001</v>
      </c>
      <c r="D7979" s="1" t="d">
        <v>1988-06-18</v>
      </c>
      <c r="E7979" s="1" t="str">
        <f t="shared" si="248"/>
        <v>1988</v>
      </c>
      <c r="F7979" s="1" t="str">
        <f t="shared" si="249"/>
        <v>Jun</v>
      </c>
      <c r="G7979" t="s">
        <v>28</v>
      </c>
      <c r="H7979" t="s">
        <v>151</v>
      </c>
      <c r="I7979">
        <v>0</v>
      </c>
      <c r="J7979">
        <v>0</v>
      </c>
      <c r="K7979">
        <v>0.19</v>
      </c>
      <c r="L7979">
        <v>0</v>
      </c>
      <c r="M7979">
        <v>0.19</v>
      </c>
      <c r="N7979">
        <v>80</v>
      </c>
      <c r="O7979">
        <v>10</v>
      </c>
      <c r="P7979">
        <v>8.9</v>
      </c>
      <c r="Q7979">
        <v>18</v>
      </c>
      <c r="R7979" t="s">
        <v>621</v>
      </c>
      <c r="S7979" t="s">
        <v>88</v>
      </c>
    </row>
    <row r="7980" spans="1:19" x14ac:dyDescent="0.2">
      <c r="A7980" t="s">
        <v>6558</v>
      </c>
      <c r="B7980" t="s">
        <v>49</v>
      </c>
      <c r="C7980">
        <v>2011</v>
      </c>
      <c r="D7980" s="1" t="d">
        <v>1996-01-03</v>
      </c>
      <c r="E7980" s="1" t="str">
        <f t="shared" si="248"/>
        <v>1996</v>
      </c>
      <c r="F7980" s="1" t="str">
        <f t="shared" si="249"/>
        <v>Jan</v>
      </c>
      <c r="G7980" t="s">
        <v>18</v>
      </c>
      <c r="H7980" t="s">
        <v>71</v>
      </c>
      <c r="I7980">
        <v>0.11</v>
      </c>
      <c r="J7980">
        <v>0.05</v>
      </c>
      <c r="K7980">
        <v>0</v>
      </c>
      <c r="L7980">
        <v>0.02</v>
      </c>
      <c r="M7980">
        <v>0.18</v>
      </c>
      <c r="P7980">
        <v>7.4</v>
      </c>
      <c r="Q7980">
        <v>5</v>
      </c>
      <c r="R7980" t="s">
        <v>71</v>
      </c>
      <c r="S7980" t="s">
        <v>88</v>
      </c>
    </row>
    <row r="7981" spans="1:19" x14ac:dyDescent="0.2">
      <c r="A7981" t="s">
        <v>6775</v>
      </c>
      <c r="B7981" t="s">
        <v>17</v>
      </c>
      <c r="C7981">
        <v>2009</v>
      </c>
      <c r="D7981" s="1" t="d">
        <v>1990-11-20</v>
      </c>
      <c r="E7981" s="1" t="str">
        <f t="shared" si="248"/>
        <v>1990</v>
      </c>
      <c r="F7981" s="1" t="str">
        <f t="shared" si="249"/>
        <v>Nov</v>
      </c>
      <c r="G7981" t="s">
        <v>24</v>
      </c>
      <c r="H7981" t="s">
        <v>71</v>
      </c>
      <c r="I7981">
        <v>0.17</v>
      </c>
      <c r="J7981">
        <v>0</v>
      </c>
      <c r="K7981">
        <v>0</v>
      </c>
      <c r="L7981">
        <v>0.01</v>
      </c>
      <c r="M7981">
        <v>0.18</v>
      </c>
      <c r="P7981" t="s">
        <v>203</v>
      </c>
      <c r="R7981" t="s">
        <v>5077</v>
      </c>
      <c r="S7981" t="s">
        <v>112</v>
      </c>
    </row>
    <row r="7982" spans="1:19" x14ac:dyDescent="0.2">
      <c r="A7982" t="s">
        <v>6776</v>
      </c>
      <c r="B7982" t="s">
        <v>17</v>
      </c>
      <c r="C7982">
        <v>2009</v>
      </c>
      <c r="D7982" s="1" t="d">
        <v>2007-08-02</v>
      </c>
      <c r="E7982" s="1" t="str">
        <f t="shared" si="248"/>
        <v>2007</v>
      </c>
      <c r="F7982" s="1" t="str">
        <f t="shared" si="249"/>
        <v>Aug</v>
      </c>
      <c r="G7982" t="s">
        <v>39</v>
      </c>
      <c r="H7982" t="s">
        <v>663</v>
      </c>
      <c r="I7982">
        <v>0.17</v>
      </c>
      <c r="J7982">
        <v>0</v>
      </c>
      <c r="K7982">
        <v>0</v>
      </c>
      <c r="L7982">
        <v>0.01</v>
      </c>
      <c r="M7982">
        <v>0.18</v>
      </c>
      <c r="P7982" t="s">
        <v>203</v>
      </c>
      <c r="R7982" t="s">
        <v>6777</v>
      </c>
      <c r="S7982" t="s">
        <v>20</v>
      </c>
    </row>
    <row r="7983" spans="1:19" x14ac:dyDescent="0.2">
      <c r="A7983" t="s">
        <v>6778</v>
      </c>
      <c r="B7983" t="s">
        <v>55</v>
      </c>
      <c r="C7983">
        <v>2004</v>
      </c>
      <c r="D7983" s="1" t="d">
        <v>1997-11-10</v>
      </c>
      <c r="E7983" s="1" t="str">
        <f t="shared" si="248"/>
        <v>1997</v>
      </c>
      <c r="F7983" s="1" t="str">
        <f t="shared" si="249"/>
        <v>Nov</v>
      </c>
      <c r="G7983" t="s">
        <v>86</v>
      </c>
      <c r="H7983" t="s">
        <v>329</v>
      </c>
      <c r="I7983">
        <v>0.09</v>
      </c>
      <c r="J7983">
        <v>7.0000000000000007E-2</v>
      </c>
      <c r="K7983">
        <v>0</v>
      </c>
      <c r="L7983">
        <v>0.02</v>
      </c>
      <c r="M7983">
        <v>0.18</v>
      </c>
      <c r="N7983">
        <v>36</v>
      </c>
      <c r="O7983">
        <v>28</v>
      </c>
      <c r="P7983">
        <v>4.4000000000000004</v>
      </c>
      <c r="Q7983">
        <v>22</v>
      </c>
      <c r="R7983" t="s">
        <v>1131</v>
      </c>
      <c r="S7983" t="s">
        <v>53</v>
      </c>
    </row>
    <row r="7984" spans="1:19" x14ac:dyDescent="0.2">
      <c r="A7984" t="s">
        <v>6779</v>
      </c>
      <c r="B7984" t="s">
        <v>159</v>
      </c>
      <c r="C7984">
        <v>2005</v>
      </c>
      <c r="D7984" s="1" t="d">
        <v>2009-01-02</v>
      </c>
      <c r="E7984" s="1" t="str">
        <f t="shared" si="248"/>
        <v>2009</v>
      </c>
      <c r="F7984" s="1" t="str">
        <f t="shared" si="249"/>
        <v>Jan</v>
      </c>
      <c r="G7984" t="s">
        <v>50</v>
      </c>
      <c r="H7984" t="s">
        <v>933</v>
      </c>
      <c r="I7984">
        <v>7.0000000000000007E-2</v>
      </c>
      <c r="J7984">
        <v>0</v>
      </c>
      <c r="K7984">
        <v>0.11</v>
      </c>
      <c r="L7984">
        <v>0.01</v>
      </c>
      <c r="M7984">
        <v>0.18</v>
      </c>
      <c r="N7984">
        <v>64</v>
      </c>
      <c r="O7984">
        <v>30</v>
      </c>
      <c r="P7984">
        <v>6.4</v>
      </c>
      <c r="Q7984">
        <v>8</v>
      </c>
      <c r="R7984" t="s">
        <v>934</v>
      </c>
      <c r="S7984" t="s">
        <v>88</v>
      </c>
    </row>
    <row r="7985" spans="1:19" x14ac:dyDescent="0.2">
      <c r="A7985" t="s">
        <v>6558</v>
      </c>
      <c r="B7985" t="s">
        <v>44</v>
      </c>
      <c r="C7985">
        <v>2011</v>
      </c>
      <c r="D7985" s="1" t="d">
        <v>2002-06-03</v>
      </c>
      <c r="E7985" s="1" t="str">
        <f t="shared" si="248"/>
        <v>2002</v>
      </c>
      <c r="F7985" s="1" t="str">
        <f t="shared" si="249"/>
        <v>Jun</v>
      </c>
      <c r="G7985" t="s">
        <v>18</v>
      </c>
      <c r="H7985" t="s">
        <v>71</v>
      </c>
      <c r="I7985">
        <v>0.14000000000000001</v>
      </c>
      <c r="J7985">
        <v>0.03</v>
      </c>
      <c r="K7985">
        <v>0</v>
      </c>
      <c r="L7985">
        <v>0.01</v>
      </c>
      <c r="M7985">
        <v>0.18</v>
      </c>
      <c r="P7985">
        <v>3.5</v>
      </c>
      <c r="Q7985">
        <v>6</v>
      </c>
      <c r="R7985" t="s">
        <v>71</v>
      </c>
      <c r="S7985" t="s">
        <v>88</v>
      </c>
    </row>
    <row r="7986" spans="1:19" x14ac:dyDescent="0.2">
      <c r="A7986" t="s">
        <v>6780</v>
      </c>
      <c r="B7986" t="s">
        <v>17</v>
      </c>
      <c r="C7986">
        <v>2007</v>
      </c>
      <c r="D7986" s="1" t="d">
        <v>2019-10-24</v>
      </c>
      <c r="E7986" s="1" t="str">
        <f t="shared" si="248"/>
        <v>2019</v>
      </c>
      <c r="F7986" s="1" t="str">
        <f t="shared" si="249"/>
        <v>Oct</v>
      </c>
      <c r="G7986" t="s">
        <v>50</v>
      </c>
      <c r="H7986" t="s">
        <v>1207</v>
      </c>
      <c r="I7986">
        <v>0.17</v>
      </c>
      <c r="J7986">
        <v>0</v>
      </c>
      <c r="K7986">
        <v>0</v>
      </c>
      <c r="L7986">
        <v>0.01</v>
      </c>
      <c r="M7986">
        <v>0.18</v>
      </c>
      <c r="N7986">
        <v>51</v>
      </c>
      <c r="O7986">
        <v>19</v>
      </c>
      <c r="P7986">
        <v>7.5</v>
      </c>
      <c r="Q7986">
        <v>17</v>
      </c>
      <c r="R7986" t="s">
        <v>1207</v>
      </c>
      <c r="S7986" t="s">
        <v>88</v>
      </c>
    </row>
    <row r="7987" spans="1:19" x14ac:dyDescent="0.2">
      <c r="A7987" t="s">
        <v>6781</v>
      </c>
      <c r="B7987" t="s">
        <v>49</v>
      </c>
      <c r="C7987">
        <v>2014</v>
      </c>
      <c r="D7987" s="1" t="d">
        <v>1998-08-15</v>
      </c>
      <c r="E7987" s="1" t="str">
        <f t="shared" si="248"/>
        <v>1998</v>
      </c>
      <c r="F7987" s="1" t="str">
        <f t="shared" si="249"/>
        <v>Aug</v>
      </c>
      <c r="G7987" t="s">
        <v>86</v>
      </c>
      <c r="H7987" t="s">
        <v>2748</v>
      </c>
      <c r="I7987">
        <v>0.1</v>
      </c>
      <c r="J7987">
        <v>0</v>
      </c>
      <c r="K7987">
        <v>7.0000000000000007E-2</v>
      </c>
      <c r="L7987">
        <v>0.02</v>
      </c>
      <c r="M7987">
        <v>0.18</v>
      </c>
    </row>
    <row r="7988" spans="1:19" x14ac:dyDescent="0.2">
      <c r="A7988" t="s">
        <v>6782</v>
      </c>
      <c r="B7988" t="s">
        <v>17</v>
      </c>
      <c r="C7988">
        <v>2009</v>
      </c>
      <c r="D7988" s="1" t="d">
        <v>2005-10-13</v>
      </c>
      <c r="E7988" s="1" t="str">
        <f t="shared" si="248"/>
        <v>2005</v>
      </c>
      <c r="F7988" s="1" t="str">
        <f t="shared" si="249"/>
        <v>Oct</v>
      </c>
      <c r="G7988" t="s">
        <v>39</v>
      </c>
      <c r="H7988" t="s">
        <v>234</v>
      </c>
      <c r="I7988">
        <v>0.17</v>
      </c>
      <c r="J7988">
        <v>0</v>
      </c>
      <c r="K7988">
        <v>0</v>
      </c>
      <c r="L7988">
        <v>0.01</v>
      </c>
      <c r="M7988">
        <v>0.18</v>
      </c>
      <c r="P7988" t="s">
        <v>203</v>
      </c>
      <c r="R7988" t="s">
        <v>357</v>
      </c>
      <c r="S7988" t="s">
        <v>20</v>
      </c>
    </row>
    <row r="7989" spans="1:19" x14ac:dyDescent="0.2">
      <c r="A7989" t="s">
        <v>6783</v>
      </c>
      <c r="B7989" t="s">
        <v>32</v>
      </c>
      <c r="C7989">
        <v>2011</v>
      </c>
      <c r="D7989" s="1" t="d">
        <v>2005-09-15</v>
      </c>
      <c r="E7989" s="1" t="str">
        <f t="shared" si="248"/>
        <v>2005</v>
      </c>
      <c r="F7989" s="1" t="str">
        <f t="shared" si="249"/>
        <v>Sep</v>
      </c>
      <c r="G7989" t="s">
        <v>39</v>
      </c>
      <c r="H7989" t="s">
        <v>202</v>
      </c>
      <c r="I7989">
        <v>0.12</v>
      </c>
      <c r="J7989">
        <v>0.05</v>
      </c>
      <c r="K7989">
        <v>0</v>
      </c>
      <c r="L7989">
        <v>0.02</v>
      </c>
      <c r="M7989">
        <v>0.18</v>
      </c>
      <c r="N7989">
        <v>51</v>
      </c>
      <c r="O7989">
        <v>5</v>
      </c>
      <c r="P7989" t="s">
        <v>203</v>
      </c>
      <c r="R7989" t="s">
        <v>3377</v>
      </c>
      <c r="S7989" t="s">
        <v>20</v>
      </c>
    </row>
    <row r="7990" spans="1:19" x14ac:dyDescent="0.2">
      <c r="A7990" t="s">
        <v>6784</v>
      </c>
      <c r="B7990" t="s">
        <v>55</v>
      </c>
      <c r="C7990">
        <v>2004</v>
      </c>
      <c r="D7990" s="1" t="d">
        <v>2018-12-06</v>
      </c>
      <c r="E7990" s="1" t="str">
        <f t="shared" si="248"/>
        <v>2018</v>
      </c>
      <c r="F7990" s="1" t="str">
        <f t="shared" si="249"/>
        <v>Dec</v>
      </c>
      <c r="G7990" t="s">
        <v>39</v>
      </c>
      <c r="H7990" t="s">
        <v>202</v>
      </c>
      <c r="I7990">
        <v>0.09</v>
      </c>
      <c r="J7990">
        <v>7.0000000000000007E-2</v>
      </c>
      <c r="K7990">
        <v>0</v>
      </c>
      <c r="L7990">
        <v>0.02</v>
      </c>
      <c r="M7990">
        <v>0.18</v>
      </c>
      <c r="P7990">
        <v>8.9</v>
      </c>
      <c r="Q7990">
        <v>54</v>
      </c>
      <c r="R7990" t="s">
        <v>2569</v>
      </c>
      <c r="S7990" t="s">
        <v>20</v>
      </c>
    </row>
    <row r="7991" spans="1:19" x14ac:dyDescent="0.2">
      <c r="A7991" t="s">
        <v>6785</v>
      </c>
      <c r="B7991" t="s">
        <v>64</v>
      </c>
      <c r="C7991">
        <v>2003</v>
      </c>
      <c r="D7991" s="1" t="d">
        <v>1997-11-05</v>
      </c>
      <c r="E7991" s="1" t="str">
        <f t="shared" si="248"/>
        <v>1997</v>
      </c>
      <c r="F7991" s="1" t="str">
        <f t="shared" si="249"/>
        <v>Nov</v>
      </c>
      <c r="G7991" t="s">
        <v>18</v>
      </c>
      <c r="H7991" t="s">
        <v>3932</v>
      </c>
      <c r="I7991">
        <v>0.13</v>
      </c>
      <c r="J7991">
        <v>0.05</v>
      </c>
      <c r="K7991">
        <v>0</v>
      </c>
      <c r="L7991">
        <v>0</v>
      </c>
      <c r="M7991">
        <v>0.18</v>
      </c>
    </row>
    <row r="7992" spans="1:19" x14ac:dyDescent="0.2">
      <c r="A7992" t="s">
        <v>6786</v>
      </c>
      <c r="B7992" t="s">
        <v>17</v>
      </c>
      <c r="C7992">
        <v>2009</v>
      </c>
      <c r="D7992" s="1" t="d">
        <v>1990-12-25</v>
      </c>
      <c r="E7992" s="1" t="str">
        <f t="shared" si="248"/>
        <v>1990</v>
      </c>
      <c r="F7992" s="1" t="str">
        <f t="shared" si="249"/>
        <v>Dec</v>
      </c>
      <c r="G7992" t="s">
        <v>50</v>
      </c>
      <c r="H7992" t="s">
        <v>372</v>
      </c>
      <c r="I7992">
        <v>0.17</v>
      </c>
      <c r="J7992">
        <v>0</v>
      </c>
      <c r="K7992">
        <v>0</v>
      </c>
      <c r="L7992">
        <v>0.01</v>
      </c>
      <c r="M7992">
        <v>0.18</v>
      </c>
      <c r="N7992">
        <v>71</v>
      </c>
      <c r="O7992">
        <v>33</v>
      </c>
      <c r="P7992">
        <v>8.1999999999999993</v>
      </c>
      <c r="Q7992">
        <v>5</v>
      </c>
      <c r="R7992" t="s">
        <v>1544</v>
      </c>
      <c r="S7992" t="s">
        <v>20</v>
      </c>
    </row>
    <row r="7993" spans="1:19" x14ac:dyDescent="0.2">
      <c r="A7993" t="s">
        <v>5751</v>
      </c>
      <c r="B7993" t="s">
        <v>17</v>
      </c>
      <c r="C7993">
        <v>2014</v>
      </c>
      <c r="D7993" s="1" t="d">
        <v>2004-11-18</v>
      </c>
      <c r="E7993" s="1" t="str">
        <f t="shared" si="248"/>
        <v>2004</v>
      </c>
      <c r="F7993" s="1" t="str">
        <f t="shared" si="249"/>
        <v>Nov</v>
      </c>
      <c r="G7993" t="s">
        <v>101</v>
      </c>
      <c r="H7993" t="s">
        <v>5752</v>
      </c>
      <c r="I7993">
        <v>0.04</v>
      </c>
      <c r="J7993">
        <v>0.13</v>
      </c>
      <c r="K7993">
        <v>0</v>
      </c>
      <c r="L7993">
        <v>0.01</v>
      </c>
      <c r="M7993">
        <v>0.18</v>
      </c>
      <c r="P7993" t="s">
        <v>203</v>
      </c>
      <c r="R7993" t="s">
        <v>4280</v>
      </c>
      <c r="S7993" t="s">
        <v>112</v>
      </c>
    </row>
    <row r="7994" spans="1:19" x14ac:dyDescent="0.2">
      <c r="A7994" t="s">
        <v>6787</v>
      </c>
      <c r="B7994" t="s">
        <v>55</v>
      </c>
      <c r="C7994">
        <v>2003</v>
      </c>
      <c r="D7994" s="1" t="d">
        <v>1988-09-12</v>
      </c>
      <c r="E7994" s="1" t="str">
        <f t="shared" si="248"/>
        <v>1988</v>
      </c>
      <c r="F7994" s="1" t="str">
        <f t="shared" si="249"/>
        <v>Sep</v>
      </c>
      <c r="G7994" t="s">
        <v>28</v>
      </c>
      <c r="H7994" t="s">
        <v>155</v>
      </c>
      <c r="I7994">
        <v>0.09</v>
      </c>
      <c r="J7994">
        <v>7.0000000000000007E-2</v>
      </c>
      <c r="K7994">
        <v>0</v>
      </c>
      <c r="L7994">
        <v>0.02</v>
      </c>
      <c r="M7994">
        <v>0.18</v>
      </c>
    </row>
    <row r="7995" spans="1:19" x14ac:dyDescent="0.2">
      <c r="A7995" t="s">
        <v>6788</v>
      </c>
      <c r="B7995" t="s">
        <v>32</v>
      </c>
      <c r="C7995">
        <v>2013</v>
      </c>
      <c r="D7995" s="1" t="d">
        <v>1998-12-15</v>
      </c>
      <c r="E7995" s="1" t="str">
        <f t="shared" si="248"/>
        <v>1998</v>
      </c>
      <c r="F7995" s="1" t="str">
        <f t="shared" si="249"/>
        <v>Dec</v>
      </c>
      <c r="G7995" t="s">
        <v>1</v>
      </c>
      <c r="H7995" t="s">
        <v>111</v>
      </c>
      <c r="I7995">
        <v>0</v>
      </c>
      <c r="J7995">
        <v>0.17</v>
      </c>
      <c r="K7995">
        <v>0</v>
      </c>
      <c r="L7995">
        <v>0.01</v>
      </c>
      <c r="M7995">
        <v>0.18</v>
      </c>
      <c r="P7995" t="s">
        <v>203</v>
      </c>
      <c r="R7995" t="s">
        <v>1444</v>
      </c>
      <c r="S7995" t="s">
        <v>20</v>
      </c>
    </row>
    <row r="7996" spans="1:19" x14ac:dyDescent="0.2">
      <c r="A7996" t="s">
        <v>6789</v>
      </c>
      <c r="B7996" t="s">
        <v>137</v>
      </c>
      <c r="C7996">
        <v>2005</v>
      </c>
      <c r="D7996" s="1" t="d">
        <v>2018-11-23</v>
      </c>
      <c r="E7996" s="1" t="str">
        <f t="shared" si="248"/>
        <v>2018</v>
      </c>
      <c r="F7996" s="1" t="str">
        <f t="shared" si="249"/>
        <v>Nov</v>
      </c>
      <c r="G7996" t="s">
        <v>37</v>
      </c>
      <c r="H7996" t="s">
        <v>51</v>
      </c>
      <c r="I7996">
        <v>0.14000000000000001</v>
      </c>
      <c r="J7996">
        <v>0.04</v>
      </c>
      <c r="K7996">
        <v>0</v>
      </c>
      <c r="L7996">
        <v>0.01</v>
      </c>
      <c r="M7996">
        <v>0.18</v>
      </c>
      <c r="N7996">
        <v>69</v>
      </c>
      <c r="O7996">
        <v>46</v>
      </c>
      <c r="P7996">
        <v>7.8</v>
      </c>
      <c r="Q7996">
        <v>10</v>
      </c>
      <c r="R7996" t="s">
        <v>3510</v>
      </c>
      <c r="S7996" t="s">
        <v>88</v>
      </c>
    </row>
    <row r="7997" spans="1:19" x14ac:dyDescent="0.2">
      <c r="A7997" t="s">
        <v>6790</v>
      </c>
      <c r="B7997" t="s">
        <v>137</v>
      </c>
      <c r="C7997">
        <v>2003</v>
      </c>
      <c r="D7997" s="1" t="d">
        <v>2000-12-05</v>
      </c>
      <c r="E7997" s="1" t="str">
        <f t="shared" si="248"/>
        <v>2000</v>
      </c>
      <c r="F7997" s="1" t="str">
        <f t="shared" si="249"/>
        <v>Dec</v>
      </c>
      <c r="G7997" t="s">
        <v>50</v>
      </c>
      <c r="H7997" t="s">
        <v>254</v>
      </c>
      <c r="I7997">
        <v>0.14000000000000001</v>
      </c>
      <c r="J7997">
        <v>0.04</v>
      </c>
      <c r="K7997">
        <v>0</v>
      </c>
      <c r="L7997">
        <v>0.01</v>
      </c>
      <c r="M7997">
        <v>0.18</v>
      </c>
      <c r="N7997">
        <v>73</v>
      </c>
      <c r="O7997">
        <v>43</v>
      </c>
      <c r="P7997">
        <v>8.6</v>
      </c>
      <c r="Q7997">
        <v>17</v>
      </c>
      <c r="R7997" t="s">
        <v>532</v>
      </c>
      <c r="S7997" t="s">
        <v>88</v>
      </c>
    </row>
    <row r="7998" spans="1:19" x14ac:dyDescent="0.2">
      <c r="A7998" t="s">
        <v>6791</v>
      </c>
      <c r="B7998" t="s">
        <v>55</v>
      </c>
      <c r="C7998">
        <v>2003</v>
      </c>
      <c r="D7998" s="1" t="d">
        <v>2006-05-21</v>
      </c>
      <c r="E7998" s="1" t="str">
        <f t="shared" si="248"/>
        <v>2006</v>
      </c>
      <c r="F7998" s="1" t="str">
        <f t="shared" si="249"/>
        <v>May</v>
      </c>
      <c r="G7998" t="s">
        <v>50</v>
      </c>
      <c r="H7998" t="s">
        <v>329</v>
      </c>
      <c r="I7998">
        <v>0.09</v>
      </c>
      <c r="J7998">
        <v>7.0000000000000007E-2</v>
      </c>
      <c r="K7998">
        <v>0</v>
      </c>
      <c r="L7998">
        <v>0.02</v>
      </c>
      <c r="M7998">
        <v>0.18</v>
      </c>
      <c r="N7998">
        <v>72</v>
      </c>
      <c r="O7998">
        <v>27</v>
      </c>
      <c r="P7998">
        <v>8.9</v>
      </c>
      <c r="Q7998">
        <v>47</v>
      </c>
      <c r="R7998" t="s">
        <v>518</v>
      </c>
      <c r="S7998" t="s">
        <v>88</v>
      </c>
    </row>
    <row r="7999" spans="1:19" x14ac:dyDescent="0.2">
      <c r="A7999" t="s">
        <v>6792</v>
      </c>
      <c r="B7999" t="s">
        <v>17</v>
      </c>
      <c r="C7999">
        <v>2010</v>
      </c>
      <c r="D7999" s="1" t="d">
        <v>2010-04-05</v>
      </c>
      <c r="E7999" s="1" t="str">
        <f t="shared" si="248"/>
        <v>2010</v>
      </c>
      <c r="F7999" s="1" t="str">
        <f t="shared" si="249"/>
        <v>Apr</v>
      </c>
      <c r="G7999" t="s">
        <v>18</v>
      </c>
      <c r="H7999" t="s">
        <v>4126</v>
      </c>
      <c r="I7999">
        <v>0.17</v>
      </c>
      <c r="J7999">
        <v>0</v>
      </c>
      <c r="K7999">
        <v>0</v>
      </c>
      <c r="L7999">
        <v>0.01</v>
      </c>
      <c r="M7999">
        <v>0.18</v>
      </c>
      <c r="P7999" t="s">
        <v>203</v>
      </c>
      <c r="R7999" t="s">
        <v>4447</v>
      </c>
      <c r="S7999" t="s">
        <v>88</v>
      </c>
    </row>
    <row r="8000" spans="1:19" x14ac:dyDescent="0.2">
      <c r="A8000" t="s">
        <v>6793</v>
      </c>
      <c r="B8000" t="s">
        <v>104</v>
      </c>
      <c r="C8000">
        <v>2000</v>
      </c>
      <c r="D8000" s="1" t="d">
        <v>1998-09-20</v>
      </c>
      <c r="E8000" s="1" t="str">
        <f t="shared" si="248"/>
        <v>1998</v>
      </c>
      <c r="F8000" s="1" t="str">
        <f t="shared" si="249"/>
        <v>Sep</v>
      </c>
      <c r="G8000" t="s">
        <v>18</v>
      </c>
      <c r="H8000" t="s">
        <v>6012</v>
      </c>
      <c r="I8000">
        <v>0.1</v>
      </c>
      <c r="J8000">
        <v>7.0000000000000007E-2</v>
      </c>
      <c r="K8000">
        <v>0</v>
      </c>
      <c r="L8000">
        <v>0.01</v>
      </c>
      <c r="M8000">
        <v>0.18</v>
      </c>
    </row>
    <row r="8001" spans="1:19" x14ac:dyDescent="0.2">
      <c r="A8001" t="s">
        <v>6794</v>
      </c>
      <c r="B8001" t="s">
        <v>17</v>
      </c>
      <c r="C8001">
        <v>2010</v>
      </c>
      <c r="D8001" s="1" t="d">
        <v>2007-07-05</v>
      </c>
      <c r="E8001" s="1" t="str">
        <f t="shared" si="248"/>
        <v>2007</v>
      </c>
      <c r="F8001" s="1" t="str">
        <f t="shared" si="249"/>
        <v>Jul</v>
      </c>
      <c r="G8001" t="s">
        <v>272</v>
      </c>
      <c r="H8001" t="s">
        <v>111</v>
      </c>
      <c r="I8001">
        <v>0.14000000000000001</v>
      </c>
      <c r="J8001">
        <v>0.03</v>
      </c>
      <c r="K8001">
        <v>0</v>
      </c>
      <c r="L8001">
        <v>0.01</v>
      </c>
      <c r="M8001">
        <v>0.18</v>
      </c>
      <c r="P8001" t="s">
        <v>203</v>
      </c>
      <c r="R8001" t="s">
        <v>520</v>
      </c>
      <c r="S8001" t="s">
        <v>112</v>
      </c>
    </row>
    <row r="8002" spans="1:19" x14ac:dyDescent="0.2">
      <c r="A8002" t="s">
        <v>1821</v>
      </c>
      <c r="B8002" t="s">
        <v>137</v>
      </c>
      <c r="C8002">
        <v>2002</v>
      </c>
      <c r="D8002" s="1" t="d">
        <v>2019-08-24</v>
      </c>
      <c r="E8002" s="1" t="str">
        <f t="shared" si="248"/>
        <v>2019</v>
      </c>
      <c r="F8002" s="1" t="str">
        <f t="shared" si="249"/>
        <v>Aug</v>
      </c>
      <c r="G8002" t="s">
        <v>1</v>
      </c>
      <c r="H8002" t="s">
        <v>134</v>
      </c>
      <c r="I8002">
        <v>0.14000000000000001</v>
      </c>
      <c r="J8002">
        <v>0.04</v>
      </c>
      <c r="K8002">
        <v>0</v>
      </c>
      <c r="L8002">
        <v>0.01</v>
      </c>
      <c r="M8002">
        <v>0.18</v>
      </c>
      <c r="N8002">
        <v>68</v>
      </c>
      <c r="O8002">
        <v>13</v>
      </c>
      <c r="P8002">
        <v>8.5</v>
      </c>
      <c r="Q8002">
        <v>11</v>
      </c>
      <c r="R8002" t="s">
        <v>1079</v>
      </c>
      <c r="S8002" t="s">
        <v>20</v>
      </c>
    </row>
    <row r="8003" spans="1:19" x14ac:dyDescent="0.2">
      <c r="A8003" t="s">
        <v>6795</v>
      </c>
      <c r="B8003" t="s">
        <v>32</v>
      </c>
      <c r="C8003">
        <v>2009</v>
      </c>
      <c r="D8003" s="1" t="d">
        <v>2001-11-03</v>
      </c>
      <c r="E8003" s="1" t="str">
        <f t="shared" ref="E8003:E8066" si="250">TEXT(D8003,"yyyy")</f>
        <v>2001</v>
      </c>
      <c r="F8003" s="1" t="str">
        <f t="shared" ref="F8003:F8066" si="251">TEXT(D8003,"mmm")</f>
        <v>Nov</v>
      </c>
      <c r="G8003" t="s">
        <v>39</v>
      </c>
      <c r="H8003" t="s">
        <v>111</v>
      </c>
      <c r="I8003">
        <v>0.17</v>
      </c>
      <c r="J8003">
        <v>0</v>
      </c>
      <c r="K8003">
        <v>0</v>
      </c>
      <c r="L8003">
        <v>0.01</v>
      </c>
      <c r="M8003">
        <v>0.18</v>
      </c>
      <c r="P8003" t="s">
        <v>203</v>
      </c>
      <c r="R8003" t="s">
        <v>111</v>
      </c>
      <c r="S8003" t="s">
        <v>20</v>
      </c>
    </row>
    <row r="8004" spans="1:19" x14ac:dyDescent="0.2">
      <c r="A8004" t="s">
        <v>5390</v>
      </c>
      <c r="B8004" t="s">
        <v>1043</v>
      </c>
      <c r="C8004">
        <v>1997</v>
      </c>
      <c r="D8004" s="1" t="d">
        <v>2010-12-24</v>
      </c>
      <c r="E8004" s="1" t="str">
        <f t="shared" si="250"/>
        <v>2010</v>
      </c>
      <c r="F8004" s="1" t="str">
        <f t="shared" si="251"/>
        <v>Dec</v>
      </c>
      <c r="G8004" t="s">
        <v>86</v>
      </c>
      <c r="H8004" t="s">
        <v>933</v>
      </c>
      <c r="I8004">
        <v>0</v>
      </c>
      <c r="J8004">
        <v>0</v>
      </c>
      <c r="K8004">
        <v>0.18</v>
      </c>
      <c r="L8004">
        <v>0</v>
      </c>
      <c r="M8004">
        <v>0.18</v>
      </c>
    </row>
    <row r="8005" spans="1:19" x14ac:dyDescent="0.2">
      <c r="A8005" t="s">
        <v>6796</v>
      </c>
      <c r="B8005" t="s">
        <v>32</v>
      </c>
      <c r="C8005">
        <v>2009</v>
      </c>
      <c r="D8005" s="1" t="d">
        <v>1999-12-24</v>
      </c>
      <c r="E8005" s="1" t="str">
        <f t="shared" si="250"/>
        <v>1999</v>
      </c>
      <c r="F8005" s="1" t="str">
        <f t="shared" si="251"/>
        <v>Dec</v>
      </c>
      <c r="G8005" t="s">
        <v>18</v>
      </c>
      <c r="H8005" t="s">
        <v>19</v>
      </c>
      <c r="I8005">
        <v>0</v>
      </c>
      <c r="J8005">
        <v>0.18</v>
      </c>
      <c r="K8005">
        <v>0</v>
      </c>
      <c r="L8005">
        <v>0.01</v>
      </c>
      <c r="M8005">
        <v>0.18</v>
      </c>
    </row>
    <row r="8006" spans="1:19" x14ac:dyDescent="0.2">
      <c r="A8006" t="s">
        <v>6797</v>
      </c>
      <c r="B8006" t="s">
        <v>55</v>
      </c>
      <c r="C8006">
        <v>2000</v>
      </c>
      <c r="D8006" s="1" t="d">
        <v>1994-04-19</v>
      </c>
      <c r="E8006" s="1" t="str">
        <f t="shared" si="250"/>
        <v>1994</v>
      </c>
      <c r="F8006" s="1" t="str">
        <f t="shared" si="251"/>
        <v>Apr</v>
      </c>
      <c r="G8006" t="s">
        <v>24</v>
      </c>
      <c r="H8006" t="s">
        <v>134</v>
      </c>
      <c r="I8006">
        <v>0.04</v>
      </c>
      <c r="J8006">
        <v>0.03</v>
      </c>
      <c r="K8006">
        <v>0.11</v>
      </c>
      <c r="L8006">
        <v>0.01</v>
      </c>
      <c r="M8006">
        <v>0.18</v>
      </c>
      <c r="N8006">
        <v>55</v>
      </c>
      <c r="O8006">
        <v>18</v>
      </c>
      <c r="P8006" t="s">
        <v>203</v>
      </c>
      <c r="R8006" t="s">
        <v>6798</v>
      </c>
      <c r="S8006" t="s">
        <v>20</v>
      </c>
    </row>
    <row r="8007" spans="1:19" x14ac:dyDescent="0.2">
      <c r="A8007" t="s">
        <v>6799</v>
      </c>
      <c r="B8007" t="s">
        <v>49</v>
      </c>
      <c r="C8007">
        <v>2011</v>
      </c>
      <c r="D8007" s="1" t="d">
        <v>2014-08-12</v>
      </c>
      <c r="E8007" s="1" t="str">
        <f t="shared" si="250"/>
        <v>2014</v>
      </c>
      <c r="F8007" s="1" t="str">
        <f t="shared" si="251"/>
        <v>Aug</v>
      </c>
      <c r="G8007" t="s">
        <v>37</v>
      </c>
      <c r="H8007" t="s">
        <v>1091</v>
      </c>
      <c r="I8007">
        <v>0.17</v>
      </c>
      <c r="J8007">
        <v>0</v>
      </c>
      <c r="K8007">
        <v>0</v>
      </c>
      <c r="L8007">
        <v>0.02</v>
      </c>
      <c r="M8007">
        <v>0.18</v>
      </c>
      <c r="N8007">
        <v>39</v>
      </c>
      <c r="O8007">
        <v>5</v>
      </c>
      <c r="P8007">
        <v>3.3</v>
      </c>
      <c r="Q8007">
        <v>16</v>
      </c>
      <c r="R8007" t="s">
        <v>3836</v>
      </c>
      <c r="S8007" t="s">
        <v>88</v>
      </c>
    </row>
    <row r="8008" spans="1:19" x14ac:dyDescent="0.2">
      <c r="A8008" t="s">
        <v>6800</v>
      </c>
      <c r="B8008" t="s">
        <v>55</v>
      </c>
      <c r="C8008">
        <v>2003</v>
      </c>
      <c r="D8008" s="1" t="d">
        <v>1999-02-21</v>
      </c>
      <c r="E8008" s="1" t="str">
        <f t="shared" si="250"/>
        <v>1999</v>
      </c>
      <c r="F8008" s="1" t="str">
        <f t="shared" si="251"/>
        <v>Feb</v>
      </c>
      <c r="G8008" t="s">
        <v>101</v>
      </c>
      <c r="H8008" t="s">
        <v>68</v>
      </c>
      <c r="I8008">
        <v>0.09</v>
      </c>
      <c r="J8008">
        <v>7.0000000000000007E-2</v>
      </c>
      <c r="K8008">
        <v>0</v>
      </c>
      <c r="L8008">
        <v>0.02</v>
      </c>
      <c r="M8008">
        <v>0.18</v>
      </c>
      <c r="N8008">
        <v>72</v>
      </c>
      <c r="O8008">
        <v>48</v>
      </c>
      <c r="P8008">
        <v>7.8</v>
      </c>
      <c r="Q8008">
        <v>41</v>
      </c>
      <c r="R8008" t="s">
        <v>1178</v>
      </c>
      <c r="S8008" t="s">
        <v>53</v>
      </c>
    </row>
    <row r="8009" spans="1:19" x14ac:dyDescent="0.2">
      <c r="A8009" t="s">
        <v>4597</v>
      </c>
      <c r="B8009" t="s">
        <v>137</v>
      </c>
      <c r="C8009">
        <v>2005</v>
      </c>
      <c r="D8009" s="1" t="d">
        <v>2006-08-24</v>
      </c>
      <c r="E8009" s="1" t="str">
        <f t="shared" si="250"/>
        <v>2006</v>
      </c>
      <c r="F8009" s="1" t="str">
        <f t="shared" si="251"/>
        <v>Aug</v>
      </c>
      <c r="G8009" t="s">
        <v>37</v>
      </c>
      <c r="H8009" t="s">
        <v>776</v>
      </c>
      <c r="I8009">
        <v>0.14000000000000001</v>
      </c>
      <c r="J8009">
        <v>0.04</v>
      </c>
      <c r="K8009">
        <v>0</v>
      </c>
      <c r="L8009">
        <v>0.01</v>
      </c>
      <c r="M8009">
        <v>0.18</v>
      </c>
      <c r="N8009">
        <v>51</v>
      </c>
      <c r="O8009">
        <v>27</v>
      </c>
      <c r="P8009">
        <v>2.8</v>
      </c>
      <c r="Q8009">
        <v>6</v>
      </c>
      <c r="R8009" t="s">
        <v>3594</v>
      </c>
      <c r="S8009" t="s">
        <v>53</v>
      </c>
    </row>
    <row r="8010" spans="1:19" x14ac:dyDescent="0.2">
      <c r="A8010" t="s">
        <v>2227</v>
      </c>
      <c r="B8010" t="s">
        <v>148</v>
      </c>
      <c r="C8010">
        <v>2011</v>
      </c>
      <c r="D8010" s="1" t="d">
        <v>2000-08-24</v>
      </c>
      <c r="E8010" s="1" t="str">
        <f t="shared" si="250"/>
        <v>2000</v>
      </c>
      <c r="F8010" s="1" t="str">
        <f t="shared" si="251"/>
        <v>Aug</v>
      </c>
      <c r="G8010" t="s">
        <v>24</v>
      </c>
      <c r="H8010" t="s">
        <v>111</v>
      </c>
      <c r="I8010">
        <v>0.05</v>
      </c>
      <c r="J8010">
        <v>0.1</v>
      </c>
      <c r="K8010">
        <v>0</v>
      </c>
      <c r="L8010">
        <v>0.03</v>
      </c>
      <c r="M8010">
        <v>0.18</v>
      </c>
      <c r="N8010">
        <v>80</v>
      </c>
      <c r="O8010">
        <v>11</v>
      </c>
      <c r="P8010">
        <v>7</v>
      </c>
      <c r="Q8010">
        <v>332</v>
      </c>
      <c r="R8010" t="s">
        <v>2228</v>
      </c>
      <c r="S8010" t="s">
        <v>88</v>
      </c>
    </row>
    <row r="8011" spans="1:19" x14ac:dyDescent="0.2">
      <c r="A8011" t="s">
        <v>6801</v>
      </c>
      <c r="B8011" t="s">
        <v>17</v>
      </c>
      <c r="C8011">
        <v>2016</v>
      </c>
      <c r="D8011" s="1" t="d">
        <v>1990-07-20</v>
      </c>
      <c r="E8011" s="1" t="str">
        <f t="shared" si="250"/>
        <v>1990</v>
      </c>
      <c r="F8011" s="1" t="str">
        <f t="shared" si="251"/>
        <v>Jul</v>
      </c>
      <c r="G8011" t="s">
        <v>34</v>
      </c>
      <c r="H8011" t="s">
        <v>111</v>
      </c>
      <c r="I8011">
        <v>0.06</v>
      </c>
      <c r="J8011">
        <v>0.11</v>
      </c>
      <c r="K8011">
        <v>0</v>
      </c>
      <c r="L8011">
        <v>0.01</v>
      </c>
      <c r="M8011">
        <v>0.18</v>
      </c>
      <c r="P8011" t="s">
        <v>203</v>
      </c>
      <c r="R8011" t="s">
        <v>178</v>
      </c>
      <c r="S8011" t="s">
        <v>112</v>
      </c>
    </row>
    <row r="8012" spans="1:19" x14ac:dyDescent="0.2">
      <c r="A8012" t="s">
        <v>6683</v>
      </c>
      <c r="B8012" t="s">
        <v>17</v>
      </c>
      <c r="C8012">
        <v>2011</v>
      </c>
      <c r="D8012" s="1" t="d">
        <v>1996-03-18</v>
      </c>
      <c r="E8012" s="1" t="str">
        <f t="shared" si="250"/>
        <v>1996</v>
      </c>
      <c r="F8012" s="1" t="str">
        <f t="shared" si="251"/>
        <v>Mar</v>
      </c>
      <c r="G8012" t="s">
        <v>24</v>
      </c>
      <c r="H8012" t="s">
        <v>71</v>
      </c>
      <c r="I8012">
        <v>0.17</v>
      </c>
      <c r="J8012">
        <v>0</v>
      </c>
      <c r="K8012">
        <v>0</v>
      </c>
      <c r="L8012">
        <v>0.01</v>
      </c>
      <c r="M8012">
        <v>0.18</v>
      </c>
      <c r="P8012" t="s">
        <v>203</v>
      </c>
      <c r="R8012" t="s">
        <v>4373</v>
      </c>
      <c r="S8012" t="s">
        <v>20</v>
      </c>
    </row>
    <row r="8013" spans="1:19" x14ac:dyDescent="0.2">
      <c r="A8013" t="s">
        <v>6802</v>
      </c>
      <c r="B8013" t="s">
        <v>64</v>
      </c>
      <c r="C8013">
        <v>2005</v>
      </c>
      <c r="D8013" s="1" t="d">
        <v>2009-01-15</v>
      </c>
      <c r="E8013" s="1" t="str">
        <f t="shared" si="250"/>
        <v>2009</v>
      </c>
      <c r="F8013" s="1" t="str">
        <f t="shared" si="251"/>
        <v>Jan</v>
      </c>
      <c r="G8013" t="s">
        <v>272</v>
      </c>
      <c r="H8013" t="s">
        <v>1201</v>
      </c>
      <c r="I8013">
        <v>0</v>
      </c>
      <c r="J8013">
        <v>0</v>
      </c>
      <c r="K8013">
        <v>0.18</v>
      </c>
      <c r="L8013">
        <v>0</v>
      </c>
      <c r="M8013">
        <v>0.18</v>
      </c>
    </row>
    <row r="8014" spans="1:19" x14ac:dyDescent="0.2">
      <c r="A8014" t="s">
        <v>6803</v>
      </c>
      <c r="B8014" t="s">
        <v>171</v>
      </c>
      <c r="C8014">
        <v>2014</v>
      </c>
      <c r="D8014" s="1" t="d">
        <v>1999-07-10</v>
      </c>
      <c r="E8014" s="1" t="str">
        <f t="shared" si="250"/>
        <v>1999</v>
      </c>
      <c r="F8014" s="1" t="str">
        <f t="shared" si="251"/>
        <v>Jul</v>
      </c>
      <c r="G8014" t="s">
        <v>34</v>
      </c>
      <c r="H8014" t="s">
        <v>111</v>
      </c>
      <c r="I8014">
        <v>0.08</v>
      </c>
      <c r="J8014">
        <v>0.09</v>
      </c>
      <c r="K8014">
        <v>0</v>
      </c>
      <c r="L8014">
        <v>0.01</v>
      </c>
      <c r="M8014">
        <v>0.18</v>
      </c>
      <c r="N8014">
        <v>58</v>
      </c>
      <c r="O8014">
        <v>6</v>
      </c>
      <c r="P8014">
        <v>8.3000000000000007</v>
      </c>
      <c r="Q8014">
        <v>28</v>
      </c>
      <c r="R8014" t="s">
        <v>260</v>
      </c>
      <c r="S8014" t="s">
        <v>20</v>
      </c>
    </row>
    <row r="8015" spans="1:19" x14ac:dyDescent="0.2">
      <c r="A8015" t="s">
        <v>6804</v>
      </c>
      <c r="B8015" t="s">
        <v>32</v>
      </c>
      <c r="C8015">
        <v>2007</v>
      </c>
      <c r="D8015" s="1" t="d">
        <v>1993-11-11</v>
      </c>
      <c r="E8015" s="1" t="str">
        <f t="shared" si="250"/>
        <v>1993</v>
      </c>
      <c r="F8015" s="1" t="str">
        <f t="shared" si="251"/>
        <v>Nov</v>
      </c>
      <c r="G8015" t="s">
        <v>18</v>
      </c>
      <c r="H8015" t="s">
        <v>3700</v>
      </c>
      <c r="I8015">
        <v>0</v>
      </c>
      <c r="J8015">
        <v>0</v>
      </c>
      <c r="K8015">
        <v>0.18</v>
      </c>
      <c r="L8015">
        <v>0</v>
      </c>
      <c r="M8015">
        <v>0.18</v>
      </c>
    </row>
    <row r="8016" spans="1:19" x14ac:dyDescent="0.2">
      <c r="A8016" t="s">
        <v>6805</v>
      </c>
      <c r="B8016" t="s">
        <v>32</v>
      </c>
      <c r="C8016">
        <v>2006</v>
      </c>
      <c r="D8016" s="1" t="d">
        <v>2004-03-28</v>
      </c>
      <c r="E8016" s="1" t="str">
        <f t="shared" si="250"/>
        <v>2004</v>
      </c>
      <c r="F8016" s="1" t="str">
        <f t="shared" si="251"/>
        <v>Mar</v>
      </c>
      <c r="G8016" t="s">
        <v>39</v>
      </c>
      <c r="H8016" t="s">
        <v>111</v>
      </c>
      <c r="I8016">
        <v>0.17</v>
      </c>
      <c r="J8016">
        <v>0</v>
      </c>
      <c r="K8016">
        <v>0</v>
      </c>
      <c r="L8016">
        <v>0.01</v>
      </c>
      <c r="M8016">
        <v>0.18</v>
      </c>
      <c r="P8016" t="s">
        <v>203</v>
      </c>
      <c r="R8016" t="s">
        <v>111</v>
      </c>
      <c r="S8016" t="s">
        <v>20</v>
      </c>
    </row>
    <row r="8017" spans="1:19" x14ac:dyDescent="0.2">
      <c r="A8017" t="s">
        <v>6806</v>
      </c>
      <c r="B8017" t="s">
        <v>55</v>
      </c>
      <c r="C8017">
        <v>2007</v>
      </c>
      <c r="D8017" s="1" t="d">
        <v>1993-07-13</v>
      </c>
      <c r="E8017" s="1" t="str">
        <f t="shared" si="250"/>
        <v>1993</v>
      </c>
      <c r="F8017" s="1" t="str">
        <f t="shared" si="251"/>
        <v>Jul</v>
      </c>
      <c r="G8017" t="s">
        <v>28</v>
      </c>
      <c r="H8017" t="s">
        <v>2780</v>
      </c>
      <c r="I8017">
        <v>0.04</v>
      </c>
      <c r="J8017">
        <v>0.03</v>
      </c>
      <c r="K8017">
        <v>0.11</v>
      </c>
      <c r="L8017">
        <v>0.01</v>
      </c>
      <c r="M8017">
        <v>0.18</v>
      </c>
    </row>
    <row r="8018" spans="1:19" x14ac:dyDescent="0.2">
      <c r="A8018" t="s">
        <v>2163</v>
      </c>
      <c r="B8018" t="s">
        <v>49</v>
      </c>
      <c r="C8018">
        <v>2009</v>
      </c>
      <c r="D8018" s="1" t="d">
        <v>2005-10-09</v>
      </c>
      <c r="E8018" s="1" t="str">
        <f t="shared" si="250"/>
        <v>2005</v>
      </c>
      <c r="F8018" s="1" t="str">
        <f t="shared" si="251"/>
        <v>Oct</v>
      </c>
      <c r="G8018" t="s">
        <v>24</v>
      </c>
      <c r="H8018" t="s">
        <v>484</v>
      </c>
      <c r="I8018">
        <v>0.14000000000000001</v>
      </c>
      <c r="J8018">
        <v>0.03</v>
      </c>
      <c r="K8018">
        <v>0</v>
      </c>
      <c r="L8018">
        <v>0.02</v>
      </c>
      <c r="M8018">
        <v>0.18</v>
      </c>
      <c r="N8018">
        <v>61</v>
      </c>
      <c r="O8018">
        <v>5</v>
      </c>
      <c r="P8018" t="s">
        <v>203</v>
      </c>
      <c r="R8018" t="s">
        <v>2164</v>
      </c>
      <c r="S8018" t="s">
        <v>20</v>
      </c>
    </row>
    <row r="8019" spans="1:19" x14ac:dyDescent="0.2">
      <c r="A8019" t="s">
        <v>6807</v>
      </c>
      <c r="B8019" t="s">
        <v>32</v>
      </c>
      <c r="C8019">
        <v>2010</v>
      </c>
      <c r="D8019" s="1" t="d">
        <v>2005-04-03</v>
      </c>
      <c r="E8019" s="1" t="str">
        <f t="shared" si="250"/>
        <v>2005</v>
      </c>
      <c r="F8019" s="1" t="str">
        <f t="shared" si="251"/>
        <v>Apr</v>
      </c>
      <c r="G8019" t="s">
        <v>30</v>
      </c>
      <c r="H8019" t="s">
        <v>3561</v>
      </c>
      <c r="I8019">
        <v>0.17</v>
      </c>
      <c r="J8019">
        <v>0</v>
      </c>
      <c r="K8019">
        <v>0</v>
      </c>
      <c r="L8019">
        <v>0.01</v>
      </c>
      <c r="M8019">
        <v>0.18</v>
      </c>
      <c r="P8019" t="s">
        <v>203</v>
      </c>
      <c r="R8019" t="s">
        <v>4654</v>
      </c>
      <c r="S8019" t="s">
        <v>112</v>
      </c>
    </row>
    <row r="8020" spans="1:19" x14ac:dyDescent="0.2">
      <c r="A8020" t="s">
        <v>6808</v>
      </c>
      <c r="B8020" t="s">
        <v>49</v>
      </c>
      <c r="C8020">
        <v>2010</v>
      </c>
      <c r="D8020" s="1" t="d">
        <v>1990-01-21</v>
      </c>
      <c r="E8020" s="1" t="str">
        <f t="shared" si="250"/>
        <v>1990</v>
      </c>
      <c r="F8020" s="1" t="str">
        <f t="shared" si="251"/>
        <v>Jan</v>
      </c>
      <c r="G8020" t="s">
        <v>50</v>
      </c>
      <c r="H8020" t="s">
        <v>234</v>
      </c>
      <c r="I8020">
        <v>0.1</v>
      </c>
      <c r="J8020">
        <v>0.06</v>
      </c>
      <c r="K8020">
        <v>0</v>
      </c>
      <c r="L8020">
        <v>0.02</v>
      </c>
      <c r="M8020">
        <v>0.18</v>
      </c>
    </row>
    <row r="8021" spans="1:19" x14ac:dyDescent="0.2">
      <c r="A8021" t="s">
        <v>6809</v>
      </c>
      <c r="B8021" t="s">
        <v>32</v>
      </c>
      <c r="C8021">
        <v>2010</v>
      </c>
      <c r="D8021" s="1" t="d">
        <v>2004-10-12</v>
      </c>
      <c r="E8021" s="1" t="str">
        <f t="shared" si="250"/>
        <v>2004</v>
      </c>
      <c r="F8021" s="1" t="str">
        <f t="shared" si="251"/>
        <v>Oct</v>
      </c>
      <c r="G8021" t="s">
        <v>101</v>
      </c>
      <c r="H8021" t="s">
        <v>6810</v>
      </c>
      <c r="I8021">
        <v>0.06</v>
      </c>
      <c r="J8021">
        <v>0.11</v>
      </c>
      <c r="K8021">
        <v>0</v>
      </c>
      <c r="L8021">
        <v>0.02</v>
      </c>
      <c r="M8021">
        <v>0.18</v>
      </c>
      <c r="P8021" t="s">
        <v>203</v>
      </c>
      <c r="R8021" t="s">
        <v>6346</v>
      </c>
      <c r="S8021" t="s">
        <v>112</v>
      </c>
    </row>
    <row r="8022" spans="1:19" x14ac:dyDescent="0.2">
      <c r="A8022" t="s">
        <v>6811</v>
      </c>
      <c r="B8022" t="s">
        <v>104</v>
      </c>
      <c r="C8022">
        <v>2000</v>
      </c>
      <c r="D8022" s="1" t="d">
        <v>1996-03-30</v>
      </c>
      <c r="E8022" s="1" t="str">
        <f t="shared" si="250"/>
        <v>1996</v>
      </c>
      <c r="F8022" s="1" t="str">
        <f t="shared" si="251"/>
        <v>Mar</v>
      </c>
      <c r="G8022" t="s">
        <v>50</v>
      </c>
      <c r="H8022" t="s">
        <v>6588</v>
      </c>
      <c r="I8022">
        <v>0.1</v>
      </c>
      <c r="J8022">
        <v>7.0000000000000007E-2</v>
      </c>
      <c r="K8022">
        <v>0</v>
      </c>
      <c r="L8022">
        <v>0.01</v>
      </c>
      <c r="M8022">
        <v>0.18</v>
      </c>
    </row>
    <row r="8023" spans="1:19" x14ac:dyDescent="0.2">
      <c r="A8023" t="s">
        <v>6812</v>
      </c>
      <c r="B8023" t="s">
        <v>64</v>
      </c>
      <c r="C8023">
        <v>2001</v>
      </c>
      <c r="D8023" s="1" t="d">
        <v>2002-03-25</v>
      </c>
      <c r="E8023" s="1" t="str">
        <f t="shared" si="250"/>
        <v>2002</v>
      </c>
      <c r="F8023" s="1" t="str">
        <f t="shared" si="251"/>
        <v>Mar</v>
      </c>
      <c r="G8023" t="s">
        <v>101</v>
      </c>
      <c r="H8023" t="s">
        <v>234</v>
      </c>
      <c r="I8023">
        <v>0.13</v>
      </c>
      <c r="J8023">
        <v>0.05</v>
      </c>
      <c r="K8023">
        <v>0</v>
      </c>
      <c r="L8023">
        <v>0</v>
      </c>
      <c r="M8023">
        <v>0.18</v>
      </c>
      <c r="N8023">
        <v>57</v>
      </c>
      <c r="O8023">
        <v>6</v>
      </c>
      <c r="P8023" t="s">
        <v>203</v>
      </c>
      <c r="R8023" t="s">
        <v>357</v>
      </c>
      <c r="S8023" t="s">
        <v>20</v>
      </c>
    </row>
    <row r="8024" spans="1:19" x14ac:dyDescent="0.2">
      <c r="A8024" t="s">
        <v>6813</v>
      </c>
      <c r="B8024" t="s">
        <v>1015</v>
      </c>
      <c r="C8024">
        <v>2016</v>
      </c>
      <c r="D8024" s="1" t="d">
        <v>2013-12-25</v>
      </c>
      <c r="E8024" s="1" t="str">
        <f t="shared" si="250"/>
        <v>2013</v>
      </c>
      <c r="F8024" s="1" t="str">
        <f t="shared" si="251"/>
        <v>Dec</v>
      </c>
      <c r="G8024" t="s">
        <v>18</v>
      </c>
      <c r="H8024" t="s">
        <v>234</v>
      </c>
      <c r="I8024">
        <v>0</v>
      </c>
      <c r="J8024">
        <v>0</v>
      </c>
      <c r="K8024">
        <v>0.18</v>
      </c>
      <c r="L8024">
        <v>0</v>
      </c>
      <c r="M8024">
        <v>0.18</v>
      </c>
    </row>
    <row r="8025" spans="1:19" x14ac:dyDescent="0.2">
      <c r="A8025" t="s">
        <v>6814</v>
      </c>
      <c r="B8025" t="s">
        <v>44</v>
      </c>
      <c r="C8025" t="s">
        <v>286</v>
      </c>
      <c r="D8025" s="1" t="d">
        <v>2022-01-23</v>
      </c>
      <c r="E8025" s="1" t="str">
        <f t="shared" si="250"/>
        <v>2022</v>
      </c>
      <c r="F8025" s="1" t="str">
        <f t="shared" si="251"/>
        <v>Jan</v>
      </c>
      <c r="G8025" t="s">
        <v>39</v>
      </c>
      <c r="H8025" t="s">
        <v>111</v>
      </c>
      <c r="I8025">
        <v>0.14000000000000001</v>
      </c>
      <c r="J8025">
        <v>0.02</v>
      </c>
      <c r="K8025">
        <v>0</v>
      </c>
      <c r="L8025">
        <v>0.01</v>
      </c>
      <c r="M8025">
        <v>0.18</v>
      </c>
      <c r="N8025">
        <v>64</v>
      </c>
      <c r="O8025">
        <v>41</v>
      </c>
      <c r="P8025">
        <v>5.5</v>
      </c>
      <c r="Q8025">
        <v>42</v>
      </c>
      <c r="R8025" t="s">
        <v>6815</v>
      </c>
      <c r="S8025" t="s">
        <v>112</v>
      </c>
    </row>
    <row r="8026" spans="1:19" x14ac:dyDescent="0.2">
      <c r="A8026" t="s">
        <v>2448</v>
      </c>
      <c r="B8026" t="s">
        <v>187</v>
      </c>
      <c r="C8026">
        <v>2012</v>
      </c>
      <c r="D8026" s="1" t="d">
        <v>2013-10-17</v>
      </c>
      <c r="E8026" s="1" t="str">
        <f t="shared" si="250"/>
        <v>2013</v>
      </c>
      <c r="F8026" s="1" t="str">
        <f t="shared" si="251"/>
        <v>Oct</v>
      </c>
      <c r="G8026" t="s">
        <v>86</v>
      </c>
      <c r="H8026" t="s">
        <v>372</v>
      </c>
      <c r="I8026">
        <v>0.09</v>
      </c>
      <c r="J8026">
        <v>7.0000000000000007E-2</v>
      </c>
      <c r="K8026">
        <v>0.01</v>
      </c>
      <c r="L8026">
        <v>0.01</v>
      </c>
      <c r="M8026">
        <v>0.18</v>
      </c>
    </row>
    <row r="8027" spans="1:19" x14ac:dyDescent="0.2">
      <c r="A8027" t="s">
        <v>6816</v>
      </c>
      <c r="B8027" t="s">
        <v>27</v>
      </c>
      <c r="C8027">
        <v>1991</v>
      </c>
      <c r="D8027" s="1" t="d">
        <v>2011-01-19</v>
      </c>
      <c r="E8027" s="1" t="str">
        <f t="shared" si="250"/>
        <v>2011</v>
      </c>
      <c r="F8027" s="1" t="str">
        <f t="shared" si="251"/>
        <v>Jan</v>
      </c>
      <c r="G8027" t="s">
        <v>272</v>
      </c>
      <c r="H8027" t="s">
        <v>19</v>
      </c>
      <c r="I8027">
        <v>0</v>
      </c>
      <c r="J8027">
        <v>0</v>
      </c>
      <c r="K8027">
        <v>0.18</v>
      </c>
      <c r="L8027">
        <v>0</v>
      </c>
      <c r="M8027">
        <v>0.18</v>
      </c>
    </row>
    <row r="8028" spans="1:19" x14ac:dyDescent="0.2">
      <c r="A8028" t="s">
        <v>6817</v>
      </c>
      <c r="B8028" t="s">
        <v>55</v>
      </c>
      <c r="C8028">
        <v>2003</v>
      </c>
      <c r="D8028" s="1" t="d">
        <v>2013-08-13</v>
      </c>
      <c r="E8028" s="1" t="str">
        <f t="shared" si="250"/>
        <v>2013</v>
      </c>
      <c r="F8028" s="1" t="str">
        <f t="shared" si="251"/>
        <v>Aug</v>
      </c>
      <c r="G8028" t="s">
        <v>34</v>
      </c>
      <c r="H8028" t="s">
        <v>68</v>
      </c>
      <c r="I8028">
        <v>0.09</v>
      </c>
      <c r="J8028">
        <v>7.0000000000000007E-2</v>
      </c>
      <c r="K8028">
        <v>0</v>
      </c>
      <c r="L8028">
        <v>0.02</v>
      </c>
      <c r="M8028">
        <v>0.18</v>
      </c>
      <c r="N8028">
        <v>86</v>
      </c>
      <c r="O8028">
        <v>35</v>
      </c>
      <c r="P8028">
        <v>8.8000000000000007</v>
      </c>
      <c r="Q8028">
        <v>26</v>
      </c>
      <c r="R8028" t="s">
        <v>300</v>
      </c>
      <c r="S8028" t="s">
        <v>88</v>
      </c>
    </row>
    <row r="8029" spans="1:19" x14ac:dyDescent="0.2">
      <c r="A8029" t="s">
        <v>6818</v>
      </c>
      <c r="B8029" t="s">
        <v>32</v>
      </c>
      <c r="C8029">
        <v>2008</v>
      </c>
      <c r="D8029" s="1" t="d">
        <v>2006-05-29</v>
      </c>
      <c r="E8029" s="1" t="str">
        <f t="shared" si="250"/>
        <v>2006</v>
      </c>
      <c r="F8029" s="1" t="str">
        <f t="shared" si="251"/>
        <v>May</v>
      </c>
      <c r="G8029" t="s">
        <v>28</v>
      </c>
      <c r="H8029" t="s">
        <v>242</v>
      </c>
      <c r="I8029">
        <v>0.11</v>
      </c>
      <c r="J8029">
        <v>0.01</v>
      </c>
      <c r="K8029">
        <v>0.05</v>
      </c>
      <c r="L8029">
        <v>0.01</v>
      </c>
      <c r="M8029">
        <v>0.18</v>
      </c>
      <c r="N8029">
        <v>82</v>
      </c>
      <c r="O8029">
        <v>32</v>
      </c>
      <c r="P8029">
        <v>7.5</v>
      </c>
      <c r="Q8029">
        <v>35</v>
      </c>
      <c r="R8029" t="s">
        <v>2780</v>
      </c>
      <c r="S8029" t="s">
        <v>88</v>
      </c>
    </row>
    <row r="8030" spans="1:19" x14ac:dyDescent="0.2">
      <c r="A8030" t="s">
        <v>4308</v>
      </c>
      <c r="B8030" t="s">
        <v>137</v>
      </c>
      <c r="C8030">
        <v>2005</v>
      </c>
      <c r="D8030" s="1" t="d">
        <v>1991-04-19</v>
      </c>
      <c r="E8030" s="1" t="str">
        <f t="shared" si="250"/>
        <v>1991</v>
      </c>
      <c r="F8030" s="1" t="str">
        <f t="shared" si="251"/>
        <v>Apr</v>
      </c>
      <c r="G8030" t="s">
        <v>28</v>
      </c>
      <c r="H8030" t="s">
        <v>776</v>
      </c>
      <c r="I8030">
        <v>0.14000000000000001</v>
      </c>
      <c r="J8030">
        <v>0.04</v>
      </c>
      <c r="K8030">
        <v>0</v>
      </c>
      <c r="L8030">
        <v>0.01</v>
      </c>
      <c r="M8030">
        <v>0.18</v>
      </c>
      <c r="N8030">
        <v>61</v>
      </c>
      <c r="O8030">
        <v>36</v>
      </c>
      <c r="P8030">
        <v>7.8</v>
      </c>
      <c r="Q8030">
        <v>4</v>
      </c>
      <c r="R8030" t="s">
        <v>777</v>
      </c>
      <c r="S8030" t="s">
        <v>88</v>
      </c>
    </row>
    <row r="8031" spans="1:19" x14ac:dyDescent="0.2">
      <c r="A8031" t="s">
        <v>6819</v>
      </c>
      <c r="B8031" t="s">
        <v>137</v>
      </c>
      <c r="C8031">
        <v>2001</v>
      </c>
      <c r="D8031" s="1" t="d">
        <v>2007-05-17</v>
      </c>
      <c r="E8031" s="1" t="str">
        <f t="shared" si="250"/>
        <v>2007</v>
      </c>
      <c r="F8031" s="1" t="str">
        <f t="shared" si="251"/>
        <v>May</v>
      </c>
      <c r="G8031" t="s">
        <v>37</v>
      </c>
      <c r="H8031" t="s">
        <v>234</v>
      </c>
      <c r="I8031">
        <v>0.14000000000000001</v>
      </c>
      <c r="J8031">
        <v>0.04</v>
      </c>
      <c r="K8031">
        <v>0</v>
      </c>
      <c r="L8031">
        <v>0.01</v>
      </c>
      <c r="M8031">
        <v>0.18</v>
      </c>
      <c r="N8031">
        <v>61</v>
      </c>
      <c r="O8031">
        <v>21</v>
      </c>
      <c r="P8031">
        <v>7.1</v>
      </c>
      <c r="Q8031">
        <v>7</v>
      </c>
      <c r="R8031" t="s">
        <v>2280</v>
      </c>
      <c r="S8031" t="s">
        <v>20</v>
      </c>
    </row>
    <row r="8032" spans="1:19" x14ac:dyDescent="0.2">
      <c r="A8032" t="s">
        <v>510</v>
      </c>
      <c r="B8032" t="s">
        <v>44</v>
      </c>
      <c r="C8032">
        <v>2015</v>
      </c>
      <c r="D8032" s="1" t="d">
        <v>2014-12-09</v>
      </c>
      <c r="E8032" s="1" t="str">
        <f t="shared" si="250"/>
        <v>2014</v>
      </c>
      <c r="F8032" s="1" t="str">
        <f t="shared" si="251"/>
        <v>Dec</v>
      </c>
      <c r="G8032" t="s">
        <v>50</v>
      </c>
      <c r="H8032" t="s">
        <v>234</v>
      </c>
      <c r="I8032">
        <v>0.12</v>
      </c>
      <c r="J8032">
        <v>0.04</v>
      </c>
      <c r="K8032">
        <v>0</v>
      </c>
      <c r="L8032">
        <v>0.02</v>
      </c>
      <c r="M8032">
        <v>0.18</v>
      </c>
      <c r="P8032">
        <v>7.2</v>
      </c>
      <c r="Q8032">
        <v>159</v>
      </c>
      <c r="R8032" t="s">
        <v>511</v>
      </c>
      <c r="S8032" t="s">
        <v>53</v>
      </c>
    </row>
    <row r="8033" spans="1:19" x14ac:dyDescent="0.2">
      <c r="A8033" t="s">
        <v>3666</v>
      </c>
      <c r="B8033" t="s">
        <v>137</v>
      </c>
      <c r="C8033">
        <v>2002</v>
      </c>
      <c r="D8033" s="1" t="d">
        <v>2019-07-11</v>
      </c>
      <c r="E8033" s="1" t="str">
        <f t="shared" si="250"/>
        <v>2019</v>
      </c>
      <c r="F8033" s="1" t="str">
        <f t="shared" si="251"/>
        <v>Jul</v>
      </c>
      <c r="G8033" t="s">
        <v>34</v>
      </c>
      <c r="H8033" t="s">
        <v>977</v>
      </c>
      <c r="I8033">
        <v>0.14000000000000001</v>
      </c>
      <c r="J8033">
        <v>0.04</v>
      </c>
      <c r="K8033">
        <v>0</v>
      </c>
      <c r="L8033">
        <v>0.01</v>
      </c>
      <c r="M8033">
        <v>0.18</v>
      </c>
    </row>
    <row r="8034" spans="1:19" x14ac:dyDescent="0.2">
      <c r="A8034" t="s">
        <v>6820</v>
      </c>
      <c r="B8034" t="s">
        <v>104</v>
      </c>
      <c r="C8034">
        <v>2001</v>
      </c>
      <c r="D8034" s="1" t="d">
        <v>2000-11-17</v>
      </c>
      <c r="E8034" s="1" t="str">
        <f t="shared" si="250"/>
        <v>2000</v>
      </c>
      <c r="F8034" s="1" t="str">
        <f t="shared" si="251"/>
        <v>Nov</v>
      </c>
      <c r="G8034" t="s">
        <v>50</v>
      </c>
      <c r="H8034" t="s">
        <v>283</v>
      </c>
      <c r="I8034">
        <v>0.1</v>
      </c>
      <c r="J8034">
        <v>7.0000000000000007E-2</v>
      </c>
      <c r="K8034">
        <v>0</v>
      </c>
      <c r="L8034">
        <v>0.01</v>
      </c>
      <c r="M8034">
        <v>0.18</v>
      </c>
      <c r="N8034">
        <v>84</v>
      </c>
      <c r="O8034">
        <v>15</v>
      </c>
      <c r="P8034">
        <v>8.9</v>
      </c>
      <c r="Q8034">
        <v>17</v>
      </c>
      <c r="R8034" t="s">
        <v>6821</v>
      </c>
      <c r="S8034" t="s">
        <v>53</v>
      </c>
    </row>
    <row r="8035" spans="1:19" x14ac:dyDescent="0.2">
      <c r="A8035" t="s">
        <v>6693</v>
      </c>
      <c r="B8035" t="s">
        <v>32</v>
      </c>
      <c r="C8035">
        <v>2009</v>
      </c>
      <c r="D8035" s="1" t="d">
        <v>2020-03-24</v>
      </c>
      <c r="E8035" s="1" t="str">
        <f t="shared" si="250"/>
        <v>2020</v>
      </c>
      <c r="F8035" s="1" t="str">
        <f t="shared" si="251"/>
        <v>Mar</v>
      </c>
      <c r="G8035" t="s">
        <v>50</v>
      </c>
      <c r="H8035" t="s">
        <v>71</v>
      </c>
      <c r="I8035">
        <v>0.17</v>
      </c>
      <c r="J8035">
        <v>0</v>
      </c>
      <c r="K8035">
        <v>0</v>
      </c>
      <c r="L8035">
        <v>0.01</v>
      </c>
      <c r="M8035">
        <v>0.18</v>
      </c>
      <c r="P8035" t="s">
        <v>203</v>
      </c>
      <c r="R8035" t="s">
        <v>3181</v>
      </c>
      <c r="S8035" t="s">
        <v>112</v>
      </c>
    </row>
    <row r="8036" spans="1:19" x14ac:dyDescent="0.2">
      <c r="A8036" t="s">
        <v>4075</v>
      </c>
      <c r="B8036" t="s">
        <v>187</v>
      </c>
      <c r="C8036">
        <v>2012</v>
      </c>
      <c r="D8036" s="1" t="d">
        <v>2002-03-29</v>
      </c>
      <c r="E8036" s="1" t="str">
        <f t="shared" si="250"/>
        <v>2002</v>
      </c>
      <c r="F8036" s="1" t="str">
        <f t="shared" si="251"/>
        <v>Mar</v>
      </c>
      <c r="G8036" t="s">
        <v>50</v>
      </c>
      <c r="H8036" t="s">
        <v>19</v>
      </c>
      <c r="I8036">
        <v>0.14000000000000001</v>
      </c>
      <c r="J8036">
        <v>0.03</v>
      </c>
      <c r="K8036">
        <v>0</v>
      </c>
      <c r="L8036">
        <v>0.02</v>
      </c>
      <c r="M8036">
        <v>0.18</v>
      </c>
    </row>
    <row r="8037" spans="1:19" x14ac:dyDescent="0.2">
      <c r="A8037" t="s">
        <v>6822</v>
      </c>
      <c r="B8037" t="s">
        <v>49</v>
      </c>
      <c r="C8037">
        <v>2014</v>
      </c>
      <c r="D8037" s="1" t="d">
        <v>2021-11-09</v>
      </c>
      <c r="E8037" s="1" t="str">
        <f t="shared" si="250"/>
        <v>2021</v>
      </c>
      <c r="F8037" s="1" t="str">
        <f t="shared" si="251"/>
        <v>Nov</v>
      </c>
      <c r="G8037" t="s">
        <v>28</v>
      </c>
      <c r="H8037" t="s">
        <v>933</v>
      </c>
      <c r="I8037">
        <v>0.06</v>
      </c>
      <c r="J8037">
        <v>0.02</v>
      </c>
      <c r="K8037">
        <v>0.08</v>
      </c>
      <c r="L8037">
        <v>0.02</v>
      </c>
      <c r="M8037">
        <v>0.18</v>
      </c>
      <c r="N8037">
        <v>76</v>
      </c>
      <c r="O8037">
        <v>26</v>
      </c>
      <c r="P8037">
        <v>7.7</v>
      </c>
      <c r="Q8037">
        <v>44</v>
      </c>
      <c r="R8037" t="s">
        <v>4138</v>
      </c>
      <c r="S8037" t="s">
        <v>112</v>
      </c>
    </row>
    <row r="8038" spans="1:19" x14ac:dyDescent="0.2">
      <c r="A8038" t="s">
        <v>6823</v>
      </c>
      <c r="B8038" t="s">
        <v>32</v>
      </c>
      <c r="C8038">
        <v>2008</v>
      </c>
      <c r="D8038" s="1" t="d">
        <v>2013-03-16</v>
      </c>
      <c r="E8038" s="1" t="str">
        <f t="shared" si="250"/>
        <v>2013</v>
      </c>
      <c r="F8038" s="1" t="str">
        <f t="shared" si="251"/>
        <v>Mar</v>
      </c>
      <c r="G8038" t="s">
        <v>30</v>
      </c>
      <c r="H8038" t="s">
        <v>3047</v>
      </c>
      <c r="I8038">
        <v>0.15</v>
      </c>
      <c r="J8038">
        <v>0.02</v>
      </c>
      <c r="K8038">
        <v>0</v>
      </c>
      <c r="L8038">
        <v>0.01</v>
      </c>
      <c r="M8038">
        <v>0.18</v>
      </c>
      <c r="P8038" t="s">
        <v>203</v>
      </c>
      <c r="R8038" t="s">
        <v>5056</v>
      </c>
      <c r="S8038" t="s">
        <v>20</v>
      </c>
    </row>
    <row r="8039" spans="1:19" x14ac:dyDescent="0.2">
      <c r="A8039" t="s">
        <v>172</v>
      </c>
      <c r="B8039" t="s">
        <v>148</v>
      </c>
      <c r="C8039">
        <v>2008</v>
      </c>
      <c r="D8039" s="1" t="d">
        <v>1999-02-25</v>
      </c>
      <c r="E8039" s="1" t="str">
        <f t="shared" si="250"/>
        <v>1999</v>
      </c>
      <c r="F8039" s="1" t="str">
        <f t="shared" si="251"/>
        <v>Feb</v>
      </c>
      <c r="G8039" t="s">
        <v>37</v>
      </c>
      <c r="H8039" t="s">
        <v>71</v>
      </c>
      <c r="I8039">
        <v>0.02</v>
      </c>
      <c r="J8039">
        <v>0.14000000000000001</v>
      </c>
      <c r="K8039">
        <v>0</v>
      </c>
      <c r="L8039">
        <v>0.03</v>
      </c>
      <c r="M8039">
        <v>0.18</v>
      </c>
      <c r="N8039">
        <v>83</v>
      </c>
      <c r="O8039">
        <v>36</v>
      </c>
      <c r="P8039">
        <v>7.5</v>
      </c>
      <c r="Q8039">
        <v>721</v>
      </c>
      <c r="R8039" t="s">
        <v>77</v>
      </c>
      <c r="S8039" t="s">
        <v>53</v>
      </c>
    </row>
    <row r="8040" spans="1:19" x14ac:dyDescent="0.2">
      <c r="A8040" t="s">
        <v>6234</v>
      </c>
      <c r="B8040" t="s">
        <v>49</v>
      </c>
      <c r="C8040">
        <v>2010</v>
      </c>
      <c r="D8040" s="1" t="d">
        <v>1998-07-16</v>
      </c>
      <c r="E8040" s="1" t="str">
        <f t="shared" si="250"/>
        <v>1998</v>
      </c>
      <c r="F8040" s="1" t="str">
        <f t="shared" si="251"/>
        <v>Jul</v>
      </c>
      <c r="G8040" t="s">
        <v>101</v>
      </c>
      <c r="H8040" t="s">
        <v>111</v>
      </c>
      <c r="I8040">
        <v>0.11</v>
      </c>
      <c r="J8040">
        <v>0.05</v>
      </c>
      <c r="K8040">
        <v>0</v>
      </c>
      <c r="L8040">
        <v>0.02</v>
      </c>
      <c r="M8040">
        <v>0.18</v>
      </c>
      <c r="N8040">
        <v>39</v>
      </c>
      <c r="O8040">
        <v>5</v>
      </c>
      <c r="P8040">
        <v>5.6</v>
      </c>
      <c r="Q8040">
        <v>13</v>
      </c>
      <c r="R8040" t="s">
        <v>3903</v>
      </c>
      <c r="S8040" t="s">
        <v>53</v>
      </c>
    </row>
    <row r="8041" spans="1:19" x14ac:dyDescent="0.2">
      <c r="A8041" t="s">
        <v>6824</v>
      </c>
      <c r="B8041" t="s">
        <v>3661</v>
      </c>
      <c r="C8041">
        <v>1999</v>
      </c>
      <c r="D8041" s="1" t="d">
        <v>1991-02-19</v>
      </c>
      <c r="E8041" s="1" t="str">
        <f t="shared" si="250"/>
        <v>1991</v>
      </c>
      <c r="F8041" s="1" t="str">
        <f t="shared" si="251"/>
        <v>Feb</v>
      </c>
      <c r="G8041" t="s">
        <v>28</v>
      </c>
      <c r="H8041" t="s">
        <v>372</v>
      </c>
      <c r="I8041">
        <v>0</v>
      </c>
      <c r="J8041">
        <v>0</v>
      </c>
      <c r="K8041">
        <v>0.18</v>
      </c>
      <c r="L8041">
        <v>0</v>
      </c>
      <c r="M8041">
        <v>0.18</v>
      </c>
    </row>
    <row r="8042" spans="1:19" x14ac:dyDescent="0.2">
      <c r="A8042" t="s">
        <v>6825</v>
      </c>
      <c r="B8042" t="s">
        <v>95</v>
      </c>
      <c r="C8042">
        <v>1999</v>
      </c>
      <c r="D8042" s="1" t="d">
        <v>1990-11-18</v>
      </c>
      <c r="E8042" s="1" t="str">
        <f t="shared" si="250"/>
        <v>1990</v>
      </c>
      <c r="F8042" s="1" t="str">
        <f t="shared" si="251"/>
        <v>Nov</v>
      </c>
      <c r="G8042" t="s">
        <v>18</v>
      </c>
      <c r="H8042" t="s">
        <v>234</v>
      </c>
      <c r="I8042">
        <v>0</v>
      </c>
      <c r="J8042">
        <v>0</v>
      </c>
      <c r="K8042">
        <v>0.18</v>
      </c>
      <c r="L8042">
        <v>0</v>
      </c>
      <c r="M8042">
        <v>0.18</v>
      </c>
    </row>
    <row r="8043" spans="1:19" x14ac:dyDescent="0.2">
      <c r="A8043" t="s">
        <v>6826</v>
      </c>
      <c r="B8043" t="s">
        <v>17</v>
      </c>
      <c r="C8043">
        <v>2009</v>
      </c>
      <c r="D8043" s="1" t="d">
        <v>2022-11-07</v>
      </c>
      <c r="E8043" s="1" t="str">
        <f t="shared" si="250"/>
        <v>2022</v>
      </c>
      <c r="F8043" s="1" t="str">
        <f t="shared" si="251"/>
        <v>Nov</v>
      </c>
      <c r="G8043" t="s">
        <v>50</v>
      </c>
      <c r="H8043" t="s">
        <v>51</v>
      </c>
      <c r="I8043">
        <v>0.17</v>
      </c>
      <c r="J8043">
        <v>0</v>
      </c>
      <c r="K8043">
        <v>0</v>
      </c>
      <c r="L8043">
        <v>0.01</v>
      </c>
      <c r="M8043">
        <v>0.18</v>
      </c>
    </row>
    <row r="8044" spans="1:19" x14ac:dyDescent="0.2">
      <c r="A8044" t="s">
        <v>6827</v>
      </c>
      <c r="B8044" t="s">
        <v>104</v>
      </c>
      <c r="C8044">
        <v>1997</v>
      </c>
      <c r="D8044" s="1" t="d">
        <v>1993-11-26</v>
      </c>
      <c r="E8044" s="1" t="str">
        <f t="shared" si="250"/>
        <v>1993</v>
      </c>
      <c r="F8044" s="1" t="str">
        <f t="shared" si="251"/>
        <v>Nov</v>
      </c>
      <c r="G8044" t="s">
        <v>1</v>
      </c>
      <c r="H8044" t="s">
        <v>68</v>
      </c>
      <c r="I8044">
        <v>0</v>
      </c>
      <c r="J8044">
        <v>0</v>
      </c>
      <c r="K8044">
        <v>0.17</v>
      </c>
      <c r="L8044">
        <v>0.01</v>
      </c>
      <c r="M8044">
        <v>0.18</v>
      </c>
    </row>
    <row r="8045" spans="1:19" x14ac:dyDescent="0.2">
      <c r="A8045" t="s">
        <v>6828</v>
      </c>
      <c r="B8045" t="s">
        <v>55</v>
      </c>
      <c r="C8045">
        <v>2004</v>
      </c>
      <c r="D8045" s="1" t="d">
        <v>2020-08-11</v>
      </c>
      <c r="E8045" s="1" t="str">
        <f t="shared" si="250"/>
        <v>2020</v>
      </c>
      <c r="F8045" s="1" t="str">
        <f t="shared" si="251"/>
        <v>Aug</v>
      </c>
      <c r="G8045" t="s">
        <v>37</v>
      </c>
      <c r="H8045" t="s">
        <v>4988</v>
      </c>
      <c r="I8045">
        <v>0.09</v>
      </c>
      <c r="J8045">
        <v>7.0000000000000007E-2</v>
      </c>
      <c r="K8045">
        <v>0</v>
      </c>
      <c r="L8045">
        <v>0.02</v>
      </c>
      <c r="M8045">
        <v>0.18</v>
      </c>
      <c r="N8045">
        <v>48</v>
      </c>
      <c r="O8045">
        <v>11</v>
      </c>
      <c r="P8045">
        <v>4.3</v>
      </c>
      <c r="Q8045">
        <v>6</v>
      </c>
      <c r="R8045" t="s">
        <v>6829</v>
      </c>
      <c r="S8045" t="s">
        <v>53</v>
      </c>
    </row>
    <row r="8046" spans="1:19" x14ac:dyDescent="0.2">
      <c r="A8046" t="s">
        <v>6830</v>
      </c>
      <c r="B8046" t="s">
        <v>64</v>
      </c>
      <c r="C8046">
        <v>2002</v>
      </c>
      <c r="D8046" s="1" t="d">
        <v>2004-09-01</v>
      </c>
      <c r="E8046" s="1" t="str">
        <f t="shared" si="250"/>
        <v>2004</v>
      </c>
      <c r="F8046" s="1" t="str">
        <f t="shared" si="251"/>
        <v>Sep</v>
      </c>
      <c r="G8046" t="s">
        <v>34</v>
      </c>
      <c r="H8046" t="s">
        <v>155</v>
      </c>
      <c r="I8046">
        <v>0.13</v>
      </c>
      <c r="J8046">
        <v>0.05</v>
      </c>
      <c r="K8046">
        <v>0</v>
      </c>
      <c r="L8046">
        <v>0</v>
      </c>
      <c r="M8046">
        <v>0.18</v>
      </c>
      <c r="N8046">
        <v>75</v>
      </c>
      <c r="O8046">
        <v>7</v>
      </c>
      <c r="P8046" t="s">
        <v>203</v>
      </c>
      <c r="R8046" t="s">
        <v>412</v>
      </c>
      <c r="S8046" t="s">
        <v>20</v>
      </c>
    </row>
    <row r="8047" spans="1:19" x14ac:dyDescent="0.2">
      <c r="A8047" t="s">
        <v>6831</v>
      </c>
      <c r="B8047" t="s">
        <v>55</v>
      </c>
      <c r="C8047">
        <v>2008</v>
      </c>
      <c r="D8047" s="1" t="d">
        <v>2014-10-13</v>
      </c>
      <c r="E8047" s="1" t="str">
        <f t="shared" si="250"/>
        <v>2014</v>
      </c>
      <c r="F8047" s="1" t="str">
        <f t="shared" si="251"/>
        <v>Oct</v>
      </c>
      <c r="G8047" t="s">
        <v>18</v>
      </c>
      <c r="H8047" t="s">
        <v>5573</v>
      </c>
      <c r="I8047">
        <v>0</v>
      </c>
      <c r="J8047">
        <v>0</v>
      </c>
      <c r="K8047">
        <v>0</v>
      </c>
      <c r="L8047">
        <v>0.18</v>
      </c>
      <c r="M8047">
        <v>0.18</v>
      </c>
      <c r="P8047" t="s">
        <v>203</v>
      </c>
      <c r="R8047" t="s">
        <v>1723</v>
      </c>
      <c r="S8047" t="s">
        <v>20</v>
      </c>
    </row>
    <row r="8048" spans="1:19" x14ac:dyDescent="0.2">
      <c r="A8048" t="s">
        <v>6832</v>
      </c>
      <c r="B8048" t="s">
        <v>79</v>
      </c>
      <c r="C8048">
        <v>2012</v>
      </c>
      <c r="D8048" s="1" t="d">
        <v>1990-01-31</v>
      </c>
      <c r="E8048" s="1" t="str">
        <f t="shared" si="250"/>
        <v>1990</v>
      </c>
      <c r="F8048" s="1" t="str">
        <f t="shared" si="251"/>
        <v>Jan</v>
      </c>
      <c r="G8048" t="s">
        <v>34</v>
      </c>
      <c r="H8048" t="s">
        <v>151</v>
      </c>
      <c r="I8048">
        <v>0</v>
      </c>
      <c r="J8048">
        <v>0</v>
      </c>
      <c r="K8048">
        <v>0.18</v>
      </c>
      <c r="L8048">
        <v>0</v>
      </c>
      <c r="M8048">
        <v>0.18</v>
      </c>
    </row>
    <row r="8049" spans="1:19" x14ac:dyDescent="0.2">
      <c r="A8049" t="s">
        <v>5832</v>
      </c>
      <c r="B8049" t="s">
        <v>55</v>
      </c>
      <c r="C8049">
        <v>2009</v>
      </c>
      <c r="D8049" s="1" t="d">
        <v>2009-08-24</v>
      </c>
      <c r="E8049" s="1" t="str">
        <f t="shared" si="250"/>
        <v>2009</v>
      </c>
      <c r="F8049" s="1" t="str">
        <f t="shared" si="251"/>
        <v>Aug</v>
      </c>
      <c r="G8049" t="s">
        <v>50</v>
      </c>
      <c r="H8049" t="s">
        <v>71</v>
      </c>
      <c r="I8049">
        <v>0.13</v>
      </c>
      <c r="J8049">
        <v>0</v>
      </c>
      <c r="K8049">
        <v>0</v>
      </c>
      <c r="L8049">
        <v>0.05</v>
      </c>
      <c r="M8049">
        <v>0.18</v>
      </c>
      <c r="P8049">
        <v>6.8</v>
      </c>
      <c r="Q8049">
        <v>16</v>
      </c>
      <c r="R8049" t="s">
        <v>925</v>
      </c>
      <c r="S8049" t="s">
        <v>88</v>
      </c>
    </row>
    <row r="8050" spans="1:19" x14ac:dyDescent="0.2">
      <c r="A8050" t="s">
        <v>6833</v>
      </c>
      <c r="B8050" t="s">
        <v>44</v>
      </c>
      <c r="C8050">
        <v>2012</v>
      </c>
      <c r="D8050" s="1" t="d">
        <v>2004-04-10</v>
      </c>
      <c r="E8050" s="1" t="str">
        <f t="shared" si="250"/>
        <v>2004</v>
      </c>
      <c r="F8050" s="1" t="str">
        <f t="shared" si="251"/>
        <v>Apr</v>
      </c>
      <c r="G8050" t="s">
        <v>37</v>
      </c>
      <c r="H8050" t="s">
        <v>134</v>
      </c>
      <c r="I8050">
        <v>0.1</v>
      </c>
      <c r="J8050">
        <v>0.06</v>
      </c>
      <c r="K8050">
        <v>0</v>
      </c>
      <c r="L8050">
        <v>0.02</v>
      </c>
      <c r="M8050">
        <v>0.18</v>
      </c>
      <c r="N8050">
        <v>74</v>
      </c>
      <c r="O8050">
        <v>65</v>
      </c>
      <c r="P8050">
        <v>7.1</v>
      </c>
      <c r="Q8050">
        <v>174</v>
      </c>
      <c r="R8050" t="s">
        <v>2957</v>
      </c>
      <c r="S8050" t="s">
        <v>53</v>
      </c>
    </row>
    <row r="8051" spans="1:19" x14ac:dyDescent="0.2">
      <c r="A8051" t="s">
        <v>6834</v>
      </c>
      <c r="B8051" t="s">
        <v>44</v>
      </c>
      <c r="C8051">
        <v>2012</v>
      </c>
      <c r="D8051" s="1" t="d">
        <v>1998-07-20</v>
      </c>
      <c r="E8051" s="1" t="str">
        <f t="shared" si="250"/>
        <v>1998</v>
      </c>
      <c r="F8051" s="1" t="str">
        <f t="shared" si="251"/>
        <v>Jul</v>
      </c>
      <c r="G8051" t="s">
        <v>18</v>
      </c>
      <c r="H8051" t="s">
        <v>202</v>
      </c>
      <c r="I8051">
        <v>0</v>
      </c>
      <c r="J8051">
        <v>0.16</v>
      </c>
      <c r="K8051">
        <v>0</v>
      </c>
      <c r="L8051">
        <v>0.02</v>
      </c>
      <c r="M8051">
        <v>0.18</v>
      </c>
      <c r="N8051">
        <v>73</v>
      </c>
      <c r="O8051">
        <v>7</v>
      </c>
      <c r="P8051">
        <v>6.2</v>
      </c>
      <c r="Q8051">
        <v>5</v>
      </c>
      <c r="R8051" t="s">
        <v>664</v>
      </c>
      <c r="S8051" t="s">
        <v>112</v>
      </c>
    </row>
    <row r="8052" spans="1:19" x14ac:dyDescent="0.2">
      <c r="A8052" t="s">
        <v>6835</v>
      </c>
      <c r="B8052" t="s">
        <v>44</v>
      </c>
      <c r="C8052">
        <v>2007</v>
      </c>
      <c r="D8052" s="1" t="d">
        <v>1997-06-11</v>
      </c>
      <c r="E8052" s="1" t="str">
        <f t="shared" si="250"/>
        <v>1997</v>
      </c>
      <c r="F8052" s="1" t="str">
        <f t="shared" si="251"/>
        <v>Jun</v>
      </c>
      <c r="G8052" t="s">
        <v>37</v>
      </c>
      <c r="H8052" t="s">
        <v>111</v>
      </c>
      <c r="I8052">
        <v>0.14000000000000001</v>
      </c>
      <c r="J8052">
        <v>0.02</v>
      </c>
      <c r="K8052">
        <v>0</v>
      </c>
      <c r="L8052">
        <v>0.01</v>
      </c>
      <c r="M8052">
        <v>0.18</v>
      </c>
      <c r="N8052">
        <v>71</v>
      </c>
      <c r="O8052">
        <v>37</v>
      </c>
      <c r="P8052">
        <v>6.9</v>
      </c>
      <c r="Q8052">
        <v>46</v>
      </c>
      <c r="R8052" t="s">
        <v>826</v>
      </c>
      <c r="S8052" t="s">
        <v>53</v>
      </c>
    </row>
    <row r="8053" spans="1:19" x14ac:dyDescent="0.2">
      <c r="A8053" t="s">
        <v>6836</v>
      </c>
      <c r="B8053" t="s">
        <v>159</v>
      </c>
      <c r="C8053">
        <v>2005</v>
      </c>
      <c r="D8053" s="1" t="d">
        <v>2012-08-24</v>
      </c>
      <c r="E8053" s="1" t="str">
        <f t="shared" si="250"/>
        <v>2012</v>
      </c>
      <c r="F8053" s="1" t="str">
        <f t="shared" si="251"/>
        <v>Aug</v>
      </c>
      <c r="G8053" t="s">
        <v>34</v>
      </c>
      <c r="H8053" t="s">
        <v>68</v>
      </c>
      <c r="I8053">
        <v>0</v>
      </c>
      <c r="J8053">
        <v>0</v>
      </c>
      <c r="K8053">
        <v>0.18</v>
      </c>
      <c r="L8053">
        <v>0</v>
      </c>
      <c r="M8053">
        <v>0.18</v>
      </c>
    </row>
    <row r="8054" spans="1:19" x14ac:dyDescent="0.2">
      <c r="A8054" t="s">
        <v>2422</v>
      </c>
      <c r="B8054" t="s">
        <v>159</v>
      </c>
      <c r="C8054">
        <v>2009</v>
      </c>
      <c r="D8054" s="1" t="d">
        <v>2014-03-08</v>
      </c>
      <c r="E8054" s="1" t="str">
        <f t="shared" si="250"/>
        <v>2014</v>
      </c>
      <c r="F8054" s="1" t="str">
        <f t="shared" si="251"/>
        <v>Mar</v>
      </c>
      <c r="G8054" t="s">
        <v>50</v>
      </c>
      <c r="H8054" t="s">
        <v>155</v>
      </c>
      <c r="I8054">
        <v>0.16</v>
      </c>
      <c r="J8054">
        <v>0.01</v>
      </c>
      <c r="K8054">
        <v>0</v>
      </c>
      <c r="L8054">
        <v>0.02</v>
      </c>
      <c r="M8054">
        <v>0.18</v>
      </c>
      <c r="N8054">
        <v>54</v>
      </c>
      <c r="O8054">
        <v>13</v>
      </c>
      <c r="P8054">
        <v>4.7</v>
      </c>
      <c r="Q8054">
        <v>13</v>
      </c>
      <c r="R8054" t="s">
        <v>2423</v>
      </c>
      <c r="S8054" t="s">
        <v>112</v>
      </c>
    </row>
    <row r="8055" spans="1:19" x14ac:dyDescent="0.2">
      <c r="A8055" t="s">
        <v>6837</v>
      </c>
      <c r="B8055" t="s">
        <v>189</v>
      </c>
      <c r="C8055">
        <v>2002</v>
      </c>
      <c r="D8055" s="1" t="d">
        <v>1999-11-18</v>
      </c>
      <c r="E8055" s="1" t="str">
        <f t="shared" si="250"/>
        <v>1999</v>
      </c>
      <c r="F8055" s="1" t="str">
        <f t="shared" si="251"/>
        <v>Nov</v>
      </c>
      <c r="G8055" t="s">
        <v>86</v>
      </c>
      <c r="H8055" t="s">
        <v>71</v>
      </c>
      <c r="I8055">
        <v>0.14000000000000001</v>
      </c>
      <c r="J8055">
        <v>0.04</v>
      </c>
      <c r="K8055">
        <v>0</v>
      </c>
      <c r="L8055">
        <v>0</v>
      </c>
      <c r="M8055">
        <v>0.18</v>
      </c>
      <c r="N8055">
        <v>75</v>
      </c>
      <c r="O8055">
        <v>27</v>
      </c>
      <c r="P8055">
        <v>8.5</v>
      </c>
      <c r="Q8055">
        <v>20</v>
      </c>
      <c r="R8055" t="s">
        <v>3970</v>
      </c>
      <c r="S8055" t="s">
        <v>88</v>
      </c>
    </row>
    <row r="8056" spans="1:19" x14ac:dyDescent="0.2">
      <c r="A8056" t="s">
        <v>6838</v>
      </c>
      <c r="B8056" t="s">
        <v>57</v>
      </c>
      <c r="C8056">
        <v>1993</v>
      </c>
      <c r="D8056" s="1" t="d">
        <v>1989-07-09</v>
      </c>
      <c r="E8056" s="1" t="str">
        <f t="shared" si="250"/>
        <v>1989</v>
      </c>
      <c r="F8056" s="1" t="str">
        <f t="shared" si="251"/>
        <v>Jul</v>
      </c>
      <c r="G8056" t="s">
        <v>18</v>
      </c>
      <c r="H8056" t="s">
        <v>222</v>
      </c>
      <c r="I8056">
        <v>0.04</v>
      </c>
      <c r="J8056">
        <v>0.01</v>
      </c>
      <c r="K8056">
        <v>0.13</v>
      </c>
      <c r="L8056">
        <v>0</v>
      </c>
      <c r="M8056">
        <v>0.18</v>
      </c>
    </row>
    <row r="8057" spans="1:19" x14ac:dyDescent="0.2">
      <c r="A8057" t="s">
        <v>5519</v>
      </c>
      <c r="B8057" t="s">
        <v>17</v>
      </c>
      <c r="C8057">
        <v>2009</v>
      </c>
      <c r="D8057" s="1" t="d">
        <v>2020-01-05</v>
      </c>
      <c r="E8057" s="1" t="str">
        <f t="shared" si="250"/>
        <v>2020</v>
      </c>
      <c r="F8057" s="1" t="str">
        <f t="shared" si="251"/>
        <v>Jan</v>
      </c>
      <c r="G8057" t="s">
        <v>24</v>
      </c>
      <c r="H8057" t="s">
        <v>222</v>
      </c>
      <c r="I8057">
        <v>0.05</v>
      </c>
      <c r="J8057">
        <v>0.11</v>
      </c>
      <c r="K8057">
        <v>0</v>
      </c>
      <c r="L8057">
        <v>0.02</v>
      </c>
      <c r="M8057">
        <v>0.18</v>
      </c>
      <c r="N8057">
        <v>44</v>
      </c>
      <c r="O8057">
        <v>10</v>
      </c>
      <c r="P8057">
        <v>5.4</v>
      </c>
      <c r="Q8057">
        <v>11</v>
      </c>
      <c r="R8057" t="s">
        <v>4433</v>
      </c>
      <c r="S8057" t="s">
        <v>20</v>
      </c>
    </row>
    <row r="8058" spans="1:19" x14ac:dyDescent="0.2">
      <c r="A8058" t="s">
        <v>6839</v>
      </c>
      <c r="B8058" t="s">
        <v>17</v>
      </c>
      <c r="C8058">
        <v>2008</v>
      </c>
      <c r="D8058" s="1" t="d">
        <v>2003-11-05</v>
      </c>
      <c r="E8058" s="1" t="str">
        <f t="shared" si="250"/>
        <v>2003</v>
      </c>
      <c r="F8058" s="1" t="str">
        <f t="shared" si="251"/>
        <v>Nov</v>
      </c>
      <c r="G8058" t="s">
        <v>50</v>
      </c>
      <c r="H8058" t="s">
        <v>1787</v>
      </c>
      <c r="I8058">
        <v>0.16</v>
      </c>
      <c r="J8058">
        <v>0.01</v>
      </c>
      <c r="K8058">
        <v>0</v>
      </c>
      <c r="L8058">
        <v>0.01</v>
      </c>
      <c r="M8058">
        <v>0.18</v>
      </c>
      <c r="N8058">
        <v>72</v>
      </c>
      <c r="O8058">
        <v>37</v>
      </c>
      <c r="P8058">
        <v>8.6999999999999993</v>
      </c>
      <c r="Q8058">
        <v>33</v>
      </c>
      <c r="R8058" t="s">
        <v>2423</v>
      </c>
      <c r="S8058" t="s">
        <v>112</v>
      </c>
    </row>
    <row r="8059" spans="1:19" x14ac:dyDescent="0.2">
      <c r="A8059" t="s">
        <v>6840</v>
      </c>
      <c r="B8059" t="s">
        <v>75</v>
      </c>
      <c r="C8059">
        <v>2015</v>
      </c>
      <c r="D8059" s="1" t="d">
        <v>2020-03-10</v>
      </c>
      <c r="E8059" s="1" t="str">
        <f t="shared" si="250"/>
        <v>2020</v>
      </c>
      <c r="F8059" s="1" t="str">
        <f t="shared" si="251"/>
        <v>Mar</v>
      </c>
      <c r="G8059" t="s">
        <v>86</v>
      </c>
      <c r="H8059" t="s">
        <v>372</v>
      </c>
      <c r="I8059">
        <v>0</v>
      </c>
      <c r="J8059">
        <v>0.12</v>
      </c>
      <c r="K8059">
        <v>0.04</v>
      </c>
      <c r="L8059">
        <v>0.02</v>
      </c>
      <c r="M8059">
        <v>0.18</v>
      </c>
      <c r="N8059">
        <v>59</v>
      </c>
      <c r="O8059">
        <v>30</v>
      </c>
      <c r="P8059">
        <v>7.8</v>
      </c>
      <c r="Q8059">
        <v>45</v>
      </c>
      <c r="R8059" t="s">
        <v>586</v>
      </c>
      <c r="S8059" t="s">
        <v>88</v>
      </c>
    </row>
    <row r="8060" spans="1:19" x14ac:dyDescent="0.2">
      <c r="A8060" t="s">
        <v>4004</v>
      </c>
      <c r="B8060" t="s">
        <v>49</v>
      </c>
      <c r="C8060">
        <v>2010</v>
      </c>
      <c r="D8060" s="1" t="d">
        <v>2020-03-08</v>
      </c>
      <c r="E8060" s="1" t="str">
        <f t="shared" si="250"/>
        <v>2020</v>
      </c>
      <c r="F8060" s="1" t="str">
        <f t="shared" si="251"/>
        <v>Mar</v>
      </c>
      <c r="G8060" t="s">
        <v>18</v>
      </c>
      <c r="H8060" t="s">
        <v>202</v>
      </c>
      <c r="I8060">
        <v>0.1</v>
      </c>
      <c r="J8060">
        <v>0.05</v>
      </c>
      <c r="K8060">
        <v>0</v>
      </c>
      <c r="L8060">
        <v>0.02</v>
      </c>
      <c r="M8060">
        <v>0.18</v>
      </c>
      <c r="N8060">
        <v>47</v>
      </c>
      <c r="O8060">
        <v>6</v>
      </c>
      <c r="P8060" t="s">
        <v>203</v>
      </c>
      <c r="R8060" t="s">
        <v>1220</v>
      </c>
      <c r="S8060" t="s">
        <v>20</v>
      </c>
    </row>
    <row r="8061" spans="1:19" x14ac:dyDescent="0.2">
      <c r="A8061" t="s">
        <v>1730</v>
      </c>
      <c r="B8061" t="s">
        <v>1015</v>
      </c>
      <c r="C8061">
        <v>2012</v>
      </c>
      <c r="D8061" s="1" t="d">
        <v>1999-09-09</v>
      </c>
      <c r="E8061" s="1" t="str">
        <f t="shared" si="250"/>
        <v>1999</v>
      </c>
      <c r="F8061" s="1" t="str">
        <f t="shared" si="251"/>
        <v>Sep</v>
      </c>
      <c r="G8061" t="s">
        <v>50</v>
      </c>
      <c r="H8061" t="s">
        <v>267</v>
      </c>
      <c r="I8061">
        <v>7.0000000000000007E-2</v>
      </c>
      <c r="J8061">
        <v>7.0000000000000007E-2</v>
      </c>
      <c r="K8061">
        <v>0</v>
      </c>
      <c r="L8061">
        <v>0.03</v>
      </c>
      <c r="M8061">
        <v>0.18</v>
      </c>
      <c r="N8061">
        <v>64</v>
      </c>
      <c r="O8061">
        <v>19</v>
      </c>
      <c r="P8061">
        <v>6.8</v>
      </c>
      <c r="Q8061">
        <v>21</v>
      </c>
      <c r="R8061" t="s">
        <v>255</v>
      </c>
      <c r="S8061" t="s">
        <v>112</v>
      </c>
    </row>
    <row r="8062" spans="1:19" x14ac:dyDescent="0.2">
      <c r="A8062" t="s">
        <v>394</v>
      </c>
      <c r="B8062" t="s">
        <v>189</v>
      </c>
      <c r="C8062">
        <v>2006</v>
      </c>
      <c r="D8062" s="1" t="d">
        <v>2010-11-12</v>
      </c>
      <c r="E8062" s="1" t="str">
        <f t="shared" si="250"/>
        <v>2010</v>
      </c>
      <c r="F8062" s="1" t="str">
        <f t="shared" si="251"/>
        <v>Nov</v>
      </c>
      <c r="G8062" t="s">
        <v>18</v>
      </c>
      <c r="H8062" t="s">
        <v>134</v>
      </c>
      <c r="I8062">
        <v>0.14000000000000001</v>
      </c>
      <c r="J8062">
        <v>0.04</v>
      </c>
      <c r="K8062">
        <v>0</v>
      </c>
      <c r="L8062">
        <v>0</v>
      </c>
      <c r="M8062">
        <v>0.18</v>
      </c>
    </row>
    <row r="8063" spans="1:19" x14ac:dyDescent="0.2">
      <c r="A8063" t="s">
        <v>6841</v>
      </c>
      <c r="B8063" t="s">
        <v>17</v>
      </c>
      <c r="C8063">
        <v>2010</v>
      </c>
      <c r="D8063" s="1" t="d">
        <v>1991-10-31</v>
      </c>
      <c r="E8063" s="1" t="str">
        <f t="shared" si="250"/>
        <v>1991</v>
      </c>
      <c r="F8063" s="1" t="str">
        <f t="shared" si="251"/>
        <v>Oct</v>
      </c>
      <c r="G8063" t="s">
        <v>34</v>
      </c>
      <c r="H8063" t="s">
        <v>111</v>
      </c>
      <c r="I8063">
        <v>0</v>
      </c>
      <c r="J8063">
        <v>0.16</v>
      </c>
      <c r="K8063">
        <v>0</v>
      </c>
      <c r="L8063">
        <v>0.02</v>
      </c>
      <c r="M8063">
        <v>0.18</v>
      </c>
    </row>
    <row r="8064" spans="1:19" x14ac:dyDescent="0.2">
      <c r="A8064" t="s">
        <v>6842</v>
      </c>
      <c r="B8064" t="s">
        <v>1015</v>
      </c>
      <c r="C8064">
        <v>2014</v>
      </c>
      <c r="D8064" s="1" t="d">
        <v>2016-09-03</v>
      </c>
      <c r="E8064" s="1" t="str">
        <f t="shared" si="250"/>
        <v>2016</v>
      </c>
      <c r="F8064" s="1" t="str">
        <f t="shared" si="251"/>
        <v>Sep</v>
      </c>
      <c r="G8064" t="s">
        <v>101</v>
      </c>
      <c r="H8064" t="s">
        <v>5022</v>
      </c>
      <c r="I8064">
        <v>0.08</v>
      </c>
      <c r="J8064">
        <v>0.01</v>
      </c>
      <c r="K8064">
        <v>0.06</v>
      </c>
      <c r="L8064">
        <v>0.03</v>
      </c>
      <c r="M8064">
        <v>0.18</v>
      </c>
      <c r="N8064">
        <v>60</v>
      </c>
      <c r="O8064">
        <v>19</v>
      </c>
      <c r="P8064">
        <v>7.4</v>
      </c>
      <c r="Q8064">
        <v>58</v>
      </c>
      <c r="R8064" t="s">
        <v>6843</v>
      </c>
      <c r="S8064" t="s">
        <v>53</v>
      </c>
    </row>
    <row r="8065" spans="1:19" x14ac:dyDescent="0.2">
      <c r="A8065" t="s">
        <v>6380</v>
      </c>
      <c r="B8065" t="s">
        <v>32</v>
      </c>
      <c r="C8065">
        <v>2010</v>
      </c>
      <c r="D8065" s="1" t="d">
        <v>1989-06-06</v>
      </c>
      <c r="E8065" s="1" t="str">
        <f t="shared" si="250"/>
        <v>1989</v>
      </c>
      <c r="F8065" s="1" t="str">
        <f t="shared" si="251"/>
        <v>Jun</v>
      </c>
      <c r="G8065" t="s">
        <v>50</v>
      </c>
      <c r="H8065" t="s">
        <v>484</v>
      </c>
      <c r="I8065">
        <v>0.13</v>
      </c>
      <c r="J8065">
        <v>0.04</v>
      </c>
      <c r="K8065">
        <v>0</v>
      </c>
      <c r="L8065">
        <v>0.01</v>
      </c>
      <c r="M8065">
        <v>0.18</v>
      </c>
      <c r="N8065">
        <v>69</v>
      </c>
      <c r="O8065">
        <v>6</v>
      </c>
      <c r="P8065">
        <v>7</v>
      </c>
      <c r="Q8065">
        <v>4</v>
      </c>
      <c r="R8065" t="s">
        <v>484</v>
      </c>
      <c r="S8065" t="s">
        <v>112</v>
      </c>
    </row>
    <row r="8066" spans="1:19" x14ac:dyDescent="0.2">
      <c r="A8066" t="s">
        <v>6844</v>
      </c>
      <c r="B8066" t="s">
        <v>17</v>
      </c>
      <c r="C8066">
        <v>2009</v>
      </c>
      <c r="D8066" s="1" t="d">
        <v>2002-04-10</v>
      </c>
      <c r="E8066" s="1" t="str">
        <f t="shared" si="250"/>
        <v>2002</v>
      </c>
      <c r="F8066" s="1" t="str">
        <f t="shared" si="251"/>
        <v>Apr</v>
      </c>
      <c r="G8066" t="s">
        <v>18</v>
      </c>
      <c r="H8066" t="s">
        <v>4489</v>
      </c>
      <c r="I8066">
        <v>0.13</v>
      </c>
      <c r="J8066">
        <v>0.03</v>
      </c>
      <c r="K8066">
        <v>0</v>
      </c>
      <c r="L8066">
        <v>0.01</v>
      </c>
      <c r="M8066">
        <v>0.18</v>
      </c>
    </row>
    <row r="8067" spans="1:19" x14ac:dyDescent="0.2">
      <c r="A8067" t="s">
        <v>6845</v>
      </c>
      <c r="B8067" t="s">
        <v>64</v>
      </c>
      <c r="C8067">
        <v>2004</v>
      </c>
      <c r="D8067" s="1" t="d">
        <v>1996-08-21</v>
      </c>
      <c r="E8067" s="1" t="str">
        <f t="shared" ref="E8067:E8130" si="252">TEXT(D8067,"yyyy")</f>
        <v>1996</v>
      </c>
      <c r="F8067" s="1" t="str">
        <f t="shared" ref="F8067:F8130" si="253">TEXT(D8067,"mmm")</f>
        <v>Aug</v>
      </c>
      <c r="G8067" t="s">
        <v>34</v>
      </c>
      <c r="H8067" t="s">
        <v>19</v>
      </c>
      <c r="I8067">
        <v>0.13</v>
      </c>
      <c r="J8067">
        <v>0.05</v>
      </c>
      <c r="K8067">
        <v>0</v>
      </c>
      <c r="L8067">
        <v>0</v>
      </c>
      <c r="M8067">
        <v>0.18</v>
      </c>
    </row>
    <row r="8068" spans="1:19" x14ac:dyDescent="0.2">
      <c r="A8068" t="s">
        <v>6846</v>
      </c>
      <c r="B8068" t="s">
        <v>1043</v>
      </c>
      <c r="C8068">
        <v>1998</v>
      </c>
      <c r="D8068" s="1" t="d">
        <v>2011-02-28</v>
      </c>
      <c r="E8068" s="1" t="str">
        <f t="shared" si="252"/>
        <v>2011</v>
      </c>
      <c r="F8068" s="1" t="str">
        <f t="shared" si="253"/>
        <v>Feb</v>
      </c>
      <c r="G8068" t="s">
        <v>86</v>
      </c>
      <c r="H8068" t="s">
        <v>222</v>
      </c>
      <c r="I8068">
        <v>0</v>
      </c>
      <c r="J8068">
        <v>0</v>
      </c>
      <c r="K8068">
        <v>0.18</v>
      </c>
      <c r="L8068">
        <v>0</v>
      </c>
      <c r="M8068">
        <v>0.18</v>
      </c>
    </row>
    <row r="8069" spans="1:19" x14ac:dyDescent="0.2">
      <c r="A8069" t="s">
        <v>6847</v>
      </c>
      <c r="B8069" t="s">
        <v>44</v>
      </c>
      <c r="C8069" t="s">
        <v>286</v>
      </c>
      <c r="D8069" s="1" t="d">
        <v>1988-01-28</v>
      </c>
      <c r="E8069" s="1" t="str">
        <f t="shared" si="252"/>
        <v>1988</v>
      </c>
      <c r="F8069" s="1" t="str">
        <f t="shared" si="253"/>
        <v>Jan</v>
      </c>
      <c r="G8069" t="s">
        <v>18</v>
      </c>
      <c r="H8069" t="s">
        <v>1091</v>
      </c>
      <c r="I8069">
        <v>0.17</v>
      </c>
      <c r="J8069">
        <v>0</v>
      </c>
      <c r="K8069">
        <v>0</v>
      </c>
      <c r="L8069">
        <v>0.01</v>
      </c>
      <c r="M8069">
        <v>0.18</v>
      </c>
      <c r="N8069">
        <v>54</v>
      </c>
      <c r="O8069">
        <v>29</v>
      </c>
      <c r="P8069">
        <v>7.6</v>
      </c>
      <c r="Q8069">
        <v>68</v>
      </c>
      <c r="R8069" t="s">
        <v>6848</v>
      </c>
      <c r="S8069" t="s">
        <v>20</v>
      </c>
    </row>
    <row r="8070" spans="1:19" x14ac:dyDescent="0.2">
      <c r="A8070" t="s">
        <v>2633</v>
      </c>
      <c r="B8070" t="s">
        <v>17</v>
      </c>
      <c r="C8070">
        <v>2011</v>
      </c>
      <c r="D8070" s="1" t="d">
        <v>1993-03-03</v>
      </c>
      <c r="E8070" s="1" t="str">
        <f t="shared" si="252"/>
        <v>1993</v>
      </c>
      <c r="F8070" s="1" t="str">
        <f t="shared" si="253"/>
        <v>Mar</v>
      </c>
      <c r="G8070" t="s">
        <v>18</v>
      </c>
      <c r="H8070" t="s">
        <v>484</v>
      </c>
      <c r="I8070">
        <v>0.11</v>
      </c>
      <c r="J8070">
        <v>0.06</v>
      </c>
      <c r="K8070">
        <v>0</v>
      </c>
      <c r="L8070">
        <v>0.02</v>
      </c>
      <c r="M8070">
        <v>0.18</v>
      </c>
      <c r="N8070">
        <v>54</v>
      </c>
      <c r="O8070">
        <v>5</v>
      </c>
      <c r="P8070" t="s">
        <v>203</v>
      </c>
      <c r="R8070" t="s">
        <v>484</v>
      </c>
      <c r="S8070" t="s">
        <v>20</v>
      </c>
    </row>
    <row r="8071" spans="1:19" x14ac:dyDescent="0.2">
      <c r="A8071" t="s">
        <v>6849</v>
      </c>
      <c r="B8071" t="s">
        <v>75</v>
      </c>
      <c r="C8071">
        <v>2014</v>
      </c>
      <c r="D8071" s="1" t="d">
        <v>2021-01-27</v>
      </c>
      <c r="E8071" s="1" t="str">
        <f t="shared" si="252"/>
        <v>2021</v>
      </c>
      <c r="F8071" s="1" t="str">
        <f t="shared" si="253"/>
        <v>Jan</v>
      </c>
      <c r="G8071" t="s">
        <v>24</v>
      </c>
      <c r="H8071" t="s">
        <v>6158</v>
      </c>
      <c r="I8071">
        <v>0.04</v>
      </c>
      <c r="J8071">
        <v>0.11</v>
      </c>
      <c r="K8071">
        <v>0</v>
      </c>
      <c r="L8071">
        <v>0.03</v>
      </c>
      <c r="M8071">
        <v>0.18</v>
      </c>
      <c r="N8071">
        <v>73</v>
      </c>
      <c r="O8071">
        <v>28</v>
      </c>
      <c r="P8071">
        <v>6.4</v>
      </c>
      <c r="Q8071">
        <v>26</v>
      </c>
      <c r="R8071" t="s">
        <v>4433</v>
      </c>
      <c r="S8071" t="s">
        <v>20</v>
      </c>
    </row>
    <row r="8072" spans="1:19" x14ac:dyDescent="0.2">
      <c r="A8072" t="s">
        <v>3713</v>
      </c>
      <c r="B8072" t="s">
        <v>32</v>
      </c>
      <c r="C8072">
        <v>2005</v>
      </c>
      <c r="D8072" s="1" t="d">
        <v>2016-01-02</v>
      </c>
      <c r="E8072" s="1" t="str">
        <f t="shared" si="252"/>
        <v>2016</v>
      </c>
      <c r="F8072" s="1" t="str">
        <f t="shared" si="253"/>
        <v>Jan</v>
      </c>
      <c r="G8072" t="s">
        <v>50</v>
      </c>
      <c r="H8072" t="s">
        <v>71</v>
      </c>
      <c r="I8072">
        <v>0.17</v>
      </c>
      <c r="J8072">
        <v>0</v>
      </c>
      <c r="K8072">
        <v>0</v>
      </c>
      <c r="L8072">
        <v>0.01</v>
      </c>
      <c r="M8072">
        <v>0.18</v>
      </c>
    </row>
    <row r="8073" spans="1:19" x14ac:dyDescent="0.2">
      <c r="A8073" t="s">
        <v>3766</v>
      </c>
      <c r="B8073" t="s">
        <v>17</v>
      </c>
      <c r="C8073">
        <v>2008</v>
      </c>
      <c r="D8073" s="1" t="d">
        <v>2017-03-26</v>
      </c>
      <c r="E8073" s="1" t="str">
        <f t="shared" si="252"/>
        <v>2017</v>
      </c>
      <c r="F8073" s="1" t="str">
        <f t="shared" si="253"/>
        <v>Mar</v>
      </c>
      <c r="G8073" t="s">
        <v>101</v>
      </c>
      <c r="H8073" t="s">
        <v>155</v>
      </c>
      <c r="I8073">
        <v>0.09</v>
      </c>
      <c r="J8073">
        <v>0.08</v>
      </c>
      <c r="K8073">
        <v>0</v>
      </c>
      <c r="L8073">
        <v>0.02</v>
      </c>
      <c r="M8073">
        <v>0.18</v>
      </c>
      <c r="N8073">
        <v>39</v>
      </c>
      <c r="O8073">
        <v>10</v>
      </c>
      <c r="P8073">
        <v>4.4000000000000004</v>
      </c>
      <c r="Q8073">
        <v>34</v>
      </c>
      <c r="R8073" t="s">
        <v>6850</v>
      </c>
      <c r="S8073" t="s">
        <v>53</v>
      </c>
    </row>
    <row r="8074" spans="1:19" x14ac:dyDescent="0.2">
      <c r="A8074" t="s">
        <v>6851</v>
      </c>
      <c r="B8074" t="s">
        <v>79</v>
      </c>
      <c r="C8074">
        <v>2013</v>
      </c>
      <c r="D8074" s="1" t="d">
        <v>2017-03-22</v>
      </c>
      <c r="E8074" s="1" t="str">
        <f t="shared" si="252"/>
        <v>2017</v>
      </c>
      <c r="F8074" s="1" t="str">
        <f t="shared" si="253"/>
        <v>Mar</v>
      </c>
      <c r="G8074" t="s">
        <v>28</v>
      </c>
      <c r="H8074" t="s">
        <v>372</v>
      </c>
      <c r="I8074">
        <v>0</v>
      </c>
      <c r="J8074">
        <v>0</v>
      </c>
      <c r="K8074">
        <v>0.18</v>
      </c>
      <c r="L8074">
        <v>0</v>
      </c>
      <c r="M8074">
        <v>0.18</v>
      </c>
    </row>
    <row r="8075" spans="1:19" x14ac:dyDescent="0.2">
      <c r="A8075" t="s">
        <v>6852</v>
      </c>
      <c r="B8075" t="s">
        <v>187</v>
      </c>
      <c r="C8075">
        <v>2016</v>
      </c>
      <c r="D8075" s="1" t="d">
        <v>2017-08-27</v>
      </c>
      <c r="E8075" s="1" t="str">
        <f t="shared" si="252"/>
        <v>2017</v>
      </c>
      <c r="F8075" s="1" t="str">
        <f t="shared" si="253"/>
        <v>Aug</v>
      </c>
      <c r="G8075" t="s">
        <v>1</v>
      </c>
      <c r="H8075" t="s">
        <v>71</v>
      </c>
      <c r="I8075">
        <v>0.09</v>
      </c>
      <c r="J8075">
        <v>0.08</v>
      </c>
      <c r="K8075">
        <v>0</v>
      </c>
      <c r="L8075">
        <v>0.02</v>
      </c>
      <c r="M8075">
        <v>0.18</v>
      </c>
      <c r="N8075">
        <v>76</v>
      </c>
      <c r="O8075">
        <v>4</v>
      </c>
      <c r="P8075" t="s">
        <v>203</v>
      </c>
      <c r="R8075" t="s">
        <v>686</v>
      </c>
      <c r="S8075" t="s">
        <v>112</v>
      </c>
    </row>
    <row r="8076" spans="1:19" x14ac:dyDescent="0.2">
      <c r="A8076" t="s">
        <v>4298</v>
      </c>
      <c r="B8076" t="s">
        <v>32</v>
      </c>
      <c r="C8076">
        <v>2008</v>
      </c>
      <c r="D8076" s="1" t="d">
        <v>1989-01-18</v>
      </c>
      <c r="E8076" s="1" t="str">
        <f t="shared" si="252"/>
        <v>1989</v>
      </c>
      <c r="F8076" s="1" t="str">
        <f t="shared" si="253"/>
        <v>Jan</v>
      </c>
      <c r="G8076" t="s">
        <v>34</v>
      </c>
      <c r="H8076" t="s">
        <v>4713</v>
      </c>
      <c r="I8076">
        <v>0.17</v>
      </c>
      <c r="J8076">
        <v>0</v>
      </c>
      <c r="K8076">
        <v>0</v>
      </c>
      <c r="L8076">
        <v>0.01</v>
      </c>
      <c r="M8076">
        <v>0.18</v>
      </c>
      <c r="N8076">
        <v>34</v>
      </c>
      <c r="O8076">
        <v>4</v>
      </c>
      <c r="P8076">
        <v>7</v>
      </c>
      <c r="Q8076">
        <v>4</v>
      </c>
      <c r="R8076" t="s">
        <v>4713</v>
      </c>
      <c r="S8076" t="s">
        <v>20</v>
      </c>
    </row>
    <row r="8077" spans="1:19" x14ac:dyDescent="0.2">
      <c r="A8077" t="s">
        <v>6853</v>
      </c>
      <c r="B8077" t="s">
        <v>137</v>
      </c>
      <c r="C8077">
        <v>2001</v>
      </c>
      <c r="D8077" s="1" t="d">
        <v>2000-03-08</v>
      </c>
      <c r="E8077" s="1" t="str">
        <f t="shared" si="252"/>
        <v>2000</v>
      </c>
      <c r="F8077" s="1" t="str">
        <f t="shared" si="253"/>
        <v>Mar</v>
      </c>
      <c r="G8077" t="s">
        <v>24</v>
      </c>
      <c r="H8077" t="s">
        <v>977</v>
      </c>
      <c r="I8077">
        <v>0.15</v>
      </c>
      <c r="J8077">
        <v>0.03</v>
      </c>
      <c r="K8077">
        <v>0</v>
      </c>
      <c r="L8077">
        <v>0.01</v>
      </c>
      <c r="M8077">
        <v>0.18</v>
      </c>
      <c r="N8077">
        <v>64</v>
      </c>
      <c r="O8077">
        <v>21</v>
      </c>
      <c r="P8077">
        <v>8.3000000000000007</v>
      </c>
      <c r="Q8077">
        <v>9</v>
      </c>
      <c r="R8077" t="s">
        <v>210</v>
      </c>
      <c r="S8077" t="s">
        <v>20</v>
      </c>
    </row>
    <row r="8078" spans="1:19" x14ac:dyDescent="0.2">
      <c r="A8078" t="s">
        <v>2828</v>
      </c>
      <c r="B8078" t="s">
        <v>32</v>
      </c>
      <c r="C8078">
        <v>2010</v>
      </c>
      <c r="D8078" s="1" t="d">
        <v>1997-09-16</v>
      </c>
      <c r="E8078" s="1" t="str">
        <f t="shared" si="252"/>
        <v>1997</v>
      </c>
      <c r="F8078" s="1" t="str">
        <f t="shared" si="253"/>
        <v>Sep</v>
      </c>
      <c r="G8078" t="s">
        <v>34</v>
      </c>
      <c r="H8078" t="s">
        <v>484</v>
      </c>
      <c r="I8078">
        <v>0.17</v>
      </c>
      <c r="J8078">
        <v>0</v>
      </c>
      <c r="K8078">
        <v>0</v>
      </c>
      <c r="L8078">
        <v>0.01</v>
      </c>
      <c r="M8078">
        <v>0.18</v>
      </c>
    </row>
    <row r="8079" spans="1:19" x14ac:dyDescent="0.2">
      <c r="A8079" t="s">
        <v>5881</v>
      </c>
      <c r="B8079" t="s">
        <v>49</v>
      </c>
      <c r="C8079">
        <v>2011</v>
      </c>
      <c r="D8079" s="1" t="d">
        <v>2012-10-31</v>
      </c>
      <c r="E8079" s="1" t="str">
        <f t="shared" si="252"/>
        <v>2012</v>
      </c>
      <c r="F8079" s="1" t="str">
        <f t="shared" si="253"/>
        <v>Oct</v>
      </c>
      <c r="G8079" t="s">
        <v>18</v>
      </c>
      <c r="H8079" t="s">
        <v>234</v>
      </c>
      <c r="I8079">
        <v>0</v>
      </c>
      <c r="J8079">
        <v>0</v>
      </c>
      <c r="K8079">
        <v>0.18</v>
      </c>
      <c r="L8079">
        <v>0</v>
      </c>
      <c r="M8079">
        <v>0.18</v>
      </c>
    </row>
    <row r="8080" spans="1:19" x14ac:dyDescent="0.2">
      <c r="A8080" t="s">
        <v>6854</v>
      </c>
      <c r="B8080" t="s">
        <v>17</v>
      </c>
      <c r="C8080">
        <v>2010</v>
      </c>
      <c r="D8080" s="1" t="d">
        <v>1993-07-29</v>
      </c>
      <c r="E8080" s="1" t="str">
        <f t="shared" si="252"/>
        <v>1993</v>
      </c>
      <c r="F8080" s="1" t="str">
        <f t="shared" si="253"/>
        <v>Jul</v>
      </c>
      <c r="G8080" t="s">
        <v>101</v>
      </c>
      <c r="H8080" t="s">
        <v>6855</v>
      </c>
      <c r="I8080">
        <v>0</v>
      </c>
      <c r="J8080">
        <v>0.16</v>
      </c>
      <c r="K8080">
        <v>0</v>
      </c>
      <c r="L8080">
        <v>0.02</v>
      </c>
      <c r="M8080">
        <v>0.18</v>
      </c>
    </row>
    <row r="8081" spans="1:19" x14ac:dyDescent="0.2">
      <c r="A8081" t="s">
        <v>6856</v>
      </c>
      <c r="B8081" t="s">
        <v>57</v>
      </c>
      <c r="C8081">
        <v>1991</v>
      </c>
      <c r="D8081" s="1" t="d">
        <v>2017-04-23</v>
      </c>
      <c r="E8081" s="1" t="str">
        <f t="shared" si="252"/>
        <v>2017</v>
      </c>
      <c r="F8081" s="1" t="str">
        <f t="shared" si="253"/>
        <v>Apr</v>
      </c>
      <c r="G8081" t="s">
        <v>272</v>
      </c>
      <c r="H8081" t="s">
        <v>1201</v>
      </c>
      <c r="I8081">
        <v>0</v>
      </c>
      <c r="J8081">
        <v>0</v>
      </c>
      <c r="K8081">
        <v>0.18</v>
      </c>
      <c r="L8081">
        <v>0</v>
      </c>
      <c r="M8081">
        <v>0.18</v>
      </c>
    </row>
    <row r="8082" spans="1:19" x14ac:dyDescent="0.2">
      <c r="A8082" t="s">
        <v>4286</v>
      </c>
      <c r="B8082" t="s">
        <v>159</v>
      </c>
      <c r="C8082">
        <v>2011</v>
      </c>
      <c r="D8082" s="1" t="d">
        <v>2022-11-29</v>
      </c>
      <c r="E8082" s="1" t="str">
        <f t="shared" si="252"/>
        <v>2022</v>
      </c>
      <c r="F8082" s="1" t="str">
        <f t="shared" si="253"/>
        <v>Nov</v>
      </c>
      <c r="G8082" t="s">
        <v>86</v>
      </c>
      <c r="H8082" t="s">
        <v>484</v>
      </c>
      <c r="I8082">
        <v>0.12</v>
      </c>
      <c r="J8082">
        <v>0.04</v>
      </c>
      <c r="K8082">
        <v>0</v>
      </c>
      <c r="L8082">
        <v>0.03</v>
      </c>
      <c r="M8082">
        <v>0.18</v>
      </c>
      <c r="N8082">
        <v>70</v>
      </c>
      <c r="O8082">
        <v>4</v>
      </c>
      <c r="P8082">
        <v>6.6</v>
      </c>
      <c r="Q8082">
        <v>5</v>
      </c>
      <c r="R8082" t="s">
        <v>484</v>
      </c>
      <c r="S8082" t="s">
        <v>88</v>
      </c>
    </row>
    <row r="8083" spans="1:19" x14ac:dyDescent="0.2">
      <c r="A8083" t="s">
        <v>6857</v>
      </c>
      <c r="B8083" t="s">
        <v>104</v>
      </c>
      <c r="C8083">
        <v>1996</v>
      </c>
      <c r="D8083" s="1" t="d">
        <v>2014-07-17</v>
      </c>
      <c r="E8083" s="1" t="str">
        <f t="shared" si="252"/>
        <v>2014</v>
      </c>
      <c r="F8083" s="1" t="str">
        <f t="shared" si="253"/>
        <v>Jul</v>
      </c>
      <c r="G8083" t="s">
        <v>34</v>
      </c>
      <c r="H8083" t="s">
        <v>68</v>
      </c>
      <c r="I8083">
        <v>0.1</v>
      </c>
      <c r="J8083">
        <v>7.0000000000000007E-2</v>
      </c>
      <c r="K8083">
        <v>0</v>
      </c>
      <c r="L8083">
        <v>0.01</v>
      </c>
      <c r="M8083">
        <v>0.18</v>
      </c>
    </row>
    <row r="8084" spans="1:19" x14ac:dyDescent="0.2">
      <c r="A8084" t="s">
        <v>1857</v>
      </c>
      <c r="B8084" t="s">
        <v>137</v>
      </c>
      <c r="C8084">
        <v>2004</v>
      </c>
      <c r="D8084" s="1" t="d">
        <v>2016-10-07</v>
      </c>
      <c r="E8084" s="1" t="str">
        <f t="shared" si="252"/>
        <v>2016</v>
      </c>
      <c r="F8084" s="1" t="str">
        <f t="shared" si="253"/>
        <v>Oct</v>
      </c>
      <c r="G8084" t="s">
        <v>37</v>
      </c>
      <c r="H8084" t="s">
        <v>1858</v>
      </c>
      <c r="I8084">
        <v>0.14000000000000001</v>
      </c>
      <c r="J8084">
        <v>0.04</v>
      </c>
      <c r="K8084">
        <v>0</v>
      </c>
      <c r="L8084">
        <v>0.01</v>
      </c>
      <c r="M8084">
        <v>0.18</v>
      </c>
      <c r="N8084">
        <v>35</v>
      </c>
      <c r="O8084">
        <v>20</v>
      </c>
      <c r="P8084">
        <v>5.9</v>
      </c>
      <c r="Q8084">
        <v>9</v>
      </c>
      <c r="R8084" t="s">
        <v>1477</v>
      </c>
      <c r="S8084" t="s">
        <v>53</v>
      </c>
    </row>
    <row r="8085" spans="1:19" x14ac:dyDescent="0.2">
      <c r="A8085" t="s">
        <v>6858</v>
      </c>
      <c r="B8085" t="s">
        <v>1015</v>
      </c>
      <c r="C8085">
        <v>2013</v>
      </c>
      <c r="D8085" s="1" t="d">
        <v>2013-06-26</v>
      </c>
      <c r="E8085" s="1" t="str">
        <f t="shared" si="252"/>
        <v>2013</v>
      </c>
      <c r="F8085" s="1" t="str">
        <f t="shared" si="253"/>
        <v>Jun</v>
      </c>
      <c r="G8085" t="s">
        <v>28</v>
      </c>
      <c r="H8085" t="s">
        <v>3339</v>
      </c>
      <c r="I8085">
        <v>0.04</v>
      </c>
      <c r="J8085">
        <v>0.01</v>
      </c>
      <c r="K8085">
        <v>0.12</v>
      </c>
      <c r="L8085">
        <v>0.01</v>
      </c>
      <c r="M8085">
        <v>0.18</v>
      </c>
      <c r="N8085">
        <v>48</v>
      </c>
      <c r="O8085">
        <v>19</v>
      </c>
      <c r="P8085">
        <v>6.8</v>
      </c>
      <c r="Q8085">
        <v>56</v>
      </c>
      <c r="R8085" t="s">
        <v>6098</v>
      </c>
      <c r="S8085" t="s">
        <v>53</v>
      </c>
    </row>
    <row r="8086" spans="1:19" x14ac:dyDescent="0.2">
      <c r="A8086" t="s">
        <v>6859</v>
      </c>
      <c r="B8086" t="s">
        <v>55</v>
      </c>
      <c r="C8086">
        <v>2004</v>
      </c>
      <c r="D8086" s="1" t="d">
        <v>2020-07-03</v>
      </c>
      <c r="E8086" s="1" t="str">
        <f t="shared" si="252"/>
        <v>2020</v>
      </c>
      <c r="F8086" s="1" t="str">
        <f t="shared" si="253"/>
        <v>Jul</v>
      </c>
      <c r="G8086" t="s">
        <v>28</v>
      </c>
      <c r="H8086" t="s">
        <v>222</v>
      </c>
      <c r="I8086">
        <v>0.09</v>
      </c>
      <c r="J8086">
        <v>7.0000000000000007E-2</v>
      </c>
      <c r="K8086">
        <v>0</v>
      </c>
      <c r="L8086">
        <v>0.02</v>
      </c>
      <c r="M8086">
        <v>0.18</v>
      </c>
      <c r="N8086">
        <v>69</v>
      </c>
      <c r="O8086">
        <v>27</v>
      </c>
      <c r="P8086">
        <v>7.1</v>
      </c>
      <c r="Q8086">
        <v>18</v>
      </c>
      <c r="R8086" t="s">
        <v>3253</v>
      </c>
      <c r="S8086" t="s">
        <v>20</v>
      </c>
    </row>
    <row r="8087" spans="1:19" x14ac:dyDescent="0.2">
      <c r="A8087" t="s">
        <v>6860</v>
      </c>
      <c r="B8087" t="s">
        <v>55</v>
      </c>
      <c r="C8087">
        <v>2003</v>
      </c>
      <c r="D8087" s="1" t="d">
        <v>2016-01-04</v>
      </c>
      <c r="E8087" s="1" t="str">
        <f t="shared" si="252"/>
        <v>2016</v>
      </c>
      <c r="F8087" s="1" t="str">
        <f t="shared" si="253"/>
        <v>Jan</v>
      </c>
      <c r="G8087" t="s">
        <v>24</v>
      </c>
      <c r="H8087" t="s">
        <v>1404</v>
      </c>
      <c r="I8087">
        <v>0.09</v>
      </c>
      <c r="J8087">
        <v>7.0000000000000007E-2</v>
      </c>
      <c r="K8087">
        <v>0</v>
      </c>
      <c r="L8087">
        <v>0.02</v>
      </c>
      <c r="M8087">
        <v>0.18</v>
      </c>
      <c r="N8087">
        <v>59</v>
      </c>
      <c r="O8087">
        <v>13</v>
      </c>
      <c r="P8087">
        <v>8.6</v>
      </c>
      <c r="Q8087">
        <v>15</v>
      </c>
      <c r="R8087" t="s">
        <v>1404</v>
      </c>
      <c r="S8087" t="s">
        <v>20</v>
      </c>
    </row>
    <row r="8088" spans="1:19" x14ac:dyDescent="0.2">
      <c r="A8088" t="s">
        <v>6861</v>
      </c>
      <c r="B8088" t="s">
        <v>104</v>
      </c>
      <c r="C8088">
        <v>1997</v>
      </c>
      <c r="D8088" s="1" t="d">
        <v>1991-12-07</v>
      </c>
      <c r="E8088" s="1" t="str">
        <f t="shared" si="252"/>
        <v>1991</v>
      </c>
      <c r="F8088" s="1" t="str">
        <f t="shared" si="253"/>
        <v>Dec</v>
      </c>
      <c r="G8088" t="s">
        <v>101</v>
      </c>
      <c r="H8088" t="s">
        <v>943</v>
      </c>
      <c r="I8088">
        <v>0</v>
      </c>
      <c r="J8088">
        <v>0</v>
      </c>
      <c r="K8088">
        <v>0.17</v>
      </c>
      <c r="L8088">
        <v>0.01</v>
      </c>
      <c r="M8088">
        <v>0.18</v>
      </c>
    </row>
    <row r="8089" spans="1:19" x14ac:dyDescent="0.2">
      <c r="A8089" t="s">
        <v>2947</v>
      </c>
      <c r="B8089" t="s">
        <v>32</v>
      </c>
      <c r="C8089">
        <v>2005</v>
      </c>
      <c r="D8089" s="1" t="d">
        <v>2022-12-19</v>
      </c>
      <c r="E8089" s="1" t="str">
        <f t="shared" si="252"/>
        <v>2022</v>
      </c>
      <c r="F8089" s="1" t="str">
        <f t="shared" si="253"/>
        <v>Dec</v>
      </c>
      <c r="G8089" t="s">
        <v>50</v>
      </c>
      <c r="H8089" t="s">
        <v>568</v>
      </c>
      <c r="I8089">
        <v>0.15</v>
      </c>
      <c r="J8089">
        <v>0.01</v>
      </c>
      <c r="K8089">
        <v>0</v>
      </c>
      <c r="L8089">
        <v>0.01</v>
      </c>
      <c r="M8089">
        <v>0.18</v>
      </c>
      <c r="N8089">
        <v>65</v>
      </c>
      <c r="O8089">
        <v>20</v>
      </c>
      <c r="P8089">
        <v>7.5</v>
      </c>
      <c r="Q8089">
        <v>4</v>
      </c>
      <c r="R8089" t="s">
        <v>925</v>
      </c>
      <c r="S8089" t="s">
        <v>112</v>
      </c>
    </row>
    <row r="8090" spans="1:19" x14ac:dyDescent="0.2">
      <c r="A8090" t="s">
        <v>3363</v>
      </c>
      <c r="B8090" t="s">
        <v>137</v>
      </c>
      <c r="C8090">
        <v>2004</v>
      </c>
      <c r="D8090" s="1" t="d">
        <v>2012-12-04</v>
      </c>
      <c r="E8090" s="1" t="str">
        <f t="shared" si="252"/>
        <v>2012</v>
      </c>
      <c r="F8090" s="1" t="str">
        <f t="shared" si="253"/>
        <v>Dec</v>
      </c>
      <c r="G8090" t="s">
        <v>18</v>
      </c>
      <c r="H8090" t="s">
        <v>71</v>
      </c>
      <c r="I8090">
        <v>0.13</v>
      </c>
      <c r="J8090">
        <v>0.04</v>
      </c>
      <c r="K8090">
        <v>0</v>
      </c>
      <c r="L8090">
        <v>0.01</v>
      </c>
      <c r="M8090">
        <v>0.18</v>
      </c>
      <c r="N8090">
        <v>65</v>
      </c>
      <c r="O8090">
        <v>5</v>
      </c>
      <c r="P8090">
        <v>8.3000000000000007</v>
      </c>
      <c r="Q8090">
        <v>6</v>
      </c>
      <c r="R8090" t="s">
        <v>3181</v>
      </c>
      <c r="S8090" t="s">
        <v>88</v>
      </c>
    </row>
    <row r="8091" spans="1:19" x14ac:dyDescent="0.2">
      <c r="A8091" t="s">
        <v>6615</v>
      </c>
      <c r="B8091" t="s">
        <v>95</v>
      </c>
      <c r="C8091">
        <v>1999</v>
      </c>
      <c r="D8091" s="1" t="d">
        <v>1993-05-13</v>
      </c>
      <c r="E8091" s="1" t="str">
        <f t="shared" si="252"/>
        <v>1993</v>
      </c>
      <c r="F8091" s="1" t="str">
        <f t="shared" si="253"/>
        <v>May</v>
      </c>
      <c r="G8091" t="s">
        <v>24</v>
      </c>
      <c r="H8091" t="s">
        <v>523</v>
      </c>
      <c r="I8091">
        <v>0.14000000000000001</v>
      </c>
      <c r="J8091">
        <v>0.04</v>
      </c>
      <c r="K8091">
        <v>0</v>
      </c>
      <c r="L8091">
        <v>0</v>
      </c>
      <c r="M8091">
        <v>0.18</v>
      </c>
    </row>
    <row r="8092" spans="1:19" x14ac:dyDescent="0.2">
      <c r="A8092" t="s">
        <v>5016</v>
      </c>
      <c r="B8092" t="s">
        <v>95</v>
      </c>
      <c r="C8092">
        <v>1999</v>
      </c>
      <c r="D8092" s="1" t="d">
        <v>1994-05-18</v>
      </c>
      <c r="E8092" s="1" t="str">
        <f t="shared" si="252"/>
        <v>1994</v>
      </c>
      <c r="F8092" s="1" t="str">
        <f t="shared" si="253"/>
        <v>May</v>
      </c>
      <c r="G8092" t="s">
        <v>34</v>
      </c>
      <c r="H8092" t="s">
        <v>5017</v>
      </c>
      <c r="I8092">
        <v>0.14000000000000001</v>
      </c>
      <c r="J8092">
        <v>0.04</v>
      </c>
      <c r="K8092">
        <v>0</v>
      </c>
      <c r="L8092">
        <v>0</v>
      </c>
      <c r="M8092">
        <v>0.18</v>
      </c>
    </row>
    <row r="8093" spans="1:19" x14ac:dyDescent="0.2">
      <c r="A8093" t="s">
        <v>6862</v>
      </c>
      <c r="B8093" t="s">
        <v>1015</v>
      </c>
      <c r="C8093">
        <v>2015</v>
      </c>
      <c r="D8093" s="1" t="d">
        <v>2012-10-05</v>
      </c>
      <c r="E8093" s="1" t="str">
        <f t="shared" si="252"/>
        <v>2012</v>
      </c>
      <c r="F8093" s="1" t="str">
        <f t="shared" si="253"/>
        <v>Oct</v>
      </c>
      <c r="G8093" t="s">
        <v>50</v>
      </c>
      <c r="H8093" t="s">
        <v>5022</v>
      </c>
      <c r="I8093">
        <v>0.04</v>
      </c>
      <c r="J8093">
        <v>0.02</v>
      </c>
      <c r="K8093">
        <v>0.09</v>
      </c>
      <c r="L8093">
        <v>0.02</v>
      </c>
      <c r="M8093">
        <v>0.18</v>
      </c>
      <c r="N8093">
        <v>71</v>
      </c>
      <c r="O8093">
        <v>4</v>
      </c>
      <c r="P8093">
        <v>7.4</v>
      </c>
      <c r="Q8093">
        <v>34</v>
      </c>
      <c r="R8093" t="s">
        <v>6863</v>
      </c>
      <c r="S8093" t="s">
        <v>53</v>
      </c>
    </row>
    <row r="8094" spans="1:19" x14ac:dyDescent="0.2">
      <c r="A8094" t="s">
        <v>6864</v>
      </c>
      <c r="B8094" t="s">
        <v>32</v>
      </c>
      <c r="C8094">
        <v>2009</v>
      </c>
      <c r="D8094" s="1" t="d">
        <v>1996-08-15</v>
      </c>
      <c r="E8094" s="1" t="str">
        <f t="shared" si="252"/>
        <v>1996</v>
      </c>
      <c r="F8094" s="1" t="str">
        <f t="shared" si="253"/>
        <v>Aug</v>
      </c>
      <c r="G8094" t="s">
        <v>28</v>
      </c>
      <c r="H8094" t="s">
        <v>111</v>
      </c>
      <c r="I8094">
        <v>0.15</v>
      </c>
      <c r="J8094">
        <v>0.02</v>
      </c>
      <c r="K8094">
        <v>0</v>
      </c>
      <c r="L8094">
        <v>0.01</v>
      </c>
      <c r="M8094">
        <v>0.18</v>
      </c>
    </row>
    <row r="8095" spans="1:19" x14ac:dyDescent="0.2">
      <c r="A8095" t="s">
        <v>6865</v>
      </c>
      <c r="B8095" t="s">
        <v>49</v>
      </c>
      <c r="C8095">
        <v>2014</v>
      </c>
      <c r="D8095" s="1" t="d">
        <v>1993-12-22</v>
      </c>
      <c r="E8095" s="1" t="str">
        <f t="shared" si="252"/>
        <v>1993</v>
      </c>
      <c r="F8095" s="1" t="str">
        <f t="shared" si="253"/>
        <v>Dec</v>
      </c>
      <c r="G8095" t="s">
        <v>24</v>
      </c>
      <c r="H8095" t="s">
        <v>648</v>
      </c>
      <c r="I8095">
        <v>0.05</v>
      </c>
      <c r="J8095">
        <v>0.09</v>
      </c>
      <c r="K8095">
        <v>0.01</v>
      </c>
      <c r="L8095">
        <v>0.03</v>
      </c>
      <c r="M8095">
        <v>0.18</v>
      </c>
      <c r="N8095">
        <v>75</v>
      </c>
      <c r="O8095">
        <v>35</v>
      </c>
      <c r="P8095">
        <v>6.8</v>
      </c>
      <c r="Q8095">
        <v>62</v>
      </c>
      <c r="R8095" t="s">
        <v>648</v>
      </c>
      <c r="S8095" t="s">
        <v>20</v>
      </c>
    </row>
    <row r="8096" spans="1:19" x14ac:dyDescent="0.2">
      <c r="A8096" t="s">
        <v>6866</v>
      </c>
      <c r="B8096" t="s">
        <v>57</v>
      </c>
      <c r="C8096">
        <v>1994</v>
      </c>
      <c r="D8096" s="1" t="d">
        <v>1989-09-14</v>
      </c>
      <c r="E8096" s="1" t="str">
        <f t="shared" si="252"/>
        <v>1989</v>
      </c>
      <c r="F8096" s="1" t="str">
        <f t="shared" si="253"/>
        <v>Sep</v>
      </c>
      <c r="G8096" t="s">
        <v>37</v>
      </c>
      <c r="H8096" t="s">
        <v>234</v>
      </c>
      <c r="I8096">
        <v>0</v>
      </c>
      <c r="J8096">
        <v>0</v>
      </c>
      <c r="K8096">
        <v>0.18</v>
      </c>
      <c r="L8096">
        <v>0</v>
      </c>
      <c r="M8096">
        <v>0.18</v>
      </c>
    </row>
    <row r="8097" spans="1:19" x14ac:dyDescent="0.2">
      <c r="A8097" t="s">
        <v>6867</v>
      </c>
      <c r="B8097" t="s">
        <v>159</v>
      </c>
      <c r="C8097">
        <v>2009</v>
      </c>
      <c r="D8097" s="1" t="d">
        <v>2021-03-23</v>
      </c>
      <c r="E8097" s="1" t="str">
        <f t="shared" si="252"/>
        <v>2021</v>
      </c>
      <c r="F8097" s="1" t="str">
        <f t="shared" si="253"/>
        <v>Mar</v>
      </c>
      <c r="G8097" t="s">
        <v>28</v>
      </c>
      <c r="H8097" t="s">
        <v>1511</v>
      </c>
      <c r="I8097">
        <v>0.08</v>
      </c>
      <c r="J8097">
        <v>0.01</v>
      </c>
      <c r="K8097">
        <v>7.0000000000000007E-2</v>
      </c>
      <c r="L8097">
        <v>0.01</v>
      </c>
      <c r="M8097">
        <v>0.18</v>
      </c>
      <c r="N8097">
        <v>84</v>
      </c>
      <c r="O8097">
        <v>41</v>
      </c>
      <c r="P8097">
        <v>7.8</v>
      </c>
      <c r="Q8097">
        <v>38</v>
      </c>
      <c r="R8097" t="s">
        <v>4959</v>
      </c>
      <c r="S8097" t="s">
        <v>112</v>
      </c>
    </row>
    <row r="8098" spans="1:19" x14ac:dyDescent="0.2">
      <c r="A8098" t="s">
        <v>1855</v>
      </c>
      <c r="B8098" t="s">
        <v>189</v>
      </c>
      <c r="C8098">
        <v>2002</v>
      </c>
      <c r="D8098" s="1" t="d">
        <v>2004-04-05</v>
      </c>
      <c r="E8098" s="1" t="str">
        <f t="shared" si="252"/>
        <v>2004</v>
      </c>
      <c r="F8098" s="1" t="str">
        <f t="shared" si="253"/>
        <v>Apr</v>
      </c>
      <c r="G8098" t="s">
        <v>50</v>
      </c>
      <c r="H8098" t="s">
        <v>776</v>
      </c>
      <c r="I8098">
        <v>0.14000000000000001</v>
      </c>
      <c r="J8098">
        <v>0.04</v>
      </c>
      <c r="K8098">
        <v>0</v>
      </c>
      <c r="L8098">
        <v>0</v>
      </c>
      <c r="M8098">
        <v>0.18</v>
      </c>
      <c r="N8098">
        <v>60</v>
      </c>
      <c r="O8098">
        <v>20</v>
      </c>
      <c r="P8098">
        <v>9.1</v>
      </c>
      <c r="Q8098">
        <v>16</v>
      </c>
      <c r="R8098" t="s">
        <v>777</v>
      </c>
      <c r="S8098" t="s">
        <v>88</v>
      </c>
    </row>
    <row r="8099" spans="1:19" x14ac:dyDescent="0.2">
      <c r="A8099" t="s">
        <v>6868</v>
      </c>
      <c r="B8099" t="s">
        <v>55</v>
      </c>
      <c r="C8099">
        <v>2006</v>
      </c>
      <c r="D8099" s="1" t="d">
        <v>2020-11-04</v>
      </c>
      <c r="E8099" s="1" t="str">
        <f t="shared" si="252"/>
        <v>2020</v>
      </c>
      <c r="F8099" s="1" t="str">
        <f t="shared" si="253"/>
        <v>Nov</v>
      </c>
      <c r="G8099" t="s">
        <v>39</v>
      </c>
      <c r="H8099" t="s">
        <v>1201</v>
      </c>
      <c r="I8099">
        <v>0</v>
      </c>
      <c r="J8099">
        <v>0</v>
      </c>
      <c r="K8099">
        <v>0.18</v>
      </c>
      <c r="L8099">
        <v>0</v>
      </c>
      <c r="M8099">
        <v>0.18</v>
      </c>
    </row>
    <row r="8100" spans="1:19" x14ac:dyDescent="0.2">
      <c r="A8100" t="s">
        <v>4312</v>
      </c>
      <c r="B8100" t="s">
        <v>44</v>
      </c>
      <c r="C8100">
        <v>2008</v>
      </c>
      <c r="D8100" s="1" t="d">
        <v>2015-05-26</v>
      </c>
      <c r="E8100" s="1" t="str">
        <f t="shared" si="252"/>
        <v>2015</v>
      </c>
      <c r="F8100" s="1" t="str">
        <f t="shared" si="253"/>
        <v>May</v>
      </c>
      <c r="G8100" t="s">
        <v>50</v>
      </c>
      <c r="H8100" t="s">
        <v>568</v>
      </c>
      <c r="I8100">
        <v>0.16</v>
      </c>
      <c r="J8100">
        <v>0.01</v>
      </c>
      <c r="K8100">
        <v>0</v>
      </c>
      <c r="L8100">
        <v>0.01</v>
      </c>
      <c r="M8100">
        <v>0.18</v>
      </c>
      <c r="N8100">
        <v>56</v>
      </c>
      <c r="O8100">
        <v>24</v>
      </c>
      <c r="P8100">
        <v>7.5</v>
      </c>
      <c r="Q8100">
        <v>13</v>
      </c>
      <c r="R8100" t="s">
        <v>255</v>
      </c>
      <c r="S8100" t="s">
        <v>88</v>
      </c>
    </row>
    <row r="8101" spans="1:19" x14ac:dyDescent="0.2">
      <c r="A8101" t="s">
        <v>6869</v>
      </c>
      <c r="B8101" t="s">
        <v>148</v>
      </c>
      <c r="C8101">
        <v>2009</v>
      </c>
      <c r="D8101" s="1" t="d">
        <v>1995-08-12</v>
      </c>
      <c r="E8101" s="1" t="str">
        <f t="shared" si="252"/>
        <v>1995</v>
      </c>
      <c r="F8101" s="1" t="str">
        <f t="shared" si="253"/>
        <v>Aug</v>
      </c>
      <c r="G8101" t="s">
        <v>272</v>
      </c>
      <c r="H8101" t="s">
        <v>484</v>
      </c>
      <c r="I8101">
        <v>0</v>
      </c>
      <c r="J8101">
        <v>0.15</v>
      </c>
      <c r="K8101">
        <v>0</v>
      </c>
      <c r="L8101">
        <v>0.03</v>
      </c>
      <c r="M8101">
        <v>0.18</v>
      </c>
    </row>
    <row r="8102" spans="1:19" x14ac:dyDescent="0.2">
      <c r="A8102" t="s">
        <v>2159</v>
      </c>
      <c r="B8102" t="s">
        <v>137</v>
      </c>
      <c r="C8102">
        <v>2005</v>
      </c>
      <c r="D8102" s="1" t="d">
        <v>2019-03-05</v>
      </c>
      <c r="E8102" s="1" t="str">
        <f t="shared" si="252"/>
        <v>2019</v>
      </c>
      <c r="F8102" s="1" t="str">
        <f t="shared" si="253"/>
        <v>Mar</v>
      </c>
      <c r="G8102" t="s">
        <v>1</v>
      </c>
      <c r="H8102" t="s">
        <v>151</v>
      </c>
      <c r="I8102">
        <v>0.13</v>
      </c>
      <c r="J8102">
        <v>0.04</v>
      </c>
      <c r="K8102">
        <v>0</v>
      </c>
      <c r="L8102">
        <v>0.01</v>
      </c>
      <c r="M8102">
        <v>0.18</v>
      </c>
      <c r="N8102">
        <v>49</v>
      </c>
      <c r="O8102">
        <v>24</v>
      </c>
      <c r="P8102">
        <v>5.5</v>
      </c>
      <c r="Q8102">
        <v>36</v>
      </c>
      <c r="R8102" t="s">
        <v>151</v>
      </c>
      <c r="S8102" t="s">
        <v>112</v>
      </c>
    </row>
    <row r="8103" spans="1:19" x14ac:dyDescent="0.2">
      <c r="A8103" t="s">
        <v>6870</v>
      </c>
      <c r="B8103" t="s">
        <v>79</v>
      </c>
      <c r="C8103">
        <v>2013</v>
      </c>
      <c r="D8103" s="1" t="d">
        <v>2005-10-21</v>
      </c>
      <c r="E8103" s="1" t="str">
        <f t="shared" si="252"/>
        <v>2005</v>
      </c>
      <c r="F8103" s="1" t="str">
        <f t="shared" si="253"/>
        <v>Oct</v>
      </c>
      <c r="G8103" t="s">
        <v>34</v>
      </c>
      <c r="H8103" t="s">
        <v>19</v>
      </c>
      <c r="I8103">
        <v>0</v>
      </c>
      <c r="J8103">
        <v>0</v>
      </c>
      <c r="K8103">
        <v>0.18</v>
      </c>
      <c r="L8103">
        <v>0</v>
      </c>
      <c r="M8103">
        <v>0.18</v>
      </c>
    </row>
    <row r="8104" spans="1:19" x14ac:dyDescent="0.2">
      <c r="A8104" t="s">
        <v>3425</v>
      </c>
      <c r="B8104" t="s">
        <v>64</v>
      </c>
      <c r="C8104">
        <v>2001</v>
      </c>
      <c r="D8104" s="1" t="d">
        <v>2002-02-15</v>
      </c>
      <c r="E8104" s="1" t="str">
        <f t="shared" si="252"/>
        <v>2002</v>
      </c>
      <c r="F8104" s="1" t="str">
        <f t="shared" si="253"/>
        <v>Feb</v>
      </c>
      <c r="G8104" t="s">
        <v>101</v>
      </c>
      <c r="H8104" t="s">
        <v>111</v>
      </c>
      <c r="I8104">
        <v>0.13</v>
      </c>
      <c r="J8104">
        <v>0.05</v>
      </c>
      <c r="K8104">
        <v>0</v>
      </c>
      <c r="L8104">
        <v>0</v>
      </c>
      <c r="M8104">
        <v>0.18</v>
      </c>
      <c r="N8104">
        <v>68</v>
      </c>
      <c r="O8104">
        <v>8</v>
      </c>
      <c r="P8104" t="s">
        <v>203</v>
      </c>
      <c r="R8104" t="s">
        <v>260</v>
      </c>
      <c r="S8104" t="s">
        <v>20</v>
      </c>
    </row>
    <row r="8105" spans="1:19" x14ac:dyDescent="0.2">
      <c r="A8105" t="s">
        <v>6871</v>
      </c>
      <c r="B8105" t="s">
        <v>799</v>
      </c>
      <c r="C8105">
        <v>2000</v>
      </c>
      <c r="D8105" s="1" t="d">
        <v>2011-04-09</v>
      </c>
      <c r="E8105" s="1" t="str">
        <f t="shared" si="252"/>
        <v>2011</v>
      </c>
      <c r="F8105" s="1" t="str">
        <f t="shared" si="253"/>
        <v>Apr</v>
      </c>
      <c r="G8105" t="s">
        <v>18</v>
      </c>
      <c r="H8105" t="s">
        <v>151</v>
      </c>
      <c r="I8105">
        <v>0</v>
      </c>
      <c r="J8105">
        <v>0</v>
      </c>
      <c r="K8105">
        <v>0.18</v>
      </c>
      <c r="L8105">
        <v>0</v>
      </c>
      <c r="M8105">
        <v>0.18</v>
      </c>
    </row>
    <row r="8106" spans="1:19" x14ac:dyDescent="0.2">
      <c r="A8106" t="s">
        <v>6872</v>
      </c>
      <c r="B8106" t="s">
        <v>55</v>
      </c>
      <c r="C8106">
        <v>2000</v>
      </c>
      <c r="D8106" s="1" t="d">
        <v>2011-05-31</v>
      </c>
      <c r="E8106" s="1" t="str">
        <f t="shared" si="252"/>
        <v>2011</v>
      </c>
      <c r="F8106" s="1" t="str">
        <f t="shared" si="253"/>
        <v>May</v>
      </c>
      <c r="G8106" t="s">
        <v>30</v>
      </c>
      <c r="H8106" t="s">
        <v>1858</v>
      </c>
      <c r="I8106">
        <v>0.09</v>
      </c>
      <c r="J8106">
        <v>7.0000000000000007E-2</v>
      </c>
      <c r="K8106">
        <v>0</v>
      </c>
      <c r="L8106">
        <v>0.02</v>
      </c>
      <c r="M8106">
        <v>0.18</v>
      </c>
    </row>
    <row r="8107" spans="1:19" x14ac:dyDescent="0.2">
      <c r="A8107" t="s">
        <v>6873</v>
      </c>
      <c r="B8107" t="s">
        <v>44</v>
      </c>
      <c r="C8107">
        <v>2010</v>
      </c>
      <c r="D8107" s="1" t="d">
        <v>1991-02-07</v>
      </c>
      <c r="E8107" s="1" t="str">
        <f t="shared" si="252"/>
        <v>1991</v>
      </c>
      <c r="F8107" s="1" t="str">
        <f t="shared" si="253"/>
        <v>Feb</v>
      </c>
      <c r="G8107" t="s">
        <v>24</v>
      </c>
      <c r="H8107" t="s">
        <v>484</v>
      </c>
      <c r="I8107">
        <v>0.17</v>
      </c>
      <c r="J8107">
        <v>0</v>
      </c>
      <c r="K8107">
        <v>0</v>
      </c>
      <c r="L8107">
        <v>0.01</v>
      </c>
      <c r="M8107">
        <v>0.18</v>
      </c>
      <c r="N8107">
        <v>57</v>
      </c>
      <c r="O8107">
        <v>4</v>
      </c>
      <c r="P8107">
        <v>8.1</v>
      </c>
      <c r="Q8107">
        <v>10</v>
      </c>
      <c r="R8107" t="s">
        <v>6874</v>
      </c>
      <c r="S8107" t="s">
        <v>20</v>
      </c>
    </row>
    <row r="8108" spans="1:19" x14ac:dyDescent="0.2">
      <c r="A8108" t="s">
        <v>4010</v>
      </c>
      <c r="B8108" t="s">
        <v>137</v>
      </c>
      <c r="C8108">
        <v>2007</v>
      </c>
      <c r="D8108" s="1" t="d">
        <v>2019-08-27</v>
      </c>
      <c r="E8108" s="1" t="str">
        <f t="shared" si="252"/>
        <v>2019</v>
      </c>
      <c r="F8108" s="1" t="str">
        <f t="shared" si="253"/>
        <v>Aug</v>
      </c>
      <c r="G8108" t="s">
        <v>50</v>
      </c>
      <c r="H8108" t="s">
        <v>71</v>
      </c>
      <c r="I8108">
        <v>0.13</v>
      </c>
      <c r="J8108">
        <v>0.04</v>
      </c>
      <c r="K8108">
        <v>0</v>
      </c>
      <c r="L8108">
        <v>0.01</v>
      </c>
      <c r="M8108">
        <v>0.18</v>
      </c>
      <c r="N8108">
        <v>63</v>
      </c>
      <c r="O8108">
        <v>32</v>
      </c>
      <c r="P8108">
        <v>7.6</v>
      </c>
      <c r="Q8108">
        <v>8</v>
      </c>
      <c r="R8108" t="s">
        <v>4011</v>
      </c>
      <c r="S8108" t="s">
        <v>88</v>
      </c>
    </row>
    <row r="8109" spans="1:19" x14ac:dyDescent="0.2">
      <c r="A8109" t="s">
        <v>6040</v>
      </c>
      <c r="B8109" t="s">
        <v>44</v>
      </c>
      <c r="C8109">
        <v>2012</v>
      </c>
      <c r="D8109" s="1" t="d">
        <v>2008-08-26</v>
      </c>
      <c r="E8109" s="1" t="str">
        <f t="shared" si="252"/>
        <v>2008</v>
      </c>
      <c r="F8109" s="1" t="str">
        <f t="shared" si="253"/>
        <v>Aug</v>
      </c>
      <c r="G8109" t="s">
        <v>18</v>
      </c>
      <c r="H8109" t="s">
        <v>134</v>
      </c>
      <c r="I8109">
        <v>0.1</v>
      </c>
      <c r="J8109">
        <v>0.06</v>
      </c>
      <c r="K8109">
        <v>0</v>
      </c>
      <c r="L8109">
        <v>0.02</v>
      </c>
      <c r="M8109">
        <v>0.18</v>
      </c>
      <c r="N8109">
        <v>71</v>
      </c>
      <c r="O8109">
        <v>45</v>
      </c>
      <c r="P8109">
        <v>5.0999999999999996</v>
      </c>
      <c r="Q8109">
        <v>14</v>
      </c>
      <c r="R8109" t="s">
        <v>135</v>
      </c>
      <c r="S8109" t="s">
        <v>20</v>
      </c>
    </row>
    <row r="8110" spans="1:19" x14ac:dyDescent="0.2">
      <c r="A8110" t="s">
        <v>4928</v>
      </c>
      <c r="B8110" t="s">
        <v>44</v>
      </c>
      <c r="C8110">
        <v>2010</v>
      </c>
      <c r="D8110" s="1" t="d">
        <v>2018-05-24</v>
      </c>
      <c r="E8110" s="1" t="str">
        <f t="shared" si="252"/>
        <v>2018</v>
      </c>
      <c r="F8110" s="1" t="str">
        <f t="shared" si="253"/>
        <v>May</v>
      </c>
      <c r="G8110" t="s">
        <v>1</v>
      </c>
      <c r="H8110" t="s">
        <v>1207</v>
      </c>
      <c r="I8110">
        <v>0.1</v>
      </c>
      <c r="J8110">
        <v>0.06</v>
      </c>
      <c r="K8110">
        <v>0</v>
      </c>
      <c r="L8110">
        <v>0.02</v>
      </c>
      <c r="M8110">
        <v>0.18</v>
      </c>
      <c r="N8110">
        <v>51</v>
      </c>
      <c r="O8110">
        <v>5</v>
      </c>
      <c r="P8110">
        <v>5.3</v>
      </c>
      <c r="Q8110">
        <v>4</v>
      </c>
      <c r="R8110" t="s">
        <v>1066</v>
      </c>
      <c r="S8110" t="s">
        <v>112</v>
      </c>
    </row>
    <row r="8111" spans="1:19" x14ac:dyDescent="0.2">
      <c r="A8111" t="s">
        <v>5971</v>
      </c>
      <c r="B8111" t="s">
        <v>44</v>
      </c>
      <c r="C8111">
        <v>2010</v>
      </c>
      <c r="D8111" s="1" t="d">
        <v>2013-01-06</v>
      </c>
      <c r="E8111" s="1" t="str">
        <f t="shared" si="252"/>
        <v>2013</v>
      </c>
      <c r="F8111" s="1" t="str">
        <f t="shared" si="253"/>
        <v>Jan</v>
      </c>
      <c r="G8111" t="s">
        <v>18</v>
      </c>
      <c r="H8111" t="s">
        <v>111</v>
      </c>
      <c r="I8111">
        <v>0.08</v>
      </c>
      <c r="J8111">
        <v>0.08</v>
      </c>
      <c r="K8111">
        <v>0</v>
      </c>
      <c r="L8111">
        <v>0.02</v>
      </c>
      <c r="M8111">
        <v>0.18</v>
      </c>
      <c r="N8111">
        <v>38</v>
      </c>
      <c r="O8111">
        <v>20</v>
      </c>
      <c r="P8111">
        <v>7.9</v>
      </c>
      <c r="Q8111">
        <v>29</v>
      </c>
      <c r="R8111" t="s">
        <v>5560</v>
      </c>
      <c r="S8111" t="s">
        <v>20</v>
      </c>
    </row>
    <row r="8112" spans="1:19" x14ac:dyDescent="0.2">
      <c r="A8112" t="s">
        <v>3861</v>
      </c>
      <c r="B8112" t="s">
        <v>159</v>
      </c>
      <c r="C8112">
        <v>2007</v>
      </c>
      <c r="D8112" s="1" t="d">
        <v>2010-02-10</v>
      </c>
      <c r="E8112" s="1" t="str">
        <f t="shared" si="252"/>
        <v>2010</v>
      </c>
      <c r="F8112" s="1" t="str">
        <f t="shared" si="253"/>
        <v>Feb</v>
      </c>
      <c r="G8112" t="s">
        <v>50</v>
      </c>
      <c r="H8112" t="s">
        <v>71</v>
      </c>
      <c r="I8112">
        <v>0.16</v>
      </c>
      <c r="J8112">
        <v>0</v>
      </c>
      <c r="K8112">
        <v>0</v>
      </c>
      <c r="L8112">
        <v>0.01</v>
      </c>
      <c r="M8112">
        <v>0.18</v>
      </c>
      <c r="N8112">
        <v>58</v>
      </c>
      <c r="O8112">
        <v>7</v>
      </c>
      <c r="P8112">
        <v>4.4000000000000004</v>
      </c>
      <c r="Q8112">
        <v>9</v>
      </c>
      <c r="R8112" t="s">
        <v>1241</v>
      </c>
      <c r="S8112" t="s">
        <v>112</v>
      </c>
    </row>
    <row r="8113" spans="1:19" x14ac:dyDescent="0.2">
      <c r="A8113" t="s">
        <v>6875</v>
      </c>
      <c r="B8113" t="s">
        <v>17</v>
      </c>
      <c r="C8113">
        <v>2011</v>
      </c>
      <c r="D8113" s="1" t="d">
        <v>1988-05-18</v>
      </c>
      <c r="E8113" s="1" t="str">
        <f t="shared" si="252"/>
        <v>1988</v>
      </c>
      <c r="F8113" s="1" t="str">
        <f t="shared" si="253"/>
        <v>May</v>
      </c>
      <c r="G8113" t="s">
        <v>34</v>
      </c>
      <c r="H8113" t="s">
        <v>1403</v>
      </c>
      <c r="I8113">
        <v>0.17</v>
      </c>
      <c r="J8113">
        <v>0</v>
      </c>
      <c r="K8113">
        <v>0</v>
      </c>
      <c r="L8113">
        <v>0.01</v>
      </c>
      <c r="M8113">
        <v>0.18</v>
      </c>
      <c r="P8113" t="s">
        <v>203</v>
      </c>
      <c r="R8113" t="s">
        <v>3909</v>
      </c>
      <c r="S8113" t="s">
        <v>88</v>
      </c>
    </row>
    <row r="8114" spans="1:19" x14ac:dyDescent="0.2">
      <c r="A8114" t="s">
        <v>1820</v>
      </c>
      <c r="B8114" t="s">
        <v>189</v>
      </c>
      <c r="C8114">
        <v>2005</v>
      </c>
      <c r="D8114" s="1" t="d">
        <v>2004-06-18</v>
      </c>
      <c r="E8114" s="1" t="str">
        <f t="shared" si="252"/>
        <v>2004</v>
      </c>
      <c r="F8114" s="1" t="str">
        <f t="shared" si="253"/>
        <v>Jun</v>
      </c>
      <c r="G8114" t="s">
        <v>37</v>
      </c>
      <c r="H8114" t="s">
        <v>71</v>
      </c>
      <c r="I8114">
        <v>0.14000000000000001</v>
      </c>
      <c r="J8114">
        <v>0.04</v>
      </c>
      <c r="K8114">
        <v>0</v>
      </c>
      <c r="L8114">
        <v>0</v>
      </c>
      <c r="M8114">
        <v>0.18</v>
      </c>
      <c r="N8114">
        <v>77</v>
      </c>
      <c r="O8114">
        <v>27</v>
      </c>
      <c r="P8114">
        <v>8.6</v>
      </c>
      <c r="Q8114">
        <v>8</v>
      </c>
      <c r="R8114" t="s">
        <v>309</v>
      </c>
      <c r="S8114" t="s">
        <v>53</v>
      </c>
    </row>
    <row r="8115" spans="1:19" x14ac:dyDescent="0.2">
      <c r="A8115" t="s">
        <v>6876</v>
      </c>
      <c r="B8115" t="s">
        <v>17</v>
      </c>
      <c r="C8115">
        <v>2007</v>
      </c>
      <c r="D8115" s="1" t="d">
        <v>2008-08-25</v>
      </c>
      <c r="E8115" s="1" t="str">
        <f t="shared" si="252"/>
        <v>2008</v>
      </c>
      <c r="F8115" s="1" t="str">
        <f t="shared" si="253"/>
        <v>Aug</v>
      </c>
      <c r="G8115" t="s">
        <v>50</v>
      </c>
      <c r="H8115" t="s">
        <v>372</v>
      </c>
      <c r="I8115">
        <v>0.16</v>
      </c>
      <c r="J8115">
        <v>0.01</v>
      </c>
      <c r="K8115">
        <v>0</v>
      </c>
      <c r="L8115">
        <v>0.01</v>
      </c>
      <c r="M8115">
        <v>0.18</v>
      </c>
      <c r="N8115">
        <v>52</v>
      </c>
      <c r="O8115">
        <v>35</v>
      </c>
      <c r="P8115">
        <v>5.7</v>
      </c>
      <c r="Q8115">
        <v>24</v>
      </c>
      <c r="R8115" t="s">
        <v>372</v>
      </c>
      <c r="S8115" t="s">
        <v>88</v>
      </c>
    </row>
    <row r="8116" spans="1:19" x14ac:dyDescent="0.2">
      <c r="A8116" t="s">
        <v>6877</v>
      </c>
      <c r="B8116" t="s">
        <v>17</v>
      </c>
      <c r="C8116">
        <v>2011</v>
      </c>
      <c r="D8116" s="1" t="d">
        <v>1992-05-29</v>
      </c>
      <c r="E8116" s="1" t="str">
        <f t="shared" si="252"/>
        <v>1992</v>
      </c>
      <c r="F8116" s="1" t="str">
        <f t="shared" si="253"/>
        <v>May</v>
      </c>
      <c r="G8116" t="s">
        <v>34</v>
      </c>
      <c r="H8116" t="s">
        <v>484</v>
      </c>
      <c r="I8116">
        <v>0.13</v>
      </c>
      <c r="J8116">
        <v>0.03</v>
      </c>
      <c r="K8116">
        <v>0</v>
      </c>
      <c r="L8116">
        <v>0.01</v>
      </c>
      <c r="M8116">
        <v>0.18</v>
      </c>
      <c r="P8116" t="s">
        <v>203</v>
      </c>
      <c r="R8116" t="s">
        <v>518</v>
      </c>
      <c r="S8116" t="s">
        <v>112</v>
      </c>
    </row>
    <row r="8117" spans="1:19" x14ac:dyDescent="0.2">
      <c r="A8117" t="s">
        <v>6878</v>
      </c>
      <c r="B8117" t="s">
        <v>1043</v>
      </c>
      <c r="C8117">
        <v>1994</v>
      </c>
      <c r="D8117" s="1" t="d">
        <v>2009-06-11</v>
      </c>
      <c r="E8117" s="1" t="str">
        <f t="shared" si="252"/>
        <v>2009</v>
      </c>
      <c r="F8117" s="1" t="str">
        <f t="shared" si="253"/>
        <v>Jun</v>
      </c>
      <c r="G8117" t="s">
        <v>24</v>
      </c>
      <c r="H8117" t="s">
        <v>151</v>
      </c>
      <c r="I8117">
        <v>0</v>
      </c>
      <c r="J8117">
        <v>0</v>
      </c>
      <c r="K8117">
        <v>0.18</v>
      </c>
      <c r="L8117">
        <v>0</v>
      </c>
      <c r="M8117">
        <v>0.18</v>
      </c>
    </row>
    <row r="8118" spans="1:19" x14ac:dyDescent="0.2">
      <c r="A8118" t="s">
        <v>6879</v>
      </c>
      <c r="B8118" t="s">
        <v>17</v>
      </c>
      <c r="C8118">
        <v>2009</v>
      </c>
      <c r="D8118" s="1" t="d">
        <v>1994-04-24</v>
      </c>
      <c r="E8118" s="1" t="str">
        <f t="shared" si="252"/>
        <v>1994</v>
      </c>
      <c r="F8118" s="1" t="str">
        <f t="shared" si="253"/>
        <v>Apr</v>
      </c>
      <c r="G8118" t="s">
        <v>30</v>
      </c>
      <c r="H8118" t="s">
        <v>6880</v>
      </c>
      <c r="I8118">
        <v>0.17</v>
      </c>
      <c r="J8118">
        <v>0</v>
      </c>
      <c r="K8118">
        <v>0</v>
      </c>
      <c r="L8118">
        <v>0.01</v>
      </c>
      <c r="M8118">
        <v>0.18</v>
      </c>
      <c r="N8118">
        <v>59</v>
      </c>
      <c r="O8118">
        <v>16</v>
      </c>
      <c r="P8118" t="s">
        <v>203</v>
      </c>
      <c r="R8118" t="s">
        <v>6880</v>
      </c>
      <c r="S8118" t="s">
        <v>112</v>
      </c>
    </row>
    <row r="8119" spans="1:19" x14ac:dyDescent="0.2">
      <c r="A8119" t="s">
        <v>6881</v>
      </c>
      <c r="B8119" t="s">
        <v>159</v>
      </c>
      <c r="C8119">
        <v>2005</v>
      </c>
      <c r="D8119" s="1" t="d">
        <v>1999-03-25</v>
      </c>
      <c r="E8119" s="1" t="str">
        <f t="shared" si="252"/>
        <v>1999</v>
      </c>
      <c r="F8119" s="1" t="str">
        <f t="shared" si="253"/>
        <v>Mar</v>
      </c>
      <c r="G8119" t="s">
        <v>272</v>
      </c>
      <c r="H8119" t="s">
        <v>234</v>
      </c>
      <c r="I8119">
        <v>0.11</v>
      </c>
      <c r="J8119">
        <v>0</v>
      </c>
      <c r="K8119">
        <v>0.05</v>
      </c>
      <c r="L8119">
        <v>0.01</v>
      </c>
      <c r="M8119">
        <v>0.18</v>
      </c>
    </row>
    <row r="8120" spans="1:19" x14ac:dyDescent="0.2">
      <c r="A8120" t="s">
        <v>6882</v>
      </c>
      <c r="B8120" t="s">
        <v>104</v>
      </c>
      <c r="C8120">
        <v>1999</v>
      </c>
      <c r="D8120" s="1" t="d">
        <v>2019-03-03</v>
      </c>
      <c r="E8120" s="1" t="str">
        <f t="shared" si="252"/>
        <v>2019</v>
      </c>
      <c r="F8120" s="1" t="str">
        <f t="shared" si="253"/>
        <v>Mar</v>
      </c>
      <c r="G8120" t="s">
        <v>50</v>
      </c>
      <c r="H8120" t="s">
        <v>1403</v>
      </c>
      <c r="I8120">
        <v>0.1</v>
      </c>
      <c r="J8120">
        <v>7.0000000000000007E-2</v>
      </c>
      <c r="K8120">
        <v>0</v>
      </c>
      <c r="L8120">
        <v>0.01</v>
      </c>
      <c r="M8120">
        <v>0.18</v>
      </c>
    </row>
    <row r="8121" spans="1:19" x14ac:dyDescent="0.2">
      <c r="A8121" t="s">
        <v>2618</v>
      </c>
      <c r="B8121" t="s">
        <v>148</v>
      </c>
      <c r="C8121">
        <v>2013</v>
      </c>
      <c r="D8121" s="1" t="d">
        <v>2013-02-18</v>
      </c>
      <c r="E8121" s="1" t="str">
        <f t="shared" si="252"/>
        <v>2013</v>
      </c>
      <c r="F8121" s="1" t="str">
        <f t="shared" si="253"/>
        <v>Feb</v>
      </c>
      <c r="G8121" t="s">
        <v>37</v>
      </c>
      <c r="H8121" t="s">
        <v>151</v>
      </c>
      <c r="I8121">
        <v>0.1</v>
      </c>
      <c r="J8121">
        <v>0.06</v>
      </c>
      <c r="K8121">
        <v>0</v>
      </c>
      <c r="L8121">
        <v>0.02</v>
      </c>
      <c r="M8121">
        <v>0.18</v>
      </c>
      <c r="N8121">
        <v>45</v>
      </c>
      <c r="O8121">
        <v>40</v>
      </c>
      <c r="P8121">
        <v>3.5</v>
      </c>
      <c r="Q8121">
        <v>1156</v>
      </c>
      <c r="R8121" t="s">
        <v>506</v>
      </c>
      <c r="S8121" t="s">
        <v>53</v>
      </c>
    </row>
    <row r="8122" spans="1:19" x14ac:dyDescent="0.2">
      <c r="A8122" t="s">
        <v>1284</v>
      </c>
      <c r="B8122" t="s">
        <v>64</v>
      </c>
      <c r="C8122">
        <v>2003</v>
      </c>
      <c r="D8122" s="1" t="d">
        <v>2015-05-14</v>
      </c>
      <c r="E8122" s="1" t="str">
        <f t="shared" si="252"/>
        <v>2015</v>
      </c>
      <c r="F8122" s="1" t="str">
        <f t="shared" si="253"/>
        <v>May</v>
      </c>
      <c r="G8122" t="s">
        <v>18</v>
      </c>
      <c r="H8122" t="s">
        <v>134</v>
      </c>
      <c r="I8122">
        <v>0.13</v>
      </c>
      <c r="J8122">
        <v>0.05</v>
      </c>
      <c r="K8122">
        <v>0</v>
      </c>
      <c r="L8122">
        <v>0</v>
      </c>
      <c r="M8122">
        <v>0.18</v>
      </c>
      <c r="N8122">
        <v>75</v>
      </c>
      <c r="O8122">
        <v>5</v>
      </c>
      <c r="P8122">
        <v>7.5</v>
      </c>
      <c r="Q8122">
        <v>4</v>
      </c>
      <c r="R8122" t="s">
        <v>6883</v>
      </c>
      <c r="S8122" t="s">
        <v>20</v>
      </c>
    </row>
    <row r="8123" spans="1:19" x14ac:dyDescent="0.2">
      <c r="A8123" t="s">
        <v>6884</v>
      </c>
      <c r="B8123" t="s">
        <v>64</v>
      </c>
      <c r="C8123">
        <v>2005</v>
      </c>
      <c r="D8123" s="1" t="d">
        <v>2001-11-22</v>
      </c>
      <c r="E8123" s="1" t="str">
        <f t="shared" si="252"/>
        <v>2001</v>
      </c>
      <c r="F8123" s="1" t="str">
        <f t="shared" si="253"/>
        <v>Nov</v>
      </c>
      <c r="G8123" t="s">
        <v>34</v>
      </c>
      <c r="H8123" t="s">
        <v>1830</v>
      </c>
      <c r="I8123">
        <v>0.13</v>
      </c>
      <c r="J8123">
        <v>0.05</v>
      </c>
      <c r="K8123">
        <v>0</v>
      </c>
      <c r="L8123">
        <v>0</v>
      </c>
      <c r="M8123">
        <v>0.18</v>
      </c>
    </row>
    <row r="8124" spans="1:19" x14ac:dyDescent="0.2">
      <c r="A8124" t="s">
        <v>305</v>
      </c>
      <c r="B8124" t="s">
        <v>148</v>
      </c>
      <c r="C8124">
        <v>2010</v>
      </c>
      <c r="D8124" s="1" t="d">
        <v>1993-08-08</v>
      </c>
      <c r="E8124" s="1" t="str">
        <f t="shared" si="252"/>
        <v>1993</v>
      </c>
      <c r="F8124" s="1" t="str">
        <f t="shared" si="253"/>
        <v>Aug</v>
      </c>
      <c r="G8124" t="s">
        <v>18</v>
      </c>
      <c r="H8124" t="s">
        <v>134</v>
      </c>
      <c r="I8124">
        <v>0</v>
      </c>
      <c r="J8124">
        <v>0.14000000000000001</v>
      </c>
      <c r="K8124">
        <v>0</v>
      </c>
      <c r="L8124">
        <v>0.04</v>
      </c>
      <c r="M8124">
        <v>0.18</v>
      </c>
      <c r="N8124">
        <v>83</v>
      </c>
      <c r="O8124">
        <v>16</v>
      </c>
      <c r="P8124">
        <v>7.7</v>
      </c>
      <c r="Q8124">
        <v>102</v>
      </c>
      <c r="R8124" t="s">
        <v>135</v>
      </c>
      <c r="S8124" t="s">
        <v>20</v>
      </c>
    </row>
    <row r="8125" spans="1:19" x14ac:dyDescent="0.2">
      <c r="A8125" t="s">
        <v>6885</v>
      </c>
      <c r="B8125" t="s">
        <v>55</v>
      </c>
      <c r="C8125">
        <v>2005</v>
      </c>
      <c r="D8125" s="1" t="d">
        <v>2015-12-19</v>
      </c>
      <c r="E8125" s="1" t="str">
        <f t="shared" si="252"/>
        <v>2015</v>
      </c>
      <c r="F8125" s="1" t="str">
        <f t="shared" si="253"/>
        <v>Dec</v>
      </c>
      <c r="G8125" t="s">
        <v>24</v>
      </c>
      <c r="H8125" t="s">
        <v>1830</v>
      </c>
      <c r="I8125">
        <v>0.09</v>
      </c>
      <c r="J8125">
        <v>7.0000000000000007E-2</v>
      </c>
      <c r="K8125">
        <v>0</v>
      </c>
      <c r="L8125">
        <v>0.02</v>
      </c>
      <c r="M8125">
        <v>0.18</v>
      </c>
      <c r="P8125">
        <v>8.1</v>
      </c>
      <c r="Q8125">
        <v>9</v>
      </c>
      <c r="R8125" t="s">
        <v>4167</v>
      </c>
      <c r="S8125" t="s">
        <v>88</v>
      </c>
    </row>
    <row r="8126" spans="1:19" x14ac:dyDescent="0.2">
      <c r="A8126" t="s">
        <v>505</v>
      </c>
      <c r="B8126" t="s">
        <v>148</v>
      </c>
      <c r="C8126">
        <v>2009</v>
      </c>
      <c r="D8126" s="1" t="d">
        <v>1988-12-06</v>
      </c>
      <c r="E8126" s="1" t="str">
        <f t="shared" si="252"/>
        <v>1988</v>
      </c>
      <c r="F8126" s="1" t="str">
        <f t="shared" si="253"/>
        <v>Dec</v>
      </c>
      <c r="G8126" t="s">
        <v>37</v>
      </c>
      <c r="H8126" t="s">
        <v>51</v>
      </c>
      <c r="I8126">
        <v>0.01</v>
      </c>
      <c r="J8126">
        <v>0.14000000000000001</v>
      </c>
      <c r="K8126">
        <v>0</v>
      </c>
      <c r="L8126">
        <v>0.03</v>
      </c>
      <c r="M8126">
        <v>0.18</v>
      </c>
      <c r="N8126">
        <v>81</v>
      </c>
      <c r="O8126">
        <v>37</v>
      </c>
      <c r="P8126">
        <v>7.8</v>
      </c>
      <c r="Q8126">
        <v>1363</v>
      </c>
      <c r="R8126" t="s">
        <v>506</v>
      </c>
      <c r="S8126" t="s">
        <v>53</v>
      </c>
    </row>
    <row r="8127" spans="1:19" x14ac:dyDescent="0.2">
      <c r="A8127" t="s">
        <v>6369</v>
      </c>
      <c r="B8127" t="s">
        <v>17</v>
      </c>
      <c r="C8127">
        <v>2011</v>
      </c>
      <c r="D8127" s="1" t="d">
        <v>2016-09-12</v>
      </c>
      <c r="E8127" s="1" t="str">
        <f t="shared" si="252"/>
        <v>2016</v>
      </c>
      <c r="F8127" s="1" t="str">
        <f t="shared" si="253"/>
        <v>Sep</v>
      </c>
      <c r="G8127" t="s">
        <v>1</v>
      </c>
      <c r="H8127" t="s">
        <v>484</v>
      </c>
      <c r="I8127">
        <v>0.11</v>
      </c>
      <c r="J8127">
        <v>0.06</v>
      </c>
      <c r="K8127">
        <v>0</v>
      </c>
      <c r="L8127">
        <v>0.02</v>
      </c>
      <c r="M8127">
        <v>0.18</v>
      </c>
      <c r="N8127">
        <v>79</v>
      </c>
      <c r="O8127">
        <v>20</v>
      </c>
      <c r="P8127">
        <v>8.1</v>
      </c>
      <c r="Q8127">
        <v>26</v>
      </c>
      <c r="R8127" t="s">
        <v>2205</v>
      </c>
      <c r="S8127" t="s">
        <v>112</v>
      </c>
    </row>
    <row r="8128" spans="1:19" x14ac:dyDescent="0.2">
      <c r="A8128" t="s">
        <v>3663</v>
      </c>
      <c r="B8128" t="s">
        <v>137</v>
      </c>
      <c r="C8128">
        <v>2004</v>
      </c>
      <c r="D8128" s="1" t="d">
        <v>2012-08-18</v>
      </c>
      <c r="E8128" s="1" t="str">
        <f t="shared" si="252"/>
        <v>2012</v>
      </c>
      <c r="F8128" s="1" t="str">
        <f t="shared" si="253"/>
        <v>Aug</v>
      </c>
      <c r="G8128" t="s">
        <v>50</v>
      </c>
      <c r="H8128" t="s">
        <v>234</v>
      </c>
      <c r="I8128">
        <v>0.14000000000000001</v>
      </c>
      <c r="J8128">
        <v>0.04</v>
      </c>
      <c r="K8128">
        <v>0</v>
      </c>
      <c r="L8128">
        <v>0.01</v>
      </c>
      <c r="M8128">
        <v>0.18</v>
      </c>
      <c r="N8128">
        <v>76</v>
      </c>
      <c r="O8128">
        <v>43</v>
      </c>
      <c r="P8128">
        <v>8.3000000000000007</v>
      </c>
      <c r="Q8128">
        <v>26</v>
      </c>
      <c r="R8128" t="s">
        <v>433</v>
      </c>
      <c r="S8128" t="s">
        <v>53</v>
      </c>
    </row>
    <row r="8129" spans="1:19" x14ac:dyDescent="0.2">
      <c r="A8129" t="s">
        <v>6886</v>
      </c>
      <c r="B8129" t="s">
        <v>55</v>
      </c>
      <c r="C8129">
        <v>2002</v>
      </c>
      <c r="D8129" s="1" t="d">
        <v>2010-02-03</v>
      </c>
      <c r="E8129" s="1" t="str">
        <f t="shared" si="252"/>
        <v>2010</v>
      </c>
      <c r="F8129" s="1" t="str">
        <f t="shared" si="253"/>
        <v>Feb</v>
      </c>
      <c r="G8129" t="s">
        <v>272</v>
      </c>
      <c r="H8129" t="s">
        <v>283</v>
      </c>
      <c r="I8129">
        <v>0.09</v>
      </c>
      <c r="J8129">
        <v>7.0000000000000007E-2</v>
      </c>
      <c r="K8129">
        <v>0</v>
      </c>
      <c r="L8129">
        <v>0.02</v>
      </c>
      <c r="M8129">
        <v>0.18</v>
      </c>
      <c r="N8129">
        <v>67</v>
      </c>
      <c r="O8129">
        <v>19</v>
      </c>
      <c r="P8129">
        <v>6.8</v>
      </c>
      <c r="Q8129">
        <v>11</v>
      </c>
      <c r="R8129" t="s">
        <v>6472</v>
      </c>
      <c r="S8129" t="s">
        <v>88</v>
      </c>
    </row>
    <row r="8130" spans="1:19" x14ac:dyDescent="0.2">
      <c r="A8130" t="s">
        <v>4914</v>
      </c>
      <c r="B8130" t="s">
        <v>44</v>
      </c>
      <c r="C8130">
        <v>2013</v>
      </c>
      <c r="D8130" s="1" t="d">
        <v>1989-09-06</v>
      </c>
      <c r="E8130" s="1" t="str">
        <f t="shared" si="252"/>
        <v>1989</v>
      </c>
      <c r="F8130" s="1" t="str">
        <f t="shared" si="253"/>
        <v>Sep</v>
      </c>
      <c r="G8130" t="s">
        <v>50</v>
      </c>
      <c r="H8130" t="s">
        <v>222</v>
      </c>
      <c r="I8130">
        <v>0.1</v>
      </c>
      <c r="J8130">
        <v>0.06</v>
      </c>
      <c r="K8130">
        <v>0</v>
      </c>
      <c r="L8130">
        <v>0.02</v>
      </c>
      <c r="M8130">
        <v>0.18</v>
      </c>
      <c r="N8130">
        <v>70</v>
      </c>
      <c r="O8130">
        <v>42</v>
      </c>
      <c r="P8130">
        <v>7.5</v>
      </c>
      <c r="Q8130">
        <v>267</v>
      </c>
      <c r="R8130" t="s">
        <v>4315</v>
      </c>
      <c r="S8130" t="s">
        <v>53</v>
      </c>
    </row>
    <row r="8131" spans="1:19" x14ac:dyDescent="0.2">
      <c r="A8131" t="s">
        <v>2077</v>
      </c>
      <c r="B8131" t="s">
        <v>148</v>
      </c>
      <c r="C8131">
        <v>2011</v>
      </c>
      <c r="D8131" s="1" t="d">
        <v>2021-08-05</v>
      </c>
      <c r="E8131" s="1" t="str">
        <f t="shared" ref="E8131:E8194" si="254">TEXT(D8131,"yyyy")</f>
        <v>2021</v>
      </c>
      <c r="F8131" s="1" t="str">
        <f t="shared" ref="F8131:F8194" si="255">TEXT(D8131,"mmm")</f>
        <v>Aug</v>
      </c>
      <c r="G8131" t="s">
        <v>37</v>
      </c>
      <c r="H8131" t="s">
        <v>130</v>
      </c>
      <c r="I8131">
        <v>0.06</v>
      </c>
      <c r="J8131">
        <v>0.09</v>
      </c>
      <c r="K8131">
        <v>0</v>
      </c>
      <c r="L8131">
        <v>0.03</v>
      </c>
      <c r="M8131">
        <v>0.18</v>
      </c>
      <c r="N8131">
        <v>70</v>
      </c>
      <c r="O8131">
        <v>38</v>
      </c>
      <c r="P8131">
        <v>6</v>
      </c>
      <c r="Q8131">
        <v>547</v>
      </c>
      <c r="R8131" t="s">
        <v>2078</v>
      </c>
      <c r="S8131" t="s">
        <v>88</v>
      </c>
    </row>
    <row r="8132" spans="1:19" x14ac:dyDescent="0.2">
      <c r="A8132" t="s">
        <v>3084</v>
      </c>
      <c r="B8132" t="s">
        <v>189</v>
      </c>
      <c r="C8132">
        <v>2001</v>
      </c>
      <c r="D8132" s="1" t="d">
        <v>2016-04-21</v>
      </c>
      <c r="E8132" s="1" t="str">
        <f t="shared" si="254"/>
        <v>2016</v>
      </c>
      <c r="F8132" s="1" t="str">
        <f t="shared" si="255"/>
        <v>Apr</v>
      </c>
      <c r="G8132" t="s">
        <v>18</v>
      </c>
      <c r="H8132" t="s">
        <v>134</v>
      </c>
      <c r="I8132">
        <v>0.14000000000000001</v>
      </c>
      <c r="J8132">
        <v>0.04</v>
      </c>
      <c r="K8132">
        <v>0</v>
      </c>
      <c r="L8132">
        <v>0</v>
      </c>
      <c r="M8132">
        <v>0.18</v>
      </c>
      <c r="N8132">
        <v>81</v>
      </c>
      <c r="O8132">
        <v>13</v>
      </c>
      <c r="P8132">
        <v>8</v>
      </c>
      <c r="Q8132">
        <v>9</v>
      </c>
      <c r="R8132" t="s">
        <v>135</v>
      </c>
      <c r="S8132" t="s">
        <v>20</v>
      </c>
    </row>
    <row r="8133" spans="1:19" x14ac:dyDescent="0.2">
      <c r="A8133" t="s">
        <v>1368</v>
      </c>
      <c r="B8133" t="s">
        <v>79</v>
      </c>
      <c r="C8133">
        <v>2012</v>
      </c>
      <c r="D8133" s="1" t="d">
        <v>2010-01-24</v>
      </c>
      <c r="E8133" s="1" t="str">
        <f t="shared" si="254"/>
        <v>2010</v>
      </c>
      <c r="F8133" s="1" t="str">
        <f t="shared" si="255"/>
        <v>Jan</v>
      </c>
      <c r="G8133" t="s">
        <v>18</v>
      </c>
      <c r="H8133" t="s">
        <v>234</v>
      </c>
      <c r="I8133">
        <v>0.05</v>
      </c>
      <c r="J8133">
        <v>0.02</v>
      </c>
      <c r="K8133">
        <v>0.1</v>
      </c>
      <c r="L8133">
        <v>0.01</v>
      </c>
      <c r="M8133">
        <v>0.18</v>
      </c>
    </row>
    <row r="8134" spans="1:19" x14ac:dyDescent="0.2">
      <c r="A8134" t="s">
        <v>6887</v>
      </c>
      <c r="B8134" t="s">
        <v>104</v>
      </c>
      <c r="C8134">
        <v>2000</v>
      </c>
      <c r="D8134" s="1" t="d">
        <v>2003-09-06</v>
      </c>
      <c r="E8134" s="1" t="str">
        <f t="shared" si="254"/>
        <v>2003</v>
      </c>
      <c r="F8134" s="1" t="str">
        <f t="shared" si="255"/>
        <v>Sep</v>
      </c>
      <c r="G8134" t="s">
        <v>34</v>
      </c>
      <c r="H8134" t="s">
        <v>977</v>
      </c>
      <c r="I8134">
        <v>0.1</v>
      </c>
      <c r="J8134">
        <v>7.0000000000000007E-2</v>
      </c>
      <c r="K8134">
        <v>0</v>
      </c>
      <c r="L8134">
        <v>0.01</v>
      </c>
      <c r="M8134">
        <v>0.18</v>
      </c>
      <c r="N8134">
        <v>72</v>
      </c>
      <c r="O8134">
        <v>5</v>
      </c>
      <c r="R8134" t="s">
        <v>412</v>
      </c>
      <c r="S8134" t="s">
        <v>20</v>
      </c>
    </row>
    <row r="8135" spans="1:19" x14ac:dyDescent="0.2">
      <c r="A8135" t="s">
        <v>6888</v>
      </c>
      <c r="B8135" t="s">
        <v>44</v>
      </c>
      <c r="C8135">
        <v>2010</v>
      </c>
      <c r="D8135" s="1" t="d">
        <v>1994-03-03</v>
      </c>
      <c r="E8135" s="1" t="str">
        <f t="shared" si="254"/>
        <v>1994</v>
      </c>
      <c r="F8135" s="1" t="str">
        <f t="shared" si="255"/>
        <v>Mar</v>
      </c>
      <c r="G8135" t="s">
        <v>34</v>
      </c>
      <c r="H8135" t="s">
        <v>45</v>
      </c>
      <c r="I8135">
        <v>0.05</v>
      </c>
      <c r="J8135">
        <v>0.11</v>
      </c>
      <c r="K8135">
        <v>0</v>
      </c>
      <c r="L8135">
        <v>0.02</v>
      </c>
      <c r="M8135">
        <v>0.18</v>
      </c>
      <c r="N8135">
        <v>69</v>
      </c>
      <c r="O8135">
        <v>10</v>
      </c>
      <c r="P8135" t="s">
        <v>203</v>
      </c>
      <c r="R8135" t="s">
        <v>2620</v>
      </c>
      <c r="S8135" t="s">
        <v>88</v>
      </c>
    </row>
    <row r="8136" spans="1:19" x14ac:dyDescent="0.2">
      <c r="A8136" t="s">
        <v>4696</v>
      </c>
      <c r="B8136" t="s">
        <v>159</v>
      </c>
      <c r="C8136">
        <v>2013</v>
      </c>
      <c r="D8136" s="1" t="d">
        <v>2003-03-28</v>
      </c>
      <c r="E8136" s="1" t="str">
        <f t="shared" si="254"/>
        <v>2003</v>
      </c>
      <c r="F8136" s="1" t="str">
        <f t="shared" si="255"/>
        <v>Mar</v>
      </c>
      <c r="G8136" t="s">
        <v>50</v>
      </c>
      <c r="H8136" t="s">
        <v>933</v>
      </c>
      <c r="I8136">
        <v>0</v>
      </c>
      <c r="J8136">
        <v>0</v>
      </c>
      <c r="K8136">
        <v>0.18</v>
      </c>
      <c r="L8136">
        <v>0</v>
      </c>
      <c r="M8136">
        <v>0.18</v>
      </c>
    </row>
    <row r="8137" spans="1:19" x14ac:dyDescent="0.2">
      <c r="A8137" t="s">
        <v>6889</v>
      </c>
      <c r="B8137" t="s">
        <v>55</v>
      </c>
      <c r="C8137">
        <v>2002</v>
      </c>
      <c r="D8137" s="1" t="d">
        <v>2000-07-29</v>
      </c>
      <c r="E8137" s="1" t="str">
        <f t="shared" si="254"/>
        <v>2000</v>
      </c>
      <c r="F8137" s="1" t="str">
        <f t="shared" si="255"/>
        <v>Jul</v>
      </c>
      <c r="G8137" t="s">
        <v>50</v>
      </c>
      <c r="H8137" t="s">
        <v>776</v>
      </c>
      <c r="I8137">
        <v>0.09</v>
      </c>
      <c r="J8137">
        <v>7.0000000000000007E-2</v>
      </c>
      <c r="K8137">
        <v>0</v>
      </c>
      <c r="L8137">
        <v>0.02</v>
      </c>
      <c r="M8137">
        <v>0.18</v>
      </c>
    </row>
    <row r="8138" spans="1:19" x14ac:dyDescent="0.2">
      <c r="A8138" t="s">
        <v>4285</v>
      </c>
      <c r="B8138" t="s">
        <v>189</v>
      </c>
      <c r="C8138">
        <v>2001</v>
      </c>
      <c r="D8138" s="1" t="d">
        <v>1993-07-06</v>
      </c>
      <c r="E8138" s="1" t="str">
        <f t="shared" si="254"/>
        <v>1993</v>
      </c>
      <c r="F8138" s="1" t="str">
        <f t="shared" si="255"/>
        <v>Jul</v>
      </c>
      <c r="G8138" t="s">
        <v>1</v>
      </c>
      <c r="H8138" t="s">
        <v>111</v>
      </c>
      <c r="I8138">
        <v>0.14000000000000001</v>
      </c>
      <c r="J8138">
        <v>0.04</v>
      </c>
      <c r="K8138">
        <v>0</v>
      </c>
      <c r="L8138">
        <v>0</v>
      </c>
      <c r="M8138">
        <v>0.18</v>
      </c>
      <c r="N8138">
        <v>61</v>
      </c>
      <c r="O8138">
        <v>11</v>
      </c>
      <c r="P8138">
        <v>7.4</v>
      </c>
      <c r="Q8138">
        <v>8</v>
      </c>
      <c r="R8138" t="s">
        <v>260</v>
      </c>
      <c r="S8138" t="s">
        <v>20</v>
      </c>
    </row>
    <row r="8139" spans="1:19" x14ac:dyDescent="0.2">
      <c r="A8139" t="s">
        <v>6890</v>
      </c>
      <c r="B8139" t="s">
        <v>104</v>
      </c>
      <c r="C8139">
        <v>1998</v>
      </c>
      <c r="D8139" s="1" t="d">
        <v>2014-05-06</v>
      </c>
      <c r="E8139" s="1" t="str">
        <f t="shared" si="254"/>
        <v>2014</v>
      </c>
      <c r="F8139" s="1" t="str">
        <f t="shared" si="255"/>
        <v>May</v>
      </c>
      <c r="G8139" t="s">
        <v>18</v>
      </c>
      <c r="H8139" t="s">
        <v>484</v>
      </c>
      <c r="I8139">
        <v>0.1</v>
      </c>
      <c r="J8139">
        <v>7.0000000000000007E-2</v>
      </c>
      <c r="K8139">
        <v>0</v>
      </c>
      <c r="L8139">
        <v>0.01</v>
      </c>
      <c r="M8139">
        <v>0.18</v>
      </c>
    </row>
    <row r="8140" spans="1:19" x14ac:dyDescent="0.2">
      <c r="A8140" t="s">
        <v>6640</v>
      </c>
      <c r="B8140" t="s">
        <v>17</v>
      </c>
      <c r="C8140">
        <v>2011</v>
      </c>
      <c r="D8140" s="1" t="d">
        <v>2022-09-18</v>
      </c>
      <c r="E8140" s="1" t="str">
        <f t="shared" si="254"/>
        <v>2022</v>
      </c>
      <c r="F8140" s="1" t="str">
        <f t="shared" si="255"/>
        <v>Sep</v>
      </c>
      <c r="G8140" t="s">
        <v>50</v>
      </c>
      <c r="H8140" t="s">
        <v>484</v>
      </c>
      <c r="I8140">
        <v>0.14000000000000001</v>
      </c>
      <c r="J8140">
        <v>0.03</v>
      </c>
      <c r="K8140">
        <v>0</v>
      </c>
      <c r="L8140">
        <v>0.01</v>
      </c>
      <c r="M8140">
        <v>0.18</v>
      </c>
      <c r="P8140" t="s">
        <v>203</v>
      </c>
      <c r="R8140" t="s">
        <v>484</v>
      </c>
      <c r="S8140" t="s">
        <v>112</v>
      </c>
    </row>
    <row r="8141" spans="1:19" x14ac:dyDescent="0.2">
      <c r="A8141" t="s">
        <v>6891</v>
      </c>
      <c r="B8141" t="s">
        <v>49</v>
      </c>
      <c r="C8141">
        <v>2009</v>
      </c>
      <c r="D8141" s="1" t="d">
        <v>2002-12-07</v>
      </c>
      <c r="E8141" s="1" t="str">
        <f t="shared" si="254"/>
        <v>2002</v>
      </c>
      <c r="F8141" s="1" t="str">
        <f t="shared" si="255"/>
        <v>Dec</v>
      </c>
      <c r="G8141" t="s">
        <v>28</v>
      </c>
      <c r="H8141" t="s">
        <v>2780</v>
      </c>
      <c r="I8141">
        <v>7.0000000000000007E-2</v>
      </c>
      <c r="J8141">
        <v>0.05</v>
      </c>
      <c r="K8141">
        <v>0.03</v>
      </c>
      <c r="L8141">
        <v>0.02</v>
      </c>
      <c r="M8141">
        <v>0.18</v>
      </c>
      <c r="N8141">
        <v>62</v>
      </c>
      <c r="O8141">
        <v>25</v>
      </c>
      <c r="P8141">
        <v>7.2</v>
      </c>
      <c r="Q8141">
        <v>28</v>
      </c>
      <c r="R8141" t="s">
        <v>6892</v>
      </c>
      <c r="S8141" t="s">
        <v>88</v>
      </c>
    </row>
    <row r="8142" spans="1:19" x14ac:dyDescent="0.2">
      <c r="A8142" t="s">
        <v>3303</v>
      </c>
      <c r="B8142" t="s">
        <v>171</v>
      </c>
      <c r="C8142">
        <v>2015</v>
      </c>
      <c r="D8142" s="1" t="d">
        <v>2003-06-21</v>
      </c>
      <c r="E8142" s="1" t="str">
        <f t="shared" si="254"/>
        <v>2003</v>
      </c>
      <c r="F8142" s="1" t="str">
        <f t="shared" si="255"/>
        <v>Jun</v>
      </c>
      <c r="G8142" t="s">
        <v>37</v>
      </c>
      <c r="H8142" t="s">
        <v>202</v>
      </c>
      <c r="I8142">
        <v>0.09</v>
      </c>
      <c r="J8142">
        <v>7.0000000000000007E-2</v>
      </c>
      <c r="K8142">
        <v>0</v>
      </c>
      <c r="L8142">
        <v>0.02</v>
      </c>
      <c r="M8142">
        <v>0.18</v>
      </c>
    </row>
    <row r="8143" spans="1:19" x14ac:dyDescent="0.2">
      <c r="A8143" t="s">
        <v>6893</v>
      </c>
      <c r="B8143" t="s">
        <v>17</v>
      </c>
      <c r="C8143">
        <v>2008</v>
      </c>
      <c r="D8143" s="1" t="d">
        <v>2018-10-22</v>
      </c>
      <c r="E8143" s="1" t="str">
        <f t="shared" si="254"/>
        <v>2018</v>
      </c>
      <c r="F8143" s="1" t="str">
        <f t="shared" si="255"/>
        <v>Oct</v>
      </c>
      <c r="G8143" t="s">
        <v>101</v>
      </c>
      <c r="H8143" t="s">
        <v>71</v>
      </c>
      <c r="I8143">
        <v>0.08</v>
      </c>
      <c r="J8143">
        <v>0.08</v>
      </c>
      <c r="K8143">
        <v>0</v>
      </c>
      <c r="L8143">
        <v>0.02</v>
      </c>
      <c r="M8143">
        <v>0.18</v>
      </c>
      <c r="P8143" t="s">
        <v>203</v>
      </c>
      <c r="R8143" t="s">
        <v>71</v>
      </c>
      <c r="S8143" t="s">
        <v>20</v>
      </c>
    </row>
    <row r="8144" spans="1:19" x14ac:dyDescent="0.2">
      <c r="A8144" t="s">
        <v>4502</v>
      </c>
      <c r="B8144" t="s">
        <v>55</v>
      </c>
      <c r="C8144">
        <v>2008</v>
      </c>
      <c r="D8144" s="1" t="d">
        <v>2008-02-18</v>
      </c>
      <c r="E8144" s="1" t="str">
        <f t="shared" si="254"/>
        <v>2008</v>
      </c>
      <c r="F8144" s="1" t="str">
        <f t="shared" si="255"/>
        <v>Feb</v>
      </c>
      <c r="G8144" t="s">
        <v>18</v>
      </c>
      <c r="H8144" t="s">
        <v>1209</v>
      </c>
      <c r="I8144">
        <v>0.09</v>
      </c>
      <c r="J8144">
        <v>7.0000000000000007E-2</v>
      </c>
      <c r="K8144">
        <v>0</v>
      </c>
      <c r="L8144">
        <v>0.02</v>
      </c>
      <c r="M8144">
        <v>0.18</v>
      </c>
      <c r="P8144">
        <v>9.1999999999999993</v>
      </c>
      <c r="Q8144">
        <v>5</v>
      </c>
      <c r="R8144" t="s">
        <v>3181</v>
      </c>
      <c r="S8144" t="s">
        <v>88</v>
      </c>
    </row>
    <row r="8145" spans="1:19" x14ac:dyDescent="0.2">
      <c r="A8145" t="s">
        <v>6862</v>
      </c>
      <c r="B8145" t="s">
        <v>75</v>
      </c>
      <c r="C8145">
        <v>2015</v>
      </c>
      <c r="D8145" s="1" t="d">
        <v>2022-12-14</v>
      </c>
      <c r="E8145" s="1" t="str">
        <f t="shared" si="254"/>
        <v>2022</v>
      </c>
      <c r="F8145" s="1" t="str">
        <f t="shared" si="255"/>
        <v>Dec</v>
      </c>
      <c r="G8145" t="s">
        <v>50</v>
      </c>
      <c r="H8145" t="s">
        <v>5022</v>
      </c>
      <c r="I8145">
        <v>0.08</v>
      </c>
      <c r="J8145">
        <v>0</v>
      </c>
      <c r="K8145">
        <v>0.08</v>
      </c>
      <c r="L8145">
        <v>0.02</v>
      </c>
      <c r="M8145">
        <v>0.18</v>
      </c>
      <c r="N8145">
        <v>67</v>
      </c>
      <c r="O8145">
        <v>25</v>
      </c>
      <c r="P8145">
        <v>8</v>
      </c>
      <c r="Q8145">
        <v>96</v>
      </c>
      <c r="R8145" t="s">
        <v>6863</v>
      </c>
      <c r="S8145" t="s">
        <v>53</v>
      </c>
    </row>
    <row r="8146" spans="1:19" x14ac:dyDescent="0.2">
      <c r="A8146" t="s">
        <v>6894</v>
      </c>
      <c r="B8146" t="s">
        <v>104</v>
      </c>
      <c r="C8146">
        <v>2000</v>
      </c>
      <c r="D8146" s="1" t="d">
        <v>2002-06-27</v>
      </c>
      <c r="E8146" s="1" t="str">
        <f t="shared" si="254"/>
        <v>2002</v>
      </c>
      <c r="F8146" s="1" t="str">
        <f t="shared" si="255"/>
        <v>Jun</v>
      </c>
      <c r="G8146" t="s">
        <v>50</v>
      </c>
      <c r="H8146" t="s">
        <v>51</v>
      </c>
      <c r="I8146">
        <v>0.1</v>
      </c>
      <c r="J8146">
        <v>7.0000000000000007E-2</v>
      </c>
      <c r="K8146">
        <v>0</v>
      </c>
      <c r="L8146">
        <v>0.01</v>
      </c>
      <c r="M8146">
        <v>0.18</v>
      </c>
      <c r="N8146">
        <v>68</v>
      </c>
      <c r="O8146">
        <v>10</v>
      </c>
      <c r="P8146">
        <v>5.3</v>
      </c>
      <c r="Q8146">
        <v>4</v>
      </c>
      <c r="R8146" t="s">
        <v>6895</v>
      </c>
      <c r="S8146" t="s">
        <v>20</v>
      </c>
    </row>
    <row r="8147" spans="1:19" x14ac:dyDescent="0.2">
      <c r="A8147" t="s">
        <v>6896</v>
      </c>
      <c r="B8147" t="s">
        <v>55</v>
      </c>
      <c r="C8147">
        <v>2005</v>
      </c>
      <c r="D8147" s="1" t="d">
        <v>1993-07-08</v>
      </c>
      <c r="E8147" s="1" t="str">
        <f t="shared" si="254"/>
        <v>1993</v>
      </c>
      <c r="F8147" s="1" t="str">
        <f t="shared" si="255"/>
        <v>Jul</v>
      </c>
      <c r="G8147" t="s">
        <v>50</v>
      </c>
      <c r="H8147" t="s">
        <v>372</v>
      </c>
      <c r="I8147">
        <v>0</v>
      </c>
      <c r="J8147">
        <v>0</v>
      </c>
      <c r="K8147">
        <v>0.18</v>
      </c>
      <c r="L8147">
        <v>0</v>
      </c>
      <c r="M8147">
        <v>0.18</v>
      </c>
    </row>
    <row r="8148" spans="1:19" x14ac:dyDescent="0.2">
      <c r="A8148" t="s">
        <v>6897</v>
      </c>
      <c r="B8148" t="s">
        <v>44</v>
      </c>
      <c r="C8148">
        <v>2010</v>
      </c>
      <c r="D8148" s="1" t="d">
        <v>1998-03-04</v>
      </c>
      <c r="E8148" s="1" t="str">
        <f t="shared" si="254"/>
        <v>1998</v>
      </c>
      <c r="F8148" s="1" t="str">
        <f t="shared" si="255"/>
        <v>Mar</v>
      </c>
      <c r="G8148" t="s">
        <v>50</v>
      </c>
      <c r="H8148" t="s">
        <v>372</v>
      </c>
      <c r="I8148">
        <v>0.14000000000000001</v>
      </c>
      <c r="J8148">
        <v>0.03</v>
      </c>
      <c r="K8148">
        <v>0</v>
      </c>
      <c r="L8148">
        <v>0.01</v>
      </c>
      <c r="M8148">
        <v>0.18</v>
      </c>
      <c r="N8148">
        <v>62</v>
      </c>
      <c r="O8148">
        <v>51</v>
      </c>
      <c r="P8148">
        <v>7.6</v>
      </c>
      <c r="Q8148">
        <v>60</v>
      </c>
      <c r="R8148" t="s">
        <v>1630</v>
      </c>
      <c r="S8148" t="s">
        <v>53</v>
      </c>
    </row>
    <row r="8149" spans="1:19" x14ac:dyDescent="0.2">
      <c r="A8149" t="s">
        <v>6898</v>
      </c>
      <c r="B8149" t="s">
        <v>55</v>
      </c>
      <c r="C8149">
        <v>2003</v>
      </c>
      <c r="D8149" s="1" t="d">
        <v>1995-07-16</v>
      </c>
      <c r="E8149" s="1" t="str">
        <f t="shared" si="254"/>
        <v>1995</v>
      </c>
      <c r="F8149" s="1" t="str">
        <f t="shared" si="255"/>
        <v>Jul</v>
      </c>
      <c r="G8149" t="s">
        <v>34</v>
      </c>
      <c r="H8149" t="s">
        <v>68</v>
      </c>
      <c r="I8149">
        <v>0.09</v>
      </c>
      <c r="J8149">
        <v>7.0000000000000007E-2</v>
      </c>
      <c r="K8149">
        <v>0</v>
      </c>
      <c r="L8149">
        <v>0.02</v>
      </c>
      <c r="M8149">
        <v>0.18</v>
      </c>
      <c r="N8149">
        <v>73</v>
      </c>
      <c r="O8149">
        <v>34</v>
      </c>
      <c r="P8149">
        <v>8</v>
      </c>
      <c r="Q8149">
        <v>5</v>
      </c>
      <c r="R8149" t="s">
        <v>2010</v>
      </c>
      <c r="S8149" t="s">
        <v>20</v>
      </c>
    </row>
    <row r="8150" spans="1:19" x14ac:dyDescent="0.2">
      <c r="A8150" t="s">
        <v>4348</v>
      </c>
      <c r="B8150" t="s">
        <v>49</v>
      </c>
      <c r="C8150">
        <v>2011</v>
      </c>
      <c r="D8150" s="1" t="d">
        <v>2000-10-01</v>
      </c>
      <c r="E8150" s="1" t="str">
        <f t="shared" si="254"/>
        <v>2000</v>
      </c>
      <c r="F8150" s="1" t="str">
        <f t="shared" si="255"/>
        <v>Oct</v>
      </c>
      <c r="G8150" t="s">
        <v>34</v>
      </c>
      <c r="H8150" t="s">
        <v>484</v>
      </c>
      <c r="I8150">
        <v>0.16</v>
      </c>
      <c r="J8150">
        <v>0</v>
      </c>
      <c r="K8150">
        <v>0</v>
      </c>
      <c r="L8150">
        <v>0.01</v>
      </c>
      <c r="M8150">
        <v>0.18</v>
      </c>
      <c r="N8150">
        <v>82</v>
      </c>
      <c r="O8150">
        <v>11</v>
      </c>
      <c r="P8150">
        <v>7.3</v>
      </c>
      <c r="Q8150">
        <v>18</v>
      </c>
      <c r="R8150" t="s">
        <v>6377</v>
      </c>
      <c r="S8150" t="s">
        <v>88</v>
      </c>
    </row>
    <row r="8151" spans="1:19" x14ac:dyDescent="0.2">
      <c r="A8151" t="s">
        <v>6899</v>
      </c>
      <c r="B8151" t="s">
        <v>32</v>
      </c>
      <c r="C8151">
        <v>2010</v>
      </c>
      <c r="D8151" s="1" t="d">
        <v>2000-04-21</v>
      </c>
      <c r="E8151" s="1" t="str">
        <f t="shared" si="254"/>
        <v>2000</v>
      </c>
      <c r="F8151" s="1" t="str">
        <f t="shared" si="255"/>
        <v>Apr</v>
      </c>
      <c r="G8151" t="s">
        <v>34</v>
      </c>
      <c r="H8151" t="s">
        <v>6900</v>
      </c>
      <c r="I8151">
        <v>0.17</v>
      </c>
      <c r="J8151">
        <v>0</v>
      </c>
      <c r="K8151">
        <v>0</v>
      </c>
      <c r="L8151">
        <v>0.01</v>
      </c>
      <c r="M8151">
        <v>0.18</v>
      </c>
      <c r="P8151" t="s">
        <v>203</v>
      </c>
      <c r="R8151" t="s">
        <v>6900</v>
      </c>
      <c r="S8151" t="s">
        <v>20</v>
      </c>
    </row>
    <row r="8152" spans="1:19" x14ac:dyDescent="0.2">
      <c r="A8152" t="s">
        <v>6901</v>
      </c>
      <c r="B8152" t="s">
        <v>104</v>
      </c>
      <c r="C8152" t="s">
        <v>286</v>
      </c>
      <c r="D8152" s="1" t="d">
        <v>2010-08-24</v>
      </c>
      <c r="E8152" s="1" t="str">
        <f t="shared" si="254"/>
        <v>2010</v>
      </c>
      <c r="F8152" s="1" t="str">
        <f t="shared" si="255"/>
        <v>Aug</v>
      </c>
      <c r="G8152" t="s">
        <v>50</v>
      </c>
      <c r="H8152" t="s">
        <v>1091</v>
      </c>
      <c r="I8152">
        <v>0.1</v>
      </c>
      <c r="J8152">
        <v>7.0000000000000007E-2</v>
      </c>
      <c r="K8152">
        <v>0</v>
      </c>
      <c r="L8152">
        <v>0.01</v>
      </c>
      <c r="M8152">
        <v>0.18</v>
      </c>
      <c r="N8152">
        <v>51</v>
      </c>
      <c r="O8152">
        <v>14</v>
      </c>
      <c r="P8152">
        <v>7.6</v>
      </c>
      <c r="Q8152">
        <v>49</v>
      </c>
      <c r="R8152" t="s">
        <v>1516</v>
      </c>
      <c r="S8152" t="s">
        <v>88</v>
      </c>
    </row>
    <row r="8153" spans="1:19" x14ac:dyDescent="0.2">
      <c r="A8153" t="s">
        <v>6902</v>
      </c>
      <c r="B8153" t="s">
        <v>44</v>
      </c>
      <c r="C8153" t="s">
        <v>286</v>
      </c>
      <c r="D8153" s="1" t="d">
        <v>2012-06-05</v>
      </c>
      <c r="E8153" s="1" t="str">
        <f t="shared" si="254"/>
        <v>2012</v>
      </c>
      <c r="F8153" s="1" t="str">
        <f t="shared" si="255"/>
        <v>Jun</v>
      </c>
      <c r="G8153" t="s">
        <v>37</v>
      </c>
      <c r="H8153" t="s">
        <v>1091</v>
      </c>
      <c r="I8153">
        <v>0.13</v>
      </c>
      <c r="J8153">
        <v>0</v>
      </c>
      <c r="K8153">
        <v>0.04</v>
      </c>
      <c r="L8153">
        <v>0.01</v>
      </c>
      <c r="M8153">
        <v>0.18</v>
      </c>
      <c r="N8153">
        <v>48</v>
      </c>
      <c r="O8153">
        <v>8</v>
      </c>
      <c r="P8153">
        <v>8.1</v>
      </c>
      <c r="Q8153">
        <v>16</v>
      </c>
      <c r="R8153" t="s">
        <v>357</v>
      </c>
      <c r="S8153" t="s">
        <v>88</v>
      </c>
    </row>
    <row r="8154" spans="1:19" x14ac:dyDescent="0.2">
      <c r="A8154" t="s">
        <v>4726</v>
      </c>
      <c r="B8154" t="s">
        <v>189</v>
      </c>
      <c r="C8154">
        <v>2005</v>
      </c>
      <c r="D8154" s="1" t="d">
        <v>2001-09-12</v>
      </c>
      <c r="E8154" s="1" t="str">
        <f t="shared" si="254"/>
        <v>2001</v>
      </c>
      <c r="F8154" s="1" t="str">
        <f t="shared" si="255"/>
        <v>Sep</v>
      </c>
      <c r="G8154" t="s">
        <v>101</v>
      </c>
      <c r="H8154" t="s">
        <v>1309</v>
      </c>
      <c r="I8154">
        <v>0.14000000000000001</v>
      </c>
      <c r="J8154">
        <v>0.04</v>
      </c>
      <c r="K8154">
        <v>0</v>
      </c>
      <c r="L8154">
        <v>0</v>
      </c>
      <c r="M8154">
        <v>0.18</v>
      </c>
      <c r="N8154">
        <v>39</v>
      </c>
      <c r="O8154">
        <v>16</v>
      </c>
      <c r="P8154">
        <v>3.2</v>
      </c>
      <c r="Q8154">
        <v>6</v>
      </c>
      <c r="R8154" t="s">
        <v>4727</v>
      </c>
      <c r="S8154" t="s">
        <v>20</v>
      </c>
    </row>
    <row r="8155" spans="1:19" x14ac:dyDescent="0.2">
      <c r="A8155" t="s">
        <v>6903</v>
      </c>
      <c r="B8155" t="s">
        <v>55</v>
      </c>
      <c r="C8155">
        <v>2005</v>
      </c>
      <c r="D8155" s="1" t="d">
        <v>1990-08-09</v>
      </c>
      <c r="E8155" s="1" t="str">
        <f t="shared" si="254"/>
        <v>1990</v>
      </c>
      <c r="F8155" s="1" t="str">
        <f t="shared" si="255"/>
        <v>Aug</v>
      </c>
      <c r="G8155" t="s">
        <v>39</v>
      </c>
      <c r="H8155" t="s">
        <v>202</v>
      </c>
      <c r="I8155">
        <v>0.05</v>
      </c>
      <c r="J8155">
        <v>0.04</v>
      </c>
      <c r="K8155">
        <v>0.08</v>
      </c>
      <c r="L8155">
        <v>0.01</v>
      </c>
      <c r="M8155">
        <v>0.18</v>
      </c>
      <c r="N8155">
        <v>59</v>
      </c>
      <c r="O8155">
        <v>16</v>
      </c>
      <c r="P8155">
        <v>8.9</v>
      </c>
      <c r="Q8155">
        <v>14</v>
      </c>
      <c r="R8155" t="s">
        <v>780</v>
      </c>
      <c r="S8155" t="s">
        <v>88</v>
      </c>
    </row>
    <row r="8156" spans="1:19" x14ac:dyDescent="0.2">
      <c r="A8156" t="s">
        <v>2472</v>
      </c>
      <c r="B8156" t="s">
        <v>32</v>
      </c>
      <c r="C8156">
        <v>2005</v>
      </c>
      <c r="D8156" s="1" t="d">
        <v>1990-05-21</v>
      </c>
      <c r="E8156" s="1" t="str">
        <f t="shared" si="254"/>
        <v>1990</v>
      </c>
      <c r="F8156" s="1" t="str">
        <f t="shared" si="255"/>
        <v>May</v>
      </c>
      <c r="G8156" t="s">
        <v>24</v>
      </c>
      <c r="H8156" t="s">
        <v>134</v>
      </c>
      <c r="I8156">
        <v>0.15</v>
      </c>
      <c r="J8156">
        <v>0.02</v>
      </c>
      <c r="K8156">
        <v>0</v>
      </c>
      <c r="L8156">
        <v>0.01</v>
      </c>
      <c r="M8156">
        <v>0.18</v>
      </c>
      <c r="N8156">
        <v>38</v>
      </c>
      <c r="O8156">
        <v>12</v>
      </c>
      <c r="P8156">
        <v>6</v>
      </c>
      <c r="Q8156">
        <v>59</v>
      </c>
      <c r="R8156" t="s">
        <v>1980</v>
      </c>
      <c r="S8156" t="s">
        <v>20</v>
      </c>
    </row>
    <row r="8157" spans="1:19" x14ac:dyDescent="0.2">
      <c r="A8157" t="s">
        <v>1698</v>
      </c>
      <c r="B8157" t="s">
        <v>55</v>
      </c>
      <c r="C8157">
        <v>2009</v>
      </c>
      <c r="D8157" s="1" t="d">
        <v>2019-07-28</v>
      </c>
      <c r="E8157" s="1" t="str">
        <f t="shared" si="254"/>
        <v>2019</v>
      </c>
      <c r="F8157" s="1" t="str">
        <f t="shared" si="255"/>
        <v>Jul</v>
      </c>
      <c r="G8157" t="s">
        <v>50</v>
      </c>
      <c r="H8157" t="s">
        <v>283</v>
      </c>
      <c r="I8157">
        <v>0.09</v>
      </c>
      <c r="J8157">
        <v>0.04</v>
      </c>
      <c r="K8157">
        <v>0</v>
      </c>
      <c r="L8157">
        <v>0.05</v>
      </c>
      <c r="M8157">
        <v>0.18</v>
      </c>
      <c r="P8157">
        <v>5.8</v>
      </c>
      <c r="Q8157">
        <v>30</v>
      </c>
      <c r="R8157" t="s">
        <v>1538</v>
      </c>
      <c r="S8157" t="s">
        <v>88</v>
      </c>
    </row>
    <row r="8158" spans="1:19" x14ac:dyDescent="0.2">
      <c r="A8158" t="s">
        <v>6275</v>
      </c>
      <c r="B8158" t="s">
        <v>49</v>
      </c>
      <c r="C8158">
        <v>2007</v>
      </c>
      <c r="D8158" s="1" t="d">
        <v>2013-05-26</v>
      </c>
      <c r="E8158" s="1" t="str">
        <f t="shared" si="254"/>
        <v>2013</v>
      </c>
      <c r="F8158" s="1" t="str">
        <f t="shared" si="255"/>
        <v>May</v>
      </c>
      <c r="G8158" t="s">
        <v>18</v>
      </c>
      <c r="H8158" t="s">
        <v>51</v>
      </c>
      <c r="I8158">
        <v>0.16</v>
      </c>
      <c r="J8158">
        <v>0</v>
      </c>
      <c r="K8158">
        <v>0</v>
      </c>
      <c r="L8158">
        <v>0.01</v>
      </c>
      <c r="M8158">
        <v>0.18</v>
      </c>
      <c r="N8158">
        <v>81</v>
      </c>
      <c r="O8158">
        <v>9</v>
      </c>
      <c r="P8158">
        <v>7.1</v>
      </c>
      <c r="Q8158">
        <v>8</v>
      </c>
      <c r="R8158" t="s">
        <v>3169</v>
      </c>
      <c r="S8158" t="s">
        <v>20</v>
      </c>
    </row>
    <row r="8159" spans="1:19" x14ac:dyDescent="0.2">
      <c r="A8159" t="s">
        <v>6904</v>
      </c>
      <c r="B8159" t="s">
        <v>32</v>
      </c>
      <c r="C8159">
        <v>2010</v>
      </c>
      <c r="D8159" s="1" t="d">
        <v>2006-04-10</v>
      </c>
      <c r="E8159" s="1" t="str">
        <f t="shared" si="254"/>
        <v>2006</v>
      </c>
      <c r="F8159" s="1" t="str">
        <f t="shared" si="255"/>
        <v>Apr</v>
      </c>
      <c r="G8159" t="s">
        <v>101</v>
      </c>
      <c r="H8159" t="s">
        <v>372</v>
      </c>
      <c r="I8159">
        <v>0.06</v>
      </c>
      <c r="J8159">
        <v>0.1</v>
      </c>
      <c r="K8159">
        <v>0</v>
      </c>
      <c r="L8159">
        <v>0.02</v>
      </c>
      <c r="M8159">
        <v>0.18</v>
      </c>
      <c r="P8159" t="s">
        <v>203</v>
      </c>
      <c r="R8159" t="s">
        <v>6905</v>
      </c>
      <c r="S8159" t="s">
        <v>20</v>
      </c>
    </row>
    <row r="8160" spans="1:19" x14ac:dyDescent="0.2">
      <c r="A8160" t="s">
        <v>6906</v>
      </c>
      <c r="B8160" t="s">
        <v>64</v>
      </c>
      <c r="C8160">
        <v>2004</v>
      </c>
      <c r="D8160" s="1" t="d">
        <v>2022-02-17</v>
      </c>
      <c r="E8160" s="1" t="str">
        <f t="shared" si="254"/>
        <v>2022</v>
      </c>
      <c r="F8160" s="1" t="str">
        <f t="shared" si="255"/>
        <v>Feb</v>
      </c>
      <c r="G8160" t="s">
        <v>34</v>
      </c>
      <c r="H8160" t="s">
        <v>484</v>
      </c>
      <c r="I8160">
        <v>0.13</v>
      </c>
      <c r="J8160">
        <v>0.05</v>
      </c>
      <c r="K8160">
        <v>0</v>
      </c>
      <c r="L8160">
        <v>0</v>
      </c>
      <c r="M8160">
        <v>0.18</v>
      </c>
    </row>
    <row r="8161" spans="1:19" x14ac:dyDescent="0.2">
      <c r="A8161" t="s">
        <v>6907</v>
      </c>
      <c r="B8161" t="s">
        <v>32</v>
      </c>
      <c r="C8161">
        <v>2010</v>
      </c>
      <c r="D8161" s="1" t="d">
        <v>1990-06-05</v>
      </c>
      <c r="E8161" s="1" t="str">
        <f t="shared" si="254"/>
        <v>1990</v>
      </c>
      <c r="F8161" s="1" t="str">
        <f t="shared" si="255"/>
        <v>Jun</v>
      </c>
      <c r="G8161" t="s">
        <v>101</v>
      </c>
      <c r="H8161" t="s">
        <v>6810</v>
      </c>
      <c r="I8161">
        <v>0.04</v>
      </c>
      <c r="J8161">
        <v>0.12</v>
      </c>
      <c r="K8161">
        <v>0</v>
      </c>
      <c r="L8161">
        <v>0.02</v>
      </c>
      <c r="M8161">
        <v>0.18</v>
      </c>
      <c r="P8161" t="s">
        <v>203</v>
      </c>
      <c r="R8161" t="s">
        <v>6908</v>
      </c>
      <c r="S8161" t="s">
        <v>20</v>
      </c>
    </row>
    <row r="8162" spans="1:19" x14ac:dyDescent="0.2">
      <c r="A8162" t="s">
        <v>6909</v>
      </c>
      <c r="B8162" t="s">
        <v>55</v>
      </c>
      <c r="C8162">
        <v>2002</v>
      </c>
      <c r="D8162" s="1" t="d">
        <v>2020-07-10</v>
      </c>
      <c r="E8162" s="1" t="str">
        <f t="shared" si="254"/>
        <v>2020</v>
      </c>
      <c r="F8162" s="1" t="str">
        <f t="shared" si="255"/>
        <v>Jul</v>
      </c>
      <c r="G8162" t="s">
        <v>18</v>
      </c>
      <c r="H8162" t="s">
        <v>234</v>
      </c>
      <c r="I8162">
        <v>0.04</v>
      </c>
      <c r="J8162">
        <v>0.03</v>
      </c>
      <c r="K8162">
        <v>0.1</v>
      </c>
      <c r="L8162">
        <v>0.01</v>
      </c>
      <c r="M8162">
        <v>0.18</v>
      </c>
      <c r="N8162">
        <v>67</v>
      </c>
      <c r="O8162">
        <v>24</v>
      </c>
      <c r="P8162">
        <v>9</v>
      </c>
      <c r="Q8162">
        <v>7</v>
      </c>
      <c r="R8162" t="s">
        <v>357</v>
      </c>
      <c r="S8162" t="s">
        <v>88</v>
      </c>
    </row>
    <row r="8163" spans="1:19" x14ac:dyDescent="0.2">
      <c r="A8163" t="s">
        <v>6910</v>
      </c>
      <c r="B8163" t="s">
        <v>159</v>
      </c>
      <c r="C8163">
        <v>2009</v>
      </c>
      <c r="D8163" s="1" t="d">
        <v>1993-11-19</v>
      </c>
      <c r="E8163" s="1" t="str">
        <f t="shared" si="254"/>
        <v>1993</v>
      </c>
      <c r="F8163" s="1" t="str">
        <f t="shared" si="255"/>
        <v>Nov</v>
      </c>
      <c r="G8163" t="s">
        <v>272</v>
      </c>
      <c r="H8163" t="s">
        <v>372</v>
      </c>
      <c r="I8163">
        <v>0</v>
      </c>
      <c r="J8163">
        <v>0</v>
      </c>
      <c r="K8163">
        <v>0.18</v>
      </c>
      <c r="L8163">
        <v>0</v>
      </c>
      <c r="M8163">
        <v>0.18</v>
      </c>
    </row>
    <row r="8164" spans="1:19" x14ac:dyDescent="0.2">
      <c r="A8164" t="s">
        <v>6911</v>
      </c>
      <c r="B8164" t="s">
        <v>159</v>
      </c>
      <c r="C8164">
        <v>2008</v>
      </c>
      <c r="D8164" s="1" t="d">
        <v>2018-04-01</v>
      </c>
      <c r="E8164" s="1" t="str">
        <f t="shared" si="254"/>
        <v>2018</v>
      </c>
      <c r="F8164" s="1" t="str">
        <f t="shared" si="255"/>
        <v>Apr</v>
      </c>
      <c r="G8164" t="s">
        <v>272</v>
      </c>
      <c r="H8164" t="s">
        <v>372</v>
      </c>
      <c r="I8164">
        <v>0</v>
      </c>
      <c r="J8164">
        <v>0</v>
      </c>
      <c r="K8164">
        <v>0.18</v>
      </c>
      <c r="L8164">
        <v>0</v>
      </c>
      <c r="M8164">
        <v>0.18</v>
      </c>
    </row>
    <row r="8165" spans="1:19" x14ac:dyDescent="0.2">
      <c r="A8165" t="s">
        <v>3569</v>
      </c>
      <c r="B8165" t="s">
        <v>137</v>
      </c>
      <c r="C8165">
        <v>2005</v>
      </c>
      <c r="D8165" s="1" t="d">
        <v>2004-12-26</v>
      </c>
      <c r="E8165" s="1" t="str">
        <f t="shared" si="254"/>
        <v>2004</v>
      </c>
      <c r="F8165" s="1" t="str">
        <f t="shared" si="255"/>
        <v>Dec</v>
      </c>
      <c r="G8165" t="s">
        <v>24</v>
      </c>
      <c r="H8165" t="s">
        <v>484</v>
      </c>
      <c r="I8165">
        <v>0.13</v>
      </c>
      <c r="J8165">
        <v>0.04</v>
      </c>
      <c r="K8165">
        <v>0</v>
      </c>
      <c r="L8165">
        <v>0.01</v>
      </c>
      <c r="M8165">
        <v>0.18</v>
      </c>
      <c r="N8165">
        <v>68</v>
      </c>
      <c r="O8165">
        <v>39</v>
      </c>
      <c r="P8165">
        <v>9.1</v>
      </c>
      <c r="Q8165">
        <v>15</v>
      </c>
      <c r="R8165" t="s">
        <v>3073</v>
      </c>
      <c r="S8165" t="s">
        <v>88</v>
      </c>
    </row>
    <row r="8166" spans="1:19" x14ac:dyDescent="0.2">
      <c r="A8166" t="s">
        <v>6912</v>
      </c>
      <c r="B8166" t="s">
        <v>17</v>
      </c>
      <c r="C8166">
        <v>2009</v>
      </c>
      <c r="D8166" s="1" t="d">
        <v>1989-03-19</v>
      </c>
      <c r="E8166" s="1" t="str">
        <f t="shared" si="254"/>
        <v>1989</v>
      </c>
      <c r="F8166" s="1" t="str">
        <f t="shared" si="255"/>
        <v>Mar</v>
      </c>
      <c r="G8166" t="s">
        <v>50</v>
      </c>
      <c r="H8166" t="s">
        <v>202</v>
      </c>
      <c r="I8166">
        <v>0.11</v>
      </c>
      <c r="J8166">
        <v>0.01</v>
      </c>
      <c r="K8166">
        <v>0.05</v>
      </c>
      <c r="L8166">
        <v>0.01</v>
      </c>
      <c r="M8166">
        <v>0.18</v>
      </c>
      <c r="N8166">
        <v>38</v>
      </c>
      <c r="O8166">
        <v>14</v>
      </c>
      <c r="P8166">
        <v>3</v>
      </c>
      <c r="Q8166">
        <v>12</v>
      </c>
      <c r="R8166" t="s">
        <v>6913</v>
      </c>
      <c r="S8166" t="s">
        <v>112</v>
      </c>
    </row>
    <row r="8167" spans="1:19" x14ac:dyDescent="0.2">
      <c r="A8167" t="s">
        <v>3670</v>
      </c>
      <c r="B8167" t="s">
        <v>64</v>
      </c>
      <c r="C8167">
        <v>2003</v>
      </c>
      <c r="D8167" s="1" t="d">
        <v>1990-01-10</v>
      </c>
      <c r="E8167" s="1" t="str">
        <f t="shared" si="254"/>
        <v>1990</v>
      </c>
      <c r="F8167" s="1" t="str">
        <f t="shared" si="255"/>
        <v>Jan</v>
      </c>
      <c r="G8167" t="s">
        <v>1</v>
      </c>
      <c r="H8167" t="s">
        <v>134</v>
      </c>
      <c r="I8167">
        <v>0.13</v>
      </c>
      <c r="J8167">
        <v>0.05</v>
      </c>
      <c r="K8167">
        <v>0</v>
      </c>
      <c r="L8167">
        <v>0</v>
      </c>
      <c r="M8167">
        <v>0.18</v>
      </c>
      <c r="N8167">
        <v>47</v>
      </c>
      <c r="O8167">
        <v>7</v>
      </c>
      <c r="P8167" t="s">
        <v>203</v>
      </c>
      <c r="R8167" t="s">
        <v>3671</v>
      </c>
      <c r="S8167" t="s">
        <v>20</v>
      </c>
    </row>
    <row r="8168" spans="1:19" x14ac:dyDescent="0.2">
      <c r="A8168" t="s">
        <v>6723</v>
      </c>
      <c r="B8168" t="s">
        <v>17</v>
      </c>
      <c r="C8168">
        <v>2010</v>
      </c>
      <c r="D8168" s="1" t="d">
        <v>1995-02-27</v>
      </c>
      <c r="E8168" s="1" t="str">
        <f t="shared" si="254"/>
        <v>1995</v>
      </c>
      <c r="F8168" s="1" t="str">
        <f t="shared" si="255"/>
        <v>Feb</v>
      </c>
      <c r="G8168" t="s">
        <v>18</v>
      </c>
      <c r="H8168" t="s">
        <v>111</v>
      </c>
      <c r="I8168">
        <v>0.13</v>
      </c>
      <c r="J8168">
        <v>0.03</v>
      </c>
      <c r="K8168">
        <v>0</v>
      </c>
      <c r="L8168">
        <v>0.01</v>
      </c>
      <c r="M8168">
        <v>0.18</v>
      </c>
      <c r="N8168">
        <v>59</v>
      </c>
      <c r="O8168">
        <v>6</v>
      </c>
      <c r="P8168" t="s">
        <v>203</v>
      </c>
      <c r="R8168" t="s">
        <v>260</v>
      </c>
      <c r="S8168" t="s">
        <v>112</v>
      </c>
    </row>
    <row r="8169" spans="1:19" x14ac:dyDescent="0.2">
      <c r="A8169" t="s">
        <v>6013</v>
      </c>
      <c r="B8169" t="s">
        <v>49</v>
      </c>
      <c r="C8169">
        <v>2012</v>
      </c>
      <c r="D8169" s="1" t="d">
        <v>2009-04-07</v>
      </c>
      <c r="E8169" s="1" t="str">
        <f t="shared" si="254"/>
        <v>2009</v>
      </c>
      <c r="F8169" s="1" t="str">
        <f t="shared" si="255"/>
        <v>Apr</v>
      </c>
      <c r="G8169" t="s">
        <v>24</v>
      </c>
      <c r="H8169" t="s">
        <v>648</v>
      </c>
      <c r="I8169">
        <v>0.02</v>
      </c>
      <c r="J8169">
        <v>0.12</v>
      </c>
      <c r="K8169">
        <v>0</v>
      </c>
      <c r="L8169">
        <v>0.03</v>
      </c>
      <c r="M8169">
        <v>0.18</v>
      </c>
      <c r="N8169">
        <v>75</v>
      </c>
      <c r="O8169">
        <v>27</v>
      </c>
      <c r="P8169">
        <v>6.3</v>
      </c>
      <c r="Q8169">
        <v>43</v>
      </c>
      <c r="R8169" t="s">
        <v>648</v>
      </c>
      <c r="S8169" t="s">
        <v>112</v>
      </c>
    </row>
    <row r="8170" spans="1:19" x14ac:dyDescent="0.2">
      <c r="A8170" t="s">
        <v>6914</v>
      </c>
      <c r="B8170" t="s">
        <v>64</v>
      </c>
      <c r="C8170">
        <v>2002</v>
      </c>
      <c r="D8170" s="1" t="d">
        <v>2003-02-04</v>
      </c>
      <c r="E8170" s="1" t="str">
        <f t="shared" si="254"/>
        <v>2003</v>
      </c>
      <c r="F8170" s="1" t="str">
        <f t="shared" si="255"/>
        <v>Feb</v>
      </c>
      <c r="G8170" t="s">
        <v>18</v>
      </c>
      <c r="H8170" t="s">
        <v>155</v>
      </c>
      <c r="I8170">
        <v>0.13</v>
      </c>
      <c r="J8170">
        <v>0.05</v>
      </c>
      <c r="K8170">
        <v>0</v>
      </c>
      <c r="L8170">
        <v>0</v>
      </c>
      <c r="M8170">
        <v>0.18</v>
      </c>
      <c r="N8170">
        <v>83</v>
      </c>
      <c r="O8170">
        <v>14</v>
      </c>
      <c r="P8170" t="s">
        <v>203</v>
      </c>
      <c r="R8170" t="s">
        <v>1093</v>
      </c>
      <c r="S8170" t="s">
        <v>20</v>
      </c>
    </row>
    <row r="8171" spans="1:19" x14ac:dyDescent="0.2">
      <c r="A8171" t="s">
        <v>6915</v>
      </c>
      <c r="B8171" t="s">
        <v>44</v>
      </c>
      <c r="C8171">
        <v>2011</v>
      </c>
      <c r="D8171" s="1" t="d">
        <v>2020-10-04</v>
      </c>
      <c r="E8171" s="1" t="str">
        <f t="shared" si="254"/>
        <v>2020</v>
      </c>
      <c r="F8171" s="1" t="str">
        <f t="shared" si="255"/>
        <v>Oct</v>
      </c>
      <c r="G8171" t="s">
        <v>18</v>
      </c>
      <c r="H8171" t="s">
        <v>71</v>
      </c>
      <c r="I8171">
        <v>0.16</v>
      </c>
      <c r="J8171">
        <v>0</v>
      </c>
      <c r="K8171">
        <v>0</v>
      </c>
      <c r="L8171">
        <v>0.02</v>
      </c>
      <c r="M8171">
        <v>0.18</v>
      </c>
      <c r="P8171">
        <v>5</v>
      </c>
      <c r="Q8171">
        <v>4</v>
      </c>
    </row>
    <row r="8172" spans="1:19" x14ac:dyDescent="0.2">
      <c r="A8172" t="s">
        <v>6916</v>
      </c>
      <c r="B8172" t="s">
        <v>32</v>
      </c>
      <c r="C8172">
        <v>2006</v>
      </c>
      <c r="D8172" s="1" t="d">
        <v>1995-10-19</v>
      </c>
      <c r="E8172" s="1" t="str">
        <f t="shared" si="254"/>
        <v>1995</v>
      </c>
      <c r="F8172" s="1" t="str">
        <f t="shared" si="255"/>
        <v>Oct</v>
      </c>
      <c r="G8172" t="s">
        <v>28</v>
      </c>
      <c r="H8172" t="s">
        <v>372</v>
      </c>
      <c r="I8172">
        <v>0</v>
      </c>
      <c r="J8172">
        <v>0</v>
      </c>
      <c r="K8172">
        <v>0.18</v>
      </c>
      <c r="L8172">
        <v>0</v>
      </c>
      <c r="M8172">
        <v>0.18</v>
      </c>
    </row>
    <row r="8173" spans="1:19" x14ac:dyDescent="0.2">
      <c r="A8173" t="s">
        <v>6917</v>
      </c>
      <c r="B8173" t="s">
        <v>32</v>
      </c>
      <c r="C8173">
        <v>2008</v>
      </c>
      <c r="D8173" s="1" t="d">
        <v>1996-02-05</v>
      </c>
      <c r="E8173" s="1" t="str">
        <f t="shared" si="254"/>
        <v>1996</v>
      </c>
      <c r="F8173" s="1" t="str">
        <f t="shared" si="255"/>
        <v>Feb</v>
      </c>
      <c r="G8173" t="s">
        <v>39</v>
      </c>
      <c r="H8173" t="s">
        <v>134</v>
      </c>
      <c r="I8173">
        <v>0</v>
      </c>
      <c r="J8173">
        <v>0</v>
      </c>
      <c r="K8173">
        <v>0.18</v>
      </c>
      <c r="L8173">
        <v>0</v>
      </c>
      <c r="M8173">
        <v>0.18</v>
      </c>
    </row>
    <row r="8174" spans="1:19" x14ac:dyDescent="0.2">
      <c r="A8174" t="s">
        <v>6918</v>
      </c>
      <c r="B8174" t="s">
        <v>49</v>
      </c>
      <c r="C8174">
        <v>2011</v>
      </c>
      <c r="D8174" s="1" t="d">
        <v>1999-09-16</v>
      </c>
      <c r="E8174" s="1" t="str">
        <f t="shared" si="254"/>
        <v>1999</v>
      </c>
      <c r="F8174" s="1" t="str">
        <f t="shared" si="255"/>
        <v>Sep</v>
      </c>
      <c r="G8174" t="s">
        <v>50</v>
      </c>
      <c r="H8174" t="s">
        <v>222</v>
      </c>
      <c r="I8174">
        <v>0</v>
      </c>
      <c r="J8174">
        <v>0</v>
      </c>
      <c r="K8174">
        <v>0.18</v>
      </c>
      <c r="L8174">
        <v>0</v>
      </c>
      <c r="M8174">
        <v>0.18</v>
      </c>
    </row>
    <row r="8175" spans="1:19" x14ac:dyDescent="0.2">
      <c r="A8175" t="s">
        <v>2319</v>
      </c>
      <c r="B8175" t="s">
        <v>55</v>
      </c>
      <c r="C8175">
        <v>2008</v>
      </c>
      <c r="D8175" s="1" t="d">
        <v>1998-12-04</v>
      </c>
      <c r="E8175" s="1" t="str">
        <f t="shared" si="254"/>
        <v>1998</v>
      </c>
      <c r="F8175" s="1" t="str">
        <f t="shared" si="255"/>
        <v>Dec</v>
      </c>
      <c r="G8175" t="s">
        <v>24</v>
      </c>
      <c r="H8175" t="s">
        <v>151</v>
      </c>
      <c r="I8175">
        <v>0.09</v>
      </c>
      <c r="J8175">
        <v>7.0000000000000007E-2</v>
      </c>
      <c r="K8175">
        <v>0</v>
      </c>
      <c r="L8175">
        <v>0.02</v>
      </c>
      <c r="M8175">
        <v>0.18</v>
      </c>
      <c r="N8175">
        <v>56</v>
      </c>
      <c r="O8175">
        <v>16</v>
      </c>
      <c r="P8175">
        <v>8.3000000000000007</v>
      </c>
      <c r="Q8175">
        <v>27</v>
      </c>
      <c r="R8175" t="s">
        <v>621</v>
      </c>
      <c r="S8175" t="s">
        <v>20</v>
      </c>
    </row>
    <row r="8176" spans="1:19" x14ac:dyDescent="0.2">
      <c r="A8176" t="s">
        <v>6919</v>
      </c>
      <c r="B8176" t="s">
        <v>55</v>
      </c>
      <c r="C8176">
        <v>2004</v>
      </c>
      <c r="D8176" s="1" t="d">
        <v>2021-07-27</v>
      </c>
      <c r="E8176" s="1" t="str">
        <f t="shared" si="254"/>
        <v>2021</v>
      </c>
      <c r="F8176" s="1" t="str">
        <f t="shared" si="255"/>
        <v>Jul</v>
      </c>
      <c r="G8176" t="s">
        <v>86</v>
      </c>
      <c r="H8176" t="s">
        <v>1309</v>
      </c>
      <c r="I8176">
        <v>0.09</v>
      </c>
      <c r="J8176">
        <v>7.0000000000000007E-2</v>
      </c>
      <c r="K8176">
        <v>0</v>
      </c>
      <c r="L8176">
        <v>0.02</v>
      </c>
      <c r="M8176">
        <v>0.18</v>
      </c>
      <c r="N8176">
        <v>54</v>
      </c>
      <c r="O8176">
        <v>29</v>
      </c>
      <c r="P8176">
        <v>7.7</v>
      </c>
      <c r="Q8176">
        <v>7</v>
      </c>
      <c r="R8176" t="s">
        <v>4959</v>
      </c>
      <c r="S8176" t="s">
        <v>88</v>
      </c>
    </row>
    <row r="8177" spans="1:19" x14ac:dyDescent="0.2">
      <c r="A8177" t="s">
        <v>6920</v>
      </c>
      <c r="B8177" t="s">
        <v>55</v>
      </c>
      <c r="C8177">
        <v>2001</v>
      </c>
      <c r="D8177" s="1" t="d">
        <v>1998-09-27</v>
      </c>
      <c r="E8177" s="1" t="str">
        <f t="shared" si="254"/>
        <v>1998</v>
      </c>
      <c r="F8177" s="1" t="str">
        <f t="shared" si="255"/>
        <v>Sep</v>
      </c>
      <c r="G8177" t="s">
        <v>18</v>
      </c>
      <c r="H8177" t="s">
        <v>776</v>
      </c>
      <c r="I8177">
        <v>0.09</v>
      </c>
      <c r="J8177">
        <v>7.0000000000000007E-2</v>
      </c>
      <c r="K8177">
        <v>0</v>
      </c>
      <c r="L8177">
        <v>0.02</v>
      </c>
      <c r="M8177">
        <v>0.18</v>
      </c>
      <c r="N8177">
        <v>63</v>
      </c>
      <c r="O8177">
        <v>10</v>
      </c>
      <c r="P8177" t="s">
        <v>203</v>
      </c>
      <c r="R8177" t="s">
        <v>518</v>
      </c>
      <c r="S8177" t="s">
        <v>20</v>
      </c>
    </row>
    <row r="8178" spans="1:19" x14ac:dyDescent="0.2">
      <c r="A8178" t="s">
        <v>4583</v>
      </c>
      <c r="B8178" t="s">
        <v>64</v>
      </c>
      <c r="C8178">
        <v>2001</v>
      </c>
      <c r="D8178" s="1" t="d">
        <v>1990-08-16</v>
      </c>
      <c r="E8178" s="1" t="str">
        <f t="shared" si="254"/>
        <v>1990</v>
      </c>
      <c r="F8178" s="1" t="str">
        <f t="shared" si="255"/>
        <v>Aug</v>
      </c>
      <c r="G8178" t="s">
        <v>18</v>
      </c>
      <c r="H8178" t="s">
        <v>234</v>
      </c>
      <c r="I8178">
        <v>0.13</v>
      </c>
      <c r="J8178">
        <v>0.05</v>
      </c>
      <c r="K8178">
        <v>0</v>
      </c>
      <c r="L8178">
        <v>0</v>
      </c>
      <c r="M8178">
        <v>0.18</v>
      </c>
      <c r="P8178" t="s">
        <v>203</v>
      </c>
      <c r="R8178" t="s">
        <v>819</v>
      </c>
      <c r="S8178" t="s">
        <v>20</v>
      </c>
    </row>
    <row r="8179" spans="1:19" x14ac:dyDescent="0.2">
      <c r="A8179" t="s">
        <v>6921</v>
      </c>
      <c r="B8179" t="s">
        <v>32</v>
      </c>
      <c r="C8179">
        <v>2008</v>
      </c>
      <c r="D8179" s="1" t="d">
        <v>2008-05-21</v>
      </c>
      <c r="E8179" s="1" t="str">
        <f t="shared" si="254"/>
        <v>2008</v>
      </c>
      <c r="F8179" s="1" t="str">
        <f t="shared" si="255"/>
        <v>May</v>
      </c>
      <c r="G8179" t="s">
        <v>101</v>
      </c>
      <c r="H8179" t="s">
        <v>484</v>
      </c>
      <c r="I8179">
        <v>0.16</v>
      </c>
      <c r="J8179">
        <v>0</v>
      </c>
      <c r="K8179">
        <v>0</v>
      </c>
      <c r="L8179">
        <v>0.01</v>
      </c>
      <c r="M8179">
        <v>0.18</v>
      </c>
      <c r="P8179">
        <v>6</v>
      </c>
      <c r="Q8179">
        <v>6</v>
      </c>
      <c r="R8179" t="s">
        <v>2550</v>
      </c>
      <c r="S8179" t="s">
        <v>20</v>
      </c>
    </row>
    <row r="8180" spans="1:19" x14ac:dyDescent="0.2">
      <c r="A8180" t="s">
        <v>6922</v>
      </c>
      <c r="B8180" t="s">
        <v>104</v>
      </c>
      <c r="C8180">
        <v>2000</v>
      </c>
      <c r="D8180" s="1" t="d">
        <v>2022-02-01</v>
      </c>
      <c r="E8180" s="1" t="str">
        <f t="shared" si="254"/>
        <v>2022</v>
      </c>
      <c r="F8180" s="1" t="str">
        <f t="shared" si="255"/>
        <v>Feb</v>
      </c>
      <c r="G8180" t="s">
        <v>18</v>
      </c>
      <c r="H8180" t="s">
        <v>1858</v>
      </c>
      <c r="I8180">
        <v>0.1</v>
      </c>
      <c r="J8180">
        <v>7.0000000000000007E-2</v>
      </c>
      <c r="K8180">
        <v>0</v>
      </c>
      <c r="L8180">
        <v>0.01</v>
      </c>
      <c r="M8180">
        <v>0.18</v>
      </c>
      <c r="N8180">
        <v>60</v>
      </c>
      <c r="O8180">
        <v>5</v>
      </c>
      <c r="P8180" t="s">
        <v>203</v>
      </c>
      <c r="R8180" t="s">
        <v>6923</v>
      </c>
      <c r="S8180" t="s">
        <v>20</v>
      </c>
    </row>
    <row r="8181" spans="1:19" x14ac:dyDescent="0.2">
      <c r="A8181" t="s">
        <v>6924</v>
      </c>
      <c r="B8181" t="s">
        <v>49</v>
      </c>
      <c r="C8181">
        <v>2006</v>
      </c>
      <c r="D8181" s="1" t="d">
        <v>2022-07-01</v>
      </c>
      <c r="E8181" s="1" t="str">
        <f t="shared" si="254"/>
        <v>2022</v>
      </c>
      <c r="F8181" s="1" t="str">
        <f t="shared" si="255"/>
        <v>Jul</v>
      </c>
      <c r="G8181" t="s">
        <v>24</v>
      </c>
      <c r="H8181" t="s">
        <v>151</v>
      </c>
      <c r="I8181">
        <v>0.14000000000000001</v>
      </c>
      <c r="J8181">
        <v>0.02</v>
      </c>
      <c r="K8181">
        <v>0</v>
      </c>
      <c r="L8181">
        <v>0.02</v>
      </c>
      <c r="M8181">
        <v>0.18</v>
      </c>
      <c r="N8181">
        <v>67</v>
      </c>
      <c r="O8181">
        <v>43</v>
      </c>
      <c r="P8181">
        <v>7.6</v>
      </c>
      <c r="Q8181">
        <v>25</v>
      </c>
      <c r="R8181" t="s">
        <v>6247</v>
      </c>
      <c r="S8181" t="s">
        <v>88</v>
      </c>
    </row>
    <row r="8182" spans="1:19" x14ac:dyDescent="0.2">
      <c r="A8182" t="s">
        <v>4706</v>
      </c>
      <c r="B8182" t="s">
        <v>44</v>
      </c>
      <c r="C8182">
        <v>2007</v>
      </c>
      <c r="D8182" s="1" t="d">
        <v>2011-02-20</v>
      </c>
      <c r="E8182" s="1" t="str">
        <f t="shared" si="254"/>
        <v>2011</v>
      </c>
      <c r="F8182" s="1" t="str">
        <f t="shared" si="255"/>
        <v>Feb</v>
      </c>
      <c r="G8182" t="s">
        <v>18</v>
      </c>
      <c r="H8182" t="s">
        <v>51</v>
      </c>
      <c r="I8182">
        <v>0.16</v>
      </c>
      <c r="J8182">
        <v>0</v>
      </c>
      <c r="K8182">
        <v>0</v>
      </c>
      <c r="L8182">
        <v>0.01</v>
      </c>
      <c r="M8182">
        <v>0.18</v>
      </c>
      <c r="N8182">
        <v>81</v>
      </c>
      <c r="O8182">
        <v>21</v>
      </c>
      <c r="P8182">
        <v>6.9</v>
      </c>
      <c r="Q8182">
        <v>16</v>
      </c>
      <c r="R8182" t="s">
        <v>426</v>
      </c>
      <c r="S8182" t="s">
        <v>20</v>
      </c>
    </row>
    <row r="8183" spans="1:19" x14ac:dyDescent="0.2">
      <c r="A8183" t="s">
        <v>6925</v>
      </c>
      <c r="B8183" t="s">
        <v>104</v>
      </c>
      <c r="C8183">
        <v>2001</v>
      </c>
      <c r="D8183" s="1" t="d">
        <v>1988-09-02</v>
      </c>
      <c r="E8183" s="1" t="str">
        <f t="shared" si="254"/>
        <v>1988</v>
      </c>
      <c r="F8183" s="1" t="str">
        <f t="shared" si="255"/>
        <v>Sep</v>
      </c>
      <c r="G8183" t="s">
        <v>101</v>
      </c>
      <c r="H8183" t="s">
        <v>2819</v>
      </c>
      <c r="I8183">
        <v>0.1</v>
      </c>
      <c r="J8183">
        <v>7.0000000000000007E-2</v>
      </c>
      <c r="K8183">
        <v>0</v>
      </c>
      <c r="L8183">
        <v>0.01</v>
      </c>
      <c r="M8183">
        <v>0.18</v>
      </c>
    </row>
    <row r="8184" spans="1:19" x14ac:dyDescent="0.2">
      <c r="A8184" t="s">
        <v>3568</v>
      </c>
      <c r="B8184" t="s">
        <v>49</v>
      </c>
      <c r="C8184">
        <v>2010</v>
      </c>
      <c r="D8184" s="1" t="d">
        <v>1999-02-11</v>
      </c>
      <c r="E8184" s="1" t="str">
        <f t="shared" si="254"/>
        <v>1999</v>
      </c>
      <c r="F8184" s="1" t="str">
        <f t="shared" si="255"/>
        <v>Feb</v>
      </c>
      <c r="G8184" t="s">
        <v>50</v>
      </c>
      <c r="H8184" t="s">
        <v>71</v>
      </c>
      <c r="I8184">
        <v>0.12</v>
      </c>
      <c r="J8184">
        <v>0.03</v>
      </c>
      <c r="K8184">
        <v>0</v>
      </c>
      <c r="L8184">
        <v>0.02</v>
      </c>
      <c r="M8184">
        <v>0.18</v>
      </c>
      <c r="N8184">
        <v>51</v>
      </c>
      <c r="O8184">
        <v>18</v>
      </c>
      <c r="P8184">
        <v>7</v>
      </c>
      <c r="Q8184">
        <v>6</v>
      </c>
      <c r="R8184" t="s">
        <v>3355</v>
      </c>
      <c r="S8184" t="s">
        <v>112</v>
      </c>
    </row>
    <row r="8185" spans="1:19" x14ac:dyDescent="0.2">
      <c r="A8185" t="s">
        <v>6926</v>
      </c>
      <c r="B8185" t="s">
        <v>64</v>
      </c>
      <c r="C8185">
        <v>2004</v>
      </c>
      <c r="D8185" s="1" t="d">
        <v>1998-09-07</v>
      </c>
      <c r="E8185" s="1" t="str">
        <f t="shared" si="254"/>
        <v>1998</v>
      </c>
      <c r="F8185" s="1" t="str">
        <f t="shared" si="255"/>
        <v>Sep</v>
      </c>
      <c r="G8185" t="s">
        <v>18</v>
      </c>
      <c r="H8185" t="s">
        <v>155</v>
      </c>
      <c r="I8185">
        <v>0.13</v>
      </c>
      <c r="J8185">
        <v>0.05</v>
      </c>
      <c r="K8185">
        <v>0</v>
      </c>
      <c r="L8185">
        <v>0</v>
      </c>
      <c r="M8185">
        <v>0.18</v>
      </c>
      <c r="P8185" t="s">
        <v>203</v>
      </c>
      <c r="R8185" t="s">
        <v>5265</v>
      </c>
      <c r="S8185" t="s">
        <v>20</v>
      </c>
    </row>
    <row r="8186" spans="1:19" x14ac:dyDescent="0.2">
      <c r="A8186" t="s">
        <v>758</v>
      </c>
      <c r="B8186" t="s">
        <v>137</v>
      </c>
      <c r="C8186">
        <v>2008</v>
      </c>
      <c r="D8186" s="1" t="d">
        <v>2016-04-18</v>
      </c>
      <c r="E8186" s="1" t="str">
        <f t="shared" si="254"/>
        <v>2016</v>
      </c>
      <c r="F8186" s="1" t="str">
        <f t="shared" si="255"/>
        <v>Apr</v>
      </c>
      <c r="G8186" t="s">
        <v>18</v>
      </c>
      <c r="H8186" t="s">
        <v>134</v>
      </c>
      <c r="I8186">
        <v>0.13</v>
      </c>
      <c r="J8186">
        <v>0.04</v>
      </c>
      <c r="K8186">
        <v>0</v>
      </c>
      <c r="L8186">
        <v>0.01</v>
      </c>
      <c r="M8186">
        <v>0.18</v>
      </c>
      <c r="P8186">
        <v>5.5</v>
      </c>
      <c r="Q8186">
        <v>6</v>
      </c>
      <c r="R8186" t="s">
        <v>287</v>
      </c>
      <c r="S8186" t="s">
        <v>20</v>
      </c>
    </row>
    <row r="8187" spans="1:19" x14ac:dyDescent="0.2">
      <c r="A8187" t="s">
        <v>3480</v>
      </c>
      <c r="B8187" t="s">
        <v>44</v>
      </c>
      <c r="C8187">
        <v>2010</v>
      </c>
      <c r="D8187" s="1" t="d">
        <v>1993-06-07</v>
      </c>
      <c r="E8187" s="1" t="str">
        <f t="shared" si="254"/>
        <v>1993</v>
      </c>
      <c r="F8187" s="1" t="str">
        <f t="shared" si="255"/>
        <v>Jun</v>
      </c>
      <c r="G8187" t="s">
        <v>50</v>
      </c>
      <c r="H8187" t="s">
        <v>933</v>
      </c>
      <c r="I8187">
        <v>0.11</v>
      </c>
      <c r="J8187">
        <v>0.03</v>
      </c>
      <c r="K8187">
        <v>0.02</v>
      </c>
      <c r="L8187">
        <v>0.01</v>
      </c>
      <c r="M8187">
        <v>0.18</v>
      </c>
      <c r="N8187">
        <v>65</v>
      </c>
      <c r="O8187">
        <v>27</v>
      </c>
      <c r="P8187">
        <v>7.8</v>
      </c>
      <c r="Q8187">
        <v>20</v>
      </c>
      <c r="R8187" t="s">
        <v>6927</v>
      </c>
      <c r="S8187" t="s">
        <v>88</v>
      </c>
    </row>
    <row r="8188" spans="1:19" x14ac:dyDescent="0.2">
      <c r="A8188" t="s">
        <v>5797</v>
      </c>
      <c r="B8188" t="s">
        <v>64</v>
      </c>
      <c r="C8188">
        <v>2005</v>
      </c>
      <c r="D8188" s="1" t="d">
        <v>2001-06-07</v>
      </c>
      <c r="E8188" s="1" t="str">
        <f t="shared" si="254"/>
        <v>2001</v>
      </c>
      <c r="F8188" s="1" t="str">
        <f t="shared" si="255"/>
        <v>Jun</v>
      </c>
      <c r="G8188" t="s">
        <v>1</v>
      </c>
      <c r="H8188" t="s">
        <v>484</v>
      </c>
      <c r="I8188">
        <v>0.13</v>
      </c>
      <c r="J8188">
        <v>0.05</v>
      </c>
      <c r="K8188">
        <v>0</v>
      </c>
      <c r="L8188">
        <v>0</v>
      </c>
      <c r="M8188">
        <v>0.18</v>
      </c>
    </row>
    <row r="8189" spans="1:19" x14ac:dyDescent="0.2">
      <c r="A8189" t="s">
        <v>6928</v>
      </c>
      <c r="B8189" t="s">
        <v>55</v>
      </c>
      <c r="C8189">
        <v>2006</v>
      </c>
      <c r="D8189" s="1" t="d">
        <v>2018-04-22</v>
      </c>
      <c r="E8189" s="1" t="str">
        <f t="shared" si="254"/>
        <v>2018</v>
      </c>
      <c r="F8189" s="1" t="str">
        <f t="shared" si="255"/>
        <v>Apr</v>
      </c>
      <c r="G8189" t="s">
        <v>28</v>
      </c>
      <c r="H8189" t="s">
        <v>1201</v>
      </c>
      <c r="I8189">
        <v>0</v>
      </c>
      <c r="J8189">
        <v>0</v>
      </c>
      <c r="K8189">
        <v>0.18</v>
      </c>
      <c r="L8189">
        <v>0</v>
      </c>
      <c r="M8189">
        <v>0.18</v>
      </c>
    </row>
    <row r="8190" spans="1:19" x14ac:dyDescent="0.2">
      <c r="A8190" t="s">
        <v>2186</v>
      </c>
      <c r="B8190" t="s">
        <v>137</v>
      </c>
      <c r="C8190">
        <v>2003</v>
      </c>
      <c r="D8190" s="1" t="d">
        <v>2013-05-26</v>
      </c>
      <c r="E8190" s="1" t="str">
        <f t="shared" si="254"/>
        <v>2013</v>
      </c>
      <c r="F8190" s="1" t="str">
        <f t="shared" si="255"/>
        <v>May</v>
      </c>
      <c r="G8190" t="s">
        <v>18</v>
      </c>
      <c r="H8190" t="s">
        <v>134</v>
      </c>
      <c r="I8190">
        <v>0.13</v>
      </c>
      <c r="J8190">
        <v>0.04</v>
      </c>
      <c r="K8190">
        <v>0</v>
      </c>
      <c r="L8190">
        <v>0.01</v>
      </c>
      <c r="M8190">
        <v>0.18</v>
      </c>
      <c r="N8190">
        <v>85</v>
      </c>
      <c r="O8190">
        <v>21</v>
      </c>
      <c r="P8190">
        <v>6.5</v>
      </c>
      <c r="Q8190">
        <v>31</v>
      </c>
      <c r="R8190" t="s">
        <v>176</v>
      </c>
      <c r="S8190" t="s">
        <v>20</v>
      </c>
    </row>
    <row r="8191" spans="1:19" x14ac:dyDescent="0.2">
      <c r="A8191" t="s">
        <v>6929</v>
      </c>
      <c r="B8191" t="s">
        <v>55</v>
      </c>
      <c r="C8191">
        <v>2008</v>
      </c>
      <c r="D8191" s="1" t="d">
        <v>1992-04-06</v>
      </c>
      <c r="E8191" s="1" t="str">
        <f t="shared" si="254"/>
        <v>1992</v>
      </c>
      <c r="F8191" s="1" t="str">
        <f t="shared" si="255"/>
        <v>Apr</v>
      </c>
      <c r="G8191" t="s">
        <v>18</v>
      </c>
      <c r="H8191" t="s">
        <v>234</v>
      </c>
      <c r="I8191">
        <v>0</v>
      </c>
      <c r="J8191">
        <v>0</v>
      </c>
      <c r="K8191">
        <v>0.18</v>
      </c>
      <c r="L8191">
        <v>0</v>
      </c>
      <c r="M8191">
        <v>0.18</v>
      </c>
    </row>
    <row r="8192" spans="1:19" x14ac:dyDescent="0.2">
      <c r="A8192" t="s">
        <v>6930</v>
      </c>
      <c r="B8192" t="s">
        <v>75</v>
      </c>
      <c r="C8192">
        <v>2015</v>
      </c>
      <c r="D8192" s="1" t="d">
        <v>1988-05-10</v>
      </c>
      <c r="E8192" s="1" t="str">
        <f t="shared" si="254"/>
        <v>1988</v>
      </c>
      <c r="F8192" s="1" t="str">
        <f t="shared" si="255"/>
        <v>May</v>
      </c>
      <c r="G8192" t="s">
        <v>101</v>
      </c>
      <c r="H8192" t="s">
        <v>3903</v>
      </c>
      <c r="I8192">
        <v>0.1</v>
      </c>
      <c r="J8192">
        <v>0.05</v>
      </c>
      <c r="K8192">
        <v>0</v>
      </c>
      <c r="L8192">
        <v>0.03</v>
      </c>
      <c r="M8192">
        <v>0.18</v>
      </c>
      <c r="P8192">
        <v>7.1</v>
      </c>
      <c r="Q8192">
        <v>18</v>
      </c>
      <c r="R8192" t="s">
        <v>3903</v>
      </c>
      <c r="S8192" t="s">
        <v>88</v>
      </c>
    </row>
    <row r="8193" spans="1:19" x14ac:dyDescent="0.2">
      <c r="A8193" t="s">
        <v>411</v>
      </c>
      <c r="B8193" t="s">
        <v>137</v>
      </c>
      <c r="C8193">
        <v>2005</v>
      </c>
      <c r="D8193" s="1" t="d">
        <v>2014-01-19</v>
      </c>
      <c r="E8193" s="1" t="str">
        <f t="shared" si="254"/>
        <v>2014</v>
      </c>
      <c r="F8193" s="1" t="str">
        <f t="shared" si="255"/>
        <v>Jan</v>
      </c>
      <c r="G8193" t="s">
        <v>34</v>
      </c>
      <c r="H8193" t="s">
        <v>372</v>
      </c>
      <c r="I8193">
        <v>0.13</v>
      </c>
      <c r="J8193">
        <v>0.04</v>
      </c>
      <c r="K8193">
        <v>0</v>
      </c>
      <c r="L8193">
        <v>0.01</v>
      </c>
      <c r="M8193">
        <v>0.18</v>
      </c>
      <c r="N8193">
        <v>62</v>
      </c>
      <c r="O8193">
        <v>23</v>
      </c>
      <c r="P8193" t="s">
        <v>203</v>
      </c>
      <c r="R8193" t="s">
        <v>6264</v>
      </c>
      <c r="S8193" t="s">
        <v>112</v>
      </c>
    </row>
    <row r="8194" spans="1:19" x14ac:dyDescent="0.2">
      <c r="A8194" t="s">
        <v>6931</v>
      </c>
      <c r="B8194" t="s">
        <v>17</v>
      </c>
      <c r="C8194">
        <v>2009</v>
      </c>
      <c r="D8194" s="1" t="d">
        <v>2010-11-17</v>
      </c>
      <c r="E8194" s="1" t="str">
        <f t="shared" si="254"/>
        <v>2010</v>
      </c>
      <c r="F8194" s="1" t="str">
        <f t="shared" si="255"/>
        <v>Nov</v>
      </c>
      <c r="G8194" t="s">
        <v>24</v>
      </c>
      <c r="H8194" t="s">
        <v>111</v>
      </c>
      <c r="I8194">
        <v>0.16</v>
      </c>
      <c r="J8194">
        <v>0</v>
      </c>
      <c r="K8194">
        <v>0</v>
      </c>
      <c r="L8194">
        <v>0.01</v>
      </c>
      <c r="M8194">
        <v>0.18</v>
      </c>
      <c r="P8194">
        <v>5.2</v>
      </c>
      <c r="Q8194">
        <v>9</v>
      </c>
      <c r="R8194" t="s">
        <v>111</v>
      </c>
      <c r="S8194" t="s">
        <v>20</v>
      </c>
    </row>
    <row r="8195" spans="1:19" x14ac:dyDescent="0.2">
      <c r="A8195" t="s">
        <v>6932</v>
      </c>
      <c r="B8195" t="s">
        <v>44</v>
      </c>
      <c r="C8195">
        <v>2009</v>
      </c>
      <c r="D8195" s="1" t="d">
        <v>2000-01-04</v>
      </c>
      <c r="E8195" s="1" t="str">
        <f t="shared" ref="E8195:E8258" si="256">TEXT(D8195,"yyyy")</f>
        <v>2000</v>
      </c>
      <c r="F8195" s="1" t="str">
        <f t="shared" ref="F8195:F8258" si="257">TEXT(D8195,"mmm")</f>
        <v>Jan</v>
      </c>
      <c r="G8195" t="s">
        <v>37</v>
      </c>
      <c r="H8195" t="s">
        <v>5573</v>
      </c>
      <c r="I8195">
        <v>0.14000000000000001</v>
      </c>
      <c r="J8195">
        <v>0.02</v>
      </c>
      <c r="K8195">
        <v>0.01</v>
      </c>
      <c r="L8195">
        <v>0.01</v>
      </c>
      <c r="M8195">
        <v>0.18</v>
      </c>
      <c r="N8195">
        <v>56</v>
      </c>
      <c r="O8195">
        <v>46</v>
      </c>
      <c r="P8195">
        <v>7.1</v>
      </c>
      <c r="Q8195">
        <v>55</v>
      </c>
      <c r="R8195" t="s">
        <v>6933</v>
      </c>
      <c r="S8195" t="s">
        <v>53</v>
      </c>
    </row>
    <row r="8196" spans="1:19" x14ac:dyDescent="0.2">
      <c r="A8196" t="s">
        <v>2353</v>
      </c>
      <c r="B8196" t="s">
        <v>137</v>
      </c>
      <c r="C8196">
        <v>2002</v>
      </c>
      <c r="D8196" s="1" t="d">
        <v>2003-11-14</v>
      </c>
      <c r="E8196" s="1" t="str">
        <f t="shared" si="256"/>
        <v>2003</v>
      </c>
      <c r="F8196" s="1" t="str">
        <f t="shared" si="257"/>
        <v>Nov</v>
      </c>
      <c r="G8196" t="s">
        <v>18</v>
      </c>
      <c r="H8196" t="s">
        <v>151</v>
      </c>
      <c r="I8196">
        <v>0.13</v>
      </c>
      <c r="J8196">
        <v>0.04</v>
      </c>
      <c r="K8196">
        <v>0</v>
      </c>
      <c r="L8196">
        <v>0.01</v>
      </c>
      <c r="M8196">
        <v>0.18</v>
      </c>
      <c r="N8196">
        <v>87</v>
      </c>
      <c r="O8196">
        <v>18</v>
      </c>
      <c r="P8196" t="s">
        <v>203</v>
      </c>
      <c r="R8196" t="s">
        <v>426</v>
      </c>
      <c r="S8196" t="s">
        <v>20</v>
      </c>
    </row>
    <row r="8197" spans="1:19" x14ac:dyDescent="0.2">
      <c r="A8197" t="s">
        <v>6934</v>
      </c>
      <c r="B8197" t="s">
        <v>49</v>
      </c>
      <c r="C8197">
        <v>2011</v>
      </c>
      <c r="D8197" s="1" t="d">
        <v>2001-04-24</v>
      </c>
      <c r="E8197" s="1" t="str">
        <f t="shared" si="256"/>
        <v>2001</v>
      </c>
      <c r="F8197" s="1" t="str">
        <f t="shared" si="257"/>
        <v>Apr</v>
      </c>
      <c r="G8197" t="s">
        <v>37</v>
      </c>
      <c r="H8197" t="s">
        <v>242</v>
      </c>
      <c r="I8197">
        <v>7.0000000000000007E-2</v>
      </c>
      <c r="J8197">
        <v>7.0000000000000007E-2</v>
      </c>
      <c r="K8197">
        <v>0</v>
      </c>
      <c r="L8197">
        <v>0.03</v>
      </c>
      <c r="M8197">
        <v>0.18</v>
      </c>
      <c r="N8197">
        <v>44</v>
      </c>
      <c r="O8197">
        <v>31</v>
      </c>
      <c r="P8197">
        <v>1.7</v>
      </c>
      <c r="Q8197">
        <v>46</v>
      </c>
      <c r="R8197" t="s">
        <v>6594</v>
      </c>
      <c r="S8197" t="s">
        <v>53</v>
      </c>
    </row>
    <row r="8198" spans="1:19" x14ac:dyDescent="0.2">
      <c r="A8198" t="s">
        <v>6640</v>
      </c>
      <c r="B8198" t="s">
        <v>44</v>
      </c>
      <c r="C8198">
        <v>2011</v>
      </c>
      <c r="D8198" s="1" t="d">
        <v>2021-10-04</v>
      </c>
      <c r="E8198" s="1" t="str">
        <f t="shared" si="256"/>
        <v>2021</v>
      </c>
      <c r="F8198" s="1" t="str">
        <f t="shared" si="257"/>
        <v>Oct</v>
      </c>
      <c r="G8198" t="s">
        <v>50</v>
      </c>
      <c r="H8198" t="s">
        <v>484</v>
      </c>
      <c r="I8198">
        <v>0.13</v>
      </c>
      <c r="J8198">
        <v>0.04</v>
      </c>
      <c r="K8198">
        <v>0</v>
      </c>
      <c r="L8198">
        <v>0.01</v>
      </c>
      <c r="M8198">
        <v>0.18</v>
      </c>
      <c r="P8198" t="s">
        <v>203</v>
      </c>
      <c r="R8198" t="s">
        <v>484</v>
      </c>
      <c r="S8198" t="s">
        <v>112</v>
      </c>
    </row>
    <row r="8199" spans="1:19" x14ac:dyDescent="0.2">
      <c r="A8199" t="s">
        <v>6935</v>
      </c>
      <c r="B8199" t="s">
        <v>55</v>
      </c>
      <c r="C8199" t="s">
        <v>286</v>
      </c>
      <c r="D8199" s="1" t="d">
        <v>2008-11-26</v>
      </c>
      <c r="E8199" s="1" t="str">
        <f t="shared" si="256"/>
        <v>2008</v>
      </c>
      <c r="F8199" s="1" t="str">
        <f t="shared" si="257"/>
        <v>Nov</v>
      </c>
      <c r="G8199" t="s">
        <v>18</v>
      </c>
      <c r="H8199" t="s">
        <v>1091</v>
      </c>
      <c r="I8199">
        <v>0.09</v>
      </c>
      <c r="J8199">
        <v>7.0000000000000007E-2</v>
      </c>
      <c r="K8199">
        <v>0</v>
      </c>
      <c r="L8199">
        <v>0.02</v>
      </c>
      <c r="M8199">
        <v>0.18</v>
      </c>
      <c r="N8199">
        <v>53</v>
      </c>
      <c r="O8199">
        <v>10</v>
      </c>
      <c r="P8199">
        <v>7.3</v>
      </c>
      <c r="Q8199">
        <v>7</v>
      </c>
      <c r="R8199" t="s">
        <v>357</v>
      </c>
      <c r="S8199" t="s">
        <v>20</v>
      </c>
    </row>
    <row r="8200" spans="1:19" x14ac:dyDescent="0.2">
      <c r="A8200" t="s">
        <v>6936</v>
      </c>
      <c r="B8200" t="s">
        <v>75</v>
      </c>
      <c r="C8200">
        <v>2015</v>
      </c>
      <c r="D8200" s="1" t="d">
        <v>2014-01-09</v>
      </c>
      <c r="E8200" s="1" t="str">
        <f t="shared" si="256"/>
        <v>2014</v>
      </c>
      <c r="F8200" s="1" t="str">
        <f t="shared" si="257"/>
        <v>Jan</v>
      </c>
      <c r="G8200" t="s">
        <v>18</v>
      </c>
      <c r="H8200" t="s">
        <v>134</v>
      </c>
      <c r="I8200">
        <v>0.1</v>
      </c>
      <c r="J8200">
        <v>0.04</v>
      </c>
      <c r="K8200">
        <v>0</v>
      </c>
      <c r="L8200">
        <v>0.03</v>
      </c>
      <c r="M8200">
        <v>0.18</v>
      </c>
      <c r="N8200">
        <v>59</v>
      </c>
      <c r="O8200">
        <v>27</v>
      </c>
      <c r="P8200">
        <v>6.1</v>
      </c>
      <c r="Q8200">
        <v>70</v>
      </c>
      <c r="R8200" t="s">
        <v>135</v>
      </c>
      <c r="S8200" t="s">
        <v>20</v>
      </c>
    </row>
    <row r="8201" spans="1:19" x14ac:dyDescent="0.2">
      <c r="A8201" t="s">
        <v>1728</v>
      </c>
      <c r="B8201" t="s">
        <v>32</v>
      </c>
      <c r="C8201">
        <v>2008</v>
      </c>
      <c r="D8201" s="1" t="d">
        <v>1999-01-25</v>
      </c>
      <c r="E8201" s="1" t="str">
        <f t="shared" si="256"/>
        <v>1999</v>
      </c>
      <c r="F8201" s="1" t="str">
        <f t="shared" si="257"/>
        <v>Jan</v>
      </c>
      <c r="G8201" t="s">
        <v>86</v>
      </c>
      <c r="H8201" t="s">
        <v>484</v>
      </c>
      <c r="I8201">
        <v>0.14000000000000001</v>
      </c>
      <c r="J8201">
        <v>0.02</v>
      </c>
      <c r="K8201">
        <v>0</v>
      </c>
      <c r="L8201">
        <v>0.01</v>
      </c>
      <c r="M8201">
        <v>0.18</v>
      </c>
      <c r="N8201">
        <v>58</v>
      </c>
      <c r="O8201">
        <v>15</v>
      </c>
      <c r="P8201">
        <v>7.8</v>
      </c>
      <c r="Q8201">
        <v>6</v>
      </c>
      <c r="R8201" t="s">
        <v>461</v>
      </c>
      <c r="S8201" t="s">
        <v>88</v>
      </c>
    </row>
    <row r="8202" spans="1:19" x14ac:dyDescent="0.2">
      <c r="A8202" t="s">
        <v>6937</v>
      </c>
      <c r="B8202" t="s">
        <v>159</v>
      </c>
      <c r="C8202">
        <v>2010</v>
      </c>
      <c r="D8202" s="1" t="d">
        <v>2002-11-15</v>
      </c>
      <c r="E8202" s="1" t="str">
        <f t="shared" si="256"/>
        <v>2002</v>
      </c>
      <c r="F8202" s="1" t="str">
        <f t="shared" si="257"/>
        <v>Nov</v>
      </c>
      <c r="G8202" t="s">
        <v>34</v>
      </c>
      <c r="H8202" t="s">
        <v>2450</v>
      </c>
      <c r="I8202">
        <v>7.0000000000000007E-2</v>
      </c>
      <c r="J8202">
        <v>0.02</v>
      </c>
      <c r="K8202">
        <v>7.0000000000000007E-2</v>
      </c>
      <c r="L8202">
        <v>0.02</v>
      </c>
      <c r="M8202">
        <v>0.18</v>
      </c>
      <c r="N8202">
        <v>38</v>
      </c>
      <c r="O8202">
        <v>34</v>
      </c>
      <c r="P8202">
        <v>5.6</v>
      </c>
      <c r="Q8202">
        <v>37</v>
      </c>
      <c r="R8202" t="s">
        <v>2124</v>
      </c>
      <c r="S8202" t="s">
        <v>53</v>
      </c>
    </row>
    <row r="8203" spans="1:19" x14ac:dyDescent="0.2">
      <c r="A8203" t="s">
        <v>1666</v>
      </c>
      <c r="B8203" t="s">
        <v>148</v>
      </c>
      <c r="C8203">
        <v>2014</v>
      </c>
      <c r="D8203" s="1" t="d">
        <v>2019-10-02</v>
      </c>
      <c r="E8203" s="1" t="str">
        <f t="shared" si="256"/>
        <v>2019</v>
      </c>
      <c r="F8203" s="1" t="str">
        <f t="shared" si="257"/>
        <v>Oct</v>
      </c>
      <c r="G8203" t="s">
        <v>28</v>
      </c>
      <c r="H8203" t="s">
        <v>372</v>
      </c>
      <c r="I8203">
        <v>0.08</v>
      </c>
      <c r="J8203">
        <v>0.08</v>
      </c>
      <c r="K8203">
        <v>0</v>
      </c>
      <c r="L8203">
        <v>0.01</v>
      </c>
      <c r="M8203">
        <v>0.17</v>
      </c>
      <c r="N8203">
        <v>91</v>
      </c>
      <c r="O8203">
        <v>36</v>
      </c>
      <c r="P8203">
        <v>7.1</v>
      </c>
      <c r="Q8203">
        <v>2318</v>
      </c>
      <c r="R8203" t="s">
        <v>780</v>
      </c>
      <c r="S8203" t="s">
        <v>88</v>
      </c>
    </row>
    <row r="8204" spans="1:19" x14ac:dyDescent="0.2">
      <c r="A8204" t="s">
        <v>6938</v>
      </c>
      <c r="B8204" t="s">
        <v>55</v>
      </c>
      <c r="C8204">
        <v>2005</v>
      </c>
      <c r="D8204" s="1" t="d">
        <v>2021-08-30</v>
      </c>
      <c r="E8204" s="1" t="str">
        <f t="shared" si="256"/>
        <v>2021</v>
      </c>
      <c r="F8204" s="1" t="str">
        <f t="shared" si="257"/>
        <v>Aug</v>
      </c>
      <c r="G8204" t="s">
        <v>50</v>
      </c>
      <c r="H8204" t="s">
        <v>776</v>
      </c>
      <c r="I8204">
        <v>0.09</v>
      </c>
      <c r="J8204">
        <v>7.0000000000000007E-2</v>
      </c>
      <c r="K8204">
        <v>0</v>
      </c>
      <c r="L8204">
        <v>0.02</v>
      </c>
      <c r="M8204">
        <v>0.17</v>
      </c>
      <c r="N8204">
        <v>75</v>
      </c>
      <c r="O8204">
        <v>37</v>
      </c>
      <c r="P8204">
        <v>8</v>
      </c>
      <c r="Q8204">
        <v>23</v>
      </c>
      <c r="R8204" t="s">
        <v>1784</v>
      </c>
      <c r="S8204" t="s">
        <v>53</v>
      </c>
    </row>
    <row r="8205" spans="1:19" x14ac:dyDescent="0.2">
      <c r="A8205" t="s">
        <v>6939</v>
      </c>
      <c r="B8205" t="s">
        <v>55</v>
      </c>
      <c r="C8205">
        <v>2005</v>
      </c>
      <c r="D8205" s="1" t="d">
        <v>2012-02-19</v>
      </c>
      <c r="E8205" s="1" t="str">
        <f t="shared" si="256"/>
        <v>2012</v>
      </c>
      <c r="F8205" s="1" t="str">
        <f t="shared" si="257"/>
        <v>Feb</v>
      </c>
      <c r="G8205" t="s">
        <v>18</v>
      </c>
      <c r="H8205" t="s">
        <v>68</v>
      </c>
      <c r="I8205">
        <v>0.09</v>
      </c>
      <c r="J8205">
        <v>7.0000000000000007E-2</v>
      </c>
      <c r="K8205">
        <v>0</v>
      </c>
      <c r="L8205">
        <v>0.02</v>
      </c>
      <c r="M8205">
        <v>0.17</v>
      </c>
      <c r="N8205">
        <v>78</v>
      </c>
      <c r="O8205">
        <v>32</v>
      </c>
      <c r="P8205">
        <v>8.3000000000000007</v>
      </c>
      <c r="Q8205">
        <v>11</v>
      </c>
      <c r="R8205" t="s">
        <v>1129</v>
      </c>
      <c r="S8205" t="s">
        <v>20</v>
      </c>
    </row>
    <row r="8206" spans="1:19" x14ac:dyDescent="0.2">
      <c r="A8206" t="s">
        <v>6940</v>
      </c>
      <c r="B8206" t="s">
        <v>79</v>
      </c>
      <c r="C8206">
        <v>2012</v>
      </c>
      <c r="D8206" s="1" t="d">
        <v>2001-08-23</v>
      </c>
      <c r="E8206" s="1" t="str">
        <f t="shared" si="256"/>
        <v>2001</v>
      </c>
      <c r="F8206" s="1" t="str">
        <f t="shared" si="257"/>
        <v>Aug</v>
      </c>
      <c r="G8206" t="s">
        <v>50</v>
      </c>
      <c r="H8206" t="s">
        <v>71</v>
      </c>
      <c r="I8206">
        <v>0.13</v>
      </c>
      <c r="J8206">
        <v>0.02</v>
      </c>
      <c r="K8206">
        <v>0</v>
      </c>
      <c r="L8206">
        <v>0.02</v>
      </c>
      <c r="M8206">
        <v>0.17</v>
      </c>
    </row>
    <row r="8207" spans="1:19" x14ac:dyDescent="0.2">
      <c r="A8207" t="s">
        <v>6941</v>
      </c>
      <c r="B8207" t="s">
        <v>32</v>
      </c>
      <c r="C8207">
        <v>2010</v>
      </c>
      <c r="D8207" s="1" t="d">
        <v>1988-09-13</v>
      </c>
      <c r="E8207" s="1" t="str">
        <f t="shared" si="256"/>
        <v>1988</v>
      </c>
      <c r="F8207" s="1" t="str">
        <f t="shared" si="257"/>
        <v>Sep</v>
      </c>
      <c r="G8207" t="s">
        <v>101</v>
      </c>
      <c r="H8207" t="s">
        <v>484</v>
      </c>
      <c r="I8207">
        <v>0.16</v>
      </c>
      <c r="J8207">
        <v>0</v>
      </c>
      <c r="K8207">
        <v>0</v>
      </c>
      <c r="L8207">
        <v>0.01</v>
      </c>
      <c r="M8207">
        <v>0.17</v>
      </c>
      <c r="P8207" t="s">
        <v>203</v>
      </c>
      <c r="R8207" t="s">
        <v>1216</v>
      </c>
      <c r="S8207" t="s">
        <v>20</v>
      </c>
    </row>
    <row r="8208" spans="1:19" x14ac:dyDescent="0.2">
      <c r="A8208" t="s">
        <v>6942</v>
      </c>
      <c r="B8208" t="s">
        <v>171</v>
      </c>
      <c r="C8208">
        <v>2014</v>
      </c>
      <c r="D8208" s="1" t="d">
        <v>1997-01-24</v>
      </c>
      <c r="E8208" s="1" t="str">
        <f t="shared" si="256"/>
        <v>1997</v>
      </c>
      <c r="F8208" s="1" t="str">
        <f t="shared" si="257"/>
        <v>Jan</v>
      </c>
      <c r="G8208" t="s">
        <v>34</v>
      </c>
      <c r="H8208" t="s">
        <v>45</v>
      </c>
      <c r="I8208">
        <v>0.11</v>
      </c>
      <c r="J8208">
        <v>0.05</v>
      </c>
      <c r="K8208">
        <v>0</v>
      </c>
      <c r="L8208">
        <v>0.02</v>
      </c>
      <c r="M8208">
        <v>0.17</v>
      </c>
      <c r="N8208">
        <v>73</v>
      </c>
      <c r="O8208">
        <v>26</v>
      </c>
      <c r="P8208">
        <v>7</v>
      </c>
      <c r="Q8208">
        <v>151</v>
      </c>
      <c r="R8208" t="s">
        <v>45</v>
      </c>
      <c r="S8208" t="s">
        <v>112</v>
      </c>
    </row>
    <row r="8209" spans="1:19" x14ac:dyDescent="0.2">
      <c r="A8209" t="s">
        <v>4182</v>
      </c>
      <c r="B8209" t="s">
        <v>55</v>
      </c>
      <c r="C8209">
        <v>2001</v>
      </c>
      <c r="D8209" s="1" t="d">
        <v>2020-03-06</v>
      </c>
      <c r="E8209" s="1" t="str">
        <f t="shared" si="256"/>
        <v>2020</v>
      </c>
      <c r="F8209" s="1" t="str">
        <f t="shared" si="257"/>
        <v>Mar</v>
      </c>
      <c r="G8209" t="s">
        <v>37</v>
      </c>
      <c r="H8209" t="s">
        <v>3633</v>
      </c>
      <c r="I8209">
        <v>0.09</v>
      </c>
      <c r="J8209">
        <v>7.0000000000000007E-2</v>
      </c>
      <c r="K8209">
        <v>0</v>
      </c>
      <c r="L8209">
        <v>0.02</v>
      </c>
      <c r="M8209">
        <v>0.17</v>
      </c>
      <c r="N8209">
        <v>54</v>
      </c>
      <c r="O8209">
        <v>15</v>
      </c>
      <c r="P8209">
        <v>4.5999999999999996</v>
      </c>
      <c r="Q8209">
        <v>5</v>
      </c>
      <c r="R8209" t="s">
        <v>1656</v>
      </c>
      <c r="S8209" t="s">
        <v>88</v>
      </c>
    </row>
    <row r="8210" spans="1:19" x14ac:dyDescent="0.2">
      <c r="A8210" t="s">
        <v>5810</v>
      </c>
      <c r="B8210" t="s">
        <v>75</v>
      </c>
      <c r="C8210">
        <v>2015</v>
      </c>
      <c r="D8210" s="1" t="d">
        <v>2013-02-07</v>
      </c>
      <c r="E8210" s="1" t="str">
        <f t="shared" si="256"/>
        <v>2013</v>
      </c>
      <c r="F8210" s="1" t="str">
        <f t="shared" si="257"/>
        <v>Feb</v>
      </c>
      <c r="G8210" t="s">
        <v>50</v>
      </c>
      <c r="H8210" t="s">
        <v>151</v>
      </c>
      <c r="I8210">
        <v>0</v>
      </c>
      <c r="J8210">
        <v>0</v>
      </c>
      <c r="K8210">
        <v>0.17</v>
      </c>
      <c r="L8210">
        <v>0</v>
      </c>
      <c r="M8210">
        <v>0.17</v>
      </c>
    </row>
    <row r="8211" spans="1:19" x14ac:dyDescent="0.2">
      <c r="A8211" t="s">
        <v>6943</v>
      </c>
      <c r="B8211" t="s">
        <v>104</v>
      </c>
      <c r="C8211">
        <v>2000</v>
      </c>
      <c r="D8211" s="1" t="d">
        <v>1989-11-10</v>
      </c>
      <c r="E8211" s="1" t="str">
        <f t="shared" si="256"/>
        <v>1989</v>
      </c>
      <c r="F8211" s="1" t="str">
        <f t="shared" si="257"/>
        <v>Nov</v>
      </c>
      <c r="G8211" t="s">
        <v>101</v>
      </c>
      <c r="H8211" t="s">
        <v>2944</v>
      </c>
      <c r="I8211">
        <v>0.1</v>
      </c>
      <c r="J8211">
        <v>7.0000000000000007E-2</v>
      </c>
      <c r="K8211">
        <v>0</v>
      </c>
      <c r="L8211">
        <v>0.01</v>
      </c>
      <c r="M8211">
        <v>0.17</v>
      </c>
    </row>
    <row r="8212" spans="1:19" x14ac:dyDescent="0.2">
      <c r="A8212" t="s">
        <v>6944</v>
      </c>
      <c r="B8212" t="s">
        <v>17</v>
      </c>
      <c r="C8212">
        <v>2011</v>
      </c>
      <c r="D8212" s="1" t="d">
        <v>1991-02-04</v>
      </c>
      <c r="E8212" s="1" t="str">
        <f t="shared" si="256"/>
        <v>1991</v>
      </c>
      <c r="F8212" s="1" t="str">
        <f t="shared" si="257"/>
        <v>Feb</v>
      </c>
      <c r="G8212" t="s">
        <v>34</v>
      </c>
      <c r="H8212" t="s">
        <v>71</v>
      </c>
      <c r="I8212">
        <v>0.14000000000000001</v>
      </c>
      <c r="J8212">
        <v>0.02</v>
      </c>
      <c r="K8212">
        <v>0</v>
      </c>
      <c r="L8212">
        <v>0.02</v>
      </c>
      <c r="M8212">
        <v>0.17</v>
      </c>
      <c r="P8212" t="s">
        <v>203</v>
      </c>
      <c r="R8212" t="s">
        <v>6535</v>
      </c>
      <c r="S8212" t="s">
        <v>20</v>
      </c>
    </row>
    <row r="8213" spans="1:19" x14ac:dyDescent="0.2">
      <c r="A8213" t="s">
        <v>6945</v>
      </c>
      <c r="B8213" t="s">
        <v>55</v>
      </c>
      <c r="C8213">
        <v>2002</v>
      </c>
      <c r="D8213" s="1" t="d">
        <v>2019-10-16</v>
      </c>
      <c r="E8213" s="1" t="str">
        <f t="shared" si="256"/>
        <v>2019</v>
      </c>
      <c r="F8213" s="1" t="str">
        <f t="shared" si="257"/>
        <v>Oct</v>
      </c>
      <c r="G8213" t="s">
        <v>18</v>
      </c>
      <c r="H8213" t="s">
        <v>151</v>
      </c>
      <c r="I8213">
        <v>0.09</v>
      </c>
      <c r="J8213">
        <v>7.0000000000000007E-2</v>
      </c>
      <c r="K8213">
        <v>0</v>
      </c>
      <c r="L8213">
        <v>0.02</v>
      </c>
      <c r="M8213">
        <v>0.17</v>
      </c>
      <c r="N8213">
        <v>68</v>
      </c>
      <c r="O8213">
        <v>13</v>
      </c>
      <c r="P8213" t="s">
        <v>203</v>
      </c>
      <c r="R8213" t="s">
        <v>4382</v>
      </c>
      <c r="S8213" t="s">
        <v>20</v>
      </c>
    </row>
    <row r="8214" spans="1:19" x14ac:dyDescent="0.2">
      <c r="A8214" t="s">
        <v>4877</v>
      </c>
      <c r="B8214" t="s">
        <v>64</v>
      </c>
      <c r="C8214" t="s">
        <v>286</v>
      </c>
      <c r="D8214" s="1" t="d">
        <v>2001-07-15</v>
      </c>
      <c r="E8214" s="1" t="str">
        <f t="shared" si="256"/>
        <v>2001</v>
      </c>
      <c r="F8214" s="1" t="str">
        <f t="shared" si="257"/>
        <v>Jul</v>
      </c>
      <c r="G8214" t="s">
        <v>50</v>
      </c>
      <c r="H8214" t="s">
        <v>1091</v>
      </c>
      <c r="I8214">
        <v>0.13</v>
      </c>
      <c r="J8214">
        <v>0.05</v>
      </c>
      <c r="K8214">
        <v>0</v>
      </c>
      <c r="L8214">
        <v>0</v>
      </c>
      <c r="M8214">
        <v>0.17</v>
      </c>
      <c r="N8214">
        <v>61</v>
      </c>
      <c r="O8214">
        <v>9</v>
      </c>
      <c r="P8214" t="s">
        <v>203</v>
      </c>
      <c r="R8214" t="s">
        <v>1241</v>
      </c>
      <c r="S8214" t="s">
        <v>112</v>
      </c>
    </row>
    <row r="8215" spans="1:19" x14ac:dyDescent="0.2">
      <c r="A8215" t="s">
        <v>6946</v>
      </c>
      <c r="B8215" t="s">
        <v>64</v>
      </c>
      <c r="C8215">
        <v>2001</v>
      </c>
      <c r="D8215" s="1" t="d">
        <v>1993-03-22</v>
      </c>
      <c r="E8215" s="1" t="str">
        <f t="shared" si="256"/>
        <v>1993</v>
      </c>
      <c r="F8215" s="1" t="str">
        <f t="shared" si="257"/>
        <v>Mar</v>
      </c>
      <c r="G8215" t="s">
        <v>18</v>
      </c>
      <c r="H8215" t="s">
        <v>3932</v>
      </c>
      <c r="I8215">
        <v>0.12</v>
      </c>
      <c r="J8215">
        <v>0.05</v>
      </c>
      <c r="K8215">
        <v>0</v>
      </c>
      <c r="L8215">
        <v>0</v>
      </c>
      <c r="M8215">
        <v>0.17</v>
      </c>
      <c r="N8215">
        <v>39</v>
      </c>
      <c r="O8215">
        <v>4</v>
      </c>
      <c r="P8215" t="s">
        <v>203</v>
      </c>
      <c r="R8215" t="s">
        <v>4743</v>
      </c>
      <c r="S8215" t="s">
        <v>20</v>
      </c>
    </row>
    <row r="8216" spans="1:19" x14ac:dyDescent="0.2">
      <c r="A8216" t="s">
        <v>6947</v>
      </c>
      <c r="B8216" t="s">
        <v>55</v>
      </c>
      <c r="C8216">
        <v>2002</v>
      </c>
      <c r="D8216" s="1" t="d">
        <v>2017-02-02</v>
      </c>
      <c r="E8216" s="1" t="str">
        <f t="shared" si="256"/>
        <v>2017</v>
      </c>
      <c r="F8216" s="1" t="str">
        <f t="shared" si="257"/>
        <v>Feb</v>
      </c>
      <c r="G8216" t="s">
        <v>18</v>
      </c>
      <c r="H8216" t="s">
        <v>1708</v>
      </c>
      <c r="I8216">
        <v>0.09</v>
      </c>
      <c r="J8216">
        <v>7.0000000000000007E-2</v>
      </c>
      <c r="K8216">
        <v>0</v>
      </c>
      <c r="L8216">
        <v>0.02</v>
      </c>
      <c r="M8216">
        <v>0.17</v>
      </c>
      <c r="P8216" t="s">
        <v>203</v>
      </c>
      <c r="R8216" t="s">
        <v>5371</v>
      </c>
      <c r="S8216" t="s">
        <v>20</v>
      </c>
    </row>
    <row r="8217" spans="1:19" x14ac:dyDescent="0.2">
      <c r="A8217" t="s">
        <v>4725</v>
      </c>
      <c r="B8217" t="s">
        <v>189</v>
      </c>
      <c r="C8217">
        <v>2002</v>
      </c>
      <c r="D8217" s="1" t="d">
        <v>1993-03-19</v>
      </c>
      <c r="E8217" s="1" t="str">
        <f t="shared" si="256"/>
        <v>1993</v>
      </c>
      <c r="F8217" s="1" t="str">
        <f t="shared" si="257"/>
        <v>Mar</v>
      </c>
      <c r="G8217" t="s">
        <v>1</v>
      </c>
      <c r="H8217" t="s">
        <v>484</v>
      </c>
      <c r="I8217">
        <v>0.13</v>
      </c>
      <c r="J8217">
        <v>0.03</v>
      </c>
      <c r="K8217">
        <v>0</v>
      </c>
      <c r="L8217">
        <v>0</v>
      </c>
      <c r="M8217">
        <v>0.17</v>
      </c>
      <c r="P8217">
        <v>6.7</v>
      </c>
      <c r="Q8217">
        <v>6</v>
      </c>
      <c r="R8217" t="s">
        <v>1307</v>
      </c>
      <c r="S8217" t="s">
        <v>20</v>
      </c>
    </row>
    <row r="8218" spans="1:19" x14ac:dyDescent="0.2">
      <c r="A8218" t="s">
        <v>356</v>
      </c>
      <c r="B8218" t="s">
        <v>32</v>
      </c>
      <c r="C8218">
        <v>2006</v>
      </c>
      <c r="D8218" s="1" t="d">
        <v>1996-12-11</v>
      </c>
      <c r="E8218" s="1" t="str">
        <f t="shared" si="256"/>
        <v>1996</v>
      </c>
      <c r="F8218" s="1" t="str">
        <f t="shared" si="257"/>
        <v>Dec</v>
      </c>
      <c r="G8218" t="s">
        <v>18</v>
      </c>
      <c r="H8218" t="s">
        <v>234</v>
      </c>
      <c r="I8218">
        <v>0</v>
      </c>
      <c r="J8218">
        <v>0</v>
      </c>
      <c r="K8218">
        <v>0.17</v>
      </c>
      <c r="L8218">
        <v>0</v>
      </c>
      <c r="M8218">
        <v>0.17</v>
      </c>
      <c r="N8218">
        <v>63</v>
      </c>
      <c r="O8218">
        <v>5</v>
      </c>
      <c r="P8218">
        <v>7.9</v>
      </c>
      <c r="Q8218">
        <v>12</v>
      </c>
      <c r="R8218" t="s">
        <v>433</v>
      </c>
      <c r="S8218" t="s">
        <v>20</v>
      </c>
    </row>
    <row r="8219" spans="1:19" x14ac:dyDescent="0.2">
      <c r="A8219" t="s">
        <v>6948</v>
      </c>
      <c r="B8219" t="s">
        <v>55</v>
      </c>
      <c r="C8219">
        <v>2001</v>
      </c>
      <c r="D8219" s="1" t="d">
        <v>2015-04-22</v>
      </c>
      <c r="E8219" s="1" t="str">
        <f t="shared" si="256"/>
        <v>2015</v>
      </c>
      <c r="F8219" s="1" t="str">
        <f t="shared" si="257"/>
        <v>Apr</v>
      </c>
      <c r="G8219" t="s">
        <v>101</v>
      </c>
      <c r="H8219" t="s">
        <v>1656</v>
      </c>
      <c r="I8219">
        <v>0.09</v>
      </c>
      <c r="J8219">
        <v>7.0000000000000007E-2</v>
      </c>
      <c r="K8219">
        <v>0</v>
      </c>
      <c r="L8219">
        <v>0.02</v>
      </c>
      <c r="M8219">
        <v>0.17</v>
      </c>
      <c r="N8219">
        <v>49</v>
      </c>
      <c r="O8219">
        <v>12</v>
      </c>
      <c r="P8219">
        <v>4.5</v>
      </c>
      <c r="Q8219">
        <v>6</v>
      </c>
      <c r="R8219" t="s">
        <v>1656</v>
      </c>
      <c r="S8219" t="s">
        <v>88</v>
      </c>
    </row>
    <row r="8220" spans="1:19" x14ac:dyDescent="0.2">
      <c r="A8220" t="s">
        <v>6949</v>
      </c>
      <c r="B8220" t="s">
        <v>49</v>
      </c>
      <c r="C8220">
        <v>2008</v>
      </c>
      <c r="D8220" s="1" t="d">
        <v>2015-09-08</v>
      </c>
      <c r="E8220" s="1" t="str">
        <f t="shared" si="256"/>
        <v>2015</v>
      </c>
      <c r="F8220" s="1" t="str">
        <f t="shared" si="257"/>
        <v>Sep</v>
      </c>
      <c r="G8220" t="s">
        <v>18</v>
      </c>
      <c r="H8220" t="s">
        <v>71</v>
      </c>
      <c r="I8220">
        <v>0.16</v>
      </c>
      <c r="J8220">
        <v>0</v>
      </c>
      <c r="K8220">
        <v>0</v>
      </c>
      <c r="L8220">
        <v>0.01</v>
      </c>
      <c r="M8220">
        <v>0.17</v>
      </c>
      <c r="N8220">
        <v>31</v>
      </c>
      <c r="O8220">
        <v>4</v>
      </c>
      <c r="P8220">
        <v>4.4000000000000004</v>
      </c>
      <c r="Q8220">
        <v>9</v>
      </c>
      <c r="R8220" t="s">
        <v>3181</v>
      </c>
      <c r="S8220" t="s">
        <v>20</v>
      </c>
    </row>
    <row r="8221" spans="1:19" x14ac:dyDescent="0.2">
      <c r="A8221" t="s">
        <v>6950</v>
      </c>
      <c r="B8221" t="s">
        <v>32</v>
      </c>
      <c r="C8221">
        <v>2009</v>
      </c>
      <c r="D8221" s="1" t="d">
        <v>1992-07-06</v>
      </c>
      <c r="E8221" s="1" t="str">
        <f t="shared" si="256"/>
        <v>1992</v>
      </c>
      <c r="F8221" s="1" t="str">
        <f t="shared" si="257"/>
        <v>Jul</v>
      </c>
      <c r="G8221" t="s">
        <v>101</v>
      </c>
      <c r="H8221" t="s">
        <v>111</v>
      </c>
      <c r="I8221">
        <v>0.16</v>
      </c>
      <c r="J8221">
        <v>0</v>
      </c>
      <c r="K8221">
        <v>0</v>
      </c>
      <c r="L8221">
        <v>0.01</v>
      </c>
      <c r="M8221">
        <v>0.17</v>
      </c>
      <c r="P8221" t="s">
        <v>203</v>
      </c>
    </row>
    <row r="8222" spans="1:19" x14ac:dyDescent="0.2">
      <c r="A8222" t="s">
        <v>6951</v>
      </c>
      <c r="B8222" t="s">
        <v>189</v>
      </c>
      <c r="C8222">
        <v>2006</v>
      </c>
      <c r="D8222" s="1" t="d">
        <v>2017-08-26</v>
      </c>
      <c r="E8222" s="1" t="str">
        <f t="shared" si="256"/>
        <v>2017</v>
      </c>
      <c r="F8222" s="1" t="str">
        <f t="shared" si="257"/>
        <v>Aug</v>
      </c>
      <c r="G8222" t="s">
        <v>1</v>
      </c>
      <c r="H8222" t="s">
        <v>111</v>
      </c>
      <c r="I8222">
        <v>0.13</v>
      </c>
      <c r="J8222">
        <v>0.03</v>
      </c>
      <c r="K8222">
        <v>0</v>
      </c>
      <c r="L8222">
        <v>0</v>
      </c>
      <c r="M8222">
        <v>0.17</v>
      </c>
      <c r="N8222">
        <v>59</v>
      </c>
      <c r="O8222">
        <v>6</v>
      </c>
      <c r="P8222" t="s">
        <v>203</v>
      </c>
      <c r="R8222" t="s">
        <v>111</v>
      </c>
      <c r="S8222" t="s">
        <v>112</v>
      </c>
    </row>
    <row r="8223" spans="1:19" x14ac:dyDescent="0.2">
      <c r="A8223" t="s">
        <v>1521</v>
      </c>
      <c r="B8223" t="s">
        <v>1015</v>
      </c>
      <c r="C8223">
        <v>2011</v>
      </c>
      <c r="D8223" s="1" t="d">
        <v>2002-11-01</v>
      </c>
      <c r="E8223" s="1" t="str">
        <f t="shared" si="256"/>
        <v>2002</v>
      </c>
      <c r="F8223" s="1" t="str">
        <f t="shared" si="257"/>
        <v>Nov</v>
      </c>
      <c r="G8223" t="s">
        <v>24</v>
      </c>
      <c r="H8223" t="s">
        <v>372</v>
      </c>
      <c r="I8223">
        <v>0.03</v>
      </c>
      <c r="J8223">
        <v>7.0000000000000007E-2</v>
      </c>
      <c r="K8223">
        <v>0.05</v>
      </c>
      <c r="L8223">
        <v>0.02</v>
      </c>
      <c r="M8223">
        <v>0.17</v>
      </c>
      <c r="N8223">
        <v>44</v>
      </c>
      <c r="O8223">
        <v>39</v>
      </c>
      <c r="P8223">
        <v>3.7</v>
      </c>
      <c r="Q8223">
        <v>59</v>
      </c>
      <c r="R8223" t="s">
        <v>6952</v>
      </c>
      <c r="S8223" t="s">
        <v>112</v>
      </c>
    </row>
    <row r="8224" spans="1:19" x14ac:dyDescent="0.2">
      <c r="A8224" t="s">
        <v>6953</v>
      </c>
      <c r="B8224" t="s">
        <v>49</v>
      </c>
      <c r="C8224">
        <v>2011</v>
      </c>
      <c r="D8224" s="1" t="d">
        <v>2009-04-22</v>
      </c>
      <c r="E8224" s="1" t="str">
        <f t="shared" si="256"/>
        <v>2009</v>
      </c>
      <c r="F8224" s="1" t="str">
        <f t="shared" si="257"/>
        <v>Apr</v>
      </c>
      <c r="G8224" t="s">
        <v>39</v>
      </c>
      <c r="H8224" t="s">
        <v>68</v>
      </c>
      <c r="I8224">
        <v>0.06</v>
      </c>
      <c r="J8224">
        <v>0.08</v>
      </c>
      <c r="K8224">
        <v>0</v>
      </c>
      <c r="L8224">
        <v>0.03</v>
      </c>
      <c r="M8224">
        <v>0.17</v>
      </c>
    </row>
    <row r="8225" spans="1:19" x14ac:dyDescent="0.2">
      <c r="A8225" t="s">
        <v>6954</v>
      </c>
      <c r="B8225" t="s">
        <v>104</v>
      </c>
      <c r="C8225">
        <v>1995</v>
      </c>
      <c r="D8225" s="1" t="d">
        <v>1997-03-13</v>
      </c>
      <c r="E8225" s="1" t="str">
        <f t="shared" si="256"/>
        <v>1997</v>
      </c>
      <c r="F8225" s="1" t="str">
        <f t="shared" si="257"/>
        <v>Mar</v>
      </c>
      <c r="G8225" t="s">
        <v>86</v>
      </c>
      <c r="H8225" t="s">
        <v>523</v>
      </c>
      <c r="I8225">
        <v>0.1</v>
      </c>
      <c r="J8225">
        <v>7.0000000000000007E-2</v>
      </c>
      <c r="K8225">
        <v>0</v>
      </c>
      <c r="L8225">
        <v>0.01</v>
      </c>
      <c r="M8225">
        <v>0.17</v>
      </c>
    </row>
    <row r="8226" spans="1:19" x14ac:dyDescent="0.2">
      <c r="A8226" t="s">
        <v>3168</v>
      </c>
      <c r="B8226" t="s">
        <v>49</v>
      </c>
      <c r="C8226">
        <v>2009</v>
      </c>
      <c r="D8226" s="1" t="d">
        <v>1991-05-12</v>
      </c>
      <c r="E8226" s="1" t="str">
        <f t="shared" si="256"/>
        <v>1991</v>
      </c>
      <c r="F8226" s="1" t="str">
        <f t="shared" si="257"/>
        <v>May</v>
      </c>
      <c r="G8226" t="s">
        <v>18</v>
      </c>
      <c r="H8226" t="s">
        <v>1263</v>
      </c>
      <c r="I8226">
        <v>0.16</v>
      </c>
      <c r="J8226">
        <v>0</v>
      </c>
      <c r="K8226">
        <v>0</v>
      </c>
      <c r="L8226">
        <v>0.01</v>
      </c>
      <c r="M8226">
        <v>0.17</v>
      </c>
      <c r="N8226">
        <v>61</v>
      </c>
      <c r="O8226">
        <v>19</v>
      </c>
      <c r="P8226">
        <v>4</v>
      </c>
      <c r="Q8226">
        <v>6</v>
      </c>
      <c r="R8226" t="s">
        <v>3169</v>
      </c>
      <c r="S8226" t="s">
        <v>20</v>
      </c>
    </row>
    <row r="8227" spans="1:19" x14ac:dyDescent="0.2">
      <c r="A8227" t="s">
        <v>2215</v>
      </c>
      <c r="B8227" t="s">
        <v>64</v>
      </c>
      <c r="C8227">
        <v>2004</v>
      </c>
      <c r="D8227" s="1" t="d">
        <v>2000-09-27</v>
      </c>
      <c r="E8227" s="1" t="str">
        <f t="shared" si="256"/>
        <v>2000</v>
      </c>
      <c r="F8227" s="1" t="str">
        <f t="shared" si="257"/>
        <v>Sep</v>
      </c>
      <c r="G8227" t="s">
        <v>34</v>
      </c>
      <c r="H8227" t="s">
        <v>1403</v>
      </c>
      <c r="I8227">
        <v>0.12</v>
      </c>
      <c r="J8227">
        <v>0.05</v>
      </c>
      <c r="K8227">
        <v>0</v>
      </c>
      <c r="L8227">
        <v>0</v>
      </c>
      <c r="M8227">
        <v>0.17</v>
      </c>
      <c r="N8227">
        <v>66</v>
      </c>
      <c r="O8227">
        <v>5</v>
      </c>
      <c r="P8227" t="s">
        <v>203</v>
      </c>
      <c r="R8227" t="s">
        <v>5415</v>
      </c>
      <c r="S8227" t="s">
        <v>20</v>
      </c>
    </row>
    <row r="8228" spans="1:19" x14ac:dyDescent="0.2">
      <c r="A8228" t="s">
        <v>6955</v>
      </c>
      <c r="B8228" t="s">
        <v>55</v>
      </c>
      <c r="C8228">
        <v>2005</v>
      </c>
      <c r="D8228" s="1" t="d">
        <v>1992-07-09</v>
      </c>
      <c r="E8228" s="1" t="str">
        <f t="shared" si="256"/>
        <v>1992</v>
      </c>
      <c r="F8228" s="1" t="str">
        <f t="shared" si="257"/>
        <v>Jul</v>
      </c>
      <c r="G8228" t="s">
        <v>37</v>
      </c>
      <c r="H8228" t="s">
        <v>6956</v>
      </c>
      <c r="I8228">
        <v>0</v>
      </c>
      <c r="J8228">
        <v>0</v>
      </c>
      <c r="K8228">
        <v>0.17</v>
      </c>
      <c r="L8228">
        <v>0</v>
      </c>
      <c r="M8228">
        <v>0.17</v>
      </c>
    </row>
    <row r="8229" spans="1:19" x14ac:dyDescent="0.2">
      <c r="A8229" t="s">
        <v>4003</v>
      </c>
      <c r="B8229" t="s">
        <v>189</v>
      </c>
      <c r="C8229">
        <v>2006</v>
      </c>
      <c r="D8229" s="1" t="d">
        <v>1996-05-09</v>
      </c>
      <c r="E8229" s="1" t="str">
        <f t="shared" si="256"/>
        <v>1996</v>
      </c>
      <c r="F8229" s="1" t="str">
        <f t="shared" si="257"/>
        <v>May</v>
      </c>
      <c r="G8229" t="s">
        <v>18</v>
      </c>
      <c r="H8229" t="s">
        <v>51</v>
      </c>
      <c r="I8229">
        <v>0.13</v>
      </c>
      <c r="J8229">
        <v>0.03</v>
      </c>
      <c r="K8229">
        <v>0</v>
      </c>
      <c r="L8229">
        <v>0</v>
      </c>
      <c r="M8229">
        <v>0.17</v>
      </c>
      <c r="N8229">
        <v>66</v>
      </c>
      <c r="O8229">
        <v>8</v>
      </c>
      <c r="P8229" t="s">
        <v>203</v>
      </c>
      <c r="R8229" t="s">
        <v>1433</v>
      </c>
      <c r="S8229" t="s">
        <v>20</v>
      </c>
    </row>
    <row r="8230" spans="1:19" x14ac:dyDescent="0.2">
      <c r="A8230" t="s">
        <v>6957</v>
      </c>
      <c r="B8230" t="s">
        <v>17</v>
      </c>
      <c r="C8230">
        <v>2008</v>
      </c>
      <c r="D8230" s="1" t="d">
        <v>2003-07-20</v>
      </c>
      <c r="E8230" s="1" t="str">
        <f t="shared" si="256"/>
        <v>2003</v>
      </c>
      <c r="F8230" s="1" t="str">
        <f t="shared" si="257"/>
        <v>Jul</v>
      </c>
      <c r="G8230" t="s">
        <v>30</v>
      </c>
      <c r="H8230" t="s">
        <v>3510</v>
      </c>
      <c r="I8230">
        <v>0.16</v>
      </c>
      <c r="J8230">
        <v>0</v>
      </c>
      <c r="K8230">
        <v>0</v>
      </c>
      <c r="L8230">
        <v>0.01</v>
      </c>
      <c r="M8230">
        <v>0.17</v>
      </c>
      <c r="P8230" t="s">
        <v>203</v>
      </c>
      <c r="R8230" t="s">
        <v>6958</v>
      </c>
      <c r="S8230" t="s">
        <v>20</v>
      </c>
    </row>
    <row r="8231" spans="1:19" x14ac:dyDescent="0.2">
      <c r="A8231" t="s">
        <v>6959</v>
      </c>
      <c r="B8231" t="s">
        <v>32</v>
      </c>
      <c r="C8231">
        <v>2009</v>
      </c>
      <c r="D8231" s="1" t="d">
        <v>2009-05-08</v>
      </c>
      <c r="E8231" s="1" t="str">
        <f t="shared" si="256"/>
        <v>2009</v>
      </c>
      <c r="F8231" s="1" t="str">
        <f t="shared" si="257"/>
        <v>May</v>
      </c>
      <c r="G8231" t="s">
        <v>28</v>
      </c>
      <c r="H8231" t="s">
        <v>242</v>
      </c>
      <c r="I8231">
        <v>0</v>
      </c>
      <c r="J8231">
        <v>0</v>
      </c>
      <c r="K8231">
        <v>0.17</v>
      </c>
      <c r="L8231">
        <v>0</v>
      </c>
      <c r="M8231">
        <v>0.17</v>
      </c>
    </row>
    <row r="8232" spans="1:19" x14ac:dyDescent="0.2">
      <c r="A8232" t="s">
        <v>6960</v>
      </c>
      <c r="B8232" t="s">
        <v>55</v>
      </c>
      <c r="C8232">
        <v>2002</v>
      </c>
      <c r="D8232" s="1" t="d">
        <v>2010-04-14</v>
      </c>
      <c r="E8232" s="1" t="str">
        <f t="shared" si="256"/>
        <v>2010</v>
      </c>
      <c r="F8232" s="1" t="str">
        <f t="shared" si="257"/>
        <v>Apr</v>
      </c>
      <c r="G8232" t="s">
        <v>18</v>
      </c>
      <c r="H8232" t="s">
        <v>68</v>
      </c>
      <c r="I8232">
        <v>0.08</v>
      </c>
      <c r="J8232">
        <v>7.0000000000000007E-2</v>
      </c>
      <c r="K8232">
        <v>0</v>
      </c>
      <c r="L8232">
        <v>0.02</v>
      </c>
      <c r="M8232">
        <v>0.17</v>
      </c>
      <c r="N8232">
        <v>73</v>
      </c>
      <c r="O8232">
        <v>15</v>
      </c>
      <c r="P8232">
        <v>7.4</v>
      </c>
      <c r="Q8232">
        <v>10</v>
      </c>
      <c r="R8232" t="s">
        <v>181</v>
      </c>
      <c r="S8232" t="s">
        <v>20</v>
      </c>
    </row>
    <row r="8233" spans="1:19" x14ac:dyDescent="0.2">
      <c r="A8233" t="s">
        <v>6961</v>
      </c>
      <c r="B8233" t="s">
        <v>32</v>
      </c>
      <c r="C8233">
        <v>2010</v>
      </c>
      <c r="D8233" s="1" t="d">
        <v>2011-07-02</v>
      </c>
      <c r="E8233" s="1" t="str">
        <f t="shared" si="256"/>
        <v>2011</v>
      </c>
      <c r="F8233" s="1" t="str">
        <f t="shared" si="257"/>
        <v>Jul</v>
      </c>
      <c r="G8233" t="s">
        <v>272</v>
      </c>
      <c r="H8233" t="s">
        <v>372</v>
      </c>
      <c r="I8233">
        <v>0</v>
      </c>
      <c r="J8233">
        <v>0</v>
      </c>
      <c r="K8233">
        <v>0.17</v>
      </c>
      <c r="L8233">
        <v>0</v>
      </c>
      <c r="M8233">
        <v>0.17</v>
      </c>
    </row>
    <row r="8234" spans="1:19" x14ac:dyDescent="0.2">
      <c r="A8234" t="s">
        <v>6962</v>
      </c>
      <c r="B8234" t="s">
        <v>44</v>
      </c>
      <c r="C8234">
        <v>2009</v>
      </c>
      <c r="D8234" s="1" t="d">
        <v>1997-04-10</v>
      </c>
      <c r="E8234" s="1" t="str">
        <f t="shared" si="256"/>
        <v>1997</v>
      </c>
      <c r="F8234" s="1" t="str">
        <f t="shared" si="257"/>
        <v>Apr</v>
      </c>
      <c r="G8234" t="s">
        <v>24</v>
      </c>
      <c r="H8234" t="s">
        <v>155</v>
      </c>
      <c r="I8234">
        <v>0.06</v>
      </c>
      <c r="J8234">
        <v>0.09</v>
      </c>
      <c r="K8234">
        <v>0</v>
      </c>
      <c r="L8234">
        <v>0.02</v>
      </c>
      <c r="M8234">
        <v>0.17</v>
      </c>
      <c r="N8234">
        <v>72</v>
      </c>
      <c r="O8234">
        <v>54</v>
      </c>
      <c r="P8234">
        <v>7</v>
      </c>
      <c r="Q8234">
        <v>60</v>
      </c>
      <c r="R8234" t="s">
        <v>6963</v>
      </c>
      <c r="S8234" t="s">
        <v>20</v>
      </c>
    </row>
    <row r="8235" spans="1:19" x14ac:dyDescent="0.2">
      <c r="A8235" t="s">
        <v>6964</v>
      </c>
      <c r="B8235" t="s">
        <v>189</v>
      </c>
      <c r="C8235">
        <v>2006</v>
      </c>
      <c r="D8235" s="1" t="d">
        <v>2011-02-18</v>
      </c>
      <c r="E8235" s="1" t="str">
        <f t="shared" si="256"/>
        <v>2011</v>
      </c>
      <c r="F8235" s="1" t="str">
        <f t="shared" si="257"/>
        <v>Feb</v>
      </c>
      <c r="G8235" t="s">
        <v>50</v>
      </c>
      <c r="H8235" t="s">
        <v>776</v>
      </c>
      <c r="I8235">
        <v>0.13</v>
      </c>
      <c r="J8235">
        <v>0.03</v>
      </c>
      <c r="K8235">
        <v>0</v>
      </c>
      <c r="L8235">
        <v>0</v>
      </c>
      <c r="M8235">
        <v>0.17</v>
      </c>
    </row>
    <row r="8236" spans="1:19" x14ac:dyDescent="0.2">
      <c r="A8236" t="s">
        <v>6965</v>
      </c>
      <c r="B8236" t="s">
        <v>137</v>
      </c>
      <c r="C8236">
        <v>2003</v>
      </c>
      <c r="D8236" s="1" t="d">
        <v>1994-02-13</v>
      </c>
      <c r="E8236" s="1" t="str">
        <f t="shared" si="256"/>
        <v>1994</v>
      </c>
      <c r="F8236" s="1" t="str">
        <f t="shared" si="257"/>
        <v>Feb</v>
      </c>
      <c r="G8236" t="s">
        <v>18</v>
      </c>
      <c r="H8236" t="s">
        <v>45</v>
      </c>
      <c r="I8236">
        <v>0.13</v>
      </c>
      <c r="J8236">
        <v>0.04</v>
      </c>
      <c r="K8236">
        <v>0</v>
      </c>
      <c r="L8236">
        <v>0.01</v>
      </c>
      <c r="M8236">
        <v>0.17</v>
      </c>
      <c r="N8236">
        <v>71</v>
      </c>
      <c r="O8236">
        <v>31</v>
      </c>
      <c r="P8236">
        <v>8.1999999999999993</v>
      </c>
      <c r="Q8236">
        <v>11</v>
      </c>
      <c r="R8236" t="s">
        <v>1746</v>
      </c>
      <c r="S8236" t="s">
        <v>20</v>
      </c>
    </row>
    <row r="8237" spans="1:19" x14ac:dyDescent="0.2">
      <c r="A8237" t="s">
        <v>6966</v>
      </c>
      <c r="B8237" t="s">
        <v>104</v>
      </c>
      <c r="C8237">
        <v>1998</v>
      </c>
      <c r="D8237" s="1" t="d">
        <v>1995-04-28</v>
      </c>
      <c r="E8237" s="1" t="str">
        <f t="shared" si="256"/>
        <v>1995</v>
      </c>
      <c r="F8237" s="1" t="str">
        <f t="shared" si="257"/>
        <v>Apr</v>
      </c>
      <c r="G8237" t="s">
        <v>86</v>
      </c>
      <c r="H8237" t="s">
        <v>5784</v>
      </c>
      <c r="I8237">
        <v>0</v>
      </c>
      <c r="J8237">
        <v>0</v>
      </c>
      <c r="K8237">
        <v>0.16</v>
      </c>
      <c r="L8237">
        <v>0.01</v>
      </c>
      <c r="M8237">
        <v>0.17</v>
      </c>
    </row>
    <row r="8238" spans="1:19" x14ac:dyDescent="0.2">
      <c r="A8238" t="s">
        <v>6967</v>
      </c>
      <c r="B8238" t="s">
        <v>104</v>
      </c>
      <c r="C8238">
        <v>1996</v>
      </c>
      <c r="D8238" s="1" t="d">
        <v>2016-08-16</v>
      </c>
      <c r="E8238" s="1" t="str">
        <f t="shared" si="256"/>
        <v>2016</v>
      </c>
      <c r="F8238" s="1" t="str">
        <f t="shared" si="257"/>
        <v>Aug</v>
      </c>
      <c r="G8238" t="s">
        <v>50</v>
      </c>
      <c r="H8238" t="s">
        <v>6968</v>
      </c>
      <c r="I8238">
        <v>0.1</v>
      </c>
      <c r="J8238">
        <v>7.0000000000000007E-2</v>
      </c>
      <c r="K8238">
        <v>0</v>
      </c>
      <c r="L8238">
        <v>0.01</v>
      </c>
      <c r="M8238">
        <v>0.17</v>
      </c>
    </row>
    <row r="8239" spans="1:19" x14ac:dyDescent="0.2">
      <c r="A8239" t="s">
        <v>6969</v>
      </c>
      <c r="B8239" t="s">
        <v>32</v>
      </c>
      <c r="C8239">
        <v>2007</v>
      </c>
      <c r="D8239" s="1" t="d">
        <v>2013-02-18</v>
      </c>
      <c r="E8239" s="1" t="str">
        <f t="shared" si="256"/>
        <v>2013</v>
      </c>
      <c r="F8239" s="1" t="str">
        <f t="shared" si="257"/>
        <v>Feb</v>
      </c>
      <c r="G8239" t="s">
        <v>18</v>
      </c>
      <c r="H8239" t="s">
        <v>202</v>
      </c>
      <c r="I8239">
        <v>0.16</v>
      </c>
      <c r="J8239">
        <v>0</v>
      </c>
      <c r="K8239">
        <v>0</v>
      </c>
      <c r="L8239">
        <v>0.01</v>
      </c>
      <c r="M8239">
        <v>0.17</v>
      </c>
      <c r="P8239" t="s">
        <v>203</v>
      </c>
      <c r="R8239" t="s">
        <v>4615</v>
      </c>
      <c r="S8239" t="s">
        <v>20</v>
      </c>
    </row>
    <row r="8240" spans="1:19" x14ac:dyDescent="0.2">
      <c r="A8240" t="s">
        <v>6970</v>
      </c>
      <c r="B8240" t="s">
        <v>32</v>
      </c>
      <c r="C8240">
        <v>2007</v>
      </c>
      <c r="D8240" s="1" t="d">
        <v>2022-09-28</v>
      </c>
      <c r="E8240" s="1" t="str">
        <f t="shared" si="256"/>
        <v>2022</v>
      </c>
      <c r="F8240" s="1" t="str">
        <f t="shared" si="257"/>
        <v>Sep</v>
      </c>
      <c r="G8240" t="s">
        <v>50</v>
      </c>
      <c r="H8240" t="s">
        <v>372</v>
      </c>
      <c r="I8240">
        <v>0</v>
      </c>
      <c r="J8240">
        <v>0</v>
      </c>
      <c r="K8240">
        <v>0.17</v>
      </c>
      <c r="L8240">
        <v>0</v>
      </c>
      <c r="M8240">
        <v>0.17</v>
      </c>
    </row>
    <row r="8241" spans="1:19" x14ac:dyDescent="0.2">
      <c r="A8241" t="s">
        <v>6971</v>
      </c>
      <c r="B8241" t="s">
        <v>55</v>
      </c>
      <c r="C8241">
        <v>2004</v>
      </c>
      <c r="D8241" s="1" t="d">
        <v>2010-02-24</v>
      </c>
      <c r="E8241" s="1" t="str">
        <f t="shared" si="256"/>
        <v>2010</v>
      </c>
      <c r="F8241" s="1" t="str">
        <f t="shared" si="257"/>
        <v>Feb</v>
      </c>
      <c r="G8241" t="s">
        <v>18</v>
      </c>
      <c r="H8241" t="s">
        <v>68</v>
      </c>
      <c r="I8241">
        <v>0.08</v>
      </c>
      <c r="J8241">
        <v>7.0000000000000007E-2</v>
      </c>
      <c r="K8241">
        <v>0</v>
      </c>
      <c r="L8241">
        <v>0.02</v>
      </c>
      <c r="M8241">
        <v>0.17</v>
      </c>
      <c r="N8241">
        <v>66</v>
      </c>
      <c r="O8241">
        <v>24</v>
      </c>
      <c r="P8241">
        <v>9.1</v>
      </c>
      <c r="Q8241">
        <v>14</v>
      </c>
      <c r="R8241" t="s">
        <v>2017</v>
      </c>
      <c r="S8241" t="s">
        <v>20</v>
      </c>
    </row>
    <row r="8242" spans="1:19" x14ac:dyDescent="0.2">
      <c r="A8242" t="s">
        <v>4434</v>
      </c>
      <c r="B8242" t="s">
        <v>148</v>
      </c>
      <c r="C8242">
        <v>2011</v>
      </c>
      <c r="D8242" s="1" t="d">
        <v>1997-07-10</v>
      </c>
      <c r="E8242" s="1" t="str">
        <f t="shared" si="256"/>
        <v>1997</v>
      </c>
      <c r="F8242" s="1" t="str">
        <f t="shared" si="257"/>
        <v>Jul</v>
      </c>
      <c r="G8242" t="s">
        <v>28</v>
      </c>
      <c r="H8242" t="s">
        <v>242</v>
      </c>
      <c r="I8242">
        <v>0.08</v>
      </c>
      <c r="J8242">
        <v>0.08</v>
      </c>
      <c r="K8242">
        <v>0</v>
      </c>
      <c r="L8242">
        <v>0.02</v>
      </c>
      <c r="M8242">
        <v>0.17</v>
      </c>
      <c r="N8242">
        <v>72</v>
      </c>
      <c r="O8242">
        <v>37</v>
      </c>
      <c r="P8242">
        <v>4.7</v>
      </c>
      <c r="Q8242">
        <v>399</v>
      </c>
      <c r="R8242" t="s">
        <v>401</v>
      </c>
      <c r="S8242" t="s">
        <v>88</v>
      </c>
    </row>
    <row r="8243" spans="1:19" x14ac:dyDescent="0.2">
      <c r="A8243" t="s">
        <v>3514</v>
      </c>
      <c r="B8243" t="s">
        <v>189</v>
      </c>
      <c r="C8243">
        <v>2003</v>
      </c>
      <c r="D8243" s="1" t="d">
        <v>2019-04-14</v>
      </c>
      <c r="E8243" s="1" t="str">
        <f t="shared" si="256"/>
        <v>2019</v>
      </c>
      <c r="F8243" s="1" t="str">
        <f t="shared" si="257"/>
        <v>Apr</v>
      </c>
      <c r="G8243" t="s">
        <v>1</v>
      </c>
      <c r="H8243" t="s">
        <v>329</v>
      </c>
      <c r="I8243">
        <v>0.13</v>
      </c>
      <c r="J8243">
        <v>0.03</v>
      </c>
      <c r="K8243">
        <v>0</v>
      </c>
      <c r="L8243">
        <v>0</v>
      </c>
      <c r="M8243">
        <v>0.17</v>
      </c>
      <c r="N8243">
        <v>61</v>
      </c>
      <c r="O8243">
        <v>17</v>
      </c>
      <c r="P8243">
        <v>7.3</v>
      </c>
      <c r="Q8243">
        <v>8</v>
      </c>
      <c r="R8243" t="s">
        <v>3515</v>
      </c>
      <c r="S8243" t="s">
        <v>20</v>
      </c>
    </row>
    <row r="8244" spans="1:19" x14ac:dyDescent="0.2">
      <c r="A8244" t="s">
        <v>6972</v>
      </c>
      <c r="B8244" t="s">
        <v>75</v>
      </c>
      <c r="C8244">
        <v>2015</v>
      </c>
      <c r="D8244" s="1" t="d">
        <v>2019-05-21</v>
      </c>
      <c r="E8244" s="1" t="str">
        <f t="shared" si="256"/>
        <v>2019</v>
      </c>
      <c r="F8244" s="1" t="str">
        <f t="shared" si="257"/>
        <v>May</v>
      </c>
      <c r="G8244" t="s">
        <v>24</v>
      </c>
      <c r="H8244" t="s">
        <v>6158</v>
      </c>
      <c r="I8244">
        <v>0</v>
      </c>
      <c r="J8244">
        <v>0.12</v>
      </c>
      <c r="K8244">
        <v>0.03</v>
      </c>
      <c r="L8244">
        <v>0.02</v>
      </c>
      <c r="M8244">
        <v>0.17</v>
      </c>
      <c r="N8244">
        <v>66</v>
      </c>
      <c r="O8244">
        <v>15</v>
      </c>
      <c r="R8244" t="s">
        <v>4433</v>
      </c>
    </row>
    <row r="8245" spans="1:19" x14ac:dyDescent="0.2">
      <c r="A8245" t="s">
        <v>6973</v>
      </c>
      <c r="B8245" t="s">
        <v>32</v>
      </c>
      <c r="C8245">
        <v>2010</v>
      </c>
      <c r="D8245" s="1" t="d">
        <v>2005-04-08</v>
      </c>
      <c r="E8245" s="1" t="str">
        <f t="shared" si="256"/>
        <v>2005</v>
      </c>
      <c r="F8245" s="1" t="str">
        <f t="shared" si="257"/>
        <v>Apr</v>
      </c>
      <c r="G8245" t="s">
        <v>18</v>
      </c>
      <c r="H8245" t="s">
        <v>155</v>
      </c>
      <c r="I8245">
        <v>0.16</v>
      </c>
      <c r="J8245">
        <v>0</v>
      </c>
      <c r="K8245">
        <v>0</v>
      </c>
      <c r="L8245">
        <v>0.01</v>
      </c>
      <c r="M8245">
        <v>0.17</v>
      </c>
    </row>
    <row r="8246" spans="1:19" x14ac:dyDescent="0.2">
      <c r="A8246" t="s">
        <v>3298</v>
      </c>
      <c r="B8246" t="s">
        <v>32</v>
      </c>
      <c r="C8246">
        <v>2008</v>
      </c>
      <c r="D8246" s="1" t="d">
        <v>1995-07-28</v>
      </c>
      <c r="E8246" s="1" t="str">
        <f t="shared" si="256"/>
        <v>1995</v>
      </c>
      <c r="F8246" s="1" t="str">
        <f t="shared" si="257"/>
        <v>Jul</v>
      </c>
      <c r="G8246" t="s">
        <v>18</v>
      </c>
      <c r="H8246" t="s">
        <v>134</v>
      </c>
      <c r="I8246">
        <v>0.14000000000000001</v>
      </c>
      <c r="J8246">
        <v>0.02</v>
      </c>
      <c r="K8246">
        <v>0</v>
      </c>
      <c r="L8246">
        <v>0.01</v>
      </c>
      <c r="M8246">
        <v>0.17</v>
      </c>
      <c r="N8246">
        <v>72</v>
      </c>
      <c r="O8246">
        <v>13</v>
      </c>
      <c r="P8246">
        <v>7.8</v>
      </c>
      <c r="Q8246">
        <v>12</v>
      </c>
      <c r="R8246" t="s">
        <v>1518</v>
      </c>
      <c r="S8246" t="s">
        <v>20</v>
      </c>
    </row>
    <row r="8247" spans="1:19" x14ac:dyDescent="0.2">
      <c r="A8247" t="s">
        <v>4188</v>
      </c>
      <c r="B8247" t="s">
        <v>17</v>
      </c>
      <c r="C8247">
        <v>2008</v>
      </c>
      <c r="D8247" s="1" t="d">
        <v>2022-03-15</v>
      </c>
      <c r="E8247" s="1" t="str">
        <f t="shared" si="256"/>
        <v>2022</v>
      </c>
      <c r="F8247" s="1" t="str">
        <f t="shared" si="257"/>
        <v>Mar</v>
      </c>
      <c r="G8247" t="s">
        <v>18</v>
      </c>
      <c r="H8247" t="s">
        <v>71</v>
      </c>
      <c r="I8247">
        <v>0.16</v>
      </c>
      <c r="J8247">
        <v>0</v>
      </c>
      <c r="K8247">
        <v>0</v>
      </c>
      <c r="L8247">
        <v>0.01</v>
      </c>
      <c r="M8247">
        <v>0.17</v>
      </c>
      <c r="P8247" t="s">
        <v>203</v>
      </c>
      <c r="R8247" t="s">
        <v>3181</v>
      </c>
      <c r="S8247" t="s">
        <v>88</v>
      </c>
    </row>
    <row r="8248" spans="1:19" x14ac:dyDescent="0.2">
      <c r="A8248" t="s">
        <v>2678</v>
      </c>
      <c r="B8248" t="s">
        <v>189</v>
      </c>
      <c r="C8248">
        <v>2005</v>
      </c>
      <c r="D8248" s="1" t="d">
        <v>2016-10-01</v>
      </c>
      <c r="E8248" s="1" t="str">
        <f t="shared" si="256"/>
        <v>2016</v>
      </c>
      <c r="F8248" s="1" t="str">
        <f t="shared" si="257"/>
        <v>Oct</v>
      </c>
      <c r="G8248" t="s">
        <v>50</v>
      </c>
      <c r="H8248" t="s">
        <v>71</v>
      </c>
      <c r="I8248">
        <v>0.13</v>
      </c>
      <c r="J8248">
        <v>0.03</v>
      </c>
      <c r="K8248">
        <v>0</v>
      </c>
      <c r="L8248">
        <v>0</v>
      </c>
      <c r="M8248">
        <v>0.17</v>
      </c>
      <c r="N8248">
        <v>59</v>
      </c>
      <c r="O8248">
        <v>25</v>
      </c>
      <c r="P8248">
        <v>8.8000000000000007</v>
      </c>
      <c r="Q8248">
        <v>24</v>
      </c>
      <c r="R8248" t="s">
        <v>876</v>
      </c>
      <c r="S8248" t="s">
        <v>53</v>
      </c>
    </row>
    <row r="8249" spans="1:19" x14ac:dyDescent="0.2">
      <c r="A8249" t="s">
        <v>4717</v>
      </c>
      <c r="B8249" t="s">
        <v>137</v>
      </c>
      <c r="C8249">
        <v>2003</v>
      </c>
      <c r="D8249" s="1" t="d">
        <v>1994-10-31</v>
      </c>
      <c r="E8249" s="1" t="str">
        <f t="shared" si="256"/>
        <v>1994</v>
      </c>
      <c r="F8249" s="1" t="str">
        <f t="shared" si="257"/>
        <v>Oct</v>
      </c>
      <c r="G8249" t="s">
        <v>37</v>
      </c>
      <c r="H8249" t="s">
        <v>329</v>
      </c>
      <c r="I8249">
        <v>0.13</v>
      </c>
      <c r="J8249">
        <v>0.04</v>
      </c>
      <c r="K8249">
        <v>0</v>
      </c>
      <c r="L8249">
        <v>0.01</v>
      </c>
      <c r="M8249">
        <v>0.17</v>
      </c>
      <c r="N8249">
        <v>82</v>
      </c>
      <c r="O8249">
        <v>35</v>
      </c>
      <c r="P8249">
        <v>8.6999999999999993</v>
      </c>
      <c r="Q8249">
        <v>15</v>
      </c>
      <c r="R8249" t="s">
        <v>6974</v>
      </c>
      <c r="S8249" t="s">
        <v>88</v>
      </c>
    </row>
    <row r="8250" spans="1:19" x14ac:dyDescent="0.2">
      <c r="A8250" t="s">
        <v>6975</v>
      </c>
      <c r="B8250" t="s">
        <v>159</v>
      </c>
      <c r="C8250">
        <v>2012</v>
      </c>
      <c r="D8250" s="1" t="d">
        <v>2002-12-11</v>
      </c>
      <c r="E8250" s="1" t="str">
        <f t="shared" si="256"/>
        <v>2002</v>
      </c>
      <c r="F8250" s="1" t="str">
        <f t="shared" si="257"/>
        <v>Dec</v>
      </c>
      <c r="G8250" t="s">
        <v>50</v>
      </c>
      <c r="H8250" t="s">
        <v>372</v>
      </c>
      <c r="I8250">
        <v>0</v>
      </c>
      <c r="J8250">
        <v>0</v>
      </c>
      <c r="K8250">
        <v>0.17</v>
      </c>
      <c r="L8250">
        <v>0</v>
      </c>
      <c r="M8250">
        <v>0.17</v>
      </c>
    </row>
    <row r="8251" spans="1:19" x14ac:dyDescent="0.2">
      <c r="A8251" t="s">
        <v>6083</v>
      </c>
      <c r="B8251" t="s">
        <v>75</v>
      </c>
      <c r="C8251">
        <v>2015</v>
      </c>
      <c r="D8251" s="1" t="d">
        <v>2012-11-04</v>
      </c>
      <c r="E8251" s="1" t="str">
        <f t="shared" si="256"/>
        <v>2012</v>
      </c>
      <c r="F8251" s="1" t="str">
        <f t="shared" si="257"/>
        <v>Nov</v>
      </c>
      <c r="G8251" t="s">
        <v>50</v>
      </c>
      <c r="H8251" t="s">
        <v>933</v>
      </c>
      <c r="I8251">
        <v>0.05</v>
      </c>
      <c r="J8251">
        <v>7.0000000000000007E-2</v>
      </c>
      <c r="K8251">
        <v>0.02</v>
      </c>
      <c r="L8251">
        <v>0.02</v>
      </c>
      <c r="M8251">
        <v>0.17</v>
      </c>
      <c r="N8251">
        <v>74</v>
      </c>
      <c r="O8251">
        <v>35</v>
      </c>
      <c r="P8251">
        <v>7.6</v>
      </c>
      <c r="Q8251">
        <v>74</v>
      </c>
      <c r="R8251" t="s">
        <v>6927</v>
      </c>
      <c r="S8251" t="s">
        <v>88</v>
      </c>
    </row>
    <row r="8252" spans="1:19" x14ac:dyDescent="0.2">
      <c r="A8252" t="s">
        <v>6976</v>
      </c>
      <c r="B8252" t="s">
        <v>17</v>
      </c>
      <c r="C8252" t="s">
        <v>286</v>
      </c>
      <c r="D8252" s="1" t="d">
        <v>2014-05-27</v>
      </c>
      <c r="E8252" s="1" t="str">
        <f t="shared" si="256"/>
        <v>2014</v>
      </c>
      <c r="F8252" s="1" t="str">
        <f t="shared" si="257"/>
        <v>May</v>
      </c>
      <c r="G8252" t="s">
        <v>39</v>
      </c>
      <c r="H8252" t="s">
        <v>1091</v>
      </c>
      <c r="I8252">
        <v>0.14000000000000001</v>
      </c>
      <c r="J8252">
        <v>0</v>
      </c>
      <c r="K8252">
        <v>0.02</v>
      </c>
      <c r="L8252">
        <v>0.01</v>
      </c>
      <c r="M8252">
        <v>0.17</v>
      </c>
      <c r="N8252">
        <v>82</v>
      </c>
      <c r="O8252">
        <v>29</v>
      </c>
      <c r="P8252">
        <v>8.8000000000000007</v>
      </c>
      <c r="Q8252">
        <v>25</v>
      </c>
      <c r="R8252" t="s">
        <v>1921</v>
      </c>
      <c r="S8252" t="s">
        <v>88</v>
      </c>
    </row>
    <row r="8253" spans="1:19" x14ac:dyDescent="0.2">
      <c r="A8253" t="s">
        <v>6977</v>
      </c>
      <c r="B8253" t="s">
        <v>148</v>
      </c>
      <c r="C8253">
        <v>2012</v>
      </c>
      <c r="D8253" s="1" t="d">
        <v>2007-05-02</v>
      </c>
      <c r="E8253" s="1" t="str">
        <f t="shared" si="256"/>
        <v>2007</v>
      </c>
      <c r="F8253" s="1" t="str">
        <f t="shared" si="257"/>
        <v>May</v>
      </c>
      <c r="G8253" t="s">
        <v>28</v>
      </c>
      <c r="H8253" t="s">
        <v>6978</v>
      </c>
      <c r="I8253">
        <v>7.0000000000000007E-2</v>
      </c>
      <c r="J8253">
        <v>0.08</v>
      </c>
      <c r="K8253">
        <v>0</v>
      </c>
      <c r="L8253">
        <v>0.02</v>
      </c>
      <c r="M8253">
        <v>0.17</v>
      </c>
      <c r="N8253">
        <v>74</v>
      </c>
      <c r="O8253">
        <v>55</v>
      </c>
      <c r="P8253">
        <v>8.1999999999999993</v>
      </c>
      <c r="Q8253">
        <v>1326</v>
      </c>
      <c r="R8253" t="s">
        <v>6978</v>
      </c>
      <c r="S8253" t="s">
        <v>53</v>
      </c>
    </row>
    <row r="8254" spans="1:19" x14ac:dyDescent="0.2">
      <c r="A8254" t="s">
        <v>4491</v>
      </c>
      <c r="B8254" t="s">
        <v>55</v>
      </c>
      <c r="C8254">
        <v>2009</v>
      </c>
      <c r="D8254" s="1" t="d">
        <v>1992-12-27</v>
      </c>
      <c r="E8254" s="1" t="str">
        <f t="shared" si="256"/>
        <v>1992</v>
      </c>
      <c r="F8254" s="1" t="str">
        <f t="shared" si="257"/>
        <v>Dec</v>
      </c>
      <c r="G8254" t="s">
        <v>50</v>
      </c>
      <c r="H8254" t="s">
        <v>71</v>
      </c>
      <c r="I8254">
        <v>0.08</v>
      </c>
      <c r="J8254">
        <v>7.0000000000000007E-2</v>
      </c>
      <c r="K8254">
        <v>0</v>
      </c>
      <c r="L8254">
        <v>0.02</v>
      </c>
      <c r="M8254">
        <v>0.17</v>
      </c>
      <c r="P8254" t="s">
        <v>203</v>
      </c>
      <c r="R8254" t="s">
        <v>71</v>
      </c>
      <c r="S8254" t="s">
        <v>112</v>
      </c>
    </row>
    <row r="8255" spans="1:19" x14ac:dyDescent="0.2">
      <c r="A8255" t="s">
        <v>6979</v>
      </c>
      <c r="B8255" t="s">
        <v>64</v>
      </c>
      <c r="C8255">
        <v>2001</v>
      </c>
      <c r="D8255" s="1" t="d">
        <v>2002-06-19</v>
      </c>
      <c r="E8255" s="1" t="str">
        <f t="shared" si="256"/>
        <v>2002</v>
      </c>
      <c r="F8255" s="1" t="str">
        <f t="shared" si="257"/>
        <v>Jun</v>
      </c>
      <c r="G8255" t="s">
        <v>18</v>
      </c>
      <c r="H8255" t="s">
        <v>234</v>
      </c>
      <c r="I8255">
        <v>0.12</v>
      </c>
      <c r="J8255">
        <v>0.05</v>
      </c>
      <c r="K8255">
        <v>0</v>
      </c>
      <c r="L8255">
        <v>0</v>
      </c>
      <c r="M8255">
        <v>0.17</v>
      </c>
      <c r="N8255">
        <v>70</v>
      </c>
      <c r="O8255">
        <v>10</v>
      </c>
      <c r="P8255" t="s">
        <v>203</v>
      </c>
      <c r="R8255" t="s">
        <v>6980</v>
      </c>
      <c r="S8255" t="s">
        <v>20</v>
      </c>
    </row>
    <row r="8256" spans="1:19" x14ac:dyDescent="0.2">
      <c r="A8256" t="s">
        <v>6585</v>
      </c>
      <c r="B8256" t="s">
        <v>17</v>
      </c>
      <c r="C8256">
        <v>2008</v>
      </c>
      <c r="D8256" s="1" t="d">
        <v>2009-04-24</v>
      </c>
      <c r="E8256" s="1" t="str">
        <f t="shared" si="256"/>
        <v>2009</v>
      </c>
      <c r="F8256" s="1" t="str">
        <f t="shared" si="257"/>
        <v>Apr</v>
      </c>
      <c r="G8256" t="s">
        <v>39</v>
      </c>
      <c r="H8256" t="s">
        <v>3510</v>
      </c>
      <c r="I8256">
        <v>0.16</v>
      </c>
      <c r="J8256">
        <v>0</v>
      </c>
      <c r="K8256">
        <v>0</v>
      </c>
      <c r="L8256">
        <v>0.01</v>
      </c>
      <c r="M8256">
        <v>0.17</v>
      </c>
      <c r="N8256">
        <v>42</v>
      </c>
      <c r="O8256">
        <v>4</v>
      </c>
      <c r="P8256" t="s">
        <v>203</v>
      </c>
      <c r="R8256" t="s">
        <v>2049</v>
      </c>
      <c r="S8256" t="s">
        <v>112</v>
      </c>
    </row>
    <row r="8257" spans="1:19" x14ac:dyDescent="0.2">
      <c r="A8257" t="s">
        <v>6981</v>
      </c>
      <c r="B8257" t="s">
        <v>55</v>
      </c>
      <c r="C8257">
        <v>2001</v>
      </c>
      <c r="D8257" s="1" t="d">
        <v>2003-07-25</v>
      </c>
      <c r="E8257" s="1" t="str">
        <f t="shared" si="256"/>
        <v>2003</v>
      </c>
      <c r="F8257" s="1" t="str">
        <f t="shared" si="257"/>
        <v>Jul</v>
      </c>
      <c r="G8257" t="s">
        <v>37</v>
      </c>
      <c r="H8257" t="s">
        <v>248</v>
      </c>
      <c r="I8257">
        <v>0.08</v>
      </c>
      <c r="J8257">
        <v>7.0000000000000007E-2</v>
      </c>
      <c r="K8257">
        <v>0</v>
      </c>
      <c r="L8257">
        <v>0.02</v>
      </c>
      <c r="M8257">
        <v>0.17</v>
      </c>
      <c r="N8257">
        <v>80</v>
      </c>
      <c r="O8257">
        <v>19</v>
      </c>
      <c r="P8257">
        <v>8.3000000000000007</v>
      </c>
      <c r="Q8257">
        <v>11</v>
      </c>
      <c r="R8257" t="s">
        <v>584</v>
      </c>
      <c r="S8257" t="s">
        <v>88</v>
      </c>
    </row>
    <row r="8258" spans="1:19" x14ac:dyDescent="0.2">
      <c r="A8258" t="s">
        <v>6982</v>
      </c>
      <c r="B8258" t="s">
        <v>137</v>
      </c>
      <c r="C8258">
        <v>2003</v>
      </c>
      <c r="D8258" s="1" t="d">
        <v>1999-07-08</v>
      </c>
      <c r="E8258" s="1" t="str">
        <f t="shared" si="256"/>
        <v>1999</v>
      </c>
      <c r="F8258" s="1" t="str">
        <f t="shared" si="257"/>
        <v>Jul</v>
      </c>
      <c r="G8258" t="s">
        <v>34</v>
      </c>
      <c r="H8258" t="s">
        <v>45</v>
      </c>
      <c r="I8258">
        <v>0.13</v>
      </c>
      <c r="J8258">
        <v>0.04</v>
      </c>
      <c r="K8258">
        <v>0</v>
      </c>
      <c r="L8258">
        <v>0.01</v>
      </c>
      <c r="M8258">
        <v>0.17</v>
      </c>
    </row>
    <row r="8259" spans="1:19" x14ac:dyDescent="0.2">
      <c r="A8259" t="s">
        <v>6983</v>
      </c>
      <c r="B8259" t="s">
        <v>44</v>
      </c>
      <c r="C8259">
        <v>2008</v>
      </c>
      <c r="D8259" s="1" t="d">
        <v>2006-12-28</v>
      </c>
      <c r="E8259" s="1" t="str">
        <f t="shared" ref="E8259:E8322" si="258">TEXT(D8259,"yyyy")</f>
        <v>2006</v>
      </c>
      <c r="F8259" s="1" t="str">
        <f t="shared" ref="F8259:F8322" si="259">TEXT(D8259,"mmm")</f>
        <v>Dec</v>
      </c>
      <c r="G8259" t="s">
        <v>18</v>
      </c>
      <c r="H8259" t="s">
        <v>51</v>
      </c>
      <c r="I8259">
        <v>0.15</v>
      </c>
      <c r="J8259">
        <v>0.01</v>
      </c>
      <c r="K8259">
        <v>0</v>
      </c>
      <c r="L8259">
        <v>0.01</v>
      </c>
      <c r="M8259">
        <v>0.17</v>
      </c>
      <c r="N8259">
        <v>69</v>
      </c>
      <c r="O8259">
        <v>33</v>
      </c>
      <c r="P8259">
        <v>6.7</v>
      </c>
      <c r="Q8259">
        <v>7</v>
      </c>
      <c r="R8259" t="s">
        <v>426</v>
      </c>
      <c r="S8259" t="s">
        <v>112</v>
      </c>
    </row>
    <row r="8260" spans="1:19" x14ac:dyDescent="0.2">
      <c r="A8260" t="s">
        <v>6984</v>
      </c>
      <c r="B8260" t="s">
        <v>32</v>
      </c>
      <c r="C8260">
        <v>2011</v>
      </c>
      <c r="D8260" s="1" t="d">
        <v>2002-06-09</v>
      </c>
      <c r="E8260" s="1" t="str">
        <f t="shared" si="258"/>
        <v>2002</v>
      </c>
      <c r="F8260" s="1" t="str">
        <f t="shared" si="259"/>
        <v>Jun</v>
      </c>
      <c r="G8260" t="s">
        <v>30</v>
      </c>
      <c r="H8260" t="s">
        <v>2508</v>
      </c>
      <c r="I8260">
        <v>0.16</v>
      </c>
      <c r="J8260">
        <v>0</v>
      </c>
      <c r="K8260">
        <v>0</v>
      </c>
      <c r="L8260">
        <v>0.01</v>
      </c>
      <c r="M8260">
        <v>0.17</v>
      </c>
      <c r="P8260" t="s">
        <v>203</v>
      </c>
      <c r="R8260" t="s">
        <v>5542</v>
      </c>
      <c r="S8260" t="s">
        <v>20</v>
      </c>
    </row>
    <row r="8261" spans="1:19" x14ac:dyDescent="0.2">
      <c r="A8261" t="s">
        <v>2411</v>
      </c>
      <c r="B8261" t="s">
        <v>189</v>
      </c>
      <c r="C8261">
        <v>2005</v>
      </c>
      <c r="D8261" s="1" t="d">
        <v>2017-06-03</v>
      </c>
      <c r="E8261" s="1" t="str">
        <f t="shared" si="258"/>
        <v>2017</v>
      </c>
      <c r="F8261" s="1" t="str">
        <f t="shared" si="259"/>
        <v>Jun</v>
      </c>
      <c r="G8261" t="s">
        <v>86</v>
      </c>
      <c r="H8261" t="s">
        <v>134</v>
      </c>
      <c r="I8261">
        <v>0.13</v>
      </c>
      <c r="J8261">
        <v>0.03</v>
      </c>
      <c r="K8261">
        <v>0</v>
      </c>
      <c r="L8261">
        <v>0</v>
      </c>
      <c r="M8261">
        <v>0.17</v>
      </c>
      <c r="N8261">
        <v>87</v>
      </c>
      <c r="O8261">
        <v>32</v>
      </c>
      <c r="P8261">
        <v>7.9</v>
      </c>
      <c r="Q8261">
        <v>7</v>
      </c>
      <c r="R8261" t="s">
        <v>135</v>
      </c>
      <c r="S8261" t="s">
        <v>88</v>
      </c>
    </row>
    <row r="8262" spans="1:19" x14ac:dyDescent="0.2">
      <c r="A8262" t="s">
        <v>6847</v>
      </c>
      <c r="B8262" t="s">
        <v>49</v>
      </c>
      <c r="C8262" t="s">
        <v>286</v>
      </c>
      <c r="D8262" s="1" t="d">
        <v>2018-02-04</v>
      </c>
      <c r="E8262" s="1" t="str">
        <f t="shared" si="258"/>
        <v>2018</v>
      </c>
      <c r="F8262" s="1" t="str">
        <f t="shared" si="259"/>
        <v>Feb</v>
      </c>
      <c r="G8262" t="s">
        <v>18</v>
      </c>
      <c r="H8262" t="s">
        <v>1091</v>
      </c>
      <c r="I8262">
        <v>0.16</v>
      </c>
      <c r="J8262">
        <v>0</v>
      </c>
      <c r="K8262">
        <v>0</v>
      </c>
      <c r="L8262">
        <v>0.01</v>
      </c>
      <c r="M8262">
        <v>0.17</v>
      </c>
      <c r="N8262">
        <v>58</v>
      </c>
      <c r="O8262">
        <v>25</v>
      </c>
      <c r="P8262">
        <v>7</v>
      </c>
      <c r="Q8262">
        <v>52</v>
      </c>
      <c r="R8262" t="s">
        <v>6848</v>
      </c>
      <c r="S8262" t="s">
        <v>20</v>
      </c>
    </row>
    <row r="8263" spans="1:19" x14ac:dyDescent="0.2">
      <c r="A8263" t="s">
        <v>6985</v>
      </c>
      <c r="B8263" t="s">
        <v>104</v>
      </c>
      <c r="C8263">
        <v>2001</v>
      </c>
      <c r="D8263" s="1" t="d">
        <v>2000-06-12</v>
      </c>
      <c r="E8263" s="1" t="str">
        <f t="shared" si="258"/>
        <v>2000</v>
      </c>
      <c r="F8263" s="1" t="str">
        <f t="shared" si="259"/>
        <v>Jun</v>
      </c>
      <c r="G8263" t="s">
        <v>1</v>
      </c>
      <c r="H8263" t="s">
        <v>68</v>
      </c>
      <c r="I8263">
        <v>0.1</v>
      </c>
      <c r="J8263">
        <v>7.0000000000000007E-2</v>
      </c>
      <c r="K8263">
        <v>0</v>
      </c>
      <c r="L8263">
        <v>0.01</v>
      </c>
      <c r="M8263">
        <v>0.17</v>
      </c>
      <c r="N8263">
        <v>73</v>
      </c>
      <c r="O8263">
        <v>7</v>
      </c>
      <c r="P8263">
        <v>8.5</v>
      </c>
      <c r="Q8263">
        <v>6</v>
      </c>
      <c r="R8263" t="s">
        <v>518</v>
      </c>
      <c r="S8263" t="s">
        <v>20</v>
      </c>
    </row>
    <row r="8264" spans="1:19" x14ac:dyDescent="0.2">
      <c r="A8264" t="s">
        <v>6986</v>
      </c>
      <c r="B8264" t="s">
        <v>27</v>
      </c>
      <c r="C8264">
        <v>1999</v>
      </c>
      <c r="D8264" s="1" t="d">
        <v>2021-01-06</v>
      </c>
      <c r="E8264" s="1" t="str">
        <f t="shared" si="258"/>
        <v>2021</v>
      </c>
      <c r="F8264" s="1" t="str">
        <f t="shared" si="259"/>
        <v>Jan</v>
      </c>
      <c r="G8264" t="s">
        <v>18</v>
      </c>
      <c r="H8264" t="s">
        <v>234</v>
      </c>
      <c r="I8264">
        <v>0</v>
      </c>
      <c r="J8264">
        <v>0</v>
      </c>
      <c r="K8264">
        <v>0.17</v>
      </c>
      <c r="L8264">
        <v>0</v>
      </c>
      <c r="M8264">
        <v>0.17</v>
      </c>
    </row>
    <row r="8265" spans="1:19" x14ac:dyDescent="0.2">
      <c r="A8265" t="s">
        <v>6966</v>
      </c>
      <c r="B8265" t="s">
        <v>1043</v>
      </c>
      <c r="C8265">
        <v>1998</v>
      </c>
      <c r="D8265" s="1" t="d">
        <v>2007-03-05</v>
      </c>
      <c r="E8265" s="1" t="str">
        <f t="shared" si="258"/>
        <v>2007</v>
      </c>
      <c r="F8265" s="1" t="str">
        <f t="shared" si="259"/>
        <v>Mar</v>
      </c>
      <c r="G8265" t="s">
        <v>86</v>
      </c>
      <c r="H8265" t="s">
        <v>5784</v>
      </c>
      <c r="I8265">
        <v>0</v>
      </c>
      <c r="J8265">
        <v>0</v>
      </c>
      <c r="K8265">
        <v>0.17</v>
      </c>
      <c r="L8265">
        <v>0</v>
      </c>
      <c r="M8265">
        <v>0.17</v>
      </c>
    </row>
    <row r="8266" spans="1:19" x14ac:dyDescent="0.2">
      <c r="A8266" t="s">
        <v>6987</v>
      </c>
      <c r="B8266" t="s">
        <v>32</v>
      </c>
      <c r="C8266">
        <v>2010</v>
      </c>
      <c r="D8266" s="1" t="d">
        <v>2018-01-03</v>
      </c>
      <c r="E8266" s="1" t="str">
        <f t="shared" si="258"/>
        <v>2018</v>
      </c>
      <c r="F8266" s="1" t="str">
        <f t="shared" si="259"/>
        <v>Jan</v>
      </c>
      <c r="G8266" t="s">
        <v>50</v>
      </c>
      <c r="H8266" t="s">
        <v>372</v>
      </c>
      <c r="I8266">
        <v>0</v>
      </c>
      <c r="J8266">
        <v>0</v>
      </c>
      <c r="K8266">
        <v>0.17</v>
      </c>
      <c r="L8266">
        <v>0</v>
      </c>
      <c r="M8266">
        <v>0.17</v>
      </c>
    </row>
    <row r="8267" spans="1:19" x14ac:dyDescent="0.2">
      <c r="A8267" t="s">
        <v>1155</v>
      </c>
      <c r="B8267" t="s">
        <v>44</v>
      </c>
      <c r="C8267">
        <v>2016</v>
      </c>
      <c r="D8267" s="1" t="d">
        <v>1988-03-13</v>
      </c>
      <c r="E8267" s="1" t="str">
        <f t="shared" si="258"/>
        <v>1988</v>
      </c>
      <c r="F8267" s="1" t="str">
        <f t="shared" si="259"/>
        <v>Mar</v>
      </c>
      <c r="G8267" t="s">
        <v>18</v>
      </c>
      <c r="H8267" t="s">
        <v>134</v>
      </c>
      <c r="I8267">
        <v>0.14000000000000001</v>
      </c>
      <c r="J8267">
        <v>0.02</v>
      </c>
      <c r="K8267">
        <v>0</v>
      </c>
      <c r="L8267">
        <v>0.02</v>
      </c>
      <c r="M8267">
        <v>0.17</v>
      </c>
      <c r="P8267">
        <v>0.7</v>
      </c>
      <c r="Q8267">
        <v>6</v>
      </c>
      <c r="R8267" t="s">
        <v>135</v>
      </c>
      <c r="S8267" t="s">
        <v>20</v>
      </c>
    </row>
    <row r="8268" spans="1:19" x14ac:dyDescent="0.2">
      <c r="A8268" t="s">
        <v>6988</v>
      </c>
      <c r="B8268" t="s">
        <v>32</v>
      </c>
      <c r="C8268">
        <v>2010</v>
      </c>
      <c r="D8268" s="1" t="d">
        <v>2005-05-01</v>
      </c>
      <c r="E8268" s="1" t="str">
        <f t="shared" si="258"/>
        <v>2005</v>
      </c>
      <c r="F8268" s="1" t="str">
        <f t="shared" si="259"/>
        <v>May</v>
      </c>
      <c r="G8268" t="s">
        <v>30</v>
      </c>
      <c r="H8268" t="s">
        <v>6989</v>
      </c>
      <c r="I8268">
        <v>0.05</v>
      </c>
      <c r="J8268">
        <v>0.11</v>
      </c>
      <c r="K8268">
        <v>0</v>
      </c>
      <c r="L8268">
        <v>0.02</v>
      </c>
      <c r="M8268">
        <v>0.17</v>
      </c>
      <c r="P8268" t="s">
        <v>203</v>
      </c>
      <c r="R8268" t="s">
        <v>6990</v>
      </c>
      <c r="S8268" t="s">
        <v>20</v>
      </c>
    </row>
    <row r="8269" spans="1:19" x14ac:dyDescent="0.2">
      <c r="A8269" t="s">
        <v>6991</v>
      </c>
      <c r="B8269" t="s">
        <v>104</v>
      </c>
      <c r="C8269">
        <v>1999</v>
      </c>
      <c r="D8269" s="1" t="d">
        <v>1997-06-18</v>
      </c>
      <c r="E8269" s="1" t="str">
        <f t="shared" si="258"/>
        <v>1997</v>
      </c>
      <c r="F8269" s="1" t="str">
        <f t="shared" si="259"/>
        <v>Jun</v>
      </c>
      <c r="G8269" t="s">
        <v>272</v>
      </c>
      <c r="H8269" t="s">
        <v>372</v>
      </c>
      <c r="I8269">
        <v>0</v>
      </c>
      <c r="J8269">
        <v>0</v>
      </c>
      <c r="K8269">
        <v>0.16</v>
      </c>
      <c r="L8269">
        <v>0.01</v>
      </c>
      <c r="M8269">
        <v>0.17</v>
      </c>
    </row>
    <row r="8270" spans="1:19" x14ac:dyDescent="0.2">
      <c r="A8270" t="s">
        <v>6992</v>
      </c>
      <c r="B8270" t="s">
        <v>32</v>
      </c>
      <c r="C8270">
        <v>2007</v>
      </c>
      <c r="D8270" s="1" t="d">
        <v>2004-10-10</v>
      </c>
      <c r="E8270" s="1" t="str">
        <f t="shared" si="258"/>
        <v>2004</v>
      </c>
      <c r="F8270" s="1" t="str">
        <f t="shared" si="259"/>
        <v>Oct</v>
      </c>
      <c r="G8270" t="s">
        <v>101</v>
      </c>
      <c r="H8270" t="s">
        <v>234</v>
      </c>
      <c r="I8270">
        <v>0.09</v>
      </c>
      <c r="J8270">
        <v>0.02</v>
      </c>
      <c r="K8270">
        <v>0.06</v>
      </c>
      <c r="L8270">
        <v>0.01</v>
      </c>
      <c r="M8270">
        <v>0.17</v>
      </c>
      <c r="N8270">
        <v>59</v>
      </c>
      <c r="O8270">
        <v>19</v>
      </c>
      <c r="P8270" t="s">
        <v>203</v>
      </c>
      <c r="R8270" t="s">
        <v>951</v>
      </c>
      <c r="S8270" t="s">
        <v>112</v>
      </c>
    </row>
    <row r="8271" spans="1:19" x14ac:dyDescent="0.2">
      <c r="A8271" t="s">
        <v>6993</v>
      </c>
      <c r="B8271" t="s">
        <v>104</v>
      </c>
      <c r="C8271">
        <v>1999</v>
      </c>
      <c r="D8271" s="1" t="d">
        <v>1998-10-15</v>
      </c>
      <c r="E8271" s="1" t="str">
        <f t="shared" si="258"/>
        <v>1998</v>
      </c>
      <c r="F8271" s="1" t="str">
        <f t="shared" si="259"/>
        <v>Oct</v>
      </c>
      <c r="G8271" t="s">
        <v>101</v>
      </c>
      <c r="H8271" t="s">
        <v>992</v>
      </c>
      <c r="I8271">
        <v>0</v>
      </c>
      <c r="J8271">
        <v>0</v>
      </c>
      <c r="K8271">
        <v>0.16</v>
      </c>
      <c r="L8271">
        <v>0.01</v>
      </c>
      <c r="M8271">
        <v>0.17</v>
      </c>
    </row>
    <row r="8272" spans="1:19" x14ac:dyDescent="0.2">
      <c r="A8272" t="s">
        <v>6994</v>
      </c>
      <c r="B8272" t="s">
        <v>49</v>
      </c>
      <c r="C8272">
        <v>2009</v>
      </c>
      <c r="D8272" s="1" t="d">
        <v>2006-01-23</v>
      </c>
      <c r="E8272" s="1" t="str">
        <f t="shared" si="258"/>
        <v>2006</v>
      </c>
      <c r="F8272" s="1" t="str">
        <f t="shared" si="259"/>
        <v>Jan</v>
      </c>
      <c r="G8272" t="s">
        <v>272</v>
      </c>
      <c r="H8272" t="s">
        <v>151</v>
      </c>
      <c r="I8272">
        <v>0.13</v>
      </c>
      <c r="J8272">
        <v>0.02</v>
      </c>
      <c r="K8272">
        <v>0</v>
      </c>
      <c r="L8272">
        <v>0.02</v>
      </c>
      <c r="M8272">
        <v>0.17</v>
      </c>
      <c r="N8272">
        <v>51</v>
      </c>
      <c r="O8272">
        <v>28</v>
      </c>
      <c r="P8272">
        <v>5.3</v>
      </c>
      <c r="Q8272">
        <v>20</v>
      </c>
      <c r="R8272" t="s">
        <v>1103</v>
      </c>
      <c r="S8272" t="s">
        <v>53</v>
      </c>
    </row>
    <row r="8273" spans="1:19" x14ac:dyDescent="0.2">
      <c r="A8273" t="s">
        <v>5310</v>
      </c>
      <c r="B8273" t="s">
        <v>137</v>
      </c>
      <c r="C8273">
        <v>2004</v>
      </c>
      <c r="D8273" s="1" t="d">
        <v>2002-02-27</v>
      </c>
      <c r="E8273" s="1" t="str">
        <f t="shared" si="258"/>
        <v>2002</v>
      </c>
      <c r="F8273" s="1" t="str">
        <f t="shared" si="259"/>
        <v>Feb</v>
      </c>
      <c r="G8273" t="s">
        <v>37</v>
      </c>
      <c r="H8273" t="s">
        <v>776</v>
      </c>
      <c r="I8273">
        <v>0.13</v>
      </c>
      <c r="J8273">
        <v>0.04</v>
      </c>
      <c r="K8273">
        <v>0</v>
      </c>
      <c r="L8273">
        <v>0.01</v>
      </c>
      <c r="M8273">
        <v>0.17</v>
      </c>
      <c r="N8273">
        <v>84</v>
      </c>
      <c r="O8273">
        <v>55</v>
      </c>
      <c r="P8273">
        <v>7.9</v>
      </c>
      <c r="Q8273">
        <v>18</v>
      </c>
      <c r="R8273" t="s">
        <v>777</v>
      </c>
      <c r="S8273" t="s">
        <v>53</v>
      </c>
    </row>
    <row r="8274" spans="1:19" x14ac:dyDescent="0.2">
      <c r="A8274" t="s">
        <v>4242</v>
      </c>
      <c r="B8274" t="s">
        <v>44</v>
      </c>
      <c r="C8274">
        <v>2006</v>
      </c>
      <c r="D8274" s="1" t="d">
        <v>1992-01-16</v>
      </c>
      <c r="E8274" s="1" t="str">
        <f t="shared" si="258"/>
        <v>1992</v>
      </c>
      <c r="F8274" s="1" t="str">
        <f t="shared" si="259"/>
        <v>Jan</v>
      </c>
      <c r="G8274" t="s">
        <v>50</v>
      </c>
      <c r="H8274" t="s">
        <v>71</v>
      </c>
      <c r="I8274">
        <v>0.16</v>
      </c>
      <c r="J8274">
        <v>0</v>
      </c>
      <c r="K8274">
        <v>0</v>
      </c>
      <c r="L8274">
        <v>0.01</v>
      </c>
      <c r="M8274">
        <v>0.17</v>
      </c>
      <c r="N8274">
        <v>52</v>
      </c>
      <c r="O8274">
        <v>57</v>
      </c>
      <c r="P8274">
        <v>6.1</v>
      </c>
      <c r="Q8274">
        <v>20</v>
      </c>
      <c r="R8274" t="s">
        <v>1542</v>
      </c>
      <c r="S8274" t="s">
        <v>88</v>
      </c>
    </row>
    <row r="8275" spans="1:19" x14ac:dyDescent="0.2">
      <c r="A8275" t="s">
        <v>4899</v>
      </c>
      <c r="B8275" t="s">
        <v>137</v>
      </c>
      <c r="C8275">
        <v>2003</v>
      </c>
      <c r="D8275" s="1" t="d">
        <v>2007-05-20</v>
      </c>
      <c r="E8275" s="1" t="str">
        <f t="shared" si="258"/>
        <v>2007</v>
      </c>
      <c r="F8275" s="1" t="str">
        <f t="shared" si="259"/>
        <v>May</v>
      </c>
      <c r="G8275" t="s">
        <v>37</v>
      </c>
      <c r="H8275" t="s">
        <v>329</v>
      </c>
      <c r="I8275">
        <v>0.13</v>
      </c>
      <c r="J8275">
        <v>0.04</v>
      </c>
      <c r="K8275">
        <v>0</v>
      </c>
      <c r="L8275">
        <v>0.01</v>
      </c>
      <c r="M8275">
        <v>0.17</v>
      </c>
      <c r="N8275">
        <v>69</v>
      </c>
      <c r="O8275">
        <v>22</v>
      </c>
      <c r="P8275">
        <v>6.3</v>
      </c>
      <c r="Q8275">
        <v>7</v>
      </c>
      <c r="R8275" t="s">
        <v>450</v>
      </c>
      <c r="S8275" t="s">
        <v>53</v>
      </c>
    </row>
    <row r="8276" spans="1:19" x14ac:dyDescent="0.2">
      <c r="A8276" t="s">
        <v>6995</v>
      </c>
      <c r="B8276" t="s">
        <v>32</v>
      </c>
      <c r="C8276">
        <v>2010</v>
      </c>
      <c r="D8276" s="1" t="d">
        <v>2002-04-07</v>
      </c>
      <c r="E8276" s="1" t="str">
        <f t="shared" si="258"/>
        <v>2002</v>
      </c>
      <c r="F8276" s="1" t="str">
        <f t="shared" si="259"/>
        <v>Apr</v>
      </c>
      <c r="G8276" t="s">
        <v>101</v>
      </c>
      <c r="H8276" t="s">
        <v>1787</v>
      </c>
      <c r="I8276">
        <v>0.01</v>
      </c>
      <c r="J8276">
        <v>0.14000000000000001</v>
      </c>
      <c r="K8276">
        <v>0</v>
      </c>
      <c r="L8276">
        <v>0.02</v>
      </c>
      <c r="M8276">
        <v>0.17</v>
      </c>
      <c r="R8276" t="s">
        <v>6855</v>
      </c>
      <c r="S8276" t="s">
        <v>20</v>
      </c>
    </row>
    <row r="8277" spans="1:19" x14ac:dyDescent="0.2">
      <c r="A8277" t="s">
        <v>4188</v>
      </c>
      <c r="B8277" t="s">
        <v>159</v>
      </c>
      <c r="C8277">
        <v>2008</v>
      </c>
      <c r="D8277" s="1" t="d">
        <v>1993-05-07</v>
      </c>
      <c r="E8277" s="1" t="str">
        <f t="shared" si="258"/>
        <v>1993</v>
      </c>
      <c r="F8277" s="1" t="str">
        <f t="shared" si="259"/>
        <v>May</v>
      </c>
      <c r="G8277" t="s">
        <v>18</v>
      </c>
      <c r="H8277" t="s">
        <v>71</v>
      </c>
      <c r="I8277">
        <v>0.16</v>
      </c>
      <c r="J8277">
        <v>0</v>
      </c>
      <c r="K8277">
        <v>0</v>
      </c>
      <c r="L8277">
        <v>0.02</v>
      </c>
      <c r="M8277">
        <v>0.17</v>
      </c>
      <c r="P8277" t="s">
        <v>203</v>
      </c>
      <c r="R8277" t="s">
        <v>3181</v>
      </c>
      <c r="S8277" t="s">
        <v>88</v>
      </c>
    </row>
    <row r="8278" spans="1:19" x14ac:dyDescent="0.2">
      <c r="A8278" t="s">
        <v>2437</v>
      </c>
      <c r="B8278" t="s">
        <v>32</v>
      </c>
      <c r="C8278">
        <v>2010</v>
      </c>
      <c r="D8278" s="1" t="d">
        <v>1994-12-01</v>
      </c>
      <c r="E8278" s="1" t="str">
        <f t="shared" si="258"/>
        <v>1994</v>
      </c>
      <c r="F8278" s="1" t="str">
        <f t="shared" si="259"/>
        <v>Dec</v>
      </c>
      <c r="G8278" t="s">
        <v>30</v>
      </c>
      <c r="H8278" t="s">
        <v>484</v>
      </c>
      <c r="I8278">
        <v>0.09</v>
      </c>
      <c r="J8278">
        <v>0.06</v>
      </c>
      <c r="K8278">
        <v>0</v>
      </c>
      <c r="L8278">
        <v>0.02</v>
      </c>
      <c r="M8278">
        <v>0.17</v>
      </c>
      <c r="P8278" t="s">
        <v>203</v>
      </c>
      <c r="R8278" t="s">
        <v>2288</v>
      </c>
      <c r="S8278" t="s">
        <v>20</v>
      </c>
    </row>
    <row r="8279" spans="1:19" x14ac:dyDescent="0.2">
      <c r="A8279" t="s">
        <v>6368</v>
      </c>
      <c r="B8279" t="s">
        <v>44</v>
      </c>
      <c r="C8279">
        <v>2013</v>
      </c>
      <c r="D8279" s="1" t="d">
        <v>2018-04-01</v>
      </c>
      <c r="E8279" s="1" t="str">
        <f t="shared" si="258"/>
        <v>2018</v>
      </c>
      <c r="F8279" s="1" t="str">
        <f t="shared" si="259"/>
        <v>Apr</v>
      </c>
      <c r="G8279" t="s">
        <v>50</v>
      </c>
      <c r="H8279" t="s">
        <v>242</v>
      </c>
      <c r="I8279">
        <v>7.0000000000000007E-2</v>
      </c>
      <c r="J8279">
        <v>0.08</v>
      </c>
      <c r="K8279">
        <v>0</v>
      </c>
      <c r="L8279">
        <v>0.02</v>
      </c>
      <c r="M8279">
        <v>0.17</v>
      </c>
      <c r="N8279">
        <v>69</v>
      </c>
      <c r="O8279">
        <v>14</v>
      </c>
      <c r="P8279">
        <v>7.2</v>
      </c>
      <c r="Q8279">
        <v>45</v>
      </c>
      <c r="R8279" t="s">
        <v>623</v>
      </c>
      <c r="S8279" t="s">
        <v>53</v>
      </c>
    </row>
    <row r="8280" spans="1:19" x14ac:dyDescent="0.2">
      <c r="A8280" t="s">
        <v>6996</v>
      </c>
      <c r="B8280" t="s">
        <v>55</v>
      </c>
      <c r="C8280">
        <v>2005</v>
      </c>
      <c r="D8280" s="1" t="d">
        <v>1993-12-15</v>
      </c>
      <c r="E8280" s="1" t="str">
        <f t="shared" si="258"/>
        <v>1993</v>
      </c>
      <c r="F8280" s="1" t="str">
        <f t="shared" si="259"/>
        <v>Dec</v>
      </c>
      <c r="G8280" t="s">
        <v>24</v>
      </c>
      <c r="H8280" t="s">
        <v>2035</v>
      </c>
      <c r="I8280">
        <v>0.08</v>
      </c>
      <c r="J8280">
        <v>7.0000000000000007E-2</v>
      </c>
      <c r="K8280">
        <v>0</v>
      </c>
      <c r="L8280">
        <v>0.02</v>
      </c>
      <c r="M8280">
        <v>0.17</v>
      </c>
      <c r="N8280">
        <v>52</v>
      </c>
      <c r="O8280">
        <v>4</v>
      </c>
      <c r="P8280" t="s">
        <v>203</v>
      </c>
      <c r="R8280" t="s">
        <v>4739</v>
      </c>
      <c r="S8280" t="s">
        <v>20</v>
      </c>
    </row>
    <row r="8281" spans="1:19" x14ac:dyDescent="0.2">
      <c r="A8281" t="s">
        <v>6997</v>
      </c>
      <c r="B8281" t="s">
        <v>55</v>
      </c>
      <c r="C8281">
        <v>2003</v>
      </c>
      <c r="D8281" s="1" t="d">
        <v>1994-08-02</v>
      </c>
      <c r="E8281" s="1" t="str">
        <f t="shared" si="258"/>
        <v>1994</v>
      </c>
      <c r="F8281" s="1" t="str">
        <f t="shared" si="259"/>
        <v>Aug</v>
      </c>
      <c r="G8281" t="s">
        <v>272</v>
      </c>
      <c r="H8281" t="s">
        <v>3700</v>
      </c>
      <c r="I8281">
        <v>0.08</v>
      </c>
      <c r="J8281">
        <v>7.0000000000000007E-2</v>
      </c>
      <c r="K8281">
        <v>0</v>
      </c>
      <c r="L8281">
        <v>0.02</v>
      </c>
      <c r="M8281">
        <v>0.17</v>
      </c>
      <c r="N8281">
        <v>68</v>
      </c>
      <c r="O8281">
        <v>21</v>
      </c>
      <c r="P8281">
        <v>8.6999999999999993</v>
      </c>
      <c r="Q8281">
        <v>14</v>
      </c>
      <c r="R8281" t="s">
        <v>6998</v>
      </c>
      <c r="S8281" t="s">
        <v>88</v>
      </c>
    </row>
    <row r="8282" spans="1:19" x14ac:dyDescent="0.2">
      <c r="A8282" t="s">
        <v>6999</v>
      </c>
      <c r="B8282" t="s">
        <v>17</v>
      </c>
      <c r="C8282">
        <v>2011</v>
      </c>
      <c r="D8282" s="1" t="d">
        <v>2003-03-31</v>
      </c>
      <c r="E8282" s="1" t="str">
        <f t="shared" si="258"/>
        <v>2003</v>
      </c>
      <c r="F8282" s="1" t="str">
        <f t="shared" si="259"/>
        <v>Mar</v>
      </c>
      <c r="G8282" t="s">
        <v>34</v>
      </c>
      <c r="H8282" t="s">
        <v>484</v>
      </c>
      <c r="I8282">
        <v>0.06</v>
      </c>
      <c r="J8282">
        <v>0.09</v>
      </c>
      <c r="K8282">
        <v>0</v>
      </c>
      <c r="L8282">
        <v>0.02</v>
      </c>
      <c r="M8282">
        <v>0.17</v>
      </c>
      <c r="P8282" t="s">
        <v>203</v>
      </c>
      <c r="R8282" t="s">
        <v>484</v>
      </c>
      <c r="S8282" t="s">
        <v>20</v>
      </c>
    </row>
    <row r="8283" spans="1:19" x14ac:dyDescent="0.2">
      <c r="A8283" t="s">
        <v>7000</v>
      </c>
      <c r="B8283" t="s">
        <v>64</v>
      </c>
      <c r="C8283">
        <v>2005</v>
      </c>
      <c r="D8283" s="1" t="d">
        <v>2014-05-05</v>
      </c>
      <c r="E8283" s="1" t="str">
        <f t="shared" si="258"/>
        <v>2014</v>
      </c>
      <c r="F8283" s="1" t="str">
        <f t="shared" si="259"/>
        <v>May</v>
      </c>
      <c r="G8283" t="s">
        <v>34</v>
      </c>
      <c r="H8283" t="s">
        <v>484</v>
      </c>
      <c r="I8283">
        <v>0.12</v>
      </c>
      <c r="J8283">
        <v>0.05</v>
      </c>
      <c r="K8283">
        <v>0</v>
      </c>
      <c r="L8283">
        <v>0</v>
      </c>
      <c r="M8283">
        <v>0.17</v>
      </c>
    </row>
    <row r="8284" spans="1:19" x14ac:dyDescent="0.2">
      <c r="A8284" t="s">
        <v>6813</v>
      </c>
      <c r="B8284" t="s">
        <v>75</v>
      </c>
      <c r="C8284">
        <v>2016</v>
      </c>
      <c r="D8284" s="1" t="d">
        <v>1994-02-09</v>
      </c>
      <c r="E8284" s="1" t="str">
        <f t="shared" si="258"/>
        <v>1994</v>
      </c>
      <c r="F8284" s="1" t="str">
        <f t="shared" si="259"/>
        <v>Feb</v>
      </c>
      <c r="G8284" t="s">
        <v>18</v>
      </c>
      <c r="H8284" t="s">
        <v>234</v>
      </c>
      <c r="I8284">
        <v>0</v>
      </c>
      <c r="J8284">
        <v>0</v>
      </c>
      <c r="K8284">
        <v>0.17</v>
      </c>
      <c r="L8284">
        <v>0</v>
      </c>
      <c r="M8284">
        <v>0.17</v>
      </c>
    </row>
    <row r="8285" spans="1:19" x14ac:dyDescent="0.2">
      <c r="A8285" t="s">
        <v>6274</v>
      </c>
      <c r="B8285" t="s">
        <v>55</v>
      </c>
      <c r="C8285">
        <v>2008</v>
      </c>
      <c r="D8285" s="1" t="d">
        <v>2018-08-28</v>
      </c>
      <c r="E8285" s="1" t="str">
        <f t="shared" si="258"/>
        <v>2018</v>
      </c>
      <c r="F8285" s="1" t="str">
        <f t="shared" si="259"/>
        <v>Aug</v>
      </c>
      <c r="G8285" t="s">
        <v>18</v>
      </c>
      <c r="H8285" t="s">
        <v>155</v>
      </c>
      <c r="I8285">
        <v>0.08</v>
      </c>
      <c r="J8285">
        <v>7.0000000000000007E-2</v>
      </c>
      <c r="K8285">
        <v>0</v>
      </c>
      <c r="L8285">
        <v>0.02</v>
      </c>
      <c r="M8285">
        <v>0.17</v>
      </c>
    </row>
    <row r="8286" spans="1:19" x14ac:dyDescent="0.2">
      <c r="A8286" t="s">
        <v>7001</v>
      </c>
      <c r="B8286" t="s">
        <v>55</v>
      </c>
      <c r="C8286">
        <v>2000</v>
      </c>
      <c r="D8286" s="1" t="d">
        <v>1996-01-23</v>
      </c>
      <c r="E8286" s="1" t="str">
        <f t="shared" si="258"/>
        <v>1996</v>
      </c>
      <c r="F8286" s="1" t="str">
        <f t="shared" si="259"/>
        <v>Jan</v>
      </c>
      <c r="G8286" t="s">
        <v>50</v>
      </c>
      <c r="H8286" t="s">
        <v>1656</v>
      </c>
      <c r="I8286">
        <v>0.08</v>
      </c>
      <c r="J8286">
        <v>7.0000000000000007E-2</v>
      </c>
      <c r="K8286">
        <v>0</v>
      </c>
      <c r="L8286">
        <v>0.02</v>
      </c>
      <c r="M8286">
        <v>0.17</v>
      </c>
      <c r="N8286">
        <v>65</v>
      </c>
      <c r="O8286">
        <v>16</v>
      </c>
      <c r="P8286">
        <v>5.9</v>
      </c>
      <c r="Q8286">
        <v>7</v>
      </c>
      <c r="R8286" t="s">
        <v>1656</v>
      </c>
      <c r="S8286" t="s">
        <v>88</v>
      </c>
    </row>
    <row r="8287" spans="1:19" x14ac:dyDescent="0.2">
      <c r="A8287" t="s">
        <v>1442</v>
      </c>
      <c r="B8287" t="s">
        <v>148</v>
      </c>
      <c r="C8287">
        <v>2012</v>
      </c>
      <c r="D8287" s="1" t="d">
        <v>2019-11-23</v>
      </c>
      <c r="E8287" s="1" t="str">
        <f t="shared" si="258"/>
        <v>2019</v>
      </c>
      <c r="F8287" s="1" t="str">
        <f t="shared" si="259"/>
        <v>Nov</v>
      </c>
      <c r="G8287" t="s">
        <v>37</v>
      </c>
      <c r="H8287" t="s">
        <v>111</v>
      </c>
      <c r="I8287">
        <v>0.05</v>
      </c>
      <c r="J8287">
        <v>0.1</v>
      </c>
      <c r="K8287">
        <v>0</v>
      </c>
      <c r="L8287">
        <v>0.02</v>
      </c>
      <c r="M8287">
        <v>0.17</v>
      </c>
      <c r="N8287">
        <v>71</v>
      </c>
      <c r="O8287">
        <v>13</v>
      </c>
      <c r="P8287">
        <v>4.9000000000000004</v>
      </c>
      <c r="Q8287">
        <v>368</v>
      </c>
      <c r="R8287" t="s">
        <v>178</v>
      </c>
      <c r="S8287" t="s">
        <v>53</v>
      </c>
    </row>
    <row r="8288" spans="1:19" x14ac:dyDescent="0.2">
      <c r="A8288" t="s">
        <v>7002</v>
      </c>
      <c r="B8288" t="s">
        <v>55</v>
      </c>
      <c r="C8288">
        <v>2009</v>
      </c>
      <c r="D8288" s="1" t="d">
        <v>2004-11-02</v>
      </c>
      <c r="E8288" s="1" t="str">
        <f t="shared" si="258"/>
        <v>2004</v>
      </c>
      <c r="F8288" s="1" t="str">
        <f t="shared" si="259"/>
        <v>Nov</v>
      </c>
      <c r="G8288" t="s">
        <v>18</v>
      </c>
      <c r="H8288" t="s">
        <v>155</v>
      </c>
      <c r="I8288">
        <v>0.08</v>
      </c>
      <c r="J8288">
        <v>7.0000000000000007E-2</v>
      </c>
      <c r="K8288">
        <v>0</v>
      </c>
      <c r="L8288">
        <v>0.02</v>
      </c>
      <c r="M8288">
        <v>0.17</v>
      </c>
      <c r="P8288" t="s">
        <v>203</v>
      </c>
      <c r="R8288" t="s">
        <v>1220</v>
      </c>
      <c r="S8288" t="s">
        <v>20</v>
      </c>
    </row>
    <row r="8289" spans="1:19" x14ac:dyDescent="0.2">
      <c r="A8289" t="s">
        <v>7003</v>
      </c>
      <c r="B8289" t="s">
        <v>104</v>
      </c>
      <c r="C8289">
        <v>1997</v>
      </c>
      <c r="D8289" s="1" t="d">
        <v>2019-02-17</v>
      </c>
      <c r="E8289" s="1" t="str">
        <f t="shared" si="258"/>
        <v>2019</v>
      </c>
      <c r="F8289" s="1" t="str">
        <f t="shared" si="259"/>
        <v>Feb</v>
      </c>
      <c r="G8289" t="s">
        <v>50</v>
      </c>
      <c r="H8289" t="s">
        <v>222</v>
      </c>
      <c r="I8289">
        <v>0</v>
      </c>
      <c r="J8289">
        <v>0</v>
      </c>
      <c r="K8289">
        <v>0.16</v>
      </c>
      <c r="L8289">
        <v>0.01</v>
      </c>
      <c r="M8289">
        <v>0.17</v>
      </c>
    </row>
    <row r="8290" spans="1:19" x14ac:dyDescent="0.2">
      <c r="A8290" t="s">
        <v>7004</v>
      </c>
      <c r="B8290" t="s">
        <v>32</v>
      </c>
      <c r="C8290">
        <v>2009</v>
      </c>
      <c r="D8290" s="1" t="d">
        <v>1990-04-24</v>
      </c>
      <c r="E8290" s="1" t="str">
        <f t="shared" si="258"/>
        <v>1990</v>
      </c>
      <c r="F8290" s="1" t="str">
        <f t="shared" si="259"/>
        <v>Apr</v>
      </c>
      <c r="G8290" t="s">
        <v>101</v>
      </c>
      <c r="H8290" t="s">
        <v>111</v>
      </c>
      <c r="I8290">
        <v>7.0000000000000007E-2</v>
      </c>
      <c r="J8290">
        <v>0.08</v>
      </c>
      <c r="K8290">
        <v>0</v>
      </c>
      <c r="L8290">
        <v>0.02</v>
      </c>
      <c r="M8290">
        <v>0.17</v>
      </c>
    </row>
    <row r="8291" spans="1:19" x14ac:dyDescent="0.2">
      <c r="A8291" t="s">
        <v>7005</v>
      </c>
      <c r="B8291" t="s">
        <v>49</v>
      </c>
      <c r="C8291">
        <v>2011</v>
      </c>
      <c r="D8291" s="1" t="d">
        <v>2017-03-15</v>
      </c>
      <c r="E8291" s="1" t="str">
        <f t="shared" si="258"/>
        <v>2017</v>
      </c>
      <c r="F8291" s="1" t="str">
        <f t="shared" si="259"/>
        <v>Mar</v>
      </c>
      <c r="G8291" t="s">
        <v>1</v>
      </c>
      <c r="H8291" t="s">
        <v>68</v>
      </c>
      <c r="I8291">
        <v>0.08</v>
      </c>
      <c r="J8291">
        <v>0.06</v>
      </c>
      <c r="K8291">
        <v>0</v>
      </c>
      <c r="L8291">
        <v>0.03</v>
      </c>
      <c r="M8291">
        <v>0.17</v>
      </c>
      <c r="N8291">
        <v>53</v>
      </c>
      <c r="O8291">
        <v>39</v>
      </c>
      <c r="P8291">
        <v>6.1</v>
      </c>
      <c r="Q8291">
        <v>16</v>
      </c>
      <c r="R8291" t="s">
        <v>1441</v>
      </c>
      <c r="S8291" t="s">
        <v>112</v>
      </c>
    </row>
    <row r="8292" spans="1:19" x14ac:dyDescent="0.2">
      <c r="A8292" t="s">
        <v>5351</v>
      </c>
      <c r="B8292" t="s">
        <v>104</v>
      </c>
      <c r="C8292">
        <v>1996</v>
      </c>
      <c r="D8292" s="1" t="d">
        <v>2006-02-23</v>
      </c>
      <c r="E8292" s="1" t="str">
        <f t="shared" si="258"/>
        <v>2006</v>
      </c>
      <c r="F8292" s="1" t="str">
        <f t="shared" si="259"/>
        <v>Feb</v>
      </c>
      <c r="G8292" t="s">
        <v>86</v>
      </c>
      <c r="H8292" t="s">
        <v>68</v>
      </c>
      <c r="I8292">
        <v>0</v>
      </c>
      <c r="J8292">
        <v>0</v>
      </c>
      <c r="K8292">
        <v>0.16</v>
      </c>
      <c r="L8292">
        <v>0.01</v>
      </c>
      <c r="M8292">
        <v>0.17</v>
      </c>
    </row>
    <row r="8293" spans="1:19" x14ac:dyDescent="0.2">
      <c r="A8293" t="s">
        <v>7006</v>
      </c>
      <c r="B8293" t="s">
        <v>55</v>
      </c>
      <c r="C8293">
        <v>2003</v>
      </c>
      <c r="D8293" s="1" t="d">
        <v>2012-09-16</v>
      </c>
      <c r="E8293" s="1" t="str">
        <f t="shared" si="258"/>
        <v>2012</v>
      </c>
      <c r="F8293" s="1" t="str">
        <f t="shared" si="259"/>
        <v>Sep</v>
      </c>
      <c r="G8293" t="s">
        <v>50</v>
      </c>
      <c r="H8293" t="s">
        <v>776</v>
      </c>
      <c r="I8293">
        <v>0.08</v>
      </c>
      <c r="J8293">
        <v>7.0000000000000007E-2</v>
      </c>
      <c r="K8293">
        <v>0</v>
      </c>
      <c r="L8293">
        <v>0.02</v>
      </c>
      <c r="M8293">
        <v>0.17</v>
      </c>
      <c r="N8293">
        <v>71</v>
      </c>
      <c r="O8293">
        <v>27</v>
      </c>
      <c r="P8293">
        <v>7.9</v>
      </c>
      <c r="Q8293">
        <v>11</v>
      </c>
      <c r="R8293" t="s">
        <v>1170</v>
      </c>
      <c r="S8293" t="s">
        <v>53</v>
      </c>
    </row>
    <row r="8294" spans="1:19" x14ac:dyDescent="0.2">
      <c r="A8294" t="s">
        <v>7007</v>
      </c>
      <c r="B8294" t="s">
        <v>55</v>
      </c>
      <c r="C8294">
        <v>2003</v>
      </c>
      <c r="D8294" s="1" t="d">
        <v>1990-09-19</v>
      </c>
      <c r="E8294" s="1" t="str">
        <f t="shared" si="258"/>
        <v>1990</v>
      </c>
      <c r="F8294" s="1" t="str">
        <f t="shared" si="259"/>
        <v>Sep</v>
      </c>
      <c r="G8294" t="s">
        <v>28</v>
      </c>
      <c r="H8294" t="s">
        <v>242</v>
      </c>
      <c r="I8294">
        <v>0</v>
      </c>
      <c r="J8294">
        <v>0</v>
      </c>
      <c r="K8294">
        <v>0.17</v>
      </c>
      <c r="L8294">
        <v>0</v>
      </c>
      <c r="M8294">
        <v>0.17</v>
      </c>
    </row>
    <row r="8295" spans="1:19" x14ac:dyDescent="0.2">
      <c r="A8295" t="s">
        <v>7008</v>
      </c>
      <c r="B8295" t="s">
        <v>55</v>
      </c>
      <c r="C8295">
        <v>2007</v>
      </c>
      <c r="D8295" s="1" t="d">
        <v>2022-02-22</v>
      </c>
      <c r="E8295" s="1" t="str">
        <f t="shared" si="258"/>
        <v>2022</v>
      </c>
      <c r="F8295" s="1" t="str">
        <f t="shared" si="259"/>
        <v>Feb</v>
      </c>
      <c r="G8295" t="s">
        <v>28</v>
      </c>
      <c r="H8295" t="s">
        <v>372</v>
      </c>
      <c r="I8295">
        <v>0</v>
      </c>
      <c r="J8295">
        <v>0</v>
      </c>
      <c r="K8295">
        <v>0.17</v>
      </c>
      <c r="L8295">
        <v>0</v>
      </c>
      <c r="M8295">
        <v>0.17</v>
      </c>
    </row>
    <row r="8296" spans="1:19" x14ac:dyDescent="0.2">
      <c r="A8296" t="s">
        <v>7009</v>
      </c>
      <c r="B8296" t="s">
        <v>3661</v>
      </c>
      <c r="C8296">
        <v>2000</v>
      </c>
      <c r="D8296" s="1" t="d">
        <v>1995-12-06</v>
      </c>
      <c r="E8296" s="1" t="str">
        <f t="shared" si="258"/>
        <v>1995</v>
      </c>
      <c r="F8296" s="1" t="str">
        <f t="shared" si="259"/>
        <v>Dec</v>
      </c>
      <c r="G8296" t="s">
        <v>272</v>
      </c>
      <c r="H8296" t="s">
        <v>372</v>
      </c>
      <c r="I8296">
        <v>0</v>
      </c>
      <c r="J8296">
        <v>0</v>
      </c>
      <c r="K8296">
        <v>0.17</v>
      </c>
      <c r="L8296">
        <v>0</v>
      </c>
      <c r="M8296">
        <v>0.17</v>
      </c>
    </row>
    <row r="8297" spans="1:19" x14ac:dyDescent="0.2">
      <c r="A8297" t="s">
        <v>3670</v>
      </c>
      <c r="B8297" t="s">
        <v>189</v>
      </c>
      <c r="C8297">
        <v>2003</v>
      </c>
      <c r="D8297" s="1" t="d">
        <v>2001-04-03</v>
      </c>
      <c r="E8297" s="1" t="str">
        <f t="shared" si="258"/>
        <v>2001</v>
      </c>
      <c r="F8297" s="1" t="str">
        <f t="shared" si="259"/>
        <v>Apr</v>
      </c>
      <c r="G8297" t="s">
        <v>1</v>
      </c>
      <c r="H8297" t="s">
        <v>267</v>
      </c>
      <c r="I8297">
        <v>0.13</v>
      </c>
      <c r="J8297">
        <v>0.03</v>
      </c>
      <c r="K8297">
        <v>0</v>
      </c>
      <c r="L8297">
        <v>0</v>
      </c>
      <c r="M8297">
        <v>0.17</v>
      </c>
      <c r="N8297">
        <v>64</v>
      </c>
      <c r="O8297">
        <v>6</v>
      </c>
      <c r="P8297">
        <v>5</v>
      </c>
      <c r="Q8297">
        <v>4</v>
      </c>
      <c r="R8297" t="s">
        <v>3671</v>
      </c>
      <c r="S8297" t="s">
        <v>20</v>
      </c>
    </row>
    <row r="8298" spans="1:19" x14ac:dyDescent="0.2">
      <c r="A8298" t="s">
        <v>5614</v>
      </c>
      <c r="B8298" t="s">
        <v>49</v>
      </c>
      <c r="C8298">
        <v>2010</v>
      </c>
      <c r="D8298" s="1" t="d">
        <v>2012-03-07</v>
      </c>
      <c r="E8298" s="1" t="str">
        <f t="shared" si="258"/>
        <v>2012</v>
      </c>
      <c r="F8298" s="1" t="str">
        <f t="shared" si="259"/>
        <v>Mar</v>
      </c>
      <c r="G8298" t="s">
        <v>50</v>
      </c>
      <c r="H8298" t="s">
        <v>484</v>
      </c>
      <c r="I8298">
        <v>0.12</v>
      </c>
      <c r="J8298">
        <v>0.03</v>
      </c>
      <c r="K8298">
        <v>0</v>
      </c>
      <c r="L8298">
        <v>0.02</v>
      </c>
      <c r="M8298">
        <v>0.17</v>
      </c>
      <c r="N8298">
        <v>54</v>
      </c>
      <c r="O8298">
        <v>6</v>
      </c>
      <c r="P8298" t="s">
        <v>203</v>
      </c>
      <c r="R8298" t="s">
        <v>484</v>
      </c>
      <c r="S8298" t="s">
        <v>112</v>
      </c>
    </row>
    <row r="8299" spans="1:19" x14ac:dyDescent="0.2">
      <c r="A8299" t="s">
        <v>4312</v>
      </c>
      <c r="B8299" t="s">
        <v>49</v>
      </c>
      <c r="C8299">
        <v>2008</v>
      </c>
      <c r="D8299" s="1" t="d">
        <v>1997-11-24</v>
      </c>
      <c r="E8299" s="1" t="str">
        <f t="shared" si="258"/>
        <v>1997</v>
      </c>
      <c r="F8299" s="1" t="str">
        <f t="shared" si="259"/>
        <v>Nov</v>
      </c>
      <c r="G8299" t="s">
        <v>50</v>
      </c>
      <c r="H8299" t="s">
        <v>568</v>
      </c>
      <c r="I8299">
        <v>0.14000000000000001</v>
      </c>
      <c r="J8299">
        <v>0.01</v>
      </c>
      <c r="K8299">
        <v>0</v>
      </c>
      <c r="L8299">
        <v>0.02</v>
      </c>
      <c r="M8299">
        <v>0.17</v>
      </c>
      <c r="N8299">
        <v>56</v>
      </c>
      <c r="O8299">
        <v>16</v>
      </c>
      <c r="P8299">
        <v>5.6</v>
      </c>
      <c r="Q8299">
        <v>8</v>
      </c>
      <c r="R8299" t="s">
        <v>255</v>
      </c>
      <c r="S8299" t="s">
        <v>88</v>
      </c>
    </row>
    <row r="8300" spans="1:19" x14ac:dyDescent="0.2">
      <c r="A8300" t="s">
        <v>7010</v>
      </c>
      <c r="B8300" t="s">
        <v>64</v>
      </c>
      <c r="C8300">
        <v>2005</v>
      </c>
      <c r="D8300" s="1" t="d">
        <v>2004-01-28</v>
      </c>
      <c r="E8300" s="1" t="str">
        <f t="shared" si="258"/>
        <v>2004</v>
      </c>
      <c r="F8300" s="1" t="str">
        <f t="shared" si="259"/>
        <v>Jan</v>
      </c>
      <c r="G8300" t="s">
        <v>1</v>
      </c>
      <c r="H8300" t="s">
        <v>484</v>
      </c>
      <c r="I8300">
        <v>0.12</v>
      </c>
      <c r="J8300">
        <v>0.05</v>
      </c>
      <c r="K8300">
        <v>0</v>
      </c>
      <c r="L8300">
        <v>0</v>
      </c>
      <c r="M8300">
        <v>0.17</v>
      </c>
      <c r="N8300">
        <v>52</v>
      </c>
      <c r="O8300">
        <v>6</v>
      </c>
      <c r="P8300" t="s">
        <v>203</v>
      </c>
      <c r="R8300" t="s">
        <v>1444</v>
      </c>
      <c r="S8300" t="s">
        <v>20</v>
      </c>
    </row>
    <row r="8301" spans="1:19" x14ac:dyDescent="0.2">
      <c r="A8301" t="s">
        <v>7011</v>
      </c>
      <c r="B8301" t="s">
        <v>79</v>
      </c>
      <c r="C8301">
        <v>2013</v>
      </c>
      <c r="D8301" s="1" t="d">
        <v>2022-07-10</v>
      </c>
      <c r="E8301" s="1" t="str">
        <f t="shared" si="258"/>
        <v>2022</v>
      </c>
      <c r="F8301" s="1" t="str">
        <f t="shared" si="259"/>
        <v>Jul</v>
      </c>
      <c r="G8301" t="s">
        <v>34</v>
      </c>
      <c r="H8301" t="s">
        <v>234</v>
      </c>
      <c r="I8301">
        <v>0</v>
      </c>
      <c r="J8301">
        <v>0.08</v>
      </c>
      <c r="K8301">
        <v>0.08</v>
      </c>
      <c r="L8301">
        <v>0.01</v>
      </c>
      <c r="M8301">
        <v>0.17</v>
      </c>
    </row>
    <row r="8302" spans="1:19" x14ac:dyDescent="0.2">
      <c r="A8302" t="s">
        <v>4060</v>
      </c>
      <c r="B8302" t="s">
        <v>49</v>
      </c>
      <c r="C8302">
        <v>2009</v>
      </c>
      <c r="D8302" s="1" t="d">
        <v>1988-08-08</v>
      </c>
      <c r="E8302" s="1" t="str">
        <f t="shared" si="258"/>
        <v>1988</v>
      </c>
      <c r="F8302" s="1" t="str">
        <f t="shared" si="259"/>
        <v>Aug</v>
      </c>
      <c r="G8302" t="s">
        <v>34</v>
      </c>
      <c r="H8302" t="s">
        <v>68</v>
      </c>
      <c r="I8302">
        <v>0</v>
      </c>
      <c r="J8302">
        <v>0.15</v>
      </c>
      <c r="K8302">
        <v>0</v>
      </c>
      <c r="L8302">
        <v>0.02</v>
      </c>
      <c r="M8302">
        <v>0.17</v>
      </c>
    </row>
    <row r="8303" spans="1:19" x14ac:dyDescent="0.2">
      <c r="A8303" t="s">
        <v>7012</v>
      </c>
      <c r="B8303" t="s">
        <v>159</v>
      </c>
      <c r="C8303">
        <v>2009</v>
      </c>
      <c r="D8303" s="1" t="d">
        <v>2008-03-30</v>
      </c>
      <c r="E8303" s="1" t="str">
        <f t="shared" si="258"/>
        <v>2008</v>
      </c>
      <c r="F8303" s="1" t="str">
        <f t="shared" si="259"/>
        <v>Mar</v>
      </c>
      <c r="G8303" t="s">
        <v>50</v>
      </c>
      <c r="H8303" t="s">
        <v>372</v>
      </c>
      <c r="I8303">
        <v>0</v>
      </c>
      <c r="J8303">
        <v>0</v>
      </c>
      <c r="K8303">
        <v>0.17</v>
      </c>
      <c r="L8303">
        <v>0</v>
      </c>
      <c r="M8303">
        <v>0.17</v>
      </c>
    </row>
    <row r="8304" spans="1:19" x14ac:dyDescent="0.2">
      <c r="A8304" t="s">
        <v>7013</v>
      </c>
      <c r="B8304" t="s">
        <v>44</v>
      </c>
      <c r="C8304">
        <v>2006</v>
      </c>
      <c r="D8304" s="1" t="d">
        <v>1993-01-14</v>
      </c>
      <c r="E8304" s="1" t="str">
        <f t="shared" si="258"/>
        <v>1993</v>
      </c>
      <c r="F8304" s="1" t="str">
        <f t="shared" si="259"/>
        <v>Jan</v>
      </c>
      <c r="G8304" t="s">
        <v>18</v>
      </c>
      <c r="H8304" t="s">
        <v>51</v>
      </c>
      <c r="I8304">
        <v>0.15</v>
      </c>
      <c r="J8304">
        <v>0</v>
      </c>
      <c r="K8304">
        <v>0</v>
      </c>
      <c r="L8304">
        <v>0.01</v>
      </c>
      <c r="M8304">
        <v>0.17</v>
      </c>
      <c r="N8304">
        <v>75</v>
      </c>
      <c r="O8304">
        <v>52</v>
      </c>
      <c r="P8304">
        <v>6.8</v>
      </c>
      <c r="Q8304">
        <v>25</v>
      </c>
      <c r="R8304" t="s">
        <v>3259</v>
      </c>
      <c r="S8304" t="s">
        <v>20</v>
      </c>
    </row>
    <row r="8305" spans="1:19" x14ac:dyDescent="0.2">
      <c r="A8305" t="s">
        <v>7014</v>
      </c>
      <c r="B8305" t="s">
        <v>137</v>
      </c>
      <c r="C8305">
        <v>2003</v>
      </c>
      <c r="D8305" s="1" t="d">
        <v>2006-07-08</v>
      </c>
      <c r="E8305" s="1" t="str">
        <f t="shared" si="258"/>
        <v>2006</v>
      </c>
      <c r="F8305" s="1" t="str">
        <f t="shared" si="259"/>
        <v>Jul</v>
      </c>
      <c r="G8305" t="s">
        <v>50</v>
      </c>
      <c r="H8305" t="s">
        <v>2495</v>
      </c>
      <c r="I8305">
        <v>0.13</v>
      </c>
      <c r="J8305">
        <v>0.04</v>
      </c>
      <c r="K8305">
        <v>0</v>
      </c>
      <c r="L8305">
        <v>0.01</v>
      </c>
      <c r="M8305">
        <v>0.17</v>
      </c>
      <c r="N8305">
        <v>72</v>
      </c>
      <c r="O8305">
        <v>26</v>
      </c>
      <c r="P8305">
        <v>8.6</v>
      </c>
      <c r="Q8305">
        <v>5</v>
      </c>
      <c r="R8305" t="s">
        <v>1746</v>
      </c>
      <c r="S8305" t="s">
        <v>53</v>
      </c>
    </row>
    <row r="8306" spans="1:19" x14ac:dyDescent="0.2">
      <c r="A8306" t="s">
        <v>7015</v>
      </c>
      <c r="B8306" t="s">
        <v>148</v>
      </c>
      <c r="C8306">
        <v>2009</v>
      </c>
      <c r="D8306" s="1" t="d">
        <v>2008-08-25</v>
      </c>
      <c r="E8306" s="1" t="str">
        <f t="shared" si="258"/>
        <v>2008</v>
      </c>
      <c r="F8306" s="1" t="str">
        <f t="shared" si="259"/>
        <v>Aug</v>
      </c>
      <c r="G8306" t="s">
        <v>272</v>
      </c>
      <c r="H8306" t="s">
        <v>45</v>
      </c>
      <c r="I8306">
        <v>0.01</v>
      </c>
      <c r="J8306">
        <v>0.12</v>
      </c>
      <c r="K8306">
        <v>0</v>
      </c>
      <c r="L8306">
        <v>0.03</v>
      </c>
      <c r="M8306">
        <v>0.17</v>
      </c>
      <c r="P8306">
        <v>8.5</v>
      </c>
      <c r="Q8306">
        <v>41</v>
      </c>
      <c r="R8306" t="s">
        <v>45</v>
      </c>
      <c r="S8306" t="s">
        <v>88</v>
      </c>
    </row>
    <row r="8307" spans="1:19" x14ac:dyDescent="0.2">
      <c r="A8307" t="s">
        <v>6597</v>
      </c>
      <c r="B8307" t="s">
        <v>44</v>
      </c>
      <c r="C8307">
        <v>2011</v>
      </c>
      <c r="D8307" s="1" t="d">
        <v>2016-05-01</v>
      </c>
      <c r="E8307" s="1" t="str">
        <f t="shared" si="258"/>
        <v>2016</v>
      </c>
      <c r="F8307" s="1" t="str">
        <f t="shared" si="259"/>
        <v>May</v>
      </c>
      <c r="G8307" t="s">
        <v>50</v>
      </c>
      <c r="H8307" t="s">
        <v>151</v>
      </c>
      <c r="I8307">
        <v>0.11</v>
      </c>
      <c r="J8307">
        <v>0.05</v>
      </c>
      <c r="K8307">
        <v>0</v>
      </c>
      <c r="L8307">
        <v>0.01</v>
      </c>
      <c r="M8307">
        <v>0.17</v>
      </c>
      <c r="N8307">
        <v>60</v>
      </c>
      <c r="O8307">
        <v>48</v>
      </c>
      <c r="P8307">
        <v>6.4</v>
      </c>
      <c r="Q8307">
        <v>37</v>
      </c>
      <c r="R8307" t="s">
        <v>341</v>
      </c>
      <c r="S8307" t="s">
        <v>88</v>
      </c>
    </row>
    <row r="8308" spans="1:19" x14ac:dyDescent="0.2">
      <c r="A8308" t="s">
        <v>7016</v>
      </c>
      <c r="B8308" t="s">
        <v>799</v>
      </c>
      <c r="C8308">
        <v>1999</v>
      </c>
      <c r="D8308" s="1" t="d">
        <v>2010-03-20</v>
      </c>
      <c r="E8308" s="1" t="str">
        <f t="shared" si="258"/>
        <v>2010</v>
      </c>
      <c r="F8308" s="1" t="str">
        <f t="shared" si="259"/>
        <v>Mar</v>
      </c>
      <c r="G8308" t="s">
        <v>24</v>
      </c>
      <c r="H8308" t="s">
        <v>1404</v>
      </c>
      <c r="I8308">
        <v>0</v>
      </c>
      <c r="J8308">
        <v>0</v>
      </c>
      <c r="K8308">
        <v>0.17</v>
      </c>
      <c r="L8308">
        <v>0</v>
      </c>
      <c r="M8308">
        <v>0.17</v>
      </c>
    </row>
    <row r="8309" spans="1:19" x14ac:dyDescent="0.2">
      <c r="A8309" t="s">
        <v>7017</v>
      </c>
      <c r="B8309" t="s">
        <v>104</v>
      </c>
      <c r="C8309">
        <v>1998</v>
      </c>
      <c r="D8309" s="1" t="d">
        <v>2007-05-19</v>
      </c>
      <c r="E8309" s="1" t="str">
        <f t="shared" si="258"/>
        <v>2007</v>
      </c>
      <c r="F8309" s="1" t="str">
        <f t="shared" si="259"/>
        <v>May</v>
      </c>
      <c r="G8309" t="s">
        <v>86</v>
      </c>
      <c r="H8309" t="s">
        <v>1983</v>
      </c>
      <c r="I8309">
        <v>0.05</v>
      </c>
      <c r="J8309">
        <v>0.04</v>
      </c>
      <c r="K8309">
        <v>7.0000000000000007E-2</v>
      </c>
      <c r="L8309">
        <v>0.01</v>
      </c>
      <c r="M8309">
        <v>0.17</v>
      </c>
    </row>
    <row r="8310" spans="1:19" x14ac:dyDescent="0.2">
      <c r="A8310" t="s">
        <v>6584</v>
      </c>
      <c r="B8310" t="s">
        <v>1015</v>
      </c>
      <c r="C8310">
        <v>2014</v>
      </c>
      <c r="D8310" s="1" t="d">
        <v>2017-11-27</v>
      </c>
      <c r="E8310" s="1" t="str">
        <f t="shared" si="258"/>
        <v>2017</v>
      </c>
      <c r="F8310" s="1" t="str">
        <f t="shared" si="259"/>
        <v>Nov</v>
      </c>
      <c r="G8310" t="s">
        <v>34</v>
      </c>
      <c r="H8310" t="s">
        <v>2780</v>
      </c>
      <c r="I8310">
        <v>0.08</v>
      </c>
      <c r="J8310">
        <v>0.05</v>
      </c>
      <c r="K8310">
        <v>0</v>
      </c>
      <c r="L8310">
        <v>0.04</v>
      </c>
      <c r="M8310">
        <v>0.17</v>
      </c>
      <c r="N8310">
        <v>81</v>
      </c>
      <c r="O8310">
        <v>50</v>
      </c>
      <c r="P8310">
        <v>8.6999999999999993</v>
      </c>
      <c r="Q8310">
        <v>140</v>
      </c>
      <c r="R8310" t="s">
        <v>4215</v>
      </c>
      <c r="S8310" t="s">
        <v>53</v>
      </c>
    </row>
    <row r="8311" spans="1:19" x14ac:dyDescent="0.2">
      <c r="A8311" t="s">
        <v>7018</v>
      </c>
      <c r="B8311" t="s">
        <v>137</v>
      </c>
      <c r="C8311">
        <v>2004</v>
      </c>
      <c r="D8311" s="1" t="d">
        <v>2013-03-14</v>
      </c>
      <c r="E8311" s="1" t="str">
        <f t="shared" si="258"/>
        <v>2013</v>
      </c>
      <c r="F8311" s="1" t="str">
        <f t="shared" si="259"/>
        <v>Mar</v>
      </c>
      <c r="G8311" t="s">
        <v>50</v>
      </c>
      <c r="H8311" t="s">
        <v>283</v>
      </c>
      <c r="I8311">
        <v>0.13</v>
      </c>
      <c r="J8311">
        <v>0.04</v>
      </c>
      <c r="K8311">
        <v>0</v>
      </c>
      <c r="L8311">
        <v>0.01</v>
      </c>
      <c r="M8311">
        <v>0.17</v>
      </c>
      <c r="N8311">
        <v>82</v>
      </c>
      <c r="O8311">
        <v>61</v>
      </c>
      <c r="P8311">
        <v>7.3</v>
      </c>
      <c r="Q8311">
        <v>12</v>
      </c>
      <c r="R8311" t="s">
        <v>4825</v>
      </c>
      <c r="S8311" t="s">
        <v>53</v>
      </c>
    </row>
    <row r="8312" spans="1:19" x14ac:dyDescent="0.2">
      <c r="A8312" t="s">
        <v>7019</v>
      </c>
      <c r="B8312" t="s">
        <v>148</v>
      </c>
      <c r="C8312">
        <v>2011</v>
      </c>
      <c r="D8312" s="1" t="d">
        <v>2007-02-18</v>
      </c>
      <c r="E8312" s="1" t="str">
        <f t="shared" si="258"/>
        <v>2007</v>
      </c>
      <c r="F8312" s="1" t="str">
        <f t="shared" si="259"/>
        <v>Feb</v>
      </c>
      <c r="G8312" t="s">
        <v>101</v>
      </c>
      <c r="H8312" t="s">
        <v>254</v>
      </c>
      <c r="I8312">
        <v>0</v>
      </c>
      <c r="J8312">
        <v>0.14000000000000001</v>
      </c>
      <c r="K8312">
        <v>0</v>
      </c>
      <c r="L8312">
        <v>0.03</v>
      </c>
      <c r="M8312">
        <v>0.17</v>
      </c>
    </row>
    <row r="8313" spans="1:19" x14ac:dyDescent="0.2">
      <c r="A8313" t="s">
        <v>7020</v>
      </c>
      <c r="B8313" t="s">
        <v>49</v>
      </c>
      <c r="C8313">
        <v>2011</v>
      </c>
      <c r="D8313" s="1" t="d">
        <v>2011-12-09</v>
      </c>
      <c r="E8313" s="1" t="str">
        <f t="shared" si="258"/>
        <v>2011</v>
      </c>
      <c r="F8313" s="1" t="str">
        <f t="shared" si="259"/>
        <v>Dec</v>
      </c>
      <c r="G8313" t="s">
        <v>24</v>
      </c>
      <c r="H8313" t="s">
        <v>222</v>
      </c>
      <c r="I8313">
        <v>0.04</v>
      </c>
      <c r="J8313">
        <v>0.1</v>
      </c>
      <c r="K8313">
        <v>0</v>
      </c>
      <c r="L8313">
        <v>0.03</v>
      </c>
      <c r="M8313">
        <v>0.17</v>
      </c>
      <c r="N8313">
        <v>68</v>
      </c>
      <c r="O8313">
        <v>32</v>
      </c>
      <c r="P8313">
        <v>6.1</v>
      </c>
      <c r="Q8313">
        <v>23</v>
      </c>
      <c r="R8313" t="s">
        <v>6180</v>
      </c>
      <c r="S8313" t="s">
        <v>20</v>
      </c>
    </row>
    <row r="8314" spans="1:19" x14ac:dyDescent="0.2">
      <c r="A8314" t="s">
        <v>7021</v>
      </c>
      <c r="B8314" t="s">
        <v>159</v>
      </c>
      <c r="C8314">
        <v>2008</v>
      </c>
      <c r="D8314" s="1" t="d">
        <v>1995-04-07</v>
      </c>
      <c r="E8314" s="1" t="str">
        <f t="shared" si="258"/>
        <v>1995</v>
      </c>
      <c r="F8314" s="1" t="str">
        <f t="shared" si="259"/>
        <v>Apr</v>
      </c>
      <c r="G8314" t="s">
        <v>18</v>
      </c>
      <c r="H8314" t="s">
        <v>68</v>
      </c>
      <c r="I8314">
        <v>0.16</v>
      </c>
      <c r="J8314">
        <v>0</v>
      </c>
      <c r="K8314">
        <v>0</v>
      </c>
      <c r="L8314">
        <v>0.01</v>
      </c>
      <c r="M8314">
        <v>0.17</v>
      </c>
      <c r="N8314">
        <v>79</v>
      </c>
      <c r="O8314">
        <v>9</v>
      </c>
      <c r="P8314">
        <v>7.4</v>
      </c>
      <c r="Q8314">
        <v>7</v>
      </c>
      <c r="R8314" t="s">
        <v>2256</v>
      </c>
      <c r="S8314" t="s">
        <v>20</v>
      </c>
    </row>
    <row r="8315" spans="1:19" x14ac:dyDescent="0.2">
      <c r="A8315" t="s">
        <v>3379</v>
      </c>
      <c r="B8315" t="s">
        <v>64</v>
      </c>
      <c r="C8315">
        <v>2005</v>
      </c>
      <c r="D8315" s="1" t="d">
        <v>1988-07-25</v>
      </c>
      <c r="E8315" s="1" t="str">
        <f t="shared" si="258"/>
        <v>1988</v>
      </c>
      <c r="F8315" s="1" t="str">
        <f t="shared" si="259"/>
        <v>Jul</v>
      </c>
      <c r="G8315" t="s">
        <v>50</v>
      </c>
      <c r="H8315" t="s">
        <v>134</v>
      </c>
      <c r="I8315">
        <v>0.12</v>
      </c>
      <c r="J8315">
        <v>0.05</v>
      </c>
      <c r="K8315">
        <v>0</v>
      </c>
      <c r="L8315">
        <v>0</v>
      </c>
      <c r="M8315">
        <v>0.17</v>
      </c>
      <c r="N8315">
        <v>61</v>
      </c>
      <c r="O8315">
        <v>5</v>
      </c>
      <c r="P8315">
        <v>6.9</v>
      </c>
      <c r="Q8315">
        <v>9</v>
      </c>
      <c r="R8315" t="s">
        <v>339</v>
      </c>
      <c r="S8315" t="s">
        <v>112</v>
      </c>
    </row>
    <row r="8316" spans="1:19" x14ac:dyDescent="0.2">
      <c r="A8316" t="s">
        <v>7022</v>
      </c>
      <c r="B8316" t="s">
        <v>17</v>
      </c>
      <c r="C8316">
        <v>2007</v>
      </c>
      <c r="D8316" s="1" t="d">
        <v>2014-03-26</v>
      </c>
      <c r="E8316" s="1" t="str">
        <f t="shared" si="258"/>
        <v>2014</v>
      </c>
      <c r="F8316" s="1" t="str">
        <f t="shared" si="259"/>
        <v>Mar</v>
      </c>
      <c r="G8316" t="s">
        <v>50</v>
      </c>
      <c r="H8316" t="s">
        <v>3392</v>
      </c>
      <c r="I8316">
        <v>0.16</v>
      </c>
      <c r="J8316">
        <v>0</v>
      </c>
      <c r="K8316">
        <v>0</v>
      </c>
      <c r="L8316">
        <v>0.01</v>
      </c>
      <c r="M8316">
        <v>0.17</v>
      </c>
      <c r="N8316">
        <v>77</v>
      </c>
      <c r="O8316">
        <v>41</v>
      </c>
      <c r="P8316">
        <v>7.4</v>
      </c>
      <c r="Q8316">
        <v>16</v>
      </c>
      <c r="R8316" t="s">
        <v>3392</v>
      </c>
      <c r="S8316" t="s">
        <v>20</v>
      </c>
    </row>
    <row r="8317" spans="1:19" x14ac:dyDescent="0.2">
      <c r="A8317" t="s">
        <v>2316</v>
      </c>
      <c r="B8317" t="s">
        <v>104</v>
      </c>
      <c r="C8317">
        <v>1999</v>
      </c>
      <c r="D8317" s="1" t="d">
        <v>1999-08-14</v>
      </c>
      <c r="E8317" s="1" t="str">
        <f t="shared" si="258"/>
        <v>1999</v>
      </c>
      <c r="F8317" s="1" t="str">
        <f t="shared" si="259"/>
        <v>Aug</v>
      </c>
      <c r="G8317" t="s">
        <v>1</v>
      </c>
      <c r="H8317" t="s">
        <v>155</v>
      </c>
      <c r="I8317">
        <v>0.09</v>
      </c>
      <c r="J8317">
        <v>0.06</v>
      </c>
      <c r="K8317">
        <v>0</v>
      </c>
      <c r="L8317">
        <v>0.01</v>
      </c>
      <c r="M8317">
        <v>0.17</v>
      </c>
    </row>
    <row r="8318" spans="1:19" x14ac:dyDescent="0.2">
      <c r="A8318" t="s">
        <v>7023</v>
      </c>
      <c r="B8318" t="s">
        <v>64</v>
      </c>
      <c r="C8318">
        <v>2004</v>
      </c>
      <c r="D8318" s="1" t="d">
        <v>2018-12-20</v>
      </c>
      <c r="E8318" s="1" t="str">
        <f t="shared" si="258"/>
        <v>2018</v>
      </c>
      <c r="F8318" s="1" t="str">
        <f t="shared" si="259"/>
        <v>Dec</v>
      </c>
      <c r="G8318" t="s">
        <v>34</v>
      </c>
      <c r="H8318" t="s">
        <v>286</v>
      </c>
      <c r="I8318">
        <v>0.12</v>
      </c>
      <c r="J8318">
        <v>0.05</v>
      </c>
      <c r="K8318">
        <v>0</v>
      </c>
      <c r="L8318">
        <v>0</v>
      </c>
      <c r="M8318">
        <v>0.17</v>
      </c>
    </row>
    <row r="8319" spans="1:19" x14ac:dyDescent="0.2">
      <c r="A8319" t="s">
        <v>7024</v>
      </c>
      <c r="B8319" t="s">
        <v>44</v>
      </c>
      <c r="C8319">
        <v>2012</v>
      </c>
      <c r="D8319" s="1" t="d">
        <v>1990-11-08</v>
      </c>
      <c r="E8319" s="1" t="str">
        <f t="shared" si="258"/>
        <v>1990</v>
      </c>
      <c r="F8319" s="1" t="str">
        <f t="shared" si="259"/>
        <v>Nov</v>
      </c>
      <c r="G8319" t="s">
        <v>50</v>
      </c>
      <c r="H8319" t="s">
        <v>3937</v>
      </c>
      <c r="I8319">
        <v>0.16</v>
      </c>
      <c r="J8319">
        <v>0</v>
      </c>
      <c r="K8319">
        <v>0</v>
      </c>
      <c r="L8319">
        <v>0.01</v>
      </c>
      <c r="M8319">
        <v>0.17</v>
      </c>
      <c r="P8319">
        <v>5.2</v>
      </c>
      <c r="Q8319">
        <v>5</v>
      </c>
      <c r="R8319" t="s">
        <v>1746</v>
      </c>
      <c r="S8319" t="s">
        <v>112</v>
      </c>
    </row>
    <row r="8320" spans="1:19" x14ac:dyDescent="0.2">
      <c r="A8320" t="s">
        <v>7025</v>
      </c>
      <c r="B8320" t="s">
        <v>17</v>
      </c>
      <c r="C8320">
        <v>2008</v>
      </c>
      <c r="D8320" s="1" t="d">
        <v>1995-11-27</v>
      </c>
      <c r="E8320" s="1" t="str">
        <f t="shared" si="258"/>
        <v>1995</v>
      </c>
      <c r="F8320" s="1" t="str">
        <f t="shared" si="259"/>
        <v>Nov</v>
      </c>
      <c r="G8320" t="s">
        <v>34</v>
      </c>
      <c r="H8320" t="s">
        <v>151</v>
      </c>
      <c r="I8320">
        <v>0.08</v>
      </c>
      <c r="J8320">
        <v>0.06</v>
      </c>
      <c r="K8320">
        <v>0.01</v>
      </c>
      <c r="L8320">
        <v>0.02</v>
      </c>
      <c r="M8320">
        <v>0.17</v>
      </c>
      <c r="N8320">
        <v>70</v>
      </c>
      <c r="O8320">
        <v>47</v>
      </c>
      <c r="P8320">
        <v>6.6</v>
      </c>
      <c r="Q8320">
        <v>11</v>
      </c>
      <c r="R8320" t="s">
        <v>4378</v>
      </c>
      <c r="S8320" t="s">
        <v>20</v>
      </c>
    </row>
    <row r="8321" spans="1:19" x14ac:dyDescent="0.2">
      <c r="A8321" t="s">
        <v>7026</v>
      </c>
      <c r="B8321" t="s">
        <v>55</v>
      </c>
      <c r="C8321" t="s">
        <v>286</v>
      </c>
      <c r="D8321" s="1" t="d">
        <v>2004-08-05</v>
      </c>
      <c r="E8321" s="1" t="str">
        <f t="shared" si="258"/>
        <v>2004</v>
      </c>
      <c r="F8321" s="1" t="str">
        <f t="shared" si="259"/>
        <v>Aug</v>
      </c>
      <c r="G8321" t="s">
        <v>50</v>
      </c>
      <c r="H8321" t="s">
        <v>274</v>
      </c>
      <c r="I8321">
        <v>0.08</v>
      </c>
      <c r="J8321">
        <v>7.0000000000000007E-2</v>
      </c>
      <c r="K8321">
        <v>0</v>
      </c>
      <c r="L8321">
        <v>0.02</v>
      </c>
      <c r="M8321">
        <v>0.17</v>
      </c>
      <c r="N8321">
        <v>48</v>
      </c>
      <c r="O8321">
        <v>17</v>
      </c>
      <c r="P8321">
        <v>6.5</v>
      </c>
      <c r="Q8321">
        <v>19</v>
      </c>
      <c r="R8321" t="s">
        <v>1620</v>
      </c>
      <c r="S8321" t="s">
        <v>88</v>
      </c>
    </row>
    <row r="8322" spans="1:19" x14ac:dyDescent="0.2">
      <c r="A8322" t="s">
        <v>7027</v>
      </c>
      <c r="B8322" t="s">
        <v>159</v>
      </c>
      <c r="C8322">
        <v>2004</v>
      </c>
      <c r="D8322" s="1" t="d">
        <v>2003-02-09</v>
      </c>
      <c r="E8322" s="1" t="str">
        <f t="shared" si="258"/>
        <v>2003</v>
      </c>
      <c r="F8322" s="1" t="str">
        <f t="shared" si="259"/>
        <v>Feb</v>
      </c>
      <c r="G8322" t="s">
        <v>34</v>
      </c>
      <c r="H8322" t="s">
        <v>234</v>
      </c>
      <c r="I8322">
        <v>0</v>
      </c>
      <c r="J8322">
        <v>0</v>
      </c>
      <c r="K8322">
        <v>0.17</v>
      </c>
      <c r="L8322">
        <v>0</v>
      </c>
      <c r="M8322">
        <v>0.17</v>
      </c>
    </row>
    <row r="8323" spans="1:19" x14ac:dyDescent="0.2">
      <c r="A8323" t="s">
        <v>7028</v>
      </c>
      <c r="B8323" t="s">
        <v>95</v>
      </c>
      <c r="C8323">
        <v>2000</v>
      </c>
      <c r="D8323" s="1" t="d">
        <v>2019-01-21</v>
      </c>
      <c r="E8323" s="1" t="str">
        <f t="shared" ref="E8323:E8386" si="260">TEXT(D8323,"yyyy")</f>
        <v>2019</v>
      </c>
      <c r="F8323" s="1" t="str">
        <f t="shared" ref="F8323:F8386" si="261">TEXT(D8323,"mmm")</f>
        <v>Jan</v>
      </c>
      <c r="G8323" t="s">
        <v>37</v>
      </c>
      <c r="H8323" t="s">
        <v>523</v>
      </c>
      <c r="I8323">
        <v>0.12</v>
      </c>
      <c r="J8323">
        <v>0.05</v>
      </c>
      <c r="K8323">
        <v>0</v>
      </c>
      <c r="L8323">
        <v>0</v>
      </c>
      <c r="M8323">
        <v>0.17</v>
      </c>
    </row>
    <row r="8324" spans="1:19" x14ac:dyDescent="0.2">
      <c r="A8324" t="s">
        <v>7029</v>
      </c>
      <c r="B8324" t="s">
        <v>95</v>
      </c>
      <c r="C8324">
        <v>1999</v>
      </c>
      <c r="D8324" s="1" t="d">
        <v>1993-04-15</v>
      </c>
      <c r="E8324" s="1" t="str">
        <f t="shared" si="260"/>
        <v>1993</v>
      </c>
      <c r="F8324" s="1" t="str">
        <f t="shared" si="261"/>
        <v>Apr</v>
      </c>
      <c r="G8324" t="s">
        <v>101</v>
      </c>
      <c r="H8324" t="s">
        <v>128</v>
      </c>
      <c r="I8324">
        <v>0.05</v>
      </c>
      <c r="J8324">
        <v>0.01</v>
      </c>
      <c r="K8324">
        <v>0.11</v>
      </c>
      <c r="L8324">
        <v>0</v>
      </c>
      <c r="M8324">
        <v>0.17</v>
      </c>
    </row>
    <row r="8325" spans="1:19" x14ac:dyDescent="0.2">
      <c r="A8325" t="s">
        <v>7030</v>
      </c>
      <c r="B8325" t="s">
        <v>95</v>
      </c>
      <c r="C8325">
        <v>1999</v>
      </c>
      <c r="D8325" s="1" t="d">
        <v>2020-12-02</v>
      </c>
      <c r="E8325" s="1" t="str">
        <f t="shared" si="260"/>
        <v>2020</v>
      </c>
      <c r="F8325" s="1" t="str">
        <f t="shared" si="261"/>
        <v>Dec</v>
      </c>
      <c r="G8325" t="s">
        <v>24</v>
      </c>
      <c r="H8325" t="s">
        <v>776</v>
      </c>
      <c r="I8325">
        <v>0.14000000000000001</v>
      </c>
      <c r="J8325">
        <v>0.03</v>
      </c>
      <c r="K8325">
        <v>0</v>
      </c>
      <c r="L8325">
        <v>0</v>
      </c>
      <c r="M8325">
        <v>0.17</v>
      </c>
    </row>
    <row r="8326" spans="1:19" x14ac:dyDescent="0.2">
      <c r="A8326" t="s">
        <v>6024</v>
      </c>
      <c r="B8326" t="s">
        <v>49</v>
      </c>
      <c r="C8326">
        <v>2010</v>
      </c>
      <c r="D8326" s="1" t="d">
        <v>2002-11-19</v>
      </c>
      <c r="E8326" s="1" t="str">
        <f t="shared" si="260"/>
        <v>2002</v>
      </c>
      <c r="F8326" s="1" t="str">
        <f t="shared" si="261"/>
        <v>Nov</v>
      </c>
      <c r="G8326" t="s">
        <v>50</v>
      </c>
      <c r="H8326" t="s">
        <v>267</v>
      </c>
      <c r="I8326">
        <v>0.1</v>
      </c>
      <c r="J8326">
        <v>0.04</v>
      </c>
      <c r="K8326">
        <v>0</v>
      </c>
      <c r="L8326">
        <v>0.02</v>
      </c>
      <c r="M8326">
        <v>0.17</v>
      </c>
      <c r="N8326">
        <v>58</v>
      </c>
      <c r="O8326">
        <v>12</v>
      </c>
      <c r="P8326">
        <v>6</v>
      </c>
      <c r="Q8326">
        <v>8</v>
      </c>
      <c r="R8326" t="s">
        <v>326</v>
      </c>
      <c r="S8326" t="s">
        <v>88</v>
      </c>
    </row>
    <row r="8327" spans="1:19" x14ac:dyDescent="0.2">
      <c r="A8327" t="s">
        <v>4018</v>
      </c>
      <c r="B8327" t="s">
        <v>137</v>
      </c>
      <c r="C8327">
        <v>2003</v>
      </c>
      <c r="D8327" s="1" t="d">
        <v>1998-11-25</v>
      </c>
      <c r="E8327" s="1" t="str">
        <f t="shared" si="260"/>
        <v>1998</v>
      </c>
      <c r="F8327" s="1" t="str">
        <f t="shared" si="261"/>
        <v>Nov</v>
      </c>
      <c r="G8327" t="s">
        <v>50</v>
      </c>
      <c r="H8327" t="s">
        <v>134</v>
      </c>
      <c r="I8327">
        <v>0.13</v>
      </c>
      <c r="J8327">
        <v>0.04</v>
      </c>
      <c r="K8327">
        <v>0</v>
      </c>
      <c r="L8327">
        <v>0.01</v>
      </c>
      <c r="M8327">
        <v>0.17</v>
      </c>
      <c r="N8327">
        <v>57</v>
      </c>
      <c r="O8327">
        <v>27</v>
      </c>
      <c r="P8327">
        <v>9.1999999999999993</v>
      </c>
      <c r="Q8327">
        <v>5</v>
      </c>
      <c r="R8327" t="s">
        <v>3594</v>
      </c>
      <c r="S8327" t="s">
        <v>53</v>
      </c>
    </row>
    <row r="8328" spans="1:19" x14ac:dyDescent="0.2">
      <c r="A8328" t="s">
        <v>7031</v>
      </c>
      <c r="B8328" t="s">
        <v>79</v>
      </c>
      <c r="C8328">
        <v>2015</v>
      </c>
      <c r="D8328" s="1" t="d">
        <v>1989-04-20</v>
      </c>
      <c r="E8328" s="1" t="str">
        <f t="shared" si="260"/>
        <v>1989</v>
      </c>
      <c r="F8328" s="1" t="str">
        <f t="shared" si="261"/>
        <v>Apr</v>
      </c>
      <c r="G8328" t="s">
        <v>28</v>
      </c>
      <c r="H8328" t="s">
        <v>372</v>
      </c>
      <c r="I8328">
        <v>0.05</v>
      </c>
      <c r="J8328">
        <v>0.03</v>
      </c>
      <c r="K8328">
        <v>0.08</v>
      </c>
      <c r="L8328">
        <v>0.01</v>
      </c>
      <c r="M8328">
        <v>0.17</v>
      </c>
    </row>
    <row r="8329" spans="1:19" x14ac:dyDescent="0.2">
      <c r="A8329" t="s">
        <v>7032</v>
      </c>
      <c r="B8329" t="s">
        <v>64</v>
      </c>
      <c r="C8329">
        <v>2004</v>
      </c>
      <c r="D8329" s="1" t="d">
        <v>2011-06-01</v>
      </c>
      <c r="E8329" s="1" t="str">
        <f t="shared" si="260"/>
        <v>2011</v>
      </c>
      <c r="F8329" s="1" t="str">
        <f t="shared" si="261"/>
        <v>Jun</v>
      </c>
      <c r="G8329" t="s">
        <v>34</v>
      </c>
      <c r="H8329" t="s">
        <v>286</v>
      </c>
      <c r="I8329">
        <v>0.12</v>
      </c>
      <c r="J8329">
        <v>0.05</v>
      </c>
      <c r="K8329">
        <v>0</v>
      </c>
      <c r="L8329">
        <v>0</v>
      </c>
      <c r="M8329">
        <v>0.17</v>
      </c>
    </row>
    <row r="8330" spans="1:19" x14ac:dyDescent="0.2">
      <c r="A8330" t="s">
        <v>7033</v>
      </c>
      <c r="B8330" t="s">
        <v>64</v>
      </c>
      <c r="C8330">
        <v>2004</v>
      </c>
      <c r="D8330" s="1" t="d">
        <v>1988-08-15</v>
      </c>
      <c r="E8330" s="1" t="str">
        <f t="shared" si="260"/>
        <v>1988</v>
      </c>
      <c r="F8330" s="1" t="str">
        <f t="shared" si="261"/>
        <v>Aug</v>
      </c>
      <c r="G8330" t="s">
        <v>34</v>
      </c>
      <c r="H8330" t="s">
        <v>19</v>
      </c>
      <c r="I8330">
        <v>0.12</v>
      </c>
      <c r="J8330">
        <v>0.05</v>
      </c>
      <c r="K8330">
        <v>0</v>
      </c>
      <c r="L8330">
        <v>0</v>
      </c>
      <c r="M8330">
        <v>0.17</v>
      </c>
    </row>
    <row r="8331" spans="1:19" x14ac:dyDescent="0.2">
      <c r="A8331" t="s">
        <v>3168</v>
      </c>
      <c r="B8331" t="s">
        <v>55</v>
      </c>
      <c r="C8331">
        <v>2009</v>
      </c>
      <c r="D8331" s="1" t="d">
        <v>2003-03-31</v>
      </c>
      <c r="E8331" s="1" t="str">
        <f t="shared" si="260"/>
        <v>2003</v>
      </c>
      <c r="F8331" s="1" t="str">
        <f t="shared" si="261"/>
        <v>Mar</v>
      </c>
      <c r="G8331" t="s">
        <v>18</v>
      </c>
      <c r="H8331" t="s">
        <v>1263</v>
      </c>
      <c r="I8331">
        <v>0.08</v>
      </c>
      <c r="J8331">
        <v>0.06</v>
      </c>
      <c r="K8331">
        <v>0</v>
      </c>
      <c r="L8331">
        <v>0.02</v>
      </c>
      <c r="M8331">
        <v>0.17</v>
      </c>
      <c r="P8331">
        <v>5.4</v>
      </c>
      <c r="Q8331">
        <v>5</v>
      </c>
      <c r="R8331" t="s">
        <v>3169</v>
      </c>
      <c r="S8331" t="s">
        <v>20</v>
      </c>
    </row>
    <row r="8332" spans="1:19" x14ac:dyDescent="0.2">
      <c r="A8332" t="s">
        <v>7034</v>
      </c>
      <c r="B8332" t="s">
        <v>159</v>
      </c>
      <c r="C8332">
        <v>2010</v>
      </c>
      <c r="D8332" s="1" t="d">
        <v>2018-05-19</v>
      </c>
      <c r="E8332" s="1" t="str">
        <f t="shared" si="260"/>
        <v>2018</v>
      </c>
      <c r="F8332" s="1" t="str">
        <f t="shared" si="261"/>
        <v>May</v>
      </c>
      <c r="G8332" t="s">
        <v>50</v>
      </c>
      <c r="H8332" t="s">
        <v>372</v>
      </c>
      <c r="I8332">
        <v>0</v>
      </c>
      <c r="J8332">
        <v>0</v>
      </c>
      <c r="K8332">
        <v>0.17</v>
      </c>
      <c r="L8332">
        <v>0</v>
      </c>
      <c r="M8332">
        <v>0.17</v>
      </c>
    </row>
    <row r="8333" spans="1:19" x14ac:dyDescent="0.2">
      <c r="A8333" t="s">
        <v>3977</v>
      </c>
      <c r="B8333" t="s">
        <v>44</v>
      </c>
      <c r="C8333">
        <v>2007</v>
      </c>
      <c r="D8333" s="1" t="d">
        <v>2021-10-16</v>
      </c>
      <c r="E8333" s="1" t="str">
        <f t="shared" si="260"/>
        <v>2021</v>
      </c>
      <c r="F8333" s="1" t="str">
        <f t="shared" si="261"/>
        <v>Oct</v>
      </c>
      <c r="G8333" t="s">
        <v>50</v>
      </c>
      <c r="H8333" t="s">
        <v>71</v>
      </c>
      <c r="I8333">
        <v>0.16</v>
      </c>
      <c r="J8333">
        <v>0</v>
      </c>
      <c r="K8333">
        <v>0</v>
      </c>
      <c r="L8333">
        <v>0.01</v>
      </c>
      <c r="M8333">
        <v>0.17</v>
      </c>
      <c r="N8333">
        <v>71</v>
      </c>
      <c r="O8333">
        <v>25</v>
      </c>
      <c r="P8333">
        <v>5.8</v>
      </c>
      <c r="Q8333">
        <v>13</v>
      </c>
      <c r="R8333" t="s">
        <v>915</v>
      </c>
      <c r="S8333" t="s">
        <v>20</v>
      </c>
    </row>
    <row r="8334" spans="1:19" x14ac:dyDescent="0.2">
      <c r="A8334" t="s">
        <v>7035</v>
      </c>
      <c r="B8334" t="s">
        <v>17</v>
      </c>
      <c r="C8334">
        <v>2008</v>
      </c>
      <c r="D8334" s="1" t="d">
        <v>1994-10-29</v>
      </c>
      <c r="E8334" s="1" t="str">
        <f t="shared" si="260"/>
        <v>1994</v>
      </c>
      <c r="F8334" s="1" t="str">
        <f t="shared" si="261"/>
        <v>Oct</v>
      </c>
      <c r="G8334" t="s">
        <v>30</v>
      </c>
      <c r="H8334" t="s">
        <v>5557</v>
      </c>
      <c r="I8334">
        <v>0.16</v>
      </c>
      <c r="J8334">
        <v>0</v>
      </c>
      <c r="K8334">
        <v>0</v>
      </c>
      <c r="L8334">
        <v>0.01</v>
      </c>
      <c r="M8334">
        <v>0.17</v>
      </c>
      <c r="P8334" t="s">
        <v>203</v>
      </c>
      <c r="R8334" t="s">
        <v>5056</v>
      </c>
      <c r="S8334" t="s">
        <v>20</v>
      </c>
    </row>
    <row r="8335" spans="1:19" x14ac:dyDescent="0.2">
      <c r="A8335" t="s">
        <v>3204</v>
      </c>
      <c r="B8335" t="s">
        <v>55</v>
      </c>
      <c r="C8335">
        <v>2008</v>
      </c>
      <c r="D8335" s="1" t="d">
        <v>2014-11-01</v>
      </c>
      <c r="E8335" s="1" t="str">
        <f t="shared" si="260"/>
        <v>2014</v>
      </c>
      <c r="F8335" s="1" t="str">
        <f t="shared" si="261"/>
        <v>Nov</v>
      </c>
      <c r="G8335" t="s">
        <v>34</v>
      </c>
      <c r="H8335" t="s">
        <v>568</v>
      </c>
      <c r="I8335">
        <v>0.08</v>
      </c>
      <c r="J8335">
        <v>0.06</v>
      </c>
      <c r="K8335">
        <v>0</v>
      </c>
      <c r="L8335">
        <v>0.02</v>
      </c>
      <c r="M8335">
        <v>0.17</v>
      </c>
    </row>
    <row r="8336" spans="1:19" x14ac:dyDescent="0.2">
      <c r="A8336" t="s">
        <v>5618</v>
      </c>
      <c r="B8336" t="s">
        <v>159</v>
      </c>
      <c r="C8336">
        <v>2013</v>
      </c>
      <c r="D8336" s="1" t="d">
        <v>2007-03-04</v>
      </c>
      <c r="E8336" s="1" t="str">
        <f t="shared" si="260"/>
        <v>2007</v>
      </c>
      <c r="F8336" s="1" t="str">
        <f t="shared" si="261"/>
        <v>Mar</v>
      </c>
      <c r="G8336" t="s">
        <v>18</v>
      </c>
      <c r="H8336" t="s">
        <v>234</v>
      </c>
      <c r="I8336">
        <v>0</v>
      </c>
      <c r="J8336">
        <v>0</v>
      </c>
      <c r="K8336">
        <v>0.17</v>
      </c>
      <c r="L8336">
        <v>0</v>
      </c>
      <c r="M8336">
        <v>0.17</v>
      </c>
    </row>
    <row r="8337" spans="1:19" x14ac:dyDescent="0.2">
      <c r="A8337" t="s">
        <v>7036</v>
      </c>
      <c r="B8337" t="s">
        <v>55</v>
      </c>
      <c r="C8337">
        <v>2007</v>
      </c>
      <c r="D8337" s="1" t="d">
        <v>2007-06-10</v>
      </c>
      <c r="E8337" s="1" t="str">
        <f t="shared" si="260"/>
        <v>2007</v>
      </c>
      <c r="F8337" s="1" t="str">
        <f t="shared" si="261"/>
        <v>Jun</v>
      </c>
      <c r="G8337" t="s">
        <v>101</v>
      </c>
      <c r="H8337" t="s">
        <v>3403</v>
      </c>
      <c r="I8337">
        <v>0</v>
      </c>
      <c r="J8337">
        <v>0</v>
      </c>
      <c r="K8337">
        <v>0.17</v>
      </c>
      <c r="L8337">
        <v>0</v>
      </c>
      <c r="M8337">
        <v>0.17</v>
      </c>
    </row>
    <row r="8338" spans="1:19" x14ac:dyDescent="0.2">
      <c r="A8338" t="s">
        <v>7037</v>
      </c>
      <c r="B8338" t="s">
        <v>64</v>
      </c>
      <c r="C8338">
        <v>2004</v>
      </c>
      <c r="D8338" s="1" t="d">
        <v>2017-10-15</v>
      </c>
      <c r="E8338" s="1" t="str">
        <f t="shared" si="260"/>
        <v>2017</v>
      </c>
      <c r="F8338" s="1" t="str">
        <f t="shared" si="261"/>
        <v>Oct</v>
      </c>
      <c r="G8338" t="s">
        <v>50</v>
      </c>
      <c r="H8338" t="s">
        <v>568</v>
      </c>
      <c r="I8338">
        <v>0.12</v>
      </c>
      <c r="J8338">
        <v>0.04</v>
      </c>
      <c r="K8338">
        <v>0</v>
      </c>
      <c r="L8338">
        <v>0</v>
      </c>
      <c r="M8338">
        <v>0.17</v>
      </c>
      <c r="N8338">
        <v>65</v>
      </c>
      <c r="O8338">
        <v>4</v>
      </c>
      <c r="P8338" t="s">
        <v>203</v>
      </c>
      <c r="R8338" t="s">
        <v>1241</v>
      </c>
      <c r="S8338" t="s">
        <v>20</v>
      </c>
    </row>
    <row r="8339" spans="1:19" x14ac:dyDescent="0.2">
      <c r="A8339" t="s">
        <v>6623</v>
      </c>
      <c r="B8339" t="s">
        <v>44</v>
      </c>
      <c r="C8339">
        <v>2008</v>
      </c>
      <c r="D8339" s="1" t="d">
        <v>1995-08-07</v>
      </c>
      <c r="E8339" s="1" t="str">
        <f t="shared" si="260"/>
        <v>1995</v>
      </c>
      <c r="F8339" s="1" t="str">
        <f t="shared" si="261"/>
        <v>Aug</v>
      </c>
      <c r="G8339" t="s">
        <v>28</v>
      </c>
      <c r="H8339" t="s">
        <v>648</v>
      </c>
      <c r="I8339">
        <v>0.03</v>
      </c>
      <c r="J8339">
        <v>0.12</v>
      </c>
      <c r="K8339">
        <v>0</v>
      </c>
      <c r="L8339">
        <v>0.01</v>
      </c>
      <c r="M8339">
        <v>0.17</v>
      </c>
    </row>
    <row r="8340" spans="1:19" x14ac:dyDescent="0.2">
      <c r="A8340" t="s">
        <v>7038</v>
      </c>
      <c r="B8340" t="s">
        <v>1015</v>
      </c>
      <c r="C8340">
        <v>2013</v>
      </c>
      <c r="D8340" s="1" t="d">
        <v>2010-08-15</v>
      </c>
      <c r="E8340" s="1" t="str">
        <f t="shared" si="260"/>
        <v>2010</v>
      </c>
      <c r="F8340" s="1" t="str">
        <f t="shared" si="261"/>
        <v>Aug</v>
      </c>
      <c r="G8340" t="s">
        <v>28</v>
      </c>
      <c r="H8340" t="s">
        <v>4214</v>
      </c>
      <c r="I8340">
        <v>0.1</v>
      </c>
      <c r="J8340">
        <v>0</v>
      </c>
      <c r="K8340">
        <v>0.04</v>
      </c>
      <c r="L8340">
        <v>0.03</v>
      </c>
      <c r="M8340">
        <v>0.17</v>
      </c>
      <c r="N8340">
        <v>62</v>
      </c>
      <c r="O8340">
        <v>24</v>
      </c>
      <c r="P8340">
        <v>7.6</v>
      </c>
      <c r="Q8340">
        <v>118</v>
      </c>
      <c r="R8340" t="s">
        <v>1263</v>
      </c>
      <c r="S8340" t="s">
        <v>53</v>
      </c>
    </row>
    <row r="8341" spans="1:19" x14ac:dyDescent="0.2">
      <c r="A8341" t="s">
        <v>4474</v>
      </c>
      <c r="B8341" t="s">
        <v>171</v>
      </c>
      <c r="C8341">
        <v>2016</v>
      </c>
      <c r="D8341" s="1" t="d">
        <v>2022-05-12</v>
      </c>
      <c r="E8341" s="1" t="str">
        <f t="shared" si="260"/>
        <v>2022</v>
      </c>
      <c r="F8341" s="1" t="str">
        <f t="shared" si="261"/>
        <v>May</v>
      </c>
      <c r="G8341" t="s">
        <v>28</v>
      </c>
      <c r="H8341" t="s">
        <v>242</v>
      </c>
      <c r="I8341">
        <v>0.09</v>
      </c>
      <c r="J8341">
        <v>0.06</v>
      </c>
      <c r="K8341">
        <v>0</v>
      </c>
      <c r="L8341">
        <v>0.01</v>
      </c>
      <c r="M8341">
        <v>0.17</v>
      </c>
      <c r="N8341">
        <v>83</v>
      </c>
      <c r="O8341">
        <v>18</v>
      </c>
      <c r="P8341">
        <v>7.2</v>
      </c>
      <c r="Q8341">
        <v>175</v>
      </c>
      <c r="R8341" t="s">
        <v>1546</v>
      </c>
      <c r="S8341" t="s">
        <v>53</v>
      </c>
    </row>
    <row r="8342" spans="1:19" x14ac:dyDescent="0.2">
      <c r="A8342" t="s">
        <v>7039</v>
      </c>
      <c r="B8342" t="s">
        <v>104</v>
      </c>
      <c r="C8342">
        <v>1995</v>
      </c>
      <c r="D8342" s="1" t="d">
        <v>2020-10-22</v>
      </c>
      <c r="E8342" s="1" t="str">
        <f t="shared" si="260"/>
        <v>2020</v>
      </c>
      <c r="F8342" s="1" t="str">
        <f t="shared" si="261"/>
        <v>Oct</v>
      </c>
      <c r="G8342" t="s">
        <v>28</v>
      </c>
      <c r="H8342" t="s">
        <v>7040</v>
      </c>
      <c r="I8342">
        <v>0.02</v>
      </c>
      <c r="J8342">
        <v>0.02</v>
      </c>
      <c r="K8342">
        <v>0.12</v>
      </c>
      <c r="L8342">
        <v>0.01</v>
      </c>
      <c r="M8342">
        <v>0.17</v>
      </c>
    </row>
    <row r="8343" spans="1:19" x14ac:dyDescent="0.2">
      <c r="A8343" t="s">
        <v>7041</v>
      </c>
      <c r="B8343" t="s">
        <v>17</v>
      </c>
      <c r="C8343">
        <v>2008</v>
      </c>
      <c r="D8343" s="1" t="d">
        <v>2010-02-18</v>
      </c>
      <c r="E8343" s="1" t="str">
        <f t="shared" si="260"/>
        <v>2010</v>
      </c>
      <c r="F8343" s="1" t="str">
        <f t="shared" si="261"/>
        <v>Feb</v>
      </c>
      <c r="G8343" t="s">
        <v>30</v>
      </c>
      <c r="H8343" t="s">
        <v>825</v>
      </c>
      <c r="I8343">
        <v>0.04</v>
      </c>
      <c r="J8343">
        <v>0.12</v>
      </c>
      <c r="K8343">
        <v>0</v>
      </c>
      <c r="L8343">
        <v>0.02</v>
      </c>
      <c r="M8343">
        <v>0.17</v>
      </c>
      <c r="N8343">
        <v>63</v>
      </c>
      <c r="O8343">
        <v>12</v>
      </c>
      <c r="P8343">
        <v>7.7</v>
      </c>
      <c r="Q8343">
        <v>7</v>
      </c>
      <c r="R8343" t="s">
        <v>825</v>
      </c>
      <c r="S8343" t="s">
        <v>20</v>
      </c>
    </row>
    <row r="8344" spans="1:19" x14ac:dyDescent="0.2">
      <c r="A8344" t="s">
        <v>7042</v>
      </c>
      <c r="B8344" t="s">
        <v>55</v>
      </c>
      <c r="C8344">
        <v>2006</v>
      </c>
      <c r="D8344" s="1" t="d">
        <v>2001-06-09</v>
      </c>
      <c r="E8344" s="1" t="str">
        <f t="shared" si="260"/>
        <v>2001</v>
      </c>
      <c r="F8344" s="1" t="str">
        <f t="shared" si="261"/>
        <v>Jun</v>
      </c>
      <c r="G8344" t="s">
        <v>28</v>
      </c>
      <c r="H8344" t="s">
        <v>372</v>
      </c>
      <c r="I8344">
        <v>0</v>
      </c>
      <c r="J8344">
        <v>0</v>
      </c>
      <c r="K8344">
        <v>0.17</v>
      </c>
      <c r="L8344">
        <v>0</v>
      </c>
      <c r="M8344">
        <v>0.17</v>
      </c>
    </row>
    <row r="8345" spans="1:19" x14ac:dyDescent="0.2">
      <c r="A8345" t="s">
        <v>4735</v>
      </c>
      <c r="B8345" t="s">
        <v>17</v>
      </c>
      <c r="C8345">
        <v>2011</v>
      </c>
      <c r="D8345" s="1" t="d">
        <v>2002-09-06</v>
      </c>
      <c r="E8345" s="1" t="str">
        <f t="shared" si="260"/>
        <v>2002</v>
      </c>
      <c r="F8345" s="1" t="str">
        <f t="shared" si="261"/>
        <v>Sep</v>
      </c>
      <c r="G8345" t="s">
        <v>50</v>
      </c>
      <c r="H8345" t="s">
        <v>71</v>
      </c>
      <c r="I8345">
        <v>0.09</v>
      </c>
      <c r="J8345">
        <v>0.06</v>
      </c>
      <c r="K8345">
        <v>0</v>
      </c>
      <c r="L8345">
        <v>0.02</v>
      </c>
      <c r="M8345">
        <v>0.17</v>
      </c>
    </row>
    <row r="8346" spans="1:19" x14ac:dyDescent="0.2">
      <c r="A8346" t="s">
        <v>6674</v>
      </c>
      <c r="B8346" t="s">
        <v>49</v>
      </c>
      <c r="C8346">
        <v>2008</v>
      </c>
      <c r="D8346" s="1" t="d">
        <v>2011-01-26</v>
      </c>
      <c r="E8346" s="1" t="str">
        <f t="shared" si="260"/>
        <v>2011</v>
      </c>
      <c r="F8346" s="1" t="str">
        <f t="shared" si="261"/>
        <v>Jan</v>
      </c>
      <c r="G8346" t="s">
        <v>86</v>
      </c>
      <c r="H8346" t="s">
        <v>134</v>
      </c>
      <c r="I8346">
        <v>0.13</v>
      </c>
      <c r="J8346">
        <v>0.02</v>
      </c>
      <c r="K8346">
        <v>0</v>
      </c>
      <c r="L8346">
        <v>0.02</v>
      </c>
      <c r="M8346">
        <v>0.17</v>
      </c>
      <c r="N8346">
        <v>53</v>
      </c>
      <c r="O8346">
        <v>37</v>
      </c>
      <c r="P8346">
        <v>3.8</v>
      </c>
      <c r="Q8346">
        <v>20</v>
      </c>
      <c r="R8346" t="s">
        <v>193</v>
      </c>
      <c r="S8346" t="s">
        <v>88</v>
      </c>
    </row>
    <row r="8347" spans="1:19" x14ac:dyDescent="0.2">
      <c r="A8347" t="s">
        <v>479</v>
      </c>
      <c r="B8347" t="s">
        <v>148</v>
      </c>
      <c r="C8347">
        <v>2005</v>
      </c>
      <c r="D8347" s="1" t="d">
        <v>2006-11-11</v>
      </c>
      <c r="E8347" s="1" t="str">
        <f t="shared" si="260"/>
        <v>2006</v>
      </c>
      <c r="F8347" s="1" t="str">
        <f t="shared" si="261"/>
        <v>Nov</v>
      </c>
      <c r="G8347" t="s">
        <v>37</v>
      </c>
      <c r="H8347" t="s">
        <v>254</v>
      </c>
      <c r="I8347">
        <v>0.02</v>
      </c>
      <c r="J8347">
        <v>0.13</v>
      </c>
      <c r="K8347">
        <v>0</v>
      </c>
      <c r="L8347">
        <v>0.02</v>
      </c>
      <c r="M8347">
        <v>0.17</v>
      </c>
      <c r="N8347">
        <v>78</v>
      </c>
      <c r="O8347">
        <v>23</v>
      </c>
      <c r="P8347">
        <v>8.8000000000000007</v>
      </c>
      <c r="Q8347">
        <v>431</v>
      </c>
      <c r="R8347" t="s">
        <v>473</v>
      </c>
      <c r="S8347" t="s">
        <v>88</v>
      </c>
    </row>
    <row r="8348" spans="1:19" x14ac:dyDescent="0.2">
      <c r="A8348" t="s">
        <v>7043</v>
      </c>
      <c r="B8348" t="s">
        <v>79</v>
      </c>
      <c r="C8348">
        <v>2011</v>
      </c>
      <c r="D8348" s="1" t="d">
        <v>2022-01-23</v>
      </c>
      <c r="E8348" s="1" t="str">
        <f t="shared" si="260"/>
        <v>2022</v>
      </c>
      <c r="F8348" s="1" t="str">
        <f t="shared" si="261"/>
        <v>Jan</v>
      </c>
      <c r="G8348" t="s">
        <v>34</v>
      </c>
      <c r="H8348" t="s">
        <v>111</v>
      </c>
      <c r="I8348">
        <v>0.13</v>
      </c>
      <c r="J8348">
        <v>0.03</v>
      </c>
      <c r="K8348">
        <v>0</v>
      </c>
      <c r="L8348">
        <v>0.01</v>
      </c>
      <c r="M8348">
        <v>0.17</v>
      </c>
    </row>
    <row r="8349" spans="1:19" x14ac:dyDescent="0.2">
      <c r="A8349" t="s">
        <v>7044</v>
      </c>
      <c r="B8349" t="s">
        <v>64</v>
      </c>
      <c r="C8349">
        <v>2004</v>
      </c>
      <c r="D8349" s="1" t="d">
        <v>2005-08-01</v>
      </c>
      <c r="E8349" s="1" t="str">
        <f t="shared" si="260"/>
        <v>2005</v>
      </c>
      <c r="F8349" s="1" t="str">
        <f t="shared" si="261"/>
        <v>Aug</v>
      </c>
      <c r="G8349" t="s">
        <v>101</v>
      </c>
      <c r="H8349" t="s">
        <v>222</v>
      </c>
      <c r="I8349">
        <v>0</v>
      </c>
      <c r="J8349">
        <v>0</v>
      </c>
      <c r="K8349">
        <v>0.16</v>
      </c>
      <c r="L8349">
        <v>0</v>
      </c>
      <c r="M8349">
        <v>0.17</v>
      </c>
    </row>
    <row r="8350" spans="1:19" x14ac:dyDescent="0.2">
      <c r="A8350" t="s">
        <v>7045</v>
      </c>
      <c r="B8350" t="s">
        <v>1015</v>
      </c>
      <c r="C8350">
        <v>2015</v>
      </c>
      <c r="D8350" s="1" t="d">
        <v>1993-07-26</v>
      </c>
      <c r="E8350" s="1" t="str">
        <f t="shared" si="260"/>
        <v>1993</v>
      </c>
      <c r="F8350" s="1" t="str">
        <f t="shared" si="261"/>
        <v>Jul</v>
      </c>
      <c r="G8350" t="s">
        <v>28</v>
      </c>
      <c r="H8350" t="s">
        <v>372</v>
      </c>
      <c r="I8350">
        <v>0</v>
      </c>
      <c r="J8350">
        <v>0</v>
      </c>
      <c r="K8350">
        <v>0.17</v>
      </c>
      <c r="L8350">
        <v>0</v>
      </c>
      <c r="M8350">
        <v>0.17</v>
      </c>
      <c r="P8350">
        <v>8.8000000000000007</v>
      </c>
      <c r="Q8350">
        <v>92</v>
      </c>
      <c r="R8350" t="s">
        <v>5394</v>
      </c>
      <c r="S8350" t="s">
        <v>88</v>
      </c>
    </row>
    <row r="8351" spans="1:19" x14ac:dyDescent="0.2">
      <c r="A8351" t="s">
        <v>7046</v>
      </c>
      <c r="B8351" t="s">
        <v>55</v>
      </c>
      <c r="C8351">
        <v>2001</v>
      </c>
      <c r="D8351" s="1" t="d">
        <v>2004-12-14</v>
      </c>
      <c r="E8351" s="1" t="str">
        <f t="shared" si="260"/>
        <v>2004</v>
      </c>
      <c r="F8351" s="1" t="str">
        <f t="shared" si="261"/>
        <v>Dec</v>
      </c>
      <c r="G8351" t="s">
        <v>18</v>
      </c>
      <c r="H8351" t="s">
        <v>933</v>
      </c>
      <c r="I8351">
        <v>0.05</v>
      </c>
      <c r="J8351">
        <v>0.04</v>
      </c>
      <c r="K8351">
        <v>0.06</v>
      </c>
      <c r="L8351">
        <v>0.01</v>
      </c>
      <c r="M8351">
        <v>0.17</v>
      </c>
      <c r="N8351">
        <v>71</v>
      </c>
      <c r="O8351">
        <v>11</v>
      </c>
      <c r="P8351">
        <v>9.1</v>
      </c>
      <c r="Q8351">
        <v>56</v>
      </c>
      <c r="R8351" t="s">
        <v>2061</v>
      </c>
      <c r="S8351" t="s">
        <v>20</v>
      </c>
    </row>
    <row r="8352" spans="1:19" x14ac:dyDescent="0.2">
      <c r="A8352" t="s">
        <v>7047</v>
      </c>
      <c r="B8352" t="s">
        <v>49</v>
      </c>
      <c r="C8352">
        <v>2008</v>
      </c>
      <c r="D8352" s="1" t="d">
        <v>2022-06-01</v>
      </c>
      <c r="E8352" s="1" t="str">
        <f t="shared" si="260"/>
        <v>2022</v>
      </c>
      <c r="F8352" s="1" t="str">
        <f t="shared" si="261"/>
        <v>Jun</v>
      </c>
      <c r="G8352" t="s">
        <v>50</v>
      </c>
      <c r="H8352" t="s">
        <v>234</v>
      </c>
      <c r="I8352">
        <v>0.13</v>
      </c>
      <c r="J8352">
        <v>0.02</v>
      </c>
      <c r="K8352">
        <v>0</v>
      </c>
      <c r="L8352">
        <v>0.02</v>
      </c>
      <c r="M8352">
        <v>0.17</v>
      </c>
      <c r="N8352">
        <v>47</v>
      </c>
      <c r="O8352">
        <v>23</v>
      </c>
      <c r="P8352">
        <v>6.1</v>
      </c>
      <c r="Q8352">
        <v>10</v>
      </c>
      <c r="R8352" t="s">
        <v>1079</v>
      </c>
      <c r="S8352" t="s">
        <v>88</v>
      </c>
    </row>
    <row r="8353" spans="1:19" x14ac:dyDescent="0.2">
      <c r="A8353" t="s">
        <v>7048</v>
      </c>
      <c r="B8353" t="s">
        <v>104</v>
      </c>
      <c r="C8353">
        <v>2000</v>
      </c>
      <c r="D8353" s="1" t="d">
        <v>2013-11-29</v>
      </c>
      <c r="E8353" s="1" t="str">
        <f t="shared" si="260"/>
        <v>2013</v>
      </c>
      <c r="F8353" s="1" t="str">
        <f t="shared" si="261"/>
        <v>Nov</v>
      </c>
      <c r="G8353" t="s">
        <v>50</v>
      </c>
      <c r="H8353" t="s">
        <v>234</v>
      </c>
      <c r="I8353">
        <v>0.09</v>
      </c>
      <c r="J8353">
        <v>0.06</v>
      </c>
      <c r="K8353">
        <v>0</v>
      </c>
      <c r="L8353">
        <v>0.01</v>
      </c>
      <c r="M8353">
        <v>0.17</v>
      </c>
    </row>
    <row r="8354" spans="1:19" x14ac:dyDescent="0.2">
      <c r="A8354" t="s">
        <v>6179</v>
      </c>
      <c r="B8354" t="s">
        <v>44</v>
      </c>
      <c r="C8354">
        <v>2010</v>
      </c>
      <c r="D8354" s="1" t="d">
        <v>2011-05-08</v>
      </c>
      <c r="E8354" s="1" t="str">
        <f t="shared" si="260"/>
        <v>2011</v>
      </c>
      <c r="F8354" s="1" t="str">
        <f t="shared" si="261"/>
        <v>May</v>
      </c>
      <c r="G8354" t="s">
        <v>24</v>
      </c>
      <c r="H8354" t="s">
        <v>222</v>
      </c>
      <c r="I8354">
        <v>7.0000000000000007E-2</v>
      </c>
      <c r="J8354">
        <v>0.09</v>
      </c>
      <c r="K8354">
        <v>0</v>
      </c>
      <c r="L8354">
        <v>0.02</v>
      </c>
      <c r="M8354">
        <v>0.17</v>
      </c>
      <c r="N8354">
        <v>69</v>
      </c>
      <c r="O8354">
        <v>41</v>
      </c>
      <c r="P8354">
        <v>5.7</v>
      </c>
      <c r="Q8354">
        <v>41</v>
      </c>
      <c r="R8354" t="s">
        <v>6180</v>
      </c>
      <c r="S8354" t="s">
        <v>20</v>
      </c>
    </row>
    <row r="8355" spans="1:19" x14ac:dyDescent="0.2">
      <c r="A8355" t="s">
        <v>7049</v>
      </c>
      <c r="B8355" t="s">
        <v>17</v>
      </c>
      <c r="C8355">
        <v>2008</v>
      </c>
      <c r="D8355" s="1" t="d">
        <v>2003-02-28</v>
      </c>
      <c r="E8355" s="1" t="str">
        <f t="shared" si="260"/>
        <v>2003</v>
      </c>
      <c r="F8355" s="1" t="str">
        <f t="shared" si="261"/>
        <v>Feb</v>
      </c>
      <c r="G8355" t="s">
        <v>34</v>
      </c>
      <c r="H8355" t="s">
        <v>2269</v>
      </c>
      <c r="I8355">
        <v>0.16</v>
      </c>
      <c r="J8355">
        <v>0</v>
      </c>
      <c r="K8355">
        <v>0</v>
      </c>
      <c r="L8355">
        <v>0.01</v>
      </c>
      <c r="M8355">
        <v>0.17</v>
      </c>
      <c r="P8355" t="s">
        <v>203</v>
      </c>
      <c r="R8355" t="s">
        <v>7050</v>
      </c>
      <c r="S8355" t="s">
        <v>20</v>
      </c>
    </row>
    <row r="8356" spans="1:19" x14ac:dyDescent="0.2">
      <c r="A8356" t="s">
        <v>7051</v>
      </c>
      <c r="B8356" t="s">
        <v>44</v>
      </c>
      <c r="C8356">
        <v>2010</v>
      </c>
      <c r="D8356" s="1" t="d">
        <v>2009-02-05</v>
      </c>
      <c r="E8356" s="1" t="str">
        <f t="shared" si="260"/>
        <v>2009</v>
      </c>
      <c r="F8356" s="1" t="str">
        <f t="shared" si="261"/>
        <v>Feb</v>
      </c>
      <c r="G8356" t="s">
        <v>50</v>
      </c>
      <c r="H8356" t="s">
        <v>45</v>
      </c>
      <c r="I8356">
        <v>0.06</v>
      </c>
      <c r="J8356">
        <v>0.06</v>
      </c>
      <c r="K8356">
        <v>0.04</v>
      </c>
      <c r="L8356">
        <v>0.01</v>
      </c>
      <c r="M8356">
        <v>0.17</v>
      </c>
    </row>
    <row r="8357" spans="1:19" x14ac:dyDescent="0.2">
      <c r="A8357" t="s">
        <v>7052</v>
      </c>
      <c r="B8357" t="s">
        <v>55</v>
      </c>
      <c r="C8357">
        <v>2004</v>
      </c>
      <c r="D8357" s="1" t="d">
        <v>1994-04-07</v>
      </c>
      <c r="E8357" s="1" t="str">
        <f t="shared" si="260"/>
        <v>1994</v>
      </c>
      <c r="F8357" s="1" t="str">
        <f t="shared" si="261"/>
        <v>Apr</v>
      </c>
      <c r="G8357" t="s">
        <v>50</v>
      </c>
      <c r="H8357" t="s">
        <v>134</v>
      </c>
      <c r="I8357">
        <v>0.08</v>
      </c>
      <c r="J8357">
        <v>0.06</v>
      </c>
      <c r="K8357">
        <v>0</v>
      </c>
      <c r="L8357">
        <v>0.02</v>
      </c>
      <c r="M8357">
        <v>0.17</v>
      </c>
      <c r="N8357">
        <v>46</v>
      </c>
      <c r="O8357">
        <v>35</v>
      </c>
      <c r="P8357">
        <v>6.9</v>
      </c>
      <c r="Q8357">
        <v>13</v>
      </c>
      <c r="R8357" t="s">
        <v>450</v>
      </c>
      <c r="S8357" t="s">
        <v>88</v>
      </c>
    </row>
    <row r="8358" spans="1:19" x14ac:dyDescent="0.2">
      <c r="A8358" t="s">
        <v>7053</v>
      </c>
      <c r="B8358" t="s">
        <v>55</v>
      </c>
      <c r="C8358">
        <v>2007</v>
      </c>
      <c r="D8358" s="1" t="d">
        <v>1994-12-04</v>
      </c>
      <c r="E8358" s="1" t="str">
        <f t="shared" si="260"/>
        <v>1994</v>
      </c>
      <c r="F8358" s="1" t="str">
        <f t="shared" si="261"/>
        <v>Dec</v>
      </c>
      <c r="G8358" t="s">
        <v>50</v>
      </c>
      <c r="H8358" t="s">
        <v>7054</v>
      </c>
      <c r="I8358">
        <v>0.08</v>
      </c>
      <c r="J8358">
        <v>0.06</v>
      </c>
      <c r="K8358">
        <v>0</v>
      </c>
      <c r="L8358">
        <v>0.02</v>
      </c>
      <c r="M8358">
        <v>0.17</v>
      </c>
      <c r="P8358" t="s">
        <v>203</v>
      </c>
      <c r="R8358" t="s">
        <v>7050</v>
      </c>
      <c r="S8358" t="s">
        <v>20</v>
      </c>
    </row>
    <row r="8359" spans="1:19" x14ac:dyDescent="0.2">
      <c r="A8359" t="s">
        <v>7055</v>
      </c>
      <c r="B8359" t="s">
        <v>64</v>
      </c>
      <c r="C8359">
        <v>2004</v>
      </c>
      <c r="D8359" s="1" t="d">
        <v>2006-09-12</v>
      </c>
      <c r="E8359" s="1" t="str">
        <f t="shared" si="260"/>
        <v>2006</v>
      </c>
      <c r="F8359" s="1" t="str">
        <f t="shared" si="261"/>
        <v>Sep</v>
      </c>
      <c r="G8359" t="s">
        <v>34</v>
      </c>
      <c r="H8359" t="s">
        <v>286</v>
      </c>
      <c r="I8359">
        <v>0.12</v>
      </c>
      <c r="J8359">
        <v>0.04</v>
      </c>
      <c r="K8359">
        <v>0</v>
      </c>
      <c r="L8359">
        <v>0</v>
      </c>
      <c r="M8359">
        <v>0.17</v>
      </c>
    </row>
    <row r="8360" spans="1:19" x14ac:dyDescent="0.2">
      <c r="A8360" t="s">
        <v>7056</v>
      </c>
      <c r="B8360" t="s">
        <v>57</v>
      </c>
      <c r="C8360">
        <v>1996</v>
      </c>
      <c r="D8360" s="1" t="d">
        <v>1996-09-11</v>
      </c>
      <c r="E8360" s="1" t="str">
        <f t="shared" si="260"/>
        <v>1996</v>
      </c>
      <c r="F8360" s="1" t="str">
        <f t="shared" si="261"/>
        <v>Sep</v>
      </c>
      <c r="G8360" t="s">
        <v>37</v>
      </c>
      <c r="H8360" t="s">
        <v>128</v>
      </c>
      <c r="I8360">
        <v>0</v>
      </c>
      <c r="J8360">
        <v>0</v>
      </c>
      <c r="K8360">
        <v>0.17</v>
      </c>
      <c r="L8360">
        <v>0</v>
      </c>
      <c r="M8360">
        <v>0.17</v>
      </c>
    </row>
    <row r="8361" spans="1:19" x14ac:dyDescent="0.2">
      <c r="A8361" t="s">
        <v>3672</v>
      </c>
      <c r="B8361" t="s">
        <v>44</v>
      </c>
      <c r="C8361">
        <v>2009</v>
      </c>
      <c r="D8361" s="1" t="d">
        <v>2022-08-21</v>
      </c>
      <c r="E8361" s="1" t="str">
        <f t="shared" si="260"/>
        <v>2022</v>
      </c>
      <c r="F8361" s="1" t="str">
        <f t="shared" si="261"/>
        <v>Aug</v>
      </c>
      <c r="G8361" t="s">
        <v>50</v>
      </c>
      <c r="H8361" t="s">
        <v>71</v>
      </c>
      <c r="I8361">
        <v>0.12</v>
      </c>
      <c r="J8361">
        <v>0.03</v>
      </c>
      <c r="K8361">
        <v>0</v>
      </c>
      <c r="L8361">
        <v>0.01</v>
      </c>
      <c r="M8361">
        <v>0.17</v>
      </c>
      <c r="N8361">
        <v>63</v>
      </c>
      <c r="O8361">
        <v>31</v>
      </c>
      <c r="P8361">
        <v>6.6</v>
      </c>
      <c r="Q8361">
        <v>7</v>
      </c>
      <c r="R8361" t="s">
        <v>915</v>
      </c>
      <c r="S8361" t="s">
        <v>112</v>
      </c>
    </row>
    <row r="8362" spans="1:19" x14ac:dyDescent="0.2">
      <c r="A8362" t="s">
        <v>7057</v>
      </c>
      <c r="B8362" t="s">
        <v>55</v>
      </c>
      <c r="C8362">
        <v>2005</v>
      </c>
      <c r="D8362" s="1" t="d">
        <v>2001-04-12</v>
      </c>
      <c r="E8362" s="1" t="str">
        <f t="shared" si="260"/>
        <v>2001</v>
      </c>
      <c r="F8362" s="1" t="str">
        <f t="shared" si="261"/>
        <v>Apr</v>
      </c>
      <c r="G8362" t="s">
        <v>50</v>
      </c>
      <c r="H8362" t="s">
        <v>222</v>
      </c>
      <c r="I8362">
        <v>0.04</v>
      </c>
      <c r="J8362">
        <v>0.03</v>
      </c>
      <c r="K8362">
        <v>0.09</v>
      </c>
      <c r="L8362">
        <v>0.01</v>
      </c>
      <c r="M8362">
        <v>0.17</v>
      </c>
      <c r="N8362">
        <v>48</v>
      </c>
      <c r="O8362">
        <v>33</v>
      </c>
      <c r="P8362">
        <v>8.1</v>
      </c>
      <c r="Q8362">
        <v>12</v>
      </c>
      <c r="R8362" t="s">
        <v>1374</v>
      </c>
      <c r="S8362" t="s">
        <v>53</v>
      </c>
    </row>
    <row r="8363" spans="1:19" x14ac:dyDescent="0.2">
      <c r="A8363" t="s">
        <v>7001</v>
      </c>
      <c r="B8363" t="s">
        <v>104</v>
      </c>
      <c r="C8363">
        <v>2000</v>
      </c>
      <c r="D8363" s="1" t="d">
        <v>1998-09-27</v>
      </c>
      <c r="E8363" s="1" t="str">
        <f t="shared" si="260"/>
        <v>1998</v>
      </c>
      <c r="F8363" s="1" t="str">
        <f t="shared" si="261"/>
        <v>Sep</v>
      </c>
      <c r="G8363" t="s">
        <v>50</v>
      </c>
      <c r="H8363" t="s">
        <v>1656</v>
      </c>
      <c r="I8363">
        <v>0.09</v>
      </c>
      <c r="J8363">
        <v>0.06</v>
      </c>
      <c r="K8363">
        <v>0</v>
      </c>
      <c r="L8363">
        <v>0.01</v>
      </c>
      <c r="M8363">
        <v>0.17</v>
      </c>
      <c r="N8363">
        <v>35</v>
      </c>
      <c r="O8363">
        <v>4</v>
      </c>
      <c r="P8363">
        <v>1.2</v>
      </c>
      <c r="Q8363">
        <v>6</v>
      </c>
      <c r="R8363" t="s">
        <v>1656</v>
      </c>
      <c r="S8363" t="s">
        <v>88</v>
      </c>
    </row>
    <row r="8364" spans="1:19" x14ac:dyDescent="0.2">
      <c r="A8364" t="s">
        <v>7058</v>
      </c>
      <c r="B8364" t="s">
        <v>55</v>
      </c>
      <c r="C8364">
        <v>2004</v>
      </c>
      <c r="D8364" s="1" t="d">
        <v>2004-01-24</v>
      </c>
      <c r="E8364" s="1" t="str">
        <f t="shared" si="260"/>
        <v>2004</v>
      </c>
      <c r="F8364" s="1" t="str">
        <f t="shared" si="261"/>
        <v>Jan</v>
      </c>
      <c r="G8364" t="s">
        <v>37</v>
      </c>
      <c r="H8364" t="s">
        <v>155</v>
      </c>
      <c r="I8364">
        <v>0.08</v>
      </c>
      <c r="J8364">
        <v>0.06</v>
      </c>
      <c r="K8364">
        <v>0</v>
      </c>
      <c r="L8364">
        <v>0.02</v>
      </c>
      <c r="M8364">
        <v>0.17</v>
      </c>
      <c r="N8364">
        <v>68</v>
      </c>
      <c r="O8364">
        <v>29</v>
      </c>
      <c r="P8364">
        <v>8</v>
      </c>
      <c r="Q8364">
        <v>11</v>
      </c>
      <c r="R8364" t="s">
        <v>1244</v>
      </c>
      <c r="S8364" t="s">
        <v>88</v>
      </c>
    </row>
    <row r="8365" spans="1:19" x14ac:dyDescent="0.2">
      <c r="A8365" t="s">
        <v>7059</v>
      </c>
      <c r="B8365" t="s">
        <v>104</v>
      </c>
      <c r="C8365">
        <v>1996</v>
      </c>
      <c r="D8365" s="1" t="d">
        <v>2020-08-23</v>
      </c>
      <c r="E8365" s="1" t="str">
        <f t="shared" si="260"/>
        <v>2020</v>
      </c>
      <c r="F8365" s="1" t="str">
        <f t="shared" si="261"/>
        <v>Aug</v>
      </c>
      <c r="G8365" t="s">
        <v>50</v>
      </c>
      <c r="H8365" t="s">
        <v>6493</v>
      </c>
      <c r="I8365">
        <v>0.09</v>
      </c>
      <c r="J8365">
        <v>0.06</v>
      </c>
      <c r="K8365">
        <v>0</v>
      </c>
      <c r="L8365">
        <v>0.01</v>
      </c>
      <c r="M8365">
        <v>0.17</v>
      </c>
    </row>
    <row r="8366" spans="1:19" x14ac:dyDescent="0.2">
      <c r="A8366" t="s">
        <v>7060</v>
      </c>
      <c r="B8366" t="s">
        <v>55</v>
      </c>
      <c r="C8366" t="s">
        <v>286</v>
      </c>
      <c r="D8366" s="1" t="d">
        <v>2001-07-07</v>
      </c>
      <c r="E8366" s="1" t="str">
        <f t="shared" si="260"/>
        <v>2001</v>
      </c>
      <c r="F8366" s="1" t="str">
        <f t="shared" si="261"/>
        <v>Jul</v>
      </c>
      <c r="G8366" t="s">
        <v>86</v>
      </c>
      <c r="H8366" t="s">
        <v>111</v>
      </c>
      <c r="I8366">
        <v>0</v>
      </c>
      <c r="J8366">
        <v>0</v>
      </c>
      <c r="K8366">
        <v>0.17</v>
      </c>
      <c r="L8366">
        <v>0</v>
      </c>
      <c r="M8366">
        <v>0.17</v>
      </c>
    </row>
    <row r="8367" spans="1:19" x14ac:dyDescent="0.2">
      <c r="A8367" t="s">
        <v>6423</v>
      </c>
      <c r="B8367" t="s">
        <v>44</v>
      </c>
      <c r="C8367">
        <v>2012</v>
      </c>
      <c r="D8367" s="1" t="d">
        <v>1990-12-05</v>
      </c>
      <c r="E8367" s="1" t="str">
        <f t="shared" si="260"/>
        <v>1990</v>
      </c>
      <c r="F8367" s="1" t="str">
        <f t="shared" si="261"/>
        <v>Dec</v>
      </c>
      <c r="G8367" t="s">
        <v>50</v>
      </c>
      <c r="H8367" t="s">
        <v>151</v>
      </c>
      <c r="I8367">
        <v>0.12</v>
      </c>
      <c r="J8367">
        <v>0.02</v>
      </c>
      <c r="K8367">
        <v>0.02</v>
      </c>
      <c r="L8367">
        <v>0.01</v>
      </c>
      <c r="M8367">
        <v>0.17</v>
      </c>
      <c r="N8367">
        <v>73</v>
      </c>
      <c r="O8367">
        <v>38</v>
      </c>
      <c r="P8367">
        <v>7.9</v>
      </c>
      <c r="Q8367">
        <v>105</v>
      </c>
      <c r="R8367" t="s">
        <v>1503</v>
      </c>
      <c r="S8367" t="s">
        <v>53</v>
      </c>
    </row>
    <row r="8368" spans="1:19" x14ac:dyDescent="0.2">
      <c r="A8368" t="s">
        <v>3613</v>
      </c>
      <c r="B8368" t="s">
        <v>189</v>
      </c>
      <c r="C8368">
        <v>2005</v>
      </c>
      <c r="D8368" s="1" t="d">
        <v>2008-10-14</v>
      </c>
      <c r="E8368" s="1" t="str">
        <f t="shared" si="260"/>
        <v>2008</v>
      </c>
      <c r="F8368" s="1" t="str">
        <f t="shared" si="261"/>
        <v>Oct</v>
      </c>
      <c r="G8368" t="s">
        <v>18</v>
      </c>
      <c r="H8368" t="s">
        <v>134</v>
      </c>
      <c r="I8368">
        <v>0.13</v>
      </c>
      <c r="J8368">
        <v>0.03</v>
      </c>
      <c r="K8368">
        <v>0</v>
      </c>
      <c r="L8368">
        <v>0</v>
      </c>
      <c r="M8368">
        <v>0.17</v>
      </c>
      <c r="N8368">
        <v>80</v>
      </c>
      <c r="O8368">
        <v>27</v>
      </c>
      <c r="P8368">
        <v>7.5</v>
      </c>
      <c r="Q8368">
        <v>14</v>
      </c>
      <c r="R8368" t="s">
        <v>193</v>
      </c>
      <c r="S8368" t="s">
        <v>20</v>
      </c>
    </row>
    <row r="8369" spans="1:19" x14ac:dyDescent="0.2">
      <c r="A8369" t="s">
        <v>7061</v>
      </c>
      <c r="B8369" t="s">
        <v>75</v>
      </c>
      <c r="C8369">
        <v>2015</v>
      </c>
      <c r="D8369" s="1" t="d">
        <v>2009-12-20</v>
      </c>
      <c r="E8369" s="1" t="str">
        <f t="shared" si="260"/>
        <v>2009</v>
      </c>
      <c r="F8369" s="1" t="str">
        <f t="shared" si="261"/>
        <v>Dec</v>
      </c>
      <c r="G8369" t="s">
        <v>50</v>
      </c>
      <c r="H8369" t="s">
        <v>933</v>
      </c>
      <c r="I8369">
        <v>0.08</v>
      </c>
      <c r="J8369">
        <v>0.04</v>
      </c>
      <c r="K8369">
        <v>0.03</v>
      </c>
      <c r="L8369">
        <v>0.02</v>
      </c>
      <c r="M8369">
        <v>0.17</v>
      </c>
      <c r="N8369">
        <v>58</v>
      </c>
      <c r="O8369">
        <v>33</v>
      </c>
      <c r="P8369">
        <v>6.5</v>
      </c>
      <c r="Q8369">
        <v>21</v>
      </c>
      <c r="R8369" t="s">
        <v>934</v>
      </c>
      <c r="S8369" t="s">
        <v>88</v>
      </c>
    </row>
    <row r="8370" spans="1:19" x14ac:dyDescent="0.2">
      <c r="A8370" t="s">
        <v>7062</v>
      </c>
      <c r="B8370" t="s">
        <v>44</v>
      </c>
      <c r="C8370">
        <v>2009</v>
      </c>
      <c r="D8370" s="1" t="d">
        <v>2017-05-12</v>
      </c>
      <c r="E8370" s="1" t="str">
        <f t="shared" si="260"/>
        <v>2017</v>
      </c>
      <c r="F8370" s="1" t="str">
        <f t="shared" si="261"/>
        <v>May</v>
      </c>
      <c r="G8370" t="s">
        <v>50</v>
      </c>
      <c r="H8370" t="s">
        <v>7063</v>
      </c>
      <c r="I8370">
        <v>0.14000000000000001</v>
      </c>
      <c r="J8370">
        <v>0.02</v>
      </c>
      <c r="K8370">
        <v>0</v>
      </c>
      <c r="L8370">
        <v>0.01</v>
      </c>
      <c r="M8370">
        <v>0.17</v>
      </c>
      <c r="N8370">
        <v>51</v>
      </c>
      <c r="O8370">
        <v>47</v>
      </c>
      <c r="P8370">
        <v>6.2</v>
      </c>
      <c r="Q8370">
        <v>12</v>
      </c>
      <c r="R8370" t="s">
        <v>7064</v>
      </c>
      <c r="S8370" t="s">
        <v>53</v>
      </c>
    </row>
    <row r="8371" spans="1:19" x14ac:dyDescent="0.2">
      <c r="A8371" t="s">
        <v>884</v>
      </c>
      <c r="B8371" t="s">
        <v>148</v>
      </c>
      <c r="C8371">
        <v>2013</v>
      </c>
      <c r="D8371" s="1" t="d">
        <v>1988-02-11</v>
      </c>
      <c r="E8371" s="1" t="str">
        <f t="shared" si="260"/>
        <v>1988</v>
      </c>
      <c r="F8371" s="1" t="str">
        <f t="shared" si="261"/>
        <v>Feb</v>
      </c>
      <c r="G8371" t="s">
        <v>50</v>
      </c>
      <c r="H8371" t="s">
        <v>267</v>
      </c>
      <c r="I8371">
        <v>0.04</v>
      </c>
      <c r="J8371">
        <v>0.12</v>
      </c>
      <c r="K8371">
        <v>0</v>
      </c>
      <c r="L8371">
        <v>0.01</v>
      </c>
      <c r="M8371">
        <v>0.17</v>
      </c>
      <c r="N8371">
        <v>78</v>
      </c>
      <c r="O8371">
        <v>7</v>
      </c>
      <c r="P8371">
        <v>8.1</v>
      </c>
      <c r="Q8371">
        <v>124</v>
      </c>
      <c r="R8371" t="s">
        <v>885</v>
      </c>
      <c r="S8371" t="s">
        <v>112</v>
      </c>
    </row>
    <row r="8372" spans="1:19" x14ac:dyDescent="0.2">
      <c r="A8372" t="s">
        <v>4334</v>
      </c>
      <c r="B8372" t="s">
        <v>44</v>
      </c>
      <c r="C8372">
        <v>2007</v>
      </c>
      <c r="D8372" s="1" t="d">
        <v>2017-03-12</v>
      </c>
      <c r="E8372" s="1" t="str">
        <f t="shared" si="260"/>
        <v>2017</v>
      </c>
      <c r="F8372" s="1" t="str">
        <f t="shared" si="261"/>
        <v>Mar</v>
      </c>
      <c r="G8372" t="s">
        <v>24</v>
      </c>
      <c r="H8372" t="s">
        <v>71</v>
      </c>
      <c r="I8372">
        <v>0.15</v>
      </c>
      <c r="J8372">
        <v>0</v>
      </c>
      <c r="K8372">
        <v>0</v>
      </c>
      <c r="L8372">
        <v>0.01</v>
      </c>
      <c r="M8372">
        <v>0.17</v>
      </c>
    </row>
    <row r="8373" spans="1:19" x14ac:dyDescent="0.2">
      <c r="A8373" t="s">
        <v>6034</v>
      </c>
      <c r="B8373" t="s">
        <v>49</v>
      </c>
      <c r="C8373">
        <v>2009</v>
      </c>
      <c r="D8373" s="1" t="d">
        <v>2009-01-19</v>
      </c>
      <c r="E8373" s="1" t="str">
        <f t="shared" si="260"/>
        <v>2009</v>
      </c>
      <c r="F8373" s="1" t="str">
        <f t="shared" si="261"/>
        <v>Jan</v>
      </c>
      <c r="G8373" t="s">
        <v>18</v>
      </c>
      <c r="H8373" t="s">
        <v>648</v>
      </c>
      <c r="I8373">
        <v>0</v>
      </c>
      <c r="J8373">
        <v>0.15</v>
      </c>
      <c r="K8373">
        <v>0</v>
      </c>
      <c r="L8373">
        <v>0.01</v>
      </c>
      <c r="M8373">
        <v>0.17</v>
      </c>
    </row>
    <row r="8374" spans="1:19" x14ac:dyDescent="0.2">
      <c r="A8374" t="s">
        <v>845</v>
      </c>
      <c r="B8374" t="s">
        <v>64</v>
      </c>
      <c r="C8374">
        <v>2003</v>
      </c>
      <c r="D8374" s="1" t="d">
        <v>2015-10-31</v>
      </c>
      <c r="E8374" s="1" t="str">
        <f t="shared" si="260"/>
        <v>2015</v>
      </c>
      <c r="F8374" s="1" t="str">
        <f t="shared" si="261"/>
        <v>Oct</v>
      </c>
      <c r="G8374" t="s">
        <v>37</v>
      </c>
      <c r="H8374" t="s">
        <v>134</v>
      </c>
      <c r="I8374">
        <v>0.12</v>
      </c>
      <c r="J8374">
        <v>0.04</v>
      </c>
      <c r="K8374">
        <v>0</v>
      </c>
      <c r="L8374">
        <v>0</v>
      </c>
      <c r="M8374">
        <v>0.17</v>
      </c>
      <c r="N8374">
        <v>73</v>
      </c>
      <c r="O8374">
        <v>17</v>
      </c>
      <c r="P8374">
        <v>8.3000000000000007</v>
      </c>
      <c r="Q8374">
        <v>11</v>
      </c>
      <c r="R8374" t="s">
        <v>1214</v>
      </c>
      <c r="S8374" t="s">
        <v>88</v>
      </c>
    </row>
    <row r="8375" spans="1:19" x14ac:dyDescent="0.2">
      <c r="A8375" t="s">
        <v>7065</v>
      </c>
      <c r="B8375" t="s">
        <v>55</v>
      </c>
      <c r="C8375">
        <v>2007</v>
      </c>
      <c r="D8375" s="1" t="d">
        <v>1990-06-14</v>
      </c>
      <c r="E8375" s="1" t="str">
        <f t="shared" si="260"/>
        <v>1990</v>
      </c>
      <c r="F8375" s="1" t="str">
        <f t="shared" si="261"/>
        <v>Jun</v>
      </c>
      <c r="G8375" t="s">
        <v>86</v>
      </c>
      <c r="H8375" t="s">
        <v>372</v>
      </c>
      <c r="I8375">
        <v>0</v>
      </c>
      <c r="J8375">
        <v>0</v>
      </c>
      <c r="K8375">
        <v>0.17</v>
      </c>
      <c r="L8375">
        <v>0</v>
      </c>
      <c r="M8375">
        <v>0.17</v>
      </c>
    </row>
    <row r="8376" spans="1:19" x14ac:dyDescent="0.2">
      <c r="A8376" t="s">
        <v>7066</v>
      </c>
      <c r="B8376" t="s">
        <v>189</v>
      </c>
      <c r="C8376">
        <v>2002</v>
      </c>
      <c r="D8376" s="1" t="d">
        <v>1994-04-19</v>
      </c>
      <c r="E8376" s="1" t="str">
        <f t="shared" si="260"/>
        <v>1994</v>
      </c>
      <c r="F8376" s="1" t="str">
        <f t="shared" si="261"/>
        <v>Apr</v>
      </c>
      <c r="G8376" t="s">
        <v>1</v>
      </c>
      <c r="H8376" t="s">
        <v>1595</v>
      </c>
      <c r="I8376">
        <v>0.13</v>
      </c>
      <c r="J8376">
        <v>0.03</v>
      </c>
      <c r="K8376">
        <v>0</v>
      </c>
      <c r="L8376">
        <v>0</v>
      </c>
      <c r="M8376">
        <v>0.17</v>
      </c>
      <c r="N8376">
        <v>36</v>
      </c>
      <c r="O8376">
        <v>6</v>
      </c>
      <c r="P8376">
        <v>5.6</v>
      </c>
      <c r="Q8376">
        <v>23</v>
      </c>
      <c r="R8376" t="s">
        <v>2599</v>
      </c>
      <c r="S8376" t="s">
        <v>88</v>
      </c>
    </row>
    <row r="8377" spans="1:19" x14ac:dyDescent="0.2">
      <c r="A8377" t="s">
        <v>788</v>
      </c>
      <c r="B8377" t="s">
        <v>104</v>
      </c>
      <c r="C8377">
        <v>1998</v>
      </c>
      <c r="D8377" s="1" t="d">
        <v>1992-12-31</v>
      </c>
      <c r="E8377" s="1" t="str">
        <f t="shared" si="260"/>
        <v>1992</v>
      </c>
      <c r="F8377" s="1" t="str">
        <f t="shared" si="261"/>
        <v>Dec</v>
      </c>
      <c r="G8377" t="s">
        <v>28</v>
      </c>
      <c r="H8377" t="s">
        <v>118</v>
      </c>
      <c r="I8377">
        <v>0</v>
      </c>
      <c r="J8377">
        <v>0</v>
      </c>
      <c r="K8377">
        <v>0.16</v>
      </c>
      <c r="L8377">
        <v>0.01</v>
      </c>
      <c r="M8377">
        <v>0.17</v>
      </c>
    </row>
    <row r="8378" spans="1:19" x14ac:dyDescent="0.2">
      <c r="A8378" t="s">
        <v>7067</v>
      </c>
      <c r="B8378" t="s">
        <v>55</v>
      </c>
      <c r="C8378">
        <v>2004</v>
      </c>
      <c r="D8378" s="1" t="d">
        <v>2006-08-25</v>
      </c>
      <c r="E8378" s="1" t="str">
        <f t="shared" si="260"/>
        <v>2006</v>
      </c>
      <c r="F8378" s="1" t="str">
        <f t="shared" si="261"/>
        <v>Aug</v>
      </c>
      <c r="G8378" t="s">
        <v>18</v>
      </c>
      <c r="H8378" t="s">
        <v>68</v>
      </c>
      <c r="I8378">
        <v>0.08</v>
      </c>
      <c r="J8378">
        <v>0.06</v>
      </c>
      <c r="K8378">
        <v>0</v>
      </c>
      <c r="L8378">
        <v>0.02</v>
      </c>
      <c r="M8378">
        <v>0.17</v>
      </c>
      <c r="N8378">
        <v>56</v>
      </c>
      <c r="O8378">
        <v>20</v>
      </c>
      <c r="P8378">
        <v>6</v>
      </c>
      <c r="Q8378">
        <v>7</v>
      </c>
      <c r="R8378" t="s">
        <v>1129</v>
      </c>
      <c r="S8378" t="s">
        <v>20</v>
      </c>
    </row>
    <row r="8379" spans="1:19" x14ac:dyDescent="0.2">
      <c r="A8379" t="s">
        <v>7068</v>
      </c>
      <c r="B8379" t="s">
        <v>137</v>
      </c>
      <c r="C8379">
        <v>2002</v>
      </c>
      <c r="D8379" s="1" t="d">
        <v>1994-11-26</v>
      </c>
      <c r="E8379" s="1" t="str">
        <f t="shared" si="260"/>
        <v>1994</v>
      </c>
      <c r="F8379" s="1" t="str">
        <f t="shared" si="261"/>
        <v>Nov</v>
      </c>
      <c r="G8379" t="s">
        <v>37</v>
      </c>
      <c r="H8379" t="s">
        <v>977</v>
      </c>
      <c r="I8379">
        <v>0.13</v>
      </c>
      <c r="J8379">
        <v>0.04</v>
      </c>
      <c r="K8379">
        <v>0</v>
      </c>
      <c r="L8379">
        <v>0.01</v>
      </c>
      <c r="M8379">
        <v>0.17</v>
      </c>
      <c r="N8379">
        <v>73</v>
      </c>
      <c r="O8379">
        <v>28</v>
      </c>
      <c r="P8379">
        <v>7.3</v>
      </c>
      <c r="Q8379">
        <v>10</v>
      </c>
      <c r="R8379" t="s">
        <v>5591</v>
      </c>
      <c r="S8379" t="s">
        <v>88</v>
      </c>
    </row>
    <row r="8380" spans="1:19" x14ac:dyDescent="0.2">
      <c r="A8380" t="s">
        <v>7069</v>
      </c>
      <c r="B8380" t="s">
        <v>32</v>
      </c>
      <c r="C8380">
        <v>2010</v>
      </c>
      <c r="D8380" s="1" t="d">
        <v>1995-10-20</v>
      </c>
      <c r="E8380" s="1" t="str">
        <f t="shared" si="260"/>
        <v>1995</v>
      </c>
      <c r="F8380" s="1" t="str">
        <f t="shared" si="261"/>
        <v>Oct</v>
      </c>
      <c r="G8380" t="s">
        <v>34</v>
      </c>
      <c r="H8380" t="s">
        <v>568</v>
      </c>
      <c r="I8380">
        <v>0.14000000000000001</v>
      </c>
      <c r="J8380">
        <v>0.02</v>
      </c>
      <c r="K8380">
        <v>0</v>
      </c>
      <c r="L8380">
        <v>0.01</v>
      </c>
      <c r="M8380">
        <v>0.17</v>
      </c>
    </row>
    <row r="8381" spans="1:19" x14ac:dyDescent="0.2">
      <c r="A8381" t="s">
        <v>5487</v>
      </c>
      <c r="B8381" t="s">
        <v>104</v>
      </c>
      <c r="C8381">
        <v>2001</v>
      </c>
      <c r="D8381" s="1" t="d">
        <v>1997-04-17</v>
      </c>
      <c r="E8381" s="1" t="str">
        <f t="shared" si="260"/>
        <v>1997</v>
      </c>
      <c r="F8381" s="1" t="str">
        <f t="shared" si="261"/>
        <v>Apr</v>
      </c>
      <c r="G8381" t="s">
        <v>24</v>
      </c>
      <c r="H8381" t="s">
        <v>389</v>
      </c>
      <c r="I8381">
        <v>0.09</v>
      </c>
      <c r="J8381">
        <v>0.06</v>
      </c>
      <c r="K8381">
        <v>0</v>
      </c>
      <c r="L8381">
        <v>0.01</v>
      </c>
      <c r="M8381">
        <v>0.17</v>
      </c>
    </row>
    <row r="8382" spans="1:19" x14ac:dyDescent="0.2">
      <c r="A8382" t="s">
        <v>7070</v>
      </c>
      <c r="B8382" t="s">
        <v>17</v>
      </c>
      <c r="C8382">
        <v>2010</v>
      </c>
      <c r="D8382" s="1" t="d">
        <v>2015-10-20</v>
      </c>
      <c r="E8382" s="1" t="str">
        <f t="shared" si="260"/>
        <v>2015</v>
      </c>
      <c r="F8382" s="1" t="str">
        <f t="shared" si="261"/>
        <v>Oct</v>
      </c>
      <c r="G8382" t="s">
        <v>18</v>
      </c>
      <c r="H8382" t="s">
        <v>1207</v>
      </c>
      <c r="I8382">
        <v>0.16</v>
      </c>
      <c r="J8382">
        <v>0</v>
      </c>
      <c r="K8382">
        <v>0</v>
      </c>
      <c r="L8382">
        <v>0.01</v>
      </c>
      <c r="M8382">
        <v>0.17</v>
      </c>
      <c r="P8382" t="s">
        <v>203</v>
      </c>
      <c r="R8382" t="s">
        <v>1207</v>
      </c>
      <c r="S8382" t="s">
        <v>20</v>
      </c>
    </row>
    <row r="8383" spans="1:19" x14ac:dyDescent="0.2">
      <c r="A8383" t="s">
        <v>7071</v>
      </c>
      <c r="B8383" t="s">
        <v>104</v>
      </c>
      <c r="C8383">
        <v>1996</v>
      </c>
      <c r="D8383" s="1" t="d">
        <v>2011-08-02</v>
      </c>
      <c r="E8383" s="1" t="str">
        <f t="shared" si="260"/>
        <v>2011</v>
      </c>
      <c r="F8383" s="1" t="str">
        <f t="shared" si="261"/>
        <v>Aug</v>
      </c>
      <c r="G8383" t="s">
        <v>18</v>
      </c>
      <c r="H8383" t="s">
        <v>6493</v>
      </c>
      <c r="I8383">
        <v>0.09</v>
      </c>
      <c r="J8383">
        <v>0.06</v>
      </c>
      <c r="K8383">
        <v>0</v>
      </c>
      <c r="L8383">
        <v>0.01</v>
      </c>
      <c r="M8383">
        <v>0.17</v>
      </c>
    </row>
    <row r="8384" spans="1:19" x14ac:dyDescent="0.2">
      <c r="A8384" t="s">
        <v>1148</v>
      </c>
      <c r="B8384" t="s">
        <v>137</v>
      </c>
      <c r="C8384">
        <v>2003</v>
      </c>
      <c r="D8384" s="1" t="d">
        <v>2007-01-02</v>
      </c>
      <c r="E8384" s="1" t="str">
        <f t="shared" si="260"/>
        <v>2007</v>
      </c>
      <c r="F8384" s="1" t="str">
        <f t="shared" si="261"/>
        <v>Jan</v>
      </c>
      <c r="G8384" t="s">
        <v>50</v>
      </c>
      <c r="H8384" t="s">
        <v>51</v>
      </c>
      <c r="I8384">
        <v>0.13</v>
      </c>
      <c r="J8384">
        <v>0.04</v>
      </c>
      <c r="K8384">
        <v>0</v>
      </c>
      <c r="L8384">
        <v>0.01</v>
      </c>
      <c r="M8384">
        <v>0.17</v>
      </c>
      <c r="N8384">
        <v>67</v>
      </c>
      <c r="O8384">
        <v>21</v>
      </c>
      <c r="P8384">
        <v>6.3</v>
      </c>
      <c r="Q8384">
        <v>11</v>
      </c>
      <c r="R8384" t="s">
        <v>1149</v>
      </c>
      <c r="S8384" t="s">
        <v>53</v>
      </c>
    </row>
    <row r="8385" spans="1:19" x14ac:dyDescent="0.2">
      <c r="A8385" t="s">
        <v>7072</v>
      </c>
      <c r="B8385" t="s">
        <v>104</v>
      </c>
      <c r="C8385">
        <v>1995</v>
      </c>
      <c r="D8385" s="1" t="d">
        <v>2011-05-18</v>
      </c>
      <c r="E8385" s="1" t="str">
        <f t="shared" si="260"/>
        <v>2011</v>
      </c>
      <c r="F8385" s="1" t="str">
        <f t="shared" si="261"/>
        <v>May</v>
      </c>
      <c r="G8385" t="s">
        <v>24</v>
      </c>
      <c r="H8385" t="s">
        <v>1538</v>
      </c>
      <c r="I8385">
        <v>0.09</v>
      </c>
      <c r="J8385">
        <v>0.06</v>
      </c>
      <c r="K8385">
        <v>0</v>
      </c>
      <c r="L8385">
        <v>0.01</v>
      </c>
      <c r="M8385">
        <v>0.17</v>
      </c>
    </row>
    <row r="8386" spans="1:19" x14ac:dyDescent="0.2">
      <c r="A8386" t="s">
        <v>7073</v>
      </c>
      <c r="B8386" t="s">
        <v>79</v>
      </c>
      <c r="C8386">
        <v>2014</v>
      </c>
      <c r="D8386" s="1" t="d">
        <v>2017-01-21</v>
      </c>
      <c r="E8386" s="1" t="str">
        <f t="shared" si="260"/>
        <v>2017</v>
      </c>
      <c r="F8386" s="1" t="str">
        <f t="shared" si="261"/>
        <v>Jan</v>
      </c>
      <c r="G8386" t="s">
        <v>50</v>
      </c>
      <c r="H8386" t="s">
        <v>5444</v>
      </c>
      <c r="I8386">
        <v>0</v>
      </c>
      <c r="J8386">
        <v>0</v>
      </c>
      <c r="K8386">
        <v>0.17</v>
      </c>
      <c r="L8386">
        <v>0</v>
      </c>
      <c r="M8386">
        <v>0.17</v>
      </c>
    </row>
    <row r="8387" spans="1:19" x14ac:dyDescent="0.2">
      <c r="A8387" t="s">
        <v>7074</v>
      </c>
      <c r="B8387" t="s">
        <v>55</v>
      </c>
      <c r="C8387">
        <v>2002</v>
      </c>
      <c r="D8387" s="1" t="d">
        <v>2022-01-12</v>
      </c>
      <c r="E8387" s="1" t="str">
        <f t="shared" ref="E8387:E8450" si="262">TEXT(D8387,"yyyy")</f>
        <v>2022</v>
      </c>
      <c r="F8387" s="1" t="str">
        <f t="shared" ref="F8387:F8450" si="263">TEXT(D8387,"mmm")</f>
        <v>Jan</v>
      </c>
      <c r="G8387" t="s">
        <v>18</v>
      </c>
      <c r="H8387" t="s">
        <v>134</v>
      </c>
      <c r="I8387">
        <v>7.0000000000000007E-2</v>
      </c>
      <c r="J8387">
        <v>0.06</v>
      </c>
      <c r="K8387">
        <v>0.02</v>
      </c>
      <c r="L8387">
        <v>0.02</v>
      </c>
      <c r="M8387">
        <v>0.17</v>
      </c>
      <c r="N8387">
        <v>72</v>
      </c>
      <c r="O8387">
        <v>10</v>
      </c>
      <c r="P8387">
        <v>8.3000000000000007</v>
      </c>
      <c r="Q8387">
        <v>7</v>
      </c>
      <c r="R8387" t="s">
        <v>3602</v>
      </c>
      <c r="S8387" t="s">
        <v>20</v>
      </c>
    </row>
    <row r="8388" spans="1:19" x14ac:dyDescent="0.2">
      <c r="A8388" t="s">
        <v>6393</v>
      </c>
      <c r="B8388" t="s">
        <v>55</v>
      </c>
      <c r="C8388">
        <v>2008</v>
      </c>
      <c r="D8388" s="1" t="d">
        <v>2007-12-16</v>
      </c>
      <c r="E8388" s="1" t="str">
        <f t="shared" si="262"/>
        <v>2007</v>
      </c>
      <c r="F8388" s="1" t="str">
        <f t="shared" si="263"/>
        <v>Dec</v>
      </c>
      <c r="G8388" t="s">
        <v>34</v>
      </c>
      <c r="H8388" t="s">
        <v>484</v>
      </c>
      <c r="I8388">
        <v>0.08</v>
      </c>
      <c r="J8388">
        <v>0.06</v>
      </c>
      <c r="K8388">
        <v>0</v>
      </c>
      <c r="L8388">
        <v>0.02</v>
      </c>
      <c r="M8388">
        <v>0.17</v>
      </c>
    </row>
    <row r="8389" spans="1:19" x14ac:dyDescent="0.2">
      <c r="A8389" t="s">
        <v>7075</v>
      </c>
      <c r="B8389" t="s">
        <v>44</v>
      </c>
      <c r="C8389">
        <v>2007</v>
      </c>
      <c r="D8389" s="1" t="d">
        <v>1989-03-12</v>
      </c>
      <c r="E8389" s="1" t="str">
        <f t="shared" si="262"/>
        <v>1989</v>
      </c>
      <c r="F8389" s="1" t="str">
        <f t="shared" si="263"/>
        <v>Mar</v>
      </c>
      <c r="G8389" t="s">
        <v>34</v>
      </c>
      <c r="H8389" t="s">
        <v>45</v>
      </c>
      <c r="I8389">
        <v>0.14000000000000001</v>
      </c>
      <c r="J8389">
        <v>0.01</v>
      </c>
      <c r="K8389">
        <v>0</v>
      </c>
      <c r="L8389">
        <v>0.01</v>
      </c>
      <c r="M8389">
        <v>0.17</v>
      </c>
      <c r="N8389">
        <v>49</v>
      </c>
      <c r="O8389">
        <v>47</v>
      </c>
      <c r="P8389">
        <v>5.2</v>
      </c>
      <c r="Q8389">
        <v>31</v>
      </c>
      <c r="R8389" t="s">
        <v>128</v>
      </c>
      <c r="S8389" t="s">
        <v>112</v>
      </c>
    </row>
    <row r="8390" spans="1:19" x14ac:dyDescent="0.2">
      <c r="A8390" t="s">
        <v>7076</v>
      </c>
      <c r="B8390" t="s">
        <v>1015</v>
      </c>
      <c r="C8390">
        <v>2013</v>
      </c>
      <c r="D8390" s="1" t="d">
        <v>1990-04-07</v>
      </c>
      <c r="E8390" s="1" t="str">
        <f t="shared" si="262"/>
        <v>1990</v>
      </c>
      <c r="F8390" s="1" t="str">
        <f t="shared" si="263"/>
        <v>Apr</v>
      </c>
      <c r="G8390" t="s">
        <v>28</v>
      </c>
      <c r="H8390" t="s">
        <v>2780</v>
      </c>
      <c r="I8390">
        <v>0.04</v>
      </c>
      <c r="J8390">
        <v>0.02</v>
      </c>
      <c r="K8390">
        <v>0.08</v>
      </c>
      <c r="L8390">
        <v>0.02</v>
      </c>
      <c r="M8390">
        <v>0.17</v>
      </c>
      <c r="N8390">
        <v>70</v>
      </c>
      <c r="O8390">
        <v>38</v>
      </c>
      <c r="P8390">
        <v>7.4</v>
      </c>
      <c r="Q8390">
        <v>129</v>
      </c>
      <c r="R8390" t="s">
        <v>7077</v>
      </c>
      <c r="S8390" t="s">
        <v>88</v>
      </c>
    </row>
    <row r="8391" spans="1:19" x14ac:dyDescent="0.2">
      <c r="A8391" t="s">
        <v>7078</v>
      </c>
      <c r="B8391" t="s">
        <v>104</v>
      </c>
      <c r="C8391">
        <v>1998</v>
      </c>
      <c r="D8391" s="1" t="d">
        <v>2011-08-25</v>
      </c>
      <c r="E8391" s="1" t="str">
        <f t="shared" si="262"/>
        <v>2011</v>
      </c>
      <c r="F8391" s="1" t="str">
        <f t="shared" si="263"/>
        <v>Aug</v>
      </c>
      <c r="G8391" t="s">
        <v>101</v>
      </c>
      <c r="H8391" t="s">
        <v>4410</v>
      </c>
      <c r="I8391">
        <v>0.02</v>
      </c>
      <c r="J8391">
        <v>0.01</v>
      </c>
      <c r="K8391">
        <v>0.12</v>
      </c>
      <c r="L8391">
        <v>0.01</v>
      </c>
      <c r="M8391">
        <v>0.17</v>
      </c>
      <c r="N8391">
        <v>49</v>
      </c>
      <c r="O8391">
        <v>5</v>
      </c>
      <c r="P8391">
        <v>5.7</v>
      </c>
      <c r="Q8391">
        <v>7</v>
      </c>
      <c r="R8391" t="s">
        <v>4410</v>
      </c>
      <c r="S8391" t="s">
        <v>53</v>
      </c>
    </row>
    <row r="8392" spans="1:19" x14ac:dyDescent="0.2">
      <c r="A8392" t="s">
        <v>7079</v>
      </c>
      <c r="B8392" t="s">
        <v>104</v>
      </c>
      <c r="C8392">
        <v>2000</v>
      </c>
      <c r="D8392" s="1" t="d">
        <v>2001-08-30</v>
      </c>
      <c r="E8392" s="1" t="str">
        <f t="shared" si="262"/>
        <v>2001</v>
      </c>
      <c r="F8392" s="1" t="str">
        <f t="shared" si="263"/>
        <v>Aug</v>
      </c>
      <c r="G8392" t="s">
        <v>50</v>
      </c>
      <c r="H8392" t="s">
        <v>111</v>
      </c>
      <c r="I8392">
        <v>0.09</v>
      </c>
      <c r="J8392">
        <v>0.06</v>
      </c>
      <c r="K8392">
        <v>0</v>
      </c>
      <c r="L8392">
        <v>0.01</v>
      </c>
      <c r="M8392">
        <v>0.17</v>
      </c>
      <c r="P8392">
        <v>4.3</v>
      </c>
      <c r="Q8392">
        <v>7</v>
      </c>
      <c r="R8392" t="s">
        <v>4330</v>
      </c>
    </row>
    <row r="8393" spans="1:19" x14ac:dyDescent="0.2">
      <c r="A8393" t="s">
        <v>7080</v>
      </c>
      <c r="B8393" t="s">
        <v>32</v>
      </c>
      <c r="C8393">
        <v>2007</v>
      </c>
      <c r="D8393" s="1" t="d">
        <v>1998-05-22</v>
      </c>
      <c r="E8393" s="1" t="str">
        <f t="shared" si="262"/>
        <v>1998</v>
      </c>
      <c r="F8393" s="1" t="str">
        <f t="shared" si="263"/>
        <v>May</v>
      </c>
      <c r="G8393" t="s">
        <v>34</v>
      </c>
      <c r="H8393" t="s">
        <v>111</v>
      </c>
      <c r="I8393">
        <v>0.14000000000000001</v>
      </c>
      <c r="J8393">
        <v>0.01</v>
      </c>
      <c r="K8393">
        <v>0</v>
      </c>
      <c r="L8393">
        <v>0.01</v>
      </c>
      <c r="M8393">
        <v>0.17</v>
      </c>
      <c r="P8393" t="s">
        <v>203</v>
      </c>
      <c r="R8393" t="s">
        <v>111</v>
      </c>
      <c r="S8393" t="s">
        <v>20</v>
      </c>
    </row>
    <row r="8394" spans="1:19" x14ac:dyDescent="0.2">
      <c r="A8394" t="s">
        <v>7081</v>
      </c>
      <c r="B8394" t="s">
        <v>17</v>
      </c>
      <c r="C8394">
        <v>2009</v>
      </c>
      <c r="D8394" s="1" t="d">
        <v>2019-03-24</v>
      </c>
      <c r="E8394" s="1" t="str">
        <f t="shared" si="262"/>
        <v>2019</v>
      </c>
      <c r="F8394" s="1" t="str">
        <f t="shared" si="263"/>
        <v>Mar</v>
      </c>
      <c r="G8394" t="s">
        <v>18</v>
      </c>
      <c r="H8394" t="s">
        <v>155</v>
      </c>
      <c r="I8394">
        <v>0.16</v>
      </c>
      <c r="J8394">
        <v>0</v>
      </c>
      <c r="K8394">
        <v>0</v>
      </c>
      <c r="L8394">
        <v>0.01</v>
      </c>
      <c r="M8394">
        <v>0.17</v>
      </c>
    </row>
    <row r="8395" spans="1:19" x14ac:dyDescent="0.2">
      <c r="A8395" t="s">
        <v>6234</v>
      </c>
      <c r="B8395" t="s">
        <v>44</v>
      </c>
      <c r="C8395">
        <v>2010</v>
      </c>
      <c r="D8395" s="1" t="d">
        <v>1992-04-17</v>
      </c>
      <c r="E8395" s="1" t="str">
        <f t="shared" si="262"/>
        <v>1992</v>
      </c>
      <c r="F8395" s="1" t="str">
        <f t="shared" si="263"/>
        <v>Apr</v>
      </c>
      <c r="G8395" t="s">
        <v>101</v>
      </c>
      <c r="H8395" t="s">
        <v>111</v>
      </c>
      <c r="I8395">
        <v>0.11</v>
      </c>
      <c r="J8395">
        <v>0.04</v>
      </c>
      <c r="K8395">
        <v>0</v>
      </c>
      <c r="L8395">
        <v>0.01</v>
      </c>
      <c r="M8395">
        <v>0.17</v>
      </c>
      <c r="N8395">
        <v>42</v>
      </c>
      <c r="O8395">
        <v>9</v>
      </c>
      <c r="P8395">
        <v>4.8</v>
      </c>
      <c r="Q8395">
        <v>4</v>
      </c>
      <c r="R8395" t="s">
        <v>3903</v>
      </c>
      <c r="S8395" t="s">
        <v>53</v>
      </c>
    </row>
    <row r="8396" spans="1:19" x14ac:dyDescent="0.2">
      <c r="A8396" t="s">
        <v>7082</v>
      </c>
      <c r="B8396" t="s">
        <v>189</v>
      </c>
      <c r="C8396">
        <v>2003</v>
      </c>
      <c r="D8396" s="1" t="d">
        <v>1989-12-19</v>
      </c>
      <c r="E8396" s="1" t="str">
        <f t="shared" si="262"/>
        <v>1989</v>
      </c>
      <c r="F8396" s="1" t="str">
        <f t="shared" si="263"/>
        <v>Dec</v>
      </c>
      <c r="G8396" t="s">
        <v>1</v>
      </c>
      <c r="H8396" t="s">
        <v>222</v>
      </c>
      <c r="I8396">
        <v>0.13</v>
      </c>
      <c r="J8396">
        <v>0.03</v>
      </c>
      <c r="K8396">
        <v>0</v>
      </c>
      <c r="L8396">
        <v>0</v>
      </c>
      <c r="M8396">
        <v>0.17</v>
      </c>
      <c r="N8396">
        <v>65</v>
      </c>
      <c r="O8396">
        <v>28</v>
      </c>
      <c r="P8396">
        <v>7.6</v>
      </c>
      <c r="Q8396">
        <v>13</v>
      </c>
      <c r="R8396" t="s">
        <v>2033</v>
      </c>
      <c r="S8396" t="s">
        <v>20</v>
      </c>
    </row>
    <row r="8397" spans="1:19" x14ac:dyDescent="0.2">
      <c r="A8397" t="s">
        <v>7083</v>
      </c>
      <c r="B8397" t="s">
        <v>32</v>
      </c>
      <c r="C8397">
        <v>2006</v>
      </c>
      <c r="D8397" s="1" t="d">
        <v>1999-09-29</v>
      </c>
      <c r="E8397" s="1" t="str">
        <f t="shared" si="262"/>
        <v>1999</v>
      </c>
      <c r="F8397" s="1" t="str">
        <f t="shared" si="263"/>
        <v>Sep</v>
      </c>
      <c r="G8397" t="s">
        <v>1</v>
      </c>
      <c r="H8397" t="s">
        <v>19</v>
      </c>
      <c r="I8397">
        <v>0</v>
      </c>
      <c r="J8397">
        <v>0</v>
      </c>
      <c r="K8397">
        <v>0.17</v>
      </c>
      <c r="L8397">
        <v>0</v>
      </c>
      <c r="M8397">
        <v>0.17</v>
      </c>
    </row>
    <row r="8398" spans="1:19" x14ac:dyDescent="0.2">
      <c r="A8398" t="s">
        <v>7084</v>
      </c>
      <c r="B8398" t="s">
        <v>55</v>
      </c>
      <c r="C8398">
        <v>2008</v>
      </c>
      <c r="D8398" s="1" t="d">
        <v>1998-11-26</v>
      </c>
      <c r="E8398" s="1" t="str">
        <f t="shared" si="262"/>
        <v>1998</v>
      </c>
      <c r="F8398" s="1" t="str">
        <f t="shared" si="263"/>
        <v>Nov</v>
      </c>
      <c r="G8398" t="s">
        <v>28</v>
      </c>
      <c r="H8398" t="s">
        <v>1921</v>
      </c>
      <c r="I8398">
        <v>0</v>
      </c>
      <c r="J8398">
        <v>0</v>
      </c>
      <c r="K8398">
        <v>0.17</v>
      </c>
      <c r="L8398">
        <v>0</v>
      </c>
      <c r="M8398">
        <v>0.17</v>
      </c>
    </row>
    <row r="8399" spans="1:19" x14ac:dyDescent="0.2">
      <c r="A8399" t="s">
        <v>7062</v>
      </c>
      <c r="B8399" t="s">
        <v>49</v>
      </c>
      <c r="C8399">
        <v>2009</v>
      </c>
      <c r="D8399" s="1" t="d">
        <v>1999-11-06</v>
      </c>
      <c r="E8399" s="1" t="str">
        <f t="shared" si="262"/>
        <v>1999</v>
      </c>
      <c r="F8399" s="1" t="str">
        <f t="shared" si="263"/>
        <v>Nov</v>
      </c>
      <c r="G8399" t="s">
        <v>50</v>
      </c>
      <c r="H8399" t="s">
        <v>7063</v>
      </c>
      <c r="I8399">
        <v>0.11</v>
      </c>
      <c r="J8399">
        <v>0.03</v>
      </c>
      <c r="K8399">
        <v>0</v>
      </c>
      <c r="L8399">
        <v>0.02</v>
      </c>
      <c r="M8399">
        <v>0.17</v>
      </c>
      <c r="N8399">
        <v>53</v>
      </c>
      <c r="O8399">
        <v>34</v>
      </c>
      <c r="P8399">
        <v>6</v>
      </c>
      <c r="Q8399">
        <v>22</v>
      </c>
      <c r="R8399" t="s">
        <v>7064</v>
      </c>
      <c r="S8399" t="s">
        <v>53</v>
      </c>
    </row>
    <row r="8400" spans="1:19" x14ac:dyDescent="0.2">
      <c r="A8400" t="s">
        <v>5751</v>
      </c>
      <c r="B8400" t="s">
        <v>44</v>
      </c>
      <c r="C8400">
        <v>2014</v>
      </c>
      <c r="D8400" s="1" t="d">
        <v>2005-04-09</v>
      </c>
      <c r="E8400" s="1" t="str">
        <f t="shared" si="262"/>
        <v>2005</v>
      </c>
      <c r="F8400" s="1" t="str">
        <f t="shared" si="263"/>
        <v>Apr</v>
      </c>
      <c r="G8400" t="s">
        <v>101</v>
      </c>
      <c r="H8400" t="s">
        <v>5752</v>
      </c>
      <c r="I8400">
        <v>0.05</v>
      </c>
      <c r="J8400">
        <v>0.1</v>
      </c>
      <c r="K8400">
        <v>0</v>
      </c>
      <c r="L8400">
        <v>0.01</v>
      </c>
      <c r="M8400">
        <v>0.17</v>
      </c>
      <c r="P8400">
        <v>2.9</v>
      </c>
      <c r="Q8400">
        <v>7</v>
      </c>
      <c r="R8400" t="s">
        <v>4280</v>
      </c>
      <c r="S8400" t="s">
        <v>112</v>
      </c>
    </row>
    <row r="8401" spans="1:19" x14ac:dyDescent="0.2">
      <c r="A8401" t="s">
        <v>7085</v>
      </c>
      <c r="B8401" t="s">
        <v>104</v>
      </c>
      <c r="C8401">
        <v>1996</v>
      </c>
      <c r="D8401" s="1" t="d">
        <v>1990-12-11</v>
      </c>
      <c r="E8401" s="1" t="str">
        <f t="shared" si="262"/>
        <v>1990</v>
      </c>
      <c r="F8401" s="1" t="str">
        <f t="shared" si="263"/>
        <v>Dec</v>
      </c>
      <c r="G8401" t="s">
        <v>34</v>
      </c>
      <c r="H8401" t="s">
        <v>234</v>
      </c>
      <c r="I8401">
        <v>0</v>
      </c>
      <c r="J8401">
        <v>0</v>
      </c>
      <c r="K8401">
        <v>0.16</v>
      </c>
      <c r="L8401">
        <v>0.01</v>
      </c>
      <c r="M8401">
        <v>0.17</v>
      </c>
    </row>
    <row r="8402" spans="1:19" x14ac:dyDescent="0.2">
      <c r="A8402" t="s">
        <v>7086</v>
      </c>
      <c r="B8402" t="s">
        <v>32</v>
      </c>
      <c r="C8402">
        <v>2006</v>
      </c>
      <c r="D8402" s="1" t="d">
        <v>2008-01-27</v>
      </c>
      <c r="E8402" s="1" t="str">
        <f t="shared" si="262"/>
        <v>2008</v>
      </c>
      <c r="F8402" s="1" t="str">
        <f t="shared" si="263"/>
        <v>Jan</v>
      </c>
      <c r="G8402" t="s">
        <v>28</v>
      </c>
      <c r="H8402" t="s">
        <v>19</v>
      </c>
      <c r="I8402">
        <v>0.14000000000000001</v>
      </c>
      <c r="J8402">
        <v>0.02</v>
      </c>
      <c r="K8402">
        <v>0</v>
      </c>
      <c r="L8402">
        <v>0</v>
      </c>
      <c r="M8402">
        <v>0.17</v>
      </c>
    </row>
    <row r="8403" spans="1:19" x14ac:dyDescent="0.2">
      <c r="A8403" t="s">
        <v>7087</v>
      </c>
      <c r="B8403" t="s">
        <v>55</v>
      </c>
      <c r="C8403">
        <v>2000</v>
      </c>
      <c r="D8403" s="1" t="d">
        <v>2006-07-22</v>
      </c>
      <c r="E8403" s="1" t="str">
        <f t="shared" si="262"/>
        <v>2006</v>
      </c>
      <c r="F8403" s="1" t="str">
        <f t="shared" si="263"/>
        <v>Jul</v>
      </c>
      <c r="G8403" t="s">
        <v>24</v>
      </c>
      <c r="H8403" t="s">
        <v>523</v>
      </c>
      <c r="I8403">
        <v>0.08</v>
      </c>
      <c r="J8403">
        <v>0.06</v>
      </c>
      <c r="K8403">
        <v>0</v>
      </c>
      <c r="L8403">
        <v>0.02</v>
      </c>
      <c r="M8403">
        <v>0.17</v>
      </c>
      <c r="N8403">
        <v>49</v>
      </c>
      <c r="O8403">
        <v>13</v>
      </c>
      <c r="P8403">
        <v>7.6</v>
      </c>
      <c r="Q8403">
        <v>7</v>
      </c>
      <c r="R8403" t="s">
        <v>1618</v>
      </c>
      <c r="S8403" t="s">
        <v>20</v>
      </c>
    </row>
    <row r="8404" spans="1:19" x14ac:dyDescent="0.2">
      <c r="A8404" t="s">
        <v>3556</v>
      </c>
      <c r="B8404" t="s">
        <v>44</v>
      </c>
      <c r="C8404">
        <v>2009</v>
      </c>
      <c r="D8404" s="1" t="d">
        <v>1999-07-08</v>
      </c>
      <c r="E8404" s="1" t="str">
        <f t="shared" si="262"/>
        <v>1999</v>
      </c>
      <c r="F8404" s="1" t="str">
        <f t="shared" si="263"/>
        <v>Jul</v>
      </c>
      <c r="G8404" t="s">
        <v>50</v>
      </c>
      <c r="H8404" t="s">
        <v>568</v>
      </c>
      <c r="I8404">
        <v>0.11</v>
      </c>
      <c r="J8404">
        <v>0.05</v>
      </c>
      <c r="K8404">
        <v>0</v>
      </c>
      <c r="L8404">
        <v>0.01</v>
      </c>
      <c r="M8404">
        <v>0.17</v>
      </c>
      <c r="N8404">
        <v>68</v>
      </c>
      <c r="O8404">
        <v>33</v>
      </c>
      <c r="P8404">
        <v>7</v>
      </c>
      <c r="Q8404">
        <v>9</v>
      </c>
      <c r="R8404" t="s">
        <v>518</v>
      </c>
      <c r="S8404" t="s">
        <v>112</v>
      </c>
    </row>
    <row r="8405" spans="1:19" x14ac:dyDescent="0.2">
      <c r="A8405" t="s">
        <v>5300</v>
      </c>
      <c r="B8405" t="s">
        <v>17</v>
      </c>
      <c r="C8405">
        <v>2007</v>
      </c>
      <c r="D8405" s="1" t="d">
        <v>1995-02-26</v>
      </c>
      <c r="E8405" s="1" t="str">
        <f t="shared" si="262"/>
        <v>1995</v>
      </c>
      <c r="F8405" s="1" t="str">
        <f t="shared" si="263"/>
        <v>Feb</v>
      </c>
      <c r="G8405" t="s">
        <v>18</v>
      </c>
      <c r="H8405" t="s">
        <v>111</v>
      </c>
      <c r="I8405">
        <v>0.15</v>
      </c>
      <c r="J8405">
        <v>0</v>
      </c>
      <c r="K8405">
        <v>0</v>
      </c>
      <c r="L8405">
        <v>0.01</v>
      </c>
      <c r="M8405">
        <v>0.17</v>
      </c>
      <c r="N8405">
        <v>64</v>
      </c>
      <c r="O8405">
        <v>9</v>
      </c>
      <c r="P8405" t="s">
        <v>203</v>
      </c>
      <c r="R8405" t="s">
        <v>260</v>
      </c>
      <c r="S8405" t="s">
        <v>112</v>
      </c>
    </row>
    <row r="8406" spans="1:19" x14ac:dyDescent="0.2">
      <c r="A8406" t="s">
        <v>7088</v>
      </c>
      <c r="B8406" t="s">
        <v>49</v>
      </c>
      <c r="C8406">
        <v>2009</v>
      </c>
      <c r="D8406" s="1" t="d">
        <v>2019-06-20</v>
      </c>
      <c r="E8406" s="1" t="str">
        <f t="shared" si="262"/>
        <v>2019</v>
      </c>
      <c r="F8406" s="1" t="str">
        <f t="shared" si="263"/>
        <v>Jun</v>
      </c>
      <c r="G8406" t="s">
        <v>34</v>
      </c>
      <c r="H8406" t="s">
        <v>68</v>
      </c>
      <c r="I8406">
        <v>0</v>
      </c>
      <c r="J8406">
        <v>0.15</v>
      </c>
      <c r="K8406">
        <v>0</v>
      </c>
      <c r="L8406">
        <v>0.01</v>
      </c>
      <c r="M8406">
        <v>0.17</v>
      </c>
    </row>
    <row r="8407" spans="1:19" x14ac:dyDescent="0.2">
      <c r="A8407" t="s">
        <v>3184</v>
      </c>
      <c r="B8407" t="s">
        <v>137</v>
      </c>
      <c r="C8407">
        <v>2003</v>
      </c>
      <c r="D8407" s="1" t="d">
        <v>2007-07-01</v>
      </c>
      <c r="E8407" s="1" t="str">
        <f t="shared" si="262"/>
        <v>2007</v>
      </c>
      <c r="F8407" s="1" t="str">
        <f t="shared" si="263"/>
        <v>Jul</v>
      </c>
      <c r="G8407" t="s">
        <v>86</v>
      </c>
      <c r="H8407" t="s">
        <v>283</v>
      </c>
      <c r="I8407">
        <v>0.13</v>
      </c>
      <c r="J8407">
        <v>0.04</v>
      </c>
      <c r="K8407">
        <v>0</v>
      </c>
      <c r="L8407">
        <v>0.01</v>
      </c>
      <c r="M8407">
        <v>0.17</v>
      </c>
      <c r="N8407">
        <v>50</v>
      </c>
      <c r="O8407">
        <v>15</v>
      </c>
      <c r="P8407">
        <v>5</v>
      </c>
      <c r="Q8407">
        <v>7</v>
      </c>
      <c r="R8407" t="s">
        <v>2784</v>
      </c>
      <c r="S8407" t="s">
        <v>53</v>
      </c>
    </row>
    <row r="8408" spans="1:19" x14ac:dyDescent="0.2">
      <c r="A8408" t="s">
        <v>1855</v>
      </c>
      <c r="B8408" t="s">
        <v>137</v>
      </c>
      <c r="C8408">
        <v>2002</v>
      </c>
      <c r="D8408" s="1" t="d">
        <v>1993-08-29</v>
      </c>
      <c r="E8408" s="1" t="str">
        <f t="shared" si="262"/>
        <v>1993</v>
      </c>
      <c r="F8408" s="1" t="str">
        <f t="shared" si="263"/>
        <v>Aug</v>
      </c>
      <c r="G8408" t="s">
        <v>50</v>
      </c>
      <c r="H8408" t="s">
        <v>776</v>
      </c>
      <c r="I8408">
        <v>0.13</v>
      </c>
      <c r="J8408">
        <v>0.04</v>
      </c>
      <c r="K8408">
        <v>0</v>
      </c>
      <c r="L8408">
        <v>0.01</v>
      </c>
      <c r="M8408">
        <v>0.17</v>
      </c>
      <c r="N8408">
        <v>54</v>
      </c>
      <c r="O8408">
        <v>9</v>
      </c>
      <c r="P8408">
        <v>8.9</v>
      </c>
      <c r="Q8408">
        <v>10</v>
      </c>
      <c r="R8408" t="s">
        <v>777</v>
      </c>
      <c r="S8408" t="s">
        <v>88</v>
      </c>
    </row>
    <row r="8409" spans="1:19" x14ac:dyDescent="0.2">
      <c r="A8409" t="s">
        <v>7089</v>
      </c>
      <c r="B8409" t="s">
        <v>55</v>
      </c>
      <c r="C8409">
        <v>2003</v>
      </c>
      <c r="D8409" s="1" t="d">
        <v>2009-07-25</v>
      </c>
      <c r="E8409" s="1" t="str">
        <f t="shared" si="262"/>
        <v>2009</v>
      </c>
      <c r="F8409" s="1" t="str">
        <f t="shared" si="263"/>
        <v>Jul</v>
      </c>
      <c r="G8409" t="s">
        <v>28</v>
      </c>
      <c r="H8409" t="s">
        <v>128</v>
      </c>
      <c r="I8409">
        <v>0</v>
      </c>
      <c r="J8409">
        <v>0</v>
      </c>
      <c r="K8409">
        <v>0.17</v>
      </c>
      <c r="L8409">
        <v>0</v>
      </c>
      <c r="M8409">
        <v>0.17</v>
      </c>
    </row>
    <row r="8410" spans="1:19" x14ac:dyDescent="0.2">
      <c r="A8410" t="s">
        <v>7090</v>
      </c>
      <c r="B8410" t="s">
        <v>49</v>
      </c>
      <c r="C8410">
        <v>2012</v>
      </c>
      <c r="D8410" s="1" t="d">
        <v>2020-05-08</v>
      </c>
      <c r="E8410" s="1" t="str">
        <f t="shared" si="262"/>
        <v>2020</v>
      </c>
      <c r="F8410" s="1" t="str">
        <f t="shared" si="263"/>
        <v>May</v>
      </c>
      <c r="G8410" t="s">
        <v>28</v>
      </c>
      <c r="H8410" t="s">
        <v>2780</v>
      </c>
      <c r="I8410">
        <v>0.06</v>
      </c>
      <c r="J8410">
        <v>0.03</v>
      </c>
      <c r="K8410">
        <v>0.06</v>
      </c>
      <c r="L8410">
        <v>0.02</v>
      </c>
      <c r="M8410">
        <v>0.17</v>
      </c>
      <c r="N8410">
        <v>42</v>
      </c>
      <c r="O8410">
        <v>40</v>
      </c>
      <c r="P8410">
        <v>5</v>
      </c>
      <c r="Q8410">
        <v>78</v>
      </c>
      <c r="R8410" t="s">
        <v>5023</v>
      </c>
      <c r="S8410" t="s">
        <v>88</v>
      </c>
    </row>
    <row r="8411" spans="1:19" x14ac:dyDescent="0.2">
      <c r="A8411" t="s">
        <v>7091</v>
      </c>
      <c r="B8411" t="s">
        <v>189</v>
      </c>
      <c r="C8411">
        <v>2002</v>
      </c>
      <c r="D8411" s="1" t="d">
        <v>2013-09-18</v>
      </c>
      <c r="E8411" s="1" t="str">
        <f t="shared" si="262"/>
        <v>2013</v>
      </c>
      <c r="F8411" s="1" t="str">
        <f t="shared" si="263"/>
        <v>Sep</v>
      </c>
      <c r="G8411" t="s">
        <v>28</v>
      </c>
      <c r="H8411" t="s">
        <v>71</v>
      </c>
      <c r="I8411">
        <v>0.1</v>
      </c>
      <c r="J8411">
        <v>0.02</v>
      </c>
      <c r="K8411">
        <v>0.04</v>
      </c>
      <c r="L8411">
        <v>0</v>
      </c>
      <c r="M8411">
        <v>0.17</v>
      </c>
      <c r="N8411">
        <v>72</v>
      </c>
      <c r="O8411">
        <v>22</v>
      </c>
      <c r="P8411">
        <v>8</v>
      </c>
      <c r="Q8411">
        <v>15</v>
      </c>
      <c r="R8411" t="s">
        <v>780</v>
      </c>
      <c r="S8411" t="s">
        <v>88</v>
      </c>
    </row>
    <row r="8412" spans="1:19" x14ac:dyDescent="0.2">
      <c r="A8412" t="s">
        <v>7092</v>
      </c>
      <c r="B8412" t="s">
        <v>17</v>
      </c>
      <c r="C8412">
        <v>2010</v>
      </c>
      <c r="D8412" s="1" t="d">
        <v>2010-11-21</v>
      </c>
      <c r="E8412" s="1" t="str">
        <f t="shared" si="262"/>
        <v>2010</v>
      </c>
      <c r="F8412" s="1" t="str">
        <f t="shared" si="263"/>
        <v>Nov</v>
      </c>
      <c r="G8412" t="s">
        <v>18</v>
      </c>
      <c r="H8412" t="s">
        <v>3937</v>
      </c>
      <c r="I8412">
        <v>0.16</v>
      </c>
      <c r="J8412">
        <v>0</v>
      </c>
      <c r="K8412">
        <v>0</v>
      </c>
      <c r="L8412">
        <v>0.01</v>
      </c>
      <c r="M8412">
        <v>0.17</v>
      </c>
      <c r="P8412" t="s">
        <v>203</v>
      </c>
      <c r="R8412" t="s">
        <v>4654</v>
      </c>
      <c r="S8412" t="s">
        <v>20</v>
      </c>
    </row>
    <row r="8413" spans="1:19" x14ac:dyDescent="0.2">
      <c r="A8413" t="s">
        <v>7093</v>
      </c>
      <c r="B8413" t="s">
        <v>159</v>
      </c>
      <c r="C8413">
        <v>2007</v>
      </c>
      <c r="D8413" s="1" t="d">
        <v>1992-05-16</v>
      </c>
      <c r="E8413" s="1" t="str">
        <f t="shared" si="262"/>
        <v>1992</v>
      </c>
      <c r="F8413" s="1" t="str">
        <f t="shared" si="263"/>
        <v>May</v>
      </c>
      <c r="G8413" t="s">
        <v>50</v>
      </c>
      <c r="H8413" t="s">
        <v>68</v>
      </c>
      <c r="I8413">
        <v>7.0000000000000007E-2</v>
      </c>
      <c r="J8413">
        <v>0.06</v>
      </c>
      <c r="K8413">
        <v>0</v>
      </c>
      <c r="L8413">
        <v>0.03</v>
      </c>
      <c r="M8413">
        <v>0.17</v>
      </c>
      <c r="N8413">
        <v>73</v>
      </c>
      <c r="O8413">
        <v>44</v>
      </c>
      <c r="P8413">
        <v>7.6</v>
      </c>
      <c r="Q8413">
        <v>11</v>
      </c>
      <c r="R8413" t="s">
        <v>2098</v>
      </c>
      <c r="S8413" t="s">
        <v>88</v>
      </c>
    </row>
    <row r="8414" spans="1:19" x14ac:dyDescent="0.2">
      <c r="A8414" t="s">
        <v>3239</v>
      </c>
      <c r="B8414" t="s">
        <v>49</v>
      </c>
      <c r="C8414">
        <v>2010</v>
      </c>
      <c r="D8414" s="1" t="d">
        <v>2009-05-04</v>
      </c>
      <c r="E8414" s="1" t="str">
        <f t="shared" si="262"/>
        <v>2009</v>
      </c>
      <c r="F8414" s="1" t="str">
        <f t="shared" si="263"/>
        <v>May</v>
      </c>
      <c r="G8414" t="s">
        <v>34</v>
      </c>
      <c r="H8414" t="s">
        <v>568</v>
      </c>
      <c r="I8414">
        <v>0.11</v>
      </c>
      <c r="J8414">
        <v>0.03</v>
      </c>
      <c r="K8414">
        <v>0</v>
      </c>
      <c r="L8414">
        <v>0.02</v>
      </c>
      <c r="M8414">
        <v>0.17</v>
      </c>
      <c r="N8414">
        <v>72</v>
      </c>
      <c r="O8414">
        <v>4</v>
      </c>
      <c r="P8414" t="s">
        <v>203</v>
      </c>
      <c r="R8414" t="s">
        <v>568</v>
      </c>
      <c r="S8414" t="s">
        <v>20</v>
      </c>
    </row>
    <row r="8415" spans="1:19" x14ac:dyDescent="0.2">
      <c r="A8415" t="s">
        <v>7094</v>
      </c>
      <c r="B8415" t="s">
        <v>64</v>
      </c>
      <c r="C8415">
        <v>2002</v>
      </c>
      <c r="D8415" s="1" t="d">
        <v>2012-01-16</v>
      </c>
      <c r="E8415" s="1" t="str">
        <f t="shared" si="262"/>
        <v>2012</v>
      </c>
      <c r="F8415" s="1" t="str">
        <f t="shared" si="263"/>
        <v>Jan</v>
      </c>
      <c r="G8415" t="s">
        <v>24</v>
      </c>
      <c r="H8415" t="s">
        <v>484</v>
      </c>
      <c r="I8415">
        <v>0.12</v>
      </c>
      <c r="J8415">
        <v>0.04</v>
      </c>
      <c r="K8415">
        <v>0</v>
      </c>
      <c r="L8415">
        <v>0</v>
      </c>
      <c r="M8415">
        <v>0.17</v>
      </c>
    </row>
    <row r="8416" spans="1:19" x14ac:dyDescent="0.2">
      <c r="A8416" t="s">
        <v>7095</v>
      </c>
      <c r="B8416" t="s">
        <v>49</v>
      </c>
      <c r="C8416">
        <v>2011</v>
      </c>
      <c r="D8416" s="1" t="d">
        <v>2000-02-27</v>
      </c>
      <c r="E8416" s="1" t="str">
        <f t="shared" si="262"/>
        <v>2000</v>
      </c>
      <c r="F8416" s="1" t="str">
        <f t="shared" si="263"/>
        <v>Feb</v>
      </c>
      <c r="G8416" t="s">
        <v>50</v>
      </c>
      <c r="H8416" t="s">
        <v>5573</v>
      </c>
      <c r="I8416">
        <v>7.0000000000000007E-2</v>
      </c>
      <c r="J8416">
        <v>0.06</v>
      </c>
      <c r="K8416">
        <v>0.01</v>
      </c>
      <c r="L8416">
        <v>0.03</v>
      </c>
      <c r="M8416">
        <v>0.17</v>
      </c>
      <c r="N8416">
        <v>45</v>
      </c>
      <c r="O8416">
        <v>17</v>
      </c>
      <c r="P8416">
        <v>5</v>
      </c>
      <c r="Q8416">
        <v>26</v>
      </c>
      <c r="R8416" t="s">
        <v>7096</v>
      </c>
      <c r="S8416" t="s">
        <v>53</v>
      </c>
    </row>
    <row r="8417" spans="1:19" x14ac:dyDescent="0.2">
      <c r="A8417" t="s">
        <v>7097</v>
      </c>
      <c r="B8417" t="s">
        <v>49</v>
      </c>
      <c r="C8417">
        <v>2012</v>
      </c>
      <c r="D8417" s="1" t="d">
        <v>1997-05-29</v>
      </c>
      <c r="E8417" s="1" t="str">
        <f t="shared" si="262"/>
        <v>1997</v>
      </c>
      <c r="F8417" s="1" t="str">
        <f t="shared" si="263"/>
        <v>May</v>
      </c>
      <c r="G8417" t="s">
        <v>24</v>
      </c>
      <c r="H8417" t="s">
        <v>372</v>
      </c>
      <c r="I8417">
        <v>0.05</v>
      </c>
      <c r="J8417">
        <v>0.09</v>
      </c>
      <c r="K8417">
        <v>0</v>
      </c>
      <c r="L8417">
        <v>0.03</v>
      </c>
      <c r="M8417">
        <v>0.17</v>
      </c>
      <c r="N8417">
        <v>72</v>
      </c>
      <c r="O8417">
        <v>20</v>
      </c>
      <c r="P8417">
        <v>6</v>
      </c>
      <c r="Q8417">
        <v>29</v>
      </c>
      <c r="R8417" t="s">
        <v>4466</v>
      </c>
      <c r="S8417" t="s">
        <v>88</v>
      </c>
    </row>
    <row r="8418" spans="1:19" x14ac:dyDescent="0.2">
      <c r="A8418" t="s">
        <v>7098</v>
      </c>
      <c r="B8418" t="s">
        <v>64</v>
      </c>
      <c r="C8418">
        <v>2002</v>
      </c>
      <c r="D8418" s="1" t="d">
        <v>2013-12-19</v>
      </c>
      <c r="E8418" s="1" t="str">
        <f t="shared" si="262"/>
        <v>2013</v>
      </c>
      <c r="F8418" s="1" t="str">
        <f t="shared" si="263"/>
        <v>Dec</v>
      </c>
      <c r="G8418" t="s">
        <v>37</v>
      </c>
      <c r="H8418" t="s">
        <v>3932</v>
      </c>
      <c r="I8418">
        <v>0.12</v>
      </c>
      <c r="J8418">
        <v>0.04</v>
      </c>
      <c r="K8418">
        <v>0</v>
      </c>
      <c r="L8418">
        <v>0</v>
      </c>
      <c r="M8418">
        <v>0.17</v>
      </c>
      <c r="N8418">
        <v>57</v>
      </c>
      <c r="O8418">
        <v>9</v>
      </c>
      <c r="P8418">
        <v>6</v>
      </c>
      <c r="Q8418">
        <v>7</v>
      </c>
      <c r="R8418" t="s">
        <v>7099</v>
      </c>
      <c r="S8418" t="s">
        <v>53</v>
      </c>
    </row>
    <row r="8419" spans="1:19" x14ac:dyDescent="0.2">
      <c r="A8419" t="s">
        <v>7100</v>
      </c>
      <c r="B8419" t="s">
        <v>57</v>
      </c>
      <c r="C8419">
        <v>1996</v>
      </c>
      <c r="D8419" s="1" t="d">
        <v>1996-04-14</v>
      </c>
      <c r="E8419" s="1" t="str">
        <f t="shared" si="262"/>
        <v>1996</v>
      </c>
      <c r="F8419" s="1" t="str">
        <f t="shared" si="263"/>
        <v>Apr</v>
      </c>
      <c r="G8419" t="s">
        <v>272</v>
      </c>
      <c r="H8419" t="s">
        <v>933</v>
      </c>
      <c r="I8419">
        <v>0</v>
      </c>
      <c r="J8419">
        <v>0</v>
      </c>
      <c r="K8419">
        <v>0.17</v>
      </c>
      <c r="L8419">
        <v>0</v>
      </c>
      <c r="M8419">
        <v>0.17</v>
      </c>
    </row>
    <row r="8420" spans="1:19" x14ac:dyDescent="0.2">
      <c r="A8420" t="s">
        <v>3657</v>
      </c>
      <c r="B8420" t="s">
        <v>159</v>
      </c>
      <c r="C8420">
        <v>2006</v>
      </c>
      <c r="D8420" s="1" t="d">
        <v>1993-02-13</v>
      </c>
      <c r="E8420" s="1" t="str">
        <f t="shared" si="262"/>
        <v>1993</v>
      </c>
      <c r="F8420" s="1" t="str">
        <f t="shared" si="263"/>
        <v>Feb</v>
      </c>
      <c r="G8420" t="s">
        <v>18</v>
      </c>
      <c r="H8420" t="s">
        <v>134</v>
      </c>
      <c r="I8420">
        <v>0.13</v>
      </c>
      <c r="J8420">
        <v>0.02</v>
      </c>
      <c r="K8420">
        <v>0</v>
      </c>
      <c r="L8420">
        <v>0.02</v>
      </c>
      <c r="M8420">
        <v>0.17</v>
      </c>
      <c r="N8420">
        <v>76</v>
      </c>
      <c r="O8420">
        <v>7</v>
      </c>
      <c r="P8420">
        <v>6.6</v>
      </c>
      <c r="Q8420">
        <v>23</v>
      </c>
      <c r="R8420" t="s">
        <v>135</v>
      </c>
      <c r="S8420" t="s">
        <v>112</v>
      </c>
    </row>
    <row r="8421" spans="1:19" x14ac:dyDescent="0.2">
      <c r="A8421" t="s">
        <v>7101</v>
      </c>
      <c r="B8421" t="s">
        <v>17</v>
      </c>
      <c r="C8421">
        <v>2009</v>
      </c>
      <c r="D8421" s="1" t="d">
        <v>2010-04-15</v>
      </c>
      <c r="E8421" s="1" t="str">
        <f t="shared" si="262"/>
        <v>2010</v>
      </c>
      <c r="F8421" s="1" t="str">
        <f t="shared" si="263"/>
        <v>Apr</v>
      </c>
      <c r="G8421" t="s">
        <v>34</v>
      </c>
      <c r="H8421" t="s">
        <v>969</v>
      </c>
      <c r="I8421">
        <v>0</v>
      </c>
      <c r="J8421">
        <v>0.16</v>
      </c>
      <c r="K8421">
        <v>0</v>
      </c>
      <c r="L8421">
        <v>0.01</v>
      </c>
      <c r="M8421">
        <v>0.17</v>
      </c>
    </row>
    <row r="8422" spans="1:19" x14ac:dyDescent="0.2">
      <c r="A8422" t="s">
        <v>7102</v>
      </c>
      <c r="B8422" t="s">
        <v>32</v>
      </c>
      <c r="C8422">
        <v>2007</v>
      </c>
      <c r="D8422" s="1" t="d">
        <v>2004-04-13</v>
      </c>
      <c r="E8422" s="1" t="str">
        <f t="shared" si="262"/>
        <v>2004</v>
      </c>
      <c r="F8422" s="1" t="str">
        <f t="shared" si="263"/>
        <v>Apr</v>
      </c>
      <c r="G8422" t="s">
        <v>37</v>
      </c>
      <c r="H8422" t="s">
        <v>1787</v>
      </c>
      <c r="I8422">
        <v>0.15</v>
      </c>
      <c r="J8422">
        <v>0.01</v>
      </c>
      <c r="K8422">
        <v>0</v>
      </c>
      <c r="L8422">
        <v>0.01</v>
      </c>
      <c r="M8422">
        <v>0.17</v>
      </c>
      <c r="N8422">
        <v>72</v>
      </c>
      <c r="O8422">
        <v>48</v>
      </c>
      <c r="P8422">
        <v>7.9</v>
      </c>
      <c r="Q8422">
        <v>37</v>
      </c>
      <c r="R8422" t="s">
        <v>7103</v>
      </c>
      <c r="S8422" t="s">
        <v>53</v>
      </c>
    </row>
    <row r="8423" spans="1:19" x14ac:dyDescent="0.2">
      <c r="A8423" t="s">
        <v>7104</v>
      </c>
      <c r="B8423" t="s">
        <v>1015</v>
      </c>
      <c r="C8423">
        <v>2015</v>
      </c>
      <c r="D8423" s="1" t="d">
        <v>1991-09-11</v>
      </c>
      <c r="E8423" s="1" t="str">
        <f t="shared" si="262"/>
        <v>1991</v>
      </c>
      <c r="F8423" s="1" t="str">
        <f t="shared" si="263"/>
        <v>Sep</v>
      </c>
      <c r="G8423" t="s">
        <v>50</v>
      </c>
      <c r="H8423" t="s">
        <v>372</v>
      </c>
      <c r="I8423">
        <v>0</v>
      </c>
      <c r="J8423">
        <v>0</v>
      </c>
      <c r="K8423">
        <v>0.17</v>
      </c>
      <c r="L8423">
        <v>0</v>
      </c>
      <c r="M8423">
        <v>0.17</v>
      </c>
      <c r="N8423">
        <v>57</v>
      </c>
      <c r="O8423">
        <v>25</v>
      </c>
      <c r="P8423">
        <v>7.3</v>
      </c>
      <c r="Q8423">
        <v>15</v>
      </c>
      <c r="R8423" t="s">
        <v>1233</v>
      </c>
      <c r="S8423" t="s">
        <v>112</v>
      </c>
    </row>
    <row r="8424" spans="1:19" x14ac:dyDescent="0.2">
      <c r="A8424" t="s">
        <v>2195</v>
      </c>
      <c r="B8424" t="s">
        <v>79</v>
      </c>
      <c r="C8424">
        <v>2014</v>
      </c>
      <c r="D8424" s="1" t="d">
        <v>2003-09-12</v>
      </c>
      <c r="E8424" s="1" t="str">
        <f t="shared" si="262"/>
        <v>2003</v>
      </c>
      <c r="F8424" s="1" t="str">
        <f t="shared" si="263"/>
        <v>Sep</v>
      </c>
      <c r="G8424" t="s">
        <v>28</v>
      </c>
      <c r="H8424" t="s">
        <v>242</v>
      </c>
      <c r="I8424">
        <v>0</v>
      </c>
      <c r="J8424">
        <v>0</v>
      </c>
      <c r="K8424">
        <v>0.17</v>
      </c>
      <c r="L8424">
        <v>0</v>
      </c>
      <c r="M8424">
        <v>0.17</v>
      </c>
    </row>
    <row r="8425" spans="1:19" x14ac:dyDescent="0.2">
      <c r="A8425" t="s">
        <v>7105</v>
      </c>
      <c r="B8425" t="s">
        <v>32</v>
      </c>
      <c r="C8425">
        <v>2010</v>
      </c>
      <c r="D8425" s="1" t="d">
        <v>2004-07-21</v>
      </c>
      <c r="E8425" s="1" t="str">
        <f t="shared" si="262"/>
        <v>2004</v>
      </c>
      <c r="F8425" s="1" t="str">
        <f t="shared" si="263"/>
        <v>Jul</v>
      </c>
      <c r="G8425" t="s">
        <v>34</v>
      </c>
      <c r="H8425" t="s">
        <v>202</v>
      </c>
      <c r="I8425">
        <v>0.16</v>
      </c>
      <c r="J8425">
        <v>0</v>
      </c>
      <c r="K8425">
        <v>0</v>
      </c>
      <c r="L8425">
        <v>0.01</v>
      </c>
      <c r="M8425">
        <v>0.17</v>
      </c>
      <c r="P8425" t="s">
        <v>203</v>
      </c>
      <c r="R8425" t="s">
        <v>202</v>
      </c>
      <c r="S8425" t="s">
        <v>20</v>
      </c>
    </row>
    <row r="8426" spans="1:19" x14ac:dyDescent="0.2">
      <c r="A8426" t="s">
        <v>4204</v>
      </c>
      <c r="B8426" t="s">
        <v>32</v>
      </c>
      <c r="C8426">
        <v>2010</v>
      </c>
      <c r="D8426" s="1" t="d">
        <v>2018-02-24</v>
      </c>
      <c r="E8426" s="1" t="str">
        <f t="shared" si="262"/>
        <v>2018</v>
      </c>
      <c r="F8426" s="1" t="str">
        <f t="shared" si="263"/>
        <v>Feb</v>
      </c>
      <c r="G8426" t="s">
        <v>50</v>
      </c>
      <c r="H8426" t="s">
        <v>568</v>
      </c>
      <c r="I8426">
        <v>0.11</v>
      </c>
      <c r="J8426">
        <v>0.04</v>
      </c>
      <c r="K8426">
        <v>0</v>
      </c>
      <c r="L8426">
        <v>0.01</v>
      </c>
      <c r="M8426">
        <v>0.17</v>
      </c>
      <c r="N8426">
        <v>58</v>
      </c>
      <c r="O8426">
        <v>5</v>
      </c>
      <c r="P8426" t="s">
        <v>203</v>
      </c>
      <c r="R8426" t="s">
        <v>2043</v>
      </c>
      <c r="S8426" t="s">
        <v>112</v>
      </c>
    </row>
    <row r="8427" spans="1:19" x14ac:dyDescent="0.2">
      <c r="A8427" t="s">
        <v>7106</v>
      </c>
      <c r="B8427" t="s">
        <v>32</v>
      </c>
      <c r="C8427">
        <v>2006</v>
      </c>
      <c r="D8427" s="1" t="d">
        <v>2003-09-25</v>
      </c>
      <c r="E8427" s="1" t="str">
        <f t="shared" si="262"/>
        <v>2003</v>
      </c>
      <c r="F8427" s="1" t="str">
        <f t="shared" si="263"/>
        <v>Sep</v>
      </c>
      <c r="G8427" t="s">
        <v>30</v>
      </c>
      <c r="H8427" t="s">
        <v>19</v>
      </c>
      <c r="I8427">
        <v>0.13</v>
      </c>
      <c r="J8427">
        <v>0.02</v>
      </c>
      <c r="K8427">
        <v>0</v>
      </c>
      <c r="L8427">
        <v>0.01</v>
      </c>
      <c r="M8427">
        <v>0.17</v>
      </c>
      <c r="N8427">
        <v>62</v>
      </c>
      <c r="O8427">
        <v>14</v>
      </c>
      <c r="P8427" t="s">
        <v>203</v>
      </c>
      <c r="R8427" t="s">
        <v>4887</v>
      </c>
      <c r="S8427" t="s">
        <v>20</v>
      </c>
    </row>
    <row r="8428" spans="1:19" x14ac:dyDescent="0.2">
      <c r="A8428" t="s">
        <v>7107</v>
      </c>
      <c r="B8428" t="s">
        <v>44</v>
      </c>
      <c r="C8428">
        <v>2014</v>
      </c>
      <c r="D8428" s="1" t="d">
        <v>2012-11-16</v>
      </c>
      <c r="E8428" s="1" t="str">
        <f t="shared" si="262"/>
        <v>2012</v>
      </c>
      <c r="F8428" s="1" t="str">
        <f t="shared" si="263"/>
        <v>Nov</v>
      </c>
      <c r="G8428" t="s">
        <v>24</v>
      </c>
      <c r="H8428" t="s">
        <v>825</v>
      </c>
      <c r="I8428">
        <v>0.15</v>
      </c>
      <c r="J8428">
        <v>0</v>
      </c>
      <c r="K8428">
        <v>0</v>
      </c>
      <c r="L8428">
        <v>0.02</v>
      </c>
      <c r="M8428">
        <v>0.17</v>
      </c>
      <c r="N8428">
        <v>65</v>
      </c>
      <c r="O8428">
        <v>4</v>
      </c>
      <c r="P8428">
        <v>5.0999999999999996</v>
      </c>
      <c r="Q8428">
        <v>14</v>
      </c>
      <c r="R8428" t="s">
        <v>825</v>
      </c>
      <c r="S8428" t="s">
        <v>20</v>
      </c>
    </row>
    <row r="8429" spans="1:19" x14ac:dyDescent="0.2">
      <c r="A8429" t="s">
        <v>7108</v>
      </c>
      <c r="B8429" t="s">
        <v>57</v>
      </c>
      <c r="C8429">
        <v>1993</v>
      </c>
      <c r="D8429" s="1" t="d">
        <v>1990-11-19</v>
      </c>
      <c r="E8429" s="1" t="str">
        <f t="shared" si="262"/>
        <v>1990</v>
      </c>
      <c r="F8429" s="1" t="str">
        <f t="shared" si="263"/>
        <v>Nov</v>
      </c>
      <c r="G8429" t="s">
        <v>18</v>
      </c>
      <c r="H8429" t="s">
        <v>128</v>
      </c>
      <c r="I8429">
        <v>0</v>
      </c>
      <c r="J8429">
        <v>0</v>
      </c>
      <c r="K8429">
        <v>0.17</v>
      </c>
      <c r="L8429">
        <v>0</v>
      </c>
      <c r="M8429">
        <v>0.17</v>
      </c>
    </row>
    <row r="8430" spans="1:19" x14ac:dyDescent="0.2">
      <c r="A8430" t="s">
        <v>3799</v>
      </c>
      <c r="B8430" t="s">
        <v>49</v>
      </c>
      <c r="C8430">
        <v>2010</v>
      </c>
      <c r="D8430" s="1" t="d">
        <v>1994-07-20</v>
      </c>
      <c r="E8430" s="1" t="str">
        <f t="shared" si="262"/>
        <v>1994</v>
      </c>
      <c r="F8430" s="1" t="str">
        <f t="shared" si="263"/>
        <v>Jul</v>
      </c>
      <c r="G8430" t="s">
        <v>50</v>
      </c>
      <c r="H8430" t="s">
        <v>71</v>
      </c>
      <c r="I8430">
        <v>0.14000000000000001</v>
      </c>
      <c r="J8430">
        <v>0.01</v>
      </c>
      <c r="K8430">
        <v>0</v>
      </c>
      <c r="L8430">
        <v>0.02</v>
      </c>
      <c r="M8430">
        <v>0.17</v>
      </c>
      <c r="N8430">
        <v>50</v>
      </c>
      <c r="O8430">
        <v>7</v>
      </c>
      <c r="P8430" t="s">
        <v>203</v>
      </c>
      <c r="R8430" t="s">
        <v>1544</v>
      </c>
      <c r="S8430" t="s">
        <v>112</v>
      </c>
    </row>
    <row r="8431" spans="1:19" x14ac:dyDescent="0.2">
      <c r="A8431" t="s">
        <v>7109</v>
      </c>
      <c r="B8431" t="s">
        <v>49</v>
      </c>
      <c r="C8431">
        <v>2011</v>
      </c>
      <c r="D8431" s="1" t="d">
        <v>1991-05-06</v>
      </c>
      <c r="E8431" s="1" t="str">
        <f t="shared" si="262"/>
        <v>1991</v>
      </c>
      <c r="F8431" s="1" t="str">
        <f t="shared" si="263"/>
        <v>May</v>
      </c>
      <c r="G8431" t="s">
        <v>50</v>
      </c>
      <c r="H8431" t="s">
        <v>267</v>
      </c>
      <c r="I8431">
        <v>0.09</v>
      </c>
      <c r="J8431">
        <v>0.05</v>
      </c>
      <c r="K8431">
        <v>0</v>
      </c>
      <c r="L8431">
        <v>0.02</v>
      </c>
      <c r="M8431">
        <v>0.17</v>
      </c>
      <c r="N8431">
        <v>61</v>
      </c>
      <c r="O8431">
        <v>12</v>
      </c>
      <c r="P8431">
        <v>6.7</v>
      </c>
      <c r="Q8431">
        <v>17</v>
      </c>
      <c r="R8431" t="s">
        <v>532</v>
      </c>
      <c r="S8431" t="s">
        <v>88</v>
      </c>
    </row>
    <row r="8432" spans="1:19" x14ac:dyDescent="0.2">
      <c r="A8432" t="s">
        <v>2441</v>
      </c>
      <c r="B8432" t="s">
        <v>57</v>
      </c>
      <c r="C8432">
        <v>1996</v>
      </c>
      <c r="D8432" s="1" t="d">
        <v>1992-04-27</v>
      </c>
      <c r="E8432" s="1" t="str">
        <f t="shared" si="262"/>
        <v>1992</v>
      </c>
      <c r="F8432" s="1" t="str">
        <f t="shared" si="263"/>
        <v>Apr</v>
      </c>
      <c r="G8432" t="s">
        <v>86</v>
      </c>
      <c r="H8432" t="s">
        <v>19</v>
      </c>
      <c r="I8432">
        <v>0</v>
      </c>
      <c r="J8432">
        <v>0</v>
      </c>
      <c r="K8432">
        <v>0.17</v>
      </c>
      <c r="L8432">
        <v>0</v>
      </c>
      <c r="M8432">
        <v>0.17</v>
      </c>
    </row>
    <row r="8433" spans="1:19" x14ac:dyDescent="0.2">
      <c r="A8433" t="s">
        <v>4141</v>
      </c>
      <c r="B8433" t="s">
        <v>137</v>
      </c>
      <c r="C8433">
        <v>2006</v>
      </c>
      <c r="D8433" s="1" t="d">
        <v>2009-06-18</v>
      </c>
      <c r="E8433" s="1" t="str">
        <f t="shared" si="262"/>
        <v>2009</v>
      </c>
      <c r="F8433" s="1" t="str">
        <f t="shared" si="263"/>
        <v>Jun</v>
      </c>
      <c r="G8433" t="s">
        <v>37</v>
      </c>
      <c r="H8433" t="s">
        <v>283</v>
      </c>
      <c r="I8433">
        <v>0.12</v>
      </c>
      <c r="J8433">
        <v>0.04</v>
      </c>
      <c r="K8433">
        <v>0</v>
      </c>
      <c r="L8433">
        <v>0.01</v>
      </c>
      <c r="M8433">
        <v>0.17</v>
      </c>
      <c r="N8433">
        <v>41</v>
      </c>
      <c r="O8433">
        <v>20</v>
      </c>
      <c r="P8433">
        <v>7.2</v>
      </c>
      <c r="Q8433">
        <v>13</v>
      </c>
      <c r="R8433" t="s">
        <v>4142</v>
      </c>
      <c r="S8433" t="s">
        <v>53</v>
      </c>
    </row>
    <row r="8434" spans="1:19" x14ac:dyDescent="0.2">
      <c r="A8434" t="s">
        <v>6879</v>
      </c>
      <c r="B8434" t="s">
        <v>32</v>
      </c>
      <c r="C8434">
        <v>2009</v>
      </c>
      <c r="D8434" s="1" t="d">
        <v>1998-11-06</v>
      </c>
      <c r="E8434" s="1" t="str">
        <f t="shared" si="262"/>
        <v>1998</v>
      </c>
      <c r="F8434" s="1" t="str">
        <f t="shared" si="263"/>
        <v>Nov</v>
      </c>
      <c r="G8434" t="s">
        <v>30</v>
      </c>
      <c r="H8434" t="s">
        <v>6880</v>
      </c>
      <c r="I8434">
        <v>0.15</v>
      </c>
      <c r="J8434">
        <v>0</v>
      </c>
      <c r="K8434">
        <v>0</v>
      </c>
      <c r="L8434">
        <v>0.01</v>
      </c>
      <c r="M8434">
        <v>0.17</v>
      </c>
      <c r="P8434" t="s">
        <v>203</v>
      </c>
      <c r="R8434" t="s">
        <v>7110</v>
      </c>
      <c r="S8434" t="s">
        <v>112</v>
      </c>
    </row>
    <row r="8435" spans="1:19" x14ac:dyDescent="0.2">
      <c r="A8435" t="s">
        <v>7111</v>
      </c>
      <c r="B8435" t="s">
        <v>44</v>
      </c>
      <c r="C8435">
        <v>2010</v>
      </c>
      <c r="D8435" s="1" t="d">
        <v>2003-06-01</v>
      </c>
      <c r="E8435" s="1" t="str">
        <f t="shared" si="262"/>
        <v>2003</v>
      </c>
      <c r="F8435" s="1" t="str">
        <f t="shared" si="263"/>
        <v>Jun</v>
      </c>
      <c r="G8435" t="s">
        <v>39</v>
      </c>
      <c r="H8435" t="s">
        <v>202</v>
      </c>
      <c r="I8435">
        <v>0.08</v>
      </c>
      <c r="J8435">
        <v>7.0000000000000007E-2</v>
      </c>
      <c r="K8435">
        <v>0</v>
      </c>
      <c r="L8435">
        <v>0.02</v>
      </c>
      <c r="M8435">
        <v>0.17</v>
      </c>
      <c r="N8435">
        <v>40</v>
      </c>
      <c r="O8435">
        <v>11</v>
      </c>
      <c r="P8435">
        <v>4.2</v>
      </c>
      <c r="Q8435">
        <v>5</v>
      </c>
      <c r="R8435" t="s">
        <v>5683</v>
      </c>
      <c r="S8435" t="s">
        <v>88</v>
      </c>
    </row>
    <row r="8436" spans="1:19" x14ac:dyDescent="0.2">
      <c r="A8436" t="s">
        <v>7112</v>
      </c>
      <c r="B8436" t="s">
        <v>44</v>
      </c>
      <c r="C8436">
        <v>2015</v>
      </c>
      <c r="D8436" s="1" t="d">
        <v>2005-06-01</v>
      </c>
      <c r="E8436" s="1" t="str">
        <f t="shared" si="262"/>
        <v>2005</v>
      </c>
      <c r="F8436" s="1" t="str">
        <f t="shared" si="263"/>
        <v>Jun</v>
      </c>
      <c r="G8436" t="s">
        <v>18</v>
      </c>
      <c r="H8436" t="s">
        <v>825</v>
      </c>
      <c r="I8436">
        <v>0.15</v>
      </c>
      <c r="J8436">
        <v>0</v>
      </c>
      <c r="K8436">
        <v>0</v>
      </c>
      <c r="L8436">
        <v>0.02</v>
      </c>
      <c r="M8436">
        <v>0.17</v>
      </c>
      <c r="P8436">
        <v>3.8</v>
      </c>
      <c r="Q8436">
        <v>6</v>
      </c>
      <c r="R8436" t="s">
        <v>7113</v>
      </c>
      <c r="S8436" t="s">
        <v>20</v>
      </c>
    </row>
    <row r="8437" spans="1:19" x14ac:dyDescent="0.2">
      <c r="A8437" t="s">
        <v>5433</v>
      </c>
      <c r="B8437" t="s">
        <v>49</v>
      </c>
      <c r="C8437">
        <v>2008</v>
      </c>
      <c r="D8437" s="1" t="d">
        <v>1995-04-12</v>
      </c>
      <c r="E8437" s="1" t="str">
        <f t="shared" si="262"/>
        <v>1995</v>
      </c>
      <c r="F8437" s="1" t="str">
        <f t="shared" si="263"/>
        <v>Apr</v>
      </c>
      <c r="G8437" t="s">
        <v>18</v>
      </c>
      <c r="H8437" t="s">
        <v>134</v>
      </c>
      <c r="I8437">
        <v>0.15</v>
      </c>
      <c r="J8437">
        <v>0</v>
      </c>
      <c r="K8437">
        <v>0</v>
      </c>
      <c r="L8437">
        <v>0.01</v>
      </c>
      <c r="M8437">
        <v>0.17</v>
      </c>
      <c r="N8437">
        <v>68</v>
      </c>
      <c r="O8437">
        <v>17</v>
      </c>
      <c r="P8437" t="s">
        <v>203</v>
      </c>
      <c r="R8437" t="s">
        <v>193</v>
      </c>
      <c r="S8437" t="s">
        <v>20</v>
      </c>
    </row>
    <row r="8438" spans="1:19" x14ac:dyDescent="0.2">
      <c r="A8438" t="s">
        <v>7114</v>
      </c>
      <c r="B8438" t="s">
        <v>55</v>
      </c>
      <c r="C8438">
        <v>2004</v>
      </c>
      <c r="D8438" s="1" t="d">
        <v>1992-09-24</v>
      </c>
      <c r="E8438" s="1" t="str">
        <f t="shared" si="262"/>
        <v>1992</v>
      </c>
      <c r="F8438" s="1" t="str">
        <f t="shared" si="263"/>
        <v>Sep</v>
      </c>
      <c r="G8438" t="s">
        <v>34</v>
      </c>
      <c r="H8438" t="s">
        <v>151</v>
      </c>
      <c r="I8438">
        <v>0.08</v>
      </c>
      <c r="J8438">
        <v>0.06</v>
      </c>
      <c r="K8438">
        <v>0</v>
      </c>
      <c r="L8438">
        <v>0.02</v>
      </c>
      <c r="M8438">
        <v>0.17</v>
      </c>
      <c r="N8438">
        <v>72</v>
      </c>
      <c r="O8438">
        <v>28</v>
      </c>
      <c r="P8438">
        <v>7</v>
      </c>
      <c r="Q8438">
        <v>5</v>
      </c>
      <c r="R8438" t="s">
        <v>621</v>
      </c>
      <c r="S8438" t="s">
        <v>88</v>
      </c>
    </row>
    <row r="8439" spans="1:19" x14ac:dyDescent="0.2">
      <c r="A8439" t="s">
        <v>3264</v>
      </c>
      <c r="B8439" t="s">
        <v>159</v>
      </c>
      <c r="C8439">
        <v>2011</v>
      </c>
      <c r="D8439" s="1" t="d">
        <v>2009-12-25</v>
      </c>
      <c r="E8439" s="1" t="str">
        <f t="shared" si="262"/>
        <v>2009</v>
      </c>
      <c r="F8439" s="1" t="str">
        <f t="shared" si="263"/>
        <v>Dec</v>
      </c>
      <c r="G8439" t="s">
        <v>18</v>
      </c>
      <c r="H8439" t="s">
        <v>68</v>
      </c>
      <c r="I8439">
        <v>0.15</v>
      </c>
      <c r="J8439">
        <v>0</v>
      </c>
      <c r="K8439">
        <v>0</v>
      </c>
      <c r="L8439">
        <v>0.02</v>
      </c>
      <c r="M8439">
        <v>0.17</v>
      </c>
      <c r="N8439">
        <v>77</v>
      </c>
      <c r="O8439">
        <v>9</v>
      </c>
      <c r="P8439">
        <v>6</v>
      </c>
      <c r="Q8439">
        <v>5</v>
      </c>
      <c r="R8439" t="s">
        <v>2256</v>
      </c>
      <c r="S8439" t="s">
        <v>20</v>
      </c>
    </row>
    <row r="8440" spans="1:19" x14ac:dyDescent="0.2">
      <c r="A8440" t="s">
        <v>7115</v>
      </c>
      <c r="B8440" t="s">
        <v>17</v>
      </c>
      <c r="C8440">
        <v>2007</v>
      </c>
      <c r="D8440" s="1" t="d">
        <v>2006-01-26</v>
      </c>
      <c r="E8440" s="1" t="str">
        <f t="shared" si="262"/>
        <v>2006</v>
      </c>
      <c r="F8440" s="1" t="str">
        <f t="shared" si="263"/>
        <v>Jan</v>
      </c>
      <c r="G8440" t="s">
        <v>34</v>
      </c>
      <c r="H8440" t="s">
        <v>1511</v>
      </c>
      <c r="I8440">
        <v>0.11</v>
      </c>
      <c r="J8440">
        <v>0.01</v>
      </c>
      <c r="K8440">
        <v>0.03</v>
      </c>
      <c r="L8440">
        <v>0.01</v>
      </c>
      <c r="M8440">
        <v>0.17</v>
      </c>
      <c r="N8440">
        <v>57</v>
      </c>
      <c r="O8440">
        <v>23</v>
      </c>
      <c r="P8440">
        <v>8</v>
      </c>
      <c r="Q8440">
        <v>10</v>
      </c>
      <c r="R8440" t="s">
        <v>3377</v>
      </c>
      <c r="S8440" t="s">
        <v>20</v>
      </c>
    </row>
    <row r="8441" spans="1:19" x14ac:dyDescent="0.2">
      <c r="A8441" t="s">
        <v>7116</v>
      </c>
      <c r="B8441" t="s">
        <v>32</v>
      </c>
      <c r="C8441">
        <v>2009</v>
      </c>
      <c r="D8441" s="1" t="d">
        <v>2019-08-29</v>
      </c>
      <c r="E8441" s="1" t="str">
        <f t="shared" si="262"/>
        <v>2019</v>
      </c>
      <c r="F8441" s="1" t="str">
        <f t="shared" si="263"/>
        <v>Aug</v>
      </c>
      <c r="G8441" t="s">
        <v>50</v>
      </c>
      <c r="H8441" t="s">
        <v>51</v>
      </c>
      <c r="I8441">
        <v>0.15</v>
      </c>
      <c r="J8441">
        <v>0</v>
      </c>
      <c r="K8441">
        <v>0</v>
      </c>
      <c r="L8441">
        <v>0.01</v>
      </c>
      <c r="M8441">
        <v>0.17</v>
      </c>
    </row>
    <row r="8442" spans="1:19" x14ac:dyDescent="0.2">
      <c r="A8442" t="s">
        <v>1446</v>
      </c>
      <c r="B8442" t="s">
        <v>189</v>
      </c>
      <c r="C8442">
        <v>2003</v>
      </c>
      <c r="D8442" s="1" t="d">
        <v>1997-12-08</v>
      </c>
      <c r="E8442" s="1" t="str">
        <f t="shared" si="262"/>
        <v>1997</v>
      </c>
      <c r="F8442" s="1" t="str">
        <f t="shared" si="263"/>
        <v>Dec</v>
      </c>
      <c r="G8442" t="s">
        <v>34</v>
      </c>
      <c r="H8442" t="s">
        <v>776</v>
      </c>
      <c r="I8442">
        <v>0.13</v>
      </c>
      <c r="J8442">
        <v>0.03</v>
      </c>
      <c r="K8442">
        <v>0</v>
      </c>
      <c r="L8442">
        <v>0</v>
      </c>
      <c r="M8442">
        <v>0.17</v>
      </c>
      <c r="N8442">
        <v>72</v>
      </c>
      <c r="O8442">
        <v>11</v>
      </c>
      <c r="P8442">
        <v>8.1999999999999993</v>
      </c>
      <c r="Q8442">
        <v>5</v>
      </c>
      <c r="R8442" t="s">
        <v>777</v>
      </c>
      <c r="S8442" t="s">
        <v>88</v>
      </c>
    </row>
    <row r="8443" spans="1:19" x14ac:dyDescent="0.2">
      <c r="A8443" t="s">
        <v>4771</v>
      </c>
      <c r="B8443" t="s">
        <v>137</v>
      </c>
      <c r="C8443">
        <v>2004</v>
      </c>
      <c r="D8443" s="1" t="d">
        <v>1992-10-03</v>
      </c>
      <c r="E8443" s="1" t="str">
        <f t="shared" si="262"/>
        <v>1992</v>
      </c>
      <c r="F8443" s="1" t="str">
        <f t="shared" si="263"/>
        <v>Oct</v>
      </c>
      <c r="G8443" t="s">
        <v>101</v>
      </c>
      <c r="H8443" t="s">
        <v>329</v>
      </c>
      <c r="I8443">
        <v>0.12</v>
      </c>
      <c r="J8443">
        <v>0.04</v>
      </c>
      <c r="K8443">
        <v>0</v>
      </c>
      <c r="L8443">
        <v>0.01</v>
      </c>
      <c r="M8443">
        <v>0.17</v>
      </c>
      <c r="N8443">
        <v>62</v>
      </c>
      <c r="O8443">
        <v>49</v>
      </c>
      <c r="P8443">
        <v>6.4</v>
      </c>
      <c r="Q8443">
        <v>13</v>
      </c>
      <c r="R8443" t="s">
        <v>1746</v>
      </c>
      <c r="S8443" t="s">
        <v>53</v>
      </c>
    </row>
    <row r="8444" spans="1:19" x14ac:dyDescent="0.2">
      <c r="A8444" t="s">
        <v>7117</v>
      </c>
      <c r="B8444" t="s">
        <v>64</v>
      </c>
      <c r="C8444">
        <v>2005</v>
      </c>
      <c r="D8444" s="1" t="d">
        <v>1991-06-16</v>
      </c>
      <c r="E8444" s="1" t="str">
        <f t="shared" si="262"/>
        <v>1991</v>
      </c>
      <c r="F8444" s="1" t="str">
        <f t="shared" si="263"/>
        <v>Jun</v>
      </c>
      <c r="G8444" t="s">
        <v>34</v>
      </c>
      <c r="H8444" t="s">
        <v>7118</v>
      </c>
      <c r="I8444">
        <v>0.12</v>
      </c>
      <c r="J8444">
        <v>0.04</v>
      </c>
      <c r="K8444">
        <v>0</v>
      </c>
      <c r="L8444">
        <v>0</v>
      </c>
      <c r="M8444">
        <v>0.17</v>
      </c>
    </row>
    <row r="8445" spans="1:19" x14ac:dyDescent="0.2">
      <c r="A8445" t="s">
        <v>6306</v>
      </c>
      <c r="B8445" t="s">
        <v>32</v>
      </c>
      <c r="C8445">
        <v>2005</v>
      </c>
      <c r="D8445" s="1" t="d">
        <v>2006-04-29</v>
      </c>
      <c r="E8445" s="1" t="str">
        <f t="shared" si="262"/>
        <v>2006</v>
      </c>
      <c r="F8445" s="1" t="str">
        <f t="shared" si="263"/>
        <v>Apr</v>
      </c>
      <c r="G8445" t="s">
        <v>1</v>
      </c>
      <c r="H8445" t="s">
        <v>372</v>
      </c>
      <c r="I8445">
        <v>0.15</v>
      </c>
      <c r="J8445">
        <v>0</v>
      </c>
      <c r="K8445">
        <v>0</v>
      </c>
      <c r="L8445">
        <v>0.01</v>
      </c>
      <c r="M8445">
        <v>0.17</v>
      </c>
      <c r="N8445">
        <v>44</v>
      </c>
      <c r="O8445">
        <v>8</v>
      </c>
      <c r="P8445" t="s">
        <v>203</v>
      </c>
      <c r="R8445" t="s">
        <v>7119</v>
      </c>
      <c r="S8445" t="s">
        <v>20</v>
      </c>
    </row>
    <row r="8446" spans="1:19" x14ac:dyDescent="0.2">
      <c r="A8446" t="s">
        <v>7120</v>
      </c>
      <c r="B8446" t="s">
        <v>17</v>
      </c>
      <c r="C8446">
        <v>2010</v>
      </c>
      <c r="D8446" s="1" t="d">
        <v>2020-11-06</v>
      </c>
      <c r="E8446" s="1" t="str">
        <f t="shared" si="262"/>
        <v>2020</v>
      </c>
      <c r="F8446" s="1" t="str">
        <f t="shared" si="263"/>
        <v>Nov</v>
      </c>
      <c r="G8446" t="s">
        <v>18</v>
      </c>
      <c r="H8446" t="s">
        <v>1642</v>
      </c>
      <c r="I8446">
        <v>0.16</v>
      </c>
      <c r="J8446">
        <v>0</v>
      </c>
      <c r="K8446">
        <v>0</v>
      </c>
      <c r="L8446">
        <v>0.01</v>
      </c>
      <c r="M8446">
        <v>0.17</v>
      </c>
      <c r="P8446" t="s">
        <v>203</v>
      </c>
      <c r="R8446" t="s">
        <v>1642</v>
      </c>
      <c r="S8446" t="s">
        <v>20</v>
      </c>
    </row>
    <row r="8447" spans="1:19" x14ac:dyDescent="0.2">
      <c r="A8447" t="s">
        <v>7021</v>
      </c>
      <c r="B8447" t="s">
        <v>55</v>
      </c>
      <c r="C8447">
        <v>2008</v>
      </c>
      <c r="D8447" s="1" t="d">
        <v>1991-09-22</v>
      </c>
      <c r="E8447" s="1" t="str">
        <f t="shared" si="262"/>
        <v>1991</v>
      </c>
      <c r="F8447" s="1" t="str">
        <f t="shared" si="263"/>
        <v>Sep</v>
      </c>
      <c r="G8447" t="s">
        <v>18</v>
      </c>
      <c r="H8447" t="s">
        <v>68</v>
      </c>
      <c r="I8447">
        <v>0.08</v>
      </c>
      <c r="J8447">
        <v>0.06</v>
      </c>
      <c r="K8447">
        <v>0</v>
      </c>
      <c r="L8447">
        <v>0.02</v>
      </c>
      <c r="M8447">
        <v>0.17</v>
      </c>
      <c r="P8447" t="s">
        <v>203</v>
      </c>
      <c r="R8447" t="s">
        <v>2256</v>
      </c>
      <c r="S8447" t="s">
        <v>20</v>
      </c>
    </row>
    <row r="8448" spans="1:19" x14ac:dyDescent="0.2">
      <c r="A8448" t="s">
        <v>3876</v>
      </c>
      <c r="B8448" t="s">
        <v>1015</v>
      </c>
      <c r="C8448">
        <v>2015</v>
      </c>
      <c r="D8448" s="1" t="d">
        <v>1988-05-12</v>
      </c>
      <c r="E8448" s="1" t="str">
        <f t="shared" si="262"/>
        <v>1988</v>
      </c>
      <c r="F8448" s="1" t="str">
        <f t="shared" si="263"/>
        <v>May</v>
      </c>
      <c r="G8448" t="s">
        <v>50</v>
      </c>
      <c r="H8448" t="s">
        <v>372</v>
      </c>
      <c r="I8448">
        <v>0</v>
      </c>
      <c r="J8448">
        <v>0.03</v>
      </c>
      <c r="K8448">
        <v>0.13</v>
      </c>
      <c r="L8448">
        <v>0.01</v>
      </c>
      <c r="M8448">
        <v>0.17</v>
      </c>
      <c r="N8448">
        <v>76</v>
      </c>
      <c r="O8448">
        <v>4</v>
      </c>
      <c r="P8448">
        <v>6.3</v>
      </c>
      <c r="Q8448">
        <v>17</v>
      </c>
      <c r="R8448" t="s">
        <v>934</v>
      </c>
      <c r="S8448" t="s">
        <v>88</v>
      </c>
    </row>
    <row r="8449" spans="1:19" x14ac:dyDescent="0.2">
      <c r="A8449" t="s">
        <v>7121</v>
      </c>
      <c r="B8449" t="s">
        <v>49</v>
      </c>
      <c r="C8449">
        <v>2014</v>
      </c>
      <c r="D8449" s="1" t="d">
        <v>2015-03-11</v>
      </c>
      <c r="E8449" s="1" t="str">
        <f t="shared" si="262"/>
        <v>2015</v>
      </c>
      <c r="F8449" s="1" t="str">
        <f t="shared" si="263"/>
        <v>Mar</v>
      </c>
      <c r="G8449" t="s">
        <v>18</v>
      </c>
      <c r="H8449" t="s">
        <v>234</v>
      </c>
      <c r="I8449">
        <v>0</v>
      </c>
      <c r="J8449">
        <v>0</v>
      </c>
      <c r="K8449">
        <v>0.17</v>
      </c>
      <c r="L8449">
        <v>0</v>
      </c>
      <c r="M8449">
        <v>0.17</v>
      </c>
    </row>
    <row r="8450" spans="1:19" x14ac:dyDescent="0.2">
      <c r="A8450" t="s">
        <v>306</v>
      </c>
      <c r="B8450" t="s">
        <v>1043</v>
      </c>
      <c r="C8450">
        <v>1997</v>
      </c>
      <c r="D8450" s="1" t="d">
        <v>2006-10-16</v>
      </c>
      <c r="E8450" s="1" t="str">
        <f t="shared" si="262"/>
        <v>2006</v>
      </c>
      <c r="F8450" s="1" t="str">
        <f t="shared" si="263"/>
        <v>Oct</v>
      </c>
      <c r="G8450" t="s">
        <v>50</v>
      </c>
      <c r="H8450" t="s">
        <v>222</v>
      </c>
      <c r="I8450">
        <v>0</v>
      </c>
      <c r="J8450">
        <v>0</v>
      </c>
      <c r="K8450">
        <v>0.17</v>
      </c>
      <c r="L8450">
        <v>0</v>
      </c>
      <c r="M8450">
        <v>0.17</v>
      </c>
    </row>
    <row r="8451" spans="1:19" x14ac:dyDescent="0.2">
      <c r="A8451" t="s">
        <v>7122</v>
      </c>
      <c r="B8451" t="s">
        <v>32</v>
      </c>
      <c r="C8451">
        <v>2007</v>
      </c>
      <c r="D8451" s="1" t="d">
        <v>2017-10-24</v>
      </c>
      <c r="E8451" s="1" t="str">
        <f t="shared" ref="E8451:E8514" si="264">TEXT(D8451,"yyyy")</f>
        <v>2017</v>
      </c>
      <c r="F8451" s="1" t="str">
        <f t="shared" ref="F8451:F8514" si="265">TEXT(D8451,"mmm")</f>
        <v>Oct</v>
      </c>
      <c r="G8451" t="s">
        <v>34</v>
      </c>
      <c r="H8451" t="s">
        <v>2950</v>
      </c>
      <c r="I8451">
        <v>0</v>
      </c>
      <c r="J8451">
        <v>0</v>
      </c>
      <c r="K8451">
        <v>0.17</v>
      </c>
      <c r="L8451">
        <v>0</v>
      </c>
      <c r="M8451">
        <v>0.17</v>
      </c>
    </row>
    <row r="8452" spans="1:19" x14ac:dyDescent="0.2">
      <c r="A8452" t="s">
        <v>7123</v>
      </c>
      <c r="B8452" t="s">
        <v>57</v>
      </c>
      <c r="C8452">
        <v>1997</v>
      </c>
      <c r="D8452" s="1" t="d">
        <v>2021-05-05</v>
      </c>
      <c r="E8452" s="1" t="str">
        <f t="shared" si="264"/>
        <v>2021</v>
      </c>
      <c r="F8452" s="1" t="str">
        <f t="shared" si="265"/>
        <v>May</v>
      </c>
      <c r="G8452" t="s">
        <v>18</v>
      </c>
      <c r="H8452" t="s">
        <v>19</v>
      </c>
      <c r="I8452">
        <v>0</v>
      </c>
      <c r="J8452">
        <v>0</v>
      </c>
      <c r="K8452">
        <v>0.17</v>
      </c>
      <c r="L8452">
        <v>0</v>
      </c>
      <c r="M8452">
        <v>0.17</v>
      </c>
    </row>
    <row r="8453" spans="1:19" x14ac:dyDescent="0.2">
      <c r="A8453" t="s">
        <v>7124</v>
      </c>
      <c r="B8453" t="s">
        <v>32</v>
      </c>
      <c r="C8453">
        <v>2011</v>
      </c>
      <c r="D8453" s="1" t="d">
        <v>2002-07-31</v>
      </c>
      <c r="E8453" s="1" t="str">
        <f t="shared" si="264"/>
        <v>2002</v>
      </c>
      <c r="F8453" s="1" t="str">
        <f t="shared" si="265"/>
        <v>Jul</v>
      </c>
      <c r="G8453" t="s">
        <v>39</v>
      </c>
      <c r="H8453" t="s">
        <v>71</v>
      </c>
      <c r="I8453">
        <v>0.12</v>
      </c>
      <c r="J8453">
        <v>0.03</v>
      </c>
      <c r="K8453">
        <v>0</v>
      </c>
      <c r="L8453">
        <v>0.01</v>
      </c>
      <c r="M8453">
        <v>0.17</v>
      </c>
      <c r="P8453" t="s">
        <v>203</v>
      </c>
      <c r="R8453" t="s">
        <v>71</v>
      </c>
      <c r="S8453" t="s">
        <v>20</v>
      </c>
    </row>
    <row r="8454" spans="1:19" x14ac:dyDescent="0.2">
      <c r="A8454" t="s">
        <v>7125</v>
      </c>
      <c r="B8454" t="s">
        <v>189</v>
      </c>
      <c r="C8454">
        <v>2002</v>
      </c>
      <c r="D8454" s="1" t="d">
        <v>1993-05-03</v>
      </c>
      <c r="E8454" s="1" t="str">
        <f t="shared" si="264"/>
        <v>1993</v>
      </c>
      <c r="F8454" s="1" t="str">
        <f t="shared" si="265"/>
        <v>May</v>
      </c>
      <c r="G8454" t="s">
        <v>101</v>
      </c>
      <c r="H8454" t="s">
        <v>19</v>
      </c>
      <c r="I8454">
        <v>0.01</v>
      </c>
      <c r="J8454">
        <v>0</v>
      </c>
      <c r="K8454">
        <v>0.15</v>
      </c>
      <c r="L8454">
        <v>0</v>
      </c>
      <c r="M8454">
        <v>0.17</v>
      </c>
      <c r="N8454">
        <v>71</v>
      </c>
      <c r="O8454">
        <v>12</v>
      </c>
      <c r="P8454">
        <v>8.5</v>
      </c>
      <c r="Q8454">
        <v>21</v>
      </c>
      <c r="R8454" t="s">
        <v>19</v>
      </c>
      <c r="S8454" t="s">
        <v>20</v>
      </c>
    </row>
    <row r="8455" spans="1:19" x14ac:dyDescent="0.2">
      <c r="A8455" t="s">
        <v>7126</v>
      </c>
      <c r="B8455" t="s">
        <v>79</v>
      </c>
      <c r="C8455">
        <v>2015</v>
      </c>
      <c r="D8455" s="1" t="d">
        <v>1992-10-27</v>
      </c>
      <c r="E8455" s="1" t="str">
        <f t="shared" si="264"/>
        <v>1992</v>
      </c>
      <c r="F8455" s="1" t="str">
        <f t="shared" si="265"/>
        <v>Oct</v>
      </c>
      <c r="G8455" t="s">
        <v>28</v>
      </c>
      <c r="H8455" t="s">
        <v>151</v>
      </c>
      <c r="I8455">
        <v>0.04</v>
      </c>
      <c r="J8455">
        <v>0</v>
      </c>
      <c r="K8455">
        <v>0.12</v>
      </c>
      <c r="L8455">
        <v>0</v>
      </c>
      <c r="M8455">
        <v>0.17</v>
      </c>
      <c r="N8455">
        <v>77</v>
      </c>
      <c r="O8455">
        <v>26</v>
      </c>
      <c r="P8455">
        <v>8.1999999999999993</v>
      </c>
      <c r="Q8455">
        <v>38</v>
      </c>
      <c r="R8455" t="s">
        <v>151</v>
      </c>
      <c r="S8455" t="s">
        <v>88</v>
      </c>
    </row>
    <row r="8456" spans="1:19" x14ac:dyDescent="0.2">
      <c r="A8456" t="s">
        <v>4465</v>
      </c>
      <c r="B8456" t="s">
        <v>137</v>
      </c>
      <c r="C8456">
        <v>2004</v>
      </c>
      <c r="D8456" s="1" t="d">
        <v>1989-05-08</v>
      </c>
      <c r="E8456" s="1" t="str">
        <f t="shared" si="264"/>
        <v>1989</v>
      </c>
      <c r="F8456" s="1" t="str">
        <f t="shared" si="265"/>
        <v>May</v>
      </c>
      <c r="G8456" t="s">
        <v>24</v>
      </c>
      <c r="H8456" t="s">
        <v>1858</v>
      </c>
      <c r="I8456">
        <v>0.12</v>
      </c>
      <c r="J8456">
        <v>0.04</v>
      </c>
      <c r="K8456">
        <v>0</v>
      </c>
      <c r="L8456">
        <v>0.01</v>
      </c>
      <c r="M8456">
        <v>0.17</v>
      </c>
      <c r="N8456">
        <v>71</v>
      </c>
      <c r="O8456">
        <v>39</v>
      </c>
      <c r="P8456">
        <v>8.1999999999999993</v>
      </c>
      <c r="Q8456">
        <v>21</v>
      </c>
      <c r="R8456" t="s">
        <v>4466</v>
      </c>
      <c r="S8456" t="s">
        <v>88</v>
      </c>
    </row>
    <row r="8457" spans="1:19" x14ac:dyDescent="0.2">
      <c r="A8457" t="s">
        <v>6693</v>
      </c>
      <c r="B8457" t="s">
        <v>49</v>
      </c>
      <c r="C8457">
        <v>2009</v>
      </c>
      <c r="D8457" s="1" t="d">
        <v>2007-03-12</v>
      </c>
      <c r="E8457" s="1" t="str">
        <f t="shared" si="264"/>
        <v>2007</v>
      </c>
      <c r="F8457" s="1" t="str">
        <f t="shared" si="265"/>
        <v>Mar</v>
      </c>
      <c r="G8457" t="s">
        <v>50</v>
      </c>
      <c r="H8457" t="s">
        <v>71</v>
      </c>
      <c r="I8457">
        <v>0.15</v>
      </c>
      <c r="J8457">
        <v>0</v>
      </c>
      <c r="K8457">
        <v>0</v>
      </c>
      <c r="L8457">
        <v>0.02</v>
      </c>
      <c r="M8457">
        <v>0.17</v>
      </c>
      <c r="P8457" t="s">
        <v>203</v>
      </c>
      <c r="R8457" t="s">
        <v>3181</v>
      </c>
      <c r="S8457" t="s">
        <v>112</v>
      </c>
    </row>
    <row r="8458" spans="1:19" x14ac:dyDescent="0.2">
      <c r="A8458" t="s">
        <v>7127</v>
      </c>
      <c r="B8458">
        <v>2600</v>
      </c>
      <c r="C8458">
        <v>1983</v>
      </c>
      <c r="D8458" s="1" t="d">
        <v>1988-03-02</v>
      </c>
      <c r="E8458" s="1" t="str">
        <f t="shared" si="264"/>
        <v>1988</v>
      </c>
      <c r="F8458" s="1" t="str">
        <f t="shared" si="265"/>
        <v>Mar</v>
      </c>
      <c r="G8458" t="s">
        <v>50</v>
      </c>
      <c r="H8458" t="s">
        <v>889</v>
      </c>
      <c r="I8458">
        <v>0.15</v>
      </c>
      <c r="J8458">
        <v>0.01</v>
      </c>
      <c r="K8458">
        <v>0</v>
      </c>
      <c r="L8458">
        <v>0</v>
      </c>
      <c r="M8458">
        <v>0.17</v>
      </c>
    </row>
    <row r="8459" spans="1:19" x14ac:dyDescent="0.2">
      <c r="A8459" t="s">
        <v>7128</v>
      </c>
      <c r="B8459">
        <v>2600</v>
      </c>
      <c r="C8459">
        <v>1982</v>
      </c>
      <c r="D8459" s="1" t="d">
        <v>2000-04-10</v>
      </c>
      <c r="E8459" s="1" t="str">
        <f t="shared" si="264"/>
        <v>2000</v>
      </c>
      <c r="F8459" s="1" t="str">
        <f t="shared" si="265"/>
        <v>Apr</v>
      </c>
      <c r="G8459" t="s">
        <v>50</v>
      </c>
      <c r="H8459" t="s">
        <v>7129</v>
      </c>
      <c r="I8459">
        <v>0.15</v>
      </c>
      <c r="J8459">
        <v>0.01</v>
      </c>
      <c r="K8459">
        <v>0</v>
      </c>
      <c r="L8459">
        <v>0</v>
      </c>
      <c r="M8459">
        <v>0.17</v>
      </c>
    </row>
    <row r="8460" spans="1:19" x14ac:dyDescent="0.2">
      <c r="A8460" t="s">
        <v>7130</v>
      </c>
      <c r="B8460">
        <v>2600</v>
      </c>
      <c r="C8460">
        <v>1981</v>
      </c>
      <c r="D8460" s="1" t="d">
        <v>1990-01-22</v>
      </c>
      <c r="E8460" s="1" t="str">
        <f t="shared" si="264"/>
        <v>1990</v>
      </c>
      <c r="F8460" s="1" t="str">
        <f t="shared" si="265"/>
        <v>Jan</v>
      </c>
      <c r="G8460" t="s">
        <v>50</v>
      </c>
      <c r="H8460" t="s">
        <v>2944</v>
      </c>
      <c r="I8460">
        <v>0.15</v>
      </c>
      <c r="J8460">
        <v>0.01</v>
      </c>
      <c r="K8460">
        <v>0</v>
      </c>
      <c r="L8460">
        <v>0</v>
      </c>
      <c r="M8460">
        <v>0.17</v>
      </c>
    </row>
    <row r="8461" spans="1:19" x14ac:dyDescent="0.2">
      <c r="A8461" t="s">
        <v>4861</v>
      </c>
      <c r="B8461" t="s">
        <v>1043</v>
      </c>
      <c r="C8461">
        <v>1995</v>
      </c>
      <c r="D8461" s="1" t="d">
        <v>2016-07-01</v>
      </c>
      <c r="E8461" s="1" t="str">
        <f t="shared" si="264"/>
        <v>2016</v>
      </c>
      <c r="F8461" s="1" t="str">
        <f t="shared" si="265"/>
        <v>Jul</v>
      </c>
      <c r="G8461" t="s">
        <v>37</v>
      </c>
      <c r="H8461" t="s">
        <v>234</v>
      </c>
      <c r="I8461">
        <v>0</v>
      </c>
      <c r="J8461">
        <v>0</v>
      </c>
      <c r="K8461">
        <v>0.16</v>
      </c>
      <c r="L8461">
        <v>0</v>
      </c>
      <c r="M8461">
        <v>0.17</v>
      </c>
    </row>
    <row r="8462" spans="1:19" x14ac:dyDescent="0.2">
      <c r="A8462" t="s">
        <v>7131</v>
      </c>
      <c r="B8462" t="s">
        <v>32</v>
      </c>
      <c r="C8462">
        <v>2009</v>
      </c>
      <c r="D8462" s="1" t="d">
        <v>2020-09-14</v>
      </c>
      <c r="E8462" s="1" t="str">
        <f t="shared" si="264"/>
        <v>2020</v>
      </c>
      <c r="F8462" s="1" t="str">
        <f t="shared" si="265"/>
        <v>Sep</v>
      </c>
      <c r="G8462" t="s">
        <v>34</v>
      </c>
      <c r="H8462" t="s">
        <v>7132</v>
      </c>
      <c r="I8462">
        <v>0.04</v>
      </c>
      <c r="J8462">
        <v>0.11</v>
      </c>
      <c r="K8462">
        <v>0</v>
      </c>
      <c r="L8462">
        <v>0.02</v>
      </c>
      <c r="M8462">
        <v>0.16</v>
      </c>
      <c r="N8462">
        <v>52</v>
      </c>
      <c r="O8462">
        <v>4</v>
      </c>
      <c r="P8462" t="s">
        <v>203</v>
      </c>
      <c r="R8462" t="s">
        <v>7132</v>
      </c>
      <c r="S8462" t="s">
        <v>20</v>
      </c>
    </row>
    <row r="8463" spans="1:19" x14ac:dyDescent="0.2">
      <c r="A8463" t="s">
        <v>7133</v>
      </c>
      <c r="B8463" t="s">
        <v>44</v>
      </c>
      <c r="C8463">
        <v>2009</v>
      </c>
      <c r="D8463" s="1" t="d">
        <v>2002-02-27</v>
      </c>
      <c r="E8463" s="1" t="str">
        <f t="shared" si="264"/>
        <v>2002</v>
      </c>
      <c r="F8463" s="1" t="str">
        <f t="shared" si="265"/>
        <v>Feb</v>
      </c>
      <c r="G8463" t="s">
        <v>18</v>
      </c>
      <c r="H8463" t="s">
        <v>1791</v>
      </c>
      <c r="I8463">
        <v>0.13</v>
      </c>
      <c r="J8463">
        <v>0.02</v>
      </c>
      <c r="K8463">
        <v>0</v>
      </c>
      <c r="L8463">
        <v>0.01</v>
      </c>
      <c r="M8463">
        <v>0.16</v>
      </c>
      <c r="N8463">
        <v>61</v>
      </c>
      <c r="O8463">
        <v>28</v>
      </c>
      <c r="P8463">
        <v>5.0999999999999996</v>
      </c>
      <c r="Q8463">
        <v>19</v>
      </c>
      <c r="R8463" t="s">
        <v>7134</v>
      </c>
      <c r="S8463" t="s">
        <v>88</v>
      </c>
    </row>
    <row r="8464" spans="1:19" x14ac:dyDescent="0.2">
      <c r="A8464" t="s">
        <v>7135</v>
      </c>
      <c r="B8464" t="s">
        <v>55</v>
      </c>
      <c r="C8464">
        <v>2002</v>
      </c>
      <c r="D8464" s="1" t="d">
        <v>2018-12-17</v>
      </c>
      <c r="E8464" s="1" t="str">
        <f t="shared" si="264"/>
        <v>2018</v>
      </c>
      <c r="F8464" s="1" t="str">
        <f t="shared" si="265"/>
        <v>Dec</v>
      </c>
      <c r="G8464" t="s">
        <v>1</v>
      </c>
      <c r="H8464" t="s">
        <v>155</v>
      </c>
      <c r="I8464">
        <v>0.08</v>
      </c>
      <c r="J8464">
        <v>0.06</v>
      </c>
      <c r="K8464">
        <v>0</v>
      </c>
      <c r="L8464">
        <v>0.02</v>
      </c>
      <c r="M8464">
        <v>0.16</v>
      </c>
      <c r="N8464">
        <v>65</v>
      </c>
      <c r="O8464">
        <v>7</v>
      </c>
      <c r="P8464">
        <v>8.6999999999999993</v>
      </c>
      <c r="Q8464">
        <v>9</v>
      </c>
      <c r="R8464" t="s">
        <v>1477</v>
      </c>
      <c r="S8464" t="s">
        <v>20</v>
      </c>
    </row>
    <row r="8465" spans="1:19" x14ac:dyDescent="0.2">
      <c r="A8465" t="s">
        <v>867</v>
      </c>
      <c r="B8465" t="s">
        <v>148</v>
      </c>
      <c r="C8465">
        <v>2016</v>
      </c>
      <c r="D8465" s="1" t="d">
        <v>1992-10-14</v>
      </c>
      <c r="E8465" s="1" t="str">
        <f t="shared" si="264"/>
        <v>1992</v>
      </c>
      <c r="F8465" s="1" t="str">
        <f t="shared" si="265"/>
        <v>Oct</v>
      </c>
      <c r="G8465" t="s">
        <v>50</v>
      </c>
      <c r="H8465" t="s">
        <v>111</v>
      </c>
      <c r="I8465">
        <v>0.04</v>
      </c>
      <c r="J8465">
        <v>0.11</v>
      </c>
      <c r="K8465">
        <v>0</v>
      </c>
      <c r="L8465">
        <v>0.01</v>
      </c>
      <c r="M8465">
        <v>0.16</v>
      </c>
      <c r="N8465">
        <v>74</v>
      </c>
      <c r="O8465">
        <v>18</v>
      </c>
      <c r="P8465">
        <v>4.8</v>
      </c>
      <c r="Q8465">
        <v>368</v>
      </c>
      <c r="R8465" t="s">
        <v>260</v>
      </c>
      <c r="S8465" t="s">
        <v>53</v>
      </c>
    </row>
    <row r="8466" spans="1:19" x14ac:dyDescent="0.2">
      <c r="A8466" t="s">
        <v>7136</v>
      </c>
      <c r="B8466" t="s">
        <v>148</v>
      </c>
      <c r="C8466">
        <v>2005</v>
      </c>
      <c r="D8466" s="1" t="d">
        <v>1989-01-27</v>
      </c>
      <c r="E8466" s="1" t="str">
        <f t="shared" si="264"/>
        <v>1989</v>
      </c>
      <c r="F8466" s="1" t="str">
        <f t="shared" si="265"/>
        <v>Jan</v>
      </c>
      <c r="G8466" t="s">
        <v>272</v>
      </c>
      <c r="H8466" t="s">
        <v>51</v>
      </c>
      <c r="I8466">
        <v>0.02</v>
      </c>
      <c r="J8466">
        <v>0.12</v>
      </c>
      <c r="K8466">
        <v>0</v>
      </c>
      <c r="L8466">
        <v>0.03</v>
      </c>
      <c r="M8466">
        <v>0.16</v>
      </c>
      <c r="N8466">
        <v>94</v>
      </c>
      <c r="O8466">
        <v>50</v>
      </c>
      <c r="P8466">
        <v>8.3000000000000007</v>
      </c>
      <c r="Q8466">
        <v>909</v>
      </c>
      <c r="R8466" t="s">
        <v>1228</v>
      </c>
      <c r="S8466" t="s">
        <v>112</v>
      </c>
    </row>
    <row r="8467" spans="1:19" x14ac:dyDescent="0.2">
      <c r="A8467" t="s">
        <v>7137</v>
      </c>
      <c r="B8467" t="s">
        <v>32</v>
      </c>
      <c r="C8467">
        <v>2004</v>
      </c>
      <c r="D8467" s="1" t="d">
        <v>2014-10-14</v>
      </c>
      <c r="E8467" s="1" t="str">
        <f t="shared" si="264"/>
        <v>2014</v>
      </c>
      <c r="F8467" s="1" t="str">
        <f t="shared" si="265"/>
        <v>Oct</v>
      </c>
      <c r="G8467" t="s">
        <v>30</v>
      </c>
      <c r="H8467" t="s">
        <v>3392</v>
      </c>
      <c r="I8467">
        <v>0.1</v>
      </c>
      <c r="J8467">
        <v>0.01</v>
      </c>
      <c r="K8467">
        <v>0.05</v>
      </c>
      <c r="L8467">
        <v>0.01</v>
      </c>
      <c r="M8467">
        <v>0.16</v>
      </c>
      <c r="N8467">
        <v>74</v>
      </c>
      <c r="O8467">
        <v>40</v>
      </c>
      <c r="P8467">
        <v>7.5</v>
      </c>
      <c r="Q8467">
        <v>13</v>
      </c>
      <c r="R8467" t="s">
        <v>7138</v>
      </c>
      <c r="S8467" t="s">
        <v>20</v>
      </c>
    </row>
    <row r="8468" spans="1:19" x14ac:dyDescent="0.2">
      <c r="A8468" t="s">
        <v>7139</v>
      </c>
      <c r="B8468" t="s">
        <v>1015</v>
      </c>
      <c r="C8468">
        <v>2013</v>
      </c>
      <c r="D8468" s="1" t="d">
        <v>2006-09-07</v>
      </c>
      <c r="E8468" s="1" t="str">
        <f t="shared" si="264"/>
        <v>2006</v>
      </c>
      <c r="F8468" s="1" t="str">
        <f t="shared" si="265"/>
        <v>Sep</v>
      </c>
      <c r="G8468" t="s">
        <v>28</v>
      </c>
      <c r="H8468" t="s">
        <v>151</v>
      </c>
      <c r="I8468">
        <v>0</v>
      </c>
      <c r="J8468">
        <v>0</v>
      </c>
      <c r="K8468">
        <v>0.16</v>
      </c>
      <c r="L8468">
        <v>0</v>
      </c>
      <c r="M8468">
        <v>0.16</v>
      </c>
    </row>
    <row r="8469" spans="1:19" x14ac:dyDescent="0.2">
      <c r="A8469" t="s">
        <v>7140</v>
      </c>
      <c r="B8469" t="s">
        <v>55</v>
      </c>
      <c r="C8469">
        <v>2001</v>
      </c>
      <c r="D8469" s="1" t="d">
        <v>1997-11-14</v>
      </c>
      <c r="E8469" s="1" t="str">
        <f t="shared" si="264"/>
        <v>1997</v>
      </c>
      <c r="F8469" s="1" t="str">
        <f t="shared" si="265"/>
        <v>Nov</v>
      </c>
      <c r="G8469" t="s">
        <v>24</v>
      </c>
      <c r="H8469" t="s">
        <v>155</v>
      </c>
      <c r="I8469">
        <v>0.08</v>
      </c>
      <c r="J8469">
        <v>0.06</v>
      </c>
      <c r="K8469">
        <v>0</v>
      </c>
      <c r="L8469">
        <v>0.02</v>
      </c>
      <c r="M8469">
        <v>0.16</v>
      </c>
    </row>
    <row r="8470" spans="1:19" x14ac:dyDescent="0.2">
      <c r="A8470" t="s">
        <v>6899</v>
      </c>
      <c r="B8470" t="s">
        <v>17</v>
      </c>
      <c r="C8470">
        <v>2010</v>
      </c>
      <c r="D8470" s="1" t="d">
        <v>2010-09-23</v>
      </c>
      <c r="E8470" s="1" t="str">
        <f t="shared" si="264"/>
        <v>2010</v>
      </c>
      <c r="F8470" s="1" t="str">
        <f t="shared" si="265"/>
        <v>Sep</v>
      </c>
      <c r="G8470" t="s">
        <v>34</v>
      </c>
      <c r="H8470" t="s">
        <v>6900</v>
      </c>
      <c r="I8470">
        <v>0.15</v>
      </c>
      <c r="J8470">
        <v>0</v>
      </c>
      <c r="K8470">
        <v>0</v>
      </c>
      <c r="L8470">
        <v>0.01</v>
      </c>
      <c r="M8470">
        <v>0.16</v>
      </c>
      <c r="P8470" t="s">
        <v>203</v>
      </c>
      <c r="R8470" t="s">
        <v>6900</v>
      </c>
      <c r="S8470" t="s">
        <v>20</v>
      </c>
    </row>
    <row r="8471" spans="1:19" x14ac:dyDescent="0.2">
      <c r="A8471" t="s">
        <v>7141</v>
      </c>
      <c r="B8471" t="s">
        <v>159</v>
      </c>
      <c r="C8471">
        <v>2005</v>
      </c>
      <c r="D8471" s="1" t="d">
        <v>2020-04-02</v>
      </c>
      <c r="E8471" s="1" t="str">
        <f t="shared" si="264"/>
        <v>2020</v>
      </c>
      <c r="F8471" s="1" t="str">
        <f t="shared" si="265"/>
        <v>Apr</v>
      </c>
      <c r="G8471" t="s">
        <v>24</v>
      </c>
      <c r="H8471" t="s">
        <v>68</v>
      </c>
      <c r="I8471">
        <v>0.14000000000000001</v>
      </c>
      <c r="J8471">
        <v>0.01</v>
      </c>
      <c r="K8471">
        <v>0</v>
      </c>
      <c r="L8471">
        <v>0.01</v>
      </c>
      <c r="M8471">
        <v>0.16</v>
      </c>
      <c r="N8471">
        <v>75</v>
      </c>
      <c r="O8471">
        <v>59</v>
      </c>
      <c r="P8471">
        <v>7.8</v>
      </c>
      <c r="Q8471">
        <v>26</v>
      </c>
      <c r="R8471" t="s">
        <v>2098</v>
      </c>
      <c r="S8471" t="s">
        <v>88</v>
      </c>
    </row>
    <row r="8472" spans="1:19" x14ac:dyDescent="0.2">
      <c r="A8472" t="s">
        <v>7142</v>
      </c>
      <c r="B8472" t="s">
        <v>55</v>
      </c>
      <c r="C8472">
        <v>2002</v>
      </c>
      <c r="D8472" s="1" t="d">
        <v>1996-03-15</v>
      </c>
      <c r="E8472" s="1" t="str">
        <f t="shared" si="264"/>
        <v>1996</v>
      </c>
      <c r="F8472" s="1" t="str">
        <f t="shared" si="265"/>
        <v>Mar</v>
      </c>
      <c r="G8472" t="s">
        <v>28</v>
      </c>
      <c r="H8472" t="s">
        <v>68</v>
      </c>
      <c r="I8472">
        <v>0</v>
      </c>
      <c r="J8472">
        <v>0</v>
      </c>
      <c r="K8472">
        <v>0.16</v>
      </c>
      <c r="L8472">
        <v>0</v>
      </c>
      <c r="M8472">
        <v>0.16</v>
      </c>
    </row>
    <row r="8473" spans="1:19" x14ac:dyDescent="0.2">
      <c r="A8473" t="s">
        <v>7143</v>
      </c>
      <c r="B8473" t="s">
        <v>55</v>
      </c>
      <c r="C8473">
        <v>2001</v>
      </c>
      <c r="D8473" s="1" t="d">
        <v>2002-04-11</v>
      </c>
      <c r="E8473" s="1" t="str">
        <f t="shared" si="264"/>
        <v>2002</v>
      </c>
      <c r="F8473" s="1" t="str">
        <f t="shared" si="265"/>
        <v>Apr</v>
      </c>
      <c r="G8473" t="s">
        <v>24</v>
      </c>
      <c r="H8473" t="s">
        <v>254</v>
      </c>
      <c r="I8473">
        <v>0.08</v>
      </c>
      <c r="J8473">
        <v>0.06</v>
      </c>
      <c r="K8473">
        <v>0</v>
      </c>
      <c r="L8473">
        <v>0.02</v>
      </c>
      <c r="M8473">
        <v>0.16</v>
      </c>
      <c r="N8473">
        <v>71</v>
      </c>
      <c r="O8473">
        <v>21</v>
      </c>
      <c r="P8473">
        <v>4.9000000000000004</v>
      </c>
      <c r="Q8473">
        <v>8</v>
      </c>
      <c r="R8473" t="s">
        <v>7144</v>
      </c>
      <c r="S8473" t="s">
        <v>20</v>
      </c>
    </row>
    <row r="8474" spans="1:19" x14ac:dyDescent="0.2">
      <c r="A8474" t="s">
        <v>7145</v>
      </c>
      <c r="B8474" t="s">
        <v>32</v>
      </c>
      <c r="C8474">
        <v>2008</v>
      </c>
      <c r="D8474" s="1" t="d">
        <v>2011-01-19</v>
      </c>
      <c r="E8474" s="1" t="str">
        <f t="shared" si="264"/>
        <v>2011</v>
      </c>
      <c r="F8474" s="1" t="str">
        <f t="shared" si="265"/>
        <v>Jan</v>
      </c>
      <c r="G8474" t="s">
        <v>50</v>
      </c>
      <c r="H8474" t="s">
        <v>71</v>
      </c>
      <c r="I8474">
        <v>0.15</v>
      </c>
      <c r="J8474">
        <v>0</v>
      </c>
      <c r="K8474">
        <v>0</v>
      </c>
      <c r="L8474">
        <v>0.01</v>
      </c>
      <c r="M8474">
        <v>0.16</v>
      </c>
      <c r="N8474">
        <v>69</v>
      </c>
      <c r="O8474">
        <v>15</v>
      </c>
      <c r="P8474" t="s">
        <v>203</v>
      </c>
      <c r="R8474" t="s">
        <v>1241</v>
      </c>
      <c r="S8474" t="s">
        <v>20</v>
      </c>
    </row>
    <row r="8475" spans="1:19" x14ac:dyDescent="0.2">
      <c r="A8475" t="s">
        <v>7146</v>
      </c>
      <c r="B8475" t="s">
        <v>17</v>
      </c>
      <c r="C8475">
        <v>2008</v>
      </c>
      <c r="D8475" s="1" t="d">
        <v>1989-11-28</v>
      </c>
      <c r="E8475" s="1" t="str">
        <f t="shared" si="264"/>
        <v>1989</v>
      </c>
      <c r="F8475" s="1" t="str">
        <f t="shared" si="265"/>
        <v>Nov</v>
      </c>
      <c r="G8475" t="s">
        <v>30</v>
      </c>
      <c r="H8475" t="s">
        <v>7147</v>
      </c>
      <c r="I8475">
        <v>0.16</v>
      </c>
      <c r="J8475">
        <v>0</v>
      </c>
      <c r="K8475">
        <v>0</v>
      </c>
      <c r="L8475">
        <v>0</v>
      </c>
      <c r="M8475">
        <v>0.16</v>
      </c>
    </row>
    <row r="8476" spans="1:19" x14ac:dyDescent="0.2">
      <c r="A8476" t="s">
        <v>3833</v>
      </c>
      <c r="B8476" t="s">
        <v>64</v>
      </c>
      <c r="C8476">
        <v>2002</v>
      </c>
      <c r="D8476" s="1" t="d">
        <v>2009-05-07</v>
      </c>
      <c r="E8476" s="1" t="str">
        <f t="shared" si="264"/>
        <v>2009</v>
      </c>
      <c r="F8476" s="1" t="str">
        <f t="shared" si="265"/>
        <v>May</v>
      </c>
      <c r="G8476" t="s">
        <v>24</v>
      </c>
      <c r="H8476" t="s">
        <v>484</v>
      </c>
      <c r="I8476">
        <v>0.12</v>
      </c>
      <c r="J8476">
        <v>0.04</v>
      </c>
      <c r="K8476">
        <v>0</v>
      </c>
      <c r="L8476">
        <v>0</v>
      </c>
      <c r="M8476">
        <v>0.16</v>
      </c>
    </row>
    <row r="8477" spans="1:19" x14ac:dyDescent="0.2">
      <c r="A8477" t="s">
        <v>2227</v>
      </c>
      <c r="B8477" t="s">
        <v>17</v>
      </c>
      <c r="C8477">
        <v>2011</v>
      </c>
      <c r="D8477" s="1" t="d">
        <v>2015-10-08</v>
      </c>
      <c r="E8477" s="1" t="str">
        <f t="shared" si="264"/>
        <v>2015</v>
      </c>
      <c r="F8477" s="1" t="str">
        <f t="shared" si="265"/>
        <v>Oct</v>
      </c>
      <c r="G8477" t="s">
        <v>24</v>
      </c>
      <c r="H8477" t="s">
        <v>111</v>
      </c>
      <c r="I8477">
        <v>0.06</v>
      </c>
      <c r="J8477">
        <v>0.09</v>
      </c>
      <c r="K8477">
        <v>0</v>
      </c>
      <c r="L8477">
        <v>0.02</v>
      </c>
      <c r="M8477">
        <v>0.16</v>
      </c>
      <c r="N8477">
        <v>64</v>
      </c>
      <c r="O8477">
        <v>7</v>
      </c>
      <c r="P8477">
        <v>6.2</v>
      </c>
      <c r="Q8477">
        <v>10</v>
      </c>
      <c r="R8477" t="s">
        <v>2228</v>
      </c>
      <c r="S8477" t="s">
        <v>88</v>
      </c>
    </row>
    <row r="8478" spans="1:19" x14ac:dyDescent="0.2">
      <c r="A8478" t="s">
        <v>7148</v>
      </c>
      <c r="B8478" t="s">
        <v>104</v>
      </c>
      <c r="C8478">
        <v>2000</v>
      </c>
      <c r="D8478" s="1" t="d">
        <v>2013-09-29</v>
      </c>
      <c r="E8478" s="1" t="str">
        <f t="shared" si="264"/>
        <v>2013</v>
      </c>
      <c r="F8478" s="1" t="str">
        <f t="shared" si="265"/>
        <v>Sep</v>
      </c>
      <c r="G8478" t="s">
        <v>37</v>
      </c>
      <c r="H8478" t="s">
        <v>476</v>
      </c>
      <c r="I8478">
        <v>0.09</v>
      </c>
      <c r="J8478">
        <v>0.06</v>
      </c>
      <c r="K8478">
        <v>0</v>
      </c>
      <c r="L8478">
        <v>0.01</v>
      </c>
      <c r="M8478">
        <v>0.16</v>
      </c>
      <c r="N8478">
        <v>61</v>
      </c>
      <c r="O8478">
        <v>12</v>
      </c>
      <c r="P8478">
        <v>7.5</v>
      </c>
      <c r="Q8478">
        <v>15</v>
      </c>
      <c r="R8478" t="s">
        <v>450</v>
      </c>
      <c r="S8478" t="s">
        <v>53</v>
      </c>
    </row>
    <row r="8479" spans="1:19" x14ac:dyDescent="0.2">
      <c r="A8479" t="s">
        <v>7149</v>
      </c>
      <c r="B8479" t="s">
        <v>55</v>
      </c>
      <c r="C8479">
        <v>2004</v>
      </c>
      <c r="D8479" s="1" t="d">
        <v>1990-11-27</v>
      </c>
      <c r="E8479" s="1" t="str">
        <f t="shared" si="264"/>
        <v>1990</v>
      </c>
      <c r="F8479" s="1" t="str">
        <f t="shared" si="265"/>
        <v>Nov</v>
      </c>
      <c r="G8479" t="s">
        <v>18</v>
      </c>
      <c r="H8479" t="s">
        <v>68</v>
      </c>
      <c r="I8479">
        <v>0.08</v>
      </c>
      <c r="J8479">
        <v>0.06</v>
      </c>
      <c r="K8479">
        <v>0</v>
      </c>
      <c r="L8479">
        <v>0.02</v>
      </c>
      <c r="M8479">
        <v>0.16</v>
      </c>
      <c r="N8479">
        <v>68</v>
      </c>
      <c r="O8479">
        <v>28</v>
      </c>
      <c r="P8479">
        <v>9</v>
      </c>
      <c r="Q8479">
        <v>6</v>
      </c>
      <c r="R8479" t="s">
        <v>1129</v>
      </c>
      <c r="S8479" t="s">
        <v>20</v>
      </c>
    </row>
    <row r="8480" spans="1:19" x14ac:dyDescent="0.2">
      <c r="A8480" t="s">
        <v>7150</v>
      </c>
      <c r="B8480" t="s">
        <v>32</v>
      </c>
      <c r="C8480">
        <v>2007</v>
      </c>
      <c r="D8480" s="1" t="d">
        <v>2001-07-17</v>
      </c>
      <c r="E8480" s="1" t="str">
        <f t="shared" si="264"/>
        <v>2001</v>
      </c>
      <c r="F8480" s="1" t="str">
        <f t="shared" si="265"/>
        <v>Jul</v>
      </c>
      <c r="G8480" t="s">
        <v>39</v>
      </c>
      <c r="H8480" t="s">
        <v>568</v>
      </c>
      <c r="I8480">
        <v>0.12</v>
      </c>
      <c r="J8480">
        <v>0.03</v>
      </c>
      <c r="K8480">
        <v>0</v>
      </c>
      <c r="L8480">
        <v>0.01</v>
      </c>
      <c r="M8480">
        <v>0.16</v>
      </c>
      <c r="P8480">
        <v>7.3</v>
      </c>
      <c r="Q8480">
        <v>4</v>
      </c>
      <c r="R8480" t="s">
        <v>7151</v>
      </c>
      <c r="S8480" t="s">
        <v>20</v>
      </c>
    </row>
    <row r="8481" spans="1:19" x14ac:dyDescent="0.2">
      <c r="A8481" t="s">
        <v>7152</v>
      </c>
      <c r="B8481" t="s">
        <v>55</v>
      </c>
      <c r="C8481">
        <v>2003</v>
      </c>
      <c r="D8481" s="1" t="d">
        <v>1989-06-30</v>
      </c>
      <c r="E8481" s="1" t="str">
        <f t="shared" si="264"/>
        <v>1989</v>
      </c>
      <c r="F8481" s="1" t="str">
        <f t="shared" si="265"/>
        <v>Jun</v>
      </c>
      <c r="G8481" t="s">
        <v>18</v>
      </c>
      <c r="H8481" t="s">
        <v>151</v>
      </c>
      <c r="I8481">
        <v>0.08</v>
      </c>
      <c r="J8481">
        <v>0.06</v>
      </c>
      <c r="K8481">
        <v>0</v>
      </c>
      <c r="L8481">
        <v>0.02</v>
      </c>
      <c r="M8481">
        <v>0.16</v>
      </c>
      <c r="N8481">
        <v>83</v>
      </c>
      <c r="O8481">
        <v>14</v>
      </c>
      <c r="P8481">
        <v>8.5</v>
      </c>
      <c r="Q8481">
        <v>8</v>
      </c>
      <c r="R8481" t="s">
        <v>426</v>
      </c>
      <c r="S8481" t="s">
        <v>20</v>
      </c>
    </row>
    <row r="8482" spans="1:19" x14ac:dyDescent="0.2">
      <c r="A8482" t="s">
        <v>7153</v>
      </c>
      <c r="B8482" t="s">
        <v>49</v>
      </c>
      <c r="C8482">
        <v>2014</v>
      </c>
      <c r="D8482" s="1" t="d">
        <v>2003-02-17</v>
      </c>
      <c r="E8482" s="1" t="str">
        <f t="shared" si="264"/>
        <v>2003</v>
      </c>
      <c r="F8482" s="1" t="str">
        <f t="shared" si="265"/>
        <v>Feb</v>
      </c>
      <c r="G8482" t="s">
        <v>86</v>
      </c>
      <c r="H8482" t="s">
        <v>151</v>
      </c>
      <c r="I8482">
        <v>0.05</v>
      </c>
      <c r="J8482">
        <v>0</v>
      </c>
      <c r="K8482">
        <v>0.09</v>
      </c>
      <c r="L8482">
        <v>0.01</v>
      </c>
      <c r="M8482">
        <v>0.16</v>
      </c>
      <c r="N8482">
        <v>66</v>
      </c>
      <c r="O8482">
        <v>13</v>
      </c>
      <c r="P8482">
        <v>8.1999999999999993</v>
      </c>
      <c r="Q8482">
        <v>29</v>
      </c>
      <c r="R8482" t="s">
        <v>7154</v>
      </c>
      <c r="S8482" t="s">
        <v>88</v>
      </c>
    </row>
    <row r="8483" spans="1:19" x14ac:dyDescent="0.2">
      <c r="A8483" t="s">
        <v>7155</v>
      </c>
      <c r="B8483" t="s">
        <v>55</v>
      </c>
      <c r="C8483">
        <v>2000</v>
      </c>
      <c r="D8483" s="1" t="d">
        <v>2006-07-14</v>
      </c>
      <c r="E8483" s="1" t="str">
        <f t="shared" si="264"/>
        <v>2006</v>
      </c>
      <c r="F8483" s="1" t="str">
        <f t="shared" si="265"/>
        <v>Jul</v>
      </c>
      <c r="G8483" t="s">
        <v>24</v>
      </c>
      <c r="H8483" t="s">
        <v>134</v>
      </c>
      <c r="I8483">
        <v>0.06</v>
      </c>
      <c r="J8483">
        <v>0.05</v>
      </c>
      <c r="K8483">
        <v>0.03</v>
      </c>
      <c r="L8483">
        <v>0.02</v>
      </c>
      <c r="M8483">
        <v>0.16</v>
      </c>
      <c r="N8483">
        <v>71</v>
      </c>
      <c r="O8483">
        <v>11</v>
      </c>
      <c r="P8483" t="s">
        <v>203</v>
      </c>
      <c r="R8483" t="s">
        <v>135</v>
      </c>
      <c r="S8483" t="s">
        <v>20</v>
      </c>
    </row>
    <row r="8484" spans="1:19" x14ac:dyDescent="0.2">
      <c r="A8484" t="s">
        <v>7156</v>
      </c>
      <c r="B8484" t="s">
        <v>44</v>
      </c>
      <c r="C8484">
        <v>2009</v>
      </c>
      <c r="D8484" s="1" t="d">
        <v>2016-06-11</v>
      </c>
      <c r="E8484" s="1" t="str">
        <f t="shared" si="264"/>
        <v>2016</v>
      </c>
      <c r="F8484" s="1" t="str">
        <f t="shared" si="265"/>
        <v>Jun</v>
      </c>
      <c r="G8484" t="s">
        <v>101</v>
      </c>
      <c r="H8484" t="s">
        <v>648</v>
      </c>
      <c r="I8484">
        <v>0.14000000000000001</v>
      </c>
      <c r="J8484">
        <v>0.01</v>
      </c>
      <c r="K8484">
        <v>0</v>
      </c>
      <c r="L8484">
        <v>0.01</v>
      </c>
      <c r="M8484">
        <v>0.16</v>
      </c>
      <c r="N8484">
        <v>25</v>
      </c>
      <c r="O8484">
        <v>27</v>
      </c>
      <c r="P8484">
        <v>2.5</v>
      </c>
      <c r="Q8484">
        <v>41</v>
      </c>
      <c r="R8484" t="s">
        <v>2435</v>
      </c>
      <c r="S8484" t="s">
        <v>53</v>
      </c>
    </row>
    <row r="8485" spans="1:19" x14ac:dyDescent="0.2">
      <c r="A8485" t="s">
        <v>7157</v>
      </c>
      <c r="B8485" t="s">
        <v>32</v>
      </c>
      <c r="C8485">
        <v>2009</v>
      </c>
      <c r="D8485" s="1" t="d">
        <v>1988-11-10</v>
      </c>
      <c r="E8485" s="1" t="str">
        <f t="shared" si="264"/>
        <v>1988</v>
      </c>
      <c r="F8485" s="1" t="str">
        <f t="shared" si="265"/>
        <v>Nov</v>
      </c>
      <c r="G8485" t="s">
        <v>86</v>
      </c>
      <c r="H8485" t="s">
        <v>234</v>
      </c>
      <c r="I8485">
        <v>0</v>
      </c>
      <c r="J8485">
        <v>0</v>
      </c>
      <c r="K8485">
        <v>0.16</v>
      </c>
      <c r="L8485">
        <v>0</v>
      </c>
      <c r="M8485">
        <v>0.16</v>
      </c>
    </row>
    <row r="8486" spans="1:19" x14ac:dyDescent="0.2">
      <c r="A8486" t="s">
        <v>3149</v>
      </c>
      <c r="B8486" t="s">
        <v>189</v>
      </c>
      <c r="C8486">
        <v>2002</v>
      </c>
      <c r="D8486" s="1" t="d">
        <v>1999-05-21</v>
      </c>
      <c r="E8486" s="1" t="str">
        <f t="shared" si="264"/>
        <v>1999</v>
      </c>
      <c r="F8486" s="1" t="str">
        <f t="shared" si="265"/>
        <v>May</v>
      </c>
      <c r="G8486" t="s">
        <v>37</v>
      </c>
      <c r="H8486" t="s">
        <v>1595</v>
      </c>
      <c r="I8486">
        <v>0.13</v>
      </c>
      <c r="J8486">
        <v>0.03</v>
      </c>
      <c r="K8486">
        <v>0</v>
      </c>
      <c r="L8486">
        <v>0</v>
      </c>
      <c r="M8486">
        <v>0.16</v>
      </c>
      <c r="N8486">
        <v>74</v>
      </c>
      <c r="O8486">
        <v>11</v>
      </c>
      <c r="P8486">
        <v>8.4</v>
      </c>
      <c r="Q8486">
        <v>5</v>
      </c>
      <c r="R8486" t="s">
        <v>3150</v>
      </c>
      <c r="S8486" t="s">
        <v>88</v>
      </c>
    </row>
    <row r="8487" spans="1:19" x14ac:dyDescent="0.2">
      <c r="A8487" t="s">
        <v>7158</v>
      </c>
      <c r="B8487" t="s">
        <v>55</v>
      </c>
      <c r="C8487">
        <v>2002</v>
      </c>
      <c r="D8487" s="1" t="d">
        <v>1991-04-13</v>
      </c>
      <c r="E8487" s="1" t="str">
        <f t="shared" si="264"/>
        <v>1991</v>
      </c>
      <c r="F8487" s="1" t="str">
        <f t="shared" si="265"/>
        <v>Apr</v>
      </c>
      <c r="G8487" t="s">
        <v>1</v>
      </c>
      <c r="H8487" t="s">
        <v>977</v>
      </c>
      <c r="I8487">
        <v>0.08</v>
      </c>
      <c r="J8487">
        <v>0.06</v>
      </c>
      <c r="K8487">
        <v>0</v>
      </c>
      <c r="L8487">
        <v>0.02</v>
      </c>
      <c r="M8487">
        <v>0.16</v>
      </c>
    </row>
    <row r="8488" spans="1:19" x14ac:dyDescent="0.2">
      <c r="A8488" t="s">
        <v>7115</v>
      </c>
      <c r="B8488" t="s">
        <v>104</v>
      </c>
      <c r="C8488">
        <v>2000</v>
      </c>
      <c r="D8488" s="1" t="d">
        <v>1997-03-25</v>
      </c>
      <c r="E8488" s="1" t="str">
        <f t="shared" si="264"/>
        <v>1997</v>
      </c>
      <c r="F8488" s="1" t="str">
        <f t="shared" si="265"/>
        <v>Mar</v>
      </c>
      <c r="G8488" t="s">
        <v>34</v>
      </c>
      <c r="H8488" t="s">
        <v>128</v>
      </c>
      <c r="I8488">
        <v>0</v>
      </c>
      <c r="J8488">
        <v>0</v>
      </c>
      <c r="K8488">
        <v>0.15</v>
      </c>
      <c r="L8488">
        <v>0.01</v>
      </c>
      <c r="M8488">
        <v>0.16</v>
      </c>
    </row>
    <row r="8489" spans="1:19" x14ac:dyDescent="0.2">
      <c r="A8489" t="s">
        <v>5066</v>
      </c>
      <c r="B8489" t="s">
        <v>44</v>
      </c>
      <c r="C8489">
        <v>2010</v>
      </c>
      <c r="D8489" s="1" t="d">
        <v>2021-04-06</v>
      </c>
      <c r="E8489" s="1" t="str">
        <f t="shared" si="264"/>
        <v>2021</v>
      </c>
      <c r="F8489" s="1" t="str">
        <f t="shared" si="265"/>
        <v>Apr</v>
      </c>
      <c r="G8489" t="s">
        <v>50</v>
      </c>
      <c r="H8489" t="s">
        <v>372</v>
      </c>
      <c r="I8489">
        <v>0.08</v>
      </c>
      <c r="J8489">
        <v>0.06</v>
      </c>
      <c r="K8489">
        <v>0</v>
      </c>
      <c r="L8489">
        <v>0.02</v>
      </c>
      <c r="M8489">
        <v>0.16</v>
      </c>
      <c r="N8489">
        <v>42</v>
      </c>
      <c r="O8489">
        <v>31</v>
      </c>
      <c r="P8489">
        <v>4.0999999999999996</v>
      </c>
      <c r="Q8489">
        <v>17</v>
      </c>
      <c r="R8489" t="s">
        <v>2689</v>
      </c>
      <c r="S8489" t="s">
        <v>88</v>
      </c>
    </row>
    <row r="8490" spans="1:19" x14ac:dyDescent="0.2">
      <c r="A8490" t="s">
        <v>2223</v>
      </c>
      <c r="B8490" t="s">
        <v>159</v>
      </c>
      <c r="C8490">
        <v>2013</v>
      </c>
      <c r="D8490" s="1" t="d">
        <v>2011-02-10</v>
      </c>
      <c r="E8490" s="1" t="str">
        <f t="shared" si="264"/>
        <v>2011</v>
      </c>
      <c r="F8490" s="1" t="str">
        <f t="shared" si="265"/>
        <v>Feb</v>
      </c>
      <c r="G8490" t="s">
        <v>50</v>
      </c>
      <c r="H8490" t="s">
        <v>234</v>
      </c>
      <c r="I8490">
        <v>0</v>
      </c>
      <c r="J8490">
        <v>0.02</v>
      </c>
      <c r="K8490">
        <v>0.14000000000000001</v>
      </c>
      <c r="L8490">
        <v>0</v>
      </c>
      <c r="M8490">
        <v>0.16</v>
      </c>
      <c r="R8490" t="s">
        <v>357</v>
      </c>
      <c r="S8490" t="s">
        <v>20</v>
      </c>
    </row>
    <row r="8491" spans="1:19" x14ac:dyDescent="0.2">
      <c r="A8491" t="s">
        <v>5903</v>
      </c>
      <c r="B8491" t="s">
        <v>64</v>
      </c>
      <c r="C8491">
        <v>2006</v>
      </c>
      <c r="D8491" s="1" t="d">
        <v>2008-03-07</v>
      </c>
      <c r="E8491" s="1" t="str">
        <f t="shared" si="264"/>
        <v>2008</v>
      </c>
      <c r="F8491" s="1" t="str">
        <f t="shared" si="265"/>
        <v>Mar</v>
      </c>
      <c r="G8491" t="s">
        <v>39</v>
      </c>
      <c r="H8491" t="s">
        <v>484</v>
      </c>
      <c r="I8491">
        <v>0.12</v>
      </c>
      <c r="J8491">
        <v>0.04</v>
      </c>
      <c r="K8491">
        <v>0</v>
      </c>
      <c r="L8491">
        <v>0</v>
      </c>
      <c r="M8491">
        <v>0.16</v>
      </c>
    </row>
    <row r="8492" spans="1:19" x14ac:dyDescent="0.2">
      <c r="A8492" t="s">
        <v>7159</v>
      </c>
      <c r="B8492" t="s">
        <v>55</v>
      </c>
      <c r="C8492">
        <v>2003</v>
      </c>
      <c r="D8492" s="1" t="d">
        <v>2005-02-08</v>
      </c>
      <c r="E8492" s="1" t="str">
        <f t="shared" si="264"/>
        <v>2005</v>
      </c>
      <c r="F8492" s="1" t="str">
        <f t="shared" si="265"/>
        <v>Feb</v>
      </c>
      <c r="G8492" t="s">
        <v>101</v>
      </c>
      <c r="H8492" t="s">
        <v>155</v>
      </c>
      <c r="I8492">
        <v>0.08</v>
      </c>
      <c r="J8492">
        <v>0.06</v>
      </c>
      <c r="K8492">
        <v>0</v>
      </c>
      <c r="L8492">
        <v>0.02</v>
      </c>
      <c r="M8492">
        <v>0.16</v>
      </c>
      <c r="N8492">
        <v>69</v>
      </c>
      <c r="O8492">
        <v>25</v>
      </c>
      <c r="P8492">
        <v>8.9</v>
      </c>
      <c r="Q8492">
        <v>28</v>
      </c>
      <c r="R8492" t="s">
        <v>2631</v>
      </c>
      <c r="S8492" t="s">
        <v>88</v>
      </c>
    </row>
    <row r="8493" spans="1:19" x14ac:dyDescent="0.2">
      <c r="A8493" t="s">
        <v>4715</v>
      </c>
      <c r="B8493" t="s">
        <v>171</v>
      </c>
      <c r="C8493">
        <v>2016</v>
      </c>
      <c r="D8493" s="1" t="d">
        <v>2018-04-30</v>
      </c>
      <c r="E8493" s="1" t="str">
        <f t="shared" si="264"/>
        <v>2018</v>
      </c>
      <c r="F8493" s="1" t="str">
        <f t="shared" si="265"/>
        <v>Apr</v>
      </c>
      <c r="G8493" t="s">
        <v>1</v>
      </c>
      <c r="H8493" t="s">
        <v>134</v>
      </c>
      <c r="I8493">
        <v>0.09</v>
      </c>
      <c r="J8493">
        <v>0.06</v>
      </c>
      <c r="K8493">
        <v>0</v>
      </c>
      <c r="L8493">
        <v>0.01</v>
      </c>
      <c r="M8493">
        <v>0.16</v>
      </c>
      <c r="N8493">
        <v>72</v>
      </c>
      <c r="O8493">
        <v>46</v>
      </c>
      <c r="P8493">
        <v>4.4000000000000004</v>
      </c>
      <c r="Q8493">
        <v>266</v>
      </c>
      <c r="R8493" t="s">
        <v>174</v>
      </c>
      <c r="S8493" t="s">
        <v>88</v>
      </c>
    </row>
    <row r="8494" spans="1:19" x14ac:dyDescent="0.2">
      <c r="A8494" t="s">
        <v>7160</v>
      </c>
      <c r="B8494" t="s">
        <v>64</v>
      </c>
      <c r="C8494">
        <v>2006</v>
      </c>
      <c r="D8494" s="1" t="d">
        <v>2022-07-11</v>
      </c>
      <c r="E8494" s="1" t="str">
        <f t="shared" si="264"/>
        <v>2022</v>
      </c>
      <c r="F8494" s="1" t="str">
        <f t="shared" si="265"/>
        <v>Jul</v>
      </c>
      <c r="G8494" t="s">
        <v>50</v>
      </c>
      <c r="H8494" t="s">
        <v>372</v>
      </c>
      <c r="I8494">
        <v>0.12</v>
      </c>
      <c r="J8494">
        <v>0.04</v>
      </c>
      <c r="K8494">
        <v>0</v>
      </c>
      <c r="L8494">
        <v>0</v>
      </c>
      <c r="M8494">
        <v>0.16</v>
      </c>
      <c r="N8494">
        <v>65</v>
      </c>
      <c r="O8494">
        <v>5</v>
      </c>
      <c r="P8494" t="s">
        <v>203</v>
      </c>
      <c r="R8494" t="s">
        <v>4280</v>
      </c>
      <c r="S8494" t="s">
        <v>20</v>
      </c>
    </row>
    <row r="8495" spans="1:19" x14ac:dyDescent="0.2">
      <c r="A8495" t="s">
        <v>7161</v>
      </c>
      <c r="B8495" t="s">
        <v>148</v>
      </c>
      <c r="C8495">
        <v>2011</v>
      </c>
      <c r="D8495" s="1" t="d">
        <v>2022-05-15</v>
      </c>
      <c r="E8495" s="1" t="str">
        <f t="shared" si="264"/>
        <v>2022</v>
      </c>
      <c r="F8495" s="1" t="str">
        <f t="shared" si="265"/>
        <v>May</v>
      </c>
      <c r="G8495" t="s">
        <v>272</v>
      </c>
      <c r="H8495" t="s">
        <v>286</v>
      </c>
      <c r="I8495">
        <v>0.06</v>
      </c>
      <c r="J8495">
        <v>0.1</v>
      </c>
      <c r="K8495">
        <v>0</v>
      </c>
      <c r="L8495">
        <v>0</v>
      </c>
      <c r="M8495">
        <v>0.16</v>
      </c>
      <c r="N8495">
        <v>47</v>
      </c>
      <c r="O8495">
        <v>29</v>
      </c>
      <c r="P8495">
        <v>3</v>
      </c>
      <c r="Q8495">
        <v>350</v>
      </c>
      <c r="R8495" t="s">
        <v>7162</v>
      </c>
      <c r="S8495" t="s">
        <v>88</v>
      </c>
    </row>
    <row r="8496" spans="1:19" x14ac:dyDescent="0.2">
      <c r="A8496" t="s">
        <v>7163</v>
      </c>
      <c r="B8496" t="s">
        <v>55</v>
      </c>
      <c r="C8496">
        <v>2003</v>
      </c>
      <c r="D8496" s="1" t="d">
        <v>2016-09-02</v>
      </c>
      <c r="E8496" s="1" t="str">
        <f t="shared" si="264"/>
        <v>2016</v>
      </c>
      <c r="F8496" s="1" t="str">
        <f t="shared" si="265"/>
        <v>Sep</v>
      </c>
      <c r="G8496" t="s">
        <v>39</v>
      </c>
      <c r="H8496" t="s">
        <v>2140</v>
      </c>
      <c r="I8496">
        <v>0.08</v>
      </c>
      <c r="J8496">
        <v>0.06</v>
      </c>
      <c r="K8496">
        <v>0</v>
      </c>
      <c r="L8496">
        <v>0.02</v>
      </c>
      <c r="M8496">
        <v>0.16</v>
      </c>
      <c r="N8496">
        <v>73</v>
      </c>
      <c r="O8496">
        <v>26</v>
      </c>
      <c r="P8496" t="s">
        <v>203</v>
      </c>
      <c r="R8496" t="s">
        <v>7164</v>
      </c>
      <c r="S8496" t="s">
        <v>88</v>
      </c>
    </row>
    <row r="8497" spans="1:19" x14ac:dyDescent="0.2">
      <c r="A8497" t="s">
        <v>1789</v>
      </c>
      <c r="B8497" t="s">
        <v>79</v>
      </c>
      <c r="C8497">
        <v>2011</v>
      </c>
      <c r="D8497" s="1" t="d">
        <v>1996-01-23</v>
      </c>
      <c r="E8497" s="1" t="str">
        <f t="shared" si="264"/>
        <v>1996</v>
      </c>
      <c r="F8497" s="1" t="str">
        <f t="shared" si="265"/>
        <v>Jan</v>
      </c>
      <c r="G8497" t="s">
        <v>24</v>
      </c>
      <c r="H8497" t="s">
        <v>648</v>
      </c>
      <c r="I8497">
        <v>7.0000000000000007E-2</v>
      </c>
      <c r="J8497">
        <v>0.08</v>
      </c>
      <c r="K8497">
        <v>0</v>
      </c>
      <c r="L8497">
        <v>0.02</v>
      </c>
      <c r="M8497">
        <v>0.16</v>
      </c>
      <c r="N8497">
        <v>59</v>
      </c>
      <c r="O8497">
        <v>15</v>
      </c>
      <c r="P8497">
        <v>6.8</v>
      </c>
      <c r="Q8497">
        <v>13</v>
      </c>
      <c r="R8497" t="s">
        <v>648</v>
      </c>
      <c r="S8497" t="s">
        <v>20</v>
      </c>
    </row>
    <row r="8498" spans="1:19" x14ac:dyDescent="0.2">
      <c r="A8498" t="s">
        <v>7165</v>
      </c>
      <c r="B8498" t="s">
        <v>55</v>
      </c>
      <c r="C8498">
        <v>2006</v>
      </c>
      <c r="D8498" s="1" t="d">
        <v>2002-08-30</v>
      </c>
      <c r="E8498" s="1" t="str">
        <f t="shared" si="264"/>
        <v>2002</v>
      </c>
      <c r="F8498" s="1" t="str">
        <f t="shared" si="265"/>
        <v>Aug</v>
      </c>
      <c r="G8498" t="s">
        <v>101</v>
      </c>
      <c r="H8498" t="s">
        <v>151</v>
      </c>
      <c r="I8498">
        <v>0</v>
      </c>
      <c r="J8498">
        <v>0</v>
      </c>
      <c r="K8498">
        <v>0.16</v>
      </c>
      <c r="L8498">
        <v>0</v>
      </c>
      <c r="M8498">
        <v>0.16</v>
      </c>
    </row>
    <row r="8499" spans="1:19" x14ac:dyDescent="0.2">
      <c r="A8499" t="s">
        <v>7166</v>
      </c>
      <c r="B8499" t="s">
        <v>159</v>
      </c>
      <c r="C8499">
        <v>2006</v>
      </c>
      <c r="D8499" s="1" t="d">
        <v>1996-11-09</v>
      </c>
      <c r="E8499" s="1" t="str">
        <f t="shared" si="264"/>
        <v>1996</v>
      </c>
      <c r="F8499" s="1" t="str">
        <f t="shared" si="265"/>
        <v>Nov</v>
      </c>
      <c r="G8499" t="s">
        <v>86</v>
      </c>
      <c r="H8499" t="s">
        <v>663</v>
      </c>
      <c r="I8499">
        <v>0.13</v>
      </c>
      <c r="J8499">
        <v>0</v>
      </c>
      <c r="K8499">
        <v>0.02</v>
      </c>
      <c r="L8499">
        <v>0.01</v>
      </c>
      <c r="M8499">
        <v>0.16</v>
      </c>
      <c r="N8499">
        <v>77</v>
      </c>
      <c r="O8499">
        <v>17</v>
      </c>
      <c r="P8499">
        <v>6.6</v>
      </c>
      <c r="Q8499">
        <v>8</v>
      </c>
      <c r="R8499" t="s">
        <v>2748</v>
      </c>
      <c r="S8499" t="s">
        <v>88</v>
      </c>
    </row>
    <row r="8500" spans="1:19" x14ac:dyDescent="0.2">
      <c r="A8500" t="s">
        <v>7167</v>
      </c>
      <c r="B8500" t="s">
        <v>64</v>
      </c>
      <c r="C8500">
        <v>2003</v>
      </c>
      <c r="D8500" s="1" t="d">
        <v>1991-06-15</v>
      </c>
      <c r="E8500" s="1" t="str">
        <f t="shared" si="264"/>
        <v>1991</v>
      </c>
      <c r="F8500" s="1" t="str">
        <f t="shared" si="265"/>
        <v>Jun</v>
      </c>
      <c r="G8500" t="s">
        <v>50</v>
      </c>
      <c r="H8500" t="s">
        <v>111</v>
      </c>
      <c r="I8500">
        <v>0.12</v>
      </c>
      <c r="J8500">
        <v>0.04</v>
      </c>
      <c r="K8500">
        <v>0</v>
      </c>
      <c r="L8500">
        <v>0</v>
      </c>
      <c r="M8500">
        <v>0.16</v>
      </c>
    </row>
    <row r="8501" spans="1:19" x14ac:dyDescent="0.2">
      <c r="A8501" t="s">
        <v>7168</v>
      </c>
      <c r="B8501" t="s">
        <v>17</v>
      </c>
      <c r="C8501">
        <v>2008</v>
      </c>
      <c r="D8501" s="1" t="d">
        <v>2018-01-13</v>
      </c>
      <c r="E8501" s="1" t="str">
        <f t="shared" si="264"/>
        <v>2018</v>
      </c>
      <c r="F8501" s="1" t="str">
        <f t="shared" si="265"/>
        <v>Jan</v>
      </c>
      <c r="G8501" t="s">
        <v>18</v>
      </c>
      <c r="H8501" t="s">
        <v>134</v>
      </c>
      <c r="I8501">
        <v>0.15</v>
      </c>
      <c r="J8501">
        <v>0</v>
      </c>
      <c r="K8501">
        <v>0</v>
      </c>
      <c r="L8501">
        <v>0.01</v>
      </c>
      <c r="M8501">
        <v>0.16</v>
      </c>
      <c r="N8501">
        <v>49</v>
      </c>
      <c r="O8501">
        <v>5</v>
      </c>
      <c r="P8501">
        <v>5.8</v>
      </c>
      <c r="Q8501">
        <v>32</v>
      </c>
      <c r="R8501" t="s">
        <v>193</v>
      </c>
      <c r="S8501" t="s">
        <v>20</v>
      </c>
    </row>
    <row r="8502" spans="1:19" x14ac:dyDescent="0.2">
      <c r="A8502" t="s">
        <v>6897</v>
      </c>
      <c r="B8502" t="s">
        <v>49</v>
      </c>
      <c r="C8502" t="s">
        <v>286</v>
      </c>
      <c r="D8502" s="1" t="d">
        <v>2000-12-02</v>
      </c>
      <c r="E8502" s="1" t="str">
        <f t="shared" si="264"/>
        <v>2000</v>
      </c>
      <c r="F8502" s="1" t="str">
        <f t="shared" si="265"/>
        <v>Dec</v>
      </c>
      <c r="G8502" t="s">
        <v>50</v>
      </c>
      <c r="H8502" t="s">
        <v>372</v>
      </c>
      <c r="I8502">
        <v>0.13</v>
      </c>
      <c r="J8502">
        <v>0.02</v>
      </c>
      <c r="K8502">
        <v>0</v>
      </c>
      <c r="L8502">
        <v>0.02</v>
      </c>
      <c r="M8502">
        <v>0.16</v>
      </c>
      <c r="N8502">
        <v>59</v>
      </c>
      <c r="O8502">
        <v>49</v>
      </c>
      <c r="P8502">
        <v>7.7</v>
      </c>
      <c r="Q8502">
        <v>67</v>
      </c>
      <c r="R8502" t="s">
        <v>1630</v>
      </c>
      <c r="S8502" t="s">
        <v>53</v>
      </c>
    </row>
    <row r="8503" spans="1:19" x14ac:dyDescent="0.2">
      <c r="A8503" t="s">
        <v>7169</v>
      </c>
      <c r="B8503" t="s">
        <v>159</v>
      </c>
      <c r="C8503">
        <v>2010</v>
      </c>
      <c r="D8503" s="1" t="d">
        <v>1992-07-31</v>
      </c>
      <c r="E8503" s="1" t="str">
        <f t="shared" si="264"/>
        <v>1992</v>
      </c>
      <c r="F8503" s="1" t="str">
        <f t="shared" si="265"/>
        <v>Jul</v>
      </c>
      <c r="G8503" t="s">
        <v>28</v>
      </c>
      <c r="H8503" t="s">
        <v>6090</v>
      </c>
      <c r="I8503">
        <v>0</v>
      </c>
      <c r="J8503">
        <v>0</v>
      </c>
      <c r="K8503">
        <v>0.16</v>
      </c>
      <c r="L8503">
        <v>0</v>
      </c>
      <c r="M8503">
        <v>0.16</v>
      </c>
    </row>
    <row r="8504" spans="1:19" x14ac:dyDescent="0.2">
      <c r="A8504" t="s">
        <v>7170</v>
      </c>
      <c r="B8504" t="s">
        <v>79</v>
      </c>
      <c r="C8504">
        <v>2011</v>
      </c>
      <c r="D8504" s="1" t="d">
        <v>2015-10-16</v>
      </c>
      <c r="E8504" s="1" t="str">
        <f t="shared" si="264"/>
        <v>2015</v>
      </c>
      <c r="F8504" s="1" t="str">
        <f t="shared" si="265"/>
        <v>Oct</v>
      </c>
      <c r="G8504" t="s">
        <v>101</v>
      </c>
      <c r="H8504" t="s">
        <v>234</v>
      </c>
      <c r="I8504">
        <v>7.0000000000000007E-2</v>
      </c>
      <c r="J8504">
        <v>0.05</v>
      </c>
      <c r="K8504">
        <v>0.03</v>
      </c>
      <c r="L8504">
        <v>0.01</v>
      </c>
      <c r="M8504">
        <v>0.16</v>
      </c>
      <c r="N8504">
        <v>53</v>
      </c>
      <c r="O8504">
        <v>19</v>
      </c>
      <c r="P8504">
        <v>6.1</v>
      </c>
      <c r="Q8504">
        <v>8</v>
      </c>
      <c r="R8504" t="s">
        <v>7171</v>
      </c>
      <c r="S8504" t="s">
        <v>112</v>
      </c>
    </row>
    <row r="8505" spans="1:19" x14ac:dyDescent="0.2">
      <c r="A8505" t="s">
        <v>7172</v>
      </c>
      <c r="B8505" t="s">
        <v>104</v>
      </c>
      <c r="C8505">
        <v>1995</v>
      </c>
      <c r="D8505" s="1" t="d">
        <v>1993-06-17</v>
      </c>
      <c r="E8505" s="1" t="str">
        <f t="shared" si="264"/>
        <v>1993</v>
      </c>
      <c r="F8505" s="1" t="str">
        <f t="shared" si="265"/>
        <v>Jun</v>
      </c>
      <c r="G8505" t="s">
        <v>28</v>
      </c>
      <c r="H8505" t="s">
        <v>68</v>
      </c>
      <c r="I8505">
        <v>0.09</v>
      </c>
      <c r="J8505">
        <v>0.06</v>
      </c>
      <c r="K8505">
        <v>0</v>
      </c>
      <c r="L8505">
        <v>0.01</v>
      </c>
      <c r="M8505">
        <v>0.16</v>
      </c>
    </row>
    <row r="8506" spans="1:19" x14ac:dyDescent="0.2">
      <c r="A8506" t="s">
        <v>7173</v>
      </c>
      <c r="B8506" t="s">
        <v>64</v>
      </c>
      <c r="C8506">
        <v>2005</v>
      </c>
      <c r="D8506" s="1" t="d">
        <v>2011-04-24</v>
      </c>
      <c r="E8506" s="1" t="str">
        <f t="shared" si="264"/>
        <v>2011</v>
      </c>
      <c r="F8506" s="1" t="str">
        <f t="shared" si="265"/>
        <v>Apr</v>
      </c>
      <c r="G8506" t="s">
        <v>18</v>
      </c>
      <c r="H8506" t="s">
        <v>5573</v>
      </c>
      <c r="I8506">
        <v>0.12</v>
      </c>
      <c r="J8506">
        <v>0.04</v>
      </c>
      <c r="K8506">
        <v>0</v>
      </c>
      <c r="L8506">
        <v>0</v>
      </c>
      <c r="M8506">
        <v>0.16</v>
      </c>
    </row>
    <row r="8507" spans="1:19" x14ac:dyDescent="0.2">
      <c r="A8507" t="s">
        <v>7174</v>
      </c>
      <c r="B8507" t="s">
        <v>104</v>
      </c>
      <c r="C8507">
        <v>2000</v>
      </c>
      <c r="D8507" s="1" t="d">
        <v>2010-11-26</v>
      </c>
      <c r="E8507" s="1" t="str">
        <f t="shared" si="264"/>
        <v>2010</v>
      </c>
      <c r="F8507" s="1" t="str">
        <f t="shared" si="265"/>
        <v>Nov</v>
      </c>
      <c r="G8507" t="s">
        <v>18</v>
      </c>
      <c r="H8507" t="s">
        <v>372</v>
      </c>
      <c r="I8507">
        <v>0</v>
      </c>
      <c r="J8507">
        <v>0</v>
      </c>
      <c r="K8507">
        <v>0.15</v>
      </c>
      <c r="L8507">
        <v>0.01</v>
      </c>
      <c r="M8507">
        <v>0.16</v>
      </c>
    </row>
    <row r="8508" spans="1:19" x14ac:dyDescent="0.2">
      <c r="A8508" t="s">
        <v>7175</v>
      </c>
      <c r="B8508" t="s">
        <v>32</v>
      </c>
      <c r="C8508">
        <v>2006</v>
      </c>
      <c r="D8508" s="1" t="d">
        <v>1996-01-15</v>
      </c>
      <c r="E8508" s="1" t="str">
        <f t="shared" si="264"/>
        <v>1996</v>
      </c>
      <c r="F8508" s="1" t="str">
        <f t="shared" si="265"/>
        <v>Jan</v>
      </c>
      <c r="G8508" t="s">
        <v>50</v>
      </c>
      <c r="H8508" t="s">
        <v>568</v>
      </c>
      <c r="I8508">
        <v>0.15</v>
      </c>
      <c r="J8508">
        <v>0</v>
      </c>
      <c r="K8508">
        <v>0</v>
      </c>
      <c r="L8508">
        <v>0.01</v>
      </c>
      <c r="M8508">
        <v>0.16</v>
      </c>
      <c r="P8508" t="s">
        <v>203</v>
      </c>
      <c r="R8508" t="s">
        <v>1444</v>
      </c>
      <c r="S8508" t="s">
        <v>20</v>
      </c>
    </row>
    <row r="8509" spans="1:19" x14ac:dyDescent="0.2">
      <c r="A8509" t="s">
        <v>2915</v>
      </c>
      <c r="B8509" t="s">
        <v>189</v>
      </c>
      <c r="C8509">
        <v>2004</v>
      </c>
      <c r="D8509" s="1" t="d">
        <v>2003-10-18</v>
      </c>
      <c r="E8509" s="1" t="str">
        <f t="shared" si="264"/>
        <v>2003</v>
      </c>
      <c r="F8509" s="1" t="str">
        <f t="shared" si="265"/>
        <v>Oct</v>
      </c>
      <c r="G8509" t="s">
        <v>34</v>
      </c>
      <c r="H8509" t="s">
        <v>776</v>
      </c>
      <c r="I8509">
        <v>0.13</v>
      </c>
      <c r="J8509">
        <v>0.03</v>
      </c>
      <c r="K8509">
        <v>0</v>
      </c>
      <c r="L8509">
        <v>0</v>
      </c>
      <c r="M8509">
        <v>0.16</v>
      </c>
      <c r="N8509">
        <v>74</v>
      </c>
      <c r="O8509">
        <v>21</v>
      </c>
      <c r="P8509" t="s">
        <v>203</v>
      </c>
      <c r="R8509" t="s">
        <v>866</v>
      </c>
      <c r="S8509" t="s">
        <v>53</v>
      </c>
    </row>
    <row r="8510" spans="1:19" x14ac:dyDescent="0.2">
      <c r="A8510" t="s">
        <v>4161</v>
      </c>
      <c r="B8510" t="s">
        <v>189</v>
      </c>
      <c r="C8510">
        <v>2003</v>
      </c>
      <c r="D8510" s="1" t="d">
        <v>2007-06-29</v>
      </c>
      <c r="E8510" s="1" t="str">
        <f t="shared" si="264"/>
        <v>2007</v>
      </c>
      <c r="F8510" s="1" t="str">
        <f t="shared" si="265"/>
        <v>Jun</v>
      </c>
      <c r="G8510" t="s">
        <v>24</v>
      </c>
      <c r="H8510" t="s">
        <v>484</v>
      </c>
      <c r="I8510">
        <v>0.13</v>
      </c>
      <c r="J8510">
        <v>0.03</v>
      </c>
      <c r="K8510">
        <v>0</v>
      </c>
      <c r="L8510">
        <v>0</v>
      </c>
      <c r="M8510">
        <v>0.16</v>
      </c>
      <c r="N8510">
        <v>59</v>
      </c>
      <c r="O8510">
        <v>5</v>
      </c>
      <c r="P8510">
        <v>7</v>
      </c>
      <c r="Q8510">
        <v>5</v>
      </c>
      <c r="R8510" t="s">
        <v>1788</v>
      </c>
      <c r="S8510" t="s">
        <v>20</v>
      </c>
    </row>
    <row r="8511" spans="1:19" x14ac:dyDescent="0.2">
      <c r="A8511" t="s">
        <v>7176</v>
      </c>
      <c r="B8511" t="s">
        <v>32</v>
      </c>
      <c r="C8511">
        <v>2007</v>
      </c>
      <c r="D8511" s="1" t="d">
        <v>1998-07-24</v>
      </c>
      <c r="E8511" s="1" t="str">
        <f t="shared" si="264"/>
        <v>1998</v>
      </c>
      <c r="F8511" s="1" t="str">
        <f t="shared" si="265"/>
        <v>Jul</v>
      </c>
      <c r="G8511" t="s">
        <v>272</v>
      </c>
      <c r="H8511" t="s">
        <v>151</v>
      </c>
      <c r="I8511">
        <v>0</v>
      </c>
      <c r="J8511">
        <v>0</v>
      </c>
      <c r="K8511">
        <v>0.16</v>
      </c>
      <c r="L8511">
        <v>0</v>
      </c>
      <c r="M8511">
        <v>0.16</v>
      </c>
    </row>
    <row r="8512" spans="1:19" x14ac:dyDescent="0.2">
      <c r="A8512" t="s">
        <v>5909</v>
      </c>
      <c r="B8512" t="s">
        <v>17</v>
      </c>
      <c r="C8512">
        <v>2007</v>
      </c>
      <c r="D8512" s="1" t="d">
        <v>2001-12-15</v>
      </c>
      <c r="E8512" s="1" t="str">
        <f t="shared" si="264"/>
        <v>2001</v>
      </c>
      <c r="F8512" s="1" t="str">
        <f t="shared" si="265"/>
        <v>Dec</v>
      </c>
      <c r="G8512" t="s">
        <v>24</v>
      </c>
      <c r="H8512" t="s">
        <v>71</v>
      </c>
      <c r="I8512">
        <v>0.15</v>
      </c>
      <c r="J8512">
        <v>0</v>
      </c>
      <c r="K8512">
        <v>0</v>
      </c>
      <c r="L8512">
        <v>0.01</v>
      </c>
      <c r="M8512">
        <v>0.16</v>
      </c>
      <c r="P8512">
        <v>7.8</v>
      </c>
      <c r="Q8512">
        <v>8</v>
      </c>
      <c r="R8512" t="s">
        <v>71</v>
      </c>
      <c r="S8512" t="s">
        <v>20</v>
      </c>
    </row>
    <row r="8513" spans="1:19" x14ac:dyDescent="0.2">
      <c r="A8513" t="s">
        <v>7177</v>
      </c>
      <c r="B8513" t="s">
        <v>104</v>
      </c>
      <c r="C8513">
        <v>1998</v>
      </c>
      <c r="D8513" s="1" t="d">
        <v>2000-06-22</v>
      </c>
      <c r="E8513" s="1" t="str">
        <f t="shared" si="264"/>
        <v>2000</v>
      </c>
      <c r="F8513" s="1" t="str">
        <f t="shared" si="265"/>
        <v>Jun</v>
      </c>
      <c r="G8513" t="s">
        <v>18</v>
      </c>
      <c r="H8513" t="s">
        <v>6012</v>
      </c>
      <c r="I8513">
        <v>0</v>
      </c>
      <c r="J8513">
        <v>0</v>
      </c>
      <c r="K8513">
        <v>0.15</v>
      </c>
      <c r="L8513">
        <v>0.01</v>
      </c>
      <c r="M8513">
        <v>0.16</v>
      </c>
    </row>
    <row r="8514" spans="1:19" x14ac:dyDescent="0.2">
      <c r="A8514" t="s">
        <v>7178</v>
      </c>
      <c r="B8514" t="s">
        <v>17</v>
      </c>
      <c r="C8514">
        <v>2008</v>
      </c>
      <c r="D8514" s="1" t="d">
        <v>2018-06-18</v>
      </c>
      <c r="E8514" s="1" t="str">
        <f t="shared" si="264"/>
        <v>2018</v>
      </c>
      <c r="F8514" s="1" t="str">
        <f t="shared" si="265"/>
        <v>Jun</v>
      </c>
      <c r="G8514" t="s">
        <v>86</v>
      </c>
      <c r="H8514" t="s">
        <v>234</v>
      </c>
      <c r="I8514">
        <v>0.12</v>
      </c>
      <c r="J8514">
        <v>0.02</v>
      </c>
      <c r="K8514">
        <v>0.01</v>
      </c>
      <c r="L8514">
        <v>0.01</v>
      </c>
      <c r="M8514">
        <v>0.16</v>
      </c>
      <c r="N8514">
        <v>49</v>
      </c>
      <c r="O8514">
        <v>33</v>
      </c>
      <c r="P8514">
        <v>5.9</v>
      </c>
      <c r="Q8514">
        <v>56</v>
      </c>
      <c r="R8514" t="s">
        <v>3529</v>
      </c>
      <c r="S8514" t="s">
        <v>88</v>
      </c>
    </row>
    <row r="8515" spans="1:19" x14ac:dyDescent="0.2">
      <c r="A8515" t="s">
        <v>7179</v>
      </c>
      <c r="B8515" t="s">
        <v>137</v>
      </c>
      <c r="C8515">
        <v>2003</v>
      </c>
      <c r="D8515" s="1" t="d">
        <v>2013-03-15</v>
      </c>
      <c r="E8515" s="1" t="str">
        <f t="shared" ref="E8515:E8578" si="266">TEXT(D8515,"yyyy")</f>
        <v>2013</v>
      </c>
      <c r="F8515" s="1" t="str">
        <f t="shared" ref="F8515:F8578" si="267">TEXT(D8515,"mmm")</f>
        <v>Mar</v>
      </c>
      <c r="G8515" t="s">
        <v>272</v>
      </c>
      <c r="H8515" t="s">
        <v>155</v>
      </c>
      <c r="I8515">
        <v>0.12</v>
      </c>
      <c r="J8515">
        <v>0.03</v>
      </c>
      <c r="K8515">
        <v>0</v>
      </c>
      <c r="L8515">
        <v>0.01</v>
      </c>
      <c r="M8515">
        <v>0.16</v>
      </c>
    </row>
    <row r="8516" spans="1:19" x14ac:dyDescent="0.2">
      <c r="A8516" t="s">
        <v>7180</v>
      </c>
      <c r="B8516" t="s">
        <v>104</v>
      </c>
      <c r="C8516">
        <v>1998</v>
      </c>
      <c r="D8516" s="1" t="d">
        <v>1999-07-05</v>
      </c>
      <c r="E8516" s="1" t="str">
        <f t="shared" si="266"/>
        <v>1999</v>
      </c>
      <c r="F8516" s="1" t="str">
        <f t="shared" si="267"/>
        <v>Jul</v>
      </c>
      <c r="G8516" t="s">
        <v>24</v>
      </c>
      <c r="H8516" t="s">
        <v>6493</v>
      </c>
      <c r="I8516">
        <v>0.09</v>
      </c>
      <c r="J8516">
        <v>0.06</v>
      </c>
      <c r="K8516">
        <v>0</v>
      </c>
      <c r="L8516">
        <v>0.01</v>
      </c>
      <c r="M8516">
        <v>0.16</v>
      </c>
    </row>
    <row r="8517" spans="1:19" x14ac:dyDescent="0.2">
      <c r="A8517" t="s">
        <v>5895</v>
      </c>
      <c r="B8517" t="s">
        <v>55</v>
      </c>
      <c r="C8517">
        <v>2007</v>
      </c>
      <c r="D8517" s="1" t="d">
        <v>2020-12-29</v>
      </c>
      <c r="E8517" s="1" t="str">
        <f t="shared" si="266"/>
        <v>2020</v>
      </c>
      <c r="F8517" s="1" t="str">
        <f t="shared" si="267"/>
        <v>Dec</v>
      </c>
      <c r="G8517" t="s">
        <v>34</v>
      </c>
      <c r="H8517" t="s">
        <v>71</v>
      </c>
      <c r="I8517">
        <v>0.08</v>
      </c>
      <c r="J8517">
        <v>0.06</v>
      </c>
      <c r="K8517">
        <v>0</v>
      </c>
      <c r="L8517">
        <v>0.02</v>
      </c>
      <c r="M8517">
        <v>0.16</v>
      </c>
      <c r="P8517" t="s">
        <v>203</v>
      </c>
      <c r="R8517" t="s">
        <v>1430</v>
      </c>
      <c r="S8517" t="s">
        <v>112</v>
      </c>
    </row>
    <row r="8518" spans="1:19" x14ac:dyDescent="0.2">
      <c r="A8518" t="s">
        <v>6512</v>
      </c>
      <c r="B8518" t="s">
        <v>44</v>
      </c>
      <c r="C8518">
        <v>2010</v>
      </c>
      <c r="D8518" s="1" t="d">
        <v>2010-02-16</v>
      </c>
      <c r="E8518" s="1" t="str">
        <f t="shared" si="266"/>
        <v>2010</v>
      </c>
      <c r="F8518" s="1" t="str">
        <f t="shared" si="267"/>
        <v>Feb</v>
      </c>
      <c r="G8518" t="s">
        <v>39</v>
      </c>
      <c r="H8518" t="s">
        <v>71</v>
      </c>
      <c r="I8518">
        <v>0.12</v>
      </c>
      <c r="J8518">
        <v>0.03</v>
      </c>
      <c r="K8518">
        <v>0</v>
      </c>
      <c r="L8518">
        <v>0.01</v>
      </c>
      <c r="M8518">
        <v>0.16</v>
      </c>
      <c r="N8518">
        <v>70</v>
      </c>
      <c r="O8518">
        <v>26</v>
      </c>
      <c r="P8518">
        <v>6.4</v>
      </c>
      <c r="Q8518">
        <v>31</v>
      </c>
      <c r="R8518" t="s">
        <v>2893</v>
      </c>
      <c r="S8518" t="s">
        <v>88</v>
      </c>
    </row>
    <row r="8519" spans="1:19" x14ac:dyDescent="0.2">
      <c r="A8519" t="s">
        <v>7181</v>
      </c>
      <c r="B8519" t="s">
        <v>32</v>
      </c>
      <c r="C8519">
        <v>2011</v>
      </c>
      <c r="D8519" s="1" t="d">
        <v>1998-03-08</v>
      </c>
      <c r="E8519" s="1" t="str">
        <f t="shared" si="266"/>
        <v>1998</v>
      </c>
      <c r="F8519" s="1" t="str">
        <f t="shared" si="267"/>
        <v>Mar</v>
      </c>
      <c r="G8519" t="s">
        <v>50</v>
      </c>
      <c r="H8519" t="s">
        <v>151</v>
      </c>
      <c r="I8519">
        <v>0.09</v>
      </c>
      <c r="J8519">
        <v>0.05</v>
      </c>
      <c r="K8519">
        <v>0</v>
      </c>
      <c r="L8519">
        <v>0.02</v>
      </c>
      <c r="M8519">
        <v>0.16</v>
      </c>
      <c r="N8519">
        <v>76</v>
      </c>
      <c r="O8519">
        <v>43</v>
      </c>
      <c r="P8519">
        <v>8.1999999999999993</v>
      </c>
      <c r="Q8519">
        <v>29</v>
      </c>
      <c r="R8519" t="s">
        <v>7182</v>
      </c>
      <c r="S8519" t="s">
        <v>88</v>
      </c>
    </row>
    <row r="8520" spans="1:19" x14ac:dyDescent="0.2">
      <c r="A8520" t="s">
        <v>7183</v>
      </c>
      <c r="B8520" t="s">
        <v>79</v>
      </c>
      <c r="C8520">
        <v>2015</v>
      </c>
      <c r="D8520" s="1" t="d">
        <v>2006-03-02</v>
      </c>
      <c r="E8520" s="1" t="str">
        <f t="shared" si="266"/>
        <v>2006</v>
      </c>
      <c r="F8520" s="1" t="str">
        <f t="shared" si="267"/>
        <v>Mar</v>
      </c>
      <c r="G8520" t="s">
        <v>39</v>
      </c>
      <c r="H8520" t="s">
        <v>2306</v>
      </c>
      <c r="I8520">
        <v>0.05</v>
      </c>
      <c r="J8520">
        <v>0</v>
      </c>
      <c r="K8520">
        <v>0.1</v>
      </c>
      <c r="L8520">
        <v>0.01</v>
      </c>
      <c r="M8520">
        <v>0.16</v>
      </c>
      <c r="N8520">
        <v>72</v>
      </c>
      <c r="O8520">
        <v>28</v>
      </c>
      <c r="P8520">
        <v>6.8</v>
      </c>
      <c r="Q8520">
        <v>15</v>
      </c>
      <c r="R8520" t="s">
        <v>6863</v>
      </c>
      <c r="S8520" t="s">
        <v>112</v>
      </c>
    </row>
    <row r="8521" spans="1:19" x14ac:dyDescent="0.2">
      <c r="A8521" t="s">
        <v>3085</v>
      </c>
      <c r="B8521" t="s">
        <v>49</v>
      </c>
      <c r="C8521">
        <v>2012</v>
      </c>
      <c r="D8521" s="1" t="d">
        <v>1995-08-26</v>
      </c>
      <c r="E8521" s="1" t="str">
        <f t="shared" si="266"/>
        <v>1995</v>
      </c>
      <c r="F8521" s="1" t="str">
        <f t="shared" si="267"/>
        <v>Aug</v>
      </c>
      <c r="G8521" t="s">
        <v>50</v>
      </c>
      <c r="H8521" t="s">
        <v>71</v>
      </c>
      <c r="I8521">
        <v>0.12</v>
      </c>
      <c r="J8521">
        <v>0.02</v>
      </c>
      <c r="K8521">
        <v>0</v>
      </c>
      <c r="L8521">
        <v>0.03</v>
      </c>
      <c r="M8521">
        <v>0.16</v>
      </c>
      <c r="N8521">
        <v>66</v>
      </c>
      <c r="O8521">
        <v>8</v>
      </c>
      <c r="P8521">
        <v>3.7</v>
      </c>
      <c r="Q8521">
        <v>20</v>
      </c>
      <c r="R8521" t="s">
        <v>5631</v>
      </c>
      <c r="S8521" t="s">
        <v>20</v>
      </c>
    </row>
    <row r="8522" spans="1:19" x14ac:dyDescent="0.2">
      <c r="A8522" t="s">
        <v>7184</v>
      </c>
      <c r="B8522" t="s">
        <v>57</v>
      </c>
      <c r="C8522">
        <v>1992</v>
      </c>
      <c r="D8522" s="1" t="d">
        <v>1999-08-10</v>
      </c>
      <c r="E8522" s="1" t="str">
        <f t="shared" si="266"/>
        <v>1999</v>
      </c>
      <c r="F8522" s="1" t="str">
        <f t="shared" si="267"/>
        <v>Aug</v>
      </c>
      <c r="G8522" t="s">
        <v>101</v>
      </c>
      <c r="H8522" t="s">
        <v>992</v>
      </c>
      <c r="I8522">
        <v>0</v>
      </c>
      <c r="J8522">
        <v>0</v>
      </c>
      <c r="K8522">
        <v>0.16</v>
      </c>
      <c r="L8522">
        <v>0</v>
      </c>
      <c r="M8522">
        <v>0.16</v>
      </c>
    </row>
    <row r="8523" spans="1:19" x14ac:dyDescent="0.2">
      <c r="A8523" t="s">
        <v>7185</v>
      </c>
      <c r="B8523" t="s">
        <v>79</v>
      </c>
      <c r="C8523">
        <v>2011</v>
      </c>
      <c r="D8523" s="1" t="d">
        <v>2005-05-23</v>
      </c>
      <c r="E8523" s="1" t="str">
        <f t="shared" si="266"/>
        <v>2005</v>
      </c>
      <c r="F8523" s="1" t="str">
        <f t="shared" si="267"/>
        <v>May</v>
      </c>
      <c r="G8523" t="s">
        <v>28</v>
      </c>
      <c r="H8523" t="s">
        <v>372</v>
      </c>
      <c r="I8523">
        <v>0</v>
      </c>
      <c r="J8523">
        <v>0</v>
      </c>
      <c r="K8523">
        <v>0.16</v>
      </c>
      <c r="L8523">
        <v>0</v>
      </c>
      <c r="M8523">
        <v>0.16</v>
      </c>
    </row>
    <row r="8524" spans="1:19" x14ac:dyDescent="0.2">
      <c r="A8524" t="s">
        <v>3472</v>
      </c>
      <c r="B8524" t="s">
        <v>189</v>
      </c>
      <c r="C8524">
        <v>2005</v>
      </c>
      <c r="D8524" s="1" t="d">
        <v>1992-12-10</v>
      </c>
      <c r="E8524" s="1" t="str">
        <f t="shared" si="266"/>
        <v>1992</v>
      </c>
      <c r="F8524" s="1" t="str">
        <f t="shared" si="267"/>
        <v>Dec</v>
      </c>
      <c r="G8524" t="s">
        <v>24</v>
      </c>
      <c r="H8524" t="s">
        <v>329</v>
      </c>
      <c r="I8524">
        <v>0.12</v>
      </c>
      <c r="J8524">
        <v>0.03</v>
      </c>
      <c r="K8524">
        <v>0</v>
      </c>
      <c r="L8524">
        <v>0</v>
      </c>
      <c r="M8524">
        <v>0.16</v>
      </c>
      <c r="N8524">
        <v>66</v>
      </c>
      <c r="O8524">
        <v>14</v>
      </c>
      <c r="P8524">
        <v>7.3</v>
      </c>
      <c r="Q8524">
        <v>11</v>
      </c>
      <c r="R8524" t="s">
        <v>1620</v>
      </c>
      <c r="S8524" t="s">
        <v>112</v>
      </c>
    </row>
    <row r="8525" spans="1:19" x14ac:dyDescent="0.2">
      <c r="A8525" t="s">
        <v>5397</v>
      </c>
      <c r="B8525" t="s">
        <v>44</v>
      </c>
      <c r="C8525">
        <v>2011</v>
      </c>
      <c r="D8525" s="1" t="d">
        <v>2001-07-02</v>
      </c>
      <c r="E8525" s="1" t="str">
        <f t="shared" si="266"/>
        <v>2001</v>
      </c>
      <c r="F8525" s="1" t="str">
        <f t="shared" si="267"/>
        <v>Jul</v>
      </c>
      <c r="G8525" t="s">
        <v>50</v>
      </c>
      <c r="H8525" t="s">
        <v>3392</v>
      </c>
      <c r="I8525">
        <v>7.0000000000000007E-2</v>
      </c>
      <c r="J8525">
        <v>0.05</v>
      </c>
      <c r="K8525">
        <v>0.03</v>
      </c>
      <c r="L8525">
        <v>0.01</v>
      </c>
      <c r="M8525">
        <v>0.16</v>
      </c>
      <c r="N8525">
        <v>75</v>
      </c>
      <c r="O8525">
        <v>44</v>
      </c>
      <c r="P8525">
        <v>7</v>
      </c>
      <c r="Q8525">
        <v>47</v>
      </c>
      <c r="R8525" t="s">
        <v>3392</v>
      </c>
      <c r="S8525" t="s">
        <v>88</v>
      </c>
    </row>
    <row r="8526" spans="1:19" x14ac:dyDescent="0.2">
      <c r="A8526" t="s">
        <v>5598</v>
      </c>
      <c r="B8526" t="s">
        <v>49</v>
      </c>
      <c r="C8526">
        <v>2008</v>
      </c>
      <c r="D8526" s="1" t="d">
        <v>2008-06-03</v>
      </c>
      <c r="E8526" s="1" t="str">
        <f t="shared" si="266"/>
        <v>2008</v>
      </c>
      <c r="F8526" s="1" t="str">
        <f t="shared" si="267"/>
        <v>Jun</v>
      </c>
      <c r="G8526" t="s">
        <v>37</v>
      </c>
      <c r="H8526" t="s">
        <v>1209</v>
      </c>
      <c r="I8526">
        <v>0.15</v>
      </c>
      <c r="J8526">
        <v>0</v>
      </c>
      <c r="K8526">
        <v>0</v>
      </c>
      <c r="L8526">
        <v>0.01</v>
      </c>
      <c r="M8526">
        <v>0.16</v>
      </c>
      <c r="N8526">
        <v>45</v>
      </c>
      <c r="O8526">
        <v>9</v>
      </c>
      <c r="P8526">
        <v>7.4</v>
      </c>
      <c r="Q8526">
        <v>10</v>
      </c>
      <c r="R8526" t="s">
        <v>3181</v>
      </c>
      <c r="S8526" t="s">
        <v>112</v>
      </c>
    </row>
    <row r="8527" spans="1:19" x14ac:dyDescent="0.2">
      <c r="A8527" t="s">
        <v>7186</v>
      </c>
      <c r="B8527" t="s">
        <v>32</v>
      </c>
      <c r="C8527">
        <v>2005</v>
      </c>
      <c r="D8527" s="1" t="d">
        <v>2020-09-02</v>
      </c>
      <c r="E8527" s="1" t="str">
        <f t="shared" si="266"/>
        <v>2020</v>
      </c>
      <c r="F8527" s="1" t="str">
        <f t="shared" si="267"/>
        <v>Sep</v>
      </c>
      <c r="G8527" t="s">
        <v>18</v>
      </c>
      <c r="H8527" t="s">
        <v>19</v>
      </c>
      <c r="I8527">
        <v>0.11</v>
      </c>
      <c r="J8527">
        <v>0</v>
      </c>
      <c r="K8527">
        <v>0.04</v>
      </c>
      <c r="L8527">
        <v>0.01</v>
      </c>
      <c r="M8527">
        <v>0.16</v>
      </c>
      <c r="N8527">
        <v>66</v>
      </c>
      <c r="O8527">
        <v>32</v>
      </c>
      <c r="P8527">
        <v>7.7</v>
      </c>
      <c r="Q8527">
        <v>11</v>
      </c>
      <c r="R8527" t="s">
        <v>3602</v>
      </c>
      <c r="S8527" t="s">
        <v>20</v>
      </c>
    </row>
    <row r="8528" spans="1:19" x14ac:dyDescent="0.2">
      <c r="A8528" t="s">
        <v>5882</v>
      </c>
      <c r="B8528" t="s">
        <v>137</v>
      </c>
      <c r="C8528">
        <v>2005</v>
      </c>
      <c r="D8528" s="1" t="d">
        <v>1996-08-19</v>
      </c>
      <c r="E8528" s="1" t="str">
        <f t="shared" si="266"/>
        <v>1996</v>
      </c>
      <c r="F8528" s="1" t="str">
        <f t="shared" si="267"/>
        <v>Aug</v>
      </c>
      <c r="G8528" t="s">
        <v>37</v>
      </c>
      <c r="H8528" t="s">
        <v>134</v>
      </c>
      <c r="I8528">
        <v>0.12</v>
      </c>
      <c r="J8528">
        <v>0.03</v>
      </c>
      <c r="K8528">
        <v>0</v>
      </c>
      <c r="L8528">
        <v>0.01</v>
      </c>
      <c r="M8528">
        <v>0.16</v>
      </c>
      <c r="N8528">
        <v>83</v>
      </c>
      <c r="O8528">
        <v>54</v>
      </c>
      <c r="P8528">
        <v>8.9</v>
      </c>
      <c r="Q8528">
        <v>35</v>
      </c>
      <c r="R8528" t="s">
        <v>2154</v>
      </c>
      <c r="S8528" t="s">
        <v>53</v>
      </c>
    </row>
    <row r="8529" spans="1:19" x14ac:dyDescent="0.2">
      <c r="A8529" t="s">
        <v>7187</v>
      </c>
      <c r="B8529" t="s">
        <v>159</v>
      </c>
      <c r="C8529">
        <v>2009</v>
      </c>
      <c r="D8529" s="1" t="d">
        <v>2007-03-24</v>
      </c>
      <c r="E8529" s="1" t="str">
        <f t="shared" si="266"/>
        <v>2007</v>
      </c>
      <c r="F8529" s="1" t="str">
        <f t="shared" si="267"/>
        <v>Mar</v>
      </c>
      <c r="G8529" t="s">
        <v>34</v>
      </c>
      <c r="H8529" t="s">
        <v>568</v>
      </c>
      <c r="I8529">
        <v>0.13</v>
      </c>
      <c r="J8529">
        <v>0.01</v>
      </c>
      <c r="K8529">
        <v>0</v>
      </c>
      <c r="L8529">
        <v>0.02</v>
      </c>
      <c r="M8529">
        <v>0.16</v>
      </c>
    </row>
    <row r="8530" spans="1:19" x14ac:dyDescent="0.2">
      <c r="A8530" t="s">
        <v>7188</v>
      </c>
      <c r="B8530" t="s">
        <v>17</v>
      </c>
      <c r="C8530">
        <v>2008</v>
      </c>
      <c r="D8530" s="1" t="d">
        <v>2009-09-07</v>
      </c>
      <c r="E8530" s="1" t="str">
        <f t="shared" si="266"/>
        <v>2009</v>
      </c>
      <c r="F8530" s="1" t="str">
        <f t="shared" si="267"/>
        <v>Sep</v>
      </c>
      <c r="G8530" t="s">
        <v>39</v>
      </c>
      <c r="H8530" t="s">
        <v>663</v>
      </c>
      <c r="I8530">
        <v>0.14000000000000001</v>
      </c>
      <c r="J8530">
        <v>0.01</v>
      </c>
      <c r="K8530">
        <v>0</v>
      </c>
      <c r="L8530">
        <v>0.01</v>
      </c>
      <c r="M8530">
        <v>0.16</v>
      </c>
      <c r="N8530">
        <v>61</v>
      </c>
      <c r="O8530">
        <v>4</v>
      </c>
      <c r="P8530" t="s">
        <v>203</v>
      </c>
      <c r="R8530" t="s">
        <v>4280</v>
      </c>
      <c r="S8530" t="s">
        <v>20</v>
      </c>
    </row>
    <row r="8531" spans="1:19" x14ac:dyDescent="0.2">
      <c r="A8531" t="s">
        <v>7189</v>
      </c>
      <c r="B8531" t="s">
        <v>17</v>
      </c>
      <c r="C8531">
        <v>2010</v>
      </c>
      <c r="D8531" s="1" t="d">
        <v>2010-03-22</v>
      </c>
      <c r="E8531" s="1" t="str">
        <f t="shared" si="266"/>
        <v>2010</v>
      </c>
      <c r="F8531" s="1" t="str">
        <f t="shared" si="267"/>
        <v>Mar</v>
      </c>
      <c r="G8531" t="s">
        <v>34</v>
      </c>
      <c r="H8531" t="s">
        <v>111</v>
      </c>
      <c r="I8531">
        <v>0.15</v>
      </c>
      <c r="J8531">
        <v>0</v>
      </c>
      <c r="K8531">
        <v>0</v>
      </c>
      <c r="L8531">
        <v>0.01</v>
      </c>
      <c r="M8531">
        <v>0.16</v>
      </c>
      <c r="P8531" t="s">
        <v>203</v>
      </c>
      <c r="R8531" t="s">
        <v>7190</v>
      </c>
      <c r="S8531" t="s">
        <v>112</v>
      </c>
    </row>
    <row r="8532" spans="1:19" x14ac:dyDescent="0.2">
      <c r="A8532" t="s">
        <v>7191</v>
      </c>
      <c r="B8532" t="s">
        <v>55</v>
      </c>
      <c r="C8532">
        <v>2005</v>
      </c>
      <c r="D8532" s="1" t="d">
        <v>1993-09-17</v>
      </c>
      <c r="E8532" s="1" t="str">
        <f t="shared" si="266"/>
        <v>1993</v>
      </c>
      <c r="F8532" s="1" t="str">
        <f t="shared" si="267"/>
        <v>Sep</v>
      </c>
      <c r="G8532" t="s">
        <v>34</v>
      </c>
      <c r="H8532" t="s">
        <v>776</v>
      </c>
      <c r="I8532">
        <v>0.08</v>
      </c>
      <c r="J8532">
        <v>0.06</v>
      </c>
      <c r="K8532">
        <v>0</v>
      </c>
      <c r="L8532">
        <v>0.02</v>
      </c>
      <c r="M8532">
        <v>0.16</v>
      </c>
      <c r="N8532">
        <v>67</v>
      </c>
      <c r="O8532">
        <v>23</v>
      </c>
      <c r="P8532" t="s">
        <v>203</v>
      </c>
      <c r="R8532" t="s">
        <v>412</v>
      </c>
      <c r="S8532" t="s">
        <v>20</v>
      </c>
    </row>
    <row r="8533" spans="1:19" x14ac:dyDescent="0.2">
      <c r="A8533" t="s">
        <v>4994</v>
      </c>
      <c r="B8533" t="s">
        <v>17</v>
      </c>
      <c r="C8533">
        <v>2008</v>
      </c>
      <c r="D8533" s="1" t="d">
        <v>1991-05-27</v>
      </c>
      <c r="E8533" s="1" t="str">
        <f t="shared" si="266"/>
        <v>1991</v>
      </c>
      <c r="F8533" s="1" t="str">
        <f t="shared" si="267"/>
        <v>May</v>
      </c>
      <c r="G8533" t="s">
        <v>101</v>
      </c>
      <c r="H8533" t="s">
        <v>2508</v>
      </c>
      <c r="I8533">
        <v>0.15</v>
      </c>
      <c r="J8533">
        <v>0</v>
      </c>
      <c r="K8533">
        <v>0</v>
      </c>
      <c r="L8533">
        <v>0.01</v>
      </c>
      <c r="M8533">
        <v>0.16</v>
      </c>
      <c r="N8533">
        <v>37</v>
      </c>
      <c r="O8533">
        <v>4</v>
      </c>
      <c r="P8533">
        <v>3.5</v>
      </c>
      <c r="Q8533">
        <v>8</v>
      </c>
      <c r="R8533" t="s">
        <v>4995</v>
      </c>
      <c r="S8533" t="s">
        <v>112</v>
      </c>
    </row>
    <row r="8534" spans="1:19" x14ac:dyDescent="0.2">
      <c r="A8534" t="s">
        <v>7192</v>
      </c>
      <c r="B8534" t="s">
        <v>55</v>
      </c>
      <c r="C8534">
        <v>2002</v>
      </c>
      <c r="D8534" s="1" t="d">
        <v>2008-06-16</v>
      </c>
      <c r="E8534" s="1" t="str">
        <f t="shared" si="266"/>
        <v>2008</v>
      </c>
      <c r="F8534" s="1" t="str">
        <f t="shared" si="267"/>
        <v>Jun</v>
      </c>
      <c r="G8534" t="s">
        <v>1</v>
      </c>
      <c r="H8534" t="s">
        <v>776</v>
      </c>
      <c r="I8534">
        <v>0.08</v>
      </c>
      <c r="J8534">
        <v>0.06</v>
      </c>
      <c r="K8534">
        <v>0</v>
      </c>
      <c r="L8534">
        <v>0.02</v>
      </c>
      <c r="M8534">
        <v>0.16</v>
      </c>
    </row>
    <row r="8535" spans="1:19" x14ac:dyDescent="0.2">
      <c r="A8535" t="s">
        <v>4057</v>
      </c>
      <c r="B8535" t="s">
        <v>44</v>
      </c>
      <c r="C8535">
        <v>2007</v>
      </c>
      <c r="D8535" s="1" t="d">
        <v>1998-11-05</v>
      </c>
      <c r="E8535" s="1" t="str">
        <f t="shared" si="266"/>
        <v>1998</v>
      </c>
      <c r="F8535" s="1" t="str">
        <f t="shared" si="267"/>
        <v>Nov</v>
      </c>
      <c r="G8535" t="s">
        <v>272</v>
      </c>
      <c r="H8535" t="s">
        <v>254</v>
      </c>
      <c r="I8535">
        <v>0.13</v>
      </c>
      <c r="J8535">
        <v>0.02</v>
      </c>
      <c r="K8535">
        <v>0</v>
      </c>
      <c r="L8535">
        <v>0.01</v>
      </c>
      <c r="M8535">
        <v>0.16</v>
      </c>
      <c r="N8535">
        <v>73</v>
      </c>
      <c r="O8535">
        <v>24</v>
      </c>
      <c r="P8535">
        <v>2.8</v>
      </c>
      <c r="Q8535">
        <v>34</v>
      </c>
      <c r="R8535" t="s">
        <v>835</v>
      </c>
      <c r="S8535" t="s">
        <v>112</v>
      </c>
    </row>
    <row r="8536" spans="1:19" x14ac:dyDescent="0.2">
      <c r="A8536" t="s">
        <v>7193</v>
      </c>
      <c r="B8536" t="s">
        <v>32</v>
      </c>
      <c r="C8536">
        <v>2005</v>
      </c>
      <c r="D8536" s="1" t="d">
        <v>2005-08-24</v>
      </c>
      <c r="E8536" s="1" t="str">
        <f t="shared" si="266"/>
        <v>2005</v>
      </c>
      <c r="F8536" s="1" t="str">
        <f t="shared" si="267"/>
        <v>Aug</v>
      </c>
      <c r="G8536" t="s">
        <v>34</v>
      </c>
      <c r="H8536" t="s">
        <v>19</v>
      </c>
      <c r="I8536">
        <v>0</v>
      </c>
      <c r="J8536">
        <v>0</v>
      </c>
      <c r="K8536">
        <v>0.16</v>
      </c>
      <c r="L8536">
        <v>0</v>
      </c>
      <c r="M8536">
        <v>0.16</v>
      </c>
    </row>
    <row r="8537" spans="1:19" x14ac:dyDescent="0.2">
      <c r="A8537" t="s">
        <v>7194</v>
      </c>
      <c r="B8537" t="s">
        <v>55</v>
      </c>
      <c r="C8537">
        <v>2005</v>
      </c>
      <c r="D8537" s="1" t="d">
        <v>1995-08-04</v>
      </c>
      <c r="E8537" s="1" t="str">
        <f t="shared" si="266"/>
        <v>1995</v>
      </c>
      <c r="F8537" s="1" t="str">
        <f t="shared" si="267"/>
        <v>Aug</v>
      </c>
      <c r="G8537" t="s">
        <v>101</v>
      </c>
      <c r="H8537" t="s">
        <v>71</v>
      </c>
      <c r="I8537">
        <v>0.08</v>
      </c>
      <c r="J8537">
        <v>0.06</v>
      </c>
      <c r="K8537">
        <v>0</v>
      </c>
      <c r="L8537">
        <v>0.02</v>
      </c>
      <c r="M8537">
        <v>0.16</v>
      </c>
    </row>
    <row r="8538" spans="1:19" x14ac:dyDescent="0.2">
      <c r="A8538" t="s">
        <v>7195</v>
      </c>
      <c r="B8538" t="s">
        <v>55</v>
      </c>
      <c r="C8538">
        <v>2003</v>
      </c>
      <c r="D8538" s="1" t="d">
        <v>2019-03-18</v>
      </c>
      <c r="E8538" s="1" t="str">
        <f t="shared" si="266"/>
        <v>2019</v>
      </c>
      <c r="F8538" s="1" t="str">
        <f t="shared" si="267"/>
        <v>Mar</v>
      </c>
      <c r="G8538" t="s">
        <v>50</v>
      </c>
      <c r="H8538" t="s">
        <v>111</v>
      </c>
      <c r="I8538">
        <v>0.08</v>
      </c>
      <c r="J8538">
        <v>0.06</v>
      </c>
      <c r="K8538">
        <v>0</v>
      </c>
      <c r="L8538">
        <v>0.02</v>
      </c>
      <c r="M8538">
        <v>0.16</v>
      </c>
      <c r="N8538">
        <v>81</v>
      </c>
      <c r="O8538">
        <v>40</v>
      </c>
      <c r="P8538">
        <v>9.1999999999999993</v>
      </c>
      <c r="Q8538">
        <v>100</v>
      </c>
      <c r="R8538" t="s">
        <v>2061</v>
      </c>
      <c r="S8538" t="s">
        <v>53</v>
      </c>
    </row>
    <row r="8539" spans="1:19" x14ac:dyDescent="0.2">
      <c r="A8539" t="s">
        <v>4973</v>
      </c>
      <c r="B8539" t="s">
        <v>171</v>
      </c>
      <c r="C8539">
        <v>2014</v>
      </c>
      <c r="D8539" s="1" t="d">
        <v>2006-05-26</v>
      </c>
      <c r="E8539" s="1" t="str">
        <f t="shared" si="266"/>
        <v>2006</v>
      </c>
      <c r="F8539" s="1" t="str">
        <f t="shared" si="267"/>
        <v>May</v>
      </c>
      <c r="G8539" t="s">
        <v>50</v>
      </c>
      <c r="H8539" t="s">
        <v>242</v>
      </c>
      <c r="I8539">
        <v>0.08</v>
      </c>
      <c r="J8539">
        <v>7.0000000000000007E-2</v>
      </c>
      <c r="K8539">
        <v>0</v>
      </c>
      <c r="L8539">
        <v>0.01</v>
      </c>
      <c r="M8539">
        <v>0.16</v>
      </c>
      <c r="N8539">
        <v>51</v>
      </c>
      <c r="O8539">
        <v>17</v>
      </c>
      <c r="P8539">
        <v>7</v>
      </c>
      <c r="Q8539">
        <v>130</v>
      </c>
      <c r="R8539" t="s">
        <v>4684</v>
      </c>
      <c r="S8539" t="s">
        <v>53</v>
      </c>
    </row>
    <row r="8540" spans="1:19" x14ac:dyDescent="0.2">
      <c r="A8540" t="s">
        <v>7196</v>
      </c>
      <c r="B8540" t="s">
        <v>55</v>
      </c>
      <c r="C8540">
        <v>2002</v>
      </c>
      <c r="D8540" s="1" t="d">
        <v>2012-07-22</v>
      </c>
      <c r="E8540" s="1" t="str">
        <f t="shared" si="266"/>
        <v>2012</v>
      </c>
      <c r="F8540" s="1" t="str">
        <f t="shared" si="267"/>
        <v>Jul</v>
      </c>
      <c r="G8540" t="s">
        <v>101</v>
      </c>
      <c r="H8540" t="s">
        <v>523</v>
      </c>
      <c r="I8540">
        <v>0.08</v>
      </c>
      <c r="J8540">
        <v>0.06</v>
      </c>
      <c r="K8540">
        <v>0</v>
      </c>
      <c r="L8540">
        <v>0.02</v>
      </c>
      <c r="M8540">
        <v>0.16</v>
      </c>
      <c r="N8540">
        <v>68</v>
      </c>
      <c r="O8540">
        <v>24</v>
      </c>
      <c r="P8540">
        <v>7.6</v>
      </c>
      <c r="Q8540">
        <v>8</v>
      </c>
      <c r="R8540" t="s">
        <v>1618</v>
      </c>
      <c r="S8540" t="s">
        <v>53</v>
      </c>
    </row>
    <row r="8541" spans="1:19" x14ac:dyDescent="0.2">
      <c r="A8541" t="s">
        <v>7197</v>
      </c>
      <c r="B8541" t="s">
        <v>159</v>
      </c>
      <c r="C8541">
        <v>2011</v>
      </c>
      <c r="D8541" s="1" t="d">
        <v>2008-08-17</v>
      </c>
      <c r="E8541" s="1" t="str">
        <f t="shared" si="266"/>
        <v>2008</v>
      </c>
      <c r="F8541" s="1" t="str">
        <f t="shared" si="267"/>
        <v>Aug</v>
      </c>
      <c r="G8541" t="s">
        <v>272</v>
      </c>
      <c r="H8541" t="s">
        <v>234</v>
      </c>
      <c r="I8541">
        <v>0</v>
      </c>
      <c r="J8541">
        <v>0</v>
      </c>
      <c r="K8541">
        <v>0.16</v>
      </c>
      <c r="L8541">
        <v>0</v>
      </c>
      <c r="M8541">
        <v>0.16</v>
      </c>
    </row>
    <row r="8542" spans="1:19" x14ac:dyDescent="0.2">
      <c r="A8542" t="s">
        <v>932</v>
      </c>
      <c r="B8542" t="s">
        <v>137</v>
      </c>
      <c r="C8542">
        <v>2003</v>
      </c>
      <c r="D8542" s="1" t="d">
        <v>2007-04-15</v>
      </c>
      <c r="E8542" s="1" t="str">
        <f t="shared" si="266"/>
        <v>2007</v>
      </c>
      <c r="F8542" s="1" t="str">
        <f t="shared" si="267"/>
        <v>Apr</v>
      </c>
      <c r="G8542" t="s">
        <v>50</v>
      </c>
      <c r="H8542" t="s">
        <v>933</v>
      </c>
      <c r="I8542">
        <v>0.12</v>
      </c>
      <c r="J8542">
        <v>0.03</v>
      </c>
      <c r="K8542">
        <v>0</v>
      </c>
      <c r="L8542">
        <v>0.01</v>
      </c>
      <c r="M8542">
        <v>0.16</v>
      </c>
      <c r="N8542">
        <v>75</v>
      </c>
      <c r="O8542">
        <v>18</v>
      </c>
      <c r="P8542">
        <v>8.8000000000000007</v>
      </c>
      <c r="Q8542">
        <v>18</v>
      </c>
      <c r="R8542" t="s">
        <v>934</v>
      </c>
      <c r="S8542" t="s">
        <v>88</v>
      </c>
    </row>
    <row r="8543" spans="1:19" x14ac:dyDescent="0.2">
      <c r="A8543" t="s">
        <v>3128</v>
      </c>
      <c r="B8543" t="s">
        <v>44</v>
      </c>
      <c r="C8543">
        <v>2011</v>
      </c>
      <c r="D8543" s="1" t="d">
        <v>1995-06-12</v>
      </c>
      <c r="E8543" s="1" t="str">
        <f t="shared" si="266"/>
        <v>1995</v>
      </c>
      <c r="F8543" s="1" t="str">
        <f t="shared" si="267"/>
        <v>Jun</v>
      </c>
      <c r="G8543" t="s">
        <v>50</v>
      </c>
      <c r="H8543" t="s">
        <v>2450</v>
      </c>
      <c r="I8543">
        <v>0.09</v>
      </c>
      <c r="J8543">
        <v>0.03</v>
      </c>
      <c r="K8543">
        <v>0.03</v>
      </c>
      <c r="L8543">
        <v>0.01</v>
      </c>
      <c r="M8543">
        <v>0.16</v>
      </c>
      <c r="N8543">
        <v>71</v>
      </c>
      <c r="O8543">
        <v>9</v>
      </c>
      <c r="P8543">
        <v>8.1</v>
      </c>
      <c r="Q8543">
        <v>19</v>
      </c>
      <c r="R8543" t="s">
        <v>934</v>
      </c>
      <c r="S8543" t="s">
        <v>88</v>
      </c>
    </row>
    <row r="8544" spans="1:19" x14ac:dyDescent="0.2">
      <c r="A8544" t="s">
        <v>7198</v>
      </c>
      <c r="B8544" t="s">
        <v>55</v>
      </c>
      <c r="C8544">
        <v>2003</v>
      </c>
      <c r="D8544" s="1" t="d">
        <v>2005-05-05</v>
      </c>
      <c r="E8544" s="1" t="str">
        <f t="shared" si="266"/>
        <v>2005</v>
      </c>
      <c r="F8544" s="1" t="str">
        <f t="shared" si="267"/>
        <v>May</v>
      </c>
      <c r="G8544" t="s">
        <v>18</v>
      </c>
      <c r="H8544" t="s">
        <v>71</v>
      </c>
      <c r="I8544">
        <v>0.08</v>
      </c>
      <c r="J8544">
        <v>0.06</v>
      </c>
      <c r="K8544">
        <v>0</v>
      </c>
      <c r="L8544">
        <v>0.02</v>
      </c>
      <c r="M8544">
        <v>0.16</v>
      </c>
      <c r="N8544">
        <v>83</v>
      </c>
      <c r="O8544">
        <v>23</v>
      </c>
      <c r="P8544">
        <v>9</v>
      </c>
      <c r="Q8544">
        <v>12</v>
      </c>
      <c r="R8544" t="s">
        <v>1239</v>
      </c>
      <c r="S8544" t="s">
        <v>20</v>
      </c>
    </row>
    <row r="8545" spans="1:19" x14ac:dyDescent="0.2">
      <c r="A8545" t="s">
        <v>4313</v>
      </c>
      <c r="B8545" t="s">
        <v>189</v>
      </c>
      <c r="C8545">
        <v>2005</v>
      </c>
      <c r="D8545" s="1" t="d">
        <v>1999-12-13</v>
      </c>
      <c r="E8545" s="1" t="str">
        <f t="shared" si="266"/>
        <v>1999</v>
      </c>
      <c r="F8545" s="1" t="str">
        <f t="shared" si="267"/>
        <v>Dec</v>
      </c>
      <c r="G8545" t="s">
        <v>50</v>
      </c>
      <c r="H8545" t="s">
        <v>484</v>
      </c>
      <c r="I8545">
        <v>0.12</v>
      </c>
      <c r="J8545">
        <v>0.03</v>
      </c>
      <c r="K8545">
        <v>0</v>
      </c>
      <c r="L8545">
        <v>0</v>
      </c>
      <c r="M8545">
        <v>0.16</v>
      </c>
      <c r="N8545">
        <v>67</v>
      </c>
      <c r="O8545">
        <v>7</v>
      </c>
      <c r="P8545">
        <v>6.6</v>
      </c>
      <c r="Q8545">
        <v>7</v>
      </c>
      <c r="R8545" t="s">
        <v>829</v>
      </c>
      <c r="S8545" t="s">
        <v>112</v>
      </c>
    </row>
    <row r="8546" spans="1:19" x14ac:dyDescent="0.2">
      <c r="A8546" t="s">
        <v>4300</v>
      </c>
      <c r="B8546" t="s">
        <v>49</v>
      </c>
      <c r="C8546">
        <v>2007</v>
      </c>
      <c r="D8546" s="1" t="d">
        <v>2015-11-20</v>
      </c>
      <c r="E8546" s="1" t="str">
        <f t="shared" si="266"/>
        <v>2015</v>
      </c>
      <c r="F8546" s="1" t="str">
        <f t="shared" si="267"/>
        <v>Nov</v>
      </c>
      <c r="G8546" t="s">
        <v>50</v>
      </c>
      <c r="H8546" t="s">
        <v>111</v>
      </c>
      <c r="I8546">
        <v>0.14000000000000001</v>
      </c>
      <c r="J8546">
        <v>0.01</v>
      </c>
      <c r="K8546">
        <v>0</v>
      </c>
      <c r="L8546">
        <v>0.01</v>
      </c>
      <c r="M8546">
        <v>0.16</v>
      </c>
      <c r="N8546">
        <v>51</v>
      </c>
      <c r="O8546">
        <v>18</v>
      </c>
      <c r="P8546">
        <v>5.2</v>
      </c>
      <c r="Q8546">
        <v>17</v>
      </c>
      <c r="R8546" t="s">
        <v>111</v>
      </c>
      <c r="S8546" t="s">
        <v>53</v>
      </c>
    </row>
    <row r="8547" spans="1:19" x14ac:dyDescent="0.2">
      <c r="A8547" t="s">
        <v>7199</v>
      </c>
      <c r="B8547" t="s">
        <v>17</v>
      </c>
      <c r="C8547">
        <v>2007</v>
      </c>
      <c r="D8547" s="1" t="d">
        <v>2011-11-07</v>
      </c>
      <c r="E8547" s="1" t="str">
        <f t="shared" si="266"/>
        <v>2011</v>
      </c>
      <c r="F8547" s="1" t="str">
        <f t="shared" si="267"/>
        <v>Nov</v>
      </c>
      <c r="G8547" t="s">
        <v>1</v>
      </c>
      <c r="H8547" t="s">
        <v>234</v>
      </c>
      <c r="I8547">
        <v>0.14000000000000001</v>
      </c>
      <c r="J8547">
        <v>0</v>
      </c>
      <c r="K8547">
        <v>0.01</v>
      </c>
      <c r="L8547">
        <v>0.01</v>
      </c>
      <c r="M8547">
        <v>0.16</v>
      </c>
      <c r="N8547">
        <v>67</v>
      </c>
      <c r="O8547">
        <v>29</v>
      </c>
      <c r="P8547">
        <v>6.3</v>
      </c>
      <c r="Q8547">
        <v>15</v>
      </c>
      <c r="R8547" t="s">
        <v>357</v>
      </c>
      <c r="S8547" t="s">
        <v>20</v>
      </c>
    </row>
    <row r="8548" spans="1:19" x14ac:dyDescent="0.2">
      <c r="A8548" t="s">
        <v>7200</v>
      </c>
      <c r="B8548" t="s">
        <v>57</v>
      </c>
      <c r="C8548">
        <v>1997</v>
      </c>
      <c r="D8548" s="1" t="d">
        <v>1989-06-23</v>
      </c>
      <c r="E8548" s="1" t="str">
        <f t="shared" si="266"/>
        <v>1989</v>
      </c>
      <c r="F8548" s="1" t="str">
        <f t="shared" si="267"/>
        <v>Jun</v>
      </c>
      <c r="G8548" t="s">
        <v>18</v>
      </c>
      <c r="H8548" t="s">
        <v>234</v>
      </c>
      <c r="I8548">
        <v>0</v>
      </c>
      <c r="J8548">
        <v>0</v>
      </c>
      <c r="K8548">
        <v>0.16</v>
      </c>
      <c r="L8548">
        <v>0</v>
      </c>
      <c r="M8548">
        <v>0.16</v>
      </c>
    </row>
    <row r="8549" spans="1:19" x14ac:dyDescent="0.2">
      <c r="A8549" t="s">
        <v>7201</v>
      </c>
      <c r="B8549" t="s">
        <v>104</v>
      </c>
      <c r="C8549" t="s">
        <v>286</v>
      </c>
      <c r="D8549" s="1" t="d">
        <v>1998-06-18</v>
      </c>
      <c r="E8549" s="1" t="str">
        <f t="shared" si="266"/>
        <v>1998</v>
      </c>
      <c r="F8549" s="1" t="str">
        <f t="shared" si="267"/>
        <v>Jun</v>
      </c>
      <c r="G8549" t="s">
        <v>101</v>
      </c>
      <c r="H8549" t="s">
        <v>977</v>
      </c>
      <c r="I8549">
        <v>0.09</v>
      </c>
      <c r="J8549">
        <v>0.06</v>
      </c>
      <c r="K8549">
        <v>0</v>
      </c>
      <c r="L8549">
        <v>0.01</v>
      </c>
      <c r="M8549">
        <v>0.16</v>
      </c>
      <c r="N8549">
        <v>77</v>
      </c>
      <c r="O8549">
        <v>15</v>
      </c>
      <c r="P8549">
        <v>8.1</v>
      </c>
      <c r="Q8549">
        <v>40</v>
      </c>
      <c r="R8549" t="s">
        <v>7202</v>
      </c>
      <c r="S8549" t="s">
        <v>53</v>
      </c>
    </row>
    <row r="8550" spans="1:19" x14ac:dyDescent="0.2">
      <c r="A8550" t="s">
        <v>3660</v>
      </c>
      <c r="B8550" t="s">
        <v>49</v>
      </c>
      <c r="C8550">
        <v>2007</v>
      </c>
      <c r="D8550" s="1" t="d">
        <v>2005-08-20</v>
      </c>
      <c r="E8550" s="1" t="str">
        <f t="shared" si="266"/>
        <v>2005</v>
      </c>
      <c r="F8550" s="1" t="str">
        <f t="shared" si="267"/>
        <v>Aug</v>
      </c>
      <c r="G8550" t="s">
        <v>18</v>
      </c>
      <c r="H8550" t="s">
        <v>51</v>
      </c>
      <c r="I8550">
        <v>0.15</v>
      </c>
      <c r="J8550">
        <v>0</v>
      </c>
      <c r="K8550">
        <v>0</v>
      </c>
      <c r="L8550">
        <v>0.01</v>
      </c>
      <c r="M8550">
        <v>0.16</v>
      </c>
      <c r="N8550">
        <v>77</v>
      </c>
      <c r="O8550">
        <v>19</v>
      </c>
      <c r="P8550">
        <v>7.2</v>
      </c>
      <c r="Q8550">
        <v>12</v>
      </c>
      <c r="R8550" t="s">
        <v>1416</v>
      </c>
      <c r="S8550" t="s">
        <v>20</v>
      </c>
    </row>
    <row r="8551" spans="1:19" x14ac:dyDescent="0.2">
      <c r="A8551" t="s">
        <v>4830</v>
      </c>
      <c r="B8551" t="s">
        <v>49</v>
      </c>
      <c r="C8551">
        <v>2008</v>
      </c>
      <c r="D8551" s="1" t="d">
        <v>2005-01-14</v>
      </c>
      <c r="E8551" s="1" t="str">
        <f t="shared" si="266"/>
        <v>2005</v>
      </c>
      <c r="F8551" s="1" t="str">
        <f t="shared" si="267"/>
        <v>Jan</v>
      </c>
      <c r="G8551" t="s">
        <v>37</v>
      </c>
      <c r="H8551" t="s">
        <v>254</v>
      </c>
      <c r="I8551">
        <v>0.11</v>
      </c>
      <c r="J8551">
        <v>0.04</v>
      </c>
      <c r="K8551">
        <v>0</v>
      </c>
      <c r="L8551">
        <v>0.02</v>
      </c>
      <c r="M8551">
        <v>0.16</v>
      </c>
      <c r="N8551">
        <v>62</v>
      </c>
      <c r="O8551">
        <v>40</v>
      </c>
      <c r="P8551">
        <v>5.8</v>
      </c>
      <c r="Q8551">
        <v>18</v>
      </c>
      <c r="R8551" t="s">
        <v>1897</v>
      </c>
      <c r="S8551" t="s">
        <v>88</v>
      </c>
    </row>
    <row r="8552" spans="1:19" x14ac:dyDescent="0.2">
      <c r="A8552" t="s">
        <v>7203</v>
      </c>
      <c r="B8552" t="s">
        <v>189</v>
      </c>
      <c r="C8552">
        <v>2006</v>
      </c>
      <c r="D8552" s="1" t="d">
        <v>2006-04-03</v>
      </c>
      <c r="E8552" s="1" t="str">
        <f t="shared" si="266"/>
        <v>2006</v>
      </c>
      <c r="F8552" s="1" t="str">
        <f t="shared" si="267"/>
        <v>Apr</v>
      </c>
      <c r="G8552" t="s">
        <v>1</v>
      </c>
      <c r="H8552" t="s">
        <v>1207</v>
      </c>
      <c r="I8552">
        <v>0.12</v>
      </c>
      <c r="J8552">
        <v>0.03</v>
      </c>
      <c r="K8552">
        <v>0</v>
      </c>
      <c r="L8552">
        <v>0</v>
      </c>
      <c r="M8552">
        <v>0.16</v>
      </c>
      <c r="N8552">
        <v>47</v>
      </c>
      <c r="O8552">
        <v>4</v>
      </c>
      <c r="P8552" t="s">
        <v>203</v>
      </c>
      <c r="R8552" t="s">
        <v>2233</v>
      </c>
      <c r="S8552" t="s">
        <v>20</v>
      </c>
    </row>
    <row r="8553" spans="1:19" x14ac:dyDescent="0.2">
      <c r="A8553" t="s">
        <v>2771</v>
      </c>
      <c r="B8553" t="s">
        <v>17</v>
      </c>
      <c r="C8553">
        <v>2007</v>
      </c>
      <c r="D8553" s="1" t="d">
        <v>2022-06-14</v>
      </c>
      <c r="E8553" s="1" t="str">
        <f t="shared" si="266"/>
        <v>2022</v>
      </c>
      <c r="F8553" s="1" t="str">
        <f t="shared" si="267"/>
        <v>Jun</v>
      </c>
      <c r="G8553" t="s">
        <v>18</v>
      </c>
      <c r="H8553" t="s">
        <v>134</v>
      </c>
      <c r="I8553">
        <v>0.14000000000000001</v>
      </c>
      <c r="J8553">
        <v>0</v>
      </c>
      <c r="K8553">
        <v>0</v>
      </c>
      <c r="L8553">
        <v>0.01</v>
      </c>
      <c r="M8553">
        <v>0.16</v>
      </c>
      <c r="N8553">
        <v>52</v>
      </c>
      <c r="O8553">
        <v>11</v>
      </c>
      <c r="P8553">
        <v>7.1</v>
      </c>
      <c r="Q8553">
        <v>21</v>
      </c>
      <c r="R8553" t="s">
        <v>193</v>
      </c>
      <c r="S8553" t="s">
        <v>20</v>
      </c>
    </row>
    <row r="8554" spans="1:19" x14ac:dyDescent="0.2">
      <c r="A8554" t="s">
        <v>7204</v>
      </c>
      <c r="B8554" t="s">
        <v>55</v>
      </c>
      <c r="C8554">
        <v>2005</v>
      </c>
      <c r="D8554" s="1" t="d">
        <v>2001-07-01</v>
      </c>
      <c r="E8554" s="1" t="str">
        <f t="shared" si="266"/>
        <v>2001</v>
      </c>
      <c r="F8554" s="1" t="str">
        <f t="shared" si="267"/>
        <v>Jul</v>
      </c>
      <c r="G8554" t="s">
        <v>28</v>
      </c>
      <c r="H8554" t="s">
        <v>1201</v>
      </c>
      <c r="I8554">
        <v>0</v>
      </c>
      <c r="J8554">
        <v>0</v>
      </c>
      <c r="K8554">
        <v>0.16</v>
      </c>
      <c r="L8554">
        <v>0</v>
      </c>
      <c r="M8554">
        <v>0.16</v>
      </c>
    </row>
    <row r="8555" spans="1:19" x14ac:dyDescent="0.2">
      <c r="A8555" t="s">
        <v>7205</v>
      </c>
      <c r="B8555" t="s">
        <v>49</v>
      </c>
      <c r="C8555">
        <v>2012</v>
      </c>
      <c r="D8555" s="1" t="d">
        <v>2014-08-07</v>
      </c>
      <c r="E8555" s="1" t="str">
        <f t="shared" si="266"/>
        <v>2014</v>
      </c>
      <c r="F8555" s="1" t="str">
        <f t="shared" si="267"/>
        <v>Aug</v>
      </c>
      <c r="G8555" t="s">
        <v>28</v>
      </c>
      <c r="H8555" t="s">
        <v>6022</v>
      </c>
      <c r="I8555">
        <v>0.05</v>
      </c>
      <c r="J8555">
        <v>0.03</v>
      </c>
      <c r="K8555">
        <v>0.06</v>
      </c>
      <c r="L8555">
        <v>0.02</v>
      </c>
      <c r="M8555">
        <v>0.16</v>
      </c>
      <c r="N8555">
        <v>55</v>
      </c>
      <c r="O8555">
        <v>19</v>
      </c>
      <c r="P8555">
        <v>7.8</v>
      </c>
      <c r="Q8555">
        <v>94</v>
      </c>
      <c r="R8555" t="s">
        <v>4090</v>
      </c>
      <c r="S8555" t="s">
        <v>88</v>
      </c>
    </row>
    <row r="8556" spans="1:19" x14ac:dyDescent="0.2">
      <c r="A8556" t="s">
        <v>7206</v>
      </c>
      <c r="B8556" t="s">
        <v>55</v>
      </c>
      <c r="C8556">
        <v>2006</v>
      </c>
      <c r="D8556" s="1" t="d">
        <v>2002-07-16</v>
      </c>
      <c r="E8556" s="1" t="str">
        <f t="shared" si="266"/>
        <v>2002</v>
      </c>
      <c r="F8556" s="1" t="str">
        <f t="shared" si="267"/>
        <v>Jul</v>
      </c>
      <c r="G8556" t="s">
        <v>18</v>
      </c>
      <c r="H8556" t="s">
        <v>234</v>
      </c>
      <c r="I8556">
        <v>0</v>
      </c>
      <c r="J8556">
        <v>0</v>
      </c>
      <c r="K8556">
        <v>0.16</v>
      </c>
      <c r="L8556">
        <v>0</v>
      </c>
      <c r="M8556">
        <v>0.16</v>
      </c>
    </row>
    <row r="8557" spans="1:19" x14ac:dyDescent="0.2">
      <c r="A8557" t="s">
        <v>7207</v>
      </c>
      <c r="B8557" t="s">
        <v>55</v>
      </c>
      <c r="C8557">
        <v>2002</v>
      </c>
      <c r="D8557" s="1" t="d">
        <v>2000-03-08</v>
      </c>
      <c r="E8557" s="1" t="str">
        <f t="shared" si="266"/>
        <v>2000</v>
      </c>
      <c r="F8557" s="1" t="str">
        <f t="shared" si="267"/>
        <v>Mar</v>
      </c>
      <c r="G8557" t="s">
        <v>37</v>
      </c>
      <c r="H8557" t="s">
        <v>234</v>
      </c>
      <c r="I8557">
        <v>0.08</v>
      </c>
      <c r="J8557">
        <v>0.06</v>
      </c>
      <c r="K8557">
        <v>0</v>
      </c>
      <c r="L8557">
        <v>0.02</v>
      </c>
      <c r="M8557">
        <v>0.16</v>
      </c>
      <c r="N8557">
        <v>61</v>
      </c>
      <c r="O8557">
        <v>12</v>
      </c>
      <c r="P8557" t="s">
        <v>203</v>
      </c>
      <c r="R8557" t="s">
        <v>433</v>
      </c>
      <c r="S8557" t="s">
        <v>53</v>
      </c>
    </row>
    <row r="8558" spans="1:19" x14ac:dyDescent="0.2">
      <c r="A8558" t="s">
        <v>3198</v>
      </c>
      <c r="B8558" t="s">
        <v>64</v>
      </c>
      <c r="C8558">
        <v>2002</v>
      </c>
      <c r="D8558" s="1" t="d">
        <v>2018-05-30</v>
      </c>
      <c r="E8558" s="1" t="str">
        <f t="shared" si="266"/>
        <v>2018</v>
      </c>
      <c r="F8558" s="1" t="str">
        <f t="shared" si="267"/>
        <v>May</v>
      </c>
      <c r="G8558" t="s">
        <v>24</v>
      </c>
      <c r="H8558" t="s">
        <v>977</v>
      </c>
      <c r="I8558">
        <v>0.12</v>
      </c>
      <c r="J8558">
        <v>0.04</v>
      </c>
      <c r="K8558">
        <v>0</v>
      </c>
      <c r="L8558">
        <v>0</v>
      </c>
      <c r="M8558">
        <v>0.16</v>
      </c>
      <c r="N8558">
        <v>52</v>
      </c>
      <c r="O8558">
        <v>4</v>
      </c>
      <c r="P8558" t="s">
        <v>203</v>
      </c>
      <c r="R8558" t="s">
        <v>5488</v>
      </c>
      <c r="S8558" t="s">
        <v>20</v>
      </c>
    </row>
    <row r="8559" spans="1:19" x14ac:dyDescent="0.2">
      <c r="A8559" t="s">
        <v>7208</v>
      </c>
      <c r="B8559" t="s">
        <v>17</v>
      </c>
      <c r="C8559">
        <v>2009</v>
      </c>
      <c r="D8559" s="1" t="d">
        <v>2003-11-18</v>
      </c>
      <c r="E8559" s="1" t="str">
        <f t="shared" si="266"/>
        <v>2003</v>
      </c>
      <c r="F8559" s="1" t="str">
        <f t="shared" si="267"/>
        <v>Nov</v>
      </c>
      <c r="G8559" t="s">
        <v>30</v>
      </c>
      <c r="H8559" t="s">
        <v>234</v>
      </c>
      <c r="I8559">
        <v>0.09</v>
      </c>
      <c r="J8559">
        <v>0.05</v>
      </c>
      <c r="K8559">
        <v>0</v>
      </c>
      <c r="L8559">
        <v>0.01</v>
      </c>
      <c r="M8559">
        <v>0.16</v>
      </c>
      <c r="N8559">
        <v>74</v>
      </c>
      <c r="O8559">
        <v>16</v>
      </c>
      <c r="P8559">
        <v>7.3</v>
      </c>
      <c r="Q8559">
        <v>6</v>
      </c>
      <c r="R8559" t="s">
        <v>2573</v>
      </c>
      <c r="S8559" t="s">
        <v>20</v>
      </c>
    </row>
    <row r="8560" spans="1:19" x14ac:dyDescent="0.2">
      <c r="A8560" t="s">
        <v>7209</v>
      </c>
      <c r="B8560" t="s">
        <v>55</v>
      </c>
      <c r="C8560">
        <v>2008</v>
      </c>
      <c r="D8560" s="1" t="d">
        <v>2020-10-21</v>
      </c>
      <c r="E8560" s="1" t="str">
        <f t="shared" si="266"/>
        <v>2020</v>
      </c>
      <c r="F8560" s="1" t="str">
        <f t="shared" si="267"/>
        <v>Oct</v>
      </c>
      <c r="G8560" t="s">
        <v>86</v>
      </c>
      <c r="H8560" t="s">
        <v>372</v>
      </c>
      <c r="I8560">
        <v>0.08</v>
      </c>
      <c r="J8560">
        <v>0.06</v>
      </c>
      <c r="K8560">
        <v>0</v>
      </c>
      <c r="L8560">
        <v>0.02</v>
      </c>
      <c r="M8560">
        <v>0.16</v>
      </c>
      <c r="P8560" t="s">
        <v>203</v>
      </c>
      <c r="R8560" t="s">
        <v>7210</v>
      </c>
      <c r="S8560" t="s">
        <v>88</v>
      </c>
    </row>
    <row r="8561" spans="1:19" x14ac:dyDescent="0.2">
      <c r="A8561" t="s">
        <v>7211</v>
      </c>
      <c r="B8561" t="s">
        <v>57</v>
      </c>
      <c r="C8561">
        <v>1995</v>
      </c>
      <c r="D8561" s="1" t="d">
        <v>2010-05-15</v>
      </c>
      <c r="E8561" s="1" t="str">
        <f t="shared" si="266"/>
        <v>2010</v>
      </c>
      <c r="F8561" s="1" t="str">
        <f t="shared" si="267"/>
        <v>May</v>
      </c>
      <c r="G8561" t="s">
        <v>18</v>
      </c>
      <c r="H8561" t="s">
        <v>234</v>
      </c>
      <c r="I8561">
        <v>0</v>
      </c>
      <c r="J8561">
        <v>0</v>
      </c>
      <c r="K8561">
        <v>0.16</v>
      </c>
      <c r="L8561">
        <v>0</v>
      </c>
      <c r="M8561">
        <v>0.16</v>
      </c>
    </row>
    <row r="8562" spans="1:19" x14ac:dyDescent="0.2">
      <c r="A8562" t="s">
        <v>7212</v>
      </c>
      <c r="B8562" t="s">
        <v>17</v>
      </c>
      <c r="C8562">
        <v>2011</v>
      </c>
      <c r="D8562" s="1" t="d">
        <v>1999-12-12</v>
      </c>
      <c r="E8562" s="1" t="str">
        <f t="shared" si="266"/>
        <v>1999</v>
      </c>
      <c r="F8562" s="1" t="str">
        <f t="shared" si="267"/>
        <v>Dec</v>
      </c>
      <c r="G8562" t="s">
        <v>34</v>
      </c>
      <c r="H8562" t="s">
        <v>134</v>
      </c>
      <c r="I8562">
        <v>0.12</v>
      </c>
      <c r="J8562">
        <v>0.03</v>
      </c>
      <c r="K8562">
        <v>0</v>
      </c>
      <c r="L8562">
        <v>0.01</v>
      </c>
      <c r="M8562">
        <v>0.16</v>
      </c>
      <c r="P8562" t="s">
        <v>203</v>
      </c>
      <c r="R8562" t="s">
        <v>134</v>
      </c>
      <c r="S8562" t="s">
        <v>20</v>
      </c>
    </row>
    <row r="8563" spans="1:19" x14ac:dyDescent="0.2">
      <c r="A8563" t="s">
        <v>7213</v>
      </c>
      <c r="B8563" t="s">
        <v>55</v>
      </c>
      <c r="C8563">
        <v>2003</v>
      </c>
      <c r="D8563" s="1" t="d">
        <v>2014-02-21</v>
      </c>
      <c r="E8563" s="1" t="str">
        <f t="shared" si="266"/>
        <v>2014</v>
      </c>
      <c r="F8563" s="1" t="str">
        <f t="shared" si="267"/>
        <v>Feb</v>
      </c>
      <c r="G8563" t="s">
        <v>34</v>
      </c>
      <c r="H8563" t="s">
        <v>2035</v>
      </c>
      <c r="I8563">
        <v>0.08</v>
      </c>
      <c r="J8563">
        <v>0.06</v>
      </c>
      <c r="K8563">
        <v>0</v>
      </c>
      <c r="L8563">
        <v>0.02</v>
      </c>
      <c r="M8563">
        <v>0.16</v>
      </c>
    </row>
    <row r="8564" spans="1:19" x14ac:dyDescent="0.2">
      <c r="A8564" t="s">
        <v>4596</v>
      </c>
      <c r="B8564" t="s">
        <v>189</v>
      </c>
      <c r="C8564">
        <v>2005</v>
      </c>
      <c r="D8564" s="1" t="d">
        <v>1993-05-10</v>
      </c>
      <c r="E8564" s="1" t="str">
        <f t="shared" si="266"/>
        <v>1993</v>
      </c>
      <c r="F8564" s="1" t="str">
        <f t="shared" si="267"/>
        <v>May</v>
      </c>
      <c r="G8564" t="s">
        <v>50</v>
      </c>
      <c r="H8564" t="s">
        <v>329</v>
      </c>
      <c r="I8564">
        <v>0.12</v>
      </c>
      <c r="J8564">
        <v>0.03</v>
      </c>
      <c r="K8564">
        <v>0</v>
      </c>
      <c r="L8564">
        <v>0</v>
      </c>
      <c r="M8564">
        <v>0.16</v>
      </c>
      <c r="N8564">
        <v>56</v>
      </c>
      <c r="O8564">
        <v>4</v>
      </c>
      <c r="P8564" t="s">
        <v>203</v>
      </c>
      <c r="R8564" t="s">
        <v>518</v>
      </c>
      <c r="S8564" t="s">
        <v>20</v>
      </c>
    </row>
    <row r="8565" spans="1:19" x14ac:dyDescent="0.2">
      <c r="A8565" t="s">
        <v>7214</v>
      </c>
      <c r="B8565" t="s">
        <v>49</v>
      </c>
      <c r="C8565">
        <v>2011</v>
      </c>
      <c r="D8565" s="1" t="d">
        <v>1996-01-25</v>
      </c>
      <c r="E8565" s="1" t="str">
        <f t="shared" si="266"/>
        <v>1996</v>
      </c>
      <c r="F8565" s="1" t="str">
        <f t="shared" si="267"/>
        <v>Jan</v>
      </c>
      <c r="G8565" t="s">
        <v>24</v>
      </c>
      <c r="H8565" t="s">
        <v>111</v>
      </c>
      <c r="I8565">
        <v>0</v>
      </c>
      <c r="J8565">
        <v>0.12</v>
      </c>
      <c r="K8565">
        <v>0</v>
      </c>
      <c r="L8565">
        <v>0.04</v>
      </c>
      <c r="M8565">
        <v>0.16</v>
      </c>
    </row>
    <row r="8566" spans="1:19" x14ac:dyDescent="0.2">
      <c r="A8566" t="s">
        <v>7215</v>
      </c>
      <c r="B8566" t="s">
        <v>49</v>
      </c>
      <c r="C8566">
        <v>2009</v>
      </c>
      <c r="D8566" s="1" t="d">
        <v>2013-03-04</v>
      </c>
      <c r="E8566" s="1" t="str">
        <f t="shared" si="266"/>
        <v>2013</v>
      </c>
      <c r="F8566" s="1" t="str">
        <f t="shared" si="267"/>
        <v>Mar</v>
      </c>
      <c r="G8566" t="s">
        <v>86</v>
      </c>
      <c r="H8566" t="s">
        <v>3392</v>
      </c>
      <c r="I8566">
        <v>0.11</v>
      </c>
      <c r="J8566">
        <v>0.01</v>
      </c>
      <c r="K8566">
        <v>0.03</v>
      </c>
      <c r="L8566">
        <v>0.01</v>
      </c>
      <c r="M8566">
        <v>0.16</v>
      </c>
      <c r="N8566">
        <v>57</v>
      </c>
      <c r="O8566">
        <v>48</v>
      </c>
      <c r="P8566">
        <v>5.3</v>
      </c>
      <c r="Q8566">
        <v>46</v>
      </c>
      <c r="R8566" t="s">
        <v>4828</v>
      </c>
      <c r="S8566" t="s">
        <v>88</v>
      </c>
    </row>
    <row r="8567" spans="1:19" x14ac:dyDescent="0.2">
      <c r="A8567" t="s">
        <v>7216</v>
      </c>
      <c r="B8567" t="s">
        <v>32</v>
      </c>
      <c r="C8567">
        <v>2008</v>
      </c>
      <c r="D8567" s="1" t="d">
        <v>1991-07-01</v>
      </c>
      <c r="E8567" s="1" t="str">
        <f t="shared" si="266"/>
        <v>1991</v>
      </c>
      <c r="F8567" s="1" t="str">
        <f t="shared" si="267"/>
        <v>Jul</v>
      </c>
      <c r="G8567" t="s">
        <v>50</v>
      </c>
      <c r="H8567" t="s">
        <v>484</v>
      </c>
      <c r="I8567">
        <v>0.15</v>
      </c>
      <c r="J8567">
        <v>0</v>
      </c>
      <c r="K8567">
        <v>0</v>
      </c>
      <c r="L8567">
        <v>0.01</v>
      </c>
      <c r="M8567">
        <v>0.16</v>
      </c>
      <c r="P8567" t="s">
        <v>203</v>
      </c>
      <c r="R8567" t="s">
        <v>484</v>
      </c>
      <c r="S8567" t="s">
        <v>20</v>
      </c>
    </row>
    <row r="8568" spans="1:19" x14ac:dyDescent="0.2">
      <c r="A8568" t="s">
        <v>2849</v>
      </c>
      <c r="B8568" t="s">
        <v>49</v>
      </c>
      <c r="C8568">
        <v>2016</v>
      </c>
      <c r="D8568" s="1" t="d">
        <v>1992-05-30</v>
      </c>
      <c r="E8568" s="1" t="str">
        <f t="shared" si="266"/>
        <v>1992</v>
      </c>
      <c r="F8568" s="1" t="str">
        <f t="shared" si="267"/>
        <v>May</v>
      </c>
      <c r="G8568" t="s">
        <v>50</v>
      </c>
      <c r="H8568" t="s">
        <v>267</v>
      </c>
      <c r="I8568">
        <v>0.04</v>
      </c>
      <c r="J8568">
        <v>0.1</v>
      </c>
      <c r="K8568">
        <v>0</v>
      </c>
      <c r="L8568">
        <v>0.03</v>
      </c>
      <c r="M8568">
        <v>0.16</v>
      </c>
      <c r="P8568" t="s">
        <v>203</v>
      </c>
      <c r="R8568" t="s">
        <v>885</v>
      </c>
      <c r="S8568" t="s">
        <v>112</v>
      </c>
    </row>
    <row r="8569" spans="1:19" x14ac:dyDescent="0.2">
      <c r="A8569" t="s">
        <v>7217</v>
      </c>
      <c r="B8569" t="s">
        <v>159</v>
      </c>
      <c r="C8569">
        <v>2006</v>
      </c>
      <c r="D8569" s="1" t="d">
        <v>1993-05-24</v>
      </c>
      <c r="E8569" s="1" t="str">
        <f t="shared" si="266"/>
        <v>1993</v>
      </c>
      <c r="F8569" s="1" t="str">
        <f t="shared" si="267"/>
        <v>May</v>
      </c>
      <c r="G8569" t="s">
        <v>28</v>
      </c>
      <c r="H8569" t="s">
        <v>51</v>
      </c>
      <c r="I8569">
        <v>0.13</v>
      </c>
      <c r="J8569">
        <v>0.02</v>
      </c>
      <c r="K8569">
        <v>0</v>
      </c>
      <c r="L8569">
        <v>0.02</v>
      </c>
      <c r="M8569">
        <v>0.16</v>
      </c>
      <c r="N8569">
        <v>74</v>
      </c>
      <c r="O8569">
        <v>32</v>
      </c>
      <c r="P8569">
        <v>8.1</v>
      </c>
      <c r="Q8569">
        <v>21</v>
      </c>
      <c r="R8569" t="s">
        <v>3093</v>
      </c>
      <c r="S8569" t="s">
        <v>88</v>
      </c>
    </row>
    <row r="8570" spans="1:19" x14ac:dyDescent="0.2">
      <c r="A8570" t="s">
        <v>6877</v>
      </c>
      <c r="B8570" t="s">
        <v>32</v>
      </c>
      <c r="C8570">
        <v>2011</v>
      </c>
      <c r="D8570" s="1" t="d">
        <v>2014-04-15</v>
      </c>
      <c r="E8570" s="1" t="str">
        <f t="shared" si="266"/>
        <v>2014</v>
      </c>
      <c r="F8570" s="1" t="str">
        <f t="shared" si="267"/>
        <v>Apr</v>
      </c>
      <c r="G8570" t="s">
        <v>34</v>
      </c>
      <c r="H8570" t="s">
        <v>484</v>
      </c>
      <c r="I8570">
        <v>0.12</v>
      </c>
      <c r="J8570">
        <v>0.03</v>
      </c>
      <c r="K8570">
        <v>0</v>
      </c>
      <c r="L8570">
        <v>0.01</v>
      </c>
      <c r="M8570">
        <v>0.16</v>
      </c>
      <c r="N8570">
        <v>59</v>
      </c>
      <c r="O8570">
        <v>5</v>
      </c>
      <c r="P8570" t="s">
        <v>203</v>
      </c>
      <c r="R8570" t="s">
        <v>484</v>
      </c>
      <c r="S8570" t="s">
        <v>20</v>
      </c>
    </row>
    <row r="8571" spans="1:19" x14ac:dyDescent="0.2">
      <c r="A8571" t="s">
        <v>7218</v>
      </c>
      <c r="B8571" t="s">
        <v>57</v>
      </c>
      <c r="C8571">
        <v>1991</v>
      </c>
      <c r="D8571" s="1" t="d">
        <v>1999-12-29</v>
      </c>
      <c r="E8571" s="1" t="str">
        <f t="shared" si="266"/>
        <v>1999</v>
      </c>
      <c r="F8571" s="1" t="str">
        <f t="shared" si="267"/>
        <v>Dec</v>
      </c>
      <c r="G8571" t="s">
        <v>39</v>
      </c>
      <c r="H8571" t="s">
        <v>3470</v>
      </c>
      <c r="I8571">
        <v>0</v>
      </c>
      <c r="J8571">
        <v>0</v>
      </c>
      <c r="K8571">
        <v>0.16</v>
      </c>
      <c r="L8571">
        <v>0</v>
      </c>
      <c r="M8571">
        <v>0.16</v>
      </c>
    </row>
    <row r="8572" spans="1:19" x14ac:dyDescent="0.2">
      <c r="A8572" t="s">
        <v>7219</v>
      </c>
      <c r="B8572" t="s">
        <v>32</v>
      </c>
      <c r="C8572">
        <v>2006</v>
      </c>
      <c r="D8572" s="1" t="d">
        <v>1989-12-24</v>
      </c>
      <c r="E8572" s="1" t="str">
        <f t="shared" si="266"/>
        <v>1989</v>
      </c>
      <c r="F8572" s="1" t="str">
        <f t="shared" si="267"/>
        <v>Dec</v>
      </c>
      <c r="G8572" t="s">
        <v>50</v>
      </c>
      <c r="H8572" t="s">
        <v>484</v>
      </c>
      <c r="I8572">
        <v>0.12</v>
      </c>
      <c r="J8572">
        <v>0.03</v>
      </c>
      <c r="K8572">
        <v>0</v>
      </c>
      <c r="L8572">
        <v>0.01</v>
      </c>
      <c r="M8572">
        <v>0.16</v>
      </c>
      <c r="N8572">
        <v>66</v>
      </c>
      <c r="O8572">
        <v>5</v>
      </c>
      <c r="P8572" t="s">
        <v>203</v>
      </c>
      <c r="R8572" t="s">
        <v>1093</v>
      </c>
      <c r="S8572" t="s">
        <v>20</v>
      </c>
    </row>
    <row r="8573" spans="1:19" x14ac:dyDescent="0.2">
      <c r="A8573" t="s">
        <v>7220</v>
      </c>
      <c r="B8573" t="s">
        <v>159</v>
      </c>
      <c r="C8573">
        <v>2011</v>
      </c>
      <c r="D8573" s="1" t="d">
        <v>2010-12-01</v>
      </c>
      <c r="E8573" s="1" t="str">
        <f t="shared" si="266"/>
        <v>2010</v>
      </c>
      <c r="F8573" s="1" t="str">
        <f t="shared" si="267"/>
        <v>Dec</v>
      </c>
      <c r="G8573" t="s">
        <v>50</v>
      </c>
      <c r="H8573" t="s">
        <v>222</v>
      </c>
      <c r="I8573">
        <v>0</v>
      </c>
      <c r="J8573">
        <v>0</v>
      </c>
      <c r="K8573">
        <v>0.16</v>
      </c>
      <c r="L8573">
        <v>0</v>
      </c>
      <c r="M8573">
        <v>0.16</v>
      </c>
    </row>
    <row r="8574" spans="1:19" x14ac:dyDescent="0.2">
      <c r="A8574" t="s">
        <v>7221</v>
      </c>
      <c r="B8574" t="s">
        <v>44</v>
      </c>
      <c r="C8574">
        <v>2011</v>
      </c>
      <c r="D8574" s="1" t="d">
        <v>1996-04-18</v>
      </c>
      <c r="E8574" s="1" t="str">
        <f t="shared" si="266"/>
        <v>1996</v>
      </c>
      <c r="F8574" s="1" t="str">
        <f t="shared" si="267"/>
        <v>Apr</v>
      </c>
      <c r="G8574" t="s">
        <v>34</v>
      </c>
      <c r="H8574" t="s">
        <v>202</v>
      </c>
      <c r="I8574">
        <v>0.11</v>
      </c>
      <c r="J8574">
        <v>0.03</v>
      </c>
      <c r="K8574">
        <v>0</v>
      </c>
      <c r="L8574">
        <v>0.01</v>
      </c>
      <c r="M8574">
        <v>0.16</v>
      </c>
      <c r="P8574" t="s">
        <v>203</v>
      </c>
      <c r="R8574" t="s">
        <v>202</v>
      </c>
      <c r="S8574" t="s">
        <v>88</v>
      </c>
    </row>
    <row r="8575" spans="1:19" x14ac:dyDescent="0.2">
      <c r="A8575" t="s">
        <v>7222</v>
      </c>
      <c r="B8575" t="s">
        <v>44</v>
      </c>
      <c r="C8575">
        <v>2006</v>
      </c>
      <c r="D8575" s="1" t="d">
        <v>2015-11-19</v>
      </c>
      <c r="E8575" s="1" t="str">
        <f t="shared" si="266"/>
        <v>2015</v>
      </c>
      <c r="F8575" s="1" t="str">
        <f t="shared" si="267"/>
        <v>Nov</v>
      </c>
      <c r="G8575" t="s">
        <v>28</v>
      </c>
      <c r="H8575" t="s">
        <v>372</v>
      </c>
      <c r="I8575">
        <v>0.12</v>
      </c>
      <c r="J8575">
        <v>0</v>
      </c>
      <c r="K8575">
        <v>0.03</v>
      </c>
      <c r="L8575">
        <v>0.01</v>
      </c>
      <c r="M8575">
        <v>0.16</v>
      </c>
      <c r="N8575">
        <v>75</v>
      </c>
      <c r="O8575">
        <v>33</v>
      </c>
      <c r="P8575">
        <v>8.6999999999999993</v>
      </c>
      <c r="Q8575">
        <v>49</v>
      </c>
      <c r="R8575" t="s">
        <v>7223</v>
      </c>
      <c r="S8575" t="s">
        <v>88</v>
      </c>
    </row>
    <row r="8576" spans="1:19" x14ac:dyDescent="0.2">
      <c r="A8576" t="s">
        <v>7224</v>
      </c>
      <c r="B8576" t="s">
        <v>64</v>
      </c>
      <c r="C8576">
        <v>2001</v>
      </c>
      <c r="D8576" s="1" t="d">
        <v>2007-05-14</v>
      </c>
      <c r="E8576" s="1" t="str">
        <f t="shared" si="266"/>
        <v>2007</v>
      </c>
      <c r="F8576" s="1" t="str">
        <f t="shared" si="267"/>
        <v>May</v>
      </c>
      <c r="G8576" t="s">
        <v>50</v>
      </c>
      <c r="H8576" t="s">
        <v>484</v>
      </c>
      <c r="I8576">
        <v>0.11</v>
      </c>
      <c r="J8576">
        <v>0.04</v>
      </c>
      <c r="K8576">
        <v>0</v>
      </c>
      <c r="L8576">
        <v>0</v>
      </c>
      <c r="M8576">
        <v>0.16</v>
      </c>
      <c r="P8576" t="s">
        <v>203</v>
      </c>
      <c r="R8576" t="s">
        <v>971</v>
      </c>
      <c r="S8576" t="s">
        <v>20</v>
      </c>
    </row>
    <row r="8577" spans="1:19" x14ac:dyDescent="0.2">
      <c r="A8577" t="s">
        <v>7225</v>
      </c>
      <c r="B8577" t="s">
        <v>104</v>
      </c>
      <c r="C8577">
        <v>1997</v>
      </c>
      <c r="D8577" s="1" t="d">
        <v>1988-08-02</v>
      </c>
      <c r="E8577" s="1" t="str">
        <f t="shared" si="266"/>
        <v>1988</v>
      </c>
      <c r="F8577" s="1" t="str">
        <f t="shared" si="267"/>
        <v>Aug</v>
      </c>
      <c r="G8577" t="s">
        <v>18</v>
      </c>
      <c r="H8577" t="s">
        <v>7226</v>
      </c>
      <c r="I8577">
        <v>0</v>
      </c>
      <c r="J8577">
        <v>0</v>
      </c>
      <c r="K8577">
        <v>0.15</v>
      </c>
      <c r="L8577">
        <v>0.01</v>
      </c>
      <c r="M8577">
        <v>0.16</v>
      </c>
    </row>
    <row r="8578" spans="1:19" x14ac:dyDescent="0.2">
      <c r="A8578" t="s">
        <v>7227</v>
      </c>
      <c r="B8578" t="s">
        <v>44</v>
      </c>
      <c r="C8578">
        <v>2006</v>
      </c>
      <c r="D8578" s="1" t="d">
        <v>1988-03-17</v>
      </c>
      <c r="E8578" s="1" t="str">
        <f t="shared" si="266"/>
        <v>1988</v>
      </c>
      <c r="F8578" s="1" t="str">
        <f t="shared" si="267"/>
        <v>Mar</v>
      </c>
      <c r="G8578" t="s">
        <v>34</v>
      </c>
      <c r="H8578" t="s">
        <v>71</v>
      </c>
      <c r="I8578">
        <v>0.15</v>
      </c>
      <c r="J8578">
        <v>0</v>
      </c>
      <c r="K8578">
        <v>0</v>
      </c>
      <c r="L8578">
        <v>0.01</v>
      </c>
      <c r="M8578">
        <v>0.16</v>
      </c>
    </row>
    <row r="8579" spans="1:19" x14ac:dyDescent="0.2">
      <c r="A8579" t="s">
        <v>7228</v>
      </c>
      <c r="B8579" t="s">
        <v>95</v>
      </c>
      <c r="C8579">
        <v>2000</v>
      </c>
      <c r="D8579" s="1" t="d">
        <v>2000-02-22</v>
      </c>
      <c r="E8579" s="1" t="str">
        <f t="shared" ref="E8579:E8642" si="268">TEXT(D8579,"yyyy")</f>
        <v>2000</v>
      </c>
      <c r="F8579" s="1" t="str">
        <f t="shared" ref="F8579:F8642" si="269">TEXT(D8579,"mmm")</f>
        <v>Feb</v>
      </c>
      <c r="G8579" t="s">
        <v>86</v>
      </c>
      <c r="H8579" t="s">
        <v>111</v>
      </c>
      <c r="I8579">
        <v>0.13</v>
      </c>
      <c r="J8579">
        <v>0.03</v>
      </c>
      <c r="K8579">
        <v>0</v>
      </c>
      <c r="L8579">
        <v>0</v>
      </c>
      <c r="M8579">
        <v>0.16</v>
      </c>
    </row>
    <row r="8580" spans="1:19" x14ac:dyDescent="0.2">
      <c r="A8580" t="s">
        <v>3901</v>
      </c>
      <c r="B8580" t="s">
        <v>95</v>
      </c>
      <c r="C8580">
        <v>2000</v>
      </c>
      <c r="D8580" s="1" t="d">
        <v>2007-11-12</v>
      </c>
      <c r="E8580" s="1" t="str">
        <f t="shared" si="268"/>
        <v>2007</v>
      </c>
      <c r="F8580" s="1" t="str">
        <f t="shared" si="269"/>
        <v>Nov</v>
      </c>
      <c r="G8580" t="s">
        <v>24</v>
      </c>
      <c r="H8580" t="s">
        <v>776</v>
      </c>
      <c r="I8580">
        <v>0.13</v>
      </c>
      <c r="J8580">
        <v>0.03</v>
      </c>
      <c r="K8580">
        <v>0</v>
      </c>
      <c r="L8580">
        <v>0</v>
      </c>
      <c r="M8580">
        <v>0.16</v>
      </c>
    </row>
    <row r="8581" spans="1:19" x14ac:dyDescent="0.2">
      <c r="A8581" t="s">
        <v>7229</v>
      </c>
      <c r="B8581" t="s">
        <v>95</v>
      </c>
      <c r="C8581">
        <v>1999</v>
      </c>
      <c r="D8581" s="1" t="d">
        <v>1993-11-21</v>
      </c>
      <c r="E8581" s="1" t="str">
        <f t="shared" si="268"/>
        <v>1993</v>
      </c>
      <c r="F8581" s="1" t="str">
        <f t="shared" si="269"/>
        <v>Nov</v>
      </c>
      <c r="G8581" t="s">
        <v>24</v>
      </c>
      <c r="H8581" t="s">
        <v>484</v>
      </c>
      <c r="I8581">
        <v>0.13</v>
      </c>
      <c r="J8581">
        <v>0.03</v>
      </c>
      <c r="K8581">
        <v>0</v>
      </c>
      <c r="L8581">
        <v>0</v>
      </c>
      <c r="M8581">
        <v>0.16</v>
      </c>
    </row>
    <row r="8582" spans="1:19" x14ac:dyDescent="0.2">
      <c r="A8582" t="s">
        <v>759</v>
      </c>
      <c r="B8582" t="s">
        <v>95</v>
      </c>
      <c r="C8582">
        <v>1999</v>
      </c>
      <c r="D8582" s="1" t="d">
        <v>2020-01-21</v>
      </c>
      <c r="E8582" s="1" t="str">
        <f t="shared" si="268"/>
        <v>2020</v>
      </c>
      <c r="F8582" s="1" t="str">
        <f t="shared" si="269"/>
        <v>Jan</v>
      </c>
      <c r="G8582" t="s">
        <v>37</v>
      </c>
      <c r="H8582" t="s">
        <v>71</v>
      </c>
      <c r="I8582">
        <v>0.13</v>
      </c>
      <c r="J8582">
        <v>0.03</v>
      </c>
      <c r="K8582">
        <v>0</v>
      </c>
      <c r="L8582">
        <v>0</v>
      </c>
      <c r="M8582">
        <v>0.16</v>
      </c>
    </row>
    <row r="8583" spans="1:19" x14ac:dyDescent="0.2">
      <c r="A8583" t="s">
        <v>7230</v>
      </c>
      <c r="B8583" t="s">
        <v>95</v>
      </c>
      <c r="C8583">
        <v>2000</v>
      </c>
      <c r="D8583" s="1" t="d">
        <v>2002-06-09</v>
      </c>
      <c r="E8583" s="1" t="str">
        <f t="shared" si="268"/>
        <v>2002</v>
      </c>
      <c r="F8583" s="1" t="str">
        <f t="shared" si="269"/>
        <v>Jun</v>
      </c>
      <c r="G8583" t="s">
        <v>272</v>
      </c>
      <c r="H8583" t="s">
        <v>19</v>
      </c>
      <c r="I8583">
        <v>0.13</v>
      </c>
      <c r="J8583">
        <v>0.03</v>
      </c>
      <c r="K8583">
        <v>0</v>
      </c>
      <c r="L8583">
        <v>0</v>
      </c>
      <c r="M8583">
        <v>0.16</v>
      </c>
    </row>
    <row r="8584" spans="1:19" x14ac:dyDescent="0.2">
      <c r="A8584" t="s">
        <v>7231</v>
      </c>
      <c r="B8584" t="s">
        <v>95</v>
      </c>
      <c r="C8584">
        <v>1998</v>
      </c>
      <c r="D8584" s="1" t="d">
        <v>1994-11-23</v>
      </c>
      <c r="E8584" s="1" t="str">
        <f t="shared" si="268"/>
        <v>1994</v>
      </c>
      <c r="F8584" s="1" t="str">
        <f t="shared" si="269"/>
        <v>Nov</v>
      </c>
      <c r="G8584" t="s">
        <v>50</v>
      </c>
      <c r="H8584" t="s">
        <v>111</v>
      </c>
      <c r="I8584">
        <v>0.13</v>
      </c>
      <c r="J8584">
        <v>0.03</v>
      </c>
      <c r="K8584">
        <v>0</v>
      </c>
      <c r="L8584">
        <v>0</v>
      </c>
      <c r="M8584">
        <v>0.16</v>
      </c>
    </row>
    <row r="8585" spans="1:19" x14ac:dyDescent="0.2">
      <c r="A8585" t="s">
        <v>7232</v>
      </c>
      <c r="B8585" t="s">
        <v>95</v>
      </c>
      <c r="C8585">
        <v>1999</v>
      </c>
      <c r="D8585" s="1" t="d">
        <v>1995-09-21</v>
      </c>
      <c r="E8585" s="1" t="str">
        <f t="shared" si="268"/>
        <v>1995</v>
      </c>
      <c r="F8585" s="1" t="str">
        <f t="shared" si="269"/>
        <v>Sep</v>
      </c>
      <c r="G8585" t="s">
        <v>34</v>
      </c>
      <c r="H8585" t="s">
        <v>776</v>
      </c>
      <c r="I8585">
        <v>0.13</v>
      </c>
      <c r="J8585">
        <v>0.03</v>
      </c>
      <c r="K8585">
        <v>0</v>
      </c>
      <c r="L8585">
        <v>0</v>
      </c>
      <c r="M8585">
        <v>0.16</v>
      </c>
    </row>
    <row r="8586" spans="1:19" x14ac:dyDescent="0.2">
      <c r="A8586" t="s">
        <v>7233</v>
      </c>
      <c r="B8586" t="s">
        <v>95</v>
      </c>
      <c r="C8586">
        <v>1996</v>
      </c>
      <c r="D8586" s="1" t="d">
        <v>1999-07-25</v>
      </c>
      <c r="E8586" s="1" t="str">
        <f t="shared" si="268"/>
        <v>1999</v>
      </c>
      <c r="F8586" s="1" t="str">
        <f t="shared" si="269"/>
        <v>Jul</v>
      </c>
      <c r="G8586" t="s">
        <v>39</v>
      </c>
      <c r="H8586" t="s">
        <v>350</v>
      </c>
      <c r="I8586">
        <v>0</v>
      </c>
      <c r="J8586">
        <v>0</v>
      </c>
      <c r="K8586">
        <v>0.12</v>
      </c>
      <c r="L8586">
        <v>0.04</v>
      </c>
      <c r="M8586">
        <v>0.16</v>
      </c>
    </row>
    <row r="8587" spans="1:19" x14ac:dyDescent="0.2">
      <c r="A8587" t="s">
        <v>7234</v>
      </c>
      <c r="B8587" t="s">
        <v>95</v>
      </c>
      <c r="C8587">
        <v>1999</v>
      </c>
      <c r="D8587" s="1" t="d">
        <v>2014-08-10</v>
      </c>
      <c r="E8587" s="1" t="str">
        <f t="shared" si="268"/>
        <v>2014</v>
      </c>
      <c r="F8587" s="1" t="str">
        <f t="shared" si="269"/>
        <v>Aug</v>
      </c>
      <c r="G8587" t="s">
        <v>37</v>
      </c>
      <c r="H8587" t="s">
        <v>1403</v>
      </c>
      <c r="I8587">
        <v>0.13</v>
      </c>
      <c r="J8587">
        <v>0.03</v>
      </c>
      <c r="K8587">
        <v>0</v>
      </c>
      <c r="L8587">
        <v>0</v>
      </c>
      <c r="M8587">
        <v>0.16</v>
      </c>
    </row>
    <row r="8588" spans="1:19" x14ac:dyDescent="0.2">
      <c r="A8588" t="s">
        <v>5756</v>
      </c>
      <c r="B8588" t="s">
        <v>95</v>
      </c>
      <c r="C8588">
        <v>2001</v>
      </c>
      <c r="D8588" s="1" t="d">
        <v>2007-07-22</v>
      </c>
      <c r="E8588" s="1" t="str">
        <f t="shared" si="268"/>
        <v>2007</v>
      </c>
      <c r="F8588" s="1" t="str">
        <f t="shared" si="269"/>
        <v>Jul</v>
      </c>
      <c r="G8588" t="s">
        <v>50</v>
      </c>
      <c r="H8588" t="s">
        <v>3932</v>
      </c>
      <c r="I8588">
        <v>0.13</v>
      </c>
      <c r="J8588">
        <v>0.03</v>
      </c>
      <c r="K8588">
        <v>0</v>
      </c>
      <c r="L8588">
        <v>0</v>
      </c>
      <c r="M8588">
        <v>0.16</v>
      </c>
    </row>
    <row r="8589" spans="1:19" x14ac:dyDescent="0.2">
      <c r="A8589" t="s">
        <v>7235</v>
      </c>
      <c r="B8589" t="s">
        <v>95</v>
      </c>
      <c r="C8589">
        <v>1998</v>
      </c>
      <c r="D8589" s="1" t="d">
        <v>2000-10-28</v>
      </c>
      <c r="E8589" s="1" t="str">
        <f t="shared" si="268"/>
        <v>2000</v>
      </c>
      <c r="F8589" s="1" t="str">
        <f t="shared" si="269"/>
        <v>Oct</v>
      </c>
      <c r="G8589" t="s">
        <v>86</v>
      </c>
      <c r="H8589" t="s">
        <v>1828</v>
      </c>
      <c r="I8589">
        <v>0.13</v>
      </c>
      <c r="J8589">
        <v>0.03</v>
      </c>
      <c r="K8589">
        <v>0</v>
      </c>
      <c r="L8589">
        <v>0</v>
      </c>
      <c r="M8589">
        <v>0.16</v>
      </c>
    </row>
    <row r="8590" spans="1:19" x14ac:dyDescent="0.2">
      <c r="A8590" t="s">
        <v>7236</v>
      </c>
      <c r="B8590" t="s">
        <v>95</v>
      </c>
      <c r="C8590">
        <v>2001</v>
      </c>
      <c r="D8590" s="1" t="d">
        <v>2016-08-12</v>
      </c>
      <c r="E8590" s="1" t="str">
        <f t="shared" si="268"/>
        <v>2016</v>
      </c>
      <c r="F8590" s="1" t="str">
        <f t="shared" si="269"/>
        <v>Aug</v>
      </c>
      <c r="G8590" t="s">
        <v>18</v>
      </c>
      <c r="H8590" t="s">
        <v>234</v>
      </c>
      <c r="I8590">
        <v>0</v>
      </c>
      <c r="J8590">
        <v>0</v>
      </c>
      <c r="K8590">
        <v>0.12</v>
      </c>
      <c r="L8590">
        <v>0.04</v>
      </c>
      <c r="M8590">
        <v>0.16</v>
      </c>
    </row>
    <row r="8591" spans="1:19" x14ac:dyDescent="0.2">
      <c r="A8591" t="s">
        <v>1183</v>
      </c>
      <c r="B8591" t="s">
        <v>148</v>
      </c>
      <c r="C8591">
        <v>2014</v>
      </c>
      <c r="D8591" s="1" t="d">
        <v>2011-10-16</v>
      </c>
      <c r="E8591" s="1" t="str">
        <f t="shared" si="268"/>
        <v>2011</v>
      </c>
      <c r="F8591" s="1" t="str">
        <f t="shared" si="269"/>
        <v>Oct</v>
      </c>
      <c r="G8591" t="s">
        <v>24</v>
      </c>
      <c r="H8591" t="s">
        <v>111</v>
      </c>
      <c r="I8591">
        <v>0</v>
      </c>
      <c r="J8591">
        <v>0.15</v>
      </c>
      <c r="K8591">
        <v>0</v>
      </c>
      <c r="L8591">
        <v>0.01</v>
      </c>
      <c r="M8591">
        <v>0.16</v>
      </c>
      <c r="N8591">
        <v>71</v>
      </c>
      <c r="O8591">
        <v>12</v>
      </c>
      <c r="P8591">
        <v>6.4</v>
      </c>
      <c r="Q8591">
        <v>463</v>
      </c>
      <c r="R8591" t="s">
        <v>1184</v>
      </c>
      <c r="S8591" t="s">
        <v>88</v>
      </c>
    </row>
    <row r="8592" spans="1:19" x14ac:dyDescent="0.2">
      <c r="A8592" t="s">
        <v>7237</v>
      </c>
      <c r="B8592" t="s">
        <v>17</v>
      </c>
      <c r="C8592">
        <v>2009</v>
      </c>
      <c r="D8592" s="1" t="d">
        <v>2005-02-22</v>
      </c>
      <c r="E8592" s="1" t="str">
        <f t="shared" si="268"/>
        <v>2005</v>
      </c>
      <c r="F8592" s="1" t="str">
        <f t="shared" si="269"/>
        <v>Feb</v>
      </c>
      <c r="G8592" t="s">
        <v>18</v>
      </c>
      <c r="H8592" t="s">
        <v>155</v>
      </c>
      <c r="I8592">
        <v>0.15</v>
      </c>
      <c r="J8592">
        <v>0</v>
      </c>
      <c r="K8592">
        <v>0</v>
      </c>
      <c r="L8592">
        <v>0.01</v>
      </c>
      <c r="M8592">
        <v>0.16</v>
      </c>
      <c r="N8592">
        <v>37</v>
      </c>
      <c r="O8592">
        <v>31</v>
      </c>
      <c r="P8592" t="s">
        <v>203</v>
      </c>
      <c r="R8592" t="s">
        <v>7238</v>
      </c>
      <c r="S8592" t="s">
        <v>88</v>
      </c>
    </row>
    <row r="8593" spans="1:19" x14ac:dyDescent="0.2">
      <c r="A8593" t="s">
        <v>5848</v>
      </c>
      <c r="B8593" t="s">
        <v>49</v>
      </c>
      <c r="C8593">
        <v>2010</v>
      </c>
      <c r="D8593" s="1" t="d">
        <v>2002-05-01</v>
      </c>
      <c r="E8593" s="1" t="str">
        <f t="shared" si="268"/>
        <v>2002</v>
      </c>
      <c r="F8593" s="1" t="str">
        <f t="shared" si="269"/>
        <v>May</v>
      </c>
      <c r="G8593" t="s">
        <v>50</v>
      </c>
      <c r="H8593" t="s">
        <v>134</v>
      </c>
      <c r="I8593">
        <v>0.11</v>
      </c>
      <c r="J8593">
        <v>0.03</v>
      </c>
      <c r="K8593">
        <v>0</v>
      </c>
      <c r="L8593">
        <v>0.02</v>
      </c>
      <c r="M8593">
        <v>0.16</v>
      </c>
      <c r="N8593">
        <v>61</v>
      </c>
      <c r="O8593">
        <v>23</v>
      </c>
      <c r="P8593">
        <v>5.2</v>
      </c>
      <c r="Q8593">
        <v>5</v>
      </c>
      <c r="R8593" t="s">
        <v>1489</v>
      </c>
      <c r="S8593" t="s">
        <v>20</v>
      </c>
    </row>
    <row r="8594" spans="1:19" x14ac:dyDescent="0.2">
      <c r="A8594" t="s">
        <v>7239</v>
      </c>
      <c r="B8594" t="s">
        <v>32</v>
      </c>
      <c r="C8594">
        <v>2006</v>
      </c>
      <c r="D8594" s="1" t="d">
        <v>1995-02-14</v>
      </c>
      <c r="E8594" s="1" t="str">
        <f t="shared" si="268"/>
        <v>1995</v>
      </c>
      <c r="F8594" s="1" t="str">
        <f t="shared" si="269"/>
        <v>Feb</v>
      </c>
      <c r="G8594" t="s">
        <v>34</v>
      </c>
      <c r="H8594" t="s">
        <v>6588</v>
      </c>
      <c r="I8594">
        <v>0</v>
      </c>
      <c r="J8594">
        <v>0</v>
      </c>
      <c r="K8594">
        <v>0.16</v>
      </c>
      <c r="L8594">
        <v>0</v>
      </c>
      <c r="M8594">
        <v>0.16</v>
      </c>
    </row>
    <row r="8595" spans="1:19" x14ac:dyDescent="0.2">
      <c r="A8595" t="s">
        <v>7240</v>
      </c>
      <c r="B8595" t="s">
        <v>159</v>
      </c>
      <c r="C8595">
        <v>2008</v>
      </c>
      <c r="D8595" s="1" t="d">
        <v>1990-10-10</v>
      </c>
      <c r="E8595" s="1" t="str">
        <f t="shared" si="268"/>
        <v>1990</v>
      </c>
      <c r="F8595" s="1" t="str">
        <f t="shared" si="269"/>
        <v>Oct</v>
      </c>
      <c r="G8595" t="s">
        <v>39</v>
      </c>
      <c r="H8595" t="s">
        <v>372</v>
      </c>
      <c r="I8595">
        <v>0</v>
      </c>
      <c r="J8595">
        <v>0</v>
      </c>
      <c r="K8595">
        <v>0.16</v>
      </c>
      <c r="L8595">
        <v>0</v>
      </c>
      <c r="M8595">
        <v>0.16</v>
      </c>
    </row>
    <row r="8596" spans="1:19" x14ac:dyDescent="0.2">
      <c r="A8596" t="s">
        <v>7241</v>
      </c>
      <c r="B8596" t="s">
        <v>55</v>
      </c>
      <c r="C8596">
        <v>2003</v>
      </c>
      <c r="D8596" s="1" t="d">
        <v>2000-09-02</v>
      </c>
      <c r="E8596" s="1" t="str">
        <f t="shared" si="268"/>
        <v>2000</v>
      </c>
      <c r="F8596" s="1" t="str">
        <f t="shared" si="269"/>
        <v>Sep</v>
      </c>
      <c r="G8596" t="s">
        <v>86</v>
      </c>
      <c r="H8596" t="s">
        <v>329</v>
      </c>
      <c r="I8596">
        <v>0.08</v>
      </c>
      <c r="J8596">
        <v>0.06</v>
      </c>
      <c r="K8596">
        <v>0</v>
      </c>
      <c r="L8596">
        <v>0.02</v>
      </c>
      <c r="M8596">
        <v>0.16</v>
      </c>
    </row>
    <row r="8597" spans="1:19" x14ac:dyDescent="0.2">
      <c r="A8597" t="s">
        <v>7242</v>
      </c>
      <c r="B8597" t="s">
        <v>32</v>
      </c>
      <c r="C8597">
        <v>2006</v>
      </c>
      <c r="D8597" s="1" t="d">
        <v>2003-06-04</v>
      </c>
      <c r="E8597" s="1" t="str">
        <f t="shared" si="268"/>
        <v>2003</v>
      </c>
      <c r="F8597" s="1" t="str">
        <f t="shared" si="269"/>
        <v>Jun</v>
      </c>
      <c r="G8597" t="s">
        <v>50</v>
      </c>
      <c r="H8597" t="s">
        <v>329</v>
      </c>
      <c r="I8597">
        <v>0.13</v>
      </c>
      <c r="J8597">
        <v>0.02</v>
      </c>
      <c r="K8597">
        <v>0</v>
      </c>
      <c r="L8597">
        <v>0.01</v>
      </c>
      <c r="M8597">
        <v>0.16</v>
      </c>
      <c r="N8597">
        <v>63</v>
      </c>
      <c r="O8597">
        <v>17</v>
      </c>
      <c r="P8597">
        <v>7.6</v>
      </c>
      <c r="Q8597">
        <v>13</v>
      </c>
      <c r="R8597" t="s">
        <v>925</v>
      </c>
      <c r="S8597" t="s">
        <v>88</v>
      </c>
    </row>
    <row r="8598" spans="1:19" x14ac:dyDescent="0.2">
      <c r="A8598" t="s">
        <v>4232</v>
      </c>
      <c r="B8598" t="s">
        <v>49</v>
      </c>
      <c r="C8598">
        <v>2007</v>
      </c>
      <c r="D8598" s="1" t="d">
        <v>2001-10-29</v>
      </c>
      <c r="E8598" s="1" t="str">
        <f t="shared" si="268"/>
        <v>2001</v>
      </c>
      <c r="F8598" s="1" t="str">
        <f t="shared" si="269"/>
        <v>Oct</v>
      </c>
      <c r="G8598" t="s">
        <v>37</v>
      </c>
      <c r="H8598" t="s">
        <v>329</v>
      </c>
      <c r="I8598">
        <v>0.14000000000000001</v>
      </c>
      <c r="J8598">
        <v>0</v>
      </c>
      <c r="K8598">
        <v>0</v>
      </c>
      <c r="L8598">
        <v>0.01</v>
      </c>
      <c r="M8598">
        <v>0.16</v>
      </c>
      <c r="N8598">
        <v>70</v>
      </c>
      <c r="O8598">
        <v>16</v>
      </c>
      <c r="P8598">
        <v>6.3</v>
      </c>
      <c r="Q8598">
        <v>27</v>
      </c>
      <c r="R8598" t="s">
        <v>4233</v>
      </c>
      <c r="S8598" t="s">
        <v>53</v>
      </c>
    </row>
    <row r="8599" spans="1:19" x14ac:dyDescent="0.2">
      <c r="A8599" t="s">
        <v>7243</v>
      </c>
      <c r="B8599" t="s">
        <v>55</v>
      </c>
      <c r="C8599">
        <v>2006</v>
      </c>
      <c r="D8599" s="1" t="d">
        <v>2007-02-06</v>
      </c>
      <c r="E8599" s="1" t="str">
        <f t="shared" si="268"/>
        <v>2007</v>
      </c>
      <c r="F8599" s="1" t="str">
        <f t="shared" si="269"/>
        <v>Feb</v>
      </c>
      <c r="G8599" t="s">
        <v>28</v>
      </c>
      <c r="H8599" t="s">
        <v>372</v>
      </c>
      <c r="I8599">
        <v>0</v>
      </c>
      <c r="J8599">
        <v>0</v>
      </c>
      <c r="K8599">
        <v>0.16</v>
      </c>
      <c r="L8599">
        <v>0</v>
      </c>
      <c r="M8599">
        <v>0.16</v>
      </c>
    </row>
    <row r="8600" spans="1:19" x14ac:dyDescent="0.2">
      <c r="A8600" t="s">
        <v>4630</v>
      </c>
      <c r="B8600" t="s">
        <v>137</v>
      </c>
      <c r="C8600">
        <v>2004</v>
      </c>
      <c r="D8600" s="1" t="d">
        <v>2020-10-27</v>
      </c>
      <c r="E8600" s="1" t="str">
        <f t="shared" si="268"/>
        <v>2020</v>
      </c>
      <c r="F8600" s="1" t="str">
        <f t="shared" si="269"/>
        <v>Oct</v>
      </c>
      <c r="G8600" t="s">
        <v>18</v>
      </c>
      <c r="H8600" t="s">
        <v>1830</v>
      </c>
      <c r="I8600">
        <v>0.12</v>
      </c>
      <c r="J8600">
        <v>0.03</v>
      </c>
      <c r="K8600">
        <v>0</v>
      </c>
      <c r="L8600">
        <v>0.01</v>
      </c>
      <c r="M8600">
        <v>0.16</v>
      </c>
      <c r="N8600">
        <v>59</v>
      </c>
      <c r="O8600">
        <v>7</v>
      </c>
      <c r="P8600" t="s">
        <v>203</v>
      </c>
      <c r="R8600" t="s">
        <v>3181</v>
      </c>
      <c r="S8600" t="s">
        <v>20</v>
      </c>
    </row>
    <row r="8601" spans="1:19" x14ac:dyDescent="0.2">
      <c r="A8601" t="s">
        <v>7244</v>
      </c>
      <c r="B8601" t="s">
        <v>32</v>
      </c>
      <c r="C8601">
        <v>2005</v>
      </c>
      <c r="D8601" s="1" t="d">
        <v>2018-01-12</v>
      </c>
      <c r="E8601" s="1" t="str">
        <f t="shared" si="268"/>
        <v>2018</v>
      </c>
      <c r="F8601" s="1" t="str">
        <f t="shared" si="269"/>
        <v>Jan</v>
      </c>
      <c r="G8601" t="s">
        <v>50</v>
      </c>
      <c r="H8601" t="s">
        <v>329</v>
      </c>
      <c r="I8601">
        <v>0.14000000000000001</v>
      </c>
      <c r="J8601">
        <v>0.01</v>
      </c>
      <c r="K8601">
        <v>0</v>
      </c>
      <c r="L8601">
        <v>0.01</v>
      </c>
      <c r="M8601">
        <v>0.16</v>
      </c>
      <c r="N8601">
        <v>50</v>
      </c>
      <c r="O8601">
        <v>18</v>
      </c>
      <c r="P8601">
        <v>5.7</v>
      </c>
      <c r="Q8601">
        <v>16</v>
      </c>
      <c r="R8601" t="s">
        <v>925</v>
      </c>
      <c r="S8601" t="s">
        <v>20</v>
      </c>
    </row>
    <row r="8602" spans="1:19" x14ac:dyDescent="0.2">
      <c r="A8602" t="s">
        <v>7245</v>
      </c>
      <c r="B8602" t="s">
        <v>44</v>
      </c>
      <c r="C8602">
        <v>2012</v>
      </c>
      <c r="D8602" s="1" t="d">
        <v>2022-04-03</v>
      </c>
      <c r="E8602" s="1" t="str">
        <f t="shared" si="268"/>
        <v>2022</v>
      </c>
      <c r="F8602" s="1" t="str">
        <f t="shared" si="269"/>
        <v>Apr</v>
      </c>
      <c r="G8602" t="s">
        <v>34</v>
      </c>
      <c r="H8602" t="s">
        <v>111</v>
      </c>
      <c r="I8602">
        <v>0.13</v>
      </c>
      <c r="J8602">
        <v>0.02</v>
      </c>
      <c r="K8602">
        <v>0</v>
      </c>
      <c r="L8602">
        <v>0.02</v>
      </c>
      <c r="M8602">
        <v>0.16</v>
      </c>
      <c r="P8602" t="s">
        <v>203</v>
      </c>
      <c r="R8602" t="s">
        <v>7246</v>
      </c>
      <c r="S8602" t="s">
        <v>20</v>
      </c>
    </row>
    <row r="8603" spans="1:19" x14ac:dyDescent="0.2">
      <c r="A8603" t="s">
        <v>7247</v>
      </c>
      <c r="B8603" t="s">
        <v>148</v>
      </c>
      <c r="C8603">
        <v>2012</v>
      </c>
      <c r="D8603" s="1" t="d">
        <v>2009-01-01</v>
      </c>
      <c r="E8603" s="1" t="str">
        <f t="shared" si="268"/>
        <v>2009</v>
      </c>
      <c r="F8603" s="1" t="str">
        <f t="shared" si="269"/>
        <v>Jan</v>
      </c>
      <c r="G8603" t="s">
        <v>39</v>
      </c>
      <c r="H8603" t="s">
        <v>134</v>
      </c>
      <c r="I8603">
        <v>0</v>
      </c>
      <c r="J8603">
        <v>0.13</v>
      </c>
      <c r="K8603">
        <v>0</v>
      </c>
      <c r="L8603">
        <v>0.02</v>
      </c>
      <c r="M8603">
        <v>0.16</v>
      </c>
      <c r="N8603">
        <v>73</v>
      </c>
      <c r="O8603">
        <v>12</v>
      </c>
      <c r="P8603">
        <v>7.5</v>
      </c>
      <c r="Q8603">
        <v>48</v>
      </c>
      <c r="R8603" t="s">
        <v>149</v>
      </c>
      <c r="S8603" t="s">
        <v>88</v>
      </c>
    </row>
    <row r="8604" spans="1:19" x14ac:dyDescent="0.2">
      <c r="A8604" t="s">
        <v>7248</v>
      </c>
      <c r="B8604" t="s">
        <v>32</v>
      </c>
      <c r="C8604">
        <v>2009</v>
      </c>
      <c r="D8604" s="1" t="d">
        <v>2001-05-15</v>
      </c>
      <c r="E8604" s="1" t="str">
        <f t="shared" si="268"/>
        <v>2001</v>
      </c>
      <c r="F8604" s="1" t="str">
        <f t="shared" si="269"/>
        <v>May</v>
      </c>
      <c r="G8604" t="s">
        <v>272</v>
      </c>
      <c r="H8604" t="s">
        <v>663</v>
      </c>
      <c r="I8604">
        <v>0.15</v>
      </c>
      <c r="J8604">
        <v>0</v>
      </c>
      <c r="K8604">
        <v>0</v>
      </c>
      <c r="L8604">
        <v>0.01</v>
      </c>
      <c r="M8604">
        <v>0.16</v>
      </c>
      <c r="P8604" t="s">
        <v>203</v>
      </c>
      <c r="R8604" t="s">
        <v>1117</v>
      </c>
      <c r="S8604" t="s">
        <v>20</v>
      </c>
    </row>
    <row r="8605" spans="1:19" x14ac:dyDescent="0.2">
      <c r="A8605" t="s">
        <v>3799</v>
      </c>
      <c r="B8605" t="s">
        <v>17</v>
      </c>
      <c r="C8605">
        <v>2010</v>
      </c>
      <c r="D8605" s="1" t="d">
        <v>1995-12-09</v>
      </c>
      <c r="E8605" s="1" t="str">
        <f t="shared" si="268"/>
        <v>1995</v>
      </c>
      <c r="F8605" s="1" t="str">
        <f t="shared" si="269"/>
        <v>Dec</v>
      </c>
      <c r="G8605" t="s">
        <v>50</v>
      </c>
      <c r="H8605" t="s">
        <v>71</v>
      </c>
      <c r="I8605">
        <v>0.14000000000000001</v>
      </c>
      <c r="J8605">
        <v>0</v>
      </c>
      <c r="K8605">
        <v>0</v>
      </c>
      <c r="L8605">
        <v>0.01</v>
      </c>
      <c r="M8605">
        <v>0.16</v>
      </c>
      <c r="P8605" t="s">
        <v>203</v>
      </c>
      <c r="R8605" t="s">
        <v>1544</v>
      </c>
      <c r="S8605" t="s">
        <v>112</v>
      </c>
    </row>
    <row r="8606" spans="1:19" x14ac:dyDescent="0.2">
      <c r="A8606" t="s">
        <v>6781</v>
      </c>
      <c r="B8606" t="s">
        <v>75</v>
      </c>
      <c r="C8606">
        <v>2014</v>
      </c>
      <c r="D8606" s="1" t="d">
        <v>1990-06-07</v>
      </c>
      <c r="E8606" s="1" t="str">
        <f t="shared" si="268"/>
        <v>1990</v>
      </c>
      <c r="F8606" s="1" t="str">
        <f t="shared" si="269"/>
        <v>Jun</v>
      </c>
      <c r="G8606" t="s">
        <v>86</v>
      </c>
      <c r="H8606" t="s">
        <v>2748</v>
      </c>
      <c r="I8606">
        <v>0.1</v>
      </c>
      <c r="J8606">
        <v>0</v>
      </c>
      <c r="K8606">
        <v>0.04</v>
      </c>
      <c r="L8606">
        <v>0.02</v>
      </c>
      <c r="M8606">
        <v>0.16</v>
      </c>
    </row>
    <row r="8607" spans="1:19" x14ac:dyDescent="0.2">
      <c r="A8607" t="s">
        <v>6542</v>
      </c>
      <c r="B8607" t="s">
        <v>17</v>
      </c>
      <c r="C8607">
        <v>2010</v>
      </c>
      <c r="D8607" s="1" t="d">
        <v>2020-01-13</v>
      </c>
      <c r="E8607" s="1" t="str">
        <f t="shared" si="268"/>
        <v>2020</v>
      </c>
      <c r="F8607" s="1" t="str">
        <f t="shared" si="269"/>
        <v>Jan</v>
      </c>
      <c r="G8607" t="s">
        <v>272</v>
      </c>
      <c r="H8607" t="s">
        <v>51</v>
      </c>
      <c r="I8607">
        <v>0.13</v>
      </c>
      <c r="J8607">
        <v>0.02</v>
      </c>
      <c r="K8607">
        <v>0</v>
      </c>
      <c r="L8607">
        <v>0.01</v>
      </c>
      <c r="M8607">
        <v>0.16</v>
      </c>
    </row>
    <row r="8608" spans="1:19" x14ac:dyDescent="0.2">
      <c r="A8608" t="s">
        <v>7249</v>
      </c>
      <c r="B8608" t="s">
        <v>159</v>
      </c>
      <c r="C8608">
        <v>2006</v>
      </c>
      <c r="D8608" s="1" t="d">
        <v>2000-10-16</v>
      </c>
      <c r="E8608" s="1" t="str">
        <f t="shared" si="268"/>
        <v>2000</v>
      </c>
      <c r="F8608" s="1" t="str">
        <f t="shared" si="269"/>
        <v>Oct</v>
      </c>
      <c r="G8608" t="s">
        <v>272</v>
      </c>
      <c r="H8608" t="s">
        <v>329</v>
      </c>
      <c r="I8608">
        <v>0.15</v>
      </c>
      <c r="J8608">
        <v>0</v>
      </c>
      <c r="K8608">
        <v>0</v>
      </c>
      <c r="L8608">
        <v>0.01</v>
      </c>
      <c r="M8608">
        <v>0.16</v>
      </c>
      <c r="N8608">
        <v>58</v>
      </c>
      <c r="O8608">
        <v>12</v>
      </c>
      <c r="P8608">
        <v>3.1</v>
      </c>
      <c r="Q8608">
        <v>15</v>
      </c>
      <c r="R8608" t="s">
        <v>1620</v>
      </c>
      <c r="S8608" t="s">
        <v>53</v>
      </c>
    </row>
    <row r="8609" spans="1:19" x14ac:dyDescent="0.2">
      <c r="A8609" t="s">
        <v>4796</v>
      </c>
      <c r="B8609" t="s">
        <v>171</v>
      </c>
      <c r="C8609">
        <v>2013</v>
      </c>
      <c r="D8609" s="1" t="d">
        <v>1988-06-08</v>
      </c>
      <c r="E8609" s="1" t="str">
        <f t="shared" si="268"/>
        <v>1988</v>
      </c>
      <c r="F8609" s="1" t="str">
        <f t="shared" si="269"/>
        <v>Jun</v>
      </c>
      <c r="G8609" t="s">
        <v>272</v>
      </c>
      <c r="H8609" t="s">
        <v>71</v>
      </c>
      <c r="I8609">
        <v>0.11</v>
      </c>
      <c r="J8609">
        <v>0.04</v>
      </c>
      <c r="K8609">
        <v>0</v>
      </c>
      <c r="L8609">
        <v>0.02</v>
      </c>
      <c r="M8609">
        <v>0.16</v>
      </c>
      <c r="N8609">
        <v>53</v>
      </c>
      <c r="O8609">
        <v>4</v>
      </c>
      <c r="P8609">
        <v>6.9</v>
      </c>
      <c r="Q8609">
        <v>63</v>
      </c>
      <c r="R8609" t="s">
        <v>1518</v>
      </c>
      <c r="S8609" t="s">
        <v>20</v>
      </c>
    </row>
    <row r="8610" spans="1:19" x14ac:dyDescent="0.2">
      <c r="A8610" t="s">
        <v>7250</v>
      </c>
      <c r="B8610" t="s">
        <v>55</v>
      </c>
      <c r="C8610">
        <v>2004</v>
      </c>
      <c r="D8610" s="1" t="d">
        <v>2010-10-30</v>
      </c>
      <c r="E8610" s="1" t="str">
        <f t="shared" si="268"/>
        <v>2010</v>
      </c>
      <c r="F8610" s="1" t="str">
        <f t="shared" si="269"/>
        <v>Oct</v>
      </c>
      <c r="G8610" t="s">
        <v>101</v>
      </c>
      <c r="H8610" t="s">
        <v>372</v>
      </c>
      <c r="I8610">
        <v>0.08</v>
      </c>
      <c r="J8610">
        <v>0.06</v>
      </c>
      <c r="K8610">
        <v>0</v>
      </c>
      <c r="L8610">
        <v>0.02</v>
      </c>
      <c r="M8610">
        <v>0.16</v>
      </c>
    </row>
    <row r="8611" spans="1:19" x14ac:dyDescent="0.2">
      <c r="A8611" t="s">
        <v>2339</v>
      </c>
      <c r="B8611" t="s">
        <v>44</v>
      </c>
      <c r="C8611">
        <v>2006</v>
      </c>
      <c r="D8611" s="1" t="d">
        <v>2022-04-19</v>
      </c>
      <c r="E8611" s="1" t="str">
        <f t="shared" si="268"/>
        <v>2022</v>
      </c>
      <c r="F8611" s="1" t="str">
        <f t="shared" si="269"/>
        <v>Apr</v>
      </c>
      <c r="G8611" t="s">
        <v>18</v>
      </c>
      <c r="H8611" t="s">
        <v>776</v>
      </c>
      <c r="I8611">
        <v>0.15</v>
      </c>
      <c r="J8611">
        <v>0</v>
      </c>
      <c r="K8611">
        <v>0</v>
      </c>
      <c r="L8611">
        <v>0.01</v>
      </c>
      <c r="M8611">
        <v>0.16</v>
      </c>
      <c r="N8611">
        <v>69</v>
      </c>
      <c r="O8611">
        <v>23</v>
      </c>
      <c r="P8611">
        <v>6.5</v>
      </c>
      <c r="Q8611">
        <v>14</v>
      </c>
      <c r="R8611" t="s">
        <v>777</v>
      </c>
      <c r="S8611" t="s">
        <v>53</v>
      </c>
    </row>
    <row r="8612" spans="1:19" x14ac:dyDescent="0.2">
      <c r="A8612" t="s">
        <v>7251</v>
      </c>
      <c r="B8612" t="s">
        <v>57</v>
      </c>
      <c r="C8612">
        <v>1992</v>
      </c>
      <c r="D8612" s="1" t="d">
        <v>2015-11-28</v>
      </c>
      <c r="E8612" s="1" t="str">
        <f t="shared" si="268"/>
        <v>2015</v>
      </c>
      <c r="F8612" s="1" t="str">
        <f t="shared" si="269"/>
        <v>Nov</v>
      </c>
      <c r="G8612" t="s">
        <v>18</v>
      </c>
      <c r="H8612" t="s">
        <v>1201</v>
      </c>
      <c r="I8612">
        <v>0</v>
      </c>
      <c r="J8612">
        <v>0</v>
      </c>
      <c r="K8612">
        <v>0.16</v>
      </c>
      <c r="L8612">
        <v>0</v>
      </c>
      <c r="M8612">
        <v>0.16</v>
      </c>
    </row>
    <row r="8613" spans="1:19" x14ac:dyDescent="0.2">
      <c r="A8613" t="s">
        <v>7252</v>
      </c>
      <c r="B8613" t="s">
        <v>75</v>
      </c>
      <c r="C8613">
        <v>2016</v>
      </c>
      <c r="D8613" s="1" t="d">
        <v>2020-01-20</v>
      </c>
      <c r="E8613" s="1" t="str">
        <f t="shared" si="268"/>
        <v>2020</v>
      </c>
      <c r="F8613" s="1" t="str">
        <f t="shared" si="269"/>
        <v>Jan</v>
      </c>
      <c r="G8613" t="s">
        <v>101</v>
      </c>
      <c r="H8613" t="s">
        <v>151</v>
      </c>
      <c r="I8613">
        <v>0</v>
      </c>
      <c r="J8613">
        <v>0</v>
      </c>
      <c r="K8613">
        <v>0.16</v>
      </c>
      <c r="L8613">
        <v>0</v>
      </c>
      <c r="M8613">
        <v>0.16</v>
      </c>
      <c r="R8613" t="s">
        <v>1919</v>
      </c>
    </row>
    <row r="8614" spans="1:19" x14ac:dyDescent="0.2">
      <c r="A8614" t="s">
        <v>734</v>
      </c>
      <c r="B8614" t="s">
        <v>148</v>
      </c>
      <c r="C8614">
        <v>2011</v>
      </c>
      <c r="D8614" s="1" t="d">
        <v>1996-04-24</v>
      </c>
      <c r="E8614" s="1" t="str">
        <f t="shared" si="268"/>
        <v>1996</v>
      </c>
      <c r="F8614" s="1" t="str">
        <f t="shared" si="269"/>
        <v>Apr</v>
      </c>
      <c r="G8614" t="s">
        <v>18</v>
      </c>
      <c r="H8614" t="s">
        <v>51</v>
      </c>
      <c r="I8614">
        <v>0.09</v>
      </c>
      <c r="J8614">
        <v>0.05</v>
      </c>
      <c r="K8614">
        <v>0</v>
      </c>
      <c r="L8614">
        <v>0.02</v>
      </c>
      <c r="M8614">
        <v>0.16</v>
      </c>
      <c r="N8614">
        <v>86</v>
      </c>
      <c r="O8614">
        <v>5</v>
      </c>
      <c r="P8614">
        <v>7.1</v>
      </c>
      <c r="Q8614">
        <v>66</v>
      </c>
      <c r="R8614" t="s">
        <v>426</v>
      </c>
      <c r="S8614" t="s">
        <v>20</v>
      </c>
    </row>
    <row r="8615" spans="1:19" x14ac:dyDescent="0.2">
      <c r="A8615" t="s">
        <v>7253</v>
      </c>
      <c r="B8615" t="s">
        <v>32</v>
      </c>
      <c r="C8615">
        <v>2009</v>
      </c>
      <c r="D8615" s="1" t="d">
        <v>2020-12-28</v>
      </c>
      <c r="E8615" s="1" t="str">
        <f t="shared" si="268"/>
        <v>2020</v>
      </c>
      <c r="F8615" s="1" t="str">
        <f t="shared" si="269"/>
        <v>Dec</v>
      </c>
      <c r="G8615" t="s">
        <v>30</v>
      </c>
      <c r="H8615" t="s">
        <v>111</v>
      </c>
      <c r="I8615">
        <v>0</v>
      </c>
      <c r="J8615">
        <v>0.15</v>
      </c>
      <c r="K8615">
        <v>0</v>
      </c>
      <c r="L8615">
        <v>0.01</v>
      </c>
      <c r="M8615">
        <v>0.16</v>
      </c>
    </row>
    <row r="8616" spans="1:19" x14ac:dyDescent="0.2">
      <c r="A8616" t="s">
        <v>7254</v>
      </c>
      <c r="B8616" t="s">
        <v>32</v>
      </c>
      <c r="C8616">
        <v>2008</v>
      </c>
      <c r="D8616" s="1" t="d">
        <v>2020-06-29</v>
      </c>
      <c r="E8616" s="1" t="str">
        <f t="shared" si="268"/>
        <v>2020</v>
      </c>
      <c r="F8616" s="1" t="str">
        <f t="shared" si="269"/>
        <v>Jun</v>
      </c>
      <c r="G8616" t="s">
        <v>18</v>
      </c>
      <c r="H8616" t="s">
        <v>111</v>
      </c>
      <c r="I8616">
        <v>0.15</v>
      </c>
      <c r="J8616">
        <v>0</v>
      </c>
      <c r="K8616">
        <v>0</v>
      </c>
      <c r="L8616">
        <v>0.01</v>
      </c>
      <c r="M8616">
        <v>0.16</v>
      </c>
      <c r="P8616" t="s">
        <v>203</v>
      </c>
      <c r="R8616" t="s">
        <v>7255</v>
      </c>
      <c r="S8616" t="s">
        <v>20</v>
      </c>
    </row>
    <row r="8617" spans="1:19" x14ac:dyDescent="0.2">
      <c r="A8617" t="s">
        <v>7256</v>
      </c>
      <c r="B8617" t="s">
        <v>17</v>
      </c>
      <c r="C8617">
        <v>2010</v>
      </c>
      <c r="D8617" s="1" t="d">
        <v>2006-02-06</v>
      </c>
      <c r="E8617" s="1" t="str">
        <f t="shared" si="268"/>
        <v>2006</v>
      </c>
      <c r="F8617" s="1" t="str">
        <f t="shared" si="269"/>
        <v>Feb</v>
      </c>
      <c r="G8617" t="s">
        <v>50</v>
      </c>
      <c r="H8617" t="s">
        <v>1403</v>
      </c>
      <c r="I8617">
        <v>0.15</v>
      </c>
      <c r="J8617">
        <v>0</v>
      </c>
      <c r="K8617">
        <v>0</v>
      </c>
      <c r="L8617">
        <v>0.01</v>
      </c>
      <c r="M8617">
        <v>0.16</v>
      </c>
      <c r="P8617" t="s">
        <v>203</v>
      </c>
      <c r="R8617" t="s">
        <v>1746</v>
      </c>
      <c r="S8617" t="s">
        <v>20</v>
      </c>
    </row>
    <row r="8618" spans="1:19" x14ac:dyDescent="0.2">
      <c r="A8618" t="s">
        <v>7257</v>
      </c>
      <c r="B8618" t="s">
        <v>55</v>
      </c>
      <c r="C8618">
        <v>2006</v>
      </c>
      <c r="D8618" s="1" t="d">
        <v>1991-11-14</v>
      </c>
      <c r="E8618" s="1" t="str">
        <f t="shared" si="268"/>
        <v>1991</v>
      </c>
      <c r="F8618" s="1" t="str">
        <f t="shared" si="269"/>
        <v>Nov</v>
      </c>
      <c r="G8618" t="s">
        <v>24</v>
      </c>
      <c r="H8618" t="s">
        <v>1858</v>
      </c>
      <c r="I8618">
        <v>0.08</v>
      </c>
      <c r="J8618">
        <v>0.06</v>
      </c>
      <c r="K8618">
        <v>0</v>
      </c>
      <c r="L8618">
        <v>0.02</v>
      </c>
      <c r="M8618">
        <v>0.16</v>
      </c>
      <c r="N8618">
        <v>73</v>
      </c>
      <c r="O8618">
        <v>44</v>
      </c>
      <c r="P8618">
        <v>7.5</v>
      </c>
      <c r="Q8618">
        <v>27</v>
      </c>
      <c r="R8618" t="s">
        <v>4466</v>
      </c>
      <c r="S8618" t="s">
        <v>88</v>
      </c>
    </row>
    <row r="8619" spans="1:19" x14ac:dyDescent="0.2">
      <c r="A8619" t="s">
        <v>7258</v>
      </c>
      <c r="B8619" t="s">
        <v>159</v>
      </c>
      <c r="C8619">
        <v>2006</v>
      </c>
      <c r="D8619" s="1" t="d">
        <v>2010-02-21</v>
      </c>
      <c r="E8619" s="1" t="str">
        <f t="shared" si="268"/>
        <v>2010</v>
      </c>
      <c r="F8619" s="1" t="str">
        <f t="shared" si="269"/>
        <v>Feb</v>
      </c>
      <c r="G8619" t="s">
        <v>86</v>
      </c>
      <c r="H8619" t="s">
        <v>155</v>
      </c>
      <c r="I8619">
        <v>0.14000000000000001</v>
      </c>
      <c r="J8619">
        <v>0</v>
      </c>
      <c r="K8619">
        <v>0</v>
      </c>
      <c r="L8619">
        <v>0.01</v>
      </c>
      <c r="M8619">
        <v>0.16</v>
      </c>
      <c r="N8619">
        <v>64</v>
      </c>
      <c r="O8619">
        <v>20</v>
      </c>
      <c r="P8619">
        <v>7.8</v>
      </c>
      <c r="Q8619">
        <v>17</v>
      </c>
      <c r="R8619" t="s">
        <v>1678</v>
      </c>
      <c r="S8619" t="s">
        <v>88</v>
      </c>
    </row>
    <row r="8620" spans="1:19" x14ac:dyDescent="0.2">
      <c r="A8620" t="s">
        <v>5529</v>
      </c>
      <c r="B8620" t="s">
        <v>159</v>
      </c>
      <c r="C8620">
        <v>2010</v>
      </c>
      <c r="D8620" s="1" t="d">
        <v>1989-04-05</v>
      </c>
      <c r="E8620" s="1" t="str">
        <f t="shared" si="268"/>
        <v>1989</v>
      </c>
      <c r="F8620" s="1" t="str">
        <f t="shared" si="269"/>
        <v>Apr</v>
      </c>
      <c r="G8620" t="s">
        <v>1</v>
      </c>
      <c r="H8620" t="s">
        <v>1207</v>
      </c>
      <c r="I8620">
        <v>0.05</v>
      </c>
      <c r="J8620">
        <v>0.08</v>
      </c>
      <c r="K8620">
        <v>0</v>
      </c>
      <c r="L8620">
        <v>0.03</v>
      </c>
      <c r="M8620">
        <v>0.16</v>
      </c>
    </row>
    <row r="8621" spans="1:19" x14ac:dyDescent="0.2">
      <c r="A8621" t="s">
        <v>7259</v>
      </c>
      <c r="B8621" t="s">
        <v>104</v>
      </c>
      <c r="C8621">
        <v>1995</v>
      </c>
      <c r="D8621" s="1" t="d">
        <v>2001-12-11</v>
      </c>
      <c r="E8621" s="1" t="str">
        <f t="shared" si="268"/>
        <v>2001</v>
      </c>
      <c r="F8621" s="1" t="str">
        <f t="shared" si="269"/>
        <v>Dec</v>
      </c>
      <c r="G8621" t="s">
        <v>18</v>
      </c>
      <c r="H8621" t="s">
        <v>134</v>
      </c>
      <c r="I8621">
        <v>0.09</v>
      </c>
      <c r="J8621">
        <v>0.06</v>
      </c>
      <c r="K8621">
        <v>0</v>
      </c>
      <c r="L8621">
        <v>0.01</v>
      </c>
      <c r="M8621">
        <v>0.16</v>
      </c>
    </row>
    <row r="8622" spans="1:19" x14ac:dyDescent="0.2">
      <c r="A8622" t="s">
        <v>6737</v>
      </c>
      <c r="B8622" t="s">
        <v>104</v>
      </c>
      <c r="C8622">
        <v>2000</v>
      </c>
      <c r="D8622" s="1" t="d">
        <v>2007-12-20</v>
      </c>
      <c r="E8622" s="1" t="str">
        <f t="shared" si="268"/>
        <v>2007</v>
      </c>
      <c r="F8622" s="1" t="str">
        <f t="shared" si="269"/>
        <v>Dec</v>
      </c>
      <c r="G8622" t="s">
        <v>18</v>
      </c>
      <c r="H8622" t="s">
        <v>68</v>
      </c>
      <c r="I8622">
        <v>0.09</v>
      </c>
      <c r="J8622">
        <v>0.06</v>
      </c>
      <c r="K8622">
        <v>0</v>
      </c>
      <c r="L8622">
        <v>0.01</v>
      </c>
      <c r="M8622">
        <v>0.16</v>
      </c>
      <c r="N8622">
        <v>55</v>
      </c>
      <c r="O8622">
        <v>7</v>
      </c>
      <c r="P8622" t="s">
        <v>203</v>
      </c>
      <c r="R8622" t="s">
        <v>2144</v>
      </c>
      <c r="S8622" t="s">
        <v>20</v>
      </c>
    </row>
    <row r="8623" spans="1:19" x14ac:dyDescent="0.2">
      <c r="A8623" t="s">
        <v>7260</v>
      </c>
      <c r="B8623" t="s">
        <v>49</v>
      </c>
      <c r="C8623">
        <v>2009</v>
      </c>
      <c r="D8623" s="1" t="d">
        <v>1999-01-09</v>
      </c>
      <c r="E8623" s="1" t="str">
        <f t="shared" si="268"/>
        <v>1999</v>
      </c>
      <c r="F8623" s="1" t="str">
        <f t="shared" si="269"/>
        <v>Jan</v>
      </c>
      <c r="G8623" t="s">
        <v>39</v>
      </c>
      <c r="H8623" t="s">
        <v>111</v>
      </c>
      <c r="I8623">
        <v>0.12</v>
      </c>
      <c r="J8623">
        <v>0.02</v>
      </c>
      <c r="K8623">
        <v>0</v>
      </c>
      <c r="L8623">
        <v>0.02</v>
      </c>
      <c r="M8623">
        <v>0.16</v>
      </c>
      <c r="N8623">
        <v>62</v>
      </c>
      <c r="O8623">
        <v>34</v>
      </c>
      <c r="P8623">
        <v>7</v>
      </c>
      <c r="Q8623">
        <v>16</v>
      </c>
      <c r="R8623" t="s">
        <v>7261</v>
      </c>
      <c r="S8623" t="s">
        <v>88</v>
      </c>
    </row>
    <row r="8624" spans="1:19" x14ac:dyDescent="0.2">
      <c r="A8624" t="s">
        <v>7262</v>
      </c>
      <c r="B8624" t="s">
        <v>104</v>
      </c>
      <c r="C8624">
        <v>2000</v>
      </c>
      <c r="D8624" s="1" t="d">
        <v>2010-08-11</v>
      </c>
      <c r="E8624" s="1" t="str">
        <f t="shared" si="268"/>
        <v>2010</v>
      </c>
      <c r="F8624" s="1" t="str">
        <f t="shared" si="269"/>
        <v>Aug</v>
      </c>
      <c r="G8624" t="s">
        <v>18</v>
      </c>
      <c r="H8624" t="s">
        <v>234</v>
      </c>
      <c r="I8624">
        <v>0</v>
      </c>
      <c r="J8624">
        <v>0</v>
      </c>
      <c r="K8624">
        <v>0.15</v>
      </c>
      <c r="L8624">
        <v>0.01</v>
      </c>
      <c r="M8624">
        <v>0.16</v>
      </c>
    </row>
    <row r="8625" spans="1:19" x14ac:dyDescent="0.2">
      <c r="A8625" t="s">
        <v>7263</v>
      </c>
      <c r="B8625" t="s">
        <v>1043</v>
      </c>
      <c r="C8625">
        <v>1998</v>
      </c>
      <c r="D8625" s="1" t="d">
        <v>1991-03-28</v>
      </c>
      <c r="E8625" s="1" t="str">
        <f t="shared" si="268"/>
        <v>1991</v>
      </c>
      <c r="F8625" s="1" t="str">
        <f t="shared" si="269"/>
        <v>Mar</v>
      </c>
      <c r="G8625" t="s">
        <v>101</v>
      </c>
      <c r="H8625" t="s">
        <v>3470</v>
      </c>
      <c r="I8625">
        <v>0</v>
      </c>
      <c r="J8625">
        <v>0</v>
      </c>
      <c r="K8625">
        <v>0.16</v>
      </c>
      <c r="L8625">
        <v>0</v>
      </c>
      <c r="M8625">
        <v>0.16</v>
      </c>
    </row>
    <row r="8626" spans="1:19" x14ac:dyDescent="0.2">
      <c r="A8626" t="s">
        <v>3976</v>
      </c>
      <c r="B8626" t="s">
        <v>17</v>
      </c>
      <c r="C8626">
        <v>2008</v>
      </c>
      <c r="D8626" s="1" t="d">
        <v>1999-09-27</v>
      </c>
      <c r="E8626" s="1" t="str">
        <f t="shared" si="268"/>
        <v>1999</v>
      </c>
      <c r="F8626" s="1" t="str">
        <f t="shared" si="269"/>
        <v>Sep</v>
      </c>
      <c r="G8626" t="s">
        <v>86</v>
      </c>
      <c r="H8626" t="s">
        <v>776</v>
      </c>
      <c r="I8626">
        <v>0.14000000000000001</v>
      </c>
      <c r="J8626">
        <v>0.01</v>
      </c>
      <c r="K8626">
        <v>0</v>
      </c>
      <c r="L8626">
        <v>0.01</v>
      </c>
      <c r="M8626">
        <v>0.16</v>
      </c>
    </row>
    <row r="8627" spans="1:19" x14ac:dyDescent="0.2">
      <c r="A8627" t="s">
        <v>7264</v>
      </c>
      <c r="B8627" t="s">
        <v>64</v>
      </c>
      <c r="C8627">
        <v>2001</v>
      </c>
      <c r="D8627" s="1" t="d">
        <v>1997-05-23</v>
      </c>
      <c r="E8627" s="1" t="str">
        <f t="shared" si="268"/>
        <v>1997</v>
      </c>
      <c r="F8627" s="1" t="str">
        <f t="shared" si="269"/>
        <v>May</v>
      </c>
      <c r="G8627" t="s">
        <v>24</v>
      </c>
      <c r="H8627" t="s">
        <v>234</v>
      </c>
      <c r="I8627">
        <v>0.09</v>
      </c>
      <c r="J8627">
        <v>0.03</v>
      </c>
      <c r="K8627">
        <v>0.04</v>
      </c>
      <c r="L8627">
        <v>0</v>
      </c>
      <c r="M8627">
        <v>0.16</v>
      </c>
      <c r="N8627">
        <v>78</v>
      </c>
      <c r="O8627">
        <v>9</v>
      </c>
      <c r="P8627" t="s">
        <v>203</v>
      </c>
      <c r="R8627" t="s">
        <v>2343</v>
      </c>
      <c r="S8627" t="s">
        <v>20</v>
      </c>
    </row>
    <row r="8628" spans="1:19" x14ac:dyDescent="0.2">
      <c r="A8628" t="s">
        <v>4547</v>
      </c>
      <c r="B8628" t="s">
        <v>171</v>
      </c>
      <c r="C8628">
        <v>2016</v>
      </c>
      <c r="D8628" s="1" t="d">
        <v>2012-10-13</v>
      </c>
      <c r="E8628" s="1" t="str">
        <f t="shared" si="268"/>
        <v>2012</v>
      </c>
      <c r="F8628" s="1" t="str">
        <f t="shared" si="269"/>
        <v>Oct</v>
      </c>
      <c r="G8628" t="s">
        <v>37</v>
      </c>
      <c r="H8628" t="s">
        <v>51</v>
      </c>
      <c r="I8628">
        <v>0.08</v>
      </c>
      <c r="J8628">
        <v>0.06</v>
      </c>
      <c r="K8628">
        <v>0</v>
      </c>
      <c r="L8628">
        <v>0.01</v>
      </c>
      <c r="M8628">
        <v>0.16</v>
      </c>
      <c r="N8628">
        <v>84</v>
      </c>
      <c r="O8628">
        <v>16</v>
      </c>
      <c r="P8628">
        <v>8.3000000000000007</v>
      </c>
      <c r="Q8628">
        <v>79</v>
      </c>
      <c r="R8628" t="s">
        <v>4548</v>
      </c>
      <c r="S8628" t="s">
        <v>53</v>
      </c>
    </row>
    <row r="8629" spans="1:19" x14ac:dyDescent="0.2">
      <c r="A8629" t="s">
        <v>7265</v>
      </c>
      <c r="B8629" t="s">
        <v>49</v>
      </c>
      <c r="C8629">
        <v>2009</v>
      </c>
      <c r="D8629" s="1" t="d">
        <v>1990-05-21</v>
      </c>
      <c r="E8629" s="1" t="str">
        <f t="shared" si="268"/>
        <v>1990</v>
      </c>
      <c r="F8629" s="1" t="str">
        <f t="shared" si="269"/>
        <v>May</v>
      </c>
      <c r="G8629" t="s">
        <v>50</v>
      </c>
      <c r="H8629" t="s">
        <v>267</v>
      </c>
      <c r="I8629">
        <v>0.08</v>
      </c>
      <c r="J8629">
        <v>0.06</v>
      </c>
      <c r="K8629">
        <v>0</v>
      </c>
      <c r="L8629">
        <v>0.02</v>
      </c>
      <c r="M8629">
        <v>0.16</v>
      </c>
    </row>
    <row r="8630" spans="1:19" x14ac:dyDescent="0.2">
      <c r="A8630" t="s">
        <v>7266</v>
      </c>
      <c r="B8630" t="s">
        <v>32</v>
      </c>
      <c r="C8630">
        <v>2010</v>
      </c>
      <c r="D8630" s="1" t="d">
        <v>2008-11-28</v>
      </c>
      <c r="E8630" s="1" t="str">
        <f t="shared" si="268"/>
        <v>2008</v>
      </c>
      <c r="F8630" s="1" t="str">
        <f t="shared" si="269"/>
        <v>Nov</v>
      </c>
      <c r="G8630" t="s">
        <v>34</v>
      </c>
      <c r="H8630" t="s">
        <v>4203</v>
      </c>
      <c r="I8630">
        <v>0.15</v>
      </c>
      <c r="J8630">
        <v>0</v>
      </c>
      <c r="K8630">
        <v>0</v>
      </c>
      <c r="L8630">
        <v>0.01</v>
      </c>
      <c r="M8630">
        <v>0.16</v>
      </c>
      <c r="P8630" t="s">
        <v>203</v>
      </c>
      <c r="R8630" t="s">
        <v>4203</v>
      </c>
      <c r="S8630" t="s">
        <v>20</v>
      </c>
    </row>
    <row r="8631" spans="1:19" x14ac:dyDescent="0.2">
      <c r="A8631" t="s">
        <v>7267</v>
      </c>
      <c r="B8631" t="s">
        <v>57</v>
      </c>
      <c r="C8631">
        <v>1994</v>
      </c>
      <c r="D8631" s="1" t="d">
        <v>1993-08-02</v>
      </c>
      <c r="E8631" s="1" t="str">
        <f t="shared" si="268"/>
        <v>1993</v>
      </c>
      <c r="F8631" s="1" t="str">
        <f t="shared" si="269"/>
        <v>Aug</v>
      </c>
      <c r="G8631" t="s">
        <v>86</v>
      </c>
      <c r="H8631" t="s">
        <v>222</v>
      </c>
      <c r="I8631">
        <v>0</v>
      </c>
      <c r="J8631">
        <v>0</v>
      </c>
      <c r="K8631">
        <v>0.16</v>
      </c>
      <c r="L8631">
        <v>0</v>
      </c>
      <c r="M8631">
        <v>0.16</v>
      </c>
    </row>
    <row r="8632" spans="1:19" x14ac:dyDescent="0.2">
      <c r="A8632" t="s">
        <v>7268</v>
      </c>
      <c r="B8632" t="s">
        <v>64</v>
      </c>
      <c r="C8632">
        <v>2003</v>
      </c>
      <c r="D8632" s="1" t="d">
        <v>2001-12-21</v>
      </c>
      <c r="E8632" s="1" t="str">
        <f t="shared" si="268"/>
        <v>2001</v>
      </c>
      <c r="F8632" s="1" t="str">
        <f t="shared" si="269"/>
        <v>Dec</v>
      </c>
      <c r="G8632" t="s">
        <v>24</v>
      </c>
      <c r="H8632" t="s">
        <v>19</v>
      </c>
      <c r="I8632">
        <v>0.11</v>
      </c>
      <c r="J8632">
        <v>0.04</v>
      </c>
      <c r="K8632">
        <v>0</v>
      </c>
      <c r="L8632">
        <v>0</v>
      </c>
      <c r="M8632">
        <v>0.16</v>
      </c>
      <c r="N8632">
        <v>77</v>
      </c>
      <c r="O8632">
        <v>31</v>
      </c>
      <c r="P8632">
        <v>8.5</v>
      </c>
      <c r="Q8632">
        <v>18</v>
      </c>
      <c r="R8632" t="s">
        <v>3014</v>
      </c>
      <c r="S8632" t="s">
        <v>20</v>
      </c>
    </row>
    <row r="8633" spans="1:19" x14ac:dyDescent="0.2">
      <c r="A8633" t="s">
        <v>7269</v>
      </c>
      <c r="B8633" t="s">
        <v>104</v>
      </c>
      <c r="C8633">
        <v>1999</v>
      </c>
      <c r="D8633" s="1" t="d">
        <v>2016-03-03</v>
      </c>
      <c r="E8633" s="1" t="str">
        <f t="shared" si="268"/>
        <v>2016</v>
      </c>
      <c r="F8633" s="1" t="str">
        <f t="shared" si="269"/>
        <v>Mar</v>
      </c>
      <c r="G8633" t="s">
        <v>24</v>
      </c>
      <c r="H8633" t="s">
        <v>1133</v>
      </c>
      <c r="I8633">
        <v>0</v>
      </c>
      <c r="J8633">
        <v>0</v>
      </c>
      <c r="K8633">
        <v>0.15</v>
      </c>
      <c r="L8633">
        <v>0.01</v>
      </c>
      <c r="M8633">
        <v>0.16</v>
      </c>
    </row>
    <row r="8634" spans="1:19" x14ac:dyDescent="0.2">
      <c r="A8634" t="s">
        <v>7270</v>
      </c>
      <c r="B8634" t="s">
        <v>17</v>
      </c>
      <c r="C8634" t="s">
        <v>286</v>
      </c>
      <c r="D8634" s="1" t="d">
        <v>2001-08-02</v>
      </c>
      <c r="E8634" s="1" t="str">
        <f t="shared" si="268"/>
        <v>2001</v>
      </c>
      <c r="F8634" s="1" t="str">
        <f t="shared" si="269"/>
        <v>Aug</v>
      </c>
      <c r="G8634" t="s">
        <v>34</v>
      </c>
      <c r="H8634" t="s">
        <v>1091</v>
      </c>
      <c r="I8634">
        <v>0.15</v>
      </c>
      <c r="J8634">
        <v>0</v>
      </c>
      <c r="K8634">
        <v>0</v>
      </c>
      <c r="L8634">
        <v>0.01</v>
      </c>
      <c r="M8634">
        <v>0.16</v>
      </c>
      <c r="N8634">
        <v>33</v>
      </c>
      <c r="O8634">
        <v>6</v>
      </c>
      <c r="P8634" t="s">
        <v>203</v>
      </c>
      <c r="R8634" t="s">
        <v>3561</v>
      </c>
      <c r="S8634" t="s">
        <v>88</v>
      </c>
    </row>
    <row r="8635" spans="1:19" x14ac:dyDescent="0.2">
      <c r="A8635" t="s">
        <v>7271</v>
      </c>
      <c r="B8635" t="s">
        <v>64</v>
      </c>
      <c r="C8635">
        <v>2001</v>
      </c>
      <c r="D8635" s="1" t="d">
        <v>2000-02-15</v>
      </c>
      <c r="E8635" s="1" t="str">
        <f t="shared" si="268"/>
        <v>2000</v>
      </c>
      <c r="F8635" s="1" t="str">
        <f t="shared" si="269"/>
        <v>Feb</v>
      </c>
      <c r="G8635" t="s">
        <v>30</v>
      </c>
      <c r="H8635" t="s">
        <v>372</v>
      </c>
      <c r="I8635">
        <v>0</v>
      </c>
      <c r="J8635">
        <v>0</v>
      </c>
      <c r="K8635">
        <v>0.15</v>
      </c>
      <c r="L8635">
        <v>0</v>
      </c>
      <c r="M8635">
        <v>0.16</v>
      </c>
      <c r="N8635">
        <v>62</v>
      </c>
      <c r="O8635">
        <v>16</v>
      </c>
      <c r="P8635" t="s">
        <v>203</v>
      </c>
      <c r="R8635" t="s">
        <v>181</v>
      </c>
      <c r="S8635" t="s">
        <v>20</v>
      </c>
    </row>
    <row r="8636" spans="1:19" x14ac:dyDescent="0.2">
      <c r="A8636" t="s">
        <v>7272</v>
      </c>
      <c r="B8636" t="s">
        <v>17</v>
      </c>
      <c r="C8636">
        <v>2008</v>
      </c>
      <c r="D8636" s="1" t="d">
        <v>2003-01-11</v>
      </c>
      <c r="E8636" s="1" t="str">
        <f t="shared" si="268"/>
        <v>2003</v>
      </c>
      <c r="F8636" s="1" t="str">
        <f t="shared" si="269"/>
        <v>Jan</v>
      </c>
      <c r="G8636" t="s">
        <v>1</v>
      </c>
      <c r="H8636" t="s">
        <v>372</v>
      </c>
      <c r="I8636">
        <v>0.1</v>
      </c>
      <c r="J8636">
        <v>0.02</v>
      </c>
      <c r="K8636">
        <v>0.03</v>
      </c>
      <c r="L8636">
        <v>0.01</v>
      </c>
      <c r="M8636">
        <v>0.16</v>
      </c>
      <c r="N8636">
        <v>77</v>
      </c>
      <c r="O8636">
        <v>37</v>
      </c>
      <c r="P8636">
        <v>8.6</v>
      </c>
      <c r="Q8636">
        <v>39</v>
      </c>
      <c r="R8636" t="s">
        <v>3111</v>
      </c>
      <c r="S8636" t="s">
        <v>112</v>
      </c>
    </row>
    <row r="8637" spans="1:19" x14ac:dyDescent="0.2">
      <c r="A8637" t="s">
        <v>2109</v>
      </c>
      <c r="B8637" t="s">
        <v>148</v>
      </c>
      <c r="C8637">
        <v>2011</v>
      </c>
      <c r="D8637" s="1" t="d">
        <v>2007-09-14</v>
      </c>
      <c r="E8637" s="1" t="str">
        <f t="shared" si="268"/>
        <v>2007</v>
      </c>
      <c r="F8637" s="1" t="str">
        <f t="shared" si="269"/>
        <v>Sep</v>
      </c>
      <c r="G8637" t="s">
        <v>37</v>
      </c>
      <c r="H8637" t="s">
        <v>134</v>
      </c>
      <c r="I8637">
        <v>7.0000000000000007E-2</v>
      </c>
      <c r="J8637">
        <v>7.0000000000000007E-2</v>
      </c>
      <c r="K8637">
        <v>0</v>
      </c>
      <c r="L8637">
        <v>0.02</v>
      </c>
      <c r="M8637">
        <v>0.16</v>
      </c>
      <c r="N8637">
        <v>82</v>
      </c>
      <c r="O8637">
        <v>34</v>
      </c>
      <c r="P8637">
        <v>7.7</v>
      </c>
      <c r="Q8637">
        <v>768</v>
      </c>
      <c r="R8637" t="s">
        <v>2110</v>
      </c>
      <c r="S8637" t="s">
        <v>53</v>
      </c>
    </row>
    <row r="8638" spans="1:19" x14ac:dyDescent="0.2">
      <c r="A8638" t="s">
        <v>7273</v>
      </c>
      <c r="B8638" t="s">
        <v>75</v>
      </c>
      <c r="C8638">
        <v>2013</v>
      </c>
      <c r="D8638" s="1" t="d">
        <v>2011-12-08</v>
      </c>
      <c r="E8638" s="1" t="str">
        <f t="shared" si="268"/>
        <v>2011</v>
      </c>
      <c r="F8638" s="1" t="str">
        <f t="shared" si="269"/>
        <v>Dec</v>
      </c>
      <c r="G8638" t="s">
        <v>1</v>
      </c>
      <c r="H8638" t="s">
        <v>7274</v>
      </c>
      <c r="I8638">
        <v>0.06</v>
      </c>
      <c r="J8638">
        <v>7.0000000000000007E-2</v>
      </c>
      <c r="K8638">
        <v>0</v>
      </c>
      <c r="L8638">
        <v>0.03</v>
      </c>
      <c r="M8638">
        <v>0.16</v>
      </c>
      <c r="N8638">
        <v>38</v>
      </c>
      <c r="O8638">
        <v>8</v>
      </c>
      <c r="P8638">
        <v>2.9</v>
      </c>
      <c r="Q8638">
        <v>52</v>
      </c>
      <c r="R8638" t="s">
        <v>7274</v>
      </c>
      <c r="S8638" t="s">
        <v>112</v>
      </c>
    </row>
    <row r="8639" spans="1:19" x14ac:dyDescent="0.2">
      <c r="A8639" t="s">
        <v>7275</v>
      </c>
      <c r="B8639" t="s">
        <v>159</v>
      </c>
      <c r="C8639">
        <v>2009</v>
      </c>
      <c r="D8639" s="1" t="d">
        <v>2001-06-19</v>
      </c>
      <c r="E8639" s="1" t="str">
        <f t="shared" si="268"/>
        <v>2001</v>
      </c>
      <c r="F8639" s="1" t="str">
        <f t="shared" si="269"/>
        <v>Jun</v>
      </c>
      <c r="G8639" t="s">
        <v>18</v>
      </c>
      <c r="H8639" t="s">
        <v>151</v>
      </c>
      <c r="I8639">
        <v>0</v>
      </c>
      <c r="J8639">
        <v>0</v>
      </c>
      <c r="K8639">
        <v>0.16</v>
      </c>
      <c r="L8639">
        <v>0</v>
      </c>
      <c r="M8639">
        <v>0.16</v>
      </c>
    </row>
    <row r="8640" spans="1:19" x14ac:dyDescent="0.2">
      <c r="A8640" t="s">
        <v>7276</v>
      </c>
      <c r="B8640" t="s">
        <v>32</v>
      </c>
      <c r="C8640">
        <v>2008</v>
      </c>
      <c r="D8640" s="1" t="d">
        <v>2007-11-01</v>
      </c>
      <c r="E8640" s="1" t="str">
        <f t="shared" si="268"/>
        <v>2007</v>
      </c>
      <c r="F8640" s="1" t="str">
        <f t="shared" si="269"/>
        <v>Nov</v>
      </c>
      <c r="G8640" t="s">
        <v>50</v>
      </c>
      <c r="H8640" t="s">
        <v>3510</v>
      </c>
      <c r="I8640">
        <v>0.15</v>
      </c>
      <c r="J8640">
        <v>0</v>
      </c>
      <c r="K8640">
        <v>0</v>
      </c>
      <c r="L8640">
        <v>0.01</v>
      </c>
      <c r="M8640">
        <v>0.16</v>
      </c>
      <c r="P8640" t="s">
        <v>203</v>
      </c>
      <c r="R8640" t="s">
        <v>7277</v>
      </c>
      <c r="S8640" t="s">
        <v>20</v>
      </c>
    </row>
    <row r="8641" spans="1:19" x14ac:dyDescent="0.2">
      <c r="A8641" t="s">
        <v>2662</v>
      </c>
      <c r="B8641" t="s">
        <v>171</v>
      </c>
      <c r="C8641">
        <v>2014</v>
      </c>
      <c r="D8641" s="1" t="d">
        <v>2004-01-14</v>
      </c>
      <c r="E8641" s="1" t="str">
        <f t="shared" si="268"/>
        <v>2004</v>
      </c>
      <c r="F8641" s="1" t="str">
        <f t="shared" si="269"/>
        <v>Jan</v>
      </c>
      <c r="G8641" t="s">
        <v>101</v>
      </c>
      <c r="H8641" t="s">
        <v>3903</v>
      </c>
      <c r="I8641">
        <v>0.08</v>
      </c>
      <c r="J8641">
        <v>0.06</v>
      </c>
      <c r="K8641">
        <v>0</v>
      </c>
      <c r="L8641">
        <v>0.01</v>
      </c>
      <c r="M8641">
        <v>0.16</v>
      </c>
    </row>
    <row r="8642" spans="1:19" x14ac:dyDescent="0.2">
      <c r="A8642" t="s">
        <v>7278</v>
      </c>
      <c r="B8642" t="s">
        <v>159</v>
      </c>
      <c r="C8642">
        <v>2006</v>
      </c>
      <c r="D8642" s="1" t="d">
        <v>2002-10-27</v>
      </c>
      <c r="E8642" s="1" t="str">
        <f t="shared" si="268"/>
        <v>2002</v>
      </c>
      <c r="F8642" s="1" t="str">
        <f t="shared" si="269"/>
        <v>Oct</v>
      </c>
      <c r="G8642" t="s">
        <v>272</v>
      </c>
      <c r="H8642" t="s">
        <v>1652</v>
      </c>
      <c r="I8642">
        <v>0.14000000000000001</v>
      </c>
      <c r="J8642">
        <v>0</v>
      </c>
      <c r="K8642">
        <v>0</v>
      </c>
      <c r="L8642">
        <v>0.01</v>
      </c>
      <c r="M8642">
        <v>0.16</v>
      </c>
      <c r="N8642">
        <v>77</v>
      </c>
      <c r="O8642">
        <v>53</v>
      </c>
      <c r="P8642">
        <v>7.8</v>
      </c>
      <c r="Q8642">
        <v>31</v>
      </c>
      <c r="R8642" t="s">
        <v>7279</v>
      </c>
      <c r="S8642" t="s">
        <v>88</v>
      </c>
    </row>
    <row r="8643" spans="1:19" x14ac:dyDescent="0.2">
      <c r="A8643" t="s">
        <v>7280</v>
      </c>
      <c r="B8643" t="s">
        <v>32</v>
      </c>
      <c r="C8643">
        <v>2007</v>
      </c>
      <c r="D8643" s="1" t="d">
        <v>1999-06-14</v>
      </c>
      <c r="E8643" s="1" t="str">
        <f t="shared" ref="E8643:E8706" si="270">TEXT(D8643,"yyyy")</f>
        <v>1999</v>
      </c>
      <c r="F8643" s="1" t="str">
        <f t="shared" ref="F8643:F8706" si="271">TEXT(D8643,"mmm")</f>
        <v>Jun</v>
      </c>
      <c r="G8643" t="s">
        <v>34</v>
      </c>
      <c r="H8643" t="s">
        <v>202</v>
      </c>
      <c r="I8643">
        <v>0.15</v>
      </c>
      <c r="J8643">
        <v>0</v>
      </c>
      <c r="K8643">
        <v>0</v>
      </c>
      <c r="L8643">
        <v>0.01</v>
      </c>
      <c r="M8643">
        <v>0.16</v>
      </c>
    </row>
    <row r="8644" spans="1:19" x14ac:dyDescent="0.2">
      <c r="A8644" t="s">
        <v>7281</v>
      </c>
      <c r="B8644" t="s">
        <v>32</v>
      </c>
      <c r="C8644">
        <v>2010</v>
      </c>
      <c r="D8644" s="1" t="d">
        <v>2015-06-05</v>
      </c>
      <c r="E8644" s="1" t="str">
        <f t="shared" si="270"/>
        <v>2015</v>
      </c>
      <c r="F8644" s="1" t="str">
        <f t="shared" si="271"/>
        <v>Jun</v>
      </c>
      <c r="G8644" t="s">
        <v>50</v>
      </c>
      <c r="H8644" t="s">
        <v>6989</v>
      </c>
      <c r="I8644">
        <v>0</v>
      </c>
      <c r="J8644">
        <v>0.14000000000000001</v>
      </c>
      <c r="K8644">
        <v>0</v>
      </c>
      <c r="L8644">
        <v>0.02</v>
      </c>
      <c r="M8644">
        <v>0.16</v>
      </c>
    </row>
    <row r="8645" spans="1:19" x14ac:dyDescent="0.2">
      <c r="A8645" t="s">
        <v>7282</v>
      </c>
      <c r="B8645" t="s">
        <v>44</v>
      </c>
      <c r="C8645">
        <v>2009</v>
      </c>
      <c r="D8645" s="1" t="d">
        <v>2010-12-08</v>
      </c>
      <c r="E8645" s="1" t="str">
        <f t="shared" si="270"/>
        <v>2010</v>
      </c>
      <c r="F8645" s="1" t="str">
        <f t="shared" si="271"/>
        <v>Dec</v>
      </c>
      <c r="G8645" t="s">
        <v>18</v>
      </c>
      <c r="H8645" t="s">
        <v>6506</v>
      </c>
      <c r="I8645">
        <v>0.15</v>
      </c>
      <c r="J8645">
        <v>0</v>
      </c>
      <c r="K8645">
        <v>0</v>
      </c>
      <c r="L8645">
        <v>0.01</v>
      </c>
      <c r="M8645">
        <v>0.16</v>
      </c>
    </row>
    <row r="8646" spans="1:19" x14ac:dyDescent="0.2">
      <c r="A8646" t="s">
        <v>7283</v>
      </c>
      <c r="B8646" t="s">
        <v>32</v>
      </c>
      <c r="C8646">
        <v>2006</v>
      </c>
      <c r="D8646" s="1" t="d">
        <v>1998-01-27</v>
      </c>
      <c r="E8646" s="1" t="str">
        <f t="shared" si="270"/>
        <v>1998</v>
      </c>
      <c r="F8646" s="1" t="str">
        <f t="shared" si="271"/>
        <v>Jan</v>
      </c>
      <c r="G8646" t="s">
        <v>86</v>
      </c>
      <c r="H8646" t="s">
        <v>19</v>
      </c>
      <c r="I8646">
        <v>0.01</v>
      </c>
      <c r="J8646">
        <v>0.02</v>
      </c>
      <c r="K8646">
        <v>0.12</v>
      </c>
      <c r="L8646">
        <v>0</v>
      </c>
      <c r="M8646">
        <v>0.16</v>
      </c>
      <c r="N8646">
        <v>74</v>
      </c>
      <c r="O8646">
        <v>22</v>
      </c>
      <c r="P8646">
        <v>8.3000000000000007</v>
      </c>
      <c r="Q8646">
        <v>27</v>
      </c>
      <c r="R8646" t="s">
        <v>4546</v>
      </c>
      <c r="S8646" t="s">
        <v>112</v>
      </c>
    </row>
    <row r="8647" spans="1:19" x14ac:dyDescent="0.2">
      <c r="A8647" t="s">
        <v>7284</v>
      </c>
      <c r="B8647" t="s">
        <v>49</v>
      </c>
      <c r="C8647">
        <v>2014</v>
      </c>
      <c r="D8647" s="1" t="d">
        <v>2015-05-19</v>
      </c>
      <c r="E8647" s="1" t="str">
        <f t="shared" si="270"/>
        <v>2015</v>
      </c>
      <c r="F8647" s="1" t="str">
        <f t="shared" si="271"/>
        <v>May</v>
      </c>
      <c r="G8647" t="s">
        <v>28</v>
      </c>
      <c r="H8647" t="s">
        <v>933</v>
      </c>
      <c r="I8647">
        <v>0.05</v>
      </c>
      <c r="J8647">
        <v>0.03</v>
      </c>
      <c r="K8647">
        <v>0.06</v>
      </c>
      <c r="L8647">
        <v>0.02</v>
      </c>
      <c r="M8647">
        <v>0.16</v>
      </c>
      <c r="N8647">
        <v>67</v>
      </c>
      <c r="O8647">
        <v>23</v>
      </c>
      <c r="P8647">
        <v>7.8</v>
      </c>
      <c r="Q8647">
        <v>49</v>
      </c>
      <c r="R8647" t="s">
        <v>4138</v>
      </c>
      <c r="S8647" t="s">
        <v>88</v>
      </c>
    </row>
    <row r="8648" spans="1:19" x14ac:dyDescent="0.2">
      <c r="A8648" t="s">
        <v>7285</v>
      </c>
      <c r="B8648" t="s">
        <v>64</v>
      </c>
      <c r="C8648">
        <v>2005</v>
      </c>
      <c r="D8648" s="1" t="d">
        <v>2003-10-09</v>
      </c>
      <c r="E8648" s="1" t="str">
        <f t="shared" si="270"/>
        <v>2003</v>
      </c>
      <c r="F8648" s="1" t="str">
        <f t="shared" si="271"/>
        <v>Oct</v>
      </c>
      <c r="G8648" t="s">
        <v>50</v>
      </c>
      <c r="H8648" t="s">
        <v>484</v>
      </c>
      <c r="I8648">
        <v>0.11</v>
      </c>
      <c r="J8648">
        <v>0.04</v>
      </c>
      <c r="K8648">
        <v>0</v>
      </c>
      <c r="L8648">
        <v>0</v>
      </c>
      <c r="M8648">
        <v>0.16</v>
      </c>
    </row>
    <row r="8649" spans="1:19" x14ac:dyDescent="0.2">
      <c r="A8649" t="s">
        <v>7286</v>
      </c>
      <c r="B8649" t="s">
        <v>32</v>
      </c>
      <c r="C8649">
        <v>2007</v>
      </c>
      <c r="D8649" s="1" t="d">
        <v>1998-09-28</v>
      </c>
      <c r="E8649" s="1" t="str">
        <f t="shared" si="270"/>
        <v>1998</v>
      </c>
      <c r="F8649" s="1" t="str">
        <f t="shared" si="271"/>
        <v>Sep</v>
      </c>
      <c r="G8649" t="s">
        <v>18</v>
      </c>
      <c r="H8649" t="s">
        <v>1263</v>
      </c>
      <c r="I8649">
        <v>0.15</v>
      </c>
      <c r="J8649">
        <v>0</v>
      </c>
      <c r="K8649">
        <v>0</v>
      </c>
      <c r="L8649">
        <v>0.01</v>
      </c>
      <c r="M8649">
        <v>0.16</v>
      </c>
      <c r="P8649" t="s">
        <v>203</v>
      </c>
      <c r="R8649" t="s">
        <v>3458</v>
      </c>
      <c r="S8649" t="s">
        <v>20</v>
      </c>
    </row>
    <row r="8650" spans="1:19" x14ac:dyDescent="0.2">
      <c r="A8650" t="s">
        <v>7287</v>
      </c>
      <c r="B8650" t="s">
        <v>104</v>
      </c>
      <c r="C8650">
        <v>1998</v>
      </c>
      <c r="D8650" s="1" t="d">
        <v>1997-07-14</v>
      </c>
      <c r="E8650" s="1" t="str">
        <f t="shared" si="270"/>
        <v>1997</v>
      </c>
      <c r="F8650" s="1" t="str">
        <f t="shared" si="271"/>
        <v>Jul</v>
      </c>
      <c r="G8650" t="s">
        <v>34</v>
      </c>
      <c r="H8650" t="s">
        <v>7288</v>
      </c>
      <c r="I8650">
        <v>0</v>
      </c>
      <c r="J8650">
        <v>0</v>
      </c>
      <c r="K8650">
        <v>0.15</v>
      </c>
      <c r="L8650">
        <v>0.01</v>
      </c>
      <c r="M8650">
        <v>0.16</v>
      </c>
    </row>
    <row r="8651" spans="1:19" x14ac:dyDescent="0.2">
      <c r="A8651" t="s">
        <v>7289</v>
      </c>
      <c r="B8651" t="s">
        <v>104</v>
      </c>
      <c r="C8651">
        <v>1996</v>
      </c>
      <c r="D8651" s="1" t="d">
        <v>2001-05-09</v>
      </c>
      <c r="E8651" s="1" t="str">
        <f t="shared" si="270"/>
        <v>2001</v>
      </c>
      <c r="F8651" s="1" t="str">
        <f t="shared" si="271"/>
        <v>May</v>
      </c>
      <c r="G8651" t="s">
        <v>18</v>
      </c>
      <c r="H8651" t="s">
        <v>134</v>
      </c>
      <c r="I8651">
        <v>0.09</v>
      </c>
      <c r="J8651">
        <v>0.06</v>
      </c>
      <c r="K8651">
        <v>0</v>
      </c>
      <c r="L8651">
        <v>0.01</v>
      </c>
      <c r="M8651">
        <v>0.16</v>
      </c>
    </row>
    <row r="8652" spans="1:19" x14ac:dyDescent="0.2">
      <c r="A8652" t="s">
        <v>6284</v>
      </c>
      <c r="B8652" t="s">
        <v>44</v>
      </c>
      <c r="C8652">
        <v>2014</v>
      </c>
      <c r="D8652" s="1" t="d">
        <v>1996-10-24</v>
      </c>
      <c r="E8652" s="1" t="str">
        <f t="shared" si="270"/>
        <v>1996</v>
      </c>
      <c r="F8652" s="1" t="str">
        <f t="shared" si="271"/>
        <v>Oct</v>
      </c>
      <c r="G8652" t="s">
        <v>50</v>
      </c>
      <c r="H8652" t="s">
        <v>71</v>
      </c>
      <c r="I8652">
        <v>0.09</v>
      </c>
      <c r="J8652">
        <v>0.06</v>
      </c>
      <c r="K8652">
        <v>0</v>
      </c>
      <c r="L8652">
        <v>0.01</v>
      </c>
      <c r="M8652">
        <v>0.16</v>
      </c>
    </row>
    <row r="8653" spans="1:19" x14ac:dyDescent="0.2">
      <c r="A8653" t="s">
        <v>6723</v>
      </c>
      <c r="B8653" t="s">
        <v>44</v>
      </c>
      <c r="C8653">
        <v>2010</v>
      </c>
      <c r="D8653" s="1" t="d">
        <v>2019-04-03</v>
      </c>
      <c r="E8653" s="1" t="str">
        <f t="shared" si="270"/>
        <v>2019</v>
      </c>
      <c r="F8653" s="1" t="str">
        <f t="shared" si="271"/>
        <v>Apr</v>
      </c>
      <c r="G8653" t="s">
        <v>18</v>
      </c>
      <c r="H8653" t="s">
        <v>111</v>
      </c>
      <c r="I8653">
        <v>0.1</v>
      </c>
      <c r="J8653">
        <v>0.05</v>
      </c>
      <c r="K8653">
        <v>0</v>
      </c>
      <c r="L8653">
        <v>0.01</v>
      </c>
      <c r="M8653">
        <v>0.16</v>
      </c>
      <c r="N8653">
        <v>61</v>
      </c>
      <c r="O8653">
        <v>34</v>
      </c>
      <c r="P8653">
        <v>5.3</v>
      </c>
      <c r="Q8653">
        <v>7</v>
      </c>
      <c r="R8653" t="s">
        <v>260</v>
      </c>
      <c r="S8653" t="s">
        <v>88</v>
      </c>
    </row>
    <row r="8654" spans="1:19" x14ac:dyDescent="0.2">
      <c r="A8654" t="s">
        <v>7290</v>
      </c>
      <c r="B8654" t="s">
        <v>32</v>
      </c>
      <c r="C8654">
        <v>2010</v>
      </c>
      <c r="D8654" s="1" t="d">
        <v>1988-07-31</v>
      </c>
      <c r="E8654" s="1" t="str">
        <f t="shared" si="270"/>
        <v>1988</v>
      </c>
      <c r="F8654" s="1" t="str">
        <f t="shared" si="271"/>
        <v>Jul</v>
      </c>
      <c r="G8654" t="s">
        <v>50</v>
      </c>
      <c r="H8654" t="s">
        <v>372</v>
      </c>
      <c r="I8654">
        <v>0.05</v>
      </c>
      <c r="J8654">
        <v>0.01</v>
      </c>
      <c r="K8654">
        <v>0.08</v>
      </c>
      <c r="L8654">
        <v>0.01</v>
      </c>
      <c r="M8654">
        <v>0.16</v>
      </c>
      <c r="N8654">
        <v>70</v>
      </c>
      <c r="O8654">
        <v>22</v>
      </c>
      <c r="P8654" t="s">
        <v>203</v>
      </c>
      <c r="R8654" t="s">
        <v>2689</v>
      </c>
      <c r="S8654" t="s">
        <v>88</v>
      </c>
    </row>
    <row r="8655" spans="1:19" x14ac:dyDescent="0.2">
      <c r="A8655" t="s">
        <v>7291</v>
      </c>
      <c r="B8655" t="s">
        <v>104</v>
      </c>
      <c r="C8655">
        <v>1996</v>
      </c>
      <c r="D8655" s="1" t="d">
        <v>1998-06-11</v>
      </c>
      <c r="E8655" s="1" t="str">
        <f t="shared" si="270"/>
        <v>1998</v>
      </c>
      <c r="F8655" s="1" t="str">
        <f t="shared" si="271"/>
        <v>Jun</v>
      </c>
      <c r="G8655" t="s">
        <v>86</v>
      </c>
      <c r="H8655" t="s">
        <v>523</v>
      </c>
      <c r="I8655">
        <v>0.01</v>
      </c>
      <c r="J8655">
        <v>0.01</v>
      </c>
      <c r="K8655">
        <v>0.13</v>
      </c>
      <c r="L8655">
        <v>0.01</v>
      </c>
      <c r="M8655">
        <v>0.16</v>
      </c>
    </row>
    <row r="8656" spans="1:19" x14ac:dyDescent="0.2">
      <c r="A8656" t="s">
        <v>7292</v>
      </c>
      <c r="B8656" t="s">
        <v>55</v>
      </c>
      <c r="C8656">
        <v>2004</v>
      </c>
      <c r="D8656" s="1" t="d">
        <v>1991-05-14</v>
      </c>
      <c r="E8656" s="1" t="str">
        <f t="shared" si="270"/>
        <v>1991</v>
      </c>
      <c r="F8656" s="1" t="str">
        <f t="shared" si="271"/>
        <v>May</v>
      </c>
      <c r="G8656" t="s">
        <v>37</v>
      </c>
      <c r="H8656" t="s">
        <v>2035</v>
      </c>
      <c r="I8656">
        <v>0.08</v>
      </c>
      <c r="J8656">
        <v>0.06</v>
      </c>
      <c r="K8656">
        <v>0</v>
      </c>
      <c r="L8656">
        <v>0.02</v>
      </c>
      <c r="M8656">
        <v>0.16</v>
      </c>
      <c r="N8656">
        <v>32</v>
      </c>
      <c r="O8656">
        <v>4</v>
      </c>
      <c r="P8656">
        <v>4.8</v>
      </c>
      <c r="Q8656">
        <v>16</v>
      </c>
      <c r="R8656" t="s">
        <v>3594</v>
      </c>
      <c r="S8656" t="s">
        <v>88</v>
      </c>
    </row>
    <row r="8657" spans="1:19" x14ac:dyDescent="0.2">
      <c r="A8657" t="s">
        <v>7293</v>
      </c>
      <c r="B8657" t="s">
        <v>104</v>
      </c>
      <c r="C8657">
        <v>1995</v>
      </c>
      <c r="D8657" s="1" t="d">
        <v>1995-12-15</v>
      </c>
      <c r="E8657" s="1" t="str">
        <f t="shared" si="270"/>
        <v>1995</v>
      </c>
      <c r="F8657" s="1" t="str">
        <f t="shared" si="271"/>
        <v>Dec</v>
      </c>
      <c r="G8657" t="s">
        <v>37</v>
      </c>
      <c r="H8657" t="s">
        <v>68</v>
      </c>
      <c r="I8657">
        <v>0</v>
      </c>
      <c r="J8657">
        <v>0</v>
      </c>
      <c r="K8657">
        <v>0.15</v>
      </c>
      <c r="L8657">
        <v>0.01</v>
      </c>
      <c r="M8657">
        <v>0.16</v>
      </c>
    </row>
    <row r="8658" spans="1:19" x14ac:dyDescent="0.2">
      <c r="A8658" t="s">
        <v>7294</v>
      </c>
      <c r="B8658" t="s">
        <v>159</v>
      </c>
      <c r="C8658">
        <v>2008</v>
      </c>
      <c r="D8658" s="1" t="d">
        <v>2016-06-20</v>
      </c>
      <c r="E8658" s="1" t="str">
        <f t="shared" si="270"/>
        <v>2016</v>
      </c>
      <c r="F8658" s="1" t="str">
        <f t="shared" si="271"/>
        <v>Jun</v>
      </c>
      <c r="G8658" t="s">
        <v>272</v>
      </c>
      <c r="H8658" t="s">
        <v>372</v>
      </c>
      <c r="I8658">
        <v>0</v>
      </c>
      <c r="J8658">
        <v>0</v>
      </c>
      <c r="K8658">
        <v>0.16</v>
      </c>
      <c r="L8658">
        <v>0</v>
      </c>
      <c r="M8658">
        <v>0.16</v>
      </c>
    </row>
    <row r="8659" spans="1:19" x14ac:dyDescent="0.2">
      <c r="A8659" t="s">
        <v>7295</v>
      </c>
      <c r="B8659" t="s">
        <v>148</v>
      </c>
      <c r="C8659">
        <v>2014</v>
      </c>
      <c r="D8659" s="1" t="d">
        <v>2020-03-26</v>
      </c>
      <c r="E8659" s="1" t="str">
        <f t="shared" si="270"/>
        <v>2020</v>
      </c>
      <c r="F8659" s="1" t="str">
        <f t="shared" si="271"/>
        <v>Mar</v>
      </c>
      <c r="G8659" t="s">
        <v>28</v>
      </c>
      <c r="H8659" t="s">
        <v>849</v>
      </c>
      <c r="I8659">
        <v>0.08</v>
      </c>
      <c r="J8659">
        <v>7.0000000000000007E-2</v>
      </c>
      <c r="K8659">
        <v>0</v>
      </c>
      <c r="L8659">
        <v>0.01</v>
      </c>
      <c r="M8659">
        <v>0.16</v>
      </c>
      <c r="N8659">
        <v>82</v>
      </c>
      <c r="O8659">
        <v>52</v>
      </c>
      <c r="P8659">
        <v>7.4</v>
      </c>
      <c r="Q8659">
        <v>965</v>
      </c>
      <c r="R8659" t="s">
        <v>7296</v>
      </c>
      <c r="S8659" t="s">
        <v>88</v>
      </c>
    </row>
    <row r="8660" spans="1:19" x14ac:dyDescent="0.2">
      <c r="A8660" t="s">
        <v>7297</v>
      </c>
      <c r="B8660" t="s">
        <v>17</v>
      </c>
      <c r="C8660">
        <v>2009</v>
      </c>
      <c r="D8660" s="1" t="d">
        <v>2020-10-21</v>
      </c>
      <c r="E8660" s="1" t="str">
        <f t="shared" si="270"/>
        <v>2020</v>
      </c>
      <c r="F8660" s="1" t="str">
        <f t="shared" si="271"/>
        <v>Oct</v>
      </c>
      <c r="G8660" t="s">
        <v>34</v>
      </c>
      <c r="H8660" t="s">
        <v>1207</v>
      </c>
      <c r="I8660">
        <v>0.14000000000000001</v>
      </c>
      <c r="J8660">
        <v>0.01</v>
      </c>
      <c r="K8660">
        <v>0</v>
      </c>
      <c r="L8660">
        <v>0.01</v>
      </c>
      <c r="M8660">
        <v>0.16</v>
      </c>
      <c r="P8660" t="s">
        <v>203</v>
      </c>
      <c r="R8660" t="s">
        <v>1686</v>
      </c>
      <c r="S8660" t="s">
        <v>112</v>
      </c>
    </row>
    <row r="8661" spans="1:19" x14ac:dyDescent="0.2">
      <c r="A8661" t="s">
        <v>1284</v>
      </c>
      <c r="B8661" t="s">
        <v>189</v>
      </c>
      <c r="C8661">
        <v>2003</v>
      </c>
      <c r="D8661" s="1" t="d">
        <v>2008-06-17</v>
      </c>
      <c r="E8661" s="1" t="str">
        <f t="shared" si="270"/>
        <v>2008</v>
      </c>
      <c r="F8661" s="1" t="str">
        <f t="shared" si="271"/>
        <v>Jun</v>
      </c>
      <c r="G8661" t="s">
        <v>18</v>
      </c>
      <c r="H8661" t="s">
        <v>134</v>
      </c>
      <c r="I8661">
        <v>0.12</v>
      </c>
      <c r="J8661">
        <v>0.03</v>
      </c>
      <c r="K8661">
        <v>0</v>
      </c>
      <c r="L8661">
        <v>0</v>
      </c>
      <c r="M8661">
        <v>0.16</v>
      </c>
      <c r="N8661">
        <v>89</v>
      </c>
      <c r="O8661">
        <v>16</v>
      </c>
      <c r="P8661">
        <v>7.8</v>
      </c>
      <c r="Q8661">
        <v>6</v>
      </c>
      <c r="R8661" t="s">
        <v>135</v>
      </c>
      <c r="S8661" t="s">
        <v>20</v>
      </c>
    </row>
    <row r="8662" spans="1:19" x14ac:dyDescent="0.2">
      <c r="A8662" t="s">
        <v>7256</v>
      </c>
      <c r="B8662" t="s">
        <v>32</v>
      </c>
      <c r="C8662">
        <v>2010</v>
      </c>
      <c r="D8662" s="1" t="d">
        <v>2002-01-31</v>
      </c>
      <c r="E8662" s="1" t="str">
        <f t="shared" si="270"/>
        <v>2002</v>
      </c>
      <c r="F8662" s="1" t="str">
        <f t="shared" si="271"/>
        <v>Jan</v>
      </c>
      <c r="G8662" t="s">
        <v>50</v>
      </c>
      <c r="H8662" t="s">
        <v>1403</v>
      </c>
      <c r="I8662">
        <v>0.15</v>
      </c>
      <c r="J8662">
        <v>0</v>
      </c>
      <c r="K8662">
        <v>0</v>
      </c>
      <c r="L8662">
        <v>0.01</v>
      </c>
      <c r="M8662">
        <v>0.16</v>
      </c>
      <c r="P8662" t="s">
        <v>203</v>
      </c>
      <c r="R8662" t="s">
        <v>3909</v>
      </c>
      <c r="S8662" t="s">
        <v>20</v>
      </c>
    </row>
    <row r="8663" spans="1:19" x14ac:dyDescent="0.2">
      <c r="A8663" t="s">
        <v>7298</v>
      </c>
      <c r="B8663" t="s">
        <v>159</v>
      </c>
      <c r="C8663">
        <v>2008</v>
      </c>
      <c r="D8663" s="1" t="d">
        <v>1990-02-20</v>
      </c>
      <c r="E8663" s="1" t="str">
        <f t="shared" si="270"/>
        <v>1990</v>
      </c>
      <c r="F8663" s="1" t="str">
        <f t="shared" si="271"/>
        <v>Feb</v>
      </c>
      <c r="G8663" t="s">
        <v>50</v>
      </c>
      <c r="H8663" t="s">
        <v>71</v>
      </c>
      <c r="I8663">
        <v>0.12</v>
      </c>
      <c r="J8663">
        <v>0.02</v>
      </c>
      <c r="K8663">
        <v>0</v>
      </c>
      <c r="L8663">
        <v>0.02</v>
      </c>
      <c r="M8663">
        <v>0.16</v>
      </c>
    </row>
    <row r="8664" spans="1:19" x14ac:dyDescent="0.2">
      <c r="A8664" t="s">
        <v>7299</v>
      </c>
      <c r="B8664" t="s">
        <v>79</v>
      </c>
      <c r="C8664">
        <v>2012</v>
      </c>
      <c r="D8664" s="1" t="d">
        <v>1995-03-02</v>
      </c>
      <c r="E8664" s="1" t="str">
        <f t="shared" si="270"/>
        <v>1995</v>
      </c>
      <c r="F8664" s="1" t="str">
        <f t="shared" si="271"/>
        <v>Mar</v>
      </c>
      <c r="G8664" t="s">
        <v>34</v>
      </c>
      <c r="H8664" t="s">
        <v>19</v>
      </c>
      <c r="I8664">
        <v>0</v>
      </c>
      <c r="J8664">
        <v>0</v>
      </c>
      <c r="K8664">
        <v>0.16</v>
      </c>
      <c r="L8664">
        <v>0</v>
      </c>
      <c r="M8664">
        <v>0.16</v>
      </c>
    </row>
    <row r="8665" spans="1:19" x14ac:dyDescent="0.2">
      <c r="A8665" t="s">
        <v>7300</v>
      </c>
      <c r="B8665" t="s">
        <v>44</v>
      </c>
      <c r="C8665">
        <v>2005</v>
      </c>
      <c r="D8665" s="1" t="d">
        <v>1998-07-25</v>
      </c>
      <c r="E8665" s="1" t="str">
        <f t="shared" si="270"/>
        <v>1998</v>
      </c>
      <c r="F8665" s="1" t="str">
        <f t="shared" si="271"/>
        <v>Jul</v>
      </c>
      <c r="G8665" t="s">
        <v>18</v>
      </c>
      <c r="H8665" t="s">
        <v>51</v>
      </c>
      <c r="I8665">
        <v>0.13</v>
      </c>
      <c r="J8665">
        <v>0.02</v>
      </c>
      <c r="K8665">
        <v>0</v>
      </c>
      <c r="L8665">
        <v>0.01</v>
      </c>
      <c r="M8665">
        <v>0.16</v>
      </c>
      <c r="N8665">
        <v>72</v>
      </c>
      <c r="O8665">
        <v>49</v>
      </c>
      <c r="P8665">
        <v>7.1</v>
      </c>
      <c r="Q8665">
        <v>36</v>
      </c>
      <c r="R8665" t="s">
        <v>3169</v>
      </c>
      <c r="S8665" t="s">
        <v>88</v>
      </c>
    </row>
    <row r="8666" spans="1:19" x14ac:dyDescent="0.2">
      <c r="A8666" t="s">
        <v>3401</v>
      </c>
      <c r="B8666" t="s">
        <v>64</v>
      </c>
      <c r="C8666">
        <v>2001</v>
      </c>
      <c r="D8666" s="1" t="d">
        <v>2022-09-13</v>
      </c>
      <c r="E8666" s="1" t="str">
        <f t="shared" si="270"/>
        <v>2022</v>
      </c>
      <c r="F8666" s="1" t="str">
        <f t="shared" si="271"/>
        <v>Sep</v>
      </c>
      <c r="G8666" t="s">
        <v>24</v>
      </c>
      <c r="H8666" t="s">
        <v>484</v>
      </c>
      <c r="I8666">
        <v>0.11</v>
      </c>
      <c r="J8666">
        <v>0.04</v>
      </c>
      <c r="K8666">
        <v>0</v>
      </c>
      <c r="L8666">
        <v>0</v>
      </c>
      <c r="M8666">
        <v>0.16</v>
      </c>
    </row>
    <row r="8667" spans="1:19" x14ac:dyDescent="0.2">
      <c r="A8667" t="s">
        <v>7301</v>
      </c>
      <c r="B8667" t="s">
        <v>159</v>
      </c>
      <c r="C8667">
        <v>2006</v>
      </c>
      <c r="D8667" s="1" t="d">
        <v>2005-02-21</v>
      </c>
      <c r="E8667" s="1" t="str">
        <f t="shared" si="270"/>
        <v>2005</v>
      </c>
      <c r="F8667" s="1" t="str">
        <f t="shared" si="271"/>
        <v>Feb</v>
      </c>
      <c r="G8667" t="s">
        <v>39</v>
      </c>
      <c r="H8667" t="s">
        <v>1511</v>
      </c>
      <c r="I8667">
        <v>0.08</v>
      </c>
      <c r="J8667">
        <v>0.03</v>
      </c>
      <c r="K8667">
        <v>0.03</v>
      </c>
      <c r="L8667">
        <v>0.02</v>
      </c>
      <c r="M8667">
        <v>0.16</v>
      </c>
      <c r="N8667">
        <v>67</v>
      </c>
      <c r="O8667">
        <v>22</v>
      </c>
      <c r="P8667">
        <v>7.8</v>
      </c>
      <c r="Q8667">
        <v>23</v>
      </c>
      <c r="R8667" t="s">
        <v>1181</v>
      </c>
      <c r="S8667" t="s">
        <v>20</v>
      </c>
    </row>
    <row r="8668" spans="1:19" x14ac:dyDescent="0.2">
      <c r="A8668" t="s">
        <v>7302</v>
      </c>
      <c r="B8668" t="s">
        <v>137</v>
      </c>
      <c r="C8668">
        <v>2005</v>
      </c>
      <c r="D8668" s="1" t="d">
        <v>1997-04-04</v>
      </c>
      <c r="E8668" s="1" t="str">
        <f t="shared" si="270"/>
        <v>1997</v>
      </c>
      <c r="F8668" s="1" t="str">
        <f t="shared" si="271"/>
        <v>Apr</v>
      </c>
      <c r="G8668" t="s">
        <v>37</v>
      </c>
      <c r="H8668" t="s">
        <v>45</v>
      </c>
      <c r="I8668">
        <v>0.12</v>
      </c>
      <c r="J8668">
        <v>0.03</v>
      </c>
      <c r="K8668">
        <v>0</v>
      </c>
      <c r="L8668">
        <v>0.01</v>
      </c>
      <c r="M8668">
        <v>0.16</v>
      </c>
    </row>
    <row r="8669" spans="1:19" x14ac:dyDescent="0.2">
      <c r="A8669" t="s">
        <v>7303</v>
      </c>
      <c r="B8669" t="s">
        <v>104</v>
      </c>
      <c r="C8669">
        <v>1996</v>
      </c>
      <c r="D8669" s="1" t="d">
        <v>2010-11-23</v>
      </c>
      <c r="E8669" s="1" t="str">
        <f t="shared" si="270"/>
        <v>2010</v>
      </c>
      <c r="F8669" s="1" t="str">
        <f t="shared" si="271"/>
        <v>Nov</v>
      </c>
      <c r="G8669" t="s">
        <v>24</v>
      </c>
      <c r="H8669" t="s">
        <v>111</v>
      </c>
      <c r="I8669">
        <v>0.09</v>
      </c>
      <c r="J8669">
        <v>0.06</v>
      </c>
      <c r="K8669">
        <v>0</v>
      </c>
      <c r="L8669">
        <v>0.01</v>
      </c>
      <c r="M8669">
        <v>0.16</v>
      </c>
    </row>
    <row r="8670" spans="1:19" x14ac:dyDescent="0.2">
      <c r="A8670" t="s">
        <v>7304</v>
      </c>
      <c r="B8670" t="s">
        <v>32</v>
      </c>
      <c r="C8670">
        <v>2007</v>
      </c>
      <c r="D8670" s="1" t="d">
        <v>1989-04-24</v>
      </c>
      <c r="E8670" s="1" t="str">
        <f t="shared" si="270"/>
        <v>1989</v>
      </c>
      <c r="F8670" s="1" t="str">
        <f t="shared" si="271"/>
        <v>Apr</v>
      </c>
      <c r="G8670" t="s">
        <v>30</v>
      </c>
      <c r="H8670" t="s">
        <v>1511</v>
      </c>
      <c r="I8670">
        <v>0.13</v>
      </c>
      <c r="J8670">
        <v>0</v>
      </c>
      <c r="K8670">
        <v>0.01</v>
      </c>
      <c r="L8670">
        <v>0.01</v>
      </c>
      <c r="M8670">
        <v>0.16</v>
      </c>
    </row>
    <row r="8671" spans="1:19" x14ac:dyDescent="0.2">
      <c r="A8671" t="s">
        <v>2054</v>
      </c>
      <c r="B8671" t="s">
        <v>189</v>
      </c>
      <c r="C8671">
        <v>2002</v>
      </c>
      <c r="D8671" s="1" t="d">
        <v>2017-10-24</v>
      </c>
      <c r="E8671" s="1" t="str">
        <f t="shared" si="270"/>
        <v>2017</v>
      </c>
      <c r="F8671" s="1" t="str">
        <f t="shared" si="271"/>
        <v>Oct</v>
      </c>
      <c r="G8671" t="s">
        <v>18</v>
      </c>
      <c r="H8671" t="s">
        <v>151</v>
      </c>
      <c r="I8671">
        <v>0.12</v>
      </c>
      <c r="J8671">
        <v>0.03</v>
      </c>
      <c r="K8671">
        <v>0</v>
      </c>
      <c r="L8671">
        <v>0</v>
      </c>
      <c r="M8671">
        <v>0.16</v>
      </c>
      <c r="N8671">
        <v>84</v>
      </c>
      <c r="O8671">
        <v>11</v>
      </c>
      <c r="P8671" t="s">
        <v>203</v>
      </c>
      <c r="R8671" t="s">
        <v>426</v>
      </c>
      <c r="S8671" t="s">
        <v>20</v>
      </c>
    </row>
    <row r="8672" spans="1:19" x14ac:dyDescent="0.2">
      <c r="A8672" t="s">
        <v>7305</v>
      </c>
      <c r="B8672" t="s">
        <v>79</v>
      </c>
      <c r="C8672">
        <v>2014</v>
      </c>
      <c r="D8672" s="1" t="d">
        <v>1991-08-03</v>
      </c>
      <c r="E8672" s="1" t="str">
        <f t="shared" si="270"/>
        <v>1991</v>
      </c>
      <c r="F8672" s="1" t="str">
        <f t="shared" si="271"/>
        <v>Aug</v>
      </c>
      <c r="G8672" t="s">
        <v>39</v>
      </c>
      <c r="H8672" t="s">
        <v>1708</v>
      </c>
      <c r="I8672">
        <v>0.13</v>
      </c>
      <c r="J8672">
        <v>0.01</v>
      </c>
      <c r="K8672">
        <v>0</v>
      </c>
      <c r="L8672">
        <v>0.02</v>
      </c>
      <c r="M8672">
        <v>0.16</v>
      </c>
    </row>
    <row r="8673" spans="1:19" x14ac:dyDescent="0.2">
      <c r="A8673" t="s">
        <v>3945</v>
      </c>
      <c r="B8673" t="s">
        <v>137</v>
      </c>
      <c r="C8673">
        <v>2004</v>
      </c>
      <c r="D8673" s="1" t="d">
        <v>1994-03-04</v>
      </c>
      <c r="E8673" s="1" t="str">
        <f t="shared" si="270"/>
        <v>1994</v>
      </c>
      <c r="F8673" s="1" t="str">
        <f t="shared" si="271"/>
        <v>Mar</v>
      </c>
      <c r="G8673" t="s">
        <v>18</v>
      </c>
      <c r="H8673" t="s">
        <v>134</v>
      </c>
      <c r="I8673">
        <v>0.12</v>
      </c>
      <c r="J8673">
        <v>0.03</v>
      </c>
      <c r="K8673">
        <v>0</v>
      </c>
      <c r="L8673">
        <v>0.01</v>
      </c>
      <c r="M8673">
        <v>0.16</v>
      </c>
      <c r="N8673">
        <v>77</v>
      </c>
      <c r="O8673">
        <v>27</v>
      </c>
      <c r="P8673">
        <v>6.2</v>
      </c>
      <c r="Q8673">
        <v>11</v>
      </c>
      <c r="R8673" t="s">
        <v>135</v>
      </c>
      <c r="S8673" t="s">
        <v>20</v>
      </c>
    </row>
    <row r="8674" spans="1:19" x14ac:dyDescent="0.2">
      <c r="A8674" t="s">
        <v>7306</v>
      </c>
      <c r="B8674" t="s">
        <v>55</v>
      </c>
      <c r="C8674">
        <v>2007</v>
      </c>
      <c r="D8674" s="1" t="d">
        <v>2000-06-14</v>
      </c>
      <c r="E8674" s="1" t="str">
        <f t="shared" si="270"/>
        <v>2000</v>
      </c>
      <c r="F8674" s="1" t="str">
        <f t="shared" si="271"/>
        <v>Jun</v>
      </c>
      <c r="G8674" t="s">
        <v>86</v>
      </c>
      <c r="H8674" t="s">
        <v>5733</v>
      </c>
      <c r="I8674">
        <v>0.06</v>
      </c>
      <c r="J8674">
        <v>0.05</v>
      </c>
      <c r="K8674">
        <v>0.04</v>
      </c>
      <c r="L8674">
        <v>0.02</v>
      </c>
      <c r="M8674">
        <v>0.16</v>
      </c>
      <c r="N8674">
        <v>77</v>
      </c>
      <c r="O8674">
        <v>12</v>
      </c>
      <c r="P8674">
        <v>8.1</v>
      </c>
      <c r="Q8674">
        <v>8</v>
      </c>
      <c r="R8674" t="s">
        <v>6560</v>
      </c>
      <c r="S8674" t="s">
        <v>88</v>
      </c>
    </row>
    <row r="8675" spans="1:19" x14ac:dyDescent="0.2">
      <c r="A8675" t="s">
        <v>6071</v>
      </c>
      <c r="B8675" t="s">
        <v>159</v>
      </c>
      <c r="C8675">
        <v>2010</v>
      </c>
      <c r="D8675" s="1" t="d">
        <v>1996-07-01</v>
      </c>
      <c r="E8675" s="1" t="str">
        <f t="shared" si="270"/>
        <v>1996</v>
      </c>
      <c r="F8675" s="1" t="str">
        <f t="shared" si="271"/>
        <v>Jul</v>
      </c>
      <c r="G8675" t="s">
        <v>18</v>
      </c>
      <c r="H8675" t="s">
        <v>234</v>
      </c>
      <c r="I8675">
        <v>0</v>
      </c>
      <c r="J8675">
        <v>0</v>
      </c>
      <c r="K8675">
        <v>0.16</v>
      </c>
      <c r="L8675">
        <v>0</v>
      </c>
      <c r="M8675">
        <v>0.16</v>
      </c>
    </row>
    <row r="8676" spans="1:19" x14ac:dyDescent="0.2">
      <c r="A8676" t="s">
        <v>7307</v>
      </c>
      <c r="B8676" t="s">
        <v>55</v>
      </c>
      <c r="C8676">
        <v>2003</v>
      </c>
      <c r="D8676" s="1" t="d">
        <v>2017-05-18</v>
      </c>
      <c r="E8676" s="1" t="str">
        <f t="shared" si="270"/>
        <v>2017</v>
      </c>
      <c r="F8676" s="1" t="str">
        <f t="shared" si="271"/>
        <v>May</v>
      </c>
      <c r="G8676" t="s">
        <v>37</v>
      </c>
      <c r="H8676" t="s">
        <v>329</v>
      </c>
      <c r="I8676">
        <v>0.08</v>
      </c>
      <c r="J8676">
        <v>0.06</v>
      </c>
      <c r="K8676">
        <v>0</v>
      </c>
      <c r="L8676">
        <v>0.02</v>
      </c>
      <c r="M8676">
        <v>0.16</v>
      </c>
      <c r="N8676">
        <v>66</v>
      </c>
      <c r="O8676">
        <v>22</v>
      </c>
      <c r="P8676">
        <v>6.8</v>
      </c>
      <c r="Q8676">
        <v>6</v>
      </c>
      <c r="R8676" t="s">
        <v>3671</v>
      </c>
      <c r="S8676" t="s">
        <v>88</v>
      </c>
    </row>
    <row r="8677" spans="1:19" x14ac:dyDescent="0.2">
      <c r="A8677" t="s">
        <v>7308</v>
      </c>
      <c r="B8677" t="s">
        <v>32</v>
      </c>
      <c r="C8677">
        <v>2008</v>
      </c>
      <c r="D8677" s="1" t="d">
        <v>1994-12-16</v>
      </c>
      <c r="E8677" s="1" t="str">
        <f t="shared" si="270"/>
        <v>1994</v>
      </c>
      <c r="F8677" s="1" t="str">
        <f t="shared" si="271"/>
        <v>Dec</v>
      </c>
      <c r="G8677" t="s">
        <v>101</v>
      </c>
      <c r="H8677" t="s">
        <v>234</v>
      </c>
      <c r="I8677">
        <v>0.03</v>
      </c>
      <c r="J8677">
        <v>0.01</v>
      </c>
      <c r="K8677">
        <v>0.11</v>
      </c>
      <c r="L8677">
        <v>0</v>
      </c>
      <c r="M8677">
        <v>0.16</v>
      </c>
      <c r="N8677">
        <v>64</v>
      </c>
      <c r="O8677">
        <v>24</v>
      </c>
      <c r="P8677">
        <v>7.8</v>
      </c>
      <c r="Q8677">
        <v>21</v>
      </c>
      <c r="R8677" t="s">
        <v>7309</v>
      </c>
      <c r="S8677" t="s">
        <v>88</v>
      </c>
    </row>
    <row r="8678" spans="1:19" x14ac:dyDescent="0.2">
      <c r="A8678" t="s">
        <v>7310</v>
      </c>
      <c r="B8678" t="s">
        <v>17</v>
      </c>
      <c r="C8678">
        <v>2009</v>
      </c>
      <c r="D8678" s="1" t="d">
        <v>1997-07-12</v>
      </c>
      <c r="E8678" s="1" t="str">
        <f t="shared" si="270"/>
        <v>1997</v>
      </c>
      <c r="F8678" s="1" t="str">
        <f t="shared" si="271"/>
        <v>Jul</v>
      </c>
      <c r="G8678" t="s">
        <v>50</v>
      </c>
      <c r="H8678" t="s">
        <v>4680</v>
      </c>
      <c r="I8678">
        <v>0.14000000000000001</v>
      </c>
      <c r="J8678">
        <v>0.01</v>
      </c>
      <c r="K8678">
        <v>0</v>
      </c>
      <c r="L8678">
        <v>0.01</v>
      </c>
      <c r="M8678">
        <v>0.16</v>
      </c>
      <c r="P8678">
        <v>5.9</v>
      </c>
      <c r="Q8678">
        <v>13</v>
      </c>
      <c r="R8678" t="s">
        <v>7311</v>
      </c>
      <c r="S8678" t="s">
        <v>112</v>
      </c>
    </row>
    <row r="8679" spans="1:19" x14ac:dyDescent="0.2">
      <c r="A8679" t="s">
        <v>7312</v>
      </c>
      <c r="B8679" t="s">
        <v>159</v>
      </c>
      <c r="C8679">
        <v>2011</v>
      </c>
      <c r="D8679" s="1" t="d">
        <v>2006-10-08</v>
      </c>
      <c r="E8679" s="1" t="str">
        <f t="shared" si="270"/>
        <v>2006</v>
      </c>
      <c r="F8679" s="1" t="str">
        <f t="shared" si="271"/>
        <v>Oct</v>
      </c>
      <c r="G8679" t="s">
        <v>28</v>
      </c>
      <c r="H8679" t="s">
        <v>242</v>
      </c>
      <c r="I8679">
        <v>0</v>
      </c>
      <c r="J8679">
        <v>0</v>
      </c>
      <c r="K8679">
        <v>0.16</v>
      </c>
      <c r="L8679">
        <v>0</v>
      </c>
      <c r="M8679">
        <v>0.16</v>
      </c>
    </row>
    <row r="8680" spans="1:19" x14ac:dyDescent="0.2">
      <c r="A8680" t="s">
        <v>5431</v>
      </c>
      <c r="B8680" t="s">
        <v>17</v>
      </c>
      <c r="C8680">
        <v>2008</v>
      </c>
      <c r="D8680" s="1" t="d">
        <v>1996-06-04</v>
      </c>
      <c r="E8680" s="1" t="str">
        <f t="shared" si="270"/>
        <v>1996</v>
      </c>
      <c r="F8680" s="1" t="str">
        <f t="shared" si="271"/>
        <v>Jun</v>
      </c>
      <c r="G8680" t="s">
        <v>50</v>
      </c>
      <c r="H8680" t="s">
        <v>484</v>
      </c>
      <c r="I8680">
        <v>0.14000000000000001</v>
      </c>
      <c r="J8680">
        <v>0</v>
      </c>
      <c r="K8680">
        <v>0</v>
      </c>
      <c r="L8680">
        <v>0.01</v>
      </c>
      <c r="M8680">
        <v>0.16</v>
      </c>
      <c r="N8680">
        <v>63</v>
      </c>
      <c r="O8680">
        <v>5</v>
      </c>
      <c r="P8680">
        <v>8</v>
      </c>
      <c r="Q8680">
        <v>5</v>
      </c>
      <c r="R8680" t="s">
        <v>484</v>
      </c>
      <c r="S8680" t="s">
        <v>112</v>
      </c>
    </row>
    <row r="8681" spans="1:19" x14ac:dyDescent="0.2">
      <c r="A8681" t="s">
        <v>7313</v>
      </c>
      <c r="B8681" t="s">
        <v>17</v>
      </c>
      <c r="C8681">
        <v>2010</v>
      </c>
      <c r="D8681" s="1" t="d">
        <v>2016-09-30</v>
      </c>
      <c r="E8681" s="1" t="str">
        <f t="shared" si="270"/>
        <v>2016</v>
      </c>
      <c r="F8681" s="1" t="str">
        <f t="shared" si="271"/>
        <v>Sep</v>
      </c>
      <c r="G8681" t="s">
        <v>272</v>
      </c>
      <c r="H8681" t="s">
        <v>234</v>
      </c>
      <c r="I8681">
        <v>0.11</v>
      </c>
      <c r="J8681">
        <v>0.02</v>
      </c>
      <c r="K8681">
        <v>0.02</v>
      </c>
      <c r="L8681">
        <v>0.01</v>
      </c>
      <c r="M8681">
        <v>0.16</v>
      </c>
    </row>
    <row r="8682" spans="1:19" x14ac:dyDescent="0.2">
      <c r="A8682" t="s">
        <v>7314</v>
      </c>
      <c r="B8682" t="s">
        <v>44</v>
      </c>
      <c r="C8682" t="s">
        <v>286</v>
      </c>
      <c r="D8682" s="1" t="d">
        <v>2015-07-03</v>
      </c>
      <c r="E8682" s="1" t="str">
        <f t="shared" si="270"/>
        <v>2015</v>
      </c>
      <c r="F8682" s="1" t="str">
        <f t="shared" si="271"/>
        <v>Jul</v>
      </c>
      <c r="G8682" t="s">
        <v>50</v>
      </c>
      <c r="H8682" t="s">
        <v>1091</v>
      </c>
      <c r="I8682">
        <v>0.15</v>
      </c>
      <c r="J8682">
        <v>0</v>
      </c>
      <c r="K8682">
        <v>0</v>
      </c>
      <c r="L8682">
        <v>0.01</v>
      </c>
      <c r="M8682">
        <v>0.16</v>
      </c>
      <c r="N8682">
        <v>60</v>
      </c>
      <c r="O8682">
        <v>9</v>
      </c>
      <c r="P8682">
        <v>3.6</v>
      </c>
      <c r="Q8682">
        <v>138</v>
      </c>
      <c r="R8682" t="s">
        <v>3903</v>
      </c>
      <c r="S8682" t="s">
        <v>88</v>
      </c>
    </row>
    <row r="8683" spans="1:19" x14ac:dyDescent="0.2">
      <c r="A8683" t="s">
        <v>7315</v>
      </c>
      <c r="B8683" t="s">
        <v>79</v>
      </c>
      <c r="C8683">
        <v>2012</v>
      </c>
      <c r="D8683" s="1" t="d">
        <v>1993-02-02</v>
      </c>
      <c r="E8683" s="1" t="str">
        <f t="shared" si="270"/>
        <v>1993</v>
      </c>
      <c r="F8683" s="1" t="str">
        <f t="shared" si="271"/>
        <v>Feb</v>
      </c>
      <c r="G8683" t="s">
        <v>28</v>
      </c>
      <c r="H8683" t="s">
        <v>372</v>
      </c>
      <c r="I8683">
        <v>0</v>
      </c>
      <c r="J8683">
        <v>0</v>
      </c>
      <c r="K8683">
        <v>0.16</v>
      </c>
      <c r="L8683">
        <v>0</v>
      </c>
      <c r="M8683">
        <v>0.16</v>
      </c>
    </row>
    <row r="8684" spans="1:19" x14ac:dyDescent="0.2">
      <c r="A8684" t="s">
        <v>7316</v>
      </c>
      <c r="B8684" t="s">
        <v>1015</v>
      </c>
      <c r="C8684">
        <v>2013</v>
      </c>
      <c r="D8684" s="1" t="d">
        <v>1991-10-31</v>
      </c>
      <c r="E8684" s="1" t="str">
        <f t="shared" si="270"/>
        <v>1991</v>
      </c>
      <c r="F8684" s="1" t="str">
        <f t="shared" si="271"/>
        <v>Oct</v>
      </c>
      <c r="G8684" t="s">
        <v>50</v>
      </c>
      <c r="H8684" t="s">
        <v>2780</v>
      </c>
      <c r="I8684">
        <v>0.04</v>
      </c>
      <c r="J8684">
        <v>0.02</v>
      </c>
      <c r="K8684">
        <v>0.08</v>
      </c>
      <c r="L8684">
        <v>0.01</v>
      </c>
      <c r="M8684">
        <v>0.16</v>
      </c>
    </row>
    <row r="8685" spans="1:19" x14ac:dyDescent="0.2">
      <c r="A8685" t="s">
        <v>7317</v>
      </c>
      <c r="B8685" t="s">
        <v>104</v>
      </c>
      <c r="C8685">
        <v>1996</v>
      </c>
      <c r="D8685" s="1" t="d">
        <v>2006-01-14</v>
      </c>
      <c r="E8685" s="1" t="str">
        <f t="shared" si="270"/>
        <v>2006</v>
      </c>
      <c r="F8685" s="1" t="str">
        <f t="shared" si="271"/>
        <v>Jan</v>
      </c>
      <c r="G8685" t="s">
        <v>50</v>
      </c>
      <c r="H8685" t="s">
        <v>283</v>
      </c>
      <c r="I8685">
        <v>0.09</v>
      </c>
      <c r="J8685">
        <v>0.06</v>
      </c>
      <c r="K8685">
        <v>0</v>
      </c>
      <c r="L8685">
        <v>0.01</v>
      </c>
      <c r="M8685">
        <v>0.16</v>
      </c>
    </row>
    <row r="8686" spans="1:19" x14ac:dyDescent="0.2">
      <c r="A8686" t="s">
        <v>7318</v>
      </c>
      <c r="B8686" t="s">
        <v>49</v>
      </c>
      <c r="C8686">
        <v>2011</v>
      </c>
      <c r="D8686" s="1" t="d">
        <v>1988-02-09</v>
      </c>
      <c r="E8686" s="1" t="str">
        <f t="shared" si="270"/>
        <v>1988</v>
      </c>
      <c r="F8686" s="1" t="str">
        <f t="shared" si="271"/>
        <v>Feb</v>
      </c>
      <c r="G8686" t="s">
        <v>34</v>
      </c>
      <c r="H8686" t="s">
        <v>372</v>
      </c>
      <c r="I8686">
        <v>0</v>
      </c>
      <c r="J8686">
        <v>0</v>
      </c>
      <c r="K8686">
        <v>0.16</v>
      </c>
      <c r="L8686">
        <v>0</v>
      </c>
      <c r="M8686">
        <v>0.16</v>
      </c>
    </row>
    <row r="8687" spans="1:19" x14ac:dyDescent="0.2">
      <c r="A8687" t="s">
        <v>7319</v>
      </c>
      <c r="B8687" t="s">
        <v>32</v>
      </c>
      <c r="C8687">
        <v>2006</v>
      </c>
      <c r="D8687" s="1" t="d">
        <v>2010-08-19</v>
      </c>
      <c r="E8687" s="1" t="str">
        <f t="shared" si="270"/>
        <v>2010</v>
      </c>
      <c r="F8687" s="1" t="str">
        <f t="shared" si="271"/>
        <v>Aug</v>
      </c>
      <c r="G8687" t="s">
        <v>101</v>
      </c>
      <c r="H8687" t="s">
        <v>484</v>
      </c>
      <c r="I8687">
        <v>0.14000000000000001</v>
      </c>
      <c r="J8687">
        <v>0</v>
      </c>
      <c r="K8687">
        <v>0</v>
      </c>
      <c r="L8687">
        <v>0.01</v>
      </c>
      <c r="M8687">
        <v>0.16</v>
      </c>
      <c r="N8687">
        <v>62</v>
      </c>
      <c r="O8687">
        <v>14</v>
      </c>
      <c r="P8687" t="s">
        <v>203</v>
      </c>
      <c r="R8687" t="s">
        <v>1241</v>
      </c>
      <c r="S8687" t="s">
        <v>20</v>
      </c>
    </row>
    <row r="8688" spans="1:19" x14ac:dyDescent="0.2">
      <c r="A8688" t="s">
        <v>5175</v>
      </c>
      <c r="B8688" t="s">
        <v>49</v>
      </c>
      <c r="C8688">
        <v>2013</v>
      </c>
      <c r="D8688" s="1" t="d">
        <v>1998-03-05</v>
      </c>
      <c r="E8688" s="1" t="str">
        <f t="shared" si="270"/>
        <v>1998</v>
      </c>
      <c r="F8688" s="1" t="str">
        <f t="shared" si="271"/>
        <v>Mar</v>
      </c>
      <c r="G8688" t="s">
        <v>50</v>
      </c>
      <c r="H8688" t="s">
        <v>933</v>
      </c>
      <c r="I8688">
        <v>0.02</v>
      </c>
      <c r="J8688">
        <v>0.02</v>
      </c>
      <c r="K8688">
        <v>0.11</v>
      </c>
      <c r="L8688">
        <v>0.01</v>
      </c>
      <c r="M8688">
        <v>0.16</v>
      </c>
      <c r="N8688">
        <v>68</v>
      </c>
      <c r="O8688">
        <v>4</v>
      </c>
      <c r="P8688">
        <v>6.8</v>
      </c>
      <c r="Q8688">
        <v>9</v>
      </c>
      <c r="R8688" t="s">
        <v>934</v>
      </c>
      <c r="S8688" t="s">
        <v>88</v>
      </c>
    </row>
    <row r="8689" spans="1:19" x14ac:dyDescent="0.2">
      <c r="A8689" t="s">
        <v>7320</v>
      </c>
      <c r="B8689" t="s">
        <v>17</v>
      </c>
      <c r="C8689">
        <v>2007</v>
      </c>
      <c r="D8689" s="1" t="d">
        <v>2010-12-22</v>
      </c>
      <c r="E8689" s="1" t="str">
        <f t="shared" si="270"/>
        <v>2010</v>
      </c>
      <c r="F8689" s="1" t="str">
        <f t="shared" si="271"/>
        <v>Dec</v>
      </c>
      <c r="G8689" t="s">
        <v>86</v>
      </c>
      <c r="H8689" t="s">
        <v>155</v>
      </c>
      <c r="I8689">
        <v>0.14000000000000001</v>
      </c>
      <c r="J8689">
        <v>0</v>
      </c>
      <c r="K8689">
        <v>0</v>
      </c>
      <c r="L8689">
        <v>0.01</v>
      </c>
      <c r="M8689">
        <v>0.16</v>
      </c>
      <c r="N8689">
        <v>44</v>
      </c>
      <c r="O8689">
        <v>31</v>
      </c>
      <c r="P8689">
        <v>7.2</v>
      </c>
      <c r="Q8689">
        <v>37</v>
      </c>
      <c r="R8689" t="s">
        <v>204</v>
      </c>
      <c r="S8689" t="s">
        <v>112</v>
      </c>
    </row>
    <row r="8690" spans="1:19" x14ac:dyDescent="0.2">
      <c r="A8690" t="s">
        <v>5562</v>
      </c>
      <c r="B8690" t="s">
        <v>55</v>
      </c>
      <c r="C8690">
        <v>2008</v>
      </c>
      <c r="D8690" s="1" t="d">
        <v>1998-03-12</v>
      </c>
      <c r="E8690" s="1" t="str">
        <f t="shared" si="270"/>
        <v>1998</v>
      </c>
      <c r="F8690" s="1" t="str">
        <f t="shared" si="271"/>
        <v>Mar</v>
      </c>
      <c r="G8690" t="s">
        <v>34</v>
      </c>
      <c r="H8690" t="s">
        <v>561</v>
      </c>
      <c r="I8690">
        <v>0.08</v>
      </c>
      <c r="J8690">
        <v>0.06</v>
      </c>
      <c r="K8690">
        <v>0</v>
      </c>
      <c r="L8690">
        <v>0.02</v>
      </c>
      <c r="M8690">
        <v>0.16</v>
      </c>
      <c r="P8690" t="s">
        <v>203</v>
      </c>
      <c r="R8690" t="s">
        <v>300</v>
      </c>
      <c r="S8690" t="s">
        <v>88</v>
      </c>
    </row>
    <row r="8691" spans="1:19" x14ac:dyDescent="0.2">
      <c r="A8691" t="s">
        <v>7321</v>
      </c>
      <c r="B8691" t="s">
        <v>79</v>
      </c>
      <c r="C8691">
        <v>2011</v>
      </c>
      <c r="D8691" s="1" t="d">
        <v>2012-10-11</v>
      </c>
      <c r="E8691" s="1" t="str">
        <f t="shared" si="270"/>
        <v>2012</v>
      </c>
      <c r="F8691" s="1" t="str">
        <f t="shared" si="271"/>
        <v>Oct</v>
      </c>
      <c r="G8691" t="s">
        <v>50</v>
      </c>
      <c r="H8691" t="s">
        <v>5022</v>
      </c>
      <c r="I8691">
        <v>0</v>
      </c>
      <c r="J8691">
        <v>0</v>
      </c>
      <c r="K8691">
        <v>0.16</v>
      </c>
      <c r="L8691">
        <v>0</v>
      </c>
      <c r="M8691">
        <v>0.16</v>
      </c>
    </row>
    <row r="8692" spans="1:19" x14ac:dyDescent="0.2">
      <c r="A8692" t="s">
        <v>7322</v>
      </c>
      <c r="B8692" t="s">
        <v>32</v>
      </c>
      <c r="C8692">
        <v>2008</v>
      </c>
      <c r="D8692" s="1" t="d">
        <v>2011-09-02</v>
      </c>
      <c r="E8692" s="1" t="str">
        <f t="shared" si="270"/>
        <v>2011</v>
      </c>
      <c r="F8692" s="1" t="str">
        <f t="shared" si="271"/>
        <v>Sep</v>
      </c>
      <c r="G8692" t="s">
        <v>18</v>
      </c>
      <c r="H8692" t="s">
        <v>111</v>
      </c>
      <c r="I8692">
        <v>0.14000000000000001</v>
      </c>
      <c r="J8692">
        <v>0.01</v>
      </c>
      <c r="K8692">
        <v>0</v>
      </c>
      <c r="L8692">
        <v>0.01</v>
      </c>
      <c r="M8692">
        <v>0.16</v>
      </c>
      <c r="P8692" t="s">
        <v>203</v>
      </c>
      <c r="R8692" t="s">
        <v>7255</v>
      </c>
      <c r="S8692" t="s">
        <v>20</v>
      </c>
    </row>
    <row r="8693" spans="1:19" x14ac:dyDescent="0.2">
      <c r="A8693" t="s">
        <v>7323</v>
      </c>
      <c r="B8693" t="s">
        <v>64</v>
      </c>
      <c r="C8693">
        <v>2002</v>
      </c>
      <c r="D8693" s="1" t="d">
        <v>1993-01-29</v>
      </c>
      <c r="E8693" s="1" t="str">
        <f t="shared" si="270"/>
        <v>1993</v>
      </c>
      <c r="F8693" s="1" t="str">
        <f t="shared" si="271"/>
        <v>Jan</v>
      </c>
      <c r="G8693" t="s">
        <v>50</v>
      </c>
      <c r="H8693" t="s">
        <v>1595</v>
      </c>
      <c r="I8693">
        <v>0.11</v>
      </c>
      <c r="J8693">
        <v>0.04</v>
      </c>
      <c r="K8693">
        <v>0</v>
      </c>
      <c r="L8693">
        <v>0</v>
      </c>
      <c r="M8693">
        <v>0.16</v>
      </c>
      <c r="N8693">
        <v>50</v>
      </c>
      <c r="O8693">
        <v>8</v>
      </c>
      <c r="P8693" t="s">
        <v>203</v>
      </c>
      <c r="R8693" t="s">
        <v>7324</v>
      </c>
      <c r="S8693" t="s">
        <v>20</v>
      </c>
    </row>
    <row r="8694" spans="1:19" x14ac:dyDescent="0.2">
      <c r="A8694" t="s">
        <v>7325</v>
      </c>
      <c r="B8694" t="s">
        <v>44</v>
      </c>
      <c r="C8694">
        <v>2009</v>
      </c>
      <c r="D8694" s="1" t="d">
        <v>2013-06-09</v>
      </c>
      <c r="E8694" s="1" t="str">
        <f t="shared" si="270"/>
        <v>2013</v>
      </c>
      <c r="F8694" s="1" t="str">
        <f t="shared" si="271"/>
        <v>Jun</v>
      </c>
      <c r="G8694" t="s">
        <v>101</v>
      </c>
      <c r="H8694" t="s">
        <v>1791</v>
      </c>
      <c r="I8694">
        <v>0.11</v>
      </c>
      <c r="J8694">
        <v>0.03</v>
      </c>
      <c r="K8694">
        <v>0</v>
      </c>
      <c r="L8694">
        <v>0.01</v>
      </c>
      <c r="M8694">
        <v>0.16</v>
      </c>
      <c r="N8694">
        <v>62</v>
      </c>
      <c r="O8694">
        <v>24</v>
      </c>
      <c r="P8694">
        <v>6.8</v>
      </c>
      <c r="Q8694">
        <v>14</v>
      </c>
      <c r="R8694" t="s">
        <v>5958</v>
      </c>
      <c r="S8694" t="s">
        <v>88</v>
      </c>
    </row>
    <row r="8695" spans="1:19" x14ac:dyDescent="0.2">
      <c r="A8695" t="s">
        <v>1851</v>
      </c>
      <c r="B8695" t="s">
        <v>148</v>
      </c>
      <c r="C8695">
        <v>2010</v>
      </c>
      <c r="D8695" s="1" t="d">
        <v>2022-09-27</v>
      </c>
      <c r="E8695" s="1" t="str">
        <f t="shared" si="270"/>
        <v>2022</v>
      </c>
      <c r="F8695" s="1" t="str">
        <f t="shared" si="271"/>
        <v>Sep</v>
      </c>
      <c r="G8695" t="s">
        <v>37</v>
      </c>
      <c r="H8695" t="s">
        <v>1852</v>
      </c>
      <c r="I8695">
        <v>0</v>
      </c>
      <c r="J8695">
        <v>0.13</v>
      </c>
      <c r="K8695">
        <v>0</v>
      </c>
      <c r="L8695">
        <v>0.03</v>
      </c>
      <c r="M8695">
        <v>0.16</v>
      </c>
      <c r="N8695">
        <v>55</v>
      </c>
      <c r="O8695">
        <v>23</v>
      </c>
      <c r="P8695">
        <v>5.5</v>
      </c>
      <c r="Q8695">
        <v>267</v>
      </c>
      <c r="R8695" t="s">
        <v>1852</v>
      </c>
      <c r="S8695" t="s">
        <v>53</v>
      </c>
    </row>
    <row r="8696" spans="1:19" x14ac:dyDescent="0.2">
      <c r="A8696" t="s">
        <v>7326</v>
      </c>
      <c r="B8696" t="s">
        <v>32</v>
      </c>
      <c r="C8696">
        <v>2007</v>
      </c>
      <c r="D8696" s="1" t="d">
        <v>1991-06-19</v>
      </c>
      <c r="E8696" s="1" t="str">
        <f t="shared" si="270"/>
        <v>1991</v>
      </c>
      <c r="F8696" s="1" t="str">
        <f t="shared" si="271"/>
        <v>Jun</v>
      </c>
      <c r="G8696" t="s">
        <v>28</v>
      </c>
      <c r="H8696" t="s">
        <v>1870</v>
      </c>
      <c r="I8696">
        <v>0.16</v>
      </c>
      <c r="J8696">
        <v>0</v>
      </c>
      <c r="K8696">
        <v>0</v>
      </c>
      <c r="L8696">
        <v>0</v>
      </c>
      <c r="M8696">
        <v>0.16</v>
      </c>
    </row>
    <row r="8697" spans="1:19" x14ac:dyDescent="0.2">
      <c r="A8697" t="s">
        <v>7327</v>
      </c>
      <c r="B8697" t="s">
        <v>104</v>
      </c>
      <c r="C8697">
        <v>2000</v>
      </c>
      <c r="D8697" s="1" t="d">
        <v>2016-02-25</v>
      </c>
      <c r="E8697" s="1" t="str">
        <f t="shared" si="270"/>
        <v>2016</v>
      </c>
      <c r="F8697" s="1" t="str">
        <f t="shared" si="271"/>
        <v>Feb</v>
      </c>
      <c r="G8697" t="s">
        <v>24</v>
      </c>
      <c r="H8697" t="s">
        <v>7328</v>
      </c>
      <c r="I8697">
        <v>0.09</v>
      </c>
      <c r="J8697">
        <v>0.06</v>
      </c>
      <c r="K8697">
        <v>0</v>
      </c>
      <c r="L8697">
        <v>0.01</v>
      </c>
      <c r="M8697">
        <v>0.16</v>
      </c>
      <c r="N8697">
        <v>57</v>
      </c>
      <c r="O8697">
        <v>6</v>
      </c>
      <c r="P8697" t="s">
        <v>203</v>
      </c>
      <c r="R8697" t="s">
        <v>339</v>
      </c>
      <c r="S8697" t="s">
        <v>20</v>
      </c>
    </row>
    <row r="8698" spans="1:19" x14ac:dyDescent="0.2">
      <c r="A8698" t="s">
        <v>7329</v>
      </c>
      <c r="B8698" t="s">
        <v>104</v>
      </c>
      <c r="C8698">
        <v>1996</v>
      </c>
      <c r="D8698" s="1" t="d">
        <v>2010-03-14</v>
      </c>
      <c r="E8698" s="1" t="str">
        <f t="shared" si="270"/>
        <v>2010</v>
      </c>
      <c r="F8698" s="1" t="str">
        <f t="shared" si="271"/>
        <v>Mar</v>
      </c>
      <c r="G8698" t="s">
        <v>50</v>
      </c>
      <c r="H8698" t="s">
        <v>134</v>
      </c>
      <c r="I8698">
        <v>0.09</v>
      </c>
      <c r="J8698">
        <v>0.06</v>
      </c>
      <c r="K8698">
        <v>0</v>
      </c>
      <c r="L8698">
        <v>0.01</v>
      </c>
      <c r="M8698">
        <v>0.16</v>
      </c>
    </row>
    <row r="8699" spans="1:19" x14ac:dyDescent="0.2">
      <c r="A8699" t="s">
        <v>7330</v>
      </c>
      <c r="B8699" t="s">
        <v>32</v>
      </c>
      <c r="C8699">
        <v>2009</v>
      </c>
      <c r="D8699" s="1" t="d">
        <v>1994-09-22</v>
      </c>
      <c r="E8699" s="1" t="str">
        <f t="shared" si="270"/>
        <v>1994</v>
      </c>
      <c r="F8699" s="1" t="str">
        <f t="shared" si="271"/>
        <v>Sep</v>
      </c>
      <c r="G8699" t="s">
        <v>39</v>
      </c>
      <c r="H8699" t="s">
        <v>111</v>
      </c>
      <c r="I8699">
        <v>0.14000000000000001</v>
      </c>
      <c r="J8699">
        <v>0</v>
      </c>
      <c r="K8699">
        <v>0</v>
      </c>
      <c r="L8699">
        <v>0.01</v>
      </c>
      <c r="M8699">
        <v>0.16</v>
      </c>
      <c r="P8699" t="s">
        <v>203</v>
      </c>
      <c r="R8699" t="s">
        <v>111</v>
      </c>
      <c r="S8699" t="s">
        <v>20</v>
      </c>
    </row>
    <row r="8700" spans="1:19" x14ac:dyDescent="0.2">
      <c r="A8700" t="s">
        <v>3874</v>
      </c>
      <c r="B8700" t="s">
        <v>64</v>
      </c>
      <c r="C8700">
        <v>2002</v>
      </c>
      <c r="D8700" s="1" t="d">
        <v>1995-03-20</v>
      </c>
      <c r="E8700" s="1" t="str">
        <f t="shared" si="270"/>
        <v>1995</v>
      </c>
      <c r="F8700" s="1" t="str">
        <f t="shared" si="271"/>
        <v>Mar</v>
      </c>
      <c r="G8700" t="s">
        <v>18</v>
      </c>
      <c r="H8700" t="s">
        <v>71</v>
      </c>
      <c r="I8700">
        <v>0.11</v>
      </c>
      <c r="J8700">
        <v>0.04</v>
      </c>
      <c r="K8700">
        <v>0</v>
      </c>
      <c r="L8700">
        <v>0</v>
      </c>
      <c r="M8700">
        <v>0.16</v>
      </c>
      <c r="N8700">
        <v>82</v>
      </c>
      <c r="O8700">
        <v>5</v>
      </c>
      <c r="P8700" t="s">
        <v>203</v>
      </c>
      <c r="R8700" t="s">
        <v>5518</v>
      </c>
      <c r="S8700" t="s">
        <v>20</v>
      </c>
    </row>
    <row r="8701" spans="1:19" x14ac:dyDescent="0.2">
      <c r="A8701" t="s">
        <v>2990</v>
      </c>
      <c r="B8701" t="s">
        <v>44</v>
      </c>
      <c r="C8701">
        <v>2010</v>
      </c>
      <c r="D8701" s="1" t="d">
        <v>1993-03-25</v>
      </c>
      <c r="E8701" s="1" t="str">
        <f t="shared" si="270"/>
        <v>1993</v>
      </c>
      <c r="F8701" s="1" t="str">
        <f t="shared" si="271"/>
        <v>Mar</v>
      </c>
      <c r="G8701" t="s">
        <v>50</v>
      </c>
      <c r="H8701" t="s">
        <v>2450</v>
      </c>
      <c r="I8701">
        <v>7.0000000000000007E-2</v>
      </c>
      <c r="J8701">
        <v>0.02</v>
      </c>
      <c r="K8701">
        <v>0.06</v>
      </c>
      <c r="L8701">
        <v>0.01</v>
      </c>
      <c r="M8701">
        <v>0.16</v>
      </c>
      <c r="N8701">
        <v>59</v>
      </c>
      <c r="O8701">
        <v>38</v>
      </c>
      <c r="P8701">
        <v>7.3</v>
      </c>
      <c r="Q8701">
        <v>23</v>
      </c>
      <c r="R8701" t="s">
        <v>2114</v>
      </c>
      <c r="S8701" t="s">
        <v>53</v>
      </c>
    </row>
    <row r="8702" spans="1:19" x14ac:dyDescent="0.2">
      <c r="A8702" t="s">
        <v>6693</v>
      </c>
      <c r="B8702" t="s">
        <v>44</v>
      </c>
      <c r="C8702">
        <v>2009</v>
      </c>
      <c r="D8702" s="1" t="d">
        <v>1988-04-21</v>
      </c>
      <c r="E8702" s="1" t="str">
        <f t="shared" si="270"/>
        <v>1988</v>
      </c>
      <c r="F8702" s="1" t="str">
        <f t="shared" si="271"/>
        <v>Apr</v>
      </c>
      <c r="G8702" t="s">
        <v>50</v>
      </c>
      <c r="H8702" t="s">
        <v>71</v>
      </c>
      <c r="I8702">
        <v>0.14000000000000001</v>
      </c>
      <c r="J8702">
        <v>0</v>
      </c>
      <c r="K8702">
        <v>0</v>
      </c>
      <c r="L8702">
        <v>0.01</v>
      </c>
      <c r="M8702">
        <v>0.16</v>
      </c>
      <c r="N8702">
        <v>60</v>
      </c>
      <c r="O8702">
        <v>4</v>
      </c>
      <c r="P8702">
        <v>5</v>
      </c>
      <c r="Q8702">
        <v>4</v>
      </c>
      <c r="R8702" t="s">
        <v>3181</v>
      </c>
      <c r="S8702" t="s">
        <v>112</v>
      </c>
    </row>
    <row r="8703" spans="1:19" x14ac:dyDescent="0.2">
      <c r="A8703" t="s">
        <v>7331</v>
      </c>
      <c r="B8703" t="s">
        <v>104</v>
      </c>
      <c r="C8703">
        <v>1999</v>
      </c>
      <c r="D8703" s="1" t="d">
        <v>2004-11-01</v>
      </c>
      <c r="E8703" s="1" t="str">
        <f t="shared" si="270"/>
        <v>2004</v>
      </c>
      <c r="F8703" s="1" t="str">
        <f t="shared" si="271"/>
        <v>Nov</v>
      </c>
      <c r="G8703" t="s">
        <v>24</v>
      </c>
      <c r="H8703" t="s">
        <v>68</v>
      </c>
      <c r="I8703">
        <v>0.09</v>
      </c>
      <c r="J8703">
        <v>0.06</v>
      </c>
      <c r="K8703">
        <v>0</v>
      </c>
      <c r="L8703">
        <v>0.01</v>
      </c>
      <c r="M8703">
        <v>0.15</v>
      </c>
    </row>
    <row r="8704" spans="1:19" x14ac:dyDescent="0.2">
      <c r="A8704" t="s">
        <v>7332</v>
      </c>
      <c r="B8704" t="s">
        <v>104</v>
      </c>
      <c r="C8704">
        <v>1996</v>
      </c>
      <c r="D8704" s="1" t="d">
        <v>2007-02-23</v>
      </c>
      <c r="E8704" s="1" t="str">
        <f t="shared" si="270"/>
        <v>2007</v>
      </c>
      <c r="F8704" s="1" t="str">
        <f t="shared" si="271"/>
        <v>Feb</v>
      </c>
      <c r="G8704" t="s">
        <v>34</v>
      </c>
      <c r="H8704" t="s">
        <v>68</v>
      </c>
      <c r="I8704">
        <v>0.02</v>
      </c>
      <c r="J8704">
        <v>0.01</v>
      </c>
      <c r="K8704">
        <v>0.12</v>
      </c>
      <c r="L8704">
        <v>0.01</v>
      </c>
      <c r="M8704">
        <v>0.15</v>
      </c>
    </row>
    <row r="8705" spans="1:19" x14ac:dyDescent="0.2">
      <c r="A8705" t="s">
        <v>7333</v>
      </c>
      <c r="B8705" t="s">
        <v>104</v>
      </c>
      <c r="C8705">
        <v>1997</v>
      </c>
      <c r="D8705" s="1" t="d">
        <v>2003-01-11</v>
      </c>
      <c r="E8705" s="1" t="str">
        <f t="shared" si="270"/>
        <v>2003</v>
      </c>
      <c r="F8705" s="1" t="str">
        <f t="shared" si="271"/>
        <v>Jan</v>
      </c>
      <c r="G8705" t="s">
        <v>24</v>
      </c>
      <c r="H8705" t="s">
        <v>3284</v>
      </c>
      <c r="I8705">
        <v>0.09</v>
      </c>
      <c r="J8705">
        <v>0.06</v>
      </c>
      <c r="K8705">
        <v>0</v>
      </c>
      <c r="L8705">
        <v>0.01</v>
      </c>
      <c r="M8705">
        <v>0.15</v>
      </c>
    </row>
    <row r="8706" spans="1:19" x14ac:dyDescent="0.2">
      <c r="A8706" t="s">
        <v>7334</v>
      </c>
      <c r="B8706" t="s">
        <v>64</v>
      </c>
      <c r="C8706">
        <v>2003</v>
      </c>
      <c r="D8706" s="1" t="d">
        <v>2012-12-07</v>
      </c>
      <c r="E8706" s="1" t="str">
        <f t="shared" si="270"/>
        <v>2012</v>
      </c>
      <c r="F8706" s="1" t="str">
        <f t="shared" si="271"/>
        <v>Dec</v>
      </c>
      <c r="G8706" t="s">
        <v>86</v>
      </c>
      <c r="H8706" t="s">
        <v>372</v>
      </c>
      <c r="I8706">
        <v>0.11</v>
      </c>
      <c r="J8706">
        <v>0.04</v>
      </c>
      <c r="K8706">
        <v>0</v>
      </c>
      <c r="L8706">
        <v>0</v>
      </c>
      <c r="M8706">
        <v>0.15</v>
      </c>
      <c r="N8706">
        <v>63</v>
      </c>
      <c r="O8706">
        <v>5</v>
      </c>
      <c r="P8706" t="s">
        <v>203</v>
      </c>
      <c r="R8706" t="s">
        <v>586</v>
      </c>
      <c r="S8706" t="s">
        <v>20</v>
      </c>
    </row>
    <row r="8707" spans="1:19" x14ac:dyDescent="0.2">
      <c r="A8707" t="s">
        <v>7335</v>
      </c>
      <c r="B8707" t="s">
        <v>104</v>
      </c>
      <c r="C8707">
        <v>1998</v>
      </c>
      <c r="D8707" s="1" t="d">
        <v>2006-02-10</v>
      </c>
      <c r="E8707" s="1" t="str">
        <f t="shared" ref="E8707:E8770" si="272">TEXT(D8707,"yyyy")</f>
        <v>2006</v>
      </c>
      <c r="F8707" s="1" t="str">
        <f t="shared" ref="F8707:F8770" si="273">TEXT(D8707,"mmm")</f>
        <v>Feb</v>
      </c>
      <c r="G8707" t="s">
        <v>24</v>
      </c>
      <c r="H8707" t="s">
        <v>933</v>
      </c>
      <c r="I8707">
        <v>0</v>
      </c>
      <c r="J8707">
        <v>0</v>
      </c>
      <c r="K8707">
        <v>0.14000000000000001</v>
      </c>
      <c r="L8707">
        <v>0.01</v>
      </c>
      <c r="M8707">
        <v>0.15</v>
      </c>
    </row>
    <row r="8708" spans="1:19" x14ac:dyDescent="0.2">
      <c r="A8708" t="s">
        <v>7336</v>
      </c>
      <c r="B8708" t="s">
        <v>32</v>
      </c>
      <c r="C8708">
        <v>2009</v>
      </c>
      <c r="D8708" s="1" t="d">
        <v>2006-05-23</v>
      </c>
      <c r="E8708" s="1" t="str">
        <f t="shared" si="272"/>
        <v>2006</v>
      </c>
      <c r="F8708" s="1" t="str">
        <f t="shared" si="273"/>
        <v>May</v>
      </c>
      <c r="G8708" t="s">
        <v>34</v>
      </c>
      <c r="H8708" t="s">
        <v>5573</v>
      </c>
      <c r="I8708">
        <v>0.14000000000000001</v>
      </c>
      <c r="J8708">
        <v>0</v>
      </c>
      <c r="K8708">
        <v>0</v>
      </c>
      <c r="L8708">
        <v>0.01</v>
      </c>
      <c r="M8708">
        <v>0.15</v>
      </c>
    </row>
    <row r="8709" spans="1:19" x14ac:dyDescent="0.2">
      <c r="A8709" t="s">
        <v>7337</v>
      </c>
      <c r="B8709" t="s">
        <v>55</v>
      </c>
      <c r="C8709">
        <v>2001</v>
      </c>
      <c r="D8709" s="1" t="d">
        <v>2017-11-19</v>
      </c>
      <c r="E8709" s="1" t="str">
        <f t="shared" si="272"/>
        <v>2017</v>
      </c>
      <c r="F8709" s="1" t="str">
        <f t="shared" si="273"/>
        <v>Nov</v>
      </c>
      <c r="G8709" t="s">
        <v>24</v>
      </c>
      <c r="H8709" t="s">
        <v>3932</v>
      </c>
      <c r="I8709">
        <v>0.08</v>
      </c>
      <c r="J8709">
        <v>0.06</v>
      </c>
      <c r="K8709">
        <v>0</v>
      </c>
      <c r="L8709">
        <v>0.02</v>
      </c>
      <c r="M8709">
        <v>0.15</v>
      </c>
      <c r="N8709">
        <v>38</v>
      </c>
      <c r="O8709">
        <v>10</v>
      </c>
      <c r="P8709">
        <v>3.4</v>
      </c>
      <c r="Q8709">
        <v>5</v>
      </c>
      <c r="R8709" t="s">
        <v>3434</v>
      </c>
      <c r="S8709" t="s">
        <v>88</v>
      </c>
    </row>
    <row r="8710" spans="1:19" x14ac:dyDescent="0.2">
      <c r="A8710" t="s">
        <v>7338</v>
      </c>
      <c r="B8710" t="s">
        <v>79</v>
      </c>
      <c r="C8710">
        <v>2011</v>
      </c>
      <c r="D8710" s="1" t="d">
        <v>2011-02-12</v>
      </c>
      <c r="E8710" s="1" t="str">
        <f t="shared" si="272"/>
        <v>2011</v>
      </c>
      <c r="F8710" s="1" t="str">
        <f t="shared" si="273"/>
        <v>Feb</v>
      </c>
      <c r="G8710" t="s">
        <v>101</v>
      </c>
      <c r="H8710" t="s">
        <v>111</v>
      </c>
      <c r="I8710">
        <v>7.0000000000000007E-2</v>
      </c>
      <c r="J8710">
        <v>7.0000000000000007E-2</v>
      </c>
      <c r="K8710">
        <v>0</v>
      </c>
      <c r="L8710">
        <v>0.01</v>
      </c>
      <c r="M8710">
        <v>0.15</v>
      </c>
      <c r="N8710">
        <v>60</v>
      </c>
      <c r="O8710">
        <v>22</v>
      </c>
      <c r="P8710">
        <v>6.6</v>
      </c>
      <c r="Q8710">
        <v>5</v>
      </c>
      <c r="R8710" t="s">
        <v>111</v>
      </c>
      <c r="S8710" t="s">
        <v>88</v>
      </c>
    </row>
    <row r="8711" spans="1:19" x14ac:dyDescent="0.2">
      <c r="A8711" t="s">
        <v>7339</v>
      </c>
      <c r="B8711" t="s">
        <v>55</v>
      </c>
      <c r="C8711">
        <v>2003</v>
      </c>
      <c r="D8711" s="1" t="d">
        <v>2018-09-04</v>
      </c>
      <c r="E8711" s="1" t="str">
        <f t="shared" si="272"/>
        <v>2018</v>
      </c>
      <c r="F8711" s="1" t="str">
        <f t="shared" si="273"/>
        <v>Sep</v>
      </c>
      <c r="G8711" t="s">
        <v>37</v>
      </c>
      <c r="H8711" t="s">
        <v>484</v>
      </c>
      <c r="I8711">
        <v>0.08</v>
      </c>
      <c r="J8711">
        <v>0.06</v>
      </c>
      <c r="K8711">
        <v>0</v>
      </c>
      <c r="L8711">
        <v>0.02</v>
      </c>
      <c r="M8711">
        <v>0.15</v>
      </c>
      <c r="N8711">
        <v>64</v>
      </c>
      <c r="O8711">
        <v>23</v>
      </c>
      <c r="P8711">
        <v>8.3000000000000007</v>
      </c>
      <c r="Q8711">
        <v>63</v>
      </c>
      <c r="R8711" t="s">
        <v>4031</v>
      </c>
      <c r="S8711" t="s">
        <v>53</v>
      </c>
    </row>
    <row r="8712" spans="1:19" x14ac:dyDescent="0.2">
      <c r="A8712" t="s">
        <v>5579</v>
      </c>
      <c r="B8712" t="s">
        <v>49</v>
      </c>
      <c r="C8712">
        <v>2007</v>
      </c>
      <c r="D8712" s="1" t="d">
        <v>1995-01-09</v>
      </c>
      <c r="E8712" s="1" t="str">
        <f t="shared" si="272"/>
        <v>1995</v>
      </c>
      <c r="F8712" s="1" t="str">
        <f t="shared" si="273"/>
        <v>Jan</v>
      </c>
      <c r="G8712" t="s">
        <v>18</v>
      </c>
      <c r="H8712" t="s">
        <v>51</v>
      </c>
      <c r="I8712">
        <v>0.14000000000000001</v>
      </c>
      <c r="J8712">
        <v>0</v>
      </c>
      <c r="K8712">
        <v>0</v>
      </c>
      <c r="L8712">
        <v>0.01</v>
      </c>
      <c r="M8712">
        <v>0.15</v>
      </c>
      <c r="N8712">
        <v>73</v>
      </c>
      <c r="O8712">
        <v>23</v>
      </c>
      <c r="P8712">
        <v>7.3</v>
      </c>
      <c r="Q8712">
        <v>21</v>
      </c>
      <c r="R8712" t="s">
        <v>426</v>
      </c>
      <c r="S8712" t="s">
        <v>112</v>
      </c>
    </row>
    <row r="8713" spans="1:19" x14ac:dyDescent="0.2">
      <c r="A8713" t="s">
        <v>7340</v>
      </c>
      <c r="B8713" t="s">
        <v>32</v>
      </c>
      <c r="C8713">
        <v>2010</v>
      </c>
      <c r="D8713" s="1" t="d">
        <v>1992-08-09</v>
      </c>
      <c r="E8713" s="1" t="str">
        <f t="shared" si="272"/>
        <v>1992</v>
      </c>
      <c r="F8713" s="1" t="str">
        <f t="shared" si="273"/>
        <v>Aug</v>
      </c>
      <c r="G8713" t="s">
        <v>28</v>
      </c>
      <c r="H8713" t="s">
        <v>242</v>
      </c>
      <c r="I8713">
        <v>0.11</v>
      </c>
      <c r="J8713">
        <v>0</v>
      </c>
      <c r="K8713">
        <v>0.03</v>
      </c>
      <c r="L8713">
        <v>0.01</v>
      </c>
      <c r="M8713">
        <v>0.15</v>
      </c>
      <c r="N8713">
        <v>80</v>
      </c>
      <c r="O8713">
        <v>8</v>
      </c>
      <c r="P8713">
        <v>8</v>
      </c>
      <c r="Q8713">
        <v>13</v>
      </c>
      <c r="R8713" t="s">
        <v>3340</v>
      </c>
      <c r="S8713" t="s">
        <v>112</v>
      </c>
    </row>
    <row r="8714" spans="1:19" x14ac:dyDescent="0.2">
      <c r="A8714" t="s">
        <v>7341</v>
      </c>
      <c r="B8714" t="s">
        <v>55</v>
      </c>
      <c r="C8714">
        <v>2001</v>
      </c>
      <c r="D8714" s="1" t="d">
        <v>1992-07-08</v>
      </c>
      <c r="E8714" s="1" t="str">
        <f t="shared" si="272"/>
        <v>1992</v>
      </c>
      <c r="F8714" s="1" t="str">
        <f t="shared" si="273"/>
        <v>Jul</v>
      </c>
      <c r="G8714" t="s">
        <v>34</v>
      </c>
      <c r="H8714" t="s">
        <v>648</v>
      </c>
      <c r="I8714">
        <v>0.08</v>
      </c>
      <c r="J8714">
        <v>0.06</v>
      </c>
      <c r="K8714">
        <v>0</v>
      </c>
      <c r="L8714">
        <v>0.02</v>
      </c>
      <c r="M8714">
        <v>0.15</v>
      </c>
      <c r="N8714">
        <v>77</v>
      </c>
      <c r="O8714">
        <v>16</v>
      </c>
      <c r="P8714">
        <v>8.5</v>
      </c>
      <c r="Q8714">
        <v>11</v>
      </c>
      <c r="R8714" t="s">
        <v>2807</v>
      </c>
      <c r="S8714" t="s">
        <v>88</v>
      </c>
    </row>
    <row r="8715" spans="1:19" x14ac:dyDescent="0.2">
      <c r="A8715" t="s">
        <v>7342</v>
      </c>
      <c r="B8715" t="s">
        <v>49</v>
      </c>
      <c r="C8715">
        <v>2012</v>
      </c>
      <c r="D8715" s="1" t="d">
        <v>2003-01-24</v>
      </c>
      <c r="E8715" s="1" t="str">
        <f t="shared" si="272"/>
        <v>2003</v>
      </c>
      <c r="F8715" s="1" t="str">
        <f t="shared" si="273"/>
        <v>Jan</v>
      </c>
      <c r="G8715" t="s">
        <v>28</v>
      </c>
      <c r="H8715" t="s">
        <v>2780</v>
      </c>
      <c r="I8715">
        <v>0.04</v>
      </c>
      <c r="J8715">
        <v>0.02</v>
      </c>
      <c r="K8715">
        <v>0.08</v>
      </c>
      <c r="L8715">
        <v>0.01</v>
      </c>
      <c r="M8715">
        <v>0.15</v>
      </c>
      <c r="N8715">
        <v>55</v>
      </c>
      <c r="O8715">
        <v>24</v>
      </c>
      <c r="P8715">
        <v>7.3</v>
      </c>
      <c r="Q8715">
        <v>35</v>
      </c>
      <c r="R8715" t="s">
        <v>7343</v>
      </c>
      <c r="S8715" t="s">
        <v>88</v>
      </c>
    </row>
    <row r="8716" spans="1:19" x14ac:dyDescent="0.2">
      <c r="A8716" t="s">
        <v>2763</v>
      </c>
      <c r="B8716" t="s">
        <v>32</v>
      </c>
      <c r="C8716">
        <v>2005</v>
      </c>
      <c r="D8716" s="1" t="d">
        <v>2010-08-04</v>
      </c>
      <c r="E8716" s="1" t="str">
        <f t="shared" si="272"/>
        <v>2010</v>
      </c>
      <c r="F8716" s="1" t="str">
        <f t="shared" si="273"/>
        <v>Aug</v>
      </c>
      <c r="G8716" t="s">
        <v>50</v>
      </c>
      <c r="H8716" t="s">
        <v>71</v>
      </c>
      <c r="I8716">
        <v>0.14000000000000001</v>
      </c>
      <c r="J8716">
        <v>0</v>
      </c>
      <c r="K8716">
        <v>0</v>
      </c>
      <c r="L8716">
        <v>0.01</v>
      </c>
      <c r="M8716">
        <v>0.15</v>
      </c>
      <c r="N8716">
        <v>78</v>
      </c>
      <c r="O8716">
        <v>17</v>
      </c>
      <c r="P8716">
        <v>7.7</v>
      </c>
      <c r="Q8716">
        <v>10</v>
      </c>
      <c r="R8716" t="s">
        <v>339</v>
      </c>
      <c r="S8716" t="s">
        <v>112</v>
      </c>
    </row>
    <row r="8717" spans="1:19" x14ac:dyDescent="0.2">
      <c r="A8717" t="s">
        <v>3801</v>
      </c>
      <c r="B8717" t="s">
        <v>49</v>
      </c>
      <c r="C8717">
        <v>2013</v>
      </c>
      <c r="D8717" s="1" t="d">
        <v>2008-01-07</v>
      </c>
      <c r="E8717" s="1" t="str">
        <f t="shared" si="272"/>
        <v>2008</v>
      </c>
      <c r="F8717" s="1" t="str">
        <f t="shared" si="273"/>
        <v>Jan</v>
      </c>
      <c r="G8717" t="s">
        <v>18</v>
      </c>
      <c r="H8717" t="s">
        <v>51</v>
      </c>
      <c r="I8717">
        <v>0.14000000000000001</v>
      </c>
      <c r="J8717">
        <v>0</v>
      </c>
      <c r="K8717">
        <v>0</v>
      </c>
      <c r="L8717">
        <v>0.02</v>
      </c>
      <c r="M8717">
        <v>0.15</v>
      </c>
    </row>
    <row r="8718" spans="1:19" x14ac:dyDescent="0.2">
      <c r="A8718" t="s">
        <v>6808</v>
      </c>
      <c r="B8718" t="s">
        <v>44</v>
      </c>
      <c r="C8718">
        <v>2010</v>
      </c>
      <c r="D8718" s="1" t="d">
        <v>1994-02-22</v>
      </c>
      <c r="E8718" s="1" t="str">
        <f t="shared" si="272"/>
        <v>1994</v>
      </c>
      <c r="F8718" s="1" t="str">
        <f t="shared" si="273"/>
        <v>Feb</v>
      </c>
      <c r="G8718" t="s">
        <v>50</v>
      </c>
      <c r="H8718" t="s">
        <v>234</v>
      </c>
      <c r="I8718">
        <v>0.1</v>
      </c>
      <c r="J8718">
        <v>0.04</v>
      </c>
      <c r="K8718">
        <v>0</v>
      </c>
      <c r="L8718">
        <v>0.01</v>
      </c>
      <c r="M8718">
        <v>0.15</v>
      </c>
    </row>
    <row r="8719" spans="1:19" x14ac:dyDescent="0.2">
      <c r="A8719" t="s">
        <v>2453</v>
      </c>
      <c r="B8719" t="s">
        <v>189</v>
      </c>
      <c r="C8719">
        <v>2003</v>
      </c>
      <c r="D8719" s="1" t="d">
        <v>2011-09-29</v>
      </c>
      <c r="E8719" s="1" t="str">
        <f t="shared" si="272"/>
        <v>2011</v>
      </c>
      <c r="F8719" s="1" t="str">
        <f t="shared" si="273"/>
        <v>Sep</v>
      </c>
      <c r="G8719" t="s">
        <v>24</v>
      </c>
      <c r="H8719" t="s">
        <v>523</v>
      </c>
      <c r="I8719">
        <v>0.12</v>
      </c>
      <c r="J8719">
        <v>0.03</v>
      </c>
      <c r="K8719">
        <v>0</v>
      </c>
      <c r="L8719">
        <v>0</v>
      </c>
      <c r="M8719">
        <v>0.15</v>
      </c>
      <c r="N8719">
        <v>89</v>
      </c>
      <c r="O8719">
        <v>24</v>
      </c>
      <c r="P8719">
        <v>8.5</v>
      </c>
      <c r="Q8719">
        <v>18</v>
      </c>
      <c r="R8719" t="s">
        <v>684</v>
      </c>
      <c r="S8719" t="s">
        <v>20</v>
      </c>
    </row>
    <row r="8720" spans="1:19" x14ac:dyDescent="0.2">
      <c r="A8720" t="s">
        <v>7344</v>
      </c>
      <c r="B8720" t="s">
        <v>55</v>
      </c>
      <c r="C8720">
        <v>2001</v>
      </c>
      <c r="D8720" s="1" t="d">
        <v>2006-11-30</v>
      </c>
      <c r="E8720" s="1" t="str">
        <f t="shared" si="272"/>
        <v>2006</v>
      </c>
      <c r="F8720" s="1" t="str">
        <f t="shared" si="273"/>
        <v>Nov</v>
      </c>
      <c r="G8720" t="s">
        <v>24</v>
      </c>
      <c r="H8720" t="s">
        <v>523</v>
      </c>
      <c r="I8720">
        <v>0.08</v>
      </c>
      <c r="J8720">
        <v>0.06</v>
      </c>
      <c r="K8720">
        <v>0</v>
      </c>
      <c r="L8720">
        <v>0.02</v>
      </c>
      <c r="M8720">
        <v>0.15</v>
      </c>
      <c r="N8720">
        <v>36</v>
      </c>
      <c r="O8720">
        <v>6</v>
      </c>
      <c r="P8720">
        <v>3.9</v>
      </c>
      <c r="Q8720">
        <v>15</v>
      </c>
      <c r="R8720" t="s">
        <v>7345</v>
      </c>
      <c r="S8720" t="s">
        <v>20</v>
      </c>
    </row>
    <row r="8721" spans="1:19" x14ac:dyDescent="0.2">
      <c r="A8721" t="s">
        <v>3799</v>
      </c>
      <c r="B8721" t="s">
        <v>159</v>
      </c>
      <c r="C8721">
        <v>2010</v>
      </c>
      <c r="D8721" s="1" t="d">
        <v>1988-07-29</v>
      </c>
      <c r="E8721" s="1" t="str">
        <f t="shared" si="272"/>
        <v>1988</v>
      </c>
      <c r="F8721" s="1" t="str">
        <f t="shared" si="273"/>
        <v>Jul</v>
      </c>
      <c r="G8721" t="s">
        <v>50</v>
      </c>
      <c r="H8721" t="s">
        <v>71</v>
      </c>
      <c r="I8721">
        <v>0.09</v>
      </c>
      <c r="J8721">
        <v>0.04</v>
      </c>
      <c r="K8721">
        <v>0</v>
      </c>
      <c r="L8721">
        <v>0.03</v>
      </c>
      <c r="M8721">
        <v>0.15</v>
      </c>
      <c r="P8721" t="s">
        <v>203</v>
      </c>
      <c r="R8721" t="s">
        <v>1544</v>
      </c>
      <c r="S8721" t="s">
        <v>112</v>
      </c>
    </row>
    <row r="8722" spans="1:19" x14ac:dyDescent="0.2">
      <c r="A8722" t="s">
        <v>5559</v>
      </c>
      <c r="B8722" t="s">
        <v>49</v>
      </c>
      <c r="C8722">
        <v>2011</v>
      </c>
      <c r="D8722" s="1" t="d">
        <v>1995-08-26</v>
      </c>
      <c r="E8722" s="1" t="str">
        <f t="shared" si="272"/>
        <v>1995</v>
      </c>
      <c r="F8722" s="1" t="str">
        <f t="shared" si="273"/>
        <v>Aug</v>
      </c>
      <c r="G8722" t="s">
        <v>18</v>
      </c>
      <c r="H8722" t="s">
        <v>111</v>
      </c>
      <c r="I8722">
        <v>0.08</v>
      </c>
      <c r="J8722">
        <v>0.05</v>
      </c>
      <c r="K8722">
        <v>0</v>
      </c>
      <c r="L8722">
        <v>0.02</v>
      </c>
      <c r="M8722">
        <v>0.15</v>
      </c>
      <c r="P8722" t="s">
        <v>203</v>
      </c>
      <c r="R8722" t="s">
        <v>5560</v>
      </c>
      <c r="S8722" t="s">
        <v>20</v>
      </c>
    </row>
    <row r="8723" spans="1:19" x14ac:dyDescent="0.2">
      <c r="A8723" t="s">
        <v>7346</v>
      </c>
      <c r="B8723" t="s">
        <v>55</v>
      </c>
      <c r="C8723">
        <v>2004</v>
      </c>
      <c r="D8723" s="1" t="d">
        <v>1993-02-28</v>
      </c>
      <c r="E8723" s="1" t="str">
        <f t="shared" si="272"/>
        <v>1993</v>
      </c>
      <c r="F8723" s="1" t="str">
        <f t="shared" si="273"/>
        <v>Feb</v>
      </c>
      <c r="G8723" t="s">
        <v>28</v>
      </c>
      <c r="H8723" t="s">
        <v>933</v>
      </c>
      <c r="I8723">
        <v>0.08</v>
      </c>
      <c r="J8723">
        <v>0.06</v>
      </c>
      <c r="K8723">
        <v>0</v>
      </c>
      <c r="L8723">
        <v>0.02</v>
      </c>
      <c r="M8723">
        <v>0.15</v>
      </c>
      <c r="N8723">
        <v>74</v>
      </c>
      <c r="O8723">
        <v>38</v>
      </c>
      <c r="P8723">
        <v>7.7</v>
      </c>
      <c r="Q8723">
        <v>38</v>
      </c>
      <c r="R8723" t="s">
        <v>4138</v>
      </c>
      <c r="S8723" t="s">
        <v>88</v>
      </c>
    </row>
    <row r="8724" spans="1:19" x14ac:dyDescent="0.2">
      <c r="A8724" t="s">
        <v>7347</v>
      </c>
      <c r="B8724" t="s">
        <v>137</v>
      </c>
      <c r="C8724">
        <v>2004</v>
      </c>
      <c r="D8724" s="1" t="d">
        <v>2012-11-23</v>
      </c>
      <c r="E8724" s="1" t="str">
        <f t="shared" si="272"/>
        <v>2012</v>
      </c>
      <c r="F8724" s="1" t="str">
        <f t="shared" si="273"/>
        <v>Nov</v>
      </c>
      <c r="G8724" t="s">
        <v>1</v>
      </c>
      <c r="H8724" t="s">
        <v>45</v>
      </c>
      <c r="I8724">
        <v>0.12</v>
      </c>
      <c r="J8724">
        <v>0.03</v>
      </c>
      <c r="K8724">
        <v>0</v>
      </c>
      <c r="L8724">
        <v>0.01</v>
      </c>
      <c r="M8724">
        <v>0.15</v>
      </c>
    </row>
    <row r="8725" spans="1:19" x14ac:dyDescent="0.2">
      <c r="A8725" t="s">
        <v>3984</v>
      </c>
      <c r="B8725" t="s">
        <v>148</v>
      </c>
      <c r="C8725">
        <v>2011</v>
      </c>
      <c r="D8725" s="1" t="d">
        <v>2018-05-25</v>
      </c>
      <c r="E8725" s="1" t="str">
        <f t="shared" si="272"/>
        <v>2018</v>
      </c>
      <c r="F8725" s="1" t="str">
        <f t="shared" si="273"/>
        <v>May</v>
      </c>
      <c r="G8725" t="s">
        <v>37</v>
      </c>
      <c r="H8725" t="s">
        <v>267</v>
      </c>
      <c r="I8725">
        <v>0.04</v>
      </c>
      <c r="J8725">
        <v>0.08</v>
      </c>
      <c r="K8725">
        <v>0</v>
      </c>
      <c r="L8725">
        <v>0.03</v>
      </c>
      <c r="M8725">
        <v>0.15</v>
      </c>
      <c r="N8725">
        <v>74</v>
      </c>
      <c r="O8725">
        <v>34</v>
      </c>
      <c r="P8725">
        <v>5.9</v>
      </c>
      <c r="Q8725">
        <v>420</v>
      </c>
      <c r="R8725" t="s">
        <v>1897</v>
      </c>
      <c r="S8725" t="s">
        <v>53</v>
      </c>
    </row>
    <row r="8726" spans="1:19" x14ac:dyDescent="0.2">
      <c r="A8726" t="s">
        <v>7348</v>
      </c>
      <c r="B8726" t="s">
        <v>32</v>
      </c>
      <c r="C8726">
        <v>2007</v>
      </c>
      <c r="D8726" s="1" t="d">
        <v>1995-02-20</v>
      </c>
      <c r="E8726" s="1" t="str">
        <f t="shared" si="272"/>
        <v>1995</v>
      </c>
      <c r="F8726" s="1" t="str">
        <f t="shared" si="273"/>
        <v>Feb</v>
      </c>
      <c r="G8726" t="s">
        <v>34</v>
      </c>
      <c r="H8726" t="s">
        <v>111</v>
      </c>
      <c r="I8726">
        <v>0.12</v>
      </c>
      <c r="J8726">
        <v>0.03</v>
      </c>
      <c r="K8726">
        <v>0</v>
      </c>
      <c r="L8726">
        <v>0.01</v>
      </c>
      <c r="M8726">
        <v>0.15</v>
      </c>
      <c r="P8726">
        <v>6.7</v>
      </c>
      <c r="Q8726">
        <v>10</v>
      </c>
      <c r="R8726" t="s">
        <v>111</v>
      </c>
      <c r="S8726" t="s">
        <v>20</v>
      </c>
    </row>
    <row r="8727" spans="1:19" x14ac:dyDescent="0.2">
      <c r="A8727" t="s">
        <v>7349</v>
      </c>
      <c r="B8727" t="s">
        <v>32</v>
      </c>
      <c r="C8727">
        <v>2010</v>
      </c>
      <c r="D8727" s="1" t="d">
        <v>1989-10-28</v>
      </c>
      <c r="E8727" s="1" t="str">
        <f t="shared" si="272"/>
        <v>1989</v>
      </c>
      <c r="F8727" s="1" t="str">
        <f t="shared" si="273"/>
        <v>Oct</v>
      </c>
      <c r="G8727" t="s">
        <v>39</v>
      </c>
      <c r="H8727" t="s">
        <v>663</v>
      </c>
      <c r="I8727">
        <v>0.12</v>
      </c>
      <c r="J8727">
        <v>0.02</v>
      </c>
      <c r="K8727">
        <v>0</v>
      </c>
      <c r="L8727">
        <v>0.01</v>
      </c>
      <c r="M8727">
        <v>0.15</v>
      </c>
    </row>
    <row r="8728" spans="1:19" x14ac:dyDescent="0.2">
      <c r="A8728" t="s">
        <v>7010</v>
      </c>
      <c r="B8728" t="s">
        <v>189</v>
      </c>
      <c r="C8728">
        <v>2005</v>
      </c>
      <c r="D8728" s="1" t="d">
        <v>1991-02-17</v>
      </c>
      <c r="E8728" s="1" t="str">
        <f t="shared" si="272"/>
        <v>1991</v>
      </c>
      <c r="F8728" s="1" t="str">
        <f t="shared" si="273"/>
        <v>Feb</v>
      </c>
      <c r="G8728" t="s">
        <v>1</v>
      </c>
      <c r="H8728" t="s">
        <v>484</v>
      </c>
      <c r="I8728">
        <v>0.12</v>
      </c>
      <c r="J8728">
        <v>0.03</v>
      </c>
      <c r="K8728">
        <v>0</v>
      </c>
      <c r="L8728">
        <v>0</v>
      </c>
      <c r="M8728">
        <v>0.15</v>
      </c>
      <c r="N8728">
        <v>75</v>
      </c>
      <c r="O8728">
        <v>17</v>
      </c>
      <c r="P8728">
        <v>9.3000000000000007</v>
      </c>
      <c r="Q8728">
        <v>4</v>
      </c>
      <c r="R8728" t="s">
        <v>1307</v>
      </c>
      <c r="S8728" t="s">
        <v>20</v>
      </c>
    </row>
    <row r="8729" spans="1:19" x14ac:dyDescent="0.2">
      <c r="A8729" t="s">
        <v>7350</v>
      </c>
      <c r="B8729" t="s">
        <v>171</v>
      </c>
      <c r="C8729">
        <v>2014</v>
      </c>
      <c r="D8729" s="1" t="d">
        <v>2017-06-09</v>
      </c>
      <c r="E8729" s="1" t="str">
        <f t="shared" si="272"/>
        <v>2017</v>
      </c>
      <c r="F8729" s="1" t="str">
        <f t="shared" si="273"/>
        <v>Jun</v>
      </c>
      <c r="G8729" t="s">
        <v>34</v>
      </c>
      <c r="H8729" t="s">
        <v>568</v>
      </c>
      <c r="I8729">
        <v>0.11</v>
      </c>
      <c r="J8729">
        <v>0.03</v>
      </c>
      <c r="K8729">
        <v>0</v>
      </c>
      <c r="L8729">
        <v>0.01</v>
      </c>
      <c r="M8729">
        <v>0.15</v>
      </c>
      <c r="N8729">
        <v>77</v>
      </c>
      <c r="O8729">
        <v>48</v>
      </c>
      <c r="P8729">
        <v>7.5</v>
      </c>
      <c r="Q8729">
        <v>67</v>
      </c>
      <c r="R8729" t="s">
        <v>300</v>
      </c>
      <c r="S8729" t="s">
        <v>112</v>
      </c>
    </row>
    <row r="8730" spans="1:19" x14ac:dyDescent="0.2">
      <c r="A8730" t="s">
        <v>7351</v>
      </c>
      <c r="B8730" t="s">
        <v>32</v>
      </c>
      <c r="C8730">
        <v>2007</v>
      </c>
      <c r="D8730" s="1" t="d">
        <v>2009-07-23</v>
      </c>
      <c r="E8730" s="1" t="str">
        <f t="shared" si="272"/>
        <v>2009</v>
      </c>
      <c r="F8730" s="1" t="str">
        <f t="shared" si="273"/>
        <v>Jul</v>
      </c>
      <c r="G8730" t="s">
        <v>28</v>
      </c>
      <c r="H8730" t="s">
        <v>372</v>
      </c>
      <c r="I8730">
        <v>0</v>
      </c>
      <c r="J8730">
        <v>0</v>
      </c>
      <c r="K8730">
        <v>0.15</v>
      </c>
      <c r="L8730">
        <v>0</v>
      </c>
      <c r="M8730">
        <v>0.15</v>
      </c>
    </row>
    <row r="8731" spans="1:19" x14ac:dyDescent="0.2">
      <c r="A8731" t="s">
        <v>7352</v>
      </c>
      <c r="B8731" t="s">
        <v>189</v>
      </c>
      <c r="C8731">
        <v>2002</v>
      </c>
      <c r="D8731" s="1" t="d">
        <v>1989-06-05</v>
      </c>
      <c r="E8731" s="1" t="str">
        <f t="shared" si="272"/>
        <v>1989</v>
      </c>
      <c r="F8731" s="1" t="str">
        <f t="shared" si="273"/>
        <v>Jun</v>
      </c>
      <c r="G8731" t="s">
        <v>18</v>
      </c>
      <c r="H8731" t="s">
        <v>134</v>
      </c>
      <c r="I8731">
        <v>0.12</v>
      </c>
      <c r="J8731">
        <v>0.03</v>
      </c>
      <c r="K8731">
        <v>0</v>
      </c>
      <c r="L8731">
        <v>0</v>
      </c>
      <c r="M8731">
        <v>0.15</v>
      </c>
      <c r="N8731">
        <v>78</v>
      </c>
      <c r="O8731">
        <v>13</v>
      </c>
      <c r="P8731">
        <v>6.5</v>
      </c>
      <c r="Q8731">
        <v>4</v>
      </c>
      <c r="R8731" t="s">
        <v>135</v>
      </c>
      <c r="S8731" t="s">
        <v>88</v>
      </c>
    </row>
    <row r="8732" spans="1:19" x14ac:dyDescent="0.2">
      <c r="A8732" t="s">
        <v>2089</v>
      </c>
      <c r="B8732" t="s">
        <v>159</v>
      </c>
      <c r="C8732">
        <v>2006</v>
      </c>
      <c r="D8732" s="1" t="d">
        <v>2016-05-16</v>
      </c>
      <c r="E8732" s="1" t="str">
        <f t="shared" si="272"/>
        <v>2016</v>
      </c>
      <c r="F8732" s="1" t="str">
        <f t="shared" si="273"/>
        <v>May</v>
      </c>
      <c r="G8732" t="s">
        <v>30</v>
      </c>
      <c r="H8732" t="s">
        <v>234</v>
      </c>
      <c r="I8732">
        <v>0.14000000000000001</v>
      </c>
      <c r="J8732">
        <v>0</v>
      </c>
      <c r="K8732">
        <v>0</v>
      </c>
      <c r="L8732">
        <v>0.01</v>
      </c>
      <c r="M8732">
        <v>0.15</v>
      </c>
      <c r="N8732">
        <v>73</v>
      </c>
      <c r="O8732">
        <v>30</v>
      </c>
      <c r="P8732">
        <v>7</v>
      </c>
      <c r="Q8732">
        <v>7</v>
      </c>
      <c r="R8732" t="s">
        <v>142</v>
      </c>
      <c r="S8732" t="s">
        <v>20</v>
      </c>
    </row>
    <row r="8733" spans="1:19" x14ac:dyDescent="0.2">
      <c r="A8733" t="s">
        <v>1245</v>
      </c>
      <c r="B8733" t="s">
        <v>189</v>
      </c>
      <c r="C8733">
        <v>2003</v>
      </c>
      <c r="D8733" s="1" t="d">
        <v>1993-12-03</v>
      </c>
      <c r="E8733" s="1" t="str">
        <f t="shared" si="272"/>
        <v>1993</v>
      </c>
      <c r="F8733" s="1" t="str">
        <f t="shared" si="273"/>
        <v>Dec</v>
      </c>
      <c r="G8733" t="s">
        <v>18</v>
      </c>
      <c r="H8733" t="s">
        <v>134</v>
      </c>
      <c r="I8733">
        <v>0.12</v>
      </c>
      <c r="J8733">
        <v>0.03</v>
      </c>
      <c r="K8733">
        <v>0</v>
      </c>
      <c r="L8733">
        <v>0</v>
      </c>
      <c r="M8733">
        <v>0.15</v>
      </c>
      <c r="N8733">
        <v>89</v>
      </c>
      <c r="O8733">
        <v>16</v>
      </c>
      <c r="P8733">
        <v>7.5</v>
      </c>
      <c r="Q8733">
        <v>6</v>
      </c>
      <c r="R8733" t="s">
        <v>135</v>
      </c>
      <c r="S8733" t="s">
        <v>20</v>
      </c>
    </row>
    <row r="8734" spans="1:19" x14ac:dyDescent="0.2">
      <c r="A8734" t="s">
        <v>5526</v>
      </c>
      <c r="B8734" t="s">
        <v>189</v>
      </c>
      <c r="C8734">
        <v>2001</v>
      </c>
      <c r="D8734" s="1" t="d">
        <v>2019-04-26</v>
      </c>
      <c r="E8734" s="1" t="str">
        <f t="shared" si="272"/>
        <v>2019</v>
      </c>
      <c r="F8734" s="1" t="str">
        <f t="shared" si="273"/>
        <v>Apr</v>
      </c>
      <c r="G8734" t="s">
        <v>24</v>
      </c>
      <c r="H8734" t="s">
        <v>523</v>
      </c>
      <c r="I8734">
        <v>0.12</v>
      </c>
      <c r="J8734">
        <v>0.03</v>
      </c>
      <c r="K8734">
        <v>0</v>
      </c>
      <c r="L8734">
        <v>0</v>
      </c>
      <c r="M8734">
        <v>0.15</v>
      </c>
      <c r="N8734">
        <v>83</v>
      </c>
      <c r="O8734">
        <v>21</v>
      </c>
      <c r="P8734">
        <v>7.8</v>
      </c>
      <c r="Q8734">
        <v>14</v>
      </c>
      <c r="R8734" t="s">
        <v>1618</v>
      </c>
      <c r="S8734" t="s">
        <v>20</v>
      </c>
    </row>
    <row r="8735" spans="1:19" x14ac:dyDescent="0.2">
      <c r="A8735" t="s">
        <v>7353</v>
      </c>
      <c r="B8735" t="s">
        <v>55</v>
      </c>
      <c r="C8735">
        <v>2005</v>
      </c>
      <c r="D8735" s="1" t="d">
        <v>2002-06-06</v>
      </c>
      <c r="E8735" s="1" t="str">
        <f t="shared" si="272"/>
        <v>2002</v>
      </c>
      <c r="F8735" s="1" t="str">
        <f t="shared" si="273"/>
        <v>Jun</v>
      </c>
      <c r="G8735" t="s">
        <v>28</v>
      </c>
      <c r="H8735" t="s">
        <v>155</v>
      </c>
      <c r="I8735">
        <v>0.08</v>
      </c>
      <c r="J8735">
        <v>0.06</v>
      </c>
      <c r="K8735">
        <v>0</v>
      </c>
      <c r="L8735">
        <v>0.02</v>
      </c>
      <c r="M8735">
        <v>0.15</v>
      </c>
      <c r="N8735">
        <v>48</v>
      </c>
      <c r="O8735">
        <v>7</v>
      </c>
      <c r="P8735">
        <v>6.9</v>
      </c>
      <c r="Q8735">
        <v>37</v>
      </c>
      <c r="R8735" t="s">
        <v>2795</v>
      </c>
      <c r="S8735" t="s">
        <v>20</v>
      </c>
    </row>
    <row r="8736" spans="1:19" x14ac:dyDescent="0.2">
      <c r="A8736" t="s">
        <v>6994</v>
      </c>
      <c r="B8736" t="s">
        <v>44</v>
      </c>
      <c r="C8736">
        <v>2009</v>
      </c>
      <c r="D8736" s="1" t="d">
        <v>2021-01-11</v>
      </c>
      <c r="E8736" s="1" t="str">
        <f t="shared" si="272"/>
        <v>2021</v>
      </c>
      <c r="F8736" s="1" t="str">
        <f t="shared" si="273"/>
        <v>Jan</v>
      </c>
      <c r="G8736" t="s">
        <v>272</v>
      </c>
      <c r="H8736" t="s">
        <v>151</v>
      </c>
      <c r="I8736">
        <v>0.11</v>
      </c>
      <c r="J8736">
        <v>0.03</v>
      </c>
      <c r="K8736">
        <v>0</v>
      </c>
      <c r="L8736">
        <v>0.01</v>
      </c>
      <c r="M8736">
        <v>0.15</v>
      </c>
      <c r="N8736">
        <v>48</v>
      </c>
      <c r="O8736">
        <v>36</v>
      </c>
      <c r="P8736">
        <v>6.8</v>
      </c>
      <c r="Q8736">
        <v>17</v>
      </c>
      <c r="R8736" t="s">
        <v>1103</v>
      </c>
      <c r="S8736" t="s">
        <v>53</v>
      </c>
    </row>
    <row r="8737" spans="1:19" x14ac:dyDescent="0.2">
      <c r="A8737" t="s">
        <v>7354</v>
      </c>
      <c r="B8737" t="s">
        <v>32</v>
      </c>
      <c r="C8737">
        <v>2010</v>
      </c>
      <c r="D8737" s="1" t="d">
        <v>2000-11-27</v>
      </c>
      <c r="E8737" s="1" t="str">
        <f t="shared" si="272"/>
        <v>2000</v>
      </c>
      <c r="F8737" s="1" t="str">
        <f t="shared" si="273"/>
        <v>Nov</v>
      </c>
      <c r="G8737" t="s">
        <v>39</v>
      </c>
      <c r="H8737" t="s">
        <v>484</v>
      </c>
      <c r="I8737">
        <v>0.14000000000000001</v>
      </c>
      <c r="J8737">
        <v>0</v>
      </c>
      <c r="K8737">
        <v>0</v>
      </c>
      <c r="L8737">
        <v>0.01</v>
      </c>
      <c r="M8737">
        <v>0.15</v>
      </c>
      <c r="P8737" t="s">
        <v>203</v>
      </c>
      <c r="R8737" t="s">
        <v>484</v>
      </c>
      <c r="S8737" t="s">
        <v>20</v>
      </c>
    </row>
    <row r="8738" spans="1:19" x14ac:dyDescent="0.2">
      <c r="A8738" t="s">
        <v>3955</v>
      </c>
      <c r="B8738" t="s">
        <v>17</v>
      </c>
      <c r="C8738">
        <v>2011</v>
      </c>
      <c r="D8738" s="1" t="d">
        <v>1990-01-05</v>
      </c>
      <c r="E8738" s="1" t="str">
        <f t="shared" si="272"/>
        <v>1990</v>
      </c>
      <c r="F8738" s="1" t="str">
        <f t="shared" si="273"/>
        <v>Jan</v>
      </c>
      <c r="G8738" t="s">
        <v>18</v>
      </c>
      <c r="H8738" t="s">
        <v>51</v>
      </c>
      <c r="I8738">
        <v>0.14000000000000001</v>
      </c>
      <c r="J8738">
        <v>0</v>
      </c>
      <c r="K8738">
        <v>0</v>
      </c>
      <c r="L8738">
        <v>0.01</v>
      </c>
      <c r="M8738">
        <v>0.15</v>
      </c>
      <c r="P8738" t="s">
        <v>203</v>
      </c>
      <c r="R8738" t="s">
        <v>426</v>
      </c>
      <c r="S8738" t="s">
        <v>20</v>
      </c>
    </row>
    <row r="8739" spans="1:19" x14ac:dyDescent="0.2">
      <c r="A8739" t="s">
        <v>7355</v>
      </c>
      <c r="B8739" t="s">
        <v>32</v>
      </c>
      <c r="C8739">
        <v>2007</v>
      </c>
      <c r="D8739" s="1" t="d">
        <v>1997-10-30</v>
      </c>
      <c r="E8739" s="1" t="str">
        <f t="shared" si="272"/>
        <v>1997</v>
      </c>
      <c r="F8739" s="1" t="str">
        <f t="shared" si="273"/>
        <v>Oct</v>
      </c>
      <c r="G8739" t="s">
        <v>101</v>
      </c>
      <c r="H8739" t="s">
        <v>51</v>
      </c>
      <c r="I8739">
        <v>0.14000000000000001</v>
      </c>
      <c r="J8739">
        <v>0.01</v>
      </c>
      <c r="K8739">
        <v>0</v>
      </c>
      <c r="L8739">
        <v>0.01</v>
      </c>
      <c r="M8739">
        <v>0.15</v>
      </c>
    </row>
    <row r="8740" spans="1:19" x14ac:dyDescent="0.2">
      <c r="A8740" t="s">
        <v>7356</v>
      </c>
      <c r="B8740" t="s">
        <v>104</v>
      </c>
      <c r="C8740">
        <v>1999</v>
      </c>
      <c r="D8740" s="1" t="d">
        <v>1991-01-07</v>
      </c>
      <c r="E8740" s="1" t="str">
        <f t="shared" si="272"/>
        <v>1991</v>
      </c>
      <c r="F8740" s="1" t="str">
        <f t="shared" si="273"/>
        <v>Jan</v>
      </c>
      <c r="G8740" t="s">
        <v>34</v>
      </c>
      <c r="H8740" t="s">
        <v>68</v>
      </c>
      <c r="I8740">
        <v>0.09</v>
      </c>
      <c r="J8740">
        <v>0.06</v>
      </c>
      <c r="K8740">
        <v>0</v>
      </c>
      <c r="L8740">
        <v>0.01</v>
      </c>
      <c r="M8740">
        <v>0.15</v>
      </c>
    </row>
    <row r="8741" spans="1:19" x14ac:dyDescent="0.2">
      <c r="A8741" t="s">
        <v>7357</v>
      </c>
      <c r="B8741">
        <v>2600</v>
      </c>
      <c r="C8741">
        <v>1982</v>
      </c>
      <c r="D8741" s="1" t="d">
        <v>2018-11-25</v>
      </c>
      <c r="E8741" s="1" t="str">
        <f t="shared" si="272"/>
        <v>2018</v>
      </c>
      <c r="F8741" s="1" t="str">
        <f t="shared" si="273"/>
        <v>Nov</v>
      </c>
      <c r="G8741" t="s">
        <v>50</v>
      </c>
      <c r="H8741" t="s">
        <v>71</v>
      </c>
      <c r="I8741">
        <v>0.14000000000000001</v>
      </c>
      <c r="J8741">
        <v>0.01</v>
      </c>
      <c r="K8741">
        <v>0</v>
      </c>
      <c r="L8741">
        <v>0</v>
      </c>
      <c r="M8741">
        <v>0.15</v>
      </c>
    </row>
    <row r="8742" spans="1:19" x14ac:dyDescent="0.2">
      <c r="A8742" t="s">
        <v>7358</v>
      </c>
      <c r="B8742">
        <v>2600</v>
      </c>
      <c r="C8742" t="s">
        <v>286</v>
      </c>
      <c r="D8742" s="1" t="d">
        <v>2007-05-02</v>
      </c>
      <c r="E8742" s="1" t="str">
        <f t="shared" si="272"/>
        <v>2007</v>
      </c>
      <c r="F8742" s="1" t="str">
        <f t="shared" si="273"/>
        <v>May</v>
      </c>
      <c r="G8742" t="s">
        <v>18</v>
      </c>
      <c r="H8742" t="s">
        <v>155</v>
      </c>
      <c r="I8742">
        <v>0.14000000000000001</v>
      </c>
      <c r="J8742">
        <v>0.01</v>
      </c>
      <c r="K8742">
        <v>0</v>
      </c>
      <c r="L8742">
        <v>0</v>
      </c>
      <c r="M8742">
        <v>0.15</v>
      </c>
    </row>
    <row r="8743" spans="1:19" x14ac:dyDescent="0.2">
      <c r="A8743" t="s">
        <v>7359</v>
      </c>
      <c r="B8743">
        <v>2600</v>
      </c>
      <c r="C8743">
        <v>1989</v>
      </c>
      <c r="D8743" s="1" t="d">
        <v>2018-07-06</v>
      </c>
      <c r="E8743" s="1" t="str">
        <f t="shared" si="272"/>
        <v>2018</v>
      </c>
      <c r="F8743" s="1" t="str">
        <f t="shared" si="273"/>
        <v>Jul</v>
      </c>
      <c r="G8743" t="s">
        <v>30</v>
      </c>
      <c r="H8743" t="s">
        <v>155</v>
      </c>
      <c r="I8743">
        <v>0.14000000000000001</v>
      </c>
      <c r="J8743">
        <v>0.01</v>
      </c>
      <c r="K8743">
        <v>0</v>
      </c>
      <c r="L8743">
        <v>0</v>
      </c>
      <c r="M8743">
        <v>0.15</v>
      </c>
    </row>
    <row r="8744" spans="1:19" x14ac:dyDescent="0.2">
      <c r="A8744" t="s">
        <v>7360</v>
      </c>
      <c r="B8744" t="s">
        <v>1043</v>
      </c>
      <c r="C8744">
        <v>1996</v>
      </c>
      <c r="D8744" s="1" t="d">
        <v>1995-10-25</v>
      </c>
      <c r="E8744" s="1" t="str">
        <f t="shared" si="272"/>
        <v>1995</v>
      </c>
      <c r="F8744" s="1" t="str">
        <f t="shared" si="273"/>
        <v>Oct</v>
      </c>
      <c r="G8744" t="s">
        <v>30</v>
      </c>
      <c r="H8744" t="s">
        <v>151</v>
      </c>
      <c r="I8744">
        <v>0</v>
      </c>
      <c r="J8744">
        <v>0</v>
      </c>
      <c r="K8744">
        <v>0.15</v>
      </c>
      <c r="L8744">
        <v>0</v>
      </c>
      <c r="M8744">
        <v>0.15</v>
      </c>
    </row>
    <row r="8745" spans="1:19" x14ac:dyDescent="0.2">
      <c r="A8745" t="s">
        <v>7361</v>
      </c>
      <c r="B8745" t="s">
        <v>17</v>
      </c>
      <c r="C8745">
        <v>2007</v>
      </c>
      <c r="D8745" s="1" t="d">
        <v>2011-06-17</v>
      </c>
      <c r="E8745" s="1" t="str">
        <f t="shared" si="272"/>
        <v>2011</v>
      </c>
      <c r="F8745" s="1" t="str">
        <f t="shared" si="273"/>
        <v>Jun</v>
      </c>
      <c r="G8745" t="s">
        <v>101</v>
      </c>
      <c r="H8745" t="s">
        <v>134</v>
      </c>
      <c r="I8745">
        <v>0.14000000000000001</v>
      </c>
      <c r="J8745">
        <v>0</v>
      </c>
      <c r="K8745">
        <v>0</v>
      </c>
      <c r="L8745">
        <v>0.01</v>
      </c>
      <c r="M8745">
        <v>0.15</v>
      </c>
      <c r="N8745">
        <v>77</v>
      </c>
      <c r="O8745">
        <v>38</v>
      </c>
      <c r="P8745">
        <v>8.5</v>
      </c>
      <c r="Q8745">
        <v>48</v>
      </c>
      <c r="R8745" t="s">
        <v>490</v>
      </c>
      <c r="S8745" t="s">
        <v>53</v>
      </c>
    </row>
    <row r="8746" spans="1:19" x14ac:dyDescent="0.2">
      <c r="A8746" t="s">
        <v>4125</v>
      </c>
      <c r="B8746" t="s">
        <v>171</v>
      </c>
      <c r="C8746">
        <v>2015</v>
      </c>
      <c r="D8746" s="1" t="d">
        <v>2007-07-31</v>
      </c>
      <c r="E8746" s="1" t="str">
        <f t="shared" si="272"/>
        <v>2007</v>
      </c>
      <c r="F8746" s="1" t="str">
        <f t="shared" si="273"/>
        <v>Jul</v>
      </c>
      <c r="G8746" t="s">
        <v>50</v>
      </c>
      <c r="H8746" t="s">
        <v>130</v>
      </c>
      <c r="I8746">
        <v>7.0000000000000007E-2</v>
      </c>
      <c r="J8746">
        <v>7.0000000000000007E-2</v>
      </c>
      <c r="K8746">
        <v>0</v>
      </c>
      <c r="L8746">
        <v>0.01</v>
      </c>
      <c r="M8746">
        <v>0.15</v>
      </c>
      <c r="N8746">
        <v>75</v>
      </c>
      <c r="O8746">
        <v>23</v>
      </c>
      <c r="P8746">
        <v>8</v>
      </c>
      <c r="Q8746">
        <v>101</v>
      </c>
      <c r="R8746" t="s">
        <v>1353</v>
      </c>
    </row>
    <row r="8747" spans="1:19" x14ac:dyDescent="0.2">
      <c r="A8747" t="s">
        <v>7362</v>
      </c>
      <c r="B8747" t="s">
        <v>159</v>
      </c>
      <c r="C8747">
        <v>2006</v>
      </c>
      <c r="D8747" s="1" t="d">
        <v>1990-10-13</v>
      </c>
      <c r="E8747" s="1" t="str">
        <f t="shared" si="272"/>
        <v>1990</v>
      </c>
      <c r="F8747" s="1" t="str">
        <f t="shared" si="273"/>
        <v>Oct</v>
      </c>
      <c r="G8747" t="s">
        <v>18</v>
      </c>
      <c r="H8747" t="s">
        <v>234</v>
      </c>
      <c r="I8747">
        <v>0</v>
      </c>
      <c r="J8747">
        <v>0</v>
      </c>
      <c r="K8747">
        <v>0.15</v>
      </c>
      <c r="L8747">
        <v>0</v>
      </c>
      <c r="M8747">
        <v>0.15</v>
      </c>
    </row>
    <row r="8748" spans="1:19" x14ac:dyDescent="0.2">
      <c r="A8748" t="s">
        <v>7363</v>
      </c>
      <c r="B8748" t="s">
        <v>17</v>
      </c>
      <c r="C8748">
        <v>2010</v>
      </c>
      <c r="D8748" s="1" t="d">
        <v>2000-08-04</v>
      </c>
      <c r="E8748" s="1" t="str">
        <f t="shared" si="272"/>
        <v>2000</v>
      </c>
      <c r="F8748" s="1" t="str">
        <f t="shared" si="273"/>
        <v>Aug</v>
      </c>
      <c r="G8748" t="s">
        <v>101</v>
      </c>
      <c r="H8748" t="s">
        <v>3510</v>
      </c>
      <c r="I8748">
        <v>0.14000000000000001</v>
      </c>
      <c r="J8748">
        <v>0</v>
      </c>
      <c r="K8748">
        <v>0</v>
      </c>
      <c r="L8748">
        <v>0.01</v>
      </c>
      <c r="M8748">
        <v>0.15</v>
      </c>
    </row>
    <row r="8749" spans="1:19" x14ac:dyDescent="0.2">
      <c r="A8749" t="s">
        <v>7364</v>
      </c>
      <c r="B8749" t="s">
        <v>79</v>
      </c>
      <c r="C8749">
        <v>2012</v>
      </c>
      <c r="D8749" s="1" t="d">
        <v>2017-06-22</v>
      </c>
      <c r="E8749" s="1" t="str">
        <f t="shared" si="272"/>
        <v>2017</v>
      </c>
      <c r="F8749" s="1" t="str">
        <f t="shared" si="273"/>
        <v>Jun</v>
      </c>
      <c r="G8749" t="s">
        <v>1</v>
      </c>
      <c r="H8749" t="s">
        <v>372</v>
      </c>
      <c r="I8749">
        <v>0.08</v>
      </c>
      <c r="J8749">
        <v>0.02</v>
      </c>
      <c r="K8749">
        <v>0.04</v>
      </c>
      <c r="L8749">
        <v>0.01</v>
      </c>
      <c r="M8749">
        <v>0.15</v>
      </c>
      <c r="N8749">
        <v>71</v>
      </c>
      <c r="O8749">
        <v>13</v>
      </c>
      <c r="P8749">
        <v>5.4</v>
      </c>
      <c r="Q8749">
        <v>19</v>
      </c>
      <c r="R8749" t="s">
        <v>4810</v>
      </c>
      <c r="S8749" t="s">
        <v>112</v>
      </c>
    </row>
    <row r="8750" spans="1:19" x14ac:dyDescent="0.2">
      <c r="A8750" t="s">
        <v>4166</v>
      </c>
      <c r="B8750" t="s">
        <v>137</v>
      </c>
      <c r="C8750">
        <v>2004</v>
      </c>
      <c r="D8750" s="1" t="d">
        <v>2000-02-28</v>
      </c>
      <c r="E8750" s="1" t="str">
        <f t="shared" si="272"/>
        <v>2000</v>
      </c>
      <c r="F8750" s="1" t="str">
        <f t="shared" si="273"/>
        <v>Feb</v>
      </c>
      <c r="G8750" t="s">
        <v>24</v>
      </c>
      <c r="H8750" t="s">
        <v>1830</v>
      </c>
      <c r="I8750">
        <v>0.11</v>
      </c>
      <c r="J8750">
        <v>0.03</v>
      </c>
      <c r="K8750">
        <v>0</v>
      </c>
      <c r="L8750">
        <v>0.01</v>
      </c>
      <c r="M8750">
        <v>0.15</v>
      </c>
      <c r="N8750">
        <v>44</v>
      </c>
      <c r="O8750">
        <v>6</v>
      </c>
      <c r="P8750">
        <v>5.9</v>
      </c>
      <c r="Q8750">
        <v>9</v>
      </c>
      <c r="R8750" t="s">
        <v>4167</v>
      </c>
      <c r="S8750" t="s">
        <v>88</v>
      </c>
    </row>
    <row r="8751" spans="1:19" x14ac:dyDescent="0.2">
      <c r="A8751" t="s">
        <v>4901</v>
      </c>
      <c r="B8751" t="s">
        <v>79</v>
      </c>
      <c r="C8751">
        <v>2011</v>
      </c>
      <c r="D8751" s="1" t="d">
        <v>2006-10-16</v>
      </c>
      <c r="E8751" s="1" t="str">
        <f t="shared" si="272"/>
        <v>2006</v>
      </c>
      <c r="F8751" s="1" t="str">
        <f t="shared" si="273"/>
        <v>Oct</v>
      </c>
      <c r="G8751" t="s">
        <v>50</v>
      </c>
      <c r="H8751" t="s">
        <v>111</v>
      </c>
      <c r="I8751">
        <v>0.05</v>
      </c>
      <c r="J8751">
        <v>0.09</v>
      </c>
      <c r="K8751">
        <v>0</v>
      </c>
      <c r="L8751">
        <v>0.02</v>
      </c>
      <c r="M8751">
        <v>0.15</v>
      </c>
      <c r="N8751">
        <v>56</v>
      </c>
      <c r="O8751">
        <v>8</v>
      </c>
      <c r="P8751">
        <v>5.7</v>
      </c>
      <c r="Q8751">
        <v>12</v>
      </c>
      <c r="R8751" t="s">
        <v>984</v>
      </c>
      <c r="S8751" t="s">
        <v>112</v>
      </c>
    </row>
    <row r="8752" spans="1:19" x14ac:dyDescent="0.2">
      <c r="A8752" t="s">
        <v>3188</v>
      </c>
      <c r="B8752" t="s">
        <v>44</v>
      </c>
      <c r="C8752">
        <v>2013</v>
      </c>
      <c r="D8752" s="1" t="d">
        <v>2012-08-21</v>
      </c>
      <c r="E8752" s="1" t="str">
        <f t="shared" si="272"/>
        <v>2012</v>
      </c>
      <c r="F8752" s="1" t="str">
        <f t="shared" si="273"/>
        <v>Aug</v>
      </c>
      <c r="G8752" t="s">
        <v>50</v>
      </c>
      <c r="H8752" t="s">
        <v>933</v>
      </c>
      <c r="I8752">
        <v>0.09</v>
      </c>
      <c r="J8752">
        <v>0.05</v>
      </c>
      <c r="K8752">
        <v>0</v>
      </c>
      <c r="L8752">
        <v>0.01</v>
      </c>
      <c r="M8752">
        <v>0.15</v>
      </c>
      <c r="N8752">
        <v>65</v>
      </c>
      <c r="O8752">
        <v>21</v>
      </c>
      <c r="P8752">
        <v>7.5</v>
      </c>
      <c r="Q8752">
        <v>35</v>
      </c>
      <c r="R8752" t="s">
        <v>934</v>
      </c>
      <c r="S8752" t="s">
        <v>88</v>
      </c>
    </row>
    <row r="8753" spans="1:19" x14ac:dyDescent="0.2">
      <c r="A8753" t="s">
        <v>7365</v>
      </c>
      <c r="B8753" t="s">
        <v>17</v>
      </c>
      <c r="C8753">
        <v>2007</v>
      </c>
      <c r="D8753" s="1" t="d">
        <v>2021-01-04</v>
      </c>
      <c r="E8753" s="1" t="str">
        <f t="shared" si="272"/>
        <v>2021</v>
      </c>
      <c r="F8753" s="1" t="str">
        <f t="shared" si="273"/>
        <v>Jan</v>
      </c>
      <c r="G8753" t="s">
        <v>30</v>
      </c>
      <c r="H8753" t="s">
        <v>202</v>
      </c>
      <c r="I8753">
        <v>0.13</v>
      </c>
      <c r="J8753">
        <v>0.01</v>
      </c>
      <c r="K8753">
        <v>0</v>
      </c>
      <c r="L8753">
        <v>0.01</v>
      </c>
      <c r="M8753">
        <v>0.15</v>
      </c>
    </row>
    <row r="8754" spans="1:19" x14ac:dyDescent="0.2">
      <c r="A8754" t="s">
        <v>7366</v>
      </c>
      <c r="B8754" t="s">
        <v>137</v>
      </c>
      <c r="C8754">
        <v>2005</v>
      </c>
      <c r="D8754" s="1" t="d">
        <v>1988-07-03</v>
      </c>
      <c r="E8754" s="1" t="str">
        <f t="shared" si="272"/>
        <v>1988</v>
      </c>
      <c r="F8754" s="1" t="str">
        <f t="shared" si="273"/>
        <v>Jul</v>
      </c>
      <c r="G8754" t="s">
        <v>272</v>
      </c>
      <c r="H8754" t="s">
        <v>825</v>
      </c>
      <c r="I8754">
        <v>0.11</v>
      </c>
      <c r="J8754">
        <v>0.03</v>
      </c>
      <c r="K8754">
        <v>0</v>
      </c>
      <c r="L8754">
        <v>0.01</v>
      </c>
      <c r="M8754">
        <v>0.15</v>
      </c>
      <c r="N8754">
        <v>78</v>
      </c>
      <c r="O8754">
        <v>55</v>
      </c>
      <c r="P8754">
        <v>7.5</v>
      </c>
      <c r="Q8754">
        <v>23</v>
      </c>
      <c r="R8754" t="s">
        <v>4986</v>
      </c>
      <c r="S8754" t="s">
        <v>53</v>
      </c>
    </row>
    <row r="8755" spans="1:19" x14ac:dyDescent="0.2">
      <c r="A8755" t="s">
        <v>7367</v>
      </c>
      <c r="B8755" t="s">
        <v>64</v>
      </c>
      <c r="C8755">
        <v>2005</v>
      </c>
      <c r="D8755" s="1" t="d">
        <v>2012-10-29</v>
      </c>
      <c r="E8755" s="1" t="str">
        <f t="shared" si="272"/>
        <v>2012</v>
      </c>
      <c r="F8755" s="1" t="str">
        <f t="shared" si="273"/>
        <v>Oct</v>
      </c>
      <c r="G8755" t="s">
        <v>34</v>
      </c>
      <c r="H8755" t="s">
        <v>286</v>
      </c>
      <c r="I8755">
        <v>0.11</v>
      </c>
      <c r="J8755">
        <v>0.04</v>
      </c>
      <c r="K8755">
        <v>0</v>
      </c>
      <c r="L8755">
        <v>0</v>
      </c>
      <c r="M8755">
        <v>0.15</v>
      </c>
    </row>
    <row r="8756" spans="1:19" x14ac:dyDescent="0.2">
      <c r="A8756" t="s">
        <v>4261</v>
      </c>
      <c r="B8756" t="s">
        <v>137</v>
      </c>
      <c r="C8756">
        <v>2002</v>
      </c>
      <c r="D8756" s="1" t="d">
        <v>1994-03-23</v>
      </c>
      <c r="E8756" s="1" t="str">
        <f t="shared" si="272"/>
        <v>1994</v>
      </c>
      <c r="F8756" s="1" t="str">
        <f t="shared" si="273"/>
        <v>Mar</v>
      </c>
      <c r="G8756" t="s">
        <v>50</v>
      </c>
      <c r="H8756" t="s">
        <v>155</v>
      </c>
      <c r="I8756">
        <v>0.11</v>
      </c>
      <c r="J8756">
        <v>0.03</v>
      </c>
      <c r="K8756">
        <v>0</v>
      </c>
      <c r="L8756">
        <v>0.01</v>
      </c>
      <c r="M8756">
        <v>0.15</v>
      </c>
      <c r="N8756">
        <v>53</v>
      </c>
      <c r="O8756">
        <v>19</v>
      </c>
      <c r="P8756">
        <v>5.2</v>
      </c>
      <c r="Q8756">
        <v>5</v>
      </c>
      <c r="R8756" t="s">
        <v>1244</v>
      </c>
      <c r="S8756" t="s">
        <v>88</v>
      </c>
    </row>
    <row r="8757" spans="1:19" x14ac:dyDescent="0.2">
      <c r="A8757" t="s">
        <v>7368</v>
      </c>
      <c r="B8757" t="s">
        <v>159</v>
      </c>
      <c r="C8757">
        <v>2005</v>
      </c>
      <c r="D8757" s="1" t="d">
        <v>2002-08-21</v>
      </c>
      <c r="E8757" s="1" t="str">
        <f t="shared" si="272"/>
        <v>2002</v>
      </c>
      <c r="F8757" s="1" t="str">
        <f t="shared" si="273"/>
        <v>Aug</v>
      </c>
      <c r="G8757" t="s">
        <v>37</v>
      </c>
      <c r="H8757" t="s">
        <v>484</v>
      </c>
      <c r="I8757">
        <v>0.14000000000000001</v>
      </c>
      <c r="J8757">
        <v>0</v>
      </c>
      <c r="K8757">
        <v>0</v>
      </c>
      <c r="L8757">
        <v>0.01</v>
      </c>
      <c r="M8757">
        <v>0.15</v>
      </c>
      <c r="N8757">
        <v>74</v>
      </c>
      <c r="O8757">
        <v>49</v>
      </c>
      <c r="P8757">
        <v>8.3000000000000007</v>
      </c>
      <c r="Q8757">
        <v>30</v>
      </c>
      <c r="R8757" t="s">
        <v>1481</v>
      </c>
      <c r="S8757" t="s">
        <v>53</v>
      </c>
    </row>
    <row r="8758" spans="1:19" x14ac:dyDescent="0.2">
      <c r="A8758" t="s">
        <v>7369</v>
      </c>
      <c r="B8758" t="s">
        <v>32</v>
      </c>
      <c r="C8758">
        <v>2010</v>
      </c>
      <c r="D8758" s="1" t="d">
        <v>2017-03-05</v>
      </c>
      <c r="E8758" s="1" t="str">
        <f t="shared" si="272"/>
        <v>2017</v>
      </c>
      <c r="F8758" s="1" t="str">
        <f t="shared" si="273"/>
        <v>Mar</v>
      </c>
      <c r="G8758" t="s">
        <v>101</v>
      </c>
      <c r="H8758" t="s">
        <v>6855</v>
      </c>
      <c r="I8758">
        <v>0</v>
      </c>
      <c r="J8758">
        <v>0.13</v>
      </c>
      <c r="K8758">
        <v>0</v>
      </c>
      <c r="L8758">
        <v>0.02</v>
      </c>
      <c r="M8758">
        <v>0.15</v>
      </c>
    </row>
    <row r="8759" spans="1:19" x14ac:dyDescent="0.2">
      <c r="A8759" t="s">
        <v>5980</v>
      </c>
      <c r="B8759" t="s">
        <v>44</v>
      </c>
      <c r="C8759">
        <v>2012</v>
      </c>
      <c r="D8759" s="1" t="d">
        <v>2008-02-10</v>
      </c>
      <c r="E8759" s="1" t="str">
        <f t="shared" si="272"/>
        <v>2008</v>
      </c>
      <c r="F8759" s="1" t="str">
        <f t="shared" si="273"/>
        <v>Feb</v>
      </c>
      <c r="G8759" t="s">
        <v>39</v>
      </c>
      <c r="H8759" t="s">
        <v>234</v>
      </c>
      <c r="I8759">
        <v>0.11</v>
      </c>
      <c r="J8759">
        <v>0.03</v>
      </c>
      <c r="K8759">
        <v>0</v>
      </c>
      <c r="L8759">
        <v>0.01</v>
      </c>
      <c r="M8759">
        <v>0.15</v>
      </c>
      <c r="N8759">
        <v>77</v>
      </c>
      <c r="O8759">
        <v>18</v>
      </c>
      <c r="P8759">
        <v>8.9</v>
      </c>
      <c r="Q8759">
        <v>18</v>
      </c>
      <c r="R8759" t="s">
        <v>2893</v>
      </c>
      <c r="S8759" t="s">
        <v>88</v>
      </c>
    </row>
    <row r="8760" spans="1:19" x14ac:dyDescent="0.2">
      <c r="A8760" t="s">
        <v>2163</v>
      </c>
      <c r="B8760" t="s">
        <v>44</v>
      </c>
      <c r="C8760">
        <v>2009</v>
      </c>
      <c r="D8760" s="1" t="d">
        <v>1995-08-31</v>
      </c>
      <c r="E8760" s="1" t="str">
        <f t="shared" si="272"/>
        <v>1995</v>
      </c>
      <c r="F8760" s="1" t="str">
        <f t="shared" si="273"/>
        <v>Aug</v>
      </c>
      <c r="G8760" t="s">
        <v>24</v>
      </c>
      <c r="H8760" t="s">
        <v>484</v>
      </c>
      <c r="I8760">
        <v>0.14000000000000001</v>
      </c>
      <c r="J8760">
        <v>0.01</v>
      </c>
      <c r="K8760">
        <v>0</v>
      </c>
      <c r="L8760">
        <v>0.01</v>
      </c>
      <c r="M8760">
        <v>0.15</v>
      </c>
      <c r="N8760">
        <v>54</v>
      </c>
      <c r="O8760">
        <v>8</v>
      </c>
      <c r="P8760">
        <v>5.8</v>
      </c>
      <c r="Q8760">
        <v>5</v>
      </c>
      <c r="R8760" t="s">
        <v>2164</v>
      </c>
      <c r="S8760" t="s">
        <v>20</v>
      </c>
    </row>
    <row r="8761" spans="1:19" x14ac:dyDescent="0.2">
      <c r="A8761" t="s">
        <v>5797</v>
      </c>
      <c r="B8761" t="s">
        <v>189</v>
      </c>
      <c r="C8761">
        <v>2005</v>
      </c>
      <c r="D8761" s="1" t="d">
        <v>2016-01-21</v>
      </c>
      <c r="E8761" s="1" t="str">
        <f t="shared" si="272"/>
        <v>2016</v>
      </c>
      <c r="F8761" s="1" t="str">
        <f t="shared" si="273"/>
        <v>Jan</v>
      </c>
      <c r="G8761" t="s">
        <v>1</v>
      </c>
      <c r="H8761" t="s">
        <v>484</v>
      </c>
      <c r="I8761">
        <v>0.12</v>
      </c>
      <c r="J8761">
        <v>0.03</v>
      </c>
      <c r="K8761">
        <v>0</v>
      </c>
      <c r="L8761">
        <v>0</v>
      </c>
      <c r="M8761">
        <v>0.15</v>
      </c>
    </row>
    <row r="8762" spans="1:19" x14ac:dyDescent="0.2">
      <c r="A8762" t="s">
        <v>7370</v>
      </c>
      <c r="B8762" t="s">
        <v>79</v>
      </c>
      <c r="C8762">
        <v>2015</v>
      </c>
      <c r="D8762" s="1" t="d">
        <v>2022-12-15</v>
      </c>
      <c r="E8762" s="1" t="str">
        <f t="shared" si="272"/>
        <v>2022</v>
      </c>
      <c r="F8762" s="1" t="str">
        <f t="shared" si="273"/>
        <v>Dec</v>
      </c>
      <c r="G8762" t="s">
        <v>34</v>
      </c>
      <c r="H8762" t="s">
        <v>242</v>
      </c>
      <c r="I8762">
        <v>0</v>
      </c>
      <c r="J8762">
        <v>0</v>
      </c>
      <c r="K8762">
        <v>0.15</v>
      </c>
      <c r="L8762">
        <v>0</v>
      </c>
      <c r="M8762">
        <v>0.15</v>
      </c>
    </row>
    <row r="8763" spans="1:19" x14ac:dyDescent="0.2">
      <c r="A8763" t="s">
        <v>7371</v>
      </c>
      <c r="B8763" t="s">
        <v>104</v>
      </c>
      <c r="C8763">
        <v>1998</v>
      </c>
      <c r="D8763" s="1" t="d">
        <v>2010-08-13</v>
      </c>
      <c r="E8763" s="1" t="str">
        <f t="shared" si="272"/>
        <v>2010</v>
      </c>
      <c r="F8763" s="1" t="str">
        <f t="shared" si="273"/>
        <v>Aug</v>
      </c>
      <c r="G8763" t="s">
        <v>24</v>
      </c>
      <c r="H8763" t="s">
        <v>226</v>
      </c>
      <c r="I8763">
        <v>0.09</v>
      </c>
      <c r="J8763">
        <v>0.06</v>
      </c>
      <c r="K8763">
        <v>0</v>
      </c>
      <c r="L8763">
        <v>0.01</v>
      </c>
      <c r="M8763">
        <v>0.15</v>
      </c>
    </row>
    <row r="8764" spans="1:19" x14ac:dyDescent="0.2">
      <c r="A8764" t="s">
        <v>3710</v>
      </c>
      <c r="B8764" t="s">
        <v>49</v>
      </c>
      <c r="C8764">
        <v>2007</v>
      </c>
      <c r="D8764" s="1" t="d">
        <v>2020-06-06</v>
      </c>
      <c r="E8764" s="1" t="str">
        <f t="shared" si="272"/>
        <v>2020</v>
      </c>
      <c r="F8764" s="1" t="str">
        <f t="shared" si="273"/>
        <v>Jun</v>
      </c>
      <c r="G8764" t="s">
        <v>18</v>
      </c>
      <c r="H8764" t="s">
        <v>134</v>
      </c>
      <c r="I8764">
        <v>0.12</v>
      </c>
      <c r="J8764">
        <v>0.01</v>
      </c>
      <c r="K8764">
        <v>0</v>
      </c>
      <c r="L8764">
        <v>0.02</v>
      </c>
      <c r="M8764">
        <v>0.15</v>
      </c>
      <c r="N8764">
        <v>81</v>
      </c>
      <c r="O8764">
        <v>31</v>
      </c>
      <c r="P8764">
        <v>6.5</v>
      </c>
      <c r="Q8764">
        <v>16</v>
      </c>
      <c r="R8764" t="s">
        <v>193</v>
      </c>
      <c r="S8764" t="s">
        <v>20</v>
      </c>
    </row>
    <row r="8765" spans="1:19" x14ac:dyDescent="0.2">
      <c r="A8765" t="s">
        <v>2458</v>
      </c>
      <c r="B8765" t="s">
        <v>148</v>
      </c>
      <c r="C8765">
        <v>2012</v>
      </c>
      <c r="D8765" s="1" t="d">
        <v>1989-10-21</v>
      </c>
      <c r="E8765" s="1" t="str">
        <f t="shared" si="272"/>
        <v>1989</v>
      </c>
      <c r="F8765" s="1" t="str">
        <f t="shared" si="273"/>
        <v>Oct</v>
      </c>
      <c r="G8765" t="s">
        <v>50</v>
      </c>
      <c r="H8765" t="s">
        <v>2703</v>
      </c>
      <c r="I8765">
        <v>0.03</v>
      </c>
      <c r="J8765">
        <v>0.1</v>
      </c>
      <c r="K8765">
        <v>0</v>
      </c>
      <c r="L8765">
        <v>0.02</v>
      </c>
      <c r="M8765">
        <v>0.15</v>
      </c>
      <c r="N8765">
        <v>81</v>
      </c>
      <c r="O8765">
        <v>23</v>
      </c>
      <c r="P8765">
        <v>7.8</v>
      </c>
      <c r="Q8765">
        <v>653</v>
      </c>
      <c r="R8765" t="s">
        <v>2038</v>
      </c>
      <c r="S8765" t="s">
        <v>53</v>
      </c>
    </row>
    <row r="8766" spans="1:19" x14ac:dyDescent="0.2">
      <c r="A8766" t="s">
        <v>7372</v>
      </c>
      <c r="B8766" t="s">
        <v>55</v>
      </c>
      <c r="C8766">
        <v>2005</v>
      </c>
      <c r="D8766" s="1" t="d">
        <v>2019-03-26</v>
      </c>
      <c r="E8766" s="1" t="str">
        <f t="shared" si="272"/>
        <v>2019</v>
      </c>
      <c r="F8766" s="1" t="str">
        <f t="shared" si="273"/>
        <v>Mar</v>
      </c>
      <c r="G8766" t="s">
        <v>24</v>
      </c>
      <c r="H8766" t="s">
        <v>234</v>
      </c>
      <c r="I8766">
        <v>7.0000000000000007E-2</v>
      </c>
      <c r="J8766">
        <v>0.06</v>
      </c>
      <c r="K8766">
        <v>0</v>
      </c>
      <c r="L8766">
        <v>0.02</v>
      </c>
      <c r="M8766">
        <v>0.15</v>
      </c>
      <c r="N8766">
        <v>70</v>
      </c>
      <c r="O8766">
        <v>43</v>
      </c>
      <c r="P8766">
        <v>7.6</v>
      </c>
      <c r="Q8766">
        <v>17</v>
      </c>
      <c r="R8766" t="s">
        <v>357</v>
      </c>
      <c r="S8766" t="s">
        <v>20</v>
      </c>
    </row>
    <row r="8767" spans="1:19" x14ac:dyDescent="0.2">
      <c r="A8767" t="s">
        <v>2041</v>
      </c>
      <c r="B8767" t="s">
        <v>148</v>
      </c>
      <c r="C8767">
        <v>2011</v>
      </c>
      <c r="D8767" s="1" t="d">
        <v>2011-07-15</v>
      </c>
      <c r="E8767" s="1" t="str">
        <f t="shared" si="272"/>
        <v>2011</v>
      </c>
      <c r="F8767" s="1" t="str">
        <f t="shared" si="273"/>
        <v>Jul</v>
      </c>
      <c r="G8767" t="s">
        <v>24</v>
      </c>
      <c r="H8767" t="s">
        <v>648</v>
      </c>
      <c r="I8767">
        <v>0</v>
      </c>
      <c r="J8767">
        <v>0.13</v>
      </c>
      <c r="K8767">
        <v>0</v>
      </c>
      <c r="L8767">
        <v>0.03</v>
      </c>
      <c r="M8767">
        <v>0.15</v>
      </c>
      <c r="N8767">
        <v>86</v>
      </c>
      <c r="O8767">
        <v>23</v>
      </c>
      <c r="P8767">
        <v>6.9</v>
      </c>
      <c r="Q8767">
        <v>433</v>
      </c>
      <c r="R8767" t="s">
        <v>648</v>
      </c>
      <c r="S8767" t="s">
        <v>88</v>
      </c>
    </row>
    <row r="8768" spans="1:19" x14ac:dyDescent="0.2">
      <c r="A8768" t="s">
        <v>4867</v>
      </c>
      <c r="B8768" t="s">
        <v>55</v>
      </c>
      <c r="C8768">
        <v>2000</v>
      </c>
      <c r="D8768" s="1" t="d">
        <v>2012-05-30</v>
      </c>
      <c r="E8768" s="1" t="str">
        <f t="shared" si="272"/>
        <v>2012</v>
      </c>
      <c r="F8768" s="1" t="str">
        <f t="shared" si="273"/>
        <v>May</v>
      </c>
      <c r="G8768" t="s">
        <v>18</v>
      </c>
      <c r="H8768" t="s">
        <v>68</v>
      </c>
      <c r="I8768">
        <v>7.0000000000000007E-2</v>
      </c>
      <c r="J8768">
        <v>0.06</v>
      </c>
      <c r="K8768">
        <v>0</v>
      </c>
      <c r="L8768">
        <v>0.02</v>
      </c>
      <c r="M8768">
        <v>0.15</v>
      </c>
      <c r="N8768">
        <v>57</v>
      </c>
      <c r="O8768">
        <v>9</v>
      </c>
      <c r="P8768" t="s">
        <v>203</v>
      </c>
      <c r="R8768" t="s">
        <v>2144</v>
      </c>
      <c r="S8768" t="s">
        <v>20</v>
      </c>
    </row>
    <row r="8769" spans="1:19" x14ac:dyDescent="0.2">
      <c r="A8769" t="s">
        <v>3328</v>
      </c>
      <c r="B8769" t="s">
        <v>1015</v>
      </c>
      <c r="C8769">
        <v>2014</v>
      </c>
      <c r="D8769" s="1" t="d">
        <v>1990-09-27</v>
      </c>
      <c r="E8769" s="1" t="str">
        <f t="shared" si="272"/>
        <v>1990</v>
      </c>
      <c r="F8769" s="1" t="str">
        <f t="shared" si="273"/>
        <v>Sep</v>
      </c>
      <c r="G8769" t="s">
        <v>28</v>
      </c>
      <c r="H8769" t="s">
        <v>2780</v>
      </c>
      <c r="I8769">
        <v>0.03</v>
      </c>
      <c r="J8769">
        <v>0.03</v>
      </c>
      <c r="K8769">
        <v>0.08</v>
      </c>
      <c r="L8769">
        <v>0.02</v>
      </c>
      <c r="M8769">
        <v>0.15</v>
      </c>
    </row>
    <row r="8770" spans="1:19" x14ac:dyDescent="0.2">
      <c r="A8770" t="s">
        <v>7373</v>
      </c>
      <c r="B8770" t="s">
        <v>55</v>
      </c>
      <c r="C8770">
        <v>2004</v>
      </c>
      <c r="D8770" s="1" t="d">
        <v>2005-02-09</v>
      </c>
      <c r="E8770" s="1" t="str">
        <f t="shared" si="272"/>
        <v>2005</v>
      </c>
      <c r="F8770" s="1" t="str">
        <f t="shared" si="273"/>
        <v>Feb</v>
      </c>
      <c r="G8770" t="s">
        <v>34</v>
      </c>
      <c r="H8770" t="s">
        <v>283</v>
      </c>
      <c r="I8770">
        <v>7.0000000000000007E-2</v>
      </c>
      <c r="J8770">
        <v>0.06</v>
      </c>
      <c r="K8770">
        <v>0</v>
      </c>
      <c r="L8770">
        <v>0.02</v>
      </c>
      <c r="M8770">
        <v>0.15</v>
      </c>
      <c r="N8770">
        <v>49</v>
      </c>
      <c r="O8770">
        <v>29</v>
      </c>
      <c r="P8770">
        <v>6.3</v>
      </c>
      <c r="Q8770">
        <v>7</v>
      </c>
      <c r="R8770" t="s">
        <v>1241</v>
      </c>
      <c r="S8770" t="s">
        <v>88</v>
      </c>
    </row>
    <row r="8771" spans="1:19" x14ac:dyDescent="0.2">
      <c r="A8771" t="s">
        <v>2458</v>
      </c>
      <c r="B8771" t="s">
        <v>187</v>
      </c>
      <c r="C8771">
        <v>2012</v>
      </c>
      <c r="D8771" s="1" t="d">
        <v>1999-10-12</v>
      </c>
      <c r="E8771" s="1" t="str">
        <f t="shared" ref="E8771:E8834" si="274">TEXT(D8771,"yyyy")</f>
        <v>1999</v>
      </c>
      <c r="F8771" s="1" t="str">
        <f t="shared" ref="F8771:F8834" si="275">TEXT(D8771,"mmm")</f>
        <v>Oct</v>
      </c>
      <c r="G8771" t="s">
        <v>50</v>
      </c>
      <c r="H8771" t="s">
        <v>484</v>
      </c>
      <c r="I8771">
        <v>7.0000000000000007E-2</v>
      </c>
      <c r="J8771">
        <v>7.0000000000000007E-2</v>
      </c>
      <c r="K8771">
        <v>0</v>
      </c>
      <c r="L8771">
        <v>0.01</v>
      </c>
      <c r="M8771">
        <v>0.15</v>
      </c>
      <c r="N8771">
        <v>85</v>
      </c>
      <c r="O8771">
        <v>36</v>
      </c>
      <c r="P8771">
        <v>8.1999999999999993</v>
      </c>
      <c r="Q8771">
        <v>153</v>
      </c>
      <c r="R8771" t="s">
        <v>2038</v>
      </c>
      <c r="S8771" t="s">
        <v>53</v>
      </c>
    </row>
    <row r="8772" spans="1:19" x14ac:dyDescent="0.2">
      <c r="A8772" t="s">
        <v>7374</v>
      </c>
      <c r="B8772" t="s">
        <v>17</v>
      </c>
      <c r="C8772">
        <v>2010</v>
      </c>
      <c r="D8772" s="1" t="d">
        <v>2021-04-11</v>
      </c>
      <c r="E8772" s="1" t="str">
        <f t="shared" si="274"/>
        <v>2021</v>
      </c>
      <c r="F8772" s="1" t="str">
        <f t="shared" si="275"/>
        <v>Apr</v>
      </c>
      <c r="G8772" t="s">
        <v>37</v>
      </c>
      <c r="H8772" t="s">
        <v>2270</v>
      </c>
      <c r="I8772">
        <v>7.0000000000000007E-2</v>
      </c>
      <c r="J8772">
        <v>0.06</v>
      </c>
      <c r="K8772">
        <v>0</v>
      </c>
      <c r="L8772">
        <v>0.02</v>
      </c>
      <c r="M8772">
        <v>0.15</v>
      </c>
      <c r="P8772" t="s">
        <v>203</v>
      </c>
      <c r="R8772" t="s">
        <v>2270</v>
      </c>
      <c r="S8772" t="s">
        <v>88</v>
      </c>
    </row>
    <row r="8773" spans="1:19" x14ac:dyDescent="0.2">
      <c r="A8773" t="s">
        <v>7375</v>
      </c>
      <c r="B8773" t="s">
        <v>189</v>
      </c>
      <c r="C8773">
        <v>2004</v>
      </c>
      <c r="D8773" s="1" t="d">
        <v>2010-04-29</v>
      </c>
      <c r="E8773" s="1" t="str">
        <f t="shared" si="274"/>
        <v>2010</v>
      </c>
      <c r="F8773" s="1" t="str">
        <f t="shared" si="275"/>
        <v>Apr</v>
      </c>
      <c r="G8773" t="s">
        <v>37</v>
      </c>
      <c r="H8773" t="s">
        <v>1309</v>
      </c>
      <c r="I8773">
        <v>0.12</v>
      </c>
      <c r="J8773">
        <v>0.03</v>
      </c>
      <c r="K8773">
        <v>0</v>
      </c>
      <c r="L8773">
        <v>0</v>
      </c>
      <c r="M8773">
        <v>0.15</v>
      </c>
      <c r="N8773">
        <v>56</v>
      </c>
      <c r="O8773">
        <v>11</v>
      </c>
      <c r="P8773">
        <v>6.7</v>
      </c>
      <c r="Q8773">
        <v>7</v>
      </c>
      <c r="R8773" t="s">
        <v>1656</v>
      </c>
      <c r="S8773" t="s">
        <v>88</v>
      </c>
    </row>
    <row r="8774" spans="1:19" x14ac:dyDescent="0.2">
      <c r="A8774" t="s">
        <v>7376</v>
      </c>
      <c r="B8774" t="s">
        <v>159</v>
      </c>
      <c r="C8774">
        <v>2011</v>
      </c>
      <c r="D8774" s="1" t="d">
        <v>2019-01-29</v>
      </c>
      <c r="E8774" s="1" t="str">
        <f t="shared" si="274"/>
        <v>2019</v>
      </c>
      <c r="F8774" s="1" t="str">
        <f t="shared" si="275"/>
        <v>Jan</v>
      </c>
      <c r="G8774" t="s">
        <v>101</v>
      </c>
      <c r="H8774" t="s">
        <v>3403</v>
      </c>
      <c r="I8774">
        <v>0</v>
      </c>
      <c r="J8774">
        <v>0</v>
      </c>
      <c r="K8774">
        <v>0.15</v>
      </c>
      <c r="L8774">
        <v>0</v>
      </c>
      <c r="M8774">
        <v>0.15</v>
      </c>
    </row>
    <row r="8775" spans="1:19" x14ac:dyDescent="0.2">
      <c r="A8775" t="s">
        <v>7377</v>
      </c>
      <c r="B8775" t="s">
        <v>55</v>
      </c>
      <c r="C8775">
        <v>2009</v>
      </c>
      <c r="D8775" s="1" t="d">
        <v>2017-10-10</v>
      </c>
      <c r="E8775" s="1" t="str">
        <f t="shared" si="274"/>
        <v>2017</v>
      </c>
      <c r="F8775" s="1" t="str">
        <f t="shared" si="275"/>
        <v>Oct</v>
      </c>
      <c r="G8775" t="s">
        <v>18</v>
      </c>
      <c r="H8775" t="s">
        <v>234</v>
      </c>
      <c r="I8775">
        <v>0</v>
      </c>
      <c r="J8775">
        <v>0</v>
      </c>
      <c r="K8775">
        <v>0.15</v>
      </c>
      <c r="L8775">
        <v>0</v>
      </c>
      <c r="M8775">
        <v>0.15</v>
      </c>
    </row>
    <row r="8776" spans="1:19" x14ac:dyDescent="0.2">
      <c r="A8776" t="s">
        <v>7378</v>
      </c>
      <c r="B8776" t="s">
        <v>17</v>
      </c>
      <c r="C8776">
        <v>2008</v>
      </c>
      <c r="D8776" s="1" t="d">
        <v>1996-09-21</v>
      </c>
      <c r="E8776" s="1" t="str">
        <f t="shared" si="274"/>
        <v>1996</v>
      </c>
      <c r="F8776" s="1" t="str">
        <f t="shared" si="275"/>
        <v>Sep</v>
      </c>
      <c r="G8776" t="s">
        <v>34</v>
      </c>
      <c r="H8776" t="s">
        <v>71</v>
      </c>
      <c r="I8776">
        <v>0.14000000000000001</v>
      </c>
      <c r="J8776">
        <v>0</v>
      </c>
      <c r="K8776">
        <v>0</v>
      </c>
      <c r="L8776">
        <v>0.01</v>
      </c>
      <c r="M8776">
        <v>0.15</v>
      </c>
      <c r="P8776">
        <v>2.8</v>
      </c>
      <c r="Q8776">
        <v>4</v>
      </c>
      <c r="R8776" t="s">
        <v>71</v>
      </c>
      <c r="S8776" t="s">
        <v>112</v>
      </c>
    </row>
    <row r="8777" spans="1:19" x14ac:dyDescent="0.2">
      <c r="A8777" t="s">
        <v>7379</v>
      </c>
      <c r="B8777" t="s">
        <v>17</v>
      </c>
      <c r="C8777">
        <v>2009</v>
      </c>
      <c r="D8777" s="1" t="d">
        <v>2002-02-19</v>
      </c>
      <c r="E8777" s="1" t="str">
        <f t="shared" si="274"/>
        <v>2002</v>
      </c>
      <c r="F8777" s="1" t="str">
        <f t="shared" si="275"/>
        <v>Feb</v>
      </c>
      <c r="G8777" t="s">
        <v>18</v>
      </c>
      <c r="H8777" t="s">
        <v>71</v>
      </c>
      <c r="I8777">
        <v>0.14000000000000001</v>
      </c>
      <c r="J8777">
        <v>0</v>
      </c>
      <c r="K8777">
        <v>0</v>
      </c>
      <c r="L8777">
        <v>0.01</v>
      </c>
      <c r="M8777">
        <v>0.15</v>
      </c>
      <c r="P8777" t="s">
        <v>203</v>
      </c>
      <c r="R8777" t="s">
        <v>1544</v>
      </c>
      <c r="S8777" t="s">
        <v>20</v>
      </c>
    </row>
    <row r="8778" spans="1:19" x14ac:dyDescent="0.2">
      <c r="A8778" t="s">
        <v>7380</v>
      </c>
      <c r="B8778" t="s">
        <v>1043</v>
      </c>
      <c r="C8778">
        <v>1997</v>
      </c>
      <c r="D8778" s="1" t="d">
        <v>1996-04-11</v>
      </c>
      <c r="E8778" s="1" t="str">
        <f t="shared" si="274"/>
        <v>1996</v>
      </c>
      <c r="F8778" s="1" t="str">
        <f t="shared" si="275"/>
        <v>Apr</v>
      </c>
      <c r="G8778" t="s">
        <v>272</v>
      </c>
      <c r="H8778" t="s">
        <v>151</v>
      </c>
      <c r="I8778">
        <v>0</v>
      </c>
      <c r="J8778">
        <v>0</v>
      </c>
      <c r="K8778">
        <v>0.15</v>
      </c>
      <c r="L8778">
        <v>0</v>
      </c>
      <c r="M8778">
        <v>0.15</v>
      </c>
    </row>
    <row r="8779" spans="1:19" x14ac:dyDescent="0.2">
      <c r="A8779" t="s">
        <v>7381</v>
      </c>
      <c r="B8779" t="s">
        <v>49</v>
      </c>
      <c r="C8779">
        <v>2008</v>
      </c>
      <c r="D8779" s="1" t="d">
        <v>2001-01-15</v>
      </c>
      <c r="E8779" s="1" t="str">
        <f t="shared" si="274"/>
        <v>2001</v>
      </c>
      <c r="F8779" s="1" t="str">
        <f t="shared" si="275"/>
        <v>Jan</v>
      </c>
      <c r="G8779" t="s">
        <v>18</v>
      </c>
      <c r="H8779" t="s">
        <v>776</v>
      </c>
      <c r="I8779">
        <v>0.11</v>
      </c>
      <c r="J8779">
        <v>0.02</v>
      </c>
      <c r="K8779">
        <v>0</v>
      </c>
      <c r="L8779">
        <v>0.02</v>
      </c>
      <c r="M8779">
        <v>0.15</v>
      </c>
      <c r="N8779">
        <v>62</v>
      </c>
      <c r="O8779">
        <v>25</v>
      </c>
      <c r="P8779">
        <v>7.5</v>
      </c>
      <c r="Q8779">
        <v>15</v>
      </c>
    </row>
    <row r="8780" spans="1:19" x14ac:dyDescent="0.2">
      <c r="A8780" t="s">
        <v>7382</v>
      </c>
      <c r="B8780" t="s">
        <v>17</v>
      </c>
      <c r="C8780">
        <v>2009</v>
      </c>
      <c r="D8780" s="1" t="d">
        <v>1997-11-25</v>
      </c>
      <c r="E8780" s="1" t="str">
        <f t="shared" si="274"/>
        <v>1997</v>
      </c>
      <c r="F8780" s="1" t="str">
        <f t="shared" si="275"/>
        <v>Nov</v>
      </c>
      <c r="G8780" t="s">
        <v>34</v>
      </c>
      <c r="H8780" t="s">
        <v>71</v>
      </c>
      <c r="I8780">
        <v>0.14000000000000001</v>
      </c>
      <c r="J8780">
        <v>0</v>
      </c>
      <c r="K8780">
        <v>0</v>
      </c>
      <c r="L8780">
        <v>0.01</v>
      </c>
      <c r="M8780">
        <v>0.15</v>
      </c>
      <c r="P8780" t="s">
        <v>203</v>
      </c>
      <c r="R8780" t="s">
        <v>71</v>
      </c>
      <c r="S8780" t="s">
        <v>20</v>
      </c>
    </row>
    <row r="8781" spans="1:19" x14ac:dyDescent="0.2">
      <c r="A8781" t="s">
        <v>7383</v>
      </c>
      <c r="B8781" t="s">
        <v>44</v>
      </c>
      <c r="C8781">
        <v>2006</v>
      </c>
      <c r="D8781" s="1" t="d">
        <v>2002-08-25</v>
      </c>
      <c r="E8781" s="1" t="str">
        <f t="shared" si="274"/>
        <v>2002</v>
      </c>
      <c r="F8781" s="1" t="str">
        <f t="shared" si="275"/>
        <v>Aug</v>
      </c>
      <c r="G8781" t="s">
        <v>37</v>
      </c>
      <c r="H8781" t="s">
        <v>45</v>
      </c>
      <c r="I8781">
        <v>0.12</v>
      </c>
      <c r="J8781">
        <v>0.01</v>
      </c>
      <c r="K8781">
        <v>0.02</v>
      </c>
      <c r="L8781">
        <v>0.01</v>
      </c>
      <c r="M8781">
        <v>0.15</v>
      </c>
      <c r="N8781">
        <v>64</v>
      </c>
      <c r="O8781">
        <v>45</v>
      </c>
      <c r="P8781">
        <v>8.6</v>
      </c>
      <c r="Q8781">
        <v>24</v>
      </c>
      <c r="R8781" t="s">
        <v>7384</v>
      </c>
      <c r="S8781" t="s">
        <v>88</v>
      </c>
    </row>
    <row r="8782" spans="1:19" x14ac:dyDescent="0.2">
      <c r="A8782" t="s">
        <v>4984</v>
      </c>
      <c r="B8782" t="s">
        <v>32</v>
      </c>
      <c r="C8782">
        <v>2009</v>
      </c>
      <c r="D8782" s="1" t="d">
        <v>2013-10-16</v>
      </c>
      <c r="E8782" s="1" t="str">
        <f t="shared" si="274"/>
        <v>2013</v>
      </c>
      <c r="F8782" s="1" t="str">
        <f t="shared" si="275"/>
        <v>Oct</v>
      </c>
      <c r="G8782" t="s">
        <v>24</v>
      </c>
      <c r="H8782" t="s">
        <v>1830</v>
      </c>
      <c r="I8782">
        <v>0.14000000000000001</v>
      </c>
      <c r="J8782">
        <v>0</v>
      </c>
      <c r="K8782">
        <v>0</v>
      </c>
      <c r="L8782">
        <v>0.01</v>
      </c>
      <c r="M8782">
        <v>0.15</v>
      </c>
      <c r="N8782">
        <v>26</v>
      </c>
      <c r="O8782">
        <v>4</v>
      </c>
      <c r="P8782" t="s">
        <v>203</v>
      </c>
      <c r="R8782" t="s">
        <v>4710</v>
      </c>
      <c r="S8782" t="s">
        <v>20</v>
      </c>
    </row>
    <row r="8783" spans="1:19" x14ac:dyDescent="0.2">
      <c r="A8783" t="s">
        <v>4946</v>
      </c>
      <c r="B8783" t="s">
        <v>189</v>
      </c>
      <c r="C8783">
        <v>2003</v>
      </c>
      <c r="D8783" s="1" t="d">
        <v>2008-04-02</v>
      </c>
      <c r="E8783" s="1" t="str">
        <f t="shared" si="274"/>
        <v>2008</v>
      </c>
      <c r="F8783" s="1" t="str">
        <f t="shared" si="275"/>
        <v>Apr</v>
      </c>
      <c r="G8783" t="s">
        <v>1</v>
      </c>
      <c r="H8783" t="s">
        <v>234</v>
      </c>
      <c r="I8783">
        <v>0.12</v>
      </c>
      <c r="J8783">
        <v>0.03</v>
      </c>
      <c r="K8783">
        <v>0</v>
      </c>
      <c r="L8783">
        <v>0</v>
      </c>
      <c r="M8783">
        <v>0.15</v>
      </c>
      <c r="N8783">
        <v>61</v>
      </c>
      <c r="O8783">
        <v>4</v>
      </c>
      <c r="P8783" t="s">
        <v>203</v>
      </c>
      <c r="R8783" t="s">
        <v>357</v>
      </c>
      <c r="S8783" t="s">
        <v>20</v>
      </c>
    </row>
    <row r="8784" spans="1:19" x14ac:dyDescent="0.2">
      <c r="A8784" t="s">
        <v>4650</v>
      </c>
      <c r="B8784" t="s">
        <v>49</v>
      </c>
      <c r="C8784">
        <v>2009</v>
      </c>
      <c r="D8784" s="1" t="d">
        <v>1998-07-07</v>
      </c>
      <c r="E8784" s="1" t="str">
        <f t="shared" si="274"/>
        <v>1998</v>
      </c>
      <c r="F8784" s="1" t="str">
        <f t="shared" si="275"/>
        <v>Jul</v>
      </c>
      <c r="G8784" t="s">
        <v>18</v>
      </c>
      <c r="H8784" t="s">
        <v>51</v>
      </c>
      <c r="I8784">
        <v>0.13</v>
      </c>
      <c r="J8784">
        <v>0.01</v>
      </c>
      <c r="K8784">
        <v>0</v>
      </c>
      <c r="L8784">
        <v>0.01</v>
      </c>
      <c r="M8784">
        <v>0.15</v>
      </c>
      <c r="N8784">
        <v>66</v>
      </c>
      <c r="O8784">
        <v>23</v>
      </c>
      <c r="P8784">
        <v>7.1</v>
      </c>
      <c r="Q8784">
        <v>8</v>
      </c>
      <c r="R8784" t="s">
        <v>51</v>
      </c>
      <c r="S8784" t="s">
        <v>112</v>
      </c>
    </row>
    <row r="8785" spans="1:19" x14ac:dyDescent="0.2">
      <c r="A8785" t="s">
        <v>7385</v>
      </c>
      <c r="B8785" t="s">
        <v>17</v>
      </c>
      <c r="C8785">
        <v>2010</v>
      </c>
      <c r="D8785" s="1" t="d">
        <v>2012-04-12</v>
      </c>
      <c r="E8785" s="1" t="str">
        <f t="shared" si="274"/>
        <v>2012</v>
      </c>
      <c r="F8785" s="1" t="str">
        <f t="shared" si="275"/>
        <v>Apr</v>
      </c>
      <c r="G8785" t="s">
        <v>18</v>
      </c>
      <c r="H8785" t="s">
        <v>1207</v>
      </c>
      <c r="I8785">
        <v>0.14000000000000001</v>
      </c>
      <c r="J8785">
        <v>0</v>
      </c>
      <c r="K8785">
        <v>0</v>
      </c>
      <c r="L8785">
        <v>0.01</v>
      </c>
      <c r="M8785">
        <v>0.15</v>
      </c>
      <c r="P8785" t="s">
        <v>203</v>
      </c>
      <c r="R8785" t="s">
        <v>1686</v>
      </c>
      <c r="S8785" t="s">
        <v>112</v>
      </c>
    </row>
    <row r="8786" spans="1:19" x14ac:dyDescent="0.2">
      <c r="A8786" t="s">
        <v>7386</v>
      </c>
      <c r="B8786" t="s">
        <v>55</v>
      </c>
      <c r="C8786">
        <v>2009</v>
      </c>
      <c r="D8786" s="1" t="d">
        <v>2008-11-25</v>
      </c>
      <c r="E8786" s="1" t="str">
        <f t="shared" si="274"/>
        <v>2008</v>
      </c>
      <c r="F8786" s="1" t="str">
        <f t="shared" si="275"/>
        <v>Nov</v>
      </c>
      <c r="G8786" t="s">
        <v>50</v>
      </c>
      <c r="H8786" t="s">
        <v>1207</v>
      </c>
      <c r="I8786">
        <v>0.05</v>
      </c>
      <c r="J8786">
        <v>0.02</v>
      </c>
      <c r="K8786">
        <v>0</v>
      </c>
      <c r="L8786">
        <v>0.08</v>
      </c>
      <c r="M8786">
        <v>0.15</v>
      </c>
      <c r="P8786" t="s">
        <v>203</v>
      </c>
      <c r="R8786" t="s">
        <v>1746</v>
      </c>
      <c r="S8786" t="s">
        <v>112</v>
      </c>
    </row>
    <row r="8787" spans="1:19" x14ac:dyDescent="0.2">
      <c r="A8787" t="s">
        <v>361</v>
      </c>
      <c r="B8787" t="s">
        <v>159</v>
      </c>
      <c r="C8787">
        <v>2010</v>
      </c>
      <c r="D8787" s="1" t="d">
        <v>2018-09-15</v>
      </c>
      <c r="E8787" s="1" t="str">
        <f t="shared" si="274"/>
        <v>2018</v>
      </c>
      <c r="F8787" s="1" t="str">
        <f t="shared" si="275"/>
        <v>Sep</v>
      </c>
      <c r="G8787" t="s">
        <v>34</v>
      </c>
      <c r="H8787" t="s">
        <v>111</v>
      </c>
      <c r="I8787">
        <v>0.11</v>
      </c>
      <c r="J8787">
        <v>0.03</v>
      </c>
      <c r="K8787">
        <v>0</v>
      </c>
      <c r="L8787">
        <v>0.02</v>
      </c>
      <c r="M8787">
        <v>0.15</v>
      </c>
      <c r="P8787">
        <v>6.2</v>
      </c>
      <c r="Q8787">
        <v>6</v>
      </c>
      <c r="R8787" t="s">
        <v>111</v>
      </c>
      <c r="S8787" t="s">
        <v>112</v>
      </c>
    </row>
    <row r="8788" spans="1:19" x14ac:dyDescent="0.2">
      <c r="A8788" t="s">
        <v>7387</v>
      </c>
      <c r="B8788" t="s">
        <v>55</v>
      </c>
      <c r="C8788">
        <v>2008</v>
      </c>
      <c r="D8788" s="1" t="d">
        <v>2014-09-07</v>
      </c>
      <c r="E8788" s="1" t="str">
        <f t="shared" si="274"/>
        <v>2014</v>
      </c>
      <c r="F8788" s="1" t="str">
        <f t="shared" si="275"/>
        <v>Sep</v>
      </c>
      <c r="G8788" t="s">
        <v>18</v>
      </c>
      <c r="H8788" t="s">
        <v>234</v>
      </c>
      <c r="I8788">
        <v>0.05</v>
      </c>
      <c r="J8788">
        <v>0.04</v>
      </c>
      <c r="K8788">
        <v>0.05</v>
      </c>
      <c r="L8788">
        <v>0.01</v>
      </c>
      <c r="M8788">
        <v>0.15</v>
      </c>
      <c r="N8788">
        <v>67</v>
      </c>
      <c r="O8788">
        <v>9</v>
      </c>
      <c r="P8788">
        <v>8.5</v>
      </c>
      <c r="Q8788">
        <v>8</v>
      </c>
      <c r="R8788" t="s">
        <v>357</v>
      </c>
      <c r="S8788" t="s">
        <v>20</v>
      </c>
    </row>
    <row r="8789" spans="1:19" x14ac:dyDescent="0.2">
      <c r="A8789" t="s">
        <v>7388</v>
      </c>
      <c r="B8789" t="s">
        <v>32</v>
      </c>
      <c r="C8789">
        <v>2010</v>
      </c>
      <c r="D8789" s="1" t="d">
        <v>1990-05-02</v>
      </c>
      <c r="E8789" s="1" t="str">
        <f t="shared" si="274"/>
        <v>1990</v>
      </c>
      <c r="F8789" s="1" t="str">
        <f t="shared" si="275"/>
        <v>May</v>
      </c>
      <c r="G8789" t="s">
        <v>50</v>
      </c>
      <c r="H8789" t="s">
        <v>568</v>
      </c>
      <c r="I8789">
        <v>0.12</v>
      </c>
      <c r="J8789">
        <v>0.02</v>
      </c>
      <c r="K8789">
        <v>0</v>
      </c>
      <c r="L8789">
        <v>0.01</v>
      </c>
      <c r="M8789">
        <v>0.15</v>
      </c>
      <c r="P8789" t="s">
        <v>203</v>
      </c>
      <c r="R8789" t="s">
        <v>1093</v>
      </c>
      <c r="S8789" t="s">
        <v>20</v>
      </c>
    </row>
    <row r="8790" spans="1:19" x14ac:dyDescent="0.2">
      <c r="A8790" t="s">
        <v>7389</v>
      </c>
      <c r="B8790" t="s">
        <v>64</v>
      </c>
      <c r="C8790">
        <v>2005</v>
      </c>
      <c r="D8790" s="1" t="d">
        <v>1996-07-19</v>
      </c>
      <c r="E8790" s="1" t="str">
        <f t="shared" si="274"/>
        <v>1996</v>
      </c>
      <c r="F8790" s="1" t="str">
        <f t="shared" si="275"/>
        <v>Jul</v>
      </c>
      <c r="G8790" t="s">
        <v>101</v>
      </c>
      <c r="H8790" t="s">
        <v>484</v>
      </c>
      <c r="I8790">
        <v>0.11</v>
      </c>
      <c r="J8790">
        <v>0.04</v>
      </c>
      <c r="K8790">
        <v>0</v>
      </c>
      <c r="L8790">
        <v>0</v>
      </c>
      <c r="M8790">
        <v>0.15</v>
      </c>
    </row>
    <row r="8791" spans="1:19" x14ac:dyDescent="0.2">
      <c r="A8791" t="s">
        <v>7390</v>
      </c>
      <c r="B8791" t="s">
        <v>32</v>
      </c>
      <c r="C8791">
        <v>2007</v>
      </c>
      <c r="D8791" s="1" t="d">
        <v>2008-06-13</v>
      </c>
      <c r="E8791" s="1" t="str">
        <f t="shared" si="274"/>
        <v>2008</v>
      </c>
      <c r="F8791" s="1" t="str">
        <f t="shared" si="275"/>
        <v>Jun</v>
      </c>
      <c r="G8791" t="s">
        <v>30</v>
      </c>
      <c r="H8791" t="s">
        <v>7391</v>
      </c>
      <c r="I8791">
        <v>0.13</v>
      </c>
      <c r="J8791">
        <v>0.01</v>
      </c>
      <c r="K8791">
        <v>0</v>
      </c>
      <c r="L8791">
        <v>0.01</v>
      </c>
      <c r="M8791">
        <v>0.15</v>
      </c>
      <c r="N8791">
        <v>77</v>
      </c>
      <c r="O8791">
        <v>9</v>
      </c>
      <c r="P8791">
        <v>7.7</v>
      </c>
      <c r="Q8791">
        <v>9</v>
      </c>
      <c r="R8791" t="s">
        <v>6958</v>
      </c>
      <c r="S8791" t="s">
        <v>20</v>
      </c>
    </row>
    <row r="8792" spans="1:19" x14ac:dyDescent="0.2">
      <c r="A8792" t="s">
        <v>7392</v>
      </c>
      <c r="B8792" t="s">
        <v>49</v>
      </c>
      <c r="C8792">
        <v>2013</v>
      </c>
      <c r="D8792" s="1" t="d">
        <v>1988-11-02</v>
      </c>
      <c r="E8792" s="1" t="str">
        <f t="shared" si="274"/>
        <v>1988</v>
      </c>
      <c r="F8792" s="1" t="str">
        <f t="shared" si="275"/>
        <v>Nov</v>
      </c>
      <c r="G8792" t="s">
        <v>28</v>
      </c>
      <c r="H8792" t="s">
        <v>2780</v>
      </c>
      <c r="I8792">
        <v>7.0000000000000007E-2</v>
      </c>
      <c r="J8792">
        <v>0.01</v>
      </c>
      <c r="K8792">
        <v>0.06</v>
      </c>
      <c r="L8792">
        <v>0.02</v>
      </c>
      <c r="M8792">
        <v>0.15</v>
      </c>
      <c r="N8792">
        <v>65</v>
      </c>
      <c r="O8792">
        <v>18</v>
      </c>
      <c r="P8792">
        <v>8.6999999999999993</v>
      </c>
      <c r="Q8792">
        <v>41</v>
      </c>
      <c r="R8792" t="s">
        <v>7393</v>
      </c>
      <c r="S8792" t="s">
        <v>88</v>
      </c>
    </row>
    <row r="8793" spans="1:19" x14ac:dyDescent="0.2">
      <c r="A8793" t="s">
        <v>7394</v>
      </c>
      <c r="B8793" t="s">
        <v>32</v>
      </c>
      <c r="C8793">
        <v>2009</v>
      </c>
      <c r="D8793" s="1" t="d">
        <v>2017-08-25</v>
      </c>
      <c r="E8793" s="1" t="str">
        <f t="shared" si="274"/>
        <v>2017</v>
      </c>
      <c r="F8793" s="1" t="str">
        <f t="shared" si="275"/>
        <v>Aug</v>
      </c>
      <c r="G8793" t="s">
        <v>30</v>
      </c>
      <c r="H8793" t="s">
        <v>1207</v>
      </c>
      <c r="I8793">
        <v>0.14000000000000001</v>
      </c>
      <c r="J8793">
        <v>0</v>
      </c>
      <c r="K8793">
        <v>0</v>
      </c>
      <c r="L8793">
        <v>0.01</v>
      </c>
      <c r="M8793">
        <v>0.15</v>
      </c>
      <c r="N8793">
        <v>75</v>
      </c>
      <c r="O8793">
        <v>33</v>
      </c>
      <c r="P8793">
        <v>6.7</v>
      </c>
      <c r="Q8793">
        <v>6</v>
      </c>
      <c r="R8793" t="s">
        <v>5314</v>
      </c>
      <c r="S8793" t="s">
        <v>112</v>
      </c>
    </row>
    <row r="8794" spans="1:19" x14ac:dyDescent="0.2">
      <c r="A8794" t="s">
        <v>2584</v>
      </c>
      <c r="B8794" t="s">
        <v>17</v>
      </c>
      <c r="C8794">
        <v>2012</v>
      </c>
      <c r="D8794" s="1" t="d">
        <v>2005-08-10</v>
      </c>
      <c r="E8794" s="1" t="str">
        <f t="shared" si="274"/>
        <v>2005</v>
      </c>
      <c r="F8794" s="1" t="str">
        <f t="shared" si="275"/>
        <v>Aug</v>
      </c>
      <c r="G8794" t="s">
        <v>50</v>
      </c>
      <c r="H8794" t="s">
        <v>71</v>
      </c>
      <c r="I8794">
        <v>0.1</v>
      </c>
      <c r="J8794">
        <v>0.04</v>
      </c>
      <c r="K8794">
        <v>0</v>
      </c>
      <c r="L8794">
        <v>0.01</v>
      </c>
      <c r="M8794">
        <v>0.15</v>
      </c>
    </row>
    <row r="8795" spans="1:19" x14ac:dyDescent="0.2">
      <c r="A8795" t="s">
        <v>6369</v>
      </c>
      <c r="B8795" t="s">
        <v>44</v>
      </c>
      <c r="C8795">
        <v>2011</v>
      </c>
      <c r="D8795" s="1" t="d">
        <v>2010-06-30</v>
      </c>
      <c r="E8795" s="1" t="str">
        <f t="shared" si="274"/>
        <v>2010</v>
      </c>
      <c r="F8795" s="1" t="str">
        <f t="shared" si="275"/>
        <v>Jun</v>
      </c>
      <c r="G8795" t="s">
        <v>1</v>
      </c>
      <c r="H8795" t="s">
        <v>484</v>
      </c>
      <c r="I8795">
        <v>0.1</v>
      </c>
      <c r="J8795">
        <v>0.04</v>
      </c>
      <c r="K8795">
        <v>0</v>
      </c>
      <c r="L8795">
        <v>0.01</v>
      </c>
      <c r="M8795">
        <v>0.15</v>
      </c>
      <c r="N8795">
        <v>77</v>
      </c>
      <c r="O8795">
        <v>54</v>
      </c>
      <c r="P8795">
        <v>7.5</v>
      </c>
      <c r="Q8795">
        <v>23</v>
      </c>
      <c r="R8795" t="s">
        <v>2205</v>
      </c>
      <c r="S8795" t="s">
        <v>112</v>
      </c>
    </row>
    <row r="8796" spans="1:19" x14ac:dyDescent="0.2">
      <c r="A8796" t="s">
        <v>7395</v>
      </c>
      <c r="B8796" t="s">
        <v>104</v>
      </c>
      <c r="C8796">
        <v>2000</v>
      </c>
      <c r="D8796" s="1" t="d">
        <v>2012-05-09</v>
      </c>
      <c r="E8796" s="1" t="str">
        <f t="shared" si="274"/>
        <v>2012</v>
      </c>
      <c r="F8796" s="1" t="str">
        <f t="shared" si="275"/>
        <v>May</v>
      </c>
      <c r="G8796" t="s">
        <v>50</v>
      </c>
      <c r="H8796" t="s">
        <v>71</v>
      </c>
      <c r="I8796">
        <v>0.08</v>
      </c>
      <c r="J8796">
        <v>0.06</v>
      </c>
      <c r="K8796">
        <v>0</v>
      </c>
      <c r="L8796">
        <v>0.01</v>
      </c>
      <c r="M8796">
        <v>0.15</v>
      </c>
      <c r="N8796">
        <v>30</v>
      </c>
      <c r="O8796">
        <v>5</v>
      </c>
      <c r="P8796">
        <v>6.9</v>
      </c>
      <c r="Q8796">
        <v>9</v>
      </c>
      <c r="R8796" t="s">
        <v>2784</v>
      </c>
      <c r="S8796" t="s">
        <v>20</v>
      </c>
    </row>
    <row r="8797" spans="1:19" x14ac:dyDescent="0.2">
      <c r="A8797" t="s">
        <v>7396</v>
      </c>
      <c r="B8797" t="s">
        <v>1015</v>
      </c>
      <c r="C8797">
        <v>2014</v>
      </c>
      <c r="D8797" s="1" t="d">
        <v>2020-05-01</v>
      </c>
      <c r="E8797" s="1" t="str">
        <f t="shared" si="274"/>
        <v>2020</v>
      </c>
      <c r="F8797" s="1" t="str">
        <f t="shared" si="275"/>
        <v>May</v>
      </c>
      <c r="G8797" t="s">
        <v>50</v>
      </c>
      <c r="H8797" t="s">
        <v>372</v>
      </c>
      <c r="I8797">
        <v>0</v>
      </c>
      <c r="J8797">
        <v>0</v>
      </c>
      <c r="K8797">
        <v>0.15</v>
      </c>
      <c r="L8797">
        <v>0</v>
      </c>
      <c r="M8797">
        <v>0.15</v>
      </c>
    </row>
    <row r="8798" spans="1:19" x14ac:dyDescent="0.2">
      <c r="A8798" t="s">
        <v>3646</v>
      </c>
      <c r="B8798" t="s">
        <v>32</v>
      </c>
      <c r="C8798">
        <v>2010</v>
      </c>
      <c r="D8798" s="1" t="d">
        <v>1992-10-12</v>
      </c>
      <c r="E8798" s="1" t="str">
        <f t="shared" si="274"/>
        <v>1992</v>
      </c>
      <c r="F8798" s="1" t="str">
        <f t="shared" si="275"/>
        <v>Oct</v>
      </c>
      <c r="G8798" t="s">
        <v>18</v>
      </c>
      <c r="H8798" t="s">
        <v>51</v>
      </c>
      <c r="I8798">
        <v>0.14000000000000001</v>
      </c>
      <c r="J8798">
        <v>0</v>
      </c>
      <c r="K8798">
        <v>0</v>
      </c>
      <c r="L8798">
        <v>0.01</v>
      </c>
      <c r="M8798">
        <v>0.15</v>
      </c>
      <c r="P8798" t="s">
        <v>203</v>
      </c>
      <c r="R8798" t="s">
        <v>2108</v>
      </c>
      <c r="S8798" t="s">
        <v>20</v>
      </c>
    </row>
    <row r="8799" spans="1:19" x14ac:dyDescent="0.2">
      <c r="A8799" t="s">
        <v>7397</v>
      </c>
      <c r="B8799" t="s">
        <v>17</v>
      </c>
      <c r="C8799">
        <v>2007</v>
      </c>
      <c r="D8799" s="1" t="d">
        <v>2006-01-04</v>
      </c>
      <c r="E8799" s="1" t="str">
        <f t="shared" si="274"/>
        <v>2006</v>
      </c>
      <c r="F8799" s="1" t="str">
        <f t="shared" si="275"/>
        <v>Jan</v>
      </c>
      <c r="G8799" t="s">
        <v>50</v>
      </c>
      <c r="H8799" t="s">
        <v>933</v>
      </c>
      <c r="I8799">
        <v>0.11</v>
      </c>
      <c r="J8799">
        <v>0</v>
      </c>
      <c r="K8799">
        <v>0.04</v>
      </c>
      <c r="L8799">
        <v>0.01</v>
      </c>
      <c r="M8799">
        <v>0.15</v>
      </c>
      <c r="N8799">
        <v>53</v>
      </c>
      <c r="O8799">
        <v>30</v>
      </c>
      <c r="P8799">
        <v>6.8</v>
      </c>
      <c r="Q8799">
        <v>6</v>
      </c>
      <c r="R8799" t="s">
        <v>2827</v>
      </c>
      <c r="S8799" t="s">
        <v>88</v>
      </c>
    </row>
    <row r="8800" spans="1:19" x14ac:dyDescent="0.2">
      <c r="A8800" t="s">
        <v>7021</v>
      </c>
      <c r="B8800" t="s">
        <v>49</v>
      </c>
      <c r="C8800">
        <v>2008</v>
      </c>
      <c r="D8800" s="1" t="d">
        <v>2010-09-26</v>
      </c>
      <c r="E8800" s="1" t="str">
        <f t="shared" si="274"/>
        <v>2010</v>
      </c>
      <c r="F8800" s="1" t="str">
        <f t="shared" si="275"/>
        <v>Sep</v>
      </c>
      <c r="G8800" t="s">
        <v>18</v>
      </c>
      <c r="H8800" t="s">
        <v>68</v>
      </c>
      <c r="I8800">
        <v>0.14000000000000001</v>
      </c>
      <c r="J8800">
        <v>0</v>
      </c>
      <c r="K8800">
        <v>0</v>
      </c>
      <c r="L8800">
        <v>0.01</v>
      </c>
      <c r="M8800">
        <v>0.15</v>
      </c>
      <c r="N8800">
        <v>63</v>
      </c>
      <c r="O8800">
        <v>17</v>
      </c>
      <c r="P8800">
        <v>5.0999999999999996</v>
      </c>
      <c r="Q8800">
        <v>7</v>
      </c>
      <c r="R8800" t="s">
        <v>2256</v>
      </c>
      <c r="S8800" t="s">
        <v>20</v>
      </c>
    </row>
    <row r="8801" spans="1:19" x14ac:dyDescent="0.2">
      <c r="A8801" t="s">
        <v>6408</v>
      </c>
      <c r="B8801" t="s">
        <v>159</v>
      </c>
      <c r="C8801">
        <v>2012</v>
      </c>
      <c r="D8801" s="1" t="d">
        <v>2022-11-02</v>
      </c>
      <c r="E8801" s="1" t="str">
        <f t="shared" si="274"/>
        <v>2022</v>
      </c>
      <c r="F8801" s="1" t="str">
        <f t="shared" si="275"/>
        <v>Nov</v>
      </c>
      <c r="G8801" t="s">
        <v>50</v>
      </c>
      <c r="H8801" t="s">
        <v>234</v>
      </c>
      <c r="I8801">
        <v>0</v>
      </c>
      <c r="J8801">
        <v>0</v>
      </c>
      <c r="K8801">
        <v>0.15</v>
      </c>
      <c r="L8801">
        <v>0</v>
      </c>
      <c r="M8801">
        <v>0.15</v>
      </c>
    </row>
    <row r="8802" spans="1:19" x14ac:dyDescent="0.2">
      <c r="A8802" t="s">
        <v>7398</v>
      </c>
      <c r="B8802" t="s">
        <v>159</v>
      </c>
      <c r="C8802">
        <v>2005</v>
      </c>
      <c r="D8802" s="1" t="d">
        <v>1992-04-18</v>
      </c>
      <c r="E8802" s="1" t="str">
        <f t="shared" si="274"/>
        <v>1992</v>
      </c>
      <c r="F8802" s="1" t="str">
        <f t="shared" si="275"/>
        <v>Apr</v>
      </c>
      <c r="G8802" t="s">
        <v>28</v>
      </c>
      <c r="H8802" t="s">
        <v>68</v>
      </c>
      <c r="I8802">
        <v>0.14000000000000001</v>
      </c>
      <c r="J8802">
        <v>0</v>
      </c>
      <c r="K8802">
        <v>0</v>
      </c>
      <c r="L8802">
        <v>0.01</v>
      </c>
      <c r="M8802">
        <v>0.15</v>
      </c>
      <c r="N8802">
        <v>72</v>
      </c>
      <c r="O8802">
        <v>38</v>
      </c>
      <c r="P8802">
        <v>7.5</v>
      </c>
      <c r="Q8802">
        <v>19</v>
      </c>
      <c r="R8802" t="s">
        <v>6182</v>
      </c>
      <c r="S8802" t="s">
        <v>88</v>
      </c>
    </row>
    <row r="8803" spans="1:19" x14ac:dyDescent="0.2">
      <c r="A8803" t="s">
        <v>7399</v>
      </c>
      <c r="B8803" t="s">
        <v>1043</v>
      </c>
      <c r="C8803">
        <v>1997</v>
      </c>
      <c r="D8803" s="1" t="d">
        <v>2020-11-05</v>
      </c>
      <c r="E8803" s="1" t="str">
        <f t="shared" si="274"/>
        <v>2020</v>
      </c>
      <c r="F8803" s="1" t="str">
        <f t="shared" si="275"/>
        <v>Nov</v>
      </c>
      <c r="G8803" t="s">
        <v>86</v>
      </c>
      <c r="H8803" t="s">
        <v>151</v>
      </c>
      <c r="I8803">
        <v>0</v>
      </c>
      <c r="J8803">
        <v>0</v>
      </c>
      <c r="K8803">
        <v>0.15</v>
      </c>
      <c r="L8803">
        <v>0</v>
      </c>
      <c r="M8803">
        <v>0.15</v>
      </c>
    </row>
    <row r="8804" spans="1:19" x14ac:dyDescent="0.2">
      <c r="A8804" t="s">
        <v>7400</v>
      </c>
      <c r="B8804" t="s">
        <v>159</v>
      </c>
      <c r="C8804">
        <v>2009</v>
      </c>
      <c r="D8804" s="1" t="d">
        <v>2022-06-02</v>
      </c>
      <c r="E8804" s="1" t="str">
        <f t="shared" si="274"/>
        <v>2022</v>
      </c>
      <c r="F8804" s="1" t="str">
        <f t="shared" si="275"/>
        <v>Jun</v>
      </c>
      <c r="G8804" t="s">
        <v>86</v>
      </c>
      <c r="H8804" t="s">
        <v>372</v>
      </c>
      <c r="I8804">
        <v>0.14000000000000001</v>
      </c>
      <c r="J8804">
        <v>0</v>
      </c>
      <c r="K8804">
        <v>0</v>
      </c>
      <c r="L8804">
        <v>0.01</v>
      </c>
      <c r="M8804">
        <v>0.15</v>
      </c>
      <c r="N8804">
        <v>60</v>
      </c>
      <c r="O8804">
        <v>15</v>
      </c>
      <c r="P8804">
        <v>6.2</v>
      </c>
      <c r="Q8804">
        <v>10</v>
      </c>
      <c r="R8804" t="s">
        <v>3377</v>
      </c>
      <c r="S8804" t="s">
        <v>88</v>
      </c>
    </row>
    <row r="8805" spans="1:19" x14ac:dyDescent="0.2">
      <c r="A8805" t="s">
        <v>5614</v>
      </c>
      <c r="B8805" t="s">
        <v>44</v>
      </c>
      <c r="C8805">
        <v>2010</v>
      </c>
      <c r="D8805" s="1" t="d">
        <v>2012-08-12</v>
      </c>
      <c r="E8805" s="1" t="str">
        <f t="shared" si="274"/>
        <v>2012</v>
      </c>
      <c r="F8805" s="1" t="str">
        <f t="shared" si="275"/>
        <v>Aug</v>
      </c>
      <c r="G8805" t="s">
        <v>50</v>
      </c>
      <c r="H8805" t="s">
        <v>484</v>
      </c>
      <c r="I8805">
        <v>0.12</v>
      </c>
      <c r="J8805">
        <v>0.02</v>
      </c>
      <c r="K8805">
        <v>0</v>
      </c>
      <c r="L8805">
        <v>0.01</v>
      </c>
      <c r="M8805">
        <v>0.15</v>
      </c>
      <c r="N8805">
        <v>55</v>
      </c>
      <c r="O8805">
        <v>10</v>
      </c>
      <c r="P8805">
        <v>6.3</v>
      </c>
      <c r="Q8805">
        <v>6</v>
      </c>
      <c r="R8805" t="s">
        <v>484</v>
      </c>
      <c r="S8805" t="s">
        <v>112</v>
      </c>
    </row>
    <row r="8806" spans="1:19" x14ac:dyDescent="0.2">
      <c r="A8806" t="s">
        <v>7401</v>
      </c>
      <c r="B8806" t="s">
        <v>57</v>
      </c>
      <c r="C8806">
        <v>1996</v>
      </c>
      <c r="D8806" s="1" t="d">
        <v>2008-09-14</v>
      </c>
      <c r="E8806" s="1" t="str">
        <f t="shared" si="274"/>
        <v>2008</v>
      </c>
      <c r="F8806" s="1" t="str">
        <f t="shared" si="275"/>
        <v>Sep</v>
      </c>
      <c r="G8806" t="s">
        <v>28</v>
      </c>
      <c r="H8806" t="s">
        <v>118</v>
      </c>
      <c r="I8806">
        <v>0</v>
      </c>
      <c r="J8806">
        <v>0</v>
      </c>
      <c r="K8806">
        <v>0.15</v>
      </c>
      <c r="L8806">
        <v>0</v>
      </c>
      <c r="M8806">
        <v>0.15</v>
      </c>
    </row>
    <row r="8807" spans="1:19" x14ac:dyDescent="0.2">
      <c r="A8807" t="s">
        <v>7402</v>
      </c>
      <c r="B8807" t="s">
        <v>32</v>
      </c>
      <c r="C8807">
        <v>2007</v>
      </c>
      <c r="D8807" s="1" t="d">
        <v>1998-09-24</v>
      </c>
      <c r="E8807" s="1" t="str">
        <f t="shared" si="274"/>
        <v>1998</v>
      </c>
      <c r="F8807" s="1" t="str">
        <f t="shared" si="275"/>
        <v>Sep</v>
      </c>
      <c r="G8807" t="s">
        <v>86</v>
      </c>
      <c r="H8807" t="s">
        <v>151</v>
      </c>
      <c r="I8807">
        <v>0.12</v>
      </c>
      <c r="J8807">
        <v>0.02</v>
      </c>
      <c r="K8807">
        <v>0</v>
      </c>
      <c r="L8807">
        <v>0.01</v>
      </c>
      <c r="M8807">
        <v>0.15</v>
      </c>
      <c r="N8807">
        <v>82</v>
      </c>
      <c r="O8807">
        <v>28</v>
      </c>
      <c r="P8807">
        <v>7.9</v>
      </c>
      <c r="Q8807">
        <v>14</v>
      </c>
      <c r="R8807" t="s">
        <v>3934</v>
      </c>
      <c r="S8807" t="s">
        <v>88</v>
      </c>
    </row>
    <row r="8808" spans="1:19" x14ac:dyDescent="0.2">
      <c r="A8808" t="s">
        <v>6775</v>
      </c>
      <c r="B8808" t="s">
        <v>32</v>
      </c>
      <c r="C8808">
        <v>2009</v>
      </c>
      <c r="D8808" s="1" t="d">
        <v>2007-12-01</v>
      </c>
      <c r="E8808" s="1" t="str">
        <f t="shared" si="274"/>
        <v>2007</v>
      </c>
      <c r="F8808" s="1" t="str">
        <f t="shared" si="275"/>
        <v>Dec</v>
      </c>
      <c r="G8808" t="s">
        <v>24</v>
      </c>
      <c r="H8808" t="s">
        <v>71</v>
      </c>
      <c r="I8808">
        <v>0.12</v>
      </c>
      <c r="J8808">
        <v>0.02</v>
      </c>
      <c r="K8808">
        <v>0</v>
      </c>
      <c r="L8808">
        <v>0.01</v>
      </c>
      <c r="M8808">
        <v>0.15</v>
      </c>
      <c r="P8808" t="s">
        <v>203</v>
      </c>
      <c r="R8808" t="s">
        <v>1689</v>
      </c>
      <c r="S8808" t="s">
        <v>112</v>
      </c>
    </row>
    <row r="8809" spans="1:19" x14ac:dyDescent="0.2">
      <c r="A8809" t="s">
        <v>883</v>
      </c>
      <c r="B8809" t="s">
        <v>64</v>
      </c>
      <c r="C8809">
        <v>2003</v>
      </c>
      <c r="D8809" s="1" t="d">
        <v>2007-04-12</v>
      </c>
      <c r="E8809" s="1" t="str">
        <f t="shared" si="274"/>
        <v>2007</v>
      </c>
      <c r="F8809" s="1" t="str">
        <f t="shared" si="275"/>
        <v>Apr</v>
      </c>
      <c r="G8809" t="s">
        <v>50</v>
      </c>
      <c r="H8809" t="s">
        <v>111</v>
      </c>
      <c r="I8809">
        <v>0.11</v>
      </c>
      <c r="J8809">
        <v>0.04</v>
      </c>
      <c r="K8809">
        <v>0</v>
      </c>
      <c r="L8809">
        <v>0</v>
      </c>
      <c r="M8809">
        <v>0.15</v>
      </c>
      <c r="N8809">
        <v>75</v>
      </c>
      <c r="O8809">
        <v>25</v>
      </c>
      <c r="P8809">
        <v>8.8000000000000007</v>
      </c>
      <c r="Q8809">
        <v>5</v>
      </c>
      <c r="R8809" t="s">
        <v>260</v>
      </c>
      <c r="S8809" t="s">
        <v>88</v>
      </c>
    </row>
    <row r="8810" spans="1:19" x14ac:dyDescent="0.2">
      <c r="A8810" t="s">
        <v>7403</v>
      </c>
      <c r="B8810" t="s">
        <v>189</v>
      </c>
      <c r="C8810">
        <v>2003</v>
      </c>
      <c r="D8810" s="1" t="d">
        <v>1995-09-06</v>
      </c>
      <c r="E8810" s="1" t="str">
        <f t="shared" si="274"/>
        <v>1995</v>
      </c>
      <c r="F8810" s="1" t="str">
        <f t="shared" si="275"/>
        <v>Sep</v>
      </c>
      <c r="G8810" t="s">
        <v>50</v>
      </c>
      <c r="H8810" t="s">
        <v>2117</v>
      </c>
      <c r="I8810">
        <v>0.12</v>
      </c>
      <c r="J8810">
        <v>0.03</v>
      </c>
      <c r="K8810">
        <v>0</v>
      </c>
      <c r="L8810">
        <v>0</v>
      </c>
      <c r="M8810">
        <v>0.15</v>
      </c>
      <c r="P8810">
        <v>8.1</v>
      </c>
      <c r="Q8810">
        <v>14</v>
      </c>
      <c r="R8810" t="s">
        <v>2117</v>
      </c>
      <c r="S8810" t="s">
        <v>88</v>
      </c>
    </row>
    <row r="8811" spans="1:19" x14ac:dyDescent="0.2">
      <c r="A8811" t="s">
        <v>4417</v>
      </c>
      <c r="B8811" t="s">
        <v>32</v>
      </c>
      <c r="C8811">
        <v>2006</v>
      </c>
      <c r="D8811" s="1" t="d">
        <v>1996-10-15</v>
      </c>
      <c r="E8811" s="1" t="str">
        <f t="shared" si="274"/>
        <v>1996</v>
      </c>
      <c r="F8811" s="1" t="str">
        <f t="shared" si="275"/>
        <v>Oct</v>
      </c>
      <c r="G8811" t="s">
        <v>1</v>
      </c>
      <c r="H8811" t="s">
        <v>329</v>
      </c>
      <c r="I8811">
        <v>0.13</v>
      </c>
      <c r="J8811">
        <v>0.01</v>
      </c>
      <c r="K8811">
        <v>0</v>
      </c>
      <c r="L8811">
        <v>0.01</v>
      </c>
      <c r="M8811">
        <v>0.15</v>
      </c>
      <c r="P8811" t="s">
        <v>203</v>
      </c>
      <c r="R8811" t="s">
        <v>925</v>
      </c>
      <c r="S8811" t="s">
        <v>20</v>
      </c>
    </row>
    <row r="8812" spans="1:19" x14ac:dyDescent="0.2">
      <c r="A8812" t="s">
        <v>2885</v>
      </c>
      <c r="B8812" t="s">
        <v>32</v>
      </c>
      <c r="C8812">
        <v>2010</v>
      </c>
      <c r="D8812" s="1" t="d">
        <v>2021-12-18</v>
      </c>
      <c r="E8812" s="1" t="str">
        <f t="shared" si="274"/>
        <v>2021</v>
      </c>
      <c r="F8812" s="1" t="str">
        <f t="shared" si="275"/>
        <v>Dec</v>
      </c>
      <c r="G8812" t="s">
        <v>50</v>
      </c>
      <c r="H8812" t="s">
        <v>111</v>
      </c>
      <c r="I8812">
        <v>0.14000000000000001</v>
      </c>
      <c r="J8812">
        <v>0.01</v>
      </c>
      <c r="K8812">
        <v>0</v>
      </c>
      <c r="L8812">
        <v>0.01</v>
      </c>
      <c r="M8812">
        <v>0.15</v>
      </c>
      <c r="N8812">
        <v>57</v>
      </c>
      <c r="O8812">
        <v>7</v>
      </c>
      <c r="P8812">
        <v>6.3</v>
      </c>
      <c r="Q8812">
        <v>6</v>
      </c>
      <c r="R8812" t="s">
        <v>3040</v>
      </c>
      <c r="S8812" t="s">
        <v>112</v>
      </c>
    </row>
    <row r="8813" spans="1:19" x14ac:dyDescent="0.2">
      <c r="A8813" t="s">
        <v>5801</v>
      </c>
      <c r="B8813" t="s">
        <v>137</v>
      </c>
      <c r="C8813">
        <v>2003</v>
      </c>
      <c r="D8813" s="1" t="d">
        <v>2020-08-26</v>
      </c>
      <c r="E8813" s="1" t="str">
        <f t="shared" si="274"/>
        <v>2020</v>
      </c>
      <c r="F8813" s="1" t="str">
        <f t="shared" si="275"/>
        <v>Aug</v>
      </c>
      <c r="G8813" t="s">
        <v>18</v>
      </c>
      <c r="H8813" t="s">
        <v>151</v>
      </c>
      <c r="I8813">
        <v>0.11</v>
      </c>
      <c r="J8813">
        <v>0.03</v>
      </c>
      <c r="K8813">
        <v>0</v>
      </c>
      <c r="L8813">
        <v>0.01</v>
      </c>
      <c r="M8813">
        <v>0.15</v>
      </c>
      <c r="N8813">
        <v>89</v>
      </c>
      <c r="O8813">
        <v>22</v>
      </c>
      <c r="P8813">
        <v>8.6</v>
      </c>
      <c r="Q8813">
        <v>14</v>
      </c>
      <c r="R8813" t="s">
        <v>5608</v>
      </c>
      <c r="S8813" t="s">
        <v>20</v>
      </c>
    </row>
    <row r="8814" spans="1:19" x14ac:dyDescent="0.2">
      <c r="A8814" t="s">
        <v>7404</v>
      </c>
      <c r="B8814" t="s">
        <v>1015</v>
      </c>
      <c r="C8814">
        <v>2015</v>
      </c>
      <c r="D8814" s="1" t="d">
        <v>1989-12-26</v>
      </c>
      <c r="E8814" s="1" t="str">
        <f t="shared" si="274"/>
        <v>1989</v>
      </c>
      <c r="F8814" s="1" t="str">
        <f t="shared" si="275"/>
        <v>Dec</v>
      </c>
      <c r="G8814" t="s">
        <v>28</v>
      </c>
      <c r="H8814" t="s">
        <v>5871</v>
      </c>
      <c r="I8814">
        <v>0</v>
      </c>
      <c r="J8814">
        <v>0</v>
      </c>
      <c r="K8814">
        <v>0.15</v>
      </c>
      <c r="L8814">
        <v>0</v>
      </c>
      <c r="M8814">
        <v>0.15</v>
      </c>
    </row>
    <row r="8815" spans="1:19" x14ac:dyDescent="0.2">
      <c r="A8815" t="s">
        <v>7405</v>
      </c>
      <c r="B8815" t="s">
        <v>137</v>
      </c>
      <c r="C8815">
        <v>2002</v>
      </c>
      <c r="D8815" s="1" t="d">
        <v>1993-01-21</v>
      </c>
      <c r="E8815" s="1" t="str">
        <f t="shared" si="274"/>
        <v>1993</v>
      </c>
      <c r="F8815" s="1" t="str">
        <f t="shared" si="275"/>
        <v>Jan</v>
      </c>
      <c r="G8815" t="s">
        <v>37</v>
      </c>
      <c r="H8815" t="s">
        <v>51</v>
      </c>
      <c r="I8815">
        <v>0.11</v>
      </c>
      <c r="J8815">
        <v>0.03</v>
      </c>
      <c r="K8815">
        <v>0</v>
      </c>
      <c r="L8815">
        <v>0.01</v>
      </c>
      <c r="M8815">
        <v>0.15</v>
      </c>
      <c r="N8815">
        <v>75</v>
      </c>
      <c r="O8815">
        <v>22</v>
      </c>
      <c r="P8815">
        <v>8.1999999999999993</v>
      </c>
      <c r="Q8815">
        <v>16</v>
      </c>
      <c r="R8815" t="s">
        <v>7406</v>
      </c>
      <c r="S8815" t="s">
        <v>53</v>
      </c>
    </row>
    <row r="8816" spans="1:19" x14ac:dyDescent="0.2">
      <c r="A8816" t="s">
        <v>2089</v>
      </c>
      <c r="B8816" t="s">
        <v>32</v>
      </c>
      <c r="C8816">
        <v>2005</v>
      </c>
      <c r="D8816" s="1" t="d">
        <v>2009-01-23</v>
      </c>
      <c r="E8816" s="1" t="str">
        <f t="shared" si="274"/>
        <v>2009</v>
      </c>
      <c r="F8816" s="1" t="str">
        <f t="shared" si="275"/>
        <v>Jan</v>
      </c>
      <c r="G8816" t="s">
        <v>30</v>
      </c>
      <c r="H8816" t="s">
        <v>111</v>
      </c>
      <c r="I8816">
        <v>0.1</v>
      </c>
      <c r="J8816">
        <v>0.01</v>
      </c>
      <c r="K8816">
        <v>0.03</v>
      </c>
      <c r="L8816">
        <v>0.01</v>
      </c>
      <c r="M8816">
        <v>0.15</v>
      </c>
      <c r="N8816">
        <v>75</v>
      </c>
      <c r="O8816">
        <v>30</v>
      </c>
      <c r="P8816">
        <v>7</v>
      </c>
      <c r="Q8816">
        <v>12</v>
      </c>
      <c r="R8816" t="s">
        <v>3377</v>
      </c>
      <c r="S8816" t="s">
        <v>20</v>
      </c>
    </row>
    <row r="8817" spans="1:19" x14ac:dyDescent="0.2">
      <c r="A8817" t="s">
        <v>7407</v>
      </c>
      <c r="B8817" t="s">
        <v>104</v>
      </c>
      <c r="C8817">
        <v>1997</v>
      </c>
      <c r="D8817" s="1" t="d">
        <v>1994-07-22</v>
      </c>
      <c r="E8817" s="1" t="str">
        <f t="shared" si="274"/>
        <v>1994</v>
      </c>
      <c r="F8817" s="1" t="str">
        <f t="shared" si="275"/>
        <v>Jul</v>
      </c>
      <c r="G8817" t="s">
        <v>101</v>
      </c>
      <c r="H8817" t="s">
        <v>68</v>
      </c>
      <c r="I8817">
        <v>0</v>
      </c>
      <c r="J8817">
        <v>0</v>
      </c>
      <c r="K8817">
        <v>0.14000000000000001</v>
      </c>
      <c r="L8817">
        <v>0.01</v>
      </c>
      <c r="M8817">
        <v>0.15</v>
      </c>
    </row>
    <row r="8818" spans="1:19" x14ac:dyDescent="0.2">
      <c r="A8818" t="s">
        <v>7408</v>
      </c>
      <c r="B8818" t="s">
        <v>189</v>
      </c>
      <c r="C8818">
        <v>2005</v>
      </c>
      <c r="D8818" s="1" t="d">
        <v>1995-11-22</v>
      </c>
      <c r="E8818" s="1" t="str">
        <f t="shared" si="274"/>
        <v>1995</v>
      </c>
      <c r="F8818" s="1" t="str">
        <f t="shared" si="275"/>
        <v>Nov</v>
      </c>
      <c r="G8818" t="s">
        <v>50</v>
      </c>
      <c r="H8818" t="s">
        <v>222</v>
      </c>
      <c r="I8818">
        <v>0.12</v>
      </c>
      <c r="J8818">
        <v>0.03</v>
      </c>
      <c r="K8818">
        <v>0</v>
      </c>
      <c r="L8818">
        <v>0</v>
      </c>
      <c r="M8818">
        <v>0.15</v>
      </c>
      <c r="N8818">
        <v>74</v>
      </c>
      <c r="O8818">
        <v>57</v>
      </c>
      <c r="P8818">
        <v>8.5</v>
      </c>
      <c r="Q8818">
        <v>64</v>
      </c>
      <c r="R8818" t="s">
        <v>2985</v>
      </c>
      <c r="S8818" t="s">
        <v>53</v>
      </c>
    </row>
    <row r="8819" spans="1:19" x14ac:dyDescent="0.2">
      <c r="A8819" t="s">
        <v>7409</v>
      </c>
      <c r="B8819" t="s">
        <v>189</v>
      </c>
      <c r="C8819">
        <v>2006</v>
      </c>
      <c r="D8819" s="1" t="d">
        <v>1999-07-01</v>
      </c>
      <c r="E8819" s="1" t="str">
        <f t="shared" si="274"/>
        <v>1999</v>
      </c>
      <c r="F8819" s="1" t="str">
        <f t="shared" si="275"/>
        <v>Jul</v>
      </c>
      <c r="G8819" t="s">
        <v>1</v>
      </c>
      <c r="H8819" t="s">
        <v>151</v>
      </c>
      <c r="I8819">
        <v>0.12</v>
      </c>
      <c r="J8819">
        <v>0.03</v>
      </c>
      <c r="K8819">
        <v>0</v>
      </c>
      <c r="L8819">
        <v>0</v>
      </c>
      <c r="M8819">
        <v>0.15</v>
      </c>
      <c r="N8819">
        <v>51</v>
      </c>
      <c r="O8819">
        <v>24</v>
      </c>
      <c r="P8819">
        <v>7.2</v>
      </c>
      <c r="Q8819">
        <v>9</v>
      </c>
      <c r="R8819" t="s">
        <v>885</v>
      </c>
      <c r="S8819" t="s">
        <v>20</v>
      </c>
    </row>
    <row r="8820" spans="1:19" x14ac:dyDescent="0.2">
      <c r="A8820" t="s">
        <v>3084</v>
      </c>
      <c r="B8820" t="s">
        <v>104</v>
      </c>
      <c r="C8820">
        <v>2001</v>
      </c>
      <c r="D8820" s="1" t="d">
        <v>2003-09-19</v>
      </c>
      <c r="E8820" s="1" t="str">
        <f t="shared" si="274"/>
        <v>2003</v>
      </c>
      <c r="F8820" s="1" t="str">
        <f t="shared" si="275"/>
        <v>Sep</v>
      </c>
      <c r="G8820" t="s">
        <v>18</v>
      </c>
      <c r="H8820" t="s">
        <v>134</v>
      </c>
      <c r="I8820">
        <v>0.08</v>
      </c>
      <c r="J8820">
        <v>0.06</v>
      </c>
      <c r="K8820">
        <v>0</v>
      </c>
      <c r="L8820">
        <v>0.01</v>
      </c>
      <c r="M8820">
        <v>0.15</v>
      </c>
      <c r="N8820">
        <v>81</v>
      </c>
      <c r="O8820">
        <v>8</v>
      </c>
      <c r="P8820">
        <v>6.4</v>
      </c>
      <c r="Q8820">
        <v>5</v>
      </c>
      <c r="R8820" t="s">
        <v>135</v>
      </c>
      <c r="S8820" t="s">
        <v>20</v>
      </c>
    </row>
    <row r="8821" spans="1:19" x14ac:dyDescent="0.2">
      <c r="A8821" t="s">
        <v>2978</v>
      </c>
      <c r="B8821" t="s">
        <v>137</v>
      </c>
      <c r="C8821">
        <v>2004</v>
      </c>
      <c r="D8821" s="1" t="d">
        <v>2008-07-11</v>
      </c>
      <c r="E8821" s="1" t="str">
        <f t="shared" si="274"/>
        <v>2008</v>
      </c>
      <c r="F8821" s="1" t="str">
        <f t="shared" si="275"/>
        <v>Jul</v>
      </c>
      <c r="G8821" t="s">
        <v>86</v>
      </c>
      <c r="H8821" t="s">
        <v>222</v>
      </c>
      <c r="I8821">
        <v>0.11</v>
      </c>
      <c r="J8821">
        <v>0.03</v>
      </c>
      <c r="K8821">
        <v>0</v>
      </c>
      <c r="L8821">
        <v>0.01</v>
      </c>
      <c r="M8821">
        <v>0.15</v>
      </c>
      <c r="N8821">
        <v>79</v>
      </c>
      <c r="O8821">
        <v>33</v>
      </c>
      <c r="P8821">
        <v>6.4</v>
      </c>
      <c r="Q8821">
        <v>9</v>
      </c>
      <c r="R8821" t="s">
        <v>222</v>
      </c>
      <c r="S8821" t="s">
        <v>88</v>
      </c>
    </row>
    <row r="8822" spans="1:19" x14ac:dyDescent="0.2">
      <c r="A8822" t="s">
        <v>6696</v>
      </c>
      <c r="B8822" t="s">
        <v>49</v>
      </c>
      <c r="C8822">
        <v>2015</v>
      </c>
      <c r="D8822" s="1" t="d">
        <v>1991-12-08</v>
      </c>
      <c r="E8822" s="1" t="str">
        <f t="shared" si="274"/>
        <v>1991</v>
      </c>
      <c r="F8822" s="1" t="str">
        <f t="shared" si="275"/>
        <v>Dec</v>
      </c>
      <c r="G8822" t="s">
        <v>50</v>
      </c>
      <c r="H8822" t="s">
        <v>372</v>
      </c>
      <c r="I8822">
        <v>0</v>
      </c>
      <c r="J8822">
        <v>0</v>
      </c>
      <c r="K8822">
        <v>0.15</v>
      </c>
      <c r="L8822">
        <v>0</v>
      </c>
      <c r="M8822">
        <v>0.15</v>
      </c>
    </row>
    <row r="8823" spans="1:19" x14ac:dyDescent="0.2">
      <c r="A8823" t="s">
        <v>7410</v>
      </c>
      <c r="B8823" t="s">
        <v>159</v>
      </c>
      <c r="C8823">
        <v>2007</v>
      </c>
      <c r="D8823" s="1" t="d">
        <v>1997-03-21</v>
      </c>
      <c r="E8823" s="1" t="str">
        <f t="shared" si="274"/>
        <v>1997</v>
      </c>
      <c r="F8823" s="1" t="str">
        <f t="shared" si="275"/>
        <v>Mar</v>
      </c>
      <c r="G8823" t="s">
        <v>101</v>
      </c>
      <c r="H8823" t="s">
        <v>372</v>
      </c>
      <c r="I8823">
        <v>0</v>
      </c>
      <c r="J8823">
        <v>0</v>
      </c>
      <c r="K8823">
        <v>0.15</v>
      </c>
      <c r="L8823">
        <v>0</v>
      </c>
      <c r="M8823">
        <v>0.15</v>
      </c>
    </row>
    <row r="8824" spans="1:19" x14ac:dyDescent="0.2">
      <c r="A8824" t="s">
        <v>7411</v>
      </c>
      <c r="B8824" t="s">
        <v>137</v>
      </c>
      <c r="C8824">
        <v>2004</v>
      </c>
      <c r="D8824" s="1" t="d">
        <v>2021-08-14</v>
      </c>
      <c r="E8824" s="1" t="str">
        <f t="shared" si="274"/>
        <v>2021</v>
      </c>
      <c r="F8824" s="1" t="str">
        <f t="shared" si="275"/>
        <v>Aug</v>
      </c>
      <c r="G8824" t="s">
        <v>37</v>
      </c>
      <c r="H8824" t="s">
        <v>155</v>
      </c>
      <c r="I8824">
        <v>0.11</v>
      </c>
      <c r="J8824">
        <v>0.03</v>
      </c>
      <c r="K8824">
        <v>0</v>
      </c>
      <c r="L8824">
        <v>0.01</v>
      </c>
      <c r="M8824">
        <v>0.15</v>
      </c>
      <c r="N8824">
        <v>61</v>
      </c>
      <c r="O8824">
        <v>45</v>
      </c>
      <c r="P8824">
        <v>6.1</v>
      </c>
      <c r="Q8824">
        <v>14</v>
      </c>
      <c r="R8824" t="s">
        <v>7412</v>
      </c>
      <c r="S8824" t="s">
        <v>88</v>
      </c>
    </row>
    <row r="8825" spans="1:19" x14ac:dyDescent="0.2">
      <c r="A8825" t="s">
        <v>7413</v>
      </c>
      <c r="B8825" t="s">
        <v>55</v>
      </c>
      <c r="C8825">
        <v>2005</v>
      </c>
      <c r="D8825" s="1" t="d">
        <v>1992-10-10</v>
      </c>
      <c r="E8825" s="1" t="str">
        <f t="shared" si="274"/>
        <v>1992</v>
      </c>
      <c r="F8825" s="1" t="str">
        <f t="shared" si="275"/>
        <v>Oct</v>
      </c>
      <c r="G8825" t="s">
        <v>101</v>
      </c>
      <c r="H8825" t="s">
        <v>155</v>
      </c>
      <c r="I8825">
        <v>7.0000000000000007E-2</v>
      </c>
      <c r="J8825">
        <v>0.06</v>
      </c>
      <c r="K8825">
        <v>0</v>
      </c>
      <c r="L8825">
        <v>0.02</v>
      </c>
      <c r="M8825">
        <v>0.15</v>
      </c>
      <c r="N8825">
        <v>83</v>
      </c>
      <c r="O8825">
        <v>47</v>
      </c>
      <c r="P8825">
        <v>7.8</v>
      </c>
      <c r="Q8825">
        <v>104</v>
      </c>
      <c r="R8825" t="s">
        <v>597</v>
      </c>
      <c r="S8825" t="s">
        <v>53</v>
      </c>
    </row>
    <row r="8826" spans="1:19" x14ac:dyDescent="0.2">
      <c r="A8826" t="s">
        <v>7414</v>
      </c>
      <c r="B8826" t="s">
        <v>44</v>
      </c>
      <c r="C8826">
        <v>2005</v>
      </c>
      <c r="D8826" s="1" t="d">
        <v>2011-05-19</v>
      </c>
      <c r="E8826" s="1" t="str">
        <f t="shared" si="274"/>
        <v>2011</v>
      </c>
      <c r="F8826" s="1" t="str">
        <f t="shared" si="275"/>
        <v>May</v>
      </c>
      <c r="G8826" t="s">
        <v>18</v>
      </c>
      <c r="H8826" t="s">
        <v>134</v>
      </c>
      <c r="I8826">
        <v>0.11</v>
      </c>
      <c r="J8826">
        <v>0.02</v>
      </c>
      <c r="K8826">
        <v>0.01</v>
      </c>
      <c r="L8826">
        <v>0.01</v>
      </c>
      <c r="M8826">
        <v>0.15</v>
      </c>
      <c r="N8826">
        <v>62</v>
      </c>
      <c r="O8826">
        <v>39</v>
      </c>
      <c r="P8826">
        <v>6</v>
      </c>
      <c r="Q8826">
        <v>34</v>
      </c>
      <c r="R8826" t="s">
        <v>193</v>
      </c>
      <c r="S8826" t="s">
        <v>20</v>
      </c>
    </row>
    <row r="8827" spans="1:19" x14ac:dyDescent="0.2">
      <c r="A8827" t="s">
        <v>7415</v>
      </c>
      <c r="B8827" t="s">
        <v>57</v>
      </c>
      <c r="C8827">
        <v>1991</v>
      </c>
      <c r="D8827" s="1" t="d">
        <v>2020-11-14</v>
      </c>
      <c r="E8827" s="1" t="str">
        <f t="shared" si="274"/>
        <v>2020</v>
      </c>
      <c r="F8827" s="1" t="str">
        <f t="shared" si="275"/>
        <v>Nov</v>
      </c>
      <c r="G8827" t="s">
        <v>18</v>
      </c>
      <c r="H8827" t="s">
        <v>3470</v>
      </c>
      <c r="I8827">
        <v>0</v>
      </c>
      <c r="J8827">
        <v>0</v>
      </c>
      <c r="K8827">
        <v>0.15</v>
      </c>
      <c r="L8827">
        <v>0</v>
      </c>
      <c r="M8827">
        <v>0.15</v>
      </c>
    </row>
    <row r="8828" spans="1:19" x14ac:dyDescent="0.2">
      <c r="A8828" t="s">
        <v>5546</v>
      </c>
      <c r="B8828" t="s">
        <v>55</v>
      </c>
      <c r="C8828">
        <v>2001</v>
      </c>
      <c r="D8828" s="1" t="d">
        <v>1988-12-19</v>
      </c>
      <c r="E8828" s="1" t="str">
        <f t="shared" si="274"/>
        <v>1988</v>
      </c>
      <c r="F8828" s="1" t="str">
        <f t="shared" si="275"/>
        <v>Dec</v>
      </c>
      <c r="G8828" t="s">
        <v>18</v>
      </c>
      <c r="H8828" t="s">
        <v>68</v>
      </c>
      <c r="I8828">
        <v>7.0000000000000007E-2</v>
      </c>
      <c r="J8828">
        <v>0.06</v>
      </c>
      <c r="K8828">
        <v>0</v>
      </c>
      <c r="L8828">
        <v>0.02</v>
      </c>
      <c r="M8828">
        <v>0.15</v>
      </c>
      <c r="N8828">
        <v>54</v>
      </c>
      <c r="O8828">
        <v>12</v>
      </c>
      <c r="P8828" t="s">
        <v>203</v>
      </c>
      <c r="R8828" t="s">
        <v>2144</v>
      </c>
      <c r="S8828" t="s">
        <v>20</v>
      </c>
    </row>
    <row r="8829" spans="1:19" x14ac:dyDescent="0.2">
      <c r="A8829" t="s">
        <v>7416</v>
      </c>
      <c r="B8829" t="s">
        <v>44</v>
      </c>
      <c r="C8829">
        <v>2007</v>
      </c>
      <c r="D8829" s="1" t="d">
        <v>2019-04-13</v>
      </c>
      <c r="E8829" s="1" t="str">
        <f t="shared" si="274"/>
        <v>2019</v>
      </c>
      <c r="F8829" s="1" t="str">
        <f t="shared" si="275"/>
        <v>Apr</v>
      </c>
      <c r="G8829" t="s">
        <v>28</v>
      </c>
      <c r="H8829" t="s">
        <v>242</v>
      </c>
      <c r="I8829">
        <v>0.13</v>
      </c>
      <c r="J8829">
        <v>0</v>
      </c>
      <c r="K8829">
        <v>0.01</v>
      </c>
      <c r="L8829">
        <v>0.01</v>
      </c>
      <c r="M8829">
        <v>0.15</v>
      </c>
      <c r="P8829" t="s">
        <v>203</v>
      </c>
      <c r="R8829" t="s">
        <v>242</v>
      </c>
      <c r="S8829" t="s">
        <v>88</v>
      </c>
    </row>
    <row r="8830" spans="1:19" x14ac:dyDescent="0.2">
      <c r="A8830" t="s">
        <v>7417</v>
      </c>
      <c r="B8830" t="s">
        <v>32</v>
      </c>
      <c r="C8830">
        <v>2009</v>
      </c>
      <c r="D8830" s="1" t="d">
        <v>2013-03-18</v>
      </c>
      <c r="E8830" s="1" t="str">
        <f t="shared" si="274"/>
        <v>2013</v>
      </c>
      <c r="F8830" s="1" t="str">
        <f t="shared" si="275"/>
        <v>Mar</v>
      </c>
      <c r="G8830" t="s">
        <v>39</v>
      </c>
      <c r="H8830" t="s">
        <v>1852</v>
      </c>
      <c r="I8830">
        <v>0.13</v>
      </c>
      <c r="J8830">
        <v>0.01</v>
      </c>
      <c r="K8830">
        <v>0</v>
      </c>
      <c r="L8830">
        <v>0.01</v>
      </c>
      <c r="M8830">
        <v>0.15</v>
      </c>
      <c r="P8830" t="s">
        <v>203</v>
      </c>
      <c r="R8830" t="s">
        <v>1852</v>
      </c>
      <c r="S8830" t="s">
        <v>20</v>
      </c>
    </row>
    <row r="8831" spans="1:19" x14ac:dyDescent="0.2">
      <c r="A8831" t="s">
        <v>7418</v>
      </c>
      <c r="B8831" t="s">
        <v>17</v>
      </c>
      <c r="C8831">
        <v>2011</v>
      </c>
      <c r="D8831" s="1" t="d">
        <v>2000-10-01</v>
      </c>
      <c r="E8831" s="1" t="str">
        <f t="shared" si="274"/>
        <v>2000</v>
      </c>
      <c r="F8831" s="1" t="str">
        <f t="shared" si="275"/>
        <v>Oct</v>
      </c>
      <c r="G8831" t="s">
        <v>34</v>
      </c>
      <c r="H8831" t="s">
        <v>2703</v>
      </c>
      <c r="I8831">
        <v>0</v>
      </c>
      <c r="J8831">
        <v>0.13</v>
      </c>
      <c r="K8831">
        <v>0</v>
      </c>
      <c r="L8831">
        <v>0.02</v>
      </c>
      <c r="M8831">
        <v>0.15</v>
      </c>
      <c r="P8831" t="s">
        <v>203</v>
      </c>
      <c r="R8831" t="s">
        <v>7419</v>
      </c>
      <c r="S8831" t="s">
        <v>88</v>
      </c>
    </row>
    <row r="8832" spans="1:19" x14ac:dyDescent="0.2">
      <c r="A8832" t="s">
        <v>7420</v>
      </c>
      <c r="B8832" t="s">
        <v>55</v>
      </c>
      <c r="C8832">
        <v>2008</v>
      </c>
      <c r="D8832" s="1" t="d">
        <v>1991-08-03</v>
      </c>
      <c r="E8832" s="1" t="str">
        <f t="shared" si="274"/>
        <v>1991</v>
      </c>
      <c r="F8832" s="1" t="str">
        <f t="shared" si="275"/>
        <v>Aug</v>
      </c>
      <c r="G8832" t="s">
        <v>86</v>
      </c>
      <c r="H8832" t="s">
        <v>3392</v>
      </c>
      <c r="I8832">
        <v>7.0000000000000007E-2</v>
      </c>
      <c r="J8832">
        <v>0.06</v>
      </c>
      <c r="K8832">
        <v>0</v>
      </c>
      <c r="L8832">
        <v>0.02</v>
      </c>
      <c r="M8832">
        <v>0.15</v>
      </c>
      <c r="P8832" t="s">
        <v>203</v>
      </c>
      <c r="R8832" t="s">
        <v>4828</v>
      </c>
      <c r="S8832" t="s">
        <v>88</v>
      </c>
    </row>
    <row r="8833" spans="1:19" x14ac:dyDescent="0.2">
      <c r="A8833" t="s">
        <v>7421</v>
      </c>
      <c r="B8833" t="s">
        <v>55</v>
      </c>
      <c r="C8833">
        <v>2005</v>
      </c>
      <c r="D8833" s="1" t="d">
        <v>2017-04-11</v>
      </c>
      <c r="E8833" s="1" t="str">
        <f t="shared" si="274"/>
        <v>2017</v>
      </c>
      <c r="F8833" s="1" t="str">
        <f t="shared" si="275"/>
        <v>Apr</v>
      </c>
      <c r="G8833" t="s">
        <v>28</v>
      </c>
      <c r="H8833" t="s">
        <v>155</v>
      </c>
      <c r="I8833">
        <v>7.0000000000000007E-2</v>
      </c>
      <c r="J8833">
        <v>0.06</v>
      </c>
      <c r="K8833">
        <v>0</v>
      </c>
      <c r="L8833">
        <v>0.02</v>
      </c>
      <c r="M8833">
        <v>0.15</v>
      </c>
      <c r="N8833">
        <v>64</v>
      </c>
      <c r="O8833">
        <v>47</v>
      </c>
      <c r="P8833">
        <v>8.9</v>
      </c>
      <c r="Q8833">
        <v>9</v>
      </c>
      <c r="R8833" t="s">
        <v>242</v>
      </c>
      <c r="S8833" t="s">
        <v>88</v>
      </c>
    </row>
    <row r="8834" spans="1:19" x14ac:dyDescent="0.2">
      <c r="A8834" t="s">
        <v>7422</v>
      </c>
      <c r="B8834" t="s">
        <v>32</v>
      </c>
      <c r="C8834">
        <v>2010</v>
      </c>
      <c r="D8834" s="1" t="d">
        <v>2012-11-06</v>
      </c>
      <c r="E8834" s="1" t="str">
        <f t="shared" si="274"/>
        <v>2012</v>
      </c>
      <c r="F8834" s="1" t="str">
        <f t="shared" si="275"/>
        <v>Nov</v>
      </c>
      <c r="G8834" t="s">
        <v>34</v>
      </c>
      <c r="H8834" t="s">
        <v>2269</v>
      </c>
      <c r="I8834">
        <v>0.14000000000000001</v>
      </c>
      <c r="J8834">
        <v>0</v>
      </c>
      <c r="K8834">
        <v>0</v>
      </c>
      <c r="L8834">
        <v>0.01</v>
      </c>
      <c r="M8834">
        <v>0.15</v>
      </c>
      <c r="P8834" t="s">
        <v>203</v>
      </c>
      <c r="R8834" t="s">
        <v>7423</v>
      </c>
      <c r="S8834" t="s">
        <v>20</v>
      </c>
    </row>
    <row r="8835" spans="1:19" x14ac:dyDescent="0.2">
      <c r="A8835" t="s">
        <v>3209</v>
      </c>
      <c r="B8835" t="s">
        <v>1015</v>
      </c>
      <c r="C8835">
        <v>2014</v>
      </c>
      <c r="D8835" s="1" t="d">
        <v>2000-05-17</v>
      </c>
      <c r="E8835" s="1" t="str">
        <f t="shared" ref="E8835:E8898" si="276">TEXT(D8835,"yyyy")</f>
        <v>2000</v>
      </c>
      <c r="F8835" s="1" t="str">
        <f t="shared" ref="F8835:F8898" si="277">TEXT(D8835,"mmm")</f>
        <v>May</v>
      </c>
      <c r="G8835" t="s">
        <v>50</v>
      </c>
      <c r="H8835" t="s">
        <v>267</v>
      </c>
      <c r="I8835">
        <v>0.02</v>
      </c>
      <c r="J8835">
        <v>0.09</v>
      </c>
      <c r="K8835">
        <v>0</v>
      </c>
      <c r="L8835">
        <v>0.03</v>
      </c>
      <c r="M8835">
        <v>0.15</v>
      </c>
      <c r="P8835">
        <v>2.5</v>
      </c>
      <c r="Q8835">
        <v>13</v>
      </c>
      <c r="R8835" t="s">
        <v>885</v>
      </c>
      <c r="S8835" t="s">
        <v>112</v>
      </c>
    </row>
    <row r="8836" spans="1:19" x14ac:dyDescent="0.2">
      <c r="A8836" t="s">
        <v>7424</v>
      </c>
      <c r="B8836" t="s">
        <v>17</v>
      </c>
      <c r="C8836">
        <v>2011</v>
      </c>
      <c r="D8836" s="1" t="d">
        <v>2015-04-13</v>
      </c>
      <c r="E8836" s="1" t="str">
        <f t="shared" si="276"/>
        <v>2015</v>
      </c>
      <c r="F8836" s="1" t="str">
        <f t="shared" si="277"/>
        <v>Apr</v>
      </c>
      <c r="G8836" t="s">
        <v>39</v>
      </c>
      <c r="H8836" t="s">
        <v>1403</v>
      </c>
      <c r="I8836">
        <v>0.14000000000000001</v>
      </c>
      <c r="J8836">
        <v>0</v>
      </c>
      <c r="K8836">
        <v>0</v>
      </c>
      <c r="L8836">
        <v>0.01</v>
      </c>
      <c r="M8836">
        <v>0.15</v>
      </c>
    </row>
    <row r="8837" spans="1:19" x14ac:dyDescent="0.2">
      <c r="A8837" t="s">
        <v>7425</v>
      </c>
      <c r="B8837" t="s">
        <v>1015</v>
      </c>
      <c r="C8837">
        <v>2014</v>
      </c>
      <c r="D8837" s="1" t="d">
        <v>1996-09-05</v>
      </c>
      <c r="E8837" s="1" t="str">
        <f t="shared" si="276"/>
        <v>1996</v>
      </c>
      <c r="F8837" s="1" t="str">
        <f t="shared" si="277"/>
        <v>Sep</v>
      </c>
      <c r="G8837" t="s">
        <v>28</v>
      </c>
      <c r="H8837" t="s">
        <v>68</v>
      </c>
      <c r="I8837">
        <v>0</v>
      </c>
      <c r="J8837">
        <v>0</v>
      </c>
      <c r="K8837">
        <v>0.15</v>
      </c>
      <c r="L8837">
        <v>0</v>
      </c>
      <c r="M8837">
        <v>0.15</v>
      </c>
      <c r="N8837">
        <v>78</v>
      </c>
      <c r="O8837">
        <v>26</v>
      </c>
      <c r="P8837">
        <v>8</v>
      </c>
      <c r="Q8837">
        <v>84</v>
      </c>
      <c r="R8837" t="s">
        <v>2247</v>
      </c>
      <c r="S8837" t="s">
        <v>88</v>
      </c>
    </row>
    <row r="8838" spans="1:19" x14ac:dyDescent="0.2">
      <c r="A8838" t="s">
        <v>7426</v>
      </c>
      <c r="B8838" t="s">
        <v>64</v>
      </c>
      <c r="C8838">
        <v>2004</v>
      </c>
      <c r="D8838" s="1" t="d">
        <v>2004-01-19</v>
      </c>
      <c r="E8838" s="1" t="str">
        <f t="shared" si="276"/>
        <v>2004</v>
      </c>
      <c r="F8838" s="1" t="str">
        <f t="shared" si="277"/>
        <v>Jan</v>
      </c>
      <c r="G8838" t="s">
        <v>34</v>
      </c>
      <c r="H8838" t="s">
        <v>286</v>
      </c>
      <c r="I8838">
        <v>0.11</v>
      </c>
      <c r="J8838">
        <v>0.04</v>
      </c>
      <c r="K8838">
        <v>0</v>
      </c>
      <c r="L8838">
        <v>0</v>
      </c>
      <c r="M8838">
        <v>0.15</v>
      </c>
    </row>
    <row r="8839" spans="1:19" x14ac:dyDescent="0.2">
      <c r="A8839" t="s">
        <v>7427</v>
      </c>
      <c r="B8839" t="s">
        <v>79</v>
      </c>
      <c r="C8839">
        <v>2013</v>
      </c>
      <c r="D8839" s="1" t="d">
        <v>2006-02-12</v>
      </c>
      <c r="E8839" s="1" t="str">
        <f t="shared" si="276"/>
        <v>2006</v>
      </c>
      <c r="F8839" s="1" t="str">
        <f t="shared" si="277"/>
        <v>Feb</v>
      </c>
      <c r="G8839" t="s">
        <v>50</v>
      </c>
      <c r="H8839" t="s">
        <v>1207</v>
      </c>
      <c r="I8839">
        <v>0.1</v>
      </c>
      <c r="J8839">
        <v>0.03</v>
      </c>
      <c r="K8839">
        <v>0</v>
      </c>
      <c r="L8839">
        <v>0.01</v>
      </c>
      <c r="M8839">
        <v>0.15</v>
      </c>
    </row>
    <row r="8840" spans="1:19" x14ac:dyDescent="0.2">
      <c r="A8840" t="s">
        <v>7428</v>
      </c>
      <c r="B8840" t="s">
        <v>55</v>
      </c>
      <c r="C8840">
        <v>2001</v>
      </c>
      <c r="D8840" s="1" t="d">
        <v>1988-02-09</v>
      </c>
      <c r="E8840" s="1" t="str">
        <f t="shared" si="276"/>
        <v>1988</v>
      </c>
      <c r="F8840" s="1" t="str">
        <f t="shared" si="277"/>
        <v>Feb</v>
      </c>
      <c r="G8840" t="s">
        <v>24</v>
      </c>
      <c r="H8840" t="s">
        <v>134</v>
      </c>
      <c r="I8840">
        <v>7.0000000000000007E-2</v>
      </c>
      <c r="J8840">
        <v>0.06</v>
      </c>
      <c r="K8840">
        <v>0</v>
      </c>
      <c r="L8840">
        <v>0.02</v>
      </c>
      <c r="M8840">
        <v>0.15</v>
      </c>
      <c r="N8840">
        <v>83</v>
      </c>
      <c r="O8840">
        <v>13</v>
      </c>
      <c r="P8840">
        <v>8.3000000000000007</v>
      </c>
      <c r="Q8840">
        <v>9</v>
      </c>
      <c r="R8840" t="s">
        <v>135</v>
      </c>
      <c r="S8840" t="s">
        <v>20</v>
      </c>
    </row>
    <row r="8841" spans="1:19" x14ac:dyDescent="0.2">
      <c r="A8841" t="s">
        <v>2037</v>
      </c>
      <c r="B8841" t="s">
        <v>148</v>
      </c>
      <c r="C8841">
        <v>2010</v>
      </c>
      <c r="D8841" s="1" t="d">
        <v>1990-04-05</v>
      </c>
      <c r="E8841" s="1" t="str">
        <f t="shared" si="276"/>
        <v>1990</v>
      </c>
      <c r="F8841" s="1" t="str">
        <f t="shared" si="277"/>
        <v>Apr</v>
      </c>
      <c r="G8841" t="s">
        <v>50</v>
      </c>
      <c r="H8841" t="s">
        <v>484</v>
      </c>
      <c r="I8841">
        <v>7.0000000000000007E-2</v>
      </c>
      <c r="J8841">
        <v>0.06</v>
      </c>
      <c r="K8841">
        <v>0</v>
      </c>
      <c r="L8841">
        <v>0.02</v>
      </c>
      <c r="M8841">
        <v>0.15</v>
      </c>
      <c r="N8841">
        <v>83</v>
      </c>
      <c r="O8841">
        <v>18</v>
      </c>
      <c r="P8841">
        <v>7.8</v>
      </c>
      <c r="Q8841">
        <v>603</v>
      </c>
      <c r="R8841" t="s">
        <v>2038</v>
      </c>
      <c r="S8841" t="s">
        <v>53</v>
      </c>
    </row>
    <row r="8842" spans="1:19" x14ac:dyDescent="0.2">
      <c r="A8842" t="s">
        <v>7429</v>
      </c>
      <c r="B8842" t="s">
        <v>1043</v>
      </c>
      <c r="C8842">
        <v>1995</v>
      </c>
      <c r="D8842" s="1" t="d">
        <v>2010-10-15</v>
      </c>
      <c r="E8842" s="1" t="str">
        <f t="shared" si="276"/>
        <v>2010</v>
      </c>
      <c r="F8842" s="1" t="str">
        <f t="shared" si="277"/>
        <v>Oct</v>
      </c>
      <c r="G8842" t="s">
        <v>18</v>
      </c>
      <c r="H8842" t="s">
        <v>151</v>
      </c>
      <c r="I8842">
        <v>0</v>
      </c>
      <c r="J8842">
        <v>0</v>
      </c>
      <c r="K8842">
        <v>0.15</v>
      </c>
      <c r="L8842">
        <v>0</v>
      </c>
      <c r="M8842">
        <v>0.15</v>
      </c>
    </row>
    <row r="8843" spans="1:19" x14ac:dyDescent="0.2">
      <c r="A8843" t="s">
        <v>2282</v>
      </c>
      <c r="B8843" t="s">
        <v>189</v>
      </c>
      <c r="C8843">
        <v>2002</v>
      </c>
      <c r="D8843" s="1" t="d">
        <v>2022-05-23</v>
      </c>
      <c r="E8843" s="1" t="str">
        <f t="shared" si="276"/>
        <v>2022</v>
      </c>
      <c r="F8843" s="1" t="str">
        <f t="shared" si="277"/>
        <v>May</v>
      </c>
      <c r="G8843" t="s">
        <v>39</v>
      </c>
      <c r="H8843" t="s">
        <v>2283</v>
      </c>
      <c r="I8843">
        <v>0.12</v>
      </c>
      <c r="J8843">
        <v>0.03</v>
      </c>
      <c r="K8843">
        <v>0</v>
      </c>
      <c r="L8843">
        <v>0</v>
      </c>
      <c r="M8843">
        <v>0.15</v>
      </c>
      <c r="N8843">
        <v>59</v>
      </c>
      <c r="O8843">
        <v>10</v>
      </c>
      <c r="P8843">
        <v>7.1</v>
      </c>
      <c r="Q8843">
        <v>7</v>
      </c>
      <c r="R8843" t="s">
        <v>2284</v>
      </c>
      <c r="S8843" t="s">
        <v>20</v>
      </c>
    </row>
    <row r="8844" spans="1:19" x14ac:dyDescent="0.2">
      <c r="A8844" t="s">
        <v>7430</v>
      </c>
      <c r="B8844" t="s">
        <v>32</v>
      </c>
      <c r="C8844">
        <v>2009</v>
      </c>
      <c r="D8844" s="1" t="d">
        <v>2022-06-26</v>
      </c>
      <c r="E8844" s="1" t="str">
        <f t="shared" si="276"/>
        <v>2022</v>
      </c>
      <c r="F8844" s="1" t="str">
        <f t="shared" si="277"/>
        <v>Jun</v>
      </c>
      <c r="G8844" t="s">
        <v>30</v>
      </c>
      <c r="H8844" t="s">
        <v>969</v>
      </c>
      <c r="I8844">
        <v>0</v>
      </c>
      <c r="J8844">
        <v>0.14000000000000001</v>
      </c>
      <c r="K8844">
        <v>0</v>
      </c>
      <c r="L8844">
        <v>0.01</v>
      </c>
      <c r="M8844">
        <v>0.15</v>
      </c>
    </row>
    <row r="8845" spans="1:19" x14ac:dyDescent="0.2">
      <c r="A8845" t="s">
        <v>7431</v>
      </c>
      <c r="B8845" t="s">
        <v>64</v>
      </c>
      <c r="C8845">
        <v>2005</v>
      </c>
      <c r="D8845" s="1" t="d">
        <v>2002-06-05</v>
      </c>
      <c r="E8845" s="1" t="str">
        <f t="shared" si="276"/>
        <v>2002</v>
      </c>
      <c r="F8845" s="1" t="str">
        <f t="shared" si="277"/>
        <v>Jun</v>
      </c>
      <c r="G8845" t="s">
        <v>50</v>
      </c>
      <c r="H8845" t="s">
        <v>484</v>
      </c>
      <c r="I8845">
        <v>0.11</v>
      </c>
      <c r="J8845">
        <v>0.04</v>
      </c>
      <c r="K8845">
        <v>0</v>
      </c>
      <c r="L8845">
        <v>0</v>
      </c>
      <c r="M8845">
        <v>0.15</v>
      </c>
    </row>
    <row r="8846" spans="1:19" x14ac:dyDescent="0.2">
      <c r="A8846" t="s">
        <v>7432</v>
      </c>
      <c r="B8846" t="s">
        <v>49</v>
      </c>
      <c r="C8846">
        <v>2015</v>
      </c>
      <c r="D8846" s="1" t="d">
        <v>1988-09-10</v>
      </c>
      <c r="E8846" s="1" t="str">
        <f t="shared" si="276"/>
        <v>1988</v>
      </c>
      <c r="F8846" s="1" t="str">
        <f t="shared" si="277"/>
        <v>Sep</v>
      </c>
      <c r="G8846" t="s">
        <v>50</v>
      </c>
      <c r="H8846" t="s">
        <v>234</v>
      </c>
      <c r="I8846">
        <v>0</v>
      </c>
      <c r="J8846">
        <v>0</v>
      </c>
      <c r="K8846">
        <v>0.15</v>
      </c>
      <c r="L8846">
        <v>0</v>
      </c>
      <c r="M8846">
        <v>0.15</v>
      </c>
    </row>
    <row r="8847" spans="1:19" x14ac:dyDescent="0.2">
      <c r="A8847" t="s">
        <v>3674</v>
      </c>
      <c r="B8847" t="s">
        <v>55</v>
      </c>
      <c r="C8847">
        <v>2008</v>
      </c>
      <c r="D8847" s="1" t="d">
        <v>1998-06-27</v>
      </c>
      <c r="E8847" s="1" t="str">
        <f t="shared" si="276"/>
        <v>1998</v>
      </c>
      <c r="F8847" s="1" t="str">
        <f t="shared" si="277"/>
        <v>Jun</v>
      </c>
      <c r="G8847" t="s">
        <v>18</v>
      </c>
      <c r="H8847" t="s">
        <v>134</v>
      </c>
      <c r="I8847">
        <v>7.0000000000000007E-2</v>
      </c>
      <c r="J8847">
        <v>0.06</v>
      </c>
      <c r="K8847">
        <v>0</v>
      </c>
      <c r="L8847">
        <v>0.02</v>
      </c>
      <c r="M8847">
        <v>0.15</v>
      </c>
      <c r="P8847">
        <v>7.6</v>
      </c>
      <c r="Q8847">
        <v>7</v>
      </c>
      <c r="R8847" t="s">
        <v>193</v>
      </c>
      <c r="S8847" t="s">
        <v>112</v>
      </c>
    </row>
    <row r="8848" spans="1:19" x14ac:dyDescent="0.2">
      <c r="A8848" t="s">
        <v>7433</v>
      </c>
      <c r="B8848" t="s">
        <v>55</v>
      </c>
      <c r="C8848">
        <v>2008</v>
      </c>
      <c r="D8848" s="1" t="d">
        <v>2003-10-21</v>
      </c>
      <c r="E8848" s="1" t="str">
        <f t="shared" si="276"/>
        <v>2003</v>
      </c>
      <c r="F8848" s="1" t="str">
        <f t="shared" si="277"/>
        <v>Oct</v>
      </c>
      <c r="G8848" t="s">
        <v>37</v>
      </c>
      <c r="H8848" t="s">
        <v>71</v>
      </c>
      <c r="I8848">
        <v>7.0000000000000007E-2</v>
      </c>
      <c r="J8848">
        <v>0.06</v>
      </c>
      <c r="K8848">
        <v>0</v>
      </c>
      <c r="L8848">
        <v>0.02</v>
      </c>
      <c r="M8848">
        <v>0.15</v>
      </c>
    </row>
    <row r="8849" spans="1:19" x14ac:dyDescent="0.2">
      <c r="A8849" t="s">
        <v>4367</v>
      </c>
      <c r="B8849" t="s">
        <v>49</v>
      </c>
      <c r="C8849">
        <v>2007</v>
      </c>
      <c r="D8849" s="1" t="d">
        <v>1988-04-17</v>
      </c>
      <c r="E8849" s="1" t="str">
        <f t="shared" si="276"/>
        <v>1988</v>
      </c>
      <c r="F8849" s="1" t="str">
        <f t="shared" si="277"/>
        <v>Apr</v>
      </c>
      <c r="G8849" t="s">
        <v>50</v>
      </c>
      <c r="H8849" t="s">
        <v>51</v>
      </c>
      <c r="I8849">
        <v>0.12</v>
      </c>
      <c r="J8849">
        <v>0.02</v>
      </c>
      <c r="K8849">
        <v>0</v>
      </c>
      <c r="L8849">
        <v>0.02</v>
      </c>
      <c r="M8849">
        <v>0.15</v>
      </c>
      <c r="N8849">
        <v>47</v>
      </c>
      <c r="O8849">
        <v>26</v>
      </c>
      <c r="P8849">
        <v>6.2</v>
      </c>
      <c r="Q8849">
        <v>10</v>
      </c>
      <c r="R8849" t="s">
        <v>426</v>
      </c>
      <c r="S8849" t="s">
        <v>88</v>
      </c>
    </row>
    <row r="8850" spans="1:19" x14ac:dyDescent="0.2">
      <c r="A8850" t="s">
        <v>7434</v>
      </c>
      <c r="B8850" t="s">
        <v>95</v>
      </c>
      <c r="C8850">
        <v>1997</v>
      </c>
      <c r="D8850" s="1" t="d">
        <v>2020-02-11</v>
      </c>
      <c r="E8850" s="1" t="str">
        <f t="shared" si="276"/>
        <v>2020</v>
      </c>
      <c r="F8850" s="1" t="str">
        <f t="shared" si="277"/>
        <v>Feb</v>
      </c>
      <c r="G8850" t="s">
        <v>86</v>
      </c>
      <c r="H8850" t="s">
        <v>7435</v>
      </c>
      <c r="I8850">
        <v>0.12</v>
      </c>
      <c r="J8850">
        <v>0.03</v>
      </c>
      <c r="K8850">
        <v>0</v>
      </c>
      <c r="L8850">
        <v>0</v>
      </c>
      <c r="M8850">
        <v>0.15</v>
      </c>
    </row>
    <row r="8851" spans="1:19" x14ac:dyDescent="0.2">
      <c r="A8851" t="s">
        <v>7436</v>
      </c>
      <c r="B8851" t="s">
        <v>95</v>
      </c>
      <c r="C8851">
        <v>2001</v>
      </c>
      <c r="D8851" s="1" t="d">
        <v>2003-06-12</v>
      </c>
      <c r="E8851" s="1" t="str">
        <f t="shared" si="276"/>
        <v>2003</v>
      </c>
      <c r="F8851" s="1" t="str">
        <f t="shared" si="277"/>
        <v>Jun</v>
      </c>
      <c r="G8851" t="s">
        <v>18</v>
      </c>
      <c r="H8851" t="s">
        <v>7437</v>
      </c>
      <c r="I8851">
        <v>0</v>
      </c>
      <c r="J8851">
        <v>0</v>
      </c>
      <c r="K8851">
        <v>0.15</v>
      </c>
      <c r="L8851">
        <v>0</v>
      </c>
      <c r="M8851">
        <v>0.15</v>
      </c>
    </row>
    <row r="8852" spans="1:19" x14ac:dyDescent="0.2">
      <c r="A8852" t="s">
        <v>7438</v>
      </c>
      <c r="B8852" t="s">
        <v>95</v>
      </c>
      <c r="C8852">
        <v>2000</v>
      </c>
      <c r="D8852" s="1" t="d">
        <v>2006-12-27</v>
      </c>
      <c r="E8852" s="1" t="str">
        <f t="shared" si="276"/>
        <v>2006</v>
      </c>
      <c r="F8852" s="1" t="str">
        <f t="shared" si="277"/>
        <v>Dec</v>
      </c>
      <c r="G8852" t="s">
        <v>1</v>
      </c>
      <c r="H8852" t="s">
        <v>3928</v>
      </c>
      <c r="I8852">
        <v>0</v>
      </c>
      <c r="J8852">
        <v>0</v>
      </c>
      <c r="K8852">
        <v>0.09</v>
      </c>
      <c r="L8852">
        <v>0.06</v>
      </c>
      <c r="M8852">
        <v>0.15</v>
      </c>
    </row>
    <row r="8853" spans="1:19" x14ac:dyDescent="0.2">
      <c r="A8853" t="s">
        <v>7439</v>
      </c>
      <c r="B8853" t="s">
        <v>95</v>
      </c>
      <c r="C8853">
        <v>1997</v>
      </c>
      <c r="D8853" s="1" t="d">
        <v>2015-04-16</v>
      </c>
      <c r="E8853" s="1" t="str">
        <f t="shared" si="276"/>
        <v>2015</v>
      </c>
      <c r="F8853" s="1" t="str">
        <f t="shared" si="277"/>
        <v>Apr</v>
      </c>
      <c r="G8853" t="s">
        <v>101</v>
      </c>
      <c r="H8853" t="s">
        <v>51</v>
      </c>
      <c r="I8853">
        <v>0.12</v>
      </c>
      <c r="J8853">
        <v>0.03</v>
      </c>
      <c r="K8853">
        <v>0</v>
      </c>
      <c r="L8853">
        <v>0</v>
      </c>
      <c r="M8853">
        <v>0.15</v>
      </c>
    </row>
    <row r="8854" spans="1:19" x14ac:dyDescent="0.2">
      <c r="A8854" t="s">
        <v>2646</v>
      </c>
      <c r="B8854" t="s">
        <v>189</v>
      </c>
      <c r="C8854">
        <v>2002</v>
      </c>
      <c r="D8854" s="1" t="d">
        <v>2007-07-25</v>
      </c>
      <c r="E8854" s="1" t="str">
        <f t="shared" si="276"/>
        <v>2007</v>
      </c>
      <c r="F8854" s="1" t="str">
        <f t="shared" si="277"/>
        <v>Jul</v>
      </c>
      <c r="G8854" t="s">
        <v>18</v>
      </c>
      <c r="H8854" t="s">
        <v>523</v>
      </c>
      <c r="I8854">
        <v>0.12</v>
      </c>
      <c r="J8854">
        <v>0.03</v>
      </c>
      <c r="K8854">
        <v>0</v>
      </c>
      <c r="L8854">
        <v>0</v>
      </c>
      <c r="M8854">
        <v>0.15</v>
      </c>
      <c r="N8854">
        <v>83</v>
      </c>
      <c r="O8854">
        <v>16</v>
      </c>
      <c r="P8854">
        <v>8</v>
      </c>
      <c r="Q8854">
        <v>6</v>
      </c>
      <c r="R8854" t="s">
        <v>1618</v>
      </c>
      <c r="S8854" t="s">
        <v>20</v>
      </c>
    </row>
    <row r="8855" spans="1:19" x14ac:dyDescent="0.2">
      <c r="A8855" t="s">
        <v>7276</v>
      </c>
      <c r="B8855" t="s">
        <v>17</v>
      </c>
      <c r="C8855">
        <v>2009</v>
      </c>
      <c r="D8855" s="1" t="d">
        <v>2015-09-26</v>
      </c>
      <c r="E8855" s="1" t="str">
        <f t="shared" si="276"/>
        <v>2015</v>
      </c>
      <c r="F8855" s="1" t="str">
        <f t="shared" si="277"/>
        <v>Sep</v>
      </c>
      <c r="G8855" t="s">
        <v>50</v>
      </c>
      <c r="H8855" t="s">
        <v>3510</v>
      </c>
      <c r="I8855">
        <v>0.14000000000000001</v>
      </c>
      <c r="J8855">
        <v>0</v>
      </c>
      <c r="K8855">
        <v>0</v>
      </c>
      <c r="L8855">
        <v>0.01</v>
      </c>
      <c r="M8855">
        <v>0.15</v>
      </c>
      <c r="P8855" t="s">
        <v>203</v>
      </c>
      <c r="R8855" t="s">
        <v>7277</v>
      </c>
      <c r="S8855" t="s">
        <v>20</v>
      </c>
    </row>
    <row r="8856" spans="1:19" x14ac:dyDescent="0.2">
      <c r="A8856" t="s">
        <v>7440</v>
      </c>
      <c r="B8856" t="s">
        <v>17</v>
      </c>
      <c r="C8856">
        <v>2008</v>
      </c>
      <c r="D8856" s="1" t="d">
        <v>2021-01-31</v>
      </c>
      <c r="E8856" s="1" t="str">
        <f t="shared" si="276"/>
        <v>2021</v>
      </c>
      <c r="F8856" s="1" t="str">
        <f t="shared" si="277"/>
        <v>Jan</v>
      </c>
      <c r="G8856" t="s">
        <v>30</v>
      </c>
      <c r="H8856" t="s">
        <v>663</v>
      </c>
      <c r="I8856">
        <v>0.14000000000000001</v>
      </c>
      <c r="J8856">
        <v>0</v>
      </c>
      <c r="K8856">
        <v>0</v>
      </c>
      <c r="L8856">
        <v>0.01</v>
      </c>
      <c r="M8856">
        <v>0.15</v>
      </c>
    </row>
    <row r="8857" spans="1:19" x14ac:dyDescent="0.2">
      <c r="A8857" t="s">
        <v>7441</v>
      </c>
      <c r="B8857" t="s">
        <v>104</v>
      </c>
      <c r="C8857">
        <v>1998</v>
      </c>
      <c r="D8857" s="1" t="d">
        <v>2017-06-28</v>
      </c>
      <c r="E8857" s="1" t="str">
        <f t="shared" si="276"/>
        <v>2017</v>
      </c>
      <c r="F8857" s="1" t="str">
        <f t="shared" si="277"/>
        <v>Jun</v>
      </c>
      <c r="G8857" t="s">
        <v>50</v>
      </c>
      <c r="H8857" t="s">
        <v>71</v>
      </c>
      <c r="I8857">
        <v>0.08</v>
      </c>
      <c r="J8857">
        <v>0.06</v>
      </c>
      <c r="K8857">
        <v>0</v>
      </c>
      <c r="L8857">
        <v>0.01</v>
      </c>
      <c r="M8857">
        <v>0.15</v>
      </c>
    </row>
    <row r="8858" spans="1:19" x14ac:dyDescent="0.2">
      <c r="A8858" t="s">
        <v>2428</v>
      </c>
      <c r="B8858" t="s">
        <v>137</v>
      </c>
      <c r="C8858">
        <v>2002</v>
      </c>
      <c r="D8858" s="1" t="d">
        <v>2015-12-22</v>
      </c>
      <c r="E8858" s="1" t="str">
        <f t="shared" si="276"/>
        <v>2015</v>
      </c>
      <c r="F8858" s="1" t="str">
        <f t="shared" si="277"/>
        <v>Dec</v>
      </c>
      <c r="G8858" t="s">
        <v>86</v>
      </c>
      <c r="H8858" t="s">
        <v>2429</v>
      </c>
      <c r="I8858">
        <v>0.11</v>
      </c>
      <c r="J8858">
        <v>0.03</v>
      </c>
      <c r="K8858">
        <v>0</v>
      </c>
      <c r="L8858">
        <v>0.01</v>
      </c>
      <c r="M8858">
        <v>0.15</v>
      </c>
      <c r="N8858">
        <v>74</v>
      </c>
      <c r="O8858">
        <v>22</v>
      </c>
      <c r="P8858">
        <v>7.3</v>
      </c>
      <c r="Q8858">
        <v>6</v>
      </c>
      <c r="R8858" t="s">
        <v>2429</v>
      </c>
      <c r="S8858" t="s">
        <v>88</v>
      </c>
    </row>
    <row r="8859" spans="1:19" x14ac:dyDescent="0.2">
      <c r="A8859" t="s">
        <v>2130</v>
      </c>
      <c r="B8859" t="s">
        <v>137</v>
      </c>
      <c r="C8859">
        <v>2003</v>
      </c>
      <c r="D8859" s="1" t="d">
        <v>2000-11-03</v>
      </c>
      <c r="E8859" s="1" t="str">
        <f t="shared" si="276"/>
        <v>2000</v>
      </c>
      <c r="F8859" s="1" t="str">
        <f t="shared" si="277"/>
        <v>Nov</v>
      </c>
      <c r="G8859" t="s">
        <v>24</v>
      </c>
      <c r="H8859" t="s">
        <v>1858</v>
      </c>
      <c r="I8859">
        <v>0.11</v>
      </c>
      <c r="J8859">
        <v>0.03</v>
      </c>
      <c r="K8859">
        <v>0</v>
      </c>
      <c r="L8859">
        <v>0.01</v>
      </c>
      <c r="M8859">
        <v>0.15</v>
      </c>
      <c r="N8859">
        <v>62</v>
      </c>
      <c r="O8859">
        <v>11</v>
      </c>
      <c r="P8859" t="s">
        <v>203</v>
      </c>
      <c r="R8859" t="s">
        <v>2131</v>
      </c>
      <c r="S8859" t="s">
        <v>20</v>
      </c>
    </row>
    <row r="8860" spans="1:19" x14ac:dyDescent="0.2">
      <c r="A8860" t="s">
        <v>7442</v>
      </c>
      <c r="B8860" t="s">
        <v>32</v>
      </c>
      <c r="C8860">
        <v>2011</v>
      </c>
      <c r="D8860" s="1" t="d">
        <v>1996-07-12</v>
      </c>
      <c r="E8860" s="1" t="str">
        <f t="shared" si="276"/>
        <v>1996</v>
      </c>
      <c r="F8860" s="1" t="str">
        <f t="shared" si="277"/>
        <v>Jul</v>
      </c>
      <c r="G8860" t="s">
        <v>34</v>
      </c>
      <c r="H8860" t="s">
        <v>1091</v>
      </c>
      <c r="I8860">
        <v>0.14000000000000001</v>
      </c>
      <c r="J8860">
        <v>0</v>
      </c>
      <c r="K8860">
        <v>0</v>
      </c>
      <c r="L8860">
        <v>0.01</v>
      </c>
      <c r="M8860">
        <v>0.15</v>
      </c>
    </row>
    <row r="8861" spans="1:19" x14ac:dyDescent="0.2">
      <c r="A8861" t="s">
        <v>7443</v>
      </c>
      <c r="B8861" t="s">
        <v>44</v>
      </c>
      <c r="C8861">
        <v>2009</v>
      </c>
      <c r="D8861" s="1" t="d">
        <v>2010-07-27</v>
      </c>
      <c r="E8861" s="1" t="str">
        <f t="shared" si="276"/>
        <v>2010</v>
      </c>
      <c r="F8861" s="1" t="str">
        <f t="shared" si="277"/>
        <v>Jul</v>
      </c>
      <c r="G8861" t="s">
        <v>34</v>
      </c>
      <c r="H8861" t="s">
        <v>561</v>
      </c>
      <c r="I8861">
        <v>0.14000000000000001</v>
      </c>
      <c r="J8861">
        <v>0</v>
      </c>
      <c r="K8861">
        <v>0</v>
      </c>
      <c r="L8861">
        <v>0.01</v>
      </c>
      <c r="M8861">
        <v>0.15</v>
      </c>
      <c r="P8861" t="s">
        <v>203</v>
      </c>
      <c r="R8861" t="s">
        <v>300</v>
      </c>
      <c r="S8861" t="s">
        <v>88</v>
      </c>
    </row>
    <row r="8862" spans="1:19" x14ac:dyDescent="0.2">
      <c r="A8862" t="s">
        <v>7444</v>
      </c>
      <c r="B8862" t="s">
        <v>49</v>
      </c>
      <c r="C8862">
        <v>2010</v>
      </c>
      <c r="D8862" s="1" t="d">
        <v>2003-04-19</v>
      </c>
      <c r="E8862" s="1" t="str">
        <f t="shared" si="276"/>
        <v>2003</v>
      </c>
      <c r="F8862" s="1" t="str">
        <f t="shared" si="277"/>
        <v>Apr</v>
      </c>
      <c r="G8862" t="s">
        <v>50</v>
      </c>
      <c r="H8862" t="s">
        <v>484</v>
      </c>
      <c r="I8862">
        <v>7.0000000000000007E-2</v>
      </c>
      <c r="J8862">
        <v>0.05</v>
      </c>
      <c r="K8862">
        <v>0</v>
      </c>
      <c r="L8862">
        <v>0.02</v>
      </c>
      <c r="M8862">
        <v>0.15</v>
      </c>
      <c r="N8862">
        <v>43</v>
      </c>
      <c r="O8862">
        <v>5</v>
      </c>
      <c r="P8862">
        <v>4.2</v>
      </c>
      <c r="Q8862">
        <v>6</v>
      </c>
      <c r="R8862" t="s">
        <v>7445</v>
      </c>
      <c r="S8862" t="s">
        <v>112</v>
      </c>
    </row>
    <row r="8863" spans="1:19" x14ac:dyDescent="0.2">
      <c r="A8863" t="s">
        <v>7446</v>
      </c>
      <c r="B8863" t="s">
        <v>32</v>
      </c>
      <c r="C8863">
        <v>2008</v>
      </c>
      <c r="D8863" s="1" t="d">
        <v>2012-02-17</v>
      </c>
      <c r="E8863" s="1" t="str">
        <f t="shared" si="276"/>
        <v>2012</v>
      </c>
      <c r="F8863" s="1" t="str">
        <f t="shared" si="277"/>
        <v>Feb</v>
      </c>
      <c r="G8863" t="s">
        <v>37</v>
      </c>
      <c r="H8863" t="s">
        <v>242</v>
      </c>
      <c r="I8863">
        <v>0.12</v>
      </c>
      <c r="J8863">
        <v>0.01</v>
      </c>
      <c r="K8863">
        <v>0.01</v>
      </c>
      <c r="L8863">
        <v>0.01</v>
      </c>
      <c r="M8863">
        <v>0.15</v>
      </c>
      <c r="N8863">
        <v>85</v>
      </c>
      <c r="O8863">
        <v>41</v>
      </c>
      <c r="P8863">
        <v>7.6</v>
      </c>
      <c r="Q8863">
        <v>16</v>
      </c>
      <c r="R8863" t="s">
        <v>257</v>
      </c>
      <c r="S8863" t="s">
        <v>20</v>
      </c>
    </row>
    <row r="8864" spans="1:19" x14ac:dyDescent="0.2">
      <c r="A8864" t="s">
        <v>6101</v>
      </c>
      <c r="B8864" t="s">
        <v>57</v>
      </c>
      <c r="C8864">
        <v>1995</v>
      </c>
      <c r="D8864" s="1" t="d">
        <v>2019-11-17</v>
      </c>
      <c r="E8864" s="1" t="str">
        <f t="shared" si="276"/>
        <v>2019</v>
      </c>
      <c r="F8864" s="1" t="str">
        <f t="shared" si="277"/>
        <v>Nov</v>
      </c>
      <c r="G8864" t="s">
        <v>30</v>
      </c>
      <c r="H8864" t="s">
        <v>19</v>
      </c>
      <c r="I8864">
        <v>0</v>
      </c>
      <c r="J8864">
        <v>0</v>
      </c>
      <c r="K8864">
        <v>0.15</v>
      </c>
      <c r="L8864">
        <v>0</v>
      </c>
      <c r="M8864">
        <v>0.15</v>
      </c>
    </row>
    <row r="8865" spans="1:19" x14ac:dyDescent="0.2">
      <c r="A8865" t="s">
        <v>7447</v>
      </c>
      <c r="B8865" t="s">
        <v>17</v>
      </c>
      <c r="C8865">
        <v>2011</v>
      </c>
      <c r="D8865" s="1" t="d">
        <v>2017-04-03</v>
      </c>
      <c r="E8865" s="1" t="str">
        <f t="shared" si="276"/>
        <v>2017</v>
      </c>
      <c r="F8865" s="1" t="str">
        <f t="shared" si="277"/>
        <v>Apr</v>
      </c>
      <c r="G8865" t="s">
        <v>50</v>
      </c>
      <c r="H8865" t="s">
        <v>151</v>
      </c>
      <c r="I8865">
        <v>0.1</v>
      </c>
      <c r="J8865">
        <v>0.04</v>
      </c>
      <c r="K8865">
        <v>0</v>
      </c>
      <c r="L8865">
        <v>0.01</v>
      </c>
      <c r="M8865">
        <v>0.15</v>
      </c>
      <c r="N8865">
        <v>56</v>
      </c>
      <c r="O8865">
        <v>14</v>
      </c>
      <c r="P8865">
        <v>8</v>
      </c>
      <c r="Q8865">
        <v>9</v>
      </c>
      <c r="R8865" t="s">
        <v>2423</v>
      </c>
      <c r="S8865" t="s">
        <v>88</v>
      </c>
    </row>
    <row r="8866" spans="1:19" x14ac:dyDescent="0.2">
      <c r="A8866" t="s">
        <v>7448</v>
      </c>
      <c r="B8866" t="s">
        <v>32</v>
      </c>
      <c r="C8866">
        <v>2009</v>
      </c>
      <c r="D8866" s="1" t="d">
        <v>2001-09-17</v>
      </c>
      <c r="E8866" s="1" t="str">
        <f t="shared" si="276"/>
        <v>2001</v>
      </c>
      <c r="F8866" s="1" t="str">
        <f t="shared" si="277"/>
        <v>Sep</v>
      </c>
      <c r="G8866" t="s">
        <v>39</v>
      </c>
      <c r="H8866" t="s">
        <v>111</v>
      </c>
      <c r="I8866">
        <v>0.14000000000000001</v>
      </c>
      <c r="J8866">
        <v>0</v>
      </c>
      <c r="K8866">
        <v>0</v>
      </c>
      <c r="L8866">
        <v>0.01</v>
      </c>
      <c r="M8866">
        <v>0.15</v>
      </c>
      <c r="P8866" t="s">
        <v>203</v>
      </c>
      <c r="R8866" t="s">
        <v>7449</v>
      </c>
      <c r="S8866" t="s">
        <v>20</v>
      </c>
    </row>
    <row r="8867" spans="1:19" x14ac:dyDescent="0.2">
      <c r="A8867" t="s">
        <v>5506</v>
      </c>
      <c r="B8867" t="s">
        <v>137</v>
      </c>
      <c r="C8867">
        <v>2004</v>
      </c>
      <c r="D8867" s="1" t="d">
        <v>2013-11-23</v>
      </c>
      <c r="E8867" s="1" t="str">
        <f t="shared" si="276"/>
        <v>2013</v>
      </c>
      <c r="F8867" s="1" t="str">
        <f t="shared" si="277"/>
        <v>Nov</v>
      </c>
      <c r="G8867" t="s">
        <v>37</v>
      </c>
      <c r="H8867" t="s">
        <v>484</v>
      </c>
      <c r="I8867">
        <v>0.11</v>
      </c>
      <c r="J8867">
        <v>0.03</v>
      </c>
      <c r="K8867">
        <v>0</v>
      </c>
      <c r="L8867">
        <v>0.01</v>
      </c>
      <c r="M8867">
        <v>0.15</v>
      </c>
      <c r="N8867">
        <v>71</v>
      </c>
      <c r="O8867">
        <v>35</v>
      </c>
      <c r="P8867">
        <v>8.5</v>
      </c>
      <c r="Q8867">
        <v>4</v>
      </c>
      <c r="R8867" t="s">
        <v>1170</v>
      </c>
      <c r="S8867" t="s">
        <v>53</v>
      </c>
    </row>
    <row r="8868" spans="1:19" x14ac:dyDescent="0.2">
      <c r="A8868" t="s">
        <v>3193</v>
      </c>
      <c r="B8868" t="s">
        <v>137</v>
      </c>
      <c r="C8868">
        <v>2006</v>
      </c>
      <c r="D8868" s="1" t="d">
        <v>2019-08-09</v>
      </c>
      <c r="E8868" s="1" t="str">
        <f t="shared" si="276"/>
        <v>2019</v>
      </c>
      <c r="F8868" s="1" t="str">
        <f t="shared" si="277"/>
        <v>Aug</v>
      </c>
      <c r="G8868" t="s">
        <v>50</v>
      </c>
      <c r="H8868" t="s">
        <v>484</v>
      </c>
      <c r="I8868">
        <v>0.11</v>
      </c>
      <c r="J8868">
        <v>0.03</v>
      </c>
      <c r="K8868">
        <v>0</v>
      </c>
      <c r="L8868">
        <v>0.01</v>
      </c>
      <c r="M8868">
        <v>0.15</v>
      </c>
      <c r="N8868">
        <v>51</v>
      </c>
      <c r="O8868">
        <v>29</v>
      </c>
      <c r="P8868">
        <v>6.2</v>
      </c>
      <c r="Q8868">
        <v>9</v>
      </c>
      <c r="R8868" t="s">
        <v>3194</v>
      </c>
      <c r="S8868" t="s">
        <v>53</v>
      </c>
    </row>
    <row r="8869" spans="1:19" x14ac:dyDescent="0.2">
      <c r="A8869" t="s">
        <v>7450</v>
      </c>
      <c r="B8869" t="s">
        <v>49</v>
      </c>
      <c r="C8869">
        <v>2009</v>
      </c>
      <c r="D8869" s="1" t="d">
        <v>2021-07-25</v>
      </c>
      <c r="E8869" s="1" t="str">
        <f t="shared" si="276"/>
        <v>2021</v>
      </c>
      <c r="F8869" s="1" t="str">
        <f t="shared" si="277"/>
        <v>Jul</v>
      </c>
      <c r="G8869" t="s">
        <v>18</v>
      </c>
      <c r="H8869" t="s">
        <v>234</v>
      </c>
      <c r="I8869">
        <v>0</v>
      </c>
      <c r="J8869">
        <v>0</v>
      </c>
      <c r="K8869">
        <v>0.15</v>
      </c>
      <c r="L8869">
        <v>0</v>
      </c>
      <c r="M8869">
        <v>0.15</v>
      </c>
    </row>
    <row r="8870" spans="1:19" x14ac:dyDescent="0.2">
      <c r="A8870" t="s">
        <v>7451</v>
      </c>
      <c r="B8870" t="s">
        <v>55</v>
      </c>
      <c r="C8870">
        <v>2001</v>
      </c>
      <c r="D8870" s="1" t="d">
        <v>2020-12-31</v>
      </c>
      <c r="E8870" s="1" t="str">
        <f t="shared" si="276"/>
        <v>2020</v>
      </c>
      <c r="F8870" s="1" t="str">
        <f t="shared" si="277"/>
        <v>Dec</v>
      </c>
      <c r="G8870" t="s">
        <v>37</v>
      </c>
      <c r="H8870" t="s">
        <v>648</v>
      </c>
      <c r="I8870">
        <v>7.0000000000000007E-2</v>
      </c>
      <c r="J8870">
        <v>0.06</v>
      </c>
      <c r="K8870">
        <v>0</v>
      </c>
      <c r="L8870">
        <v>0.02</v>
      </c>
      <c r="M8870">
        <v>0.15</v>
      </c>
      <c r="N8870">
        <v>52</v>
      </c>
      <c r="O8870">
        <v>12</v>
      </c>
      <c r="P8870">
        <v>6.4</v>
      </c>
      <c r="Q8870">
        <v>5</v>
      </c>
      <c r="R8870" t="s">
        <v>3397</v>
      </c>
      <c r="S8870" t="s">
        <v>88</v>
      </c>
    </row>
    <row r="8871" spans="1:19" x14ac:dyDescent="0.2">
      <c r="A8871" t="s">
        <v>4242</v>
      </c>
      <c r="B8871" t="s">
        <v>189</v>
      </c>
      <c r="C8871">
        <v>2006</v>
      </c>
      <c r="D8871" s="1" t="d">
        <v>2003-11-02</v>
      </c>
      <c r="E8871" s="1" t="str">
        <f t="shared" si="276"/>
        <v>2003</v>
      </c>
      <c r="F8871" s="1" t="str">
        <f t="shared" si="277"/>
        <v>Nov</v>
      </c>
      <c r="G8871" t="s">
        <v>50</v>
      </c>
      <c r="H8871" t="s">
        <v>71</v>
      </c>
      <c r="I8871">
        <v>0.12</v>
      </c>
      <c r="J8871">
        <v>0.03</v>
      </c>
      <c r="K8871">
        <v>0</v>
      </c>
      <c r="L8871">
        <v>0</v>
      </c>
      <c r="M8871">
        <v>0.15</v>
      </c>
      <c r="N8871">
        <v>50</v>
      </c>
      <c r="O8871">
        <v>31</v>
      </c>
      <c r="P8871">
        <v>6.3</v>
      </c>
      <c r="Q8871">
        <v>8</v>
      </c>
      <c r="R8871" t="s">
        <v>7452</v>
      </c>
      <c r="S8871" t="s">
        <v>88</v>
      </c>
    </row>
    <row r="8872" spans="1:19" x14ac:dyDescent="0.2">
      <c r="A8872" t="s">
        <v>7453</v>
      </c>
      <c r="B8872" t="s">
        <v>148</v>
      </c>
      <c r="C8872">
        <v>2011</v>
      </c>
      <c r="D8872" s="1" t="d">
        <v>2019-09-26</v>
      </c>
      <c r="E8872" s="1" t="str">
        <f t="shared" si="276"/>
        <v>2019</v>
      </c>
      <c r="F8872" s="1" t="str">
        <f t="shared" si="277"/>
        <v>Sep</v>
      </c>
      <c r="G8872" t="s">
        <v>39</v>
      </c>
      <c r="H8872" t="s">
        <v>134</v>
      </c>
      <c r="I8872">
        <v>0.05</v>
      </c>
      <c r="J8872">
        <v>0.08</v>
      </c>
      <c r="K8872">
        <v>0</v>
      </c>
      <c r="L8872">
        <v>0.02</v>
      </c>
      <c r="M8872">
        <v>0.15</v>
      </c>
    </row>
    <row r="8873" spans="1:19" x14ac:dyDescent="0.2">
      <c r="A8873" t="s">
        <v>3128</v>
      </c>
      <c r="B8873" t="s">
        <v>75</v>
      </c>
      <c r="C8873">
        <v>2014</v>
      </c>
      <c r="D8873" s="1" t="d">
        <v>1992-01-05</v>
      </c>
      <c r="E8873" s="1" t="str">
        <f t="shared" si="276"/>
        <v>1992</v>
      </c>
      <c r="F8873" s="1" t="str">
        <f t="shared" si="277"/>
        <v>Jan</v>
      </c>
      <c r="G8873" t="s">
        <v>50</v>
      </c>
      <c r="H8873" t="s">
        <v>933</v>
      </c>
      <c r="I8873">
        <v>0.04</v>
      </c>
      <c r="J8873">
        <v>0.05</v>
      </c>
      <c r="K8873">
        <v>0.04</v>
      </c>
      <c r="L8873">
        <v>0.02</v>
      </c>
      <c r="M8873">
        <v>0.15</v>
      </c>
    </row>
    <row r="8874" spans="1:19" x14ac:dyDescent="0.2">
      <c r="A8874" t="s">
        <v>7454</v>
      </c>
      <c r="B8874" t="s">
        <v>32</v>
      </c>
      <c r="C8874">
        <v>2005</v>
      </c>
      <c r="D8874" s="1" t="d">
        <v>2015-03-20</v>
      </c>
      <c r="E8874" s="1" t="str">
        <f t="shared" si="276"/>
        <v>2015</v>
      </c>
      <c r="F8874" s="1" t="str">
        <f t="shared" si="277"/>
        <v>Mar</v>
      </c>
      <c r="G8874" t="s">
        <v>30</v>
      </c>
      <c r="H8874" t="s">
        <v>202</v>
      </c>
      <c r="I8874">
        <v>0.14000000000000001</v>
      </c>
      <c r="J8874">
        <v>0</v>
      </c>
      <c r="K8874">
        <v>0</v>
      </c>
      <c r="L8874">
        <v>0.01</v>
      </c>
      <c r="M8874">
        <v>0.15</v>
      </c>
      <c r="N8874">
        <v>40</v>
      </c>
      <c r="O8874">
        <v>12</v>
      </c>
      <c r="P8874" t="s">
        <v>203</v>
      </c>
      <c r="R8874" t="s">
        <v>7455</v>
      </c>
      <c r="S8874" t="s">
        <v>20</v>
      </c>
    </row>
    <row r="8875" spans="1:19" x14ac:dyDescent="0.2">
      <c r="A8875" t="s">
        <v>7456</v>
      </c>
      <c r="B8875" t="s">
        <v>104</v>
      </c>
      <c r="C8875">
        <v>1998</v>
      </c>
      <c r="D8875" s="1" t="d">
        <v>2017-09-05</v>
      </c>
      <c r="E8875" s="1" t="str">
        <f t="shared" si="276"/>
        <v>2017</v>
      </c>
      <c r="F8875" s="1" t="str">
        <f t="shared" si="277"/>
        <v>Sep</v>
      </c>
      <c r="G8875" t="s">
        <v>272</v>
      </c>
      <c r="H8875" t="s">
        <v>969</v>
      </c>
      <c r="I8875">
        <v>0.08</v>
      </c>
      <c r="J8875">
        <v>0.06</v>
      </c>
      <c r="K8875">
        <v>0</v>
      </c>
      <c r="L8875">
        <v>0.01</v>
      </c>
      <c r="M8875">
        <v>0.15</v>
      </c>
    </row>
    <row r="8876" spans="1:19" x14ac:dyDescent="0.2">
      <c r="A8876" t="s">
        <v>2646</v>
      </c>
      <c r="B8876" t="s">
        <v>64</v>
      </c>
      <c r="C8876">
        <v>2002</v>
      </c>
      <c r="D8876" s="1" t="d">
        <v>2021-08-02</v>
      </c>
      <c r="E8876" s="1" t="str">
        <f t="shared" si="276"/>
        <v>2021</v>
      </c>
      <c r="F8876" s="1" t="str">
        <f t="shared" si="277"/>
        <v>Aug</v>
      </c>
      <c r="G8876" t="s">
        <v>18</v>
      </c>
      <c r="H8876" t="s">
        <v>523</v>
      </c>
      <c r="I8876">
        <v>0.11</v>
      </c>
      <c r="J8876">
        <v>0.04</v>
      </c>
      <c r="K8876">
        <v>0</v>
      </c>
      <c r="L8876">
        <v>0</v>
      </c>
      <c r="M8876">
        <v>0.15</v>
      </c>
      <c r="N8876">
        <v>77</v>
      </c>
      <c r="O8876">
        <v>6</v>
      </c>
      <c r="P8876" t="s">
        <v>203</v>
      </c>
      <c r="R8876" t="s">
        <v>6653</v>
      </c>
      <c r="S8876" t="s">
        <v>20</v>
      </c>
    </row>
    <row r="8877" spans="1:19" x14ac:dyDescent="0.2">
      <c r="A8877" t="s">
        <v>3704</v>
      </c>
      <c r="B8877" t="s">
        <v>17</v>
      </c>
      <c r="C8877">
        <v>2012</v>
      </c>
      <c r="D8877" s="1" t="d">
        <v>2001-03-12</v>
      </c>
      <c r="E8877" s="1" t="str">
        <f t="shared" si="276"/>
        <v>2001</v>
      </c>
      <c r="F8877" s="1" t="str">
        <f t="shared" si="277"/>
        <v>Mar</v>
      </c>
      <c r="G8877" t="s">
        <v>18</v>
      </c>
      <c r="H8877" t="s">
        <v>51</v>
      </c>
      <c r="I8877">
        <v>0.14000000000000001</v>
      </c>
      <c r="J8877">
        <v>0</v>
      </c>
      <c r="K8877">
        <v>0</v>
      </c>
      <c r="L8877">
        <v>0.01</v>
      </c>
      <c r="M8877">
        <v>0.15</v>
      </c>
      <c r="P8877" t="s">
        <v>203</v>
      </c>
      <c r="R8877" t="s">
        <v>426</v>
      </c>
      <c r="S8877" t="s">
        <v>20</v>
      </c>
    </row>
    <row r="8878" spans="1:19" x14ac:dyDescent="0.2">
      <c r="A8878" t="s">
        <v>3994</v>
      </c>
      <c r="B8878" t="s">
        <v>137</v>
      </c>
      <c r="C8878">
        <v>2004</v>
      </c>
      <c r="D8878" s="1" t="d">
        <v>1990-07-28</v>
      </c>
      <c r="E8878" s="1" t="str">
        <f t="shared" si="276"/>
        <v>1990</v>
      </c>
      <c r="F8878" s="1" t="str">
        <f t="shared" si="277"/>
        <v>Jul</v>
      </c>
      <c r="G8878" t="s">
        <v>50</v>
      </c>
      <c r="H8878" t="s">
        <v>484</v>
      </c>
      <c r="I8878">
        <v>0.11</v>
      </c>
      <c r="J8878">
        <v>0.03</v>
      </c>
      <c r="K8878">
        <v>0</v>
      </c>
      <c r="L8878">
        <v>0.01</v>
      </c>
      <c r="M8878">
        <v>0.15</v>
      </c>
    </row>
    <row r="8879" spans="1:19" x14ac:dyDescent="0.2">
      <c r="A8879" t="s">
        <v>7457</v>
      </c>
      <c r="B8879" t="s">
        <v>104</v>
      </c>
      <c r="C8879">
        <v>1999</v>
      </c>
      <c r="D8879" s="1" t="d">
        <v>1992-12-01</v>
      </c>
      <c r="E8879" s="1" t="str">
        <f t="shared" si="276"/>
        <v>1992</v>
      </c>
      <c r="F8879" s="1" t="str">
        <f t="shared" si="277"/>
        <v>Dec</v>
      </c>
      <c r="G8879" t="s">
        <v>18</v>
      </c>
      <c r="H8879" t="s">
        <v>933</v>
      </c>
      <c r="I8879">
        <v>0</v>
      </c>
      <c r="J8879">
        <v>0</v>
      </c>
      <c r="K8879">
        <v>0.14000000000000001</v>
      </c>
      <c r="L8879">
        <v>0.01</v>
      </c>
      <c r="M8879">
        <v>0.15</v>
      </c>
    </row>
    <row r="8880" spans="1:19" x14ac:dyDescent="0.2">
      <c r="A8880" t="s">
        <v>7458</v>
      </c>
      <c r="B8880" t="s">
        <v>79</v>
      </c>
      <c r="C8880">
        <v>2013</v>
      </c>
      <c r="D8880" s="1" t="d">
        <v>2017-05-18</v>
      </c>
      <c r="E8880" s="1" t="str">
        <f t="shared" si="276"/>
        <v>2017</v>
      </c>
      <c r="F8880" s="1" t="str">
        <f t="shared" si="277"/>
        <v>May</v>
      </c>
      <c r="G8880" t="s">
        <v>50</v>
      </c>
      <c r="H8880" t="s">
        <v>234</v>
      </c>
      <c r="I8880">
        <v>0.04</v>
      </c>
      <c r="J8880">
        <v>7.0000000000000007E-2</v>
      </c>
      <c r="K8880">
        <v>0.03</v>
      </c>
      <c r="L8880">
        <v>0.01</v>
      </c>
      <c r="M8880">
        <v>0.15</v>
      </c>
    </row>
    <row r="8881" spans="1:19" x14ac:dyDescent="0.2">
      <c r="A8881" t="s">
        <v>7459</v>
      </c>
      <c r="B8881" t="s">
        <v>55</v>
      </c>
      <c r="C8881">
        <v>2005</v>
      </c>
      <c r="D8881" s="1" t="d">
        <v>1999-08-27</v>
      </c>
      <c r="E8881" s="1" t="str">
        <f t="shared" si="276"/>
        <v>1999</v>
      </c>
      <c r="F8881" s="1" t="str">
        <f t="shared" si="277"/>
        <v>Aug</v>
      </c>
      <c r="G8881" t="s">
        <v>24</v>
      </c>
      <c r="H8881" t="s">
        <v>111</v>
      </c>
      <c r="I8881">
        <v>7.0000000000000007E-2</v>
      </c>
      <c r="J8881">
        <v>0.06</v>
      </c>
      <c r="K8881">
        <v>0</v>
      </c>
      <c r="L8881">
        <v>0.02</v>
      </c>
      <c r="M8881">
        <v>0.15</v>
      </c>
      <c r="N8881">
        <v>52</v>
      </c>
      <c r="O8881">
        <v>33</v>
      </c>
      <c r="P8881">
        <v>6.8</v>
      </c>
      <c r="Q8881">
        <v>12</v>
      </c>
      <c r="R8881" t="s">
        <v>111</v>
      </c>
      <c r="S8881" t="s">
        <v>53</v>
      </c>
    </row>
    <row r="8882" spans="1:19" x14ac:dyDescent="0.2">
      <c r="A8882" t="s">
        <v>1188</v>
      </c>
      <c r="B8882" t="s">
        <v>171</v>
      </c>
      <c r="C8882">
        <v>2015</v>
      </c>
      <c r="D8882" s="1" t="d">
        <v>2014-09-05</v>
      </c>
      <c r="E8882" s="1" t="str">
        <f t="shared" si="276"/>
        <v>2014</v>
      </c>
      <c r="F8882" s="1" t="str">
        <f t="shared" si="277"/>
        <v>Sep</v>
      </c>
      <c r="G8882" t="s">
        <v>50</v>
      </c>
      <c r="H8882" t="s">
        <v>130</v>
      </c>
      <c r="I8882">
        <v>0.09</v>
      </c>
      <c r="J8882">
        <v>0.05</v>
      </c>
      <c r="K8882">
        <v>0</v>
      </c>
      <c r="L8882">
        <v>0.01</v>
      </c>
      <c r="M8882">
        <v>0.15</v>
      </c>
    </row>
    <row r="8883" spans="1:19" x14ac:dyDescent="0.2">
      <c r="A8883" t="s">
        <v>7160</v>
      </c>
      <c r="B8883" t="s">
        <v>189</v>
      </c>
      <c r="C8883">
        <v>2006</v>
      </c>
      <c r="D8883" s="1" t="d">
        <v>1996-03-26</v>
      </c>
      <c r="E8883" s="1" t="str">
        <f t="shared" si="276"/>
        <v>1996</v>
      </c>
      <c r="F8883" s="1" t="str">
        <f t="shared" si="277"/>
        <v>Mar</v>
      </c>
      <c r="G8883" t="s">
        <v>50</v>
      </c>
      <c r="H8883" t="s">
        <v>372</v>
      </c>
      <c r="I8883">
        <v>0.11</v>
      </c>
      <c r="J8883">
        <v>0.03</v>
      </c>
      <c r="K8883">
        <v>0</v>
      </c>
      <c r="L8883">
        <v>0</v>
      </c>
      <c r="M8883">
        <v>0.15</v>
      </c>
    </row>
    <row r="8884" spans="1:19" x14ac:dyDescent="0.2">
      <c r="A8884" t="s">
        <v>7460</v>
      </c>
      <c r="B8884" t="s">
        <v>64</v>
      </c>
      <c r="C8884">
        <v>2004</v>
      </c>
      <c r="D8884" s="1" t="d">
        <v>1997-04-15</v>
      </c>
      <c r="E8884" s="1" t="str">
        <f t="shared" si="276"/>
        <v>1997</v>
      </c>
      <c r="F8884" s="1" t="str">
        <f t="shared" si="277"/>
        <v>Apr</v>
      </c>
      <c r="G8884" t="s">
        <v>34</v>
      </c>
      <c r="H8884" t="s">
        <v>286</v>
      </c>
      <c r="I8884">
        <v>0.11</v>
      </c>
      <c r="J8884">
        <v>0.04</v>
      </c>
      <c r="K8884">
        <v>0</v>
      </c>
      <c r="L8884">
        <v>0</v>
      </c>
      <c r="M8884">
        <v>0.15</v>
      </c>
    </row>
    <row r="8885" spans="1:19" x14ac:dyDescent="0.2">
      <c r="A8885" t="s">
        <v>5680</v>
      </c>
      <c r="B8885" t="s">
        <v>171</v>
      </c>
      <c r="C8885">
        <v>2016</v>
      </c>
      <c r="D8885" s="1" t="d">
        <v>2000-02-07</v>
      </c>
      <c r="E8885" s="1" t="str">
        <f t="shared" si="276"/>
        <v>2000</v>
      </c>
      <c r="F8885" s="1" t="str">
        <f t="shared" si="277"/>
        <v>Feb</v>
      </c>
      <c r="G8885" t="s">
        <v>37</v>
      </c>
      <c r="H8885" t="s">
        <v>51</v>
      </c>
      <c r="I8885">
        <v>0.1</v>
      </c>
      <c r="J8885">
        <v>0.04</v>
      </c>
      <c r="K8885">
        <v>0</v>
      </c>
      <c r="L8885">
        <v>0.01</v>
      </c>
      <c r="M8885">
        <v>0.15</v>
      </c>
      <c r="N8885">
        <v>71</v>
      </c>
      <c r="O8885">
        <v>20</v>
      </c>
      <c r="P8885">
        <v>7.2</v>
      </c>
      <c r="Q8885">
        <v>171</v>
      </c>
      <c r="R8885" t="s">
        <v>506</v>
      </c>
      <c r="S8885" t="s">
        <v>88</v>
      </c>
    </row>
    <row r="8886" spans="1:19" x14ac:dyDescent="0.2">
      <c r="A8886" t="s">
        <v>7461</v>
      </c>
      <c r="B8886" t="s">
        <v>55</v>
      </c>
      <c r="C8886" t="s">
        <v>286</v>
      </c>
      <c r="D8886" s="1" t="d">
        <v>2002-04-18</v>
      </c>
      <c r="E8886" s="1" t="str">
        <f t="shared" si="276"/>
        <v>2002</v>
      </c>
      <c r="F8886" s="1" t="str">
        <f t="shared" si="277"/>
        <v>Apr</v>
      </c>
      <c r="G8886" t="s">
        <v>34</v>
      </c>
      <c r="H8886" t="s">
        <v>1858</v>
      </c>
      <c r="I8886">
        <v>7.0000000000000007E-2</v>
      </c>
      <c r="J8886">
        <v>0.06</v>
      </c>
      <c r="K8886">
        <v>0</v>
      </c>
      <c r="L8886">
        <v>0.02</v>
      </c>
      <c r="M8886">
        <v>0.15</v>
      </c>
      <c r="N8886">
        <v>69</v>
      </c>
      <c r="O8886">
        <v>5</v>
      </c>
      <c r="P8886">
        <v>8.6</v>
      </c>
      <c r="Q8886">
        <v>10</v>
      </c>
      <c r="R8886" t="s">
        <v>2278</v>
      </c>
      <c r="S8886" t="s">
        <v>20</v>
      </c>
    </row>
    <row r="8887" spans="1:19" x14ac:dyDescent="0.2">
      <c r="A8887" t="s">
        <v>7462</v>
      </c>
      <c r="B8887" t="s">
        <v>189</v>
      </c>
      <c r="C8887">
        <v>2005</v>
      </c>
      <c r="D8887" s="1" t="d">
        <v>2011-12-01</v>
      </c>
      <c r="E8887" s="1" t="str">
        <f t="shared" si="276"/>
        <v>2011</v>
      </c>
      <c r="F8887" s="1" t="str">
        <f t="shared" si="277"/>
        <v>Dec</v>
      </c>
      <c r="G8887" t="s">
        <v>101</v>
      </c>
      <c r="H8887" t="s">
        <v>19</v>
      </c>
      <c r="I8887">
        <v>0.11</v>
      </c>
      <c r="J8887">
        <v>0.03</v>
      </c>
      <c r="K8887">
        <v>0</v>
      </c>
      <c r="L8887">
        <v>0</v>
      </c>
      <c r="M8887">
        <v>0.15</v>
      </c>
      <c r="N8887">
        <v>66</v>
      </c>
      <c r="O8887">
        <v>43</v>
      </c>
      <c r="P8887">
        <v>8.5</v>
      </c>
      <c r="Q8887">
        <v>23</v>
      </c>
      <c r="R8887" t="s">
        <v>2043</v>
      </c>
      <c r="S8887" t="s">
        <v>53</v>
      </c>
    </row>
    <row r="8888" spans="1:19" x14ac:dyDescent="0.2">
      <c r="A8888" t="s">
        <v>7463</v>
      </c>
      <c r="B8888" t="s">
        <v>75</v>
      </c>
      <c r="C8888">
        <v>2016</v>
      </c>
      <c r="D8888" s="1" t="d">
        <v>2005-04-16</v>
      </c>
      <c r="E8888" s="1" t="str">
        <f t="shared" si="276"/>
        <v>2005</v>
      </c>
      <c r="F8888" s="1" t="str">
        <f t="shared" si="277"/>
        <v>Apr</v>
      </c>
      <c r="G8888" t="s">
        <v>86</v>
      </c>
      <c r="H8888" t="s">
        <v>825</v>
      </c>
      <c r="I8888">
        <v>7.0000000000000007E-2</v>
      </c>
      <c r="J8888">
        <v>0.02</v>
      </c>
      <c r="K8888">
        <v>0.04</v>
      </c>
      <c r="L8888">
        <v>0.02</v>
      </c>
      <c r="M8888">
        <v>0.15</v>
      </c>
      <c r="N8888">
        <v>79</v>
      </c>
      <c r="O8888">
        <v>54</v>
      </c>
      <c r="P8888">
        <v>8.6999999999999993</v>
      </c>
      <c r="Q8888">
        <v>208</v>
      </c>
      <c r="R8888" t="s">
        <v>4828</v>
      </c>
      <c r="S8888" t="s">
        <v>88</v>
      </c>
    </row>
    <row r="8889" spans="1:19" x14ac:dyDescent="0.2">
      <c r="A8889" t="s">
        <v>7464</v>
      </c>
      <c r="B8889" t="s">
        <v>104</v>
      </c>
      <c r="C8889">
        <v>1998</v>
      </c>
      <c r="D8889" s="1" t="d">
        <v>2015-04-15</v>
      </c>
      <c r="E8889" s="1" t="str">
        <f t="shared" si="276"/>
        <v>2015</v>
      </c>
      <c r="F8889" s="1" t="str">
        <f t="shared" si="277"/>
        <v>Apr</v>
      </c>
      <c r="G8889" t="s">
        <v>86</v>
      </c>
      <c r="H8889" t="s">
        <v>68</v>
      </c>
      <c r="I8889">
        <v>0.08</v>
      </c>
      <c r="J8889">
        <v>0.06</v>
      </c>
      <c r="K8889">
        <v>0</v>
      </c>
      <c r="L8889">
        <v>0.01</v>
      </c>
      <c r="M8889">
        <v>0.15</v>
      </c>
    </row>
    <row r="8890" spans="1:19" x14ac:dyDescent="0.2">
      <c r="A8890" t="s">
        <v>6765</v>
      </c>
      <c r="B8890" t="s">
        <v>1015</v>
      </c>
      <c r="C8890">
        <v>2016</v>
      </c>
      <c r="D8890" s="1" t="d">
        <v>2022-04-05</v>
      </c>
      <c r="E8890" s="1" t="str">
        <f t="shared" si="276"/>
        <v>2022</v>
      </c>
      <c r="F8890" s="1" t="str">
        <f t="shared" si="277"/>
        <v>Apr</v>
      </c>
      <c r="G8890" t="s">
        <v>28</v>
      </c>
      <c r="H8890" t="s">
        <v>372</v>
      </c>
      <c r="I8890">
        <v>0</v>
      </c>
      <c r="J8890">
        <v>0.04</v>
      </c>
      <c r="K8890">
        <v>0.1</v>
      </c>
      <c r="L8890">
        <v>0.01</v>
      </c>
      <c r="M8890">
        <v>0.15</v>
      </c>
      <c r="N8890">
        <v>60</v>
      </c>
      <c r="O8890">
        <v>5</v>
      </c>
      <c r="P8890">
        <v>7</v>
      </c>
      <c r="Q8890">
        <v>8</v>
      </c>
      <c r="R8890" t="s">
        <v>1233</v>
      </c>
      <c r="S8890" t="s">
        <v>88</v>
      </c>
    </row>
    <row r="8891" spans="1:19" x14ac:dyDescent="0.2">
      <c r="A8891" t="s">
        <v>4313</v>
      </c>
      <c r="B8891" t="s">
        <v>32</v>
      </c>
      <c r="C8891">
        <v>2005</v>
      </c>
      <c r="D8891" s="1" t="d">
        <v>1997-09-16</v>
      </c>
      <c r="E8891" s="1" t="str">
        <f t="shared" si="276"/>
        <v>1997</v>
      </c>
      <c r="F8891" s="1" t="str">
        <f t="shared" si="277"/>
        <v>Sep</v>
      </c>
      <c r="G8891" t="s">
        <v>50</v>
      </c>
      <c r="H8891" t="s">
        <v>484</v>
      </c>
      <c r="I8891">
        <v>0.13</v>
      </c>
      <c r="J8891">
        <v>0.01</v>
      </c>
      <c r="K8891">
        <v>0</v>
      </c>
      <c r="L8891">
        <v>0.01</v>
      </c>
      <c r="M8891">
        <v>0.15</v>
      </c>
      <c r="N8891">
        <v>54</v>
      </c>
      <c r="O8891">
        <v>6</v>
      </c>
      <c r="P8891" t="s">
        <v>203</v>
      </c>
      <c r="R8891" t="s">
        <v>971</v>
      </c>
      <c r="S8891" t="s">
        <v>112</v>
      </c>
    </row>
    <row r="8892" spans="1:19" x14ac:dyDescent="0.2">
      <c r="A8892" t="s">
        <v>5612</v>
      </c>
      <c r="B8892" t="s">
        <v>49</v>
      </c>
      <c r="C8892">
        <v>2010</v>
      </c>
      <c r="D8892" s="1" t="d">
        <v>2007-09-25</v>
      </c>
      <c r="E8892" s="1" t="str">
        <f t="shared" si="276"/>
        <v>2007</v>
      </c>
      <c r="F8892" s="1" t="str">
        <f t="shared" si="277"/>
        <v>Sep</v>
      </c>
      <c r="G8892" t="s">
        <v>50</v>
      </c>
      <c r="H8892" t="s">
        <v>1511</v>
      </c>
      <c r="I8892">
        <v>0.08</v>
      </c>
      <c r="J8892">
        <v>0.04</v>
      </c>
      <c r="K8892">
        <v>0</v>
      </c>
      <c r="L8892">
        <v>0.02</v>
      </c>
      <c r="M8892">
        <v>0.15</v>
      </c>
    </row>
    <row r="8893" spans="1:19" x14ac:dyDescent="0.2">
      <c r="A8893" t="s">
        <v>2093</v>
      </c>
      <c r="B8893" t="s">
        <v>64</v>
      </c>
      <c r="C8893">
        <v>2002</v>
      </c>
      <c r="D8893" s="1" t="d">
        <v>1997-09-11</v>
      </c>
      <c r="E8893" s="1" t="str">
        <f t="shared" si="276"/>
        <v>1997</v>
      </c>
      <c r="F8893" s="1" t="str">
        <f t="shared" si="277"/>
        <v>Sep</v>
      </c>
      <c r="G8893" t="s">
        <v>86</v>
      </c>
      <c r="H8893" t="s">
        <v>222</v>
      </c>
      <c r="I8893">
        <v>0.11</v>
      </c>
      <c r="J8893">
        <v>0.04</v>
      </c>
      <c r="K8893">
        <v>0</v>
      </c>
      <c r="L8893">
        <v>0</v>
      </c>
      <c r="M8893">
        <v>0.15</v>
      </c>
      <c r="N8893">
        <v>83</v>
      </c>
      <c r="O8893">
        <v>17</v>
      </c>
      <c r="P8893">
        <v>7.8</v>
      </c>
      <c r="Q8893">
        <v>10</v>
      </c>
      <c r="R8893" t="s">
        <v>5488</v>
      </c>
      <c r="S8893" t="s">
        <v>88</v>
      </c>
    </row>
    <row r="8894" spans="1:19" x14ac:dyDescent="0.2">
      <c r="A8894" t="s">
        <v>7465</v>
      </c>
      <c r="B8894" t="s">
        <v>1043</v>
      </c>
      <c r="C8894">
        <v>1997</v>
      </c>
      <c r="D8894" s="1" t="d">
        <v>2007-06-15</v>
      </c>
      <c r="E8894" s="1" t="str">
        <f t="shared" si="276"/>
        <v>2007</v>
      </c>
      <c r="F8894" s="1" t="str">
        <f t="shared" si="277"/>
        <v>Jun</v>
      </c>
      <c r="G8894" t="s">
        <v>37</v>
      </c>
      <c r="H8894" t="s">
        <v>372</v>
      </c>
      <c r="I8894">
        <v>0</v>
      </c>
      <c r="J8894">
        <v>0</v>
      </c>
      <c r="K8894">
        <v>0.15</v>
      </c>
      <c r="L8894">
        <v>0</v>
      </c>
      <c r="M8894">
        <v>0.15</v>
      </c>
    </row>
    <row r="8895" spans="1:19" x14ac:dyDescent="0.2">
      <c r="A8895" t="s">
        <v>998</v>
      </c>
      <c r="B8895" t="s">
        <v>237</v>
      </c>
      <c r="C8895">
        <v>1993</v>
      </c>
      <c r="D8895" s="1" t="d">
        <v>1991-03-08</v>
      </c>
      <c r="E8895" s="1" t="str">
        <f t="shared" si="276"/>
        <v>1991</v>
      </c>
      <c r="F8895" s="1" t="str">
        <f t="shared" si="277"/>
        <v>Mar</v>
      </c>
      <c r="G8895" t="s">
        <v>86</v>
      </c>
      <c r="H8895" t="s">
        <v>222</v>
      </c>
      <c r="I8895">
        <v>0</v>
      </c>
      <c r="J8895">
        <v>0</v>
      </c>
      <c r="K8895">
        <v>0.15</v>
      </c>
      <c r="L8895">
        <v>0</v>
      </c>
      <c r="M8895">
        <v>0.15</v>
      </c>
    </row>
    <row r="8896" spans="1:19" x14ac:dyDescent="0.2">
      <c r="A8896" t="s">
        <v>7466</v>
      </c>
      <c r="B8896" t="s">
        <v>148</v>
      </c>
      <c r="C8896">
        <v>2012</v>
      </c>
      <c r="D8896" s="1" t="d">
        <v>1999-12-16</v>
      </c>
      <c r="E8896" s="1" t="str">
        <f t="shared" si="276"/>
        <v>1999</v>
      </c>
      <c r="F8896" s="1" t="str">
        <f t="shared" si="277"/>
        <v>Dec</v>
      </c>
      <c r="G8896" t="s">
        <v>101</v>
      </c>
      <c r="H8896" t="s">
        <v>7467</v>
      </c>
      <c r="I8896">
        <v>0</v>
      </c>
      <c r="J8896">
        <v>0.13</v>
      </c>
      <c r="K8896">
        <v>0</v>
      </c>
      <c r="L8896">
        <v>0.02</v>
      </c>
      <c r="M8896">
        <v>0.15</v>
      </c>
      <c r="N8896">
        <v>74</v>
      </c>
      <c r="O8896">
        <v>33</v>
      </c>
      <c r="P8896">
        <v>8.1999999999999993</v>
      </c>
      <c r="Q8896">
        <v>307</v>
      </c>
      <c r="R8896" t="s">
        <v>7468</v>
      </c>
    </row>
    <row r="8897" spans="1:19" x14ac:dyDescent="0.2">
      <c r="A8897" t="s">
        <v>7469</v>
      </c>
      <c r="B8897" t="s">
        <v>49</v>
      </c>
      <c r="C8897">
        <v>2011</v>
      </c>
      <c r="D8897" s="1" t="d">
        <v>2022-09-26</v>
      </c>
      <c r="E8897" s="1" t="str">
        <f t="shared" si="276"/>
        <v>2022</v>
      </c>
      <c r="F8897" s="1" t="str">
        <f t="shared" si="277"/>
        <v>Sep</v>
      </c>
      <c r="G8897" t="s">
        <v>50</v>
      </c>
      <c r="H8897" t="s">
        <v>234</v>
      </c>
      <c r="I8897">
        <v>0</v>
      </c>
      <c r="J8897">
        <v>0</v>
      </c>
      <c r="K8897">
        <v>0.15</v>
      </c>
      <c r="L8897">
        <v>0</v>
      </c>
      <c r="M8897">
        <v>0.15</v>
      </c>
      <c r="P8897">
        <v>8</v>
      </c>
      <c r="Q8897">
        <v>60</v>
      </c>
      <c r="R8897" t="s">
        <v>7470</v>
      </c>
      <c r="S8897" t="s">
        <v>88</v>
      </c>
    </row>
    <row r="8898" spans="1:19" x14ac:dyDescent="0.2">
      <c r="A8898" t="s">
        <v>7471</v>
      </c>
      <c r="B8898" t="s">
        <v>55</v>
      </c>
      <c r="C8898">
        <v>2006</v>
      </c>
      <c r="D8898" s="1" t="d">
        <v>2017-12-09</v>
      </c>
      <c r="E8898" s="1" t="str">
        <f t="shared" si="276"/>
        <v>2017</v>
      </c>
      <c r="F8898" s="1" t="str">
        <f t="shared" si="277"/>
        <v>Dec</v>
      </c>
      <c r="G8898" t="s">
        <v>86</v>
      </c>
      <c r="H8898" t="s">
        <v>372</v>
      </c>
      <c r="I8898">
        <v>0</v>
      </c>
      <c r="J8898">
        <v>0</v>
      </c>
      <c r="K8898">
        <v>0.15</v>
      </c>
      <c r="L8898">
        <v>0</v>
      </c>
      <c r="M8898">
        <v>0.15</v>
      </c>
    </row>
    <row r="8899" spans="1:19" x14ac:dyDescent="0.2">
      <c r="A8899" t="s">
        <v>7472</v>
      </c>
      <c r="B8899" t="s">
        <v>32</v>
      </c>
      <c r="C8899">
        <v>2004</v>
      </c>
      <c r="D8899" s="1" t="d">
        <v>1998-09-18</v>
      </c>
      <c r="E8899" s="1" t="str">
        <f t="shared" ref="E8899:E8962" si="278">TEXT(D8899,"yyyy")</f>
        <v>1998</v>
      </c>
      <c r="F8899" s="1" t="str">
        <f t="shared" ref="F8899:F8962" si="279">TEXT(D8899,"mmm")</f>
        <v>Sep</v>
      </c>
      <c r="G8899" t="s">
        <v>24</v>
      </c>
      <c r="H8899" t="s">
        <v>372</v>
      </c>
      <c r="I8899">
        <v>0.14000000000000001</v>
      </c>
      <c r="J8899">
        <v>0</v>
      </c>
      <c r="K8899">
        <v>0</v>
      </c>
      <c r="L8899">
        <v>0.01</v>
      </c>
      <c r="M8899">
        <v>0.15</v>
      </c>
      <c r="N8899">
        <v>63</v>
      </c>
      <c r="O8899">
        <v>35</v>
      </c>
      <c r="P8899">
        <v>6.7</v>
      </c>
      <c r="Q8899">
        <v>7</v>
      </c>
      <c r="R8899" t="s">
        <v>181</v>
      </c>
      <c r="S8899" t="s">
        <v>20</v>
      </c>
    </row>
    <row r="8900" spans="1:19" x14ac:dyDescent="0.2">
      <c r="A8900" t="s">
        <v>7473</v>
      </c>
      <c r="B8900" t="s">
        <v>49</v>
      </c>
      <c r="C8900">
        <v>2010</v>
      </c>
      <c r="D8900" s="1" t="d">
        <v>2015-01-27</v>
      </c>
      <c r="E8900" s="1" t="str">
        <f t="shared" si="278"/>
        <v>2015</v>
      </c>
      <c r="F8900" s="1" t="str">
        <f t="shared" si="279"/>
        <v>Jan</v>
      </c>
      <c r="G8900" t="s">
        <v>18</v>
      </c>
      <c r="H8900" t="s">
        <v>68</v>
      </c>
      <c r="I8900">
        <v>0.13</v>
      </c>
      <c r="J8900">
        <v>0</v>
      </c>
      <c r="K8900">
        <v>0</v>
      </c>
      <c r="L8900">
        <v>0.01</v>
      </c>
      <c r="M8900">
        <v>0.15</v>
      </c>
      <c r="N8900">
        <v>66</v>
      </c>
      <c r="O8900">
        <v>14</v>
      </c>
      <c r="P8900">
        <v>8.1</v>
      </c>
      <c r="Q8900">
        <v>23</v>
      </c>
      <c r="R8900" t="s">
        <v>1626</v>
      </c>
      <c r="S8900" t="s">
        <v>112</v>
      </c>
    </row>
    <row r="8901" spans="1:19" x14ac:dyDescent="0.2">
      <c r="A8901" t="s">
        <v>7474</v>
      </c>
      <c r="B8901" t="s">
        <v>75</v>
      </c>
      <c r="C8901">
        <v>2016</v>
      </c>
      <c r="D8901" s="1" t="d">
        <v>2012-08-29</v>
      </c>
      <c r="E8901" s="1" t="str">
        <f t="shared" si="278"/>
        <v>2012</v>
      </c>
      <c r="F8901" s="1" t="str">
        <f t="shared" si="279"/>
        <v>Aug</v>
      </c>
      <c r="G8901" t="s">
        <v>50</v>
      </c>
      <c r="H8901" t="s">
        <v>267</v>
      </c>
      <c r="I8901">
        <v>0.01</v>
      </c>
      <c r="J8901">
        <v>0.11</v>
      </c>
      <c r="K8901">
        <v>0</v>
      </c>
      <c r="L8901">
        <v>0.02</v>
      </c>
      <c r="M8901">
        <v>0.15</v>
      </c>
      <c r="N8901">
        <v>73</v>
      </c>
      <c r="O8901">
        <v>16</v>
      </c>
      <c r="P8901">
        <v>8.1</v>
      </c>
      <c r="Q8901">
        <v>7</v>
      </c>
      <c r="R8901" t="s">
        <v>267</v>
      </c>
      <c r="S8901" t="s">
        <v>112</v>
      </c>
    </row>
    <row r="8902" spans="1:19" x14ac:dyDescent="0.2">
      <c r="A8902" t="s">
        <v>7475</v>
      </c>
      <c r="B8902" t="s">
        <v>32</v>
      </c>
      <c r="C8902">
        <v>2008</v>
      </c>
      <c r="D8902" s="1" t="d">
        <v>2009-12-07</v>
      </c>
      <c r="E8902" s="1" t="str">
        <f t="shared" si="278"/>
        <v>2009</v>
      </c>
      <c r="F8902" s="1" t="str">
        <f t="shared" si="279"/>
        <v>Dec</v>
      </c>
      <c r="G8902" t="s">
        <v>30</v>
      </c>
      <c r="H8902" t="s">
        <v>4460</v>
      </c>
      <c r="I8902">
        <v>0.13</v>
      </c>
      <c r="J8902">
        <v>0</v>
      </c>
      <c r="K8902">
        <v>0</v>
      </c>
      <c r="L8902">
        <v>0.01</v>
      </c>
      <c r="M8902">
        <v>0.15</v>
      </c>
      <c r="P8902" t="s">
        <v>203</v>
      </c>
      <c r="R8902" t="s">
        <v>71</v>
      </c>
      <c r="S8902" t="s">
        <v>20</v>
      </c>
    </row>
    <row r="8903" spans="1:19" x14ac:dyDescent="0.2">
      <c r="A8903" t="s">
        <v>7476</v>
      </c>
      <c r="B8903" t="s">
        <v>104</v>
      </c>
      <c r="C8903">
        <v>2000</v>
      </c>
      <c r="D8903" s="1" t="d">
        <v>1990-10-20</v>
      </c>
      <c r="E8903" s="1" t="str">
        <f t="shared" si="278"/>
        <v>1990</v>
      </c>
      <c r="F8903" s="1" t="str">
        <f t="shared" si="279"/>
        <v>Oct</v>
      </c>
      <c r="G8903" t="s">
        <v>18</v>
      </c>
      <c r="H8903" t="s">
        <v>234</v>
      </c>
      <c r="I8903">
        <v>0</v>
      </c>
      <c r="J8903">
        <v>0</v>
      </c>
      <c r="K8903">
        <v>0.14000000000000001</v>
      </c>
      <c r="L8903">
        <v>0.01</v>
      </c>
      <c r="M8903">
        <v>0.15</v>
      </c>
    </row>
    <row r="8904" spans="1:19" x14ac:dyDescent="0.2">
      <c r="A8904" t="s">
        <v>7477</v>
      </c>
      <c r="B8904" t="s">
        <v>32</v>
      </c>
      <c r="C8904">
        <v>2005</v>
      </c>
      <c r="D8904" s="1" t="d">
        <v>1996-02-27</v>
      </c>
      <c r="E8904" s="1" t="str">
        <f t="shared" si="278"/>
        <v>1996</v>
      </c>
      <c r="F8904" s="1" t="str">
        <f t="shared" si="279"/>
        <v>Feb</v>
      </c>
      <c r="G8904" t="s">
        <v>30</v>
      </c>
      <c r="H8904" t="s">
        <v>202</v>
      </c>
      <c r="I8904">
        <v>0.14000000000000001</v>
      </c>
      <c r="J8904">
        <v>0</v>
      </c>
      <c r="K8904">
        <v>0</v>
      </c>
      <c r="L8904">
        <v>0.01</v>
      </c>
      <c r="M8904">
        <v>0.15</v>
      </c>
      <c r="N8904">
        <v>39</v>
      </c>
      <c r="O8904">
        <v>12</v>
      </c>
      <c r="P8904">
        <v>2.5</v>
      </c>
      <c r="Q8904">
        <v>4</v>
      </c>
      <c r="R8904" t="s">
        <v>7455</v>
      </c>
      <c r="S8904" t="s">
        <v>20</v>
      </c>
    </row>
    <row r="8905" spans="1:19" x14ac:dyDescent="0.2">
      <c r="A8905" t="s">
        <v>7478</v>
      </c>
      <c r="B8905" t="s">
        <v>32</v>
      </c>
      <c r="C8905">
        <v>2006</v>
      </c>
      <c r="D8905" s="1" t="d">
        <v>2008-07-18</v>
      </c>
      <c r="E8905" s="1" t="str">
        <f t="shared" si="278"/>
        <v>2008</v>
      </c>
      <c r="F8905" s="1" t="str">
        <f t="shared" si="279"/>
        <v>Jul</v>
      </c>
      <c r="G8905" t="s">
        <v>18</v>
      </c>
      <c r="H8905" t="s">
        <v>234</v>
      </c>
      <c r="I8905">
        <v>0</v>
      </c>
      <c r="J8905">
        <v>0</v>
      </c>
      <c r="K8905">
        <v>0.15</v>
      </c>
      <c r="L8905">
        <v>0</v>
      </c>
      <c r="M8905">
        <v>0.15</v>
      </c>
    </row>
    <row r="8906" spans="1:19" x14ac:dyDescent="0.2">
      <c r="A8906" t="s">
        <v>5002</v>
      </c>
      <c r="B8906" t="s">
        <v>799</v>
      </c>
      <c r="C8906">
        <v>2001</v>
      </c>
      <c r="D8906" s="1" t="d">
        <v>2022-06-15</v>
      </c>
      <c r="E8906" s="1" t="str">
        <f t="shared" si="278"/>
        <v>2022</v>
      </c>
      <c r="F8906" s="1" t="str">
        <f t="shared" si="279"/>
        <v>Jun</v>
      </c>
      <c r="G8906" t="s">
        <v>101</v>
      </c>
      <c r="H8906" t="s">
        <v>151</v>
      </c>
      <c r="I8906">
        <v>0</v>
      </c>
      <c r="J8906">
        <v>0</v>
      </c>
      <c r="K8906">
        <v>0.15</v>
      </c>
      <c r="L8906">
        <v>0</v>
      </c>
      <c r="M8906">
        <v>0.15</v>
      </c>
      <c r="N8906">
        <v>88</v>
      </c>
      <c r="O8906">
        <v>9</v>
      </c>
      <c r="P8906">
        <v>9.4</v>
      </c>
      <c r="Q8906">
        <v>201</v>
      </c>
      <c r="R8906" t="s">
        <v>1113</v>
      </c>
      <c r="S8906" t="s">
        <v>88</v>
      </c>
    </row>
    <row r="8907" spans="1:19" x14ac:dyDescent="0.2">
      <c r="A8907" t="s">
        <v>6697</v>
      </c>
      <c r="B8907" t="s">
        <v>44</v>
      </c>
      <c r="C8907">
        <v>2008</v>
      </c>
      <c r="D8907" s="1" t="d">
        <v>2011-07-16</v>
      </c>
      <c r="E8907" s="1" t="str">
        <f t="shared" si="278"/>
        <v>2011</v>
      </c>
      <c r="F8907" s="1" t="str">
        <f t="shared" si="279"/>
        <v>Jul</v>
      </c>
      <c r="G8907" t="s">
        <v>39</v>
      </c>
      <c r="H8907" t="s">
        <v>111</v>
      </c>
      <c r="I8907">
        <v>0.06</v>
      </c>
      <c r="J8907">
        <v>0.01</v>
      </c>
      <c r="K8907">
        <v>7.0000000000000007E-2</v>
      </c>
      <c r="L8907">
        <v>0.01</v>
      </c>
      <c r="M8907">
        <v>0.15</v>
      </c>
      <c r="N8907">
        <v>64</v>
      </c>
      <c r="O8907">
        <v>22</v>
      </c>
      <c r="P8907">
        <v>7.7</v>
      </c>
      <c r="Q8907">
        <v>38</v>
      </c>
      <c r="R8907" t="s">
        <v>780</v>
      </c>
      <c r="S8907" t="s">
        <v>88</v>
      </c>
    </row>
    <row r="8908" spans="1:19" x14ac:dyDescent="0.2">
      <c r="A8908" t="s">
        <v>7479</v>
      </c>
      <c r="B8908" t="s">
        <v>79</v>
      </c>
      <c r="C8908">
        <v>2015</v>
      </c>
      <c r="D8908" s="1" t="d">
        <v>2016-08-15</v>
      </c>
      <c r="E8908" s="1" t="str">
        <f t="shared" si="278"/>
        <v>2016</v>
      </c>
      <c r="F8908" s="1" t="str">
        <f t="shared" si="279"/>
        <v>Aug</v>
      </c>
      <c r="G8908" t="s">
        <v>50</v>
      </c>
      <c r="H8908" t="s">
        <v>5444</v>
      </c>
      <c r="I8908">
        <v>0</v>
      </c>
      <c r="J8908">
        <v>0</v>
      </c>
      <c r="K8908">
        <v>0.15</v>
      </c>
      <c r="L8908">
        <v>0</v>
      </c>
      <c r="M8908">
        <v>0.15</v>
      </c>
    </row>
    <row r="8909" spans="1:19" x14ac:dyDescent="0.2">
      <c r="A8909" t="s">
        <v>3165</v>
      </c>
      <c r="B8909" t="s">
        <v>55</v>
      </c>
      <c r="C8909">
        <v>2008</v>
      </c>
      <c r="D8909" s="1" t="d">
        <v>1996-04-16</v>
      </c>
      <c r="E8909" s="1" t="str">
        <f t="shared" si="278"/>
        <v>1996</v>
      </c>
      <c r="F8909" s="1" t="str">
        <f t="shared" si="279"/>
        <v>Apr</v>
      </c>
      <c r="G8909" t="s">
        <v>18</v>
      </c>
      <c r="H8909" t="s">
        <v>130</v>
      </c>
      <c r="I8909">
        <v>7.0000000000000007E-2</v>
      </c>
      <c r="J8909">
        <v>0.06</v>
      </c>
      <c r="K8909">
        <v>0</v>
      </c>
      <c r="L8909">
        <v>0.02</v>
      </c>
      <c r="M8909">
        <v>0.15</v>
      </c>
      <c r="P8909">
        <v>6.5</v>
      </c>
      <c r="Q8909">
        <v>4</v>
      </c>
      <c r="R8909" t="s">
        <v>3169</v>
      </c>
      <c r="S8909" t="s">
        <v>20</v>
      </c>
    </row>
    <row r="8910" spans="1:19" x14ac:dyDescent="0.2">
      <c r="A8910" t="s">
        <v>3665</v>
      </c>
      <c r="B8910" t="s">
        <v>137</v>
      </c>
      <c r="C8910">
        <v>2005</v>
      </c>
      <c r="D8910" s="1" t="d">
        <v>2015-03-05</v>
      </c>
      <c r="E8910" s="1" t="str">
        <f t="shared" si="278"/>
        <v>2015</v>
      </c>
      <c r="F8910" s="1" t="str">
        <f t="shared" si="279"/>
        <v>Mar</v>
      </c>
      <c r="G8910" t="s">
        <v>34</v>
      </c>
      <c r="H8910" t="s">
        <v>222</v>
      </c>
      <c r="I8910">
        <v>0.11</v>
      </c>
      <c r="J8910">
        <v>0.03</v>
      </c>
      <c r="K8910">
        <v>0</v>
      </c>
      <c r="L8910">
        <v>0.01</v>
      </c>
      <c r="M8910">
        <v>0.15</v>
      </c>
      <c r="N8910">
        <v>81</v>
      </c>
      <c r="O8910">
        <v>23</v>
      </c>
      <c r="P8910" t="s">
        <v>203</v>
      </c>
      <c r="R8910" t="s">
        <v>412</v>
      </c>
      <c r="S8910" t="s">
        <v>88</v>
      </c>
    </row>
    <row r="8911" spans="1:19" x14ac:dyDescent="0.2">
      <c r="A8911" t="s">
        <v>7480</v>
      </c>
      <c r="B8911" t="s">
        <v>55</v>
      </c>
      <c r="C8911">
        <v>2003</v>
      </c>
      <c r="D8911" s="1" t="d">
        <v>2009-09-14</v>
      </c>
      <c r="E8911" s="1" t="str">
        <f t="shared" si="278"/>
        <v>2009</v>
      </c>
      <c r="F8911" s="1" t="str">
        <f t="shared" si="279"/>
        <v>Sep</v>
      </c>
      <c r="G8911" t="s">
        <v>37</v>
      </c>
      <c r="H8911" t="s">
        <v>2035</v>
      </c>
      <c r="I8911">
        <v>7.0000000000000007E-2</v>
      </c>
      <c r="J8911">
        <v>0.06</v>
      </c>
      <c r="K8911">
        <v>0</v>
      </c>
      <c r="L8911">
        <v>0.02</v>
      </c>
      <c r="M8911">
        <v>0.15</v>
      </c>
      <c r="N8911">
        <v>35</v>
      </c>
      <c r="O8911">
        <v>15</v>
      </c>
      <c r="P8911">
        <v>5</v>
      </c>
      <c r="Q8911">
        <v>23</v>
      </c>
      <c r="R8911" t="s">
        <v>2286</v>
      </c>
      <c r="S8911" t="s">
        <v>53</v>
      </c>
    </row>
    <row r="8912" spans="1:19" x14ac:dyDescent="0.2">
      <c r="A8912" t="s">
        <v>3518</v>
      </c>
      <c r="B8912" t="s">
        <v>189</v>
      </c>
      <c r="C8912">
        <v>2005</v>
      </c>
      <c r="D8912" s="1" t="d">
        <v>2020-02-06</v>
      </c>
      <c r="E8912" s="1" t="str">
        <f t="shared" si="278"/>
        <v>2020</v>
      </c>
      <c r="F8912" s="1" t="str">
        <f t="shared" si="279"/>
        <v>Feb</v>
      </c>
      <c r="G8912" t="s">
        <v>50</v>
      </c>
      <c r="H8912" t="s">
        <v>329</v>
      </c>
      <c r="I8912">
        <v>0.11</v>
      </c>
      <c r="J8912">
        <v>0.03</v>
      </c>
      <c r="K8912">
        <v>0</v>
      </c>
      <c r="L8912">
        <v>0</v>
      </c>
      <c r="M8912">
        <v>0.15</v>
      </c>
      <c r="N8912">
        <v>84</v>
      </c>
      <c r="O8912">
        <v>30</v>
      </c>
      <c r="P8912">
        <v>9.1</v>
      </c>
      <c r="Q8912">
        <v>14</v>
      </c>
      <c r="R8912" t="s">
        <v>1620</v>
      </c>
      <c r="S8912" t="s">
        <v>88</v>
      </c>
    </row>
    <row r="8913" spans="1:19" x14ac:dyDescent="0.2">
      <c r="A8913" t="s">
        <v>7481</v>
      </c>
      <c r="B8913" t="s">
        <v>17</v>
      </c>
      <c r="C8913">
        <v>2008</v>
      </c>
      <c r="D8913" s="1" t="d">
        <v>2003-07-22</v>
      </c>
      <c r="E8913" s="1" t="str">
        <f t="shared" si="278"/>
        <v>2003</v>
      </c>
      <c r="F8913" s="1" t="str">
        <f t="shared" si="279"/>
        <v>Jul</v>
      </c>
      <c r="G8913" t="s">
        <v>50</v>
      </c>
      <c r="H8913" t="s">
        <v>3510</v>
      </c>
      <c r="I8913">
        <v>0.14000000000000001</v>
      </c>
      <c r="J8913">
        <v>0</v>
      </c>
      <c r="K8913">
        <v>0</v>
      </c>
      <c r="L8913">
        <v>0.01</v>
      </c>
      <c r="M8913">
        <v>0.15</v>
      </c>
      <c r="P8913" t="s">
        <v>203</v>
      </c>
      <c r="R8913" t="s">
        <v>3510</v>
      </c>
      <c r="S8913" t="s">
        <v>20</v>
      </c>
    </row>
    <row r="8914" spans="1:19" x14ac:dyDescent="0.2">
      <c r="A8914" t="s">
        <v>2906</v>
      </c>
      <c r="B8914" t="s">
        <v>189</v>
      </c>
      <c r="C8914">
        <v>2005</v>
      </c>
      <c r="D8914" s="1" t="d">
        <v>1988-07-01</v>
      </c>
      <c r="E8914" s="1" t="str">
        <f t="shared" si="278"/>
        <v>1988</v>
      </c>
      <c r="F8914" s="1" t="str">
        <f t="shared" si="279"/>
        <v>Jul</v>
      </c>
      <c r="G8914" t="s">
        <v>50</v>
      </c>
      <c r="H8914" t="s">
        <v>111</v>
      </c>
      <c r="I8914">
        <v>0.11</v>
      </c>
      <c r="J8914">
        <v>0.03</v>
      </c>
      <c r="K8914">
        <v>0</v>
      </c>
      <c r="L8914">
        <v>0</v>
      </c>
      <c r="M8914">
        <v>0.15</v>
      </c>
      <c r="N8914">
        <v>84</v>
      </c>
      <c r="O8914">
        <v>34</v>
      </c>
      <c r="P8914">
        <v>8.1</v>
      </c>
      <c r="Q8914">
        <v>22</v>
      </c>
      <c r="R8914" t="s">
        <v>111</v>
      </c>
      <c r="S8914" t="s">
        <v>53</v>
      </c>
    </row>
    <row r="8915" spans="1:19" x14ac:dyDescent="0.2">
      <c r="A8915" t="s">
        <v>7482</v>
      </c>
      <c r="B8915" t="s">
        <v>49</v>
      </c>
      <c r="C8915">
        <v>2007</v>
      </c>
      <c r="D8915" s="1" t="d">
        <v>2010-06-04</v>
      </c>
      <c r="E8915" s="1" t="str">
        <f t="shared" si="278"/>
        <v>2010</v>
      </c>
      <c r="F8915" s="1" t="str">
        <f t="shared" si="279"/>
        <v>Jun</v>
      </c>
      <c r="G8915" t="s">
        <v>39</v>
      </c>
      <c r="H8915" t="s">
        <v>111</v>
      </c>
      <c r="I8915">
        <v>0.1</v>
      </c>
      <c r="J8915">
        <v>0.03</v>
      </c>
      <c r="K8915">
        <v>0</v>
      </c>
      <c r="L8915">
        <v>0.02</v>
      </c>
      <c r="M8915">
        <v>0.15</v>
      </c>
      <c r="N8915">
        <v>70</v>
      </c>
      <c r="O8915">
        <v>10</v>
      </c>
      <c r="P8915">
        <v>7.2</v>
      </c>
      <c r="Q8915">
        <v>12</v>
      </c>
      <c r="R8915" t="s">
        <v>3271</v>
      </c>
      <c r="S8915" t="s">
        <v>88</v>
      </c>
    </row>
    <row r="8916" spans="1:19" x14ac:dyDescent="0.2">
      <c r="A8916" t="s">
        <v>7483</v>
      </c>
      <c r="B8916" t="s">
        <v>159</v>
      </c>
      <c r="C8916">
        <v>2011</v>
      </c>
      <c r="D8916" s="1" t="d">
        <v>2006-09-20</v>
      </c>
      <c r="E8916" s="1" t="str">
        <f t="shared" si="278"/>
        <v>2006</v>
      </c>
      <c r="F8916" s="1" t="str">
        <f t="shared" si="279"/>
        <v>Sep</v>
      </c>
      <c r="G8916" t="s">
        <v>101</v>
      </c>
      <c r="H8916" t="s">
        <v>1201</v>
      </c>
      <c r="I8916">
        <v>0</v>
      </c>
      <c r="J8916">
        <v>0</v>
      </c>
      <c r="K8916">
        <v>0.15</v>
      </c>
      <c r="L8916">
        <v>0</v>
      </c>
      <c r="M8916">
        <v>0.15</v>
      </c>
    </row>
    <row r="8917" spans="1:19" x14ac:dyDescent="0.2">
      <c r="A8917" t="s">
        <v>6306</v>
      </c>
      <c r="B8917" t="s">
        <v>137</v>
      </c>
      <c r="C8917">
        <v>2005</v>
      </c>
      <c r="D8917" s="1" t="d">
        <v>2012-04-27</v>
      </c>
      <c r="E8917" s="1" t="str">
        <f t="shared" si="278"/>
        <v>2012</v>
      </c>
      <c r="F8917" s="1" t="str">
        <f t="shared" si="279"/>
        <v>Apr</v>
      </c>
      <c r="G8917" t="s">
        <v>1</v>
      </c>
      <c r="H8917" t="s">
        <v>372</v>
      </c>
      <c r="I8917">
        <v>0.11</v>
      </c>
      <c r="J8917">
        <v>0.04</v>
      </c>
      <c r="K8917">
        <v>0</v>
      </c>
      <c r="L8917">
        <v>0.01</v>
      </c>
      <c r="M8917">
        <v>0.15</v>
      </c>
      <c r="N8917">
        <v>65</v>
      </c>
      <c r="O8917">
        <v>16</v>
      </c>
      <c r="P8917" t="s">
        <v>203</v>
      </c>
      <c r="R8917" t="s">
        <v>1477</v>
      </c>
      <c r="S8917" t="s">
        <v>20</v>
      </c>
    </row>
    <row r="8918" spans="1:19" x14ac:dyDescent="0.2">
      <c r="A8918" t="s">
        <v>6647</v>
      </c>
      <c r="B8918" t="s">
        <v>159</v>
      </c>
      <c r="C8918">
        <v>2008</v>
      </c>
      <c r="D8918" s="1" t="d">
        <v>2015-04-25</v>
      </c>
      <c r="E8918" s="1" t="str">
        <f t="shared" si="278"/>
        <v>2015</v>
      </c>
      <c r="F8918" s="1" t="str">
        <f t="shared" si="279"/>
        <v>Apr</v>
      </c>
      <c r="G8918" t="s">
        <v>34</v>
      </c>
      <c r="H8918" t="s">
        <v>3392</v>
      </c>
      <c r="I8918">
        <v>0.13</v>
      </c>
      <c r="J8918">
        <v>0</v>
      </c>
      <c r="K8918">
        <v>0.01</v>
      </c>
      <c r="L8918">
        <v>0.01</v>
      </c>
      <c r="M8918">
        <v>0.15</v>
      </c>
      <c r="N8918">
        <v>68</v>
      </c>
      <c r="O8918">
        <v>13</v>
      </c>
      <c r="P8918" t="s">
        <v>203</v>
      </c>
      <c r="R8918" t="s">
        <v>1170</v>
      </c>
      <c r="S8918" t="s">
        <v>88</v>
      </c>
    </row>
    <row r="8919" spans="1:19" x14ac:dyDescent="0.2">
      <c r="A8919" t="s">
        <v>3930</v>
      </c>
      <c r="B8919" t="s">
        <v>137</v>
      </c>
      <c r="C8919">
        <v>2003</v>
      </c>
      <c r="D8919" s="1" t="d">
        <v>1996-01-09</v>
      </c>
      <c r="E8919" s="1" t="str">
        <f t="shared" si="278"/>
        <v>1996</v>
      </c>
      <c r="F8919" s="1" t="str">
        <f t="shared" si="279"/>
        <v>Jan</v>
      </c>
      <c r="G8919" t="s">
        <v>28</v>
      </c>
      <c r="H8919" t="s">
        <v>151</v>
      </c>
      <c r="I8919">
        <v>0.11</v>
      </c>
      <c r="J8919">
        <v>0.03</v>
      </c>
      <c r="K8919">
        <v>0</v>
      </c>
      <c r="L8919">
        <v>0.01</v>
      </c>
      <c r="M8919">
        <v>0.15</v>
      </c>
    </row>
    <row r="8920" spans="1:19" x14ac:dyDescent="0.2">
      <c r="A8920" t="s">
        <v>4979</v>
      </c>
      <c r="B8920" t="s">
        <v>137</v>
      </c>
      <c r="C8920" t="s">
        <v>286</v>
      </c>
      <c r="D8920" s="1" t="d">
        <v>1997-12-19</v>
      </c>
      <c r="E8920" s="1" t="str">
        <f t="shared" si="278"/>
        <v>1997</v>
      </c>
      <c r="F8920" s="1" t="str">
        <f t="shared" si="279"/>
        <v>Dec</v>
      </c>
      <c r="G8920" t="s">
        <v>18</v>
      </c>
      <c r="H8920" t="s">
        <v>1091</v>
      </c>
      <c r="I8920">
        <v>0.11</v>
      </c>
      <c r="J8920">
        <v>0.03</v>
      </c>
      <c r="K8920">
        <v>0</v>
      </c>
      <c r="L8920">
        <v>0.01</v>
      </c>
      <c r="M8920">
        <v>0.15</v>
      </c>
      <c r="N8920">
        <v>75</v>
      </c>
      <c r="O8920">
        <v>31</v>
      </c>
      <c r="P8920">
        <v>8.8000000000000007</v>
      </c>
      <c r="Q8920">
        <v>12</v>
      </c>
      <c r="R8920" t="s">
        <v>1618</v>
      </c>
      <c r="S8920" t="s">
        <v>20</v>
      </c>
    </row>
    <row r="8921" spans="1:19" x14ac:dyDescent="0.2">
      <c r="A8921" t="s">
        <v>6705</v>
      </c>
      <c r="B8921" t="s">
        <v>49</v>
      </c>
      <c r="C8921">
        <v>2014</v>
      </c>
      <c r="D8921" s="1" t="d">
        <v>1998-06-07</v>
      </c>
      <c r="E8921" s="1" t="str">
        <f t="shared" si="278"/>
        <v>1998</v>
      </c>
      <c r="F8921" s="1" t="str">
        <f t="shared" si="279"/>
        <v>Jun</v>
      </c>
      <c r="G8921" t="s">
        <v>28</v>
      </c>
      <c r="H8921" t="s">
        <v>2780</v>
      </c>
      <c r="I8921">
        <v>0.02</v>
      </c>
      <c r="J8921">
        <v>0.02</v>
      </c>
      <c r="K8921">
        <v>0.11</v>
      </c>
      <c r="L8921">
        <v>0.01</v>
      </c>
      <c r="M8921">
        <v>0.15</v>
      </c>
      <c r="N8921">
        <v>90</v>
      </c>
      <c r="O8921">
        <v>4</v>
      </c>
      <c r="P8921">
        <v>7.8</v>
      </c>
      <c r="Q8921">
        <v>71</v>
      </c>
      <c r="R8921" t="s">
        <v>5872</v>
      </c>
      <c r="S8921" t="s">
        <v>88</v>
      </c>
    </row>
    <row r="8922" spans="1:19" x14ac:dyDescent="0.2">
      <c r="A8922" t="s">
        <v>7484</v>
      </c>
      <c r="B8922" t="s">
        <v>17</v>
      </c>
      <c r="C8922">
        <v>2008</v>
      </c>
      <c r="D8922" s="1" t="d">
        <v>2017-09-27</v>
      </c>
      <c r="E8922" s="1" t="str">
        <f t="shared" si="278"/>
        <v>2017</v>
      </c>
      <c r="F8922" s="1" t="str">
        <f t="shared" si="279"/>
        <v>Sep</v>
      </c>
      <c r="G8922" t="s">
        <v>101</v>
      </c>
      <c r="H8922" t="s">
        <v>6580</v>
      </c>
      <c r="I8922">
        <v>0.13</v>
      </c>
      <c r="J8922">
        <v>0.01</v>
      </c>
      <c r="K8922">
        <v>0</v>
      </c>
      <c r="L8922">
        <v>0.01</v>
      </c>
      <c r="M8922">
        <v>0.15</v>
      </c>
    </row>
    <row r="8923" spans="1:19" x14ac:dyDescent="0.2">
      <c r="A8923" t="s">
        <v>7485</v>
      </c>
      <c r="B8923" t="s">
        <v>17</v>
      </c>
      <c r="C8923">
        <v>2010</v>
      </c>
      <c r="D8923" s="1" t="d">
        <v>2006-10-08</v>
      </c>
      <c r="E8923" s="1" t="str">
        <f t="shared" si="278"/>
        <v>2006</v>
      </c>
      <c r="F8923" s="1" t="str">
        <f t="shared" si="279"/>
        <v>Oct</v>
      </c>
      <c r="G8923" t="s">
        <v>18</v>
      </c>
      <c r="H8923" t="s">
        <v>155</v>
      </c>
      <c r="I8923">
        <v>0.14000000000000001</v>
      </c>
      <c r="J8923">
        <v>0</v>
      </c>
      <c r="K8923">
        <v>0</v>
      </c>
      <c r="L8923">
        <v>0.01</v>
      </c>
      <c r="M8923">
        <v>0.15</v>
      </c>
      <c r="P8923" t="s">
        <v>203</v>
      </c>
      <c r="R8923" t="s">
        <v>1253</v>
      </c>
      <c r="S8923" t="s">
        <v>20</v>
      </c>
    </row>
    <row r="8924" spans="1:19" x14ac:dyDescent="0.2">
      <c r="A8924" t="s">
        <v>3379</v>
      </c>
      <c r="B8924" t="s">
        <v>189</v>
      </c>
      <c r="C8924">
        <v>2005</v>
      </c>
      <c r="D8924" s="1" t="d">
        <v>1989-07-14</v>
      </c>
      <c r="E8924" s="1" t="str">
        <f t="shared" si="278"/>
        <v>1989</v>
      </c>
      <c r="F8924" s="1" t="str">
        <f t="shared" si="279"/>
        <v>Jul</v>
      </c>
      <c r="G8924" t="s">
        <v>50</v>
      </c>
      <c r="H8924" t="s">
        <v>134</v>
      </c>
      <c r="I8924">
        <v>0.11</v>
      </c>
      <c r="J8924">
        <v>0.03</v>
      </c>
      <c r="K8924">
        <v>0</v>
      </c>
      <c r="L8924">
        <v>0</v>
      </c>
      <c r="M8924">
        <v>0.15</v>
      </c>
      <c r="N8924">
        <v>66</v>
      </c>
      <c r="O8924">
        <v>38</v>
      </c>
      <c r="P8924">
        <v>7.2</v>
      </c>
      <c r="Q8924">
        <v>10</v>
      </c>
      <c r="R8924" t="s">
        <v>518</v>
      </c>
      <c r="S8924" t="s">
        <v>88</v>
      </c>
    </row>
    <row r="8925" spans="1:19" x14ac:dyDescent="0.2">
      <c r="A8925" t="s">
        <v>5653</v>
      </c>
      <c r="B8925" t="s">
        <v>75</v>
      </c>
      <c r="C8925">
        <v>2014</v>
      </c>
      <c r="D8925" s="1" t="d">
        <v>1997-04-18</v>
      </c>
      <c r="E8925" s="1" t="str">
        <f t="shared" si="278"/>
        <v>1997</v>
      </c>
      <c r="F8925" s="1" t="str">
        <f t="shared" si="279"/>
        <v>Apr</v>
      </c>
      <c r="G8925" t="s">
        <v>50</v>
      </c>
      <c r="H8925" t="s">
        <v>151</v>
      </c>
      <c r="I8925">
        <v>0</v>
      </c>
      <c r="J8925">
        <v>0</v>
      </c>
      <c r="K8925">
        <v>0.15</v>
      </c>
      <c r="L8925">
        <v>0</v>
      </c>
      <c r="M8925">
        <v>0.15</v>
      </c>
    </row>
    <row r="8926" spans="1:19" x14ac:dyDescent="0.2">
      <c r="A8926" t="s">
        <v>7486</v>
      </c>
      <c r="B8926" t="s">
        <v>17</v>
      </c>
      <c r="C8926">
        <v>2008</v>
      </c>
      <c r="D8926" s="1" t="d">
        <v>1988-03-16</v>
      </c>
      <c r="E8926" s="1" t="str">
        <f t="shared" si="278"/>
        <v>1988</v>
      </c>
      <c r="F8926" s="1" t="str">
        <f t="shared" si="279"/>
        <v>Mar</v>
      </c>
      <c r="G8926" t="s">
        <v>101</v>
      </c>
      <c r="H8926" t="s">
        <v>151</v>
      </c>
      <c r="I8926">
        <v>0.14000000000000001</v>
      </c>
      <c r="J8926">
        <v>0</v>
      </c>
      <c r="K8926">
        <v>0</v>
      </c>
      <c r="L8926">
        <v>0.01</v>
      </c>
      <c r="M8926">
        <v>0.15</v>
      </c>
      <c r="N8926">
        <v>67</v>
      </c>
      <c r="O8926">
        <v>9</v>
      </c>
      <c r="P8926" t="s">
        <v>203</v>
      </c>
      <c r="R8926" t="s">
        <v>7487</v>
      </c>
      <c r="S8926" t="s">
        <v>20</v>
      </c>
    </row>
    <row r="8927" spans="1:19" x14ac:dyDescent="0.2">
      <c r="A8927" t="s">
        <v>7488</v>
      </c>
      <c r="B8927" t="s">
        <v>104</v>
      </c>
      <c r="C8927">
        <v>2001</v>
      </c>
      <c r="D8927" s="1" t="d">
        <v>1999-12-31</v>
      </c>
      <c r="E8927" s="1" t="str">
        <f t="shared" si="278"/>
        <v>1999</v>
      </c>
      <c r="F8927" s="1" t="str">
        <f t="shared" si="279"/>
        <v>Dec</v>
      </c>
      <c r="G8927" t="s">
        <v>24</v>
      </c>
      <c r="H8927" t="s">
        <v>71</v>
      </c>
      <c r="I8927">
        <v>0.08</v>
      </c>
      <c r="J8927">
        <v>0.06</v>
      </c>
      <c r="K8927">
        <v>0</v>
      </c>
      <c r="L8927">
        <v>0.01</v>
      </c>
      <c r="M8927">
        <v>0.15</v>
      </c>
      <c r="N8927">
        <v>76</v>
      </c>
      <c r="O8927">
        <v>8</v>
      </c>
      <c r="P8927">
        <v>8.6999999999999993</v>
      </c>
      <c r="Q8927">
        <v>9</v>
      </c>
      <c r="R8927" t="s">
        <v>255</v>
      </c>
      <c r="S8927" t="s">
        <v>20</v>
      </c>
    </row>
    <row r="8928" spans="1:19" x14ac:dyDescent="0.2">
      <c r="A8928" t="s">
        <v>7489</v>
      </c>
      <c r="B8928" t="s">
        <v>104</v>
      </c>
      <c r="C8928">
        <v>2000</v>
      </c>
      <c r="D8928" s="1" t="d">
        <v>2015-05-21</v>
      </c>
      <c r="E8928" s="1" t="str">
        <f t="shared" si="278"/>
        <v>2015</v>
      </c>
      <c r="F8928" s="1" t="str">
        <f t="shared" si="279"/>
        <v>May</v>
      </c>
      <c r="G8928" t="s">
        <v>1</v>
      </c>
      <c r="H8928" t="s">
        <v>111</v>
      </c>
      <c r="I8928">
        <v>0.08</v>
      </c>
      <c r="J8928">
        <v>0.06</v>
      </c>
      <c r="K8928">
        <v>0</v>
      </c>
      <c r="L8928">
        <v>0.01</v>
      </c>
      <c r="M8928">
        <v>0.15</v>
      </c>
      <c r="N8928">
        <v>65</v>
      </c>
      <c r="O8928">
        <v>4</v>
      </c>
      <c r="P8928">
        <v>7</v>
      </c>
      <c r="Q8928">
        <v>10</v>
      </c>
      <c r="R8928" t="s">
        <v>720</v>
      </c>
      <c r="S8928" t="s">
        <v>20</v>
      </c>
    </row>
    <row r="8929" spans="1:19" x14ac:dyDescent="0.2">
      <c r="A8929" t="s">
        <v>7490</v>
      </c>
      <c r="B8929" t="s">
        <v>104</v>
      </c>
      <c r="C8929">
        <v>1997</v>
      </c>
      <c r="D8929" s="1" t="d">
        <v>2020-01-01</v>
      </c>
      <c r="E8929" s="1" t="str">
        <f t="shared" si="278"/>
        <v>2020</v>
      </c>
      <c r="F8929" s="1" t="str">
        <f t="shared" si="279"/>
        <v>Jan</v>
      </c>
      <c r="G8929" t="s">
        <v>272</v>
      </c>
      <c r="H8929" t="s">
        <v>372</v>
      </c>
      <c r="I8929">
        <v>0</v>
      </c>
      <c r="J8929">
        <v>0</v>
      </c>
      <c r="K8929">
        <v>0.14000000000000001</v>
      </c>
      <c r="L8929">
        <v>0.01</v>
      </c>
      <c r="M8929">
        <v>0.15</v>
      </c>
    </row>
    <row r="8930" spans="1:19" x14ac:dyDescent="0.2">
      <c r="A8930" t="s">
        <v>7491</v>
      </c>
      <c r="B8930" t="s">
        <v>104</v>
      </c>
      <c r="C8930">
        <v>1999</v>
      </c>
      <c r="D8930" s="1" t="d">
        <v>2013-12-02</v>
      </c>
      <c r="E8930" s="1" t="str">
        <f t="shared" si="278"/>
        <v>2013</v>
      </c>
      <c r="F8930" s="1" t="str">
        <f t="shared" si="279"/>
        <v>Dec</v>
      </c>
      <c r="G8930" t="s">
        <v>101</v>
      </c>
      <c r="H8930" t="s">
        <v>1403</v>
      </c>
      <c r="I8930">
        <v>0.08</v>
      </c>
      <c r="J8930">
        <v>0.06</v>
      </c>
      <c r="K8930">
        <v>0</v>
      </c>
      <c r="L8930">
        <v>0.01</v>
      </c>
      <c r="M8930">
        <v>0.15</v>
      </c>
    </row>
    <row r="8931" spans="1:19" x14ac:dyDescent="0.2">
      <c r="A8931" t="s">
        <v>7492</v>
      </c>
      <c r="B8931" t="s">
        <v>159</v>
      </c>
      <c r="C8931">
        <v>2010</v>
      </c>
      <c r="D8931" s="1" t="d">
        <v>1990-10-13</v>
      </c>
      <c r="E8931" s="1" t="str">
        <f t="shared" si="278"/>
        <v>1990</v>
      </c>
      <c r="F8931" s="1" t="str">
        <f t="shared" si="279"/>
        <v>Oct</v>
      </c>
      <c r="G8931" t="s">
        <v>28</v>
      </c>
      <c r="H8931" t="s">
        <v>6090</v>
      </c>
      <c r="I8931">
        <v>0.09</v>
      </c>
      <c r="J8931">
        <v>0</v>
      </c>
      <c r="K8931">
        <v>0.04</v>
      </c>
      <c r="L8931">
        <v>0.01</v>
      </c>
      <c r="M8931">
        <v>0.15</v>
      </c>
      <c r="N8931">
        <v>80</v>
      </c>
      <c r="O8931">
        <v>25</v>
      </c>
      <c r="P8931">
        <v>8.3000000000000007</v>
      </c>
      <c r="Q8931">
        <v>57</v>
      </c>
      <c r="R8931" t="s">
        <v>5872</v>
      </c>
      <c r="S8931" t="s">
        <v>88</v>
      </c>
    </row>
    <row r="8932" spans="1:19" x14ac:dyDescent="0.2">
      <c r="A8932" t="s">
        <v>3030</v>
      </c>
      <c r="B8932" t="s">
        <v>137</v>
      </c>
      <c r="C8932">
        <v>2004</v>
      </c>
      <c r="D8932" s="1" t="d">
        <v>1995-06-09</v>
      </c>
      <c r="E8932" s="1" t="str">
        <f t="shared" si="278"/>
        <v>1995</v>
      </c>
      <c r="F8932" s="1" t="str">
        <f t="shared" si="279"/>
        <v>Jun</v>
      </c>
      <c r="G8932" t="s">
        <v>1</v>
      </c>
      <c r="H8932" t="s">
        <v>329</v>
      </c>
      <c r="I8932">
        <v>0.11</v>
      </c>
      <c r="J8932">
        <v>0.03</v>
      </c>
      <c r="K8932">
        <v>0</v>
      </c>
      <c r="L8932">
        <v>0.01</v>
      </c>
      <c r="M8932">
        <v>0.15</v>
      </c>
      <c r="N8932">
        <v>66</v>
      </c>
      <c r="O8932">
        <v>30</v>
      </c>
      <c r="P8932">
        <v>8.6999999999999993</v>
      </c>
      <c r="Q8932">
        <v>29</v>
      </c>
      <c r="R8932" t="s">
        <v>255</v>
      </c>
      <c r="S8932" t="s">
        <v>20</v>
      </c>
    </row>
    <row r="8933" spans="1:19" x14ac:dyDescent="0.2">
      <c r="A8933" t="s">
        <v>7493</v>
      </c>
      <c r="B8933" t="s">
        <v>17</v>
      </c>
      <c r="C8933">
        <v>2011</v>
      </c>
      <c r="D8933" s="1" t="d">
        <v>2022-11-12</v>
      </c>
      <c r="E8933" s="1" t="str">
        <f t="shared" si="278"/>
        <v>2022</v>
      </c>
      <c r="F8933" s="1" t="str">
        <f t="shared" si="279"/>
        <v>Nov</v>
      </c>
      <c r="G8933" t="s">
        <v>34</v>
      </c>
      <c r="H8933" t="s">
        <v>2703</v>
      </c>
      <c r="I8933">
        <v>0</v>
      </c>
      <c r="J8933">
        <v>0.13</v>
      </c>
      <c r="K8933">
        <v>0</v>
      </c>
      <c r="L8933">
        <v>0.02</v>
      </c>
      <c r="M8933">
        <v>0.15</v>
      </c>
      <c r="P8933" t="s">
        <v>203</v>
      </c>
      <c r="R8933" t="s">
        <v>7494</v>
      </c>
    </row>
    <row r="8934" spans="1:19" x14ac:dyDescent="0.2">
      <c r="A8934" t="s">
        <v>7495</v>
      </c>
      <c r="B8934" t="s">
        <v>32</v>
      </c>
      <c r="C8934">
        <v>2009</v>
      </c>
      <c r="D8934" s="1" t="d">
        <v>2014-02-02</v>
      </c>
      <c r="E8934" s="1" t="str">
        <f t="shared" si="278"/>
        <v>2014</v>
      </c>
      <c r="F8934" s="1" t="str">
        <f t="shared" si="279"/>
        <v>Feb</v>
      </c>
      <c r="G8934" t="s">
        <v>50</v>
      </c>
      <c r="H8934" t="s">
        <v>71</v>
      </c>
      <c r="I8934">
        <v>0.14000000000000001</v>
      </c>
      <c r="J8934">
        <v>0</v>
      </c>
      <c r="K8934">
        <v>0</v>
      </c>
      <c r="L8934">
        <v>0.01</v>
      </c>
      <c r="M8934">
        <v>0.15</v>
      </c>
      <c r="P8934" t="s">
        <v>203</v>
      </c>
      <c r="R8934" t="s">
        <v>3718</v>
      </c>
      <c r="S8934" t="s">
        <v>20</v>
      </c>
    </row>
    <row r="8935" spans="1:19" x14ac:dyDescent="0.2">
      <c r="A8935" t="s">
        <v>7496</v>
      </c>
      <c r="B8935" t="s">
        <v>55</v>
      </c>
      <c r="C8935">
        <v>2000</v>
      </c>
      <c r="D8935" s="1" t="d">
        <v>2004-05-06</v>
      </c>
      <c r="E8935" s="1" t="str">
        <f t="shared" si="278"/>
        <v>2004</v>
      </c>
      <c r="F8935" s="1" t="str">
        <f t="shared" si="279"/>
        <v>May</v>
      </c>
      <c r="G8935" t="s">
        <v>39</v>
      </c>
      <c r="H8935" t="s">
        <v>234</v>
      </c>
      <c r="I8935">
        <v>0</v>
      </c>
      <c r="J8935">
        <v>0</v>
      </c>
      <c r="K8935">
        <v>0.15</v>
      </c>
      <c r="L8935">
        <v>0</v>
      </c>
      <c r="M8935">
        <v>0.15</v>
      </c>
    </row>
    <row r="8936" spans="1:19" x14ac:dyDescent="0.2">
      <c r="A8936" t="s">
        <v>7497</v>
      </c>
      <c r="B8936" t="s">
        <v>79</v>
      </c>
      <c r="C8936">
        <v>2013</v>
      </c>
      <c r="D8936" s="1" t="d">
        <v>1993-04-10</v>
      </c>
      <c r="E8936" s="1" t="str">
        <f t="shared" si="278"/>
        <v>1993</v>
      </c>
      <c r="F8936" s="1" t="str">
        <f t="shared" si="279"/>
        <v>Apr</v>
      </c>
      <c r="G8936" t="s">
        <v>50</v>
      </c>
      <c r="H8936" t="s">
        <v>5444</v>
      </c>
      <c r="I8936">
        <v>0</v>
      </c>
      <c r="J8936">
        <v>0</v>
      </c>
      <c r="K8936">
        <v>0.15</v>
      </c>
      <c r="L8936">
        <v>0</v>
      </c>
      <c r="M8936">
        <v>0.15</v>
      </c>
    </row>
    <row r="8937" spans="1:19" x14ac:dyDescent="0.2">
      <c r="A8937" t="s">
        <v>7498</v>
      </c>
      <c r="B8937" t="s">
        <v>32</v>
      </c>
      <c r="C8937">
        <v>2005</v>
      </c>
      <c r="D8937" s="1" t="d">
        <v>2011-08-12</v>
      </c>
      <c r="E8937" s="1" t="str">
        <f t="shared" si="278"/>
        <v>2011</v>
      </c>
      <c r="F8937" s="1" t="str">
        <f t="shared" si="279"/>
        <v>Aug</v>
      </c>
      <c r="G8937" t="s">
        <v>50</v>
      </c>
      <c r="H8937" t="s">
        <v>234</v>
      </c>
      <c r="I8937">
        <v>0.15</v>
      </c>
      <c r="J8937">
        <v>0</v>
      </c>
      <c r="K8937">
        <v>0</v>
      </c>
      <c r="L8937">
        <v>0</v>
      </c>
      <c r="M8937">
        <v>0.15</v>
      </c>
    </row>
    <row r="8938" spans="1:19" x14ac:dyDescent="0.2">
      <c r="A8938" t="s">
        <v>7499</v>
      </c>
      <c r="B8938" t="s">
        <v>32</v>
      </c>
      <c r="C8938">
        <v>2009</v>
      </c>
      <c r="D8938" s="1" t="d">
        <v>2004-09-15</v>
      </c>
      <c r="E8938" s="1" t="str">
        <f t="shared" si="278"/>
        <v>2004</v>
      </c>
      <c r="F8938" s="1" t="str">
        <f t="shared" si="279"/>
        <v>Sep</v>
      </c>
      <c r="G8938" t="s">
        <v>50</v>
      </c>
      <c r="H8938" t="s">
        <v>484</v>
      </c>
      <c r="I8938">
        <v>7.0000000000000007E-2</v>
      </c>
      <c r="J8938">
        <v>7.0000000000000007E-2</v>
      </c>
      <c r="K8938">
        <v>0</v>
      </c>
      <c r="L8938">
        <v>0.01</v>
      </c>
      <c r="M8938">
        <v>0.15</v>
      </c>
      <c r="P8938" t="s">
        <v>203</v>
      </c>
      <c r="R8938" t="s">
        <v>7500</v>
      </c>
      <c r="S8938" t="s">
        <v>20</v>
      </c>
    </row>
    <row r="8939" spans="1:19" x14ac:dyDescent="0.2">
      <c r="A8939" t="s">
        <v>7501</v>
      </c>
      <c r="B8939" t="s">
        <v>32</v>
      </c>
      <c r="C8939">
        <v>2009</v>
      </c>
      <c r="D8939" s="1" t="d">
        <v>2021-10-08</v>
      </c>
      <c r="E8939" s="1" t="str">
        <f t="shared" si="278"/>
        <v>2021</v>
      </c>
      <c r="F8939" s="1" t="str">
        <f t="shared" si="279"/>
        <v>Oct</v>
      </c>
      <c r="G8939" t="s">
        <v>28</v>
      </c>
      <c r="H8939" t="s">
        <v>372</v>
      </c>
      <c r="I8939">
        <v>0</v>
      </c>
      <c r="J8939">
        <v>0</v>
      </c>
      <c r="K8939">
        <v>0.15</v>
      </c>
      <c r="L8939">
        <v>0</v>
      </c>
      <c r="M8939">
        <v>0.15</v>
      </c>
    </row>
    <row r="8940" spans="1:19" x14ac:dyDescent="0.2">
      <c r="A8940" t="s">
        <v>3352</v>
      </c>
      <c r="B8940" t="s">
        <v>137</v>
      </c>
      <c r="C8940">
        <v>2006</v>
      </c>
      <c r="D8940" s="1" t="d">
        <v>2014-10-26</v>
      </c>
      <c r="E8940" s="1" t="str">
        <f t="shared" si="278"/>
        <v>2014</v>
      </c>
      <c r="F8940" s="1" t="str">
        <f t="shared" si="279"/>
        <v>Oct</v>
      </c>
      <c r="G8940" t="s">
        <v>18</v>
      </c>
      <c r="H8940" t="s">
        <v>134</v>
      </c>
      <c r="I8940">
        <v>0.11</v>
      </c>
      <c r="J8940">
        <v>0.03</v>
      </c>
      <c r="K8940">
        <v>0</v>
      </c>
      <c r="L8940">
        <v>0.01</v>
      </c>
      <c r="M8940">
        <v>0.15</v>
      </c>
      <c r="N8940">
        <v>65</v>
      </c>
      <c r="O8940">
        <v>17</v>
      </c>
      <c r="P8940">
        <v>8.5</v>
      </c>
      <c r="Q8940">
        <v>10</v>
      </c>
      <c r="R8940" t="s">
        <v>287</v>
      </c>
      <c r="S8940" t="s">
        <v>112</v>
      </c>
    </row>
    <row r="8941" spans="1:19" x14ac:dyDescent="0.2">
      <c r="A8941" t="s">
        <v>7502</v>
      </c>
      <c r="B8941" t="s">
        <v>64</v>
      </c>
      <c r="C8941">
        <v>2004</v>
      </c>
      <c r="D8941" s="1" t="d">
        <v>2007-10-01</v>
      </c>
      <c r="E8941" s="1" t="str">
        <f t="shared" si="278"/>
        <v>2007</v>
      </c>
      <c r="F8941" s="1" t="str">
        <f t="shared" si="279"/>
        <v>Oct</v>
      </c>
      <c r="G8941" t="s">
        <v>18</v>
      </c>
      <c r="H8941" t="s">
        <v>234</v>
      </c>
      <c r="I8941">
        <v>0</v>
      </c>
      <c r="J8941">
        <v>0</v>
      </c>
      <c r="K8941">
        <v>0.14000000000000001</v>
      </c>
      <c r="L8941">
        <v>0</v>
      </c>
      <c r="M8941">
        <v>0.15</v>
      </c>
    </row>
    <row r="8942" spans="1:19" x14ac:dyDescent="0.2">
      <c r="A8942" t="s">
        <v>7503</v>
      </c>
      <c r="B8942" t="s">
        <v>64</v>
      </c>
      <c r="C8942">
        <v>2003</v>
      </c>
      <c r="D8942" s="1" t="d">
        <v>2011-11-20</v>
      </c>
      <c r="E8942" s="1" t="str">
        <f t="shared" si="278"/>
        <v>2011</v>
      </c>
      <c r="F8942" s="1" t="str">
        <f t="shared" si="279"/>
        <v>Nov</v>
      </c>
      <c r="G8942" t="s">
        <v>37</v>
      </c>
      <c r="H8942" t="s">
        <v>134</v>
      </c>
      <c r="I8942">
        <v>0.11</v>
      </c>
      <c r="J8942">
        <v>0.04</v>
      </c>
      <c r="K8942">
        <v>0</v>
      </c>
      <c r="L8942">
        <v>0</v>
      </c>
      <c r="M8942">
        <v>0.15</v>
      </c>
      <c r="N8942">
        <v>80</v>
      </c>
      <c r="O8942">
        <v>19</v>
      </c>
      <c r="P8942">
        <v>7.2</v>
      </c>
      <c r="Q8942">
        <v>12</v>
      </c>
      <c r="R8942" t="s">
        <v>7504</v>
      </c>
      <c r="S8942" t="s">
        <v>88</v>
      </c>
    </row>
    <row r="8943" spans="1:19" x14ac:dyDescent="0.2">
      <c r="A8943" t="s">
        <v>3779</v>
      </c>
      <c r="B8943" t="s">
        <v>17</v>
      </c>
      <c r="C8943">
        <v>2015</v>
      </c>
      <c r="D8943" s="1" t="d">
        <v>1988-08-05</v>
      </c>
      <c r="E8943" s="1" t="str">
        <f t="shared" si="278"/>
        <v>1988</v>
      </c>
      <c r="F8943" s="1" t="str">
        <f t="shared" si="279"/>
        <v>Aug</v>
      </c>
      <c r="G8943" t="s">
        <v>50</v>
      </c>
      <c r="H8943" t="s">
        <v>71</v>
      </c>
      <c r="I8943">
        <v>0.02</v>
      </c>
      <c r="J8943">
        <v>0.12</v>
      </c>
      <c r="K8943">
        <v>0</v>
      </c>
      <c r="L8943">
        <v>0.01</v>
      </c>
      <c r="M8943">
        <v>0.15</v>
      </c>
    </row>
    <row r="8944" spans="1:19" x14ac:dyDescent="0.2">
      <c r="A8944" t="s">
        <v>7505</v>
      </c>
      <c r="B8944" t="s">
        <v>104</v>
      </c>
      <c r="C8944">
        <v>1996</v>
      </c>
      <c r="D8944" s="1" t="d">
        <v>1993-03-27</v>
      </c>
      <c r="E8944" s="1" t="str">
        <f t="shared" si="278"/>
        <v>1993</v>
      </c>
      <c r="F8944" s="1" t="str">
        <f t="shared" si="279"/>
        <v>Mar</v>
      </c>
      <c r="G8944" t="s">
        <v>101</v>
      </c>
      <c r="H8944" t="s">
        <v>1538</v>
      </c>
      <c r="I8944">
        <v>0.08</v>
      </c>
      <c r="J8944">
        <v>0.06</v>
      </c>
      <c r="K8944">
        <v>0</v>
      </c>
      <c r="L8944">
        <v>0.01</v>
      </c>
      <c r="M8944">
        <v>0.15</v>
      </c>
    </row>
    <row r="8945" spans="1:19" x14ac:dyDescent="0.2">
      <c r="A8945" t="s">
        <v>2849</v>
      </c>
      <c r="B8945" t="s">
        <v>187</v>
      </c>
      <c r="C8945">
        <v>2016</v>
      </c>
      <c r="D8945" s="1" t="d">
        <v>2007-06-17</v>
      </c>
      <c r="E8945" s="1" t="str">
        <f t="shared" si="278"/>
        <v>2007</v>
      </c>
      <c r="F8945" s="1" t="str">
        <f t="shared" si="279"/>
        <v>Jun</v>
      </c>
      <c r="G8945" t="s">
        <v>50</v>
      </c>
      <c r="H8945" t="s">
        <v>267</v>
      </c>
      <c r="I8945">
        <v>0.06</v>
      </c>
      <c r="J8945">
        <v>7.0000000000000007E-2</v>
      </c>
      <c r="K8945">
        <v>0.01</v>
      </c>
      <c r="L8945">
        <v>0.01</v>
      </c>
      <c r="M8945">
        <v>0.15</v>
      </c>
      <c r="N8945">
        <v>74</v>
      </c>
      <c r="O8945">
        <v>6</v>
      </c>
      <c r="P8945">
        <v>8</v>
      </c>
      <c r="Q8945">
        <v>11</v>
      </c>
      <c r="R8945" t="s">
        <v>885</v>
      </c>
      <c r="S8945" t="s">
        <v>112</v>
      </c>
    </row>
    <row r="8946" spans="1:19" x14ac:dyDescent="0.2">
      <c r="A8946" t="s">
        <v>7506</v>
      </c>
      <c r="B8946" t="s">
        <v>32</v>
      </c>
      <c r="C8946">
        <v>2011</v>
      </c>
      <c r="D8946" s="1" t="d">
        <v>2012-12-02</v>
      </c>
      <c r="E8946" s="1" t="str">
        <f t="shared" si="278"/>
        <v>2012</v>
      </c>
      <c r="F8946" s="1" t="str">
        <f t="shared" si="279"/>
        <v>Dec</v>
      </c>
      <c r="G8946" t="s">
        <v>34</v>
      </c>
      <c r="H8946" t="s">
        <v>1207</v>
      </c>
      <c r="I8946">
        <v>0.13</v>
      </c>
      <c r="J8946">
        <v>0.01</v>
      </c>
      <c r="K8946">
        <v>0</v>
      </c>
      <c r="L8946">
        <v>0.01</v>
      </c>
      <c r="M8946">
        <v>0.15</v>
      </c>
      <c r="P8946" t="s">
        <v>203</v>
      </c>
      <c r="R8946" t="s">
        <v>3395</v>
      </c>
      <c r="S8946" t="s">
        <v>20</v>
      </c>
    </row>
    <row r="8947" spans="1:19" x14ac:dyDescent="0.2">
      <c r="A8947" t="s">
        <v>7507</v>
      </c>
      <c r="B8947" t="s">
        <v>32</v>
      </c>
      <c r="C8947">
        <v>2008</v>
      </c>
      <c r="D8947" s="1" t="d">
        <v>2015-09-26</v>
      </c>
      <c r="E8947" s="1" t="str">
        <f t="shared" si="278"/>
        <v>2015</v>
      </c>
      <c r="F8947" s="1" t="str">
        <f t="shared" si="279"/>
        <v>Sep</v>
      </c>
      <c r="G8947" t="s">
        <v>28</v>
      </c>
      <c r="H8947" t="s">
        <v>1207</v>
      </c>
      <c r="I8947">
        <v>0.13</v>
      </c>
      <c r="J8947">
        <v>0</v>
      </c>
      <c r="K8947">
        <v>0</v>
      </c>
      <c r="L8947">
        <v>0.01</v>
      </c>
      <c r="M8947">
        <v>0.15</v>
      </c>
      <c r="N8947">
        <v>68</v>
      </c>
      <c r="O8947">
        <v>18</v>
      </c>
      <c r="P8947">
        <v>6</v>
      </c>
      <c r="Q8947">
        <v>4</v>
      </c>
      <c r="R8947" t="s">
        <v>5394</v>
      </c>
      <c r="S8947" t="s">
        <v>20</v>
      </c>
    </row>
    <row r="8948" spans="1:19" x14ac:dyDescent="0.2">
      <c r="A8948" t="s">
        <v>7508</v>
      </c>
      <c r="B8948" t="s">
        <v>17</v>
      </c>
      <c r="C8948">
        <v>2009</v>
      </c>
      <c r="D8948" s="1" t="d">
        <v>2016-01-24</v>
      </c>
      <c r="E8948" s="1" t="str">
        <f t="shared" si="278"/>
        <v>2016</v>
      </c>
      <c r="F8948" s="1" t="str">
        <f t="shared" si="279"/>
        <v>Jan</v>
      </c>
      <c r="G8948" t="s">
        <v>18</v>
      </c>
      <c r="H8948" t="s">
        <v>51</v>
      </c>
      <c r="I8948">
        <v>0.14000000000000001</v>
      </c>
      <c r="J8948">
        <v>0</v>
      </c>
      <c r="K8948">
        <v>0</v>
      </c>
      <c r="L8948">
        <v>0.01</v>
      </c>
      <c r="M8948">
        <v>0.15</v>
      </c>
    </row>
    <row r="8949" spans="1:19" x14ac:dyDescent="0.2">
      <c r="A8949" t="s">
        <v>5893</v>
      </c>
      <c r="B8949" t="s">
        <v>137</v>
      </c>
      <c r="C8949">
        <v>2005</v>
      </c>
      <c r="D8949" s="1" t="d">
        <v>2004-04-17</v>
      </c>
      <c r="E8949" s="1" t="str">
        <f t="shared" si="278"/>
        <v>2004</v>
      </c>
      <c r="F8949" s="1" t="str">
        <f t="shared" si="279"/>
        <v>Apr</v>
      </c>
      <c r="G8949" t="s">
        <v>34</v>
      </c>
      <c r="H8949" t="s">
        <v>151</v>
      </c>
      <c r="I8949">
        <v>0.11</v>
      </c>
      <c r="J8949">
        <v>0.03</v>
      </c>
      <c r="K8949">
        <v>0</v>
      </c>
      <c r="L8949">
        <v>0.01</v>
      </c>
      <c r="M8949">
        <v>0.15</v>
      </c>
      <c r="N8949">
        <v>81</v>
      </c>
      <c r="O8949">
        <v>25</v>
      </c>
      <c r="P8949">
        <v>8.1999999999999993</v>
      </c>
      <c r="Q8949">
        <v>9</v>
      </c>
      <c r="R8949" t="s">
        <v>151</v>
      </c>
      <c r="S8949" t="s">
        <v>20</v>
      </c>
    </row>
    <row r="8950" spans="1:19" x14ac:dyDescent="0.2">
      <c r="A8950" t="s">
        <v>5073</v>
      </c>
      <c r="B8950" t="s">
        <v>104</v>
      </c>
      <c r="C8950">
        <v>1999</v>
      </c>
      <c r="D8950" s="1" t="d">
        <v>2002-12-19</v>
      </c>
      <c r="E8950" s="1" t="str">
        <f t="shared" si="278"/>
        <v>2002</v>
      </c>
      <c r="F8950" s="1" t="str">
        <f t="shared" si="279"/>
        <v>Dec</v>
      </c>
      <c r="G8950" t="s">
        <v>28</v>
      </c>
      <c r="H8950" t="s">
        <v>1921</v>
      </c>
      <c r="I8950">
        <v>0</v>
      </c>
      <c r="J8950">
        <v>0</v>
      </c>
      <c r="K8950">
        <v>0.14000000000000001</v>
      </c>
      <c r="L8950">
        <v>0.01</v>
      </c>
      <c r="M8950">
        <v>0.15</v>
      </c>
    </row>
    <row r="8951" spans="1:19" x14ac:dyDescent="0.2">
      <c r="A8951" t="s">
        <v>7509</v>
      </c>
      <c r="B8951" t="s">
        <v>32</v>
      </c>
      <c r="C8951">
        <v>2008</v>
      </c>
      <c r="D8951" s="1" t="d">
        <v>2003-02-20</v>
      </c>
      <c r="E8951" s="1" t="str">
        <f t="shared" si="278"/>
        <v>2003</v>
      </c>
      <c r="F8951" s="1" t="str">
        <f t="shared" si="279"/>
        <v>Feb</v>
      </c>
      <c r="G8951" t="s">
        <v>1</v>
      </c>
      <c r="H8951" t="s">
        <v>202</v>
      </c>
      <c r="I8951">
        <v>0</v>
      </c>
      <c r="J8951">
        <v>0</v>
      </c>
      <c r="K8951">
        <v>0.15</v>
      </c>
      <c r="L8951">
        <v>0</v>
      </c>
      <c r="M8951">
        <v>0.15</v>
      </c>
    </row>
    <row r="8952" spans="1:19" x14ac:dyDescent="0.2">
      <c r="A8952" t="s">
        <v>6719</v>
      </c>
      <c r="B8952" t="s">
        <v>17</v>
      </c>
      <c r="C8952">
        <v>2009</v>
      </c>
      <c r="D8952" s="1" t="d">
        <v>2002-08-05</v>
      </c>
      <c r="E8952" s="1" t="str">
        <f t="shared" si="278"/>
        <v>2002</v>
      </c>
      <c r="F8952" s="1" t="str">
        <f t="shared" si="279"/>
        <v>Aug</v>
      </c>
      <c r="G8952" t="s">
        <v>37</v>
      </c>
      <c r="H8952" t="s">
        <v>71</v>
      </c>
      <c r="I8952">
        <v>0.14000000000000001</v>
      </c>
      <c r="J8952">
        <v>0</v>
      </c>
      <c r="K8952">
        <v>0</v>
      </c>
      <c r="L8952">
        <v>0.01</v>
      </c>
      <c r="M8952">
        <v>0.15</v>
      </c>
      <c r="P8952" t="s">
        <v>203</v>
      </c>
      <c r="R8952" t="s">
        <v>71</v>
      </c>
      <c r="S8952" t="s">
        <v>88</v>
      </c>
    </row>
    <row r="8953" spans="1:19" x14ac:dyDescent="0.2">
      <c r="A8953" t="s">
        <v>7095</v>
      </c>
      <c r="B8953" t="s">
        <v>44</v>
      </c>
      <c r="C8953">
        <v>2011</v>
      </c>
      <c r="D8953" s="1" t="d">
        <v>2006-03-15</v>
      </c>
      <c r="E8953" s="1" t="str">
        <f t="shared" si="278"/>
        <v>2006</v>
      </c>
      <c r="F8953" s="1" t="str">
        <f t="shared" si="279"/>
        <v>Mar</v>
      </c>
      <c r="G8953" t="s">
        <v>50</v>
      </c>
      <c r="H8953" t="s">
        <v>5573</v>
      </c>
      <c r="I8953">
        <v>0.08</v>
      </c>
      <c r="J8953">
        <v>0.05</v>
      </c>
      <c r="K8953">
        <v>0</v>
      </c>
      <c r="L8953">
        <v>0.01</v>
      </c>
      <c r="M8953">
        <v>0.15</v>
      </c>
      <c r="N8953">
        <v>39</v>
      </c>
      <c r="O8953">
        <v>27</v>
      </c>
      <c r="P8953">
        <v>4.4000000000000004</v>
      </c>
      <c r="Q8953">
        <v>29</v>
      </c>
      <c r="R8953" t="s">
        <v>7096</v>
      </c>
      <c r="S8953" t="s">
        <v>53</v>
      </c>
    </row>
    <row r="8954" spans="1:19" x14ac:dyDescent="0.2">
      <c r="A8954" t="s">
        <v>7510</v>
      </c>
      <c r="B8954" t="s">
        <v>17</v>
      </c>
      <c r="C8954">
        <v>2009</v>
      </c>
      <c r="D8954" s="1" t="d">
        <v>1993-11-21</v>
      </c>
      <c r="E8954" s="1" t="str">
        <f t="shared" si="278"/>
        <v>1993</v>
      </c>
      <c r="F8954" s="1" t="str">
        <f t="shared" si="279"/>
        <v>Nov</v>
      </c>
      <c r="G8954" t="s">
        <v>34</v>
      </c>
      <c r="H8954" t="s">
        <v>134</v>
      </c>
      <c r="I8954">
        <v>0.14000000000000001</v>
      </c>
      <c r="J8954">
        <v>0</v>
      </c>
      <c r="K8954">
        <v>0</v>
      </c>
      <c r="L8954">
        <v>0.01</v>
      </c>
      <c r="M8954">
        <v>0.15</v>
      </c>
      <c r="P8954" t="s">
        <v>203</v>
      </c>
      <c r="R8954" t="s">
        <v>134</v>
      </c>
      <c r="S8954" t="s">
        <v>20</v>
      </c>
    </row>
    <row r="8955" spans="1:19" x14ac:dyDescent="0.2">
      <c r="A8955" t="s">
        <v>4738</v>
      </c>
      <c r="B8955" t="s">
        <v>32</v>
      </c>
      <c r="C8955">
        <v>2010</v>
      </c>
      <c r="D8955" s="1" t="d">
        <v>2001-03-03</v>
      </c>
      <c r="E8955" s="1" t="str">
        <f t="shared" si="278"/>
        <v>2001</v>
      </c>
      <c r="F8955" s="1" t="str">
        <f t="shared" si="279"/>
        <v>Mar</v>
      </c>
      <c r="G8955" t="s">
        <v>34</v>
      </c>
      <c r="H8955" t="s">
        <v>484</v>
      </c>
      <c r="I8955">
        <v>0.13</v>
      </c>
      <c r="J8955">
        <v>0</v>
      </c>
      <c r="K8955">
        <v>0</v>
      </c>
      <c r="L8955">
        <v>0.01</v>
      </c>
      <c r="M8955">
        <v>0.15</v>
      </c>
      <c r="P8955" t="s">
        <v>203</v>
      </c>
      <c r="R8955" t="s">
        <v>4373</v>
      </c>
      <c r="S8955" t="s">
        <v>20</v>
      </c>
    </row>
    <row r="8956" spans="1:19" x14ac:dyDescent="0.2">
      <c r="A8956" t="s">
        <v>7511</v>
      </c>
      <c r="B8956" t="s">
        <v>32</v>
      </c>
      <c r="C8956">
        <v>2011</v>
      </c>
      <c r="D8956" s="1" t="d">
        <v>1991-03-12</v>
      </c>
      <c r="E8956" s="1" t="str">
        <f t="shared" si="278"/>
        <v>1991</v>
      </c>
      <c r="F8956" s="1" t="str">
        <f t="shared" si="279"/>
        <v>Mar</v>
      </c>
      <c r="G8956" t="s">
        <v>34</v>
      </c>
      <c r="H8956" t="s">
        <v>372</v>
      </c>
      <c r="I8956">
        <v>0</v>
      </c>
      <c r="J8956">
        <v>0</v>
      </c>
      <c r="K8956">
        <v>0.15</v>
      </c>
      <c r="L8956">
        <v>0</v>
      </c>
      <c r="M8956">
        <v>0.15</v>
      </c>
    </row>
    <row r="8957" spans="1:19" x14ac:dyDescent="0.2">
      <c r="A8957" t="s">
        <v>4665</v>
      </c>
      <c r="B8957" t="s">
        <v>44</v>
      </c>
      <c r="C8957">
        <v>2013</v>
      </c>
      <c r="D8957" s="1" t="d">
        <v>2020-08-05</v>
      </c>
      <c r="E8957" s="1" t="str">
        <f t="shared" si="278"/>
        <v>2020</v>
      </c>
      <c r="F8957" s="1" t="str">
        <f t="shared" si="279"/>
        <v>Aug</v>
      </c>
      <c r="G8957" t="s">
        <v>37</v>
      </c>
      <c r="H8957" t="s">
        <v>1207</v>
      </c>
      <c r="I8957">
        <v>0.06</v>
      </c>
      <c r="J8957">
        <v>0.03</v>
      </c>
      <c r="K8957">
        <v>0.05</v>
      </c>
      <c r="L8957">
        <v>0.01</v>
      </c>
      <c r="M8957">
        <v>0.15</v>
      </c>
      <c r="N8957">
        <v>68</v>
      </c>
      <c r="O8957">
        <v>25</v>
      </c>
      <c r="P8957">
        <v>8.1</v>
      </c>
      <c r="Q8957">
        <v>63</v>
      </c>
      <c r="R8957" t="s">
        <v>4666</v>
      </c>
      <c r="S8957" t="s">
        <v>53</v>
      </c>
    </row>
    <row r="8958" spans="1:19" x14ac:dyDescent="0.2">
      <c r="A8958" t="s">
        <v>4650</v>
      </c>
      <c r="B8958" t="s">
        <v>44</v>
      </c>
      <c r="C8958">
        <v>2009</v>
      </c>
      <c r="D8958" s="1" t="d">
        <v>2020-04-24</v>
      </c>
      <c r="E8958" s="1" t="str">
        <f t="shared" si="278"/>
        <v>2020</v>
      </c>
      <c r="F8958" s="1" t="str">
        <f t="shared" si="279"/>
        <v>Apr</v>
      </c>
      <c r="G8958" t="s">
        <v>18</v>
      </c>
      <c r="H8958" t="s">
        <v>51</v>
      </c>
      <c r="I8958">
        <v>0.11</v>
      </c>
      <c r="J8958">
        <v>0.02</v>
      </c>
      <c r="K8958">
        <v>0</v>
      </c>
      <c r="L8958">
        <v>0.01</v>
      </c>
      <c r="M8958">
        <v>0.15</v>
      </c>
      <c r="N8958">
        <v>69</v>
      </c>
      <c r="O8958">
        <v>31</v>
      </c>
      <c r="P8958">
        <v>7.9</v>
      </c>
      <c r="Q8958">
        <v>15</v>
      </c>
      <c r="R8958" t="s">
        <v>51</v>
      </c>
      <c r="S8958" t="s">
        <v>112</v>
      </c>
    </row>
    <row r="8959" spans="1:19" x14ac:dyDescent="0.2">
      <c r="A8959" t="s">
        <v>7512</v>
      </c>
      <c r="B8959" t="s">
        <v>159</v>
      </c>
      <c r="C8959">
        <v>2011</v>
      </c>
      <c r="D8959" s="1" t="d">
        <v>2000-07-04</v>
      </c>
      <c r="E8959" s="1" t="str">
        <f t="shared" si="278"/>
        <v>2000</v>
      </c>
      <c r="F8959" s="1" t="str">
        <f t="shared" si="279"/>
        <v>Jul</v>
      </c>
      <c r="G8959" t="s">
        <v>28</v>
      </c>
      <c r="H8959" t="s">
        <v>68</v>
      </c>
      <c r="I8959">
        <v>0</v>
      </c>
      <c r="J8959">
        <v>0.04</v>
      </c>
      <c r="K8959">
        <v>0.09</v>
      </c>
      <c r="L8959">
        <v>0.02</v>
      </c>
      <c r="M8959">
        <v>0.15</v>
      </c>
    </row>
    <row r="8960" spans="1:19" x14ac:dyDescent="0.2">
      <c r="A8960" t="s">
        <v>7513</v>
      </c>
      <c r="B8960" t="s">
        <v>17</v>
      </c>
      <c r="C8960">
        <v>2011</v>
      </c>
      <c r="D8960" s="1" t="d">
        <v>1988-11-26</v>
      </c>
      <c r="E8960" s="1" t="str">
        <f t="shared" si="278"/>
        <v>1988</v>
      </c>
      <c r="F8960" s="1" t="str">
        <f t="shared" si="279"/>
        <v>Nov</v>
      </c>
      <c r="G8960" t="s">
        <v>34</v>
      </c>
      <c r="H8960" t="s">
        <v>134</v>
      </c>
      <c r="I8960">
        <v>0.09</v>
      </c>
      <c r="J8960">
        <v>0.04</v>
      </c>
      <c r="K8960">
        <v>0</v>
      </c>
      <c r="L8960">
        <v>0.01</v>
      </c>
      <c r="M8960">
        <v>0.15</v>
      </c>
      <c r="P8960" t="s">
        <v>203</v>
      </c>
      <c r="R8960" t="s">
        <v>134</v>
      </c>
      <c r="S8960" t="s">
        <v>88</v>
      </c>
    </row>
    <row r="8961" spans="1:19" x14ac:dyDescent="0.2">
      <c r="A8961" t="s">
        <v>7514</v>
      </c>
      <c r="B8961" t="s">
        <v>104</v>
      </c>
      <c r="C8961">
        <v>1997</v>
      </c>
      <c r="D8961" s="1" t="d">
        <v>1993-02-01</v>
      </c>
      <c r="E8961" s="1" t="str">
        <f t="shared" si="278"/>
        <v>1993</v>
      </c>
      <c r="F8961" s="1" t="str">
        <f t="shared" si="279"/>
        <v>Feb</v>
      </c>
      <c r="G8961" t="s">
        <v>24</v>
      </c>
      <c r="H8961" t="s">
        <v>68</v>
      </c>
      <c r="I8961">
        <v>0.08</v>
      </c>
      <c r="J8961">
        <v>0.06</v>
      </c>
      <c r="K8961">
        <v>0</v>
      </c>
      <c r="L8961">
        <v>0.01</v>
      </c>
      <c r="M8961">
        <v>0.15</v>
      </c>
    </row>
    <row r="8962" spans="1:19" x14ac:dyDescent="0.2">
      <c r="A8962" t="s">
        <v>7515</v>
      </c>
      <c r="B8962" t="s">
        <v>64</v>
      </c>
      <c r="C8962">
        <v>2005</v>
      </c>
      <c r="D8962" s="1" t="d">
        <v>2009-06-28</v>
      </c>
      <c r="E8962" s="1" t="str">
        <f t="shared" si="278"/>
        <v>2009</v>
      </c>
      <c r="F8962" s="1" t="str">
        <f t="shared" si="279"/>
        <v>Jun</v>
      </c>
      <c r="G8962" t="s">
        <v>34</v>
      </c>
      <c r="H8962" t="s">
        <v>329</v>
      </c>
      <c r="I8962">
        <v>0.1</v>
      </c>
      <c r="J8962">
        <v>0.04</v>
      </c>
      <c r="K8962">
        <v>0</v>
      </c>
      <c r="L8962">
        <v>0</v>
      </c>
      <c r="M8962">
        <v>0.15</v>
      </c>
    </row>
    <row r="8963" spans="1:19" x14ac:dyDescent="0.2">
      <c r="A8963" t="s">
        <v>1037</v>
      </c>
      <c r="B8963" t="s">
        <v>189</v>
      </c>
      <c r="C8963">
        <v>2003</v>
      </c>
      <c r="D8963" s="1" t="d">
        <v>1992-07-20</v>
      </c>
      <c r="E8963" s="1" t="str">
        <f t="shared" ref="E8963:E9026" si="280">TEXT(D8963,"yyyy")</f>
        <v>1992</v>
      </c>
      <c r="F8963" s="1" t="str">
        <f t="shared" ref="F8963:F9026" si="281">TEXT(D8963,"mmm")</f>
        <v>Jul</v>
      </c>
      <c r="G8963" t="s">
        <v>37</v>
      </c>
      <c r="H8963" t="s">
        <v>111</v>
      </c>
      <c r="I8963">
        <v>0.11</v>
      </c>
      <c r="J8963">
        <v>0.03</v>
      </c>
      <c r="K8963">
        <v>0</v>
      </c>
      <c r="L8963">
        <v>0</v>
      </c>
      <c r="M8963">
        <v>0.15</v>
      </c>
      <c r="N8963">
        <v>59</v>
      </c>
      <c r="O8963">
        <v>15</v>
      </c>
      <c r="P8963">
        <v>5.4</v>
      </c>
      <c r="Q8963">
        <v>17</v>
      </c>
      <c r="R8963" t="s">
        <v>1147</v>
      </c>
      <c r="S8963" t="s">
        <v>53</v>
      </c>
    </row>
    <row r="8964" spans="1:19" x14ac:dyDescent="0.2">
      <c r="A8964" t="s">
        <v>7516</v>
      </c>
      <c r="B8964" t="s">
        <v>79</v>
      </c>
      <c r="C8964">
        <v>2011</v>
      </c>
      <c r="D8964" s="1" t="d">
        <v>1997-03-17</v>
      </c>
      <c r="E8964" s="1" t="str">
        <f t="shared" si="280"/>
        <v>1997</v>
      </c>
      <c r="F8964" s="1" t="str">
        <f t="shared" si="281"/>
        <v>Mar</v>
      </c>
      <c r="G8964" t="s">
        <v>34</v>
      </c>
      <c r="H8964" t="s">
        <v>372</v>
      </c>
      <c r="I8964">
        <v>0.09</v>
      </c>
      <c r="J8964">
        <v>0.04</v>
      </c>
      <c r="K8964">
        <v>0</v>
      </c>
      <c r="L8964">
        <v>0.01</v>
      </c>
      <c r="M8964">
        <v>0.15</v>
      </c>
      <c r="N8964">
        <v>43</v>
      </c>
      <c r="O8964">
        <v>11</v>
      </c>
      <c r="P8964">
        <v>5.4</v>
      </c>
      <c r="Q8964">
        <v>11</v>
      </c>
      <c r="R8964" t="s">
        <v>372</v>
      </c>
      <c r="S8964" t="s">
        <v>20</v>
      </c>
    </row>
    <row r="8965" spans="1:19" x14ac:dyDescent="0.2">
      <c r="A8965" t="s">
        <v>7517</v>
      </c>
      <c r="B8965" t="s">
        <v>104</v>
      </c>
      <c r="C8965">
        <v>2001</v>
      </c>
      <c r="D8965" s="1" t="d">
        <v>2020-01-23</v>
      </c>
      <c r="E8965" s="1" t="str">
        <f t="shared" si="280"/>
        <v>2020</v>
      </c>
      <c r="F8965" s="1" t="str">
        <f t="shared" si="281"/>
        <v>Jan</v>
      </c>
      <c r="G8965" t="s">
        <v>39</v>
      </c>
      <c r="H8965" t="s">
        <v>234</v>
      </c>
      <c r="I8965">
        <v>0.08</v>
      </c>
      <c r="J8965">
        <v>0.06</v>
      </c>
      <c r="K8965">
        <v>0</v>
      </c>
      <c r="L8965">
        <v>0.01</v>
      </c>
      <c r="M8965">
        <v>0.15</v>
      </c>
    </row>
    <row r="8966" spans="1:19" x14ac:dyDescent="0.2">
      <c r="A8966" t="s">
        <v>7518</v>
      </c>
      <c r="B8966" t="s">
        <v>159</v>
      </c>
      <c r="C8966">
        <v>2004</v>
      </c>
      <c r="D8966" s="1" t="d">
        <v>1989-08-14</v>
      </c>
      <c r="E8966" s="1" t="str">
        <f t="shared" si="280"/>
        <v>1989</v>
      </c>
      <c r="F8966" s="1" t="str">
        <f t="shared" si="281"/>
        <v>Aug</v>
      </c>
      <c r="G8966" t="s">
        <v>86</v>
      </c>
      <c r="H8966" t="s">
        <v>222</v>
      </c>
      <c r="I8966">
        <v>0.13</v>
      </c>
      <c r="J8966">
        <v>0</v>
      </c>
      <c r="K8966">
        <v>0</v>
      </c>
      <c r="L8966">
        <v>0.01</v>
      </c>
      <c r="M8966">
        <v>0.15</v>
      </c>
      <c r="N8966">
        <v>74</v>
      </c>
      <c r="O8966">
        <v>27</v>
      </c>
      <c r="P8966">
        <v>7.9</v>
      </c>
      <c r="Q8966">
        <v>25</v>
      </c>
      <c r="R8966" t="s">
        <v>222</v>
      </c>
      <c r="S8966" t="s">
        <v>88</v>
      </c>
    </row>
    <row r="8967" spans="1:19" x14ac:dyDescent="0.2">
      <c r="A8967" t="s">
        <v>1561</v>
      </c>
      <c r="B8967" t="s">
        <v>17</v>
      </c>
      <c r="C8967">
        <v>2012</v>
      </c>
      <c r="D8967" s="1" t="d">
        <v>2009-07-19</v>
      </c>
      <c r="E8967" s="1" t="str">
        <f t="shared" si="280"/>
        <v>2009</v>
      </c>
      <c r="F8967" s="1" t="str">
        <f t="shared" si="281"/>
        <v>Jul</v>
      </c>
      <c r="G8967" t="s">
        <v>50</v>
      </c>
      <c r="H8967" t="s">
        <v>484</v>
      </c>
      <c r="I8967">
        <v>0.11</v>
      </c>
      <c r="J8967">
        <v>0.02</v>
      </c>
      <c r="K8967">
        <v>0</v>
      </c>
      <c r="L8967">
        <v>0.01</v>
      </c>
      <c r="M8967">
        <v>0.15</v>
      </c>
      <c r="N8967">
        <v>74</v>
      </c>
      <c r="O8967">
        <v>4</v>
      </c>
      <c r="P8967">
        <v>6</v>
      </c>
      <c r="Q8967">
        <v>9</v>
      </c>
      <c r="R8967" t="s">
        <v>484</v>
      </c>
      <c r="S8967" t="s">
        <v>88</v>
      </c>
    </row>
    <row r="8968" spans="1:19" x14ac:dyDescent="0.2">
      <c r="A8968" t="s">
        <v>7519</v>
      </c>
      <c r="B8968" t="s">
        <v>137</v>
      </c>
      <c r="C8968">
        <v>2001</v>
      </c>
      <c r="D8968" s="1" t="d">
        <v>1991-12-24</v>
      </c>
      <c r="E8968" s="1" t="str">
        <f t="shared" si="280"/>
        <v>1991</v>
      </c>
      <c r="F8968" s="1" t="str">
        <f t="shared" si="281"/>
        <v>Dec</v>
      </c>
      <c r="G8968" t="s">
        <v>24</v>
      </c>
      <c r="H8968" t="s">
        <v>283</v>
      </c>
      <c r="I8968">
        <v>0.11</v>
      </c>
      <c r="J8968">
        <v>0.03</v>
      </c>
      <c r="K8968">
        <v>0</v>
      </c>
      <c r="L8968">
        <v>0.01</v>
      </c>
      <c r="M8968">
        <v>0.15</v>
      </c>
      <c r="N8968">
        <v>65</v>
      </c>
      <c r="O8968">
        <v>21</v>
      </c>
      <c r="P8968">
        <v>7.7</v>
      </c>
      <c r="Q8968">
        <v>6</v>
      </c>
      <c r="R8968" t="s">
        <v>1538</v>
      </c>
      <c r="S8968" t="s">
        <v>88</v>
      </c>
    </row>
    <row r="8969" spans="1:19" x14ac:dyDescent="0.2">
      <c r="A8969" t="s">
        <v>3799</v>
      </c>
      <c r="B8969" t="s">
        <v>44</v>
      </c>
      <c r="C8969">
        <v>2010</v>
      </c>
      <c r="D8969" s="1" t="d">
        <v>2009-07-22</v>
      </c>
      <c r="E8969" s="1" t="str">
        <f t="shared" si="280"/>
        <v>2009</v>
      </c>
      <c r="F8969" s="1" t="str">
        <f t="shared" si="281"/>
        <v>Jul</v>
      </c>
      <c r="G8969" t="s">
        <v>50</v>
      </c>
      <c r="H8969" t="s">
        <v>71</v>
      </c>
      <c r="I8969">
        <v>0.11</v>
      </c>
      <c r="J8969">
        <v>0.02</v>
      </c>
      <c r="K8969">
        <v>0</v>
      </c>
      <c r="L8969">
        <v>0.01</v>
      </c>
      <c r="M8969">
        <v>0.15</v>
      </c>
      <c r="N8969">
        <v>62</v>
      </c>
      <c r="O8969">
        <v>10</v>
      </c>
      <c r="P8969" t="s">
        <v>203</v>
      </c>
      <c r="R8969" t="s">
        <v>1544</v>
      </c>
      <c r="S8969" t="s">
        <v>112</v>
      </c>
    </row>
    <row r="8970" spans="1:19" x14ac:dyDescent="0.2">
      <c r="A8970" t="s">
        <v>2147</v>
      </c>
      <c r="B8970" t="s">
        <v>79</v>
      </c>
      <c r="C8970">
        <v>2012</v>
      </c>
      <c r="D8970" s="1" t="d">
        <v>2009-08-05</v>
      </c>
      <c r="E8970" s="1" t="str">
        <f t="shared" si="280"/>
        <v>2009</v>
      </c>
      <c r="F8970" s="1" t="str">
        <f t="shared" si="281"/>
        <v>Aug</v>
      </c>
      <c r="G8970" t="s">
        <v>1</v>
      </c>
      <c r="H8970" t="s">
        <v>111</v>
      </c>
      <c r="I8970">
        <v>0.06</v>
      </c>
      <c r="J8970">
        <v>0.08</v>
      </c>
      <c r="K8970">
        <v>0</v>
      </c>
      <c r="L8970">
        <v>0.01</v>
      </c>
      <c r="M8970">
        <v>0.15</v>
      </c>
      <c r="N8970">
        <v>71</v>
      </c>
      <c r="O8970">
        <v>8</v>
      </c>
      <c r="P8970">
        <v>6.3</v>
      </c>
      <c r="Q8970">
        <v>65</v>
      </c>
      <c r="R8970" t="s">
        <v>2148</v>
      </c>
      <c r="S8970" t="s">
        <v>112</v>
      </c>
    </row>
    <row r="8971" spans="1:19" x14ac:dyDescent="0.2">
      <c r="A8971" t="s">
        <v>7520</v>
      </c>
      <c r="B8971" t="s">
        <v>159</v>
      </c>
      <c r="C8971">
        <v>2013</v>
      </c>
      <c r="D8971" s="1" t="d">
        <v>1996-08-01</v>
      </c>
      <c r="E8971" s="1" t="str">
        <f t="shared" si="280"/>
        <v>1996</v>
      </c>
      <c r="F8971" s="1" t="str">
        <f t="shared" si="281"/>
        <v>Aug</v>
      </c>
      <c r="G8971" t="s">
        <v>28</v>
      </c>
      <c r="H8971" t="s">
        <v>372</v>
      </c>
      <c r="I8971">
        <v>0</v>
      </c>
      <c r="J8971">
        <v>0</v>
      </c>
      <c r="K8971">
        <v>0.15</v>
      </c>
      <c r="L8971">
        <v>0</v>
      </c>
      <c r="M8971">
        <v>0.15</v>
      </c>
      <c r="N8971">
        <v>74</v>
      </c>
      <c r="O8971">
        <v>7</v>
      </c>
      <c r="P8971">
        <v>8.3000000000000007</v>
      </c>
      <c r="Q8971">
        <v>6</v>
      </c>
      <c r="R8971" t="s">
        <v>7521</v>
      </c>
      <c r="S8971" t="s">
        <v>88</v>
      </c>
    </row>
    <row r="8972" spans="1:19" x14ac:dyDescent="0.2">
      <c r="A8972" t="s">
        <v>7522</v>
      </c>
      <c r="B8972" t="s">
        <v>55</v>
      </c>
      <c r="C8972">
        <v>2001</v>
      </c>
      <c r="D8972" s="1" t="d">
        <v>2013-05-27</v>
      </c>
      <c r="E8972" s="1" t="str">
        <f t="shared" si="280"/>
        <v>2013</v>
      </c>
      <c r="F8972" s="1" t="str">
        <f t="shared" si="281"/>
        <v>May</v>
      </c>
      <c r="G8972" t="s">
        <v>24</v>
      </c>
      <c r="H8972" t="s">
        <v>68</v>
      </c>
      <c r="I8972">
        <v>7.0000000000000007E-2</v>
      </c>
      <c r="J8972">
        <v>0.06</v>
      </c>
      <c r="K8972">
        <v>0</v>
      </c>
      <c r="L8972">
        <v>0.02</v>
      </c>
      <c r="M8972">
        <v>0.15</v>
      </c>
    </row>
    <row r="8973" spans="1:19" x14ac:dyDescent="0.2">
      <c r="A8973" t="s">
        <v>7523</v>
      </c>
      <c r="B8973" t="s">
        <v>159</v>
      </c>
      <c r="C8973">
        <v>2011</v>
      </c>
      <c r="D8973" s="1" t="d">
        <v>1998-06-14</v>
      </c>
      <c r="E8973" s="1" t="str">
        <f t="shared" si="280"/>
        <v>1998</v>
      </c>
      <c r="F8973" s="1" t="str">
        <f t="shared" si="281"/>
        <v>Jun</v>
      </c>
      <c r="G8973" t="s">
        <v>28</v>
      </c>
      <c r="H8973" t="s">
        <v>1091</v>
      </c>
      <c r="I8973">
        <v>0</v>
      </c>
      <c r="J8973">
        <v>0</v>
      </c>
      <c r="K8973">
        <v>0.15</v>
      </c>
      <c r="L8973">
        <v>0</v>
      </c>
      <c r="M8973">
        <v>0.15</v>
      </c>
      <c r="N8973">
        <v>66</v>
      </c>
      <c r="O8973">
        <v>19</v>
      </c>
      <c r="P8973">
        <v>7.2</v>
      </c>
      <c r="Q8973">
        <v>39</v>
      </c>
      <c r="R8973" t="s">
        <v>5023</v>
      </c>
      <c r="S8973" t="s">
        <v>88</v>
      </c>
    </row>
    <row r="8974" spans="1:19" x14ac:dyDescent="0.2">
      <c r="A8974" t="s">
        <v>7524</v>
      </c>
      <c r="B8974" t="s">
        <v>55</v>
      </c>
      <c r="C8974">
        <v>2002</v>
      </c>
      <c r="D8974" s="1" t="d">
        <v>2001-07-19</v>
      </c>
      <c r="E8974" s="1" t="str">
        <f t="shared" si="280"/>
        <v>2001</v>
      </c>
      <c r="F8974" s="1" t="str">
        <f t="shared" si="281"/>
        <v>Jul</v>
      </c>
      <c r="G8974" t="s">
        <v>18</v>
      </c>
      <c r="H8974" t="s">
        <v>523</v>
      </c>
      <c r="I8974">
        <v>7.0000000000000007E-2</v>
      </c>
      <c r="J8974">
        <v>0.06</v>
      </c>
      <c r="K8974">
        <v>0</v>
      </c>
      <c r="L8974">
        <v>0.02</v>
      </c>
      <c r="M8974">
        <v>0.15</v>
      </c>
      <c r="N8974">
        <v>54</v>
      </c>
      <c r="O8974">
        <v>14</v>
      </c>
      <c r="P8974">
        <v>4.5999999999999996</v>
      </c>
      <c r="Q8974">
        <v>17</v>
      </c>
      <c r="R8974" t="s">
        <v>1542</v>
      </c>
      <c r="S8974" t="s">
        <v>53</v>
      </c>
    </row>
    <row r="8975" spans="1:19" x14ac:dyDescent="0.2">
      <c r="A8975" t="s">
        <v>6576</v>
      </c>
      <c r="B8975" t="s">
        <v>1043</v>
      </c>
      <c r="C8975">
        <v>1995</v>
      </c>
      <c r="D8975" s="1" t="d">
        <v>2017-10-12</v>
      </c>
      <c r="E8975" s="1" t="str">
        <f t="shared" si="280"/>
        <v>2017</v>
      </c>
      <c r="F8975" s="1" t="str">
        <f t="shared" si="281"/>
        <v>Oct</v>
      </c>
      <c r="G8975" t="s">
        <v>86</v>
      </c>
      <c r="H8975" t="s">
        <v>372</v>
      </c>
      <c r="I8975">
        <v>0</v>
      </c>
      <c r="J8975">
        <v>0</v>
      </c>
      <c r="K8975">
        <v>0.15</v>
      </c>
      <c r="L8975">
        <v>0</v>
      </c>
      <c r="M8975">
        <v>0.15</v>
      </c>
    </row>
    <row r="8976" spans="1:19" x14ac:dyDescent="0.2">
      <c r="A8976" t="s">
        <v>7525</v>
      </c>
      <c r="B8976" t="s">
        <v>64</v>
      </c>
      <c r="C8976">
        <v>2005</v>
      </c>
      <c r="D8976" s="1" t="d">
        <v>2007-12-13</v>
      </c>
      <c r="E8976" s="1" t="str">
        <f t="shared" si="280"/>
        <v>2007</v>
      </c>
      <c r="F8976" s="1" t="str">
        <f t="shared" si="281"/>
        <v>Dec</v>
      </c>
      <c r="G8976" t="s">
        <v>34</v>
      </c>
      <c r="H8976" t="s">
        <v>151</v>
      </c>
      <c r="I8976">
        <v>0.1</v>
      </c>
      <c r="J8976">
        <v>0.04</v>
      </c>
      <c r="K8976">
        <v>0</v>
      </c>
      <c r="L8976">
        <v>0</v>
      </c>
      <c r="M8976">
        <v>0.15</v>
      </c>
    </row>
    <row r="8977" spans="1:19" x14ac:dyDescent="0.2">
      <c r="A8977" t="s">
        <v>7526</v>
      </c>
      <c r="B8977" t="s">
        <v>64</v>
      </c>
      <c r="C8977">
        <v>2003</v>
      </c>
      <c r="D8977" s="1" t="d">
        <v>2004-11-07</v>
      </c>
      <c r="E8977" s="1" t="str">
        <f t="shared" si="280"/>
        <v>2004</v>
      </c>
      <c r="F8977" s="1" t="str">
        <f t="shared" si="281"/>
        <v>Nov</v>
      </c>
      <c r="G8977" t="s">
        <v>28</v>
      </c>
      <c r="H8977" t="s">
        <v>234</v>
      </c>
      <c r="I8977">
        <v>0.1</v>
      </c>
      <c r="J8977">
        <v>0.04</v>
      </c>
      <c r="K8977">
        <v>0</v>
      </c>
      <c r="L8977">
        <v>0</v>
      </c>
      <c r="M8977">
        <v>0.15</v>
      </c>
      <c r="N8977">
        <v>83</v>
      </c>
      <c r="O8977">
        <v>31</v>
      </c>
      <c r="P8977">
        <v>9.6</v>
      </c>
      <c r="Q8977">
        <v>16</v>
      </c>
      <c r="R8977" t="s">
        <v>235</v>
      </c>
      <c r="S8977" t="s">
        <v>20</v>
      </c>
    </row>
    <row r="8978" spans="1:19" x14ac:dyDescent="0.2">
      <c r="A8978" t="s">
        <v>7527</v>
      </c>
      <c r="B8978" t="s">
        <v>17</v>
      </c>
      <c r="C8978">
        <v>2010</v>
      </c>
      <c r="D8978" s="1" t="d">
        <v>1989-05-10</v>
      </c>
      <c r="E8978" s="1" t="str">
        <f t="shared" si="280"/>
        <v>1989</v>
      </c>
      <c r="F8978" s="1" t="str">
        <f t="shared" si="281"/>
        <v>May</v>
      </c>
      <c r="G8978" t="s">
        <v>272</v>
      </c>
      <c r="H8978" t="s">
        <v>372</v>
      </c>
      <c r="I8978">
        <v>0</v>
      </c>
      <c r="J8978">
        <v>0</v>
      </c>
      <c r="K8978">
        <v>0.15</v>
      </c>
      <c r="L8978">
        <v>0</v>
      </c>
      <c r="M8978">
        <v>0.15</v>
      </c>
    </row>
    <row r="8979" spans="1:19" x14ac:dyDescent="0.2">
      <c r="A8979" t="s">
        <v>7528</v>
      </c>
      <c r="B8979" t="s">
        <v>137</v>
      </c>
      <c r="C8979">
        <v>2004</v>
      </c>
      <c r="D8979" s="1" t="d">
        <v>2016-11-17</v>
      </c>
      <c r="E8979" s="1" t="str">
        <f t="shared" si="280"/>
        <v>2016</v>
      </c>
      <c r="F8979" s="1" t="str">
        <f t="shared" si="281"/>
        <v>Nov</v>
      </c>
      <c r="G8979" t="s">
        <v>86</v>
      </c>
      <c r="H8979" t="s">
        <v>1830</v>
      </c>
      <c r="I8979">
        <v>0.11</v>
      </c>
      <c r="J8979">
        <v>0.03</v>
      </c>
      <c r="K8979">
        <v>0</v>
      </c>
      <c r="L8979">
        <v>0.01</v>
      </c>
      <c r="M8979">
        <v>0.15</v>
      </c>
      <c r="N8979">
        <v>86</v>
      </c>
      <c r="O8979">
        <v>34</v>
      </c>
      <c r="P8979">
        <v>7.6</v>
      </c>
      <c r="Q8979">
        <v>12</v>
      </c>
      <c r="R8979" t="s">
        <v>2748</v>
      </c>
      <c r="S8979" t="s">
        <v>88</v>
      </c>
    </row>
    <row r="8980" spans="1:19" x14ac:dyDescent="0.2">
      <c r="A8980" t="s">
        <v>7529</v>
      </c>
      <c r="B8980" t="s">
        <v>104</v>
      </c>
      <c r="C8980">
        <v>1995</v>
      </c>
      <c r="D8980" s="1" t="d">
        <v>2006-07-11</v>
      </c>
      <c r="E8980" s="1" t="str">
        <f t="shared" si="280"/>
        <v>2006</v>
      </c>
      <c r="F8980" s="1" t="str">
        <f t="shared" si="281"/>
        <v>Jul</v>
      </c>
      <c r="G8980" t="s">
        <v>28</v>
      </c>
      <c r="H8980" t="s">
        <v>68</v>
      </c>
      <c r="I8980">
        <v>0</v>
      </c>
      <c r="J8980">
        <v>0</v>
      </c>
      <c r="K8980">
        <v>0.14000000000000001</v>
      </c>
      <c r="L8980">
        <v>0.01</v>
      </c>
      <c r="M8980">
        <v>0.15</v>
      </c>
    </row>
    <row r="8981" spans="1:19" x14ac:dyDescent="0.2">
      <c r="A8981" t="s">
        <v>7530</v>
      </c>
      <c r="B8981" t="s">
        <v>171</v>
      </c>
      <c r="C8981">
        <v>2016</v>
      </c>
      <c r="D8981" s="1" t="d">
        <v>2022-10-13</v>
      </c>
      <c r="E8981" s="1" t="str">
        <f t="shared" si="280"/>
        <v>2022</v>
      </c>
      <c r="F8981" s="1" t="str">
        <f t="shared" si="281"/>
        <v>Oct</v>
      </c>
      <c r="G8981" t="s">
        <v>50</v>
      </c>
      <c r="H8981" t="s">
        <v>45</v>
      </c>
      <c r="I8981">
        <v>0.08</v>
      </c>
      <c r="J8981">
        <v>0.05</v>
      </c>
      <c r="K8981">
        <v>0</v>
      </c>
      <c r="L8981">
        <v>0.01</v>
      </c>
      <c r="M8981">
        <v>0.15</v>
      </c>
      <c r="N8981">
        <v>63</v>
      </c>
      <c r="O8981">
        <v>75</v>
      </c>
      <c r="P8981">
        <v>6.6</v>
      </c>
      <c r="Q8981">
        <v>445</v>
      </c>
      <c r="R8981" t="s">
        <v>7531</v>
      </c>
      <c r="S8981" t="s">
        <v>88</v>
      </c>
    </row>
    <row r="8982" spans="1:19" x14ac:dyDescent="0.2">
      <c r="A8982" t="s">
        <v>6534</v>
      </c>
      <c r="B8982" t="s">
        <v>49</v>
      </c>
      <c r="C8982">
        <v>2007</v>
      </c>
      <c r="D8982" s="1" t="d">
        <v>2001-06-28</v>
      </c>
      <c r="E8982" s="1" t="str">
        <f t="shared" si="280"/>
        <v>2001</v>
      </c>
      <c r="F8982" s="1" t="str">
        <f t="shared" si="281"/>
        <v>Jun</v>
      </c>
      <c r="G8982" t="s">
        <v>37</v>
      </c>
      <c r="H8982" t="s">
        <v>71</v>
      </c>
      <c r="I8982">
        <v>0.12</v>
      </c>
      <c r="J8982">
        <v>0.02</v>
      </c>
      <c r="K8982">
        <v>0</v>
      </c>
      <c r="L8982">
        <v>0.01</v>
      </c>
      <c r="M8982">
        <v>0.15</v>
      </c>
      <c r="N8982">
        <v>50</v>
      </c>
      <c r="O8982">
        <v>14</v>
      </c>
      <c r="P8982">
        <v>5.4</v>
      </c>
      <c r="Q8982">
        <v>13</v>
      </c>
      <c r="R8982" t="s">
        <v>6535</v>
      </c>
      <c r="S8982" t="s">
        <v>53</v>
      </c>
    </row>
    <row r="8983" spans="1:19" x14ac:dyDescent="0.2">
      <c r="A8983" t="s">
        <v>2076</v>
      </c>
      <c r="B8983" t="s">
        <v>148</v>
      </c>
      <c r="C8983">
        <v>2012</v>
      </c>
      <c r="D8983" s="1" t="d">
        <v>2009-12-14</v>
      </c>
      <c r="E8983" s="1" t="str">
        <f t="shared" si="280"/>
        <v>2009</v>
      </c>
      <c r="F8983" s="1" t="str">
        <f t="shared" si="281"/>
        <v>Dec</v>
      </c>
      <c r="G8983" t="s">
        <v>24</v>
      </c>
      <c r="H8983" t="s">
        <v>648</v>
      </c>
      <c r="I8983">
        <v>0.01</v>
      </c>
      <c r="J8983">
        <v>0.11</v>
      </c>
      <c r="K8983">
        <v>0</v>
      </c>
      <c r="L8983">
        <v>0.02</v>
      </c>
      <c r="M8983">
        <v>0.15</v>
      </c>
      <c r="N8983">
        <v>80</v>
      </c>
      <c r="O8983">
        <v>15</v>
      </c>
      <c r="P8983">
        <v>6.9</v>
      </c>
      <c r="Q8983">
        <v>115</v>
      </c>
      <c r="R8983" t="s">
        <v>648</v>
      </c>
      <c r="S8983" t="s">
        <v>20</v>
      </c>
    </row>
    <row r="8984" spans="1:19" x14ac:dyDescent="0.2">
      <c r="A8984" t="s">
        <v>7532</v>
      </c>
      <c r="B8984" t="s">
        <v>64</v>
      </c>
      <c r="C8984">
        <v>2004</v>
      </c>
      <c r="D8984" s="1" t="d">
        <v>2021-05-06</v>
      </c>
      <c r="E8984" s="1" t="str">
        <f t="shared" si="280"/>
        <v>2021</v>
      </c>
      <c r="F8984" s="1" t="str">
        <f t="shared" si="281"/>
        <v>May</v>
      </c>
      <c r="G8984" t="s">
        <v>50</v>
      </c>
      <c r="H8984" t="s">
        <v>1403</v>
      </c>
      <c r="I8984">
        <v>0.1</v>
      </c>
      <c r="J8984">
        <v>0.04</v>
      </c>
      <c r="K8984">
        <v>0</v>
      </c>
      <c r="L8984">
        <v>0</v>
      </c>
      <c r="M8984">
        <v>0.15</v>
      </c>
      <c r="P8984" t="s">
        <v>203</v>
      </c>
      <c r="R8984" t="s">
        <v>2801</v>
      </c>
      <c r="S8984" t="s">
        <v>20</v>
      </c>
    </row>
    <row r="8985" spans="1:19" x14ac:dyDescent="0.2">
      <c r="A8985" t="s">
        <v>2490</v>
      </c>
      <c r="B8985" t="s">
        <v>189</v>
      </c>
      <c r="C8985">
        <v>2002</v>
      </c>
      <c r="D8985" s="1" t="d">
        <v>1996-07-09</v>
      </c>
      <c r="E8985" s="1" t="str">
        <f t="shared" si="280"/>
        <v>1996</v>
      </c>
      <c r="F8985" s="1" t="str">
        <f t="shared" si="281"/>
        <v>Jul</v>
      </c>
      <c r="G8985" t="s">
        <v>18</v>
      </c>
      <c r="H8985" t="s">
        <v>776</v>
      </c>
      <c r="I8985">
        <v>0.11</v>
      </c>
      <c r="J8985">
        <v>0.03</v>
      </c>
      <c r="K8985">
        <v>0</v>
      </c>
      <c r="L8985">
        <v>0</v>
      </c>
      <c r="M8985">
        <v>0.15</v>
      </c>
      <c r="N8985">
        <v>80</v>
      </c>
      <c r="O8985">
        <v>10</v>
      </c>
      <c r="P8985">
        <v>7.5</v>
      </c>
      <c r="Q8985">
        <v>4</v>
      </c>
      <c r="R8985" t="s">
        <v>6065</v>
      </c>
      <c r="S8985" t="s">
        <v>20</v>
      </c>
    </row>
    <row r="8986" spans="1:19" x14ac:dyDescent="0.2">
      <c r="A8986" t="s">
        <v>6389</v>
      </c>
      <c r="B8986" t="s">
        <v>32</v>
      </c>
      <c r="C8986">
        <v>2004</v>
      </c>
      <c r="D8986" s="1" t="d">
        <v>2009-05-25</v>
      </c>
      <c r="E8986" s="1" t="str">
        <f t="shared" si="280"/>
        <v>2009</v>
      </c>
      <c r="F8986" s="1" t="str">
        <f t="shared" si="281"/>
        <v>May</v>
      </c>
      <c r="G8986" t="s">
        <v>18</v>
      </c>
      <c r="H8986" t="s">
        <v>134</v>
      </c>
      <c r="I8986">
        <v>0.13</v>
      </c>
      <c r="J8986">
        <v>0</v>
      </c>
      <c r="K8986">
        <v>0</v>
      </c>
      <c r="L8986">
        <v>0.01</v>
      </c>
      <c r="M8986">
        <v>0.14000000000000001</v>
      </c>
      <c r="N8986">
        <v>64</v>
      </c>
      <c r="O8986">
        <v>21</v>
      </c>
      <c r="P8986">
        <v>7.4</v>
      </c>
      <c r="Q8986">
        <v>7</v>
      </c>
      <c r="R8986" t="s">
        <v>5415</v>
      </c>
      <c r="S8986" t="s">
        <v>20</v>
      </c>
    </row>
    <row r="8987" spans="1:19" x14ac:dyDescent="0.2">
      <c r="A8987" t="s">
        <v>7533</v>
      </c>
      <c r="B8987" t="s">
        <v>32</v>
      </c>
      <c r="C8987">
        <v>2007</v>
      </c>
      <c r="D8987" s="1" t="d">
        <v>2016-02-05</v>
      </c>
      <c r="E8987" s="1" t="str">
        <f t="shared" si="280"/>
        <v>2016</v>
      </c>
      <c r="F8987" s="1" t="str">
        <f t="shared" si="281"/>
        <v>Feb</v>
      </c>
      <c r="G8987" t="s">
        <v>28</v>
      </c>
      <c r="H8987" t="s">
        <v>372</v>
      </c>
      <c r="I8987">
        <v>0</v>
      </c>
      <c r="J8987">
        <v>0</v>
      </c>
      <c r="K8987">
        <v>0.14000000000000001</v>
      </c>
      <c r="L8987">
        <v>0</v>
      </c>
      <c r="M8987">
        <v>0.14000000000000001</v>
      </c>
    </row>
    <row r="8988" spans="1:19" x14ac:dyDescent="0.2">
      <c r="A8988" t="s">
        <v>7534</v>
      </c>
      <c r="B8988" t="s">
        <v>17</v>
      </c>
      <c r="C8988">
        <v>2007</v>
      </c>
      <c r="D8988" s="1" t="d">
        <v>2017-07-06</v>
      </c>
      <c r="E8988" s="1" t="str">
        <f t="shared" si="280"/>
        <v>2017</v>
      </c>
      <c r="F8988" s="1" t="str">
        <f t="shared" si="281"/>
        <v>Jul</v>
      </c>
      <c r="G8988" t="s">
        <v>34</v>
      </c>
      <c r="H8988" t="s">
        <v>3825</v>
      </c>
      <c r="I8988">
        <v>0.13</v>
      </c>
      <c r="J8988">
        <v>0</v>
      </c>
      <c r="K8988">
        <v>0</v>
      </c>
      <c r="L8988">
        <v>0.01</v>
      </c>
      <c r="M8988">
        <v>0.14000000000000001</v>
      </c>
      <c r="P8988" t="s">
        <v>203</v>
      </c>
      <c r="R8988" t="s">
        <v>4447</v>
      </c>
      <c r="S8988" t="s">
        <v>20</v>
      </c>
    </row>
    <row r="8989" spans="1:19" x14ac:dyDescent="0.2">
      <c r="A8989" t="s">
        <v>7535</v>
      </c>
      <c r="B8989" t="s">
        <v>137</v>
      </c>
      <c r="C8989">
        <v>2003</v>
      </c>
      <c r="D8989" s="1" t="d">
        <v>2022-06-03</v>
      </c>
      <c r="E8989" s="1" t="str">
        <f t="shared" si="280"/>
        <v>2022</v>
      </c>
      <c r="F8989" s="1" t="str">
        <f t="shared" si="281"/>
        <v>Jun</v>
      </c>
      <c r="G8989" t="s">
        <v>50</v>
      </c>
      <c r="H8989" t="s">
        <v>45</v>
      </c>
      <c r="I8989">
        <v>0.11</v>
      </c>
      <c r="J8989">
        <v>0.03</v>
      </c>
      <c r="K8989">
        <v>0</v>
      </c>
      <c r="L8989">
        <v>0.01</v>
      </c>
      <c r="M8989">
        <v>0.14000000000000001</v>
      </c>
      <c r="N8989">
        <v>66</v>
      </c>
      <c r="O8989">
        <v>42</v>
      </c>
      <c r="P8989">
        <v>7.3</v>
      </c>
      <c r="Q8989">
        <v>28</v>
      </c>
      <c r="R8989" t="s">
        <v>230</v>
      </c>
      <c r="S8989" t="s">
        <v>20</v>
      </c>
    </row>
    <row r="8990" spans="1:19" x14ac:dyDescent="0.2">
      <c r="A8990" t="s">
        <v>2914</v>
      </c>
      <c r="B8990" t="s">
        <v>44</v>
      </c>
      <c r="C8990">
        <v>2007</v>
      </c>
      <c r="D8990" s="1" t="d">
        <v>2010-02-11</v>
      </c>
      <c r="E8990" s="1" t="str">
        <f t="shared" si="280"/>
        <v>2010</v>
      </c>
      <c r="F8990" s="1" t="str">
        <f t="shared" si="281"/>
        <v>Feb</v>
      </c>
      <c r="G8990" t="s">
        <v>24</v>
      </c>
      <c r="H8990" t="s">
        <v>484</v>
      </c>
      <c r="I8990">
        <v>0.13</v>
      </c>
      <c r="J8990">
        <v>0</v>
      </c>
      <c r="K8990">
        <v>0</v>
      </c>
      <c r="L8990">
        <v>0.01</v>
      </c>
      <c r="M8990">
        <v>0.14000000000000001</v>
      </c>
      <c r="N8990">
        <v>58</v>
      </c>
      <c r="O8990">
        <v>9</v>
      </c>
      <c r="P8990">
        <v>7.8</v>
      </c>
      <c r="Q8990">
        <v>6</v>
      </c>
      <c r="R8990" t="s">
        <v>807</v>
      </c>
      <c r="S8990" t="s">
        <v>20</v>
      </c>
    </row>
    <row r="8991" spans="1:19" x14ac:dyDescent="0.2">
      <c r="A8991" t="s">
        <v>7536</v>
      </c>
      <c r="B8991" t="s">
        <v>55</v>
      </c>
      <c r="C8991">
        <v>2005</v>
      </c>
      <c r="D8991" s="1" t="d">
        <v>2019-07-16</v>
      </c>
      <c r="E8991" s="1" t="str">
        <f t="shared" si="280"/>
        <v>2019</v>
      </c>
      <c r="F8991" s="1" t="str">
        <f t="shared" si="281"/>
        <v>Jul</v>
      </c>
      <c r="G8991" t="s">
        <v>28</v>
      </c>
      <c r="H8991" t="s">
        <v>3091</v>
      </c>
      <c r="I8991">
        <v>7.0000000000000007E-2</v>
      </c>
      <c r="J8991">
        <v>0.06</v>
      </c>
      <c r="K8991">
        <v>0</v>
      </c>
      <c r="L8991">
        <v>0.02</v>
      </c>
      <c r="M8991">
        <v>0.14000000000000001</v>
      </c>
      <c r="N8991">
        <v>76</v>
      </c>
      <c r="O8991">
        <v>42</v>
      </c>
      <c r="P8991">
        <v>8.1999999999999993</v>
      </c>
      <c r="Q8991">
        <v>33</v>
      </c>
      <c r="R8991" t="s">
        <v>5948</v>
      </c>
      <c r="S8991" t="s">
        <v>88</v>
      </c>
    </row>
    <row r="8992" spans="1:19" x14ac:dyDescent="0.2">
      <c r="A8992" t="s">
        <v>1505</v>
      </c>
      <c r="B8992" t="s">
        <v>32</v>
      </c>
      <c r="C8992">
        <v>2007</v>
      </c>
      <c r="D8992" s="1" t="d">
        <v>2014-07-11</v>
      </c>
      <c r="E8992" s="1" t="str">
        <f t="shared" si="280"/>
        <v>2014</v>
      </c>
      <c r="F8992" s="1" t="str">
        <f t="shared" si="281"/>
        <v>Jul</v>
      </c>
      <c r="G8992" t="s">
        <v>34</v>
      </c>
      <c r="H8992" t="s">
        <v>111</v>
      </c>
      <c r="I8992">
        <v>0.13</v>
      </c>
      <c r="J8992">
        <v>0.01</v>
      </c>
      <c r="K8992">
        <v>0</v>
      </c>
      <c r="L8992">
        <v>0.01</v>
      </c>
      <c r="M8992">
        <v>0.14000000000000001</v>
      </c>
      <c r="N8992">
        <v>56</v>
      </c>
      <c r="O8992">
        <v>13</v>
      </c>
      <c r="P8992">
        <v>6.1</v>
      </c>
      <c r="Q8992">
        <v>8</v>
      </c>
      <c r="R8992" t="s">
        <v>7537</v>
      </c>
      <c r="S8992" t="s">
        <v>20</v>
      </c>
    </row>
    <row r="8993" spans="1:19" x14ac:dyDescent="0.2">
      <c r="A8993" t="s">
        <v>2935</v>
      </c>
      <c r="B8993" t="s">
        <v>148</v>
      </c>
      <c r="C8993">
        <v>2011</v>
      </c>
      <c r="D8993" s="1" t="d">
        <v>2002-04-12</v>
      </c>
      <c r="E8993" s="1" t="str">
        <f t="shared" si="280"/>
        <v>2002</v>
      </c>
      <c r="F8993" s="1" t="str">
        <f t="shared" si="281"/>
        <v>Apr</v>
      </c>
      <c r="G8993" t="s">
        <v>50</v>
      </c>
      <c r="H8993" t="s">
        <v>1091</v>
      </c>
      <c r="I8993">
        <v>0</v>
      </c>
      <c r="J8993">
        <v>0.13</v>
      </c>
      <c r="K8993">
        <v>0</v>
      </c>
      <c r="L8993">
        <v>0.01</v>
      </c>
      <c r="M8993">
        <v>0.14000000000000001</v>
      </c>
      <c r="N8993">
        <v>83</v>
      </c>
      <c r="O8993">
        <v>29</v>
      </c>
      <c r="P8993">
        <v>8.5</v>
      </c>
      <c r="Q8993">
        <v>1613</v>
      </c>
      <c r="R8993" t="s">
        <v>7538</v>
      </c>
      <c r="S8993" t="s">
        <v>88</v>
      </c>
    </row>
    <row r="8994" spans="1:19" x14ac:dyDescent="0.2">
      <c r="A8994" t="s">
        <v>7539</v>
      </c>
      <c r="B8994" t="s">
        <v>79</v>
      </c>
      <c r="C8994">
        <v>2014</v>
      </c>
      <c r="D8994" s="1" t="d">
        <v>2002-03-05</v>
      </c>
      <c r="E8994" s="1" t="str">
        <f t="shared" si="280"/>
        <v>2002</v>
      </c>
      <c r="F8994" s="1" t="str">
        <f t="shared" si="281"/>
        <v>Mar</v>
      </c>
      <c r="G8994" t="s">
        <v>18</v>
      </c>
      <c r="H8994" t="s">
        <v>3403</v>
      </c>
      <c r="I8994">
        <v>0</v>
      </c>
      <c r="J8994">
        <v>0</v>
      </c>
      <c r="K8994">
        <v>0.14000000000000001</v>
      </c>
      <c r="L8994">
        <v>0</v>
      </c>
      <c r="M8994">
        <v>0.14000000000000001</v>
      </c>
    </row>
    <row r="8995" spans="1:19" x14ac:dyDescent="0.2">
      <c r="A8995" t="s">
        <v>7540</v>
      </c>
      <c r="B8995" t="s">
        <v>55</v>
      </c>
      <c r="C8995">
        <v>2007</v>
      </c>
      <c r="D8995" s="1" t="d">
        <v>2016-12-11</v>
      </c>
      <c r="E8995" s="1" t="str">
        <f t="shared" si="280"/>
        <v>2016</v>
      </c>
      <c r="F8995" s="1" t="str">
        <f t="shared" si="281"/>
        <v>Dec</v>
      </c>
      <c r="G8995" t="s">
        <v>101</v>
      </c>
      <c r="H8995" t="s">
        <v>111</v>
      </c>
      <c r="I8995">
        <v>7.0000000000000007E-2</v>
      </c>
      <c r="J8995">
        <v>0.06</v>
      </c>
      <c r="K8995">
        <v>0</v>
      </c>
      <c r="L8995">
        <v>0.02</v>
      </c>
      <c r="M8995">
        <v>0.14000000000000001</v>
      </c>
      <c r="P8995" t="s">
        <v>203</v>
      </c>
      <c r="R8995" t="s">
        <v>7537</v>
      </c>
      <c r="S8995" t="s">
        <v>53</v>
      </c>
    </row>
    <row r="8996" spans="1:19" x14ac:dyDescent="0.2">
      <c r="A8996" t="s">
        <v>7541</v>
      </c>
      <c r="B8996" t="s">
        <v>55</v>
      </c>
      <c r="C8996">
        <v>2002</v>
      </c>
      <c r="D8996" s="1" t="d">
        <v>1995-05-10</v>
      </c>
      <c r="E8996" s="1" t="str">
        <f t="shared" si="280"/>
        <v>1995</v>
      </c>
      <c r="F8996" s="1" t="str">
        <f t="shared" si="281"/>
        <v>May</v>
      </c>
      <c r="G8996" t="s">
        <v>86</v>
      </c>
      <c r="H8996" t="s">
        <v>2283</v>
      </c>
      <c r="I8996">
        <v>7.0000000000000007E-2</v>
      </c>
      <c r="J8996">
        <v>0.06</v>
      </c>
      <c r="K8996">
        <v>0</v>
      </c>
      <c r="L8996">
        <v>0.02</v>
      </c>
      <c r="M8996">
        <v>0.14000000000000001</v>
      </c>
      <c r="N8996">
        <v>63</v>
      </c>
      <c r="O8996">
        <v>22</v>
      </c>
      <c r="P8996" t="s">
        <v>203</v>
      </c>
      <c r="R8996" t="s">
        <v>4011</v>
      </c>
      <c r="S8996" t="s">
        <v>88</v>
      </c>
    </row>
    <row r="8997" spans="1:19" x14ac:dyDescent="0.2">
      <c r="A8997" t="s">
        <v>7542</v>
      </c>
      <c r="B8997" t="s">
        <v>64</v>
      </c>
      <c r="C8997">
        <v>2002</v>
      </c>
      <c r="D8997" s="1" t="d">
        <v>2004-11-27</v>
      </c>
      <c r="E8997" s="1" t="str">
        <f t="shared" si="280"/>
        <v>2004</v>
      </c>
      <c r="F8997" s="1" t="str">
        <f t="shared" si="281"/>
        <v>Nov</v>
      </c>
      <c r="G8997" t="s">
        <v>18</v>
      </c>
      <c r="H8997" t="s">
        <v>234</v>
      </c>
      <c r="I8997">
        <v>0</v>
      </c>
      <c r="J8997">
        <v>0</v>
      </c>
      <c r="K8997">
        <v>0.14000000000000001</v>
      </c>
      <c r="L8997">
        <v>0</v>
      </c>
      <c r="M8997">
        <v>0.14000000000000001</v>
      </c>
    </row>
    <row r="8998" spans="1:19" x14ac:dyDescent="0.2">
      <c r="A8998" t="s">
        <v>3837</v>
      </c>
      <c r="B8998" t="s">
        <v>137</v>
      </c>
      <c r="C8998">
        <v>2005</v>
      </c>
      <c r="D8998" s="1" t="d">
        <v>2012-02-17</v>
      </c>
      <c r="E8998" s="1" t="str">
        <f t="shared" si="280"/>
        <v>2012</v>
      </c>
      <c r="F8998" s="1" t="str">
        <f t="shared" si="281"/>
        <v>Feb</v>
      </c>
      <c r="G8998" t="s">
        <v>24</v>
      </c>
      <c r="H8998" t="s">
        <v>776</v>
      </c>
      <c r="I8998">
        <v>0.11</v>
      </c>
      <c r="J8998">
        <v>0.03</v>
      </c>
      <c r="K8998">
        <v>0</v>
      </c>
      <c r="L8998">
        <v>0.01</v>
      </c>
      <c r="M8998">
        <v>0.14000000000000001</v>
      </c>
      <c r="N8998">
        <v>59</v>
      </c>
      <c r="O8998">
        <v>36</v>
      </c>
      <c r="P8998">
        <v>3</v>
      </c>
      <c r="Q8998">
        <v>4</v>
      </c>
      <c r="R8998" t="s">
        <v>777</v>
      </c>
      <c r="S8998" t="s">
        <v>88</v>
      </c>
    </row>
    <row r="8999" spans="1:19" x14ac:dyDescent="0.2">
      <c r="A8999" t="s">
        <v>7543</v>
      </c>
      <c r="B8999" t="s">
        <v>17</v>
      </c>
      <c r="C8999">
        <v>2008</v>
      </c>
      <c r="D8999" s="1" t="d">
        <v>1997-07-11</v>
      </c>
      <c r="E8999" s="1" t="str">
        <f t="shared" si="280"/>
        <v>1997</v>
      </c>
      <c r="F8999" s="1" t="str">
        <f t="shared" si="281"/>
        <v>Jul</v>
      </c>
      <c r="G8999" t="s">
        <v>30</v>
      </c>
      <c r="H8999" t="s">
        <v>2269</v>
      </c>
      <c r="I8999">
        <v>0.12</v>
      </c>
      <c r="J8999">
        <v>0.01</v>
      </c>
      <c r="K8999">
        <v>0</v>
      </c>
      <c r="L8999">
        <v>0.01</v>
      </c>
      <c r="M8999">
        <v>0.14000000000000001</v>
      </c>
      <c r="N8999">
        <v>64</v>
      </c>
      <c r="O8999">
        <v>9</v>
      </c>
      <c r="P8999" t="s">
        <v>203</v>
      </c>
      <c r="R8999" t="s">
        <v>7544</v>
      </c>
      <c r="S8999" t="s">
        <v>20</v>
      </c>
    </row>
    <row r="9000" spans="1:19" x14ac:dyDescent="0.2">
      <c r="A9000" t="s">
        <v>7545</v>
      </c>
      <c r="B9000" t="s">
        <v>49</v>
      </c>
      <c r="C9000">
        <v>2010</v>
      </c>
      <c r="D9000" s="1" t="d">
        <v>1996-09-20</v>
      </c>
      <c r="E9000" s="1" t="str">
        <f t="shared" si="280"/>
        <v>1996</v>
      </c>
      <c r="F9000" s="1" t="str">
        <f t="shared" si="281"/>
        <v>Sep</v>
      </c>
      <c r="G9000" t="s">
        <v>28</v>
      </c>
      <c r="H9000" t="s">
        <v>6022</v>
      </c>
      <c r="I9000">
        <v>0.09</v>
      </c>
      <c r="J9000">
        <v>0</v>
      </c>
      <c r="K9000">
        <v>0.04</v>
      </c>
      <c r="L9000">
        <v>0.01</v>
      </c>
      <c r="M9000">
        <v>0.14000000000000001</v>
      </c>
      <c r="N9000">
        <v>56</v>
      </c>
      <c r="O9000">
        <v>6</v>
      </c>
      <c r="P9000">
        <v>7.2</v>
      </c>
      <c r="Q9000">
        <v>36</v>
      </c>
      <c r="R9000" t="s">
        <v>4090</v>
      </c>
      <c r="S9000" t="s">
        <v>88</v>
      </c>
    </row>
    <row r="9001" spans="1:19" x14ac:dyDescent="0.2">
      <c r="A9001" t="s">
        <v>7546</v>
      </c>
      <c r="B9001" t="s">
        <v>32</v>
      </c>
      <c r="C9001">
        <v>2006</v>
      </c>
      <c r="D9001" s="1" t="d">
        <v>1995-01-25</v>
      </c>
      <c r="E9001" s="1" t="str">
        <f t="shared" si="280"/>
        <v>1995</v>
      </c>
      <c r="F9001" s="1" t="str">
        <f t="shared" si="281"/>
        <v>Jan</v>
      </c>
      <c r="G9001" t="s">
        <v>34</v>
      </c>
      <c r="H9001" t="s">
        <v>372</v>
      </c>
      <c r="I9001">
        <v>0.01</v>
      </c>
      <c r="J9001">
        <v>0</v>
      </c>
      <c r="K9001">
        <v>0.13</v>
      </c>
      <c r="L9001">
        <v>0</v>
      </c>
      <c r="M9001">
        <v>0.14000000000000001</v>
      </c>
      <c r="N9001">
        <v>68</v>
      </c>
      <c r="O9001">
        <v>18</v>
      </c>
      <c r="P9001" t="s">
        <v>203</v>
      </c>
      <c r="R9001" t="s">
        <v>181</v>
      </c>
      <c r="S9001" t="s">
        <v>112</v>
      </c>
    </row>
    <row r="9002" spans="1:19" x14ac:dyDescent="0.2">
      <c r="A9002" t="s">
        <v>7547</v>
      </c>
      <c r="B9002" t="s">
        <v>237</v>
      </c>
      <c r="C9002">
        <v>1994</v>
      </c>
      <c r="D9002" s="1" t="d">
        <v>2006-06-15</v>
      </c>
      <c r="E9002" s="1" t="str">
        <f t="shared" si="280"/>
        <v>2006</v>
      </c>
      <c r="F9002" s="1" t="str">
        <f t="shared" si="281"/>
        <v>Jun</v>
      </c>
      <c r="G9002" t="s">
        <v>28</v>
      </c>
      <c r="H9002" t="s">
        <v>87</v>
      </c>
      <c r="I9002">
        <v>0</v>
      </c>
      <c r="J9002">
        <v>0</v>
      </c>
      <c r="K9002">
        <v>0.14000000000000001</v>
      </c>
      <c r="L9002">
        <v>0</v>
      </c>
      <c r="M9002">
        <v>0.14000000000000001</v>
      </c>
    </row>
    <row r="9003" spans="1:19" x14ac:dyDescent="0.2">
      <c r="A9003" t="s">
        <v>7548</v>
      </c>
      <c r="B9003" t="s">
        <v>104</v>
      </c>
      <c r="C9003">
        <v>2001</v>
      </c>
      <c r="D9003" s="1" t="d">
        <v>1999-02-01</v>
      </c>
      <c r="E9003" s="1" t="str">
        <f t="shared" si="280"/>
        <v>1999</v>
      </c>
      <c r="F9003" s="1" t="str">
        <f t="shared" si="281"/>
        <v>Feb</v>
      </c>
      <c r="G9003" t="s">
        <v>30</v>
      </c>
      <c r="H9003" t="s">
        <v>1858</v>
      </c>
      <c r="I9003">
        <v>0.08</v>
      </c>
      <c r="J9003">
        <v>0.05</v>
      </c>
      <c r="K9003">
        <v>0</v>
      </c>
      <c r="L9003">
        <v>0.01</v>
      </c>
      <c r="M9003">
        <v>0.14000000000000001</v>
      </c>
      <c r="P9003" t="s">
        <v>203</v>
      </c>
      <c r="R9003" t="s">
        <v>7549</v>
      </c>
      <c r="S9003" t="s">
        <v>20</v>
      </c>
    </row>
    <row r="9004" spans="1:19" x14ac:dyDescent="0.2">
      <c r="A9004" t="s">
        <v>766</v>
      </c>
      <c r="B9004" t="s">
        <v>79</v>
      </c>
      <c r="C9004">
        <v>2012</v>
      </c>
      <c r="D9004" s="1" t="d">
        <v>2022-07-30</v>
      </c>
      <c r="E9004" s="1" t="str">
        <f t="shared" si="280"/>
        <v>2022</v>
      </c>
      <c r="F9004" s="1" t="str">
        <f t="shared" si="281"/>
        <v>Jul</v>
      </c>
      <c r="G9004" t="s">
        <v>50</v>
      </c>
      <c r="H9004" t="s">
        <v>71</v>
      </c>
      <c r="I9004">
        <v>0.12</v>
      </c>
      <c r="J9004">
        <v>0.01</v>
      </c>
      <c r="K9004">
        <v>0</v>
      </c>
      <c r="L9004">
        <v>0.01</v>
      </c>
      <c r="M9004">
        <v>0.14000000000000001</v>
      </c>
      <c r="N9004">
        <v>59</v>
      </c>
      <c r="O9004">
        <v>9</v>
      </c>
      <c r="P9004">
        <v>5</v>
      </c>
      <c r="Q9004">
        <v>13</v>
      </c>
      <c r="R9004" t="s">
        <v>2043</v>
      </c>
      <c r="S9004" t="s">
        <v>112</v>
      </c>
    </row>
    <row r="9005" spans="1:19" x14ac:dyDescent="0.2">
      <c r="A9005" t="s">
        <v>3861</v>
      </c>
      <c r="B9005" t="s">
        <v>17</v>
      </c>
      <c r="C9005">
        <v>2007</v>
      </c>
      <c r="D9005" s="1" t="d">
        <v>2002-08-19</v>
      </c>
      <c r="E9005" s="1" t="str">
        <f t="shared" si="280"/>
        <v>2002</v>
      </c>
      <c r="F9005" s="1" t="str">
        <f t="shared" si="281"/>
        <v>Aug</v>
      </c>
      <c r="G9005" t="s">
        <v>50</v>
      </c>
      <c r="H9005" t="s">
        <v>71</v>
      </c>
      <c r="I9005">
        <v>0.13</v>
      </c>
      <c r="J9005">
        <v>0</v>
      </c>
      <c r="K9005">
        <v>0</v>
      </c>
      <c r="L9005">
        <v>0.01</v>
      </c>
      <c r="M9005">
        <v>0.14000000000000001</v>
      </c>
      <c r="N9005">
        <v>59</v>
      </c>
      <c r="O9005">
        <v>29</v>
      </c>
      <c r="P9005">
        <v>8</v>
      </c>
      <c r="Q9005">
        <v>6</v>
      </c>
      <c r="R9005" t="s">
        <v>341</v>
      </c>
      <c r="S9005" t="s">
        <v>112</v>
      </c>
    </row>
    <row r="9006" spans="1:19" x14ac:dyDescent="0.2">
      <c r="A9006" t="s">
        <v>7550</v>
      </c>
      <c r="B9006" t="s">
        <v>104</v>
      </c>
      <c r="C9006">
        <v>1997</v>
      </c>
      <c r="D9006" s="1" t="d">
        <v>1992-11-07</v>
      </c>
      <c r="E9006" s="1" t="str">
        <f t="shared" si="280"/>
        <v>1992</v>
      </c>
      <c r="F9006" s="1" t="str">
        <f t="shared" si="281"/>
        <v>Nov</v>
      </c>
      <c r="G9006" t="s">
        <v>18</v>
      </c>
      <c r="H9006" t="s">
        <v>6493</v>
      </c>
      <c r="I9006">
        <v>0.08</v>
      </c>
      <c r="J9006">
        <v>0.05</v>
      </c>
      <c r="K9006">
        <v>0</v>
      </c>
      <c r="L9006">
        <v>0.01</v>
      </c>
      <c r="M9006">
        <v>0.14000000000000001</v>
      </c>
    </row>
    <row r="9007" spans="1:19" x14ac:dyDescent="0.2">
      <c r="A9007" t="s">
        <v>7551</v>
      </c>
      <c r="B9007" t="s">
        <v>55</v>
      </c>
      <c r="C9007">
        <v>2007</v>
      </c>
      <c r="D9007" s="1" t="d">
        <v>2018-07-14</v>
      </c>
      <c r="E9007" s="1" t="str">
        <f t="shared" si="280"/>
        <v>2018</v>
      </c>
      <c r="F9007" s="1" t="str">
        <f t="shared" si="281"/>
        <v>Jul</v>
      </c>
      <c r="G9007" t="s">
        <v>50</v>
      </c>
      <c r="H9007" t="s">
        <v>568</v>
      </c>
      <c r="I9007">
        <v>7.0000000000000007E-2</v>
      </c>
      <c r="J9007">
        <v>0.06</v>
      </c>
      <c r="K9007">
        <v>0</v>
      </c>
      <c r="L9007">
        <v>0.02</v>
      </c>
      <c r="M9007">
        <v>0.14000000000000001</v>
      </c>
      <c r="P9007">
        <v>3</v>
      </c>
      <c r="Q9007">
        <v>5</v>
      </c>
      <c r="R9007" t="s">
        <v>1241</v>
      </c>
      <c r="S9007" t="s">
        <v>112</v>
      </c>
    </row>
    <row r="9008" spans="1:19" x14ac:dyDescent="0.2">
      <c r="A9008" t="s">
        <v>6719</v>
      </c>
      <c r="B9008" t="s">
        <v>55</v>
      </c>
      <c r="C9008">
        <v>2009</v>
      </c>
      <c r="D9008" s="1" t="d">
        <v>1991-06-03</v>
      </c>
      <c r="E9008" s="1" t="str">
        <f t="shared" si="280"/>
        <v>1991</v>
      </c>
      <c r="F9008" s="1" t="str">
        <f t="shared" si="281"/>
        <v>Jun</v>
      </c>
      <c r="G9008" t="s">
        <v>37</v>
      </c>
      <c r="H9008" t="s">
        <v>71</v>
      </c>
      <c r="I9008">
        <v>7.0000000000000007E-2</v>
      </c>
      <c r="J9008">
        <v>0.06</v>
      </c>
      <c r="K9008">
        <v>0</v>
      </c>
      <c r="L9008">
        <v>0.02</v>
      </c>
      <c r="M9008">
        <v>0.14000000000000001</v>
      </c>
      <c r="P9008" t="s">
        <v>203</v>
      </c>
      <c r="R9008" t="s">
        <v>71</v>
      </c>
      <c r="S9008" t="s">
        <v>88</v>
      </c>
    </row>
    <row r="9009" spans="1:19" x14ac:dyDescent="0.2">
      <c r="A9009" t="s">
        <v>7552</v>
      </c>
      <c r="B9009" t="s">
        <v>27</v>
      </c>
      <c r="C9009">
        <v>2000</v>
      </c>
      <c r="D9009" s="1" t="d">
        <v>1995-12-03</v>
      </c>
      <c r="E9009" s="1" t="str">
        <f t="shared" si="280"/>
        <v>1995</v>
      </c>
      <c r="F9009" s="1" t="str">
        <f t="shared" si="281"/>
        <v>Dec</v>
      </c>
      <c r="G9009" t="s">
        <v>101</v>
      </c>
      <c r="H9009" t="s">
        <v>7437</v>
      </c>
      <c r="I9009">
        <v>0</v>
      </c>
      <c r="J9009">
        <v>0</v>
      </c>
      <c r="K9009">
        <v>0.14000000000000001</v>
      </c>
      <c r="L9009">
        <v>0</v>
      </c>
      <c r="M9009">
        <v>0.14000000000000001</v>
      </c>
    </row>
    <row r="9010" spans="1:19" x14ac:dyDescent="0.2">
      <c r="A9010" t="s">
        <v>7553</v>
      </c>
      <c r="B9010" t="s">
        <v>1411</v>
      </c>
      <c r="C9010">
        <v>1994</v>
      </c>
      <c r="D9010" s="1" t="d">
        <v>2013-07-30</v>
      </c>
      <c r="E9010" s="1" t="str">
        <f t="shared" si="280"/>
        <v>2013</v>
      </c>
      <c r="F9010" s="1" t="str">
        <f t="shared" si="281"/>
        <v>Jul</v>
      </c>
      <c r="G9010" t="s">
        <v>272</v>
      </c>
      <c r="H9010" t="s">
        <v>151</v>
      </c>
      <c r="I9010">
        <v>0</v>
      </c>
      <c r="J9010">
        <v>0</v>
      </c>
      <c r="K9010">
        <v>0.14000000000000001</v>
      </c>
      <c r="L9010">
        <v>0</v>
      </c>
      <c r="M9010">
        <v>0.14000000000000001</v>
      </c>
    </row>
    <row r="9011" spans="1:19" x14ac:dyDescent="0.2">
      <c r="A9011" t="s">
        <v>7554</v>
      </c>
      <c r="B9011" t="s">
        <v>55</v>
      </c>
      <c r="C9011">
        <v>2001</v>
      </c>
      <c r="D9011" s="1" t="d">
        <v>2010-03-30</v>
      </c>
      <c r="E9011" s="1" t="str">
        <f t="shared" si="280"/>
        <v>2010</v>
      </c>
      <c r="F9011" s="1" t="str">
        <f t="shared" si="281"/>
        <v>Mar</v>
      </c>
      <c r="G9011" t="s">
        <v>50</v>
      </c>
      <c r="H9011" t="s">
        <v>3890</v>
      </c>
      <c r="I9011">
        <v>7.0000000000000007E-2</v>
      </c>
      <c r="J9011">
        <v>0.06</v>
      </c>
      <c r="K9011">
        <v>0</v>
      </c>
      <c r="L9011">
        <v>0.02</v>
      </c>
      <c r="M9011">
        <v>0.14000000000000001</v>
      </c>
      <c r="N9011">
        <v>74</v>
      </c>
      <c r="O9011">
        <v>22</v>
      </c>
      <c r="P9011">
        <v>8.9</v>
      </c>
      <c r="Q9011">
        <v>72</v>
      </c>
      <c r="R9011" t="s">
        <v>2061</v>
      </c>
      <c r="S9011" t="s">
        <v>88</v>
      </c>
    </row>
    <row r="9012" spans="1:19" x14ac:dyDescent="0.2">
      <c r="A9012" t="s">
        <v>7555</v>
      </c>
      <c r="B9012" t="s">
        <v>64</v>
      </c>
      <c r="C9012">
        <v>2003</v>
      </c>
      <c r="D9012" s="1" t="d">
        <v>2001-11-15</v>
      </c>
      <c r="E9012" s="1" t="str">
        <f t="shared" si="280"/>
        <v>2001</v>
      </c>
      <c r="F9012" s="1" t="str">
        <f t="shared" si="281"/>
        <v>Nov</v>
      </c>
      <c r="G9012" t="s">
        <v>1</v>
      </c>
      <c r="H9012" t="s">
        <v>111</v>
      </c>
      <c r="I9012">
        <v>0.1</v>
      </c>
      <c r="J9012">
        <v>0.04</v>
      </c>
      <c r="K9012">
        <v>0</v>
      </c>
      <c r="L9012">
        <v>0</v>
      </c>
      <c r="M9012">
        <v>0.14000000000000001</v>
      </c>
      <c r="N9012">
        <v>83</v>
      </c>
      <c r="O9012">
        <v>21</v>
      </c>
      <c r="P9012">
        <v>7.8</v>
      </c>
      <c r="Q9012">
        <v>8</v>
      </c>
      <c r="R9012" t="s">
        <v>111</v>
      </c>
      <c r="S9012" t="s">
        <v>20</v>
      </c>
    </row>
    <row r="9013" spans="1:19" x14ac:dyDescent="0.2">
      <c r="A9013" t="s">
        <v>7556</v>
      </c>
      <c r="B9013" t="s">
        <v>104</v>
      </c>
      <c r="C9013">
        <v>1998</v>
      </c>
      <c r="D9013" s="1" t="d">
        <v>1995-06-26</v>
      </c>
      <c r="E9013" s="1" t="str">
        <f t="shared" si="280"/>
        <v>1995</v>
      </c>
      <c r="F9013" s="1" t="str">
        <f t="shared" si="281"/>
        <v>Jun</v>
      </c>
      <c r="G9013" t="s">
        <v>50</v>
      </c>
      <c r="H9013" t="s">
        <v>68</v>
      </c>
      <c r="I9013">
        <v>0.08</v>
      </c>
      <c r="J9013">
        <v>0.05</v>
      </c>
      <c r="K9013">
        <v>0</v>
      </c>
      <c r="L9013">
        <v>0.01</v>
      </c>
      <c r="M9013">
        <v>0.14000000000000001</v>
      </c>
    </row>
    <row r="9014" spans="1:19" x14ac:dyDescent="0.2">
      <c r="A9014" t="s">
        <v>7557</v>
      </c>
      <c r="B9014" t="s">
        <v>75</v>
      </c>
      <c r="C9014">
        <v>2015</v>
      </c>
      <c r="D9014" s="1" t="d">
        <v>2021-03-02</v>
      </c>
      <c r="E9014" s="1" t="str">
        <f t="shared" si="280"/>
        <v>2021</v>
      </c>
      <c r="F9014" s="1" t="str">
        <f t="shared" si="281"/>
        <v>Mar</v>
      </c>
      <c r="G9014" t="s">
        <v>50</v>
      </c>
      <c r="H9014" t="s">
        <v>3314</v>
      </c>
      <c r="I9014">
        <v>7.0000000000000007E-2</v>
      </c>
      <c r="J9014">
        <v>0.03</v>
      </c>
      <c r="K9014">
        <v>0.02</v>
      </c>
      <c r="L9014">
        <v>0.02</v>
      </c>
      <c r="M9014">
        <v>0.14000000000000001</v>
      </c>
      <c r="N9014">
        <v>80</v>
      </c>
      <c r="O9014">
        <v>10</v>
      </c>
      <c r="P9014">
        <v>7.7</v>
      </c>
      <c r="Q9014">
        <v>31</v>
      </c>
      <c r="R9014" t="s">
        <v>2748</v>
      </c>
      <c r="S9014" t="s">
        <v>88</v>
      </c>
    </row>
    <row r="9015" spans="1:19" x14ac:dyDescent="0.2">
      <c r="A9015" t="s">
        <v>7558</v>
      </c>
      <c r="B9015" t="s">
        <v>32</v>
      </c>
      <c r="C9015">
        <v>2009</v>
      </c>
      <c r="D9015" s="1" t="d">
        <v>2015-01-03</v>
      </c>
      <c r="E9015" s="1" t="str">
        <f t="shared" si="280"/>
        <v>2015</v>
      </c>
      <c r="F9015" s="1" t="str">
        <f t="shared" si="281"/>
        <v>Jan</v>
      </c>
      <c r="G9015" t="s">
        <v>101</v>
      </c>
      <c r="H9015" t="s">
        <v>19</v>
      </c>
      <c r="I9015">
        <v>0</v>
      </c>
      <c r="J9015">
        <v>0</v>
      </c>
      <c r="K9015">
        <v>0.14000000000000001</v>
      </c>
      <c r="L9015">
        <v>0</v>
      </c>
      <c r="M9015">
        <v>0.14000000000000001</v>
      </c>
    </row>
    <row r="9016" spans="1:19" x14ac:dyDescent="0.2">
      <c r="A9016" t="s">
        <v>7559</v>
      </c>
      <c r="B9016" t="s">
        <v>55</v>
      </c>
      <c r="C9016">
        <v>2005</v>
      </c>
      <c r="D9016" s="1" t="d">
        <v>2016-08-17</v>
      </c>
      <c r="E9016" s="1" t="str">
        <f t="shared" si="280"/>
        <v>2016</v>
      </c>
      <c r="F9016" s="1" t="str">
        <f t="shared" si="281"/>
        <v>Aug</v>
      </c>
      <c r="G9016" t="s">
        <v>28</v>
      </c>
      <c r="H9016" t="s">
        <v>202</v>
      </c>
      <c r="I9016">
        <v>7.0000000000000007E-2</v>
      </c>
      <c r="J9016">
        <v>0.06</v>
      </c>
      <c r="K9016">
        <v>0</v>
      </c>
      <c r="L9016">
        <v>0.02</v>
      </c>
      <c r="M9016">
        <v>0.14000000000000001</v>
      </c>
      <c r="N9016">
        <v>69</v>
      </c>
      <c r="O9016">
        <v>38</v>
      </c>
      <c r="P9016">
        <v>7.3</v>
      </c>
      <c r="Q9016">
        <v>17</v>
      </c>
      <c r="R9016" t="s">
        <v>5394</v>
      </c>
      <c r="S9016" t="s">
        <v>88</v>
      </c>
    </row>
    <row r="9017" spans="1:19" x14ac:dyDescent="0.2">
      <c r="A9017" t="s">
        <v>1717</v>
      </c>
      <c r="B9017" t="s">
        <v>189</v>
      </c>
      <c r="C9017">
        <v>2007</v>
      </c>
      <c r="D9017" s="1" t="d">
        <v>2021-10-29</v>
      </c>
      <c r="E9017" s="1" t="str">
        <f t="shared" si="280"/>
        <v>2021</v>
      </c>
      <c r="F9017" s="1" t="str">
        <f t="shared" si="281"/>
        <v>Oct</v>
      </c>
      <c r="G9017" t="s">
        <v>50</v>
      </c>
      <c r="H9017" t="s">
        <v>484</v>
      </c>
      <c r="I9017">
        <v>0.11</v>
      </c>
      <c r="J9017">
        <v>0.03</v>
      </c>
      <c r="K9017">
        <v>0</v>
      </c>
      <c r="L9017">
        <v>0</v>
      </c>
      <c r="M9017">
        <v>0.14000000000000001</v>
      </c>
      <c r="N9017">
        <v>60</v>
      </c>
      <c r="O9017">
        <v>7</v>
      </c>
      <c r="P9017">
        <v>5.6</v>
      </c>
      <c r="Q9017">
        <v>7</v>
      </c>
      <c r="R9017" t="s">
        <v>2451</v>
      </c>
      <c r="S9017" t="s">
        <v>20</v>
      </c>
    </row>
    <row r="9018" spans="1:19" x14ac:dyDescent="0.2">
      <c r="A9018" t="s">
        <v>5960</v>
      </c>
      <c r="B9018" t="s">
        <v>55</v>
      </c>
      <c r="C9018">
        <v>2009</v>
      </c>
      <c r="D9018" s="1" t="d">
        <v>2009-12-02</v>
      </c>
      <c r="E9018" s="1" t="str">
        <f t="shared" si="280"/>
        <v>2009</v>
      </c>
      <c r="F9018" s="1" t="str">
        <f t="shared" si="281"/>
        <v>Dec</v>
      </c>
      <c r="G9018" t="s">
        <v>50</v>
      </c>
      <c r="H9018" t="s">
        <v>134</v>
      </c>
      <c r="I9018">
        <v>0.11</v>
      </c>
      <c r="J9018">
        <v>0</v>
      </c>
      <c r="K9018">
        <v>0</v>
      </c>
      <c r="L9018">
        <v>0.03</v>
      </c>
      <c r="M9018">
        <v>0.14000000000000001</v>
      </c>
      <c r="N9018">
        <v>50</v>
      </c>
      <c r="O9018">
        <v>4</v>
      </c>
      <c r="P9018">
        <v>2.2999999999999998</v>
      </c>
      <c r="Q9018">
        <v>6</v>
      </c>
      <c r="R9018" t="s">
        <v>532</v>
      </c>
      <c r="S9018" t="s">
        <v>88</v>
      </c>
    </row>
    <row r="9019" spans="1:19" x14ac:dyDescent="0.2">
      <c r="A9019" t="s">
        <v>7560</v>
      </c>
      <c r="B9019" t="s">
        <v>55</v>
      </c>
      <c r="C9019">
        <v>2001</v>
      </c>
      <c r="D9019" s="1" t="d">
        <v>1997-07-05</v>
      </c>
      <c r="E9019" s="1" t="str">
        <f t="shared" si="280"/>
        <v>1997</v>
      </c>
      <c r="F9019" s="1" t="str">
        <f t="shared" si="281"/>
        <v>Jul</v>
      </c>
      <c r="G9019" t="s">
        <v>1</v>
      </c>
      <c r="H9019" t="s">
        <v>1595</v>
      </c>
      <c r="I9019">
        <v>7.0000000000000007E-2</v>
      </c>
      <c r="J9019">
        <v>0.05</v>
      </c>
      <c r="K9019">
        <v>0</v>
      </c>
      <c r="L9019">
        <v>0.02</v>
      </c>
      <c r="M9019">
        <v>0.14000000000000001</v>
      </c>
      <c r="N9019">
        <v>58</v>
      </c>
      <c r="O9019">
        <v>7</v>
      </c>
      <c r="P9019">
        <v>3.5</v>
      </c>
      <c r="Q9019">
        <v>6</v>
      </c>
      <c r="R9019" t="s">
        <v>5908</v>
      </c>
      <c r="S9019" t="s">
        <v>20</v>
      </c>
    </row>
    <row r="9020" spans="1:19" x14ac:dyDescent="0.2">
      <c r="A9020" t="s">
        <v>7561</v>
      </c>
      <c r="B9020" t="s">
        <v>32</v>
      </c>
      <c r="C9020">
        <v>2008</v>
      </c>
      <c r="D9020" s="1" t="d">
        <v>1994-11-05</v>
      </c>
      <c r="E9020" s="1" t="str">
        <f t="shared" si="280"/>
        <v>1994</v>
      </c>
      <c r="F9020" s="1" t="str">
        <f t="shared" si="281"/>
        <v>Nov</v>
      </c>
      <c r="G9020" t="s">
        <v>28</v>
      </c>
      <c r="H9020" t="s">
        <v>372</v>
      </c>
      <c r="I9020">
        <v>0</v>
      </c>
      <c r="J9020">
        <v>0</v>
      </c>
      <c r="K9020">
        <v>0.14000000000000001</v>
      </c>
      <c r="L9020">
        <v>0</v>
      </c>
      <c r="M9020">
        <v>0.14000000000000001</v>
      </c>
    </row>
    <row r="9021" spans="1:19" x14ac:dyDescent="0.2">
      <c r="A9021" t="s">
        <v>7562</v>
      </c>
      <c r="B9021" t="s">
        <v>49</v>
      </c>
      <c r="C9021">
        <v>2011</v>
      </c>
      <c r="D9021" s="1" t="d">
        <v>2009-03-12</v>
      </c>
      <c r="E9021" s="1" t="str">
        <f t="shared" si="280"/>
        <v>2009</v>
      </c>
      <c r="F9021" s="1" t="str">
        <f t="shared" si="281"/>
        <v>Mar</v>
      </c>
      <c r="G9021" t="s">
        <v>50</v>
      </c>
      <c r="H9021" t="s">
        <v>933</v>
      </c>
      <c r="I9021">
        <v>0</v>
      </c>
      <c r="J9021">
        <v>0</v>
      </c>
      <c r="K9021">
        <v>0.14000000000000001</v>
      </c>
      <c r="L9021">
        <v>0</v>
      </c>
      <c r="M9021">
        <v>0.14000000000000001</v>
      </c>
    </row>
    <row r="9022" spans="1:19" x14ac:dyDescent="0.2">
      <c r="A9022" t="s">
        <v>7563</v>
      </c>
      <c r="B9022" t="s">
        <v>104</v>
      </c>
      <c r="C9022">
        <v>1997</v>
      </c>
      <c r="D9022" s="1" t="d">
        <v>1995-06-10</v>
      </c>
      <c r="E9022" s="1" t="str">
        <f t="shared" si="280"/>
        <v>1995</v>
      </c>
      <c r="F9022" s="1" t="str">
        <f t="shared" si="281"/>
        <v>Jun</v>
      </c>
      <c r="G9022" t="s">
        <v>24</v>
      </c>
      <c r="H9022" t="s">
        <v>1836</v>
      </c>
      <c r="I9022">
        <v>0.08</v>
      </c>
      <c r="J9022">
        <v>0.05</v>
      </c>
      <c r="K9022">
        <v>0</v>
      </c>
      <c r="L9022">
        <v>0.01</v>
      </c>
      <c r="M9022">
        <v>0.14000000000000001</v>
      </c>
    </row>
    <row r="9023" spans="1:19" x14ac:dyDescent="0.2">
      <c r="A9023" t="s">
        <v>7564</v>
      </c>
      <c r="B9023" t="s">
        <v>64</v>
      </c>
      <c r="C9023">
        <v>2001</v>
      </c>
      <c r="D9023" s="1" t="d">
        <v>2012-02-01</v>
      </c>
      <c r="E9023" s="1" t="str">
        <f t="shared" si="280"/>
        <v>2012</v>
      </c>
      <c r="F9023" s="1" t="str">
        <f t="shared" si="281"/>
        <v>Feb</v>
      </c>
      <c r="G9023" t="s">
        <v>1</v>
      </c>
      <c r="H9023" t="s">
        <v>977</v>
      </c>
      <c r="I9023">
        <v>0.1</v>
      </c>
      <c r="J9023">
        <v>0.04</v>
      </c>
      <c r="K9023">
        <v>0</v>
      </c>
      <c r="L9023">
        <v>0</v>
      </c>
      <c r="M9023">
        <v>0.14000000000000001</v>
      </c>
    </row>
    <row r="9024" spans="1:19" x14ac:dyDescent="0.2">
      <c r="A9024" t="s">
        <v>7565</v>
      </c>
      <c r="B9024" t="s">
        <v>32</v>
      </c>
      <c r="C9024">
        <v>2009</v>
      </c>
      <c r="D9024" s="1" t="d">
        <v>2004-05-14</v>
      </c>
      <c r="E9024" s="1" t="str">
        <f t="shared" si="280"/>
        <v>2004</v>
      </c>
      <c r="F9024" s="1" t="str">
        <f t="shared" si="281"/>
        <v>May</v>
      </c>
      <c r="G9024" t="s">
        <v>30</v>
      </c>
      <c r="H9024" t="s">
        <v>7566</v>
      </c>
      <c r="I9024">
        <v>7.0000000000000007E-2</v>
      </c>
      <c r="J9024">
        <v>0.06</v>
      </c>
      <c r="K9024">
        <v>0</v>
      </c>
      <c r="L9024">
        <v>0.01</v>
      </c>
      <c r="M9024">
        <v>0.14000000000000001</v>
      </c>
      <c r="N9024">
        <v>43</v>
      </c>
      <c r="O9024">
        <v>4</v>
      </c>
      <c r="P9024" t="s">
        <v>203</v>
      </c>
      <c r="R9024" t="s">
        <v>7567</v>
      </c>
      <c r="S9024" t="s">
        <v>20</v>
      </c>
    </row>
    <row r="9025" spans="1:19" x14ac:dyDescent="0.2">
      <c r="A9025" t="s">
        <v>7568</v>
      </c>
      <c r="B9025" t="s">
        <v>32</v>
      </c>
      <c r="C9025">
        <v>2007</v>
      </c>
      <c r="D9025" s="1" t="d">
        <v>2009-02-07</v>
      </c>
      <c r="E9025" s="1" t="str">
        <f t="shared" si="280"/>
        <v>2009</v>
      </c>
      <c r="F9025" s="1" t="str">
        <f t="shared" si="281"/>
        <v>Feb</v>
      </c>
      <c r="G9025" t="s">
        <v>37</v>
      </c>
      <c r="H9025" t="s">
        <v>329</v>
      </c>
      <c r="I9025">
        <v>0.13</v>
      </c>
      <c r="J9025">
        <v>0</v>
      </c>
      <c r="K9025">
        <v>0</v>
      </c>
      <c r="L9025">
        <v>0.01</v>
      </c>
      <c r="M9025">
        <v>0.14000000000000001</v>
      </c>
      <c r="N9025">
        <v>79</v>
      </c>
      <c r="O9025">
        <v>36</v>
      </c>
      <c r="P9025">
        <v>7.9</v>
      </c>
      <c r="Q9025">
        <v>26</v>
      </c>
      <c r="R9025" t="s">
        <v>4031</v>
      </c>
      <c r="S9025" t="s">
        <v>20</v>
      </c>
    </row>
    <row r="9026" spans="1:19" x14ac:dyDescent="0.2">
      <c r="A9026" t="s">
        <v>7569</v>
      </c>
      <c r="B9026" t="s">
        <v>79</v>
      </c>
      <c r="C9026">
        <v>2015</v>
      </c>
      <c r="D9026" s="1" t="d">
        <v>2007-08-04</v>
      </c>
      <c r="E9026" s="1" t="str">
        <f t="shared" si="280"/>
        <v>2007</v>
      </c>
      <c r="F9026" s="1" t="str">
        <f t="shared" si="281"/>
        <v>Aug</v>
      </c>
      <c r="G9026" t="s">
        <v>18</v>
      </c>
      <c r="H9026" t="s">
        <v>372</v>
      </c>
      <c r="I9026">
        <v>0</v>
      </c>
      <c r="J9026">
        <v>0</v>
      </c>
      <c r="K9026">
        <v>0.14000000000000001</v>
      </c>
      <c r="L9026">
        <v>0</v>
      </c>
      <c r="M9026">
        <v>0.14000000000000001</v>
      </c>
    </row>
    <row r="9027" spans="1:19" x14ac:dyDescent="0.2">
      <c r="A9027" t="s">
        <v>6833</v>
      </c>
      <c r="B9027" t="s">
        <v>49</v>
      </c>
      <c r="C9027">
        <v>2012</v>
      </c>
      <c r="D9027" s="1" t="d">
        <v>2007-08-29</v>
      </c>
      <c r="E9027" s="1" t="str">
        <f t="shared" ref="E9027:E9090" si="282">TEXT(D9027,"yyyy")</f>
        <v>2007</v>
      </c>
      <c r="F9027" s="1" t="str">
        <f t="shared" ref="F9027:F9090" si="283">TEXT(D9027,"mmm")</f>
        <v>Aug</v>
      </c>
      <c r="G9027" t="s">
        <v>37</v>
      </c>
      <c r="H9027" t="s">
        <v>537</v>
      </c>
      <c r="I9027">
        <v>7.0000000000000007E-2</v>
      </c>
      <c r="J9027">
        <v>0.06</v>
      </c>
      <c r="K9027">
        <v>0</v>
      </c>
      <c r="L9027">
        <v>0.02</v>
      </c>
      <c r="M9027">
        <v>0.14000000000000001</v>
      </c>
      <c r="N9027">
        <v>75</v>
      </c>
      <c r="O9027">
        <v>29</v>
      </c>
      <c r="P9027">
        <v>6.5</v>
      </c>
      <c r="Q9027">
        <v>106</v>
      </c>
      <c r="R9027" t="s">
        <v>2957</v>
      </c>
      <c r="S9027" t="s">
        <v>53</v>
      </c>
    </row>
    <row r="9028" spans="1:19" x14ac:dyDescent="0.2">
      <c r="A9028" t="s">
        <v>7570</v>
      </c>
      <c r="B9028" t="s">
        <v>44</v>
      </c>
      <c r="C9028">
        <v>2010</v>
      </c>
      <c r="D9028" s="1" t="d">
        <v>1996-12-21</v>
      </c>
      <c r="E9028" s="1" t="str">
        <f t="shared" si="282"/>
        <v>1996</v>
      </c>
      <c r="F9028" s="1" t="str">
        <f t="shared" si="283"/>
        <v>Dec</v>
      </c>
      <c r="G9028" t="s">
        <v>24</v>
      </c>
      <c r="H9028" t="s">
        <v>234</v>
      </c>
      <c r="I9028">
        <v>0.12</v>
      </c>
      <c r="J9028">
        <v>0.02</v>
      </c>
      <c r="K9028">
        <v>0</v>
      </c>
      <c r="L9028">
        <v>0.01</v>
      </c>
      <c r="M9028">
        <v>0.14000000000000001</v>
      </c>
      <c r="N9028">
        <v>50</v>
      </c>
      <c r="O9028">
        <v>32</v>
      </c>
      <c r="P9028" t="s">
        <v>203</v>
      </c>
      <c r="R9028" t="s">
        <v>357</v>
      </c>
      <c r="S9028" t="s">
        <v>20</v>
      </c>
    </row>
    <row r="9029" spans="1:19" x14ac:dyDescent="0.2">
      <c r="A9029" t="s">
        <v>5285</v>
      </c>
      <c r="B9029" t="s">
        <v>44</v>
      </c>
      <c r="C9029">
        <v>2011</v>
      </c>
      <c r="D9029" s="1" t="d">
        <v>2001-03-10</v>
      </c>
      <c r="E9029" s="1" t="str">
        <f t="shared" si="282"/>
        <v>2001</v>
      </c>
      <c r="F9029" s="1" t="str">
        <f t="shared" si="283"/>
        <v>Mar</v>
      </c>
      <c r="G9029" t="s">
        <v>34</v>
      </c>
      <c r="H9029" t="s">
        <v>234</v>
      </c>
      <c r="I9029">
        <v>0.13</v>
      </c>
      <c r="J9029">
        <v>0</v>
      </c>
      <c r="K9029">
        <v>0</v>
      </c>
      <c r="L9029">
        <v>0.01</v>
      </c>
      <c r="M9029">
        <v>0.14000000000000001</v>
      </c>
      <c r="P9029" t="s">
        <v>203</v>
      </c>
      <c r="R9029" t="s">
        <v>4117</v>
      </c>
      <c r="S9029" t="s">
        <v>88</v>
      </c>
    </row>
    <row r="9030" spans="1:19" x14ac:dyDescent="0.2">
      <c r="A9030" t="s">
        <v>7571</v>
      </c>
      <c r="B9030" t="s">
        <v>79</v>
      </c>
      <c r="C9030">
        <v>2011</v>
      </c>
      <c r="D9030" s="1" t="d">
        <v>2008-03-01</v>
      </c>
      <c r="E9030" s="1" t="str">
        <f t="shared" si="282"/>
        <v>2008</v>
      </c>
      <c r="F9030" s="1" t="str">
        <f t="shared" si="283"/>
        <v>Mar</v>
      </c>
      <c r="G9030" t="s">
        <v>1</v>
      </c>
      <c r="H9030" t="s">
        <v>2780</v>
      </c>
      <c r="I9030">
        <v>0.09</v>
      </c>
      <c r="J9030">
        <v>0.03</v>
      </c>
      <c r="K9030">
        <v>0.01</v>
      </c>
      <c r="L9030">
        <v>0.01</v>
      </c>
      <c r="M9030">
        <v>0.14000000000000001</v>
      </c>
      <c r="N9030">
        <v>82</v>
      </c>
      <c r="O9030">
        <v>29</v>
      </c>
      <c r="P9030">
        <v>7.7</v>
      </c>
      <c r="Q9030">
        <v>72</v>
      </c>
      <c r="R9030" t="s">
        <v>7572</v>
      </c>
      <c r="S9030" t="s">
        <v>112</v>
      </c>
    </row>
    <row r="9031" spans="1:19" x14ac:dyDescent="0.2">
      <c r="A9031" t="s">
        <v>7573</v>
      </c>
      <c r="B9031" t="s">
        <v>104</v>
      </c>
      <c r="C9031">
        <v>1996</v>
      </c>
      <c r="D9031" s="1" t="d">
        <v>2021-01-10</v>
      </c>
      <c r="E9031" s="1" t="str">
        <f t="shared" si="282"/>
        <v>2021</v>
      </c>
      <c r="F9031" s="1" t="str">
        <f t="shared" si="283"/>
        <v>Jan</v>
      </c>
      <c r="G9031" t="s">
        <v>86</v>
      </c>
      <c r="H9031" t="s">
        <v>523</v>
      </c>
      <c r="I9031">
        <v>0.08</v>
      </c>
      <c r="J9031">
        <v>0.05</v>
      </c>
      <c r="K9031">
        <v>0</v>
      </c>
      <c r="L9031">
        <v>0.01</v>
      </c>
      <c r="M9031">
        <v>0.14000000000000001</v>
      </c>
    </row>
    <row r="9032" spans="1:19" x14ac:dyDescent="0.2">
      <c r="A9032" t="s">
        <v>7574</v>
      </c>
      <c r="B9032" t="s">
        <v>159</v>
      </c>
      <c r="C9032">
        <v>2006</v>
      </c>
      <c r="D9032" s="1" t="d">
        <v>2000-04-22</v>
      </c>
      <c r="E9032" s="1" t="str">
        <f t="shared" si="282"/>
        <v>2000</v>
      </c>
      <c r="F9032" s="1" t="str">
        <f t="shared" si="283"/>
        <v>Apr</v>
      </c>
      <c r="G9032" t="s">
        <v>1</v>
      </c>
      <c r="H9032" t="s">
        <v>222</v>
      </c>
      <c r="I9032">
        <v>0.12</v>
      </c>
      <c r="J9032">
        <v>0.01</v>
      </c>
      <c r="K9032">
        <v>0</v>
      </c>
      <c r="L9032">
        <v>0.02</v>
      </c>
      <c r="M9032">
        <v>0.14000000000000001</v>
      </c>
      <c r="N9032">
        <v>82</v>
      </c>
      <c r="O9032">
        <v>28</v>
      </c>
      <c r="P9032">
        <v>7.5</v>
      </c>
      <c r="Q9032">
        <v>36</v>
      </c>
      <c r="R9032" t="s">
        <v>222</v>
      </c>
      <c r="S9032" t="s">
        <v>20</v>
      </c>
    </row>
    <row r="9033" spans="1:19" x14ac:dyDescent="0.2">
      <c r="A9033" t="s">
        <v>7575</v>
      </c>
      <c r="B9033" t="s">
        <v>32</v>
      </c>
      <c r="C9033">
        <v>2009</v>
      </c>
      <c r="D9033" s="1" t="d">
        <v>1993-01-26</v>
      </c>
      <c r="E9033" s="1" t="str">
        <f t="shared" si="282"/>
        <v>1993</v>
      </c>
      <c r="F9033" s="1" t="str">
        <f t="shared" si="283"/>
        <v>Jan</v>
      </c>
      <c r="G9033" t="s">
        <v>30</v>
      </c>
      <c r="H9033" t="s">
        <v>6900</v>
      </c>
      <c r="I9033">
        <v>0.13</v>
      </c>
      <c r="J9033">
        <v>0</v>
      </c>
      <c r="K9033">
        <v>0</v>
      </c>
      <c r="L9033">
        <v>0.01</v>
      </c>
      <c r="M9033">
        <v>0.14000000000000001</v>
      </c>
      <c r="P9033" t="s">
        <v>203</v>
      </c>
      <c r="R9033" t="s">
        <v>7576</v>
      </c>
      <c r="S9033" t="s">
        <v>20</v>
      </c>
    </row>
    <row r="9034" spans="1:19" x14ac:dyDescent="0.2">
      <c r="A9034" t="s">
        <v>7577</v>
      </c>
      <c r="B9034" t="s">
        <v>159</v>
      </c>
      <c r="C9034">
        <v>2008</v>
      </c>
      <c r="D9034" s="1" t="d">
        <v>1989-09-15</v>
      </c>
      <c r="E9034" s="1" t="str">
        <f t="shared" si="282"/>
        <v>1989</v>
      </c>
      <c r="F9034" s="1" t="str">
        <f t="shared" si="283"/>
        <v>Sep</v>
      </c>
      <c r="G9034" t="s">
        <v>28</v>
      </c>
      <c r="H9034" t="s">
        <v>1004</v>
      </c>
      <c r="I9034">
        <v>0.06</v>
      </c>
      <c r="J9034">
        <v>0</v>
      </c>
      <c r="K9034">
        <v>0.08</v>
      </c>
      <c r="L9034">
        <v>0.01</v>
      </c>
      <c r="M9034">
        <v>0.14000000000000001</v>
      </c>
      <c r="N9034">
        <v>61</v>
      </c>
      <c r="O9034">
        <v>12</v>
      </c>
      <c r="P9034">
        <v>7.1</v>
      </c>
      <c r="Q9034">
        <v>12</v>
      </c>
      <c r="R9034" t="s">
        <v>7578</v>
      </c>
      <c r="S9034" t="s">
        <v>88</v>
      </c>
    </row>
    <row r="9035" spans="1:19" x14ac:dyDescent="0.2">
      <c r="A9035" t="s">
        <v>7579</v>
      </c>
      <c r="B9035" t="s">
        <v>55</v>
      </c>
      <c r="C9035">
        <v>2004</v>
      </c>
      <c r="D9035" s="1" t="d">
        <v>1995-03-14</v>
      </c>
      <c r="E9035" s="1" t="str">
        <f t="shared" si="282"/>
        <v>1995</v>
      </c>
      <c r="F9035" s="1" t="str">
        <f t="shared" si="283"/>
        <v>Mar</v>
      </c>
      <c r="G9035" t="s">
        <v>101</v>
      </c>
      <c r="H9035" t="s">
        <v>648</v>
      </c>
      <c r="I9035">
        <v>7.0000000000000007E-2</v>
      </c>
      <c r="J9035">
        <v>0.05</v>
      </c>
      <c r="K9035">
        <v>0</v>
      </c>
      <c r="L9035">
        <v>0.02</v>
      </c>
      <c r="M9035">
        <v>0.14000000000000001</v>
      </c>
      <c r="N9035">
        <v>76</v>
      </c>
      <c r="O9035">
        <v>48</v>
      </c>
      <c r="P9035">
        <v>8</v>
      </c>
      <c r="Q9035">
        <v>23</v>
      </c>
      <c r="R9035" t="s">
        <v>2154</v>
      </c>
      <c r="S9035" t="s">
        <v>88</v>
      </c>
    </row>
    <row r="9036" spans="1:19" x14ac:dyDescent="0.2">
      <c r="A9036" t="s">
        <v>7580</v>
      </c>
      <c r="B9036" t="s">
        <v>32</v>
      </c>
      <c r="C9036">
        <v>2007</v>
      </c>
      <c r="D9036" s="1" t="d">
        <v>2022-04-22</v>
      </c>
      <c r="E9036" s="1" t="str">
        <f t="shared" si="282"/>
        <v>2022</v>
      </c>
      <c r="F9036" s="1" t="str">
        <f t="shared" si="283"/>
        <v>Apr</v>
      </c>
      <c r="G9036" t="s">
        <v>272</v>
      </c>
      <c r="H9036" t="s">
        <v>242</v>
      </c>
      <c r="I9036">
        <v>7.0000000000000007E-2</v>
      </c>
      <c r="J9036">
        <v>0.01</v>
      </c>
      <c r="K9036">
        <v>0.05</v>
      </c>
      <c r="L9036">
        <v>0.01</v>
      </c>
      <c r="M9036">
        <v>0.14000000000000001</v>
      </c>
      <c r="N9036">
        <v>66</v>
      </c>
      <c r="O9036">
        <v>32</v>
      </c>
      <c r="P9036" t="s">
        <v>203</v>
      </c>
      <c r="R9036" t="s">
        <v>2734</v>
      </c>
      <c r="S9036" t="s">
        <v>112</v>
      </c>
    </row>
    <row r="9037" spans="1:19" x14ac:dyDescent="0.2">
      <c r="A9037" t="s">
        <v>1902</v>
      </c>
      <c r="B9037" t="s">
        <v>148</v>
      </c>
      <c r="C9037">
        <v>2014</v>
      </c>
      <c r="D9037" s="1" t="d">
        <v>1991-08-15</v>
      </c>
      <c r="E9037" s="1" t="str">
        <f t="shared" si="282"/>
        <v>1991</v>
      </c>
      <c r="F9037" s="1" t="str">
        <f t="shared" si="283"/>
        <v>Aug</v>
      </c>
      <c r="G9037" t="s">
        <v>37</v>
      </c>
      <c r="H9037" t="s">
        <v>151</v>
      </c>
      <c r="I9037">
        <v>0</v>
      </c>
      <c r="J9037">
        <v>0.14000000000000001</v>
      </c>
      <c r="K9037">
        <v>0</v>
      </c>
      <c r="L9037">
        <v>0.01</v>
      </c>
      <c r="M9037">
        <v>0.14000000000000001</v>
      </c>
      <c r="N9037">
        <v>81</v>
      </c>
      <c r="O9037">
        <v>41</v>
      </c>
      <c r="P9037">
        <v>8.4</v>
      </c>
      <c r="Q9037">
        <v>1588</v>
      </c>
      <c r="R9037" t="s">
        <v>1103</v>
      </c>
      <c r="S9037" t="s">
        <v>53</v>
      </c>
    </row>
    <row r="9038" spans="1:19" x14ac:dyDescent="0.2">
      <c r="A9038" t="s">
        <v>5960</v>
      </c>
      <c r="B9038" t="s">
        <v>159</v>
      </c>
      <c r="C9038">
        <v>2009</v>
      </c>
      <c r="D9038" s="1" t="d">
        <v>2018-09-04</v>
      </c>
      <c r="E9038" s="1" t="str">
        <f t="shared" si="282"/>
        <v>2018</v>
      </c>
      <c r="F9038" s="1" t="str">
        <f t="shared" si="283"/>
        <v>Sep</v>
      </c>
      <c r="G9038" t="s">
        <v>50</v>
      </c>
      <c r="H9038" t="s">
        <v>134</v>
      </c>
      <c r="I9038">
        <v>0.11</v>
      </c>
      <c r="J9038">
        <v>0.02</v>
      </c>
      <c r="K9038">
        <v>0</v>
      </c>
      <c r="L9038">
        <v>0.02</v>
      </c>
      <c r="M9038">
        <v>0.14000000000000001</v>
      </c>
      <c r="P9038" t="s">
        <v>203</v>
      </c>
      <c r="R9038" t="s">
        <v>532</v>
      </c>
      <c r="S9038" t="s">
        <v>88</v>
      </c>
    </row>
    <row r="9039" spans="1:19" x14ac:dyDescent="0.2">
      <c r="A9039" t="s">
        <v>1081</v>
      </c>
      <c r="B9039" t="s">
        <v>148</v>
      </c>
      <c r="C9039">
        <v>2015</v>
      </c>
      <c r="D9039" s="1" t="d">
        <v>2018-01-19</v>
      </c>
      <c r="E9039" s="1" t="str">
        <f t="shared" si="282"/>
        <v>2018</v>
      </c>
      <c r="F9039" s="1" t="str">
        <f t="shared" si="283"/>
        <v>Jan</v>
      </c>
      <c r="G9039" t="s">
        <v>50</v>
      </c>
      <c r="H9039" t="s">
        <v>242</v>
      </c>
      <c r="I9039">
        <v>0.03</v>
      </c>
      <c r="J9039">
        <v>0.11</v>
      </c>
      <c r="K9039">
        <v>0</v>
      </c>
      <c r="L9039">
        <v>0.01</v>
      </c>
      <c r="M9039">
        <v>0.14000000000000001</v>
      </c>
      <c r="N9039">
        <v>74</v>
      </c>
      <c r="O9039">
        <v>50</v>
      </c>
      <c r="P9039">
        <v>5.3</v>
      </c>
      <c r="Q9039">
        <v>529</v>
      </c>
      <c r="R9039" t="s">
        <v>1082</v>
      </c>
      <c r="S9039" t="s">
        <v>53</v>
      </c>
    </row>
    <row r="9040" spans="1:19" x14ac:dyDescent="0.2">
      <c r="A9040" t="s">
        <v>7319</v>
      </c>
      <c r="B9040" t="s">
        <v>55</v>
      </c>
      <c r="C9040">
        <v>2006</v>
      </c>
      <c r="D9040" s="1" t="d">
        <v>2005-05-31</v>
      </c>
      <c r="E9040" s="1" t="str">
        <f t="shared" si="282"/>
        <v>2005</v>
      </c>
      <c r="F9040" s="1" t="str">
        <f t="shared" si="283"/>
        <v>May</v>
      </c>
      <c r="G9040" t="s">
        <v>101</v>
      </c>
      <c r="H9040" t="s">
        <v>484</v>
      </c>
      <c r="I9040">
        <v>7.0000000000000007E-2</v>
      </c>
      <c r="J9040">
        <v>0.05</v>
      </c>
      <c r="K9040">
        <v>0</v>
      </c>
      <c r="L9040">
        <v>0.02</v>
      </c>
      <c r="M9040">
        <v>0.14000000000000001</v>
      </c>
      <c r="N9040">
        <v>59</v>
      </c>
      <c r="O9040">
        <v>27</v>
      </c>
      <c r="P9040" t="s">
        <v>203</v>
      </c>
      <c r="R9040" t="s">
        <v>1241</v>
      </c>
      <c r="S9040" t="s">
        <v>112</v>
      </c>
    </row>
    <row r="9041" spans="1:19" x14ac:dyDescent="0.2">
      <c r="A9041" t="s">
        <v>7581</v>
      </c>
      <c r="B9041" t="s">
        <v>55</v>
      </c>
      <c r="C9041">
        <v>2004</v>
      </c>
      <c r="D9041" s="1" t="d">
        <v>2018-05-09</v>
      </c>
      <c r="E9041" s="1" t="str">
        <f t="shared" si="282"/>
        <v>2018</v>
      </c>
      <c r="F9041" s="1" t="str">
        <f t="shared" si="283"/>
        <v>May</v>
      </c>
      <c r="G9041" t="s">
        <v>28</v>
      </c>
      <c r="H9041" t="s">
        <v>933</v>
      </c>
      <c r="I9041">
        <v>7.0000000000000007E-2</v>
      </c>
      <c r="J9041">
        <v>0.05</v>
      </c>
      <c r="K9041">
        <v>0</v>
      </c>
      <c r="L9041">
        <v>0.02</v>
      </c>
      <c r="M9041">
        <v>0.14000000000000001</v>
      </c>
      <c r="N9041">
        <v>81</v>
      </c>
      <c r="O9041">
        <v>40</v>
      </c>
      <c r="P9041">
        <v>7.9</v>
      </c>
      <c r="Q9041">
        <v>22</v>
      </c>
      <c r="R9041" t="s">
        <v>2780</v>
      </c>
      <c r="S9041" t="s">
        <v>88</v>
      </c>
    </row>
    <row r="9042" spans="1:19" x14ac:dyDescent="0.2">
      <c r="A9042" t="s">
        <v>7447</v>
      </c>
      <c r="B9042" t="s">
        <v>44</v>
      </c>
      <c r="C9042">
        <v>2011</v>
      </c>
      <c r="D9042" s="1" t="d">
        <v>2018-06-28</v>
      </c>
      <c r="E9042" s="1" t="str">
        <f t="shared" si="282"/>
        <v>2018</v>
      </c>
      <c r="F9042" s="1" t="str">
        <f t="shared" si="283"/>
        <v>Jun</v>
      </c>
      <c r="G9042" t="s">
        <v>50</v>
      </c>
      <c r="H9042" t="s">
        <v>151</v>
      </c>
      <c r="I9042">
        <v>0.09</v>
      </c>
      <c r="J9042">
        <v>0.04</v>
      </c>
      <c r="K9042">
        <v>0</v>
      </c>
      <c r="L9042">
        <v>0.01</v>
      </c>
      <c r="M9042">
        <v>0.14000000000000001</v>
      </c>
      <c r="N9042">
        <v>38</v>
      </c>
      <c r="O9042">
        <v>40</v>
      </c>
      <c r="P9042">
        <v>5.7</v>
      </c>
      <c r="Q9042">
        <v>22</v>
      </c>
      <c r="R9042" t="s">
        <v>7582</v>
      </c>
      <c r="S9042" t="s">
        <v>88</v>
      </c>
    </row>
    <row r="9043" spans="1:19" x14ac:dyDescent="0.2">
      <c r="A9043" t="s">
        <v>7583</v>
      </c>
      <c r="B9043" t="s">
        <v>104</v>
      </c>
      <c r="C9043">
        <v>2001</v>
      </c>
      <c r="D9043" s="1" t="d">
        <v>2020-05-13</v>
      </c>
      <c r="E9043" s="1" t="str">
        <f t="shared" si="282"/>
        <v>2020</v>
      </c>
      <c r="F9043" s="1" t="str">
        <f t="shared" si="283"/>
        <v>May</v>
      </c>
      <c r="G9043" t="s">
        <v>24</v>
      </c>
      <c r="H9043" t="s">
        <v>484</v>
      </c>
      <c r="I9043">
        <v>0.08</v>
      </c>
      <c r="J9043">
        <v>0.05</v>
      </c>
      <c r="K9043">
        <v>0</v>
      </c>
      <c r="L9043">
        <v>0.01</v>
      </c>
      <c r="M9043">
        <v>0.14000000000000001</v>
      </c>
      <c r="N9043">
        <v>70</v>
      </c>
      <c r="O9043">
        <v>8</v>
      </c>
      <c r="P9043" t="s">
        <v>203</v>
      </c>
      <c r="R9043" t="s">
        <v>6978</v>
      </c>
      <c r="S9043" t="s">
        <v>88</v>
      </c>
    </row>
    <row r="9044" spans="1:19" x14ac:dyDescent="0.2">
      <c r="A9044" t="s">
        <v>7584</v>
      </c>
      <c r="B9044" t="s">
        <v>159</v>
      </c>
      <c r="C9044">
        <v>2011</v>
      </c>
      <c r="D9044" s="1" t="d">
        <v>1990-01-04</v>
      </c>
      <c r="E9044" s="1" t="str">
        <f t="shared" si="282"/>
        <v>1990</v>
      </c>
      <c r="F9044" s="1" t="str">
        <f t="shared" si="283"/>
        <v>Jan</v>
      </c>
      <c r="G9044" t="s">
        <v>50</v>
      </c>
      <c r="H9044" t="s">
        <v>1263</v>
      </c>
      <c r="I9044">
        <v>0</v>
      </c>
      <c r="J9044">
        <v>0</v>
      </c>
      <c r="K9044">
        <v>0.14000000000000001</v>
      </c>
      <c r="L9044">
        <v>0</v>
      </c>
      <c r="M9044">
        <v>0.14000000000000001</v>
      </c>
    </row>
    <row r="9045" spans="1:19" x14ac:dyDescent="0.2">
      <c r="A9045" t="s">
        <v>4806</v>
      </c>
      <c r="B9045" t="s">
        <v>49</v>
      </c>
      <c r="C9045" t="s">
        <v>286</v>
      </c>
      <c r="D9045" s="1" t="d">
        <v>2000-07-15</v>
      </c>
      <c r="E9045" s="1" t="str">
        <f t="shared" si="282"/>
        <v>2000</v>
      </c>
      <c r="F9045" s="1" t="str">
        <f t="shared" si="283"/>
        <v>Jul</v>
      </c>
      <c r="G9045" t="s">
        <v>30</v>
      </c>
      <c r="H9045" t="s">
        <v>1091</v>
      </c>
      <c r="I9045">
        <v>0.13</v>
      </c>
      <c r="J9045">
        <v>0</v>
      </c>
      <c r="K9045">
        <v>0</v>
      </c>
      <c r="L9045">
        <v>0.02</v>
      </c>
      <c r="M9045">
        <v>0.14000000000000001</v>
      </c>
      <c r="N9045">
        <v>76</v>
      </c>
      <c r="O9045">
        <v>5</v>
      </c>
      <c r="P9045">
        <v>8.1999999999999993</v>
      </c>
      <c r="Q9045">
        <v>5</v>
      </c>
      <c r="R9045" t="s">
        <v>1996</v>
      </c>
      <c r="S9045" t="s">
        <v>20</v>
      </c>
    </row>
    <row r="9046" spans="1:19" x14ac:dyDescent="0.2">
      <c r="A9046" t="s">
        <v>7585</v>
      </c>
      <c r="B9046" t="s">
        <v>189</v>
      </c>
      <c r="C9046">
        <v>2002</v>
      </c>
      <c r="D9046" s="1" t="d">
        <v>1992-09-10</v>
      </c>
      <c r="E9046" s="1" t="str">
        <f t="shared" si="282"/>
        <v>1992</v>
      </c>
      <c r="F9046" s="1" t="str">
        <f t="shared" si="283"/>
        <v>Sep</v>
      </c>
      <c r="G9046" t="s">
        <v>39</v>
      </c>
      <c r="H9046" t="s">
        <v>19</v>
      </c>
      <c r="I9046">
        <v>0</v>
      </c>
      <c r="J9046">
        <v>0</v>
      </c>
      <c r="K9046">
        <v>0.14000000000000001</v>
      </c>
      <c r="L9046">
        <v>0</v>
      </c>
      <c r="M9046">
        <v>0.14000000000000001</v>
      </c>
    </row>
    <row r="9047" spans="1:19" x14ac:dyDescent="0.2">
      <c r="A9047" t="s">
        <v>7586</v>
      </c>
      <c r="B9047" t="s">
        <v>27</v>
      </c>
      <c r="C9047">
        <v>2001</v>
      </c>
      <c r="D9047" s="1" t="d">
        <v>2020-10-05</v>
      </c>
      <c r="E9047" s="1" t="str">
        <f t="shared" si="282"/>
        <v>2020</v>
      </c>
      <c r="F9047" s="1" t="str">
        <f t="shared" si="283"/>
        <v>Oct</v>
      </c>
      <c r="G9047" t="s">
        <v>28</v>
      </c>
      <c r="H9047" t="s">
        <v>350</v>
      </c>
      <c r="I9047">
        <v>0</v>
      </c>
      <c r="J9047">
        <v>0</v>
      </c>
      <c r="K9047">
        <v>0.14000000000000001</v>
      </c>
      <c r="L9047">
        <v>0</v>
      </c>
      <c r="M9047">
        <v>0.14000000000000001</v>
      </c>
    </row>
    <row r="9048" spans="1:19" x14ac:dyDescent="0.2">
      <c r="A9048" t="s">
        <v>7587</v>
      </c>
      <c r="B9048" t="s">
        <v>64</v>
      </c>
      <c r="C9048">
        <v>2005</v>
      </c>
      <c r="D9048" s="1" t="d">
        <v>1999-08-18</v>
      </c>
      <c r="E9048" s="1" t="str">
        <f t="shared" si="282"/>
        <v>1999</v>
      </c>
      <c r="F9048" s="1" t="str">
        <f t="shared" si="283"/>
        <v>Aug</v>
      </c>
      <c r="G9048" t="s">
        <v>34</v>
      </c>
      <c r="H9048" t="s">
        <v>71</v>
      </c>
      <c r="I9048">
        <v>0.1</v>
      </c>
      <c r="J9048">
        <v>0.04</v>
      </c>
      <c r="K9048">
        <v>0</v>
      </c>
      <c r="L9048">
        <v>0</v>
      </c>
      <c r="M9048">
        <v>0.14000000000000001</v>
      </c>
    </row>
    <row r="9049" spans="1:19" x14ac:dyDescent="0.2">
      <c r="A9049" t="s">
        <v>7588</v>
      </c>
      <c r="B9049" t="s">
        <v>55</v>
      </c>
      <c r="C9049">
        <v>2003</v>
      </c>
      <c r="D9049" s="1" t="d">
        <v>2015-01-30</v>
      </c>
      <c r="E9049" s="1" t="str">
        <f t="shared" si="282"/>
        <v>2015</v>
      </c>
      <c r="F9049" s="1" t="str">
        <f t="shared" si="283"/>
        <v>Jan</v>
      </c>
      <c r="G9049" t="s">
        <v>30</v>
      </c>
      <c r="H9049" t="s">
        <v>969</v>
      </c>
      <c r="I9049">
        <v>7.0000000000000007E-2</v>
      </c>
      <c r="J9049">
        <v>0.05</v>
      </c>
      <c r="K9049">
        <v>0</v>
      </c>
      <c r="L9049">
        <v>0.02</v>
      </c>
      <c r="M9049">
        <v>0.14000000000000001</v>
      </c>
    </row>
    <row r="9050" spans="1:19" x14ac:dyDescent="0.2">
      <c r="A9050" t="s">
        <v>7589</v>
      </c>
      <c r="B9050" t="s">
        <v>104</v>
      </c>
      <c r="C9050">
        <v>2002</v>
      </c>
      <c r="D9050" s="1" t="d">
        <v>2009-09-28</v>
      </c>
      <c r="E9050" s="1" t="str">
        <f t="shared" si="282"/>
        <v>2009</v>
      </c>
      <c r="F9050" s="1" t="str">
        <f t="shared" si="283"/>
        <v>Sep</v>
      </c>
      <c r="G9050" t="s">
        <v>50</v>
      </c>
      <c r="H9050" t="s">
        <v>372</v>
      </c>
      <c r="I9050">
        <v>0</v>
      </c>
      <c r="J9050">
        <v>0</v>
      </c>
      <c r="K9050">
        <v>0.13</v>
      </c>
      <c r="L9050">
        <v>0.01</v>
      </c>
      <c r="M9050">
        <v>0.14000000000000001</v>
      </c>
    </row>
    <row r="9051" spans="1:19" x14ac:dyDescent="0.2">
      <c r="A9051" t="s">
        <v>7590</v>
      </c>
      <c r="B9051" t="s">
        <v>104</v>
      </c>
      <c r="C9051">
        <v>1997</v>
      </c>
      <c r="D9051" s="1" t="d">
        <v>1992-07-27</v>
      </c>
      <c r="E9051" s="1" t="str">
        <f t="shared" si="282"/>
        <v>1992</v>
      </c>
      <c r="F9051" s="1" t="str">
        <f t="shared" si="283"/>
        <v>Jul</v>
      </c>
      <c r="G9051" t="s">
        <v>272</v>
      </c>
      <c r="H9051" t="s">
        <v>118</v>
      </c>
      <c r="I9051">
        <v>0</v>
      </c>
      <c r="J9051">
        <v>0</v>
      </c>
      <c r="K9051">
        <v>0.13</v>
      </c>
      <c r="L9051">
        <v>0.01</v>
      </c>
      <c r="M9051">
        <v>0.14000000000000001</v>
      </c>
    </row>
    <row r="9052" spans="1:19" x14ac:dyDescent="0.2">
      <c r="A9052" t="s">
        <v>7591</v>
      </c>
      <c r="B9052" t="s">
        <v>159</v>
      </c>
      <c r="C9052">
        <v>2006</v>
      </c>
      <c r="D9052" s="1" t="d">
        <v>1996-03-05</v>
      </c>
      <c r="E9052" s="1" t="str">
        <f t="shared" si="282"/>
        <v>1996</v>
      </c>
      <c r="F9052" s="1" t="str">
        <f t="shared" si="283"/>
        <v>Mar</v>
      </c>
      <c r="G9052" t="s">
        <v>34</v>
      </c>
      <c r="H9052" t="s">
        <v>202</v>
      </c>
      <c r="I9052">
        <v>0.13</v>
      </c>
      <c r="J9052">
        <v>0</v>
      </c>
      <c r="K9052">
        <v>0</v>
      </c>
      <c r="L9052">
        <v>0.01</v>
      </c>
      <c r="M9052">
        <v>0.14000000000000001</v>
      </c>
    </row>
    <row r="9053" spans="1:19" x14ac:dyDescent="0.2">
      <c r="A9053" t="s">
        <v>456</v>
      </c>
      <c r="B9053" t="s">
        <v>189</v>
      </c>
      <c r="C9053">
        <v>2004</v>
      </c>
      <c r="D9053" s="1" t="d">
        <v>2009-08-30</v>
      </c>
      <c r="E9053" s="1" t="str">
        <f t="shared" si="282"/>
        <v>2009</v>
      </c>
      <c r="F9053" s="1" t="str">
        <f t="shared" si="283"/>
        <v>Aug</v>
      </c>
      <c r="G9053" t="s">
        <v>18</v>
      </c>
      <c r="H9053" t="s">
        <v>134</v>
      </c>
      <c r="I9053">
        <v>0.11</v>
      </c>
      <c r="J9053">
        <v>0.03</v>
      </c>
      <c r="K9053">
        <v>0</v>
      </c>
      <c r="L9053">
        <v>0</v>
      </c>
      <c r="M9053">
        <v>0.14000000000000001</v>
      </c>
      <c r="N9053">
        <v>78</v>
      </c>
      <c r="O9053">
        <v>22</v>
      </c>
      <c r="P9053">
        <v>8.5</v>
      </c>
      <c r="Q9053">
        <v>6</v>
      </c>
      <c r="R9053" t="s">
        <v>193</v>
      </c>
      <c r="S9053" t="s">
        <v>20</v>
      </c>
    </row>
    <row r="9054" spans="1:19" x14ac:dyDescent="0.2">
      <c r="A9054" t="s">
        <v>7592</v>
      </c>
      <c r="B9054" t="s">
        <v>159</v>
      </c>
      <c r="C9054">
        <v>2009</v>
      </c>
      <c r="D9054" s="1" t="d">
        <v>2016-10-14</v>
      </c>
      <c r="E9054" s="1" t="str">
        <f t="shared" si="282"/>
        <v>2016</v>
      </c>
      <c r="F9054" s="1" t="str">
        <f t="shared" si="283"/>
        <v>Oct</v>
      </c>
      <c r="G9054" t="s">
        <v>39</v>
      </c>
      <c r="H9054" t="s">
        <v>1511</v>
      </c>
      <c r="I9054">
        <v>7.0000000000000007E-2</v>
      </c>
      <c r="J9054">
        <v>0.02</v>
      </c>
      <c r="K9054">
        <v>0.05</v>
      </c>
      <c r="L9054">
        <v>0.01</v>
      </c>
      <c r="M9054">
        <v>0.14000000000000001</v>
      </c>
      <c r="N9054">
        <v>74</v>
      </c>
      <c r="O9054">
        <v>6</v>
      </c>
      <c r="P9054">
        <v>7.9</v>
      </c>
      <c r="Q9054">
        <v>12</v>
      </c>
      <c r="R9054" t="s">
        <v>2306</v>
      </c>
      <c r="S9054" t="s">
        <v>20</v>
      </c>
    </row>
    <row r="9055" spans="1:19" x14ac:dyDescent="0.2">
      <c r="A9055" t="s">
        <v>7593</v>
      </c>
      <c r="B9055" t="s">
        <v>32</v>
      </c>
      <c r="C9055">
        <v>2009</v>
      </c>
      <c r="D9055" s="1" t="d">
        <v>1997-12-25</v>
      </c>
      <c r="E9055" s="1" t="str">
        <f t="shared" si="282"/>
        <v>1997</v>
      </c>
      <c r="F9055" s="1" t="str">
        <f t="shared" si="283"/>
        <v>Dec</v>
      </c>
      <c r="G9055" t="s">
        <v>30</v>
      </c>
      <c r="H9055" t="s">
        <v>1642</v>
      </c>
      <c r="I9055">
        <v>0.13</v>
      </c>
      <c r="J9055">
        <v>0</v>
      </c>
      <c r="K9055">
        <v>0</v>
      </c>
      <c r="L9055">
        <v>0.01</v>
      </c>
      <c r="M9055">
        <v>0.14000000000000001</v>
      </c>
      <c r="P9055" t="s">
        <v>203</v>
      </c>
      <c r="R9055" t="s">
        <v>1642</v>
      </c>
      <c r="S9055" t="s">
        <v>20</v>
      </c>
    </row>
    <row r="9056" spans="1:19" x14ac:dyDescent="0.2">
      <c r="A9056" t="s">
        <v>7594</v>
      </c>
      <c r="B9056" t="s">
        <v>159</v>
      </c>
      <c r="C9056">
        <v>2009</v>
      </c>
      <c r="D9056" s="1" t="d">
        <v>2014-02-21</v>
      </c>
      <c r="E9056" s="1" t="str">
        <f t="shared" si="282"/>
        <v>2014</v>
      </c>
      <c r="F9056" s="1" t="str">
        <f t="shared" si="283"/>
        <v>Feb</v>
      </c>
      <c r="G9056" t="s">
        <v>28</v>
      </c>
      <c r="H9056" t="s">
        <v>1921</v>
      </c>
      <c r="I9056">
        <v>7.0000000000000007E-2</v>
      </c>
      <c r="J9056">
        <v>0</v>
      </c>
      <c r="K9056">
        <v>0.06</v>
      </c>
      <c r="L9056">
        <v>0.01</v>
      </c>
      <c r="M9056">
        <v>0.14000000000000001</v>
      </c>
      <c r="N9056">
        <v>68</v>
      </c>
      <c r="O9056">
        <v>13</v>
      </c>
      <c r="P9056">
        <v>7.3</v>
      </c>
      <c r="Q9056">
        <v>21</v>
      </c>
      <c r="R9056" t="s">
        <v>7595</v>
      </c>
      <c r="S9056" t="s">
        <v>88</v>
      </c>
    </row>
    <row r="9057" spans="1:19" x14ac:dyDescent="0.2">
      <c r="A9057" t="s">
        <v>7596</v>
      </c>
      <c r="B9057" t="s">
        <v>799</v>
      </c>
      <c r="C9057">
        <v>1998</v>
      </c>
      <c r="D9057" s="1" t="d">
        <v>2007-07-02</v>
      </c>
      <c r="E9057" s="1" t="str">
        <f t="shared" si="282"/>
        <v>2007</v>
      </c>
      <c r="F9057" s="1" t="str">
        <f t="shared" si="283"/>
        <v>Jul</v>
      </c>
      <c r="G9057" t="s">
        <v>86</v>
      </c>
      <c r="H9057" t="s">
        <v>283</v>
      </c>
      <c r="I9057">
        <v>0</v>
      </c>
      <c r="J9057">
        <v>0</v>
      </c>
      <c r="K9057">
        <v>0.14000000000000001</v>
      </c>
      <c r="L9057">
        <v>0</v>
      </c>
      <c r="M9057">
        <v>0.14000000000000001</v>
      </c>
    </row>
    <row r="9058" spans="1:19" x14ac:dyDescent="0.2">
      <c r="A9058" t="s">
        <v>7597</v>
      </c>
      <c r="B9058" t="s">
        <v>55</v>
      </c>
      <c r="C9058">
        <v>2001</v>
      </c>
      <c r="D9058" s="1" t="d">
        <v>2007-08-12</v>
      </c>
      <c r="E9058" s="1" t="str">
        <f t="shared" si="282"/>
        <v>2007</v>
      </c>
      <c r="F9058" s="1" t="str">
        <f t="shared" si="283"/>
        <v>Aug</v>
      </c>
      <c r="G9058" t="s">
        <v>18</v>
      </c>
      <c r="H9058" t="s">
        <v>1656</v>
      </c>
      <c r="I9058">
        <v>7.0000000000000007E-2</v>
      </c>
      <c r="J9058">
        <v>0.05</v>
      </c>
      <c r="K9058">
        <v>0</v>
      </c>
      <c r="L9058">
        <v>0.02</v>
      </c>
      <c r="M9058">
        <v>0.14000000000000001</v>
      </c>
      <c r="N9058">
        <v>44</v>
      </c>
      <c r="O9058">
        <v>14</v>
      </c>
      <c r="P9058">
        <v>5.7</v>
      </c>
      <c r="Q9058">
        <v>6</v>
      </c>
      <c r="R9058" t="s">
        <v>1656</v>
      </c>
      <c r="S9058" t="s">
        <v>88</v>
      </c>
    </row>
    <row r="9059" spans="1:19" x14ac:dyDescent="0.2">
      <c r="A9059" t="s">
        <v>7598</v>
      </c>
      <c r="B9059" t="s">
        <v>159</v>
      </c>
      <c r="C9059">
        <v>2011</v>
      </c>
      <c r="D9059" s="1" t="d">
        <v>1992-09-30</v>
      </c>
      <c r="E9059" s="1" t="str">
        <f t="shared" si="282"/>
        <v>1992</v>
      </c>
      <c r="F9059" s="1" t="str">
        <f t="shared" si="283"/>
        <v>Sep</v>
      </c>
      <c r="G9059" t="s">
        <v>101</v>
      </c>
      <c r="H9059" t="s">
        <v>7599</v>
      </c>
      <c r="I9059">
        <v>0</v>
      </c>
      <c r="J9059">
        <v>0</v>
      </c>
      <c r="K9059">
        <v>0.14000000000000001</v>
      </c>
      <c r="L9059">
        <v>0</v>
      </c>
      <c r="M9059">
        <v>0.14000000000000001</v>
      </c>
    </row>
    <row r="9060" spans="1:19" x14ac:dyDescent="0.2">
      <c r="A9060" t="s">
        <v>7600</v>
      </c>
      <c r="B9060" t="s">
        <v>79</v>
      </c>
      <c r="C9060">
        <v>2012</v>
      </c>
      <c r="D9060" s="1" t="d">
        <v>2022-04-25</v>
      </c>
      <c r="E9060" s="1" t="str">
        <f t="shared" si="282"/>
        <v>2022</v>
      </c>
      <c r="F9060" s="1" t="str">
        <f t="shared" si="283"/>
        <v>Apr</v>
      </c>
      <c r="G9060" t="s">
        <v>50</v>
      </c>
      <c r="H9060" t="s">
        <v>2306</v>
      </c>
      <c r="I9060">
        <v>0</v>
      </c>
      <c r="J9060">
        <v>0</v>
      </c>
      <c r="K9060">
        <v>0.14000000000000001</v>
      </c>
      <c r="L9060">
        <v>0</v>
      </c>
      <c r="M9060">
        <v>0.14000000000000001</v>
      </c>
    </row>
    <row r="9061" spans="1:19" x14ac:dyDescent="0.2">
      <c r="A9061" t="s">
        <v>7601</v>
      </c>
      <c r="B9061" t="s">
        <v>55</v>
      </c>
      <c r="C9061">
        <v>2004</v>
      </c>
      <c r="D9061" s="1" t="d">
        <v>2017-10-26</v>
      </c>
      <c r="E9061" s="1" t="str">
        <f t="shared" si="282"/>
        <v>2017</v>
      </c>
      <c r="F9061" s="1" t="str">
        <f t="shared" si="283"/>
        <v>Oct</v>
      </c>
      <c r="G9061" t="s">
        <v>34</v>
      </c>
      <c r="H9061" t="s">
        <v>648</v>
      </c>
      <c r="I9061">
        <v>7.0000000000000007E-2</v>
      </c>
      <c r="J9061">
        <v>0.05</v>
      </c>
      <c r="K9061">
        <v>0</v>
      </c>
      <c r="L9061">
        <v>0.02</v>
      </c>
      <c r="M9061">
        <v>0.14000000000000001</v>
      </c>
      <c r="N9061">
        <v>79</v>
      </c>
      <c r="O9061">
        <v>28</v>
      </c>
      <c r="P9061">
        <v>8.6</v>
      </c>
      <c r="Q9061">
        <v>8</v>
      </c>
      <c r="R9061" t="s">
        <v>7602</v>
      </c>
      <c r="S9061" t="s">
        <v>88</v>
      </c>
    </row>
    <row r="9062" spans="1:19" x14ac:dyDescent="0.2">
      <c r="A9062" t="s">
        <v>7603</v>
      </c>
      <c r="B9062" t="s">
        <v>32</v>
      </c>
      <c r="C9062">
        <v>2009</v>
      </c>
      <c r="D9062" s="1" t="d">
        <v>2000-11-27</v>
      </c>
      <c r="E9062" s="1" t="str">
        <f t="shared" si="282"/>
        <v>2000</v>
      </c>
      <c r="F9062" s="1" t="str">
        <f t="shared" si="283"/>
        <v>Nov</v>
      </c>
      <c r="G9062" t="s">
        <v>39</v>
      </c>
      <c r="H9062" t="s">
        <v>663</v>
      </c>
      <c r="I9062">
        <v>0.13</v>
      </c>
      <c r="J9062">
        <v>0</v>
      </c>
      <c r="K9062">
        <v>0</v>
      </c>
      <c r="L9062">
        <v>0.01</v>
      </c>
      <c r="M9062">
        <v>0.14000000000000001</v>
      </c>
      <c r="P9062" t="s">
        <v>203</v>
      </c>
      <c r="R9062" t="s">
        <v>7604</v>
      </c>
      <c r="S9062" t="s">
        <v>20</v>
      </c>
    </row>
    <row r="9063" spans="1:19" x14ac:dyDescent="0.2">
      <c r="A9063" t="s">
        <v>7605</v>
      </c>
      <c r="B9063" t="s">
        <v>159</v>
      </c>
      <c r="C9063">
        <v>2010</v>
      </c>
      <c r="D9063" s="1" t="d">
        <v>1992-05-27</v>
      </c>
      <c r="E9063" s="1" t="str">
        <f t="shared" si="282"/>
        <v>1992</v>
      </c>
      <c r="F9063" s="1" t="str">
        <f t="shared" si="283"/>
        <v>May</v>
      </c>
      <c r="G9063" t="s">
        <v>28</v>
      </c>
      <c r="H9063" t="s">
        <v>2780</v>
      </c>
      <c r="I9063">
        <v>7.0000000000000007E-2</v>
      </c>
      <c r="J9063">
        <v>0</v>
      </c>
      <c r="K9063">
        <v>0.06</v>
      </c>
      <c r="L9063">
        <v>0.01</v>
      </c>
      <c r="M9063">
        <v>0.14000000000000001</v>
      </c>
    </row>
    <row r="9064" spans="1:19" x14ac:dyDescent="0.2">
      <c r="A9064" t="s">
        <v>7396</v>
      </c>
      <c r="B9064" t="s">
        <v>49</v>
      </c>
      <c r="C9064">
        <v>2014</v>
      </c>
      <c r="D9064" s="1" t="d">
        <v>2015-08-11</v>
      </c>
      <c r="E9064" s="1" t="str">
        <f t="shared" si="282"/>
        <v>2015</v>
      </c>
      <c r="F9064" s="1" t="str">
        <f t="shared" si="283"/>
        <v>Aug</v>
      </c>
      <c r="G9064" t="s">
        <v>50</v>
      </c>
      <c r="H9064" t="s">
        <v>372</v>
      </c>
      <c r="I9064">
        <v>0</v>
      </c>
      <c r="J9064">
        <v>0</v>
      </c>
      <c r="K9064">
        <v>0.14000000000000001</v>
      </c>
      <c r="L9064">
        <v>0</v>
      </c>
      <c r="M9064">
        <v>0.14000000000000001</v>
      </c>
    </row>
    <row r="9065" spans="1:19" x14ac:dyDescent="0.2">
      <c r="A9065" t="s">
        <v>7606</v>
      </c>
      <c r="B9065" t="s">
        <v>159</v>
      </c>
      <c r="C9065">
        <v>2010</v>
      </c>
      <c r="D9065" s="1" t="d">
        <v>1991-05-25</v>
      </c>
      <c r="E9065" s="1" t="str">
        <f t="shared" si="282"/>
        <v>1991</v>
      </c>
      <c r="F9065" s="1" t="str">
        <f t="shared" si="283"/>
        <v>May</v>
      </c>
      <c r="G9065" t="s">
        <v>28</v>
      </c>
      <c r="H9065" t="s">
        <v>372</v>
      </c>
      <c r="I9065">
        <v>0</v>
      </c>
      <c r="J9065">
        <v>0</v>
      </c>
      <c r="K9065">
        <v>0.14000000000000001</v>
      </c>
      <c r="L9065">
        <v>0</v>
      </c>
      <c r="M9065">
        <v>0.14000000000000001</v>
      </c>
    </row>
    <row r="9066" spans="1:19" x14ac:dyDescent="0.2">
      <c r="A9066" t="s">
        <v>3268</v>
      </c>
      <c r="B9066" t="s">
        <v>137</v>
      </c>
      <c r="C9066">
        <v>2003</v>
      </c>
      <c r="D9066" s="1" t="d">
        <v>2010-12-17</v>
      </c>
      <c r="E9066" s="1" t="str">
        <f t="shared" si="282"/>
        <v>2010</v>
      </c>
      <c r="F9066" s="1" t="str">
        <f t="shared" si="283"/>
        <v>Dec</v>
      </c>
      <c r="G9066" t="s">
        <v>50</v>
      </c>
      <c r="H9066" t="s">
        <v>155</v>
      </c>
      <c r="I9066">
        <v>0.11</v>
      </c>
      <c r="J9066">
        <v>0.03</v>
      </c>
      <c r="K9066">
        <v>0</v>
      </c>
      <c r="L9066">
        <v>0.01</v>
      </c>
      <c r="M9066">
        <v>0.14000000000000001</v>
      </c>
      <c r="N9066">
        <v>35</v>
      </c>
      <c r="O9066">
        <v>24</v>
      </c>
      <c r="P9066">
        <v>2</v>
      </c>
      <c r="Q9066">
        <v>10</v>
      </c>
      <c r="R9066" t="s">
        <v>2286</v>
      </c>
      <c r="S9066" t="s">
        <v>88</v>
      </c>
    </row>
    <row r="9067" spans="1:19" x14ac:dyDescent="0.2">
      <c r="A9067" t="s">
        <v>3613</v>
      </c>
      <c r="B9067" t="s">
        <v>137</v>
      </c>
      <c r="C9067">
        <v>2005</v>
      </c>
      <c r="D9067" s="1" t="d">
        <v>2019-02-06</v>
      </c>
      <c r="E9067" s="1" t="str">
        <f t="shared" si="282"/>
        <v>2019</v>
      </c>
      <c r="F9067" s="1" t="str">
        <f t="shared" si="283"/>
        <v>Feb</v>
      </c>
      <c r="G9067" t="s">
        <v>18</v>
      </c>
      <c r="H9067" t="s">
        <v>134</v>
      </c>
      <c r="I9067">
        <v>0.11</v>
      </c>
      <c r="J9067">
        <v>0.03</v>
      </c>
      <c r="K9067">
        <v>0</v>
      </c>
      <c r="L9067">
        <v>0.01</v>
      </c>
      <c r="M9067">
        <v>0.14000000000000001</v>
      </c>
      <c r="N9067">
        <v>81</v>
      </c>
      <c r="O9067">
        <v>35</v>
      </c>
      <c r="P9067">
        <v>8.1</v>
      </c>
      <c r="Q9067">
        <v>10</v>
      </c>
      <c r="R9067" t="s">
        <v>193</v>
      </c>
      <c r="S9067" t="s">
        <v>20</v>
      </c>
    </row>
    <row r="9068" spans="1:19" x14ac:dyDescent="0.2">
      <c r="A9068" t="s">
        <v>5918</v>
      </c>
      <c r="B9068" t="s">
        <v>137</v>
      </c>
      <c r="C9068">
        <v>2002</v>
      </c>
      <c r="D9068" s="1" t="d">
        <v>1994-05-19</v>
      </c>
      <c r="E9068" s="1" t="str">
        <f t="shared" si="282"/>
        <v>1994</v>
      </c>
      <c r="F9068" s="1" t="str">
        <f t="shared" si="283"/>
        <v>May</v>
      </c>
      <c r="G9068" t="s">
        <v>18</v>
      </c>
      <c r="H9068" t="s">
        <v>151</v>
      </c>
      <c r="I9068">
        <v>0.11</v>
      </c>
      <c r="J9068">
        <v>0.03</v>
      </c>
      <c r="K9068">
        <v>0</v>
      </c>
      <c r="L9068">
        <v>0.01</v>
      </c>
      <c r="M9068">
        <v>0.14000000000000001</v>
      </c>
      <c r="N9068">
        <v>84</v>
      </c>
      <c r="O9068">
        <v>12</v>
      </c>
      <c r="P9068">
        <v>8.4</v>
      </c>
      <c r="Q9068">
        <v>5</v>
      </c>
      <c r="R9068" t="s">
        <v>1433</v>
      </c>
      <c r="S9068" t="s">
        <v>20</v>
      </c>
    </row>
    <row r="9069" spans="1:19" x14ac:dyDescent="0.2">
      <c r="A9069" t="s">
        <v>7607</v>
      </c>
      <c r="B9069" t="s">
        <v>17</v>
      </c>
      <c r="C9069">
        <v>2007</v>
      </c>
      <c r="D9069" s="1" t="d">
        <v>1997-03-26</v>
      </c>
      <c r="E9069" s="1" t="str">
        <f t="shared" si="282"/>
        <v>1997</v>
      </c>
      <c r="F9069" s="1" t="str">
        <f t="shared" si="283"/>
        <v>Mar</v>
      </c>
      <c r="G9069" t="s">
        <v>86</v>
      </c>
      <c r="H9069" t="s">
        <v>111</v>
      </c>
      <c r="I9069">
        <v>7.0000000000000007E-2</v>
      </c>
      <c r="J9069">
        <v>0</v>
      </c>
      <c r="K9069">
        <v>0.06</v>
      </c>
      <c r="L9069">
        <v>0.01</v>
      </c>
      <c r="M9069">
        <v>0.14000000000000001</v>
      </c>
      <c r="N9069">
        <v>59</v>
      </c>
      <c r="O9069">
        <v>26</v>
      </c>
      <c r="P9069">
        <v>5.4</v>
      </c>
      <c r="Q9069">
        <v>8</v>
      </c>
      <c r="R9069" t="s">
        <v>1374</v>
      </c>
      <c r="S9069" t="s">
        <v>88</v>
      </c>
    </row>
    <row r="9070" spans="1:19" x14ac:dyDescent="0.2">
      <c r="A9070" t="s">
        <v>2200</v>
      </c>
      <c r="B9070" t="s">
        <v>49</v>
      </c>
      <c r="C9070">
        <v>2013</v>
      </c>
      <c r="D9070" s="1" t="d">
        <v>2002-04-19</v>
      </c>
      <c r="E9070" s="1" t="str">
        <f t="shared" si="282"/>
        <v>2002</v>
      </c>
      <c r="F9070" s="1" t="str">
        <f t="shared" si="283"/>
        <v>Apr</v>
      </c>
      <c r="G9070" t="s">
        <v>39</v>
      </c>
      <c r="H9070" t="s">
        <v>1791</v>
      </c>
      <c r="I9070">
        <v>0</v>
      </c>
      <c r="J9070">
        <v>0.09</v>
      </c>
      <c r="K9070">
        <v>0.02</v>
      </c>
      <c r="L9070">
        <v>0.02</v>
      </c>
      <c r="M9070">
        <v>0.14000000000000001</v>
      </c>
      <c r="N9070">
        <v>40</v>
      </c>
      <c r="O9070">
        <v>17</v>
      </c>
      <c r="P9070">
        <v>2.9</v>
      </c>
      <c r="Q9070">
        <v>9</v>
      </c>
      <c r="R9070" t="s">
        <v>2201</v>
      </c>
      <c r="S9070" t="s">
        <v>20</v>
      </c>
    </row>
    <row r="9071" spans="1:19" x14ac:dyDescent="0.2">
      <c r="A9071" t="s">
        <v>7608</v>
      </c>
      <c r="B9071" t="s">
        <v>159</v>
      </c>
      <c r="C9071">
        <v>2004</v>
      </c>
      <c r="D9071" s="1" t="d">
        <v>2020-01-14</v>
      </c>
      <c r="E9071" s="1" t="str">
        <f t="shared" si="282"/>
        <v>2020</v>
      </c>
      <c r="F9071" s="1" t="str">
        <f t="shared" si="283"/>
        <v>Jan</v>
      </c>
      <c r="G9071" t="s">
        <v>28</v>
      </c>
      <c r="H9071" t="s">
        <v>372</v>
      </c>
      <c r="I9071">
        <v>0.03</v>
      </c>
      <c r="J9071">
        <v>0</v>
      </c>
      <c r="K9071">
        <v>0.11</v>
      </c>
      <c r="L9071">
        <v>0</v>
      </c>
      <c r="M9071">
        <v>0.14000000000000001</v>
      </c>
      <c r="N9071">
        <v>63</v>
      </c>
      <c r="O9071">
        <v>25</v>
      </c>
      <c r="P9071">
        <v>6.9</v>
      </c>
      <c r="Q9071">
        <v>11</v>
      </c>
      <c r="R9071" t="s">
        <v>7609</v>
      </c>
      <c r="S9071" t="s">
        <v>112</v>
      </c>
    </row>
    <row r="9072" spans="1:19" x14ac:dyDescent="0.2">
      <c r="A9072" t="s">
        <v>2600</v>
      </c>
      <c r="B9072" t="s">
        <v>64</v>
      </c>
      <c r="C9072">
        <v>2001</v>
      </c>
      <c r="D9072" s="1" t="d">
        <v>2000-02-04</v>
      </c>
      <c r="E9072" s="1" t="str">
        <f t="shared" si="282"/>
        <v>2000</v>
      </c>
      <c r="F9072" s="1" t="str">
        <f t="shared" si="283"/>
        <v>Feb</v>
      </c>
      <c r="G9072" t="s">
        <v>37</v>
      </c>
      <c r="H9072" t="s">
        <v>71</v>
      </c>
      <c r="I9072">
        <v>0.1</v>
      </c>
      <c r="J9072">
        <v>0.04</v>
      </c>
      <c r="K9072">
        <v>0</v>
      </c>
      <c r="L9072">
        <v>0</v>
      </c>
      <c r="M9072">
        <v>0.14000000000000001</v>
      </c>
      <c r="N9072">
        <v>81</v>
      </c>
      <c r="O9072">
        <v>24</v>
      </c>
      <c r="P9072">
        <v>8.5</v>
      </c>
      <c r="Q9072">
        <v>15</v>
      </c>
      <c r="R9072" t="s">
        <v>2640</v>
      </c>
      <c r="S9072" t="s">
        <v>88</v>
      </c>
    </row>
    <row r="9073" spans="1:19" x14ac:dyDescent="0.2">
      <c r="A9073" t="s">
        <v>7610</v>
      </c>
      <c r="B9073" t="s">
        <v>32</v>
      </c>
      <c r="C9073">
        <v>2010</v>
      </c>
      <c r="D9073" s="1" t="d">
        <v>2009-12-12</v>
      </c>
      <c r="E9073" s="1" t="str">
        <f t="shared" si="282"/>
        <v>2009</v>
      </c>
      <c r="F9073" s="1" t="str">
        <f t="shared" si="283"/>
        <v>Dec</v>
      </c>
      <c r="G9073" t="s">
        <v>30</v>
      </c>
      <c r="H9073" t="s">
        <v>6810</v>
      </c>
      <c r="I9073">
        <v>0.09</v>
      </c>
      <c r="J9073">
        <v>0.04</v>
      </c>
      <c r="K9073">
        <v>0</v>
      </c>
      <c r="L9073">
        <v>0.01</v>
      </c>
      <c r="M9073">
        <v>0.14000000000000001</v>
      </c>
    </row>
    <row r="9074" spans="1:19" x14ac:dyDescent="0.2">
      <c r="A9074" t="s">
        <v>7611</v>
      </c>
      <c r="B9074" t="s">
        <v>104</v>
      </c>
      <c r="C9074">
        <v>2001</v>
      </c>
      <c r="D9074" s="1" t="d">
        <v>1997-11-30</v>
      </c>
      <c r="E9074" s="1" t="str">
        <f t="shared" si="282"/>
        <v>1997</v>
      </c>
      <c r="F9074" s="1" t="str">
        <f t="shared" si="283"/>
        <v>Nov</v>
      </c>
      <c r="G9074" t="s">
        <v>50</v>
      </c>
      <c r="H9074" t="s">
        <v>523</v>
      </c>
      <c r="I9074">
        <v>0.08</v>
      </c>
      <c r="J9074">
        <v>0.05</v>
      </c>
      <c r="K9074">
        <v>0</v>
      </c>
      <c r="L9074">
        <v>0.01</v>
      </c>
      <c r="M9074">
        <v>0.14000000000000001</v>
      </c>
    </row>
    <row r="9075" spans="1:19" x14ac:dyDescent="0.2">
      <c r="A9075" t="s">
        <v>7612</v>
      </c>
      <c r="B9075" t="s">
        <v>32</v>
      </c>
      <c r="C9075">
        <v>2009</v>
      </c>
      <c r="D9075" s="1" t="d">
        <v>2009-06-07</v>
      </c>
      <c r="E9075" s="1" t="str">
        <f t="shared" si="282"/>
        <v>2009</v>
      </c>
      <c r="F9075" s="1" t="str">
        <f t="shared" si="283"/>
        <v>Jun</v>
      </c>
      <c r="G9075" t="s">
        <v>30</v>
      </c>
      <c r="H9075" t="s">
        <v>2095</v>
      </c>
      <c r="I9075">
        <v>0</v>
      </c>
      <c r="J9075">
        <v>0.13</v>
      </c>
      <c r="K9075">
        <v>0</v>
      </c>
      <c r="L9075">
        <v>0.02</v>
      </c>
      <c r="M9075">
        <v>0.14000000000000001</v>
      </c>
    </row>
    <row r="9076" spans="1:19" x14ac:dyDescent="0.2">
      <c r="A9076" t="s">
        <v>7613</v>
      </c>
      <c r="B9076" t="s">
        <v>55</v>
      </c>
      <c r="C9076">
        <v>2001</v>
      </c>
      <c r="D9076" s="1" t="d">
        <v>2007-06-01</v>
      </c>
      <c r="E9076" s="1" t="str">
        <f t="shared" si="282"/>
        <v>2007</v>
      </c>
      <c r="F9076" s="1" t="str">
        <f t="shared" si="283"/>
        <v>Jun</v>
      </c>
      <c r="G9076" t="s">
        <v>34</v>
      </c>
      <c r="H9076" t="s">
        <v>68</v>
      </c>
      <c r="I9076">
        <v>7.0000000000000007E-2</v>
      </c>
      <c r="J9076">
        <v>0.05</v>
      </c>
      <c r="K9076">
        <v>0</v>
      </c>
      <c r="L9076">
        <v>0.02</v>
      </c>
      <c r="M9076">
        <v>0.14000000000000001</v>
      </c>
      <c r="N9076">
        <v>67</v>
      </c>
      <c r="O9076">
        <v>26</v>
      </c>
      <c r="P9076">
        <v>6.6</v>
      </c>
      <c r="Q9076">
        <v>26</v>
      </c>
      <c r="R9076" t="s">
        <v>1053</v>
      </c>
      <c r="S9076" t="s">
        <v>20</v>
      </c>
    </row>
    <row r="9077" spans="1:19" x14ac:dyDescent="0.2">
      <c r="A9077" t="s">
        <v>7614</v>
      </c>
      <c r="B9077" t="s">
        <v>137</v>
      </c>
      <c r="C9077">
        <v>2004</v>
      </c>
      <c r="D9077" s="1" t="d">
        <v>2021-03-31</v>
      </c>
      <c r="E9077" s="1" t="str">
        <f t="shared" si="282"/>
        <v>2021</v>
      </c>
      <c r="F9077" s="1" t="str">
        <f t="shared" si="283"/>
        <v>Mar</v>
      </c>
      <c r="G9077" t="s">
        <v>24</v>
      </c>
      <c r="H9077" t="s">
        <v>151</v>
      </c>
      <c r="I9077">
        <v>0.11</v>
      </c>
      <c r="J9077">
        <v>0.03</v>
      </c>
      <c r="K9077">
        <v>0</v>
      </c>
      <c r="L9077">
        <v>0.01</v>
      </c>
      <c r="M9077">
        <v>0.14000000000000001</v>
      </c>
    </row>
    <row r="9078" spans="1:19" x14ac:dyDescent="0.2">
      <c r="A9078" t="s">
        <v>3088</v>
      </c>
      <c r="B9078" t="s">
        <v>49</v>
      </c>
      <c r="C9078">
        <v>2012</v>
      </c>
      <c r="D9078" s="1" t="d">
        <v>2015-04-28</v>
      </c>
      <c r="E9078" s="1" t="str">
        <f t="shared" si="282"/>
        <v>2015</v>
      </c>
      <c r="F9078" s="1" t="str">
        <f t="shared" si="283"/>
        <v>Apr</v>
      </c>
      <c r="G9078" t="s">
        <v>50</v>
      </c>
      <c r="H9078" t="s">
        <v>222</v>
      </c>
      <c r="I9078">
        <v>0</v>
      </c>
      <c r="J9078">
        <v>0</v>
      </c>
      <c r="K9078">
        <v>0.14000000000000001</v>
      </c>
      <c r="L9078">
        <v>0</v>
      </c>
      <c r="M9078">
        <v>0.14000000000000001</v>
      </c>
    </row>
    <row r="9079" spans="1:19" x14ac:dyDescent="0.2">
      <c r="A9079" t="s">
        <v>2675</v>
      </c>
      <c r="B9079" t="s">
        <v>799</v>
      </c>
      <c r="C9079">
        <v>2000</v>
      </c>
      <c r="D9079" s="1" t="d">
        <v>1990-08-19</v>
      </c>
      <c r="E9079" s="1" t="str">
        <f t="shared" si="282"/>
        <v>1990</v>
      </c>
      <c r="F9079" s="1" t="str">
        <f t="shared" si="283"/>
        <v>Aug</v>
      </c>
      <c r="G9079" t="s">
        <v>86</v>
      </c>
      <c r="H9079" t="s">
        <v>248</v>
      </c>
      <c r="I9079">
        <v>0</v>
      </c>
      <c r="J9079">
        <v>0</v>
      </c>
      <c r="K9079">
        <v>0.14000000000000001</v>
      </c>
      <c r="L9079">
        <v>0</v>
      </c>
      <c r="M9079">
        <v>0.14000000000000001</v>
      </c>
    </row>
    <row r="9080" spans="1:19" x14ac:dyDescent="0.2">
      <c r="A9080" t="s">
        <v>7615</v>
      </c>
      <c r="B9080" t="s">
        <v>32</v>
      </c>
      <c r="C9080">
        <v>2008</v>
      </c>
      <c r="D9080" s="1" t="d">
        <v>2022-07-04</v>
      </c>
      <c r="E9080" s="1" t="str">
        <f t="shared" si="282"/>
        <v>2022</v>
      </c>
      <c r="F9080" s="1" t="str">
        <f t="shared" si="283"/>
        <v>Jul</v>
      </c>
      <c r="G9080" t="s">
        <v>18</v>
      </c>
      <c r="H9080" t="s">
        <v>2748</v>
      </c>
      <c r="I9080">
        <v>0.13</v>
      </c>
      <c r="J9080">
        <v>0</v>
      </c>
      <c r="K9080">
        <v>0</v>
      </c>
      <c r="L9080">
        <v>0.01</v>
      </c>
      <c r="M9080">
        <v>0.14000000000000001</v>
      </c>
      <c r="N9080">
        <v>65</v>
      </c>
      <c r="O9080">
        <v>12</v>
      </c>
      <c r="P9080" t="s">
        <v>203</v>
      </c>
      <c r="R9080" t="s">
        <v>7616</v>
      </c>
      <c r="S9080" t="s">
        <v>20</v>
      </c>
    </row>
    <row r="9081" spans="1:19" x14ac:dyDescent="0.2">
      <c r="A9081" t="s">
        <v>7617</v>
      </c>
      <c r="B9081" t="s">
        <v>49</v>
      </c>
      <c r="C9081">
        <v>2008</v>
      </c>
      <c r="D9081" s="1" t="d">
        <v>2017-08-11</v>
      </c>
      <c r="E9081" s="1" t="str">
        <f t="shared" si="282"/>
        <v>2017</v>
      </c>
      <c r="F9081" s="1" t="str">
        <f t="shared" si="283"/>
        <v>Aug</v>
      </c>
      <c r="G9081" t="s">
        <v>18</v>
      </c>
      <c r="H9081" t="s">
        <v>134</v>
      </c>
      <c r="I9081">
        <v>0.13</v>
      </c>
      <c r="J9081">
        <v>0</v>
      </c>
      <c r="K9081">
        <v>0</v>
      </c>
      <c r="L9081">
        <v>0.01</v>
      </c>
      <c r="M9081">
        <v>0.14000000000000001</v>
      </c>
      <c r="N9081">
        <v>64</v>
      </c>
      <c r="O9081">
        <v>12</v>
      </c>
      <c r="P9081">
        <v>7.1</v>
      </c>
      <c r="Q9081">
        <v>12</v>
      </c>
      <c r="R9081" t="s">
        <v>287</v>
      </c>
      <c r="S9081" t="s">
        <v>20</v>
      </c>
    </row>
    <row r="9082" spans="1:19" x14ac:dyDescent="0.2">
      <c r="A9082" t="s">
        <v>3681</v>
      </c>
      <c r="B9082" t="s">
        <v>137</v>
      </c>
      <c r="C9082">
        <v>2006</v>
      </c>
      <c r="D9082" s="1" t="d">
        <v>2003-06-30</v>
      </c>
      <c r="E9082" s="1" t="str">
        <f t="shared" si="282"/>
        <v>2003</v>
      </c>
      <c r="F9082" s="1" t="str">
        <f t="shared" si="283"/>
        <v>Jun</v>
      </c>
      <c r="G9082" t="s">
        <v>50</v>
      </c>
      <c r="H9082" t="s">
        <v>283</v>
      </c>
      <c r="I9082">
        <v>0.11</v>
      </c>
      <c r="J9082">
        <v>0.03</v>
      </c>
      <c r="K9082">
        <v>0</v>
      </c>
      <c r="L9082">
        <v>0.01</v>
      </c>
      <c r="M9082">
        <v>0.14000000000000001</v>
      </c>
      <c r="N9082">
        <v>81</v>
      </c>
      <c r="O9082">
        <v>27</v>
      </c>
      <c r="P9082">
        <v>9.1</v>
      </c>
      <c r="Q9082">
        <v>32</v>
      </c>
      <c r="R9082" t="s">
        <v>623</v>
      </c>
      <c r="S9082" t="s">
        <v>53</v>
      </c>
    </row>
    <row r="9083" spans="1:19" x14ac:dyDescent="0.2">
      <c r="A9083" t="s">
        <v>7618</v>
      </c>
      <c r="B9083" t="s">
        <v>104</v>
      </c>
      <c r="C9083">
        <v>1998</v>
      </c>
      <c r="D9083" s="1" t="d">
        <v>1990-02-19</v>
      </c>
      <c r="E9083" s="1" t="str">
        <f t="shared" si="282"/>
        <v>1990</v>
      </c>
      <c r="F9083" s="1" t="str">
        <f t="shared" si="283"/>
        <v>Feb</v>
      </c>
      <c r="G9083" t="s">
        <v>28</v>
      </c>
      <c r="H9083" t="s">
        <v>118</v>
      </c>
      <c r="I9083">
        <v>0</v>
      </c>
      <c r="J9083">
        <v>0</v>
      </c>
      <c r="K9083">
        <v>0.13</v>
      </c>
      <c r="L9083">
        <v>0.01</v>
      </c>
      <c r="M9083">
        <v>0.14000000000000001</v>
      </c>
    </row>
    <row r="9084" spans="1:19" x14ac:dyDescent="0.2">
      <c r="A9084" t="s">
        <v>7619</v>
      </c>
      <c r="B9084" t="s">
        <v>159</v>
      </c>
      <c r="C9084">
        <v>2009</v>
      </c>
      <c r="D9084" s="1" t="d">
        <v>2005-07-03</v>
      </c>
      <c r="E9084" s="1" t="str">
        <f t="shared" si="282"/>
        <v>2005</v>
      </c>
      <c r="F9084" s="1" t="str">
        <f t="shared" si="283"/>
        <v>Jul</v>
      </c>
      <c r="G9084" t="s">
        <v>18</v>
      </c>
      <c r="H9084" t="s">
        <v>4573</v>
      </c>
      <c r="I9084">
        <v>0.09</v>
      </c>
      <c r="J9084">
        <v>0</v>
      </c>
      <c r="K9084">
        <v>0.04</v>
      </c>
      <c r="L9084">
        <v>0.01</v>
      </c>
      <c r="M9084">
        <v>0.14000000000000001</v>
      </c>
      <c r="N9084">
        <v>77</v>
      </c>
      <c r="O9084">
        <v>16</v>
      </c>
      <c r="P9084">
        <v>7</v>
      </c>
      <c r="Q9084">
        <v>13</v>
      </c>
      <c r="R9084" t="s">
        <v>7620</v>
      </c>
      <c r="S9084" t="s">
        <v>112</v>
      </c>
    </row>
    <row r="9085" spans="1:19" x14ac:dyDescent="0.2">
      <c r="A9085" t="s">
        <v>7621</v>
      </c>
      <c r="B9085" t="s">
        <v>32</v>
      </c>
      <c r="C9085">
        <v>2010</v>
      </c>
      <c r="D9085" s="1" t="d">
        <v>1994-06-22</v>
      </c>
      <c r="E9085" s="1" t="str">
        <f t="shared" si="282"/>
        <v>1994</v>
      </c>
      <c r="F9085" s="1" t="str">
        <f t="shared" si="283"/>
        <v>Jun</v>
      </c>
      <c r="G9085" t="s">
        <v>39</v>
      </c>
      <c r="H9085" t="s">
        <v>2659</v>
      </c>
      <c r="I9085">
        <v>0.13</v>
      </c>
      <c r="J9085">
        <v>0</v>
      </c>
      <c r="K9085">
        <v>0</v>
      </c>
      <c r="L9085">
        <v>0.01</v>
      </c>
      <c r="M9085">
        <v>0.14000000000000001</v>
      </c>
      <c r="P9085" t="s">
        <v>203</v>
      </c>
      <c r="R9085" t="s">
        <v>7622</v>
      </c>
      <c r="S9085" t="s">
        <v>20</v>
      </c>
    </row>
    <row r="9086" spans="1:19" x14ac:dyDescent="0.2">
      <c r="A9086" t="s">
        <v>7623</v>
      </c>
      <c r="B9086" t="s">
        <v>55</v>
      </c>
      <c r="C9086">
        <v>2008</v>
      </c>
      <c r="D9086" s="1" t="d">
        <v>1995-04-08</v>
      </c>
      <c r="E9086" s="1" t="str">
        <f t="shared" si="282"/>
        <v>1995</v>
      </c>
      <c r="F9086" s="1" t="str">
        <f t="shared" si="283"/>
        <v>Apr</v>
      </c>
      <c r="G9086" t="s">
        <v>30</v>
      </c>
      <c r="H9086" t="s">
        <v>1858</v>
      </c>
      <c r="I9086">
        <v>7.0000000000000007E-2</v>
      </c>
      <c r="J9086">
        <v>0.05</v>
      </c>
      <c r="K9086">
        <v>0</v>
      </c>
      <c r="L9086">
        <v>0.02</v>
      </c>
      <c r="M9086">
        <v>0.14000000000000001</v>
      </c>
      <c r="N9086">
        <v>68</v>
      </c>
      <c r="O9086">
        <v>4</v>
      </c>
      <c r="P9086" t="s">
        <v>203</v>
      </c>
      <c r="R9086" t="s">
        <v>2131</v>
      </c>
      <c r="S9086" t="s">
        <v>20</v>
      </c>
    </row>
    <row r="9087" spans="1:19" x14ac:dyDescent="0.2">
      <c r="A9087" t="s">
        <v>7624</v>
      </c>
      <c r="B9087" t="s">
        <v>104</v>
      </c>
      <c r="C9087">
        <v>1997</v>
      </c>
      <c r="D9087" s="1" t="d">
        <v>1995-02-27</v>
      </c>
      <c r="E9087" s="1" t="str">
        <f t="shared" si="282"/>
        <v>1995</v>
      </c>
      <c r="F9087" s="1" t="str">
        <f t="shared" si="283"/>
        <v>Feb</v>
      </c>
      <c r="G9087" t="s">
        <v>37</v>
      </c>
      <c r="H9087" t="s">
        <v>68</v>
      </c>
      <c r="I9087">
        <v>0.01</v>
      </c>
      <c r="J9087">
        <v>0.01</v>
      </c>
      <c r="K9087">
        <v>0.11</v>
      </c>
      <c r="L9087">
        <v>0.01</v>
      </c>
      <c r="M9087">
        <v>0.14000000000000001</v>
      </c>
    </row>
    <row r="9088" spans="1:19" x14ac:dyDescent="0.2">
      <c r="A9088" t="s">
        <v>1675</v>
      </c>
      <c r="B9088" t="s">
        <v>44</v>
      </c>
      <c r="C9088">
        <v>2014</v>
      </c>
      <c r="D9088" s="1" t="d">
        <v>2011-08-12</v>
      </c>
      <c r="E9088" s="1" t="str">
        <f t="shared" si="282"/>
        <v>2011</v>
      </c>
      <c r="F9088" s="1" t="str">
        <f t="shared" si="283"/>
        <v>Aug</v>
      </c>
      <c r="G9088" t="s">
        <v>50</v>
      </c>
      <c r="H9088" t="s">
        <v>234</v>
      </c>
      <c r="I9088">
        <v>7.0000000000000007E-2</v>
      </c>
      <c r="J9088">
        <v>0.05</v>
      </c>
      <c r="K9088">
        <v>0.01</v>
      </c>
      <c r="L9088">
        <v>0.01</v>
      </c>
      <c r="M9088">
        <v>0.14000000000000001</v>
      </c>
      <c r="P9088">
        <v>5.7</v>
      </c>
      <c r="Q9088">
        <v>148</v>
      </c>
      <c r="R9088" t="s">
        <v>240</v>
      </c>
      <c r="S9088" t="s">
        <v>53</v>
      </c>
    </row>
    <row r="9089" spans="1:19" x14ac:dyDescent="0.2">
      <c r="A9089" t="s">
        <v>7625</v>
      </c>
      <c r="B9089" t="s">
        <v>159</v>
      </c>
      <c r="C9089">
        <v>2005</v>
      </c>
      <c r="D9089" s="1" t="d">
        <v>2022-09-18</v>
      </c>
      <c r="E9089" s="1" t="str">
        <f t="shared" si="282"/>
        <v>2022</v>
      </c>
      <c r="F9089" s="1" t="str">
        <f t="shared" si="283"/>
        <v>Sep</v>
      </c>
      <c r="G9089" t="s">
        <v>18</v>
      </c>
      <c r="H9089" t="s">
        <v>68</v>
      </c>
      <c r="I9089">
        <v>0.13</v>
      </c>
      <c r="J9089">
        <v>0</v>
      </c>
      <c r="K9089">
        <v>0</v>
      </c>
      <c r="L9089">
        <v>0.01</v>
      </c>
      <c r="M9089">
        <v>0.14000000000000001</v>
      </c>
      <c r="N9089">
        <v>65</v>
      </c>
      <c r="O9089">
        <v>22</v>
      </c>
      <c r="P9089">
        <v>6.8</v>
      </c>
      <c r="Q9089">
        <v>4</v>
      </c>
      <c r="R9089" t="s">
        <v>2017</v>
      </c>
      <c r="S9089" t="s">
        <v>112</v>
      </c>
    </row>
    <row r="9090" spans="1:19" x14ac:dyDescent="0.2">
      <c r="A9090" t="s">
        <v>7626</v>
      </c>
      <c r="B9090" t="s">
        <v>64</v>
      </c>
      <c r="C9090">
        <v>2004</v>
      </c>
      <c r="D9090" s="1" t="d">
        <v>2000-04-05</v>
      </c>
      <c r="E9090" s="1" t="str">
        <f t="shared" si="282"/>
        <v>2000</v>
      </c>
      <c r="F9090" s="1" t="str">
        <f t="shared" si="283"/>
        <v>Apr</v>
      </c>
      <c r="G9090" t="s">
        <v>28</v>
      </c>
      <c r="H9090" t="s">
        <v>234</v>
      </c>
      <c r="I9090">
        <v>0.1</v>
      </c>
      <c r="J9090">
        <v>0.04</v>
      </c>
      <c r="K9090">
        <v>0</v>
      </c>
      <c r="L9090">
        <v>0</v>
      </c>
      <c r="M9090">
        <v>0.14000000000000001</v>
      </c>
    </row>
    <row r="9091" spans="1:19" x14ac:dyDescent="0.2">
      <c r="A9091" t="s">
        <v>7627</v>
      </c>
      <c r="B9091" t="s">
        <v>17</v>
      </c>
      <c r="C9091">
        <v>2010</v>
      </c>
      <c r="D9091" s="1" t="d">
        <v>2013-12-01</v>
      </c>
      <c r="E9091" s="1" t="str">
        <f t="shared" ref="E9091:E9154" si="284">TEXT(D9091,"yyyy")</f>
        <v>2013</v>
      </c>
      <c r="F9091" s="1" t="str">
        <f t="shared" ref="F9091:F9154" si="285">TEXT(D9091,"mmm")</f>
        <v>Dec</v>
      </c>
      <c r="G9091" t="s">
        <v>50</v>
      </c>
      <c r="H9091" t="s">
        <v>1091</v>
      </c>
      <c r="I9091">
        <v>0.09</v>
      </c>
      <c r="J9091">
        <v>0.04</v>
      </c>
      <c r="K9091">
        <v>0</v>
      </c>
      <c r="L9091">
        <v>0.01</v>
      </c>
      <c r="M9091">
        <v>0.14000000000000001</v>
      </c>
      <c r="P9091" t="s">
        <v>203</v>
      </c>
      <c r="R9091" t="s">
        <v>4280</v>
      </c>
      <c r="S9091" t="s">
        <v>20</v>
      </c>
    </row>
    <row r="9092" spans="1:19" x14ac:dyDescent="0.2">
      <c r="A9092" t="s">
        <v>4067</v>
      </c>
      <c r="B9092" t="s">
        <v>137</v>
      </c>
      <c r="C9092">
        <v>2002</v>
      </c>
      <c r="D9092" s="1" t="d">
        <v>1997-06-17</v>
      </c>
      <c r="E9092" s="1" t="str">
        <f t="shared" si="284"/>
        <v>1997</v>
      </c>
      <c r="F9092" s="1" t="str">
        <f t="shared" si="285"/>
        <v>Jun</v>
      </c>
      <c r="G9092" t="s">
        <v>18</v>
      </c>
      <c r="H9092" t="s">
        <v>776</v>
      </c>
      <c r="I9092">
        <v>0.11</v>
      </c>
      <c r="J9092">
        <v>0.03</v>
      </c>
      <c r="K9092">
        <v>0</v>
      </c>
      <c r="L9092">
        <v>0.01</v>
      </c>
      <c r="M9092">
        <v>0.14000000000000001</v>
      </c>
      <c r="N9092">
        <v>72</v>
      </c>
      <c r="O9092">
        <v>12</v>
      </c>
      <c r="P9092">
        <v>7.8</v>
      </c>
      <c r="Q9092">
        <v>4</v>
      </c>
      <c r="R9092" t="s">
        <v>3594</v>
      </c>
      <c r="S9092" t="s">
        <v>20</v>
      </c>
    </row>
    <row r="9093" spans="1:19" x14ac:dyDescent="0.2">
      <c r="A9093" t="s">
        <v>1052</v>
      </c>
      <c r="B9093" t="s">
        <v>159</v>
      </c>
      <c r="C9093">
        <v>2006</v>
      </c>
      <c r="D9093" s="1" t="d">
        <v>1991-01-02</v>
      </c>
      <c r="E9093" s="1" t="str">
        <f t="shared" si="284"/>
        <v>1991</v>
      </c>
      <c r="F9093" s="1" t="str">
        <f t="shared" si="285"/>
        <v>Jan</v>
      </c>
      <c r="G9093" t="s">
        <v>34</v>
      </c>
      <c r="H9093" t="s">
        <v>68</v>
      </c>
      <c r="I9093">
        <v>0.11</v>
      </c>
      <c r="J9093">
        <v>0</v>
      </c>
      <c r="K9093">
        <v>0.02</v>
      </c>
      <c r="L9093">
        <v>0.02</v>
      </c>
      <c r="M9093">
        <v>0.14000000000000001</v>
      </c>
      <c r="N9093">
        <v>67</v>
      </c>
      <c r="O9093">
        <v>43</v>
      </c>
      <c r="P9093">
        <v>5.2</v>
      </c>
      <c r="Q9093">
        <v>16</v>
      </c>
      <c r="R9093" t="s">
        <v>7628</v>
      </c>
      <c r="S9093" t="s">
        <v>20</v>
      </c>
    </row>
    <row r="9094" spans="1:19" x14ac:dyDescent="0.2">
      <c r="A9094" t="s">
        <v>7629</v>
      </c>
      <c r="B9094" t="s">
        <v>55</v>
      </c>
      <c r="C9094">
        <v>2002</v>
      </c>
      <c r="D9094" s="1" t="d">
        <v>2003-03-04</v>
      </c>
      <c r="E9094" s="1" t="str">
        <f t="shared" si="284"/>
        <v>2003</v>
      </c>
      <c r="F9094" s="1" t="str">
        <f t="shared" si="285"/>
        <v>Mar</v>
      </c>
      <c r="G9094" t="s">
        <v>101</v>
      </c>
      <c r="H9094" t="s">
        <v>134</v>
      </c>
      <c r="I9094">
        <v>7.0000000000000007E-2</v>
      </c>
      <c r="J9094">
        <v>0.05</v>
      </c>
      <c r="K9094">
        <v>0</v>
      </c>
      <c r="L9094">
        <v>0.02</v>
      </c>
      <c r="M9094">
        <v>0.14000000000000001</v>
      </c>
      <c r="N9094">
        <v>72</v>
      </c>
      <c r="O9094">
        <v>24</v>
      </c>
      <c r="P9094">
        <v>7.9</v>
      </c>
      <c r="Q9094">
        <v>8</v>
      </c>
      <c r="R9094" t="s">
        <v>1351</v>
      </c>
      <c r="S9094" t="s">
        <v>88</v>
      </c>
    </row>
    <row r="9095" spans="1:19" x14ac:dyDescent="0.2">
      <c r="A9095" t="s">
        <v>7630</v>
      </c>
      <c r="B9095" t="s">
        <v>55</v>
      </c>
      <c r="C9095">
        <v>2001</v>
      </c>
      <c r="D9095" s="1" t="d">
        <v>2005-06-18</v>
      </c>
      <c r="E9095" s="1" t="str">
        <f t="shared" si="284"/>
        <v>2005</v>
      </c>
      <c r="F9095" s="1" t="str">
        <f t="shared" si="285"/>
        <v>Jun</v>
      </c>
      <c r="G9095" t="s">
        <v>50</v>
      </c>
      <c r="H9095" t="s">
        <v>523</v>
      </c>
      <c r="I9095">
        <v>7.0000000000000007E-2</v>
      </c>
      <c r="J9095">
        <v>0.05</v>
      </c>
      <c r="K9095">
        <v>0</v>
      </c>
      <c r="L9095">
        <v>0.02</v>
      </c>
      <c r="M9095">
        <v>0.14000000000000001</v>
      </c>
      <c r="N9095">
        <v>64</v>
      </c>
      <c r="O9095">
        <v>15</v>
      </c>
      <c r="P9095">
        <v>7.3</v>
      </c>
      <c r="Q9095">
        <v>37</v>
      </c>
      <c r="R9095" t="s">
        <v>930</v>
      </c>
      <c r="S9095" t="s">
        <v>88</v>
      </c>
    </row>
    <row r="9096" spans="1:19" x14ac:dyDescent="0.2">
      <c r="A9096" t="s">
        <v>7447</v>
      </c>
      <c r="B9096" t="s">
        <v>49</v>
      </c>
      <c r="C9096">
        <v>2011</v>
      </c>
      <c r="D9096" s="1" t="d">
        <v>2000-09-19</v>
      </c>
      <c r="E9096" s="1" t="str">
        <f t="shared" si="284"/>
        <v>2000</v>
      </c>
      <c r="F9096" s="1" t="str">
        <f t="shared" si="285"/>
        <v>Sep</v>
      </c>
      <c r="G9096" t="s">
        <v>50</v>
      </c>
      <c r="H9096" t="s">
        <v>151</v>
      </c>
      <c r="I9096">
        <v>7.0000000000000007E-2</v>
      </c>
      <c r="J9096">
        <v>0.05</v>
      </c>
      <c r="K9096">
        <v>0</v>
      </c>
      <c r="L9096">
        <v>0.02</v>
      </c>
      <c r="M9096">
        <v>0.14000000000000001</v>
      </c>
      <c r="N9096">
        <v>39</v>
      </c>
      <c r="O9096">
        <v>35</v>
      </c>
      <c r="P9096">
        <v>4.4000000000000004</v>
      </c>
      <c r="Q9096">
        <v>19</v>
      </c>
      <c r="R9096" t="s">
        <v>7582</v>
      </c>
      <c r="S9096" t="s">
        <v>88</v>
      </c>
    </row>
    <row r="9097" spans="1:19" x14ac:dyDescent="0.2">
      <c r="A9097" t="s">
        <v>7631</v>
      </c>
      <c r="B9097">
        <v>2600</v>
      </c>
      <c r="C9097">
        <v>1982</v>
      </c>
      <c r="D9097" s="1" t="d">
        <v>2004-04-22</v>
      </c>
      <c r="E9097" s="1" t="str">
        <f t="shared" si="284"/>
        <v>2004</v>
      </c>
      <c r="F9097" s="1" t="str">
        <f t="shared" si="285"/>
        <v>Apr</v>
      </c>
      <c r="G9097" t="s">
        <v>50</v>
      </c>
      <c r="H9097" t="s">
        <v>155</v>
      </c>
      <c r="I9097">
        <v>0.13</v>
      </c>
      <c r="J9097">
        <v>0.01</v>
      </c>
      <c r="K9097">
        <v>0</v>
      </c>
      <c r="L9097">
        <v>0</v>
      </c>
      <c r="M9097">
        <v>0.14000000000000001</v>
      </c>
    </row>
    <row r="9098" spans="1:19" x14ac:dyDescent="0.2">
      <c r="A9098" t="s">
        <v>2662</v>
      </c>
      <c r="B9098" t="s">
        <v>1015</v>
      </c>
      <c r="C9098">
        <v>2013</v>
      </c>
      <c r="D9098" s="1" t="d">
        <v>1996-11-03</v>
      </c>
      <c r="E9098" s="1" t="str">
        <f t="shared" si="284"/>
        <v>1996</v>
      </c>
      <c r="F9098" s="1" t="str">
        <f t="shared" si="285"/>
        <v>Nov</v>
      </c>
      <c r="G9098" t="s">
        <v>101</v>
      </c>
      <c r="H9098" t="s">
        <v>242</v>
      </c>
      <c r="I9098">
        <v>0.1</v>
      </c>
      <c r="J9098">
        <v>0</v>
      </c>
      <c r="K9098">
        <v>0.01</v>
      </c>
      <c r="L9098">
        <v>0.03</v>
      </c>
      <c r="M9098">
        <v>0.14000000000000001</v>
      </c>
    </row>
    <row r="9099" spans="1:19" x14ac:dyDescent="0.2">
      <c r="A9099" t="s">
        <v>7632</v>
      </c>
      <c r="B9099" t="s">
        <v>27</v>
      </c>
      <c r="C9099">
        <v>2000</v>
      </c>
      <c r="D9099" s="1" t="d">
        <v>2000-12-21</v>
      </c>
      <c r="E9099" s="1" t="str">
        <f t="shared" si="284"/>
        <v>2000</v>
      </c>
      <c r="F9099" s="1" t="str">
        <f t="shared" si="285"/>
        <v>Dec</v>
      </c>
      <c r="G9099" t="s">
        <v>28</v>
      </c>
      <c r="H9099" t="s">
        <v>234</v>
      </c>
      <c r="I9099">
        <v>0</v>
      </c>
      <c r="J9099">
        <v>0</v>
      </c>
      <c r="K9099">
        <v>0.14000000000000001</v>
      </c>
      <c r="L9099">
        <v>0</v>
      </c>
      <c r="M9099">
        <v>0.14000000000000001</v>
      </c>
    </row>
    <row r="9100" spans="1:19" x14ac:dyDescent="0.2">
      <c r="A9100" t="s">
        <v>7158</v>
      </c>
      <c r="B9100" t="s">
        <v>64</v>
      </c>
      <c r="C9100">
        <v>2002</v>
      </c>
      <c r="D9100" s="1" t="d">
        <v>1992-03-13</v>
      </c>
      <c r="E9100" s="1" t="str">
        <f t="shared" si="284"/>
        <v>1992</v>
      </c>
      <c r="F9100" s="1" t="str">
        <f t="shared" si="285"/>
        <v>Mar</v>
      </c>
      <c r="G9100" t="s">
        <v>1</v>
      </c>
      <c r="H9100" t="s">
        <v>977</v>
      </c>
      <c r="I9100">
        <v>0.1</v>
      </c>
      <c r="J9100">
        <v>0.04</v>
      </c>
      <c r="K9100">
        <v>0</v>
      </c>
      <c r="L9100">
        <v>0</v>
      </c>
      <c r="M9100">
        <v>0.14000000000000001</v>
      </c>
    </row>
    <row r="9101" spans="1:19" x14ac:dyDescent="0.2">
      <c r="A9101" t="s">
        <v>6852</v>
      </c>
      <c r="B9101" t="s">
        <v>75</v>
      </c>
      <c r="C9101">
        <v>2016</v>
      </c>
      <c r="D9101" s="1" t="d">
        <v>1991-03-19</v>
      </c>
      <c r="E9101" s="1" t="str">
        <f t="shared" si="284"/>
        <v>1991</v>
      </c>
      <c r="F9101" s="1" t="str">
        <f t="shared" si="285"/>
        <v>Mar</v>
      </c>
      <c r="G9101" t="s">
        <v>1</v>
      </c>
      <c r="H9101" t="s">
        <v>71</v>
      </c>
      <c r="I9101">
        <v>0.04</v>
      </c>
      <c r="J9101">
        <v>0.08</v>
      </c>
      <c r="K9101">
        <v>0</v>
      </c>
      <c r="L9101">
        <v>0.02</v>
      </c>
      <c r="M9101">
        <v>0.14000000000000001</v>
      </c>
      <c r="N9101">
        <v>80</v>
      </c>
      <c r="O9101">
        <v>47</v>
      </c>
      <c r="P9101">
        <v>5.5</v>
      </c>
      <c r="Q9101">
        <v>17</v>
      </c>
      <c r="R9101" t="s">
        <v>686</v>
      </c>
      <c r="S9101" t="s">
        <v>112</v>
      </c>
    </row>
    <row r="9102" spans="1:19" x14ac:dyDescent="0.2">
      <c r="A9102" t="s">
        <v>7633</v>
      </c>
      <c r="B9102" t="s">
        <v>17</v>
      </c>
      <c r="C9102">
        <v>2010</v>
      </c>
      <c r="D9102" s="1" t="d">
        <v>1990-04-02</v>
      </c>
      <c r="E9102" s="1" t="str">
        <f t="shared" si="284"/>
        <v>1990</v>
      </c>
      <c r="F9102" s="1" t="str">
        <f t="shared" si="285"/>
        <v>Apr</v>
      </c>
      <c r="G9102" t="s">
        <v>18</v>
      </c>
      <c r="H9102" t="s">
        <v>4489</v>
      </c>
      <c r="I9102">
        <v>0.12</v>
      </c>
      <c r="J9102">
        <v>0.01</v>
      </c>
      <c r="K9102">
        <v>0</v>
      </c>
      <c r="L9102">
        <v>0.01</v>
      </c>
      <c r="M9102">
        <v>0.14000000000000001</v>
      </c>
    </row>
    <row r="9103" spans="1:19" x14ac:dyDescent="0.2">
      <c r="A9103" t="s">
        <v>7634</v>
      </c>
      <c r="B9103" t="s">
        <v>55</v>
      </c>
      <c r="C9103">
        <v>2006</v>
      </c>
      <c r="D9103" s="1" t="d">
        <v>2019-11-05</v>
      </c>
      <c r="E9103" s="1" t="str">
        <f t="shared" si="284"/>
        <v>2019</v>
      </c>
      <c r="F9103" s="1" t="str">
        <f t="shared" si="285"/>
        <v>Nov</v>
      </c>
      <c r="G9103" t="s">
        <v>50</v>
      </c>
      <c r="H9103" t="s">
        <v>51</v>
      </c>
      <c r="I9103">
        <v>7.0000000000000007E-2</v>
      </c>
      <c r="J9103">
        <v>0.05</v>
      </c>
      <c r="K9103">
        <v>0</v>
      </c>
      <c r="L9103">
        <v>0.02</v>
      </c>
      <c r="M9103">
        <v>0.14000000000000001</v>
      </c>
      <c r="N9103">
        <v>54</v>
      </c>
      <c r="O9103">
        <v>43</v>
      </c>
      <c r="P9103">
        <v>8</v>
      </c>
      <c r="Q9103">
        <v>24</v>
      </c>
      <c r="R9103" t="s">
        <v>532</v>
      </c>
      <c r="S9103" t="s">
        <v>88</v>
      </c>
    </row>
    <row r="9104" spans="1:19" x14ac:dyDescent="0.2">
      <c r="A9104" t="s">
        <v>938</v>
      </c>
      <c r="B9104" t="s">
        <v>137</v>
      </c>
      <c r="C9104">
        <v>2003</v>
      </c>
      <c r="D9104" s="1" t="d">
        <v>1999-01-06</v>
      </c>
      <c r="E9104" s="1" t="str">
        <f t="shared" si="284"/>
        <v>1999</v>
      </c>
      <c r="F9104" s="1" t="str">
        <f t="shared" si="285"/>
        <v>Jan</v>
      </c>
      <c r="G9104" t="s">
        <v>1</v>
      </c>
      <c r="H9104" t="s">
        <v>484</v>
      </c>
      <c r="I9104">
        <v>0.11</v>
      </c>
      <c r="J9104">
        <v>0.03</v>
      </c>
      <c r="K9104">
        <v>0</v>
      </c>
      <c r="L9104">
        <v>0.01</v>
      </c>
      <c r="M9104">
        <v>0.14000000000000001</v>
      </c>
    </row>
    <row r="9105" spans="1:19" x14ac:dyDescent="0.2">
      <c r="A9105" t="s">
        <v>7635</v>
      </c>
      <c r="B9105" t="s">
        <v>32</v>
      </c>
      <c r="C9105">
        <v>2006</v>
      </c>
      <c r="D9105" s="1" t="d">
        <v>1989-06-02</v>
      </c>
      <c r="E9105" s="1" t="str">
        <f t="shared" si="284"/>
        <v>1989</v>
      </c>
      <c r="F9105" s="1" t="str">
        <f t="shared" si="285"/>
        <v>Jun</v>
      </c>
      <c r="G9105" t="s">
        <v>86</v>
      </c>
      <c r="H9105" t="s">
        <v>1207</v>
      </c>
      <c r="I9105">
        <v>0</v>
      </c>
      <c r="J9105">
        <v>0.01</v>
      </c>
      <c r="K9105">
        <v>0.13</v>
      </c>
      <c r="L9105">
        <v>0</v>
      </c>
      <c r="M9105">
        <v>0.14000000000000001</v>
      </c>
    </row>
    <row r="9106" spans="1:19" x14ac:dyDescent="0.2">
      <c r="A9106" t="s">
        <v>3824</v>
      </c>
      <c r="B9106" t="s">
        <v>159</v>
      </c>
      <c r="C9106">
        <v>2008</v>
      </c>
      <c r="D9106" s="1" t="d">
        <v>2005-10-13</v>
      </c>
      <c r="E9106" s="1" t="str">
        <f t="shared" si="284"/>
        <v>2005</v>
      </c>
      <c r="F9106" s="1" t="str">
        <f t="shared" si="285"/>
        <v>Oct</v>
      </c>
      <c r="G9106" t="s">
        <v>24</v>
      </c>
      <c r="H9106" t="s">
        <v>3825</v>
      </c>
      <c r="I9106">
        <v>0.05</v>
      </c>
      <c r="J9106">
        <v>0.08</v>
      </c>
      <c r="K9106">
        <v>0</v>
      </c>
      <c r="L9106">
        <v>0.02</v>
      </c>
      <c r="M9106">
        <v>0.14000000000000001</v>
      </c>
      <c r="N9106">
        <v>47</v>
      </c>
      <c r="O9106">
        <v>6</v>
      </c>
      <c r="P9106" t="s">
        <v>203</v>
      </c>
      <c r="R9106" t="s">
        <v>3826</v>
      </c>
      <c r="S9106" t="s">
        <v>20</v>
      </c>
    </row>
    <row r="9107" spans="1:19" x14ac:dyDescent="0.2">
      <c r="A9107" t="s">
        <v>4709</v>
      </c>
      <c r="B9107" t="s">
        <v>32</v>
      </c>
      <c r="C9107">
        <v>2007</v>
      </c>
      <c r="D9107" s="1" t="d">
        <v>1993-09-10</v>
      </c>
      <c r="E9107" s="1" t="str">
        <f t="shared" si="284"/>
        <v>1993</v>
      </c>
      <c r="F9107" s="1" t="str">
        <f t="shared" si="285"/>
        <v>Sep</v>
      </c>
      <c r="G9107" t="s">
        <v>50</v>
      </c>
      <c r="H9107" t="s">
        <v>1830</v>
      </c>
      <c r="I9107">
        <v>0.13</v>
      </c>
      <c r="J9107">
        <v>0</v>
      </c>
      <c r="K9107">
        <v>0</v>
      </c>
      <c r="L9107">
        <v>0.01</v>
      </c>
      <c r="M9107">
        <v>0.14000000000000001</v>
      </c>
      <c r="N9107">
        <v>19</v>
      </c>
      <c r="O9107">
        <v>4</v>
      </c>
      <c r="P9107">
        <v>3.1</v>
      </c>
      <c r="Q9107">
        <v>7</v>
      </c>
      <c r="R9107" t="s">
        <v>7636</v>
      </c>
      <c r="S9107" t="s">
        <v>112</v>
      </c>
    </row>
    <row r="9108" spans="1:19" x14ac:dyDescent="0.2">
      <c r="A9108" t="s">
        <v>1560</v>
      </c>
      <c r="B9108" t="s">
        <v>189</v>
      </c>
      <c r="C9108">
        <v>2002</v>
      </c>
      <c r="D9108" s="1" t="d">
        <v>1993-03-14</v>
      </c>
      <c r="E9108" s="1" t="str">
        <f t="shared" si="284"/>
        <v>1993</v>
      </c>
      <c r="F9108" s="1" t="str">
        <f t="shared" si="285"/>
        <v>Mar</v>
      </c>
      <c r="G9108" t="s">
        <v>37</v>
      </c>
      <c r="H9108" t="s">
        <v>134</v>
      </c>
      <c r="I9108">
        <v>0.11</v>
      </c>
      <c r="J9108">
        <v>0.03</v>
      </c>
      <c r="K9108">
        <v>0</v>
      </c>
      <c r="L9108">
        <v>0</v>
      </c>
      <c r="M9108">
        <v>0.14000000000000001</v>
      </c>
      <c r="N9108">
        <v>77</v>
      </c>
      <c r="O9108">
        <v>16</v>
      </c>
      <c r="P9108">
        <v>8.6999999999999993</v>
      </c>
      <c r="Q9108">
        <v>7</v>
      </c>
      <c r="R9108" t="s">
        <v>181</v>
      </c>
      <c r="S9108" t="s">
        <v>53</v>
      </c>
    </row>
    <row r="9109" spans="1:19" x14ac:dyDescent="0.2">
      <c r="A9109" t="s">
        <v>1803</v>
      </c>
      <c r="B9109" t="s">
        <v>17</v>
      </c>
      <c r="C9109">
        <v>2007</v>
      </c>
      <c r="D9109" s="1" t="d">
        <v>1998-07-22</v>
      </c>
      <c r="E9109" s="1" t="str">
        <f t="shared" si="284"/>
        <v>1998</v>
      </c>
      <c r="F9109" s="1" t="str">
        <f t="shared" si="285"/>
        <v>Jul</v>
      </c>
      <c r="G9109" t="s">
        <v>50</v>
      </c>
      <c r="H9109" t="s">
        <v>329</v>
      </c>
      <c r="I9109">
        <v>0.12</v>
      </c>
      <c r="J9109">
        <v>0.01</v>
      </c>
      <c r="K9109">
        <v>0</v>
      </c>
      <c r="L9109">
        <v>0.01</v>
      </c>
      <c r="M9109">
        <v>0.14000000000000001</v>
      </c>
      <c r="N9109">
        <v>71</v>
      </c>
      <c r="O9109">
        <v>23</v>
      </c>
      <c r="P9109">
        <v>8.4</v>
      </c>
      <c r="Q9109">
        <v>29</v>
      </c>
      <c r="R9109" t="s">
        <v>1620</v>
      </c>
      <c r="S9109" t="s">
        <v>53</v>
      </c>
    </row>
    <row r="9110" spans="1:19" x14ac:dyDescent="0.2">
      <c r="A9110" t="s">
        <v>2888</v>
      </c>
      <c r="B9110" t="s">
        <v>17</v>
      </c>
      <c r="C9110">
        <v>2011</v>
      </c>
      <c r="D9110" s="1" t="d">
        <v>1989-03-24</v>
      </c>
      <c r="E9110" s="1" t="str">
        <f t="shared" si="284"/>
        <v>1989</v>
      </c>
      <c r="F9110" s="1" t="str">
        <f t="shared" si="285"/>
        <v>Mar</v>
      </c>
      <c r="G9110" t="s">
        <v>18</v>
      </c>
      <c r="H9110" t="s">
        <v>51</v>
      </c>
      <c r="I9110">
        <v>0.04</v>
      </c>
      <c r="J9110">
        <v>0.08</v>
      </c>
      <c r="K9110">
        <v>0</v>
      </c>
      <c r="L9110">
        <v>0.02</v>
      </c>
      <c r="M9110">
        <v>0.14000000000000001</v>
      </c>
      <c r="N9110">
        <v>54</v>
      </c>
      <c r="O9110">
        <v>8</v>
      </c>
      <c r="P9110">
        <v>7.4</v>
      </c>
      <c r="Q9110">
        <v>7</v>
      </c>
      <c r="R9110" t="s">
        <v>4548</v>
      </c>
      <c r="S9110" t="s">
        <v>20</v>
      </c>
    </row>
    <row r="9111" spans="1:19" x14ac:dyDescent="0.2">
      <c r="A9111" t="s">
        <v>3965</v>
      </c>
      <c r="B9111" t="s">
        <v>189</v>
      </c>
      <c r="C9111">
        <v>2003</v>
      </c>
      <c r="D9111" s="1" t="d">
        <v>2012-06-29</v>
      </c>
      <c r="E9111" s="1" t="str">
        <f t="shared" si="284"/>
        <v>2012</v>
      </c>
      <c r="F9111" s="1" t="str">
        <f t="shared" si="285"/>
        <v>Jun</v>
      </c>
      <c r="G9111" t="s">
        <v>50</v>
      </c>
      <c r="H9111" t="s">
        <v>484</v>
      </c>
      <c r="I9111">
        <v>0.11</v>
      </c>
      <c r="J9111">
        <v>0.03</v>
      </c>
      <c r="K9111">
        <v>0</v>
      </c>
      <c r="L9111">
        <v>0</v>
      </c>
      <c r="M9111">
        <v>0.14000000000000001</v>
      </c>
      <c r="N9111">
        <v>79</v>
      </c>
      <c r="O9111">
        <v>22</v>
      </c>
      <c r="P9111">
        <v>8.8000000000000007</v>
      </c>
      <c r="Q9111">
        <v>12</v>
      </c>
      <c r="R9111" t="s">
        <v>518</v>
      </c>
      <c r="S9111" t="s">
        <v>88</v>
      </c>
    </row>
    <row r="9112" spans="1:19" x14ac:dyDescent="0.2">
      <c r="A9112" t="s">
        <v>6382</v>
      </c>
      <c r="B9112" t="s">
        <v>17</v>
      </c>
      <c r="C9112">
        <v>2013</v>
      </c>
      <c r="D9112" s="1" t="d">
        <v>2018-10-06</v>
      </c>
      <c r="E9112" s="1" t="str">
        <f t="shared" si="284"/>
        <v>2018</v>
      </c>
      <c r="F9112" s="1" t="str">
        <f t="shared" si="285"/>
        <v>Oct</v>
      </c>
      <c r="G9112" t="s">
        <v>39</v>
      </c>
      <c r="H9112" t="s">
        <v>568</v>
      </c>
      <c r="I9112">
        <v>7.0000000000000007E-2</v>
      </c>
      <c r="J9112">
        <v>0.06</v>
      </c>
      <c r="K9112">
        <v>0</v>
      </c>
      <c r="L9112">
        <v>0.01</v>
      </c>
      <c r="M9112">
        <v>0.14000000000000001</v>
      </c>
      <c r="P9112" t="s">
        <v>203</v>
      </c>
      <c r="R9112" t="s">
        <v>3395</v>
      </c>
      <c r="S9112" t="s">
        <v>20</v>
      </c>
    </row>
    <row r="9113" spans="1:19" x14ac:dyDescent="0.2">
      <c r="A9113" t="s">
        <v>2336</v>
      </c>
      <c r="B9113" t="s">
        <v>32</v>
      </c>
      <c r="C9113">
        <v>2009</v>
      </c>
      <c r="D9113" s="1" t="d">
        <v>2008-04-01</v>
      </c>
      <c r="E9113" s="1" t="str">
        <f t="shared" si="284"/>
        <v>2008</v>
      </c>
      <c r="F9113" s="1" t="str">
        <f t="shared" si="285"/>
        <v>Apr</v>
      </c>
      <c r="G9113" t="s">
        <v>24</v>
      </c>
      <c r="H9113" t="s">
        <v>484</v>
      </c>
      <c r="I9113">
        <v>0.13</v>
      </c>
      <c r="J9113">
        <v>0</v>
      </c>
      <c r="K9113">
        <v>0</v>
      </c>
      <c r="L9113">
        <v>0.01</v>
      </c>
      <c r="M9113">
        <v>0.14000000000000001</v>
      </c>
      <c r="P9113" t="s">
        <v>203</v>
      </c>
      <c r="R9113" t="s">
        <v>807</v>
      </c>
      <c r="S9113" t="s">
        <v>20</v>
      </c>
    </row>
    <row r="9114" spans="1:19" x14ac:dyDescent="0.2">
      <c r="A9114" t="s">
        <v>7637</v>
      </c>
      <c r="B9114" t="s">
        <v>32</v>
      </c>
      <c r="C9114">
        <v>2008</v>
      </c>
      <c r="D9114" s="1" t="d">
        <v>1993-01-26</v>
      </c>
      <c r="E9114" s="1" t="str">
        <f t="shared" si="284"/>
        <v>1993</v>
      </c>
      <c r="F9114" s="1" t="str">
        <f t="shared" si="285"/>
        <v>Jan</v>
      </c>
      <c r="G9114" t="s">
        <v>28</v>
      </c>
      <c r="H9114" t="s">
        <v>1393</v>
      </c>
      <c r="I9114">
        <v>0.13</v>
      </c>
      <c r="J9114">
        <v>0</v>
      </c>
      <c r="K9114">
        <v>0</v>
      </c>
      <c r="L9114">
        <v>0.01</v>
      </c>
      <c r="M9114">
        <v>0.14000000000000001</v>
      </c>
      <c r="N9114">
        <v>62</v>
      </c>
      <c r="O9114">
        <v>10</v>
      </c>
      <c r="P9114" t="s">
        <v>203</v>
      </c>
      <c r="R9114" t="s">
        <v>1393</v>
      </c>
      <c r="S9114" t="s">
        <v>88</v>
      </c>
    </row>
    <row r="9115" spans="1:19" x14ac:dyDescent="0.2">
      <c r="A9115" t="s">
        <v>5087</v>
      </c>
      <c r="B9115" t="s">
        <v>55</v>
      </c>
      <c r="C9115">
        <v>2009</v>
      </c>
      <c r="D9115" s="1" t="d">
        <v>1990-12-07</v>
      </c>
      <c r="E9115" s="1" t="str">
        <f t="shared" si="284"/>
        <v>1990</v>
      </c>
      <c r="F9115" s="1" t="str">
        <f t="shared" si="285"/>
        <v>Dec</v>
      </c>
      <c r="G9115" t="s">
        <v>18</v>
      </c>
      <c r="H9115" t="s">
        <v>1209</v>
      </c>
      <c r="I9115">
        <v>7.0000000000000007E-2</v>
      </c>
      <c r="J9115">
        <v>0.05</v>
      </c>
      <c r="K9115">
        <v>0</v>
      </c>
      <c r="L9115">
        <v>0.02</v>
      </c>
      <c r="M9115">
        <v>0.14000000000000001</v>
      </c>
      <c r="P9115">
        <v>6.6</v>
      </c>
      <c r="Q9115">
        <v>5</v>
      </c>
      <c r="R9115" t="s">
        <v>1493</v>
      </c>
      <c r="S9115" t="s">
        <v>88</v>
      </c>
    </row>
    <row r="9116" spans="1:19" x14ac:dyDescent="0.2">
      <c r="A9116" t="s">
        <v>7638</v>
      </c>
      <c r="B9116" t="s">
        <v>17</v>
      </c>
      <c r="C9116">
        <v>2007</v>
      </c>
      <c r="D9116" s="1" t="d">
        <v>2006-06-14</v>
      </c>
      <c r="E9116" s="1" t="str">
        <f t="shared" si="284"/>
        <v>2006</v>
      </c>
      <c r="F9116" s="1" t="str">
        <f t="shared" si="285"/>
        <v>Jun</v>
      </c>
      <c r="G9116" t="s">
        <v>34</v>
      </c>
      <c r="H9116" t="s">
        <v>111</v>
      </c>
      <c r="I9116">
        <v>0.13</v>
      </c>
      <c r="J9116">
        <v>0</v>
      </c>
      <c r="K9116">
        <v>0</v>
      </c>
      <c r="L9116">
        <v>0.01</v>
      </c>
      <c r="M9116">
        <v>0.14000000000000001</v>
      </c>
      <c r="N9116">
        <v>64</v>
      </c>
      <c r="O9116">
        <v>9</v>
      </c>
      <c r="P9116">
        <v>5.4</v>
      </c>
      <c r="Q9116">
        <v>13</v>
      </c>
      <c r="R9116" t="s">
        <v>520</v>
      </c>
      <c r="S9116" t="s">
        <v>20</v>
      </c>
    </row>
    <row r="9117" spans="1:19" x14ac:dyDescent="0.2">
      <c r="A9117" t="s">
        <v>7639</v>
      </c>
      <c r="B9117" t="s">
        <v>104</v>
      </c>
      <c r="C9117">
        <v>1998</v>
      </c>
      <c r="D9117" s="1" t="d">
        <v>2016-10-17</v>
      </c>
      <c r="E9117" s="1" t="str">
        <f t="shared" si="284"/>
        <v>2016</v>
      </c>
      <c r="F9117" s="1" t="str">
        <f t="shared" si="285"/>
        <v>Oct</v>
      </c>
      <c r="G9117" t="s">
        <v>101</v>
      </c>
      <c r="H9117" t="s">
        <v>5747</v>
      </c>
      <c r="I9117">
        <v>0.08</v>
      </c>
      <c r="J9117">
        <v>0.05</v>
      </c>
      <c r="K9117">
        <v>0</v>
      </c>
      <c r="L9117">
        <v>0.01</v>
      </c>
      <c r="M9117">
        <v>0.14000000000000001</v>
      </c>
    </row>
    <row r="9118" spans="1:19" x14ac:dyDescent="0.2">
      <c r="A9118" t="s">
        <v>7640</v>
      </c>
      <c r="B9118" t="s">
        <v>17</v>
      </c>
      <c r="C9118">
        <v>2010</v>
      </c>
      <c r="D9118" s="1" t="d">
        <v>2008-11-06</v>
      </c>
      <c r="E9118" s="1" t="str">
        <f t="shared" si="284"/>
        <v>2008</v>
      </c>
      <c r="F9118" s="1" t="str">
        <f t="shared" si="285"/>
        <v>Nov</v>
      </c>
      <c r="G9118" t="s">
        <v>18</v>
      </c>
      <c r="H9118" t="s">
        <v>372</v>
      </c>
      <c r="I9118">
        <v>0.13</v>
      </c>
      <c r="J9118">
        <v>0</v>
      </c>
      <c r="K9118">
        <v>0</v>
      </c>
      <c r="L9118">
        <v>0.01</v>
      </c>
      <c r="M9118">
        <v>0.14000000000000001</v>
      </c>
      <c r="P9118" t="s">
        <v>203</v>
      </c>
      <c r="R9118" t="s">
        <v>1006</v>
      </c>
      <c r="S9118" t="s">
        <v>20</v>
      </c>
    </row>
    <row r="9119" spans="1:19" x14ac:dyDescent="0.2">
      <c r="A9119" t="s">
        <v>6017</v>
      </c>
      <c r="B9119" t="s">
        <v>75</v>
      </c>
      <c r="C9119">
        <v>2016</v>
      </c>
      <c r="D9119" s="1" t="d">
        <v>2006-03-09</v>
      </c>
      <c r="E9119" s="1" t="str">
        <f t="shared" si="284"/>
        <v>2006</v>
      </c>
      <c r="F9119" s="1" t="str">
        <f t="shared" si="285"/>
        <v>Mar</v>
      </c>
      <c r="G9119" t="s">
        <v>272</v>
      </c>
      <c r="H9119" t="s">
        <v>51</v>
      </c>
      <c r="I9119">
        <v>0.04</v>
      </c>
      <c r="J9119">
        <v>0.08</v>
      </c>
      <c r="K9119">
        <v>0</v>
      </c>
      <c r="L9119">
        <v>0.02</v>
      </c>
      <c r="M9119">
        <v>0.14000000000000001</v>
      </c>
      <c r="N9119">
        <v>88</v>
      </c>
      <c r="O9119">
        <v>28</v>
      </c>
      <c r="P9119">
        <v>8</v>
      </c>
      <c r="Q9119">
        <v>116</v>
      </c>
      <c r="R9119" t="s">
        <v>1228</v>
      </c>
      <c r="S9119" t="s">
        <v>88</v>
      </c>
    </row>
    <row r="9120" spans="1:19" x14ac:dyDescent="0.2">
      <c r="A9120" t="s">
        <v>7641</v>
      </c>
      <c r="B9120" t="s">
        <v>32</v>
      </c>
      <c r="C9120">
        <v>2005</v>
      </c>
      <c r="D9120" s="1" t="d">
        <v>2000-07-01</v>
      </c>
      <c r="E9120" s="1" t="str">
        <f t="shared" si="284"/>
        <v>2000</v>
      </c>
      <c r="F9120" s="1" t="str">
        <f t="shared" si="285"/>
        <v>Jul</v>
      </c>
      <c r="G9120" t="s">
        <v>28</v>
      </c>
      <c r="H9120" t="s">
        <v>2117</v>
      </c>
      <c r="I9120">
        <v>0</v>
      </c>
      <c r="J9120">
        <v>0</v>
      </c>
      <c r="K9120">
        <v>0.14000000000000001</v>
      </c>
      <c r="L9120">
        <v>0</v>
      </c>
      <c r="M9120">
        <v>0.14000000000000001</v>
      </c>
    </row>
    <row r="9121" spans="1:19" x14ac:dyDescent="0.2">
      <c r="A9121" t="s">
        <v>7642</v>
      </c>
      <c r="B9121" t="s">
        <v>17</v>
      </c>
      <c r="C9121" t="s">
        <v>286</v>
      </c>
      <c r="D9121" s="1" t="d">
        <v>2002-06-17</v>
      </c>
      <c r="E9121" s="1" t="str">
        <f t="shared" si="284"/>
        <v>2002</v>
      </c>
      <c r="F9121" s="1" t="str">
        <f t="shared" si="285"/>
        <v>Jun</v>
      </c>
      <c r="G9121" t="s">
        <v>39</v>
      </c>
      <c r="H9121" t="s">
        <v>1091</v>
      </c>
      <c r="I9121">
        <v>0.13</v>
      </c>
      <c r="J9121">
        <v>0</v>
      </c>
      <c r="K9121">
        <v>0</v>
      </c>
      <c r="L9121">
        <v>0.01</v>
      </c>
      <c r="M9121">
        <v>0.14000000000000001</v>
      </c>
    </row>
    <row r="9122" spans="1:19" x14ac:dyDescent="0.2">
      <c r="A9122" t="s">
        <v>2701</v>
      </c>
      <c r="B9122" t="s">
        <v>171</v>
      </c>
      <c r="C9122">
        <v>2014</v>
      </c>
      <c r="D9122" s="1" t="d">
        <v>2002-10-03</v>
      </c>
      <c r="E9122" s="1" t="str">
        <f t="shared" si="284"/>
        <v>2002</v>
      </c>
      <c r="F9122" s="1" t="str">
        <f t="shared" si="285"/>
        <v>Oct</v>
      </c>
      <c r="G9122" t="s">
        <v>18</v>
      </c>
      <c r="H9122" t="s">
        <v>234</v>
      </c>
      <c r="I9122">
        <v>0.03</v>
      </c>
      <c r="J9122">
        <v>0.1</v>
      </c>
      <c r="K9122">
        <v>0</v>
      </c>
      <c r="L9122">
        <v>0.01</v>
      </c>
      <c r="M9122">
        <v>0.14000000000000001</v>
      </c>
      <c r="N9122">
        <v>79</v>
      </c>
      <c r="O9122">
        <v>9</v>
      </c>
      <c r="P9122">
        <v>7.3</v>
      </c>
      <c r="Q9122">
        <v>65</v>
      </c>
      <c r="R9122" t="s">
        <v>357</v>
      </c>
      <c r="S9122" t="s">
        <v>20</v>
      </c>
    </row>
    <row r="9123" spans="1:19" x14ac:dyDescent="0.2">
      <c r="A9123" t="s">
        <v>7643</v>
      </c>
      <c r="B9123" t="s">
        <v>104</v>
      </c>
      <c r="C9123">
        <v>1998</v>
      </c>
      <c r="D9123" s="1" t="d">
        <v>1995-10-19</v>
      </c>
      <c r="E9123" s="1" t="str">
        <f t="shared" si="284"/>
        <v>1995</v>
      </c>
      <c r="F9123" s="1" t="str">
        <f t="shared" si="285"/>
        <v>Oct</v>
      </c>
      <c r="G9123" t="s">
        <v>272</v>
      </c>
      <c r="H9123" t="s">
        <v>7644</v>
      </c>
      <c r="I9123">
        <v>0</v>
      </c>
      <c r="J9123">
        <v>0</v>
      </c>
      <c r="K9123">
        <v>0.13</v>
      </c>
      <c r="L9123">
        <v>0.01</v>
      </c>
      <c r="M9123">
        <v>0.14000000000000001</v>
      </c>
    </row>
    <row r="9124" spans="1:19" x14ac:dyDescent="0.2">
      <c r="A9124" t="s">
        <v>7645</v>
      </c>
      <c r="B9124" t="s">
        <v>104</v>
      </c>
      <c r="C9124">
        <v>2000</v>
      </c>
      <c r="D9124" s="1" t="d">
        <v>1990-12-09</v>
      </c>
      <c r="E9124" s="1" t="str">
        <f t="shared" si="284"/>
        <v>1990</v>
      </c>
      <c r="F9124" s="1" t="str">
        <f t="shared" si="285"/>
        <v>Dec</v>
      </c>
      <c r="G9124" t="s">
        <v>24</v>
      </c>
      <c r="H9124" t="s">
        <v>68</v>
      </c>
      <c r="I9124">
        <v>0.08</v>
      </c>
      <c r="J9124">
        <v>0.05</v>
      </c>
      <c r="K9124">
        <v>0</v>
      </c>
      <c r="L9124">
        <v>0.01</v>
      </c>
      <c r="M9124">
        <v>0.14000000000000001</v>
      </c>
      <c r="N9124">
        <v>69</v>
      </c>
      <c r="O9124">
        <v>9</v>
      </c>
      <c r="P9124">
        <v>7.3</v>
      </c>
      <c r="Q9124">
        <v>14</v>
      </c>
      <c r="R9124" t="s">
        <v>7646</v>
      </c>
      <c r="S9124" t="s">
        <v>20</v>
      </c>
    </row>
    <row r="9125" spans="1:19" x14ac:dyDescent="0.2">
      <c r="A9125" t="s">
        <v>6144</v>
      </c>
      <c r="B9125" t="s">
        <v>44</v>
      </c>
      <c r="C9125">
        <v>2012</v>
      </c>
      <c r="D9125" s="1" t="d">
        <v>1989-11-06</v>
      </c>
      <c r="E9125" s="1" t="str">
        <f t="shared" si="284"/>
        <v>1989</v>
      </c>
      <c r="F9125" s="1" t="str">
        <f t="shared" si="285"/>
        <v>Nov</v>
      </c>
      <c r="G9125" t="s">
        <v>28</v>
      </c>
      <c r="H9125" t="s">
        <v>825</v>
      </c>
      <c r="I9125">
        <v>0.05</v>
      </c>
      <c r="J9125">
        <v>0.08</v>
      </c>
      <c r="K9125">
        <v>0</v>
      </c>
      <c r="L9125">
        <v>0.01</v>
      </c>
      <c r="M9125">
        <v>0.14000000000000001</v>
      </c>
      <c r="N9125">
        <v>60</v>
      </c>
      <c r="O9125">
        <v>18</v>
      </c>
      <c r="P9125">
        <v>6</v>
      </c>
      <c r="Q9125">
        <v>58</v>
      </c>
      <c r="R9125" t="s">
        <v>6145</v>
      </c>
      <c r="S9125" t="s">
        <v>53</v>
      </c>
    </row>
    <row r="9126" spans="1:19" x14ac:dyDescent="0.2">
      <c r="A9126" t="s">
        <v>7647</v>
      </c>
      <c r="B9126" t="s">
        <v>55</v>
      </c>
      <c r="C9126">
        <v>2002</v>
      </c>
      <c r="D9126" s="1" t="d">
        <v>2016-02-19</v>
      </c>
      <c r="E9126" s="1" t="str">
        <f t="shared" si="284"/>
        <v>2016</v>
      </c>
      <c r="F9126" s="1" t="str">
        <f t="shared" si="285"/>
        <v>Feb</v>
      </c>
      <c r="G9126" t="s">
        <v>18</v>
      </c>
      <c r="H9126" t="s">
        <v>68</v>
      </c>
      <c r="I9126">
        <v>7.0000000000000007E-2</v>
      </c>
      <c r="J9126">
        <v>0.05</v>
      </c>
      <c r="K9126">
        <v>0</v>
      </c>
      <c r="L9126">
        <v>0.02</v>
      </c>
      <c r="M9126">
        <v>0.14000000000000001</v>
      </c>
      <c r="N9126">
        <v>78</v>
      </c>
      <c r="O9126">
        <v>21</v>
      </c>
      <c r="P9126">
        <v>8.3000000000000007</v>
      </c>
      <c r="Q9126">
        <v>7</v>
      </c>
      <c r="R9126" t="s">
        <v>1129</v>
      </c>
      <c r="S9126" t="s">
        <v>20</v>
      </c>
    </row>
    <row r="9127" spans="1:19" x14ac:dyDescent="0.2">
      <c r="A9127" t="s">
        <v>7648</v>
      </c>
      <c r="B9127" t="s">
        <v>159</v>
      </c>
      <c r="C9127">
        <v>2011</v>
      </c>
      <c r="D9127" s="1" t="d">
        <v>1996-02-22</v>
      </c>
      <c r="E9127" s="1" t="str">
        <f t="shared" si="284"/>
        <v>1996</v>
      </c>
      <c r="F9127" s="1" t="str">
        <f t="shared" si="285"/>
        <v>Feb</v>
      </c>
      <c r="G9127" t="s">
        <v>101</v>
      </c>
      <c r="H9127" t="s">
        <v>1004</v>
      </c>
      <c r="I9127">
        <v>0</v>
      </c>
      <c r="J9127">
        <v>0</v>
      </c>
      <c r="K9127">
        <v>0.14000000000000001</v>
      </c>
      <c r="L9127">
        <v>0</v>
      </c>
      <c r="M9127">
        <v>0.14000000000000001</v>
      </c>
    </row>
    <row r="9128" spans="1:19" x14ac:dyDescent="0.2">
      <c r="A9128" t="s">
        <v>7649</v>
      </c>
      <c r="B9128" t="s">
        <v>32</v>
      </c>
      <c r="C9128">
        <v>2007</v>
      </c>
      <c r="D9128" s="1" t="d">
        <v>1997-03-10</v>
      </c>
      <c r="E9128" s="1" t="str">
        <f t="shared" si="284"/>
        <v>1997</v>
      </c>
      <c r="F9128" s="1" t="str">
        <f t="shared" si="285"/>
        <v>Mar</v>
      </c>
      <c r="G9128" t="s">
        <v>101</v>
      </c>
      <c r="H9128" t="s">
        <v>1830</v>
      </c>
      <c r="I9128">
        <v>0.13</v>
      </c>
      <c r="J9128">
        <v>0</v>
      </c>
      <c r="K9128">
        <v>0</v>
      </c>
      <c r="L9128">
        <v>0.01</v>
      </c>
      <c r="M9128">
        <v>0.14000000000000001</v>
      </c>
      <c r="N9128">
        <v>38</v>
      </c>
      <c r="O9128">
        <v>4</v>
      </c>
      <c r="P9128" t="s">
        <v>203</v>
      </c>
      <c r="R9128" t="s">
        <v>3244</v>
      </c>
      <c r="S9128" t="s">
        <v>20</v>
      </c>
    </row>
    <row r="9129" spans="1:19" x14ac:dyDescent="0.2">
      <c r="A9129" t="s">
        <v>7650</v>
      </c>
      <c r="B9129" t="s">
        <v>104</v>
      </c>
      <c r="C9129">
        <v>1997</v>
      </c>
      <c r="D9129" s="1" t="d">
        <v>2007-09-28</v>
      </c>
      <c r="E9129" s="1" t="str">
        <f t="shared" si="284"/>
        <v>2007</v>
      </c>
      <c r="F9129" s="1" t="str">
        <f t="shared" si="285"/>
        <v>Sep</v>
      </c>
      <c r="G9129" t="s">
        <v>24</v>
      </c>
      <c r="H9129" t="s">
        <v>484</v>
      </c>
      <c r="I9129">
        <v>0.08</v>
      </c>
      <c r="J9129">
        <v>0.05</v>
      </c>
      <c r="K9129">
        <v>0</v>
      </c>
      <c r="L9129">
        <v>0.01</v>
      </c>
      <c r="M9129">
        <v>0.14000000000000001</v>
      </c>
    </row>
    <row r="9130" spans="1:19" x14ac:dyDescent="0.2">
      <c r="A9130" t="s">
        <v>7651</v>
      </c>
      <c r="B9130" t="s">
        <v>55</v>
      </c>
      <c r="C9130">
        <v>2008</v>
      </c>
      <c r="D9130" s="1" t="d">
        <v>2008-03-03</v>
      </c>
      <c r="E9130" s="1" t="str">
        <f t="shared" si="284"/>
        <v>2008</v>
      </c>
      <c r="F9130" s="1" t="str">
        <f t="shared" si="285"/>
        <v>Mar</v>
      </c>
      <c r="G9130" t="s">
        <v>50</v>
      </c>
      <c r="H9130" t="s">
        <v>222</v>
      </c>
      <c r="I9130">
        <v>7.0000000000000007E-2</v>
      </c>
      <c r="J9130">
        <v>0.05</v>
      </c>
      <c r="K9130">
        <v>0</v>
      </c>
      <c r="L9130">
        <v>0.02</v>
      </c>
      <c r="M9130">
        <v>0.14000000000000001</v>
      </c>
      <c r="P9130" t="s">
        <v>203</v>
      </c>
      <c r="R9130" t="s">
        <v>222</v>
      </c>
      <c r="S9130" t="s">
        <v>53</v>
      </c>
    </row>
    <row r="9131" spans="1:19" x14ac:dyDescent="0.2">
      <c r="A9131" t="s">
        <v>7652</v>
      </c>
      <c r="B9131" t="s">
        <v>104</v>
      </c>
      <c r="C9131">
        <v>1997</v>
      </c>
      <c r="D9131" s="1" t="d">
        <v>2021-04-10</v>
      </c>
      <c r="E9131" s="1" t="str">
        <f t="shared" si="284"/>
        <v>2021</v>
      </c>
      <c r="F9131" s="1" t="str">
        <f t="shared" si="285"/>
        <v>Apr</v>
      </c>
      <c r="G9131" t="s">
        <v>86</v>
      </c>
      <c r="H9131" t="s">
        <v>372</v>
      </c>
      <c r="I9131">
        <v>0</v>
      </c>
      <c r="J9131">
        <v>0</v>
      </c>
      <c r="K9131">
        <v>0.13</v>
      </c>
      <c r="L9131">
        <v>0.01</v>
      </c>
      <c r="M9131">
        <v>0.14000000000000001</v>
      </c>
    </row>
    <row r="9132" spans="1:19" x14ac:dyDescent="0.2">
      <c r="A9132" t="s">
        <v>7653</v>
      </c>
      <c r="B9132" t="s">
        <v>79</v>
      </c>
      <c r="C9132">
        <v>2011</v>
      </c>
      <c r="D9132" s="1" t="d">
        <v>1991-12-27</v>
      </c>
      <c r="E9132" s="1" t="str">
        <f t="shared" si="284"/>
        <v>1991</v>
      </c>
      <c r="F9132" s="1" t="str">
        <f t="shared" si="285"/>
        <v>Dec</v>
      </c>
      <c r="G9132" t="s">
        <v>24</v>
      </c>
      <c r="H9132" t="s">
        <v>1207</v>
      </c>
      <c r="I9132">
        <v>7.0000000000000007E-2</v>
      </c>
      <c r="J9132">
        <v>7.0000000000000007E-2</v>
      </c>
      <c r="K9132">
        <v>0</v>
      </c>
      <c r="L9132">
        <v>0.01</v>
      </c>
      <c r="M9132">
        <v>0.14000000000000001</v>
      </c>
      <c r="P9132" t="s">
        <v>203</v>
      </c>
      <c r="R9132" t="s">
        <v>2233</v>
      </c>
      <c r="S9132" t="s">
        <v>20</v>
      </c>
    </row>
    <row r="9133" spans="1:19" x14ac:dyDescent="0.2">
      <c r="A9133" t="s">
        <v>7654</v>
      </c>
      <c r="B9133" t="s">
        <v>148</v>
      </c>
      <c r="C9133">
        <v>2009</v>
      </c>
      <c r="D9133" s="1" t="d">
        <v>2013-01-02</v>
      </c>
      <c r="E9133" s="1" t="str">
        <f t="shared" si="284"/>
        <v>2013</v>
      </c>
      <c r="F9133" s="1" t="str">
        <f t="shared" si="285"/>
        <v>Jan</v>
      </c>
      <c r="G9133" t="s">
        <v>37</v>
      </c>
      <c r="H9133" t="s">
        <v>202</v>
      </c>
      <c r="I9133">
        <v>0</v>
      </c>
      <c r="J9133">
        <v>0.12</v>
      </c>
      <c r="K9133">
        <v>0</v>
      </c>
      <c r="L9133">
        <v>0.02</v>
      </c>
      <c r="M9133">
        <v>0.14000000000000001</v>
      </c>
      <c r="N9133">
        <v>77</v>
      </c>
      <c r="O9133">
        <v>38</v>
      </c>
      <c r="P9133">
        <v>7.5</v>
      </c>
      <c r="Q9133">
        <v>589</v>
      </c>
      <c r="R9133" t="s">
        <v>7655</v>
      </c>
      <c r="S9133" t="s">
        <v>53</v>
      </c>
    </row>
    <row r="9134" spans="1:19" x14ac:dyDescent="0.2">
      <c r="A9134" t="s">
        <v>3211</v>
      </c>
      <c r="B9134" t="s">
        <v>49</v>
      </c>
      <c r="C9134">
        <v>2016</v>
      </c>
      <c r="D9134" s="1" t="d">
        <v>2008-01-14</v>
      </c>
      <c r="E9134" s="1" t="str">
        <f t="shared" si="284"/>
        <v>2008</v>
      </c>
      <c r="F9134" s="1" t="str">
        <f t="shared" si="285"/>
        <v>Jan</v>
      </c>
      <c r="G9134" t="s">
        <v>18</v>
      </c>
      <c r="H9134" t="s">
        <v>51</v>
      </c>
      <c r="I9134">
        <v>0.05</v>
      </c>
      <c r="J9134">
        <v>7.0000000000000007E-2</v>
      </c>
      <c r="K9134">
        <v>0</v>
      </c>
      <c r="L9134">
        <v>0.02</v>
      </c>
      <c r="M9134">
        <v>0.14000000000000001</v>
      </c>
      <c r="P9134">
        <v>4.0999999999999996</v>
      </c>
      <c r="Q9134">
        <v>9</v>
      </c>
      <c r="R9134" t="s">
        <v>746</v>
      </c>
      <c r="S9134" t="s">
        <v>88</v>
      </c>
    </row>
    <row r="9135" spans="1:19" x14ac:dyDescent="0.2">
      <c r="A9135" t="s">
        <v>3029</v>
      </c>
      <c r="B9135" t="s">
        <v>137</v>
      </c>
      <c r="C9135">
        <v>2004</v>
      </c>
      <c r="D9135" s="1" t="d">
        <v>1989-12-15</v>
      </c>
      <c r="E9135" s="1" t="str">
        <f t="shared" si="284"/>
        <v>1989</v>
      </c>
      <c r="F9135" s="1" t="str">
        <f t="shared" si="285"/>
        <v>Dec</v>
      </c>
      <c r="G9135" t="s">
        <v>1</v>
      </c>
      <c r="H9135" t="s">
        <v>329</v>
      </c>
      <c r="I9135">
        <v>0.11</v>
      </c>
      <c r="J9135">
        <v>0.03</v>
      </c>
      <c r="K9135">
        <v>0</v>
      </c>
      <c r="L9135">
        <v>0.01</v>
      </c>
      <c r="M9135">
        <v>0.14000000000000001</v>
      </c>
      <c r="N9135">
        <v>64</v>
      </c>
      <c r="O9135">
        <v>17</v>
      </c>
      <c r="P9135">
        <v>9.1</v>
      </c>
      <c r="Q9135">
        <v>10</v>
      </c>
      <c r="R9135" t="s">
        <v>518</v>
      </c>
      <c r="S9135" t="s">
        <v>20</v>
      </c>
    </row>
    <row r="9136" spans="1:19" x14ac:dyDescent="0.2">
      <c r="A9136" t="s">
        <v>7656</v>
      </c>
      <c r="B9136" t="s">
        <v>32</v>
      </c>
      <c r="C9136">
        <v>2007</v>
      </c>
      <c r="D9136" s="1" t="d">
        <v>1995-05-21</v>
      </c>
      <c r="E9136" s="1" t="str">
        <f t="shared" si="284"/>
        <v>1995</v>
      </c>
      <c r="F9136" s="1" t="str">
        <f t="shared" si="285"/>
        <v>May</v>
      </c>
      <c r="G9136" t="s">
        <v>1</v>
      </c>
      <c r="H9136" t="s">
        <v>202</v>
      </c>
      <c r="I9136">
        <v>0</v>
      </c>
      <c r="J9136">
        <v>0</v>
      </c>
      <c r="K9136">
        <v>0.14000000000000001</v>
      </c>
      <c r="L9136">
        <v>0</v>
      </c>
      <c r="M9136">
        <v>0.14000000000000001</v>
      </c>
    </row>
    <row r="9137" spans="1:19" x14ac:dyDescent="0.2">
      <c r="A9137" t="s">
        <v>7657</v>
      </c>
      <c r="B9137" t="s">
        <v>148</v>
      </c>
      <c r="C9137">
        <v>2015</v>
      </c>
      <c r="D9137" s="1" t="d">
        <v>2011-11-17</v>
      </c>
      <c r="E9137" s="1" t="str">
        <f t="shared" si="284"/>
        <v>2011</v>
      </c>
      <c r="F9137" s="1" t="str">
        <f t="shared" si="285"/>
        <v>Nov</v>
      </c>
      <c r="G9137" t="s">
        <v>39</v>
      </c>
      <c r="H9137" t="s">
        <v>7658</v>
      </c>
      <c r="I9137">
        <v>0</v>
      </c>
      <c r="J9137">
        <v>0.13</v>
      </c>
      <c r="K9137">
        <v>0</v>
      </c>
      <c r="L9137">
        <v>0.01</v>
      </c>
      <c r="M9137">
        <v>0.14000000000000001</v>
      </c>
      <c r="N9137">
        <v>85</v>
      </c>
      <c r="O9137">
        <v>60</v>
      </c>
      <c r="P9137">
        <v>8.9</v>
      </c>
      <c r="Q9137">
        <v>1404</v>
      </c>
      <c r="R9137" t="s">
        <v>7659</v>
      </c>
      <c r="S9137" t="s">
        <v>20</v>
      </c>
    </row>
    <row r="9138" spans="1:19" x14ac:dyDescent="0.2">
      <c r="A9138" t="s">
        <v>7660</v>
      </c>
      <c r="B9138" t="s">
        <v>32</v>
      </c>
      <c r="C9138">
        <v>2010</v>
      </c>
      <c r="D9138" s="1" t="d">
        <v>1993-03-23</v>
      </c>
      <c r="E9138" s="1" t="str">
        <f t="shared" si="284"/>
        <v>1993</v>
      </c>
      <c r="F9138" s="1" t="str">
        <f t="shared" si="285"/>
        <v>Mar</v>
      </c>
      <c r="G9138" t="s">
        <v>34</v>
      </c>
      <c r="H9138" t="s">
        <v>484</v>
      </c>
      <c r="I9138">
        <v>0.13</v>
      </c>
      <c r="J9138">
        <v>0</v>
      </c>
      <c r="K9138">
        <v>0</v>
      </c>
      <c r="L9138">
        <v>0.01</v>
      </c>
      <c r="M9138">
        <v>0.14000000000000001</v>
      </c>
      <c r="P9138" t="s">
        <v>203</v>
      </c>
      <c r="R9138" t="s">
        <v>909</v>
      </c>
      <c r="S9138" t="s">
        <v>20</v>
      </c>
    </row>
    <row r="9139" spans="1:19" x14ac:dyDescent="0.2">
      <c r="A9139" t="s">
        <v>7661</v>
      </c>
      <c r="B9139" t="s">
        <v>55</v>
      </c>
      <c r="C9139">
        <v>2008</v>
      </c>
      <c r="D9139" s="1" t="d">
        <v>1994-10-23</v>
      </c>
      <c r="E9139" s="1" t="str">
        <f t="shared" si="284"/>
        <v>1994</v>
      </c>
      <c r="F9139" s="1" t="str">
        <f t="shared" si="285"/>
        <v>Oct</v>
      </c>
      <c r="G9139" t="s">
        <v>28</v>
      </c>
      <c r="H9139" t="s">
        <v>1201</v>
      </c>
      <c r="I9139">
        <v>7.0000000000000007E-2</v>
      </c>
      <c r="J9139">
        <v>0.05</v>
      </c>
      <c r="K9139">
        <v>0</v>
      </c>
      <c r="L9139">
        <v>0.02</v>
      </c>
      <c r="M9139">
        <v>0.14000000000000001</v>
      </c>
      <c r="N9139">
        <v>65</v>
      </c>
      <c r="O9139">
        <v>11</v>
      </c>
      <c r="P9139">
        <v>8.1999999999999993</v>
      </c>
      <c r="Q9139">
        <v>9</v>
      </c>
      <c r="R9139" t="s">
        <v>7662</v>
      </c>
      <c r="S9139" t="s">
        <v>88</v>
      </c>
    </row>
    <row r="9140" spans="1:19" x14ac:dyDescent="0.2">
      <c r="A9140" t="s">
        <v>7625</v>
      </c>
      <c r="B9140" t="s">
        <v>55</v>
      </c>
      <c r="C9140">
        <v>2005</v>
      </c>
      <c r="D9140" s="1" t="d">
        <v>2022-07-17</v>
      </c>
      <c r="E9140" s="1" t="str">
        <f t="shared" si="284"/>
        <v>2022</v>
      </c>
      <c r="F9140" s="1" t="str">
        <f t="shared" si="285"/>
        <v>Jul</v>
      </c>
      <c r="G9140" t="s">
        <v>18</v>
      </c>
      <c r="H9140" t="s">
        <v>68</v>
      </c>
      <c r="I9140">
        <v>7.0000000000000007E-2</v>
      </c>
      <c r="J9140">
        <v>0.05</v>
      </c>
      <c r="K9140">
        <v>0</v>
      </c>
      <c r="L9140">
        <v>0.02</v>
      </c>
      <c r="M9140">
        <v>0.14000000000000001</v>
      </c>
      <c r="N9140">
        <v>62</v>
      </c>
      <c r="O9140">
        <v>24</v>
      </c>
      <c r="P9140" t="s">
        <v>203</v>
      </c>
      <c r="R9140" t="s">
        <v>2017</v>
      </c>
      <c r="S9140" t="s">
        <v>112</v>
      </c>
    </row>
    <row r="9141" spans="1:19" x14ac:dyDescent="0.2">
      <c r="A9141" t="s">
        <v>7663</v>
      </c>
      <c r="B9141" t="s">
        <v>55</v>
      </c>
      <c r="C9141">
        <v>2004</v>
      </c>
      <c r="D9141" s="1" t="d">
        <v>1990-12-27</v>
      </c>
      <c r="E9141" s="1" t="str">
        <f t="shared" si="284"/>
        <v>1990</v>
      </c>
      <c r="F9141" s="1" t="str">
        <f t="shared" si="285"/>
        <v>Dec</v>
      </c>
      <c r="G9141" t="s">
        <v>37</v>
      </c>
      <c r="H9141" t="s">
        <v>2035</v>
      </c>
      <c r="I9141">
        <v>7.0000000000000007E-2</v>
      </c>
      <c r="J9141">
        <v>0.05</v>
      </c>
      <c r="K9141">
        <v>0</v>
      </c>
      <c r="L9141">
        <v>0.02</v>
      </c>
      <c r="M9141">
        <v>0.14000000000000001</v>
      </c>
      <c r="N9141">
        <v>68</v>
      </c>
      <c r="O9141">
        <v>50</v>
      </c>
      <c r="P9141">
        <v>8.6999999999999993</v>
      </c>
      <c r="Q9141">
        <v>12</v>
      </c>
      <c r="R9141" t="s">
        <v>6337</v>
      </c>
      <c r="S9141" t="s">
        <v>53</v>
      </c>
    </row>
    <row r="9142" spans="1:19" x14ac:dyDescent="0.2">
      <c r="A9142" t="s">
        <v>7664</v>
      </c>
      <c r="B9142" t="s">
        <v>17</v>
      </c>
      <c r="C9142">
        <v>2006</v>
      </c>
      <c r="D9142" s="1" t="d">
        <v>1991-11-24</v>
      </c>
      <c r="E9142" s="1" t="str">
        <f t="shared" si="284"/>
        <v>1991</v>
      </c>
      <c r="F9142" s="1" t="str">
        <f t="shared" si="285"/>
        <v>Nov</v>
      </c>
      <c r="G9142" t="s">
        <v>37</v>
      </c>
      <c r="H9142" t="s">
        <v>3392</v>
      </c>
      <c r="I9142">
        <v>0.12</v>
      </c>
      <c r="J9142">
        <v>0.01</v>
      </c>
      <c r="K9142">
        <v>0</v>
      </c>
      <c r="L9142">
        <v>0.01</v>
      </c>
      <c r="M9142">
        <v>0.14000000000000001</v>
      </c>
      <c r="N9142">
        <v>73</v>
      </c>
      <c r="O9142">
        <v>38</v>
      </c>
      <c r="P9142">
        <v>8</v>
      </c>
      <c r="Q9142">
        <v>22</v>
      </c>
      <c r="R9142" t="s">
        <v>1170</v>
      </c>
      <c r="S9142" t="s">
        <v>88</v>
      </c>
    </row>
    <row r="9143" spans="1:19" x14ac:dyDescent="0.2">
      <c r="A9143" t="s">
        <v>7665</v>
      </c>
      <c r="B9143" t="s">
        <v>159</v>
      </c>
      <c r="C9143">
        <v>2011</v>
      </c>
      <c r="D9143" s="1" t="d">
        <v>1992-10-31</v>
      </c>
      <c r="E9143" s="1" t="str">
        <f t="shared" si="284"/>
        <v>1992</v>
      </c>
      <c r="F9143" s="1" t="str">
        <f t="shared" si="285"/>
        <v>Oct</v>
      </c>
      <c r="G9143" t="s">
        <v>272</v>
      </c>
      <c r="H9143" t="s">
        <v>372</v>
      </c>
      <c r="I9143">
        <v>0</v>
      </c>
      <c r="J9143">
        <v>0</v>
      </c>
      <c r="K9143">
        <v>0.14000000000000001</v>
      </c>
      <c r="L9143">
        <v>0</v>
      </c>
      <c r="M9143">
        <v>0.14000000000000001</v>
      </c>
    </row>
    <row r="9144" spans="1:19" x14ac:dyDescent="0.2">
      <c r="A9144" t="s">
        <v>1110</v>
      </c>
      <c r="B9144" t="s">
        <v>148</v>
      </c>
      <c r="C9144">
        <v>2007</v>
      </c>
      <c r="D9144" s="1" t="d">
        <v>1991-01-26</v>
      </c>
      <c r="E9144" s="1" t="str">
        <f t="shared" si="284"/>
        <v>1991</v>
      </c>
      <c r="F9144" s="1" t="str">
        <f t="shared" si="285"/>
        <v>Jan</v>
      </c>
      <c r="G9144" t="s">
        <v>37</v>
      </c>
      <c r="H9144" t="s">
        <v>134</v>
      </c>
      <c r="I9144">
        <v>0</v>
      </c>
      <c r="J9144">
        <v>0.11</v>
      </c>
      <c r="K9144">
        <v>0</v>
      </c>
      <c r="L9144">
        <v>0.03</v>
      </c>
      <c r="M9144">
        <v>0.14000000000000001</v>
      </c>
      <c r="N9144">
        <v>96</v>
      </c>
      <c r="O9144">
        <v>34</v>
      </c>
      <c r="P9144">
        <v>9.3000000000000007</v>
      </c>
      <c r="Q9144">
        <v>1495</v>
      </c>
      <c r="R9144" t="s">
        <v>392</v>
      </c>
      <c r="S9144" t="s">
        <v>53</v>
      </c>
    </row>
    <row r="9145" spans="1:19" x14ac:dyDescent="0.2">
      <c r="A9145" t="s">
        <v>7666</v>
      </c>
      <c r="B9145" t="s">
        <v>79</v>
      </c>
      <c r="C9145">
        <v>2015</v>
      </c>
      <c r="D9145" s="1" t="d">
        <v>2008-04-12</v>
      </c>
      <c r="E9145" s="1" t="str">
        <f t="shared" si="284"/>
        <v>2008</v>
      </c>
      <c r="F9145" s="1" t="str">
        <f t="shared" si="285"/>
        <v>Apr</v>
      </c>
      <c r="G9145" t="s">
        <v>1</v>
      </c>
      <c r="H9145" t="s">
        <v>7667</v>
      </c>
      <c r="I9145">
        <v>0.08</v>
      </c>
      <c r="J9145">
        <v>0.04</v>
      </c>
      <c r="K9145">
        <v>0.02</v>
      </c>
      <c r="L9145">
        <v>0.01</v>
      </c>
      <c r="M9145">
        <v>0.14000000000000001</v>
      </c>
      <c r="N9145">
        <v>90</v>
      </c>
      <c r="O9145">
        <v>9</v>
      </c>
      <c r="P9145">
        <v>8.1999999999999993</v>
      </c>
      <c r="Q9145">
        <v>225</v>
      </c>
      <c r="R9145" t="s">
        <v>7667</v>
      </c>
      <c r="S9145" t="s">
        <v>20</v>
      </c>
    </row>
    <row r="9146" spans="1:19" x14ac:dyDescent="0.2">
      <c r="A9146" t="s">
        <v>2701</v>
      </c>
      <c r="B9146" t="s">
        <v>44</v>
      </c>
      <c r="C9146">
        <v>2014</v>
      </c>
      <c r="D9146" s="1" t="d">
        <v>1995-06-13</v>
      </c>
      <c r="E9146" s="1" t="str">
        <f t="shared" si="284"/>
        <v>1995</v>
      </c>
      <c r="F9146" s="1" t="str">
        <f t="shared" si="285"/>
        <v>Jun</v>
      </c>
      <c r="G9146" t="s">
        <v>18</v>
      </c>
      <c r="H9146" t="s">
        <v>234</v>
      </c>
      <c r="I9146">
        <v>0.05</v>
      </c>
      <c r="J9146">
        <v>0.08</v>
      </c>
      <c r="K9146">
        <v>0</v>
      </c>
      <c r="L9146">
        <v>0.01</v>
      </c>
      <c r="M9146">
        <v>0.14000000000000001</v>
      </c>
      <c r="P9146">
        <v>6.8</v>
      </c>
      <c r="Q9146">
        <v>29</v>
      </c>
      <c r="R9146" t="s">
        <v>357</v>
      </c>
      <c r="S9146" t="s">
        <v>20</v>
      </c>
    </row>
    <row r="9147" spans="1:19" x14ac:dyDescent="0.2">
      <c r="A9147" t="s">
        <v>7668</v>
      </c>
      <c r="B9147" t="s">
        <v>104</v>
      </c>
      <c r="C9147">
        <v>2001</v>
      </c>
      <c r="D9147" s="1" t="d">
        <v>2009-10-23</v>
      </c>
      <c r="E9147" s="1" t="str">
        <f t="shared" si="284"/>
        <v>2009</v>
      </c>
      <c r="F9147" s="1" t="str">
        <f t="shared" si="285"/>
        <v>Oct</v>
      </c>
      <c r="G9147" t="s">
        <v>18</v>
      </c>
      <c r="H9147" t="s">
        <v>68</v>
      </c>
      <c r="I9147">
        <v>0.08</v>
      </c>
      <c r="J9147">
        <v>0.05</v>
      </c>
      <c r="K9147">
        <v>0</v>
      </c>
      <c r="L9147">
        <v>0.01</v>
      </c>
      <c r="M9147">
        <v>0.14000000000000001</v>
      </c>
      <c r="N9147">
        <v>53</v>
      </c>
      <c r="O9147">
        <v>10</v>
      </c>
      <c r="P9147" t="s">
        <v>203</v>
      </c>
      <c r="R9147" t="s">
        <v>2144</v>
      </c>
      <c r="S9147" t="s">
        <v>20</v>
      </c>
    </row>
    <row r="9148" spans="1:19" x14ac:dyDescent="0.2">
      <c r="A9148" t="s">
        <v>7669</v>
      </c>
      <c r="B9148" t="s">
        <v>104</v>
      </c>
      <c r="C9148">
        <v>1997</v>
      </c>
      <c r="D9148" s="1" t="d">
        <v>1993-10-17</v>
      </c>
      <c r="E9148" s="1" t="str">
        <f t="shared" si="284"/>
        <v>1993</v>
      </c>
      <c r="F9148" s="1" t="str">
        <f t="shared" si="285"/>
        <v>Oct</v>
      </c>
      <c r="G9148" t="s">
        <v>28</v>
      </c>
      <c r="H9148" t="s">
        <v>68</v>
      </c>
      <c r="I9148">
        <v>0.08</v>
      </c>
      <c r="J9148">
        <v>0.05</v>
      </c>
      <c r="K9148">
        <v>0</v>
      </c>
      <c r="L9148">
        <v>0.01</v>
      </c>
      <c r="M9148">
        <v>0.14000000000000001</v>
      </c>
    </row>
    <row r="9149" spans="1:19" x14ac:dyDescent="0.2">
      <c r="A9149" t="s">
        <v>7670</v>
      </c>
      <c r="B9149" t="s">
        <v>49</v>
      </c>
      <c r="C9149">
        <v>2010</v>
      </c>
      <c r="D9149" s="1" t="d">
        <v>2000-08-12</v>
      </c>
      <c r="E9149" s="1" t="str">
        <f t="shared" si="284"/>
        <v>2000</v>
      </c>
      <c r="F9149" s="1" t="str">
        <f t="shared" si="285"/>
        <v>Aug</v>
      </c>
      <c r="G9149" t="s">
        <v>34</v>
      </c>
      <c r="H9149" t="s">
        <v>1091</v>
      </c>
      <c r="I9149">
        <v>0.13</v>
      </c>
      <c r="J9149">
        <v>0</v>
      </c>
      <c r="K9149">
        <v>0</v>
      </c>
      <c r="L9149">
        <v>0.01</v>
      </c>
      <c r="M9149">
        <v>0.14000000000000001</v>
      </c>
      <c r="N9149">
        <v>36</v>
      </c>
      <c r="O9149">
        <v>10</v>
      </c>
      <c r="P9149">
        <v>0.5</v>
      </c>
      <c r="Q9149">
        <v>4</v>
      </c>
      <c r="R9149" t="s">
        <v>7671</v>
      </c>
      <c r="S9149" t="s">
        <v>88</v>
      </c>
    </row>
    <row r="9150" spans="1:19" x14ac:dyDescent="0.2">
      <c r="A9150" t="s">
        <v>7672</v>
      </c>
      <c r="B9150" t="s">
        <v>32</v>
      </c>
      <c r="C9150">
        <v>2004</v>
      </c>
      <c r="D9150" s="1" t="d">
        <v>2017-03-20</v>
      </c>
      <c r="E9150" s="1" t="str">
        <f t="shared" si="284"/>
        <v>2017</v>
      </c>
      <c r="F9150" s="1" t="str">
        <f t="shared" si="285"/>
        <v>Mar</v>
      </c>
      <c r="G9150" t="s">
        <v>30</v>
      </c>
      <c r="H9150" t="s">
        <v>19</v>
      </c>
      <c r="I9150">
        <v>0.08</v>
      </c>
      <c r="J9150">
        <v>0</v>
      </c>
      <c r="K9150">
        <v>0.05</v>
      </c>
      <c r="L9150">
        <v>0.01</v>
      </c>
      <c r="M9150">
        <v>0.14000000000000001</v>
      </c>
      <c r="N9150">
        <v>70</v>
      </c>
      <c r="O9150">
        <v>35</v>
      </c>
      <c r="P9150">
        <v>8.9</v>
      </c>
      <c r="Q9150">
        <v>9</v>
      </c>
      <c r="R9150" t="s">
        <v>181</v>
      </c>
      <c r="S9150" t="s">
        <v>20</v>
      </c>
    </row>
    <row r="9151" spans="1:19" x14ac:dyDescent="0.2">
      <c r="A9151" t="s">
        <v>7673</v>
      </c>
      <c r="B9151" t="s">
        <v>95</v>
      </c>
      <c r="C9151">
        <v>1998</v>
      </c>
      <c r="D9151" s="1" t="d">
        <v>1993-05-14</v>
      </c>
      <c r="E9151" s="1" t="str">
        <f t="shared" si="284"/>
        <v>1993</v>
      </c>
      <c r="F9151" s="1" t="str">
        <f t="shared" si="285"/>
        <v>May</v>
      </c>
      <c r="G9151" t="s">
        <v>50</v>
      </c>
      <c r="H9151" t="s">
        <v>226</v>
      </c>
      <c r="I9151">
        <v>0.11</v>
      </c>
      <c r="J9151">
        <v>0.03</v>
      </c>
      <c r="K9151">
        <v>0</v>
      </c>
      <c r="L9151">
        <v>0</v>
      </c>
      <c r="M9151">
        <v>0.14000000000000001</v>
      </c>
    </row>
    <row r="9152" spans="1:19" x14ac:dyDescent="0.2">
      <c r="A9152" t="s">
        <v>7674</v>
      </c>
      <c r="B9152" t="s">
        <v>95</v>
      </c>
      <c r="C9152">
        <v>1999</v>
      </c>
      <c r="D9152" s="1" t="d">
        <v>2003-12-10</v>
      </c>
      <c r="E9152" s="1" t="str">
        <f t="shared" si="284"/>
        <v>2003</v>
      </c>
      <c r="F9152" s="1" t="str">
        <f t="shared" si="285"/>
        <v>Dec</v>
      </c>
      <c r="G9152" t="s">
        <v>18</v>
      </c>
      <c r="H9152" t="s">
        <v>484</v>
      </c>
      <c r="I9152">
        <v>0.11</v>
      </c>
      <c r="J9152">
        <v>0.03</v>
      </c>
      <c r="K9152">
        <v>0</v>
      </c>
      <c r="L9152">
        <v>0</v>
      </c>
      <c r="M9152">
        <v>0.14000000000000001</v>
      </c>
    </row>
    <row r="9153" spans="1:19" x14ac:dyDescent="0.2">
      <c r="A9153" t="s">
        <v>6276</v>
      </c>
      <c r="B9153" t="s">
        <v>95</v>
      </c>
      <c r="C9153" t="s">
        <v>286</v>
      </c>
      <c r="D9153" s="1" t="d">
        <v>1988-12-20</v>
      </c>
      <c r="E9153" s="1" t="str">
        <f t="shared" si="284"/>
        <v>1988</v>
      </c>
      <c r="F9153" s="1" t="str">
        <f t="shared" si="285"/>
        <v>Dec</v>
      </c>
      <c r="G9153" t="s">
        <v>50</v>
      </c>
      <c r="H9153" t="s">
        <v>1091</v>
      </c>
      <c r="I9153">
        <v>0.11</v>
      </c>
      <c r="J9153">
        <v>0.03</v>
      </c>
      <c r="K9153">
        <v>0</v>
      </c>
      <c r="L9153">
        <v>0</v>
      </c>
      <c r="M9153">
        <v>0.14000000000000001</v>
      </c>
    </row>
    <row r="9154" spans="1:19" x14ac:dyDescent="0.2">
      <c r="A9154" t="s">
        <v>7675</v>
      </c>
      <c r="B9154" t="s">
        <v>95</v>
      </c>
      <c r="C9154">
        <v>1999</v>
      </c>
      <c r="D9154" s="1" t="d">
        <v>2018-04-07</v>
      </c>
      <c r="E9154" s="1" t="str">
        <f t="shared" si="284"/>
        <v>2018</v>
      </c>
      <c r="F9154" s="1" t="str">
        <f t="shared" si="285"/>
        <v>Apr</v>
      </c>
      <c r="G9154" t="s">
        <v>24</v>
      </c>
      <c r="H9154" t="s">
        <v>648</v>
      </c>
      <c r="I9154">
        <v>0.11</v>
      </c>
      <c r="J9154">
        <v>0.03</v>
      </c>
      <c r="K9154">
        <v>0</v>
      </c>
      <c r="L9154">
        <v>0</v>
      </c>
      <c r="M9154">
        <v>0.14000000000000001</v>
      </c>
    </row>
    <row r="9155" spans="1:19" x14ac:dyDescent="0.2">
      <c r="A9155" t="s">
        <v>1724</v>
      </c>
      <c r="B9155" t="s">
        <v>189</v>
      </c>
      <c r="C9155">
        <v>2002</v>
      </c>
      <c r="D9155" s="1" t="d">
        <v>2018-02-26</v>
      </c>
      <c r="E9155" s="1" t="str">
        <f t="shared" ref="E9155:E9218" si="286">TEXT(D9155,"yyyy")</f>
        <v>2018</v>
      </c>
      <c r="F9155" s="1" t="str">
        <f t="shared" ref="F9155:F9218" si="287">TEXT(D9155,"mmm")</f>
        <v>Feb</v>
      </c>
      <c r="G9155" t="s">
        <v>28</v>
      </c>
      <c r="H9155" t="s">
        <v>248</v>
      </c>
      <c r="I9155">
        <v>0.11</v>
      </c>
      <c r="J9155">
        <v>0.03</v>
      </c>
      <c r="K9155">
        <v>0</v>
      </c>
      <c r="L9155">
        <v>0</v>
      </c>
      <c r="M9155">
        <v>0.14000000000000001</v>
      </c>
      <c r="N9155">
        <v>79</v>
      </c>
      <c r="O9155">
        <v>10</v>
      </c>
      <c r="P9155">
        <v>7.7</v>
      </c>
      <c r="Q9155">
        <v>22</v>
      </c>
      <c r="R9155" t="s">
        <v>1746</v>
      </c>
      <c r="S9155" t="s">
        <v>88</v>
      </c>
    </row>
    <row r="9156" spans="1:19" x14ac:dyDescent="0.2">
      <c r="A9156" t="s">
        <v>7676</v>
      </c>
      <c r="B9156" t="s">
        <v>159</v>
      </c>
      <c r="C9156">
        <v>2007</v>
      </c>
      <c r="D9156" s="1" t="d">
        <v>2021-09-02</v>
      </c>
      <c r="E9156" s="1" t="str">
        <f t="shared" si="286"/>
        <v>2021</v>
      </c>
      <c r="F9156" s="1" t="str">
        <f t="shared" si="287"/>
        <v>Sep</v>
      </c>
      <c r="G9156" t="s">
        <v>28</v>
      </c>
      <c r="H9156" t="s">
        <v>2780</v>
      </c>
      <c r="I9156">
        <v>0</v>
      </c>
      <c r="J9156">
        <v>0</v>
      </c>
      <c r="K9156">
        <v>0.13</v>
      </c>
      <c r="L9156">
        <v>0</v>
      </c>
      <c r="M9156">
        <v>0.14000000000000001</v>
      </c>
    </row>
    <row r="9157" spans="1:19" x14ac:dyDescent="0.2">
      <c r="A9157" t="s">
        <v>7677</v>
      </c>
      <c r="B9157" t="s">
        <v>104</v>
      </c>
      <c r="C9157">
        <v>1999</v>
      </c>
      <c r="D9157" s="1" t="d">
        <v>2007-11-19</v>
      </c>
      <c r="E9157" s="1" t="str">
        <f t="shared" si="286"/>
        <v>2007</v>
      </c>
      <c r="F9157" s="1" t="str">
        <f t="shared" si="287"/>
        <v>Nov</v>
      </c>
      <c r="G9157" t="s">
        <v>28</v>
      </c>
      <c r="H9157" t="s">
        <v>5747</v>
      </c>
      <c r="I9157">
        <v>0.08</v>
      </c>
      <c r="J9157">
        <v>0.05</v>
      </c>
      <c r="K9157">
        <v>0</v>
      </c>
      <c r="L9157">
        <v>0.01</v>
      </c>
      <c r="M9157">
        <v>0.14000000000000001</v>
      </c>
    </row>
    <row r="9158" spans="1:19" x14ac:dyDescent="0.2">
      <c r="A9158" t="s">
        <v>5847</v>
      </c>
      <c r="B9158" t="s">
        <v>171</v>
      </c>
      <c r="C9158">
        <v>2014</v>
      </c>
      <c r="D9158" s="1" t="d">
        <v>1991-04-03</v>
      </c>
      <c r="E9158" s="1" t="str">
        <f t="shared" si="286"/>
        <v>1991</v>
      </c>
      <c r="F9158" s="1" t="str">
        <f t="shared" si="287"/>
        <v>Apr</v>
      </c>
      <c r="G9158" t="s">
        <v>101</v>
      </c>
      <c r="H9158" t="s">
        <v>3903</v>
      </c>
      <c r="I9158">
        <v>0.08</v>
      </c>
      <c r="J9158">
        <v>0.05</v>
      </c>
      <c r="K9158">
        <v>0</v>
      </c>
      <c r="L9158">
        <v>0.01</v>
      </c>
      <c r="M9158">
        <v>0.14000000000000001</v>
      </c>
    </row>
    <row r="9159" spans="1:19" x14ac:dyDescent="0.2">
      <c r="A9159" t="s">
        <v>7678</v>
      </c>
      <c r="B9159" t="s">
        <v>17</v>
      </c>
      <c r="C9159">
        <v>2008</v>
      </c>
      <c r="D9159" s="1" t="d">
        <v>1990-08-15</v>
      </c>
      <c r="E9159" s="1" t="str">
        <f t="shared" si="286"/>
        <v>1990</v>
      </c>
      <c r="F9159" s="1" t="str">
        <f t="shared" si="287"/>
        <v>Aug</v>
      </c>
      <c r="G9159" t="s">
        <v>34</v>
      </c>
      <c r="H9159" t="s">
        <v>1787</v>
      </c>
      <c r="I9159">
        <v>0.1</v>
      </c>
      <c r="J9159">
        <v>0.02</v>
      </c>
      <c r="K9159">
        <v>0</v>
      </c>
      <c r="L9159">
        <v>0.01</v>
      </c>
      <c r="M9159">
        <v>0.14000000000000001</v>
      </c>
      <c r="N9159">
        <v>54</v>
      </c>
      <c r="O9159">
        <v>8</v>
      </c>
      <c r="P9159">
        <v>7.6</v>
      </c>
      <c r="Q9159">
        <v>7</v>
      </c>
      <c r="R9159" t="s">
        <v>7679</v>
      </c>
      <c r="S9159" t="s">
        <v>112</v>
      </c>
    </row>
    <row r="9160" spans="1:19" x14ac:dyDescent="0.2">
      <c r="A9160" t="s">
        <v>7680</v>
      </c>
      <c r="B9160" t="s">
        <v>55</v>
      </c>
      <c r="C9160">
        <v>2008</v>
      </c>
      <c r="D9160" s="1" t="d">
        <v>2005-12-13</v>
      </c>
      <c r="E9160" s="1" t="str">
        <f t="shared" si="286"/>
        <v>2005</v>
      </c>
      <c r="F9160" s="1" t="str">
        <f t="shared" si="287"/>
        <v>Dec</v>
      </c>
      <c r="G9160" t="s">
        <v>86</v>
      </c>
      <c r="H9160" t="s">
        <v>222</v>
      </c>
      <c r="I9160">
        <v>0</v>
      </c>
      <c r="J9160">
        <v>0</v>
      </c>
      <c r="K9160">
        <v>0.14000000000000001</v>
      </c>
      <c r="L9160">
        <v>0</v>
      </c>
      <c r="M9160">
        <v>0.14000000000000001</v>
      </c>
    </row>
    <row r="9161" spans="1:19" x14ac:dyDescent="0.2">
      <c r="A9161" t="s">
        <v>897</v>
      </c>
      <c r="B9161" t="s">
        <v>148</v>
      </c>
      <c r="C9161">
        <v>2003</v>
      </c>
      <c r="D9161" s="1" t="d">
        <v>2021-05-28</v>
      </c>
      <c r="E9161" s="1" t="str">
        <f t="shared" si="286"/>
        <v>2021</v>
      </c>
      <c r="F9161" s="1" t="str">
        <f t="shared" si="287"/>
        <v>May</v>
      </c>
      <c r="G9161" t="s">
        <v>28</v>
      </c>
      <c r="H9161" t="s">
        <v>254</v>
      </c>
      <c r="I9161">
        <v>0.01</v>
      </c>
      <c r="J9161">
        <v>0.1</v>
      </c>
      <c r="K9161">
        <v>0</v>
      </c>
      <c r="L9161">
        <v>0.02</v>
      </c>
      <c r="M9161">
        <v>0.14000000000000001</v>
      </c>
      <c r="N9161">
        <v>93</v>
      </c>
      <c r="O9161">
        <v>33</v>
      </c>
      <c r="P9161">
        <v>9</v>
      </c>
      <c r="Q9161">
        <v>1497</v>
      </c>
      <c r="R9161" t="s">
        <v>584</v>
      </c>
      <c r="S9161" t="s">
        <v>88</v>
      </c>
    </row>
    <row r="9162" spans="1:19" x14ac:dyDescent="0.2">
      <c r="A9162" t="s">
        <v>7681</v>
      </c>
      <c r="B9162" t="s">
        <v>55</v>
      </c>
      <c r="C9162">
        <v>2002</v>
      </c>
      <c r="D9162" s="1" t="d">
        <v>2016-04-14</v>
      </c>
      <c r="E9162" s="1" t="str">
        <f t="shared" si="286"/>
        <v>2016</v>
      </c>
      <c r="F9162" s="1" t="str">
        <f t="shared" si="287"/>
        <v>Apr</v>
      </c>
      <c r="G9162" t="s">
        <v>37</v>
      </c>
      <c r="H9162" t="s">
        <v>134</v>
      </c>
      <c r="I9162">
        <v>7.0000000000000007E-2</v>
      </c>
      <c r="J9162">
        <v>0.05</v>
      </c>
      <c r="K9162">
        <v>0</v>
      </c>
      <c r="L9162">
        <v>0.02</v>
      </c>
      <c r="M9162">
        <v>0.14000000000000001</v>
      </c>
      <c r="N9162">
        <v>67</v>
      </c>
      <c r="O9162">
        <v>23</v>
      </c>
      <c r="P9162">
        <v>8</v>
      </c>
      <c r="Q9162">
        <v>16</v>
      </c>
      <c r="R9162" t="s">
        <v>619</v>
      </c>
      <c r="S9162" t="s">
        <v>88</v>
      </c>
    </row>
    <row r="9163" spans="1:19" x14ac:dyDescent="0.2">
      <c r="A9163" t="s">
        <v>7682</v>
      </c>
      <c r="B9163" t="s">
        <v>17</v>
      </c>
      <c r="C9163">
        <v>2008</v>
      </c>
      <c r="D9163" s="1" t="d">
        <v>2010-11-09</v>
      </c>
      <c r="E9163" s="1" t="str">
        <f t="shared" si="286"/>
        <v>2010</v>
      </c>
      <c r="F9163" s="1" t="str">
        <f t="shared" si="287"/>
        <v>Nov</v>
      </c>
      <c r="G9163" t="s">
        <v>18</v>
      </c>
      <c r="H9163" t="s">
        <v>484</v>
      </c>
      <c r="I9163">
        <v>0.13</v>
      </c>
      <c r="J9163">
        <v>0</v>
      </c>
      <c r="K9163">
        <v>0</v>
      </c>
      <c r="L9163">
        <v>0.01</v>
      </c>
      <c r="M9163">
        <v>0.14000000000000001</v>
      </c>
    </row>
    <row r="9164" spans="1:19" x14ac:dyDescent="0.2">
      <c r="A9164" t="s">
        <v>7683</v>
      </c>
      <c r="B9164" t="s">
        <v>104</v>
      </c>
      <c r="C9164">
        <v>1995</v>
      </c>
      <c r="D9164" s="1" t="d">
        <v>2019-09-16</v>
      </c>
      <c r="E9164" s="1" t="str">
        <f t="shared" si="286"/>
        <v>2019</v>
      </c>
      <c r="F9164" s="1" t="str">
        <f t="shared" si="287"/>
        <v>Sep</v>
      </c>
      <c r="G9164" t="s">
        <v>37</v>
      </c>
      <c r="H9164" t="s">
        <v>68</v>
      </c>
      <c r="I9164">
        <v>0.02</v>
      </c>
      <c r="J9164">
        <v>0.01</v>
      </c>
      <c r="K9164">
        <v>0.1</v>
      </c>
      <c r="L9164">
        <v>0.01</v>
      </c>
      <c r="M9164">
        <v>0.14000000000000001</v>
      </c>
    </row>
    <row r="9165" spans="1:19" x14ac:dyDescent="0.2">
      <c r="A9165" t="s">
        <v>7319</v>
      </c>
      <c r="B9165" t="s">
        <v>189</v>
      </c>
      <c r="C9165">
        <v>2006</v>
      </c>
      <c r="D9165" s="1" t="d">
        <v>1990-09-12</v>
      </c>
      <c r="E9165" s="1" t="str">
        <f t="shared" si="286"/>
        <v>1990</v>
      </c>
      <c r="F9165" s="1" t="str">
        <f t="shared" si="287"/>
        <v>Sep</v>
      </c>
      <c r="G9165" t="s">
        <v>101</v>
      </c>
      <c r="H9165" t="s">
        <v>484</v>
      </c>
      <c r="I9165">
        <v>0.11</v>
      </c>
      <c r="J9165">
        <v>0.03</v>
      </c>
      <c r="K9165">
        <v>0</v>
      </c>
      <c r="L9165">
        <v>0</v>
      </c>
      <c r="M9165">
        <v>0.14000000000000001</v>
      </c>
      <c r="N9165">
        <v>60</v>
      </c>
      <c r="O9165">
        <v>18</v>
      </c>
      <c r="P9165" t="s">
        <v>203</v>
      </c>
      <c r="R9165" t="s">
        <v>1241</v>
      </c>
      <c r="S9165" t="s">
        <v>112</v>
      </c>
    </row>
    <row r="9166" spans="1:19" x14ac:dyDescent="0.2">
      <c r="A9166" t="s">
        <v>7485</v>
      </c>
      <c r="B9166" t="s">
        <v>32</v>
      </c>
      <c r="C9166">
        <v>2010</v>
      </c>
      <c r="D9166" s="1" t="d">
        <v>2011-08-07</v>
      </c>
      <c r="E9166" s="1" t="str">
        <f t="shared" si="286"/>
        <v>2011</v>
      </c>
      <c r="F9166" s="1" t="str">
        <f t="shared" si="287"/>
        <v>Aug</v>
      </c>
      <c r="G9166" t="s">
        <v>18</v>
      </c>
      <c r="H9166" t="s">
        <v>155</v>
      </c>
      <c r="I9166">
        <v>0.13</v>
      </c>
      <c r="J9166">
        <v>0</v>
      </c>
      <c r="K9166">
        <v>0</v>
      </c>
      <c r="L9166">
        <v>0.01</v>
      </c>
      <c r="M9166">
        <v>0.14000000000000001</v>
      </c>
      <c r="P9166" t="s">
        <v>203</v>
      </c>
      <c r="R9166" t="s">
        <v>2108</v>
      </c>
      <c r="S9166" t="s">
        <v>20</v>
      </c>
    </row>
    <row r="9167" spans="1:19" x14ac:dyDescent="0.2">
      <c r="A9167" t="s">
        <v>2135</v>
      </c>
      <c r="B9167" t="s">
        <v>799</v>
      </c>
      <c r="C9167">
        <v>2000</v>
      </c>
      <c r="D9167" s="1" t="d">
        <v>2008-08-15</v>
      </c>
      <c r="E9167" s="1" t="str">
        <f t="shared" si="286"/>
        <v>2008</v>
      </c>
      <c r="F9167" s="1" t="str">
        <f t="shared" si="287"/>
        <v>Aug</v>
      </c>
      <c r="G9167" t="s">
        <v>86</v>
      </c>
      <c r="H9167" t="s">
        <v>523</v>
      </c>
      <c r="I9167">
        <v>0</v>
      </c>
      <c r="J9167">
        <v>0</v>
      </c>
      <c r="K9167">
        <v>0.14000000000000001</v>
      </c>
      <c r="L9167">
        <v>0</v>
      </c>
      <c r="M9167">
        <v>0.14000000000000001</v>
      </c>
    </row>
    <row r="9168" spans="1:19" x14ac:dyDescent="0.2">
      <c r="A9168" t="s">
        <v>7684</v>
      </c>
      <c r="B9168" t="s">
        <v>17</v>
      </c>
      <c r="C9168">
        <v>2009</v>
      </c>
      <c r="D9168" s="1" t="d">
        <v>1998-05-29</v>
      </c>
      <c r="E9168" s="1" t="str">
        <f t="shared" si="286"/>
        <v>1998</v>
      </c>
      <c r="F9168" s="1" t="str">
        <f t="shared" si="287"/>
        <v>May</v>
      </c>
      <c r="G9168" t="s">
        <v>18</v>
      </c>
      <c r="H9168" t="s">
        <v>3510</v>
      </c>
      <c r="I9168">
        <v>0.13</v>
      </c>
      <c r="J9168">
        <v>0</v>
      </c>
      <c r="K9168">
        <v>0</v>
      </c>
      <c r="L9168">
        <v>0.01</v>
      </c>
      <c r="M9168">
        <v>0.14000000000000001</v>
      </c>
      <c r="P9168" t="s">
        <v>203</v>
      </c>
      <c r="R9168" t="s">
        <v>3510</v>
      </c>
      <c r="S9168" t="s">
        <v>88</v>
      </c>
    </row>
    <row r="9169" spans="1:19" x14ac:dyDescent="0.2">
      <c r="A9169" t="s">
        <v>7685</v>
      </c>
      <c r="B9169" t="s">
        <v>79</v>
      </c>
      <c r="C9169">
        <v>2015</v>
      </c>
      <c r="D9169" s="1" t="d">
        <v>1988-11-17</v>
      </c>
      <c r="E9169" s="1" t="str">
        <f t="shared" si="286"/>
        <v>1988</v>
      </c>
      <c r="F9169" s="1" t="str">
        <f t="shared" si="287"/>
        <v>Nov</v>
      </c>
      <c r="G9169" t="s">
        <v>50</v>
      </c>
      <c r="H9169" t="s">
        <v>222</v>
      </c>
      <c r="I9169">
        <v>0</v>
      </c>
      <c r="J9169">
        <v>0</v>
      </c>
      <c r="K9169">
        <v>0.14000000000000001</v>
      </c>
      <c r="L9169">
        <v>0</v>
      </c>
      <c r="M9169">
        <v>0.14000000000000001</v>
      </c>
    </row>
    <row r="9170" spans="1:19" x14ac:dyDescent="0.2">
      <c r="A9170" t="s">
        <v>7686</v>
      </c>
      <c r="B9170" t="s">
        <v>44</v>
      </c>
      <c r="C9170">
        <v>2006</v>
      </c>
      <c r="D9170" s="1" t="d">
        <v>1989-06-06</v>
      </c>
      <c r="E9170" s="1" t="str">
        <f t="shared" si="286"/>
        <v>1989</v>
      </c>
      <c r="F9170" s="1" t="str">
        <f t="shared" si="287"/>
        <v>Jun</v>
      </c>
      <c r="G9170" t="s">
        <v>18</v>
      </c>
      <c r="H9170" t="s">
        <v>1209</v>
      </c>
      <c r="I9170">
        <v>0.13</v>
      </c>
      <c r="J9170">
        <v>0</v>
      </c>
      <c r="K9170">
        <v>0</v>
      </c>
      <c r="L9170">
        <v>0.01</v>
      </c>
      <c r="M9170">
        <v>0.14000000000000001</v>
      </c>
      <c r="N9170">
        <v>53</v>
      </c>
      <c r="O9170">
        <v>4</v>
      </c>
      <c r="P9170">
        <v>5</v>
      </c>
      <c r="Q9170">
        <v>8</v>
      </c>
      <c r="R9170" t="s">
        <v>3181</v>
      </c>
      <c r="S9170" t="s">
        <v>88</v>
      </c>
    </row>
    <row r="9171" spans="1:19" x14ac:dyDescent="0.2">
      <c r="A9171" t="s">
        <v>7687</v>
      </c>
      <c r="B9171" t="s">
        <v>104</v>
      </c>
      <c r="C9171">
        <v>1997</v>
      </c>
      <c r="D9171" s="1" t="d">
        <v>1999-02-20</v>
      </c>
      <c r="E9171" s="1" t="str">
        <f t="shared" si="286"/>
        <v>1999</v>
      </c>
      <c r="F9171" s="1" t="str">
        <f t="shared" si="287"/>
        <v>Feb</v>
      </c>
      <c r="G9171" t="s">
        <v>18</v>
      </c>
      <c r="H9171" t="s">
        <v>969</v>
      </c>
      <c r="I9171">
        <v>0.08</v>
      </c>
      <c r="J9171">
        <v>0.05</v>
      </c>
      <c r="K9171">
        <v>0</v>
      </c>
      <c r="L9171">
        <v>0.01</v>
      </c>
      <c r="M9171">
        <v>0.14000000000000001</v>
      </c>
    </row>
    <row r="9172" spans="1:19" x14ac:dyDescent="0.2">
      <c r="A9172" t="s">
        <v>7688</v>
      </c>
      <c r="B9172" t="s">
        <v>55</v>
      </c>
      <c r="C9172">
        <v>2002</v>
      </c>
      <c r="D9172" s="1" t="d">
        <v>1996-06-16</v>
      </c>
      <c r="E9172" s="1" t="str">
        <f t="shared" si="286"/>
        <v>1996</v>
      </c>
      <c r="F9172" s="1" t="str">
        <f t="shared" si="287"/>
        <v>Jun</v>
      </c>
      <c r="G9172" t="s">
        <v>101</v>
      </c>
      <c r="H9172" t="s">
        <v>68</v>
      </c>
      <c r="I9172">
        <v>7.0000000000000007E-2</v>
      </c>
      <c r="J9172">
        <v>0.05</v>
      </c>
      <c r="K9172">
        <v>0</v>
      </c>
      <c r="L9172">
        <v>0.02</v>
      </c>
      <c r="M9172">
        <v>0.14000000000000001</v>
      </c>
      <c r="N9172">
        <v>71</v>
      </c>
      <c r="O9172">
        <v>17</v>
      </c>
      <c r="P9172">
        <v>8.5</v>
      </c>
      <c r="Q9172">
        <v>11</v>
      </c>
      <c r="R9172" t="s">
        <v>3194</v>
      </c>
      <c r="S9172" t="s">
        <v>20</v>
      </c>
    </row>
    <row r="9173" spans="1:19" x14ac:dyDescent="0.2">
      <c r="A9173" t="s">
        <v>7689</v>
      </c>
      <c r="B9173" t="s">
        <v>32</v>
      </c>
      <c r="C9173">
        <v>2010</v>
      </c>
      <c r="D9173" s="1" t="d">
        <v>2019-03-21</v>
      </c>
      <c r="E9173" s="1" t="str">
        <f t="shared" si="286"/>
        <v>2019</v>
      </c>
      <c r="F9173" s="1" t="str">
        <f t="shared" si="287"/>
        <v>Mar</v>
      </c>
      <c r="G9173" t="s">
        <v>34</v>
      </c>
      <c r="H9173" t="s">
        <v>155</v>
      </c>
      <c r="I9173">
        <v>0.13</v>
      </c>
      <c r="J9173">
        <v>0</v>
      </c>
      <c r="K9173">
        <v>0</v>
      </c>
      <c r="L9173">
        <v>0.01</v>
      </c>
      <c r="M9173">
        <v>0.14000000000000001</v>
      </c>
    </row>
    <row r="9174" spans="1:19" x14ac:dyDescent="0.2">
      <c r="A9174" t="s">
        <v>7690</v>
      </c>
      <c r="B9174" t="s">
        <v>104</v>
      </c>
      <c r="C9174">
        <v>1997</v>
      </c>
      <c r="D9174" s="1" t="d">
        <v>2018-07-14</v>
      </c>
      <c r="E9174" s="1" t="str">
        <f t="shared" si="286"/>
        <v>2018</v>
      </c>
      <c r="F9174" s="1" t="str">
        <f t="shared" si="287"/>
        <v>Jul</v>
      </c>
      <c r="G9174" t="s">
        <v>1</v>
      </c>
      <c r="H9174" t="s">
        <v>4330</v>
      </c>
      <c r="I9174">
        <v>0.08</v>
      </c>
      <c r="J9174">
        <v>0.05</v>
      </c>
      <c r="K9174">
        <v>0</v>
      </c>
      <c r="L9174">
        <v>0.01</v>
      </c>
      <c r="M9174">
        <v>0.14000000000000001</v>
      </c>
    </row>
    <row r="9175" spans="1:19" x14ac:dyDescent="0.2">
      <c r="A9175" t="s">
        <v>7691</v>
      </c>
      <c r="B9175" t="s">
        <v>32</v>
      </c>
      <c r="C9175">
        <v>2010</v>
      </c>
      <c r="D9175" s="1" t="d">
        <v>2006-04-14</v>
      </c>
      <c r="E9175" s="1" t="str">
        <f t="shared" si="286"/>
        <v>2006</v>
      </c>
      <c r="F9175" s="1" t="str">
        <f t="shared" si="287"/>
        <v>Apr</v>
      </c>
      <c r="G9175" t="s">
        <v>50</v>
      </c>
      <c r="H9175" t="s">
        <v>1207</v>
      </c>
      <c r="I9175">
        <v>0.1</v>
      </c>
      <c r="J9175">
        <v>0.03</v>
      </c>
      <c r="K9175">
        <v>0</v>
      </c>
      <c r="L9175">
        <v>0.01</v>
      </c>
      <c r="M9175">
        <v>0.14000000000000001</v>
      </c>
    </row>
    <row r="9176" spans="1:19" x14ac:dyDescent="0.2">
      <c r="A9176" t="s">
        <v>7692</v>
      </c>
      <c r="B9176" t="s">
        <v>159</v>
      </c>
      <c r="C9176">
        <v>2011</v>
      </c>
      <c r="D9176" s="1" t="d">
        <v>2003-05-05</v>
      </c>
      <c r="E9176" s="1" t="str">
        <f t="shared" si="286"/>
        <v>2003</v>
      </c>
      <c r="F9176" s="1" t="str">
        <f t="shared" si="287"/>
        <v>May</v>
      </c>
      <c r="G9176" t="s">
        <v>50</v>
      </c>
      <c r="H9176" t="s">
        <v>1207</v>
      </c>
      <c r="I9176">
        <v>0</v>
      </c>
      <c r="J9176">
        <v>0</v>
      </c>
      <c r="K9176">
        <v>0.14000000000000001</v>
      </c>
      <c r="L9176">
        <v>0</v>
      </c>
      <c r="M9176">
        <v>0.14000000000000001</v>
      </c>
    </row>
    <row r="9177" spans="1:19" x14ac:dyDescent="0.2">
      <c r="A9177" t="s">
        <v>7693</v>
      </c>
      <c r="B9177" t="s">
        <v>44</v>
      </c>
      <c r="C9177">
        <v>2006</v>
      </c>
      <c r="D9177" s="1" t="d">
        <v>2007-02-20</v>
      </c>
      <c r="E9177" s="1" t="str">
        <f t="shared" si="286"/>
        <v>2007</v>
      </c>
      <c r="F9177" s="1" t="str">
        <f t="shared" si="287"/>
        <v>Feb</v>
      </c>
      <c r="G9177" t="s">
        <v>50</v>
      </c>
      <c r="H9177" t="s">
        <v>283</v>
      </c>
      <c r="I9177">
        <v>0.1</v>
      </c>
      <c r="J9177">
        <v>0.03</v>
      </c>
      <c r="K9177">
        <v>0.01</v>
      </c>
      <c r="L9177">
        <v>0.01</v>
      </c>
      <c r="M9177">
        <v>0.14000000000000001</v>
      </c>
      <c r="N9177">
        <v>73</v>
      </c>
      <c r="O9177">
        <v>57</v>
      </c>
      <c r="P9177">
        <v>7.2</v>
      </c>
      <c r="Q9177">
        <v>52</v>
      </c>
      <c r="R9177" t="s">
        <v>1082</v>
      </c>
      <c r="S9177" t="s">
        <v>53</v>
      </c>
    </row>
    <row r="9178" spans="1:19" x14ac:dyDescent="0.2">
      <c r="A9178" t="s">
        <v>4334</v>
      </c>
      <c r="B9178" t="s">
        <v>17</v>
      </c>
      <c r="C9178">
        <v>2007</v>
      </c>
      <c r="D9178" s="1" t="d">
        <v>1995-03-09</v>
      </c>
      <c r="E9178" s="1" t="str">
        <f t="shared" si="286"/>
        <v>1995</v>
      </c>
      <c r="F9178" s="1" t="str">
        <f t="shared" si="287"/>
        <v>Mar</v>
      </c>
      <c r="G9178" t="s">
        <v>24</v>
      </c>
      <c r="H9178" t="s">
        <v>71</v>
      </c>
      <c r="I9178">
        <v>0.13</v>
      </c>
      <c r="J9178">
        <v>0</v>
      </c>
      <c r="K9178">
        <v>0</v>
      </c>
      <c r="L9178">
        <v>0.01</v>
      </c>
      <c r="M9178">
        <v>0.14000000000000001</v>
      </c>
      <c r="P9178">
        <v>5.3</v>
      </c>
      <c r="Q9178">
        <v>9</v>
      </c>
      <c r="R9178" t="s">
        <v>2467</v>
      </c>
      <c r="S9178" t="s">
        <v>20</v>
      </c>
    </row>
    <row r="9179" spans="1:19" x14ac:dyDescent="0.2">
      <c r="A9179" t="s">
        <v>7694</v>
      </c>
      <c r="B9179" t="s">
        <v>44</v>
      </c>
      <c r="C9179">
        <v>2009</v>
      </c>
      <c r="D9179" s="1" t="d">
        <v>2000-12-22</v>
      </c>
      <c r="E9179" s="1" t="str">
        <f t="shared" si="286"/>
        <v>2000</v>
      </c>
      <c r="F9179" s="1" t="str">
        <f t="shared" si="287"/>
        <v>Dec</v>
      </c>
      <c r="G9179" t="s">
        <v>50</v>
      </c>
      <c r="H9179" t="s">
        <v>1787</v>
      </c>
      <c r="I9179">
        <v>0.1</v>
      </c>
      <c r="J9179">
        <v>0.02</v>
      </c>
      <c r="K9179">
        <v>0.02</v>
      </c>
      <c r="L9179">
        <v>0.01</v>
      </c>
      <c r="M9179">
        <v>0.14000000000000001</v>
      </c>
      <c r="N9179">
        <v>50</v>
      </c>
      <c r="O9179">
        <v>39</v>
      </c>
      <c r="P9179">
        <v>5.4</v>
      </c>
      <c r="Q9179">
        <v>14</v>
      </c>
      <c r="R9179" t="s">
        <v>2893</v>
      </c>
      <c r="S9179" t="s">
        <v>53</v>
      </c>
    </row>
    <row r="9180" spans="1:19" x14ac:dyDescent="0.2">
      <c r="A9180" t="s">
        <v>6483</v>
      </c>
      <c r="B9180" t="s">
        <v>1015</v>
      </c>
      <c r="C9180">
        <v>2016</v>
      </c>
      <c r="D9180" s="1" t="d">
        <v>1998-09-26</v>
      </c>
      <c r="E9180" s="1" t="str">
        <f t="shared" si="286"/>
        <v>1998</v>
      </c>
      <c r="F9180" s="1" t="str">
        <f t="shared" si="287"/>
        <v>Sep</v>
      </c>
      <c r="G9180" t="s">
        <v>28</v>
      </c>
      <c r="H9180" t="s">
        <v>2780</v>
      </c>
      <c r="I9180">
        <v>0.02</v>
      </c>
      <c r="J9180">
        <v>0.02</v>
      </c>
      <c r="K9180">
        <v>0.09</v>
      </c>
      <c r="L9180">
        <v>0.01</v>
      </c>
      <c r="M9180">
        <v>0.14000000000000001</v>
      </c>
      <c r="N9180">
        <v>93</v>
      </c>
      <c r="O9180">
        <v>5</v>
      </c>
      <c r="P9180">
        <v>7.9</v>
      </c>
      <c r="Q9180">
        <v>83</v>
      </c>
      <c r="R9180" t="s">
        <v>3203</v>
      </c>
      <c r="S9180" t="s">
        <v>88</v>
      </c>
    </row>
    <row r="9181" spans="1:19" x14ac:dyDescent="0.2">
      <c r="A9181" t="s">
        <v>4690</v>
      </c>
      <c r="B9181" t="s">
        <v>171</v>
      </c>
      <c r="C9181">
        <v>2016</v>
      </c>
      <c r="D9181" s="1" t="d">
        <v>1994-07-20</v>
      </c>
      <c r="E9181" s="1" t="str">
        <f t="shared" si="286"/>
        <v>1994</v>
      </c>
      <c r="F9181" s="1" t="str">
        <f t="shared" si="287"/>
        <v>Jul</v>
      </c>
      <c r="G9181" t="s">
        <v>37</v>
      </c>
      <c r="H9181" t="s">
        <v>825</v>
      </c>
      <c r="I9181">
        <v>0.06</v>
      </c>
      <c r="J9181">
        <v>7.0000000000000007E-2</v>
      </c>
      <c r="K9181">
        <v>0</v>
      </c>
      <c r="L9181">
        <v>0.01</v>
      </c>
      <c r="M9181">
        <v>0.14000000000000001</v>
      </c>
      <c r="N9181">
        <v>49</v>
      </c>
      <c r="O9181">
        <v>12</v>
      </c>
      <c r="P9181">
        <v>4.0999999999999996</v>
      </c>
      <c r="Q9181">
        <v>106</v>
      </c>
      <c r="R9181" t="s">
        <v>4691</v>
      </c>
      <c r="S9181" t="s">
        <v>53</v>
      </c>
    </row>
    <row r="9182" spans="1:19" x14ac:dyDescent="0.2">
      <c r="A9182" t="s">
        <v>7695</v>
      </c>
      <c r="B9182" t="s">
        <v>64</v>
      </c>
      <c r="C9182">
        <v>2002</v>
      </c>
      <c r="D9182" s="1" t="d">
        <v>2014-10-16</v>
      </c>
      <c r="E9182" s="1" t="str">
        <f t="shared" si="286"/>
        <v>2014</v>
      </c>
      <c r="F9182" s="1" t="str">
        <f t="shared" si="287"/>
        <v>Oct</v>
      </c>
      <c r="G9182" t="s">
        <v>50</v>
      </c>
      <c r="H9182" t="s">
        <v>222</v>
      </c>
      <c r="I9182">
        <v>0</v>
      </c>
      <c r="J9182">
        <v>0</v>
      </c>
      <c r="K9182">
        <v>0.14000000000000001</v>
      </c>
      <c r="L9182">
        <v>0</v>
      </c>
      <c r="M9182">
        <v>0.14000000000000001</v>
      </c>
    </row>
    <row r="9183" spans="1:19" x14ac:dyDescent="0.2">
      <c r="A9183" t="s">
        <v>3869</v>
      </c>
      <c r="B9183" t="s">
        <v>137</v>
      </c>
      <c r="C9183">
        <v>2004</v>
      </c>
      <c r="D9183" s="1" t="d">
        <v>1990-02-14</v>
      </c>
      <c r="E9183" s="1" t="str">
        <f t="shared" si="286"/>
        <v>1990</v>
      </c>
      <c r="F9183" s="1" t="str">
        <f t="shared" si="287"/>
        <v>Feb</v>
      </c>
      <c r="G9183" t="s">
        <v>86</v>
      </c>
      <c r="H9183" t="s">
        <v>155</v>
      </c>
      <c r="I9183">
        <v>0.1</v>
      </c>
      <c r="J9183">
        <v>0.03</v>
      </c>
      <c r="K9183">
        <v>0</v>
      </c>
      <c r="L9183">
        <v>0</v>
      </c>
      <c r="M9183">
        <v>0.14000000000000001</v>
      </c>
      <c r="N9183">
        <v>63</v>
      </c>
      <c r="O9183">
        <v>22</v>
      </c>
      <c r="P9183">
        <v>8.1999999999999993</v>
      </c>
      <c r="Q9183">
        <v>6</v>
      </c>
      <c r="R9183" t="s">
        <v>204</v>
      </c>
      <c r="S9183" t="s">
        <v>88</v>
      </c>
    </row>
    <row r="9184" spans="1:19" x14ac:dyDescent="0.2">
      <c r="A9184" t="s">
        <v>7696</v>
      </c>
      <c r="B9184" t="s">
        <v>55</v>
      </c>
      <c r="C9184">
        <v>2002</v>
      </c>
      <c r="D9184" s="1" t="d">
        <v>2020-05-03</v>
      </c>
      <c r="E9184" s="1" t="str">
        <f t="shared" si="286"/>
        <v>2020</v>
      </c>
      <c r="F9184" s="1" t="str">
        <f t="shared" si="287"/>
        <v>May</v>
      </c>
      <c r="G9184" t="s">
        <v>24</v>
      </c>
      <c r="H9184" t="s">
        <v>155</v>
      </c>
      <c r="I9184">
        <v>7.0000000000000007E-2</v>
      </c>
      <c r="J9184">
        <v>0.05</v>
      </c>
      <c r="K9184">
        <v>0</v>
      </c>
      <c r="L9184">
        <v>0.02</v>
      </c>
      <c r="M9184">
        <v>0.14000000000000001</v>
      </c>
      <c r="N9184">
        <v>54</v>
      </c>
      <c r="O9184">
        <v>6</v>
      </c>
      <c r="P9184" t="s">
        <v>203</v>
      </c>
      <c r="R9184" t="s">
        <v>155</v>
      </c>
      <c r="S9184" t="s">
        <v>20</v>
      </c>
    </row>
    <row r="9185" spans="1:19" x14ac:dyDescent="0.2">
      <c r="A9185" t="s">
        <v>7697</v>
      </c>
      <c r="B9185" t="s">
        <v>49</v>
      </c>
      <c r="C9185">
        <v>2010</v>
      </c>
      <c r="D9185" s="1" t="d">
        <v>2020-10-26</v>
      </c>
      <c r="E9185" s="1" t="str">
        <f t="shared" si="286"/>
        <v>2020</v>
      </c>
      <c r="F9185" s="1" t="str">
        <f t="shared" si="287"/>
        <v>Oct</v>
      </c>
      <c r="G9185" t="s">
        <v>28</v>
      </c>
      <c r="H9185" t="s">
        <v>2450</v>
      </c>
      <c r="I9185">
        <v>0.06</v>
      </c>
      <c r="J9185">
        <v>0.03</v>
      </c>
      <c r="K9185">
        <v>0.03</v>
      </c>
      <c r="L9185">
        <v>0.01</v>
      </c>
      <c r="M9185">
        <v>0.14000000000000001</v>
      </c>
      <c r="N9185">
        <v>55</v>
      </c>
      <c r="O9185">
        <v>34</v>
      </c>
      <c r="P9185">
        <v>6.2</v>
      </c>
      <c r="Q9185">
        <v>33</v>
      </c>
      <c r="R9185" t="s">
        <v>934</v>
      </c>
      <c r="S9185" t="s">
        <v>88</v>
      </c>
    </row>
    <row r="9186" spans="1:19" x14ac:dyDescent="0.2">
      <c r="A9186" t="s">
        <v>7698</v>
      </c>
      <c r="B9186" t="s">
        <v>104</v>
      </c>
      <c r="C9186">
        <v>1999</v>
      </c>
      <c r="D9186" s="1" t="d">
        <v>1989-03-08</v>
      </c>
      <c r="E9186" s="1" t="str">
        <f t="shared" si="286"/>
        <v>1989</v>
      </c>
      <c r="F9186" s="1" t="str">
        <f t="shared" si="287"/>
        <v>Mar</v>
      </c>
      <c r="G9186" t="s">
        <v>101</v>
      </c>
      <c r="H9186" t="s">
        <v>2944</v>
      </c>
      <c r="I9186">
        <v>0.08</v>
      </c>
      <c r="J9186">
        <v>0.05</v>
      </c>
      <c r="K9186">
        <v>0</v>
      </c>
      <c r="L9186">
        <v>0.01</v>
      </c>
      <c r="M9186">
        <v>0.14000000000000001</v>
      </c>
    </row>
    <row r="9187" spans="1:19" x14ac:dyDescent="0.2">
      <c r="A9187" t="s">
        <v>7699</v>
      </c>
      <c r="B9187" t="s">
        <v>64</v>
      </c>
      <c r="C9187">
        <v>2003</v>
      </c>
      <c r="D9187" s="1" t="d">
        <v>2002-09-29</v>
      </c>
      <c r="E9187" s="1" t="str">
        <f t="shared" si="286"/>
        <v>2002</v>
      </c>
      <c r="F9187" s="1" t="str">
        <f t="shared" si="287"/>
        <v>Sep</v>
      </c>
      <c r="G9187" t="s">
        <v>50</v>
      </c>
      <c r="H9187" t="s">
        <v>1595</v>
      </c>
      <c r="I9187">
        <v>0.1</v>
      </c>
      <c r="J9187">
        <v>0.04</v>
      </c>
      <c r="K9187">
        <v>0</v>
      </c>
      <c r="L9187">
        <v>0</v>
      </c>
      <c r="M9187">
        <v>0.14000000000000001</v>
      </c>
    </row>
    <row r="9188" spans="1:19" x14ac:dyDescent="0.2">
      <c r="A9188" t="s">
        <v>7700</v>
      </c>
      <c r="B9188" t="s">
        <v>1043</v>
      </c>
      <c r="C9188">
        <v>1997</v>
      </c>
      <c r="D9188" s="1" t="d">
        <v>2006-04-18</v>
      </c>
      <c r="E9188" s="1" t="str">
        <f t="shared" si="286"/>
        <v>2006</v>
      </c>
      <c r="F9188" s="1" t="str">
        <f t="shared" si="287"/>
        <v>Apr</v>
      </c>
      <c r="G9188" t="s">
        <v>101</v>
      </c>
      <c r="H9188" t="s">
        <v>7701</v>
      </c>
      <c r="I9188">
        <v>0</v>
      </c>
      <c r="J9188">
        <v>0</v>
      </c>
      <c r="K9188">
        <v>0.14000000000000001</v>
      </c>
      <c r="L9188">
        <v>0</v>
      </c>
      <c r="M9188">
        <v>0.14000000000000001</v>
      </c>
    </row>
    <row r="9189" spans="1:19" x14ac:dyDescent="0.2">
      <c r="A9189" t="s">
        <v>7702</v>
      </c>
      <c r="B9189" t="s">
        <v>32</v>
      </c>
      <c r="C9189">
        <v>2006</v>
      </c>
      <c r="D9189" s="1" t="d">
        <v>2012-01-17</v>
      </c>
      <c r="E9189" s="1" t="str">
        <f t="shared" si="286"/>
        <v>2012</v>
      </c>
      <c r="F9189" s="1" t="str">
        <f t="shared" si="287"/>
        <v>Jan</v>
      </c>
      <c r="G9189" t="s">
        <v>24</v>
      </c>
      <c r="H9189" t="s">
        <v>111</v>
      </c>
      <c r="I9189">
        <v>0.09</v>
      </c>
      <c r="J9189">
        <v>0.04</v>
      </c>
      <c r="K9189">
        <v>0</v>
      </c>
      <c r="L9189">
        <v>0.01</v>
      </c>
      <c r="M9189">
        <v>0.14000000000000001</v>
      </c>
      <c r="P9189">
        <v>6.9</v>
      </c>
      <c r="Q9189">
        <v>13</v>
      </c>
      <c r="R9189" t="s">
        <v>1689</v>
      </c>
      <c r="S9189" t="s">
        <v>112</v>
      </c>
    </row>
    <row r="9190" spans="1:19" x14ac:dyDescent="0.2">
      <c r="A9190" t="s">
        <v>7703</v>
      </c>
      <c r="B9190" t="s">
        <v>49</v>
      </c>
      <c r="C9190">
        <v>2014</v>
      </c>
      <c r="D9190" s="1" t="d">
        <v>2008-09-01</v>
      </c>
      <c r="E9190" s="1" t="str">
        <f t="shared" si="286"/>
        <v>2008</v>
      </c>
      <c r="F9190" s="1" t="str">
        <f t="shared" si="287"/>
        <v>Sep</v>
      </c>
      <c r="G9190" t="s">
        <v>18</v>
      </c>
      <c r="H9190" t="s">
        <v>234</v>
      </c>
      <c r="I9190">
        <v>0</v>
      </c>
      <c r="J9190">
        <v>0</v>
      </c>
      <c r="K9190">
        <v>0.14000000000000001</v>
      </c>
      <c r="L9190">
        <v>0</v>
      </c>
      <c r="M9190">
        <v>0.14000000000000001</v>
      </c>
    </row>
    <row r="9191" spans="1:19" x14ac:dyDescent="0.2">
      <c r="A9191" t="s">
        <v>4014</v>
      </c>
      <c r="B9191" t="s">
        <v>17</v>
      </c>
      <c r="C9191">
        <v>2011</v>
      </c>
      <c r="D9191" s="1" t="d">
        <v>1989-03-16</v>
      </c>
      <c r="E9191" s="1" t="str">
        <f t="shared" si="286"/>
        <v>1989</v>
      </c>
      <c r="F9191" s="1" t="str">
        <f t="shared" si="287"/>
        <v>Mar</v>
      </c>
      <c r="G9191" t="s">
        <v>18</v>
      </c>
      <c r="H9191" t="s">
        <v>151</v>
      </c>
      <c r="I9191">
        <v>0.05</v>
      </c>
      <c r="J9191">
        <v>0.08</v>
      </c>
      <c r="K9191">
        <v>0</v>
      </c>
      <c r="L9191">
        <v>0.01</v>
      </c>
      <c r="M9191">
        <v>0.14000000000000001</v>
      </c>
      <c r="N9191">
        <v>65</v>
      </c>
      <c r="O9191">
        <v>15</v>
      </c>
      <c r="P9191">
        <v>7.5</v>
      </c>
      <c r="Q9191">
        <v>4</v>
      </c>
      <c r="R9191" t="s">
        <v>151</v>
      </c>
      <c r="S9191" t="s">
        <v>20</v>
      </c>
    </row>
    <row r="9192" spans="1:19" x14ac:dyDescent="0.2">
      <c r="A9192" t="s">
        <v>7704</v>
      </c>
      <c r="B9192" t="s">
        <v>64</v>
      </c>
      <c r="C9192">
        <v>2005</v>
      </c>
      <c r="D9192" s="1" t="d">
        <v>2009-08-15</v>
      </c>
      <c r="E9192" s="1" t="str">
        <f t="shared" si="286"/>
        <v>2009</v>
      </c>
      <c r="F9192" s="1" t="str">
        <f t="shared" si="287"/>
        <v>Aug</v>
      </c>
      <c r="G9192" t="s">
        <v>1</v>
      </c>
      <c r="H9192" t="s">
        <v>568</v>
      </c>
      <c r="I9192">
        <v>0.1</v>
      </c>
      <c r="J9192">
        <v>0.04</v>
      </c>
      <c r="K9192">
        <v>0</v>
      </c>
      <c r="L9192">
        <v>0</v>
      </c>
      <c r="M9192">
        <v>0.14000000000000001</v>
      </c>
      <c r="N9192">
        <v>71</v>
      </c>
      <c r="O9192">
        <v>5</v>
      </c>
      <c r="P9192">
        <v>5.5</v>
      </c>
      <c r="Q9192">
        <v>6</v>
      </c>
      <c r="R9192" t="s">
        <v>461</v>
      </c>
      <c r="S9192" t="s">
        <v>112</v>
      </c>
    </row>
    <row r="9193" spans="1:19" x14ac:dyDescent="0.2">
      <c r="A9193" t="s">
        <v>7705</v>
      </c>
      <c r="B9193" t="s">
        <v>104</v>
      </c>
      <c r="C9193">
        <v>1996</v>
      </c>
      <c r="D9193" s="1" t="d">
        <v>1989-01-27</v>
      </c>
      <c r="E9193" s="1" t="str">
        <f t="shared" si="286"/>
        <v>1989</v>
      </c>
      <c r="F9193" s="1" t="str">
        <f t="shared" si="287"/>
        <v>Jan</v>
      </c>
      <c r="G9193" t="s">
        <v>18</v>
      </c>
      <c r="H9193" t="s">
        <v>523</v>
      </c>
      <c r="I9193">
        <v>0.08</v>
      </c>
      <c r="J9193">
        <v>0.05</v>
      </c>
      <c r="K9193">
        <v>0</v>
      </c>
      <c r="L9193">
        <v>0.01</v>
      </c>
      <c r="M9193">
        <v>0.14000000000000001</v>
      </c>
    </row>
    <row r="9194" spans="1:19" x14ac:dyDescent="0.2">
      <c r="A9194" t="s">
        <v>7706</v>
      </c>
      <c r="B9194" t="s">
        <v>32</v>
      </c>
      <c r="C9194">
        <v>2005</v>
      </c>
      <c r="D9194" s="1" t="d">
        <v>1989-12-13</v>
      </c>
      <c r="E9194" s="1" t="str">
        <f t="shared" si="286"/>
        <v>1989</v>
      </c>
      <c r="F9194" s="1" t="str">
        <f t="shared" si="287"/>
        <v>Dec</v>
      </c>
      <c r="G9194" t="s">
        <v>18</v>
      </c>
      <c r="H9194" t="s">
        <v>234</v>
      </c>
      <c r="I9194">
        <v>0</v>
      </c>
      <c r="J9194">
        <v>0</v>
      </c>
      <c r="K9194">
        <v>0.14000000000000001</v>
      </c>
      <c r="L9194">
        <v>0</v>
      </c>
      <c r="M9194">
        <v>0.14000000000000001</v>
      </c>
    </row>
    <row r="9195" spans="1:19" x14ac:dyDescent="0.2">
      <c r="A9195" t="s">
        <v>7707</v>
      </c>
      <c r="B9195" t="s">
        <v>137</v>
      </c>
      <c r="C9195">
        <v>2002</v>
      </c>
      <c r="D9195" s="1" t="d">
        <v>2009-03-01</v>
      </c>
      <c r="E9195" s="1" t="str">
        <f t="shared" si="286"/>
        <v>2009</v>
      </c>
      <c r="F9195" s="1" t="str">
        <f t="shared" si="287"/>
        <v>Mar</v>
      </c>
      <c r="G9195" t="s">
        <v>101</v>
      </c>
      <c r="H9195" t="s">
        <v>7708</v>
      </c>
      <c r="I9195">
        <v>0.11</v>
      </c>
      <c r="J9195">
        <v>0.03</v>
      </c>
      <c r="K9195">
        <v>0</v>
      </c>
      <c r="L9195">
        <v>0.01</v>
      </c>
      <c r="M9195">
        <v>0.14000000000000001</v>
      </c>
      <c r="N9195">
        <v>66</v>
      </c>
      <c r="O9195">
        <v>28</v>
      </c>
      <c r="P9195">
        <v>8.4</v>
      </c>
      <c r="Q9195">
        <v>13</v>
      </c>
      <c r="R9195" t="s">
        <v>2957</v>
      </c>
      <c r="S9195" t="s">
        <v>53</v>
      </c>
    </row>
    <row r="9196" spans="1:19" x14ac:dyDescent="0.2">
      <c r="A9196" t="s">
        <v>6542</v>
      </c>
      <c r="B9196" t="s">
        <v>137</v>
      </c>
      <c r="C9196">
        <v>2005</v>
      </c>
      <c r="D9196" s="1" t="d">
        <v>2005-03-11</v>
      </c>
      <c r="E9196" s="1" t="str">
        <f t="shared" si="286"/>
        <v>2005</v>
      </c>
      <c r="F9196" s="1" t="str">
        <f t="shared" si="287"/>
        <v>Mar</v>
      </c>
      <c r="G9196" t="s">
        <v>272</v>
      </c>
      <c r="H9196" t="s">
        <v>51</v>
      </c>
      <c r="I9196">
        <v>0.11</v>
      </c>
      <c r="J9196">
        <v>0.03</v>
      </c>
      <c r="K9196">
        <v>0</v>
      </c>
      <c r="L9196">
        <v>0.01</v>
      </c>
      <c r="M9196">
        <v>0.14000000000000001</v>
      </c>
    </row>
    <row r="9197" spans="1:19" x14ac:dyDescent="0.2">
      <c r="A9197" t="s">
        <v>7709</v>
      </c>
      <c r="B9197" t="s">
        <v>159</v>
      </c>
      <c r="C9197">
        <v>2007</v>
      </c>
      <c r="D9197" s="1" t="d">
        <v>1994-01-12</v>
      </c>
      <c r="E9197" s="1" t="str">
        <f t="shared" si="286"/>
        <v>1994</v>
      </c>
      <c r="F9197" s="1" t="str">
        <f t="shared" si="287"/>
        <v>Jan</v>
      </c>
      <c r="G9197" t="s">
        <v>28</v>
      </c>
      <c r="H9197" t="s">
        <v>202</v>
      </c>
      <c r="I9197">
        <v>7.0000000000000007E-2</v>
      </c>
      <c r="J9197">
        <v>0</v>
      </c>
      <c r="K9197">
        <v>0.06</v>
      </c>
      <c r="L9197">
        <v>0.01</v>
      </c>
      <c r="M9197">
        <v>0.14000000000000001</v>
      </c>
      <c r="N9197">
        <v>64</v>
      </c>
      <c r="O9197">
        <v>22</v>
      </c>
      <c r="P9197">
        <v>6.6</v>
      </c>
      <c r="Q9197">
        <v>19</v>
      </c>
      <c r="R9197" t="s">
        <v>5394</v>
      </c>
      <c r="S9197" t="s">
        <v>112</v>
      </c>
    </row>
    <row r="9198" spans="1:19" x14ac:dyDescent="0.2">
      <c r="A9198" t="s">
        <v>4564</v>
      </c>
      <c r="B9198" t="s">
        <v>104</v>
      </c>
      <c r="C9198">
        <v>1996</v>
      </c>
      <c r="D9198" s="1" t="d">
        <v>2018-11-20</v>
      </c>
      <c r="E9198" s="1" t="str">
        <f t="shared" si="286"/>
        <v>2018</v>
      </c>
      <c r="F9198" s="1" t="str">
        <f t="shared" si="287"/>
        <v>Nov</v>
      </c>
      <c r="G9198" t="s">
        <v>18</v>
      </c>
      <c r="H9198" t="s">
        <v>234</v>
      </c>
      <c r="I9198">
        <v>0.08</v>
      </c>
      <c r="J9198">
        <v>0.05</v>
      </c>
      <c r="K9198">
        <v>0</v>
      </c>
      <c r="L9198">
        <v>0.01</v>
      </c>
      <c r="M9198">
        <v>0.14000000000000001</v>
      </c>
    </row>
    <row r="9199" spans="1:19" x14ac:dyDescent="0.2">
      <c r="A9199" t="s">
        <v>7710</v>
      </c>
      <c r="B9199" t="s">
        <v>75</v>
      </c>
      <c r="C9199">
        <v>2016</v>
      </c>
      <c r="D9199" s="1" t="d">
        <v>1989-09-05</v>
      </c>
      <c r="E9199" s="1" t="str">
        <f t="shared" si="286"/>
        <v>1989</v>
      </c>
      <c r="F9199" s="1" t="str">
        <f t="shared" si="287"/>
        <v>Sep</v>
      </c>
      <c r="G9199" t="s">
        <v>50</v>
      </c>
      <c r="H9199" t="s">
        <v>3903</v>
      </c>
      <c r="I9199">
        <v>0.04</v>
      </c>
      <c r="J9199">
        <v>0.08</v>
      </c>
      <c r="K9199">
        <v>0</v>
      </c>
      <c r="L9199">
        <v>0.02</v>
      </c>
      <c r="M9199">
        <v>0.14000000000000001</v>
      </c>
      <c r="N9199">
        <v>45</v>
      </c>
      <c r="O9199">
        <v>16</v>
      </c>
      <c r="P9199">
        <v>5.9</v>
      </c>
      <c r="Q9199">
        <v>140</v>
      </c>
      <c r="R9199" t="s">
        <v>7711</v>
      </c>
      <c r="S9199" t="s">
        <v>53</v>
      </c>
    </row>
    <row r="9200" spans="1:19" x14ac:dyDescent="0.2">
      <c r="A9200" t="s">
        <v>2125</v>
      </c>
      <c r="B9200" t="s">
        <v>1015</v>
      </c>
      <c r="C9200">
        <v>2014</v>
      </c>
      <c r="D9200" s="1" t="d">
        <v>2020-06-03</v>
      </c>
      <c r="E9200" s="1" t="str">
        <f t="shared" si="286"/>
        <v>2020</v>
      </c>
      <c r="F9200" s="1" t="str">
        <f t="shared" si="287"/>
        <v>Jun</v>
      </c>
      <c r="G9200" t="s">
        <v>1</v>
      </c>
      <c r="H9200" t="s">
        <v>111</v>
      </c>
      <c r="I9200">
        <v>0.01</v>
      </c>
      <c r="J9200">
        <v>0.1</v>
      </c>
      <c r="K9200">
        <v>0</v>
      </c>
      <c r="L9200">
        <v>0.03</v>
      </c>
      <c r="M9200">
        <v>0.14000000000000001</v>
      </c>
      <c r="N9200">
        <v>87</v>
      </c>
      <c r="O9200">
        <v>8</v>
      </c>
      <c r="P9200">
        <v>8.4</v>
      </c>
      <c r="Q9200">
        <v>159</v>
      </c>
      <c r="R9200" t="s">
        <v>984</v>
      </c>
      <c r="S9200" t="s">
        <v>112</v>
      </c>
    </row>
    <row r="9201" spans="1:19" x14ac:dyDescent="0.2">
      <c r="A9201" t="s">
        <v>7712</v>
      </c>
      <c r="B9201" t="s">
        <v>137</v>
      </c>
      <c r="C9201">
        <v>2003</v>
      </c>
      <c r="D9201" s="1" t="d">
        <v>1992-07-29</v>
      </c>
      <c r="E9201" s="1" t="str">
        <f t="shared" si="286"/>
        <v>1992</v>
      </c>
      <c r="F9201" s="1" t="str">
        <f t="shared" si="287"/>
        <v>Jul</v>
      </c>
      <c r="G9201" t="s">
        <v>50</v>
      </c>
      <c r="H9201" t="s">
        <v>222</v>
      </c>
      <c r="I9201">
        <v>0.08</v>
      </c>
      <c r="J9201">
        <v>0.03</v>
      </c>
      <c r="K9201">
        <v>0.03</v>
      </c>
      <c r="L9201">
        <v>0</v>
      </c>
      <c r="M9201">
        <v>0.14000000000000001</v>
      </c>
      <c r="N9201">
        <v>51</v>
      </c>
      <c r="O9201">
        <v>28</v>
      </c>
      <c r="P9201">
        <v>4.0999999999999996</v>
      </c>
      <c r="Q9201">
        <v>22</v>
      </c>
      <c r="R9201" t="s">
        <v>222</v>
      </c>
      <c r="S9201" t="s">
        <v>53</v>
      </c>
    </row>
    <row r="9202" spans="1:19" x14ac:dyDescent="0.2">
      <c r="A9202" t="s">
        <v>4067</v>
      </c>
      <c r="B9202" t="s">
        <v>189</v>
      </c>
      <c r="C9202">
        <v>2002</v>
      </c>
      <c r="D9202" s="1" t="d">
        <v>2020-07-01</v>
      </c>
      <c r="E9202" s="1" t="str">
        <f t="shared" si="286"/>
        <v>2020</v>
      </c>
      <c r="F9202" s="1" t="str">
        <f t="shared" si="287"/>
        <v>Jul</v>
      </c>
      <c r="G9202" t="s">
        <v>18</v>
      </c>
      <c r="H9202" t="s">
        <v>776</v>
      </c>
      <c r="I9202">
        <v>0.11</v>
      </c>
      <c r="J9202">
        <v>0.03</v>
      </c>
      <c r="K9202">
        <v>0</v>
      </c>
      <c r="L9202">
        <v>0</v>
      </c>
      <c r="M9202">
        <v>0.14000000000000001</v>
      </c>
      <c r="N9202">
        <v>72</v>
      </c>
      <c r="O9202">
        <v>11</v>
      </c>
      <c r="P9202" t="s">
        <v>203</v>
      </c>
      <c r="R9202" t="s">
        <v>3594</v>
      </c>
      <c r="S9202" t="s">
        <v>20</v>
      </c>
    </row>
    <row r="9203" spans="1:19" x14ac:dyDescent="0.2">
      <c r="A9203" t="s">
        <v>7713</v>
      </c>
      <c r="B9203" t="s">
        <v>5783</v>
      </c>
      <c r="C9203">
        <v>1993</v>
      </c>
      <c r="D9203" s="1" t="d">
        <v>1997-01-03</v>
      </c>
      <c r="E9203" s="1" t="str">
        <f t="shared" si="286"/>
        <v>1997</v>
      </c>
      <c r="F9203" s="1" t="str">
        <f t="shared" si="287"/>
        <v>Jan</v>
      </c>
      <c r="G9203" t="s">
        <v>86</v>
      </c>
      <c r="H9203" t="s">
        <v>5784</v>
      </c>
      <c r="I9203">
        <v>0</v>
      </c>
      <c r="J9203">
        <v>0</v>
      </c>
      <c r="K9203">
        <v>0.14000000000000001</v>
      </c>
      <c r="L9203">
        <v>0</v>
      </c>
      <c r="M9203">
        <v>0.14000000000000001</v>
      </c>
    </row>
    <row r="9204" spans="1:19" x14ac:dyDescent="0.2">
      <c r="A9204" t="s">
        <v>7714</v>
      </c>
      <c r="B9204" t="s">
        <v>17</v>
      </c>
      <c r="C9204">
        <v>2008</v>
      </c>
      <c r="D9204" s="1" t="d">
        <v>2000-04-29</v>
      </c>
      <c r="E9204" s="1" t="str">
        <f t="shared" si="286"/>
        <v>2000</v>
      </c>
      <c r="F9204" s="1" t="str">
        <f t="shared" si="287"/>
        <v>Apr</v>
      </c>
      <c r="G9204" t="s">
        <v>39</v>
      </c>
      <c r="H9204" t="s">
        <v>825</v>
      </c>
      <c r="I9204">
        <v>0.12</v>
      </c>
      <c r="J9204">
        <v>0.01</v>
      </c>
      <c r="K9204">
        <v>0</v>
      </c>
      <c r="L9204">
        <v>0.01</v>
      </c>
      <c r="M9204">
        <v>0.14000000000000001</v>
      </c>
      <c r="P9204" t="s">
        <v>203</v>
      </c>
      <c r="R9204" t="s">
        <v>2270</v>
      </c>
      <c r="S9204" t="s">
        <v>20</v>
      </c>
    </row>
    <row r="9205" spans="1:19" x14ac:dyDescent="0.2">
      <c r="A9205" t="s">
        <v>4706</v>
      </c>
      <c r="B9205" t="s">
        <v>49</v>
      </c>
      <c r="C9205">
        <v>2007</v>
      </c>
      <c r="D9205" s="1" t="d">
        <v>1990-11-17</v>
      </c>
      <c r="E9205" s="1" t="str">
        <f t="shared" si="286"/>
        <v>1990</v>
      </c>
      <c r="F9205" s="1" t="str">
        <f t="shared" si="287"/>
        <v>Nov</v>
      </c>
      <c r="G9205" t="s">
        <v>18</v>
      </c>
      <c r="H9205" t="s">
        <v>51</v>
      </c>
      <c r="I9205">
        <v>0.13</v>
      </c>
      <c r="J9205">
        <v>0</v>
      </c>
      <c r="K9205">
        <v>0</v>
      </c>
      <c r="L9205">
        <v>0.01</v>
      </c>
      <c r="M9205">
        <v>0.14000000000000001</v>
      </c>
      <c r="N9205">
        <v>82</v>
      </c>
      <c r="O9205">
        <v>18</v>
      </c>
      <c r="P9205">
        <v>5.2</v>
      </c>
      <c r="Q9205">
        <v>6</v>
      </c>
      <c r="R9205" t="s">
        <v>426</v>
      </c>
      <c r="S9205" t="s">
        <v>20</v>
      </c>
    </row>
    <row r="9206" spans="1:19" x14ac:dyDescent="0.2">
      <c r="A9206" t="s">
        <v>6715</v>
      </c>
      <c r="B9206" t="s">
        <v>148</v>
      </c>
      <c r="C9206">
        <v>2009</v>
      </c>
      <c r="D9206" s="1" t="d">
        <v>2011-12-24</v>
      </c>
      <c r="E9206" s="1" t="str">
        <f t="shared" si="286"/>
        <v>2011</v>
      </c>
      <c r="F9206" s="1" t="str">
        <f t="shared" si="287"/>
        <v>Dec</v>
      </c>
      <c r="G9206" t="s">
        <v>28</v>
      </c>
      <c r="H9206" t="s">
        <v>825</v>
      </c>
      <c r="I9206">
        <v>0</v>
      </c>
      <c r="J9206">
        <v>0.11</v>
      </c>
      <c r="K9206">
        <v>0</v>
      </c>
      <c r="L9206">
        <v>0.02</v>
      </c>
      <c r="M9206">
        <v>0.14000000000000001</v>
      </c>
      <c r="N9206">
        <v>77</v>
      </c>
      <c r="O9206">
        <v>32</v>
      </c>
      <c r="P9206">
        <v>8.1</v>
      </c>
      <c r="Q9206">
        <v>676</v>
      </c>
      <c r="R9206" t="s">
        <v>6145</v>
      </c>
      <c r="S9206" t="s">
        <v>53</v>
      </c>
    </row>
    <row r="9207" spans="1:19" x14ac:dyDescent="0.2">
      <c r="A9207" t="s">
        <v>7715</v>
      </c>
      <c r="B9207" t="s">
        <v>104</v>
      </c>
      <c r="C9207">
        <v>2001</v>
      </c>
      <c r="D9207" s="1" t="d">
        <v>1993-06-08</v>
      </c>
      <c r="E9207" s="1" t="str">
        <f t="shared" si="286"/>
        <v>1993</v>
      </c>
      <c r="F9207" s="1" t="str">
        <f t="shared" si="287"/>
        <v>Jun</v>
      </c>
      <c r="G9207" t="s">
        <v>1</v>
      </c>
      <c r="H9207" t="s">
        <v>1091</v>
      </c>
      <c r="I9207">
        <v>0.08</v>
      </c>
      <c r="J9207">
        <v>0.05</v>
      </c>
      <c r="K9207">
        <v>0</v>
      </c>
      <c r="L9207">
        <v>0.01</v>
      </c>
      <c r="M9207">
        <v>0.14000000000000001</v>
      </c>
    </row>
    <row r="9208" spans="1:19" x14ac:dyDescent="0.2">
      <c r="A9208" t="s">
        <v>2864</v>
      </c>
      <c r="B9208" t="s">
        <v>137</v>
      </c>
      <c r="C9208">
        <v>2005</v>
      </c>
      <c r="D9208" s="1" t="d">
        <v>1992-06-21</v>
      </c>
      <c r="E9208" s="1" t="str">
        <f t="shared" si="286"/>
        <v>1992</v>
      </c>
      <c r="F9208" s="1" t="str">
        <f t="shared" si="287"/>
        <v>Jun</v>
      </c>
      <c r="G9208" t="s">
        <v>1</v>
      </c>
      <c r="H9208" t="s">
        <v>568</v>
      </c>
      <c r="I9208">
        <v>0.1</v>
      </c>
      <c r="J9208">
        <v>0.03</v>
      </c>
      <c r="K9208">
        <v>0</v>
      </c>
      <c r="L9208">
        <v>0</v>
      </c>
      <c r="M9208">
        <v>0.14000000000000001</v>
      </c>
      <c r="N9208">
        <v>68</v>
      </c>
      <c r="O9208">
        <v>15</v>
      </c>
      <c r="P9208" t="s">
        <v>203</v>
      </c>
      <c r="R9208" t="s">
        <v>1307</v>
      </c>
      <c r="S9208" t="s">
        <v>112</v>
      </c>
    </row>
    <row r="9209" spans="1:19" x14ac:dyDescent="0.2">
      <c r="A9209" t="s">
        <v>6074</v>
      </c>
      <c r="B9209" t="s">
        <v>171</v>
      </c>
      <c r="C9209">
        <v>2015</v>
      </c>
      <c r="D9209" s="1" t="d">
        <v>2004-02-27</v>
      </c>
      <c r="E9209" s="1" t="str">
        <f t="shared" si="286"/>
        <v>2004</v>
      </c>
      <c r="F9209" s="1" t="str">
        <f t="shared" si="287"/>
        <v>Feb</v>
      </c>
      <c r="G9209" t="s">
        <v>50</v>
      </c>
      <c r="H9209" t="s">
        <v>71</v>
      </c>
      <c r="I9209">
        <v>0.09</v>
      </c>
      <c r="J9209">
        <v>0.04</v>
      </c>
      <c r="K9209">
        <v>0</v>
      </c>
      <c r="L9209">
        <v>0.01</v>
      </c>
      <c r="M9209">
        <v>0.14000000000000001</v>
      </c>
      <c r="N9209">
        <v>75</v>
      </c>
      <c r="O9209">
        <v>25</v>
      </c>
      <c r="P9209">
        <v>7.9</v>
      </c>
      <c r="Q9209">
        <v>55</v>
      </c>
      <c r="R9209" t="s">
        <v>1503</v>
      </c>
      <c r="S9209" t="s">
        <v>88</v>
      </c>
    </row>
    <row r="9210" spans="1:19" x14ac:dyDescent="0.2">
      <c r="A9210" t="s">
        <v>4416</v>
      </c>
      <c r="B9210" t="s">
        <v>148</v>
      </c>
      <c r="C9210">
        <v>2012</v>
      </c>
      <c r="D9210" s="1" t="d">
        <v>2002-12-21</v>
      </c>
      <c r="E9210" s="1" t="str">
        <f t="shared" si="286"/>
        <v>2002</v>
      </c>
      <c r="F9210" s="1" t="str">
        <f t="shared" si="287"/>
        <v>Dec</v>
      </c>
      <c r="G9210" t="s">
        <v>37</v>
      </c>
      <c r="H9210" t="s">
        <v>51</v>
      </c>
      <c r="I9210">
        <v>0.1</v>
      </c>
      <c r="J9210">
        <v>0.03</v>
      </c>
      <c r="K9210">
        <v>0</v>
      </c>
      <c r="L9210">
        <v>0.01</v>
      </c>
      <c r="M9210">
        <v>0.14000000000000001</v>
      </c>
      <c r="N9210">
        <v>77</v>
      </c>
      <c r="O9210">
        <v>20</v>
      </c>
      <c r="P9210">
        <v>7.6</v>
      </c>
      <c r="Q9210">
        <v>448</v>
      </c>
      <c r="R9210" t="s">
        <v>2728</v>
      </c>
      <c r="S9210" t="s">
        <v>53</v>
      </c>
    </row>
    <row r="9211" spans="1:19" x14ac:dyDescent="0.2">
      <c r="A9211" t="s">
        <v>7716</v>
      </c>
      <c r="B9211" t="s">
        <v>148</v>
      </c>
      <c r="C9211">
        <v>2000</v>
      </c>
      <c r="D9211" s="1" t="d">
        <v>2003-03-21</v>
      </c>
      <c r="E9211" s="1" t="str">
        <f t="shared" si="286"/>
        <v>2003</v>
      </c>
      <c r="F9211" s="1" t="str">
        <f t="shared" si="287"/>
        <v>Mar</v>
      </c>
      <c r="G9211" t="s">
        <v>272</v>
      </c>
      <c r="H9211" t="s">
        <v>111</v>
      </c>
      <c r="I9211">
        <v>0.02</v>
      </c>
      <c r="J9211">
        <v>0.1</v>
      </c>
      <c r="K9211">
        <v>0</v>
      </c>
      <c r="L9211">
        <v>0.02</v>
      </c>
      <c r="M9211">
        <v>0.14000000000000001</v>
      </c>
      <c r="P9211">
        <v>8</v>
      </c>
      <c r="Q9211">
        <v>6</v>
      </c>
      <c r="R9211" t="s">
        <v>733</v>
      </c>
      <c r="S9211" t="s">
        <v>88</v>
      </c>
    </row>
    <row r="9212" spans="1:19" x14ac:dyDescent="0.2">
      <c r="A9212" t="s">
        <v>7717</v>
      </c>
      <c r="B9212" t="s">
        <v>104</v>
      </c>
      <c r="C9212">
        <v>1995</v>
      </c>
      <c r="D9212" s="1" t="d">
        <v>2018-03-19</v>
      </c>
      <c r="E9212" s="1" t="str">
        <f t="shared" si="286"/>
        <v>2018</v>
      </c>
      <c r="F9212" s="1" t="str">
        <f t="shared" si="287"/>
        <v>Mar</v>
      </c>
      <c r="G9212" t="s">
        <v>39</v>
      </c>
      <c r="H9212" t="s">
        <v>248</v>
      </c>
      <c r="I9212">
        <v>0.08</v>
      </c>
      <c r="J9212">
        <v>0.05</v>
      </c>
      <c r="K9212">
        <v>0</v>
      </c>
      <c r="L9212">
        <v>0.01</v>
      </c>
      <c r="M9212">
        <v>0.14000000000000001</v>
      </c>
    </row>
    <row r="9213" spans="1:19" x14ac:dyDescent="0.2">
      <c r="A9213" t="s">
        <v>7718</v>
      </c>
      <c r="B9213" t="s">
        <v>17</v>
      </c>
      <c r="C9213">
        <v>2007</v>
      </c>
      <c r="D9213" s="1" t="d">
        <v>2008-11-11</v>
      </c>
      <c r="E9213" s="1" t="str">
        <f t="shared" si="286"/>
        <v>2008</v>
      </c>
      <c r="F9213" s="1" t="str">
        <f t="shared" si="287"/>
        <v>Nov</v>
      </c>
      <c r="G9213" t="s">
        <v>18</v>
      </c>
      <c r="H9213" t="s">
        <v>234</v>
      </c>
      <c r="I9213">
        <v>0</v>
      </c>
      <c r="J9213">
        <v>0</v>
      </c>
      <c r="K9213">
        <v>0.14000000000000001</v>
      </c>
      <c r="L9213">
        <v>0</v>
      </c>
      <c r="M9213">
        <v>0.14000000000000001</v>
      </c>
    </row>
    <row r="9214" spans="1:19" x14ac:dyDescent="0.2">
      <c r="A9214" t="s">
        <v>7242</v>
      </c>
      <c r="B9214" t="s">
        <v>44</v>
      </c>
      <c r="C9214">
        <v>2006</v>
      </c>
      <c r="D9214" s="1" t="d">
        <v>1991-12-10</v>
      </c>
      <c r="E9214" s="1" t="str">
        <f t="shared" si="286"/>
        <v>1991</v>
      </c>
      <c r="F9214" s="1" t="str">
        <f t="shared" si="287"/>
        <v>Dec</v>
      </c>
      <c r="G9214" t="s">
        <v>50</v>
      </c>
      <c r="H9214" t="s">
        <v>329</v>
      </c>
      <c r="I9214">
        <v>0.12</v>
      </c>
      <c r="J9214">
        <v>0.01</v>
      </c>
      <c r="K9214">
        <v>0</v>
      </c>
      <c r="L9214">
        <v>0.01</v>
      </c>
      <c r="M9214">
        <v>0.14000000000000001</v>
      </c>
      <c r="N9214">
        <v>48</v>
      </c>
      <c r="O9214">
        <v>32</v>
      </c>
      <c r="P9214">
        <v>5.7</v>
      </c>
      <c r="Q9214">
        <v>24</v>
      </c>
      <c r="R9214" t="s">
        <v>332</v>
      </c>
      <c r="S9214" t="s">
        <v>88</v>
      </c>
    </row>
    <row r="9215" spans="1:19" x14ac:dyDescent="0.2">
      <c r="A9215" t="s">
        <v>7719</v>
      </c>
      <c r="B9215" t="s">
        <v>49</v>
      </c>
      <c r="C9215">
        <v>2012</v>
      </c>
      <c r="D9215" s="1" t="d">
        <v>2021-04-20</v>
      </c>
      <c r="E9215" s="1" t="str">
        <f t="shared" si="286"/>
        <v>2021</v>
      </c>
      <c r="F9215" s="1" t="str">
        <f t="shared" si="287"/>
        <v>Apr</v>
      </c>
      <c r="G9215" t="s">
        <v>50</v>
      </c>
      <c r="H9215" t="s">
        <v>2450</v>
      </c>
      <c r="I9215">
        <v>0</v>
      </c>
      <c r="J9215">
        <v>0</v>
      </c>
      <c r="K9215">
        <v>0.14000000000000001</v>
      </c>
      <c r="L9215">
        <v>0</v>
      </c>
      <c r="M9215">
        <v>0.14000000000000001</v>
      </c>
      <c r="N9215">
        <v>63</v>
      </c>
      <c r="O9215">
        <v>20</v>
      </c>
      <c r="P9215">
        <v>8</v>
      </c>
      <c r="Q9215">
        <v>22</v>
      </c>
      <c r="R9215" t="s">
        <v>934</v>
      </c>
      <c r="S9215" t="s">
        <v>88</v>
      </c>
    </row>
    <row r="9216" spans="1:19" x14ac:dyDescent="0.2">
      <c r="A9216" t="s">
        <v>7720</v>
      </c>
      <c r="B9216" t="s">
        <v>104</v>
      </c>
      <c r="C9216">
        <v>1996</v>
      </c>
      <c r="D9216" s="1" t="d">
        <v>1997-10-16</v>
      </c>
      <c r="E9216" s="1" t="str">
        <f t="shared" si="286"/>
        <v>1997</v>
      </c>
      <c r="F9216" s="1" t="str">
        <f t="shared" si="287"/>
        <v>Oct</v>
      </c>
      <c r="G9216" t="s">
        <v>30</v>
      </c>
      <c r="H9216" t="s">
        <v>248</v>
      </c>
      <c r="I9216">
        <v>0.08</v>
      </c>
      <c r="J9216">
        <v>0.05</v>
      </c>
      <c r="K9216">
        <v>0</v>
      </c>
      <c r="L9216">
        <v>0.01</v>
      </c>
      <c r="M9216">
        <v>0.14000000000000001</v>
      </c>
      <c r="N9216">
        <v>83</v>
      </c>
      <c r="O9216">
        <v>9</v>
      </c>
      <c r="P9216">
        <v>7.4</v>
      </c>
      <c r="Q9216">
        <v>5</v>
      </c>
      <c r="R9216" t="s">
        <v>222</v>
      </c>
      <c r="S9216" t="s">
        <v>20</v>
      </c>
    </row>
    <row r="9217" spans="1:19" x14ac:dyDescent="0.2">
      <c r="A9217" t="s">
        <v>7721</v>
      </c>
      <c r="B9217" t="s">
        <v>64</v>
      </c>
      <c r="C9217">
        <v>2002</v>
      </c>
      <c r="D9217" s="1" t="d">
        <v>1993-08-26</v>
      </c>
      <c r="E9217" s="1" t="str">
        <f t="shared" si="286"/>
        <v>1993</v>
      </c>
      <c r="F9217" s="1" t="str">
        <f t="shared" si="287"/>
        <v>Aug</v>
      </c>
      <c r="G9217" t="s">
        <v>50</v>
      </c>
      <c r="H9217" t="s">
        <v>484</v>
      </c>
      <c r="I9217">
        <v>0.1</v>
      </c>
      <c r="J9217">
        <v>0.04</v>
      </c>
      <c r="K9217">
        <v>0</v>
      </c>
      <c r="L9217">
        <v>0</v>
      </c>
      <c r="M9217">
        <v>0.14000000000000001</v>
      </c>
      <c r="N9217">
        <v>58</v>
      </c>
      <c r="O9217">
        <v>8</v>
      </c>
      <c r="P9217" t="s">
        <v>203</v>
      </c>
      <c r="R9217" t="s">
        <v>5518</v>
      </c>
      <c r="S9217" t="s">
        <v>88</v>
      </c>
    </row>
    <row r="9218" spans="1:19" x14ac:dyDescent="0.2">
      <c r="A9218" t="s">
        <v>7722</v>
      </c>
      <c r="B9218" t="s">
        <v>17</v>
      </c>
      <c r="C9218">
        <v>2009</v>
      </c>
      <c r="D9218" s="1" t="d">
        <v>2008-03-27</v>
      </c>
      <c r="E9218" s="1" t="str">
        <f t="shared" si="286"/>
        <v>2008</v>
      </c>
      <c r="F9218" s="1" t="str">
        <f t="shared" si="287"/>
        <v>Mar</v>
      </c>
      <c r="G9218" t="s">
        <v>34</v>
      </c>
      <c r="H9218" t="s">
        <v>267</v>
      </c>
      <c r="I9218">
        <v>0.13</v>
      </c>
      <c r="J9218">
        <v>0</v>
      </c>
      <c r="K9218">
        <v>0</v>
      </c>
      <c r="L9218">
        <v>0.01</v>
      </c>
      <c r="M9218">
        <v>0.14000000000000001</v>
      </c>
    </row>
    <row r="9219" spans="1:19" x14ac:dyDescent="0.2">
      <c r="A9219" t="s">
        <v>7723</v>
      </c>
      <c r="B9219" t="s">
        <v>189</v>
      </c>
      <c r="C9219">
        <v>2002</v>
      </c>
      <c r="D9219" s="1" t="d">
        <v>1997-07-19</v>
      </c>
      <c r="E9219" s="1" t="str">
        <f t="shared" ref="E9219:E9282" si="288">TEXT(D9219,"yyyy")</f>
        <v>1997</v>
      </c>
      <c r="F9219" s="1" t="str">
        <f t="shared" ref="F9219:F9282" si="289">TEXT(D9219,"mmm")</f>
        <v>Jul</v>
      </c>
      <c r="G9219" t="s">
        <v>86</v>
      </c>
      <c r="H9219" t="s">
        <v>372</v>
      </c>
      <c r="I9219">
        <v>0.04</v>
      </c>
      <c r="J9219">
        <v>0.01</v>
      </c>
      <c r="K9219">
        <v>0.08</v>
      </c>
      <c r="L9219">
        <v>0</v>
      </c>
      <c r="M9219">
        <v>0.14000000000000001</v>
      </c>
    </row>
    <row r="9220" spans="1:19" x14ac:dyDescent="0.2">
      <c r="A9220" t="s">
        <v>4806</v>
      </c>
      <c r="B9220" t="s">
        <v>44</v>
      </c>
      <c r="C9220" t="s">
        <v>286</v>
      </c>
      <c r="D9220" s="1" t="d">
        <v>1989-09-14</v>
      </c>
      <c r="E9220" s="1" t="str">
        <f t="shared" si="288"/>
        <v>1989</v>
      </c>
      <c r="F9220" s="1" t="str">
        <f t="shared" si="289"/>
        <v>Sep</v>
      </c>
      <c r="G9220" t="s">
        <v>30</v>
      </c>
      <c r="H9220" t="s">
        <v>1091</v>
      </c>
      <c r="I9220">
        <v>0.13</v>
      </c>
      <c r="J9220">
        <v>0</v>
      </c>
      <c r="K9220">
        <v>0</v>
      </c>
      <c r="L9220">
        <v>0.01</v>
      </c>
      <c r="M9220">
        <v>0.14000000000000001</v>
      </c>
      <c r="N9220">
        <v>78</v>
      </c>
      <c r="O9220">
        <v>13</v>
      </c>
      <c r="P9220">
        <v>8.4</v>
      </c>
      <c r="Q9220">
        <v>11</v>
      </c>
      <c r="R9220" t="s">
        <v>1996</v>
      </c>
      <c r="S9220" t="s">
        <v>20</v>
      </c>
    </row>
    <row r="9221" spans="1:19" x14ac:dyDescent="0.2">
      <c r="A9221" t="s">
        <v>7724</v>
      </c>
      <c r="B9221" t="s">
        <v>55</v>
      </c>
      <c r="C9221">
        <v>2001</v>
      </c>
      <c r="D9221" s="1" t="d">
        <v>2016-02-22</v>
      </c>
      <c r="E9221" s="1" t="str">
        <f t="shared" si="288"/>
        <v>2016</v>
      </c>
      <c r="F9221" s="1" t="str">
        <f t="shared" si="289"/>
        <v>Feb</v>
      </c>
      <c r="G9221" t="s">
        <v>34</v>
      </c>
      <c r="H9221" t="s">
        <v>7725</v>
      </c>
      <c r="I9221">
        <v>0</v>
      </c>
      <c r="J9221">
        <v>0</v>
      </c>
      <c r="K9221">
        <v>0.14000000000000001</v>
      </c>
      <c r="L9221">
        <v>0</v>
      </c>
      <c r="M9221">
        <v>0.14000000000000001</v>
      </c>
    </row>
    <row r="9222" spans="1:19" x14ac:dyDescent="0.2">
      <c r="A9222" t="s">
        <v>7726</v>
      </c>
      <c r="B9222" t="s">
        <v>104</v>
      </c>
      <c r="C9222">
        <v>1999</v>
      </c>
      <c r="D9222" s="1" t="d">
        <v>2010-09-26</v>
      </c>
      <c r="E9222" s="1" t="str">
        <f t="shared" si="288"/>
        <v>2010</v>
      </c>
      <c r="F9222" s="1" t="str">
        <f t="shared" si="289"/>
        <v>Sep</v>
      </c>
      <c r="G9222" t="s">
        <v>101</v>
      </c>
      <c r="H9222" t="s">
        <v>7393</v>
      </c>
      <c r="I9222">
        <v>0</v>
      </c>
      <c r="J9222">
        <v>0</v>
      </c>
      <c r="K9222">
        <v>0.13</v>
      </c>
      <c r="L9222">
        <v>0.01</v>
      </c>
      <c r="M9222">
        <v>0.14000000000000001</v>
      </c>
    </row>
    <row r="9223" spans="1:19" x14ac:dyDescent="0.2">
      <c r="A9223" t="s">
        <v>7727</v>
      </c>
      <c r="B9223" t="s">
        <v>44</v>
      </c>
      <c r="C9223">
        <v>2011</v>
      </c>
      <c r="D9223" s="1" t="d">
        <v>1998-06-19</v>
      </c>
      <c r="E9223" s="1" t="str">
        <f t="shared" si="288"/>
        <v>1998</v>
      </c>
      <c r="F9223" s="1" t="str">
        <f t="shared" si="289"/>
        <v>Jun</v>
      </c>
      <c r="G9223" t="s">
        <v>34</v>
      </c>
      <c r="H9223" t="s">
        <v>51</v>
      </c>
      <c r="I9223">
        <v>0.12</v>
      </c>
      <c r="J9223">
        <v>0</v>
      </c>
      <c r="K9223">
        <v>0</v>
      </c>
      <c r="L9223">
        <v>0.01</v>
      </c>
      <c r="M9223">
        <v>0.14000000000000001</v>
      </c>
    </row>
    <row r="9224" spans="1:19" x14ac:dyDescent="0.2">
      <c r="A9224" t="s">
        <v>7728</v>
      </c>
      <c r="B9224" t="s">
        <v>57</v>
      </c>
      <c r="C9224">
        <v>1998</v>
      </c>
      <c r="D9224" s="1" t="d">
        <v>2006-03-18</v>
      </c>
      <c r="E9224" s="1" t="str">
        <f t="shared" si="288"/>
        <v>2006</v>
      </c>
      <c r="F9224" s="1" t="str">
        <f t="shared" si="289"/>
        <v>Mar</v>
      </c>
      <c r="G9224" t="s">
        <v>1</v>
      </c>
      <c r="H9224" t="s">
        <v>222</v>
      </c>
      <c r="I9224">
        <v>0</v>
      </c>
      <c r="J9224">
        <v>0</v>
      </c>
      <c r="K9224">
        <v>0.14000000000000001</v>
      </c>
      <c r="L9224">
        <v>0</v>
      </c>
      <c r="M9224">
        <v>0.14000000000000001</v>
      </c>
    </row>
    <row r="9225" spans="1:19" x14ac:dyDescent="0.2">
      <c r="A9225" t="s">
        <v>7729</v>
      </c>
      <c r="B9225" t="s">
        <v>7730</v>
      </c>
      <c r="C9225">
        <v>1995</v>
      </c>
      <c r="D9225" s="1" t="d">
        <v>2017-12-09</v>
      </c>
      <c r="E9225" s="1" t="str">
        <f t="shared" si="288"/>
        <v>2017</v>
      </c>
      <c r="F9225" s="1" t="str">
        <f t="shared" si="289"/>
        <v>Dec</v>
      </c>
      <c r="G9225" t="s">
        <v>101</v>
      </c>
      <c r="H9225" t="s">
        <v>5712</v>
      </c>
      <c r="I9225">
        <v>0</v>
      </c>
      <c r="J9225">
        <v>0</v>
      </c>
      <c r="K9225">
        <v>0.14000000000000001</v>
      </c>
      <c r="L9225">
        <v>0</v>
      </c>
      <c r="M9225">
        <v>0.14000000000000001</v>
      </c>
    </row>
    <row r="9226" spans="1:19" x14ac:dyDescent="0.2">
      <c r="A9226" t="s">
        <v>7731</v>
      </c>
      <c r="B9226" t="s">
        <v>75</v>
      </c>
      <c r="C9226">
        <v>2016</v>
      </c>
      <c r="D9226" s="1" t="d">
        <v>2008-12-05</v>
      </c>
      <c r="E9226" s="1" t="str">
        <f t="shared" si="288"/>
        <v>2008</v>
      </c>
      <c r="F9226" s="1" t="str">
        <f t="shared" si="289"/>
        <v>Dec</v>
      </c>
      <c r="G9226" t="s">
        <v>50</v>
      </c>
      <c r="H9226" t="s">
        <v>825</v>
      </c>
      <c r="I9226">
        <v>0.03</v>
      </c>
      <c r="J9226">
        <v>7.0000000000000007E-2</v>
      </c>
      <c r="K9226">
        <v>0.01</v>
      </c>
      <c r="L9226">
        <v>0.02</v>
      </c>
      <c r="M9226">
        <v>0.14000000000000001</v>
      </c>
      <c r="N9226">
        <v>63</v>
      </c>
      <c r="O9226">
        <v>32</v>
      </c>
      <c r="P9226">
        <v>6.4</v>
      </c>
      <c r="Q9226">
        <v>45</v>
      </c>
      <c r="R9226" t="s">
        <v>826</v>
      </c>
      <c r="S9226" t="s">
        <v>53</v>
      </c>
    </row>
    <row r="9227" spans="1:19" x14ac:dyDescent="0.2">
      <c r="A9227" t="s">
        <v>7732</v>
      </c>
      <c r="B9227" t="s">
        <v>148</v>
      </c>
      <c r="C9227">
        <v>2010</v>
      </c>
      <c r="D9227" s="1" t="d">
        <v>2008-06-27</v>
      </c>
      <c r="E9227" s="1" t="str">
        <f t="shared" si="288"/>
        <v>2008</v>
      </c>
      <c r="F9227" s="1" t="str">
        <f t="shared" si="289"/>
        <v>Jun</v>
      </c>
      <c r="G9227" t="s">
        <v>28</v>
      </c>
      <c r="H9227" t="s">
        <v>134</v>
      </c>
      <c r="I9227">
        <v>0</v>
      </c>
      <c r="J9227">
        <v>0.12</v>
      </c>
      <c r="K9227">
        <v>0</v>
      </c>
      <c r="L9227">
        <v>0.02</v>
      </c>
      <c r="M9227">
        <v>0.14000000000000001</v>
      </c>
    </row>
    <row r="9228" spans="1:19" x14ac:dyDescent="0.2">
      <c r="A9228" t="s">
        <v>7733</v>
      </c>
      <c r="B9228" t="s">
        <v>17</v>
      </c>
      <c r="C9228">
        <v>2010</v>
      </c>
      <c r="D9228" s="1" t="d">
        <v>1996-02-28</v>
      </c>
      <c r="E9228" s="1" t="str">
        <f t="shared" si="288"/>
        <v>1996</v>
      </c>
      <c r="F9228" s="1" t="str">
        <f t="shared" si="289"/>
        <v>Feb</v>
      </c>
      <c r="G9228" t="s">
        <v>34</v>
      </c>
      <c r="H9228" t="s">
        <v>134</v>
      </c>
      <c r="I9228">
        <v>0.13</v>
      </c>
      <c r="J9228">
        <v>0</v>
      </c>
      <c r="K9228">
        <v>0</v>
      </c>
      <c r="L9228">
        <v>0.01</v>
      </c>
      <c r="M9228">
        <v>0.14000000000000001</v>
      </c>
      <c r="P9228" t="s">
        <v>203</v>
      </c>
      <c r="R9228" t="s">
        <v>961</v>
      </c>
      <c r="S9228" t="s">
        <v>20</v>
      </c>
    </row>
    <row r="9229" spans="1:19" x14ac:dyDescent="0.2">
      <c r="A9229" t="s">
        <v>7734</v>
      </c>
      <c r="B9229" t="s">
        <v>32</v>
      </c>
      <c r="C9229">
        <v>2006</v>
      </c>
      <c r="D9229" s="1" t="d">
        <v>1989-12-04</v>
      </c>
      <c r="E9229" s="1" t="str">
        <f t="shared" si="288"/>
        <v>1989</v>
      </c>
      <c r="F9229" s="1" t="str">
        <f t="shared" si="289"/>
        <v>Dec</v>
      </c>
      <c r="G9229" t="s">
        <v>34</v>
      </c>
      <c r="H9229" t="s">
        <v>202</v>
      </c>
      <c r="I9229">
        <v>0.13</v>
      </c>
      <c r="J9229">
        <v>0</v>
      </c>
      <c r="K9229">
        <v>0</v>
      </c>
      <c r="L9229">
        <v>0.01</v>
      </c>
      <c r="M9229">
        <v>0.14000000000000001</v>
      </c>
      <c r="N9229">
        <v>38</v>
      </c>
      <c r="O9229">
        <v>4</v>
      </c>
      <c r="P9229" t="s">
        <v>203</v>
      </c>
      <c r="R9229" t="s">
        <v>7735</v>
      </c>
      <c r="S9229" t="s">
        <v>20</v>
      </c>
    </row>
    <row r="9230" spans="1:19" x14ac:dyDescent="0.2">
      <c r="A9230" t="s">
        <v>7482</v>
      </c>
      <c r="B9230" t="s">
        <v>44</v>
      </c>
      <c r="C9230">
        <v>2007</v>
      </c>
      <c r="D9230" s="1" t="d">
        <v>1990-09-02</v>
      </c>
      <c r="E9230" s="1" t="str">
        <f t="shared" si="288"/>
        <v>1990</v>
      </c>
      <c r="F9230" s="1" t="str">
        <f t="shared" si="289"/>
        <v>Sep</v>
      </c>
      <c r="G9230" t="s">
        <v>39</v>
      </c>
      <c r="H9230" t="s">
        <v>111</v>
      </c>
      <c r="I9230">
        <v>0.11</v>
      </c>
      <c r="J9230">
        <v>0.02</v>
      </c>
      <c r="K9230">
        <v>0</v>
      </c>
      <c r="L9230">
        <v>0.01</v>
      </c>
      <c r="M9230">
        <v>0.14000000000000001</v>
      </c>
      <c r="N9230">
        <v>72</v>
      </c>
      <c r="O9230">
        <v>24</v>
      </c>
      <c r="P9230">
        <v>7.8</v>
      </c>
      <c r="Q9230">
        <v>12</v>
      </c>
      <c r="R9230" t="s">
        <v>3271</v>
      </c>
      <c r="S9230" t="s">
        <v>88</v>
      </c>
    </row>
    <row r="9231" spans="1:19" x14ac:dyDescent="0.2">
      <c r="A9231" t="s">
        <v>7736</v>
      </c>
      <c r="B9231" t="s">
        <v>44</v>
      </c>
      <c r="C9231">
        <v>2006</v>
      </c>
      <c r="D9231" s="1" t="d">
        <v>2007-03-18</v>
      </c>
      <c r="E9231" s="1" t="str">
        <f t="shared" si="288"/>
        <v>2007</v>
      </c>
      <c r="F9231" s="1" t="str">
        <f t="shared" si="289"/>
        <v>Mar</v>
      </c>
      <c r="G9231" t="s">
        <v>37</v>
      </c>
      <c r="H9231" t="s">
        <v>71</v>
      </c>
      <c r="I9231">
        <v>0.13</v>
      </c>
      <c r="J9231">
        <v>0</v>
      </c>
      <c r="K9231">
        <v>0</v>
      </c>
      <c r="L9231">
        <v>0.01</v>
      </c>
      <c r="M9231">
        <v>0.14000000000000001</v>
      </c>
    </row>
    <row r="9232" spans="1:19" x14ac:dyDescent="0.2">
      <c r="A9232" t="s">
        <v>3192</v>
      </c>
      <c r="B9232" t="s">
        <v>189</v>
      </c>
      <c r="C9232">
        <v>2002</v>
      </c>
      <c r="D9232" s="1" t="d">
        <v>2001-06-04</v>
      </c>
      <c r="E9232" s="1" t="str">
        <f t="shared" si="288"/>
        <v>2001</v>
      </c>
      <c r="F9232" s="1" t="str">
        <f t="shared" si="289"/>
        <v>Jun</v>
      </c>
      <c r="G9232" t="s">
        <v>24</v>
      </c>
      <c r="H9232" t="s">
        <v>111</v>
      </c>
      <c r="I9232">
        <v>0.11</v>
      </c>
      <c r="J9232">
        <v>0.03</v>
      </c>
      <c r="K9232">
        <v>0</v>
      </c>
      <c r="L9232">
        <v>0</v>
      </c>
      <c r="M9232">
        <v>0.14000000000000001</v>
      </c>
      <c r="N9232">
        <v>60</v>
      </c>
      <c r="O9232">
        <v>10</v>
      </c>
      <c r="P9232">
        <v>7.2</v>
      </c>
      <c r="Q9232">
        <v>6</v>
      </c>
      <c r="R9232" t="s">
        <v>111</v>
      </c>
      <c r="S9232" t="s">
        <v>20</v>
      </c>
    </row>
    <row r="9233" spans="1:19" x14ac:dyDescent="0.2">
      <c r="A9233" t="s">
        <v>7737</v>
      </c>
      <c r="B9233" t="s">
        <v>189</v>
      </c>
      <c r="C9233">
        <v>2005</v>
      </c>
      <c r="D9233" s="1" t="d">
        <v>2005-07-18</v>
      </c>
      <c r="E9233" s="1" t="str">
        <f t="shared" si="288"/>
        <v>2005</v>
      </c>
      <c r="F9233" s="1" t="str">
        <f t="shared" si="289"/>
        <v>Jul</v>
      </c>
      <c r="G9233" t="s">
        <v>18</v>
      </c>
      <c r="H9233" t="s">
        <v>134</v>
      </c>
      <c r="I9233">
        <v>0.11</v>
      </c>
      <c r="J9233">
        <v>0.03</v>
      </c>
      <c r="K9233">
        <v>0</v>
      </c>
      <c r="L9233">
        <v>0</v>
      </c>
      <c r="M9233">
        <v>0.14000000000000001</v>
      </c>
    </row>
    <row r="9234" spans="1:19" x14ac:dyDescent="0.2">
      <c r="A9234" t="s">
        <v>2574</v>
      </c>
      <c r="B9234" t="s">
        <v>171</v>
      </c>
      <c r="C9234">
        <v>2015</v>
      </c>
      <c r="D9234" s="1" t="d">
        <v>2020-12-04</v>
      </c>
      <c r="E9234" s="1" t="str">
        <f t="shared" si="288"/>
        <v>2020</v>
      </c>
      <c r="F9234" s="1" t="str">
        <f t="shared" si="289"/>
        <v>Dec</v>
      </c>
      <c r="G9234" t="s">
        <v>50</v>
      </c>
      <c r="H9234" t="s">
        <v>222</v>
      </c>
      <c r="I9234">
        <v>0.08</v>
      </c>
      <c r="J9234">
        <v>0.04</v>
      </c>
      <c r="K9234">
        <v>0</v>
      </c>
      <c r="L9234">
        <v>0.01</v>
      </c>
      <c r="M9234">
        <v>0.14000000000000001</v>
      </c>
    </row>
    <row r="9235" spans="1:19" x14ac:dyDescent="0.2">
      <c r="A9235" t="s">
        <v>3568</v>
      </c>
      <c r="B9235" t="s">
        <v>44</v>
      </c>
      <c r="C9235">
        <v>2010</v>
      </c>
      <c r="D9235" s="1" t="d">
        <v>2004-08-09</v>
      </c>
      <c r="E9235" s="1" t="str">
        <f t="shared" si="288"/>
        <v>2004</v>
      </c>
      <c r="F9235" s="1" t="str">
        <f t="shared" si="289"/>
        <v>Aug</v>
      </c>
      <c r="G9235" t="s">
        <v>50</v>
      </c>
      <c r="H9235" t="s">
        <v>71</v>
      </c>
      <c r="I9235">
        <v>0.11</v>
      </c>
      <c r="J9235">
        <v>0.02</v>
      </c>
      <c r="K9235">
        <v>0</v>
      </c>
      <c r="L9235">
        <v>0.01</v>
      </c>
      <c r="M9235">
        <v>0.14000000000000001</v>
      </c>
      <c r="N9235">
        <v>58</v>
      </c>
      <c r="O9235">
        <v>23</v>
      </c>
      <c r="P9235">
        <v>7.6</v>
      </c>
      <c r="Q9235">
        <v>10</v>
      </c>
      <c r="R9235" t="s">
        <v>3355</v>
      </c>
      <c r="S9235" t="s">
        <v>112</v>
      </c>
    </row>
    <row r="9236" spans="1:19" x14ac:dyDescent="0.2">
      <c r="A9236" t="s">
        <v>7738</v>
      </c>
      <c r="B9236" t="s">
        <v>79</v>
      </c>
      <c r="C9236">
        <v>2012</v>
      </c>
      <c r="D9236" s="1" t="d">
        <v>2009-12-12</v>
      </c>
      <c r="E9236" s="1" t="str">
        <f t="shared" si="288"/>
        <v>2009</v>
      </c>
      <c r="F9236" s="1" t="str">
        <f t="shared" si="289"/>
        <v>Dec</v>
      </c>
      <c r="G9236" t="s">
        <v>50</v>
      </c>
      <c r="H9236" t="s">
        <v>7739</v>
      </c>
      <c r="I9236">
        <v>0</v>
      </c>
      <c r="J9236">
        <v>0.12</v>
      </c>
      <c r="K9236">
        <v>0</v>
      </c>
      <c r="L9236">
        <v>0.01</v>
      </c>
      <c r="M9236">
        <v>0.14000000000000001</v>
      </c>
    </row>
    <row r="9237" spans="1:19" x14ac:dyDescent="0.2">
      <c r="A9237" t="s">
        <v>5935</v>
      </c>
      <c r="B9237" t="s">
        <v>189</v>
      </c>
      <c r="C9237">
        <v>2002</v>
      </c>
      <c r="D9237" s="1" t="d">
        <v>1991-03-02</v>
      </c>
      <c r="E9237" s="1" t="str">
        <f t="shared" si="288"/>
        <v>1991</v>
      </c>
      <c r="F9237" s="1" t="str">
        <f t="shared" si="289"/>
        <v>Mar</v>
      </c>
      <c r="G9237" t="s">
        <v>24</v>
      </c>
      <c r="H9237" t="s">
        <v>329</v>
      </c>
      <c r="I9237">
        <v>0.11</v>
      </c>
      <c r="J9237">
        <v>0.03</v>
      </c>
      <c r="K9237">
        <v>0</v>
      </c>
      <c r="L9237">
        <v>0</v>
      </c>
      <c r="M9237">
        <v>0.14000000000000001</v>
      </c>
      <c r="N9237">
        <v>56</v>
      </c>
      <c r="O9237">
        <v>7</v>
      </c>
      <c r="P9237" t="s">
        <v>203</v>
      </c>
      <c r="R9237" t="s">
        <v>1170</v>
      </c>
      <c r="S9237" t="s">
        <v>20</v>
      </c>
    </row>
    <row r="9238" spans="1:19" x14ac:dyDescent="0.2">
      <c r="A9238" t="s">
        <v>7740</v>
      </c>
      <c r="B9238" t="s">
        <v>55</v>
      </c>
      <c r="C9238">
        <v>2006</v>
      </c>
      <c r="D9238" s="1" t="d">
        <v>2019-03-02</v>
      </c>
      <c r="E9238" s="1" t="str">
        <f t="shared" si="288"/>
        <v>2019</v>
      </c>
      <c r="F9238" s="1" t="str">
        <f t="shared" si="289"/>
        <v>Mar</v>
      </c>
      <c r="G9238" t="s">
        <v>18</v>
      </c>
      <c r="H9238" t="s">
        <v>372</v>
      </c>
      <c r="I9238">
        <v>0</v>
      </c>
      <c r="J9238">
        <v>0</v>
      </c>
      <c r="K9238">
        <v>0.14000000000000001</v>
      </c>
      <c r="L9238">
        <v>0</v>
      </c>
      <c r="M9238">
        <v>0.14000000000000001</v>
      </c>
    </row>
    <row r="9239" spans="1:19" x14ac:dyDescent="0.2">
      <c r="A9239" t="s">
        <v>939</v>
      </c>
      <c r="B9239" t="s">
        <v>148</v>
      </c>
      <c r="C9239">
        <v>2015</v>
      </c>
      <c r="D9239" s="1" t="d">
        <v>2000-05-23</v>
      </c>
      <c r="E9239" s="1" t="str">
        <f t="shared" si="288"/>
        <v>2000</v>
      </c>
      <c r="F9239" s="1" t="str">
        <f t="shared" si="289"/>
        <v>May</v>
      </c>
      <c r="G9239" t="s">
        <v>37</v>
      </c>
      <c r="H9239" t="s">
        <v>134</v>
      </c>
      <c r="I9239">
        <v>0</v>
      </c>
      <c r="J9239">
        <v>0.13</v>
      </c>
      <c r="K9239">
        <v>0</v>
      </c>
      <c r="L9239">
        <v>0.01</v>
      </c>
      <c r="M9239">
        <v>0.14000000000000001</v>
      </c>
      <c r="N9239">
        <v>71</v>
      </c>
      <c r="O9239">
        <v>31</v>
      </c>
      <c r="P9239">
        <v>3.8</v>
      </c>
      <c r="Q9239">
        <v>773</v>
      </c>
      <c r="R9239" t="s">
        <v>940</v>
      </c>
      <c r="S9239" t="s">
        <v>53</v>
      </c>
    </row>
    <row r="9240" spans="1:19" x14ac:dyDescent="0.2">
      <c r="A9240" t="s">
        <v>7741</v>
      </c>
      <c r="B9240" t="s">
        <v>104</v>
      </c>
      <c r="C9240">
        <v>1995</v>
      </c>
      <c r="D9240" s="1" t="d">
        <v>1995-06-21</v>
      </c>
      <c r="E9240" s="1" t="str">
        <f t="shared" si="288"/>
        <v>1995</v>
      </c>
      <c r="F9240" s="1" t="str">
        <f t="shared" si="289"/>
        <v>Jun</v>
      </c>
      <c r="G9240" t="s">
        <v>50</v>
      </c>
      <c r="H9240" t="s">
        <v>68</v>
      </c>
      <c r="I9240">
        <v>0</v>
      </c>
      <c r="J9240">
        <v>0</v>
      </c>
      <c r="K9240">
        <v>0.13</v>
      </c>
      <c r="L9240">
        <v>0.01</v>
      </c>
      <c r="M9240">
        <v>0.14000000000000001</v>
      </c>
    </row>
    <row r="9241" spans="1:19" x14ac:dyDescent="0.2">
      <c r="A9241" t="s">
        <v>7742</v>
      </c>
      <c r="B9241" t="s">
        <v>32</v>
      </c>
      <c r="C9241">
        <v>2011</v>
      </c>
      <c r="D9241" s="1" t="d">
        <v>1998-09-29</v>
      </c>
      <c r="E9241" s="1" t="str">
        <f t="shared" si="288"/>
        <v>1998</v>
      </c>
      <c r="F9241" s="1" t="str">
        <f t="shared" si="289"/>
        <v>Sep</v>
      </c>
      <c r="G9241" t="s">
        <v>30</v>
      </c>
      <c r="H9241" t="s">
        <v>151</v>
      </c>
      <c r="I9241">
        <v>0</v>
      </c>
      <c r="J9241">
        <v>0</v>
      </c>
      <c r="K9241">
        <v>0.14000000000000001</v>
      </c>
      <c r="L9241">
        <v>0</v>
      </c>
      <c r="M9241">
        <v>0.14000000000000001</v>
      </c>
    </row>
    <row r="9242" spans="1:19" x14ac:dyDescent="0.2">
      <c r="A9242" t="s">
        <v>7743</v>
      </c>
      <c r="B9242" t="s">
        <v>64</v>
      </c>
      <c r="C9242">
        <v>2002</v>
      </c>
      <c r="D9242" s="1" t="d">
        <v>1988-11-09</v>
      </c>
      <c r="E9242" s="1" t="str">
        <f t="shared" si="288"/>
        <v>1988</v>
      </c>
      <c r="F9242" s="1" t="str">
        <f t="shared" si="289"/>
        <v>Nov</v>
      </c>
      <c r="G9242" t="s">
        <v>28</v>
      </c>
      <c r="H9242" t="s">
        <v>155</v>
      </c>
      <c r="I9242">
        <v>0.03</v>
      </c>
      <c r="J9242">
        <v>0.01</v>
      </c>
      <c r="K9242">
        <v>0.09</v>
      </c>
      <c r="L9242">
        <v>0</v>
      </c>
      <c r="M9242">
        <v>0.14000000000000001</v>
      </c>
      <c r="N9242">
        <v>58</v>
      </c>
      <c r="O9242">
        <v>13</v>
      </c>
      <c r="P9242">
        <v>8.5</v>
      </c>
      <c r="Q9242">
        <v>8</v>
      </c>
      <c r="R9242" t="s">
        <v>7744</v>
      </c>
      <c r="S9242" t="s">
        <v>20</v>
      </c>
    </row>
    <row r="9243" spans="1:19" x14ac:dyDescent="0.2">
      <c r="A9243" t="s">
        <v>7745</v>
      </c>
      <c r="B9243" t="s">
        <v>75</v>
      </c>
      <c r="C9243">
        <v>2015</v>
      </c>
      <c r="D9243" s="1" t="d">
        <v>2006-12-09</v>
      </c>
      <c r="E9243" s="1" t="str">
        <f t="shared" si="288"/>
        <v>2006</v>
      </c>
      <c r="F9243" s="1" t="str">
        <f t="shared" si="289"/>
        <v>Dec</v>
      </c>
      <c r="G9243" t="s">
        <v>101</v>
      </c>
      <c r="H9243" t="s">
        <v>202</v>
      </c>
      <c r="I9243">
        <v>0.03</v>
      </c>
      <c r="J9243">
        <v>0.08</v>
      </c>
      <c r="K9243">
        <v>0</v>
      </c>
      <c r="L9243">
        <v>0.02</v>
      </c>
      <c r="M9243">
        <v>0.14000000000000001</v>
      </c>
      <c r="N9243">
        <v>81</v>
      </c>
      <c r="O9243">
        <v>10</v>
      </c>
      <c r="P9243">
        <v>8.6</v>
      </c>
      <c r="Q9243">
        <v>73</v>
      </c>
      <c r="R9243" t="s">
        <v>2957</v>
      </c>
      <c r="S9243" t="s">
        <v>88</v>
      </c>
    </row>
    <row r="9244" spans="1:19" x14ac:dyDescent="0.2">
      <c r="A9244" t="s">
        <v>5020</v>
      </c>
      <c r="B9244" t="s">
        <v>32</v>
      </c>
      <c r="C9244">
        <v>2008</v>
      </c>
      <c r="D9244" s="1" t="d">
        <v>2010-07-15</v>
      </c>
      <c r="E9244" s="1" t="str">
        <f t="shared" si="288"/>
        <v>2010</v>
      </c>
      <c r="F9244" s="1" t="str">
        <f t="shared" si="289"/>
        <v>Jul</v>
      </c>
      <c r="G9244" t="s">
        <v>28</v>
      </c>
      <c r="H9244" t="s">
        <v>283</v>
      </c>
      <c r="I9244">
        <v>0.12</v>
      </c>
      <c r="J9244">
        <v>0.01</v>
      </c>
      <c r="K9244">
        <v>0</v>
      </c>
      <c r="L9244">
        <v>0.01</v>
      </c>
      <c r="M9244">
        <v>0.14000000000000001</v>
      </c>
      <c r="N9244">
        <v>75</v>
      </c>
      <c r="O9244">
        <v>8</v>
      </c>
      <c r="P9244" t="s">
        <v>203</v>
      </c>
      <c r="R9244" t="s">
        <v>866</v>
      </c>
      <c r="S9244" t="s">
        <v>112</v>
      </c>
    </row>
    <row r="9245" spans="1:19" x14ac:dyDescent="0.2">
      <c r="A9245" t="s">
        <v>7746</v>
      </c>
      <c r="B9245" t="s">
        <v>104</v>
      </c>
      <c r="C9245">
        <v>1995</v>
      </c>
      <c r="D9245" s="1" t="d">
        <v>1995-12-18</v>
      </c>
      <c r="E9245" s="1" t="str">
        <f t="shared" si="288"/>
        <v>1995</v>
      </c>
      <c r="F9245" s="1" t="str">
        <f t="shared" si="289"/>
        <v>Dec</v>
      </c>
      <c r="G9245" t="s">
        <v>37</v>
      </c>
      <c r="H9245" t="s">
        <v>484</v>
      </c>
      <c r="I9245">
        <v>0.03</v>
      </c>
      <c r="J9245">
        <v>0.02</v>
      </c>
      <c r="K9245">
        <v>7.0000000000000007E-2</v>
      </c>
      <c r="L9245">
        <v>0.01</v>
      </c>
      <c r="M9245">
        <v>0.14000000000000001</v>
      </c>
    </row>
    <row r="9246" spans="1:19" x14ac:dyDescent="0.2">
      <c r="A9246" t="s">
        <v>7747</v>
      </c>
      <c r="B9246" t="s">
        <v>1043</v>
      </c>
      <c r="C9246">
        <v>1995</v>
      </c>
      <c r="D9246" s="1" t="d">
        <v>2022-11-04</v>
      </c>
      <c r="E9246" s="1" t="str">
        <f t="shared" si="288"/>
        <v>2022</v>
      </c>
      <c r="F9246" s="1" t="str">
        <f t="shared" si="289"/>
        <v>Nov</v>
      </c>
      <c r="G9246" t="s">
        <v>24</v>
      </c>
      <c r="H9246" t="s">
        <v>151</v>
      </c>
      <c r="I9246">
        <v>0</v>
      </c>
      <c r="J9246">
        <v>0</v>
      </c>
      <c r="K9246">
        <v>0.14000000000000001</v>
      </c>
      <c r="L9246">
        <v>0</v>
      </c>
      <c r="M9246">
        <v>0.14000000000000001</v>
      </c>
    </row>
    <row r="9247" spans="1:19" x14ac:dyDescent="0.2">
      <c r="A9247" t="s">
        <v>2675</v>
      </c>
      <c r="B9247" t="s">
        <v>137</v>
      </c>
      <c r="C9247">
        <v>2002</v>
      </c>
      <c r="D9247" s="1" t="d">
        <v>1995-12-11</v>
      </c>
      <c r="E9247" s="1" t="str">
        <f t="shared" si="288"/>
        <v>1995</v>
      </c>
      <c r="F9247" s="1" t="str">
        <f t="shared" si="289"/>
        <v>Dec</v>
      </c>
      <c r="G9247" t="s">
        <v>86</v>
      </c>
      <c r="H9247" t="s">
        <v>222</v>
      </c>
      <c r="I9247">
        <v>0.09</v>
      </c>
      <c r="J9247">
        <v>0.03</v>
      </c>
      <c r="K9247">
        <v>0.01</v>
      </c>
      <c r="L9247">
        <v>0</v>
      </c>
      <c r="M9247">
        <v>0.14000000000000001</v>
      </c>
    </row>
    <row r="9248" spans="1:19" x14ac:dyDescent="0.2">
      <c r="A9248" t="s">
        <v>1482</v>
      </c>
      <c r="B9248" t="s">
        <v>55</v>
      </c>
      <c r="C9248">
        <v>2006</v>
      </c>
      <c r="D9248" s="1" t="d">
        <v>2020-05-19</v>
      </c>
      <c r="E9248" s="1" t="str">
        <f t="shared" si="288"/>
        <v>2020</v>
      </c>
      <c r="F9248" s="1" t="str">
        <f t="shared" si="289"/>
        <v>May</v>
      </c>
      <c r="G9248" t="s">
        <v>86</v>
      </c>
      <c r="H9248" t="s">
        <v>151</v>
      </c>
      <c r="I9248">
        <v>0</v>
      </c>
      <c r="J9248">
        <v>0.02</v>
      </c>
      <c r="K9248">
        <v>0</v>
      </c>
      <c r="L9248">
        <v>0.12</v>
      </c>
      <c r="M9248">
        <v>0.14000000000000001</v>
      </c>
    </row>
    <row r="9249" spans="1:19" x14ac:dyDescent="0.2">
      <c r="A9249" t="s">
        <v>1415</v>
      </c>
      <c r="B9249" t="s">
        <v>148</v>
      </c>
      <c r="C9249">
        <v>2010</v>
      </c>
      <c r="D9249" s="1" t="d">
        <v>1991-01-02</v>
      </c>
      <c r="E9249" s="1" t="str">
        <f t="shared" si="288"/>
        <v>1991</v>
      </c>
      <c r="F9249" s="1" t="str">
        <f t="shared" si="289"/>
        <v>Jan</v>
      </c>
      <c r="G9249" t="s">
        <v>50</v>
      </c>
      <c r="H9249" t="s">
        <v>222</v>
      </c>
      <c r="I9249">
        <v>0.1</v>
      </c>
      <c r="J9249">
        <v>0.02</v>
      </c>
      <c r="K9249">
        <v>0</v>
      </c>
      <c r="L9249">
        <v>0.01</v>
      </c>
      <c r="M9249">
        <v>0.14000000000000001</v>
      </c>
      <c r="N9249">
        <v>78</v>
      </c>
      <c r="O9249">
        <v>17</v>
      </c>
      <c r="P9249">
        <v>6.3</v>
      </c>
      <c r="Q9249">
        <v>211</v>
      </c>
      <c r="R9249" t="s">
        <v>1416</v>
      </c>
      <c r="S9249" t="s">
        <v>53</v>
      </c>
    </row>
    <row r="9250" spans="1:19" x14ac:dyDescent="0.2">
      <c r="A9250" t="s">
        <v>7748</v>
      </c>
      <c r="B9250" t="s">
        <v>32</v>
      </c>
      <c r="C9250">
        <v>2007</v>
      </c>
      <c r="D9250" s="1" t="d">
        <v>1999-10-01</v>
      </c>
      <c r="E9250" s="1" t="str">
        <f t="shared" si="288"/>
        <v>1999</v>
      </c>
      <c r="F9250" s="1" t="str">
        <f t="shared" si="289"/>
        <v>Oct</v>
      </c>
      <c r="G9250" t="s">
        <v>39</v>
      </c>
      <c r="H9250" t="s">
        <v>484</v>
      </c>
      <c r="I9250">
        <v>0.13</v>
      </c>
      <c r="J9250">
        <v>0</v>
      </c>
      <c r="K9250">
        <v>0</v>
      </c>
      <c r="L9250">
        <v>0.01</v>
      </c>
      <c r="M9250">
        <v>0.14000000000000001</v>
      </c>
    </row>
    <row r="9251" spans="1:19" x14ac:dyDescent="0.2">
      <c r="A9251" t="s">
        <v>7749</v>
      </c>
      <c r="B9251" t="s">
        <v>159</v>
      </c>
      <c r="C9251">
        <v>2004</v>
      </c>
      <c r="D9251" s="1" t="d">
        <v>2003-03-24</v>
      </c>
      <c r="E9251" s="1" t="str">
        <f t="shared" si="288"/>
        <v>2003</v>
      </c>
      <c r="F9251" s="1" t="str">
        <f t="shared" si="289"/>
        <v>Mar</v>
      </c>
      <c r="G9251" t="s">
        <v>34</v>
      </c>
      <c r="H9251" t="s">
        <v>68</v>
      </c>
      <c r="I9251">
        <v>0</v>
      </c>
      <c r="J9251">
        <v>0</v>
      </c>
      <c r="K9251">
        <v>0.13</v>
      </c>
      <c r="L9251">
        <v>0</v>
      </c>
      <c r="M9251">
        <v>0.14000000000000001</v>
      </c>
    </row>
    <row r="9252" spans="1:19" x14ac:dyDescent="0.2">
      <c r="A9252" t="s">
        <v>7750</v>
      </c>
      <c r="B9252" t="s">
        <v>64</v>
      </c>
      <c r="C9252">
        <v>2004</v>
      </c>
      <c r="D9252" s="1" t="d">
        <v>2002-06-08</v>
      </c>
      <c r="E9252" s="1" t="str">
        <f t="shared" si="288"/>
        <v>2002</v>
      </c>
      <c r="F9252" s="1" t="str">
        <f t="shared" si="289"/>
        <v>Jun</v>
      </c>
      <c r="G9252" t="s">
        <v>50</v>
      </c>
      <c r="H9252" t="s">
        <v>7751</v>
      </c>
      <c r="I9252">
        <v>0.1</v>
      </c>
      <c r="J9252">
        <v>0.04</v>
      </c>
      <c r="K9252">
        <v>0</v>
      </c>
      <c r="L9252">
        <v>0</v>
      </c>
      <c r="M9252">
        <v>0.14000000000000001</v>
      </c>
      <c r="N9252">
        <v>30</v>
      </c>
      <c r="O9252">
        <v>15</v>
      </c>
      <c r="P9252">
        <v>3</v>
      </c>
      <c r="Q9252">
        <v>4</v>
      </c>
      <c r="R9252" t="s">
        <v>719</v>
      </c>
      <c r="S9252" t="s">
        <v>88</v>
      </c>
    </row>
    <row r="9253" spans="1:19" x14ac:dyDescent="0.2">
      <c r="A9253" t="s">
        <v>7752</v>
      </c>
      <c r="B9253" t="s">
        <v>159</v>
      </c>
      <c r="C9253">
        <v>2007</v>
      </c>
      <c r="D9253" s="1" t="d">
        <v>1995-08-25</v>
      </c>
      <c r="E9253" s="1" t="str">
        <f t="shared" si="288"/>
        <v>1995</v>
      </c>
      <c r="F9253" s="1" t="str">
        <f t="shared" si="289"/>
        <v>Aug</v>
      </c>
      <c r="G9253" t="s">
        <v>34</v>
      </c>
      <c r="H9253" t="s">
        <v>1222</v>
      </c>
      <c r="I9253">
        <v>0.12</v>
      </c>
      <c r="J9253">
        <v>0</v>
      </c>
      <c r="K9253">
        <v>0</v>
      </c>
      <c r="L9253">
        <v>0.01</v>
      </c>
      <c r="M9253">
        <v>0.14000000000000001</v>
      </c>
      <c r="N9253">
        <v>44</v>
      </c>
      <c r="O9253">
        <v>8</v>
      </c>
      <c r="P9253" t="s">
        <v>203</v>
      </c>
      <c r="R9253" t="s">
        <v>1220</v>
      </c>
      <c r="S9253" t="s">
        <v>88</v>
      </c>
    </row>
    <row r="9254" spans="1:19" x14ac:dyDescent="0.2">
      <c r="A9254" t="s">
        <v>4596</v>
      </c>
      <c r="B9254" t="s">
        <v>32</v>
      </c>
      <c r="C9254">
        <v>2005</v>
      </c>
      <c r="D9254" s="1" t="d">
        <v>2008-10-26</v>
      </c>
      <c r="E9254" s="1" t="str">
        <f t="shared" si="288"/>
        <v>2008</v>
      </c>
      <c r="F9254" s="1" t="str">
        <f t="shared" si="289"/>
        <v>Oct</v>
      </c>
      <c r="G9254" t="s">
        <v>50</v>
      </c>
      <c r="H9254" t="s">
        <v>329</v>
      </c>
      <c r="I9254">
        <v>0.12</v>
      </c>
      <c r="J9254">
        <v>0</v>
      </c>
      <c r="K9254">
        <v>0</v>
      </c>
      <c r="L9254">
        <v>0.01</v>
      </c>
      <c r="M9254">
        <v>0.14000000000000001</v>
      </c>
      <c r="P9254">
        <v>6.7</v>
      </c>
      <c r="Q9254">
        <v>6</v>
      </c>
      <c r="R9254" t="s">
        <v>1214</v>
      </c>
      <c r="S9254" t="s">
        <v>20</v>
      </c>
    </row>
    <row r="9255" spans="1:19" x14ac:dyDescent="0.2">
      <c r="A9255" t="s">
        <v>7753</v>
      </c>
      <c r="B9255" t="s">
        <v>104</v>
      </c>
      <c r="C9255">
        <v>1998</v>
      </c>
      <c r="D9255" s="1" t="d">
        <v>2008-12-22</v>
      </c>
      <c r="E9255" s="1" t="str">
        <f t="shared" si="288"/>
        <v>2008</v>
      </c>
      <c r="F9255" s="1" t="str">
        <f t="shared" si="289"/>
        <v>Dec</v>
      </c>
      <c r="G9255" t="s">
        <v>272</v>
      </c>
      <c r="H9255" t="s">
        <v>933</v>
      </c>
      <c r="I9255">
        <v>0</v>
      </c>
      <c r="J9255">
        <v>0</v>
      </c>
      <c r="K9255">
        <v>0.13</v>
      </c>
      <c r="L9255">
        <v>0.01</v>
      </c>
      <c r="M9255">
        <v>0.14000000000000001</v>
      </c>
    </row>
    <row r="9256" spans="1:19" x14ac:dyDescent="0.2">
      <c r="A9256" t="s">
        <v>7754</v>
      </c>
      <c r="B9256" t="s">
        <v>32</v>
      </c>
      <c r="C9256">
        <v>2009</v>
      </c>
      <c r="D9256" s="1" t="d">
        <v>1991-08-09</v>
      </c>
      <c r="E9256" s="1" t="str">
        <f t="shared" si="288"/>
        <v>1991</v>
      </c>
      <c r="F9256" s="1" t="str">
        <f t="shared" si="289"/>
        <v>Aug</v>
      </c>
      <c r="G9256" t="s">
        <v>28</v>
      </c>
      <c r="H9256" t="s">
        <v>151</v>
      </c>
      <c r="I9256">
        <v>0</v>
      </c>
      <c r="J9256">
        <v>0</v>
      </c>
      <c r="K9256">
        <v>0.14000000000000001</v>
      </c>
      <c r="L9256">
        <v>0</v>
      </c>
      <c r="M9256">
        <v>0.14000000000000001</v>
      </c>
    </row>
    <row r="9257" spans="1:19" x14ac:dyDescent="0.2">
      <c r="A9257" t="s">
        <v>7755</v>
      </c>
      <c r="B9257" t="s">
        <v>159</v>
      </c>
      <c r="C9257">
        <v>2006</v>
      </c>
      <c r="D9257" s="1" t="d">
        <v>2016-04-01</v>
      </c>
      <c r="E9257" s="1" t="str">
        <f t="shared" si="288"/>
        <v>2016</v>
      </c>
      <c r="F9257" s="1" t="str">
        <f t="shared" si="289"/>
        <v>Apr</v>
      </c>
      <c r="G9257" t="s">
        <v>30</v>
      </c>
      <c r="H9257" t="s">
        <v>202</v>
      </c>
      <c r="I9257">
        <v>0.13</v>
      </c>
      <c r="J9257">
        <v>0</v>
      </c>
      <c r="K9257">
        <v>0</v>
      </c>
      <c r="L9257">
        <v>0.01</v>
      </c>
      <c r="M9257">
        <v>0.14000000000000001</v>
      </c>
      <c r="N9257">
        <v>67</v>
      </c>
      <c r="O9257">
        <v>7</v>
      </c>
      <c r="P9257" t="s">
        <v>203</v>
      </c>
      <c r="R9257" t="s">
        <v>257</v>
      </c>
      <c r="S9257" t="s">
        <v>20</v>
      </c>
    </row>
    <row r="9258" spans="1:19" x14ac:dyDescent="0.2">
      <c r="A9258" t="s">
        <v>4973</v>
      </c>
      <c r="B9258" t="s">
        <v>49</v>
      </c>
      <c r="C9258">
        <v>2014</v>
      </c>
      <c r="D9258" s="1" t="d">
        <v>2021-08-03</v>
      </c>
      <c r="E9258" s="1" t="str">
        <f t="shared" si="288"/>
        <v>2021</v>
      </c>
      <c r="F9258" s="1" t="str">
        <f t="shared" si="289"/>
        <v>Aug</v>
      </c>
      <c r="G9258" t="s">
        <v>50</v>
      </c>
      <c r="H9258" t="s">
        <v>242</v>
      </c>
      <c r="I9258">
        <v>0.05</v>
      </c>
      <c r="J9258">
        <v>0.05</v>
      </c>
      <c r="K9258">
        <v>0.02</v>
      </c>
      <c r="L9258">
        <v>0.02</v>
      </c>
      <c r="M9258">
        <v>0.14000000000000001</v>
      </c>
      <c r="P9258">
        <v>7.1</v>
      </c>
      <c r="Q9258">
        <v>55</v>
      </c>
      <c r="R9258" t="s">
        <v>4684</v>
      </c>
      <c r="S9258" t="s">
        <v>53</v>
      </c>
    </row>
    <row r="9259" spans="1:19" x14ac:dyDescent="0.2">
      <c r="A9259" t="s">
        <v>7756</v>
      </c>
      <c r="B9259" t="s">
        <v>17</v>
      </c>
      <c r="C9259">
        <v>2008</v>
      </c>
      <c r="D9259" s="1" t="d">
        <v>1996-03-05</v>
      </c>
      <c r="E9259" s="1" t="str">
        <f t="shared" si="288"/>
        <v>1996</v>
      </c>
      <c r="F9259" s="1" t="str">
        <f t="shared" si="289"/>
        <v>Mar</v>
      </c>
      <c r="G9259" t="s">
        <v>39</v>
      </c>
      <c r="H9259" t="s">
        <v>6580</v>
      </c>
      <c r="I9259">
        <v>0.13</v>
      </c>
      <c r="J9259">
        <v>0</v>
      </c>
      <c r="K9259">
        <v>0</v>
      </c>
      <c r="L9259">
        <v>0.01</v>
      </c>
      <c r="M9259">
        <v>0.14000000000000001</v>
      </c>
      <c r="P9259" t="s">
        <v>203</v>
      </c>
      <c r="R9259" t="s">
        <v>7757</v>
      </c>
      <c r="S9259" t="s">
        <v>112</v>
      </c>
    </row>
    <row r="9260" spans="1:19" x14ac:dyDescent="0.2">
      <c r="A9260" t="s">
        <v>7758</v>
      </c>
      <c r="B9260" t="s">
        <v>64</v>
      </c>
      <c r="C9260">
        <v>2002</v>
      </c>
      <c r="D9260" s="1" t="d">
        <v>2006-10-04</v>
      </c>
      <c r="E9260" s="1" t="str">
        <f t="shared" si="288"/>
        <v>2006</v>
      </c>
      <c r="F9260" s="1" t="str">
        <f t="shared" si="289"/>
        <v>Oct</v>
      </c>
      <c r="G9260" t="s">
        <v>24</v>
      </c>
      <c r="H9260" t="s">
        <v>2819</v>
      </c>
      <c r="I9260">
        <v>0.1</v>
      </c>
      <c r="J9260">
        <v>0.04</v>
      </c>
      <c r="K9260">
        <v>0</v>
      </c>
      <c r="L9260">
        <v>0</v>
      </c>
      <c r="M9260">
        <v>0.14000000000000001</v>
      </c>
    </row>
    <row r="9261" spans="1:19" x14ac:dyDescent="0.2">
      <c r="A9261" t="s">
        <v>7759</v>
      </c>
      <c r="B9261" t="s">
        <v>49</v>
      </c>
      <c r="C9261">
        <v>2014</v>
      </c>
      <c r="D9261" s="1" t="d">
        <v>2014-06-01</v>
      </c>
      <c r="E9261" s="1" t="str">
        <f t="shared" si="288"/>
        <v>2014</v>
      </c>
      <c r="F9261" s="1" t="str">
        <f t="shared" si="289"/>
        <v>Jun</v>
      </c>
      <c r="G9261" t="s">
        <v>28</v>
      </c>
      <c r="H9261" t="s">
        <v>151</v>
      </c>
      <c r="I9261">
        <v>0</v>
      </c>
      <c r="J9261">
        <v>0</v>
      </c>
      <c r="K9261">
        <v>0.14000000000000001</v>
      </c>
      <c r="L9261">
        <v>0</v>
      </c>
      <c r="M9261">
        <v>0.14000000000000001</v>
      </c>
    </row>
    <row r="9262" spans="1:19" x14ac:dyDescent="0.2">
      <c r="A9262" t="s">
        <v>7260</v>
      </c>
      <c r="B9262" t="s">
        <v>44</v>
      </c>
      <c r="C9262">
        <v>2009</v>
      </c>
      <c r="D9262" s="1" t="d">
        <v>2015-04-23</v>
      </c>
      <c r="E9262" s="1" t="str">
        <f t="shared" si="288"/>
        <v>2015</v>
      </c>
      <c r="F9262" s="1" t="str">
        <f t="shared" si="289"/>
        <v>Apr</v>
      </c>
      <c r="G9262" t="s">
        <v>39</v>
      </c>
      <c r="H9262" t="s">
        <v>111</v>
      </c>
      <c r="I9262">
        <v>0.1</v>
      </c>
      <c r="J9262">
        <v>0.02</v>
      </c>
      <c r="K9262">
        <v>0</v>
      </c>
      <c r="L9262">
        <v>0.01</v>
      </c>
      <c r="M9262">
        <v>0.14000000000000001</v>
      </c>
      <c r="N9262">
        <v>62</v>
      </c>
      <c r="O9262">
        <v>39</v>
      </c>
      <c r="P9262">
        <v>8.1</v>
      </c>
      <c r="Q9262">
        <v>9</v>
      </c>
      <c r="R9262" t="s">
        <v>7760</v>
      </c>
      <c r="S9262" t="s">
        <v>88</v>
      </c>
    </row>
    <row r="9263" spans="1:19" x14ac:dyDescent="0.2">
      <c r="A9263" t="s">
        <v>7761</v>
      </c>
      <c r="B9263" t="s">
        <v>32</v>
      </c>
      <c r="C9263">
        <v>2007</v>
      </c>
      <c r="D9263" s="1" t="d">
        <v>2013-04-25</v>
      </c>
      <c r="E9263" s="1" t="str">
        <f t="shared" si="288"/>
        <v>2013</v>
      </c>
      <c r="F9263" s="1" t="str">
        <f t="shared" si="289"/>
        <v>Apr</v>
      </c>
      <c r="G9263" t="s">
        <v>34</v>
      </c>
      <c r="H9263" t="s">
        <v>4713</v>
      </c>
      <c r="I9263">
        <v>0.12</v>
      </c>
      <c r="J9263">
        <v>0</v>
      </c>
      <c r="K9263">
        <v>0</v>
      </c>
      <c r="L9263">
        <v>0.01</v>
      </c>
      <c r="M9263">
        <v>0.14000000000000001</v>
      </c>
      <c r="P9263" t="s">
        <v>203</v>
      </c>
      <c r="R9263" t="s">
        <v>5415</v>
      </c>
      <c r="S9263" t="s">
        <v>20</v>
      </c>
    </row>
    <row r="9264" spans="1:19" x14ac:dyDescent="0.2">
      <c r="A9264" t="s">
        <v>5848</v>
      </c>
      <c r="B9264" t="s">
        <v>44</v>
      </c>
      <c r="C9264">
        <v>2010</v>
      </c>
      <c r="D9264" s="1" t="d">
        <v>2015-08-10</v>
      </c>
      <c r="E9264" s="1" t="str">
        <f t="shared" si="288"/>
        <v>2015</v>
      </c>
      <c r="F9264" s="1" t="str">
        <f t="shared" si="289"/>
        <v>Aug</v>
      </c>
      <c r="G9264" t="s">
        <v>50</v>
      </c>
      <c r="H9264" t="s">
        <v>134</v>
      </c>
      <c r="I9264">
        <v>0.1</v>
      </c>
      <c r="J9264">
        <v>0.03</v>
      </c>
      <c r="K9264">
        <v>0</v>
      </c>
      <c r="L9264">
        <v>0.01</v>
      </c>
      <c r="M9264">
        <v>0.14000000000000001</v>
      </c>
      <c r="N9264">
        <v>60</v>
      </c>
      <c r="O9264">
        <v>19</v>
      </c>
      <c r="P9264">
        <v>5.8</v>
      </c>
      <c r="Q9264">
        <v>10</v>
      </c>
      <c r="R9264" t="s">
        <v>1489</v>
      </c>
      <c r="S9264" t="s">
        <v>20</v>
      </c>
    </row>
    <row r="9265" spans="1:19" x14ac:dyDescent="0.2">
      <c r="A9265" t="s">
        <v>7762</v>
      </c>
      <c r="B9265" t="s">
        <v>55</v>
      </c>
      <c r="C9265">
        <v>2006</v>
      </c>
      <c r="D9265" s="1" t="d">
        <v>2000-10-05</v>
      </c>
      <c r="E9265" s="1" t="str">
        <f t="shared" si="288"/>
        <v>2000</v>
      </c>
      <c r="F9265" s="1" t="str">
        <f t="shared" si="289"/>
        <v>Oct</v>
      </c>
      <c r="G9265" t="s">
        <v>18</v>
      </c>
      <c r="H9265" t="s">
        <v>234</v>
      </c>
      <c r="I9265">
        <v>0</v>
      </c>
      <c r="J9265">
        <v>0</v>
      </c>
      <c r="K9265">
        <v>0.14000000000000001</v>
      </c>
      <c r="L9265">
        <v>0</v>
      </c>
      <c r="M9265">
        <v>0.14000000000000001</v>
      </c>
    </row>
    <row r="9266" spans="1:19" x14ac:dyDescent="0.2">
      <c r="A9266" t="s">
        <v>7763</v>
      </c>
      <c r="B9266" t="s">
        <v>55</v>
      </c>
      <c r="C9266">
        <v>2004</v>
      </c>
      <c r="D9266" s="1" t="d">
        <v>2018-11-30</v>
      </c>
      <c r="E9266" s="1" t="str">
        <f t="shared" si="288"/>
        <v>2018</v>
      </c>
      <c r="F9266" s="1" t="str">
        <f t="shared" si="289"/>
        <v>Nov</v>
      </c>
      <c r="G9266" t="s">
        <v>18</v>
      </c>
      <c r="H9266" t="s">
        <v>134</v>
      </c>
      <c r="I9266">
        <v>7.0000000000000007E-2</v>
      </c>
      <c r="J9266">
        <v>0.05</v>
      </c>
      <c r="K9266">
        <v>0</v>
      </c>
      <c r="L9266">
        <v>0.02</v>
      </c>
      <c r="M9266">
        <v>0.14000000000000001</v>
      </c>
      <c r="N9266">
        <v>76</v>
      </c>
      <c r="O9266">
        <v>21</v>
      </c>
      <c r="P9266">
        <v>6.4</v>
      </c>
      <c r="Q9266">
        <v>18</v>
      </c>
      <c r="R9266" t="s">
        <v>193</v>
      </c>
      <c r="S9266" t="s">
        <v>20</v>
      </c>
    </row>
    <row r="9267" spans="1:19" x14ac:dyDescent="0.2">
      <c r="A9267" t="s">
        <v>5062</v>
      </c>
      <c r="B9267" t="s">
        <v>17</v>
      </c>
      <c r="C9267">
        <v>2006</v>
      </c>
      <c r="D9267" s="1" t="d">
        <v>2021-09-24</v>
      </c>
      <c r="E9267" s="1" t="str">
        <f t="shared" si="288"/>
        <v>2021</v>
      </c>
      <c r="F9267" s="1" t="str">
        <f t="shared" si="289"/>
        <v>Sep</v>
      </c>
      <c r="G9267" t="s">
        <v>50</v>
      </c>
      <c r="H9267" t="s">
        <v>776</v>
      </c>
      <c r="I9267">
        <v>0.12</v>
      </c>
      <c r="J9267">
        <v>0</v>
      </c>
      <c r="K9267">
        <v>0</v>
      </c>
      <c r="L9267">
        <v>0.01</v>
      </c>
      <c r="M9267">
        <v>0.14000000000000001</v>
      </c>
      <c r="N9267">
        <v>46</v>
      </c>
      <c r="O9267">
        <v>11</v>
      </c>
      <c r="P9267">
        <v>6.7</v>
      </c>
      <c r="Q9267">
        <v>16</v>
      </c>
      <c r="R9267" t="s">
        <v>1241</v>
      </c>
      <c r="S9267" t="s">
        <v>20</v>
      </c>
    </row>
    <row r="9268" spans="1:19" x14ac:dyDescent="0.2">
      <c r="A9268" t="s">
        <v>7764</v>
      </c>
      <c r="B9268" t="s">
        <v>64</v>
      </c>
      <c r="C9268">
        <v>2003</v>
      </c>
      <c r="D9268" s="1" t="d">
        <v>1988-09-22</v>
      </c>
      <c r="E9268" s="1" t="str">
        <f t="shared" si="288"/>
        <v>1988</v>
      </c>
      <c r="F9268" s="1" t="str">
        <f t="shared" si="289"/>
        <v>Sep</v>
      </c>
      <c r="G9268" t="s">
        <v>24</v>
      </c>
      <c r="H9268" t="s">
        <v>484</v>
      </c>
      <c r="I9268">
        <v>0.1</v>
      </c>
      <c r="J9268">
        <v>0.04</v>
      </c>
      <c r="K9268">
        <v>0</v>
      </c>
      <c r="L9268">
        <v>0</v>
      </c>
      <c r="M9268">
        <v>0.14000000000000001</v>
      </c>
      <c r="P9268">
        <v>6.2</v>
      </c>
      <c r="Q9268">
        <v>5</v>
      </c>
      <c r="R9268" t="s">
        <v>484</v>
      </c>
      <c r="S9268" t="s">
        <v>20</v>
      </c>
    </row>
    <row r="9269" spans="1:19" x14ac:dyDescent="0.2">
      <c r="A9269" t="s">
        <v>3165</v>
      </c>
      <c r="B9269" t="s">
        <v>17</v>
      </c>
      <c r="C9269">
        <v>2008</v>
      </c>
      <c r="D9269" s="1" t="d">
        <v>2000-08-26</v>
      </c>
      <c r="E9269" s="1" t="str">
        <f t="shared" si="288"/>
        <v>2000</v>
      </c>
      <c r="F9269" s="1" t="str">
        <f t="shared" si="289"/>
        <v>Aug</v>
      </c>
      <c r="G9269" t="s">
        <v>18</v>
      </c>
      <c r="H9269" t="s">
        <v>51</v>
      </c>
      <c r="I9269">
        <v>0.13</v>
      </c>
      <c r="J9269">
        <v>0</v>
      </c>
      <c r="K9269">
        <v>0</v>
      </c>
      <c r="L9269">
        <v>0.01</v>
      </c>
      <c r="M9269">
        <v>0.14000000000000001</v>
      </c>
    </row>
    <row r="9270" spans="1:19" x14ac:dyDescent="0.2">
      <c r="A9270" t="s">
        <v>7765</v>
      </c>
      <c r="B9270" t="s">
        <v>44</v>
      </c>
      <c r="C9270">
        <v>2010</v>
      </c>
      <c r="D9270" s="1" t="d">
        <v>2000-12-29</v>
      </c>
      <c r="E9270" s="1" t="str">
        <f t="shared" si="288"/>
        <v>2000</v>
      </c>
      <c r="F9270" s="1" t="str">
        <f t="shared" si="289"/>
        <v>Dec</v>
      </c>
      <c r="G9270" t="s">
        <v>34</v>
      </c>
      <c r="H9270" t="s">
        <v>45</v>
      </c>
      <c r="I9270">
        <v>0</v>
      </c>
      <c r="J9270">
        <v>0.12</v>
      </c>
      <c r="K9270">
        <v>0</v>
      </c>
      <c r="L9270">
        <v>0.02</v>
      </c>
      <c r="M9270">
        <v>0.14000000000000001</v>
      </c>
    </row>
    <row r="9271" spans="1:19" x14ac:dyDescent="0.2">
      <c r="A9271" t="s">
        <v>981</v>
      </c>
      <c r="B9271" t="s">
        <v>137</v>
      </c>
      <c r="C9271">
        <v>2003</v>
      </c>
      <c r="D9271" s="1" t="d">
        <v>2001-09-23</v>
      </c>
      <c r="E9271" s="1" t="str">
        <f t="shared" si="288"/>
        <v>2001</v>
      </c>
      <c r="F9271" s="1" t="str">
        <f t="shared" si="289"/>
        <v>Sep</v>
      </c>
      <c r="G9271" t="s">
        <v>18</v>
      </c>
      <c r="H9271" t="s">
        <v>523</v>
      </c>
      <c r="I9271">
        <v>0.1</v>
      </c>
      <c r="J9271">
        <v>0.03</v>
      </c>
      <c r="K9271">
        <v>0</v>
      </c>
      <c r="L9271">
        <v>0</v>
      </c>
      <c r="M9271">
        <v>0.14000000000000001</v>
      </c>
      <c r="N9271">
        <v>68</v>
      </c>
      <c r="O9271">
        <v>17</v>
      </c>
      <c r="P9271">
        <v>9.1</v>
      </c>
      <c r="Q9271">
        <v>7</v>
      </c>
      <c r="R9271" t="s">
        <v>1618</v>
      </c>
      <c r="S9271" t="s">
        <v>20</v>
      </c>
    </row>
    <row r="9272" spans="1:19" x14ac:dyDescent="0.2">
      <c r="A9272" t="s">
        <v>7766</v>
      </c>
      <c r="B9272" t="s">
        <v>55</v>
      </c>
      <c r="C9272">
        <v>2001</v>
      </c>
      <c r="D9272" s="1" t="d">
        <v>2016-04-13</v>
      </c>
      <c r="E9272" s="1" t="str">
        <f t="shared" si="288"/>
        <v>2016</v>
      </c>
      <c r="F9272" s="1" t="str">
        <f t="shared" si="289"/>
        <v>Apr</v>
      </c>
      <c r="G9272" t="s">
        <v>18</v>
      </c>
      <c r="H9272" t="s">
        <v>68</v>
      </c>
      <c r="I9272">
        <v>7.0000000000000007E-2</v>
      </c>
      <c r="J9272">
        <v>0.05</v>
      </c>
      <c r="K9272">
        <v>0</v>
      </c>
      <c r="L9272">
        <v>0.02</v>
      </c>
      <c r="M9272">
        <v>0.14000000000000001</v>
      </c>
      <c r="N9272">
        <v>77</v>
      </c>
      <c r="O9272">
        <v>21</v>
      </c>
      <c r="P9272">
        <v>7.5</v>
      </c>
      <c r="Q9272">
        <v>10</v>
      </c>
      <c r="R9272" t="s">
        <v>1129</v>
      </c>
      <c r="S9272" t="s">
        <v>20</v>
      </c>
    </row>
    <row r="9273" spans="1:19" x14ac:dyDescent="0.2">
      <c r="A9273" t="s">
        <v>6762</v>
      </c>
      <c r="B9273" t="s">
        <v>49</v>
      </c>
      <c r="C9273">
        <v>2008</v>
      </c>
      <c r="D9273" s="1" t="d">
        <v>1997-05-27</v>
      </c>
      <c r="E9273" s="1" t="str">
        <f t="shared" si="288"/>
        <v>1997</v>
      </c>
      <c r="F9273" s="1" t="str">
        <f t="shared" si="289"/>
        <v>May</v>
      </c>
      <c r="G9273" t="s">
        <v>18</v>
      </c>
      <c r="H9273" t="s">
        <v>776</v>
      </c>
      <c r="I9273">
        <v>0.12</v>
      </c>
      <c r="J9273">
        <v>0</v>
      </c>
      <c r="K9273">
        <v>0</v>
      </c>
      <c r="L9273">
        <v>0.01</v>
      </c>
      <c r="M9273">
        <v>0.14000000000000001</v>
      </c>
      <c r="N9273">
        <v>54</v>
      </c>
      <c r="O9273">
        <v>23</v>
      </c>
      <c r="P9273">
        <v>6.5</v>
      </c>
      <c r="Q9273">
        <v>4</v>
      </c>
      <c r="R9273" t="s">
        <v>777</v>
      </c>
      <c r="S9273" t="s">
        <v>20</v>
      </c>
    </row>
    <row r="9274" spans="1:19" x14ac:dyDescent="0.2">
      <c r="A9274" t="s">
        <v>7767</v>
      </c>
      <c r="B9274" t="s">
        <v>17</v>
      </c>
      <c r="C9274">
        <v>2011</v>
      </c>
      <c r="D9274" s="1" t="d">
        <v>2013-11-01</v>
      </c>
      <c r="E9274" s="1" t="str">
        <f t="shared" si="288"/>
        <v>2013</v>
      </c>
      <c r="F9274" s="1" t="str">
        <f t="shared" si="289"/>
        <v>Nov</v>
      </c>
      <c r="G9274" t="s">
        <v>18</v>
      </c>
      <c r="H9274" t="s">
        <v>51</v>
      </c>
      <c r="I9274">
        <v>0.13</v>
      </c>
      <c r="J9274">
        <v>0</v>
      </c>
      <c r="K9274">
        <v>0</v>
      </c>
      <c r="L9274">
        <v>0.01</v>
      </c>
      <c r="M9274">
        <v>0.14000000000000001</v>
      </c>
      <c r="P9274" t="s">
        <v>203</v>
      </c>
      <c r="R9274" t="s">
        <v>1746</v>
      </c>
      <c r="S9274" t="s">
        <v>20</v>
      </c>
    </row>
    <row r="9275" spans="1:19" x14ac:dyDescent="0.2">
      <c r="A9275" t="s">
        <v>7768</v>
      </c>
      <c r="B9275" t="s">
        <v>44</v>
      </c>
      <c r="C9275">
        <v>2011</v>
      </c>
      <c r="D9275" s="1" t="d">
        <v>1992-03-08</v>
      </c>
      <c r="E9275" s="1" t="str">
        <f t="shared" si="288"/>
        <v>1992</v>
      </c>
      <c r="F9275" s="1" t="str">
        <f t="shared" si="289"/>
        <v>Mar</v>
      </c>
      <c r="G9275" t="s">
        <v>101</v>
      </c>
      <c r="H9275" t="s">
        <v>111</v>
      </c>
      <c r="I9275">
        <v>0.1</v>
      </c>
      <c r="J9275">
        <v>0.02</v>
      </c>
      <c r="K9275">
        <v>0</v>
      </c>
      <c r="L9275">
        <v>0.01</v>
      </c>
      <c r="M9275">
        <v>0.14000000000000001</v>
      </c>
      <c r="N9275">
        <v>35</v>
      </c>
      <c r="O9275">
        <v>11</v>
      </c>
      <c r="P9275">
        <v>4.7</v>
      </c>
      <c r="Q9275">
        <v>7</v>
      </c>
      <c r="R9275" t="s">
        <v>111</v>
      </c>
      <c r="S9275" t="s">
        <v>88</v>
      </c>
    </row>
    <row r="9276" spans="1:19" x14ac:dyDescent="0.2">
      <c r="A9276" t="s">
        <v>7769</v>
      </c>
      <c r="B9276" t="s">
        <v>32</v>
      </c>
      <c r="C9276">
        <v>2008</v>
      </c>
      <c r="D9276" s="1" t="d">
        <v>2011-12-08</v>
      </c>
      <c r="E9276" s="1" t="str">
        <f t="shared" si="288"/>
        <v>2011</v>
      </c>
      <c r="F9276" s="1" t="str">
        <f t="shared" si="289"/>
        <v>Dec</v>
      </c>
      <c r="G9276" t="s">
        <v>34</v>
      </c>
      <c r="H9276" t="s">
        <v>134</v>
      </c>
      <c r="I9276">
        <v>0.12</v>
      </c>
      <c r="J9276">
        <v>0</v>
      </c>
      <c r="K9276">
        <v>0</v>
      </c>
      <c r="L9276">
        <v>0.01</v>
      </c>
      <c r="M9276">
        <v>0.14000000000000001</v>
      </c>
      <c r="N9276">
        <v>62</v>
      </c>
      <c r="O9276">
        <v>5</v>
      </c>
      <c r="P9276" t="s">
        <v>203</v>
      </c>
      <c r="R9276" t="s">
        <v>134</v>
      </c>
      <c r="S9276" t="s">
        <v>20</v>
      </c>
    </row>
    <row r="9277" spans="1:19" x14ac:dyDescent="0.2">
      <c r="A9277" t="s">
        <v>7770</v>
      </c>
      <c r="B9277" t="s">
        <v>104</v>
      </c>
      <c r="C9277">
        <v>1997</v>
      </c>
      <c r="D9277" s="1" t="d">
        <v>2000-05-28</v>
      </c>
      <c r="E9277" s="1" t="str">
        <f t="shared" si="288"/>
        <v>2000</v>
      </c>
      <c r="F9277" s="1" t="str">
        <f t="shared" si="289"/>
        <v>May</v>
      </c>
      <c r="G9277" t="s">
        <v>34</v>
      </c>
      <c r="H9277" t="s">
        <v>68</v>
      </c>
      <c r="I9277">
        <v>0.08</v>
      </c>
      <c r="J9277">
        <v>0.05</v>
      </c>
      <c r="K9277">
        <v>0</v>
      </c>
      <c r="L9277">
        <v>0.01</v>
      </c>
      <c r="M9277">
        <v>0.14000000000000001</v>
      </c>
    </row>
    <row r="9278" spans="1:19" x14ac:dyDescent="0.2">
      <c r="A9278" t="s">
        <v>7771</v>
      </c>
      <c r="B9278" t="s">
        <v>1015</v>
      </c>
      <c r="C9278">
        <v>2011</v>
      </c>
      <c r="D9278" s="1" t="d">
        <v>2011-02-28</v>
      </c>
      <c r="E9278" s="1" t="str">
        <f t="shared" si="288"/>
        <v>2011</v>
      </c>
      <c r="F9278" s="1" t="str">
        <f t="shared" si="289"/>
        <v>Feb</v>
      </c>
      <c r="G9278" t="s">
        <v>50</v>
      </c>
      <c r="H9278" t="s">
        <v>68</v>
      </c>
      <c r="I9278">
        <v>0.04</v>
      </c>
      <c r="J9278">
        <v>0.05</v>
      </c>
      <c r="K9278">
        <v>0.02</v>
      </c>
      <c r="L9278">
        <v>0.02</v>
      </c>
      <c r="M9278">
        <v>0.14000000000000001</v>
      </c>
    </row>
    <row r="9279" spans="1:19" x14ac:dyDescent="0.2">
      <c r="A9279" t="s">
        <v>7772</v>
      </c>
      <c r="B9279" t="s">
        <v>137</v>
      </c>
      <c r="C9279">
        <v>2003</v>
      </c>
      <c r="D9279" s="1" t="d">
        <v>2019-01-09</v>
      </c>
      <c r="E9279" s="1" t="str">
        <f t="shared" si="288"/>
        <v>2019</v>
      </c>
      <c r="F9279" s="1" t="str">
        <f t="shared" si="289"/>
        <v>Jan</v>
      </c>
      <c r="G9279" t="s">
        <v>24</v>
      </c>
      <c r="H9279" t="s">
        <v>155</v>
      </c>
      <c r="I9279">
        <v>0.1</v>
      </c>
      <c r="J9279">
        <v>0.03</v>
      </c>
      <c r="K9279">
        <v>0</v>
      </c>
      <c r="L9279">
        <v>0</v>
      </c>
      <c r="M9279">
        <v>0.14000000000000001</v>
      </c>
      <c r="N9279">
        <v>74</v>
      </c>
      <c r="O9279">
        <v>26</v>
      </c>
      <c r="P9279">
        <v>9.1</v>
      </c>
      <c r="Q9279">
        <v>7</v>
      </c>
      <c r="R9279" t="s">
        <v>4433</v>
      </c>
      <c r="S9279" t="s">
        <v>20</v>
      </c>
    </row>
    <row r="9280" spans="1:19" x14ac:dyDescent="0.2">
      <c r="A9280" t="s">
        <v>7773</v>
      </c>
      <c r="B9280" t="s">
        <v>32</v>
      </c>
      <c r="C9280">
        <v>2010</v>
      </c>
      <c r="D9280" s="1" t="d">
        <v>1988-01-30</v>
      </c>
      <c r="E9280" s="1" t="str">
        <f t="shared" si="288"/>
        <v>1988</v>
      </c>
      <c r="F9280" s="1" t="str">
        <f t="shared" si="289"/>
        <v>Jan</v>
      </c>
      <c r="G9280" t="s">
        <v>272</v>
      </c>
      <c r="H9280" t="s">
        <v>372</v>
      </c>
      <c r="I9280">
        <v>0</v>
      </c>
      <c r="J9280">
        <v>0</v>
      </c>
      <c r="K9280">
        <v>0.14000000000000001</v>
      </c>
      <c r="L9280">
        <v>0</v>
      </c>
      <c r="M9280">
        <v>0.14000000000000001</v>
      </c>
    </row>
    <row r="9281" spans="1:19" x14ac:dyDescent="0.2">
      <c r="A9281" t="s">
        <v>7774</v>
      </c>
      <c r="B9281" t="s">
        <v>49</v>
      </c>
      <c r="C9281">
        <v>2014</v>
      </c>
      <c r="D9281" s="1" t="d">
        <v>2016-02-12</v>
      </c>
      <c r="E9281" s="1" t="str">
        <f t="shared" si="288"/>
        <v>2016</v>
      </c>
      <c r="F9281" s="1" t="str">
        <f t="shared" si="289"/>
        <v>Feb</v>
      </c>
      <c r="G9281" t="s">
        <v>86</v>
      </c>
      <c r="H9281" t="s">
        <v>1921</v>
      </c>
      <c r="I9281">
        <v>0</v>
      </c>
      <c r="J9281">
        <v>0</v>
      </c>
      <c r="K9281">
        <v>0.13</v>
      </c>
      <c r="L9281">
        <v>0</v>
      </c>
      <c r="M9281">
        <v>0.14000000000000001</v>
      </c>
      <c r="N9281">
        <v>84</v>
      </c>
      <c r="O9281">
        <v>38</v>
      </c>
      <c r="P9281">
        <v>8.1</v>
      </c>
      <c r="Q9281">
        <v>85</v>
      </c>
      <c r="R9281" t="s">
        <v>2748</v>
      </c>
      <c r="S9281" t="s">
        <v>88</v>
      </c>
    </row>
    <row r="9282" spans="1:19" x14ac:dyDescent="0.2">
      <c r="A9282" t="s">
        <v>7775</v>
      </c>
      <c r="B9282" t="s">
        <v>64</v>
      </c>
      <c r="C9282">
        <v>2002</v>
      </c>
      <c r="D9282" s="1" t="d">
        <v>2016-10-05</v>
      </c>
      <c r="E9282" s="1" t="str">
        <f t="shared" si="288"/>
        <v>2016</v>
      </c>
      <c r="F9282" s="1" t="str">
        <f t="shared" si="289"/>
        <v>Oct</v>
      </c>
      <c r="G9282" t="s">
        <v>50</v>
      </c>
      <c r="H9282" t="s">
        <v>111</v>
      </c>
      <c r="I9282">
        <v>0.1</v>
      </c>
      <c r="J9282">
        <v>0.04</v>
      </c>
      <c r="K9282">
        <v>0</v>
      </c>
      <c r="L9282">
        <v>0</v>
      </c>
      <c r="M9282">
        <v>0.14000000000000001</v>
      </c>
      <c r="N9282">
        <v>66</v>
      </c>
      <c r="O9282">
        <v>20</v>
      </c>
      <c r="P9282">
        <v>8.8000000000000007</v>
      </c>
      <c r="Q9282">
        <v>13</v>
      </c>
      <c r="R9282" t="s">
        <v>2876</v>
      </c>
      <c r="S9282" t="s">
        <v>88</v>
      </c>
    </row>
    <row r="9283" spans="1:19" x14ac:dyDescent="0.2">
      <c r="A9283" t="s">
        <v>7776</v>
      </c>
      <c r="B9283" t="s">
        <v>55</v>
      </c>
      <c r="C9283">
        <v>2001</v>
      </c>
      <c r="D9283" s="1" t="d">
        <v>2005-08-12</v>
      </c>
      <c r="E9283" s="1" t="str">
        <f t="shared" ref="E9283:E9346" si="290">TEXT(D9283,"yyyy")</f>
        <v>2005</v>
      </c>
      <c r="F9283" s="1" t="str">
        <f t="shared" ref="F9283:F9346" si="291">TEXT(D9283,"mmm")</f>
        <v>Aug</v>
      </c>
      <c r="G9283" t="s">
        <v>37</v>
      </c>
      <c r="H9283" t="s">
        <v>68</v>
      </c>
      <c r="I9283">
        <v>7.0000000000000007E-2</v>
      </c>
      <c r="J9283">
        <v>0.05</v>
      </c>
      <c r="K9283">
        <v>0</v>
      </c>
      <c r="L9283">
        <v>0.02</v>
      </c>
      <c r="M9283">
        <v>0.14000000000000001</v>
      </c>
      <c r="N9283">
        <v>65</v>
      </c>
      <c r="O9283">
        <v>18</v>
      </c>
      <c r="P9283">
        <v>8</v>
      </c>
      <c r="Q9283">
        <v>5</v>
      </c>
      <c r="R9283" t="s">
        <v>4382</v>
      </c>
      <c r="S9283" t="s">
        <v>88</v>
      </c>
    </row>
    <row r="9284" spans="1:19" x14ac:dyDescent="0.2">
      <c r="A9284" t="s">
        <v>7777</v>
      </c>
      <c r="B9284" t="s">
        <v>17</v>
      </c>
      <c r="C9284">
        <v>2009</v>
      </c>
      <c r="D9284" s="1" t="d">
        <v>2009-02-09</v>
      </c>
      <c r="E9284" s="1" t="str">
        <f t="shared" si="290"/>
        <v>2009</v>
      </c>
      <c r="F9284" s="1" t="str">
        <f t="shared" si="291"/>
        <v>Feb</v>
      </c>
      <c r="G9284" t="s">
        <v>28</v>
      </c>
      <c r="H9284" t="s">
        <v>1511</v>
      </c>
      <c r="I9284">
        <v>0.1</v>
      </c>
      <c r="J9284">
        <v>0.01</v>
      </c>
      <c r="K9284">
        <v>0.01</v>
      </c>
      <c r="L9284">
        <v>0.01</v>
      </c>
      <c r="M9284">
        <v>0.14000000000000001</v>
      </c>
      <c r="N9284">
        <v>35</v>
      </c>
      <c r="O9284">
        <v>17</v>
      </c>
      <c r="P9284">
        <v>6.7</v>
      </c>
      <c r="Q9284">
        <v>19</v>
      </c>
      <c r="R9284" t="s">
        <v>7778</v>
      </c>
      <c r="S9284" t="s">
        <v>88</v>
      </c>
    </row>
    <row r="9285" spans="1:19" x14ac:dyDescent="0.2">
      <c r="A9285" t="s">
        <v>7779</v>
      </c>
      <c r="B9285" t="s">
        <v>104</v>
      </c>
      <c r="C9285">
        <v>1998</v>
      </c>
      <c r="D9285" s="1" t="d">
        <v>2003-12-01</v>
      </c>
      <c r="E9285" s="1" t="str">
        <f t="shared" si="290"/>
        <v>2003</v>
      </c>
      <c r="F9285" s="1" t="str">
        <f t="shared" si="291"/>
        <v>Dec</v>
      </c>
      <c r="G9285" t="s">
        <v>86</v>
      </c>
      <c r="H9285" t="s">
        <v>248</v>
      </c>
      <c r="I9285">
        <v>0.03</v>
      </c>
      <c r="J9285">
        <v>0.02</v>
      </c>
      <c r="K9285">
        <v>7.0000000000000007E-2</v>
      </c>
      <c r="L9285">
        <v>0.01</v>
      </c>
      <c r="M9285">
        <v>0.14000000000000001</v>
      </c>
    </row>
    <row r="9286" spans="1:19" x14ac:dyDescent="0.2">
      <c r="A9286" t="s">
        <v>6877</v>
      </c>
      <c r="B9286" t="s">
        <v>49</v>
      </c>
      <c r="C9286">
        <v>2011</v>
      </c>
      <c r="D9286" s="1" t="d">
        <v>2020-10-29</v>
      </c>
      <c r="E9286" s="1" t="str">
        <f t="shared" si="290"/>
        <v>2020</v>
      </c>
      <c r="F9286" s="1" t="str">
        <f t="shared" si="291"/>
        <v>Oct</v>
      </c>
      <c r="G9286" t="s">
        <v>34</v>
      </c>
      <c r="H9286" t="s">
        <v>484</v>
      </c>
      <c r="I9286">
        <v>0.04</v>
      </c>
      <c r="J9286">
        <v>7.0000000000000007E-2</v>
      </c>
      <c r="K9286">
        <v>0</v>
      </c>
      <c r="L9286">
        <v>0.02</v>
      </c>
      <c r="M9286">
        <v>0.14000000000000001</v>
      </c>
      <c r="N9286">
        <v>65</v>
      </c>
      <c r="O9286">
        <v>8</v>
      </c>
      <c r="P9286" t="s">
        <v>203</v>
      </c>
      <c r="R9286" t="s">
        <v>518</v>
      </c>
      <c r="S9286" t="s">
        <v>112</v>
      </c>
    </row>
    <row r="9287" spans="1:19" x14ac:dyDescent="0.2">
      <c r="A9287" t="s">
        <v>7722</v>
      </c>
      <c r="B9287" t="s">
        <v>44</v>
      </c>
      <c r="C9287">
        <v>2009</v>
      </c>
      <c r="D9287" s="1" t="d">
        <v>2000-02-25</v>
      </c>
      <c r="E9287" s="1" t="str">
        <f t="shared" si="290"/>
        <v>2000</v>
      </c>
      <c r="F9287" s="1" t="str">
        <f t="shared" si="291"/>
        <v>Feb</v>
      </c>
      <c r="G9287" t="s">
        <v>34</v>
      </c>
      <c r="H9287" t="s">
        <v>267</v>
      </c>
      <c r="I9287">
        <v>0.12</v>
      </c>
      <c r="J9287">
        <v>0</v>
      </c>
      <c r="K9287">
        <v>0</v>
      </c>
      <c r="L9287">
        <v>0.01</v>
      </c>
      <c r="M9287">
        <v>0.14000000000000001</v>
      </c>
    </row>
    <row r="9288" spans="1:19" x14ac:dyDescent="0.2">
      <c r="A9288" t="s">
        <v>4797</v>
      </c>
      <c r="B9288" t="s">
        <v>159</v>
      </c>
      <c r="C9288">
        <v>2005</v>
      </c>
      <c r="D9288" s="1" t="d">
        <v>1990-02-20</v>
      </c>
      <c r="E9288" s="1" t="str">
        <f t="shared" si="290"/>
        <v>1990</v>
      </c>
      <c r="F9288" s="1" t="str">
        <f t="shared" si="291"/>
        <v>Feb</v>
      </c>
      <c r="G9288" t="s">
        <v>34</v>
      </c>
      <c r="H9288" t="s">
        <v>202</v>
      </c>
      <c r="I9288">
        <v>0.12</v>
      </c>
      <c r="J9288">
        <v>0</v>
      </c>
      <c r="K9288">
        <v>0</v>
      </c>
      <c r="L9288">
        <v>0.01</v>
      </c>
      <c r="M9288">
        <v>0.14000000000000001</v>
      </c>
      <c r="N9288">
        <v>65</v>
      </c>
      <c r="O9288">
        <v>17</v>
      </c>
      <c r="P9288">
        <v>2.8</v>
      </c>
      <c r="Q9288">
        <v>17</v>
      </c>
      <c r="R9288" t="s">
        <v>3909</v>
      </c>
      <c r="S9288" t="s">
        <v>88</v>
      </c>
    </row>
    <row r="9289" spans="1:19" x14ac:dyDescent="0.2">
      <c r="A9289" t="s">
        <v>7780</v>
      </c>
      <c r="B9289" t="s">
        <v>79</v>
      </c>
      <c r="C9289">
        <v>2011</v>
      </c>
      <c r="D9289" s="1" t="d">
        <v>2014-05-28</v>
      </c>
      <c r="E9289" s="1" t="str">
        <f t="shared" si="290"/>
        <v>2014</v>
      </c>
      <c r="F9289" s="1" t="str">
        <f t="shared" si="291"/>
        <v>May</v>
      </c>
      <c r="G9289" t="s">
        <v>34</v>
      </c>
      <c r="H9289" t="s">
        <v>1511</v>
      </c>
      <c r="I9289">
        <v>0.09</v>
      </c>
      <c r="J9289">
        <v>0.04</v>
      </c>
      <c r="K9289">
        <v>0</v>
      </c>
      <c r="L9289">
        <v>0.01</v>
      </c>
      <c r="M9289">
        <v>0.14000000000000001</v>
      </c>
      <c r="N9289">
        <v>75</v>
      </c>
      <c r="O9289">
        <v>21</v>
      </c>
      <c r="P9289">
        <v>7.8</v>
      </c>
      <c r="Q9289">
        <v>24</v>
      </c>
      <c r="R9289" t="s">
        <v>7781</v>
      </c>
      <c r="S9289" t="s">
        <v>20</v>
      </c>
    </row>
    <row r="9290" spans="1:19" x14ac:dyDescent="0.2">
      <c r="A9290" t="s">
        <v>7782</v>
      </c>
      <c r="B9290" t="s">
        <v>104</v>
      </c>
      <c r="C9290">
        <v>2001</v>
      </c>
      <c r="D9290" s="1" t="d">
        <v>2017-12-29</v>
      </c>
      <c r="E9290" s="1" t="str">
        <f t="shared" si="290"/>
        <v>2017</v>
      </c>
      <c r="F9290" s="1" t="str">
        <f t="shared" si="291"/>
        <v>Dec</v>
      </c>
      <c r="G9290" t="s">
        <v>50</v>
      </c>
      <c r="H9290" t="s">
        <v>523</v>
      </c>
      <c r="I9290">
        <v>0.08</v>
      </c>
      <c r="J9290">
        <v>0.05</v>
      </c>
      <c r="K9290">
        <v>0</v>
      </c>
      <c r="L9290">
        <v>0.01</v>
      </c>
      <c r="M9290">
        <v>0.14000000000000001</v>
      </c>
    </row>
    <row r="9291" spans="1:19" x14ac:dyDescent="0.2">
      <c r="A9291" t="s">
        <v>4906</v>
      </c>
      <c r="B9291" t="s">
        <v>104</v>
      </c>
      <c r="C9291">
        <v>1996</v>
      </c>
      <c r="D9291" s="1" t="d">
        <v>2013-09-19</v>
      </c>
      <c r="E9291" s="1" t="str">
        <f t="shared" si="290"/>
        <v>2013</v>
      </c>
      <c r="F9291" s="1" t="str">
        <f t="shared" si="291"/>
        <v>Sep</v>
      </c>
      <c r="G9291" t="s">
        <v>18</v>
      </c>
      <c r="H9291" t="s">
        <v>523</v>
      </c>
      <c r="I9291">
        <v>0.08</v>
      </c>
      <c r="J9291">
        <v>0.05</v>
      </c>
      <c r="K9291">
        <v>0</v>
      </c>
      <c r="L9291">
        <v>0.01</v>
      </c>
      <c r="M9291">
        <v>0.14000000000000001</v>
      </c>
    </row>
    <row r="9292" spans="1:19" x14ac:dyDescent="0.2">
      <c r="A9292" t="s">
        <v>7783</v>
      </c>
      <c r="B9292" t="s">
        <v>32</v>
      </c>
      <c r="C9292">
        <v>2009</v>
      </c>
      <c r="D9292" s="1" t="d">
        <v>2018-05-19</v>
      </c>
      <c r="E9292" s="1" t="str">
        <f t="shared" si="290"/>
        <v>2018</v>
      </c>
      <c r="F9292" s="1" t="str">
        <f t="shared" si="291"/>
        <v>May</v>
      </c>
      <c r="G9292" t="s">
        <v>1</v>
      </c>
      <c r="H9292" t="s">
        <v>267</v>
      </c>
      <c r="I9292">
        <v>0.12</v>
      </c>
      <c r="J9292">
        <v>0</v>
      </c>
      <c r="K9292">
        <v>0</v>
      </c>
      <c r="L9292">
        <v>0.01</v>
      </c>
      <c r="M9292">
        <v>0.14000000000000001</v>
      </c>
      <c r="P9292" t="s">
        <v>203</v>
      </c>
      <c r="R9292" t="s">
        <v>1444</v>
      </c>
      <c r="S9292" t="s">
        <v>20</v>
      </c>
    </row>
    <row r="9293" spans="1:19" x14ac:dyDescent="0.2">
      <c r="A9293" t="s">
        <v>7784</v>
      </c>
      <c r="B9293" t="s">
        <v>32</v>
      </c>
      <c r="C9293">
        <v>2008</v>
      </c>
      <c r="D9293" s="1" t="d">
        <v>2018-12-08</v>
      </c>
      <c r="E9293" s="1" t="str">
        <f t="shared" si="290"/>
        <v>2018</v>
      </c>
      <c r="F9293" s="1" t="str">
        <f t="shared" si="291"/>
        <v>Dec</v>
      </c>
      <c r="G9293" t="s">
        <v>37</v>
      </c>
      <c r="H9293" t="s">
        <v>3392</v>
      </c>
      <c r="I9293">
        <v>0.12</v>
      </c>
      <c r="J9293">
        <v>0</v>
      </c>
      <c r="K9293">
        <v>0.01</v>
      </c>
      <c r="L9293">
        <v>0.01</v>
      </c>
      <c r="M9293">
        <v>0.14000000000000001</v>
      </c>
      <c r="N9293">
        <v>70</v>
      </c>
      <c r="O9293">
        <v>38</v>
      </c>
      <c r="P9293">
        <v>7.4</v>
      </c>
      <c r="Q9293">
        <v>13</v>
      </c>
      <c r="R9293" t="s">
        <v>4828</v>
      </c>
      <c r="S9293" t="s">
        <v>88</v>
      </c>
    </row>
    <row r="9294" spans="1:19" x14ac:dyDescent="0.2">
      <c r="A9294" t="s">
        <v>351</v>
      </c>
      <c r="B9294" t="s">
        <v>148</v>
      </c>
      <c r="C9294">
        <v>2016</v>
      </c>
      <c r="D9294" s="1" t="d">
        <v>2022-04-11</v>
      </c>
      <c r="E9294" s="1" t="str">
        <f t="shared" si="290"/>
        <v>2022</v>
      </c>
      <c r="F9294" s="1" t="str">
        <f t="shared" si="291"/>
        <v>Apr</v>
      </c>
      <c r="G9294" t="s">
        <v>37</v>
      </c>
      <c r="H9294" t="s">
        <v>71</v>
      </c>
      <c r="I9294">
        <v>0.04</v>
      </c>
      <c r="J9294">
        <v>0.08</v>
      </c>
      <c r="K9294">
        <v>0</v>
      </c>
      <c r="L9294">
        <v>0.01</v>
      </c>
      <c r="M9294">
        <v>0.14000000000000001</v>
      </c>
      <c r="N9294">
        <v>73</v>
      </c>
      <c r="O9294">
        <v>16</v>
      </c>
      <c r="P9294">
        <v>3</v>
      </c>
      <c r="Q9294">
        <v>440</v>
      </c>
      <c r="R9294" t="s">
        <v>82</v>
      </c>
      <c r="S9294" t="s">
        <v>53</v>
      </c>
    </row>
    <row r="9295" spans="1:19" x14ac:dyDescent="0.2">
      <c r="A9295" t="s">
        <v>7785</v>
      </c>
      <c r="B9295" t="s">
        <v>64</v>
      </c>
      <c r="C9295" t="s">
        <v>286</v>
      </c>
      <c r="D9295" s="1" t="d">
        <v>1996-01-23</v>
      </c>
      <c r="E9295" s="1" t="str">
        <f t="shared" si="290"/>
        <v>1996</v>
      </c>
      <c r="F9295" s="1" t="str">
        <f t="shared" si="291"/>
        <v>Jan</v>
      </c>
      <c r="G9295" t="s">
        <v>1</v>
      </c>
      <c r="H9295" t="s">
        <v>568</v>
      </c>
      <c r="I9295">
        <v>0.1</v>
      </c>
      <c r="J9295">
        <v>0.04</v>
      </c>
      <c r="K9295">
        <v>0</v>
      </c>
      <c r="L9295">
        <v>0</v>
      </c>
      <c r="M9295">
        <v>0.14000000000000001</v>
      </c>
      <c r="N9295">
        <v>69</v>
      </c>
      <c r="O9295">
        <v>7</v>
      </c>
      <c r="P9295" t="s">
        <v>203</v>
      </c>
      <c r="R9295" t="s">
        <v>6533</v>
      </c>
      <c r="S9295" t="s">
        <v>20</v>
      </c>
    </row>
    <row r="9296" spans="1:19" x14ac:dyDescent="0.2">
      <c r="A9296" t="s">
        <v>7786</v>
      </c>
      <c r="B9296" t="s">
        <v>44</v>
      </c>
      <c r="C9296">
        <v>2006</v>
      </c>
      <c r="D9296" s="1" t="d">
        <v>2017-10-05</v>
      </c>
      <c r="E9296" s="1" t="str">
        <f t="shared" si="290"/>
        <v>2017</v>
      </c>
      <c r="F9296" s="1" t="str">
        <f t="shared" si="291"/>
        <v>Oct</v>
      </c>
      <c r="G9296" t="s">
        <v>24</v>
      </c>
      <c r="H9296" t="s">
        <v>484</v>
      </c>
      <c r="I9296">
        <v>0.11</v>
      </c>
      <c r="J9296">
        <v>0.01</v>
      </c>
      <c r="K9296">
        <v>0</v>
      </c>
      <c r="L9296">
        <v>0.01</v>
      </c>
      <c r="M9296">
        <v>0.14000000000000001</v>
      </c>
      <c r="N9296">
        <v>80</v>
      </c>
      <c r="O9296">
        <v>50</v>
      </c>
      <c r="P9296">
        <v>7.7</v>
      </c>
      <c r="Q9296">
        <v>13</v>
      </c>
      <c r="R9296" t="s">
        <v>3607</v>
      </c>
      <c r="S9296" t="s">
        <v>20</v>
      </c>
    </row>
    <row r="9297" spans="1:19" x14ac:dyDescent="0.2">
      <c r="A9297" t="s">
        <v>1474</v>
      </c>
      <c r="B9297" t="s">
        <v>189</v>
      </c>
      <c r="C9297">
        <v>2004</v>
      </c>
      <c r="D9297" s="1" t="d">
        <v>2013-07-07</v>
      </c>
      <c r="E9297" s="1" t="str">
        <f t="shared" si="290"/>
        <v>2013</v>
      </c>
      <c r="F9297" s="1" t="str">
        <f t="shared" si="291"/>
        <v>Jul</v>
      </c>
      <c r="G9297" t="s">
        <v>18</v>
      </c>
      <c r="H9297" t="s">
        <v>134</v>
      </c>
      <c r="I9297">
        <v>0.1</v>
      </c>
      <c r="J9297">
        <v>0.03</v>
      </c>
      <c r="K9297">
        <v>0</v>
      </c>
      <c r="L9297">
        <v>0</v>
      </c>
      <c r="M9297">
        <v>0.14000000000000001</v>
      </c>
      <c r="N9297">
        <v>88</v>
      </c>
      <c r="O9297">
        <v>18</v>
      </c>
      <c r="P9297" t="s">
        <v>203</v>
      </c>
      <c r="R9297" t="s">
        <v>135</v>
      </c>
      <c r="S9297" t="s">
        <v>20</v>
      </c>
    </row>
    <row r="9298" spans="1:19" x14ac:dyDescent="0.2">
      <c r="A9298" t="s">
        <v>5960</v>
      </c>
      <c r="B9298" t="s">
        <v>32</v>
      </c>
      <c r="C9298">
        <v>2009</v>
      </c>
      <c r="D9298" s="1" t="d">
        <v>2016-03-11</v>
      </c>
      <c r="E9298" s="1" t="str">
        <f t="shared" si="290"/>
        <v>2016</v>
      </c>
      <c r="F9298" s="1" t="str">
        <f t="shared" si="291"/>
        <v>Mar</v>
      </c>
      <c r="G9298" t="s">
        <v>50</v>
      </c>
      <c r="H9298" t="s">
        <v>134</v>
      </c>
      <c r="I9298">
        <v>0.11</v>
      </c>
      <c r="J9298">
        <v>0.01</v>
      </c>
      <c r="K9298">
        <v>0</v>
      </c>
      <c r="L9298">
        <v>0.01</v>
      </c>
      <c r="M9298">
        <v>0.14000000000000001</v>
      </c>
      <c r="N9298">
        <v>47</v>
      </c>
      <c r="O9298">
        <v>16</v>
      </c>
      <c r="P9298">
        <v>7.5</v>
      </c>
      <c r="Q9298">
        <v>4</v>
      </c>
      <c r="R9298" t="s">
        <v>866</v>
      </c>
      <c r="S9298" t="s">
        <v>112</v>
      </c>
    </row>
    <row r="9299" spans="1:19" x14ac:dyDescent="0.2">
      <c r="A9299" t="s">
        <v>5815</v>
      </c>
      <c r="B9299" t="s">
        <v>32</v>
      </c>
      <c r="C9299">
        <v>2011</v>
      </c>
      <c r="D9299" s="1" t="d">
        <v>2021-09-11</v>
      </c>
      <c r="E9299" s="1" t="str">
        <f t="shared" si="290"/>
        <v>2021</v>
      </c>
      <c r="F9299" s="1" t="str">
        <f t="shared" si="291"/>
        <v>Sep</v>
      </c>
      <c r="G9299" t="s">
        <v>50</v>
      </c>
      <c r="H9299" t="s">
        <v>71</v>
      </c>
      <c r="I9299">
        <v>0.12</v>
      </c>
      <c r="J9299">
        <v>0.01</v>
      </c>
      <c r="K9299">
        <v>0</v>
      </c>
      <c r="L9299">
        <v>0.01</v>
      </c>
      <c r="M9299">
        <v>0.14000000000000001</v>
      </c>
      <c r="N9299">
        <v>50</v>
      </c>
      <c r="O9299">
        <v>6</v>
      </c>
      <c r="P9299" t="s">
        <v>203</v>
      </c>
      <c r="R9299" t="s">
        <v>7787</v>
      </c>
      <c r="S9299" t="s">
        <v>112</v>
      </c>
    </row>
    <row r="9300" spans="1:19" x14ac:dyDescent="0.2">
      <c r="A9300" t="s">
        <v>7788</v>
      </c>
      <c r="B9300" t="s">
        <v>32</v>
      </c>
      <c r="C9300">
        <v>2008</v>
      </c>
      <c r="D9300" s="1" t="d">
        <v>2011-03-12</v>
      </c>
      <c r="E9300" s="1" t="str">
        <f t="shared" si="290"/>
        <v>2011</v>
      </c>
      <c r="F9300" s="1" t="str">
        <f t="shared" si="291"/>
        <v>Mar</v>
      </c>
      <c r="G9300" t="s">
        <v>34</v>
      </c>
      <c r="H9300" t="s">
        <v>111</v>
      </c>
      <c r="I9300">
        <v>0.13</v>
      </c>
      <c r="J9300">
        <v>0</v>
      </c>
      <c r="K9300">
        <v>0</v>
      </c>
      <c r="L9300">
        <v>0.01</v>
      </c>
      <c r="M9300">
        <v>0.14000000000000001</v>
      </c>
      <c r="P9300" t="s">
        <v>203</v>
      </c>
      <c r="R9300" t="s">
        <v>111</v>
      </c>
      <c r="S9300" t="s">
        <v>20</v>
      </c>
    </row>
    <row r="9301" spans="1:19" x14ac:dyDescent="0.2">
      <c r="A9301" t="s">
        <v>7789</v>
      </c>
      <c r="B9301" t="s">
        <v>32</v>
      </c>
      <c r="C9301">
        <v>2009</v>
      </c>
      <c r="D9301" s="1" t="d">
        <v>1994-06-02</v>
      </c>
      <c r="E9301" s="1" t="str">
        <f t="shared" si="290"/>
        <v>1994</v>
      </c>
      <c r="F9301" s="1" t="str">
        <f t="shared" si="291"/>
        <v>Jun</v>
      </c>
      <c r="G9301" t="s">
        <v>34</v>
      </c>
      <c r="H9301" t="s">
        <v>111</v>
      </c>
      <c r="I9301">
        <v>0.13</v>
      </c>
      <c r="J9301">
        <v>0</v>
      </c>
      <c r="K9301">
        <v>0</v>
      </c>
      <c r="L9301">
        <v>0.01</v>
      </c>
      <c r="M9301">
        <v>0.14000000000000001</v>
      </c>
      <c r="P9301" t="s">
        <v>203</v>
      </c>
      <c r="R9301" t="s">
        <v>111</v>
      </c>
      <c r="S9301" t="s">
        <v>20</v>
      </c>
    </row>
    <row r="9302" spans="1:19" x14ac:dyDescent="0.2">
      <c r="A9302" t="s">
        <v>7790</v>
      </c>
      <c r="B9302" t="s">
        <v>55</v>
      </c>
      <c r="C9302">
        <v>2002</v>
      </c>
      <c r="D9302" s="1" t="d">
        <v>2008-05-01</v>
      </c>
      <c r="E9302" s="1" t="str">
        <f t="shared" si="290"/>
        <v>2008</v>
      </c>
      <c r="F9302" s="1" t="str">
        <f t="shared" si="291"/>
        <v>May</v>
      </c>
      <c r="G9302" t="s">
        <v>18</v>
      </c>
      <c r="H9302" t="s">
        <v>283</v>
      </c>
      <c r="I9302">
        <v>7.0000000000000007E-2</v>
      </c>
      <c r="J9302">
        <v>0.05</v>
      </c>
      <c r="K9302">
        <v>0</v>
      </c>
      <c r="L9302">
        <v>0.02</v>
      </c>
      <c r="M9302">
        <v>0.14000000000000001</v>
      </c>
      <c r="N9302">
        <v>49</v>
      </c>
      <c r="O9302">
        <v>11</v>
      </c>
      <c r="P9302">
        <v>3.5</v>
      </c>
      <c r="Q9302">
        <v>6</v>
      </c>
      <c r="R9302" t="s">
        <v>5480</v>
      </c>
      <c r="S9302" t="s">
        <v>20</v>
      </c>
    </row>
    <row r="9303" spans="1:19" x14ac:dyDescent="0.2">
      <c r="A9303" t="s">
        <v>6456</v>
      </c>
      <c r="B9303" t="s">
        <v>137</v>
      </c>
      <c r="C9303">
        <v>2004</v>
      </c>
      <c r="D9303" s="1" t="d">
        <v>2010-03-09</v>
      </c>
      <c r="E9303" s="1" t="str">
        <f t="shared" si="290"/>
        <v>2010</v>
      </c>
      <c r="F9303" s="1" t="str">
        <f t="shared" si="291"/>
        <v>Mar</v>
      </c>
      <c r="G9303" t="s">
        <v>18</v>
      </c>
      <c r="H9303" t="s">
        <v>151</v>
      </c>
      <c r="I9303">
        <v>0.1</v>
      </c>
      <c r="J9303">
        <v>0.03</v>
      </c>
      <c r="K9303">
        <v>0</v>
      </c>
      <c r="L9303">
        <v>0</v>
      </c>
      <c r="M9303">
        <v>0.14000000000000001</v>
      </c>
    </row>
    <row r="9304" spans="1:19" x14ac:dyDescent="0.2">
      <c r="A9304" t="s">
        <v>6522</v>
      </c>
      <c r="B9304" t="s">
        <v>137</v>
      </c>
      <c r="C9304">
        <v>2003</v>
      </c>
      <c r="D9304" s="1" t="d">
        <v>2009-03-03</v>
      </c>
      <c r="E9304" s="1" t="str">
        <f t="shared" si="290"/>
        <v>2009</v>
      </c>
      <c r="F9304" s="1" t="str">
        <f t="shared" si="291"/>
        <v>Mar</v>
      </c>
      <c r="G9304" t="s">
        <v>272</v>
      </c>
      <c r="H9304" t="s">
        <v>71</v>
      </c>
      <c r="I9304">
        <v>0.1</v>
      </c>
      <c r="J9304">
        <v>0.03</v>
      </c>
      <c r="K9304">
        <v>0</v>
      </c>
      <c r="L9304">
        <v>0</v>
      </c>
      <c r="M9304">
        <v>0.14000000000000001</v>
      </c>
      <c r="N9304">
        <v>79</v>
      </c>
      <c r="O9304">
        <v>31</v>
      </c>
      <c r="P9304">
        <v>8.5</v>
      </c>
      <c r="Q9304">
        <v>22</v>
      </c>
      <c r="R9304" t="s">
        <v>254</v>
      </c>
      <c r="S9304" t="s">
        <v>88</v>
      </c>
    </row>
    <row r="9305" spans="1:19" x14ac:dyDescent="0.2">
      <c r="A9305" t="s">
        <v>2677</v>
      </c>
      <c r="B9305" t="s">
        <v>137</v>
      </c>
      <c r="C9305">
        <v>2002</v>
      </c>
      <c r="D9305" s="1" t="d">
        <v>2018-03-04</v>
      </c>
      <c r="E9305" s="1" t="str">
        <f t="shared" si="290"/>
        <v>2018</v>
      </c>
      <c r="F9305" s="1" t="str">
        <f t="shared" si="291"/>
        <v>Mar</v>
      </c>
      <c r="G9305" t="s">
        <v>86</v>
      </c>
      <c r="H9305" t="s">
        <v>523</v>
      </c>
      <c r="I9305">
        <v>0.1</v>
      </c>
      <c r="J9305">
        <v>0.03</v>
      </c>
      <c r="K9305">
        <v>0</v>
      </c>
      <c r="L9305">
        <v>0</v>
      </c>
      <c r="M9305">
        <v>0.14000000000000001</v>
      </c>
      <c r="N9305">
        <v>65</v>
      </c>
      <c r="O9305">
        <v>10</v>
      </c>
      <c r="P9305">
        <v>5.8</v>
      </c>
      <c r="Q9305">
        <v>4</v>
      </c>
      <c r="R9305" t="s">
        <v>1618</v>
      </c>
      <c r="S9305" t="s">
        <v>88</v>
      </c>
    </row>
    <row r="9306" spans="1:19" x14ac:dyDescent="0.2">
      <c r="A9306" t="s">
        <v>7791</v>
      </c>
      <c r="B9306" t="s">
        <v>159</v>
      </c>
      <c r="C9306">
        <v>2011</v>
      </c>
      <c r="D9306" s="1" t="d">
        <v>2008-04-14</v>
      </c>
      <c r="E9306" s="1" t="str">
        <f t="shared" si="290"/>
        <v>2008</v>
      </c>
      <c r="F9306" s="1" t="str">
        <f t="shared" si="291"/>
        <v>Apr</v>
      </c>
      <c r="G9306" t="s">
        <v>28</v>
      </c>
      <c r="H9306" t="s">
        <v>372</v>
      </c>
      <c r="I9306">
        <v>0</v>
      </c>
      <c r="J9306">
        <v>0</v>
      </c>
      <c r="K9306">
        <v>0.14000000000000001</v>
      </c>
      <c r="L9306">
        <v>0</v>
      </c>
      <c r="M9306">
        <v>0.14000000000000001</v>
      </c>
    </row>
    <row r="9307" spans="1:19" x14ac:dyDescent="0.2">
      <c r="A9307" t="s">
        <v>7792</v>
      </c>
      <c r="B9307" t="s">
        <v>159</v>
      </c>
      <c r="C9307">
        <v>2012</v>
      </c>
      <c r="D9307" s="1" t="d">
        <v>2019-03-15</v>
      </c>
      <c r="E9307" s="1" t="str">
        <f t="shared" si="290"/>
        <v>2019</v>
      </c>
      <c r="F9307" s="1" t="str">
        <f t="shared" si="291"/>
        <v>Mar</v>
      </c>
      <c r="G9307" t="s">
        <v>50</v>
      </c>
      <c r="H9307" t="s">
        <v>5871</v>
      </c>
      <c r="I9307">
        <v>0</v>
      </c>
      <c r="J9307">
        <v>0</v>
      </c>
      <c r="K9307">
        <v>0.14000000000000001</v>
      </c>
      <c r="L9307">
        <v>0</v>
      </c>
      <c r="M9307">
        <v>0.14000000000000001</v>
      </c>
    </row>
    <row r="9308" spans="1:19" x14ac:dyDescent="0.2">
      <c r="A9308" t="s">
        <v>7793</v>
      </c>
      <c r="B9308" t="s">
        <v>32</v>
      </c>
      <c r="C9308">
        <v>2006</v>
      </c>
      <c r="D9308" s="1" t="d">
        <v>2021-11-22</v>
      </c>
      <c r="E9308" s="1" t="str">
        <f t="shared" si="290"/>
        <v>2021</v>
      </c>
      <c r="F9308" s="1" t="str">
        <f t="shared" si="291"/>
        <v>Nov</v>
      </c>
      <c r="G9308" t="s">
        <v>30</v>
      </c>
      <c r="H9308" t="s">
        <v>19</v>
      </c>
      <c r="I9308">
        <v>0.08</v>
      </c>
      <c r="J9308">
        <v>0.01</v>
      </c>
      <c r="K9308">
        <v>0.03</v>
      </c>
      <c r="L9308">
        <v>0.01</v>
      </c>
      <c r="M9308">
        <v>0.14000000000000001</v>
      </c>
      <c r="N9308">
        <v>68</v>
      </c>
      <c r="O9308">
        <v>33</v>
      </c>
      <c r="P9308">
        <v>8.1</v>
      </c>
      <c r="Q9308">
        <v>11</v>
      </c>
      <c r="R9308" t="s">
        <v>5715</v>
      </c>
      <c r="S9308" t="s">
        <v>20</v>
      </c>
    </row>
    <row r="9309" spans="1:19" x14ac:dyDescent="0.2">
      <c r="A9309" t="s">
        <v>7794</v>
      </c>
      <c r="B9309" t="s">
        <v>148</v>
      </c>
      <c r="C9309">
        <v>2011</v>
      </c>
      <c r="D9309" s="1" t="d">
        <v>1988-03-30</v>
      </c>
      <c r="E9309" s="1" t="str">
        <f t="shared" si="290"/>
        <v>1988</v>
      </c>
      <c r="F9309" s="1" t="str">
        <f t="shared" si="291"/>
        <v>Mar</v>
      </c>
      <c r="G9309" t="s">
        <v>37</v>
      </c>
      <c r="H9309" t="s">
        <v>7795</v>
      </c>
      <c r="I9309">
        <v>0.04</v>
      </c>
      <c r="J9309">
        <v>7.0000000000000007E-2</v>
      </c>
      <c r="K9309">
        <v>0</v>
      </c>
      <c r="L9309">
        <v>0.02</v>
      </c>
      <c r="M9309">
        <v>0.14000000000000001</v>
      </c>
      <c r="N9309">
        <v>76</v>
      </c>
      <c r="O9309">
        <v>49</v>
      </c>
      <c r="P9309">
        <v>7.3</v>
      </c>
      <c r="Q9309">
        <v>729</v>
      </c>
      <c r="R9309" t="s">
        <v>7795</v>
      </c>
      <c r="S9309" t="s">
        <v>53</v>
      </c>
    </row>
    <row r="9310" spans="1:19" x14ac:dyDescent="0.2">
      <c r="A9310" t="s">
        <v>3759</v>
      </c>
      <c r="B9310" t="s">
        <v>137</v>
      </c>
      <c r="C9310">
        <v>2003</v>
      </c>
      <c r="D9310" s="1" t="d">
        <v>1988-03-20</v>
      </c>
      <c r="E9310" s="1" t="str">
        <f t="shared" si="290"/>
        <v>1988</v>
      </c>
      <c r="F9310" s="1" t="str">
        <f t="shared" si="291"/>
        <v>Mar</v>
      </c>
      <c r="G9310" t="s">
        <v>24</v>
      </c>
      <c r="H9310" t="s">
        <v>776</v>
      </c>
      <c r="I9310">
        <v>0.1</v>
      </c>
      <c r="J9310">
        <v>0.03</v>
      </c>
      <c r="K9310">
        <v>0</v>
      </c>
      <c r="L9310">
        <v>0</v>
      </c>
      <c r="M9310">
        <v>0.13</v>
      </c>
      <c r="N9310">
        <v>57</v>
      </c>
      <c r="O9310">
        <v>22</v>
      </c>
      <c r="P9310" t="s">
        <v>203</v>
      </c>
      <c r="R9310" t="s">
        <v>777</v>
      </c>
      <c r="S9310" t="s">
        <v>88</v>
      </c>
    </row>
    <row r="9311" spans="1:19" x14ac:dyDescent="0.2">
      <c r="A9311" t="s">
        <v>6951</v>
      </c>
      <c r="B9311" t="s">
        <v>32</v>
      </c>
      <c r="C9311">
        <v>2006</v>
      </c>
      <c r="D9311" s="1" t="d">
        <v>2001-11-21</v>
      </c>
      <c r="E9311" s="1" t="str">
        <f t="shared" si="290"/>
        <v>2001</v>
      </c>
      <c r="F9311" s="1" t="str">
        <f t="shared" si="291"/>
        <v>Nov</v>
      </c>
      <c r="G9311" t="s">
        <v>1</v>
      </c>
      <c r="H9311" t="s">
        <v>111</v>
      </c>
      <c r="I9311">
        <v>0.12</v>
      </c>
      <c r="J9311">
        <v>0</v>
      </c>
      <c r="K9311">
        <v>0</v>
      </c>
      <c r="L9311">
        <v>0.01</v>
      </c>
      <c r="M9311">
        <v>0.13</v>
      </c>
      <c r="N9311">
        <v>72</v>
      </c>
      <c r="O9311">
        <v>4</v>
      </c>
      <c r="P9311" t="s">
        <v>203</v>
      </c>
      <c r="R9311" t="s">
        <v>520</v>
      </c>
      <c r="S9311" t="s">
        <v>20</v>
      </c>
    </row>
    <row r="9312" spans="1:19" x14ac:dyDescent="0.2">
      <c r="A9312" t="s">
        <v>4162</v>
      </c>
      <c r="B9312" t="s">
        <v>44</v>
      </c>
      <c r="C9312">
        <v>2007</v>
      </c>
      <c r="D9312" s="1" t="d">
        <v>2010-12-29</v>
      </c>
      <c r="E9312" s="1" t="str">
        <f t="shared" si="290"/>
        <v>2010</v>
      </c>
      <c r="F9312" s="1" t="str">
        <f t="shared" si="291"/>
        <v>Dec</v>
      </c>
      <c r="G9312" t="s">
        <v>50</v>
      </c>
      <c r="H9312" t="s">
        <v>484</v>
      </c>
      <c r="I9312">
        <v>0.11</v>
      </c>
      <c r="J9312">
        <v>0.01</v>
      </c>
      <c r="K9312">
        <v>0</v>
      </c>
      <c r="L9312">
        <v>0.01</v>
      </c>
      <c r="M9312">
        <v>0.13</v>
      </c>
    </row>
    <row r="9313" spans="1:19" x14ac:dyDescent="0.2">
      <c r="A9313" t="s">
        <v>1739</v>
      </c>
      <c r="B9313" t="s">
        <v>32</v>
      </c>
      <c r="C9313">
        <v>2012</v>
      </c>
      <c r="D9313" s="1" t="d">
        <v>1995-08-25</v>
      </c>
      <c r="E9313" s="1" t="str">
        <f t="shared" si="290"/>
        <v>1995</v>
      </c>
      <c r="F9313" s="1" t="str">
        <f t="shared" si="291"/>
        <v>Aug</v>
      </c>
      <c r="G9313" t="s">
        <v>50</v>
      </c>
      <c r="H9313" t="s">
        <v>267</v>
      </c>
      <c r="I9313">
        <v>0</v>
      </c>
      <c r="J9313">
        <v>0.12</v>
      </c>
      <c r="K9313">
        <v>0</v>
      </c>
      <c r="L9313">
        <v>0.01</v>
      </c>
      <c r="M9313">
        <v>0.13</v>
      </c>
      <c r="P9313" t="s">
        <v>203</v>
      </c>
      <c r="R9313" t="s">
        <v>885</v>
      </c>
      <c r="S9313" t="s">
        <v>112</v>
      </c>
    </row>
    <row r="9314" spans="1:19" x14ac:dyDescent="0.2">
      <c r="A9314" t="s">
        <v>7796</v>
      </c>
      <c r="B9314" t="s">
        <v>104</v>
      </c>
      <c r="C9314">
        <v>2001</v>
      </c>
      <c r="D9314" s="1" t="d">
        <v>1998-01-13</v>
      </c>
      <c r="E9314" s="1" t="str">
        <f t="shared" si="290"/>
        <v>1998</v>
      </c>
      <c r="F9314" s="1" t="str">
        <f t="shared" si="291"/>
        <v>Jan</v>
      </c>
      <c r="G9314" t="s">
        <v>18</v>
      </c>
      <c r="H9314" t="s">
        <v>977</v>
      </c>
      <c r="I9314">
        <v>7.0000000000000007E-2</v>
      </c>
      <c r="J9314">
        <v>0.05</v>
      </c>
      <c r="K9314">
        <v>0</v>
      </c>
      <c r="L9314">
        <v>0.01</v>
      </c>
      <c r="M9314">
        <v>0.13</v>
      </c>
      <c r="P9314" t="s">
        <v>203</v>
      </c>
      <c r="R9314" t="s">
        <v>3752</v>
      </c>
      <c r="S9314" t="s">
        <v>20</v>
      </c>
    </row>
    <row r="9315" spans="1:19" x14ac:dyDescent="0.2">
      <c r="A9315" t="s">
        <v>7797</v>
      </c>
      <c r="B9315" t="s">
        <v>32</v>
      </c>
      <c r="C9315">
        <v>2010</v>
      </c>
      <c r="D9315" s="1" t="d">
        <v>1991-04-21</v>
      </c>
      <c r="E9315" s="1" t="str">
        <f t="shared" si="290"/>
        <v>1991</v>
      </c>
      <c r="F9315" s="1" t="str">
        <f t="shared" si="291"/>
        <v>Apr</v>
      </c>
      <c r="G9315" t="s">
        <v>39</v>
      </c>
      <c r="H9315" t="s">
        <v>111</v>
      </c>
      <c r="I9315">
        <v>0.13</v>
      </c>
      <c r="J9315">
        <v>0</v>
      </c>
      <c r="K9315">
        <v>0</v>
      </c>
      <c r="L9315">
        <v>0.01</v>
      </c>
      <c r="M9315">
        <v>0.13</v>
      </c>
      <c r="P9315" t="s">
        <v>203</v>
      </c>
      <c r="R9315" t="s">
        <v>1196</v>
      </c>
      <c r="S9315" t="s">
        <v>20</v>
      </c>
    </row>
    <row r="9316" spans="1:19" x14ac:dyDescent="0.2">
      <c r="A9316" t="s">
        <v>7798</v>
      </c>
      <c r="B9316" t="s">
        <v>55</v>
      </c>
      <c r="C9316">
        <v>2003</v>
      </c>
      <c r="D9316" s="1" t="d">
        <v>1990-07-21</v>
      </c>
      <c r="E9316" s="1" t="str">
        <f t="shared" si="290"/>
        <v>1990</v>
      </c>
      <c r="F9316" s="1" t="str">
        <f t="shared" si="291"/>
        <v>Jul</v>
      </c>
      <c r="G9316" t="s">
        <v>28</v>
      </c>
      <c r="H9316" t="s">
        <v>242</v>
      </c>
      <c r="I9316">
        <v>0</v>
      </c>
      <c r="J9316">
        <v>0</v>
      </c>
      <c r="K9316">
        <v>0.13</v>
      </c>
      <c r="L9316">
        <v>0</v>
      </c>
      <c r="M9316">
        <v>0.13</v>
      </c>
    </row>
    <row r="9317" spans="1:19" x14ac:dyDescent="0.2">
      <c r="A9317" t="s">
        <v>7799</v>
      </c>
      <c r="B9317" t="s">
        <v>187</v>
      </c>
      <c r="C9317">
        <v>2012</v>
      </c>
      <c r="D9317" s="1" t="d">
        <v>2021-01-30</v>
      </c>
      <c r="E9317" s="1" t="str">
        <f t="shared" si="290"/>
        <v>2021</v>
      </c>
      <c r="F9317" s="1" t="str">
        <f t="shared" si="291"/>
        <v>Jan</v>
      </c>
      <c r="G9317" t="s">
        <v>50</v>
      </c>
      <c r="H9317" t="s">
        <v>111</v>
      </c>
      <c r="I9317">
        <v>0.06</v>
      </c>
      <c r="J9317">
        <v>7.0000000000000007E-2</v>
      </c>
      <c r="K9317">
        <v>0</v>
      </c>
      <c r="L9317">
        <v>0.01</v>
      </c>
      <c r="M9317">
        <v>0.13</v>
      </c>
      <c r="N9317">
        <v>76</v>
      </c>
      <c r="O9317">
        <v>8</v>
      </c>
      <c r="P9317">
        <v>6.3</v>
      </c>
      <c r="Q9317">
        <v>16</v>
      </c>
      <c r="R9317" t="s">
        <v>5040</v>
      </c>
      <c r="S9317" t="s">
        <v>112</v>
      </c>
    </row>
    <row r="9318" spans="1:19" x14ac:dyDescent="0.2">
      <c r="A9318" t="s">
        <v>5909</v>
      </c>
      <c r="B9318" t="s">
        <v>32</v>
      </c>
      <c r="C9318">
        <v>2007</v>
      </c>
      <c r="D9318" s="1" t="d">
        <v>2007-01-21</v>
      </c>
      <c r="E9318" s="1" t="str">
        <f t="shared" si="290"/>
        <v>2007</v>
      </c>
      <c r="F9318" s="1" t="str">
        <f t="shared" si="291"/>
        <v>Jan</v>
      </c>
      <c r="G9318" t="s">
        <v>24</v>
      </c>
      <c r="H9318" t="s">
        <v>71</v>
      </c>
      <c r="I9318">
        <v>0.12</v>
      </c>
      <c r="J9318">
        <v>0</v>
      </c>
      <c r="K9318">
        <v>0</v>
      </c>
      <c r="L9318">
        <v>0.01</v>
      </c>
      <c r="M9318">
        <v>0.13</v>
      </c>
      <c r="P9318" t="s">
        <v>203</v>
      </c>
      <c r="R9318" t="s">
        <v>4280</v>
      </c>
      <c r="S9318" t="s">
        <v>20</v>
      </c>
    </row>
    <row r="9319" spans="1:19" x14ac:dyDescent="0.2">
      <c r="A9319" t="s">
        <v>528</v>
      </c>
      <c r="B9319" t="s">
        <v>64</v>
      </c>
      <c r="C9319">
        <v>2003</v>
      </c>
      <c r="D9319" s="1" t="d">
        <v>2019-04-16</v>
      </c>
      <c r="E9319" s="1" t="str">
        <f t="shared" si="290"/>
        <v>2019</v>
      </c>
      <c r="F9319" s="1" t="str">
        <f t="shared" si="291"/>
        <v>Apr</v>
      </c>
      <c r="G9319" t="s">
        <v>37</v>
      </c>
      <c r="H9319" t="s">
        <v>134</v>
      </c>
      <c r="I9319">
        <v>0.1</v>
      </c>
      <c r="J9319">
        <v>0.04</v>
      </c>
      <c r="K9319">
        <v>0</v>
      </c>
      <c r="L9319">
        <v>0</v>
      </c>
      <c r="M9319">
        <v>0.13</v>
      </c>
      <c r="N9319">
        <v>66</v>
      </c>
      <c r="O9319">
        <v>6</v>
      </c>
      <c r="P9319">
        <v>8.1</v>
      </c>
      <c r="Q9319">
        <v>9</v>
      </c>
      <c r="R9319" t="s">
        <v>7800</v>
      </c>
      <c r="S9319" t="s">
        <v>88</v>
      </c>
    </row>
    <row r="9320" spans="1:19" x14ac:dyDescent="0.2">
      <c r="A9320" t="s">
        <v>7801</v>
      </c>
      <c r="B9320" t="s">
        <v>32</v>
      </c>
      <c r="C9320">
        <v>2010</v>
      </c>
      <c r="D9320" s="1" t="d">
        <v>2020-01-01</v>
      </c>
      <c r="E9320" s="1" t="str">
        <f t="shared" si="290"/>
        <v>2020</v>
      </c>
      <c r="F9320" s="1" t="str">
        <f t="shared" si="291"/>
        <v>Jan</v>
      </c>
      <c r="G9320" t="s">
        <v>18</v>
      </c>
      <c r="H9320" t="s">
        <v>825</v>
      </c>
      <c r="I9320">
        <v>0.13</v>
      </c>
      <c r="J9320">
        <v>0</v>
      </c>
      <c r="K9320">
        <v>0</v>
      </c>
      <c r="L9320">
        <v>0.01</v>
      </c>
      <c r="M9320">
        <v>0.13</v>
      </c>
      <c r="P9320" t="s">
        <v>203</v>
      </c>
    </row>
    <row r="9321" spans="1:19" x14ac:dyDescent="0.2">
      <c r="A9321" t="s">
        <v>7802</v>
      </c>
      <c r="B9321" t="s">
        <v>49</v>
      </c>
      <c r="C9321">
        <v>2010</v>
      </c>
      <c r="D9321" s="1" t="d">
        <v>2022-11-02</v>
      </c>
      <c r="E9321" s="1" t="str">
        <f t="shared" si="290"/>
        <v>2022</v>
      </c>
      <c r="F9321" s="1" t="str">
        <f t="shared" si="291"/>
        <v>Nov</v>
      </c>
      <c r="G9321" t="s">
        <v>272</v>
      </c>
      <c r="H9321" t="s">
        <v>933</v>
      </c>
      <c r="I9321">
        <v>0</v>
      </c>
      <c r="J9321">
        <v>0</v>
      </c>
      <c r="K9321">
        <v>0.13</v>
      </c>
      <c r="L9321">
        <v>0</v>
      </c>
      <c r="M9321">
        <v>0.13</v>
      </c>
    </row>
    <row r="9322" spans="1:19" x14ac:dyDescent="0.2">
      <c r="A9322" t="s">
        <v>7803</v>
      </c>
      <c r="B9322" t="s">
        <v>32</v>
      </c>
      <c r="C9322">
        <v>2008</v>
      </c>
      <c r="D9322" s="1" t="d">
        <v>2021-12-27</v>
      </c>
      <c r="E9322" s="1" t="str">
        <f t="shared" si="290"/>
        <v>2021</v>
      </c>
      <c r="F9322" s="1" t="str">
        <f t="shared" si="291"/>
        <v>Dec</v>
      </c>
      <c r="G9322" t="s">
        <v>18</v>
      </c>
      <c r="H9322" t="s">
        <v>484</v>
      </c>
      <c r="I9322">
        <v>0.12</v>
      </c>
      <c r="J9322">
        <v>0</v>
      </c>
      <c r="K9322">
        <v>0</v>
      </c>
      <c r="L9322">
        <v>0.01</v>
      </c>
      <c r="M9322">
        <v>0.13</v>
      </c>
      <c r="N9322">
        <v>49</v>
      </c>
      <c r="O9322">
        <v>4</v>
      </c>
      <c r="P9322" t="s">
        <v>203</v>
      </c>
      <c r="R9322" t="s">
        <v>484</v>
      </c>
      <c r="S9322" t="s">
        <v>20</v>
      </c>
    </row>
    <row r="9323" spans="1:19" x14ac:dyDescent="0.2">
      <c r="A9323" t="s">
        <v>7804</v>
      </c>
      <c r="B9323" t="s">
        <v>79</v>
      </c>
      <c r="C9323">
        <v>2012</v>
      </c>
      <c r="D9323" s="1" t="d">
        <v>2022-03-21</v>
      </c>
      <c r="E9323" s="1" t="str">
        <f t="shared" si="290"/>
        <v>2022</v>
      </c>
      <c r="F9323" s="1" t="str">
        <f t="shared" si="291"/>
        <v>Mar</v>
      </c>
      <c r="G9323" t="s">
        <v>50</v>
      </c>
      <c r="H9323" t="s">
        <v>2927</v>
      </c>
      <c r="I9323">
        <v>0</v>
      </c>
      <c r="J9323">
        <v>0</v>
      </c>
      <c r="K9323">
        <v>0.13</v>
      </c>
      <c r="L9323">
        <v>0</v>
      </c>
      <c r="M9323">
        <v>0.13</v>
      </c>
    </row>
    <row r="9324" spans="1:19" x14ac:dyDescent="0.2">
      <c r="A9324" t="s">
        <v>7673</v>
      </c>
      <c r="B9324" t="s">
        <v>104</v>
      </c>
      <c r="C9324">
        <v>1998</v>
      </c>
      <c r="D9324" s="1" t="d">
        <v>2019-10-29</v>
      </c>
      <c r="E9324" s="1" t="str">
        <f t="shared" si="290"/>
        <v>2019</v>
      </c>
      <c r="F9324" s="1" t="str">
        <f t="shared" si="291"/>
        <v>Oct</v>
      </c>
      <c r="G9324" t="s">
        <v>50</v>
      </c>
      <c r="H9324" t="s">
        <v>226</v>
      </c>
      <c r="I9324">
        <v>7.0000000000000007E-2</v>
      </c>
      <c r="J9324">
        <v>0.05</v>
      </c>
      <c r="K9324">
        <v>0</v>
      </c>
      <c r="L9324">
        <v>0.01</v>
      </c>
      <c r="M9324">
        <v>0.13</v>
      </c>
    </row>
    <row r="9325" spans="1:19" x14ac:dyDescent="0.2">
      <c r="A9325" t="s">
        <v>7379</v>
      </c>
      <c r="B9325" t="s">
        <v>32</v>
      </c>
      <c r="C9325">
        <v>2009</v>
      </c>
      <c r="D9325" s="1" t="d">
        <v>2019-06-19</v>
      </c>
      <c r="E9325" s="1" t="str">
        <f t="shared" si="290"/>
        <v>2019</v>
      </c>
      <c r="F9325" s="1" t="str">
        <f t="shared" si="291"/>
        <v>Jun</v>
      </c>
      <c r="G9325" t="s">
        <v>18</v>
      </c>
      <c r="H9325" t="s">
        <v>71</v>
      </c>
      <c r="I9325">
        <v>0.12</v>
      </c>
      <c r="J9325">
        <v>0</v>
      </c>
      <c r="K9325">
        <v>0</v>
      </c>
      <c r="L9325">
        <v>0.01</v>
      </c>
      <c r="M9325">
        <v>0.13</v>
      </c>
      <c r="P9325" t="s">
        <v>203</v>
      </c>
      <c r="R9325" t="s">
        <v>2049</v>
      </c>
      <c r="S9325" t="s">
        <v>20</v>
      </c>
    </row>
    <row r="9326" spans="1:19" x14ac:dyDescent="0.2">
      <c r="A9326" t="s">
        <v>7805</v>
      </c>
      <c r="B9326" t="s">
        <v>104</v>
      </c>
      <c r="C9326">
        <v>2001</v>
      </c>
      <c r="D9326" s="1" t="d">
        <v>1998-08-01</v>
      </c>
      <c r="E9326" s="1" t="str">
        <f t="shared" si="290"/>
        <v>1998</v>
      </c>
      <c r="F9326" s="1" t="str">
        <f t="shared" si="291"/>
        <v>Aug</v>
      </c>
      <c r="G9326" t="s">
        <v>1</v>
      </c>
      <c r="H9326" t="s">
        <v>234</v>
      </c>
      <c r="I9326">
        <v>7.0000000000000007E-2</v>
      </c>
      <c r="J9326">
        <v>0.05</v>
      </c>
      <c r="K9326">
        <v>0</v>
      </c>
      <c r="L9326">
        <v>0.01</v>
      </c>
      <c r="M9326">
        <v>0.13</v>
      </c>
      <c r="N9326">
        <v>69</v>
      </c>
      <c r="O9326">
        <v>16</v>
      </c>
      <c r="P9326">
        <v>7</v>
      </c>
      <c r="Q9326">
        <v>13</v>
      </c>
      <c r="R9326" t="s">
        <v>357</v>
      </c>
      <c r="S9326" t="s">
        <v>88</v>
      </c>
    </row>
    <row r="9327" spans="1:19" x14ac:dyDescent="0.2">
      <c r="A9327" t="s">
        <v>7806</v>
      </c>
      <c r="B9327" t="s">
        <v>55</v>
      </c>
      <c r="C9327">
        <v>2008</v>
      </c>
      <c r="D9327" s="1" t="d">
        <v>1997-03-12</v>
      </c>
      <c r="E9327" s="1" t="str">
        <f t="shared" si="290"/>
        <v>1997</v>
      </c>
      <c r="F9327" s="1" t="str">
        <f t="shared" si="291"/>
        <v>Mar</v>
      </c>
      <c r="G9327" t="s">
        <v>101</v>
      </c>
      <c r="H9327" t="s">
        <v>1201</v>
      </c>
      <c r="I9327">
        <v>0</v>
      </c>
      <c r="J9327">
        <v>0</v>
      </c>
      <c r="K9327">
        <v>0.13</v>
      </c>
      <c r="L9327">
        <v>0</v>
      </c>
      <c r="M9327">
        <v>0.13</v>
      </c>
    </row>
    <row r="9328" spans="1:19" x14ac:dyDescent="0.2">
      <c r="A9328" t="s">
        <v>6649</v>
      </c>
      <c r="B9328" t="s">
        <v>44</v>
      </c>
      <c r="C9328">
        <v>2010</v>
      </c>
      <c r="D9328" s="1" t="d">
        <v>2015-02-28</v>
      </c>
      <c r="E9328" s="1" t="str">
        <f t="shared" si="290"/>
        <v>2015</v>
      </c>
      <c r="F9328" s="1" t="str">
        <f t="shared" si="291"/>
        <v>Feb</v>
      </c>
      <c r="G9328" t="s">
        <v>18</v>
      </c>
      <c r="H9328" t="s">
        <v>648</v>
      </c>
      <c r="I9328">
        <v>0</v>
      </c>
      <c r="J9328">
        <v>0.12</v>
      </c>
      <c r="K9328">
        <v>0</v>
      </c>
      <c r="L9328">
        <v>0.02</v>
      </c>
      <c r="M9328">
        <v>0.13</v>
      </c>
    </row>
    <row r="9329" spans="1:19" x14ac:dyDescent="0.2">
      <c r="A9329" t="s">
        <v>1101</v>
      </c>
      <c r="B9329" t="s">
        <v>32</v>
      </c>
      <c r="C9329">
        <v>2010</v>
      </c>
      <c r="D9329" s="1" t="d">
        <v>2003-08-23</v>
      </c>
      <c r="E9329" s="1" t="str">
        <f t="shared" si="290"/>
        <v>2003</v>
      </c>
      <c r="F9329" s="1" t="str">
        <f t="shared" si="291"/>
        <v>Aug</v>
      </c>
      <c r="G9329" t="s">
        <v>50</v>
      </c>
      <c r="H9329" t="s">
        <v>71</v>
      </c>
      <c r="I9329">
        <v>0.1</v>
      </c>
      <c r="J9329">
        <v>0.03</v>
      </c>
      <c r="K9329">
        <v>0</v>
      </c>
      <c r="L9329">
        <v>0.01</v>
      </c>
      <c r="M9329">
        <v>0.13</v>
      </c>
    </row>
    <row r="9330" spans="1:19" x14ac:dyDescent="0.2">
      <c r="A9330" t="s">
        <v>7807</v>
      </c>
      <c r="B9330" t="s">
        <v>64</v>
      </c>
      <c r="C9330">
        <v>2002</v>
      </c>
      <c r="D9330" s="1" t="d">
        <v>2010-07-13</v>
      </c>
      <c r="E9330" s="1" t="str">
        <f t="shared" si="290"/>
        <v>2010</v>
      </c>
      <c r="F9330" s="1" t="str">
        <f t="shared" si="291"/>
        <v>Jul</v>
      </c>
      <c r="G9330" t="s">
        <v>1</v>
      </c>
      <c r="H9330" t="s">
        <v>111</v>
      </c>
      <c r="I9330">
        <v>0.1</v>
      </c>
      <c r="J9330">
        <v>0.04</v>
      </c>
      <c r="K9330">
        <v>0</v>
      </c>
      <c r="L9330">
        <v>0</v>
      </c>
      <c r="M9330">
        <v>0.13</v>
      </c>
      <c r="P9330" t="s">
        <v>203</v>
      </c>
      <c r="R9330" t="s">
        <v>719</v>
      </c>
      <c r="S9330" t="s">
        <v>20</v>
      </c>
    </row>
    <row r="9331" spans="1:19" x14ac:dyDescent="0.2">
      <c r="A9331" t="s">
        <v>4890</v>
      </c>
      <c r="B9331" t="s">
        <v>17</v>
      </c>
      <c r="C9331">
        <v>2006</v>
      </c>
      <c r="D9331" s="1" t="d">
        <v>2018-06-17</v>
      </c>
      <c r="E9331" s="1" t="str">
        <f t="shared" si="290"/>
        <v>2018</v>
      </c>
      <c r="F9331" s="1" t="str">
        <f t="shared" si="291"/>
        <v>Jun</v>
      </c>
      <c r="G9331" t="s">
        <v>34</v>
      </c>
      <c r="H9331" t="s">
        <v>3488</v>
      </c>
      <c r="I9331">
        <v>0.12</v>
      </c>
      <c r="J9331">
        <v>0</v>
      </c>
      <c r="K9331">
        <v>0</v>
      </c>
      <c r="L9331">
        <v>0.01</v>
      </c>
      <c r="M9331">
        <v>0.13</v>
      </c>
      <c r="P9331" t="s">
        <v>203</v>
      </c>
      <c r="R9331" t="s">
        <v>1220</v>
      </c>
      <c r="S9331" t="s">
        <v>20</v>
      </c>
    </row>
    <row r="9332" spans="1:19" x14ac:dyDescent="0.2">
      <c r="A9332" t="s">
        <v>7808</v>
      </c>
      <c r="B9332" t="s">
        <v>55</v>
      </c>
      <c r="C9332">
        <v>2004</v>
      </c>
      <c r="D9332" s="1" t="d">
        <v>2012-06-20</v>
      </c>
      <c r="E9332" s="1" t="str">
        <f t="shared" si="290"/>
        <v>2012</v>
      </c>
      <c r="F9332" s="1" t="str">
        <f t="shared" si="291"/>
        <v>Jun</v>
      </c>
      <c r="G9332" t="s">
        <v>50</v>
      </c>
      <c r="H9332" t="s">
        <v>234</v>
      </c>
      <c r="I9332">
        <v>7.0000000000000007E-2</v>
      </c>
      <c r="J9332">
        <v>0.05</v>
      </c>
      <c r="K9332">
        <v>0</v>
      </c>
      <c r="L9332">
        <v>0.02</v>
      </c>
      <c r="M9332">
        <v>0.13</v>
      </c>
      <c r="N9332">
        <v>59</v>
      </c>
      <c r="O9332">
        <v>22</v>
      </c>
      <c r="P9332">
        <v>8</v>
      </c>
      <c r="Q9332">
        <v>10</v>
      </c>
      <c r="R9332" t="s">
        <v>1079</v>
      </c>
      <c r="S9332" t="s">
        <v>88</v>
      </c>
    </row>
    <row r="9333" spans="1:19" x14ac:dyDescent="0.2">
      <c r="A9333" t="s">
        <v>4562</v>
      </c>
      <c r="B9333" t="s">
        <v>159</v>
      </c>
      <c r="C9333">
        <v>2006</v>
      </c>
      <c r="D9333" s="1" t="d">
        <v>2002-03-02</v>
      </c>
      <c r="E9333" s="1" t="str">
        <f t="shared" si="290"/>
        <v>2002</v>
      </c>
      <c r="F9333" s="1" t="str">
        <f t="shared" si="291"/>
        <v>Mar</v>
      </c>
      <c r="G9333" t="s">
        <v>18</v>
      </c>
      <c r="H9333" t="s">
        <v>134</v>
      </c>
      <c r="I9333">
        <v>7.0000000000000007E-2</v>
      </c>
      <c r="J9333">
        <v>0.05</v>
      </c>
      <c r="K9333">
        <v>0</v>
      </c>
      <c r="L9333">
        <v>0.02</v>
      </c>
      <c r="M9333">
        <v>0.13</v>
      </c>
      <c r="N9333">
        <v>58</v>
      </c>
      <c r="O9333">
        <v>6</v>
      </c>
      <c r="P9333">
        <v>6.9</v>
      </c>
      <c r="Q9333">
        <v>17</v>
      </c>
      <c r="R9333" t="s">
        <v>193</v>
      </c>
      <c r="S9333" t="s">
        <v>20</v>
      </c>
    </row>
    <row r="9334" spans="1:19" x14ac:dyDescent="0.2">
      <c r="A9334" t="s">
        <v>7809</v>
      </c>
      <c r="B9334" t="s">
        <v>55</v>
      </c>
      <c r="C9334">
        <v>2005</v>
      </c>
      <c r="D9334" s="1" t="d">
        <v>2014-09-17</v>
      </c>
      <c r="E9334" s="1" t="str">
        <f t="shared" si="290"/>
        <v>2014</v>
      </c>
      <c r="F9334" s="1" t="str">
        <f t="shared" si="291"/>
        <v>Sep</v>
      </c>
      <c r="G9334" t="s">
        <v>34</v>
      </c>
      <c r="H9334" t="s">
        <v>1207</v>
      </c>
      <c r="I9334">
        <v>0</v>
      </c>
      <c r="J9334">
        <v>0</v>
      </c>
      <c r="K9334">
        <v>0.13</v>
      </c>
      <c r="L9334">
        <v>0</v>
      </c>
      <c r="M9334">
        <v>0.13</v>
      </c>
    </row>
    <row r="9335" spans="1:19" x14ac:dyDescent="0.2">
      <c r="A9335" t="s">
        <v>7810</v>
      </c>
      <c r="B9335" t="s">
        <v>55</v>
      </c>
      <c r="C9335">
        <v>2004</v>
      </c>
      <c r="D9335" s="1" t="d">
        <v>2009-08-03</v>
      </c>
      <c r="E9335" s="1" t="str">
        <f t="shared" si="290"/>
        <v>2009</v>
      </c>
      <c r="F9335" s="1" t="str">
        <f t="shared" si="291"/>
        <v>Aug</v>
      </c>
      <c r="G9335" t="s">
        <v>34</v>
      </c>
      <c r="H9335" t="s">
        <v>4988</v>
      </c>
      <c r="I9335">
        <v>7.0000000000000007E-2</v>
      </c>
      <c r="J9335">
        <v>0.05</v>
      </c>
      <c r="K9335">
        <v>0</v>
      </c>
      <c r="L9335">
        <v>0.02</v>
      </c>
      <c r="M9335">
        <v>0.13</v>
      </c>
      <c r="N9335">
        <v>48</v>
      </c>
      <c r="O9335">
        <v>20</v>
      </c>
      <c r="P9335">
        <v>6.7</v>
      </c>
      <c r="Q9335">
        <v>13</v>
      </c>
      <c r="R9335" t="s">
        <v>7811</v>
      </c>
      <c r="S9335" t="s">
        <v>53</v>
      </c>
    </row>
    <row r="9336" spans="1:19" x14ac:dyDescent="0.2">
      <c r="A9336" t="s">
        <v>7812</v>
      </c>
      <c r="B9336" t="s">
        <v>55</v>
      </c>
      <c r="C9336">
        <v>2006</v>
      </c>
      <c r="D9336" s="1" t="d">
        <v>1994-03-14</v>
      </c>
      <c r="E9336" s="1" t="str">
        <f t="shared" si="290"/>
        <v>1994</v>
      </c>
      <c r="F9336" s="1" t="str">
        <f t="shared" si="291"/>
        <v>Mar</v>
      </c>
      <c r="G9336" t="s">
        <v>50</v>
      </c>
      <c r="H9336" t="s">
        <v>1201</v>
      </c>
      <c r="I9336">
        <v>0</v>
      </c>
      <c r="J9336">
        <v>0</v>
      </c>
      <c r="K9336">
        <v>0.13</v>
      </c>
      <c r="L9336">
        <v>0</v>
      </c>
      <c r="M9336">
        <v>0.13</v>
      </c>
    </row>
    <row r="9337" spans="1:19" x14ac:dyDescent="0.2">
      <c r="A9337" t="s">
        <v>5095</v>
      </c>
      <c r="B9337" t="s">
        <v>137</v>
      </c>
      <c r="C9337">
        <v>2002</v>
      </c>
      <c r="D9337" s="1" t="d">
        <v>2016-12-20</v>
      </c>
      <c r="E9337" s="1" t="str">
        <f t="shared" si="290"/>
        <v>2016</v>
      </c>
      <c r="F9337" s="1" t="str">
        <f t="shared" si="291"/>
        <v>Dec</v>
      </c>
      <c r="G9337" t="s">
        <v>50</v>
      </c>
      <c r="H9337" t="s">
        <v>71</v>
      </c>
      <c r="I9337">
        <v>0.1</v>
      </c>
      <c r="J9337">
        <v>0.03</v>
      </c>
      <c r="K9337">
        <v>0</v>
      </c>
      <c r="L9337">
        <v>0</v>
      </c>
      <c r="M9337">
        <v>0.13</v>
      </c>
      <c r="N9337">
        <v>53</v>
      </c>
      <c r="O9337">
        <v>20</v>
      </c>
      <c r="P9337">
        <v>4</v>
      </c>
      <c r="Q9337">
        <v>4</v>
      </c>
      <c r="R9337" t="s">
        <v>5096</v>
      </c>
      <c r="S9337" t="s">
        <v>53</v>
      </c>
    </row>
    <row r="9338" spans="1:19" x14ac:dyDescent="0.2">
      <c r="A9338" t="s">
        <v>7813</v>
      </c>
      <c r="B9338" t="s">
        <v>49</v>
      </c>
      <c r="C9338">
        <v>2009</v>
      </c>
      <c r="D9338" s="1" t="d">
        <v>1988-11-11</v>
      </c>
      <c r="E9338" s="1" t="str">
        <f t="shared" si="290"/>
        <v>1988</v>
      </c>
      <c r="F9338" s="1" t="str">
        <f t="shared" si="291"/>
        <v>Nov</v>
      </c>
      <c r="G9338" t="s">
        <v>37</v>
      </c>
      <c r="H9338" t="s">
        <v>130</v>
      </c>
      <c r="I9338">
        <v>0.11</v>
      </c>
      <c r="J9338">
        <v>0.01</v>
      </c>
      <c r="K9338">
        <v>0</v>
      </c>
      <c r="L9338">
        <v>0.01</v>
      </c>
      <c r="M9338">
        <v>0.13</v>
      </c>
      <c r="N9338">
        <v>27</v>
      </c>
      <c r="O9338">
        <v>24</v>
      </c>
      <c r="P9338">
        <v>2.8</v>
      </c>
      <c r="Q9338">
        <v>66</v>
      </c>
      <c r="R9338" t="s">
        <v>1235</v>
      </c>
      <c r="S9338" t="s">
        <v>53</v>
      </c>
    </row>
    <row r="9339" spans="1:19" x14ac:dyDescent="0.2">
      <c r="A9339" t="s">
        <v>7814</v>
      </c>
      <c r="B9339" t="s">
        <v>159</v>
      </c>
      <c r="C9339">
        <v>2012</v>
      </c>
      <c r="D9339" s="1" t="d">
        <v>2015-07-19</v>
      </c>
      <c r="E9339" s="1" t="str">
        <f t="shared" si="290"/>
        <v>2015</v>
      </c>
      <c r="F9339" s="1" t="str">
        <f t="shared" si="291"/>
        <v>Jul</v>
      </c>
      <c r="G9339" t="s">
        <v>28</v>
      </c>
      <c r="H9339" t="s">
        <v>234</v>
      </c>
      <c r="I9339">
        <v>0</v>
      </c>
      <c r="J9339">
        <v>0</v>
      </c>
      <c r="K9339">
        <v>0.13</v>
      </c>
      <c r="L9339">
        <v>0</v>
      </c>
      <c r="M9339">
        <v>0.13</v>
      </c>
    </row>
    <row r="9340" spans="1:19" x14ac:dyDescent="0.2">
      <c r="A9340" t="s">
        <v>7815</v>
      </c>
      <c r="B9340" t="s">
        <v>64</v>
      </c>
      <c r="C9340">
        <v>2002</v>
      </c>
      <c r="D9340" s="1" t="d">
        <v>1993-12-23</v>
      </c>
      <c r="E9340" s="1" t="str">
        <f t="shared" si="290"/>
        <v>1993</v>
      </c>
      <c r="F9340" s="1" t="str">
        <f t="shared" si="291"/>
        <v>Dec</v>
      </c>
      <c r="G9340" t="s">
        <v>18</v>
      </c>
      <c r="H9340" t="s">
        <v>151</v>
      </c>
      <c r="I9340">
        <v>0.1</v>
      </c>
      <c r="J9340">
        <v>0.04</v>
      </c>
      <c r="K9340">
        <v>0</v>
      </c>
      <c r="L9340">
        <v>0</v>
      </c>
      <c r="M9340">
        <v>0.13</v>
      </c>
      <c r="N9340">
        <v>80</v>
      </c>
      <c r="O9340">
        <v>16</v>
      </c>
      <c r="P9340">
        <v>7.8</v>
      </c>
      <c r="Q9340">
        <v>5</v>
      </c>
      <c r="R9340" t="s">
        <v>5591</v>
      </c>
      <c r="S9340" t="s">
        <v>20</v>
      </c>
    </row>
    <row r="9341" spans="1:19" x14ac:dyDescent="0.2">
      <c r="A9341" t="s">
        <v>7767</v>
      </c>
      <c r="B9341" t="s">
        <v>44</v>
      </c>
      <c r="C9341">
        <v>2011</v>
      </c>
      <c r="D9341" s="1" t="d">
        <v>1989-10-25</v>
      </c>
      <c r="E9341" s="1" t="str">
        <f t="shared" si="290"/>
        <v>1989</v>
      </c>
      <c r="F9341" s="1" t="str">
        <f t="shared" si="291"/>
        <v>Oct</v>
      </c>
      <c r="G9341" t="s">
        <v>18</v>
      </c>
      <c r="H9341" t="s">
        <v>51</v>
      </c>
      <c r="I9341">
        <v>0.12</v>
      </c>
      <c r="J9341">
        <v>0</v>
      </c>
      <c r="K9341">
        <v>0</v>
      </c>
      <c r="L9341">
        <v>0.01</v>
      </c>
      <c r="M9341">
        <v>0.13</v>
      </c>
      <c r="P9341">
        <v>7.6</v>
      </c>
      <c r="Q9341">
        <v>7</v>
      </c>
      <c r="R9341" t="s">
        <v>1746</v>
      </c>
      <c r="S9341" t="s">
        <v>20</v>
      </c>
    </row>
    <row r="9342" spans="1:19" x14ac:dyDescent="0.2">
      <c r="A9342" t="s">
        <v>7816</v>
      </c>
      <c r="B9342" t="s">
        <v>55</v>
      </c>
      <c r="C9342">
        <v>2005</v>
      </c>
      <c r="D9342" s="1" t="d">
        <v>2000-07-29</v>
      </c>
      <c r="E9342" s="1" t="str">
        <f t="shared" si="290"/>
        <v>2000</v>
      </c>
      <c r="F9342" s="1" t="str">
        <f t="shared" si="291"/>
        <v>Jul</v>
      </c>
      <c r="G9342" t="s">
        <v>86</v>
      </c>
      <c r="H9342" t="s">
        <v>155</v>
      </c>
      <c r="I9342">
        <v>7.0000000000000007E-2</v>
      </c>
      <c r="J9342">
        <v>0.05</v>
      </c>
      <c r="K9342">
        <v>0</v>
      </c>
      <c r="L9342">
        <v>0.02</v>
      </c>
      <c r="M9342">
        <v>0.13</v>
      </c>
    </row>
    <row r="9343" spans="1:19" x14ac:dyDescent="0.2">
      <c r="A9343" t="s">
        <v>7817</v>
      </c>
      <c r="B9343" t="s">
        <v>32</v>
      </c>
      <c r="C9343">
        <v>2009</v>
      </c>
      <c r="D9343" s="1" t="d">
        <v>2001-10-26</v>
      </c>
      <c r="E9343" s="1" t="str">
        <f t="shared" si="290"/>
        <v>2001</v>
      </c>
      <c r="F9343" s="1" t="str">
        <f t="shared" si="291"/>
        <v>Oct</v>
      </c>
      <c r="G9343" t="s">
        <v>30</v>
      </c>
      <c r="H9343" t="s">
        <v>7818</v>
      </c>
      <c r="I9343">
        <v>0.12</v>
      </c>
      <c r="J9343">
        <v>0</v>
      </c>
      <c r="K9343">
        <v>0</v>
      </c>
      <c r="L9343">
        <v>0.01</v>
      </c>
      <c r="M9343">
        <v>0.13</v>
      </c>
      <c r="P9343" t="s">
        <v>203</v>
      </c>
      <c r="R9343" t="s">
        <v>7819</v>
      </c>
      <c r="S9343" t="s">
        <v>20</v>
      </c>
    </row>
    <row r="9344" spans="1:19" x14ac:dyDescent="0.2">
      <c r="A9344" t="s">
        <v>7820</v>
      </c>
      <c r="B9344" t="s">
        <v>17</v>
      </c>
      <c r="C9344">
        <v>2008</v>
      </c>
      <c r="D9344" s="1" t="d">
        <v>2007-06-21</v>
      </c>
      <c r="E9344" s="1" t="str">
        <f t="shared" si="290"/>
        <v>2007</v>
      </c>
      <c r="F9344" s="1" t="str">
        <f t="shared" si="291"/>
        <v>Jun</v>
      </c>
      <c r="G9344" t="s">
        <v>24</v>
      </c>
      <c r="H9344" t="s">
        <v>111</v>
      </c>
      <c r="I9344">
        <v>0.11</v>
      </c>
      <c r="J9344">
        <v>0.01</v>
      </c>
      <c r="K9344">
        <v>0</v>
      </c>
      <c r="L9344">
        <v>0.01</v>
      </c>
      <c r="M9344">
        <v>0.13</v>
      </c>
      <c r="N9344">
        <v>49</v>
      </c>
      <c r="O9344">
        <v>22</v>
      </c>
      <c r="P9344">
        <v>7.1</v>
      </c>
      <c r="Q9344">
        <v>7</v>
      </c>
      <c r="R9344" t="s">
        <v>5703</v>
      </c>
      <c r="S9344" t="s">
        <v>112</v>
      </c>
    </row>
    <row r="9345" spans="1:19" x14ac:dyDescent="0.2">
      <c r="A9345" t="s">
        <v>7821</v>
      </c>
      <c r="B9345" t="s">
        <v>17</v>
      </c>
      <c r="C9345">
        <v>2009</v>
      </c>
      <c r="D9345" s="1" t="d">
        <v>2019-12-31</v>
      </c>
      <c r="E9345" s="1" t="str">
        <f t="shared" si="290"/>
        <v>2019</v>
      </c>
      <c r="F9345" s="1" t="str">
        <f t="shared" si="291"/>
        <v>Dec</v>
      </c>
      <c r="G9345" t="s">
        <v>30</v>
      </c>
      <c r="H9345" t="s">
        <v>4460</v>
      </c>
      <c r="I9345">
        <v>0.12</v>
      </c>
      <c r="J9345">
        <v>0</v>
      </c>
      <c r="K9345">
        <v>0</v>
      </c>
      <c r="L9345">
        <v>0.01</v>
      </c>
      <c r="M9345">
        <v>0.13</v>
      </c>
      <c r="P9345" t="s">
        <v>203</v>
      </c>
      <c r="R9345" t="s">
        <v>71</v>
      </c>
      <c r="S9345" t="s">
        <v>20</v>
      </c>
    </row>
    <row r="9346" spans="1:19" x14ac:dyDescent="0.2">
      <c r="A9346" t="s">
        <v>7450</v>
      </c>
      <c r="B9346" t="s">
        <v>55</v>
      </c>
      <c r="C9346">
        <v>2009</v>
      </c>
      <c r="D9346" s="1" t="d">
        <v>1996-09-02</v>
      </c>
      <c r="E9346" s="1" t="str">
        <f t="shared" si="290"/>
        <v>1996</v>
      </c>
      <c r="F9346" s="1" t="str">
        <f t="shared" si="291"/>
        <v>Sep</v>
      </c>
      <c r="G9346" t="s">
        <v>18</v>
      </c>
      <c r="H9346" t="s">
        <v>234</v>
      </c>
      <c r="I9346">
        <v>0</v>
      </c>
      <c r="J9346">
        <v>0</v>
      </c>
      <c r="K9346">
        <v>0.13</v>
      </c>
      <c r="L9346">
        <v>0</v>
      </c>
      <c r="M9346">
        <v>0.13</v>
      </c>
    </row>
    <row r="9347" spans="1:19" x14ac:dyDescent="0.2">
      <c r="A9347" t="s">
        <v>7822</v>
      </c>
      <c r="B9347" t="s">
        <v>64</v>
      </c>
      <c r="C9347">
        <v>2005</v>
      </c>
      <c r="D9347" s="1" t="d">
        <v>1990-08-05</v>
      </c>
      <c r="E9347" s="1" t="str">
        <f t="shared" ref="E9347:E9410" si="292">TEXT(D9347,"yyyy")</f>
        <v>1990</v>
      </c>
      <c r="F9347" s="1" t="str">
        <f t="shared" ref="F9347:F9410" si="293">TEXT(D9347,"mmm")</f>
        <v>Aug</v>
      </c>
      <c r="G9347" t="s">
        <v>34</v>
      </c>
      <c r="H9347" t="s">
        <v>1830</v>
      </c>
      <c r="I9347">
        <v>0.1</v>
      </c>
      <c r="J9347">
        <v>0.04</v>
      </c>
      <c r="K9347">
        <v>0</v>
      </c>
      <c r="L9347">
        <v>0</v>
      </c>
      <c r="M9347">
        <v>0.13</v>
      </c>
      <c r="P9347" t="s">
        <v>203</v>
      </c>
      <c r="R9347" t="s">
        <v>7118</v>
      </c>
      <c r="S9347" t="s">
        <v>20</v>
      </c>
    </row>
    <row r="9348" spans="1:19" x14ac:dyDescent="0.2">
      <c r="A9348" t="s">
        <v>7823</v>
      </c>
      <c r="B9348" t="s">
        <v>32</v>
      </c>
      <c r="C9348">
        <v>2010</v>
      </c>
      <c r="D9348" s="1" t="d">
        <v>1990-01-28</v>
      </c>
      <c r="E9348" s="1" t="str">
        <f t="shared" si="292"/>
        <v>1990</v>
      </c>
      <c r="F9348" s="1" t="str">
        <f t="shared" si="293"/>
        <v>Jan</v>
      </c>
      <c r="G9348" t="s">
        <v>28</v>
      </c>
      <c r="H9348" t="s">
        <v>1263</v>
      </c>
      <c r="I9348">
        <v>0</v>
      </c>
      <c r="J9348">
        <v>0</v>
      </c>
      <c r="K9348">
        <v>0.13</v>
      </c>
      <c r="L9348">
        <v>0</v>
      </c>
      <c r="M9348">
        <v>0.13</v>
      </c>
    </row>
    <row r="9349" spans="1:19" x14ac:dyDescent="0.2">
      <c r="A9349" t="s">
        <v>7824</v>
      </c>
      <c r="B9349" t="s">
        <v>32</v>
      </c>
      <c r="C9349">
        <v>2010</v>
      </c>
      <c r="D9349" s="1" t="d">
        <v>2004-05-21</v>
      </c>
      <c r="E9349" s="1" t="str">
        <f t="shared" si="292"/>
        <v>2004</v>
      </c>
      <c r="F9349" s="1" t="str">
        <f t="shared" si="293"/>
        <v>May</v>
      </c>
      <c r="G9349" t="s">
        <v>101</v>
      </c>
      <c r="H9349" t="s">
        <v>1852</v>
      </c>
      <c r="I9349">
        <v>0.12</v>
      </c>
      <c r="J9349">
        <v>0.01</v>
      </c>
      <c r="K9349">
        <v>0</v>
      </c>
      <c r="L9349">
        <v>0.01</v>
      </c>
      <c r="M9349">
        <v>0.13</v>
      </c>
      <c r="N9349">
        <v>50</v>
      </c>
      <c r="O9349">
        <v>8</v>
      </c>
      <c r="P9349" t="s">
        <v>203</v>
      </c>
      <c r="R9349" t="s">
        <v>1852</v>
      </c>
      <c r="S9349" t="s">
        <v>20</v>
      </c>
    </row>
    <row r="9350" spans="1:19" x14ac:dyDescent="0.2">
      <c r="A9350" t="s">
        <v>7825</v>
      </c>
      <c r="B9350" t="s">
        <v>104</v>
      </c>
      <c r="C9350">
        <v>1995</v>
      </c>
      <c r="D9350" s="1" t="d">
        <v>2014-06-19</v>
      </c>
      <c r="E9350" s="1" t="str">
        <f t="shared" si="292"/>
        <v>2014</v>
      </c>
      <c r="F9350" s="1" t="str">
        <f t="shared" si="293"/>
        <v>Jun</v>
      </c>
      <c r="G9350" t="s">
        <v>272</v>
      </c>
      <c r="H9350" t="s">
        <v>68</v>
      </c>
      <c r="I9350">
        <v>0</v>
      </c>
      <c r="J9350">
        <v>0</v>
      </c>
      <c r="K9350">
        <v>0.13</v>
      </c>
      <c r="L9350">
        <v>0.01</v>
      </c>
      <c r="M9350">
        <v>0.13</v>
      </c>
    </row>
    <row r="9351" spans="1:19" x14ac:dyDescent="0.2">
      <c r="A9351" t="s">
        <v>7826</v>
      </c>
      <c r="B9351" t="s">
        <v>32</v>
      </c>
      <c r="C9351">
        <v>2008</v>
      </c>
      <c r="D9351" s="1" t="d">
        <v>2002-06-08</v>
      </c>
      <c r="E9351" s="1" t="str">
        <f t="shared" si="292"/>
        <v>2002</v>
      </c>
      <c r="F9351" s="1" t="str">
        <f t="shared" si="293"/>
        <v>Jun</v>
      </c>
      <c r="G9351" t="s">
        <v>34</v>
      </c>
      <c r="H9351" t="s">
        <v>111</v>
      </c>
      <c r="I9351">
        <v>0.12</v>
      </c>
      <c r="J9351">
        <v>0</v>
      </c>
      <c r="K9351">
        <v>0</v>
      </c>
      <c r="L9351">
        <v>0.01</v>
      </c>
      <c r="M9351">
        <v>0.13</v>
      </c>
      <c r="P9351" t="s">
        <v>203</v>
      </c>
      <c r="R9351" t="s">
        <v>7827</v>
      </c>
      <c r="S9351" t="s">
        <v>20</v>
      </c>
    </row>
    <row r="9352" spans="1:19" x14ac:dyDescent="0.2">
      <c r="A9352" t="s">
        <v>5417</v>
      </c>
      <c r="B9352" t="s">
        <v>1015</v>
      </c>
      <c r="C9352">
        <v>2016</v>
      </c>
      <c r="D9352" s="1" t="d">
        <v>1989-04-29</v>
      </c>
      <c r="E9352" s="1" t="str">
        <f t="shared" si="292"/>
        <v>1989</v>
      </c>
      <c r="F9352" s="1" t="str">
        <f t="shared" si="293"/>
        <v>Apr</v>
      </c>
      <c r="G9352" t="s">
        <v>50</v>
      </c>
      <c r="H9352" t="s">
        <v>933</v>
      </c>
      <c r="I9352">
        <v>0</v>
      </c>
      <c r="J9352">
        <v>0</v>
      </c>
      <c r="K9352">
        <v>0.13</v>
      </c>
      <c r="L9352">
        <v>0</v>
      </c>
      <c r="M9352">
        <v>0.13</v>
      </c>
    </row>
    <row r="9353" spans="1:19" x14ac:dyDescent="0.2">
      <c r="A9353" t="s">
        <v>7828</v>
      </c>
      <c r="B9353" t="s">
        <v>55</v>
      </c>
      <c r="C9353">
        <v>2005</v>
      </c>
      <c r="D9353" s="1" t="d">
        <v>2021-08-12</v>
      </c>
      <c r="E9353" s="1" t="str">
        <f t="shared" si="292"/>
        <v>2021</v>
      </c>
      <c r="F9353" s="1" t="str">
        <f t="shared" si="293"/>
        <v>Aug</v>
      </c>
      <c r="G9353" t="s">
        <v>39</v>
      </c>
      <c r="H9353" t="s">
        <v>130</v>
      </c>
      <c r="I9353">
        <v>7.0000000000000007E-2</v>
      </c>
      <c r="J9353">
        <v>0.05</v>
      </c>
      <c r="K9353">
        <v>0</v>
      </c>
      <c r="L9353">
        <v>0.02</v>
      </c>
      <c r="M9353">
        <v>0.13</v>
      </c>
    </row>
    <row r="9354" spans="1:19" x14ac:dyDescent="0.2">
      <c r="A9354" t="s">
        <v>7829</v>
      </c>
      <c r="B9354" t="s">
        <v>44</v>
      </c>
      <c r="C9354">
        <v>2011</v>
      </c>
      <c r="D9354" s="1" t="d">
        <v>2002-12-01</v>
      </c>
      <c r="E9354" s="1" t="str">
        <f t="shared" si="292"/>
        <v>2002</v>
      </c>
      <c r="F9354" s="1" t="str">
        <f t="shared" si="293"/>
        <v>Dec</v>
      </c>
      <c r="G9354" t="s">
        <v>86</v>
      </c>
      <c r="H9354" t="s">
        <v>202</v>
      </c>
      <c r="I9354">
        <v>0.1</v>
      </c>
      <c r="J9354">
        <v>0.02</v>
      </c>
      <c r="K9354">
        <v>0</v>
      </c>
      <c r="L9354">
        <v>0.01</v>
      </c>
      <c r="M9354">
        <v>0.13</v>
      </c>
      <c r="N9354">
        <v>26</v>
      </c>
      <c r="O9354">
        <v>4</v>
      </c>
      <c r="P9354">
        <v>2.2000000000000002</v>
      </c>
      <c r="Q9354">
        <v>20</v>
      </c>
      <c r="R9354" t="s">
        <v>6777</v>
      </c>
      <c r="S9354" t="s">
        <v>88</v>
      </c>
    </row>
    <row r="9355" spans="1:19" x14ac:dyDescent="0.2">
      <c r="A9355" t="s">
        <v>3109</v>
      </c>
      <c r="B9355" t="s">
        <v>137</v>
      </c>
      <c r="C9355">
        <v>2004</v>
      </c>
      <c r="D9355" s="1" t="d">
        <v>1993-05-26</v>
      </c>
      <c r="E9355" s="1" t="str">
        <f t="shared" si="292"/>
        <v>1993</v>
      </c>
      <c r="F9355" s="1" t="str">
        <f t="shared" si="293"/>
        <v>May</v>
      </c>
      <c r="G9355" t="s">
        <v>1</v>
      </c>
      <c r="H9355" t="s">
        <v>484</v>
      </c>
      <c r="I9355">
        <v>0.1</v>
      </c>
      <c r="J9355">
        <v>0.03</v>
      </c>
      <c r="K9355">
        <v>0</v>
      </c>
      <c r="L9355">
        <v>0</v>
      </c>
      <c r="M9355">
        <v>0.13</v>
      </c>
      <c r="N9355">
        <v>73</v>
      </c>
      <c r="O9355">
        <v>25</v>
      </c>
      <c r="P9355" t="s">
        <v>203</v>
      </c>
      <c r="R9355" t="s">
        <v>1307</v>
      </c>
      <c r="S9355" t="s">
        <v>20</v>
      </c>
    </row>
    <row r="9356" spans="1:19" x14ac:dyDescent="0.2">
      <c r="A9356" t="s">
        <v>7830</v>
      </c>
      <c r="B9356" t="s">
        <v>17</v>
      </c>
      <c r="C9356">
        <v>2008</v>
      </c>
      <c r="D9356" s="1" t="d">
        <v>2013-05-11</v>
      </c>
      <c r="E9356" s="1" t="str">
        <f t="shared" si="292"/>
        <v>2013</v>
      </c>
      <c r="F9356" s="1" t="str">
        <f t="shared" si="293"/>
        <v>May</v>
      </c>
      <c r="G9356" t="s">
        <v>50</v>
      </c>
      <c r="H9356" t="s">
        <v>484</v>
      </c>
      <c r="I9356">
        <v>0.12</v>
      </c>
      <c r="J9356">
        <v>0</v>
      </c>
      <c r="K9356">
        <v>0</v>
      </c>
      <c r="L9356">
        <v>0.01</v>
      </c>
      <c r="M9356">
        <v>0.13</v>
      </c>
    </row>
    <row r="9357" spans="1:19" x14ac:dyDescent="0.2">
      <c r="A9357" t="s">
        <v>7831</v>
      </c>
      <c r="B9357" t="s">
        <v>32</v>
      </c>
      <c r="C9357">
        <v>2005</v>
      </c>
      <c r="D9357" s="1" t="d">
        <v>1995-05-13</v>
      </c>
      <c r="E9357" s="1" t="str">
        <f t="shared" si="292"/>
        <v>1995</v>
      </c>
      <c r="F9357" s="1" t="str">
        <f t="shared" si="293"/>
        <v>May</v>
      </c>
      <c r="G9357" t="s">
        <v>34</v>
      </c>
      <c r="H9357" t="s">
        <v>155</v>
      </c>
      <c r="I9357">
        <v>0.12</v>
      </c>
      <c r="J9357">
        <v>0</v>
      </c>
      <c r="K9357">
        <v>0</v>
      </c>
      <c r="L9357">
        <v>0.01</v>
      </c>
      <c r="M9357">
        <v>0.13</v>
      </c>
      <c r="N9357">
        <v>51</v>
      </c>
      <c r="O9357">
        <v>17</v>
      </c>
      <c r="P9357">
        <v>3.7</v>
      </c>
      <c r="Q9357">
        <v>7</v>
      </c>
      <c r="R9357" t="s">
        <v>7324</v>
      </c>
      <c r="S9357" t="s">
        <v>20</v>
      </c>
    </row>
    <row r="9358" spans="1:19" x14ac:dyDescent="0.2">
      <c r="A9358" t="s">
        <v>669</v>
      </c>
      <c r="B9358" t="s">
        <v>79</v>
      </c>
      <c r="C9358">
        <v>2011</v>
      </c>
      <c r="D9358" s="1" t="d">
        <v>2001-07-30</v>
      </c>
      <c r="E9358" s="1" t="str">
        <f t="shared" si="292"/>
        <v>2001</v>
      </c>
      <c r="F9358" s="1" t="str">
        <f t="shared" si="293"/>
        <v>Jul</v>
      </c>
      <c r="G9358" t="s">
        <v>39</v>
      </c>
      <c r="H9358" t="s">
        <v>111</v>
      </c>
      <c r="I9358">
        <v>0.1</v>
      </c>
      <c r="J9358">
        <v>0.02</v>
      </c>
      <c r="K9358">
        <v>0</v>
      </c>
      <c r="L9358">
        <v>0.01</v>
      </c>
      <c r="M9358">
        <v>0.13</v>
      </c>
      <c r="P9358" t="s">
        <v>203</v>
      </c>
      <c r="R9358" t="s">
        <v>1646</v>
      </c>
      <c r="S9358" t="s">
        <v>20</v>
      </c>
    </row>
    <row r="9359" spans="1:19" x14ac:dyDescent="0.2">
      <c r="A9359" t="s">
        <v>192</v>
      </c>
      <c r="B9359" t="s">
        <v>32</v>
      </c>
      <c r="C9359">
        <v>2005</v>
      </c>
      <c r="D9359" s="1" t="d">
        <v>2006-08-01</v>
      </c>
      <c r="E9359" s="1" t="str">
        <f t="shared" si="292"/>
        <v>2006</v>
      </c>
      <c r="F9359" s="1" t="str">
        <f t="shared" si="293"/>
        <v>Aug</v>
      </c>
      <c r="G9359" t="s">
        <v>24</v>
      </c>
      <c r="H9359" t="s">
        <v>134</v>
      </c>
      <c r="I9359">
        <v>0.11</v>
      </c>
      <c r="J9359">
        <v>0.02</v>
      </c>
      <c r="K9359">
        <v>0</v>
      </c>
      <c r="L9359">
        <v>0.01</v>
      </c>
      <c r="M9359">
        <v>0.13</v>
      </c>
      <c r="N9359">
        <v>65</v>
      </c>
      <c r="O9359">
        <v>13</v>
      </c>
      <c r="P9359">
        <v>7</v>
      </c>
      <c r="Q9359">
        <v>25</v>
      </c>
      <c r="R9359" t="s">
        <v>193</v>
      </c>
      <c r="S9359" t="s">
        <v>20</v>
      </c>
    </row>
    <row r="9360" spans="1:19" x14ac:dyDescent="0.2">
      <c r="A9360" t="s">
        <v>4097</v>
      </c>
      <c r="B9360" t="s">
        <v>159</v>
      </c>
      <c r="C9360">
        <v>2008</v>
      </c>
      <c r="D9360" s="1" t="d">
        <v>2015-03-02</v>
      </c>
      <c r="E9360" s="1" t="str">
        <f t="shared" si="292"/>
        <v>2015</v>
      </c>
      <c r="F9360" s="1" t="str">
        <f t="shared" si="293"/>
        <v>Mar</v>
      </c>
      <c r="G9360" t="s">
        <v>34</v>
      </c>
      <c r="H9360" t="s">
        <v>111</v>
      </c>
      <c r="I9360">
        <v>0.12</v>
      </c>
      <c r="J9360">
        <v>0</v>
      </c>
      <c r="K9360">
        <v>0</v>
      </c>
      <c r="L9360">
        <v>0.01</v>
      </c>
      <c r="M9360">
        <v>0.13</v>
      </c>
      <c r="P9360" t="s">
        <v>203</v>
      </c>
      <c r="R9360" t="s">
        <v>111</v>
      </c>
      <c r="S9360" t="s">
        <v>20</v>
      </c>
    </row>
    <row r="9361" spans="1:19" x14ac:dyDescent="0.2">
      <c r="A9361" t="s">
        <v>7832</v>
      </c>
      <c r="B9361" t="s">
        <v>55</v>
      </c>
      <c r="C9361">
        <v>2005</v>
      </c>
      <c r="D9361" s="1" t="d">
        <v>1994-07-22</v>
      </c>
      <c r="E9361" s="1" t="str">
        <f t="shared" si="292"/>
        <v>1994</v>
      </c>
      <c r="F9361" s="1" t="str">
        <f t="shared" si="293"/>
        <v>Jul</v>
      </c>
      <c r="G9361" t="s">
        <v>28</v>
      </c>
      <c r="H9361" t="s">
        <v>234</v>
      </c>
      <c r="I9361">
        <v>7.0000000000000007E-2</v>
      </c>
      <c r="J9361">
        <v>0.05</v>
      </c>
      <c r="K9361">
        <v>0</v>
      </c>
      <c r="L9361">
        <v>0.02</v>
      </c>
      <c r="M9361">
        <v>0.13</v>
      </c>
      <c r="N9361">
        <v>72</v>
      </c>
      <c r="O9361">
        <v>35</v>
      </c>
      <c r="P9361">
        <v>8.8000000000000007</v>
      </c>
      <c r="Q9361">
        <v>14</v>
      </c>
      <c r="R9361" t="s">
        <v>5872</v>
      </c>
      <c r="S9361" t="s">
        <v>88</v>
      </c>
    </row>
    <row r="9362" spans="1:19" x14ac:dyDescent="0.2">
      <c r="A9362" t="s">
        <v>5329</v>
      </c>
      <c r="B9362" t="s">
        <v>49</v>
      </c>
      <c r="C9362">
        <v>2016</v>
      </c>
      <c r="D9362" s="1" t="d">
        <v>2022-10-17</v>
      </c>
      <c r="E9362" s="1" t="str">
        <f t="shared" si="292"/>
        <v>2022</v>
      </c>
      <c r="F9362" s="1" t="str">
        <f t="shared" si="293"/>
        <v>Oct</v>
      </c>
      <c r="G9362" t="s">
        <v>50</v>
      </c>
      <c r="H9362" t="s">
        <v>242</v>
      </c>
      <c r="I9362">
        <v>0</v>
      </c>
      <c r="J9362">
        <v>0</v>
      </c>
      <c r="K9362">
        <v>0.13</v>
      </c>
      <c r="L9362">
        <v>0</v>
      </c>
      <c r="M9362">
        <v>0.13</v>
      </c>
    </row>
    <row r="9363" spans="1:19" x14ac:dyDescent="0.2">
      <c r="A9363" t="s">
        <v>3845</v>
      </c>
      <c r="B9363" t="s">
        <v>148</v>
      </c>
      <c r="C9363">
        <v>2010</v>
      </c>
      <c r="D9363" s="1" t="d">
        <v>1991-06-12</v>
      </c>
      <c r="E9363" s="1" t="str">
        <f t="shared" si="292"/>
        <v>1991</v>
      </c>
      <c r="F9363" s="1" t="str">
        <f t="shared" si="293"/>
        <v>Jun</v>
      </c>
      <c r="G9363" t="s">
        <v>28</v>
      </c>
      <c r="H9363" t="s">
        <v>134</v>
      </c>
      <c r="I9363">
        <v>0.01</v>
      </c>
      <c r="J9363">
        <v>0.1</v>
      </c>
      <c r="K9363">
        <v>0</v>
      </c>
      <c r="L9363">
        <v>0.02</v>
      </c>
      <c r="M9363">
        <v>0.13</v>
      </c>
    </row>
    <row r="9364" spans="1:19" x14ac:dyDescent="0.2">
      <c r="A9364" t="s">
        <v>7833</v>
      </c>
      <c r="B9364" t="s">
        <v>104</v>
      </c>
      <c r="C9364">
        <v>1997</v>
      </c>
      <c r="D9364" s="1" t="d">
        <v>2017-03-22</v>
      </c>
      <c r="E9364" s="1" t="str">
        <f t="shared" si="292"/>
        <v>2017</v>
      </c>
      <c r="F9364" s="1" t="str">
        <f t="shared" si="293"/>
        <v>Mar</v>
      </c>
      <c r="G9364" t="s">
        <v>28</v>
      </c>
      <c r="H9364" t="s">
        <v>234</v>
      </c>
      <c r="I9364">
        <v>7.0000000000000007E-2</v>
      </c>
      <c r="J9364">
        <v>0.05</v>
      </c>
      <c r="K9364">
        <v>0</v>
      </c>
      <c r="L9364">
        <v>0.01</v>
      </c>
      <c r="M9364">
        <v>0.13</v>
      </c>
    </row>
    <row r="9365" spans="1:19" x14ac:dyDescent="0.2">
      <c r="A9365" t="s">
        <v>7834</v>
      </c>
      <c r="B9365" t="s">
        <v>44</v>
      </c>
      <c r="C9365">
        <v>2010</v>
      </c>
      <c r="D9365" s="1" t="d">
        <v>2005-02-07</v>
      </c>
      <c r="E9365" s="1" t="str">
        <f t="shared" si="292"/>
        <v>2005</v>
      </c>
      <c r="F9365" s="1" t="str">
        <f t="shared" si="293"/>
        <v>Feb</v>
      </c>
      <c r="G9365" t="s">
        <v>28</v>
      </c>
      <c r="H9365" t="s">
        <v>1791</v>
      </c>
      <c r="I9365">
        <v>0.11</v>
      </c>
      <c r="J9365">
        <v>0.02</v>
      </c>
      <c r="K9365">
        <v>0</v>
      </c>
      <c r="L9365">
        <v>0.01</v>
      </c>
      <c r="M9365">
        <v>0.13</v>
      </c>
      <c r="N9365">
        <v>72</v>
      </c>
      <c r="O9365">
        <v>13</v>
      </c>
      <c r="P9365">
        <v>7.8</v>
      </c>
      <c r="Q9365">
        <v>50</v>
      </c>
      <c r="R9365" t="s">
        <v>5979</v>
      </c>
      <c r="S9365" t="s">
        <v>53</v>
      </c>
    </row>
    <row r="9366" spans="1:19" x14ac:dyDescent="0.2">
      <c r="A9366" t="s">
        <v>7835</v>
      </c>
      <c r="B9366" t="s">
        <v>55</v>
      </c>
      <c r="C9366">
        <v>2007</v>
      </c>
      <c r="D9366" s="1" t="d">
        <v>1991-07-11</v>
      </c>
      <c r="E9366" s="1" t="str">
        <f t="shared" si="292"/>
        <v>1991</v>
      </c>
      <c r="F9366" s="1" t="str">
        <f t="shared" si="293"/>
        <v>Jul</v>
      </c>
      <c r="G9366" t="s">
        <v>34</v>
      </c>
      <c r="H9366" t="s">
        <v>68</v>
      </c>
      <c r="I9366">
        <v>7.0000000000000007E-2</v>
      </c>
      <c r="J9366">
        <v>0.05</v>
      </c>
      <c r="K9366">
        <v>0</v>
      </c>
      <c r="L9366">
        <v>0.02</v>
      </c>
      <c r="M9366">
        <v>0.13</v>
      </c>
      <c r="P9366" t="s">
        <v>203</v>
      </c>
      <c r="R9366" t="s">
        <v>1129</v>
      </c>
      <c r="S9366" t="s">
        <v>88</v>
      </c>
    </row>
    <row r="9367" spans="1:19" x14ac:dyDescent="0.2">
      <c r="A9367" t="s">
        <v>5814</v>
      </c>
      <c r="B9367" t="s">
        <v>17</v>
      </c>
      <c r="C9367">
        <v>2011</v>
      </c>
      <c r="D9367" s="1" t="d">
        <v>2020-07-21</v>
      </c>
      <c r="E9367" s="1" t="str">
        <f t="shared" si="292"/>
        <v>2020</v>
      </c>
      <c r="F9367" s="1" t="str">
        <f t="shared" si="293"/>
        <v>Jul</v>
      </c>
      <c r="G9367" t="s">
        <v>50</v>
      </c>
      <c r="H9367" t="s">
        <v>484</v>
      </c>
      <c r="I9367">
        <v>7.0000000000000007E-2</v>
      </c>
      <c r="J9367">
        <v>0.05</v>
      </c>
      <c r="K9367">
        <v>0</v>
      </c>
      <c r="L9367">
        <v>0.01</v>
      </c>
      <c r="M9367">
        <v>0.13</v>
      </c>
    </row>
    <row r="9368" spans="1:19" x14ac:dyDescent="0.2">
      <c r="A9368" t="s">
        <v>7836</v>
      </c>
      <c r="B9368" t="s">
        <v>44</v>
      </c>
      <c r="C9368">
        <v>2007</v>
      </c>
      <c r="D9368" s="1" t="d">
        <v>2018-01-10</v>
      </c>
      <c r="E9368" s="1" t="str">
        <f t="shared" si="292"/>
        <v>2018</v>
      </c>
      <c r="F9368" s="1" t="str">
        <f t="shared" si="293"/>
        <v>Jan</v>
      </c>
      <c r="G9368" t="s">
        <v>18</v>
      </c>
      <c r="H9368" t="s">
        <v>51</v>
      </c>
      <c r="I9368">
        <v>0.11</v>
      </c>
      <c r="J9368">
        <v>0.01</v>
      </c>
      <c r="K9368">
        <v>0</v>
      </c>
      <c r="L9368">
        <v>0.01</v>
      </c>
      <c r="M9368">
        <v>0.13</v>
      </c>
      <c r="N9368">
        <v>71</v>
      </c>
      <c r="O9368">
        <v>43</v>
      </c>
      <c r="P9368">
        <v>7.4</v>
      </c>
      <c r="Q9368">
        <v>16</v>
      </c>
      <c r="R9368" t="s">
        <v>1433</v>
      </c>
      <c r="S9368" t="s">
        <v>112</v>
      </c>
    </row>
    <row r="9369" spans="1:19" x14ac:dyDescent="0.2">
      <c r="A9369" t="s">
        <v>7432</v>
      </c>
      <c r="B9369" t="s">
        <v>1015</v>
      </c>
      <c r="C9369">
        <v>2015</v>
      </c>
      <c r="D9369" s="1" t="d">
        <v>2003-05-04</v>
      </c>
      <c r="E9369" s="1" t="str">
        <f t="shared" si="292"/>
        <v>2003</v>
      </c>
      <c r="F9369" s="1" t="str">
        <f t="shared" si="293"/>
        <v>May</v>
      </c>
      <c r="G9369" t="s">
        <v>50</v>
      </c>
      <c r="H9369" t="s">
        <v>234</v>
      </c>
      <c r="I9369">
        <v>0</v>
      </c>
      <c r="J9369">
        <v>0</v>
      </c>
      <c r="K9369">
        <v>0.13</v>
      </c>
      <c r="L9369">
        <v>0</v>
      </c>
      <c r="M9369">
        <v>0.13</v>
      </c>
    </row>
    <row r="9370" spans="1:19" x14ac:dyDescent="0.2">
      <c r="A9370" t="s">
        <v>7837</v>
      </c>
      <c r="B9370" t="s">
        <v>17</v>
      </c>
      <c r="C9370">
        <v>2010</v>
      </c>
      <c r="D9370" s="1" t="d">
        <v>1991-02-19</v>
      </c>
      <c r="E9370" s="1" t="str">
        <f t="shared" si="292"/>
        <v>1991</v>
      </c>
      <c r="F9370" s="1" t="str">
        <f t="shared" si="293"/>
        <v>Feb</v>
      </c>
      <c r="G9370" t="s">
        <v>50</v>
      </c>
      <c r="H9370" t="s">
        <v>155</v>
      </c>
      <c r="I9370">
        <v>0.12</v>
      </c>
      <c r="J9370">
        <v>0</v>
      </c>
      <c r="K9370">
        <v>0</v>
      </c>
      <c r="L9370">
        <v>0.01</v>
      </c>
      <c r="M9370">
        <v>0.13</v>
      </c>
      <c r="N9370">
        <v>41</v>
      </c>
      <c r="O9370">
        <v>6</v>
      </c>
      <c r="P9370" t="s">
        <v>203</v>
      </c>
      <c r="R9370" t="s">
        <v>7838</v>
      </c>
      <c r="S9370" t="s">
        <v>112</v>
      </c>
    </row>
    <row r="9371" spans="1:19" x14ac:dyDescent="0.2">
      <c r="A9371" t="s">
        <v>3258</v>
      </c>
      <c r="B9371" t="s">
        <v>32</v>
      </c>
      <c r="C9371">
        <v>2008</v>
      </c>
      <c r="D9371" s="1" t="d">
        <v>1991-01-04</v>
      </c>
      <c r="E9371" s="1" t="str">
        <f t="shared" si="292"/>
        <v>1991</v>
      </c>
      <c r="F9371" s="1" t="str">
        <f t="shared" si="293"/>
        <v>Jan</v>
      </c>
      <c r="G9371" t="s">
        <v>50</v>
      </c>
      <c r="H9371" t="s">
        <v>1207</v>
      </c>
      <c r="I9371">
        <v>0.11</v>
      </c>
      <c r="J9371">
        <v>0.02</v>
      </c>
      <c r="K9371">
        <v>0</v>
      </c>
      <c r="L9371">
        <v>0.01</v>
      </c>
      <c r="M9371">
        <v>0.13</v>
      </c>
      <c r="N9371">
        <v>65</v>
      </c>
      <c r="O9371">
        <v>12</v>
      </c>
      <c r="P9371" t="s">
        <v>203</v>
      </c>
      <c r="R9371" t="s">
        <v>7839</v>
      </c>
      <c r="S9371" t="s">
        <v>20</v>
      </c>
    </row>
    <row r="9372" spans="1:19" x14ac:dyDescent="0.2">
      <c r="A9372" t="s">
        <v>7840</v>
      </c>
      <c r="B9372" t="s">
        <v>32</v>
      </c>
      <c r="C9372">
        <v>2008</v>
      </c>
      <c r="D9372" s="1" t="d">
        <v>1996-08-09</v>
      </c>
      <c r="E9372" s="1" t="str">
        <f t="shared" si="292"/>
        <v>1996</v>
      </c>
      <c r="F9372" s="1" t="str">
        <f t="shared" si="293"/>
        <v>Aug</v>
      </c>
      <c r="G9372" t="s">
        <v>50</v>
      </c>
      <c r="H9372" t="s">
        <v>969</v>
      </c>
      <c r="I9372">
        <v>0.1</v>
      </c>
      <c r="J9372">
        <v>0.02</v>
      </c>
      <c r="K9372">
        <v>0</v>
      </c>
      <c r="L9372">
        <v>0.01</v>
      </c>
      <c r="M9372">
        <v>0.13</v>
      </c>
      <c r="N9372">
        <v>52</v>
      </c>
      <c r="O9372">
        <v>10</v>
      </c>
      <c r="P9372" t="s">
        <v>203</v>
      </c>
      <c r="R9372" t="s">
        <v>7841</v>
      </c>
      <c r="S9372" t="s">
        <v>88</v>
      </c>
    </row>
    <row r="9373" spans="1:19" x14ac:dyDescent="0.2">
      <c r="A9373" t="s">
        <v>7842</v>
      </c>
      <c r="B9373" t="s">
        <v>104</v>
      </c>
      <c r="C9373">
        <v>2000</v>
      </c>
      <c r="D9373" s="1" t="d">
        <v>1988-11-05</v>
      </c>
      <c r="E9373" s="1" t="str">
        <f t="shared" si="292"/>
        <v>1988</v>
      </c>
      <c r="F9373" s="1" t="str">
        <f t="shared" si="293"/>
        <v>Nov</v>
      </c>
      <c r="G9373" t="s">
        <v>18</v>
      </c>
      <c r="H9373" t="s">
        <v>776</v>
      </c>
      <c r="I9373">
        <v>7.0000000000000007E-2</v>
      </c>
      <c r="J9373">
        <v>0.05</v>
      </c>
      <c r="K9373">
        <v>0</v>
      </c>
      <c r="L9373">
        <v>0.01</v>
      </c>
      <c r="M9373">
        <v>0.13</v>
      </c>
    </row>
    <row r="9374" spans="1:19" x14ac:dyDescent="0.2">
      <c r="A9374" t="s">
        <v>7843</v>
      </c>
      <c r="B9374" t="s">
        <v>32</v>
      </c>
      <c r="C9374">
        <v>2009</v>
      </c>
      <c r="D9374" s="1" t="d">
        <v>2002-09-22</v>
      </c>
      <c r="E9374" s="1" t="str">
        <f t="shared" si="292"/>
        <v>2002</v>
      </c>
      <c r="F9374" s="1" t="str">
        <f t="shared" si="293"/>
        <v>Sep</v>
      </c>
      <c r="G9374" t="s">
        <v>30</v>
      </c>
      <c r="H9374" t="s">
        <v>1830</v>
      </c>
      <c r="I9374">
        <v>0.12</v>
      </c>
      <c r="J9374">
        <v>0</v>
      </c>
      <c r="K9374">
        <v>0</v>
      </c>
      <c r="L9374">
        <v>0.01</v>
      </c>
      <c r="M9374">
        <v>0.13</v>
      </c>
      <c r="N9374">
        <v>64</v>
      </c>
      <c r="O9374">
        <v>12</v>
      </c>
      <c r="P9374">
        <v>6.3</v>
      </c>
      <c r="Q9374">
        <v>4</v>
      </c>
      <c r="R9374" t="s">
        <v>5314</v>
      </c>
      <c r="S9374" t="s">
        <v>112</v>
      </c>
    </row>
    <row r="9375" spans="1:19" x14ac:dyDescent="0.2">
      <c r="A9375" t="s">
        <v>4089</v>
      </c>
      <c r="B9375" t="s">
        <v>1015</v>
      </c>
      <c r="C9375">
        <v>2013</v>
      </c>
      <c r="D9375" s="1" t="d">
        <v>2010-08-24</v>
      </c>
      <c r="E9375" s="1" t="str">
        <f t="shared" si="292"/>
        <v>2010</v>
      </c>
      <c r="F9375" s="1" t="str">
        <f t="shared" si="293"/>
        <v>Aug</v>
      </c>
      <c r="G9375" t="s">
        <v>28</v>
      </c>
      <c r="H9375" t="s">
        <v>6022</v>
      </c>
      <c r="I9375">
        <v>0.05</v>
      </c>
      <c r="J9375">
        <v>0</v>
      </c>
      <c r="K9375">
        <v>7.0000000000000007E-2</v>
      </c>
      <c r="L9375">
        <v>0.01</v>
      </c>
      <c r="M9375">
        <v>0.13</v>
      </c>
    </row>
    <row r="9376" spans="1:19" x14ac:dyDescent="0.2">
      <c r="A9376" t="s">
        <v>4314</v>
      </c>
      <c r="B9376" t="s">
        <v>171</v>
      </c>
      <c r="C9376">
        <v>2016</v>
      </c>
      <c r="D9376" s="1" t="d">
        <v>2021-03-13</v>
      </c>
      <c r="E9376" s="1" t="str">
        <f t="shared" si="292"/>
        <v>2021</v>
      </c>
      <c r="F9376" s="1" t="str">
        <f t="shared" si="293"/>
        <v>Mar</v>
      </c>
      <c r="G9376" t="s">
        <v>101</v>
      </c>
      <c r="H9376" t="s">
        <v>242</v>
      </c>
      <c r="I9376">
        <v>0.09</v>
      </c>
      <c r="J9376">
        <v>0.03</v>
      </c>
      <c r="K9376">
        <v>0</v>
      </c>
      <c r="L9376">
        <v>0.01</v>
      </c>
      <c r="M9376">
        <v>0.13</v>
      </c>
      <c r="N9376">
        <v>85</v>
      </c>
      <c r="O9376">
        <v>4</v>
      </c>
      <c r="P9376">
        <v>8.6999999999999993</v>
      </c>
      <c r="Q9376">
        <v>123</v>
      </c>
      <c r="R9376" t="s">
        <v>4315</v>
      </c>
      <c r="S9376" t="s">
        <v>53</v>
      </c>
    </row>
    <row r="9377" spans="1:19" x14ac:dyDescent="0.2">
      <c r="A9377" t="s">
        <v>7844</v>
      </c>
      <c r="B9377" t="s">
        <v>32</v>
      </c>
      <c r="C9377">
        <v>2011</v>
      </c>
      <c r="D9377" s="1" t="d">
        <v>2000-05-20</v>
      </c>
      <c r="E9377" s="1" t="str">
        <f t="shared" si="292"/>
        <v>2000</v>
      </c>
      <c r="F9377" s="1" t="str">
        <f t="shared" si="293"/>
        <v>May</v>
      </c>
      <c r="G9377" t="s">
        <v>34</v>
      </c>
      <c r="H9377" t="s">
        <v>372</v>
      </c>
      <c r="I9377">
        <v>0</v>
      </c>
      <c r="J9377">
        <v>0</v>
      </c>
      <c r="K9377">
        <v>0.13</v>
      </c>
      <c r="L9377">
        <v>0</v>
      </c>
      <c r="M9377">
        <v>0.13</v>
      </c>
    </row>
    <row r="9378" spans="1:19" x14ac:dyDescent="0.2">
      <c r="A9378" t="s">
        <v>6983</v>
      </c>
      <c r="B9378" t="s">
        <v>55</v>
      </c>
      <c r="C9378">
        <v>2008</v>
      </c>
      <c r="D9378" s="1" t="d">
        <v>1993-07-27</v>
      </c>
      <c r="E9378" s="1" t="str">
        <f t="shared" si="292"/>
        <v>1993</v>
      </c>
      <c r="F9378" s="1" t="str">
        <f t="shared" si="293"/>
        <v>Jul</v>
      </c>
      <c r="G9378" t="s">
        <v>18</v>
      </c>
      <c r="H9378" t="s">
        <v>51</v>
      </c>
      <c r="I9378">
        <v>7.0000000000000007E-2</v>
      </c>
      <c r="J9378">
        <v>0.05</v>
      </c>
      <c r="K9378">
        <v>0</v>
      </c>
      <c r="L9378">
        <v>0.02</v>
      </c>
      <c r="M9378">
        <v>0.13</v>
      </c>
      <c r="P9378">
        <v>6.7</v>
      </c>
      <c r="Q9378">
        <v>7</v>
      </c>
      <c r="R9378" t="s">
        <v>426</v>
      </c>
      <c r="S9378" t="s">
        <v>112</v>
      </c>
    </row>
    <row r="9379" spans="1:19" x14ac:dyDescent="0.2">
      <c r="A9379" t="s">
        <v>7845</v>
      </c>
      <c r="B9379" t="s">
        <v>55</v>
      </c>
      <c r="C9379">
        <v>2008</v>
      </c>
      <c r="D9379" s="1" t="d">
        <v>2002-08-27</v>
      </c>
      <c r="E9379" s="1" t="str">
        <f t="shared" si="292"/>
        <v>2002</v>
      </c>
      <c r="F9379" s="1" t="str">
        <f t="shared" si="293"/>
        <v>Aug</v>
      </c>
      <c r="G9379" t="s">
        <v>28</v>
      </c>
      <c r="H9379" t="s">
        <v>1921</v>
      </c>
      <c r="I9379">
        <v>7.0000000000000007E-2</v>
      </c>
      <c r="J9379">
        <v>0.05</v>
      </c>
      <c r="K9379">
        <v>0</v>
      </c>
      <c r="L9379">
        <v>0.02</v>
      </c>
      <c r="M9379">
        <v>0.13</v>
      </c>
      <c r="N9379">
        <v>79</v>
      </c>
      <c r="O9379">
        <v>23</v>
      </c>
      <c r="P9379">
        <v>8.6999999999999993</v>
      </c>
      <c r="Q9379">
        <v>26</v>
      </c>
      <c r="R9379" t="s">
        <v>2520</v>
      </c>
      <c r="S9379" t="s">
        <v>53</v>
      </c>
    </row>
    <row r="9380" spans="1:19" x14ac:dyDescent="0.2">
      <c r="A9380" t="s">
        <v>6110</v>
      </c>
      <c r="B9380" t="s">
        <v>137</v>
      </c>
      <c r="C9380">
        <v>2003</v>
      </c>
      <c r="D9380" s="1" t="d">
        <v>2021-01-31</v>
      </c>
      <c r="E9380" s="1" t="str">
        <f t="shared" si="292"/>
        <v>2021</v>
      </c>
      <c r="F9380" s="1" t="str">
        <f t="shared" si="293"/>
        <v>Jan</v>
      </c>
      <c r="G9380" t="s">
        <v>50</v>
      </c>
      <c r="H9380" t="s">
        <v>4330</v>
      </c>
      <c r="I9380">
        <v>0.1</v>
      </c>
      <c r="J9380">
        <v>0.03</v>
      </c>
      <c r="K9380">
        <v>0</v>
      </c>
      <c r="L9380">
        <v>0</v>
      </c>
      <c r="M9380">
        <v>0.13</v>
      </c>
      <c r="N9380">
        <v>63</v>
      </c>
      <c r="O9380">
        <v>24</v>
      </c>
      <c r="P9380" t="s">
        <v>203</v>
      </c>
      <c r="R9380" t="s">
        <v>6111</v>
      </c>
      <c r="S9380" t="s">
        <v>53</v>
      </c>
    </row>
    <row r="9381" spans="1:19" x14ac:dyDescent="0.2">
      <c r="A9381" t="s">
        <v>6920</v>
      </c>
      <c r="B9381" t="s">
        <v>104</v>
      </c>
      <c r="C9381">
        <v>2001</v>
      </c>
      <c r="D9381" s="1" t="d">
        <v>2022-02-25</v>
      </c>
      <c r="E9381" s="1" t="str">
        <f t="shared" si="292"/>
        <v>2022</v>
      </c>
      <c r="F9381" s="1" t="str">
        <f t="shared" si="293"/>
        <v>Feb</v>
      </c>
      <c r="G9381" t="s">
        <v>18</v>
      </c>
      <c r="H9381" t="s">
        <v>776</v>
      </c>
      <c r="I9381">
        <v>7.0000000000000007E-2</v>
      </c>
      <c r="J9381">
        <v>0.05</v>
      </c>
      <c r="K9381">
        <v>0</v>
      </c>
      <c r="L9381">
        <v>0.01</v>
      </c>
      <c r="M9381">
        <v>0.13</v>
      </c>
      <c r="P9381" t="s">
        <v>203</v>
      </c>
      <c r="R9381" t="s">
        <v>518</v>
      </c>
      <c r="S9381" t="s">
        <v>20</v>
      </c>
    </row>
    <row r="9382" spans="1:19" x14ac:dyDescent="0.2">
      <c r="A9382" t="s">
        <v>6690</v>
      </c>
      <c r="B9382" t="s">
        <v>137</v>
      </c>
      <c r="C9382" t="s">
        <v>286</v>
      </c>
      <c r="D9382" s="1" t="d">
        <v>1995-10-01</v>
      </c>
      <c r="E9382" s="1" t="str">
        <f t="shared" si="292"/>
        <v>1995</v>
      </c>
      <c r="F9382" s="1" t="str">
        <f t="shared" si="293"/>
        <v>Oct</v>
      </c>
      <c r="G9382" t="s">
        <v>18</v>
      </c>
      <c r="H9382" t="s">
        <v>155</v>
      </c>
      <c r="I9382">
        <v>0.1</v>
      </c>
      <c r="J9382">
        <v>0.03</v>
      </c>
      <c r="K9382">
        <v>0</v>
      </c>
      <c r="L9382">
        <v>0</v>
      </c>
      <c r="M9382">
        <v>0.13</v>
      </c>
      <c r="N9382">
        <v>76</v>
      </c>
      <c r="O9382">
        <v>25</v>
      </c>
      <c r="P9382" t="s">
        <v>203</v>
      </c>
      <c r="R9382" t="s">
        <v>210</v>
      </c>
      <c r="S9382" t="s">
        <v>88</v>
      </c>
    </row>
    <row r="9383" spans="1:19" x14ac:dyDescent="0.2">
      <c r="A9383" t="s">
        <v>7433</v>
      </c>
      <c r="B9383" t="s">
        <v>44</v>
      </c>
      <c r="C9383">
        <v>2008</v>
      </c>
      <c r="D9383" s="1" t="d">
        <v>2011-02-03</v>
      </c>
      <c r="E9383" s="1" t="str">
        <f t="shared" si="292"/>
        <v>2011</v>
      </c>
      <c r="F9383" s="1" t="str">
        <f t="shared" si="293"/>
        <v>Feb</v>
      </c>
      <c r="G9383" t="s">
        <v>37</v>
      </c>
      <c r="H9383" t="s">
        <v>71</v>
      </c>
      <c r="I9383">
        <v>0.12</v>
      </c>
      <c r="J9383">
        <v>0</v>
      </c>
      <c r="K9383">
        <v>0</v>
      </c>
      <c r="L9383">
        <v>0.01</v>
      </c>
      <c r="M9383">
        <v>0.13</v>
      </c>
    </row>
    <row r="9384" spans="1:19" x14ac:dyDescent="0.2">
      <c r="A9384" t="s">
        <v>3264</v>
      </c>
      <c r="B9384" t="s">
        <v>55</v>
      </c>
      <c r="C9384">
        <v>2011</v>
      </c>
      <c r="D9384" s="1" t="d">
        <v>1990-06-01</v>
      </c>
      <c r="E9384" s="1" t="str">
        <f t="shared" si="292"/>
        <v>1990</v>
      </c>
      <c r="F9384" s="1" t="str">
        <f t="shared" si="293"/>
        <v>Jun</v>
      </c>
      <c r="G9384" t="s">
        <v>18</v>
      </c>
      <c r="H9384" t="s">
        <v>68</v>
      </c>
      <c r="I9384">
        <v>0.06</v>
      </c>
      <c r="J9384">
        <v>0.05</v>
      </c>
      <c r="K9384">
        <v>0</v>
      </c>
      <c r="L9384">
        <v>0.02</v>
      </c>
      <c r="M9384">
        <v>0.13</v>
      </c>
      <c r="P9384">
        <v>6.2</v>
      </c>
      <c r="Q9384">
        <v>6</v>
      </c>
      <c r="R9384" t="s">
        <v>2256</v>
      </c>
      <c r="S9384" t="s">
        <v>20</v>
      </c>
    </row>
    <row r="9385" spans="1:19" x14ac:dyDescent="0.2">
      <c r="A9385" t="s">
        <v>7846</v>
      </c>
      <c r="B9385" t="s">
        <v>104</v>
      </c>
      <c r="C9385">
        <v>1998</v>
      </c>
      <c r="D9385" s="1" t="d">
        <v>2006-12-12</v>
      </c>
      <c r="E9385" s="1" t="str">
        <f t="shared" si="292"/>
        <v>2006</v>
      </c>
      <c r="F9385" s="1" t="str">
        <f t="shared" si="293"/>
        <v>Dec</v>
      </c>
      <c r="G9385" t="s">
        <v>24</v>
      </c>
      <c r="H9385" t="s">
        <v>484</v>
      </c>
      <c r="I9385">
        <v>7.0000000000000007E-2</v>
      </c>
      <c r="J9385">
        <v>0.05</v>
      </c>
      <c r="K9385">
        <v>0</v>
      </c>
      <c r="L9385">
        <v>0.01</v>
      </c>
      <c r="M9385">
        <v>0.13</v>
      </c>
    </row>
    <row r="9386" spans="1:19" x14ac:dyDescent="0.2">
      <c r="A9386" t="s">
        <v>7694</v>
      </c>
      <c r="B9386" t="s">
        <v>49</v>
      </c>
      <c r="C9386">
        <v>2009</v>
      </c>
      <c r="D9386" s="1" t="d">
        <v>2014-11-18</v>
      </c>
      <c r="E9386" s="1" t="str">
        <f t="shared" si="292"/>
        <v>2014</v>
      </c>
      <c r="F9386" s="1" t="str">
        <f t="shared" si="293"/>
        <v>Nov</v>
      </c>
      <c r="G9386" t="s">
        <v>50</v>
      </c>
      <c r="H9386" t="s">
        <v>1787</v>
      </c>
      <c r="I9386">
        <v>7.0000000000000007E-2</v>
      </c>
      <c r="J9386">
        <v>0.03</v>
      </c>
      <c r="K9386">
        <v>0.02</v>
      </c>
      <c r="L9386">
        <v>0.01</v>
      </c>
      <c r="M9386">
        <v>0.13</v>
      </c>
      <c r="N9386">
        <v>50</v>
      </c>
      <c r="O9386">
        <v>31</v>
      </c>
      <c r="P9386">
        <v>5.9</v>
      </c>
      <c r="Q9386">
        <v>15</v>
      </c>
      <c r="R9386" t="s">
        <v>2893</v>
      </c>
      <c r="S9386" t="s">
        <v>53</v>
      </c>
    </row>
    <row r="9387" spans="1:19" x14ac:dyDescent="0.2">
      <c r="A9387" t="s">
        <v>5841</v>
      </c>
      <c r="B9387" t="s">
        <v>79</v>
      </c>
      <c r="C9387">
        <v>2014</v>
      </c>
      <c r="D9387" s="1" t="d">
        <v>1998-10-17</v>
      </c>
      <c r="E9387" s="1" t="str">
        <f t="shared" si="292"/>
        <v>1998</v>
      </c>
      <c r="F9387" s="1" t="str">
        <f t="shared" si="293"/>
        <v>Oct</v>
      </c>
      <c r="G9387" t="s">
        <v>101</v>
      </c>
      <c r="H9387" t="s">
        <v>71</v>
      </c>
      <c r="I9387">
        <v>0.08</v>
      </c>
      <c r="J9387">
        <v>0.04</v>
      </c>
      <c r="K9387">
        <v>0</v>
      </c>
      <c r="L9387">
        <v>0.01</v>
      </c>
      <c r="M9387">
        <v>0.13</v>
      </c>
      <c r="P9387" t="s">
        <v>203</v>
      </c>
      <c r="R9387" t="s">
        <v>1444</v>
      </c>
      <c r="S9387" t="s">
        <v>112</v>
      </c>
    </row>
    <row r="9388" spans="1:19" x14ac:dyDescent="0.2">
      <c r="A9388" t="s">
        <v>7847</v>
      </c>
      <c r="B9388" t="s">
        <v>55</v>
      </c>
      <c r="C9388">
        <v>2001</v>
      </c>
      <c r="D9388" s="1" t="d">
        <v>2013-11-15</v>
      </c>
      <c r="E9388" s="1" t="str">
        <f t="shared" si="292"/>
        <v>2013</v>
      </c>
      <c r="F9388" s="1" t="str">
        <f t="shared" si="293"/>
        <v>Nov</v>
      </c>
      <c r="G9388" t="s">
        <v>50</v>
      </c>
      <c r="H9388" t="s">
        <v>1656</v>
      </c>
      <c r="I9388">
        <v>0.06</v>
      </c>
      <c r="J9388">
        <v>0.05</v>
      </c>
      <c r="K9388">
        <v>0</v>
      </c>
      <c r="L9388">
        <v>0.02</v>
      </c>
      <c r="M9388">
        <v>0.13</v>
      </c>
      <c r="N9388">
        <v>39</v>
      </c>
      <c r="O9388">
        <v>13</v>
      </c>
      <c r="P9388">
        <v>3.8</v>
      </c>
      <c r="Q9388">
        <v>4</v>
      </c>
      <c r="R9388" t="s">
        <v>1656</v>
      </c>
      <c r="S9388" t="s">
        <v>88</v>
      </c>
    </row>
    <row r="9389" spans="1:19" x14ac:dyDescent="0.2">
      <c r="A9389" t="s">
        <v>4413</v>
      </c>
      <c r="B9389" t="s">
        <v>137</v>
      </c>
      <c r="C9389">
        <v>2004</v>
      </c>
      <c r="D9389" s="1" t="d">
        <v>2016-02-14</v>
      </c>
      <c r="E9389" s="1" t="str">
        <f t="shared" si="292"/>
        <v>2016</v>
      </c>
      <c r="F9389" s="1" t="str">
        <f t="shared" si="293"/>
        <v>Feb</v>
      </c>
      <c r="G9389" t="s">
        <v>34</v>
      </c>
      <c r="H9389" t="s">
        <v>111</v>
      </c>
      <c r="I9389">
        <v>0.1</v>
      </c>
      <c r="J9389">
        <v>0.03</v>
      </c>
      <c r="K9389">
        <v>0</v>
      </c>
      <c r="L9389">
        <v>0</v>
      </c>
      <c r="M9389">
        <v>0.13</v>
      </c>
      <c r="N9389">
        <v>79</v>
      </c>
      <c r="O9389">
        <v>12</v>
      </c>
      <c r="P9389">
        <v>9</v>
      </c>
      <c r="Q9389">
        <v>6</v>
      </c>
      <c r="R9389" t="s">
        <v>111</v>
      </c>
      <c r="S9389" t="s">
        <v>20</v>
      </c>
    </row>
    <row r="9390" spans="1:19" x14ac:dyDescent="0.2">
      <c r="A9390" t="s">
        <v>7848</v>
      </c>
      <c r="B9390" t="s">
        <v>32</v>
      </c>
      <c r="C9390">
        <v>2007</v>
      </c>
      <c r="D9390" s="1" t="d">
        <v>1990-09-13</v>
      </c>
      <c r="E9390" s="1" t="str">
        <f t="shared" si="292"/>
        <v>1990</v>
      </c>
      <c r="F9390" s="1" t="str">
        <f t="shared" si="293"/>
        <v>Sep</v>
      </c>
      <c r="G9390" t="s">
        <v>34</v>
      </c>
      <c r="H9390" t="s">
        <v>151</v>
      </c>
      <c r="I9390">
        <v>0.12</v>
      </c>
      <c r="J9390">
        <v>0</v>
      </c>
      <c r="K9390">
        <v>0</v>
      </c>
      <c r="L9390">
        <v>0.01</v>
      </c>
      <c r="M9390">
        <v>0.13</v>
      </c>
      <c r="N9390">
        <v>53</v>
      </c>
      <c r="O9390">
        <v>17</v>
      </c>
      <c r="P9390" t="s">
        <v>203</v>
      </c>
      <c r="R9390" t="s">
        <v>151</v>
      </c>
      <c r="S9390" t="s">
        <v>20</v>
      </c>
    </row>
    <row r="9391" spans="1:19" x14ac:dyDescent="0.2">
      <c r="A9391" t="s">
        <v>7849</v>
      </c>
      <c r="B9391" t="s">
        <v>32</v>
      </c>
      <c r="C9391">
        <v>2008</v>
      </c>
      <c r="D9391" s="1" t="d">
        <v>2021-02-09</v>
      </c>
      <c r="E9391" s="1" t="str">
        <f t="shared" si="292"/>
        <v>2021</v>
      </c>
      <c r="F9391" s="1" t="str">
        <f t="shared" si="293"/>
        <v>Feb</v>
      </c>
      <c r="G9391" t="s">
        <v>34</v>
      </c>
      <c r="H9391" t="s">
        <v>155</v>
      </c>
      <c r="I9391">
        <v>0.12</v>
      </c>
      <c r="J9391">
        <v>0</v>
      </c>
      <c r="K9391">
        <v>0</v>
      </c>
      <c r="L9391">
        <v>0.01</v>
      </c>
      <c r="M9391">
        <v>0.13</v>
      </c>
    </row>
    <row r="9392" spans="1:19" x14ac:dyDescent="0.2">
      <c r="A9392" t="s">
        <v>7850</v>
      </c>
      <c r="B9392" t="s">
        <v>159</v>
      </c>
      <c r="C9392">
        <v>2008</v>
      </c>
      <c r="D9392" s="1" t="d">
        <v>2000-08-31</v>
      </c>
      <c r="E9392" s="1" t="str">
        <f t="shared" si="292"/>
        <v>2000</v>
      </c>
      <c r="F9392" s="1" t="str">
        <f t="shared" si="293"/>
        <v>Aug</v>
      </c>
      <c r="G9392" t="s">
        <v>28</v>
      </c>
      <c r="H9392" t="s">
        <v>4622</v>
      </c>
      <c r="I9392">
        <v>0.11</v>
      </c>
      <c r="J9392">
        <v>0</v>
      </c>
      <c r="K9392">
        <v>0.01</v>
      </c>
      <c r="L9392">
        <v>0.02</v>
      </c>
      <c r="M9392">
        <v>0.13</v>
      </c>
    </row>
    <row r="9393" spans="1:19" x14ac:dyDescent="0.2">
      <c r="A9393" t="s">
        <v>7851</v>
      </c>
      <c r="B9393" t="s">
        <v>32</v>
      </c>
      <c r="C9393">
        <v>2008</v>
      </c>
      <c r="D9393" s="1" t="d">
        <v>2021-05-28</v>
      </c>
      <c r="E9393" s="1" t="str">
        <f t="shared" si="292"/>
        <v>2021</v>
      </c>
      <c r="F9393" s="1" t="str">
        <f t="shared" si="293"/>
        <v>May</v>
      </c>
      <c r="G9393" t="s">
        <v>28</v>
      </c>
      <c r="H9393" t="s">
        <v>933</v>
      </c>
      <c r="I9393">
        <v>0.08</v>
      </c>
      <c r="J9393">
        <v>0</v>
      </c>
      <c r="K9393">
        <v>0.05</v>
      </c>
      <c r="L9393">
        <v>0.01</v>
      </c>
      <c r="M9393">
        <v>0.13</v>
      </c>
      <c r="N9393">
        <v>58</v>
      </c>
      <c r="O9393">
        <v>4</v>
      </c>
      <c r="P9393" t="s">
        <v>203</v>
      </c>
      <c r="R9393" t="s">
        <v>3497</v>
      </c>
      <c r="S9393" t="s">
        <v>20</v>
      </c>
    </row>
    <row r="9394" spans="1:19" x14ac:dyDescent="0.2">
      <c r="A9394" t="s">
        <v>983</v>
      </c>
      <c r="B9394" t="s">
        <v>32</v>
      </c>
      <c r="C9394">
        <v>2005</v>
      </c>
      <c r="D9394" s="1" t="d">
        <v>2015-03-11</v>
      </c>
      <c r="E9394" s="1" t="str">
        <f t="shared" si="292"/>
        <v>2015</v>
      </c>
      <c r="F9394" s="1" t="str">
        <f t="shared" si="293"/>
        <v>Mar</v>
      </c>
      <c r="G9394" t="s">
        <v>50</v>
      </c>
      <c r="H9394" t="s">
        <v>111</v>
      </c>
      <c r="I9394">
        <v>0.12</v>
      </c>
      <c r="J9394">
        <v>0</v>
      </c>
      <c r="K9394">
        <v>0</v>
      </c>
      <c r="L9394">
        <v>0.01</v>
      </c>
      <c r="M9394">
        <v>0.13</v>
      </c>
      <c r="N9394">
        <v>28</v>
      </c>
      <c r="O9394">
        <v>5</v>
      </c>
      <c r="P9394">
        <v>3.2</v>
      </c>
      <c r="Q9394">
        <v>32</v>
      </c>
      <c r="R9394" t="s">
        <v>3040</v>
      </c>
      <c r="S9394" t="s">
        <v>88</v>
      </c>
    </row>
    <row r="9395" spans="1:19" x14ac:dyDescent="0.2">
      <c r="A9395" t="s">
        <v>7852</v>
      </c>
      <c r="B9395" t="s">
        <v>137</v>
      </c>
      <c r="C9395">
        <v>2002</v>
      </c>
      <c r="D9395" s="1" t="d">
        <v>2011-11-06</v>
      </c>
      <c r="E9395" s="1" t="str">
        <f t="shared" si="292"/>
        <v>2011</v>
      </c>
      <c r="F9395" s="1" t="str">
        <f t="shared" si="293"/>
        <v>Nov</v>
      </c>
      <c r="G9395" t="s">
        <v>50</v>
      </c>
      <c r="H9395" t="s">
        <v>155</v>
      </c>
      <c r="I9395">
        <v>0.1</v>
      </c>
      <c r="J9395">
        <v>0.03</v>
      </c>
      <c r="K9395">
        <v>0</v>
      </c>
      <c r="L9395">
        <v>0</v>
      </c>
      <c r="M9395">
        <v>0.13</v>
      </c>
      <c r="N9395">
        <v>44</v>
      </c>
      <c r="O9395">
        <v>19</v>
      </c>
      <c r="P9395">
        <v>6</v>
      </c>
      <c r="Q9395">
        <v>11</v>
      </c>
      <c r="R9395" t="s">
        <v>5302</v>
      </c>
      <c r="S9395" t="s">
        <v>88</v>
      </c>
    </row>
    <row r="9396" spans="1:19" x14ac:dyDescent="0.2">
      <c r="A9396" t="s">
        <v>7853</v>
      </c>
      <c r="B9396" t="s">
        <v>17</v>
      </c>
      <c r="C9396">
        <v>2006</v>
      </c>
      <c r="D9396" s="1" t="d">
        <v>2021-01-09</v>
      </c>
      <c r="E9396" s="1" t="str">
        <f t="shared" si="292"/>
        <v>2021</v>
      </c>
      <c r="F9396" s="1" t="str">
        <f t="shared" si="293"/>
        <v>Jan</v>
      </c>
      <c r="G9396" t="s">
        <v>30</v>
      </c>
      <c r="H9396" t="s">
        <v>19</v>
      </c>
      <c r="I9396">
        <v>0.08</v>
      </c>
      <c r="J9396">
        <v>0.02</v>
      </c>
      <c r="K9396">
        <v>0.03</v>
      </c>
      <c r="L9396">
        <v>0.01</v>
      </c>
      <c r="M9396">
        <v>0.13</v>
      </c>
      <c r="N9396">
        <v>69</v>
      </c>
      <c r="O9396">
        <v>39</v>
      </c>
      <c r="P9396">
        <v>8.6999999999999993</v>
      </c>
      <c r="Q9396">
        <v>21</v>
      </c>
      <c r="R9396" t="s">
        <v>142</v>
      </c>
      <c r="S9396" t="s">
        <v>20</v>
      </c>
    </row>
    <row r="9397" spans="1:19" x14ac:dyDescent="0.2">
      <c r="A9397" t="s">
        <v>7854</v>
      </c>
      <c r="B9397" t="s">
        <v>159</v>
      </c>
      <c r="C9397">
        <v>2010</v>
      </c>
      <c r="D9397" s="1" t="d">
        <v>1998-04-14</v>
      </c>
      <c r="E9397" s="1" t="str">
        <f t="shared" si="292"/>
        <v>1998</v>
      </c>
      <c r="F9397" s="1" t="str">
        <f t="shared" si="293"/>
        <v>Apr</v>
      </c>
      <c r="G9397" t="s">
        <v>28</v>
      </c>
      <c r="H9397" t="s">
        <v>1004</v>
      </c>
      <c r="I9397">
        <v>0</v>
      </c>
      <c r="J9397">
        <v>0</v>
      </c>
      <c r="K9397">
        <v>0.13</v>
      </c>
      <c r="L9397">
        <v>0</v>
      </c>
      <c r="M9397">
        <v>0.13</v>
      </c>
    </row>
    <row r="9398" spans="1:19" x14ac:dyDescent="0.2">
      <c r="A9398" t="s">
        <v>7855</v>
      </c>
      <c r="B9398" t="s">
        <v>104</v>
      </c>
      <c r="C9398">
        <v>2000</v>
      </c>
      <c r="D9398" s="1" t="d">
        <v>1989-04-30</v>
      </c>
      <c r="E9398" s="1" t="str">
        <f t="shared" si="292"/>
        <v>1989</v>
      </c>
      <c r="F9398" s="1" t="str">
        <f t="shared" si="293"/>
        <v>Apr</v>
      </c>
      <c r="G9398" t="s">
        <v>18</v>
      </c>
      <c r="H9398" t="s">
        <v>111</v>
      </c>
      <c r="I9398">
        <v>7.0000000000000007E-2</v>
      </c>
      <c r="J9398">
        <v>0.05</v>
      </c>
      <c r="K9398">
        <v>0</v>
      </c>
      <c r="L9398">
        <v>0.01</v>
      </c>
      <c r="M9398">
        <v>0.13</v>
      </c>
    </row>
    <row r="9399" spans="1:19" x14ac:dyDescent="0.2">
      <c r="A9399" t="s">
        <v>2257</v>
      </c>
      <c r="B9399" t="s">
        <v>189</v>
      </c>
      <c r="C9399">
        <v>2002</v>
      </c>
      <c r="D9399" s="1" t="d">
        <v>2000-10-15</v>
      </c>
      <c r="E9399" s="1" t="str">
        <f t="shared" si="292"/>
        <v>2000</v>
      </c>
      <c r="F9399" s="1" t="str">
        <f t="shared" si="293"/>
        <v>Oct</v>
      </c>
      <c r="G9399" t="s">
        <v>18</v>
      </c>
      <c r="H9399" t="s">
        <v>134</v>
      </c>
      <c r="I9399">
        <v>0.1</v>
      </c>
      <c r="J9399">
        <v>0.03</v>
      </c>
      <c r="K9399">
        <v>0</v>
      </c>
      <c r="L9399">
        <v>0</v>
      </c>
      <c r="M9399">
        <v>0.13</v>
      </c>
      <c r="N9399">
        <v>79</v>
      </c>
      <c r="O9399">
        <v>13</v>
      </c>
      <c r="P9399">
        <v>6.3</v>
      </c>
      <c r="Q9399">
        <v>4</v>
      </c>
      <c r="R9399" t="s">
        <v>135</v>
      </c>
      <c r="S9399" t="s">
        <v>20</v>
      </c>
    </row>
    <row r="9400" spans="1:19" x14ac:dyDescent="0.2">
      <c r="A9400" t="s">
        <v>7856</v>
      </c>
      <c r="B9400" t="s">
        <v>104</v>
      </c>
      <c r="C9400">
        <v>2000</v>
      </c>
      <c r="D9400" s="1" t="d">
        <v>1989-04-12</v>
      </c>
      <c r="E9400" s="1" t="str">
        <f t="shared" si="292"/>
        <v>1989</v>
      </c>
      <c r="F9400" s="1" t="str">
        <f t="shared" si="293"/>
        <v>Apr</v>
      </c>
      <c r="G9400" t="s">
        <v>101</v>
      </c>
      <c r="H9400" t="s">
        <v>283</v>
      </c>
      <c r="I9400">
        <v>7.0000000000000007E-2</v>
      </c>
      <c r="J9400">
        <v>0.05</v>
      </c>
      <c r="K9400">
        <v>0</v>
      </c>
      <c r="L9400">
        <v>0.01</v>
      </c>
      <c r="M9400">
        <v>0.13</v>
      </c>
      <c r="N9400">
        <v>75</v>
      </c>
      <c r="O9400">
        <v>7</v>
      </c>
      <c r="P9400">
        <v>6.2</v>
      </c>
      <c r="Q9400">
        <v>6</v>
      </c>
      <c r="R9400" t="s">
        <v>1477</v>
      </c>
      <c r="S9400" t="s">
        <v>20</v>
      </c>
    </row>
    <row r="9401" spans="1:19" x14ac:dyDescent="0.2">
      <c r="A9401" t="s">
        <v>1530</v>
      </c>
      <c r="B9401" t="s">
        <v>1015</v>
      </c>
      <c r="C9401">
        <v>2013</v>
      </c>
      <c r="D9401" s="1" t="d">
        <v>2006-12-04</v>
      </c>
      <c r="E9401" s="1" t="str">
        <f t="shared" si="292"/>
        <v>2006</v>
      </c>
      <c r="F9401" s="1" t="str">
        <f t="shared" si="293"/>
        <v>Dec</v>
      </c>
      <c r="G9401" t="s">
        <v>86</v>
      </c>
      <c r="H9401" t="s">
        <v>267</v>
      </c>
      <c r="I9401">
        <v>0.09</v>
      </c>
      <c r="J9401">
        <v>0</v>
      </c>
      <c r="K9401">
        <v>0</v>
      </c>
      <c r="L9401">
        <v>0.03</v>
      </c>
      <c r="M9401">
        <v>0.13</v>
      </c>
    </row>
    <row r="9402" spans="1:19" x14ac:dyDescent="0.2">
      <c r="A9402" t="s">
        <v>7857</v>
      </c>
      <c r="B9402" t="s">
        <v>44</v>
      </c>
      <c r="C9402">
        <v>2007</v>
      </c>
      <c r="D9402" s="1" t="d">
        <v>2022-02-11</v>
      </c>
      <c r="E9402" s="1" t="str">
        <f t="shared" si="292"/>
        <v>2022</v>
      </c>
      <c r="F9402" s="1" t="str">
        <f t="shared" si="293"/>
        <v>Feb</v>
      </c>
      <c r="G9402" t="s">
        <v>24</v>
      </c>
      <c r="H9402" t="s">
        <v>933</v>
      </c>
      <c r="I9402">
        <v>0.12</v>
      </c>
      <c r="J9402">
        <v>0</v>
      </c>
      <c r="K9402">
        <v>0</v>
      </c>
      <c r="L9402">
        <v>0.01</v>
      </c>
      <c r="M9402">
        <v>0.13</v>
      </c>
      <c r="N9402">
        <v>61</v>
      </c>
      <c r="O9402">
        <v>30</v>
      </c>
      <c r="P9402">
        <v>4.2</v>
      </c>
      <c r="Q9402">
        <v>19</v>
      </c>
      <c r="R9402" t="s">
        <v>2114</v>
      </c>
      <c r="S9402" t="s">
        <v>112</v>
      </c>
    </row>
    <row r="9403" spans="1:19" x14ac:dyDescent="0.2">
      <c r="A9403" t="s">
        <v>7858</v>
      </c>
      <c r="B9403" t="s">
        <v>32</v>
      </c>
      <c r="C9403">
        <v>2006</v>
      </c>
      <c r="D9403" s="1" t="d">
        <v>2013-12-09</v>
      </c>
      <c r="E9403" s="1" t="str">
        <f t="shared" si="292"/>
        <v>2013</v>
      </c>
      <c r="F9403" s="1" t="str">
        <f t="shared" si="293"/>
        <v>Dec</v>
      </c>
      <c r="G9403" t="s">
        <v>1</v>
      </c>
      <c r="H9403" t="s">
        <v>71</v>
      </c>
      <c r="I9403">
        <v>0.12</v>
      </c>
      <c r="J9403">
        <v>0</v>
      </c>
      <c r="K9403">
        <v>0</v>
      </c>
      <c r="L9403">
        <v>0.01</v>
      </c>
      <c r="M9403">
        <v>0.13</v>
      </c>
    </row>
    <row r="9404" spans="1:19" x14ac:dyDescent="0.2">
      <c r="A9404" t="s">
        <v>7859</v>
      </c>
      <c r="B9404" t="s">
        <v>17</v>
      </c>
      <c r="C9404">
        <v>2009</v>
      </c>
      <c r="D9404" s="1" t="d">
        <v>2022-10-24</v>
      </c>
      <c r="E9404" s="1" t="str">
        <f t="shared" si="292"/>
        <v>2022</v>
      </c>
      <c r="F9404" s="1" t="str">
        <f t="shared" si="293"/>
        <v>Oct</v>
      </c>
      <c r="G9404" t="s">
        <v>28</v>
      </c>
      <c r="H9404" t="s">
        <v>2780</v>
      </c>
      <c r="I9404">
        <v>0.12</v>
      </c>
      <c r="J9404">
        <v>0</v>
      </c>
      <c r="K9404">
        <v>0.01</v>
      </c>
      <c r="L9404">
        <v>0.01</v>
      </c>
      <c r="M9404">
        <v>0.13</v>
      </c>
      <c r="N9404">
        <v>76</v>
      </c>
      <c r="O9404">
        <v>12</v>
      </c>
      <c r="P9404">
        <v>7.1</v>
      </c>
      <c r="Q9404">
        <v>15</v>
      </c>
      <c r="R9404" t="s">
        <v>2780</v>
      </c>
      <c r="S9404" t="s">
        <v>88</v>
      </c>
    </row>
    <row r="9405" spans="1:19" x14ac:dyDescent="0.2">
      <c r="A9405" t="s">
        <v>6983</v>
      </c>
      <c r="B9405" t="s">
        <v>49</v>
      </c>
      <c r="C9405">
        <v>2008</v>
      </c>
      <c r="D9405" s="1" t="d">
        <v>2008-10-22</v>
      </c>
      <c r="E9405" s="1" t="str">
        <f t="shared" si="292"/>
        <v>2008</v>
      </c>
      <c r="F9405" s="1" t="str">
        <f t="shared" si="293"/>
        <v>Oct</v>
      </c>
      <c r="G9405" t="s">
        <v>18</v>
      </c>
      <c r="H9405" t="s">
        <v>51</v>
      </c>
      <c r="I9405">
        <v>0.11</v>
      </c>
      <c r="J9405">
        <v>0.01</v>
      </c>
      <c r="K9405">
        <v>0</v>
      </c>
      <c r="L9405">
        <v>0.01</v>
      </c>
      <c r="M9405">
        <v>0.13</v>
      </c>
      <c r="N9405">
        <v>70</v>
      </c>
      <c r="O9405">
        <v>21</v>
      </c>
      <c r="P9405" t="s">
        <v>203</v>
      </c>
      <c r="R9405" t="s">
        <v>426</v>
      </c>
      <c r="S9405" t="s">
        <v>112</v>
      </c>
    </row>
    <row r="9406" spans="1:19" x14ac:dyDescent="0.2">
      <c r="A9406" t="s">
        <v>7860</v>
      </c>
      <c r="B9406" t="s">
        <v>1043</v>
      </c>
      <c r="C9406">
        <v>1997</v>
      </c>
      <c r="D9406" s="1" t="d">
        <v>1992-02-29</v>
      </c>
      <c r="E9406" s="1" t="str">
        <f t="shared" si="292"/>
        <v>1992</v>
      </c>
      <c r="F9406" s="1" t="str">
        <f t="shared" si="293"/>
        <v>Feb</v>
      </c>
      <c r="G9406" t="s">
        <v>272</v>
      </c>
      <c r="H9406" t="s">
        <v>151</v>
      </c>
      <c r="I9406">
        <v>0</v>
      </c>
      <c r="J9406">
        <v>0</v>
      </c>
      <c r="K9406">
        <v>0.13</v>
      </c>
      <c r="L9406">
        <v>0</v>
      </c>
      <c r="M9406">
        <v>0.13</v>
      </c>
    </row>
    <row r="9407" spans="1:19" x14ac:dyDescent="0.2">
      <c r="A9407" t="s">
        <v>7861</v>
      </c>
      <c r="B9407" t="s">
        <v>159</v>
      </c>
      <c r="C9407">
        <v>2011</v>
      </c>
      <c r="D9407" s="1" t="d">
        <v>1988-10-22</v>
      </c>
      <c r="E9407" s="1" t="str">
        <f t="shared" si="292"/>
        <v>1988</v>
      </c>
      <c r="F9407" s="1" t="str">
        <f t="shared" si="293"/>
        <v>Oct</v>
      </c>
      <c r="G9407" t="s">
        <v>18</v>
      </c>
      <c r="H9407" t="s">
        <v>234</v>
      </c>
      <c r="I9407">
        <v>0</v>
      </c>
      <c r="J9407">
        <v>0</v>
      </c>
      <c r="K9407">
        <v>0.13</v>
      </c>
      <c r="L9407">
        <v>0</v>
      </c>
      <c r="M9407">
        <v>0.13</v>
      </c>
    </row>
    <row r="9408" spans="1:19" x14ac:dyDescent="0.2">
      <c r="A9408" t="s">
        <v>7862</v>
      </c>
      <c r="B9408" t="s">
        <v>159</v>
      </c>
      <c r="C9408">
        <v>2012</v>
      </c>
      <c r="D9408" s="1" t="d">
        <v>1994-12-11</v>
      </c>
      <c r="E9408" s="1" t="str">
        <f t="shared" si="292"/>
        <v>1994</v>
      </c>
      <c r="F9408" s="1" t="str">
        <f t="shared" si="293"/>
        <v>Dec</v>
      </c>
      <c r="G9408" t="s">
        <v>28</v>
      </c>
      <c r="H9408" t="s">
        <v>372</v>
      </c>
      <c r="I9408">
        <v>0</v>
      </c>
      <c r="J9408">
        <v>0</v>
      </c>
      <c r="K9408">
        <v>0.13</v>
      </c>
      <c r="L9408">
        <v>0</v>
      </c>
      <c r="M9408">
        <v>0.13</v>
      </c>
    </row>
    <row r="9409" spans="1:19" x14ac:dyDescent="0.2">
      <c r="A9409" t="s">
        <v>7863</v>
      </c>
      <c r="B9409" t="s">
        <v>64</v>
      </c>
      <c r="C9409">
        <v>2004</v>
      </c>
      <c r="D9409" s="1" t="d">
        <v>2000-05-02</v>
      </c>
      <c r="E9409" s="1" t="str">
        <f t="shared" si="292"/>
        <v>2000</v>
      </c>
      <c r="F9409" s="1" t="str">
        <f t="shared" si="293"/>
        <v>May</v>
      </c>
      <c r="G9409" t="s">
        <v>86</v>
      </c>
      <c r="H9409" t="s">
        <v>484</v>
      </c>
      <c r="I9409">
        <v>0.09</v>
      </c>
      <c r="J9409">
        <v>0.04</v>
      </c>
      <c r="K9409">
        <v>0</v>
      </c>
      <c r="L9409">
        <v>0</v>
      </c>
      <c r="M9409">
        <v>0.13</v>
      </c>
      <c r="N9409">
        <v>55</v>
      </c>
      <c r="O9409">
        <v>12</v>
      </c>
      <c r="P9409">
        <v>8.1999999999999993</v>
      </c>
      <c r="Q9409">
        <v>5</v>
      </c>
      <c r="R9409" t="s">
        <v>1708</v>
      </c>
      <c r="S9409" t="s">
        <v>88</v>
      </c>
    </row>
    <row r="9410" spans="1:19" x14ac:dyDescent="0.2">
      <c r="A9410" t="s">
        <v>7864</v>
      </c>
      <c r="B9410" t="s">
        <v>32</v>
      </c>
      <c r="C9410">
        <v>2006</v>
      </c>
      <c r="D9410" s="1" t="d">
        <v>1993-06-24</v>
      </c>
      <c r="E9410" s="1" t="str">
        <f t="shared" si="292"/>
        <v>1993</v>
      </c>
      <c r="F9410" s="1" t="str">
        <f t="shared" si="293"/>
        <v>Jun</v>
      </c>
      <c r="G9410" t="s">
        <v>50</v>
      </c>
      <c r="H9410" t="s">
        <v>151</v>
      </c>
      <c r="I9410">
        <v>0</v>
      </c>
      <c r="J9410">
        <v>0</v>
      </c>
      <c r="K9410">
        <v>0.13</v>
      </c>
      <c r="L9410">
        <v>0</v>
      </c>
      <c r="M9410">
        <v>0.13</v>
      </c>
    </row>
    <row r="9411" spans="1:19" x14ac:dyDescent="0.2">
      <c r="A9411" t="s">
        <v>7865</v>
      </c>
      <c r="B9411" t="s">
        <v>44</v>
      </c>
      <c r="C9411">
        <v>2011</v>
      </c>
      <c r="D9411" s="1" t="d">
        <v>2022-01-07</v>
      </c>
      <c r="E9411" s="1" t="str">
        <f t="shared" ref="E9411:E9474" si="294">TEXT(D9411,"yyyy")</f>
        <v>2022</v>
      </c>
      <c r="F9411" s="1" t="str">
        <f t="shared" ref="F9411:F9474" si="295">TEXT(D9411,"mmm")</f>
        <v>Jan</v>
      </c>
      <c r="G9411" t="s">
        <v>50</v>
      </c>
      <c r="H9411" t="s">
        <v>4489</v>
      </c>
      <c r="I9411">
        <v>0.08</v>
      </c>
      <c r="J9411">
        <v>0.05</v>
      </c>
      <c r="K9411">
        <v>0</v>
      </c>
      <c r="L9411">
        <v>0.01</v>
      </c>
      <c r="M9411">
        <v>0.13</v>
      </c>
      <c r="N9411">
        <v>56</v>
      </c>
      <c r="O9411">
        <v>18</v>
      </c>
      <c r="P9411">
        <v>7.8</v>
      </c>
      <c r="Q9411">
        <v>20</v>
      </c>
      <c r="R9411" t="s">
        <v>7866</v>
      </c>
      <c r="S9411" t="s">
        <v>88</v>
      </c>
    </row>
    <row r="9412" spans="1:19" x14ac:dyDescent="0.2">
      <c r="A9412" t="s">
        <v>7867</v>
      </c>
      <c r="B9412" t="s">
        <v>148</v>
      </c>
      <c r="C9412">
        <v>2012</v>
      </c>
      <c r="D9412" s="1" t="d">
        <v>1996-06-09</v>
      </c>
      <c r="E9412" s="1" t="str">
        <f t="shared" si="294"/>
        <v>1996</v>
      </c>
      <c r="F9412" s="1" t="str">
        <f t="shared" si="295"/>
        <v>Jun</v>
      </c>
      <c r="G9412" t="s">
        <v>50</v>
      </c>
      <c r="H9412" t="s">
        <v>3732</v>
      </c>
      <c r="I9412">
        <v>0</v>
      </c>
      <c r="J9412">
        <v>0.12</v>
      </c>
      <c r="K9412">
        <v>0</v>
      </c>
      <c r="L9412">
        <v>0.02</v>
      </c>
      <c r="M9412">
        <v>0.13</v>
      </c>
      <c r="N9412">
        <v>79</v>
      </c>
      <c r="O9412">
        <v>17</v>
      </c>
      <c r="P9412">
        <v>8.6999999999999993</v>
      </c>
      <c r="Q9412">
        <v>992</v>
      </c>
      <c r="R9412" t="s">
        <v>3732</v>
      </c>
    </row>
    <row r="9413" spans="1:19" x14ac:dyDescent="0.2">
      <c r="A9413" t="s">
        <v>7868</v>
      </c>
      <c r="B9413" t="s">
        <v>32</v>
      </c>
      <c r="C9413">
        <v>2010</v>
      </c>
      <c r="D9413" s="1" t="d">
        <v>2002-08-13</v>
      </c>
      <c r="E9413" s="1" t="str">
        <f t="shared" si="294"/>
        <v>2002</v>
      </c>
      <c r="F9413" s="1" t="str">
        <f t="shared" si="295"/>
        <v>Aug</v>
      </c>
      <c r="G9413" t="s">
        <v>50</v>
      </c>
      <c r="H9413" t="s">
        <v>71</v>
      </c>
      <c r="I9413">
        <v>0.12</v>
      </c>
      <c r="J9413">
        <v>0</v>
      </c>
      <c r="K9413">
        <v>0</v>
      </c>
      <c r="L9413">
        <v>0.01</v>
      </c>
      <c r="M9413">
        <v>0.13</v>
      </c>
    </row>
    <row r="9414" spans="1:19" x14ac:dyDescent="0.2">
      <c r="A9414" t="s">
        <v>7869</v>
      </c>
      <c r="B9414" t="s">
        <v>79</v>
      </c>
      <c r="C9414">
        <v>2015</v>
      </c>
      <c r="D9414" s="1" t="d">
        <v>2011-12-03</v>
      </c>
      <c r="E9414" s="1" t="str">
        <f t="shared" si="294"/>
        <v>2011</v>
      </c>
      <c r="F9414" s="1" t="str">
        <f t="shared" si="295"/>
        <v>Dec</v>
      </c>
      <c r="G9414" t="s">
        <v>50</v>
      </c>
      <c r="H9414" t="s">
        <v>372</v>
      </c>
      <c r="I9414">
        <v>0</v>
      </c>
      <c r="J9414">
        <v>0</v>
      </c>
      <c r="K9414">
        <v>0.13</v>
      </c>
      <c r="L9414">
        <v>0</v>
      </c>
      <c r="M9414">
        <v>0.13</v>
      </c>
    </row>
    <row r="9415" spans="1:19" x14ac:dyDescent="0.2">
      <c r="A9415" t="s">
        <v>3604</v>
      </c>
      <c r="B9415" t="s">
        <v>137</v>
      </c>
      <c r="C9415">
        <v>2006</v>
      </c>
      <c r="D9415" s="1" t="d">
        <v>2019-11-16</v>
      </c>
      <c r="E9415" s="1" t="str">
        <f t="shared" si="294"/>
        <v>2019</v>
      </c>
      <c r="F9415" s="1" t="str">
        <f t="shared" si="295"/>
        <v>Nov</v>
      </c>
      <c r="G9415" t="s">
        <v>50</v>
      </c>
      <c r="H9415" t="s">
        <v>283</v>
      </c>
      <c r="I9415">
        <v>0.1</v>
      </c>
      <c r="J9415">
        <v>0.03</v>
      </c>
      <c r="K9415">
        <v>0</v>
      </c>
      <c r="L9415">
        <v>0</v>
      </c>
      <c r="M9415">
        <v>0.13</v>
      </c>
      <c r="N9415">
        <v>82</v>
      </c>
      <c r="O9415">
        <v>40</v>
      </c>
      <c r="P9415">
        <v>7.2</v>
      </c>
      <c r="Q9415">
        <v>13</v>
      </c>
      <c r="R9415" t="s">
        <v>1538</v>
      </c>
      <c r="S9415" t="s">
        <v>88</v>
      </c>
    </row>
    <row r="9416" spans="1:19" x14ac:dyDescent="0.2">
      <c r="A9416" t="s">
        <v>7870</v>
      </c>
      <c r="B9416" t="s">
        <v>104</v>
      </c>
      <c r="C9416">
        <v>1997</v>
      </c>
      <c r="D9416" s="1" t="d">
        <v>2021-06-15</v>
      </c>
      <c r="E9416" s="1" t="str">
        <f t="shared" si="294"/>
        <v>2021</v>
      </c>
      <c r="F9416" s="1" t="str">
        <f t="shared" si="295"/>
        <v>Jun</v>
      </c>
      <c r="G9416" t="s">
        <v>18</v>
      </c>
      <c r="H9416" t="s">
        <v>234</v>
      </c>
      <c r="I9416">
        <v>7.0000000000000007E-2</v>
      </c>
      <c r="J9416">
        <v>0.05</v>
      </c>
      <c r="K9416">
        <v>0</v>
      </c>
      <c r="L9416">
        <v>0.01</v>
      </c>
      <c r="M9416">
        <v>0.13</v>
      </c>
    </row>
    <row r="9417" spans="1:19" x14ac:dyDescent="0.2">
      <c r="A9417" t="s">
        <v>7871</v>
      </c>
      <c r="B9417" t="s">
        <v>32</v>
      </c>
      <c r="C9417">
        <v>2010</v>
      </c>
      <c r="D9417" s="1" t="d">
        <v>2018-07-10</v>
      </c>
      <c r="E9417" s="1" t="str">
        <f t="shared" si="294"/>
        <v>2018</v>
      </c>
      <c r="F9417" s="1" t="str">
        <f t="shared" si="295"/>
        <v>Jul</v>
      </c>
      <c r="G9417" t="s">
        <v>30</v>
      </c>
      <c r="H9417" t="s">
        <v>2508</v>
      </c>
      <c r="I9417">
        <v>0.12</v>
      </c>
      <c r="J9417">
        <v>0</v>
      </c>
      <c r="K9417">
        <v>0</v>
      </c>
      <c r="L9417">
        <v>0.01</v>
      </c>
      <c r="M9417">
        <v>0.13</v>
      </c>
      <c r="P9417" t="s">
        <v>203</v>
      </c>
      <c r="R9417" t="s">
        <v>7872</v>
      </c>
      <c r="S9417" t="s">
        <v>20</v>
      </c>
    </row>
    <row r="9418" spans="1:19" x14ac:dyDescent="0.2">
      <c r="A9418" t="s">
        <v>7873</v>
      </c>
      <c r="B9418" t="s">
        <v>32</v>
      </c>
      <c r="C9418">
        <v>2008</v>
      </c>
      <c r="D9418" s="1" t="d">
        <v>1993-04-19</v>
      </c>
      <c r="E9418" s="1" t="str">
        <f t="shared" si="294"/>
        <v>1993</v>
      </c>
      <c r="F9418" s="1" t="str">
        <f t="shared" si="295"/>
        <v>Apr</v>
      </c>
      <c r="G9418" t="s">
        <v>272</v>
      </c>
      <c r="H9418" t="s">
        <v>1787</v>
      </c>
      <c r="I9418">
        <v>0.12</v>
      </c>
      <c r="J9418">
        <v>0</v>
      </c>
      <c r="K9418">
        <v>0</v>
      </c>
      <c r="L9418">
        <v>0.01</v>
      </c>
      <c r="M9418">
        <v>0.13</v>
      </c>
      <c r="N9418">
        <v>80</v>
      </c>
      <c r="O9418">
        <v>40</v>
      </c>
      <c r="P9418">
        <v>8.3000000000000007</v>
      </c>
      <c r="Q9418">
        <v>21</v>
      </c>
      <c r="R9418" t="s">
        <v>7874</v>
      </c>
      <c r="S9418" t="s">
        <v>20</v>
      </c>
    </row>
    <row r="9419" spans="1:19" x14ac:dyDescent="0.2">
      <c r="A9419" t="s">
        <v>7875</v>
      </c>
      <c r="B9419" t="s">
        <v>148</v>
      </c>
      <c r="C9419">
        <v>2002</v>
      </c>
      <c r="D9419" s="1" t="d">
        <v>1999-06-30</v>
      </c>
      <c r="E9419" s="1" t="str">
        <f t="shared" si="294"/>
        <v>1999</v>
      </c>
      <c r="F9419" s="1" t="str">
        <f t="shared" si="295"/>
        <v>Jun</v>
      </c>
      <c r="G9419" t="s">
        <v>272</v>
      </c>
      <c r="H9419" t="s">
        <v>329</v>
      </c>
      <c r="I9419">
        <v>0.03</v>
      </c>
      <c r="J9419">
        <v>0.09</v>
      </c>
      <c r="K9419">
        <v>0</v>
      </c>
      <c r="L9419">
        <v>0.02</v>
      </c>
      <c r="M9419">
        <v>0.13</v>
      </c>
      <c r="N9419">
        <v>92</v>
      </c>
      <c r="O9419">
        <v>40</v>
      </c>
      <c r="P9419">
        <v>9.1</v>
      </c>
      <c r="Q9419">
        <v>1023</v>
      </c>
      <c r="R9419" t="s">
        <v>224</v>
      </c>
      <c r="S9419" t="s">
        <v>88</v>
      </c>
    </row>
    <row r="9420" spans="1:19" x14ac:dyDescent="0.2">
      <c r="A9420" t="s">
        <v>7876</v>
      </c>
      <c r="B9420" t="s">
        <v>55</v>
      </c>
      <c r="C9420">
        <v>2001</v>
      </c>
      <c r="D9420" s="1" t="d">
        <v>2005-07-16</v>
      </c>
      <c r="E9420" s="1" t="str">
        <f t="shared" si="294"/>
        <v>2005</v>
      </c>
      <c r="F9420" s="1" t="str">
        <f t="shared" si="295"/>
        <v>Jul</v>
      </c>
      <c r="G9420" t="s">
        <v>18</v>
      </c>
      <c r="H9420" t="s">
        <v>933</v>
      </c>
      <c r="I9420">
        <v>0</v>
      </c>
      <c r="J9420">
        <v>0</v>
      </c>
      <c r="K9420">
        <v>0.13</v>
      </c>
      <c r="L9420">
        <v>0</v>
      </c>
      <c r="M9420">
        <v>0.13</v>
      </c>
    </row>
    <row r="9421" spans="1:19" x14ac:dyDescent="0.2">
      <c r="A9421" t="s">
        <v>7877</v>
      </c>
      <c r="B9421" t="s">
        <v>189</v>
      </c>
      <c r="C9421">
        <v>2002</v>
      </c>
      <c r="D9421" s="1" t="d">
        <v>1997-02-14</v>
      </c>
      <c r="E9421" s="1" t="str">
        <f t="shared" si="294"/>
        <v>1997</v>
      </c>
      <c r="F9421" s="1" t="str">
        <f t="shared" si="295"/>
        <v>Feb</v>
      </c>
      <c r="G9421" t="s">
        <v>1</v>
      </c>
      <c r="H9421" t="s">
        <v>234</v>
      </c>
      <c r="I9421">
        <v>0.1</v>
      </c>
      <c r="J9421">
        <v>0.03</v>
      </c>
      <c r="K9421">
        <v>0</v>
      </c>
      <c r="L9421">
        <v>0</v>
      </c>
      <c r="M9421">
        <v>0.13</v>
      </c>
      <c r="N9421">
        <v>60</v>
      </c>
      <c r="O9421">
        <v>6</v>
      </c>
      <c r="P9421">
        <v>7.2</v>
      </c>
      <c r="Q9421">
        <v>5</v>
      </c>
      <c r="R9421" t="s">
        <v>357</v>
      </c>
      <c r="S9421" t="s">
        <v>20</v>
      </c>
    </row>
    <row r="9422" spans="1:19" x14ac:dyDescent="0.2">
      <c r="A9422" t="s">
        <v>7878</v>
      </c>
      <c r="B9422" t="s">
        <v>159</v>
      </c>
      <c r="C9422">
        <v>2005</v>
      </c>
      <c r="D9422" s="1" t="d">
        <v>2005-07-23</v>
      </c>
      <c r="E9422" s="1" t="str">
        <f t="shared" si="294"/>
        <v>2005</v>
      </c>
      <c r="F9422" s="1" t="str">
        <f t="shared" si="295"/>
        <v>Jul</v>
      </c>
      <c r="G9422" t="s">
        <v>272</v>
      </c>
      <c r="H9422" t="s">
        <v>134</v>
      </c>
      <c r="I9422">
        <v>0.11</v>
      </c>
      <c r="J9422">
        <v>0.01</v>
      </c>
      <c r="K9422">
        <v>0</v>
      </c>
      <c r="L9422">
        <v>0.01</v>
      </c>
      <c r="M9422">
        <v>0.13</v>
      </c>
    </row>
    <row r="9423" spans="1:19" x14ac:dyDescent="0.2">
      <c r="A9423" t="s">
        <v>7879</v>
      </c>
      <c r="B9423" t="s">
        <v>55</v>
      </c>
      <c r="C9423">
        <v>2002</v>
      </c>
      <c r="D9423" s="1" t="d">
        <v>2013-01-26</v>
      </c>
      <c r="E9423" s="1" t="str">
        <f t="shared" si="294"/>
        <v>2013</v>
      </c>
      <c r="F9423" s="1" t="str">
        <f t="shared" si="295"/>
        <v>Jan</v>
      </c>
      <c r="G9423" t="s">
        <v>28</v>
      </c>
      <c r="H9423" t="s">
        <v>3428</v>
      </c>
      <c r="I9423">
        <v>0.06</v>
      </c>
      <c r="J9423">
        <v>0.05</v>
      </c>
      <c r="K9423">
        <v>0</v>
      </c>
      <c r="L9423">
        <v>0.02</v>
      </c>
      <c r="M9423">
        <v>0.13</v>
      </c>
      <c r="N9423">
        <v>65</v>
      </c>
      <c r="O9423">
        <v>9</v>
      </c>
      <c r="P9423">
        <v>8.8000000000000007</v>
      </c>
      <c r="Q9423">
        <v>77</v>
      </c>
      <c r="R9423" t="s">
        <v>3703</v>
      </c>
      <c r="S9423" t="s">
        <v>20</v>
      </c>
    </row>
    <row r="9424" spans="1:19" x14ac:dyDescent="0.2">
      <c r="A9424" t="s">
        <v>7424</v>
      </c>
      <c r="B9424" t="s">
        <v>79</v>
      </c>
      <c r="C9424">
        <v>2011</v>
      </c>
      <c r="D9424" s="1" t="d">
        <v>2007-03-15</v>
      </c>
      <c r="E9424" s="1" t="str">
        <f t="shared" si="294"/>
        <v>2007</v>
      </c>
      <c r="F9424" s="1" t="str">
        <f t="shared" si="295"/>
        <v>Mar</v>
      </c>
      <c r="G9424" t="s">
        <v>39</v>
      </c>
      <c r="H9424" t="s">
        <v>1403</v>
      </c>
      <c r="I9424">
        <v>0.12</v>
      </c>
      <c r="J9424">
        <v>0</v>
      </c>
      <c r="K9424">
        <v>0</v>
      </c>
      <c r="L9424">
        <v>0.01</v>
      </c>
      <c r="M9424">
        <v>0.13</v>
      </c>
    </row>
    <row r="9425" spans="1:19" x14ac:dyDescent="0.2">
      <c r="A9425" t="s">
        <v>7880</v>
      </c>
      <c r="B9425" t="s">
        <v>49</v>
      </c>
      <c r="C9425">
        <v>2008</v>
      </c>
      <c r="D9425" s="1" t="d">
        <v>2018-08-09</v>
      </c>
      <c r="E9425" s="1" t="str">
        <f t="shared" si="294"/>
        <v>2018</v>
      </c>
      <c r="F9425" s="1" t="str">
        <f t="shared" si="295"/>
        <v>Aug</v>
      </c>
      <c r="G9425" t="s">
        <v>101</v>
      </c>
      <c r="H9425" t="s">
        <v>155</v>
      </c>
      <c r="I9425">
        <v>0.09</v>
      </c>
      <c r="J9425">
        <v>0.03</v>
      </c>
      <c r="K9425">
        <v>0</v>
      </c>
      <c r="L9425">
        <v>0.02</v>
      </c>
      <c r="M9425">
        <v>0.13</v>
      </c>
      <c r="N9425">
        <v>69</v>
      </c>
      <c r="O9425">
        <v>25</v>
      </c>
      <c r="P9425">
        <v>5.6</v>
      </c>
      <c r="Q9425">
        <v>50</v>
      </c>
      <c r="R9425" t="s">
        <v>2631</v>
      </c>
      <c r="S9425" t="s">
        <v>53</v>
      </c>
    </row>
    <row r="9426" spans="1:19" x14ac:dyDescent="0.2">
      <c r="A9426" t="s">
        <v>4204</v>
      </c>
      <c r="B9426" t="s">
        <v>159</v>
      </c>
      <c r="C9426">
        <v>2010</v>
      </c>
      <c r="D9426" s="1" t="d">
        <v>2015-07-27</v>
      </c>
      <c r="E9426" s="1" t="str">
        <f t="shared" si="294"/>
        <v>2015</v>
      </c>
      <c r="F9426" s="1" t="str">
        <f t="shared" si="295"/>
        <v>Jul</v>
      </c>
      <c r="G9426" t="s">
        <v>50</v>
      </c>
      <c r="H9426" t="s">
        <v>568</v>
      </c>
      <c r="I9426">
        <v>0.1</v>
      </c>
      <c r="J9426">
        <v>0.02</v>
      </c>
      <c r="K9426">
        <v>0</v>
      </c>
      <c r="L9426">
        <v>0.02</v>
      </c>
      <c r="M9426">
        <v>0.13</v>
      </c>
      <c r="P9426" t="s">
        <v>203</v>
      </c>
      <c r="R9426" t="s">
        <v>3093</v>
      </c>
      <c r="S9426" t="s">
        <v>112</v>
      </c>
    </row>
    <row r="9427" spans="1:19" x14ac:dyDescent="0.2">
      <c r="A9427" t="s">
        <v>7881</v>
      </c>
      <c r="B9427" t="s">
        <v>75</v>
      </c>
      <c r="C9427">
        <v>2015</v>
      </c>
      <c r="D9427" s="1" t="d">
        <v>2019-07-07</v>
      </c>
      <c r="E9427" s="1" t="str">
        <f t="shared" si="294"/>
        <v>2019</v>
      </c>
      <c r="F9427" s="1" t="str">
        <f t="shared" si="295"/>
        <v>Jul</v>
      </c>
      <c r="G9427" t="s">
        <v>50</v>
      </c>
      <c r="H9427" t="s">
        <v>68</v>
      </c>
      <c r="I9427">
        <v>0.02</v>
      </c>
      <c r="J9427">
        <v>0.05</v>
      </c>
      <c r="K9427">
        <v>0.04</v>
      </c>
      <c r="L9427">
        <v>0.01</v>
      </c>
      <c r="M9427">
        <v>0.13</v>
      </c>
      <c r="N9427">
        <v>80</v>
      </c>
      <c r="O9427">
        <v>62</v>
      </c>
      <c r="P9427">
        <v>8.1999999999999993</v>
      </c>
      <c r="Q9427">
        <v>153</v>
      </c>
      <c r="R9427" t="s">
        <v>336</v>
      </c>
      <c r="S9427" t="s">
        <v>88</v>
      </c>
    </row>
    <row r="9428" spans="1:19" x14ac:dyDescent="0.2">
      <c r="A9428" t="s">
        <v>7882</v>
      </c>
      <c r="B9428" t="s">
        <v>55</v>
      </c>
      <c r="C9428">
        <v>2004</v>
      </c>
      <c r="D9428" s="1" t="d">
        <v>1992-01-05</v>
      </c>
      <c r="E9428" s="1" t="str">
        <f t="shared" si="294"/>
        <v>1992</v>
      </c>
      <c r="F9428" s="1" t="str">
        <f t="shared" si="295"/>
        <v>Jan</v>
      </c>
      <c r="G9428" t="s">
        <v>24</v>
      </c>
      <c r="H9428" t="s">
        <v>68</v>
      </c>
      <c r="I9428">
        <v>0.06</v>
      </c>
      <c r="J9428">
        <v>0.05</v>
      </c>
      <c r="K9428">
        <v>0</v>
      </c>
      <c r="L9428">
        <v>0.02</v>
      </c>
      <c r="M9428">
        <v>0.13</v>
      </c>
      <c r="N9428">
        <v>57</v>
      </c>
      <c r="O9428">
        <v>27</v>
      </c>
      <c r="P9428">
        <v>7.8</v>
      </c>
      <c r="Q9428">
        <v>14</v>
      </c>
      <c r="R9428" t="s">
        <v>7646</v>
      </c>
      <c r="S9428" t="s">
        <v>88</v>
      </c>
    </row>
    <row r="9429" spans="1:19" x14ac:dyDescent="0.2">
      <c r="A9429" t="s">
        <v>7153</v>
      </c>
      <c r="B9429" t="s">
        <v>1015</v>
      </c>
      <c r="C9429">
        <v>2014</v>
      </c>
      <c r="D9429" s="1" t="d">
        <v>2007-03-04</v>
      </c>
      <c r="E9429" s="1" t="str">
        <f t="shared" si="294"/>
        <v>2007</v>
      </c>
      <c r="F9429" s="1" t="str">
        <f t="shared" si="295"/>
        <v>Mar</v>
      </c>
      <c r="G9429" t="s">
        <v>86</v>
      </c>
      <c r="H9429" t="s">
        <v>151</v>
      </c>
      <c r="I9429">
        <v>0.04</v>
      </c>
      <c r="J9429">
        <v>0</v>
      </c>
      <c r="K9429">
        <v>0.08</v>
      </c>
      <c r="L9429">
        <v>0.01</v>
      </c>
      <c r="M9429">
        <v>0.13</v>
      </c>
      <c r="N9429">
        <v>75</v>
      </c>
      <c r="O9429">
        <v>7</v>
      </c>
      <c r="P9429">
        <v>8.5</v>
      </c>
      <c r="Q9429">
        <v>28</v>
      </c>
      <c r="R9429" t="s">
        <v>151</v>
      </c>
      <c r="S9429" t="s">
        <v>88</v>
      </c>
    </row>
    <row r="9430" spans="1:19" x14ac:dyDescent="0.2">
      <c r="A9430" t="s">
        <v>7387</v>
      </c>
      <c r="B9430" t="s">
        <v>17</v>
      </c>
      <c r="C9430">
        <v>2008</v>
      </c>
      <c r="D9430" s="1" t="d">
        <v>1992-01-05</v>
      </c>
      <c r="E9430" s="1" t="str">
        <f t="shared" si="294"/>
        <v>1992</v>
      </c>
      <c r="F9430" s="1" t="str">
        <f t="shared" si="295"/>
        <v>Jan</v>
      </c>
      <c r="G9430" t="s">
        <v>18</v>
      </c>
      <c r="H9430" t="s">
        <v>234</v>
      </c>
      <c r="I9430">
        <v>0.11</v>
      </c>
      <c r="J9430">
        <v>0</v>
      </c>
      <c r="K9430">
        <v>0.01</v>
      </c>
      <c r="L9430">
        <v>0.01</v>
      </c>
      <c r="M9430">
        <v>0.13</v>
      </c>
      <c r="N9430">
        <v>79</v>
      </c>
      <c r="O9430">
        <v>16</v>
      </c>
      <c r="P9430">
        <v>8.6999999999999993</v>
      </c>
      <c r="Q9430">
        <v>21</v>
      </c>
      <c r="R9430" t="s">
        <v>357</v>
      </c>
      <c r="S9430" t="s">
        <v>20</v>
      </c>
    </row>
    <row r="9431" spans="1:19" x14ac:dyDescent="0.2">
      <c r="A9431" t="s">
        <v>7883</v>
      </c>
      <c r="B9431" t="s">
        <v>32</v>
      </c>
      <c r="C9431">
        <v>2009</v>
      </c>
      <c r="D9431" s="1" t="d">
        <v>1999-01-12</v>
      </c>
      <c r="E9431" s="1" t="str">
        <f t="shared" si="294"/>
        <v>1999</v>
      </c>
      <c r="F9431" s="1" t="str">
        <f t="shared" si="295"/>
        <v>Jan</v>
      </c>
      <c r="G9431" t="s">
        <v>39</v>
      </c>
      <c r="H9431" t="s">
        <v>134</v>
      </c>
      <c r="I9431">
        <v>0.12</v>
      </c>
      <c r="J9431">
        <v>0</v>
      </c>
      <c r="K9431">
        <v>0</v>
      </c>
      <c r="L9431">
        <v>0.01</v>
      </c>
      <c r="M9431">
        <v>0.13</v>
      </c>
      <c r="P9431" t="s">
        <v>203</v>
      </c>
      <c r="R9431" t="s">
        <v>134</v>
      </c>
      <c r="S9431" t="s">
        <v>20</v>
      </c>
    </row>
    <row r="9432" spans="1:19" x14ac:dyDescent="0.2">
      <c r="A9432" t="s">
        <v>7884</v>
      </c>
      <c r="B9432" t="s">
        <v>104</v>
      </c>
      <c r="C9432">
        <v>1998</v>
      </c>
      <c r="D9432" s="1" t="d">
        <v>2016-04-05</v>
      </c>
      <c r="E9432" s="1" t="str">
        <f t="shared" si="294"/>
        <v>2016</v>
      </c>
      <c r="F9432" s="1" t="str">
        <f t="shared" si="295"/>
        <v>Apr</v>
      </c>
      <c r="G9432" t="s">
        <v>272</v>
      </c>
      <c r="H9432" t="s">
        <v>283</v>
      </c>
      <c r="I9432">
        <v>7.0000000000000007E-2</v>
      </c>
      <c r="J9432">
        <v>0.05</v>
      </c>
      <c r="K9432">
        <v>0</v>
      </c>
      <c r="L9432">
        <v>0.01</v>
      </c>
      <c r="M9432">
        <v>0.13</v>
      </c>
    </row>
    <row r="9433" spans="1:19" x14ac:dyDescent="0.2">
      <c r="A9433" t="s">
        <v>4502</v>
      </c>
      <c r="B9433" t="s">
        <v>44</v>
      </c>
      <c r="C9433">
        <v>2008</v>
      </c>
      <c r="D9433" s="1" t="d">
        <v>2009-10-26</v>
      </c>
      <c r="E9433" s="1" t="str">
        <f t="shared" si="294"/>
        <v>2009</v>
      </c>
      <c r="F9433" s="1" t="str">
        <f t="shared" si="295"/>
        <v>Oct</v>
      </c>
      <c r="G9433" t="s">
        <v>18</v>
      </c>
      <c r="H9433" t="s">
        <v>71</v>
      </c>
      <c r="I9433">
        <v>0.12</v>
      </c>
      <c r="J9433">
        <v>0</v>
      </c>
      <c r="K9433">
        <v>0</v>
      </c>
      <c r="L9433">
        <v>0.01</v>
      </c>
      <c r="M9433">
        <v>0.13</v>
      </c>
      <c r="N9433">
        <v>42</v>
      </c>
      <c r="O9433">
        <v>4</v>
      </c>
      <c r="P9433" t="s">
        <v>203</v>
      </c>
      <c r="R9433" t="s">
        <v>3181</v>
      </c>
      <c r="S9433" t="s">
        <v>88</v>
      </c>
    </row>
    <row r="9434" spans="1:19" x14ac:dyDescent="0.2">
      <c r="A9434" t="s">
        <v>7885</v>
      </c>
      <c r="B9434" t="s">
        <v>44</v>
      </c>
      <c r="C9434">
        <v>2006</v>
      </c>
      <c r="D9434" s="1" t="d">
        <v>1992-04-24</v>
      </c>
      <c r="E9434" s="1" t="str">
        <f t="shared" si="294"/>
        <v>1992</v>
      </c>
      <c r="F9434" s="1" t="str">
        <f t="shared" si="295"/>
        <v>Apr</v>
      </c>
      <c r="G9434" t="s">
        <v>86</v>
      </c>
      <c r="H9434" t="s">
        <v>234</v>
      </c>
      <c r="I9434">
        <v>7.0000000000000007E-2</v>
      </c>
      <c r="J9434">
        <v>0.01</v>
      </c>
      <c r="K9434">
        <v>0.04</v>
      </c>
      <c r="L9434">
        <v>0.01</v>
      </c>
      <c r="M9434">
        <v>0.13</v>
      </c>
      <c r="N9434">
        <v>62</v>
      </c>
      <c r="O9434">
        <v>54</v>
      </c>
      <c r="P9434">
        <v>6.6</v>
      </c>
      <c r="Q9434">
        <v>28</v>
      </c>
      <c r="R9434" t="s">
        <v>357</v>
      </c>
      <c r="S9434" t="s">
        <v>53</v>
      </c>
    </row>
    <row r="9435" spans="1:19" x14ac:dyDescent="0.2">
      <c r="A9435" t="s">
        <v>7886</v>
      </c>
      <c r="B9435" t="s">
        <v>148</v>
      </c>
      <c r="C9435">
        <v>2016</v>
      </c>
      <c r="D9435" s="1" t="d">
        <v>2001-12-01</v>
      </c>
      <c r="E9435" s="1" t="str">
        <f t="shared" si="294"/>
        <v>2001</v>
      </c>
      <c r="F9435" s="1" t="str">
        <f t="shared" si="295"/>
        <v>Dec</v>
      </c>
      <c r="G9435" t="s">
        <v>272</v>
      </c>
      <c r="H9435" t="s">
        <v>151</v>
      </c>
      <c r="I9435">
        <v>0</v>
      </c>
      <c r="J9435">
        <v>0.12</v>
      </c>
      <c r="K9435">
        <v>0</v>
      </c>
      <c r="L9435">
        <v>0.01</v>
      </c>
      <c r="M9435">
        <v>0.13</v>
      </c>
      <c r="N9435">
        <v>86</v>
      </c>
      <c r="O9435">
        <v>77</v>
      </c>
      <c r="P9435">
        <v>7.3</v>
      </c>
      <c r="Q9435">
        <v>556</v>
      </c>
      <c r="R9435" t="s">
        <v>1103</v>
      </c>
      <c r="S9435" t="s">
        <v>88</v>
      </c>
    </row>
    <row r="9436" spans="1:19" x14ac:dyDescent="0.2">
      <c r="A9436" t="s">
        <v>7887</v>
      </c>
      <c r="B9436" t="s">
        <v>32</v>
      </c>
      <c r="C9436">
        <v>2007</v>
      </c>
      <c r="D9436" s="1" t="d">
        <v>2015-06-09</v>
      </c>
      <c r="E9436" s="1" t="str">
        <f t="shared" si="294"/>
        <v>2015</v>
      </c>
      <c r="F9436" s="1" t="str">
        <f t="shared" si="295"/>
        <v>Jun</v>
      </c>
      <c r="G9436" t="s">
        <v>34</v>
      </c>
      <c r="H9436" t="s">
        <v>222</v>
      </c>
      <c r="I9436">
        <v>0</v>
      </c>
      <c r="J9436">
        <v>0</v>
      </c>
      <c r="K9436">
        <v>0.13</v>
      </c>
      <c r="L9436">
        <v>0</v>
      </c>
      <c r="M9436">
        <v>0.13</v>
      </c>
    </row>
    <row r="9437" spans="1:19" x14ac:dyDescent="0.2">
      <c r="A9437" t="s">
        <v>7888</v>
      </c>
      <c r="B9437" t="s">
        <v>64</v>
      </c>
      <c r="C9437">
        <v>2005</v>
      </c>
      <c r="D9437" s="1" t="d">
        <v>1989-10-26</v>
      </c>
      <c r="E9437" s="1" t="str">
        <f t="shared" si="294"/>
        <v>1989</v>
      </c>
      <c r="F9437" s="1" t="str">
        <f t="shared" si="295"/>
        <v>Oct</v>
      </c>
      <c r="G9437" t="s">
        <v>1</v>
      </c>
      <c r="H9437" t="s">
        <v>111</v>
      </c>
      <c r="I9437">
        <v>0.09</v>
      </c>
      <c r="J9437">
        <v>0.03</v>
      </c>
      <c r="K9437">
        <v>0</v>
      </c>
      <c r="L9437">
        <v>0</v>
      </c>
      <c r="M9437">
        <v>0.13</v>
      </c>
    </row>
    <row r="9438" spans="1:19" x14ac:dyDescent="0.2">
      <c r="A9438" t="s">
        <v>7889</v>
      </c>
      <c r="B9438" t="s">
        <v>55</v>
      </c>
      <c r="C9438">
        <v>2004</v>
      </c>
      <c r="D9438" s="1" t="d">
        <v>2006-04-12</v>
      </c>
      <c r="E9438" s="1" t="str">
        <f t="shared" si="294"/>
        <v>2006</v>
      </c>
      <c r="F9438" s="1" t="str">
        <f t="shared" si="295"/>
        <v>Apr</v>
      </c>
      <c r="G9438" t="s">
        <v>101</v>
      </c>
      <c r="H9438" t="s">
        <v>234</v>
      </c>
      <c r="I9438">
        <v>0.06</v>
      </c>
      <c r="J9438">
        <v>0.05</v>
      </c>
      <c r="K9438">
        <v>0</v>
      </c>
      <c r="L9438">
        <v>0.02</v>
      </c>
      <c r="M9438">
        <v>0.13</v>
      </c>
      <c r="N9438">
        <v>54</v>
      </c>
      <c r="O9438">
        <v>9</v>
      </c>
      <c r="P9438">
        <v>8.1999999999999993</v>
      </c>
      <c r="Q9438">
        <v>17</v>
      </c>
      <c r="R9438" t="s">
        <v>7171</v>
      </c>
      <c r="S9438" t="s">
        <v>88</v>
      </c>
    </row>
    <row r="9439" spans="1:19" x14ac:dyDescent="0.2">
      <c r="A9439" t="s">
        <v>7890</v>
      </c>
      <c r="B9439" t="s">
        <v>32</v>
      </c>
      <c r="C9439">
        <v>2007</v>
      </c>
      <c r="D9439" s="1" t="d">
        <v>2008-03-09</v>
      </c>
      <c r="E9439" s="1" t="str">
        <f t="shared" si="294"/>
        <v>2008</v>
      </c>
      <c r="F9439" s="1" t="str">
        <f t="shared" si="295"/>
        <v>Mar</v>
      </c>
      <c r="G9439" t="s">
        <v>39</v>
      </c>
      <c r="H9439" t="s">
        <v>2708</v>
      </c>
      <c r="I9439">
        <v>7.0000000000000007E-2</v>
      </c>
      <c r="J9439">
        <v>0.05</v>
      </c>
      <c r="K9439">
        <v>0</v>
      </c>
      <c r="L9439">
        <v>0.01</v>
      </c>
      <c r="M9439">
        <v>0.13</v>
      </c>
      <c r="N9439">
        <v>78</v>
      </c>
      <c r="O9439">
        <v>14</v>
      </c>
      <c r="P9439">
        <v>7.5</v>
      </c>
      <c r="Q9439">
        <v>19</v>
      </c>
      <c r="R9439" t="s">
        <v>7891</v>
      </c>
      <c r="S9439" t="s">
        <v>20</v>
      </c>
    </row>
    <row r="9440" spans="1:19" x14ac:dyDescent="0.2">
      <c r="A9440" t="s">
        <v>7892</v>
      </c>
      <c r="B9440" t="s">
        <v>32</v>
      </c>
      <c r="C9440">
        <v>2010</v>
      </c>
      <c r="D9440" s="1" t="d">
        <v>1997-10-06</v>
      </c>
      <c r="E9440" s="1" t="str">
        <f t="shared" si="294"/>
        <v>1997</v>
      </c>
      <c r="F9440" s="1" t="str">
        <f t="shared" si="295"/>
        <v>Oct</v>
      </c>
      <c r="G9440" t="s">
        <v>18</v>
      </c>
      <c r="H9440" t="s">
        <v>151</v>
      </c>
      <c r="I9440">
        <v>0</v>
      </c>
      <c r="J9440">
        <v>0</v>
      </c>
      <c r="K9440">
        <v>0.13</v>
      </c>
      <c r="L9440">
        <v>0</v>
      </c>
      <c r="M9440">
        <v>0.13</v>
      </c>
    </row>
    <row r="9441" spans="1:19" x14ac:dyDescent="0.2">
      <c r="A9441" t="s">
        <v>5282</v>
      </c>
      <c r="B9441" t="s">
        <v>49</v>
      </c>
      <c r="C9441">
        <v>2009</v>
      </c>
      <c r="D9441" s="1" t="d">
        <v>2020-06-24</v>
      </c>
      <c r="E9441" s="1" t="str">
        <f t="shared" si="294"/>
        <v>2020</v>
      </c>
      <c r="F9441" s="1" t="str">
        <f t="shared" si="295"/>
        <v>Jun</v>
      </c>
      <c r="G9441" t="s">
        <v>18</v>
      </c>
      <c r="H9441" t="s">
        <v>51</v>
      </c>
      <c r="I9441">
        <v>0.12</v>
      </c>
      <c r="J9441">
        <v>0</v>
      </c>
      <c r="K9441">
        <v>0</v>
      </c>
      <c r="L9441">
        <v>0.01</v>
      </c>
      <c r="M9441">
        <v>0.13</v>
      </c>
      <c r="N9441">
        <v>80</v>
      </c>
      <c r="O9441">
        <v>18</v>
      </c>
      <c r="P9441">
        <v>7.6</v>
      </c>
      <c r="Q9441">
        <v>16</v>
      </c>
      <c r="R9441" t="s">
        <v>1416</v>
      </c>
      <c r="S9441" t="s">
        <v>112</v>
      </c>
    </row>
    <row r="9442" spans="1:19" x14ac:dyDescent="0.2">
      <c r="A9442" t="s">
        <v>5050</v>
      </c>
      <c r="B9442" t="s">
        <v>1015</v>
      </c>
      <c r="C9442">
        <v>2013</v>
      </c>
      <c r="D9442" s="1" t="d">
        <v>2016-07-29</v>
      </c>
      <c r="E9442" s="1" t="str">
        <f t="shared" si="294"/>
        <v>2016</v>
      </c>
      <c r="F9442" s="1" t="str">
        <f t="shared" si="295"/>
        <v>Jul</v>
      </c>
      <c r="G9442" t="s">
        <v>101</v>
      </c>
      <c r="H9442" t="s">
        <v>267</v>
      </c>
      <c r="I9442">
        <v>0.01</v>
      </c>
      <c r="J9442">
        <v>0.09</v>
      </c>
      <c r="K9442">
        <v>0</v>
      </c>
      <c r="L9442">
        <v>0.03</v>
      </c>
      <c r="M9442">
        <v>0.13</v>
      </c>
      <c r="N9442">
        <v>64</v>
      </c>
      <c r="O9442">
        <v>5</v>
      </c>
      <c r="P9442">
        <v>6.6</v>
      </c>
      <c r="Q9442">
        <v>8</v>
      </c>
      <c r="R9442" t="s">
        <v>885</v>
      </c>
      <c r="S9442" t="s">
        <v>112</v>
      </c>
    </row>
    <row r="9443" spans="1:19" x14ac:dyDescent="0.2">
      <c r="A9443" t="s">
        <v>7893</v>
      </c>
      <c r="B9443" t="s">
        <v>17</v>
      </c>
      <c r="C9443">
        <v>2011</v>
      </c>
      <c r="D9443" s="1" t="d">
        <v>2006-06-10</v>
      </c>
      <c r="E9443" s="1" t="str">
        <f t="shared" si="294"/>
        <v>2006</v>
      </c>
      <c r="F9443" s="1" t="str">
        <f t="shared" si="295"/>
        <v>Jun</v>
      </c>
      <c r="G9443" t="s">
        <v>24</v>
      </c>
      <c r="H9443" t="s">
        <v>71</v>
      </c>
      <c r="I9443">
        <v>0.08</v>
      </c>
      <c r="J9443">
        <v>0.03</v>
      </c>
      <c r="K9443">
        <v>0</v>
      </c>
      <c r="L9443">
        <v>0.01</v>
      </c>
      <c r="M9443">
        <v>0.13</v>
      </c>
      <c r="P9443" t="s">
        <v>203</v>
      </c>
      <c r="R9443" t="s">
        <v>71</v>
      </c>
      <c r="S9443" t="s">
        <v>20</v>
      </c>
    </row>
    <row r="9444" spans="1:19" x14ac:dyDescent="0.2">
      <c r="A9444" t="s">
        <v>7894</v>
      </c>
      <c r="B9444" t="s">
        <v>57</v>
      </c>
      <c r="C9444">
        <v>1992</v>
      </c>
      <c r="D9444" s="1" t="d">
        <v>1998-01-11</v>
      </c>
      <c r="E9444" s="1" t="str">
        <f t="shared" si="294"/>
        <v>1998</v>
      </c>
      <c r="F9444" s="1" t="str">
        <f t="shared" si="295"/>
        <v>Jan</v>
      </c>
      <c r="G9444" t="s">
        <v>37</v>
      </c>
      <c r="H9444" t="s">
        <v>234</v>
      </c>
      <c r="I9444">
        <v>0</v>
      </c>
      <c r="J9444">
        <v>0</v>
      </c>
      <c r="K9444">
        <v>0.13</v>
      </c>
      <c r="L9444">
        <v>0</v>
      </c>
      <c r="M9444">
        <v>0.13</v>
      </c>
    </row>
    <row r="9445" spans="1:19" x14ac:dyDescent="0.2">
      <c r="A9445" t="s">
        <v>7895</v>
      </c>
      <c r="B9445" t="s">
        <v>17</v>
      </c>
      <c r="C9445">
        <v>2010</v>
      </c>
      <c r="D9445" s="1" t="d">
        <v>1992-04-28</v>
      </c>
      <c r="E9445" s="1" t="str">
        <f t="shared" si="294"/>
        <v>1992</v>
      </c>
      <c r="F9445" s="1" t="str">
        <f t="shared" si="295"/>
        <v>Apr</v>
      </c>
      <c r="G9445" t="s">
        <v>34</v>
      </c>
      <c r="H9445" t="s">
        <v>111</v>
      </c>
      <c r="I9445">
        <v>0.12</v>
      </c>
      <c r="J9445">
        <v>0</v>
      </c>
      <c r="K9445">
        <v>0</v>
      </c>
      <c r="L9445">
        <v>0.01</v>
      </c>
      <c r="M9445">
        <v>0.13</v>
      </c>
      <c r="P9445" t="s">
        <v>203</v>
      </c>
      <c r="R9445" t="s">
        <v>2513</v>
      </c>
      <c r="S9445" t="s">
        <v>20</v>
      </c>
    </row>
    <row r="9446" spans="1:19" x14ac:dyDescent="0.2">
      <c r="A9446" t="s">
        <v>7896</v>
      </c>
      <c r="B9446" t="s">
        <v>159</v>
      </c>
      <c r="C9446">
        <v>2005</v>
      </c>
      <c r="D9446" s="1" t="d">
        <v>2012-01-31</v>
      </c>
      <c r="E9446" s="1" t="str">
        <f t="shared" si="294"/>
        <v>2012</v>
      </c>
      <c r="F9446" s="1" t="str">
        <f t="shared" si="295"/>
        <v>Jan</v>
      </c>
      <c r="G9446" t="s">
        <v>37</v>
      </c>
      <c r="H9446" t="s">
        <v>134</v>
      </c>
      <c r="I9446">
        <v>0.12</v>
      </c>
      <c r="J9446">
        <v>0</v>
      </c>
      <c r="K9446">
        <v>0</v>
      </c>
      <c r="L9446">
        <v>0.01</v>
      </c>
      <c r="M9446">
        <v>0.13</v>
      </c>
      <c r="N9446">
        <v>54</v>
      </c>
      <c r="O9446">
        <v>26</v>
      </c>
      <c r="P9446">
        <v>7.2</v>
      </c>
      <c r="Q9446">
        <v>22</v>
      </c>
      <c r="R9446" t="s">
        <v>1235</v>
      </c>
      <c r="S9446" t="s">
        <v>53</v>
      </c>
    </row>
    <row r="9447" spans="1:19" x14ac:dyDescent="0.2">
      <c r="A9447" t="s">
        <v>7897</v>
      </c>
      <c r="B9447" t="s">
        <v>79</v>
      </c>
      <c r="C9447">
        <v>2011</v>
      </c>
      <c r="D9447" s="1" t="d">
        <v>2017-09-02</v>
      </c>
      <c r="E9447" s="1" t="str">
        <f t="shared" si="294"/>
        <v>2017</v>
      </c>
      <c r="F9447" s="1" t="str">
        <f t="shared" si="295"/>
        <v>Sep</v>
      </c>
      <c r="G9447" t="s">
        <v>28</v>
      </c>
      <c r="H9447" t="s">
        <v>242</v>
      </c>
      <c r="I9447">
        <v>0</v>
      </c>
      <c r="J9447">
        <v>0</v>
      </c>
      <c r="K9447">
        <v>0.13</v>
      </c>
      <c r="L9447">
        <v>0</v>
      </c>
      <c r="M9447">
        <v>0.13</v>
      </c>
    </row>
    <row r="9448" spans="1:19" x14ac:dyDescent="0.2">
      <c r="A9448" t="s">
        <v>7898</v>
      </c>
      <c r="B9448" t="s">
        <v>49</v>
      </c>
      <c r="C9448">
        <v>2007</v>
      </c>
      <c r="D9448" s="1" t="d">
        <v>1989-08-19</v>
      </c>
      <c r="E9448" s="1" t="str">
        <f t="shared" si="294"/>
        <v>1989</v>
      </c>
      <c r="F9448" s="1" t="str">
        <f t="shared" si="295"/>
        <v>Aug</v>
      </c>
      <c r="G9448" t="s">
        <v>18</v>
      </c>
      <c r="H9448" t="s">
        <v>68</v>
      </c>
      <c r="I9448">
        <v>0.12</v>
      </c>
      <c r="J9448">
        <v>0</v>
      </c>
      <c r="K9448">
        <v>0</v>
      </c>
      <c r="L9448">
        <v>0.01</v>
      </c>
      <c r="M9448">
        <v>0.13</v>
      </c>
      <c r="N9448">
        <v>63</v>
      </c>
      <c r="O9448">
        <v>37</v>
      </c>
      <c r="P9448">
        <v>6</v>
      </c>
      <c r="Q9448">
        <v>4</v>
      </c>
      <c r="R9448" t="s">
        <v>2256</v>
      </c>
      <c r="S9448" t="s">
        <v>20</v>
      </c>
    </row>
    <row r="9449" spans="1:19" x14ac:dyDescent="0.2">
      <c r="A9449" t="s">
        <v>7899</v>
      </c>
      <c r="B9449" t="s">
        <v>171</v>
      </c>
      <c r="C9449">
        <v>2015</v>
      </c>
      <c r="D9449" s="1" t="d">
        <v>1995-09-30</v>
      </c>
      <c r="E9449" s="1" t="str">
        <f t="shared" si="294"/>
        <v>1995</v>
      </c>
      <c r="F9449" s="1" t="str">
        <f t="shared" si="295"/>
        <v>Sep</v>
      </c>
      <c r="G9449" t="s">
        <v>34</v>
      </c>
      <c r="H9449" t="s">
        <v>111</v>
      </c>
      <c r="I9449">
        <v>0.1</v>
      </c>
      <c r="J9449">
        <v>0.02</v>
      </c>
      <c r="K9449">
        <v>0</v>
      </c>
      <c r="L9449">
        <v>0.01</v>
      </c>
      <c r="M9449">
        <v>0.13</v>
      </c>
      <c r="P9449" t="s">
        <v>203</v>
      </c>
      <c r="R9449" t="s">
        <v>111</v>
      </c>
      <c r="S9449" t="s">
        <v>112</v>
      </c>
    </row>
    <row r="9450" spans="1:19" x14ac:dyDescent="0.2">
      <c r="A9450" t="s">
        <v>7376</v>
      </c>
      <c r="B9450" t="s">
        <v>55</v>
      </c>
      <c r="C9450">
        <v>2009</v>
      </c>
      <c r="D9450" s="1" t="d">
        <v>1989-07-06</v>
      </c>
      <c r="E9450" s="1" t="str">
        <f t="shared" si="294"/>
        <v>1989</v>
      </c>
      <c r="F9450" s="1" t="str">
        <f t="shared" si="295"/>
        <v>Jul</v>
      </c>
      <c r="G9450" t="s">
        <v>101</v>
      </c>
      <c r="H9450" t="s">
        <v>3428</v>
      </c>
      <c r="I9450">
        <v>0</v>
      </c>
      <c r="J9450">
        <v>0</v>
      </c>
      <c r="K9450">
        <v>0.13</v>
      </c>
      <c r="L9450">
        <v>0</v>
      </c>
      <c r="M9450">
        <v>0.13</v>
      </c>
    </row>
    <row r="9451" spans="1:19" x14ac:dyDescent="0.2">
      <c r="A9451" t="s">
        <v>7900</v>
      </c>
      <c r="B9451" t="s">
        <v>104</v>
      </c>
      <c r="C9451">
        <v>1998</v>
      </c>
      <c r="D9451" s="1" t="d">
        <v>2020-08-19</v>
      </c>
      <c r="E9451" s="1" t="str">
        <f t="shared" si="294"/>
        <v>2020</v>
      </c>
      <c r="F9451" s="1" t="str">
        <f t="shared" si="295"/>
        <v>Aug</v>
      </c>
      <c r="G9451" t="s">
        <v>18</v>
      </c>
      <c r="H9451" t="s">
        <v>648</v>
      </c>
      <c r="I9451">
        <v>7.0000000000000007E-2</v>
      </c>
      <c r="J9451">
        <v>0.05</v>
      </c>
      <c r="K9451">
        <v>0</v>
      </c>
      <c r="L9451">
        <v>0.01</v>
      </c>
      <c r="M9451">
        <v>0.13</v>
      </c>
    </row>
    <row r="9452" spans="1:19" x14ac:dyDescent="0.2">
      <c r="A9452" t="s">
        <v>7768</v>
      </c>
      <c r="B9452" t="s">
        <v>17</v>
      </c>
      <c r="C9452">
        <v>2011</v>
      </c>
      <c r="D9452" s="1" t="d">
        <v>2002-09-13</v>
      </c>
      <c r="E9452" s="1" t="str">
        <f t="shared" si="294"/>
        <v>2002</v>
      </c>
      <c r="F9452" s="1" t="str">
        <f t="shared" si="295"/>
        <v>Sep</v>
      </c>
      <c r="G9452" t="s">
        <v>101</v>
      </c>
      <c r="H9452" t="s">
        <v>111</v>
      </c>
      <c r="I9452">
        <v>0.08</v>
      </c>
      <c r="J9452">
        <v>0.04</v>
      </c>
      <c r="K9452">
        <v>0</v>
      </c>
      <c r="L9452">
        <v>0.01</v>
      </c>
      <c r="M9452">
        <v>0.13</v>
      </c>
      <c r="P9452" t="s">
        <v>203</v>
      </c>
      <c r="R9452" t="s">
        <v>111</v>
      </c>
      <c r="S9452" t="s">
        <v>88</v>
      </c>
    </row>
    <row r="9453" spans="1:19" x14ac:dyDescent="0.2">
      <c r="A9453" t="s">
        <v>7901</v>
      </c>
      <c r="B9453" t="s">
        <v>49</v>
      </c>
      <c r="C9453">
        <v>2014</v>
      </c>
      <c r="D9453" s="1" t="d">
        <v>2019-06-30</v>
      </c>
      <c r="E9453" s="1" t="str">
        <f t="shared" si="294"/>
        <v>2019</v>
      </c>
      <c r="F9453" s="1" t="str">
        <f t="shared" si="295"/>
        <v>Jun</v>
      </c>
      <c r="G9453" t="s">
        <v>34</v>
      </c>
      <c r="H9453" t="s">
        <v>372</v>
      </c>
      <c r="I9453">
        <v>0</v>
      </c>
      <c r="J9453">
        <v>0</v>
      </c>
      <c r="K9453">
        <v>0.13</v>
      </c>
      <c r="L9453">
        <v>0</v>
      </c>
      <c r="M9453">
        <v>0.13</v>
      </c>
    </row>
    <row r="9454" spans="1:19" x14ac:dyDescent="0.2">
      <c r="A9454" t="s">
        <v>7902</v>
      </c>
      <c r="B9454" t="s">
        <v>64</v>
      </c>
      <c r="C9454">
        <v>2001</v>
      </c>
      <c r="D9454" s="1" t="d">
        <v>2010-02-28</v>
      </c>
      <c r="E9454" s="1" t="str">
        <f t="shared" si="294"/>
        <v>2010</v>
      </c>
      <c r="F9454" s="1" t="str">
        <f t="shared" si="295"/>
        <v>Feb</v>
      </c>
      <c r="G9454" t="s">
        <v>86</v>
      </c>
      <c r="H9454" t="s">
        <v>1263</v>
      </c>
      <c r="I9454">
        <v>0.09</v>
      </c>
      <c r="J9454">
        <v>0.03</v>
      </c>
      <c r="K9454">
        <v>0</v>
      </c>
      <c r="L9454">
        <v>0</v>
      </c>
      <c r="M9454">
        <v>0.13</v>
      </c>
    </row>
    <row r="9455" spans="1:19" x14ac:dyDescent="0.2">
      <c r="A9455" t="s">
        <v>7903</v>
      </c>
      <c r="B9455" t="s">
        <v>55</v>
      </c>
      <c r="C9455">
        <v>2008</v>
      </c>
      <c r="D9455" s="1" t="d">
        <v>2014-12-03</v>
      </c>
      <c r="E9455" s="1" t="str">
        <f t="shared" si="294"/>
        <v>2014</v>
      </c>
      <c r="F9455" s="1" t="str">
        <f t="shared" si="295"/>
        <v>Dec</v>
      </c>
      <c r="G9455" t="s">
        <v>28</v>
      </c>
      <c r="H9455" t="s">
        <v>1201</v>
      </c>
      <c r="I9455">
        <v>0</v>
      </c>
      <c r="J9455">
        <v>0</v>
      </c>
      <c r="K9455">
        <v>0.13</v>
      </c>
      <c r="L9455">
        <v>0</v>
      </c>
      <c r="M9455">
        <v>0.13</v>
      </c>
    </row>
    <row r="9456" spans="1:19" x14ac:dyDescent="0.2">
      <c r="A9456" t="s">
        <v>5382</v>
      </c>
      <c r="B9456" t="s">
        <v>137</v>
      </c>
      <c r="C9456">
        <v>2003</v>
      </c>
      <c r="D9456" s="1" t="d">
        <v>2004-10-31</v>
      </c>
      <c r="E9456" s="1" t="str">
        <f t="shared" si="294"/>
        <v>2004</v>
      </c>
      <c r="F9456" s="1" t="str">
        <f t="shared" si="295"/>
        <v>Oct</v>
      </c>
      <c r="G9456" t="s">
        <v>1</v>
      </c>
      <c r="H9456" t="s">
        <v>155</v>
      </c>
      <c r="I9456">
        <v>0.1</v>
      </c>
      <c r="J9456">
        <v>0.03</v>
      </c>
      <c r="K9456">
        <v>0</v>
      </c>
      <c r="L9456">
        <v>0</v>
      </c>
      <c r="M9456">
        <v>0.13</v>
      </c>
      <c r="N9456">
        <v>67</v>
      </c>
      <c r="O9456">
        <v>27</v>
      </c>
      <c r="P9456">
        <v>6.8</v>
      </c>
      <c r="Q9456">
        <v>4</v>
      </c>
      <c r="R9456" t="s">
        <v>1244</v>
      </c>
      <c r="S9456" t="s">
        <v>88</v>
      </c>
    </row>
    <row r="9457" spans="1:19" x14ac:dyDescent="0.2">
      <c r="A9457" t="s">
        <v>5696</v>
      </c>
      <c r="B9457" t="s">
        <v>49</v>
      </c>
      <c r="C9457">
        <v>2008</v>
      </c>
      <c r="D9457" s="1" t="d">
        <v>2014-02-25</v>
      </c>
      <c r="E9457" s="1" t="str">
        <f t="shared" si="294"/>
        <v>2014</v>
      </c>
      <c r="F9457" s="1" t="str">
        <f t="shared" si="295"/>
        <v>Feb</v>
      </c>
      <c r="G9457" t="s">
        <v>37</v>
      </c>
      <c r="H9457" t="s">
        <v>155</v>
      </c>
      <c r="I9457">
        <v>0.08</v>
      </c>
      <c r="J9457">
        <v>0.03</v>
      </c>
      <c r="K9457">
        <v>0</v>
      </c>
      <c r="L9457">
        <v>0.02</v>
      </c>
      <c r="M9457">
        <v>0.13</v>
      </c>
      <c r="N9457">
        <v>50</v>
      </c>
      <c r="O9457">
        <v>31</v>
      </c>
      <c r="P9457">
        <v>7.1</v>
      </c>
      <c r="Q9457">
        <v>31</v>
      </c>
      <c r="R9457" t="s">
        <v>643</v>
      </c>
      <c r="S9457" t="s">
        <v>53</v>
      </c>
    </row>
    <row r="9458" spans="1:19" x14ac:dyDescent="0.2">
      <c r="A9458" t="s">
        <v>7904</v>
      </c>
      <c r="B9458" t="s">
        <v>32</v>
      </c>
      <c r="C9458">
        <v>2010</v>
      </c>
      <c r="D9458" s="1" t="d">
        <v>2007-07-03</v>
      </c>
      <c r="E9458" s="1" t="str">
        <f t="shared" si="294"/>
        <v>2007</v>
      </c>
      <c r="F9458" s="1" t="str">
        <f t="shared" si="295"/>
        <v>Jul</v>
      </c>
      <c r="G9458" t="s">
        <v>34</v>
      </c>
      <c r="H9458" t="s">
        <v>6900</v>
      </c>
      <c r="I9458">
        <v>0.12</v>
      </c>
      <c r="J9458">
        <v>0</v>
      </c>
      <c r="K9458">
        <v>0</v>
      </c>
      <c r="L9458">
        <v>0.01</v>
      </c>
      <c r="M9458">
        <v>0.13</v>
      </c>
      <c r="P9458" t="s">
        <v>203</v>
      </c>
      <c r="R9458" t="s">
        <v>6900</v>
      </c>
      <c r="S9458" t="s">
        <v>20</v>
      </c>
    </row>
    <row r="9459" spans="1:19" x14ac:dyDescent="0.2">
      <c r="A9459" t="s">
        <v>3401</v>
      </c>
      <c r="B9459" t="s">
        <v>137</v>
      </c>
      <c r="C9459">
        <v>2001</v>
      </c>
      <c r="D9459" s="1" t="d">
        <v>1992-08-25</v>
      </c>
      <c r="E9459" s="1" t="str">
        <f t="shared" si="294"/>
        <v>1992</v>
      </c>
      <c r="F9459" s="1" t="str">
        <f t="shared" si="295"/>
        <v>Aug</v>
      </c>
      <c r="G9459" t="s">
        <v>24</v>
      </c>
      <c r="H9459" t="s">
        <v>484</v>
      </c>
      <c r="I9459">
        <v>0.1</v>
      </c>
      <c r="J9459">
        <v>0.03</v>
      </c>
      <c r="K9459">
        <v>0</v>
      </c>
      <c r="L9459">
        <v>0</v>
      </c>
      <c r="M9459">
        <v>0.13</v>
      </c>
      <c r="N9459">
        <v>74</v>
      </c>
      <c r="O9459">
        <v>15</v>
      </c>
      <c r="P9459" t="s">
        <v>203</v>
      </c>
      <c r="R9459" t="s">
        <v>2816</v>
      </c>
      <c r="S9459" t="s">
        <v>20</v>
      </c>
    </row>
    <row r="9460" spans="1:19" x14ac:dyDescent="0.2">
      <c r="A9460" t="s">
        <v>3543</v>
      </c>
      <c r="B9460" t="s">
        <v>104</v>
      </c>
      <c r="C9460">
        <v>1995</v>
      </c>
      <c r="D9460" s="1" t="d">
        <v>2008-08-06</v>
      </c>
      <c r="E9460" s="1" t="str">
        <f t="shared" si="294"/>
        <v>2008</v>
      </c>
      <c r="F9460" s="1" t="str">
        <f t="shared" si="295"/>
        <v>Aug</v>
      </c>
      <c r="G9460" t="s">
        <v>272</v>
      </c>
      <c r="H9460" t="s">
        <v>933</v>
      </c>
      <c r="I9460">
        <v>0.05</v>
      </c>
      <c r="J9460">
        <v>0.03</v>
      </c>
      <c r="K9460">
        <v>0.04</v>
      </c>
      <c r="L9460">
        <v>0.01</v>
      </c>
      <c r="M9460">
        <v>0.13</v>
      </c>
    </row>
    <row r="9461" spans="1:19" x14ac:dyDescent="0.2">
      <c r="A9461" t="s">
        <v>7905</v>
      </c>
      <c r="B9461" t="s">
        <v>57</v>
      </c>
      <c r="C9461">
        <v>1993</v>
      </c>
      <c r="D9461" s="1" t="d">
        <v>2000-02-03</v>
      </c>
      <c r="E9461" s="1" t="str">
        <f t="shared" si="294"/>
        <v>2000</v>
      </c>
      <c r="F9461" s="1" t="str">
        <f t="shared" si="295"/>
        <v>Feb</v>
      </c>
      <c r="G9461" t="s">
        <v>28</v>
      </c>
      <c r="H9461" t="s">
        <v>19</v>
      </c>
      <c r="I9461">
        <v>0</v>
      </c>
      <c r="J9461">
        <v>0</v>
      </c>
      <c r="K9461">
        <v>0.13</v>
      </c>
      <c r="L9461">
        <v>0</v>
      </c>
      <c r="M9461">
        <v>0.13</v>
      </c>
    </row>
    <row r="9462" spans="1:19" x14ac:dyDescent="0.2">
      <c r="A9462" t="s">
        <v>418</v>
      </c>
      <c r="B9462" t="s">
        <v>148</v>
      </c>
      <c r="C9462">
        <v>2015</v>
      </c>
      <c r="D9462" s="1" t="d">
        <v>2014-08-25</v>
      </c>
      <c r="E9462" s="1" t="str">
        <f t="shared" si="294"/>
        <v>2014</v>
      </c>
      <c r="F9462" s="1" t="str">
        <f t="shared" si="295"/>
        <v>Aug</v>
      </c>
      <c r="G9462" t="s">
        <v>50</v>
      </c>
      <c r="H9462" t="s">
        <v>267</v>
      </c>
      <c r="I9462">
        <v>0.09</v>
      </c>
      <c r="J9462">
        <v>0.03</v>
      </c>
      <c r="K9462">
        <v>0</v>
      </c>
      <c r="L9462">
        <v>0.01</v>
      </c>
      <c r="M9462">
        <v>0.13</v>
      </c>
      <c r="N9462">
        <v>70</v>
      </c>
      <c r="O9462">
        <v>14</v>
      </c>
      <c r="P9462">
        <v>2.5</v>
      </c>
      <c r="Q9462">
        <v>1967</v>
      </c>
      <c r="R9462" t="s">
        <v>7906</v>
      </c>
      <c r="S9462" t="s">
        <v>53</v>
      </c>
    </row>
    <row r="9463" spans="1:19" x14ac:dyDescent="0.2">
      <c r="A9463" t="s">
        <v>7907</v>
      </c>
      <c r="B9463" t="s">
        <v>32</v>
      </c>
      <c r="C9463">
        <v>2005</v>
      </c>
      <c r="D9463" s="1" t="d">
        <v>2005-02-16</v>
      </c>
      <c r="E9463" s="1" t="str">
        <f t="shared" si="294"/>
        <v>2005</v>
      </c>
      <c r="F9463" s="1" t="str">
        <f t="shared" si="295"/>
        <v>Feb</v>
      </c>
      <c r="G9463" t="s">
        <v>1</v>
      </c>
      <c r="H9463" t="s">
        <v>568</v>
      </c>
      <c r="I9463">
        <v>0.11</v>
      </c>
      <c r="J9463">
        <v>0.01</v>
      </c>
      <c r="K9463">
        <v>0</v>
      </c>
      <c r="L9463">
        <v>0.01</v>
      </c>
      <c r="M9463">
        <v>0.13</v>
      </c>
      <c r="N9463">
        <v>61</v>
      </c>
      <c r="O9463">
        <v>14</v>
      </c>
      <c r="P9463">
        <v>7.5</v>
      </c>
      <c r="Q9463">
        <v>4</v>
      </c>
      <c r="R9463" t="s">
        <v>1241</v>
      </c>
      <c r="S9463" t="s">
        <v>20</v>
      </c>
    </row>
    <row r="9464" spans="1:19" x14ac:dyDescent="0.2">
      <c r="A9464" t="s">
        <v>3243</v>
      </c>
      <c r="B9464" t="s">
        <v>137</v>
      </c>
      <c r="C9464">
        <v>2005</v>
      </c>
      <c r="D9464" s="1" t="d">
        <v>2014-12-27</v>
      </c>
      <c r="E9464" s="1" t="str">
        <f t="shared" si="294"/>
        <v>2014</v>
      </c>
      <c r="F9464" s="1" t="str">
        <f t="shared" si="295"/>
        <v>Dec</v>
      </c>
      <c r="G9464" t="s">
        <v>1</v>
      </c>
      <c r="H9464" t="s">
        <v>222</v>
      </c>
      <c r="I9464">
        <v>0.1</v>
      </c>
      <c r="J9464">
        <v>0.03</v>
      </c>
      <c r="K9464">
        <v>0</v>
      </c>
      <c r="L9464">
        <v>0</v>
      </c>
      <c r="M9464">
        <v>0.13</v>
      </c>
      <c r="N9464">
        <v>80</v>
      </c>
      <c r="O9464">
        <v>12</v>
      </c>
      <c r="P9464">
        <v>9.1999999999999993</v>
      </c>
      <c r="Q9464">
        <v>5</v>
      </c>
      <c r="R9464" t="s">
        <v>3244</v>
      </c>
      <c r="S9464" t="s">
        <v>20</v>
      </c>
    </row>
    <row r="9465" spans="1:19" x14ac:dyDescent="0.2">
      <c r="A9465" t="s">
        <v>7908</v>
      </c>
      <c r="B9465" t="s">
        <v>32</v>
      </c>
      <c r="C9465">
        <v>2008</v>
      </c>
      <c r="D9465" s="1" t="d">
        <v>2017-12-13</v>
      </c>
      <c r="E9465" s="1" t="str">
        <f t="shared" si="294"/>
        <v>2017</v>
      </c>
      <c r="F9465" s="1" t="str">
        <f t="shared" si="295"/>
        <v>Dec</v>
      </c>
      <c r="G9465" t="s">
        <v>39</v>
      </c>
      <c r="H9465" t="s">
        <v>222</v>
      </c>
      <c r="I9465">
        <v>0.12</v>
      </c>
      <c r="J9465">
        <v>0</v>
      </c>
      <c r="K9465">
        <v>0</v>
      </c>
      <c r="L9465">
        <v>0.01</v>
      </c>
      <c r="M9465">
        <v>0.13</v>
      </c>
      <c r="P9465" t="s">
        <v>203</v>
      </c>
      <c r="R9465" t="s">
        <v>222</v>
      </c>
      <c r="S9465" t="s">
        <v>20</v>
      </c>
    </row>
    <row r="9466" spans="1:19" x14ac:dyDescent="0.2">
      <c r="A9466" t="s">
        <v>7909</v>
      </c>
      <c r="B9466" t="s">
        <v>104</v>
      </c>
      <c r="C9466">
        <v>1995</v>
      </c>
      <c r="D9466" s="1" t="d">
        <v>2000-05-17</v>
      </c>
      <c r="E9466" s="1" t="str">
        <f t="shared" si="294"/>
        <v>2000</v>
      </c>
      <c r="F9466" s="1" t="str">
        <f t="shared" si="295"/>
        <v>May</v>
      </c>
      <c r="G9466" t="s">
        <v>37</v>
      </c>
      <c r="H9466" t="s">
        <v>2495</v>
      </c>
      <c r="I9466">
        <v>7.0000000000000007E-2</v>
      </c>
      <c r="J9466">
        <v>0.05</v>
      </c>
      <c r="K9466">
        <v>0</v>
      </c>
      <c r="L9466">
        <v>0.01</v>
      </c>
      <c r="M9466">
        <v>0.13</v>
      </c>
    </row>
    <row r="9467" spans="1:19" x14ac:dyDescent="0.2">
      <c r="A9467" t="s">
        <v>3988</v>
      </c>
      <c r="B9467" t="s">
        <v>49</v>
      </c>
      <c r="C9467">
        <v>2016</v>
      </c>
      <c r="D9467" s="1" t="d">
        <v>2008-06-16</v>
      </c>
      <c r="E9467" s="1" t="str">
        <f t="shared" si="294"/>
        <v>2008</v>
      </c>
      <c r="F9467" s="1" t="str">
        <f t="shared" si="295"/>
        <v>Jun</v>
      </c>
      <c r="G9467" t="s">
        <v>18</v>
      </c>
      <c r="H9467" t="s">
        <v>234</v>
      </c>
      <c r="I9467">
        <v>0.01</v>
      </c>
      <c r="J9467">
        <v>0.05</v>
      </c>
      <c r="K9467">
        <v>0.06</v>
      </c>
      <c r="L9467">
        <v>0.01</v>
      </c>
      <c r="M9467">
        <v>0.13</v>
      </c>
      <c r="P9467">
        <v>7.2</v>
      </c>
      <c r="Q9467">
        <v>19</v>
      </c>
      <c r="R9467" t="s">
        <v>357</v>
      </c>
      <c r="S9467" t="s">
        <v>20</v>
      </c>
    </row>
    <row r="9468" spans="1:19" x14ac:dyDescent="0.2">
      <c r="A9468" t="s">
        <v>7910</v>
      </c>
      <c r="B9468" t="s">
        <v>32</v>
      </c>
      <c r="C9468">
        <v>2011</v>
      </c>
      <c r="D9468" s="1" t="d">
        <v>2014-06-04</v>
      </c>
      <c r="E9468" s="1" t="str">
        <f t="shared" si="294"/>
        <v>2014</v>
      </c>
      <c r="F9468" s="1" t="str">
        <f t="shared" si="295"/>
        <v>Jun</v>
      </c>
      <c r="G9468" t="s">
        <v>34</v>
      </c>
      <c r="H9468" t="s">
        <v>71</v>
      </c>
      <c r="I9468">
        <v>0.1</v>
      </c>
      <c r="J9468">
        <v>0.02</v>
      </c>
      <c r="K9468">
        <v>0</v>
      </c>
      <c r="L9468">
        <v>0.01</v>
      </c>
      <c r="M9468">
        <v>0.13</v>
      </c>
    </row>
    <row r="9469" spans="1:19" x14ac:dyDescent="0.2">
      <c r="A9469" t="s">
        <v>7911</v>
      </c>
      <c r="B9469" t="s">
        <v>148</v>
      </c>
      <c r="C9469">
        <v>2000</v>
      </c>
      <c r="D9469" s="1" t="d">
        <v>1991-08-20</v>
      </c>
      <c r="E9469" s="1" t="str">
        <f t="shared" si="294"/>
        <v>1991</v>
      </c>
      <c r="F9469" s="1" t="str">
        <f t="shared" si="295"/>
        <v>Aug</v>
      </c>
      <c r="G9469" t="s">
        <v>28</v>
      </c>
      <c r="H9469" t="s">
        <v>7912</v>
      </c>
      <c r="I9469">
        <v>0.01</v>
      </c>
      <c r="J9469">
        <v>0.1</v>
      </c>
      <c r="K9469">
        <v>0</v>
      </c>
      <c r="L9469">
        <v>0.02</v>
      </c>
      <c r="M9469">
        <v>0.13</v>
      </c>
      <c r="N9469">
        <v>88</v>
      </c>
      <c r="O9469">
        <v>34</v>
      </c>
      <c r="P9469">
        <v>8.8000000000000007</v>
      </c>
      <c r="Q9469">
        <v>1056</v>
      </c>
      <c r="R9469" t="s">
        <v>2031</v>
      </c>
      <c r="S9469" t="s">
        <v>53</v>
      </c>
    </row>
    <row r="9470" spans="1:19" x14ac:dyDescent="0.2">
      <c r="A9470" t="s">
        <v>7913</v>
      </c>
      <c r="B9470" t="s">
        <v>189</v>
      </c>
      <c r="C9470">
        <v>2006</v>
      </c>
      <c r="D9470" s="1" t="d">
        <v>1997-11-23</v>
      </c>
      <c r="E9470" s="1" t="str">
        <f t="shared" si="294"/>
        <v>1997</v>
      </c>
      <c r="F9470" s="1" t="str">
        <f t="shared" si="295"/>
        <v>Nov</v>
      </c>
      <c r="G9470" t="s">
        <v>24</v>
      </c>
      <c r="H9470" t="s">
        <v>71</v>
      </c>
      <c r="I9470">
        <v>0.1</v>
      </c>
      <c r="J9470">
        <v>0.03</v>
      </c>
      <c r="K9470">
        <v>0</v>
      </c>
      <c r="L9470">
        <v>0</v>
      </c>
      <c r="M9470">
        <v>0.13</v>
      </c>
      <c r="P9470">
        <v>3.1</v>
      </c>
      <c r="Q9470">
        <v>7</v>
      </c>
      <c r="R9470" t="s">
        <v>71</v>
      </c>
      <c r="S9470" t="s">
        <v>20</v>
      </c>
    </row>
    <row r="9471" spans="1:19" x14ac:dyDescent="0.2">
      <c r="A9471" t="s">
        <v>1789</v>
      </c>
      <c r="B9471" t="s">
        <v>1015</v>
      </c>
      <c r="C9471">
        <v>2011</v>
      </c>
      <c r="D9471" s="1" t="d">
        <v>1996-04-07</v>
      </c>
      <c r="E9471" s="1" t="str">
        <f t="shared" si="294"/>
        <v>1996</v>
      </c>
      <c r="F9471" s="1" t="str">
        <f t="shared" si="295"/>
        <v>Apr</v>
      </c>
      <c r="G9471" t="s">
        <v>24</v>
      </c>
      <c r="H9471" t="s">
        <v>648</v>
      </c>
      <c r="I9471">
        <v>0.03</v>
      </c>
      <c r="J9471">
        <v>7.0000000000000007E-2</v>
      </c>
      <c r="K9471">
        <v>0.01</v>
      </c>
      <c r="L9471">
        <v>0.02</v>
      </c>
      <c r="M9471">
        <v>0.13</v>
      </c>
      <c r="N9471">
        <v>66</v>
      </c>
      <c r="O9471">
        <v>27</v>
      </c>
      <c r="P9471">
        <v>6.2</v>
      </c>
      <c r="Q9471">
        <v>25</v>
      </c>
      <c r="R9471" t="s">
        <v>648</v>
      </c>
      <c r="S9471" t="s">
        <v>20</v>
      </c>
    </row>
    <row r="9472" spans="1:19" x14ac:dyDescent="0.2">
      <c r="A9472" t="s">
        <v>7914</v>
      </c>
      <c r="B9472" t="s">
        <v>55</v>
      </c>
      <c r="C9472">
        <v>2005</v>
      </c>
      <c r="D9472" s="1" t="d">
        <v>1989-01-28</v>
      </c>
      <c r="E9472" s="1" t="str">
        <f t="shared" si="294"/>
        <v>1989</v>
      </c>
      <c r="F9472" s="1" t="str">
        <f t="shared" si="295"/>
        <v>Jan</v>
      </c>
      <c r="G9472" t="s">
        <v>28</v>
      </c>
      <c r="H9472" t="s">
        <v>111</v>
      </c>
      <c r="I9472">
        <v>0.06</v>
      </c>
      <c r="J9472">
        <v>0.05</v>
      </c>
      <c r="K9472">
        <v>0</v>
      </c>
      <c r="L9472">
        <v>0.02</v>
      </c>
      <c r="M9472">
        <v>0.13</v>
      </c>
      <c r="N9472">
        <v>58</v>
      </c>
      <c r="O9472">
        <v>34</v>
      </c>
      <c r="P9472">
        <v>5.5</v>
      </c>
      <c r="Q9472">
        <v>49</v>
      </c>
      <c r="R9472" t="s">
        <v>1374</v>
      </c>
      <c r="S9472" t="s">
        <v>53</v>
      </c>
    </row>
    <row r="9473" spans="1:19" x14ac:dyDescent="0.2">
      <c r="A9473" t="s">
        <v>7653</v>
      </c>
      <c r="B9473" t="s">
        <v>32</v>
      </c>
      <c r="C9473">
        <v>2011</v>
      </c>
      <c r="D9473" s="1" t="d">
        <v>2013-01-30</v>
      </c>
      <c r="E9473" s="1" t="str">
        <f t="shared" si="294"/>
        <v>2013</v>
      </c>
      <c r="F9473" s="1" t="str">
        <f t="shared" si="295"/>
        <v>Jan</v>
      </c>
      <c r="G9473" t="s">
        <v>24</v>
      </c>
      <c r="H9473" t="s">
        <v>1207</v>
      </c>
      <c r="I9473">
        <v>0.09</v>
      </c>
      <c r="J9473">
        <v>0.03</v>
      </c>
      <c r="K9473">
        <v>0</v>
      </c>
      <c r="L9473">
        <v>0.01</v>
      </c>
      <c r="M9473">
        <v>0.13</v>
      </c>
      <c r="P9473" t="s">
        <v>203</v>
      </c>
      <c r="R9473" t="s">
        <v>4764</v>
      </c>
      <c r="S9473" t="s">
        <v>20</v>
      </c>
    </row>
    <row r="9474" spans="1:19" x14ac:dyDescent="0.2">
      <c r="A9474" t="s">
        <v>7915</v>
      </c>
      <c r="B9474" t="s">
        <v>159</v>
      </c>
      <c r="C9474">
        <v>2011</v>
      </c>
      <c r="D9474" s="1" t="d">
        <v>2005-06-02</v>
      </c>
      <c r="E9474" s="1" t="str">
        <f t="shared" si="294"/>
        <v>2005</v>
      </c>
      <c r="F9474" s="1" t="str">
        <f t="shared" si="295"/>
        <v>Jun</v>
      </c>
      <c r="G9474" t="s">
        <v>28</v>
      </c>
      <c r="H9474" t="s">
        <v>5022</v>
      </c>
      <c r="I9474">
        <v>0</v>
      </c>
      <c r="J9474">
        <v>0</v>
      </c>
      <c r="K9474">
        <v>0.13</v>
      </c>
      <c r="L9474">
        <v>0</v>
      </c>
      <c r="M9474">
        <v>0.13</v>
      </c>
      <c r="R9474" t="s">
        <v>3203</v>
      </c>
    </row>
    <row r="9475" spans="1:19" x14ac:dyDescent="0.2">
      <c r="A9475" t="s">
        <v>7722</v>
      </c>
      <c r="B9475" t="s">
        <v>49</v>
      </c>
      <c r="C9475">
        <v>2009</v>
      </c>
      <c r="D9475" s="1" t="d">
        <v>2014-04-25</v>
      </c>
      <c r="E9475" s="1" t="str">
        <f t="shared" ref="E9475:E9538" si="296">TEXT(D9475,"yyyy")</f>
        <v>2014</v>
      </c>
      <c r="F9475" s="1" t="str">
        <f t="shared" ref="F9475:F9538" si="297">TEXT(D9475,"mmm")</f>
        <v>Apr</v>
      </c>
      <c r="G9475" t="s">
        <v>34</v>
      </c>
      <c r="H9475" t="s">
        <v>267</v>
      </c>
      <c r="I9475">
        <v>0.1</v>
      </c>
      <c r="J9475">
        <v>0.01</v>
      </c>
      <c r="K9475">
        <v>0</v>
      </c>
      <c r="L9475">
        <v>0.01</v>
      </c>
      <c r="M9475">
        <v>0.13</v>
      </c>
    </row>
    <row r="9476" spans="1:19" x14ac:dyDescent="0.2">
      <c r="A9476" t="s">
        <v>7916</v>
      </c>
      <c r="B9476" t="s">
        <v>32</v>
      </c>
      <c r="C9476">
        <v>2005</v>
      </c>
      <c r="D9476" s="1" t="d">
        <v>2022-07-13</v>
      </c>
      <c r="E9476" s="1" t="str">
        <f t="shared" si="296"/>
        <v>2022</v>
      </c>
      <c r="F9476" s="1" t="str">
        <f t="shared" si="297"/>
        <v>Jul</v>
      </c>
      <c r="G9476" t="s">
        <v>39</v>
      </c>
      <c r="H9476" t="s">
        <v>1511</v>
      </c>
      <c r="I9476">
        <v>0</v>
      </c>
      <c r="J9476">
        <v>0</v>
      </c>
      <c r="K9476">
        <v>0.13</v>
      </c>
      <c r="L9476">
        <v>0</v>
      </c>
      <c r="M9476">
        <v>0.13</v>
      </c>
    </row>
    <row r="9477" spans="1:19" x14ac:dyDescent="0.2">
      <c r="A9477" t="s">
        <v>7917</v>
      </c>
      <c r="B9477" t="s">
        <v>95</v>
      </c>
      <c r="C9477">
        <v>1999</v>
      </c>
      <c r="D9477" s="1" t="d">
        <v>2012-11-20</v>
      </c>
      <c r="E9477" s="1" t="str">
        <f t="shared" si="296"/>
        <v>2012</v>
      </c>
      <c r="F9477" s="1" t="str">
        <f t="shared" si="297"/>
        <v>Nov</v>
      </c>
      <c r="G9477" t="s">
        <v>1</v>
      </c>
      <c r="H9477" t="s">
        <v>234</v>
      </c>
      <c r="I9477">
        <v>0.06</v>
      </c>
      <c r="J9477">
        <v>0.02</v>
      </c>
      <c r="K9477">
        <v>0.05</v>
      </c>
      <c r="L9477">
        <v>0</v>
      </c>
      <c r="M9477">
        <v>0.13</v>
      </c>
    </row>
    <row r="9478" spans="1:19" x14ac:dyDescent="0.2">
      <c r="A9478" t="s">
        <v>7918</v>
      </c>
      <c r="B9478" t="s">
        <v>95</v>
      </c>
      <c r="C9478">
        <v>2000</v>
      </c>
      <c r="D9478" s="1" t="d">
        <v>2010-02-17</v>
      </c>
      <c r="E9478" s="1" t="str">
        <f t="shared" si="296"/>
        <v>2010</v>
      </c>
      <c r="F9478" s="1" t="str">
        <f t="shared" si="297"/>
        <v>Feb</v>
      </c>
      <c r="G9478" t="s">
        <v>37</v>
      </c>
      <c r="H9478" t="s">
        <v>19</v>
      </c>
      <c r="I9478">
        <v>0</v>
      </c>
      <c r="J9478">
        <v>0</v>
      </c>
      <c r="K9478">
        <v>0.13</v>
      </c>
      <c r="L9478">
        <v>0</v>
      </c>
      <c r="M9478">
        <v>0.13</v>
      </c>
    </row>
    <row r="9479" spans="1:19" x14ac:dyDescent="0.2">
      <c r="A9479" t="s">
        <v>7919</v>
      </c>
      <c r="B9479" t="s">
        <v>95</v>
      </c>
      <c r="C9479">
        <v>1999</v>
      </c>
      <c r="D9479" s="1" t="d">
        <v>2000-04-01</v>
      </c>
      <c r="E9479" s="1" t="str">
        <f t="shared" si="296"/>
        <v>2000</v>
      </c>
      <c r="F9479" s="1" t="str">
        <f t="shared" si="297"/>
        <v>Apr</v>
      </c>
      <c r="G9479" t="s">
        <v>18</v>
      </c>
      <c r="H9479" t="s">
        <v>523</v>
      </c>
      <c r="I9479">
        <v>0.12</v>
      </c>
      <c r="J9479">
        <v>0.01</v>
      </c>
      <c r="K9479">
        <v>0</v>
      </c>
      <c r="L9479">
        <v>0</v>
      </c>
      <c r="M9479">
        <v>0.13</v>
      </c>
    </row>
    <row r="9480" spans="1:19" x14ac:dyDescent="0.2">
      <c r="A9480" t="s">
        <v>2299</v>
      </c>
      <c r="B9480" t="s">
        <v>137</v>
      </c>
      <c r="C9480">
        <v>2006</v>
      </c>
      <c r="D9480" s="1" t="d">
        <v>2006-08-14</v>
      </c>
      <c r="E9480" s="1" t="str">
        <f t="shared" si="296"/>
        <v>2006</v>
      </c>
      <c r="F9480" s="1" t="str">
        <f t="shared" si="297"/>
        <v>Aug</v>
      </c>
      <c r="G9480" t="s">
        <v>24</v>
      </c>
      <c r="H9480" t="s">
        <v>151</v>
      </c>
      <c r="I9480">
        <v>0.1</v>
      </c>
      <c r="J9480">
        <v>0.03</v>
      </c>
      <c r="K9480">
        <v>0</v>
      </c>
      <c r="L9480">
        <v>0</v>
      </c>
      <c r="M9480">
        <v>0.13</v>
      </c>
      <c r="N9480">
        <v>56</v>
      </c>
      <c r="O9480">
        <v>33</v>
      </c>
      <c r="P9480">
        <v>8.1</v>
      </c>
      <c r="Q9480">
        <v>7</v>
      </c>
      <c r="R9480" t="s">
        <v>621</v>
      </c>
      <c r="S9480" t="s">
        <v>20</v>
      </c>
    </row>
    <row r="9481" spans="1:19" x14ac:dyDescent="0.2">
      <c r="A9481" t="s">
        <v>5287</v>
      </c>
      <c r="B9481" t="s">
        <v>137</v>
      </c>
      <c r="C9481">
        <v>2002</v>
      </c>
      <c r="D9481" s="1" t="d">
        <v>2019-06-27</v>
      </c>
      <c r="E9481" s="1" t="str">
        <f t="shared" si="296"/>
        <v>2019</v>
      </c>
      <c r="F9481" s="1" t="str">
        <f t="shared" si="297"/>
        <v>Jun</v>
      </c>
      <c r="G9481" t="s">
        <v>34</v>
      </c>
      <c r="H9481" t="s">
        <v>1595</v>
      </c>
      <c r="I9481">
        <v>0.1</v>
      </c>
      <c r="J9481">
        <v>0.03</v>
      </c>
      <c r="K9481">
        <v>0</v>
      </c>
      <c r="L9481">
        <v>0</v>
      </c>
      <c r="M9481">
        <v>0.13</v>
      </c>
      <c r="N9481">
        <v>33</v>
      </c>
      <c r="O9481">
        <v>9</v>
      </c>
      <c r="P9481">
        <v>8</v>
      </c>
      <c r="Q9481">
        <v>11</v>
      </c>
      <c r="R9481" t="s">
        <v>373</v>
      </c>
      <c r="S9481" t="s">
        <v>20</v>
      </c>
    </row>
    <row r="9482" spans="1:19" x14ac:dyDescent="0.2">
      <c r="A9482" t="s">
        <v>7920</v>
      </c>
      <c r="B9482" t="s">
        <v>44</v>
      </c>
      <c r="C9482">
        <v>2010</v>
      </c>
      <c r="D9482" s="1" t="d">
        <v>1996-08-01</v>
      </c>
      <c r="E9482" s="1" t="str">
        <f t="shared" si="296"/>
        <v>1996</v>
      </c>
      <c r="F9482" s="1" t="str">
        <f t="shared" si="297"/>
        <v>Aug</v>
      </c>
      <c r="G9482" t="s">
        <v>28</v>
      </c>
      <c r="H9482" t="s">
        <v>5573</v>
      </c>
      <c r="I9482">
        <v>0.09</v>
      </c>
      <c r="J9482">
        <v>0.03</v>
      </c>
      <c r="K9482">
        <v>0</v>
      </c>
      <c r="L9482">
        <v>0.01</v>
      </c>
      <c r="M9482">
        <v>0.13</v>
      </c>
      <c r="N9482">
        <v>42</v>
      </c>
      <c r="O9482">
        <v>14</v>
      </c>
      <c r="P9482">
        <v>7.3</v>
      </c>
      <c r="Q9482">
        <v>18</v>
      </c>
      <c r="R9482" t="s">
        <v>7921</v>
      </c>
      <c r="S9482" t="s">
        <v>88</v>
      </c>
    </row>
    <row r="9483" spans="1:19" x14ac:dyDescent="0.2">
      <c r="A9483" t="s">
        <v>7922</v>
      </c>
      <c r="B9483" t="s">
        <v>55</v>
      </c>
      <c r="C9483">
        <v>2002</v>
      </c>
      <c r="D9483" s="1" t="d">
        <v>2013-09-14</v>
      </c>
      <c r="E9483" s="1" t="str">
        <f t="shared" si="296"/>
        <v>2013</v>
      </c>
      <c r="F9483" s="1" t="str">
        <f t="shared" si="297"/>
        <v>Sep</v>
      </c>
      <c r="G9483" t="s">
        <v>24</v>
      </c>
      <c r="H9483" t="s">
        <v>71</v>
      </c>
      <c r="I9483">
        <v>0.06</v>
      </c>
      <c r="J9483">
        <v>0.05</v>
      </c>
      <c r="K9483">
        <v>0</v>
      </c>
      <c r="L9483">
        <v>0.02</v>
      </c>
      <c r="M9483">
        <v>0.13</v>
      </c>
      <c r="N9483">
        <v>73</v>
      </c>
      <c r="O9483">
        <v>19</v>
      </c>
      <c r="P9483" t="s">
        <v>203</v>
      </c>
      <c r="R9483" t="s">
        <v>1788</v>
      </c>
      <c r="S9483" t="s">
        <v>20</v>
      </c>
    </row>
    <row r="9484" spans="1:19" x14ac:dyDescent="0.2">
      <c r="A9484" t="s">
        <v>7923</v>
      </c>
      <c r="B9484" t="s">
        <v>1043</v>
      </c>
      <c r="C9484">
        <v>1997</v>
      </c>
      <c r="D9484" s="1" t="d">
        <v>1988-08-18</v>
      </c>
      <c r="E9484" s="1" t="str">
        <f t="shared" si="296"/>
        <v>1988</v>
      </c>
      <c r="F9484" s="1" t="str">
        <f t="shared" si="297"/>
        <v>Aug</v>
      </c>
      <c r="G9484" t="s">
        <v>37</v>
      </c>
      <c r="H9484" t="s">
        <v>151</v>
      </c>
      <c r="I9484">
        <v>0</v>
      </c>
      <c r="J9484">
        <v>0</v>
      </c>
      <c r="K9484">
        <v>0.13</v>
      </c>
      <c r="L9484">
        <v>0</v>
      </c>
      <c r="M9484">
        <v>0.13</v>
      </c>
    </row>
    <row r="9485" spans="1:19" x14ac:dyDescent="0.2">
      <c r="A9485" t="s">
        <v>6940</v>
      </c>
      <c r="B9485" t="s">
        <v>187</v>
      </c>
      <c r="C9485">
        <v>2012</v>
      </c>
      <c r="D9485" s="1" t="d">
        <v>2015-11-30</v>
      </c>
      <c r="E9485" s="1" t="str">
        <f t="shared" si="296"/>
        <v>2015</v>
      </c>
      <c r="F9485" s="1" t="str">
        <f t="shared" si="297"/>
        <v>Nov</v>
      </c>
      <c r="G9485" t="s">
        <v>50</v>
      </c>
      <c r="H9485" t="s">
        <v>71</v>
      </c>
      <c r="I9485">
        <v>0.09</v>
      </c>
      <c r="J9485">
        <v>0.03</v>
      </c>
      <c r="K9485">
        <v>0</v>
      </c>
      <c r="L9485">
        <v>0.01</v>
      </c>
      <c r="M9485">
        <v>0.13</v>
      </c>
    </row>
    <row r="9486" spans="1:19" x14ac:dyDescent="0.2">
      <c r="A9486" t="s">
        <v>2747</v>
      </c>
      <c r="B9486" t="s">
        <v>44</v>
      </c>
      <c r="C9486">
        <v>2012</v>
      </c>
      <c r="D9486" s="1" t="d">
        <v>1999-11-22</v>
      </c>
      <c r="E9486" s="1" t="str">
        <f t="shared" si="296"/>
        <v>1999</v>
      </c>
      <c r="F9486" s="1" t="str">
        <f t="shared" si="297"/>
        <v>Nov</v>
      </c>
      <c r="G9486" t="s">
        <v>86</v>
      </c>
      <c r="H9486" t="s">
        <v>1921</v>
      </c>
      <c r="I9486">
        <v>0.08</v>
      </c>
      <c r="J9486">
        <v>0.01</v>
      </c>
      <c r="K9486">
        <v>0.03</v>
      </c>
      <c r="L9486">
        <v>0.01</v>
      </c>
      <c r="M9486">
        <v>0.13</v>
      </c>
      <c r="N9486">
        <v>83</v>
      </c>
      <c r="O9486">
        <v>21</v>
      </c>
      <c r="P9486">
        <v>7.3</v>
      </c>
      <c r="Q9486">
        <v>60</v>
      </c>
      <c r="R9486" t="s">
        <v>2748</v>
      </c>
      <c r="S9486" t="s">
        <v>88</v>
      </c>
    </row>
    <row r="9487" spans="1:19" x14ac:dyDescent="0.2">
      <c r="A9487" t="s">
        <v>386</v>
      </c>
      <c r="B9487" t="s">
        <v>148</v>
      </c>
      <c r="C9487" t="s">
        <v>286</v>
      </c>
      <c r="D9487" s="1" t="d">
        <v>2012-11-24</v>
      </c>
      <c r="E9487" s="1" t="str">
        <f t="shared" si="296"/>
        <v>2012</v>
      </c>
      <c r="F9487" s="1" t="str">
        <f t="shared" si="297"/>
        <v>Nov</v>
      </c>
      <c r="G9487" t="s">
        <v>86</v>
      </c>
      <c r="H9487" t="s">
        <v>222</v>
      </c>
      <c r="I9487">
        <v>7.0000000000000007E-2</v>
      </c>
      <c r="J9487">
        <v>0.05</v>
      </c>
      <c r="K9487">
        <v>0</v>
      </c>
      <c r="L9487">
        <v>0.02</v>
      </c>
      <c r="M9487">
        <v>0.13</v>
      </c>
      <c r="N9487">
        <v>91</v>
      </c>
      <c r="O9487">
        <v>23</v>
      </c>
      <c r="P9487">
        <v>8</v>
      </c>
      <c r="Q9487">
        <v>352</v>
      </c>
      <c r="R9487" t="s">
        <v>222</v>
      </c>
      <c r="S9487" t="s">
        <v>88</v>
      </c>
    </row>
    <row r="9488" spans="1:19" x14ac:dyDescent="0.2">
      <c r="A9488" t="s">
        <v>7924</v>
      </c>
      <c r="B9488" t="s">
        <v>44</v>
      </c>
      <c r="C9488">
        <v>2006</v>
      </c>
      <c r="D9488" s="1" t="d">
        <v>1995-08-31</v>
      </c>
      <c r="E9488" s="1" t="str">
        <f t="shared" si="296"/>
        <v>1995</v>
      </c>
      <c r="F9488" s="1" t="str">
        <f t="shared" si="297"/>
        <v>Aug</v>
      </c>
      <c r="G9488" t="s">
        <v>18</v>
      </c>
      <c r="H9488" t="s">
        <v>71</v>
      </c>
      <c r="I9488">
        <v>0.12</v>
      </c>
      <c r="J9488">
        <v>0</v>
      </c>
      <c r="K9488">
        <v>0</v>
      </c>
      <c r="L9488">
        <v>0.01</v>
      </c>
      <c r="M9488">
        <v>0.13</v>
      </c>
      <c r="N9488">
        <v>48</v>
      </c>
      <c r="O9488">
        <v>11</v>
      </c>
      <c r="P9488">
        <v>5.6</v>
      </c>
      <c r="Q9488">
        <v>17</v>
      </c>
      <c r="R9488" t="s">
        <v>3181</v>
      </c>
      <c r="S9488" t="s">
        <v>88</v>
      </c>
    </row>
    <row r="9489" spans="1:19" x14ac:dyDescent="0.2">
      <c r="A9489" t="s">
        <v>7925</v>
      </c>
      <c r="B9489">
        <v>2600</v>
      </c>
      <c r="C9489">
        <v>1981</v>
      </c>
      <c r="D9489" s="1" t="d">
        <v>1990-09-28</v>
      </c>
      <c r="E9489" s="1" t="str">
        <f t="shared" si="296"/>
        <v>1990</v>
      </c>
      <c r="F9489" s="1" t="str">
        <f t="shared" si="297"/>
        <v>Sep</v>
      </c>
      <c r="G9489" t="s">
        <v>18</v>
      </c>
      <c r="H9489" t="s">
        <v>155</v>
      </c>
      <c r="I9489">
        <v>0.12</v>
      </c>
      <c r="J9489">
        <v>0.01</v>
      </c>
      <c r="K9489">
        <v>0</v>
      </c>
      <c r="L9489">
        <v>0</v>
      </c>
      <c r="M9489">
        <v>0.13</v>
      </c>
    </row>
    <row r="9490" spans="1:19" x14ac:dyDescent="0.2">
      <c r="A9490" t="s">
        <v>5268</v>
      </c>
      <c r="B9490" t="s">
        <v>137</v>
      </c>
      <c r="C9490">
        <v>2005</v>
      </c>
      <c r="D9490" s="1" t="d">
        <v>2000-05-30</v>
      </c>
      <c r="E9490" s="1" t="str">
        <f t="shared" si="296"/>
        <v>2000</v>
      </c>
      <c r="F9490" s="1" t="str">
        <f t="shared" si="297"/>
        <v>May</v>
      </c>
      <c r="G9490" t="s">
        <v>39</v>
      </c>
      <c r="H9490" t="s">
        <v>648</v>
      </c>
      <c r="I9490">
        <v>0.1</v>
      </c>
      <c r="J9490">
        <v>0.03</v>
      </c>
      <c r="K9490">
        <v>0</v>
      </c>
      <c r="L9490">
        <v>0</v>
      </c>
      <c r="M9490">
        <v>0.13</v>
      </c>
      <c r="N9490">
        <v>76</v>
      </c>
      <c r="O9490">
        <v>33</v>
      </c>
      <c r="P9490">
        <v>8.1999999999999993</v>
      </c>
      <c r="Q9490">
        <v>5</v>
      </c>
      <c r="R9490" t="s">
        <v>7926</v>
      </c>
      <c r="S9490" t="s">
        <v>88</v>
      </c>
    </row>
    <row r="9491" spans="1:19" x14ac:dyDescent="0.2">
      <c r="A9491" t="s">
        <v>7927</v>
      </c>
      <c r="B9491" t="s">
        <v>137</v>
      </c>
      <c r="C9491">
        <v>2003</v>
      </c>
      <c r="D9491" s="1" t="d">
        <v>2007-04-10</v>
      </c>
      <c r="E9491" s="1" t="str">
        <f t="shared" si="296"/>
        <v>2007</v>
      </c>
      <c r="F9491" s="1" t="str">
        <f t="shared" si="297"/>
        <v>Apr</v>
      </c>
      <c r="G9491" t="s">
        <v>272</v>
      </c>
      <c r="H9491" t="s">
        <v>155</v>
      </c>
      <c r="I9491">
        <v>0.1</v>
      </c>
      <c r="J9491">
        <v>0.03</v>
      </c>
      <c r="K9491">
        <v>0</v>
      </c>
      <c r="L9491">
        <v>0</v>
      </c>
      <c r="M9491">
        <v>0.13</v>
      </c>
      <c r="N9491">
        <v>62</v>
      </c>
      <c r="O9491">
        <v>8</v>
      </c>
      <c r="P9491">
        <v>8.3000000000000007</v>
      </c>
      <c r="Q9491">
        <v>12</v>
      </c>
      <c r="R9491" t="s">
        <v>155</v>
      </c>
      <c r="S9491" t="s">
        <v>20</v>
      </c>
    </row>
    <row r="9492" spans="1:19" x14ac:dyDescent="0.2">
      <c r="A9492" t="s">
        <v>7928</v>
      </c>
      <c r="B9492" t="s">
        <v>137</v>
      </c>
      <c r="C9492">
        <v>2002</v>
      </c>
      <c r="D9492" s="1" t="d">
        <v>2017-05-15</v>
      </c>
      <c r="E9492" s="1" t="str">
        <f t="shared" si="296"/>
        <v>2017</v>
      </c>
      <c r="F9492" s="1" t="str">
        <f t="shared" si="297"/>
        <v>May</v>
      </c>
      <c r="G9492" t="s">
        <v>50</v>
      </c>
      <c r="H9492" t="s">
        <v>45</v>
      </c>
      <c r="I9492">
        <v>0.1</v>
      </c>
      <c r="J9492">
        <v>0.03</v>
      </c>
      <c r="K9492">
        <v>0</v>
      </c>
      <c r="L9492">
        <v>0</v>
      </c>
      <c r="M9492">
        <v>0.13</v>
      </c>
      <c r="N9492">
        <v>61</v>
      </c>
      <c r="O9492">
        <v>27</v>
      </c>
      <c r="P9492">
        <v>5.7</v>
      </c>
      <c r="Q9492">
        <v>7</v>
      </c>
      <c r="R9492" t="s">
        <v>6998</v>
      </c>
      <c r="S9492" t="s">
        <v>88</v>
      </c>
    </row>
    <row r="9493" spans="1:19" x14ac:dyDescent="0.2">
      <c r="A9493" t="s">
        <v>3323</v>
      </c>
      <c r="B9493" t="s">
        <v>189</v>
      </c>
      <c r="C9493">
        <v>2006</v>
      </c>
      <c r="D9493" s="1" t="d">
        <v>2003-06-02</v>
      </c>
      <c r="E9493" s="1" t="str">
        <f t="shared" si="296"/>
        <v>2003</v>
      </c>
      <c r="F9493" s="1" t="str">
        <f t="shared" si="297"/>
        <v>Jun</v>
      </c>
      <c r="G9493" t="s">
        <v>18</v>
      </c>
      <c r="H9493" t="s">
        <v>134</v>
      </c>
      <c r="I9493">
        <v>0.1</v>
      </c>
      <c r="J9493">
        <v>0.03</v>
      </c>
      <c r="K9493">
        <v>0</v>
      </c>
      <c r="L9493">
        <v>0</v>
      </c>
      <c r="M9493">
        <v>0.13</v>
      </c>
      <c r="N9493">
        <v>76</v>
      </c>
      <c r="O9493">
        <v>17</v>
      </c>
      <c r="P9493">
        <v>6.2</v>
      </c>
      <c r="Q9493">
        <v>5</v>
      </c>
      <c r="R9493" t="s">
        <v>193</v>
      </c>
      <c r="S9493" t="s">
        <v>20</v>
      </c>
    </row>
    <row r="9494" spans="1:19" x14ac:dyDescent="0.2">
      <c r="A9494" t="s">
        <v>7495</v>
      </c>
      <c r="B9494" t="s">
        <v>17</v>
      </c>
      <c r="C9494">
        <v>2009</v>
      </c>
      <c r="D9494" s="1" t="d">
        <v>2009-02-04</v>
      </c>
      <c r="E9494" s="1" t="str">
        <f t="shared" si="296"/>
        <v>2009</v>
      </c>
      <c r="F9494" s="1" t="str">
        <f t="shared" si="297"/>
        <v>Feb</v>
      </c>
      <c r="G9494" t="s">
        <v>50</v>
      </c>
      <c r="H9494" t="s">
        <v>71</v>
      </c>
      <c r="I9494">
        <v>0.12</v>
      </c>
      <c r="J9494">
        <v>0</v>
      </c>
      <c r="K9494">
        <v>0</v>
      </c>
      <c r="L9494">
        <v>0.01</v>
      </c>
      <c r="M9494">
        <v>0.13</v>
      </c>
      <c r="P9494">
        <v>6.2</v>
      </c>
      <c r="Q9494">
        <v>5</v>
      </c>
      <c r="R9494" t="s">
        <v>3718</v>
      </c>
      <c r="S9494" t="s">
        <v>20</v>
      </c>
    </row>
    <row r="9495" spans="1:19" x14ac:dyDescent="0.2">
      <c r="A9495" t="s">
        <v>622</v>
      </c>
      <c r="B9495" t="s">
        <v>189</v>
      </c>
      <c r="C9495">
        <v>2003</v>
      </c>
      <c r="D9495" s="1" t="d">
        <v>2004-09-23</v>
      </c>
      <c r="E9495" s="1" t="str">
        <f t="shared" si="296"/>
        <v>2004</v>
      </c>
      <c r="F9495" s="1" t="str">
        <f t="shared" si="297"/>
        <v>Sep</v>
      </c>
      <c r="G9495" t="s">
        <v>50</v>
      </c>
      <c r="H9495" t="s">
        <v>283</v>
      </c>
      <c r="I9495">
        <v>0.1</v>
      </c>
      <c r="J9495">
        <v>0.03</v>
      </c>
      <c r="K9495">
        <v>0</v>
      </c>
      <c r="L9495">
        <v>0</v>
      </c>
      <c r="M9495">
        <v>0.13</v>
      </c>
      <c r="N9495">
        <v>83</v>
      </c>
      <c r="O9495">
        <v>17</v>
      </c>
      <c r="P9495">
        <v>5.5</v>
      </c>
      <c r="Q9495">
        <v>8</v>
      </c>
      <c r="R9495" t="s">
        <v>623</v>
      </c>
      <c r="S9495" t="s">
        <v>53</v>
      </c>
    </row>
    <row r="9496" spans="1:19" x14ac:dyDescent="0.2">
      <c r="A9496" t="s">
        <v>7929</v>
      </c>
      <c r="B9496" t="s">
        <v>32</v>
      </c>
      <c r="C9496">
        <v>2010</v>
      </c>
      <c r="D9496" s="1" t="d">
        <v>2021-11-12</v>
      </c>
      <c r="E9496" s="1" t="str">
        <f t="shared" si="296"/>
        <v>2021</v>
      </c>
      <c r="F9496" s="1" t="str">
        <f t="shared" si="297"/>
        <v>Nov</v>
      </c>
      <c r="G9496" t="s">
        <v>39</v>
      </c>
      <c r="H9496" t="s">
        <v>2117</v>
      </c>
      <c r="I9496">
        <v>0.12</v>
      </c>
      <c r="J9496">
        <v>0</v>
      </c>
      <c r="K9496">
        <v>0</v>
      </c>
      <c r="L9496">
        <v>0.01</v>
      </c>
      <c r="M9496">
        <v>0.13</v>
      </c>
      <c r="P9496" t="s">
        <v>203</v>
      </c>
    </row>
    <row r="9497" spans="1:19" x14ac:dyDescent="0.2">
      <c r="A9497" t="s">
        <v>7930</v>
      </c>
      <c r="B9497" t="s">
        <v>64</v>
      </c>
      <c r="C9497">
        <v>2004</v>
      </c>
      <c r="D9497" s="1" t="d">
        <v>2001-05-02</v>
      </c>
      <c r="E9497" s="1" t="str">
        <f t="shared" si="296"/>
        <v>2001</v>
      </c>
      <c r="F9497" s="1" t="str">
        <f t="shared" si="297"/>
        <v>May</v>
      </c>
      <c r="G9497" t="s">
        <v>24</v>
      </c>
      <c r="H9497" t="s">
        <v>372</v>
      </c>
      <c r="I9497">
        <v>0.09</v>
      </c>
      <c r="J9497">
        <v>0.03</v>
      </c>
      <c r="K9497">
        <v>0</v>
      </c>
      <c r="L9497">
        <v>0</v>
      </c>
      <c r="M9497">
        <v>0.13</v>
      </c>
      <c r="N9497">
        <v>62</v>
      </c>
      <c r="O9497">
        <v>10</v>
      </c>
      <c r="P9497" t="s">
        <v>203</v>
      </c>
      <c r="R9497" t="s">
        <v>1214</v>
      </c>
      <c r="S9497" t="s">
        <v>20</v>
      </c>
    </row>
    <row r="9498" spans="1:19" x14ac:dyDescent="0.2">
      <c r="A9498" t="s">
        <v>7931</v>
      </c>
      <c r="B9498" t="s">
        <v>17</v>
      </c>
      <c r="C9498">
        <v>2009</v>
      </c>
      <c r="D9498" s="1" t="d">
        <v>2013-03-06</v>
      </c>
      <c r="E9498" s="1" t="str">
        <f t="shared" si="296"/>
        <v>2013</v>
      </c>
      <c r="F9498" s="1" t="str">
        <f t="shared" si="297"/>
        <v>Mar</v>
      </c>
      <c r="G9498" t="s">
        <v>18</v>
      </c>
      <c r="H9498" t="s">
        <v>484</v>
      </c>
      <c r="I9498">
        <v>0.12</v>
      </c>
      <c r="J9498">
        <v>0</v>
      </c>
      <c r="K9498">
        <v>0</v>
      </c>
      <c r="L9498">
        <v>0.01</v>
      </c>
      <c r="M9498">
        <v>0.13</v>
      </c>
      <c r="P9498" t="s">
        <v>203</v>
      </c>
      <c r="R9498" t="s">
        <v>2571</v>
      </c>
      <c r="S9498" t="s">
        <v>20</v>
      </c>
    </row>
    <row r="9499" spans="1:19" x14ac:dyDescent="0.2">
      <c r="A9499" t="s">
        <v>7932</v>
      </c>
      <c r="B9499" t="s">
        <v>55</v>
      </c>
      <c r="C9499">
        <v>2005</v>
      </c>
      <c r="D9499" s="1" t="d">
        <v>2019-01-16</v>
      </c>
      <c r="E9499" s="1" t="str">
        <f t="shared" si="296"/>
        <v>2019</v>
      </c>
      <c r="F9499" s="1" t="str">
        <f t="shared" si="297"/>
        <v>Jan</v>
      </c>
      <c r="G9499" t="s">
        <v>1</v>
      </c>
      <c r="H9499" t="s">
        <v>68</v>
      </c>
      <c r="I9499">
        <v>0.06</v>
      </c>
      <c r="J9499">
        <v>0.05</v>
      </c>
      <c r="K9499">
        <v>0</v>
      </c>
      <c r="L9499">
        <v>0.02</v>
      </c>
      <c r="M9499">
        <v>0.13</v>
      </c>
      <c r="N9499">
        <v>77</v>
      </c>
      <c r="O9499">
        <v>51</v>
      </c>
      <c r="P9499">
        <v>8.5</v>
      </c>
      <c r="Q9499">
        <v>22</v>
      </c>
      <c r="R9499" t="s">
        <v>1178</v>
      </c>
      <c r="S9499" t="s">
        <v>112</v>
      </c>
    </row>
    <row r="9500" spans="1:19" x14ac:dyDescent="0.2">
      <c r="A9500" t="s">
        <v>7933</v>
      </c>
      <c r="B9500" t="s">
        <v>55</v>
      </c>
      <c r="C9500">
        <v>2003</v>
      </c>
      <c r="D9500" s="1" t="d">
        <v>2001-11-28</v>
      </c>
      <c r="E9500" s="1" t="str">
        <f t="shared" si="296"/>
        <v>2001</v>
      </c>
      <c r="F9500" s="1" t="str">
        <f t="shared" si="297"/>
        <v>Nov</v>
      </c>
      <c r="G9500" t="s">
        <v>50</v>
      </c>
      <c r="H9500" t="s">
        <v>111</v>
      </c>
      <c r="I9500">
        <v>0.06</v>
      </c>
      <c r="J9500">
        <v>0.05</v>
      </c>
      <c r="K9500">
        <v>0</v>
      </c>
      <c r="L9500">
        <v>0.02</v>
      </c>
      <c r="M9500">
        <v>0.13</v>
      </c>
      <c r="N9500">
        <v>48</v>
      </c>
      <c r="O9500">
        <v>26</v>
      </c>
      <c r="P9500">
        <v>3.7</v>
      </c>
      <c r="Q9500">
        <v>6</v>
      </c>
      <c r="R9500" t="s">
        <v>1841</v>
      </c>
      <c r="S9500" t="s">
        <v>88</v>
      </c>
    </row>
    <row r="9501" spans="1:19" x14ac:dyDescent="0.2">
      <c r="A9501" t="s">
        <v>7934</v>
      </c>
      <c r="B9501" t="s">
        <v>75</v>
      </c>
      <c r="C9501">
        <v>2015</v>
      </c>
      <c r="D9501" s="1" t="d">
        <v>1999-07-25</v>
      </c>
      <c r="E9501" s="1" t="str">
        <f t="shared" si="296"/>
        <v>1999</v>
      </c>
      <c r="F9501" s="1" t="str">
        <f t="shared" si="297"/>
        <v>Jul</v>
      </c>
      <c r="G9501" t="s">
        <v>50</v>
      </c>
      <c r="H9501" t="s">
        <v>242</v>
      </c>
      <c r="I9501">
        <v>0</v>
      </c>
      <c r="J9501">
        <v>0.06</v>
      </c>
      <c r="K9501">
        <v>0.06</v>
      </c>
      <c r="L9501">
        <v>0.01</v>
      </c>
      <c r="M9501">
        <v>0.13</v>
      </c>
      <c r="N9501">
        <v>86</v>
      </c>
      <c r="O9501">
        <v>20</v>
      </c>
      <c r="P9501">
        <v>7.6</v>
      </c>
      <c r="Q9501">
        <v>225</v>
      </c>
      <c r="R9501" t="s">
        <v>242</v>
      </c>
      <c r="S9501" t="s">
        <v>88</v>
      </c>
    </row>
    <row r="9502" spans="1:19" x14ac:dyDescent="0.2">
      <c r="A9502" t="s">
        <v>7935</v>
      </c>
      <c r="B9502" t="s">
        <v>1043</v>
      </c>
      <c r="C9502">
        <v>1996</v>
      </c>
      <c r="D9502" s="1" t="d">
        <v>2018-05-20</v>
      </c>
      <c r="E9502" s="1" t="str">
        <f t="shared" si="296"/>
        <v>2018</v>
      </c>
      <c r="F9502" s="1" t="str">
        <f t="shared" si="297"/>
        <v>May</v>
      </c>
      <c r="G9502" t="s">
        <v>86</v>
      </c>
      <c r="H9502" t="s">
        <v>151</v>
      </c>
      <c r="I9502">
        <v>0</v>
      </c>
      <c r="J9502">
        <v>0</v>
      </c>
      <c r="K9502">
        <v>0.13</v>
      </c>
      <c r="L9502">
        <v>0</v>
      </c>
      <c r="M9502">
        <v>0.13</v>
      </c>
    </row>
    <row r="9503" spans="1:19" x14ac:dyDescent="0.2">
      <c r="A9503" t="s">
        <v>3190</v>
      </c>
      <c r="B9503" t="s">
        <v>159</v>
      </c>
      <c r="C9503">
        <v>2008</v>
      </c>
      <c r="D9503" s="1" t="d">
        <v>2001-11-06</v>
      </c>
      <c r="E9503" s="1" t="str">
        <f t="shared" si="296"/>
        <v>2001</v>
      </c>
      <c r="F9503" s="1" t="str">
        <f t="shared" si="297"/>
        <v>Nov</v>
      </c>
      <c r="G9503" t="s">
        <v>1</v>
      </c>
      <c r="H9503" t="s">
        <v>68</v>
      </c>
      <c r="I9503">
        <v>0.04</v>
      </c>
      <c r="J9503">
        <v>0.03</v>
      </c>
      <c r="K9503">
        <v>0.04</v>
      </c>
      <c r="L9503">
        <v>0.02</v>
      </c>
      <c r="M9503">
        <v>0.13</v>
      </c>
      <c r="N9503">
        <v>72</v>
      </c>
      <c r="O9503">
        <v>56</v>
      </c>
      <c r="P9503">
        <v>7.8</v>
      </c>
      <c r="Q9503">
        <v>35</v>
      </c>
      <c r="R9503" t="s">
        <v>3155</v>
      </c>
      <c r="S9503" t="s">
        <v>112</v>
      </c>
    </row>
    <row r="9504" spans="1:19" x14ac:dyDescent="0.2">
      <c r="A9504" t="s">
        <v>6063</v>
      </c>
      <c r="B9504" t="s">
        <v>32</v>
      </c>
      <c r="C9504">
        <v>2009</v>
      </c>
      <c r="D9504" s="1" t="d">
        <v>2014-03-15</v>
      </c>
      <c r="E9504" s="1" t="str">
        <f t="shared" si="296"/>
        <v>2014</v>
      </c>
      <c r="F9504" s="1" t="str">
        <f t="shared" si="297"/>
        <v>Mar</v>
      </c>
      <c r="G9504" t="s">
        <v>101</v>
      </c>
      <c r="H9504" t="s">
        <v>71</v>
      </c>
      <c r="I9504">
        <v>0.12</v>
      </c>
      <c r="J9504">
        <v>0</v>
      </c>
      <c r="K9504">
        <v>0</v>
      </c>
      <c r="L9504">
        <v>0.01</v>
      </c>
      <c r="M9504">
        <v>0.13</v>
      </c>
      <c r="P9504" t="s">
        <v>203</v>
      </c>
      <c r="R9504" t="s">
        <v>1444</v>
      </c>
      <c r="S9504" t="s">
        <v>20</v>
      </c>
    </row>
    <row r="9505" spans="1:19" x14ac:dyDescent="0.2">
      <c r="A9505" t="s">
        <v>7936</v>
      </c>
      <c r="B9505" t="s">
        <v>17</v>
      </c>
      <c r="C9505">
        <v>2009</v>
      </c>
      <c r="D9505" s="1" t="d">
        <v>1998-02-07</v>
      </c>
      <c r="E9505" s="1" t="str">
        <f t="shared" si="296"/>
        <v>1998</v>
      </c>
      <c r="F9505" s="1" t="str">
        <f t="shared" si="297"/>
        <v>Feb</v>
      </c>
      <c r="G9505" t="s">
        <v>34</v>
      </c>
      <c r="H9505" t="s">
        <v>71</v>
      </c>
      <c r="I9505">
        <v>0.11</v>
      </c>
      <c r="J9505">
        <v>0.01</v>
      </c>
      <c r="K9505">
        <v>0</v>
      </c>
      <c r="L9505">
        <v>0.01</v>
      </c>
      <c r="M9505">
        <v>0.13</v>
      </c>
      <c r="P9505" t="s">
        <v>203</v>
      </c>
      <c r="R9505" t="s">
        <v>71</v>
      </c>
      <c r="S9505" t="s">
        <v>20</v>
      </c>
    </row>
    <row r="9506" spans="1:19" x14ac:dyDescent="0.2">
      <c r="A9506" t="s">
        <v>7937</v>
      </c>
      <c r="B9506" t="s">
        <v>1043</v>
      </c>
      <c r="C9506">
        <v>1997</v>
      </c>
      <c r="D9506" s="1" t="d">
        <v>2022-08-15</v>
      </c>
      <c r="E9506" s="1" t="str">
        <f t="shared" si="296"/>
        <v>2022</v>
      </c>
      <c r="F9506" s="1" t="str">
        <f t="shared" si="297"/>
        <v>Aug</v>
      </c>
      <c r="G9506" t="s">
        <v>34</v>
      </c>
      <c r="H9506" t="s">
        <v>128</v>
      </c>
      <c r="I9506">
        <v>0</v>
      </c>
      <c r="J9506">
        <v>0</v>
      </c>
      <c r="K9506">
        <v>0.13</v>
      </c>
      <c r="L9506">
        <v>0</v>
      </c>
      <c r="M9506">
        <v>0.13</v>
      </c>
    </row>
    <row r="9507" spans="1:19" x14ac:dyDescent="0.2">
      <c r="A9507" t="s">
        <v>7938</v>
      </c>
      <c r="B9507" t="s">
        <v>64</v>
      </c>
      <c r="C9507">
        <v>2003</v>
      </c>
      <c r="D9507" s="1" t="d">
        <v>2019-03-15</v>
      </c>
      <c r="E9507" s="1" t="str">
        <f t="shared" si="296"/>
        <v>2019</v>
      </c>
      <c r="F9507" s="1" t="str">
        <f t="shared" si="297"/>
        <v>Mar</v>
      </c>
      <c r="G9507" t="s">
        <v>37</v>
      </c>
      <c r="H9507" t="s">
        <v>329</v>
      </c>
      <c r="I9507">
        <v>0.09</v>
      </c>
      <c r="J9507">
        <v>0.03</v>
      </c>
      <c r="K9507">
        <v>0</v>
      </c>
      <c r="L9507">
        <v>0</v>
      </c>
      <c r="M9507">
        <v>0.13</v>
      </c>
      <c r="N9507">
        <v>78</v>
      </c>
      <c r="O9507">
        <v>13</v>
      </c>
      <c r="P9507" t="s">
        <v>203</v>
      </c>
      <c r="R9507" t="s">
        <v>3878</v>
      </c>
      <c r="S9507" t="s">
        <v>20</v>
      </c>
    </row>
    <row r="9508" spans="1:19" x14ac:dyDescent="0.2">
      <c r="A9508" t="s">
        <v>7939</v>
      </c>
      <c r="B9508" t="s">
        <v>55</v>
      </c>
      <c r="C9508">
        <v>2003</v>
      </c>
      <c r="D9508" s="1" t="d">
        <v>2010-10-21</v>
      </c>
      <c r="E9508" s="1" t="str">
        <f t="shared" si="296"/>
        <v>2010</v>
      </c>
      <c r="F9508" s="1" t="str">
        <f t="shared" si="297"/>
        <v>Oct</v>
      </c>
      <c r="G9508" t="s">
        <v>24</v>
      </c>
      <c r="H9508" t="s">
        <v>283</v>
      </c>
      <c r="I9508">
        <v>0.06</v>
      </c>
      <c r="J9508">
        <v>0.05</v>
      </c>
      <c r="K9508">
        <v>0</v>
      </c>
      <c r="L9508">
        <v>0.02</v>
      </c>
      <c r="M9508">
        <v>0.13</v>
      </c>
      <c r="N9508">
        <v>66</v>
      </c>
      <c r="O9508">
        <v>32</v>
      </c>
      <c r="P9508">
        <v>8.6999999999999993</v>
      </c>
      <c r="Q9508">
        <v>15</v>
      </c>
      <c r="R9508" t="s">
        <v>1538</v>
      </c>
      <c r="S9508" t="s">
        <v>88</v>
      </c>
    </row>
    <row r="9509" spans="1:19" x14ac:dyDescent="0.2">
      <c r="A9509" t="s">
        <v>1431</v>
      </c>
      <c r="B9509" t="s">
        <v>32</v>
      </c>
      <c r="C9509">
        <v>2008</v>
      </c>
      <c r="D9509" s="1" t="d">
        <v>2021-10-15</v>
      </c>
      <c r="E9509" s="1" t="str">
        <f t="shared" si="296"/>
        <v>2021</v>
      </c>
      <c r="F9509" s="1" t="str">
        <f t="shared" si="297"/>
        <v>Oct</v>
      </c>
      <c r="G9509" t="s">
        <v>50</v>
      </c>
      <c r="H9509" t="s">
        <v>71</v>
      </c>
      <c r="I9509">
        <v>0.11</v>
      </c>
      <c r="J9509">
        <v>0.01</v>
      </c>
      <c r="K9509">
        <v>0</v>
      </c>
      <c r="L9509">
        <v>0.01</v>
      </c>
      <c r="M9509">
        <v>0.13</v>
      </c>
      <c r="N9509">
        <v>65</v>
      </c>
      <c r="O9509">
        <v>10</v>
      </c>
      <c r="P9509" t="s">
        <v>203</v>
      </c>
      <c r="R9509" t="s">
        <v>339</v>
      </c>
      <c r="S9509" t="s">
        <v>88</v>
      </c>
    </row>
    <row r="9510" spans="1:19" x14ac:dyDescent="0.2">
      <c r="A9510" t="s">
        <v>7940</v>
      </c>
      <c r="B9510" t="s">
        <v>17</v>
      </c>
      <c r="C9510">
        <v>2009</v>
      </c>
      <c r="D9510" s="1" t="d">
        <v>1993-07-27</v>
      </c>
      <c r="E9510" s="1" t="str">
        <f t="shared" si="296"/>
        <v>1993</v>
      </c>
      <c r="F9510" s="1" t="str">
        <f t="shared" si="297"/>
        <v>Jul</v>
      </c>
      <c r="G9510" t="s">
        <v>34</v>
      </c>
      <c r="H9510" t="s">
        <v>969</v>
      </c>
      <c r="I9510">
        <v>0</v>
      </c>
      <c r="J9510">
        <v>0.12</v>
      </c>
      <c r="K9510">
        <v>0</v>
      </c>
      <c r="L9510">
        <v>0.01</v>
      </c>
      <c r="M9510">
        <v>0.13</v>
      </c>
    </row>
    <row r="9511" spans="1:19" x14ac:dyDescent="0.2">
      <c r="A9511" t="s">
        <v>7941</v>
      </c>
      <c r="B9511" t="s">
        <v>44</v>
      </c>
      <c r="C9511">
        <v>2010</v>
      </c>
      <c r="D9511" s="1" t="d">
        <v>1996-03-20</v>
      </c>
      <c r="E9511" s="1" t="str">
        <f t="shared" si="296"/>
        <v>1996</v>
      </c>
      <c r="F9511" s="1" t="str">
        <f t="shared" si="297"/>
        <v>Mar</v>
      </c>
      <c r="G9511" t="s">
        <v>37</v>
      </c>
      <c r="H9511" t="s">
        <v>51</v>
      </c>
      <c r="I9511">
        <v>0.1</v>
      </c>
      <c r="J9511">
        <v>0.02</v>
      </c>
      <c r="K9511">
        <v>0</v>
      </c>
      <c r="L9511">
        <v>0.01</v>
      </c>
      <c r="M9511">
        <v>0.13</v>
      </c>
      <c r="P9511" t="s">
        <v>203</v>
      </c>
      <c r="R9511" t="s">
        <v>506</v>
      </c>
      <c r="S9511" t="s">
        <v>53</v>
      </c>
    </row>
    <row r="9512" spans="1:19" x14ac:dyDescent="0.2">
      <c r="A9512" t="s">
        <v>7942</v>
      </c>
      <c r="B9512" t="s">
        <v>148</v>
      </c>
      <c r="C9512">
        <v>2010</v>
      </c>
      <c r="D9512" s="1" t="d">
        <v>2016-01-16</v>
      </c>
      <c r="E9512" s="1" t="str">
        <f t="shared" si="296"/>
        <v>2016</v>
      </c>
      <c r="F9512" s="1" t="str">
        <f t="shared" si="297"/>
        <v>Jan</v>
      </c>
      <c r="G9512" t="s">
        <v>39</v>
      </c>
      <c r="H9512" t="s">
        <v>286</v>
      </c>
      <c r="I9512">
        <v>0</v>
      </c>
      <c r="J9512">
        <v>0.13</v>
      </c>
      <c r="K9512">
        <v>0</v>
      </c>
      <c r="L9512">
        <v>0</v>
      </c>
      <c r="M9512">
        <v>0.13</v>
      </c>
      <c r="P9512">
        <v>7</v>
      </c>
      <c r="Q9512">
        <v>23</v>
      </c>
      <c r="R9512" t="s">
        <v>2201</v>
      </c>
      <c r="S9512" t="s">
        <v>20</v>
      </c>
    </row>
    <row r="9513" spans="1:19" x14ac:dyDescent="0.2">
      <c r="A9513" t="s">
        <v>405</v>
      </c>
      <c r="B9513" t="s">
        <v>187</v>
      </c>
      <c r="C9513">
        <v>2014</v>
      </c>
      <c r="D9513" s="1" t="d">
        <v>2010-11-09</v>
      </c>
      <c r="E9513" s="1" t="str">
        <f t="shared" si="296"/>
        <v>2010</v>
      </c>
      <c r="F9513" s="1" t="str">
        <f t="shared" si="297"/>
        <v>Nov</v>
      </c>
      <c r="G9513" t="s">
        <v>50</v>
      </c>
      <c r="H9513" t="s">
        <v>111</v>
      </c>
      <c r="I9513">
        <v>7.0000000000000007E-2</v>
      </c>
      <c r="J9513">
        <v>0.05</v>
      </c>
      <c r="K9513">
        <v>0</v>
      </c>
      <c r="L9513">
        <v>0.01</v>
      </c>
      <c r="M9513">
        <v>0.13</v>
      </c>
      <c r="N9513">
        <v>62</v>
      </c>
      <c r="O9513">
        <v>15</v>
      </c>
      <c r="P9513">
        <v>6.4</v>
      </c>
      <c r="Q9513">
        <v>162</v>
      </c>
      <c r="R9513" t="s">
        <v>3271</v>
      </c>
      <c r="S9513" t="s">
        <v>53</v>
      </c>
    </row>
    <row r="9514" spans="1:19" x14ac:dyDescent="0.2">
      <c r="A9514" t="s">
        <v>7943</v>
      </c>
      <c r="B9514" t="s">
        <v>159</v>
      </c>
      <c r="C9514">
        <v>2011</v>
      </c>
      <c r="D9514" s="1" t="d">
        <v>2021-05-04</v>
      </c>
      <c r="E9514" s="1" t="str">
        <f t="shared" si="296"/>
        <v>2021</v>
      </c>
      <c r="F9514" s="1" t="str">
        <f t="shared" si="297"/>
        <v>May</v>
      </c>
      <c r="G9514" t="s">
        <v>86</v>
      </c>
      <c r="H9514" t="s">
        <v>3314</v>
      </c>
      <c r="I9514">
        <v>0.03</v>
      </c>
      <c r="J9514">
        <v>0.02</v>
      </c>
      <c r="K9514">
        <v>7.0000000000000007E-2</v>
      </c>
      <c r="L9514">
        <v>0.01</v>
      </c>
      <c r="M9514">
        <v>0.13</v>
      </c>
      <c r="N9514">
        <v>77</v>
      </c>
      <c r="O9514">
        <v>8</v>
      </c>
      <c r="P9514">
        <v>6.8</v>
      </c>
      <c r="Q9514">
        <v>10</v>
      </c>
      <c r="R9514" t="s">
        <v>2748</v>
      </c>
      <c r="S9514" t="s">
        <v>88</v>
      </c>
    </row>
    <row r="9515" spans="1:19" x14ac:dyDescent="0.2">
      <c r="A9515" t="s">
        <v>7944</v>
      </c>
      <c r="B9515" t="s">
        <v>32</v>
      </c>
      <c r="C9515">
        <v>2007</v>
      </c>
      <c r="D9515" s="1" t="d">
        <v>2008-06-11</v>
      </c>
      <c r="E9515" s="1" t="str">
        <f t="shared" si="296"/>
        <v>2008</v>
      </c>
      <c r="F9515" s="1" t="str">
        <f t="shared" si="297"/>
        <v>Jun</v>
      </c>
      <c r="G9515" t="s">
        <v>28</v>
      </c>
      <c r="H9515" t="s">
        <v>1201</v>
      </c>
      <c r="I9515">
        <v>7.0000000000000007E-2</v>
      </c>
      <c r="J9515">
        <v>0</v>
      </c>
      <c r="K9515">
        <v>0.05</v>
      </c>
      <c r="L9515">
        <v>0.01</v>
      </c>
      <c r="M9515">
        <v>0.13</v>
      </c>
      <c r="N9515">
        <v>73</v>
      </c>
      <c r="O9515">
        <v>21</v>
      </c>
      <c r="P9515">
        <v>7.2</v>
      </c>
      <c r="Q9515">
        <v>11</v>
      </c>
      <c r="R9515" t="s">
        <v>7662</v>
      </c>
      <c r="S9515" t="s">
        <v>112</v>
      </c>
    </row>
    <row r="9516" spans="1:19" x14ac:dyDescent="0.2">
      <c r="A9516" t="s">
        <v>7945</v>
      </c>
      <c r="B9516" t="s">
        <v>32</v>
      </c>
      <c r="C9516">
        <v>2006</v>
      </c>
      <c r="D9516" s="1" t="d">
        <v>2007-08-14</v>
      </c>
      <c r="E9516" s="1" t="str">
        <f t="shared" si="296"/>
        <v>2007</v>
      </c>
      <c r="F9516" s="1" t="str">
        <f t="shared" si="297"/>
        <v>Aug</v>
      </c>
      <c r="G9516" t="s">
        <v>1</v>
      </c>
      <c r="H9516" t="s">
        <v>71</v>
      </c>
      <c r="I9516">
        <v>0.12</v>
      </c>
      <c r="J9516">
        <v>0</v>
      </c>
      <c r="K9516">
        <v>0</v>
      </c>
      <c r="L9516">
        <v>0.01</v>
      </c>
      <c r="M9516">
        <v>0.13</v>
      </c>
      <c r="N9516">
        <v>68</v>
      </c>
      <c r="O9516">
        <v>13</v>
      </c>
      <c r="P9516">
        <v>6.9</v>
      </c>
      <c r="Q9516">
        <v>8</v>
      </c>
      <c r="R9516" t="s">
        <v>4280</v>
      </c>
      <c r="S9516" t="s">
        <v>112</v>
      </c>
    </row>
    <row r="9517" spans="1:19" x14ac:dyDescent="0.2">
      <c r="A9517" t="s">
        <v>7946</v>
      </c>
      <c r="B9517" t="s">
        <v>159</v>
      </c>
      <c r="C9517">
        <v>2010</v>
      </c>
      <c r="D9517" s="1" t="d">
        <v>1993-11-25</v>
      </c>
      <c r="E9517" s="1" t="str">
        <f t="shared" si="296"/>
        <v>1993</v>
      </c>
      <c r="F9517" s="1" t="str">
        <f t="shared" si="297"/>
        <v>Nov</v>
      </c>
      <c r="G9517" t="s">
        <v>34</v>
      </c>
      <c r="H9517" t="s">
        <v>234</v>
      </c>
      <c r="I9517">
        <v>0</v>
      </c>
      <c r="J9517">
        <v>0</v>
      </c>
      <c r="K9517">
        <v>0.13</v>
      </c>
      <c r="L9517">
        <v>0</v>
      </c>
      <c r="M9517">
        <v>0.13</v>
      </c>
    </row>
    <row r="9518" spans="1:19" x14ac:dyDescent="0.2">
      <c r="A9518" t="s">
        <v>7947</v>
      </c>
      <c r="B9518" t="s">
        <v>189</v>
      </c>
      <c r="C9518" t="s">
        <v>286</v>
      </c>
      <c r="D9518" s="1" t="d">
        <v>1988-04-14</v>
      </c>
      <c r="E9518" s="1" t="str">
        <f t="shared" si="296"/>
        <v>1988</v>
      </c>
      <c r="F9518" s="1" t="str">
        <f t="shared" si="297"/>
        <v>Apr</v>
      </c>
      <c r="G9518" t="s">
        <v>30</v>
      </c>
      <c r="H9518" t="s">
        <v>1091</v>
      </c>
      <c r="I9518">
        <v>0</v>
      </c>
      <c r="J9518">
        <v>0</v>
      </c>
      <c r="K9518">
        <v>0.13</v>
      </c>
      <c r="L9518">
        <v>0</v>
      </c>
      <c r="M9518">
        <v>0.13</v>
      </c>
    </row>
    <row r="9519" spans="1:19" x14ac:dyDescent="0.2">
      <c r="A9519" t="s">
        <v>7948</v>
      </c>
      <c r="B9519" t="s">
        <v>44</v>
      </c>
      <c r="C9519">
        <v>2008</v>
      </c>
      <c r="D9519" s="1" t="d">
        <v>1998-04-10</v>
      </c>
      <c r="E9519" s="1" t="str">
        <f t="shared" si="296"/>
        <v>1998</v>
      </c>
      <c r="F9519" s="1" t="str">
        <f t="shared" si="297"/>
        <v>Apr</v>
      </c>
      <c r="G9519" t="s">
        <v>50</v>
      </c>
      <c r="H9519" t="s">
        <v>484</v>
      </c>
      <c r="I9519">
        <v>0.08</v>
      </c>
      <c r="J9519">
        <v>0.04</v>
      </c>
      <c r="K9519">
        <v>0</v>
      </c>
      <c r="L9519">
        <v>0.01</v>
      </c>
      <c r="M9519">
        <v>0.13</v>
      </c>
    </row>
    <row r="9520" spans="1:19" x14ac:dyDescent="0.2">
      <c r="A9520" t="s">
        <v>7949</v>
      </c>
      <c r="B9520" t="s">
        <v>17</v>
      </c>
      <c r="C9520">
        <v>2008</v>
      </c>
      <c r="D9520" s="1" t="d">
        <v>2011-12-14</v>
      </c>
      <c r="E9520" s="1" t="str">
        <f t="shared" si="296"/>
        <v>2011</v>
      </c>
      <c r="F9520" s="1" t="str">
        <f t="shared" si="297"/>
        <v>Dec</v>
      </c>
      <c r="G9520" t="s">
        <v>37</v>
      </c>
      <c r="H9520" t="s">
        <v>1642</v>
      </c>
      <c r="I9520">
        <v>0.12</v>
      </c>
      <c r="J9520">
        <v>0</v>
      </c>
      <c r="K9520">
        <v>0</v>
      </c>
      <c r="L9520">
        <v>0.01</v>
      </c>
      <c r="M9520">
        <v>0.13</v>
      </c>
      <c r="P9520">
        <v>2.5</v>
      </c>
      <c r="Q9520">
        <v>6</v>
      </c>
      <c r="R9520" t="s">
        <v>2509</v>
      </c>
      <c r="S9520" t="s">
        <v>20</v>
      </c>
    </row>
    <row r="9521" spans="1:19" x14ac:dyDescent="0.2">
      <c r="A9521" t="s">
        <v>7950</v>
      </c>
      <c r="B9521" t="s">
        <v>187</v>
      </c>
      <c r="C9521">
        <v>2012</v>
      </c>
      <c r="D9521" s="1" t="d">
        <v>1991-01-12</v>
      </c>
      <c r="E9521" s="1" t="str">
        <f t="shared" si="296"/>
        <v>1991</v>
      </c>
      <c r="F9521" s="1" t="str">
        <f t="shared" si="297"/>
        <v>Jan</v>
      </c>
      <c r="G9521" t="s">
        <v>50</v>
      </c>
      <c r="H9521" t="s">
        <v>267</v>
      </c>
      <c r="I9521">
        <v>0.09</v>
      </c>
      <c r="J9521">
        <v>0.03</v>
      </c>
      <c r="K9521">
        <v>0</v>
      </c>
      <c r="L9521">
        <v>0.01</v>
      </c>
      <c r="M9521">
        <v>0.13</v>
      </c>
      <c r="N9521">
        <v>24</v>
      </c>
      <c r="O9521">
        <v>8</v>
      </c>
      <c r="P9521">
        <v>3.5</v>
      </c>
      <c r="Q9521">
        <v>21</v>
      </c>
      <c r="R9521" t="s">
        <v>7951</v>
      </c>
      <c r="S9521" t="s">
        <v>20</v>
      </c>
    </row>
    <row r="9522" spans="1:19" x14ac:dyDescent="0.2">
      <c r="A9522" t="s">
        <v>7952</v>
      </c>
      <c r="B9522" t="s">
        <v>137</v>
      </c>
      <c r="C9522">
        <v>2002</v>
      </c>
      <c r="D9522" s="1" t="d">
        <v>2005-12-08</v>
      </c>
      <c r="E9522" s="1" t="str">
        <f t="shared" si="296"/>
        <v>2005</v>
      </c>
      <c r="F9522" s="1" t="str">
        <f t="shared" si="297"/>
        <v>Dec</v>
      </c>
      <c r="G9522" t="s">
        <v>50</v>
      </c>
      <c r="H9522" t="s">
        <v>151</v>
      </c>
      <c r="I9522">
        <v>0.08</v>
      </c>
      <c r="J9522">
        <v>0.02</v>
      </c>
      <c r="K9522">
        <v>0.03</v>
      </c>
      <c r="L9522">
        <v>0</v>
      </c>
      <c r="M9522">
        <v>0.13</v>
      </c>
      <c r="N9522">
        <v>80</v>
      </c>
      <c r="O9522">
        <v>40</v>
      </c>
      <c r="P9522">
        <v>8.5</v>
      </c>
      <c r="Q9522">
        <v>28</v>
      </c>
      <c r="R9522" t="s">
        <v>780</v>
      </c>
      <c r="S9522" t="s">
        <v>88</v>
      </c>
    </row>
    <row r="9523" spans="1:19" x14ac:dyDescent="0.2">
      <c r="A9523" t="s">
        <v>7953</v>
      </c>
      <c r="B9523" t="s">
        <v>17</v>
      </c>
      <c r="C9523">
        <v>2008</v>
      </c>
      <c r="D9523" s="1" t="d">
        <v>2008-06-19</v>
      </c>
      <c r="E9523" s="1" t="str">
        <f t="shared" si="296"/>
        <v>2008</v>
      </c>
      <c r="F9523" s="1" t="str">
        <f t="shared" si="297"/>
        <v>Jun</v>
      </c>
      <c r="G9523" t="s">
        <v>30</v>
      </c>
      <c r="H9523" t="s">
        <v>1830</v>
      </c>
      <c r="I9523">
        <v>0.12</v>
      </c>
      <c r="J9523">
        <v>0</v>
      </c>
      <c r="K9523">
        <v>0</v>
      </c>
      <c r="L9523">
        <v>0.01</v>
      </c>
      <c r="M9523">
        <v>0.13</v>
      </c>
      <c r="P9523" t="s">
        <v>203</v>
      </c>
      <c r="R9523" t="s">
        <v>7954</v>
      </c>
      <c r="S9523" t="s">
        <v>112</v>
      </c>
    </row>
    <row r="9524" spans="1:19" x14ac:dyDescent="0.2">
      <c r="A9524" t="s">
        <v>3003</v>
      </c>
      <c r="B9524" t="s">
        <v>17</v>
      </c>
      <c r="C9524">
        <v>2010</v>
      </c>
      <c r="D9524" s="1" t="d">
        <v>1992-02-16</v>
      </c>
      <c r="E9524" s="1" t="str">
        <f t="shared" si="296"/>
        <v>1992</v>
      </c>
      <c r="F9524" s="1" t="str">
        <f t="shared" si="297"/>
        <v>Feb</v>
      </c>
      <c r="G9524" t="s">
        <v>34</v>
      </c>
      <c r="H9524" t="s">
        <v>111</v>
      </c>
      <c r="I9524">
        <v>0</v>
      </c>
      <c r="J9524">
        <v>0.11</v>
      </c>
      <c r="K9524">
        <v>0</v>
      </c>
      <c r="L9524">
        <v>0.02</v>
      </c>
      <c r="M9524">
        <v>0.13</v>
      </c>
    </row>
    <row r="9525" spans="1:19" x14ac:dyDescent="0.2">
      <c r="A9525" t="s">
        <v>7955</v>
      </c>
      <c r="B9525" t="s">
        <v>32</v>
      </c>
      <c r="C9525">
        <v>2010</v>
      </c>
      <c r="D9525" s="1" t="d">
        <v>2010-06-02</v>
      </c>
      <c r="E9525" s="1" t="str">
        <f t="shared" si="296"/>
        <v>2010</v>
      </c>
      <c r="F9525" s="1" t="str">
        <f t="shared" si="297"/>
        <v>Jun</v>
      </c>
      <c r="G9525" t="s">
        <v>34</v>
      </c>
      <c r="H9525" t="s">
        <v>71</v>
      </c>
      <c r="I9525">
        <v>0.12</v>
      </c>
      <c r="J9525">
        <v>0</v>
      </c>
      <c r="K9525">
        <v>0</v>
      </c>
      <c r="L9525">
        <v>0.01</v>
      </c>
      <c r="M9525">
        <v>0.13</v>
      </c>
      <c r="P9525" t="s">
        <v>203</v>
      </c>
      <c r="R9525" t="s">
        <v>71</v>
      </c>
      <c r="S9525" t="s">
        <v>20</v>
      </c>
    </row>
    <row r="9526" spans="1:19" x14ac:dyDescent="0.2">
      <c r="A9526" t="s">
        <v>7956</v>
      </c>
      <c r="B9526" t="s">
        <v>55</v>
      </c>
      <c r="C9526">
        <v>2003</v>
      </c>
      <c r="D9526" s="1" t="d">
        <v>1998-02-15</v>
      </c>
      <c r="E9526" s="1" t="str">
        <f t="shared" si="296"/>
        <v>1998</v>
      </c>
      <c r="F9526" s="1" t="str">
        <f t="shared" si="297"/>
        <v>Feb</v>
      </c>
      <c r="G9526" t="s">
        <v>37</v>
      </c>
      <c r="H9526" t="s">
        <v>484</v>
      </c>
      <c r="I9526">
        <v>0.06</v>
      </c>
      <c r="J9526">
        <v>0.05</v>
      </c>
      <c r="K9526">
        <v>0</v>
      </c>
      <c r="L9526">
        <v>0.02</v>
      </c>
      <c r="M9526">
        <v>0.13</v>
      </c>
      <c r="N9526">
        <v>62</v>
      </c>
      <c r="O9526">
        <v>26</v>
      </c>
      <c r="P9526">
        <v>7</v>
      </c>
      <c r="Q9526">
        <v>9</v>
      </c>
      <c r="R9526" t="s">
        <v>7957</v>
      </c>
      <c r="S9526" t="s">
        <v>88</v>
      </c>
    </row>
    <row r="9527" spans="1:19" x14ac:dyDescent="0.2">
      <c r="A9527" t="s">
        <v>7958</v>
      </c>
      <c r="B9527" t="s">
        <v>64</v>
      </c>
      <c r="C9527">
        <v>2006</v>
      </c>
      <c r="D9527" s="1" t="d">
        <v>1995-08-31</v>
      </c>
      <c r="E9527" s="1" t="str">
        <f t="shared" si="296"/>
        <v>1995</v>
      </c>
      <c r="F9527" s="1" t="str">
        <f t="shared" si="297"/>
        <v>Aug</v>
      </c>
      <c r="G9527" t="s">
        <v>1</v>
      </c>
      <c r="H9527" t="s">
        <v>568</v>
      </c>
      <c r="I9527">
        <v>0.09</v>
      </c>
      <c r="J9527">
        <v>0.03</v>
      </c>
      <c r="K9527">
        <v>0</v>
      </c>
      <c r="L9527">
        <v>0</v>
      </c>
      <c r="M9527">
        <v>0.13</v>
      </c>
    </row>
    <row r="9528" spans="1:19" x14ac:dyDescent="0.2">
      <c r="A9528" t="s">
        <v>7109</v>
      </c>
      <c r="B9528" t="s">
        <v>79</v>
      </c>
      <c r="C9528">
        <v>2011</v>
      </c>
      <c r="D9528" s="1" t="d">
        <v>2003-01-14</v>
      </c>
      <c r="E9528" s="1" t="str">
        <f t="shared" si="296"/>
        <v>2003</v>
      </c>
      <c r="F9528" s="1" t="str">
        <f t="shared" si="297"/>
        <v>Jan</v>
      </c>
      <c r="G9528" t="s">
        <v>50</v>
      </c>
      <c r="H9528" t="s">
        <v>267</v>
      </c>
      <c r="I9528">
        <v>0.09</v>
      </c>
      <c r="J9528">
        <v>0.03</v>
      </c>
      <c r="K9528">
        <v>0</v>
      </c>
      <c r="L9528">
        <v>0.01</v>
      </c>
      <c r="M9528">
        <v>0.13</v>
      </c>
      <c r="N9528">
        <v>42</v>
      </c>
      <c r="O9528">
        <v>6</v>
      </c>
      <c r="P9528">
        <v>3.9</v>
      </c>
      <c r="Q9528">
        <v>7</v>
      </c>
      <c r="R9528" t="s">
        <v>1214</v>
      </c>
      <c r="S9528" t="s">
        <v>112</v>
      </c>
    </row>
    <row r="9529" spans="1:19" x14ac:dyDescent="0.2">
      <c r="A9529" t="s">
        <v>7959</v>
      </c>
      <c r="B9529" t="s">
        <v>32</v>
      </c>
      <c r="C9529">
        <v>2007</v>
      </c>
      <c r="D9529" s="1" t="d">
        <v>1998-11-12</v>
      </c>
      <c r="E9529" s="1" t="str">
        <f t="shared" si="296"/>
        <v>1998</v>
      </c>
      <c r="F9529" s="1" t="str">
        <f t="shared" si="297"/>
        <v>Nov</v>
      </c>
      <c r="G9529" t="s">
        <v>30</v>
      </c>
      <c r="H9529" t="s">
        <v>1708</v>
      </c>
      <c r="I9529">
        <v>0.12</v>
      </c>
      <c r="J9529">
        <v>0</v>
      </c>
      <c r="K9529">
        <v>0</v>
      </c>
      <c r="L9529">
        <v>0.01</v>
      </c>
      <c r="M9529">
        <v>0.13</v>
      </c>
      <c r="N9529">
        <v>41</v>
      </c>
      <c r="O9529">
        <v>5</v>
      </c>
      <c r="P9529">
        <v>6.3</v>
      </c>
      <c r="Q9529">
        <v>4</v>
      </c>
      <c r="R9529" t="s">
        <v>7960</v>
      </c>
      <c r="S9529" t="s">
        <v>20</v>
      </c>
    </row>
    <row r="9530" spans="1:19" x14ac:dyDescent="0.2">
      <c r="A9530" t="s">
        <v>7961</v>
      </c>
      <c r="B9530" t="s">
        <v>32</v>
      </c>
      <c r="C9530">
        <v>2010</v>
      </c>
      <c r="D9530" s="1" t="d">
        <v>2020-09-20</v>
      </c>
      <c r="E9530" s="1" t="str">
        <f t="shared" si="296"/>
        <v>2020</v>
      </c>
      <c r="F9530" s="1" t="str">
        <f t="shared" si="297"/>
        <v>Sep</v>
      </c>
      <c r="G9530" t="s">
        <v>28</v>
      </c>
      <c r="H9530" t="s">
        <v>3428</v>
      </c>
      <c r="I9530">
        <v>0</v>
      </c>
      <c r="J9530">
        <v>0</v>
      </c>
      <c r="K9530">
        <v>0.13</v>
      </c>
      <c r="L9530">
        <v>0</v>
      </c>
      <c r="M9530">
        <v>0.13</v>
      </c>
    </row>
    <row r="9531" spans="1:19" x14ac:dyDescent="0.2">
      <c r="A9531" t="s">
        <v>6066</v>
      </c>
      <c r="B9531" t="s">
        <v>55</v>
      </c>
      <c r="C9531">
        <v>2008</v>
      </c>
      <c r="D9531" s="1" t="d">
        <v>1989-11-09</v>
      </c>
      <c r="E9531" s="1" t="str">
        <f t="shared" si="296"/>
        <v>1989</v>
      </c>
      <c r="F9531" s="1" t="str">
        <f t="shared" si="297"/>
        <v>Nov</v>
      </c>
      <c r="G9531" t="s">
        <v>34</v>
      </c>
      <c r="H9531" t="s">
        <v>561</v>
      </c>
      <c r="I9531">
        <v>0.06</v>
      </c>
      <c r="J9531">
        <v>0.05</v>
      </c>
      <c r="K9531">
        <v>0</v>
      </c>
      <c r="L9531">
        <v>0.02</v>
      </c>
      <c r="M9531">
        <v>0.13</v>
      </c>
      <c r="P9531" t="s">
        <v>203</v>
      </c>
      <c r="R9531" t="s">
        <v>300</v>
      </c>
      <c r="S9531" t="s">
        <v>88</v>
      </c>
    </row>
    <row r="9532" spans="1:19" x14ac:dyDescent="0.2">
      <c r="A9532" t="s">
        <v>7742</v>
      </c>
      <c r="B9532" t="s">
        <v>79</v>
      </c>
      <c r="C9532">
        <v>2011</v>
      </c>
      <c r="D9532" s="1" t="d">
        <v>1999-01-17</v>
      </c>
      <c r="E9532" s="1" t="str">
        <f t="shared" si="296"/>
        <v>1999</v>
      </c>
      <c r="F9532" s="1" t="str">
        <f t="shared" si="297"/>
        <v>Jan</v>
      </c>
      <c r="G9532" t="s">
        <v>30</v>
      </c>
      <c r="H9532" t="s">
        <v>151</v>
      </c>
      <c r="I9532">
        <v>0</v>
      </c>
      <c r="J9532">
        <v>0</v>
      </c>
      <c r="K9532">
        <v>0.13</v>
      </c>
      <c r="L9532">
        <v>0</v>
      </c>
      <c r="M9532">
        <v>0.13</v>
      </c>
    </row>
    <row r="9533" spans="1:19" x14ac:dyDescent="0.2">
      <c r="A9533" t="s">
        <v>4930</v>
      </c>
      <c r="B9533" t="s">
        <v>17</v>
      </c>
      <c r="C9533">
        <v>2009</v>
      </c>
      <c r="D9533" s="1" t="d">
        <v>2002-03-22</v>
      </c>
      <c r="E9533" s="1" t="str">
        <f t="shared" si="296"/>
        <v>2002</v>
      </c>
      <c r="F9533" s="1" t="str">
        <f t="shared" si="297"/>
        <v>Mar</v>
      </c>
      <c r="G9533" t="s">
        <v>39</v>
      </c>
      <c r="H9533" t="s">
        <v>1787</v>
      </c>
      <c r="I9533">
        <v>0.12</v>
      </c>
      <c r="J9533">
        <v>0</v>
      </c>
      <c r="K9533">
        <v>0</v>
      </c>
      <c r="L9533">
        <v>0.01</v>
      </c>
      <c r="M9533">
        <v>0.13</v>
      </c>
      <c r="P9533" t="s">
        <v>203</v>
      </c>
      <c r="R9533" t="s">
        <v>2660</v>
      </c>
      <c r="S9533" t="s">
        <v>20</v>
      </c>
    </row>
    <row r="9534" spans="1:19" x14ac:dyDescent="0.2">
      <c r="A9534" t="s">
        <v>7962</v>
      </c>
      <c r="B9534" t="s">
        <v>104</v>
      </c>
      <c r="C9534">
        <v>1995</v>
      </c>
      <c r="D9534" s="1" t="d">
        <v>2001-04-28</v>
      </c>
      <c r="E9534" s="1" t="str">
        <f t="shared" si="296"/>
        <v>2001</v>
      </c>
      <c r="F9534" s="1" t="str">
        <f t="shared" si="297"/>
        <v>Apr</v>
      </c>
      <c r="G9534" t="s">
        <v>18</v>
      </c>
      <c r="H9534" t="s">
        <v>68</v>
      </c>
      <c r="I9534">
        <v>0</v>
      </c>
      <c r="J9534">
        <v>0</v>
      </c>
      <c r="K9534">
        <v>0.12</v>
      </c>
      <c r="L9534">
        <v>0.01</v>
      </c>
      <c r="M9534">
        <v>0.13</v>
      </c>
    </row>
    <row r="9535" spans="1:19" x14ac:dyDescent="0.2">
      <c r="A9535" t="s">
        <v>7898</v>
      </c>
      <c r="B9535" t="s">
        <v>55</v>
      </c>
      <c r="C9535">
        <v>2007</v>
      </c>
      <c r="D9535" s="1" t="d">
        <v>2007-10-08</v>
      </c>
      <c r="E9535" s="1" t="str">
        <f t="shared" si="296"/>
        <v>2007</v>
      </c>
      <c r="F9535" s="1" t="str">
        <f t="shared" si="297"/>
        <v>Oct</v>
      </c>
      <c r="G9535" t="s">
        <v>18</v>
      </c>
      <c r="H9535" t="s">
        <v>68</v>
      </c>
      <c r="I9535">
        <v>0.06</v>
      </c>
      <c r="J9535">
        <v>0.05</v>
      </c>
      <c r="K9535">
        <v>0</v>
      </c>
      <c r="L9535">
        <v>0.02</v>
      </c>
      <c r="M9535">
        <v>0.13</v>
      </c>
      <c r="N9535">
        <v>59</v>
      </c>
      <c r="O9535">
        <v>16</v>
      </c>
      <c r="P9535" t="s">
        <v>203</v>
      </c>
      <c r="R9535" t="s">
        <v>2256</v>
      </c>
      <c r="S9535" t="s">
        <v>20</v>
      </c>
    </row>
    <row r="9536" spans="1:19" x14ac:dyDescent="0.2">
      <c r="A9536" t="s">
        <v>7963</v>
      </c>
      <c r="B9536" t="s">
        <v>44</v>
      </c>
      <c r="C9536">
        <v>2010</v>
      </c>
      <c r="D9536" s="1" t="d">
        <v>2002-02-15</v>
      </c>
      <c r="E9536" s="1" t="str">
        <f t="shared" si="296"/>
        <v>2002</v>
      </c>
      <c r="F9536" s="1" t="str">
        <f t="shared" si="297"/>
        <v>Feb</v>
      </c>
      <c r="G9536" t="s">
        <v>28</v>
      </c>
      <c r="H9536" t="s">
        <v>222</v>
      </c>
      <c r="I9536">
        <v>0</v>
      </c>
      <c r="J9536">
        <v>0</v>
      </c>
      <c r="K9536">
        <v>0.13</v>
      </c>
      <c r="L9536">
        <v>0</v>
      </c>
      <c r="M9536">
        <v>0.13</v>
      </c>
    </row>
    <row r="9537" spans="1:19" x14ac:dyDescent="0.2">
      <c r="A9537" t="s">
        <v>7964</v>
      </c>
      <c r="B9537" t="s">
        <v>55</v>
      </c>
      <c r="C9537">
        <v>2004</v>
      </c>
      <c r="D9537" s="1" t="d">
        <v>2003-11-30</v>
      </c>
      <c r="E9537" s="1" t="str">
        <f t="shared" si="296"/>
        <v>2003</v>
      </c>
      <c r="F9537" s="1" t="str">
        <f t="shared" si="297"/>
        <v>Nov</v>
      </c>
      <c r="G9537" t="s">
        <v>28</v>
      </c>
      <c r="H9537" t="s">
        <v>3091</v>
      </c>
      <c r="I9537">
        <v>0.06</v>
      </c>
      <c r="J9537">
        <v>0.05</v>
      </c>
      <c r="K9537">
        <v>0</v>
      </c>
      <c r="L9537">
        <v>0.02</v>
      </c>
      <c r="M9537">
        <v>0.13</v>
      </c>
      <c r="N9537">
        <v>78</v>
      </c>
      <c r="O9537">
        <v>42</v>
      </c>
      <c r="P9537">
        <v>8.1999999999999993</v>
      </c>
      <c r="Q9537">
        <v>48</v>
      </c>
      <c r="R9537" t="s">
        <v>2520</v>
      </c>
      <c r="S9537" t="s">
        <v>53</v>
      </c>
    </row>
    <row r="9538" spans="1:19" x14ac:dyDescent="0.2">
      <c r="A9538" t="s">
        <v>7965</v>
      </c>
      <c r="B9538" t="s">
        <v>1015</v>
      </c>
      <c r="C9538">
        <v>2014</v>
      </c>
      <c r="D9538" s="1" t="d">
        <v>1992-09-22</v>
      </c>
      <c r="E9538" s="1" t="str">
        <f t="shared" si="296"/>
        <v>1992</v>
      </c>
      <c r="F9538" s="1" t="str">
        <f t="shared" si="297"/>
        <v>Sep</v>
      </c>
      <c r="G9538" t="s">
        <v>50</v>
      </c>
      <c r="H9538" t="s">
        <v>933</v>
      </c>
      <c r="I9538">
        <v>0.02</v>
      </c>
      <c r="J9538">
        <v>0.02</v>
      </c>
      <c r="K9538">
        <v>7.0000000000000007E-2</v>
      </c>
      <c r="L9538">
        <v>0.01</v>
      </c>
      <c r="M9538">
        <v>0.13</v>
      </c>
      <c r="N9538">
        <v>67</v>
      </c>
      <c r="O9538">
        <v>19</v>
      </c>
      <c r="P9538">
        <v>7.5</v>
      </c>
      <c r="Q9538">
        <v>61</v>
      </c>
      <c r="R9538" t="s">
        <v>6927</v>
      </c>
      <c r="S9538" t="s">
        <v>53</v>
      </c>
    </row>
    <row r="9539" spans="1:19" x14ac:dyDescent="0.2">
      <c r="A9539" t="s">
        <v>6769</v>
      </c>
      <c r="B9539" t="s">
        <v>44</v>
      </c>
      <c r="C9539">
        <v>2011</v>
      </c>
      <c r="D9539" s="1" t="d">
        <v>2001-12-28</v>
      </c>
      <c r="E9539" s="1" t="str">
        <f t="shared" ref="E9539:E9602" si="298">TEXT(D9539,"yyyy")</f>
        <v>2001</v>
      </c>
      <c r="F9539" s="1" t="str">
        <f t="shared" ref="F9539:F9602" si="299">TEXT(D9539,"mmm")</f>
        <v>Dec</v>
      </c>
      <c r="G9539" t="s">
        <v>50</v>
      </c>
      <c r="H9539" t="s">
        <v>134</v>
      </c>
      <c r="I9539">
        <v>0.06</v>
      </c>
      <c r="J9539">
        <v>0.06</v>
      </c>
      <c r="K9539">
        <v>0</v>
      </c>
      <c r="L9539">
        <v>0.01</v>
      </c>
      <c r="M9539">
        <v>0.13</v>
      </c>
      <c r="N9539">
        <v>68</v>
      </c>
      <c r="O9539">
        <v>25</v>
      </c>
      <c r="P9539">
        <v>8</v>
      </c>
      <c r="Q9539">
        <v>9</v>
      </c>
      <c r="R9539" t="s">
        <v>3395</v>
      </c>
      <c r="S9539" t="s">
        <v>112</v>
      </c>
    </row>
    <row r="9540" spans="1:19" x14ac:dyDescent="0.2">
      <c r="A9540" t="s">
        <v>7966</v>
      </c>
      <c r="B9540" t="s">
        <v>79</v>
      </c>
      <c r="C9540">
        <v>2015</v>
      </c>
      <c r="D9540" s="1" t="d">
        <v>1999-03-15</v>
      </c>
      <c r="E9540" s="1" t="str">
        <f t="shared" si="298"/>
        <v>1999</v>
      </c>
      <c r="F9540" s="1" t="str">
        <f t="shared" si="299"/>
        <v>Mar</v>
      </c>
      <c r="G9540" t="s">
        <v>50</v>
      </c>
      <c r="H9540" t="s">
        <v>372</v>
      </c>
      <c r="I9540">
        <v>0</v>
      </c>
      <c r="J9540">
        <v>0</v>
      </c>
      <c r="K9540">
        <v>0.13</v>
      </c>
      <c r="L9540">
        <v>0</v>
      </c>
      <c r="M9540">
        <v>0.13</v>
      </c>
    </row>
    <row r="9541" spans="1:19" x14ac:dyDescent="0.2">
      <c r="A9541" t="s">
        <v>5583</v>
      </c>
      <c r="B9541" t="s">
        <v>159</v>
      </c>
      <c r="C9541">
        <v>2010</v>
      </c>
      <c r="D9541" s="1" t="d">
        <v>2000-09-11</v>
      </c>
      <c r="E9541" s="1" t="str">
        <f t="shared" si="298"/>
        <v>2000</v>
      </c>
      <c r="F9541" s="1" t="str">
        <f t="shared" si="299"/>
        <v>Sep</v>
      </c>
      <c r="G9541" t="s">
        <v>101</v>
      </c>
      <c r="H9541" t="s">
        <v>484</v>
      </c>
      <c r="I9541">
        <v>0.08</v>
      </c>
      <c r="J9541">
        <v>0.03</v>
      </c>
      <c r="K9541">
        <v>0</v>
      </c>
      <c r="L9541">
        <v>0.02</v>
      </c>
      <c r="M9541">
        <v>0.13</v>
      </c>
      <c r="P9541" t="s">
        <v>203</v>
      </c>
      <c r="R9541" t="s">
        <v>484</v>
      </c>
      <c r="S9541" t="s">
        <v>112</v>
      </c>
    </row>
    <row r="9542" spans="1:19" x14ac:dyDescent="0.2">
      <c r="A9542" t="s">
        <v>7967</v>
      </c>
      <c r="B9542" t="s">
        <v>79</v>
      </c>
      <c r="C9542">
        <v>2011</v>
      </c>
      <c r="D9542" s="1" t="d">
        <v>1998-07-29</v>
      </c>
      <c r="E9542" s="1" t="str">
        <f t="shared" si="298"/>
        <v>1998</v>
      </c>
      <c r="F9542" s="1" t="str">
        <f t="shared" si="299"/>
        <v>Jul</v>
      </c>
      <c r="G9542" t="s">
        <v>34</v>
      </c>
      <c r="H9542" t="s">
        <v>111</v>
      </c>
      <c r="I9542">
        <v>0.08</v>
      </c>
      <c r="J9542">
        <v>0.04</v>
      </c>
      <c r="K9542">
        <v>0</v>
      </c>
      <c r="L9542">
        <v>0.01</v>
      </c>
      <c r="M9542">
        <v>0.13</v>
      </c>
      <c r="P9542" t="s">
        <v>203</v>
      </c>
      <c r="R9542" t="s">
        <v>1957</v>
      </c>
      <c r="S9542" t="s">
        <v>20</v>
      </c>
    </row>
    <row r="9543" spans="1:19" x14ac:dyDescent="0.2">
      <c r="A9543" t="s">
        <v>1735</v>
      </c>
      <c r="B9543" t="s">
        <v>159</v>
      </c>
      <c r="C9543">
        <v>2011</v>
      </c>
      <c r="D9543" s="1" t="d">
        <v>1997-06-01</v>
      </c>
      <c r="E9543" s="1" t="str">
        <f t="shared" si="298"/>
        <v>1997</v>
      </c>
      <c r="F9543" s="1" t="str">
        <f t="shared" si="299"/>
        <v>Jun</v>
      </c>
      <c r="G9543" t="s">
        <v>24</v>
      </c>
      <c r="H9543" t="s">
        <v>568</v>
      </c>
      <c r="I9543">
        <v>0.1</v>
      </c>
      <c r="J9543">
        <v>0.01</v>
      </c>
      <c r="K9543">
        <v>0</v>
      </c>
      <c r="L9543">
        <v>0.02</v>
      </c>
      <c r="M9543">
        <v>0.13</v>
      </c>
    </row>
    <row r="9544" spans="1:19" x14ac:dyDescent="0.2">
      <c r="A9544" t="s">
        <v>7968</v>
      </c>
      <c r="B9544" t="s">
        <v>148</v>
      </c>
      <c r="C9544">
        <v>2009</v>
      </c>
      <c r="D9544" s="1" t="d">
        <v>1996-03-31</v>
      </c>
      <c r="E9544" s="1" t="str">
        <f t="shared" si="298"/>
        <v>1996</v>
      </c>
      <c r="F9544" s="1" t="str">
        <f t="shared" si="299"/>
        <v>Mar</v>
      </c>
      <c r="G9544" t="s">
        <v>272</v>
      </c>
      <c r="H9544" t="s">
        <v>51</v>
      </c>
      <c r="I9544">
        <v>0.03</v>
      </c>
      <c r="J9544">
        <v>0.08</v>
      </c>
      <c r="K9544">
        <v>0</v>
      </c>
      <c r="L9544">
        <v>0.02</v>
      </c>
      <c r="M9544">
        <v>0.13</v>
      </c>
      <c r="P9544" t="s">
        <v>203</v>
      </c>
      <c r="R9544" t="s">
        <v>51</v>
      </c>
      <c r="S9544" t="s">
        <v>88</v>
      </c>
    </row>
    <row r="9545" spans="1:19" x14ac:dyDescent="0.2">
      <c r="A9545" t="s">
        <v>7969</v>
      </c>
      <c r="B9545" t="s">
        <v>55</v>
      </c>
      <c r="C9545">
        <v>2005</v>
      </c>
      <c r="D9545" s="1" t="d">
        <v>2003-10-19</v>
      </c>
      <c r="E9545" s="1" t="str">
        <f t="shared" si="298"/>
        <v>2003</v>
      </c>
      <c r="F9545" s="1" t="str">
        <f t="shared" si="299"/>
        <v>Oct</v>
      </c>
      <c r="G9545" t="s">
        <v>34</v>
      </c>
      <c r="H9545" t="s">
        <v>151</v>
      </c>
      <c r="I9545">
        <v>0</v>
      </c>
      <c r="J9545">
        <v>0</v>
      </c>
      <c r="K9545">
        <v>0.13</v>
      </c>
      <c r="L9545">
        <v>0</v>
      </c>
      <c r="M9545">
        <v>0.13</v>
      </c>
    </row>
    <row r="9546" spans="1:19" x14ac:dyDescent="0.2">
      <c r="A9546" t="s">
        <v>7970</v>
      </c>
      <c r="B9546" t="s">
        <v>57</v>
      </c>
      <c r="C9546">
        <v>1995</v>
      </c>
      <c r="D9546" s="1" t="d">
        <v>1999-08-09</v>
      </c>
      <c r="E9546" s="1" t="str">
        <f t="shared" si="298"/>
        <v>1999</v>
      </c>
      <c r="F9546" s="1" t="str">
        <f t="shared" si="299"/>
        <v>Aug</v>
      </c>
      <c r="G9546" t="s">
        <v>28</v>
      </c>
      <c r="H9546" t="s">
        <v>350</v>
      </c>
      <c r="I9546">
        <v>0</v>
      </c>
      <c r="J9546">
        <v>0</v>
      </c>
      <c r="K9546">
        <v>0.13</v>
      </c>
      <c r="L9546">
        <v>0</v>
      </c>
      <c r="M9546">
        <v>0.13</v>
      </c>
    </row>
    <row r="9547" spans="1:19" x14ac:dyDescent="0.2">
      <c r="A9547" t="s">
        <v>4430</v>
      </c>
      <c r="B9547" t="s">
        <v>1015</v>
      </c>
      <c r="C9547">
        <v>2014</v>
      </c>
      <c r="D9547" s="1" t="d">
        <v>2009-02-22</v>
      </c>
      <c r="E9547" s="1" t="str">
        <f t="shared" si="298"/>
        <v>2009</v>
      </c>
      <c r="F9547" s="1" t="str">
        <f t="shared" si="299"/>
        <v>Feb</v>
      </c>
      <c r="G9547" t="s">
        <v>50</v>
      </c>
      <c r="H9547" t="s">
        <v>372</v>
      </c>
      <c r="I9547">
        <v>0.03</v>
      </c>
      <c r="J9547">
        <v>0.04</v>
      </c>
      <c r="K9547">
        <v>0.04</v>
      </c>
      <c r="L9547">
        <v>0.02</v>
      </c>
      <c r="M9547">
        <v>0.13</v>
      </c>
      <c r="N9547">
        <v>67</v>
      </c>
      <c r="O9547">
        <v>4</v>
      </c>
      <c r="P9547">
        <v>7.8</v>
      </c>
      <c r="Q9547">
        <v>25</v>
      </c>
      <c r="R9547" t="s">
        <v>4431</v>
      </c>
      <c r="S9547" t="s">
        <v>88</v>
      </c>
    </row>
    <row r="9548" spans="1:19" x14ac:dyDescent="0.2">
      <c r="A9548" t="s">
        <v>5905</v>
      </c>
      <c r="B9548" t="s">
        <v>32</v>
      </c>
      <c r="C9548">
        <v>2009</v>
      </c>
      <c r="D9548" s="1" t="d">
        <v>1988-06-12</v>
      </c>
      <c r="E9548" s="1" t="str">
        <f t="shared" si="298"/>
        <v>1988</v>
      </c>
      <c r="F9548" s="1" t="str">
        <f t="shared" si="299"/>
        <v>Jun</v>
      </c>
      <c r="G9548" t="s">
        <v>34</v>
      </c>
      <c r="H9548" t="s">
        <v>111</v>
      </c>
      <c r="I9548">
        <v>0.12</v>
      </c>
      <c r="J9548">
        <v>0</v>
      </c>
      <c r="K9548">
        <v>0</v>
      </c>
      <c r="L9548">
        <v>0.01</v>
      </c>
      <c r="M9548">
        <v>0.13</v>
      </c>
      <c r="P9548" t="s">
        <v>203</v>
      </c>
      <c r="R9548" t="s">
        <v>2513</v>
      </c>
      <c r="S9548" t="s">
        <v>20</v>
      </c>
    </row>
    <row r="9549" spans="1:19" x14ac:dyDescent="0.2">
      <c r="A9549" t="s">
        <v>4502</v>
      </c>
      <c r="B9549" t="s">
        <v>49</v>
      </c>
      <c r="C9549">
        <v>2008</v>
      </c>
      <c r="D9549" s="1" t="d">
        <v>1998-05-03</v>
      </c>
      <c r="E9549" s="1" t="str">
        <f t="shared" si="298"/>
        <v>1998</v>
      </c>
      <c r="F9549" s="1" t="str">
        <f t="shared" si="299"/>
        <v>May</v>
      </c>
      <c r="G9549" t="s">
        <v>18</v>
      </c>
      <c r="H9549" t="s">
        <v>1209</v>
      </c>
      <c r="I9549">
        <v>0.12</v>
      </c>
      <c r="J9549">
        <v>0</v>
      </c>
      <c r="K9549">
        <v>0</v>
      </c>
      <c r="L9549">
        <v>0.01</v>
      </c>
      <c r="M9549">
        <v>0.13</v>
      </c>
      <c r="N9549">
        <v>39</v>
      </c>
      <c r="O9549">
        <v>6</v>
      </c>
      <c r="P9549">
        <v>1.8</v>
      </c>
      <c r="Q9549">
        <v>10</v>
      </c>
      <c r="R9549" t="s">
        <v>3181</v>
      </c>
      <c r="S9549" t="s">
        <v>88</v>
      </c>
    </row>
    <row r="9550" spans="1:19" x14ac:dyDescent="0.2">
      <c r="A9550" t="s">
        <v>3547</v>
      </c>
      <c r="B9550" t="s">
        <v>64</v>
      </c>
      <c r="C9550">
        <v>2004</v>
      </c>
      <c r="D9550" s="1" t="d">
        <v>2013-05-01</v>
      </c>
      <c r="E9550" s="1" t="str">
        <f t="shared" si="298"/>
        <v>2013</v>
      </c>
      <c r="F9550" s="1" t="str">
        <f t="shared" si="299"/>
        <v>May</v>
      </c>
      <c r="G9550" t="s">
        <v>1</v>
      </c>
      <c r="H9550" t="s">
        <v>134</v>
      </c>
      <c r="I9550">
        <v>0.09</v>
      </c>
      <c r="J9550">
        <v>0.03</v>
      </c>
      <c r="K9550">
        <v>0</v>
      </c>
      <c r="L9550">
        <v>0</v>
      </c>
      <c r="M9550">
        <v>0.13</v>
      </c>
      <c r="N9550">
        <v>63</v>
      </c>
      <c r="O9550">
        <v>7</v>
      </c>
      <c r="P9550" t="s">
        <v>203</v>
      </c>
      <c r="R9550" t="s">
        <v>1079</v>
      </c>
      <c r="S9550" t="s">
        <v>20</v>
      </c>
    </row>
    <row r="9551" spans="1:19" x14ac:dyDescent="0.2">
      <c r="A9551" t="s">
        <v>4007</v>
      </c>
      <c r="B9551" t="s">
        <v>137</v>
      </c>
      <c r="C9551">
        <v>2004</v>
      </c>
      <c r="D9551" s="1" t="d">
        <v>1998-06-14</v>
      </c>
      <c r="E9551" s="1" t="str">
        <f t="shared" si="298"/>
        <v>1998</v>
      </c>
      <c r="F9551" s="1" t="str">
        <f t="shared" si="299"/>
        <v>Jun</v>
      </c>
      <c r="G9551" t="s">
        <v>50</v>
      </c>
      <c r="H9551" t="s">
        <v>234</v>
      </c>
      <c r="I9551">
        <v>0.1</v>
      </c>
      <c r="J9551">
        <v>0.03</v>
      </c>
      <c r="K9551">
        <v>0</v>
      </c>
      <c r="L9551">
        <v>0</v>
      </c>
      <c r="M9551">
        <v>0.13</v>
      </c>
      <c r="N9551">
        <v>48</v>
      </c>
      <c r="O9551">
        <v>20</v>
      </c>
      <c r="P9551">
        <v>5.6</v>
      </c>
      <c r="Q9551">
        <v>8</v>
      </c>
      <c r="R9551" t="s">
        <v>357</v>
      </c>
      <c r="S9551" t="s">
        <v>88</v>
      </c>
    </row>
    <row r="9552" spans="1:19" x14ac:dyDescent="0.2">
      <c r="A9552" t="s">
        <v>2601</v>
      </c>
      <c r="B9552" t="s">
        <v>17</v>
      </c>
      <c r="C9552">
        <v>2006</v>
      </c>
      <c r="D9552" s="1" t="d">
        <v>2017-07-17</v>
      </c>
      <c r="E9552" s="1" t="str">
        <f t="shared" si="298"/>
        <v>2017</v>
      </c>
      <c r="F9552" s="1" t="str">
        <f t="shared" si="299"/>
        <v>Jul</v>
      </c>
      <c r="G9552" t="s">
        <v>50</v>
      </c>
      <c r="H9552" t="s">
        <v>111</v>
      </c>
      <c r="I9552">
        <v>0.1</v>
      </c>
      <c r="J9552">
        <v>0.01</v>
      </c>
      <c r="K9552">
        <v>0</v>
      </c>
      <c r="L9552">
        <v>0.01</v>
      </c>
      <c r="M9552">
        <v>0.13</v>
      </c>
      <c r="N9552">
        <v>61</v>
      </c>
      <c r="O9552">
        <v>12</v>
      </c>
      <c r="P9552">
        <v>7.4</v>
      </c>
      <c r="Q9552">
        <v>16</v>
      </c>
      <c r="R9552" t="s">
        <v>720</v>
      </c>
      <c r="S9552" t="s">
        <v>53</v>
      </c>
    </row>
    <row r="9553" spans="1:19" x14ac:dyDescent="0.2">
      <c r="A9553" t="s">
        <v>7971</v>
      </c>
      <c r="B9553" t="s">
        <v>55</v>
      </c>
      <c r="C9553">
        <v>2001</v>
      </c>
      <c r="D9553" s="1" t="d">
        <v>2021-02-02</v>
      </c>
      <c r="E9553" s="1" t="str">
        <f t="shared" si="298"/>
        <v>2021</v>
      </c>
      <c r="F9553" s="1" t="str">
        <f t="shared" si="299"/>
        <v>Feb</v>
      </c>
      <c r="G9553" t="s">
        <v>24</v>
      </c>
      <c r="H9553" t="s">
        <v>134</v>
      </c>
      <c r="I9553">
        <v>0.06</v>
      </c>
      <c r="J9553">
        <v>0.05</v>
      </c>
      <c r="K9553">
        <v>0</v>
      </c>
      <c r="L9553">
        <v>0.02</v>
      </c>
      <c r="M9553">
        <v>0.13</v>
      </c>
      <c r="N9553">
        <v>58</v>
      </c>
      <c r="O9553">
        <v>4</v>
      </c>
      <c r="P9553" t="s">
        <v>203</v>
      </c>
      <c r="R9553" t="s">
        <v>7972</v>
      </c>
      <c r="S9553" t="s">
        <v>20</v>
      </c>
    </row>
    <row r="9554" spans="1:19" x14ac:dyDescent="0.2">
      <c r="A9554" t="s">
        <v>7973</v>
      </c>
      <c r="B9554" t="s">
        <v>49</v>
      </c>
      <c r="C9554">
        <v>2009</v>
      </c>
      <c r="D9554" s="1" t="d">
        <v>2017-02-12</v>
      </c>
      <c r="E9554" s="1" t="str">
        <f t="shared" si="298"/>
        <v>2017</v>
      </c>
      <c r="F9554" s="1" t="str">
        <f t="shared" si="299"/>
        <v>Feb</v>
      </c>
      <c r="G9554" t="s">
        <v>37</v>
      </c>
      <c r="H9554" t="s">
        <v>1207</v>
      </c>
      <c r="I9554">
        <v>0.09</v>
      </c>
      <c r="J9554">
        <v>0.02</v>
      </c>
      <c r="K9554">
        <v>0</v>
      </c>
      <c r="L9554">
        <v>0.01</v>
      </c>
      <c r="M9554">
        <v>0.13</v>
      </c>
      <c r="N9554">
        <v>51</v>
      </c>
      <c r="O9554">
        <v>38</v>
      </c>
      <c r="P9554">
        <v>6.5</v>
      </c>
      <c r="Q9554">
        <v>21</v>
      </c>
      <c r="R9554" t="s">
        <v>3150</v>
      </c>
      <c r="S9554" t="s">
        <v>88</v>
      </c>
    </row>
    <row r="9555" spans="1:19" x14ac:dyDescent="0.2">
      <c r="A9555" t="s">
        <v>7974</v>
      </c>
      <c r="B9555" t="s">
        <v>32</v>
      </c>
      <c r="C9555">
        <v>2005</v>
      </c>
      <c r="D9555" s="1" t="d">
        <v>1989-02-13</v>
      </c>
      <c r="E9555" s="1" t="str">
        <f t="shared" si="298"/>
        <v>1989</v>
      </c>
      <c r="F9555" s="1" t="str">
        <f t="shared" si="299"/>
        <v>Feb</v>
      </c>
      <c r="G9555" t="s">
        <v>50</v>
      </c>
      <c r="H9555" t="s">
        <v>234</v>
      </c>
      <c r="I9555">
        <v>0</v>
      </c>
      <c r="J9555">
        <v>0.03</v>
      </c>
      <c r="K9555">
        <v>0.1</v>
      </c>
      <c r="L9555">
        <v>0</v>
      </c>
      <c r="M9555">
        <v>0.13</v>
      </c>
    </row>
    <row r="9556" spans="1:19" x14ac:dyDescent="0.2">
      <c r="A9556" t="s">
        <v>3751</v>
      </c>
      <c r="B9556" t="s">
        <v>189</v>
      </c>
      <c r="C9556">
        <v>2003</v>
      </c>
      <c r="D9556" s="1" t="d">
        <v>2001-06-18</v>
      </c>
      <c r="E9556" s="1" t="str">
        <f t="shared" si="298"/>
        <v>2001</v>
      </c>
      <c r="F9556" s="1" t="str">
        <f t="shared" si="299"/>
        <v>Jun</v>
      </c>
      <c r="G9556" t="s">
        <v>18</v>
      </c>
      <c r="H9556" t="s">
        <v>977</v>
      </c>
      <c r="I9556">
        <v>0.1</v>
      </c>
      <c r="J9556">
        <v>0.03</v>
      </c>
      <c r="K9556">
        <v>0</v>
      </c>
      <c r="L9556">
        <v>0</v>
      </c>
      <c r="M9556">
        <v>0.13</v>
      </c>
      <c r="N9556">
        <v>70</v>
      </c>
      <c r="O9556">
        <v>4</v>
      </c>
      <c r="P9556">
        <v>9.4</v>
      </c>
      <c r="Q9556">
        <v>5</v>
      </c>
      <c r="R9556" t="s">
        <v>3752</v>
      </c>
      <c r="S9556" t="s">
        <v>20</v>
      </c>
    </row>
    <row r="9557" spans="1:19" x14ac:dyDescent="0.2">
      <c r="A9557" t="s">
        <v>7975</v>
      </c>
      <c r="B9557" t="s">
        <v>159</v>
      </c>
      <c r="C9557">
        <v>2006</v>
      </c>
      <c r="D9557" s="1" t="d">
        <v>2006-07-13</v>
      </c>
      <c r="E9557" s="1" t="str">
        <f t="shared" si="298"/>
        <v>2006</v>
      </c>
      <c r="F9557" s="1" t="str">
        <f t="shared" si="299"/>
        <v>Jul</v>
      </c>
      <c r="G9557" t="s">
        <v>50</v>
      </c>
      <c r="H9557" t="s">
        <v>111</v>
      </c>
      <c r="I9557">
        <v>0.11</v>
      </c>
      <c r="J9557">
        <v>0.01</v>
      </c>
      <c r="K9557">
        <v>0</v>
      </c>
      <c r="L9557">
        <v>0.01</v>
      </c>
      <c r="M9557">
        <v>0.13</v>
      </c>
      <c r="N9557">
        <v>61</v>
      </c>
      <c r="O9557">
        <v>31</v>
      </c>
      <c r="P9557">
        <v>7</v>
      </c>
      <c r="Q9557">
        <v>7</v>
      </c>
      <c r="R9557" t="s">
        <v>260</v>
      </c>
      <c r="S9557" t="s">
        <v>88</v>
      </c>
    </row>
    <row r="9558" spans="1:19" x14ac:dyDescent="0.2">
      <c r="A9558" t="s">
        <v>7976</v>
      </c>
      <c r="B9558" t="s">
        <v>159</v>
      </c>
      <c r="C9558">
        <v>2010</v>
      </c>
      <c r="D9558" s="1" t="d">
        <v>2008-07-31</v>
      </c>
      <c r="E9558" s="1" t="str">
        <f t="shared" si="298"/>
        <v>2008</v>
      </c>
      <c r="F9558" s="1" t="str">
        <f t="shared" si="299"/>
        <v>Jul</v>
      </c>
      <c r="G9558" t="s">
        <v>50</v>
      </c>
      <c r="H9558" t="s">
        <v>372</v>
      </c>
      <c r="I9558">
        <v>0.04</v>
      </c>
      <c r="J9558">
        <v>0.02</v>
      </c>
      <c r="K9558">
        <v>0.05</v>
      </c>
      <c r="L9558">
        <v>0.01</v>
      </c>
      <c r="M9558">
        <v>0.13</v>
      </c>
      <c r="N9558">
        <v>57</v>
      </c>
      <c r="O9558">
        <v>22</v>
      </c>
      <c r="P9558">
        <v>5</v>
      </c>
      <c r="Q9558">
        <v>6</v>
      </c>
      <c r="R9558" t="s">
        <v>7977</v>
      </c>
      <c r="S9558" t="s">
        <v>88</v>
      </c>
    </row>
    <row r="9559" spans="1:19" x14ac:dyDescent="0.2">
      <c r="A9559" t="s">
        <v>7978</v>
      </c>
      <c r="B9559" t="s">
        <v>49</v>
      </c>
      <c r="C9559">
        <v>2014</v>
      </c>
      <c r="D9559" s="1" t="d">
        <v>2019-06-24</v>
      </c>
      <c r="E9559" s="1" t="str">
        <f t="shared" si="298"/>
        <v>2019</v>
      </c>
      <c r="F9559" s="1" t="str">
        <f t="shared" si="299"/>
        <v>Jun</v>
      </c>
      <c r="G9559" t="s">
        <v>86</v>
      </c>
      <c r="H9559" t="s">
        <v>2780</v>
      </c>
      <c r="I9559">
        <v>0.06</v>
      </c>
      <c r="J9559">
        <v>0.01</v>
      </c>
      <c r="K9559">
        <v>0.04</v>
      </c>
      <c r="L9559">
        <v>0.02</v>
      </c>
      <c r="M9559">
        <v>0.13</v>
      </c>
    </row>
    <row r="9560" spans="1:19" x14ac:dyDescent="0.2">
      <c r="A9560" t="s">
        <v>7979</v>
      </c>
      <c r="B9560" t="s">
        <v>799</v>
      </c>
      <c r="C9560">
        <v>2000</v>
      </c>
      <c r="D9560" s="1" t="d">
        <v>2008-10-01</v>
      </c>
      <c r="E9560" s="1" t="str">
        <f t="shared" si="298"/>
        <v>2008</v>
      </c>
      <c r="F9560" s="1" t="str">
        <f t="shared" si="299"/>
        <v>Oct</v>
      </c>
      <c r="G9560" t="s">
        <v>24</v>
      </c>
      <c r="H9560" t="s">
        <v>151</v>
      </c>
      <c r="I9560">
        <v>0</v>
      </c>
      <c r="J9560">
        <v>0</v>
      </c>
      <c r="K9560">
        <v>0.13</v>
      </c>
      <c r="L9560">
        <v>0</v>
      </c>
      <c r="M9560">
        <v>0.13</v>
      </c>
      <c r="N9560">
        <v>84</v>
      </c>
      <c r="O9560">
        <v>25</v>
      </c>
      <c r="P9560">
        <v>7.7</v>
      </c>
      <c r="Q9560">
        <v>11</v>
      </c>
      <c r="R9560" t="s">
        <v>461</v>
      </c>
      <c r="S9560" t="s">
        <v>20</v>
      </c>
    </row>
    <row r="9561" spans="1:19" x14ac:dyDescent="0.2">
      <c r="A9561" t="s">
        <v>7980</v>
      </c>
      <c r="B9561" t="s">
        <v>44</v>
      </c>
      <c r="C9561">
        <v>2012</v>
      </c>
      <c r="D9561" s="1" t="d">
        <v>1995-01-26</v>
      </c>
      <c r="E9561" s="1" t="str">
        <f t="shared" si="298"/>
        <v>1995</v>
      </c>
      <c r="F9561" s="1" t="str">
        <f t="shared" si="299"/>
        <v>Jan</v>
      </c>
      <c r="G9561" t="s">
        <v>34</v>
      </c>
      <c r="H9561" t="s">
        <v>222</v>
      </c>
      <c r="I9561">
        <v>0.08</v>
      </c>
      <c r="J9561">
        <v>0.02</v>
      </c>
      <c r="K9561">
        <v>0.02</v>
      </c>
      <c r="L9561">
        <v>0.01</v>
      </c>
      <c r="M9561">
        <v>0.13</v>
      </c>
      <c r="N9561">
        <v>38</v>
      </c>
      <c r="O9561">
        <v>58</v>
      </c>
      <c r="P9561">
        <v>2.4</v>
      </c>
      <c r="Q9561">
        <v>92</v>
      </c>
      <c r="R9561" t="s">
        <v>780</v>
      </c>
      <c r="S9561" t="s">
        <v>53</v>
      </c>
    </row>
    <row r="9562" spans="1:19" x14ac:dyDescent="0.2">
      <c r="A9562" t="s">
        <v>7109</v>
      </c>
      <c r="B9562" t="s">
        <v>44</v>
      </c>
      <c r="C9562">
        <v>2011</v>
      </c>
      <c r="D9562" s="1" t="d">
        <v>2015-07-12</v>
      </c>
      <c r="E9562" s="1" t="str">
        <f t="shared" si="298"/>
        <v>2015</v>
      </c>
      <c r="F9562" s="1" t="str">
        <f t="shared" si="299"/>
        <v>Jul</v>
      </c>
      <c r="G9562" t="s">
        <v>50</v>
      </c>
      <c r="H9562" t="s">
        <v>267</v>
      </c>
      <c r="I9562">
        <v>7.0000000000000007E-2</v>
      </c>
      <c r="J9562">
        <v>0.04</v>
      </c>
      <c r="K9562">
        <v>0</v>
      </c>
      <c r="L9562">
        <v>0.01</v>
      </c>
      <c r="M9562">
        <v>0.13</v>
      </c>
      <c r="N9562">
        <v>59</v>
      </c>
      <c r="O9562">
        <v>17</v>
      </c>
      <c r="P9562">
        <v>7.2</v>
      </c>
      <c r="Q9562">
        <v>23</v>
      </c>
      <c r="R9562" t="s">
        <v>532</v>
      </c>
      <c r="S9562" t="s">
        <v>88</v>
      </c>
    </row>
    <row r="9563" spans="1:19" x14ac:dyDescent="0.2">
      <c r="A9563" t="s">
        <v>2677</v>
      </c>
      <c r="B9563" t="s">
        <v>189</v>
      </c>
      <c r="C9563">
        <v>2002</v>
      </c>
      <c r="D9563" s="1" t="d">
        <v>2014-12-04</v>
      </c>
      <c r="E9563" s="1" t="str">
        <f t="shared" si="298"/>
        <v>2014</v>
      </c>
      <c r="F9563" s="1" t="str">
        <f t="shared" si="299"/>
        <v>Dec</v>
      </c>
      <c r="G9563" t="s">
        <v>86</v>
      </c>
      <c r="H9563" t="s">
        <v>523</v>
      </c>
      <c r="I9563">
        <v>0.1</v>
      </c>
      <c r="J9563">
        <v>0.03</v>
      </c>
      <c r="K9563">
        <v>0</v>
      </c>
      <c r="L9563">
        <v>0</v>
      </c>
      <c r="M9563">
        <v>0.13</v>
      </c>
      <c r="N9563">
        <v>50</v>
      </c>
      <c r="O9563">
        <v>18</v>
      </c>
      <c r="P9563">
        <v>6.8</v>
      </c>
      <c r="Q9563">
        <v>4</v>
      </c>
      <c r="R9563" t="s">
        <v>1618</v>
      </c>
      <c r="S9563" t="s">
        <v>88</v>
      </c>
    </row>
    <row r="9564" spans="1:19" x14ac:dyDescent="0.2">
      <c r="A9564" t="s">
        <v>7981</v>
      </c>
      <c r="B9564" t="s">
        <v>49</v>
      </c>
      <c r="C9564">
        <v>2011</v>
      </c>
      <c r="D9564" s="1" t="d">
        <v>2000-09-16</v>
      </c>
      <c r="E9564" s="1" t="str">
        <f t="shared" si="298"/>
        <v>2000</v>
      </c>
      <c r="F9564" s="1" t="str">
        <f t="shared" si="299"/>
        <v>Sep</v>
      </c>
      <c r="G9564" t="s">
        <v>18</v>
      </c>
      <c r="H9564" t="s">
        <v>111</v>
      </c>
      <c r="I9564">
        <v>0.12</v>
      </c>
      <c r="J9564">
        <v>0</v>
      </c>
      <c r="K9564">
        <v>0</v>
      </c>
      <c r="L9564">
        <v>0.01</v>
      </c>
      <c r="M9564">
        <v>0.13</v>
      </c>
      <c r="P9564">
        <v>7</v>
      </c>
      <c r="Q9564">
        <v>10</v>
      </c>
      <c r="R9564" t="s">
        <v>5040</v>
      </c>
      <c r="S9564" t="s">
        <v>20</v>
      </c>
    </row>
    <row r="9565" spans="1:19" x14ac:dyDescent="0.2">
      <c r="A9565" t="s">
        <v>7982</v>
      </c>
      <c r="B9565" t="s">
        <v>237</v>
      </c>
      <c r="C9565">
        <v>1992</v>
      </c>
      <c r="D9565" s="1" t="d">
        <v>2022-06-10</v>
      </c>
      <c r="E9565" s="1" t="str">
        <f t="shared" si="298"/>
        <v>2022</v>
      </c>
      <c r="F9565" s="1" t="str">
        <f t="shared" si="299"/>
        <v>Jun</v>
      </c>
      <c r="G9565" t="s">
        <v>37</v>
      </c>
      <c r="H9565" t="s">
        <v>151</v>
      </c>
      <c r="I9565">
        <v>0</v>
      </c>
      <c r="J9565">
        <v>0</v>
      </c>
      <c r="K9565">
        <v>0.13</v>
      </c>
      <c r="L9565">
        <v>0</v>
      </c>
      <c r="M9565">
        <v>0.13</v>
      </c>
    </row>
    <row r="9566" spans="1:19" x14ac:dyDescent="0.2">
      <c r="A9566" t="s">
        <v>4153</v>
      </c>
      <c r="B9566" t="s">
        <v>137</v>
      </c>
      <c r="C9566">
        <v>2003</v>
      </c>
      <c r="D9566" s="1" t="d">
        <v>2022-03-17</v>
      </c>
      <c r="E9566" s="1" t="str">
        <f t="shared" si="298"/>
        <v>2022</v>
      </c>
      <c r="F9566" s="1" t="str">
        <f t="shared" si="299"/>
        <v>Mar</v>
      </c>
      <c r="G9566" t="s">
        <v>18</v>
      </c>
      <c r="H9566" t="s">
        <v>523</v>
      </c>
      <c r="I9566">
        <v>0.1</v>
      </c>
      <c r="J9566">
        <v>0.03</v>
      </c>
      <c r="K9566">
        <v>0</v>
      </c>
      <c r="L9566">
        <v>0</v>
      </c>
      <c r="M9566">
        <v>0.13</v>
      </c>
      <c r="N9566">
        <v>74</v>
      </c>
      <c r="O9566">
        <v>20</v>
      </c>
      <c r="P9566">
        <v>8.4</v>
      </c>
      <c r="Q9566">
        <v>7</v>
      </c>
      <c r="R9566" t="s">
        <v>1618</v>
      </c>
      <c r="S9566" t="s">
        <v>20</v>
      </c>
    </row>
    <row r="9567" spans="1:19" x14ac:dyDescent="0.2">
      <c r="A9567" t="s">
        <v>7983</v>
      </c>
      <c r="B9567" t="s">
        <v>32</v>
      </c>
      <c r="C9567">
        <v>2010</v>
      </c>
      <c r="D9567" s="1" t="d">
        <v>2000-12-12</v>
      </c>
      <c r="E9567" s="1" t="str">
        <f t="shared" si="298"/>
        <v>2000</v>
      </c>
      <c r="F9567" s="1" t="str">
        <f t="shared" si="299"/>
        <v>Dec</v>
      </c>
      <c r="G9567" t="s">
        <v>50</v>
      </c>
      <c r="H9567" t="s">
        <v>372</v>
      </c>
      <c r="I9567">
        <v>0</v>
      </c>
      <c r="J9567">
        <v>0</v>
      </c>
      <c r="K9567">
        <v>0.13</v>
      </c>
      <c r="L9567">
        <v>0</v>
      </c>
      <c r="M9567">
        <v>0.13</v>
      </c>
    </row>
    <row r="9568" spans="1:19" x14ac:dyDescent="0.2">
      <c r="A9568" t="s">
        <v>7984</v>
      </c>
      <c r="B9568" t="s">
        <v>55</v>
      </c>
      <c r="C9568">
        <v>2007</v>
      </c>
      <c r="D9568" s="1" t="d">
        <v>1997-01-25</v>
      </c>
      <c r="E9568" s="1" t="str">
        <f t="shared" si="298"/>
        <v>1997</v>
      </c>
      <c r="F9568" s="1" t="str">
        <f t="shared" si="299"/>
        <v>Jan</v>
      </c>
      <c r="G9568" t="s">
        <v>28</v>
      </c>
      <c r="H9568" t="s">
        <v>151</v>
      </c>
      <c r="I9568">
        <v>0</v>
      </c>
      <c r="J9568">
        <v>0</v>
      </c>
      <c r="K9568">
        <v>0.13</v>
      </c>
      <c r="L9568">
        <v>0</v>
      </c>
      <c r="M9568">
        <v>0.13</v>
      </c>
    </row>
    <row r="9569" spans="1:19" x14ac:dyDescent="0.2">
      <c r="A9569" t="s">
        <v>6039</v>
      </c>
      <c r="B9569" t="s">
        <v>49</v>
      </c>
      <c r="C9569">
        <v>2008</v>
      </c>
      <c r="D9569" s="1" t="d">
        <v>2006-01-06</v>
      </c>
      <c r="E9569" s="1" t="str">
        <f t="shared" si="298"/>
        <v>2006</v>
      </c>
      <c r="F9569" s="1" t="str">
        <f t="shared" si="299"/>
        <v>Jan</v>
      </c>
      <c r="G9569" t="s">
        <v>34</v>
      </c>
      <c r="H9569" t="s">
        <v>561</v>
      </c>
      <c r="I9569">
        <v>0.11</v>
      </c>
      <c r="J9569">
        <v>0</v>
      </c>
      <c r="K9569">
        <v>0</v>
      </c>
      <c r="L9569">
        <v>0.01</v>
      </c>
      <c r="M9569">
        <v>0.13</v>
      </c>
      <c r="P9569" t="s">
        <v>203</v>
      </c>
      <c r="R9569" t="s">
        <v>300</v>
      </c>
      <c r="S9569" t="s">
        <v>88</v>
      </c>
    </row>
    <row r="9570" spans="1:19" x14ac:dyDescent="0.2">
      <c r="A9570" t="s">
        <v>7985</v>
      </c>
      <c r="B9570" t="s">
        <v>17</v>
      </c>
      <c r="C9570">
        <v>2008</v>
      </c>
      <c r="D9570" s="1" t="d">
        <v>2018-08-14</v>
      </c>
      <c r="E9570" s="1" t="str">
        <f t="shared" si="298"/>
        <v>2018</v>
      </c>
      <c r="F9570" s="1" t="str">
        <f t="shared" si="299"/>
        <v>Aug</v>
      </c>
      <c r="G9570" t="s">
        <v>28</v>
      </c>
      <c r="H9570" t="s">
        <v>7595</v>
      </c>
      <c r="I9570">
        <v>0.12</v>
      </c>
      <c r="J9570">
        <v>0</v>
      </c>
      <c r="K9570">
        <v>0</v>
      </c>
      <c r="L9570">
        <v>0.01</v>
      </c>
      <c r="M9570">
        <v>0.13</v>
      </c>
      <c r="N9570">
        <v>73</v>
      </c>
      <c r="O9570">
        <v>11</v>
      </c>
      <c r="P9570">
        <v>8.3000000000000007</v>
      </c>
      <c r="Q9570">
        <v>17</v>
      </c>
      <c r="R9570" t="s">
        <v>7595</v>
      </c>
      <c r="S9570" t="s">
        <v>112</v>
      </c>
    </row>
    <row r="9571" spans="1:19" x14ac:dyDescent="0.2">
      <c r="A9571" t="s">
        <v>7986</v>
      </c>
      <c r="B9571" t="s">
        <v>44</v>
      </c>
      <c r="C9571">
        <v>2006</v>
      </c>
      <c r="D9571" s="1" t="d">
        <v>2006-04-11</v>
      </c>
      <c r="E9571" s="1" t="str">
        <f t="shared" si="298"/>
        <v>2006</v>
      </c>
      <c r="F9571" s="1" t="str">
        <f t="shared" si="299"/>
        <v>Apr</v>
      </c>
      <c r="G9571" t="s">
        <v>50</v>
      </c>
      <c r="H9571" t="s">
        <v>1207</v>
      </c>
      <c r="I9571">
        <v>0.11</v>
      </c>
      <c r="J9571">
        <v>0.01</v>
      </c>
      <c r="K9571">
        <v>0</v>
      </c>
      <c r="L9571">
        <v>0.01</v>
      </c>
      <c r="M9571">
        <v>0.13</v>
      </c>
      <c r="N9571">
        <v>39</v>
      </c>
      <c r="O9571">
        <v>39</v>
      </c>
      <c r="P9571">
        <v>6.4</v>
      </c>
      <c r="Q9571">
        <v>55</v>
      </c>
      <c r="R9571" t="s">
        <v>1686</v>
      </c>
      <c r="S9571" t="s">
        <v>53</v>
      </c>
    </row>
    <row r="9572" spans="1:19" x14ac:dyDescent="0.2">
      <c r="A9572" t="s">
        <v>7987</v>
      </c>
      <c r="B9572" t="s">
        <v>55</v>
      </c>
      <c r="C9572">
        <v>2001</v>
      </c>
      <c r="D9572" s="1" t="d">
        <v>2004-02-28</v>
      </c>
      <c r="E9572" s="1" t="str">
        <f t="shared" si="298"/>
        <v>2004</v>
      </c>
      <c r="F9572" s="1" t="str">
        <f t="shared" si="299"/>
        <v>Feb</v>
      </c>
      <c r="G9572" t="s">
        <v>1</v>
      </c>
      <c r="H9572" t="s">
        <v>1656</v>
      </c>
      <c r="I9572">
        <v>0.06</v>
      </c>
      <c r="J9572">
        <v>0.05</v>
      </c>
      <c r="K9572">
        <v>0</v>
      </c>
      <c r="L9572">
        <v>0.02</v>
      </c>
      <c r="M9572">
        <v>0.13</v>
      </c>
      <c r="N9572">
        <v>53</v>
      </c>
      <c r="O9572">
        <v>18</v>
      </c>
      <c r="P9572">
        <v>6.7</v>
      </c>
      <c r="Q9572">
        <v>6</v>
      </c>
      <c r="R9572" t="s">
        <v>1656</v>
      </c>
      <c r="S9572" t="s">
        <v>20</v>
      </c>
    </row>
    <row r="9573" spans="1:19" x14ac:dyDescent="0.2">
      <c r="A9573" t="s">
        <v>7988</v>
      </c>
      <c r="B9573" t="s">
        <v>64</v>
      </c>
      <c r="C9573">
        <v>2004</v>
      </c>
      <c r="D9573" s="1" t="d">
        <v>2012-12-26</v>
      </c>
      <c r="E9573" s="1" t="str">
        <f t="shared" si="298"/>
        <v>2012</v>
      </c>
      <c r="F9573" s="1" t="str">
        <f t="shared" si="299"/>
        <v>Dec</v>
      </c>
      <c r="G9573" t="s">
        <v>34</v>
      </c>
      <c r="H9573" t="s">
        <v>19</v>
      </c>
      <c r="I9573">
        <v>0.09</v>
      </c>
      <c r="J9573">
        <v>0.03</v>
      </c>
      <c r="K9573">
        <v>0</v>
      </c>
      <c r="L9573">
        <v>0</v>
      </c>
      <c r="M9573">
        <v>0.13</v>
      </c>
    </row>
    <row r="9574" spans="1:19" x14ac:dyDescent="0.2">
      <c r="A9574" t="s">
        <v>5308</v>
      </c>
      <c r="B9574" t="s">
        <v>55</v>
      </c>
      <c r="C9574">
        <v>2008</v>
      </c>
      <c r="D9574" s="1" t="d">
        <v>2017-09-30</v>
      </c>
      <c r="E9574" s="1" t="str">
        <f t="shared" si="298"/>
        <v>2017</v>
      </c>
      <c r="F9574" s="1" t="str">
        <f t="shared" si="299"/>
        <v>Sep</v>
      </c>
      <c r="G9574" t="s">
        <v>50</v>
      </c>
      <c r="H9574" t="s">
        <v>933</v>
      </c>
      <c r="I9574">
        <v>0.06</v>
      </c>
      <c r="J9574">
        <v>0.05</v>
      </c>
      <c r="K9574">
        <v>0</v>
      </c>
      <c r="L9574">
        <v>0.02</v>
      </c>
      <c r="M9574">
        <v>0.13</v>
      </c>
      <c r="N9574">
        <v>52</v>
      </c>
      <c r="O9574">
        <v>9</v>
      </c>
      <c r="P9574">
        <v>8.5</v>
      </c>
      <c r="Q9574">
        <v>13</v>
      </c>
      <c r="R9574" t="s">
        <v>934</v>
      </c>
      <c r="S9574" t="s">
        <v>88</v>
      </c>
    </row>
    <row r="9575" spans="1:19" x14ac:dyDescent="0.2">
      <c r="A9575" t="s">
        <v>7989</v>
      </c>
      <c r="B9575" t="s">
        <v>1015</v>
      </c>
      <c r="C9575">
        <v>2014</v>
      </c>
      <c r="D9575" s="1" t="d">
        <v>2004-10-21</v>
      </c>
      <c r="E9575" s="1" t="str">
        <f t="shared" si="298"/>
        <v>2004</v>
      </c>
      <c r="F9575" s="1" t="str">
        <f t="shared" si="299"/>
        <v>Oct</v>
      </c>
      <c r="G9575" t="s">
        <v>28</v>
      </c>
      <c r="H9575" t="s">
        <v>7990</v>
      </c>
      <c r="I9575">
        <v>0.04</v>
      </c>
      <c r="J9575">
        <v>0.01</v>
      </c>
      <c r="K9575">
        <v>0.06</v>
      </c>
      <c r="L9575">
        <v>0.02</v>
      </c>
      <c r="M9575">
        <v>0.13</v>
      </c>
      <c r="N9575">
        <v>68</v>
      </c>
      <c r="O9575">
        <v>24</v>
      </c>
      <c r="P9575">
        <v>7.1</v>
      </c>
      <c r="Q9575">
        <v>36</v>
      </c>
      <c r="R9575" t="s">
        <v>7595</v>
      </c>
      <c r="S9575" t="s">
        <v>88</v>
      </c>
    </row>
    <row r="9576" spans="1:19" x14ac:dyDescent="0.2">
      <c r="A9576" t="s">
        <v>7888</v>
      </c>
      <c r="B9576" t="s">
        <v>55</v>
      </c>
      <c r="C9576">
        <v>2005</v>
      </c>
      <c r="D9576" s="1" t="d">
        <v>1989-07-09</v>
      </c>
      <c r="E9576" s="1" t="str">
        <f t="shared" si="298"/>
        <v>1989</v>
      </c>
      <c r="F9576" s="1" t="str">
        <f t="shared" si="299"/>
        <v>Jul</v>
      </c>
      <c r="G9576" t="s">
        <v>1</v>
      </c>
      <c r="H9576" t="s">
        <v>111</v>
      </c>
      <c r="I9576">
        <v>0.06</v>
      </c>
      <c r="J9576">
        <v>0.05</v>
      </c>
      <c r="K9576">
        <v>0</v>
      </c>
      <c r="L9576">
        <v>0.02</v>
      </c>
      <c r="M9576">
        <v>0.13</v>
      </c>
      <c r="P9576" t="s">
        <v>203</v>
      </c>
      <c r="R9576" t="s">
        <v>4178</v>
      </c>
      <c r="S9576" t="s">
        <v>20</v>
      </c>
    </row>
    <row r="9577" spans="1:19" x14ac:dyDescent="0.2">
      <c r="A9577" t="s">
        <v>7991</v>
      </c>
      <c r="B9577" t="s">
        <v>104</v>
      </c>
      <c r="C9577">
        <v>1998</v>
      </c>
      <c r="D9577" s="1" t="d">
        <v>2016-02-05</v>
      </c>
      <c r="E9577" s="1" t="str">
        <f t="shared" si="298"/>
        <v>2016</v>
      </c>
      <c r="F9577" s="1" t="str">
        <f t="shared" si="299"/>
        <v>Feb</v>
      </c>
      <c r="G9577" t="s">
        <v>50</v>
      </c>
      <c r="H9577" t="s">
        <v>7992</v>
      </c>
      <c r="I9577">
        <v>7.0000000000000007E-2</v>
      </c>
      <c r="J9577">
        <v>0.05</v>
      </c>
      <c r="K9577">
        <v>0</v>
      </c>
      <c r="L9577">
        <v>0.01</v>
      </c>
      <c r="M9577">
        <v>0.13</v>
      </c>
    </row>
    <row r="9578" spans="1:19" x14ac:dyDescent="0.2">
      <c r="A9578" t="s">
        <v>6141</v>
      </c>
      <c r="B9578" t="s">
        <v>17</v>
      </c>
      <c r="C9578">
        <v>2011</v>
      </c>
      <c r="D9578" s="1" t="d">
        <v>1997-04-30</v>
      </c>
      <c r="E9578" s="1" t="str">
        <f t="shared" si="298"/>
        <v>1997</v>
      </c>
      <c r="F9578" s="1" t="str">
        <f t="shared" si="299"/>
        <v>Apr</v>
      </c>
      <c r="G9578" t="s">
        <v>50</v>
      </c>
      <c r="H9578" t="s">
        <v>222</v>
      </c>
      <c r="I9578">
        <v>0</v>
      </c>
      <c r="J9578">
        <v>0</v>
      </c>
      <c r="K9578">
        <v>0.13</v>
      </c>
      <c r="L9578">
        <v>0</v>
      </c>
      <c r="M9578">
        <v>0.13</v>
      </c>
    </row>
    <row r="9579" spans="1:19" x14ac:dyDescent="0.2">
      <c r="A9579" t="s">
        <v>6118</v>
      </c>
      <c r="B9579" t="s">
        <v>137</v>
      </c>
      <c r="C9579">
        <v>2005</v>
      </c>
      <c r="D9579" s="1" t="d">
        <v>2009-03-07</v>
      </c>
      <c r="E9579" s="1" t="str">
        <f t="shared" si="298"/>
        <v>2009</v>
      </c>
      <c r="F9579" s="1" t="str">
        <f t="shared" si="299"/>
        <v>Mar</v>
      </c>
      <c r="G9579" t="s">
        <v>50</v>
      </c>
      <c r="H9579" t="s">
        <v>151</v>
      </c>
      <c r="I9579">
        <v>0.1</v>
      </c>
      <c r="J9579">
        <v>0.03</v>
      </c>
      <c r="K9579">
        <v>0</v>
      </c>
      <c r="L9579">
        <v>0</v>
      </c>
      <c r="M9579">
        <v>0.13</v>
      </c>
      <c r="N9579">
        <v>73</v>
      </c>
      <c r="O9579">
        <v>36</v>
      </c>
      <c r="P9579">
        <v>8.8000000000000007</v>
      </c>
      <c r="Q9579">
        <v>12</v>
      </c>
      <c r="R9579" t="s">
        <v>1103</v>
      </c>
      <c r="S9579" t="s">
        <v>53</v>
      </c>
    </row>
    <row r="9580" spans="1:19" x14ac:dyDescent="0.2">
      <c r="A9580" t="s">
        <v>7993</v>
      </c>
      <c r="B9580" t="s">
        <v>55</v>
      </c>
      <c r="C9580">
        <v>2001</v>
      </c>
      <c r="D9580" s="1" t="d">
        <v>2017-10-26</v>
      </c>
      <c r="E9580" s="1" t="str">
        <f t="shared" si="298"/>
        <v>2017</v>
      </c>
      <c r="F9580" s="1" t="str">
        <f t="shared" si="299"/>
        <v>Oct</v>
      </c>
      <c r="G9580" t="s">
        <v>39</v>
      </c>
      <c r="H9580" t="s">
        <v>51</v>
      </c>
      <c r="I9580">
        <v>0.06</v>
      </c>
      <c r="J9580">
        <v>0.05</v>
      </c>
      <c r="K9580">
        <v>0</v>
      </c>
      <c r="L9580">
        <v>0.02</v>
      </c>
      <c r="M9580">
        <v>0.13</v>
      </c>
      <c r="N9580">
        <v>63</v>
      </c>
      <c r="O9580">
        <v>20</v>
      </c>
      <c r="P9580">
        <v>6.2</v>
      </c>
      <c r="Q9580">
        <v>5</v>
      </c>
      <c r="R9580" t="s">
        <v>7288</v>
      </c>
      <c r="S9580" t="s">
        <v>20</v>
      </c>
    </row>
    <row r="9581" spans="1:19" x14ac:dyDescent="0.2">
      <c r="A9581" t="s">
        <v>7158</v>
      </c>
      <c r="B9581" t="s">
        <v>189</v>
      </c>
      <c r="C9581">
        <v>2002</v>
      </c>
      <c r="D9581" s="1" t="d">
        <v>2002-01-19</v>
      </c>
      <c r="E9581" s="1" t="str">
        <f t="shared" si="298"/>
        <v>2002</v>
      </c>
      <c r="F9581" s="1" t="str">
        <f t="shared" si="299"/>
        <v>Jan</v>
      </c>
      <c r="G9581" t="s">
        <v>1</v>
      </c>
      <c r="H9581" t="s">
        <v>977</v>
      </c>
      <c r="I9581">
        <v>0.1</v>
      </c>
      <c r="J9581">
        <v>0.03</v>
      </c>
      <c r="K9581">
        <v>0</v>
      </c>
      <c r="L9581">
        <v>0</v>
      </c>
      <c r="M9581">
        <v>0.13</v>
      </c>
    </row>
    <row r="9582" spans="1:19" x14ac:dyDescent="0.2">
      <c r="A9582" t="s">
        <v>7994</v>
      </c>
      <c r="B9582" t="s">
        <v>32</v>
      </c>
      <c r="C9582">
        <v>2007</v>
      </c>
      <c r="D9582" s="1" t="d">
        <v>2010-05-31</v>
      </c>
      <c r="E9582" s="1" t="str">
        <f t="shared" si="298"/>
        <v>2010</v>
      </c>
      <c r="F9582" s="1" t="str">
        <f t="shared" si="299"/>
        <v>May</v>
      </c>
      <c r="G9582" t="s">
        <v>34</v>
      </c>
      <c r="H9582" t="s">
        <v>202</v>
      </c>
      <c r="I9582">
        <v>0.12</v>
      </c>
      <c r="J9582">
        <v>0</v>
      </c>
      <c r="K9582">
        <v>0</v>
      </c>
      <c r="L9582">
        <v>0.01</v>
      </c>
      <c r="M9582">
        <v>0.13</v>
      </c>
      <c r="P9582" t="s">
        <v>203</v>
      </c>
      <c r="R9582" t="s">
        <v>5735</v>
      </c>
      <c r="S9582" t="s">
        <v>20</v>
      </c>
    </row>
    <row r="9583" spans="1:19" x14ac:dyDescent="0.2">
      <c r="A9583" t="s">
        <v>7995</v>
      </c>
      <c r="B9583" t="s">
        <v>44</v>
      </c>
      <c r="C9583">
        <v>2011</v>
      </c>
      <c r="D9583" s="1" t="d">
        <v>2007-01-21</v>
      </c>
      <c r="E9583" s="1" t="str">
        <f t="shared" si="298"/>
        <v>2007</v>
      </c>
      <c r="F9583" s="1" t="str">
        <f t="shared" si="299"/>
        <v>Jan</v>
      </c>
      <c r="G9583" t="s">
        <v>50</v>
      </c>
      <c r="H9583" t="s">
        <v>1207</v>
      </c>
      <c r="I9583">
        <v>0.12</v>
      </c>
      <c r="J9583">
        <v>0</v>
      </c>
      <c r="K9583">
        <v>0</v>
      </c>
      <c r="L9583">
        <v>0.01</v>
      </c>
      <c r="M9583">
        <v>0.13</v>
      </c>
      <c r="P9583">
        <v>6.5</v>
      </c>
      <c r="Q9583">
        <v>4</v>
      </c>
      <c r="R9583" t="s">
        <v>1746</v>
      </c>
      <c r="S9583" t="s">
        <v>20</v>
      </c>
    </row>
    <row r="9584" spans="1:19" x14ac:dyDescent="0.2">
      <c r="A9584" t="s">
        <v>3708</v>
      </c>
      <c r="B9584" t="s">
        <v>137</v>
      </c>
      <c r="C9584">
        <v>2003</v>
      </c>
      <c r="D9584" s="1" t="d">
        <v>2000-12-11</v>
      </c>
      <c r="E9584" s="1" t="str">
        <f t="shared" si="298"/>
        <v>2000</v>
      </c>
      <c r="F9584" s="1" t="str">
        <f t="shared" si="299"/>
        <v>Dec</v>
      </c>
      <c r="G9584" t="s">
        <v>37</v>
      </c>
      <c r="H9584" t="s">
        <v>254</v>
      </c>
      <c r="I9584">
        <v>0.1</v>
      </c>
      <c r="J9584">
        <v>0.03</v>
      </c>
      <c r="K9584">
        <v>0</v>
      </c>
      <c r="L9584">
        <v>0</v>
      </c>
      <c r="M9584">
        <v>0.13</v>
      </c>
    </row>
    <row r="9585" spans="1:19" x14ac:dyDescent="0.2">
      <c r="A9585" t="s">
        <v>4209</v>
      </c>
      <c r="B9585" t="s">
        <v>137</v>
      </c>
      <c r="C9585">
        <v>2004</v>
      </c>
      <c r="D9585" s="1" t="d">
        <v>2001-12-09</v>
      </c>
      <c r="E9585" s="1" t="str">
        <f t="shared" si="298"/>
        <v>2001</v>
      </c>
      <c r="F9585" s="1" t="str">
        <f t="shared" si="299"/>
        <v>Dec</v>
      </c>
      <c r="G9585" t="s">
        <v>34</v>
      </c>
      <c r="H9585" t="s">
        <v>4210</v>
      </c>
      <c r="I9585">
        <v>0.1</v>
      </c>
      <c r="J9585">
        <v>0.03</v>
      </c>
      <c r="K9585">
        <v>0</v>
      </c>
      <c r="L9585">
        <v>0</v>
      </c>
      <c r="M9585">
        <v>0.13</v>
      </c>
      <c r="P9585">
        <v>7.8</v>
      </c>
      <c r="Q9585">
        <v>4</v>
      </c>
      <c r="R9585" t="s">
        <v>670</v>
      </c>
      <c r="S9585" t="s">
        <v>20</v>
      </c>
    </row>
    <row r="9586" spans="1:19" x14ac:dyDescent="0.2">
      <c r="A9586" t="s">
        <v>7996</v>
      </c>
      <c r="B9586" t="s">
        <v>137</v>
      </c>
      <c r="C9586">
        <v>2005</v>
      </c>
      <c r="D9586" s="1" t="d">
        <v>1989-08-30</v>
      </c>
      <c r="E9586" s="1" t="str">
        <f t="shared" si="298"/>
        <v>1989</v>
      </c>
      <c r="F9586" s="1" t="str">
        <f t="shared" si="299"/>
        <v>Aug</v>
      </c>
      <c r="G9586" t="s">
        <v>50</v>
      </c>
      <c r="H9586" t="s">
        <v>484</v>
      </c>
      <c r="I9586">
        <v>0.1</v>
      </c>
      <c r="J9586">
        <v>0.03</v>
      </c>
      <c r="K9586">
        <v>0</v>
      </c>
      <c r="L9586">
        <v>0</v>
      </c>
      <c r="M9586">
        <v>0.13</v>
      </c>
      <c r="N9586">
        <v>68</v>
      </c>
      <c r="O9586">
        <v>50</v>
      </c>
      <c r="P9586">
        <v>7.5</v>
      </c>
      <c r="Q9586">
        <v>68</v>
      </c>
      <c r="R9586" t="s">
        <v>7997</v>
      </c>
      <c r="S9586" t="s">
        <v>88</v>
      </c>
    </row>
    <row r="9587" spans="1:19" x14ac:dyDescent="0.2">
      <c r="A9587" t="s">
        <v>7998</v>
      </c>
      <c r="B9587" t="s">
        <v>104</v>
      </c>
      <c r="C9587">
        <v>1999</v>
      </c>
      <c r="D9587" s="1" t="d">
        <v>1991-10-13</v>
      </c>
      <c r="E9587" s="1" t="str">
        <f t="shared" si="298"/>
        <v>1991</v>
      </c>
      <c r="F9587" s="1" t="str">
        <f t="shared" si="299"/>
        <v>Oct</v>
      </c>
      <c r="G9587" t="s">
        <v>18</v>
      </c>
      <c r="H9587" t="s">
        <v>111</v>
      </c>
      <c r="I9587">
        <v>7.0000000000000007E-2</v>
      </c>
      <c r="J9587">
        <v>0.05</v>
      </c>
      <c r="K9587">
        <v>0</v>
      </c>
      <c r="L9587">
        <v>0.01</v>
      </c>
      <c r="M9587">
        <v>0.13</v>
      </c>
      <c r="N9587">
        <v>64</v>
      </c>
      <c r="O9587">
        <v>6</v>
      </c>
      <c r="P9587" t="s">
        <v>203</v>
      </c>
      <c r="R9587" t="s">
        <v>7999</v>
      </c>
      <c r="S9587" t="s">
        <v>20</v>
      </c>
    </row>
    <row r="9588" spans="1:19" x14ac:dyDescent="0.2">
      <c r="A9588" t="s">
        <v>8000</v>
      </c>
      <c r="B9588" t="s">
        <v>55</v>
      </c>
      <c r="C9588">
        <v>2006</v>
      </c>
      <c r="D9588" s="1" t="d">
        <v>1990-09-27</v>
      </c>
      <c r="E9588" s="1" t="str">
        <f t="shared" si="298"/>
        <v>1990</v>
      </c>
      <c r="F9588" s="1" t="str">
        <f t="shared" si="299"/>
        <v>Sep</v>
      </c>
      <c r="G9588" t="s">
        <v>18</v>
      </c>
      <c r="H9588" t="s">
        <v>51</v>
      </c>
      <c r="I9588">
        <v>0.06</v>
      </c>
      <c r="J9588">
        <v>0.05</v>
      </c>
      <c r="K9588">
        <v>0</v>
      </c>
      <c r="L9588">
        <v>0.02</v>
      </c>
      <c r="M9588">
        <v>0.13</v>
      </c>
    </row>
    <row r="9589" spans="1:19" x14ac:dyDescent="0.2">
      <c r="A9589" t="s">
        <v>8001</v>
      </c>
      <c r="B9589" t="s">
        <v>55</v>
      </c>
      <c r="C9589">
        <v>2002</v>
      </c>
      <c r="D9589" s="1" t="d">
        <v>2005-08-15</v>
      </c>
      <c r="E9589" s="1" t="str">
        <f t="shared" si="298"/>
        <v>2005</v>
      </c>
      <c r="F9589" s="1" t="str">
        <f t="shared" si="299"/>
        <v>Aug</v>
      </c>
      <c r="G9589" t="s">
        <v>272</v>
      </c>
      <c r="H9589" t="s">
        <v>933</v>
      </c>
      <c r="I9589">
        <v>0</v>
      </c>
      <c r="J9589">
        <v>0</v>
      </c>
      <c r="K9589">
        <v>0.13</v>
      </c>
      <c r="L9589">
        <v>0</v>
      </c>
      <c r="M9589">
        <v>0.13</v>
      </c>
    </row>
    <row r="9590" spans="1:19" x14ac:dyDescent="0.2">
      <c r="A9590" t="s">
        <v>8002</v>
      </c>
      <c r="B9590" t="s">
        <v>64</v>
      </c>
      <c r="C9590">
        <v>2002</v>
      </c>
      <c r="D9590" s="1" t="d">
        <v>1994-12-04</v>
      </c>
      <c r="E9590" s="1" t="str">
        <f t="shared" si="298"/>
        <v>1994</v>
      </c>
      <c r="F9590" s="1" t="str">
        <f t="shared" si="299"/>
        <v>Dec</v>
      </c>
      <c r="G9590" t="s">
        <v>18</v>
      </c>
      <c r="H9590" t="s">
        <v>3428</v>
      </c>
      <c r="I9590">
        <v>0</v>
      </c>
      <c r="J9590">
        <v>0</v>
      </c>
      <c r="K9590">
        <v>0.12</v>
      </c>
      <c r="L9590">
        <v>0</v>
      </c>
      <c r="M9590">
        <v>0.13</v>
      </c>
    </row>
    <row r="9591" spans="1:19" x14ac:dyDescent="0.2">
      <c r="A9591" t="s">
        <v>4862</v>
      </c>
      <c r="B9591" t="s">
        <v>49</v>
      </c>
      <c r="C9591">
        <v>2010</v>
      </c>
      <c r="D9591" s="1" t="d">
        <v>1997-02-16</v>
      </c>
      <c r="E9591" s="1" t="str">
        <f t="shared" si="298"/>
        <v>1997</v>
      </c>
      <c r="F9591" s="1" t="str">
        <f t="shared" si="299"/>
        <v>Feb</v>
      </c>
      <c r="G9591" t="s">
        <v>34</v>
      </c>
      <c r="H9591" t="s">
        <v>825</v>
      </c>
      <c r="I9591">
        <v>0</v>
      </c>
      <c r="J9591">
        <v>0.1</v>
      </c>
      <c r="K9591">
        <v>0</v>
      </c>
      <c r="L9591">
        <v>0.03</v>
      </c>
      <c r="M9591">
        <v>0.13</v>
      </c>
    </row>
    <row r="9592" spans="1:19" x14ac:dyDescent="0.2">
      <c r="A9592" t="s">
        <v>3666</v>
      </c>
      <c r="B9592" t="s">
        <v>189</v>
      </c>
      <c r="C9592">
        <v>2002</v>
      </c>
      <c r="D9592" s="1" t="d">
        <v>1993-12-27</v>
      </c>
      <c r="E9592" s="1" t="str">
        <f t="shared" si="298"/>
        <v>1993</v>
      </c>
      <c r="F9592" s="1" t="str">
        <f t="shared" si="299"/>
        <v>Dec</v>
      </c>
      <c r="G9592" t="s">
        <v>34</v>
      </c>
      <c r="H9592" t="s">
        <v>977</v>
      </c>
      <c r="I9592">
        <v>0.1</v>
      </c>
      <c r="J9592">
        <v>0.03</v>
      </c>
      <c r="K9592">
        <v>0</v>
      </c>
      <c r="L9592">
        <v>0</v>
      </c>
      <c r="M9592">
        <v>0.13</v>
      </c>
    </row>
    <row r="9593" spans="1:19" x14ac:dyDescent="0.2">
      <c r="A9593" t="s">
        <v>8003</v>
      </c>
      <c r="B9593" t="s">
        <v>64</v>
      </c>
      <c r="C9593">
        <v>2001</v>
      </c>
      <c r="D9593" s="1" t="d">
        <v>1992-12-10</v>
      </c>
      <c r="E9593" s="1" t="str">
        <f t="shared" si="298"/>
        <v>1992</v>
      </c>
      <c r="F9593" s="1" t="str">
        <f t="shared" si="299"/>
        <v>Dec</v>
      </c>
      <c r="G9593" t="s">
        <v>30</v>
      </c>
      <c r="H9593" t="s">
        <v>4632</v>
      </c>
      <c r="I9593">
        <v>0.09</v>
      </c>
      <c r="J9593">
        <v>0.03</v>
      </c>
      <c r="K9593">
        <v>0</v>
      </c>
      <c r="L9593">
        <v>0</v>
      </c>
      <c r="M9593">
        <v>0.13</v>
      </c>
      <c r="N9593">
        <v>68</v>
      </c>
      <c r="O9593">
        <v>4</v>
      </c>
      <c r="P9593" t="s">
        <v>203</v>
      </c>
      <c r="R9593" t="s">
        <v>1235</v>
      </c>
      <c r="S9593" t="s">
        <v>20</v>
      </c>
    </row>
    <row r="9594" spans="1:19" x14ac:dyDescent="0.2">
      <c r="A9594" t="s">
        <v>5724</v>
      </c>
      <c r="B9594" t="s">
        <v>137</v>
      </c>
      <c r="C9594">
        <v>2004</v>
      </c>
      <c r="D9594" s="1" t="d">
        <v>2016-07-12</v>
      </c>
      <c r="E9594" s="1" t="str">
        <f t="shared" si="298"/>
        <v>2016</v>
      </c>
      <c r="F9594" s="1" t="str">
        <f t="shared" si="299"/>
        <v>Jul</v>
      </c>
      <c r="G9594" t="s">
        <v>24</v>
      </c>
      <c r="H9594" t="s">
        <v>648</v>
      </c>
      <c r="I9594">
        <v>0.09</v>
      </c>
      <c r="J9594">
        <v>0.03</v>
      </c>
      <c r="K9594">
        <v>0</v>
      </c>
      <c r="L9594">
        <v>0</v>
      </c>
      <c r="M9594">
        <v>0.13</v>
      </c>
    </row>
    <row r="9595" spans="1:19" x14ac:dyDescent="0.2">
      <c r="A9595" t="s">
        <v>4279</v>
      </c>
      <c r="B9595" t="s">
        <v>55</v>
      </c>
      <c r="C9595">
        <v>2008</v>
      </c>
      <c r="D9595" s="1" t="d">
        <v>2006-10-24</v>
      </c>
      <c r="E9595" s="1" t="str">
        <f t="shared" si="298"/>
        <v>2006</v>
      </c>
      <c r="F9595" s="1" t="str">
        <f t="shared" si="299"/>
        <v>Oct</v>
      </c>
      <c r="G9595" t="s">
        <v>24</v>
      </c>
      <c r="H9595" t="s">
        <v>71</v>
      </c>
      <c r="I9595">
        <v>0.06</v>
      </c>
      <c r="J9595">
        <v>0.05</v>
      </c>
      <c r="K9595">
        <v>0</v>
      </c>
      <c r="L9595">
        <v>0.02</v>
      </c>
      <c r="M9595">
        <v>0.13</v>
      </c>
      <c r="P9595" t="s">
        <v>203</v>
      </c>
      <c r="R9595" t="s">
        <v>4280</v>
      </c>
      <c r="S9595" t="s">
        <v>20</v>
      </c>
    </row>
    <row r="9596" spans="1:19" x14ac:dyDescent="0.2">
      <c r="A9596" t="s">
        <v>8004</v>
      </c>
      <c r="B9596" t="s">
        <v>55</v>
      </c>
      <c r="C9596">
        <v>2005</v>
      </c>
      <c r="D9596" s="1" t="d">
        <v>1994-03-14</v>
      </c>
      <c r="E9596" s="1" t="str">
        <f t="shared" si="298"/>
        <v>1994</v>
      </c>
      <c r="F9596" s="1" t="str">
        <f t="shared" si="299"/>
        <v>Mar</v>
      </c>
      <c r="G9596" t="s">
        <v>24</v>
      </c>
      <c r="H9596" t="s">
        <v>3798</v>
      </c>
      <c r="I9596">
        <v>0.06</v>
      </c>
      <c r="J9596">
        <v>0.05</v>
      </c>
      <c r="K9596">
        <v>0</v>
      </c>
      <c r="L9596">
        <v>0.02</v>
      </c>
      <c r="M9596">
        <v>0.13</v>
      </c>
      <c r="P9596">
        <v>3.8</v>
      </c>
      <c r="Q9596">
        <v>5</v>
      </c>
      <c r="R9596" t="s">
        <v>8005</v>
      </c>
      <c r="S9596" t="s">
        <v>20</v>
      </c>
    </row>
    <row r="9597" spans="1:19" x14ac:dyDescent="0.2">
      <c r="A9597" t="s">
        <v>8006</v>
      </c>
      <c r="B9597" t="s">
        <v>49</v>
      </c>
      <c r="C9597">
        <v>2013</v>
      </c>
      <c r="D9597" s="1" t="d">
        <v>1999-02-14</v>
      </c>
      <c r="E9597" s="1" t="str">
        <f t="shared" si="298"/>
        <v>1999</v>
      </c>
      <c r="F9597" s="1" t="str">
        <f t="shared" si="299"/>
        <v>Feb</v>
      </c>
      <c r="G9597" t="s">
        <v>18</v>
      </c>
      <c r="H9597" t="s">
        <v>151</v>
      </c>
      <c r="I9597">
        <v>0</v>
      </c>
      <c r="J9597">
        <v>0</v>
      </c>
      <c r="K9597">
        <v>0.13</v>
      </c>
      <c r="L9597">
        <v>0</v>
      </c>
      <c r="M9597">
        <v>0.13</v>
      </c>
    </row>
    <row r="9598" spans="1:19" x14ac:dyDescent="0.2">
      <c r="A9598" t="s">
        <v>8007</v>
      </c>
      <c r="B9598" t="s">
        <v>104</v>
      </c>
      <c r="C9598">
        <v>1995</v>
      </c>
      <c r="D9598" s="1" t="d">
        <v>2002-03-29</v>
      </c>
      <c r="E9598" s="1" t="str">
        <f t="shared" si="298"/>
        <v>2002</v>
      </c>
      <c r="F9598" s="1" t="str">
        <f t="shared" si="299"/>
        <v>Mar</v>
      </c>
      <c r="G9598" t="s">
        <v>18</v>
      </c>
      <c r="H9598" t="s">
        <v>8008</v>
      </c>
      <c r="I9598">
        <v>7.0000000000000007E-2</v>
      </c>
      <c r="J9598">
        <v>0.05</v>
      </c>
      <c r="K9598">
        <v>0</v>
      </c>
      <c r="L9598">
        <v>0.01</v>
      </c>
      <c r="M9598">
        <v>0.13</v>
      </c>
    </row>
    <row r="9599" spans="1:19" x14ac:dyDescent="0.2">
      <c r="A9599" t="s">
        <v>608</v>
      </c>
      <c r="B9599" t="s">
        <v>187</v>
      </c>
      <c r="C9599">
        <v>2012</v>
      </c>
      <c r="D9599" s="1" t="d">
        <v>2001-12-04</v>
      </c>
      <c r="E9599" s="1" t="str">
        <f t="shared" si="298"/>
        <v>2001</v>
      </c>
      <c r="F9599" s="1" t="str">
        <f t="shared" si="299"/>
        <v>Dec</v>
      </c>
      <c r="G9599" t="s">
        <v>18</v>
      </c>
      <c r="H9599" t="s">
        <v>51</v>
      </c>
      <c r="I9599">
        <v>7.0000000000000007E-2</v>
      </c>
      <c r="J9599">
        <v>0.04</v>
      </c>
      <c r="K9599">
        <v>0</v>
      </c>
      <c r="L9599">
        <v>0.01</v>
      </c>
      <c r="M9599">
        <v>0.13</v>
      </c>
      <c r="N9599">
        <v>85</v>
      </c>
      <c r="O9599">
        <v>17</v>
      </c>
      <c r="P9599">
        <v>7</v>
      </c>
      <c r="Q9599">
        <v>43</v>
      </c>
      <c r="R9599" t="s">
        <v>426</v>
      </c>
      <c r="S9599" t="s">
        <v>20</v>
      </c>
    </row>
    <row r="9600" spans="1:19" x14ac:dyDescent="0.2">
      <c r="A9600" t="s">
        <v>8009</v>
      </c>
      <c r="B9600" t="s">
        <v>104</v>
      </c>
      <c r="C9600">
        <v>1996</v>
      </c>
      <c r="D9600" s="1" t="d">
        <v>1990-06-28</v>
      </c>
      <c r="E9600" s="1" t="str">
        <f t="shared" si="298"/>
        <v>1990</v>
      </c>
      <c r="F9600" s="1" t="str">
        <f t="shared" si="299"/>
        <v>Jun</v>
      </c>
      <c r="G9600" t="s">
        <v>39</v>
      </c>
      <c r="H9600" t="s">
        <v>248</v>
      </c>
      <c r="I9600">
        <v>7.0000000000000007E-2</v>
      </c>
      <c r="J9600">
        <v>0.05</v>
      </c>
      <c r="K9600">
        <v>0</v>
      </c>
      <c r="L9600">
        <v>0.01</v>
      </c>
      <c r="M9600">
        <v>0.13</v>
      </c>
    </row>
    <row r="9601" spans="1:19" x14ac:dyDescent="0.2">
      <c r="A9601" t="s">
        <v>8010</v>
      </c>
      <c r="B9601" t="s">
        <v>17</v>
      </c>
      <c r="C9601">
        <v>2008</v>
      </c>
      <c r="D9601" s="1" t="d">
        <v>2010-07-22</v>
      </c>
      <c r="E9601" s="1" t="str">
        <f t="shared" si="298"/>
        <v>2010</v>
      </c>
      <c r="F9601" s="1" t="str">
        <f t="shared" si="299"/>
        <v>Jul</v>
      </c>
      <c r="G9601" t="s">
        <v>101</v>
      </c>
      <c r="H9601" t="s">
        <v>151</v>
      </c>
      <c r="I9601">
        <v>0</v>
      </c>
      <c r="J9601">
        <v>0</v>
      </c>
      <c r="K9601">
        <v>0.13</v>
      </c>
      <c r="L9601">
        <v>0</v>
      </c>
      <c r="M9601">
        <v>0.13</v>
      </c>
    </row>
    <row r="9602" spans="1:19" x14ac:dyDescent="0.2">
      <c r="A9602" t="s">
        <v>8011</v>
      </c>
      <c r="B9602" t="s">
        <v>32</v>
      </c>
      <c r="C9602">
        <v>2007</v>
      </c>
      <c r="D9602" s="1" t="d">
        <v>2005-11-26</v>
      </c>
      <c r="E9602" s="1" t="str">
        <f t="shared" si="298"/>
        <v>2005</v>
      </c>
      <c r="F9602" s="1" t="str">
        <f t="shared" si="299"/>
        <v>Nov</v>
      </c>
      <c r="G9602" t="s">
        <v>30</v>
      </c>
      <c r="H9602" t="s">
        <v>8012</v>
      </c>
      <c r="I9602">
        <v>0.1</v>
      </c>
      <c r="J9602">
        <v>0.01</v>
      </c>
      <c r="K9602">
        <v>0</v>
      </c>
      <c r="L9602">
        <v>0.01</v>
      </c>
      <c r="M9602">
        <v>0.13</v>
      </c>
      <c r="N9602">
        <v>60</v>
      </c>
      <c r="O9602">
        <v>7</v>
      </c>
      <c r="P9602">
        <v>8.3000000000000007</v>
      </c>
      <c r="Q9602">
        <v>48</v>
      </c>
      <c r="R9602" t="s">
        <v>8013</v>
      </c>
      <c r="S9602" t="s">
        <v>20</v>
      </c>
    </row>
    <row r="9603" spans="1:19" x14ac:dyDescent="0.2">
      <c r="A9603" t="s">
        <v>4835</v>
      </c>
      <c r="B9603" t="s">
        <v>64</v>
      </c>
      <c r="C9603">
        <v>2002</v>
      </c>
      <c r="D9603" s="1" t="d">
        <v>2019-02-13</v>
      </c>
      <c r="E9603" s="1" t="str">
        <f t="shared" ref="E9603:E9666" si="300">TEXT(D9603,"yyyy")</f>
        <v>2019</v>
      </c>
      <c r="F9603" s="1" t="str">
        <f t="shared" ref="F9603:F9666" si="301">TEXT(D9603,"mmm")</f>
        <v>Feb</v>
      </c>
      <c r="G9603" t="s">
        <v>18</v>
      </c>
      <c r="H9603" t="s">
        <v>71</v>
      </c>
      <c r="I9603">
        <v>0.09</v>
      </c>
      <c r="J9603">
        <v>0.03</v>
      </c>
      <c r="K9603">
        <v>0</v>
      </c>
      <c r="L9603">
        <v>0</v>
      </c>
      <c r="M9603">
        <v>0.13</v>
      </c>
      <c r="N9603">
        <v>72</v>
      </c>
      <c r="O9603">
        <v>4</v>
      </c>
      <c r="P9603" t="s">
        <v>203</v>
      </c>
      <c r="R9603" t="s">
        <v>5518</v>
      </c>
      <c r="S9603" t="s">
        <v>20</v>
      </c>
    </row>
    <row r="9604" spans="1:19" x14ac:dyDescent="0.2">
      <c r="A9604" t="s">
        <v>8014</v>
      </c>
      <c r="B9604" t="s">
        <v>17</v>
      </c>
      <c r="C9604">
        <v>2011</v>
      </c>
      <c r="D9604" s="1" t="d">
        <v>1993-08-20</v>
      </c>
      <c r="E9604" s="1" t="str">
        <f t="shared" si="300"/>
        <v>1993</v>
      </c>
      <c r="F9604" s="1" t="str">
        <f t="shared" si="301"/>
        <v>Aug</v>
      </c>
      <c r="G9604" t="s">
        <v>37</v>
      </c>
      <c r="H9604" t="s">
        <v>71</v>
      </c>
      <c r="I9604">
        <v>0.12</v>
      </c>
      <c r="J9604">
        <v>0</v>
      </c>
      <c r="K9604">
        <v>0</v>
      </c>
      <c r="L9604">
        <v>0.01</v>
      </c>
      <c r="M9604">
        <v>0.13</v>
      </c>
      <c r="P9604" t="s">
        <v>203</v>
      </c>
      <c r="R9604" t="s">
        <v>71</v>
      </c>
      <c r="S9604" t="s">
        <v>88</v>
      </c>
    </row>
    <row r="9605" spans="1:19" x14ac:dyDescent="0.2">
      <c r="A9605" t="s">
        <v>6948</v>
      </c>
      <c r="B9605" t="s">
        <v>104</v>
      </c>
      <c r="C9605">
        <v>2001</v>
      </c>
      <c r="D9605" s="1" t="d">
        <v>2014-01-19</v>
      </c>
      <c r="E9605" s="1" t="str">
        <f t="shared" si="300"/>
        <v>2014</v>
      </c>
      <c r="F9605" s="1" t="str">
        <f t="shared" si="301"/>
        <v>Jan</v>
      </c>
      <c r="G9605" t="s">
        <v>101</v>
      </c>
      <c r="H9605" t="s">
        <v>1656</v>
      </c>
      <c r="I9605">
        <v>7.0000000000000007E-2</v>
      </c>
      <c r="J9605">
        <v>0.05</v>
      </c>
      <c r="K9605">
        <v>0</v>
      </c>
      <c r="L9605">
        <v>0.01</v>
      </c>
      <c r="M9605">
        <v>0.13</v>
      </c>
    </row>
    <row r="9606" spans="1:19" x14ac:dyDescent="0.2">
      <c r="A9606" t="s">
        <v>8015</v>
      </c>
      <c r="B9606" t="s">
        <v>44</v>
      </c>
      <c r="C9606">
        <v>2011</v>
      </c>
      <c r="D9606" s="1" t="d">
        <v>1992-09-19</v>
      </c>
      <c r="E9606" s="1" t="str">
        <f t="shared" si="300"/>
        <v>1992</v>
      </c>
      <c r="F9606" s="1" t="str">
        <f t="shared" si="301"/>
        <v>Sep</v>
      </c>
      <c r="G9606" t="s">
        <v>34</v>
      </c>
      <c r="H9606" t="s">
        <v>202</v>
      </c>
      <c r="I9606">
        <v>0.1</v>
      </c>
      <c r="J9606">
        <v>0.01</v>
      </c>
      <c r="K9606">
        <v>0</v>
      </c>
      <c r="L9606">
        <v>0.01</v>
      </c>
      <c r="M9606">
        <v>0.13</v>
      </c>
      <c r="P9606" t="s">
        <v>203</v>
      </c>
      <c r="R9606" t="s">
        <v>664</v>
      </c>
      <c r="S9606" t="s">
        <v>20</v>
      </c>
    </row>
    <row r="9607" spans="1:19" x14ac:dyDescent="0.2">
      <c r="A9607" t="s">
        <v>8016</v>
      </c>
      <c r="B9607" t="s">
        <v>55</v>
      </c>
      <c r="C9607">
        <v>2002</v>
      </c>
      <c r="D9607" s="1" t="d">
        <v>1994-01-02</v>
      </c>
      <c r="E9607" s="1" t="str">
        <f t="shared" si="300"/>
        <v>1994</v>
      </c>
      <c r="F9607" s="1" t="str">
        <f t="shared" si="301"/>
        <v>Jan</v>
      </c>
      <c r="G9607" t="s">
        <v>24</v>
      </c>
      <c r="H9607" t="s">
        <v>134</v>
      </c>
      <c r="I9607">
        <v>0.06</v>
      </c>
      <c r="J9607">
        <v>0.05</v>
      </c>
      <c r="K9607">
        <v>0</v>
      </c>
      <c r="L9607">
        <v>0.02</v>
      </c>
      <c r="M9607">
        <v>0.13</v>
      </c>
      <c r="N9607">
        <v>57</v>
      </c>
      <c r="O9607">
        <v>10</v>
      </c>
      <c r="P9607" t="s">
        <v>203</v>
      </c>
      <c r="R9607" t="s">
        <v>5480</v>
      </c>
      <c r="S9607" t="s">
        <v>20</v>
      </c>
    </row>
    <row r="9608" spans="1:19" x14ac:dyDescent="0.2">
      <c r="A9608" t="s">
        <v>8017</v>
      </c>
      <c r="B9608" t="s">
        <v>159</v>
      </c>
      <c r="C9608">
        <v>2011</v>
      </c>
      <c r="D9608" s="1" t="d">
        <v>2010-08-06</v>
      </c>
      <c r="E9608" s="1" t="str">
        <f t="shared" si="300"/>
        <v>2010</v>
      </c>
      <c r="F9608" s="1" t="str">
        <f t="shared" si="301"/>
        <v>Aug</v>
      </c>
      <c r="G9608" t="s">
        <v>28</v>
      </c>
      <c r="H9608" t="s">
        <v>1921</v>
      </c>
      <c r="I9608">
        <v>7.0000000000000007E-2</v>
      </c>
      <c r="J9608">
        <v>0</v>
      </c>
      <c r="K9608">
        <v>0.04</v>
      </c>
      <c r="L9608">
        <v>0.01</v>
      </c>
      <c r="M9608">
        <v>0.13</v>
      </c>
    </row>
    <row r="9609" spans="1:19" x14ac:dyDescent="0.2">
      <c r="A9609" t="s">
        <v>3815</v>
      </c>
      <c r="B9609" t="s">
        <v>189</v>
      </c>
      <c r="C9609">
        <v>2002</v>
      </c>
      <c r="D9609" s="1" t="d">
        <v>1996-12-01</v>
      </c>
      <c r="E9609" s="1" t="str">
        <f t="shared" si="300"/>
        <v>1996</v>
      </c>
      <c r="F9609" s="1" t="str">
        <f t="shared" si="301"/>
        <v>Dec</v>
      </c>
      <c r="G9609" t="s">
        <v>86</v>
      </c>
      <c r="H9609" t="s">
        <v>71</v>
      </c>
      <c r="I9609">
        <v>0.1</v>
      </c>
      <c r="J9609">
        <v>0.03</v>
      </c>
      <c r="K9609">
        <v>0</v>
      </c>
      <c r="L9609">
        <v>0</v>
      </c>
      <c r="M9609">
        <v>0.13</v>
      </c>
      <c r="N9609">
        <v>63</v>
      </c>
      <c r="O9609">
        <v>17</v>
      </c>
      <c r="P9609">
        <v>8.1999999999999993</v>
      </c>
      <c r="Q9609">
        <v>11</v>
      </c>
      <c r="R9609" t="s">
        <v>876</v>
      </c>
      <c r="S9609" t="s">
        <v>88</v>
      </c>
    </row>
    <row r="9610" spans="1:19" x14ac:dyDescent="0.2">
      <c r="A9610" t="s">
        <v>4734</v>
      </c>
      <c r="B9610" t="s">
        <v>44</v>
      </c>
      <c r="C9610">
        <v>2006</v>
      </c>
      <c r="D9610" s="1" t="d">
        <v>2017-05-13</v>
      </c>
      <c r="E9610" s="1" t="str">
        <f t="shared" si="300"/>
        <v>2017</v>
      </c>
      <c r="F9610" s="1" t="str">
        <f t="shared" si="301"/>
        <v>May</v>
      </c>
      <c r="G9610" t="s">
        <v>50</v>
      </c>
      <c r="H9610" t="s">
        <v>933</v>
      </c>
      <c r="I9610">
        <v>0.11</v>
      </c>
      <c r="J9610">
        <v>0.01</v>
      </c>
      <c r="K9610">
        <v>0</v>
      </c>
      <c r="L9610">
        <v>0.01</v>
      </c>
      <c r="M9610">
        <v>0.13</v>
      </c>
      <c r="N9610">
        <v>61</v>
      </c>
      <c r="O9610">
        <v>40</v>
      </c>
      <c r="P9610">
        <v>8.1999999999999993</v>
      </c>
      <c r="Q9610">
        <v>19</v>
      </c>
      <c r="R9610" t="s">
        <v>934</v>
      </c>
      <c r="S9610" t="s">
        <v>88</v>
      </c>
    </row>
    <row r="9611" spans="1:19" x14ac:dyDescent="0.2">
      <c r="A9611" t="s">
        <v>8018</v>
      </c>
      <c r="B9611" t="s">
        <v>44</v>
      </c>
      <c r="C9611">
        <v>2013</v>
      </c>
      <c r="D9611" s="1" t="d">
        <v>1988-03-13</v>
      </c>
      <c r="E9611" s="1" t="str">
        <f t="shared" si="300"/>
        <v>1988</v>
      </c>
      <c r="F9611" s="1" t="str">
        <f t="shared" si="301"/>
        <v>Mar</v>
      </c>
      <c r="G9611" t="s">
        <v>37</v>
      </c>
      <c r="H9611" t="s">
        <v>134</v>
      </c>
      <c r="I9611">
        <v>0.09</v>
      </c>
      <c r="J9611">
        <v>0.03</v>
      </c>
      <c r="K9611">
        <v>0</v>
      </c>
      <c r="L9611">
        <v>0.01</v>
      </c>
      <c r="M9611">
        <v>0.13</v>
      </c>
    </row>
    <row r="9612" spans="1:19" x14ac:dyDescent="0.2">
      <c r="A9612" t="s">
        <v>4421</v>
      </c>
      <c r="B9612" t="s">
        <v>187</v>
      </c>
      <c r="C9612">
        <v>2012</v>
      </c>
      <c r="D9612" s="1" t="d">
        <v>2001-01-29</v>
      </c>
      <c r="E9612" s="1" t="str">
        <f t="shared" si="300"/>
        <v>2001</v>
      </c>
      <c r="F9612" s="1" t="str">
        <f t="shared" si="301"/>
        <v>Jan</v>
      </c>
      <c r="G9612" t="s">
        <v>50</v>
      </c>
      <c r="H9612" t="s">
        <v>71</v>
      </c>
      <c r="I9612">
        <v>0.11</v>
      </c>
      <c r="J9612">
        <v>0</v>
      </c>
      <c r="K9612">
        <v>0</v>
      </c>
      <c r="L9612">
        <v>0.01</v>
      </c>
      <c r="M9612">
        <v>0.13</v>
      </c>
    </row>
    <row r="9613" spans="1:19" x14ac:dyDescent="0.2">
      <c r="A9613" t="s">
        <v>8019</v>
      </c>
      <c r="B9613" t="s">
        <v>159</v>
      </c>
      <c r="C9613">
        <v>2013</v>
      </c>
      <c r="D9613" s="1" t="d">
        <v>1996-10-19</v>
      </c>
      <c r="E9613" s="1" t="str">
        <f t="shared" si="300"/>
        <v>1996</v>
      </c>
      <c r="F9613" s="1" t="str">
        <f t="shared" si="301"/>
        <v>Oct</v>
      </c>
      <c r="G9613" t="s">
        <v>28</v>
      </c>
      <c r="H9613" t="s">
        <v>151</v>
      </c>
      <c r="I9613">
        <v>0</v>
      </c>
      <c r="J9613">
        <v>0</v>
      </c>
      <c r="K9613">
        <v>0.13</v>
      </c>
      <c r="L9613">
        <v>0</v>
      </c>
      <c r="M9613">
        <v>0.13</v>
      </c>
    </row>
    <row r="9614" spans="1:19" x14ac:dyDescent="0.2">
      <c r="A9614" t="s">
        <v>8020</v>
      </c>
      <c r="B9614" t="s">
        <v>1043</v>
      </c>
      <c r="C9614">
        <v>1997</v>
      </c>
      <c r="D9614" s="1" t="d">
        <v>1998-07-26</v>
      </c>
      <c r="E9614" s="1" t="str">
        <f t="shared" si="300"/>
        <v>1998</v>
      </c>
      <c r="F9614" s="1" t="str">
        <f t="shared" si="301"/>
        <v>Jul</v>
      </c>
      <c r="G9614" t="s">
        <v>28</v>
      </c>
      <c r="H9614" t="s">
        <v>5806</v>
      </c>
      <c r="I9614">
        <v>0</v>
      </c>
      <c r="J9614">
        <v>0</v>
      </c>
      <c r="K9614">
        <v>0.13</v>
      </c>
      <c r="L9614">
        <v>0</v>
      </c>
      <c r="M9614">
        <v>0.13</v>
      </c>
    </row>
    <row r="9615" spans="1:19" x14ac:dyDescent="0.2">
      <c r="A9615" t="s">
        <v>8021</v>
      </c>
      <c r="B9615" t="s">
        <v>79</v>
      </c>
      <c r="C9615">
        <v>2014</v>
      </c>
      <c r="D9615" s="1" t="d">
        <v>2018-02-13</v>
      </c>
      <c r="E9615" s="1" t="str">
        <f t="shared" si="300"/>
        <v>2018</v>
      </c>
      <c r="F9615" s="1" t="str">
        <f t="shared" si="301"/>
        <v>Feb</v>
      </c>
      <c r="G9615" t="s">
        <v>101</v>
      </c>
      <c r="H9615" t="s">
        <v>372</v>
      </c>
      <c r="I9615">
        <v>0</v>
      </c>
      <c r="J9615">
        <v>0</v>
      </c>
      <c r="K9615">
        <v>0.13</v>
      </c>
      <c r="L9615">
        <v>0</v>
      </c>
      <c r="M9615">
        <v>0.13</v>
      </c>
    </row>
    <row r="9616" spans="1:19" x14ac:dyDescent="0.2">
      <c r="A9616" t="s">
        <v>8022</v>
      </c>
      <c r="B9616" t="s">
        <v>104</v>
      </c>
      <c r="C9616">
        <v>1998</v>
      </c>
      <c r="D9616" s="1" t="d">
        <v>2005-12-20</v>
      </c>
      <c r="E9616" s="1" t="str">
        <f t="shared" si="300"/>
        <v>2005</v>
      </c>
      <c r="F9616" s="1" t="str">
        <f t="shared" si="301"/>
        <v>Dec</v>
      </c>
      <c r="G9616" t="s">
        <v>1</v>
      </c>
      <c r="H9616" t="s">
        <v>8023</v>
      </c>
      <c r="I9616">
        <v>7.0000000000000007E-2</v>
      </c>
      <c r="J9616">
        <v>0.05</v>
      </c>
      <c r="K9616">
        <v>0</v>
      </c>
      <c r="L9616">
        <v>0.01</v>
      </c>
      <c r="M9616">
        <v>0.13</v>
      </c>
    </row>
    <row r="9617" spans="1:19" x14ac:dyDescent="0.2">
      <c r="A9617" t="s">
        <v>2715</v>
      </c>
      <c r="B9617" t="s">
        <v>137</v>
      </c>
      <c r="C9617">
        <v>2002</v>
      </c>
      <c r="D9617" s="1" t="d">
        <v>2022-05-05</v>
      </c>
      <c r="E9617" s="1" t="str">
        <f t="shared" si="300"/>
        <v>2022</v>
      </c>
      <c r="F9617" s="1" t="str">
        <f t="shared" si="301"/>
        <v>May</v>
      </c>
      <c r="G9617" t="s">
        <v>24</v>
      </c>
      <c r="H9617" t="s">
        <v>523</v>
      </c>
      <c r="I9617">
        <v>0.09</v>
      </c>
      <c r="J9617">
        <v>0.03</v>
      </c>
      <c r="K9617">
        <v>0</v>
      </c>
      <c r="L9617">
        <v>0</v>
      </c>
      <c r="M9617">
        <v>0.13</v>
      </c>
      <c r="N9617">
        <v>75</v>
      </c>
      <c r="O9617">
        <v>13</v>
      </c>
      <c r="P9617">
        <v>6.6</v>
      </c>
      <c r="Q9617">
        <v>12</v>
      </c>
      <c r="R9617" t="s">
        <v>684</v>
      </c>
      <c r="S9617" t="s">
        <v>20</v>
      </c>
    </row>
    <row r="9618" spans="1:19" x14ac:dyDescent="0.2">
      <c r="A9618" t="s">
        <v>8024</v>
      </c>
      <c r="B9618" t="s">
        <v>55</v>
      </c>
      <c r="C9618">
        <v>2007</v>
      </c>
      <c r="D9618" s="1" t="d">
        <v>2021-06-29</v>
      </c>
      <c r="E9618" s="1" t="str">
        <f t="shared" si="300"/>
        <v>2021</v>
      </c>
      <c r="F9618" s="1" t="str">
        <f t="shared" si="301"/>
        <v>Jun</v>
      </c>
      <c r="G9618" t="s">
        <v>28</v>
      </c>
      <c r="H9618" t="s">
        <v>1511</v>
      </c>
      <c r="I9618">
        <v>0.05</v>
      </c>
      <c r="J9618">
        <v>0.04</v>
      </c>
      <c r="K9618">
        <v>0.02</v>
      </c>
      <c r="L9618">
        <v>0.01</v>
      </c>
      <c r="M9618">
        <v>0.13</v>
      </c>
      <c r="N9618">
        <v>60</v>
      </c>
      <c r="O9618">
        <v>6</v>
      </c>
      <c r="P9618">
        <v>8.8000000000000007</v>
      </c>
      <c r="Q9618">
        <v>44</v>
      </c>
      <c r="R9618" t="s">
        <v>7595</v>
      </c>
      <c r="S9618" t="s">
        <v>88</v>
      </c>
    </row>
    <row r="9619" spans="1:19" x14ac:dyDescent="0.2">
      <c r="A9619" t="s">
        <v>8025</v>
      </c>
      <c r="B9619" t="s">
        <v>49</v>
      </c>
      <c r="C9619">
        <v>2011</v>
      </c>
      <c r="D9619" s="1" t="d">
        <v>2017-08-28</v>
      </c>
      <c r="E9619" s="1" t="str">
        <f t="shared" si="300"/>
        <v>2017</v>
      </c>
      <c r="F9619" s="1" t="str">
        <f t="shared" si="301"/>
        <v>Aug</v>
      </c>
      <c r="G9619" t="s">
        <v>24</v>
      </c>
      <c r="H9619" t="s">
        <v>4489</v>
      </c>
      <c r="I9619">
        <v>0.01</v>
      </c>
      <c r="J9619">
        <v>0.09</v>
      </c>
      <c r="K9619">
        <v>0</v>
      </c>
      <c r="L9619">
        <v>0.03</v>
      </c>
      <c r="M9619">
        <v>0.13</v>
      </c>
    </row>
    <row r="9620" spans="1:19" x14ac:dyDescent="0.2">
      <c r="A9620" t="s">
        <v>6719</v>
      </c>
      <c r="B9620" t="s">
        <v>44</v>
      </c>
      <c r="C9620">
        <v>2009</v>
      </c>
      <c r="D9620" s="1" t="d">
        <v>2014-02-25</v>
      </c>
      <c r="E9620" s="1" t="str">
        <f t="shared" si="300"/>
        <v>2014</v>
      </c>
      <c r="F9620" s="1" t="str">
        <f t="shared" si="301"/>
        <v>Feb</v>
      </c>
      <c r="G9620" t="s">
        <v>37</v>
      </c>
      <c r="H9620" t="s">
        <v>71</v>
      </c>
      <c r="I9620">
        <v>0.12</v>
      </c>
      <c r="J9620">
        <v>0</v>
      </c>
      <c r="K9620">
        <v>0</v>
      </c>
      <c r="L9620">
        <v>0.01</v>
      </c>
      <c r="M9620">
        <v>0.13</v>
      </c>
      <c r="N9620">
        <v>60</v>
      </c>
      <c r="O9620">
        <v>4</v>
      </c>
      <c r="P9620">
        <v>7.2</v>
      </c>
      <c r="Q9620">
        <v>21</v>
      </c>
      <c r="R9620" t="s">
        <v>71</v>
      </c>
      <c r="S9620" t="s">
        <v>88</v>
      </c>
    </row>
    <row r="9621" spans="1:19" x14ac:dyDescent="0.2">
      <c r="A9621" t="s">
        <v>6002</v>
      </c>
      <c r="B9621" t="s">
        <v>1015</v>
      </c>
      <c r="C9621">
        <v>2013</v>
      </c>
      <c r="D9621" s="1" t="d">
        <v>2019-05-06</v>
      </c>
      <c r="E9621" s="1" t="str">
        <f t="shared" si="300"/>
        <v>2019</v>
      </c>
      <c r="F9621" s="1" t="str">
        <f t="shared" si="301"/>
        <v>May</v>
      </c>
      <c r="G9621" t="s">
        <v>50</v>
      </c>
      <c r="H9621" t="s">
        <v>372</v>
      </c>
      <c r="I9621">
        <v>0</v>
      </c>
      <c r="J9621">
        <v>0</v>
      </c>
      <c r="K9621">
        <v>0.13</v>
      </c>
      <c r="L9621">
        <v>0</v>
      </c>
      <c r="M9621">
        <v>0.13</v>
      </c>
    </row>
    <row r="9622" spans="1:19" x14ac:dyDescent="0.2">
      <c r="A9622" t="s">
        <v>8026</v>
      </c>
      <c r="B9622" t="s">
        <v>79</v>
      </c>
      <c r="C9622">
        <v>2013</v>
      </c>
      <c r="D9622" s="1" t="d">
        <v>1998-05-21</v>
      </c>
      <c r="E9622" s="1" t="str">
        <f t="shared" si="300"/>
        <v>1998</v>
      </c>
      <c r="F9622" s="1" t="str">
        <f t="shared" si="301"/>
        <v>May</v>
      </c>
      <c r="G9622" t="s">
        <v>272</v>
      </c>
      <c r="H9622" t="s">
        <v>250</v>
      </c>
      <c r="I9622">
        <v>0</v>
      </c>
      <c r="J9622">
        <v>0</v>
      </c>
      <c r="K9622">
        <v>0.13</v>
      </c>
      <c r="L9622">
        <v>0</v>
      </c>
      <c r="M9622">
        <v>0.13</v>
      </c>
    </row>
    <row r="9623" spans="1:19" x14ac:dyDescent="0.2">
      <c r="A9623" t="s">
        <v>7893</v>
      </c>
      <c r="B9623" t="s">
        <v>32</v>
      </c>
      <c r="C9623">
        <v>2011</v>
      </c>
      <c r="D9623" s="1" t="d">
        <v>1992-10-11</v>
      </c>
      <c r="E9623" s="1" t="str">
        <f t="shared" si="300"/>
        <v>1992</v>
      </c>
      <c r="F9623" s="1" t="str">
        <f t="shared" si="301"/>
        <v>Oct</v>
      </c>
      <c r="G9623" t="s">
        <v>24</v>
      </c>
      <c r="H9623" t="s">
        <v>71</v>
      </c>
      <c r="I9623">
        <v>0.08</v>
      </c>
      <c r="J9623">
        <v>0.03</v>
      </c>
      <c r="K9623">
        <v>0</v>
      </c>
      <c r="L9623">
        <v>0.01</v>
      </c>
      <c r="M9623">
        <v>0.13</v>
      </c>
      <c r="P9623" t="s">
        <v>203</v>
      </c>
      <c r="R9623" t="s">
        <v>1689</v>
      </c>
      <c r="S9623" t="s">
        <v>20</v>
      </c>
    </row>
    <row r="9624" spans="1:19" x14ac:dyDescent="0.2">
      <c r="A9624" t="s">
        <v>8027</v>
      </c>
      <c r="B9624" t="s">
        <v>44</v>
      </c>
      <c r="C9624">
        <v>2007</v>
      </c>
      <c r="D9624" s="1" t="d">
        <v>1994-01-29</v>
      </c>
      <c r="E9624" s="1" t="str">
        <f t="shared" si="300"/>
        <v>1994</v>
      </c>
      <c r="F9624" s="1" t="str">
        <f t="shared" si="301"/>
        <v>Jan</v>
      </c>
      <c r="G9624" t="s">
        <v>37</v>
      </c>
      <c r="H9624" t="s">
        <v>776</v>
      </c>
      <c r="I9624">
        <v>0.1</v>
      </c>
      <c r="J9624">
        <v>0.01</v>
      </c>
      <c r="K9624">
        <v>0</v>
      </c>
      <c r="L9624">
        <v>0.01</v>
      </c>
      <c r="M9624">
        <v>0.13</v>
      </c>
      <c r="N9624">
        <v>37</v>
      </c>
      <c r="O9624">
        <v>33</v>
      </c>
      <c r="P9624">
        <v>3</v>
      </c>
      <c r="Q9624">
        <v>40</v>
      </c>
      <c r="R9624" t="s">
        <v>8028</v>
      </c>
      <c r="S9624" t="s">
        <v>88</v>
      </c>
    </row>
    <row r="9625" spans="1:19" x14ac:dyDescent="0.2">
      <c r="A9625" t="s">
        <v>8029</v>
      </c>
      <c r="B9625" t="s">
        <v>17</v>
      </c>
      <c r="C9625">
        <v>2007</v>
      </c>
      <c r="D9625" s="1" t="d">
        <v>2009-09-29</v>
      </c>
      <c r="E9625" s="1" t="str">
        <f t="shared" si="300"/>
        <v>2009</v>
      </c>
      <c r="F9625" s="1" t="str">
        <f t="shared" si="301"/>
        <v>Sep</v>
      </c>
      <c r="G9625" t="s">
        <v>24</v>
      </c>
      <c r="H9625" t="s">
        <v>3510</v>
      </c>
      <c r="I9625">
        <v>0.12</v>
      </c>
      <c r="J9625">
        <v>0</v>
      </c>
      <c r="K9625">
        <v>0</v>
      </c>
      <c r="L9625">
        <v>0.01</v>
      </c>
      <c r="M9625">
        <v>0.13</v>
      </c>
      <c r="N9625">
        <v>47</v>
      </c>
      <c r="O9625">
        <v>10</v>
      </c>
      <c r="P9625">
        <v>6.7</v>
      </c>
      <c r="Q9625">
        <v>7</v>
      </c>
      <c r="R9625" t="s">
        <v>4280</v>
      </c>
      <c r="S9625" t="s">
        <v>20</v>
      </c>
    </row>
    <row r="9626" spans="1:19" x14ac:dyDescent="0.2">
      <c r="A9626" t="s">
        <v>3844</v>
      </c>
      <c r="B9626" t="s">
        <v>137</v>
      </c>
      <c r="C9626">
        <v>2006</v>
      </c>
      <c r="D9626" s="1" t="d">
        <v>2018-05-15</v>
      </c>
      <c r="E9626" s="1" t="str">
        <f t="shared" si="300"/>
        <v>2018</v>
      </c>
      <c r="F9626" s="1" t="str">
        <f t="shared" si="301"/>
        <v>May</v>
      </c>
      <c r="G9626" t="s">
        <v>18</v>
      </c>
      <c r="H9626" t="s">
        <v>776</v>
      </c>
      <c r="I9626">
        <v>0.09</v>
      </c>
      <c r="J9626">
        <v>0.03</v>
      </c>
      <c r="K9626">
        <v>0</v>
      </c>
      <c r="L9626">
        <v>0</v>
      </c>
      <c r="M9626">
        <v>0.13</v>
      </c>
      <c r="N9626">
        <v>70</v>
      </c>
      <c r="O9626">
        <v>23</v>
      </c>
      <c r="P9626" t="s">
        <v>203</v>
      </c>
      <c r="R9626" t="s">
        <v>777</v>
      </c>
      <c r="S9626" t="s">
        <v>20</v>
      </c>
    </row>
    <row r="9627" spans="1:19" x14ac:dyDescent="0.2">
      <c r="A9627" t="s">
        <v>8030</v>
      </c>
      <c r="B9627" t="s">
        <v>17</v>
      </c>
      <c r="C9627">
        <v>2009</v>
      </c>
      <c r="D9627" s="1" t="d">
        <v>1995-08-14</v>
      </c>
      <c r="E9627" s="1" t="str">
        <f t="shared" si="300"/>
        <v>1995</v>
      </c>
      <c r="F9627" s="1" t="str">
        <f t="shared" si="301"/>
        <v>Aug</v>
      </c>
      <c r="G9627" t="s">
        <v>18</v>
      </c>
      <c r="H9627" t="s">
        <v>4126</v>
      </c>
      <c r="I9627">
        <v>0.12</v>
      </c>
      <c r="J9627">
        <v>0</v>
      </c>
      <c r="K9627">
        <v>0</v>
      </c>
      <c r="L9627">
        <v>0.01</v>
      </c>
      <c r="M9627">
        <v>0.13</v>
      </c>
      <c r="P9627" t="s">
        <v>203</v>
      </c>
      <c r="R9627" t="s">
        <v>8031</v>
      </c>
      <c r="S9627" t="s">
        <v>88</v>
      </c>
    </row>
    <row r="9628" spans="1:19" x14ac:dyDescent="0.2">
      <c r="A9628" t="s">
        <v>3472</v>
      </c>
      <c r="B9628" t="s">
        <v>137</v>
      </c>
      <c r="C9628">
        <v>2005</v>
      </c>
      <c r="D9628" s="1" t="d">
        <v>1995-03-03</v>
      </c>
      <c r="E9628" s="1" t="str">
        <f t="shared" si="300"/>
        <v>1995</v>
      </c>
      <c r="F9628" s="1" t="str">
        <f t="shared" si="301"/>
        <v>Mar</v>
      </c>
      <c r="G9628" t="s">
        <v>24</v>
      </c>
      <c r="H9628" t="s">
        <v>329</v>
      </c>
      <c r="I9628">
        <v>0.09</v>
      </c>
      <c r="J9628">
        <v>0.03</v>
      </c>
      <c r="K9628">
        <v>0</v>
      </c>
      <c r="L9628">
        <v>0</v>
      </c>
      <c r="M9628">
        <v>0.13</v>
      </c>
      <c r="N9628">
        <v>69</v>
      </c>
      <c r="O9628">
        <v>17</v>
      </c>
      <c r="P9628">
        <v>7.8</v>
      </c>
      <c r="Q9628">
        <v>11</v>
      </c>
      <c r="R9628" t="s">
        <v>1620</v>
      </c>
      <c r="S9628" t="s">
        <v>112</v>
      </c>
    </row>
    <row r="9629" spans="1:19" x14ac:dyDescent="0.2">
      <c r="A9629" t="s">
        <v>3605</v>
      </c>
      <c r="B9629" t="s">
        <v>189</v>
      </c>
      <c r="C9629">
        <v>2003</v>
      </c>
      <c r="D9629" s="1" t="d">
        <v>2007-04-20</v>
      </c>
      <c r="E9629" s="1" t="str">
        <f t="shared" si="300"/>
        <v>2007</v>
      </c>
      <c r="F9629" s="1" t="str">
        <f t="shared" si="301"/>
        <v>Apr</v>
      </c>
      <c r="G9629" t="s">
        <v>37</v>
      </c>
      <c r="H9629" t="s">
        <v>134</v>
      </c>
      <c r="I9629">
        <v>0.1</v>
      </c>
      <c r="J9629">
        <v>0.03</v>
      </c>
      <c r="K9629">
        <v>0</v>
      </c>
      <c r="L9629">
        <v>0</v>
      </c>
      <c r="M9629">
        <v>0.13</v>
      </c>
      <c r="N9629">
        <v>83</v>
      </c>
      <c r="O9629">
        <v>15</v>
      </c>
      <c r="P9629">
        <v>7.8</v>
      </c>
      <c r="Q9629">
        <v>12</v>
      </c>
      <c r="R9629" t="s">
        <v>623</v>
      </c>
      <c r="S9629" t="s">
        <v>88</v>
      </c>
    </row>
    <row r="9630" spans="1:19" x14ac:dyDescent="0.2">
      <c r="A9630" t="s">
        <v>8032</v>
      </c>
      <c r="B9630" t="s">
        <v>159</v>
      </c>
      <c r="C9630">
        <v>2006</v>
      </c>
      <c r="D9630" s="1" t="d">
        <v>1989-07-29</v>
      </c>
      <c r="E9630" s="1" t="str">
        <f t="shared" si="300"/>
        <v>1989</v>
      </c>
      <c r="F9630" s="1" t="str">
        <f t="shared" si="301"/>
        <v>Jul</v>
      </c>
      <c r="G9630" t="s">
        <v>272</v>
      </c>
      <c r="H9630" t="s">
        <v>234</v>
      </c>
      <c r="I9630">
        <v>0.09</v>
      </c>
      <c r="J9630">
        <v>0.02</v>
      </c>
      <c r="K9630">
        <v>0</v>
      </c>
      <c r="L9630">
        <v>0.02</v>
      </c>
      <c r="M9630">
        <v>0.13</v>
      </c>
    </row>
    <row r="9631" spans="1:19" x14ac:dyDescent="0.2">
      <c r="A9631" t="s">
        <v>1064</v>
      </c>
      <c r="B9631" t="s">
        <v>49</v>
      </c>
      <c r="C9631">
        <v>2016</v>
      </c>
      <c r="D9631" s="1" t="d">
        <v>2007-08-30</v>
      </c>
      <c r="E9631" s="1" t="str">
        <f t="shared" si="300"/>
        <v>2007</v>
      </c>
      <c r="F9631" s="1" t="str">
        <f t="shared" si="301"/>
        <v>Aug</v>
      </c>
      <c r="G9631" t="s">
        <v>18</v>
      </c>
      <c r="H9631" t="s">
        <v>51</v>
      </c>
      <c r="I9631">
        <v>0.06</v>
      </c>
      <c r="J9631">
        <v>0.04</v>
      </c>
      <c r="K9631">
        <v>0</v>
      </c>
      <c r="L9631">
        <v>0.02</v>
      </c>
      <c r="M9631">
        <v>0.13</v>
      </c>
      <c r="P9631">
        <v>2</v>
      </c>
      <c r="Q9631">
        <v>8</v>
      </c>
      <c r="R9631" t="s">
        <v>4548</v>
      </c>
      <c r="S9631" t="s">
        <v>20</v>
      </c>
    </row>
    <row r="9632" spans="1:19" x14ac:dyDescent="0.2">
      <c r="A9632" t="s">
        <v>5859</v>
      </c>
      <c r="B9632" t="s">
        <v>189</v>
      </c>
      <c r="C9632">
        <v>2006</v>
      </c>
      <c r="D9632" s="1" t="d">
        <v>1990-12-23</v>
      </c>
      <c r="E9632" s="1" t="str">
        <f t="shared" si="300"/>
        <v>1990</v>
      </c>
      <c r="F9632" s="1" t="str">
        <f t="shared" si="301"/>
        <v>Dec</v>
      </c>
      <c r="G9632" t="s">
        <v>34</v>
      </c>
      <c r="H9632" t="s">
        <v>222</v>
      </c>
      <c r="I9632">
        <v>0.1</v>
      </c>
      <c r="J9632">
        <v>0.03</v>
      </c>
      <c r="K9632">
        <v>0</v>
      </c>
      <c r="L9632">
        <v>0</v>
      </c>
      <c r="M9632">
        <v>0.13</v>
      </c>
      <c r="N9632">
        <v>75</v>
      </c>
      <c r="O9632">
        <v>23</v>
      </c>
      <c r="P9632">
        <v>9.1999999999999993</v>
      </c>
      <c r="Q9632">
        <v>12</v>
      </c>
      <c r="R9632" t="s">
        <v>222</v>
      </c>
      <c r="S9632" t="s">
        <v>20</v>
      </c>
    </row>
    <row r="9633" spans="1:19" x14ac:dyDescent="0.2">
      <c r="A9633" t="s">
        <v>8033</v>
      </c>
      <c r="B9633" t="s">
        <v>32</v>
      </c>
      <c r="C9633">
        <v>2008</v>
      </c>
      <c r="D9633" s="1" t="d">
        <v>2018-08-31</v>
      </c>
      <c r="E9633" s="1" t="str">
        <f t="shared" si="300"/>
        <v>2018</v>
      </c>
      <c r="F9633" s="1" t="str">
        <f t="shared" si="301"/>
        <v>Aug</v>
      </c>
      <c r="G9633" t="s">
        <v>34</v>
      </c>
      <c r="H9633" t="s">
        <v>663</v>
      </c>
      <c r="I9633">
        <v>0.12</v>
      </c>
      <c r="J9633">
        <v>0</v>
      </c>
      <c r="K9633">
        <v>0</v>
      </c>
      <c r="L9633">
        <v>0.01</v>
      </c>
      <c r="M9633">
        <v>0.13</v>
      </c>
      <c r="N9633">
        <v>51</v>
      </c>
      <c r="O9633">
        <v>4</v>
      </c>
      <c r="P9633" t="s">
        <v>203</v>
      </c>
      <c r="R9633" t="s">
        <v>8034</v>
      </c>
      <c r="S9633" t="s">
        <v>20</v>
      </c>
    </row>
    <row r="9634" spans="1:19" x14ac:dyDescent="0.2">
      <c r="A9634" t="s">
        <v>8035</v>
      </c>
      <c r="B9634" t="s">
        <v>1043</v>
      </c>
      <c r="C9634">
        <v>1995</v>
      </c>
      <c r="D9634" s="1" t="d">
        <v>2009-01-19</v>
      </c>
      <c r="E9634" s="1" t="str">
        <f t="shared" si="300"/>
        <v>2009</v>
      </c>
      <c r="F9634" s="1" t="str">
        <f t="shared" si="301"/>
        <v>Jan</v>
      </c>
      <c r="G9634" t="s">
        <v>37</v>
      </c>
      <c r="H9634" t="s">
        <v>234</v>
      </c>
      <c r="I9634">
        <v>0</v>
      </c>
      <c r="J9634">
        <v>0</v>
      </c>
      <c r="K9634">
        <v>0.13</v>
      </c>
      <c r="L9634">
        <v>0</v>
      </c>
      <c r="M9634">
        <v>0.13</v>
      </c>
    </row>
    <row r="9635" spans="1:19" x14ac:dyDescent="0.2">
      <c r="A9635" t="s">
        <v>8036</v>
      </c>
      <c r="B9635" t="s">
        <v>159</v>
      </c>
      <c r="C9635">
        <v>2010</v>
      </c>
      <c r="D9635" s="1" t="d">
        <v>2000-03-26</v>
      </c>
      <c r="E9635" s="1" t="str">
        <f t="shared" si="300"/>
        <v>2000</v>
      </c>
      <c r="F9635" s="1" t="str">
        <f t="shared" si="301"/>
        <v>Mar</v>
      </c>
      <c r="G9635" t="s">
        <v>28</v>
      </c>
      <c r="H9635" t="s">
        <v>222</v>
      </c>
      <c r="I9635">
        <v>0</v>
      </c>
      <c r="J9635">
        <v>0</v>
      </c>
      <c r="K9635">
        <v>0.13</v>
      </c>
      <c r="L9635">
        <v>0</v>
      </c>
      <c r="M9635">
        <v>0.13</v>
      </c>
    </row>
    <row r="9636" spans="1:19" x14ac:dyDescent="0.2">
      <c r="A9636" t="s">
        <v>8037</v>
      </c>
      <c r="B9636" t="s">
        <v>137</v>
      </c>
      <c r="C9636">
        <v>2002</v>
      </c>
      <c r="D9636" s="1" t="d">
        <v>1996-12-25</v>
      </c>
      <c r="E9636" s="1" t="str">
        <f t="shared" si="300"/>
        <v>1996</v>
      </c>
      <c r="F9636" s="1" t="str">
        <f t="shared" si="301"/>
        <v>Dec</v>
      </c>
      <c r="G9636" t="s">
        <v>24</v>
      </c>
      <c r="H9636" t="s">
        <v>45</v>
      </c>
      <c r="I9636">
        <v>0.09</v>
      </c>
      <c r="J9636">
        <v>0.03</v>
      </c>
      <c r="K9636">
        <v>0</v>
      </c>
      <c r="L9636">
        <v>0</v>
      </c>
      <c r="M9636">
        <v>0.13</v>
      </c>
      <c r="N9636">
        <v>70</v>
      </c>
      <c r="O9636">
        <v>21</v>
      </c>
      <c r="P9636">
        <v>8.1</v>
      </c>
      <c r="Q9636">
        <v>15</v>
      </c>
      <c r="R9636" t="s">
        <v>8038</v>
      </c>
      <c r="S9636" t="s">
        <v>88</v>
      </c>
    </row>
    <row r="9637" spans="1:19" x14ac:dyDescent="0.2">
      <c r="A9637" t="s">
        <v>8039</v>
      </c>
      <c r="B9637" t="s">
        <v>44</v>
      </c>
      <c r="C9637">
        <v>2010</v>
      </c>
      <c r="D9637" s="1" t="d">
        <v>2022-10-30</v>
      </c>
      <c r="E9637" s="1" t="str">
        <f t="shared" si="300"/>
        <v>2022</v>
      </c>
      <c r="F9637" s="1" t="str">
        <f t="shared" si="301"/>
        <v>Oct</v>
      </c>
      <c r="G9637" t="s">
        <v>272</v>
      </c>
      <c r="H9637" t="s">
        <v>8040</v>
      </c>
      <c r="I9637">
        <v>0.08</v>
      </c>
      <c r="J9637">
        <v>0.04</v>
      </c>
      <c r="K9637">
        <v>0</v>
      </c>
      <c r="L9637">
        <v>0.01</v>
      </c>
      <c r="M9637">
        <v>0.13</v>
      </c>
    </row>
    <row r="9638" spans="1:19" x14ac:dyDescent="0.2">
      <c r="A9638" t="s">
        <v>8041</v>
      </c>
      <c r="B9638" t="s">
        <v>55</v>
      </c>
      <c r="C9638">
        <v>2004</v>
      </c>
      <c r="D9638" s="1" t="d">
        <v>1991-03-08</v>
      </c>
      <c r="E9638" s="1" t="str">
        <f t="shared" si="300"/>
        <v>1991</v>
      </c>
      <c r="F9638" s="1" t="str">
        <f t="shared" si="301"/>
        <v>Mar</v>
      </c>
      <c r="G9638" t="s">
        <v>18</v>
      </c>
      <c r="H9638" t="s">
        <v>68</v>
      </c>
      <c r="I9638">
        <v>0.06</v>
      </c>
      <c r="J9638">
        <v>0.05</v>
      </c>
      <c r="K9638">
        <v>0</v>
      </c>
      <c r="L9638">
        <v>0.02</v>
      </c>
      <c r="M9638">
        <v>0.13</v>
      </c>
      <c r="N9638">
        <v>74</v>
      </c>
      <c r="O9638">
        <v>41</v>
      </c>
      <c r="P9638">
        <v>9.1</v>
      </c>
      <c r="Q9638">
        <v>12</v>
      </c>
      <c r="R9638" t="s">
        <v>181</v>
      </c>
      <c r="S9638" t="s">
        <v>20</v>
      </c>
    </row>
    <row r="9639" spans="1:19" x14ac:dyDescent="0.2">
      <c r="A9639" t="s">
        <v>8042</v>
      </c>
      <c r="B9639" t="s">
        <v>17</v>
      </c>
      <c r="C9639">
        <v>2008</v>
      </c>
      <c r="D9639" s="1" t="d">
        <v>1989-08-30</v>
      </c>
      <c r="E9639" s="1" t="str">
        <f t="shared" si="300"/>
        <v>1989</v>
      </c>
      <c r="F9639" s="1" t="str">
        <f t="shared" si="301"/>
        <v>Aug</v>
      </c>
      <c r="G9639" t="s">
        <v>37</v>
      </c>
      <c r="H9639" t="s">
        <v>111</v>
      </c>
      <c r="I9639">
        <v>0.11</v>
      </c>
      <c r="J9639">
        <v>0</v>
      </c>
      <c r="K9639">
        <v>0</v>
      </c>
      <c r="L9639">
        <v>0.01</v>
      </c>
      <c r="M9639">
        <v>0.13</v>
      </c>
      <c r="N9639">
        <v>45</v>
      </c>
      <c r="O9639">
        <v>13</v>
      </c>
      <c r="P9639">
        <v>6.6</v>
      </c>
      <c r="Q9639">
        <v>17</v>
      </c>
      <c r="R9639" t="s">
        <v>506</v>
      </c>
      <c r="S9639" t="s">
        <v>53</v>
      </c>
    </row>
    <row r="9640" spans="1:19" x14ac:dyDescent="0.2">
      <c r="A9640" t="s">
        <v>4838</v>
      </c>
      <c r="B9640" t="s">
        <v>137</v>
      </c>
      <c r="C9640">
        <v>2002</v>
      </c>
      <c r="D9640" s="1" t="d">
        <v>1999-09-25</v>
      </c>
      <c r="E9640" s="1" t="str">
        <f t="shared" si="300"/>
        <v>1999</v>
      </c>
      <c r="F9640" s="1" t="str">
        <f t="shared" si="301"/>
        <v>Sep</v>
      </c>
      <c r="G9640" t="s">
        <v>86</v>
      </c>
      <c r="H9640" t="s">
        <v>523</v>
      </c>
      <c r="I9640">
        <v>0.09</v>
      </c>
      <c r="J9640">
        <v>0.03</v>
      </c>
      <c r="K9640">
        <v>0</v>
      </c>
      <c r="L9640">
        <v>0</v>
      </c>
      <c r="M9640">
        <v>0.13</v>
      </c>
      <c r="N9640">
        <v>62</v>
      </c>
      <c r="O9640">
        <v>14</v>
      </c>
      <c r="P9640" t="s">
        <v>203</v>
      </c>
      <c r="R9640" t="s">
        <v>1618</v>
      </c>
      <c r="S9640" t="s">
        <v>88</v>
      </c>
    </row>
    <row r="9641" spans="1:19" x14ac:dyDescent="0.2">
      <c r="A9641" t="s">
        <v>8043</v>
      </c>
      <c r="B9641" t="s">
        <v>32</v>
      </c>
      <c r="C9641">
        <v>2010</v>
      </c>
      <c r="D9641" s="1" t="d">
        <v>2008-06-14</v>
      </c>
      <c r="E9641" s="1" t="str">
        <f t="shared" si="300"/>
        <v>2008</v>
      </c>
      <c r="F9641" s="1" t="str">
        <f t="shared" si="301"/>
        <v>Jun</v>
      </c>
      <c r="G9641" t="s">
        <v>18</v>
      </c>
      <c r="H9641" t="s">
        <v>234</v>
      </c>
      <c r="I9641">
        <v>0</v>
      </c>
      <c r="J9641">
        <v>0</v>
      </c>
      <c r="K9641">
        <v>0.13</v>
      </c>
      <c r="L9641">
        <v>0</v>
      </c>
      <c r="M9641">
        <v>0.13</v>
      </c>
    </row>
    <row r="9642" spans="1:19" x14ac:dyDescent="0.2">
      <c r="A9642" t="s">
        <v>8044</v>
      </c>
      <c r="B9642" t="s">
        <v>137</v>
      </c>
      <c r="C9642">
        <v>2003</v>
      </c>
      <c r="D9642" s="1" t="d">
        <v>2002-12-04</v>
      </c>
      <c r="E9642" s="1" t="str">
        <f t="shared" si="300"/>
        <v>2002</v>
      </c>
      <c r="F9642" s="1" t="str">
        <f t="shared" si="301"/>
        <v>Dec</v>
      </c>
      <c r="G9642" t="s">
        <v>37</v>
      </c>
      <c r="H9642" t="s">
        <v>254</v>
      </c>
      <c r="I9642">
        <v>0.09</v>
      </c>
      <c r="J9642">
        <v>0.03</v>
      </c>
      <c r="K9642">
        <v>0</v>
      </c>
      <c r="L9642">
        <v>0</v>
      </c>
      <c r="M9642">
        <v>0.13</v>
      </c>
      <c r="N9642">
        <v>79</v>
      </c>
      <c r="O9642">
        <v>41</v>
      </c>
      <c r="P9642">
        <v>7.2</v>
      </c>
      <c r="Q9642">
        <v>15</v>
      </c>
      <c r="R9642" t="s">
        <v>1481</v>
      </c>
      <c r="S9642" t="s">
        <v>88</v>
      </c>
    </row>
    <row r="9643" spans="1:19" x14ac:dyDescent="0.2">
      <c r="A9643" t="s">
        <v>1399</v>
      </c>
      <c r="B9643" t="s">
        <v>159</v>
      </c>
      <c r="C9643">
        <v>2011</v>
      </c>
      <c r="D9643" s="1" t="d">
        <v>2007-04-21</v>
      </c>
      <c r="E9643" s="1" t="str">
        <f t="shared" si="300"/>
        <v>2007</v>
      </c>
      <c r="F9643" s="1" t="str">
        <f t="shared" si="301"/>
        <v>Apr</v>
      </c>
      <c r="G9643" t="s">
        <v>18</v>
      </c>
      <c r="H9643" t="s">
        <v>151</v>
      </c>
      <c r="I9643">
        <v>0</v>
      </c>
      <c r="J9643">
        <v>0.09</v>
      </c>
      <c r="K9643">
        <v>0</v>
      </c>
      <c r="L9643">
        <v>0.04</v>
      </c>
      <c r="M9643">
        <v>0.13</v>
      </c>
    </row>
    <row r="9644" spans="1:19" x14ac:dyDescent="0.2">
      <c r="A9644" t="s">
        <v>1966</v>
      </c>
      <c r="B9644" t="s">
        <v>148</v>
      </c>
      <c r="C9644">
        <v>2015</v>
      </c>
      <c r="D9644" s="1" t="d">
        <v>2010-06-15</v>
      </c>
      <c r="E9644" s="1" t="str">
        <f t="shared" si="300"/>
        <v>2010</v>
      </c>
      <c r="F9644" s="1" t="str">
        <f t="shared" si="301"/>
        <v>Jun</v>
      </c>
      <c r="G9644" t="s">
        <v>24</v>
      </c>
      <c r="H9644" t="s">
        <v>723</v>
      </c>
      <c r="I9644">
        <v>0</v>
      </c>
      <c r="J9644">
        <v>0.12</v>
      </c>
      <c r="K9644">
        <v>0</v>
      </c>
      <c r="L9644">
        <v>0.01</v>
      </c>
      <c r="M9644">
        <v>0.13</v>
      </c>
      <c r="N9644">
        <v>83</v>
      </c>
      <c r="O9644">
        <v>48</v>
      </c>
      <c r="P9644">
        <v>7.1</v>
      </c>
      <c r="Q9644">
        <v>418</v>
      </c>
      <c r="R9644" t="s">
        <v>723</v>
      </c>
      <c r="S9644" t="s">
        <v>20</v>
      </c>
    </row>
    <row r="9645" spans="1:19" x14ac:dyDescent="0.2">
      <c r="A9645" t="s">
        <v>8045</v>
      </c>
      <c r="B9645" t="s">
        <v>32</v>
      </c>
      <c r="C9645">
        <v>2009</v>
      </c>
      <c r="D9645" s="1" t="d">
        <v>2020-06-13</v>
      </c>
      <c r="E9645" s="1" t="str">
        <f t="shared" si="300"/>
        <v>2020</v>
      </c>
      <c r="F9645" s="1" t="str">
        <f t="shared" si="301"/>
        <v>Jun</v>
      </c>
      <c r="G9645" t="s">
        <v>50</v>
      </c>
      <c r="H9645" t="s">
        <v>111</v>
      </c>
      <c r="I9645">
        <v>0.12</v>
      </c>
      <c r="J9645">
        <v>0</v>
      </c>
      <c r="K9645">
        <v>0</v>
      </c>
      <c r="L9645">
        <v>0.01</v>
      </c>
      <c r="M9645">
        <v>0.13</v>
      </c>
      <c r="N9645">
        <v>36</v>
      </c>
      <c r="O9645">
        <v>8</v>
      </c>
      <c r="P9645">
        <v>4.8</v>
      </c>
      <c r="Q9645">
        <v>4</v>
      </c>
      <c r="R9645" t="s">
        <v>111</v>
      </c>
      <c r="S9645" t="s">
        <v>112</v>
      </c>
    </row>
    <row r="9646" spans="1:19" x14ac:dyDescent="0.2">
      <c r="A9646" t="s">
        <v>8046</v>
      </c>
      <c r="B9646" t="s">
        <v>104</v>
      </c>
      <c r="C9646">
        <v>2002</v>
      </c>
      <c r="D9646" s="1" t="d">
        <v>2013-06-09</v>
      </c>
      <c r="E9646" s="1" t="str">
        <f t="shared" si="300"/>
        <v>2013</v>
      </c>
      <c r="F9646" s="1" t="str">
        <f t="shared" si="301"/>
        <v>Jun</v>
      </c>
      <c r="G9646" t="s">
        <v>18</v>
      </c>
      <c r="H9646" t="s">
        <v>234</v>
      </c>
      <c r="I9646">
        <v>0</v>
      </c>
      <c r="J9646">
        <v>0</v>
      </c>
      <c r="K9646">
        <v>0.12</v>
      </c>
      <c r="L9646">
        <v>0.01</v>
      </c>
      <c r="M9646">
        <v>0.13</v>
      </c>
    </row>
    <row r="9647" spans="1:19" x14ac:dyDescent="0.2">
      <c r="A9647" t="s">
        <v>8047</v>
      </c>
      <c r="B9647" t="s">
        <v>104</v>
      </c>
      <c r="C9647">
        <v>1997</v>
      </c>
      <c r="D9647" s="1" t="d">
        <v>2014-10-29</v>
      </c>
      <c r="E9647" s="1" t="str">
        <f t="shared" si="300"/>
        <v>2014</v>
      </c>
      <c r="F9647" s="1" t="str">
        <f t="shared" si="301"/>
        <v>Oct</v>
      </c>
      <c r="G9647" t="s">
        <v>18</v>
      </c>
      <c r="H9647" t="s">
        <v>6493</v>
      </c>
      <c r="I9647">
        <v>7.0000000000000007E-2</v>
      </c>
      <c r="J9647">
        <v>0.05</v>
      </c>
      <c r="K9647">
        <v>0</v>
      </c>
      <c r="L9647">
        <v>0.01</v>
      </c>
      <c r="M9647">
        <v>0.13</v>
      </c>
    </row>
    <row r="9648" spans="1:19" x14ac:dyDescent="0.2">
      <c r="A9648" t="s">
        <v>8048</v>
      </c>
      <c r="B9648" t="s">
        <v>64</v>
      </c>
      <c r="C9648">
        <v>2003</v>
      </c>
      <c r="D9648" s="1" t="d">
        <v>2008-09-11</v>
      </c>
      <c r="E9648" s="1" t="str">
        <f t="shared" si="300"/>
        <v>2008</v>
      </c>
      <c r="F9648" s="1" t="str">
        <f t="shared" si="301"/>
        <v>Sep</v>
      </c>
      <c r="G9648" t="s">
        <v>24</v>
      </c>
      <c r="H9648" t="s">
        <v>484</v>
      </c>
      <c r="I9648">
        <v>0.09</v>
      </c>
      <c r="J9648">
        <v>0.03</v>
      </c>
      <c r="K9648">
        <v>0</v>
      </c>
      <c r="L9648">
        <v>0</v>
      </c>
      <c r="M9648">
        <v>0.12</v>
      </c>
      <c r="N9648">
        <v>75</v>
      </c>
      <c r="O9648">
        <v>10</v>
      </c>
      <c r="P9648" t="s">
        <v>203</v>
      </c>
      <c r="R9648" t="s">
        <v>2297</v>
      </c>
      <c r="S9648" t="s">
        <v>20</v>
      </c>
    </row>
    <row r="9649" spans="1:19" x14ac:dyDescent="0.2">
      <c r="A9649" t="s">
        <v>306</v>
      </c>
      <c r="B9649" t="s">
        <v>49</v>
      </c>
      <c r="C9649">
        <v>2006</v>
      </c>
      <c r="D9649" s="1" t="d">
        <v>2001-03-26</v>
      </c>
      <c r="E9649" s="1" t="str">
        <f t="shared" si="300"/>
        <v>2001</v>
      </c>
      <c r="F9649" s="1" t="str">
        <f t="shared" si="301"/>
        <v>Mar</v>
      </c>
      <c r="G9649" t="s">
        <v>50</v>
      </c>
      <c r="H9649" t="s">
        <v>222</v>
      </c>
      <c r="I9649">
        <v>0</v>
      </c>
      <c r="J9649">
        <v>0</v>
      </c>
      <c r="K9649">
        <v>0.12</v>
      </c>
      <c r="L9649">
        <v>0</v>
      </c>
      <c r="M9649">
        <v>0.12</v>
      </c>
    </row>
    <row r="9650" spans="1:19" x14ac:dyDescent="0.2">
      <c r="A9650" t="s">
        <v>8049</v>
      </c>
      <c r="B9650" t="s">
        <v>1043</v>
      </c>
      <c r="C9650">
        <v>1997</v>
      </c>
      <c r="D9650" s="1" t="d">
        <v>2009-11-20</v>
      </c>
      <c r="E9650" s="1" t="str">
        <f t="shared" si="300"/>
        <v>2009</v>
      </c>
      <c r="F9650" s="1" t="str">
        <f t="shared" si="301"/>
        <v>Nov</v>
      </c>
      <c r="G9650" t="s">
        <v>1</v>
      </c>
      <c r="H9650" t="s">
        <v>151</v>
      </c>
      <c r="I9650">
        <v>0</v>
      </c>
      <c r="J9650">
        <v>0</v>
      </c>
      <c r="K9650">
        <v>0.12</v>
      </c>
      <c r="L9650">
        <v>0</v>
      </c>
      <c r="M9650">
        <v>0.12</v>
      </c>
    </row>
    <row r="9651" spans="1:19" x14ac:dyDescent="0.2">
      <c r="A9651" t="s">
        <v>8050</v>
      </c>
      <c r="B9651" t="s">
        <v>159</v>
      </c>
      <c r="C9651">
        <v>2012</v>
      </c>
      <c r="D9651" s="1" t="d">
        <v>2022-07-14</v>
      </c>
      <c r="E9651" s="1" t="str">
        <f t="shared" si="300"/>
        <v>2022</v>
      </c>
      <c r="F9651" s="1" t="str">
        <f t="shared" si="301"/>
        <v>Jul</v>
      </c>
      <c r="G9651" t="s">
        <v>28</v>
      </c>
      <c r="H9651" t="s">
        <v>372</v>
      </c>
      <c r="I9651">
        <v>0</v>
      </c>
      <c r="J9651">
        <v>0</v>
      </c>
      <c r="K9651">
        <v>0.12</v>
      </c>
      <c r="L9651">
        <v>0</v>
      </c>
      <c r="M9651">
        <v>0.12</v>
      </c>
    </row>
    <row r="9652" spans="1:19" x14ac:dyDescent="0.2">
      <c r="A9652" t="s">
        <v>8051</v>
      </c>
      <c r="B9652" t="s">
        <v>104</v>
      </c>
      <c r="C9652">
        <v>2000</v>
      </c>
      <c r="D9652" s="1" t="d">
        <v>1988-12-13</v>
      </c>
      <c r="E9652" s="1" t="str">
        <f t="shared" si="300"/>
        <v>1988</v>
      </c>
      <c r="F9652" s="1" t="str">
        <f t="shared" si="301"/>
        <v>Dec</v>
      </c>
      <c r="G9652" t="s">
        <v>18</v>
      </c>
      <c r="H9652" t="s">
        <v>977</v>
      </c>
      <c r="I9652">
        <v>7.0000000000000007E-2</v>
      </c>
      <c r="J9652">
        <v>0.05</v>
      </c>
      <c r="K9652">
        <v>0</v>
      </c>
      <c r="L9652">
        <v>0.01</v>
      </c>
      <c r="M9652">
        <v>0.12</v>
      </c>
    </row>
    <row r="9653" spans="1:19" x14ac:dyDescent="0.2">
      <c r="A9653" t="s">
        <v>8052</v>
      </c>
      <c r="B9653" t="s">
        <v>32</v>
      </c>
      <c r="C9653">
        <v>2008</v>
      </c>
      <c r="D9653" s="1" t="d">
        <v>2001-10-10</v>
      </c>
      <c r="E9653" s="1" t="str">
        <f t="shared" si="300"/>
        <v>2001</v>
      </c>
      <c r="F9653" s="1" t="str">
        <f t="shared" si="301"/>
        <v>Oct</v>
      </c>
      <c r="G9653" t="s">
        <v>30</v>
      </c>
      <c r="H9653" t="s">
        <v>242</v>
      </c>
      <c r="I9653">
        <v>0.1</v>
      </c>
      <c r="J9653">
        <v>0.02</v>
      </c>
      <c r="K9653">
        <v>0</v>
      </c>
      <c r="L9653">
        <v>0.01</v>
      </c>
      <c r="M9653">
        <v>0.12</v>
      </c>
      <c r="N9653">
        <v>71</v>
      </c>
      <c r="O9653">
        <v>20</v>
      </c>
      <c r="P9653" t="s">
        <v>203</v>
      </c>
      <c r="R9653" t="s">
        <v>257</v>
      </c>
      <c r="S9653" t="s">
        <v>20</v>
      </c>
    </row>
    <row r="9654" spans="1:19" x14ac:dyDescent="0.2">
      <c r="A9654" t="s">
        <v>5852</v>
      </c>
      <c r="B9654" t="s">
        <v>32</v>
      </c>
      <c r="C9654">
        <v>2008</v>
      </c>
      <c r="D9654" s="1" t="d">
        <v>2012-01-27</v>
      </c>
      <c r="E9654" s="1" t="str">
        <f t="shared" si="300"/>
        <v>2012</v>
      </c>
      <c r="F9654" s="1" t="str">
        <f t="shared" si="301"/>
        <v>Jan</v>
      </c>
      <c r="G9654" t="s">
        <v>101</v>
      </c>
      <c r="H9654" t="s">
        <v>484</v>
      </c>
      <c r="I9654">
        <v>0.11</v>
      </c>
      <c r="J9654">
        <v>0.01</v>
      </c>
      <c r="K9654">
        <v>0</v>
      </c>
      <c r="L9654">
        <v>0.01</v>
      </c>
      <c r="M9654">
        <v>0.12</v>
      </c>
    </row>
    <row r="9655" spans="1:19" x14ac:dyDescent="0.2">
      <c r="A9655" t="s">
        <v>3992</v>
      </c>
      <c r="B9655" t="s">
        <v>171</v>
      </c>
      <c r="C9655">
        <v>2015</v>
      </c>
      <c r="D9655" s="1" t="d">
        <v>2004-11-04</v>
      </c>
      <c r="E9655" s="1" t="str">
        <f t="shared" si="300"/>
        <v>2004</v>
      </c>
      <c r="F9655" s="1" t="str">
        <f t="shared" si="301"/>
        <v>Nov</v>
      </c>
      <c r="G9655" t="s">
        <v>50</v>
      </c>
      <c r="H9655" t="s">
        <v>71</v>
      </c>
      <c r="I9655">
        <v>0.09</v>
      </c>
      <c r="J9655">
        <v>0.03</v>
      </c>
      <c r="K9655">
        <v>0</v>
      </c>
      <c r="L9655">
        <v>0.01</v>
      </c>
      <c r="M9655">
        <v>0.12</v>
      </c>
      <c r="P9655">
        <v>5.7</v>
      </c>
      <c r="Q9655">
        <v>23</v>
      </c>
      <c r="R9655" t="s">
        <v>363</v>
      </c>
      <c r="S9655" t="s">
        <v>53</v>
      </c>
    </row>
    <row r="9656" spans="1:19" x14ac:dyDescent="0.2">
      <c r="A9656" t="s">
        <v>6985</v>
      </c>
      <c r="B9656" t="s">
        <v>64</v>
      </c>
      <c r="C9656">
        <v>2001</v>
      </c>
      <c r="D9656" s="1" t="d">
        <v>2005-04-27</v>
      </c>
      <c r="E9656" s="1" t="str">
        <f t="shared" si="300"/>
        <v>2005</v>
      </c>
      <c r="F9656" s="1" t="str">
        <f t="shared" si="301"/>
        <v>Apr</v>
      </c>
      <c r="G9656" t="s">
        <v>1</v>
      </c>
      <c r="H9656" t="s">
        <v>484</v>
      </c>
      <c r="I9656">
        <v>0.09</v>
      </c>
      <c r="J9656">
        <v>0.03</v>
      </c>
      <c r="K9656">
        <v>0</v>
      </c>
      <c r="L9656">
        <v>0</v>
      </c>
      <c r="M9656">
        <v>0.12</v>
      </c>
      <c r="P9656" t="s">
        <v>203</v>
      </c>
      <c r="R9656" t="s">
        <v>1194</v>
      </c>
      <c r="S9656" t="s">
        <v>20</v>
      </c>
    </row>
    <row r="9657" spans="1:19" x14ac:dyDescent="0.2">
      <c r="A9657" t="s">
        <v>8053</v>
      </c>
      <c r="B9657" t="s">
        <v>1043</v>
      </c>
      <c r="C9657">
        <v>1998</v>
      </c>
      <c r="D9657" s="1" t="d">
        <v>2014-05-29</v>
      </c>
      <c r="E9657" s="1" t="str">
        <f t="shared" si="300"/>
        <v>2014</v>
      </c>
      <c r="F9657" s="1" t="str">
        <f t="shared" si="301"/>
        <v>May</v>
      </c>
      <c r="G9657" t="s">
        <v>18</v>
      </c>
      <c r="H9657" t="s">
        <v>151</v>
      </c>
      <c r="I9657">
        <v>0</v>
      </c>
      <c r="J9657">
        <v>0</v>
      </c>
      <c r="K9657">
        <v>0.12</v>
      </c>
      <c r="L9657">
        <v>0</v>
      </c>
      <c r="M9657">
        <v>0.12</v>
      </c>
    </row>
    <row r="9658" spans="1:19" x14ac:dyDescent="0.2">
      <c r="A9658" t="s">
        <v>1156</v>
      </c>
      <c r="B9658" t="s">
        <v>148</v>
      </c>
      <c r="C9658">
        <v>2010</v>
      </c>
      <c r="D9658" s="1" t="d">
        <v>2013-07-18</v>
      </c>
      <c r="E9658" s="1" t="str">
        <f t="shared" si="300"/>
        <v>2013</v>
      </c>
      <c r="F9658" s="1" t="str">
        <f t="shared" si="301"/>
        <v>Jul</v>
      </c>
      <c r="G9658" t="s">
        <v>50</v>
      </c>
      <c r="H9658" t="s">
        <v>242</v>
      </c>
      <c r="I9658">
        <v>0</v>
      </c>
      <c r="J9658">
        <v>0.1</v>
      </c>
      <c r="K9658">
        <v>0</v>
      </c>
      <c r="L9658">
        <v>0.02</v>
      </c>
      <c r="M9658">
        <v>0.12</v>
      </c>
      <c r="N9658">
        <v>84</v>
      </c>
      <c r="O9658">
        <v>33</v>
      </c>
      <c r="P9658">
        <v>7.7</v>
      </c>
      <c r="Q9658">
        <v>838</v>
      </c>
      <c r="R9658" t="s">
        <v>1082</v>
      </c>
      <c r="S9658" t="s">
        <v>53</v>
      </c>
    </row>
    <row r="9659" spans="1:19" x14ac:dyDescent="0.2">
      <c r="A9659" t="s">
        <v>8054</v>
      </c>
      <c r="B9659" t="s">
        <v>79</v>
      </c>
      <c r="C9659">
        <v>2012</v>
      </c>
      <c r="D9659" s="1" t="d">
        <v>1988-04-10</v>
      </c>
      <c r="E9659" s="1" t="str">
        <f t="shared" si="300"/>
        <v>1988</v>
      </c>
      <c r="F9659" s="1" t="str">
        <f t="shared" si="301"/>
        <v>Apr</v>
      </c>
      <c r="G9659" t="s">
        <v>1</v>
      </c>
      <c r="H9659" t="s">
        <v>151</v>
      </c>
      <c r="I9659">
        <v>7.0000000000000007E-2</v>
      </c>
      <c r="J9659">
        <v>0.04</v>
      </c>
      <c r="K9659">
        <v>0</v>
      </c>
      <c r="L9659">
        <v>0.01</v>
      </c>
      <c r="M9659">
        <v>0.12</v>
      </c>
      <c r="N9659">
        <v>71</v>
      </c>
      <c r="O9659">
        <v>32</v>
      </c>
      <c r="P9659">
        <v>7.4</v>
      </c>
      <c r="Q9659">
        <v>16</v>
      </c>
      <c r="R9659" t="s">
        <v>1430</v>
      </c>
      <c r="S9659" t="s">
        <v>112</v>
      </c>
    </row>
    <row r="9660" spans="1:19" x14ac:dyDescent="0.2">
      <c r="A9660" t="s">
        <v>2753</v>
      </c>
      <c r="B9660" t="s">
        <v>1015</v>
      </c>
      <c r="C9660">
        <v>2016</v>
      </c>
      <c r="D9660" s="1" t="d">
        <v>1991-06-14</v>
      </c>
      <c r="E9660" s="1" t="str">
        <f t="shared" si="300"/>
        <v>1991</v>
      </c>
      <c r="F9660" s="1" t="str">
        <f t="shared" si="301"/>
        <v>Jun</v>
      </c>
      <c r="G9660" t="s">
        <v>50</v>
      </c>
      <c r="H9660" t="s">
        <v>267</v>
      </c>
      <c r="I9660">
        <v>0.02</v>
      </c>
      <c r="J9660">
        <v>7.0000000000000007E-2</v>
      </c>
      <c r="K9660">
        <v>0</v>
      </c>
      <c r="L9660">
        <v>0.03</v>
      </c>
      <c r="M9660">
        <v>0.12</v>
      </c>
      <c r="P9660">
        <v>6.6</v>
      </c>
      <c r="Q9660">
        <v>13</v>
      </c>
      <c r="R9660" t="s">
        <v>885</v>
      </c>
      <c r="S9660" t="s">
        <v>112</v>
      </c>
    </row>
    <row r="9661" spans="1:19" x14ac:dyDescent="0.2">
      <c r="A9661" t="s">
        <v>8055</v>
      </c>
      <c r="B9661" t="s">
        <v>1043</v>
      </c>
      <c r="C9661">
        <v>1995</v>
      </c>
      <c r="D9661" s="1" t="d">
        <v>2003-03-02</v>
      </c>
      <c r="E9661" s="1" t="str">
        <f t="shared" si="300"/>
        <v>2003</v>
      </c>
      <c r="F9661" s="1" t="str">
        <f t="shared" si="301"/>
        <v>Mar</v>
      </c>
      <c r="G9661" t="s">
        <v>24</v>
      </c>
      <c r="H9661" t="s">
        <v>1921</v>
      </c>
      <c r="I9661">
        <v>0</v>
      </c>
      <c r="J9661">
        <v>0</v>
      </c>
      <c r="K9661">
        <v>0.12</v>
      </c>
      <c r="L9661">
        <v>0</v>
      </c>
      <c r="M9661">
        <v>0.12</v>
      </c>
    </row>
    <row r="9662" spans="1:19" x14ac:dyDescent="0.2">
      <c r="A9662" t="s">
        <v>8056</v>
      </c>
      <c r="B9662" t="s">
        <v>49</v>
      </c>
      <c r="C9662">
        <v>2012</v>
      </c>
      <c r="D9662" s="1" t="d">
        <v>2009-03-15</v>
      </c>
      <c r="E9662" s="1" t="str">
        <f t="shared" si="300"/>
        <v>2009</v>
      </c>
      <c r="F9662" s="1" t="str">
        <f t="shared" si="301"/>
        <v>Mar</v>
      </c>
      <c r="G9662" t="s">
        <v>37</v>
      </c>
      <c r="H9662" t="s">
        <v>234</v>
      </c>
      <c r="I9662">
        <v>0.06</v>
      </c>
      <c r="J9662">
        <v>0.04</v>
      </c>
      <c r="K9662">
        <v>0.01</v>
      </c>
      <c r="L9662">
        <v>0.02</v>
      </c>
      <c r="M9662">
        <v>0.12</v>
      </c>
      <c r="N9662">
        <v>50</v>
      </c>
      <c r="O9662">
        <v>32</v>
      </c>
      <c r="P9662">
        <v>4.7</v>
      </c>
      <c r="Q9662">
        <v>47</v>
      </c>
      <c r="R9662" t="s">
        <v>1235</v>
      </c>
      <c r="S9662" t="s">
        <v>53</v>
      </c>
    </row>
    <row r="9663" spans="1:19" x14ac:dyDescent="0.2">
      <c r="A9663" t="s">
        <v>8057</v>
      </c>
      <c r="B9663" t="s">
        <v>799</v>
      </c>
      <c r="C9663">
        <v>2001</v>
      </c>
      <c r="D9663" s="1" t="d">
        <v>1991-12-19</v>
      </c>
      <c r="E9663" s="1" t="str">
        <f t="shared" si="300"/>
        <v>1991</v>
      </c>
      <c r="F9663" s="1" t="str">
        <f t="shared" si="301"/>
        <v>Dec</v>
      </c>
      <c r="G9663" t="s">
        <v>86</v>
      </c>
      <c r="H9663" t="s">
        <v>222</v>
      </c>
      <c r="I9663">
        <v>0</v>
      </c>
      <c r="J9663">
        <v>0</v>
      </c>
      <c r="K9663">
        <v>0.12</v>
      </c>
      <c r="L9663">
        <v>0</v>
      </c>
      <c r="M9663">
        <v>0.12</v>
      </c>
    </row>
    <row r="9664" spans="1:19" x14ac:dyDescent="0.2">
      <c r="A9664" t="s">
        <v>8058</v>
      </c>
      <c r="B9664" t="s">
        <v>104</v>
      </c>
      <c r="C9664">
        <v>1996</v>
      </c>
      <c r="D9664" s="1" t="d">
        <v>2004-11-29</v>
      </c>
      <c r="E9664" s="1" t="str">
        <f t="shared" si="300"/>
        <v>2004</v>
      </c>
      <c r="F9664" s="1" t="str">
        <f t="shared" si="301"/>
        <v>Nov</v>
      </c>
      <c r="G9664" t="s">
        <v>86</v>
      </c>
      <c r="H9664" t="s">
        <v>7435</v>
      </c>
      <c r="I9664">
        <v>7.0000000000000007E-2</v>
      </c>
      <c r="J9664">
        <v>0.05</v>
      </c>
      <c r="K9664">
        <v>0</v>
      </c>
      <c r="L9664">
        <v>0.01</v>
      </c>
      <c r="M9664">
        <v>0.12</v>
      </c>
    </row>
    <row r="9665" spans="1:19" x14ac:dyDescent="0.2">
      <c r="A9665" t="s">
        <v>6859</v>
      </c>
      <c r="B9665" t="s">
        <v>189</v>
      </c>
      <c r="C9665">
        <v>2004</v>
      </c>
      <c r="D9665" s="1" t="d">
        <v>1995-11-10</v>
      </c>
      <c r="E9665" s="1" t="str">
        <f t="shared" si="300"/>
        <v>1995</v>
      </c>
      <c r="F9665" s="1" t="str">
        <f t="shared" si="301"/>
        <v>Nov</v>
      </c>
      <c r="G9665" t="s">
        <v>28</v>
      </c>
      <c r="H9665" t="s">
        <v>222</v>
      </c>
      <c r="I9665">
        <v>0.1</v>
      </c>
      <c r="J9665">
        <v>0.02</v>
      </c>
      <c r="K9665">
        <v>0</v>
      </c>
      <c r="L9665">
        <v>0</v>
      </c>
      <c r="M9665">
        <v>0.12</v>
      </c>
      <c r="N9665">
        <v>67</v>
      </c>
      <c r="O9665">
        <v>21</v>
      </c>
      <c r="P9665">
        <v>7.3</v>
      </c>
      <c r="Q9665">
        <v>12</v>
      </c>
      <c r="R9665" t="s">
        <v>222</v>
      </c>
      <c r="S9665" t="s">
        <v>20</v>
      </c>
    </row>
    <row r="9666" spans="1:19" x14ac:dyDescent="0.2">
      <c r="A9666" t="s">
        <v>8059</v>
      </c>
      <c r="B9666" t="s">
        <v>32</v>
      </c>
      <c r="C9666" t="s">
        <v>286</v>
      </c>
      <c r="D9666" s="1" t="d">
        <v>1997-06-30</v>
      </c>
      <c r="E9666" s="1" t="str">
        <f t="shared" si="300"/>
        <v>1997</v>
      </c>
      <c r="F9666" s="1" t="str">
        <f t="shared" si="301"/>
        <v>Jun</v>
      </c>
      <c r="G9666" t="s">
        <v>39</v>
      </c>
      <c r="H9666" t="s">
        <v>1091</v>
      </c>
      <c r="I9666">
        <v>0.12</v>
      </c>
      <c r="J9666">
        <v>0</v>
      </c>
      <c r="K9666">
        <v>0</v>
      </c>
      <c r="L9666">
        <v>0.01</v>
      </c>
      <c r="M9666">
        <v>0.12</v>
      </c>
      <c r="P9666" t="s">
        <v>203</v>
      </c>
      <c r="R9666" t="s">
        <v>134</v>
      </c>
      <c r="S9666" t="s">
        <v>20</v>
      </c>
    </row>
    <row r="9667" spans="1:19" x14ac:dyDescent="0.2">
      <c r="A9667" t="s">
        <v>8060</v>
      </c>
      <c r="B9667" t="s">
        <v>44</v>
      </c>
      <c r="C9667">
        <v>2008</v>
      </c>
      <c r="D9667" s="1" t="d">
        <v>2000-05-22</v>
      </c>
      <c r="E9667" s="1" t="str">
        <f t="shared" ref="E9667:E9730" si="302">TEXT(D9667,"yyyy")</f>
        <v>2000</v>
      </c>
      <c r="F9667" s="1" t="str">
        <f t="shared" ref="F9667:F9730" si="303">TEXT(D9667,"mmm")</f>
        <v>May</v>
      </c>
      <c r="G9667" t="s">
        <v>24</v>
      </c>
      <c r="H9667" t="s">
        <v>71</v>
      </c>
      <c r="I9667">
        <v>0.11</v>
      </c>
      <c r="J9667">
        <v>0.01</v>
      </c>
      <c r="K9667">
        <v>0</v>
      </c>
      <c r="L9667">
        <v>0.01</v>
      </c>
      <c r="M9667">
        <v>0.12</v>
      </c>
    </row>
    <row r="9668" spans="1:19" x14ac:dyDescent="0.2">
      <c r="A9668" t="s">
        <v>8061</v>
      </c>
      <c r="B9668" t="s">
        <v>17</v>
      </c>
      <c r="C9668">
        <v>2011</v>
      </c>
      <c r="D9668" s="1" t="d">
        <v>2002-10-03</v>
      </c>
      <c r="E9668" s="1" t="str">
        <f t="shared" si="302"/>
        <v>2002</v>
      </c>
      <c r="F9668" s="1" t="str">
        <f t="shared" si="303"/>
        <v>Oct</v>
      </c>
      <c r="G9668" t="s">
        <v>34</v>
      </c>
      <c r="H9668" t="s">
        <v>484</v>
      </c>
      <c r="I9668">
        <v>0.1</v>
      </c>
      <c r="J9668">
        <v>0.01</v>
      </c>
      <c r="K9668">
        <v>0</v>
      </c>
      <c r="L9668">
        <v>0.01</v>
      </c>
      <c r="M9668">
        <v>0.12</v>
      </c>
      <c r="P9668" t="s">
        <v>203</v>
      </c>
      <c r="R9668" t="s">
        <v>8062</v>
      </c>
      <c r="S9668" t="s">
        <v>20</v>
      </c>
    </row>
    <row r="9669" spans="1:19" x14ac:dyDescent="0.2">
      <c r="A9669" t="s">
        <v>809</v>
      </c>
      <c r="B9669" t="s">
        <v>32</v>
      </c>
      <c r="C9669">
        <v>2007</v>
      </c>
      <c r="D9669" s="1" t="d">
        <v>2019-01-26</v>
      </c>
      <c r="E9669" s="1" t="str">
        <f t="shared" si="302"/>
        <v>2019</v>
      </c>
      <c r="F9669" s="1" t="str">
        <f t="shared" si="303"/>
        <v>Jan</v>
      </c>
      <c r="G9669" t="s">
        <v>24</v>
      </c>
      <c r="H9669" t="s">
        <v>134</v>
      </c>
      <c r="I9669">
        <v>0.11</v>
      </c>
      <c r="J9669">
        <v>0.01</v>
      </c>
      <c r="K9669">
        <v>0</v>
      </c>
      <c r="L9669">
        <v>0.01</v>
      </c>
      <c r="M9669">
        <v>0.12</v>
      </c>
      <c r="N9669">
        <v>74</v>
      </c>
      <c r="O9669">
        <v>8</v>
      </c>
      <c r="P9669">
        <v>7.4</v>
      </c>
      <c r="Q9669">
        <v>10</v>
      </c>
      <c r="R9669" t="s">
        <v>1518</v>
      </c>
      <c r="S9669" t="s">
        <v>20</v>
      </c>
    </row>
    <row r="9670" spans="1:19" x14ac:dyDescent="0.2">
      <c r="A9670" t="s">
        <v>4559</v>
      </c>
      <c r="B9670" t="s">
        <v>171</v>
      </c>
      <c r="C9670">
        <v>2016</v>
      </c>
      <c r="D9670" s="1" t="d">
        <v>2008-08-10</v>
      </c>
      <c r="E9670" s="1" t="str">
        <f t="shared" si="302"/>
        <v>2008</v>
      </c>
      <c r="F9670" s="1" t="str">
        <f t="shared" si="303"/>
        <v>Aug</v>
      </c>
      <c r="G9670" t="s">
        <v>24</v>
      </c>
      <c r="H9670" t="s">
        <v>648</v>
      </c>
      <c r="I9670">
        <v>0.04</v>
      </c>
      <c r="J9670">
        <v>0.08</v>
      </c>
      <c r="K9670">
        <v>0</v>
      </c>
      <c r="L9670">
        <v>0.01</v>
      </c>
      <c r="M9670">
        <v>0.12</v>
      </c>
      <c r="N9670">
        <v>86</v>
      </c>
      <c r="O9670">
        <v>17</v>
      </c>
      <c r="P9670">
        <v>8</v>
      </c>
      <c r="Q9670">
        <v>60</v>
      </c>
      <c r="R9670" t="s">
        <v>648</v>
      </c>
      <c r="S9670" t="s">
        <v>20</v>
      </c>
    </row>
    <row r="9671" spans="1:19" x14ac:dyDescent="0.2">
      <c r="A9671" t="s">
        <v>8063</v>
      </c>
      <c r="B9671" t="s">
        <v>49</v>
      </c>
      <c r="C9671">
        <v>2006</v>
      </c>
      <c r="D9671" s="1" t="d">
        <v>1997-09-06</v>
      </c>
      <c r="E9671" s="1" t="str">
        <f t="shared" si="302"/>
        <v>1997</v>
      </c>
      <c r="F9671" s="1" t="str">
        <f t="shared" si="303"/>
        <v>Sep</v>
      </c>
      <c r="G9671" t="s">
        <v>18</v>
      </c>
      <c r="H9671" t="s">
        <v>51</v>
      </c>
      <c r="I9671">
        <v>0.11</v>
      </c>
      <c r="J9671">
        <v>0</v>
      </c>
      <c r="K9671">
        <v>0</v>
      </c>
      <c r="L9671">
        <v>0.01</v>
      </c>
      <c r="M9671">
        <v>0.12</v>
      </c>
      <c r="N9671">
        <v>79</v>
      </c>
      <c r="O9671">
        <v>24</v>
      </c>
      <c r="P9671">
        <v>6.6</v>
      </c>
      <c r="Q9671">
        <v>5</v>
      </c>
      <c r="R9671" t="s">
        <v>1433</v>
      </c>
      <c r="S9671" t="s">
        <v>112</v>
      </c>
    </row>
    <row r="9672" spans="1:19" x14ac:dyDescent="0.2">
      <c r="A9672" t="s">
        <v>8064</v>
      </c>
      <c r="B9672" t="s">
        <v>17</v>
      </c>
      <c r="C9672">
        <v>2009</v>
      </c>
      <c r="D9672" s="1" t="d">
        <v>1993-01-17</v>
      </c>
      <c r="E9672" s="1" t="str">
        <f t="shared" si="302"/>
        <v>1993</v>
      </c>
      <c r="F9672" s="1" t="str">
        <f t="shared" si="303"/>
        <v>Jan</v>
      </c>
      <c r="G9672" t="s">
        <v>50</v>
      </c>
      <c r="H9672" t="s">
        <v>663</v>
      </c>
      <c r="I9672">
        <v>0.12</v>
      </c>
      <c r="J9672">
        <v>0</v>
      </c>
      <c r="K9672">
        <v>0</v>
      </c>
      <c r="L9672">
        <v>0.01</v>
      </c>
      <c r="M9672">
        <v>0.12</v>
      </c>
      <c r="P9672" t="s">
        <v>203</v>
      </c>
      <c r="R9672" t="s">
        <v>7311</v>
      </c>
      <c r="S9672" t="s">
        <v>112</v>
      </c>
    </row>
    <row r="9673" spans="1:19" x14ac:dyDescent="0.2">
      <c r="A9673" t="s">
        <v>8065</v>
      </c>
      <c r="B9673" t="s">
        <v>55</v>
      </c>
      <c r="C9673">
        <v>2003</v>
      </c>
      <c r="D9673" s="1" t="d">
        <v>2002-03-16</v>
      </c>
      <c r="E9673" s="1" t="str">
        <f t="shared" si="302"/>
        <v>2002</v>
      </c>
      <c r="F9673" s="1" t="str">
        <f t="shared" si="303"/>
        <v>Mar</v>
      </c>
      <c r="G9673" t="s">
        <v>272</v>
      </c>
      <c r="H9673" t="s">
        <v>151</v>
      </c>
      <c r="I9673">
        <v>0.06</v>
      </c>
      <c r="J9673">
        <v>0.05</v>
      </c>
      <c r="K9673">
        <v>0</v>
      </c>
      <c r="L9673">
        <v>0.02</v>
      </c>
      <c r="M9673">
        <v>0.12</v>
      </c>
      <c r="N9673">
        <v>70</v>
      </c>
      <c r="O9673">
        <v>31</v>
      </c>
      <c r="P9673">
        <v>7.8</v>
      </c>
      <c r="Q9673">
        <v>22</v>
      </c>
      <c r="R9673" t="s">
        <v>2435</v>
      </c>
      <c r="S9673" t="s">
        <v>88</v>
      </c>
    </row>
    <row r="9674" spans="1:19" x14ac:dyDescent="0.2">
      <c r="A9674" t="s">
        <v>8066</v>
      </c>
      <c r="B9674" t="s">
        <v>159</v>
      </c>
      <c r="C9674">
        <v>2010</v>
      </c>
      <c r="D9674" s="1" t="d">
        <v>2017-09-21</v>
      </c>
      <c r="E9674" s="1" t="str">
        <f t="shared" si="302"/>
        <v>2017</v>
      </c>
      <c r="F9674" s="1" t="str">
        <f t="shared" si="303"/>
        <v>Sep</v>
      </c>
      <c r="G9674" t="s">
        <v>50</v>
      </c>
      <c r="H9674" t="s">
        <v>3314</v>
      </c>
      <c r="I9674">
        <v>0.05</v>
      </c>
      <c r="J9674">
        <v>0.01</v>
      </c>
      <c r="K9674">
        <v>0.05</v>
      </c>
      <c r="L9674">
        <v>0.01</v>
      </c>
      <c r="M9674">
        <v>0.12</v>
      </c>
      <c r="N9674">
        <v>59</v>
      </c>
      <c r="O9674">
        <v>9</v>
      </c>
      <c r="P9674">
        <v>8</v>
      </c>
      <c r="Q9674">
        <v>14</v>
      </c>
      <c r="R9674" t="s">
        <v>1004</v>
      </c>
      <c r="S9674" t="s">
        <v>53</v>
      </c>
    </row>
    <row r="9675" spans="1:19" x14ac:dyDescent="0.2">
      <c r="A9675" t="s">
        <v>8067</v>
      </c>
      <c r="B9675" t="s">
        <v>104</v>
      </c>
      <c r="C9675">
        <v>1997</v>
      </c>
      <c r="D9675" s="1" t="d">
        <v>1989-12-21</v>
      </c>
      <c r="E9675" s="1" t="str">
        <f t="shared" si="302"/>
        <v>1989</v>
      </c>
      <c r="F9675" s="1" t="str">
        <f t="shared" si="303"/>
        <v>Dec</v>
      </c>
      <c r="G9675" t="s">
        <v>101</v>
      </c>
      <c r="H9675" t="s">
        <v>4410</v>
      </c>
      <c r="I9675">
        <v>0</v>
      </c>
      <c r="J9675">
        <v>0</v>
      </c>
      <c r="K9675">
        <v>0.12</v>
      </c>
      <c r="L9675">
        <v>0.01</v>
      </c>
      <c r="M9675">
        <v>0.12</v>
      </c>
    </row>
    <row r="9676" spans="1:19" x14ac:dyDescent="0.2">
      <c r="A9676" t="s">
        <v>2066</v>
      </c>
      <c r="B9676" t="s">
        <v>148</v>
      </c>
      <c r="C9676">
        <v>2012</v>
      </c>
      <c r="D9676" s="1" t="d">
        <v>2020-12-12</v>
      </c>
      <c r="E9676" s="1" t="str">
        <f t="shared" si="302"/>
        <v>2020</v>
      </c>
      <c r="F9676" s="1" t="str">
        <f t="shared" si="303"/>
        <v>Dec</v>
      </c>
      <c r="G9676" t="s">
        <v>50</v>
      </c>
      <c r="H9676" t="s">
        <v>2393</v>
      </c>
      <c r="I9676">
        <v>0.06</v>
      </c>
      <c r="J9676">
        <v>0.05</v>
      </c>
      <c r="K9676">
        <v>0</v>
      </c>
      <c r="L9676">
        <v>0.01</v>
      </c>
      <c r="M9676">
        <v>0.12</v>
      </c>
      <c r="N9676">
        <v>81</v>
      </c>
      <c r="O9676">
        <v>23</v>
      </c>
      <c r="P9676">
        <v>8.1999999999999993</v>
      </c>
      <c r="Q9676">
        <v>1209</v>
      </c>
      <c r="R9676" t="s">
        <v>1913</v>
      </c>
      <c r="S9676" t="s">
        <v>53</v>
      </c>
    </row>
    <row r="9677" spans="1:19" x14ac:dyDescent="0.2">
      <c r="A9677" t="s">
        <v>8068</v>
      </c>
      <c r="B9677" t="s">
        <v>1015</v>
      </c>
      <c r="C9677">
        <v>2012</v>
      </c>
      <c r="D9677" s="1" t="d">
        <v>1997-01-31</v>
      </c>
      <c r="E9677" s="1" t="str">
        <f t="shared" si="302"/>
        <v>1997</v>
      </c>
      <c r="F9677" s="1" t="str">
        <f t="shared" si="303"/>
        <v>Jan</v>
      </c>
      <c r="G9677" t="s">
        <v>50</v>
      </c>
      <c r="H9677" t="s">
        <v>372</v>
      </c>
      <c r="I9677">
        <v>0</v>
      </c>
      <c r="J9677">
        <v>0</v>
      </c>
      <c r="K9677">
        <v>0.12</v>
      </c>
      <c r="L9677">
        <v>0</v>
      </c>
      <c r="M9677">
        <v>0.12</v>
      </c>
    </row>
    <row r="9678" spans="1:19" x14ac:dyDescent="0.2">
      <c r="A9678" t="s">
        <v>4448</v>
      </c>
      <c r="B9678" t="s">
        <v>159</v>
      </c>
      <c r="C9678">
        <v>2007</v>
      </c>
      <c r="D9678" s="1" t="d">
        <v>1993-05-13</v>
      </c>
      <c r="E9678" s="1" t="str">
        <f t="shared" si="302"/>
        <v>1993</v>
      </c>
      <c r="F9678" s="1" t="str">
        <f t="shared" si="303"/>
        <v>May</v>
      </c>
      <c r="G9678" t="s">
        <v>30</v>
      </c>
      <c r="H9678" t="s">
        <v>283</v>
      </c>
      <c r="I9678">
        <v>0.11</v>
      </c>
      <c r="J9678">
        <v>0</v>
      </c>
      <c r="K9678">
        <v>0</v>
      </c>
      <c r="L9678">
        <v>0.01</v>
      </c>
      <c r="M9678">
        <v>0.12</v>
      </c>
    </row>
    <row r="9679" spans="1:19" x14ac:dyDescent="0.2">
      <c r="A9679" t="s">
        <v>8069</v>
      </c>
      <c r="B9679" t="s">
        <v>32</v>
      </c>
      <c r="C9679">
        <v>2007</v>
      </c>
      <c r="D9679" s="1" t="d">
        <v>1990-08-03</v>
      </c>
      <c r="E9679" s="1" t="str">
        <f t="shared" si="302"/>
        <v>1990</v>
      </c>
      <c r="F9679" s="1" t="str">
        <f t="shared" si="303"/>
        <v>Aug</v>
      </c>
      <c r="G9679" t="s">
        <v>1</v>
      </c>
      <c r="H9679" t="s">
        <v>3488</v>
      </c>
      <c r="I9679">
        <v>0.11</v>
      </c>
      <c r="J9679">
        <v>0</v>
      </c>
      <c r="K9679">
        <v>0</v>
      </c>
      <c r="L9679">
        <v>0.01</v>
      </c>
      <c r="M9679">
        <v>0.12</v>
      </c>
      <c r="N9679">
        <v>61</v>
      </c>
      <c r="O9679">
        <v>8</v>
      </c>
      <c r="P9679">
        <v>4.8</v>
      </c>
      <c r="Q9679">
        <v>6</v>
      </c>
      <c r="R9679" t="s">
        <v>7274</v>
      </c>
      <c r="S9679" t="s">
        <v>20</v>
      </c>
    </row>
    <row r="9680" spans="1:19" x14ac:dyDescent="0.2">
      <c r="A9680" t="s">
        <v>8070</v>
      </c>
      <c r="B9680" t="s">
        <v>32</v>
      </c>
      <c r="C9680">
        <v>2006</v>
      </c>
      <c r="D9680" s="1" t="d">
        <v>1997-08-15</v>
      </c>
      <c r="E9680" s="1" t="str">
        <f t="shared" si="302"/>
        <v>1997</v>
      </c>
      <c r="F9680" s="1" t="str">
        <f t="shared" si="303"/>
        <v>Aug</v>
      </c>
      <c r="G9680" t="s">
        <v>39</v>
      </c>
      <c r="H9680" t="s">
        <v>234</v>
      </c>
      <c r="I9680">
        <v>0</v>
      </c>
      <c r="J9680">
        <v>0</v>
      </c>
      <c r="K9680">
        <v>0.12</v>
      </c>
      <c r="L9680">
        <v>0</v>
      </c>
      <c r="M9680">
        <v>0.12</v>
      </c>
    </row>
    <row r="9681" spans="1:19" x14ac:dyDescent="0.2">
      <c r="A9681" t="s">
        <v>8071</v>
      </c>
      <c r="B9681" t="s">
        <v>104</v>
      </c>
      <c r="C9681">
        <v>1998</v>
      </c>
      <c r="D9681" s="1" t="d">
        <v>2008-05-28</v>
      </c>
      <c r="E9681" s="1" t="str">
        <f t="shared" si="302"/>
        <v>2008</v>
      </c>
      <c r="F9681" s="1" t="str">
        <f t="shared" si="303"/>
        <v>May</v>
      </c>
      <c r="G9681" t="s">
        <v>37</v>
      </c>
      <c r="H9681" t="s">
        <v>3633</v>
      </c>
      <c r="I9681">
        <v>7.0000000000000007E-2</v>
      </c>
      <c r="J9681">
        <v>0.05</v>
      </c>
      <c r="K9681">
        <v>0</v>
      </c>
      <c r="L9681">
        <v>0.01</v>
      </c>
      <c r="M9681">
        <v>0.12</v>
      </c>
      <c r="N9681">
        <v>63</v>
      </c>
      <c r="O9681">
        <v>5</v>
      </c>
      <c r="P9681">
        <v>8.1999999999999993</v>
      </c>
      <c r="Q9681">
        <v>6</v>
      </c>
      <c r="R9681" t="s">
        <v>8072</v>
      </c>
      <c r="S9681" t="s">
        <v>20</v>
      </c>
    </row>
    <row r="9682" spans="1:19" x14ac:dyDescent="0.2">
      <c r="A9682" t="s">
        <v>8073</v>
      </c>
      <c r="B9682" t="s">
        <v>32</v>
      </c>
      <c r="C9682">
        <v>2006</v>
      </c>
      <c r="D9682" s="1" t="d">
        <v>2006-01-22</v>
      </c>
      <c r="E9682" s="1" t="str">
        <f t="shared" si="302"/>
        <v>2006</v>
      </c>
      <c r="F9682" s="1" t="str">
        <f t="shared" si="303"/>
        <v>Jan</v>
      </c>
      <c r="G9682" t="s">
        <v>39</v>
      </c>
      <c r="H9682" t="s">
        <v>1957</v>
      </c>
      <c r="I9682">
        <v>0</v>
      </c>
      <c r="J9682">
        <v>0</v>
      </c>
      <c r="K9682">
        <v>0.12</v>
      </c>
      <c r="L9682">
        <v>0</v>
      </c>
      <c r="M9682">
        <v>0.12</v>
      </c>
    </row>
    <row r="9683" spans="1:19" x14ac:dyDescent="0.2">
      <c r="A9683" t="s">
        <v>8074</v>
      </c>
      <c r="B9683" t="s">
        <v>1043</v>
      </c>
      <c r="C9683">
        <v>1996</v>
      </c>
      <c r="D9683" s="1" t="d">
        <v>2007-11-06</v>
      </c>
      <c r="E9683" s="1" t="str">
        <f t="shared" si="302"/>
        <v>2007</v>
      </c>
      <c r="F9683" s="1" t="str">
        <f t="shared" si="303"/>
        <v>Nov</v>
      </c>
      <c r="G9683" t="s">
        <v>86</v>
      </c>
      <c r="H9683" t="s">
        <v>4410</v>
      </c>
      <c r="I9683">
        <v>0</v>
      </c>
      <c r="J9683">
        <v>0</v>
      </c>
      <c r="K9683">
        <v>0.12</v>
      </c>
      <c r="L9683">
        <v>0</v>
      </c>
      <c r="M9683">
        <v>0.12</v>
      </c>
    </row>
    <row r="9684" spans="1:19" x14ac:dyDescent="0.2">
      <c r="A9684" t="s">
        <v>8075</v>
      </c>
      <c r="B9684" t="s">
        <v>64</v>
      </c>
      <c r="C9684">
        <v>2002</v>
      </c>
      <c r="D9684" s="1" t="d">
        <v>2002-12-25</v>
      </c>
      <c r="E9684" s="1" t="str">
        <f t="shared" si="302"/>
        <v>2002</v>
      </c>
      <c r="F9684" s="1" t="str">
        <f t="shared" si="303"/>
        <v>Dec</v>
      </c>
      <c r="G9684" t="s">
        <v>50</v>
      </c>
      <c r="H9684" t="s">
        <v>134</v>
      </c>
      <c r="I9684">
        <v>0.09</v>
      </c>
      <c r="J9684">
        <v>0.03</v>
      </c>
      <c r="K9684">
        <v>0</v>
      </c>
      <c r="L9684">
        <v>0</v>
      </c>
      <c r="M9684">
        <v>0.12</v>
      </c>
      <c r="N9684">
        <v>53</v>
      </c>
      <c r="O9684">
        <v>5</v>
      </c>
      <c r="P9684" t="s">
        <v>203</v>
      </c>
      <c r="R9684" t="s">
        <v>8076</v>
      </c>
      <c r="S9684" t="s">
        <v>20</v>
      </c>
    </row>
    <row r="9685" spans="1:19" x14ac:dyDescent="0.2">
      <c r="A9685" t="s">
        <v>8077</v>
      </c>
      <c r="B9685" t="s">
        <v>55</v>
      </c>
      <c r="C9685">
        <v>2002</v>
      </c>
      <c r="D9685" s="1" t="d">
        <v>1999-09-10</v>
      </c>
      <c r="E9685" s="1" t="str">
        <f t="shared" si="302"/>
        <v>1999</v>
      </c>
      <c r="F9685" s="1" t="str">
        <f t="shared" si="303"/>
        <v>Sep</v>
      </c>
      <c r="G9685" t="s">
        <v>101</v>
      </c>
      <c r="H9685" t="s">
        <v>1595</v>
      </c>
      <c r="I9685">
        <v>0.06</v>
      </c>
      <c r="J9685">
        <v>0.05</v>
      </c>
      <c r="K9685">
        <v>0</v>
      </c>
      <c r="L9685">
        <v>0.02</v>
      </c>
      <c r="M9685">
        <v>0.12</v>
      </c>
      <c r="N9685">
        <v>59</v>
      </c>
      <c r="O9685">
        <v>8</v>
      </c>
      <c r="P9685">
        <v>5.2</v>
      </c>
      <c r="Q9685">
        <v>6</v>
      </c>
      <c r="R9685" t="s">
        <v>2599</v>
      </c>
      <c r="S9685" t="s">
        <v>88</v>
      </c>
    </row>
    <row r="9686" spans="1:19" x14ac:dyDescent="0.2">
      <c r="A9686" t="s">
        <v>8078</v>
      </c>
      <c r="B9686" t="s">
        <v>159</v>
      </c>
      <c r="C9686">
        <v>2006</v>
      </c>
      <c r="D9686" s="1" t="d">
        <v>1993-06-25</v>
      </c>
      <c r="E9686" s="1" t="str">
        <f t="shared" si="302"/>
        <v>1993</v>
      </c>
      <c r="F9686" s="1" t="str">
        <f t="shared" si="303"/>
        <v>Jun</v>
      </c>
      <c r="G9686" t="s">
        <v>50</v>
      </c>
      <c r="H9686" t="s">
        <v>372</v>
      </c>
      <c r="I9686">
        <v>0</v>
      </c>
      <c r="J9686">
        <v>0</v>
      </c>
      <c r="K9686">
        <v>0.12</v>
      </c>
      <c r="L9686">
        <v>0</v>
      </c>
      <c r="M9686">
        <v>0.12</v>
      </c>
    </row>
    <row r="9687" spans="1:19" x14ac:dyDescent="0.2">
      <c r="A9687" t="s">
        <v>4423</v>
      </c>
      <c r="B9687" t="s">
        <v>171</v>
      </c>
      <c r="C9687">
        <v>2016</v>
      </c>
      <c r="D9687" s="1" t="d">
        <v>2007-12-28</v>
      </c>
      <c r="E9687" s="1" t="str">
        <f t="shared" si="302"/>
        <v>2007</v>
      </c>
      <c r="F9687" s="1" t="str">
        <f t="shared" si="303"/>
        <v>Dec</v>
      </c>
      <c r="G9687" t="s">
        <v>24</v>
      </c>
      <c r="H9687" t="s">
        <v>648</v>
      </c>
      <c r="I9687">
        <v>0.03</v>
      </c>
      <c r="J9687">
        <v>0.08</v>
      </c>
      <c r="K9687">
        <v>0</v>
      </c>
      <c r="L9687">
        <v>0.01</v>
      </c>
      <c r="M9687">
        <v>0.12</v>
      </c>
    </row>
    <row r="9688" spans="1:19" x14ac:dyDescent="0.2">
      <c r="A9688" t="s">
        <v>7973</v>
      </c>
      <c r="B9688" t="s">
        <v>44</v>
      </c>
      <c r="C9688">
        <v>2009</v>
      </c>
      <c r="D9688" s="1" t="d">
        <v>2000-05-13</v>
      </c>
      <c r="E9688" s="1" t="str">
        <f t="shared" si="302"/>
        <v>2000</v>
      </c>
      <c r="F9688" s="1" t="str">
        <f t="shared" si="303"/>
        <v>May</v>
      </c>
      <c r="G9688" t="s">
        <v>37</v>
      </c>
      <c r="H9688" t="s">
        <v>1207</v>
      </c>
      <c r="I9688">
        <v>0.1</v>
      </c>
      <c r="J9688">
        <v>0.01</v>
      </c>
      <c r="K9688">
        <v>0</v>
      </c>
      <c r="L9688">
        <v>0.01</v>
      </c>
      <c r="M9688">
        <v>0.12</v>
      </c>
      <c r="N9688">
        <v>53</v>
      </c>
      <c r="O9688">
        <v>53</v>
      </c>
      <c r="P9688">
        <v>7</v>
      </c>
      <c r="Q9688">
        <v>27</v>
      </c>
      <c r="R9688" t="s">
        <v>3150</v>
      </c>
      <c r="S9688" t="s">
        <v>88</v>
      </c>
    </row>
    <row r="9689" spans="1:19" x14ac:dyDescent="0.2">
      <c r="A9689" t="s">
        <v>4070</v>
      </c>
      <c r="B9689" t="s">
        <v>44</v>
      </c>
      <c r="C9689">
        <v>2009</v>
      </c>
      <c r="D9689" s="1" t="d">
        <v>2018-09-20</v>
      </c>
      <c r="E9689" s="1" t="str">
        <f t="shared" si="302"/>
        <v>2018</v>
      </c>
      <c r="F9689" s="1" t="str">
        <f t="shared" si="303"/>
        <v>Sep</v>
      </c>
      <c r="G9689" t="s">
        <v>34</v>
      </c>
      <c r="H9689" t="s">
        <v>234</v>
      </c>
      <c r="I9689">
        <v>0.12</v>
      </c>
      <c r="J9689">
        <v>0</v>
      </c>
      <c r="K9689">
        <v>0</v>
      </c>
      <c r="L9689">
        <v>0.01</v>
      </c>
      <c r="M9689">
        <v>0.12</v>
      </c>
      <c r="N9689">
        <v>62</v>
      </c>
      <c r="O9689">
        <v>5</v>
      </c>
      <c r="P9689" t="s">
        <v>203</v>
      </c>
      <c r="R9689" t="s">
        <v>2341</v>
      </c>
      <c r="S9689" t="s">
        <v>88</v>
      </c>
    </row>
    <row r="9690" spans="1:19" x14ac:dyDescent="0.2">
      <c r="A9690" t="s">
        <v>8079</v>
      </c>
      <c r="B9690" t="s">
        <v>104</v>
      </c>
      <c r="C9690">
        <v>1999</v>
      </c>
      <c r="D9690" s="1" t="d">
        <v>2015-10-19</v>
      </c>
      <c r="E9690" s="1" t="str">
        <f t="shared" si="302"/>
        <v>2015</v>
      </c>
      <c r="F9690" s="1" t="str">
        <f t="shared" si="303"/>
        <v>Oct</v>
      </c>
      <c r="G9690" t="s">
        <v>86</v>
      </c>
      <c r="H9690" t="s">
        <v>4410</v>
      </c>
      <c r="I9690">
        <v>0</v>
      </c>
      <c r="J9690">
        <v>0</v>
      </c>
      <c r="K9690">
        <v>0.12</v>
      </c>
      <c r="L9690">
        <v>0.01</v>
      </c>
      <c r="M9690">
        <v>0.12</v>
      </c>
    </row>
    <row r="9691" spans="1:19" x14ac:dyDescent="0.2">
      <c r="A9691" t="s">
        <v>1517</v>
      </c>
      <c r="B9691" t="s">
        <v>189</v>
      </c>
      <c r="C9691">
        <v>2004</v>
      </c>
      <c r="D9691" s="1" t="d">
        <v>1994-05-25</v>
      </c>
      <c r="E9691" s="1" t="str">
        <f t="shared" si="302"/>
        <v>1994</v>
      </c>
      <c r="F9691" s="1" t="str">
        <f t="shared" si="303"/>
        <v>May</v>
      </c>
      <c r="G9691" t="s">
        <v>24</v>
      </c>
      <c r="H9691" t="s">
        <v>134</v>
      </c>
      <c r="I9691">
        <v>0.1</v>
      </c>
      <c r="J9691">
        <v>0.02</v>
      </c>
      <c r="K9691">
        <v>0</v>
      </c>
      <c r="L9691">
        <v>0</v>
      </c>
      <c r="M9691">
        <v>0.12</v>
      </c>
    </row>
    <row r="9692" spans="1:19" x14ac:dyDescent="0.2">
      <c r="A9692" t="s">
        <v>5568</v>
      </c>
      <c r="B9692" t="s">
        <v>44</v>
      </c>
      <c r="C9692">
        <v>2009</v>
      </c>
      <c r="D9692" s="1" t="d">
        <v>1989-03-17</v>
      </c>
      <c r="E9692" s="1" t="str">
        <f t="shared" si="302"/>
        <v>1989</v>
      </c>
      <c r="F9692" s="1" t="str">
        <f t="shared" si="303"/>
        <v>Mar</v>
      </c>
      <c r="G9692" t="s">
        <v>30</v>
      </c>
      <c r="H9692" t="s">
        <v>484</v>
      </c>
      <c r="I9692">
        <v>0.12</v>
      </c>
      <c r="J9692">
        <v>0</v>
      </c>
      <c r="K9692">
        <v>0</v>
      </c>
      <c r="L9692">
        <v>0.01</v>
      </c>
      <c r="M9692">
        <v>0.12</v>
      </c>
      <c r="P9692">
        <v>1.3</v>
      </c>
      <c r="Q9692">
        <v>9</v>
      </c>
      <c r="R9692" t="s">
        <v>2288</v>
      </c>
      <c r="S9692" t="s">
        <v>20</v>
      </c>
    </row>
    <row r="9693" spans="1:19" x14ac:dyDescent="0.2">
      <c r="A9693" t="s">
        <v>8080</v>
      </c>
      <c r="B9693" t="s">
        <v>55</v>
      </c>
      <c r="C9693">
        <v>2008</v>
      </c>
      <c r="D9693" s="1" t="d">
        <v>2017-10-29</v>
      </c>
      <c r="E9693" s="1" t="str">
        <f t="shared" si="302"/>
        <v>2017</v>
      </c>
      <c r="F9693" s="1" t="str">
        <f t="shared" si="303"/>
        <v>Oct</v>
      </c>
      <c r="G9693" t="s">
        <v>34</v>
      </c>
      <c r="H9693" t="s">
        <v>1207</v>
      </c>
      <c r="I9693">
        <v>0</v>
      </c>
      <c r="J9693">
        <v>0</v>
      </c>
      <c r="K9693">
        <v>0.12</v>
      </c>
      <c r="L9693">
        <v>0</v>
      </c>
      <c r="M9693">
        <v>0.12</v>
      </c>
    </row>
    <row r="9694" spans="1:19" x14ac:dyDescent="0.2">
      <c r="A9694" t="s">
        <v>8081</v>
      </c>
      <c r="B9694" t="s">
        <v>55</v>
      </c>
      <c r="C9694">
        <v>2001</v>
      </c>
      <c r="D9694" s="1" t="d">
        <v>2018-03-21</v>
      </c>
      <c r="E9694" s="1" t="str">
        <f t="shared" si="302"/>
        <v>2018</v>
      </c>
      <c r="F9694" s="1" t="str">
        <f t="shared" si="303"/>
        <v>Mar</v>
      </c>
      <c r="G9694" t="s">
        <v>86</v>
      </c>
      <c r="H9694" t="s">
        <v>2140</v>
      </c>
      <c r="I9694">
        <v>0.06</v>
      </c>
      <c r="J9694">
        <v>0.05</v>
      </c>
      <c r="K9694">
        <v>0</v>
      </c>
      <c r="L9694">
        <v>0.02</v>
      </c>
      <c r="M9694">
        <v>0.12</v>
      </c>
      <c r="N9694">
        <v>79</v>
      </c>
      <c r="O9694">
        <v>15</v>
      </c>
      <c r="P9694">
        <v>7.8</v>
      </c>
      <c r="Q9694">
        <v>16</v>
      </c>
      <c r="R9694" t="s">
        <v>2748</v>
      </c>
      <c r="S9694" t="s">
        <v>88</v>
      </c>
    </row>
    <row r="9695" spans="1:19" x14ac:dyDescent="0.2">
      <c r="A9695" t="s">
        <v>8082</v>
      </c>
      <c r="B9695" t="s">
        <v>17</v>
      </c>
      <c r="C9695">
        <v>2008</v>
      </c>
      <c r="D9695" s="1" t="d">
        <v>1993-07-27</v>
      </c>
      <c r="E9695" s="1" t="str">
        <f t="shared" si="302"/>
        <v>1993</v>
      </c>
      <c r="F9695" s="1" t="str">
        <f t="shared" si="303"/>
        <v>Jul</v>
      </c>
      <c r="G9695" t="s">
        <v>50</v>
      </c>
      <c r="H9695" t="s">
        <v>7063</v>
      </c>
      <c r="I9695">
        <v>0.11</v>
      </c>
      <c r="J9695">
        <v>0</v>
      </c>
      <c r="K9695">
        <v>0</v>
      </c>
      <c r="L9695">
        <v>0.01</v>
      </c>
      <c r="M9695">
        <v>0.12</v>
      </c>
      <c r="N9695">
        <v>53</v>
      </c>
      <c r="O9695">
        <v>19</v>
      </c>
      <c r="P9695">
        <v>8.1</v>
      </c>
      <c r="Q9695">
        <v>14</v>
      </c>
      <c r="R9695" t="s">
        <v>6850</v>
      </c>
      <c r="S9695" t="s">
        <v>53</v>
      </c>
    </row>
    <row r="9696" spans="1:19" x14ac:dyDescent="0.2">
      <c r="A9696" t="s">
        <v>2992</v>
      </c>
      <c r="B9696" t="s">
        <v>1015</v>
      </c>
      <c r="C9696">
        <v>2013</v>
      </c>
      <c r="D9696" s="1" t="d">
        <v>2001-12-14</v>
      </c>
      <c r="E9696" s="1" t="str">
        <f t="shared" si="302"/>
        <v>2001</v>
      </c>
      <c r="F9696" s="1" t="str">
        <f t="shared" si="303"/>
        <v>Dec</v>
      </c>
      <c r="G9696" t="s">
        <v>50</v>
      </c>
      <c r="H9696" t="s">
        <v>372</v>
      </c>
      <c r="I9696">
        <v>0</v>
      </c>
      <c r="J9696">
        <v>0</v>
      </c>
      <c r="K9696">
        <v>0.12</v>
      </c>
      <c r="L9696">
        <v>0</v>
      </c>
      <c r="M9696">
        <v>0.12</v>
      </c>
    </row>
    <row r="9697" spans="1:19" x14ac:dyDescent="0.2">
      <c r="A9697" t="s">
        <v>8083</v>
      </c>
      <c r="B9697" t="s">
        <v>79</v>
      </c>
      <c r="C9697">
        <v>2014</v>
      </c>
      <c r="D9697" s="1" t="d">
        <v>2012-07-26</v>
      </c>
      <c r="E9697" s="1" t="str">
        <f t="shared" si="302"/>
        <v>2012</v>
      </c>
      <c r="F9697" s="1" t="str">
        <f t="shared" si="303"/>
        <v>Jul</v>
      </c>
      <c r="G9697" t="s">
        <v>34</v>
      </c>
      <c r="H9697" t="s">
        <v>372</v>
      </c>
      <c r="I9697">
        <v>0</v>
      </c>
      <c r="J9697">
        <v>0</v>
      </c>
      <c r="K9697">
        <v>0.12</v>
      </c>
      <c r="L9697">
        <v>0</v>
      </c>
      <c r="M9697">
        <v>0.12</v>
      </c>
    </row>
    <row r="9698" spans="1:19" x14ac:dyDescent="0.2">
      <c r="A9698" t="s">
        <v>1799</v>
      </c>
      <c r="B9698" t="s">
        <v>64</v>
      </c>
      <c r="C9698">
        <v>2002</v>
      </c>
      <c r="D9698" s="1" t="d">
        <v>2011-04-05</v>
      </c>
      <c r="E9698" s="1" t="str">
        <f t="shared" si="302"/>
        <v>2011</v>
      </c>
      <c r="F9698" s="1" t="str">
        <f t="shared" si="303"/>
        <v>Apr</v>
      </c>
      <c r="G9698" t="s">
        <v>18</v>
      </c>
      <c r="H9698" t="s">
        <v>134</v>
      </c>
      <c r="I9698">
        <v>0.09</v>
      </c>
      <c r="J9698">
        <v>0.03</v>
      </c>
      <c r="K9698">
        <v>0</v>
      </c>
      <c r="L9698">
        <v>0</v>
      </c>
      <c r="M9698">
        <v>0.12</v>
      </c>
      <c r="P9698" t="s">
        <v>203</v>
      </c>
      <c r="R9698" t="s">
        <v>1117</v>
      </c>
      <c r="S9698" t="s">
        <v>20</v>
      </c>
    </row>
    <row r="9699" spans="1:19" x14ac:dyDescent="0.2">
      <c r="A9699" t="s">
        <v>8084</v>
      </c>
      <c r="B9699" t="s">
        <v>32</v>
      </c>
      <c r="C9699">
        <v>2010</v>
      </c>
      <c r="D9699" s="1" t="d">
        <v>2006-10-24</v>
      </c>
      <c r="E9699" s="1" t="str">
        <f t="shared" si="302"/>
        <v>2006</v>
      </c>
      <c r="F9699" s="1" t="str">
        <f t="shared" si="303"/>
        <v>Oct</v>
      </c>
      <c r="G9699" t="s">
        <v>28</v>
      </c>
      <c r="H9699" t="s">
        <v>372</v>
      </c>
      <c r="I9699">
        <v>0</v>
      </c>
      <c r="J9699">
        <v>0</v>
      </c>
      <c r="K9699">
        <v>0.12</v>
      </c>
      <c r="L9699">
        <v>0</v>
      </c>
      <c r="M9699">
        <v>0.12</v>
      </c>
    </row>
    <row r="9700" spans="1:19" x14ac:dyDescent="0.2">
      <c r="A9700" t="s">
        <v>8085</v>
      </c>
      <c r="B9700" t="s">
        <v>79</v>
      </c>
      <c r="C9700">
        <v>2016</v>
      </c>
      <c r="D9700" s="1" t="d">
        <v>2022-07-22</v>
      </c>
      <c r="E9700" s="1" t="str">
        <f t="shared" si="302"/>
        <v>2022</v>
      </c>
      <c r="F9700" s="1" t="str">
        <f t="shared" si="303"/>
        <v>Jul</v>
      </c>
      <c r="G9700" t="s">
        <v>28</v>
      </c>
      <c r="H9700" t="s">
        <v>1921</v>
      </c>
      <c r="I9700">
        <v>0</v>
      </c>
      <c r="J9700">
        <v>0</v>
      </c>
      <c r="K9700">
        <v>0.12</v>
      </c>
      <c r="L9700">
        <v>0</v>
      </c>
      <c r="M9700">
        <v>0.12</v>
      </c>
    </row>
    <row r="9701" spans="1:19" x14ac:dyDescent="0.2">
      <c r="A9701" t="s">
        <v>8086</v>
      </c>
      <c r="B9701" t="s">
        <v>55</v>
      </c>
      <c r="C9701">
        <v>2002</v>
      </c>
      <c r="D9701" s="1" t="d">
        <v>2006-06-10</v>
      </c>
      <c r="E9701" s="1" t="str">
        <f t="shared" si="302"/>
        <v>2006</v>
      </c>
      <c r="F9701" s="1" t="str">
        <f t="shared" si="303"/>
        <v>Jun</v>
      </c>
      <c r="G9701" t="s">
        <v>1</v>
      </c>
      <c r="H9701" t="s">
        <v>111</v>
      </c>
      <c r="I9701">
        <v>0.06</v>
      </c>
      <c r="J9701">
        <v>0.05</v>
      </c>
      <c r="K9701">
        <v>0</v>
      </c>
      <c r="L9701">
        <v>0.02</v>
      </c>
      <c r="M9701">
        <v>0.12</v>
      </c>
      <c r="N9701">
        <v>49</v>
      </c>
      <c r="O9701">
        <v>14</v>
      </c>
      <c r="P9701">
        <v>5</v>
      </c>
      <c r="Q9701">
        <v>4</v>
      </c>
      <c r="R9701" t="s">
        <v>111</v>
      </c>
      <c r="S9701" t="s">
        <v>20</v>
      </c>
    </row>
    <row r="9702" spans="1:19" x14ac:dyDescent="0.2">
      <c r="A9702" t="s">
        <v>8087</v>
      </c>
      <c r="B9702" t="s">
        <v>17</v>
      </c>
      <c r="C9702">
        <v>2008</v>
      </c>
      <c r="D9702" s="1" t="d">
        <v>2012-07-29</v>
      </c>
      <c r="E9702" s="1" t="str">
        <f t="shared" si="302"/>
        <v>2012</v>
      </c>
      <c r="F9702" s="1" t="str">
        <f t="shared" si="303"/>
        <v>Jul</v>
      </c>
      <c r="G9702" t="s">
        <v>39</v>
      </c>
      <c r="H9702" t="s">
        <v>663</v>
      </c>
      <c r="I9702">
        <v>0.1</v>
      </c>
      <c r="J9702">
        <v>0.02</v>
      </c>
      <c r="K9702">
        <v>0</v>
      </c>
      <c r="L9702">
        <v>0.01</v>
      </c>
      <c r="M9702">
        <v>0.12</v>
      </c>
      <c r="N9702">
        <v>60</v>
      </c>
      <c r="O9702">
        <v>7</v>
      </c>
      <c r="P9702" t="s">
        <v>203</v>
      </c>
      <c r="R9702" t="s">
        <v>6372</v>
      </c>
      <c r="S9702" t="s">
        <v>20</v>
      </c>
    </row>
    <row r="9703" spans="1:19" x14ac:dyDescent="0.2">
      <c r="A9703" t="s">
        <v>8088</v>
      </c>
      <c r="B9703" t="s">
        <v>104</v>
      </c>
      <c r="C9703">
        <v>1998</v>
      </c>
      <c r="D9703" s="1" t="d">
        <v>2006-07-30</v>
      </c>
      <c r="E9703" s="1" t="str">
        <f t="shared" si="302"/>
        <v>2006</v>
      </c>
      <c r="F9703" s="1" t="str">
        <f t="shared" si="303"/>
        <v>Jul</v>
      </c>
      <c r="G9703" t="s">
        <v>101</v>
      </c>
      <c r="H9703" t="s">
        <v>780</v>
      </c>
      <c r="I9703">
        <v>0.03</v>
      </c>
      <c r="J9703">
        <v>0.02</v>
      </c>
      <c r="K9703">
        <v>7.0000000000000007E-2</v>
      </c>
      <c r="L9703">
        <v>0.01</v>
      </c>
      <c r="M9703">
        <v>0.12</v>
      </c>
    </row>
    <row r="9704" spans="1:19" x14ac:dyDescent="0.2">
      <c r="A9704" t="s">
        <v>8089</v>
      </c>
      <c r="B9704" t="s">
        <v>55</v>
      </c>
      <c r="C9704">
        <v>2006</v>
      </c>
      <c r="D9704" s="1" t="d">
        <v>2003-06-12</v>
      </c>
      <c r="E9704" s="1" t="str">
        <f t="shared" si="302"/>
        <v>2003</v>
      </c>
      <c r="F9704" s="1" t="str">
        <f t="shared" si="303"/>
        <v>Jun</v>
      </c>
      <c r="G9704" t="s">
        <v>28</v>
      </c>
      <c r="H9704" t="s">
        <v>202</v>
      </c>
      <c r="I9704">
        <v>0</v>
      </c>
      <c r="J9704">
        <v>0</v>
      </c>
      <c r="K9704">
        <v>0.12</v>
      </c>
      <c r="L9704">
        <v>0</v>
      </c>
      <c r="M9704">
        <v>0.12</v>
      </c>
    </row>
    <row r="9705" spans="1:19" x14ac:dyDescent="0.2">
      <c r="A9705" t="s">
        <v>8090</v>
      </c>
      <c r="B9705" t="s">
        <v>49</v>
      </c>
      <c r="C9705" t="s">
        <v>286</v>
      </c>
      <c r="D9705" s="1" t="d">
        <v>2005-08-27</v>
      </c>
      <c r="E9705" s="1" t="str">
        <f t="shared" si="302"/>
        <v>2005</v>
      </c>
      <c r="F9705" s="1" t="str">
        <f t="shared" si="303"/>
        <v>Aug</v>
      </c>
      <c r="G9705" t="s">
        <v>272</v>
      </c>
      <c r="H9705" t="s">
        <v>3091</v>
      </c>
      <c r="I9705">
        <v>0.09</v>
      </c>
      <c r="J9705">
        <v>0</v>
      </c>
      <c r="K9705">
        <v>0.03</v>
      </c>
      <c r="L9705">
        <v>0.01</v>
      </c>
      <c r="M9705">
        <v>0.12</v>
      </c>
      <c r="N9705">
        <v>50</v>
      </c>
      <c r="O9705">
        <v>8</v>
      </c>
      <c r="P9705">
        <v>6.7</v>
      </c>
      <c r="Q9705">
        <v>37</v>
      </c>
      <c r="R9705" t="s">
        <v>6022</v>
      </c>
      <c r="S9705" t="s">
        <v>88</v>
      </c>
    </row>
    <row r="9706" spans="1:19" x14ac:dyDescent="0.2">
      <c r="A9706" t="s">
        <v>8091</v>
      </c>
      <c r="B9706" t="s">
        <v>104</v>
      </c>
      <c r="C9706">
        <v>2000</v>
      </c>
      <c r="D9706" s="1" t="d">
        <v>1990-05-18</v>
      </c>
      <c r="E9706" s="1" t="str">
        <f t="shared" si="302"/>
        <v>1990</v>
      </c>
      <c r="F9706" s="1" t="str">
        <f t="shared" si="303"/>
        <v>May</v>
      </c>
      <c r="G9706" t="s">
        <v>39</v>
      </c>
      <c r="H9706" t="s">
        <v>1836</v>
      </c>
      <c r="I9706">
        <v>7.0000000000000007E-2</v>
      </c>
      <c r="J9706">
        <v>0.05</v>
      </c>
      <c r="K9706">
        <v>0</v>
      </c>
      <c r="L9706">
        <v>0.01</v>
      </c>
      <c r="M9706">
        <v>0.12</v>
      </c>
    </row>
    <row r="9707" spans="1:19" x14ac:dyDescent="0.2">
      <c r="A9707" t="s">
        <v>8092</v>
      </c>
      <c r="B9707" t="s">
        <v>104</v>
      </c>
      <c r="C9707">
        <v>1997</v>
      </c>
      <c r="D9707" s="1" t="d">
        <v>2006-10-24</v>
      </c>
      <c r="E9707" s="1" t="str">
        <f t="shared" si="302"/>
        <v>2006</v>
      </c>
      <c r="F9707" s="1" t="str">
        <f t="shared" si="303"/>
        <v>Oct</v>
      </c>
      <c r="G9707" t="s">
        <v>272</v>
      </c>
      <c r="H9707" t="s">
        <v>523</v>
      </c>
      <c r="I9707">
        <v>7.0000000000000007E-2</v>
      </c>
      <c r="J9707">
        <v>0.05</v>
      </c>
      <c r="K9707">
        <v>0</v>
      </c>
      <c r="L9707">
        <v>0.01</v>
      </c>
      <c r="M9707">
        <v>0.12</v>
      </c>
    </row>
    <row r="9708" spans="1:19" x14ac:dyDescent="0.2">
      <c r="A9708" t="s">
        <v>1915</v>
      </c>
      <c r="B9708" t="s">
        <v>148</v>
      </c>
      <c r="C9708" t="s">
        <v>286</v>
      </c>
      <c r="D9708" s="1" t="d">
        <v>2020-12-24</v>
      </c>
      <c r="E9708" s="1" t="str">
        <f t="shared" si="302"/>
        <v>2020</v>
      </c>
      <c r="F9708" s="1" t="str">
        <f t="shared" si="303"/>
        <v>Dec</v>
      </c>
      <c r="G9708" t="s">
        <v>34</v>
      </c>
      <c r="H9708" t="s">
        <v>1091</v>
      </c>
      <c r="I9708">
        <v>0.06</v>
      </c>
      <c r="J9708">
        <v>0.04</v>
      </c>
      <c r="K9708">
        <v>0</v>
      </c>
      <c r="L9708">
        <v>0.01</v>
      </c>
      <c r="M9708">
        <v>0.12</v>
      </c>
      <c r="N9708">
        <v>78</v>
      </c>
      <c r="O9708">
        <v>5</v>
      </c>
      <c r="P9708">
        <v>8.1</v>
      </c>
      <c r="Q9708">
        <v>57</v>
      </c>
      <c r="R9708" t="s">
        <v>111</v>
      </c>
      <c r="S9708" t="s">
        <v>88</v>
      </c>
    </row>
    <row r="9709" spans="1:19" x14ac:dyDescent="0.2">
      <c r="A9709" t="s">
        <v>8093</v>
      </c>
      <c r="B9709" t="s">
        <v>32</v>
      </c>
      <c r="C9709">
        <v>2008</v>
      </c>
      <c r="D9709" s="1" t="d">
        <v>2004-04-13</v>
      </c>
      <c r="E9709" s="1" t="str">
        <f t="shared" si="302"/>
        <v>2004</v>
      </c>
      <c r="F9709" s="1" t="str">
        <f t="shared" si="303"/>
        <v>Apr</v>
      </c>
      <c r="G9709" t="s">
        <v>18</v>
      </c>
      <c r="H9709" t="s">
        <v>155</v>
      </c>
      <c r="I9709">
        <v>0.11</v>
      </c>
      <c r="J9709">
        <v>0</v>
      </c>
      <c r="K9709">
        <v>0</v>
      </c>
      <c r="L9709">
        <v>0.01</v>
      </c>
      <c r="M9709">
        <v>0.12</v>
      </c>
      <c r="P9709" t="s">
        <v>203</v>
      </c>
      <c r="R9709" t="s">
        <v>3752</v>
      </c>
      <c r="S9709" t="s">
        <v>20</v>
      </c>
    </row>
    <row r="9710" spans="1:19" x14ac:dyDescent="0.2">
      <c r="A9710" t="s">
        <v>4779</v>
      </c>
      <c r="B9710" t="s">
        <v>187</v>
      </c>
      <c r="C9710">
        <v>2012</v>
      </c>
      <c r="D9710" s="1" t="d">
        <v>2011-04-21</v>
      </c>
      <c r="E9710" s="1" t="str">
        <f t="shared" si="302"/>
        <v>2011</v>
      </c>
      <c r="F9710" s="1" t="str">
        <f t="shared" si="303"/>
        <v>Apr</v>
      </c>
      <c r="G9710" t="s">
        <v>37</v>
      </c>
      <c r="H9710" t="s">
        <v>71</v>
      </c>
      <c r="I9710">
        <v>0.06</v>
      </c>
      <c r="J9710">
        <v>0.05</v>
      </c>
      <c r="K9710">
        <v>0</v>
      </c>
      <c r="L9710">
        <v>0.01</v>
      </c>
      <c r="M9710">
        <v>0.12</v>
      </c>
    </row>
    <row r="9711" spans="1:19" x14ac:dyDescent="0.2">
      <c r="A9711" t="s">
        <v>7038</v>
      </c>
      <c r="B9711" t="s">
        <v>79</v>
      </c>
      <c r="C9711">
        <v>2013</v>
      </c>
      <c r="D9711" s="1" t="d">
        <v>2009-12-03</v>
      </c>
      <c r="E9711" s="1" t="str">
        <f t="shared" si="302"/>
        <v>2009</v>
      </c>
      <c r="F9711" s="1" t="str">
        <f t="shared" si="303"/>
        <v>Dec</v>
      </c>
      <c r="G9711" t="s">
        <v>28</v>
      </c>
      <c r="H9711" t="s">
        <v>4214</v>
      </c>
      <c r="I9711">
        <v>0.09</v>
      </c>
      <c r="J9711">
        <v>0</v>
      </c>
      <c r="K9711">
        <v>0.03</v>
      </c>
      <c r="L9711">
        <v>0.01</v>
      </c>
      <c r="M9711">
        <v>0.12</v>
      </c>
      <c r="N9711">
        <v>62</v>
      </c>
      <c r="O9711">
        <v>11</v>
      </c>
      <c r="P9711">
        <v>7.7</v>
      </c>
      <c r="Q9711">
        <v>44</v>
      </c>
      <c r="R9711" t="s">
        <v>1263</v>
      </c>
      <c r="S9711" t="s">
        <v>53</v>
      </c>
    </row>
    <row r="9712" spans="1:19" x14ac:dyDescent="0.2">
      <c r="A9712" t="s">
        <v>8094</v>
      </c>
      <c r="B9712" t="s">
        <v>5783</v>
      </c>
      <c r="C9712">
        <v>1994</v>
      </c>
      <c r="D9712" s="1" t="d">
        <v>2004-12-10</v>
      </c>
      <c r="E9712" s="1" t="str">
        <f t="shared" si="302"/>
        <v>2004</v>
      </c>
      <c r="F9712" s="1" t="str">
        <f t="shared" si="303"/>
        <v>Dec</v>
      </c>
      <c r="G9712" t="s">
        <v>86</v>
      </c>
      <c r="H9712" t="s">
        <v>5784</v>
      </c>
      <c r="I9712">
        <v>0</v>
      </c>
      <c r="J9712">
        <v>0</v>
      </c>
      <c r="K9712">
        <v>0.12</v>
      </c>
      <c r="L9712">
        <v>0</v>
      </c>
      <c r="M9712">
        <v>0.12</v>
      </c>
    </row>
    <row r="9713" spans="1:19" x14ac:dyDescent="0.2">
      <c r="A9713" t="s">
        <v>8095</v>
      </c>
      <c r="B9713" t="s">
        <v>32</v>
      </c>
      <c r="C9713">
        <v>2008</v>
      </c>
      <c r="D9713" s="1" t="d">
        <v>2005-11-30</v>
      </c>
      <c r="E9713" s="1" t="str">
        <f t="shared" si="302"/>
        <v>2005</v>
      </c>
      <c r="F9713" s="1" t="str">
        <f t="shared" si="303"/>
        <v>Nov</v>
      </c>
      <c r="G9713" t="s">
        <v>101</v>
      </c>
      <c r="H9713" t="s">
        <v>933</v>
      </c>
      <c r="I9713">
        <v>0</v>
      </c>
      <c r="J9713">
        <v>0</v>
      </c>
      <c r="K9713">
        <v>0.12</v>
      </c>
      <c r="L9713">
        <v>0</v>
      </c>
      <c r="M9713">
        <v>0.12</v>
      </c>
    </row>
    <row r="9714" spans="1:19" x14ac:dyDescent="0.2">
      <c r="A9714" t="s">
        <v>8096</v>
      </c>
      <c r="B9714" t="s">
        <v>32</v>
      </c>
      <c r="C9714">
        <v>2011</v>
      </c>
      <c r="D9714" s="1" t="d">
        <v>1993-12-18</v>
      </c>
      <c r="E9714" s="1" t="str">
        <f t="shared" si="302"/>
        <v>1993</v>
      </c>
      <c r="F9714" s="1" t="str">
        <f t="shared" si="303"/>
        <v>Dec</v>
      </c>
      <c r="G9714" t="s">
        <v>50</v>
      </c>
      <c r="H9714" t="s">
        <v>372</v>
      </c>
      <c r="I9714">
        <v>0</v>
      </c>
      <c r="J9714">
        <v>0</v>
      </c>
      <c r="K9714">
        <v>0.12</v>
      </c>
      <c r="L9714">
        <v>0</v>
      </c>
      <c r="M9714">
        <v>0.12</v>
      </c>
    </row>
    <row r="9715" spans="1:19" x14ac:dyDescent="0.2">
      <c r="A9715" t="s">
        <v>8097</v>
      </c>
      <c r="B9715" t="s">
        <v>55</v>
      </c>
      <c r="C9715">
        <v>2008</v>
      </c>
      <c r="D9715" s="1" t="d">
        <v>2007-03-30</v>
      </c>
      <c r="E9715" s="1" t="str">
        <f t="shared" si="302"/>
        <v>2007</v>
      </c>
      <c r="F9715" s="1" t="str">
        <f t="shared" si="303"/>
        <v>Mar</v>
      </c>
      <c r="G9715" t="s">
        <v>86</v>
      </c>
      <c r="H9715" t="s">
        <v>3392</v>
      </c>
      <c r="I9715">
        <v>0.04</v>
      </c>
      <c r="J9715">
        <v>0.03</v>
      </c>
      <c r="K9715">
        <v>0.03</v>
      </c>
      <c r="L9715">
        <v>0.01</v>
      </c>
      <c r="M9715">
        <v>0.12</v>
      </c>
    </row>
    <row r="9716" spans="1:19" x14ac:dyDescent="0.2">
      <c r="A9716" t="s">
        <v>5553</v>
      </c>
      <c r="B9716" t="s">
        <v>17</v>
      </c>
      <c r="C9716">
        <v>2010</v>
      </c>
      <c r="D9716" s="1" t="d">
        <v>2018-12-01</v>
      </c>
      <c r="E9716" s="1" t="str">
        <f t="shared" si="302"/>
        <v>2018</v>
      </c>
      <c r="F9716" s="1" t="str">
        <f t="shared" si="303"/>
        <v>Dec</v>
      </c>
      <c r="G9716" t="s">
        <v>34</v>
      </c>
      <c r="H9716" t="s">
        <v>8098</v>
      </c>
      <c r="I9716">
        <v>0.12</v>
      </c>
      <c r="J9716">
        <v>0</v>
      </c>
      <c r="K9716">
        <v>0</v>
      </c>
      <c r="L9716">
        <v>0.01</v>
      </c>
      <c r="M9716">
        <v>0.12</v>
      </c>
      <c r="P9716" t="s">
        <v>203</v>
      </c>
      <c r="R9716" t="s">
        <v>8099</v>
      </c>
      <c r="S9716" t="s">
        <v>20</v>
      </c>
    </row>
    <row r="9717" spans="1:19" x14ac:dyDescent="0.2">
      <c r="A9717" t="s">
        <v>4789</v>
      </c>
      <c r="B9717" t="s">
        <v>55</v>
      </c>
      <c r="C9717">
        <v>2007</v>
      </c>
      <c r="D9717" s="1" t="d">
        <v>2006-12-26</v>
      </c>
      <c r="E9717" s="1" t="str">
        <f t="shared" si="302"/>
        <v>2006</v>
      </c>
      <c r="F9717" s="1" t="str">
        <f t="shared" si="303"/>
        <v>Dec</v>
      </c>
      <c r="G9717" t="s">
        <v>30</v>
      </c>
      <c r="H9717" t="s">
        <v>1207</v>
      </c>
      <c r="I9717">
        <v>0.06</v>
      </c>
      <c r="J9717">
        <v>0.05</v>
      </c>
      <c r="K9717">
        <v>0</v>
      </c>
      <c r="L9717">
        <v>0.02</v>
      </c>
      <c r="M9717">
        <v>0.12</v>
      </c>
      <c r="N9717">
        <v>78</v>
      </c>
      <c r="O9717">
        <v>11</v>
      </c>
      <c r="P9717">
        <v>7</v>
      </c>
      <c r="Q9717">
        <v>6</v>
      </c>
      <c r="R9717" t="s">
        <v>5314</v>
      </c>
      <c r="S9717" t="s">
        <v>112</v>
      </c>
    </row>
    <row r="9718" spans="1:19" x14ac:dyDescent="0.2">
      <c r="A9718" t="s">
        <v>7348</v>
      </c>
      <c r="B9718" t="s">
        <v>159</v>
      </c>
      <c r="C9718">
        <v>2008</v>
      </c>
      <c r="D9718" s="1" t="d">
        <v>2019-03-31</v>
      </c>
      <c r="E9718" s="1" t="str">
        <f t="shared" si="302"/>
        <v>2019</v>
      </c>
      <c r="F9718" s="1" t="str">
        <f t="shared" si="303"/>
        <v>Mar</v>
      </c>
      <c r="G9718" t="s">
        <v>34</v>
      </c>
      <c r="H9718" t="s">
        <v>111</v>
      </c>
      <c r="I9718">
        <v>0.11</v>
      </c>
      <c r="J9718">
        <v>0</v>
      </c>
      <c r="K9718">
        <v>0</v>
      </c>
      <c r="L9718">
        <v>0.01</v>
      </c>
      <c r="M9718">
        <v>0.12</v>
      </c>
      <c r="N9718">
        <v>64</v>
      </c>
      <c r="O9718">
        <v>4</v>
      </c>
      <c r="P9718">
        <v>8.4</v>
      </c>
      <c r="Q9718">
        <v>18</v>
      </c>
      <c r="R9718" t="s">
        <v>111</v>
      </c>
      <c r="S9718" t="s">
        <v>20</v>
      </c>
    </row>
    <row r="9719" spans="1:19" x14ac:dyDescent="0.2">
      <c r="A9719" t="s">
        <v>8100</v>
      </c>
      <c r="B9719" t="s">
        <v>104</v>
      </c>
      <c r="C9719">
        <v>1998</v>
      </c>
      <c r="D9719" s="1" t="d">
        <v>2018-07-04</v>
      </c>
      <c r="E9719" s="1" t="str">
        <f t="shared" si="302"/>
        <v>2018</v>
      </c>
      <c r="F9719" s="1" t="str">
        <f t="shared" si="303"/>
        <v>Jul</v>
      </c>
      <c r="G9719" t="s">
        <v>28</v>
      </c>
      <c r="H9719" t="s">
        <v>71</v>
      </c>
      <c r="I9719">
        <v>7.0000000000000007E-2</v>
      </c>
      <c r="J9719">
        <v>0.05</v>
      </c>
      <c r="K9719">
        <v>0</v>
      </c>
      <c r="L9719">
        <v>0.01</v>
      </c>
      <c r="M9719">
        <v>0.12</v>
      </c>
    </row>
    <row r="9720" spans="1:19" x14ac:dyDescent="0.2">
      <c r="A9720" t="s">
        <v>8101</v>
      </c>
      <c r="B9720" t="s">
        <v>55</v>
      </c>
      <c r="C9720">
        <v>2003</v>
      </c>
      <c r="D9720" s="1" t="d">
        <v>2008-12-14</v>
      </c>
      <c r="E9720" s="1" t="str">
        <f t="shared" si="302"/>
        <v>2008</v>
      </c>
      <c r="F9720" s="1" t="str">
        <f t="shared" si="303"/>
        <v>Dec</v>
      </c>
      <c r="G9720" t="s">
        <v>24</v>
      </c>
      <c r="H9720" t="s">
        <v>372</v>
      </c>
      <c r="I9720">
        <v>0.06</v>
      </c>
      <c r="J9720">
        <v>0.05</v>
      </c>
      <c r="K9720">
        <v>0</v>
      </c>
      <c r="L9720">
        <v>0.02</v>
      </c>
      <c r="M9720">
        <v>0.12</v>
      </c>
    </row>
    <row r="9721" spans="1:19" x14ac:dyDescent="0.2">
      <c r="A9721" t="s">
        <v>2849</v>
      </c>
      <c r="B9721" t="s">
        <v>79</v>
      </c>
      <c r="C9721">
        <v>2016</v>
      </c>
      <c r="D9721" s="1" t="d">
        <v>1999-02-13</v>
      </c>
      <c r="E9721" s="1" t="str">
        <f t="shared" si="302"/>
        <v>1999</v>
      </c>
      <c r="F9721" s="1" t="str">
        <f t="shared" si="303"/>
        <v>Feb</v>
      </c>
      <c r="G9721" t="s">
        <v>50</v>
      </c>
      <c r="H9721" t="s">
        <v>267</v>
      </c>
      <c r="I9721">
        <v>0.04</v>
      </c>
      <c r="J9721">
        <v>7.0000000000000007E-2</v>
      </c>
      <c r="K9721">
        <v>0.01</v>
      </c>
      <c r="L9721">
        <v>0.01</v>
      </c>
      <c r="M9721">
        <v>0.12</v>
      </c>
      <c r="P9721">
        <v>7.8</v>
      </c>
      <c r="Q9721">
        <v>9</v>
      </c>
      <c r="R9721" t="s">
        <v>885</v>
      </c>
      <c r="S9721" t="s">
        <v>112</v>
      </c>
    </row>
    <row r="9722" spans="1:19" x14ac:dyDescent="0.2">
      <c r="A9722" t="s">
        <v>8102</v>
      </c>
      <c r="B9722" t="s">
        <v>55</v>
      </c>
      <c r="C9722">
        <v>2005</v>
      </c>
      <c r="D9722" s="1" t="d">
        <v>2021-08-10</v>
      </c>
      <c r="E9722" s="1" t="str">
        <f t="shared" si="302"/>
        <v>2021</v>
      </c>
      <c r="F9722" s="1" t="str">
        <f t="shared" si="303"/>
        <v>Aug</v>
      </c>
      <c r="G9722" t="s">
        <v>28</v>
      </c>
      <c r="H9722" t="s">
        <v>933</v>
      </c>
      <c r="I9722">
        <v>0.06</v>
      </c>
      <c r="J9722">
        <v>0.05</v>
      </c>
      <c r="K9722">
        <v>0</v>
      </c>
      <c r="L9722">
        <v>0.02</v>
      </c>
      <c r="M9722">
        <v>0.12</v>
      </c>
      <c r="N9722">
        <v>77</v>
      </c>
      <c r="O9722">
        <v>41</v>
      </c>
      <c r="P9722">
        <v>7.3</v>
      </c>
      <c r="Q9722">
        <v>12</v>
      </c>
      <c r="R9722" t="s">
        <v>2780</v>
      </c>
      <c r="S9722" t="s">
        <v>88</v>
      </c>
    </row>
    <row r="9723" spans="1:19" x14ac:dyDescent="0.2">
      <c r="A9723" t="s">
        <v>3057</v>
      </c>
      <c r="B9723" t="s">
        <v>137</v>
      </c>
      <c r="C9723">
        <v>2004</v>
      </c>
      <c r="D9723" s="1" t="d">
        <v>1997-07-21</v>
      </c>
      <c r="E9723" s="1" t="str">
        <f t="shared" si="302"/>
        <v>1997</v>
      </c>
      <c r="F9723" s="1" t="str">
        <f t="shared" si="303"/>
        <v>Jul</v>
      </c>
      <c r="G9723" t="s">
        <v>1</v>
      </c>
      <c r="H9723" t="s">
        <v>71</v>
      </c>
      <c r="I9723">
        <v>0.09</v>
      </c>
      <c r="J9723">
        <v>0.03</v>
      </c>
      <c r="K9723">
        <v>0</v>
      </c>
      <c r="L9723">
        <v>0</v>
      </c>
      <c r="M9723">
        <v>0.12</v>
      </c>
      <c r="N9723">
        <v>70</v>
      </c>
      <c r="O9723">
        <v>17</v>
      </c>
      <c r="P9723">
        <v>7.2</v>
      </c>
      <c r="Q9723">
        <v>5</v>
      </c>
      <c r="R9723" t="s">
        <v>71</v>
      </c>
      <c r="S9723" t="s">
        <v>20</v>
      </c>
    </row>
    <row r="9724" spans="1:19" x14ac:dyDescent="0.2">
      <c r="A9724" t="s">
        <v>8103</v>
      </c>
      <c r="B9724" t="s">
        <v>1015</v>
      </c>
      <c r="C9724">
        <v>2016</v>
      </c>
      <c r="D9724" s="1" t="d">
        <v>2002-05-20</v>
      </c>
      <c r="E9724" s="1" t="str">
        <f t="shared" si="302"/>
        <v>2002</v>
      </c>
      <c r="F9724" s="1" t="str">
        <f t="shared" si="303"/>
        <v>May</v>
      </c>
      <c r="G9724" t="s">
        <v>50</v>
      </c>
      <c r="H9724" t="s">
        <v>372</v>
      </c>
      <c r="I9724">
        <v>0</v>
      </c>
      <c r="J9724">
        <v>0</v>
      </c>
      <c r="K9724">
        <v>0.12</v>
      </c>
      <c r="L9724">
        <v>0</v>
      </c>
      <c r="M9724">
        <v>0.12</v>
      </c>
    </row>
    <row r="9725" spans="1:19" x14ac:dyDescent="0.2">
      <c r="A9725" t="s">
        <v>8104</v>
      </c>
      <c r="B9725" t="s">
        <v>159</v>
      </c>
      <c r="C9725">
        <v>2006</v>
      </c>
      <c r="D9725" s="1" t="d">
        <v>2004-09-16</v>
      </c>
      <c r="E9725" s="1" t="str">
        <f t="shared" si="302"/>
        <v>2004</v>
      </c>
      <c r="F9725" s="1" t="str">
        <f t="shared" si="303"/>
        <v>Sep</v>
      </c>
      <c r="G9725" t="s">
        <v>101</v>
      </c>
      <c r="H9725" t="s">
        <v>68</v>
      </c>
      <c r="I9725">
        <v>0.11</v>
      </c>
      <c r="J9725">
        <v>0</v>
      </c>
      <c r="K9725">
        <v>0</v>
      </c>
      <c r="L9725">
        <v>0.01</v>
      </c>
      <c r="M9725">
        <v>0.12</v>
      </c>
      <c r="N9725">
        <v>66</v>
      </c>
      <c r="O9725">
        <v>21</v>
      </c>
      <c r="P9725">
        <v>7.7</v>
      </c>
      <c r="Q9725">
        <v>6</v>
      </c>
      <c r="R9725" t="s">
        <v>1626</v>
      </c>
      <c r="S9725" t="s">
        <v>20</v>
      </c>
    </row>
    <row r="9726" spans="1:19" x14ac:dyDescent="0.2">
      <c r="A9726" t="s">
        <v>8105</v>
      </c>
      <c r="B9726" t="s">
        <v>189</v>
      </c>
      <c r="C9726">
        <v>2006</v>
      </c>
      <c r="D9726" s="1" t="d">
        <v>1999-02-10</v>
      </c>
      <c r="E9726" s="1" t="str">
        <f t="shared" si="302"/>
        <v>1999</v>
      </c>
      <c r="F9726" s="1" t="str">
        <f t="shared" si="303"/>
        <v>Feb</v>
      </c>
      <c r="G9726" t="s">
        <v>1</v>
      </c>
      <c r="H9726" t="s">
        <v>776</v>
      </c>
      <c r="I9726">
        <v>0.09</v>
      </c>
      <c r="J9726">
        <v>0.02</v>
      </c>
      <c r="K9726">
        <v>0</v>
      </c>
      <c r="L9726">
        <v>0</v>
      </c>
      <c r="M9726">
        <v>0.12</v>
      </c>
      <c r="N9726">
        <v>51</v>
      </c>
      <c r="O9726">
        <v>8</v>
      </c>
      <c r="P9726" t="s">
        <v>203</v>
      </c>
      <c r="R9726" t="s">
        <v>1241</v>
      </c>
      <c r="S9726" t="s">
        <v>112</v>
      </c>
    </row>
    <row r="9727" spans="1:19" x14ac:dyDescent="0.2">
      <c r="A9727" t="s">
        <v>6020</v>
      </c>
      <c r="B9727" t="s">
        <v>32</v>
      </c>
      <c r="C9727">
        <v>2008</v>
      </c>
      <c r="D9727" s="1" t="d">
        <v>2014-10-30</v>
      </c>
      <c r="E9727" s="1" t="str">
        <f t="shared" si="302"/>
        <v>2014</v>
      </c>
      <c r="F9727" s="1" t="str">
        <f t="shared" si="303"/>
        <v>Oct</v>
      </c>
      <c r="G9727" t="s">
        <v>24</v>
      </c>
      <c r="H9727" t="s">
        <v>1830</v>
      </c>
      <c r="I9727">
        <v>0.11</v>
      </c>
      <c r="J9727">
        <v>0</v>
      </c>
      <c r="K9727">
        <v>0</v>
      </c>
      <c r="L9727">
        <v>0.01</v>
      </c>
      <c r="M9727">
        <v>0.12</v>
      </c>
    </row>
    <row r="9728" spans="1:19" x14ac:dyDescent="0.2">
      <c r="A9728" t="s">
        <v>8106</v>
      </c>
      <c r="B9728" t="s">
        <v>104</v>
      </c>
      <c r="C9728">
        <v>1998</v>
      </c>
      <c r="D9728" s="1" t="d">
        <v>1992-03-09</v>
      </c>
      <c r="E9728" s="1" t="str">
        <f t="shared" si="302"/>
        <v>1992</v>
      </c>
      <c r="F9728" s="1" t="str">
        <f t="shared" si="303"/>
        <v>Mar</v>
      </c>
      <c r="G9728" t="s">
        <v>30</v>
      </c>
      <c r="H9728" t="s">
        <v>248</v>
      </c>
      <c r="I9728">
        <v>7.0000000000000007E-2</v>
      </c>
      <c r="J9728">
        <v>0.05</v>
      </c>
      <c r="K9728">
        <v>0</v>
      </c>
      <c r="L9728">
        <v>0.01</v>
      </c>
      <c r="M9728">
        <v>0.12</v>
      </c>
      <c r="N9728">
        <v>79</v>
      </c>
      <c r="O9728">
        <v>6</v>
      </c>
      <c r="P9728">
        <v>8.3000000000000007</v>
      </c>
      <c r="Q9728">
        <v>6</v>
      </c>
      <c r="R9728" t="s">
        <v>5639</v>
      </c>
      <c r="S9728" t="s">
        <v>20</v>
      </c>
    </row>
    <row r="9729" spans="1:19" x14ac:dyDescent="0.2">
      <c r="A9729" t="s">
        <v>4491</v>
      </c>
      <c r="B9729" t="s">
        <v>44</v>
      </c>
      <c r="C9729">
        <v>2009</v>
      </c>
      <c r="D9729" s="1" t="d">
        <v>2007-08-06</v>
      </c>
      <c r="E9729" s="1" t="str">
        <f t="shared" si="302"/>
        <v>2007</v>
      </c>
      <c r="F9729" s="1" t="str">
        <f t="shared" si="303"/>
        <v>Aug</v>
      </c>
      <c r="G9729" t="s">
        <v>50</v>
      </c>
      <c r="H9729" t="s">
        <v>71</v>
      </c>
      <c r="I9729">
        <v>0.09</v>
      </c>
      <c r="J9729">
        <v>0.02</v>
      </c>
      <c r="K9729">
        <v>0</v>
      </c>
      <c r="L9729">
        <v>0.01</v>
      </c>
      <c r="M9729">
        <v>0.12</v>
      </c>
      <c r="N9729">
        <v>68</v>
      </c>
      <c r="O9729">
        <v>28</v>
      </c>
      <c r="P9729">
        <v>7.5</v>
      </c>
      <c r="Q9729">
        <v>6</v>
      </c>
      <c r="R9729" t="s">
        <v>71</v>
      </c>
      <c r="S9729" t="s">
        <v>112</v>
      </c>
    </row>
    <row r="9730" spans="1:19" x14ac:dyDescent="0.2">
      <c r="A9730" t="s">
        <v>8107</v>
      </c>
      <c r="B9730" t="s">
        <v>49</v>
      </c>
      <c r="C9730">
        <v>2008</v>
      </c>
      <c r="D9730" s="1" t="d">
        <v>1996-07-04</v>
      </c>
      <c r="E9730" s="1" t="str">
        <f t="shared" si="302"/>
        <v>1996</v>
      </c>
      <c r="F9730" s="1" t="str">
        <f t="shared" si="303"/>
        <v>Jul</v>
      </c>
      <c r="G9730" t="s">
        <v>34</v>
      </c>
      <c r="H9730" t="s">
        <v>68</v>
      </c>
      <c r="I9730">
        <v>0</v>
      </c>
      <c r="J9730">
        <v>0.1</v>
      </c>
      <c r="K9730">
        <v>0</v>
      </c>
      <c r="L9730">
        <v>0.03</v>
      </c>
      <c r="M9730">
        <v>0.12</v>
      </c>
    </row>
    <row r="9731" spans="1:19" x14ac:dyDescent="0.2">
      <c r="A9731" t="s">
        <v>8108</v>
      </c>
      <c r="B9731" t="s">
        <v>17</v>
      </c>
      <c r="C9731">
        <v>2007</v>
      </c>
      <c r="D9731" s="1" t="d">
        <v>2010-06-03</v>
      </c>
      <c r="E9731" s="1" t="str">
        <f t="shared" ref="E9731:E9794" si="304">TEXT(D9731,"yyyy")</f>
        <v>2010</v>
      </c>
      <c r="F9731" s="1" t="str">
        <f t="shared" ref="F9731:F9794" si="305">TEXT(D9731,"mmm")</f>
        <v>Jun</v>
      </c>
      <c r="G9731" t="s">
        <v>272</v>
      </c>
      <c r="H9731" t="s">
        <v>130</v>
      </c>
      <c r="I9731">
        <v>0.11</v>
      </c>
      <c r="J9731">
        <v>0.01</v>
      </c>
      <c r="K9731">
        <v>0</v>
      </c>
      <c r="L9731">
        <v>0.01</v>
      </c>
      <c r="M9731">
        <v>0.12</v>
      </c>
      <c r="N9731">
        <v>49</v>
      </c>
      <c r="O9731">
        <v>18</v>
      </c>
      <c r="P9731">
        <v>4.9000000000000004</v>
      </c>
      <c r="Q9731">
        <v>11</v>
      </c>
      <c r="R9731" t="s">
        <v>580</v>
      </c>
      <c r="S9731" t="s">
        <v>20</v>
      </c>
    </row>
    <row r="9732" spans="1:19" x14ac:dyDescent="0.2">
      <c r="A9732" t="s">
        <v>8109</v>
      </c>
      <c r="B9732" t="s">
        <v>49</v>
      </c>
      <c r="C9732">
        <v>2011</v>
      </c>
      <c r="D9732" s="1" t="d">
        <v>2015-06-07</v>
      </c>
      <c r="E9732" s="1" t="str">
        <f t="shared" si="304"/>
        <v>2015</v>
      </c>
      <c r="F9732" s="1" t="str">
        <f t="shared" si="305"/>
        <v>Jun</v>
      </c>
      <c r="G9732" t="s">
        <v>18</v>
      </c>
      <c r="H9732" t="s">
        <v>111</v>
      </c>
      <c r="I9732">
        <v>0</v>
      </c>
      <c r="J9732">
        <v>0.1</v>
      </c>
      <c r="K9732">
        <v>0</v>
      </c>
      <c r="L9732">
        <v>0.02</v>
      </c>
      <c r="M9732">
        <v>0.12</v>
      </c>
    </row>
    <row r="9733" spans="1:19" x14ac:dyDescent="0.2">
      <c r="A9733" t="s">
        <v>8110</v>
      </c>
      <c r="B9733" t="s">
        <v>32</v>
      </c>
      <c r="C9733">
        <v>2008</v>
      </c>
      <c r="D9733" s="1" t="d">
        <v>1996-12-22</v>
      </c>
      <c r="E9733" s="1" t="str">
        <f t="shared" si="304"/>
        <v>1996</v>
      </c>
      <c r="F9733" s="1" t="str">
        <f t="shared" si="305"/>
        <v>Dec</v>
      </c>
      <c r="G9733" t="s">
        <v>18</v>
      </c>
      <c r="H9733" t="s">
        <v>51</v>
      </c>
      <c r="I9733">
        <v>0.11</v>
      </c>
      <c r="J9733">
        <v>0</v>
      </c>
      <c r="K9733">
        <v>0</v>
      </c>
      <c r="L9733">
        <v>0.01</v>
      </c>
      <c r="M9733">
        <v>0.12</v>
      </c>
      <c r="N9733">
        <v>59</v>
      </c>
      <c r="O9733">
        <v>8</v>
      </c>
      <c r="P9733">
        <v>7</v>
      </c>
      <c r="Q9733">
        <v>6</v>
      </c>
      <c r="R9733" t="s">
        <v>8111</v>
      </c>
      <c r="S9733" t="s">
        <v>20</v>
      </c>
    </row>
    <row r="9734" spans="1:19" x14ac:dyDescent="0.2">
      <c r="A9734" t="s">
        <v>8112</v>
      </c>
      <c r="B9734" t="s">
        <v>32</v>
      </c>
      <c r="C9734">
        <v>2006</v>
      </c>
      <c r="D9734" s="1" t="d">
        <v>2003-10-28</v>
      </c>
      <c r="E9734" s="1" t="str">
        <f t="shared" si="304"/>
        <v>2003</v>
      </c>
      <c r="F9734" s="1" t="str">
        <f t="shared" si="305"/>
        <v>Oct</v>
      </c>
      <c r="G9734" t="s">
        <v>28</v>
      </c>
      <c r="H9734" t="s">
        <v>19</v>
      </c>
      <c r="I9734">
        <v>0</v>
      </c>
      <c r="J9734">
        <v>0</v>
      </c>
      <c r="K9734">
        <v>0.12</v>
      </c>
      <c r="L9734">
        <v>0</v>
      </c>
      <c r="M9734">
        <v>0.12</v>
      </c>
    </row>
    <row r="9735" spans="1:19" x14ac:dyDescent="0.2">
      <c r="A9735" t="s">
        <v>5896</v>
      </c>
      <c r="B9735" t="s">
        <v>159</v>
      </c>
      <c r="C9735">
        <v>2012</v>
      </c>
      <c r="D9735" s="1" t="d">
        <v>2014-01-15</v>
      </c>
      <c r="E9735" s="1" t="str">
        <f t="shared" si="304"/>
        <v>2014</v>
      </c>
      <c r="F9735" s="1" t="str">
        <f t="shared" si="305"/>
        <v>Jan</v>
      </c>
      <c r="G9735" t="s">
        <v>28</v>
      </c>
      <c r="H9735" t="s">
        <v>372</v>
      </c>
      <c r="I9735">
        <v>0</v>
      </c>
      <c r="J9735">
        <v>0</v>
      </c>
      <c r="K9735">
        <v>0.12</v>
      </c>
      <c r="L9735">
        <v>0</v>
      </c>
      <c r="M9735">
        <v>0.12</v>
      </c>
    </row>
    <row r="9736" spans="1:19" x14ac:dyDescent="0.2">
      <c r="A9736" t="s">
        <v>8113</v>
      </c>
      <c r="B9736" t="s">
        <v>104</v>
      </c>
      <c r="C9736">
        <v>1997</v>
      </c>
      <c r="D9736" s="1" t="d">
        <v>1991-01-04</v>
      </c>
      <c r="E9736" s="1" t="str">
        <f t="shared" si="304"/>
        <v>1991</v>
      </c>
      <c r="F9736" s="1" t="str">
        <f t="shared" si="305"/>
        <v>Jan</v>
      </c>
      <c r="G9736" t="s">
        <v>101</v>
      </c>
      <c r="H9736" t="s">
        <v>1836</v>
      </c>
      <c r="I9736">
        <v>7.0000000000000007E-2</v>
      </c>
      <c r="J9736">
        <v>0.05</v>
      </c>
      <c r="K9736">
        <v>0</v>
      </c>
      <c r="L9736">
        <v>0.01</v>
      </c>
      <c r="M9736">
        <v>0.12</v>
      </c>
    </row>
    <row r="9737" spans="1:19" x14ac:dyDescent="0.2">
      <c r="A9737" t="s">
        <v>319</v>
      </c>
      <c r="B9737" t="s">
        <v>32</v>
      </c>
      <c r="C9737">
        <v>2005</v>
      </c>
      <c r="D9737" s="1" t="d">
        <v>2006-08-08</v>
      </c>
      <c r="E9737" s="1" t="str">
        <f t="shared" si="304"/>
        <v>2006</v>
      </c>
      <c r="F9737" s="1" t="str">
        <f t="shared" si="305"/>
        <v>Aug</v>
      </c>
      <c r="G9737" t="s">
        <v>18</v>
      </c>
      <c r="H9737" t="s">
        <v>134</v>
      </c>
      <c r="I9737">
        <v>0.11</v>
      </c>
      <c r="J9737">
        <v>0</v>
      </c>
      <c r="K9737">
        <v>0</v>
      </c>
      <c r="L9737">
        <v>0.01</v>
      </c>
      <c r="M9737">
        <v>0.12</v>
      </c>
      <c r="N9737">
        <v>66</v>
      </c>
      <c r="O9737">
        <v>9</v>
      </c>
      <c r="P9737">
        <v>6.3</v>
      </c>
      <c r="Q9737">
        <v>12</v>
      </c>
      <c r="R9737" t="s">
        <v>1518</v>
      </c>
      <c r="S9737" t="s">
        <v>20</v>
      </c>
    </row>
    <row r="9738" spans="1:19" x14ac:dyDescent="0.2">
      <c r="A9738" t="s">
        <v>6769</v>
      </c>
      <c r="B9738" t="s">
        <v>17</v>
      </c>
      <c r="C9738">
        <v>2011</v>
      </c>
      <c r="D9738" s="1" t="d">
        <v>2006-09-15</v>
      </c>
      <c r="E9738" s="1" t="str">
        <f t="shared" si="304"/>
        <v>2006</v>
      </c>
      <c r="F9738" s="1" t="str">
        <f t="shared" si="305"/>
        <v>Sep</v>
      </c>
      <c r="G9738" t="s">
        <v>50</v>
      </c>
      <c r="H9738" t="s">
        <v>134</v>
      </c>
      <c r="I9738">
        <v>7.0000000000000007E-2</v>
      </c>
      <c r="J9738">
        <v>0.04</v>
      </c>
      <c r="K9738">
        <v>0</v>
      </c>
      <c r="L9738">
        <v>0.01</v>
      </c>
      <c r="M9738">
        <v>0.12</v>
      </c>
      <c r="N9738">
        <v>52</v>
      </c>
      <c r="O9738">
        <v>8</v>
      </c>
      <c r="P9738" t="s">
        <v>203</v>
      </c>
      <c r="R9738" t="s">
        <v>3395</v>
      </c>
      <c r="S9738" t="s">
        <v>112</v>
      </c>
    </row>
    <row r="9739" spans="1:19" x14ac:dyDescent="0.2">
      <c r="A9739" t="s">
        <v>8114</v>
      </c>
      <c r="B9739" t="s">
        <v>32</v>
      </c>
      <c r="C9739">
        <v>2005</v>
      </c>
      <c r="D9739" s="1" t="d">
        <v>1989-11-07</v>
      </c>
      <c r="E9739" s="1" t="str">
        <f t="shared" si="304"/>
        <v>1989</v>
      </c>
      <c r="F9739" s="1" t="str">
        <f t="shared" si="305"/>
        <v>Nov</v>
      </c>
      <c r="G9739" t="s">
        <v>30</v>
      </c>
      <c r="H9739" t="s">
        <v>1207</v>
      </c>
      <c r="I9739">
        <v>0.11</v>
      </c>
      <c r="J9739">
        <v>0</v>
      </c>
      <c r="K9739">
        <v>0</v>
      </c>
      <c r="L9739">
        <v>0.01</v>
      </c>
      <c r="M9739">
        <v>0.12</v>
      </c>
      <c r="N9739">
        <v>68</v>
      </c>
      <c r="O9739">
        <v>22</v>
      </c>
      <c r="P9739" t="s">
        <v>203</v>
      </c>
      <c r="R9739" t="s">
        <v>8115</v>
      </c>
      <c r="S9739" t="s">
        <v>20</v>
      </c>
    </row>
    <row r="9740" spans="1:19" x14ac:dyDescent="0.2">
      <c r="A9740" t="s">
        <v>8116</v>
      </c>
      <c r="B9740" t="s">
        <v>159</v>
      </c>
      <c r="C9740" t="s">
        <v>286</v>
      </c>
      <c r="D9740" s="1" t="d">
        <v>2017-10-15</v>
      </c>
      <c r="E9740" s="1" t="str">
        <f t="shared" si="304"/>
        <v>2017</v>
      </c>
      <c r="F9740" s="1" t="str">
        <f t="shared" si="305"/>
        <v>Oct</v>
      </c>
      <c r="G9740" t="s">
        <v>272</v>
      </c>
      <c r="H9740" t="s">
        <v>286</v>
      </c>
      <c r="I9740">
        <v>0</v>
      </c>
      <c r="J9740">
        <v>0</v>
      </c>
      <c r="K9740">
        <v>0.12</v>
      </c>
      <c r="L9740">
        <v>0</v>
      </c>
      <c r="M9740">
        <v>0.12</v>
      </c>
    </row>
    <row r="9741" spans="1:19" x14ac:dyDescent="0.2">
      <c r="A9741" t="s">
        <v>8117</v>
      </c>
      <c r="B9741" t="s">
        <v>159</v>
      </c>
      <c r="C9741">
        <v>2007</v>
      </c>
      <c r="D9741" s="1" t="d">
        <v>2015-12-15</v>
      </c>
      <c r="E9741" s="1" t="str">
        <f t="shared" si="304"/>
        <v>2015</v>
      </c>
      <c r="F9741" s="1" t="str">
        <f t="shared" si="305"/>
        <v>Dec</v>
      </c>
      <c r="G9741" t="s">
        <v>37</v>
      </c>
      <c r="H9741" t="s">
        <v>372</v>
      </c>
      <c r="I9741">
        <v>0</v>
      </c>
      <c r="J9741">
        <v>0</v>
      </c>
      <c r="K9741">
        <v>0.12</v>
      </c>
      <c r="L9741">
        <v>0</v>
      </c>
      <c r="M9741">
        <v>0.12</v>
      </c>
    </row>
    <row r="9742" spans="1:19" x14ac:dyDescent="0.2">
      <c r="A9742" t="s">
        <v>8118</v>
      </c>
      <c r="B9742" t="s">
        <v>1043</v>
      </c>
      <c r="C9742">
        <v>1996</v>
      </c>
      <c r="D9742" s="1" t="d">
        <v>2019-07-12</v>
      </c>
      <c r="E9742" s="1" t="str">
        <f t="shared" si="304"/>
        <v>2019</v>
      </c>
      <c r="F9742" s="1" t="str">
        <f t="shared" si="305"/>
        <v>Jul</v>
      </c>
      <c r="G9742" t="s">
        <v>272</v>
      </c>
      <c r="H9742" t="s">
        <v>933</v>
      </c>
      <c r="I9742">
        <v>0</v>
      </c>
      <c r="J9742">
        <v>0</v>
      </c>
      <c r="K9742">
        <v>0.12</v>
      </c>
      <c r="L9742">
        <v>0</v>
      </c>
      <c r="M9742">
        <v>0.12</v>
      </c>
    </row>
    <row r="9743" spans="1:19" x14ac:dyDescent="0.2">
      <c r="A9743" t="s">
        <v>1406</v>
      </c>
      <c r="B9743" t="s">
        <v>137</v>
      </c>
      <c r="C9743">
        <v>2003</v>
      </c>
      <c r="D9743" s="1" t="d">
        <v>1995-11-08</v>
      </c>
      <c r="E9743" s="1" t="str">
        <f t="shared" si="304"/>
        <v>1995</v>
      </c>
      <c r="F9743" s="1" t="str">
        <f t="shared" si="305"/>
        <v>Nov</v>
      </c>
      <c r="G9743" t="s">
        <v>37</v>
      </c>
      <c r="H9743" t="s">
        <v>484</v>
      </c>
      <c r="I9743">
        <v>0.09</v>
      </c>
      <c r="J9743">
        <v>0.03</v>
      </c>
      <c r="K9743">
        <v>0</v>
      </c>
      <c r="L9743">
        <v>0</v>
      </c>
      <c r="M9743">
        <v>0.12</v>
      </c>
      <c r="N9743">
        <v>74</v>
      </c>
      <c r="O9743">
        <v>20</v>
      </c>
      <c r="P9743">
        <v>5.8</v>
      </c>
      <c r="Q9743">
        <v>11</v>
      </c>
      <c r="R9743" t="s">
        <v>7957</v>
      </c>
      <c r="S9743" t="s">
        <v>53</v>
      </c>
    </row>
    <row r="9744" spans="1:19" x14ac:dyDescent="0.2">
      <c r="A9744" t="s">
        <v>8119</v>
      </c>
      <c r="B9744" t="s">
        <v>159</v>
      </c>
      <c r="C9744">
        <v>2005</v>
      </c>
      <c r="D9744" s="1" t="d">
        <v>2014-09-08</v>
      </c>
      <c r="E9744" s="1" t="str">
        <f t="shared" si="304"/>
        <v>2014</v>
      </c>
      <c r="F9744" s="1" t="str">
        <f t="shared" si="305"/>
        <v>Sep</v>
      </c>
      <c r="G9744" t="s">
        <v>30</v>
      </c>
      <c r="H9744" t="s">
        <v>68</v>
      </c>
      <c r="I9744">
        <v>0.11</v>
      </c>
      <c r="J9744">
        <v>0</v>
      </c>
      <c r="K9744">
        <v>0</v>
      </c>
      <c r="L9744">
        <v>0.01</v>
      </c>
      <c r="M9744">
        <v>0.12</v>
      </c>
    </row>
    <row r="9745" spans="1:19" x14ac:dyDescent="0.2">
      <c r="A9745" t="s">
        <v>8120</v>
      </c>
      <c r="B9745" t="s">
        <v>57</v>
      </c>
      <c r="C9745">
        <v>1996</v>
      </c>
      <c r="D9745" s="1" t="d">
        <v>1998-08-23</v>
      </c>
      <c r="E9745" s="1" t="str">
        <f t="shared" si="304"/>
        <v>1998</v>
      </c>
      <c r="F9745" s="1" t="str">
        <f t="shared" si="305"/>
        <v>Aug</v>
      </c>
      <c r="G9745" t="s">
        <v>28</v>
      </c>
      <c r="H9745" t="s">
        <v>128</v>
      </c>
      <c r="I9745">
        <v>0</v>
      </c>
      <c r="J9745">
        <v>0</v>
      </c>
      <c r="K9745">
        <v>0.12</v>
      </c>
      <c r="L9745">
        <v>0</v>
      </c>
      <c r="M9745">
        <v>0.12</v>
      </c>
    </row>
    <row r="9746" spans="1:19" x14ac:dyDescent="0.2">
      <c r="A9746" t="s">
        <v>6039</v>
      </c>
      <c r="B9746" t="s">
        <v>55</v>
      </c>
      <c r="C9746">
        <v>2008</v>
      </c>
      <c r="D9746" s="1" t="d">
        <v>2019-10-15</v>
      </c>
      <c r="E9746" s="1" t="str">
        <f t="shared" si="304"/>
        <v>2019</v>
      </c>
      <c r="F9746" s="1" t="str">
        <f t="shared" si="305"/>
        <v>Oct</v>
      </c>
      <c r="G9746" t="s">
        <v>34</v>
      </c>
      <c r="H9746" t="s">
        <v>561</v>
      </c>
      <c r="I9746">
        <v>0.06</v>
      </c>
      <c r="J9746">
        <v>0.05</v>
      </c>
      <c r="K9746">
        <v>0</v>
      </c>
      <c r="L9746">
        <v>0.02</v>
      </c>
      <c r="M9746">
        <v>0.12</v>
      </c>
      <c r="P9746" t="s">
        <v>203</v>
      </c>
      <c r="R9746" t="s">
        <v>300</v>
      </c>
      <c r="S9746" t="s">
        <v>88</v>
      </c>
    </row>
    <row r="9747" spans="1:19" x14ac:dyDescent="0.2">
      <c r="A9747" t="s">
        <v>8121</v>
      </c>
      <c r="B9747" t="s">
        <v>137</v>
      </c>
      <c r="C9747">
        <v>2003</v>
      </c>
      <c r="D9747" s="1" t="d">
        <v>1997-11-27</v>
      </c>
      <c r="E9747" s="1" t="str">
        <f t="shared" si="304"/>
        <v>1997</v>
      </c>
      <c r="F9747" s="1" t="str">
        <f t="shared" si="305"/>
        <v>Nov</v>
      </c>
      <c r="G9747" t="s">
        <v>1</v>
      </c>
      <c r="H9747" t="s">
        <v>45</v>
      </c>
      <c r="I9747">
        <v>0.09</v>
      </c>
      <c r="J9747">
        <v>0.03</v>
      </c>
      <c r="K9747">
        <v>0</v>
      </c>
      <c r="L9747">
        <v>0</v>
      </c>
      <c r="M9747">
        <v>0.12</v>
      </c>
      <c r="N9747">
        <v>73</v>
      </c>
      <c r="O9747">
        <v>38</v>
      </c>
      <c r="P9747">
        <v>8.4</v>
      </c>
      <c r="Q9747">
        <v>22</v>
      </c>
      <c r="R9747" t="s">
        <v>8122</v>
      </c>
      <c r="S9747" t="s">
        <v>88</v>
      </c>
    </row>
    <row r="9748" spans="1:19" x14ac:dyDescent="0.2">
      <c r="A9748" t="s">
        <v>3062</v>
      </c>
      <c r="B9748" t="s">
        <v>49</v>
      </c>
      <c r="C9748">
        <v>2010</v>
      </c>
      <c r="D9748" s="1" t="d">
        <v>2019-04-19</v>
      </c>
      <c r="E9748" s="1" t="str">
        <f t="shared" si="304"/>
        <v>2019</v>
      </c>
      <c r="F9748" s="1" t="str">
        <f t="shared" si="305"/>
        <v>Apr</v>
      </c>
      <c r="G9748" t="s">
        <v>34</v>
      </c>
      <c r="H9748" t="s">
        <v>568</v>
      </c>
      <c r="I9748">
        <v>0.1</v>
      </c>
      <c r="J9748">
        <v>0.01</v>
      </c>
      <c r="K9748">
        <v>0</v>
      </c>
      <c r="L9748">
        <v>0.01</v>
      </c>
      <c r="M9748">
        <v>0.12</v>
      </c>
      <c r="P9748" t="s">
        <v>203</v>
      </c>
      <c r="R9748" t="s">
        <v>568</v>
      </c>
      <c r="S9748" t="s">
        <v>20</v>
      </c>
    </row>
    <row r="9749" spans="1:19" x14ac:dyDescent="0.2">
      <c r="A9749" t="s">
        <v>8123</v>
      </c>
      <c r="B9749" t="s">
        <v>159</v>
      </c>
      <c r="C9749">
        <v>2011</v>
      </c>
      <c r="D9749" s="1" t="d">
        <v>1991-06-26</v>
      </c>
      <c r="E9749" s="1" t="str">
        <f t="shared" si="304"/>
        <v>1991</v>
      </c>
      <c r="F9749" s="1" t="str">
        <f t="shared" si="305"/>
        <v>Jun</v>
      </c>
      <c r="G9749" t="s">
        <v>50</v>
      </c>
      <c r="H9749" t="s">
        <v>372</v>
      </c>
      <c r="I9749">
        <v>0</v>
      </c>
      <c r="J9749">
        <v>0</v>
      </c>
      <c r="K9749">
        <v>0.12</v>
      </c>
      <c r="L9749">
        <v>0</v>
      </c>
      <c r="M9749">
        <v>0.12</v>
      </c>
    </row>
    <row r="9750" spans="1:19" x14ac:dyDescent="0.2">
      <c r="A9750" t="s">
        <v>8124</v>
      </c>
      <c r="B9750" t="s">
        <v>49</v>
      </c>
      <c r="C9750">
        <v>2011</v>
      </c>
      <c r="D9750" s="1" t="d">
        <v>1991-12-01</v>
      </c>
      <c r="E9750" s="1" t="str">
        <f t="shared" si="304"/>
        <v>1991</v>
      </c>
      <c r="F9750" s="1" t="str">
        <f t="shared" si="305"/>
        <v>Dec</v>
      </c>
      <c r="G9750" t="s">
        <v>34</v>
      </c>
      <c r="H9750" t="s">
        <v>68</v>
      </c>
      <c r="I9750">
        <v>0.11</v>
      </c>
      <c r="J9750">
        <v>0</v>
      </c>
      <c r="K9750">
        <v>0</v>
      </c>
      <c r="L9750">
        <v>0.01</v>
      </c>
      <c r="M9750">
        <v>0.12</v>
      </c>
      <c r="N9750">
        <v>66</v>
      </c>
      <c r="O9750">
        <v>5</v>
      </c>
      <c r="P9750">
        <v>6.8</v>
      </c>
      <c r="Q9750">
        <v>8</v>
      </c>
      <c r="R9750" t="s">
        <v>2010</v>
      </c>
      <c r="S9750" t="s">
        <v>88</v>
      </c>
    </row>
    <row r="9751" spans="1:19" x14ac:dyDescent="0.2">
      <c r="A9751" t="s">
        <v>8125</v>
      </c>
      <c r="B9751" t="s">
        <v>32</v>
      </c>
      <c r="C9751">
        <v>2009</v>
      </c>
      <c r="D9751" s="1" t="d">
        <v>2007-08-23</v>
      </c>
      <c r="E9751" s="1" t="str">
        <f t="shared" si="304"/>
        <v>2007</v>
      </c>
      <c r="F9751" s="1" t="str">
        <f t="shared" si="305"/>
        <v>Aug</v>
      </c>
      <c r="G9751" t="s">
        <v>50</v>
      </c>
      <c r="H9751" t="s">
        <v>372</v>
      </c>
      <c r="I9751">
        <v>0</v>
      </c>
      <c r="J9751">
        <v>0</v>
      </c>
      <c r="K9751">
        <v>0.12</v>
      </c>
      <c r="L9751">
        <v>0</v>
      </c>
      <c r="M9751">
        <v>0.12</v>
      </c>
    </row>
    <row r="9752" spans="1:19" x14ac:dyDescent="0.2">
      <c r="A9752" t="s">
        <v>8126</v>
      </c>
      <c r="B9752" t="s">
        <v>44</v>
      </c>
      <c r="C9752">
        <v>2011</v>
      </c>
      <c r="D9752" s="1" t="d">
        <v>2016-08-28</v>
      </c>
      <c r="E9752" s="1" t="str">
        <f t="shared" si="304"/>
        <v>2016</v>
      </c>
      <c r="F9752" s="1" t="str">
        <f t="shared" si="305"/>
        <v>Aug</v>
      </c>
      <c r="G9752" t="s">
        <v>37</v>
      </c>
      <c r="H9752" t="s">
        <v>202</v>
      </c>
      <c r="I9752">
        <v>0.09</v>
      </c>
      <c r="J9752">
        <v>0.02</v>
      </c>
      <c r="K9752">
        <v>0</v>
      </c>
      <c r="L9752">
        <v>0.01</v>
      </c>
      <c r="M9752">
        <v>0.12</v>
      </c>
      <c r="N9752">
        <v>37</v>
      </c>
      <c r="O9752">
        <v>12</v>
      </c>
      <c r="P9752">
        <v>4.5</v>
      </c>
      <c r="Q9752">
        <v>14</v>
      </c>
      <c r="R9752" t="s">
        <v>4592</v>
      </c>
      <c r="S9752" t="s">
        <v>88</v>
      </c>
    </row>
    <row r="9753" spans="1:19" x14ac:dyDescent="0.2">
      <c r="A9753" t="s">
        <v>1037</v>
      </c>
      <c r="B9753" t="s">
        <v>17</v>
      </c>
      <c r="C9753">
        <v>2010</v>
      </c>
      <c r="D9753" s="1" t="d">
        <v>2011-12-07</v>
      </c>
      <c r="E9753" s="1" t="str">
        <f t="shared" si="304"/>
        <v>2011</v>
      </c>
      <c r="F9753" s="1" t="str">
        <f t="shared" si="305"/>
        <v>Dec</v>
      </c>
      <c r="G9753" t="s">
        <v>37</v>
      </c>
      <c r="H9753" t="s">
        <v>111</v>
      </c>
      <c r="I9753">
        <v>0.1</v>
      </c>
      <c r="J9753">
        <v>0.01</v>
      </c>
      <c r="K9753">
        <v>0</v>
      </c>
      <c r="L9753">
        <v>0.01</v>
      </c>
      <c r="M9753">
        <v>0.12</v>
      </c>
      <c r="N9753">
        <v>46</v>
      </c>
      <c r="O9753">
        <v>21</v>
      </c>
      <c r="P9753">
        <v>6.8</v>
      </c>
      <c r="Q9753">
        <v>8</v>
      </c>
      <c r="R9753" t="s">
        <v>341</v>
      </c>
      <c r="S9753" t="s">
        <v>88</v>
      </c>
    </row>
    <row r="9754" spans="1:19" x14ac:dyDescent="0.2">
      <c r="A9754" t="s">
        <v>8127</v>
      </c>
      <c r="B9754" t="s">
        <v>55</v>
      </c>
      <c r="C9754">
        <v>2008</v>
      </c>
      <c r="D9754" s="1" t="d">
        <v>2016-01-06</v>
      </c>
      <c r="E9754" s="1" t="str">
        <f t="shared" si="304"/>
        <v>2016</v>
      </c>
      <c r="F9754" s="1" t="str">
        <f t="shared" si="305"/>
        <v>Jan</v>
      </c>
      <c r="G9754" t="s">
        <v>24</v>
      </c>
      <c r="H9754" t="s">
        <v>3488</v>
      </c>
      <c r="I9754">
        <v>0.06</v>
      </c>
      <c r="J9754">
        <v>0.05</v>
      </c>
      <c r="K9754">
        <v>0</v>
      </c>
      <c r="L9754">
        <v>0.02</v>
      </c>
      <c r="M9754">
        <v>0.12</v>
      </c>
      <c r="P9754">
        <v>7</v>
      </c>
      <c r="Q9754">
        <v>6</v>
      </c>
      <c r="R9754" t="s">
        <v>2467</v>
      </c>
      <c r="S9754" t="s">
        <v>20</v>
      </c>
    </row>
    <row r="9755" spans="1:19" x14ac:dyDescent="0.2">
      <c r="A9755" t="s">
        <v>8128</v>
      </c>
      <c r="B9755" t="s">
        <v>32</v>
      </c>
      <c r="C9755">
        <v>2013</v>
      </c>
      <c r="D9755" s="1" t="d">
        <v>1998-08-23</v>
      </c>
      <c r="E9755" s="1" t="str">
        <f t="shared" si="304"/>
        <v>1998</v>
      </c>
      <c r="F9755" s="1" t="str">
        <f t="shared" si="305"/>
        <v>Aug</v>
      </c>
      <c r="G9755" t="s">
        <v>50</v>
      </c>
      <c r="H9755" t="s">
        <v>71</v>
      </c>
      <c r="I9755">
        <v>0</v>
      </c>
      <c r="J9755">
        <v>0.11</v>
      </c>
      <c r="K9755">
        <v>0</v>
      </c>
      <c r="L9755">
        <v>0.01</v>
      </c>
      <c r="M9755">
        <v>0.12</v>
      </c>
      <c r="P9755" t="s">
        <v>203</v>
      </c>
      <c r="R9755" t="s">
        <v>2049</v>
      </c>
      <c r="S9755" t="s">
        <v>20</v>
      </c>
    </row>
    <row r="9756" spans="1:19" x14ac:dyDescent="0.2">
      <c r="A9756" t="s">
        <v>8129</v>
      </c>
      <c r="B9756" t="s">
        <v>1043</v>
      </c>
      <c r="C9756">
        <v>1995</v>
      </c>
      <c r="D9756" s="1" t="d">
        <v>2012-04-25</v>
      </c>
      <c r="E9756" s="1" t="str">
        <f t="shared" si="304"/>
        <v>2012</v>
      </c>
      <c r="F9756" s="1" t="str">
        <f t="shared" si="305"/>
        <v>Apr</v>
      </c>
      <c r="G9756" t="s">
        <v>34</v>
      </c>
      <c r="H9756" t="s">
        <v>151</v>
      </c>
      <c r="I9756">
        <v>0</v>
      </c>
      <c r="J9756">
        <v>0</v>
      </c>
      <c r="K9756">
        <v>0.12</v>
      </c>
      <c r="L9756">
        <v>0</v>
      </c>
      <c r="M9756">
        <v>0.12</v>
      </c>
    </row>
    <row r="9757" spans="1:19" x14ac:dyDescent="0.2">
      <c r="A9757" t="s">
        <v>8130</v>
      </c>
      <c r="B9757" t="s">
        <v>137</v>
      </c>
      <c r="C9757">
        <v>2002</v>
      </c>
      <c r="D9757" s="1" t="d">
        <v>1999-06-12</v>
      </c>
      <c r="E9757" s="1" t="str">
        <f t="shared" si="304"/>
        <v>1999</v>
      </c>
      <c r="F9757" s="1" t="str">
        <f t="shared" si="305"/>
        <v>Jun</v>
      </c>
      <c r="G9757" t="s">
        <v>24</v>
      </c>
      <c r="H9757" t="s">
        <v>3932</v>
      </c>
      <c r="I9757">
        <v>0.09</v>
      </c>
      <c r="J9757">
        <v>0.03</v>
      </c>
      <c r="K9757">
        <v>0</v>
      </c>
      <c r="L9757">
        <v>0</v>
      </c>
      <c r="M9757">
        <v>0.12</v>
      </c>
      <c r="N9757">
        <v>60</v>
      </c>
      <c r="O9757">
        <v>14</v>
      </c>
      <c r="P9757">
        <v>7.4</v>
      </c>
      <c r="Q9757">
        <v>5</v>
      </c>
      <c r="R9757" t="s">
        <v>8131</v>
      </c>
      <c r="S9757" t="s">
        <v>88</v>
      </c>
    </row>
    <row r="9758" spans="1:19" x14ac:dyDescent="0.2">
      <c r="A9758" t="s">
        <v>8132</v>
      </c>
      <c r="B9758" t="s">
        <v>49</v>
      </c>
      <c r="C9758">
        <v>2014</v>
      </c>
      <c r="D9758" s="1" t="d">
        <v>1993-10-17</v>
      </c>
      <c r="E9758" s="1" t="str">
        <f t="shared" si="304"/>
        <v>1993</v>
      </c>
      <c r="F9758" s="1" t="str">
        <f t="shared" si="305"/>
        <v>Oct</v>
      </c>
      <c r="G9758" t="s">
        <v>50</v>
      </c>
      <c r="H9758" t="s">
        <v>372</v>
      </c>
      <c r="I9758">
        <v>0</v>
      </c>
      <c r="J9758">
        <v>0</v>
      </c>
      <c r="K9758">
        <v>0.12</v>
      </c>
      <c r="L9758">
        <v>0</v>
      </c>
      <c r="M9758">
        <v>0.12</v>
      </c>
    </row>
    <row r="9759" spans="1:19" x14ac:dyDescent="0.2">
      <c r="A9759" t="s">
        <v>7447</v>
      </c>
      <c r="B9759" t="s">
        <v>32</v>
      </c>
      <c r="C9759">
        <v>2011</v>
      </c>
      <c r="D9759" s="1" t="d">
        <v>1995-12-31</v>
      </c>
      <c r="E9759" s="1" t="str">
        <f t="shared" si="304"/>
        <v>1995</v>
      </c>
      <c r="F9759" s="1" t="str">
        <f t="shared" si="305"/>
        <v>Dec</v>
      </c>
      <c r="G9759" t="s">
        <v>50</v>
      </c>
      <c r="H9759" t="s">
        <v>151</v>
      </c>
      <c r="I9759">
        <v>0.08</v>
      </c>
      <c r="J9759">
        <v>0.03</v>
      </c>
      <c r="K9759">
        <v>0</v>
      </c>
      <c r="L9759">
        <v>0.01</v>
      </c>
      <c r="M9759">
        <v>0.12</v>
      </c>
      <c r="N9759">
        <v>64</v>
      </c>
      <c r="O9759">
        <v>18</v>
      </c>
      <c r="P9759">
        <v>7.2</v>
      </c>
      <c r="Q9759">
        <v>9</v>
      </c>
      <c r="R9759" t="s">
        <v>1444</v>
      </c>
      <c r="S9759" t="s">
        <v>112</v>
      </c>
    </row>
    <row r="9760" spans="1:19" x14ac:dyDescent="0.2">
      <c r="A9760" t="s">
        <v>8133</v>
      </c>
      <c r="B9760" t="s">
        <v>55</v>
      </c>
      <c r="C9760">
        <v>2004</v>
      </c>
      <c r="D9760" s="1" t="d">
        <v>1997-07-01</v>
      </c>
      <c r="E9760" s="1" t="str">
        <f t="shared" si="304"/>
        <v>1997</v>
      </c>
      <c r="F9760" s="1" t="str">
        <f t="shared" si="305"/>
        <v>Jul</v>
      </c>
      <c r="G9760" t="s">
        <v>101</v>
      </c>
      <c r="H9760" t="s">
        <v>329</v>
      </c>
      <c r="I9760">
        <v>0.06</v>
      </c>
      <c r="J9760">
        <v>0.05</v>
      </c>
      <c r="K9760">
        <v>0</v>
      </c>
      <c r="L9760">
        <v>0.02</v>
      </c>
      <c r="M9760">
        <v>0.12</v>
      </c>
      <c r="N9760">
        <v>67</v>
      </c>
      <c r="O9760">
        <v>31</v>
      </c>
      <c r="P9760">
        <v>8.4</v>
      </c>
      <c r="Q9760">
        <v>8</v>
      </c>
      <c r="R9760" t="s">
        <v>2286</v>
      </c>
      <c r="S9760" t="s">
        <v>53</v>
      </c>
    </row>
    <row r="9761" spans="1:19" x14ac:dyDescent="0.2">
      <c r="A9761" t="s">
        <v>8134</v>
      </c>
      <c r="B9761" t="s">
        <v>1015</v>
      </c>
      <c r="C9761">
        <v>2011</v>
      </c>
      <c r="D9761" s="1" t="d">
        <v>1994-08-26</v>
      </c>
      <c r="E9761" s="1" t="str">
        <f t="shared" si="304"/>
        <v>1994</v>
      </c>
      <c r="F9761" s="1" t="str">
        <f t="shared" si="305"/>
        <v>Aug</v>
      </c>
      <c r="G9761" t="s">
        <v>30</v>
      </c>
      <c r="H9761" t="s">
        <v>372</v>
      </c>
      <c r="I9761">
        <v>7.0000000000000007E-2</v>
      </c>
      <c r="J9761">
        <v>0.03</v>
      </c>
      <c r="K9761">
        <v>0</v>
      </c>
      <c r="L9761">
        <v>0.02</v>
      </c>
      <c r="M9761">
        <v>0.12</v>
      </c>
      <c r="N9761">
        <v>69</v>
      </c>
      <c r="O9761">
        <v>41</v>
      </c>
      <c r="P9761">
        <v>7.4</v>
      </c>
      <c r="Q9761">
        <v>51</v>
      </c>
      <c r="R9761" t="s">
        <v>1233</v>
      </c>
      <c r="S9761" t="s">
        <v>112</v>
      </c>
    </row>
    <row r="9762" spans="1:19" x14ac:dyDescent="0.2">
      <c r="A9762" t="s">
        <v>8135</v>
      </c>
      <c r="B9762" t="s">
        <v>159</v>
      </c>
      <c r="C9762">
        <v>2010</v>
      </c>
      <c r="D9762" s="1" t="d">
        <v>2017-05-23</v>
      </c>
      <c r="E9762" s="1" t="str">
        <f t="shared" si="304"/>
        <v>2017</v>
      </c>
      <c r="F9762" s="1" t="str">
        <f t="shared" si="305"/>
        <v>May</v>
      </c>
      <c r="G9762" t="s">
        <v>272</v>
      </c>
      <c r="H9762" t="s">
        <v>68</v>
      </c>
      <c r="I9762">
        <v>0.11</v>
      </c>
      <c r="J9762">
        <v>0</v>
      </c>
      <c r="K9762">
        <v>0</v>
      </c>
      <c r="L9762">
        <v>0.01</v>
      </c>
      <c r="M9762">
        <v>0.12</v>
      </c>
      <c r="N9762">
        <v>86</v>
      </c>
      <c r="O9762">
        <v>27</v>
      </c>
      <c r="P9762">
        <v>7.9</v>
      </c>
      <c r="Q9762">
        <v>32</v>
      </c>
      <c r="R9762" t="s">
        <v>3573</v>
      </c>
      <c r="S9762" t="s">
        <v>20</v>
      </c>
    </row>
    <row r="9763" spans="1:19" x14ac:dyDescent="0.2">
      <c r="A9763" t="s">
        <v>8136</v>
      </c>
      <c r="B9763" t="s">
        <v>55</v>
      </c>
      <c r="C9763" t="s">
        <v>286</v>
      </c>
      <c r="D9763" s="1" t="d">
        <v>1992-05-21</v>
      </c>
      <c r="E9763" s="1" t="str">
        <f t="shared" si="304"/>
        <v>1992</v>
      </c>
      <c r="F9763" s="1" t="str">
        <f t="shared" si="305"/>
        <v>May</v>
      </c>
      <c r="G9763" t="s">
        <v>1</v>
      </c>
      <c r="H9763" t="s">
        <v>1091</v>
      </c>
      <c r="I9763">
        <v>0</v>
      </c>
      <c r="J9763">
        <v>0</v>
      </c>
      <c r="K9763">
        <v>0.12</v>
      </c>
      <c r="L9763">
        <v>0</v>
      </c>
      <c r="M9763">
        <v>0.12</v>
      </c>
    </row>
    <row r="9764" spans="1:19" x14ac:dyDescent="0.2">
      <c r="A9764" t="s">
        <v>8137</v>
      </c>
      <c r="B9764" t="s">
        <v>32</v>
      </c>
      <c r="C9764">
        <v>2010</v>
      </c>
      <c r="D9764" s="1" t="d">
        <v>1998-12-01</v>
      </c>
      <c r="E9764" s="1" t="str">
        <f t="shared" si="304"/>
        <v>1998</v>
      </c>
      <c r="F9764" s="1" t="str">
        <f t="shared" si="305"/>
        <v>Dec</v>
      </c>
      <c r="G9764" t="s">
        <v>50</v>
      </c>
      <c r="H9764" t="s">
        <v>267</v>
      </c>
      <c r="I9764">
        <v>0.11</v>
      </c>
      <c r="J9764">
        <v>0.01</v>
      </c>
      <c r="K9764">
        <v>0</v>
      </c>
      <c r="L9764">
        <v>0.01</v>
      </c>
      <c r="M9764">
        <v>0.12</v>
      </c>
      <c r="N9764">
        <v>33</v>
      </c>
      <c r="O9764">
        <v>5</v>
      </c>
      <c r="P9764" t="s">
        <v>203</v>
      </c>
      <c r="R9764" t="s">
        <v>4764</v>
      </c>
      <c r="S9764" t="s">
        <v>112</v>
      </c>
    </row>
    <row r="9765" spans="1:19" x14ac:dyDescent="0.2">
      <c r="A9765" t="s">
        <v>7653</v>
      </c>
      <c r="B9765" t="s">
        <v>17</v>
      </c>
      <c r="C9765">
        <v>2011</v>
      </c>
      <c r="D9765" s="1" t="d">
        <v>1995-05-08</v>
      </c>
      <c r="E9765" s="1" t="str">
        <f t="shared" si="304"/>
        <v>1995</v>
      </c>
      <c r="F9765" s="1" t="str">
        <f t="shared" si="305"/>
        <v>May</v>
      </c>
      <c r="G9765" t="s">
        <v>24</v>
      </c>
      <c r="H9765" t="s">
        <v>1207</v>
      </c>
      <c r="I9765">
        <v>0.08</v>
      </c>
      <c r="J9765">
        <v>0.03</v>
      </c>
      <c r="K9765">
        <v>0</v>
      </c>
      <c r="L9765">
        <v>0.01</v>
      </c>
      <c r="M9765">
        <v>0.12</v>
      </c>
      <c r="P9765" t="s">
        <v>203</v>
      </c>
      <c r="R9765" t="s">
        <v>2233</v>
      </c>
      <c r="S9765" t="s">
        <v>20</v>
      </c>
    </row>
    <row r="9766" spans="1:19" x14ac:dyDescent="0.2">
      <c r="A9766" t="s">
        <v>7160</v>
      </c>
      <c r="B9766" t="s">
        <v>55</v>
      </c>
      <c r="C9766">
        <v>2006</v>
      </c>
      <c r="D9766" s="1" t="d">
        <v>2020-01-15</v>
      </c>
      <c r="E9766" s="1" t="str">
        <f t="shared" si="304"/>
        <v>2020</v>
      </c>
      <c r="F9766" s="1" t="str">
        <f t="shared" si="305"/>
        <v>Jan</v>
      </c>
      <c r="G9766" t="s">
        <v>50</v>
      </c>
      <c r="H9766" t="s">
        <v>372</v>
      </c>
      <c r="I9766">
        <v>0.06</v>
      </c>
      <c r="J9766">
        <v>0.05</v>
      </c>
      <c r="K9766">
        <v>0</v>
      </c>
      <c r="L9766">
        <v>0.02</v>
      </c>
      <c r="M9766">
        <v>0.12</v>
      </c>
      <c r="N9766">
        <v>53</v>
      </c>
      <c r="O9766">
        <v>13</v>
      </c>
      <c r="P9766">
        <v>7.7</v>
      </c>
      <c r="Q9766">
        <v>6</v>
      </c>
      <c r="R9766" t="s">
        <v>2233</v>
      </c>
      <c r="S9766" t="s">
        <v>20</v>
      </c>
    </row>
    <row r="9767" spans="1:19" x14ac:dyDescent="0.2">
      <c r="A9767" t="s">
        <v>6113</v>
      </c>
      <c r="B9767" t="s">
        <v>44</v>
      </c>
      <c r="C9767">
        <v>2013</v>
      </c>
      <c r="D9767" s="1" t="d">
        <v>1989-04-21</v>
      </c>
      <c r="E9767" s="1" t="str">
        <f t="shared" si="304"/>
        <v>1989</v>
      </c>
      <c r="F9767" s="1" t="str">
        <f t="shared" si="305"/>
        <v>Apr</v>
      </c>
      <c r="G9767" t="s">
        <v>50</v>
      </c>
      <c r="H9767" t="s">
        <v>825</v>
      </c>
      <c r="I9767">
        <v>0.08</v>
      </c>
      <c r="J9767">
        <v>0.02</v>
      </c>
      <c r="K9767">
        <v>0.01</v>
      </c>
      <c r="L9767">
        <v>0.01</v>
      </c>
      <c r="M9767">
        <v>0.12</v>
      </c>
      <c r="N9767">
        <v>64</v>
      </c>
      <c r="O9767">
        <v>38</v>
      </c>
      <c r="P9767">
        <v>7.2</v>
      </c>
      <c r="Q9767">
        <v>144</v>
      </c>
      <c r="R9767" t="s">
        <v>2985</v>
      </c>
      <c r="S9767" t="s">
        <v>53</v>
      </c>
    </row>
    <row r="9768" spans="1:19" x14ac:dyDescent="0.2">
      <c r="A9768" t="s">
        <v>8138</v>
      </c>
      <c r="B9768" t="s">
        <v>75</v>
      </c>
      <c r="C9768">
        <v>2015</v>
      </c>
      <c r="D9768" s="1" t="d">
        <v>2022-12-01</v>
      </c>
      <c r="E9768" s="1" t="str">
        <f t="shared" si="304"/>
        <v>2022</v>
      </c>
      <c r="F9768" s="1" t="str">
        <f t="shared" si="305"/>
        <v>Dec</v>
      </c>
      <c r="G9768" t="s">
        <v>18</v>
      </c>
      <c r="H9768" t="s">
        <v>8139</v>
      </c>
      <c r="I9768">
        <v>0.01</v>
      </c>
      <c r="J9768">
        <v>0.09</v>
      </c>
      <c r="K9768">
        <v>0</v>
      </c>
      <c r="L9768">
        <v>0.02</v>
      </c>
      <c r="M9768">
        <v>0.12</v>
      </c>
      <c r="N9768">
        <v>76</v>
      </c>
      <c r="O9768">
        <v>4</v>
      </c>
      <c r="P9768">
        <v>7.4</v>
      </c>
      <c r="Q9768">
        <v>19</v>
      </c>
      <c r="R9768" t="s">
        <v>6874</v>
      </c>
      <c r="S9768" t="s">
        <v>20</v>
      </c>
    </row>
    <row r="9769" spans="1:19" x14ac:dyDescent="0.2">
      <c r="A9769" t="s">
        <v>7444</v>
      </c>
      <c r="B9769" t="s">
        <v>44</v>
      </c>
      <c r="C9769">
        <v>2010</v>
      </c>
      <c r="D9769" s="1" t="d">
        <v>1989-12-27</v>
      </c>
      <c r="E9769" s="1" t="str">
        <f t="shared" si="304"/>
        <v>1989</v>
      </c>
      <c r="F9769" s="1" t="str">
        <f t="shared" si="305"/>
        <v>Dec</v>
      </c>
      <c r="G9769" t="s">
        <v>50</v>
      </c>
      <c r="H9769" t="s">
        <v>484</v>
      </c>
      <c r="I9769">
        <v>7.0000000000000007E-2</v>
      </c>
      <c r="J9769">
        <v>0.04</v>
      </c>
      <c r="K9769">
        <v>0</v>
      </c>
      <c r="L9769">
        <v>0.01</v>
      </c>
      <c r="M9769">
        <v>0.12</v>
      </c>
      <c r="N9769">
        <v>33</v>
      </c>
      <c r="O9769">
        <v>7</v>
      </c>
      <c r="P9769">
        <v>4.3</v>
      </c>
      <c r="Q9769">
        <v>6</v>
      </c>
      <c r="R9769" t="s">
        <v>7445</v>
      </c>
      <c r="S9769" t="s">
        <v>112</v>
      </c>
    </row>
    <row r="9770" spans="1:19" x14ac:dyDescent="0.2">
      <c r="A9770" t="s">
        <v>8140</v>
      </c>
      <c r="B9770" t="s">
        <v>55</v>
      </c>
      <c r="C9770">
        <v>2005</v>
      </c>
      <c r="D9770" s="1" t="d">
        <v>2000-04-06</v>
      </c>
      <c r="E9770" s="1" t="str">
        <f t="shared" si="304"/>
        <v>2000</v>
      </c>
      <c r="F9770" s="1" t="str">
        <f t="shared" si="305"/>
        <v>Apr</v>
      </c>
      <c r="G9770" t="s">
        <v>101</v>
      </c>
      <c r="H9770" t="s">
        <v>51</v>
      </c>
      <c r="I9770">
        <v>0.06</v>
      </c>
      <c r="J9770">
        <v>0.05</v>
      </c>
      <c r="K9770">
        <v>0</v>
      </c>
      <c r="L9770">
        <v>0.02</v>
      </c>
      <c r="M9770">
        <v>0.12</v>
      </c>
      <c r="N9770">
        <v>43</v>
      </c>
      <c r="O9770">
        <v>16</v>
      </c>
      <c r="P9770">
        <v>2</v>
      </c>
      <c r="Q9770">
        <v>5</v>
      </c>
      <c r="R9770" t="s">
        <v>1746</v>
      </c>
      <c r="S9770" t="s">
        <v>112</v>
      </c>
    </row>
    <row r="9771" spans="1:19" x14ac:dyDescent="0.2">
      <c r="A9771" t="s">
        <v>8141</v>
      </c>
      <c r="B9771" t="s">
        <v>32</v>
      </c>
      <c r="C9771">
        <v>2010</v>
      </c>
      <c r="D9771" s="1" t="d">
        <v>2009-03-16</v>
      </c>
      <c r="E9771" s="1" t="str">
        <f t="shared" si="304"/>
        <v>2009</v>
      </c>
      <c r="F9771" s="1" t="str">
        <f t="shared" si="305"/>
        <v>Mar</v>
      </c>
      <c r="G9771" t="s">
        <v>28</v>
      </c>
      <c r="H9771" t="s">
        <v>2927</v>
      </c>
      <c r="I9771">
        <v>0</v>
      </c>
      <c r="J9771">
        <v>0</v>
      </c>
      <c r="K9771">
        <v>0.12</v>
      </c>
      <c r="L9771">
        <v>0</v>
      </c>
      <c r="M9771">
        <v>0.12</v>
      </c>
    </row>
    <row r="9772" spans="1:19" x14ac:dyDescent="0.2">
      <c r="A9772" t="s">
        <v>8142</v>
      </c>
      <c r="B9772" t="s">
        <v>75</v>
      </c>
      <c r="C9772">
        <v>2015</v>
      </c>
      <c r="D9772" s="1" t="d">
        <v>2000-06-20</v>
      </c>
      <c r="E9772" s="1" t="str">
        <f t="shared" si="304"/>
        <v>2000</v>
      </c>
      <c r="F9772" s="1" t="str">
        <f t="shared" si="305"/>
        <v>Jun</v>
      </c>
      <c r="G9772" t="s">
        <v>28</v>
      </c>
      <c r="H9772" t="s">
        <v>933</v>
      </c>
      <c r="I9772">
        <v>0.03</v>
      </c>
      <c r="J9772">
        <v>0.02</v>
      </c>
      <c r="K9772">
        <v>0.06</v>
      </c>
      <c r="L9772">
        <v>0.01</v>
      </c>
      <c r="M9772">
        <v>0.12</v>
      </c>
      <c r="N9772">
        <v>75</v>
      </c>
      <c r="O9772">
        <v>32</v>
      </c>
      <c r="P9772">
        <v>8.1</v>
      </c>
      <c r="Q9772">
        <v>47</v>
      </c>
      <c r="R9772" t="s">
        <v>4138</v>
      </c>
    </row>
    <row r="9773" spans="1:19" x14ac:dyDescent="0.2">
      <c r="A9773" t="s">
        <v>8143</v>
      </c>
      <c r="B9773" t="s">
        <v>159</v>
      </c>
      <c r="C9773">
        <v>2009</v>
      </c>
      <c r="D9773" s="1" t="d">
        <v>2002-03-11</v>
      </c>
      <c r="E9773" s="1" t="str">
        <f t="shared" si="304"/>
        <v>2002</v>
      </c>
      <c r="F9773" s="1" t="str">
        <f t="shared" si="305"/>
        <v>Mar</v>
      </c>
      <c r="G9773" t="s">
        <v>272</v>
      </c>
      <c r="H9773" t="s">
        <v>825</v>
      </c>
      <c r="I9773">
        <v>0.08</v>
      </c>
      <c r="J9773">
        <v>0.02</v>
      </c>
      <c r="K9773">
        <v>0</v>
      </c>
      <c r="L9773">
        <v>0.02</v>
      </c>
      <c r="M9773">
        <v>0.12</v>
      </c>
      <c r="N9773">
        <v>68</v>
      </c>
      <c r="O9773">
        <v>16</v>
      </c>
      <c r="P9773">
        <v>8.8000000000000007</v>
      </c>
      <c r="Q9773">
        <v>4</v>
      </c>
      <c r="R9773" t="s">
        <v>8144</v>
      </c>
      <c r="S9773" t="s">
        <v>88</v>
      </c>
    </row>
    <row r="9774" spans="1:19" x14ac:dyDescent="0.2">
      <c r="A9774" t="s">
        <v>7527</v>
      </c>
      <c r="B9774" t="s">
        <v>159</v>
      </c>
      <c r="C9774">
        <v>2010</v>
      </c>
      <c r="D9774" s="1" t="d">
        <v>1988-09-13</v>
      </c>
      <c r="E9774" s="1" t="str">
        <f t="shared" si="304"/>
        <v>1988</v>
      </c>
      <c r="F9774" s="1" t="str">
        <f t="shared" si="305"/>
        <v>Sep</v>
      </c>
      <c r="G9774" t="s">
        <v>272</v>
      </c>
      <c r="H9774" t="s">
        <v>372</v>
      </c>
      <c r="I9774">
        <v>0</v>
      </c>
      <c r="J9774">
        <v>0</v>
      </c>
      <c r="K9774">
        <v>0.12</v>
      </c>
      <c r="L9774">
        <v>0</v>
      </c>
      <c r="M9774">
        <v>0.12</v>
      </c>
    </row>
    <row r="9775" spans="1:19" x14ac:dyDescent="0.2">
      <c r="A9775" t="s">
        <v>7768</v>
      </c>
      <c r="B9775" t="s">
        <v>49</v>
      </c>
      <c r="C9775">
        <v>2011</v>
      </c>
      <c r="D9775" s="1" t="d">
        <v>2018-05-02</v>
      </c>
      <c r="E9775" s="1" t="str">
        <f t="shared" si="304"/>
        <v>2018</v>
      </c>
      <c r="F9775" s="1" t="str">
        <f t="shared" si="305"/>
        <v>May</v>
      </c>
      <c r="G9775" t="s">
        <v>101</v>
      </c>
      <c r="H9775" t="s">
        <v>111</v>
      </c>
      <c r="I9775">
        <v>7.0000000000000007E-2</v>
      </c>
      <c r="J9775">
        <v>0.04</v>
      </c>
      <c r="K9775">
        <v>0</v>
      </c>
      <c r="L9775">
        <v>0.02</v>
      </c>
      <c r="M9775">
        <v>0.12</v>
      </c>
      <c r="N9775">
        <v>50</v>
      </c>
      <c r="O9775">
        <v>4</v>
      </c>
      <c r="P9775">
        <v>4</v>
      </c>
      <c r="Q9775">
        <v>4</v>
      </c>
      <c r="R9775" t="s">
        <v>111</v>
      </c>
      <c r="S9775" t="s">
        <v>88</v>
      </c>
    </row>
    <row r="9776" spans="1:19" x14ac:dyDescent="0.2">
      <c r="A9776" t="s">
        <v>8145</v>
      </c>
      <c r="B9776" t="s">
        <v>159</v>
      </c>
      <c r="C9776">
        <v>2009</v>
      </c>
      <c r="D9776" s="1" t="d">
        <v>2020-11-15</v>
      </c>
      <c r="E9776" s="1" t="str">
        <f t="shared" si="304"/>
        <v>2020</v>
      </c>
      <c r="F9776" s="1" t="str">
        <f t="shared" si="305"/>
        <v>Nov</v>
      </c>
      <c r="G9776" t="s">
        <v>50</v>
      </c>
      <c r="H9776" t="s">
        <v>2450</v>
      </c>
      <c r="I9776">
        <v>0.05</v>
      </c>
      <c r="J9776">
        <v>0</v>
      </c>
      <c r="K9776">
        <v>0.06</v>
      </c>
      <c r="L9776">
        <v>0.01</v>
      </c>
      <c r="M9776">
        <v>0.12</v>
      </c>
      <c r="N9776">
        <v>63</v>
      </c>
      <c r="O9776">
        <v>27</v>
      </c>
      <c r="P9776">
        <v>8</v>
      </c>
      <c r="Q9776">
        <v>13</v>
      </c>
      <c r="R9776" t="s">
        <v>1544</v>
      </c>
      <c r="S9776" t="s">
        <v>53</v>
      </c>
    </row>
    <row r="9777" spans="1:19" x14ac:dyDescent="0.2">
      <c r="A9777" t="s">
        <v>8146</v>
      </c>
      <c r="B9777" t="s">
        <v>17</v>
      </c>
      <c r="C9777">
        <v>2008</v>
      </c>
      <c r="D9777" s="1" t="d">
        <v>2002-09-14</v>
      </c>
      <c r="E9777" s="1" t="str">
        <f t="shared" si="304"/>
        <v>2002</v>
      </c>
      <c r="F9777" s="1" t="str">
        <f t="shared" si="305"/>
        <v>Sep</v>
      </c>
      <c r="G9777" t="s">
        <v>50</v>
      </c>
      <c r="H9777" t="s">
        <v>134</v>
      </c>
      <c r="I9777">
        <v>0.11</v>
      </c>
      <c r="J9777">
        <v>0</v>
      </c>
      <c r="K9777">
        <v>0</v>
      </c>
      <c r="L9777">
        <v>0.01</v>
      </c>
      <c r="M9777">
        <v>0.12</v>
      </c>
      <c r="N9777">
        <v>49</v>
      </c>
      <c r="O9777">
        <v>26</v>
      </c>
      <c r="P9777">
        <v>6</v>
      </c>
      <c r="Q9777">
        <v>11</v>
      </c>
      <c r="R9777" t="s">
        <v>2903</v>
      </c>
      <c r="S9777" t="s">
        <v>112</v>
      </c>
    </row>
    <row r="9778" spans="1:19" x14ac:dyDescent="0.2">
      <c r="A9778" t="s">
        <v>8147</v>
      </c>
      <c r="B9778" t="s">
        <v>137</v>
      </c>
      <c r="C9778">
        <v>2001</v>
      </c>
      <c r="D9778" s="1" t="d">
        <v>2016-11-15</v>
      </c>
      <c r="E9778" s="1" t="str">
        <f t="shared" si="304"/>
        <v>2016</v>
      </c>
      <c r="F9778" s="1" t="str">
        <f t="shared" si="305"/>
        <v>Nov</v>
      </c>
      <c r="G9778" t="s">
        <v>24</v>
      </c>
      <c r="H9778" t="s">
        <v>134</v>
      </c>
      <c r="I9778">
        <v>0.09</v>
      </c>
      <c r="J9778">
        <v>0.03</v>
      </c>
      <c r="K9778">
        <v>0</v>
      </c>
      <c r="L9778">
        <v>0</v>
      </c>
      <c r="M9778">
        <v>0.12</v>
      </c>
      <c r="N9778">
        <v>65</v>
      </c>
      <c r="O9778">
        <v>24</v>
      </c>
      <c r="P9778">
        <v>8.4</v>
      </c>
      <c r="Q9778">
        <v>7</v>
      </c>
      <c r="R9778" t="s">
        <v>6247</v>
      </c>
      <c r="S9778" t="s">
        <v>88</v>
      </c>
    </row>
    <row r="9779" spans="1:19" x14ac:dyDescent="0.2">
      <c r="A9779" t="s">
        <v>8148</v>
      </c>
      <c r="B9779" t="s">
        <v>32</v>
      </c>
      <c r="C9779">
        <v>2007</v>
      </c>
      <c r="D9779" s="1" t="d">
        <v>2019-02-11</v>
      </c>
      <c r="E9779" s="1" t="str">
        <f t="shared" si="304"/>
        <v>2019</v>
      </c>
      <c r="F9779" s="1" t="str">
        <f t="shared" si="305"/>
        <v>Feb</v>
      </c>
      <c r="G9779" t="s">
        <v>39</v>
      </c>
      <c r="H9779" t="s">
        <v>8149</v>
      </c>
      <c r="I9779">
        <v>0.11</v>
      </c>
      <c r="J9779">
        <v>0</v>
      </c>
      <c r="K9779">
        <v>0</v>
      </c>
      <c r="L9779">
        <v>0.01</v>
      </c>
      <c r="M9779">
        <v>0.12</v>
      </c>
      <c r="P9779" t="s">
        <v>203</v>
      </c>
      <c r="R9779" t="s">
        <v>4573</v>
      </c>
      <c r="S9779" t="s">
        <v>20</v>
      </c>
    </row>
    <row r="9780" spans="1:19" x14ac:dyDescent="0.2">
      <c r="A9780" t="s">
        <v>8150</v>
      </c>
      <c r="B9780" t="s">
        <v>44</v>
      </c>
      <c r="C9780">
        <v>2010</v>
      </c>
      <c r="D9780" s="1" t="d">
        <v>2008-01-11</v>
      </c>
      <c r="E9780" s="1" t="str">
        <f t="shared" si="304"/>
        <v>2008</v>
      </c>
      <c r="F9780" s="1" t="str">
        <f t="shared" si="305"/>
        <v>Jan</v>
      </c>
      <c r="G9780" t="s">
        <v>34</v>
      </c>
      <c r="H9780" t="s">
        <v>969</v>
      </c>
      <c r="I9780">
        <v>0.1</v>
      </c>
      <c r="J9780">
        <v>0.01</v>
      </c>
      <c r="K9780">
        <v>0</v>
      </c>
      <c r="L9780">
        <v>0.01</v>
      </c>
      <c r="M9780">
        <v>0.12</v>
      </c>
      <c r="N9780">
        <v>59</v>
      </c>
      <c r="O9780">
        <v>11</v>
      </c>
      <c r="P9780" t="s">
        <v>203</v>
      </c>
      <c r="R9780" t="s">
        <v>8151</v>
      </c>
      <c r="S9780" t="s">
        <v>88</v>
      </c>
    </row>
    <row r="9781" spans="1:19" x14ac:dyDescent="0.2">
      <c r="A9781" t="s">
        <v>1236</v>
      </c>
      <c r="B9781" t="s">
        <v>64</v>
      </c>
      <c r="C9781">
        <v>2003</v>
      </c>
      <c r="D9781" s="1" t="d">
        <v>2005-09-09</v>
      </c>
      <c r="E9781" s="1" t="str">
        <f t="shared" si="304"/>
        <v>2005</v>
      </c>
      <c r="F9781" s="1" t="str">
        <f t="shared" si="305"/>
        <v>Sep</v>
      </c>
      <c r="G9781" t="s">
        <v>18</v>
      </c>
      <c r="H9781" t="s">
        <v>134</v>
      </c>
      <c r="I9781">
        <v>0.09</v>
      </c>
      <c r="J9781">
        <v>0.03</v>
      </c>
      <c r="K9781">
        <v>0</v>
      </c>
      <c r="L9781">
        <v>0</v>
      </c>
      <c r="M9781">
        <v>0.12</v>
      </c>
      <c r="N9781">
        <v>63</v>
      </c>
      <c r="O9781">
        <v>14</v>
      </c>
      <c r="P9781" t="s">
        <v>203</v>
      </c>
      <c r="R9781" t="s">
        <v>1980</v>
      </c>
      <c r="S9781" t="s">
        <v>20</v>
      </c>
    </row>
    <row r="9782" spans="1:19" x14ac:dyDescent="0.2">
      <c r="A9782" t="s">
        <v>5181</v>
      </c>
      <c r="B9782" t="s">
        <v>75</v>
      </c>
      <c r="C9782">
        <v>2015</v>
      </c>
      <c r="D9782" s="1" t="d">
        <v>1997-10-21</v>
      </c>
      <c r="E9782" s="1" t="str">
        <f t="shared" si="304"/>
        <v>1997</v>
      </c>
      <c r="F9782" s="1" t="str">
        <f t="shared" si="305"/>
        <v>Oct</v>
      </c>
      <c r="G9782" t="s">
        <v>28</v>
      </c>
      <c r="H9782" t="s">
        <v>372</v>
      </c>
      <c r="I9782">
        <v>0</v>
      </c>
      <c r="J9782">
        <v>0.1</v>
      </c>
      <c r="K9782">
        <v>0</v>
      </c>
      <c r="L9782">
        <v>0.02</v>
      </c>
      <c r="M9782">
        <v>0.12</v>
      </c>
    </row>
    <row r="9783" spans="1:19" x14ac:dyDescent="0.2">
      <c r="A9783" t="s">
        <v>8152</v>
      </c>
      <c r="B9783" t="s">
        <v>49</v>
      </c>
      <c r="C9783">
        <v>2011</v>
      </c>
      <c r="D9783" s="1" t="d">
        <v>2009-10-12</v>
      </c>
      <c r="E9783" s="1" t="str">
        <f t="shared" si="304"/>
        <v>2009</v>
      </c>
      <c r="F9783" s="1" t="str">
        <f t="shared" si="305"/>
        <v>Oct</v>
      </c>
      <c r="G9783" t="s">
        <v>86</v>
      </c>
      <c r="H9783" t="s">
        <v>202</v>
      </c>
      <c r="I9783">
        <v>7.0000000000000007E-2</v>
      </c>
      <c r="J9783">
        <v>0.03</v>
      </c>
      <c r="K9783">
        <v>0</v>
      </c>
      <c r="L9783">
        <v>0.02</v>
      </c>
      <c r="M9783">
        <v>0.12</v>
      </c>
      <c r="N9783">
        <v>47</v>
      </c>
      <c r="O9783">
        <v>17</v>
      </c>
      <c r="P9783">
        <v>6.5</v>
      </c>
      <c r="Q9783">
        <v>4</v>
      </c>
      <c r="R9783" t="s">
        <v>8153</v>
      </c>
      <c r="S9783" t="s">
        <v>53</v>
      </c>
    </row>
    <row r="9784" spans="1:19" x14ac:dyDescent="0.2">
      <c r="A9784" t="s">
        <v>8154</v>
      </c>
      <c r="B9784" t="s">
        <v>32</v>
      </c>
      <c r="C9784">
        <v>2007</v>
      </c>
      <c r="D9784" s="1" t="d">
        <v>2017-05-16</v>
      </c>
      <c r="E9784" s="1" t="str">
        <f t="shared" si="304"/>
        <v>2017</v>
      </c>
      <c r="F9784" s="1" t="str">
        <f t="shared" si="305"/>
        <v>May</v>
      </c>
      <c r="G9784" t="s">
        <v>34</v>
      </c>
      <c r="H9784" t="s">
        <v>372</v>
      </c>
      <c r="I9784">
        <v>0</v>
      </c>
      <c r="J9784">
        <v>0</v>
      </c>
      <c r="K9784">
        <v>0.12</v>
      </c>
      <c r="L9784">
        <v>0</v>
      </c>
      <c r="M9784">
        <v>0.12</v>
      </c>
    </row>
    <row r="9785" spans="1:19" x14ac:dyDescent="0.2">
      <c r="A9785" t="s">
        <v>8155</v>
      </c>
      <c r="B9785" t="s">
        <v>49</v>
      </c>
      <c r="C9785">
        <v>2010</v>
      </c>
      <c r="D9785" s="1" t="d">
        <v>2013-05-17</v>
      </c>
      <c r="E9785" s="1" t="str">
        <f t="shared" si="304"/>
        <v>2013</v>
      </c>
      <c r="F9785" s="1" t="str">
        <f t="shared" si="305"/>
        <v>May</v>
      </c>
      <c r="G9785" t="s">
        <v>50</v>
      </c>
      <c r="H9785" t="s">
        <v>68</v>
      </c>
      <c r="I9785">
        <v>0</v>
      </c>
      <c r="J9785">
        <v>7.0000000000000007E-2</v>
      </c>
      <c r="K9785">
        <v>0.03</v>
      </c>
      <c r="L9785">
        <v>0.02</v>
      </c>
      <c r="M9785">
        <v>0.12</v>
      </c>
    </row>
    <row r="9786" spans="1:19" x14ac:dyDescent="0.2">
      <c r="A9786" t="s">
        <v>8156</v>
      </c>
      <c r="B9786" t="s">
        <v>32</v>
      </c>
      <c r="C9786">
        <v>2005</v>
      </c>
      <c r="D9786" s="1" t="d">
        <v>2007-10-05</v>
      </c>
      <c r="E9786" s="1" t="str">
        <f t="shared" si="304"/>
        <v>2007</v>
      </c>
      <c r="F9786" s="1" t="str">
        <f t="shared" si="305"/>
        <v>Oct</v>
      </c>
      <c r="G9786" t="s">
        <v>28</v>
      </c>
      <c r="H9786" t="s">
        <v>1511</v>
      </c>
      <c r="I9786">
        <v>0.11</v>
      </c>
      <c r="J9786">
        <v>0</v>
      </c>
      <c r="K9786">
        <v>0</v>
      </c>
      <c r="L9786">
        <v>0.01</v>
      </c>
      <c r="M9786">
        <v>0.12</v>
      </c>
      <c r="N9786">
        <v>59</v>
      </c>
      <c r="O9786">
        <v>30</v>
      </c>
      <c r="P9786">
        <v>6.2</v>
      </c>
      <c r="Q9786">
        <v>17</v>
      </c>
      <c r="R9786" t="s">
        <v>8157</v>
      </c>
      <c r="S9786" t="s">
        <v>112</v>
      </c>
    </row>
    <row r="9787" spans="1:19" x14ac:dyDescent="0.2">
      <c r="A9787" t="s">
        <v>8158</v>
      </c>
      <c r="B9787" t="s">
        <v>137</v>
      </c>
      <c r="C9787">
        <v>2004</v>
      </c>
      <c r="D9787" s="1" t="d">
        <v>1988-12-25</v>
      </c>
      <c r="E9787" s="1" t="str">
        <f t="shared" si="304"/>
        <v>1988</v>
      </c>
      <c r="F9787" s="1" t="str">
        <f t="shared" si="305"/>
        <v>Dec</v>
      </c>
      <c r="G9787" t="s">
        <v>101</v>
      </c>
      <c r="H9787" t="s">
        <v>134</v>
      </c>
      <c r="I9787">
        <v>0.09</v>
      </c>
      <c r="J9787">
        <v>0.03</v>
      </c>
      <c r="K9787">
        <v>0</v>
      </c>
      <c r="L9787">
        <v>0</v>
      </c>
      <c r="M9787">
        <v>0.12</v>
      </c>
      <c r="N9787">
        <v>71</v>
      </c>
      <c r="O9787">
        <v>62</v>
      </c>
      <c r="P9787">
        <v>8.1999999999999993</v>
      </c>
      <c r="Q9787">
        <v>17</v>
      </c>
      <c r="R9787" t="s">
        <v>181</v>
      </c>
      <c r="S9787" t="s">
        <v>53</v>
      </c>
    </row>
    <row r="9788" spans="1:19" x14ac:dyDescent="0.2">
      <c r="A9788" t="s">
        <v>8159</v>
      </c>
      <c r="B9788" t="s">
        <v>159</v>
      </c>
      <c r="C9788">
        <v>2006</v>
      </c>
      <c r="D9788" s="1" t="d">
        <v>2011-09-22</v>
      </c>
      <c r="E9788" s="1" t="str">
        <f t="shared" si="304"/>
        <v>2011</v>
      </c>
      <c r="F9788" s="1" t="str">
        <f t="shared" si="305"/>
        <v>Sep</v>
      </c>
      <c r="G9788" t="s">
        <v>24</v>
      </c>
      <c r="H9788" t="s">
        <v>776</v>
      </c>
      <c r="I9788">
        <v>0.11</v>
      </c>
      <c r="J9788">
        <v>0</v>
      </c>
      <c r="K9788">
        <v>0</v>
      </c>
      <c r="L9788">
        <v>0.01</v>
      </c>
      <c r="M9788">
        <v>0.12</v>
      </c>
      <c r="N9788">
        <v>55</v>
      </c>
      <c r="O9788">
        <v>12</v>
      </c>
      <c r="P9788" t="s">
        <v>203</v>
      </c>
      <c r="R9788" t="s">
        <v>8160</v>
      </c>
      <c r="S9788" t="s">
        <v>88</v>
      </c>
    </row>
    <row r="9789" spans="1:19" x14ac:dyDescent="0.2">
      <c r="A9789" t="s">
        <v>8161</v>
      </c>
      <c r="B9789" t="s">
        <v>237</v>
      </c>
      <c r="C9789">
        <v>1992</v>
      </c>
      <c r="D9789" s="1" t="d">
        <v>2003-05-18</v>
      </c>
      <c r="E9789" s="1" t="str">
        <f t="shared" si="304"/>
        <v>2003</v>
      </c>
      <c r="F9789" s="1" t="str">
        <f t="shared" si="305"/>
        <v>May</v>
      </c>
      <c r="G9789" t="s">
        <v>101</v>
      </c>
      <c r="H9789" t="s">
        <v>151</v>
      </c>
      <c r="I9789">
        <v>0</v>
      </c>
      <c r="J9789">
        <v>0</v>
      </c>
      <c r="K9789">
        <v>0.12</v>
      </c>
      <c r="L9789">
        <v>0</v>
      </c>
      <c r="M9789">
        <v>0.12</v>
      </c>
    </row>
    <row r="9790" spans="1:19" x14ac:dyDescent="0.2">
      <c r="A9790" t="s">
        <v>8162</v>
      </c>
      <c r="B9790" t="s">
        <v>17</v>
      </c>
      <c r="C9790">
        <v>2009</v>
      </c>
      <c r="D9790" s="1" t="d">
        <v>1994-02-06</v>
      </c>
      <c r="E9790" s="1" t="str">
        <f t="shared" si="304"/>
        <v>1994</v>
      </c>
      <c r="F9790" s="1" t="str">
        <f t="shared" si="305"/>
        <v>Feb</v>
      </c>
      <c r="G9790" t="s">
        <v>30</v>
      </c>
      <c r="H9790" t="s">
        <v>1403</v>
      </c>
      <c r="I9790">
        <v>0.11</v>
      </c>
      <c r="J9790">
        <v>0</v>
      </c>
      <c r="K9790">
        <v>0</v>
      </c>
      <c r="L9790">
        <v>0.01</v>
      </c>
      <c r="M9790">
        <v>0.12</v>
      </c>
    </row>
    <row r="9791" spans="1:19" x14ac:dyDescent="0.2">
      <c r="A9791" t="s">
        <v>7920</v>
      </c>
      <c r="B9791" t="s">
        <v>49</v>
      </c>
      <c r="C9791">
        <v>2010</v>
      </c>
      <c r="D9791" s="1" t="d">
        <v>2001-12-08</v>
      </c>
      <c r="E9791" s="1" t="str">
        <f t="shared" si="304"/>
        <v>2001</v>
      </c>
      <c r="F9791" s="1" t="str">
        <f t="shared" si="305"/>
        <v>Dec</v>
      </c>
      <c r="G9791" t="s">
        <v>28</v>
      </c>
      <c r="H9791" t="s">
        <v>5573</v>
      </c>
      <c r="I9791">
        <v>7.0000000000000007E-2</v>
      </c>
      <c r="J9791">
        <v>0.03</v>
      </c>
      <c r="K9791">
        <v>0</v>
      </c>
      <c r="L9791">
        <v>0.01</v>
      </c>
      <c r="M9791">
        <v>0.12</v>
      </c>
      <c r="N9791">
        <v>47</v>
      </c>
      <c r="O9791">
        <v>14</v>
      </c>
      <c r="P9791">
        <v>6.5</v>
      </c>
      <c r="Q9791">
        <v>6</v>
      </c>
      <c r="R9791" t="s">
        <v>7921</v>
      </c>
      <c r="S9791" t="s">
        <v>88</v>
      </c>
    </row>
    <row r="9792" spans="1:19" x14ac:dyDescent="0.2">
      <c r="A9792" t="s">
        <v>8163</v>
      </c>
      <c r="B9792" t="s">
        <v>104</v>
      </c>
      <c r="C9792">
        <v>2001</v>
      </c>
      <c r="D9792" s="1" t="d">
        <v>1998-09-04</v>
      </c>
      <c r="E9792" s="1" t="str">
        <f t="shared" si="304"/>
        <v>1998</v>
      </c>
      <c r="F9792" s="1" t="str">
        <f t="shared" si="305"/>
        <v>Sep</v>
      </c>
      <c r="G9792" t="s">
        <v>1</v>
      </c>
      <c r="H9792" t="s">
        <v>977</v>
      </c>
      <c r="I9792">
        <v>7.0000000000000007E-2</v>
      </c>
      <c r="J9792">
        <v>0.05</v>
      </c>
      <c r="K9792">
        <v>0</v>
      </c>
      <c r="L9792">
        <v>0.01</v>
      </c>
      <c r="M9792">
        <v>0.12</v>
      </c>
      <c r="N9792">
        <v>72</v>
      </c>
      <c r="O9792">
        <v>12</v>
      </c>
      <c r="P9792">
        <v>8.8000000000000007</v>
      </c>
      <c r="Q9792">
        <v>25</v>
      </c>
      <c r="R9792" t="s">
        <v>977</v>
      </c>
      <c r="S9792" t="s">
        <v>20</v>
      </c>
    </row>
    <row r="9793" spans="1:19" x14ac:dyDescent="0.2">
      <c r="A9793" t="s">
        <v>8164</v>
      </c>
      <c r="B9793" t="s">
        <v>32</v>
      </c>
      <c r="C9793">
        <v>2007</v>
      </c>
      <c r="D9793" s="1" t="d">
        <v>1997-06-20</v>
      </c>
      <c r="E9793" s="1" t="str">
        <f t="shared" si="304"/>
        <v>1997</v>
      </c>
      <c r="F9793" s="1" t="str">
        <f t="shared" si="305"/>
        <v>Jun</v>
      </c>
      <c r="G9793" t="s">
        <v>39</v>
      </c>
      <c r="H9793" t="s">
        <v>7132</v>
      </c>
      <c r="I9793">
        <v>0.09</v>
      </c>
      <c r="J9793">
        <v>0.02</v>
      </c>
      <c r="K9793">
        <v>0</v>
      </c>
      <c r="L9793">
        <v>0.01</v>
      </c>
      <c r="M9793">
        <v>0.12</v>
      </c>
      <c r="N9793">
        <v>68</v>
      </c>
      <c r="O9793">
        <v>9</v>
      </c>
      <c r="P9793" t="s">
        <v>203</v>
      </c>
      <c r="R9793" t="s">
        <v>2270</v>
      </c>
      <c r="S9793" t="s">
        <v>20</v>
      </c>
    </row>
    <row r="9794" spans="1:19" x14ac:dyDescent="0.2">
      <c r="A9794" t="s">
        <v>7568</v>
      </c>
      <c r="B9794" t="s">
        <v>17</v>
      </c>
      <c r="C9794">
        <v>2007</v>
      </c>
      <c r="D9794" s="1" t="d">
        <v>2019-07-13</v>
      </c>
      <c r="E9794" s="1" t="str">
        <f t="shared" si="304"/>
        <v>2019</v>
      </c>
      <c r="F9794" s="1" t="str">
        <f t="shared" si="305"/>
        <v>Jul</v>
      </c>
      <c r="G9794" t="s">
        <v>37</v>
      </c>
      <c r="H9794" t="s">
        <v>329</v>
      </c>
      <c r="I9794">
        <v>0.11</v>
      </c>
      <c r="J9794">
        <v>0</v>
      </c>
      <c r="K9794">
        <v>0</v>
      </c>
      <c r="L9794">
        <v>0.01</v>
      </c>
      <c r="M9794">
        <v>0.12</v>
      </c>
      <c r="N9794">
        <v>80</v>
      </c>
      <c r="O9794">
        <v>55</v>
      </c>
      <c r="P9794">
        <v>8.1999999999999993</v>
      </c>
      <c r="Q9794">
        <v>26</v>
      </c>
      <c r="R9794" t="s">
        <v>4031</v>
      </c>
      <c r="S9794" t="s">
        <v>20</v>
      </c>
    </row>
    <row r="9795" spans="1:19" x14ac:dyDescent="0.2">
      <c r="A9795" t="s">
        <v>8165</v>
      </c>
      <c r="B9795" t="s">
        <v>75</v>
      </c>
      <c r="C9795">
        <v>2016</v>
      </c>
      <c r="D9795" s="1" t="d">
        <v>1999-11-25</v>
      </c>
      <c r="E9795" s="1" t="str">
        <f t="shared" ref="E9795:E9858" si="306">TEXT(D9795,"yyyy")</f>
        <v>1999</v>
      </c>
      <c r="F9795" s="1" t="str">
        <f t="shared" ref="F9795:F9858" si="307">TEXT(D9795,"mmm")</f>
        <v>Nov</v>
      </c>
      <c r="G9795" t="s">
        <v>50</v>
      </c>
      <c r="H9795" t="s">
        <v>1535</v>
      </c>
      <c r="I9795">
        <v>0.06</v>
      </c>
      <c r="J9795">
        <v>0.03</v>
      </c>
      <c r="K9795">
        <v>0</v>
      </c>
      <c r="L9795">
        <v>0.02</v>
      </c>
      <c r="M9795">
        <v>0.12</v>
      </c>
      <c r="N9795">
        <v>65</v>
      </c>
      <c r="O9795">
        <v>40</v>
      </c>
      <c r="P9795">
        <v>6.9</v>
      </c>
      <c r="Q9795">
        <v>62</v>
      </c>
      <c r="R9795" t="s">
        <v>1535</v>
      </c>
    </row>
    <row r="9796" spans="1:19" x14ac:dyDescent="0.2">
      <c r="A9796" t="s">
        <v>8166</v>
      </c>
      <c r="B9796" t="s">
        <v>17</v>
      </c>
      <c r="C9796">
        <v>2011</v>
      </c>
      <c r="D9796" s="1" t="d">
        <v>2014-08-31</v>
      </c>
      <c r="E9796" s="1" t="str">
        <f t="shared" si="306"/>
        <v>2014</v>
      </c>
      <c r="F9796" s="1" t="str">
        <f t="shared" si="307"/>
        <v>Aug</v>
      </c>
      <c r="G9796" t="s">
        <v>37</v>
      </c>
      <c r="H9796" t="s">
        <v>151</v>
      </c>
      <c r="I9796">
        <v>7.0000000000000007E-2</v>
      </c>
      <c r="J9796">
        <v>0.04</v>
      </c>
      <c r="K9796">
        <v>0</v>
      </c>
      <c r="L9796">
        <v>0.01</v>
      </c>
      <c r="M9796">
        <v>0.12</v>
      </c>
      <c r="N9796">
        <v>64</v>
      </c>
      <c r="O9796">
        <v>51</v>
      </c>
      <c r="P9796">
        <v>7.6</v>
      </c>
      <c r="Q9796">
        <v>60</v>
      </c>
      <c r="R9796" t="s">
        <v>1746</v>
      </c>
      <c r="S9796" t="s">
        <v>88</v>
      </c>
    </row>
    <row r="9797" spans="1:19" x14ac:dyDescent="0.2">
      <c r="A9797" t="s">
        <v>8167</v>
      </c>
      <c r="B9797" t="s">
        <v>27</v>
      </c>
      <c r="C9797">
        <v>1999</v>
      </c>
      <c r="D9797" s="1" t="d">
        <v>1999-01-18</v>
      </c>
      <c r="E9797" s="1" t="str">
        <f t="shared" si="306"/>
        <v>1999</v>
      </c>
      <c r="F9797" s="1" t="str">
        <f t="shared" si="307"/>
        <v>Jan</v>
      </c>
      <c r="G9797" t="s">
        <v>39</v>
      </c>
      <c r="H9797" t="s">
        <v>111</v>
      </c>
      <c r="I9797">
        <v>0</v>
      </c>
      <c r="J9797">
        <v>0</v>
      </c>
      <c r="K9797">
        <v>0.12</v>
      </c>
      <c r="L9797">
        <v>0</v>
      </c>
      <c r="M9797">
        <v>0.12</v>
      </c>
    </row>
    <row r="9798" spans="1:19" x14ac:dyDescent="0.2">
      <c r="A9798" t="s">
        <v>8168</v>
      </c>
      <c r="B9798" t="s">
        <v>32</v>
      </c>
      <c r="C9798">
        <v>2008</v>
      </c>
      <c r="D9798" s="1" t="d">
        <v>1992-10-22</v>
      </c>
      <c r="E9798" s="1" t="str">
        <f t="shared" si="306"/>
        <v>1992</v>
      </c>
      <c r="F9798" s="1" t="str">
        <f t="shared" si="307"/>
        <v>Oct</v>
      </c>
      <c r="G9798" t="s">
        <v>30</v>
      </c>
      <c r="H9798" t="s">
        <v>2269</v>
      </c>
      <c r="I9798">
        <v>0.1</v>
      </c>
      <c r="J9798">
        <v>0.01</v>
      </c>
      <c r="K9798">
        <v>0</v>
      </c>
      <c r="L9798">
        <v>0.01</v>
      </c>
      <c r="M9798">
        <v>0.12</v>
      </c>
      <c r="N9798">
        <v>59</v>
      </c>
      <c r="O9798">
        <v>4</v>
      </c>
      <c r="P9798" t="s">
        <v>203</v>
      </c>
      <c r="R9798" t="s">
        <v>3878</v>
      </c>
      <c r="S9798" t="s">
        <v>20</v>
      </c>
    </row>
    <row r="9799" spans="1:19" x14ac:dyDescent="0.2">
      <c r="A9799" t="s">
        <v>7002</v>
      </c>
      <c r="B9799" t="s">
        <v>32</v>
      </c>
      <c r="C9799">
        <v>2009</v>
      </c>
      <c r="D9799" s="1" t="d">
        <v>2007-10-07</v>
      </c>
      <c r="E9799" s="1" t="str">
        <f t="shared" si="306"/>
        <v>2007</v>
      </c>
      <c r="F9799" s="1" t="str">
        <f t="shared" si="307"/>
        <v>Oct</v>
      </c>
      <c r="G9799" t="s">
        <v>18</v>
      </c>
      <c r="H9799" t="s">
        <v>155</v>
      </c>
      <c r="I9799">
        <v>0.11</v>
      </c>
      <c r="J9799">
        <v>0</v>
      </c>
      <c r="K9799">
        <v>0</v>
      </c>
      <c r="L9799">
        <v>0.01</v>
      </c>
      <c r="M9799">
        <v>0.12</v>
      </c>
      <c r="P9799" t="s">
        <v>203</v>
      </c>
      <c r="R9799" t="s">
        <v>5265</v>
      </c>
      <c r="S9799" t="s">
        <v>20</v>
      </c>
    </row>
    <row r="9800" spans="1:19" x14ac:dyDescent="0.2">
      <c r="A9800" t="s">
        <v>1537</v>
      </c>
      <c r="B9800" t="s">
        <v>148</v>
      </c>
      <c r="C9800">
        <v>2016</v>
      </c>
      <c r="D9800" s="1" t="d">
        <v>1997-06-10</v>
      </c>
      <c r="E9800" s="1" t="str">
        <f t="shared" si="306"/>
        <v>1997</v>
      </c>
      <c r="F9800" s="1" t="str">
        <f t="shared" si="307"/>
        <v>Jun</v>
      </c>
      <c r="G9800" t="s">
        <v>101</v>
      </c>
      <c r="H9800" t="s">
        <v>242</v>
      </c>
      <c r="I9800">
        <v>0</v>
      </c>
      <c r="J9800">
        <v>0.11</v>
      </c>
      <c r="K9800">
        <v>0</v>
      </c>
      <c r="L9800">
        <v>0.01</v>
      </c>
      <c r="M9800">
        <v>0.12</v>
      </c>
      <c r="N9800">
        <v>86</v>
      </c>
      <c r="O9800">
        <v>45</v>
      </c>
      <c r="P9800">
        <v>7.9</v>
      </c>
      <c r="Q9800">
        <v>915</v>
      </c>
      <c r="R9800" t="s">
        <v>2092</v>
      </c>
      <c r="S9800" t="s">
        <v>53</v>
      </c>
    </row>
    <row r="9801" spans="1:19" x14ac:dyDescent="0.2">
      <c r="A9801" t="s">
        <v>6024</v>
      </c>
      <c r="B9801" t="s">
        <v>159</v>
      </c>
      <c r="C9801">
        <v>2010</v>
      </c>
      <c r="D9801" s="1" t="d">
        <v>1993-04-13</v>
      </c>
      <c r="E9801" s="1" t="str">
        <f t="shared" si="306"/>
        <v>1993</v>
      </c>
      <c r="F9801" s="1" t="str">
        <f t="shared" si="307"/>
        <v>Apr</v>
      </c>
      <c r="G9801" t="s">
        <v>50</v>
      </c>
      <c r="H9801" t="s">
        <v>267</v>
      </c>
      <c r="I9801">
        <v>7.0000000000000007E-2</v>
      </c>
      <c r="J9801">
        <v>0.02</v>
      </c>
      <c r="K9801">
        <v>0</v>
      </c>
      <c r="L9801">
        <v>0.02</v>
      </c>
      <c r="M9801">
        <v>0.12</v>
      </c>
      <c r="P9801" t="s">
        <v>203</v>
      </c>
      <c r="R9801" t="s">
        <v>326</v>
      </c>
      <c r="S9801" t="s">
        <v>112</v>
      </c>
    </row>
    <row r="9802" spans="1:19" x14ac:dyDescent="0.2">
      <c r="A9802" t="s">
        <v>3034</v>
      </c>
      <c r="B9802" t="s">
        <v>189</v>
      </c>
      <c r="C9802">
        <v>2003</v>
      </c>
      <c r="D9802" s="1" t="d">
        <v>2005-09-04</v>
      </c>
      <c r="E9802" s="1" t="str">
        <f t="shared" si="306"/>
        <v>2005</v>
      </c>
      <c r="F9802" s="1" t="str">
        <f t="shared" si="307"/>
        <v>Sep</v>
      </c>
      <c r="G9802" t="s">
        <v>1</v>
      </c>
      <c r="H9802" t="s">
        <v>71</v>
      </c>
      <c r="I9802">
        <v>0.09</v>
      </c>
      <c r="J9802">
        <v>0.02</v>
      </c>
      <c r="K9802">
        <v>0</v>
      </c>
      <c r="L9802">
        <v>0</v>
      </c>
      <c r="M9802">
        <v>0.12</v>
      </c>
      <c r="N9802">
        <v>62</v>
      </c>
      <c r="O9802">
        <v>21</v>
      </c>
      <c r="P9802">
        <v>6.6</v>
      </c>
      <c r="Q9802">
        <v>8</v>
      </c>
      <c r="R9802" t="s">
        <v>3035</v>
      </c>
      <c r="S9802" t="s">
        <v>88</v>
      </c>
    </row>
    <row r="9803" spans="1:19" x14ac:dyDescent="0.2">
      <c r="A9803" t="s">
        <v>3310</v>
      </c>
      <c r="B9803" t="s">
        <v>32</v>
      </c>
      <c r="C9803">
        <v>2010</v>
      </c>
      <c r="D9803" s="1" t="d">
        <v>1997-07-04</v>
      </c>
      <c r="E9803" s="1" t="str">
        <f t="shared" si="306"/>
        <v>1997</v>
      </c>
      <c r="F9803" s="1" t="str">
        <f t="shared" si="307"/>
        <v>Jul</v>
      </c>
      <c r="G9803" t="s">
        <v>18</v>
      </c>
      <c r="H9803" t="s">
        <v>71</v>
      </c>
      <c r="I9803">
        <v>0.11</v>
      </c>
      <c r="J9803">
        <v>0</v>
      </c>
      <c r="K9803">
        <v>0</v>
      </c>
      <c r="L9803">
        <v>0.01</v>
      </c>
      <c r="M9803">
        <v>0.12</v>
      </c>
      <c r="P9803" t="s">
        <v>203</v>
      </c>
      <c r="R9803" t="s">
        <v>71</v>
      </c>
      <c r="S9803" t="s">
        <v>88</v>
      </c>
    </row>
    <row r="9804" spans="1:19" x14ac:dyDescent="0.2">
      <c r="A9804" t="s">
        <v>8169</v>
      </c>
      <c r="B9804" t="s">
        <v>1015</v>
      </c>
      <c r="C9804">
        <v>2016</v>
      </c>
      <c r="D9804" s="1" t="d">
        <v>1998-11-24</v>
      </c>
      <c r="E9804" s="1" t="str">
        <f t="shared" si="306"/>
        <v>1998</v>
      </c>
      <c r="F9804" s="1" t="str">
        <f t="shared" si="307"/>
        <v>Nov</v>
      </c>
      <c r="G9804" t="s">
        <v>34</v>
      </c>
      <c r="H9804" t="s">
        <v>151</v>
      </c>
      <c r="I9804">
        <v>0.01</v>
      </c>
      <c r="J9804">
        <v>0</v>
      </c>
      <c r="K9804">
        <v>0.1</v>
      </c>
      <c r="L9804">
        <v>0</v>
      </c>
      <c r="M9804">
        <v>0.12</v>
      </c>
      <c r="N9804">
        <v>83</v>
      </c>
      <c r="O9804">
        <v>5</v>
      </c>
      <c r="P9804">
        <v>8</v>
      </c>
      <c r="Q9804">
        <v>22</v>
      </c>
      <c r="R9804" t="s">
        <v>151</v>
      </c>
      <c r="S9804" t="s">
        <v>88</v>
      </c>
    </row>
    <row r="9805" spans="1:19" x14ac:dyDescent="0.2">
      <c r="A9805" t="s">
        <v>8170</v>
      </c>
      <c r="B9805" t="s">
        <v>17</v>
      </c>
      <c r="C9805">
        <v>2010</v>
      </c>
      <c r="D9805" s="1" t="d">
        <v>2021-10-30</v>
      </c>
      <c r="E9805" s="1" t="str">
        <f t="shared" si="306"/>
        <v>2021</v>
      </c>
      <c r="F9805" s="1" t="str">
        <f t="shared" si="307"/>
        <v>Oct</v>
      </c>
      <c r="G9805" t="s">
        <v>18</v>
      </c>
      <c r="H9805" t="s">
        <v>1403</v>
      </c>
      <c r="I9805">
        <v>0.11</v>
      </c>
      <c r="J9805">
        <v>0</v>
      </c>
      <c r="K9805">
        <v>0</v>
      </c>
      <c r="L9805">
        <v>0.01</v>
      </c>
      <c r="M9805">
        <v>0.12</v>
      </c>
      <c r="P9805" t="s">
        <v>203</v>
      </c>
      <c r="R9805" t="s">
        <v>3909</v>
      </c>
      <c r="S9805" t="s">
        <v>112</v>
      </c>
    </row>
    <row r="9806" spans="1:19" x14ac:dyDescent="0.2">
      <c r="A9806" t="s">
        <v>8171</v>
      </c>
      <c r="B9806" t="s">
        <v>17</v>
      </c>
      <c r="C9806">
        <v>2011</v>
      </c>
      <c r="D9806" s="1" t="d">
        <v>1997-03-24</v>
      </c>
      <c r="E9806" s="1" t="str">
        <f t="shared" si="306"/>
        <v>1997</v>
      </c>
      <c r="F9806" s="1" t="str">
        <f t="shared" si="307"/>
        <v>Mar</v>
      </c>
      <c r="G9806" t="s">
        <v>272</v>
      </c>
      <c r="H9806" t="s">
        <v>372</v>
      </c>
      <c r="I9806">
        <v>0</v>
      </c>
      <c r="J9806">
        <v>0</v>
      </c>
      <c r="K9806">
        <v>0.12</v>
      </c>
      <c r="L9806">
        <v>0</v>
      </c>
      <c r="M9806">
        <v>0.12</v>
      </c>
    </row>
    <row r="9807" spans="1:19" x14ac:dyDescent="0.2">
      <c r="A9807" t="s">
        <v>5927</v>
      </c>
      <c r="B9807" t="s">
        <v>171</v>
      </c>
      <c r="C9807">
        <v>2016</v>
      </c>
      <c r="D9807" s="1" t="d">
        <v>1994-08-03</v>
      </c>
      <c r="E9807" s="1" t="str">
        <f t="shared" si="306"/>
        <v>1994</v>
      </c>
      <c r="F9807" s="1" t="str">
        <f t="shared" si="307"/>
        <v>Aug</v>
      </c>
      <c r="G9807" t="s">
        <v>37</v>
      </c>
      <c r="H9807" t="s">
        <v>71</v>
      </c>
      <c r="I9807">
        <v>0.05</v>
      </c>
      <c r="J9807">
        <v>0.06</v>
      </c>
      <c r="K9807">
        <v>0</v>
      </c>
      <c r="L9807">
        <v>0.01</v>
      </c>
      <c r="M9807">
        <v>0.12</v>
      </c>
      <c r="P9807" t="s">
        <v>203</v>
      </c>
      <c r="R9807" t="s">
        <v>116</v>
      </c>
      <c r="S9807" t="s">
        <v>88</v>
      </c>
    </row>
    <row r="9808" spans="1:19" x14ac:dyDescent="0.2">
      <c r="A9808" t="s">
        <v>2849</v>
      </c>
      <c r="B9808" t="s">
        <v>44</v>
      </c>
      <c r="C9808">
        <v>2016</v>
      </c>
      <c r="D9808" s="1" t="d">
        <v>2020-02-16</v>
      </c>
      <c r="E9808" s="1" t="str">
        <f t="shared" si="306"/>
        <v>2020</v>
      </c>
      <c r="F9808" s="1" t="str">
        <f t="shared" si="307"/>
        <v>Feb</v>
      </c>
      <c r="G9808" t="s">
        <v>50</v>
      </c>
      <c r="H9808" t="s">
        <v>267</v>
      </c>
      <c r="I9808">
        <v>0.05</v>
      </c>
      <c r="J9808">
        <v>0.06</v>
      </c>
      <c r="K9808">
        <v>0</v>
      </c>
      <c r="L9808">
        <v>0.01</v>
      </c>
      <c r="M9808">
        <v>0.12</v>
      </c>
      <c r="P9808">
        <v>6.9</v>
      </c>
      <c r="Q9808">
        <v>7</v>
      </c>
      <c r="R9808" t="s">
        <v>885</v>
      </c>
      <c r="S9808" t="s">
        <v>112</v>
      </c>
    </row>
    <row r="9809" spans="1:19" x14ac:dyDescent="0.2">
      <c r="A9809" t="s">
        <v>8172</v>
      </c>
      <c r="B9809" t="s">
        <v>104</v>
      </c>
      <c r="C9809">
        <v>2000</v>
      </c>
      <c r="D9809" s="1" t="d">
        <v>1993-07-10</v>
      </c>
      <c r="E9809" s="1" t="str">
        <f t="shared" si="306"/>
        <v>1993</v>
      </c>
      <c r="F9809" s="1" t="str">
        <f t="shared" si="307"/>
        <v>Jul</v>
      </c>
      <c r="G9809" t="s">
        <v>18</v>
      </c>
      <c r="H9809" t="s">
        <v>933</v>
      </c>
      <c r="I9809">
        <v>0</v>
      </c>
      <c r="J9809">
        <v>0</v>
      </c>
      <c r="K9809">
        <v>0.11</v>
      </c>
      <c r="L9809">
        <v>0.01</v>
      </c>
      <c r="M9809">
        <v>0.12</v>
      </c>
    </row>
    <row r="9810" spans="1:19" x14ac:dyDescent="0.2">
      <c r="A9810" t="s">
        <v>5180</v>
      </c>
      <c r="B9810" t="s">
        <v>137</v>
      </c>
      <c r="C9810">
        <v>2004</v>
      </c>
      <c r="D9810" s="1" t="d">
        <v>1999-10-21</v>
      </c>
      <c r="E9810" s="1" t="str">
        <f t="shared" si="306"/>
        <v>1999</v>
      </c>
      <c r="F9810" s="1" t="str">
        <f t="shared" si="307"/>
        <v>Oct</v>
      </c>
      <c r="G9810" t="s">
        <v>86</v>
      </c>
      <c r="H9810" t="s">
        <v>523</v>
      </c>
      <c r="I9810">
        <v>0.09</v>
      </c>
      <c r="J9810">
        <v>0.03</v>
      </c>
      <c r="K9810">
        <v>0</v>
      </c>
      <c r="L9810">
        <v>0</v>
      </c>
      <c r="M9810">
        <v>0.12</v>
      </c>
      <c r="N9810">
        <v>57</v>
      </c>
      <c r="O9810">
        <v>33</v>
      </c>
      <c r="P9810" t="s">
        <v>203</v>
      </c>
      <c r="R9810" t="s">
        <v>1618</v>
      </c>
      <c r="S9810" t="s">
        <v>88</v>
      </c>
    </row>
    <row r="9811" spans="1:19" x14ac:dyDescent="0.2">
      <c r="A9811" t="s">
        <v>8173</v>
      </c>
      <c r="B9811" t="s">
        <v>32</v>
      </c>
      <c r="C9811">
        <v>2007</v>
      </c>
      <c r="D9811" s="1" t="d">
        <v>1994-02-26</v>
      </c>
      <c r="E9811" s="1" t="str">
        <f t="shared" si="306"/>
        <v>1994</v>
      </c>
      <c r="F9811" s="1" t="str">
        <f t="shared" si="307"/>
        <v>Feb</v>
      </c>
      <c r="G9811" t="s">
        <v>50</v>
      </c>
      <c r="H9811" t="s">
        <v>155</v>
      </c>
      <c r="I9811">
        <v>0.11</v>
      </c>
      <c r="J9811">
        <v>0</v>
      </c>
      <c r="K9811">
        <v>0</v>
      </c>
      <c r="L9811">
        <v>0.01</v>
      </c>
      <c r="M9811">
        <v>0.12</v>
      </c>
      <c r="N9811">
        <v>28</v>
      </c>
      <c r="O9811">
        <v>18</v>
      </c>
      <c r="P9811">
        <v>4.9000000000000004</v>
      </c>
      <c r="Q9811">
        <v>8</v>
      </c>
      <c r="R9811" t="s">
        <v>6684</v>
      </c>
      <c r="S9811" t="s">
        <v>20</v>
      </c>
    </row>
    <row r="9812" spans="1:19" x14ac:dyDescent="0.2">
      <c r="A9812" t="s">
        <v>8174</v>
      </c>
      <c r="B9812" t="s">
        <v>32</v>
      </c>
      <c r="C9812">
        <v>2008</v>
      </c>
      <c r="D9812" s="1" t="d">
        <v>1988-08-30</v>
      </c>
      <c r="E9812" s="1" t="str">
        <f t="shared" si="306"/>
        <v>1988</v>
      </c>
      <c r="F9812" s="1" t="str">
        <f t="shared" si="307"/>
        <v>Aug</v>
      </c>
      <c r="G9812" t="s">
        <v>39</v>
      </c>
      <c r="H9812" t="s">
        <v>155</v>
      </c>
      <c r="I9812">
        <v>0.11</v>
      </c>
      <c r="J9812">
        <v>0</v>
      </c>
      <c r="K9812">
        <v>0</v>
      </c>
      <c r="L9812">
        <v>0.01</v>
      </c>
      <c r="M9812">
        <v>0.12</v>
      </c>
      <c r="P9812" t="s">
        <v>203</v>
      </c>
      <c r="R9812" t="s">
        <v>8175</v>
      </c>
      <c r="S9812" t="s">
        <v>20</v>
      </c>
    </row>
    <row r="9813" spans="1:19" x14ac:dyDescent="0.2">
      <c r="A9813" t="s">
        <v>8176</v>
      </c>
      <c r="B9813" t="s">
        <v>159</v>
      </c>
      <c r="C9813">
        <v>2011</v>
      </c>
      <c r="D9813" s="1" t="d">
        <v>1988-12-08</v>
      </c>
      <c r="E9813" s="1" t="str">
        <f t="shared" si="306"/>
        <v>1988</v>
      </c>
      <c r="F9813" s="1" t="str">
        <f t="shared" si="307"/>
        <v>Dec</v>
      </c>
      <c r="G9813" t="s">
        <v>50</v>
      </c>
      <c r="H9813" t="s">
        <v>372</v>
      </c>
      <c r="I9813">
        <v>0</v>
      </c>
      <c r="J9813">
        <v>0</v>
      </c>
      <c r="K9813">
        <v>0.12</v>
      </c>
      <c r="L9813">
        <v>0</v>
      </c>
      <c r="M9813">
        <v>0.12</v>
      </c>
    </row>
    <row r="9814" spans="1:19" x14ac:dyDescent="0.2">
      <c r="A9814" t="s">
        <v>6661</v>
      </c>
      <c r="B9814" t="s">
        <v>32</v>
      </c>
      <c r="C9814">
        <v>2011</v>
      </c>
      <c r="D9814" s="1" t="d">
        <v>1996-08-27</v>
      </c>
      <c r="E9814" s="1" t="str">
        <f t="shared" si="306"/>
        <v>1996</v>
      </c>
      <c r="F9814" s="1" t="str">
        <f t="shared" si="307"/>
        <v>Aug</v>
      </c>
      <c r="G9814" t="s">
        <v>50</v>
      </c>
      <c r="H9814" t="s">
        <v>484</v>
      </c>
      <c r="I9814">
        <v>0.1</v>
      </c>
      <c r="J9814">
        <v>0.01</v>
      </c>
      <c r="K9814">
        <v>0</v>
      </c>
      <c r="L9814">
        <v>0.01</v>
      </c>
      <c r="M9814">
        <v>0.12</v>
      </c>
    </row>
    <row r="9815" spans="1:19" x14ac:dyDescent="0.2">
      <c r="A9815" t="s">
        <v>3024</v>
      </c>
      <c r="B9815" t="s">
        <v>171</v>
      </c>
      <c r="C9815">
        <v>2016</v>
      </c>
      <c r="D9815" s="1" t="d">
        <v>2014-11-17</v>
      </c>
      <c r="E9815" s="1" t="str">
        <f t="shared" si="306"/>
        <v>2014</v>
      </c>
      <c r="F9815" s="1" t="str">
        <f t="shared" si="307"/>
        <v>Nov</v>
      </c>
      <c r="G9815" t="s">
        <v>39</v>
      </c>
      <c r="H9815" t="s">
        <v>1791</v>
      </c>
      <c r="I9815">
        <v>0.04</v>
      </c>
      <c r="J9815">
        <v>7.0000000000000007E-2</v>
      </c>
      <c r="K9815">
        <v>0</v>
      </c>
      <c r="L9815">
        <v>0.01</v>
      </c>
      <c r="M9815">
        <v>0.12</v>
      </c>
      <c r="N9815">
        <v>65</v>
      </c>
      <c r="O9815">
        <v>9</v>
      </c>
      <c r="P9815" t="s">
        <v>203</v>
      </c>
      <c r="R9815" t="s">
        <v>2201</v>
      </c>
      <c r="S9815" t="s">
        <v>20</v>
      </c>
    </row>
    <row r="9816" spans="1:19" x14ac:dyDescent="0.2">
      <c r="A9816" t="s">
        <v>3049</v>
      </c>
      <c r="B9816" t="s">
        <v>148</v>
      </c>
      <c r="C9816">
        <v>2016</v>
      </c>
      <c r="D9816" s="1" t="d">
        <v>2019-09-14</v>
      </c>
      <c r="E9816" s="1" t="str">
        <f t="shared" si="306"/>
        <v>2019</v>
      </c>
      <c r="F9816" s="1" t="str">
        <f t="shared" si="307"/>
        <v>Sep</v>
      </c>
      <c r="G9816" t="s">
        <v>50</v>
      </c>
      <c r="H9816" t="s">
        <v>130</v>
      </c>
      <c r="I9816">
        <v>0.04</v>
      </c>
      <c r="J9816">
        <v>7.0000000000000007E-2</v>
      </c>
      <c r="K9816">
        <v>0</v>
      </c>
      <c r="L9816">
        <v>0.01</v>
      </c>
      <c r="M9816">
        <v>0.12</v>
      </c>
      <c r="N9816">
        <v>86</v>
      </c>
      <c r="O9816">
        <v>37</v>
      </c>
      <c r="P9816">
        <v>6</v>
      </c>
      <c r="Q9816">
        <v>383</v>
      </c>
      <c r="R9816" t="s">
        <v>1189</v>
      </c>
      <c r="S9816" t="s">
        <v>53</v>
      </c>
    </row>
    <row r="9817" spans="1:19" x14ac:dyDescent="0.2">
      <c r="A9817" t="s">
        <v>6683</v>
      </c>
      <c r="B9817" t="s">
        <v>44</v>
      </c>
      <c r="C9817">
        <v>2011</v>
      </c>
      <c r="D9817" s="1" t="d">
        <v>2008-01-13</v>
      </c>
      <c r="E9817" s="1" t="str">
        <f t="shared" si="306"/>
        <v>2008</v>
      </c>
      <c r="F9817" s="1" t="str">
        <f t="shared" si="307"/>
        <v>Jan</v>
      </c>
      <c r="G9817" t="s">
        <v>24</v>
      </c>
      <c r="H9817" t="s">
        <v>71</v>
      </c>
      <c r="I9817">
        <v>0.11</v>
      </c>
      <c r="J9817">
        <v>0</v>
      </c>
      <c r="K9817">
        <v>0</v>
      </c>
      <c r="L9817">
        <v>0.01</v>
      </c>
      <c r="M9817">
        <v>0.12</v>
      </c>
      <c r="P9817" t="s">
        <v>203</v>
      </c>
      <c r="R9817" t="s">
        <v>4373</v>
      </c>
      <c r="S9817" t="s">
        <v>20</v>
      </c>
    </row>
    <row r="9818" spans="1:19" x14ac:dyDescent="0.2">
      <c r="A9818" t="s">
        <v>6788</v>
      </c>
      <c r="B9818" t="s">
        <v>44</v>
      </c>
      <c r="C9818">
        <v>2013</v>
      </c>
      <c r="D9818" s="1" t="d">
        <v>2008-11-12</v>
      </c>
      <c r="E9818" s="1" t="str">
        <f t="shared" si="306"/>
        <v>2008</v>
      </c>
      <c r="F9818" s="1" t="str">
        <f t="shared" si="307"/>
        <v>Nov</v>
      </c>
      <c r="G9818" t="s">
        <v>1</v>
      </c>
      <c r="H9818" t="s">
        <v>111</v>
      </c>
      <c r="I9818">
        <v>0.03</v>
      </c>
      <c r="J9818">
        <v>0.08</v>
      </c>
      <c r="K9818">
        <v>0</v>
      </c>
      <c r="L9818">
        <v>0.01</v>
      </c>
      <c r="M9818">
        <v>0.12</v>
      </c>
      <c r="P9818">
        <v>5.4</v>
      </c>
      <c r="Q9818">
        <v>14</v>
      </c>
      <c r="R9818" t="s">
        <v>1444</v>
      </c>
      <c r="S9818" t="s">
        <v>20</v>
      </c>
    </row>
    <row r="9819" spans="1:19" x14ac:dyDescent="0.2">
      <c r="A9819" t="s">
        <v>2309</v>
      </c>
      <c r="B9819" t="s">
        <v>189</v>
      </c>
      <c r="C9819" t="s">
        <v>286</v>
      </c>
      <c r="D9819" s="1" t="d">
        <v>2016-05-12</v>
      </c>
      <c r="E9819" s="1" t="str">
        <f t="shared" si="306"/>
        <v>2016</v>
      </c>
      <c r="F9819" s="1" t="str">
        <f t="shared" si="307"/>
        <v>May</v>
      </c>
      <c r="G9819" t="s">
        <v>18</v>
      </c>
      <c r="H9819" t="s">
        <v>1091</v>
      </c>
      <c r="I9819">
        <v>0.09</v>
      </c>
      <c r="J9819">
        <v>0.02</v>
      </c>
      <c r="K9819">
        <v>0</v>
      </c>
      <c r="L9819">
        <v>0</v>
      </c>
      <c r="M9819">
        <v>0.12</v>
      </c>
      <c r="N9819">
        <v>56</v>
      </c>
      <c r="O9819">
        <v>9</v>
      </c>
      <c r="P9819">
        <v>7.3</v>
      </c>
      <c r="Q9819">
        <v>7</v>
      </c>
      <c r="R9819" t="s">
        <v>2286</v>
      </c>
      <c r="S9819" t="s">
        <v>88</v>
      </c>
    </row>
    <row r="9820" spans="1:19" x14ac:dyDescent="0.2">
      <c r="A9820" t="s">
        <v>6973</v>
      </c>
      <c r="B9820" t="s">
        <v>17</v>
      </c>
      <c r="C9820">
        <v>2010</v>
      </c>
      <c r="D9820" s="1" t="d">
        <v>1998-07-25</v>
      </c>
      <c r="E9820" s="1" t="str">
        <f t="shared" si="306"/>
        <v>1998</v>
      </c>
      <c r="F9820" s="1" t="str">
        <f t="shared" si="307"/>
        <v>Jul</v>
      </c>
      <c r="G9820" t="s">
        <v>18</v>
      </c>
      <c r="H9820" t="s">
        <v>155</v>
      </c>
      <c r="I9820">
        <v>0.11</v>
      </c>
      <c r="J9820">
        <v>0</v>
      </c>
      <c r="K9820">
        <v>0</v>
      </c>
      <c r="L9820">
        <v>0.01</v>
      </c>
      <c r="M9820">
        <v>0.12</v>
      </c>
    </row>
    <row r="9821" spans="1:19" x14ac:dyDescent="0.2">
      <c r="A9821" t="s">
        <v>8177</v>
      </c>
      <c r="B9821" t="s">
        <v>32</v>
      </c>
      <c r="C9821">
        <v>2010</v>
      </c>
      <c r="D9821" s="1" t="d">
        <v>1994-03-05</v>
      </c>
      <c r="E9821" s="1" t="str">
        <f t="shared" si="306"/>
        <v>1994</v>
      </c>
      <c r="F9821" s="1" t="str">
        <f t="shared" si="307"/>
        <v>Mar</v>
      </c>
      <c r="G9821" t="s">
        <v>50</v>
      </c>
      <c r="H9821" t="s">
        <v>71</v>
      </c>
      <c r="I9821">
        <v>0.11</v>
      </c>
      <c r="J9821">
        <v>0.01</v>
      </c>
      <c r="K9821">
        <v>0</v>
      </c>
      <c r="L9821">
        <v>0.01</v>
      </c>
      <c r="M9821">
        <v>0.12</v>
      </c>
    </row>
    <row r="9822" spans="1:19" x14ac:dyDescent="0.2">
      <c r="A9822" t="s">
        <v>8178</v>
      </c>
      <c r="B9822" t="s">
        <v>95</v>
      </c>
      <c r="C9822">
        <v>1999</v>
      </c>
      <c r="D9822" s="1" t="d">
        <v>2019-08-17</v>
      </c>
      <c r="E9822" s="1" t="str">
        <f t="shared" si="306"/>
        <v>2019</v>
      </c>
      <c r="F9822" s="1" t="str">
        <f t="shared" si="307"/>
        <v>Aug</v>
      </c>
      <c r="G9822" t="s">
        <v>1</v>
      </c>
      <c r="H9822" t="s">
        <v>111</v>
      </c>
      <c r="I9822">
        <v>0.1</v>
      </c>
      <c r="J9822">
        <v>0.02</v>
      </c>
      <c r="K9822">
        <v>0</v>
      </c>
      <c r="L9822">
        <v>0</v>
      </c>
      <c r="M9822">
        <v>0.12</v>
      </c>
    </row>
    <row r="9823" spans="1:19" x14ac:dyDescent="0.2">
      <c r="A9823" t="s">
        <v>8179</v>
      </c>
      <c r="B9823" t="s">
        <v>95</v>
      </c>
      <c r="C9823">
        <v>1999</v>
      </c>
      <c r="D9823" s="1" t="d">
        <v>2006-03-14</v>
      </c>
      <c r="E9823" s="1" t="str">
        <f t="shared" si="306"/>
        <v>2006</v>
      </c>
      <c r="F9823" s="1" t="str">
        <f t="shared" si="307"/>
        <v>Mar</v>
      </c>
      <c r="G9823" t="s">
        <v>39</v>
      </c>
      <c r="H9823" t="s">
        <v>1972</v>
      </c>
      <c r="I9823">
        <v>0</v>
      </c>
      <c r="J9823">
        <v>0</v>
      </c>
      <c r="K9823">
        <v>0.05</v>
      </c>
      <c r="L9823">
        <v>7.0000000000000007E-2</v>
      </c>
      <c r="M9823">
        <v>0.12</v>
      </c>
    </row>
    <row r="9824" spans="1:19" x14ac:dyDescent="0.2">
      <c r="A9824" t="s">
        <v>8180</v>
      </c>
      <c r="B9824" t="s">
        <v>95</v>
      </c>
      <c r="C9824">
        <v>2000</v>
      </c>
      <c r="D9824" s="1" t="d">
        <v>1988-11-19</v>
      </c>
      <c r="E9824" s="1" t="str">
        <f t="shared" si="306"/>
        <v>1988</v>
      </c>
      <c r="F9824" s="1" t="str">
        <f t="shared" si="307"/>
        <v>Nov</v>
      </c>
      <c r="G9824" t="s">
        <v>18</v>
      </c>
      <c r="H9824" t="s">
        <v>523</v>
      </c>
      <c r="I9824">
        <v>0.11</v>
      </c>
      <c r="J9824">
        <v>0.01</v>
      </c>
      <c r="K9824">
        <v>0</v>
      </c>
      <c r="L9824">
        <v>0</v>
      </c>
      <c r="M9824">
        <v>0.12</v>
      </c>
    </row>
    <row r="9825" spans="1:19" x14ac:dyDescent="0.2">
      <c r="A9825" t="s">
        <v>8181</v>
      </c>
      <c r="B9825" t="s">
        <v>95</v>
      </c>
      <c r="C9825">
        <v>1999</v>
      </c>
      <c r="D9825" s="1" t="d">
        <v>2020-12-25</v>
      </c>
      <c r="E9825" s="1" t="str">
        <f t="shared" si="306"/>
        <v>2020</v>
      </c>
      <c r="F9825" s="1" t="str">
        <f t="shared" si="307"/>
        <v>Dec</v>
      </c>
      <c r="G9825" t="s">
        <v>1</v>
      </c>
      <c r="H9825" t="s">
        <v>2495</v>
      </c>
      <c r="I9825">
        <v>0.1</v>
      </c>
      <c r="J9825">
        <v>0.02</v>
      </c>
      <c r="K9825">
        <v>0</v>
      </c>
      <c r="L9825">
        <v>0</v>
      </c>
      <c r="M9825">
        <v>0.12</v>
      </c>
    </row>
    <row r="9826" spans="1:19" x14ac:dyDescent="0.2">
      <c r="A9826" t="s">
        <v>5598</v>
      </c>
      <c r="B9826" t="s">
        <v>44</v>
      </c>
      <c r="C9826">
        <v>2008</v>
      </c>
      <c r="D9826" s="1" t="d">
        <v>1993-10-04</v>
      </c>
      <c r="E9826" s="1" t="str">
        <f t="shared" si="306"/>
        <v>1993</v>
      </c>
      <c r="F9826" s="1" t="str">
        <f t="shared" si="307"/>
        <v>Oct</v>
      </c>
      <c r="G9826" t="s">
        <v>37</v>
      </c>
      <c r="H9826" t="s">
        <v>1209</v>
      </c>
      <c r="I9826">
        <v>0.1</v>
      </c>
      <c r="J9826">
        <v>0.01</v>
      </c>
      <c r="K9826">
        <v>0</v>
      </c>
      <c r="L9826">
        <v>0.01</v>
      </c>
      <c r="M9826">
        <v>0.12</v>
      </c>
      <c r="N9826">
        <v>44</v>
      </c>
      <c r="O9826">
        <v>9</v>
      </c>
      <c r="P9826">
        <v>7.3</v>
      </c>
      <c r="Q9826">
        <v>9</v>
      </c>
      <c r="R9826" t="s">
        <v>3181</v>
      </c>
      <c r="S9826" t="s">
        <v>112</v>
      </c>
    </row>
    <row r="9827" spans="1:19" x14ac:dyDescent="0.2">
      <c r="A9827" t="s">
        <v>5034</v>
      </c>
      <c r="B9827" t="s">
        <v>79</v>
      </c>
      <c r="C9827">
        <v>2015</v>
      </c>
      <c r="D9827" s="1" t="d">
        <v>2010-06-07</v>
      </c>
      <c r="E9827" s="1" t="str">
        <f t="shared" si="306"/>
        <v>2010</v>
      </c>
      <c r="F9827" s="1" t="str">
        <f t="shared" si="307"/>
        <v>Jun</v>
      </c>
      <c r="G9827" t="s">
        <v>28</v>
      </c>
      <c r="H9827" t="s">
        <v>1921</v>
      </c>
      <c r="I9827">
        <v>0</v>
      </c>
      <c r="J9827">
        <v>0.02</v>
      </c>
      <c r="K9827">
        <v>0.09</v>
      </c>
      <c r="L9827">
        <v>0</v>
      </c>
      <c r="M9827">
        <v>0.12</v>
      </c>
    </row>
    <row r="9828" spans="1:19" x14ac:dyDescent="0.2">
      <c r="A9828" t="s">
        <v>8182</v>
      </c>
      <c r="B9828" t="s">
        <v>32</v>
      </c>
      <c r="C9828">
        <v>2009</v>
      </c>
      <c r="D9828" s="1" t="d">
        <v>2011-03-26</v>
      </c>
      <c r="E9828" s="1" t="str">
        <f t="shared" si="306"/>
        <v>2011</v>
      </c>
      <c r="F9828" s="1" t="str">
        <f t="shared" si="307"/>
        <v>Mar</v>
      </c>
      <c r="G9828" t="s">
        <v>28</v>
      </c>
      <c r="H9828" t="s">
        <v>4138</v>
      </c>
      <c r="I9828">
        <v>0.08</v>
      </c>
      <c r="J9828">
        <v>0</v>
      </c>
      <c r="K9828">
        <v>0.03</v>
      </c>
      <c r="L9828">
        <v>0.01</v>
      </c>
      <c r="M9828">
        <v>0.12</v>
      </c>
      <c r="N9828">
        <v>70</v>
      </c>
      <c r="O9828">
        <v>11</v>
      </c>
      <c r="P9828">
        <v>6.7</v>
      </c>
      <c r="Q9828">
        <v>15</v>
      </c>
      <c r="R9828" t="s">
        <v>4138</v>
      </c>
      <c r="S9828" t="s">
        <v>112</v>
      </c>
    </row>
    <row r="9829" spans="1:19" x14ac:dyDescent="0.2">
      <c r="A9829" t="s">
        <v>6482</v>
      </c>
      <c r="B9829" t="s">
        <v>44</v>
      </c>
      <c r="C9829" t="s">
        <v>286</v>
      </c>
      <c r="D9829" s="1" t="d">
        <v>2004-01-30</v>
      </c>
      <c r="E9829" s="1" t="str">
        <f t="shared" si="306"/>
        <v>2004</v>
      </c>
      <c r="F9829" s="1" t="str">
        <f t="shared" si="307"/>
        <v>Jan</v>
      </c>
      <c r="G9829" t="s">
        <v>24</v>
      </c>
      <c r="H9829" t="s">
        <v>4489</v>
      </c>
      <c r="I9829">
        <v>0</v>
      </c>
      <c r="J9829">
        <v>0.1</v>
      </c>
      <c r="K9829">
        <v>0</v>
      </c>
      <c r="L9829">
        <v>0.02</v>
      </c>
      <c r="M9829">
        <v>0.12</v>
      </c>
      <c r="N9829">
        <v>66</v>
      </c>
      <c r="O9829">
        <v>24</v>
      </c>
      <c r="P9829">
        <v>6</v>
      </c>
      <c r="Q9829">
        <v>4</v>
      </c>
      <c r="R9829" t="s">
        <v>4433</v>
      </c>
      <c r="S9829" t="s">
        <v>112</v>
      </c>
    </row>
    <row r="9830" spans="1:19" x14ac:dyDescent="0.2">
      <c r="A9830" t="s">
        <v>6440</v>
      </c>
      <c r="B9830" t="s">
        <v>17</v>
      </c>
      <c r="C9830">
        <v>2008</v>
      </c>
      <c r="D9830" s="1" t="d">
        <v>2016-01-04</v>
      </c>
      <c r="E9830" s="1" t="str">
        <f t="shared" si="306"/>
        <v>2016</v>
      </c>
      <c r="F9830" s="1" t="str">
        <f t="shared" si="307"/>
        <v>Jan</v>
      </c>
      <c r="G9830" t="s">
        <v>18</v>
      </c>
      <c r="H9830" t="s">
        <v>1403</v>
      </c>
      <c r="I9830">
        <v>0.11</v>
      </c>
      <c r="J9830">
        <v>0</v>
      </c>
      <c r="K9830">
        <v>0</v>
      </c>
      <c r="L9830">
        <v>0.01</v>
      </c>
      <c r="M9830">
        <v>0.12</v>
      </c>
    </row>
    <row r="9831" spans="1:19" x14ac:dyDescent="0.2">
      <c r="A9831" t="s">
        <v>836</v>
      </c>
      <c r="B9831" t="s">
        <v>32</v>
      </c>
      <c r="C9831">
        <v>2007</v>
      </c>
      <c r="D9831" s="1" t="d">
        <v>2005-03-19</v>
      </c>
      <c r="E9831" s="1" t="str">
        <f t="shared" si="306"/>
        <v>2005</v>
      </c>
      <c r="F9831" s="1" t="str">
        <f t="shared" si="307"/>
        <v>Mar</v>
      </c>
      <c r="G9831" t="s">
        <v>86</v>
      </c>
      <c r="H9831" t="s">
        <v>484</v>
      </c>
      <c r="I9831">
        <v>0.11</v>
      </c>
      <c r="J9831">
        <v>0</v>
      </c>
      <c r="K9831">
        <v>0</v>
      </c>
      <c r="L9831">
        <v>0.01</v>
      </c>
      <c r="M9831">
        <v>0.12</v>
      </c>
      <c r="N9831">
        <v>61</v>
      </c>
      <c r="O9831">
        <v>12</v>
      </c>
      <c r="P9831">
        <v>6.6</v>
      </c>
      <c r="Q9831">
        <v>13</v>
      </c>
      <c r="R9831" t="s">
        <v>925</v>
      </c>
      <c r="S9831" t="s">
        <v>88</v>
      </c>
    </row>
    <row r="9832" spans="1:19" x14ac:dyDescent="0.2">
      <c r="A9832" t="s">
        <v>2808</v>
      </c>
      <c r="B9832" t="s">
        <v>137</v>
      </c>
      <c r="C9832" t="s">
        <v>286</v>
      </c>
      <c r="D9832" s="1" t="d">
        <v>2010-06-05</v>
      </c>
      <c r="E9832" s="1" t="str">
        <f t="shared" si="306"/>
        <v>2010</v>
      </c>
      <c r="F9832" s="1" t="str">
        <f t="shared" si="307"/>
        <v>Jun</v>
      </c>
      <c r="G9832" t="s">
        <v>86</v>
      </c>
      <c r="H9832" t="s">
        <v>1091</v>
      </c>
      <c r="I9832">
        <v>0.09</v>
      </c>
      <c r="J9832">
        <v>0.03</v>
      </c>
      <c r="K9832">
        <v>0</v>
      </c>
      <c r="L9832">
        <v>0</v>
      </c>
      <c r="M9832">
        <v>0.12</v>
      </c>
      <c r="N9832">
        <v>71</v>
      </c>
      <c r="O9832">
        <v>20</v>
      </c>
      <c r="P9832">
        <v>6.8</v>
      </c>
      <c r="Q9832">
        <v>8</v>
      </c>
      <c r="R9832" t="s">
        <v>204</v>
      </c>
      <c r="S9832" t="s">
        <v>88</v>
      </c>
    </row>
    <row r="9833" spans="1:19" x14ac:dyDescent="0.2">
      <c r="A9833" t="s">
        <v>5748</v>
      </c>
      <c r="B9833" t="s">
        <v>44</v>
      </c>
      <c r="C9833">
        <v>2006</v>
      </c>
      <c r="D9833" s="1" t="d">
        <v>1990-06-10</v>
      </c>
      <c r="E9833" s="1" t="str">
        <f t="shared" si="306"/>
        <v>1990</v>
      </c>
      <c r="F9833" s="1" t="str">
        <f t="shared" si="307"/>
        <v>Jun</v>
      </c>
      <c r="G9833" t="s">
        <v>18</v>
      </c>
      <c r="H9833" t="s">
        <v>51</v>
      </c>
      <c r="I9833">
        <v>0.11</v>
      </c>
      <c r="J9833">
        <v>0</v>
      </c>
      <c r="K9833">
        <v>0</v>
      </c>
      <c r="L9833">
        <v>0.01</v>
      </c>
      <c r="M9833">
        <v>0.12</v>
      </c>
      <c r="N9833">
        <v>70</v>
      </c>
      <c r="O9833">
        <v>17</v>
      </c>
      <c r="P9833">
        <v>7.3</v>
      </c>
      <c r="Q9833">
        <v>11</v>
      </c>
      <c r="R9833" t="s">
        <v>3169</v>
      </c>
      <c r="S9833" t="s">
        <v>20</v>
      </c>
    </row>
    <row r="9834" spans="1:19" x14ac:dyDescent="0.2">
      <c r="A9834" t="s">
        <v>8183</v>
      </c>
      <c r="B9834" t="s">
        <v>55</v>
      </c>
      <c r="C9834">
        <v>2002</v>
      </c>
      <c r="D9834" s="1" t="d">
        <v>2008-04-10</v>
      </c>
      <c r="E9834" s="1" t="str">
        <f t="shared" si="306"/>
        <v>2008</v>
      </c>
      <c r="F9834" s="1" t="str">
        <f t="shared" si="307"/>
        <v>Apr</v>
      </c>
      <c r="G9834" t="s">
        <v>18</v>
      </c>
      <c r="H9834" t="s">
        <v>151</v>
      </c>
      <c r="I9834">
        <v>0.06</v>
      </c>
      <c r="J9834">
        <v>0.05</v>
      </c>
      <c r="K9834">
        <v>0</v>
      </c>
      <c r="L9834">
        <v>0.02</v>
      </c>
      <c r="M9834">
        <v>0.12</v>
      </c>
      <c r="N9834">
        <v>66</v>
      </c>
      <c r="O9834">
        <v>9</v>
      </c>
      <c r="P9834" t="s">
        <v>203</v>
      </c>
      <c r="R9834" t="s">
        <v>810</v>
      </c>
      <c r="S9834" t="s">
        <v>20</v>
      </c>
    </row>
    <row r="9835" spans="1:19" x14ac:dyDescent="0.2">
      <c r="A9835" t="s">
        <v>4302</v>
      </c>
      <c r="B9835" t="s">
        <v>49</v>
      </c>
      <c r="C9835">
        <v>2016</v>
      </c>
      <c r="D9835" s="1" t="d">
        <v>1991-10-17</v>
      </c>
      <c r="E9835" s="1" t="str">
        <f t="shared" si="306"/>
        <v>1991</v>
      </c>
      <c r="F9835" s="1" t="str">
        <f t="shared" si="307"/>
        <v>Oct</v>
      </c>
      <c r="G9835" t="s">
        <v>28</v>
      </c>
      <c r="H9835" t="s">
        <v>242</v>
      </c>
      <c r="I9835">
        <v>0</v>
      </c>
      <c r="J9835">
        <v>0</v>
      </c>
      <c r="K9835">
        <v>0.12</v>
      </c>
      <c r="L9835">
        <v>0</v>
      </c>
      <c r="M9835">
        <v>0.12</v>
      </c>
    </row>
    <row r="9836" spans="1:19" x14ac:dyDescent="0.2">
      <c r="A9836" t="s">
        <v>2048</v>
      </c>
      <c r="B9836" t="s">
        <v>55</v>
      </c>
      <c r="C9836">
        <v>2008</v>
      </c>
      <c r="D9836" s="1" t="d">
        <v>2010-03-01</v>
      </c>
      <c r="E9836" s="1" t="str">
        <f t="shared" si="306"/>
        <v>2010</v>
      </c>
      <c r="F9836" s="1" t="str">
        <f t="shared" si="307"/>
        <v>Mar</v>
      </c>
      <c r="G9836" t="s">
        <v>1</v>
      </c>
      <c r="H9836" t="s">
        <v>51</v>
      </c>
      <c r="I9836">
        <v>0.06</v>
      </c>
      <c r="J9836">
        <v>0.05</v>
      </c>
      <c r="K9836">
        <v>0</v>
      </c>
      <c r="L9836">
        <v>0.02</v>
      </c>
      <c r="M9836">
        <v>0.12</v>
      </c>
      <c r="P9836" t="s">
        <v>203</v>
      </c>
      <c r="R9836" t="s">
        <v>51</v>
      </c>
      <c r="S9836" t="s">
        <v>20</v>
      </c>
    </row>
    <row r="9837" spans="1:19" x14ac:dyDescent="0.2">
      <c r="A9837" t="s">
        <v>8184</v>
      </c>
      <c r="B9837" t="s">
        <v>64</v>
      </c>
      <c r="C9837">
        <v>2005</v>
      </c>
      <c r="D9837" s="1" t="d">
        <v>1988-05-18</v>
      </c>
      <c r="E9837" s="1" t="str">
        <f t="shared" si="306"/>
        <v>1988</v>
      </c>
      <c r="F9837" s="1" t="str">
        <f t="shared" si="307"/>
        <v>May</v>
      </c>
      <c r="G9837" t="s">
        <v>24</v>
      </c>
      <c r="H9837" t="s">
        <v>484</v>
      </c>
      <c r="I9837">
        <v>0.09</v>
      </c>
      <c r="J9837">
        <v>0.03</v>
      </c>
      <c r="K9837">
        <v>0</v>
      </c>
      <c r="L9837">
        <v>0</v>
      </c>
      <c r="M9837">
        <v>0.12</v>
      </c>
    </row>
    <row r="9838" spans="1:19" x14ac:dyDescent="0.2">
      <c r="A9838" t="s">
        <v>2158</v>
      </c>
      <c r="B9838" t="s">
        <v>32</v>
      </c>
      <c r="C9838">
        <v>2009</v>
      </c>
      <c r="D9838" s="1" t="d">
        <v>1998-10-31</v>
      </c>
      <c r="E9838" s="1" t="str">
        <f t="shared" si="306"/>
        <v>1998</v>
      </c>
      <c r="F9838" s="1" t="str">
        <f t="shared" si="307"/>
        <v>Oct</v>
      </c>
      <c r="G9838" t="s">
        <v>24</v>
      </c>
      <c r="H9838" t="s">
        <v>648</v>
      </c>
      <c r="I9838">
        <v>0.06</v>
      </c>
      <c r="J9838">
        <v>0.04</v>
      </c>
      <c r="K9838">
        <v>0</v>
      </c>
      <c r="L9838">
        <v>0.01</v>
      </c>
      <c r="M9838">
        <v>0.12</v>
      </c>
      <c r="N9838">
        <v>73</v>
      </c>
      <c r="O9838">
        <v>7</v>
      </c>
      <c r="P9838" t="s">
        <v>203</v>
      </c>
      <c r="R9838" t="s">
        <v>4373</v>
      </c>
      <c r="S9838" t="s">
        <v>20</v>
      </c>
    </row>
    <row r="9839" spans="1:19" x14ac:dyDescent="0.2">
      <c r="A9839" t="s">
        <v>8185</v>
      </c>
      <c r="B9839" t="s">
        <v>159</v>
      </c>
      <c r="C9839">
        <v>2011</v>
      </c>
      <c r="D9839" s="1" t="d">
        <v>2016-10-15</v>
      </c>
      <c r="E9839" s="1" t="str">
        <f t="shared" si="306"/>
        <v>2016</v>
      </c>
      <c r="F9839" s="1" t="str">
        <f t="shared" si="307"/>
        <v>Oct</v>
      </c>
      <c r="G9839" t="s">
        <v>86</v>
      </c>
      <c r="H9839" t="s">
        <v>372</v>
      </c>
      <c r="I9839">
        <v>0</v>
      </c>
      <c r="J9839">
        <v>0</v>
      </c>
      <c r="K9839">
        <v>0.12</v>
      </c>
      <c r="L9839">
        <v>0</v>
      </c>
      <c r="M9839">
        <v>0.12</v>
      </c>
    </row>
    <row r="9840" spans="1:19" x14ac:dyDescent="0.2">
      <c r="A9840" t="s">
        <v>8186</v>
      </c>
      <c r="B9840" t="s">
        <v>17</v>
      </c>
      <c r="C9840">
        <v>2009</v>
      </c>
      <c r="D9840" s="1" t="d">
        <v>2022-01-20</v>
      </c>
      <c r="E9840" s="1" t="str">
        <f t="shared" si="306"/>
        <v>2022</v>
      </c>
      <c r="F9840" s="1" t="str">
        <f t="shared" si="307"/>
        <v>Jan</v>
      </c>
      <c r="G9840" t="s">
        <v>24</v>
      </c>
      <c r="H9840" t="s">
        <v>4622</v>
      </c>
      <c r="I9840">
        <v>0.11</v>
      </c>
      <c r="J9840">
        <v>0</v>
      </c>
      <c r="K9840">
        <v>0</v>
      </c>
      <c r="L9840">
        <v>0.01</v>
      </c>
      <c r="M9840">
        <v>0.12</v>
      </c>
      <c r="P9840" t="s">
        <v>203</v>
      </c>
      <c r="R9840" t="s">
        <v>8187</v>
      </c>
      <c r="S9840" t="s">
        <v>20</v>
      </c>
    </row>
    <row r="9841" spans="1:19" x14ac:dyDescent="0.2">
      <c r="A9841" t="s">
        <v>8188</v>
      </c>
      <c r="B9841" t="s">
        <v>159</v>
      </c>
      <c r="C9841">
        <v>2013</v>
      </c>
      <c r="D9841" s="1" t="d">
        <v>2002-09-10</v>
      </c>
      <c r="E9841" s="1" t="str">
        <f t="shared" si="306"/>
        <v>2002</v>
      </c>
      <c r="F9841" s="1" t="str">
        <f t="shared" si="307"/>
        <v>Sep</v>
      </c>
      <c r="G9841" t="s">
        <v>50</v>
      </c>
      <c r="H9841" t="s">
        <v>2306</v>
      </c>
      <c r="I9841">
        <v>0</v>
      </c>
      <c r="J9841">
        <v>0</v>
      </c>
      <c r="K9841">
        <v>0.12</v>
      </c>
      <c r="L9841">
        <v>0</v>
      </c>
      <c r="M9841">
        <v>0.12</v>
      </c>
    </row>
    <row r="9842" spans="1:19" x14ac:dyDescent="0.2">
      <c r="A9842" t="s">
        <v>6371</v>
      </c>
      <c r="B9842" t="s">
        <v>17</v>
      </c>
      <c r="C9842">
        <v>2010</v>
      </c>
      <c r="D9842" s="1" t="d">
        <v>2003-03-14</v>
      </c>
      <c r="E9842" s="1" t="str">
        <f t="shared" si="306"/>
        <v>2003</v>
      </c>
      <c r="F9842" s="1" t="str">
        <f t="shared" si="307"/>
        <v>Mar</v>
      </c>
      <c r="G9842" t="s">
        <v>37</v>
      </c>
      <c r="H9842" t="s">
        <v>202</v>
      </c>
      <c r="I9842">
        <v>0.11</v>
      </c>
      <c r="J9842">
        <v>0</v>
      </c>
      <c r="K9842">
        <v>0</v>
      </c>
      <c r="L9842">
        <v>0.01</v>
      </c>
      <c r="M9842">
        <v>0.12</v>
      </c>
      <c r="P9842" t="s">
        <v>203</v>
      </c>
      <c r="R9842" t="s">
        <v>6372</v>
      </c>
      <c r="S9842" t="s">
        <v>112</v>
      </c>
    </row>
    <row r="9843" spans="1:19" x14ac:dyDescent="0.2">
      <c r="A9843" t="s">
        <v>8189</v>
      </c>
      <c r="B9843" t="s">
        <v>159</v>
      </c>
      <c r="C9843">
        <v>2010</v>
      </c>
      <c r="D9843" s="1" t="d">
        <v>1998-05-25</v>
      </c>
      <c r="E9843" s="1" t="str">
        <f t="shared" si="306"/>
        <v>1998</v>
      </c>
      <c r="F9843" s="1" t="str">
        <f t="shared" si="307"/>
        <v>May</v>
      </c>
      <c r="G9843" t="s">
        <v>50</v>
      </c>
      <c r="H9843" t="s">
        <v>68</v>
      </c>
      <c r="I9843">
        <v>0.08</v>
      </c>
      <c r="J9843">
        <v>0.02</v>
      </c>
      <c r="K9843">
        <v>0</v>
      </c>
      <c r="L9843">
        <v>0.02</v>
      </c>
      <c r="M9843">
        <v>0.12</v>
      </c>
      <c r="N9843">
        <v>74</v>
      </c>
      <c r="O9843">
        <v>33</v>
      </c>
      <c r="P9843">
        <v>8.6999999999999993</v>
      </c>
      <c r="Q9843">
        <v>25</v>
      </c>
      <c r="R9843" t="s">
        <v>3093</v>
      </c>
      <c r="S9843" t="s">
        <v>88</v>
      </c>
    </row>
    <row r="9844" spans="1:19" x14ac:dyDescent="0.2">
      <c r="A9844" t="s">
        <v>8190</v>
      </c>
      <c r="B9844" t="s">
        <v>104</v>
      </c>
      <c r="C9844">
        <v>2000</v>
      </c>
      <c r="D9844" s="1" t="d">
        <v>2011-09-29</v>
      </c>
      <c r="E9844" s="1" t="str">
        <f t="shared" si="306"/>
        <v>2011</v>
      </c>
      <c r="F9844" s="1" t="str">
        <f t="shared" si="307"/>
        <v>Sep</v>
      </c>
      <c r="G9844" t="s">
        <v>18</v>
      </c>
      <c r="H9844" t="s">
        <v>484</v>
      </c>
      <c r="I9844">
        <v>7.0000000000000007E-2</v>
      </c>
      <c r="J9844">
        <v>0.05</v>
      </c>
      <c r="K9844">
        <v>0</v>
      </c>
      <c r="L9844">
        <v>0.01</v>
      </c>
      <c r="M9844">
        <v>0.12</v>
      </c>
      <c r="N9844">
        <v>70</v>
      </c>
      <c r="O9844">
        <v>9</v>
      </c>
      <c r="P9844" t="s">
        <v>203</v>
      </c>
      <c r="R9844" t="s">
        <v>1620</v>
      </c>
    </row>
    <row r="9845" spans="1:19" x14ac:dyDescent="0.2">
      <c r="A9845" t="s">
        <v>8191</v>
      </c>
      <c r="B9845" t="s">
        <v>104</v>
      </c>
      <c r="C9845">
        <v>1996</v>
      </c>
      <c r="D9845" s="1" t="d">
        <v>1999-02-02</v>
      </c>
      <c r="E9845" s="1" t="str">
        <f t="shared" si="306"/>
        <v>1999</v>
      </c>
      <c r="F9845" s="1" t="str">
        <f t="shared" si="307"/>
        <v>Feb</v>
      </c>
      <c r="G9845" t="s">
        <v>24</v>
      </c>
      <c r="H9845" t="s">
        <v>8192</v>
      </c>
      <c r="I9845">
        <v>7.0000000000000007E-2</v>
      </c>
      <c r="J9845">
        <v>0.05</v>
      </c>
      <c r="K9845">
        <v>0</v>
      </c>
      <c r="L9845">
        <v>0.01</v>
      </c>
      <c r="M9845">
        <v>0.12</v>
      </c>
    </row>
    <row r="9846" spans="1:19" x14ac:dyDescent="0.2">
      <c r="A9846" t="s">
        <v>8193</v>
      </c>
      <c r="B9846" t="s">
        <v>799</v>
      </c>
      <c r="C9846">
        <v>2001</v>
      </c>
      <c r="D9846" s="1" t="d">
        <v>1998-08-01</v>
      </c>
      <c r="E9846" s="1" t="str">
        <f t="shared" si="306"/>
        <v>1998</v>
      </c>
      <c r="F9846" s="1" t="str">
        <f t="shared" si="307"/>
        <v>Aug</v>
      </c>
      <c r="G9846" t="s">
        <v>1</v>
      </c>
      <c r="H9846" t="s">
        <v>151</v>
      </c>
      <c r="I9846">
        <v>0</v>
      </c>
      <c r="J9846">
        <v>0</v>
      </c>
      <c r="K9846">
        <v>0.12</v>
      </c>
      <c r="L9846">
        <v>0</v>
      </c>
      <c r="M9846">
        <v>0.12</v>
      </c>
      <c r="N9846">
        <v>89</v>
      </c>
      <c r="O9846">
        <v>18</v>
      </c>
      <c r="P9846">
        <v>8.6</v>
      </c>
      <c r="Q9846">
        <v>236</v>
      </c>
      <c r="R9846" t="s">
        <v>621</v>
      </c>
      <c r="S9846" t="s">
        <v>20</v>
      </c>
    </row>
    <row r="9847" spans="1:19" x14ac:dyDescent="0.2">
      <c r="A9847" t="s">
        <v>8194</v>
      </c>
      <c r="B9847" t="s">
        <v>55</v>
      </c>
      <c r="C9847">
        <v>2003</v>
      </c>
      <c r="D9847" s="1" t="d">
        <v>2016-10-19</v>
      </c>
      <c r="E9847" s="1" t="str">
        <f t="shared" si="306"/>
        <v>2016</v>
      </c>
      <c r="F9847" s="1" t="str">
        <f t="shared" si="307"/>
        <v>Oct</v>
      </c>
      <c r="G9847" t="s">
        <v>24</v>
      </c>
      <c r="H9847" t="s">
        <v>648</v>
      </c>
      <c r="I9847">
        <v>0.06</v>
      </c>
      <c r="J9847">
        <v>0.05</v>
      </c>
      <c r="K9847">
        <v>0</v>
      </c>
      <c r="L9847">
        <v>0.02</v>
      </c>
      <c r="M9847">
        <v>0.12</v>
      </c>
      <c r="N9847">
        <v>69</v>
      </c>
      <c r="O9847">
        <v>20</v>
      </c>
      <c r="P9847" t="s">
        <v>203</v>
      </c>
      <c r="R9847" t="s">
        <v>648</v>
      </c>
      <c r="S9847" t="s">
        <v>20</v>
      </c>
    </row>
    <row r="9848" spans="1:19" x14ac:dyDescent="0.2">
      <c r="A9848" t="s">
        <v>8195</v>
      </c>
      <c r="B9848" t="s">
        <v>57</v>
      </c>
      <c r="C9848">
        <v>1994</v>
      </c>
      <c r="D9848" s="1" t="d">
        <v>1999-09-05</v>
      </c>
      <c r="E9848" s="1" t="str">
        <f t="shared" si="306"/>
        <v>1999</v>
      </c>
      <c r="F9848" s="1" t="str">
        <f t="shared" si="307"/>
        <v>Sep</v>
      </c>
      <c r="G9848" t="s">
        <v>28</v>
      </c>
      <c r="H9848" t="s">
        <v>1201</v>
      </c>
      <c r="I9848">
        <v>0</v>
      </c>
      <c r="J9848">
        <v>0</v>
      </c>
      <c r="K9848">
        <v>0.12</v>
      </c>
      <c r="L9848">
        <v>0</v>
      </c>
      <c r="M9848">
        <v>0.12</v>
      </c>
    </row>
    <row r="9849" spans="1:19" x14ac:dyDescent="0.2">
      <c r="A9849" t="s">
        <v>8196</v>
      </c>
      <c r="B9849" t="s">
        <v>32</v>
      </c>
      <c r="C9849">
        <v>2010</v>
      </c>
      <c r="D9849" s="1" t="d">
        <v>2022-08-06</v>
      </c>
      <c r="E9849" s="1" t="str">
        <f t="shared" si="306"/>
        <v>2022</v>
      </c>
      <c r="F9849" s="1" t="str">
        <f t="shared" si="307"/>
        <v>Aug</v>
      </c>
      <c r="G9849" t="s">
        <v>272</v>
      </c>
      <c r="H9849" t="s">
        <v>372</v>
      </c>
      <c r="I9849">
        <v>0</v>
      </c>
      <c r="J9849">
        <v>0</v>
      </c>
      <c r="K9849">
        <v>0.12</v>
      </c>
      <c r="L9849">
        <v>0</v>
      </c>
      <c r="M9849">
        <v>0.12</v>
      </c>
    </row>
    <row r="9850" spans="1:19" x14ac:dyDescent="0.2">
      <c r="A9850" t="s">
        <v>8197</v>
      </c>
      <c r="B9850" t="s">
        <v>55</v>
      </c>
      <c r="C9850">
        <v>2008</v>
      </c>
      <c r="D9850" s="1" t="d">
        <v>2006-09-27</v>
      </c>
      <c r="E9850" s="1" t="str">
        <f t="shared" si="306"/>
        <v>2006</v>
      </c>
      <c r="F9850" s="1" t="str">
        <f t="shared" si="307"/>
        <v>Sep</v>
      </c>
      <c r="G9850" t="s">
        <v>1</v>
      </c>
      <c r="H9850" t="s">
        <v>4713</v>
      </c>
      <c r="I9850">
        <v>0.06</v>
      </c>
      <c r="J9850">
        <v>0.05</v>
      </c>
      <c r="K9850">
        <v>0</v>
      </c>
      <c r="L9850">
        <v>0.02</v>
      </c>
      <c r="M9850">
        <v>0.12</v>
      </c>
      <c r="P9850">
        <v>6.6</v>
      </c>
      <c r="Q9850">
        <v>7</v>
      </c>
      <c r="R9850" t="s">
        <v>4443</v>
      </c>
      <c r="S9850" t="s">
        <v>112</v>
      </c>
    </row>
    <row r="9851" spans="1:19" x14ac:dyDescent="0.2">
      <c r="A9851" t="s">
        <v>6973</v>
      </c>
      <c r="B9851" t="s">
        <v>44</v>
      </c>
      <c r="C9851">
        <v>2010</v>
      </c>
      <c r="D9851" s="1" t="d">
        <v>1997-06-22</v>
      </c>
      <c r="E9851" s="1" t="str">
        <f t="shared" si="306"/>
        <v>1997</v>
      </c>
      <c r="F9851" s="1" t="str">
        <f t="shared" si="307"/>
        <v>Jun</v>
      </c>
      <c r="G9851" t="s">
        <v>18</v>
      </c>
      <c r="H9851" t="s">
        <v>155</v>
      </c>
      <c r="I9851">
        <v>0.11</v>
      </c>
      <c r="J9851">
        <v>0</v>
      </c>
      <c r="K9851">
        <v>0</v>
      </c>
      <c r="L9851">
        <v>0.01</v>
      </c>
      <c r="M9851">
        <v>0.12</v>
      </c>
    </row>
    <row r="9852" spans="1:19" x14ac:dyDescent="0.2">
      <c r="A9852" t="s">
        <v>8198</v>
      </c>
      <c r="B9852" t="s">
        <v>64</v>
      </c>
      <c r="C9852">
        <v>2005</v>
      </c>
      <c r="D9852" s="1" t="d">
        <v>2003-12-20</v>
      </c>
      <c r="E9852" s="1" t="str">
        <f t="shared" si="306"/>
        <v>2003</v>
      </c>
      <c r="F9852" s="1" t="str">
        <f t="shared" si="307"/>
        <v>Dec</v>
      </c>
      <c r="G9852" t="s">
        <v>34</v>
      </c>
      <c r="H9852" t="s">
        <v>329</v>
      </c>
      <c r="I9852">
        <v>0.09</v>
      </c>
      <c r="J9852">
        <v>0.03</v>
      </c>
      <c r="K9852">
        <v>0</v>
      </c>
      <c r="L9852">
        <v>0</v>
      </c>
      <c r="M9852">
        <v>0.12</v>
      </c>
    </row>
    <row r="9853" spans="1:19" x14ac:dyDescent="0.2">
      <c r="A9853" t="s">
        <v>8199</v>
      </c>
      <c r="B9853" t="s">
        <v>64</v>
      </c>
      <c r="C9853">
        <v>2004</v>
      </c>
      <c r="D9853" s="1" t="d">
        <v>2011-06-22</v>
      </c>
      <c r="E9853" s="1" t="str">
        <f t="shared" si="306"/>
        <v>2011</v>
      </c>
      <c r="F9853" s="1" t="str">
        <f t="shared" si="307"/>
        <v>Jun</v>
      </c>
      <c r="G9853" t="s">
        <v>37</v>
      </c>
      <c r="H9853" t="s">
        <v>234</v>
      </c>
      <c r="I9853">
        <v>0</v>
      </c>
      <c r="J9853">
        <v>0</v>
      </c>
      <c r="K9853">
        <v>0.12</v>
      </c>
      <c r="L9853">
        <v>0</v>
      </c>
      <c r="M9853">
        <v>0.12</v>
      </c>
    </row>
    <row r="9854" spans="1:19" x14ac:dyDescent="0.2">
      <c r="A9854" t="s">
        <v>6397</v>
      </c>
      <c r="B9854" t="s">
        <v>171</v>
      </c>
      <c r="C9854">
        <v>2015</v>
      </c>
      <c r="D9854" s="1" t="d">
        <v>1990-10-27</v>
      </c>
      <c r="E9854" s="1" t="str">
        <f t="shared" si="306"/>
        <v>1990</v>
      </c>
      <c r="F9854" s="1" t="str">
        <f t="shared" si="307"/>
        <v>Oct</v>
      </c>
      <c r="G9854" t="s">
        <v>18</v>
      </c>
      <c r="H9854" t="s">
        <v>71</v>
      </c>
      <c r="I9854">
        <v>0.09</v>
      </c>
      <c r="J9854">
        <v>0.02</v>
      </c>
      <c r="K9854">
        <v>0</v>
      </c>
      <c r="L9854">
        <v>0.01</v>
      </c>
      <c r="M9854">
        <v>0.12</v>
      </c>
      <c r="N9854">
        <v>39</v>
      </c>
      <c r="O9854">
        <v>18</v>
      </c>
      <c r="P9854">
        <v>2.1</v>
      </c>
      <c r="Q9854">
        <v>132</v>
      </c>
      <c r="R9854" t="s">
        <v>3164</v>
      </c>
      <c r="S9854" t="s">
        <v>88</v>
      </c>
    </row>
    <row r="9855" spans="1:19" x14ac:dyDescent="0.2">
      <c r="A9855" t="s">
        <v>8200</v>
      </c>
      <c r="B9855" t="s">
        <v>55</v>
      </c>
      <c r="C9855">
        <v>2003</v>
      </c>
      <c r="D9855" s="1" t="d">
        <v>2004-12-25</v>
      </c>
      <c r="E9855" s="1" t="str">
        <f t="shared" si="306"/>
        <v>2004</v>
      </c>
      <c r="F9855" s="1" t="str">
        <f t="shared" si="307"/>
        <v>Dec</v>
      </c>
      <c r="G9855" t="s">
        <v>50</v>
      </c>
      <c r="H9855" t="s">
        <v>523</v>
      </c>
      <c r="I9855">
        <v>0.06</v>
      </c>
      <c r="J9855">
        <v>0.05</v>
      </c>
      <c r="K9855">
        <v>0</v>
      </c>
      <c r="L9855">
        <v>0.02</v>
      </c>
      <c r="M9855">
        <v>0.12</v>
      </c>
      <c r="N9855">
        <v>65</v>
      </c>
      <c r="O9855">
        <v>19</v>
      </c>
      <c r="P9855">
        <v>5.8</v>
      </c>
      <c r="Q9855">
        <v>8</v>
      </c>
      <c r="R9855" t="s">
        <v>8201</v>
      </c>
      <c r="S9855" t="s">
        <v>53</v>
      </c>
    </row>
    <row r="9856" spans="1:19" x14ac:dyDescent="0.2">
      <c r="A9856" t="s">
        <v>8202</v>
      </c>
      <c r="B9856" t="s">
        <v>187</v>
      </c>
      <c r="C9856">
        <v>2015</v>
      </c>
      <c r="D9856" s="1" t="d">
        <v>2008-11-28</v>
      </c>
      <c r="E9856" s="1" t="str">
        <f t="shared" si="306"/>
        <v>2008</v>
      </c>
      <c r="F9856" s="1" t="str">
        <f t="shared" si="307"/>
        <v>Nov</v>
      </c>
      <c r="G9856" t="s">
        <v>50</v>
      </c>
      <c r="H9856" t="s">
        <v>2780</v>
      </c>
      <c r="I9856">
        <v>0.08</v>
      </c>
      <c r="J9856">
        <v>0.02</v>
      </c>
      <c r="K9856">
        <v>0.01</v>
      </c>
      <c r="L9856">
        <v>0.01</v>
      </c>
      <c r="M9856">
        <v>0.12</v>
      </c>
      <c r="N9856">
        <v>45</v>
      </c>
      <c r="O9856">
        <v>31</v>
      </c>
      <c r="P9856">
        <v>6.5</v>
      </c>
      <c r="Q9856">
        <v>81</v>
      </c>
      <c r="R9856" t="s">
        <v>8203</v>
      </c>
      <c r="S9856" t="s">
        <v>112</v>
      </c>
    </row>
    <row r="9857" spans="1:19" x14ac:dyDescent="0.2">
      <c r="A9857" t="s">
        <v>8204</v>
      </c>
      <c r="B9857" t="s">
        <v>32</v>
      </c>
      <c r="C9857" t="s">
        <v>286</v>
      </c>
      <c r="D9857" s="1" t="d">
        <v>1988-12-07</v>
      </c>
      <c r="E9857" s="1" t="str">
        <f t="shared" si="306"/>
        <v>1988</v>
      </c>
      <c r="F9857" s="1" t="str">
        <f t="shared" si="307"/>
        <v>Dec</v>
      </c>
      <c r="G9857" t="s">
        <v>101</v>
      </c>
      <c r="H9857" t="s">
        <v>1091</v>
      </c>
      <c r="I9857">
        <v>0.11</v>
      </c>
      <c r="J9857">
        <v>0</v>
      </c>
      <c r="K9857">
        <v>0</v>
      </c>
      <c r="L9857">
        <v>0.01</v>
      </c>
      <c r="M9857">
        <v>0.12</v>
      </c>
      <c r="P9857" t="s">
        <v>203</v>
      </c>
      <c r="R9857" t="s">
        <v>3503</v>
      </c>
      <c r="S9857" t="s">
        <v>20</v>
      </c>
    </row>
    <row r="9858" spans="1:19" x14ac:dyDescent="0.2">
      <c r="A9858" t="s">
        <v>7252</v>
      </c>
      <c r="B9858" t="s">
        <v>49</v>
      </c>
      <c r="C9858">
        <v>2016</v>
      </c>
      <c r="D9858" s="1" t="d">
        <v>2018-09-04</v>
      </c>
      <c r="E9858" s="1" t="str">
        <f t="shared" si="306"/>
        <v>2018</v>
      </c>
      <c r="F9858" s="1" t="str">
        <f t="shared" si="307"/>
        <v>Sep</v>
      </c>
      <c r="G9858" t="s">
        <v>101</v>
      </c>
      <c r="H9858" t="s">
        <v>151</v>
      </c>
      <c r="I9858">
        <v>0</v>
      </c>
      <c r="J9858">
        <v>0</v>
      </c>
      <c r="K9858">
        <v>0.12</v>
      </c>
      <c r="L9858">
        <v>0</v>
      </c>
      <c r="M9858">
        <v>0.12</v>
      </c>
    </row>
    <row r="9859" spans="1:19" x14ac:dyDescent="0.2">
      <c r="A9859" t="s">
        <v>7893</v>
      </c>
      <c r="B9859" t="s">
        <v>79</v>
      </c>
      <c r="C9859">
        <v>2011</v>
      </c>
      <c r="D9859" s="1" t="d">
        <v>2012-09-20</v>
      </c>
      <c r="E9859" s="1" t="str">
        <f t="shared" ref="E9859:E9922" si="308">TEXT(D9859,"yyyy")</f>
        <v>2012</v>
      </c>
      <c r="F9859" s="1" t="str">
        <f t="shared" ref="F9859:F9922" si="309">TEXT(D9859,"mmm")</f>
        <v>Sep</v>
      </c>
      <c r="G9859" t="s">
        <v>24</v>
      </c>
      <c r="H9859" t="s">
        <v>71</v>
      </c>
      <c r="I9859">
        <v>0.08</v>
      </c>
      <c r="J9859">
        <v>0.03</v>
      </c>
      <c r="K9859">
        <v>0</v>
      </c>
      <c r="L9859">
        <v>0.01</v>
      </c>
      <c r="M9859">
        <v>0.12</v>
      </c>
      <c r="P9859" t="s">
        <v>203</v>
      </c>
      <c r="R9859" t="s">
        <v>71</v>
      </c>
      <c r="S9859" t="s">
        <v>20</v>
      </c>
    </row>
    <row r="9860" spans="1:19" x14ac:dyDescent="0.2">
      <c r="A9860" t="s">
        <v>3832</v>
      </c>
      <c r="B9860" t="s">
        <v>44</v>
      </c>
      <c r="C9860">
        <v>2009</v>
      </c>
      <c r="D9860" s="1" t="d">
        <v>2006-12-08</v>
      </c>
      <c r="E9860" s="1" t="str">
        <f t="shared" si="308"/>
        <v>2006</v>
      </c>
      <c r="F9860" s="1" t="str">
        <f t="shared" si="309"/>
        <v>Dec</v>
      </c>
      <c r="G9860" t="s">
        <v>34</v>
      </c>
      <c r="H9860" t="s">
        <v>1403</v>
      </c>
      <c r="I9860">
        <v>0.11</v>
      </c>
      <c r="J9860">
        <v>0</v>
      </c>
      <c r="K9860">
        <v>0</v>
      </c>
      <c r="L9860">
        <v>0.01</v>
      </c>
      <c r="M9860">
        <v>0.12</v>
      </c>
      <c r="N9860">
        <v>83</v>
      </c>
      <c r="O9860">
        <v>18</v>
      </c>
      <c r="P9860">
        <v>8.3000000000000007</v>
      </c>
      <c r="Q9860">
        <v>16</v>
      </c>
      <c r="R9860" t="s">
        <v>1220</v>
      </c>
      <c r="S9860" t="s">
        <v>112</v>
      </c>
    </row>
    <row r="9861" spans="1:19" x14ac:dyDescent="0.2">
      <c r="A9861" t="s">
        <v>8205</v>
      </c>
      <c r="B9861" t="s">
        <v>64</v>
      </c>
      <c r="C9861">
        <v>2003</v>
      </c>
      <c r="D9861" s="1" t="d">
        <v>2018-12-04</v>
      </c>
      <c r="E9861" s="1" t="str">
        <f t="shared" si="308"/>
        <v>2018</v>
      </c>
      <c r="F9861" s="1" t="str">
        <f t="shared" si="309"/>
        <v>Dec</v>
      </c>
      <c r="G9861" t="s">
        <v>34</v>
      </c>
      <c r="H9861" t="s">
        <v>4203</v>
      </c>
      <c r="I9861">
        <v>0.09</v>
      </c>
      <c r="J9861">
        <v>0.03</v>
      </c>
      <c r="K9861">
        <v>0</v>
      </c>
      <c r="L9861">
        <v>0</v>
      </c>
      <c r="M9861">
        <v>0.12</v>
      </c>
      <c r="N9861">
        <v>87</v>
      </c>
      <c r="O9861">
        <v>9</v>
      </c>
      <c r="R9861" t="s">
        <v>8206</v>
      </c>
      <c r="S9861" t="s">
        <v>20</v>
      </c>
    </row>
    <row r="9862" spans="1:19" x14ac:dyDescent="0.2">
      <c r="A9862" t="s">
        <v>8207</v>
      </c>
      <c r="B9862" t="s">
        <v>55</v>
      </c>
      <c r="C9862">
        <v>2001</v>
      </c>
      <c r="D9862" s="1" t="d">
        <v>1997-11-20</v>
      </c>
      <c r="E9862" s="1" t="str">
        <f t="shared" si="308"/>
        <v>1997</v>
      </c>
      <c r="F9862" s="1" t="str">
        <f t="shared" si="309"/>
        <v>Nov</v>
      </c>
      <c r="G9862" t="s">
        <v>18</v>
      </c>
      <c r="H9862" t="s">
        <v>234</v>
      </c>
      <c r="I9862">
        <v>0</v>
      </c>
      <c r="J9862">
        <v>0</v>
      </c>
      <c r="K9862">
        <v>0.12</v>
      </c>
      <c r="L9862">
        <v>0</v>
      </c>
      <c r="M9862">
        <v>0.12</v>
      </c>
    </row>
    <row r="9863" spans="1:19" x14ac:dyDescent="0.2">
      <c r="A9863" t="s">
        <v>1064</v>
      </c>
      <c r="B9863" t="s">
        <v>44</v>
      </c>
      <c r="C9863">
        <v>2016</v>
      </c>
      <c r="D9863" s="1" t="d">
        <v>1998-12-15</v>
      </c>
      <c r="E9863" s="1" t="str">
        <f t="shared" si="308"/>
        <v>1998</v>
      </c>
      <c r="F9863" s="1" t="str">
        <f t="shared" si="309"/>
        <v>Dec</v>
      </c>
      <c r="G9863" t="s">
        <v>18</v>
      </c>
      <c r="H9863" t="s">
        <v>51</v>
      </c>
      <c r="I9863">
        <v>0.09</v>
      </c>
      <c r="J9863">
        <v>0.02</v>
      </c>
      <c r="K9863">
        <v>0</v>
      </c>
      <c r="L9863">
        <v>0.01</v>
      </c>
      <c r="M9863">
        <v>0.12</v>
      </c>
      <c r="P9863">
        <v>3.4</v>
      </c>
      <c r="Q9863">
        <v>11</v>
      </c>
      <c r="R9863" t="s">
        <v>4548</v>
      </c>
      <c r="S9863" t="s">
        <v>20</v>
      </c>
    </row>
    <row r="9864" spans="1:19" x14ac:dyDescent="0.2">
      <c r="A9864" t="s">
        <v>8208</v>
      </c>
      <c r="B9864" t="s">
        <v>17</v>
      </c>
      <c r="C9864">
        <v>2009</v>
      </c>
      <c r="D9864" s="1" t="d">
        <v>1988-02-11</v>
      </c>
      <c r="E9864" s="1" t="str">
        <f t="shared" si="308"/>
        <v>1988</v>
      </c>
      <c r="F9864" s="1" t="str">
        <f t="shared" si="309"/>
        <v>Feb</v>
      </c>
      <c r="G9864" t="s">
        <v>18</v>
      </c>
      <c r="H9864" t="s">
        <v>111</v>
      </c>
      <c r="I9864">
        <v>0.09</v>
      </c>
      <c r="J9864">
        <v>0.02</v>
      </c>
      <c r="K9864">
        <v>0</v>
      </c>
      <c r="L9864">
        <v>0.01</v>
      </c>
      <c r="M9864">
        <v>0.12</v>
      </c>
      <c r="N9864">
        <v>64</v>
      </c>
      <c r="O9864">
        <v>20</v>
      </c>
      <c r="P9864">
        <v>6.8</v>
      </c>
      <c r="Q9864">
        <v>14</v>
      </c>
      <c r="R9864" t="s">
        <v>5560</v>
      </c>
      <c r="S9864" t="s">
        <v>20</v>
      </c>
    </row>
    <row r="9865" spans="1:19" x14ac:dyDescent="0.2">
      <c r="A9865" t="s">
        <v>8209</v>
      </c>
      <c r="B9865" t="s">
        <v>49</v>
      </c>
      <c r="C9865">
        <v>2008</v>
      </c>
      <c r="D9865" s="1" t="d">
        <v>2001-12-27</v>
      </c>
      <c r="E9865" s="1" t="str">
        <f t="shared" si="308"/>
        <v>2001</v>
      </c>
      <c r="F9865" s="1" t="str">
        <f t="shared" si="309"/>
        <v>Dec</v>
      </c>
      <c r="G9865" t="s">
        <v>50</v>
      </c>
      <c r="H9865" t="s">
        <v>648</v>
      </c>
      <c r="I9865">
        <v>7.0000000000000007E-2</v>
      </c>
      <c r="J9865">
        <v>0.03</v>
      </c>
      <c r="K9865">
        <v>0</v>
      </c>
      <c r="L9865">
        <v>0.02</v>
      </c>
      <c r="M9865">
        <v>0.12</v>
      </c>
      <c r="N9865">
        <v>72</v>
      </c>
      <c r="O9865">
        <v>35</v>
      </c>
      <c r="P9865">
        <v>7.7</v>
      </c>
      <c r="Q9865">
        <v>27</v>
      </c>
      <c r="R9865" t="s">
        <v>580</v>
      </c>
      <c r="S9865" t="s">
        <v>88</v>
      </c>
    </row>
    <row r="9866" spans="1:19" x14ac:dyDescent="0.2">
      <c r="A9866" t="s">
        <v>8210</v>
      </c>
      <c r="B9866" t="s">
        <v>55</v>
      </c>
      <c r="C9866">
        <v>2005</v>
      </c>
      <c r="D9866" s="1" t="d">
        <v>2013-07-16</v>
      </c>
      <c r="E9866" s="1" t="str">
        <f t="shared" si="308"/>
        <v>2013</v>
      </c>
      <c r="F9866" s="1" t="str">
        <f t="shared" si="309"/>
        <v>Jul</v>
      </c>
      <c r="G9866" t="s">
        <v>101</v>
      </c>
      <c r="H9866" t="s">
        <v>234</v>
      </c>
      <c r="I9866">
        <v>0.06</v>
      </c>
      <c r="J9866">
        <v>0.05</v>
      </c>
      <c r="K9866">
        <v>0</v>
      </c>
      <c r="L9866">
        <v>0.02</v>
      </c>
      <c r="M9866">
        <v>0.12</v>
      </c>
    </row>
    <row r="9867" spans="1:19" x14ac:dyDescent="0.2">
      <c r="A9867" t="s">
        <v>7670</v>
      </c>
      <c r="B9867" t="s">
        <v>44</v>
      </c>
      <c r="C9867">
        <v>2010</v>
      </c>
      <c r="D9867" s="1" t="d">
        <v>2013-05-29</v>
      </c>
      <c r="E9867" s="1" t="str">
        <f t="shared" si="308"/>
        <v>2013</v>
      </c>
      <c r="F9867" s="1" t="str">
        <f t="shared" si="309"/>
        <v>May</v>
      </c>
      <c r="G9867" t="s">
        <v>34</v>
      </c>
      <c r="H9867" t="s">
        <v>1091</v>
      </c>
      <c r="I9867">
        <v>0.11</v>
      </c>
      <c r="J9867">
        <v>0</v>
      </c>
      <c r="K9867">
        <v>0</v>
      </c>
      <c r="L9867">
        <v>0.01</v>
      </c>
      <c r="M9867">
        <v>0.12</v>
      </c>
      <c r="N9867">
        <v>36</v>
      </c>
      <c r="O9867">
        <v>20</v>
      </c>
      <c r="P9867">
        <v>2.1</v>
      </c>
      <c r="Q9867">
        <v>17</v>
      </c>
      <c r="R9867" t="s">
        <v>7671</v>
      </c>
      <c r="S9867" t="s">
        <v>88</v>
      </c>
    </row>
    <row r="9868" spans="1:19" x14ac:dyDescent="0.2">
      <c r="A9868" t="s">
        <v>8211</v>
      </c>
      <c r="B9868" t="s">
        <v>17</v>
      </c>
      <c r="C9868">
        <v>2009</v>
      </c>
      <c r="D9868" s="1" t="d">
        <v>2019-11-10</v>
      </c>
      <c r="E9868" s="1" t="str">
        <f t="shared" si="308"/>
        <v>2019</v>
      </c>
      <c r="F9868" s="1" t="str">
        <f t="shared" si="309"/>
        <v>Nov</v>
      </c>
      <c r="G9868" t="s">
        <v>18</v>
      </c>
      <c r="H9868" t="s">
        <v>71</v>
      </c>
      <c r="I9868">
        <v>0.11</v>
      </c>
      <c r="J9868">
        <v>0</v>
      </c>
      <c r="K9868">
        <v>0</v>
      </c>
      <c r="L9868">
        <v>0.01</v>
      </c>
      <c r="M9868">
        <v>0.12</v>
      </c>
      <c r="P9868" t="s">
        <v>203</v>
      </c>
      <c r="R9868" t="s">
        <v>71</v>
      </c>
      <c r="S9868" t="s">
        <v>20</v>
      </c>
    </row>
    <row r="9869" spans="1:19" x14ac:dyDescent="0.2">
      <c r="A9869" t="s">
        <v>7843</v>
      </c>
      <c r="B9869" t="s">
        <v>17</v>
      </c>
      <c r="C9869">
        <v>2009</v>
      </c>
      <c r="D9869" s="1" t="d">
        <v>1995-01-03</v>
      </c>
      <c r="E9869" s="1" t="str">
        <f t="shared" si="308"/>
        <v>1995</v>
      </c>
      <c r="F9869" s="1" t="str">
        <f t="shared" si="309"/>
        <v>Jan</v>
      </c>
      <c r="G9869" t="s">
        <v>30</v>
      </c>
      <c r="H9869" t="s">
        <v>1830</v>
      </c>
      <c r="I9869">
        <v>0.11</v>
      </c>
      <c r="J9869">
        <v>0</v>
      </c>
      <c r="K9869">
        <v>0</v>
      </c>
      <c r="L9869">
        <v>0.01</v>
      </c>
      <c r="M9869">
        <v>0.12</v>
      </c>
      <c r="N9869">
        <v>63</v>
      </c>
      <c r="O9869">
        <v>11</v>
      </c>
      <c r="P9869" t="s">
        <v>203</v>
      </c>
      <c r="R9869" t="s">
        <v>5314</v>
      </c>
      <c r="S9869" t="s">
        <v>20</v>
      </c>
    </row>
    <row r="9870" spans="1:19" x14ac:dyDescent="0.2">
      <c r="A9870" t="s">
        <v>3779</v>
      </c>
      <c r="B9870" t="s">
        <v>79</v>
      </c>
      <c r="C9870">
        <v>2015</v>
      </c>
      <c r="D9870" s="1" t="d">
        <v>2011-01-22</v>
      </c>
      <c r="E9870" s="1" t="str">
        <f t="shared" si="308"/>
        <v>2011</v>
      </c>
      <c r="F9870" s="1" t="str">
        <f t="shared" si="309"/>
        <v>Jan</v>
      </c>
      <c r="G9870" t="s">
        <v>50</v>
      </c>
      <c r="H9870" t="s">
        <v>71</v>
      </c>
      <c r="I9870">
        <v>0.05</v>
      </c>
      <c r="J9870">
        <v>0.06</v>
      </c>
      <c r="K9870">
        <v>0</v>
      </c>
      <c r="L9870">
        <v>0.01</v>
      </c>
      <c r="M9870">
        <v>0.12</v>
      </c>
      <c r="P9870" t="s">
        <v>203</v>
      </c>
      <c r="R9870" t="s">
        <v>339</v>
      </c>
      <c r="S9870" t="s">
        <v>112</v>
      </c>
    </row>
    <row r="9871" spans="1:19" x14ac:dyDescent="0.2">
      <c r="A9871" t="s">
        <v>3544</v>
      </c>
      <c r="B9871" t="s">
        <v>44</v>
      </c>
      <c r="C9871">
        <v>2010</v>
      </c>
      <c r="D9871" s="1" t="d">
        <v>2012-07-13</v>
      </c>
      <c r="E9871" s="1" t="str">
        <f t="shared" si="308"/>
        <v>2012</v>
      </c>
      <c r="F9871" s="1" t="str">
        <f t="shared" si="309"/>
        <v>Jul</v>
      </c>
      <c r="G9871" t="s">
        <v>24</v>
      </c>
      <c r="H9871" t="s">
        <v>71</v>
      </c>
      <c r="I9871">
        <v>0.11</v>
      </c>
      <c r="J9871">
        <v>0</v>
      </c>
      <c r="K9871">
        <v>0</v>
      </c>
      <c r="L9871">
        <v>0.01</v>
      </c>
      <c r="M9871">
        <v>0.12</v>
      </c>
      <c r="P9871">
        <v>5</v>
      </c>
      <c r="Q9871">
        <v>4</v>
      </c>
      <c r="R9871" t="s">
        <v>1689</v>
      </c>
      <c r="S9871" t="s">
        <v>20</v>
      </c>
    </row>
    <row r="9872" spans="1:19" x14ac:dyDescent="0.2">
      <c r="A9872" t="s">
        <v>6435</v>
      </c>
      <c r="B9872" t="s">
        <v>64</v>
      </c>
      <c r="C9872">
        <v>2005</v>
      </c>
      <c r="D9872" s="1" t="d">
        <v>2009-04-10</v>
      </c>
      <c r="E9872" s="1" t="str">
        <f t="shared" si="308"/>
        <v>2009</v>
      </c>
      <c r="F9872" s="1" t="str">
        <f t="shared" si="309"/>
        <v>Apr</v>
      </c>
      <c r="G9872" t="s">
        <v>34</v>
      </c>
      <c r="H9872" t="s">
        <v>1403</v>
      </c>
      <c r="I9872">
        <v>0.09</v>
      </c>
      <c r="J9872">
        <v>0.03</v>
      </c>
      <c r="K9872">
        <v>0</v>
      </c>
      <c r="L9872">
        <v>0</v>
      </c>
      <c r="M9872">
        <v>0.12</v>
      </c>
      <c r="P9872" t="s">
        <v>203</v>
      </c>
      <c r="R9872" t="s">
        <v>3909</v>
      </c>
      <c r="S9872" t="s">
        <v>20</v>
      </c>
    </row>
    <row r="9873" spans="1:19" x14ac:dyDescent="0.2">
      <c r="A9873" t="s">
        <v>3939</v>
      </c>
      <c r="B9873" t="s">
        <v>137</v>
      </c>
      <c r="C9873">
        <v>2006</v>
      </c>
      <c r="D9873" s="1" t="d">
        <v>2019-07-08</v>
      </c>
      <c r="E9873" s="1" t="str">
        <f t="shared" si="308"/>
        <v>2019</v>
      </c>
      <c r="F9873" s="1" t="str">
        <f t="shared" si="309"/>
        <v>Jul</v>
      </c>
      <c r="G9873" t="s">
        <v>18</v>
      </c>
      <c r="H9873" t="s">
        <v>134</v>
      </c>
      <c r="I9873">
        <v>0.09</v>
      </c>
      <c r="J9873">
        <v>0.03</v>
      </c>
      <c r="K9873">
        <v>0</v>
      </c>
      <c r="L9873">
        <v>0</v>
      </c>
      <c r="M9873">
        <v>0.12</v>
      </c>
      <c r="N9873">
        <v>69</v>
      </c>
      <c r="O9873">
        <v>26</v>
      </c>
      <c r="P9873">
        <v>7.1</v>
      </c>
      <c r="Q9873">
        <v>9</v>
      </c>
      <c r="R9873" t="s">
        <v>287</v>
      </c>
      <c r="S9873" t="s">
        <v>20</v>
      </c>
    </row>
    <row r="9874" spans="1:19" x14ac:dyDescent="0.2">
      <c r="A9874" t="s">
        <v>7245</v>
      </c>
      <c r="B9874" t="s">
        <v>17</v>
      </c>
      <c r="C9874">
        <v>2012</v>
      </c>
      <c r="D9874" s="1" t="d">
        <v>2005-04-08</v>
      </c>
      <c r="E9874" s="1" t="str">
        <f t="shared" si="308"/>
        <v>2005</v>
      </c>
      <c r="F9874" s="1" t="str">
        <f t="shared" si="309"/>
        <v>Apr</v>
      </c>
      <c r="G9874" t="s">
        <v>34</v>
      </c>
      <c r="H9874" t="s">
        <v>111</v>
      </c>
      <c r="I9874">
        <v>0.01</v>
      </c>
      <c r="J9874">
        <v>0.1</v>
      </c>
      <c r="K9874">
        <v>0</v>
      </c>
      <c r="L9874">
        <v>0.01</v>
      </c>
      <c r="M9874">
        <v>0.12</v>
      </c>
      <c r="P9874" t="s">
        <v>203</v>
      </c>
      <c r="R9874" t="s">
        <v>7246</v>
      </c>
      <c r="S9874" t="s">
        <v>20</v>
      </c>
    </row>
    <row r="9875" spans="1:19" x14ac:dyDescent="0.2">
      <c r="A9875" t="s">
        <v>8212</v>
      </c>
      <c r="B9875" t="s">
        <v>27</v>
      </c>
      <c r="C9875">
        <v>2001</v>
      </c>
      <c r="D9875" s="1" t="d">
        <v>2003-12-06</v>
      </c>
      <c r="E9875" s="1" t="str">
        <f t="shared" si="308"/>
        <v>2003</v>
      </c>
      <c r="F9875" s="1" t="str">
        <f t="shared" si="309"/>
        <v>Dec</v>
      </c>
      <c r="G9875" t="s">
        <v>28</v>
      </c>
      <c r="H9875" t="s">
        <v>3470</v>
      </c>
      <c r="I9875">
        <v>0</v>
      </c>
      <c r="J9875">
        <v>0</v>
      </c>
      <c r="K9875">
        <v>0.12</v>
      </c>
      <c r="L9875">
        <v>0</v>
      </c>
      <c r="M9875">
        <v>0.12</v>
      </c>
    </row>
    <row r="9876" spans="1:19" x14ac:dyDescent="0.2">
      <c r="A9876" t="s">
        <v>8213</v>
      </c>
      <c r="B9876" t="s">
        <v>79</v>
      </c>
      <c r="C9876">
        <v>2011</v>
      </c>
      <c r="D9876" s="1" t="d">
        <v>1996-08-03</v>
      </c>
      <c r="E9876" s="1" t="str">
        <f t="shared" si="308"/>
        <v>1996</v>
      </c>
      <c r="F9876" s="1" t="str">
        <f t="shared" si="309"/>
        <v>Aug</v>
      </c>
      <c r="G9876" t="s">
        <v>18</v>
      </c>
      <c r="H9876" t="s">
        <v>128</v>
      </c>
      <c r="I9876">
        <v>0.08</v>
      </c>
      <c r="J9876">
        <v>0</v>
      </c>
      <c r="K9876">
        <v>0.03</v>
      </c>
      <c r="L9876">
        <v>0.01</v>
      </c>
      <c r="M9876">
        <v>0.12</v>
      </c>
      <c r="N9876">
        <v>52</v>
      </c>
      <c r="O9876">
        <v>6</v>
      </c>
      <c r="P9876" t="s">
        <v>203</v>
      </c>
      <c r="R9876" t="s">
        <v>128</v>
      </c>
      <c r="S9876" t="s">
        <v>20</v>
      </c>
    </row>
    <row r="9877" spans="1:19" x14ac:dyDescent="0.2">
      <c r="A9877" t="s">
        <v>8214</v>
      </c>
      <c r="B9877" t="s">
        <v>17</v>
      </c>
      <c r="C9877">
        <v>2008</v>
      </c>
      <c r="D9877" s="1" t="d">
        <v>2010-06-23</v>
      </c>
      <c r="E9877" s="1" t="str">
        <f t="shared" si="308"/>
        <v>2010</v>
      </c>
      <c r="F9877" s="1" t="str">
        <f t="shared" si="309"/>
        <v>Jun</v>
      </c>
      <c r="G9877" t="s">
        <v>18</v>
      </c>
      <c r="H9877" t="s">
        <v>5837</v>
      </c>
      <c r="I9877">
        <v>0.11</v>
      </c>
      <c r="J9877">
        <v>0</v>
      </c>
      <c r="K9877">
        <v>0</v>
      </c>
      <c r="L9877">
        <v>0.01</v>
      </c>
      <c r="M9877">
        <v>0.12</v>
      </c>
      <c r="P9877">
        <v>3.4</v>
      </c>
      <c r="Q9877">
        <v>8</v>
      </c>
      <c r="R9877" t="s">
        <v>5837</v>
      </c>
      <c r="S9877" t="s">
        <v>20</v>
      </c>
    </row>
    <row r="9878" spans="1:19" x14ac:dyDescent="0.2">
      <c r="A9878" t="s">
        <v>4003</v>
      </c>
      <c r="B9878" t="s">
        <v>159</v>
      </c>
      <c r="C9878" t="s">
        <v>286</v>
      </c>
      <c r="D9878" s="1" t="d">
        <v>2008-04-27</v>
      </c>
      <c r="E9878" s="1" t="str">
        <f t="shared" si="308"/>
        <v>2008</v>
      </c>
      <c r="F9878" s="1" t="str">
        <f t="shared" si="309"/>
        <v>Apr</v>
      </c>
      <c r="G9878" t="s">
        <v>18</v>
      </c>
      <c r="H9878" t="s">
        <v>1091</v>
      </c>
      <c r="I9878">
        <v>0.11</v>
      </c>
      <c r="J9878">
        <v>0</v>
      </c>
      <c r="K9878">
        <v>0</v>
      </c>
      <c r="L9878">
        <v>0.01</v>
      </c>
      <c r="M9878">
        <v>0.12</v>
      </c>
      <c r="N9878">
        <v>69</v>
      </c>
      <c r="O9878">
        <v>5</v>
      </c>
      <c r="P9878" t="s">
        <v>203</v>
      </c>
      <c r="R9878" t="s">
        <v>426</v>
      </c>
      <c r="S9878" t="s">
        <v>20</v>
      </c>
    </row>
    <row r="9879" spans="1:19" x14ac:dyDescent="0.2">
      <c r="A9879" t="s">
        <v>8215</v>
      </c>
      <c r="B9879" t="s">
        <v>159</v>
      </c>
      <c r="C9879">
        <v>2010</v>
      </c>
      <c r="D9879" s="1" t="d">
        <v>2012-07-12</v>
      </c>
      <c r="E9879" s="1" t="str">
        <f t="shared" si="308"/>
        <v>2012</v>
      </c>
      <c r="F9879" s="1" t="str">
        <f t="shared" si="309"/>
        <v>Jul</v>
      </c>
      <c r="G9879" t="s">
        <v>37</v>
      </c>
      <c r="H9879" t="s">
        <v>372</v>
      </c>
      <c r="I9879">
        <v>0</v>
      </c>
      <c r="J9879">
        <v>0</v>
      </c>
      <c r="K9879">
        <v>0.12</v>
      </c>
      <c r="L9879">
        <v>0</v>
      </c>
      <c r="M9879">
        <v>0.12</v>
      </c>
    </row>
    <row r="9880" spans="1:19" x14ac:dyDescent="0.2">
      <c r="A9880" t="s">
        <v>8061</v>
      </c>
      <c r="B9880" t="s">
        <v>44</v>
      </c>
      <c r="C9880">
        <v>2011</v>
      </c>
      <c r="D9880" s="1" t="d">
        <v>2018-09-29</v>
      </c>
      <c r="E9880" s="1" t="str">
        <f t="shared" si="308"/>
        <v>2018</v>
      </c>
      <c r="F9880" s="1" t="str">
        <f t="shared" si="309"/>
        <v>Sep</v>
      </c>
      <c r="G9880" t="s">
        <v>34</v>
      </c>
      <c r="H9880" t="s">
        <v>484</v>
      </c>
      <c r="I9880">
        <v>7.0000000000000007E-2</v>
      </c>
      <c r="J9880">
        <v>0.04</v>
      </c>
      <c r="K9880">
        <v>0</v>
      </c>
      <c r="L9880">
        <v>0.01</v>
      </c>
      <c r="M9880">
        <v>0.12</v>
      </c>
      <c r="P9880">
        <v>3.5</v>
      </c>
      <c r="Q9880">
        <v>4</v>
      </c>
      <c r="R9880" t="s">
        <v>8062</v>
      </c>
      <c r="S9880" t="s">
        <v>20</v>
      </c>
    </row>
    <row r="9881" spans="1:19" x14ac:dyDescent="0.2">
      <c r="A9881" t="s">
        <v>4283</v>
      </c>
      <c r="B9881" t="s">
        <v>64</v>
      </c>
      <c r="C9881">
        <v>2005</v>
      </c>
      <c r="D9881" s="1" t="d">
        <v>1999-06-18</v>
      </c>
      <c r="E9881" s="1" t="str">
        <f t="shared" si="308"/>
        <v>1999</v>
      </c>
      <c r="F9881" s="1" t="str">
        <f t="shared" si="309"/>
        <v>Jun</v>
      </c>
      <c r="G9881" t="s">
        <v>1</v>
      </c>
      <c r="H9881" t="s">
        <v>776</v>
      </c>
      <c r="I9881">
        <v>0.08</v>
      </c>
      <c r="J9881">
        <v>0.03</v>
      </c>
      <c r="K9881">
        <v>0</v>
      </c>
      <c r="L9881">
        <v>0</v>
      </c>
      <c r="M9881">
        <v>0.12</v>
      </c>
      <c r="P9881" t="s">
        <v>203</v>
      </c>
      <c r="R9881" t="s">
        <v>1241</v>
      </c>
      <c r="S9881" t="s">
        <v>20</v>
      </c>
    </row>
    <row r="9882" spans="1:19" x14ac:dyDescent="0.2">
      <c r="A9882" t="s">
        <v>8216</v>
      </c>
      <c r="B9882" t="s">
        <v>55</v>
      </c>
      <c r="C9882">
        <v>2003</v>
      </c>
      <c r="D9882" s="1" t="d">
        <v>2001-07-13</v>
      </c>
      <c r="E9882" s="1" t="str">
        <f t="shared" si="308"/>
        <v>2001</v>
      </c>
      <c r="F9882" s="1" t="str">
        <f t="shared" si="309"/>
        <v>Jul</v>
      </c>
      <c r="G9882" t="s">
        <v>86</v>
      </c>
      <c r="H9882" t="s">
        <v>222</v>
      </c>
      <c r="I9882">
        <v>0.06</v>
      </c>
      <c r="J9882">
        <v>0.05</v>
      </c>
      <c r="K9882">
        <v>0</v>
      </c>
      <c r="L9882">
        <v>0.02</v>
      </c>
      <c r="M9882">
        <v>0.12</v>
      </c>
      <c r="N9882">
        <v>65</v>
      </c>
      <c r="O9882">
        <v>33</v>
      </c>
      <c r="P9882">
        <v>6.9</v>
      </c>
      <c r="Q9882">
        <v>7</v>
      </c>
      <c r="R9882" t="s">
        <v>222</v>
      </c>
      <c r="S9882" t="s">
        <v>88</v>
      </c>
    </row>
    <row r="9883" spans="1:19" x14ac:dyDescent="0.2">
      <c r="A9883" t="s">
        <v>8217</v>
      </c>
      <c r="B9883" t="s">
        <v>79</v>
      </c>
      <c r="C9883">
        <v>2014</v>
      </c>
      <c r="D9883" s="1" t="d">
        <v>2019-04-07</v>
      </c>
      <c r="E9883" s="1" t="str">
        <f t="shared" si="308"/>
        <v>2019</v>
      </c>
      <c r="F9883" s="1" t="str">
        <f t="shared" si="309"/>
        <v>Apr</v>
      </c>
      <c r="G9883" t="s">
        <v>86</v>
      </c>
      <c r="H9883" t="s">
        <v>372</v>
      </c>
      <c r="I9883">
        <v>0</v>
      </c>
      <c r="J9883">
        <v>0</v>
      </c>
      <c r="K9883">
        <v>0.12</v>
      </c>
      <c r="L9883">
        <v>0</v>
      </c>
      <c r="M9883">
        <v>0.12</v>
      </c>
    </row>
    <row r="9884" spans="1:19" x14ac:dyDescent="0.2">
      <c r="A9884" t="s">
        <v>4964</v>
      </c>
      <c r="B9884" t="s">
        <v>189</v>
      </c>
      <c r="C9884">
        <v>2003</v>
      </c>
      <c r="D9884" s="1" t="d">
        <v>1989-07-11</v>
      </c>
      <c r="E9884" s="1" t="str">
        <f t="shared" si="308"/>
        <v>1989</v>
      </c>
      <c r="F9884" s="1" t="str">
        <f t="shared" si="309"/>
        <v>Jul</v>
      </c>
      <c r="G9884" t="s">
        <v>18</v>
      </c>
      <c r="H9884" t="s">
        <v>71</v>
      </c>
      <c r="I9884">
        <v>0.09</v>
      </c>
      <c r="J9884">
        <v>0.02</v>
      </c>
      <c r="K9884">
        <v>0</v>
      </c>
      <c r="L9884">
        <v>0</v>
      </c>
      <c r="M9884">
        <v>0.12</v>
      </c>
      <c r="N9884">
        <v>76</v>
      </c>
      <c r="O9884">
        <v>18</v>
      </c>
      <c r="P9884">
        <v>7.6</v>
      </c>
      <c r="Q9884">
        <v>5</v>
      </c>
      <c r="R9884" t="s">
        <v>686</v>
      </c>
      <c r="S9884" t="s">
        <v>20</v>
      </c>
    </row>
    <row r="9885" spans="1:19" x14ac:dyDescent="0.2">
      <c r="A9885" t="s">
        <v>8218</v>
      </c>
      <c r="B9885" t="s">
        <v>104</v>
      </c>
      <c r="C9885">
        <v>1998</v>
      </c>
      <c r="D9885" s="1" t="d">
        <v>1990-09-25</v>
      </c>
      <c r="E9885" s="1" t="str">
        <f t="shared" si="308"/>
        <v>1990</v>
      </c>
      <c r="F9885" s="1" t="str">
        <f t="shared" si="309"/>
        <v>Sep</v>
      </c>
      <c r="G9885" t="s">
        <v>1</v>
      </c>
      <c r="H9885" t="s">
        <v>283</v>
      </c>
      <c r="I9885">
        <v>7.0000000000000007E-2</v>
      </c>
      <c r="J9885">
        <v>0.04</v>
      </c>
      <c r="K9885">
        <v>0</v>
      </c>
      <c r="L9885">
        <v>0.01</v>
      </c>
      <c r="M9885">
        <v>0.12</v>
      </c>
    </row>
    <row r="9886" spans="1:19" x14ac:dyDescent="0.2">
      <c r="A9886" t="s">
        <v>1761</v>
      </c>
      <c r="B9886" t="s">
        <v>189</v>
      </c>
      <c r="C9886">
        <v>2002</v>
      </c>
      <c r="D9886" s="1" t="d">
        <v>2011-03-15</v>
      </c>
      <c r="E9886" s="1" t="str">
        <f t="shared" si="308"/>
        <v>2011</v>
      </c>
      <c r="F9886" s="1" t="str">
        <f t="shared" si="309"/>
        <v>Mar</v>
      </c>
      <c r="G9886" t="s">
        <v>18</v>
      </c>
      <c r="H9886" t="s">
        <v>151</v>
      </c>
      <c r="I9886">
        <v>0.09</v>
      </c>
      <c r="J9886">
        <v>0.02</v>
      </c>
      <c r="K9886">
        <v>0</v>
      </c>
      <c r="L9886">
        <v>0</v>
      </c>
      <c r="M9886">
        <v>0.12</v>
      </c>
      <c r="N9886">
        <v>90</v>
      </c>
      <c r="O9886">
        <v>13</v>
      </c>
      <c r="P9886">
        <v>8</v>
      </c>
      <c r="Q9886">
        <v>4</v>
      </c>
      <c r="R9886" t="s">
        <v>426</v>
      </c>
      <c r="S9886" t="s">
        <v>20</v>
      </c>
    </row>
    <row r="9887" spans="1:19" x14ac:dyDescent="0.2">
      <c r="A9887" t="s">
        <v>7316</v>
      </c>
      <c r="B9887" t="s">
        <v>75</v>
      </c>
      <c r="C9887">
        <v>2014</v>
      </c>
      <c r="D9887" s="1" t="d">
        <v>2014-08-23</v>
      </c>
      <c r="E9887" s="1" t="str">
        <f t="shared" si="308"/>
        <v>2014</v>
      </c>
      <c r="F9887" s="1" t="str">
        <f t="shared" si="309"/>
        <v>Aug</v>
      </c>
      <c r="G9887" t="s">
        <v>50</v>
      </c>
      <c r="H9887" t="s">
        <v>1004</v>
      </c>
      <c r="I9887">
        <v>0.08</v>
      </c>
      <c r="J9887">
        <v>0</v>
      </c>
      <c r="K9887">
        <v>0.01</v>
      </c>
      <c r="L9887">
        <v>0.02</v>
      </c>
      <c r="M9887">
        <v>0.12</v>
      </c>
    </row>
    <row r="9888" spans="1:19" x14ac:dyDescent="0.2">
      <c r="A9888" t="s">
        <v>8219</v>
      </c>
      <c r="B9888" t="s">
        <v>137</v>
      </c>
      <c r="C9888">
        <v>2005</v>
      </c>
      <c r="D9888" s="1" t="d">
        <v>2019-08-10</v>
      </c>
      <c r="E9888" s="1" t="str">
        <f t="shared" si="308"/>
        <v>2019</v>
      </c>
      <c r="F9888" s="1" t="str">
        <f t="shared" si="309"/>
        <v>Aug</v>
      </c>
      <c r="G9888" t="s">
        <v>1</v>
      </c>
      <c r="H9888" t="s">
        <v>484</v>
      </c>
      <c r="I9888">
        <v>0.09</v>
      </c>
      <c r="J9888">
        <v>0.03</v>
      </c>
      <c r="K9888">
        <v>0</v>
      </c>
      <c r="L9888">
        <v>0</v>
      </c>
      <c r="M9888">
        <v>0.12</v>
      </c>
      <c r="N9888">
        <v>88</v>
      </c>
      <c r="O9888">
        <v>54</v>
      </c>
      <c r="P9888">
        <v>9</v>
      </c>
      <c r="Q9888">
        <v>71</v>
      </c>
      <c r="R9888" t="s">
        <v>2184</v>
      </c>
      <c r="S9888" t="s">
        <v>88</v>
      </c>
    </row>
    <row r="9889" spans="1:19" x14ac:dyDescent="0.2">
      <c r="A9889" t="s">
        <v>6078</v>
      </c>
      <c r="B9889" t="s">
        <v>49</v>
      </c>
      <c r="C9889">
        <v>2016</v>
      </c>
      <c r="D9889" s="1" t="d">
        <v>2008-07-23</v>
      </c>
      <c r="E9889" s="1" t="str">
        <f t="shared" si="308"/>
        <v>2008</v>
      </c>
      <c r="F9889" s="1" t="str">
        <f t="shared" si="309"/>
        <v>Jul</v>
      </c>
      <c r="G9889" t="s">
        <v>28</v>
      </c>
      <c r="H9889" t="s">
        <v>372</v>
      </c>
      <c r="I9889">
        <v>0</v>
      </c>
      <c r="J9889">
        <v>0</v>
      </c>
      <c r="K9889">
        <v>0.12</v>
      </c>
      <c r="L9889">
        <v>0</v>
      </c>
      <c r="M9889">
        <v>0.12</v>
      </c>
    </row>
    <row r="9890" spans="1:19" x14ac:dyDescent="0.2">
      <c r="A9890" t="s">
        <v>6004</v>
      </c>
      <c r="B9890" t="s">
        <v>189</v>
      </c>
      <c r="C9890">
        <v>2002</v>
      </c>
      <c r="D9890" s="1" t="d">
        <v>1995-02-20</v>
      </c>
      <c r="E9890" s="1" t="str">
        <f t="shared" si="308"/>
        <v>1995</v>
      </c>
      <c r="F9890" s="1" t="str">
        <f t="shared" si="309"/>
        <v>Feb</v>
      </c>
      <c r="G9890" t="s">
        <v>24</v>
      </c>
      <c r="H9890" t="s">
        <v>523</v>
      </c>
      <c r="I9890">
        <v>0.09</v>
      </c>
      <c r="J9890">
        <v>0.02</v>
      </c>
      <c r="K9890">
        <v>0</v>
      </c>
      <c r="L9890">
        <v>0</v>
      </c>
      <c r="M9890">
        <v>0.12</v>
      </c>
      <c r="N9890">
        <v>36</v>
      </c>
      <c r="O9890">
        <v>14</v>
      </c>
      <c r="P9890">
        <v>5.6</v>
      </c>
      <c r="Q9890">
        <v>5</v>
      </c>
      <c r="R9890" t="s">
        <v>1618</v>
      </c>
      <c r="S9890" t="s">
        <v>20</v>
      </c>
    </row>
    <row r="9891" spans="1:19" x14ac:dyDescent="0.2">
      <c r="A9891" t="s">
        <v>8220</v>
      </c>
      <c r="B9891" t="s">
        <v>159</v>
      </c>
      <c r="C9891">
        <v>2013</v>
      </c>
      <c r="D9891" s="1" t="d">
        <v>2011-05-02</v>
      </c>
      <c r="E9891" s="1" t="str">
        <f t="shared" si="308"/>
        <v>2011</v>
      </c>
      <c r="F9891" s="1" t="str">
        <f t="shared" si="309"/>
        <v>May</v>
      </c>
      <c r="G9891" t="s">
        <v>50</v>
      </c>
      <c r="H9891" t="s">
        <v>7599</v>
      </c>
      <c r="I9891">
        <v>0</v>
      </c>
      <c r="J9891">
        <v>0</v>
      </c>
      <c r="K9891">
        <v>0.12</v>
      </c>
      <c r="L9891">
        <v>0</v>
      </c>
      <c r="M9891">
        <v>0.12</v>
      </c>
    </row>
    <row r="9892" spans="1:19" x14ac:dyDescent="0.2">
      <c r="A9892" t="s">
        <v>8221</v>
      </c>
      <c r="B9892" t="s">
        <v>104</v>
      </c>
      <c r="C9892">
        <v>1996</v>
      </c>
      <c r="D9892" s="1" t="d">
        <v>2008-03-04</v>
      </c>
      <c r="E9892" s="1" t="str">
        <f t="shared" si="308"/>
        <v>2008</v>
      </c>
      <c r="F9892" s="1" t="str">
        <f t="shared" si="309"/>
        <v>Mar</v>
      </c>
      <c r="G9892" t="s">
        <v>18</v>
      </c>
      <c r="H9892" t="s">
        <v>8222</v>
      </c>
      <c r="I9892">
        <v>7.0000000000000007E-2</v>
      </c>
      <c r="J9892">
        <v>0.04</v>
      </c>
      <c r="K9892">
        <v>0</v>
      </c>
      <c r="L9892">
        <v>0.01</v>
      </c>
      <c r="M9892">
        <v>0.12</v>
      </c>
    </row>
    <row r="9893" spans="1:19" x14ac:dyDescent="0.2">
      <c r="A9893" t="s">
        <v>8223</v>
      </c>
      <c r="B9893" t="s">
        <v>55</v>
      </c>
      <c r="C9893">
        <v>2005</v>
      </c>
      <c r="D9893" s="1" t="d">
        <v>1988-09-08</v>
      </c>
      <c r="E9893" s="1" t="str">
        <f t="shared" si="308"/>
        <v>1988</v>
      </c>
      <c r="F9893" s="1" t="str">
        <f t="shared" si="309"/>
        <v>Sep</v>
      </c>
      <c r="G9893" t="s">
        <v>37</v>
      </c>
      <c r="H9893" t="s">
        <v>7063</v>
      </c>
      <c r="I9893">
        <v>0.06</v>
      </c>
      <c r="J9893">
        <v>0.05</v>
      </c>
      <c r="K9893">
        <v>0</v>
      </c>
      <c r="L9893">
        <v>0.02</v>
      </c>
      <c r="M9893">
        <v>0.12</v>
      </c>
      <c r="N9893">
        <v>39</v>
      </c>
      <c r="O9893">
        <v>4</v>
      </c>
      <c r="P9893">
        <v>8.1</v>
      </c>
      <c r="Q9893">
        <v>9</v>
      </c>
      <c r="R9893" t="s">
        <v>6474</v>
      </c>
      <c r="S9893" t="s">
        <v>88</v>
      </c>
    </row>
    <row r="9894" spans="1:19" x14ac:dyDescent="0.2">
      <c r="A9894" t="s">
        <v>8224</v>
      </c>
      <c r="B9894" t="s">
        <v>137</v>
      </c>
      <c r="C9894">
        <v>2003</v>
      </c>
      <c r="D9894" s="1" t="d">
        <v>1998-06-15</v>
      </c>
      <c r="E9894" s="1" t="str">
        <f t="shared" si="308"/>
        <v>1998</v>
      </c>
      <c r="F9894" s="1" t="str">
        <f t="shared" si="309"/>
        <v>Jun</v>
      </c>
      <c r="G9894" t="s">
        <v>18</v>
      </c>
      <c r="H9894" t="s">
        <v>45</v>
      </c>
      <c r="I9894">
        <v>0.09</v>
      </c>
      <c r="J9894">
        <v>0.03</v>
      </c>
      <c r="K9894">
        <v>0</v>
      </c>
      <c r="L9894">
        <v>0</v>
      </c>
      <c r="M9894">
        <v>0.12</v>
      </c>
    </row>
    <row r="9895" spans="1:19" x14ac:dyDescent="0.2">
      <c r="A9895" t="s">
        <v>7121</v>
      </c>
      <c r="B9895" t="s">
        <v>1015</v>
      </c>
      <c r="C9895">
        <v>2014</v>
      </c>
      <c r="D9895" s="1" t="d">
        <v>2015-02-16</v>
      </c>
      <c r="E9895" s="1" t="str">
        <f t="shared" si="308"/>
        <v>2015</v>
      </c>
      <c r="F9895" s="1" t="str">
        <f t="shared" si="309"/>
        <v>Feb</v>
      </c>
      <c r="G9895" t="s">
        <v>18</v>
      </c>
      <c r="H9895" t="s">
        <v>234</v>
      </c>
      <c r="I9895">
        <v>0</v>
      </c>
      <c r="J9895">
        <v>0</v>
      </c>
      <c r="K9895">
        <v>0.12</v>
      </c>
      <c r="L9895">
        <v>0</v>
      </c>
      <c r="M9895">
        <v>0.12</v>
      </c>
    </row>
    <row r="9896" spans="1:19" x14ac:dyDescent="0.2">
      <c r="A9896" t="s">
        <v>8225</v>
      </c>
      <c r="B9896" t="s">
        <v>17</v>
      </c>
      <c r="C9896">
        <v>2008</v>
      </c>
      <c r="D9896" s="1" t="d">
        <v>1988-09-03</v>
      </c>
      <c r="E9896" s="1" t="str">
        <f t="shared" si="308"/>
        <v>1988</v>
      </c>
      <c r="F9896" s="1" t="str">
        <f t="shared" si="309"/>
        <v>Sep</v>
      </c>
      <c r="G9896" t="s">
        <v>18</v>
      </c>
      <c r="H9896" t="s">
        <v>1830</v>
      </c>
      <c r="I9896">
        <v>0.11</v>
      </c>
      <c r="J9896">
        <v>0</v>
      </c>
      <c r="K9896">
        <v>0</v>
      </c>
      <c r="L9896">
        <v>0.01</v>
      </c>
      <c r="M9896">
        <v>0.12</v>
      </c>
      <c r="N9896">
        <v>59</v>
      </c>
      <c r="O9896">
        <v>6</v>
      </c>
      <c r="P9896" t="s">
        <v>203</v>
      </c>
      <c r="R9896" t="s">
        <v>8226</v>
      </c>
      <c r="S9896" t="s">
        <v>20</v>
      </c>
    </row>
    <row r="9897" spans="1:19" x14ac:dyDescent="0.2">
      <c r="A9897" t="s">
        <v>8227</v>
      </c>
      <c r="B9897" t="s">
        <v>17</v>
      </c>
      <c r="C9897">
        <v>2008</v>
      </c>
      <c r="D9897" s="1" t="d">
        <v>2008-01-14</v>
      </c>
      <c r="E9897" s="1" t="str">
        <f t="shared" si="308"/>
        <v>2008</v>
      </c>
      <c r="F9897" s="1" t="str">
        <f t="shared" si="309"/>
        <v>Jan</v>
      </c>
      <c r="G9897" t="s">
        <v>39</v>
      </c>
      <c r="H9897" t="s">
        <v>372</v>
      </c>
      <c r="I9897">
        <v>0.08</v>
      </c>
      <c r="J9897">
        <v>0.02</v>
      </c>
      <c r="K9897">
        <v>0.01</v>
      </c>
      <c r="L9897">
        <v>0.01</v>
      </c>
      <c r="M9897">
        <v>0.12</v>
      </c>
      <c r="N9897">
        <v>74</v>
      </c>
      <c r="O9897">
        <v>42</v>
      </c>
      <c r="P9897">
        <v>7.9</v>
      </c>
      <c r="Q9897">
        <v>13</v>
      </c>
      <c r="R9897" t="s">
        <v>4998</v>
      </c>
      <c r="S9897" t="s">
        <v>88</v>
      </c>
    </row>
    <row r="9898" spans="1:19" x14ac:dyDescent="0.2">
      <c r="A9898" t="s">
        <v>8228</v>
      </c>
      <c r="B9898" t="s">
        <v>1043</v>
      </c>
      <c r="C9898">
        <v>1994</v>
      </c>
      <c r="D9898" s="1" t="d">
        <v>2016-09-14</v>
      </c>
      <c r="E9898" s="1" t="str">
        <f t="shared" si="308"/>
        <v>2016</v>
      </c>
      <c r="F9898" s="1" t="str">
        <f t="shared" si="309"/>
        <v>Sep</v>
      </c>
      <c r="G9898" t="s">
        <v>86</v>
      </c>
      <c r="H9898" t="s">
        <v>151</v>
      </c>
      <c r="I9898">
        <v>0</v>
      </c>
      <c r="J9898">
        <v>0</v>
      </c>
      <c r="K9898">
        <v>0.12</v>
      </c>
      <c r="L9898">
        <v>0</v>
      </c>
      <c r="M9898">
        <v>0.12</v>
      </c>
    </row>
    <row r="9899" spans="1:19" x14ac:dyDescent="0.2">
      <c r="A9899" t="s">
        <v>8229</v>
      </c>
      <c r="B9899" t="s">
        <v>49</v>
      </c>
      <c r="C9899">
        <v>2010</v>
      </c>
      <c r="D9899" s="1" t="d">
        <v>1991-10-26</v>
      </c>
      <c r="E9899" s="1" t="str">
        <f t="shared" si="308"/>
        <v>1991</v>
      </c>
      <c r="F9899" s="1" t="str">
        <f t="shared" si="309"/>
        <v>Oct</v>
      </c>
      <c r="G9899" t="s">
        <v>24</v>
      </c>
      <c r="H9899" t="s">
        <v>825</v>
      </c>
      <c r="I9899">
        <v>0.08</v>
      </c>
      <c r="J9899">
        <v>0.02</v>
      </c>
      <c r="K9899">
        <v>0</v>
      </c>
      <c r="L9899">
        <v>0.02</v>
      </c>
      <c r="M9899">
        <v>0.12</v>
      </c>
      <c r="N9899">
        <v>66</v>
      </c>
      <c r="O9899">
        <v>36</v>
      </c>
      <c r="P9899">
        <v>6.2</v>
      </c>
      <c r="Q9899">
        <v>13</v>
      </c>
      <c r="R9899" t="s">
        <v>826</v>
      </c>
      <c r="S9899" t="s">
        <v>112</v>
      </c>
    </row>
    <row r="9900" spans="1:19" x14ac:dyDescent="0.2">
      <c r="A9900" t="s">
        <v>4838</v>
      </c>
      <c r="B9900" t="s">
        <v>189</v>
      </c>
      <c r="C9900">
        <v>2002</v>
      </c>
      <c r="D9900" s="1" t="d">
        <v>2021-04-30</v>
      </c>
      <c r="E9900" s="1" t="str">
        <f t="shared" si="308"/>
        <v>2021</v>
      </c>
      <c r="F9900" s="1" t="str">
        <f t="shared" si="309"/>
        <v>Apr</v>
      </c>
      <c r="G9900" t="s">
        <v>86</v>
      </c>
      <c r="H9900" t="s">
        <v>523</v>
      </c>
      <c r="I9900">
        <v>0.09</v>
      </c>
      <c r="J9900">
        <v>0.02</v>
      </c>
      <c r="K9900">
        <v>0</v>
      </c>
      <c r="L9900">
        <v>0</v>
      </c>
      <c r="M9900">
        <v>0.12</v>
      </c>
      <c r="N9900">
        <v>59</v>
      </c>
      <c r="O9900">
        <v>14</v>
      </c>
      <c r="P9900" t="s">
        <v>203</v>
      </c>
      <c r="R9900" t="s">
        <v>1618</v>
      </c>
      <c r="S9900" t="s">
        <v>88</v>
      </c>
    </row>
    <row r="9901" spans="1:19" x14ac:dyDescent="0.2">
      <c r="A9901" t="s">
        <v>8230</v>
      </c>
      <c r="B9901" t="s">
        <v>32</v>
      </c>
      <c r="C9901">
        <v>2006</v>
      </c>
      <c r="D9901" s="1" t="d">
        <v>2009-04-09</v>
      </c>
      <c r="E9901" s="1" t="str">
        <f t="shared" si="308"/>
        <v>2009</v>
      </c>
      <c r="F9901" s="1" t="str">
        <f t="shared" si="309"/>
        <v>Apr</v>
      </c>
      <c r="G9901" t="s">
        <v>28</v>
      </c>
      <c r="H9901" t="s">
        <v>111</v>
      </c>
      <c r="I9901">
        <v>0.09</v>
      </c>
      <c r="J9901">
        <v>0</v>
      </c>
      <c r="K9901">
        <v>0.02</v>
      </c>
      <c r="L9901">
        <v>0.01</v>
      </c>
      <c r="M9901">
        <v>0.12</v>
      </c>
      <c r="N9901">
        <v>68</v>
      </c>
      <c r="O9901">
        <v>44</v>
      </c>
      <c r="P9901">
        <v>8.1999999999999993</v>
      </c>
      <c r="Q9901">
        <v>32</v>
      </c>
      <c r="R9901" t="s">
        <v>257</v>
      </c>
      <c r="S9901" t="s">
        <v>20</v>
      </c>
    </row>
    <row r="9902" spans="1:19" x14ac:dyDescent="0.2">
      <c r="A9902" t="s">
        <v>8231</v>
      </c>
      <c r="B9902" t="s">
        <v>159</v>
      </c>
      <c r="C9902">
        <v>2011</v>
      </c>
      <c r="D9902" s="1" t="d">
        <v>2007-12-14</v>
      </c>
      <c r="E9902" s="1" t="str">
        <f t="shared" si="308"/>
        <v>2007</v>
      </c>
      <c r="F9902" s="1" t="str">
        <f t="shared" si="309"/>
        <v>Dec</v>
      </c>
      <c r="G9902" t="s">
        <v>39</v>
      </c>
      <c r="H9902" t="s">
        <v>372</v>
      </c>
      <c r="I9902">
        <v>0</v>
      </c>
      <c r="J9902">
        <v>0</v>
      </c>
      <c r="K9902">
        <v>0.12</v>
      </c>
      <c r="L9902">
        <v>0</v>
      </c>
      <c r="M9902">
        <v>0.12</v>
      </c>
    </row>
    <row r="9903" spans="1:19" x14ac:dyDescent="0.2">
      <c r="A9903" t="s">
        <v>8232</v>
      </c>
      <c r="B9903" t="s">
        <v>79</v>
      </c>
      <c r="C9903">
        <v>2011</v>
      </c>
      <c r="D9903" s="1" t="d">
        <v>2013-07-08</v>
      </c>
      <c r="E9903" s="1" t="str">
        <f t="shared" si="308"/>
        <v>2013</v>
      </c>
      <c r="F9903" s="1" t="str">
        <f t="shared" si="309"/>
        <v>Jul</v>
      </c>
      <c r="G9903" t="s">
        <v>50</v>
      </c>
      <c r="H9903" t="s">
        <v>663</v>
      </c>
      <c r="I9903">
        <v>0.11</v>
      </c>
      <c r="J9903">
        <v>0</v>
      </c>
      <c r="K9903">
        <v>0</v>
      </c>
      <c r="L9903">
        <v>0.01</v>
      </c>
      <c r="M9903">
        <v>0.12</v>
      </c>
      <c r="P9903" t="s">
        <v>203</v>
      </c>
      <c r="R9903" t="s">
        <v>6463</v>
      </c>
      <c r="S9903" t="s">
        <v>53</v>
      </c>
    </row>
    <row r="9904" spans="1:19" x14ac:dyDescent="0.2">
      <c r="A9904" t="s">
        <v>8233</v>
      </c>
      <c r="B9904" t="s">
        <v>187</v>
      </c>
      <c r="C9904">
        <v>2012</v>
      </c>
      <c r="D9904" s="1" t="d">
        <v>1998-12-03</v>
      </c>
      <c r="E9904" s="1" t="str">
        <f t="shared" si="308"/>
        <v>1998</v>
      </c>
      <c r="F9904" s="1" t="str">
        <f t="shared" si="309"/>
        <v>Dec</v>
      </c>
      <c r="G9904" t="s">
        <v>50</v>
      </c>
      <c r="H9904" t="s">
        <v>111</v>
      </c>
      <c r="I9904">
        <v>0.06</v>
      </c>
      <c r="J9904">
        <v>0.04</v>
      </c>
      <c r="K9904">
        <v>0</v>
      </c>
      <c r="L9904">
        <v>0.01</v>
      </c>
      <c r="M9904">
        <v>0.12</v>
      </c>
      <c r="N9904">
        <v>50</v>
      </c>
      <c r="O9904">
        <v>10</v>
      </c>
      <c r="P9904">
        <v>5</v>
      </c>
      <c r="Q9904">
        <v>25</v>
      </c>
      <c r="R9904" t="s">
        <v>520</v>
      </c>
      <c r="S9904" t="s">
        <v>88</v>
      </c>
    </row>
    <row r="9905" spans="1:19" x14ac:dyDescent="0.2">
      <c r="A9905" t="s">
        <v>4043</v>
      </c>
      <c r="B9905" t="s">
        <v>189</v>
      </c>
      <c r="C9905">
        <v>2002</v>
      </c>
      <c r="D9905" s="1" t="d">
        <v>2010-05-23</v>
      </c>
      <c r="E9905" s="1" t="str">
        <f t="shared" si="308"/>
        <v>2010</v>
      </c>
      <c r="F9905" s="1" t="str">
        <f t="shared" si="309"/>
        <v>May</v>
      </c>
      <c r="G9905" t="s">
        <v>18</v>
      </c>
      <c r="H9905" t="s">
        <v>234</v>
      </c>
      <c r="I9905">
        <v>0</v>
      </c>
      <c r="J9905">
        <v>0</v>
      </c>
      <c r="K9905">
        <v>0.11</v>
      </c>
      <c r="L9905">
        <v>0</v>
      </c>
      <c r="M9905">
        <v>0.12</v>
      </c>
    </row>
    <row r="9906" spans="1:19" x14ac:dyDescent="0.2">
      <c r="A9906" t="s">
        <v>7443</v>
      </c>
      <c r="B9906" t="s">
        <v>49</v>
      </c>
      <c r="C9906">
        <v>2009</v>
      </c>
      <c r="D9906" s="1" t="d">
        <v>1991-04-05</v>
      </c>
      <c r="E9906" s="1" t="str">
        <f t="shared" si="308"/>
        <v>1991</v>
      </c>
      <c r="F9906" s="1" t="str">
        <f t="shared" si="309"/>
        <v>Apr</v>
      </c>
      <c r="G9906" t="s">
        <v>34</v>
      </c>
      <c r="H9906" t="s">
        <v>561</v>
      </c>
      <c r="I9906">
        <v>0.11</v>
      </c>
      <c r="J9906">
        <v>0</v>
      </c>
      <c r="K9906">
        <v>0</v>
      </c>
      <c r="L9906">
        <v>0.01</v>
      </c>
      <c r="M9906">
        <v>0.12</v>
      </c>
      <c r="P9906" t="s">
        <v>203</v>
      </c>
      <c r="R9906" t="s">
        <v>300</v>
      </c>
      <c r="S9906" t="s">
        <v>88</v>
      </c>
    </row>
    <row r="9907" spans="1:19" x14ac:dyDescent="0.2">
      <c r="A9907" t="s">
        <v>3272</v>
      </c>
      <c r="B9907" t="s">
        <v>148</v>
      </c>
      <c r="C9907">
        <v>2011</v>
      </c>
      <c r="D9907" s="1" t="d">
        <v>1993-10-26</v>
      </c>
      <c r="E9907" s="1" t="str">
        <f t="shared" si="308"/>
        <v>1993</v>
      </c>
      <c r="F9907" s="1" t="str">
        <f t="shared" si="309"/>
        <v>Oct</v>
      </c>
      <c r="G9907" t="s">
        <v>101</v>
      </c>
      <c r="H9907" t="s">
        <v>134</v>
      </c>
      <c r="I9907">
        <v>0</v>
      </c>
      <c r="J9907">
        <v>0.1</v>
      </c>
      <c r="K9907">
        <v>0</v>
      </c>
      <c r="L9907">
        <v>0.02</v>
      </c>
      <c r="M9907">
        <v>0.12</v>
      </c>
      <c r="N9907">
        <v>75</v>
      </c>
      <c r="O9907">
        <v>29</v>
      </c>
      <c r="P9907">
        <v>8.4</v>
      </c>
      <c r="Q9907">
        <v>559</v>
      </c>
      <c r="R9907" t="s">
        <v>3273</v>
      </c>
      <c r="S9907" t="s">
        <v>53</v>
      </c>
    </row>
    <row r="9908" spans="1:19" x14ac:dyDescent="0.2">
      <c r="A9908" t="s">
        <v>3948</v>
      </c>
      <c r="B9908" t="s">
        <v>55</v>
      </c>
      <c r="C9908">
        <v>2007</v>
      </c>
      <c r="D9908" s="1" t="d">
        <v>2008-05-15</v>
      </c>
      <c r="E9908" s="1" t="str">
        <f t="shared" si="308"/>
        <v>2008</v>
      </c>
      <c r="F9908" s="1" t="str">
        <f t="shared" si="309"/>
        <v>May</v>
      </c>
      <c r="G9908" t="s">
        <v>101</v>
      </c>
      <c r="H9908" t="s">
        <v>71</v>
      </c>
      <c r="I9908">
        <v>0.06</v>
      </c>
      <c r="J9908">
        <v>0.04</v>
      </c>
      <c r="K9908">
        <v>0</v>
      </c>
      <c r="L9908">
        <v>0.02</v>
      </c>
      <c r="M9908">
        <v>0.12</v>
      </c>
      <c r="P9908" t="s">
        <v>203</v>
      </c>
      <c r="R9908" t="s">
        <v>3949</v>
      </c>
      <c r="S9908" t="s">
        <v>20</v>
      </c>
    </row>
    <row r="9909" spans="1:19" x14ac:dyDescent="0.2">
      <c r="A9909" t="s">
        <v>8234</v>
      </c>
      <c r="B9909" t="s">
        <v>104</v>
      </c>
      <c r="C9909">
        <v>1998</v>
      </c>
      <c r="D9909" s="1" t="d">
        <v>2016-07-19</v>
      </c>
      <c r="E9909" s="1" t="str">
        <f t="shared" si="308"/>
        <v>2016</v>
      </c>
      <c r="F9909" s="1" t="str">
        <f t="shared" si="309"/>
        <v>Jul</v>
      </c>
      <c r="G9909" t="s">
        <v>24</v>
      </c>
      <c r="H9909" t="s">
        <v>2495</v>
      </c>
      <c r="I9909">
        <v>7.0000000000000007E-2</v>
      </c>
      <c r="J9909">
        <v>0.04</v>
      </c>
      <c r="K9909">
        <v>0</v>
      </c>
      <c r="L9909">
        <v>0.01</v>
      </c>
      <c r="M9909">
        <v>0.12</v>
      </c>
    </row>
    <row r="9910" spans="1:19" x14ac:dyDescent="0.2">
      <c r="A9910" t="s">
        <v>8235</v>
      </c>
      <c r="B9910" t="s">
        <v>32</v>
      </c>
      <c r="C9910">
        <v>2011</v>
      </c>
      <c r="D9910" s="1" t="d">
        <v>2008-09-29</v>
      </c>
      <c r="E9910" s="1" t="str">
        <f t="shared" si="308"/>
        <v>2008</v>
      </c>
      <c r="F9910" s="1" t="str">
        <f t="shared" si="309"/>
        <v>Sep</v>
      </c>
      <c r="G9910" t="s">
        <v>34</v>
      </c>
      <c r="H9910" t="s">
        <v>111</v>
      </c>
      <c r="I9910">
        <v>0.11</v>
      </c>
      <c r="J9910">
        <v>0</v>
      </c>
      <c r="K9910">
        <v>0</v>
      </c>
      <c r="L9910">
        <v>0.01</v>
      </c>
      <c r="M9910">
        <v>0.12</v>
      </c>
    </row>
    <row r="9911" spans="1:19" x14ac:dyDescent="0.2">
      <c r="A9911" t="s">
        <v>5389</v>
      </c>
      <c r="B9911" t="s">
        <v>137</v>
      </c>
      <c r="C9911">
        <v>2004</v>
      </c>
      <c r="D9911" s="1" t="d">
        <v>1988-01-23</v>
      </c>
      <c r="E9911" s="1" t="str">
        <f t="shared" si="308"/>
        <v>1988</v>
      </c>
      <c r="F9911" s="1" t="str">
        <f t="shared" si="309"/>
        <v>Jan</v>
      </c>
      <c r="G9911" t="s">
        <v>86</v>
      </c>
      <c r="H9911" t="s">
        <v>283</v>
      </c>
      <c r="I9911">
        <v>0.09</v>
      </c>
      <c r="J9911">
        <v>0.03</v>
      </c>
      <c r="K9911">
        <v>0</v>
      </c>
      <c r="L9911">
        <v>0</v>
      </c>
      <c r="M9911">
        <v>0.12</v>
      </c>
      <c r="N9911">
        <v>43</v>
      </c>
      <c r="O9911">
        <v>17</v>
      </c>
      <c r="P9911" t="s">
        <v>203</v>
      </c>
      <c r="R9911" t="s">
        <v>2784</v>
      </c>
      <c r="S9911" t="s">
        <v>53</v>
      </c>
    </row>
    <row r="9912" spans="1:19" x14ac:dyDescent="0.2">
      <c r="A9912" t="s">
        <v>8236</v>
      </c>
      <c r="B9912" t="s">
        <v>44</v>
      </c>
      <c r="C9912">
        <v>2008</v>
      </c>
      <c r="D9912" s="1" t="d">
        <v>2008-11-07</v>
      </c>
      <c r="E9912" s="1" t="str">
        <f t="shared" si="308"/>
        <v>2008</v>
      </c>
      <c r="F9912" s="1" t="str">
        <f t="shared" si="309"/>
        <v>Nov</v>
      </c>
      <c r="G9912" t="s">
        <v>37</v>
      </c>
      <c r="H9912" t="s">
        <v>8237</v>
      </c>
      <c r="I9912">
        <v>0.1</v>
      </c>
      <c r="J9912">
        <v>0</v>
      </c>
      <c r="K9912">
        <v>0.01</v>
      </c>
      <c r="L9912">
        <v>0.01</v>
      </c>
      <c r="M9912">
        <v>0.12</v>
      </c>
      <c r="N9912">
        <v>63</v>
      </c>
      <c r="O9912">
        <v>4</v>
      </c>
      <c r="P9912">
        <v>7.8</v>
      </c>
      <c r="Q9912">
        <v>10</v>
      </c>
      <c r="R9912" t="s">
        <v>8237</v>
      </c>
      <c r="S9912" t="s">
        <v>112</v>
      </c>
    </row>
    <row r="9913" spans="1:19" x14ac:dyDescent="0.2">
      <c r="A9913" t="s">
        <v>2899</v>
      </c>
      <c r="B9913" t="s">
        <v>32</v>
      </c>
      <c r="C9913">
        <v>2007</v>
      </c>
      <c r="D9913" s="1" t="d">
        <v>2018-08-04</v>
      </c>
      <c r="E9913" s="1" t="str">
        <f t="shared" si="308"/>
        <v>2018</v>
      </c>
      <c r="F9913" s="1" t="str">
        <f t="shared" si="309"/>
        <v>Aug</v>
      </c>
      <c r="G9913" t="s">
        <v>24</v>
      </c>
      <c r="H9913" t="s">
        <v>484</v>
      </c>
      <c r="I9913">
        <v>0.11</v>
      </c>
      <c r="J9913">
        <v>0</v>
      </c>
      <c r="K9913">
        <v>0</v>
      </c>
      <c r="L9913">
        <v>0.01</v>
      </c>
      <c r="M9913">
        <v>0.12</v>
      </c>
      <c r="N9913">
        <v>61</v>
      </c>
      <c r="O9913">
        <v>14</v>
      </c>
      <c r="P9913" t="s">
        <v>203</v>
      </c>
      <c r="R9913" t="s">
        <v>807</v>
      </c>
      <c r="S9913" t="s">
        <v>20</v>
      </c>
    </row>
    <row r="9914" spans="1:19" x14ac:dyDescent="0.2">
      <c r="A9914" t="s">
        <v>2179</v>
      </c>
      <c r="B9914" t="s">
        <v>187</v>
      </c>
      <c r="C9914">
        <v>2013</v>
      </c>
      <c r="D9914" s="1" t="d">
        <v>2003-03-29</v>
      </c>
      <c r="E9914" s="1" t="str">
        <f t="shared" si="308"/>
        <v>2003</v>
      </c>
      <c r="F9914" s="1" t="str">
        <f t="shared" si="309"/>
        <v>Mar</v>
      </c>
      <c r="G9914" t="s">
        <v>50</v>
      </c>
      <c r="H9914" t="s">
        <v>111</v>
      </c>
      <c r="I9914">
        <v>0.04</v>
      </c>
      <c r="J9914">
        <v>7.0000000000000007E-2</v>
      </c>
      <c r="K9914">
        <v>0</v>
      </c>
      <c r="L9914">
        <v>0.01</v>
      </c>
      <c r="M9914">
        <v>0.12</v>
      </c>
      <c r="N9914">
        <v>75</v>
      </c>
      <c r="O9914">
        <v>5</v>
      </c>
      <c r="P9914">
        <v>7.8</v>
      </c>
      <c r="Q9914">
        <v>148</v>
      </c>
      <c r="R9914" t="s">
        <v>2180</v>
      </c>
      <c r="S9914" t="s">
        <v>53</v>
      </c>
    </row>
    <row r="9915" spans="1:19" x14ac:dyDescent="0.2">
      <c r="A9915" t="s">
        <v>8238</v>
      </c>
      <c r="B9915" t="s">
        <v>104</v>
      </c>
      <c r="C9915">
        <v>2001</v>
      </c>
      <c r="D9915" s="1" t="d">
        <v>1994-12-20</v>
      </c>
      <c r="E9915" s="1" t="str">
        <f t="shared" si="308"/>
        <v>1994</v>
      </c>
      <c r="F9915" s="1" t="str">
        <f t="shared" si="309"/>
        <v>Dec</v>
      </c>
      <c r="G9915" t="s">
        <v>272</v>
      </c>
      <c r="H9915" t="s">
        <v>372</v>
      </c>
      <c r="I9915">
        <v>0</v>
      </c>
      <c r="J9915">
        <v>0</v>
      </c>
      <c r="K9915">
        <v>0.11</v>
      </c>
      <c r="L9915">
        <v>0.01</v>
      </c>
      <c r="M9915">
        <v>0.12</v>
      </c>
    </row>
    <row r="9916" spans="1:19" x14ac:dyDescent="0.2">
      <c r="A9916" t="s">
        <v>8239</v>
      </c>
      <c r="B9916" t="s">
        <v>57</v>
      </c>
      <c r="C9916">
        <v>1994</v>
      </c>
      <c r="D9916" s="1" t="d">
        <v>2007-11-22</v>
      </c>
      <c r="E9916" s="1" t="str">
        <f t="shared" si="308"/>
        <v>2007</v>
      </c>
      <c r="F9916" s="1" t="str">
        <f t="shared" si="309"/>
        <v>Nov</v>
      </c>
      <c r="G9916" t="s">
        <v>86</v>
      </c>
      <c r="H9916" t="s">
        <v>729</v>
      </c>
      <c r="I9916">
        <v>0</v>
      </c>
      <c r="J9916">
        <v>0</v>
      </c>
      <c r="K9916">
        <v>0.12</v>
      </c>
      <c r="L9916">
        <v>0</v>
      </c>
      <c r="M9916">
        <v>0.12</v>
      </c>
    </row>
    <row r="9917" spans="1:19" x14ac:dyDescent="0.2">
      <c r="A9917" t="s">
        <v>7543</v>
      </c>
      <c r="B9917" t="s">
        <v>32</v>
      </c>
      <c r="C9917">
        <v>2008</v>
      </c>
      <c r="D9917" s="1" t="d">
        <v>2000-12-06</v>
      </c>
      <c r="E9917" s="1" t="str">
        <f t="shared" si="308"/>
        <v>2000</v>
      </c>
      <c r="F9917" s="1" t="str">
        <f t="shared" si="309"/>
        <v>Dec</v>
      </c>
      <c r="G9917" t="s">
        <v>30</v>
      </c>
      <c r="H9917" t="s">
        <v>2269</v>
      </c>
      <c r="I9917">
        <v>0.1</v>
      </c>
      <c r="J9917">
        <v>0.01</v>
      </c>
      <c r="K9917">
        <v>0</v>
      </c>
      <c r="L9917">
        <v>0.01</v>
      </c>
      <c r="M9917">
        <v>0.12</v>
      </c>
      <c r="N9917">
        <v>66</v>
      </c>
      <c r="O9917">
        <v>8</v>
      </c>
      <c r="P9917" t="s">
        <v>203</v>
      </c>
      <c r="R9917" t="s">
        <v>7544</v>
      </c>
      <c r="S9917" t="s">
        <v>20</v>
      </c>
    </row>
    <row r="9918" spans="1:19" x14ac:dyDescent="0.2">
      <c r="A9918" t="s">
        <v>8240</v>
      </c>
      <c r="B9918" t="s">
        <v>32</v>
      </c>
      <c r="C9918">
        <v>2008</v>
      </c>
      <c r="D9918" s="1" t="d">
        <v>2002-11-04</v>
      </c>
      <c r="E9918" s="1" t="str">
        <f t="shared" si="308"/>
        <v>2002</v>
      </c>
      <c r="F9918" s="1" t="str">
        <f t="shared" si="309"/>
        <v>Nov</v>
      </c>
      <c r="G9918" t="s">
        <v>30</v>
      </c>
      <c r="H9918" t="s">
        <v>2269</v>
      </c>
      <c r="I9918">
        <v>0.1</v>
      </c>
      <c r="J9918">
        <v>0.01</v>
      </c>
      <c r="K9918">
        <v>0</v>
      </c>
      <c r="L9918">
        <v>0.01</v>
      </c>
      <c r="M9918">
        <v>0.12</v>
      </c>
      <c r="N9918">
        <v>56</v>
      </c>
      <c r="O9918">
        <v>5</v>
      </c>
      <c r="P9918" t="s">
        <v>203</v>
      </c>
      <c r="R9918" t="s">
        <v>3878</v>
      </c>
      <c r="S9918" t="s">
        <v>20</v>
      </c>
    </row>
    <row r="9919" spans="1:19" x14ac:dyDescent="0.2">
      <c r="A9919" t="s">
        <v>6687</v>
      </c>
      <c r="B9919" t="s">
        <v>44</v>
      </c>
      <c r="C9919">
        <v>2006</v>
      </c>
      <c r="D9919" s="1" t="d">
        <v>1993-08-04</v>
      </c>
      <c r="E9919" s="1" t="str">
        <f t="shared" si="308"/>
        <v>1993</v>
      </c>
      <c r="F9919" s="1" t="str">
        <f t="shared" si="309"/>
        <v>Aug</v>
      </c>
      <c r="G9919" t="s">
        <v>28</v>
      </c>
      <c r="H9919" t="s">
        <v>151</v>
      </c>
      <c r="I9919">
        <v>0.09</v>
      </c>
      <c r="J9919">
        <v>0.01</v>
      </c>
      <c r="K9919">
        <v>0</v>
      </c>
      <c r="L9919">
        <v>0.01</v>
      </c>
      <c r="M9919">
        <v>0.12</v>
      </c>
      <c r="N9919">
        <v>64</v>
      </c>
      <c r="O9919">
        <v>34</v>
      </c>
      <c r="P9919">
        <v>7.4</v>
      </c>
      <c r="Q9919">
        <v>42</v>
      </c>
      <c r="R9919" t="s">
        <v>621</v>
      </c>
      <c r="S9919" t="s">
        <v>88</v>
      </c>
    </row>
    <row r="9920" spans="1:19" x14ac:dyDescent="0.2">
      <c r="A9920" t="s">
        <v>8241</v>
      </c>
      <c r="B9920" t="s">
        <v>32</v>
      </c>
      <c r="C9920">
        <v>2009</v>
      </c>
      <c r="D9920" s="1" t="d">
        <v>2001-10-24</v>
      </c>
      <c r="E9920" s="1" t="str">
        <f t="shared" si="308"/>
        <v>2001</v>
      </c>
      <c r="F9920" s="1" t="str">
        <f t="shared" si="309"/>
        <v>Oct</v>
      </c>
      <c r="G9920" t="s">
        <v>30</v>
      </c>
      <c r="H9920" t="s">
        <v>4833</v>
      </c>
      <c r="I9920">
        <v>0.11</v>
      </c>
      <c r="J9920">
        <v>0</v>
      </c>
      <c r="K9920">
        <v>0</v>
      </c>
      <c r="L9920">
        <v>0.01</v>
      </c>
      <c r="M9920">
        <v>0.12</v>
      </c>
      <c r="N9920">
        <v>84</v>
      </c>
      <c r="O9920">
        <v>17</v>
      </c>
      <c r="P9920">
        <v>8.1999999999999993</v>
      </c>
      <c r="Q9920">
        <v>21</v>
      </c>
      <c r="R9920" t="s">
        <v>4062</v>
      </c>
      <c r="S9920" t="s">
        <v>20</v>
      </c>
    </row>
    <row r="9921" spans="1:19" x14ac:dyDescent="0.2">
      <c r="A9921" t="s">
        <v>5598</v>
      </c>
      <c r="B9921" t="s">
        <v>17</v>
      </c>
      <c r="C9921">
        <v>2008</v>
      </c>
      <c r="D9921" s="1" t="d">
        <v>2003-11-19</v>
      </c>
      <c r="E9921" s="1" t="str">
        <f t="shared" si="308"/>
        <v>2003</v>
      </c>
      <c r="F9921" s="1" t="str">
        <f t="shared" si="309"/>
        <v>Nov</v>
      </c>
      <c r="G9921" t="s">
        <v>37</v>
      </c>
      <c r="H9921" t="s">
        <v>1209</v>
      </c>
      <c r="I9921">
        <v>0.11</v>
      </c>
      <c r="J9921">
        <v>0</v>
      </c>
      <c r="K9921">
        <v>0</v>
      </c>
      <c r="L9921">
        <v>0.01</v>
      </c>
      <c r="M9921">
        <v>0.12</v>
      </c>
      <c r="P9921">
        <v>7.7</v>
      </c>
      <c r="Q9921">
        <v>7</v>
      </c>
      <c r="R9921" t="s">
        <v>3181</v>
      </c>
      <c r="S9921" t="s">
        <v>112</v>
      </c>
    </row>
    <row r="9922" spans="1:19" x14ac:dyDescent="0.2">
      <c r="A9922" t="s">
        <v>5815</v>
      </c>
      <c r="B9922" t="s">
        <v>79</v>
      </c>
      <c r="C9922">
        <v>2011</v>
      </c>
      <c r="D9922" s="1" t="d">
        <v>2022-09-30</v>
      </c>
      <c r="E9922" s="1" t="str">
        <f t="shared" si="308"/>
        <v>2022</v>
      </c>
      <c r="F9922" s="1" t="str">
        <f t="shared" si="309"/>
        <v>Sep</v>
      </c>
      <c r="G9922" t="s">
        <v>50</v>
      </c>
      <c r="H9922" t="s">
        <v>71</v>
      </c>
      <c r="I9922">
        <v>0.08</v>
      </c>
      <c r="J9922">
        <v>0.03</v>
      </c>
      <c r="K9922">
        <v>0</v>
      </c>
      <c r="L9922">
        <v>0.01</v>
      </c>
      <c r="M9922">
        <v>0.12</v>
      </c>
      <c r="N9922">
        <v>50</v>
      </c>
      <c r="O9922">
        <v>7</v>
      </c>
      <c r="P9922">
        <v>6.4</v>
      </c>
      <c r="Q9922">
        <v>12</v>
      </c>
      <c r="R9922" t="s">
        <v>915</v>
      </c>
      <c r="S9922" t="s">
        <v>88</v>
      </c>
    </row>
    <row r="9923" spans="1:19" x14ac:dyDescent="0.2">
      <c r="A9923" t="s">
        <v>8242</v>
      </c>
      <c r="B9923" t="s">
        <v>17</v>
      </c>
      <c r="C9923">
        <v>2007</v>
      </c>
      <c r="D9923" s="1" t="d">
        <v>1989-12-18</v>
      </c>
      <c r="E9923" s="1" t="str">
        <f t="shared" ref="E9923:E9986" si="310">TEXT(D9923,"yyyy")</f>
        <v>1989</v>
      </c>
      <c r="F9923" s="1" t="str">
        <f t="shared" ref="F9923:F9986" si="311">TEXT(D9923,"mmm")</f>
        <v>Dec</v>
      </c>
      <c r="G9923" t="s">
        <v>24</v>
      </c>
      <c r="H9923" t="s">
        <v>776</v>
      </c>
      <c r="I9923">
        <v>0.1</v>
      </c>
      <c r="J9923">
        <v>0.01</v>
      </c>
      <c r="K9923">
        <v>0</v>
      </c>
      <c r="L9923">
        <v>0.01</v>
      </c>
      <c r="M9923">
        <v>0.12</v>
      </c>
      <c r="N9923">
        <v>25</v>
      </c>
      <c r="O9923">
        <v>7</v>
      </c>
      <c r="P9923">
        <v>3.7</v>
      </c>
      <c r="Q9923">
        <v>18</v>
      </c>
      <c r="R9923" t="s">
        <v>1002</v>
      </c>
      <c r="S9923" t="s">
        <v>20</v>
      </c>
    </row>
    <row r="9924" spans="1:19" x14ac:dyDescent="0.2">
      <c r="A9924" t="s">
        <v>8243</v>
      </c>
      <c r="B9924" t="s">
        <v>75</v>
      </c>
      <c r="C9924">
        <v>2015</v>
      </c>
      <c r="D9924" s="1" t="d">
        <v>1991-07-29</v>
      </c>
      <c r="E9924" s="1" t="str">
        <f t="shared" si="310"/>
        <v>1991</v>
      </c>
      <c r="F9924" s="1" t="str">
        <f t="shared" si="311"/>
        <v>Jul</v>
      </c>
      <c r="G9924" t="s">
        <v>50</v>
      </c>
      <c r="H9924" t="s">
        <v>933</v>
      </c>
      <c r="I9924">
        <v>0.03</v>
      </c>
      <c r="J9924">
        <v>0.02</v>
      </c>
      <c r="K9924">
        <v>0.06</v>
      </c>
      <c r="L9924">
        <v>0.01</v>
      </c>
      <c r="M9924">
        <v>0.12</v>
      </c>
      <c r="N9924">
        <v>73</v>
      </c>
      <c r="O9924">
        <v>26</v>
      </c>
      <c r="P9924">
        <v>7.3</v>
      </c>
      <c r="Q9924">
        <v>24</v>
      </c>
      <c r="R9924" t="s">
        <v>934</v>
      </c>
      <c r="S9924" t="s">
        <v>88</v>
      </c>
    </row>
    <row r="9925" spans="1:19" x14ac:dyDescent="0.2">
      <c r="A9925" t="s">
        <v>8244</v>
      </c>
      <c r="B9925" t="s">
        <v>57</v>
      </c>
      <c r="C9925">
        <v>1993</v>
      </c>
      <c r="D9925" s="1" t="d">
        <v>2018-03-20</v>
      </c>
      <c r="E9925" s="1" t="str">
        <f t="shared" si="310"/>
        <v>2018</v>
      </c>
      <c r="F9925" s="1" t="str">
        <f t="shared" si="311"/>
        <v>Mar</v>
      </c>
      <c r="G9925" t="s">
        <v>18</v>
      </c>
      <c r="H9925" t="s">
        <v>3602</v>
      </c>
      <c r="I9925">
        <v>0</v>
      </c>
      <c r="J9925">
        <v>0</v>
      </c>
      <c r="K9925">
        <v>0.12</v>
      </c>
      <c r="L9925">
        <v>0</v>
      </c>
      <c r="M9925">
        <v>0.12</v>
      </c>
    </row>
    <row r="9926" spans="1:19" x14ac:dyDescent="0.2">
      <c r="A9926" t="s">
        <v>4194</v>
      </c>
      <c r="B9926" t="s">
        <v>137</v>
      </c>
      <c r="C9926">
        <v>2005</v>
      </c>
      <c r="D9926" s="1" t="d">
        <v>1994-10-04</v>
      </c>
      <c r="E9926" s="1" t="str">
        <f t="shared" si="310"/>
        <v>1994</v>
      </c>
      <c r="F9926" s="1" t="str">
        <f t="shared" si="311"/>
        <v>Oct</v>
      </c>
      <c r="G9926" t="s">
        <v>50</v>
      </c>
      <c r="H9926" t="s">
        <v>234</v>
      </c>
      <c r="I9926">
        <v>0.09</v>
      </c>
      <c r="J9926">
        <v>0.03</v>
      </c>
      <c r="K9926">
        <v>0</v>
      </c>
      <c r="L9926">
        <v>0</v>
      </c>
      <c r="M9926">
        <v>0.12</v>
      </c>
      <c r="N9926">
        <v>74</v>
      </c>
      <c r="O9926">
        <v>26</v>
      </c>
      <c r="P9926">
        <v>7</v>
      </c>
      <c r="Q9926">
        <v>13</v>
      </c>
      <c r="R9926" t="s">
        <v>357</v>
      </c>
      <c r="S9926" t="s">
        <v>53</v>
      </c>
    </row>
    <row r="9927" spans="1:19" x14ac:dyDescent="0.2">
      <c r="A9927" t="s">
        <v>8245</v>
      </c>
      <c r="B9927" t="s">
        <v>17</v>
      </c>
      <c r="C9927">
        <v>2009</v>
      </c>
      <c r="D9927" s="1" t="d">
        <v>2010-10-30</v>
      </c>
      <c r="E9927" s="1" t="str">
        <f t="shared" si="310"/>
        <v>2010</v>
      </c>
      <c r="F9927" s="1" t="str">
        <f t="shared" si="311"/>
        <v>Oct</v>
      </c>
      <c r="G9927" t="s">
        <v>39</v>
      </c>
      <c r="H9927" t="s">
        <v>134</v>
      </c>
      <c r="I9927">
        <v>0.1</v>
      </c>
      <c r="J9927">
        <v>0.01</v>
      </c>
      <c r="K9927">
        <v>0</v>
      </c>
      <c r="L9927">
        <v>0.01</v>
      </c>
      <c r="M9927">
        <v>0.12</v>
      </c>
      <c r="N9927">
        <v>53</v>
      </c>
      <c r="O9927">
        <v>7</v>
      </c>
      <c r="P9927" t="s">
        <v>203</v>
      </c>
      <c r="R9927" t="s">
        <v>134</v>
      </c>
      <c r="S9927" t="s">
        <v>20</v>
      </c>
    </row>
    <row r="9928" spans="1:19" x14ac:dyDescent="0.2">
      <c r="A9928" t="s">
        <v>8246</v>
      </c>
      <c r="B9928" t="s">
        <v>1015</v>
      </c>
      <c r="C9928">
        <v>2014</v>
      </c>
      <c r="D9928" s="1" t="d">
        <v>2009-05-01</v>
      </c>
      <c r="E9928" s="1" t="str">
        <f t="shared" si="310"/>
        <v>2009</v>
      </c>
      <c r="F9928" s="1" t="str">
        <f t="shared" si="311"/>
        <v>May</v>
      </c>
      <c r="G9928" t="s">
        <v>34</v>
      </c>
      <c r="H9928" t="s">
        <v>6617</v>
      </c>
      <c r="I9928">
        <v>0</v>
      </c>
      <c r="J9928">
        <v>0</v>
      </c>
      <c r="K9928">
        <v>0.12</v>
      </c>
      <c r="L9928">
        <v>0</v>
      </c>
      <c r="M9928">
        <v>0.12</v>
      </c>
    </row>
    <row r="9929" spans="1:19" x14ac:dyDescent="0.2">
      <c r="A9929" t="s">
        <v>6411</v>
      </c>
      <c r="B9929" t="s">
        <v>44</v>
      </c>
      <c r="C9929">
        <v>2013</v>
      </c>
      <c r="D9929" s="1" t="d">
        <v>2009-07-19</v>
      </c>
      <c r="E9929" s="1" t="str">
        <f t="shared" si="310"/>
        <v>2009</v>
      </c>
      <c r="F9929" s="1" t="str">
        <f t="shared" si="311"/>
        <v>Jul</v>
      </c>
      <c r="G9929" t="s">
        <v>37</v>
      </c>
      <c r="H9929" t="s">
        <v>222</v>
      </c>
      <c r="I9929">
        <v>7.0000000000000007E-2</v>
      </c>
      <c r="J9929">
        <v>0.03</v>
      </c>
      <c r="K9929">
        <v>0.01</v>
      </c>
      <c r="L9929">
        <v>0.01</v>
      </c>
      <c r="M9929">
        <v>0.12</v>
      </c>
      <c r="N9929">
        <v>58</v>
      </c>
      <c r="O9929">
        <v>43</v>
      </c>
      <c r="P9929">
        <v>5.8</v>
      </c>
      <c r="Q9929">
        <v>142</v>
      </c>
      <c r="R9929" t="s">
        <v>643</v>
      </c>
      <c r="S9929" t="s">
        <v>88</v>
      </c>
    </row>
    <row r="9930" spans="1:19" x14ac:dyDescent="0.2">
      <c r="A9930" t="s">
        <v>8247</v>
      </c>
      <c r="B9930" t="s">
        <v>32</v>
      </c>
      <c r="C9930">
        <v>2005</v>
      </c>
      <c r="D9930" s="1" t="d">
        <v>1988-07-10</v>
      </c>
      <c r="E9930" s="1" t="str">
        <f t="shared" si="310"/>
        <v>1988</v>
      </c>
      <c r="F9930" s="1" t="str">
        <f t="shared" si="311"/>
        <v>Jul</v>
      </c>
      <c r="G9930" t="s">
        <v>272</v>
      </c>
      <c r="H9930" t="s">
        <v>111</v>
      </c>
      <c r="I9930">
        <v>0.1</v>
      </c>
      <c r="J9930">
        <v>0.01</v>
      </c>
      <c r="K9930">
        <v>0</v>
      </c>
      <c r="L9930">
        <v>0.01</v>
      </c>
      <c r="M9930">
        <v>0.12</v>
      </c>
      <c r="N9930">
        <v>64</v>
      </c>
      <c r="O9930">
        <v>16</v>
      </c>
      <c r="P9930">
        <v>7.7</v>
      </c>
      <c r="Q9930">
        <v>14</v>
      </c>
      <c r="R9930" t="s">
        <v>260</v>
      </c>
      <c r="S9930" t="s">
        <v>112</v>
      </c>
    </row>
    <row r="9931" spans="1:19" x14ac:dyDescent="0.2">
      <c r="A9931" t="s">
        <v>8248</v>
      </c>
      <c r="B9931" t="s">
        <v>32</v>
      </c>
      <c r="C9931">
        <v>2009</v>
      </c>
      <c r="D9931" s="1" t="d">
        <v>2002-08-22</v>
      </c>
      <c r="E9931" s="1" t="str">
        <f t="shared" si="310"/>
        <v>2002</v>
      </c>
      <c r="F9931" s="1" t="str">
        <f t="shared" si="311"/>
        <v>Aug</v>
      </c>
      <c r="G9931" t="s">
        <v>101</v>
      </c>
      <c r="H9931" t="s">
        <v>267</v>
      </c>
      <c r="I9931">
        <v>0.11</v>
      </c>
      <c r="J9931">
        <v>0</v>
      </c>
      <c r="K9931">
        <v>0</v>
      </c>
      <c r="L9931">
        <v>0.01</v>
      </c>
      <c r="M9931">
        <v>0.12</v>
      </c>
      <c r="P9931" t="s">
        <v>203</v>
      </c>
      <c r="R9931" t="s">
        <v>2550</v>
      </c>
      <c r="S9931" t="s">
        <v>112</v>
      </c>
    </row>
    <row r="9932" spans="1:19" x14ac:dyDescent="0.2">
      <c r="A9932" t="s">
        <v>8249</v>
      </c>
      <c r="B9932" t="s">
        <v>104</v>
      </c>
      <c r="C9932">
        <v>2000</v>
      </c>
      <c r="D9932" s="1" t="d">
        <v>1997-07-11</v>
      </c>
      <c r="E9932" s="1" t="str">
        <f t="shared" si="310"/>
        <v>1997</v>
      </c>
      <c r="F9932" s="1" t="str">
        <f t="shared" si="311"/>
        <v>Jul</v>
      </c>
      <c r="G9932" t="s">
        <v>24</v>
      </c>
      <c r="H9932" t="s">
        <v>134</v>
      </c>
      <c r="I9932">
        <v>7.0000000000000007E-2</v>
      </c>
      <c r="J9932">
        <v>0.04</v>
      </c>
      <c r="K9932">
        <v>0</v>
      </c>
      <c r="L9932">
        <v>0.01</v>
      </c>
      <c r="M9932">
        <v>0.12</v>
      </c>
    </row>
    <row r="9933" spans="1:19" x14ac:dyDescent="0.2">
      <c r="A9933" t="s">
        <v>8250</v>
      </c>
      <c r="B9933" t="s">
        <v>32</v>
      </c>
      <c r="C9933">
        <v>2008</v>
      </c>
      <c r="D9933" s="1" t="d">
        <v>2000-09-16</v>
      </c>
      <c r="E9933" s="1" t="str">
        <f t="shared" si="310"/>
        <v>2000</v>
      </c>
      <c r="F9933" s="1" t="str">
        <f t="shared" si="311"/>
        <v>Sep</v>
      </c>
      <c r="G9933" t="s">
        <v>30</v>
      </c>
      <c r="H9933" t="s">
        <v>3510</v>
      </c>
      <c r="I9933">
        <v>0.11</v>
      </c>
      <c r="J9933">
        <v>0</v>
      </c>
      <c r="K9933">
        <v>0</v>
      </c>
      <c r="L9933">
        <v>0.01</v>
      </c>
      <c r="M9933">
        <v>0.12</v>
      </c>
      <c r="P9933" t="s">
        <v>203</v>
      </c>
      <c r="R9933" t="s">
        <v>5363</v>
      </c>
      <c r="S9933" t="s">
        <v>88</v>
      </c>
    </row>
    <row r="9934" spans="1:19" x14ac:dyDescent="0.2">
      <c r="A9934" t="s">
        <v>8251</v>
      </c>
      <c r="B9934" t="s">
        <v>55</v>
      </c>
      <c r="C9934">
        <v>2002</v>
      </c>
      <c r="D9934" s="1" t="d">
        <v>1994-09-24</v>
      </c>
      <c r="E9934" s="1" t="str">
        <f t="shared" si="310"/>
        <v>1994</v>
      </c>
      <c r="F9934" s="1" t="str">
        <f t="shared" si="311"/>
        <v>Sep</v>
      </c>
      <c r="G9934" t="s">
        <v>86</v>
      </c>
      <c r="H9934" t="s">
        <v>1263</v>
      </c>
      <c r="I9934">
        <v>0</v>
      </c>
      <c r="J9934">
        <v>0</v>
      </c>
      <c r="K9934">
        <v>0.12</v>
      </c>
      <c r="L9934">
        <v>0</v>
      </c>
      <c r="M9934">
        <v>0.12</v>
      </c>
    </row>
    <row r="9935" spans="1:19" x14ac:dyDescent="0.2">
      <c r="A9935" t="s">
        <v>1617</v>
      </c>
      <c r="B9935" t="s">
        <v>64</v>
      </c>
      <c r="C9935">
        <v>2002</v>
      </c>
      <c r="D9935" s="1" t="d">
        <v>2008-08-18</v>
      </c>
      <c r="E9935" s="1" t="str">
        <f t="shared" si="310"/>
        <v>2008</v>
      </c>
      <c r="F9935" s="1" t="str">
        <f t="shared" si="311"/>
        <v>Aug</v>
      </c>
      <c r="G9935" t="s">
        <v>37</v>
      </c>
      <c r="H9935" t="s">
        <v>523</v>
      </c>
      <c r="I9935">
        <v>0.08</v>
      </c>
      <c r="J9935">
        <v>0.03</v>
      </c>
      <c r="K9935">
        <v>0</v>
      </c>
      <c r="L9935">
        <v>0</v>
      </c>
      <c r="M9935">
        <v>0.12</v>
      </c>
      <c r="N9935">
        <v>72</v>
      </c>
      <c r="O9935">
        <v>8</v>
      </c>
      <c r="P9935">
        <v>7</v>
      </c>
      <c r="Q9935">
        <v>5</v>
      </c>
      <c r="R9935" t="s">
        <v>6589</v>
      </c>
      <c r="S9935" t="s">
        <v>88</v>
      </c>
    </row>
    <row r="9936" spans="1:19" x14ac:dyDescent="0.2">
      <c r="A9936" t="s">
        <v>8252</v>
      </c>
      <c r="B9936" t="s">
        <v>32</v>
      </c>
      <c r="C9936">
        <v>2009</v>
      </c>
      <c r="D9936" s="1" t="d">
        <v>1989-10-06</v>
      </c>
      <c r="E9936" s="1" t="str">
        <f t="shared" si="310"/>
        <v>1989</v>
      </c>
      <c r="F9936" s="1" t="str">
        <f t="shared" si="311"/>
        <v>Oct</v>
      </c>
      <c r="G9936" t="s">
        <v>39</v>
      </c>
      <c r="H9936" t="s">
        <v>134</v>
      </c>
      <c r="I9936">
        <v>0.11</v>
      </c>
      <c r="J9936">
        <v>0</v>
      </c>
      <c r="K9936">
        <v>0</v>
      </c>
      <c r="L9936">
        <v>0.01</v>
      </c>
      <c r="M9936">
        <v>0.12</v>
      </c>
      <c r="P9936" t="s">
        <v>203</v>
      </c>
      <c r="R9936" t="s">
        <v>1214</v>
      </c>
      <c r="S9936" t="s">
        <v>20</v>
      </c>
    </row>
    <row r="9937" spans="1:19" x14ac:dyDescent="0.2">
      <c r="A9937" t="s">
        <v>8253</v>
      </c>
      <c r="B9937" t="s">
        <v>32</v>
      </c>
      <c r="C9937">
        <v>2007</v>
      </c>
      <c r="D9937" s="1" t="d">
        <v>2011-03-23</v>
      </c>
      <c r="E9937" s="1" t="str">
        <f t="shared" si="310"/>
        <v>2011</v>
      </c>
      <c r="F9937" s="1" t="str">
        <f t="shared" si="311"/>
        <v>Mar</v>
      </c>
      <c r="G9937" t="s">
        <v>34</v>
      </c>
      <c r="H9937" t="s">
        <v>234</v>
      </c>
      <c r="I9937">
        <v>0.11</v>
      </c>
      <c r="J9937">
        <v>0</v>
      </c>
      <c r="K9937">
        <v>0</v>
      </c>
      <c r="L9937">
        <v>0.01</v>
      </c>
      <c r="M9937">
        <v>0.12</v>
      </c>
      <c r="N9937">
        <v>61</v>
      </c>
      <c r="O9937">
        <v>17</v>
      </c>
      <c r="P9937">
        <v>4.9000000000000004</v>
      </c>
      <c r="Q9937">
        <v>7</v>
      </c>
      <c r="R9937" t="s">
        <v>569</v>
      </c>
      <c r="S9937" t="s">
        <v>88</v>
      </c>
    </row>
    <row r="9938" spans="1:19" x14ac:dyDescent="0.2">
      <c r="A9938" t="s">
        <v>8254</v>
      </c>
      <c r="B9938" t="s">
        <v>104</v>
      </c>
      <c r="C9938">
        <v>2001</v>
      </c>
      <c r="D9938" s="1" t="d">
        <v>1999-07-07</v>
      </c>
      <c r="E9938" s="1" t="str">
        <f t="shared" si="310"/>
        <v>1999</v>
      </c>
      <c r="F9938" s="1" t="str">
        <f t="shared" si="311"/>
        <v>Jul</v>
      </c>
      <c r="G9938" t="s">
        <v>101</v>
      </c>
      <c r="H9938" t="s">
        <v>484</v>
      </c>
      <c r="I9938">
        <v>0.06</v>
      </c>
      <c r="J9938">
        <v>0.04</v>
      </c>
      <c r="K9938">
        <v>0</v>
      </c>
      <c r="L9938">
        <v>0.01</v>
      </c>
      <c r="M9938">
        <v>0.12</v>
      </c>
    </row>
    <row r="9939" spans="1:19" x14ac:dyDescent="0.2">
      <c r="A9939" t="s">
        <v>8255</v>
      </c>
      <c r="B9939" t="s">
        <v>55</v>
      </c>
      <c r="C9939">
        <v>2003</v>
      </c>
      <c r="D9939" s="1" t="d">
        <v>1989-11-07</v>
      </c>
      <c r="E9939" s="1" t="str">
        <f t="shared" si="310"/>
        <v>1989</v>
      </c>
      <c r="F9939" s="1" t="str">
        <f t="shared" si="311"/>
        <v>Nov</v>
      </c>
      <c r="G9939" t="s">
        <v>50</v>
      </c>
      <c r="H9939" t="s">
        <v>151</v>
      </c>
      <c r="I9939">
        <v>0.06</v>
      </c>
      <c r="J9939">
        <v>0.04</v>
      </c>
      <c r="K9939">
        <v>0</v>
      </c>
      <c r="L9939">
        <v>0.01</v>
      </c>
      <c r="M9939">
        <v>0.12</v>
      </c>
      <c r="N9939">
        <v>68</v>
      </c>
      <c r="O9939">
        <v>39</v>
      </c>
      <c r="P9939">
        <v>7.7</v>
      </c>
      <c r="Q9939">
        <v>20</v>
      </c>
      <c r="R9939" t="s">
        <v>4382</v>
      </c>
      <c r="S9939" t="s">
        <v>53</v>
      </c>
    </row>
    <row r="9940" spans="1:19" x14ac:dyDescent="0.2">
      <c r="A9940" t="s">
        <v>4004</v>
      </c>
      <c r="B9940" t="s">
        <v>79</v>
      </c>
      <c r="C9940">
        <v>2011</v>
      </c>
      <c r="D9940" s="1" t="d">
        <v>2008-12-09</v>
      </c>
      <c r="E9940" s="1" t="str">
        <f t="shared" si="310"/>
        <v>2008</v>
      </c>
      <c r="F9940" s="1" t="str">
        <f t="shared" si="311"/>
        <v>Dec</v>
      </c>
      <c r="G9940" t="s">
        <v>18</v>
      </c>
      <c r="H9940" t="s">
        <v>1403</v>
      </c>
      <c r="I9940">
        <v>0.11</v>
      </c>
      <c r="J9940">
        <v>0</v>
      </c>
      <c r="K9940">
        <v>0</v>
      </c>
      <c r="L9940">
        <v>0.01</v>
      </c>
      <c r="M9940">
        <v>0.12</v>
      </c>
      <c r="P9940" t="s">
        <v>203</v>
      </c>
      <c r="R9940" t="s">
        <v>4005</v>
      </c>
      <c r="S9940" t="s">
        <v>20</v>
      </c>
    </row>
    <row r="9941" spans="1:19" x14ac:dyDescent="0.2">
      <c r="A9941" t="s">
        <v>8256</v>
      </c>
      <c r="B9941" t="s">
        <v>137</v>
      </c>
      <c r="C9941">
        <v>2004</v>
      </c>
      <c r="D9941" s="1" t="d">
        <v>2001-09-13</v>
      </c>
      <c r="E9941" s="1" t="str">
        <f t="shared" si="310"/>
        <v>2001</v>
      </c>
      <c r="F9941" s="1" t="str">
        <f t="shared" si="311"/>
        <v>Sep</v>
      </c>
      <c r="G9941" t="s">
        <v>101</v>
      </c>
      <c r="H9941" t="s">
        <v>111</v>
      </c>
      <c r="I9941">
        <v>0.09</v>
      </c>
      <c r="J9941">
        <v>0.03</v>
      </c>
      <c r="K9941">
        <v>0</v>
      </c>
      <c r="L9941">
        <v>0</v>
      </c>
      <c r="M9941">
        <v>0.12</v>
      </c>
      <c r="N9941">
        <v>45</v>
      </c>
      <c r="O9941">
        <v>14</v>
      </c>
      <c r="P9941">
        <v>7.3</v>
      </c>
      <c r="Q9941">
        <v>4</v>
      </c>
      <c r="R9941" t="s">
        <v>8257</v>
      </c>
      <c r="S9941" t="s">
        <v>53</v>
      </c>
    </row>
    <row r="9942" spans="1:19" x14ac:dyDescent="0.2">
      <c r="A9942" t="s">
        <v>4960</v>
      </c>
      <c r="B9942" t="s">
        <v>49</v>
      </c>
      <c r="C9942">
        <v>2011</v>
      </c>
      <c r="D9942" s="1" t="d">
        <v>1995-09-03</v>
      </c>
      <c r="E9942" s="1" t="str">
        <f t="shared" si="310"/>
        <v>1995</v>
      </c>
      <c r="F9942" s="1" t="str">
        <f t="shared" si="311"/>
        <v>Sep</v>
      </c>
      <c r="G9942" t="s">
        <v>34</v>
      </c>
      <c r="H9942" t="s">
        <v>71</v>
      </c>
      <c r="I9942">
        <v>0.11</v>
      </c>
      <c r="J9942">
        <v>0</v>
      </c>
      <c r="K9942">
        <v>0</v>
      </c>
      <c r="L9942">
        <v>0.01</v>
      </c>
      <c r="M9942">
        <v>0.12</v>
      </c>
      <c r="P9942" t="s">
        <v>203</v>
      </c>
      <c r="R9942" t="s">
        <v>3213</v>
      </c>
      <c r="S9942" t="s">
        <v>112</v>
      </c>
    </row>
    <row r="9943" spans="1:19" x14ac:dyDescent="0.2">
      <c r="A9943" t="s">
        <v>1261</v>
      </c>
      <c r="B9943" t="s">
        <v>187</v>
      </c>
      <c r="C9943">
        <v>2013</v>
      </c>
      <c r="D9943" s="1" t="d">
        <v>1999-10-08</v>
      </c>
      <c r="E9943" s="1" t="str">
        <f t="shared" si="310"/>
        <v>1999</v>
      </c>
      <c r="F9943" s="1" t="str">
        <f t="shared" si="311"/>
        <v>Oct</v>
      </c>
      <c r="G9943" t="s">
        <v>50</v>
      </c>
      <c r="H9943" t="s">
        <v>267</v>
      </c>
      <c r="I9943">
        <v>0.04</v>
      </c>
      <c r="J9943">
        <v>0.06</v>
      </c>
      <c r="K9943">
        <v>0</v>
      </c>
      <c r="L9943">
        <v>0.01</v>
      </c>
      <c r="M9943">
        <v>0.12</v>
      </c>
      <c r="N9943">
        <v>77</v>
      </c>
      <c r="O9943">
        <v>7</v>
      </c>
      <c r="P9943">
        <v>7.3</v>
      </c>
      <c r="Q9943">
        <v>31</v>
      </c>
      <c r="R9943" t="s">
        <v>885</v>
      </c>
      <c r="S9943" t="s">
        <v>112</v>
      </c>
    </row>
    <row r="9944" spans="1:19" x14ac:dyDescent="0.2">
      <c r="A9944" t="s">
        <v>8258</v>
      </c>
      <c r="B9944" t="s">
        <v>32</v>
      </c>
      <c r="C9944">
        <v>2007</v>
      </c>
      <c r="D9944" s="1" t="d">
        <v>1993-04-14</v>
      </c>
      <c r="E9944" s="1" t="str">
        <f t="shared" si="310"/>
        <v>1993</v>
      </c>
      <c r="F9944" s="1" t="str">
        <f t="shared" si="311"/>
        <v>Apr</v>
      </c>
      <c r="G9944" t="s">
        <v>30</v>
      </c>
      <c r="H9944" t="s">
        <v>4203</v>
      </c>
      <c r="I9944">
        <v>0.11</v>
      </c>
      <c r="J9944">
        <v>0</v>
      </c>
      <c r="K9944">
        <v>0</v>
      </c>
      <c r="L9944">
        <v>0.01</v>
      </c>
      <c r="M9944">
        <v>0.12</v>
      </c>
      <c r="P9944" t="s">
        <v>203</v>
      </c>
      <c r="R9944" t="s">
        <v>8259</v>
      </c>
      <c r="S9944" t="s">
        <v>20</v>
      </c>
    </row>
    <row r="9945" spans="1:19" x14ac:dyDescent="0.2">
      <c r="A9945" t="s">
        <v>6791</v>
      </c>
      <c r="B9945" t="s">
        <v>137</v>
      </c>
      <c r="C9945">
        <v>2003</v>
      </c>
      <c r="D9945" s="1" t="d">
        <v>2009-04-04</v>
      </c>
      <c r="E9945" s="1" t="str">
        <f t="shared" si="310"/>
        <v>2009</v>
      </c>
      <c r="F9945" s="1" t="str">
        <f t="shared" si="311"/>
        <v>Apr</v>
      </c>
      <c r="G9945" t="s">
        <v>50</v>
      </c>
      <c r="H9945" t="s">
        <v>329</v>
      </c>
      <c r="I9945">
        <v>0.09</v>
      </c>
      <c r="J9945">
        <v>0.03</v>
      </c>
      <c r="K9945">
        <v>0</v>
      </c>
      <c r="L9945">
        <v>0</v>
      </c>
      <c r="M9945">
        <v>0.12</v>
      </c>
      <c r="N9945">
        <v>73</v>
      </c>
      <c r="O9945">
        <v>26</v>
      </c>
      <c r="P9945">
        <v>8.4</v>
      </c>
      <c r="Q9945">
        <v>14</v>
      </c>
      <c r="R9945" t="s">
        <v>518</v>
      </c>
      <c r="S9945" t="s">
        <v>88</v>
      </c>
    </row>
    <row r="9946" spans="1:19" x14ac:dyDescent="0.2">
      <c r="A9946" t="s">
        <v>8260</v>
      </c>
      <c r="B9946" t="s">
        <v>17</v>
      </c>
      <c r="C9946">
        <v>2008</v>
      </c>
      <c r="D9946" s="1" t="d">
        <v>2014-11-13</v>
      </c>
      <c r="E9946" s="1" t="str">
        <f t="shared" si="310"/>
        <v>2014</v>
      </c>
      <c r="F9946" s="1" t="str">
        <f t="shared" si="311"/>
        <v>Nov</v>
      </c>
      <c r="G9946" t="s">
        <v>50</v>
      </c>
      <c r="H9946" t="s">
        <v>1207</v>
      </c>
      <c r="I9946">
        <v>0.11</v>
      </c>
      <c r="J9946">
        <v>0</v>
      </c>
      <c r="K9946">
        <v>0</v>
      </c>
      <c r="L9946">
        <v>0.01</v>
      </c>
      <c r="M9946">
        <v>0.12</v>
      </c>
      <c r="N9946">
        <v>55</v>
      </c>
      <c r="O9946">
        <v>24</v>
      </c>
      <c r="P9946">
        <v>8</v>
      </c>
      <c r="Q9946">
        <v>20</v>
      </c>
      <c r="R9946" t="s">
        <v>1686</v>
      </c>
      <c r="S9946" t="s">
        <v>53</v>
      </c>
    </row>
    <row r="9947" spans="1:19" x14ac:dyDescent="0.2">
      <c r="A9947" t="s">
        <v>8261</v>
      </c>
      <c r="B9947" t="s">
        <v>1043</v>
      </c>
      <c r="C9947">
        <v>1997</v>
      </c>
      <c r="D9947" s="1" t="d">
        <v>2014-03-29</v>
      </c>
      <c r="E9947" s="1" t="str">
        <f t="shared" si="310"/>
        <v>2014</v>
      </c>
      <c r="F9947" s="1" t="str">
        <f t="shared" si="311"/>
        <v>Mar</v>
      </c>
      <c r="G9947" t="s">
        <v>30</v>
      </c>
      <c r="H9947" t="s">
        <v>151</v>
      </c>
      <c r="I9947">
        <v>0</v>
      </c>
      <c r="J9947">
        <v>0</v>
      </c>
      <c r="K9947">
        <v>0.12</v>
      </c>
      <c r="L9947">
        <v>0</v>
      </c>
      <c r="M9947">
        <v>0.12</v>
      </c>
    </row>
    <row r="9948" spans="1:19" x14ac:dyDescent="0.2">
      <c r="A9948" t="s">
        <v>5047</v>
      </c>
      <c r="B9948" t="s">
        <v>148</v>
      </c>
      <c r="C9948">
        <v>2014</v>
      </c>
      <c r="D9948" s="1" t="d">
        <v>2000-01-15</v>
      </c>
      <c r="E9948" s="1" t="str">
        <f t="shared" si="310"/>
        <v>2000</v>
      </c>
      <c r="F9948" s="1" t="str">
        <f t="shared" si="311"/>
        <v>Jan</v>
      </c>
      <c r="G9948" t="s">
        <v>39</v>
      </c>
      <c r="H9948" t="s">
        <v>4719</v>
      </c>
      <c r="I9948">
        <v>0.02</v>
      </c>
      <c r="J9948">
        <v>0.09</v>
      </c>
      <c r="K9948">
        <v>0</v>
      </c>
      <c r="L9948">
        <v>0.01</v>
      </c>
      <c r="M9948">
        <v>0.12</v>
      </c>
      <c r="N9948">
        <v>75</v>
      </c>
      <c r="O9948">
        <v>51</v>
      </c>
      <c r="P9948">
        <v>7</v>
      </c>
      <c r="Q9948">
        <v>351</v>
      </c>
      <c r="R9948" t="s">
        <v>4720</v>
      </c>
      <c r="S9948" t="s">
        <v>88</v>
      </c>
    </row>
    <row r="9949" spans="1:19" x14ac:dyDescent="0.2">
      <c r="A9949" t="s">
        <v>2562</v>
      </c>
      <c r="B9949" t="s">
        <v>159</v>
      </c>
      <c r="C9949">
        <v>2007</v>
      </c>
      <c r="D9949" s="1" t="d">
        <v>2021-04-07</v>
      </c>
      <c r="E9949" s="1" t="str">
        <f t="shared" si="310"/>
        <v>2021</v>
      </c>
      <c r="F9949" s="1" t="str">
        <f t="shared" si="311"/>
        <v>Apr</v>
      </c>
      <c r="G9949" t="s">
        <v>28</v>
      </c>
      <c r="H9949" t="s">
        <v>372</v>
      </c>
      <c r="I9949">
        <v>0</v>
      </c>
      <c r="J9949">
        <v>0</v>
      </c>
      <c r="K9949">
        <v>0.12</v>
      </c>
      <c r="L9949">
        <v>0</v>
      </c>
      <c r="M9949">
        <v>0.12</v>
      </c>
    </row>
    <row r="9950" spans="1:19" x14ac:dyDescent="0.2">
      <c r="A9950" t="s">
        <v>6520</v>
      </c>
      <c r="B9950" t="s">
        <v>189</v>
      </c>
      <c r="C9950">
        <v>2005</v>
      </c>
      <c r="D9950" s="1" t="d">
        <v>1991-06-03</v>
      </c>
      <c r="E9950" s="1" t="str">
        <f t="shared" si="310"/>
        <v>1991</v>
      </c>
      <c r="F9950" s="1" t="str">
        <f t="shared" si="311"/>
        <v>Jun</v>
      </c>
      <c r="G9950" t="s">
        <v>50</v>
      </c>
      <c r="H9950" t="s">
        <v>234</v>
      </c>
      <c r="I9950">
        <v>0.09</v>
      </c>
      <c r="J9950">
        <v>0.02</v>
      </c>
      <c r="K9950">
        <v>0</v>
      </c>
      <c r="L9950">
        <v>0</v>
      </c>
      <c r="M9950">
        <v>0.12</v>
      </c>
      <c r="N9950">
        <v>57</v>
      </c>
      <c r="O9950">
        <v>10</v>
      </c>
      <c r="P9950" t="s">
        <v>203</v>
      </c>
      <c r="R9950" t="s">
        <v>357</v>
      </c>
      <c r="S9950" t="s">
        <v>112</v>
      </c>
    </row>
    <row r="9951" spans="1:19" x14ac:dyDescent="0.2">
      <c r="A9951" t="s">
        <v>8262</v>
      </c>
      <c r="B9951" t="s">
        <v>1015</v>
      </c>
      <c r="C9951">
        <v>2012</v>
      </c>
      <c r="D9951" s="1" t="d">
        <v>1994-07-16</v>
      </c>
      <c r="E9951" s="1" t="str">
        <f t="shared" si="310"/>
        <v>1994</v>
      </c>
      <c r="F9951" s="1" t="str">
        <f t="shared" si="311"/>
        <v>Jul</v>
      </c>
      <c r="G9951" t="s">
        <v>86</v>
      </c>
      <c r="H9951" t="s">
        <v>68</v>
      </c>
      <c r="I9951">
        <v>0.05</v>
      </c>
      <c r="J9951">
        <v>0.05</v>
      </c>
      <c r="K9951">
        <v>0</v>
      </c>
      <c r="L9951">
        <v>0.02</v>
      </c>
      <c r="M9951">
        <v>0.12</v>
      </c>
      <c r="N9951">
        <v>54</v>
      </c>
      <c r="O9951">
        <v>39</v>
      </c>
      <c r="P9951">
        <v>3.8</v>
      </c>
      <c r="Q9951">
        <v>30</v>
      </c>
      <c r="R9951" t="s">
        <v>2591</v>
      </c>
      <c r="S9951" t="s">
        <v>88</v>
      </c>
    </row>
    <row r="9952" spans="1:19" x14ac:dyDescent="0.2">
      <c r="A9952" t="s">
        <v>8263</v>
      </c>
      <c r="B9952" t="s">
        <v>32</v>
      </c>
      <c r="C9952">
        <v>2010</v>
      </c>
      <c r="D9952" s="1" t="d">
        <v>1997-01-17</v>
      </c>
      <c r="E9952" s="1" t="str">
        <f t="shared" si="310"/>
        <v>1997</v>
      </c>
      <c r="F9952" s="1" t="str">
        <f t="shared" si="311"/>
        <v>Jan</v>
      </c>
      <c r="G9952" t="s">
        <v>39</v>
      </c>
      <c r="H9952" t="s">
        <v>111</v>
      </c>
      <c r="I9952">
        <v>0.11</v>
      </c>
      <c r="J9952">
        <v>0</v>
      </c>
      <c r="K9952">
        <v>0</v>
      </c>
      <c r="L9952">
        <v>0.01</v>
      </c>
      <c r="M9952">
        <v>0.12</v>
      </c>
      <c r="P9952" t="s">
        <v>203</v>
      </c>
      <c r="R9952" t="s">
        <v>111</v>
      </c>
      <c r="S9952" t="s">
        <v>20</v>
      </c>
    </row>
    <row r="9953" spans="1:19" x14ac:dyDescent="0.2">
      <c r="A9953" t="s">
        <v>8264</v>
      </c>
      <c r="B9953" t="s">
        <v>17</v>
      </c>
      <c r="C9953">
        <v>2011</v>
      </c>
      <c r="D9953" s="1" t="d">
        <v>2016-06-12</v>
      </c>
      <c r="E9953" s="1" t="str">
        <f t="shared" si="310"/>
        <v>2016</v>
      </c>
      <c r="F9953" s="1" t="str">
        <f t="shared" si="311"/>
        <v>Jun</v>
      </c>
      <c r="G9953" t="s">
        <v>34</v>
      </c>
      <c r="H9953" t="s">
        <v>111</v>
      </c>
      <c r="I9953">
        <v>0.11</v>
      </c>
      <c r="J9953">
        <v>0</v>
      </c>
      <c r="K9953">
        <v>0</v>
      </c>
      <c r="L9953">
        <v>0.01</v>
      </c>
      <c r="M9953">
        <v>0.12</v>
      </c>
      <c r="P9953" t="s">
        <v>203</v>
      </c>
      <c r="R9953" t="s">
        <v>2513</v>
      </c>
      <c r="S9953" t="s">
        <v>112</v>
      </c>
    </row>
    <row r="9954" spans="1:19" x14ac:dyDescent="0.2">
      <c r="A9954" t="s">
        <v>8265</v>
      </c>
      <c r="B9954" t="s">
        <v>32</v>
      </c>
      <c r="C9954">
        <v>2011</v>
      </c>
      <c r="D9954" s="1" t="d">
        <v>2010-11-26</v>
      </c>
      <c r="E9954" s="1" t="str">
        <f t="shared" si="310"/>
        <v>2010</v>
      </c>
      <c r="F9954" s="1" t="str">
        <f t="shared" si="311"/>
        <v>Nov</v>
      </c>
      <c r="G9954" t="s">
        <v>18</v>
      </c>
      <c r="H9954" t="s">
        <v>234</v>
      </c>
      <c r="I9954">
        <v>0</v>
      </c>
      <c r="J9954">
        <v>0</v>
      </c>
      <c r="K9954">
        <v>0.12</v>
      </c>
      <c r="L9954">
        <v>0</v>
      </c>
      <c r="M9954">
        <v>0.12</v>
      </c>
    </row>
    <row r="9955" spans="1:19" x14ac:dyDescent="0.2">
      <c r="A9955" t="s">
        <v>8266</v>
      </c>
      <c r="B9955" t="s">
        <v>32</v>
      </c>
      <c r="C9955">
        <v>2008</v>
      </c>
      <c r="D9955" s="1" t="d">
        <v>2014-05-21</v>
      </c>
      <c r="E9955" s="1" t="str">
        <f t="shared" si="310"/>
        <v>2014</v>
      </c>
      <c r="F9955" s="1" t="str">
        <f t="shared" si="311"/>
        <v>May</v>
      </c>
      <c r="G9955" t="s">
        <v>50</v>
      </c>
      <c r="H9955" t="s">
        <v>155</v>
      </c>
      <c r="I9955">
        <v>0.08</v>
      </c>
      <c r="J9955">
        <v>0.02</v>
      </c>
      <c r="K9955">
        <v>0</v>
      </c>
      <c r="L9955">
        <v>0.01</v>
      </c>
      <c r="M9955">
        <v>0.12</v>
      </c>
      <c r="N9955">
        <v>78</v>
      </c>
      <c r="O9955">
        <v>18</v>
      </c>
      <c r="P9955">
        <v>7.5</v>
      </c>
      <c r="Q9955">
        <v>15</v>
      </c>
      <c r="R9955" t="s">
        <v>2689</v>
      </c>
      <c r="S9955" t="s">
        <v>88</v>
      </c>
    </row>
    <row r="9956" spans="1:19" x14ac:dyDescent="0.2">
      <c r="A9956" t="s">
        <v>6813</v>
      </c>
      <c r="B9956" t="s">
        <v>49</v>
      </c>
      <c r="C9956">
        <v>2016</v>
      </c>
      <c r="D9956" s="1" t="d">
        <v>1994-09-12</v>
      </c>
      <c r="E9956" s="1" t="str">
        <f t="shared" si="310"/>
        <v>1994</v>
      </c>
      <c r="F9956" s="1" t="str">
        <f t="shared" si="311"/>
        <v>Sep</v>
      </c>
      <c r="G9956" t="s">
        <v>18</v>
      </c>
      <c r="H9956" t="s">
        <v>234</v>
      </c>
      <c r="I9956">
        <v>0</v>
      </c>
      <c r="J9956">
        <v>0</v>
      </c>
      <c r="K9956">
        <v>0.12</v>
      </c>
      <c r="L9956">
        <v>0</v>
      </c>
      <c r="M9956">
        <v>0.12</v>
      </c>
    </row>
    <row r="9957" spans="1:19" x14ac:dyDescent="0.2">
      <c r="A9957" t="s">
        <v>164</v>
      </c>
      <c r="B9957" t="s">
        <v>148</v>
      </c>
      <c r="C9957">
        <v>2016</v>
      </c>
      <c r="D9957" s="1" t="d">
        <v>2011-12-06</v>
      </c>
      <c r="E9957" s="1" t="str">
        <f t="shared" si="310"/>
        <v>2011</v>
      </c>
      <c r="F9957" s="1" t="str">
        <f t="shared" si="311"/>
        <v>Dec</v>
      </c>
      <c r="G9957" t="s">
        <v>18</v>
      </c>
      <c r="H9957" t="s">
        <v>134</v>
      </c>
      <c r="I9957">
        <v>0</v>
      </c>
      <c r="J9957">
        <v>0.11</v>
      </c>
      <c r="K9957">
        <v>0</v>
      </c>
      <c r="L9957">
        <v>0.01</v>
      </c>
      <c r="M9957">
        <v>0.12</v>
      </c>
      <c r="N9957">
        <v>84</v>
      </c>
      <c r="O9957">
        <v>12</v>
      </c>
      <c r="P9957">
        <v>4.2</v>
      </c>
      <c r="Q9957">
        <v>160</v>
      </c>
      <c r="R9957" t="s">
        <v>165</v>
      </c>
      <c r="S9957" t="s">
        <v>20</v>
      </c>
    </row>
    <row r="9958" spans="1:19" x14ac:dyDescent="0.2">
      <c r="A9958" t="s">
        <v>8267</v>
      </c>
      <c r="B9958" t="s">
        <v>49</v>
      </c>
      <c r="C9958">
        <v>2011</v>
      </c>
      <c r="D9958" s="1" t="d">
        <v>1995-03-15</v>
      </c>
      <c r="E9958" s="1" t="str">
        <f t="shared" si="310"/>
        <v>1995</v>
      </c>
      <c r="F9958" s="1" t="str">
        <f t="shared" si="311"/>
        <v>Mar</v>
      </c>
      <c r="G9958" t="s">
        <v>18</v>
      </c>
      <c r="H9958" t="s">
        <v>68</v>
      </c>
      <c r="I9958">
        <v>0</v>
      </c>
      <c r="J9958">
        <v>0.1</v>
      </c>
      <c r="K9958">
        <v>0</v>
      </c>
      <c r="L9958">
        <v>0.02</v>
      </c>
      <c r="M9958">
        <v>0.12</v>
      </c>
    </row>
    <row r="9959" spans="1:19" x14ac:dyDescent="0.2">
      <c r="A9959" t="s">
        <v>8268</v>
      </c>
      <c r="B9959" t="s">
        <v>57</v>
      </c>
      <c r="C9959">
        <v>1991</v>
      </c>
      <c r="D9959" s="1" t="d">
        <v>2011-03-03</v>
      </c>
      <c r="E9959" s="1" t="str">
        <f t="shared" si="310"/>
        <v>2011</v>
      </c>
      <c r="F9959" s="1" t="str">
        <f t="shared" si="311"/>
        <v>Mar</v>
      </c>
      <c r="G9959" t="s">
        <v>37</v>
      </c>
      <c r="H9959" t="s">
        <v>222</v>
      </c>
      <c r="I9959">
        <v>0</v>
      </c>
      <c r="J9959">
        <v>0</v>
      </c>
      <c r="K9959">
        <v>0.12</v>
      </c>
      <c r="L9959">
        <v>0</v>
      </c>
      <c r="M9959">
        <v>0.12</v>
      </c>
    </row>
    <row r="9960" spans="1:19" x14ac:dyDescent="0.2">
      <c r="A9960" t="s">
        <v>8269</v>
      </c>
      <c r="B9960" t="s">
        <v>104</v>
      </c>
      <c r="C9960">
        <v>1996</v>
      </c>
      <c r="D9960" s="1" t="d">
        <v>2000-08-18</v>
      </c>
      <c r="E9960" s="1" t="str">
        <f t="shared" si="310"/>
        <v>2000</v>
      </c>
      <c r="F9960" s="1" t="str">
        <f t="shared" si="311"/>
        <v>Aug</v>
      </c>
      <c r="G9960" t="s">
        <v>18</v>
      </c>
      <c r="H9960" t="s">
        <v>933</v>
      </c>
      <c r="I9960">
        <v>0.06</v>
      </c>
      <c r="J9960">
        <v>0.04</v>
      </c>
      <c r="K9960">
        <v>0</v>
      </c>
      <c r="L9960">
        <v>0.01</v>
      </c>
      <c r="M9960">
        <v>0.12</v>
      </c>
    </row>
    <row r="9961" spans="1:19" x14ac:dyDescent="0.2">
      <c r="A9961" t="s">
        <v>4412</v>
      </c>
      <c r="B9961" t="s">
        <v>32</v>
      </c>
      <c r="C9961">
        <v>2011</v>
      </c>
      <c r="D9961" s="1" t="d">
        <v>2015-04-30</v>
      </c>
      <c r="E9961" s="1" t="str">
        <f t="shared" si="310"/>
        <v>2015</v>
      </c>
      <c r="F9961" s="1" t="str">
        <f t="shared" si="311"/>
        <v>Apr</v>
      </c>
      <c r="G9961" t="s">
        <v>34</v>
      </c>
      <c r="H9961" t="s">
        <v>484</v>
      </c>
      <c r="I9961">
        <v>7.0000000000000007E-2</v>
      </c>
      <c r="J9961">
        <v>0.03</v>
      </c>
      <c r="K9961">
        <v>0</v>
      </c>
      <c r="L9961">
        <v>0.01</v>
      </c>
      <c r="M9961">
        <v>0.12</v>
      </c>
      <c r="P9961" t="s">
        <v>203</v>
      </c>
      <c r="R9961" t="s">
        <v>2017</v>
      </c>
      <c r="S9961" t="s">
        <v>20</v>
      </c>
    </row>
    <row r="9962" spans="1:19" x14ac:dyDescent="0.2">
      <c r="A9962" t="s">
        <v>5853</v>
      </c>
      <c r="B9962" t="s">
        <v>189</v>
      </c>
      <c r="C9962">
        <v>2005</v>
      </c>
      <c r="D9962" s="1" t="d">
        <v>2008-03-02</v>
      </c>
      <c r="E9962" s="1" t="str">
        <f t="shared" si="310"/>
        <v>2008</v>
      </c>
      <c r="F9962" s="1" t="str">
        <f t="shared" si="311"/>
        <v>Mar</v>
      </c>
      <c r="G9962" t="s">
        <v>101</v>
      </c>
      <c r="H9962" t="s">
        <v>1309</v>
      </c>
      <c r="I9962">
        <v>0.09</v>
      </c>
      <c r="J9962">
        <v>0.02</v>
      </c>
      <c r="K9962">
        <v>0</v>
      </c>
      <c r="L9962">
        <v>0</v>
      </c>
      <c r="M9962">
        <v>0.12</v>
      </c>
      <c r="P9962" t="s">
        <v>203</v>
      </c>
      <c r="R9962" t="s">
        <v>51</v>
      </c>
      <c r="S9962" t="s">
        <v>3942</v>
      </c>
    </row>
    <row r="9963" spans="1:19" x14ac:dyDescent="0.2">
      <c r="A9963" t="s">
        <v>8270</v>
      </c>
      <c r="B9963" t="s">
        <v>1043</v>
      </c>
      <c r="C9963">
        <v>1998</v>
      </c>
      <c r="D9963" s="1" t="d">
        <v>2003-01-29</v>
      </c>
      <c r="E9963" s="1" t="str">
        <f t="shared" si="310"/>
        <v>2003</v>
      </c>
      <c r="F9963" s="1" t="str">
        <f t="shared" si="311"/>
        <v>Jan</v>
      </c>
      <c r="G9963" t="s">
        <v>28</v>
      </c>
      <c r="H9963" t="s">
        <v>3403</v>
      </c>
      <c r="I9963">
        <v>0</v>
      </c>
      <c r="J9963">
        <v>0</v>
      </c>
      <c r="K9963">
        <v>0.12</v>
      </c>
      <c r="L9963">
        <v>0</v>
      </c>
      <c r="M9963">
        <v>0.12</v>
      </c>
    </row>
    <row r="9964" spans="1:19" x14ac:dyDescent="0.2">
      <c r="A9964" t="s">
        <v>8271</v>
      </c>
      <c r="B9964" t="s">
        <v>104</v>
      </c>
      <c r="C9964">
        <v>1996</v>
      </c>
      <c r="D9964" s="1" t="d">
        <v>2011-01-13</v>
      </c>
      <c r="E9964" s="1" t="str">
        <f t="shared" si="310"/>
        <v>2011</v>
      </c>
      <c r="F9964" s="1" t="str">
        <f t="shared" si="311"/>
        <v>Jan</v>
      </c>
      <c r="G9964" t="s">
        <v>18</v>
      </c>
      <c r="H9964" t="s">
        <v>248</v>
      </c>
      <c r="I9964">
        <v>0.06</v>
      </c>
      <c r="J9964">
        <v>0.04</v>
      </c>
      <c r="K9964">
        <v>0</v>
      </c>
      <c r="L9964">
        <v>0.01</v>
      </c>
      <c r="M9964">
        <v>0.12</v>
      </c>
    </row>
    <row r="9965" spans="1:19" x14ac:dyDescent="0.2">
      <c r="A9965" t="s">
        <v>8272</v>
      </c>
      <c r="B9965" t="s">
        <v>104</v>
      </c>
      <c r="C9965">
        <v>1998</v>
      </c>
      <c r="D9965" s="1" t="d">
        <v>2021-06-15</v>
      </c>
      <c r="E9965" s="1" t="str">
        <f t="shared" si="310"/>
        <v>2021</v>
      </c>
      <c r="F9965" s="1" t="str">
        <f t="shared" si="311"/>
        <v>Jun</v>
      </c>
      <c r="G9965" t="s">
        <v>28</v>
      </c>
      <c r="H9965" t="s">
        <v>1921</v>
      </c>
      <c r="I9965">
        <v>0.06</v>
      </c>
      <c r="J9965">
        <v>0.04</v>
      </c>
      <c r="K9965">
        <v>0</v>
      </c>
      <c r="L9965">
        <v>0.01</v>
      </c>
      <c r="M9965">
        <v>0.12</v>
      </c>
    </row>
    <row r="9966" spans="1:19" x14ac:dyDescent="0.2">
      <c r="A9966" t="s">
        <v>4648</v>
      </c>
      <c r="B9966" t="s">
        <v>137</v>
      </c>
      <c r="C9966">
        <v>2001</v>
      </c>
      <c r="D9966" s="1" t="d">
        <v>1992-09-10</v>
      </c>
      <c r="E9966" s="1" t="str">
        <f t="shared" si="310"/>
        <v>1992</v>
      </c>
      <c r="F9966" s="1" t="str">
        <f t="shared" si="311"/>
        <v>Sep</v>
      </c>
      <c r="G9966" t="s">
        <v>24</v>
      </c>
      <c r="H9966" t="s">
        <v>776</v>
      </c>
      <c r="I9966">
        <v>0.09</v>
      </c>
      <c r="J9966">
        <v>0.02</v>
      </c>
      <c r="K9966">
        <v>0</v>
      </c>
      <c r="L9966">
        <v>0</v>
      </c>
      <c r="M9966">
        <v>0.12</v>
      </c>
      <c r="N9966">
        <v>57</v>
      </c>
      <c r="O9966">
        <v>17</v>
      </c>
      <c r="P9966" t="s">
        <v>203</v>
      </c>
      <c r="R9966" t="s">
        <v>4649</v>
      </c>
      <c r="S9966" t="s">
        <v>88</v>
      </c>
    </row>
    <row r="9967" spans="1:19" x14ac:dyDescent="0.2">
      <c r="A9967" t="s">
        <v>8273</v>
      </c>
      <c r="B9967" t="s">
        <v>189</v>
      </c>
      <c r="C9967">
        <v>2006</v>
      </c>
      <c r="D9967" s="1" t="d">
        <v>2001-10-29</v>
      </c>
      <c r="E9967" s="1" t="str">
        <f t="shared" si="310"/>
        <v>2001</v>
      </c>
      <c r="F9967" s="1" t="str">
        <f t="shared" si="311"/>
        <v>Oct</v>
      </c>
      <c r="G9967" t="s">
        <v>50</v>
      </c>
      <c r="H9967" t="s">
        <v>484</v>
      </c>
      <c r="I9967">
        <v>0.09</v>
      </c>
      <c r="J9967">
        <v>0.02</v>
      </c>
      <c r="K9967">
        <v>0</v>
      </c>
      <c r="L9967">
        <v>0</v>
      </c>
      <c r="M9967">
        <v>0.12</v>
      </c>
      <c r="N9967">
        <v>66</v>
      </c>
      <c r="O9967">
        <v>12</v>
      </c>
      <c r="P9967" t="s">
        <v>203</v>
      </c>
      <c r="R9967" t="s">
        <v>2205</v>
      </c>
      <c r="S9967" t="s">
        <v>112</v>
      </c>
    </row>
    <row r="9968" spans="1:19" x14ac:dyDescent="0.2">
      <c r="A9968" t="s">
        <v>3537</v>
      </c>
      <c r="B9968" t="s">
        <v>44</v>
      </c>
      <c r="C9968">
        <v>2013</v>
      </c>
      <c r="D9968" s="1" t="d">
        <v>2019-09-27</v>
      </c>
      <c r="E9968" s="1" t="str">
        <f t="shared" si="310"/>
        <v>2019</v>
      </c>
      <c r="F9968" s="1" t="str">
        <f t="shared" si="311"/>
        <v>Sep</v>
      </c>
      <c r="G9968" t="s">
        <v>34</v>
      </c>
      <c r="H9968" t="s">
        <v>111</v>
      </c>
      <c r="I9968">
        <v>0.09</v>
      </c>
      <c r="J9968">
        <v>0.01</v>
      </c>
      <c r="K9968">
        <v>0</v>
      </c>
      <c r="L9968">
        <v>0.01</v>
      </c>
      <c r="M9968">
        <v>0.12</v>
      </c>
    </row>
    <row r="9969" spans="1:19" x14ac:dyDescent="0.2">
      <c r="A9969" t="s">
        <v>8274</v>
      </c>
      <c r="B9969" t="s">
        <v>104</v>
      </c>
      <c r="C9969">
        <v>1998</v>
      </c>
      <c r="D9969" s="1" t="d">
        <v>2001-05-02</v>
      </c>
      <c r="E9969" s="1" t="str">
        <f t="shared" si="310"/>
        <v>2001</v>
      </c>
      <c r="F9969" s="1" t="str">
        <f t="shared" si="311"/>
        <v>May</v>
      </c>
      <c r="G9969" t="s">
        <v>101</v>
      </c>
      <c r="H9969" t="s">
        <v>68</v>
      </c>
      <c r="I9969">
        <v>0</v>
      </c>
      <c r="J9969">
        <v>0</v>
      </c>
      <c r="K9969">
        <v>0.11</v>
      </c>
      <c r="L9969">
        <v>0.01</v>
      </c>
      <c r="M9969">
        <v>0.12</v>
      </c>
    </row>
    <row r="9970" spans="1:19" x14ac:dyDescent="0.2">
      <c r="A9970" t="s">
        <v>8275</v>
      </c>
      <c r="B9970" t="s">
        <v>49</v>
      </c>
      <c r="C9970">
        <v>2013</v>
      </c>
      <c r="D9970" s="1" t="d">
        <v>2011-02-19</v>
      </c>
      <c r="E9970" s="1" t="str">
        <f t="shared" si="310"/>
        <v>2011</v>
      </c>
      <c r="F9970" s="1" t="str">
        <f t="shared" si="311"/>
        <v>Feb</v>
      </c>
      <c r="G9970" t="s">
        <v>39</v>
      </c>
      <c r="H9970" t="s">
        <v>780</v>
      </c>
      <c r="I9970">
        <v>0</v>
      </c>
      <c r="J9970">
        <v>0</v>
      </c>
      <c r="K9970">
        <v>0.12</v>
      </c>
      <c r="L9970">
        <v>0</v>
      </c>
      <c r="M9970">
        <v>0.12</v>
      </c>
      <c r="N9970">
        <v>66</v>
      </c>
      <c r="O9970">
        <v>18</v>
      </c>
      <c r="P9970">
        <v>7.4</v>
      </c>
      <c r="Q9970">
        <v>28</v>
      </c>
      <c r="R9970" t="s">
        <v>780</v>
      </c>
      <c r="S9970" t="s">
        <v>88</v>
      </c>
    </row>
    <row r="9971" spans="1:19" x14ac:dyDescent="0.2">
      <c r="A9971" t="s">
        <v>8276</v>
      </c>
      <c r="B9971" t="s">
        <v>32</v>
      </c>
      <c r="C9971">
        <v>2008</v>
      </c>
      <c r="D9971" s="1" t="d">
        <v>2021-01-24</v>
      </c>
      <c r="E9971" s="1" t="str">
        <f t="shared" si="310"/>
        <v>2021</v>
      </c>
      <c r="F9971" s="1" t="str">
        <f t="shared" si="311"/>
        <v>Jan</v>
      </c>
      <c r="G9971" t="s">
        <v>50</v>
      </c>
      <c r="H9971" t="s">
        <v>4573</v>
      </c>
      <c r="I9971">
        <v>0</v>
      </c>
      <c r="J9971">
        <v>0</v>
      </c>
      <c r="K9971">
        <v>0.12</v>
      </c>
      <c r="L9971">
        <v>0</v>
      </c>
      <c r="M9971">
        <v>0.12</v>
      </c>
    </row>
    <row r="9972" spans="1:19" x14ac:dyDescent="0.2">
      <c r="A9972" t="s">
        <v>1155</v>
      </c>
      <c r="B9972" t="s">
        <v>49</v>
      </c>
      <c r="C9972">
        <v>2016</v>
      </c>
      <c r="D9972" s="1" t="d">
        <v>1994-11-26</v>
      </c>
      <c r="E9972" s="1" t="str">
        <f t="shared" si="310"/>
        <v>1994</v>
      </c>
      <c r="F9972" s="1" t="str">
        <f t="shared" si="311"/>
        <v>Nov</v>
      </c>
      <c r="G9972" t="s">
        <v>18</v>
      </c>
      <c r="H9972" t="s">
        <v>134</v>
      </c>
      <c r="I9972">
        <v>7.0000000000000007E-2</v>
      </c>
      <c r="J9972">
        <v>0.02</v>
      </c>
      <c r="K9972">
        <v>0</v>
      </c>
      <c r="L9972">
        <v>0.02</v>
      </c>
      <c r="M9972">
        <v>0.12</v>
      </c>
      <c r="P9972">
        <v>0.2</v>
      </c>
      <c r="Q9972">
        <v>5</v>
      </c>
      <c r="R9972" t="s">
        <v>135</v>
      </c>
      <c r="S9972" t="s">
        <v>20</v>
      </c>
    </row>
    <row r="9973" spans="1:19" x14ac:dyDescent="0.2">
      <c r="A9973" t="s">
        <v>8277</v>
      </c>
      <c r="B9973" t="s">
        <v>55</v>
      </c>
      <c r="C9973">
        <v>2008</v>
      </c>
      <c r="D9973" s="1" t="d">
        <v>2015-01-05</v>
      </c>
      <c r="E9973" s="1" t="str">
        <f t="shared" si="310"/>
        <v>2015</v>
      </c>
      <c r="F9973" s="1" t="str">
        <f t="shared" si="311"/>
        <v>Jan</v>
      </c>
      <c r="G9973" t="s">
        <v>101</v>
      </c>
      <c r="H9973" t="s">
        <v>222</v>
      </c>
      <c r="I9973">
        <v>0.06</v>
      </c>
      <c r="J9973">
        <v>0.04</v>
      </c>
      <c r="K9973">
        <v>0</v>
      </c>
      <c r="L9973">
        <v>0.01</v>
      </c>
      <c r="M9973">
        <v>0.12</v>
      </c>
      <c r="N9973">
        <v>63</v>
      </c>
      <c r="O9973">
        <v>21</v>
      </c>
      <c r="P9973" t="s">
        <v>203</v>
      </c>
      <c r="R9973" t="s">
        <v>1746</v>
      </c>
      <c r="S9973" t="s">
        <v>88</v>
      </c>
    </row>
    <row r="9974" spans="1:19" x14ac:dyDescent="0.2">
      <c r="A9974" t="s">
        <v>8278</v>
      </c>
      <c r="B9974" t="s">
        <v>32</v>
      </c>
      <c r="C9974">
        <v>2008</v>
      </c>
      <c r="D9974" s="1" t="d">
        <v>1993-10-08</v>
      </c>
      <c r="E9974" s="1" t="str">
        <f t="shared" si="310"/>
        <v>1993</v>
      </c>
      <c r="F9974" s="1" t="str">
        <f t="shared" si="311"/>
        <v>Oct</v>
      </c>
      <c r="G9974" t="s">
        <v>34</v>
      </c>
      <c r="H9974" t="s">
        <v>111</v>
      </c>
      <c r="I9974">
        <v>0.1</v>
      </c>
      <c r="J9974">
        <v>0.01</v>
      </c>
      <c r="K9974">
        <v>0</v>
      </c>
      <c r="L9974">
        <v>0.01</v>
      </c>
      <c r="M9974">
        <v>0.12</v>
      </c>
      <c r="P9974" t="s">
        <v>203</v>
      </c>
      <c r="R9974" t="s">
        <v>4098</v>
      </c>
      <c r="S9974" t="s">
        <v>20</v>
      </c>
    </row>
    <row r="9975" spans="1:19" x14ac:dyDescent="0.2">
      <c r="A9975" t="s">
        <v>8279</v>
      </c>
      <c r="B9975" t="s">
        <v>17</v>
      </c>
      <c r="C9975">
        <v>2010</v>
      </c>
      <c r="D9975" s="1" t="d">
        <v>2005-05-01</v>
      </c>
      <c r="E9975" s="1" t="str">
        <f t="shared" si="310"/>
        <v>2005</v>
      </c>
      <c r="F9975" s="1" t="str">
        <f t="shared" si="311"/>
        <v>May</v>
      </c>
      <c r="G9975" t="s">
        <v>1</v>
      </c>
      <c r="H9975" t="s">
        <v>234</v>
      </c>
      <c r="I9975">
        <v>0.09</v>
      </c>
      <c r="J9975">
        <v>0</v>
      </c>
      <c r="K9975">
        <v>0.01</v>
      </c>
      <c r="L9975">
        <v>0.01</v>
      </c>
      <c r="M9975">
        <v>0.12</v>
      </c>
      <c r="N9975">
        <v>68</v>
      </c>
      <c r="O9975">
        <v>38</v>
      </c>
      <c r="P9975">
        <v>8.6999999999999993</v>
      </c>
      <c r="Q9975">
        <v>18</v>
      </c>
      <c r="R9975" t="s">
        <v>128</v>
      </c>
      <c r="S9975" t="s">
        <v>112</v>
      </c>
    </row>
    <row r="9976" spans="1:19" x14ac:dyDescent="0.2">
      <c r="A9976" t="s">
        <v>8280</v>
      </c>
      <c r="B9976" t="s">
        <v>32</v>
      </c>
      <c r="C9976">
        <v>2007</v>
      </c>
      <c r="D9976" s="1" t="d">
        <v>2006-09-19</v>
      </c>
      <c r="E9976" s="1" t="str">
        <f t="shared" si="310"/>
        <v>2006</v>
      </c>
      <c r="F9976" s="1" t="str">
        <f t="shared" si="311"/>
        <v>Sep</v>
      </c>
      <c r="G9976" t="s">
        <v>101</v>
      </c>
      <c r="H9976" t="s">
        <v>234</v>
      </c>
      <c r="I9976">
        <v>0</v>
      </c>
      <c r="J9976">
        <v>0</v>
      </c>
      <c r="K9976">
        <v>0.12</v>
      </c>
      <c r="L9976">
        <v>0</v>
      </c>
      <c r="M9976">
        <v>0.12</v>
      </c>
    </row>
    <row r="9977" spans="1:19" x14ac:dyDescent="0.2">
      <c r="A9977" t="s">
        <v>8137</v>
      </c>
      <c r="B9977" t="s">
        <v>17</v>
      </c>
      <c r="C9977">
        <v>2010</v>
      </c>
      <c r="D9977" s="1" t="d">
        <v>1999-07-16</v>
      </c>
      <c r="E9977" s="1" t="str">
        <f t="shared" si="310"/>
        <v>1999</v>
      </c>
      <c r="F9977" s="1" t="str">
        <f t="shared" si="311"/>
        <v>Jul</v>
      </c>
      <c r="G9977" t="s">
        <v>50</v>
      </c>
      <c r="H9977" t="s">
        <v>267</v>
      </c>
      <c r="I9977">
        <v>0.1</v>
      </c>
      <c r="J9977">
        <v>0.01</v>
      </c>
      <c r="K9977">
        <v>0</v>
      </c>
      <c r="L9977">
        <v>0.01</v>
      </c>
      <c r="M9977">
        <v>0.12</v>
      </c>
      <c r="N9977">
        <v>54</v>
      </c>
      <c r="O9977">
        <v>5</v>
      </c>
      <c r="P9977" t="s">
        <v>203</v>
      </c>
      <c r="R9977" t="s">
        <v>4764</v>
      </c>
      <c r="S9977" t="s">
        <v>112</v>
      </c>
    </row>
    <row r="9978" spans="1:19" x14ac:dyDescent="0.2">
      <c r="A9978" t="s">
        <v>8281</v>
      </c>
      <c r="B9978" t="s">
        <v>104</v>
      </c>
      <c r="C9978">
        <v>1995</v>
      </c>
      <c r="D9978" s="1" t="d">
        <v>2008-08-25</v>
      </c>
      <c r="E9978" s="1" t="str">
        <f t="shared" si="310"/>
        <v>2008</v>
      </c>
      <c r="F9978" s="1" t="str">
        <f t="shared" si="311"/>
        <v>Aug</v>
      </c>
      <c r="G9978" t="s">
        <v>272</v>
      </c>
      <c r="H9978" t="s">
        <v>68</v>
      </c>
      <c r="I9978">
        <v>0</v>
      </c>
      <c r="J9978">
        <v>0</v>
      </c>
      <c r="K9978">
        <v>0.11</v>
      </c>
      <c r="L9978">
        <v>0.01</v>
      </c>
      <c r="M9978">
        <v>0.12</v>
      </c>
    </row>
    <row r="9979" spans="1:19" x14ac:dyDescent="0.2">
      <c r="A9979" t="s">
        <v>8282</v>
      </c>
      <c r="B9979" t="s">
        <v>55</v>
      </c>
      <c r="C9979">
        <v>2007</v>
      </c>
      <c r="D9979" s="1" t="d">
        <v>2007-12-11</v>
      </c>
      <c r="E9979" s="1" t="str">
        <f t="shared" si="310"/>
        <v>2007</v>
      </c>
      <c r="F9979" s="1" t="str">
        <f t="shared" si="311"/>
        <v>Dec</v>
      </c>
      <c r="G9979" t="s">
        <v>34</v>
      </c>
      <c r="H9979" t="s">
        <v>1207</v>
      </c>
      <c r="I9979">
        <v>0</v>
      </c>
      <c r="J9979">
        <v>0</v>
      </c>
      <c r="K9979">
        <v>0.12</v>
      </c>
      <c r="L9979">
        <v>0</v>
      </c>
      <c r="M9979">
        <v>0.12</v>
      </c>
    </row>
    <row r="9980" spans="1:19" x14ac:dyDescent="0.2">
      <c r="A9980" t="s">
        <v>8283</v>
      </c>
      <c r="B9980" t="s">
        <v>32</v>
      </c>
      <c r="C9980">
        <v>2007</v>
      </c>
      <c r="D9980" s="1" t="d">
        <v>2001-07-16</v>
      </c>
      <c r="E9980" s="1" t="str">
        <f t="shared" si="310"/>
        <v>2001</v>
      </c>
      <c r="F9980" s="1" t="str">
        <f t="shared" si="311"/>
        <v>Jul</v>
      </c>
      <c r="G9980" t="s">
        <v>28</v>
      </c>
      <c r="H9980" t="s">
        <v>19</v>
      </c>
      <c r="I9980">
        <v>0</v>
      </c>
      <c r="J9980">
        <v>0</v>
      </c>
      <c r="K9980">
        <v>0.12</v>
      </c>
      <c r="L9980">
        <v>0</v>
      </c>
      <c r="M9980">
        <v>0.12</v>
      </c>
      <c r="R9980" t="s">
        <v>2324</v>
      </c>
      <c r="S9980" t="s">
        <v>112</v>
      </c>
    </row>
    <row r="9981" spans="1:19" x14ac:dyDescent="0.2">
      <c r="A9981" t="s">
        <v>7893</v>
      </c>
      <c r="B9981" t="s">
        <v>49</v>
      </c>
      <c r="C9981">
        <v>2011</v>
      </c>
      <c r="D9981" s="1" t="d">
        <v>2022-02-19</v>
      </c>
      <c r="E9981" s="1" t="str">
        <f t="shared" si="310"/>
        <v>2022</v>
      </c>
      <c r="F9981" s="1" t="str">
        <f t="shared" si="311"/>
        <v>Feb</v>
      </c>
      <c r="G9981" t="s">
        <v>24</v>
      </c>
      <c r="H9981" t="s">
        <v>71</v>
      </c>
      <c r="I9981">
        <v>0.06</v>
      </c>
      <c r="J9981">
        <v>0.03</v>
      </c>
      <c r="K9981">
        <v>0</v>
      </c>
      <c r="L9981">
        <v>0.02</v>
      </c>
      <c r="M9981">
        <v>0.12</v>
      </c>
      <c r="P9981" t="s">
        <v>203</v>
      </c>
      <c r="R9981" t="s">
        <v>71</v>
      </c>
      <c r="S9981" t="s">
        <v>20</v>
      </c>
    </row>
    <row r="9982" spans="1:19" x14ac:dyDescent="0.2">
      <c r="A9982" t="s">
        <v>8284</v>
      </c>
      <c r="B9982" t="s">
        <v>32</v>
      </c>
      <c r="C9982">
        <v>2009</v>
      </c>
      <c r="D9982" s="1" t="d">
        <v>1994-07-04</v>
      </c>
      <c r="E9982" s="1" t="str">
        <f t="shared" si="310"/>
        <v>1994</v>
      </c>
      <c r="F9982" s="1" t="str">
        <f t="shared" si="311"/>
        <v>Jul</v>
      </c>
      <c r="G9982" t="s">
        <v>18</v>
      </c>
      <c r="H9982" t="s">
        <v>372</v>
      </c>
      <c r="I9982">
        <v>0</v>
      </c>
      <c r="J9982">
        <v>0</v>
      </c>
      <c r="K9982">
        <v>0.12</v>
      </c>
      <c r="L9982">
        <v>0</v>
      </c>
      <c r="M9982">
        <v>0.12</v>
      </c>
    </row>
    <row r="9983" spans="1:19" x14ac:dyDescent="0.2">
      <c r="A9983" t="s">
        <v>7783</v>
      </c>
      <c r="B9983" t="s">
        <v>17</v>
      </c>
      <c r="C9983">
        <v>2009</v>
      </c>
      <c r="D9983" s="1" t="d">
        <v>2020-04-05</v>
      </c>
      <c r="E9983" s="1" t="str">
        <f t="shared" si="310"/>
        <v>2020</v>
      </c>
      <c r="F9983" s="1" t="str">
        <f t="shared" si="311"/>
        <v>Apr</v>
      </c>
      <c r="G9983" t="s">
        <v>1</v>
      </c>
      <c r="H9983" t="s">
        <v>267</v>
      </c>
      <c r="I9983">
        <v>0.11</v>
      </c>
      <c r="J9983">
        <v>0</v>
      </c>
      <c r="K9983">
        <v>0</v>
      </c>
      <c r="L9983">
        <v>0.01</v>
      </c>
      <c r="M9983">
        <v>0.12</v>
      </c>
      <c r="N9983">
        <v>65</v>
      </c>
      <c r="O9983">
        <v>6</v>
      </c>
      <c r="P9983" t="s">
        <v>203</v>
      </c>
      <c r="R9983" t="s">
        <v>1214</v>
      </c>
      <c r="S9983" t="s">
        <v>112</v>
      </c>
    </row>
    <row r="9984" spans="1:19" x14ac:dyDescent="0.2">
      <c r="A9984" t="s">
        <v>8285</v>
      </c>
      <c r="B9984" t="s">
        <v>1043</v>
      </c>
      <c r="C9984">
        <v>1994</v>
      </c>
      <c r="D9984" s="1" t="d">
        <v>2005-03-16</v>
      </c>
      <c r="E9984" s="1" t="str">
        <f t="shared" si="310"/>
        <v>2005</v>
      </c>
      <c r="F9984" s="1" t="str">
        <f t="shared" si="311"/>
        <v>Mar</v>
      </c>
      <c r="G9984" t="s">
        <v>86</v>
      </c>
      <c r="H9984" t="s">
        <v>813</v>
      </c>
      <c r="I9984">
        <v>0</v>
      </c>
      <c r="J9984">
        <v>0</v>
      </c>
      <c r="K9984">
        <v>0.12</v>
      </c>
      <c r="L9984">
        <v>0</v>
      </c>
      <c r="M9984">
        <v>0.12</v>
      </c>
    </row>
    <row r="9985" spans="1:19" x14ac:dyDescent="0.2">
      <c r="A9985" t="s">
        <v>6390</v>
      </c>
      <c r="B9985" t="s">
        <v>137</v>
      </c>
      <c r="C9985">
        <v>2002</v>
      </c>
      <c r="D9985" s="1" t="d">
        <v>2015-01-25</v>
      </c>
      <c r="E9985" s="1" t="str">
        <f t="shared" si="310"/>
        <v>2015</v>
      </c>
      <c r="F9985" s="1" t="str">
        <f t="shared" si="311"/>
        <v>Jan</v>
      </c>
      <c r="G9985" t="s">
        <v>18</v>
      </c>
      <c r="H9985" t="s">
        <v>151</v>
      </c>
      <c r="I9985">
        <v>0.09</v>
      </c>
      <c r="J9985">
        <v>0.02</v>
      </c>
      <c r="K9985">
        <v>0</v>
      </c>
      <c r="L9985">
        <v>0</v>
      </c>
      <c r="M9985">
        <v>0.12</v>
      </c>
      <c r="N9985">
        <v>89</v>
      </c>
      <c r="O9985">
        <v>17</v>
      </c>
      <c r="P9985">
        <v>7.1</v>
      </c>
      <c r="Q9985">
        <v>14</v>
      </c>
      <c r="R9985" t="s">
        <v>77</v>
      </c>
      <c r="S9985" t="s">
        <v>20</v>
      </c>
    </row>
    <row r="9986" spans="1:19" x14ac:dyDescent="0.2">
      <c r="A9986" t="s">
        <v>8286</v>
      </c>
      <c r="B9986" t="s">
        <v>189</v>
      </c>
      <c r="C9986">
        <v>2002</v>
      </c>
      <c r="D9986" s="1" t="d">
        <v>1994-10-08</v>
      </c>
      <c r="E9986" s="1" t="str">
        <f t="shared" si="310"/>
        <v>1994</v>
      </c>
      <c r="F9986" s="1" t="str">
        <f t="shared" si="311"/>
        <v>Oct</v>
      </c>
      <c r="G9986" t="s">
        <v>37</v>
      </c>
      <c r="H9986" t="s">
        <v>8287</v>
      </c>
      <c r="I9986">
        <v>0.09</v>
      </c>
      <c r="J9986">
        <v>0.02</v>
      </c>
      <c r="K9986">
        <v>0</v>
      </c>
      <c r="L9986">
        <v>0</v>
      </c>
      <c r="M9986">
        <v>0.12</v>
      </c>
      <c r="N9986">
        <v>54</v>
      </c>
      <c r="O9986">
        <v>23</v>
      </c>
      <c r="P9986">
        <v>7</v>
      </c>
      <c r="Q9986">
        <v>10</v>
      </c>
      <c r="R9986" t="s">
        <v>6111</v>
      </c>
      <c r="S9986" t="s">
        <v>53</v>
      </c>
    </row>
    <row r="9987" spans="1:19" x14ac:dyDescent="0.2">
      <c r="A9987" t="s">
        <v>8288</v>
      </c>
      <c r="B9987" t="s">
        <v>55</v>
      </c>
      <c r="C9987">
        <v>2002</v>
      </c>
      <c r="D9987" s="1" t="d">
        <v>2011-03-13</v>
      </c>
      <c r="E9987" s="1" t="str">
        <f t="shared" ref="E9987:E10050" si="312">TEXT(D9987,"yyyy")</f>
        <v>2011</v>
      </c>
      <c r="F9987" s="1" t="str">
        <f t="shared" ref="F9987:F10050" si="313">TEXT(D9987,"mmm")</f>
        <v>Mar</v>
      </c>
      <c r="G9987" t="s">
        <v>24</v>
      </c>
      <c r="H9987" t="s">
        <v>134</v>
      </c>
      <c r="I9987">
        <v>0.05</v>
      </c>
      <c r="J9987">
        <v>0.04</v>
      </c>
      <c r="K9987">
        <v>0.02</v>
      </c>
      <c r="L9987">
        <v>0.01</v>
      </c>
      <c r="M9987">
        <v>0.12</v>
      </c>
      <c r="N9987">
        <v>81</v>
      </c>
      <c r="O9987">
        <v>11</v>
      </c>
      <c r="P9987">
        <v>6.4</v>
      </c>
      <c r="Q9987">
        <v>10</v>
      </c>
      <c r="R9987" t="s">
        <v>8289</v>
      </c>
      <c r="S9987" t="s">
        <v>20</v>
      </c>
    </row>
    <row r="9988" spans="1:19" x14ac:dyDescent="0.2">
      <c r="A9988" t="s">
        <v>8290</v>
      </c>
      <c r="B9988" t="s">
        <v>159</v>
      </c>
      <c r="C9988">
        <v>2006</v>
      </c>
      <c r="D9988" s="1" t="d">
        <v>1991-01-14</v>
      </c>
      <c r="E9988" s="1" t="str">
        <f t="shared" si="312"/>
        <v>1991</v>
      </c>
      <c r="F9988" s="1" t="str">
        <f t="shared" si="313"/>
        <v>Jan</v>
      </c>
      <c r="G9988" t="s">
        <v>37</v>
      </c>
      <c r="H9988" t="s">
        <v>568</v>
      </c>
      <c r="I9988">
        <v>0.1</v>
      </c>
      <c r="J9988">
        <v>0</v>
      </c>
      <c r="K9988">
        <v>0</v>
      </c>
      <c r="L9988">
        <v>0.01</v>
      </c>
      <c r="M9988">
        <v>0.12</v>
      </c>
      <c r="N9988">
        <v>74</v>
      </c>
      <c r="O9988">
        <v>45</v>
      </c>
      <c r="P9988">
        <v>7.3</v>
      </c>
      <c r="Q9988">
        <v>9</v>
      </c>
      <c r="R9988" t="s">
        <v>4062</v>
      </c>
      <c r="S9988" t="s">
        <v>20</v>
      </c>
    </row>
    <row r="9989" spans="1:19" x14ac:dyDescent="0.2">
      <c r="A9989" t="s">
        <v>3292</v>
      </c>
      <c r="B9989" t="s">
        <v>159</v>
      </c>
      <c r="C9989">
        <v>2005</v>
      </c>
      <c r="D9989" s="1" t="d">
        <v>1992-03-03</v>
      </c>
      <c r="E9989" s="1" t="str">
        <f t="shared" si="312"/>
        <v>1992</v>
      </c>
      <c r="F9989" s="1" t="str">
        <f t="shared" si="313"/>
        <v>Mar</v>
      </c>
      <c r="G9989" t="s">
        <v>18</v>
      </c>
      <c r="H9989" t="s">
        <v>134</v>
      </c>
      <c r="I9989">
        <v>0.11</v>
      </c>
      <c r="J9989">
        <v>0</v>
      </c>
      <c r="K9989">
        <v>0</v>
      </c>
      <c r="L9989">
        <v>0.01</v>
      </c>
      <c r="M9989">
        <v>0.12</v>
      </c>
      <c r="N9989">
        <v>73</v>
      </c>
      <c r="O9989">
        <v>23</v>
      </c>
      <c r="P9989">
        <v>7.7</v>
      </c>
      <c r="Q9989">
        <v>22</v>
      </c>
      <c r="R9989" t="s">
        <v>193</v>
      </c>
      <c r="S9989" t="s">
        <v>20</v>
      </c>
    </row>
    <row r="9990" spans="1:19" x14ac:dyDescent="0.2">
      <c r="A9990" t="s">
        <v>6514</v>
      </c>
      <c r="B9990" t="s">
        <v>49</v>
      </c>
      <c r="C9990">
        <v>2010</v>
      </c>
      <c r="D9990" s="1" t="d">
        <v>1990-08-19</v>
      </c>
      <c r="E9990" s="1" t="str">
        <f t="shared" si="312"/>
        <v>1990</v>
      </c>
      <c r="F9990" s="1" t="str">
        <f t="shared" si="313"/>
        <v>Aug</v>
      </c>
      <c r="G9990" t="s">
        <v>18</v>
      </c>
      <c r="H9990" t="s">
        <v>71</v>
      </c>
      <c r="I9990">
        <v>0.11</v>
      </c>
      <c r="J9990">
        <v>0</v>
      </c>
      <c r="K9990">
        <v>0</v>
      </c>
      <c r="L9990">
        <v>0.01</v>
      </c>
      <c r="M9990">
        <v>0.12</v>
      </c>
      <c r="P9990" t="s">
        <v>203</v>
      </c>
      <c r="R9990" t="s">
        <v>3181</v>
      </c>
      <c r="S9990" t="s">
        <v>88</v>
      </c>
    </row>
    <row r="9991" spans="1:19" x14ac:dyDescent="0.2">
      <c r="A9991" t="s">
        <v>8291</v>
      </c>
      <c r="B9991" t="s">
        <v>148</v>
      </c>
      <c r="C9991">
        <v>2011</v>
      </c>
      <c r="D9991" s="1" t="d">
        <v>2008-09-21</v>
      </c>
      <c r="E9991" s="1" t="str">
        <f t="shared" si="312"/>
        <v>2008</v>
      </c>
      <c r="F9991" s="1" t="str">
        <f t="shared" si="313"/>
        <v>Sep</v>
      </c>
      <c r="G9991" t="s">
        <v>28</v>
      </c>
      <c r="H9991" t="s">
        <v>134</v>
      </c>
      <c r="I9991">
        <v>7.0000000000000007E-2</v>
      </c>
      <c r="J9991">
        <v>0.03</v>
      </c>
      <c r="K9991">
        <v>0</v>
      </c>
      <c r="L9991">
        <v>0.01</v>
      </c>
      <c r="M9991">
        <v>0.12</v>
      </c>
      <c r="N9991">
        <v>65</v>
      </c>
      <c r="O9991">
        <v>52</v>
      </c>
      <c r="P9991">
        <v>6</v>
      </c>
      <c r="Q9991">
        <v>133</v>
      </c>
      <c r="R9991" t="s">
        <v>447</v>
      </c>
      <c r="S9991" t="s">
        <v>88</v>
      </c>
    </row>
    <row r="9992" spans="1:19" x14ac:dyDescent="0.2">
      <c r="A9992" t="s">
        <v>8292</v>
      </c>
      <c r="B9992" t="s">
        <v>44</v>
      </c>
      <c r="C9992">
        <v>2011</v>
      </c>
      <c r="D9992" s="1" t="d">
        <v>2011-04-12</v>
      </c>
      <c r="E9992" s="1" t="str">
        <f t="shared" si="312"/>
        <v>2011</v>
      </c>
      <c r="F9992" s="1" t="str">
        <f t="shared" si="313"/>
        <v>Apr</v>
      </c>
      <c r="G9992" t="s">
        <v>18</v>
      </c>
      <c r="H9992" t="s">
        <v>111</v>
      </c>
      <c r="I9992">
        <v>0.08</v>
      </c>
      <c r="J9992">
        <v>0.03</v>
      </c>
      <c r="K9992">
        <v>0</v>
      </c>
      <c r="L9992">
        <v>0.01</v>
      </c>
      <c r="M9992">
        <v>0.12</v>
      </c>
      <c r="N9992">
        <v>21</v>
      </c>
      <c r="O9992">
        <v>5</v>
      </c>
      <c r="P9992">
        <v>5</v>
      </c>
      <c r="Q9992">
        <v>25</v>
      </c>
      <c r="R9992" t="s">
        <v>111</v>
      </c>
      <c r="S9992" t="s">
        <v>88</v>
      </c>
    </row>
    <row r="9993" spans="1:19" x14ac:dyDescent="0.2">
      <c r="A9993" t="s">
        <v>3965</v>
      </c>
      <c r="B9993" t="s">
        <v>137</v>
      </c>
      <c r="C9993">
        <v>2003</v>
      </c>
      <c r="D9993" s="1" t="d">
        <v>1997-03-26</v>
      </c>
      <c r="E9993" s="1" t="str">
        <f t="shared" si="312"/>
        <v>1997</v>
      </c>
      <c r="F9993" s="1" t="str">
        <f t="shared" si="313"/>
        <v>Mar</v>
      </c>
      <c r="G9993" t="s">
        <v>50</v>
      </c>
      <c r="H9993" t="s">
        <v>484</v>
      </c>
      <c r="I9993">
        <v>0.09</v>
      </c>
      <c r="J9993">
        <v>0.02</v>
      </c>
      <c r="K9993">
        <v>0</v>
      </c>
      <c r="L9993">
        <v>0</v>
      </c>
      <c r="M9993">
        <v>0.12</v>
      </c>
      <c r="N9993">
        <v>79</v>
      </c>
      <c r="O9993">
        <v>21</v>
      </c>
      <c r="P9993">
        <v>9.1</v>
      </c>
      <c r="Q9993">
        <v>11</v>
      </c>
      <c r="R9993" t="s">
        <v>518</v>
      </c>
      <c r="S9993" t="s">
        <v>88</v>
      </c>
    </row>
    <row r="9994" spans="1:19" x14ac:dyDescent="0.2">
      <c r="A9994" t="s">
        <v>8293</v>
      </c>
      <c r="B9994" t="s">
        <v>32</v>
      </c>
      <c r="C9994">
        <v>2010</v>
      </c>
      <c r="D9994" s="1" t="d">
        <v>2011-10-01</v>
      </c>
      <c r="E9994" s="1" t="str">
        <f t="shared" si="312"/>
        <v>2011</v>
      </c>
      <c r="F9994" s="1" t="str">
        <f t="shared" si="313"/>
        <v>Oct</v>
      </c>
      <c r="G9994" t="s">
        <v>101</v>
      </c>
      <c r="H9994" t="s">
        <v>6681</v>
      </c>
      <c r="I9994">
        <v>0.08</v>
      </c>
      <c r="J9994">
        <v>0.03</v>
      </c>
      <c r="K9994">
        <v>0</v>
      </c>
      <c r="L9994">
        <v>0.01</v>
      </c>
      <c r="M9994">
        <v>0.12</v>
      </c>
      <c r="N9994">
        <v>55</v>
      </c>
      <c r="O9994">
        <v>4</v>
      </c>
      <c r="P9994" t="s">
        <v>203</v>
      </c>
      <c r="R9994" t="s">
        <v>5056</v>
      </c>
      <c r="S9994" t="s">
        <v>88</v>
      </c>
    </row>
    <row r="9995" spans="1:19" x14ac:dyDescent="0.2">
      <c r="A9995" t="s">
        <v>5175</v>
      </c>
      <c r="B9995" t="s">
        <v>1015</v>
      </c>
      <c r="C9995">
        <v>2013</v>
      </c>
      <c r="D9995" s="1" t="d">
        <v>2021-06-22</v>
      </c>
      <c r="E9995" s="1" t="str">
        <f t="shared" si="312"/>
        <v>2021</v>
      </c>
      <c r="F9995" s="1" t="str">
        <f t="shared" si="313"/>
        <v>Jun</v>
      </c>
      <c r="G9995" t="s">
        <v>50</v>
      </c>
      <c r="H9995" t="s">
        <v>933</v>
      </c>
      <c r="I9995">
        <v>0.03</v>
      </c>
      <c r="J9995">
        <v>0.02</v>
      </c>
      <c r="K9995">
        <v>0.05</v>
      </c>
      <c r="L9995">
        <v>0.02</v>
      </c>
      <c r="M9995">
        <v>0.12</v>
      </c>
    </row>
    <row r="9996" spans="1:19" x14ac:dyDescent="0.2">
      <c r="A9996" t="s">
        <v>8294</v>
      </c>
      <c r="B9996" t="s">
        <v>64</v>
      </c>
      <c r="C9996">
        <v>2001</v>
      </c>
      <c r="D9996" s="1" t="d">
        <v>1997-07-30</v>
      </c>
      <c r="E9996" s="1" t="str">
        <f t="shared" si="312"/>
        <v>1997</v>
      </c>
      <c r="F9996" s="1" t="str">
        <f t="shared" si="313"/>
        <v>Jul</v>
      </c>
      <c r="G9996" t="s">
        <v>24</v>
      </c>
      <c r="H9996" t="s">
        <v>484</v>
      </c>
      <c r="I9996">
        <v>0.08</v>
      </c>
      <c r="J9996">
        <v>0.03</v>
      </c>
      <c r="K9996">
        <v>0</v>
      </c>
      <c r="L9996">
        <v>0</v>
      </c>
      <c r="M9996">
        <v>0.11</v>
      </c>
      <c r="N9996">
        <v>77</v>
      </c>
      <c r="O9996">
        <v>12</v>
      </c>
      <c r="P9996">
        <v>6</v>
      </c>
      <c r="Q9996">
        <v>4</v>
      </c>
      <c r="R9996" t="s">
        <v>1957</v>
      </c>
      <c r="S9996" t="s">
        <v>20</v>
      </c>
    </row>
    <row r="9997" spans="1:19" x14ac:dyDescent="0.2">
      <c r="A9997" t="s">
        <v>2548</v>
      </c>
      <c r="B9997" t="s">
        <v>49</v>
      </c>
      <c r="C9997">
        <v>2012</v>
      </c>
      <c r="D9997" s="1" t="d">
        <v>2012-01-13</v>
      </c>
      <c r="E9997" s="1" t="str">
        <f t="shared" si="312"/>
        <v>2012</v>
      </c>
      <c r="F9997" s="1" t="str">
        <f t="shared" si="313"/>
        <v>Jan</v>
      </c>
      <c r="G9997" t="s">
        <v>50</v>
      </c>
      <c r="H9997" t="s">
        <v>151</v>
      </c>
      <c r="I9997">
        <v>0</v>
      </c>
      <c r="J9997">
        <v>0</v>
      </c>
      <c r="K9997">
        <v>0.11</v>
      </c>
      <c r="L9997">
        <v>0</v>
      </c>
      <c r="M9997">
        <v>0.11</v>
      </c>
    </row>
    <row r="9998" spans="1:19" x14ac:dyDescent="0.2">
      <c r="A9998" t="s">
        <v>4944</v>
      </c>
      <c r="B9998" t="s">
        <v>49</v>
      </c>
      <c r="C9998">
        <v>2008</v>
      </c>
      <c r="D9998" s="1" t="d">
        <v>2012-02-25</v>
      </c>
      <c r="E9998" s="1" t="str">
        <f t="shared" si="312"/>
        <v>2012</v>
      </c>
      <c r="F9998" s="1" t="str">
        <f t="shared" si="313"/>
        <v>Feb</v>
      </c>
      <c r="G9998" t="s">
        <v>34</v>
      </c>
      <c r="H9998" t="s">
        <v>234</v>
      </c>
      <c r="I9998">
        <v>0.11</v>
      </c>
      <c r="J9998">
        <v>0</v>
      </c>
      <c r="K9998">
        <v>0</v>
      </c>
      <c r="L9998">
        <v>0.01</v>
      </c>
      <c r="M9998">
        <v>0.11</v>
      </c>
      <c r="P9998" t="s">
        <v>203</v>
      </c>
      <c r="R9998" t="s">
        <v>1477</v>
      </c>
      <c r="S9998" t="s">
        <v>112</v>
      </c>
    </row>
    <row r="9999" spans="1:19" x14ac:dyDescent="0.2">
      <c r="A9999" t="s">
        <v>7965</v>
      </c>
      <c r="B9999" t="s">
        <v>49</v>
      </c>
      <c r="C9999">
        <v>2014</v>
      </c>
      <c r="D9999" s="1" t="d">
        <v>1990-02-15</v>
      </c>
      <c r="E9999" s="1" t="str">
        <f t="shared" si="312"/>
        <v>1990</v>
      </c>
      <c r="F9999" s="1" t="str">
        <f t="shared" si="313"/>
        <v>Feb</v>
      </c>
      <c r="G9999" t="s">
        <v>50</v>
      </c>
      <c r="H9999" t="s">
        <v>933</v>
      </c>
      <c r="I9999">
        <v>0.03</v>
      </c>
      <c r="J9999">
        <v>0.02</v>
      </c>
      <c r="K9999">
        <v>0.06</v>
      </c>
      <c r="L9999">
        <v>0.01</v>
      </c>
      <c r="M9999">
        <v>0.11</v>
      </c>
      <c r="N9999">
        <v>70</v>
      </c>
      <c r="O9999">
        <v>19</v>
      </c>
      <c r="P9999">
        <v>8.1999999999999993</v>
      </c>
      <c r="Q9999">
        <v>27</v>
      </c>
      <c r="R9999" t="s">
        <v>6927</v>
      </c>
      <c r="S9999" t="s">
        <v>53</v>
      </c>
    </row>
    <row r="10000" spans="1:19" x14ac:dyDescent="0.2">
      <c r="A10000" t="s">
        <v>8295</v>
      </c>
      <c r="B10000" t="s">
        <v>55</v>
      </c>
      <c r="C10000">
        <v>2000</v>
      </c>
      <c r="D10000" s="1" t="d">
        <v>1999-09-04</v>
      </c>
      <c r="E10000" s="1" t="str">
        <f t="shared" si="312"/>
        <v>1999</v>
      </c>
      <c r="F10000" s="1" t="str">
        <f t="shared" si="313"/>
        <v>Sep</v>
      </c>
      <c r="G10000" t="s">
        <v>86</v>
      </c>
      <c r="H10000" t="s">
        <v>933</v>
      </c>
      <c r="I10000">
        <v>0</v>
      </c>
      <c r="J10000">
        <v>0</v>
      </c>
      <c r="K10000">
        <v>0.11</v>
      </c>
      <c r="L10000">
        <v>0</v>
      </c>
      <c r="M10000">
        <v>0.11</v>
      </c>
    </row>
    <row r="10001" spans="1:19" x14ac:dyDescent="0.2">
      <c r="A10001" t="s">
        <v>6410</v>
      </c>
      <c r="B10001" t="s">
        <v>159</v>
      </c>
      <c r="C10001">
        <v>2009</v>
      </c>
      <c r="D10001" s="1" t="d">
        <v>2013-09-21</v>
      </c>
      <c r="E10001" s="1" t="str">
        <f t="shared" si="312"/>
        <v>2013</v>
      </c>
      <c r="F10001" s="1" t="str">
        <f t="shared" si="313"/>
        <v>Sep</v>
      </c>
      <c r="G10001" t="s">
        <v>50</v>
      </c>
      <c r="H10001" t="s">
        <v>111</v>
      </c>
      <c r="I10001">
        <v>0.03</v>
      </c>
      <c r="J10001">
        <v>0.02</v>
      </c>
      <c r="K10001">
        <v>0.05</v>
      </c>
      <c r="L10001">
        <v>0.01</v>
      </c>
      <c r="M10001">
        <v>0.11</v>
      </c>
      <c r="N10001">
        <v>68</v>
      </c>
      <c r="O10001">
        <v>18</v>
      </c>
      <c r="P10001">
        <v>7.4</v>
      </c>
      <c r="Q10001">
        <v>18</v>
      </c>
      <c r="R10001" t="s">
        <v>780</v>
      </c>
      <c r="S10001" t="s">
        <v>53</v>
      </c>
    </row>
    <row r="10002" spans="1:19" x14ac:dyDescent="0.2">
      <c r="A10002" t="s">
        <v>8018</v>
      </c>
      <c r="B10002" t="s">
        <v>49</v>
      </c>
      <c r="C10002">
        <v>2013</v>
      </c>
      <c r="D10002" s="1" t="d">
        <v>1999-04-20</v>
      </c>
      <c r="E10002" s="1" t="str">
        <f t="shared" si="312"/>
        <v>1999</v>
      </c>
      <c r="F10002" s="1" t="str">
        <f t="shared" si="313"/>
        <v>Apr</v>
      </c>
      <c r="G10002" t="s">
        <v>37</v>
      </c>
      <c r="H10002" t="s">
        <v>134</v>
      </c>
      <c r="I10002">
        <v>0.06</v>
      </c>
      <c r="J10002">
        <v>0.04</v>
      </c>
      <c r="K10002">
        <v>0</v>
      </c>
      <c r="L10002">
        <v>0.02</v>
      </c>
      <c r="M10002">
        <v>0.11</v>
      </c>
    </row>
    <row r="10003" spans="1:19" x14ac:dyDescent="0.2">
      <c r="A10003" t="s">
        <v>4527</v>
      </c>
      <c r="B10003" t="s">
        <v>137</v>
      </c>
      <c r="C10003">
        <v>2004</v>
      </c>
      <c r="D10003" s="1" t="d">
        <v>2019-06-05</v>
      </c>
      <c r="E10003" s="1" t="str">
        <f t="shared" si="312"/>
        <v>2019</v>
      </c>
      <c r="F10003" s="1" t="str">
        <f t="shared" si="313"/>
        <v>Jun</v>
      </c>
      <c r="G10003" t="s">
        <v>18</v>
      </c>
      <c r="H10003" t="s">
        <v>71</v>
      </c>
      <c r="I10003">
        <v>0.09</v>
      </c>
      <c r="J10003">
        <v>0.02</v>
      </c>
      <c r="K10003">
        <v>0</v>
      </c>
      <c r="L10003">
        <v>0</v>
      </c>
      <c r="M10003">
        <v>0.11</v>
      </c>
      <c r="N10003">
        <v>59</v>
      </c>
      <c r="O10003">
        <v>5</v>
      </c>
      <c r="P10003">
        <v>7.5</v>
      </c>
      <c r="Q10003">
        <v>6</v>
      </c>
      <c r="R10003" t="s">
        <v>1493</v>
      </c>
      <c r="S10003" t="s">
        <v>88</v>
      </c>
    </row>
    <row r="10004" spans="1:19" x14ac:dyDescent="0.2">
      <c r="A10004" t="s">
        <v>2844</v>
      </c>
      <c r="B10004" t="s">
        <v>137</v>
      </c>
      <c r="C10004">
        <v>2002</v>
      </c>
      <c r="D10004" s="1" t="d">
        <v>1993-12-12</v>
      </c>
      <c r="E10004" s="1" t="str">
        <f t="shared" si="312"/>
        <v>1993</v>
      </c>
      <c r="F10004" s="1" t="str">
        <f t="shared" si="313"/>
        <v>Dec</v>
      </c>
      <c r="G10004" t="s">
        <v>24</v>
      </c>
      <c r="H10004" t="s">
        <v>155</v>
      </c>
      <c r="I10004">
        <v>0.09</v>
      </c>
      <c r="J10004">
        <v>0.02</v>
      </c>
      <c r="K10004">
        <v>0</v>
      </c>
      <c r="L10004">
        <v>0</v>
      </c>
      <c r="M10004">
        <v>0.11</v>
      </c>
      <c r="N10004">
        <v>78</v>
      </c>
      <c r="O10004">
        <v>15</v>
      </c>
      <c r="P10004" t="s">
        <v>203</v>
      </c>
      <c r="R10004" t="s">
        <v>807</v>
      </c>
      <c r="S10004" t="s">
        <v>20</v>
      </c>
    </row>
    <row r="10005" spans="1:19" x14ac:dyDescent="0.2">
      <c r="A10005" t="s">
        <v>8296</v>
      </c>
      <c r="B10005" t="s">
        <v>148</v>
      </c>
      <c r="C10005">
        <v>2011</v>
      </c>
      <c r="D10005" s="1" t="d">
        <v>2016-08-25</v>
      </c>
      <c r="E10005" s="1" t="str">
        <f t="shared" si="312"/>
        <v>2016</v>
      </c>
      <c r="F10005" s="1" t="str">
        <f t="shared" si="313"/>
        <v>Aug</v>
      </c>
      <c r="G10005" t="s">
        <v>24</v>
      </c>
      <c r="H10005" t="s">
        <v>3047</v>
      </c>
      <c r="I10005">
        <v>0.08</v>
      </c>
      <c r="J10005">
        <v>0.02</v>
      </c>
      <c r="K10005">
        <v>0</v>
      </c>
      <c r="L10005">
        <v>0.01</v>
      </c>
      <c r="M10005">
        <v>0.11</v>
      </c>
      <c r="P10005">
        <v>8.3000000000000007</v>
      </c>
      <c r="Q10005">
        <v>10</v>
      </c>
      <c r="R10005" t="s">
        <v>3563</v>
      </c>
      <c r="S10005" t="s">
        <v>20</v>
      </c>
    </row>
    <row r="10006" spans="1:19" x14ac:dyDescent="0.2">
      <c r="A10006" t="s">
        <v>7100</v>
      </c>
      <c r="B10006" t="s">
        <v>1043</v>
      </c>
      <c r="C10006">
        <v>1995</v>
      </c>
      <c r="D10006" s="1" t="d">
        <v>1996-05-29</v>
      </c>
      <c r="E10006" s="1" t="str">
        <f t="shared" si="312"/>
        <v>1996</v>
      </c>
      <c r="F10006" s="1" t="str">
        <f t="shared" si="313"/>
        <v>May</v>
      </c>
      <c r="G10006" t="s">
        <v>272</v>
      </c>
      <c r="H10006" t="s">
        <v>933</v>
      </c>
      <c r="I10006">
        <v>0</v>
      </c>
      <c r="J10006">
        <v>0</v>
      </c>
      <c r="K10006">
        <v>0.11</v>
      </c>
      <c r="L10006">
        <v>0</v>
      </c>
      <c r="M10006">
        <v>0.11</v>
      </c>
    </row>
    <row r="10007" spans="1:19" x14ac:dyDescent="0.2">
      <c r="A10007" t="s">
        <v>8297</v>
      </c>
      <c r="B10007" t="s">
        <v>104</v>
      </c>
      <c r="C10007">
        <v>2000</v>
      </c>
      <c r="D10007" s="1" t="d">
        <v>2020-02-25</v>
      </c>
      <c r="E10007" s="1" t="str">
        <f t="shared" si="312"/>
        <v>2020</v>
      </c>
      <c r="F10007" s="1" t="str">
        <f t="shared" si="313"/>
        <v>Feb</v>
      </c>
      <c r="G10007" t="s">
        <v>24</v>
      </c>
      <c r="H10007" t="s">
        <v>1303</v>
      </c>
      <c r="I10007">
        <v>0.06</v>
      </c>
      <c r="J10007">
        <v>0.04</v>
      </c>
      <c r="K10007">
        <v>0</v>
      </c>
      <c r="L10007">
        <v>0.01</v>
      </c>
      <c r="M10007">
        <v>0.11</v>
      </c>
    </row>
    <row r="10008" spans="1:19" x14ac:dyDescent="0.2">
      <c r="A10008" t="s">
        <v>8298</v>
      </c>
      <c r="B10008" t="s">
        <v>137</v>
      </c>
      <c r="C10008">
        <v>2004</v>
      </c>
      <c r="D10008" s="1" t="d">
        <v>1994-03-20</v>
      </c>
      <c r="E10008" s="1" t="str">
        <f t="shared" si="312"/>
        <v>1994</v>
      </c>
      <c r="F10008" s="1" t="str">
        <f t="shared" si="313"/>
        <v>Mar</v>
      </c>
      <c r="G10008" t="s">
        <v>37</v>
      </c>
      <c r="H10008" t="s">
        <v>155</v>
      </c>
      <c r="I10008">
        <v>0.09</v>
      </c>
      <c r="J10008">
        <v>0.02</v>
      </c>
      <c r="K10008">
        <v>0</v>
      </c>
      <c r="L10008">
        <v>0</v>
      </c>
      <c r="M10008">
        <v>0.11</v>
      </c>
      <c r="N10008">
        <v>62</v>
      </c>
      <c r="O10008">
        <v>31</v>
      </c>
      <c r="P10008">
        <v>8.1</v>
      </c>
      <c r="Q10008">
        <v>9</v>
      </c>
      <c r="R10008" t="s">
        <v>5032</v>
      </c>
      <c r="S10008" t="s">
        <v>88</v>
      </c>
    </row>
    <row r="10009" spans="1:19" x14ac:dyDescent="0.2">
      <c r="A10009" t="s">
        <v>8299</v>
      </c>
      <c r="B10009" t="s">
        <v>55</v>
      </c>
      <c r="C10009">
        <v>2003</v>
      </c>
      <c r="D10009" s="1" t="d">
        <v>1988-10-31</v>
      </c>
      <c r="E10009" s="1" t="str">
        <f t="shared" si="312"/>
        <v>1988</v>
      </c>
      <c r="F10009" s="1" t="str">
        <f t="shared" si="313"/>
        <v>Oct</v>
      </c>
      <c r="G10009" t="s">
        <v>24</v>
      </c>
      <c r="H10009" t="s">
        <v>2930</v>
      </c>
      <c r="I10009">
        <v>0.06</v>
      </c>
      <c r="J10009">
        <v>0.04</v>
      </c>
      <c r="K10009">
        <v>0</v>
      </c>
      <c r="L10009">
        <v>0.01</v>
      </c>
      <c r="M10009">
        <v>0.11</v>
      </c>
      <c r="N10009">
        <v>67</v>
      </c>
      <c r="O10009">
        <v>15</v>
      </c>
      <c r="P10009">
        <v>9</v>
      </c>
      <c r="Q10009">
        <v>5</v>
      </c>
      <c r="R10009" t="s">
        <v>4167</v>
      </c>
      <c r="S10009" t="s">
        <v>20</v>
      </c>
    </row>
    <row r="10010" spans="1:19" x14ac:dyDescent="0.2">
      <c r="A10010" t="s">
        <v>8300</v>
      </c>
      <c r="B10010" t="s">
        <v>55</v>
      </c>
      <c r="C10010">
        <v>2006</v>
      </c>
      <c r="D10010" s="1" t="d">
        <v>2011-08-19</v>
      </c>
      <c r="E10010" s="1" t="str">
        <f t="shared" si="312"/>
        <v>2011</v>
      </c>
      <c r="F10010" s="1" t="str">
        <f t="shared" si="313"/>
        <v>Aug</v>
      </c>
      <c r="G10010" t="s">
        <v>24</v>
      </c>
      <c r="H10010" t="s">
        <v>134</v>
      </c>
      <c r="I10010">
        <v>0.06</v>
      </c>
      <c r="J10010">
        <v>0.04</v>
      </c>
      <c r="K10010">
        <v>0</v>
      </c>
      <c r="L10010">
        <v>0.01</v>
      </c>
      <c r="M10010">
        <v>0.11</v>
      </c>
      <c r="N10010">
        <v>68</v>
      </c>
      <c r="O10010">
        <v>26</v>
      </c>
      <c r="P10010">
        <v>8.9</v>
      </c>
      <c r="Q10010">
        <v>16</v>
      </c>
      <c r="R10010" t="s">
        <v>287</v>
      </c>
      <c r="S10010" t="s">
        <v>20</v>
      </c>
    </row>
    <row r="10011" spans="1:19" x14ac:dyDescent="0.2">
      <c r="A10011" t="s">
        <v>8301</v>
      </c>
      <c r="B10011" t="s">
        <v>17</v>
      </c>
      <c r="C10011">
        <v>2008</v>
      </c>
      <c r="D10011" s="1" t="d">
        <v>1997-02-06</v>
      </c>
      <c r="E10011" s="1" t="str">
        <f t="shared" si="312"/>
        <v>1997</v>
      </c>
      <c r="F10011" s="1" t="str">
        <f t="shared" si="313"/>
        <v>Feb</v>
      </c>
      <c r="G10011" t="s">
        <v>30</v>
      </c>
      <c r="H10011" t="s">
        <v>484</v>
      </c>
      <c r="I10011">
        <v>0.11</v>
      </c>
      <c r="J10011">
        <v>0</v>
      </c>
      <c r="K10011">
        <v>0</v>
      </c>
      <c r="L10011">
        <v>0.01</v>
      </c>
      <c r="M10011">
        <v>0.11</v>
      </c>
      <c r="P10011" t="s">
        <v>203</v>
      </c>
      <c r="R10011" t="s">
        <v>204</v>
      </c>
      <c r="S10011" t="s">
        <v>20</v>
      </c>
    </row>
    <row r="10012" spans="1:19" x14ac:dyDescent="0.2">
      <c r="A10012" t="s">
        <v>8302</v>
      </c>
      <c r="B10012" t="s">
        <v>32</v>
      </c>
      <c r="C10012">
        <v>2008</v>
      </c>
      <c r="D10012" s="1" t="d">
        <v>1992-09-16</v>
      </c>
      <c r="E10012" s="1" t="str">
        <f t="shared" si="312"/>
        <v>1992</v>
      </c>
      <c r="F10012" s="1" t="str">
        <f t="shared" si="313"/>
        <v>Sep</v>
      </c>
      <c r="G10012" t="s">
        <v>18</v>
      </c>
      <c r="H10012" t="s">
        <v>933</v>
      </c>
      <c r="I10012">
        <v>0.11</v>
      </c>
      <c r="J10012">
        <v>0</v>
      </c>
      <c r="K10012">
        <v>0</v>
      </c>
      <c r="L10012">
        <v>0.01</v>
      </c>
      <c r="M10012">
        <v>0.11</v>
      </c>
      <c r="N10012">
        <v>66</v>
      </c>
      <c r="O10012">
        <v>21</v>
      </c>
      <c r="P10012">
        <v>7.3</v>
      </c>
      <c r="Q10012">
        <v>8</v>
      </c>
      <c r="R10012" t="s">
        <v>4937</v>
      </c>
      <c r="S10012" t="s">
        <v>20</v>
      </c>
    </row>
    <row r="10013" spans="1:19" x14ac:dyDescent="0.2">
      <c r="A10013" t="s">
        <v>8303</v>
      </c>
      <c r="B10013" t="s">
        <v>148</v>
      </c>
      <c r="C10013">
        <v>2010</v>
      </c>
      <c r="D10013" s="1" t="d">
        <v>1997-01-11</v>
      </c>
      <c r="E10013" s="1" t="str">
        <f t="shared" si="312"/>
        <v>1997</v>
      </c>
      <c r="F10013" s="1" t="str">
        <f t="shared" si="313"/>
        <v>Jan</v>
      </c>
      <c r="G10013" t="s">
        <v>101</v>
      </c>
      <c r="H10013" t="s">
        <v>825</v>
      </c>
      <c r="I10013">
        <v>0</v>
      </c>
      <c r="J10013">
        <v>0.1</v>
      </c>
      <c r="K10013">
        <v>0</v>
      </c>
      <c r="L10013">
        <v>0.02</v>
      </c>
      <c r="M10013">
        <v>0.11</v>
      </c>
      <c r="N10013">
        <v>77</v>
      </c>
      <c r="O10013">
        <v>24</v>
      </c>
      <c r="P10013">
        <v>7.9</v>
      </c>
      <c r="Q10013">
        <v>27</v>
      </c>
      <c r="R10013" t="s">
        <v>8304</v>
      </c>
      <c r="S10013" t="s">
        <v>88</v>
      </c>
    </row>
    <row r="10014" spans="1:19" x14ac:dyDescent="0.2">
      <c r="A10014" t="s">
        <v>7835</v>
      </c>
      <c r="B10014" t="s">
        <v>49</v>
      </c>
      <c r="C10014">
        <v>2009</v>
      </c>
      <c r="D10014" s="1" t="d">
        <v>2009-03-26</v>
      </c>
      <c r="E10014" s="1" t="str">
        <f t="shared" si="312"/>
        <v>2009</v>
      </c>
      <c r="F10014" s="1" t="str">
        <f t="shared" si="313"/>
        <v>Mar</v>
      </c>
      <c r="G10014" t="s">
        <v>34</v>
      </c>
      <c r="H10014" t="s">
        <v>68</v>
      </c>
      <c r="I10014">
        <v>0.11</v>
      </c>
      <c r="J10014">
        <v>0</v>
      </c>
      <c r="K10014">
        <v>0</v>
      </c>
      <c r="L10014">
        <v>0.01</v>
      </c>
      <c r="M10014">
        <v>0.11</v>
      </c>
      <c r="P10014" t="s">
        <v>203</v>
      </c>
      <c r="R10014" t="s">
        <v>1129</v>
      </c>
      <c r="S10014" t="s">
        <v>88</v>
      </c>
    </row>
    <row r="10015" spans="1:19" x14ac:dyDescent="0.2">
      <c r="A10015" t="s">
        <v>8305</v>
      </c>
      <c r="B10015" t="s">
        <v>49</v>
      </c>
      <c r="C10015">
        <v>2008</v>
      </c>
      <c r="D10015" s="1" t="d">
        <v>2001-08-27</v>
      </c>
      <c r="E10015" s="1" t="str">
        <f t="shared" si="312"/>
        <v>2001</v>
      </c>
      <c r="F10015" s="1" t="str">
        <f t="shared" si="313"/>
        <v>Aug</v>
      </c>
      <c r="G10015" t="s">
        <v>18</v>
      </c>
      <c r="H10015" t="s">
        <v>134</v>
      </c>
      <c r="I10015">
        <v>0.1</v>
      </c>
      <c r="J10015">
        <v>0.01</v>
      </c>
      <c r="K10015">
        <v>0</v>
      </c>
      <c r="L10015">
        <v>0.01</v>
      </c>
      <c r="M10015">
        <v>0.11</v>
      </c>
      <c r="N10015">
        <v>45</v>
      </c>
      <c r="O10015">
        <v>24</v>
      </c>
      <c r="P10015" t="s">
        <v>203</v>
      </c>
      <c r="R10015" t="s">
        <v>287</v>
      </c>
      <c r="S10015" t="s">
        <v>20</v>
      </c>
    </row>
    <row r="10016" spans="1:19" x14ac:dyDescent="0.2">
      <c r="A10016" t="s">
        <v>4909</v>
      </c>
      <c r="B10016" t="s">
        <v>32</v>
      </c>
      <c r="C10016">
        <v>2010</v>
      </c>
      <c r="D10016" s="1" t="d">
        <v>1992-08-18</v>
      </c>
      <c r="E10016" s="1" t="str">
        <f t="shared" si="312"/>
        <v>1992</v>
      </c>
      <c r="F10016" s="1" t="str">
        <f t="shared" si="313"/>
        <v>Aug</v>
      </c>
      <c r="G10016" t="s">
        <v>34</v>
      </c>
      <c r="H10016" t="s">
        <v>1642</v>
      </c>
      <c r="I10016">
        <v>0.11</v>
      </c>
      <c r="J10016">
        <v>0</v>
      </c>
      <c r="K10016">
        <v>0</v>
      </c>
      <c r="L10016">
        <v>0.01</v>
      </c>
      <c r="M10016">
        <v>0.11</v>
      </c>
      <c r="P10016" t="s">
        <v>203</v>
      </c>
      <c r="R10016" t="s">
        <v>4910</v>
      </c>
      <c r="S10016" t="s">
        <v>20</v>
      </c>
    </row>
    <row r="10017" spans="1:19" x14ac:dyDescent="0.2">
      <c r="A10017" t="s">
        <v>8306</v>
      </c>
      <c r="B10017" t="s">
        <v>75</v>
      </c>
      <c r="C10017">
        <v>2015</v>
      </c>
      <c r="D10017" s="1" t="d">
        <v>2008-06-28</v>
      </c>
      <c r="E10017" s="1" t="str">
        <f t="shared" si="312"/>
        <v>2008</v>
      </c>
      <c r="F10017" s="1" t="str">
        <f t="shared" si="313"/>
        <v>Jun</v>
      </c>
      <c r="G10017" t="s">
        <v>18</v>
      </c>
      <c r="H10017" t="s">
        <v>8307</v>
      </c>
      <c r="I10017">
        <v>0.04</v>
      </c>
      <c r="J10017">
        <v>0.06</v>
      </c>
      <c r="K10017">
        <v>0</v>
      </c>
      <c r="L10017">
        <v>0.02</v>
      </c>
      <c r="M10017">
        <v>0.11</v>
      </c>
      <c r="N10017">
        <v>19</v>
      </c>
      <c r="O10017">
        <v>5</v>
      </c>
      <c r="P10017">
        <v>3.4</v>
      </c>
      <c r="Q10017">
        <v>65</v>
      </c>
      <c r="R10017" t="s">
        <v>1253</v>
      </c>
      <c r="S10017" t="s">
        <v>20</v>
      </c>
    </row>
    <row r="10018" spans="1:19" x14ac:dyDescent="0.2">
      <c r="A10018" t="s">
        <v>8308</v>
      </c>
      <c r="B10018" t="s">
        <v>55</v>
      </c>
      <c r="C10018">
        <v>2005</v>
      </c>
      <c r="D10018" s="1" t="d">
        <v>2006-04-15</v>
      </c>
      <c r="E10018" s="1" t="str">
        <f t="shared" si="312"/>
        <v>2006</v>
      </c>
      <c r="F10018" s="1" t="str">
        <f t="shared" si="313"/>
        <v>Apr</v>
      </c>
      <c r="G10018" t="s">
        <v>18</v>
      </c>
      <c r="H10018" t="s">
        <v>234</v>
      </c>
      <c r="I10018">
        <v>0</v>
      </c>
      <c r="J10018">
        <v>0</v>
      </c>
      <c r="K10018">
        <v>0.11</v>
      </c>
      <c r="L10018">
        <v>0</v>
      </c>
      <c r="M10018">
        <v>0.11</v>
      </c>
    </row>
    <row r="10019" spans="1:19" x14ac:dyDescent="0.2">
      <c r="A10019" t="s">
        <v>8309</v>
      </c>
      <c r="B10019" t="s">
        <v>55</v>
      </c>
      <c r="C10019">
        <v>2006</v>
      </c>
      <c r="D10019" s="1" t="d">
        <v>1999-08-29</v>
      </c>
      <c r="E10019" s="1" t="str">
        <f t="shared" si="312"/>
        <v>1999</v>
      </c>
      <c r="F10019" s="1" t="str">
        <f t="shared" si="313"/>
        <v>Aug</v>
      </c>
      <c r="G10019" t="s">
        <v>86</v>
      </c>
      <c r="H10019" t="s">
        <v>151</v>
      </c>
      <c r="I10019">
        <v>0</v>
      </c>
      <c r="J10019">
        <v>0</v>
      </c>
      <c r="K10019">
        <v>0.11</v>
      </c>
      <c r="L10019">
        <v>0</v>
      </c>
      <c r="M10019">
        <v>0.11</v>
      </c>
    </row>
    <row r="10020" spans="1:19" x14ac:dyDescent="0.2">
      <c r="A10020" t="s">
        <v>7985</v>
      </c>
      <c r="B10020" t="s">
        <v>55</v>
      </c>
      <c r="C10020">
        <v>2007</v>
      </c>
      <c r="D10020" s="1" t="d">
        <v>2001-07-16</v>
      </c>
      <c r="E10020" s="1" t="str">
        <f t="shared" si="312"/>
        <v>2001</v>
      </c>
      <c r="F10020" s="1" t="str">
        <f t="shared" si="313"/>
        <v>Jul</v>
      </c>
      <c r="G10020" t="s">
        <v>28</v>
      </c>
      <c r="H10020" t="s">
        <v>7595</v>
      </c>
      <c r="I10020">
        <v>0.05</v>
      </c>
      <c r="J10020">
        <v>0.04</v>
      </c>
      <c r="K10020">
        <v>0.02</v>
      </c>
      <c r="L10020">
        <v>0.01</v>
      </c>
      <c r="M10020">
        <v>0.11</v>
      </c>
      <c r="N10020">
        <v>61</v>
      </c>
      <c r="O10020">
        <v>8</v>
      </c>
      <c r="P10020">
        <v>6.5</v>
      </c>
      <c r="Q10020">
        <v>8</v>
      </c>
      <c r="R10020" t="s">
        <v>7595</v>
      </c>
      <c r="S10020" t="s">
        <v>112</v>
      </c>
    </row>
    <row r="10021" spans="1:19" x14ac:dyDescent="0.2">
      <c r="A10021" t="s">
        <v>8310</v>
      </c>
      <c r="B10021" t="s">
        <v>137</v>
      </c>
      <c r="C10021">
        <v>2002</v>
      </c>
      <c r="D10021" s="1" t="d">
        <v>1988-10-21</v>
      </c>
      <c r="E10021" s="1" t="str">
        <f t="shared" si="312"/>
        <v>1988</v>
      </c>
      <c r="F10021" s="1" t="str">
        <f t="shared" si="313"/>
        <v>Oct</v>
      </c>
      <c r="G10021" t="s">
        <v>50</v>
      </c>
      <c r="H10021" t="s">
        <v>151</v>
      </c>
      <c r="I10021">
        <v>0.09</v>
      </c>
      <c r="J10021">
        <v>0.02</v>
      </c>
      <c r="K10021">
        <v>0</v>
      </c>
      <c r="L10021">
        <v>0</v>
      </c>
      <c r="M10021">
        <v>0.11</v>
      </c>
    </row>
    <row r="10022" spans="1:19" x14ac:dyDescent="0.2">
      <c r="A10022" t="s">
        <v>8311</v>
      </c>
      <c r="B10022" t="s">
        <v>32</v>
      </c>
      <c r="C10022">
        <v>2010</v>
      </c>
      <c r="D10022" s="1" t="d">
        <v>1996-04-29</v>
      </c>
      <c r="E10022" s="1" t="str">
        <f t="shared" si="312"/>
        <v>1996</v>
      </c>
      <c r="F10022" s="1" t="str">
        <f t="shared" si="313"/>
        <v>Apr</v>
      </c>
      <c r="G10022" t="s">
        <v>30</v>
      </c>
      <c r="H10022" t="s">
        <v>1207</v>
      </c>
      <c r="I10022">
        <v>0.1</v>
      </c>
      <c r="J10022">
        <v>0</v>
      </c>
      <c r="K10022">
        <v>0</v>
      </c>
      <c r="L10022">
        <v>0.01</v>
      </c>
      <c r="M10022">
        <v>0.11</v>
      </c>
      <c r="N10022">
        <v>74</v>
      </c>
      <c r="O10022">
        <v>27</v>
      </c>
      <c r="P10022">
        <v>5.8</v>
      </c>
      <c r="Q10022">
        <v>11</v>
      </c>
      <c r="R10022" t="s">
        <v>5314</v>
      </c>
      <c r="S10022" t="s">
        <v>112</v>
      </c>
    </row>
    <row r="10023" spans="1:19" x14ac:dyDescent="0.2">
      <c r="A10023" t="s">
        <v>8312</v>
      </c>
      <c r="B10023" t="s">
        <v>64</v>
      </c>
      <c r="C10023">
        <v>2002</v>
      </c>
      <c r="D10023" s="1" t="d">
        <v>2009-12-03</v>
      </c>
      <c r="E10023" s="1" t="str">
        <f t="shared" si="312"/>
        <v>2009</v>
      </c>
      <c r="F10023" s="1" t="str">
        <f t="shared" si="313"/>
        <v>Dec</v>
      </c>
      <c r="G10023" t="s">
        <v>28</v>
      </c>
      <c r="H10023" t="s">
        <v>155</v>
      </c>
      <c r="I10023">
        <v>0.08</v>
      </c>
      <c r="J10023">
        <v>0.03</v>
      </c>
      <c r="K10023">
        <v>0</v>
      </c>
      <c r="L10023">
        <v>0</v>
      </c>
      <c r="M10023">
        <v>0.11</v>
      </c>
      <c r="N10023">
        <v>76</v>
      </c>
      <c r="O10023">
        <v>20</v>
      </c>
      <c r="P10023">
        <v>8.1</v>
      </c>
      <c r="Q10023">
        <v>7</v>
      </c>
      <c r="R10023" t="s">
        <v>412</v>
      </c>
      <c r="S10023" t="s">
        <v>20</v>
      </c>
    </row>
    <row r="10024" spans="1:19" x14ac:dyDescent="0.2">
      <c r="A10024" t="s">
        <v>8313</v>
      </c>
      <c r="B10024" t="s">
        <v>1043</v>
      </c>
      <c r="C10024">
        <v>1998</v>
      </c>
      <c r="D10024" s="1" t="d">
        <v>2007-07-28</v>
      </c>
      <c r="E10024" s="1" t="str">
        <f t="shared" si="312"/>
        <v>2007</v>
      </c>
      <c r="F10024" s="1" t="str">
        <f t="shared" si="313"/>
        <v>Jul</v>
      </c>
      <c r="G10024" t="s">
        <v>101</v>
      </c>
      <c r="H10024" t="s">
        <v>8314</v>
      </c>
      <c r="I10024">
        <v>0</v>
      </c>
      <c r="J10024">
        <v>0</v>
      </c>
      <c r="K10024">
        <v>0.11</v>
      </c>
      <c r="L10024">
        <v>0</v>
      </c>
      <c r="M10024">
        <v>0.11</v>
      </c>
    </row>
    <row r="10025" spans="1:19" x14ac:dyDescent="0.2">
      <c r="A10025" t="s">
        <v>8315</v>
      </c>
      <c r="B10025" t="s">
        <v>64</v>
      </c>
      <c r="C10025">
        <v>2004</v>
      </c>
      <c r="D10025" s="1" t="d">
        <v>2013-01-23</v>
      </c>
      <c r="E10025" s="1" t="str">
        <f t="shared" si="312"/>
        <v>2013</v>
      </c>
      <c r="F10025" s="1" t="str">
        <f t="shared" si="313"/>
        <v>Jan</v>
      </c>
      <c r="G10025" t="s">
        <v>50</v>
      </c>
      <c r="H10025" t="s">
        <v>484</v>
      </c>
      <c r="I10025">
        <v>0.08</v>
      </c>
      <c r="J10025">
        <v>0.03</v>
      </c>
      <c r="K10025">
        <v>0</v>
      </c>
      <c r="L10025">
        <v>0</v>
      </c>
      <c r="M10025">
        <v>0.11</v>
      </c>
      <c r="N10025">
        <v>62</v>
      </c>
      <c r="O10025">
        <v>4</v>
      </c>
      <c r="P10025" t="s">
        <v>203</v>
      </c>
      <c r="R10025" t="s">
        <v>8316</v>
      </c>
      <c r="S10025" t="s">
        <v>20</v>
      </c>
    </row>
    <row r="10026" spans="1:19" x14ac:dyDescent="0.2">
      <c r="A10026" t="s">
        <v>508</v>
      </c>
      <c r="B10026" t="s">
        <v>159</v>
      </c>
      <c r="C10026">
        <v>2012</v>
      </c>
      <c r="D10026" s="1" t="d">
        <v>1992-11-04</v>
      </c>
      <c r="E10026" s="1" t="str">
        <f t="shared" si="312"/>
        <v>1992</v>
      </c>
      <c r="F10026" s="1" t="str">
        <f t="shared" si="313"/>
        <v>Nov</v>
      </c>
      <c r="G10026" t="s">
        <v>28</v>
      </c>
      <c r="H10026" t="s">
        <v>242</v>
      </c>
      <c r="I10026">
        <v>0</v>
      </c>
      <c r="J10026">
        <v>0</v>
      </c>
      <c r="K10026">
        <v>0.11</v>
      </c>
      <c r="L10026">
        <v>0</v>
      </c>
      <c r="M10026">
        <v>0.11</v>
      </c>
      <c r="P10026">
        <v>8.9</v>
      </c>
      <c r="Q10026">
        <v>15</v>
      </c>
      <c r="R10026" t="s">
        <v>951</v>
      </c>
      <c r="S10026" t="s">
        <v>88</v>
      </c>
    </row>
    <row r="10027" spans="1:19" x14ac:dyDescent="0.2">
      <c r="A10027" t="s">
        <v>8317</v>
      </c>
      <c r="B10027" t="s">
        <v>187</v>
      </c>
      <c r="C10027">
        <v>2014</v>
      </c>
      <c r="D10027" s="1" t="d">
        <v>2009-03-13</v>
      </c>
      <c r="E10027" s="1" t="str">
        <f t="shared" si="312"/>
        <v>2009</v>
      </c>
      <c r="F10027" s="1" t="str">
        <f t="shared" si="313"/>
        <v>Mar</v>
      </c>
      <c r="G10027" t="s">
        <v>34</v>
      </c>
      <c r="H10027" t="s">
        <v>372</v>
      </c>
      <c r="I10027">
        <v>0</v>
      </c>
      <c r="J10027">
        <v>0</v>
      </c>
      <c r="K10027">
        <v>0.11</v>
      </c>
      <c r="L10027">
        <v>0</v>
      </c>
      <c r="M10027">
        <v>0.11</v>
      </c>
    </row>
    <row r="10028" spans="1:19" x14ac:dyDescent="0.2">
      <c r="A10028" t="s">
        <v>8318</v>
      </c>
      <c r="B10028" t="s">
        <v>79</v>
      </c>
      <c r="C10028">
        <v>2016</v>
      </c>
      <c r="D10028" s="1" t="d">
        <v>2009-10-30</v>
      </c>
      <c r="E10028" s="1" t="str">
        <f t="shared" si="312"/>
        <v>2009</v>
      </c>
      <c r="F10028" s="1" t="str">
        <f t="shared" si="313"/>
        <v>Oct</v>
      </c>
      <c r="G10028" t="s">
        <v>50</v>
      </c>
      <c r="H10028" t="s">
        <v>19</v>
      </c>
      <c r="I10028">
        <v>0.02</v>
      </c>
      <c r="J10028">
        <v>0.01</v>
      </c>
      <c r="K10028">
        <v>0.08</v>
      </c>
      <c r="L10028">
        <v>0</v>
      </c>
      <c r="M10028">
        <v>0.11</v>
      </c>
      <c r="N10028">
        <v>72</v>
      </c>
      <c r="O10028">
        <v>16</v>
      </c>
      <c r="P10028">
        <v>6.8</v>
      </c>
      <c r="Q10028">
        <v>5</v>
      </c>
      <c r="R10028" t="s">
        <v>763</v>
      </c>
      <c r="S10028" t="s">
        <v>20</v>
      </c>
    </row>
    <row r="10029" spans="1:19" x14ac:dyDescent="0.2">
      <c r="A10029" t="s">
        <v>8319</v>
      </c>
      <c r="B10029" t="s">
        <v>32</v>
      </c>
      <c r="C10029">
        <v>2009</v>
      </c>
      <c r="D10029" s="1" t="d">
        <v>2008-04-06</v>
      </c>
      <c r="E10029" s="1" t="str">
        <f t="shared" si="312"/>
        <v>2008</v>
      </c>
      <c r="F10029" s="1" t="str">
        <f t="shared" si="313"/>
        <v>Apr</v>
      </c>
      <c r="G10029" t="s">
        <v>28</v>
      </c>
      <c r="H10029" t="s">
        <v>2780</v>
      </c>
      <c r="I10029">
        <v>0.08</v>
      </c>
      <c r="J10029">
        <v>0</v>
      </c>
      <c r="K10029">
        <v>0.03</v>
      </c>
      <c r="L10029">
        <v>0.01</v>
      </c>
      <c r="M10029">
        <v>0.11</v>
      </c>
      <c r="N10029">
        <v>50</v>
      </c>
      <c r="O10029">
        <v>17</v>
      </c>
      <c r="P10029">
        <v>6.2</v>
      </c>
      <c r="Q10029">
        <v>9</v>
      </c>
      <c r="R10029" t="s">
        <v>8320</v>
      </c>
      <c r="S10029" t="s">
        <v>112</v>
      </c>
    </row>
    <row r="10030" spans="1:19" x14ac:dyDescent="0.2">
      <c r="A10030" t="s">
        <v>5074</v>
      </c>
      <c r="B10030" t="s">
        <v>49</v>
      </c>
      <c r="C10030">
        <v>2010</v>
      </c>
      <c r="D10030" s="1" t="d">
        <v>2007-03-02</v>
      </c>
      <c r="E10030" s="1" t="str">
        <f t="shared" si="312"/>
        <v>2007</v>
      </c>
      <c r="F10030" s="1" t="str">
        <f t="shared" si="313"/>
        <v>Mar</v>
      </c>
      <c r="G10030" t="s">
        <v>50</v>
      </c>
      <c r="H10030" t="s">
        <v>134</v>
      </c>
      <c r="I10030">
        <v>0.08</v>
      </c>
      <c r="J10030">
        <v>0.02</v>
      </c>
      <c r="K10030">
        <v>0</v>
      </c>
      <c r="L10030">
        <v>0.01</v>
      </c>
      <c r="M10030">
        <v>0.11</v>
      </c>
      <c r="N10030">
        <v>62</v>
      </c>
      <c r="O10030">
        <v>16</v>
      </c>
      <c r="P10030" t="s">
        <v>203</v>
      </c>
      <c r="R10030" t="s">
        <v>134</v>
      </c>
      <c r="S10030" t="s">
        <v>112</v>
      </c>
    </row>
    <row r="10031" spans="1:19" x14ac:dyDescent="0.2">
      <c r="A10031" t="s">
        <v>4519</v>
      </c>
      <c r="B10031" t="s">
        <v>49</v>
      </c>
      <c r="C10031">
        <v>2016</v>
      </c>
      <c r="D10031" s="1" t="d">
        <v>2002-07-26</v>
      </c>
      <c r="E10031" s="1" t="str">
        <f t="shared" si="312"/>
        <v>2002</v>
      </c>
      <c r="F10031" s="1" t="str">
        <f t="shared" si="313"/>
        <v>Jul</v>
      </c>
      <c r="G10031" t="s">
        <v>28</v>
      </c>
      <c r="H10031" t="s">
        <v>1091</v>
      </c>
      <c r="I10031">
        <v>0</v>
      </c>
      <c r="J10031">
        <v>0</v>
      </c>
      <c r="K10031">
        <v>0.11</v>
      </c>
      <c r="L10031">
        <v>0</v>
      </c>
      <c r="M10031">
        <v>0.11</v>
      </c>
      <c r="R10031" t="s">
        <v>1921</v>
      </c>
    </row>
    <row r="10032" spans="1:19" x14ac:dyDescent="0.2">
      <c r="A10032" t="s">
        <v>8321</v>
      </c>
      <c r="B10032" t="s">
        <v>1015</v>
      </c>
      <c r="C10032">
        <v>2014</v>
      </c>
      <c r="D10032" s="1" t="d">
        <v>2009-10-15</v>
      </c>
      <c r="E10032" s="1" t="str">
        <f t="shared" si="312"/>
        <v>2009</v>
      </c>
      <c r="F10032" s="1" t="str">
        <f t="shared" si="313"/>
        <v>Oct</v>
      </c>
      <c r="G10032" t="s">
        <v>50</v>
      </c>
      <c r="H10032" t="s">
        <v>8322</v>
      </c>
      <c r="I10032">
        <v>0.03</v>
      </c>
      <c r="J10032">
        <v>0.01</v>
      </c>
      <c r="K10032">
        <v>0.06</v>
      </c>
      <c r="L10032">
        <v>0.01</v>
      </c>
      <c r="M10032">
        <v>0.11</v>
      </c>
      <c r="N10032">
        <v>71</v>
      </c>
      <c r="O10032">
        <v>20</v>
      </c>
      <c r="P10032">
        <v>6.8</v>
      </c>
      <c r="Q10032">
        <v>44</v>
      </c>
      <c r="R10032" t="s">
        <v>1686</v>
      </c>
      <c r="S10032" t="s">
        <v>88</v>
      </c>
    </row>
    <row r="10033" spans="1:19" x14ac:dyDescent="0.2">
      <c r="A10033" t="s">
        <v>8323</v>
      </c>
      <c r="B10033" t="s">
        <v>32</v>
      </c>
      <c r="C10033">
        <v>2007</v>
      </c>
      <c r="D10033" s="1" t="d">
        <v>2016-03-28</v>
      </c>
      <c r="E10033" s="1" t="str">
        <f t="shared" si="312"/>
        <v>2016</v>
      </c>
      <c r="F10033" s="1" t="str">
        <f t="shared" si="313"/>
        <v>Mar</v>
      </c>
      <c r="G10033" t="s">
        <v>50</v>
      </c>
      <c r="H10033" t="s">
        <v>372</v>
      </c>
      <c r="I10033">
        <v>0</v>
      </c>
      <c r="J10033">
        <v>0</v>
      </c>
      <c r="K10033">
        <v>0.11</v>
      </c>
      <c r="L10033">
        <v>0</v>
      </c>
      <c r="M10033">
        <v>0.11</v>
      </c>
      <c r="N10033">
        <v>77</v>
      </c>
      <c r="O10033">
        <v>30</v>
      </c>
      <c r="P10033">
        <v>7.3</v>
      </c>
      <c r="Q10033">
        <v>15</v>
      </c>
      <c r="R10033" t="s">
        <v>579</v>
      </c>
      <c r="S10033" t="s">
        <v>20</v>
      </c>
    </row>
    <row r="10034" spans="1:19" x14ac:dyDescent="0.2">
      <c r="A10034" t="s">
        <v>8324</v>
      </c>
      <c r="B10034" t="s">
        <v>64</v>
      </c>
      <c r="C10034">
        <v>2002</v>
      </c>
      <c r="D10034" s="1" t="d">
        <v>2008-03-05</v>
      </c>
      <c r="E10034" s="1" t="str">
        <f t="shared" si="312"/>
        <v>2008</v>
      </c>
      <c r="F10034" s="1" t="str">
        <f t="shared" si="313"/>
        <v>Mar</v>
      </c>
      <c r="G10034" t="s">
        <v>18</v>
      </c>
      <c r="H10034" t="s">
        <v>523</v>
      </c>
      <c r="I10034">
        <v>0.08</v>
      </c>
      <c r="J10034">
        <v>0.03</v>
      </c>
      <c r="K10034">
        <v>0</v>
      </c>
      <c r="L10034">
        <v>0</v>
      </c>
      <c r="M10034">
        <v>0.11</v>
      </c>
      <c r="N10034">
        <v>49</v>
      </c>
      <c r="O10034">
        <v>11</v>
      </c>
      <c r="P10034" t="s">
        <v>203</v>
      </c>
      <c r="R10034" t="s">
        <v>719</v>
      </c>
      <c r="S10034" t="s">
        <v>20</v>
      </c>
    </row>
    <row r="10035" spans="1:19" x14ac:dyDescent="0.2">
      <c r="A10035" t="s">
        <v>7691</v>
      </c>
      <c r="B10035" t="s">
        <v>17</v>
      </c>
      <c r="C10035">
        <v>2010</v>
      </c>
      <c r="D10035" s="1" t="d">
        <v>2002-10-02</v>
      </c>
      <c r="E10035" s="1" t="str">
        <f t="shared" si="312"/>
        <v>2002</v>
      </c>
      <c r="F10035" s="1" t="str">
        <f t="shared" si="313"/>
        <v>Oct</v>
      </c>
      <c r="G10035" t="s">
        <v>50</v>
      </c>
      <c r="H10035" t="s">
        <v>1207</v>
      </c>
      <c r="I10035">
        <v>0.06</v>
      </c>
      <c r="J10035">
        <v>0.05</v>
      </c>
      <c r="K10035">
        <v>0</v>
      </c>
      <c r="L10035">
        <v>0.01</v>
      </c>
      <c r="M10035">
        <v>0.11</v>
      </c>
      <c r="P10035" t="s">
        <v>203</v>
      </c>
      <c r="R10035" t="s">
        <v>2233</v>
      </c>
      <c r="S10035" t="s">
        <v>20</v>
      </c>
    </row>
    <row r="10036" spans="1:19" x14ac:dyDescent="0.2">
      <c r="A10036" t="s">
        <v>8325</v>
      </c>
      <c r="B10036" t="s">
        <v>55</v>
      </c>
      <c r="C10036">
        <v>2005</v>
      </c>
      <c r="D10036" s="1" t="d">
        <v>2020-03-24</v>
      </c>
      <c r="E10036" s="1" t="str">
        <f t="shared" si="312"/>
        <v>2020</v>
      </c>
      <c r="F10036" s="1" t="str">
        <f t="shared" si="313"/>
        <v>Mar</v>
      </c>
      <c r="G10036" t="s">
        <v>28</v>
      </c>
      <c r="H10036" t="s">
        <v>151</v>
      </c>
      <c r="I10036">
        <v>0.06</v>
      </c>
      <c r="J10036">
        <v>0.04</v>
      </c>
      <c r="K10036">
        <v>0</v>
      </c>
      <c r="L10036">
        <v>0.01</v>
      </c>
      <c r="M10036">
        <v>0.11</v>
      </c>
      <c r="N10036">
        <v>69</v>
      </c>
      <c r="O10036">
        <v>12</v>
      </c>
      <c r="P10036">
        <v>8.1</v>
      </c>
      <c r="Q10036">
        <v>20</v>
      </c>
      <c r="R10036" t="s">
        <v>3340</v>
      </c>
      <c r="S10036" t="s">
        <v>88</v>
      </c>
    </row>
    <row r="10037" spans="1:19" x14ac:dyDescent="0.2">
      <c r="A10037" t="s">
        <v>8326</v>
      </c>
      <c r="B10037" t="s">
        <v>79</v>
      </c>
      <c r="C10037">
        <v>2012</v>
      </c>
      <c r="D10037" s="1" t="d">
        <v>1992-11-07</v>
      </c>
      <c r="E10037" s="1" t="str">
        <f t="shared" si="312"/>
        <v>1992</v>
      </c>
      <c r="F10037" s="1" t="str">
        <f t="shared" si="313"/>
        <v>Nov</v>
      </c>
      <c r="G10037" t="s">
        <v>18</v>
      </c>
      <c r="H10037" t="s">
        <v>19</v>
      </c>
      <c r="I10037">
        <v>0</v>
      </c>
      <c r="J10037">
        <v>0</v>
      </c>
      <c r="K10037">
        <v>0.11</v>
      </c>
      <c r="L10037">
        <v>0</v>
      </c>
      <c r="M10037">
        <v>0.11</v>
      </c>
    </row>
    <row r="10038" spans="1:19" x14ac:dyDescent="0.2">
      <c r="A10038" t="s">
        <v>7375</v>
      </c>
      <c r="B10038" t="s">
        <v>137</v>
      </c>
      <c r="C10038">
        <v>2004</v>
      </c>
      <c r="D10038" s="1" t="d">
        <v>2020-10-27</v>
      </c>
      <c r="E10038" s="1" t="str">
        <f t="shared" si="312"/>
        <v>2020</v>
      </c>
      <c r="F10038" s="1" t="str">
        <f t="shared" si="313"/>
        <v>Oct</v>
      </c>
      <c r="G10038" t="s">
        <v>37</v>
      </c>
      <c r="H10038" t="s">
        <v>1309</v>
      </c>
      <c r="I10038">
        <v>0.09</v>
      </c>
      <c r="J10038">
        <v>0.02</v>
      </c>
      <c r="K10038">
        <v>0</v>
      </c>
      <c r="L10038">
        <v>0</v>
      </c>
      <c r="M10038">
        <v>0.11</v>
      </c>
      <c r="N10038">
        <v>44</v>
      </c>
      <c r="O10038">
        <v>26</v>
      </c>
      <c r="P10038" t="s">
        <v>203</v>
      </c>
      <c r="R10038" t="s">
        <v>8327</v>
      </c>
      <c r="S10038" t="s">
        <v>88</v>
      </c>
    </row>
    <row r="10039" spans="1:19" x14ac:dyDescent="0.2">
      <c r="A10039" t="s">
        <v>8328</v>
      </c>
      <c r="B10039" t="s">
        <v>104</v>
      </c>
      <c r="C10039">
        <v>1994</v>
      </c>
      <c r="D10039" s="1" t="d">
        <v>1989-05-21</v>
      </c>
      <c r="E10039" s="1" t="str">
        <f t="shared" si="312"/>
        <v>1989</v>
      </c>
      <c r="F10039" s="1" t="str">
        <f t="shared" si="313"/>
        <v>May</v>
      </c>
      <c r="G10039" t="s">
        <v>86</v>
      </c>
      <c r="H10039" t="s">
        <v>8329</v>
      </c>
      <c r="I10039">
        <v>0.06</v>
      </c>
      <c r="J10039">
        <v>0.04</v>
      </c>
      <c r="K10039">
        <v>0</v>
      </c>
      <c r="L10039">
        <v>0.01</v>
      </c>
      <c r="M10039">
        <v>0.11</v>
      </c>
    </row>
    <row r="10040" spans="1:19" x14ac:dyDescent="0.2">
      <c r="A10040" t="s">
        <v>4562</v>
      </c>
      <c r="B10040" t="s">
        <v>189</v>
      </c>
      <c r="C10040">
        <v>2006</v>
      </c>
      <c r="D10040" s="1" t="d">
        <v>1996-01-08</v>
      </c>
      <c r="E10040" s="1" t="str">
        <f t="shared" si="312"/>
        <v>1996</v>
      </c>
      <c r="F10040" s="1" t="str">
        <f t="shared" si="313"/>
        <v>Jan</v>
      </c>
      <c r="G10040" t="s">
        <v>18</v>
      </c>
      <c r="H10040" t="s">
        <v>134</v>
      </c>
      <c r="I10040">
        <v>0.09</v>
      </c>
      <c r="J10040">
        <v>0.02</v>
      </c>
      <c r="K10040">
        <v>0</v>
      </c>
      <c r="L10040">
        <v>0</v>
      </c>
      <c r="M10040">
        <v>0.11</v>
      </c>
      <c r="N10040">
        <v>63</v>
      </c>
      <c r="O10040">
        <v>16</v>
      </c>
      <c r="P10040">
        <v>5.7</v>
      </c>
      <c r="Q10040">
        <v>7</v>
      </c>
      <c r="R10040" t="s">
        <v>193</v>
      </c>
      <c r="S10040" t="s">
        <v>20</v>
      </c>
    </row>
    <row r="10041" spans="1:19" x14ac:dyDescent="0.2">
      <c r="A10041" t="s">
        <v>8330</v>
      </c>
      <c r="B10041" t="s">
        <v>32</v>
      </c>
      <c r="C10041">
        <v>2010</v>
      </c>
      <c r="D10041" s="1" t="d">
        <v>2016-12-13</v>
      </c>
      <c r="E10041" s="1" t="str">
        <f t="shared" si="312"/>
        <v>2016</v>
      </c>
      <c r="F10041" s="1" t="str">
        <f t="shared" si="313"/>
        <v>Dec</v>
      </c>
      <c r="G10041" t="s">
        <v>50</v>
      </c>
      <c r="H10041" t="s">
        <v>372</v>
      </c>
      <c r="I10041">
        <v>0</v>
      </c>
      <c r="J10041">
        <v>0</v>
      </c>
      <c r="K10041">
        <v>0.11</v>
      </c>
      <c r="L10041">
        <v>0</v>
      </c>
      <c r="M10041">
        <v>0.11</v>
      </c>
    </row>
    <row r="10042" spans="1:19" x14ac:dyDescent="0.2">
      <c r="A10042" t="s">
        <v>4367</v>
      </c>
      <c r="B10042" t="s">
        <v>44</v>
      </c>
      <c r="C10042">
        <v>2007</v>
      </c>
      <c r="D10042" s="1" t="d">
        <v>1996-12-23</v>
      </c>
      <c r="E10042" s="1" t="str">
        <f t="shared" si="312"/>
        <v>1996</v>
      </c>
      <c r="F10042" s="1" t="str">
        <f t="shared" si="313"/>
        <v>Dec</v>
      </c>
      <c r="G10042" t="s">
        <v>50</v>
      </c>
      <c r="H10042" t="s">
        <v>51</v>
      </c>
      <c r="I10042">
        <v>0.1</v>
      </c>
      <c r="J10042">
        <v>0.01</v>
      </c>
      <c r="K10042">
        <v>0</v>
      </c>
      <c r="L10042">
        <v>0.01</v>
      </c>
      <c r="M10042">
        <v>0.11</v>
      </c>
      <c r="N10042">
        <v>45</v>
      </c>
      <c r="O10042">
        <v>30</v>
      </c>
      <c r="P10042">
        <v>5.4</v>
      </c>
      <c r="Q10042">
        <v>16</v>
      </c>
      <c r="R10042" t="s">
        <v>426</v>
      </c>
      <c r="S10042" t="s">
        <v>88</v>
      </c>
    </row>
    <row r="10043" spans="1:19" x14ac:dyDescent="0.2">
      <c r="A10043" t="s">
        <v>8331</v>
      </c>
      <c r="B10043" t="s">
        <v>44</v>
      </c>
      <c r="C10043">
        <v>2007</v>
      </c>
      <c r="D10043" s="1" t="d">
        <v>2018-02-23</v>
      </c>
      <c r="E10043" s="1" t="str">
        <f t="shared" si="312"/>
        <v>2018</v>
      </c>
      <c r="F10043" s="1" t="str">
        <f t="shared" si="313"/>
        <v>Feb</v>
      </c>
      <c r="G10043" t="s">
        <v>37</v>
      </c>
      <c r="H10043" t="s">
        <v>1787</v>
      </c>
      <c r="I10043">
        <v>0.1</v>
      </c>
      <c r="J10043">
        <v>0</v>
      </c>
      <c r="K10043">
        <v>0</v>
      </c>
      <c r="L10043">
        <v>0.01</v>
      </c>
      <c r="M10043">
        <v>0.11</v>
      </c>
      <c r="N10043">
        <v>55</v>
      </c>
      <c r="O10043">
        <v>29</v>
      </c>
      <c r="P10043">
        <v>5.2</v>
      </c>
      <c r="Q10043">
        <v>18</v>
      </c>
      <c r="R10043" t="s">
        <v>8332</v>
      </c>
      <c r="S10043" t="s">
        <v>88</v>
      </c>
    </row>
    <row r="10044" spans="1:19" x14ac:dyDescent="0.2">
      <c r="A10044" t="s">
        <v>8333</v>
      </c>
      <c r="B10044" t="s">
        <v>55</v>
      </c>
      <c r="C10044">
        <v>2005</v>
      </c>
      <c r="D10044" s="1" t="d">
        <v>1994-02-17</v>
      </c>
      <c r="E10044" s="1" t="str">
        <f t="shared" si="312"/>
        <v>1994</v>
      </c>
      <c r="F10044" s="1" t="str">
        <f t="shared" si="313"/>
        <v>Feb</v>
      </c>
      <c r="G10044" t="s">
        <v>34</v>
      </c>
      <c r="H10044" t="s">
        <v>1858</v>
      </c>
      <c r="I10044">
        <v>0.06</v>
      </c>
      <c r="J10044">
        <v>0.04</v>
      </c>
      <c r="K10044">
        <v>0</v>
      </c>
      <c r="L10044">
        <v>0.01</v>
      </c>
      <c r="M10044">
        <v>0.11</v>
      </c>
      <c r="N10044">
        <v>68</v>
      </c>
      <c r="O10044">
        <v>18</v>
      </c>
      <c r="P10044" t="s">
        <v>203</v>
      </c>
      <c r="R10044" t="s">
        <v>8334</v>
      </c>
      <c r="S10044" t="s">
        <v>88</v>
      </c>
    </row>
    <row r="10045" spans="1:19" x14ac:dyDescent="0.2">
      <c r="A10045" t="s">
        <v>8335</v>
      </c>
      <c r="B10045" t="s">
        <v>32</v>
      </c>
      <c r="C10045">
        <v>2008</v>
      </c>
      <c r="D10045" s="1" t="d">
        <v>1998-12-05</v>
      </c>
      <c r="E10045" s="1" t="str">
        <f t="shared" si="312"/>
        <v>1998</v>
      </c>
      <c r="F10045" s="1" t="str">
        <f t="shared" si="313"/>
        <v>Dec</v>
      </c>
      <c r="G10045" t="s">
        <v>30</v>
      </c>
      <c r="H10045" t="s">
        <v>776</v>
      </c>
      <c r="I10045">
        <v>0.1</v>
      </c>
      <c r="J10045">
        <v>0</v>
      </c>
      <c r="K10045">
        <v>0</v>
      </c>
      <c r="L10045">
        <v>0.01</v>
      </c>
      <c r="M10045">
        <v>0.11</v>
      </c>
      <c r="N10045">
        <v>76</v>
      </c>
      <c r="O10045">
        <v>9</v>
      </c>
      <c r="P10045" t="s">
        <v>203</v>
      </c>
      <c r="R10045" t="s">
        <v>8336</v>
      </c>
      <c r="S10045" t="s">
        <v>20</v>
      </c>
    </row>
    <row r="10046" spans="1:19" x14ac:dyDescent="0.2">
      <c r="A10046" t="s">
        <v>2313</v>
      </c>
      <c r="B10046" t="s">
        <v>159</v>
      </c>
      <c r="C10046">
        <v>2008</v>
      </c>
      <c r="D10046" s="1" t="d">
        <v>2003-02-24</v>
      </c>
      <c r="E10046" s="1" t="str">
        <f t="shared" si="312"/>
        <v>2003</v>
      </c>
      <c r="F10046" s="1" t="str">
        <f t="shared" si="313"/>
        <v>Feb</v>
      </c>
      <c r="G10046" t="s">
        <v>272</v>
      </c>
      <c r="H10046" t="s">
        <v>111</v>
      </c>
      <c r="I10046">
        <v>0.1</v>
      </c>
      <c r="J10046">
        <v>0.01</v>
      </c>
      <c r="K10046">
        <v>0</v>
      </c>
      <c r="L10046">
        <v>0.01</v>
      </c>
      <c r="M10046">
        <v>0.11</v>
      </c>
      <c r="N10046">
        <v>68</v>
      </c>
      <c r="O10046">
        <v>7</v>
      </c>
      <c r="P10046">
        <v>5.9</v>
      </c>
      <c r="Q10046">
        <v>8</v>
      </c>
      <c r="R10046" t="s">
        <v>8337</v>
      </c>
      <c r="S10046" t="s">
        <v>88</v>
      </c>
    </row>
    <row r="10047" spans="1:19" x14ac:dyDescent="0.2">
      <c r="A10047" t="s">
        <v>6023</v>
      </c>
      <c r="B10047" t="s">
        <v>64</v>
      </c>
      <c r="C10047">
        <v>2002</v>
      </c>
      <c r="D10047" s="1" t="d">
        <v>2009-05-23</v>
      </c>
      <c r="E10047" s="1" t="str">
        <f t="shared" si="312"/>
        <v>2009</v>
      </c>
      <c r="F10047" s="1" t="str">
        <f t="shared" si="313"/>
        <v>May</v>
      </c>
      <c r="G10047" t="s">
        <v>37</v>
      </c>
      <c r="H10047" t="s">
        <v>111</v>
      </c>
      <c r="I10047">
        <v>0.08</v>
      </c>
      <c r="J10047">
        <v>0.03</v>
      </c>
      <c r="K10047">
        <v>0</v>
      </c>
      <c r="L10047">
        <v>0</v>
      </c>
      <c r="M10047">
        <v>0.11</v>
      </c>
      <c r="N10047">
        <v>76</v>
      </c>
      <c r="O10047">
        <v>7</v>
      </c>
      <c r="P10047" t="s">
        <v>203</v>
      </c>
      <c r="R10047" t="s">
        <v>2876</v>
      </c>
      <c r="S10047" t="s">
        <v>88</v>
      </c>
    </row>
    <row r="10048" spans="1:19" x14ac:dyDescent="0.2">
      <c r="A10048" t="s">
        <v>8338</v>
      </c>
      <c r="B10048" t="s">
        <v>32</v>
      </c>
      <c r="C10048">
        <v>2005</v>
      </c>
      <c r="D10048" s="1" t="d">
        <v>2020-01-17</v>
      </c>
      <c r="E10048" s="1" t="str">
        <f t="shared" si="312"/>
        <v>2020</v>
      </c>
      <c r="F10048" s="1" t="str">
        <f t="shared" si="313"/>
        <v>Jan</v>
      </c>
      <c r="G10048" t="s">
        <v>1</v>
      </c>
      <c r="H10048" t="s">
        <v>372</v>
      </c>
      <c r="I10048">
        <v>0.09</v>
      </c>
      <c r="J10048">
        <v>0</v>
      </c>
      <c r="K10048">
        <v>0.02</v>
      </c>
      <c r="L10048">
        <v>0.01</v>
      </c>
      <c r="M10048">
        <v>0.11</v>
      </c>
      <c r="N10048">
        <v>72</v>
      </c>
      <c r="O10048">
        <v>35</v>
      </c>
      <c r="P10048" t="s">
        <v>203</v>
      </c>
      <c r="R10048" t="s">
        <v>181</v>
      </c>
      <c r="S10048" t="s">
        <v>20</v>
      </c>
    </row>
    <row r="10049" spans="1:19" x14ac:dyDescent="0.2">
      <c r="A10049" t="s">
        <v>8339</v>
      </c>
      <c r="B10049" t="s">
        <v>32</v>
      </c>
      <c r="C10049">
        <v>2007</v>
      </c>
      <c r="D10049" s="1" t="d">
        <v>2007-04-11</v>
      </c>
      <c r="E10049" s="1" t="str">
        <f t="shared" si="312"/>
        <v>2007</v>
      </c>
      <c r="F10049" s="1" t="str">
        <f t="shared" si="313"/>
        <v>Apr</v>
      </c>
      <c r="G10049" t="s">
        <v>30</v>
      </c>
      <c r="H10049" t="s">
        <v>111</v>
      </c>
      <c r="I10049">
        <v>0.1</v>
      </c>
      <c r="J10049">
        <v>0</v>
      </c>
      <c r="K10049">
        <v>0</v>
      </c>
      <c r="L10049">
        <v>0.01</v>
      </c>
      <c r="M10049">
        <v>0.11</v>
      </c>
      <c r="P10049" t="s">
        <v>203</v>
      </c>
      <c r="R10049" t="s">
        <v>2509</v>
      </c>
      <c r="S10049" t="s">
        <v>20</v>
      </c>
    </row>
    <row r="10050" spans="1:19" x14ac:dyDescent="0.2">
      <c r="A10050" t="s">
        <v>8340</v>
      </c>
      <c r="B10050" t="s">
        <v>104</v>
      </c>
      <c r="C10050">
        <v>1999</v>
      </c>
      <c r="D10050" s="1" t="d">
        <v>2017-06-26</v>
      </c>
      <c r="E10050" s="1" t="str">
        <f t="shared" si="312"/>
        <v>2017</v>
      </c>
      <c r="F10050" s="1" t="str">
        <f t="shared" si="313"/>
        <v>Jun</v>
      </c>
      <c r="G10050" t="s">
        <v>86</v>
      </c>
      <c r="H10050" t="s">
        <v>1787</v>
      </c>
      <c r="I10050">
        <v>0.06</v>
      </c>
      <c r="J10050">
        <v>0.04</v>
      </c>
      <c r="K10050">
        <v>0</v>
      </c>
      <c r="L10050">
        <v>0.01</v>
      </c>
      <c r="M10050">
        <v>0.11</v>
      </c>
    </row>
    <row r="10051" spans="1:19" x14ac:dyDescent="0.2">
      <c r="A10051" t="s">
        <v>7617</v>
      </c>
      <c r="B10051" t="s">
        <v>44</v>
      </c>
      <c r="C10051">
        <v>2008</v>
      </c>
      <c r="D10051" s="1" t="d">
        <v>2022-03-02</v>
      </c>
      <c r="E10051" s="1" t="str">
        <f t="shared" ref="E10051:E10114" si="314">TEXT(D10051,"yyyy")</f>
        <v>2022</v>
      </c>
      <c r="F10051" s="1" t="str">
        <f t="shared" ref="F10051:F10114" si="315">TEXT(D10051,"mmm")</f>
        <v>Mar</v>
      </c>
      <c r="G10051" t="s">
        <v>18</v>
      </c>
      <c r="H10051" t="s">
        <v>134</v>
      </c>
      <c r="I10051">
        <v>0.11</v>
      </c>
      <c r="J10051">
        <v>0</v>
      </c>
      <c r="K10051">
        <v>0</v>
      </c>
      <c r="L10051">
        <v>0.01</v>
      </c>
      <c r="M10051">
        <v>0.11</v>
      </c>
      <c r="N10051">
        <v>67</v>
      </c>
      <c r="O10051">
        <v>14</v>
      </c>
      <c r="P10051">
        <v>8.4</v>
      </c>
      <c r="Q10051">
        <v>28</v>
      </c>
      <c r="R10051" t="s">
        <v>287</v>
      </c>
      <c r="S10051" t="s">
        <v>20</v>
      </c>
    </row>
    <row r="10052" spans="1:19" x14ac:dyDescent="0.2">
      <c r="A10052" t="s">
        <v>8108</v>
      </c>
      <c r="B10052" t="s">
        <v>55</v>
      </c>
      <c r="C10052" t="s">
        <v>286</v>
      </c>
      <c r="D10052" s="1" t="d">
        <v>2002-04-22</v>
      </c>
      <c r="E10052" s="1" t="str">
        <f t="shared" si="314"/>
        <v>2002</v>
      </c>
      <c r="F10052" s="1" t="str">
        <f t="shared" si="315"/>
        <v>Apr</v>
      </c>
      <c r="G10052" t="s">
        <v>272</v>
      </c>
      <c r="H10052" t="s">
        <v>130</v>
      </c>
      <c r="I10052">
        <v>0.06</v>
      </c>
      <c r="J10052">
        <v>0.04</v>
      </c>
      <c r="K10052">
        <v>0</v>
      </c>
      <c r="L10052">
        <v>0.01</v>
      </c>
      <c r="M10052">
        <v>0.11</v>
      </c>
      <c r="N10052">
        <v>54</v>
      </c>
      <c r="O10052">
        <v>15</v>
      </c>
      <c r="P10052">
        <v>9.1</v>
      </c>
      <c r="Q10052">
        <v>10</v>
      </c>
      <c r="R10052" t="s">
        <v>580</v>
      </c>
      <c r="S10052" t="s">
        <v>20</v>
      </c>
    </row>
    <row r="10053" spans="1:19" x14ac:dyDescent="0.2">
      <c r="A10053" t="s">
        <v>8341</v>
      </c>
      <c r="B10053" t="s">
        <v>44</v>
      </c>
      <c r="C10053">
        <v>2010</v>
      </c>
      <c r="D10053" s="1" t="d">
        <v>1997-01-29</v>
      </c>
      <c r="E10053" s="1" t="str">
        <f t="shared" si="314"/>
        <v>1997</v>
      </c>
      <c r="F10053" s="1" t="str">
        <f t="shared" si="315"/>
        <v>Jan</v>
      </c>
      <c r="G10053" t="s">
        <v>24</v>
      </c>
      <c r="H10053" t="s">
        <v>71</v>
      </c>
      <c r="I10053">
        <v>0.09</v>
      </c>
      <c r="J10053">
        <v>0.01</v>
      </c>
      <c r="K10053">
        <v>0</v>
      </c>
      <c r="L10053">
        <v>0.01</v>
      </c>
      <c r="M10053">
        <v>0.11</v>
      </c>
      <c r="N10053">
        <v>40</v>
      </c>
      <c r="O10053">
        <v>21</v>
      </c>
      <c r="P10053">
        <v>6.5</v>
      </c>
      <c r="Q10053">
        <v>10</v>
      </c>
      <c r="R10053" t="s">
        <v>5077</v>
      </c>
      <c r="S10053" t="s">
        <v>53</v>
      </c>
    </row>
    <row r="10054" spans="1:19" x14ac:dyDescent="0.2">
      <c r="A10054" t="s">
        <v>8342</v>
      </c>
      <c r="B10054" t="s">
        <v>55</v>
      </c>
      <c r="C10054">
        <v>2004</v>
      </c>
      <c r="D10054" s="1" t="d">
        <v>1995-02-17</v>
      </c>
      <c r="E10054" s="1" t="str">
        <f t="shared" si="314"/>
        <v>1995</v>
      </c>
      <c r="F10054" s="1" t="str">
        <f t="shared" si="315"/>
        <v>Feb</v>
      </c>
      <c r="G10054" t="s">
        <v>18</v>
      </c>
      <c r="H10054" t="s">
        <v>523</v>
      </c>
      <c r="I10054">
        <v>0.06</v>
      </c>
      <c r="J10054">
        <v>0.04</v>
      </c>
      <c r="K10054">
        <v>0</v>
      </c>
      <c r="L10054">
        <v>0.01</v>
      </c>
      <c r="M10054">
        <v>0.11</v>
      </c>
    </row>
    <row r="10055" spans="1:19" x14ac:dyDescent="0.2">
      <c r="A10055" t="s">
        <v>8264</v>
      </c>
      <c r="B10055" t="s">
        <v>44</v>
      </c>
      <c r="C10055">
        <v>2011</v>
      </c>
      <c r="D10055" s="1" t="d">
        <v>2014-09-29</v>
      </c>
      <c r="E10055" s="1" t="str">
        <f t="shared" si="314"/>
        <v>2014</v>
      </c>
      <c r="F10055" s="1" t="str">
        <f t="shared" si="315"/>
        <v>Sep</v>
      </c>
      <c r="G10055" t="s">
        <v>34</v>
      </c>
      <c r="H10055" t="s">
        <v>111</v>
      </c>
      <c r="I10055">
        <v>0.11</v>
      </c>
      <c r="J10055">
        <v>0</v>
      </c>
      <c r="K10055">
        <v>0</v>
      </c>
      <c r="L10055">
        <v>0.01</v>
      </c>
      <c r="M10055">
        <v>0.11</v>
      </c>
      <c r="P10055" t="s">
        <v>203</v>
      </c>
      <c r="R10055" t="s">
        <v>2513</v>
      </c>
      <c r="S10055" t="s">
        <v>112</v>
      </c>
    </row>
    <row r="10056" spans="1:19" x14ac:dyDescent="0.2">
      <c r="A10056" t="s">
        <v>8343</v>
      </c>
      <c r="B10056" t="s">
        <v>137</v>
      </c>
      <c r="C10056">
        <v>2004</v>
      </c>
      <c r="D10056" s="1" t="d">
        <v>2000-11-29</v>
      </c>
      <c r="E10056" s="1" t="str">
        <f t="shared" si="314"/>
        <v>2000</v>
      </c>
      <c r="F10056" s="1" t="str">
        <f t="shared" si="315"/>
        <v>Nov</v>
      </c>
      <c r="G10056" t="s">
        <v>50</v>
      </c>
      <c r="H10056" t="s">
        <v>45</v>
      </c>
      <c r="I10056">
        <v>0.08</v>
      </c>
      <c r="J10056">
        <v>0.02</v>
      </c>
      <c r="K10056">
        <v>0</v>
      </c>
      <c r="L10056">
        <v>0</v>
      </c>
      <c r="M10056">
        <v>0.11</v>
      </c>
      <c r="N10056">
        <v>81</v>
      </c>
      <c r="O10056">
        <v>37</v>
      </c>
      <c r="P10056">
        <v>8.5</v>
      </c>
      <c r="Q10056">
        <v>35</v>
      </c>
      <c r="R10056" t="s">
        <v>8344</v>
      </c>
      <c r="S10056" t="s">
        <v>88</v>
      </c>
    </row>
    <row r="10057" spans="1:19" x14ac:dyDescent="0.2">
      <c r="A10057" t="s">
        <v>8345</v>
      </c>
      <c r="B10057" t="s">
        <v>17</v>
      </c>
      <c r="C10057">
        <v>2010</v>
      </c>
      <c r="D10057" s="1" t="d">
        <v>2012-01-16</v>
      </c>
      <c r="E10057" s="1" t="str">
        <f t="shared" si="314"/>
        <v>2012</v>
      </c>
      <c r="F10057" s="1" t="str">
        <f t="shared" si="315"/>
        <v>Jan</v>
      </c>
      <c r="G10057" t="s">
        <v>34</v>
      </c>
      <c r="H10057" t="s">
        <v>267</v>
      </c>
      <c r="I10057">
        <v>0.08</v>
      </c>
      <c r="J10057">
        <v>0.02</v>
      </c>
      <c r="K10057">
        <v>0</v>
      </c>
      <c r="L10057">
        <v>0.01</v>
      </c>
      <c r="M10057">
        <v>0.11</v>
      </c>
      <c r="P10057" t="s">
        <v>203</v>
      </c>
      <c r="R10057" t="s">
        <v>1220</v>
      </c>
      <c r="S10057" t="s">
        <v>20</v>
      </c>
    </row>
    <row r="10058" spans="1:19" x14ac:dyDescent="0.2">
      <c r="A10058" t="s">
        <v>3076</v>
      </c>
      <c r="B10058" t="s">
        <v>187</v>
      </c>
      <c r="C10058">
        <v>2013</v>
      </c>
      <c r="D10058" s="1" t="d">
        <v>2021-05-25</v>
      </c>
      <c r="E10058" s="1" t="str">
        <f t="shared" si="314"/>
        <v>2021</v>
      </c>
      <c r="F10058" s="1" t="str">
        <f t="shared" si="315"/>
        <v>May</v>
      </c>
      <c r="G10058" t="s">
        <v>37</v>
      </c>
      <c r="H10058" t="s">
        <v>71</v>
      </c>
      <c r="I10058">
        <v>0.08</v>
      </c>
      <c r="J10058">
        <v>0.03</v>
      </c>
      <c r="K10058">
        <v>0</v>
      </c>
      <c r="L10058">
        <v>0.01</v>
      </c>
      <c r="M10058">
        <v>0.11</v>
      </c>
      <c r="P10058">
        <v>4.5999999999999996</v>
      </c>
      <c r="Q10058">
        <v>49</v>
      </c>
      <c r="R10058" t="s">
        <v>1170</v>
      </c>
      <c r="S10058" t="s">
        <v>53</v>
      </c>
    </row>
    <row r="10059" spans="1:19" x14ac:dyDescent="0.2">
      <c r="A10059" t="s">
        <v>8346</v>
      </c>
      <c r="B10059" t="s">
        <v>104</v>
      </c>
      <c r="C10059">
        <v>1998</v>
      </c>
      <c r="D10059" s="1" t="d">
        <v>2014-10-02</v>
      </c>
      <c r="E10059" s="1" t="str">
        <f t="shared" si="314"/>
        <v>2014</v>
      </c>
      <c r="F10059" s="1" t="str">
        <f t="shared" si="315"/>
        <v>Oct</v>
      </c>
      <c r="G10059" t="s">
        <v>101</v>
      </c>
      <c r="H10059" t="s">
        <v>8347</v>
      </c>
      <c r="I10059">
        <v>0</v>
      </c>
      <c r="J10059">
        <v>0</v>
      </c>
      <c r="K10059">
        <v>0.11</v>
      </c>
      <c r="L10059">
        <v>0.01</v>
      </c>
      <c r="M10059">
        <v>0.11</v>
      </c>
    </row>
    <row r="10060" spans="1:19" x14ac:dyDescent="0.2">
      <c r="A10060" t="s">
        <v>8348</v>
      </c>
      <c r="B10060" t="s">
        <v>159</v>
      </c>
      <c r="C10060">
        <v>2010</v>
      </c>
      <c r="D10060" s="1" t="d">
        <v>1992-10-02</v>
      </c>
      <c r="E10060" s="1" t="str">
        <f t="shared" si="314"/>
        <v>1992</v>
      </c>
      <c r="F10060" s="1" t="str">
        <f t="shared" si="315"/>
        <v>Oct</v>
      </c>
      <c r="G10060" t="s">
        <v>50</v>
      </c>
      <c r="H10060" t="s">
        <v>933</v>
      </c>
      <c r="I10060">
        <v>0</v>
      </c>
      <c r="J10060">
        <v>0</v>
      </c>
      <c r="K10060">
        <v>0.11</v>
      </c>
      <c r="L10060">
        <v>0</v>
      </c>
      <c r="M10060">
        <v>0.11</v>
      </c>
    </row>
    <row r="10061" spans="1:19" x14ac:dyDescent="0.2">
      <c r="A10061" t="s">
        <v>8349</v>
      </c>
      <c r="B10061" t="s">
        <v>55</v>
      </c>
      <c r="C10061">
        <v>2003</v>
      </c>
      <c r="D10061" s="1" t="d">
        <v>2021-06-09</v>
      </c>
      <c r="E10061" s="1" t="str">
        <f t="shared" si="314"/>
        <v>2021</v>
      </c>
      <c r="F10061" s="1" t="str">
        <f t="shared" si="315"/>
        <v>Jun</v>
      </c>
      <c r="G10061" t="s">
        <v>28</v>
      </c>
      <c r="H10061" t="s">
        <v>1921</v>
      </c>
      <c r="I10061">
        <v>0.06</v>
      </c>
      <c r="J10061">
        <v>0.04</v>
      </c>
      <c r="K10061">
        <v>0</v>
      </c>
      <c r="L10061">
        <v>0.01</v>
      </c>
      <c r="M10061">
        <v>0.11</v>
      </c>
      <c r="N10061">
        <v>81</v>
      </c>
      <c r="O10061">
        <v>19</v>
      </c>
      <c r="P10061">
        <v>7.7</v>
      </c>
      <c r="Q10061">
        <v>19</v>
      </c>
      <c r="R10061" t="s">
        <v>6222</v>
      </c>
      <c r="S10061" t="s">
        <v>88</v>
      </c>
    </row>
    <row r="10062" spans="1:19" x14ac:dyDescent="0.2">
      <c r="A10062" t="s">
        <v>8350</v>
      </c>
      <c r="B10062" t="s">
        <v>79</v>
      </c>
      <c r="C10062">
        <v>2014</v>
      </c>
      <c r="D10062" s="1" t="d">
        <v>1995-05-27</v>
      </c>
      <c r="E10062" s="1" t="str">
        <f t="shared" si="314"/>
        <v>1995</v>
      </c>
      <c r="F10062" s="1" t="str">
        <f t="shared" si="315"/>
        <v>May</v>
      </c>
      <c r="G10062" t="s">
        <v>30</v>
      </c>
      <c r="H10062" t="s">
        <v>151</v>
      </c>
      <c r="I10062">
        <v>0</v>
      </c>
      <c r="J10062">
        <v>0</v>
      </c>
      <c r="K10062">
        <v>0.11</v>
      </c>
      <c r="L10062">
        <v>0</v>
      </c>
      <c r="M10062">
        <v>0.11</v>
      </c>
    </row>
    <row r="10063" spans="1:19" x14ac:dyDescent="0.2">
      <c r="A10063" t="s">
        <v>8351</v>
      </c>
      <c r="B10063" t="s">
        <v>64</v>
      </c>
      <c r="C10063">
        <v>2003</v>
      </c>
      <c r="D10063" s="1" t="d">
        <v>2007-03-28</v>
      </c>
      <c r="E10063" s="1" t="str">
        <f t="shared" si="314"/>
        <v>2007</v>
      </c>
      <c r="F10063" s="1" t="str">
        <f t="shared" si="315"/>
        <v>Mar</v>
      </c>
      <c r="G10063" t="s">
        <v>34</v>
      </c>
      <c r="H10063" t="s">
        <v>222</v>
      </c>
      <c r="I10063">
        <v>0.08</v>
      </c>
      <c r="J10063">
        <v>0.03</v>
      </c>
      <c r="K10063">
        <v>0</v>
      </c>
      <c r="L10063">
        <v>0</v>
      </c>
      <c r="M10063">
        <v>0.11</v>
      </c>
      <c r="N10063">
        <v>54</v>
      </c>
      <c r="O10063">
        <v>25</v>
      </c>
      <c r="P10063">
        <v>8.3000000000000007</v>
      </c>
      <c r="Q10063">
        <v>8</v>
      </c>
      <c r="R10063" t="s">
        <v>222</v>
      </c>
      <c r="S10063" t="s">
        <v>20</v>
      </c>
    </row>
    <row r="10064" spans="1:19" x14ac:dyDescent="0.2">
      <c r="A10064" t="s">
        <v>8352</v>
      </c>
      <c r="B10064" t="s">
        <v>187</v>
      </c>
      <c r="C10064">
        <v>2014</v>
      </c>
      <c r="D10064" s="1" t="d">
        <v>2011-05-11</v>
      </c>
      <c r="E10064" s="1" t="str">
        <f t="shared" si="314"/>
        <v>2011</v>
      </c>
      <c r="F10064" s="1" t="str">
        <f t="shared" si="315"/>
        <v>May</v>
      </c>
      <c r="G10064" t="s">
        <v>50</v>
      </c>
      <c r="H10064" t="s">
        <v>19</v>
      </c>
      <c r="I10064">
        <v>0</v>
      </c>
      <c r="J10064">
        <v>0.03</v>
      </c>
      <c r="K10064">
        <v>0.08</v>
      </c>
      <c r="L10064">
        <v>0</v>
      </c>
      <c r="M10064">
        <v>0.11</v>
      </c>
      <c r="N10064">
        <v>67</v>
      </c>
      <c r="O10064">
        <v>58</v>
      </c>
      <c r="P10064">
        <v>7.6</v>
      </c>
      <c r="Q10064">
        <v>226</v>
      </c>
      <c r="R10064" t="s">
        <v>6927</v>
      </c>
      <c r="S10064" t="s">
        <v>53</v>
      </c>
    </row>
    <row r="10065" spans="1:19" x14ac:dyDescent="0.2">
      <c r="A10065" t="s">
        <v>5270</v>
      </c>
      <c r="B10065" t="s">
        <v>159</v>
      </c>
      <c r="C10065">
        <v>2007</v>
      </c>
      <c r="D10065" s="1" t="d">
        <v>2007-04-12</v>
      </c>
      <c r="E10065" s="1" t="str">
        <f t="shared" si="314"/>
        <v>2007</v>
      </c>
      <c r="F10065" s="1" t="str">
        <f t="shared" si="315"/>
        <v>Apr</v>
      </c>
      <c r="G10065" t="s">
        <v>50</v>
      </c>
      <c r="H10065" t="s">
        <v>111</v>
      </c>
      <c r="I10065">
        <v>0.08</v>
      </c>
      <c r="J10065">
        <v>0.02</v>
      </c>
      <c r="K10065">
        <v>0</v>
      </c>
      <c r="L10065">
        <v>0.01</v>
      </c>
      <c r="M10065">
        <v>0.11</v>
      </c>
      <c r="N10065">
        <v>74</v>
      </c>
      <c r="O10065">
        <v>16</v>
      </c>
      <c r="P10065">
        <v>8.1999999999999993</v>
      </c>
      <c r="Q10065">
        <v>19</v>
      </c>
      <c r="R10065" t="s">
        <v>204</v>
      </c>
      <c r="S10065" t="s">
        <v>88</v>
      </c>
    </row>
    <row r="10066" spans="1:19" x14ac:dyDescent="0.2">
      <c r="A10066" t="s">
        <v>8243</v>
      </c>
      <c r="B10066" t="s">
        <v>49</v>
      </c>
      <c r="C10066">
        <v>2015</v>
      </c>
      <c r="D10066" s="1" t="d">
        <v>1997-03-01</v>
      </c>
      <c r="E10066" s="1" t="str">
        <f t="shared" si="314"/>
        <v>1997</v>
      </c>
      <c r="F10066" s="1" t="str">
        <f t="shared" si="315"/>
        <v>Mar</v>
      </c>
      <c r="G10066" t="s">
        <v>50</v>
      </c>
      <c r="H10066" t="s">
        <v>933</v>
      </c>
      <c r="I10066">
        <v>0</v>
      </c>
      <c r="J10066">
        <v>0</v>
      </c>
      <c r="K10066">
        <v>0.11</v>
      </c>
      <c r="L10066">
        <v>0</v>
      </c>
      <c r="M10066">
        <v>0.11</v>
      </c>
      <c r="P10066" t="s">
        <v>203</v>
      </c>
      <c r="R10066" t="s">
        <v>934</v>
      </c>
      <c r="S10066" t="s">
        <v>88</v>
      </c>
    </row>
    <row r="10067" spans="1:19" x14ac:dyDescent="0.2">
      <c r="A10067" t="s">
        <v>8353</v>
      </c>
      <c r="B10067" t="s">
        <v>49</v>
      </c>
      <c r="C10067">
        <v>2011</v>
      </c>
      <c r="D10067" s="1" t="d">
        <v>1996-11-12</v>
      </c>
      <c r="E10067" s="1" t="str">
        <f t="shared" si="314"/>
        <v>1996</v>
      </c>
      <c r="F10067" s="1" t="str">
        <f t="shared" si="315"/>
        <v>Nov</v>
      </c>
      <c r="G10067" t="s">
        <v>50</v>
      </c>
      <c r="H10067" t="s">
        <v>111</v>
      </c>
      <c r="I10067">
        <v>0</v>
      </c>
      <c r="J10067">
        <v>0.09</v>
      </c>
      <c r="K10067">
        <v>0</v>
      </c>
      <c r="L10067">
        <v>0.02</v>
      </c>
      <c r="M10067">
        <v>0.11</v>
      </c>
    </row>
    <row r="10068" spans="1:19" x14ac:dyDescent="0.2">
      <c r="A10068" t="s">
        <v>6024</v>
      </c>
      <c r="B10068" t="s">
        <v>32</v>
      </c>
      <c r="C10068">
        <v>2010</v>
      </c>
      <c r="D10068" s="1" t="d">
        <v>1994-05-20</v>
      </c>
      <c r="E10068" s="1" t="str">
        <f t="shared" si="314"/>
        <v>1994</v>
      </c>
      <c r="F10068" s="1" t="str">
        <f t="shared" si="315"/>
        <v>May</v>
      </c>
      <c r="G10068" t="s">
        <v>50</v>
      </c>
      <c r="H10068" t="s">
        <v>267</v>
      </c>
      <c r="I10068">
        <v>0.09</v>
      </c>
      <c r="J10068">
        <v>0.02</v>
      </c>
      <c r="K10068">
        <v>0</v>
      </c>
      <c r="L10068">
        <v>0.01</v>
      </c>
      <c r="M10068">
        <v>0.11</v>
      </c>
      <c r="P10068" t="s">
        <v>203</v>
      </c>
      <c r="R10068" t="s">
        <v>763</v>
      </c>
      <c r="S10068" t="s">
        <v>112</v>
      </c>
    </row>
    <row r="10069" spans="1:19" x14ac:dyDescent="0.2">
      <c r="A10069" t="s">
        <v>8354</v>
      </c>
      <c r="B10069" t="s">
        <v>55</v>
      </c>
      <c r="C10069">
        <v>2005</v>
      </c>
      <c r="D10069" s="1" t="d">
        <v>2008-12-27</v>
      </c>
      <c r="E10069" s="1" t="str">
        <f t="shared" si="314"/>
        <v>2008</v>
      </c>
      <c r="F10069" s="1" t="str">
        <f t="shared" si="315"/>
        <v>Dec</v>
      </c>
      <c r="G10069" t="s">
        <v>37</v>
      </c>
      <c r="H10069" t="s">
        <v>329</v>
      </c>
      <c r="I10069">
        <v>0.06</v>
      </c>
      <c r="J10069">
        <v>0.04</v>
      </c>
      <c r="K10069">
        <v>0</v>
      </c>
      <c r="L10069">
        <v>0.01</v>
      </c>
      <c r="M10069">
        <v>0.11</v>
      </c>
      <c r="N10069">
        <v>73</v>
      </c>
      <c r="O10069">
        <v>41</v>
      </c>
      <c r="P10069">
        <v>8.1999999999999993</v>
      </c>
      <c r="Q10069">
        <v>23</v>
      </c>
      <c r="R10069" t="s">
        <v>6308</v>
      </c>
      <c r="S10069" t="s">
        <v>53</v>
      </c>
    </row>
    <row r="10070" spans="1:19" x14ac:dyDescent="0.2">
      <c r="A10070" t="s">
        <v>8355</v>
      </c>
      <c r="B10070" t="s">
        <v>55</v>
      </c>
      <c r="C10070">
        <v>2000</v>
      </c>
      <c r="D10070" s="1" t="d">
        <v>1993-02-04</v>
      </c>
      <c r="E10070" s="1" t="str">
        <f t="shared" si="314"/>
        <v>1993</v>
      </c>
      <c r="F10070" s="1" t="str">
        <f t="shared" si="315"/>
        <v>Feb</v>
      </c>
      <c r="G10070" t="s">
        <v>272</v>
      </c>
      <c r="H10070" t="s">
        <v>234</v>
      </c>
      <c r="I10070">
        <v>0.06</v>
      </c>
      <c r="J10070">
        <v>0.04</v>
      </c>
      <c r="K10070">
        <v>0</v>
      </c>
      <c r="L10070">
        <v>0.01</v>
      </c>
      <c r="M10070">
        <v>0.11</v>
      </c>
      <c r="N10070">
        <v>82</v>
      </c>
      <c r="O10070">
        <v>15</v>
      </c>
      <c r="P10070">
        <v>8.6999999999999993</v>
      </c>
      <c r="Q10070">
        <v>11</v>
      </c>
      <c r="R10070" t="s">
        <v>357</v>
      </c>
      <c r="S10070" t="s">
        <v>88</v>
      </c>
    </row>
    <row r="10071" spans="1:19" x14ac:dyDescent="0.2">
      <c r="A10071" t="s">
        <v>8356</v>
      </c>
      <c r="B10071" t="s">
        <v>104</v>
      </c>
      <c r="C10071">
        <v>1999</v>
      </c>
      <c r="D10071" s="1" t="d">
        <v>2020-04-09</v>
      </c>
      <c r="E10071" s="1" t="str">
        <f t="shared" si="314"/>
        <v>2020</v>
      </c>
      <c r="F10071" s="1" t="str">
        <f t="shared" si="315"/>
        <v>Apr</v>
      </c>
      <c r="G10071" t="s">
        <v>18</v>
      </c>
      <c r="H10071" t="s">
        <v>234</v>
      </c>
      <c r="I10071">
        <v>0.06</v>
      </c>
      <c r="J10071">
        <v>0.04</v>
      </c>
      <c r="K10071">
        <v>0</v>
      </c>
      <c r="L10071">
        <v>0.01</v>
      </c>
      <c r="M10071">
        <v>0.11</v>
      </c>
    </row>
    <row r="10072" spans="1:19" x14ac:dyDescent="0.2">
      <c r="A10072" t="s">
        <v>8357</v>
      </c>
      <c r="B10072" t="s">
        <v>137</v>
      </c>
      <c r="C10072">
        <v>2005</v>
      </c>
      <c r="D10072" s="1" t="d">
        <v>2001-12-31</v>
      </c>
      <c r="E10072" s="1" t="str">
        <f t="shared" si="314"/>
        <v>2001</v>
      </c>
      <c r="F10072" s="1" t="str">
        <f t="shared" si="315"/>
        <v>Dec</v>
      </c>
      <c r="G10072" t="s">
        <v>50</v>
      </c>
      <c r="H10072" t="s">
        <v>484</v>
      </c>
      <c r="I10072">
        <v>0.08</v>
      </c>
      <c r="J10072">
        <v>0.02</v>
      </c>
      <c r="K10072">
        <v>0</v>
      </c>
      <c r="L10072">
        <v>0</v>
      </c>
      <c r="M10072">
        <v>0.11</v>
      </c>
      <c r="N10072">
        <v>75</v>
      </c>
      <c r="O10072">
        <v>55</v>
      </c>
      <c r="P10072">
        <v>8.1</v>
      </c>
      <c r="Q10072">
        <v>16</v>
      </c>
      <c r="R10072" t="s">
        <v>3998</v>
      </c>
      <c r="S10072" t="s">
        <v>53</v>
      </c>
    </row>
    <row r="10073" spans="1:19" x14ac:dyDescent="0.2">
      <c r="A10073" t="s">
        <v>8358</v>
      </c>
      <c r="B10073" t="s">
        <v>137</v>
      </c>
      <c r="C10073">
        <v>2003</v>
      </c>
      <c r="D10073" s="1" t="d">
        <v>2000-11-06</v>
      </c>
      <c r="E10073" s="1" t="str">
        <f t="shared" si="314"/>
        <v>2000</v>
      </c>
      <c r="F10073" s="1" t="str">
        <f t="shared" si="315"/>
        <v>Nov</v>
      </c>
      <c r="G10073" t="s">
        <v>50</v>
      </c>
      <c r="H10073" t="s">
        <v>4330</v>
      </c>
      <c r="I10073">
        <v>0.08</v>
      </c>
      <c r="J10073">
        <v>0.02</v>
      </c>
      <c r="K10073">
        <v>0</v>
      </c>
      <c r="L10073">
        <v>0</v>
      </c>
      <c r="M10073">
        <v>0.11</v>
      </c>
      <c r="N10073">
        <v>25</v>
      </c>
      <c r="O10073">
        <v>13</v>
      </c>
      <c r="P10073">
        <v>3.6</v>
      </c>
      <c r="Q10073">
        <v>18</v>
      </c>
      <c r="R10073" t="s">
        <v>5518</v>
      </c>
      <c r="S10073" t="s">
        <v>88</v>
      </c>
    </row>
    <row r="10074" spans="1:19" x14ac:dyDescent="0.2">
      <c r="A10074" t="s">
        <v>8359</v>
      </c>
      <c r="B10074" t="s">
        <v>32</v>
      </c>
      <c r="C10074">
        <v>2009</v>
      </c>
      <c r="D10074" s="1" t="d">
        <v>1998-08-19</v>
      </c>
      <c r="E10074" s="1" t="str">
        <f t="shared" si="314"/>
        <v>1998</v>
      </c>
      <c r="F10074" s="1" t="str">
        <f t="shared" si="315"/>
        <v>Aug</v>
      </c>
      <c r="G10074" t="s">
        <v>39</v>
      </c>
      <c r="H10074" t="s">
        <v>484</v>
      </c>
      <c r="I10074">
        <v>0.11</v>
      </c>
      <c r="J10074">
        <v>0</v>
      </c>
      <c r="K10074">
        <v>0</v>
      </c>
      <c r="L10074">
        <v>0.01</v>
      </c>
      <c r="M10074">
        <v>0.11</v>
      </c>
      <c r="P10074" t="s">
        <v>203</v>
      </c>
      <c r="R10074" t="s">
        <v>484</v>
      </c>
      <c r="S10074" t="s">
        <v>20</v>
      </c>
    </row>
    <row r="10075" spans="1:19" x14ac:dyDescent="0.2">
      <c r="A10075" t="s">
        <v>8360</v>
      </c>
      <c r="B10075" t="s">
        <v>32</v>
      </c>
      <c r="C10075">
        <v>2004</v>
      </c>
      <c r="D10075" s="1" t="d">
        <v>2018-02-19</v>
      </c>
      <c r="E10075" s="1" t="str">
        <f t="shared" si="314"/>
        <v>2018</v>
      </c>
      <c r="F10075" s="1" t="str">
        <f t="shared" si="315"/>
        <v>Feb</v>
      </c>
      <c r="G10075" t="s">
        <v>34</v>
      </c>
      <c r="H10075" t="s">
        <v>484</v>
      </c>
      <c r="I10075">
        <v>0.1</v>
      </c>
      <c r="J10075">
        <v>0</v>
      </c>
      <c r="K10075">
        <v>0</v>
      </c>
      <c r="L10075">
        <v>0.01</v>
      </c>
      <c r="M10075">
        <v>0.11</v>
      </c>
      <c r="N10075">
        <v>28</v>
      </c>
      <c r="O10075">
        <v>17</v>
      </c>
      <c r="P10075">
        <v>3.9</v>
      </c>
      <c r="Q10075">
        <v>26</v>
      </c>
      <c r="R10075" t="s">
        <v>1444</v>
      </c>
      <c r="S10075" t="s">
        <v>20</v>
      </c>
    </row>
    <row r="10076" spans="1:19" x14ac:dyDescent="0.2">
      <c r="A10076" t="s">
        <v>2731</v>
      </c>
      <c r="B10076" t="s">
        <v>1015</v>
      </c>
      <c r="C10076">
        <v>2013</v>
      </c>
      <c r="D10076" s="1" t="d">
        <v>2003-07-27</v>
      </c>
      <c r="E10076" s="1" t="str">
        <f t="shared" si="314"/>
        <v>2003</v>
      </c>
      <c r="F10076" s="1" t="str">
        <f t="shared" si="315"/>
        <v>Jul</v>
      </c>
      <c r="G10076" t="s">
        <v>18</v>
      </c>
      <c r="H10076" t="s">
        <v>68</v>
      </c>
      <c r="I10076">
        <v>0.1</v>
      </c>
      <c r="J10076">
        <v>0</v>
      </c>
      <c r="K10076">
        <v>0</v>
      </c>
      <c r="L10076">
        <v>0.02</v>
      </c>
      <c r="M10076">
        <v>0.11</v>
      </c>
      <c r="N10076">
        <v>75</v>
      </c>
      <c r="O10076">
        <v>7</v>
      </c>
      <c r="P10076">
        <v>7.5</v>
      </c>
      <c r="Q10076">
        <v>21</v>
      </c>
      <c r="R10076" t="s">
        <v>2256</v>
      </c>
      <c r="S10076" t="s">
        <v>20</v>
      </c>
    </row>
    <row r="10077" spans="1:19" x14ac:dyDescent="0.2">
      <c r="A10077" t="s">
        <v>8361</v>
      </c>
      <c r="B10077" t="s">
        <v>32</v>
      </c>
      <c r="C10077">
        <v>2008</v>
      </c>
      <c r="D10077" s="1" t="d">
        <v>2011-12-16</v>
      </c>
      <c r="E10077" s="1" t="str">
        <f t="shared" si="314"/>
        <v>2011</v>
      </c>
      <c r="F10077" s="1" t="str">
        <f t="shared" si="315"/>
        <v>Dec</v>
      </c>
      <c r="G10077" t="s">
        <v>101</v>
      </c>
      <c r="H10077" t="s">
        <v>1091</v>
      </c>
      <c r="I10077">
        <v>0.1</v>
      </c>
      <c r="J10077">
        <v>0</v>
      </c>
      <c r="K10077">
        <v>0</v>
      </c>
      <c r="L10077">
        <v>0.01</v>
      </c>
      <c r="M10077">
        <v>0.11</v>
      </c>
      <c r="P10077" t="s">
        <v>203</v>
      </c>
      <c r="R10077" t="s">
        <v>1996</v>
      </c>
      <c r="S10077" t="s">
        <v>20</v>
      </c>
    </row>
    <row r="10078" spans="1:19" x14ac:dyDescent="0.2">
      <c r="A10078" t="s">
        <v>4331</v>
      </c>
      <c r="B10078" t="s">
        <v>189</v>
      </c>
      <c r="C10078">
        <v>2002</v>
      </c>
      <c r="D10078" s="1" t="d">
        <v>2006-04-26</v>
      </c>
      <c r="E10078" s="1" t="str">
        <f t="shared" si="314"/>
        <v>2006</v>
      </c>
      <c r="F10078" s="1" t="str">
        <f t="shared" si="315"/>
        <v>Apr</v>
      </c>
      <c r="G10078" t="s">
        <v>24</v>
      </c>
      <c r="H10078" t="s">
        <v>523</v>
      </c>
      <c r="I10078">
        <v>0.09</v>
      </c>
      <c r="J10078">
        <v>0.02</v>
      </c>
      <c r="K10078">
        <v>0</v>
      </c>
      <c r="L10078">
        <v>0</v>
      </c>
      <c r="M10078">
        <v>0.11</v>
      </c>
      <c r="N10078">
        <v>52</v>
      </c>
      <c r="O10078">
        <v>17</v>
      </c>
      <c r="P10078">
        <v>6.8</v>
      </c>
      <c r="Q10078">
        <v>8</v>
      </c>
      <c r="R10078" t="s">
        <v>761</v>
      </c>
      <c r="S10078" t="s">
        <v>20</v>
      </c>
    </row>
    <row r="10079" spans="1:19" x14ac:dyDescent="0.2">
      <c r="A10079" t="s">
        <v>8362</v>
      </c>
      <c r="B10079" t="s">
        <v>55</v>
      </c>
      <c r="C10079">
        <v>2008</v>
      </c>
      <c r="D10079" s="1" t="d">
        <v>2018-06-11</v>
      </c>
      <c r="E10079" s="1" t="str">
        <f t="shared" si="314"/>
        <v>2018</v>
      </c>
      <c r="F10079" s="1" t="str">
        <f t="shared" si="315"/>
        <v>Jun</v>
      </c>
      <c r="G10079" t="s">
        <v>34</v>
      </c>
      <c r="H10079" t="s">
        <v>372</v>
      </c>
      <c r="I10079">
        <v>0.06</v>
      </c>
      <c r="J10079">
        <v>0.04</v>
      </c>
      <c r="K10079">
        <v>0</v>
      </c>
      <c r="L10079">
        <v>0.01</v>
      </c>
      <c r="M10079">
        <v>0.11</v>
      </c>
      <c r="P10079" t="s">
        <v>203</v>
      </c>
      <c r="R10079" t="s">
        <v>7210</v>
      </c>
      <c r="S10079" t="s">
        <v>88</v>
      </c>
    </row>
    <row r="10080" spans="1:19" x14ac:dyDescent="0.2">
      <c r="A10080" t="s">
        <v>8363</v>
      </c>
      <c r="B10080" t="s">
        <v>104</v>
      </c>
      <c r="C10080">
        <v>2000</v>
      </c>
      <c r="D10080" s="1" t="d">
        <v>2021-09-13</v>
      </c>
      <c r="E10080" s="1" t="str">
        <f t="shared" si="314"/>
        <v>2021</v>
      </c>
      <c r="F10080" s="1" t="str">
        <f t="shared" si="315"/>
        <v>Sep</v>
      </c>
      <c r="G10080" t="s">
        <v>86</v>
      </c>
      <c r="H10080" t="s">
        <v>5784</v>
      </c>
      <c r="I10080">
        <v>0</v>
      </c>
      <c r="J10080">
        <v>0</v>
      </c>
      <c r="K10080">
        <v>0.11</v>
      </c>
      <c r="L10080">
        <v>0.01</v>
      </c>
      <c r="M10080">
        <v>0.11</v>
      </c>
      <c r="P10080">
        <v>8.9</v>
      </c>
      <c r="Q10080">
        <v>39</v>
      </c>
      <c r="R10080" t="s">
        <v>5784</v>
      </c>
      <c r="S10080" t="s">
        <v>88</v>
      </c>
    </row>
    <row r="10081" spans="1:19" x14ac:dyDescent="0.2">
      <c r="A10081" t="s">
        <v>8364</v>
      </c>
      <c r="B10081" t="s">
        <v>79</v>
      </c>
      <c r="C10081">
        <v>2015</v>
      </c>
      <c r="D10081" s="1" t="d">
        <v>2018-07-07</v>
      </c>
      <c r="E10081" s="1" t="str">
        <f t="shared" si="314"/>
        <v>2018</v>
      </c>
      <c r="F10081" s="1" t="str">
        <f t="shared" si="315"/>
        <v>Jul</v>
      </c>
      <c r="G10081" t="s">
        <v>50</v>
      </c>
      <c r="H10081" t="s">
        <v>372</v>
      </c>
      <c r="I10081">
        <v>0</v>
      </c>
      <c r="J10081">
        <v>0</v>
      </c>
      <c r="K10081">
        <v>0.11</v>
      </c>
      <c r="L10081">
        <v>0</v>
      </c>
      <c r="M10081">
        <v>0.11</v>
      </c>
    </row>
    <row r="10082" spans="1:19" x14ac:dyDescent="0.2">
      <c r="A10082" t="s">
        <v>8365</v>
      </c>
      <c r="B10082" t="s">
        <v>104</v>
      </c>
      <c r="C10082">
        <v>1997</v>
      </c>
      <c r="D10082" s="1" t="d">
        <v>1995-11-06</v>
      </c>
      <c r="E10082" s="1" t="str">
        <f t="shared" si="314"/>
        <v>1995</v>
      </c>
      <c r="F10082" s="1" t="str">
        <f t="shared" si="315"/>
        <v>Nov</v>
      </c>
      <c r="G10082" t="s">
        <v>37</v>
      </c>
      <c r="H10082" t="s">
        <v>3284</v>
      </c>
      <c r="I10082">
        <v>0.06</v>
      </c>
      <c r="J10082">
        <v>0.04</v>
      </c>
      <c r="K10082">
        <v>0</v>
      </c>
      <c r="L10082">
        <v>0.01</v>
      </c>
      <c r="M10082">
        <v>0.11</v>
      </c>
    </row>
    <row r="10083" spans="1:19" x14ac:dyDescent="0.2">
      <c r="A10083" t="s">
        <v>8346</v>
      </c>
      <c r="B10083" t="s">
        <v>1043</v>
      </c>
      <c r="C10083">
        <v>1998</v>
      </c>
      <c r="D10083" s="1" t="d">
        <v>2016-06-06</v>
      </c>
      <c r="E10083" s="1" t="str">
        <f t="shared" si="314"/>
        <v>2016</v>
      </c>
      <c r="F10083" s="1" t="str">
        <f t="shared" si="315"/>
        <v>Jun</v>
      </c>
      <c r="G10083" t="s">
        <v>101</v>
      </c>
      <c r="H10083" t="s">
        <v>151</v>
      </c>
      <c r="I10083">
        <v>0</v>
      </c>
      <c r="J10083">
        <v>0</v>
      </c>
      <c r="K10083">
        <v>0.11</v>
      </c>
      <c r="L10083">
        <v>0</v>
      </c>
      <c r="M10083">
        <v>0.11</v>
      </c>
    </row>
    <row r="10084" spans="1:19" x14ac:dyDescent="0.2">
      <c r="A10084" t="s">
        <v>2742</v>
      </c>
      <c r="B10084" t="s">
        <v>159</v>
      </c>
      <c r="C10084">
        <v>2010</v>
      </c>
      <c r="D10084" s="1" t="d">
        <v>2003-04-06</v>
      </c>
      <c r="E10084" s="1" t="str">
        <f t="shared" si="314"/>
        <v>2003</v>
      </c>
      <c r="F10084" s="1" t="str">
        <f t="shared" si="315"/>
        <v>Apr</v>
      </c>
      <c r="G10084" t="s">
        <v>24</v>
      </c>
      <c r="H10084" t="s">
        <v>568</v>
      </c>
      <c r="I10084">
        <v>0.08</v>
      </c>
      <c r="J10084">
        <v>0.02</v>
      </c>
      <c r="K10084">
        <v>0</v>
      </c>
      <c r="L10084">
        <v>0.02</v>
      </c>
      <c r="M10084">
        <v>0.11</v>
      </c>
      <c r="N10084">
        <v>63</v>
      </c>
      <c r="O10084">
        <v>16</v>
      </c>
      <c r="P10084">
        <v>6.7</v>
      </c>
      <c r="Q10084">
        <v>15</v>
      </c>
      <c r="R10084" t="s">
        <v>784</v>
      </c>
      <c r="S10084" t="s">
        <v>112</v>
      </c>
    </row>
    <row r="10085" spans="1:19" x14ac:dyDescent="0.2">
      <c r="A10085" t="s">
        <v>8366</v>
      </c>
      <c r="B10085" t="s">
        <v>44</v>
      </c>
      <c r="C10085">
        <v>2008</v>
      </c>
      <c r="D10085" s="1" t="d">
        <v>1988-07-31</v>
      </c>
      <c r="E10085" s="1" t="str">
        <f t="shared" si="314"/>
        <v>1988</v>
      </c>
      <c r="F10085" s="1" t="str">
        <f t="shared" si="315"/>
        <v>Jul</v>
      </c>
      <c r="G10085" t="s">
        <v>272</v>
      </c>
      <c r="H10085" t="s">
        <v>825</v>
      </c>
      <c r="I10085">
        <v>0.09</v>
      </c>
      <c r="J10085">
        <v>0.02</v>
      </c>
      <c r="K10085">
        <v>0</v>
      </c>
      <c r="L10085">
        <v>0.01</v>
      </c>
      <c r="M10085">
        <v>0.11</v>
      </c>
      <c r="N10085">
        <v>55</v>
      </c>
      <c r="O10085">
        <v>30</v>
      </c>
      <c r="P10085">
        <v>6.7</v>
      </c>
      <c r="Q10085">
        <v>20</v>
      </c>
      <c r="R10085" t="s">
        <v>8367</v>
      </c>
      <c r="S10085" t="s">
        <v>53</v>
      </c>
    </row>
    <row r="10086" spans="1:19" x14ac:dyDescent="0.2">
      <c r="A10086" t="s">
        <v>4678</v>
      </c>
      <c r="B10086" t="s">
        <v>137</v>
      </c>
      <c r="C10086">
        <v>2003</v>
      </c>
      <c r="D10086" s="1" t="d">
        <v>2018-10-09</v>
      </c>
      <c r="E10086" s="1" t="str">
        <f t="shared" si="314"/>
        <v>2018</v>
      </c>
      <c r="F10086" s="1" t="str">
        <f t="shared" si="315"/>
        <v>Oct</v>
      </c>
      <c r="G10086" t="s">
        <v>50</v>
      </c>
      <c r="H10086" t="s">
        <v>111</v>
      </c>
      <c r="I10086">
        <v>0.08</v>
      </c>
      <c r="J10086">
        <v>0.02</v>
      </c>
      <c r="K10086">
        <v>0</v>
      </c>
      <c r="L10086">
        <v>0</v>
      </c>
      <c r="M10086">
        <v>0.11</v>
      </c>
      <c r="N10086">
        <v>67</v>
      </c>
      <c r="O10086">
        <v>17</v>
      </c>
      <c r="P10086">
        <v>7.7</v>
      </c>
      <c r="Q10086">
        <v>6</v>
      </c>
      <c r="R10086" t="s">
        <v>260</v>
      </c>
      <c r="S10086" t="s">
        <v>88</v>
      </c>
    </row>
    <row r="10087" spans="1:19" x14ac:dyDescent="0.2">
      <c r="A10087" t="s">
        <v>7215</v>
      </c>
      <c r="B10087" t="s">
        <v>44</v>
      </c>
      <c r="C10087">
        <v>2009</v>
      </c>
      <c r="D10087" s="1" t="d">
        <v>2005-01-11</v>
      </c>
      <c r="E10087" s="1" t="str">
        <f t="shared" si="314"/>
        <v>2005</v>
      </c>
      <c r="F10087" s="1" t="str">
        <f t="shared" si="315"/>
        <v>Jan</v>
      </c>
      <c r="G10087" t="s">
        <v>86</v>
      </c>
      <c r="H10087" t="s">
        <v>3392</v>
      </c>
      <c r="I10087">
        <v>0.09</v>
      </c>
      <c r="J10087">
        <v>0</v>
      </c>
      <c r="K10087">
        <v>0.01</v>
      </c>
      <c r="L10087">
        <v>0.01</v>
      </c>
      <c r="M10087">
        <v>0.11</v>
      </c>
      <c r="N10087">
        <v>63</v>
      </c>
      <c r="O10087">
        <v>57</v>
      </c>
      <c r="P10087">
        <v>4.2</v>
      </c>
      <c r="Q10087">
        <v>33</v>
      </c>
      <c r="R10087" t="s">
        <v>4828</v>
      </c>
      <c r="S10087" t="s">
        <v>88</v>
      </c>
    </row>
    <row r="10088" spans="1:19" x14ac:dyDescent="0.2">
      <c r="A10088" t="s">
        <v>8368</v>
      </c>
      <c r="B10088" t="s">
        <v>17</v>
      </c>
      <c r="C10088">
        <v>2007</v>
      </c>
      <c r="D10088" s="1" t="d">
        <v>2010-10-04</v>
      </c>
      <c r="E10088" s="1" t="str">
        <f t="shared" si="314"/>
        <v>2010</v>
      </c>
      <c r="F10088" s="1" t="str">
        <f t="shared" si="315"/>
        <v>Oct</v>
      </c>
      <c r="G10088" t="s">
        <v>18</v>
      </c>
      <c r="H10088" t="s">
        <v>1511</v>
      </c>
      <c r="I10088">
        <v>0.08</v>
      </c>
      <c r="J10088">
        <v>0</v>
      </c>
      <c r="K10088">
        <v>0.03</v>
      </c>
      <c r="L10088">
        <v>0.01</v>
      </c>
      <c r="M10088">
        <v>0.11</v>
      </c>
      <c r="N10088">
        <v>70</v>
      </c>
      <c r="O10088">
        <v>17</v>
      </c>
      <c r="P10088" t="s">
        <v>203</v>
      </c>
      <c r="R10088" t="s">
        <v>6173</v>
      </c>
      <c r="S10088" t="s">
        <v>112</v>
      </c>
    </row>
    <row r="10089" spans="1:19" x14ac:dyDescent="0.2">
      <c r="A10089" t="s">
        <v>8369</v>
      </c>
      <c r="B10089" t="s">
        <v>32</v>
      </c>
      <c r="C10089">
        <v>2008</v>
      </c>
      <c r="D10089" s="1" t="d">
        <v>2011-09-10</v>
      </c>
      <c r="E10089" s="1" t="str">
        <f t="shared" si="314"/>
        <v>2011</v>
      </c>
      <c r="F10089" s="1" t="str">
        <f t="shared" si="315"/>
        <v>Sep</v>
      </c>
      <c r="G10089" t="s">
        <v>1</v>
      </c>
      <c r="H10089" t="s">
        <v>1830</v>
      </c>
      <c r="I10089">
        <v>7.0000000000000007E-2</v>
      </c>
      <c r="J10089">
        <v>0.03</v>
      </c>
      <c r="K10089">
        <v>0</v>
      </c>
      <c r="L10089">
        <v>0.01</v>
      </c>
      <c r="M10089">
        <v>0.11</v>
      </c>
      <c r="N10089">
        <v>44</v>
      </c>
      <c r="O10089">
        <v>5</v>
      </c>
      <c r="P10089" t="s">
        <v>203</v>
      </c>
      <c r="R10089" t="s">
        <v>2049</v>
      </c>
      <c r="S10089" t="s">
        <v>20</v>
      </c>
    </row>
    <row r="10090" spans="1:19" x14ac:dyDescent="0.2">
      <c r="A10090" t="s">
        <v>8370</v>
      </c>
      <c r="B10090" t="s">
        <v>159</v>
      </c>
      <c r="C10090">
        <v>2009</v>
      </c>
      <c r="D10090" s="1" t="d">
        <v>2012-03-15</v>
      </c>
      <c r="E10090" s="1" t="str">
        <f t="shared" si="314"/>
        <v>2012</v>
      </c>
      <c r="F10090" s="1" t="str">
        <f t="shared" si="315"/>
        <v>Mar</v>
      </c>
      <c r="G10090" t="s">
        <v>28</v>
      </c>
      <c r="H10090" t="s">
        <v>372</v>
      </c>
      <c r="I10090">
        <v>0</v>
      </c>
      <c r="J10090">
        <v>0</v>
      </c>
      <c r="K10090">
        <v>0.11</v>
      </c>
      <c r="L10090">
        <v>0</v>
      </c>
      <c r="M10090">
        <v>0.11</v>
      </c>
    </row>
    <row r="10091" spans="1:19" x14ac:dyDescent="0.2">
      <c r="A10091" t="s">
        <v>8371</v>
      </c>
      <c r="B10091" t="s">
        <v>32</v>
      </c>
      <c r="C10091">
        <v>2009</v>
      </c>
      <c r="D10091" s="1" t="d">
        <v>1990-01-30</v>
      </c>
      <c r="E10091" s="1" t="str">
        <f t="shared" si="314"/>
        <v>1990</v>
      </c>
      <c r="F10091" s="1" t="str">
        <f t="shared" si="315"/>
        <v>Jan</v>
      </c>
      <c r="G10091" t="s">
        <v>272</v>
      </c>
      <c r="H10091" t="s">
        <v>484</v>
      </c>
      <c r="I10091">
        <v>0.1</v>
      </c>
      <c r="J10091">
        <v>0</v>
      </c>
      <c r="K10091">
        <v>0</v>
      </c>
      <c r="L10091">
        <v>0.01</v>
      </c>
      <c r="M10091">
        <v>0.11</v>
      </c>
      <c r="P10091" t="s">
        <v>203</v>
      </c>
      <c r="R10091" t="s">
        <v>8372</v>
      </c>
      <c r="S10091" t="s">
        <v>20</v>
      </c>
    </row>
    <row r="10092" spans="1:19" x14ac:dyDescent="0.2">
      <c r="A10092" t="s">
        <v>8373</v>
      </c>
      <c r="B10092" t="s">
        <v>104</v>
      </c>
      <c r="C10092">
        <v>1994</v>
      </c>
      <c r="D10092" s="1" t="d">
        <v>2003-05-24</v>
      </c>
      <c r="E10092" s="1" t="str">
        <f t="shared" si="314"/>
        <v>2003</v>
      </c>
      <c r="F10092" s="1" t="str">
        <f t="shared" si="315"/>
        <v>May</v>
      </c>
      <c r="G10092" t="s">
        <v>18</v>
      </c>
      <c r="H10092" t="s">
        <v>234</v>
      </c>
      <c r="I10092">
        <v>0</v>
      </c>
      <c r="J10092">
        <v>0</v>
      </c>
      <c r="K10092">
        <v>0.11</v>
      </c>
      <c r="L10092">
        <v>0.01</v>
      </c>
      <c r="M10092">
        <v>0.11</v>
      </c>
    </row>
    <row r="10093" spans="1:19" x14ac:dyDescent="0.2">
      <c r="A10093" t="s">
        <v>8374</v>
      </c>
      <c r="B10093" t="s">
        <v>137</v>
      </c>
      <c r="C10093">
        <v>2005</v>
      </c>
      <c r="D10093" s="1" t="d">
        <v>2006-02-14</v>
      </c>
      <c r="E10093" s="1" t="str">
        <f t="shared" si="314"/>
        <v>2006</v>
      </c>
      <c r="F10093" s="1" t="str">
        <f t="shared" si="315"/>
        <v>Feb</v>
      </c>
      <c r="G10093" t="s">
        <v>50</v>
      </c>
      <c r="H10093" t="s">
        <v>1309</v>
      </c>
      <c r="I10093">
        <v>0.08</v>
      </c>
      <c r="J10093">
        <v>0.02</v>
      </c>
      <c r="K10093">
        <v>0</v>
      </c>
      <c r="L10093">
        <v>0</v>
      </c>
      <c r="M10093">
        <v>0.11</v>
      </c>
      <c r="N10093">
        <v>53</v>
      </c>
      <c r="O10093">
        <v>34</v>
      </c>
      <c r="P10093">
        <v>8</v>
      </c>
      <c r="Q10093">
        <v>8</v>
      </c>
      <c r="R10093" t="s">
        <v>3150</v>
      </c>
      <c r="S10093" t="s">
        <v>88</v>
      </c>
    </row>
    <row r="10094" spans="1:19" x14ac:dyDescent="0.2">
      <c r="A10094" t="s">
        <v>8375</v>
      </c>
      <c r="B10094" t="s">
        <v>55</v>
      </c>
      <c r="C10094">
        <v>2009</v>
      </c>
      <c r="D10094" s="1" t="d">
        <v>2020-08-26</v>
      </c>
      <c r="E10094" s="1" t="str">
        <f t="shared" si="314"/>
        <v>2020</v>
      </c>
      <c r="F10094" s="1" t="str">
        <f t="shared" si="315"/>
        <v>Aug</v>
      </c>
      <c r="G10094" t="s">
        <v>50</v>
      </c>
      <c r="H10094" t="s">
        <v>1207</v>
      </c>
      <c r="I10094">
        <v>0.06</v>
      </c>
      <c r="J10094">
        <v>0.04</v>
      </c>
      <c r="K10094">
        <v>0</v>
      </c>
      <c r="L10094">
        <v>0.01</v>
      </c>
      <c r="M10094">
        <v>0.11</v>
      </c>
      <c r="N10094">
        <v>39</v>
      </c>
      <c r="O10094">
        <v>5</v>
      </c>
      <c r="P10094">
        <v>2</v>
      </c>
      <c r="Q10094">
        <v>6</v>
      </c>
      <c r="R10094" t="s">
        <v>1066</v>
      </c>
      <c r="S10094" t="s">
        <v>112</v>
      </c>
    </row>
    <row r="10095" spans="1:19" x14ac:dyDescent="0.2">
      <c r="A10095" t="s">
        <v>8376</v>
      </c>
      <c r="B10095" t="s">
        <v>1043</v>
      </c>
      <c r="C10095">
        <v>1996</v>
      </c>
      <c r="D10095" s="1" t="d">
        <v>2021-10-30</v>
      </c>
      <c r="E10095" s="1" t="str">
        <f t="shared" si="314"/>
        <v>2021</v>
      </c>
      <c r="F10095" s="1" t="str">
        <f t="shared" si="315"/>
        <v>Oct</v>
      </c>
      <c r="G10095" t="s">
        <v>24</v>
      </c>
      <c r="H10095" t="s">
        <v>151</v>
      </c>
      <c r="I10095">
        <v>0</v>
      </c>
      <c r="J10095">
        <v>0</v>
      </c>
      <c r="K10095">
        <v>0.11</v>
      </c>
      <c r="L10095">
        <v>0</v>
      </c>
      <c r="M10095">
        <v>0.11</v>
      </c>
    </row>
    <row r="10096" spans="1:19" x14ac:dyDescent="0.2">
      <c r="A10096" t="s">
        <v>8377</v>
      </c>
      <c r="B10096" t="s">
        <v>55</v>
      </c>
      <c r="C10096">
        <v>2005</v>
      </c>
      <c r="D10096" s="1" t="d">
        <v>1994-01-03</v>
      </c>
      <c r="E10096" s="1" t="str">
        <f t="shared" si="314"/>
        <v>1994</v>
      </c>
      <c r="F10096" s="1" t="str">
        <f t="shared" si="315"/>
        <v>Jan</v>
      </c>
      <c r="G10096" t="s">
        <v>50</v>
      </c>
      <c r="H10096" t="s">
        <v>111</v>
      </c>
      <c r="I10096">
        <v>0.06</v>
      </c>
      <c r="J10096">
        <v>0.04</v>
      </c>
      <c r="K10096">
        <v>0</v>
      </c>
      <c r="L10096">
        <v>0.01</v>
      </c>
      <c r="M10096">
        <v>0.11</v>
      </c>
      <c r="N10096">
        <v>68</v>
      </c>
      <c r="O10096">
        <v>39</v>
      </c>
      <c r="P10096">
        <v>7.7</v>
      </c>
      <c r="Q10096">
        <v>27</v>
      </c>
      <c r="R10096" t="s">
        <v>7202</v>
      </c>
      <c r="S10096" t="s">
        <v>53</v>
      </c>
    </row>
    <row r="10097" spans="1:19" x14ac:dyDescent="0.2">
      <c r="A10097" t="s">
        <v>8378</v>
      </c>
      <c r="B10097" t="s">
        <v>17</v>
      </c>
      <c r="C10097">
        <v>2010</v>
      </c>
      <c r="D10097" s="1" t="d">
        <v>1991-05-09</v>
      </c>
      <c r="E10097" s="1" t="str">
        <f t="shared" si="314"/>
        <v>1991</v>
      </c>
      <c r="F10097" s="1" t="str">
        <f t="shared" si="315"/>
        <v>May</v>
      </c>
      <c r="G10097" t="s">
        <v>50</v>
      </c>
      <c r="H10097" t="s">
        <v>19</v>
      </c>
      <c r="I10097">
        <v>0</v>
      </c>
      <c r="J10097">
        <v>0</v>
      </c>
      <c r="K10097">
        <v>0.11</v>
      </c>
      <c r="L10097">
        <v>0</v>
      </c>
      <c r="M10097">
        <v>0.11</v>
      </c>
    </row>
    <row r="10098" spans="1:19" x14ac:dyDescent="0.2">
      <c r="A10098" t="s">
        <v>8379</v>
      </c>
      <c r="B10098" t="s">
        <v>32</v>
      </c>
      <c r="C10098">
        <v>2008</v>
      </c>
      <c r="D10098" s="1" t="d">
        <v>2009-10-29</v>
      </c>
      <c r="E10098" s="1" t="str">
        <f t="shared" si="314"/>
        <v>2009</v>
      </c>
      <c r="F10098" s="1" t="str">
        <f t="shared" si="315"/>
        <v>Oct</v>
      </c>
      <c r="G10098" t="s">
        <v>34</v>
      </c>
      <c r="H10098" t="s">
        <v>134</v>
      </c>
      <c r="I10098">
        <v>0.08</v>
      </c>
      <c r="J10098">
        <v>0.02</v>
      </c>
      <c r="K10098">
        <v>0</v>
      </c>
      <c r="L10098">
        <v>0.01</v>
      </c>
      <c r="M10098">
        <v>0.11</v>
      </c>
      <c r="N10098">
        <v>75</v>
      </c>
      <c r="O10098">
        <v>19</v>
      </c>
      <c r="P10098">
        <v>7.6</v>
      </c>
      <c r="Q10098">
        <v>75</v>
      </c>
      <c r="R10098" t="s">
        <v>1489</v>
      </c>
      <c r="S10098" t="s">
        <v>112</v>
      </c>
    </row>
    <row r="10099" spans="1:19" x14ac:dyDescent="0.2">
      <c r="A10099" t="s">
        <v>8380</v>
      </c>
      <c r="B10099" t="s">
        <v>55</v>
      </c>
      <c r="C10099">
        <v>2006</v>
      </c>
      <c r="D10099" s="1" t="d">
        <v>1994-06-08</v>
      </c>
      <c r="E10099" s="1" t="str">
        <f t="shared" si="314"/>
        <v>1994</v>
      </c>
      <c r="F10099" s="1" t="str">
        <f t="shared" si="315"/>
        <v>Jun</v>
      </c>
      <c r="G10099" t="s">
        <v>34</v>
      </c>
      <c r="H10099" t="s">
        <v>8381</v>
      </c>
      <c r="I10099">
        <v>0</v>
      </c>
      <c r="J10099">
        <v>0</v>
      </c>
      <c r="K10099">
        <v>0.11</v>
      </c>
      <c r="L10099">
        <v>0</v>
      </c>
      <c r="M10099">
        <v>0.11</v>
      </c>
    </row>
    <row r="10100" spans="1:19" x14ac:dyDescent="0.2">
      <c r="A10100" t="s">
        <v>8382</v>
      </c>
      <c r="B10100" t="s">
        <v>32</v>
      </c>
      <c r="C10100">
        <v>2008</v>
      </c>
      <c r="D10100" s="1" t="d">
        <v>2013-11-21</v>
      </c>
      <c r="E10100" s="1" t="str">
        <f t="shared" si="314"/>
        <v>2013</v>
      </c>
      <c r="F10100" s="1" t="str">
        <f t="shared" si="315"/>
        <v>Nov</v>
      </c>
      <c r="G10100" t="s">
        <v>34</v>
      </c>
      <c r="H10100" t="s">
        <v>111</v>
      </c>
      <c r="I10100">
        <v>0.1</v>
      </c>
      <c r="J10100">
        <v>0</v>
      </c>
      <c r="K10100">
        <v>0</v>
      </c>
      <c r="L10100">
        <v>0.01</v>
      </c>
      <c r="M10100">
        <v>0.11</v>
      </c>
    </row>
    <row r="10101" spans="1:19" x14ac:dyDescent="0.2">
      <c r="A10101" t="s">
        <v>5407</v>
      </c>
      <c r="B10101" t="s">
        <v>137</v>
      </c>
      <c r="C10101">
        <v>2002</v>
      </c>
      <c r="D10101" s="1" t="d">
        <v>2009-04-04</v>
      </c>
      <c r="E10101" s="1" t="str">
        <f t="shared" si="314"/>
        <v>2009</v>
      </c>
      <c r="F10101" s="1" t="str">
        <f t="shared" si="315"/>
        <v>Apr</v>
      </c>
      <c r="G10101" t="s">
        <v>18</v>
      </c>
      <c r="H10101" t="s">
        <v>776</v>
      </c>
      <c r="I10101">
        <v>0.08</v>
      </c>
      <c r="J10101">
        <v>0.02</v>
      </c>
      <c r="K10101">
        <v>0</v>
      </c>
      <c r="L10101">
        <v>0</v>
      </c>
      <c r="M10101">
        <v>0.11</v>
      </c>
      <c r="N10101">
        <v>81</v>
      </c>
      <c r="O10101">
        <v>19</v>
      </c>
      <c r="P10101">
        <v>8.5</v>
      </c>
      <c r="Q10101">
        <v>13</v>
      </c>
      <c r="R10101" t="s">
        <v>810</v>
      </c>
      <c r="S10101" t="s">
        <v>20</v>
      </c>
    </row>
    <row r="10102" spans="1:19" x14ac:dyDescent="0.2">
      <c r="A10102" t="s">
        <v>8383</v>
      </c>
      <c r="B10102" t="s">
        <v>137</v>
      </c>
      <c r="C10102">
        <v>2002</v>
      </c>
      <c r="D10102" s="1" t="d">
        <v>2020-03-20</v>
      </c>
      <c r="E10102" s="1" t="str">
        <f t="shared" si="314"/>
        <v>2020</v>
      </c>
      <c r="F10102" s="1" t="str">
        <f t="shared" si="315"/>
        <v>Mar</v>
      </c>
      <c r="G10102" t="s">
        <v>37</v>
      </c>
      <c r="H10102" t="s">
        <v>780</v>
      </c>
      <c r="I10102">
        <v>0.04</v>
      </c>
      <c r="J10102">
        <v>0.01</v>
      </c>
      <c r="K10102">
        <v>0.06</v>
      </c>
      <c r="L10102">
        <v>0</v>
      </c>
      <c r="M10102">
        <v>0.11</v>
      </c>
      <c r="N10102">
        <v>48</v>
      </c>
      <c r="O10102">
        <v>18</v>
      </c>
      <c r="P10102">
        <v>7.5</v>
      </c>
      <c r="Q10102">
        <v>4</v>
      </c>
      <c r="R10102" t="s">
        <v>780</v>
      </c>
      <c r="S10102" t="s">
        <v>88</v>
      </c>
    </row>
    <row r="10103" spans="1:19" x14ac:dyDescent="0.2">
      <c r="A10103" t="s">
        <v>8384</v>
      </c>
      <c r="B10103" t="s">
        <v>32</v>
      </c>
      <c r="C10103">
        <v>2009</v>
      </c>
      <c r="D10103" s="1" t="d">
        <v>2011-02-05</v>
      </c>
      <c r="E10103" s="1" t="str">
        <f t="shared" si="314"/>
        <v>2011</v>
      </c>
      <c r="F10103" s="1" t="str">
        <f t="shared" si="315"/>
        <v>Feb</v>
      </c>
      <c r="G10103" t="s">
        <v>101</v>
      </c>
      <c r="H10103" t="s">
        <v>151</v>
      </c>
      <c r="I10103">
        <v>0.1</v>
      </c>
      <c r="J10103">
        <v>0</v>
      </c>
      <c r="K10103">
        <v>0</v>
      </c>
      <c r="L10103">
        <v>0.01</v>
      </c>
      <c r="M10103">
        <v>0.11</v>
      </c>
      <c r="N10103">
        <v>65</v>
      </c>
      <c r="O10103">
        <v>9</v>
      </c>
      <c r="P10103" t="s">
        <v>203</v>
      </c>
      <c r="R10103" t="s">
        <v>7487</v>
      </c>
      <c r="S10103" t="s">
        <v>20</v>
      </c>
    </row>
    <row r="10104" spans="1:19" x14ac:dyDescent="0.2">
      <c r="A10104" t="s">
        <v>8385</v>
      </c>
      <c r="B10104" t="s">
        <v>137</v>
      </c>
      <c r="C10104">
        <v>2002</v>
      </c>
      <c r="D10104" s="1" t="d">
        <v>2022-11-11</v>
      </c>
      <c r="E10104" s="1" t="str">
        <f t="shared" si="314"/>
        <v>2022</v>
      </c>
      <c r="F10104" s="1" t="str">
        <f t="shared" si="315"/>
        <v>Nov</v>
      </c>
      <c r="G10104" t="s">
        <v>37</v>
      </c>
      <c r="H10104" t="s">
        <v>2429</v>
      </c>
      <c r="I10104">
        <v>0.08</v>
      </c>
      <c r="J10104">
        <v>0.02</v>
      </c>
      <c r="K10104">
        <v>0</v>
      </c>
      <c r="L10104">
        <v>0</v>
      </c>
      <c r="M10104">
        <v>0.11</v>
      </c>
      <c r="N10104">
        <v>63</v>
      </c>
      <c r="O10104">
        <v>17</v>
      </c>
      <c r="P10104">
        <v>7.6</v>
      </c>
      <c r="Q10104">
        <v>8</v>
      </c>
      <c r="R10104" t="s">
        <v>2429</v>
      </c>
      <c r="S10104" t="s">
        <v>88</v>
      </c>
    </row>
    <row r="10105" spans="1:19" x14ac:dyDescent="0.2">
      <c r="A10105" t="s">
        <v>8386</v>
      </c>
      <c r="B10105" t="s">
        <v>79</v>
      </c>
      <c r="C10105">
        <v>2012</v>
      </c>
      <c r="D10105" s="1" t="d">
        <v>1991-08-30</v>
      </c>
      <c r="E10105" s="1" t="str">
        <f t="shared" si="314"/>
        <v>1991</v>
      </c>
      <c r="F10105" s="1" t="str">
        <f t="shared" si="315"/>
        <v>Aug</v>
      </c>
      <c r="G10105" t="s">
        <v>39</v>
      </c>
      <c r="H10105" t="s">
        <v>111</v>
      </c>
      <c r="I10105">
        <v>7.0000000000000007E-2</v>
      </c>
      <c r="J10105">
        <v>0.03</v>
      </c>
      <c r="K10105">
        <v>0</v>
      </c>
      <c r="L10105">
        <v>0.01</v>
      </c>
      <c r="M10105">
        <v>0.11</v>
      </c>
    </row>
    <row r="10106" spans="1:19" x14ac:dyDescent="0.2">
      <c r="A10106" t="s">
        <v>6284</v>
      </c>
      <c r="B10106" t="s">
        <v>49</v>
      </c>
      <c r="C10106">
        <v>2014</v>
      </c>
      <c r="D10106" s="1" t="d">
        <v>2002-03-05</v>
      </c>
      <c r="E10106" s="1" t="str">
        <f t="shared" si="314"/>
        <v>2002</v>
      </c>
      <c r="F10106" s="1" t="str">
        <f t="shared" si="315"/>
        <v>Mar</v>
      </c>
      <c r="G10106" t="s">
        <v>50</v>
      </c>
      <c r="H10106" t="s">
        <v>71</v>
      </c>
      <c r="I10106">
        <v>0.04</v>
      </c>
      <c r="J10106">
        <v>0.04</v>
      </c>
      <c r="K10106">
        <v>0.01</v>
      </c>
      <c r="L10106">
        <v>0.02</v>
      </c>
      <c r="M10106">
        <v>0.11</v>
      </c>
    </row>
    <row r="10107" spans="1:19" x14ac:dyDescent="0.2">
      <c r="A10107" t="s">
        <v>8387</v>
      </c>
      <c r="B10107" t="s">
        <v>32</v>
      </c>
      <c r="C10107">
        <v>2007</v>
      </c>
      <c r="D10107" s="1" t="d">
        <v>2000-08-18</v>
      </c>
      <c r="E10107" s="1" t="str">
        <f t="shared" si="314"/>
        <v>2000</v>
      </c>
      <c r="F10107" s="1" t="str">
        <f t="shared" si="315"/>
        <v>Aug</v>
      </c>
      <c r="G10107" t="s">
        <v>50</v>
      </c>
      <c r="H10107" t="s">
        <v>568</v>
      </c>
      <c r="I10107">
        <v>0.1</v>
      </c>
      <c r="J10107">
        <v>0</v>
      </c>
      <c r="K10107">
        <v>0</v>
      </c>
      <c r="L10107">
        <v>0.01</v>
      </c>
      <c r="M10107">
        <v>0.11</v>
      </c>
      <c r="P10107">
        <v>9.5</v>
      </c>
      <c r="Q10107">
        <v>1273</v>
      </c>
      <c r="R10107" t="s">
        <v>5861</v>
      </c>
      <c r="S10107" t="s">
        <v>20</v>
      </c>
    </row>
    <row r="10108" spans="1:19" x14ac:dyDescent="0.2">
      <c r="A10108" t="s">
        <v>6929</v>
      </c>
      <c r="B10108" t="s">
        <v>49</v>
      </c>
      <c r="C10108">
        <v>2008</v>
      </c>
      <c r="D10108" s="1" t="d">
        <v>1991-06-25</v>
      </c>
      <c r="E10108" s="1" t="str">
        <f t="shared" si="314"/>
        <v>1991</v>
      </c>
      <c r="F10108" s="1" t="str">
        <f t="shared" si="315"/>
        <v>Jun</v>
      </c>
      <c r="G10108" t="s">
        <v>18</v>
      </c>
      <c r="H10108" t="s">
        <v>234</v>
      </c>
      <c r="I10108">
        <v>0</v>
      </c>
      <c r="J10108">
        <v>0</v>
      </c>
      <c r="K10108">
        <v>0.11</v>
      </c>
      <c r="L10108">
        <v>0</v>
      </c>
      <c r="M10108">
        <v>0.11</v>
      </c>
    </row>
    <row r="10109" spans="1:19" x14ac:dyDescent="0.2">
      <c r="A10109" t="s">
        <v>4192</v>
      </c>
      <c r="B10109" t="s">
        <v>189</v>
      </c>
      <c r="C10109">
        <v>2002</v>
      </c>
      <c r="D10109" s="1" t="d">
        <v>1997-08-24</v>
      </c>
      <c r="E10109" s="1" t="str">
        <f t="shared" si="314"/>
        <v>1997</v>
      </c>
      <c r="F10109" s="1" t="str">
        <f t="shared" si="315"/>
        <v>Aug</v>
      </c>
      <c r="G10109" t="s">
        <v>37</v>
      </c>
      <c r="H10109" t="s">
        <v>274</v>
      </c>
      <c r="I10109">
        <v>0.09</v>
      </c>
      <c r="J10109">
        <v>0.02</v>
      </c>
      <c r="K10109">
        <v>0</v>
      </c>
      <c r="L10109">
        <v>0</v>
      </c>
      <c r="M10109">
        <v>0.11</v>
      </c>
      <c r="N10109">
        <v>73</v>
      </c>
      <c r="O10109">
        <v>17</v>
      </c>
      <c r="P10109">
        <v>8.5</v>
      </c>
      <c r="Q10109">
        <v>4</v>
      </c>
      <c r="R10109" t="s">
        <v>1170</v>
      </c>
      <c r="S10109" t="s">
        <v>53</v>
      </c>
    </row>
    <row r="10110" spans="1:19" x14ac:dyDescent="0.2">
      <c r="A10110" t="s">
        <v>6849</v>
      </c>
      <c r="B10110" t="s">
        <v>49</v>
      </c>
      <c r="C10110">
        <v>2014</v>
      </c>
      <c r="D10110" s="1" t="d">
        <v>1997-07-14</v>
      </c>
      <c r="E10110" s="1" t="str">
        <f t="shared" si="314"/>
        <v>1997</v>
      </c>
      <c r="F10110" s="1" t="str">
        <f t="shared" si="315"/>
        <v>Jul</v>
      </c>
      <c r="G10110" t="s">
        <v>24</v>
      </c>
      <c r="H10110" t="s">
        <v>6158</v>
      </c>
      <c r="I10110">
        <v>0.05</v>
      </c>
      <c r="J10110">
        <v>0.05</v>
      </c>
      <c r="K10110">
        <v>0</v>
      </c>
      <c r="L10110">
        <v>0.02</v>
      </c>
      <c r="M10110">
        <v>0.11</v>
      </c>
      <c r="P10110" t="s">
        <v>203</v>
      </c>
      <c r="R10110" t="s">
        <v>4433</v>
      </c>
      <c r="S10110" t="s">
        <v>20</v>
      </c>
    </row>
    <row r="10111" spans="1:19" x14ac:dyDescent="0.2">
      <c r="A10111" t="s">
        <v>8388</v>
      </c>
      <c r="B10111" t="s">
        <v>55</v>
      </c>
      <c r="C10111">
        <v>2005</v>
      </c>
      <c r="D10111" s="1" t="d">
        <v>1999-01-05</v>
      </c>
      <c r="E10111" s="1" t="str">
        <f t="shared" si="314"/>
        <v>1999</v>
      </c>
      <c r="F10111" s="1" t="str">
        <f t="shared" si="315"/>
        <v>Jan</v>
      </c>
      <c r="G10111" t="s">
        <v>37</v>
      </c>
      <c r="H10111" t="s">
        <v>4828</v>
      </c>
      <c r="I10111">
        <v>0.05</v>
      </c>
      <c r="J10111">
        <v>0.04</v>
      </c>
      <c r="K10111">
        <v>0</v>
      </c>
      <c r="L10111">
        <v>0.01</v>
      </c>
      <c r="M10111">
        <v>0.11</v>
      </c>
    </row>
    <row r="10112" spans="1:19" x14ac:dyDescent="0.2">
      <c r="A10112" t="s">
        <v>8389</v>
      </c>
      <c r="B10112" t="s">
        <v>104</v>
      </c>
      <c r="C10112">
        <v>1999</v>
      </c>
      <c r="D10112" s="1" t="d">
        <v>2001-04-30</v>
      </c>
      <c r="E10112" s="1" t="str">
        <f t="shared" si="314"/>
        <v>2001</v>
      </c>
      <c r="F10112" s="1" t="str">
        <f t="shared" si="315"/>
        <v>Apr</v>
      </c>
      <c r="G10112" t="s">
        <v>86</v>
      </c>
      <c r="H10112" t="s">
        <v>523</v>
      </c>
      <c r="I10112">
        <v>0.06</v>
      </c>
      <c r="J10112">
        <v>0.04</v>
      </c>
      <c r="K10112">
        <v>0</v>
      </c>
      <c r="L10112">
        <v>0.01</v>
      </c>
      <c r="M10112">
        <v>0.11</v>
      </c>
      <c r="N10112">
        <v>43</v>
      </c>
      <c r="O10112">
        <v>7</v>
      </c>
      <c r="P10112">
        <v>6.3</v>
      </c>
      <c r="Q10112">
        <v>4</v>
      </c>
      <c r="R10112" t="s">
        <v>1618</v>
      </c>
      <c r="S10112" t="s">
        <v>20</v>
      </c>
    </row>
    <row r="10113" spans="1:19" x14ac:dyDescent="0.2">
      <c r="A10113" t="s">
        <v>8390</v>
      </c>
      <c r="B10113" t="s">
        <v>104</v>
      </c>
      <c r="C10113">
        <v>2002</v>
      </c>
      <c r="D10113" s="1" t="d">
        <v>2019-01-22</v>
      </c>
      <c r="E10113" s="1" t="str">
        <f t="shared" si="314"/>
        <v>2019</v>
      </c>
      <c r="F10113" s="1" t="str">
        <f t="shared" si="315"/>
        <v>Jan</v>
      </c>
      <c r="G10113" t="s">
        <v>86</v>
      </c>
      <c r="H10113" t="s">
        <v>372</v>
      </c>
      <c r="I10113">
        <v>0</v>
      </c>
      <c r="J10113">
        <v>0</v>
      </c>
      <c r="K10113">
        <v>0.1</v>
      </c>
      <c r="L10113">
        <v>0.01</v>
      </c>
      <c r="M10113">
        <v>0.11</v>
      </c>
      <c r="N10113">
        <v>69</v>
      </c>
      <c r="O10113">
        <v>5</v>
      </c>
      <c r="P10113">
        <v>9</v>
      </c>
      <c r="Q10113">
        <v>74</v>
      </c>
      <c r="R10113" t="s">
        <v>586</v>
      </c>
      <c r="S10113" t="s">
        <v>88</v>
      </c>
    </row>
    <row r="10114" spans="1:19" x14ac:dyDescent="0.2">
      <c r="A10114" t="s">
        <v>7783</v>
      </c>
      <c r="B10114" t="s">
        <v>44</v>
      </c>
      <c r="C10114">
        <v>2009</v>
      </c>
      <c r="D10114" s="1" t="d">
        <v>2015-10-30</v>
      </c>
      <c r="E10114" s="1" t="str">
        <f t="shared" si="314"/>
        <v>2015</v>
      </c>
      <c r="F10114" s="1" t="str">
        <f t="shared" si="315"/>
        <v>Oct</v>
      </c>
      <c r="G10114" t="s">
        <v>1</v>
      </c>
      <c r="H10114" t="s">
        <v>267</v>
      </c>
      <c r="I10114">
        <v>0.1</v>
      </c>
      <c r="J10114">
        <v>0</v>
      </c>
      <c r="K10114">
        <v>0</v>
      </c>
      <c r="L10114">
        <v>0.01</v>
      </c>
      <c r="M10114">
        <v>0.11</v>
      </c>
      <c r="N10114">
        <v>51</v>
      </c>
      <c r="O10114">
        <v>10</v>
      </c>
      <c r="P10114">
        <v>5.4</v>
      </c>
      <c r="Q10114">
        <v>5</v>
      </c>
      <c r="R10114" t="s">
        <v>1214</v>
      </c>
      <c r="S10114" t="s">
        <v>112</v>
      </c>
    </row>
    <row r="10115" spans="1:19" x14ac:dyDescent="0.2">
      <c r="A10115" t="s">
        <v>8391</v>
      </c>
      <c r="B10115" t="s">
        <v>1015</v>
      </c>
      <c r="C10115">
        <v>2016</v>
      </c>
      <c r="D10115" s="1" t="d">
        <v>2007-05-10</v>
      </c>
      <c r="E10115" s="1" t="str">
        <f t="shared" ref="E10115:E10178" si="316">TEXT(D10115,"yyyy")</f>
        <v>2007</v>
      </c>
      <c r="F10115" s="1" t="str">
        <f t="shared" ref="F10115:F10178" si="317">TEXT(D10115,"mmm")</f>
        <v>May</v>
      </c>
      <c r="G10115" t="s">
        <v>50</v>
      </c>
      <c r="H10115" t="s">
        <v>933</v>
      </c>
      <c r="I10115">
        <v>0</v>
      </c>
      <c r="J10115">
        <v>0</v>
      </c>
      <c r="K10115">
        <v>0.11</v>
      </c>
      <c r="L10115">
        <v>0</v>
      </c>
      <c r="M10115">
        <v>0.11</v>
      </c>
    </row>
    <row r="10116" spans="1:19" x14ac:dyDescent="0.2">
      <c r="A10116" t="s">
        <v>3394</v>
      </c>
      <c r="B10116" t="s">
        <v>159</v>
      </c>
      <c r="C10116">
        <v>2007</v>
      </c>
      <c r="D10116" s="1" t="d">
        <v>1993-08-13</v>
      </c>
      <c r="E10116" s="1" t="str">
        <f t="shared" si="316"/>
        <v>1993</v>
      </c>
      <c r="F10116" s="1" t="str">
        <f t="shared" si="317"/>
        <v>Aug</v>
      </c>
      <c r="G10116" t="s">
        <v>50</v>
      </c>
      <c r="H10116" t="s">
        <v>111</v>
      </c>
      <c r="I10116">
        <v>0.1</v>
      </c>
      <c r="J10116">
        <v>0</v>
      </c>
      <c r="K10116">
        <v>0</v>
      </c>
      <c r="L10116">
        <v>0.01</v>
      </c>
      <c r="M10116">
        <v>0.11</v>
      </c>
      <c r="N10116">
        <v>37</v>
      </c>
      <c r="O10116">
        <v>7</v>
      </c>
      <c r="P10116">
        <v>4.0999999999999996</v>
      </c>
      <c r="Q10116">
        <v>12</v>
      </c>
      <c r="R10116" t="s">
        <v>260</v>
      </c>
      <c r="S10116" t="s">
        <v>112</v>
      </c>
    </row>
    <row r="10117" spans="1:19" x14ac:dyDescent="0.2">
      <c r="A10117" t="s">
        <v>8392</v>
      </c>
      <c r="B10117" t="s">
        <v>55</v>
      </c>
      <c r="C10117">
        <v>2005</v>
      </c>
      <c r="D10117" s="1" t="d">
        <v>2010-10-18</v>
      </c>
      <c r="E10117" s="1" t="str">
        <f t="shared" si="316"/>
        <v>2010</v>
      </c>
      <c r="F10117" s="1" t="str">
        <f t="shared" si="317"/>
        <v>Oct</v>
      </c>
      <c r="G10117" t="s">
        <v>18</v>
      </c>
      <c r="H10117" t="s">
        <v>234</v>
      </c>
      <c r="I10117">
        <v>0</v>
      </c>
      <c r="J10117">
        <v>0</v>
      </c>
      <c r="K10117">
        <v>0.11</v>
      </c>
      <c r="L10117">
        <v>0</v>
      </c>
      <c r="M10117">
        <v>0.11</v>
      </c>
    </row>
    <row r="10118" spans="1:19" x14ac:dyDescent="0.2">
      <c r="A10118" t="s">
        <v>8393</v>
      </c>
      <c r="B10118" t="s">
        <v>64</v>
      </c>
      <c r="C10118">
        <v>2002</v>
      </c>
      <c r="D10118" s="1" t="d">
        <v>2019-07-14</v>
      </c>
      <c r="E10118" s="1" t="str">
        <f t="shared" si="316"/>
        <v>2019</v>
      </c>
      <c r="F10118" s="1" t="str">
        <f t="shared" si="317"/>
        <v>Jul</v>
      </c>
      <c r="G10118" t="s">
        <v>50</v>
      </c>
      <c r="H10118" t="s">
        <v>111</v>
      </c>
      <c r="I10118">
        <v>0.08</v>
      </c>
      <c r="J10118">
        <v>0.03</v>
      </c>
      <c r="K10118">
        <v>0</v>
      </c>
      <c r="L10118">
        <v>0</v>
      </c>
      <c r="M10118">
        <v>0.11</v>
      </c>
      <c r="N10118">
        <v>63</v>
      </c>
      <c r="O10118">
        <v>5</v>
      </c>
      <c r="P10118">
        <v>2.8</v>
      </c>
      <c r="Q10118">
        <v>6</v>
      </c>
      <c r="R10118" t="s">
        <v>111</v>
      </c>
      <c r="S10118" t="s">
        <v>20</v>
      </c>
    </row>
    <row r="10119" spans="1:19" x14ac:dyDescent="0.2">
      <c r="A10119" t="s">
        <v>8394</v>
      </c>
      <c r="B10119" t="s">
        <v>79</v>
      </c>
      <c r="C10119">
        <v>2011</v>
      </c>
      <c r="D10119" s="1" t="d">
        <v>2007-07-16</v>
      </c>
      <c r="E10119" s="1" t="str">
        <f t="shared" si="316"/>
        <v>2007</v>
      </c>
      <c r="F10119" s="1" t="str">
        <f t="shared" si="317"/>
        <v>Jul</v>
      </c>
      <c r="G10119" t="s">
        <v>50</v>
      </c>
      <c r="H10119" t="s">
        <v>267</v>
      </c>
      <c r="I10119">
        <v>0.08</v>
      </c>
      <c r="J10119">
        <v>0.02</v>
      </c>
      <c r="K10119">
        <v>0</v>
      </c>
      <c r="L10119">
        <v>0.01</v>
      </c>
      <c r="M10119">
        <v>0.11</v>
      </c>
    </row>
    <row r="10120" spans="1:19" x14ac:dyDescent="0.2">
      <c r="A10120" t="s">
        <v>6284</v>
      </c>
      <c r="B10120" t="s">
        <v>171</v>
      </c>
      <c r="C10120">
        <v>2014</v>
      </c>
      <c r="D10120" s="1" t="d">
        <v>2022-09-20</v>
      </c>
      <c r="E10120" s="1" t="str">
        <f t="shared" si="316"/>
        <v>2022</v>
      </c>
      <c r="F10120" s="1" t="str">
        <f t="shared" si="317"/>
        <v>Sep</v>
      </c>
      <c r="G10120" t="s">
        <v>50</v>
      </c>
      <c r="H10120" t="s">
        <v>71</v>
      </c>
      <c r="I10120">
        <v>7.0000000000000007E-2</v>
      </c>
      <c r="J10120">
        <v>0.03</v>
      </c>
      <c r="K10120">
        <v>0</v>
      </c>
      <c r="L10120">
        <v>0.01</v>
      </c>
      <c r="M10120">
        <v>0.11</v>
      </c>
    </row>
    <row r="10121" spans="1:19" x14ac:dyDescent="0.2">
      <c r="A10121" t="s">
        <v>8395</v>
      </c>
      <c r="B10121" t="s">
        <v>32</v>
      </c>
      <c r="C10121">
        <v>2007</v>
      </c>
      <c r="D10121" s="1" t="d">
        <v>2016-02-10</v>
      </c>
      <c r="E10121" s="1" t="str">
        <f t="shared" si="316"/>
        <v>2016</v>
      </c>
      <c r="F10121" s="1" t="str">
        <f t="shared" si="317"/>
        <v>Feb</v>
      </c>
      <c r="G10121" t="s">
        <v>39</v>
      </c>
      <c r="H10121" t="s">
        <v>8396</v>
      </c>
      <c r="I10121">
        <v>0.1</v>
      </c>
      <c r="J10121">
        <v>0</v>
      </c>
      <c r="K10121">
        <v>0</v>
      </c>
      <c r="L10121">
        <v>0.01</v>
      </c>
      <c r="M10121">
        <v>0.11</v>
      </c>
      <c r="R10121" t="s">
        <v>6466</v>
      </c>
      <c r="S10121" t="s">
        <v>20</v>
      </c>
    </row>
    <row r="10122" spans="1:19" x14ac:dyDescent="0.2">
      <c r="A10122" t="s">
        <v>8397</v>
      </c>
      <c r="B10122" t="s">
        <v>64</v>
      </c>
      <c r="C10122">
        <v>2005</v>
      </c>
      <c r="D10122" s="1" t="d">
        <v>1995-11-06</v>
      </c>
      <c r="E10122" s="1" t="str">
        <f t="shared" si="316"/>
        <v>1995</v>
      </c>
      <c r="F10122" s="1" t="str">
        <f t="shared" si="317"/>
        <v>Nov</v>
      </c>
      <c r="G10122" t="s">
        <v>34</v>
      </c>
      <c r="H10122" t="s">
        <v>1830</v>
      </c>
      <c r="I10122">
        <v>0.08</v>
      </c>
      <c r="J10122">
        <v>0.03</v>
      </c>
      <c r="K10122">
        <v>0</v>
      </c>
      <c r="L10122">
        <v>0</v>
      </c>
      <c r="M10122">
        <v>0.11</v>
      </c>
      <c r="N10122">
        <v>52</v>
      </c>
      <c r="O10122">
        <v>6</v>
      </c>
      <c r="P10122" t="s">
        <v>203</v>
      </c>
      <c r="R10122" t="s">
        <v>2801</v>
      </c>
      <c r="S10122" t="s">
        <v>20</v>
      </c>
    </row>
    <row r="10123" spans="1:19" x14ac:dyDescent="0.2">
      <c r="A10123" t="s">
        <v>8398</v>
      </c>
      <c r="B10123" t="s">
        <v>64</v>
      </c>
      <c r="C10123">
        <v>2004</v>
      </c>
      <c r="D10123" s="1" t="d">
        <v>2004-09-09</v>
      </c>
      <c r="E10123" s="1" t="str">
        <f t="shared" si="316"/>
        <v>2004</v>
      </c>
      <c r="F10123" s="1" t="str">
        <f t="shared" si="317"/>
        <v>Sep</v>
      </c>
      <c r="G10123" t="s">
        <v>272</v>
      </c>
      <c r="H10123" t="s">
        <v>155</v>
      </c>
      <c r="I10123">
        <v>0.08</v>
      </c>
      <c r="J10123">
        <v>0.03</v>
      </c>
      <c r="K10123">
        <v>0</v>
      </c>
      <c r="L10123">
        <v>0</v>
      </c>
      <c r="M10123">
        <v>0.11</v>
      </c>
      <c r="P10123">
        <v>6.8</v>
      </c>
      <c r="Q10123">
        <v>8</v>
      </c>
      <c r="R10123" t="s">
        <v>5415</v>
      </c>
      <c r="S10123" t="s">
        <v>20</v>
      </c>
    </row>
    <row r="10124" spans="1:19" x14ac:dyDescent="0.2">
      <c r="A10124" t="s">
        <v>8399</v>
      </c>
      <c r="B10124" t="s">
        <v>189</v>
      </c>
      <c r="C10124">
        <v>2002</v>
      </c>
      <c r="D10124" s="1" t="d">
        <v>2004-06-11</v>
      </c>
      <c r="E10124" s="1" t="str">
        <f t="shared" si="316"/>
        <v>2004</v>
      </c>
      <c r="F10124" s="1" t="str">
        <f t="shared" si="317"/>
        <v>Jun</v>
      </c>
      <c r="G10124" t="s">
        <v>18</v>
      </c>
      <c r="H10124" t="s">
        <v>151</v>
      </c>
      <c r="I10124">
        <v>0.09</v>
      </c>
      <c r="J10124">
        <v>0.02</v>
      </c>
      <c r="K10124">
        <v>0</v>
      </c>
      <c r="L10124">
        <v>0</v>
      </c>
      <c r="M10124">
        <v>0.11</v>
      </c>
      <c r="N10124">
        <v>66</v>
      </c>
      <c r="O10124">
        <v>18</v>
      </c>
      <c r="P10124" t="s">
        <v>203</v>
      </c>
      <c r="R10124" t="s">
        <v>4382</v>
      </c>
      <c r="S10124" t="s">
        <v>20</v>
      </c>
    </row>
    <row r="10125" spans="1:19" x14ac:dyDescent="0.2">
      <c r="A10125" t="s">
        <v>8400</v>
      </c>
      <c r="B10125" t="s">
        <v>159</v>
      </c>
      <c r="C10125">
        <v>2011</v>
      </c>
      <c r="D10125" s="1" t="d">
        <v>2012-09-03</v>
      </c>
      <c r="E10125" s="1" t="str">
        <f t="shared" si="316"/>
        <v>2012</v>
      </c>
      <c r="F10125" s="1" t="str">
        <f t="shared" si="317"/>
        <v>Sep</v>
      </c>
      <c r="G10125" t="s">
        <v>101</v>
      </c>
      <c r="H10125" t="s">
        <v>7393</v>
      </c>
      <c r="I10125">
        <v>0</v>
      </c>
      <c r="J10125">
        <v>0</v>
      </c>
      <c r="K10125">
        <v>0.11</v>
      </c>
      <c r="L10125">
        <v>0</v>
      </c>
      <c r="M10125">
        <v>0.11</v>
      </c>
    </row>
    <row r="10126" spans="1:19" x14ac:dyDescent="0.2">
      <c r="A10126" t="s">
        <v>4286</v>
      </c>
      <c r="B10126" t="s">
        <v>55</v>
      </c>
      <c r="C10126">
        <v>2011</v>
      </c>
      <c r="D10126" s="1" t="d">
        <v>1989-07-01</v>
      </c>
      <c r="E10126" s="1" t="str">
        <f t="shared" si="316"/>
        <v>1989</v>
      </c>
      <c r="F10126" s="1" t="str">
        <f t="shared" si="317"/>
        <v>Jul</v>
      </c>
      <c r="G10126" t="s">
        <v>86</v>
      </c>
      <c r="H10126" t="s">
        <v>484</v>
      </c>
      <c r="I10126">
        <v>0.05</v>
      </c>
      <c r="J10126">
        <v>0.04</v>
      </c>
      <c r="K10126">
        <v>0</v>
      </c>
      <c r="L10126">
        <v>0.01</v>
      </c>
      <c r="M10126">
        <v>0.11</v>
      </c>
      <c r="P10126">
        <v>3.4</v>
      </c>
      <c r="Q10126">
        <v>5</v>
      </c>
      <c r="R10126" t="s">
        <v>484</v>
      </c>
      <c r="S10126" t="s">
        <v>88</v>
      </c>
    </row>
    <row r="10127" spans="1:19" x14ac:dyDescent="0.2">
      <c r="A10127" t="s">
        <v>5288</v>
      </c>
      <c r="B10127" t="s">
        <v>55</v>
      </c>
      <c r="C10127">
        <v>2007</v>
      </c>
      <c r="D10127" s="1" t="d">
        <v>2006-06-22</v>
      </c>
      <c r="E10127" s="1" t="str">
        <f t="shared" si="316"/>
        <v>2006</v>
      </c>
      <c r="F10127" s="1" t="str">
        <f t="shared" si="317"/>
        <v>Jun</v>
      </c>
      <c r="G10127" t="s">
        <v>18</v>
      </c>
      <c r="H10127" t="s">
        <v>234</v>
      </c>
      <c r="I10127">
        <v>0</v>
      </c>
      <c r="J10127">
        <v>0</v>
      </c>
      <c r="K10127">
        <v>0.11</v>
      </c>
      <c r="L10127">
        <v>0</v>
      </c>
      <c r="M10127">
        <v>0.11</v>
      </c>
      <c r="N10127">
        <v>80</v>
      </c>
      <c r="O10127">
        <v>10</v>
      </c>
      <c r="P10127">
        <v>8.8000000000000007</v>
      </c>
      <c r="Q10127">
        <v>11</v>
      </c>
      <c r="R10127" t="s">
        <v>357</v>
      </c>
      <c r="S10127" t="s">
        <v>20</v>
      </c>
    </row>
    <row r="10128" spans="1:19" x14ac:dyDescent="0.2">
      <c r="A10128" t="s">
        <v>8401</v>
      </c>
      <c r="B10128" t="s">
        <v>32</v>
      </c>
      <c r="C10128">
        <v>2010</v>
      </c>
      <c r="D10128" s="1" t="d">
        <v>2005-11-18</v>
      </c>
      <c r="E10128" s="1" t="str">
        <f t="shared" si="316"/>
        <v>2005</v>
      </c>
      <c r="F10128" s="1" t="str">
        <f t="shared" si="317"/>
        <v>Nov</v>
      </c>
      <c r="G10128" t="s">
        <v>37</v>
      </c>
      <c r="H10128" t="s">
        <v>1787</v>
      </c>
      <c r="I10128">
        <v>0.09</v>
      </c>
      <c r="J10128">
        <v>0.01</v>
      </c>
      <c r="K10128">
        <v>0</v>
      </c>
      <c r="L10128">
        <v>0.01</v>
      </c>
      <c r="M10128">
        <v>0.11</v>
      </c>
      <c r="N10128">
        <v>75</v>
      </c>
      <c r="O10128">
        <v>25</v>
      </c>
      <c r="P10128">
        <v>8.3000000000000007</v>
      </c>
      <c r="Q10128">
        <v>31</v>
      </c>
      <c r="R10128" t="s">
        <v>7103</v>
      </c>
      <c r="S10128" t="s">
        <v>53</v>
      </c>
    </row>
    <row r="10129" spans="1:19" x14ac:dyDescent="0.2">
      <c r="A10129" t="s">
        <v>8402</v>
      </c>
      <c r="B10129" t="s">
        <v>1043</v>
      </c>
      <c r="C10129">
        <v>1995</v>
      </c>
      <c r="D10129" s="1" t="d">
        <v>1988-03-25</v>
      </c>
      <c r="E10129" s="1" t="str">
        <f t="shared" si="316"/>
        <v>1988</v>
      </c>
      <c r="F10129" s="1" t="str">
        <f t="shared" si="317"/>
        <v>Mar</v>
      </c>
      <c r="G10129" t="s">
        <v>34</v>
      </c>
      <c r="H10129" t="s">
        <v>151</v>
      </c>
      <c r="I10129">
        <v>0</v>
      </c>
      <c r="J10129">
        <v>0</v>
      </c>
      <c r="K10129">
        <v>0.11</v>
      </c>
      <c r="L10129">
        <v>0</v>
      </c>
      <c r="M10129">
        <v>0.11</v>
      </c>
    </row>
    <row r="10130" spans="1:19" x14ac:dyDescent="0.2">
      <c r="A10130" t="s">
        <v>3031</v>
      </c>
      <c r="B10130" t="s">
        <v>32</v>
      </c>
      <c r="C10130">
        <v>2005</v>
      </c>
      <c r="D10130" s="1" t="d">
        <v>2017-01-19</v>
      </c>
      <c r="E10130" s="1" t="str">
        <f t="shared" si="316"/>
        <v>2017</v>
      </c>
      <c r="F10130" s="1" t="str">
        <f t="shared" si="317"/>
        <v>Jan</v>
      </c>
      <c r="G10130" t="s">
        <v>37</v>
      </c>
      <c r="H10130" t="s">
        <v>134</v>
      </c>
      <c r="I10130">
        <v>0.1</v>
      </c>
      <c r="J10130">
        <v>0</v>
      </c>
      <c r="K10130">
        <v>0</v>
      </c>
      <c r="L10130">
        <v>0.01</v>
      </c>
      <c r="M10130">
        <v>0.11</v>
      </c>
      <c r="N10130">
        <v>58</v>
      </c>
      <c r="O10130">
        <v>25</v>
      </c>
      <c r="P10130">
        <v>7.5</v>
      </c>
      <c r="Q10130">
        <v>18</v>
      </c>
      <c r="R10130" t="s">
        <v>8403</v>
      </c>
      <c r="S10130" t="s">
        <v>88</v>
      </c>
    </row>
    <row r="10131" spans="1:19" x14ac:dyDescent="0.2">
      <c r="A10131" t="s">
        <v>8404</v>
      </c>
      <c r="B10131" t="s">
        <v>32</v>
      </c>
      <c r="C10131">
        <v>2007</v>
      </c>
      <c r="D10131" s="1" t="d">
        <v>1994-07-29</v>
      </c>
      <c r="E10131" s="1" t="str">
        <f t="shared" si="316"/>
        <v>1994</v>
      </c>
      <c r="F10131" s="1" t="str">
        <f t="shared" si="317"/>
        <v>Jul</v>
      </c>
      <c r="G10131" t="s">
        <v>272</v>
      </c>
      <c r="H10131" t="s">
        <v>19</v>
      </c>
      <c r="I10131">
        <v>0</v>
      </c>
      <c r="J10131">
        <v>0</v>
      </c>
      <c r="K10131">
        <v>0.11</v>
      </c>
      <c r="L10131">
        <v>0</v>
      </c>
      <c r="M10131">
        <v>0.11</v>
      </c>
    </row>
    <row r="10132" spans="1:19" x14ac:dyDescent="0.2">
      <c r="A10132" t="s">
        <v>8405</v>
      </c>
      <c r="B10132" t="s">
        <v>159</v>
      </c>
      <c r="C10132">
        <v>2010</v>
      </c>
      <c r="D10132" s="1" t="d">
        <v>2001-05-11</v>
      </c>
      <c r="E10132" s="1" t="str">
        <f t="shared" si="316"/>
        <v>2001</v>
      </c>
      <c r="F10132" s="1" t="str">
        <f t="shared" si="317"/>
        <v>May</v>
      </c>
      <c r="G10132" t="s">
        <v>86</v>
      </c>
      <c r="H10132" t="s">
        <v>3314</v>
      </c>
      <c r="I10132">
        <v>7.0000000000000007E-2</v>
      </c>
      <c r="J10132">
        <v>0.01</v>
      </c>
      <c r="K10132">
        <v>0.03</v>
      </c>
      <c r="L10132">
        <v>0.01</v>
      </c>
      <c r="M10132">
        <v>0.11</v>
      </c>
      <c r="N10132">
        <v>82</v>
      </c>
      <c r="O10132">
        <v>14</v>
      </c>
      <c r="P10132">
        <v>7.8</v>
      </c>
      <c r="Q10132">
        <v>18</v>
      </c>
      <c r="R10132" t="s">
        <v>2748</v>
      </c>
      <c r="S10132" t="s">
        <v>88</v>
      </c>
    </row>
    <row r="10133" spans="1:19" x14ac:dyDescent="0.2">
      <c r="A10133" t="s">
        <v>8406</v>
      </c>
      <c r="B10133" t="s">
        <v>55</v>
      </c>
      <c r="C10133">
        <v>2004</v>
      </c>
      <c r="D10133" s="1" t="d">
        <v>1993-07-30</v>
      </c>
      <c r="E10133" s="1" t="str">
        <f t="shared" si="316"/>
        <v>1993</v>
      </c>
      <c r="F10133" s="1" t="str">
        <f t="shared" si="317"/>
        <v>Jul</v>
      </c>
      <c r="G10133" t="s">
        <v>39</v>
      </c>
      <c r="H10133" t="s">
        <v>234</v>
      </c>
      <c r="I10133">
        <v>0.05</v>
      </c>
      <c r="J10133">
        <v>0.04</v>
      </c>
      <c r="K10133">
        <v>0</v>
      </c>
      <c r="L10133">
        <v>0.01</v>
      </c>
      <c r="M10133">
        <v>0.11</v>
      </c>
      <c r="N10133">
        <v>66</v>
      </c>
      <c r="O10133">
        <v>22</v>
      </c>
      <c r="P10133">
        <v>7</v>
      </c>
      <c r="Q10133">
        <v>6</v>
      </c>
      <c r="R10133" t="s">
        <v>2280</v>
      </c>
      <c r="S10133" t="s">
        <v>88</v>
      </c>
    </row>
    <row r="10134" spans="1:19" x14ac:dyDescent="0.2">
      <c r="A10134" t="s">
        <v>8407</v>
      </c>
      <c r="B10134" t="s">
        <v>32</v>
      </c>
      <c r="C10134">
        <v>2008</v>
      </c>
      <c r="D10134" s="1" t="d">
        <v>2001-03-21</v>
      </c>
      <c r="E10134" s="1" t="str">
        <f t="shared" si="316"/>
        <v>2001</v>
      </c>
      <c r="F10134" s="1" t="str">
        <f t="shared" si="317"/>
        <v>Mar</v>
      </c>
      <c r="G10134" t="s">
        <v>101</v>
      </c>
      <c r="H10134" t="s">
        <v>234</v>
      </c>
      <c r="I10134">
        <v>0</v>
      </c>
      <c r="J10134">
        <v>0</v>
      </c>
      <c r="K10134">
        <v>0.11</v>
      </c>
      <c r="L10134">
        <v>0</v>
      </c>
      <c r="M10134">
        <v>0.11</v>
      </c>
    </row>
    <row r="10135" spans="1:19" x14ac:dyDescent="0.2">
      <c r="A10135" t="s">
        <v>8408</v>
      </c>
      <c r="B10135" t="s">
        <v>64</v>
      </c>
      <c r="C10135">
        <v>2002</v>
      </c>
      <c r="D10135" s="1" t="d">
        <v>1988-11-24</v>
      </c>
      <c r="E10135" s="1" t="str">
        <f t="shared" si="316"/>
        <v>1988</v>
      </c>
      <c r="F10135" s="1" t="str">
        <f t="shared" si="317"/>
        <v>Nov</v>
      </c>
      <c r="G10135" t="s">
        <v>1</v>
      </c>
      <c r="H10135" t="s">
        <v>111</v>
      </c>
      <c r="I10135">
        <v>0.08</v>
      </c>
      <c r="J10135">
        <v>0.03</v>
      </c>
      <c r="K10135">
        <v>0</v>
      </c>
      <c r="L10135">
        <v>0</v>
      </c>
      <c r="M10135">
        <v>0.11</v>
      </c>
    </row>
    <row r="10136" spans="1:19" x14ac:dyDescent="0.2">
      <c r="A10136" t="s">
        <v>8409</v>
      </c>
      <c r="B10136" t="s">
        <v>17</v>
      </c>
      <c r="C10136">
        <v>2008</v>
      </c>
      <c r="D10136" s="1" t="d">
        <v>2017-04-19</v>
      </c>
      <c r="E10136" s="1" t="str">
        <f t="shared" si="316"/>
        <v>2017</v>
      </c>
      <c r="F10136" s="1" t="str">
        <f t="shared" si="317"/>
        <v>Apr</v>
      </c>
      <c r="G10136" t="s">
        <v>24</v>
      </c>
      <c r="H10136" t="s">
        <v>71</v>
      </c>
      <c r="I10136">
        <v>0.1</v>
      </c>
      <c r="J10136">
        <v>0</v>
      </c>
      <c r="K10136">
        <v>0</v>
      </c>
      <c r="L10136">
        <v>0.01</v>
      </c>
      <c r="M10136">
        <v>0.11</v>
      </c>
      <c r="N10136">
        <v>26</v>
      </c>
      <c r="O10136">
        <v>4</v>
      </c>
      <c r="P10136">
        <v>3.8</v>
      </c>
      <c r="Q10136">
        <v>8</v>
      </c>
      <c r="R10136" t="s">
        <v>2467</v>
      </c>
      <c r="S10136" t="s">
        <v>88</v>
      </c>
    </row>
    <row r="10137" spans="1:19" x14ac:dyDescent="0.2">
      <c r="A10137" t="s">
        <v>2940</v>
      </c>
      <c r="B10137" t="s">
        <v>137</v>
      </c>
      <c r="C10137">
        <v>2003</v>
      </c>
      <c r="D10137" s="1" t="d">
        <v>2002-07-09</v>
      </c>
      <c r="E10137" s="1" t="str">
        <f t="shared" si="316"/>
        <v>2002</v>
      </c>
      <c r="F10137" s="1" t="str">
        <f t="shared" si="317"/>
        <v>Jul</v>
      </c>
      <c r="G10137" t="s">
        <v>1</v>
      </c>
      <c r="H10137" t="s">
        <v>484</v>
      </c>
      <c r="I10137">
        <v>0.08</v>
      </c>
      <c r="J10137">
        <v>0.02</v>
      </c>
      <c r="K10137">
        <v>0</v>
      </c>
      <c r="L10137">
        <v>0</v>
      </c>
      <c r="M10137">
        <v>0.11</v>
      </c>
    </row>
    <row r="10138" spans="1:19" x14ac:dyDescent="0.2">
      <c r="A10138" t="s">
        <v>8410</v>
      </c>
      <c r="B10138" t="s">
        <v>189</v>
      </c>
      <c r="C10138">
        <v>2002</v>
      </c>
      <c r="D10138" s="1" t="d">
        <v>2014-04-24</v>
      </c>
      <c r="E10138" s="1" t="str">
        <f t="shared" si="316"/>
        <v>2014</v>
      </c>
      <c r="F10138" s="1" t="str">
        <f t="shared" si="317"/>
        <v>Apr</v>
      </c>
      <c r="G10138" t="s">
        <v>86</v>
      </c>
      <c r="H10138" t="s">
        <v>222</v>
      </c>
      <c r="I10138">
        <v>0.09</v>
      </c>
      <c r="J10138">
        <v>0.02</v>
      </c>
      <c r="K10138">
        <v>0</v>
      </c>
      <c r="L10138">
        <v>0</v>
      </c>
      <c r="M10138">
        <v>0.11</v>
      </c>
      <c r="N10138">
        <v>68</v>
      </c>
      <c r="O10138">
        <v>20</v>
      </c>
      <c r="P10138">
        <v>8.9</v>
      </c>
      <c r="Q10138">
        <v>27</v>
      </c>
      <c r="R10138" t="s">
        <v>222</v>
      </c>
      <c r="S10138" t="s">
        <v>88</v>
      </c>
    </row>
    <row r="10139" spans="1:19" x14ac:dyDescent="0.2">
      <c r="A10139" t="s">
        <v>3833</v>
      </c>
      <c r="B10139" t="s">
        <v>189</v>
      </c>
      <c r="C10139">
        <v>2002</v>
      </c>
      <c r="D10139" s="1" t="d">
        <v>2003-04-16</v>
      </c>
      <c r="E10139" s="1" t="str">
        <f t="shared" si="316"/>
        <v>2003</v>
      </c>
      <c r="F10139" s="1" t="str">
        <f t="shared" si="317"/>
        <v>Apr</v>
      </c>
      <c r="G10139" t="s">
        <v>24</v>
      </c>
      <c r="H10139" t="s">
        <v>484</v>
      </c>
      <c r="I10139">
        <v>0.09</v>
      </c>
      <c r="J10139">
        <v>0.02</v>
      </c>
      <c r="K10139">
        <v>0</v>
      </c>
      <c r="L10139">
        <v>0</v>
      </c>
      <c r="M10139">
        <v>0.11</v>
      </c>
      <c r="N10139">
        <v>55</v>
      </c>
      <c r="O10139">
        <v>4</v>
      </c>
      <c r="P10139">
        <v>6.4</v>
      </c>
      <c r="Q10139">
        <v>5</v>
      </c>
      <c r="R10139" t="s">
        <v>3834</v>
      </c>
      <c r="S10139" t="s">
        <v>20</v>
      </c>
    </row>
    <row r="10140" spans="1:19" x14ac:dyDescent="0.2">
      <c r="A10140" t="s">
        <v>6951</v>
      </c>
      <c r="B10140" t="s">
        <v>44</v>
      </c>
      <c r="C10140">
        <v>2006</v>
      </c>
      <c r="D10140" s="1" t="d">
        <v>2008-09-15</v>
      </c>
      <c r="E10140" s="1" t="str">
        <f t="shared" si="316"/>
        <v>2008</v>
      </c>
      <c r="F10140" s="1" t="str">
        <f t="shared" si="317"/>
        <v>Sep</v>
      </c>
      <c r="G10140" t="s">
        <v>1</v>
      </c>
      <c r="H10140" t="s">
        <v>111</v>
      </c>
      <c r="I10140">
        <v>0.1</v>
      </c>
      <c r="J10140">
        <v>0</v>
      </c>
      <c r="K10140">
        <v>0</v>
      </c>
      <c r="L10140">
        <v>0.01</v>
      </c>
      <c r="M10140">
        <v>0.11</v>
      </c>
      <c r="N10140">
        <v>59</v>
      </c>
      <c r="O10140">
        <v>15</v>
      </c>
      <c r="P10140">
        <v>7.3</v>
      </c>
      <c r="Q10140">
        <v>9</v>
      </c>
      <c r="R10140" t="s">
        <v>111</v>
      </c>
      <c r="S10140" t="s">
        <v>112</v>
      </c>
    </row>
    <row r="10141" spans="1:19" x14ac:dyDescent="0.2">
      <c r="A10141" t="s">
        <v>7316</v>
      </c>
      <c r="B10141" t="s">
        <v>49</v>
      </c>
      <c r="C10141">
        <v>2013</v>
      </c>
      <c r="D10141" s="1" t="d">
        <v>2012-12-17</v>
      </c>
      <c r="E10141" s="1" t="str">
        <f t="shared" si="316"/>
        <v>2012</v>
      </c>
      <c r="F10141" s="1" t="str">
        <f t="shared" si="317"/>
        <v>Dec</v>
      </c>
      <c r="G10141" t="s">
        <v>50</v>
      </c>
      <c r="H10141" t="s">
        <v>2780</v>
      </c>
      <c r="I10141">
        <v>0.05</v>
      </c>
      <c r="J10141">
        <v>0.01</v>
      </c>
      <c r="K10141">
        <v>0.04</v>
      </c>
      <c r="L10141">
        <v>0.01</v>
      </c>
      <c r="M10141">
        <v>0.11</v>
      </c>
    </row>
    <row r="10142" spans="1:19" x14ac:dyDescent="0.2">
      <c r="A10142" t="s">
        <v>6369</v>
      </c>
      <c r="B10142" t="s">
        <v>32</v>
      </c>
      <c r="C10142">
        <v>2011</v>
      </c>
      <c r="D10142" s="1" t="d">
        <v>2021-02-06</v>
      </c>
      <c r="E10142" s="1" t="str">
        <f t="shared" si="316"/>
        <v>2021</v>
      </c>
      <c r="F10142" s="1" t="str">
        <f t="shared" si="317"/>
        <v>Feb</v>
      </c>
      <c r="G10142" t="s">
        <v>1</v>
      </c>
      <c r="H10142" t="s">
        <v>484</v>
      </c>
      <c r="I10142">
        <v>0.08</v>
      </c>
      <c r="J10142">
        <v>0.02</v>
      </c>
      <c r="K10142">
        <v>0</v>
      </c>
      <c r="L10142">
        <v>0.01</v>
      </c>
      <c r="M10142">
        <v>0.11</v>
      </c>
      <c r="N10142">
        <v>75</v>
      </c>
      <c r="O10142">
        <v>11</v>
      </c>
      <c r="P10142">
        <v>8.1999999999999993</v>
      </c>
      <c r="Q10142">
        <v>6</v>
      </c>
      <c r="R10142" t="s">
        <v>8411</v>
      </c>
      <c r="S10142" t="s">
        <v>20</v>
      </c>
    </row>
    <row r="10143" spans="1:19" x14ac:dyDescent="0.2">
      <c r="A10143" t="s">
        <v>5294</v>
      </c>
      <c r="B10143" t="s">
        <v>148</v>
      </c>
      <c r="C10143">
        <v>2011</v>
      </c>
      <c r="D10143" s="1" t="d">
        <v>1993-02-06</v>
      </c>
      <c r="E10143" s="1" t="str">
        <f t="shared" si="316"/>
        <v>1993</v>
      </c>
      <c r="F10143" s="1" t="str">
        <f t="shared" si="317"/>
        <v>Feb</v>
      </c>
      <c r="G10143" t="s">
        <v>37</v>
      </c>
      <c r="H10143" t="s">
        <v>111</v>
      </c>
      <c r="I10143">
        <v>0.05</v>
      </c>
      <c r="J10143">
        <v>0.05</v>
      </c>
      <c r="K10143">
        <v>0</v>
      </c>
      <c r="L10143">
        <v>0.01</v>
      </c>
      <c r="M10143">
        <v>0.11</v>
      </c>
      <c r="N10143">
        <v>51</v>
      </c>
      <c r="O10143">
        <v>12</v>
      </c>
      <c r="P10143">
        <v>3.3</v>
      </c>
      <c r="Q10143">
        <v>126</v>
      </c>
      <c r="R10143" t="s">
        <v>111</v>
      </c>
      <c r="S10143" t="s">
        <v>53</v>
      </c>
    </row>
    <row r="10144" spans="1:19" x14ac:dyDescent="0.2">
      <c r="A10144" t="s">
        <v>8412</v>
      </c>
      <c r="B10144" t="s">
        <v>32</v>
      </c>
      <c r="C10144">
        <v>2009</v>
      </c>
      <c r="D10144" s="1" t="d">
        <v>1989-02-18</v>
      </c>
      <c r="E10144" s="1" t="str">
        <f t="shared" si="316"/>
        <v>1989</v>
      </c>
      <c r="F10144" s="1" t="str">
        <f t="shared" si="317"/>
        <v>Feb</v>
      </c>
      <c r="G10144" t="s">
        <v>30</v>
      </c>
      <c r="H10144" t="s">
        <v>3563</v>
      </c>
      <c r="I10144">
        <v>0.1</v>
      </c>
      <c r="J10144">
        <v>0</v>
      </c>
      <c r="K10144">
        <v>0</v>
      </c>
      <c r="L10144">
        <v>0.01</v>
      </c>
      <c r="M10144">
        <v>0.11</v>
      </c>
      <c r="P10144" t="s">
        <v>203</v>
      </c>
      <c r="R10144" t="s">
        <v>484</v>
      </c>
      <c r="S10144" t="s">
        <v>20</v>
      </c>
    </row>
    <row r="10145" spans="1:19" x14ac:dyDescent="0.2">
      <c r="A10145" t="s">
        <v>8413</v>
      </c>
      <c r="B10145" t="s">
        <v>32</v>
      </c>
      <c r="C10145">
        <v>2010</v>
      </c>
      <c r="D10145" s="1" t="d">
        <v>1995-07-30</v>
      </c>
      <c r="E10145" s="1" t="str">
        <f t="shared" si="316"/>
        <v>1995</v>
      </c>
      <c r="F10145" s="1" t="str">
        <f t="shared" si="317"/>
        <v>Jul</v>
      </c>
      <c r="G10145" t="s">
        <v>39</v>
      </c>
      <c r="H10145" t="s">
        <v>825</v>
      </c>
      <c r="I10145">
        <v>0.1</v>
      </c>
      <c r="J10145">
        <v>0</v>
      </c>
      <c r="K10145">
        <v>0</v>
      </c>
      <c r="L10145">
        <v>0.01</v>
      </c>
      <c r="M10145">
        <v>0.11</v>
      </c>
      <c r="P10145" t="s">
        <v>203</v>
      </c>
      <c r="R10145" t="s">
        <v>825</v>
      </c>
      <c r="S10145" t="s">
        <v>20</v>
      </c>
    </row>
    <row r="10146" spans="1:19" x14ac:dyDescent="0.2">
      <c r="A10146" t="s">
        <v>8414</v>
      </c>
      <c r="B10146" t="s">
        <v>159</v>
      </c>
      <c r="C10146">
        <v>2006</v>
      </c>
      <c r="D10146" s="1" t="d">
        <v>2018-03-03</v>
      </c>
      <c r="E10146" s="1" t="str">
        <f t="shared" si="316"/>
        <v>2018</v>
      </c>
      <c r="F10146" s="1" t="str">
        <f t="shared" si="317"/>
        <v>Mar</v>
      </c>
      <c r="G10146" t="s">
        <v>50</v>
      </c>
      <c r="H10146" t="s">
        <v>134</v>
      </c>
      <c r="I10146">
        <v>0.1</v>
      </c>
      <c r="J10146">
        <v>0</v>
      </c>
      <c r="K10146">
        <v>0</v>
      </c>
      <c r="L10146">
        <v>0.01</v>
      </c>
      <c r="M10146">
        <v>0.11</v>
      </c>
      <c r="N10146">
        <v>56</v>
      </c>
      <c r="O10146">
        <v>19</v>
      </c>
      <c r="P10146" t="s">
        <v>203</v>
      </c>
      <c r="R10146" t="s">
        <v>726</v>
      </c>
      <c r="S10146" t="s">
        <v>88</v>
      </c>
    </row>
    <row r="10147" spans="1:19" x14ac:dyDescent="0.2">
      <c r="A10147" t="s">
        <v>8415</v>
      </c>
      <c r="B10147" t="s">
        <v>64</v>
      </c>
      <c r="C10147">
        <v>2002</v>
      </c>
      <c r="D10147" s="1" t="d">
        <v>2016-05-27</v>
      </c>
      <c r="E10147" s="1" t="str">
        <f t="shared" si="316"/>
        <v>2016</v>
      </c>
      <c r="F10147" s="1" t="str">
        <f t="shared" si="317"/>
        <v>May</v>
      </c>
      <c r="G10147" t="s">
        <v>37</v>
      </c>
      <c r="H10147" t="s">
        <v>234</v>
      </c>
      <c r="I10147">
        <v>0.08</v>
      </c>
      <c r="J10147">
        <v>0.03</v>
      </c>
      <c r="K10147">
        <v>0</v>
      </c>
      <c r="L10147">
        <v>0</v>
      </c>
      <c r="M10147">
        <v>0.11</v>
      </c>
      <c r="N10147">
        <v>70</v>
      </c>
      <c r="O10147">
        <v>16</v>
      </c>
      <c r="P10147" t="s">
        <v>203</v>
      </c>
      <c r="R10147" t="s">
        <v>357</v>
      </c>
      <c r="S10147" t="s">
        <v>20</v>
      </c>
    </row>
    <row r="10148" spans="1:19" x14ac:dyDescent="0.2">
      <c r="A10148" t="s">
        <v>8416</v>
      </c>
      <c r="B10148" t="s">
        <v>32</v>
      </c>
      <c r="C10148">
        <v>2007</v>
      </c>
      <c r="D10148" s="1" t="d">
        <v>2017-12-23</v>
      </c>
      <c r="E10148" s="1" t="str">
        <f t="shared" si="316"/>
        <v>2017</v>
      </c>
      <c r="F10148" s="1" t="str">
        <f t="shared" si="317"/>
        <v>Dec</v>
      </c>
      <c r="G10148" t="s">
        <v>101</v>
      </c>
      <c r="H10148" t="s">
        <v>3314</v>
      </c>
      <c r="I10148">
        <v>0.06</v>
      </c>
      <c r="J10148">
        <v>0</v>
      </c>
      <c r="K10148">
        <v>0.05</v>
      </c>
      <c r="L10148">
        <v>0</v>
      </c>
      <c r="M10148">
        <v>0.11</v>
      </c>
      <c r="N10148">
        <v>72</v>
      </c>
      <c r="O10148">
        <v>5</v>
      </c>
      <c r="P10148" t="s">
        <v>203</v>
      </c>
      <c r="R10148" t="s">
        <v>8417</v>
      </c>
      <c r="S10148" t="s">
        <v>88</v>
      </c>
    </row>
    <row r="10149" spans="1:19" x14ac:dyDescent="0.2">
      <c r="A10149" t="s">
        <v>6907</v>
      </c>
      <c r="B10149" t="s">
        <v>17</v>
      </c>
      <c r="C10149">
        <v>2009</v>
      </c>
      <c r="D10149" s="1" t="d">
        <v>1988-07-19</v>
      </c>
      <c r="E10149" s="1" t="str">
        <f t="shared" si="316"/>
        <v>1988</v>
      </c>
      <c r="F10149" s="1" t="str">
        <f t="shared" si="317"/>
        <v>Jul</v>
      </c>
      <c r="G10149" t="s">
        <v>101</v>
      </c>
      <c r="H10149" t="s">
        <v>663</v>
      </c>
      <c r="I10149">
        <v>0.1</v>
      </c>
      <c r="J10149">
        <v>0.01</v>
      </c>
      <c r="K10149">
        <v>0</v>
      </c>
      <c r="L10149">
        <v>0.01</v>
      </c>
      <c r="M10149">
        <v>0.11</v>
      </c>
      <c r="P10149" t="s">
        <v>203</v>
      </c>
      <c r="R10149" t="s">
        <v>8418</v>
      </c>
      <c r="S10149" t="s">
        <v>20</v>
      </c>
    </row>
    <row r="10150" spans="1:19" x14ac:dyDescent="0.2">
      <c r="A10150" t="s">
        <v>6304</v>
      </c>
      <c r="B10150" t="s">
        <v>1015</v>
      </c>
      <c r="C10150">
        <v>2015</v>
      </c>
      <c r="D10150" s="1" t="d">
        <v>2002-10-15</v>
      </c>
      <c r="E10150" s="1" t="str">
        <f t="shared" si="316"/>
        <v>2002</v>
      </c>
      <c r="F10150" s="1" t="str">
        <f t="shared" si="317"/>
        <v>Oct</v>
      </c>
      <c r="G10150" t="s">
        <v>50</v>
      </c>
      <c r="H10150" t="s">
        <v>267</v>
      </c>
      <c r="I10150">
        <v>0.01</v>
      </c>
      <c r="J10150">
        <v>0.08</v>
      </c>
      <c r="K10150">
        <v>0</v>
      </c>
      <c r="L10150">
        <v>0.02</v>
      </c>
      <c r="M10150">
        <v>0.11</v>
      </c>
      <c r="N10150">
        <v>70</v>
      </c>
      <c r="O10150">
        <v>5</v>
      </c>
      <c r="P10150" t="s">
        <v>203</v>
      </c>
      <c r="R10150" t="s">
        <v>326</v>
      </c>
      <c r="S10150" t="s">
        <v>112</v>
      </c>
    </row>
    <row r="10151" spans="1:19" x14ac:dyDescent="0.2">
      <c r="A10151" t="s">
        <v>8197</v>
      </c>
      <c r="B10151" t="s">
        <v>44</v>
      </c>
      <c r="C10151">
        <v>2008</v>
      </c>
      <c r="D10151" s="1" t="d">
        <v>2016-01-02</v>
      </c>
      <c r="E10151" s="1" t="str">
        <f t="shared" si="316"/>
        <v>2016</v>
      </c>
      <c r="F10151" s="1" t="str">
        <f t="shared" si="317"/>
        <v>Jan</v>
      </c>
      <c r="G10151" t="s">
        <v>1</v>
      </c>
      <c r="H10151" t="s">
        <v>4713</v>
      </c>
      <c r="I10151">
        <v>0.1</v>
      </c>
      <c r="J10151">
        <v>0</v>
      </c>
      <c r="K10151">
        <v>0</v>
      </c>
      <c r="L10151">
        <v>0.01</v>
      </c>
      <c r="M10151">
        <v>0.11</v>
      </c>
      <c r="N10151">
        <v>57</v>
      </c>
      <c r="O10151">
        <v>7</v>
      </c>
      <c r="P10151">
        <v>5.3</v>
      </c>
      <c r="Q10151">
        <v>12</v>
      </c>
      <c r="R10151" t="s">
        <v>4443</v>
      </c>
      <c r="S10151" t="s">
        <v>112</v>
      </c>
    </row>
    <row r="10152" spans="1:19" x14ac:dyDescent="0.2">
      <c r="A10152" t="s">
        <v>380</v>
      </c>
      <c r="B10152" t="s">
        <v>159</v>
      </c>
      <c r="C10152">
        <v>2005</v>
      </c>
      <c r="D10152" s="1" t="d">
        <v>1994-05-26</v>
      </c>
      <c r="E10152" s="1" t="str">
        <f t="shared" si="316"/>
        <v>1994</v>
      </c>
      <c r="F10152" s="1" t="str">
        <f t="shared" si="317"/>
        <v>May</v>
      </c>
      <c r="G10152" t="s">
        <v>18</v>
      </c>
      <c r="H10152" t="s">
        <v>134</v>
      </c>
      <c r="I10152">
        <v>0.1</v>
      </c>
      <c r="J10152">
        <v>0</v>
      </c>
      <c r="K10152">
        <v>0</v>
      </c>
      <c r="L10152">
        <v>0.01</v>
      </c>
      <c r="M10152">
        <v>0.11</v>
      </c>
      <c r="N10152">
        <v>77</v>
      </c>
      <c r="O10152">
        <v>17</v>
      </c>
      <c r="P10152">
        <v>7.7</v>
      </c>
      <c r="Q10152">
        <v>20</v>
      </c>
      <c r="R10152" t="s">
        <v>135</v>
      </c>
      <c r="S10152" t="s">
        <v>20</v>
      </c>
    </row>
    <row r="10153" spans="1:19" x14ac:dyDescent="0.2">
      <c r="A10153" t="s">
        <v>8419</v>
      </c>
      <c r="B10153" t="s">
        <v>49</v>
      </c>
      <c r="C10153">
        <v>2011</v>
      </c>
      <c r="D10153" s="1" t="d">
        <v>2017-08-09</v>
      </c>
      <c r="E10153" s="1" t="str">
        <f t="shared" si="316"/>
        <v>2017</v>
      </c>
      <c r="F10153" s="1" t="str">
        <f t="shared" si="317"/>
        <v>Aug</v>
      </c>
      <c r="G10153" t="s">
        <v>39</v>
      </c>
      <c r="H10153" t="s">
        <v>825</v>
      </c>
      <c r="I10153">
        <v>7.0000000000000007E-2</v>
      </c>
      <c r="J10153">
        <v>0.03</v>
      </c>
      <c r="K10153">
        <v>0</v>
      </c>
      <c r="L10153">
        <v>0.01</v>
      </c>
      <c r="M10153">
        <v>0.11</v>
      </c>
      <c r="N10153">
        <v>41</v>
      </c>
      <c r="O10153">
        <v>7</v>
      </c>
      <c r="P10153">
        <v>3.1</v>
      </c>
      <c r="Q10153">
        <v>7</v>
      </c>
      <c r="R10153" t="s">
        <v>8420</v>
      </c>
      <c r="S10153" t="s">
        <v>88</v>
      </c>
    </row>
    <row r="10154" spans="1:19" x14ac:dyDescent="0.2">
      <c r="A10154" t="s">
        <v>8421</v>
      </c>
      <c r="B10154" t="s">
        <v>17</v>
      </c>
      <c r="C10154">
        <v>2007</v>
      </c>
      <c r="D10154" s="1" t="d">
        <v>1994-05-07</v>
      </c>
      <c r="E10154" s="1" t="str">
        <f t="shared" si="316"/>
        <v>1994</v>
      </c>
      <c r="F10154" s="1" t="str">
        <f t="shared" si="317"/>
        <v>May</v>
      </c>
      <c r="G10154" t="s">
        <v>37</v>
      </c>
      <c r="H10154" t="s">
        <v>71</v>
      </c>
      <c r="I10154">
        <v>0.1</v>
      </c>
      <c r="J10154">
        <v>0</v>
      </c>
      <c r="K10154">
        <v>0</v>
      </c>
      <c r="L10154">
        <v>0.01</v>
      </c>
      <c r="M10154">
        <v>0.11</v>
      </c>
      <c r="P10154">
        <v>5.3</v>
      </c>
      <c r="Q10154">
        <v>6</v>
      </c>
      <c r="R10154" t="s">
        <v>3181</v>
      </c>
      <c r="S10154" t="s">
        <v>88</v>
      </c>
    </row>
    <row r="10155" spans="1:19" x14ac:dyDescent="0.2">
      <c r="A10155" t="s">
        <v>8422</v>
      </c>
      <c r="B10155" t="s">
        <v>55</v>
      </c>
      <c r="C10155">
        <v>2002</v>
      </c>
      <c r="D10155" s="1" t="d">
        <v>2007-09-17</v>
      </c>
      <c r="E10155" s="1" t="str">
        <f t="shared" si="316"/>
        <v>2007</v>
      </c>
      <c r="F10155" s="1" t="str">
        <f t="shared" si="317"/>
        <v>Sep</v>
      </c>
      <c r="G10155" t="s">
        <v>272</v>
      </c>
      <c r="H10155" t="s">
        <v>1656</v>
      </c>
      <c r="I10155">
        <v>0.05</v>
      </c>
      <c r="J10155">
        <v>0.04</v>
      </c>
      <c r="K10155">
        <v>0</v>
      </c>
      <c r="L10155">
        <v>0.01</v>
      </c>
      <c r="M10155">
        <v>0.11</v>
      </c>
      <c r="N10155">
        <v>68</v>
      </c>
      <c r="O10155">
        <v>14</v>
      </c>
      <c r="P10155" t="s">
        <v>203</v>
      </c>
      <c r="R10155" t="s">
        <v>473</v>
      </c>
      <c r="S10155" t="s">
        <v>88</v>
      </c>
    </row>
    <row r="10156" spans="1:19" x14ac:dyDescent="0.2">
      <c r="A10156" t="s">
        <v>8423</v>
      </c>
      <c r="B10156" t="s">
        <v>17</v>
      </c>
      <c r="C10156">
        <v>2007</v>
      </c>
      <c r="D10156" s="1" t="d">
        <v>2008-11-11</v>
      </c>
      <c r="E10156" s="1" t="str">
        <f t="shared" si="316"/>
        <v>2008</v>
      </c>
      <c r="F10156" s="1" t="str">
        <f t="shared" si="317"/>
        <v>Nov</v>
      </c>
      <c r="G10156" t="s">
        <v>39</v>
      </c>
      <c r="H10156" t="s">
        <v>372</v>
      </c>
      <c r="I10156">
        <v>0</v>
      </c>
      <c r="J10156">
        <v>0</v>
      </c>
      <c r="K10156">
        <v>0.11</v>
      </c>
      <c r="L10156">
        <v>0</v>
      </c>
      <c r="M10156">
        <v>0.11</v>
      </c>
    </row>
    <row r="10157" spans="1:19" x14ac:dyDescent="0.2">
      <c r="A10157" t="s">
        <v>7045</v>
      </c>
      <c r="B10157" t="s">
        <v>75</v>
      </c>
      <c r="C10157">
        <v>2016</v>
      </c>
      <c r="D10157" s="1" t="d">
        <v>2017-04-25</v>
      </c>
      <c r="E10157" s="1" t="str">
        <f t="shared" si="316"/>
        <v>2017</v>
      </c>
      <c r="F10157" s="1" t="str">
        <f t="shared" si="317"/>
        <v>Apr</v>
      </c>
      <c r="G10157" t="s">
        <v>28</v>
      </c>
      <c r="H10157" t="s">
        <v>372</v>
      </c>
      <c r="I10157">
        <v>0</v>
      </c>
      <c r="J10157">
        <v>0.1</v>
      </c>
      <c r="K10157">
        <v>0</v>
      </c>
      <c r="L10157">
        <v>0.02</v>
      </c>
      <c r="M10157">
        <v>0.11</v>
      </c>
      <c r="N10157">
        <v>75</v>
      </c>
      <c r="O10157">
        <v>45</v>
      </c>
      <c r="P10157">
        <v>8.5</v>
      </c>
      <c r="Q10157">
        <v>289</v>
      </c>
      <c r="R10157" t="s">
        <v>5394</v>
      </c>
      <c r="S10157" t="s">
        <v>88</v>
      </c>
    </row>
    <row r="10158" spans="1:19" x14ac:dyDescent="0.2">
      <c r="A10158" t="s">
        <v>6151</v>
      </c>
      <c r="B10158" t="s">
        <v>17</v>
      </c>
      <c r="C10158">
        <v>2009</v>
      </c>
      <c r="D10158" s="1" t="d">
        <v>2006-04-29</v>
      </c>
      <c r="E10158" s="1" t="str">
        <f t="shared" si="316"/>
        <v>2006</v>
      </c>
      <c r="F10158" s="1" t="str">
        <f t="shared" si="317"/>
        <v>Apr</v>
      </c>
      <c r="G10158" t="s">
        <v>1</v>
      </c>
      <c r="H10158" t="s">
        <v>111</v>
      </c>
      <c r="I10158">
        <v>0.1</v>
      </c>
      <c r="J10158">
        <v>0</v>
      </c>
      <c r="K10158">
        <v>0</v>
      </c>
      <c r="L10158">
        <v>0.01</v>
      </c>
      <c r="M10158">
        <v>0.11</v>
      </c>
      <c r="N10158">
        <v>68</v>
      </c>
      <c r="O10158">
        <v>4</v>
      </c>
      <c r="P10158">
        <v>5.3</v>
      </c>
      <c r="Q10158">
        <v>4</v>
      </c>
      <c r="R10158" t="s">
        <v>720</v>
      </c>
      <c r="S10158" t="s">
        <v>20</v>
      </c>
    </row>
    <row r="10159" spans="1:19" x14ac:dyDescent="0.2">
      <c r="A10159" t="s">
        <v>8424</v>
      </c>
      <c r="B10159" t="s">
        <v>32</v>
      </c>
      <c r="C10159">
        <v>2007</v>
      </c>
      <c r="D10159" s="1" t="d">
        <v>2019-12-26</v>
      </c>
      <c r="E10159" s="1" t="str">
        <f t="shared" si="316"/>
        <v>2019</v>
      </c>
      <c r="F10159" s="1" t="str">
        <f t="shared" si="317"/>
        <v>Dec</v>
      </c>
      <c r="G10159" t="s">
        <v>50</v>
      </c>
      <c r="H10159" t="s">
        <v>111</v>
      </c>
      <c r="I10159">
        <v>0.1</v>
      </c>
      <c r="J10159">
        <v>0</v>
      </c>
      <c r="K10159">
        <v>0</v>
      </c>
      <c r="L10159">
        <v>0.01</v>
      </c>
      <c r="M10159">
        <v>0.11</v>
      </c>
      <c r="N10159">
        <v>39</v>
      </c>
      <c r="O10159">
        <v>6</v>
      </c>
      <c r="P10159">
        <v>5.6</v>
      </c>
      <c r="Q10159">
        <v>7</v>
      </c>
      <c r="R10159" t="s">
        <v>5040</v>
      </c>
      <c r="S10159" t="s">
        <v>20</v>
      </c>
    </row>
    <row r="10160" spans="1:19" x14ac:dyDescent="0.2">
      <c r="A10160" t="s">
        <v>8425</v>
      </c>
      <c r="B10160" t="s">
        <v>148</v>
      </c>
      <c r="C10160">
        <v>2001</v>
      </c>
      <c r="D10160" s="1" t="d">
        <v>2019-09-04</v>
      </c>
      <c r="E10160" s="1" t="str">
        <f t="shared" si="316"/>
        <v>2019</v>
      </c>
      <c r="F10160" s="1" t="str">
        <f t="shared" si="317"/>
        <v>Sep</v>
      </c>
      <c r="G10160" t="s">
        <v>272</v>
      </c>
      <c r="H10160" t="s">
        <v>4988</v>
      </c>
      <c r="I10160">
        <v>0</v>
      </c>
      <c r="J10160">
        <v>0.09</v>
      </c>
      <c r="K10160">
        <v>0</v>
      </c>
      <c r="L10160">
        <v>0.02</v>
      </c>
      <c r="M10160">
        <v>0.11</v>
      </c>
      <c r="N10160">
        <v>81</v>
      </c>
      <c r="O10160">
        <v>19</v>
      </c>
      <c r="P10160">
        <v>8.9</v>
      </c>
      <c r="Q10160">
        <v>224</v>
      </c>
      <c r="R10160" t="s">
        <v>7162</v>
      </c>
      <c r="S10160" t="s">
        <v>88</v>
      </c>
    </row>
    <row r="10161" spans="1:19" x14ac:dyDescent="0.2">
      <c r="A10161" t="s">
        <v>8426</v>
      </c>
      <c r="B10161" t="s">
        <v>79</v>
      </c>
      <c r="C10161">
        <v>2011</v>
      </c>
      <c r="D10161" s="1" t="d">
        <v>2006-10-29</v>
      </c>
      <c r="E10161" s="1" t="str">
        <f t="shared" si="316"/>
        <v>2006</v>
      </c>
      <c r="F10161" s="1" t="str">
        <f t="shared" si="317"/>
        <v>Oct</v>
      </c>
      <c r="G10161" t="s">
        <v>101</v>
      </c>
      <c r="H10161" t="s">
        <v>111</v>
      </c>
      <c r="I10161">
        <v>0.06</v>
      </c>
      <c r="J10161">
        <v>0.04</v>
      </c>
      <c r="K10161">
        <v>0</v>
      </c>
      <c r="L10161">
        <v>0.01</v>
      </c>
      <c r="M10161">
        <v>0.11</v>
      </c>
      <c r="P10161" t="s">
        <v>203</v>
      </c>
      <c r="R10161" t="s">
        <v>111</v>
      </c>
      <c r="S10161" t="s">
        <v>88</v>
      </c>
    </row>
    <row r="10162" spans="1:19" x14ac:dyDescent="0.2">
      <c r="A10162" t="s">
        <v>8427</v>
      </c>
      <c r="B10162" t="s">
        <v>49</v>
      </c>
      <c r="C10162">
        <v>2011</v>
      </c>
      <c r="D10162" s="1" t="d">
        <v>2011-05-24</v>
      </c>
      <c r="E10162" s="1" t="str">
        <f t="shared" si="316"/>
        <v>2011</v>
      </c>
      <c r="F10162" s="1" t="str">
        <f t="shared" si="317"/>
        <v>May</v>
      </c>
      <c r="G10162" t="s">
        <v>101</v>
      </c>
      <c r="H10162" t="s">
        <v>484</v>
      </c>
      <c r="I10162">
        <v>0</v>
      </c>
      <c r="J10162">
        <v>0</v>
      </c>
      <c r="K10162">
        <v>0.11</v>
      </c>
      <c r="L10162">
        <v>0</v>
      </c>
      <c r="M10162">
        <v>0.11</v>
      </c>
    </row>
    <row r="10163" spans="1:19" x14ac:dyDescent="0.2">
      <c r="A10163" t="s">
        <v>7097</v>
      </c>
      <c r="B10163" t="s">
        <v>44</v>
      </c>
      <c r="C10163">
        <v>2012</v>
      </c>
      <c r="D10163" s="1" t="d">
        <v>1991-06-06</v>
      </c>
      <c r="E10163" s="1" t="str">
        <f t="shared" si="316"/>
        <v>1991</v>
      </c>
      <c r="F10163" s="1" t="str">
        <f t="shared" si="317"/>
        <v>Jun</v>
      </c>
      <c r="G10163" t="s">
        <v>24</v>
      </c>
      <c r="H10163" t="s">
        <v>372</v>
      </c>
      <c r="I10163">
        <v>0.05</v>
      </c>
      <c r="J10163">
        <v>0.05</v>
      </c>
      <c r="K10163">
        <v>0</v>
      </c>
      <c r="L10163">
        <v>0.01</v>
      </c>
      <c r="M10163">
        <v>0.11</v>
      </c>
      <c r="N10163">
        <v>71</v>
      </c>
      <c r="O10163">
        <v>59</v>
      </c>
      <c r="P10163">
        <v>7.7</v>
      </c>
      <c r="Q10163">
        <v>56</v>
      </c>
      <c r="R10163" t="s">
        <v>4466</v>
      </c>
      <c r="S10163" t="s">
        <v>88</v>
      </c>
    </row>
    <row r="10164" spans="1:19" x14ac:dyDescent="0.2">
      <c r="A10164" t="s">
        <v>7212</v>
      </c>
      <c r="B10164" t="s">
        <v>49</v>
      </c>
      <c r="C10164">
        <v>2011</v>
      </c>
      <c r="D10164" s="1" t="d">
        <v>1999-05-16</v>
      </c>
      <c r="E10164" s="1" t="str">
        <f t="shared" si="316"/>
        <v>1999</v>
      </c>
      <c r="F10164" s="1" t="str">
        <f t="shared" si="317"/>
        <v>May</v>
      </c>
      <c r="G10164" t="s">
        <v>34</v>
      </c>
      <c r="H10164" t="s">
        <v>134</v>
      </c>
      <c r="I10164">
        <v>0.08</v>
      </c>
      <c r="J10164">
        <v>0.02</v>
      </c>
      <c r="K10164">
        <v>0</v>
      </c>
      <c r="L10164">
        <v>0.01</v>
      </c>
      <c r="M10164">
        <v>0.11</v>
      </c>
      <c r="P10164" t="s">
        <v>203</v>
      </c>
      <c r="R10164" t="s">
        <v>134</v>
      </c>
      <c r="S10164" t="s">
        <v>20</v>
      </c>
    </row>
    <row r="10165" spans="1:19" x14ac:dyDescent="0.2">
      <c r="A10165" t="s">
        <v>1061</v>
      </c>
      <c r="B10165" t="s">
        <v>189</v>
      </c>
      <c r="C10165">
        <v>2005</v>
      </c>
      <c r="D10165" s="1" t="d">
        <v>2008-11-20</v>
      </c>
      <c r="E10165" s="1" t="str">
        <f t="shared" si="316"/>
        <v>2008</v>
      </c>
      <c r="F10165" s="1" t="str">
        <f t="shared" si="317"/>
        <v>Nov</v>
      </c>
      <c r="G10165" t="s">
        <v>86</v>
      </c>
      <c r="H10165" t="s">
        <v>776</v>
      </c>
      <c r="I10165">
        <v>0.09</v>
      </c>
      <c r="J10165">
        <v>0.02</v>
      </c>
      <c r="K10165">
        <v>0</v>
      </c>
      <c r="L10165">
        <v>0</v>
      </c>
      <c r="M10165">
        <v>0.11</v>
      </c>
      <c r="N10165">
        <v>77</v>
      </c>
      <c r="O10165">
        <v>14</v>
      </c>
      <c r="P10165">
        <v>8.9</v>
      </c>
      <c r="Q10165">
        <v>15</v>
      </c>
      <c r="R10165" t="s">
        <v>777</v>
      </c>
      <c r="S10165" t="s">
        <v>53</v>
      </c>
    </row>
    <row r="10166" spans="1:19" x14ac:dyDescent="0.2">
      <c r="A10166" t="s">
        <v>6010</v>
      </c>
      <c r="B10166" t="s">
        <v>137</v>
      </c>
      <c r="C10166">
        <v>2003</v>
      </c>
      <c r="D10166" s="1" t="d">
        <v>2016-06-02</v>
      </c>
      <c r="E10166" s="1" t="str">
        <f t="shared" si="316"/>
        <v>2016</v>
      </c>
      <c r="F10166" s="1" t="str">
        <f t="shared" si="317"/>
        <v>Jun</v>
      </c>
      <c r="G10166" t="s">
        <v>18</v>
      </c>
      <c r="H10166" t="s">
        <v>151</v>
      </c>
      <c r="I10166">
        <v>0.08</v>
      </c>
      <c r="J10166">
        <v>0.02</v>
      </c>
      <c r="K10166">
        <v>0</v>
      </c>
      <c r="L10166">
        <v>0</v>
      </c>
      <c r="M10166">
        <v>0.11</v>
      </c>
      <c r="N10166">
        <v>88</v>
      </c>
      <c r="O10166">
        <v>25</v>
      </c>
      <c r="P10166">
        <v>8.4</v>
      </c>
      <c r="Q10166">
        <v>24</v>
      </c>
      <c r="R10166" t="s">
        <v>1433</v>
      </c>
      <c r="S10166" t="s">
        <v>20</v>
      </c>
    </row>
    <row r="10167" spans="1:19" x14ac:dyDescent="0.2">
      <c r="A10167" t="s">
        <v>5020</v>
      </c>
      <c r="B10167" t="s">
        <v>55</v>
      </c>
      <c r="C10167">
        <v>2008</v>
      </c>
      <c r="D10167" s="1" t="d">
        <v>2017-05-15</v>
      </c>
      <c r="E10167" s="1" t="str">
        <f t="shared" si="316"/>
        <v>2017</v>
      </c>
      <c r="F10167" s="1" t="str">
        <f t="shared" si="317"/>
        <v>May</v>
      </c>
      <c r="G10167" t="s">
        <v>28</v>
      </c>
      <c r="H10167" t="s">
        <v>283</v>
      </c>
      <c r="I10167">
        <v>0.05</v>
      </c>
      <c r="J10167">
        <v>0.04</v>
      </c>
      <c r="K10167">
        <v>0</v>
      </c>
      <c r="L10167">
        <v>0.01</v>
      </c>
      <c r="M10167">
        <v>0.11</v>
      </c>
      <c r="P10167" t="s">
        <v>203</v>
      </c>
      <c r="R10167" t="s">
        <v>866</v>
      </c>
      <c r="S10167" t="s">
        <v>112</v>
      </c>
    </row>
    <row r="10168" spans="1:19" x14ac:dyDescent="0.2">
      <c r="A10168" t="s">
        <v>8428</v>
      </c>
      <c r="B10168" t="s">
        <v>32</v>
      </c>
      <c r="C10168">
        <v>2010</v>
      </c>
      <c r="D10168" s="1" t="d">
        <v>1995-12-10</v>
      </c>
      <c r="E10168" s="1" t="str">
        <f t="shared" si="316"/>
        <v>1995</v>
      </c>
      <c r="F10168" s="1" t="str">
        <f t="shared" si="317"/>
        <v>Dec</v>
      </c>
      <c r="G10168" t="s">
        <v>30</v>
      </c>
      <c r="H10168" t="s">
        <v>234</v>
      </c>
      <c r="I10168">
        <v>0.1</v>
      </c>
      <c r="J10168">
        <v>0</v>
      </c>
      <c r="K10168">
        <v>0</v>
      </c>
      <c r="L10168">
        <v>0.01</v>
      </c>
      <c r="M10168">
        <v>0.11</v>
      </c>
      <c r="P10168" t="s">
        <v>203</v>
      </c>
      <c r="R10168" t="s">
        <v>357</v>
      </c>
      <c r="S10168" t="s">
        <v>112</v>
      </c>
    </row>
    <row r="10169" spans="1:19" x14ac:dyDescent="0.2">
      <c r="A10169" t="s">
        <v>8429</v>
      </c>
      <c r="B10169" t="s">
        <v>49</v>
      </c>
      <c r="C10169">
        <v>2010</v>
      </c>
      <c r="D10169" s="1" t="d">
        <v>2018-02-28</v>
      </c>
      <c r="E10169" s="1" t="str">
        <f t="shared" si="316"/>
        <v>2018</v>
      </c>
      <c r="F10169" s="1" t="str">
        <f t="shared" si="317"/>
        <v>Feb</v>
      </c>
      <c r="G10169" t="s">
        <v>18</v>
      </c>
      <c r="H10169" t="s">
        <v>8430</v>
      </c>
      <c r="I10169">
        <v>0.09</v>
      </c>
      <c r="J10169">
        <v>0.01</v>
      </c>
      <c r="K10169">
        <v>0</v>
      </c>
      <c r="L10169">
        <v>0.01</v>
      </c>
      <c r="M10169">
        <v>0.11</v>
      </c>
      <c r="N10169">
        <v>58</v>
      </c>
      <c r="O10169">
        <v>23</v>
      </c>
      <c r="P10169">
        <v>4.0999999999999996</v>
      </c>
      <c r="Q10169">
        <v>8</v>
      </c>
      <c r="R10169" t="s">
        <v>5542</v>
      </c>
      <c r="S10169" t="s">
        <v>20</v>
      </c>
    </row>
    <row r="10170" spans="1:19" x14ac:dyDescent="0.2">
      <c r="A10170" t="s">
        <v>8431</v>
      </c>
      <c r="B10170" t="s">
        <v>64</v>
      </c>
      <c r="C10170">
        <v>2002</v>
      </c>
      <c r="D10170" s="1" t="d">
        <v>2017-08-03</v>
      </c>
      <c r="E10170" s="1" t="str">
        <f t="shared" si="316"/>
        <v>2017</v>
      </c>
      <c r="F10170" s="1" t="str">
        <f t="shared" si="317"/>
        <v>Aug</v>
      </c>
      <c r="G10170" t="s">
        <v>50</v>
      </c>
      <c r="H10170" t="s">
        <v>71</v>
      </c>
      <c r="I10170">
        <v>0.08</v>
      </c>
      <c r="J10170">
        <v>0.03</v>
      </c>
      <c r="K10170">
        <v>0</v>
      </c>
      <c r="L10170">
        <v>0</v>
      </c>
      <c r="M10170">
        <v>0.11</v>
      </c>
      <c r="N10170">
        <v>50</v>
      </c>
      <c r="O10170">
        <v>13</v>
      </c>
      <c r="P10170">
        <v>5</v>
      </c>
      <c r="Q10170">
        <v>4</v>
      </c>
      <c r="R10170" t="s">
        <v>412</v>
      </c>
      <c r="S10170" t="s">
        <v>20</v>
      </c>
    </row>
    <row r="10171" spans="1:19" x14ac:dyDescent="0.2">
      <c r="A10171" t="s">
        <v>8432</v>
      </c>
      <c r="B10171" t="s">
        <v>104</v>
      </c>
      <c r="C10171">
        <v>1997</v>
      </c>
      <c r="D10171" s="1" t="d">
        <v>2003-01-11</v>
      </c>
      <c r="E10171" s="1" t="str">
        <f t="shared" si="316"/>
        <v>2003</v>
      </c>
      <c r="F10171" s="1" t="str">
        <f t="shared" si="317"/>
        <v>Jan</v>
      </c>
      <c r="G10171" t="s">
        <v>37</v>
      </c>
      <c r="H10171" t="s">
        <v>226</v>
      </c>
      <c r="I10171">
        <v>0.06</v>
      </c>
      <c r="J10171">
        <v>0.04</v>
      </c>
      <c r="K10171">
        <v>0</v>
      </c>
      <c r="L10171">
        <v>0.01</v>
      </c>
      <c r="M10171">
        <v>0.11</v>
      </c>
    </row>
    <row r="10172" spans="1:19" x14ac:dyDescent="0.2">
      <c r="A10172" t="s">
        <v>8433</v>
      </c>
      <c r="B10172" t="s">
        <v>17</v>
      </c>
      <c r="C10172">
        <v>2011</v>
      </c>
      <c r="D10172" s="1" t="d">
        <v>2007-09-14</v>
      </c>
      <c r="E10172" s="1" t="str">
        <f t="shared" si="316"/>
        <v>2007</v>
      </c>
      <c r="F10172" s="1" t="str">
        <f t="shared" si="317"/>
        <v>Sep</v>
      </c>
      <c r="G10172" t="s">
        <v>34</v>
      </c>
      <c r="H10172" t="s">
        <v>8430</v>
      </c>
      <c r="I10172">
        <v>0.06</v>
      </c>
      <c r="J10172">
        <v>0.04</v>
      </c>
      <c r="K10172">
        <v>0</v>
      </c>
      <c r="L10172">
        <v>0.01</v>
      </c>
      <c r="M10172">
        <v>0.11</v>
      </c>
      <c r="P10172" t="s">
        <v>203</v>
      </c>
      <c r="R10172" t="s">
        <v>3909</v>
      </c>
      <c r="S10172" t="s">
        <v>88</v>
      </c>
    </row>
    <row r="10173" spans="1:19" x14ac:dyDescent="0.2">
      <c r="A10173" t="s">
        <v>8434</v>
      </c>
      <c r="B10173" t="s">
        <v>44</v>
      </c>
      <c r="C10173">
        <v>2010</v>
      </c>
      <c r="D10173" s="1" t="d">
        <v>1994-09-12</v>
      </c>
      <c r="E10173" s="1" t="str">
        <f t="shared" si="316"/>
        <v>1994</v>
      </c>
      <c r="F10173" s="1" t="str">
        <f t="shared" si="317"/>
        <v>Sep</v>
      </c>
      <c r="G10173" t="s">
        <v>34</v>
      </c>
      <c r="H10173" t="s">
        <v>484</v>
      </c>
      <c r="I10173">
        <v>7.0000000000000007E-2</v>
      </c>
      <c r="J10173">
        <v>0.03</v>
      </c>
      <c r="K10173">
        <v>0</v>
      </c>
      <c r="L10173">
        <v>0.01</v>
      </c>
      <c r="M10173">
        <v>0.11</v>
      </c>
      <c r="N10173">
        <v>28</v>
      </c>
      <c r="O10173">
        <v>6</v>
      </c>
      <c r="P10173">
        <v>5.2</v>
      </c>
      <c r="Q10173">
        <v>6</v>
      </c>
      <c r="R10173" t="s">
        <v>484</v>
      </c>
      <c r="S10173" t="s">
        <v>88</v>
      </c>
    </row>
    <row r="10174" spans="1:19" x14ac:dyDescent="0.2">
      <c r="A10174" t="s">
        <v>8435</v>
      </c>
      <c r="B10174" t="s">
        <v>55</v>
      </c>
      <c r="C10174">
        <v>2004</v>
      </c>
      <c r="D10174" s="1" t="d">
        <v>2005-11-24</v>
      </c>
      <c r="E10174" s="1" t="str">
        <f t="shared" si="316"/>
        <v>2005</v>
      </c>
      <c r="F10174" s="1" t="str">
        <f t="shared" si="317"/>
        <v>Nov</v>
      </c>
      <c r="G10174" t="s">
        <v>272</v>
      </c>
      <c r="H10174" t="s">
        <v>523</v>
      </c>
      <c r="I10174">
        <v>0.05</v>
      </c>
      <c r="J10174">
        <v>0.04</v>
      </c>
      <c r="K10174">
        <v>0</v>
      </c>
      <c r="L10174">
        <v>0.01</v>
      </c>
      <c r="M10174">
        <v>0.11</v>
      </c>
      <c r="N10174">
        <v>63</v>
      </c>
      <c r="O10174">
        <v>21</v>
      </c>
      <c r="P10174">
        <v>8</v>
      </c>
      <c r="Q10174">
        <v>15</v>
      </c>
      <c r="R10174" t="s">
        <v>2435</v>
      </c>
      <c r="S10174" t="s">
        <v>88</v>
      </c>
    </row>
    <row r="10175" spans="1:19" x14ac:dyDescent="0.2">
      <c r="A10175" t="s">
        <v>8436</v>
      </c>
      <c r="B10175" t="s">
        <v>32</v>
      </c>
      <c r="C10175">
        <v>2007</v>
      </c>
      <c r="D10175" s="1" t="d">
        <v>1998-01-28</v>
      </c>
      <c r="E10175" s="1" t="str">
        <f t="shared" si="316"/>
        <v>1998</v>
      </c>
      <c r="F10175" s="1" t="str">
        <f t="shared" si="317"/>
        <v>Jan</v>
      </c>
      <c r="G10175" t="s">
        <v>34</v>
      </c>
      <c r="H10175" t="s">
        <v>2975</v>
      </c>
      <c r="I10175">
        <v>0.1</v>
      </c>
      <c r="J10175">
        <v>0</v>
      </c>
      <c r="K10175">
        <v>0</v>
      </c>
      <c r="L10175">
        <v>0.01</v>
      </c>
      <c r="M10175">
        <v>0.11</v>
      </c>
      <c r="N10175">
        <v>60</v>
      </c>
      <c r="O10175">
        <v>8</v>
      </c>
      <c r="P10175" t="s">
        <v>203</v>
      </c>
      <c r="R10175" t="s">
        <v>111</v>
      </c>
      <c r="S10175" t="s">
        <v>112</v>
      </c>
    </row>
    <row r="10176" spans="1:19" x14ac:dyDescent="0.2">
      <c r="A10176" t="s">
        <v>8437</v>
      </c>
      <c r="B10176" t="s">
        <v>32</v>
      </c>
      <c r="C10176">
        <v>2010</v>
      </c>
      <c r="D10176" s="1" t="d">
        <v>1990-12-28</v>
      </c>
      <c r="E10176" s="1" t="str">
        <f t="shared" si="316"/>
        <v>1990</v>
      </c>
      <c r="F10176" s="1" t="str">
        <f t="shared" si="317"/>
        <v>Dec</v>
      </c>
      <c r="G10176" t="s">
        <v>30</v>
      </c>
      <c r="H10176" t="s">
        <v>111</v>
      </c>
      <c r="I10176">
        <v>0.02</v>
      </c>
      <c r="J10176">
        <v>7.0000000000000007E-2</v>
      </c>
      <c r="K10176">
        <v>0</v>
      </c>
      <c r="L10176">
        <v>0.02</v>
      </c>
      <c r="M10176">
        <v>0.11</v>
      </c>
      <c r="P10176" t="s">
        <v>203</v>
      </c>
      <c r="R10176" t="s">
        <v>111</v>
      </c>
      <c r="S10176" t="s">
        <v>20</v>
      </c>
    </row>
    <row r="10177" spans="1:19" x14ac:dyDescent="0.2">
      <c r="A10177" t="s">
        <v>6375</v>
      </c>
      <c r="B10177" t="s">
        <v>137</v>
      </c>
      <c r="C10177">
        <v>2005</v>
      </c>
      <c r="D10177" s="1" t="d">
        <v>2000-03-08</v>
      </c>
      <c r="E10177" s="1" t="str">
        <f t="shared" si="316"/>
        <v>2000</v>
      </c>
      <c r="F10177" s="1" t="str">
        <f t="shared" si="317"/>
        <v>Mar</v>
      </c>
      <c r="G10177" t="s">
        <v>50</v>
      </c>
      <c r="H10177" t="s">
        <v>283</v>
      </c>
      <c r="I10177">
        <v>0.08</v>
      </c>
      <c r="J10177">
        <v>0.02</v>
      </c>
      <c r="K10177">
        <v>0</v>
      </c>
      <c r="L10177">
        <v>0</v>
      </c>
      <c r="M10177">
        <v>0.11</v>
      </c>
      <c r="N10177">
        <v>79</v>
      </c>
      <c r="O10177">
        <v>44</v>
      </c>
      <c r="P10177">
        <v>7</v>
      </c>
      <c r="Q10177">
        <v>10</v>
      </c>
      <c r="R10177" t="s">
        <v>1538</v>
      </c>
      <c r="S10177" t="s">
        <v>88</v>
      </c>
    </row>
    <row r="10178" spans="1:19" x14ac:dyDescent="0.2">
      <c r="A10178" t="s">
        <v>8438</v>
      </c>
      <c r="B10178" t="s">
        <v>55</v>
      </c>
      <c r="C10178">
        <v>2009</v>
      </c>
      <c r="D10178" s="1" t="d">
        <v>2010-01-04</v>
      </c>
      <c r="E10178" s="1" t="str">
        <f t="shared" si="316"/>
        <v>2010</v>
      </c>
      <c r="F10178" s="1" t="str">
        <f t="shared" si="317"/>
        <v>Jan</v>
      </c>
      <c r="G10178" t="s">
        <v>50</v>
      </c>
      <c r="H10178" t="s">
        <v>1207</v>
      </c>
      <c r="I10178">
        <v>0.05</v>
      </c>
      <c r="J10178">
        <v>0.04</v>
      </c>
      <c r="K10178">
        <v>0</v>
      </c>
      <c r="L10178">
        <v>0.01</v>
      </c>
      <c r="M10178">
        <v>0.11</v>
      </c>
      <c r="N10178">
        <v>56</v>
      </c>
      <c r="O10178">
        <v>4</v>
      </c>
      <c r="P10178">
        <v>5</v>
      </c>
      <c r="Q10178">
        <v>4</v>
      </c>
      <c r="R10178" t="s">
        <v>1746</v>
      </c>
      <c r="S10178" t="s">
        <v>112</v>
      </c>
    </row>
    <row r="10179" spans="1:19" x14ac:dyDescent="0.2">
      <c r="A10179" t="s">
        <v>8439</v>
      </c>
      <c r="B10179" t="s">
        <v>79</v>
      </c>
      <c r="C10179">
        <v>2011</v>
      </c>
      <c r="D10179" s="1" t="d">
        <v>2020-05-14</v>
      </c>
      <c r="E10179" s="1" t="str">
        <f t="shared" ref="E10179:E10242" si="318">TEXT(D10179,"yyyy")</f>
        <v>2020</v>
      </c>
      <c r="F10179" s="1" t="str">
        <f t="shared" ref="F10179:F10242" si="319">TEXT(D10179,"mmm")</f>
        <v>May</v>
      </c>
      <c r="G10179" t="s">
        <v>101</v>
      </c>
      <c r="H10179" t="s">
        <v>2959</v>
      </c>
      <c r="I10179">
        <v>0.08</v>
      </c>
      <c r="J10179">
        <v>0.02</v>
      </c>
      <c r="K10179">
        <v>0</v>
      </c>
      <c r="L10179">
        <v>0.01</v>
      </c>
      <c r="M10179">
        <v>0.11</v>
      </c>
      <c r="N10179">
        <v>62</v>
      </c>
      <c r="O10179">
        <v>9</v>
      </c>
      <c r="P10179">
        <v>7.4</v>
      </c>
      <c r="Q10179">
        <v>9</v>
      </c>
      <c r="R10179" t="s">
        <v>8440</v>
      </c>
      <c r="S10179" t="s">
        <v>20</v>
      </c>
    </row>
    <row r="10180" spans="1:19" x14ac:dyDescent="0.2">
      <c r="A10180" t="s">
        <v>5300</v>
      </c>
      <c r="B10180" t="s">
        <v>159</v>
      </c>
      <c r="C10180">
        <v>2007</v>
      </c>
      <c r="D10180" s="1" t="d">
        <v>2017-04-07</v>
      </c>
      <c r="E10180" s="1" t="str">
        <f t="shared" si="318"/>
        <v>2017</v>
      </c>
      <c r="F10180" s="1" t="str">
        <f t="shared" si="319"/>
        <v>Apr</v>
      </c>
      <c r="G10180" t="s">
        <v>18</v>
      </c>
      <c r="H10180" t="s">
        <v>111</v>
      </c>
      <c r="I10180">
        <v>0.02</v>
      </c>
      <c r="J10180">
        <v>0.06</v>
      </c>
      <c r="K10180">
        <v>0</v>
      </c>
      <c r="L10180">
        <v>0.03</v>
      </c>
      <c r="M10180">
        <v>0.11</v>
      </c>
      <c r="P10180" t="s">
        <v>203</v>
      </c>
      <c r="R10180" t="s">
        <v>260</v>
      </c>
      <c r="S10180" t="s">
        <v>112</v>
      </c>
    </row>
    <row r="10181" spans="1:19" x14ac:dyDescent="0.2">
      <c r="A10181" t="s">
        <v>8441</v>
      </c>
      <c r="B10181" t="s">
        <v>159</v>
      </c>
      <c r="C10181">
        <v>2006</v>
      </c>
      <c r="D10181" s="1" t="d">
        <v>2018-09-10</v>
      </c>
      <c r="E10181" s="1" t="str">
        <f t="shared" si="318"/>
        <v>2018</v>
      </c>
      <c r="F10181" s="1" t="str">
        <f t="shared" si="319"/>
        <v>Sep</v>
      </c>
      <c r="G10181" t="s">
        <v>28</v>
      </c>
      <c r="H10181" t="s">
        <v>68</v>
      </c>
      <c r="I10181">
        <v>0.11</v>
      </c>
      <c r="J10181">
        <v>0</v>
      </c>
      <c r="K10181">
        <v>0</v>
      </c>
      <c r="L10181">
        <v>0</v>
      </c>
      <c r="M10181">
        <v>0.11</v>
      </c>
    </row>
    <row r="10182" spans="1:19" x14ac:dyDescent="0.2">
      <c r="A10182" t="s">
        <v>8442</v>
      </c>
      <c r="B10182" t="s">
        <v>32</v>
      </c>
      <c r="C10182">
        <v>2007</v>
      </c>
      <c r="D10182" s="1" t="d">
        <v>2021-12-22</v>
      </c>
      <c r="E10182" s="1" t="str">
        <f t="shared" si="318"/>
        <v>2021</v>
      </c>
      <c r="F10182" s="1" t="str">
        <f t="shared" si="319"/>
        <v>Dec</v>
      </c>
      <c r="G10182" t="s">
        <v>30</v>
      </c>
      <c r="H10182" t="s">
        <v>663</v>
      </c>
      <c r="I10182">
        <v>0.09</v>
      </c>
      <c r="J10182">
        <v>0.01</v>
      </c>
      <c r="K10182">
        <v>0</v>
      </c>
      <c r="L10182">
        <v>0.01</v>
      </c>
      <c r="M10182">
        <v>0.11</v>
      </c>
      <c r="N10182">
        <v>55</v>
      </c>
      <c r="O10182">
        <v>23</v>
      </c>
      <c r="P10182">
        <v>6.1</v>
      </c>
      <c r="Q10182">
        <v>7</v>
      </c>
      <c r="R10182" t="s">
        <v>8443</v>
      </c>
      <c r="S10182" t="s">
        <v>20</v>
      </c>
    </row>
    <row r="10183" spans="1:19" x14ac:dyDescent="0.2">
      <c r="A10183" t="s">
        <v>4964</v>
      </c>
      <c r="B10183" t="s">
        <v>137</v>
      </c>
      <c r="C10183">
        <v>2003</v>
      </c>
      <c r="D10183" s="1" t="d">
        <v>2014-08-30</v>
      </c>
      <c r="E10183" s="1" t="str">
        <f t="shared" si="318"/>
        <v>2014</v>
      </c>
      <c r="F10183" s="1" t="str">
        <f t="shared" si="319"/>
        <v>Aug</v>
      </c>
      <c r="G10183" t="s">
        <v>18</v>
      </c>
      <c r="H10183" t="s">
        <v>71</v>
      </c>
      <c r="I10183">
        <v>0.08</v>
      </c>
      <c r="J10183">
        <v>0.02</v>
      </c>
      <c r="K10183">
        <v>0</v>
      </c>
      <c r="L10183">
        <v>0</v>
      </c>
      <c r="M10183">
        <v>0.11</v>
      </c>
      <c r="N10183">
        <v>76</v>
      </c>
      <c r="O10183">
        <v>15</v>
      </c>
      <c r="P10183">
        <v>8.3000000000000007</v>
      </c>
      <c r="Q10183">
        <v>7</v>
      </c>
      <c r="R10183" t="s">
        <v>686</v>
      </c>
      <c r="S10183" t="s">
        <v>20</v>
      </c>
    </row>
    <row r="10184" spans="1:19" x14ac:dyDescent="0.2">
      <c r="A10184" t="s">
        <v>8444</v>
      </c>
      <c r="B10184" t="s">
        <v>159</v>
      </c>
      <c r="C10184">
        <v>2006</v>
      </c>
      <c r="D10184" s="1" t="d">
        <v>2006-07-01</v>
      </c>
      <c r="E10184" s="1" t="str">
        <f t="shared" si="318"/>
        <v>2006</v>
      </c>
      <c r="F10184" s="1" t="str">
        <f t="shared" si="319"/>
        <v>Jul</v>
      </c>
      <c r="G10184" t="s">
        <v>28</v>
      </c>
      <c r="H10184" t="s">
        <v>372</v>
      </c>
      <c r="I10184">
        <v>0</v>
      </c>
      <c r="J10184">
        <v>0</v>
      </c>
      <c r="K10184">
        <v>0.11</v>
      </c>
      <c r="L10184">
        <v>0</v>
      </c>
      <c r="M10184">
        <v>0.11</v>
      </c>
    </row>
    <row r="10185" spans="1:19" x14ac:dyDescent="0.2">
      <c r="A10185" t="s">
        <v>8445</v>
      </c>
      <c r="B10185" t="s">
        <v>32</v>
      </c>
      <c r="C10185">
        <v>2007</v>
      </c>
      <c r="D10185" s="1" t="d">
        <v>2017-01-23</v>
      </c>
      <c r="E10185" s="1" t="str">
        <f t="shared" si="318"/>
        <v>2017</v>
      </c>
      <c r="F10185" s="1" t="str">
        <f t="shared" si="319"/>
        <v>Jan</v>
      </c>
      <c r="G10185" t="s">
        <v>50</v>
      </c>
      <c r="H10185" t="s">
        <v>151</v>
      </c>
      <c r="I10185">
        <v>0</v>
      </c>
      <c r="J10185">
        <v>0</v>
      </c>
      <c r="K10185">
        <v>0.11</v>
      </c>
      <c r="L10185">
        <v>0</v>
      </c>
      <c r="M10185">
        <v>0.11</v>
      </c>
    </row>
    <row r="10186" spans="1:19" x14ac:dyDescent="0.2">
      <c r="A10186" t="s">
        <v>4179</v>
      </c>
      <c r="B10186" t="s">
        <v>189</v>
      </c>
      <c r="C10186">
        <v>2003</v>
      </c>
      <c r="D10186" s="1" t="d">
        <v>2022-02-28</v>
      </c>
      <c r="E10186" s="1" t="str">
        <f t="shared" si="318"/>
        <v>2022</v>
      </c>
      <c r="F10186" s="1" t="str">
        <f t="shared" si="319"/>
        <v>Feb</v>
      </c>
      <c r="G10186" t="s">
        <v>50</v>
      </c>
      <c r="H10186" t="s">
        <v>484</v>
      </c>
      <c r="I10186">
        <v>0.09</v>
      </c>
      <c r="J10186">
        <v>0.02</v>
      </c>
      <c r="K10186">
        <v>0</v>
      </c>
      <c r="L10186">
        <v>0</v>
      </c>
      <c r="M10186">
        <v>0.11</v>
      </c>
    </row>
    <row r="10187" spans="1:19" x14ac:dyDescent="0.2">
      <c r="A10187" t="s">
        <v>5952</v>
      </c>
      <c r="B10187" t="s">
        <v>44</v>
      </c>
      <c r="C10187">
        <v>2011</v>
      </c>
      <c r="D10187" s="1" t="d">
        <v>1989-10-28</v>
      </c>
      <c r="E10187" s="1" t="str">
        <f t="shared" si="318"/>
        <v>1989</v>
      </c>
      <c r="F10187" s="1" t="str">
        <f t="shared" si="319"/>
        <v>Oct</v>
      </c>
      <c r="G10187" t="s">
        <v>34</v>
      </c>
      <c r="H10187" t="s">
        <v>51</v>
      </c>
      <c r="I10187">
        <v>0.08</v>
      </c>
      <c r="J10187">
        <v>0.02</v>
      </c>
      <c r="K10187">
        <v>0</v>
      </c>
      <c r="L10187">
        <v>0.01</v>
      </c>
      <c r="M10187">
        <v>0.11</v>
      </c>
      <c r="P10187" t="s">
        <v>203</v>
      </c>
      <c r="R10187" t="s">
        <v>1746</v>
      </c>
      <c r="S10187" t="s">
        <v>20</v>
      </c>
    </row>
    <row r="10188" spans="1:19" x14ac:dyDescent="0.2">
      <c r="A10188" t="s">
        <v>1388</v>
      </c>
      <c r="B10188" t="s">
        <v>64</v>
      </c>
      <c r="C10188">
        <v>2005</v>
      </c>
      <c r="D10188" s="1" t="d">
        <v>2010-10-12</v>
      </c>
      <c r="E10188" s="1" t="str">
        <f t="shared" si="318"/>
        <v>2010</v>
      </c>
      <c r="F10188" s="1" t="str">
        <f t="shared" si="319"/>
        <v>Oct</v>
      </c>
      <c r="G10188" t="s">
        <v>50</v>
      </c>
      <c r="H10188" t="s">
        <v>1830</v>
      </c>
      <c r="I10188">
        <v>0.08</v>
      </c>
      <c r="J10188">
        <v>0.03</v>
      </c>
      <c r="K10188">
        <v>0</v>
      </c>
      <c r="L10188">
        <v>0</v>
      </c>
      <c r="M10188">
        <v>0.11</v>
      </c>
      <c r="P10188">
        <v>6</v>
      </c>
      <c r="Q10188">
        <v>5</v>
      </c>
      <c r="R10188" t="s">
        <v>961</v>
      </c>
      <c r="S10188" t="s">
        <v>20</v>
      </c>
    </row>
    <row r="10189" spans="1:19" x14ac:dyDescent="0.2">
      <c r="A10189" t="s">
        <v>8446</v>
      </c>
      <c r="B10189" t="s">
        <v>189</v>
      </c>
      <c r="C10189">
        <v>2006</v>
      </c>
      <c r="D10189" s="1" t="d">
        <v>1990-10-03</v>
      </c>
      <c r="E10189" s="1" t="str">
        <f t="shared" si="318"/>
        <v>1990</v>
      </c>
      <c r="F10189" s="1" t="str">
        <f t="shared" si="319"/>
        <v>Oct</v>
      </c>
      <c r="G10189" t="s">
        <v>34</v>
      </c>
      <c r="H10189" t="s">
        <v>19</v>
      </c>
      <c r="I10189">
        <v>7.0000000000000007E-2</v>
      </c>
      <c r="J10189">
        <v>0.02</v>
      </c>
      <c r="K10189">
        <v>0.02</v>
      </c>
      <c r="L10189">
        <v>0</v>
      </c>
      <c r="M10189">
        <v>0.11</v>
      </c>
      <c r="N10189">
        <v>62</v>
      </c>
      <c r="O10189">
        <v>42</v>
      </c>
      <c r="P10189">
        <v>8</v>
      </c>
      <c r="Q10189">
        <v>17</v>
      </c>
      <c r="R10189" t="s">
        <v>3580</v>
      </c>
      <c r="S10189" t="s">
        <v>112</v>
      </c>
    </row>
    <row r="10190" spans="1:19" x14ac:dyDescent="0.2">
      <c r="A10190" t="s">
        <v>8447</v>
      </c>
      <c r="B10190" t="s">
        <v>79</v>
      </c>
      <c r="C10190">
        <v>2015</v>
      </c>
      <c r="D10190" s="1" t="d">
        <v>2004-08-20</v>
      </c>
      <c r="E10190" s="1" t="str">
        <f t="shared" si="318"/>
        <v>2004</v>
      </c>
      <c r="F10190" s="1" t="str">
        <f t="shared" si="319"/>
        <v>Aug</v>
      </c>
      <c r="G10190" t="s">
        <v>34</v>
      </c>
      <c r="H10190" t="s">
        <v>4573</v>
      </c>
      <c r="I10190">
        <v>0</v>
      </c>
      <c r="J10190">
        <v>0</v>
      </c>
      <c r="K10190">
        <v>0.11</v>
      </c>
      <c r="L10190">
        <v>0</v>
      </c>
      <c r="M10190">
        <v>0.11</v>
      </c>
    </row>
    <row r="10191" spans="1:19" x14ac:dyDescent="0.2">
      <c r="A10191" t="s">
        <v>3947</v>
      </c>
      <c r="B10191" t="s">
        <v>44</v>
      </c>
      <c r="C10191">
        <v>2008</v>
      </c>
      <c r="D10191" s="1" t="d">
        <v>2015-03-01</v>
      </c>
      <c r="E10191" s="1" t="str">
        <f t="shared" si="318"/>
        <v>2015</v>
      </c>
      <c r="F10191" s="1" t="str">
        <f t="shared" si="319"/>
        <v>Mar</v>
      </c>
      <c r="G10191" t="s">
        <v>34</v>
      </c>
      <c r="H10191" t="s">
        <v>234</v>
      </c>
      <c r="I10191">
        <v>0.1</v>
      </c>
      <c r="J10191">
        <v>0</v>
      </c>
      <c r="K10191">
        <v>0</v>
      </c>
      <c r="L10191">
        <v>0.01</v>
      </c>
      <c r="M10191">
        <v>0.11</v>
      </c>
      <c r="N10191">
        <v>70</v>
      </c>
      <c r="O10191">
        <v>7</v>
      </c>
      <c r="P10191">
        <v>7</v>
      </c>
      <c r="Q10191">
        <v>6</v>
      </c>
      <c r="R10191" t="s">
        <v>1477</v>
      </c>
      <c r="S10191" t="s">
        <v>20</v>
      </c>
    </row>
    <row r="10192" spans="1:19" x14ac:dyDescent="0.2">
      <c r="A10192" t="s">
        <v>8448</v>
      </c>
      <c r="B10192" t="s">
        <v>55</v>
      </c>
      <c r="C10192">
        <v>2002</v>
      </c>
      <c r="D10192" s="1" t="d">
        <v>2006-05-06</v>
      </c>
      <c r="E10192" s="1" t="str">
        <f t="shared" si="318"/>
        <v>2006</v>
      </c>
      <c r="F10192" s="1" t="str">
        <f t="shared" si="319"/>
        <v>May</v>
      </c>
      <c r="G10192" t="s">
        <v>37</v>
      </c>
      <c r="H10192" t="s">
        <v>1972</v>
      </c>
      <c r="I10192">
        <v>0.05</v>
      </c>
      <c r="J10192">
        <v>0.04</v>
      </c>
      <c r="K10192">
        <v>0</v>
      </c>
      <c r="L10192">
        <v>0.01</v>
      </c>
      <c r="M10192">
        <v>0.11</v>
      </c>
      <c r="N10192">
        <v>59</v>
      </c>
      <c r="O10192">
        <v>9</v>
      </c>
      <c r="P10192" t="s">
        <v>203</v>
      </c>
      <c r="R10192" t="s">
        <v>2247</v>
      </c>
      <c r="S10192" t="s">
        <v>20</v>
      </c>
    </row>
    <row r="10193" spans="1:19" x14ac:dyDescent="0.2">
      <c r="A10193" t="s">
        <v>8449</v>
      </c>
      <c r="B10193" t="s">
        <v>55</v>
      </c>
      <c r="C10193">
        <v>2003</v>
      </c>
      <c r="D10193" s="1" t="d">
        <v>1996-06-17</v>
      </c>
      <c r="E10193" s="1" t="str">
        <f t="shared" si="318"/>
        <v>1996</v>
      </c>
      <c r="F10193" s="1" t="str">
        <f t="shared" si="319"/>
        <v>Jun</v>
      </c>
      <c r="G10193" t="s">
        <v>39</v>
      </c>
      <c r="H10193" t="s">
        <v>933</v>
      </c>
      <c r="I10193">
        <v>0.05</v>
      </c>
      <c r="J10193">
        <v>0.04</v>
      </c>
      <c r="K10193">
        <v>0</v>
      </c>
      <c r="L10193">
        <v>0.01</v>
      </c>
      <c r="M10193">
        <v>0.11</v>
      </c>
      <c r="N10193">
        <v>67</v>
      </c>
      <c r="O10193">
        <v>17</v>
      </c>
      <c r="P10193">
        <v>8.9</v>
      </c>
      <c r="Q10193">
        <v>23</v>
      </c>
      <c r="R10193" t="s">
        <v>8450</v>
      </c>
      <c r="S10193" t="s">
        <v>88</v>
      </c>
    </row>
    <row r="10194" spans="1:19" x14ac:dyDescent="0.2">
      <c r="A10194" t="s">
        <v>8451</v>
      </c>
      <c r="B10194" t="s">
        <v>32</v>
      </c>
      <c r="C10194">
        <v>2008</v>
      </c>
      <c r="D10194" s="1" t="d">
        <v>1997-06-08</v>
      </c>
      <c r="E10194" s="1" t="str">
        <f t="shared" si="318"/>
        <v>1997</v>
      </c>
      <c r="F10194" s="1" t="str">
        <f t="shared" si="319"/>
        <v>Jun</v>
      </c>
      <c r="G10194" t="s">
        <v>28</v>
      </c>
      <c r="H10194" t="s">
        <v>19</v>
      </c>
      <c r="I10194">
        <v>0</v>
      </c>
      <c r="J10194">
        <v>0</v>
      </c>
      <c r="K10194">
        <v>0.11</v>
      </c>
      <c r="L10194">
        <v>0</v>
      </c>
      <c r="M10194">
        <v>0.11</v>
      </c>
    </row>
    <row r="10195" spans="1:19" x14ac:dyDescent="0.2">
      <c r="A10195" t="s">
        <v>8452</v>
      </c>
      <c r="B10195" t="s">
        <v>32</v>
      </c>
      <c r="C10195">
        <v>2009</v>
      </c>
      <c r="D10195" s="1" t="d">
        <v>2015-02-08</v>
      </c>
      <c r="E10195" s="1" t="str">
        <f t="shared" si="318"/>
        <v>2015</v>
      </c>
      <c r="F10195" s="1" t="str">
        <f t="shared" si="319"/>
        <v>Feb</v>
      </c>
      <c r="G10195" t="s">
        <v>39</v>
      </c>
      <c r="H10195" t="s">
        <v>484</v>
      </c>
      <c r="I10195">
        <v>0.1</v>
      </c>
      <c r="J10195">
        <v>0</v>
      </c>
      <c r="K10195">
        <v>0</v>
      </c>
      <c r="L10195">
        <v>0.01</v>
      </c>
      <c r="M10195">
        <v>0.11</v>
      </c>
    </row>
    <row r="10196" spans="1:19" x14ac:dyDescent="0.2">
      <c r="A10196" t="s">
        <v>8453</v>
      </c>
      <c r="B10196" t="s">
        <v>159</v>
      </c>
      <c r="C10196">
        <v>2011</v>
      </c>
      <c r="D10196" s="1" t="d">
        <v>2003-08-12</v>
      </c>
      <c r="E10196" s="1" t="str">
        <f t="shared" si="318"/>
        <v>2003</v>
      </c>
      <c r="F10196" s="1" t="str">
        <f t="shared" si="319"/>
        <v>Aug</v>
      </c>
      <c r="G10196" t="s">
        <v>50</v>
      </c>
      <c r="H10196" t="s">
        <v>933</v>
      </c>
      <c r="I10196">
        <v>0</v>
      </c>
      <c r="J10196">
        <v>0</v>
      </c>
      <c r="K10196">
        <v>0.11</v>
      </c>
      <c r="L10196">
        <v>0</v>
      </c>
      <c r="M10196">
        <v>0.11</v>
      </c>
    </row>
    <row r="10197" spans="1:19" x14ac:dyDescent="0.2">
      <c r="A10197" t="s">
        <v>8454</v>
      </c>
      <c r="B10197" t="s">
        <v>159</v>
      </c>
      <c r="C10197">
        <v>2005</v>
      </c>
      <c r="D10197" s="1" t="d">
        <v>2005-11-25</v>
      </c>
      <c r="E10197" s="1" t="str">
        <f t="shared" si="318"/>
        <v>2005</v>
      </c>
      <c r="F10197" s="1" t="str">
        <f t="shared" si="319"/>
        <v>Nov</v>
      </c>
      <c r="G10197" t="s">
        <v>30</v>
      </c>
      <c r="H10197" t="s">
        <v>68</v>
      </c>
      <c r="I10197">
        <v>0</v>
      </c>
      <c r="J10197">
        <v>0</v>
      </c>
      <c r="K10197">
        <v>0.11</v>
      </c>
      <c r="L10197">
        <v>0</v>
      </c>
      <c r="M10197">
        <v>0.11</v>
      </c>
    </row>
    <row r="10198" spans="1:19" x14ac:dyDescent="0.2">
      <c r="A10198" t="s">
        <v>8455</v>
      </c>
      <c r="B10198" t="s">
        <v>189</v>
      </c>
      <c r="C10198">
        <v>2006</v>
      </c>
      <c r="D10198" s="1" t="d">
        <v>2020-06-23</v>
      </c>
      <c r="E10198" s="1" t="str">
        <f t="shared" si="318"/>
        <v>2020</v>
      </c>
      <c r="F10198" s="1" t="str">
        <f t="shared" si="319"/>
        <v>Jun</v>
      </c>
      <c r="G10198" t="s">
        <v>37</v>
      </c>
      <c r="H10198" t="s">
        <v>283</v>
      </c>
      <c r="I10198">
        <v>0.08</v>
      </c>
      <c r="J10198">
        <v>0.02</v>
      </c>
      <c r="K10198">
        <v>0</v>
      </c>
      <c r="L10198">
        <v>0</v>
      </c>
      <c r="M10198">
        <v>0.11</v>
      </c>
      <c r="N10198">
        <v>51</v>
      </c>
      <c r="O10198">
        <v>4</v>
      </c>
      <c r="P10198">
        <v>5.2</v>
      </c>
      <c r="Q10198">
        <v>5</v>
      </c>
      <c r="R10198" t="s">
        <v>255</v>
      </c>
      <c r="S10198" t="s">
        <v>112</v>
      </c>
    </row>
    <row r="10199" spans="1:19" x14ac:dyDescent="0.2">
      <c r="A10199" t="s">
        <v>8456</v>
      </c>
      <c r="B10199" t="s">
        <v>55</v>
      </c>
      <c r="C10199">
        <v>2003</v>
      </c>
      <c r="D10199" s="1" t="d">
        <v>1996-06-26</v>
      </c>
      <c r="E10199" s="1" t="str">
        <f t="shared" si="318"/>
        <v>1996</v>
      </c>
      <c r="F10199" s="1" t="str">
        <f t="shared" si="319"/>
        <v>Jun</v>
      </c>
      <c r="G10199" t="s">
        <v>86</v>
      </c>
      <c r="H10199" t="s">
        <v>3392</v>
      </c>
      <c r="I10199">
        <v>0.05</v>
      </c>
      <c r="J10199">
        <v>0.04</v>
      </c>
      <c r="K10199">
        <v>0</v>
      </c>
      <c r="L10199">
        <v>0.01</v>
      </c>
      <c r="M10199">
        <v>0.11</v>
      </c>
      <c r="N10199">
        <v>71</v>
      </c>
      <c r="O10199">
        <v>31</v>
      </c>
      <c r="P10199">
        <v>8.6</v>
      </c>
      <c r="Q10199">
        <v>17</v>
      </c>
      <c r="R10199" t="s">
        <v>4828</v>
      </c>
      <c r="S10199" t="s">
        <v>88</v>
      </c>
    </row>
    <row r="10200" spans="1:19" x14ac:dyDescent="0.2">
      <c r="A10200" t="s">
        <v>8457</v>
      </c>
      <c r="B10200" t="s">
        <v>1015</v>
      </c>
      <c r="C10200">
        <v>2015</v>
      </c>
      <c r="D10200" s="1" t="d">
        <v>2013-10-21</v>
      </c>
      <c r="E10200" s="1" t="str">
        <f t="shared" si="318"/>
        <v>2013</v>
      </c>
      <c r="F10200" s="1" t="str">
        <f t="shared" si="319"/>
        <v>Oct</v>
      </c>
      <c r="G10200" t="s">
        <v>50</v>
      </c>
      <c r="H10200" t="s">
        <v>3314</v>
      </c>
      <c r="I10200">
        <v>0</v>
      </c>
      <c r="J10200">
        <v>0.03</v>
      </c>
      <c r="K10200">
        <v>7.0000000000000007E-2</v>
      </c>
      <c r="L10200">
        <v>0.01</v>
      </c>
      <c r="M10200">
        <v>0.11</v>
      </c>
      <c r="N10200">
        <v>72</v>
      </c>
      <c r="O10200">
        <v>7</v>
      </c>
      <c r="P10200">
        <v>8.5</v>
      </c>
      <c r="Q10200">
        <v>11</v>
      </c>
      <c r="R10200" t="s">
        <v>6863</v>
      </c>
      <c r="S10200" t="s">
        <v>53</v>
      </c>
    </row>
    <row r="10201" spans="1:19" x14ac:dyDescent="0.2">
      <c r="A10201" t="s">
        <v>8458</v>
      </c>
      <c r="B10201" t="s">
        <v>95</v>
      </c>
      <c r="C10201">
        <v>1999</v>
      </c>
      <c r="D10201" s="1" t="d">
        <v>2007-04-13</v>
      </c>
      <c r="E10201" s="1" t="str">
        <f t="shared" si="318"/>
        <v>2007</v>
      </c>
      <c r="F10201" s="1" t="str">
        <f t="shared" si="319"/>
        <v>Apr</v>
      </c>
      <c r="G10201" t="s">
        <v>24</v>
      </c>
      <c r="H10201" t="s">
        <v>4330</v>
      </c>
      <c r="I10201">
        <v>0.09</v>
      </c>
      <c r="J10201">
        <v>0.02</v>
      </c>
      <c r="K10201">
        <v>0</v>
      </c>
      <c r="L10201">
        <v>0</v>
      </c>
      <c r="M10201">
        <v>0.11</v>
      </c>
    </row>
    <row r="10202" spans="1:19" x14ac:dyDescent="0.2">
      <c r="A10202" t="s">
        <v>8459</v>
      </c>
      <c r="B10202" t="s">
        <v>95</v>
      </c>
      <c r="C10202">
        <v>1997</v>
      </c>
      <c r="D10202" s="1" t="d">
        <v>1989-08-08</v>
      </c>
      <c r="E10202" s="1" t="str">
        <f t="shared" si="318"/>
        <v>1989</v>
      </c>
      <c r="F10202" s="1" t="str">
        <f t="shared" si="319"/>
        <v>Aug</v>
      </c>
      <c r="G10202" t="s">
        <v>50</v>
      </c>
      <c r="H10202" t="s">
        <v>226</v>
      </c>
      <c r="I10202">
        <v>0.09</v>
      </c>
      <c r="J10202">
        <v>0.02</v>
      </c>
      <c r="K10202">
        <v>0</v>
      </c>
      <c r="L10202">
        <v>0</v>
      </c>
      <c r="M10202">
        <v>0.11</v>
      </c>
    </row>
    <row r="10203" spans="1:19" x14ac:dyDescent="0.2">
      <c r="A10203" t="s">
        <v>3794</v>
      </c>
      <c r="B10203" t="s">
        <v>95</v>
      </c>
      <c r="C10203">
        <v>2000</v>
      </c>
      <c r="D10203" s="1" t="d">
        <v>2001-09-16</v>
      </c>
      <c r="E10203" s="1" t="str">
        <f t="shared" si="318"/>
        <v>2001</v>
      </c>
      <c r="F10203" s="1" t="str">
        <f t="shared" si="319"/>
        <v>Sep</v>
      </c>
      <c r="G10203" t="s">
        <v>24</v>
      </c>
      <c r="H10203" t="s">
        <v>71</v>
      </c>
      <c r="I10203">
        <v>0.09</v>
      </c>
      <c r="J10203">
        <v>0.02</v>
      </c>
      <c r="K10203">
        <v>0</v>
      </c>
      <c r="L10203">
        <v>0</v>
      </c>
      <c r="M10203">
        <v>0.11</v>
      </c>
    </row>
    <row r="10204" spans="1:19" x14ac:dyDescent="0.2">
      <c r="A10204" t="s">
        <v>8460</v>
      </c>
      <c r="B10204" t="s">
        <v>95</v>
      </c>
      <c r="C10204">
        <v>1999</v>
      </c>
      <c r="D10204" s="1" t="d">
        <v>1993-11-27</v>
      </c>
      <c r="E10204" s="1" t="str">
        <f t="shared" si="318"/>
        <v>1993</v>
      </c>
      <c r="F10204" s="1" t="str">
        <f t="shared" si="319"/>
        <v>Nov</v>
      </c>
      <c r="G10204" t="s">
        <v>50</v>
      </c>
      <c r="H10204" t="s">
        <v>1403</v>
      </c>
      <c r="I10204">
        <v>0.09</v>
      </c>
      <c r="J10204">
        <v>0.02</v>
      </c>
      <c r="K10204">
        <v>0</v>
      </c>
      <c r="L10204">
        <v>0</v>
      </c>
      <c r="M10204">
        <v>0.11</v>
      </c>
    </row>
    <row r="10205" spans="1:19" x14ac:dyDescent="0.2">
      <c r="A10205" t="s">
        <v>8461</v>
      </c>
      <c r="B10205" t="s">
        <v>1043</v>
      </c>
      <c r="C10205">
        <v>1996</v>
      </c>
      <c r="D10205" s="1" t="d">
        <v>2013-06-27</v>
      </c>
      <c r="E10205" s="1" t="str">
        <f t="shared" si="318"/>
        <v>2013</v>
      </c>
      <c r="F10205" s="1" t="str">
        <f t="shared" si="319"/>
        <v>Jun</v>
      </c>
      <c r="G10205" t="s">
        <v>101</v>
      </c>
      <c r="H10205" t="s">
        <v>151</v>
      </c>
      <c r="I10205">
        <v>0</v>
      </c>
      <c r="J10205">
        <v>0</v>
      </c>
      <c r="K10205">
        <v>0.11</v>
      </c>
      <c r="L10205">
        <v>0</v>
      </c>
      <c r="M10205">
        <v>0.11</v>
      </c>
    </row>
    <row r="10206" spans="1:19" x14ac:dyDescent="0.2">
      <c r="A10206" t="s">
        <v>8462</v>
      </c>
      <c r="B10206" t="s">
        <v>95</v>
      </c>
      <c r="C10206">
        <v>1999</v>
      </c>
      <c r="D10206" s="1" t="d">
        <v>1999-03-08</v>
      </c>
      <c r="E10206" s="1" t="str">
        <f t="shared" si="318"/>
        <v>1999</v>
      </c>
      <c r="F10206" s="1" t="str">
        <f t="shared" si="319"/>
        <v>Mar</v>
      </c>
      <c r="G10206" t="s">
        <v>18</v>
      </c>
      <c r="H10206" t="s">
        <v>1921</v>
      </c>
      <c r="I10206">
        <v>0.09</v>
      </c>
      <c r="J10206">
        <v>0.02</v>
      </c>
      <c r="K10206">
        <v>0</v>
      </c>
      <c r="L10206">
        <v>0</v>
      </c>
      <c r="M10206">
        <v>0.11</v>
      </c>
    </row>
    <row r="10207" spans="1:19" x14ac:dyDescent="0.2">
      <c r="A10207" t="s">
        <v>8463</v>
      </c>
      <c r="B10207" t="s">
        <v>104</v>
      </c>
      <c r="C10207">
        <v>1998</v>
      </c>
      <c r="D10207" s="1" t="d">
        <v>2005-11-06</v>
      </c>
      <c r="E10207" s="1" t="str">
        <f t="shared" si="318"/>
        <v>2005</v>
      </c>
      <c r="F10207" s="1" t="str">
        <f t="shared" si="319"/>
        <v>Nov</v>
      </c>
      <c r="G10207" t="s">
        <v>50</v>
      </c>
      <c r="H10207" t="s">
        <v>523</v>
      </c>
      <c r="I10207">
        <v>0.06</v>
      </c>
      <c r="J10207">
        <v>0.04</v>
      </c>
      <c r="K10207">
        <v>0</v>
      </c>
      <c r="L10207">
        <v>0.01</v>
      </c>
      <c r="M10207">
        <v>0.11</v>
      </c>
    </row>
    <row r="10208" spans="1:19" x14ac:dyDescent="0.2">
      <c r="A10208" t="s">
        <v>8464</v>
      </c>
      <c r="B10208" t="s">
        <v>95</v>
      </c>
      <c r="C10208">
        <v>1999</v>
      </c>
      <c r="D10208" s="1" t="d">
        <v>2017-02-17</v>
      </c>
      <c r="E10208" s="1" t="str">
        <f t="shared" si="318"/>
        <v>2017</v>
      </c>
      <c r="F10208" s="1" t="str">
        <f t="shared" si="319"/>
        <v>Feb</v>
      </c>
      <c r="G10208" t="s">
        <v>1</v>
      </c>
      <c r="H10208" t="s">
        <v>111</v>
      </c>
      <c r="I10208">
        <v>0.09</v>
      </c>
      <c r="J10208">
        <v>0.02</v>
      </c>
      <c r="K10208">
        <v>0</v>
      </c>
      <c r="L10208">
        <v>0</v>
      </c>
      <c r="M10208">
        <v>0.11</v>
      </c>
    </row>
    <row r="10209" spans="1:19" x14ac:dyDescent="0.2">
      <c r="A10209" t="s">
        <v>8465</v>
      </c>
      <c r="B10209" t="s">
        <v>95</v>
      </c>
      <c r="C10209">
        <v>1999</v>
      </c>
      <c r="D10209" s="1" t="d">
        <v>1989-12-06</v>
      </c>
      <c r="E10209" s="1" t="str">
        <f t="shared" si="318"/>
        <v>1989</v>
      </c>
      <c r="F10209" s="1" t="str">
        <f t="shared" si="319"/>
        <v>Dec</v>
      </c>
      <c r="G10209" t="s">
        <v>39</v>
      </c>
      <c r="H10209" t="s">
        <v>484</v>
      </c>
      <c r="I10209">
        <v>0.09</v>
      </c>
      <c r="J10209">
        <v>0.02</v>
      </c>
      <c r="K10209">
        <v>0</v>
      </c>
      <c r="L10209">
        <v>0</v>
      </c>
      <c r="M10209">
        <v>0.11</v>
      </c>
    </row>
    <row r="10210" spans="1:19" x14ac:dyDescent="0.2">
      <c r="A10210" t="s">
        <v>8466</v>
      </c>
      <c r="B10210" t="s">
        <v>95</v>
      </c>
      <c r="C10210">
        <v>1997</v>
      </c>
      <c r="D10210" s="1" t="d">
        <v>1989-06-07</v>
      </c>
      <c r="E10210" s="1" t="str">
        <f t="shared" si="318"/>
        <v>1989</v>
      </c>
      <c r="F10210" s="1" t="str">
        <f t="shared" si="319"/>
        <v>Jun</v>
      </c>
      <c r="G10210" t="s">
        <v>1</v>
      </c>
      <c r="H10210" t="s">
        <v>5747</v>
      </c>
      <c r="I10210">
        <v>0.09</v>
      </c>
      <c r="J10210">
        <v>0.02</v>
      </c>
      <c r="K10210">
        <v>0</v>
      </c>
      <c r="L10210">
        <v>0</v>
      </c>
      <c r="M10210">
        <v>0.11</v>
      </c>
    </row>
    <row r="10211" spans="1:19" x14ac:dyDescent="0.2">
      <c r="A10211" t="s">
        <v>8467</v>
      </c>
      <c r="B10211" t="s">
        <v>79</v>
      </c>
      <c r="C10211">
        <v>2011</v>
      </c>
      <c r="D10211" s="1" t="d">
        <v>2017-04-12</v>
      </c>
      <c r="E10211" s="1" t="str">
        <f t="shared" si="318"/>
        <v>2017</v>
      </c>
      <c r="F10211" s="1" t="str">
        <f t="shared" si="319"/>
        <v>Apr</v>
      </c>
      <c r="G10211" t="s">
        <v>18</v>
      </c>
      <c r="H10211" t="s">
        <v>372</v>
      </c>
      <c r="I10211">
        <v>0.05</v>
      </c>
      <c r="J10211">
        <v>0.05</v>
      </c>
      <c r="K10211">
        <v>0</v>
      </c>
      <c r="L10211">
        <v>0.01</v>
      </c>
      <c r="M10211">
        <v>0.11</v>
      </c>
      <c r="N10211">
        <v>58</v>
      </c>
      <c r="O10211">
        <v>11</v>
      </c>
      <c r="P10211" t="s">
        <v>203</v>
      </c>
      <c r="R10211" t="s">
        <v>579</v>
      </c>
      <c r="S10211" t="s">
        <v>112</v>
      </c>
    </row>
    <row r="10212" spans="1:19" x14ac:dyDescent="0.2">
      <c r="A10212" t="s">
        <v>3447</v>
      </c>
      <c r="B10212" t="s">
        <v>32</v>
      </c>
      <c r="C10212">
        <v>2010</v>
      </c>
      <c r="D10212" s="1" t="d">
        <v>2005-09-28</v>
      </c>
      <c r="E10212" s="1" t="str">
        <f t="shared" si="318"/>
        <v>2005</v>
      </c>
      <c r="F10212" s="1" t="str">
        <f t="shared" si="319"/>
        <v>Sep</v>
      </c>
      <c r="G10212" t="s">
        <v>34</v>
      </c>
      <c r="H10212" t="s">
        <v>202</v>
      </c>
      <c r="I10212">
        <v>0.1</v>
      </c>
      <c r="J10212">
        <v>0</v>
      </c>
      <c r="K10212">
        <v>0</v>
      </c>
      <c r="L10212">
        <v>0.01</v>
      </c>
      <c r="M10212">
        <v>0.11</v>
      </c>
      <c r="P10212" t="s">
        <v>203</v>
      </c>
      <c r="R10212" t="s">
        <v>8468</v>
      </c>
      <c r="S10212" t="s">
        <v>112</v>
      </c>
    </row>
    <row r="10213" spans="1:19" x14ac:dyDescent="0.2">
      <c r="A10213" t="s">
        <v>6439</v>
      </c>
      <c r="B10213" t="s">
        <v>17</v>
      </c>
      <c r="C10213">
        <v>2008</v>
      </c>
      <c r="D10213" s="1" t="d">
        <v>1999-10-28</v>
      </c>
      <c r="E10213" s="1" t="str">
        <f t="shared" si="318"/>
        <v>1999</v>
      </c>
      <c r="F10213" s="1" t="str">
        <f t="shared" si="319"/>
        <v>Oct</v>
      </c>
      <c r="G10213" t="s">
        <v>86</v>
      </c>
      <c r="H10213" t="s">
        <v>3392</v>
      </c>
      <c r="I10213">
        <v>0.1</v>
      </c>
      <c r="J10213">
        <v>0</v>
      </c>
      <c r="K10213">
        <v>0</v>
      </c>
      <c r="L10213">
        <v>0.01</v>
      </c>
      <c r="M10213">
        <v>0.11</v>
      </c>
      <c r="N10213">
        <v>70</v>
      </c>
      <c r="O10213">
        <v>15</v>
      </c>
      <c r="P10213" t="s">
        <v>203</v>
      </c>
      <c r="R10213" t="s">
        <v>4828</v>
      </c>
      <c r="S10213" t="s">
        <v>88</v>
      </c>
    </row>
    <row r="10214" spans="1:19" x14ac:dyDescent="0.2">
      <c r="A10214" t="s">
        <v>6634</v>
      </c>
      <c r="B10214" t="s">
        <v>44</v>
      </c>
      <c r="C10214">
        <v>2008</v>
      </c>
      <c r="D10214" s="1" t="d">
        <v>1988-04-25</v>
      </c>
      <c r="E10214" s="1" t="str">
        <f t="shared" si="318"/>
        <v>1988</v>
      </c>
      <c r="F10214" s="1" t="str">
        <f t="shared" si="319"/>
        <v>Apr</v>
      </c>
      <c r="G10214" t="s">
        <v>50</v>
      </c>
      <c r="H10214" t="s">
        <v>329</v>
      </c>
      <c r="I10214">
        <v>0.09</v>
      </c>
      <c r="J10214">
        <v>0.01</v>
      </c>
      <c r="K10214">
        <v>0</v>
      </c>
      <c r="L10214">
        <v>0.01</v>
      </c>
      <c r="M10214">
        <v>0.11</v>
      </c>
      <c r="N10214">
        <v>59</v>
      </c>
      <c r="O10214">
        <v>40</v>
      </c>
      <c r="P10214" t="s">
        <v>203</v>
      </c>
      <c r="R10214" t="s">
        <v>332</v>
      </c>
      <c r="S10214" t="s">
        <v>112</v>
      </c>
    </row>
    <row r="10215" spans="1:19" x14ac:dyDescent="0.2">
      <c r="A10215" t="s">
        <v>8469</v>
      </c>
      <c r="B10215" t="s">
        <v>49</v>
      </c>
      <c r="C10215">
        <v>2011</v>
      </c>
      <c r="D10215" s="1" t="d">
        <v>1991-10-02</v>
      </c>
      <c r="E10215" s="1" t="str">
        <f t="shared" si="318"/>
        <v>1991</v>
      </c>
      <c r="F10215" s="1" t="str">
        <f t="shared" si="319"/>
        <v>Oct</v>
      </c>
      <c r="G10215" t="s">
        <v>37</v>
      </c>
      <c r="H10215" t="s">
        <v>648</v>
      </c>
      <c r="I10215">
        <v>0.05</v>
      </c>
      <c r="J10215">
        <v>0.05</v>
      </c>
      <c r="K10215">
        <v>0</v>
      </c>
      <c r="L10215">
        <v>0.02</v>
      </c>
      <c r="M10215">
        <v>0.11</v>
      </c>
      <c r="N10215">
        <v>50</v>
      </c>
      <c r="O10215">
        <v>40</v>
      </c>
      <c r="P10215">
        <v>3.5</v>
      </c>
      <c r="Q10215">
        <v>28</v>
      </c>
      <c r="R10215" t="s">
        <v>8470</v>
      </c>
      <c r="S10215" t="s">
        <v>53</v>
      </c>
    </row>
    <row r="10216" spans="1:19" x14ac:dyDescent="0.2">
      <c r="A10216" t="s">
        <v>8471</v>
      </c>
      <c r="B10216" t="s">
        <v>1043</v>
      </c>
      <c r="C10216">
        <v>1996</v>
      </c>
      <c r="D10216" s="1" t="d">
        <v>2015-10-15</v>
      </c>
      <c r="E10216" s="1" t="str">
        <f t="shared" si="318"/>
        <v>2015</v>
      </c>
      <c r="F10216" s="1" t="str">
        <f t="shared" si="319"/>
        <v>Oct</v>
      </c>
      <c r="G10216" t="s">
        <v>86</v>
      </c>
      <c r="H10216" t="s">
        <v>222</v>
      </c>
      <c r="I10216">
        <v>0</v>
      </c>
      <c r="J10216">
        <v>0</v>
      </c>
      <c r="K10216">
        <v>0.11</v>
      </c>
      <c r="L10216">
        <v>0</v>
      </c>
      <c r="M10216">
        <v>0.11</v>
      </c>
    </row>
    <row r="10217" spans="1:19" x14ac:dyDescent="0.2">
      <c r="A10217" t="s">
        <v>8472</v>
      </c>
      <c r="B10217" t="s">
        <v>55</v>
      </c>
      <c r="C10217">
        <v>2002</v>
      </c>
      <c r="D10217" s="1" t="d">
        <v>1993-10-13</v>
      </c>
      <c r="E10217" s="1" t="str">
        <f t="shared" si="318"/>
        <v>1993</v>
      </c>
      <c r="F10217" s="1" t="str">
        <f t="shared" si="319"/>
        <v>Oct</v>
      </c>
      <c r="G10217" t="s">
        <v>37</v>
      </c>
      <c r="H10217" t="s">
        <v>372</v>
      </c>
      <c r="I10217">
        <v>0.05</v>
      </c>
      <c r="J10217">
        <v>0.04</v>
      </c>
      <c r="K10217">
        <v>0</v>
      </c>
      <c r="L10217">
        <v>0.01</v>
      </c>
      <c r="M10217">
        <v>0.11</v>
      </c>
      <c r="N10217">
        <v>60</v>
      </c>
      <c r="O10217">
        <v>17</v>
      </c>
      <c r="P10217">
        <v>5.3</v>
      </c>
      <c r="Q10217">
        <v>4</v>
      </c>
      <c r="R10217" t="s">
        <v>181</v>
      </c>
      <c r="S10217" t="s">
        <v>88</v>
      </c>
    </row>
    <row r="10218" spans="1:19" x14ac:dyDescent="0.2">
      <c r="A10218" t="s">
        <v>5667</v>
      </c>
      <c r="B10218" t="s">
        <v>1015</v>
      </c>
      <c r="C10218">
        <v>2014</v>
      </c>
      <c r="D10218" s="1" t="d">
        <v>2006-11-07</v>
      </c>
      <c r="E10218" s="1" t="str">
        <f t="shared" si="318"/>
        <v>2006</v>
      </c>
      <c r="F10218" s="1" t="str">
        <f t="shared" si="319"/>
        <v>Nov</v>
      </c>
      <c r="G10218" t="s">
        <v>50</v>
      </c>
      <c r="H10218" t="s">
        <v>933</v>
      </c>
      <c r="I10218">
        <v>0</v>
      </c>
      <c r="J10218">
        <v>0</v>
      </c>
      <c r="K10218">
        <v>0.11</v>
      </c>
      <c r="L10218">
        <v>0</v>
      </c>
      <c r="M10218">
        <v>0.11</v>
      </c>
      <c r="N10218">
        <v>76</v>
      </c>
      <c r="O10218">
        <v>5</v>
      </c>
      <c r="P10218">
        <v>8.6</v>
      </c>
      <c r="Q10218">
        <v>18</v>
      </c>
      <c r="R10218" t="s">
        <v>934</v>
      </c>
      <c r="S10218" t="s">
        <v>88</v>
      </c>
    </row>
    <row r="10219" spans="1:19" x14ac:dyDescent="0.2">
      <c r="A10219" t="s">
        <v>8473</v>
      </c>
      <c r="B10219" t="s">
        <v>17</v>
      </c>
      <c r="C10219">
        <v>2011</v>
      </c>
      <c r="D10219" s="1" t="d">
        <v>1989-12-29</v>
      </c>
      <c r="E10219" s="1" t="str">
        <f t="shared" si="318"/>
        <v>1989</v>
      </c>
      <c r="F10219" s="1" t="str">
        <f t="shared" si="319"/>
        <v>Dec</v>
      </c>
      <c r="G10219" t="s">
        <v>18</v>
      </c>
      <c r="H10219" t="s">
        <v>825</v>
      </c>
      <c r="I10219">
        <v>0.05</v>
      </c>
      <c r="J10219">
        <v>0.05</v>
      </c>
      <c r="K10219">
        <v>0</v>
      </c>
      <c r="L10219">
        <v>0.01</v>
      </c>
      <c r="M10219">
        <v>0.11</v>
      </c>
      <c r="P10219" t="s">
        <v>203</v>
      </c>
      <c r="R10219" t="s">
        <v>1723</v>
      </c>
      <c r="S10219" t="s">
        <v>20</v>
      </c>
    </row>
    <row r="10220" spans="1:19" x14ac:dyDescent="0.2">
      <c r="A10220" t="s">
        <v>8474</v>
      </c>
      <c r="B10220" t="s">
        <v>17</v>
      </c>
      <c r="C10220">
        <v>2011</v>
      </c>
      <c r="D10220" s="1" t="d">
        <v>2003-11-17</v>
      </c>
      <c r="E10220" s="1" t="str">
        <f t="shared" si="318"/>
        <v>2003</v>
      </c>
      <c r="F10220" s="1" t="str">
        <f t="shared" si="319"/>
        <v>Nov</v>
      </c>
      <c r="G10220" t="s">
        <v>34</v>
      </c>
      <c r="H10220" t="s">
        <v>134</v>
      </c>
      <c r="I10220">
        <v>0.1</v>
      </c>
      <c r="J10220">
        <v>0</v>
      </c>
      <c r="K10220">
        <v>0</v>
      </c>
      <c r="L10220">
        <v>0.01</v>
      </c>
      <c r="M10220">
        <v>0.11</v>
      </c>
      <c r="P10220" t="s">
        <v>203</v>
      </c>
      <c r="R10220" t="s">
        <v>1689</v>
      </c>
      <c r="S10220" t="s">
        <v>20</v>
      </c>
    </row>
    <row r="10221" spans="1:19" x14ac:dyDescent="0.2">
      <c r="A10221" t="s">
        <v>4372</v>
      </c>
      <c r="B10221" t="s">
        <v>49</v>
      </c>
      <c r="C10221">
        <v>2009</v>
      </c>
      <c r="D10221" s="1" t="d">
        <v>2007-05-13</v>
      </c>
      <c r="E10221" s="1" t="str">
        <f t="shared" si="318"/>
        <v>2007</v>
      </c>
      <c r="F10221" s="1" t="str">
        <f t="shared" si="319"/>
        <v>May</v>
      </c>
      <c r="G10221" t="s">
        <v>50</v>
      </c>
      <c r="H10221" t="s">
        <v>151</v>
      </c>
      <c r="I10221">
        <v>7.0000000000000007E-2</v>
      </c>
      <c r="J10221">
        <v>0.03</v>
      </c>
      <c r="K10221">
        <v>0</v>
      </c>
      <c r="L10221">
        <v>0.01</v>
      </c>
      <c r="M10221">
        <v>0.11</v>
      </c>
      <c r="N10221">
        <v>50</v>
      </c>
      <c r="O10221">
        <v>11</v>
      </c>
      <c r="P10221" t="s">
        <v>203</v>
      </c>
      <c r="R10221" t="s">
        <v>6472</v>
      </c>
      <c r="S10221" t="s">
        <v>20</v>
      </c>
    </row>
    <row r="10222" spans="1:19" x14ac:dyDescent="0.2">
      <c r="A10222" t="s">
        <v>8475</v>
      </c>
      <c r="B10222" t="s">
        <v>55</v>
      </c>
      <c r="C10222">
        <v>2000</v>
      </c>
      <c r="D10222" s="1" t="d">
        <v>2021-03-01</v>
      </c>
      <c r="E10222" s="1" t="str">
        <f t="shared" si="318"/>
        <v>2021</v>
      </c>
      <c r="F10222" s="1" t="str">
        <f t="shared" si="319"/>
        <v>Mar</v>
      </c>
      <c r="G10222" t="s">
        <v>39</v>
      </c>
      <c r="H10222" t="s">
        <v>7708</v>
      </c>
      <c r="I10222">
        <v>0.05</v>
      </c>
      <c r="J10222">
        <v>0.04</v>
      </c>
      <c r="K10222">
        <v>0</v>
      </c>
      <c r="L10222">
        <v>0.01</v>
      </c>
      <c r="M10222">
        <v>0.11</v>
      </c>
      <c r="N10222">
        <v>73</v>
      </c>
      <c r="O10222">
        <v>16</v>
      </c>
      <c r="P10222" t="s">
        <v>203</v>
      </c>
      <c r="R10222" t="s">
        <v>87</v>
      </c>
      <c r="S10222" t="s">
        <v>88</v>
      </c>
    </row>
    <row r="10223" spans="1:19" x14ac:dyDescent="0.2">
      <c r="A10223" t="s">
        <v>8476</v>
      </c>
      <c r="B10223" t="s">
        <v>159</v>
      </c>
      <c r="C10223">
        <v>2011</v>
      </c>
      <c r="D10223" s="1" t="d">
        <v>2018-09-03</v>
      </c>
      <c r="E10223" s="1" t="str">
        <f t="shared" si="318"/>
        <v>2018</v>
      </c>
      <c r="F10223" s="1" t="str">
        <f t="shared" si="319"/>
        <v>Sep</v>
      </c>
      <c r="G10223" t="s">
        <v>28</v>
      </c>
      <c r="H10223" t="s">
        <v>234</v>
      </c>
      <c r="I10223">
        <v>0</v>
      </c>
      <c r="J10223">
        <v>0</v>
      </c>
      <c r="K10223">
        <v>0.11</v>
      </c>
      <c r="L10223">
        <v>0</v>
      </c>
      <c r="M10223">
        <v>0.11</v>
      </c>
    </row>
    <row r="10224" spans="1:19" x14ac:dyDescent="0.2">
      <c r="A10224" t="s">
        <v>8477</v>
      </c>
      <c r="B10224" t="s">
        <v>55</v>
      </c>
      <c r="C10224">
        <v>2007</v>
      </c>
      <c r="D10224" s="1" t="d">
        <v>1998-10-23</v>
      </c>
      <c r="E10224" s="1" t="str">
        <f t="shared" si="318"/>
        <v>1998</v>
      </c>
      <c r="F10224" s="1" t="str">
        <f t="shared" si="319"/>
        <v>Oct</v>
      </c>
      <c r="G10224" t="s">
        <v>101</v>
      </c>
      <c r="H10224" t="s">
        <v>1755</v>
      </c>
      <c r="I10224">
        <v>0</v>
      </c>
      <c r="J10224">
        <v>0</v>
      </c>
      <c r="K10224">
        <v>0.11</v>
      </c>
      <c r="L10224">
        <v>0</v>
      </c>
      <c r="M10224">
        <v>0.11</v>
      </c>
    </row>
    <row r="10225" spans="1:19" x14ac:dyDescent="0.2">
      <c r="A10225" t="s">
        <v>7949</v>
      </c>
      <c r="B10225" t="s">
        <v>32</v>
      </c>
      <c r="C10225">
        <v>2008</v>
      </c>
      <c r="D10225" s="1" t="d">
        <v>2019-12-10</v>
      </c>
      <c r="E10225" s="1" t="str">
        <f t="shared" si="318"/>
        <v>2019</v>
      </c>
      <c r="F10225" s="1" t="str">
        <f t="shared" si="319"/>
        <v>Dec</v>
      </c>
      <c r="G10225" t="s">
        <v>37</v>
      </c>
      <c r="H10225" t="s">
        <v>1642</v>
      </c>
      <c r="I10225">
        <v>0.1</v>
      </c>
      <c r="J10225">
        <v>0</v>
      </c>
      <c r="K10225">
        <v>0</v>
      </c>
      <c r="L10225">
        <v>0.01</v>
      </c>
      <c r="M10225">
        <v>0.11</v>
      </c>
      <c r="N10225">
        <v>35</v>
      </c>
      <c r="O10225">
        <v>4</v>
      </c>
      <c r="P10225" t="s">
        <v>203</v>
      </c>
      <c r="R10225" t="s">
        <v>8478</v>
      </c>
      <c r="S10225" t="s">
        <v>20</v>
      </c>
    </row>
    <row r="10226" spans="1:19" x14ac:dyDescent="0.2">
      <c r="A10226" t="s">
        <v>8479</v>
      </c>
      <c r="B10226" t="s">
        <v>55</v>
      </c>
      <c r="C10226">
        <v>2002</v>
      </c>
      <c r="D10226" s="1" t="d">
        <v>1995-04-06</v>
      </c>
      <c r="E10226" s="1" t="str">
        <f t="shared" si="318"/>
        <v>1995</v>
      </c>
      <c r="F10226" s="1" t="str">
        <f t="shared" si="319"/>
        <v>Apr</v>
      </c>
      <c r="G10226" t="s">
        <v>18</v>
      </c>
      <c r="H10226" t="s">
        <v>8480</v>
      </c>
      <c r="I10226">
        <v>0.05</v>
      </c>
      <c r="J10226">
        <v>0.04</v>
      </c>
      <c r="K10226">
        <v>0</v>
      </c>
      <c r="L10226">
        <v>0.01</v>
      </c>
      <c r="M10226">
        <v>0.11</v>
      </c>
    </row>
    <row r="10227" spans="1:19" x14ac:dyDescent="0.2">
      <c r="A10227" t="s">
        <v>7242</v>
      </c>
      <c r="B10227" t="s">
        <v>159</v>
      </c>
      <c r="C10227">
        <v>2006</v>
      </c>
      <c r="D10227" s="1" t="d">
        <v>2006-01-20</v>
      </c>
      <c r="E10227" s="1" t="str">
        <f t="shared" si="318"/>
        <v>2006</v>
      </c>
      <c r="F10227" s="1" t="str">
        <f t="shared" si="319"/>
        <v>Jan</v>
      </c>
      <c r="G10227" t="s">
        <v>50</v>
      </c>
      <c r="H10227" t="s">
        <v>329</v>
      </c>
      <c r="I10227">
        <v>0.1</v>
      </c>
      <c r="J10227">
        <v>0</v>
      </c>
      <c r="K10227">
        <v>0</v>
      </c>
      <c r="L10227">
        <v>0.01</v>
      </c>
      <c r="M10227">
        <v>0.11</v>
      </c>
      <c r="N10227">
        <v>59</v>
      </c>
      <c r="O10227">
        <v>15</v>
      </c>
      <c r="P10227" t="s">
        <v>203</v>
      </c>
      <c r="R10227" t="s">
        <v>8481</v>
      </c>
      <c r="S10227" t="s">
        <v>88</v>
      </c>
    </row>
    <row r="10228" spans="1:19" x14ac:dyDescent="0.2">
      <c r="A10228" t="s">
        <v>8482</v>
      </c>
      <c r="B10228" t="s">
        <v>104</v>
      </c>
      <c r="C10228">
        <v>1999</v>
      </c>
      <c r="D10228" s="1" t="d">
        <v>1993-02-16</v>
      </c>
      <c r="E10228" s="1" t="str">
        <f t="shared" si="318"/>
        <v>1993</v>
      </c>
      <c r="F10228" s="1" t="str">
        <f t="shared" si="319"/>
        <v>Feb</v>
      </c>
      <c r="G10228" t="s">
        <v>30</v>
      </c>
      <c r="H10228" t="s">
        <v>389</v>
      </c>
      <c r="I10228">
        <v>0.06</v>
      </c>
      <c r="J10228">
        <v>0.04</v>
      </c>
      <c r="K10228">
        <v>0</v>
      </c>
      <c r="L10228">
        <v>0.01</v>
      </c>
      <c r="M10228">
        <v>0.11</v>
      </c>
      <c r="P10228" t="s">
        <v>203</v>
      </c>
      <c r="R10228" t="s">
        <v>8483</v>
      </c>
      <c r="S10228" t="s">
        <v>20</v>
      </c>
    </row>
    <row r="10229" spans="1:19" x14ac:dyDescent="0.2">
      <c r="A10229" t="s">
        <v>8484</v>
      </c>
      <c r="B10229" t="s">
        <v>79</v>
      </c>
      <c r="C10229">
        <v>2012</v>
      </c>
      <c r="D10229" s="1" t="d">
        <v>1989-07-02</v>
      </c>
      <c r="E10229" s="1" t="str">
        <f t="shared" si="318"/>
        <v>1989</v>
      </c>
      <c r="F10229" s="1" t="str">
        <f t="shared" si="319"/>
        <v>Jul</v>
      </c>
      <c r="G10229" t="s">
        <v>50</v>
      </c>
      <c r="H10229" t="s">
        <v>1091</v>
      </c>
      <c r="I10229">
        <v>0</v>
      </c>
      <c r="J10229">
        <v>0</v>
      </c>
      <c r="K10229">
        <v>0.11</v>
      </c>
      <c r="L10229">
        <v>0</v>
      </c>
      <c r="M10229">
        <v>0.11</v>
      </c>
    </row>
    <row r="10230" spans="1:19" x14ac:dyDescent="0.2">
      <c r="A10230" t="s">
        <v>8485</v>
      </c>
      <c r="B10230" t="s">
        <v>55</v>
      </c>
      <c r="C10230">
        <v>2004</v>
      </c>
      <c r="D10230" s="1" t="d">
        <v>1989-04-03</v>
      </c>
      <c r="E10230" s="1" t="str">
        <f t="shared" si="318"/>
        <v>1989</v>
      </c>
      <c r="F10230" s="1" t="str">
        <f t="shared" si="319"/>
        <v>Apr</v>
      </c>
      <c r="G10230" t="s">
        <v>50</v>
      </c>
      <c r="H10230" t="s">
        <v>523</v>
      </c>
      <c r="I10230">
        <v>0.05</v>
      </c>
      <c r="J10230">
        <v>0.04</v>
      </c>
      <c r="K10230">
        <v>0</v>
      </c>
      <c r="L10230">
        <v>0.01</v>
      </c>
      <c r="M10230">
        <v>0.11</v>
      </c>
      <c r="N10230">
        <v>64</v>
      </c>
      <c r="O10230">
        <v>31</v>
      </c>
      <c r="P10230">
        <v>8</v>
      </c>
      <c r="Q10230">
        <v>10</v>
      </c>
      <c r="R10230" t="s">
        <v>761</v>
      </c>
      <c r="S10230" t="s">
        <v>88</v>
      </c>
    </row>
    <row r="10231" spans="1:19" x14ac:dyDescent="0.2">
      <c r="A10231" t="s">
        <v>8486</v>
      </c>
      <c r="B10231" t="s">
        <v>1043</v>
      </c>
      <c r="C10231">
        <v>1997</v>
      </c>
      <c r="D10231" s="1" t="d">
        <v>2016-02-26</v>
      </c>
      <c r="E10231" s="1" t="str">
        <f t="shared" si="318"/>
        <v>2016</v>
      </c>
      <c r="F10231" s="1" t="str">
        <f t="shared" si="319"/>
        <v>Feb</v>
      </c>
      <c r="G10231" t="s">
        <v>34</v>
      </c>
      <c r="H10231" t="s">
        <v>151</v>
      </c>
      <c r="I10231">
        <v>0</v>
      </c>
      <c r="J10231">
        <v>0</v>
      </c>
      <c r="K10231">
        <v>0.11</v>
      </c>
      <c r="L10231">
        <v>0</v>
      </c>
      <c r="M10231">
        <v>0.11</v>
      </c>
    </row>
    <row r="10232" spans="1:19" x14ac:dyDescent="0.2">
      <c r="A10232" t="s">
        <v>8487</v>
      </c>
      <c r="B10232" t="s">
        <v>64</v>
      </c>
      <c r="C10232">
        <v>2004</v>
      </c>
      <c r="D10232" s="1" t="d">
        <v>1992-06-03</v>
      </c>
      <c r="E10232" s="1" t="str">
        <f t="shared" si="318"/>
        <v>1992</v>
      </c>
      <c r="F10232" s="1" t="str">
        <f t="shared" si="319"/>
        <v>Jun</v>
      </c>
      <c r="G10232" t="s">
        <v>101</v>
      </c>
      <c r="H10232" t="s">
        <v>19</v>
      </c>
      <c r="I10232">
        <v>0</v>
      </c>
      <c r="J10232">
        <v>0</v>
      </c>
      <c r="K10232">
        <v>0.11</v>
      </c>
      <c r="L10232">
        <v>0</v>
      </c>
      <c r="M10232">
        <v>0.11</v>
      </c>
    </row>
    <row r="10233" spans="1:19" x14ac:dyDescent="0.2">
      <c r="A10233" t="s">
        <v>8488</v>
      </c>
      <c r="B10233" t="s">
        <v>17</v>
      </c>
      <c r="C10233">
        <v>2009</v>
      </c>
      <c r="D10233" s="1" t="d">
        <v>1992-09-23</v>
      </c>
      <c r="E10233" s="1" t="str">
        <f t="shared" si="318"/>
        <v>1992</v>
      </c>
      <c r="F10233" s="1" t="str">
        <f t="shared" si="319"/>
        <v>Sep</v>
      </c>
      <c r="G10233" t="s">
        <v>101</v>
      </c>
      <c r="H10233" t="s">
        <v>234</v>
      </c>
      <c r="I10233">
        <v>0.06</v>
      </c>
      <c r="J10233">
        <v>0.04</v>
      </c>
      <c r="K10233">
        <v>0</v>
      </c>
      <c r="L10233">
        <v>0.01</v>
      </c>
      <c r="M10233">
        <v>0.11</v>
      </c>
      <c r="N10233">
        <v>49</v>
      </c>
      <c r="O10233">
        <v>28</v>
      </c>
      <c r="P10233">
        <v>6.7</v>
      </c>
      <c r="Q10233">
        <v>16</v>
      </c>
      <c r="R10233" t="s">
        <v>2573</v>
      </c>
      <c r="S10233" t="s">
        <v>88</v>
      </c>
    </row>
    <row r="10234" spans="1:19" x14ac:dyDescent="0.2">
      <c r="A10234" t="s">
        <v>8489</v>
      </c>
      <c r="B10234" t="s">
        <v>1015</v>
      </c>
      <c r="C10234">
        <v>2015</v>
      </c>
      <c r="D10234" s="1" t="d">
        <v>2002-12-15</v>
      </c>
      <c r="E10234" s="1" t="str">
        <f t="shared" si="318"/>
        <v>2002</v>
      </c>
      <c r="F10234" s="1" t="str">
        <f t="shared" si="319"/>
        <v>Dec</v>
      </c>
      <c r="G10234" t="s">
        <v>101</v>
      </c>
      <c r="H10234" t="s">
        <v>2780</v>
      </c>
      <c r="I10234">
        <v>0.02</v>
      </c>
      <c r="J10234">
        <v>0.02</v>
      </c>
      <c r="K10234">
        <v>0.06</v>
      </c>
      <c r="L10234">
        <v>0.01</v>
      </c>
      <c r="M10234">
        <v>0.11</v>
      </c>
    </row>
    <row r="10235" spans="1:19" x14ac:dyDescent="0.2">
      <c r="A10235" t="s">
        <v>4817</v>
      </c>
      <c r="B10235" t="s">
        <v>44</v>
      </c>
      <c r="C10235">
        <v>2009</v>
      </c>
      <c r="D10235" s="1" t="d">
        <v>2011-12-24</v>
      </c>
      <c r="E10235" s="1" t="str">
        <f t="shared" si="318"/>
        <v>2011</v>
      </c>
      <c r="F10235" s="1" t="str">
        <f t="shared" si="319"/>
        <v>Dec</v>
      </c>
      <c r="G10235" t="s">
        <v>50</v>
      </c>
      <c r="H10235" t="s">
        <v>663</v>
      </c>
      <c r="I10235">
        <v>7.0000000000000007E-2</v>
      </c>
      <c r="J10235">
        <v>0.03</v>
      </c>
      <c r="K10235">
        <v>0</v>
      </c>
      <c r="L10235">
        <v>0.01</v>
      </c>
      <c r="M10235">
        <v>0.11</v>
      </c>
      <c r="N10235">
        <v>50</v>
      </c>
      <c r="O10235">
        <v>15</v>
      </c>
      <c r="P10235">
        <v>7.1</v>
      </c>
      <c r="Q10235">
        <v>8</v>
      </c>
      <c r="R10235" t="s">
        <v>664</v>
      </c>
      <c r="S10235" t="s">
        <v>112</v>
      </c>
    </row>
    <row r="10236" spans="1:19" x14ac:dyDescent="0.2">
      <c r="A10236" t="s">
        <v>3832</v>
      </c>
      <c r="B10236" t="s">
        <v>159</v>
      </c>
      <c r="C10236">
        <v>2008</v>
      </c>
      <c r="D10236" s="1" t="d">
        <v>2016-10-22</v>
      </c>
      <c r="E10236" s="1" t="str">
        <f t="shared" si="318"/>
        <v>2016</v>
      </c>
      <c r="F10236" s="1" t="str">
        <f t="shared" si="319"/>
        <v>Oct</v>
      </c>
      <c r="G10236" t="s">
        <v>34</v>
      </c>
      <c r="H10236" t="s">
        <v>3488</v>
      </c>
      <c r="I10236">
        <v>0.09</v>
      </c>
      <c r="J10236">
        <v>0.01</v>
      </c>
      <c r="K10236">
        <v>0</v>
      </c>
      <c r="L10236">
        <v>0.01</v>
      </c>
      <c r="M10236">
        <v>0.11</v>
      </c>
      <c r="N10236">
        <v>78</v>
      </c>
      <c r="O10236">
        <v>4</v>
      </c>
      <c r="P10236" t="s">
        <v>203</v>
      </c>
      <c r="R10236" t="s">
        <v>1220</v>
      </c>
      <c r="S10236" t="s">
        <v>112</v>
      </c>
    </row>
    <row r="10237" spans="1:19" x14ac:dyDescent="0.2">
      <c r="A10237" t="s">
        <v>8490</v>
      </c>
      <c r="B10237" t="s">
        <v>17</v>
      </c>
      <c r="C10237">
        <v>2009</v>
      </c>
      <c r="D10237" s="1" t="d">
        <v>2017-08-15</v>
      </c>
      <c r="E10237" s="1" t="str">
        <f t="shared" si="318"/>
        <v>2017</v>
      </c>
      <c r="F10237" s="1" t="str">
        <f t="shared" si="319"/>
        <v>Aug</v>
      </c>
      <c r="G10237" t="s">
        <v>50</v>
      </c>
      <c r="H10237" t="s">
        <v>222</v>
      </c>
      <c r="I10237">
        <v>0.09</v>
      </c>
      <c r="J10237">
        <v>0.01</v>
      </c>
      <c r="K10237">
        <v>0</v>
      </c>
      <c r="L10237">
        <v>0.01</v>
      </c>
      <c r="M10237">
        <v>0.11</v>
      </c>
      <c r="N10237">
        <v>66</v>
      </c>
      <c r="O10237">
        <v>30</v>
      </c>
      <c r="P10237">
        <v>6.3</v>
      </c>
      <c r="Q10237">
        <v>6</v>
      </c>
      <c r="R10237" t="s">
        <v>8491</v>
      </c>
      <c r="S10237" t="s">
        <v>88</v>
      </c>
    </row>
    <row r="10238" spans="1:19" x14ac:dyDescent="0.2">
      <c r="A10238" t="s">
        <v>8492</v>
      </c>
      <c r="B10238" t="s">
        <v>49</v>
      </c>
      <c r="C10238">
        <v>2010</v>
      </c>
      <c r="D10238" s="1" t="d">
        <v>1989-11-08</v>
      </c>
      <c r="E10238" s="1" t="str">
        <f t="shared" si="318"/>
        <v>1989</v>
      </c>
      <c r="F10238" s="1" t="str">
        <f t="shared" si="319"/>
        <v>Nov</v>
      </c>
      <c r="G10238" t="s">
        <v>34</v>
      </c>
      <c r="H10238" t="s">
        <v>68</v>
      </c>
      <c r="I10238">
        <v>0.1</v>
      </c>
      <c r="J10238">
        <v>0</v>
      </c>
      <c r="K10238">
        <v>0</v>
      </c>
      <c r="L10238">
        <v>0.01</v>
      </c>
      <c r="M10238">
        <v>0.11</v>
      </c>
      <c r="P10238" t="s">
        <v>203</v>
      </c>
      <c r="R10238" t="s">
        <v>8493</v>
      </c>
      <c r="S10238" t="s">
        <v>88</v>
      </c>
    </row>
    <row r="10239" spans="1:19" x14ac:dyDescent="0.2">
      <c r="A10239" t="s">
        <v>8494</v>
      </c>
      <c r="B10239" t="s">
        <v>137</v>
      </c>
      <c r="C10239">
        <v>2002</v>
      </c>
      <c r="D10239" s="1" t="d">
        <v>2007-07-07</v>
      </c>
      <c r="E10239" s="1" t="str">
        <f t="shared" si="318"/>
        <v>2007</v>
      </c>
      <c r="F10239" s="1" t="str">
        <f t="shared" si="319"/>
        <v>Jul</v>
      </c>
      <c r="G10239" t="s">
        <v>18</v>
      </c>
      <c r="H10239" t="s">
        <v>8495</v>
      </c>
      <c r="I10239">
        <v>0.08</v>
      </c>
      <c r="J10239">
        <v>0.02</v>
      </c>
      <c r="K10239">
        <v>0</v>
      </c>
      <c r="L10239">
        <v>0</v>
      </c>
      <c r="M10239">
        <v>0.11</v>
      </c>
    </row>
    <row r="10240" spans="1:19" x14ac:dyDescent="0.2">
      <c r="A10240" t="s">
        <v>8496</v>
      </c>
      <c r="B10240" t="s">
        <v>159</v>
      </c>
      <c r="C10240">
        <v>2011</v>
      </c>
      <c r="D10240" s="1" t="d">
        <v>1997-06-15</v>
      </c>
      <c r="E10240" s="1" t="str">
        <f t="shared" si="318"/>
        <v>1997</v>
      </c>
      <c r="F10240" s="1" t="str">
        <f t="shared" si="319"/>
        <v>Jun</v>
      </c>
      <c r="G10240" t="s">
        <v>50</v>
      </c>
      <c r="H10240" t="s">
        <v>68</v>
      </c>
      <c r="I10240">
        <v>0</v>
      </c>
      <c r="J10240">
        <v>0.08</v>
      </c>
      <c r="K10240">
        <v>0</v>
      </c>
      <c r="L10240">
        <v>0.03</v>
      </c>
      <c r="M10240">
        <v>0.11</v>
      </c>
      <c r="P10240" t="s">
        <v>203</v>
      </c>
      <c r="R10240" t="s">
        <v>2591</v>
      </c>
    </row>
    <row r="10241" spans="1:19" x14ac:dyDescent="0.2">
      <c r="A10241" t="s">
        <v>8497</v>
      </c>
      <c r="B10241" t="s">
        <v>137</v>
      </c>
      <c r="C10241">
        <v>2003</v>
      </c>
      <c r="D10241" s="1" t="d">
        <v>1992-06-22</v>
      </c>
      <c r="E10241" s="1" t="str">
        <f t="shared" si="318"/>
        <v>1992</v>
      </c>
      <c r="F10241" s="1" t="str">
        <f t="shared" si="319"/>
        <v>Jun</v>
      </c>
      <c r="G10241" t="s">
        <v>18</v>
      </c>
      <c r="H10241" t="s">
        <v>45</v>
      </c>
      <c r="I10241">
        <v>0.08</v>
      </c>
      <c r="J10241">
        <v>0.02</v>
      </c>
      <c r="K10241">
        <v>0</v>
      </c>
      <c r="L10241">
        <v>0</v>
      </c>
      <c r="M10241">
        <v>0.11</v>
      </c>
      <c r="N10241">
        <v>65</v>
      </c>
      <c r="O10241">
        <v>39</v>
      </c>
      <c r="P10241">
        <v>8.8000000000000007</v>
      </c>
      <c r="Q10241">
        <v>20</v>
      </c>
      <c r="R10241" t="s">
        <v>45</v>
      </c>
      <c r="S10241" t="s">
        <v>20</v>
      </c>
    </row>
    <row r="10242" spans="1:19" x14ac:dyDescent="0.2">
      <c r="A10242" t="s">
        <v>8469</v>
      </c>
      <c r="B10242" t="s">
        <v>44</v>
      </c>
      <c r="C10242">
        <v>2011</v>
      </c>
      <c r="D10242" s="1" t="d">
        <v>1991-05-01</v>
      </c>
      <c r="E10242" s="1" t="str">
        <f t="shared" si="318"/>
        <v>1991</v>
      </c>
      <c r="F10242" s="1" t="str">
        <f t="shared" si="319"/>
        <v>May</v>
      </c>
      <c r="G10242" t="s">
        <v>37</v>
      </c>
      <c r="H10242" t="s">
        <v>648</v>
      </c>
      <c r="I10242">
        <v>7.0000000000000007E-2</v>
      </c>
      <c r="J10242">
        <v>0.03</v>
      </c>
      <c r="K10242">
        <v>0</v>
      </c>
      <c r="L10242">
        <v>0.01</v>
      </c>
      <c r="M10242">
        <v>0.11</v>
      </c>
      <c r="N10242">
        <v>53</v>
      </c>
      <c r="O10242">
        <v>61</v>
      </c>
      <c r="P10242">
        <v>4.7</v>
      </c>
      <c r="Q10242">
        <v>73</v>
      </c>
      <c r="R10242" t="s">
        <v>8470</v>
      </c>
      <c r="S10242" t="s">
        <v>53</v>
      </c>
    </row>
    <row r="10243" spans="1:19" x14ac:dyDescent="0.2">
      <c r="A10243" t="s">
        <v>3815</v>
      </c>
      <c r="B10243" t="s">
        <v>137</v>
      </c>
      <c r="C10243">
        <v>2002</v>
      </c>
      <c r="D10243" s="1" t="d">
        <v>2008-07-01</v>
      </c>
      <c r="E10243" s="1" t="str">
        <f t="shared" ref="E10243:E10306" si="320">TEXT(D10243,"yyyy")</f>
        <v>2008</v>
      </c>
      <c r="F10243" s="1" t="str">
        <f t="shared" ref="F10243:F10306" si="321">TEXT(D10243,"mmm")</f>
        <v>Jul</v>
      </c>
      <c r="G10243" t="s">
        <v>86</v>
      </c>
      <c r="H10243" t="s">
        <v>71</v>
      </c>
      <c r="I10243">
        <v>0.08</v>
      </c>
      <c r="J10243">
        <v>0.02</v>
      </c>
      <c r="K10243">
        <v>0</v>
      </c>
      <c r="L10243">
        <v>0</v>
      </c>
      <c r="M10243">
        <v>0.11</v>
      </c>
      <c r="N10243">
        <v>56</v>
      </c>
      <c r="O10243">
        <v>12</v>
      </c>
      <c r="P10243" t="s">
        <v>203</v>
      </c>
      <c r="R10243" t="s">
        <v>2784</v>
      </c>
      <c r="S10243" t="s">
        <v>88</v>
      </c>
    </row>
    <row r="10244" spans="1:19" x14ac:dyDescent="0.2">
      <c r="A10244" t="s">
        <v>8498</v>
      </c>
      <c r="B10244" t="s">
        <v>104</v>
      </c>
      <c r="C10244">
        <v>1999</v>
      </c>
      <c r="D10244" s="1" t="d">
        <v>2007-11-18</v>
      </c>
      <c r="E10244" s="1" t="str">
        <f t="shared" si="320"/>
        <v>2007</v>
      </c>
      <c r="F10244" s="1" t="str">
        <f t="shared" si="321"/>
        <v>Nov</v>
      </c>
      <c r="G10244" t="s">
        <v>24</v>
      </c>
      <c r="H10244" t="s">
        <v>7288</v>
      </c>
      <c r="I10244">
        <v>0.06</v>
      </c>
      <c r="J10244">
        <v>0.04</v>
      </c>
      <c r="K10244">
        <v>0</v>
      </c>
      <c r="L10244">
        <v>0.01</v>
      </c>
      <c r="M10244">
        <v>0.11</v>
      </c>
    </row>
    <row r="10245" spans="1:19" x14ac:dyDescent="0.2">
      <c r="A10245" t="s">
        <v>8499</v>
      </c>
      <c r="B10245" t="s">
        <v>104</v>
      </c>
      <c r="C10245">
        <v>1997</v>
      </c>
      <c r="D10245" s="1" t="d">
        <v>2006-08-24</v>
      </c>
      <c r="E10245" s="1" t="str">
        <f t="shared" si="320"/>
        <v>2006</v>
      </c>
      <c r="F10245" s="1" t="str">
        <f t="shared" si="321"/>
        <v>Aug</v>
      </c>
      <c r="G10245" t="s">
        <v>24</v>
      </c>
      <c r="H10245" t="s">
        <v>943</v>
      </c>
      <c r="I10245">
        <v>0.06</v>
      </c>
      <c r="J10245">
        <v>0.04</v>
      </c>
      <c r="K10245">
        <v>0</v>
      </c>
      <c r="L10245">
        <v>0.01</v>
      </c>
      <c r="M10245">
        <v>0.11</v>
      </c>
    </row>
    <row r="10246" spans="1:19" x14ac:dyDescent="0.2">
      <c r="A10246" t="s">
        <v>8500</v>
      </c>
      <c r="B10246" t="s">
        <v>148</v>
      </c>
      <c r="C10246">
        <v>2009</v>
      </c>
      <c r="D10246" s="1" t="d">
        <v>1993-12-28</v>
      </c>
      <c r="E10246" s="1" t="str">
        <f t="shared" si="320"/>
        <v>1993</v>
      </c>
      <c r="F10246" s="1" t="str">
        <f t="shared" si="321"/>
        <v>Dec</v>
      </c>
      <c r="G10246" t="s">
        <v>101</v>
      </c>
      <c r="H10246" t="s">
        <v>7467</v>
      </c>
      <c r="I10246">
        <v>0</v>
      </c>
      <c r="J10246">
        <v>0.09</v>
      </c>
      <c r="K10246">
        <v>0</v>
      </c>
      <c r="L10246">
        <v>0.02</v>
      </c>
      <c r="M10246">
        <v>0.11</v>
      </c>
      <c r="N10246">
        <v>85</v>
      </c>
      <c r="O10246">
        <v>47</v>
      </c>
      <c r="P10246">
        <v>8.8000000000000007</v>
      </c>
      <c r="Q10246">
        <v>526</v>
      </c>
      <c r="R10246" t="s">
        <v>8501</v>
      </c>
    </row>
    <row r="10247" spans="1:19" x14ac:dyDescent="0.2">
      <c r="A10247" t="s">
        <v>3675</v>
      </c>
      <c r="B10247" t="s">
        <v>159</v>
      </c>
      <c r="C10247">
        <v>2006</v>
      </c>
      <c r="D10247" s="1" t="d">
        <v>1992-07-23</v>
      </c>
      <c r="E10247" s="1" t="str">
        <f t="shared" si="320"/>
        <v>1992</v>
      </c>
      <c r="F10247" s="1" t="str">
        <f t="shared" si="321"/>
        <v>Jul</v>
      </c>
      <c r="G10247" t="s">
        <v>101</v>
      </c>
      <c r="H10247" t="s">
        <v>484</v>
      </c>
      <c r="I10247">
        <v>0.1</v>
      </c>
      <c r="J10247">
        <v>0</v>
      </c>
      <c r="K10247">
        <v>0</v>
      </c>
      <c r="L10247">
        <v>0.01</v>
      </c>
      <c r="M10247">
        <v>0.11</v>
      </c>
      <c r="N10247">
        <v>57</v>
      </c>
      <c r="O10247">
        <v>9</v>
      </c>
      <c r="P10247">
        <v>6.3</v>
      </c>
      <c r="Q10247">
        <v>10</v>
      </c>
      <c r="R10247" t="s">
        <v>461</v>
      </c>
      <c r="S10247" t="s">
        <v>112</v>
      </c>
    </row>
    <row r="10248" spans="1:19" x14ac:dyDescent="0.2">
      <c r="A10248" t="s">
        <v>8502</v>
      </c>
      <c r="B10248" t="s">
        <v>17</v>
      </c>
      <c r="C10248">
        <v>2008</v>
      </c>
      <c r="D10248" s="1" t="d">
        <v>1998-12-09</v>
      </c>
      <c r="E10248" s="1" t="str">
        <f t="shared" si="320"/>
        <v>1998</v>
      </c>
      <c r="F10248" s="1" t="str">
        <f t="shared" si="321"/>
        <v>Dec</v>
      </c>
      <c r="G10248" t="s">
        <v>1</v>
      </c>
      <c r="H10248" t="s">
        <v>283</v>
      </c>
      <c r="I10248">
        <v>0.1</v>
      </c>
      <c r="J10248">
        <v>0</v>
      </c>
      <c r="K10248">
        <v>0</v>
      </c>
      <c r="L10248">
        <v>0.01</v>
      </c>
      <c r="M10248">
        <v>0.11</v>
      </c>
      <c r="N10248">
        <v>71</v>
      </c>
      <c r="O10248">
        <v>14</v>
      </c>
      <c r="P10248">
        <v>8.1</v>
      </c>
      <c r="Q10248">
        <v>14</v>
      </c>
      <c r="R10248" t="s">
        <v>866</v>
      </c>
      <c r="S10248" t="s">
        <v>88</v>
      </c>
    </row>
    <row r="10249" spans="1:19" x14ac:dyDescent="0.2">
      <c r="A10249" t="s">
        <v>8503</v>
      </c>
      <c r="B10249" t="s">
        <v>57</v>
      </c>
      <c r="C10249">
        <v>1993</v>
      </c>
      <c r="D10249" s="1" t="d">
        <v>1995-10-01</v>
      </c>
      <c r="E10249" s="1" t="str">
        <f t="shared" si="320"/>
        <v>1995</v>
      </c>
      <c r="F10249" s="1" t="str">
        <f t="shared" si="321"/>
        <v>Oct</v>
      </c>
      <c r="G10249" t="s">
        <v>18</v>
      </c>
      <c r="H10249" t="s">
        <v>6012</v>
      </c>
      <c r="I10249">
        <v>0</v>
      </c>
      <c r="J10249">
        <v>0</v>
      </c>
      <c r="K10249">
        <v>0.11</v>
      </c>
      <c r="L10249">
        <v>0</v>
      </c>
      <c r="M10249">
        <v>0.11</v>
      </c>
    </row>
    <row r="10250" spans="1:19" x14ac:dyDescent="0.2">
      <c r="A10250" t="s">
        <v>8504</v>
      </c>
      <c r="B10250" t="s">
        <v>1043</v>
      </c>
      <c r="C10250">
        <v>1997</v>
      </c>
      <c r="D10250" s="1" t="d">
        <v>2012-03-14</v>
      </c>
      <c r="E10250" s="1" t="str">
        <f t="shared" si="320"/>
        <v>2012</v>
      </c>
      <c r="F10250" s="1" t="str">
        <f t="shared" si="321"/>
        <v>Mar</v>
      </c>
      <c r="G10250" t="s">
        <v>28</v>
      </c>
      <c r="H10250" t="s">
        <v>151</v>
      </c>
      <c r="I10250">
        <v>0</v>
      </c>
      <c r="J10250">
        <v>0</v>
      </c>
      <c r="K10250">
        <v>0.11</v>
      </c>
      <c r="L10250">
        <v>0</v>
      </c>
      <c r="M10250">
        <v>0.11</v>
      </c>
    </row>
    <row r="10251" spans="1:19" x14ac:dyDescent="0.2">
      <c r="A10251" t="s">
        <v>8505</v>
      </c>
      <c r="B10251" t="s">
        <v>44</v>
      </c>
      <c r="C10251">
        <v>2011</v>
      </c>
      <c r="D10251" s="1" t="d">
        <v>1988-02-21</v>
      </c>
      <c r="E10251" s="1" t="str">
        <f t="shared" si="320"/>
        <v>1988</v>
      </c>
      <c r="F10251" s="1" t="str">
        <f t="shared" si="321"/>
        <v>Feb</v>
      </c>
      <c r="G10251" t="s">
        <v>18</v>
      </c>
      <c r="H10251" t="s">
        <v>202</v>
      </c>
      <c r="I10251">
        <v>0.09</v>
      </c>
      <c r="J10251">
        <v>0.01</v>
      </c>
      <c r="K10251">
        <v>0</v>
      </c>
      <c r="L10251">
        <v>0.01</v>
      </c>
      <c r="M10251">
        <v>0.11</v>
      </c>
      <c r="N10251">
        <v>48</v>
      </c>
      <c r="O10251">
        <v>10</v>
      </c>
      <c r="P10251">
        <v>3.5</v>
      </c>
      <c r="Q10251">
        <v>6</v>
      </c>
      <c r="R10251" t="s">
        <v>1477</v>
      </c>
      <c r="S10251" t="s">
        <v>20</v>
      </c>
    </row>
    <row r="10252" spans="1:19" x14ac:dyDescent="0.2">
      <c r="A10252" t="s">
        <v>4249</v>
      </c>
      <c r="B10252" t="s">
        <v>32</v>
      </c>
      <c r="C10252">
        <v>2006</v>
      </c>
      <c r="D10252" s="1" t="d">
        <v>2007-05-05</v>
      </c>
      <c r="E10252" s="1" t="str">
        <f t="shared" si="320"/>
        <v>2007</v>
      </c>
      <c r="F10252" s="1" t="str">
        <f t="shared" si="321"/>
        <v>May</v>
      </c>
      <c r="G10252" t="s">
        <v>101</v>
      </c>
      <c r="H10252" t="s">
        <v>484</v>
      </c>
      <c r="I10252">
        <v>0.1</v>
      </c>
      <c r="J10252">
        <v>0</v>
      </c>
      <c r="K10252">
        <v>0</v>
      </c>
      <c r="L10252">
        <v>0.01</v>
      </c>
      <c r="M10252">
        <v>0.11</v>
      </c>
    </row>
    <row r="10253" spans="1:19" x14ac:dyDescent="0.2">
      <c r="A10253" t="s">
        <v>8506</v>
      </c>
      <c r="B10253" t="s">
        <v>32</v>
      </c>
      <c r="C10253">
        <v>2005</v>
      </c>
      <c r="D10253" s="1" t="d">
        <v>2019-10-01</v>
      </c>
      <c r="E10253" s="1" t="str">
        <f t="shared" si="320"/>
        <v>2019</v>
      </c>
      <c r="F10253" s="1" t="str">
        <f t="shared" si="321"/>
        <v>Oct</v>
      </c>
      <c r="G10253" t="s">
        <v>101</v>
      </c>
      <c r="H10253" t="s">
        <v>234</v>
      </c>
      <c r="I10253">
        <v>7.0000000000000007E-2</v>
      </c>
      <c r="J10253">
        <v>0.02</v>
      </c>
      <c r="K10253">
        <v>0.02</v>
      </c>
      <c r="L10253">
        <v>0.01</v>
      </c>
      <c r="M10253">
        <v>0.11</v>
      </c>
      <c r="N10253">
        <v>69</v>
      </c>
      <c r="O10253">
        <v>33</v>
      </c>
      <c r="P10253">
        <v>7.8</v>
      </c>
      <c r="Q10253">
        <v>21</v>
      </c>
      <c r="R10253" t="s">
        <v>819</v>
      </c>
      <c r="S10253" t="s">
        <v>112</v>
      </c>
    </row>
    <row r="10254" spans="1:19" x14ac:dyDescent="0.2">
      <c r="A10254" t="s">
        <v>8507</v>
      </c>
      <c r="B10254" t="s">
        <v>75</v>
      </c>
      <c r="C10254">
        <v>2015</v>
      </c>
      <c r="D10254" s="1" t="d">
        <v>2003-09-28</v>
      </c>
      <c r="E10254" s="1" t="str">
        <f t="shared" si="320"/>
        <v>2003</v>
      </c>
      <c r="F10254" s="1" t="str">
        <f t="shared" si="321"/>
        <v>Sep</v>
      </c>
      <c r="G10254" t="s">
        <v>28</v>
      </c>
      <c r="H10254" t="s">
        <v>825</v>
      </c>
      <c r="I10254">
        <v>0.08</v>
      </c>
      <c r="J10254">
        <v>0</v>
      </c>
      <c r="K10254">
        <v>0.02</v>
      </c>
      <c r="L10254">
        <v>0.02</v>
      </c>
      <c r="M10254">
        <v>0.11</v>
      </c>
    </row>
    <row r="10255" spans="1:19" x14ac:dyDescent="0.2">
      <c r="A10255" t="s">
        <v>8508</v>
      </c>
      <c r="B10255" t="s">
        <v>44</v>
      </c>
      <c r="C10255">
        <v>2007</v>
      </c>
      <c r="D10255" s="1" t="d">
        <v>2001-02-10</v>
      </c>
      <c r="E10255" s="1" t="str">
        <f t="shared" si="320"/>
        <v>2001</v>
      </c>
      <c r="F10255" s="1" t="str">
        <f t="shared" si="321"/>
        <v>Feb</v>
      </c>
      <c r="G10255" t="s">
        <v>18</v>
      </c>
      <c r="H10255" t="s">
        <v>155</v>
      </c>
      <c r="I10255">
        <v>0.08</v>
      </c>
      <c r="J10255">
        <v>0.02</v>
      </c>
      <c r="K10255">
        <v>0</v>
      </c>
      <c r="L10255">
        <v>0.01</v>
      </c>
      <c r="M10255">
        <v>0.11</v>
      </c>
      <c r="N10255">
        <v>55</v>
      </c>
      <c r="O10255">
        <v>32</v>
      </c>
      <c r="P10255" t="s">
        <v>203</v>
      </c>
      <c r="R10255" t="s">
        <v>1233</v>
      </c>
      <c r="S10255" t="s">
        <v>20</v>
      </c>
    </row>
    <row r="10256" spans="1:19" x14ac:dyDescent="0.2">
      <c r="A10256" t="s">
        <v>5586</v>
      </c>
      <c r="B10256" t="s">
        <v>171</v>
      </c>
      <c r="C10256">
        <v>2016</v>
      </c>
      <c r="D10256" s="1" t="d">
        <v>1993-02-09</v>
      </c>
      <c r="E10256" s="1" t="str">
        <f t="shared" si="320"/>
        <v>1993</v>
      </c>
      <c r="F10256" s="1" t="str">
        <f t="shared" si="321"/>
        <v>Feb</v>
      </c>
      <c r="G10256" t="s">
        <v>50</v>
      </c>
      <c r="H10256" t="s">
        <v>267</v>
      </c>
      <c r="I10256">
        <v>0.05</v>
      </c>
      <c r="J10256">
        <v>0.05</v>
      </c>
      <c r="K10256">
        <v>0</v>
      </c>
      <c r="L10256">
        <v>0.01</v>
      </c>
      <c r="M10256">
        <v>0.11</v>
      </c>
      <c r="N10256">
        <v>77</v>
      </c>
      <c r="O10256">
        <v>6</v>
      </c>
      <c r="P10256">
        <v>8.1999999999999993</v>
      </c>
      <c r="Q10256">
        <v>43</v>
      </c>
      <c r="R10256" t="s">
        <v>5587</v>
      </c>
      <c r="S10256" t="s">
        <v>88</v>
      </c>
    </row>
    <row r="10257" spans="1:19" x14ac:dyDescent="0.2">
      <c r="A10257" t="s">
        <v>6005</v>
      </c>
      <c r="B10257" t="s">
        <v>189</v>
      </c>
      <c r="C10257">
        <v>2002</v>
      </c>
      <c r="D10257" s="1" t="d">
        <v>1989-12-21</v>
      </c>
      <c r="E10257" s="1" t="str">
        <f t="shared" si="320"/>
        <v>1989</v>
      </c>
      <c r="F10257" s="1" t="str">
        <f t="shared" si="321"/>
        <v>Dec</v>
      </c>
      <c r="G10257" t="s">
        <v>50</v>
      </c>
      <c r="H10257" t="s">
        <v>274</v>
      </c>
      <c r="I10257">
        <v>0.08</v>
      </c>
      <c r="J10257">
        <v>0.02</v>
      </c>
      <c r="K10257">
        <v>0</v>
      </c>
      <c r="L10257">
        <v>0</v>
      </c>
      <c r="M10257">
        <v>0.11</v>
      </c>
      <c r="N10257">
        <v>49</v>
      </c>
      <c r="O10257">
        <v>7</v>
      </c>
      <c r="P10257" t="s">
        <v>203</v>
      </c>
      <c r="R10257" t="s">
        <v>3594</v>
      </c>
      <c r="S10257" t="s">
        <v>88</v>
      </c>
    </row>
    <row r="10258" spans="1:19" x14ac:dyDescent="0.2">
      <c r="A10258" t="s">
        <v>8509</v>
      </c>
      <c r="B10258" t="s">
        <v>159</v>
      </c>
      <c r="C10258">
        <v>2013</v>
      </c>
      <c r="D10258" s="1" t="d">
        <v>1995-10-02</v>
      </c>
      <c r="E10258" s="1" t="str">
        <f t="shared" si="320"/>
        <v>1995</v>
      </c>
      <c r="F10258" s="1" t="str">
        <f t="shared" si="321"/>
        <v>Oct</v>
      </c>
      <c r="G10258" t="s">
        <v>28</v>
      </c>
      <c r="H10258" t="s">
        <v>151</v>
      </c>
      <c r="I10258">
        <v>0</v>
      </c>
      <c r="J10258">
        <v>0</v>
      </c>
      <c r="K10258">
        <v>0.11</v>
      </c>
      <c r="L10258">
        <v>0</v>
      </c>
      <c r="M10258">
        <v>0.11</v>
      </c>
    </row>
    <row r="10259" spans="1:19" x14ac:dyDescent="0.2">
      <c r="A10259" t="s">
        <v>8510</v>
      </c>
      <c r="B10259" t="s">
        <v>104</v>
      </c>
      <c r="C10259">
        <v>2000</v>
      </c>
      <c r="D10259" s="1" t="d">
        <v>2020-08-14</v>
      </c>
      <c r="E10259" s="1" t="str">
        <f t="shared" si="320"/>
        <v>2020</v>
      </c>
      <c r="F10259" s="1" t="str">
        <f t="shared" si="321"/>
        <v>Aug</v>
      </c>
      <c r="G10259" t="s">
        <v>86</v>
      </c>
      <c r="H10259" t="s">
        <v>3932</v>
      </c>
      <c r="I10259">
        <v>0.06</v>
      </c>
      <c r="J10259">
        <v>0.04</v>
      </c>
      <c r="K10259">
        <v>0</v>
      </c>
      <c r="L10259">
        <v>0.01</v>
      </c>
      <c r="M10259">
        <v>0.11</v>
      </c>
    </row>
    <row r="10260" spans="1:19" x14ac:dyDescent="0.2">
      <c r="A10260" t="s">
        <v>8511</v>
      </c>
      <c r="B10260" t="s">
        <v>189</v>
      </c>
      <c r="C10260" t="s">
        <v>286</v>
      </c>
      <c r="D10260" s="1" t="d">
        <v>1994-10-17</v>
      </c>
      <c r="E10260" s="1" t="str">
        <f t="shared" si="320"/>
        <v>1994</v>
      </c>
      <c r="F10260" s="1" t="str">
        <f t="shared" si="321"/>
        <v>Oct</v>
      </c>
      <c r="G10260" t="s">
        <v>28</v>
      </c>
      <c r="H10260" t="s">
        <v>1091</v>
      </c>
      <c r="I10260">
        <v>0</v>
      </c>
      <c r="J10260">
        <v>0</v>
      </c>
      <c r="K10260">
        <v>0.11</v>
      </c>
      <c r="L10260">
        <v>0</v>
      </c>
      <c r="M10260">
        <v>0.11</v>
      </c>
    </row>
    <row r="10261" spans="1:19" x14ac:dyDescent="0.2">
      <c r="A10261" t="s">
        <v>8512</v>
      </c>
      <c r="B10261" t="s">
        <v>159</v>
      </c>
      <c r="C10261">
        <v>2012</v>
      </c>
      <c r="D10261" s="1" t="d">
        <v>2008-02-05</v>
      </c>
      <c r="E10261" s="1" t="str">
        <f t="shared" si="320"/>
        <v>2008</v>
      </c>
      <c r="F10261" s="1" t="str">
        <f t="shared" si="321"/>
        <v>Feb</v>
      </c>
      <c r="G10261" t="s">
        <v>50</v>
      </c>
      <c r="H10261" t="s">
        <v>372</v>
      </c>
      <c r="I10261">
        <v>0</v>
      </c>
      <c r="J10261">
        <v>0</v>
      </c>
      <c r="K10261">
        <v>0.11</v>
      </c>
      <c r="L10261">
        <v>0</v>
      </c>
      <c r="M10261">
        <v>0.11</v>
      </c>
    </row>
    <row r="10262" spans="1:19" x14ac:dyDescent="0.2">
      <c r="A10262" t="s">
        <v>7081</v>
      </c>
      <c r="B10262" t="s">
        <v>44</v>
      </c>
      <c r="C10262">
        <v>2009</v>
      </c>
      <c r="D10262" s="1" t="d">
        <v>2004-03-11</v>
      </c>
      <c r="E10262" s="1" t="str">
        <f t="shared" si="320"/>
        <v>2004</v>
      </c>
      <c r="F10262" s="1" t="str">
        <f t="shared" si="321"/>
        <v>Mar</v>
      </c>
      <c r="G10262" t="s">
        <v>18</v>
      </c>
      <c r="H10262" t="s">
        <v>155</v>
      </c>
      <c r="I10262">
        <v>0.1</v>
      </c>
      <c r="J10262">
        <v>0</v>
      </c>
      <c r="K10262">
        <v>0</v>
      </c>
      <c r="L10262">
        <v>0.01</v>
      </c>
      <c r="M10262">
        <v>0.11</v>
      </c>
    </row>
    <row r="10263" spans="1:19" x14ac:dyDescent="0.2">
      <c r="A10263" t="s">
        <v>8513</v>
      </c>
      <c r="B10263" t="s">
        <v>55</v>
      </c>
      <c r="C10263">
        <v>2005</v>
      </c>
      <c r="D10263" s="1" t="d">
        <v>1996-12-03</v>
      </c>
      <c r="E10263" s="1" t="str">
        <f t="shared" si="320"/>
        <v>1996</v>
      </c>
      <c r="F10263" s="1" t="str">
        <f t="shared" si="321"/>
        <v>Dec</v>
      </c>
      <c r="G10263" t="s">
        <v>50</v>
      </c>
      <c r="H10263" t="s">
        <v>2412</v>
      </c>
      <c r="I10263">
        <v>0.05</v>
      </c>
      <c r="J10263">
        <v>0.04</v>
      </c>
      <c r="K10263">
        <v>0</v>
      </c>
      <c r="L10263">
        <v>0.01</v>
      </c>
      <c r="M10263">
        <v>0.11</v>
      </c>
      <c r="N10263">
        <v>58</v>
      </c>
      <c r="O10263">
        <v>29</v>
      </c>
      <c r="P10263">
        <v>7.4</v>
      </c>
      <c r="Q10263">
        <v>24</v>
      </c>
      <c r="R10263" t="s">
        <v>6111</v>
      </c>
      <c r="S10263" t="s">
        <v>53</v>
      </c>
    </row>
    <row r="10264" spans="1:19" x14ac:dyDescent="0.2">
      <c r="A10264" t="s">
        <v>4726</v>
      </c>
      <c r="B10264" t="s">
        <v>137</v>
      </c>
      <c r="C10264">
        <v>2005</v>
      </c>
      <c r="D10264" s="1" t="d">
        <v>1989-04-10</v>
      </c>
      <c r="E10264" s="1" t="str">
        <f t="shared" si="320"/>
        <v>1989</v>
      </c>
      <c r="F10264" s="1" t="str">
        <f t="shared" si="321"/>
        <v>Apr</v>
      </c>
      <c r="G10264" t="s">
        <v>101</v>
      </c>
      <c r="H10264" t="s">
        <v>1309</v>
      </c>
      <c r="I10264">
        <v>0.08</v>
      </c>
      <c r="J10264">
        <v>0.02</v>
      </c>
      <c r="K10264">
        <v>0</v>
      </c>
      <c r="L10264">
        <v>0</v>
      </c>
      <c r="M10264">
        <v>0.11</v>
      </c>
      <c r="N10264">
        <v>39</v>
      </c>
      <c r="O10264">
        <v>20</v>
      </c>
      <c r="P10264">
        <v>0.5</v>
      </c>
      <c r="Q10264">
        <v>8</v>
      </c>
      <c r="R10264" t="s">
        <v>4727</v>
      </c>
      <c r="S10264" t="s">
        <v>20</v>
      </c>
    </row>
    <row r="10265" spans="1:19" x14ac:dyDescent="0.2">
      <c r="A10265" t="s">
        <v>8514</v>
      </c>
      <c r="B10265" t="s">
        <v>55</v>
      </c>
      <c r="C10265">
        <v>2003</v>
      </c>
      <c r="D10265" s="1" t="d">
        <v>2000-03-12</v>
      </c>
      <c r="E10265" s="1" t="str">
        <f t="shared" si="320"/>
        <v>2000</v>
      </c>
      <c r="F10265" s="1" t="str">
        <f t="shared" si="321"/>
        <v>Mar</v>
      </c>
      <c r="G10265" t="s">
        <v>272</v>
      </c>
      <c r="H10265" t="s">
        <v>933</v>
      </c>
      <c r="I10265">
        <v>0.05</v>
      </c>
      <c r="J10265">
        <v>0.04</v>
      </c>
      <c r="K10265">
        <v>0</v>
      </c>
      <c r="L10265">
        <v>0.01</v>
      </c>
      <c r="M10265">
        <v>0.11</v>
      </c>
      <c r="N10265">
        <v>78</v>
      </c>
      <c r="O10265">
        <v>18</v>
      </c>
      <c r="P10265">
        <v>9.1</v>
      </c>
      <c r="Q10265">
        <v>13</v>
      </c>
      <c r="R10265" t="s">
        <v>2114</v>
      </c>
      <c r="S10265" t="s">
        <v>88</v>
      </c>
    </row>
    <row r="10266" spans="1:19" x14ac:dyDescent="0.2">
      <c r="A10266" t="s">
        <v>8515</v>
      </c>
      <c r="B10266" t="s">
        <v>55</v>
      </c>
      <c r="C10266">
        <v>2005</v>
      </c>
      <c r="D10266" s="1" t="d">
        <v>2020-06-10</v>
      </c>
      <c r="E10266" s="1" t="str">
        <f t="shared" si="320"/>
        <v>2020</v>
      </c>
      <c r="F10266" s="1" t="str">
        <f t="shared" si="321"/>
        <v>Jun</v>
      </c>
      <c r="G10266" t="s">
        <v>18</v>
      </c>
      <c r="H10266" t="s">
        <v>8516</v>
      </c>
      <c r="I10266">
        <v>0.05</v>
      </c>
      <c r="J10266">
        <v>0.04</v>
      </c>
      <c r="K10266">
        <v>0</v>
      </c>
      <c r="L10266">
        <v>0.01</v>
      </c>
      <c r="M10266">
        <v>0.11</v>
      </c>
      <c r="N10266">
        <v>73</v>
      </c>
      <c r="O10266">
        <v>11</v>
      </c>
      <c r="P10266">
        <v>6.3</v>
      </c>
      <c r="Q10266">
        <v>4</v>
      </c>
      <c r="R10266" t="s">
        <v>8517</v>
      </c>
      <c r="S10266" t="s">
        <v>20</v>
      </c>
    </row>
    <row r="10267" spans="1:19" x14ac:dyDescent="0.2">
      <c r="A10267" t="s">
        <v>8518</v>
      </c>
      <c r="B10267" t="s">
        <v>1043</v>
      </c>
      <c r="C10267">
        <v>1996</v>
      </c>
      <c r="D10267" s="1" t="d">
        <v>1992-10-05</v>
      </c>
      <c r="E10267" s="1" t="str">
        <f t="shared" si="320"/>
        <v>1992</v>
      </c>
      <c r="F10267" s="1" t="str">
        <f t="shared" si="321"/>
        <v>Oct</v>
      </c>
      <c r="G10267" t="s">
        <v>18</v>
      </c>
      <c r="H10267" t="s">
        <v>151</v>
      </c>
      <c r="I10267">
        <v>0</v>
      </c>
      <c r="J10267">
        <v>0</v>
      </c>
      <c r="K10267">
        <v>0.11</v>
      </c>
      <c r="L10267">
        <v>0</v>
      </c>
      <c r="M10267">
        <v>0.11</v>
      </c>
    </row>
    <row r="10268" spans="1:19" x14ac:dyDescent="0.2">
      <c r="A10268" t="s">
        <v>3547</v>
      </c>
      <c r="B10268" t="s">
        <v>137</v>
      </c>
      <c r="C10268">
        <v>2004</v>
      </c>
      <c r="D10268" s="1" t="d">
        <v>1990-02-08</v>
      </c>
      <c r="E10268" s="1" t="str">
        <f t="shared" si="320"/>
        <v>1990</v>
      </c>
      <c r="F10268" s="1" t="str">
        <f t="shared" si="321"/>
        <v>Feb</v>
      </c>
      <c r="G10268" t="s">
        <v>1</v>
      </c>
      <c r="H10268" t="s">
        <v>134</v>
      </c>
      <c r="I10268">
        <v>0.08</v>
      </c>
      <c r="J10268">
        <v>0.02</v>
      </c>
      <c r="K10268">
        <v>0</v>
      </c>
      <c r="L10268">
        <v>0</v>
      </c>
      <c r="M10268">
        <v>0.11</v>
      </c>
      <c r="N10268">
        <v>69</v>
      </c>
      <c r="O10268">
        <v>29</v>
      </c>
      <c r="P10268">
        <v>8.8000000000000007</v>
      </c>
      <c r="Q10268">
        <v>4</v>
      </c>
      <c r="R10268" t="s">
        <v>1079</v>
      </c>
      <c r="S10268" t="s">
        <v>20</v>
      </c>
    </row>
    <row r="10269" spans="1:19" x14ac:dyDescent="0.2">
      <c r="A10269" t="s">
        <v>8519</v>
      </c>
      <c r="B10269" t="s">
        <v>44</v>
      </c>
      <c r="C10269">
        <v>2011</v>
      </c>
      <c r="D10269" s="1" t="d">
        <v>2003-10-12</v>
      </c>
      <c r="E10269" s="1" t="str">
        <f t="shared" si="320"/>
        <v>2003</v>
      </c>
      <c r="F10269" s="1" t="str">
        <f t="shared" si="321"/>
        <v>Oct</v>
      </c>
      <c r="G10269" t="s">
        <v>34</v>
      </c>
      <c r="H10269" t="s">
        <v>111</v>
      </c>
      <c r="I10269">
        <v>0.1</v>
      </c>
      <c r="J10269">
        <v>0</v>
      </c>
      <c r="K10269">
        <v>0</v>
      </c>
      <c r="L10269">
        <v>0.01</v>
      </c>
      <c r="M10269">
        <v>0.11</v>
      </c>
      <c r="P10269" t="s">
        <v>203</v>
      </c>
      <c r="R10269" t="s">
        <v>111</v>
      </c>
      <c r="S10269" t="s">
        <v>20</v>
      </c>
    </row>
    <row r="10270" spans="1:19" x14ac:dyDescent="0.2">
      <c r="A10270" t="s">
        <v>2047</v>
      </c>
      <c r="B10270" t="s">
        <v>189</v>
      </c>
      <c r="C10270">
        <v>2002</v>
      </c>
      <c r="D10270" s="1" t="d">
        <v>2004-09-09</v>
      </c>
      <c r="E10270" s="1" t="str">
        <f t="shared" si="320"/>
        <v>2004</v>
      </c>
      <c r="F10270" s="1" t="str">
        <f t="shared" si="321"/>
        <v>Sep</v>
      </c>
      <c r="G10270" t="s">
        <v>34</v>
      </c>
      <c r="H10270" t="s">
        <v>776</v>
      </c>
      <c r="I10270">
        <v>0.08</v>
      </c>
      <c r="J10270">
        <v>0.02</v>
      </c>
      <c r="K10270">
        <v>0</v>
      </c>
      <c r="L10270">
        <v>0</v>
      </c>
      <c r="M10270">
        <v>0.11</v>
      </c>
      <c r="N10270">
        <v>66</v>
      </c>
      <c r="O10270">
        <v>14</v>
      </c>
      <c r="P10270" t="s">
        <v>203</v>
      </c>
      <c r="R10270" t="s">
        <v>3515</v>
      </c>
      <c r="S10270" t="s">
        <v>88</v>
      </c>
    </row>
    <row r="10271" spans="1:19" x14ac:dyDescent="0.2">
      <c r="A10271" t="s">
        <v>8520</v>
      </c>
      <c r="B10271" t="s">
        <v>1015</v>
      </c>
      <c r="C10271">
        <v>2011</v>
      </c>
      <c r="D10271" s="1" t="d">
        <v>1999-05-04</v>
      </c>
      <c r="E10271" s="1" t="str">
        <f t="shared" si="320"/>
        <v>1999</v>
      </c>
      <c r="F10271" s="1" t="str">
        <f t="shared" si="321"/>
        <v>May</v>
      </c>
      <c r="G10271" t="s">
        <v>86</v>
      </c>
      <c r="H10271" t="s">
        <v>3314</v>
      </c>
      <c r="I10271">
        <v>0.03</v>
      </c>
      <c r="J10271">
        <v>0.05</v>
      </c>
      <c r="K10271">
        <v>0.02</v>
      </c>
      <c r="L10271">
        <v>0.02</v>
      </c>
      <c r="M10271">
        <v>0.11</v>
      </c>
      <c r="N10271">
        <v>83</v>
      </c>
      <c r="O10271">
        <v>28</v>
      </c>
      <c r="P10271">
        <v>7.5</v>
      </c>
      <c r="Q10271">
        <v>97</v>
      </c>
      <c r="R10271" t="s">
        <v>2748</v>
      </c>
      <c r="S10271" t="s">
        <v>88</v>
      </c>
    </row>
    <row r="10272" spans="1:19" x14ac:dyDescent="0.2">
      <c r="A10272" t="s">
        <v>8521</v>
      </c>
      <c r="B10272" t="s">
        <v>32</v>
      </c>
      <c r="C10272">
        <v>2005</v>
      </c>
      <c r="D10272" s="1" t="d">
        <v>1995-05-28</v>
      </c>
      <c r="E10272" s="1" t="str">
        <f t="shared" si="320"/>
        <v>1995</v>
      </c>
      <c r="F10272" s="1" t="str">
        <f t="shared" si="321"/>
        <v>May</v>
      </c>
      <c r="G10272" t="s">
        <v>34</v>
      </c>
      <c r="H10272" t="s">
        <v>155</v>
      </c>
      <c r="I10272">
        <v>0.1</v>
      </c>
      <c r="J10272">
        <v>0</v>
      </c>
      <c r="K10272">
        <v>0</v>
      </c>
      <c r="L10272">
        <v>0.01</v>
      </c>
      <c r="M10272">
        <v>0.11</v>
      </c>
    </row>
    <row r="10273" spans="1:19" x14ac:dyDescent="0.2">
      <c r="A10273" t="s">
        <v>8522</v>
      </c>
      <c r="B10273" t="s">
        <v>32</v>
      </c>
      <c r="C10273">
        <v>2008</v>
      </c>
      <c r="D10273" s="1" t="d">
        <v>1988-07-02</v>
      </c>
      <c r="E10273" s="1" t="str">
        <f t="shared" si="320"/>
        <v>1988</v>
      </c>
      <c r="F10273" s="1" t="str">
        <f t="shared" si="321"/>
        <v>Jul</v>
      </c>
      <c r="G10273" t="s">
        <v>50</v>
      </c>
      <c r="H10273" t="s">
        <v>1787</v>
      </c>
      <c r="I10273">
        <v>0.1</v>
      </c>
      <c r="J10273">
        <v>0</v>
      </c>
      <c r="K10273">
        <v>0</v>
      </c>
      <c r="L10273">
        <v>0.01</v>
      </c>
      <c r="M10273">
        <v>0.11</v>
      </c>
      <c r="N10273">
        <v>45</v>
      </c>
      <c r="O10273">
        <v>16</v>
      </c>
      <c r="P10273">
        <v>7.3</v>
      </c>
      <c r="Q10273">
        <v>4</v>
      </c>
      <c r="R10273" t="s">
        <v>2423</v>
      </c>
      <c r="S10273" t="s">
        <v>20</v>
      </c>
    </row>
    <row r="10274" spans="1:19" x14ac:dyDescent="0.2">
      <c r="A10274" t="s">
        <v>6093</v>
      </c>
      <c r="B10274" t="s">
        <v>189</v>
      </c>
      <c r="C10274">
        <v>2004</v>
      </c>
      <c r="D10274" s="1" t="d">
        <v>2001-07-31</v>
      </c>
      <c r="E10274" s="1" t="str">
        <f t="shared" si="320"/>
        <v>2001</v>
      </c>
      <c r="F10274" s="1" t="str">
        <f t="shared" si="321"/>
        <v>Jul</v>
      </c>
      <c r="G10274" t="s">
        <v>101</v>
      </c>
      <c r="H10274" t="s">
        <v>484</v>
      </c>
      <c r="I10274">
        <v>0.08</v>
      </c>
      <c r="J10274">
        <v>0.02</v>
      </c>
      <c r="K10274">
        <v>0</v>
      </c>
      <c r="L10274">
        <v>0</v>
      </c>
      <c r="M10274">
        <v>0.11</v>
      </c>
      <c r="N10274">
        <v>40</v>
      </c>
      <c r="O10274">
        <v>7</v>
      </c>
      <c r="P10274">
        <v>4.7</v>
      </c>
      <c r="Q10274">
        <v>9</v>
      </c>
      <c r="R10274" t="s">
        <v>2205</v>
      </c>
      <c r="S10274" t="s">
        <v>20</v>
      </c>
    </row>
    <row r="10275" spans="1:19" x14ac:dyDescent="0.2">
      <c r="A10275" t="s">
        <v>7524</v>
      </c>
      <c r="B10275" t="s">
        <v>137</v>
      </c>
      <c r="C10275">
        <v>2002</v>
      </c>
      <c r="D10275" s="1" t="d">
        <v>1993-11-04</v>
      </c>
      <c r="E10275" s="1" t="str">
        <f t="shared" si="320"/>
        <v>1993</v>
      </c>
      <c r="F10275" s="1" t="str">
        <f t="shared" si="321"/>
        <v>Nov</v>
      </c>
      <c r="G10275" t="s">
        <v>18</v>
      </c>
      <c r="H10275" t="s">
        <v>523</v>
      </c>
      <c r="I10275">
        <v>0.08</v>
      </c>
      <c r="J10275">
        <v>0.02</v>
      </c>
      <c r="K10275">
        <v>0</v>
      </c>
      <c r="L10275">
        <v>0</v>
      </c>
      <c r="M10275">
        <v>0.11</v>
      </c>
      <c r="N10275">
        <v>58</v>
      </c>
      <c r="O10275">
        <v>26</v>
      </c>
      <c r="P10275">
        <v>7.8</v>
      </c>
      <c r="Q10275">
        <v>9</v>
      </c>
      <c r="R10275" t="s">
        <v>1542</v>
      </c>
      <c r="S10275" t="s">
        <v>53</v>
      </c>
    </row>
    <row r="10276" spans="1:19" x14ac:dyDescent="0.2">
      <c r="A10276" t="s">
        <v>8523</v>
      </c>
      <c r="B10276" t="s">
        <v>32</v>
      </c>
      <c r="C10276">
        <v>2005</v>
      </c>
      <c r="D10276" s="1" t="d">
        <v>2014-06-12</v>
      </c>
      <c r="E10276" s="1" t="str">
        <f t="shared" si="320"/>
        <v>2014</v>
      </c>
      <c r="F10276" s="1" t="str">
        <f t="shared" si="321"/>
        <v>Jun</v>
      </c>
      <c r="G10276" t="s">
        <v>24</v>
      </c>
      <c r="H10276" t="s">
        <v>663</v>
      </c>
      <c r="I10276">
        <v>0.1</v>
      </c>
      <c r="J10276">
        <v>0</v>
      </c>
      <c r="K10276">
        <v>0</v>
      </c>
      <c r="L10276">
        <v>0.01</v>
      </c>
      <c r="M10276">
        <v>0.11</v>
      </c>
      <c r="N10276">
        <v>35</v>
      </c>
      <c r="O10276">
        <v>5</v>
      </c>
      <c r="P10276" t="s">
        <v>203</v>
      </c>
      <c r="R10276" t="s">
        <v>3157</v>
      </c>
      <c r="S10276" t="s">
        <v>20</v>
      </c>
    </row>
    <row r="10277" spans="1:19" x14ac:dyDescent="0.2">
      <c r="A10277" t="s">
        <v>8524</v>
      </c>
      <c r="B10277" t="s">
        <v>32</v>
      </c>
      <c r="C10277">
        <v>2007</v>
      </c>
      <c r="D10277" s="1" t="d">
        <v>1998-11-22</v>
      </c>
      <c r="E10277" s="1" t="str">
        <f t="shared" si="320"/>
        <v>1998</v>
      </c>
      <c r="F10277" s="1" t="str">
        <f t="shared" si="321"/>
        <v>Nov</v>
      </c>
      <c r="G10277" t="s">
        <v>101</v>
      </c>
      <c r="H10277" t="s">
        <v>202</v>
      </c>
      <c r="I10277">
        <v>0.09</v>
      </c>
      <c r="J10277">
        <v>0</v>
      </c>
      <c r="K10277">
        <v>0.01</v>
      </c>
      <c r="L10277">
        <v>0.01</v>
      </c>
      <c r="M10277">
        <v>0.11</v>
      </c>
      <c r="N10277">
        <v>67</v>
      </c>
      <c r="O10277">
        <v>13</v>
      </c>
      <c r="P10277" t="s">
        <v>203</v>
      </c>
      <c r="R10277" t="s">
        <v>8525</v>
      </c>
      <c r="S10277" t="s">
        <v>20</v>
      </c>
    </row>
    <row r="10278" spans="1:19" x14ac:dyDescent="0.2">
      <c r="A10278" t="s">
        <v>8526</v>
      </c>
      <c r="B10278" t="s">
        <v>32</v>
      </c>
      <c r="C10278">
        <v>2009</v>
      </c>
      <c r="D10278" s="1" t="d">
        <v>2003-10-16</v>
      </c>
      <c r="E10278" s="1" t="str">
        <f t="shared" si="320"/>
        <v>2003</v>
      </c>
      <c r="F10278" s="1" t="str">
        <f t="shared" si="321"/>
        <v>Oct</v>
      </c>
      <c r="G10278" t="s">
        <v>39</v>
      </c>
      <c r="H10278" t="s">
        <v>71</v>
      </c>
      <c r="I10278">
        <v>0.1</v>
      </c>
      <c r="J10278">
        <v>0</v>
      </c>
      <c r="K10278">
        <v>0</v>
      </c>
      <c r="L10278">
        <v>0.01</v>
      </c>
      <c r="M10278">
        <v>0.11</v>
      </c>
      <c r="P10278" t="s">
        <v>203</v>
      </c>
      <c r="R10278" t="s">
        <v>71</v>
      </c>
      <c r="S10278" t="s">
        <v>20</v>
      </c>
    </row>
    <row r="10279" spans="1:19" x14ac:dyDescent="0.2">
      <c r="A10279" t="s">
        <v>8527</v>
      </c>
      <c r="B10279" t="s">
        <v>159</v>
      </c>
      <c r="C10279">
        <v>2005</v>
      </c>
      <c r="D10279" s="1" t="d">
        <v>1999-10-16</v>
      </c>
      <c r="E10279" s="1" t="str">
        <f t="shared" si="320"/>
        <v>1999</v>
      </c>
      <c r="F10279" s="1" t="str">
        <f t="shared" si="321"/>
        <v>Oct</v>
      </c>
      <c r="G10279" t="s">
        <v>1</v>
      </c>
      <c r="H10279" t="s">
        <v>234</v>
      </c>
      <c r="I10279">
        <v>0.1</v>
      </c>
      <c r="J10279">
        <v>0</v>
      </c>
      <c r="K10279">
        <v>0</v>
      </c>
      <c r="L10279">
        <v>0.01</v>
      </c>
      <c r="M10279">
        <v>0.11</v>
      </c>
      <c r="N10279">
        <v>66</v>
      </c>
      <c r="O10279">
        <v>18</v>
      </c>
      <c r="P10279">
        <v>6.4</v>
      </c>
      <c r="Q10279">
        <v>5</v>
      </c>
      <c r="R10279" t="s">
        <v>819</v>
      </c>
      <c r="S10279" t="s">
        <v>20</v>
      </c>
    </row>
    <row r="10280" spans="1:19" x14ac:dyDescent="0.2">
      <c r="A10280" t="s">
        <v>8528</v>
      </c>
      <c r="B10280" t="s">
        <v>79</v>
      </c>
      <c r="C10280">
        <v>2015</v>
      </c>
      <c r="D10280" s="1" t="d">
        <v>2007-02-11</v>
      </c>
      <c r="E10280" s="1" t="str">
        <f t="shared" si="320"/>
        <v>2007</v>
      </c>
      <c r="F10280" s="1" t="str">
        <f t="shared" si="321"/>
        <v>Feb</v>
      </c>
      <c r="G10280" t="s">
        <v>30</v>
      </c>
      <c r="H10280" t="s">
        <v>19</v>
      </c>
      <c r="I10280">
        <v>0</v>
      </c>
      <c r="J10280">
        <v>0</v>
      </c>
      <c r="K10280">
        <v>0.11</v>
      </c>
      <c r="L10280">
        <v>0</v>
      </c>
      <c r="M10280">
        <v>0.11</v>
      </c>
    </row>
    <row r="10281" spans="1:19" x14ac:dyDescent="0.2">
      <c r="A10281" t="s">
        <v>8409</v>
      </c>
      <c r="B10281" t="s">
        <v>44</v>
      </c>
      <c r="C10281">
        <v>2006</v>
      </c>
      <c r="D10281" s="1" t="d">
        <v>2008-08-08</v>
      </c>
      <c r="E10281" s="1" t="str">
        <f t="shared" si="320"/>
        <v>2008</v>
      </c>
      <c r="F10281" s="1" t="str">
        <f t="shared" si="321"/>
        <v>Aug</v>
      </c>
      <c r="G10281" t="s">
        <v>24</v>
      </c>
      <c r="H10281" t="s">
        <v>71</v>
      </c>
      <c r="I10281">
        <v>0.1</v>
      </c>
      <c r="J10281">
        <v>0</v>
      </c>
      <c r="K10281">
        <v>0</v>
      </c>
      <c r="L10281">
        <v>0.01</v>
      </c>
      <c r="M10281">
        <v>0.11</v>
      </c>
      <c r="N10281">
        <v>38</v>
      </c>
      <c r="O10281">
        <v>14</v>
      </c>
      <c r="P10281">
        <v>3.8</v>
      </c>
      <c r="Q10281">
        <v>29</v>
      </c>
      <c r="R10281" t="s">
        <v>2467</v>
      </c>
      <c r="S10281" t="s">
        <v>88</v>
      </c>
    </row>
    <row r="10282" spans="1:19" x14ac:dyDescent="0.2">
      <c r="A10282" t="s">
        <v>8529</v>
      </c>
      <c r="B10282" t="s">
        <v>64</v>
      </c>
      <c r="C10282">
        <v>2001</v>
      </c>
      <c r="D10282" s="1" t="d">
        <v>2001-02-19</v>
      </c>
      <c r="E10282" s="1" t="str">
        <f t="shared" si="320"/>
        <v>2001</v>
      </c>
      <c r="F10282" s="1" t="str">
        <f t="shared" si="321"/>
        <v>Feb</v>
      </c>
      <c r="G10282" t="s">
        <v>1</v>
      </c>
      <c r="H10282" t="s">
        <v>1595</v>
      </c>
      <c r="I10282">
        <v>0.08</v>
      </c>
      <c r="J10282">
        <v>0.03</v>
      </c>
      <c r="K10282">
        <v>0</v>
      </c>
      <c r="L10282">
        <v>0</v>
      </c>
      <c r="M10282">
        <v>0.11</v>
      </c>
      <c r="N10282">
        <v>73</v>
      </c>
      <c r="O10282">
        <v>8</v>
      </c>
      <c r="P10282" t="s">
        <v>203</v>
      </c>
      <c r="R10282" t="s">
        <v>6589</v>
      </c>
      <c r="S10282" t="s">
        <v>20</v>
      </c>
    </row>
    <row r="10283" spans="1:19" x14ac:dyDescent="0.2">
      <c r="A10283" t="s">
        <v>7443</v>
      </c>
      <c r="B10283" t="s">
        <v>55</v>
      </c>
      <c r="C10283">
        <v>2009</v>
      </c>
      <c r="D10283" s="1" t="d">
        <v>2018-12-14</v>
      </c>
      <c r="E10283" s="1" t="str">
        <f t="shared" si="320"/>
        <v>2018</v>
      </c>
      <c r="F10283" s="1" t="str">
        <f t="shared" si="321"/>
        <v>Dec</v>
      </c>
      <c r="G10283" t="s">
        <v>34</v>
      </c>
      <c r="H10283" t="s">
        <v>561</v>
      </c>
      <c r="I10283">
        <v>0.05</v>
      </c>
      <c r="J10283">
        <v>0.04</v>
      </c>
      <c r="K10283">
        <v>0</v>
      </c>
      <c r="L10283">
        <v>0.01</v>
      </c>
      <c r="M10283">
        <v>0.11</v>
      </c>
      <c r="P10283" t="s">
        <v>203</v>
      </c>
      <c r="R10283" t="s">
        <v>300</v>
      </c>
      <c r="S10283" t="s">
        <v>88</v>
      </c>
    </row>
    <row r="10284" spans="1:19" x14ac:dyDescent="0.2">
      <c r="A10284" t="s">
        <v>8530</v>
      </c>
      <c r="B10284" t="s">
        <v>55</v>
      </c>
      <c r="C10284">
        <v>2004</v>
      </c>
      <c r="D10284" s="1" t="d">
        <v>2004-02-25</v>
      </c>
      <c r="E10284" s="1" t="str">
        <f t="shared" si="320"/>
        <v>2004</v>
      </c>
      <c r="F10284" s="1" t="str">
        <f t="shared" si="321"/>
        <v>Feb</v>
      </c>
      <c r="G10284" t="s">
        <v>37</v>
      </c>
      <c r="H10284" t="s">
        <v>1309</v>
      </c>
      <c r="I10284">
        <v>0.05</v>
      </c>
      <c r="J10284">
        <v>0.04</v>
      </c>
      <c r="K10284">
        <v>0</v>
      </c>
      <c r="L10284">
        <v>0.01</v>
      </c>
      <c r="M10284">
        <v>0.11</v>
      </c>
      <c r="N10284">
        <v>57</v>
      </c>
      <c r="O10284">
        <v>33</v>
      </c>
      <c r="P10284" t="s">
        <v>203</v>
      </c>
      <c r="R10284" t="s">
        <v>3150</v>
      </c>
      <c r="S10284" t="s">
        <v>88</v>
      </c>
    </row>
    <row r="10285" spans="1:19" x14ac:dyDescent="0.2">
      <c r="A10285" t="s">
        <v>8531</v>
      </c>
      <c r="B10285" t="s">
        <v>17</v>
      </c>
      <c r="C10285">
        <v>2009</v>
      </c>
      <c r="D10285" s="1" t="d">
        <v>2015-02-14</v>
      </c>
      <c r="E10285" s="1" t="str">
        <f t="shared" si="320"/>
        <v>2015</v>
      </c>
      <c r="F10285" s="1" t="str">
        <f t="shared" si="321"/>
        <v>Feb</v>
      </c>
      <c r="G10285" t="s">
        <v>18</v>
      </c>
      <c r="H10285" t="s">
        <v>111</v>
      </c>
      <c r="I10285">
        <v>0.09</v>
      </c>
      <c r="J10285">
        <v>0.01</v>
      </c>
      <c r="K10285">
        <v>0</v>
      </c>
      <c r="L10285">
        <v>0.01</v>
      </c>
      <c r="M10285">
        <v>0.11</v>
      </c>
      <c r="P10285" t="s">
        <v>203</v>
      </c>
      <c r="R10285" t="s">
        <v>8532</v>
      </c>
      <c r="S10285" t="s">
        <v>20</v>
      </c>
    </row>
    <row r="10286" spans="1:19" x14ac:dyDescent="0.2">
      <c r="A10286" t="s">
        <v>8533</v>
      </c>
      <c r="B10286" t="s">
        <v>17</v>
      </c>
      <c r="C10286">
        <v>2010</v>
      </c>
      <c r="D10286" s="1" t="d">
        <v>1993-01-21</v>
      </c>
      <c r="E10286" s="1" t="str">
        <f t="shared" si="320"/>
        <v>1993</v>
      </c>
      <c r="F10286" s="1" t="str">
        <f t="shared" si="321"/>
        <v>Jan</v>
      </c>
      <c r="G10286" t="s">
        <v>18</v>
      </c>
      <c r="H10286" t="s">
        <v>8430</v>
      </c>
      <c r="I10286">
        <v>0</v>
      </c>
      <c r="J10286">
        <v>0.09</v>
      </c>
      <c r="K10286">
        <v>0</v>
      </c>
      <c r="L10286">
        <v>0.01</v>
      </c>
      <c r="M10286">
        <v>0.11</v>
      </c>
    </row>
    <row r="10287" spans="1:19" x14ac:dyDescent="0.2">
      <c r="A10287" t="s">
        <v>8534</v>
      </c>
      <c r="B10287" t="s">
        <v>17</v>
      </c>
      <c r="C10287">
        <v>2010</v>
      </c>
      <c r="D10287" s="1" t="d">
        <v>2022-04-11</v>
      </c>
      <c r="E10287" s="1" t="str">
        <f t="shared" si="320"/>
        <v>2022</v>
      </c>
      <c r="F10287" s="1" t="str">
        <f t="shared" si="321"/>
        <v>Apr</v>
      </c>
      <c r="G10287" t="s">
        <v>34</v>
      </c>
      <c r="H10287" t="s">
        <v>111</v>
      </c>
      <c r="I10287">
        <v>0.1</v>
      </c>
      <c r="J10287">
        <v>0</v>
      </c>
      <c r="K10287">
        <v>0</v>
      </c>
      <c r="L10287">
        <v>0.01</v>
      </c>
      <c r="M10287">
        <v>0.11</v>
      </c>
      <c r="P10287" t="s">
        <v>203</v>
      </c>
      <c r="R10287" t="s">
        <v>111</v>
      </c>
      <c r="S10287" t="s">
        <v>112</v>
      </c>
    </row>
    <row r="10288" spans="1:19" x14ac:dyDescent="0.2">
      <c r="A10288" t="s">
        <v>3381</v>
      </c>
      <c r="B10288" t="s">
        <v>137</v>
      </c>
      <c r="C10288">
        <v>2003</v>
      </c>
      <c r="D10288" s="1" t="d">
        <v>1991-02-20</v>
      </c>
      <c r="E10288" s="1" t="str">
        <f t="shared" si="320"/>
        <v>1991</v>
      </c>
      <c r="F10288" s="1" t="str">
        <f t="shared" si="321"/>
        <v>Feb</v>
      </c>
      <c r="G10288" t="s">
        <v>34</v>
      </c>
      <c r="H10288" t="s">
        <v>329</v>
      </c>
      <c r="I10288">
        <v>0.08</v>
      </c>
      <c r="J10288">
        <v>0.02</v>
      </c>
      <c r="K10288">
        <v>0</v>
      </c>
      <c r="L10288">
        <v>0</v>
      </c>
      <c r="M10288">
        <v>0.11</v>
      </c>
      <c r="N10288">
        <v>56</v>
      </c>
      <c r="O10288">
        <v>6</v>
      </c>
      <c r="P10288" t="s">
        <v>203</v>
      </c>
      <c r="R10288" t="s">
        <v>3382</v>
      </c>
      <c r="S10288" t="s">
        <v>20</v>
      </c>
    </row>
    <row r="10289" spans="1:19" x14ac:dyDescent="0.2">
      <c r="A10289" t="s">
        <v>8535</v>
      </c>
      <c r="B10289" t="s">
        <v>32</v>
      </c>
      <c r="C10289">
        <v>2009</v>
      </c>
      <c r="D10289" s="1" t="d">
        <v>2021-11-25</v>
      </c>
      <c r="E10289" s="1" t="str">
        <f t="shared" si="320"/>
        <v>2021</v>
      </c>
      <c r="F10289" s="1" t="str">
        <f t="shared" si="321"/>
        <v>Nov</v>
      </c>
      <c r="G10289" t="s">
        <v>101</v>
      </c>
      <c r="H10289" t="s">
        <v>19</v>
      </c>
      <c r="I10289">
        <v>0</v>
      </c>
      <c r="J10289">
        <v>0</v>
      </c>
      <c r="K10289">
        <v>0.11</v>
      </c>
      <c r="L10289">
        <v>0</v>
      </c>
      <c r="M10289">
        <v>0.11</v>
      </c>
    </row>
    <row r="10290" spans="1:19" x14ac:dyDescent="0.2">
      <c r="A10290" t="s">
        <v>8536</v>
      </c>
      <c r="B10290" t="s">
        <v>32</v>
      </c>
      <c r="C10290">
        <v>2010</v>
      </c>
      <c r="D10290" s="1" t="d">
        <v>2010-05-09</v>
      </c>
      <c r="E10290" s="1" t="str">
        <f t="shared" si="320"/>
        <v>2010</v>
      </c>
      <c r="F10290" s="1" t="str">
        <f t="shared" si="321"/>
        <v>May</v>
      </c>
      <c r="G10290" t="s">
        <v>30</v>
      </c>
      <c r="H10290" t="s">
        <v>825</v>
      </c>
      <c r="I10290">
        <v>0.1</v>
      </c>
      <c r="J10290">
        <v>0</v>
      </c>
      <c r="K10290">
        <v>0</v>
      </c>
      <c r="L10290">
        <v>0.01</v>
      </c>
      <c r="M10290">
        <v>0.11</v>
      </c>
    </row>
    <row r="10291" spans="1:19" x14ac:dyDescent="0.2">
      <c r="A10291" t="s">
        <v>8537</v>
      </c>
      <c r="B10291" t="s">
        <v>75</v>
      </c>
      <c r="C10291">
        <v>2016</v>
      </c>
      <c r="D10291" s="1" t="d">
        <v>1994-11-16</v>
      </c>
      <c r="E10291" s="1" t="str">
        <f t="shared" si="320"/>
        <v>1994</v>
      </c>
      <c r="F10291" s="1" t="str">
        <f t="shared" si="321"/>
        <v>Nov</v>
      </c>
      <c r="G10291" t="s">
        <v>50</v>
      </c>
      <c r="H10291" t="s">
        <v>68</v>
      </c>
      <c r="I10291">
        <v>0.03</v>
      </c>
      <c r="J10291">
        <v>0.05</v>
      </c>
      <c r="K10291">
        <v>0.01</v>
      </c>
      <c r="L10291">
        <v>0.02</v>
      </c>
      <c r="M10291">
        <v>0.11</v>
      </c>
      <c r="N10291">
        <v>79</v>
      </c>
      <c r="O10291">
        <v>42</v>
      </c>
      <c r="P10291">
        <v>7.9</v>
      </c>
      <c r="Q10291">
        <v>76</v>
      </c>
      <c r="R10291" t="s">
        <v>2559</v>
      </c>
      <c r="S10291" t="s">
        <v>88</v>
      </c>
    </row>
    <row r="10292" spans="1:19" x14ac:dyDescent="0.2">
      <c r="A10292" t="s">
        <v>8538</v>
      </c>
      <c r="B10292" t="s">
        <v>22</v>
      </c>
      <c r="C10292">
        <v>1994</v>
      </c>
      <c r="D10292" s="1" t="d">
        <v>2010-02-16</v>
      </c>
      <c r="E10292" s="1" t="str">
        <f t="shared" si="320"/>
        <v>2010</v>
      </c>
      <c r="F10292" s="1" t="str">
        <f t="shared" si="321"/>
        <v>Feb</v>
      </c>
      <c r="G10292" t="s">
        <v>28</v>
      </c>
      <c r="H10292" t="s">
        <v>1133</v>
      </c>
      <c r="I10292">
        <v>0</v>
      </c>
      <c r="J10292">
        <v>0</v>
      </c>
      <c r="K10292">
        <v>0.11</v>
      </c>
      <c r="L10292">
        <v>0</v>
      </c>
      <c r="M10292">
        <v>0.11</v>
      </c>
    </row>
    <row r="10293" spans="1:19" x14ac:dyDescent="0.2">
      <c r="A10293" t="s">
        <v>2300</v>
      </c>
      <c r="B10293" t="s">
        <v>189</v>
      </c>
      <c r="C10293">
        <v>2003</v>
      </c>
      <c r="D10293" s="1" t="d">
        <v>1988-09-11</v>
      </c>
      <c r="E10293" s="1" t="str">
        <f t="shared" si="320"/>
        <v>1988</v>
      </c>
      <c r="F10293" s="1" t="str">
        <f t="shared" si="321"/>
        <v>Sep</v>
      </c>
      <c r="G10293" t="s">
        <v>24</v>
      </c>
      <c r="H10293" t="s">
        <v>3932</v>
      </c>
      <c r="I10293">
        <v>0.08</v>
      </c>
      <c r="J10293">
        <v>0.02</v>
      </c>
      <c r="K10293">
        <v>0</v>
      </c>
      <c r="L10293">
        <v>0</v>
      </c>
      <c r="M10293">
        <v>0.11</v>
      </c>
    </row>
    <row r="10294" spans="1:19" x14ac:dyDescent="0.2">
      <c r="A10294" t="s">
        <v>7047</v>
      </c>
      <c r="B10294" t="s">
        <v>44</v>
      </c>
      <c r="C10294">
        <v>2008</v>
      </c>
      <c r="D10294" s="1" t="d">
        <v>2011-09-13</v>
      </c>
      <c r="E10294" s="1" t="str">
        <f t="shared" si="320"/>
        <v>2011</v>
      </c>
      <c r="F10294" s="1" t="str">
        <f t="shared" si="321"/>
        <v>Sep</v>
      </c>
      <c r="G10294" t="s">
        <v>50</v>
      </c>
      <c r="H10294" t="s">
        <v>234</v>
      </c>
      <c r="I10294">
        <v>0.1</v>
      </c>
      <c r="J10294">
        <v>0</v>
      </c>
      <c r="K10294">
        <v>0</v>
      </c>
      <c r="L10294">
        <v>0.01</v>
      </c>
      <c r="M10294">
        <v>0.11</v>
      </c>
      <c r="N10294">
        <v>44</v>
      </c>
      <c r="O10294">
        <v>31</v>
      </c>
      <c r="P10294">
        <v>5.7</v>
      </c>
      <c r="Q10294">
        <v>9</v>
      </c>
      <c r="R10294" t="s">
        <v>1079</v>
      </c>
      <c r="S10294" t="s">
        <v>88</v>
      </c>
    </row>
    <row r="10295" spans="1:19" x14ac:dyDescent="0.2">
      <c r="A10295" t="s">
        <v>8539</v>
      </c>
      <c r="B10295" t="s">
        <v>1043</v>
      </c>
      <c r="C10295">
        <v>1997</v>
      </c>
      <c r="D10295" s="1" t="d">
        <v>2014-08-11</v>
      </c>
      <c r="E10295" s="1" t="str">
        <f t="shared" si="320"/>
        <v>2014</v>
      </c>
      <c r="F10295" s="1" t="str">
        <f t="shared" si="321"/>
        <v>Aug</v>
      </c>
      <c r="G10295" t="s">
        <v>272</v>
      </c>
      <c r="H10295" t="s">
        <v>6444</v>
      </c>
      <c r="I10295">
        <v>0</v>
      </c>
      <c r="J10295">
        <v>0</v>
      </c>
      <c r="K10295">
        <v>0.11</v>
      </c>
      <c r="L10295">
        <v>0</v>
      </c>
      <c r="M10295">
        <v>0.11</v>
      </c>
    </row>
    <row r="10296" spans="1:19" x14ac:dyDescent="0.2">
      <c r="A10296" t="s">
        <v>6200</v>
      </c>
      <c r="B10296" t="s">
        <v>32</v>
      </c>
      <c r="C10296">
        <v>2010</v>
      </c>
      <c r="D10296" s="1" t="d">
        <v>2006-05-05</v>
      </c>
      <c r="E10296" s="1" t="str">
        <f t="shared" si="320"/>
        <v>2006</v>
      </c>
      <c r="F10296" s="1" t="str">
        <f t="shared" si="321"/>
        <v>May</v>
      </c>
      <c r="G10296" t="s">
        <v>24</v>
      </c>
      <c r="H10296" t="s">
        <v>3561</v>
      </c>
      <c r="I10296">
        <v>0.1</v>
      </c>
      <c r="J10296">
        <v>0</v>
      </c>
      <c r="K10296">
        <v>0</v>
      </c>
      <c r="L10296">
        <v>0.01</v>
      </c>
      <c r="M10296">
        <v>0.11</v>
      </c>
      <c r="N10296">
        <v>47</v>
      </c>
      <c r="O10296">
        <v>4</v>
      </c>
      <c r="P10296" t="s">
        <v>203</v>
      </c>
      <c r="R10296" t="s">
        <v>6201</v>
      </c>
      <c r="S10296" t="s">
        <v>20</v>
      </c>
    </row>
    <row r="10297" spans="1:19" x14ac:dyDescent="0.2">
      <c r="A10297" t="s">
        <v>8540</v>
      </c>
      <c r="B10297" t="s">
        <v>104</v>
      </c>
      <c r="C10297">
        <v>2000</v>
      </c>
      <c r="D10297" s="1" t="d">
        <v>2007-06-04</v>
      </c>
      <c r="E10297" s="1" t="str">
        <f t="shared" si="320"/>
        <v>2007</v>
      </c>
      <c r="F10297" s="1" t="str">
        <f t="shared" si="321"/>
        <v>Jun</v>
      </c>
      <c r="G10297" t="s">
        <v>24</v>
      </c>
      <c r="H10297" t="s">
        <v>648</v>
      </c>
      <c r="I10297">
        <v>0.06</v>
      </c>
      <c r="J10297">
        <v>0.04</v>
      </c>
      <c r="K10297">
        <v>0</v>
      </c>
      <c r="L10297">
        <v>0.01</v>
      </c>
      <c r="M10297">
        <v>0.11</v>
      </c>
    </row>
    <row r="10298" spans="1:19" x14ac:dyDescent="0.2">
      <c r="A10298" t="s">
        <v>8541</v>
      </c>
      <c r="B10298" t="s">
        <v>104</v>
      </c>
      <c r="C10298">
        <v>1997</v>
      </c>
      <c r="D10298" s="1" t="d">
        <v>2000-02-04</v>
      </c>
      <c r="E10298" s="1" t="str">
        <f t="shared" si="320"/>
        <v>2000</v>
      </c>
      <c r="F10298" s="1" t="str">
        <f t="shared" si="321"/>
        <v>Feb</v>
      </c>
      <c r="G10298" t="s">
        <v>37</v>
      </c>
      <c r="H10298" t="s">
        <v>226</v>
      </c>
      <c r="I10298">
        <v>0.06</v>
      </c>
      <c r="J10298">
        <v>0.04</v>
      </c>
      <c r="K10298">
        <v>0</v>
      </c>
      <c r="L10298">
        <v>0.01</v>
      </c>
      <c r="M10298">
        <v>0.11</v>
      </c>
    </row>
    <row r="10299" spans="1:19" x14ac:dyDescent="0.2">
      <c r="A10299" t="s">
        <v>6936</v>
      </c>
      <c r="B10299" t="s">
        <v>171</v>
      </c>
      <c r="C10299">
        <v>2015</v>
      </c>
      <c r="D10299" s="1" t="d">
        <v>2021-05-16</v>
      </c>
      <c r="E10299" s="1" t="str">
        <f t="shared" si="320"/>
        <v>2021</v>
      </c>
      <c r="F10299" s="1" t="str">
        <f t="shared" si="321"/>
        <v>May</v>
      </c>
      <c r="G10299" t="s">
        <v>18</v>
      </c>
      <c r="H10299" t="s">
        <v>134</v>
      </c>
      <c r="I10299">
        <v>0.09</v>
      </c>
      <c r="J10299">
        <v>0.01</v>
      </c>
      <c r="K10299">
        <v>0</v>
      </c>
      <c r="L10299">
        <v>0.01</v>
      </c>
      <c r="M10299">
        <v>0.11</v>
      </c>
      <c r="N10299">
        <v>60</v>
      </c>
      <c r="O10299">
        <v>17</v>
      </c>
      <c r="P10299">
        <v>5.6</v>
      </c>
      <c r="Q10299">
        <v>62</v>
      </c>
      <c r="R10299" t="s">
        <v>135</v>
      </c>
      <c r="S10299" t="s">
        <v>20</v>
      </c>
    </row>
    <row r="10300" spans="1:19" x14ac:dyDescent="0.2">
      <c r="A10300" t="s">
        <v>8542</v>
      </c>
      <c r="B10300" t="s">
        <v>104</v>
      </c>
      <c r="C10300">
        <v>1999</v>
      </c>
      <c r="D10300" s="1" t="d">
        <v>1990-09-24</v>
      </c>
      <c r="E10300" s="1" t="str">
        <f t="shared" si="320"/>
        <v>1990</v>
      </c>
      <c r="F10300" s="1" t="str">
        <f t="shared" si="321"/>
        <v>Sep</v>
      </c>
      <c r="G10300" t="s">
        <v>34</v>
      </c>
      <c r="H10300" t="s">
        <v>776</v>
      </c>
      <c r="I10300">
        <v>0.06</v>
      </c>
      <c r="J10300">
        <v>0.04</v>
      </c>
      <c r="K10300">
        <v>0</v>
      </c>
      <c r="L10300">
        <v>0.01</v>
      </c>
      <c r="M10300">
        <v>0.11</v>
      </c>
    </row>
    <row r="10301" spans="1:19" x14ac:dyDescent="0.2">
      <c r="A10301" t="s">
        <v>1545</v>
      </c>
      <c r="B10301" t="s">
        <v>187</v>
      </c>
      <c r="C10301">
        <v>2013</v>
      </c>
      <c r="D10301" s="1" t="d">
        <v>2018-12-12</v>
      </c>
      <c r="E10301" s="1" t="str">
        <f t="shared" si="320"/>
        <v>2018</v>
      </c>
      <c r="F10301" s="1" t="str">
        <f t="shared" si="321"/>
        <v>Dec</v>
      </c>
      <c r="G10301" t="s">
        <v>37</v>
      </c>
      <c r="H10301" t="s">
        <v>242</v>
      </c>
      <c r="I10301">
        <v>0.05</v>
      </c>
      <c r="J10301">
        <v>0.05</v>
      </c>
      <c r="K10301">
        <v>0</v>
      </c>
      <c r="L10301">
        <v>0.01</v>
      </c>
      <c r="M10301">
        <v>0.11</v>
      </c>
    </row>
    <row r="10302" spans="1:19" x14ac:dyDescent="0.2">
      <c r="A10302" t="s">
        <v>1319</v>
      </c>
      <c r="B10302" t="s">
        <v>148</v>
      </c>
      <c r="C10302">
        <v>2011</v>
      </c>
      <c r="D10302" s="1" t="d">
        <v>2005-12-30</v>
      </c>
      <c r="E10302" s="1" t="str">
        <f t="shared" si="320"/>
        <v>2005</v>
      </c>
      <c r="F10302" s="1" t="str">
        <f t="shared" si="321"/>
        <v>Dec</v>
      </c>
      <c r="G10302" t="s">
        <v>1</v>
      </c>
      <c r="H10302" t="s">
        <v>151</v>
      </c>
      <c r="I10302">
        <v>0.02</v>
      </c>
      <c r="J10302">
        <v>7.0000000000000007E-2</v>
      </c>
      <c r="K10302">
        <v>0</v>
      </c>
      <c r="L10302">
        <v>0.02</v>
      </c>
      <c r="M10302">
        <v>0.11</v>
      </c>
      <c r="N10302">
        <v>77</v>
      </c>
      <c r="O10302">
        <v>11</v>
      </c>
      <c r="P10302">
        <v>8.3000000000000007</v>
      </c>
      <c r="Q10302">
        <v>337</v>
      </c>
      <c r="R10302" t="s">
        <v>151</v>
      </c>
      <c r="S10302" t="s">
        <v>20</v>
      </c>
    </row>
    <row r="10303" spans="1:19" x14ac:dyDescent="0.2">
      <c r="A10303" t="s">
        <v>8543</v>
      </c>
      <c r="B10303" t="s">
        <v>159</v>
      </c>
      <c r="C10303">
        <v>2004</v>
      </c>
      <c r="D10303" s="1" t="d">
        <v>1995-12-26</v>
      </c>
      <c r="E10303" s="1" t="str">
        <f t="shared" si="320"/>
        <v>1995</v>
      </c>
      <c r="F10303" s="1" t="str">
        <f t="shared" si="321"/>
        <v>Dec</v>
      </c>
      <c r="G10303" t="s">
        <v>30</v>
      </c>
      <c r="H10303" t="s">
        <v>372</v>
      </c>
      <c r="I10303">
        <v>0</v>
      </c>
      <c r="J10303">
        <v>0</v>
      </c>
      <c r="K10303">
        <v>0.11</v>
      </c>
      <c r="L10303">
        <v>0</v>
      </c>
      <c r="M10303">
        <v>0.11</v>
      </c>
    </row>
    <row r="10304" spans="1:19" x14ac:dyDescent="0.2">
      <c r="A10304" t="s">
        <v>8544</v>
      </c>
      <c r="B10304" t="s">
        <v>32</v>
      </c>
      <c r="C10304">
        <v>2009</v>
      </c>
      <c r="D10304" s="1" t="d">
        <v>2001-07-22</v>
      </c>
      <c r="E10304" s="1" t="str">
        <f t="shared" si="320"/>
        <v>2001</v>
      </c>
      <c r="F10304" s="1" t="str">
        <f t="shared" si="321"/>
        <v>Jul</v>
      </c>
      <c r="G10304" t="s">
        <v>24</v>
      </c>
      <c r="H10304" t="s">
        <v>1830</v>
      </c>
      <c r="I10304">
        <v>0.1</v>
      </c>
      <c r="J10304">
        <v>0</v>
      </c>
      <c r="K10304">
        <v>0</v>
      </c>
      <c r="L10304">
        <v>0.01</v>
      </c>
      <c r="M10304">
        <v>0.11</v>
      </c>
      <c r="P10304" t="s">
        <v>203</v>
      </c>
      <c r="R10304" t="s">
        <v>8545</v>
      </c>
      <c r="S10304" t="s">
        <v>20</v>
      </c>
    </row>
    <row r="10305" spans="1:19" x14ac:dyDescent="0.2">
      <c r="A10305" t="s">
        <v>8546</v>
      </c>
      <c r="B10305" t="s">
        <v>55</v>
      </c>
      <c r="C10305">
        <v>2007</v>
      </c>
      <c r="D10305" s="1" t="d">
        <v>2009-01-28</v>
      </c>
      <c r="E10305" s="1" t="str">
        <f t="shared" si="320"/>
        <v>2009</v>
      </c>
      <c r="F10305" s="1" t="str">
        <f t="shared" si="321"/>
        <v>Jan</v>
      </c>
      <c r="G10305" t="s">
        <v>50</v>
      </c>
      <c r="H10305" t="s">
        <v>283</v>
      </c>
      <c r="I10305">
        <v>0.05</v>
      </c>
      <c r="J10305">
        <v>0.04</v>
      </c>
      <c r="K10305">
        <v>0</v>
      </c>
      <c r="L10305">
        <v>0.01</v>
      </c>
      <c r="M10305">
        <v>0.11</v>
      </c>
      <c r="P10305" t="s">
        <v>203</v>
      </c>
      <c r="R10305" t="s">
        <v>283</v>
      </c>
      <c r="S10305" t="s">
        <v>53</v>
      </c>
    </row>
    <row r="10306" spans="1:19" x14ac:dyDescent="0.2">
      <c r="A10306" t="s">
        <v>8547</v>
      </c>
      <c r="B10306" t="s">
        <v>159</v>
      </c>
      <c r="C10306">
        <v>2006</v>
      </c>
      <c r="D10306" s="1" t="d">
        <v>2009-07-23</v>
      </c>
      <c r="E10306" s="1" t="str">
        <f t="shared" si="320"/>
        <v>2009</v>
      </c>
      <c r="F10306" s="1" t="str">
        <f t="shared" si="321"/>
        <v>Jul</v>
      </c>
      <c r="G10306" t="s">
        <v>34</v>
      </c>
      <c r="H10306" t="s">
        <v>242</v>
      </c>
      <c r="I10306">
        <v>0</v>
      </c>
      <c r="J10306">
        <v>0</v>
      </c>
      <c r="K10306">
        <v>0.11</v>
      </c>
      <c r="L10306">
        <v>0</v>
      </c>
      <c r="M10306">
        <v>0.11</v>
      </c>
    </row>
    <row r="10307" spans="1:19" x14ac:dyDescent="0.2">
      <c r="A10307" t="s">
        <v>8438</v>
      </c>
      <c r="B10307" t="s">
        <v>17</v>
      </c>
      <c r="C10307">
        <v>2009</v>
      </c>
      <c r="D10307" s="1" t="d">
        <v>2002-10-03</v>
      </c>
      <c r="E10307" s="1" t="str">
        <f t="shared" ref="E10307:E10370" si="322">TEXT(D10307,"yyyy")</f>
        <v>2002</v>
      </c>
      <c r="F10307" s="1" t="str">
        <f t="shared" ref="F10307:F10370" si="323">TEXT(D10307,"mmm")</f>
        <v>Oct</v>
      </c>
      <c r="G10307" t="s">
        <v>50</v>
      </c>
      <c r="H10307" t="s">
        <v>1207</v>
      </c>
      <c r="I10307">
        <v>0.1</v>
      </c>
      <c r="J10307">
        <v>0</v>
      </c>
      <c r="K10307">
        <v>0</v>
      </c>
      <c r="L10307">
        <v>0.01</v>
      </c>
      <c r="M10307">
        <v>0.11</v>
      </c>
      <c r="N10307">
        <v>48</v>
      </c>
      <c r="O10307">
        <v>17</v>
      </c>
      <c r="P10307">
        <v>3.5</v>
      </c>
      <c r="Q10307">
        <v>4</v>
      </c>
      <c r="R10307" t="s">
        <v>1746</v>
      </c>
      <c r="S10307" t="s">
        <v>112</v>
      </c>
    </row>
    <row r="10308" spans="1:19" x14ac:dyDescent="0.2">
      <c r="A10308" t="s">
        <v>8548</v>
      </c>
      <c r="B10308" t="s">
        <v>104</v>
      </c>
      <c r="C10308">
        <v>1999</v>
      </c>
      <c r="D10308" s="1" t="d">
        <v>2009-01-03</v>
      </c>
      <c r="E10308" s="1" t="str">
        <f t="shared" si="322"/>
        <v>2009</v>
      </c>
      <c r="F10308" s="1" t="str">
        <f t="shared" si="323"/>
        <v>Jan</v>
      </c>
      <c r="G10308" t="s">
        <v>272</v>
      </c>
      <c r="H10308" t="s">
        <v>8549</v>
      </c>
      <c r="I10308">
        <v>0.06</v>
      </c>
      <c r="J10308">
        <v>0.04</v>
      </c>
      <c r="K10308">
        <v>0</v>
      </c>
      <c r="L10308">
        <v>0.01</v>
      </c>
      <c r="M10308">
        <v>0.11</v>
      </c>
    </row>
    <row r="10309" spans="1:19" x14ac:dyDescent="0.2">
      <c r="A10309" t="s">
        <v>8550</v>
      </c>
      <c r="B10309" t="s">
        <v>32</v>
      </c>
      <c r="C10309">
        <v>2007</v>
      </c>
      <c r="D10309" s="1" t="d">
        <v>1992-08-26</v>
      </c>
      <c r="E10309" s="1" t="str">
        <f t="shared" si="322"/>
        <v>1992</v>
      </c>
      <c r="F10309" s="1" t="str">
        <f t="shared" si="323"/>
        <v>Aug</v>
      </c>
      <c r="G10309" t="s">
        <v>34</v>
      </c>
      <c r="H10309" t="s">
        <v>568</v>
      </c>
      <c r="I10309">
        <v>0.1</v>
      </c>
      <c r="J10309">
        <v>0</v>
      </c>
      <c r="K10309">
        <v>0</v>
      </c>
      <c r="L10309">
        <v>0.01</v>
      </c>
      <c r="M10309">
        <v>0.11</v>
      </c>
      <c r="P10309" t="s">
        <v>203</v>
      </c>
      <c r="R10309" t="s">
        <v>5861</v>
      </c>
      <c r="S10309" t="s">
        <v>20</v>
      </c>
    </row>
    <row r="10310" spans="1:19" x14ac:dyDescent="0.2">
      <c r="A10310" t="s">
        <v>8551</v>
      </c>
      <c r="B10310" t="s">
        <v>32</v>
      </c>
      <c r="C10310">
        <v>2006</v>
      </c>
      <c r="D10310" s="1" t="d">
        <v>2012-08-17</v>
      </c>
      <c r="E10310" s="1" t="str">
        <f t="shared" si="322"/>
        <v>2012</v>
      </c>
      <c r="F10310" s="1" t="str">
        <f t="shared" si="323"/>
        <v>Aug</v>
      </c>
      <c r="G10310" t="s">
        <v>39</v>
      </c>
      <c r="H10310" t="s">
        <v>234</v>
      </c>
      <c r="I10310">
        <v>0</v>
      </c>
      <c r="J10310">
        <v>0</v>
      </c>
      <c r="K10310">
        <v>0.11</v>
      </c>
      <c r="L10310">
        <v>0</v>
      </c>
      <c r="M10310">
        <v>0.11</v>
      </c>
    </row>
    <row r="10311" spans="1:19" x14ac:dyDescent="0.2">
      <c r="A10311" t="s">
        <v>7443</v>
      </c>
      <c r="B10311" t="s">
        <v>17</v>
      </c>
      <c r="C10311">
        <v>2009</v>
      </c>
      <c r="D10311" s="1" t="d">
        <v>2013-03-14</v>
      </c>
      <c r="E10311" s="1" t="str">
        <f t="shared" si="322"/>
        <v>2013</v>
      </c>
      <c r="F10311" s="1" t="str">
        <f t="shared" si="323"/>
        <v>Mar</v>
      </c>
      <c r="G10311" t="s">
        <v>34</v>
      </c>
      <c r="H10311" t="s">
        <v>561</v>
      </c>
      <c r="I10311">
        <v>0.1</v>
      </c>
      <c r="J10311">
        <v>0</v>
      </c>
      <c r="K10311">
        <v>0</v>
      </c>
      <c r="L10311">
        <v>0.01</v>
      </c>
      <c r="M10311">
        <v>0.11</v>
      </c>
      <c r="P10311" t="s">
        <v>203</v>
      </c>
      <c r="R10311" t="s">
        <v>300</v>
      </c>
      <c r="S10311" t="s">
        <v>88</v>
      </c>
    </row>
    <row r="10312" spans="1:19" x14ac:dyDescent="0.2">
      <c r="A10312" t="s">
        <v>8552</v>
      </c>
      <c r="B10312" t="s">
        <v>57</v>
      </c>
      <c r="C10312">
        <v>1993</v>
      </c>
      <c r="D10312" s="1" t="d">
        <v>2006-01-10</v>
      </c>
      <c r="E10312" s="1" t="str">
        <f t="shared" si="322"/>
        <v>2006</v>
      </c>
      <c r="F10312" s="1" t="str">
        <f t="shared" si="323"/>
        <v>Jan</v>
      </c>
      <c r="G10312" t="s">
        <v>28</v>
      </c>
      <c r="H10312" t="s">
        <v>8553</v>
      </c>
      <c r="I10312">
        <v>0</v>
      </c>
      <c r="J10312">
        <v>0</v>
      </c>
      <c r="K10312">
        <v>0.11</v>
      </c>
      <c r="L10312">
        <v>0</v>
      </c>
      <c r="M10312">
        <v>0.11</v>
      </c>
    </row>
    <row r="10313" spans="1:19" x14ac:dyDescent="0.2">
      <c r="A10313" t="s">
        <v>54</v>
      </c>
      <c r="B10313" t="s">
        <v>44</v>
      </c>
      <c r="C10313">
        <v>2008</v>
      </c>
      <c r="D10313" s="1" t="d">
        <v>2003-12-28</v>
      </c>
      <c r="E10313" s="1" t="str">
        <f t="shared" si="322"/>
        <v>2003</v>
      </c>
      <c r="F10313" s="1" t="str">
        <f t="shared" si="323"/>
        <v>Dec</v>
      </c>
      <c r="G10313" t="s">
        <v>50</v>
      </c>
      <c r="H10313" t="s">
        <v>51</v>
      </c>
      <c r="I10313">
        <v>0.08</v>
      </c>
      <c r="J10313">
        <v>0.02</v>
      </c>
      <c r="K10313">
        <v>0</v>
      </c>
      <c r="L10313">
        <v>0.01</v>
      </c>
      <c r="M10313">
        <v>0.11</v>
      </c>
      <c r="P10313">
        <v>7.5</v>
      </c>
      <c r="Q10313">
        <v>46</v>
      </c>
      <c r="R10313" t="s">
        <v>4103</v>
      </c>
      <c r="S10313" t="s">
        <v>53</v>
      </c>
    </row>
    <row r="10314" spans="1:19" x14ac:dyDescent="0.2">
      <c r="A10314" t="s">
        <v>8554</v>
      </c>
      <c r="B10314" t="s">
        <v>44</v>
      </c>
      <c r="C10314">
        <v>2011</v>
      </c>
      <c r="D10314" s="1" t="d">
        <v>2020-04-08</v>
      </c>
      <c r="E10314" s="1" t="str">
        <f t="shared" si="322"/>
        <v>2020</v>
      </c>
      <c r="F10314" s="1" t="str">
        <f t="shared" si="323"/>
        <v>Apr</v>
      </c>
      <c r="G10314" t="s">
        <v>50</v>
      </c>
      <c r="H10314" t="s">
        <v>484</v>
      </c>
      <c r="I10314">
        <v>7.0000000000000007E-2</v>
      </c>
      <c r="J10314">
        <v>0.03</v>
      </c>
      <c r="K10314">
        <v>0</v>
      </c>
      <c r="L10314">
        <v>0.01</v>
      </c>
      <c r="M10314">
        <v>0.11</v>
      </c>
    </row>
    <row r="10315" spans="1:19" x14ac:dyDescent="0.2">
      <c r="A10315" t="s">
        <v>4372</v>
      </c>
      <c r="B10315" t="s">
        <v>44</v>
      </c>
      <c r="C10315">
        <v>2009</v>
      </c>
      <c r="D10315" s="1" t="d">
        <v>2010-01-16</v>
      </c>
      <c r="E10315" s="1" t="str">
        <f t="shared" si="322"/>
        <v>2010</v>
      </c>
      <c r="F10315" s="1" t="str">
        <f t="shared" si="323"/>
        <v>Jan</v>
      </c>
      <c r="G10315" t="s">
        <v>50</v>
      </c>
      <c r="H10315" t="s">
        <v>151</v>
      </c>
      <c r="I10315">
        <v>7.0000000000000007E-2</v>
      </c>
      <c r="J10315">
        <v>0.03</v>
      </c>
      <c r="K10315">
        <v>0</v>
      </c>
      <c r="L10315">
        <v>0.01</v>
      </c>
      <c r="M10315">
        <v>0.11</v>
      </c>
      <c r="N10315">
        <v>53</v>
      </c>
      <c r="O10315">
        <v>13</v>
      </c>
      <c r="P10315" t="s">
        <v>203</v>
      </c>
      <c r="R10315" t="s">
        <v>6472</v>
      </c>
      <c r="S10315" t="s">
        <v>20</v>
      </c>
    </row>
    <row r="10316" spans="1:19" x14ac:dyDescent="0.2">
      <c r="A10316" t="s">
        <v>3660</v>
      </c>
      <c r="B10316" t="s">
        <v>159</v>
      </c>
      <c r="C10316">
        <v>2007</v>
      </c>
      <c r="D10316" s="1" t="d">
        <v>1991-03-15</v>
      </c>
      <c r="E10316" s="1" t="str">
        <f t="shared" si="322"/>
        <v>1991</v>
      </c>
      <c r="F10316" s="1" t="str">
        <f t="shared" si="323"/>
        <v>Mar</v>
      </c>
      <c r="G10316" t="s">
        <v>18</v>
      </c>
      <c r="H10316" t="s">
        <v>51</v>
      </c>
      <c r="I10316">
        <v>0.1</v>
      </c>
      <c r="J10316">
        <v>0</v>
      </c>
      <c r="K10316">
        <v>0</v>
      </c>
      <c r="L10316">
        <v>0.01</v>
      </c>
      <c r="M10316">
        <v>0.11</v>
      </c>
      <c r="N10316">
        <v>72</v>
      </c>
      <c r="O10316">
        <v>9</v>
      </c>
      <c r="P10316" t="s">
        <v>203</v>
      </c>
      <c r="R10316" t="s">
        <v>1416</v>
      </c>
      <c r="S10316" t="s">
        <v>20</v>
      </c>
    </row>
    <row r="10317" spans="1:19" x14ac:dyDescent="0.2">
      <c r="A10317" t="s">
        <v>2578</v>
      </c>
      <c r="B10317" t="s">
        <v>148</v>
      </c>
      <c r="C10317">
        <v>2012</v>
      </c>
      <c r="D10317" s="1" t="d">
        <v>2009-06-24</v>
      </c>
      <c r="E10317" s="1" t="str">
        <f t="shared" si="322"/>
        <v>2009</v>
      </c>
      <c r="F10317" s="1" t="str">
        <f t="shared" si="323"/>
        <v>Jun</v>
      </c>
      <c r="G10317" t="s">
        <v>50</v>
      </c>
      <c r="H10317" t="s">
        <v>71</v>
      </c>
      <c r="I10317">
        <v>7.0000000000000007E-2</v>
      </c>
      <c r="J10317">
        <v>0.03</v>
      </c>
      <c r="K10317">
        <v>0</v>
      </c>
      <c r="L10317">
        <v>0.01</v>
      </c>
      <c r="M10317">
        <v>0.11</v>
      </c>
      <c r="N10317">
        <v>76</v>
      </c>
      <c r="O10317">
        <v>12</v>
      </c>
      <c r="P10317">
        <v>6.4</v>
      </c>
      <c r="Q10317">
        <v>389</v>
      </c>
      <c r="R10317" t="s">
        <v>1620</v>
      </c>
      <c r="S10317" t="s">
        <v>53</v>
      </c>
    </row>
    <row r="10318" spans="1:19" x14ac:dyDescent="0.2">
      <c r="A10318" t="s">
        <v>6445</v>
      </c>
      <c r="B10318" t="s">
        <v>171</v>
      </c>
      <c r="C10318">
        <v>2015</v>
      </c>
      <c r="D10318" s="1" t="d">
        <v>2015-09-14</v>
      </c>
      <c r="E10318" s="1" t="str">
        <f t="shared" si="322"/>
        <v>2015</v>
      </c>
      <c r="F10318" s="1" t="str">
        <f t="shared" si="323"/>
        <v>Sep</v>
      </c>
      <c r="G10318" t="s">
        <v>37</v>
      </c>
      <c r="H10318" t="s">
        <v>6446</v>
      </c>
      <c r="I10318">
        <v>0.05</v>
      </c>
      <c r="J10318">
        <v>0.05</v>
      </c>
      <c r="K10318">
        <v>0</v>
      </c>
      <c r="L10318">
        <v>0.01</v>
      </c>
      <c r="M10318">
        <v>0.11</v>
      </c>
      <c r="N10318">
        <v>62</v>
      </c>
      <c r="O10318">
        <v>10</v>
      </c>
      <c r="P10318">
        <v>7.2</v>
      </c>
      <c r="Q10318">
        <v>40</v>
      </c>
      <c r="R10318" t="s">
        <v>1235</v>
      </c>
    </row>
    <row r="10319" spans="1:19" x14ac:dyDescent="0.2">
      <c r="A10319" t="s">
        <v>8394</v>
      </c>
      <c r="B10319" t="s">
        <v>49</v>
      </c>
      <c r="C10319" t="s">
        <v>286</v>
      </c>
      <c r="D10319" s="1" t="d">
        <v>1998-12-16</v>
      </c>
      <c r="E10319" s="1" t="str">
        <f t="shared" si="322"/>
        <v>1998</v>
      </c>
      <c r="F10319" s="1" t="str">
        <f t="shared" si="323"/>
        <v>Dec</v>
      </c>
      <c r="G10319" t="s">
        <v>50</v>
      </c>
      <c r="H10319" t="s">
        <v>267</v>
      </c>
      <c r="I10319">
        <v>0.09</v>
      </c>
      <c r="J10319">
        <v>0</v>
      </c>
      <c r="K10319">
        <v>0</v>
      </c>
      <c r="L10319">
        <v>0.01</v>
      </c>
      <c r="M10319">
        <v>0.11</v>
      </c>
    </row>
    <row r="10320" spans="1:19" x14ac:dyDescent="0.2">
      <c r="A10320" t="s">
        <v>8555</v>
      </c>
      <c r="B10320" t="s">
        <v>104</v>
      </c>
      <c r="C10320">
        <v>1995</v>
      </c>
      <c r="D10320" s="1" t="d">
        <v>2018-07-22</v>
      </c>
      <c r="E10320" s="1" t="str">
        <f t="shared" si="322"/>
        <v>2018</v>
      </c>
      <c r="F10320" s="1" t="str">
        <f t="shared" si="323"/>
        <v>Jul</v>
      </c>
      <c r="G10320" t="s">
        <v>34</v>
      </c>
      <c r="H10320" t="s">
        <v>68</v>
      </c>
      <c r="I10320">
        <v>0</v>
      </c>
      <c r="J10320">
        <v>0</v>
      </c>
      <c r="K10320">
        <v>0.1</v>
      </c>
      <c r="L10320">
        <v>0.01</v>
      </c>
      <c r="M10320">
        <v>0.11</v>
      </c>
    </row>
    <row r="10321" spans="1:19" x14ac:dyDescent="0.2">
      <c r="A10321" t="s">
        <v>6514</v>
      </c>
      <c r="B10321" t="s">
        <v>44</v>
      </c>
      <c r="C10321">
        <v>2010</v>
      </c>
      <c r="D10321" s="1" t="d">
        <v>2008-11-19</v>
      </c>
      <c r="E10321" s="1" t="str">
        <f t="shared" si="322"/>
        <v>2008</v>
      </c>
      <c r="F10321" s="1" t="str">
        <f t="shared" si="323"/>
        <v>Nov</v>
      </c>
      <c r="G10321" t="s">
        <v>18</v>
      </c>
      <c r="H10321" t="s">
        <v>71</v>
      </c>
      <c r="I10321">
        <v>0.1</v>
      </c>
      <c r="J10321">
        <v>0</v>
      </c>
      <c r="K10321">
        <v>0</v>
      </c>
      <c r="L10321">
        <v>0.01</v>
      </c>
      <c r="M10321">
        <v>0.11</v>
      </c>
      <c r="N10321">
        <v>51</v>
      </c>
      <c r="O10321">
        <v>5</v>
      </c>
      <c r="P10321">
        <v>9</v>
      </c>
      <c r="Q10321">
        <v>4</v>
      </c>
      <c r="R10321" t="s">
        <v>3181</v>
      </c>
      <c r="S10321" t="s">
        <v>88</v>
      </c>
    </row>
    <row r="10322" spans="1:19" x14ac:dyDescent="0.2">
      <c r="A10322" t="s">
        <v>8556</v>
      </c>
      <c r="B10322" t="s">
        <v>159</v>
      </c>
      <c r="C10322">
        <v>2005</v>
      </c>
      <c r="D10322" s="1" t="d">
        <v>2007-06-26</v>
      </c>
      <c r="E10322" s="1" t="str">
        <f t="shared" si="322"/>
        <v>2007</v>
      </c>
      <c r="F10322" s="1" t="str">
        <f t="shared" si="323"/>
        <v>Jun</v>
      </c>
      <c r="G10322" t="s">
        <v>50</v>
      </c>
      <c r="H10322" t="s">
        <v>234</v>
      </c>
      <c r="I10322">
        <v>0.1</v>
      </c>
      <c r="J10322">
        <v>0</v>
      </c>
      <c r="K10322">
        <v>0</v>
      </c>
      <c r="L10322">
        <v>0.01</v>
      </c>
      <c r="M10322">
        <v>0.11</v>
      </c>
      <c r="N10322">
        <v>43</v>
      </c>
      <c r="O10322">
        <v>30</v>
      </c>
      <c r="P10322">
        <v>5.6</v>
      </c>
      <c r="Q10322">
        <v>22</v>
      </c>
      <c r="R10322" t="s">
        <v>3340</v>
      </c>
      <c r="S10322" t="s">
        <v>53</v>
      </c>
    </row>
    <row r="10323" spans="1:19" x14ac:dyDescent="0.2">
      <c r="A10323" t="s">
        <v>6944</v>
      </c>
      <c r="B10323" t="s">
        <v>49</v>
      </c>
      <c r="C10323">
        <v>2011</v>
      </c>
      <c r="D10323" s="1" t="d">
        <v>2002-01-22</v>
      </c>
      <c r="E10323" s="1" t="str">
        <f t="shared" si="322"/>
        <v>2002</v>
      </c>
      <c r="F10323" s="1" t="str">
        <f t="shared" si="323"/>
        <v>Jan</v>
      </c>
      <c r="G10323" t="s">
        <v>34</v>
      </c>
      <c r="H10323" t="s">
        <v>71</v>
      </c>
      <c r="I10323">
        <v>0.06</v>
      </c>
      <c r="J10323">
        <v>0.03</v>
      </c>
      <c r="K10323">
        <v>0</v>
      </c>
      <c r="L10323">
        <v>0.02</v>
      </c>
      <c r="M10323">
        <v>0.11</v>
      </c>
      <c r="P10323" t="s">
        <v>203</v>
      </c>
      <c r="R10323" t="s">
        <v>71</v>
      </c>
      <c r="S10323" t="s">
        <v>20</v>
      </c>
    </row>
    <row r="10324" spans="1:19" x14ac:dyDescent="0.2">
      <c r="A10324" t="s">
        <v>8557</v>
      </c>
      <c r="B10324" t="s">
        <v>104</v>
      </c>
      <c r="C10324">
        <v>1996</v>
      </c>
      <c r="D10324" s="1" t="d">
        <v>2015-09-28</v>
      </c>
      <c r="E10324" s="1" t="str">
        <f t="shared" si="322"/>
        <v>2015</v>
      </c>
      <c r="F10324" s="1" t="str">
        <f t="shared" si="323"/>
        <v>Sep</v>
      </c>
      <c r="G10324" t="s">
        <v>18</v>
      </c>
      <c r="H10324" t="s">
        <v>234</v>
      </c>
      <c r="I10324">
        <v>0.01</v>
      </c>
      <c r="J10324">
        <v>0</v>
      </c>
      <c r="K10324">
        <v>0.09</v>
      </c>
      <c r="L10324">
        <v>0.01</v>
      </c>
      <c r="M10324">
        <v>0.11</v>
      </c>
    </row>
    <row r="10325" spans="1:19" x14ac:dyDescent="0.2">
      <c r="A10325" t="s">
        <v>5903</v>
      </c>
      <c r="B10325" t="s">
        <v>17</v>
      </c>
      <c r="C10325">
        <v>2009</v>
      </c>
      <c r="D10325" s="1" t="d">
        <v>1993-07-30</v>
      </c>
      <c r="E10325" s="1" t="str">
        <f t="shared" si="322"/>
        <v>1993</v>
      </c>
      <c r="F10325" s="1" t="str">
        <f t="shared" si="323"/>
        <v>Jul</v>
      </c>
      <c r="G10325" t="s">
        <v>39</v>
      </c>
      <c r="H10325" t="s">
        <v>484</v>
      </c>
      <c r="I10325">
        <v>0.1</v>
      </c>
      <c r="J10325">
        <v>0</v>
      </c>
      <c r="K10325">
        <v>0</v>
      </c>
      <c r="L10325">
        <v>0.01</v>
      </c>
      <c r="M10325">
        <v>0.11</v>
      </c>
    </row>
    <row r="10326" spans="1:19" x14ac:dyDescent="0.2">
      <c r="A10326" t="s">
        <v>8558</v>
      </c>
      <c r="B10326" t="s">
        <v>32</v>
      </c>
      <c r="C10326">
        <v>2005</v>
      </c>
      <c r="D10326" s="1" t="d">
        <v>1991-03-03</v>
      </c>
      <c r="E10326" s="1" t="str">
        <f t="shared" si="322"/>
        <v>1991</v>
      </c>
      <c r="F10326" s="1" t="str">
        <f t="shared" si="323"/>
        <v>Mar</v>
      </c>
      <c r="G10326" t="s">
        <v>30</v>
      </c>
      <c r="H10326" t="s">
        <v>202</v>
      </c>
      <c r="I10326">
        <v>0.08</v>
      </c>
      <c r="J10326">
        <v>0.02</v>
      </c>
      <c r="K10326">
        <v>0</v>
      </c>
      <c r="L10326">
        <v>0.01</v>
      </c>
      <c r="M10326">
        <v>0.11</v>
      </c>
      <c r="N10326">
        <v>75</v>
      </c>
      <c r="O10326">
        <v>14</v>
      </c>
      <c r="P10326">
        <v>7</v>
      </c>
      <c r="Q10326">
        <v>6</v>
      </c>
      <c r="R10326" t="s">
        <v>8559</v>
      </c>
      <c r="S10326" t="s">
        <v>20</v>
      </c>
    </row>
    <row r="10327" spans="1:19" x14ac:dyDescent="0.2">
      <c r="A10327" t="s">
        <v>8560</v>
      </c>
      <c r="B10327" t="s">
        <v>64</v>
      </c>
      <c r="C10327">
        <v>2005</v>
      </c>
      <c r="D10327" s="1" t="d">
        <v>1994-07-18</v>
      </c>
      <c r="E10327" s="1" t="str">
        <f t="shared" si="322"/>
        <v>1994</v>
      </c>
      <c r="F10327" s="1" t="str">
        <f t="shared" si="323"/>
        <v>Jul</v>
      </c>
      <c r="G10327" t="s">
        <v>50</v>
      </c>
      <c r="H10327" t="s">
        <v>19</v>
      </c>
      <c r="I10327">
        <v>0.08</v>
      </c>
      <c r="J10327">
        <v>0.03</v>
      </c>
      <c r="K10327">
        <v>0</v>
      </c>
      <c r="L10327">
        <v>0</v>
      </c>
      <c r="M10327">
        <v>0.11</v>
      </c>
      <c r="N10327">
        <v>56</v>
      </c>
      <c r="O10327">
        <v>22</v>
      </c>
      <c r="P10327" t="s">
        <v>203</v>
      </c>
      <c r="R10327" t="s">
        <v>2114</v>
      </c>
      <c r="S10327" t="s">
        <v>20</v>
      </c>
    </row>
    <row r="10328" spans="1:19" x14ac:dyDescent="0.2">
      <c r="A10328" t="s">
        <v>4269</v>
      </c>
      <c r="B10328" t="s">
        <v>75</v>
      </c>
      <c r="C10328">
        <v>2015</v>
      </c>
      <c r="D10328" s="1" t="d">
        <v>2000-09-06</v>
      </c>
      <c r="E10328" s="1" t="str">
        <f t="shared" si="322"/>
        <v>2000</v>
      </c>
      <c r="F10328" s="1" t="str">
        <f t="shared" si="323"/>
        <v>Sep</v>
      </c>
      <c r="G10328" t="s">
        <v>28</v>
      </c>
      <c r="H10328" t="s">
        <v>372</v>
      </c>
      <c r="I10328">
        <v>0</v>
      </c>
      <c r="J10328">
        <v>0.01</v>
      </c>
      <c r="K10328">
        <v>0.09</v>
      </c>
      <c r="L10328">
        <v>0</v>
      </c>
      <c r="M10328">
        <v>0.11</v>
      </c>
      <c r="N10328">
        <v>69</v>
      </c>
      <c r="O10328">
        <v>35</v>
      </c>
      <c r="P10328">
        <v>8</v>
      </c>
      <c r="Q10328">
        <v>79</v>
      </c>
      <c r="R10328" t="s">
        <v>4270</v>
      </c>
      <c r="S10328" t="s">
        <v>88</v>
      </c>
    </row>
    <row r="10329" spans="1:19" x14ac:dyDescent="0.2">
      <c r="A10329" t="s">
        <v>8561</v>
      </c>
      <c r="B10329" t="s">
        <v>104</v>
      </c>
      <c r="C10329">
        <v>2000</v>
      </c>
      <c r="D10329" s="1" t="d">
        <v>2001-05-01</v>
      </c>
      <c r="E10329" s="1" t="str">
        <f t="shared" si="322"/>
        <v>2001</v>
      </c>
      <c r="F10329" s="1" t="str">
        <f t="shared" si="323"/>
        <v>May</v>
      </c>
      <c r="G10329" t="s">
        <v>34</v>
      </c>
      <c r="H10329" t="s">
        <v>3500</v>
      </c>
      <c r="I10329">
        <v>0</v>
      </c>
      <c r="J10329">
        <v>0</v>
      </c>
      <c r="K10329">
        <v>0.1</v>
      </c>
      <c r="L10329">
        <v>0.01</v>
      </c>
      <c r="M10329">
        <v>0.11</v>
      </c>
    </row>
    <row r="10330" spans="1:19" x14ac:dyDescent="0.2">
      <c r="A10330" t="s">
        <v>8562</v>
      </c>
      <c r="B10330" t="s">
        <v>17</v>
      </c>
      <c r="C10330">
        <v>2009</v>
      </c>
      <c r="D10330" s="1" t="d">
        <v>2010-12-29</v>
      </c>
      <c r="E10330" s="1" t="str">
        <f t="shared" si="322"/>
        <v>2010</v>
      </c>
      <c r="F10330" s="1" t="str">
        <f t="shared" si="323"/>
        <v>Dec</v>
      </c>
      <c r="G10330" t="s">
        <v>18</v>
      </c>
      <c r="H10330" t="s">
        <v>3510</v>
      </c>
      <c r="I10330">
        <v>0.1</v>
      </c>
      <c r="J10330">
        <v>0</v>
      </c>
      <c r="K10330">
        <v>0</v>
      </c>
      <c r="L10330">
        <v>0.01</v>
      </c>
      <c r="M10330">
        <v>0.11</v>
      </c>
      <c r="P10330" t="s">
        <v>203</v>
      </c>
      <c r="R10330" t="s">
        <v>3510</v>
      </c>
      <c r="S10330" t="s">
        <v>20</v>
      </c>
    </row>
    <row r="10331" spans="1:19" x14ac:dyDescent="0.2">
      <c r="A10331" t="s">
        <v>6167</v>
      </c>
      <c r="B10331" t="s">
        <v>49</v>
      </c>
      <c r="C10331">
        <v>2009</v>
      </c>
      <c r="D10331" s="1" t="d">
        <v>2021-04-12</v>
      </c>
      <c r="E10331" s="1" t="str">
        <f t="shared" si="322"/>
        <v>2021</v>
      </c>
      <c r="F10331" s="1" t="str">
        <f t="shared" si="323"/>
        <v>Apr</v>
      </c>
      <c r="G10331" t="s">
        <v>34</v>
      </c>
      <c r="H10331" t="s">
        <v>561</v>
      </c>
      <c r="I10331">
        <v>0.1</v>
      </c>
      <c r="J10331">
        <v>0</v>
      </c>
      <c r="K10331">
        <v>0</v>
      </c>
      <c r="L10331">
        <v>0.01</v>
      </c>
      <c r="M10331">
        <v>0.11</v>
      </c>
      <c r="P10331" t="s">
        <v>203</v>
      </c>
      <c r="R10331" t="s">
        <v>300</v>
      </c>
      <c r="S10331" t="s">
        <v>88</v>
      </c>
    </row>
    <row r="10332" spans="1:19" x14ac:dyDescent="0.2">
      <c r="A10332" t="s">
        <v>8563</v>
      </c>
      <c r="B10332" t="s">
        <v>55</v>
      </c>
      <c r="C10332">
        <v>2000</v>
      </c>
      <c r="D10332" s="1" t="d">
        <v>1998-05-28</v>
      </c>
      <c r="E10332" s="1" t="str">
        <f t="shared" si="322"/>
        <v>1998</v>
      </c>
      <c r="F10332" s="1" t="str">
        <f t="shared" si="323"/>
        <v>May</v>
      </c>
      <c r="G10332" t="s">
        <v>30</v>
      </c>
      <c r="H10332" t="s">
        <v>1656</v>
      </c>
      <c r="I10332">
        <v>0.05</v>
      </c>
      <c r="J10332">
        <v>0.04</v>
      </c>
      <c r="K10332">
        <v>0</v>
      </c>
      <c r="L10332">
        <v>0.01</v>
      </c>
      <c r="M10332">
        <v>0.11</v>
      </c>
      <c r="N10332">
        <v>79</v>
      </c>
      <c r="O10332">
        <v>14</v>
      </c>
      <c r="P10332" t="s">
        <v>203</v>
      </c>
      <c r="R10332" t="s">
        <v>8564</v>
      </c>
      <c r="S10332" t="s">
        <v>20</v>
      </c>
    </row>
    <row r="10333" spans="1:19" x14ac:dyDescent="0.2">
      <c r="A10333" t="s">
        <v>7943</v>
      </c>
      <c r="B10333" t="s">
        <v>79</v>
      </c>
      <c r="C10333">
        <v>2011</v>
      </c>
      <c r="D10333" s="1" t="d">
        <v>1999-06-02</v>
      </c>
      <c r="E10333" s="1" t="str">
        <f t="shared" si="322"/>
        <v>1999</v>
      </c>
      <c r="F10333" s="1" t="str">
        <f t="shared" si="323"/>
        <v>Jun</v>
      </c>
      <c r="G10333" t="s">
        <v>86</v>
      </c>
      <c r="H10333" t="s">
        <v>3314</v>
      </c>
      <c r="I10333">
        <v>0.05</v>
      </c>
      <c r="J10333">
        <v>0.01</v>
      </c>
      <c r="K10333">
        <v>0.04</v>
      </c>
      <c r="L10333">
        <v>0.01</v>
      </c>
      <c r="M10333">
        <v>0.11</v>
      </c>
      <c r="N10333">
        <v>64</v>
      </c>
      <c r="O10333">
        <v>14</v>
      </c>
      <c r="P10333">
        <v>6.1</v>
      </c>
      <c r="Q10333">
        <v>19</v>
      </c>
      <c r="R10333" t="s">
        <v>2748</v>
      </c>
      <c r="S10333" t="s">
        <v>88</v>
      </c>
    </row>
    <row r="10334" spans="1:19" x14ac:dyDescent="0.2">
      <c r="A10334" t="s">
        <v>8565</v>
      </c>
      <c r="B10334" t="s">
        <v>32</v>
      </c>
      <c r="C10334">
        <v>2010</v>
      </c>
      <c r="D10334" s="1" t="d">
        <v>2022-05-04</v>
      </c>
      <c r="E10334" s="1" t="str">
        <f t="shared" si="322"/>
        <v>2022</v>
      </c>
      <c r="F10334" s="1" t="str">
        <f t="shared" si="323"/>
        <v>May</v>
      </c>
      <c r="G10334" t="s">
        <v>50</v>
      </c>
      <c r="H10334" t="s">
        <v>202</v>
      </c>
      <c r="I10334">
        <v>0.1</v>
      </c>
      <c r="J10334">
        <v>0</v>
      </c>
      <c r="K10334">
        <v>0</v>
      </c>
      <c r="L10334">
        <v>0.01</v>
      </c>
      <c r="M10334">
        <v>0.11</v>
      </c>
    </row>
    <row r="10335" spans="1:19" x14ac:dyDescent="0.2">
      <c r="A10335" t="s">
        <v>8566</v>
      </c>
      <c r="B10335" t="s">
        <v>64</v>
      </c>
      <c r="C10335">
        <v>2005</v>
      </c>
      <c r="D10335" s="1" t="d">
        <v>1995-11-25</v>
      </c>
      <c r="E10335" s="1" t="str">
        <f t="shared" si="322"/>
        <v>1995</v>
      </c>
      <c r="F10335" s="1" t="str">
        <f t="shared" si="323"/>
        <v>Nov</v>
      </c>
      <c r="G10335" t="s">
        <v>1</v>
      </c>
      <c r="H10335" t="s">
        <v>222</v>
      </c>
      <c r="I10335">
        <v>0.08</v>
      </c>
      <c r="J10335">
        <v>0.03</v>
      </c>
      <c r="K10335">
        <v>0</v>
      </c>
      <c r="L10335">
        <v>0</v>
      </c>
      <c r="M10335">
        <v>0.11</v>
      </c>
      <c r="N10335">
        <v>77</v>
      </c>
      <c r="O10335">
        <v>17</v>
      </c>
      <c r="P10335">
        <v>9.1</v>
      </c>
      <c r="Q10335">
        <v>21</v>
      </c>
      <c r="R10335" t="s">
        <v>3432</v>
      </c>
      <c r="S10335" t="s">
        <v>20</v>
      </c>
    </row>
    <row r="10336" spans="1:19" x14ac:dyDescent="0.2">
      <c r="A10336" t="s">
        <v>7107</v>
      </c>
      <c r="B10336" t="s">
        <v>49</v>
      </c>
      <c r="C10336">
        <v>2014</v>
      </c>
      <c r="D10336" s="1" t="d">
        <v>2017-04-14</v>
      </c>
      <c r="E10336" s="1" t="str">
        <f t="shared" si="322"/>
        <v>2017</v>
      </c>
      <c r="F10336" s="1" t="str">
        <f t="shared" si="323"/>
        <v>Apr</v>
      </c>
      <c r="G10336" t="s">
        <v>24</v>
      </c>
      <c r="H10336" t="s">
        <v>825</v>
      </c>
      <c r="I10336">
        <v>0.09</v>
      </c>
      <c r="J10336">
        <v>0</v>
      </c>
      <c r="K10336">
        <v>0</v>
      </c>
      <c r="L10336">
        <v>0.02</v>
      </c>
      <c r="M10336">
        <v>0.11</v>
      </c>
      <c r="N10336">
        <v>67</v>
      </c>
      <c r="O10336">
        <v>7</v>
      </c>
      <c r="P10336">
        <v>4.5999999999999996</v>
      </c>
      <c r="Q10336">
        <v>20</v>
      </c>
      <c r="R10336" t="s">
        <v>2467</v>
      </c>
      <c r="S10336" t="s">
        <v>20</v>
      </c>
    </row>
    <row r="10337" spans="1:19" x14ac:dyDescent="0.2">
      <c r="A10337" t="s">
        <v>7783</v>
      </c>
      <c r="B10337" t="s">
        <v>49</v>
      </c>
      <c r="C10337">
        <v>2009</v>
      </c>
      <c r="D10337" s="1" t="d">
        <v>1989-10-09</v>
      </c>
      <c r="E10337" s="1" t="str">
        <f t="shared" si="322"/>
        <v>1989</v>
      </c>
      <c r="F10337" s="1" t="str">
        <f t="shared" si="323"/>
        <v>Oct</v>
      </c>
      <c r="G10337" t="s">
        <v>1</v>
      </c>
      <c r="H10337" t="s">
        <v>267</v>
      </c>
      <c r="I10337">
        <v>0.09</v>
      </c>
      <c r="J10337">
        <v>0.01</v>
      </c>
      <c r="K10337">
        <v>0</v>
      </c>
      <c r="L10337">
        <v>0.01</v>
      </c>
      <c r="M10337">
        <v>0.11</v>
      </c>
      <c r="N10337">
        <v>53</v>
      </c>
      <c r="O10337">
        <v>8</v>
      </c>
      <c r="P10337">
        <v>4.8</v>
      </c>
      <c r="Q10337">
        <v>4</v>
      </c>
      <c r="R10337" t="s">
        <v>1214</v>
      </c>
      <c r="S10337" t="s">
        <v>112</v>
      </c>
    </row>
    <row r="10338" spans="1:19" x14ac:dyDescent="0.2">
      <c r="A10338" t="s">
        <v>8567</v>
      </c>
      <c r="B10338" t="s">
        <v>104</v>
      </c>
      <c r="C10338">
        <v>1999</v>
      </c>
      <c r="D10338" s="1" t="d">
        <v>2022-04-27</v>
      </c>
      <c r="E10338" s="1" t="str">
        <f t="shared" si="322"/>
        <v>2022</v>
      </c>
      <c r="F10338" s="1" t="str">
        <f t="shared" si="323"/>
        <v>Apr</v>
      </c>
      <c r="G10338" t="s">
        <v>18</v>
      </c>
      <c r="H10338" t="s">
        <v>4615</v>
      </c>
      <c r="I10338">
        <v>0.06</v>
      </c>
      <c r="J10338">
        <v>0.04</v>
      </c>
      <c r="K10338">
        <v>0</v>
      </c>
      <c r="L10338">
        <v>0.01</v>
      </c>
      <c r="M10338">
        <v>0.11</v>
      </c>
    </row>
    <row r="10339" spans="1:19" x14ac:dyDescent="0.2">
      <c r="A10339" t="s">
        <v>8568</v>
      </c>
      <c r="B10339" t="s">
        <v>159</v>
      </c>
      <c r="C10339">
        <v>2009</v>
      </c>
      <c r="D10339" s="1" t="d">
        <v>1996-06-19</v>
      </c>
      <c r="E10339" s="1" t="str">
        <f t="shared" si="322"/>
        <v>1996</v>
      </c>
      <c r="F10339" s="1" t="str">
        <f t="shared" si="323"/>
        <v>Jun</v>
      </c>
      <c r="G10339" t="s">
        <v>34</v>
      </c>
      <c r="H10339" t="s">
        <v>8569</v>
      </c>
      <c r="I10339">
        <v>0.09</v>
      </c>
      <c r="J10339">
        <v>0</v>
      </c>
      <c r="K10339">
        <v>0</v>
      </c>
      <c r="L10339">
        <v>0.01</v>
      </c>
      <c r="M10339">
        <v>0.11</v>
      </c>
      <c r="N10339">
        <v>77</v>
      </c>
      <c r="O10339">
        <v>5</v>
      </c>
      <c r="P10339">
        <v>6.5</v>
      </c>
      <c r="Q10339">
        <v>13</v>
      </c>
      <c r="R10339" t="s">
        <v>8570</v>
      </c>
      <c r="S10339" t="s">
        <v>88</v>
      </c>
    </row>
    <row r="10340" spans="1:19" x14ac:dyDescent="0.2">
      <c r="A10340" t="s">
        <v>8571</v>
      </c>
      <c r="B10340" t="s">
        <v>32</v>
      </c>
      <c r="C10340">
        <v>2005</v>
      </c>
      <c r="D10340" s="1" t="d">
        <v>2009-10-28</v>
      </c>
      <c r="E10340" s="1" t="str">
        <f t="shared" si="322"/>
        <v>2009</v>
      </c>
      <c r="F10340" s="1" t="str">
        <f t="shared" si="323"/>
        <v>Oct</v>
      </c>
      <c r="G10340" t="s">
        <v>28</v>
      </c>
      <c r="H10340" t="s">
        <v>19</v>
      </c>
      <c r="I10340">
        <v>0</v>
      </c>
      <c r="J10340">
        <v>0</v>
      </c>
      <c r="K10340">
        <v>0.11</v>
      </c>
      <c r="L10340">
        <v>0</v>
      </c>
      <c r="M10340">
        <v>0.11</v>
      </c>
    </row>
    <row r="10341" spans="1:19" x14ac:dyDescent="0.2">
      <c r="A10341" t="s">
        <v>5140</v>
      </c>
      <c r="B10341" t="s">
        <v>44</v>
      </c>
      <c r="C10341">
        <v>2010</v>
      </c>
      <c r="D10341" s="1" t="d">
        <v>2020-12-11</v>
      </c>
      <c r="E10341" s="1" t="str">
        <f t="shared" si="322"/>
        <v>2020</v>
      </c>
      <c r="F10341" s="1" t="str">
        <f t="shared" si="323"/>
        <v>Dec</v>
      </c>
      <c r="G10341" t="s">
        <v>1</v>
      </c>
      <c r="H10341" t="s">
        <v>71</v>
      </c>
      <c r="I10341">
        <v>0.1</v>
      </c>
      <c r="J10341">
        <v>0</v>
      </c>
      <c r="K10341">
        <v>0</v>
      </c>
      <c r="L10341">
        <v>0.01</v>
      </c>
      <c r="M10341">
        <v>0.11</v>
      </c>
      <c r="N10341">
        <v>62</v>
      </c>
      <c r="O10341">
        <v>22</v>
      </c>
      <c r="P10341">
        <v>6.2</v>
      </c>
      <c r="Q10341">
        <v>9</v>
      </c>
      <c r="R10341" t="s">
        <v>2308</v>
      </c>
      <c r="S10341" t="s">
        <v>112</v>
      </c>
    </row>
    <row r="10342" spans="1:19" x14ac:dyDescent="0.2">
      <c r="A10342" t="s">
        <v>8572</v>
      </c>
      <c r="B10342" t="s">
        <v>32</v>
      </c>
      <c r="C10342">
        <v>2008</v>
      </c>
      <c r="D10342" s="1" t="d">
        <v>1992-06-06</v>
      </c>
      <c r="E10342" s="1" t="str">
        <f t="shared" si="322"/>
        <v>1992</v>
      </c>
      <c r="F10342" s="1" t="str">
        <f t="shared" si="323"/>
        <v>Jun</v>
      </c>
      <c r="G10342" t="s">
        <v>39</v>
      </c>
      <c r="H10342" t="s">
        <v>5573</v>
      </c>
      <c r="I10342">
        <v>0.1</v>
      </c>
      <c r="J10342">
        <v>0</v>
      </c>
      <c r="K10342">
        <v>0</v>
      </c>
      <c r="L10342">
        <v>0.01</v>
      </c>
      <c r="M10342">
        <v>0.11</v>
      </c>
      <c r="P10342" t="s">
        <v>203</v>
      </c>
      <c r="R10342" t="s">
        <v>283</v>
      </c>
      <c r="S10342" t="s">
        <v>112</v>
      </c>
    </row>
    <row r="10343" spans="1:19" x14ac:dyDescent="0.2">
      <c r="A10343" t="s">
        <v>8573</v>
      </c>
      <c r="B10343" t="s">
        <v>55</v>
      </c>
      <c r="C10343">
        <v>2006</v>
      </c>
      <c r="D10343" s="1" t="d">
        <v>1989-05-23</v>
      </c>
      <c r="E10343" s="1" t="str">
        <f t="shared" si="322"/>
        <v>1989</v>
      </c>
      <c r="F10343" s="1" t="str">
        <f t="shared" si="323"/>
        <v>May</v>
      </c>
      <c r="G10343" t="s">
        <v>101</v>
      </c>
      <c r="H10343" t="s">
        <v>7393</v>
      </c>
      <c r="I10343">
        <v>0</v>
      </c>
      <c r="J10343">
        <v>0</v>
      </c>
      <c r="K10343">
        <v>0.11</v>
      </c>
      <c r="L10343">
        <v>0</v>
      </c>
      <c r="M10343">
        <v>0.11</v>
      </c>
    </row>
    <row r="10344" spans="1:19" x14ac:dyDescent="0.2">
      <c r="A10344" t="s">
        <v>4485</v>
      </c>
      <c r="B10344" t="s">
        <v>32</v>
      </c>
      <c r="C10344">
        <v>2009</v>
      </c>
      <c r="D10344" s="1" t="d">
        <v>2020-05-13</v>
      </c>
      <c r="E10344" s="1" t="str">
        <f t="shared" si="322"/>
        <v>2020</v>
      </c>
      <c r="F10344" s="1" t="str">
        <f t="shared" si="323"/>
        <v>May</v>
      </c>
      <c r="G10344" t="s">
        <v>39</v>
      </c>
      <c r="H10344" t="s">
        <v>111</v>
      </c>
      <c r="I10344">
        <v>7.0000000000000007E-2</v>
      </c>
      <c r="J10344">
        <v>0.03</v>
      </c>
      <c r="K10344">
        <v>0</v>
      </c>
      <c r="L10344">
        <v>0.01</v>
      </c>
      <c r="M10344">
        <v>0.11</v>
      </c>
      <c r="N10344">
        <v>82</v>
      </c>
      <c r="O10344">
        <v>11</v>
      </c>
      <c r="P10344">
        <v>7.3</v>
      </c>
      <c r="Q10344">
        <v>7</v>
      </c>
      <c r="R10344" t="s">
        <v>3557</v>
      </c>
      <c r="S10344" t="s">
        <v>20</v>
      </c>
    </row>
    <row r="10345" spans="1:19" x14ac:dyDescent="0.2">
      <c r="A10345" t="s">
        <v>2583</v>
      </c>
      <c r="B10345" t="s">
        <v>171</v>
      </c>
      <c r="C10345">
        <v>2015</v>
      </c>
      <c r="D10345" s="1" t="d">
        <v>2016-12-15</v>
      </c>
      <c r="E10345" s="1" t="str">
        <f t="shared" si="322"/>
        <v>2016</v>
      </c>
      <c r="F10345" s="1" t="str">
        <f t="shared" si="323"/>
        <v>Dec</v>
      </c>
      <c r="G10345" t="s">
        <v>18</v>
      </c>
      <c r="H10345" t="s">
        <v>234</v>
      </c>
      <c r="I10345">
        <v>0.04</v>
      </c>
      <c r="J10345">
        <v>0.06</v>
      </c>
      <c r="K10345">
        <v>0</v>
      </c>
      <c r="L10345">
        <v>0.01</v>
      </c>
      <c r="M10345">
        <v>0.11</v>
      </c>
      <c r="N10345">
        <v>85</v>
      </c>
      <c r="O10345">
        <v>14</v>
      </c>
      <c r="P10345">
        <v>6.2</v>
      </c>
      <c r="Q10345">
        <v>144</v>
      </c>
      <c r="R10345" t="s">
        <v>357</v>
      </c>
      <c r="S10345" t="s">
        <v>20</v>
      </c>
    </row>
    <row r="10346" spans="1:19" x14ac:dyDescent="0.2">
      <c r="A10346" t="s">
        <v>8574</v>
      </c>
      <c r="B10346" t="s">
        <v>104</v>
      </c>
      <c r="C10346">
        <v>1995</v>
      </c>
      <c r="D10346" s="1" t="d">
        <v>2006-06-30</v>
      </c>
      <c r="E10346" s="1" t="str">
        <f t="shared" si="322"/>
        <v>2006</v>
      </c>
      <c r="F10346" s="1" t="str">
        <f t="shared" si="323"/>
        <v>Jun</v>
      </c>
      <c r="G10346" t="s">
        <v>18</v>
      </c>
      <c r="H10346" t="s">
        <v>4410</v>
      </c>
      <c r="I10346">
        <v>0</v>
      </c>
      <c r="J10346">
        <v>0</v>
      </c>
      <c r="K10346">
        <v>0.1</v>
      </c>
      <c r="L10346">
        <v>0.01</v>
      </c>
      <c r="M10346">
        <v>0.11</v>
      </c>
    </row>
    <row r="10347" spans="1:19" x14ac:dyDescent="0.2">
      <c r="A10347" t="s">
        <v>2345</v>
      </c>
      <c r="B10347" t="s">
        <v>189</v>
      </c>
      <c r="C10347">
        <v>2005</v>
      </c>
      <c r="D10347" s="1" t="d">
        <v>2010-09-12</v>
      </c>
      <c r="E10347" s="1" t="str">
        <f t="shared" si="322"/>
        <v>2010</v>
      </c>
      <c r="F10347" s="1" t="str">
        <f t="shared" si="323"/>
        <v>Sep</v>
      </c>
      <c r="G10347" t="s">
        <v>18</v>
      </c>
      <c r="H10347" t="s">
        <v>134</v>
      </c>
      <c r="I10347">
        <v>0.08</v>
      </c>
      <c r="J10347">
        <v>0.02</v>
      </c>
      <c r="K10347">
        <v>0</v>
      </c>
      <c r="L10347">
        <v>0</v>
      </c>
      <c r="M10347">
        <v>0.11</v>
      </c>
      <c r="N10347">
        <v>82</v>
      </c>
      <c r="O10347">
        <v>19</v>
      </c>
      <c r="P10347">
        <v>4.8</v>
      </c>
      <c r="Q10347">
        <v>4</v>
      </c>
      <c r="R10347" t="s">
        <v>135</v>
      </c>
      <c r="S10347" t="s">
        <v>20</v>
      </c>
    </row>
    <row r="10348" spans="1:19" x14ac:dyDescent="0.2">
      <c r="A10348" t="s">
        <v>8575</v>
      </c>
      <c r="B10348" t="s">
        <v>104</v>
      </c>
      <c r="C10348">
        <v>1994</v>
      </c>
      <c r="D10348" s="1" t="d">
        <v>2011-07-29</v>
      </c>
      <c r="E10348" s="1" t="str">
        <f t="shared" si="322"/>
        <v>2011</v>
      </c>
      <c r="F10348" s="1" t="str">
        <f t="shared" si="323"/>
        <v>Jul</v>
      </c>
      <c r="G10348" t="s">
        <v>37</v>
      </c>
      <c r="H10348" t="s">
        <v>523</v>
      </c>
      <c r="I10348">
        <v>0.06</v>
      </c>
      <c r="J10348">
        <v>0.04</v>
      </c>
      <c r="K10348">
        <v>0</v>
      </c>
      <c r="L10348">
        <v>0.01</v>
      </c>
      <c r="M10348">
        <v>0.11</v>
      </c>
    </row>
    <row r="10349" spans="1:19" x14ac:dyDescent="0.2">
      <c r="A10349" t="s">
        <v>8576</v>
      </c>
      <c r="B10349" t="s">
        <v>17</v>
      </c>
      <c r="C10349">
        <v>2008</v>
      </c>
      <c r="D10349" s="1" t="d">
        <v>2018-05-17</v>
      </c>
      <c r="E10349" s="1" t="str">
        <f t="shared" si="322"/>
        <v>2018</v>
      </c>
      <c r="F10349" s="1" t="str">
        <f t="shared" si="323"/>
        <v>May</v>
      </c>
      <c r="G10349" t="s">
        <v>34</v>
      </c>
      <c r="H10349" t="s">
        <v>111</v>
      </c>
      <c r="I10349">
        <v>0.09</v>
      </c>
      <c r="J10349">
        <v>0.01</v>
      </c>
      <c r="K10349">
        <v>0</v>
      </c>
      <c r="L10349">
        <v>0.01</v>
      </c>
      <c r="M10349">
        <v>0.11</v>
      </c>
    </row>
    <row r="10350" spans="1:19" x14ac:dyDescent="0.2">
      <c r="A10350" t="s">
        <v>8577</v>
      </c>
      <c r="B10350" t="s">
        <v>32</v>
      </c>
      <c r="C10350">
        <v>2007</v>
      </c>
      <c r="D10350" s="1" t="d">
        <v>2007-08-08</v>
      </c>
      <c r="E10350" s="1" t="str">
        <f t="shared" si="322"/>
        <v>2007</v>
      </c>
      <c r="F10350" s="1" t="str">
        <f t="shared" si="323"/>
        <v>Aug</v>
      </c>
      <c r="G10350" t="s">
        <v>30</v>
      </c>
      <c r="H10350" t="s">
        <v>1403</v>
      </c>
      <c r="I10350">
        <v>0.1</v>
      </c>
      <c r="J10350">
        <v>0</v>
      </c>
      <c r="K10350">
        <v>0</v>
      </c>
      <c r="L10350">
        <v>0.01</v>
      </c>
      <c r="M10350">
        <v>0.11</v>
      </c>
      <c r="P10350" t="s">
        <v>203</v>
      </c>
      <c r="R10350" t="s">
        <v>7636</v>
      </c>
      <c r="S10350" t="s">
        <v>20</v>
      </c>
    </row>
    <row r="10351" spans="1:19" x14ac:dyDescent="0.2">
      <c r="A10351" t="s">
        <v>8578</v>
      </c>
      <c r="B10351" t="s">
        <v>148</v>
      </c>
      <c r="C10351">
        <v>2013</v>
      </c>
      <c r="D10351" s="1" t="d">
        <v>2016-04-04</v>
      </c>
      <c r="E10351" s="1" t="str">
        <f t="shared" si="322"/>
        <v>2016</v>
      </c>
      <c r="F10351" s="1" t="str">
        <f t="shared" si="323"/>
        <v>Apr</v>
      </c>
      <c r="G10351" t="s">
        <v>37</v>
      </c>
      <c r="H10351" t="s">
        <v>7655</v>
      </c>
      <c r="I10351">
        <v>0</v>
      </c>
      <c r="J10351">
        <v>0.1</v>
      </c>
      <c r="K10351">
        <v>0</v>
      </c>
      <c r="L10351">
        <v>0.01</v>
      </c>
      <c r="M10351">
        <v>0.11</v>
      </c>
      <c r="N10351">
        <v>74</v>
      </c>
      <c r="O10351">
        <v>38</v>
      </c>
      <c r="P10351">
        <v>7.4</v>
      </c>
      <c r="Q10351">
        <v>866</v>
      </c>
      <c r="R10351" t="s">
        <v>7655</v>
      </c>
      <c r="S10351" t="s">
        <v>53</v>
      </c>
    </row>
    <row r="10352" spans="1:19" x14ac:dyDescent="0.2">
      <c r="A10352" t="s">
        <v>8579</v>
      </c>
      <c r="B10352" t="s">
        <v>159</v>
      </c>
      <c r="C10352">
        <v>2011</v>
      </c>
      <c r="D10352" s="1" t="d">
        <v>2001-09-23</v>
      </c>
      <c r="E10352" s="1" t="str">
        <f t="shared" si="322"/>
        <v>2001</v>
      </c>
      <c r="F10352" s="1" t="str">
        <f t="shared" si="323"/>
        <v>Sep</v>
      </c>
      <c r="G10352" t="s">
        <v>28</v>
      </c>
      <c r="H10352" t="s">
        <v>1091</v>
      </c>
      <c r="I10352">
        <v>0</v>
      </c>
      <c r="J10352">
        <v>0</v>
      </c>
      <c r="K10352">
        <v>0.11</v>
      </c>
      <c r="L10352">
        <v>0</v>
      </c>
      <c r="M10352">
        <v>0.11</v>
      </c>
    </row>
    <row r="10353" spans="1:19" x14ac:dyDescent="0.2">
      <c r="A10353" t="s">
        <v>8580</v>
      </c>
      <c r="B10353" t="s">
        <v>104</v>
      </c>
      <c r="C10353">
        <v>1999</v>
      </c>
      <c r="D10353" s="1" t="d">
        <v>2007-09-05</v>
      </c>
      <c r="E10353" s="1" t="str">
        <f t="shared" si="322"/>
        <v>2007</v>
      </c>
      <c r="F10353" s="1" t="str">
        <f t="shared" si="323"/>
        <v>Sep</v>
      </c>
      <c r="G10353" t="s">
        <v>101</v>
      </c>
      <c r="H10353" t="s">
        <v>234</v>
      </c>
      <c r="I10353">
        <v>0</v>
      </c>
      <c r="J10353">
        <v>0</v>
      </c>
      <c r="K10353">
        <v>0.1</v>
      </c>
      <c r="L10353">
        <v>0.01</v>
      </c>
      <c r="M10353">
        <v>0.11</v>
      </c>
    </row>
    <row r="10354" spans="1:19" x14ac:dyDescent="0.2">
      <c r="A10354" t="s">
        <v>8581</v>
      </c>
      <c r="B10354" t="s">
        <v>44</v>
      </c>
      <c r="C10354">
        <v>2007</v>
      </c>
      <c r="D10354" s="1" t="d">
        <v>2006-05-03</v>
      </c>
      <c r="E10354" s="1" t="str">
        <f t="shared" si="322"/>
        <v>2006</v>
      </c>
      <c r="F10354" s="1" t="str">
        <f t="shared" si="323"/>
        <v>May</v>
      </c>
      <c r="G10354" t="s">
        <v>30</v>
      </c>
      <c r="H10354" t="s">
        <v>484</v>
      </c>
      <c r="I10354">
        <v>0.08</v>
      </c>
      <c r="J10354">
        <v>0.02</v>
      </c>
      <c r="K10354">
        <v>0</v>
      </c>
      <c r="L10354">
        <v>0.01</v>
      </c>
      <c r="M10354">
        <v>0.11</v>
      </c>
      <c r="N10354">
        <v>52</v>
      </c>
      <c r="O10354">
        <v>21</v>
      </c>
      <c r="P10354" t="s">
        <v>203</v>
      </c>
      <c r="R10354" t="s">
        <v>373</v>
      </c>
      <c r="S10354" t="s">
        <v>20</v>
      </c>
    </row>
    <row r="10355" spans="1:19" x14ac:dyDescent="0.2">
      <c r="A10355" t="s">
        <v>7109</v>
      </c>
      <c r="B10355" t="s">
        <v>32</v>
      </c>
      <c r="C10355">
        <v>2011</v>
      </c>
      <c r="D10355" s="1" t="d">
        <v>2021-11-05</v>
      </c>
      <c r="E10355" s="1" t="str">
        <f t="shared" si="322"/>
        <v>2021</v>
      </c>
      <c r="F10355" s="1" t="str">
        <f t="shared" si="323"/>
        <v>Nov</v>
      </c>
      <c r="G10355" t="s">
        <v>50</v>
      </c>
      <c r="H10355" t="s">
        <v>267</v>
      </c>
      <c r="I10355">
        <v>7.0000000000000007E-2</v>
      </c>
      <c r="J10355">
        <v>0.02</v>
      </c>
      <c r="K10355">
        <v>0</v>
      </c>
      <c r="L10355">
        <v>0.01</v>
      </c>
      <c r="M10355">
        <v>0.11</v>
      </c>
      <c r="P10355" t="s">
        <v>203</v>
      </c>
      <c r="R10355" t="s">
        <v>1214</v>
      </c>
      <c r="S10355" t="s">
        <v>112</v>
      </c>
    </row>
    <row r="10356" spans="1:19" x14ac:dyDescent="0.2">
      <c r="A10356" t="s">
        <v>3323</v>
      </c>
      <c r="B10356" t="s">
        <v>159</v>
      </c>
      <c r="C10356">
        <v>2006</v>
      </c>
      <c r="D10356" s="1" t="d">
        <v>2020-01-02</v>
      </c>
      <c r="E10356" s="1" t="str">
        <f t="shared" si="322"/>
        <v>2020</v>
      </c>
      <c r="F10356" s="1" t="str">
        <f t="shared" si="323"/>
        <v>Jan</v>
      </c>
      <c r="G10356" t="s">
        <v>18</v>
      </c>
      <c r="H10356" t="s">
        <v>134</v>
      </c>
      <c r="I10356">
        <v>0.1</v>
      </c>
      <c r="J10356">
        <v>0</v>
      </c>
      <c r="K10356">
        <v>0</v>
      </c>
      <c r="L10356">
        <v>0.01</v>
      </c>
      <c r="M10356">
        <v>0.11</v>
      </c>
      <c r="N10356">
        <v>72</v>
      </c>
      <c r="O10356">
        <v>15</v>
      </c>
      <c r="P10356">
        <v>7.3</v>
      </c>
      <c r="Q10356">
        <v>8</v>
      </c>
      <c r="R10356" t="s">
        <v>193</v>
      </c>
      <c r="S10356" t="s">
        <v>20</v>
      </c>
    </row>
    <row r="10357" spans="1:19" x14ac:dyDescent="0.2">
      <c r="A10357" t="s">
        <v>7981</v>
      </c>
      <c r="B10357" t="s">
        <v>17</v>
      </c>
      <c r="C10357">
        <v>2011</v>
      </c>
      <c r="D10357" s="1" t="d">
        <v>1991-12-30</v>
      </c>
      <c r="E10357" s="1" t="str">
        <f t="shared" si="322"/>
        <v>1991</v>
      </c>
      <c r="F10357" s="1" t="str">
        <f t="shared" si="323"/>
        <v>Dec</v>
      </c>
      <c r="G10357" t="s">
        <v>18</v>
      </c>
      <c r="H10357" t="s">
        <v>111</v>
      </c>
      <c r="I10357">
        <v>0.1</v>
      </c>
      <c r="J10357">
        <v>0</v>
      </c>
      <c r="K10357">
        <v>0</v>
      </c>
      <c r="L10357">
        <v>0.01</v>
      </c>
      <c r="M10357">
        <v>0.11</v>
      </c>
      <c r="P10357" t="s">
        <v>203</v>
      </c>
      <c r="R10357" t="s">
        <v>5040</v>
      </c>
      <c r="S10357" t="s">
        <v>20</v>
      </c>
    </row>
    <row r="10358" spans="1:19" x14ac:dyDescent="0.2">
      <c r="A10358" t="s">
        <v>5535</v>
      </c>
      <c r="B10358" t="s">
        <v>189</v>
      </c>
      <c r="C10358">
        <v>2002</v>
      </c>
      <c r="D10358" s="1" t="d">
        <v>2021-10-01</v>
      </c>
      <c r="E10358" s="1" t="str">
        <f t="shared" si="322"/>
        <v>2021</v>
      </c>
      <c r="F10358" s="1" t="str">
        <f t="shared" si="323"/>
        <v>Oct</v>
      </c>
      <c r="G10358" t="s">
        <v>37</v>
      </c>
      <c r="H10358" t="s">
        <v>3932</v>
      </c>
      <c r="I10358">
        <v>0.08</v>
      </c>
      <c r="J10358">
        <v>0.02</v>
      </c>
      <c r="K10358">
        <v>0</v>
      </c>
      <c r="L10358">
        <v>0</v>
      </c>
      <c r="M10358">
        <v>0.11</v>
      </c>
      <c r="N10358">
        <v>54</v>
      </c>
      <c r="O10358">
        <v>9</v>
      </c>
      <c r="P10358">
        <v>5.9</v>
      </c>
      <c r="Q10358">
        <v>7</v>
      </c>
      <c r="R10358" t="s">
        <v>4031</v>
      </c>
      <c r="S10358" t="s">
        <v>88</v>
      </c>
    </row>
    <row r="10359" spans="1:19" x14ac:dyDescent="0.2">
      <c r="A10359" t="s">
        <v>8582</v>
      </c>
      <c r="B10359" t="s">
        <v>32</v>
      </c>
      <c r="C10359">
        <v>2008</v>
      </c>
      <c r="D10359" s="1" t="d">
        <v>2013-05-06</v>
      </c>
      <c r="E10359" s="1" t="str">
        <f t="shared" si="322"/>
        <v>2013</v>
      </c>
      <c r="F10359" s="1" t="str">
        <f t="shared" si="323"/>
        <v>May</v>
      </c>
      <c r="G10359" t="s">
        <v>50</v>
      </c>
      <c r="H10359" t="s">
        <v>4573</v>
      </c>
      <c r="I10359">
        <v>7.0000000000000007E-2</v>
      </c>
      <c r="J10359">
        <v>0</v>
      </c>
      <c r="K10359">
        <v>0.03</v>
      </c>
      <c r="L10359">
        <v>0</v>
      </c>
      <c r="M10359">
        <v>0.11</v>
      </c>
      <c r="N10359">
        <v>64</v>
      </c>
      <c r="O10359">
        <v>7</v>
      </c>
      <c r="P10359" t="s">
        <v>203</v>
      </c>
      <c r="R10359" t="s">
        <v>4573</v>
      </c>
      <c r="S10359" t="s">
        <v>112</v>
      </c>
    </row>
    <row r="10360" spans="1:19" x14ac:dyDescent="0.2">
      <c r="A10360" t="s">
        <v>2781</v>
      </c>
      <c r="B10360" t="s">
        <v>1015</v>
      </c>
      <c r="C10360">
        <v>2014</v>
      </c>
      <c r="D10360" s="1" t="d">
        <v>1990-10-12</v>
      </c>
      <c r="E10360" s="1" t="str">
        <f t="shared" si="322"/>
        <v>1990</v>
      </c>
      <c r="F10360" s="1" t="str">
        <f t="shared" si="323"/>
        <v>Oct</v>
      </c>
      <c r="G10360" t="s">
        <v>18</v>
      </c>
      <c r="H10360" t="s">
        <v>2782</v>
      </c>
      <c r="I10360">
        <v>0.08</v>
      </c>
      <c r="J10360">
        <v>0</v>
      </c>
      <c r="K10360">
        <v>0</v>
      </c>
      <c r="L10360">
        <v>0.03</v>
      </c>
      <c r="M10360">
        <v>0.11</v>
      </c>
      <c r="N10360">
        <v>68</v>
      </c>
      <c r="O10360">
        <v>6</v>
      </c>
      <c r="P10360">
        <v>7</v>
      </c>
      <c r="Q10360">
        <v>25</v>
      </c>
      <c r="R10360" t="s">
        <v>2256</v>
      </c>
      <c r="S10360" t="s">
        <v>20</v>
      </c>
    </row>
    <row r="10361" spans="1:19" x14ac:dyDescent="0.2">
      <c r="A10361" t="s">
        <v>7813</v>
      </c>
      <c r="B10361" t="s">
        <v>44</v>
      </c>
      <c r="C10361">
        <v>2009</v>
      </c>
      <c r="D10361" s="1" t="d">
        <v>2020-05-30</v>
      </c>
      <c r="E10361" s="1" t="str">
        <f t="shared" si="322"/>
        <v>2020</v>
      </c>
      <c r="F10361" s="1" t="str">
        <f t="shared" si="323"/>
        <v>May</v>
      </c>
      <c r="G10361" t="s">
        <v>37</v>
      </c>
      <c r="H10361" t="s">
        <v>130</v>
      </c>
      <c r="I10361">
        <v>0.09</v>
      </c>
      <c r="J10361">
        <v>0.01</v>
      </c>
      <c r="K10361">
        <v>0</v>
      </c>
      <c r="L10361">
        <v>0.01</v>
      </c>
      <c r="M10361">
        <v>0.11</v>
      </c>
      <c r="N10361">
        <v>28</v>
      </c>
      <c r="O10361">
        <v>33</v>
      </c>
      <c r="P10361">
        <v>2.8</v>
      </c>
      <c r="Q10361">
        <v>64</v>
      </c>
      <c r="R10361" t="s">
        <v>1235</v>
      </c>
      <c r="S10361" t="s">
        <v>53</v>
      </c>
    </row>
    <row r="10362" spans="1:19" x14ac:dyDescent="0.2">
      <c r="A10362" t="s">
        <v>6578</v>
      </c>
      <c r="B10362" t="s">
        <v>17</v>
      </c>
      <c r="C10362">
        <v>2010</v>
      </c>
      <c r="D10362" s="1" t="d">
        <v>1992-03-01</v>
      </c>
      <c r="E10362" s="1" t="str">
        <f t="shared" si="322"/>
        <v>1992</v>
      </c>
      <c r="F10362" s="1" t="str">
        <f t="shared" si="323"/>
        <v>Mar</v>
      </c>
      <c r="G10362" t="s">
        <v>37</v>
      </c>
      <c r="H10362" t="s">
        <v>8583</v>
      </c>
      <c r="I10362">
        <v>7.0000000000000007E-2</v>
      </c>
      <c r="J10362">
        <v>0.02</v>
      </c>
      <c r="K10362">
        <v>0</v>
      </c>
      <c r="L10362">
        <v>0.01</v>
      </c>
      <c r="M10362">
        <v>0.11</v>
      </c>
      <c r="N10362">
        <v>71</v>
      </c>
      <c r="O10362">
        <v>4</v>
      </c>
      <c r="P10362" t="s">
        <v>203</v>
      </c>
      <c r="R10362" t="s">
        <v>1235</v>
      </c>
      <c r="S10362" t="s">
        <v>53</v>
      </c>
    </row>
    <row r="10363" spans="1:19" x14ac:dyDescent="0.2">
      <c r="A10363" t="s">
        <v>8584</v>
      </c>
      <c r="B10363" t="s">
        <v>79</v>
      </c>
      <c r="C10363">
        <v>2014</v>
      </c>
      <c r="D10363" s="1" t="d">
        <v>2008-01-02</v>
      </c>
      <c r="E10363" s="1" t="str">
        <f t="shared" si="322"/>
        <v>2008</v>
      </c>
      <c r="F10363" s="1" t="str">
        <f t="shared" si="323"/>
        <v>Jan</v>
      </c>
      <c r="G10363" t="s">
        <v>28</v>
      </c>
      <c r="H10363" t="s">
        <v>372</v>
      </c>
      <c r="I10363">
        <v>0</v>
      </c>
      <c r="J10363">
        <v>0</v>
      </c>
      <c r="K10363">
        <v>0.11</v>
      </c>
      <c r="L10363">
        <v>0</v>
      </c>
      <c r="M10363">
        <v>0.11</v>
      </c>
    </row>
    <row r="10364" spans="1:19" x14ac:dyDescent="0.2">
      <c r="A10364" t="s">
        <v>3421</v>
      </c>
      <c r="B10364" t="s">
        <v>799</v>
      </c>
      <c r="C10364">
        <v>2000</v>
      </c>
      <c r="D10364" s="1" t="d">
        <v>2005-04-16</v>
      </c>
      <c r="E10364" s="1" t="str">
        <f t="shared" si="322"/>
        <v>2005</v>
      </c>
      <c r="F10364" s="1" t="str">
        <f t="shared" si="323"/>
        <v>Apr</v>
      </c>
      <c r="G10364" t="s">
        <v>101</v>
      </c>
      <c r="H10364" t="s">
        <v>151</v>
      </c>
      <c r="I10364">
        <v>0</v>
      </c>
      <c r="J10364">
        <v>0</v>
      </c>
      <c r="K10364">
        <v>0.11</v>
      </c>
      <c r="L10364">
        <v>0</v>
      </c>
      <c r="M10364">
        <v>0.11</v>
      </c>
    </row>
    <row r="10365" spans="1:19" x14ac:dyDescent="0.2">
      <c r="A10365" t="s">
        <v>8585</v>
      </c>
      <c r="B10365" t="s">
        <v>55</v>
      </c>
      <c r="C10365">
        <v>2006</v>
      </c>
      <c r="D10365" s="1" t="d">
        <v>2020-06-11</v>
      </c>
      <c r="E10365" s="1" t="str">
        <f t="shared" si="322"/>
        <v>2020</v>
      </c>
      <c r="F10365" s="1" t="str">
        <f t="shared" si="323"/>
        <v>Jun</v>
      </c>
      <c r="G10365" t="s">
        <v>34</v>
      </c>
      <c r="H10365" t="s">
        <v>68</v>
      </c>
      <c r="I10365">
        <v>0.05</v>
      </c>
      <c r="J10365">
        <v>0.04</v>
      </c>
      <c r="K10365">
        <v>0</v>
      </c>
      <c r="L10365">
        <v>0.01</v>
      </c>
      <c r="M10365">
        <v>0.11</v>
      </c>
    </row>
    <row r="10366" spans="1:19" x14ac:dyDescent="0.2">
      <c r="A10366" t="s">
        <v>6046</v>
      </c>
      <c r="B10366" t="s">
        <v>32</v>
      </c>
      <c r="C10366">
        <v>2009</v>
      </c>
      <c r="D10366" s="1" t="d">
        <v>2001-05-05</v>
      </c>
      <c r="E10366" s="1" t="str">
        <f t="shared" si="322"/>
        <v>2001</v>
      </c>
      <c r="F10366" s="1" t="str">
        <f t="shared" si="323"/>
        <v>May</v>
      </c>
      <c r="G10366" t="s">
        <v>18</v>
      </c>
      <c r="H10366" t="s">
        <v>151</v>
      </c>
      <c r="I10366">
        <v>0</v>
      </c>
      <c r="J10366">
        <v>0</v>
      </c>
      <c r="K10366">
        <v>0.11</v>
      </c>
      <c r="L10366">
        <v>0</v>
      </c>
      <c r="M10366">
        <v>0.11</v>
      </c>
    </row>
    <row r="10367" spans="1:19" x14ac:dyDescent="0.2">
      <c r="A10367" t="s">
        <v>6626</v>
      </c>
      <c r="B10367" t="s">
        <v>137</v>
      </c>
      <c r="C10367">
        <v>2003</v>
      </c>
      <c r="D10367" s="1" t="d">
        <v>2012-12-15</v>
      </c>
      <c r="E10367" s="1" t="str">
        <f t="shared" si="322"/>
        <v>2012</v>
      </c>
      <c r="F10367" s="1" t="str">
        <f t="shared" si="323"/>
        <v>Dec</v>
      </c>
      <c r="G10367" t="s">
        <v>37</v>
      </c>
      <c r="H10367" t="s">
        <v>134</v>
      </c>
      <c r="I10367">
        <v>0.08</v>
      </c>
      <c r="J10367">
        <v>0.02</v>
      </c>
      <c r="K10367">
        <v>0</v>
      </c>
      <c r="L10367">
        <v>0</v>
      </c>
      <c r="M10367">
        <v>0.11</v>
      </c>
      <c r="N10367">
        <v>64</v>
      </c>
      <c r="O10367">
        <v>27</v>
      </c>
      <c r="P10367">
        <v>8.1999999999999993</v>
      </c>
      <c r="Q10367">
        <v>11</v>
      </c>
      <c r="R10367" t="s">
        <v>3671</v>
      </c>
      <c r="S10367" t="s">
        <v>53</v>
      </c>
    </row>
    <row r="10368" spans="1:19" x14ac:dyDescent="0.2">
      <c r="A10368" t="s">
        <v>8586</v>
      </c>
      <c r="B10368" t="s">
        <v>79</v>
      </c>
      <c r="C10368">
        <v>2011</v>
      </c>
      <c r="D10368" s="1" t="d">
        <v>2015-01-28</v>
      </c>
      <c r="E10368" s="1" t="str">
        <f t="shared" si="322"/>
        <v>2015</v>
      </c>
      <c r="F10368" s="1" t="str">
        <f t="shared" si="323"/>
        <v>Jan</v>
      </c>
      <c r="G10368" t="s">
        <v>50</v>
      </c>
      <c r="H10368" t="s">
        <v>202</v>
      </c>
      <c r="I10368">
        <v>0</v>
      </c>
      <c r="J10368">
        <v>0.04</v>
      </c>
      <c r="K10368">
        <v>0.06</v>
      </c>
      <c r="L10368">
        <v>0.01</v>
      </c>
      <c r="M10368">
        <v>0.11</v>
      </c>
    </row>
    <row r="10369" spans="1:19" x14ac:dyDescent="0.2">
      <c r="A10369" t="s">
        <v>8587</v>
      </c>
      <c r="B10369" t="s">
        <v>104</v>
      </c>
      <c r="C10369">
        <v>1999</v>
      </c>
      <c r="D10369" s="1" t="d">
        <v>1990-05-12</v>
      </c>
      <c r="E10369" s="1" t="str">
        <f t="shared" si="322"/>
        <v>1990</v>
      </c>
      <c r="F10369" s="1" t="str">
        <f t="shared" si="323"/>
        <v>May</v>
      </c>
      <c r="G10369" t="s">
        <v>24</v>
      </c>
      <c r="H10369" t="s">
        <v>234</v>
      </c>
      <c r="I10369">
        <v>0.06</v>
      </c>
      <c r="J10369">
        <v>0.04</v>
      </c>
      <c r="K10369">
        <v>0</v>
      </c>
      <c r="L10369">
        <v>0.01</v>
      </c>
      <c r="M10369">
        <v>0.11</v>
      </c>
      <c r="N10369">
        <v>46</v>
      </c>
      <c r="O10369">
        <v>4</v>
      </c>
      <c r="R10369" t="s">
        <v>3582</v>
      </c>
      <c r="S10369" t="s">
        <v>20</v>
      </c>
    </row>
    <row r="10370" spans="1:19" x14ac:dyDescent="0.2">
      <c r="A10370" t="s">
        <v>8588</v>
      </c>
      <c r="B10370" t="s">
        <v>104</v>
      </c>
      <c r="C10370">
        <v>2001</v>
      </c>
      <c r="D10370" s="1" t="d">
        <v>2009-09-21</v>
      </c>
      <c r="E10370" s="1" t="str">
        <f t="shared" si="322"/>
        <v>2009</v>
      </c>
      <c r="F10370" s="1" t="str">
        <f t="shared" si="323"/>
        <v>Sep</v>
      </c>
      <c r="G10370" t="s">
        <v>101</v>
      </c>
      <c r="H10370" t="s">
        <v>51</v>
      </c>
      <c r="I10370">
        <v>0.06</v>
      </c>
      <c r="J10370">
        <v>0.04</v>
      </c>
      <c r="K10370">
        <v>0</v>
      </c>
      <c r="L10370">
        <v>0.01</v>
      </c>
      <c r="M10370">
        <v>0.11</v>
      </c>
      <c r="N10370">
        <v>64</v>
      </c>
      <c r="O10370">
        <v>4</v>
      </c>
      <c r="P10370">
        <v>6.1</v>
      </c>
      <c r="Q10370">
        <v>16</v>
      </c>
      <c r="R10370" t="s">
        <v>6829</v>
      </c>
      <c r="S10370" t="s">
        <v>53</v>
      </c>
    </row>
    <row r="10371" spans="1:19" x14ac:dyDescent="0.2">
      <c r="A10371" t="s">
        <v>8589</v>
      </c>
      <c r="B10371" t="s">
        <v>55</v>
      </c>
      <c r="C10371">
        <v>2007</v>
      </c>
      <c r="D10371" s="1" t="d">
        <v>2004-02-28</v>
      </c>
      <c r="E10371" s="1" t="str">
        <f t="shared" ref="E10371:E10434" si="324">TEXT(D10371,"yyyy")</f>
        <v>2004</v>
      </c>
      <c r="F10371" s="1" t="str">
        <f t="shared" ref="F10371:F10434" si="325">TEXT(D10371,"mmm")</f>
        <v>Feb</v>
      </c>
      <c r="G10371" t="s">
        <v>28</v>
      </c>
      <c r="H10371" t="s">
        <v>242</v>
      </c>
      <c r="I10371">
        <v>0</v>
      </c>
      <c r="J10371">
        <v>0</v>
      </c>
      <c r="K10371">
        <v>0.11</v>
      </c>
      <c r="L10371">
        <v>0</v>
      </c>
      <c r="M10371">
        <v>0.11</v>
      </c>
    </row>
    <row r="10372" spans="1:19" x14ac:dyDescent="0.2">
      <c r="A10372" t="s">
        <v>6778</v>
      </c>
      <c r="B10372" t="s">
        <v>137</v>
      </c>
      <c r="C10372">
        <v>2004</v>
      </c>
      <c r="D10372" s="1" t="d">
        <v>2021-04-04</v>
      </c>
      <c r="E10372" s="1" t="str">
        <f t="shared" si="324"/>
        <v>2021</v>
      </c>
      <c r="F10372" s="1" t="str">
        <f t="shared" si="325"/>
        <v>Apr</v>
      </c>
      <c r="G10372" t="s">
        <v>86</v>
      </c>
      <c r="H10372" t="s">
        <v>329</v>
      </c>
      <c r="I10372">
        <v>0.08</v>
      </c>
      <c r="J10372">
        <v>0.02</v>
      </c>
      <c r="K10372">
        <v>0</v>
      </c>
      <c r="L10372">
        <v>0</v>
      </c>
      <c r="M10372">
        <v>0.11</v>
      </c>
      <c r="N10372">
        <v>37</v>
      </c>
      <c r="O10372">
        <v>29</v>
      </c>
      <c r="P10372">
        <v>4.7</v>
      </c>
      <c r="Q10372">
        <v>13</v>
      </c>
      <c r="R10372" t="s">
        <v>1131</v>
      </c>
      <c r="S10372" t="s">
        <v>53</v>
      </c>
    </row>
    <row r="10373" spans="1:19" x14ac:dyDescent="0.2">
      <c r="A10373" t="s">
        <v>3211</v>
      </c>
      <c r="B10373" t="s">
        <v>44</v>
      </c>
      <c r="C10373">
        <v>2016</v>
      </c>
      <c r="D10373" s="1" t="d">
        <v>2000-03-18</v>
      </c>
      <c r="E10373" s="1" t="str">
        <f t="shared" si="324"/>
        <v>2000</v>
      </c>
      <c r="F10373" s="1" t="str">
        <f t="shared" si="325"/>
        <v>Mar</v>
      </c>
      <c r="G10373" t="s">
        <v>18</v>
      </c>
      <c r="H10373" t="s">
        <v>51</v>
      </c>
      <c r="I10373">
        <v>0.05</v>
      </c>
      <c r="J10373">
        <v>0.04</v>
      </c>
      <c r="K10373">
        <v>0</v>
      </c>
      <c r="L10373">
        <v>0.01</v>
      </c>
      <c r="M10373">
        <v>0.11</v>
      </c>
      <c r="P10373" t="s">
        <v>203</v>
      </c>
      <c r="R10373" t="s">
        <v>746</v>
      </c>
      <c r="S10373" t="s">
        <v>88</v>
      </c>
    </row>
    <row r="10374" spans="1:19" x14ac:dyDescent="0.2">
      <c r="A10374" t="s">
        <v>8590</v>
      </c>
      <c r="B10374" t="s">
        <v>104</v>
      </c>
      <c r="C10374">
        <v>1995</v>
      </c>
      <c r="D10374" s="1" t="d">
        <v>1998-06-06</v>
      </c>
      <c r="E10374" s="1" t="str">
        <f t="shared" si="324"/>
        <v>1998</v>
      </c>
      <c r="F10374" s="1" t="str">
        <f t="shared" si="325"/>
        <v>Jun</v>
      </c>
      <c r="G10374" t="s">
        <v>272</v>
      </c>
      <c r="H10374" t="s">
        <v>68</v>
      </c>
      <c r="I10374">
        <v>0.01</v>
      </c>
      <c r="J10374">
        <v>0.01</v>
      </c>
      <c r="K10374">
        <v>0.09</v>
      </c>
      <c r="L10374">
        <v>0.01</v>
      </c>
      <c r="M10374">
        <v>0.11</v>
      </c>
    </row>
    <row r="10375" spans="1:19" x14ac:dyDescent="0.2">
      <c r="A10375" t="s">
        <v>974</v>
      </c>
      <c r="B10375" t="s">
        <v>148</v>
      </c>
      <c r="C10375">
        <v>2010</v>
      </c>
      <c r="D10375" s="1" t="d">
        <v>2011-12-19</v>
      </c>
      <c r="E10375" s="1" t="str">
        <f t="shared" si="324"/>
        <v>2011</v>
      </c>
      <c r="F10375" s="1" t="str">
        <f t="shared" si="325"/>
        <v>Dec</v>
      </c>
      <c r="G10375" t="s">
        <v>50</v>
      </c>
      <c r="H10375" t="s">
        <v>111</v>
      </c>
      <c r="I10375">
        <v>0</v>
      </c>
      <c r="J10375">
        <v>0.08</v>
      </c>
      <c r="K10375">
        <v>0</v>
      </c>
      <c r="L10375">
        <v>0.02</v>
      </c>
      <c r="M10375">
        <v>0.11</v>
      </c>
      <c r="N10375">
        <v>83</v>
      </c>
      <c r="O10375">
        <v>20</v>
      </c>
      <c r="P10375">
        <v>5.2</v>
      </c>
      <c r="Q10375">
        <v>672</v>
      </c>
      <c r="R10375" t="s">
        <v>260</v>
      </c>
      <c r="S10375" t="s">
        <v>53</v>
      </c>
    </row>
    <row r="10376" spans="1:19" x14ac:dyDescent="0.2">
      <c r="A10376" t="s">
        <v>8591</v>
      </c>
      <c r="B10376" t="s">
        <v>104</v>
      </c>
      <c r="C10376">
        <v>1998</v>
      </c>
      <c r="D10376" s="1" t="d">
        <v>2008-08-14</v>
      </c>
      <c r="E10376" s="1" t="str">
        <f t="shared" si="324"/>
        <v>2008</v>
      </c>
      <c r="F10376" s="1" t="str">
        <f t="shared" si="325"/>
        <v>Aug</v>
      </c>
      <c r="G10376" t="s">
        <v>101</v>
      </c>
      <c r="H10376" t="s">
        <v>51</v>
      </c>
      <c r="I10376">
        <v>0.06</v>
      </c>
      <c r="J10376">
        <v>0.04</v>
      </c>
      <c r="K10376">
        <v>0</v>
      </c>
      <c r="L10376">
        <v>0.01</v>
      </c>
      <c r="M10376">
        <v>0.11</v>
      </c>
    </row>
    <row r="10377" spans="1:19" x14ac:dyDescent="0.2">
      <c r="A10377" t="s">
        <v>8592</v>
      </c>
      <c r="B10377" t="s">
        <v>55</v>
      </c>
      <c r="C10377">
        <v>2009</v>
      </c>
      <c r="D10377" s="1" t="d">
        <v>2002-09-10</v>
      </c>
      <c r="E10377" s="1" t="str">
        <f t="shared" si="324"/>
        <v>2002</v>
      </c>
      <c r="F10377" s="1" t="str">
        <f t="shared" si="325"/>
        <v>Sep</v>
      </c>
      <c r="G10377" t="s">
        <v>86</v>
      </c>
      <c r="H10377" t="s">
        <v>372</v>
      </c>
      <c r="I10377">
        <v>0</v>
      </c>
      <c r="J10377">
        <v>0</v>
      </c>
      <c r="K10377">
        <v>0.11</v>
      </c>
      <c r="L10377">
        <v>0</v>
      </c>
      <c r="M10377">
        <v>0.11</v>
      </c>
    </row>
    <row r="10378" spans="1:19" x14ac:dyDescent="0.2">
      <c r="A10378" t="s">
        <v>8593</v>
      </c>
      <c r="B10378" t="s">
        <v>49</v>
      </c>
      <c r="C10378">
        <v>2012</v>
      </c>
      <c r="D10378" s="1" t="d">
        <v>2016-02-29</v>
      </c>
      <c r="E10378" s="1" t="str">
        <f t="shared" si="324"/>
        <v>2016</v>
      </c>
      <c r="F10378" s="1" t="str">
        <f t="shared" si="325"/>
        <v>Feb</v>
      </c>
      <c r="G10378" t="s">
        <v>101</v>
      </c>
      <c r="H10378" t="s">
        <v>6843</v>
      </c>
      <c r="I10378">
        <v>0</v>
      </c>
      <c r="J10378">
        <v>0</v>
      </c>
      <c r="K10378">
        <v>0.11</v>
      </c>
      <c r="L10378">
        <v>0</v>
      </c>
      <c r="M10378">
        <v>0.11</v>
      </c>
    </row>
    <row r="10379" spans="1:19" x14ac:dyDescent="0.2">
      <c r="A10379" t="s">
        <v>8594</v>
      </c>
      <c r="B10379" t="s">
        <v>64</v>
      </c>
      <c r="C10379">
        <v>2004</v>
      </c>
      <c r="D10379" s="1" t="d">
        <v>1992-09-11</v>
      </c>
      <c r="E10379" s="1" t="str">
        <f t="shared" si="324"/>
        <v>1992</v>
      </c>
      <c r="F10379" s="1" t="str">
        <f t="shared" si="325"/>
        <v>Sep</v>
      </c>
      <c r="G10379" t="s">
        <v>34</v>
      </c>
      <c r="H10379" t="s">
        <v>286</v>
      </c>
      <c r="I10379">
        <v>0.08</v>
      </c>
      <c r="J10379">
        <v>0.03</v>
      </c>
      <c r="K10379">
        <v>0</v>
      </c>
      <c r="L10379">
        <v>0</v>
      </c>
      <c r="M10379">
        <v>0.11</v>
      </c>
    </row>
    <row r="10380" spans="1:19" x14ac:dyDescent="0.2">
      <c r="A10380" t="s">
        <v>8595</v>
      </c>
      <c r="B10380" t="s">
        <v>55</v>
      </c>
      <c r="C10380">
        <v>2002</v>
      </c>
      <c r="D10380" s="1" t="d">
        <v>1990-08-12</v>
      </c>
      <c r="E10380" s="1" t="str">
        <f t="shared" si="324"/>
        <v>1990</v>
      </c>
      <c r="F10380" s="1" t="str">
        <f t="shared" si="325"/>
        <v>Aug</v>
      </c>
      <c r="G10380" t="s">
        <v>24</v>
      </c>
      <c r="H10380" t="s">
        <v>1858</v>
      </c>
      <c r="I10380">
        <v>0.05</v>
      </c>
      <c r="J10380">
        <v>0.04</v>
      </c>
      <c r="K10380">
        <v>0</v>
      </c>
      <c r="L10380">
        <v>0.01</v>
      </c>
      <c r="M10380">
        <v>0.11</v>
      </c>
      <c r="N10380">
        <v>59</v>
      </c>
      <c r="O10380">
        <v>7</v>
      </c>
      <c r="P10380" t="s">
        <v>203</v>
      </c>
      <c r="R10380" t="s">
        <v>2131</v>
      </c>
      <c r="S10380" t="s">
        <v>20</v>
      </c>
    </row>
    <row r="10381" spans="1:19" x14ac:dyDescent="0.2">
      <c r="A10381" t="s">
        <v>8596</v>
      </c>
      <c r="B10381" t="s">
        <v>17</v>
      </c>
      <c r="C10381">
        <v>2009</v>
      </c>
      <c r="D10381" s="1" t="d">
        <v>1993-07-24</v>
      </c>
      <c r="E10381" s="1" t="str">
        <f t="shared" si="324"/>
        <v>1993</v>
      </c>
      <c r="F10381" s="1" t="str">
        <f t="shared" si="325"/>
        <v>Jul</v>
      </c>
      <c r="G10381" t="s">
        <v>101</v>
      </c>
      <c r="H10381" t="s">
        <v>7566</v>
      </c>
      <c r="I10381">
        <v>7.0000000000000007E-2</v>
      </c>
      <c r="J10381">
        <v>0.03</v>
      </c>
      <c r="K10381">
        <v>0</v>
      </c>
      <c r="L10381">
        <v>0.01</v>
      </c>
      <c r="M10381">
        <v>0.11</v>
      </c>
      <c r="N10381">
        <v>50</v>
      </c>
      <c r="O10381">
        <v>5</v>
      </c>
      <c r="P10381" t="s">
        <v>203</v>
      </c>
      <c r="R10381" t="s">
        <v>8597</v>
      </c>
      <c r="S10381" t="s">
        <v>112</v>
      </c>
    </row>
    <row r="10382" spans="1:19" x14ac:dyDescent="0.2">
      <c r="A10382" t="s">
        <v>8598</v>
      </c>
      <c r="B10382" t="s">
        <v>1043</v>
      </c>
      <c r="C10382">
        <v>1995</v>
      </c>
      <c r="D10382" s="1" t="d">
        <v>1996-08-02</v>
      </c>
      <c r="E10382" s="1" t="str">
        <f t="shared" si="324"/>
        <v>1996</v>
      </c>
      <c r="F10382" s="1" t="str">
        <f t="shared" si="325"/>
        <v>Aug</v>
      </c>
      <c r="G10382" t="s">
        <v>28</v>
      </c>
      <c r="H10382" t="s">
        <v>151</v>
      </c>
      <c r="I10382">
        <v>0</v>
      </c>
      <c r="J10382">
        <v>0</v>
      </c>
      <c r="K10382">
        <v>0.11</v>
      </c>
      <c r="L10382">
        <v>0</v>
      </c>
      <c r="M10382">
        <v>0.11</v>
      </c>
    </row>
    <row r="10383" spans="1:19" x14ac:dyDescent="0.2">
      <c r="A10383" t="s">
        <v>6769</v>
      </c>
      <c r="B10383" t="s">
        <v>32</v>
      </c>
      <c r="C10383">
        <v>2011</v>
      </c>
      <c r="D10383" s="1" t="d">
        <v>1995-12-08</v>
      </c>
      <c r="E10383" s="1" t="str">
        <f t="shared" si="324"/>
        <v>1995</v>
      </c>
      <c r="F10383" s="1" t="str">
        <f t="shared" si="325"/>
        <v>Dec</v>
      </c>
      <c r="G10383" t="s">
        <v>50</v>
      </c>
      <c r="H10383" t="s">
        <v>134</v>
      </c>
      <c r="I10383">
        <v>7.0000000000000007E-2</v>
      </c>
      <c r="J10383">
        <v>0.03</v>
      </c>
      <c r="K10383">
        <v>0</v>
      </c>
      <c r="L10383">
        <v>0.01</v>
      </c>
      <c r="M10383">
        <v>0.11</v>
      </c>
      <c r="N10383">
        <v>55</v>
      </c>
      <c r="O10383">
        <v>4</v>
      </c>
      <c r="P10383" t="s">
        <v>203</v>
      </c>
      <c r="R10383" t="s">
        <v>8599</v>
      </c>
      <c r="S10383" t="s">
        <v>20</v>
      </c>
    </row>
    <row r="10384" spans="1:19" x14ac:dyDescent="0.2">
      <c r="A10384" t="s">
        <v>3128</v>
      </c>
      <c r="B10384" t="s">
        <v>159</v>
      </c>
      <c r="C10384">
        <v>2012</v>
      </c>
      <c r="D10384" s="1" t="d">
        <v>1994-07-28</v>
      </c>
      <c r="E10384" s="1" t="str">
        <f t="shared" si="324"/>
        <v>1994</v>
      </c>
      <c r="F10384" s="1" t="str">
        <f t="shared" si="325"/>
        <v>Jul</v>
      </c>
      <c r="G10384" t="s">
        <v>50</v>
      </c>
      <c r="H10384" t="s">
        <v>2450</v>
      </c>
      <c r="I10384">
        <v>0</v>
      </c>
      <c r="J10384">
        <v>0</v>
      </c>
      <c r="K10384">
        <v>0.11</v>
      </c>
      <c r="L10384">
        <v>0</v>
      </c>
      <c r="M10384">
        <v>0.11</v>
      </c>
    </row>
    <row r="10385" spans="1:19" x14ac:dyDescent="0.2">
      <c r="A10385" t="s">
        <v>759</v>
      </c>
      <c r="B10385" t="s">
        <v>64</v>
      </c>
      <c r="C10385">
        <v>2002</v>
      </c>
      <c r="D10385" s="1" t="d">
        <v>2011-09-05</v>
      </c>
      <c r="E10385" s="1" t="str">
        <f t="shared" si="324"/>
        <v>2011</v>
      </c>
      <c r="F10385" s="1" t="str">
        <f t="shared" si="325"/>
        <v>Sep</v>
      </c>
      <c r="G10385" t="s">
        <v>37</v>
      </c>
      <c r="H10385" t="s">
        <v>71</v>
      </c>
      <c r="I10385">
        <v>0.08</v>
      </c>
      <c r="J10385">
        <v>0.03</v>
      </c>
      <c r="K10385">
        <v>0</v>
      </c>
      <c r="L10385">
        <v>0</v>
      </c>
      <c r="M10385">
        <v>0.11</v>
      </c>
    </row>
    <row r="10386" spans="1:19" x14ac:dyDescent="0.2">
      <c r="A10386" t="s">
        <v>8600</v>
      </c>
      <c r="B10386" t="s">
        <v>44</v>
      </c>
      <c r="C10386">
        <v>2007</v>
      </c>
      <c r="D10386" s="1" t="d">
        <v>1998-07-25</v>
      </c>
      <c r="E10386" s="1" t="str">
        <f t="shared" si="324"/>
        <v>1998</v>
      </c>
      <c r="F10386" s="1" t="str">
        <f t="shared" si="325"/>
        <v>Jul</v>
      </c>
      <c r="G10386" t="s">
        <v>24</v>
      </c>
      <c r="H10386" t="s">
        <v>1858</v>
      </c>
      <c r="I10386">
        <v>7.0000000000000007E-2</v>
      </c>
      <c r="J10386">
        <v>0.02</v>
      </c>
      <c r="K10386">
        <v>0</v>
      </c>
      <c r="L10386">
        <v>0.01</v>
      </c>
      <c r="M10386">
        <v>0.11</v>
      </c>
      <c r="N10386">
        <v>80</v>
      </c>
      <c r="O10386">
        <v>44</v>
      </c>
      <c r="P10386">
        <v>8.8000000000000007</v>
      </c>
      <c r="Q10386">
        <v>66</v>
      </c>
      <c r="R10386" t="s">
        <v>4466</v>
      </c>
      <c r="S10386" t="s">
        <v>88</v>
      </c>
    </row>
    <row r="10387" spans="1:19" x14ac:dyDescent="0.2">
      <c r="A10387" t="s">
        <v>8601</v>
      </c>
      <c r="B10387" t="s">
        <v>32</v>
      </c>
      <c r="C10387">
        <v>2005</v>
      </c>
      <c r="D10387" s="1" t="d">
        <v>2007-05-28</v>
      </c>
      <c r="E10387" s="1" t="str">
        <f t="shared" si="324"/>
        <v>2007</v>
      </c>
      <c r="F10387" s="1" t="str">
        <f t="shared" si="325"/>
        <v>May</v>
      </c>
      <c r="G10387" t="s">
        <v>50</v>
      </c>
      <c r="H10387" t="s">
        <v>222</v>
      </c>
      <c r="I10387">
        <v>0.08</v>
      </c>
      <c r="J10387">
        <v>0</v>
      </c>
      <c r="K10387">
        <v>0.01</v>
      </c>
      <c r="L10387">
        <v>0.01</v>
      </c>
      <c r="M10387">
        <v>0.11</v>
      </c>
    </row>
    <row r="10388" spans="1:19" x14ac:dyDescent="0.2">
      <c r="A10388" t="s">
        <v>8602</v>
      </c>
      <c r="B10388" t="s">
        <v>104</v>
      </c>
      <c r="C10388">
        <v>1999</v>
      </c>
      <c r="D10388" s="1" t="d">
        <v>1995-12-24</v>
      </c>
      <c r="E10388" s="1" t="str">
        <f t="shared" si="324"/>
        <v>1995</v>
      </c>
      <c r="F10388" s="1" t="str">
        <f t="shared" si="325"/>
        <v>Dec</v>
      </c>
      <c r="G10388" t="s">
        <v>272</v>
      </c>
      <c r="H10388" t="s">
        <v>372</v>
      </c>
      <c r="I10388">
        <v>0.06</v>
      </c>
      <c r="J10388">
        <v>0.04</v>
      </c>
      <c r="K10388">
        <v>0</v>
      </c>
      <c r="L10388">
        <v>0.01</v>
      </c>
      <c r="M10388">
        <v>0.11</v>
      </c>
      <c r="N10388">
        <v>51</v>
      </c>
      <c r="O10388">
        <v>5</v>
      </c>
      <c r="P10388">
        <v>9</v>
      </c>
      <c r="Q10388">
        <v>44</v>
      </c>
      <c r="R10388" t="s">
        <v>2795</v>
      </c>
      <c r="S10388" t="s">
        <v>88</v>
      </c>
    </row>
    <row r="10389" spans="1:19" x14ac:dyDescent="0.2">
      <c r="A10389" t="s">
        <v>8603</v>
      </c>
      <c r="B10389" t="s">
        <v>32</v>
      </c>
      <c r="C10389">
        <v>2009</v>
      </c>
      <c r="D10389" s="1" t="d">
        <v>2012-10-01</v>
      </c>
      <c r="E10389" s="1" t="str">
        <f t="shared" si="324"/>
        <v>2012</v>
      </c>
      <c r="F10389" s="1" t="str">
        <f t="shared" si="325"/>
        <v>Oct</v>
      </c>
      <c r="G10389" t="s">
        <v>39</v>
      </c>
      <c r="H10389" t="s">
        <v>111</v>
      </c>
      <c r="I10389">
        <v>0.1</v>
      </c>
      <c r="J10389">
        <v>0</v>
      </c>
      <c r="K10389">
        <v>0</v>
      </c>
      <c r="L10389">
        <v>0.01</v>
      </c>
      <c r="M10389">
        <v>0.11</v>
      </c>
    </row>
    <row r="10390" spans="1:19" x14ac:dyDescent="0.2">
      <c r="A10390" t="s">
        <v>5108</v>
      </c>
      <c r="B10390" t="s">
        <v>1015</v>
      </c>
      <c r="C10390">
        <v>2014</v>
      </c>
      <c r="D10390" s="1" t="d">
        <v>2020-06-04</v>
      </c>
      <c r="E10390" s="1" t="str">
        <f t="shared" si="324"/>
        <v>2020</v>
      </c>
      <c r="F10390" s="1" t="str">
        <f t="shared" si="325"/>
        <v>Jun</v>
      </c>
      <c r="G10390" t="s">
        <v>86</v>
      </c>
      <c r="H10390" t="s">
        <v>372</v>
      </c>
      <c r="I10390">
        <v>0</v>
      </c>
      <c r="J10390">
        <v>0.04</v>
      </c>
      <c r="K10390">
        <v>0.06</v>
      </c>
      <c r="L10390">
        <v>0.01</v>
      </c>
      <c r="M10390">
        <v>0.11</v>
      </c>
      <c r="N10390">
        <v>66</v>
      </c>
      <c r="O10390">
        <v>7</v>
      </c>
      <c r="P10390">
        <v>7.5</v>
      </c>
      <c r="Q10390">
        <v>54</v>
      </c>
      <c r="R10390" t="s">
        <v>5109</v>
      </c>
      <c r="S10390" t="s">
        <v>88</v>
      </c>
    </row>
    <row r="10391" spans="1:19" x14ac:dyDescent="0.2">
      <c r="A10391" t="s">
        <v>8604</v>
      </c>
      <c r="B10391" t="s">
        <v>159</v>
      </c>
      <c r="C10391">
        <v>2012</v>
      </c>
      <c r="D10391" s="1" t="d">
        <v>1993-10-26</v>
      </c>
      <c r="E10391" s="1" t="str">
        <f t="shared" si="324"/>
        <v>1993</v>
      </c>
      <c r="F10391" s="1" t="str">
        <f t="shared" si="325"/>
        <v>Oct</v>
      </c>
      <c r="G10391" t="s">
        <v>18</v>
      </c>
      <c r="H10391" t="s">
        <v>372</v>
      </c>
      <c r="I10391">
        <v>0</v>
      </c>
      <c r="J10391">
        <v>0</v>
      </c>
      <c r="K10391">
        <v>0.11</v>
      </c>
      <c r="L10391">
        <v>0</v>
      </c>
      <c r="M10391">
        <v>0.11</v>
      </c>
    </row>
    <row r="10392" spans="1:19" x14ac:dyDescent="0.2">
      <c r="A10392" t="s">
        <v>8605</v>
      </c>
      <c r="B10392" t="s">
        <v>49</v>
      </c>
      <c r="C10392">
        <v>2012</v>
      </c>
      <c r="D10392" s="1" t="d">
        <v>1988-04-22</v>
      </c>
      <c r="E10392" s="1" t="str">
        <f t="shared" si="324"/>
        <v>1988</v>
      </c>
      <c r="F10392" s="1" t="str">
        <f t="shared" si="325"/>
        <v>Apr</v>
      </c>
      <c r="G10392" t="s">
        <v>86</v>
      </c>
      <c r="H10392" t="s">
        <v>7393</v>
      </c>
      <c r="I10392">
        <v>0.05</v>
      </c>
      <c r="J10392">
        <v>0</v>
      </c>
      <c r="K10392">
        <v>0.05</v>
      </c>
      <c r="L10392">
        <v>0.01</v>
      </c>
      <c r="M10392">
        <v>0.11</v>
      </c>
      <c r="N10392">
        <v>75</v>
      </c>
      <c r="O10392">
        <v>13</v>
      </c>
      <c r="P10392">
        <v>7.8</v>
      </c>
      <c r="Q10392">
        <v>20</v>
      </c>
      <c r="R10392" t="s">
        <v>6560</v>
      </c>
      <c r="S10392" t="s">
        <v>88</v>
      </c>
    </row>
    <row r="10393" spans="1:19" x14ac:dyDescent="0.2">
      <c r="A10393" t="s">
        <v>8606</v>
      </c>
      <c r="B10393" t="s">
        <v>55</v>
      </c>
      <c r="C10393">
        <v>2006</v>
      </c>
      <c r="D10393" s="1" t="d">
        <v>2020-07-04</v>
      </c>
      <c r="E10393" s="1" t="str">
        <f t="shared" si="324"/>
        <v>2020</v>
      </c>
      <c r="F10393" s="1" t="str">
        <f t="shared" si="325"/>
        <v>Jul</v>
      </c>
      <c r="G10393" t="s">
        <v>18</v>
      </c>
      <c r="H10393" t="s">
        <v>234</v>
      </c>
      <c r="I10393">
        <v>0</v>
      </c>
      <c r="J10393">
        <v>0</v>
      </c>
      <c r="K10393">
        <v>0.11</v>
      </c>
      <c r="L10393">
        <v>0</v>
      </c>
      <c r="M10393">
        <v>0.11</v>
      </c>
    </row>
    <row r="10394" spans="1:19" x14ac:dyDescent="0.2">
      <c r="A10394" t="s">
        <v>8607</v>
      </c>
      <c r="B10394" t="s">
        <v>148</v>
      </c>
      <c r="C10394">
        <v>2011</v>
      </c>
      <c r="D10394" s="1" t="d">
        <v>1990-09-30</v>
      </c>
      <c r="E10394" s="1" t="str">
        <f t="shared" si="324"/>
        <v>1990</v>
      </c>
      <c r="F10394" s="1" t="str">
        <f t="shared" si="325"/>
        <v>Sep</v>
      </c>
      <c r="G10394" t="s">
        <v>272</v>
      </c>
      <c r="H10394" t="s">
        <v>5573</v>
      </c>
      <c r="I10394">
        <v>0</v>
      </c>
      <c r="J10394">
        <v>0.1</v>
      </c>
      <c r="K10394">
        <v>0</v>
      </c>
      <c r="L10394">
        <v>0.01</v>
      </c>
      <c r="M10394">
        <v>0.11</v>
      </c>
      <c r="N10394">
        <v>75</v>
      </c>
      <c r="O10394">
        <v>4</v>
      </c>
      <c r="P10394">
        <v>4.9000000000000004</v>
      </c>
      <c r="Q10394">
        <v>89</v>
      </c>
      <c r="R10394" t="s">
        <v>7162</v>
      </c>
    </row>
    <row r="10395" spans="1:19" x14ac:dyDescent="0.2">
      <c r="A10395" t="s">
        <v>8608</v>
      </c>
      <c r="B10395" t="s">
        <v>159</v>
      </c>
      <c r="C10395">
        <v>2010</v>
      </c>
      <c r="D10395" s="1" t="d">
        <v>2004-05-20</v>
      </c>
      <c r="E10395" s="1" t="str">
        <f t="shared" si="324"/>
        <v>2004</v>
      </c>
      <c r="F10395" s="1" t="str">
        <f t="shared" si="325"/>
        <v>May</v>
      </c>
      <c r="G10395" t="s">
        <v>272</v>
      </c>
      <c r="H10395" t="s">
        <v>68</v>
      </c>
      <c r="I10395">
        <v>0</v>
      </c>
      <c r="J10395">
        <v>0</v>
      </c>
      <c r="K10395">
        <v>0.11</v>
      </c>
      <c r="L10395">
        <v>0</v>
      </c>
      <c r="M10395">
        <v>0.11</v>
      </c>
    </row>
    <row r="10396" spans="1:19" x14ac:dyDescent="0.2">
      <c r="A10396" t="s">
        <v>8609</v>
      </c>
      <c r="B10396" t="s">
        <v>49</v>
      </c>
      <c r="C10396">
        <v>2010</v>
      </c>
      <c r="D10396" s="1" t="d">
        <v>2010-01-02</v>
      </c>
      <c r="E10396" s="1" t="str">
        <f t="shared" si="324"/>
        <v>2010</v>
      </c>
      <c r="F10396" s="1" t="str">
        <f t="shared" si="325"/>
        <v>Jan</v>
      </c>
      <c r="G10396" t="s">
        <v>86</v>
      </c>
      <c r="H10396" t="s">
        <v>234</v>
      </c>
      <c r="I10396">
        <v>0.1</v>
      </c>
      <c r="J10396">
        <v>0</v>
      </c>
      <c r="K10396">
        <v>0</v>
      </c>
      <c r="L10396">
        <v>0.01</v>
      </c>
      <c r="M10396">
        <v>0.11</v>
      </c>
      <c r="N10396">
        <v>54</v>
      </c>
      <c r="O10396">
        <v>6</v>
      </c>
      <c r="P10396">
        <v>7.1</v>
      </c>
      <c r="Q10396">
        <v>10</v>
      </c>
      <c r="R10396" t="s">
        <v>8610</v>
      </c>
      <c r="S10396" t="s">
        <v>88</v>
      </c>
    </row>
    <row r="10397" spans="1:19" x14ac:dyDescent="0.2">
      <c r="A10397" t="s">
        <v>6473</v>
      </c>
      <c r="B10397" t="s">
        <v>137</v>
      </c>
      <c r="C10397">
        <v>2005</v>
      </c>
      <c r="D10397" s="1" t="d">
        <v>2021-05-02</v>
      </c>
      <c r="E10397" s="1" t="str">
        <f t="shared" si="324"/>
        <v>2021</v>
      </c>
      <c r="F10397" s="1" t="str">
        <f t="shared" si="325"/>
        <v>May</v>
      </c>
      <c r="G10397" t="s">
        <v>37</v>
      </c>
      <c r="H10397" t="s">
        <v>134</v>
      </c>
      <c r="I10397">
        <v>0.08</v>
      </c>
      <c r="J10397">
        <v>0.02</v>
      </c>
      <c r="K10397">
        <v>0</v>
      </c>
      <c r="L10397">
        <v>0</v>
      </c>
      <c r="M10397">
        <v>0.11</v>
      </c>
      <c r="N10397">
        <v>54</v>
      </c>
      <c r="O10397">
        <v>35</v>
      </c>
      <c r="P10397">
        <v>7.4</v>
      </c>
      <c r="Q10397">
        <v>5</v>
      </c>
      <c r="R10397" t="s">
        <v>181</v>
      </c>
      <c r="S10397" t="s">
        <v>53</v>
      </c>
    </row>
    <row r="10398" spans="1:19" x14ac:dyDescent="0.2">
      <c r="A10398" t="s">
        <v>8611</v>
      </c>
      <c r="B10398" t="s">
        <v>32</v>
      </c>
      <c r="C10398">
        <v>2009</v>
      </c>
      <c r="D10398" s="1" t="d">
        <v>2014-06-17</v>
      </c>
      <c r="E10398" s="1" t="str">
        <f t="shared" si="324"/>
        <v>2014</v>
      </c>
      <c r="F10398" s="1" t="str">
        <f t="shared" si="325"/>
        <v>Jun</v>
      </c>
      <c r="G10398" t="s">
        <v>50</v>
      </c>
      <c r="H10398" t="s">
        <v>1222</v>
      </c>
      <c r="I10398">
        <v>0.1</v>
      </c>
      <c r="J10398">
        <v>0</v>
      </c>
      <c r="K10398">
        <v>0</v>
      </c>
      <c r="L10398">
        <v>0.01</v>
      </c>
      <c r="M10398">
        <v>0.11</v>
      </c>
      <c r="N10398">
        <v>45</v>
      </c>
      <c r="O10398">
        <v>12</v>
      </c>
      <c r="P10398" t="s">
        <v>203</v>
      </c>
      <c r="R10398" t="s">
        <v>8612</v>
      </c>
      <c r="S10398" t="s">
        <v>20</v>
      </c>
    </row>
    <row r="10399" spans="1:19" x14ac:dyDescent="0.2">
      <c r="A10399" t="s">
        <v>8613</v>
      </c>
      <c r="B10399" t="s">
        <v>104</v>
      </c>
      <c r="C10399">
        <v>1995</v>
      </c>
      <c r="D10399" s="1" t="d">
        <v>2013-04-20</v>
      </c>
      <c r="E10399" s="1" t="str">
        <f t="shared" si="324"/>
        <v>2013</v>
      </c>
      <c r="F10399" s="1" t="str">
        <f t="shared" si="325"/>
        <v>Apr</v>
      </c>
      <c r="G10399" t="s">
        <v>37</v>
      </c>
      <c r="H10399" t="s">
        <v>68</v>
      </c>
      <c r="I10399">
        <v>0.03</v>
      </c>
      <c r="J10399">
        <v>0.02</v>
      </c>
      <c r="K10399">
        <v>0.05</v>
      </c>
      <c r="L10399">
        <v>0.01</v>
      </c>
      <c r="M10399">
        <v>0.11</v>
      </c>
    </row>
    <row r="10400" spans="1:19" x14ac:dyDescent="0.2">
      <c r="A10400" t="s">
        <v>8614</v>
      </c>
      <c r="B10400" t="s">
        <v>159</v>
      </c>
      <c r="C10400">
        <v>2012</v>
      </c>
      <c r="D10400" s="1" t="d">
        <v>1994-10-26</v>
      </c>
      <c r="E10400" s="1" t="str">
        <f t="shared" si="324"/>
        <v>1994</v>
      </c>
      <c r="F10400" s="1" t="str">
        <f t="shared" si="325"/>
        <v>Oct</v>
      </c>
      <c r="G10400" t="s">
        <v>50</v>
      </c>
      <c r="H10400" t="s">
        <v>372</v>
      </c>
      <c r="I10400">
        <v>0</v>
      </c>
      <c r="J10400">
        <v>0</v>
      </c>
      <c r="K10400">
        <v>0.11</v>
      </c>
      <c r="L10400">
        <v>0</v>
      </c>
      <c r="M10400">
        <v>0.11</v>
      </c>
    </row>
    <row r="10401" spans="1:19" x14ac:dyDescent="0.2">
      <c r="A10401" t="s">
        <v>8615</v>
      </c>
      <c r="B10401" t="s">
        <v>44</v>
      </c>
      <c r="C10401">
        <v>2014</v>
      </c>
      <c r="D10401" s="1" t="d">
        <v>1996-08-28</v>
      </c>
      <c r="E10401" s="1" t="str">
        <f t="shared" si="324"/>
        <v>1996</v>
      </c>
      <c r="F10401" s="1" t="str">
        <f t="shared" si="325"/>
        <v>Aug</v>
      </c>
      <c r="G10401" t="s">
        <v>101</v>
      </c>
      <c r="H10401" t="s">
        <v>372</v>
      </c>
      <c r="I10401">
        <v>0.05</v>
      </c>
      <c r="J10401">
        <v>0.04</v>
      </c>
      <c r="K10401">
        <v>0</v>
      </c>
      <c r="L10401">
        <v>0.01</v>
      </c>
      <c r="M10401">
        <v>0.11</v>
      </c>
      <c r="N10401">
        <v>60</v>
      </c>
      <c r="O10401">
        <v>7</v>
      </c>
      <c r="P10401">
        <v>6.5</v>
      </c>
      <c r="Q10401">
        <v>10</v>
      </c>
      <c r="R10401" t="s">
        <v>3150</v>
      </c>
      <c r="S10401" t="s">
        <v>112</v>
      </c>
    </row>
    <row r="10402" spans="1:19" x14ac:dyDescent="0.2">
      <c r="A10402" t="s">
        <v>8616</v>
      </c>
      <c r="B10402" t="s">
        <v>32</v>
      </c>
      <c r="C10402">
        <v>2008</v>
      </c>
      <c r="D10402" s="1" t="d">
        <v>2018-01-01</v>
      </c>
      <c r="E10402" s="1" t="str">
        <f t="shared" si="324"/>
        <v>2018</v>
      </c>
      <c r="F10402" s="1" t="str">
        <f t="shared" si="325"/>
        <v>Jan</v>
      </c>
      <c r="G10402" t="s">
        <v>39</v>
      </c>
      <c r="H10402" t="s">
        <v>1921</v>
      </c>
      <c r="I10402">
        <v>0.1</v>
      </c>
      <c r="J10402">
        <v>0</v>
      </c>
      <c r="K10402">
        <v>0</v>
      </c>
      <c r="L10402">
        <v>0.01</v>
      </c>
      <c r="M10402">
        <v>0.11</v>
      </c>
      <c r="N10402">
        <v>79</v>
      </c>
      <c r="O10402">
        <v>29</v>
      </c>
      <c r="P10402">
        <v>8.5</v>
      </c>
      <c r="Q10402">
        <v>11</v>
      </c>
      <c r="R10402" t="s">
        <v>8617</v>
      </c>
      <c r="S10402" t="s">
        <v>88</v>
      </c>
    </row>
    <row r="10403" spans="1:19" x14ac:dyDescent="0.2">
      <c r="A10403" t="s">
        <v>8618</v>
      </c>
      <c r="B10403" t="s">
        <v>57</v>
      </c>
      <c r="C10403">
        <v>1995</v>
      </c>
      <c r="D10403" s="1" t="d">
        <v>2002-01-07</v>
      </c>
      <c r="E10403" s="1" t="str">
        <f t="shared" si="324"/>
        <v>2002</v>
      </c>
      <c r="F10403" s="1" t="str">
        <f t="shared" si="325"/>
        <v>Jan</v>
      </c>
      <c r="G10403" t="s">
        <v>28</v>
      </c>
      <c r="H10403" t="s">
        <v>372</v>
      </c>
      <c r="I10403">
        <v>0</v>
      </c>
      <c r="J10403">
        <v>0</v>
      </c>
      <c r="K10403">
        <v>0.11</v>
      </c>
      <c r="L10403">
        <v>0</v>
      </c>
      <c r="M10403">
        <v>0.11</v>
      </c>
    </row>
    <row r="10404" spans="1:19" x14ac:dyDescent="0.2">
      <c r="A10404" t="s">
        <v>8619</v>
      </c>
      <c r="B10404" t="s">
        <v>159</v>
      </c>
      <c r="C10404">
        <v>2011</v>
      </c>
      <c r="D10404" s="1" t="d">
        <v>2001-08-31</v>
      </c>
      <c r="E10404" s="1" t="str">
        <f t="shared" si="324"/>
        <v>2001</v>
      </c>
      <c r="F10404" s="1" t="str">
        <f t="shared" si="325"/>
        <v>Aug</v>
      </c>
      <c r="G10404" t="s">
        <v>50</v>
      </c>
      <c r="H10404" t="s">
        <v>234</v>
      </c>
      <c r="I10404">
        <v>0</v>
      </c>
      <c r="J10404">
        <v>0</v>
      </c>
      <c r="K10404">
        <v>0.11</v>
      </c>
      <c r="L10404">
        <v>0</v>
      </c>
      <c r="M10404">
        <v>0.11</v>
      </c>
    </row>
    <row r="10405" spans="1:19" x14ac:dyDescent="0.2">
      <c r="A10405" t="s">
        <v>6852</v>
      </c>
      <c r="B10405" t="s">
        <v>49</v>
      </c>
      <c r="C10405">
        <v>2016</v>
      </c>
      <c r="D10405" s="1" t="d">
        <v>1991-08-09</v>
      </c>
      <c r="E10405" s="1" t="str">
        <f t="shared" si="324"/>
        <v>1991</v>
      </c>
      <c r="F10405" s="1" t="str">
        <f t="shared" si="325"/>
        <v>Aug</v>
      </c>
      <c r="G10405" t="s">
        <v>1</v>
      </c>
      <c r="H10405" t="s">
        <v>71</v>
      </c>
      <c r="I10405">
        <v>0.02</v>
      </c>
      <c r="J10405">
        <v>7.0000000000000007E-2</v>
      </c>
      <c r="K10405">
        <v>0</v>
      </c>
      <c r="L10405">
        <v>0.02</v>
      </c>
      <c r="M10405">
        <v>0.11</v>
      </c>
      <c r="P10405" t="s">
        <v>203</v>
      </c>
      <c r="R10405" t="s">
        <v>686</v>
      </c>
      <c r="S10405" t="s">
        <v>112</v>
      </c>
    </row>
    <row r="10406" spans="1:19" x14ac:dyDescent="0.2">
      <c r="A10406" t="s">
        <v>4411</v>
      </c>
      <c r="B10406" t="s">
        <v>137</v>
      </c>
      <c r="C10406">
        <v>2005</v>
      </c>
      <c r="D10406" s="1" t="d">
        <v>2011-10-26</v>
      </c>
      <c r="E10406" s="1" t="str">
        <f t="shared" si="324"/>
        <v>2011</v>
      </c>
      <c r="F10406" s="1" t="str">
        <f t="shared" si="325"/>
        <v>Oct</v>
      </c>
      <c r="G10406" t="s">
        <v>18</v>
      </c>
      <c r="H10406" t="s">
        <v>71</v>
      </c>
      <c r="I10406">
        <v>0.08</v>
      </c>
      <c r="J10406">
        <v>0.02</v>
      </c>
      <c r="K10406">
        <v>0</v>
      </c>
      <c r="L10406">
        <v>0</v>
      </c>
      <c r="M10406">
        <v>0.11</v>
      </c>
      <c r="N10406">
        <v>63</v>
      </c>
      <c r="O10406">
        <v>4</v>
      </c>
      <c r="P10406" t="s">
        <v>203</v>
      </c>
      <c r="R10406" t="s">
        <v>1493</v>
      </c>
      <c r="S10406" t="s">
        <v>88</v>
      </c>
    </row>
    <row r="10407" spans="1:19" x14ac:dyDescent="0.2">
      <c r="A10407" t="s">
        <v>8620</v>
      </c>
      <c r="B10407" t="s">
        <v>75</v>
      </c>
      <c r="C10407">
        <v>2016</v>
      </c>
      <c r="D10407" s="1" t="d">
        <v>1988-12-23</v>
      </c>
      <c r="E10407" s="1" t="str">
        <f t="shared" si="324"/>
        <v>1988</v>
      </c>
      <c r="F10407" s="1" t="str">
        <f t="shared" si="325"/>
        <v>Dec</v>
      </c>
      <c r="G10407" t="s">
        <v>50</v>
      </c>
      <c r="H10407" t="s">
        <v>3314</v>
      </c>
      <c r="I10407">
        <v>0</v>
      </c>
      <c r="J10407">
        <v>0</v>
      </c>
      <c r="K10407">
        <v>0.11</v>
      </c>
      <c r="L10407">
        <v>0</v>
      </c>
      <c r="M10407">
        <v>0.11</v>
      </c>
      <c r="R10407" t="s">
        <v>6863</v>
      </c>
      <c r="S10407" t="s">
        <v>88</v>
      </c>
    </row>
    <row r="10408" spans="1:19" x14ac:dyDescent="0.2">
      <c r="A10408" t="s">
        <v>8621</v>
      </c>
      <c r="B10408" t="s">
        <v>159</v>
      </c>
      <c r="C10408">
        <v>2010</v>
      </c>
      <c r="D10408" s="1" t="d">
        <v>2002-09-14</v>
      </c>
      <c r="E10408" s="1" t="str">
        <f t="shared" si="324"/>
        <v>2002</v>
      </c>
      <c r="F10408" s="1" t="str">
        <f t="shared" si="325"/>
        <v>Sep</v>
      </c>
      <c r="G10408" t="s">
        <v>86</v>
      </c>
      <c r="H10408" t="s">
        <v>234</v>
      </c>
      <c r="I10408">
        <v>0</v>
      </c>
      <c r="J10408">
        <v>0</v>
      </c>
      <c r="K10408">
        <v>0.11</v>
      </c>
      <c r="L10408">
        <v>0</v>
      </c>
      <c r="M10408">
        <v>0.11</v>
      </c>
    </row>
    <row r="10409" spans="1:19" x14ac:dyDescent="0.2">
      <c r="A10409" t="s">
        <v>8622</v>
      </c>
      <c r="B10409" t="s">
        <v>32</v>
      </c>
      <c r="C10409">
        <v>2009</v>
      </c>
      <c r="D10409" s="1" t="d">
        <v>2019-05-30</v>
      </c>
      <c r="E10409" s="1" t="str">
        <f t="shared" si="324"/>
        <v>2019</v>
      </c>
      <c r="F10409" s="1" t="str">
        <f t="shared" si="325"/>
        <v>May</v>
      </c>
      <c r="G10409" t="s">
        <v>18</v>
      </c>
      <c r="H10409" t="s">
        <v>71</v>
      </c>
      <c r="I10409">
        <v>0.09</v>
      </c>
      <c r="J10409">
        <v>0</v>
      </c>
      <c r="K10409">
        <v>0</v>
      </c>
      <c r="L10409">
        <v>0.01</v>
      </c>
      <c r="M10409">
        <v>0.11</v>
      </c>
      <c r="P10409" t="s">
        <v>203</v>
      </c>
      <c r="R10409" t="s">
        <v>8623</v>
      </c>
      <c r="S10409" t="s">
        <v>20</v>
      </c>
    </row>
    <row r="10410" spans="1:19" x14ac:dyDescent="0.2">
      <c r="A10410" t="s">
        <v>918</v>
      </c>
      <c r="B10410" t="s">
        <v>64</v>
      </c>
      <c r="C10410">
        <v>2003</v>
      </c>
      <c r="D10410" s="1" t="d">
        <v>1989-10-07</v>
      </c>
      <c r="E10410" s="1" t="str">
        <f t="shared" si="324"/>
        <v>1989</v>
      </c>
      <c r="F10410" s="1" t="str">
        <f t="shared" si="325"/>
        <v>Oct</v>
      </c>
      <c r="G10410" t="s">
        <v>39</v>
      </c>
      <c r="H10410" t="s">
        <v>1830</v>
      </c>
      <c r="I10410">
        <v>0.08</v>
      </c>
      <c r="J10410">
        <v>0.03</v>
      </c>
      <c r="K10410">
        <v>0</v>
      </c>
      <c r="L10410">
        <v>0</v>
      </c>
      <c r="M10410">
        <v>0.11</v>
      </c>
      <c r="N10410">
        <v>62</v>
      </c>
      <c r="O10410">
        <v>9</v>
      </c>
      <c r="P10410">
        <v>7.8</v>
      </c>
      <c r="Q10410">
        <v>11</v>
      </c>
      <c r="R10410" t="s">
        <v>3351</v>
      </c>
      <c r="S10410" t="s">
        <v>20</v>
      </c>
    </row>
    <row r="10411" spans="1:19" x14ac:dyDescent="0.2">
      <c r="A10411" t="s">
        <v>8624</v>
      </c>
      <c r="B10411" t="s">
        <v>104</v>
      </c>
      <c r="C10411">
        <v>2000</v>
      </c>
      <c r="D10411" s="1" t="d">
        <v>1991-11-28</v>
      </c>
      <c r="E10411" s="1" t="str">
        <f t="shared" si="324"/>
        <v>1991</v>
      </c>
      <c r="F10411" s="1" t="str">
        <f t="shared" si="325"/>
        <v>Nov</v>
      </c>
      <c r="G10411" t="s">
        <v>18</v>
      </c>
      <c r="H10411" t="s">
        <v>484</v>
      </c>
      <c r="I10411">
        <v>0.06</v>
      </c>
      <c r="J10411">
        <v>0.04</v>
      </c>
      <c r="K10411">
        <v>0</v>
      </c>
      <c r="L10411">
        <v>0.01</v>
      </c>
      <c r="M10411">
        <v>0.11</v>
      </c>
    </row>
    <row r="10412" spans="1:19" x14ac:dyDescent="0.2">
      <c r="A10412" t="s">
        <v>8625</v>
      </c>
      <c r="B10412" t="s">
        <v>104</v>
      </c>
      <c r="C10412">
        <v>1995</v>
      </c>
      <c r="D10412" s="1" t="d">
        <v>2013-11-10</v>
      </c>
      <c r="E10412" s="1" t="str">
        <f t="shared" si="324"/>
        <v>2013</v>
      </c>
      <c r="F10412" s="1" t="str">
        <f t="shared" si="325"/>
        <v>Nov</v>
      </c>
      <c r="G10412" t="s">
        <v>101</v>
      </c>
      <c r="H10412" t="s">
        <v>523</v>
      </c>
      <c r="I10412">
        <v>0</v>
      </c>
      <c r="J10412">
        <v>0</v>
      </c>
      <c r="K10412">
        <v>0.1</v>
      </c>
      <c r="L10412">
        <v>0.01</v>
      </c>
      <c r="M10412">
        <v>0.11</v>
      </c>
    </row>
    <row r="10413" spans="1:19" x14ac:dyDescent="0.2">
      <c r="A10413" t="s">
        <v>5469</v>
      </c>
      <c r="B10413" t="s">
        <v>32</v>
      </c>
      <c r="C10413">
        <v>2008</v>
      </c>
      <c r="D10413" s="1" t="d">
        <v>1991-05-08</v>
      </c>
      <c r="E10413" s="1" t="str">
        <f t="shared" si="324"/>
        <v>1991</v>
      </c>
      <c r="F10413" s="1" t="str">
        <f t="shared" si="325"/>
        <v>May</v>
      </c>
      <c r="G10413" t="s">
        <v>34</v>
      </c>
      <c r="H10413" t="s">
        <v>234</v>
      </c>
      <c r="I10413">
        <v>0.1</v>
      </c>
      <c r="J10413">
        <v>0</v>
      </c>
      <c r="K10413">
        <v>0</v>
      </c>
      <c r="L10413">
        <v>0.01</v>
      </c>
      <c r="M10413">
        <v>0.1</v>
      </c>
      <c r="P10413">
        <v>6.8</v>
      </c>
      <c r="Q10413">
        <v>8</v>
      </c>
      <c r="R10413" t="s">
        <v>5470</v>
      </c>
      <c r="S10413" t="s">
        <v>112</v>
      </c>
    </row>
    <row r="10414" spans="1:19" x14ac:dyDescent="0.2">
      <c r="A10414" t="s">
        <v>4242</v>
      </c>
      <c r="B10414" t="s">
        <v>32</v>
      </c>
      <c r="C10414">
        <v>2006</v>
      </c>
      <c r="D10414" s="1" t="d">
        <v>2015-10-20</v>
      </c>
      <c r="E10414" s="1" t="str">
        <f t="shared" si="324"/>
        <v>2015</v>
      </c>
      <c r="F10414" s="1" t="str">
        <f t="shared" si="325"/>
        <v>Oct</v>
      </c>
      <c r="G10414" t="s">
        <v>50</v>
      </c>
      <c r="H10414" t="s">
        <v>71</v>
      </c>
      <c r="I10414">
        <v>0.1</v>
      </c>
      <c r="J10414">
        <v>0</v>
      </c>
      <c r="K10414">
        <v>0</v>
      </c>
      <c r="L10414">
        <v>0.01</v>
      </c>
      <c r="M10414">
        <v>0.1</v>
      </c>
      <c r="N10414">
        <v>50</v>
      </c>
      <c r="O10414">
        <v>17</v>
      </c>
      <c r="P10414">
        <v>7.8</v>
      </c>
      <c r="Q10414">
        <v>6</v>
      </c>
      <c r="R10414" t="s">
        <v>925</v>
      </c>
      <c r="S10414" t="s">
        <v>112</v>
      </c>
    </row>
    <row r="10415" spans="1:19" x14ac:dyDescent="0.2">
      <c r="A10415" t="s">
        <v>5292</v>
      </c>
      <c r="B10415" t="s">
        <v>17</v>
      </c>
      <c r="C10415">
        <v>2010</v>
      </c>
      <c r="D10415" s="1" t="d">
        <v>2009-10-21</v>
      </c>
      <c r="E10415" s="1" t="str">
        <f t="shared" si="324"/>
        <v>2009</v>
      </c>
      <c r="F10415" s="1" t="str">
        <f t="shared" si="325"/>
        <v>Oct</v>
      </c>
      <c r="G10415" t="s">
        <v>28</v>
      </c>
      <c r="H10415" t="s">
        <v>4800</v>
      </c>
      <c r="I10415">
        <v>0.05</v>
      </c>
      <c r="J10415">
        <v>0.04</v>
      </c>
      <c r="K10415">
        <v>0</v>
      </c>
      <c r="L10415">
        <v>0.01</v>
      </c>
      <c r="M10415">
        <v>0.1</v>
      </c>
      <c r="N10415">
        <v>75</v>
      </c>
      <c r="O10415">
        <v>30</v>
      </c>
      <c r="P10415">
        <v>7.3</v>
      </c>
      <c r="Q10415">
        <v>31</v>
      </c>
      <c r="R10415" t="s">
        <v>7990</v>
      </c>
      <c r="S10415" t="s">
        <v>88</v>
      </c>
    </row>
    <row r="10416" spans="1:19" x14ac:dyDescent="0.2">
      <c r="A10416" t="s">
        <v>8626</v>
      </c>
      <c r="B10416" t="s">
        <v>17</v>
      </c>
      <c r="C10416">
        <v>2006</v>
      </c>
      <c r="D10416" s="1" t="d">
        <v>2011-05-21</v>
      </c>
      <c r="E10416" s="1" t="str">
        <f t="shared" si="324"/>
        <v>2011</v>
      </c>
      <c r="F10416" s="1" t="str">
        <f t="shared" si="325"/>
        <v>May</v>
      </c>
      <c r="G10416" t="s">
        <v>34</v>
      </c>
      <c r="H10416" t="s">
        <v>372</v>
      </c>
      <c r="I10416">
        <v>0</v>
      </c>
      <c r="J10416">
        <v>0</v>
      </c>
      <c r="K10416">
        <v>0.1</v>
      </c>
      <c r="L10416">
        <v>0</v>
      </c>
      <c r="M10416">
        <v>0.1</v>
      </c>
    </row>
    <row r="10417" spans="1:19" x14ac:dyDescent="0.2">
      <c r="A10417" t="s">
        <v>8627</v>
      </c>
      <c r="B10417" t="s">
        <v>1015</v>
      </c>
      <c r="C10417">
        <v>2013</v>
      </c>
      <c r="D10417" s="1" t="d">
        <v>1999-08-14</v>
      </c>
      <c r="E10417" s="1" t="str">
        <f t="shared" si="324"/>
        <v>1999</v>
      </c>
      <c r="F10417" s="1" t="str">
        <f t="shared" si="325"/>
        <v>Aug</v>
      </c>
      <c r="G10417" t="s">
        <v>28</v>
      </c>
      <c r="H10417" t="s">
        <v>1393</v>
      </c>
      <c r="I10417">
        <v>0.05</v>
      </c>
      <c r="J10417">
        <v>0</v>
      </c>
      <c r="K10417">
        <v>0.04</v>
      </c>
      <c r="L10417">
        <v>0.02</v>
      </c>
      <c r="M10417">
        <v>0.1</v>
      </c>
      <c r="N10417">
        <v>59</v>
      </c>
      <c r="O10417">
        <v>13</v>
      </c>
      <c r="P10417">
        <v>6</v>
      </c>
      <c r="Q10417">
        <v>72</v>
      </c>
      <c r="R10417" t="s">
        <v>7578</v>
      </c>
      <c r="S10417" t="s">
        <v>88</v>
      </c>
    </row>
    <row r="10418" spans="1:19" x14ac:dyDescent="0.2">
      <c r="A10418" t="s">
        <v>8628</v>
      </c>
      <c r="B10418" t="s">
        <v>159</v>
      </c>
      <c r="C10418">
        <v>2007</v>
      </c>
      <c r="D10418" s="1" t="d">
        <v>2000-01-03</v>
      </c>
      <c r="E10418" s="1" t="str">
        <f t="shared" si="324"/>
        <v>2000</v>
      </c>
      <c r="F10418" s="1" t="str">
        <f t="shared" si="325"/>
        <v>Jan</v>
      </c>
      <c r="G10418" t="s">
        <v>18</v>
      </c>
      <c r="H10418" t="s">
        <v>111</v>
      </c>
      <c r="I10418">
        <v>0.01</v>
      </c>
      <c r="J10418">
        <v>0.09</v>
      </c>
      <c r="K10418">
        <v>0</v>
      </c>
      <c r="L10418">
        <v>0.01</v>
      </c>
      <c r="M10418">
        <v>0.1</v>
      </c>
      <c r="N10418">
        <v>58</v>
      </c>
      <c r="O10418">
        <v>17</v>
      </c>
      <c r="P10418">
        <v>6.6</v>
      </c>
      <c r="Q10418">
        <v>11</v>
      </c>
      <c r="R10418" t="s">
        <v>111</v>
      </c>
      <c r="S10418" t="s">
        <v>88</v>
      </c>
    </row>
    <row r="10419" spans="1:19" x14ac:dyDescent="0.2">
      <c r="A10419" t="s">
        <v>8629</v>
      </c>
      <c r="B10419" t="s">
        <v>57</v>
      </c>
      <c r="C10419">
        <v>1995</v>
      </c>
      <c r="D10419" s="1" t="d">
        <v>1995-05-03</v>
      </c>
      <c r="E10419" s="1" t="str">
        <f t="shared" si="324"/>
        <v>1995</v>
      </c>
      <c r="F10419" s="1" t="str">
        <f t="shared" si="325"/>
        <v>May</v>
      </c>
      <c r="G10419" t="s">
        <v>28</v>
      </c>
      <c r="H10419" t="s">
        <v>943</v>
      </c>
      <c r="I10419">
        <v>0</v>
      </c>
      <c r="J10419">
        <v>0</v>
      </c>
      <c r="K10419">
        <v>0.1</v>
      </c>
      <c r="L10419">
        <v>0</v>
      </c>
      <c r="M10419">
        <v>0.1</v>
      </c>
    </row>
    <row r="10420" spans="1:19" x14ac:dyDescent="0.2">
      <c r="A10420" t="s">
        <v>8630</v>
      </c>
      <c r="B10420" t="s">
        <v>32</v>
      </c>
      <c r="C10420">
        <v>2005</v>
      </c>
      <c r="D10420" s="1" t="d">
        <v>2013-07-26</v>
      </c>
      <c r="E10420" s="1" t="str">
        <f t="shared" si="324"/>
        <v>2013</v>
      </c>
      <c r="F10420" s="1" t="str">
        <f t="shared" si="325"/>
        <v>Jul</v>
      </c>
      <c r="G10420" t="s">
        <v>18</v>
      </c>
      <c r="H10420" t="s">
        <v>234</v>
      </c>
      <c r="I10420">
        <v>0</v>
      </c>
      <c r="J10420">
        <v>0</v>
      </c>
      <c r="K10420">
        <v>0.1</v>
      </c>
      <c r="L10420">
        <v>0</v>
      </c>
      <c r="M10420">
        <v>0.1</v>
      </c>
    </row>
    <row r="10421" spans="1:19" x14ac:dyDescent="0.2">
      <c r="A10421" t="s">
        <v>5897</v>
      </c>
      <c r="B10421" t="s">
        <v>55</v>
      </c>
      <c r="C10421">
        <v>2010</v>
      </c>
      <c r="D10421" s="1" t="d">
        <v>1993-04-29</v>
      </c>
      <c r="E10421" s="1" t="str">
        <f t="shared" si="324"/>
        <v>1993</v>
      </c>
      <c r="F10421" s="1" t="str">
        <f t="shared" si="325"/>
        <v>Apr</v>
      </c>
      <c r="G10421" t="s">
        <v>18</v>
      </c>
      <c r="H10421" t="s">
        <v>234</v>
      </c>
      <c r="I10421">
        <v>0</v>
      </c>
      <c r="J10421">
        <v>0</v>
      </c>
      <c r="K10421">
        <v>0.1</v>
      </c>
      <c r="L10421">
        <v>0</v>
      </c>
      <c r="M10421">
        <v>0.1</v>
      </c>
    </row>
    <row r="10422" spans="1:19" x14ac:dyDescent="0.2">
      <c r="A10422" t="s">
        <v>8631</v>
      </c>
      <c r="B10422" t="s">
        <v>1015</v>
      </c>
      <c r="C10422">
        <v>2015</v>
      </c>
      <c r="D10422" s="1" t="d">
        <v>1992-08-03</v>
      </c>
      <c r="E10422" s="1" t="str">
        <f t="shared" si="324"/>
        <v>1992</v>
      </c>
      <c r="F10422" s="1" t="str">
        <f t="shared" si="325"/>
        <v>Aug</v>
      </c>
      <c r="G10422" t="s">
        <v>50</v>
      </c>
      <c r="H10422" t="s">
        <v>372</v>
      </c>
      <c r="I10422">
        <v>0</v>
      </c>
      <c r="J10422">
        <v>0</v>
      </c>
      <c r="K10422">
        <v>0.1</v>
      </c>
      <c r="L10422">
        <v>0</v>
      </c>
      <c r="M10422">
        <v>0.1</v>
      </c>
    </row>
    <row r="10423" spans="1:19" x14ac:dyDescent="0.2">
      <c r="A10423" t="s">
        <v>8632</v>
      </c>
      <c r="B10423" t="s">
        <v>55</v>
      </c>
      <c r="C10423">
        <v>2002</v>
      </c>
      <c r="D10423" s="1" t="d">
        <v>2006-06-01</v>
      </c>
      <c r="E10423" s="1" t="str">
        <f t="shared" si="324"/>
        <v>2006</v>
      </c>
      <c r="F10423" s="1" t="str">
        <f t="shared" si="325"/>
        <v>Jun</v>
      </c>
      <c r="G10423" t="s">
        <v>18</v>
      </c>
      <c r="H10423" t="s">
        <v>776</v>
      </c>
      <c r="I10423">
        <v>0.05</v>
      </c>
      <c r="J10423">
        <v>0.04</v>
      </c>
      <c r="K10423">
        <v>0</v>
      </c>
      <c r="L10423">
        <v>0.01</v>
      </c>
      <c r="M10423">
        <v>0.1</v>
      </c>
      <c r="N10423">
        <v>24</v>
      </c>
      <c r="O10423">
        <v>12</v>
      </c>
      <c r="P10423">
        <v>4.0999999999999996</v>
      </c>
      <c r="Q10423">
        <v>27</v>
      </c>
      <c r="R10423" t="s">
        <v>777</v>
      </c>
      <c r="S10423" t="s">
        <v>88</v>
      </c>
    </row>
    <row r="10424" spans="1:19" x14ac:dyDescent="0.2">
      <c r="A10424" t="s">
        <v>3922</v>
      </c>
      <c r="B10424" t="s">
        <v>55</v>
      </c>
      <c r="C10424">
        <v>2005</v>
      </c>
      <c r="D10424" s="1" t="d">
        <v>2002-05-12</v>
      </c>
      <c r="E10424" s="1" t="str">
        <f t="shared" si="324"/>
        <v>2002</v>
      </c>
      <c r="F10424" s="1" t="str">
        <f t="shared" si="325"/>
        <v>May</v>
      </c>
      <c r="G10424" t="s">
        <v>18</v>
      </c>
      <c r="H10424" t="s">
        <v>51</v>
      </c>
      <c r="I10424">
        <v>0.05</v>
      </c>
      <c r="J10424">
        <v>0.04</v>
      </c>
      <c r="K10424">
        <v>0</v>
      </c>
      <c r="L10424">
        <v>0.01</v>
      </c>
      <c r="M10424">
        <v>0.1</v>
      </c>
      <c r="N10424">
        <v>67</v>
      </c>
      <c r="O10424">
        <v>28</v>
      </c>
      <c r="P10424">
        <v>7.8</v>
      </c>
      <c r="Q10424">
        <v>12</v>
      </c>
      <c r="R10424" t="s">
        <v>3259</v>
      </c>
      <c r="S10424" t="s">
        <v>20</v>
      </c>
    </row>
    <row r="10425" spans="1:19" x14ac:dyDescent="0.2">
      <c r="A10425" t="s">
        <v>8633</v>
      </c>
      <c r="B10425" t="s">
        <v>159</v>
      </c>
      <c r="C10425">
        <v>2006</v>
      </c>
      <c r="D10425" s="1" t="d">
        <v>1997-09-13</v>
      </c>
      <c r="E10425" s="1" t="str">
        <f t="shared" si="324"/>
        <v>1997</v>
      </c>
      <c r="F10425" s="1" t="str">
        <f t="shared" si="325"/>
        <v>Sep</v>
      </c>
      <c r="G10425" t="s">
        <v>18</v>
      </c>
      <c r="H10425" t="s">
        <v>3428</v>
      </c>
      <c r="I10425">
        <v>0</v>
      </c>
      <c r="J10425">
        <v>0</v>
      </c>
      <c r="K10425">
        <v>0.1</v>
      </c>
      <c r="L10425">
        <v>0</v>
      </c>
      <c r="M10425">
        <v>0.1</v>
      </c>
    </row>
    <row r="10426" spans="1:19" x14ac:dyDescent="0.2">
      <c r="A10426" t="s">
        <v>6751</v>
      </c>
      <c r="B10426" t="s">
        <v>44</v>
      </c>
      <c r="C10426">
        <v>2011</v>
      </c>
      <c r="D10426" s="1" t="d">
        <v>1993-12-23</v>
      </c>
      <c r="E10426" s="1" t="str">
        <f t="shared" si="324"/>
        <v>1993</v>
      </c>
      <c r="F10426" s="1" t="str">
        <f t="shared" si="325"/>
        <v>Dec</v>
      </c>
      <c r="G10426" t="s">
        <v>34</v>
      </c>
      <c r="H10426" t="s">
        <v>111</v>
      </c>
      <c r="I10426">
        <v>0.1</v>
      </c>
      <c r="J10426">
        <v>0</v>
      </c>
      <c r="K10426">
        <v>0</v>
      </c>
      <c r="L10426">
        <v>0.01</v>
      </c>
      <c r="M10426">
        <v>0.1</v>
      </c>
      <c r="N10426">
        <v>47</v>
      </c>
      <c r="O10426">
        <v>4</v>
      </c>
      <c r="P10426">
        <v>5.3</v>
      </c>
      <c r="Q10426">
        <v>6</v>
      </c>
      <c r="R10426" t="s">
        <v>111</v>
      </c>
      <c r="S10426" t="s">
        <v>112</v>
      </c>
    </row>
    <row r="10427" spans="1:19" x14ac:dyDescent="0.2">
      <c r="A10427" t="s">
        <v>8634</v>
      </c>
      <c r="B10427" t="s">
        <v>49</v>
      </c>
      <c r="C10427">
        <v>2014</v>
      </c>
      <c r="D10427" s="1" t="d">
        <v>2007-10-23</v>
      </c>
      <c r="E10427" s="1" t="str">
        <f t="shared" si="324"/>
        <v>2007</v>
      </c>
      <c r="F10427" s="1" t="str">
        <f t="shared" si="325"/>
        <v>Oct</v>
      </c>
      <c r="G10427" t="s">
        <v>50</v>
      </c>
      <c r="H10427" t="s">
        <v>372</v>
      </c>
      <c r="I10427">
        <v>0</v>
      </c>
      <c r="J10427">
        <v>0</v>
      </c>
      <c r="K10427">
        <v>0.1</v>
      </c>
      <c r="L10427">
        <v>0</v>
      </c>
      <c r="M10427">
        <v>0.1</v>
      </c>
    </row>
    <row r="10428" spans="1:19" x14ac:dyDescent="0.2">
      <c r="A10428" t="s">
        <v>8635</v>
      </c>
      <c r="B10428" t="s">
        <v>159</v>
      </c>
      <c r="C10428">
        <v>2012</v>
      </c>
      <c r="D10428" s="1" t="d">
        <v>2012-07-17</v>
      </c>
      <c r="E10428" s="1" t="str">
        <f t="shared" si="324"/>
        <v>2012</v>
      </c>
      <c r="F10428" s="1" t="str">
        <f t="shared" si="325"/>
        <v>Jul</v>
      </c>
      <c r="G10428" t="s">
        <v>50</v>
      </c>
      <c r="H10428" t="s">
        <v>1263</v>
      </c>
      <c r="I10428">
        <v>0</v>
      </c>
      <c r="J10428">
        <v>0</v>
      </c>
      <c r="K10428">
        <v>0.1</v>
      </c>
      <c r="L10428">
        <v>0</v>
      </c>
      <c r="M10428">
        <v>0.1</v>
      </c>
    </row>
    <row r="10429" spans="1:19" x14ac:dyDescent="0.2">
      <c r="A10429" t="s">
        <v>8636</v>
      </c>
      <c r="B10429" t="s">
        <v>137</v>
      </c>
      <c r="C10429">
        <v>2003</v>
      </c>
      <c r="D10429" s="1" t="d">
        <v>2020-10-23</v>
      </c>
      <c r="E10429" s="1" t="str">
        <f t="shared" si="324"/>
        <v>2020</v>
      </c>
      <c r="F10429" s="1" t="str">
        <f t="shared" si="325"/>
        <v>Oct</v>
      </c>
      <c r="G10429" t="s">
        <v>86</v>
      </c>
      <c r="H10429" t="s">
        <v>222</v>
      </c>
      <c r="I10429">
        <v>0.08</v>
      </c>
      <c r="J10429">
        <v>0.02</v>
      </c>
      <c r="K10429">
        <v>0</v>
      </c>
      <c r="L10429">
        <v>0</v>
      </c>
      <c r="M10429">
        <v>0.1</v>
      </c>
      <c r="N10429">
        <v>66</v>
      </c>
      <c r="O10429">
        <v>14</v>
      </c>
      <c r="P10429">
        <v>7.3</v>
      </c>
      <c r="Q10429">
        <v>4</v>
      </c>
      <c r="R10429" t="s">
        <v>2157</v>
      </c>
      <c r="S10429" t="s">
        <v>88</v>
      </c>
    </row>
    <row r="10430" spans="1:19" x14ac:dyDescent="0.2">
      <c r="A10430" t="s">
        <v>8637</v>
      </c>
      <c r="B10430" t="s">
        <v>32</v>
      </c>
      <c r="C10430">
        <v>2007</v>
      </c>
      <c r="D10430" s="1" t="d">
        <v>2016-01-27</v>
      </c>
      <c r="E10430" s="1" t="str">
        <f t="shared" si="324"/>
        <v>2016</v>
      </c>
      <c r="F10430" s="1" t="str">
        <f t="shared" si="325"/>
        <v>Jan</v>
      </c>
      <c r="G10430" t="s">
        <v>39</v>
      </c>
      <c r="H10430" t="s">
        <v>234</v>
      </c>
      <c r="I10430">
        <v>0</v>
      </c>
      <c r="J10430">
        <v>0</v>
      </c>
      <c r="K10430">
        <v>0.1</v>
      </c>
      <c r="L10430">
        <v>0</v>
      </c>
      <c r="M10430">
        <v>0.1</v>
      </c>
    </row>
    <row r="10431" spans="1:19" x14ac:dyDescent="0.2">
      <c r="A10431" t="s">
        <v>8638</v>
      </c>
      <c r="B10431" t="s">
        <v>148</v>
      </c>
      <c r="C10431">
        <v>2009</v>
      </c>
      <c r="D10431" s="1" t="d">
        <v>2016-10-16</v>
      </c>
      <c r="E10431" s="1" t="str">
        <f t="shared" si="324"/>
        <v>2016</v>
      </c>
      <c r="F10431" s="1" t="str">
        <f t="shared" si="325"/>
        <v>Oct</v>
      </c>
      <c r="G10431" t="s">
        <v>101</v>
      </c>
      <c r="H10431" t="s">
        <v>8639</v>
      </c>
      <c r="I10431">
        <v>0</v>
      </c>
      <c r="J10431">
        <v>0.08</v>
      </c>
      <c r="K10431">
        <v>0</v>
      </c>
      <c r="L10431">
        <v>0.02</v>
      </c>
      <c r="M10431">
        <v>0.1</v>
      </c>
      <c r="N10431">
        <v>82</v>
      </c>
      <c r="O10431">
        <v>32</v>
      </c>
      <c r="P10431">
        <v>8.1999999999999993</v>
      </c>
      <c r="Q10431">
        <v>144</v>
      </c>
      <c r="R10431" t="s">
        <v>8640</v>
      </c>
      <c r="S10431" t="s">
        <v>88</v>
      </c>
    </row>
    <row r="10432" spans="1:19" x14ac:dyDescent="0.2">
      <c r="A10432" t="s">
        <v>8641</v>
      </c>
      <c r="B10432" t="s">
        <v>32</v>
      </c>
      <c r="C10432">
        <v>2010</v>
      </c>
      <c r="D10432" s="1" t="d">
        <v>1992-11-08</v>
      </c>
      <c r="E10432" s="1" t="str">
        <f t="shared" si="324"/>
        <v>1992</v>
      </c>
      <c r="F10432" s="1" t="str">
        <f t="shared" si="325"/>
        <v>Nov</v>
      </c>
      <c r="G10432" t="s">
        <v>34</v>
      </c>
      <c r="H10432" t="s">
        <v>202</v>
      </c>
      <c r="I10432">
        <v>0.1</v>
      </c>
      <c r="J10432">
        <v>0</v>
      </c>
      <c r="K10432">
        <v>0</v>
      </c>
      <c r="L10432">
        <v>0.01</v>
      </c>
      <c r="M10432">
        <v>0.1</v>
      </c>
      <c r="P10432" t="s">
        <v>203</v>
      </c>
      <c r="R10432" t="s">
        <v>202</v>
      </c>
      <c r="S10432" t="s">
        <v>20</v>
      </c>
    </row>
    <row r="10433" spans="1:19" x14ac:dyDescent="0.2">
      <c r="A10433" t="s">
        <v>8642</v>
      </c>
      <c r="B10433" t="s">
        <v>32</v>
      </c>
      <c r="C10433">
        <v>2009</v>
      </c>
      <c r="D10433" s="1" t="d">
        <v>2013-04-29</v>
      </c>
      <c r="E10433" s="1" t="str">
        <f t="shared" si="324"/>
        <v>2013</v>
      </c>
      <c r="F10433" s="1" t="str">
        <f t="shared" si="325"/>
        <v>Apr</v>
      </c>
      <c r="G10433" t="s">
        <v>39</v>
      </c>
      <c r="H10433" t="s">
        <v>7818</v>
      </c>
      <c r="I10433">
        <v>0.1</v>
      </c>
      <c r="J10433">
        <v>0</v>
      </c>
      <c r="K10433">
        <v>0</v>
      </c>
      <c r="L10433">
        <v>0.01</v>
      </c>
      <c r="M10433">
        <v>0.1</v>
      </c>
      <c r="P10433" t="s">
        <v>203</v>
      </c>
    </row>
    <row r="10434" spans="1:19" x14ac:dyDescent="0.2">
      <c r="A10434" t="s">
        <v>7936</v>
      </c>
      <c r="B10434" t="s">
        <v>32</v>
      </c>
      <c r="C10434">
        <v>2009</v>
      </c>
      <c r="D10434" s="1" t="d">
        <v>1989-02-26</v>
      </c>
      <c r="E10434" s="1" t="str">
        <f t="shared" si="324"/>
        <v>1989</v>
      </c>
      <c r="F10434" s="1" t="str">
        <f t="shared" si="325"/>
        <v>Feb</v>
      </c>
      <c r="G10434" t="s">
        <v>34</v>
      </c>
      <c r="H10434" t="s">
        <v>71</v>
      </c>
      <c r="I10434">
        <v>0.09</v>
      </c>
      <c r="J10434">
        <v>0.01</v>
      </c>
      <c r="K10434">
        <v>0</v>
      </c>
      <c r="L10434">
        <v>0.01</v>
      </c>
      <c r="M10434">
        <v>0.1</v>
      </c>
      <c r="P10434" t="s">
        <v>203</v>
      </c>
      <c r="R10434" t="s">
        <v>71</v>
      </c>
      <c r="S10434" t="s">
        <v>20</v>
      </c>
    </row>
    <row r="10435" spans="1:19" x14ac:dyDescent="0.2">
      <c r="A10435" t="s">
        <v>8643</v>
      </c>
      <c r="B10435" t="s">
        <v>159</v>
      </c>
      <c r="C10435">
        <v>2006</v>
      </c>
      <c r="D10435" s="1" t="d">
        <v>1999-04-28</v>
      </c>
      <c r="E10435" s="1" t="str">
        <f t="shared" ref="E10435:E10498" si="326">TEXT(D10435,"yyyy")</f>
        <v>1999</v>
      </c>
      <c r="F10435" s="1" t="str">
        <f t="shared" ref="F10435:F10498" si="327">TEXT(D10435,"mmm")</f>
        <v>Apr</v>
      </c>
      <c r="G10435" t="s">
        <v>50</v>
      </c>
      <c r="H10435" t="s">
        <v>134</v>
      </c>
      <c r="I10435">
        <v>0.09</v>
      </c>
      <c r="J10435">
        <v>0</v>
      </c>
      <c r="K10435">
        <v>0</v>
      </c>
      <c r="L10435">
        <v>0.01</v>
      </c>
      <c r="M10435">
        <v>0.1</v>
      </c>
      <c r="N10435">
        <v>59</v>
      </c>
      <c r="O10435">
        <v>34</v>
      </c>
      <c r="P10435">
        <v>7.9</v>
      </c>
      <c r="Q10435">
        <v>16</v>
      </c>
      <c r="R10435" t="s">
        <v>2017</v>
      </c>
      <c r="S10435" t="s">
        <v>53</v>
      </c>
    </row>
    <row r="10436" spans="1:19" x14ac:dyDescent="0.2">
      <c r="A10436" t="s">
        <v>8644</v>
      </c>
      <c r="B10436" t="s">
        <v>32</v>
      </c>
      <c r="C10436">
        <v>2007</v>
      </c>
      <c r="D10436" s="1" t="d">
        <v>1993-08-28</v>
      </c>
      <c r="E10436" s="1" t="str">
        <f t="shared" si="326"/>
        <v>1993</v>
      </c>
      <c r="F10436" s="1" t="str">
        <f t="shared" si="327"/>
        <v>Aug</v>
      </c>
      <c r="G10436" t="s">
        <v>101</v>
      </c>
      <c r="H10436" t="s">
        <v>484</v>
      </c>
      <c r="I10436">
        <v>0.1</v>
      </c>
      <c r="J10436">
        <v>0</v>
      </c>
      <c r="K10436">
        <v>0</v>
      </c>
      <c r="L10436">
        <v>0.01</v>
      </c>
      <c r="M10436">
        <v>0.1</v>
      </c>
      <c r="P10436" t="s">
        <v>203</v>
      </c>
      <c r="R10436" t="s">
        <v>1216</v>
      </c>
      <c r="S10436" t="s">
        <v>20</v>
      </c>
    </row>
    <row r="10437" spans="1:19" x14ac:dyDescent="0.2">
      <c r="A10437" t="s">
        <v>8645</v>
      </c>
      <c r="B10437" t="s">
        <v>79</v>
      </c>
      <c r="C10437">
        <v>2016</v>
      </c>
      <c r="D10437" s="1" t="d">
        <v>2002-06-29</v>
      </c>
      <c r="E10437" s="1" t="str">
        <f t="shared" si="326"/>
        <v>2002</v>
      </c>
      <c r="F10437" s="1" t="str">
        <f t="shared" si="327"/>
        <v>Jun</v>
      </c>
      <c r="G10437" t="s">
        <v>50</v>
      </c>
      <c r="H10437" t="s">
        <v>372</v>
      </c>
      <c r="I10437">
        <v>0</v>
      </c>
      <c r="J10437">
        <v>0</v>
      </c>
      <c r="K10437">
        <v>0.1</v>
      </c>
      <c r="L10437">
        <v>0</v>
      </c>
      <c r="M10437">
        <v>0.1</v>
      </c>
    </row>
    <row r="10438" spans="1:19" x14ac:dyDescent="0.2">
      <c r="A10438" t="s">
        <v>3637</v>
      </c>
      <c r="B10438" t="s">
        <v>189</v>
      </c>
      <c r="C10438">
        <v>2003</v>
      </c>
      <c r="D10438" s="1" t="d">
        <v>1992-07-05</v>
      </c>
      <c r="E10438" s="1" t="str">
        <f t="shared" si="326"/>
        <v>1992</v>
      </c>
      <c r="F10438" s="1" t="str">
        <f t="shared" si="327"/>
        <v>Jul</v>
      </c>
      <c r="G10438" t="s">
        <v>18</v>
      </c>
      <c r="H10438" t="s">
        <v>234</v>
      </c>
      <c r="I10438">
        <v>0</v>
      </c>
      <c r="J10438">
        <v>0</v>
      </c>
      <c r="K10438">
        <v>0.1</v>
      </c>
      <c r="L10438">
        <v>0</v>
      </c>
      <c r="M10438">
        <v>0.1</v>
      </c>
    </row>
    <row r="10439" spans="1:19" x14ac:dyDescent="0.2">
      <c r="A10439" t="s">
        <v>8646</v>
      </c>
      <c r="B10439" t="s">
        <v>49</v>
      </c>
      <c r="C10439">
        <v>2009</v>
      </c>
      <c r="D10439" s="1" t="d">
        <v>1994-05-14</v>
      </c>
      <c r="E10439" s="1" t="str">
        <f t="shared" si="326"/>
        <v>1994</v>
      </c>
      <c r="F10439" s="1" t="str">
        <f t="shared" si="327"/>
        <v>May</v>
      </c>
      <c r="G10439" t="s">
        <v>24</v>
      </c>
      <c r="H10439" t="s">
        <v>3314</v>
      </c>
      <c r="I10439">
        <v>0.1</v>
      </c>
      <c r="J10439">
        <v>0</v>
      </c>
      <c r="K10439">
        <v>0</v>
      </c>
      <c r="L10439">
        <v>0.01</v>
      </c>
      <c r="M10439">
        <v>0.1</v>
      </c>
      <c r="P10439" t="s">
        <v>203</v>
      </c>
      <c r="R10439" t="s">
        <v>3251</v>
      </c>
      <c r="S10439" t="s">
        <v>20</v>
      </c>
    </row>
    <row r="10440" spans="1:19" x14ac:dyDescent="0.2">
      <c r="A10440" t="s">
        <v>5878</v>
      </c>
      <c r="B10440" t="s">
        <v>137</v>
      </c>
      <c r="C10440">
        <v>2003</v>
      </c>
      <c r="D10440" s="1" t="d">
        <v>2017-03-28</v>
      </c>
      <c r="E10440" s="1" t="str">
        <f t="shared" si="326"/>
        <v>2017</v>
      </c>
      <c r="F10440" s="1" t="str">
        <f t="shared" si="327"/>
        <v>Mar</v>
      </c>
      <c r="G10440" t="s">
        <v>1</v>
      </c>
      <c r="H10440" t="s">
        <v>523</v>
      </c>
      <c r="I10440">
        <v>0.08</v>
      </c>
      <c r="J10440">
        <v>0.02</v>
      </c>
      <c r="K10440">
        <v>0</v>
      </c>
      <c r="L10440">
        <v>0</v>
      </c>
      <c r="M10440">
        <v>0.1</v>
      </c>
      <c r="N10440">
        <v>70</v>
      </c>
      <c r="O10440">
        <v>21</v>
      </c>
      <c r="P10440">
        <v>8.5</v>
      </c>
      <c r="Q10440">
        <v>10</v>
      </c>
      <c r="R10440" t="s">
        <v>1618</v>
      </c>
      <c r="S10440" t="s">
        <v>88</v>
      </c>
    </row>
    <row r="10441" spans="1:19" x14ac:dyDescent="0.2">
      <c r="A10441" t="s">
        <v>8647</v>
      </c>
      <c r="B10441" t="s">
        <v>55</v>
      </c>
      <c r="C10441">
        <v>2003</v>
      </c>
      <c r="D10441" s="1" t="d">
        <v>2019-01-24</v>
      </c>
      <c r="E10441" s="1" t="str">
        <f t="shared" si="326"/>
        <v>2019</v>
      </c>
      <c r="F10441" s="1" t="str">
        <f t="shared" si="327"/>
        <v>Jan</v>
      </c>
      <c r="G10441" t="s">
        <v>24</v>
      </c>
      <c r="H10441" t="s">
        <v>134</v>
      </c>
      <c r="I10441">
        <v>0.05</v>
      </c>
      <c r="J10441">
        <v>0.04</v>
      </c>
      <c r="K10441">
        <v>0</v>
      </c>
      <c r="L10441">
        <v>0.01</v>
      </c>
      <c r="M10441">
        <v>0.1</v>
      </c>
      <c r="N10441">
        <v>70</v>
      </c>
      <c r="O10441">
        <v>15</v>
      </c>
      <c r="P10441">
        <v>7.7</v>
      </c>
      <c r="Q10441">
        <v>15</v>
      </c>
      <c r="R10441" t="s">
        <v>134</v>
      </c>
      <c r="S10441" t="s">
        <v>20</v>
      </c>
    </row>
    <row r="10442" spans="1:19" x14ac:dyDescent="0.2">
      <c r="A10442" t="s">
        <v>8648</v>
      </c>
      <c r="B10442" t="s">
        <v>137</v>
      </c>
      <c r="C10442">
        <v>2005</v>
      </c>
      <c r="D10442" s="1" t="d">
        <v>2021-01-25</v>
      </c>
      <c r="E10442" s="1" t="str">
        <f t="shared" si="326"/>
        <v>2021</v>
      </c>
      <c r="F10442" s="1" t="str">
        <f t="shared" si="327"/>
        <v>Jan</v>
      </c>
      <c r="G10442" t="s">
        <v>50</v>
      </c>
      <c r="H10442" t="s">
        <v>7751</v>
      </c>
      <c r="I10442">
        <v>0.08</v>
      </c>
      <c r="J10442">
        <v>0.02</v>
      </c>
      <c r="K10442">
        <v>0</v>
      </c>
      <c r="L10442">
        <v>0</v>
      </c>
      <c r="M10442">
        <v>0.1</v>
      </c>
      <c r="N10442">
        <v>70</v>
      </c>
      <c r="O10442">
        <v>52</v>
      </c>
      <c r="P10442">
        <v>7.4</v>
      </c>
      <c r="Q10442">
        <v>19</v>
      </c>
      <c r="R10442" t="s">
        <v>2728</v>
      </c>
      <c r="S10442" t="s">
        <v>53</v>
      </c>
    </row>
    <row r="10443" spans="1:19" x14ac:dyDescent="0.2">
      <c r="A10443" t="s">
        <v>8649</v>
      </c>
      <c r="B10443" t="s">
        <v>137</v>
      </c>
      <c r="C10443">
        <v>2005</v>
      </c>
      <c r="D10443" s="1" t="d">
        <v>1999-05-30</v>
      </c>
      <c r="E10443" s="1" t="str">
        <f t="shared" si="326"/>
        <v>1999</v>
      </c>
      <c r="F10443" s="1" t="str">
        <f t="shared" si="327"/>
        <v>May</v>
      </c>
      <c r="G10443" t="s">
        <v>18</v>
      </c>
      <c r="H10443" t="s">
        <v>1830</v>
      </c>
      <c r="I10443">
        <v>0.08</v>
      </c>
      <c r="J10443">
        <v>0.02</v>
      </c>
      <c r="K10443">
        <v>0</v>
      </c>
      <c r="L10443">
        <v>0</v>
      </c>
      <c r="M10443">
        <v>0.1</v>
      </c>
      <c r="P10443" t="s">
        <v>203</v>
      </c>
      <c r="R10443" t="s">
        <v>3181</v>
      </c>
      <c r="S10443" t="s">
        <v>88</v>
      </c>
    </row>
    <row r="10444" spans="1:19" x14ac:dyDescent="0.2">
      <c r="A10444" t="s">
        <v>8650</v>
      </c>
      <c r="B10444" t="s">
        <v>17</v>
      </c>
      <c r="C10444">
        <v>2012</v>
      </c>
      <c r="D10444" s="1" t="d">
        <v>1988-03-27</v>
      </c>
      <c r="E10444" s="1" t="str">
        <f t="shared" si="326"/>
        <v>1988</v>
      </c>
      <c r="F10444" s="1" t="str">
        <f t="shared" si="327"/>
        <v>Mar</v>
      </c>
      <c r="G10444" t="s">
        <v>50</v>
      </c>
      <c r="H10444" t="s">
        <v>19</v>
      </c>
      <c r="I10444">
        <v>0</v>
      </c>
      <c r="J10444">
        <v>0</v>
      </c>
      <c r="K10444">
        <v>0.1</v>
      </c>
      <c r="L10444">
        <v>0</v>
      </c>
      <c r="M10444">
        <v>0.1</v>
      </c>
    </row>
    <row r="10445" spans="1:19" x14ac:dyDescent="0.2">
      <c r="A10445" t="s">
        <v>8651</v>
      </c>
      <c r="B10445" t="s">
        <v>137</v>
      </c>
      <c r="C10445">
        <v>2004</v>
      </c>
      <c r="D10445" s="1" t="d">
        <v>1989-02-15</v>
      </c>
      <c r="E10445" s="1" t="str">
        <f t="shared" si="326"/>
        <v>1989</v>
      </c>
      <c r="F10445" s="1" t="str">
        <f t="shared" si="327"/>
        <v>Feb</v>
      </c>
      <c r="G10445" t="s">
        <v>37</v>
      </c>
      <c r="H10445" t="s">
        <v>3392</v>
      </c>
      <c r="I10445">
        <v>0.08</v>
      </c>
      <c r="J10445">
        <v>0.02</v>
      </c>
      <c r="K10445">
        <v>0</v>
      </c>
      <c r="L10445">
        <v>0</v>
      </c>
      <c r="M10445">
        <v>0.1</v>
      </c>
      <c r="N10445">
        <v>76</v>
      </c>
      <c r="O10445">
        <v>56</v>
      </c>
      <c r="P10445">
        <v>5.0999999999999996</v>
      </c>
      <c r="Q10445">
        <v>15</v>
      </c>
      <c r="R10445" t="s">
        <v>5784</v>
      </c>
      <c r="S10445" t="s">
        <v>88</v>
      </c>
    </row>
    <row r="10446" spans="1:19" x14ac:dyDescent="0.2">
      <c r="A10446" t="s">
        <v>7227</v>
      </c>
      <c r="B10446" t="s">
        <v>159</v>
      </c>
      <c r="C10446">
        <v>2006</v>
      </c>
      <c r="D10446" s="1" t="d">
        <v>2000-01-28</v>
      </c>
      <c r="E10446" s="1" t="str">
        <f t="shared" si="326"/>
        <v>2000</v>
      </c>
      <c r="F10446" s="1" t="str">
        <f t="shared" si="327"/>
        <v>Jan</v>
      </c>
      <c r="G10446" t="s">
        <v>34</v>
      </c>
      <c r="H10446" t="s">
        <v>71</v>
      </c>
      <c r="I10446">
        <v>0.1</v>
      </c>
      <c r="J10446">
        <v>0</v>
      </c>
      <c r="K10446">
        <v>0</v>
      </c>
      <c r="L10446">
        <v>0.01</v>
      </c>
      <c r="M10446">
        <v>0.1</v>
      </c>
    </row>
    <row r="10447" spans="1:19" x14ac:dyDescent="0.2">
      <c r="A10447" t="s">
        <v>8652</v>
      </c>
      <c r="B10447" t="s">
        <v>55</v>
      </c>
      <c r="C10447">
        <v>2004</v>
      </c>
      <c r="D10447" s="1" t="d">
        <v>2010-09-26</v>
      </c>
      <c r="E10447" s="1" t="str">
        <f t="shared" si="326"/>
        <v>2010</v>
      </c>
      <c r="F10447" s="1" t="str">
        <f t="shared" si="327"/>
        <v>Sep</v>
      </c>
      <c r="G10447" t="s">
        <v>24</v>
      </c>
      <c r="H10447" t="s">
        <v>51</v>
      </c>
      <c r="I10447">
        <v>0.05</v>
      </c>
      <c r="J10447">
        <v>0.04</v>
      </c>
      <c r="K10447">
        <v>0</v>
      </c>
      <c r="L10447">
        <v>0.01</v>
      </c>
      <c r="M10447">
        <v>0.1</v>
      </c>
      <c r="R10447" t="s">
        <v>2576</v>
      </c>
      <c r="S10447" t="s">
        <v>88</v>
      </c>
    </row>
    <row r="10448" spans="1:19" x14ac:dyDescent="0.2">
      <c r="A10448" t="s">
        <v>8653</v>
      </c>
      <c r="B10448" t="s">
        <v>49</v>
      </c>
      <c r="C10448">
        <v>2014</v>
      </c>
      <c r="D10448" s="1" t="d">
        <v>1989-12-01</v>
      </c>
      <c r="E10448" s="1" t="str">
        <f t="shared" si="326"/>
        <v>1989</v>
      </c>
      <c r="F10448" s="1" t="str">
        <f t="shared" si="327"/>
        <v>Dec</v>
      </c>
      <c r="G10448" t="s">
        <v>28</v>
      </c>
      <c r="H10448" t="s">
        <v>825</v>
      </c>
      <c r="I10448">
        <v>0.03</v>
      </c>
      <c r="J10448">
        <v>0.04</v>
      </c>
      <c r="K10448">
        <v>0.03</v>
      </c>
      <c r="L10448">
        <v>0.01</v>
      </c>
      <c r="M10448">
        <v>0.1</v>
      </c>
      <c r="N10448">
        <v>56</v>
      </c>
      <c r="O10448">
        <v>13</v>
      </c>
      <c r="P10448">
        <v>3.4</v>
      </c>
      <c r="Q10448">
        <v>46</v>
      </c>
      <c r="R10448" t="s">
        <v>8654</v>
      </c>
      <c r="S10448" t="s">
        <v>53</v>
      </c>
    </row>
    <row r="10449" spans="1:19" x14ac:dyDescent="0.2">
      <c r="A10449" t="s">
        <v>6281</v>
      </c>
      <c r="B10449" t="s">
        <v>49</v>
      </c>
      <c r="C10449">
        <v>2011</v>
      </c>
      <c r="D10449" s="1" t="d">
        <v>2010-10-21</v>
      </c>
      <c r="E10449" s="1" t="str">
        <f t="shared" si="326"/>
        <v>2010</v>
      </c>
      <c r="F10449" s="1" t="str">
        <f t="shared" si="327"/>
        <v>Oct</v>
      </c>
      <c r="G10449" t="s">
        <v>34</v>
      </c>
      <c r="H10449" t="s">
        <v>1091</v>
      </c>
      <c r="I10449">
        <v>0.04</v>
      </c>
      <c r="J10449">
        <v>0.04</v>
      </c>
      <c r="K10449">
        <v>0</v>
      </c>
      <c r="L10449">
        <v>0.02</v>
      </c>
      <c r="M10449">
        <v>0.1</v>
      </c>
      <c r="N10449">
        <v>54</v>
      </c>
      <c r="O10449">
        <v>15</v>
      </c>
      <c r="P10449" t="s">
        <v>203</v>
      </c>
      <c r="R10449" t="s">
        <v>2341</v>
      </c>
      <c r="S10449" t="s">
        <v>88</v>
      </c>
    </row>
    <row r="10450" spans="1:19" x14ac:dyDescent="0.2">
      <c r="A10450" t="s">
        <v>8655</v>
      </c>
      <c r="B10450" t="s">
        <v>32</v>
      </c>
      <c r="C10450">
        <v>2009</v>
      </c>
      <c r="D10450" s="1" t="d">
        <v>2010-03-03</v>
      </c>
      <c r="E10450" s="1" t="str">
        <f t="shared" si="326"/>
        <v>2010</v>
      </c>
      <c r="F10450" s="1" t="str">
        <f t="shared" si="327"/>
        <v>Mar</v>
      </c>
      <c r="G10450" t="s">
        <v>18</v>
      </c>
      <c r="H10450" t="s">
        <v>372</v>
      </c>
      <c r="I10450">
        <v>0</v>
      </c>
      <c r="J10450">
        <v>0</v>
      </c>
      <c r="K10450">
        <v>0.1</v>
      </c>
      <c r="L10450">
        <v>0</v>
      </c>
      <c r="M10450">
        <v>0.1</v>
      </c>
    </row>
    <row r="10451" spans="1:19" x14ac:dyDescent="0.2">
      <c r="A10451" t="s">
        <v>356</v>
      </c>
      <c r="B10451" t="s">
        <v>44</v>
      </c>
      <c r="C10451">
        <v>2006</v>
      </c>
      <c r="D10451" s="1" t="d">
        <v>1997-05-27</v>
      </c>
      <c r="E10451" s="1" t="str">
        <f t="shared" si="326"/>
        <v>1997</v>
      </c>
      <c r="F10451" s="1" t="str">
        <f t="shared" si="327"/>
        <v>May</v>
      </c>
      <c r="G10451" t="s">
        <v>18</v>
      </c>
      <c r="H10451" t="s">
        <v>234</v>
      </c>
      <c r="I10451">
        <v>0.09</v>
      </c>
      <c r="J10451">
        <v>0</v>
      </c>
      <c r="K10451">
        <v>0</v>
      </c>
      <c r="L10451">
        <v>0.01</v>
      </c>
      <c r="M10451">
        <v>0.1</v>
      </c>
      <c r="N10451">
        <v>79</v>
      </c>
      <c r="O10451">
        <v>22</v>
      </c>
      <c r="P10451">
        <v>6.5</v>
      </c>
      <c r="Q10451">
        <v>33</v>
      </c>
      <c r="R10451" t="s">
        <v>433</v>
      </c>
      <c r="S10451" t="s">
        <v>20</v>
      </c>
    </row>
    <row r="10452" spans="1:19" x14ac:dyDescent="0.2">
      <c r="A10452" t="s">
        <v>8656</v>
      </c>
      <c r="B10452" t="s">
        <v>64</v>
      </c>
      <c r="C10452">
        <v>2005</v>
      </c>
      <c r="D10452" s="1" t="d">
        <v>1989-12-07</v>
      </c>
      <c r="E10452" s="1" t="str">
        <f t="shared" si="326"/>
        <v>1989</v>
      </c>
      <c r="F10452" s="1" t="str">
        <f t="shared" si="327"/>
        <v>Dec</v>
      </c>
      <c r="G10452" t="s">
        <v>24</v>
      </c>
      <c r="H10452" t="s">
        <v>484</v>
      </c>
      <c r="I10452">
        <v>7.0000000000000007E-2</v>
      </c>
      <c r="J10452">
        <v>0.03</v>
      </c>
      <c r="K10452">
        <v>0</v>
      </c>
      <c r="L10452">
        <v>0</v>
      </c>
      <c r="M10452">
        <v>0.1</v>
      </c>
      <c r="N10452">
        <v>68</v>
      </c>
      <c r="O10452">
        <v>22</v>
      </c>
      <c r="P10452">
        <v>5.9</v>
      </c>
      <c r="Q10452">
        <v>9</v>
      </c>
      <c r="R10452" t="s">
        <v>230</v>
      </c>
      <c r="S10452" t="s">
        <v>20</v>
      </c>
    </row>
    <row r="10453" spans="1:19" x14ac:dyDescent="0.2">
      <c r="A10453" t="s">
        <v>8657</v>
      </c>
      <c r="B10453" t="s">
        <v>55</v>
      </c>
      <c r="C10453">
        <v>2005</v>
      </c>
      <c r="D10453" s="1" t="d">
        <v>2013-01-07</v>
      </c>
      <c r="E10453" s="1" t="str">
        <f t="shared" si="326"/>
        <v>2013</v>
      </c>
      <c r="F10453" s="1" t="str">
        <f t="shared" si="327"/>
        <v>Jan</v>
      </c>
      <c r="G10453" t="s">
        <v>18</v>
      </c>
      <c r="H10453" t="s">
        <v>933</v>
      </c>
      <c r="I10453">
        <v>0.02</v>
      </c>
      <c r="J10453">
        <v>0.02</v>
      </c>
      <c r="K10453">
        <v>0.06</v>
      </c>
      <c r="L10453">
        <v>0.01</v>
      </c>
      <c r="M10453">
        <v>0.1</v>
      </c>
      <c r="N10453">
        <v>69</v>
      </c>
      <c r="O10453">
        <v>15</v>
      </c>
      <c r="P10453">
        <v>8.3000000000000007</v>
      </c>
      <c r="Q10453">
        <v>8</v>
      </c>
      <c r="R10453" t="s">
        <v>2061</v>
      </c>
      <c r="S10453" t="s">
        <v>20</v>
      </c>
    </row>
    <row r="10454" spans="1:19" x14ac:dyDescent="0.2">
      <c r="A10454" t="s">
        <v>8507</v>
      </c>
      <c r="B10454" t="s">
        <v>148</v>
      </c>
      <c r="C10454">
        <v>2015</v>
      </c>
      <c r="D10454" s="1" t="d">
        <v>2005-08-30</v>
      </c>
      <c r="E10454" s="1" t="str">
        <f t="shared" si="326"/>
        <v>2005</v>
      </c>
      <c r="F10454" s="1" t="str">
        <f t="shared" si="327"/>
        <v>Aug</v>
      </c>
      <c r="G10454" t="s">
        <v>28</v>
      </c>
      <c r="H10454" t="s">
        <v>8658</v>
      </c>
      <c r="I10454">
        <v>0.03</v>
      </c>
      <c r="J10454">
        <v>0.06</v>
      </c>
      <c r="K10454">
        <v>0</v>
      </c>
      <c r="L10454">
        <v>0.01</v>
      </c>
      <c r="M10454">
        <v>0.1</v>
      </c>
      <c r="N10454">
        <v>81</v>
      </c>
      <c r="O10454">
        <v>65</v>
      </c>
      <c r="P10454">
        <v>7.3</v>
      </c>
      <c r="Q10454">
        <v>1170</v>
      </c>
      <c r="R10454" t="s">
        <v>5763</v>
      </c>
      <c r="S10454" t="s">
        <v>53</v>
      </c>
    </row>
    <row r="10455" spans="1:19" x14ac:dyDescent="0.2">
      <c r="A10455" t="s">
        <v>8659</v>
      </c>
      <c r="B10455" t="s">
        <v>44</v>
      </c>
      <c r="C10455">
        <v>2011</v>
      </c>
      <c r="D10455" s="1" t="d">
        <v>1990-03-03</v>
      </c>
      <c r="E10455" s="1" t="str">
        <f t="shared" si="326"/>
        <v>1990</v>
      </c>
      <c r="F10455" s="1" t="str">
        <f t="shared" si="327"/>
        <v>Mar</v>
      </c>
      <c r="G10455" t="s">
        <v>50</v>
      </c>
      <c r="H10455" t="s">
        <v>4719</v>
      </c>
      <c r="I10455">
        <v>0.06</v>
      </c>
      <c r="J10455">
        <v>0.04</v>
      </c>
      <c r="K10455">
        <v>0</v>
      </c>
      <c r="L10455">
        <v>0.01</v>
      </c>
      <c r="M10455">
        <v>0.1</v>
      </c>
      <c r="N10455">
        <v>52</v>
      </c>
      <c r="O10455">
        <v>21</v>
      </c>
      <c r="P10455">
        <v>6.3</v>
      </c>
      <c r="Q10455">
        <v>26</v>
      </c>
      <c r="R10455" t="s">
        <v>4720</v>
      </c>
      <c r="S10455" t="s">
        <v>88</v>
      </c>
    </row>
    <row r="10456" spans="1:19" x14ac:dyDescent="0.2">
      <c r="A10456" t="s">
        <v>8660</v>
      </c>
      <c r="B10456" t="s">
        <v>159</v>
      </c>
      <c r="C10456">
        <v>2008</v>
      </c>
      <c r="D10456" s="1" t="d">
        <v>1992-08-10</v>
      </c>
      <c r="E10456" s="1" t="str">
        <f t="shared" si="326"/>
        <v>1992</v>
      </c>
      <c r="F10456" s="1" t="str">
        <f t="shared" si="327"/>
        <v>Aug</v>
      </c>
      <c r="G10456" t="s">
        <v>34</v>
      </c>
      <c r="H10456" t="s">
        <v>68</v>
      </c>
      <c r="I10456">
        <v>0</v>
      </c>
      <c r="J10456">
        <v>0.03</v>
      </c>
      <c r="K10456">
        <v>0.06</v>
      </c>
      <c r="L10456">
        <v>0.01</v>
      </c>
      <c r="M10456">
        <v>0.1</v>
      </c>
      <c r="N10456">
        <v>81</v>
      </c>
      <c r="O10456">
        <v>49</v>
      </c>
      <c r="P10456">
        <v>8.3000000000000007</v>
      </c>
      <c r="Q10456">
        <v>62</v>
      </c>
      <c r="R10456" t="s">
        <v>1178</v>
      </c>
      <c r="S10456" t="s">
        <v>20</v>
      </c>
    </row>
    <row r="10457" spans="1:19" x14ac:dyDescent="0.2">
      <c r="A10457" t="s">
        <v>8661</v>
      </c>
      <c r="B10457" t="s">
        <v>32</v>
      </c>
      <c r="C10457">
        <v>2010</v>
      </c>
      <c r="D10457" s="1" t="d">
        <v>2017-06-28</v>
      </c>
      <c r="E10457" s="1" t="str">
        <f t="shared" si="326"/>
        <v>2017</v>
      </c>
      <c r="F10457" s="1" t="str">
        <f t="shared" si="327"/>
        <v>Jun</v>
      </c>
      <c r="G10457" t="s">
        <v>28</v>
      </c>
      <c r="H10457" t="s">
        <v>372</v>
      </c>
      <c r="I10457">
        <v>0</v>
      </c>
      <c r="J10457">
        <v>0</v>
      </c>
      <c r="K10457">
        <v>0.1</v>
      </c>
      <c r="L10457">
        <v>0</v>
      </c>
      <c r="M10457">
        <v>0.1</v>
      </c>
    </row>
    <row r="10458" spans="1:19" x14ac:dyDescent="0.2">
      <c r="A10458" t="s">
        <v>8662</v>
      </c>
      <c r="B10458" t="s">
        <v>55</v>
      </c>
      <c r="C10458">
        <v>2005</v>
      </c>
      <c r="D10458" s="1" t="d">
        <v>1996-08-24</v>
      </c>
      <c r="E10458" s="1" t="str">
        <f t="shared" si="326"/>
        <v>1996</v>
      </c>
      <c r="F10458" s="1" t="str">
        <f t="shared" si="327"/>
        <v>Aug</v>
      </c>
      <c r="G10458" t="s">
        <v>1</v>
      </c>
      <c r="H10458" t="s">
        <v>234</v>
      </c>
      <c r="I10458">
        <v>0.05</v>
      </c>
      <c r="J10458">
        <v>0.04</v>
      </c>
      <c r="K10458">
        <v>0</v>
      </c>
      <c r="L10458">
        <v>0.01</v>
      </c>
      <c r="M10458">
        <v>0.1</v>
      </c>
      <c r="N10458">
        <v>54</v>
      </c>
      <c r="O10458">
        <v>17</v>
      </c>
      <c r="P10458">
        <v>4</v>
      </c>
      <c r="Q10458">
        <v>5</v>
      </c>
      <c r="R10458" t="s">
        <v>128</v>
      </c>
      <c r="S10458" t="s">
        <v>20</v>
      </c>
    </row>
    <row r="10459" spans="1:19" x14ac:dyDescent="0.2">
      <c r="A10459" t="s">
        <v>8663</v>
      </c>
      <c r="B10459" t="s">
        <v>32</v>
      </c>
      <c r="C10459">
        <v>2008</v>
      </c>
      <c r="D10459" s="1" t="d">
        <v>2015-11-19</v>
      </c>
      <c r="E10459" s="1" t="str">
        <f t="shared" si="326"/>
        <v>2015</v>
      </c>
      <c r="F10459" s="1" t="str">
        <f t="shared" si="327"/>
        <v>Nov</v>
      </c>
      <c r="G10459" t="s">
        <v>34</v>
      </c>
      <c r="H10459" t="s">
        <v>5356</v>
      </c>
      <c r="I10459">
        <v>0.1</v>
      </c>
      <c r="J10459">
        <v>0</v>
      </c>
      <c r="K10459">
        <v>0</v>
      </c>
      <c r="L10459">
        <v>0.01</v>
      </c>
      <c r="M10459">
        <v>0.1</v>
      </c>
      <c r="N10459">
        <v>71</v>
      </c>
      <c r="O10459">
        <v>6</v>
      </c>
      <c r="P10459">
        <v>7.4</v>
      </c>
      <c r="Q10459">
        <v>7</v>
      </c>
      <c r="R10459" t="s">
        <v>5356</v>
      </c>
      <c r="S10459" t="s">
        <v>20</v>
      </c>
    </row>
    <row r="10460" spans="1:19" x14ac:dyDescent="0.2">
      <c r="A10460" t="s">
        <v>2223</v>
      </c>
      <c r="B10460" t="s">
        <v>148</v>
      </c>
      <c r="C10460">
        <v>2013</v>
      </c>
      <c r="D10460" s="1" t="d">
        <v>2020-08-26</v>
      </c>
      <c r="E10460" s="1" t="str">
        <f t="shared" si="326"/>
        <v>2020</v>
      </c>
      <c r="F10460" s="1" t="str">
        <f t="shared" si="327"/>
        <v>Aug</v>
      </c>
      <c r="G10460" t="s">
        <v>50</v>
      </c>
      <c r="H10460" t="s">
        <v>234</v>
      </c>
      <c r="I10460">
        <v>0</v>
      </c>
      <c r="J10460">
        <v>0.1</v>
      </c>
      <c r="K10460">
        <v>0</v>
      </c>
      <c r="L10460">
        <v>0.01</v>
      </c>
      <c r="M10460">
        <v>0.1</v>
      </c>
      <c r="N10460">
        <v>74</v>
      </c>
      <c r="O10460">
        <v>9</v>
      </c>
      <c r="P10460">
        <v>4.4000000000000004</v>
      </c>
      <c r="Q10460">
        <v>239</v>
      </c>
      <c r="R10460" t="s">
        <v>357</v>
      </c>
      <c r="S10460" t="s">
        <v>20</v>
      </c>
    </row>
    <row r="10461" spans="1:19" x14ac:dyDescent="0.2">
      <c r="A10461" t="s">
        <v>5529</v>
      </c>
      <c r="B10461" t="s">
        <v>55</v>
      </c>
      <c r="C10461">
        <v>2010</v>
      </c>
      <c r="D10461" s="1" t="d">
        <v>1999-07-26</v>
      </c>
      <c r="E10461" s="1" t="str">
        <f t="shared" si="326"/>
        <v>1999</v>
      </c>
      <c r="F10461" s="1" t="str">
        <f t="shared" si="327"/>
        <v>Jul</v>
      </c>
      <c r="G10461" t="s">
        <v>1</v>
      </c>
      <c r="H10461" t="s">
        <v>1207</v>
      </c>
      <c r="I10461">
        <v>0.05</v>
      </c>
      <c r="J10461">
        <v>0.04</v>
      </c>
      <c r="K10461">
        <v>0</v>
      </c>
      <c r="L10461">
        <v>0.01</v>
      </c>
      <c r="M10461">
        <v>0.1</v>
      </c>
    </row>
    <row r="10462" spans="1:19" x14ac:dyDescent="0.2">
      <c r="A10462" t="s">
        <v>4717</v>
      </c>
      <c r="B10462" t="s">
        <v>189</v>
      </c>
      <c r="C10462">
        <v>2003</v>
      </c>
      <c r="D10462" s="1" t="d">
        <v>1992-11-13</v>
      </c>
      <c r="E10462" s="1" t="str">
        <f t="shared" si="326"/>
        <v>1992</v>
      </c>
      <c r="F10462" s="1" t="str">
        <f t="shared" si="327"/>
        <v>Nov</v>
      </c>
      <c r="G10462" t="s">
        <v>37</v>
      </c>
      <c r="H10462" t="s">
        <v>329</v>
      </c>
      <c r="I10462">
        <v>0.08</v>
      </c>
      <c r="J10462">
        <v>0.02</v>
      </c>
      <c r="K10462">
        <v>0</v>
      </c>
      <c r="L10462">
        <v>0</v>
      </c>
      <c r="M10462">
        <v>0.1</v>
      </c>
      <c r="N10462">
        <v>83</v>
      </c>
      <c r="O10462">
        <v>30</v>
      </c>
      <c r="P10462">
        <v>9.3000000000000007</v>
      </c>
      <c r="Q10462">
        <v>19</v>
      </c>
      <c r="R10462" t="s">
        <v>6974</v>
      </c>
      <c r="S10462" t="s">
        <v>88</v>
      </c>
    </row>
    <row r="10463" spans="1:19" x14ac:dyDescent="0.2">
      <c r="A10463" t="s">
        <v>5609</v>
      </c>
      <c r="B10463" t="s">
        <v>79</v>
      </c>
      <c r="C10463">
        <v>2014</v>
      </c>
      <c r="D10463" s="1" t="d">
        <v>2010-05-26</v>
      </c>
      <c r="E10463" s="1" t="str">
        <f t="shared" si="326"/>
        <v>2010</v>
      </c>
      <c r="F10463" s="1" t="str">
        <f t="shared" si="327"/>
        <v>May</v>
      </c>
      <c r="G10463" t="s">
        <v>28</v>
      </c>
      <c r="H10463" t="s">
        <v>1921</v>
      </c>
      <c r="I10463">
        <v>0</v>
      </c>
      <c r="J10463">
        <v>0</v>
      </c>
      <c r="K10463">
        <v>0.1</v>
      </c>
      <c r="L10463">
        <v>0</v>
      </c>
      <c r="M10463">
        <v>0.1</v>
      </c>
    </row>
    <row r="10464" spans="1:19" x14ac:dyDescent="0.2">
      <c r="A10464" t="s">
        <v>8664</v>
      </c>
      <c r="B10464" t="s">
        <v>17</v>
      </c>
      <c r="C10464">
        <v>2010</v>
      </c>
      <c r="D10464" s="1" t="d">
        <v>2017-11-22</v>
      </c>
      <c r="E10464" s="1" t="str">
        <f t="shared" si="326"/>
        <v>2017</v>
      </c>
      <c r="F10464" s="1" t="str">
        <f t="shared" si="327"/>
        <v>Nov</v>
      </c>
      <c r="G10464" t="s">
        <v>34</v>
      </c>
      <c r="H10464" t="s">
        <v>267</v>
      </c>
      <c r="I10464">
        <v>0.1</v>
      </c>
      <c r="J10464">
        <v>0</v>
      </c>
      <c r="K10464">
        <v>0</v>
      </c>
      <c r="L10464">
        <v>0.01</v>
      </c>
      <c r="M10464">
        <v>0.1</v>
      </c>
    </row>
    <row r="10465" spans="1:19" x14ac:dyDescent="0.2">
      <c r="A10465" t="s">
        <v>1929</v>
      </c>
      <c r="B10465" t="s">
        <v>189</v>
      </c>
      <c r="C10465">
        <v>2005</v>
      </c>
      <c r="D10465" s="1" t="d">
        <v>2011-04-11</v>
      </c>
      <c r="E10465" s="1" t="str">
        <f t="shared" si="326"/>
        <v>2011</v>
      </c>
      <c r="F10465" s="1" t="str">
        <f t="shared" si="327"/>
        <v>Apr</v>
      </c>
      <c r="G10465" t="s">
        <v>50</v>
      </c>
      <c r="H10465" t="s">
        <v>111</v>
      </c>
      <c r="I10465">
        <v>0.08</v>
      </c>
      <c r="J10465">
        <v>0.02</v>
      </c>
      <c r="K10465">
        <v>0</v>
      </c>
      <c r="L10465">
        <v>0</v>
      </c>
      <c r="M10465">
        <v>0.1</v>
      </c>
      <c r="N10465">
        <v>81</v>
      </c>
      <c r="O10465">
        <v>28</v>
      </c>
      <c r="P10465">
        <v>8.5</v>
      </c>
      <c r="Q10465">
        <v>15</v>
      </c>
      <c r="R10465" t="s">
        <v>260</v>
      </c>
      <c r="S10465" t="s">
        <v>53</v>
      </c>
    </row>
    <row r="10466" spans="1:19" x14ac:dyDescent="0.2">
      <c r="A10466" t="s">
        <v>8665</v>
      </c>
      <c r="B10466" t="s">
        <v>55</v>
      </c>
      <c r="C10466">
        <v>2001</v>
      </c>
      <c r="D10466" s="1" t="d">
        <v>1999-06-26</v>
      </c>
      <c r="E10466" s="1" t="str">
        <f t="shared" si="326"/>
        <v>1999</v>
      </c>
      <c r="F10466" s="1" t="str">
        <f t="shared" si="327"/>
        <v>Jun</v>
      </c>
      <c r="G10466" t="s">
        <v>101</v>
      </c>
      <c r="H10466" t="s">
        <v>254</v>
      </c>
      <c r="I10466">
        <v>0.05</v>
      </c>
      <c r="J10466">
        <v>0.04</v>
      </c>
      <c r="K10466">
        <v>0</v>
      </c>
      <c r="L10466">
        <v>0.01</v>
      </c>
      <c r="M10466">
        <v>0.1</v>
      </c>
      <c r="N10466">
        <v>84</v>
      </c>
      <c r="O10466">
        <v>21</v>
      </c>
      <c r="P10466">
        <v>8.1999999999999993</v>
      </c>
      <c r="Q10466">
        <v>11</v>
      </c>
      <c r="R10466" t="s">
        <v>254</v>
      </c>
      <c r="S10466" t="s">
        <v>88</v>
      </c>
    </row>
    <row r="10467" spans="1:19" x14ac:dyDescent="0.2">
      <c r="A10467" t="s">
        <v>8666</v>
      </c>
      <c r="B10467" t="s">
        <v>17</v>
      </c>
      <c r="C10467" t="s">
        <v>286</v>
      </c>
      <c r="D10467" s="1" t="d">
        <v>2018-09-28</v>
      </c>
      <c r="E10467" s="1" t="str">
        <f t="shared" si="326"/>
        <v>2018</v>
      </c>
      <c r="F10467" s="1" t="str">
        <f t="shared" si="327"/>
        <v>Sep</v>
      </c>
      <c r="G10467" t="s">
        <v>37</v>
      </c>
      <c r="H10467" t="s">
        <v>568</v>
      </c>
      <c r="I10467">
        <v>0.09</v>
      </c>
      <c r="J10467">
        <v>0</v>
      </c>
      <c r="K10467">
        <v>0</v>
      </c>
      <c r="L10467">
        <v>0.01</v>
      </c>
      <c r="M10467">
        <v>0.1</v>
      </c>
      <c r="N10467">
        <v>72</v>
      </c>
      <c r="O10467">
        <v>8</v>
      </c>
      <c r="P10467" t="s">
        <v>203</v>
      </c>
      <c r="R10467" t="s">
        <v>1307</v>
      </c>
      <c r="S10467" t="s">
        <v>112</v>
      </c>
    </row>
    <row r="10468" spans="1:19" x14ac:dyDescent="0.2">
      <c r="A10468" t="s">
        <v>2714</v>
      </c>
      <c r="B10468" t="s">
        <v>32</v>
      </c>
      <c r="C10468">
        <v>2009</v>
      </c>
      <c r="D10468" s="1" t="d">
        <v>2004-12-19</v>
      </c>
      <c r="E10468" s="1" t="str">
        <f t="shared" si="326"/>
        <v>2004</v>
      </c>
      <c r="F10468" s="1" t="str">
        <f t="shared" si="327"/>
        <v>Dec</v>
      </c>
      <c r="G10468" t="s">
        <v>50</v>
      </c>
      <c r="H10468" t="s">
        <v>134</v>
      </c>
      <c r="I10468">
        <v>0.09</v>
      </c>
      <c r="J10468">
        <v>0.01</v>
      </c>
      <c r="K10468">
        <v>0</v>
      </c>
      <c r="L10468">
        <v>0.01</v>
      </c>
      <c r="M10468">
        <v>0.1</v>
      </c>
      <c r="N10468">
        <v>61</v>
      </c>
      <c r="O10468">
        <v>9</v>
      </c>
      <c r="P10468">
        <v>7.8</v>
      </c>
      <c r="Q10468">
        <v>6</v>
      </c>
      <c r="R10468" t="s">
        <v>1241</v>
      </c>
      <c r="S10468" t="s">
        <v>112</v>
      </c>
    </row>
    <row r="10469" spans="1:19" x14ac:dyDescent="0.2">
      <c r="A10469" t="s">
        <v>8667</v>
      </c>
      <c r="B10469" t="s">
        <v>32</v>
      </c>
      <c r="C10469">
        <v>2009</v>
      </c>
      <c r="D10469" s="1" t="d">
        <v>2003-06-12</v>
      </c>
      <c r="E10469" s="1" t="str">
        <f t="shared" si="326"/>
        <v>2003</v>
      </c>
      <c r="F10469" s="1" t="str">
        <f t="shared" si="327"/>
        <v>Jun</v>
      </c>
      <c r="G10469" t="s">
        <v>18</v>
      </c>
      <c r="H10469" t="s">
        <v>111</v>
      </c>
      <c r="I10469">
        <v>0.1</v>
      </c>
      <c r="J10469">
        <v>0</v>
      </c>
      <c r="K10469">
        <v>0</v>
      </c>
      <c r="L10469">
        <v>0.01</v>
      </c>
      <c r="M10469">
        <v>0.1</v>
      </c>
      <c r="P10469" t="s">
        <v>203</v>
      </c>
      <c r="R10469" t="s">
        <v>2108</v>
      </c>
      <c r="S10469" t="s">
        <v>20</v>
      </c>
    </row>
    <row r="10470" spans="1:19" x14ac:dyDescent="0.2">
      <c r="A10470" t="s">
        <v>8668</v>
      </c>
      <c r="B10470" t="s">
        <v>95</v>
      </c>
      <c r="C10470">
        <v>2000</v>
      </c>
      <c r="D10470" s="1" t="d">
        <v>1990-05-22</v>
      </c>
      <c r="E10470" s="1" t="str">
        <f t="shared" si="326"/>
        <v>1990</v>
      </c>
      <c r="F10470" s="1" t="str">
        <f t="shared" si="327"/>
        <v>May</v>
      </c>
      <c r="G10470" t="s">
        <v>24</v>
      </c>
      <c r="H10470" t="s">
        <v>19</v>
      </c>
      <c r="I10470">
        <v>0</v>
      </c>
      <c r="J10470">
        <v>0</v>
      </c>
      <c r="K10470">
        <v>0.1</v>
      </c>
      <c r="L10470">
        <v>0</v>
      </c>
      <c r="M10470">
        <v>0.1</v>
      </c>
    </row>
    <row r="10471" spans="1:19" x14ac:dyDescent="0.2">
      <c r="A10471" t="s">
        <v>8669</v>
      </c>
      <c r="B10471" t="s">
        <v>32</v>
      </c>
      <c r="C10471">
        <v>2008</v>
      </c>
      <c r="D10471" s="1" t="d">
        <v>2017-10-13</v>
      </c>
      <c r="E10471" s="1" t="str">
        <f t="shared" si="326"/>
        <v>2017</v>
      </c>
      <c r="F10471" s="1" t="str">
        <f t="shared" si="327"/>
        <v>Oct</v>
      </c>
      <c r="G10471" t="s">
        <v>34</v>
      </c>
      <c r="H10471" t="s">
        <v>134</v>
      </c>
      <c r="I10471">
        <v>0.1</v>
      </c>
      <c r="J10471">
        <v>0</v>
      </c>
      <c r="K10471">
        <v>0</v>
      </c>
      <c r="L10471">
        <v>0.01</v>
      </c>
      <c r="M10471">
        <v>0.1</v>
      </c>
    </row>
    <row r="10472" spans="1:19" x14ac:dyDescent="0.2">
      <c r="A10472" t="s">
        <v>8670</v>
      </c>
      <c r="B10472" t="s">
        <v>17</v>
      </c>
      <c r="C10472">
        <v>2010</v>
      </c>
      <c r="D10472" s="1" t="d">
        <v>1993-08-08</v>
      </c>
      <c r="E10472" s="1" t="str">
        <f t="shared" si="326"/>
        <v>1993</v>
      </c>
      <c r="F10472" s="1" t="str">
        <f t="shared" si="327"/>
        <v>Aug</v>
      </c>
      <c r="G10472" t="s">
        <v>34</v>
      </c>
      <c r="H10472" t="s">
        <v>111</v>
      </c>
      <c r="I10472">
        <v>0.1</v>
      </c>
      <c r="J10472">
        <v>0</v>
      </c>
      <c r="K10472">
        <v>0</v>
      </c>
      <c r="L10472">
        <v>0.01</v>
      </c>
      <c r="M10472">
        <v>0.1</v>
      </c>
      <c r="P10472" t="s">
        <v>203</v>
      </c>
      <c r="R10472" t="s">
        <v>2513</v>
      </c>
      <c r="S10472" t="s">
        <v>20</v>
      </c>
    </row>
    <row r="10473" spans="1:19" x14ac:dyDescent="0.2">
      <c r="A10473" t="s">
        <v>8671</v>
      </c>
      <c r="B10473" t="s">
        <v>159</v>
      </c>
      <c r="C10473">
        <v>2006</v>
      </c>
      <c r="D10473" s="1" t="d">
        <v>2007-03-11</v>
      </c>
      <c r="E10473" s="1" t="str">
        <f t="shared" si="326"/>
        <v>2007</v>
      </c>
      <c r="F10473" s="1" t="str">
        <f t="shared" si="327"/>
        <v>Mar</v>
      </c>
      <c r="G10473" t="s">
        <v>101</v>
      </c>
      <c r="H10473" t="s">
        <v>68</v>
      </c>
      <c r="I10473">
        <v>0</v>
      </c>
      <c r="J10473">
        <v>0</v>
      </c>
      <c r="K10473">
        <v>0.1</v>
      </c>
      <c r="L10473">
        <v>0</v>
      </c>
      <c r="M10473">
        <v>0.1</v>
      </c>
    </row>
    <row r="10474" spans="1:19" x14ac:dyDescent="0.2">
      <c r="A10474" t="s">
        <v>8554</v>
      </c>
      <c r="B10474" t="s">
        <v>32</v>
      </c>
      <c r="C10474">
        <v>2011</v>
      </c>
      <c r="D10474" s="1" t="d">
        <v>2018-07-14</v>
      </c>
      <c r="E10474" s="1" t="str">
        <f t="shared" si="326"/>
        <v>2018</v>
      </c>
      <c r="F10474" s="1" t="str">
        <f t="shared" si="327"/>
        <v>Jul</v>
      </c>
      <c r="G10474" t="s">
        <v>50</v>
      </c>
      <c r="H10474" t="s">
        <v>484</v>
      </c>
      <c r="I10474">
        <v>0.06</v>
      </c>
      <c r="J10474">
        <v>0.03</v>
      </c>
      <c r="K10474">
        <v>0</v>
      </c>
      <c r="L10474">
        <v>0.01</v>
      </c>
      <c r="M10474">
        <v>0.1</v>
      </c>
    </row>
    <row r="10475" spans="1:19" x14ac:dyDescent="0.2">
      <c r="A10475" t="s">
        <v>7551</v>
      </c>
      <c r="B10475" t="s">
        <v>32</v>
      </c>
      <c r="C10475">
        <v>2007</v>
      </c>
      <c r="D10475" s="1" t="d">
        <v>2004-10-17</v>
      </c>
      <c r="E10475" s="1" t="str">
        <f t="shared" si="326"/>
        <v>2004</v>
      </c>
      <c r="F10475" s="1" t="str">
        <f t="shared" si="327"/>
        <v>Oct</v>
      </c>
      <c r="G10475" t="s">
        <v>50</v>
      </c>
      <c r="H10475" t="s">
        <v>568</v>
      </c>
      <c r="I10475">
        <v>0.08</v>
      </c>
      <c r="J10475">
        <v>0.02</v>
      </c>
      <c r="K10475">
        <v>0</v>
      </c>
      <c r="L10475">
        <v>0.01</v>
      </c>
      <c r="M10475">
        <v>0.1</v>
      </c>
    </row>
    <row r="10476" spans="1:19" x14ac:dyDescent="0.2">
      <c r="A10476" t="s">
        <v>8672</v>
      </c>
      <c r="B10476" t="s">
        <v>49</v>
      </c>
      <c r="C10476">
        <v>2013</v>
      </c>
      <c r="D10476" s="1" t="d">
        <v>1992-10-03</v>
      </c>
      <c r="E10476" s="1" t="str">
        <f t="shared" si="326"/>
        <v>1992</v>
      </c>
      <c r="F10476" s="1" t="str">
        <f t="shared" si="327"/>
        <v>Oct</v>
      </c>
      <c r="G10476" t="s">
        <v>37</v>
      </c>
      <c r="H10476" t="s">
        <v>372</v>
      </c>
      <c r="I10476">
        <v>0</v>
      </c>
      <c r="J10476">
        <v>0</v>
      </c>
      <c r="K10476">
        <v>0.1</v>
      </c>
      <c r="L10476">
        <v>0</v>
      </c>
      <c r="M10476">
        <v>0.1</v>
      </c>
    </row>
    <row r="10477" spans="1:19" x14ac:dyDescent="0.2">
      <c r="A10477" t="s">
        <v>8673</v>
      </c>
      <c r="B10477" t="s">
        <v>49</v>
      </c>
      <c r="C10477">
        <v>2012</v>
      </c>
      <c r="D10477" s="1" t="d">
        <v>2015-01-14</v>
      </c>
      <c r="E10477" s="1" t="str">
        <f t="shared" si="326"/>
        <v>2015</v>
      </c>
      <c r="F10477" s="1" t="str">
        <f t="shared" si="327"/>
        <v>Jan</v>
      </c>
      <c r="G10477" t="s">
        <v>50</v>
      </c>
      <c r="H10477" t="s">
        <v>372</v>
      </c>
      <c r="I10477">
        <v>0</v>
      </c>
      <c r="J10477">
        <v>0</v>
      </c>
      <c r="K10477">
        <v>0.1</v>
      </c>
      <c r="L10477">
        <v>0</v>
      </c>
      <c r="M10477">
        <v>0.1</v>
      </c>
    </row>
    <row r="10478" spans="1:19" x14ac:dyDescent="0.2">
      <c r="A10478" t="s">
        <v>8674</v>
      </c>
      <c r="B10478" t="s">
        <v>159</v>
      </c>
      <c r="C10478">
        <v>2005</v>
      </c>
      <c r="D10478" s="1" t="d">
        <v>2008-06-03</v>
      </c>
      <c r="E10478" s="1" t="str">
        <f t="shared" si="326"/>
        <v>2008</v>
      </c>
      <c r="F10478" s="1" t="str">
        <f t="shared" si="327"/>
        <v>Jun</v>
      </c>
      <c r="G10478" t="s">
        <v>18</v>
      </c>
      <c r="H10478" t="s">
        <v>68</v>
      </c>
      <c r="I10478">
        <v>0.1</v>
      </c>
      <c r="J10478">
        <v>0</v>
      </c>
      <c r="K10478">
        <v>0</v>
      </c>
      <c r="L10478">
        <v>0.01</v>
      </c>
      <c r="M10478">
        <v>0.1</v>
      </c>
      <c r="N10478">
        <v>61</v>
      </c>
      <c r="O10478">
        <v>23</v>
      </c>
      <c r="P10478">
        <v>7.4</v>
      </c>
      <c r="Q10478">
        <v>10</v>
      </c>
      <c r="R10478" t="s">
        <v>2017</v>
      </c>
      <c r="S10478" t="s">
        <v>20</v>
      </c>
    </row>
    <row r="10479" spans="1:19" x14ac:dyDescent="0.2">
      <c r="A10479" t="s">
        <v>8675</v>
      </c>
      <c r="B10479" t="s">
        <v>32</v>
      </c>
      <c r="C10479">
        <v>2008</v>
      </c>
      <c r="D10479" s="1" t="d">
        <v>2006-04-01</v>
      </c>
      <c r="E10479" s="1" t="str">
        <f t="shared" si="326"/>
        <v>2006</v>
      </c>
      <c r="F10479" s="1" t="str">
        <f t="shared" si="327"/>
        <v>Apr</v>
      </c>
      <c r="G10479" t="s">
        <v>24</v>
      </c>
      <c r="H10479" t="s">
        <v>4489</v>
      </c>
      <c r="I10479">
        <v>0.1</v>
      </c>
      <c r="J10479">
        <v>0</v>
      </c>
      <c r="K10479">
        <v>0</v>
      </c>
      <c r="L10479">
        <v>0.01</v>
      </c>
      <c r="M10479">
        <v>0.1</v>
      </c>
      <c r="P10479" t="s">
        <v>203</v>
      </c>
      <c r="R10479" t="s">
        <v>4447</v>
      </c>
      <c r="S10479" t="s">
        <v>20</v>
      </c>
    </row>
    <row r="10480" spans="1:19" x14ac:dyDescent="0.2">
      <c r="A10480" t="s">
        <v>6282</v>
      </c>
      <c r="B10480" t="s">
        <v>17</v>
      </c>
      <c r="C10480">
        <v>2007</v>
      </c>
      <c r="D10480" s="1" t="d">
        <v>1998-11-07</v>
      </c>
      <c r="E10480" s="1" t="str">
        <f t="shared" si="326"/>
        <v>1998</v>
      </c>
      <c r="F10480" s="1" t="str">
        <f t="shared" si="327"/>
        <v>Nov</v>
      </c>
      <c r="G10480" t="s">
        <v>34</v>
      </c>
      <c r="H10480" t="s">
        <v>128</v>
      </c>
      <c r="I10480">
        <v>0</v>
      </c>
      <c r="J10480">
        <v>0</v>
      </c>
      <c r="K10480">
        <v>0.1</v>
      </c>
      <c r="L10480">
        <v>0</v>
      </c>
      <c r="M10480">
        <v>0.1</v>
      </c>
    </row>
    <row r="10481" spans="1:19" x14ac:dyDescent="0.2">
      <c r="A10481" t="s">
        <v>8676</v>
      </c>
      <c r="B10481" t="s">
        <v>55</v>
      </c>
      <c r="C10481">
        <v>2002</v>
      </c>
      <c r="D10481" s="1" t="d">
        <v>2018-06-24</v>
      </c>
      <c r="E10481" s="1" t="str">
        <f t="shared" si="326"/>
        <v>2018</v>
      </c>
      <c r="F10481" s="1" t="str">
        <f t="shared" si="327"/>
        <v>Jun</v>
      </c>
      <c r="G10481" t="s">
        <v>39</v>
      </c>
      <c r="H10481" t="s">
        <v>68</v>
      </c>
      <c r="I10481">
        <v>0.05</v>
      </c>
      <c r="J10481">
        <v>0.04</v>
      </c>
      <c r="K10481">
        <v>0</v>
      </c>
      <c r="L10481">
        <v>0.01</v>
      </c>
      <c r="M10481">
        <v>0.1</v>
      </c>
      <c r="N10481">
        <v>78</v>
      </c>
      <c r="O10481">
        <v>17</v>
      </c>
      <c r="P10481">
        <v>8.6</v>
      </c>
      <c r="Q10481">
        <v>10</v>
      </c>
      <c r="R10481" t="s">
        <v>2010</v>
      </c>
      <c r="S10481" t="s">
        <v>88</v>
      </c>
    </row>
    <row r="10482" spans="1:19" x14ac:dyDescent="0.2">
      <c r="A10482" t="s">
        <v>4344</v>
      </c>
      <c r="B10482" t="s">
        <v>64</v>
      </c>
      <c r="C10482">
        <v>2003</v>
      </c>
      <c r="D10482" s="1" t="d">
        <v>2001-09-02</v>
      </c>
      <c r="E10482" s="1" t="str">
        <f t="shared" si="326"/>
        <v>2001</v>
      </c>
      <c r="F10482" s="1" t="str">
        <f t="shared" si="327"/>
        <v>Sep</v>
      </c>
      <c r="G10482" t="s">
        <v>24</v>
      </c>
      <c r="H10482" t="s">
        <v>1830</v>
      </c>
      <c r="I10482">
        <v>7.0000000000000007E-2</v>
      </c>
      <c r="J10482">
        <v>0.03</v>
      </c>
      <c r="K10482">
        <v>0</v>
      </c>
      <c r="L10482">
        <v>0</v>
      </c>
      <c r="M10482">
        <v>0.1</v>
      </c>
      <c r="N10482">
        <v>78</v>
      </c>
      <c r="O10482">
        <v>15</v>
      </c>
      <c r="P10482">
        <v>9.3000000000000007</v>
      </c>
      <c r="Q10482">
        <v>23</v>
      </c>
      <c r="R10482" t="s">
        <v>1196</v>
      </c>
      <c r="S10482" t="s">
        <v>88</v>
      </c>
    </row>
    <row r="10483" spans="1:19" x14ac:dyDescent="0.2">
      <c r="A10483" t="s">
        <v>7840</v>
      </c>
      <c r="B10483" t="s">
        <v>137</v>
      </c>
      <c r="C10483">
        <v>2003</v>
      </c>
      <c r="D10483" s="1" t="d">
        <v>1994-12-22</v>
      </c>
      <c r="E10483" s="1" t="str">
        <f t="shared" si="326"/>
        <v>1994</v>
      </c>
      <c r="F10483" s="1" t="str">
        <f t="shared" si="327"/>
        <v>Dec</v>
      </c>
      <c r="G10483" t="s">
        <v>50</v>
      </c>
      <c r="H10483" t="s">
        <v>8677</v>
      </c>
      <c r="I10483">
        <v>0.08</v>
      </c>
      <c r="J10483">
        <v>0.02</v>
      </c>
      <c r="K10483">
        <v>0</v>
      </c>
      <c r="L10483">
        <v>0</v>
      </c>
      <c r="M10483">
        <v>0.1</v>
      </c>
      <c r="N10483">
        <v>72</v>
      </c>
      <c r="O10483">
        <v>17</v>
      </c>
      <c r="P10483">
        <v>7</v>
      </c>
      <c r="Q10483">
        <v>5</v>
      </c>
      <c r="R10483" t="s">
        <v>8677</v>
      </c>
      <c r="S10483" t="s">
        <v>88</v>
      </c>
    </row>
    <row r="10484" spans="1:19" x14ac:dyDescent="0.2">
      <c r="A10484" t="s">
        <v>4057</v>
      </c>
      <c r="B10484" t="s">
        <v>159</v>
      </c>
      <c r="C10484">
        <v>2007</v>
      </c>
      <c r="D10484" s="1" t="d">
        <v>2006-11-17</v>
      </c>
      <c r="E10484" s="1" t="str">
        <f t="shared" si="326"/>
        <v>2006</v>
      </c>
      <c r="F10484" s="1" t="str">
        <f t="shared" si="327"/>
        <v>Nov</v>
      </c>
      <c r="G10484" t="s">
        <v>272</v>
      </c>
      <c r="H10484" t="s">
        <v>254</v>
      </c>
      <c r="I10484">
        <v>0.09</v>
      </c>
      <c r="J10484">
        <v>0</v>
      </c>
      <c r="K10484">
        <v>0</v>
      </c>
      <c r="L10484">
        <v>0.01</v>
      </c>
      <c r="M10484">
        <v>0.1</v>
      </c>
      <c r="N10484">
        <v>72</v>
      </c>
      <c r="O10484">
        <v>7</v>
      </c>
      <c r="P10484">
        <v>0.6</v>
      </c>
      <c r="Q10484">
        <v>24</v>
      </c>
      <c r="R10484" t="s">
        <v>835</v>
      </c>
      <c r="S10484" t="s">
        <v>112</v>
      </c>
    </row>
    <row r="10485" spans="1:19" x14ac:dyDescent="0.2">
      <c r="A10485" t="s">
        <v>6151</v>
      </c>
      <c r="B10485" t="s">
        <v>49</v>
      </c>
      <c r="C10485">
        <v>2009</v>
      </c>
      <c r="D10485" s="1" t="d">
        <v>2007-10-10</v>
      </c>
      <c r="E10485" s="1" t="str">
        <f t="shared" si="326"/>
        <v>2007</v>
      </c>
      <c r="F10485" s="1" t="str">
        <f t="shared" si="327"/>
        <v>Oct</v>
      </c>
      <c r="G10485" t="s">
        <v>1</v>
      </c>
      <c r="H10485" t="s">
        <v>111</v>
      </c>
      <c r="I10485">
        <v>0.09</v>
      </c>
      <c r="J10485">
        <v>0.01</v>
      </c>
      <c r="K10485">
        <v>0</v>
      </c>
      <c r="L10485">
        <v>0.01</v>
      </c>
      <c r="M10485">
        <v>0.1</v>
      </c>
      <c r="N10485">
        <v>66</v>
      </c>
      <c r="O10485">
        <v>9</v>
      </c>
      <c r="P10485">
        <v>6</v>
      </c>
      <c r="Q10485">
        <v>5</v>
      </c>
      <c r="R10485" t="s">
        <v>720</v>
      </c>
      <c r="S10485" t="s">
        <v>20</v>
      </c>
    </row>
    <row r="10486" spans="1:19" x14ac:dyDescent="0.2">
      <c r="A10486" t="s">
        <v>8678</v>
      </c>
      <c r="B10486" t="s">
        <v>55</v>
      </c>
      <c r="C10486">
        <v>2002</v>
      </c>
      <c r="D10486" s="1" t="d">
        <v>2017-09-13</v>
      </c>
      <c r="E10486" s="1" t="str">
        <f t="shared" si="326"/>
        <v>2017</v>
      </c>
      <c r="F10486" s="1" t="str">
        <f t="shared" si="327"/>
        <v>Sep</v>
      </c>
      <c r="G10486" t="s">
        <v>18</v>
      </c>
      <c r="H10486" t="s">
        <v>484</v>
      </c>
      <c r="I10486">
        <v>0.02</v>
      </c>
      <c r="J10486">
        <v>0.01</v>
      </c>
      <c r="K10486">
        <v>7.0000000000000007E-2</v>
      </c>
      <c r="L10486">
        <v>0</v>
      </c>
      <c r="M10486">
        <v>0.1</v>
      </c>
      <c r="N10486">
        <v>71</v>
      </c>
      <c r="O10486">
        <v>12</v>
      </c>
      <c r="P10486">
        <v>9</v>
      </c>
      <c r="Q10486">
        <v>10</v>
      </c>
      <c r="R10486" t="s">
        <v>8679</v>
      </c>
      <c r="S10486" t="s">
        <v>20</v>
      </c>
    </row>
    <row r="10487" spans="1:19" x14ac:dyDescent="0.2">
      <c r="A10487" t="s">
        <v>8680</v>
      </c>
      <c r="B10487" t="s">
        <v>17</v>
      </c>
      <c r="C10487">
        <v>2009</v>
      </c>
      <c r="D10487" s="1" t="d">
        <v>1997-06-29</v>
      </c>
      <c r="E10487" s="1" t="str">
        <f t="shared" si="326"/>
        <v>1997</v>
      </c>
      <c r="F10487" s="1" t="str">
        <f t="shared" si="327"/>
        <v>Jun</v>
      </c>
      <c r="G10487" t="s">
        <v>18</v>
      </c>
      <c r="H10487" t="s">
        <v>933</v>
      </c>
      <c r="I10487">
        <v>0.1</v>
      </c>
      <c r="J10487">
        <v>0</v>
      </c>
      <c r="K10487">
        <v>0</v>
      </c>
      <c r="L10487">
        <v>0.01</v>
      </c>
      <c r="M10487">
        <v>0.1</v>
      </c>
      <c r="P10487" t="s">
        <v>203</v>
      </c>
      <c r="R10487" t="s">
        <v>8681</v>
      </c>
      <c r="S10487" t="s">
        <v>20</v>
      </c>
    </row>
    <row r="10488" spans="1:19" x14ac:dyDescent="0.2">
      <c r="A10488" t="s">
        <v>8682</v>
      </c>
      <c r="B10488" t="s">
        <v>32</v>
      </c>
      <c r="C10488" t="s">
        <v>286</v>
      </c>
      <c r="D10488" s="1" t="d">
        <v>2011-12-26</v>
      </c>
      <c r="E10488" s="1" t="str">
        <f t="shared" si="326"/>
        <v>2011</v>
      </c>
      <c r="F10488" s="1" t="str">
        <f t="shared" si="327"/>
        <v>Dec</v>
      </c>
      <c r="G10488" t="s">
        <v>18</v>
      </c>
      <c r="H10488" t="s">
        <v>286</v>
      </c>
      <c r="I10488">
        <v>0</v>
      </c>
      <c r="J10488">
        <v>0</v>
      </c>
      <c r="K10488">
        <v>0.1</v>
      </c>
      <c r="L10488">
        <v>0</v>
      </c>
      <c r="M10488">
        <v>0.1</v>
      </c>
    </row>
    <row r="10489" spans="1:19" x14ac:dyDescent="0.2">
      <c r="A10489" t="s">
        <v>8683</v>
      </c>
      <c r="B10489" t="s">
        <v>32</v>
      </c>
      <c r="C10489">
        <v>2008</v>
      </c>
      <c r="D10489" s="1" t="d">
        <v>2020-04-20</v>
      </c>
      <c r="E10489" s="1" t="str">
        <f t="shared" si="326"/>
        <v>2020</v>
      </c>
      <c r="F10489" s="1" t="str">
        <f t="shared" si="327"/>
        <v>Apr</v>
      </c>
      <c r="G10489" t="s">
        <v>30</v>
      </c>
      <c r="H10489" t="s">
        <v>242</v>
      </c>
      <c r="I10489">
        <v>0.09</v>
      </c>
      <c r="J10489">
        <v>0</v>
      </c>
      <c r="K10489">
        <v>0.01</v>
      </c>
      <c r="L10489">
        <v>0.01</v>
      </c>
      <c r="M10489">
        <v>0.1</v>
      </c>
      <c r="N10489">
        <v>64</v>
      </c>
      <c r="O10489">
        <v>25</v>
      </c>
      <c r="P10489">
        <v>6.7</v>
      </c>
      <c r="Q10489">
        <v>6</v>
      </c>
      <c r="R10489" t="s">
        <v>8237</v>
      </c>
      <c r="S10489" t="s">
        <v>20</v>
      </c>
    </row>
    <row r="10490" spans="1:19" x14ac:dyDescent="0.2">
      <c r="A10490" t="s">
        <v>8684</v>
      </c>
      <c r="B10490" t="s">
        <v>104</v>
      </c>
      <c r="C10490">
        <v>1995</v>
      </c>
      <c r="D10490" s="1" t="d">
        <v>1989-09-21</v>
      </c>
      <c r="E10490" s="1" t="str">
        <f t="shared" si="326"/>
        <v>1989</v>
      </c>
      <c r="F10490" s="1" t="str">
        <f t="shared" si="327"/>
        <v>Sep</v>
      </c>
      <c r="G10490" t="s">
        <v>37</v>
      </c>
      <c r="H10490" t="s">
        <v>523</v>
      </c>
      <c r="I10490">
        <v>0.06</v>
      </c>
      <c r="J10490">
        <v>0.04</v>
      </c>
      <c r="K10490">
        <v>0</v>
      </c>
      <c r="L10490">
        <v>0.01</v>
      </c>
      <c r="M10490">
        <v>0.1</v>
      </c>
    </row>
    <row r="10491" spans="1:19" x14ac:dyDescent="0.2">
      <c r="A10491" t="s">
        <v>6756</v>
      </c>
      <c r="B10491" t="s">
        <v>79</v>
      </c>
      <c r="C10491">
        <v>2013</v>
      </c>
      <c r="D10491" s="1" t="d">
        <v>2021-06-27</v>
      </c>
      <c r="E10491" s="1" t="str">
        <f t="shared" si="326"/>
        <v>2021</v>
      </c>
      <c r="F10491" s="1" t="str">
        <f t="shared" si="327"/>
        <v>Jun</v>
      </c>
      <c r="G10491" t="s">
        <v>28</v>
      </c>
      <c r="H10491" t="s">
        <v>250</v>
      </c>
      <c r="I10491">
        <v>0</v>
      </c>
      <c r="J10491">
        <v>0</v>
      </c>
      <c r="K10491">
        <v>0.1</v>
      </c>
      <c r="L10491">
        <v>0</v>
      </c>
      <c r="M10491">
        <v>0.1</v>
      </c>
    </row>
    <row r="10492" spans="1:19" x14ac:dyDescent="0.2">
      <c r="A10492" t="s">
        <v>8685</v>
      </c>
      <c r="B10492" t="s">
        <v>64</v>
      </c>
      <c r="C10492">
        <v>2004</v>
      </c>
      <c r="D10492" s="1" t="d">
        <v>1996-07-12</v>
      </c>
      <c r="E10492" s="1" t="str">
        <f t="shared" si="326"/>
        <v>1996</v>
      </c>
      <c r="F10492" s="1" t="str">
        <f t="shared" si="327"/>
        <v>Jul</v>
      </c>
      <c r="G10492" t="s">
        <v>28</v>
      </c>
      <c r="H10492" t="s">
        <v>7595</v>
      </c>
      <c r="I10492">
        <v>7.0000000000000007E-2</v>
      </c>
      <c r="J10492">
        <v>0.03</v>
      </c>
      <c r="K10492">
        <v>0</v>
      </c>
      <c r="L10492">
        <v>0</v>
      </c>
      <c r="M10492">
        <v>0.1</v>
      </c>
      <c r="N10492">
        <v>76</v>
      </c>
      <c r="O10492">
        <v>26</v>
      </c>
      <c r="P10492">
        <v>9.1999999999999993</v>
      </c>
      <c r="Q10492">
        <v>21</v>
      </c>
      <c r="R10492" t="s">
        <v>7595</v>
      </c>
      <c r="S10492" t="s">
        <v>88</v>
      </c>
    </row>
    <row r="10493" spans="1:19" x14ac:dyDescent="0.2">
      <c r="A10493" t="s">
        <v>8686</v>
      </c>
      <c r="B10493" t="s">
        <v>44</v>
      </c>
      <c r="C10493">
        <v>2012</v>
      </c>
      <c r="D10493" s="1" t="d">
        <v>2006-11-12</v>
      </c>
      <c r="E10493" s="1" t="str">
        <f t="shared" si="326"/>
        <v>2006</v>
      </c>
      <c r="F10493" s="1" t="str">
        <f t="shared" si="327"/>
        <v>Nov</v>
      </c>
      <c r="G10493" t="s">
        <v>50</v>
      </c>
      <c r="H10493" t="s">
        <v>234</v>
      </c>
      <c r="I10493">
        <v>7.0000000000000007E-2</v>
      </c>
      <c r="J10493">
        <v>0.02</v>
      </c>
      <c r="K10493">
        <v>0</v>
      </c>
      <c r="L10493">
        <v>0.01</v>
      </c>
      <c r="M10493">
        <v>0.1</v>
      </c>
      <c r="N10493">
        <v>52</v>
      </c>
      <c r="O10493">
        <v>23</v>
      </c>
      <c r="P10493">
        <v>6.5</v>
      </c>
      <c r="Q10493">
        <v>30</v>
      </c>
      <c r="R10493" t="s">
        <v>2893</v>
      </c>
      <c r="S10493" t="s">
        <v>53</v>
      </c>
    </row>
    <row r="10494" spans="1:19" x14ac:dyDescent="0.2">
      <c r="A10494" t="s">
        <v>8687</v>
      </c>
      <c r="B10494" t="s">
        <v>159</v>
      </c>
      <c r="C10494">
        <v>2008</v>
      </c>
      <c r="D10494" s="1" t="d">
        <v>1994-08-21</v>
      </c>
      <c r="E10494" s="1" t="str">
        <f t="shared" si="326"/>
        <v>1994</v>
      </c>
      <c r="F10494" s="1" t="str">
        <f t="shared" si="327"/>
        <v>Aug</v>
      </c>
      <c r="G10494" t="s">
        <v>28</v>
      </c>
      <c r="H10494" t="s">
        <v>7595</v>
      </c>
      <c r="I10494">
        <v>0.05</v>
      </c>
      <c r="J10494">
        <v>0</v>
      </c>
      <c r="K10494">
        <v>0.04</v>
      </c>
      <c r="L10494">
        <v>0.01</v>
      </c>
      <c r="M10494">
        <v>0.1</v>
      </c>
      <c r="N10494">
        <v>73</v>
      </c>
      <c r="O10494">
        <v>17</v>
      </c>
      <c r="P10494">
        <v>7.9</v>
      </c>
      <c r="Q10494">
        <v>18</v>
      </c>
      <c r="R10494" t="s">
        <v>7595</v>
      </c>
      <c r="S10494" t="s">
        <v>88</v>
      </c>
    </row>
    <row r="10495" spans="1:19" x14ac:dyDescent="0.2">
      <c r="A10495" t="s">
        <v>2282</v>
      </c>
      <c r="B10495" t="s">
        <v>64</v>
      </c>
      <c r="C10495">
        <v>2004</v>
      </c>
      <c r="D10495" s="1" t="d">
        <v>1988-04-25</v>
      </c>
      <c r="E10495" s="1" t="str">
        <f t="shared" si="326"/>
        <v>1988</v>
      </c>
      <c r="F10495" s="1" t="str">
        <f t="shared" si="327"/>
        <v>Apr</v>
      </c>
      <c r="G10495" t="s">
        <v>39</v>
      </c>
      <c r="H10495" t="s">
        <v>4126</v>
      </c>
      <c r="I10495">
        <v>7.0000000000000007E-2</v>
      </c>
      <c r="J10495">
        <v>0.03</v>
      </c>
      <c r="K10495">
        <v>0</v>
      </c>
      <c r="L10495">
        <v>0</v>
      </c>
      <c r="M10495">
        <v>0.1</v>
      </c>
    </row>
    <row r="10496" spans="1:19" x14ac:dyDescent="0.2">
      <c r="A10496" t="s">
        <v>8688</v>
      </c>
      <c r="B10496" t="s">
        <v>1015</v>
      </c>
      <c r="C10496">
        <v>2014</v>
      </c>
      <c r="D10496" s="1" t="d">
        <v>2015-04-28</v>
      </c>
      <c r="E10496" s="1" t="str">
        <f t="shared" si="326"/>
        <v>2015</v>
      </c>
      <c r="F10496" s="1" t="str">
        <f t="shared" si="327"/>
        <v>Apr</v>
      </c>
      <c r="G10496" t="s">
        <v>28</v>
      </c>
      <c r="H10496" t="s">
        <v>1921</v>
      </c>
      <c r="I10496">
        <v>0.03</v>
      </c>
      <c r="J10496">
        <v>0.02</v>
      </c>
      <c r="K10496">
        <v>0.05</v>
      </c>
      <c r="L10496">
        <v>0.01</v>
      </c>
      <c r="M10496">
        <v>0.1</v>
      </c>
    </row>
    <row r="10497" spans="1:19" x14ac:dyDescent="0.2">
      <c r="A10497" t="s">
        <v>8689</v>
      </c>
      <c r="B10497" t="s">
        <v>17</v>
      </c>
      <c r="C10497">
        <v>2011</v>
      </c>
      <c r="D10497" s="1" t="d">
        <v>2003-11-13</v>
      </c>
      <c r="E10497" s="1" t="str">
        <f t="shared" si="326"/>
        <v>2003</v>
      </c>
      <c r="F10497" s="1" t="str">
        <f t="shared" si="327"/>
        <v>Nov</v>
      </c>
      <c r="G10497" t="s">
        <v>34</v>
      </c>
      <c r="H10497" t="s">
        <v>267</v>
      </c>
      <c r="I10497">
        <v>0.1</v>
      </c>
      <c r="J10497">
        <v>0</v>
      </c>
      <c r="K10497">
        <v>0</v>
      </c>
      <c r="L10497">
        <v>0.01</v>
      </c>
      <c r="M10497">
        <v>0.1</v>
      </c>
    </row>
    <row r="10498" spans="1:19" x14ac:dyDescent="0.2">
      <c r="A10498" t="s">
        <v>8690</v>
      </c>
      <c r="B10498" t="s">
        <v>159</v>
      </c>
      <c r="C10498">
        <v>2007</v>
      </c>
      <c r="D10498" s="1" t="d">
        <v>2009-08-19</v>
      </c>
      <c r="E10498" s="1" t="str">
        <f t="shared" si="326"/>
        <v>2009</v>
      </c>
      <c r="F10498" s="1" t="str">
        <f t="shared" si="327"/>
        <v>Aug</v>
      </c>
      <c r="G10498" t="s">
        <v>39</v>
      </c>
      <c r="H10498" t="s">
        <v>234</v>
      </c>
      <c r="I10498">
        <v>0.09</v>
      </c>
      <c r="J10498">
        <v>0</v>
      </c>
      <c r="K10498">
        <v>0</v>
      </c>
      <c r="L10498">
        <v>0.01</v>
      </c>
      <c r="M10498">
        <v>0.1</v>
      </c>
      <c r="N10498">
        <v>51</v>
      </c>
      <c r="O10498">
        <v>25</v>
      </c>
      <c r="P10498" t="s">
        <v>203</v>
      </c>
      <c r="R10498" t="s">
        <v>866</v>
      </c>
      <c r="S10498" t="s">
        <v>88</v>
      </c>
    </row>
    <row r="10499" spans="1:19" x14ac:dyDescent="0.2">
      <c r="A10499" t="s">
        <v>8691</v>
      </c>
      <c r="B10499" t="s">
        <v>55</v>
      </c>
      <c r="C10499">
        <v>2003</v>
      </c>
      <c r="D10499" s="1" t="d">
        <v>1994-10-07</v>
      </c>
      <c r="E10499" s="1" t="str">
        <f t="shared" ref="E10499:E10562" si="328">TEXT(D10499,"yyyy")</f>
        <v>1994</v>
      </c>
      <c r="F10499" s="1" t="str">
        <f t="shared" ref="F10499:F10562" si="329">TEXT(D10499,"mmm")</f>
        <v>Oct</v>
      </c>
      <c r="G10499" t="s">
        <v>86</v>
      </c>
      <c r="H10499" t="s">
        <v>202</v>
      </c>
      <c r="I10499">
        <v>0.05</v>
      </c>
      <c r="J10499">
        <v>0.04</v>
      </c>
      <c r="K10499">
        <v>0</v>
      </c>
      <c r="L10499">
        <v>0.01</v>
      </c>
      <c r="M10499">
        <v>0.1</v>
      </c>
      <c r="N10499">
        <v>72</v>
      </c>
      <c r="O10499">
        <v>28</v>
      </c>
      <c r="P10499">
        <v>7.5</v>
      </c>
      <c r="Q10499">
        <v>14</v>
      </c>
      <c r="R10499" t="s">
        <v>257</v>
      </c>
      <c r="S10499" t="s">
        <v>88</v>
      </c>
    </row>
    <row r="10500" spans="1:19" x14ac:dyDescent="0.2">
      <c r="A10500" t="s">
        <v>8692</v>
      </c>
      <c r="B10500" t="s">
        <v>159</v>
      </c>
      <c r="C10500">
        <v>2004</v>
      </c>
      <c r="D10500" s="1" t="d">
        <v>1994-12-17</v>
      </c>
      <c r="E10500" s="1" t="str">
        <f t="shared" si="328"/>
        <v>1994</v>
      </c>
      <c r="F10500" s="1" t="str">
        <f t="shared" si="329"/>
        <v>Dec</v>
      </c>
      <c r="G10500" t="s">
        <v>34</v>
      </c>
      <c r="H10500" t="s">
        <v>68</v>
      </c>
      <c r="I10500">
        <v>0</v>
      </c>
      <c r="J10500">
        <v>0</v>
      </c>
      <c r="K10500">
        <v>0.1</v>
      </c>
      <c r="L10500">
        <v>0</v>
      </c>
      <c r="M10500">
        <v>0.1</v>
      </c>
    </row>
    <row r="10501" spans="1:19" x14ac:dyDescent="0.2">
      <c r="A10501" t="s">
        <v>8693</v>
      </c>
      <c r="B10501" t="s">
        <v>44</v>
      </c>
      <c r="C10501">
        <v>2008</v>
      </c>
      <c r="D10501" s="1" t="d">
        <v>2010-02-17</v>
      </c>
      <c r="E10501" s="1" t="str">
        <f t="shared" si="328"/>
        <v>2010</v>
      </c>
      <c r="F10501" s="1" t="str">
        <f t="shared" si="329"/>
        <v>Feb</v>
      </c>
      <c r="G10501" t="s">
        <v>50</v>
      </c>
      <c r="H10501" t="s">
        <v>151</v>
      </c>
      <c r="I10501">
        <v>0.09</v>
      </c>
      <c r="J10501">
        <v>0.01</v>
      </c>
      <c r="K10501">
        <v>0</v>
      </c>
      <c r="L10501">
        <v>0.01</v>
      </c>
      <c r="M10501">
        <v>0.1</v>
      </c>
      <c r="N10501">
        <v>66</v>
      </c>
      <c r="O10501">
        <v>44</v>
      </c>
      <c r="P10501">
        <v>8.3000000000000007</v>
      </c>
      <c r="Q10501">
        <v>57</v>
      </c>
      <c r="R10501" t="s">
        <v>8694</v>
      </c>
      <c r="S10501" t="s">
        <v>88</v>
      </c>
    </row>
    <row r="10502" spans="1:19" x14ac:dyDescent="0.2">
      <c r="A10502" t="s">
        <v>8695</v>
      </c>
      <c r="B10502" t="s">
        <v>32</v>
      </c>
      <c r="C10502">
        <v>2007</v>
      </c>
      <c r="D10502" s="1" t="d">
        <v>1999-06-02</v>
      </c>
      <c r="E10502" s="1" t="str">
        <f t="shared" si="328"/>
        <v>1999</v>
      </c>
      <c r="F10502" s="1" t="str">
        <f t="shared" si="329"/>
        <v>Jun</v>
      </c>
      <c r="G10502" t="s">
        <v>101</v>
      </c>
      <c r="H10502" t="s">
        <v>71</v>
      </c>
      <c r="I10502">
        <v>0.09</v>
      </c>
      <c r="J10502">
        <v>0.01</v>
      </c>
      <c r="K10502">
        <v>0</v>
      </c>
      <c r="L10502">
        <v>0.01</v>
      </c>
      <c r="M10502">
        <v>0.1</v>
      </c>
      <c r="P10502" t="s">
        <v>203</v>
      </c>
      <c r="R10502" t="s">
        <v>1444</v>
      </c>
      <c r="S10502" t="s">
        <v>20</v>
      </c>
    </row>
    <row r="10503" spans="1:19" x14ac:dyDescent="0.2">
      <c r="A10503" t="s">
        <v>8696</v>
      </c>
      <c r="B10503" t="s">
        <v>32</v>
      </c>
      <c r="C10503">
        <v>2011</v>
      </c>
      <c r="D10503" s="1" t="d">
        <v>1996-10-24</v>
      </c>
      <c r="E10503" s="1" t="str">
        <f t="shared" si="328"/>
        <v>1996</v>
      </c>
      <c r="F10503" s="1" t="str">
        <f t="shared" si="329"/>
        <v>Oct</v>
      </c>
      <c r="G10503" t="s">
        <v>30</v>
      </c>
      <c r="H10503" t="s">
        <v>1943</v>
      </c>
      <c r="I10503">
        <v>0.05</v>
      </c>
      <c r="J10503">
        <v>0.05</v>
      </c>
      <c r="K10503">
        <v>0</v>
      </c>
      <c r="L10503">
        <v>0.01</v>
      </c>
      <c r="M10503">
        <v>0.1</v>
      </c>
      <c r="P10503" t="s">
        <v>203</v>
      </c>
      <c r="R10503" t="s">
        <v>8697</v>
      </c>
      <c r="S10503" t="s">
        <v>20</v>
      </c>
    </row>
    <row r="10504" spans="1:19" x14ac:dyDescent="0.2">
      <c r="A10504" t="s">
        <v>4803</v>
      </c>
      <c r="B10504" t="s">
        <v>137</v>
      </c>
      <c r="C10504">
        <v>2003</v>
      </c>
      <c r="D10504" s="1" t="d">
        <v>1997-04-24</v>
      </c>
      <c r="E10504" s="1" t="str">
        <f t="shared" si="328"/>
        <v>1997</v>
      </c>
      <c r="F10504" s="1" t="str">
        <f t="shared" si="329"/>
        <v>Apr</v>
      </c>
      <c r="G10504" t="s">
        <v>101</v>
      </c>
      <c r="H10504" t="s">
        <v>111</v>
      </c>
      <c r="I10504">
        <v>0.08</v>
      </c>
      <c r="J10504">
        <v>0.02</v>
      </c>
      <c r="K10504">
        <v>0</v>
      </c>
      <c r="L10504">
        <v>0</v>
      </c>
      <c r="M10504">
        <v>0.1</v>
      </c>
    </row>
    <row r="10505" spans="1:19" x14ac:dyDescent="0.2">
      <c r="A10505" t="s">
        <v>8698</v>
      </c>
      <c r="B10505" t="s">
        <v>55</v>
      </c>
      <c r="C10505">
        <v>2005</v>
      </c>
      <c r="D10505" s="1" t="d">
        <v>2022-04-14</v>
      </c>
      <c r="E10505" s="1" t="str">
        <f t="shared" si="328"/>
        <v>2022</v>
      </c>
      <c r="F10505" s="1" t="str">
        <f t="shared" si="329"/>
        <v>Apr</v>
      </c>
      <c r="G10505" t="s">
        <v>50</v>
      </c>
      <c r="H10505" t="s">
        <v>68</v>
      </c>
      <c r="I10505">
        <v>0.05</v>
      </c>
      <c r="J10505">
        <v>0.04</v>
      </c>
      <c r="K10505">
        <v>0</v>
      </c>
      <c r="L10505">
        <v>0.01</v>
      </c>
      <c r="M10505">
        <v>0.1</v>
      </c>
      <c r="N10505">
        <v>51</v>
      </c>
      <c r="O10505">
        <v>45</v>
      </c>
      <c r="P10505">
        <v>6.2</v>
      </c>
      <c r="Q10505">
        <v>24</v>
      </c>
      <c r="R10505" t="s">
        <v>181</v>
      </c>
      <c r="S10505" t="s">
        <v>53</v>
      </c>
    </row>
    <row r="10506" spans="1:19" x14ac:dyDescent="0.2">
      <c r="A10506" t="s">
        <v>8699</v>
      </c>
      <c r="B10506" t="s">
        <v>32</v>
      </c>
      <c r="C10506">
        <v>2009</v>
      </c>
      <c r="D10506" s="1" t="d">
        <v>2020-11-05</v>
      </c>
      <c r="E10506" s="1" t="str">
        <f t="shared" si="328"/>
        <v>2020</v>
      </c>
      <c r="F10506" s="1" t="str">
        <f t="shared" si="329"/>
        <v>Nov</v>
      </c>
      <c r="G10506" t="s">
        <v>34</v>
      </c>
      <c r="H10506" t="s">
        <v>484</v>
      </c>
      <c r="I10506">
        <v>0.1</v>
      </c>
      <c r="J10506">
        <v>0</v>
      </c>
      <c r="K10506">
        <v>0</v>
      </c>
      <c r="L10506">
        <v>0.01</v>
      </c>
      <c r="M10506">
        <v>0.1</v>
      </c>
      <c r="P10506" t="s">
        <v>203</v>
      </c>
      <c r="R10506" t="s">
        <v>484</v>
      </c>
      <c r="S10506" t="s">
        <v>20</v>
      </c>
    </row>
    <row r="10507" spans="1:19" x14ac:dyDescent="0.2">
      <c r="A10507" t="s">
        <v>8700</v>
      </c>
      <c r="B10507" t="s">
        <v>104</v>
      </c>
      <c r="C10507">
        <v>1995</v>
      </c>
      <c r="D10507" s="1" t="d">
        <v>2019-11-03</v>
      </c>
      <c r="E10507" s="1" t="str">
        <f t="shared" si="328"/>
        <v>2019</v>
      </c>
      <c r="F10507" s="1" t="str">
        <f t="shared" si="329"/>
        <v>Nov</v>
      </c>
      <c r="G10507" t="s">
        <v>86</v>
      </c>
      <c r="H10507" t="s">
        <v>1921</v>
      </c>
      <c r="I10507">
        <v>0</v>
      </c>
      <c r="J10507">
        <v>0</v>
      </c>
      <c r="K10507">
        <v>0.1</v>
      </c>
      <c r="L10507">
        <v>0.01</v>
      </c>
      <c r="M10507">
        <v>0.1</v>
      </c>
    </row>
    <row r="10508" spans="1:19" x14ac:dyDescent="0.2">
      <c r="A10508" t="s">
        <v>8701</v>
      </c>
      <c r="B10508" t="s">
        <v>104</v>
      </c>
      <c r="C10508">
        <v>1999</v>
      </c>
      <c r="D10508" s="1" t="d">
        <v>2014-11-30</v>
      </c>
      <c r="E10508" s="1" t="str">
        <f t="shared" si="328"/>
        <v>2014</v>
      </c>
      <c r="F10508" s="1" t="str">
        <f t="shared" si="329"/>
        <v>Nov</v>
      </c>
      <c r="G10508" t="s">
        <v>272</v>
      </c>
      <c r="H10508" t="s">
        <v>234</v>
      </c>
      <c r="I10508">
        <v>0.06</v>
      </c>
      <c r="J10508">
        <v>0.04</v>
      </c>
      <c r="K10508">
        <v>0</v>
      </c>
      <c r="L10508">
        <v>0.01</v>
      </c>
      <c r="M10508">
        <v>0.1</v>
      </c>
    </row>
    <row r="10509" spans="1:19" x14ac:dyDescent="0.2">
      <c r="A10509" t="s">
        <v>8702</v>
      </c>
      <c r="B10509" t="s">
        <v>79</v>
      </c>
      <c r="C10509">
        <v>2012</v>
      </c>
      <c r="D10509" s="1" t="d">
        <v>2021-03-02</v>
      </c>
      <c r="E10509" s="1" t="str">
        <f t="shared" si="328"/>
        <v>2021</v>
      </c>
      <c r="F10509" s="1" t="str">
        <f t="shared" si="329"/>
        <v>Mar</v>
      </c>
      <c r="G10509" t="s">
        <v>50</v>
      </c>
      <c r="H10509" t="s">
        <v>2450</v>
      </c>
      <c r="I10509">
        <v>0</v>
      </c>
      <c r="J10509">
        <v>0</v>
      </c>
      <c r="K10509">
        <v>0.1</v>
      </c>
      <c r="L10509">
        <v>0</v>
      </c>
      <c r="M10509">
        <v>0.1</v>
      </c>
    </row>
    <row r="10510" spans="1:19" x14ac:dyDescent="0.2">
      <c r="A10510" t="s">
        <v>8703</v>
      </c>
      <c r="B10510" t="s">
        <v>148</v>
      </c>
      <c r="C10510">
        <v>2004</v>
      </c>
      <c r="D10510" s="1" t="d">
        <v>1997-03-06</v>
      </c>
      <c r="E10510" s="1" t="str">
        <f t="shared" si="328"/>
        <v>1997</v>
      </c>
      <c r="F10510" s="1" t="str">
        <f t="shared" si="329"/>
        <v>Mar</v>
      </c>
      <c r="G10510" t="s">
        <v>272</v>
      </c>
      <c r="H10510" t="s">
        <v>71</v>
      </c>
      <c r="I10510">
        <v>0</v>
      </c>
      <c r="J10510">
        <v>0.09</v>
      </c>
      <c r="K10510">
        <v>0</v>
      </c>
      <c r="L10510">
        <v>0.02</v>
      </c>
      <c r="M10510">
        <v>0.1</v>
      </c>
      <c r="N10510">
        <v>92</v>
      </c>
      <c r="O10510">
        <v>58</v>
      </c>
      <c r="P10510">
        <v>9.1</v>
      </c>
      <c r="Q10510">
        <v>1050</v>
      </c>
      <c r="R10510" t="s">
        <v>1103</v>
      </c>
      <c r="S10510" t="s">
        <v>88</v>
      </c>
    </row>
    <row r="10511" spans="1:19" x14ac:dyDescent="0.2">
      <c r="A10511" t="s">
        <v>8704</v>
      </c>
      <c r="B10511" t="s">
        <v>159</v>
      </c>
      <c r="C10511">
        <v>2011</v>
      </c>
      <c r="D10511" s="1" t="d">
        <v>1993-08-19</v>
      </c>
      <c r="E10511" s="1" t="str">
        <f t="shared" si="328"/>
        <v>1993</v>
      </c>
      <c r="F10511" s="1" t="str">
        <f t="shared" si="329"/>
        <v>Aug</v>
      </c>
      <c r="G10511" t="s">
        <v>101</v>
      </c>
      <c r="H10511" t="s">
        <v>3403</v>
      </c>
      <c r="I10511">
        <v>0</v>
      </c>
      <c r="J10511">
        <v>0</v>
      </c>
      <c r="K10511">
        <v>0.1</v>
      </c>
      <c r="L10511">
        <v>0</v>
      </c>
      <c r="M10511">
        <v>0.1</v>
      </c>
    </row>
    <row r="10512" spans="1:19" x14ac:dyDescent="0.2">
      <c r="A10512" t="s">
        <v>1578</v>
      </c>
      <c r="B10512" t="s">
        <v>148</v>
      </c>
      <c r="C10512">
        <v>2004</v>
      </c>
      <c r="D10512" s="1" t="d">
        <v>2002-09-25</v>
      </c>
      <c r="E10512" s="1" t="str">
        <f t="shared" si="328"/>
        <v>2002</v>
      </c>
      <c r="F10512" s="1" t="str">
        <f t="shared" si="329"/>
        <v>Sep</v>
      </c>
      <c r="G10512" t="s">
        <v>37</v>
      </c>
      <c r="H10512" t="s">
        <v>71</v>
      </c>
      <c r="I10512">
        <v>0.05</v>
      </c>
      <c r="J10512">
        <v>0.04</v>
      </c>
      <c r="K10512">
        <v>0</v>
      </c>
      <c r="L10512">
        <v>0.01</v>
      </c>
      <c r="M10512">
        <v>0.1</v>
      </c>
      <c r="N10512">
        <v>87</v>
      </c>
      <c r="O10512">
        <v>83</v>
      </c>
      <c r="P10512">
        <v>7.6</v>
      </c>
      <c r="Q10512">
        <v>896</v>
      </c>
      <c r="R10512" t="s">
        <v>1298</v>
      </c>
      <c r="S10512" t="s">
        <v>53</v>
      </c>
    </row>
    <row r="10513" spans="1:19" x14ac:dyDescent="0.2">
      <c r="A10513" t="s">
        <v>8705</v>
      </c>
      <c r="B10513" t="s">
        <v>32</v>
      </c>
      <c r="C10513">
        <v>2009</v>
      </c>
      <c r="D10513" s="1" t="d">
        <v>2007-04-19</v>
      </c>
      <c r="E10513" s="1" t="str">
        <f t="shared" si="328"/>
        <v>2007</v>
      </c>
      <c r="F10513" s="1" t="str">
        <f t="shared" si="329"/>
        <v>Apr</v>
      </c>
      <c r="G10513" t="s">
        <v>101</v>
      </c>
      <c r="H10513" t="s">
        <v>234</v>
      </c>
      <c r="I10513">
        <v>0.1</v>
      </c>
      <c r="J10513">
        <v>0</v>
      </c>
      <c r="K10513">
        <v>0</v>
      </c>
      <c r="L10513">
        <v>0.01</v>
      </c>
      <c r="M10513">
        <v>0.1</v>
      </c>
      <c r="N10513">
        <v>62</v>
      </c>
      <c r="O10513">
        <v>9</v>
      </c>
      <c r="P10513" t="s">
        <v>203</v>
      </c>
      <c r="R10513" t="s">
        <v>357</v>
      </c>
      <c r="S10513" t="s">
        <v>20</v>
      </c>
    </row>
    <row r="10514" spans="1:19" x14ac:dyDescent="0.2">
      <c r="A10514" t="s">
        <v>8438</v>
      </c>
      <c r="B10514" t="s">
        <v>32</v>
      </c>
      <c r="C10514">
        <v>2009</v>
      </c>
      <c r="D10514" s="1" t="d">
        <v>2004-03-01</v>
      </c>
      <c r="E10514" s="1" t="str">
        <f t="shared" si="328"/>
        <v>2004</v>
      </c>
      <c r="F10514" s="1" t="str">
        <f t="shared" si="329"/>
        <v>Mar</v>
      </c>
      <c r="G10514" t="s">
        <v>50</v>
      </c>
      <c r="H10514" t="s">
        <v>1207</v>
      </c>
      <c r="I10514">
        <v>0.09</v>
      </c>
      <c r="J10514">
        <v>0</v>
      </c>
      <c r="K10514">
        <v>0</v>
      </c>
      <c r="L10514">
        <v>0.01</v>
      </c>
      <c r="M10514">
        <v>0.1</v>
      </c>
      <c r="N10514">
        <v>34</v>
      </c>
      <c r="O10514">
        <v>9</v>
      </c>
      <c r="P10514" t="s">
        <v>203</v>
      </c>
      <c r="R10514" t="s">
        <v>1034</v>
      </c>
      <c r="S10514" t="s">
        <v>20</v>
      </c>
    </row>
    <row r="10515" spans="1:19" x14ac:dyDescent="0.2">
      <c r="A10515" t="s">
        <v>8706</v>
      </c>
      <c r="B10515" t="s">
        <v>159</v>
      </c>
      <c r="C10515">
        <v>2011</v>
      </c>
      <c r="D10515" s="1" t="d">
        <v>2019-06-13</v>
      </c>
      <c r="E10515" s="1" t="str">
        <f t="shared" si="328"/>
        <v>2019</v>
      </c>
      <c r="F10515" s="1" t="str">
        <f t="shared" si="329"/>
        <v>Jun</v>
      </c>
      <c r="G10515" t="s">
        <v>34</v>
      </c>
      <c r="H10515" t="s">
        <v>7599</v>
      </c>
      <c r="I10515">
        <v>0</v>
      </c>
      <c r="J10515">
        <v>0</v>
      </c>
      <c r="K10515">
        <v>0.1</v>
      </c>
      <c r="L10515">
        <v>0</v>
      </c>
      <c r="M10515">
        <v>0.1</v>
      </c>
    </row>
    <row r="10516" spans="1:19" x14ac:dyDescent="0.2">
      <c r="A10516" t="s">
        <v>8707</v>
      </c>
      <c r="B10516" t="s">
        <v>32</v>
      </c>
      <c r="C10516">
        <v>2006</v>
      </c>
      <c r="D10516" s="1" t="d">
        <v>1998-03-15</v>
      </c>
      <c r="E10516" s="1" t="str">
        <f t="shared" si="328"/>
        <v>1998</v>
      </c>
      <c r="F10516" s="1" t="str">
        <f t="shared" si="329"/>
        <v>Mar</v>
      </c>
      <c r="G10516" t="s">
        <v>34</v>
      </c>
      <c r="H10516" t="s">
        <v>1830</v>
      </c>
      <c r="I10516">
        <v>0.1</v>
      </c>
      <c r="J10516">
        <v>0</v>
      </c>
      <c r="K10516">
        <v>0</v>
      </c>
      <c r="L10516">
        <v>0.01</v>
      </c>
      <c r="M10516">
        <v>0.1</v>
      </c>
      <c r="N10516">
        <v>59</v>
      </c>
      <c r="O10516">
        <v>5</v>
      </c>
      <c r="P10516" t="s">
        <v>203</v>
      </c>
      <c r="R10516" t="s">
        <v>2049</v>
      </c>
      <c r="S10516" t="s">
        <v>20</v>
      </c>
    </row>
    <row r="10517" spans="1:19" x14ac:dyDescent="0.2">
      <c r="A10517" t="s">
        <v>6157</v>
      </c>
      <c r="B10517" t="s">
        <v>171</v>
      </c>
      <c r="C10517">
        <v>2015</v>
      </c>
      <c r="D10517" s="1" t="d">
        <v>2005-04-24</v>
      </c>
      <c r="E10517" s="1" t="str">
        <f t="shared" si="328"/>
        <v>2005</v>
      </c>
      <c r="F10517" s="1" t="str">
        <f t="shared" si="329"/>
        <v>Apr</v>
      </c>
      <c r="G10517" t="s">
        <v>24</v>
      </c>
      <c r="H10517" t="s">
        <v>6158</v>
      </c>
      <c r="I10517">
        <v>0.04</v>
      </c>
      <c r="J10517">
        <v>0.05</v>
      </c>
      <c r="K10517">
        <v>0</v>
      </c>
      <c r="L10517">
        <v>0.01</v>
      </c>
      <c r="M10517">
        <v>0.1</v>
      </c>
      <c r="N10517">
        <v>54</v>
      </c>
      <c r="O10517">
        <v>9</v>
      </c>
      <c r="P10517">
        <v>5.3</v>
      </c>
      <c r="Q10517">
        <v>17</v>
      </c>
      <c r="R10517" t="s">
        <v>4433</v>
      </c>
      <c r="S10517" t="s">
        <v>20</v>
      </c>
    </row>
    <row r="10518" spans="1:19" x14ac:dyDescent="0.2">
      <c r="A10518" t="s">
        <v>8708</v>
      </c>
      <c r="B10518" t="s">
        <v>32</v>
      </c>
      <c r="C10518">
        <v>2008</v>
      </c>
      <c r="D10518" s="1" t="d">
        <v>1989-10-09</v>
      </c>
      <c r="E10518" s="1" t="str">
        <f t="shared" si="328"/>
        <v>1989</v>
      </c>
      <c r="F10518" s="1" t="str">
        <f t="shared" si="329"/>
        <v>Oct</v>
      </c>
      <c r="G10518" t="s">
        <v>272</v>
      </c>
      <c r="H10518" t="s">
        <v>151</v>
      </c>
      <c r="I10518">
        <v>0</v>
      </c>
      <c r="J10518">
        <v>0</v>
      </c>
      <c r="K10518">
        <v>0.1</v>
      </c>
      <c r="L10518">
        <v>0</v>
      </c>
      <c r="M10518">
        <v>0.1</v>
      </c>
    </row>
    <row r="10519" spans="1:19" x14ac:dyDescent="0.2">
      <c r="A10519" t="s">
        <v>8709</v>
      </c>
      <c r="B10519" t="s">
        <v>44</v>
      </c>
      <c r="C10519">
        <v>2012</v>
      </c>
      <c r="D10519" s="1" t="d">
        <v>2021-10-26</v>
      </c>
      <c r="E10519" s="1" t="str">
        <f t="shared" si="328"/>
        <v>2021</v>
      </c>
      <c r="F10519" s="1" t="str">
        <f t="shared" si="329"/>
        <v>Oct</v>
      </c>
      <c r="G10519" t="s">
        <v>24</v>
      </c>
      <c r="H10519" t="s">
        <v>71</v>
      </c>
      <c r="I10519">
        <v>0.09</v>
      </c>
      <c r="J10519">
        <v>0</v>
      </c>
      <c r="K10519">
        <v>0</v>
      </c>
      <c r="L10519">
        <v>0.01</v>
      </c>
      <c r="M10519">
        <v>0.1</v>
      </c>
      <c r="N10519">
        <v>72</v>
      </c>
      <c r="O10519">
        <v>7</v>
      </c>
      <c r="P10519">
        <v>3.4</v>
      </c>
      <c r="Q10519">
        <v>27</v>
      </c>
      <c r="R10519" t="s">
        <v>2467</v>
      </c>
      <c r="S10519" t="s">
        <v>20</v>
      </c>
    </row>
    <row r="10520" spans="1:19" x14ac:dyDescent="0.2">
      <c r="A10520" t="s">
        <v>5751</v>
      </c>
      <c r="B10520" t="s">
        <v>49</v>
      </c>
      <c r="C10520">
        <v>2014</v>
      </c>
      <c r="D10520" s="1" t="d">
        <v>2010-10-20</v>
      </c>
      <c r="E10520" s="1" t="str">
        <f t="shared" si="328"/>
        <v>2010</v>
      </c>
      <c r="F10520" s="1" t="str">
        <f t="shared" si="329"/>
        <v>Oct</v>
      </c>
      <c r="G10520" t="s">
        <v>101</v>
      </c>
      <c r="H10520" t="s">
        <v>5752</v>
      </c>
      <c r="I10520">
        <v>0.03</v>
      </c>
      <c r="J10520">
        <v>0.06</v>
      </c>
      <c r="K10520">
        <v>0</v>
      </c>
      <c r="L10520">
        <v>0.02</v>
      </c>
      <c r="M10520">
        <v>0.1</v>
      </c>
      <c r="P10520" t="s">
        <v>203</v>
      </c>
      <c r="R10520" t="s">
        <v>4280</v>
      </c>
      <c r="S10520" t="s">
        <v>112</v>
      </c>
    </row>
    <row r="10521" spans="1:19" x14ac:dyDescent="0.2">
      <c r="A10521" t="s">
        <v>8710</v>
      </c>
      <c r="B10521" t="s">
        <v>17</v>
      </c>
      <c r="C10521">
        <v>2009</v>
      </c>
      <c r="D10521" s="1" t="d">
        <v>1990-11-21</v>
      </c>
      <c r="E10521" s="1" t="str">
        <f t="shared" si="328"/>
        <v>1990</v>
      </c>
      <c r="F10521" s="1" t="str">
        <f t="shared" si="329"/>
        <v>Nov</v>
      </c>
      <c r="G10521" t="s">
        <v>50</v>
      </c>
      <c r="H10521" t="s">
        <v>1511</v>
      </c>
      <c r="I10521">
        <v>7.0000000000000007E-2</v>
      </c>
      <c r="J10521">
        <v>0.01</v>
      </c>
      <c r="K10521">
        <v>0.01</v>
      </c>
      <c r="L10521">
        <v>0.01</v>
      </c>
      <c r="M10521">
        <v>0.1</v>
      </c>
      <c r="N10521">
        <v>39</v>
      </c>
      <c r="O10521">
        <v>32</v>
      </c>
      <c r="P10521">
        <v>5.6</v>
      </c>
      <c r="Q10521">
        <v>34</v>
      </c>
      <c r="R10521" t="s">
        <v>6594</v>
      </c>
      <c r="S10521" t="s">
        <v>53</v>
      </c>
    </row>
    <row r="10522" spans="1:19" x14ac:dyDescent="0.2">
      <c r="A10522" t="s">
        <v>8711</v>
      </c>
      <c r="B10522" t="s">
        <v>17</v>
      </c>
      <c r="C10522">
        <v>2009</v>
      </c>
      <c r="D10522" s="1" t="d">
        <v>2014-08-24</v>
      </c>
      <c r="E10522" s="1" t="str">
        <f t="shared" si="328"/>
        <v>2014</v>
      </c>
      <c r="F10522" s="1" t="str">
        <f t="shared" si="329"/>
        <v>Aug</v>
      </c>
      <c r="G10522" t="s">
        <v>24</v>
      </c>
      <c r="H10522" t="s">
        <v>234</v>
      </c>
      <c r="I10522">
        <v>0.09</v>
      </c>
      <c r="J10522">
        <v>0.01</v>
      </c>
      <c r="K10522">
        <v>0</v>
      </c>
      <c r="L10522">
        <v>0.01</v>
      </c>
      <c r="M10522">
        <v>0.1</v>
      </c>
    </row>
    <row r="10523" spans="1:19" x14ac:dyDescent="0.2">
      <c r="A10523" t="s">
        <v>2239</v>
      </c>
      <c r="B10523" t="s">
        <v>137</v>
      </c>
      <c r="C10523">
        <v>2004</v>
      </c>
      <c r="D10523" s="1" t="d">
        <v>2018-08-14</v>
      </c>
      <c r="E10523" s="1" t="str">
        <f t="shared" si="328"/>
        <v>2018</v>
      </c>
      <c r="F10523" s="1" t="str">
        <f t="shared" si="329"/>
        <v>Aug</v>
      </c>
      <c r="G10523" t="s">
        <v>24</v>
      </c>
      <c r="H10523" t="s">
        <v>648</v>
      </c>
      <c r="I10523">
        <v>0.08</v>
      </c>
      <c r="J10523">
        <v>0.02</v>
      </c>
      <c r="K10523">
        <v>0</v>
      </c>
      <c r="L10523">
        <v>0</v>
      </c>
      <c r="M10523">
        <v>0.1</v>
      </c>
      <c r="N10523">
        <v>84</v>
      </c>
      <c r="O10523">
        <v>33</v>
      </c>
      <c r="P10523">
        <v>8.1</v>
      </c>
      <c r="Q10523">
        <v>19</v>
      </c>
      <c r="R10523" t="s">
        <v>648</v>
      </c>
      <c r="S10523" t="s">
        <v>20</v>
      </c>
    </row>
    <row r="10524" spans="1:19" x14ac:dyDescent="0.2">
      <c r="A10524" t="s">
        <v>8712</v>
      </c>
      <c r="B10524" t="s">
        <v>799</v>
      </c>
      <c r="C10524">
        <v>1999</v>
      </c>
      <c r="D10524" s="1" t="d">
        <v>2004-03-09</v>
      </c>
      <c r="E10524" s="1" t="str">
        <f t="shared" si="328"/>
        <v>2004</v>
      </c>
      <c r="F10524" s="1" t="str">
        <f t="shared" si="329"/>
        <v>Mar</v>
      </c>
      <c r="G10524" t="s">
        <v>86</v>
      </c>
      <c r="H10524" t="s">
        <v>5784</v>
      </c>
      <c r="I10524">
        <v>0</v>
      </c>
      <c r="J10524">
        <v>0</v>
      </c>
      <c r="K10524">
        <v>0.1</v>
      </c>
      <c r="L10524">
        <v>0</v>
      </c>
      <c r="M10524">
        <v>0.1</v>
      </c>
    </row>
    <row r="10525" spans="1:19" x14ac:dyDescent="0.2">
      <c r="A10525" t="s">
        <v>3008</v>
      </c>
      <c r="B10525" t="s">
        <v>64</v>
      </c>
      <c r="C10525">
        <v>2002</v>
      </c>
      <c r="D10525" s="1" t="d">
        <v>2017-02-12</v>
      </c>
      <c r="E10525" s="1" t="str">
        <f t="shared" si="328"/>
        <v>2017</v>
      </c>
      <c r="F10525" s="1" t="str">
        <f t="shared" si="329"/>
        <v>Feb</v>
      </c>
      <c r="G10525" t="s">
        <v>24</v>
      </c>
      <c r="H10525" t="s">
        <v>111</v>
      </c>
      <c r="I10525">
        <v>7.0000000000000007E-2</v>
      </c>
      <c r="J10525">
        <v>0.03</v>
      </c>
      <c r="K10525">
        <v>0</v>
      </c>
      <c r="L10525">
        <v>0</v>
      </c>
      <c r="M10525">
        <v>0.1</v>
      </c>
      <c r="N10525">
        <v>58</v>
      </c>
      <c r="O10525">
        <v>8</v>
      </c>
      <c r="P10525" t="s">
        <v>203</v>
      </c>
      <c r="R10525" t="s">
        <v>2278</v>
      </c>
      <c r="S10525" t="s">
        <v>20</v>
      </c>
    </row>
    <row r="10526" spans="1:19" x14ac:dyDescent="0.2">
      <c r="A10526" t="s">
        <v>1732</v>
      </c>
      <c r="B10526" t="s">
        <v>137</v>
      </c>
      <c r="C10526">
        <v>2005</v>
      </c>
      <c r="D10526" s="1" t="d">
        <v>2008-11-01</v>
      </c>
      <c r="E10526" s="1" t="str">
        <f t="shared" si="328"/>
        <v>2008</v>
      </c>
      <c r="F10526" s="1" t="str">
        <f t="shared" si="329"/>
        <v>Nov</v>
      </c>
      <c r="G10526" t="s">
        <v>18</v>
      </c>
      <c r="H10526" t="s">
        <v>134</v>
      </c>
      <c r="I10526">
        <v>0.08</v>
      </c>
      <c r="J10526">
        <v>0.02</v>
      </c>
      <c r="K10526">
        <v>0</v>
      </c>
      <c r="L10526">
        <v>0</v>
      </c>
      <c r="M10526">
        <v>0.1</v>
      </c>
      <c r="N10526">
        <v>60</v>
      </c>
      <c r="O10526">
        <v>21</v>
      </c>
      <c r="P10526">
        <v>8</v>
      </c>
      <c r="Q10526">
        <v>9</v>
      </c>
      <c r="R10526" t="s">
        <v>193</v>
      </c>
      <c r="S10526" t="s">
        <v>20</v>
      </c>
    </row>
    <row r="10527" spans="1:19" x14ac:dyDescent="0.2">
      <c r="A10527" t="s">
        <v>8713</v>
      </c>
      <c r="B10527" t="s">
        <v>159</v>
      </c>
      <c r="C10527">
        <v>2011</v>
      </c>
      <c r="D10527" s="1" t="d">
        <v>2008-04-14</v>
      </c>
      <c r="E10527" s="1" t="str">
        <f t="shared" si="328"/>
        <v>2008</v>
      </c>
      <c r="F10527" s="1" t="str">
        <f t="shared" si="329"/>
        <v>Apr</v>
      </c>
      <c r="G10527" t="s">
        <v>272</v>
      </c>
      <c r="H10527" t="s">
        <v>372</v>
      </c>
      <c r="I10527">
        <v>0</v>
      </c>
      <c r="J10527">
        <v>0</v>
      </c>
      <c r="K10527">
        <v>0.1</v>
      </c>
      <c r="L10527">
        <v>0</v>
      </c>
      <c r="M10527">
        <v>0.1</v>
      </c>
    </row>
    <row r="10528" spans="1:19" x14ac:dyDescent="0.2">
      <c r="A10528" t="s">
        <v>8714</v>
      </c>
      <c r="B10528" t="s">
        <v>17</v>
      </c>
      <c r="C10528">
        <v>2010</v>
      </c>
      <c r="D10528" s="1" t="d">
        <v>2014-09-04</v>
      </c>
      <c r="E10528" s="1" t="str">
        <f t="shared" si="328"/>
        <v>2014</v>
      </c>
      <c r="F10528" s="1" t="str">
        <f t="shared" si="329"/>
        <v>Sep</v>
      </c>
      <c r="G10528" t="s">
        <v>34</v>
      </c>
      <c r="H10528" t="s">
        <v>51</v>
      </c>
      <c r="I10528">
        <v>0.09</v>
      </c>
      <c r="J10528">
        <v>0.01</v>
      </c>
      <c r="K10528">
        <v>0</v>
      </c>
      <c r="L10528">
        <v>0.01</v>
      </c>
      <c r="M10528">
        <v>0.1</v>
      </c>
      <c r="P10528" t="s">
        <v>203</v>
      </c>
      <c r="R10528" t="s">
        <v>1746</v>
      </c>
      <c r="S10528" t="s">
        <v>20</v>
      </c>
    </row>
    <row r="10529" spans="1:19" x14ac:dyDescent="0.2">
      <c r="A10529" t="s">
        <v>8715</v>
      </c>
      <c r="B10529" t="s">
        <v>148</v>
      </c>
      <c r="C10529">
        <v>2016</v>
      </c>
      <c r="D10529" s="1" t="d">
        <v>2001-10-24</v>
      </c>
      <c r="E10529" s="1" t="str">
        <f t="shared" si="328"/>
        <v>2001</v>
      </c>
      <c r="F10529" s="1" t="str">
        <f t="shared" si="329"/>
        <v>Oct</v>
      </c>
      <c r="G10529" t="s">
        <v>39</v>
      </c>
      <c r="H10529" t="s">
        <v>134</v>
      </c>
      <c r="I10529">
        <v>0.02</v>
      </c>
      <c r="J10529">
        <v>0.08</v>
      </c>
      <c r="K10529">
        <v>0</v>
      </c>
      <c r="L10529">
        <v>0.01</v>
      </c>
      <c r="M10529">
        <v>0.1</v>
      </c>
      <c r="N10529">
        <v>77</v>
      </c>
      <c r="O10529">
        <v>10</v>
      </c>
      <c r="P10529">
        <v>5.7</v>
      </c>
      <c r="Q10529">
        <v>30</v>
      </c>
      <c r="R10529" t="s">
        <v>447</v>
      </c>
      <c r="S10529" t="s">
        <v>88</v>
      </c>
    </row>
    <row r="10530" spans="1:19" x14ac:dyDescent="0.2">
      <c r="A10530" t="s">
        <v>8716</v>
      </c>
      <c r="B10530" t="s">
        <v>32</v>
      </c>
      <c r="C10530">
        <v>2007</v>
      </c>
      <c r="D10530" s="1" t="d">
        <v>2005-05-29</v>
      </c>
      <c r="E10530" s="1" t="str">
        <f t="shared" si="328"/>
        <v>2005</v>
      </c>
      <c r="F10530" s="1" t="str">
        <f t="shared" si="329"/>
        <v>May</v>
      </c>
      <c r="G10530" t="s">
        <v>39</v>
      </c>
      <c r="H10530" t="s">
        <v>234</v>
      </c>
      <c r="I10530">
        <v>0</v>
      </c>
      <c r="J10530">
        <v>0</v>
      </c>
      <c r="K10530">
        <v>0.1</v>
      </c>
      <c r="L10530">
        <v>0</v>
      </c>
      <c r="M10530">
        <v>0.1</v>
      </c>
    </row>
    <row r="10531" spans="1:19" x14ac:dyDescent="0.2">
      <c r="A10531" t="s">
        <v>8717</v>
      </c>
      <c r="B10531" t="s">
        <v>159</v>
      </c>
      <c r="C10531">
        <v>2007</v>
      </c>
      <c r="D10531" s="1" t="d">
        <v>2021-08-03</v>
      </c>
      <c r="E10531" s="1" t="str">
        <f t="shared" si="328"/>
        <v>2021</v>
      </c>
      <c r="F10531" s="1" t="str">
        <f t="shared" si="329"/>
        <v>Aug</v>
      </c>
      <c r="G10531" t="s">
        <v>272</v>
      </c>
      <c r="H10531" t="s">
        <v>155</v>
      </c>
      <c r="I10531">
        <v>0.09</v>
      </c>
      <c r="J10531">
        <v>0</v>
      </c>
      <c r="K10531">
        <v>0</v>
      </c>
      <c r="L10531">
        <v>0.01</v>
      </c>
      <c r="M10531">
        <v>0.1</v>
      </c>
    </row>
    <row r="10532" spans="1:19" x14ac:dyDescent="0.2">
      <c r="A10532" t="s">
        <v>6388</v>
      </c>
      <c r="B10532" t="s">
        <v>104</v>
      </c>
      <c r="C10532">
        <v>1998</v>
      </c>
      <c r="D10532" s="1" t="d">
        <v>2000-03-15</v>
      </c>
      <c r="E10532" s="1" t="str">
        <f t="shared" si="328"/>
        <v>2000</v>
      </c>
      <c r="F10532" s="1" t="str">
        <f t="shared" si="329"/>
        <v>Mar</v>
      </c>
      <c r="G10532" t="s">
        <v>86</v>
      </c>
      <c r="H10532" t="s">
        <v>523</v>
      </c>
      <c r="I10532">
        <v>0.06</v>
      </c>
      <c r="J10532">
        <v>0.04</v>
      </c>
      <c r="K10532">
        <v>0</v>
      </c>
      <c r="L10532">
        <v>0.01</v>
      </c>
      <c r="M10532">
        <v>0.1</v>
      </c>
    </row>
    <row r="10533" spans="1:19" x14ac:dyDescent="0.2">
      <c r="A10533" t="s">
        <v>3220</v>
      </c>
      <c r="B10533" t="s">
        <v>137</v>
      </c>
      <c r="C10533">
        <v>2004</v>
      </c>
      <c r="D10533" s="1" t="d">
        <v>2004-11-07</v>
      </c>
      <c r="E10533" s="1" t="str">
        <f t="shared" si="328"/>
        <v>2004</v>
      </c>
      <c r="F10533" s="1" t="str">
        <f t="shared" si="329"/>
        <v>Nov</v>
      </c>
      <c r="G10533" t="s">
        <v>24</v>
      </c>
      <c r="H10533" t="s">
        <v>484</v>
      </c>
      <c r="I10533">
        <v>0.08</v>
      </c>
      <c r="J10533">
        <v>0.02</v>
      </c>
      <c r="K10533">
        <v>0</v>
      </c>
      <c r="L10533">
        <v>0</v>
      </c>
      <c r="M10533">
        <v>0.1</v>
      </c>
      <c r="N10533">
        <v>63</v>
      </c>
      <c r="O10533">
        <v>11</v>
      </c>
      <c r="P10533">
        <v>6.2</v>
      </c>
      <c r="Q10533">
        <v>5</v>
      </c>
      <c r="R10533" t="s">
        <v>1788</v>
      </c>
      <c r="S10533" t="s">
        <v>20</v>
      </c>
    </row>
    <row r="10534" spans="1:19" x14ac:dyDescent="0.2">
      <c r="A10534" t="s">
        <v>8718</v>
      </c>
      <c r="B10534" t="s">
        <v>32</v>
      </c>
      <c r="C10534">
        <v>2008</v>
      </c>
      <c r="D10534" s="1" t="d">
        <v>1990-12-11</v>
      </c>
      <c r="E10534" s="1" t="str">
        <f t="shared" si="328"/>
        <v>1990</v>
      </c>
      <c r="F10534" s="1" t="str">
        <f t="shared" si="329"/>
        <v>Dec</v>
      </c>
      <c r="G10534" t="s">
        <v>50</v>
      </c>
      <c r="H10534" t="s">
        <v>283</v>
      </c>
      <c r="I10534">
        <v>0.1</v>
      </c>
      <c r="J10534">
        <v>0</v>
      </c>
      <c r="K10534">
        <v>0</v>
      </c>
      <c r="L10534">
        <v>0.01</v>
      </c>
      <c r="M10534">
        <v>0.1</v>
      </c>
      <c r="P10534" t="s">
        <v>203</v>
      </c>
      <c r="R10534" t="s">
        <v>8719</v>
      </c>
      <c r="S10534" t="s">
        <v>112</v>
      </c>
    </row>
    <row r="10535" spans="1:19" x14ac:dyDescent="0.2">
      <c r="A10535" t="s">
        <v>7381</v>
      </c>
      <c r="B10535" t="s">
        <v>44</v>
      </c>
      <c r="C10535">
        <v>2008</v>
      </c>
      <c r="D10535" s="1" t="d">
        <v>1988-05-27</v>
      </c>
      <c r="E10535" s="1" t="str">
        <f t="shared" si="328"/>
        <v>1988</v>
      </c>
      <c r="F10535" s="1" t="str">
        <f t="shared" si="329"/>
        <v>May</v>
      </c>
      <c r="G10535" t="s">
        <v>18</v>
      </c>
      <c r="H10535" t="s">
        <v>776</v>
      </c>
      <c r="I10535">
        <v>0.08</v>
      </c>
      <c r="J10535">
        <v>0.01</v>
      </c>
      <c r="K10535">
        <v>0</v>
      </c>
      <c r="L10535">
        <v>0.01</v>
      </c>
      <c r="M10535">
        <v>0.1</v>
      </c>
      <c r="N10535">
        <v>68</v>
      </c>
      <c r="O10535">
        <v>34</v>
      </c>
      <c r="P10535">
        <v>7.2</v>
      </c>
      <c r="Q10535">
        <v>13</v>
      </c>
      <c r="R10535" t="s">
        <v>777</v>
      </c>
      <c r="S10535" t="s">
        <v>53</v>
      </c>
    </row>
    <row r="10536" spans="1:19" x14ac:dyDescent="0.2">
      <c r="A10536" t="s">
        <v>8720</v>
      </c>
      <c r="B10536" t="s">
        <v>32</v>
      </c>
      <c r="C10536">
        <v>2009</v>
      </c>
      <c r="D10536" s="1" t="d">
        <v>1996-11-25</v>
      </c>
      <c r="E10536" s="1" t="str">
        <f t="shared" si="328"/>
        <v>1996</v>
      </c>
      <c r="F10536" s="1" t="str">
        <f t="shared" si="329"/>
        <v>Nov</v>
      </c>
      <c r="G10536" t="s">
        <v>34</v>
      </c>
      <c r="H10536" t="s">
        <v>663</v>
      </c>
      <c r="I10536">
        <v>0.09</v>
      </c>
      <c r="J10536">
        <v>0</v>
      </c>
      <c r="K10536">
        <v>0</v>
      </c>
      <c r="L10536">
        <v>0.01</v>
      </c>
      <c r="M10536">
        <v>0.1</v>
      </c>
      <c r="P10536" t="s">
        <v>203</v>
      </c>
      <c r="R10536" t="s">
        <v>4251</v>
      </c>
      <c r="S10536" t="s">
        <v>20</v>
      </c>
    </row>
    <row r="10537" spans="1:19" x14ac:dyDescent="0.2">
      <c r="A10537" t="s">
        <v>8721</v>
      </c>
      <c r="B10537" t="s">
        <v>799</v>
      </c>
      <c r="C10537">
        <v>1999</v>
      </c>
      <c r="D10537" s="1" t="d">
        <v>2016-05-29</v>
      </c>
      <c r="E10537" s="1" t="str">
        <f t="shared" si="328"/>
        <v>2016</v>
      </c>
      <c r="F10537" s="1" t="str">
        <f t="shared" si="329"/>
        <v>May</v>
      </c>
      <c r="G10537" t="s">
        <v>101</v>
      </c>
      <c r="H10537" t="s">
        <v>71</v>
      </c>
      <c r="I10537">
        <v>0</v>
      </c>
      <c r="J10537">
        <v>0</v>
      </c>
      <c r="K10537">
        <v>0.1</v>
      </c>
      <c r="L10537">
        <v>0</v>
      </c>
      <c r="M10537">
        <v>0.1</v>
      </c>
    </row>
    <row r="10538" spans="1:19" x14ac:dyDescent="0.2">
      <c r="A10538" t="s">
        <v>8722</v>
      </c>
      <c r="B10538" t="s">
        <v>104</v>
      </c>
      <c r="C10538">
        <v>1995</v>
      </c>
      <c r="D10538" s="1" t="d">
        <v>2007-01-16</v>
      </c>
      <c r="E10538" s="1" t="str">
        <f t="shared" si="328"/>
        <v>2007</v>
      </c>
      <c r="F10538" s="1" t="str">
        <f t="shared" si="329"/>
        <v>Jan</v>
      </c>
      <c r="G10538" t="s">
        <v>50</v>
      </c>
      <c r="H10538" t="s">
        <v>284</v>
      </c>
      <c r="I10538">
        <v>0.06</v>
      </c>
      <c r="J10538">
        <v>0.04</v>
      </c>
      <c r="K10538">
        <v>0</v>
      </c>
      <c r="L10538">
        <v>0.01</v>
      </c>
      <c r="M10538">
        <v>0.1</v>
      </c>
    </row>
    <row r="10539" spans="1:19" x14ac:dyDescent="0.2">
      <c r="A10539" t="s">
        <v>8723</v>
      </c>
      <c r="B10539" t="s">
        <v>32</v>
      </c>
      <c r="C10539">
        <v>2009</v>
      </c>
      <c r="D10539" s="1" t="d">
        <v>2013-02-02</v>
      </c>
      <c r="E10539" s="1" t="str">
        <f t="shared" si="328"/>
        <v>2013</v>
      </c>
      <c r="F10539" s="1" t="str">
        <f t="shared" si="329"/>
        <v>Feb</v>
      </c>
      <c r="G10539" t="s">
        <v>101</v>
      </c>
      <c r="H10539" t="s">
        <v>234</v>
      </c>
      <c r="I10539">
        <v>0.09</v>
      </c>
      <c r="J10539">
        <v>0</v>
      </c>
      <c r="K10539">
        <v>0</v>
      </c>
      <c r="L10539">
        <v>0.01</v>
      </c>
      <c r="M10539">
        <v>0.1</v>
      </c>
      <c r="N10539">
        <v>56</v>
      </c>
      <c r="O10539">
        <v>14</v>
      </c>
      <c r="P10539">
        <v>8.8000000000000007</v>
      </c>
      <c r="Q10539">
        <v>4</v>
      </c>
      <c r="R10539" t="s">
        <v>2573</v>
      </c>
      <c r="S10539" t="s">
        <v>88</v>
      </c>
    </row>
    <row r="10540" spans="1:19" x14ac:dyDescent="0.2">
      <c r="A10540" t="s">
        <v>8724</v>
      </c>
      <c r="B10540" t="s">
        <v>159</v>
      </c>
      <c r="C10540">
        <v>2007</v>
      </c>
      <c r="D10540" s="1" t="d">
        <v>2000-07-12</v>
      </c>
      <c r="E10540" s="1" t="str">
        <f t="shared" si="328"/>
        <v>2000</v>
      </c>
      <c r="F10540" s="1" t="str">
        <f t="shared" si="329"/>
        <v>Jul</v>
      </c>
      <c r="G10540" t="s">
        <v>50</v>
      </c>
      <c r="H10540" t="s">
        <v>71</v>
      </c>
      <c r="I10540">
        <v>0.09</v>
      </c>
      <c r="J10540">
        <v>0</v>
      </c>
      <c r="K10540">
        <v>0</v>
      </c>
      <c r="L10540">
        <v>0.01</v>
      </c>
      <c r="M10540">
        <v>0.1</v>
      </c>
      <c r="N10540">
        <v>60</v>
      </c>
      <c r="O10540">
        <v>6</v>
      </c>
      <c r="P10540" t="s">
        <v>203</v>
      </c>
      <c r="R10540" t="s">
        <v>8725</v>
      </c>
      <c r="S10540" t="s">
        <v>20</v>
      </c>
    </row>
    <row r="10541" spans="1:19" x14ac:dyDescent="0.2">
      <c r="A10541" t="s">
        <v>8410</v>
      </c>
      <c r="B10541" t="s">
        <v>137</v>
      </c>
      <c r="C10541">
        <v>2003</v>
      </c>
      <c r="D10541" s="1" t="d">
        <v>2013-09-27</v>
      </c>
      <c r="E10541" s="1" t="str">
        <f t="shared" si="328"/>
        <v>2013</v>
      </c>
      <c r="F10541" s="1" t="str">
        <f t="shared" si="329"/>
        <v>Sep</v>
      </c>
      <c r="G10541" t="s">
        <v>86</v>
      </c>
      <c r="H10541" t="s">
        <v>222</v>
      </c>
      <c r="I10541">
        <v>0.08</v>
      </c>
      <c r="J10541">
        <v>0.02</v>
      </c>
      <c r="K10541">
        <v>0</v>
      </c>
      <c r="L10541">
        <v>0</v>
      </c>
      <c r="M10541">
        <v>0.1</v>
      </c>
      <c r="N10541">
        <v>80</v>
      </c>
      <c r="O10541">
        <v>26</v>
      </c>
      <c r="P10541">
        <v>8.6999999999999993</v>
      </c>
      <c r="Q10541">
        <v>13</v>
      </c>
      <c r="R10541" t="s">
        <v>222</v>
      </c>
      <c r="S10541" t="s">
        <v>88</v>
      </c>
    </row>
    <row r="10542" spans="1:19" x14ac:dyDescent="0.2">
      <c r="A10542" t="s">
        <v>8726</v>
      </c>
      <c r="B10542" t="s">
        <v>17</v>
      </c>
      <c r="C10542">
        <v>2012</v>
      </c>
      <c r="D10542" s="1" t="d">
        <v>1994-11-12</v>
      </c>
      <c r="E10542" s="1" t="str">
        <f t="shared" si="328"/>
        <v>1994</v>
      </c>
      <c r="F10542" s="1" t="str">
        <f t="shared" si="329"/>
        <v>Nov</v>
      </c>
      <c r="G10542" t="s">
        <v>28</v>
      </c>
      <c r="H10542" t="s">
        <v>250</v>
      </c>
      <c r="I10542">
        <v>0</v>
      </c>
      <c r="J10542">
        <v>0</v>
      </c>
      <c r="K10542">
        <v>0.1</v>
      </c>
      <c r="L10542">
        <v>0</v>
      </c>
      <c r="M10542">
        <v>0.1</v>
      </c>
    </row>
    <row r="10543" spans="1:19" x14ac:dyDescent="0.2">
      <c r="A10543" t="s">
        <v>4393</v>
      </c>
      <c r="B10543" t="s">
        <v>49</v>
      </c>
      <c r="C10543">
        <v>2011</v>
      </c>
      <c r="D10543" s="1" t="d">
        <v>2022-04-29</v>
      </c>
      <c r="E10543" s="1" t="str">
        <f t="shared" si="328"/>
        <v>2022</v>
      </c>
      <c r="F10543" s="1" t="str">
        <f t="shared" si="329"/>
        <v>Apr</v>
      </c>
      <c r="G10543" t="s">
        <v>50</v>
      </c>
      <c r="H10543" t="s">
        <v>234</v>
      </c>
      <c r="I10543">
        <v>0</v>
      </c>
      <c r="J10543">
        <v>0</v>
      </c>
      <c r="K10543">
        <v>0.1</v>
      </c>
      <c r="L10543">
        <v>0</v>
      </c>
      <c r="M10543">
        <v>0.1</v>
      </c>
    </row>
    <row r="10544" spans="1:19" x14ac:dyDescent="0.2">
      <c r="A10544" t="s">
        <v>4482</v>
      </c>
      <c r="B10544" t="s">
        <v>189</v>
      </c>
      <c r="C10544">
        <v>2002</v>
      </c>
      <c r="D10544" s="1" t="d">
        <v>2012-07-16</v>
      </c>
      <c r="E10544" s="1" t="str">
        <f t="shared" si="328"/>
        <v>2012</v>
      </c>
      <c r="F10544" s="1" t="str">
        <f t="shared" si="329"/>
        <v>Jul</v>
      </c>
      <c r="G10544" t="s">
        <v>50</v>
      </c>
      <c r="H10544" t="s">
        <v>248</v>
      </c>
      <c r="I10544">
        <v>0.08</v>
      </c>
      <c r="J10544">
        <v>0.02</v>
      </c>
      <c r="K10544">
        <v>0</v>
      </c>
      <c r="L10544">
        <v>0</v>
      </c>
      <c r="M10544">
        <v>0.1</v>
      </c>
      <c r="N10544">
        <v>70</v>
      </c>
      <c r="O10544">
        <v>13</v>
      </c>
      <c r="P10544">
        <v>7.6</v>
      </c>
      <c r="Q10544">
        <v>7</v>
      </c>
      <c r="R10544" t="s">
        <v>1746</v>
      </c>
      <c r="S10544" t="s">
        <v>53</v>
      </c>
    </row>
    <row r="10545" spans="1:19" x14ac:dyDescent="0.2">
      <c r="A10545" t="s">
        <v>8727</v>
      </c>
      <c r="B10545" t="s">
        <v>32</v>
      </c>
      <c r="C10545">
        <v>2007</v>
      </c>
      <c r="D10545" s="1" t="d">
        <v>2019-11-01</v>
      </c>
      <c r="E10545" s="1" t="str">
        <f t="shared" si="328"/>
        <v>2019</v>
      </c>
      <c r="F10545" s="1" t="str">
        <f t="shared" si="329"/>
        <v>Nov</v>
      </c>
      <c r="G10545" t="s">
        <v>34</v>
      </c>
      <c r="H10545" t="s">
        <v>8728</v>
      </c>
      <c r="I10545">
        <v>0</v>
      </c>
      <c r="J10545">
        <v>0</v>
      </c>
      <c r="K10545">
        <v>0.1</v>
      </c>
      <c r="L10545">
        <v>0</v>
      </c>
      <c r="M10545">
        <v>0.1</v>
      </c>
    </row>
    <row r="10546" spans="1:19" x14ac:dyDescent="0.2">
      <c r="A10546" t="s">
        <v>8729</v>
      </c>
      <c r="B10546" t="s">
        <v>32</v>
      </c>
      <c r="C10546">
        <v>2007</v>
      </c>
      <c r="D10546" s="1" t="d">
        <v>2005-02-15</v>
      </c>
      <c r="E10546" s="1" t="str">
        <f t="shared" si="328"/>
        <v>2005</v>
      </c>
      <c r="F10546" s="1" t="str">
        <f t="shared" si="329"/>
        <v>Feb</v>
      </c>
      <c r="G10546" t="s">
        <v>30</v>
      </c>
      <c r="H10546" t="s">
        <v>151</v>
      </c>
      <c r="I10546">
        <v>0.09</v>
      </c>
      <c r="J10546">
        <v>0</v>
      </c>
      <c r="K10546">
        <v>0</v>
      </c>
      <c r="L10546">
        <v>0.01</v>
      </c>
      <c r="M10546">
        <v>0.1</v>
      </c>
      <c r="N10546">
        <v>61</v>
      </c>
      <c r="O10546">
        <v>11</v>
      </c>
      <c r="P10546" t="s">
        <v>203</v>
      </c>
      <c r="R10546" t="s">
        <v>151</v>
      </c>
      <c r="S10546" t="s">
        <v>20</v>
      </c>
    </row>
    <row r="10547" spans="1:19" x14ac:dyDescent="0.2">
      <c r="A10547" t="s">
        <v>8730</v>
      </c>
      <c r="B10547" t="s">
        <v>104</v>
      </c>
      <c r="C10547">
        <v>1999</v>
      </c>
      <c r="D10547" s="1" t="d">
        <v>1994-07-10</v>
      </c>
      <c r="E10547" s="1" t="str">
        <f t="shared" si="328"/>
        <v>1994</v>
      </c>
      <c r="F10547" s="1" t="str">
        <f t="shared" si="329"/>
        <v>Jul</v>
      </c>
      <c r="G10547" t="s">
        <v>50</v>
      </c>
      <c r="H10547" t="s">
        <v>283</v>
      </c>
      <c r="I10547">
        <v>0.06</v>
      </c>
      <c r="J10547">
        <v>0.04</v>
      </c>
      <c r="K10547">
        <v>0</v>
      </c>
      <c r="L10547">
        <v>0.01</v>
      </c>
      <c r="M10547">
        <v>0.1</v>
      </c>
    </row>
    <row r="10548" spans="1:19" x14ac:dyDescent="0.2">
      <c r="A10548" t="s">
        <v>8731</v>
      </c>
      <c r="B10548" t="s">
        <v>32</v>
      </c>
      <c r="C10548">
        <v>2011</v>
      </c>
      <c r="D10548" s="1" t="d">
        <v>1998-08-09</v>
      </c>
      <c r="E10548" s="1" t="str">
        <f t="shared" si="328"/>
        <v>1998</v>
      </c>
      <c r="F10548" s="1" t="str">
        <f t="shared" si="329"/>
        <v>Aug</v>
      </c>
      <c r="G10548" t="s">
        <v>34</v>
      </c>
      <c r="H10548" t="s">
        <v>202</v>
      </c>
      <c r="I10548">
        <v>0.06</v>
      </c>
      <c r="J10548">
        <v>0.03</v>
      </c>
      <c r="K10548">
        <v>0</v>
      </c>
      <c r="L10548">
        <v>0.01</v>
      </c>
      <c r="M10548">
        <v>0.1</v>
      </c>
      <c r="P10548" t="s">
        <v>203</v>
      </c>
      <c r="R10548" t="s">
        <v>3395</v>
      </c>
      <c r="S10548" t="s">
        <v>112</v>
      </c>
    </row>
    <row r="10549" spans="1:19" x14ac:dyDescent="0.2">
      <c r="A10549" t="s">
        <v>8732</v>
      </c>
      <c r="B10549" t="s">
        <v>17</v>
      </c>
      <c r="C10549">
        <v>2009</v>
      </c>
      <c r="D10549" s="1" t="d">
        <v>2021-09-13</v>
      </c>
      <c r="E10549" s="1" t="str">
        <f t="shared" si="328"/>
        <v>2021</v>
      </c>
      <c r="F10549" s="1" t="str">
        <f t="shared" si="329"/>
        <v>Sep</v>
      </c>
      <c r="G10549" t="s">
        <v>272</v>
      </c>
      <c r="H10549" t="s">
        <v>372</v>
      </c>
      <c r="I10549">
        <v>0</v>
      </c>
      <c r="J10549">
        <v>0</v>
      </c>
      <c r="K10549">
        <v>0.1</v>
      </c>
      <c r="L10549">
        <v>0</v>
      </c>
      <c r="M10549">
        <v>0.1</v>
      </c>
    </row>
    <row r="10550" spans="1:19" x14ac:dyDescent="0.2">
      <c r="A10550" t="s">
        <v>8733</v>
      </c>
      <c r="B10550" t="s">
        <v>32</v>
      </c>
      <c r="C10550">
        <v>2007</v>
      </c>
      <c r="D10550" s="1" t="d">
        <v>2006-05-02</v>
      </c>
      <c r="E10550" s="1" t="str">
        <f t="shared" si="328"/>
        <v>2006</v>
      </c>
      <c r="F10550" s="1" t="str">
        <f t="shared" si="329"/>
        <v>May</v>
      </c>
      <c r="G10550" t="s">
        <v>34</v>
      </c>
      <c r="H10550" t="s">
        <v>6553</v>
      </c>
      <c r="I10550">
        <v>0</v>
      </c>
      <c r="J10550">
        <v>0</v>
      </c>
      <c r="K10550">
        <v>0.1</v>
      </c>
      <c r="L10550">
        <v>0</v>
      </c>
      <c r="M10550">
        <v>0.1</v>
      </c>
    </row>
    <row r="10551" spans="1:19" x14ac:dyDescent="0.2">
      <c r="A10551" t="s">
        <v>8533</v>
      </c>
      <c r="B10551" t="s">
        <v>49</v>
      </c>
      <c r="C10551">
        <v>2010</v>
      </c>
      <c r="D10551" s="1" t="d">
        <v>1990-10-03</v>
      </c>
      <c r="E10551" s="1" t="str">
        <f t="shared" si="328"/>
        <v>1990</v>
      </c>
      <c r="F10551" s="1" t="str">
        <f t="shared" si="329"/>
        <v>Oct</v>
      </c>
      <c r="G10551" t="s">
        <v>18</v>
      </c>
      <c r="H10551" t="s">
        <v>8430</v>
      </c>
      <c r="I10551">
        <v>0</v>
      </c>
      <c r="J10551">
        <v>0.08</v>
      </c>
      <c r="K10551">
        <v>0</v>
      </c>
      <c r="L10551">
        <v>0.02</v>
      </c>
      <c r="M10551">
        <v>0.1</v>
      </c>
    </row>
    <row r="10552" spans="1:19" x14ac:dyDescent="0.2">
      <c r="A10552" t="s">
        <v>6799</v>
      </c>
      <c r="B10552" t="s">
        <v>17</v>
      </c>
      <c r="C10552">
        <v>2011</v>
      </c>
      <c r="D10552" s="1" t="d">
        <v>2009-12-08</v>
      </c>
      <c r="E10552" s="1" t="str">
        <f t="shared" si="328"/>
        <v>2009</v>
      </c>
      <c r="F10552" s="1" t="str">
        <f t="shared" si="329"/>
        <v>Dec</v>
      </c>
      <c r="G10552" t="s">
        <v>37</v>
      </c>
      <c r="H10552" t="s">
        <v>4126</v>
      </c>
      <c r="I10552">
        <v>0.09</v>
      </c>
      <c r="J10552">
        <v>0</v>
      </c>
      <c r="K10552">
        <v>0</v>
      </c>
      <c r="L10552">
        <v>0.01</v>
      </c>
      <c r="M10552">
        <v>0.1</v>
      </c>
      <c r="P10552" t="s">
        <v>203</v>
      </c>
      <c r="R10552" t="s">
        <v>3836</v>
      </c>
      <c r="S10552" t="s">
        <v>88</v>
      </c>
    </row>
    <row r="10553" spans="1:19" x14ac:dyDescent="0.2">
      <c r="A10553" t="s">
        <v>8734</v>
      </c>
      <c r="B10553" t="s">
        <v>55</v>
      </c>
      <c r="C10553">
        <v>2003</v>
      </c>
      <c r="D10553" s="1" t="d">
        <v>2001-11-27</v>
      </c>
      <c r="E10553" s="1" t="str">
        <f t="shared" si="328"/>
        <v>2001</v>
      </c>
      <c r="F10553" s="1" t="str">
        <f t="shared" si="329"/>
        <v>Nov</v>
      </c>
      <c r="G10553" t="s">
        <v>24</v>
      </c>
      <c r="H10553" t="s">
        <v>776</v>
      </c>
      <c r="I10553">
        <v>0.05</v>
      </c>
      <c r="J10553">
        <v>0.04</v>
      </c>
      <c r="K10553">
        <v>0</v>
      </c>
      <c r="L10553">
        <v>0.01</v>
      </c>
      <c r="M10553">
        <v>0.1</v>
      </c>
      <c r="N10553">
        <v>66</v>
      </c>
      <c r="O10553">
        <v>20</v>
      </c>
      <c r="P10553" t="s">
        <v>203</v>
      </c>
      <c r="R10553" t="s">
        <v>1002</v>
      </c>
      <c r="S10553" t="s">
        <v>88</v>
      </c>
    </row>
    <row r="10554" spans="1:19" x14ac:dyDescent="0.2">
      <c r="A10554" t="s">
        <v>8735</v>
      </c>
      <c r="B10554" t="s">
        <v>189</v>
      </c>
      <c r="C10554">
        <v>2006</v>
      </c>
      <c r="D10554" s="1" t="d">
        <v>1992-12-29</v>
      </c>
      <c r="E10554" s="1" t="str">
        <f t="shared" si="328"/>
        <v>1992</v>
      </c>
      <c r="F10554" s="1" t="str">
        <f t="shared" si="329"/>
        <v>Dec</v>
      </c>
      <c r="G10554" t="s">
        <v>28</v>
      </c>
      <c r="H10554" t="s">
        <v>1091</v>
      </c>
      <c r="I10554">
        <v>0.06</v>
      </c>
      <c r="J10554">
        <v>0.02</v>
      </c>
      <c r="K10554">
        <v>0.02</v>
      </c>
      <c r="L10554">
        <v>0</v>
      </c>
      <c r="M10554">
        <v>0.1</v>
      </c>
      <c r="N10554">
        <v>75</v>
      </c>
      <c r="O10554">
        <v>21</v>
      </c>
      <c r="P10554">
        <v>8.9</v>
      </c>
      <c r="Q10554">
        <v>23</v>
      </c>
      <c r="R10554" t="s">
        <v>8736</v>
      </c>
      <c r="S10554" t="s">
        <v>88</v>
      </c>
    </row>
    <row r="10555" spans="1:19" x14ac:dyDescent="0.2">
      <c r="A10555" t="s">
        <v>8737</v>
      </c>
      <c r="B10555" t="s">
        <v>55</v>
      </c>
      <c r="C10555">
        <v>2002</v>
      </c>
      <c r="D10555" s="1" t="d">
        <v>2019-10-28</v>
      </c>
      <c r="E10555" s="1" t="str">
        <f t="shared" si="328"/>
        <v>2019</v>
      </c>
      <c r="F10555" s="1" t="str">
        <f t="shared" si="329"/>
        <v>Oct</v>
      </c>
      <c r="G10555" t="s">
        <v>86</v>
      </c>
      <c r="H10555" t="s">
        <v>283</v>
      </c>
      <c r="I10555">
        <v>0.04</v>
      </c>
      <c r="J10555">
        <v>0.03</v>
      </c>
      <c r="K10555">
        <v>0.02</v>
      </c>
      <c r="L10555">
        <v>0.01</v>
      </c>
      <c r="M10555">
        <v>0.1</v>
      </c>
      <c r="N10555">
        <v>57</v>
      </c>
      <c r="O10555">
        <v>28</v>
      </c>
      <c r="P10555">
        <v>7.2</v>
      </c>
      <c r="Q10555">
        <v>6</v>
      </c>
      <c r="R10555" t="s">
        <v>746</v>
      </c>
      <c r="S10555" t="s">
        <v>88</v>
      </c>
    </row>
    <row r="10556" spans="1:19" x14ac:dyDescent="0.2">
      <c r="A10556" t="s">
        <v>3041</v>
      </c>
      <c r="B10556" t="s">
        <v>1015</v>
      </c>
      <c r="C10556">
        <v>2013</v>
      </c>
      <c r="D10556" s="1" t="d">
        <v>2022-02-07</v>
      </c>
      <c r="E10556" s="1" t="str">
        <f t="shared" si="328"/>
        <v>2022</v>
      </c>
      <c r="F10556" s="1" t="str">
        <f t="shared" si="329"/>
        <v>Feb</v>
      </c>
      <c r="G10556" t="s">
        <v>18</v>
      </c>
      <c r="H10556" t="s">
        <v>151</v>
      </c>
      <c r="I10556">
        <v>0</v>
      </c>
      <c r="J10556">
        <v>0.08</v>
      </c>
      <c r="K10556">
        <v>0</v>
      </c>
      <c r="L10556">
        <v>0.02</v>
      </c>
      <c r="M10556">
        <v>0.1</v>
      </c>
    </row>
    <row r="10557" spans="1:19" x14ac:dyDescent="0.2">
      <c r="A10557" t="s">
        <v>6259</v>
      </c>
      <c r="B10557" t="s">
        <v>137</v>
      </c>
      <c r="C10557">
        <v>2001</v>
      </c>
      <c r="D10557" s="1" t="d">
        <v>2016-10-06</v>
      </c>
      <c r="E10557" s="1" t="str">
        <f t="shared" si="328"/>
        <v>2016</v>
      </c>
      <c r="F10557" s="1" t="str">
        <f t="shared" si="329"/>
        <v>Oct</v>
      </c>
      <c r="G10557" t="s">
        <v>18</v>
      </c>
      <c r="H10557" t="s">
        <v>484</v>
      </c>
      <c r="I10557">
        <v>0.08</v>
      </c>
      <c r="J10557">
        <v>0.02</v>
      </c>
      <c r="K10557">
        <v>0</v>
      </c>
      <c r="L10557">
        <v>0</v>
      </c>
      <c r="M10557">
        <v>0.1</v>
      </c>
      <c r="N10557">
        <v>71</v>
      </c>
      <c r="O10557">
        <v>26</v>
      </c>
      <c r="P10557" t="s">
        <v>203</v>
      </c>
      <c r="R10557" t="s">
        <v>1620</v>
      </c>
      <c r="S10557" t="s">
        <v>88</v>
      </c>
    </row>
    <row r="10558" spans="1:19" x14ac:dyDescent="0.2">
      <c r="A10558" t="s">
        <v>8738</v>
      </c>
      <c r="B10558" t="s">
        <v>32</v>
      </c>
      <c r="C10558">
        <v>2010</v>
      </c>
      <c r="D10558" s="1" t="d">
        <v>2019-09-02</v>
      </c>
      <c r="E10558" s="1" t="str">
        <f t="shared" si="328"/>
        <v>2019</v>
      </c>
      <c r="F10558" s="1" t="str">
        <f t="shared" si="329"/>
        <v>Sep</v>
      </c>
      <c r="G10558" t="s">
        <v>101</v>
      </c>
      <c r="H10558" t="s">
        <v>234</v>
      </c>
      <c r="I10558">
        <v>0</v>
      </c>
      <c r="J10558">
        <v>0</v>
      </c>
      <c r="K10558">
        <v>0.1</v>
      </c>
      <c r="L10558">
        <v>0</v>
      </c>
      <c r="M10558">
        <v>0.1</v>
      </c>
    </row>
    <row r="10559" spans="1:19" x14ac:dyDescent="0.2">
      <c r="A10559" t="s">
        <v>7203</v>
      </c>
      <c r="B10559" t="s">
        <v>32</v>
      </c>
      <c r="C10559">
        <v>2006</v>
      </c>
      <c r="D10559" s="1" t="d">
        <v>2011-06-05</v>
      </c>
      <c r="E10559" s="1" t="str">
        <f t="shared" si="328"/>
        <v>2011</v>
      </c>
      <c r="F10559" s="1" t="str">
        <f t="shared" si="329"/>
        <v>Jun</v>
      </c>
      <c r="G10559" t="s">
        <v>1</v>
      </c>
      <c r="H10559" t="s">
        <v>1207</v>
      </c>
      <c r="I10559">
        <v>0.09</v>
      </c>
      <c r="J10559">
        <v>0</v>
      </c>
      <c r="K10559">
        <v>0</v>
      </c>
      <c r="L10559">
        <v>0.01</v>
      </c>
      <c r="M10559">
        <v>0.1</v>
      </c>
    </row>
    <row r="10560" spans="1:19" x14ac:dyDescent="0.2">
      <c r="A10560" t="s">
        <v>2186</v>
      </c>
      <c r="B10560" t="s">
        <v>189</v>
      </c>
      <c r="C10560">
        <v>2003</v>
      </c>
      <c r="D10560" s="1" t="d">
        <v>2017-10-30</v>
      </c>
      <c r="E10560" s="1" t="str">
        <f t="shared" si="328"/>
        <v>2017</v>
      </c>
      <c r="F10560" s="1" t="str">
        <f t="shared" si="329"/>
        <v>Oct</v>
      </c>
      <c r="G10560" t="s">
        <v>18</v>
      </c>
      <c r="H10560" t="s">
        <v>134</v>
      </c>
      <c r="I10560">
        <v>0.08</v>
      </c>
      <c r="J10560">
        <v>0.02</v>
      </c>
      <c r="K10560">
        <v>0</v>
      </c>
      <c r="L10560">
        <v>0</v>
      </c>
      <c r="M10560">
        <v>0.1</v>
      </c>
      <c r="N10560">
        <v>85</v>
      </c>
      <c r="O10560">
        <v>18</v>
      </c>
      <c r="P10560">
        <v>8.4</v>
      </c>
      <c r="Q10560">
        <v>7</v>
      </c>
      <c r="R10560" t="s">
        <v>135</v>
      </c>
      <c r="S10560" t="s">
        <v>20</v>
      </c>
    </row>
    <row r="10561" spans="1:19" x14ac:dyDescent="0.2">
      <c r="A10561" t="s">
        <v>8739</v>
      </c>
      <c r="B10561" t="s">
        <v>159</v>
      </c>
      <c r="C10561">
        <v>2009</v>
      </c>
      <c r="D10561" s="1" t="d">
        <v>2002-08-17</v>
      </c>
      <c r="E10561" s="1" t="str">
        <f t="shared" si="328"/>
        <v>2002</v>
      </c>
      <c r="F10561" s="1" t="str">
        <f t="shared" si="329"/>
        <v>Aug</v>
      </c>
      <c r="G10561" t="s">
        <v>101</v>
      </c>
      <c r="H10561" t="s">
        <v>7990</v>
      </c>
      <c r="I10561">
        <v>0</v>
      </c>
      <c r="J10561">
        <v>0</v>
      </c>
      <c r="K10561">
        <v>0.1</v>
      </c>
      <c r="L10561">
        <v>0</v>
      </c>
      <c r="M10561">
        <v>0.1</v>
      </c>
    </row>
    <row r="10562" spans="1:19" x14ac:dyDescent="0.2">
      <c r="A10562" t="s">
        <v>5300</v>
      </c>
      <c r="B10562" t="s">
        <v>44</v>
      </c>
      <c r="C10562">
        <v>2007</v>
      </c>
      <c r="D10562" s="1" t="d">
        <v>2015-04-23</v>
      </c>
      <c r="E10562" s="1" t="str">
        <f t="shared" si="328"/>
        <v>2015</v>
      </c>
      <c r="F10562" s="1" t="str">
        <f t="shared" si="329"/>
        <v>Apr</v>
      </c>
      <c r="G10562" t="s">
        <v>18</v>
      </c>
      <c r="H10562" t="s">
        <v>111</v>
      </c>
      <c r="I10562">
        <v>0.09</v>
      </c>
      <c r="J10562">
        <v>0</v>
      </c>
      <c r="K10562">
        <v>0</v>
      </c>
      <c r="L10562">
        <v>0.01</v>
      </c>
      <c r="M10562">
        <v>0.1</v>
      </c>
      <c r="N10562">
        <v>61</v>
      </c>
      <c r="O10562">
        <v>15</v>
      </c>
      <c r="P10562">
        <v>6.1</v>
      </c>
      <c r="Q10562">
        <v>9</v>
      </c>
      <c r="R10562" t="s">
        <v>111</v>
      </c>
      <c r="S10562" t="s">
        <v>112</v>
      </c>
    </row>
    <row r="10563" spans="1:19" x14ac:dyDescent="0.2">
      <c r="A10563" t="s">
        <v>7019</v>
      </c>
      <c r="B10563" t="s">
        <v>49</v>
      </c>
      <c r="C10563">
        <v>2011</v>
      </c>
      <c r="D10563" s="1" t="d">
        <v>1991-09-05</v>
      </c>
      <c r="E10563" s="1" t="str">
        <f t="shared" ref="E10563:E10626" si="330">TEXT(D10563,"yyyy")</f>
        <v>1991</v>
      </c>
      <c r="F10563" s="1" t="str">
        <f t="shared" ref="F10563:F10626" si="331">TEXT(D10563,"mmm")</f>
        <v>Sep</v>
      </c>
      <c r="G10563" t="s">
        <v>101</v>
      </c>
      <c r="H10563" t="s">
        <v>71</v>
      </c>
      <c r="I10563">
        <v>0</v>
      </c>
      <c r="J10563">
        <v>0.08</v>
      </c>
      <c r="K10563">
        <v>0</v>
      </c>
      <c r="L10563">
        <v>0.02</v>
      </c>
      <c r="M10563">
        <v>0.1</v>
      </c>
    </row>
    <row r="10564" spans="1:19" x14ac:dyDescent="0.2">
      <c r="A10564" t="s">
        <v>6944</v>
      </c>
      <c r="B10564" t="s">
        <v>44</v>
      </c>
      <c r="C10564">
        <v>2011</v>
      </c>
      <c r="D10564" s="1" t="d">
        <v>1993-04-07</v>
      </c>
      <c r="E10564" s="1" t="str">
        <f t="shared" si="330"/>
        <v>1993</v>
      </c>
      <c r="F10564" s="1" t="str">
        <f t="shared" si="331"/>
        <v>Apr</v>
      </c>
      <c r="G10564" t="s">
        <v>34</v>
      </c>
      <c r="H10564" t="s">
        <v>71</v>
      </c>
      <c r="I10564">
        <v>7.0000000000000007E-2</v>
      </c>
      <c r="J10564">
        <v>0.02</v>
      </c>
      <c r="K10564">
        <v>0</v>
      </c>
      <c r="L10564">
        <v>0.01</v>
      </c>
      <c r="M10564">
        <v>0.1</v>
      </c>
      <c r="P10564" t="s">
        <v>203</v>
      </c>
      <c r="R10564" t="s">
        <v>71</v>
      </c>
      <c r="S10564" t="s">
        <v>20</v>
      </c>
    </row>
    <row r="10565" spans="1:19" x14ac:dyDescent="0.2">
      <c r="A10565" t="s">
        <v>4242</v>
      </c>
      <c r="B10565" t="s">
        <v>137</v>
      </c>
      <c r="C10565">
        <v>2006</v>
      </c>
      <c r="D10565" s="1" t="d">
        <v>2000-11-19</v>
      </c>
      <c r="E10565" s="1" t="str">
        <f t="shared" si="330"/>
        <v>2000</v>
      </c>
      <c r="F10565" s="1" t="str">
        <f t="shared" si="331"/>
        <v>Nov</v>
      </c>
      <c r="G10565" t="s">
        <v>50</v>
      </c>
      <c r="H10565" t="s">
        <v>71</v>
      </c>
      <c r="I10565">
        <v>0.08</v>
      </c>
      <c r="J10565">
        <v>0.02</v>
      </c>
      <c r="K10565">
        <v>0</v>
      </c>
      <c r="L10565">
        <v>0</v>
      </c>
      <c r="M10565">
        <v>0.1</v>
      </c>
      <c r="N10565">
        <v>53</v>
      </c>
      <c r="O10565">
        <v>38</v>
      </c>
      <c r="P10565">
        <v>8.1</v>
      </c>
      <c r="Q10565">
        <v>7</v>
      </c>
      <c r="R10565" t="s">
        <v>1542</v>
      </c>
      <c r="S10565" t="s">
        <v>88</v>
      </c>
    </row>
    <row r="10566" spans="1:19" x14ac:dyDescent="0.2">
      <c r="A10566" t="s">
        <v>8740</v>
      </c>
      <c r="B10566" t="s">
        <v>55</v>
      </c>
      <c r="C10566">
        <v>2002</v>
      </c>
      <c r="D10566" s="1" t="d">
        <v>1989-01-24</v>
      </c>
      <c r="E10566" s="1" t="str">
        <f t="shared" si="330"/>
        <v>1989</v>
      </c>
      <c r="F10566" s="1" t="str">
        <f t="shared" si="331"/>
        <v>Jan</v>
      </c>
      <c r="G10566" t="s">
        <v>37</v>
      </c>
      <c r="H10566" t="s">
        <v>248</v>
      </c>
      <c r="I10566">
        <v>0.05</v>
      </c>
      <c r="J10566">
        <v>0.04</v>
      </c>
      <c r="K10566">
        <v>0</v>
      </c>
      <c r="L10566">
        <v>0.01</v>
      </c>
      <c r="M10566">
        <v>0.1</v>
      </c>
      <c r="N10566">
        <v>58</v>
      </c>
      <c r="O10566">
        <v>27</v>
      </c>
      <c r="P10566">
        <v>8.1999999999999993</v>
      </c>
      <c r="Q10566">
        <v>9</v>
      </c>
      <c r="R10566" t="s">
        <v>8741</v>
      </c>
      <c r="S10566" t="s">
        <v>53</v>
      </c>
    </row>
    <row r="10567" spans="1:19" x14ac:dyDescent="0.2">
      <c r="A10567" t="s">
        <v>8742</v>
      </c>
      <c r="B10567" t="s">
        <v>159</v>
      </c>
      <c r="C10567">
        <v>2013</v>
      </c>
      <c r="D10567" s="1" t="d">
        <v>2013-09-14</v>
      </c>
      <c r="E10567" s="1" t="str">
        <f t="shared" si="330"/>
        <v>2013</v>
      </c>
      <c r="F10567" s="1" t="str">
        <f t="shared" si="331"/>
        <v>Sep</v>
      </c>
      <c r="G10567" t="s">
        <v>28</v>
      </c>
      <c r="H10567" t="s">
        <v>372</v>
      </c>
      <c r="I10567">
        <v>0</v>
      </c>
      <c r="J10567">
        <v>0</v>
      </c>
      <c r="K10567">
        <v>0.1</v>
      </c>
      <c r="L10567">
        <v>0</v>
      </c>
      <c r="M10567">
        <v>0.1</v>
      </c>
    </row>
    <row r="10568" spans="1:19" x14ac:dyDescent="0.2">
      <c r="A10568" t="s">
        <v>7002</v>
      </c>
      <c r="B10568" t="s">
        <v>17</v>
      </c>
      <c r="C10568">
        <v>2009</v>
      </c>
      <c r="D10568" s="1" t="d">
        <v>2013-03-03</v>
      </c>
      <c r="E10568" s="1" t="str">
        <f t="shared" si="330"/>
        <v>2013</v>
      </c>
      <c r="F10568" s="1" t="str">
        <f t="shared" si="331"/>
        <v>Mar</v>
      </c>
      <c r="G10568" t="s">
        <v>18</v>
      </c>
      <c r="H10568" t="s">
        <v>155</v>
      </c>
      <c r="I10568">
        <v>0.09</v>
      </c>
      <c r="J10568">
        <v>0</v>
      </c>
      <c r="K10568">
        <v>0</v>
      </c>
      <c r="L10568">
        <v>0.01</v>
      </c>
      <c r="M10568">
        <v>0.1</v>
      </c>
      <c r="P10568" t="s">
        <v>203</v>
      </c>
      <c r="R10568" t="s">
        <v>1220</v>
      </c>
      <c r="S10568" t="s">
        <v>20</v>
      </c>
    </row>
    <row r="10569" spans="1:19" x14ac:dyDescent="0.2">
      <c r="A10569" t="s">
        <v>8743</v>
      </c>
      <c r="B10569" t="s">
        <v>187</v>
      </c>
      <c r="C10569">
        <v>2013</v>
      </c>
      <c r="D10569" s="1" t="d">
        <v>2011-06-17</v>
      </c>
      <c r="E10569" s="1" t="str">
        <f t="shared" si="330"/>
        <v>2011</v>
      </c>
      <c r="F10569" s="1" t="str">
        <f t="shared" si="331"/>
        <v>Jun</v>
      </c>
      <c r="G10569" t="s">
        <v>30</v>
      </c>
      <c r="H10569" t="s">
        <v>267</v>
      </c>
      <c r="I10569">
        <v>0.09</v>
      </c>
      <c r="J10569">
        <v>0</v>
      </c>
      <c r="K10569">
        <v>0</v>
      </c>
      <c r="L10569">
        <v>0.01</v>
      </c>
      <c r="M10569">
        <v>0.1</v>
      </c>
      <c r="N10569">
        <v>71</v>
      </c>
      <c r="O10569">
        <v>17</v>
      </c>
      <c r="P10569">
        <v>6.3</v>
      </c>
      <c r="Q10569">
        <v>39</v>
      </c>
      <c r="R10569" t="s">
        <v>909</v>
      </c>
      <c r="S10569" t="s">
        <v>112</v>
      </c>
    </row>
    <row r="10570" spans="1:19" x14ac:dyDescent="0.2">
      <c r="A10570" t="s">
        <v>8105</v>
      </c>
      <c r="B10570" t="s">
        <v>55</v>
      </c>
      <c r="C10570">
        <v>2006</v>
      </c>
      <c r="D10570" s="1" t="d">
        <v>2014-11-22</v>
      </c>
      <c r="E10570" s="1" t="str">
        <f t="shared" si="330"/>
        <v>2014</v>
      </c>
      <c r="F10570" s="1" t="str">
        <f t="shared" si="331"/>
        <v>Nov</v>
      </c>
      <c r="G10570" t="s">
        <v>1</v>
      </c>
      <c r="H10570" t="s">
        <v>776</v>
      </c>
      <c r="I10570">
        <v>0.05</v>
      </c>
      <c r="J10570">
        <v>0.04</v>
      </c>
      <c r="K10570">
        <v>0</v>
      </c>
      <c r="L10570">
        <v>0.01</v>
      </c>
      <c r="M10570">
        <v>0.1</v>
      </c>
      <c r="N10570">
        <v>52</v>
      </c>
      <c r="O10570">
        <v>19</v>
      </c>
      <c r="P10570">
        <v>4.2</v>
      </c>
      <c r="Q10570">
        <v>6</v>
      </c>
      <c r="R10570" t="s">
        <v>1241</v>
      </c>
      <c r="S10570" t="s">
        <v>112</v>
      </c>
    </row>
    <row r="10571" spans="1:19" x14ac:dyDescent="0.2">
      <c r="A10571" t="s">
        <v>6678</v>
      </c>
      <c r="B10571" t="s">
        <v>137</v>
      </c>
      <c r="C10571">
        <v>2005</v>
      </c>
      <c r="D10571" s="1" t="d">
        <v>2000-02-15</v>
      </c>
      <c r="E10571" s="1" t="str">
        <f t="shared" si="330"/>
        <v>2000</v>
      </c>
      <c r="F10571" s="1" t="str">
        <f t="shared" si="331"/>
        <v>Feb</v>
      </c>
      <c r="G10571" t="s">
        <v>37</v>
      </c>
      <c r="H10571" t="s">
        <v>2412</v>
      </c>
      <c r="I10571">
        <v>0.08</v>
      </c>
      <c r="J10571">
        <v>0.02</v>
      </c>
      <c r="K10571">
        <v>0</v>
      </c>
      <c r="L10571">
        <v>0</v>
      </c>
      <c r="M10571">
        <v>0.1</v>
      </c>
      <c r="N10571">
        <v>62</v>
      </c>
      <c r="O10571">
        <v>24</v>
      </c>
      <c r="P10571">
        <v>7.9</v>
      </c>
      <c r="Q10571">
        <v>8</v>
      </c>
      <c r="R10571" t="s">
        <v>1330</v>
      </c>
      <c r="S10571" t="s">
        <v>53</v>
      </c>
    </row>
    <row r="10572" spans="1:19" x14ac:dyDescent="0.2">
      <c r="A10572" t="s">
        <v>4291</v>
      </c>
      <c r="B10572" t="s">
        <v>189</v>
      </c>
      <c r="C10572">
        <v>2002</v>
      </c>
      <c r="D10572" s="1" t="d">
        <v>1992-09-08</v>
      </c>
      <c r="E10572" s="1" t="str">
        <f t="shared" si="330"/>
        <v>1992</v>
      </c>
      <c r="F10572" s="1" t="str">
        <f t="shared" si="331"/>
        <v>Sep</v>
      </c>
      <c r="G10572" t="s">
        <v>50</v>
      </c>
      <c r="H10572" t="s">
        <v>71</v>
      </c>
      <c r="I10572">
        <v>0.08</v>
      </c>
      <c r="J10572">
        <v>0.02</v>
      </c>
      <c r="K10572">
        <v>0</v>
      </c>
      <c r="L10572">
        <v>0</v>
      </c>
      <c r="M10572">
        <v>0.1</v>
      </c>
      <c r="N10572">
        <v>53</v>
      </c>
      <c r="O10572">
        <v>19</v>
      </c>
      <c r="P10572" t="s">
        <v>203</v>
      </c>
      <c r="R10572" t="s">
        <v>77</v>
      </c>
      <c r="S10572" t="s">
        <v>88</v>
      </c>
    </row>
    <row r="10573" spans="1:19" x14ac:dyDescent="0.2">
      <c r="A10573" t="s">
        <v>8744</v>
      </c>
      <c r="B10573" t="s">
        <v>55</v>
      </c>
      <c r="C10573">
        <v>2005</v>
      </c>
      <c r="D10573" s="1" t="d">
        <v>1991-09-11</v>
      </c>
      <c r="E10573" s="1" t="str">
        <f t="shared" si="330"/>
        <v>1991</v>
      </c>
      <c r="F10573" s="1" t="str">
        <f t="shared" si="331"/>
        <v>Sep</v>
      </c>
      <c r="G10573" t="s">
        <v>28</v>
      </c>
      <c r="H10573" t="s">
        <v>933</v>
      </c>
      <c r="I10573">
        <v>0.02</v>
      </c>
      <c r="J10573">
        <v>0.02</v>
      </c>
      <c r="K10573">
        <v>0.05</v>
      </c>
      <c r="L10573">
        <v>0.01</v>
      </c>
      <c r="M10573">
        <v>0.1</v>
      </c>
      <c r="N10573">
        <v>58</v>
      </c>
      <c r="O10573">
        <v>16</v>
      </c>
      <c r="P10573">
        <v>6.8</v>
      </c>
      <c r="Q10573">
        <v>8</v>
      </c>
      <c r="R10573" t="s">
        <v>2061</v>
      </c>
      <c r="S10573" t="s">
        <v>112</v>
      </c>
    </row>
    <row r="10574" spans="1:19" x14ac:dyDescent="0.2">
      <c r="A10574" t="s">
        <v>8745</v>
      </c>
      <c r="B10574" t="s">
        <v>32</v>
      </c>
      <c r="C10574">
        <v>2008</v>
      </c>
      <c r="D10574" s="1" t="d">
        <v>2016-03-15</v>
      </c>
      <c r="E10574" s="1" t="str">
        <f t="shared" si="330"/>
        <v>2016</v>
      </c>
      <c r="F10574" s="1" t="str">
        <f t="shared" si="331"/>
        <v>Mar</v>
      </c>
      <c r="G10574" t="s">
        <v>18</v>
      </c>
      <c r="H10574" t="s">
        <v>2403</v>
      </c>
      <c r="I10574">
        <v>0</v>
      </c>
      <c r="J10574">
        <v>0.1</v>
      </c>
      <c r="K10574">
        <v>0</v>
      </c>
      <c r="L10574">
        <v>0</v>
      </c>
      <c r="M10574">
        <v>0.1</v>
      </c>
    </row>
    <row r="10575" spans="1:19" x14ac:dyDescent="0.2">
      <c r="A10575" t="s">
        <v>8746</v>
      </c>
      <c r="B10575" t="s">
        <v>32</v>
      </c>
      <c r="C10575">
        <v>2006</v>
      </c>
      <c r="D10575" s="1" t="d">
        <v>2010-12-08</v>
      </c>
      <c r="E10575" s="1" t="str">
        <f t="shared" si="330"/>
        <v>2010</v>
      </c>
      <c r="F10575" s="1" t="str">
        <f t="shared" si="331"/>
        <v>Dec</v>
      </c>
      <c r="G10575" t="s">
        <v>50</v>
      </c>
      <c r="H10575" t="s">
        <v>19</v>
      </c>
      <c r="I10575">
        <v>0</v>
      </c>
      <c r="J10575">
        <v>0</v>
      </c>
      <c r="K10575">
        <v>0.1</v>
      </c>
      <c r="L10575">
        <v>0</v>
      </c>
      <c r="M10575">
        <v>0.1</v>
      </c>
    </row>
    <row r="10576" spans="1:19" x14ac:dyDescent="0.2">
      <c r="A10576" t="s">
        <v>8245</v>
      </c>
      <c r="B10576" t="s">
        <v>32</v>
      </c>
      <c r="C10576">
        <v>2009</v>
      </c>
      <c r="D10576" s="1" t="d">
        <v>1999-03-02</v>
      </c>
      <c r="E10576" s="1" t="str">
        <f t="shared" si="330"/>
        <v>1999</v>
      </c>
      <c r="F10576" s="1" t="str">
        <f t="shared" si="331"/>
        <v>Mar</v>
      </c>
      <c r="G10576" t="s">
        <v>39</v>
      </c>
      <c r="H10576" t="s">
        <v>134</v>
      </c>
      <c r="I10576">
        <v>0.08</v>
      </c>
      <c r="J10576">
        <v>0.02</v>
      </c>
      <c r="K10576">
        <v>0</v>
      </c>
      <c r="L10576">
        <v>0.01</v>
      </c>
      <c r="M10576">
        <v>0.1</v>
      </c>
      <c r="P10576" t="s">
        <v>203</v>
      </c>
      <c r="R10576" t="s">
        <v>134</v>
      </c>
      <c r="S10576" t="s">
        <v>20</v>
      </c>
    </row>
    <row r="10577" spans="1:19" x14ac:dyDescent="0.2">
      <c r="A10577" t="s">
        <v>4070</v>
      </c>
      <c r="B10577" t="s">
        <v>49</v>
      </c>
      <c r="C10577">
        <v>2009</v>
      </c>
      <c r="D10577" s="1" t="d">
        <v>1996-06-23</v>
      </c>
      <c r="E10577" s="1" t="str">
        <f t="shared" si="330"/>
        <v>1996</v>
      </c>
      <c r="F10577" s="1" t="str">
        <f t="shared" si="331"/>
        <v>Jun</v>
      </c>
      <c r="G10577" t="s">
        <v>34</v>
      </c>
      <c r="H10577" t="s">
        <v>234</v>
      </c>
      <c r="I10577">
        <v>7.0000000000000007E-2</v>
      </c>
      <c r="J10577">
        <v>0.02</v>
      </c>
      <c r="K10577">
        <v>0</v>
      </c>
      <c r="L10577">
        <v>0.01</v>
      </c>
      <c r="M10577">
        <v>0.1</v>
      </c>
      <c r="N10577">
        <v>66</v>
      </c>
      <c r="O10577">
        <v>8</v>
      </c>
      <c r="P10577" t="s">
        <v>203</v>
      </c>
      <c r="R10577" t="s">
        <v>2341</v>
      </c>
      <c r="S10577" t="s">
        <v>88</v>
      </c>
    </row>
    <row r="10578" spans="1:19" x14ac:dyDescent="0.2">
      <c r="A10578" t="s">
        <v>2935</v>
      </c>
      <c r="B10578" t="s">
        <v>1015</v>
      </c>
      <c r="C10578">
        <v>2013</v>
      </c>
      <c r="D10578" s="1" t="d">
        <v>2006-03-23</v>
      </c>
      <c r="E10578" s="1" t="str">
        <f t="shared" si="330"/>
        <v>2006</v>
      </c>
      <c r="F10578" s="1" t="str">
        <f t="shared" si="331"/>
        <v>Mar</v>
      </c>
      <c r="G10578" t="s">
        <v>50</v>
      </c>
      <c r="H10578" t="s">
        <v>4214</v>
      </c>
      <c r="I10578">
        <v>0</v>
      </c>
      <c r="J10578">
        <v>0.01</v>
      </c>
      <c r="K10578">
        <v>0.09</v>
      </c>
      <c r="L10578">
        <v>0</v>
      </c>
      <c r="M10578">
        <v>0.1</v>
      </c>
      <c r="N10578">
        <v>85</v>
      </c>
      <c r="O10578">
        <v>17</v>
      </c>
      <c r="P10578">
        <v>7.8</v>
      </c>
      <c r="Q10578">
        <v>112</v>
      </c>
      <c r="R10578" t="s">
        <v>2936</v>
      </c>
      <c r="S10578" t="s">
        <v>88</v>
      </c>
    </row>
    <row r="10579" spans="1:19" x14ac:dyDescent="0.2">
      <c r="A10579" t="s">
        <v>5212</v>
      </c>
      <c r="B10579" t="s">
        <v>55</v>
      </c>
      <c r="C10579">
        <v>2009</v>
      </c>
      <c r="D10579" s="1" t="d">
        <v>2003-02-26</v>
      </c>
      <c r="E10579" s="1" t="str">
        <f t="shared" si="330"/>
        <v>2003</v>
      </c>
      <c r="F10579" s="1" t="str">
        <f t="shared" si="331"/>
        <v>Feb</v>
      </c>
      <c r="G10579" t="s">
        <v>34</v>
      </c>
      <c r="H10579" t="s">
        <v>71</v>
      </c>
      <c r="I10579">
        <v>0.05</v>
      </c>
      <c r="J10579">
        <v>0.04</v>
      </c>
      <c r="K10579">
        <v>0</v>
      </c>
      <c r="L10579">
        <v>0.01</v>
      </c>
      <c r="M10579">
        <v>0.1</v>
      </c>
      <c r="P10579" t="s">
        <v>203</v>
      </c>
      <c r="R10579" t="s">
        <v>309</v>
      </c>
      <c r="S10579" t="s">
        <v>88</v>
      </c>
    </row>
    <row r="10580" spans="1:19" x14ac:dyDescent="0.2">
      <c r="A10580" t="s">
        <v>8747</v>
      </c>
      <c r="B10580" t="s">
        <v>148</v>
      </c>
      <c r="C10580">
        <v>2009</v>
      </c>
      <c r="D10580" s="1" t="d">
        <v>2011-08-20</v>
      </c>
      <c r="E10580" s="1" t="str">
        <f t="shared" si="330"/>
        <v>2011</v>
      </c>
      <c r="F10580" s="1" t="str">
        <f t="shared" si="331"/>
        <v>Aug</v>
      </c>
      <c r="G10580" t="s">
        <v>101</v>
      </c>
      <c r="H10580" t="s">
        <v>825</v>
      </c>
      <c r="I10580">
        <v>0</v>
      </c>
      <c r="J10580">
        <v>0.08</v>
      </c>
      <c r="K10580">
        <v>0</v>
      </c>
      <c r="L10580">
        <v>0.02</v>
      </c>
      <c r="M10580">
        <v>0.1</v>
      </c>
      <c r="N10580">
        <v>70</v>
      </c>
      <c r="O10580">
        <v>41</v>
      </c>
      <c r="P10580">
        <v>7.6</v>
      </c>
      <c r="Q10580">
        <v>77</v>
      </c>
      <c r="R10580" t="s">
        <v>7468</v>
      </c>
      <c r="S10580" t="s">
        <v>20</v>
      </c>
    </row>
    <row r="10581" spans="1:19" x14ac:dyDescent="0.2">
      <c r="A10581" t="s">
        <v>8748</v>
      </c>
      <c r="B10581" t="s">
        <v>104</v>
      </c>
      <c r="C10581">
        <v>1996</v>
      </c>
      <c r="D10581" s="1" t="d">
        <v>2016-04-25</v>
      </c>
      <c r="E10581" s="1" t="str">
        <f t="shared" si="330"/>
        <v>2016</v>
      </c>
      <c r="F10581" s="1" t="str">
        <f t="shared" si="331"/>
        <v>Apr</v>
      </c>
      <c r="G10581" t="s">
        <v>18</v>
      </c>
      <c r="H10581" t="s">
        <v>8008</v>
      </c>
      <c r="I10581">
        <v>0.06</v>
      </c>
      <c r="J10581">
        <v>0.04</v>
      </c>
      <c r="K10581">
        <v>0</v>
      </c>
      <c r="L10581">
        <v>0.01</v>
      </c>
      <c r="M10581">
        <v>0.1</v>
      </c>
    </row>
    <row r="10582" spans="1:19" x14ac:dyDescent="0.2">
      <c r="A10582" t="s">
        <v>4637</v>
      </c>
      <c r="B10582" t="s">
        <v>189</v>
      </c>
      <c r="C10582">
        <v>2003</v>
      </c>
      <c r="D10582" s="1" t="d">
        <v>1994-12-29</v>
      </c>
      <c r="E10582" s="1" t="str">
        <f t="shared" si="330"/>
        <v>1994</v>
      </c>
      <c r="F10582" s="1" t="str">
        <f t="shared" si="331"/>
        <v>Dec</v>
      </c>
      <c r="G10582" t="s">
        <v>1</v>
      </c>
      <c r="H10582" t="s">
        <v>51</v>
      </c>
      <c r="I10582">
        <v>0.08</v>
      </c>
      <c r="J10582">
        <v>0.02</v>
      </c>
      <c r="K10582">
        <v>0</v>
      </c>
      <c r="L10582">
        <v>0</v>
      </c>
      <c r="M10582">
        <v>0.1</v>
      </c>
    </row>
    <row r="10583" spans="1:19" x14ac:dyDescent="0.2">
      <c r="A10583" t="s">
        <v>8749</v>
      </c>
      <c r="B10583" t="s">
        <v>17</v>
      </c>
      <c r="C10583">
        <v>2008</v>
      </c>
      <c r="D10583" s="1" t="d">
        <v>2015-01-18</v>
      </c>
      <c r="E10583" s="1" t="str">
        <f t="shared" si="330"/>
        <v>2015</v>
      </c>
      <c r="F10583" s="1" t="str">
        <f t="shared" si="331"/>
        <v>Jan</v>
      </c>
      <c r="G10583" t="s">
        <v>86</v>
      </c>
      <c r="H10583" t="s">
        <v>222</v>
      </c>
      <c r="I10583">
        <v>0</v>
      </c>
      <c r="J10583">
        <v>0</v>
      </c>
      <c r="K10583">
        <v>0.1</v>
      </c>
      <c r="L10583">
        <v>0</v>
      </c>
      <c r="M10583">
        <v>0.1</v>
      </c>
    </row>
    <row r="10584" spans="1:19" x14ac:dyDescent="0.2">
      <c r="A10584" t="s">
        <v>8731</v>
      </c>
      <c r="B10584" t="s">
        <v>44</v>
      </c>
      <c r="C10584">
        <v>2011</v>
      </c>
      <c r="D10584" s="1" t="d">
        <v>2022-05-03</v>
      </c>
      <c r="E10584" s="1" t="str">
        <f t="shared" si="330"/>
        <v>2022</v>
      </c>
      <c r="F10584" s="1" t="str">
        <f t="shared" si="331"/>
        <v>May</v>
      </c>
      <c r="G10584" t="s">
        <v>34</v>
      </c>
      <c r="H10584" t="s">
        <v>202</v>
      </c>
      <c r="I10584">
        <v>0.09</v>
      </c>
      <c r="J10584">
        <v>0.01</v>
      </c>
      <c r="K10584">
        <v>0</v>
      </c>
      <c r="L10584">
        <v>0.01</v>
      </c>
      <c r="M10584">
        <v>0.1</v>
      </c>
      <c r="P10584">
        <v>5.0999999999999996</v>
      </c>
      <c r="Q10584">
        <v>8</v>
      </c>
      <c r="R10584" t="s">
        <v>3395</v>
      </c>
      <c r="S10584" t="s">
        <v>112</v>
      </c>
    </row>
    <row r="10585" spans="1:19" x14ac:dyDescent="0.2">
      <c r="A10585" t="s">
        <v>8750</v>
      </c>
      <c r="B10585" t="s">
        <v>17</v>
      </c>
      <c r="C10585">
        <v>2009</v>
      </c>
      <c r="D10585" s="1" t="d">
        <v>2008-06-05</v>
      </c>
      <c r="E10585" s="1" t="str">
        <f t="shared" si="330"/>
        <v>2008</v>
      </c>
      <c r="F10585" s="1" t="str">
        <f t="shared" si="331"/>
        <v>Jun</v>
      </c>
      <c r="G10585" t="s">
        <v>50</v>
      </c>
      <c r="H10585" t="s">
        <v>4460</v>
      </c>
      <c r="I10585">
        <v>0.05</v>
      </c>
      <c r="J10585">
        <v>0.04</v>
      </c>
      <c r="K10585">
        <v>0</v>
      </c>
      <c r="L10585">
        <v>0.01</v>
      </c>
      <c r="M10585">
        <v>0.1</v>
      </c>
      <c r="P10585" t="s">
        <v>203</v>
      </c>
      <c r="R10585" t="s">
        <v>71</v>
      </c>
      <c r="S10585" t="s">
        <v>20</v>
      </c>
    </row>
    <row r="10586" spans="1:19" x14ac:dyDescent="0.2">
      <c r="A10586" t="s">
        <v>8751</v>
      </c>
      <c r="B10586" t="s">
        <v>32</v>
      </c>
      <c r="C10586">
        <v>2009</v>
      </c>
      <c r="D10586" s="1" t="d">
        <v>2019-07-04</v>
      </c>
      <c r="E10586" s="1" t="str">
        <f t="shared" si="330"/>
        <v>2019</v>
      </c>
      <c r="F10586" s="1" t="str">
        <f t="shared" si="331"/>
        <v>Jul</v>
      </c>
      <c r="G10586" t="s">
        <v>101</v>
      </c>
      <c r="H10586" t="s">
        <v>6580</v>
      </c>
      <c r="I10586">
        <v>0.08</v>
      </c>
      <c r="J10586">
        <v>0.01</v>
      </c>
      <c r="K10586">
        <v>0</v>
      </c>
      <c r="L10586">
        <v>0.01</v>
      </c>
      <c r="M10586">
        <v>0.1</v>
      </c>
      <c r="N10586">
        <v>53</v>
      </c>
      <c r="O10586">
        <v>11</v>
      </c>
      <c r="P10586">
        <v>6.5</v>
      </c>
      <c r="Q10586">
        <v>4</v>
      </c>
      <c r="R10586" t="s">
        <v>7819</v>
      </c>
      <c r="S10586" t="s">
        <v>88</v>
      </c>
    </row>
    <row r="10587" spans="1:19" x14ac:dyDescent="0.2">
      <c r="A10587" t="s">
        <v>8752</v>
      </c>
      <c r="B10587" t="s">
        <v>32</v>
      </c>
      <c r="C10587">
        <v>2009</v>
      </c>
      <c r="D10587" s="1" t="d">
        <v>1999-09-07</v>
      </c>
      <c r="E10587" s="1" t="str">
        <f t="shared" si="330"/>
        <v>1999</v>
      </c>
      <c r="F10587" s="1" t="str">
        <f t="shared" si="331"/>
        <v>Sep</v>
      </c>
      <c r="G10587" t="s">
        <v>34</v>
      </c>
      <c r="H10587" t="s">
        <v>5733</v>
      </c>
      <c r="I10587">
        <v>7.0000000000000007E-2</v>
      </c>
      <c r="J10587">
        <v>0</v>
      </c>
      <c r="K10587">
        <v>0.02</v>
      </c>
      <c r="L10587">
        <v>0.01</v>
      </c>
      <c r="M10587">
        <v>0.1</v>
      </c>
    </row>
    <row r="10588" spans="1:19" x14ac:dyDescent="0.2">
      <c r="A10588" t="s">
        <v>8753</v>
      </c>
      <c r="B10588" t="s">
        <v>1043</v>
      </c>
      <c r="C10588">
        <v>1995</v>
      </c>
      <c r="D10588" s="1" t="d">
        <v>2013-09-20</v>
      </c>
      <c r="E10588" s="1" t="str">
        <f t="shared" si="330"/>
        <v>2013</v>
      </c>
      <c r="F10588" s="1" t="str">
        <f t="shared" si="331"/>
        <v>Sep</v>
      </c>
      <c r="G10588" t="s">
        <v>37</v>
      </c>
      <c r="H10588" t="s">
        <v>523</v>
      </c>
      <c r="I10588">
        <v>0</v>
      </c>
      <c r="J10588">
        <v>0</v>
      </c>
      <c r="K10588">
        <v>0.1</v>
      </c>
      <c r="L10588">
        <v>0</v>
      </c>
      <c r="M10588">
        <v>0.1</v>
      </c>
    </row>
    <row r="10589" spans="1:19" x14ac:dyDescent="0.2">
      <c r="A10589" t="s">
        <v>8754</v>
      </c>
      <c r="B10589" t="s">
        <v>17</v>
      </c>
      <c r="C10589">
        <v>2008</v>
      </c>
      <c r="D10589" s="1" t="d">
        <v>1994-03-20</v>
      </c>
      <c r="E10589" s="1" t="str">
        <f t="shared" si="330"/>
        <v>1994</v>
      </c>
      <c r="F10589" s="1" t="str">
        <f t="shared" si="331"/>
        <v>Mar</v>
      </c>
      <c r="G10589" t="s">
        <v>39</v>
      </c>
      <c r="H10589" t="s">
        <v>128</v>
      </c>
      <c r="I10589">
        <v>0.06</v>
      </c>
      <c r="J10589">
        <v>0.03</v>
      </c>
      <c r="K10589">
        <v>0</v>
      </c>
      <c r="L10589">
        <v>0.01</v>
      </c>
      <c r="M10589">
        <v>0.1</v>
      </c>
      <c r="N10589">
        <v>65</v>
      </c>
      <c r="O10589">
        <v>12</v>
      </c>
      <c r="P10589">
        <v>7</v>
      </c>
      <c r="Q10589">
        <v>5</v>
      </c>
      <c r="R10589" t="s">
        <v>128</v>
      </c>
      <c r="S10589" t="s">
        <v>112</v>
      </c>
    </row>
    <row r="10590" spans="1:19" x14ac:dyDescent="0.2">
      <c r="A10590" t="s">
        <v>8755</v>
      </c>
      <c r="B10590" t="s">
        <v>32</v>
      </c>
      <c r="C10590">
        <v>2012</v>
      </c>
      <c r="D10590" s="1" t="d">
        <v>2021-03-09</v>
      </c>
      <c r="E10590" s="1" t="str">
        <f t="shared" si="330"/>
        <v>2021</v>
      </c>
      <c r="F10590" s="1" t="str">
        <f t="shared" si="331"/>
        <v>Mar</v>
      </c>
      <c r="G10590" t="s">
        <v>50</v>
      </c>
      <c r="H10590" t="s">
        <v>372</v>
      </c>
      <c r="I10590">
        <v>0</v>
      </c>
      <c r="J10590">
        <v>0</v>
      </c>
      <c r="K10590">
        <v>0.1</v>
      </c>
      <c r="L10590">
        <v>0</v>
      </c>
      <c r="M10590">
        <v>0.1</v>
      </c>
    </row>
    <row r="10591" spans="1:19" x14ac:dyDescent="0.2">
      <c r="A10591" t="s">
        <v>8756</v>
      </c>
      <c r="B10591" t="s">
        <v>189</v>
      </c>
      <c r="C10591">
        <v>2002</v>
      </c>
      <c r="D10591" s="1" t="d">
        <v>2019-10-03</v>
      </c>
      <c r="E10591" s="1" t="str">
        <f t="shared" si="330"/>
        <v>2019</v>
      </c>
      <c r="F10591" s="1" t="str">
        <f t="shared" si="331"/>
        <v>Oct</v>
      </c>
      <c r="G10591" t="s">
        <v>18</v>
      </c>
      <c r="H10591" t="s">
        <v>151</v>
      </c>
      <c r="I10591">
        <v>0.08</v>
      </c>
      <c r="J10591">
        <v>0.02</v>
      </c>
      <c r="K10591">
        <v>0</v>
      </c>
      <c r="L10591">
        <v>0</v>
      </c>
      <c r="M10591">
        <v>0.1</v>
      </c>
      <c r="N10591">
        <v>76</v>
      </c>
      <c r="O10591">
        <v>31</v>
      </c>
      <c r="P10591">
        <v>8.1</v>
      </c>
      <c r="Q10591">
        <v>9</v>
      </c>
      <c r="R10591" t="s">
        <v>1113</v>
      </c>
      <c r="S10591" t="s">
        <v>20</v>
      </c>
    </row>
    <row r="10592" spans="1:19" x14ac:dyDescent="0.2">
      <c r="A10592" t="s">
        <v>8757</v>
      </c>
      <c r="B10592" t="s">
        <v>32</v>
      </c>
      <c r="C10592">
        <v>2007</v>
      </c>
      <c r="D10592" s="1" t="d">
        <v>1992-07-22</v>
      </c>
      <c r="E10592" s="1" t="str">
        <f t="shared" si="330"/>
        <v>1992</v>
      </c>
      <c r="F10592" s="1" t="str">
        <f t="shared" si="331"/>
        <v>Jul</v>
      </c>
      <c r="G10592" t="s">
        <v>86</v>
      </c>
      <c r="H10592" t="s">
        <v>202</v>
      </c>
      <c r="I10592">
        <v>0.09</v>
      </c>
      <c r="J10592">
        <v>0</v>
      </c>
      <c r="K10592">
        <v>0</v>
      </c>
      <c r="L10592">
        <v>0.01</v>
      </c>
      <c r="M10592">
        <v>0.1</v>
      </c>
      <c r="N10592">
        <v>71</v>
      </c>
      <c r="O10592">
        <v>23</v>
      </c>
      <c r="P10592">
        <v>7.5</v>
      </c>
      <c r="Q10592">
        <v>4</v>
      </c>
      <c r="R10592" t="s">
        <v>586</v>
      </c>
      <c r="S10592" t="s">
        <v>112</v>
      </c>
    </row>
    <row r="10593" spans="1:19" x14ac:dyDescent="0.2">
      <c r="A10593" t="s">
        <v>8743</v>
      </c>
      <c r="B10593" t="s">
        <v>79</v>
      </c>
      <c r="C10593">
        <v>2013</v>
      </c>
      <c r="D10593" s="1" t="d">
        <v>1993-12-03</v>
      </c>
      <c r="E10593" s="1" t="str">
        <f t="shared" si="330"/>
        <v>1993</v>
      </c>
      <c r="F10593" s="1" t="str">
        <f t="shared" si="331"/>
        <v>Dec</v>
      </c>
      <c r="G10593" t="s">
        <v>30</v>
      </c>
      <c r="H10593" t="s">
        <v>267</v>
      </c>
      <c r="I10593">
        <v>0.09</v>
      </c>
      <c r="J10593">
        <v>0</v>
      </c>
      <c r="K10593">
        <v>0</v>
      </c>
      <c r="L10593">
        <v>0.01</v>
      </c>
      <c r="M10593">
        <v>0.1</v>
      </c>
      <c r="N10593">
        <v>68</v>
      </c>
      <c r="O10593">
        <v>7</v>
      </c>
      <c r="P10593">
        <v>6.2</v>
      </c>
      <c r="Q10593">
        <v>20</v>
      </c>
      <c r="R10593" t="s">
        <v>909</v>
      </c>
      <c r="S10593" t="s">
        <v>112</v>
      </c>
    </row>
    <row r="10594" spans="1:19" x14ac:dyDescent="0.2">
      <c r="A10594" t="s">
        <v>8758</v>
      </c>
      <c r="B10594" t="s">
        <v>44</v>
      </c>
      <c r="C10594">
        <v>2009</v>
      </c>
      <c r="D10594" s="1" t="d">
        <v>2012-03-15</v>
      </c>
      <c r="E10594" s="1" t="str">
        <f t="shared" si="330"/>
        <v>2012</v>
      </c>
      <c r="F10594" s="1" t="str">
        <f t="shared" si="331"/>
        <v>Mar</v>
      </c>
      <c r="G10594" t="s">
        <v>28</v>
      </c>
      <c r="H10594" t="s">
        <v>130</v>
      </c>
      <c r="I10594">
        <v>0.09</v>
      </c>
      <c r="J10594">
        <v>0</v>
      </c>
      <c r="K10594">
        <v>0</v>
      </c>
      <c r="L10594">
        <v>0.01</v>
      </c>
      <c r="M10594">
        <v>0.1</v>
      </c>
      <c r="P10594" t="s">
        <v>203</v>
      </c>
      <c r="R10594" t="s">
        <v>130</v>
      </c>
      <c r="S10594" t="s">
        <v>53</v>
      </c>
    </row>
    <row r="10595" spans="1:19" x14ac:dyDescent="0.2">
      <c r="A10595" t="s">
        <v>8759</v>
      </c>
      <c r="B10595" t="s">
        <v>104</v>
      </c>
      <c r="C10595">
        <v>2000</v>
      </c>
      <c r="D10595" s="1" t="d">
        <v>1999-04-20</v>
      </c>
      <c r="E10595" s="1" t="str">
        <f t="shared" si="330"/>
        <v>1999</v>
      </c>
      <c r="F10595" s="1" t="str">
        <f t="shared" si="331"/>
        <v>Apr</v>
      </c>
      <c r="G10595" t="s">
        <v>34</v>
      </c>
      <c r="H10595" t="s">
        <v>329</v>
      </c>
      <c r="I10595">
        <v>0.06</v>
      </c>
      <c r="J10595">
        <v>0.04</v>
      </c>
      <c r="K10595">
        <v>0</v>
      </c>
      <c r="L10595">
        <v>0.01</v>
      </c>
      <c r="M10595">
        <v>0.1</v>
      </c>
      <c r="N10595">
        <v>82</v>
      </c>
      <c r="O10595">
        <v>6</v>
      </c>
      <c r="P10595" t="s">
        <v>203</v>
      </c>
      <c r="R10595" t="s">
        <v>1031</v>
      </c>
      <c r="S10595" t="s">
        <v>20</v>
      </c>
    </row>
    <row r="10596" spans="1:19" x14ac:dyDescent="0.2">
      <c r="A10596" t="s">
        <v>8760</v>
      </c>
      <c r="B10596" t="s">
        <v>104</v>
      </c>
      <c r="C10596">
        <v>1999</v>
      </c>
      <c r="D10596" s="1" t="d">
        <v>2001-12-22</v>
      </c>
      <c r="E10596" s="1" t="str">
        <f t="shared" si="330"/>
        <v>2001</v>
      </c>
      <c r="F10596" s="1" t="str">
        <f t="shared" si="331"/>
        <v>Dec</v>
      </c>
      <c r="G10596" t="s">
        <v>39</v>
      </c>
      <c r="H10596" t="s">
        <v>7129</v>
      </c>
      <c r="I10596">
        <v>0.06</v>
      </c>
      <c r="J10596">
        <v>0.04</v>
      </c>
      <c r="K10596">
        <v>0</v>
      </c>
      <c r="L10596">
        <v>0.01</v>
      </c>
      <c r="M10596">
        <v>0.1</v>
      </c>
    </row>
    <row r="10597" spans="1:19" x14ac:dyDescent="0.2">
      <c r="A10597" t="s">
        <v>8761</v>
      </c>
      <c r="B10597" t="s">
        <v>55</v>
      </c>
      <c r="C10597">
        <v>2001</v>
      </c>
      <c r="D10597" s="1" t="d">
        <v>2020-08-09</v>
      </c>
      <c r="E10597" s="1" t="str">
        <f t="shared" si="330"/>
        <v>2020</v>
      </c>
      <c r="F10597" s="1" t="str">
        <f t="shared" si="331"/>
        <v>Aug</v>
      </c>
      <c r="G10597" t="s">
        <v>28</v>
      </c>
      <c r="H10597" t="s">
        <v>111</v>
      </c>
      <c r="I10597">
        <v>0.05</v>
      </c>
      <c r="J10597">
        <v>0.04</v>
      </c>
      <c r="K10597">
        <v>0</v>
      </c>
      <c r="L10597">
        <v>0.01</v>
      </c>
      <c r="M10597">
        <v>0.1</v>
      </c>
      <c r="N10597">
        <v>76</v>
      </c>
      <c r="O10597">
        <v>16</v>
      </c>
      <c r="P10597">
        <v>7.8</v>
      </c>
      <c r="Q10597">
        <v>22</v>
      </c>
      <c r="R10597" t="s">
        <v>1404</v>
      </c>
      <c r="S10597" t="s">
        <v>88</v>
      </c>
    </row>
    <row r="10598" spans="1:19" x14ac:dyDescent="0.2">
      <c r="A10598" t="s">
        <v>8762</v>
      </c>
      <c r="B10598" t="s">
        <v>1015</v>
      </c>
      <c r="C10598">
        <v>2011</v>
      </c>
      <c r="D10598" s="1" t="d">
        <v>2020-05-01</v>
      </c>
      <c r="E10598" s="1" t="str">
        <f t="shared" si="330"/>
        <v>2020</v>
      </c>
      <c r="F10598" s="1" t="str">
        <f t="shared" si="331"/>
        <v>May</v>
      </c>
      <c r="G10598" t="s">
        <v>28</v>
      </c>
      <c r="H10598" t="s">
        <v>242</v>
      </c>
      <c r="I10598">
        <v>0</v>
      </c>
      <c r="J10598">
        <v>0</v>
      </c>
      <c r="K10598">
        <v>0.1</v>
      </c>
      <c r="L10598">
        <v>0</v>
      </c>
      <c r="M10598">
        <v>0.1</v>
      </c>
    </row>
    <row r="10599" spans="1:19" x14ac:dyDescent="0.2">
      <c r="A10599" t="s">
        <v>8763</v>
      </c>
      <c r="B10599" t="s">
        <v>17</v>
      </c>
      <c r="C10599">
        <v>2008</v>
      </c>
      <c r="D10599" s="1" t="d">
        <v>2019-05-17</v>
      </c>
      <c r="E10599" s="1" t="str">
        <f t="shared" si="330"/>
        <v>2019</v>
      </c>
      <c r="F10599" s="1" t="str">
        <f t="shared" si="331"/>
        <v>May</v>
      </c>
      <c r="G10599" t="s">
        <v>101</v>
      </c>
      <c r="H10599" t="s">
        <v>8764</v>
      </c>
      <c r="I10599">
        <v>0.09</v>
      </c>
      <c r="J10599">
        <v>0</v>
      </c>
      <c r="K10599">
        <v>0</v>
      </c>
      <c r="L10599">
        <v>0.01</v>
      </c>
      <c r="M10599">
        <v>0.1</v>
      </c>
      <c r="P10599" t="s">
        <v>203</v>
      </c>
      <c r="R10599" t="s">
        <v>6684</v>
      </c>
      <c r="S10599" t="s">
        <v>20</v>
      </c>
    </row>
    <row r="10600" spans="1:19" x14ac:dyDescent="0.2">
      <c r="A10600" t="s">
        <v>8765</v>
      </c>
      <c r="B10600" t="s">
        <v>32</v>
      </c>
      <c r="C10600">
        <v>2006</v>
      </c>
      <c r="D10600" s="1" t="d">
        <v>2021-10-10</v>
      </c>
      <c r="E10600" s="1" t="str">
        <f t="shared" si="330"/>
        <v>2021</v>
      </c>
      <c r="F10600" s="1" t="str">
        <f t="shared" si="331"/>
        <v>Oct</v>
      </c>
      <c r="G10600" t="s">
        <v>39</v>
      </c>
      <c r="H10600" t="s">
        <v>234</v>
      </c>
      <c r="I10600">
        <v>0</v>
      </c>
      <c r="J10600">
        <v>0</v>
      </c>
      <c r="K10600">
        <v>0.1</v>
      </c>
      <c r="L10600">
        <v>0</v>
      </c>
      <c r="M10600">
        <v>0.1</v>
      </c>
    </row>
    <row r="10601" spans="1:19" x14ac:dyDescent="0.2">
      <c r="A10601" t="s">
        <v>8766</v>
      </c>
      <c r="B10601" t="s">
        <v>17</v>
      </c>
      <c r="C10601">
        <v>2010</v>
      </c>
      <c r="D10601" s="1" t="d">
        <v>2007-01-05</v>
      </c>
      <c r="E10601" s="1" t="str">
        <f t="shared" si="330"/>
        <v>2007</v>
      </c>
      <c r="F10601" s="1" t="str">
        <f t="shared" si="331"/>
        <v>Jan</v>
      </c>
      <c r="G10601" t="s">
        <v>18</v>
      </c>
      <c r="H10601" t="s">
        <v>3091</v>
      </c>
      <c r="I10601">
        <v>0</v>
      </c>
      <c r="J10601">
        <v>0.09</v>
      </c>
      <c r="K10601">
        <v>0</v>
      </c>
      <c r="L10601">
        <v>0.01</v>
      </c>
      <c r="M10601">
        <v>0.1</v>
      </c>
    </row>
    <row r="10602" spans="1:19" x14ac:dyDescent="0.2">
      <c r="A10602" t="s">
        <v>8767</v>
      </c>
      <c r="B10602" t="s">
        <v>159</v>
      </c>
      <c r="C10602">
        <v>2008</v>
      </c>
      <c r="D10602" s="1" t="d">
        <v>1995-05-30</v>
      </c>
      <c r="E10602" s="1" t="str">
        <f t="shared" si="330"/>
        <v>1995</v>
      </c>
      <c r="F10602" s="1" t="str">
        <f t="shared" si="331"/>
        <v>May</v>
      </c>
      <c r="G10602" t="s">
        <v>28</v>
      </c>
      <c r="H10602" t="s">
        <v>2780</v>
      </c>
      <c r="I10602">
        <v>0.06</v>
      </c>
      <c r="J10602">
        <v>0</v>
      </c>
      <c r="K10602">
        <v>0.03</v>
      </c>
      <c r="L10602">
        <v>0.01</v>
      </c>
      <c r="M10602">
        <v>0.1</v>
      </c>
      <c r="N10602">
        <v>41</v>
      </c>
      <c r="O10602">
        <v>19</v>
      </c>
      <c r="P10602">
        <v>5.3</v>
      </c>
      <c r="Q10602">
        <v>37</v>
      </c>
      <c r="R10602" t="s">
        <v>4138</v>
      </c>
      <c r="S10602" t="s">
        <v>112</v>
      </c>
    </row>
    <row r="10603" spans="1:19" x14ac:dyDescent="0.2">
      <c r="A10603" t="s">
        <v>8768</v>
      </c>
      <c r="B10603" t="s">
        <v>17</v>
      </c>
      <c r="C10603">
        <v>2009</v>
      </c>
      <c r="D10603" s="1" t="d">
        <v>2000-08-13</v>
      </c>
      <c r="E10603" s="1" t="str">
        <f t="shared" si="330"/>
        <v>2000</v>
      </c>
      <c r="F10603" s="1" t="str">
        <f t="shared" si="331"/>
        <v>Aug</v>
      </c>
      <c r="G10603" t="s">
        <v>50</v>
      </c>
      <c r="H10603" t="s">
        <v>202</v>
      </c>
      <c r="I10603">
        <v>0.09</v>
      </c>
      <c r="J10603">
        <v>0</v>
      </c>
      <c r="K10603">
        <v>0</v>
      </c>
      <c r="L10603">
        <v>0.01</v>
      </c>
      <c r="M10603">
        <v>0.1</v>
      </c>
      <c r="P10603" t="s">
        <v>203</v>
      </c>
      <c r="R10603" t="s">
        <v>8769</v>
      </c>
      <c r="S10603" t="s">
        <v>112</v>
      </c>
    </row>
    <row r="10604" spans="1:19" x14ac:dyDescent="0.2">
      <c r="A10604" t="s">
        <v>8770</v>
      </c>
      <c r="B10604" t="s">
        <v>1043</v>
      </c>
      <c r="C10604">
        <v>1996</v>
      </c>
      <c r="D10604" s="1" t="d">
        <v>1992-11-18</v>
      </c>
      <c r="E10604" s="1" t="str">
        <f t="shared" si="330"/>
        <v>1992</v>
      </c>
      <c r="F10604" s="1" t="str">
        <f t="shared" si="331"/>
        <v>Nov</v>
      </c>
      <c r="G10604" t="s">
        <v>28</v>
      </c>
      <c r="H10604" t="s">
        <v>8450</v>
      </c>
      <c r="I10604">
        <v>0</v>
      </c>
      <c r="J10604">
        <v>0</v>
      </c>
      <c r="K10604">
        <v>0.1</v>
      </c>
      <c r="L10604">
        <v>0</v>
      </c>
      <c r="M10604">
        <v>0.1</v>
      </c>
    </row>
    <row r="10605" spans="1:19" x14ac:dyDescent="0.2">
      <c r="A10605" t="s">
        <v>4010</v>
      </c>
      <c r="B10605" t="s">
        <v>64</v>
      </c>
      <c r="C10605">
        <v>2004</v>
      </c>
      <c r="D10605" s="1" t="d">
        <v>2000-04-26</v>
      </c>
      <c r="E10605" s="1" t="str">
        <f t="shared" si="330"/>
        <v>2000</v>
      </c>
      <c r="F10605" s="1" t="str">
        <f t="shared" si="331"/>
        <v>Apr</v>
      </c>
      <c r="G10605" t="s">
        <v>50</v>
      </c>
      <c r="H10605" t="s">
        <v>71</v>
      </c>
      <c r="I10605">
        <v>7.0000000000000007E-2</v>
      </c>
      <c r="J10605">
        <v>0.03</v>
      </c>
      <c r="K10605">
        <v>0</v>
      </c>
      <c r="L10605">
        <v>0</v>
      </c>
      <c r="M10605">
        <v>0.1</v>
      </c>
      <c r="N10605">
        <v>33</v>
      </c>
      <c r="O10605">
        <v>11</v>
      </c>
      <c r="P10605">
        <v>6.3</v>
      </c>
      <c r="Q10605">
        <v>6</v>
      </c>
      <c r="R10605" t="s">
        <v>4011</v>
      </c>
      <c r="S10605" t="s">
        <v>88</v>
      </c>
    </row>
    <row r="10606" spans="1:19" x14ac:dyDescent="0.2">
      <c r="A10606" t="s">
        <v>3977</v>
      </c>
      <c r="B10606" t="s">
        <v>55</v>
      </c>
      <c r="C10606">
        <v>2007</v>
      </c>
      <c r="D10606" s="1" t="d">
        <v>2017-03-17</v>
      </c>
      <c r="E10606" s="1" t="str">
        <f t="shared" si="330"/>
        <v>2017</v>
      </c>
      <c r="F10606" s="1" t="str">
        <f t="shared" si="331"/>
        <v>Mar</v>
      </c>
      <c r="G10606" t="s">
        <v>50</v>
      </c>
      <c r="H10606" t="s">
        <v>71</v>
      </c>
      <c r="I10606">
        <v>0.05</v>
      </c>
      <c r="J10606">
        <v>0.04</v>
      </c>
      <c r="K10606">
        <v>0</v>
      </c>
      <c r="L10606">
        <v>0.01</v>
      </c>
      <c r="M10606">
        <v>0.1</v>
      </c>
      <c r="N10606">
        <v>65</v>
      </c>
      <c r="O10606">
        <v>11</v>
      </c>
      <c r="P10606">
        <v>7.5</v>
      </c>
      <c r="Q10606">
        <v>4</v>
      </c>
      <c r="R10606" t="s">
        <v>915</v>
      </c>
      <c r="S10606" t="s">
        <v>20</v>
      </c>
    </row>
    <row r="10607" spans="1:19" x14ac:dyDescent="0.2">
      <c r="A10607" t="s">
        <v>3435</v>
      </c>
      <c r="B10607" t="s">
        <v>1015</v>
      </c>
      <c r="C10607">
        <v>2015</v>
      </c>
      <c r="D10607" s="1" t="d">
        <v>2014-01-13</v>
      </c>
      <c r="E10607" s="1" t="str">
        <f t="shared" si="330"/>
        <v>2014</v>
      </c>
      <c r="F10607" s="1" t="str">
        <f t="shared" si="331"/>
        <v>Jan</v>
      </c>
      <c r="G10607" t="s">
        <v>50</v>
      </c>
      <c r="H10607" t="s">
        <v>222</v>
      </c>
      <c r="I10607">
        <v>0</v>
      </c>
      <c r="J10607">
        <v>0.03</v>
      </c>
      <c r="K10607">
        <v>7.0000000000000007E-2</v>
      </c>
      <c r="L10607">
        <v>0.01</v>
      </c>
      <c r="M10607">
        <v>0.1</v>
      </c>
      <c r="N10607">
        <v>65</v>
      </c>
      <c r="O10607">
        <v>12</v>
      </c>
      <c r="P10607">
        <v>7.8</v>
      </c>
      <c r="Q10607">
        <v>63</v>
      </c>
      <c r="R10607" t="s">
        <v>8372</v>
      </c>
      <c r="S10607" t="s">
        <v>53</v>
      </c>
    </row>
    <row r="10608" spans="1:19" x14ac:dyDescent="0.2">
      <c r="A10608" t="s">
        <v>8090</v>
      </c>
      <c r="B10608" t="s">
        <v>44</v>
      </c>
      <c r="C10608">
        <v>2010</v>
      </c>
      <c r="D10608" s="1" t="d">
        <v>1998-03-05</v>
      </c>
      <c r="E10608" s="1" t="str">
        <f t="shared" si="330"/>
        <v>1998</v>
      </c>
      <c r="F10608" s="1" t="str">
        <f t="shared" si="331"/>
        <v>Mar</v>
      </c>
      <c r="G10608" t="s">
        <v>272</v>
      </c>
      <c r="H10608" t="s">
        <v>6022</v>
      </c>
      <c r="I10608">
        <v>0.09</v>
      </c>
      <c r="J10608">
        <v>0</v>
      </c>
      <c r="K10608">
        <v>0</v>
      </c>
      <c r="L10608">
        <v>0.01</v>
      </c>
      <c r="M10608">
        <v>0.1</v>
      </c>
      <c r="P10608">
        <v>6.8</v>
      </c>
      <c r="Q10608">
        <v>17</v>
      </c>
      <c r="R10608" t="s">
        <v>8771</v>
      </c>
      <c r="S10608" t="s">
        <v>88</v>
      </c>
    </row>
    <row r="10609" spans="1:19" x14ac:dyDescent="0.2">
      <c r="A10609" t="s">
        <v>8772</v>
      </c>
      <c r="B10609" t="s">
        <v>32</v>
      </c>
      <c r="C10609">
        <v>2011</v>
      </c>
      <c r="D10609" s="1" t="d">
        <v>2021-03-06</v>
      </c>
      <c r="E10609" s="1" t="str">
        <f t="shared" si="330"/>
        <v>2021</v>
      </c>
      <c r="F10609" s="1" t="str">
        <f t="shared" si="331"/>
        <v>Mar</v>
      </c>
      <c r="G10609" t="s">
        <v>1</v>
      </c>
      <c r="H10609" t="s">
        <v>202</v>
      </c>
      <c r="I10609">
        <v>0.08</v>
      </c>
      <c r="J10609">
        <v>0.01</v>
      </c>
      <c r="K10609">
        <v>0</v>
      </c>
      <c r="L10609">
        <v>0.01</v>
      </c>
      <c r="M10609">
        <v>0.1</v>
      </c>
    </row>
    <row r="10610" spans="1:19" x14ac:dyDescent="0.2">
      <c r="A10610" t="s">
        <v>8773</v>
      </c>
      <c r="B10610" t="s">
        <v>32</v>
      </c>
      <c r="C10610">
        <v>2009</v>
      </c>
      <c r="D10610" s="1" t="d">
        <v>2017-05-04</v>
      </c>
      <c r="E10610" s="1" t="str">
        <f t="shared" si="330"/>
        <v>2017</v>
      </c>
      <c r="F10610" s="1" t="str">
        <f t="shared" si="331"/>
        <v>May</v>
      </c>
      <c r="G10610" t="s">
        <v>30</v>
      </c>
      <c r="H10610" t="s">
        <v>3510</v>
      </c>
      <c r="I10610">
        <v>0.09</v>
      </c>
      <c r="J10610">
        <v>0</v>
      </c>
      <c r="K10610">
        <v>0</v>
      </c>
      <c r="L10610">
        <v>0.01</v>
      </c>
      <c r="M10610">
        <v>0.1</v>
      </c>
      <c r="P10610" t="s">
        <v>203</v>
      </c>
      <c r="R10610" t="s">
        <v>3510</v>
      </c>
      <c r="S10610" t="s">
        <v>20</v>
      </c>
    </row>
    <row r="10611" spans="1:19" x14ac:dyDescent="0.2">
      <c r="A10611" t="s">
        <v>8774</v>
      </c>
      <c r="B10611" t="s">
        <v>159</v>
      </c>
      <c r="C10611">
        <v>2010</v>
      </c>
      <c r="D10611" s="1" t="d">
        <v>2004-02-17</v>
      </c>
      <c r="E10611" s="1" t="str">
        <f t="shared" si="330"/>
        <v>2004</v>
      </c>
      <c r="F10611" s="1" t="str">
        <f t="shared" si="331"/>
        <v>Feb</v>
      </c>
      <c r="G10611" t="s">
        <v>39</v>
      </c>
      <c r="H10611" t="s">
        <v>1207</v>
      </c>
      <c r="I10611">
        <v>0</v>
      </c>
      <c r="J10611">
        <v>0</v>
      </c>
      <c r="K10611">
        <v>0.1</v>
      </c>
      <c r="L10611">
        <v>0</v>
      </c>
      <c r="M10611">
        <v>0.1</v>
      </c>
    </row>
    <row r="10612" spans="1:19" x14ac:dyDescent="0.2">
      <c r="A10612" t="s">
        <v>8434</v>
      </c>
      <c r="B10612" t="s">
        <v>17</v>
      </c>
      <c r="C10612">
        <v>2010</v>
      </c>
      <c r="D10612" s="1" t="d">
        <v>2019-01-26</v>
      </c>
      <c r="E10612" s="1" t="str">
        <f t="shared" si="330"/>
        <v>2019</v>
      </c>
      <c r="F10612" s="1" t="str">
        <f t="shared" si="331"/>
        <v>Jan</v>
      </c>
      <c r="G10612" t="s">
        <v>34</v>
      </c>
      <c r="H10612" t="s">
        <v>484</v>
      </c>
      <c r="I10612">
        <v>0.04</v>
      </c>
      <c r="J10612">
        <v>0.05</v>
      </c>
      <c r="K10612">
        <v>0</v>
      </c>
      <c r="L10612">
        <v>0.01</v>
      </c>
      <c r="M10612">
        <v>0.1</v>
      </c>
      <c r="P10612" t="s">
        <v>203</v>
      </c>
      <c r="R10612" t="s">
        <v>484</v>
      </c>
      <c r="S10612" t="s">
        <v>88</v>
      </c>
    </row>
    <row r="10613" spans="1:19" x14ac:dyDescent="0.2">
      <c r="A10613" t="s">
        <v>4835</v>
      </c>
      <c r="B10613" t="s">
        <v>137</v>
      </c>
      <c r="C10613">
        <v>2002</v>
      </c>
      <c r="D10613" s="1" t="d">
        <v>2022-08-14</v>
      </c>
      <c r="E10613" s="1" t="str">
        <f t="shared" si="330"/>
        <v>2022</v>
      </c>
      <c r="F10613" s="1" t="str">
        <f t="shared" si="331"/>
        <v>Aug</v>
      </c>
      <c r="G10613" t="s">
        <v>18</v>
      </c>
      <c r="H10613" t="s">
        <v>71</v>
      </c>
      <c r="I10613">
        <v>0.08</v>
      </c>
      <c r="J10613">
        <v>0.02</v>
      </c>
      <c r="K10613">
        <v>0</v>
      </c>
      <c r="L10613">
        <v>0</v>
      </c>
      <c r="M10613">
        <v>0.1</v>
      </c>
      <c r="N10613">
        <v>80</v>
      </c>
      <c r="O10613">
        <v>15</v>
      </c>
      <c r="P10613">
        <v>8</v>
      </c>
      <c r="Q10613">
        <v>5</v>
      </c>
      <c r="R10613" t="s">
        <v>77</v>
      </c>
      <c r="S10613" t="s">
        <v>20</v>
      </c>
    </row>
    <row r="10614" spans="1:19" x14ac:dyDescent="0.2">
      <c r="A10614" t="s">
        <v>8775</v>
      </c>
      <c r="B10614" t="s">
        <v>32</v>
      </c>
      <c r="C10614" t="s">
        <v>286</v>
      </c>
      <c r="D10614" s="1" t="d">
        <v>1999-03-29</v>
      </c>
      <c r="E10614" s="1" t="str">
        <f t="shared" si="330"/>
        <v>1999</v>
      </c>
      <c r="F10614" s="1" t="str">
        <f t="shared" si="331"/>
        <v>Mar</v>
      </c>
      <c r="G10614" t="s">
        <v>39</v>
      </c>
      <c r="H10614" t="s">
        <v>1091</v>
      </c>
      <c r="I10614">
        <v>0.09</v>
      </c>
      <c r="J10614">
        <v>0</v>
      </c>
      <c r="K10614">
        <v>0</v>
      </c>
      <c r="L10614">
        <v>0.01</v>
      </c>
      <c r="M10614">
        <v>0.1</v>
      </c>
      <c r="P10614" t="s">
        <v>203</v>
      </c>
      <c r="R10614" t="s">
        <v>111</v>
      </c>
      <c r="S10614" t="s">
        <v>20</v>
      </c>
    </row>
    <row r="10615" spans="1:19" x14ac:dyDescent="0.2">
      <c r="A10615" t="s">
        <v>8776</v>
      </c>
      <c r="B10615" t="s">
        <v>137</v>
      </c>
      <c r="C10615">
        <v>2004</v>
      </c>
      <c r="D10615" s="1" t="d">
        <v>2017-07-25</v>
      </c>
      <c r="E10615" s="1" t="str">
        <f t="shared" si="330"/>
        <v>2017</v>
      </c>
      <c r="F10615" s="1" t="str">
        <f t="shared" si="331"/>
        <v>Jul</v>
      </c>
      <c r="G10615" t="s">
        <v>86</v>
      </c>
      <c r="H10615" t="s">
        <v>3392</v>
      </c>
      <c r="I10615">
        <v>0.08</v>
      </c>
      <c r="J10615">
        <v>0.02</v>
      </c>
      <c r="K10615">
        <v>0</v>
      </c>
      <c r="L10615">
        <v>0</v>
      </c>
      <c r="M10615">
        <v>0.1</v>
      </c>
    </row>
    <row r="10616" spans="1:19" x14ac:dyDescent="0.2">
      <c r="A10616" t="s">
        <v>8305</v>
      </c>
      <c r="B10616" t="s">
        <v>44</v>
      </c>
      <c r="C10616">
        <v>2008</v>
      </c>
      <c r="D10616" s="1" t="d">
        <v>1999-09-13</v>
      </c>
      <c r="E10616" s="1" t="str">
        <f t="shared" si="330"/>
        <v>1999</v>
      </c>
      <c r="F10616" s="1" t="str">
        <f t="shared" si="331"/>
        <v>Sep</v>
      </c>
      <c r="G10616" t="s">
        <v>18</v>
      </c>
      <c r="H10616" t="s">
        <v>134</v>
      </c>
      <c r="I10616">
        <v>0.09</v>
      </c>
      <c r="J10616">
        <v>0</v>
      </c>
      <c r="K10616">
        <v>0</v>
      </c>
      <c r="L10616">
        <v>0.01</v>
      </c>
      <c r="M10616">
        <v>0.1</v>
      </c>
      <c r="N10616">
        <v>49</v>
      </c>
      <c r="O10616">
        <v>35</v>
      </c>
      <c r="P10616">
        <v>3.1</v>
      </c>
      <c r="Q10616">
        <v>45</v>
      </c>
      <c r="R10616" t="s">
        <v>287</v>
      </c>
      <c r="S10616" t="s">
        <v>20</v>
      </c>
    </row>
    <row r="10617" spans="1:19" x14ac:dyDescent="0.2">
      <c r="A10617" t="s">
        <v>8777</v>
      </c>
      <c r="B10617" t="s">
        <v>32</v>
      </c>
      <c r="C10617">
        <v>2007</v>
      </c>
      <c r="D10617" s="1" t="d">
        <v>1992-06-21</v>
      </c>
      <c r="E10617" s="1" t="str">
        <f t="shared" si="330"/>
        <v>1992</v>
      </c>
      <c r="F10617" s="1" t="str">
        <f t="shared" si="331"/>
        <v>Jun</v>
      </c>
      <c r="G10617" t="s">
        <v>28</v>
      </c>
      <c r="H10617" t="s">
        <v>1511</v>
      </c>
      <c r="I10617">
        <v>0.09</v>
      </c>
      <c r="J10617">
        <v>0</v>
      </c>
      <c r="K10617">
        <v>0</v>
      </c>
      <c r="L10617">
        <v>0.01</v>
      </c>
      <c r="M10617">
        <v>0.1</v>
      </c>
      <c r="N10617">
        <v>56</v>
      </c>
      <c r="O10617">
        <v>8</v>
      </c>
      <c r="P10617" t="s">
        <v>203</v>
      </c>
      <c r="R10617" t="s">
        <v>8778</v>
      </c>
      <c r="S10617" t="s">
        <v>112</v>
      </c>
    </row>
    <row r="10618" spans="1:19" x14ac:dyDescent="0.2">
      <c r="A10618" t="s">
        <v>3517</v>
      </c>
      <c r="B10618" t="s">
        <v>148</v>
      </c>
      <c r="C10618">
        <v>2010</v>
      </c>
      <c r="D10618" s="1" t="d">
        <v>2004-01-24</v>
      </c>
      <c r="E10618" s="1" t="str">
        <f t="shared" si="330"/>
        <v>2004</v>
      </c>
      <c r="F10618" s="1" t="str">
        <f t="shared" si="331"/>
        <v>Jan</v>
      </c>
      <c r="G10618" t="s">
        <v>50</v>
      </c>
      <c r="H10618" t="s">
        <v>134</v>
      </c>
      <c r="I10618">
        <v>0.08</v>
      </c>
      <c r="J10618">
        <v>0.02</v>
      </c>
      <c r="K10618">
        <v>0</v>
      </c>
      <c r="L10618">
        <v>0.01</v>
      </c>
      <c r="M10618">
        <v>0.1</v>
      </c>
      <c r="N10618">
        <v>37</v>
      </c>
      <c r="O10618">
        <v>5</v>
      </c>
      <c r="P10618">
        <v>4.0999999999999996</v>
      </c>
      <c r="Q10618">
        <v>33</v>
      </c>
      <c r="R10618" t="s">
        <v>1489</v>
      </c>
      <c r="S10618" t="s">
        <v>88</v>
      </c>
    </row>
    <row r="10619" spans="1:19" x14ac:dyDescent="0.2">
      <c r="A10619" t="s">
        <v>8779</v>
      </c>
      <c r="B10619" t="s">
        <v>32</v>
      </c>
      <c r="C10619">
        <v>2006</v>
      </c>
      <c r="D10619" s="1" t="d">
        <v>1989-07-06</v>
      </c>
      <c r="E10619" s="1" t="str">
        <f t="shared" si="330"/>
        <v>1989</v>
      </c>
      <c r="F10619" s="1" t="str">
        <f t="shared" si="331"/>
        <v>Jul</v>
      </c>
      <c r="G10619" t="s">
        <v>30</v>
      </c>
      <c r="H10619" t="s">
        <v>1830</v>
      </c>
      <c r="I10619">
        <v>0.09</v>
      </c>
      <c r="J10619">
        <v>0</v>
      </c>
      <c r="K10619">
        <v>0</v>
      </c>
      <c r="L10619">
        <v>0.01</v>
      </c>
      <c r="M10619">
        <v>0.1</v>
      </c>
      <c r="N10619">
        <v>25</v>
      </c>
      <c r="O10619">
        <v>4</v>
      </c>
      <c r="P10619">
        <v>3.5</v>
      </c>
      <c r="Q10619">
        <v>4</v>
      </c>
      <c r="R10619" t="s">
        <v>7636</v>
      </c>
      <c r="S10619" t="s">
        <v>20</v>
      </c>
    </row>
    <row r="10620" spans="1:19" x14ac:dyDescent="0.2">
      <c r="A10620" t="s">
        <v>8780</v>
      </c>
      <c r="B10620" t="s">
        <v>55</v>
      </c>
      <c r="C10620">
        <v>2005</v>
      </c>
      <c r="D10620" s="1" t="d">
        <v>1992-09-04</v>
      </c>
      <c r="E10620" s="1" t="str">
        <f t="shared" si="330"/>
        <v>1992</v>
      </c>
      <c r="F10620" s="1" t="str">
        <f t="shared" si="331"/>
        <v>Sep</v>
      </c>
      <c r="G10620" t="s">
        <v>1</v>
      </c>
      <c r="H10620" t="s">
        <v>1309</v>
      </c>
      <c r="I10620">
        <v>0.05</v>
      </c>
      <c r="J10620">
        <v>0.04</v>
      </c>
      <c r="K10620">
        <v>0</v>
      </c>
      <c r="L10620">
        <v>0.01</v>
      </c>
      <c r="M10620">
        <v>0.1</v>
      </c>
      <c r="N10620">
        <v>49</v>
      </c>
      <c r="O10620">
        <v>9</v>
      </c>
      <c r="P10620">
        <v>8</v>
      </c>
      <c r="Q10620">
        <v>11</v>
      </c>
      <c r="R10620" t="s">
        <v>1746</v>
      </c>
      <c r="S10620" t="s">
        <v>112</v>
      </c>
    </row>
    <row r="10621" spans="1:19" x14ac:dyDescent="0.2">
      <c r="A10621" t="s">
        <v>8781</v>
      </c>
      <c r="B10621" t="s">
        <v>1043</v>
      </c>
      <c r="C10621">
        <v>1997</v>
      </c>
      <c r="D10621" s="1" t="d">
        <v>2019-05-13</v>
      </c>
      <c r="E10621" s="1" t="str">
        <f t="shared" si="330"/>
        <v>2019</v>
      </c>
      <c r="F10621" s="1" t="str">
        <f t="shared" si="331"/>
        <v>May</v>
      </c>
      <c r="G10621" t="s">
        <v>37</v>
      </c>
      <c r="H10621" t="s">
        <v>372</v>
      </c>
      <c r="I10621">
        <v>0</v>
      </c>
      <c r="J10621">
        <v>0</v>
      </c>
      <c r="K10621">
        <v>0.1</v>
      </c>
      <c r="L10621">
        <v>0</v>
      </c>
      <c r="M10621">
        <v>0.1</v>
      </c>
    </row>
    <row r="10622" spans="1:19" x14ac:dyDescent="0.2">
      <c r="A10622" t="s">
        <v>3435</v>
      </c>
      <c r="B10622" t="s">
        <v>171</v>
      </c>
      <c r="C10622">
        <v>2015</v>
      </c>
      <c r="D10622" s="1" t="d">
        <v>2018-02-11</v>
      </c>
      <c r="E10622" s="1" t="str">
        <f t="shared" si="330"/>
        <v>2018</v>
      </c>
      <c r="F10622" s="1" t="str">
        <f t="shared" si="331"/>
        <v>Feb</v>
      </c>
      <c r="G10622" t="s">
        <v>50</v>
      </c>
      <c r="H10622" t="s">
        <v>222</v>
      </c>
      <c r="I10622">
        <v>7.0000000000000007E-2</v>
      </c>
      <c r="J10622">
        <v>0.02</v>
      </c>
      <c r="K10622">
        <v>0</v>
      </c>
      <c r="L10622">
        <v>0.01</v>
      </c>
      <c r="M10622">
        <v>0.1</v>
      </c>
      <c r="N10622">
        <v>75</v>
      </c>
      <c r="O10622">
        <v>22</v>
      </c>
      <c r="P10622">
        <v>7.5</v>
      </c>
      <c r="Q10622">
        <v>106</v>
      </c>
      <c r="R10622" t="s">
        <v>222</v>
      </c>
      <c r="S10622" t="s">
        <v>53</v>
      </c>
    </row>
    <row r="10623" spans="1:19" x14ac:dyDescent="0.2">
      <c r="A10623" t="s">
        <v>2523</v>
      </c>
      <c r="B10623" t="s">
        <v>148</v>
      </c>
      <c r="C10623">
        <v>2014</v>
      </c>
      <c r="D10623" s="1" t="d">
        <v>1995-07-01</v>
      </c>
      <c r="E10623" s="1" t="str">
        <f t="shared" si="330"/>
        <v>1995</v>
      </c>
      <c r="F10623" s="1" t="str">
        <f t="shared" si="331"/>
        <v>Jul</v>
      </c>
      <c r="G10623" t="s">
        <v>50</v>
      </c>
      <c r="H10623" t="s">
        <v>242</v>
      </c>
      <c r="I10623">
        <v>0</v>
      </c>
      <c r="J10623">
        <v>0.09</v>
      </c>
      <c r="K10623">
        <v>0</v>
      </c>
      <c r="L10623">
        <v>0.01</v>
      </c>
      <c r="M10623">
        <v>0.1</v>
      </c>
    </row>
    <row r="10624" spans="1:19" x14ac:dyDescent="0.2">
      <c r="A10624" t="s">
        <v>8782</v>
      </c>
      <c r="B10624" t="s">
        <v>104</v>
      </c>
      <c r="C10624">
        <v>2001</v>
      </c>
      <c r="D10624" s="1" t="d">
        <v>2021-02-15</v>
      </c>
      <c r="E10624" s="1" t="str">
        <f t="shared" si="330"/>
        <v>2021</v>
      </c>
      <c r="F10624" s="1" t="str">
        <f t="shared" si="331"/>
        <v>Feb</v>
      </c>
      <c r="G10624" t="s">
        <v>24</v>
      </c>
      <c r="H10624" t="s">
        <v>523</v>
      </c>
      <c r="I10624">
        <v>0.06</v>
      </c>
      <c r="J10624">
        <v>0.04</v>
      </c>
      <c r="K10624">
        <v>0</v>
      </c>
      <c r="L10624">
        <v>0.01</v>
      </c>
      <c r="M10624">
        <v>0.1</v>
      </c>
      <c r="N10624">
        <v>68</v>
      </c>
      <c r="O10624">
        <v>11</v>
      </c>
      <c r="P10624" t="s">
        <v>203</v>
      </c>
      <c r="R10624" t="s">
        <v>8783</v>
      </c>
      <c r="S10624" t="s">
        <v>20</v>
      </c>
    </row>
    <row r="10625" spans="1:19" x14ac:dyDescent="0.2">
      <c r="A10625" t="s">
        <v>8784</v>
      </c>
      <c r="B10625" t="s">
        <v>104</v>
      </c>
      <c r="C10625">
        <v>1998</v>
      </c>
      <c r="D10625" s="1" t="d">
        <v>1993-11-15</v>
      </c>
      <c r="E10625" s="1" t="str">
        <f t="shared" si="330"/>
        <v>1993</v>
      </c>
      <c r="F10625" s="1" t="str">
        <f t="shared" si="331"/>
        <v>Nov</v>
      </c>
      <c r="G10625" t="s">
        <v>50</v>
      </c>
      <c r="H10625" t="s">
        <v>3700</v>
      </c>
      <c r="I10625">
        <v>0.03</v>
      </c>
      <c r="J10625">
        <v>0.02</v>
      </c>
      <c r="K10625">
        <v>0.04</v>
      </c>
      <c r="L10625">
        <v>0.01</v>
      </c>
      <c r="M10625">
        <v>0.1</v>
      </c>
    </row>
    <row r="10626" spans="1:19" x14ac:dyDescent="0.2">
      <c r="A10626" t="s">
        <v>6280</v>
      </c>
      <c r="B10626" t="s">
        <v>137</v>
      </c>
      <c r="C10626">
        <v>2004</v>
      </c>
      <c r="D10626" s="1" t="d">
        <v>2012-07-07</v>
      </c>
      <c r="E10626" s="1" t="str">
        <f t="shared" si="330"/>
        <v>2012</v>
      </c>
      <c r="F10626" s="1" t="str">
        <f t="shared" si="331"/>
        <v>Jul</v>
      </c>
      <c r="G10626" t="s">
        <v>28</v>
      </c>
      <c r="H10626" t="s">
        <v>111</v>
      </c>
      <c r="I10626">
        <v>0.08</v>
      </c>
      <c r="J10626">
        <v>0.02</v>
      </c>
      <c r="K10626">
        <v>0</v>
      </c>
      <c r="L10626">
        <v>0</v>
      </c>
      <c r="M10626">
        <v>0.1</v>
      </c>
      <c r="N10626">
        <v>75</v>
      </c>
      <c r="O10626">
        <v>50</v>
      </c>
      <c r="P10626">
        <v>8.8000000000000007</v>
      </c>
      <c r="Q10626">
        <v>4</v>
      </c>
      <c r="R10626" t="s">
        <v>5763</v>
      </c>
      <c r="S10626" t="s">
        <v>88</v>
      </c>
    </row>
    <row r="10627" spans="1:19" x14ac:dyDescent="0.2">
      <c r="A10627" t="s">
        <v>8785</v>
      </c>
      <c r="B10627" t="s">
        <v>32</v>
      </c>
      <c r="C10627">
        <v>2007</v>
      </c>
      <c r="D10627" s="1" t="d">
        <v>2018-03-13</v>
      </c>
      <c r="E10627" s="1" t="str">
        <f t="shared" ref="E10627:E10690" si="332">TEXT(D10627,"yyyy")</f>
        <v>2018</v>
      </c>
      <c r="F10627" s="1" t="str">
        <f t="shared" ref="F10627:F10690" si="333">TEXT(D10627,"mmm")</f>
        <v>Mar</v>
      </c>
      <c r="G10627" t="s">
        <v>34</v>
      </c>
      <c r="H10627" t="s">
        <v>372</v>
      </c>
      <c r="I10627">
        <v>0</v>
      </c>
      <c r="J10627">
        <v>0</v>
      </c>
      <c r="K10627">
        <v>0.1</v>
      </c>
      <c r="L10627">
        <v>0</v>
      </c>
      <c r="M10627">
        <v>0.1</v>
      </c>
    </row>
    <row r="10628" spans="1:19" x14ac:dyDescent="0.2">
      <c r="A10628" t="s">
        <v>8786</v>
      </c>
      <c r="B10628" t="s">
        <v>49</v>
      </c>
      <c r="C10628">
        <v>2008</v>
      </c>
      <c r="D10628" s="1" t="d">
        <v>2015-12-07</v>
      </c>
      <c r="E10628" s="1" t="str">
        <f t="shared" si="332"/>
        <v>2015</v>
      </c>
      <c r="F10628" s="1" t="str">
        <f t="shared" si="333"/>
        <v>Dec</v>
      </c>
      <c r="G10628" t="s">
        <v>37</v>
      </c>
      <c r="H10628" t="s">
        <v>71</v>
      </c>
      <c r="I10628">
        <v>0.09</v>
      </c>
      <c r="J10628">
        <v>0</v>
      </c>
      <c r="K10628">
        <v>0</v>
      </c>
      <c r="L10628">
        <v>0.01</v>
      </c>
      <c r="M10628">
        <v>0.1</v>
      </c>
    </row>
    <row r="10629" spans="1:19" x14ac:dyDescent="0.2">
      <c r="A10629" t="s">
        <v>8787</v>
      </c>
      <c r="B10629" t="s">
        <v>55</v>
      </c>
      <c r="C10629">
        <v>2004</v>
      </c>
      <c r="D10629" s="1" t="d">
        <v>2003-07-29</v>
      </c>
      <c r="E10629" s="1" t="str">
        <f t="shared" si="332"/>
        <v>2003</v>
      </c>
      <c r="F10629" s="1" t="str">
        <f t="shared" si="333"/>
        <v>Jul</v>
      </c>
      <c r="G10629" t="s">
        <v>37</v>
      </c>
      <c r="H10629" t="s">
        <v>1830</v>
      </c>
      <c r="I10629">
        <v>0.05</v>
      </c>
      <c r="J10629">
        <v>0.04</v>
      </c>
      <c r="K10629">
        <v>0</v>
      </c>
      <c r="L10629">
        <v>0.01</v>
      </c>
      <c r="M10629">
        <v>0.1</v>
      </c>
      <c r="N10629">
        <v>78</v>
      </c>
      <c r="O10629">
        <v>47</v>
      </c>
      <c r="P10629">
        <v>8.3000000000000007</v>
      </c>
      <c r="Q10629">
        <v>13</v>
      </c>
      <c r="R10629" t="s">
        <v>8788</v>
      </c>
      <c r="S10629" t="s">
        <v>88</v>
      </c>
    </row>
    <row r="10630" spans="1:19" x14ac:dyDescent="0.2">
      <c r="A10630" t="s">
        <v>8789</v>
      </c>
      <c r="B10630" t="s">
        <v>49</v>
      </c>
      <c r="C10630">
        <v>2007</v>
      </c>
      <c r="D10630" s="1" t="d">
        <v>1995-12-08</v>
      </c>
      <c r="E10630" s="1" t="str">
        <f t="shared" si="332"/>
        <v>1995</v>
      </c>
      <c r="F10630" s="1" t="str">
        <f t="shared" si="333"/>
        <v>Dec</v>
      </c>
      <c r="G10630" t="s">
        <v>18</v>
      </c>
      <c r="H10630" t="s">
        <v>151</v>
      </c>
      <c r="I10630">
        <v>0</v>
      </c>
      <c r="J10630">
        <v>0.1</v>
      </c>
      <c r="K10630">
        <v>0</v>
      </c>
      <c r="L10630">
        <v>0</v>
      </c>
      <c r="M10630">
        <v>0.1</v>
      </c>
    </row>
    <row r="10631" spans="1:19" x14ac:dyDescent="0.2">
      <c r="A10631" t="s">
        <v>8790</v>
      </c>
      <c r="B10631" t="s">
        <v>64</v>
      </c>
      <c r="C10631">
        <v>2001</v>
      </c>
      <c r="D10631" s="1" t="d">
        <v>1993-06-15</v>
      </c>
      <c r="E10631" s="1" t="str">
        <f t="shared" si="332"/>
        <v>1993</v>
      </c>
      <c r="F10631" s="1" t="str">
        <f t="shared" si="333"/>
        <v>Jun</v>
      </c>
      <c r="G10631" t="s">
        <v>272</v>
      </c>
      <c r="H10631" t="s">
        <v>19</v>
      </c>
      <c r="I10631">
        <v>0</v>
      </c>
      <c r="J10631">
        <v>0</v>
      </c>
      <c r="K10631">
        <v>0.1</v>
      </c>
      <c r="L10631">
        <v>0</v>
      </c>
      <c r="M10631">
        <v>0.1</v>
      </c>
    </row>
    <row r="10632" spans="1:19" x14ac:dyDescent="0.2">
      <c r="A10632" t="s">
        <v>8791</v>
      </c>
      <c r="B10632" t="s">
        <v>75</v>
      </c>
      <c r="C10632">
        <v>2015</v>
      </c>
      <c r="D10632" s="1" t="d">
        <v>2003-08-09</v>
      </c>
      <c r="E10632" s="1" t="str">
        <f t="shared" si="332"/>
        <v>2003</v>
      </c>
      <c r="F10632" s="1" t="str">
        <f t="shared" si="333"/>
        <v>Aug</v>
      </c>
      <c r="G10632" t="s">
        <v>50</v>
      </c>
      <c r="H10632" t="s">
        <v>1207</v>
      </c>
      <c r="I10632">
        <v>0</v>
      </c>
      <c r="J10632">
        <v>0</v>
      </c>
      <c r="K10632">
        <v>0.1</v>
      </c>
      <c r="L10632">
        <v>0</v>
      </c>
      <c r="M10632">
        <v>0.1</v>
      </c>
    </row>
    <row r="10633" spans="1:19" x14ac:dyDescent="0.2">
      <c r="A10633" t="s">
        <v>8792</v>
      </c>
      <c r="B10633" t="s">
        <v>95</v>
      </c>
      <c r="C10633">
        <v>1998</v>
      </c>
      <c r="D10633" s="1" t="d">
        <v>1989-02-25</v>
      </c>
      <c r="E10633" s="1" t="str">
        <f t="shared" si="332"/>
        <v>1989</v>
      </c>
      <c r="F10633" s="1" t="str">
        <f t="shared" si="333"/>
        <v>Feb</v>
      </c>
      <c r="G10633" t="s">
        <v>50</v>
      </c>
      <c r="H10633" t="s">
        <v>977</v>
      </c>
      <c r="I10633">
        <v>0.08</v>
      </c>
      <c r="J10633">
        <v>0.02</v>
      </c>
      <c r="K10633">
        <v>0</v>
      </c>
      <c r="L10633">
        <v>0</v>
      </c>
      <c r="M10633">
        <v>0.1</v>
      </c>
    </row>
    <row r="10634" spans="1:19" x14ac:dyDescent="0.2">
      <c r="A10634" t="s">
        <v>8793</v>
      </c>
      <c r="B10634" t="s">
        <v>95</v>
      </c>
      <c r="C10634">
        <v>2000</v>
      </c>
      <c r="D10634" s="1" t="d">
        <v>2003-06-28</v>
      </c>
      <c r="E10634" s="1" t="str">
        <f t="shared" si="332"/>
        <v>2003</v>
      </c>
      <c r="F10634" s="1" t="str">
        <f t="shared" si="333"/>
        <v>Jun</v>
      </c>
      <c r="G10634" t="s">
        <v>24</v>
      </c>
      <c r="H10634" t="s">
        <v>977</v>
      </c>
      <c r="I10634">
        <v>0.08</v>
      </c>
      <c r="J10634">
        <v>0.02</v>
      </c>
      <c r="K10634">
        <v>0</v>
      </c>
      <c r="L10634">
        <v>0</v>
      </c>
      <c r="M10634">
        <v>0.1</v>
      </c>
    </row>
    <row r="10635" spans="1:19" x14ac:dyDescent="0.2">
      <c r="A10635" t="s">
        <v>8794</v>
      </c>
      <c r="B10635" t="s">
        <v>95</v>
      </c>
      <c r="C10635">
        <v>1998</v>
      </c>
      <c r="D10635" s="1" t="d">
        <v>2013-05-26</v>
      </c>
      <c r="E10635" s="1" t="str">
        <f t="shared" si="332"/>
        <v>2013</v>
      </c>
      <c r="F10635" s="1" t="str">
        <f t="shared" si="333"/>
        <v>May</v>
      </c>
      <c r="G10635" t="s">
        <v>24</v>
      </c>
      <c r="H10635" t="s">
        <v>1828</v>
      </c>
      <c r="I10635">
        <v>0.08</v>
      </c>
      <c r="J10635">
        <v>0.02</v>
      </c>
      <c r="K10635">
        <v>0</v>
      </c>
      <c r="L10635">
        <v>0</v>
      </c>
      <c r="M10635">
        <v>0.1</v>
      </c>
    </row>
    <row r="10636" spans="1:19" x14ac:dyDescent="0.2">
      <c r="A10636" t="s">
        <v>8795</v>
      </c>
      <c r="B10636" t="s">
        <v>95</v>
      </c>
      <c r="C10636">
        <v>1998</v>
      </c>
      <c r="D10636" s="1" t="d">
        <v>2002-01-29</v>
      </c>
      <c r="E10636" s="1" t="str">
        <f t="shared" si="332"/>
        <v>2002</v>
      </c>
      <c r="F10636" s="1" t="str">
        <f t="shared" si="333"/>
        <v>Jan</v>
      </c>
      <c r="G10636" t="s">
        <v>18</v>
      </c>
      <c r="H10636" t="s">
        <v>2495</v>
      </c>
      <c r="I10636">
        <v>0.08</v>
      </c>
      <c r="J10636">
        <v>0.02</v>
      </c>
      <c r="K10636">
        <v>0</v>
      </c>
      <c r="L10636">
        <v>0</v>
      </c>
      <c r="M10636">
        <v>0.1</v>
      </c>
    </row>
    <row r="10637" spans="1:19" x14ac:dyDescent="0.2">
      <c r="A10637" t="s">
        <v>2828</v>
      </c>
      <c r="B10637" t="s">
        <v>95</v>
      </c>
      <c r="C10637">
        <v>1998</v>
      </c>
      <c r="D10637" s="1" t="d">
        <v>2007-03-18</v>
      </c>
      <c r="E10637" s="1" t="str">
        <f t="shared" si="332"/>
        <v>2007</v>
      </c>
      <c r="F10637" s="1" t="str">
        <f t="shared" si="333"/>
        <v>Mar</v>
      </c>
      <c r="G10637" t="s">
        <v>34</v>
      </c>
      <c r="H10637" t="s">
        <v>8796</v>
      </c>
      <c r="I10637">
        <v>0.08</v>
      </c>
      <c r="J10637">
        <v>0.02</v>
      </c>
      <c r="K10637">
        <v>0</v>
      </c>
      <c r="L10637">
        <v>0</v>
      </c>
      <c r="M10637">
        <v>0.1</v>
      </c>
    </row>
    <row r="10638" spans="1:19" x14ac:dyDescent="0.2">
      <c r="A10638" t="s">
        <v>7489</v>
      </c>
      <c r="B10638" t="s">
        <v>95</v>
      </c>
      <c r="C10638">
        <v>2000</v>
      </c>
      <c r="D10638" s="1" t="d">
        <v>2000-12-28</v>
      </c>
      <c r="E10638" s="1" t="str">
        <f t="shared" si="332"/>
        <v>2000</v>
      </c>
      <c r="F10638" s="1" t="str">
        <f t="shared" si="333"/>
        <v>Dec</v>
      </c>
      <c r="G10638" t="s">
        <v>1</v>
      </c>
      <c r="H10638" t="s">
        <v>111</v>
      </c>
      <c r="I10638">
        <v>0.08</v>
      </c>
      <c r="J10638">
        <v>0.02</v>
      </c>
      <c r="K10638">
        <v>0</v>
      </c>
      <c r="L10638">
        <v>0</v>
      </c>
      <c r="M10638">
        <v>0.1</v>
      </c>
    </row>
    <row r="10639" spans="1:19" x14ac:dyDescent="0.2">
      <c r="A10639" t="s">
        <v>8797</v>
      </c>
      <c r="B10639" t="s">
        <v>95</v>
      </c>
      <c r="C10639">
        <v>2001</v>
      </c>
      <c r="D10639" s="1" t="d">
        <v>2011-03-26</v>
      </c>
      <c r="E10639" s="1" t="str">
        <f t="shared" si="332"/>
        <v>2011</v>
      </c>
      <c r="F10639" s="1" t="str">
        <f t="shared" si="333"/>
        <v>Mar</v>
      </c>
      <c r="G10639" t="s">
        <v>28</v>
      </c>
      <c r="H10639" t="s">
        <v>484</v>
      </c>
      <c r="I10639">
        <v>0.08</v>
      </c>
      <c r="J10639">
        <v>0.02</v>
      </c>
      <c r="K10639">
        <v>0</v>
      </c>
      <c r="L10639">
        <v>0</v>
      </c>
      <c r="M10639">
        <v>0.1</v>
      </c>
    </row>
    <row r="10640" spans="1:19" x14ac:dyDescent="0.2">
      <c r="A10640" t="s">
        <v>8798</v>
      </c>
      <c r="B10640" t="s">
        <v>95</v>
      </c>
      <c r="C10640">
        <v>1998</v>
      </c>
      <c r="D10640" s="1" t="d">
        <v>1994-06-13</v>
      </c>
      <c r="E10640" s="1" t="str">
        <f t="shared" si="332"/>
        <v>1994</v>
      </c>
      <c r="F10640" s="1" t="str">
        <f t="shared" si="333"/>
        <v>Jun</v>
      </c>
      <c r="G10640" t="s">
        <v>18</v>
      </c>
      <c r="H10640" t="s">
        <v>1403</v>
      </c>
      <c r="I10640">
        <v>0.08</v>
      </c>
      <c r="J10640">
        <v>0.02</v>
      </c>
      <c r="K10640">
        <v>0</v>
      </c>
      <c r="L10640">
        <v>0</v>
      </c>
      <c r="M10640">
        <v>0.1</v>
      </c>
    </row>
    <row r="10641" spans="1:19" x14ac:dyDescent="0.2">
      <c r="A10641" t="s">
        <v>8799</v>
      </c>
      <c r="B10641" t="s">
        <v>95</v>
      </c>
      <c r="C10641">
        <v>1997</v>
      </c>
      <c r="D10641" s="1" t="d">
        <v>1999-08-22</v>
      </c>
      <c r="E10641" s="1" t="str">
        <f t="shared" si="332"/>
        <v>1999</v>
      </c>
      <c r="F10641" s="1" t="str">
        <f t="shared" si="333"/>
        <v>Aug</v>
      </c>
      <c r="G10641" t="s">
        <v>86</v>
      </c>
      <c r="H10641" t="s">
        <v>1708</v>
      </c>
      <c r="I10641">
        <v>0.08</v>
      </c>
      <c r="J10641">
        <v>0.02</v>
      </c>
      <c r="K10641">
        <v>0</v>
      </c>
      <c r="L10641">
        <v>0</v>
      </c>
      <c r="M10641">
        <v>0.1</v>
      </c>
    </row>
    <row r="10642" spans="1:19" x14ac:dyDescent="0.2">
      <c r="A10642" t="s">
        <v>8800</v>
      </c>
      <c r="B10642" t="s">
        <v>95</v>
      </c>
      <c r="C10642">
        <v>1997</v>
      </c>
      <c r="D10642" s="1" t="d">
        <v>1996-12-21</v>
      </c>
      <c r="E10642" s="1" t="str">
        <f t="shared" si="332"/>
        <v>1996</v>
      </c>
      <c r="F10642" s="1" t="str">
        <f t="shared" si="333"/>
        <v>Dec</v>
      </c>
      <c r="G10642" t="s">
        <v>18</v>
      </c>
      <c r="H10642" t="s">
        <v>234</v>
      </c>
      <c r="I10642">
        <v>0</v>
      </c>
      <c r="J10642">
        <v>0</v>
      </c>
      <c r="K10642">
        <v>0.05</v>
      </c>
      <c r="L10642">
        <v>0.05</v>
      </c>
      <c r="M10642">
        <v>0.1</v>
      </c>
    </row>
    <row r="10643" spans="1:19" x14ac:dyDescent="0.2">
      <c r="A10643" t="s">
        <v>8801</v>
      </c>
      <c r="B10643" t="s">
        <v>104</v>
      </c>
      <c r="C10643">
        <v>1999</v>
      </c>
      <c r="D10643" s="1" t="d">
        <v>2007-03-06</v>
      </c>
      <c r="E10643" s="1" t="str">
        <f t="shared" si="332"/>
        <v>2007</v>
      </c>
      <c r="F10643" s="1" t="str">
        <f t="shared" si="333"/>
        <v>Mar</v>
      </c>
      <c r="G10643" t="s">
        <v>86</v>
      </c>
      <c r="H10643" t="s">
        <v>977</v>
      </c>
      <c r="I10643">
        <v>0.06</v>
      </c>
      <c r="J10643">
        <v>0.04</v>
      </c>
      <c r="K10643">
        <v>0</v>
      </c>
      <c r="L10643">
        <v>0.01</v>
      </c>
      <c r="M10643">
        <v>0.1</v>
      </c>
    </row>
    <row r="10644" spans="1:19" x14ac:dyDescent="0.2">
      <c r="A10644" t="s">
        <v>665</v>
      </c>
      <c r="B10644" t="s">
        <v>32</v>
      </c>
      <c r="C10644">
        <v>2007</v>
      </c>
      <c r="D10644" s="1" t="d">
        <v>2000-04-20</v>
      </c>
      <c r="E10644" s="1" t="str">
        <f t="shared" si="332"/>
        <v>2000</v>
      </c>
      <c r="F10644" s="1" t="str">
        <f t="shared" si="333"/>
        <v>Apr</v>
      </c>
      <c r="G10644" t="s">
        <v>101</v>
      </c>
      <c r="H10644" t="s">
        <v>776</v>
      </c>
      <c r="I10644">
        <v>0.09</v>
      </c>
      <c r="J10644">
        <v>0</v>
      </c>
      <c r="K10644">
        <v>0</v>
      </c>
      <c r="L10644">
        <v>0.01</v>
      </c>
      <c r="M10644">
        <v>0.1</v>
      </c>
      <c r="N10644">
        <v>43</v>
      </c>
      <c r="O10644">
        <v>25</v>
      </c>
      <c r="P10644">
        <v>3.5</v>
      </c>
      <c r="Q10644">
        <v>6</v>
      </c>
      <c r="R10644" t="s">
        <v>8802</v>
      </c>
      <c r="S10644" t="s">
        <v>20</v>
      </c>
    </row>
    <row r="10645" spans="1:19" x14ac:dyDescent="0.2">
      <c r="A10645" t="s">
        <v>4603</v>
      </c>
      <c r="B10645" t="s">
        <v>49</v>
      </c>
      <c r="C10645">
        <v>2015</v>
      </c>
      <c r="D10645" s="1" t="d">
        <v>2005-04-27</v>
      </c>
      <c r="E10645" s="1" t="str">
        <f t="shared" si="332"/>
        <v>2005</v>
      </c>
      <c r="F10645" s="1" t="str">
        <f t="shared" si="333"/>
        <v>Apr</v>
      </c>
      <c r="G10645" t="s">
        <v>28</v>
      </c>
      <c r="H10645" t="s">
        <v>372</v>
      </c>
      <c r="I10645">
        <v>0</v>
      </c>
      <c r="J10645">
        <v>0</v>
      </c>
      <c r="K10645">
        <v>0.1</v>
      </c>
      <c r="L10645">
        <v>0</v>
      </c>
      <c r="M10645">
        <v>0.1</v>
      </c>
    </row>
    <row r="10646" spans="1:19" x14ac:dyDescent="0.2">
      <c r="A10646" t="s">
        <v>8803</v>
      </c>
      <c r="B10646" t="s">
        <v>64</v>
      </c>
      <c r="C10646">
        <v>2002</v>
      </c>
      <c r="D10646" s="1" t="d">
        <v>2009-11-20</v>
      </c>
      <c r="E10646" s="1" t="str">
        <f t="shared" si="332"/>
        <v>2009</v>
      </c>
      <c r="F10646" s="1" t="str">
        <f t="shared" si="333"/>
        <v>Nov</v>
      </c>
      <c r="G10646" t="s">
        <v>1</v>
      </c>
      <c r="H10646" t="s">
        <v>111</v>
      </c>
      <c r="I10646">
        <v>7.0000000000000007E-2</v>
      </c>
      <c r="J10646">
        <v>0.03</v>
      </c>
      <c r="K10646">
        <v>0</v>
      </c>
      <c r="L10646">
        <v>0</v>
      </c>
      <c r="M10646">
        <v>0.1</v>
      </c>
      <c r="N10646">
        <v>60</v>
      </c>
      <c r="O10646">
        <v>4</v>
      </c>
      <c r="P10646" t="s">
        <v>203</v>
      </c>
      <c r="R10646" t="s">
        <v>1980</v>
      </c>
      <c r="S10646" t="s">
        <v>20</v>
      </c>
    </row>
    <row r="10647" spans="1:19" x14ac:dyDescent="0.2">
      <c r="A10647" t="s">
        <v>6027</v>
      </c>
      <c r="B10647" t="s">
        <v>32</v>
      </c>
      <c r="C10647">
        <v>2011</v>
      </c>
      <c r="D10647" s="1" t="d">
        <v>2008-10-01</v>
      </c>
      <c r="E10647" s="1" t="str">
        <f t="shared" si="332"/>
        <v>2008</v>
      </c>
      <c r="F10647" s="1" t="str">
        <f t="shared" si="333"/>
        <v>Oct</v>
      </c>
      <c r="G10647" t="s">
        <v>50</v>
      </c>
      <c r="H10647" t="s">
        <v>484</v>
      </c>
      <c r="I10647">
        <v>0.08</v>
      </c>
      <c r="J10647">
        <v>0.01</v>
      </c>
      <c r="K10647">
        <v>0</v>
      </c>
      <c r="L10647">
        <v>0.01</v>
      </c>
      <c r="M10647">
        <v>0.1</v>
      </c>
      <c r="P10647" t="s">
        <v>203</v>
      </c>
      <c r="R10647" t="s">
        <v>2288</v>
      </c>
      <c r="S10647" t="s">
        <v>20</v>
      </c>
    </row>
    <row r="10648" spans="1:19" x14ac:dyDescent="0.2">
      <c r="A10648" t="s">
        <v>8804</v>
      </c>
      <c r="B10648" t="s">
        <v>159</v>
      </c>
      <c r="C10648">
        <v>2010</v>
      </c>
      <c r="D10648" s="1" t="d">
        <v>2009-12-19</v>
      </c>
      <c r="E10648" s="1" t="str">
        <f t="shared" si="332"/>
        <v>2009</v>
      </c>
      <c r="F10648" s="1" t="str">
        <f t="shared" si="333"/>
        <v>Dec</v>
      </c>
      <c r="G10648" t="s">
        <v>37</v>
      </c>
      <c r="H10648" t="s">
        <v>111</v>
      </c>
      <c r="I10648">
        <v>7.0000000000000007E-2</v>
      </c>
      <c r="J10648">
        <v>0.02</v>
      </c>
      <c r="K10648">
        <v>0</v>
      </c>
      <c r="L10648">
        <v>0.02</v>
      </c>
      <c r="M10648">
        <v>0.1</v>
      </c>
      <c r="N10648">
        <v>54</v>
      </c>
      <c r="O10648">
        <v>15</v>
      </c>
      <c r="P10648" t="s">
        <v>203</v>
      </c>
      <c r="R10648" t="s">
        <v>1689</v>
      </c>
      <c r="S10648" t="s">
        <v>88</v>
      </c>
    </row>
    <row r="10649" spans="1:19" x14ac:dyDescent="0.2">
      <c r="A10649" t="s">
        <v>4973</v>
      </c>
      <c r="B10649" t="s">
        <v>44</v>
      </c>
      <c r="C10649">
        <v>2014</v>
      </c>
      <c r="D10649" s="1" t="d">
        <v>2020-05-18</v>
      </c>
      <c r="E10649" s="1" t="str">
        <f t="shared" si="332"/>
        <v>2020</v>
      </c>
      <c r="F10649" s="1" t="str">
        <f t="shared" si="333"/>
        <v>May</v>
      </c>
      <c r="G10649" t="s">
        <v>50</v>
      </c>
      <c r="H10649" t="s">
        <v>242</v>
      </c>
      <c r="I10649">
        <v>0.06</v>
      </c>
      <c r="J10649">
        <v>0.03</v>
      </c>
      <c r="K10649">
        <v>0</v>
      </c>
      <c r="L10649">
        <v>0.01</v>
      </c>
      <c r="M10649">
        <v>0.1</v>
      </c>
      <c r="P10649">
        <v>7.2</v>
      </c>
      <c r="Q10649">
        <v>57</v>
      </c>
      <c r="R10649" t="s">
        <v>4684</v>
      </c>
      <c r="S10649" t="s">
        <v>53</v>
      </c>
    </row>
    <row r="10650" spans="1:19" x14ac:dyDescent="0.2">
      <c r="A10650" t="s">
        <v>8805</v>
      </c>
      <c r="B10650" t="s">
        <v>104</v>
      </c>
      <c r="C10650">
        <v>2001</v>
      </c>
      <c r="D10650" s="1" t="d">
        <v>2010-08-29</v>
      </c>
      <c r="E10650" s="1" t="str">
        <f t="shared" si="332"/>
        <v>2010</v>
      </c>
      <c r="F10650" s="1" t="str">
        <f t="shared" si="333"/>
        <v>Aug</v>
      </c>
      <c r="G10650" t="s">
        <v>50</v>
      </c>
      <c r="H10650" t="s">
        <v>1656</v>
      </c>
      <c r="I10650">
        <v>0.06</v>
      </c>
      <c r="J10650">
        <v>0.04</v>
      </c>
      <c r="K10650">
        <v>0</v>
      </c>
      <c r="L10650">
        <v>0.01</v>
      </c>
      <c r="M10650">
        <v>0.1</v>
      </c>
    </row>
    <row r="10651" spans="1:19" x14ac:dyDescent="0.2">
      <c r="A10651" t="s">
        <v>8806</v>
      </c>
      <c r="B10651" t="s">
        <v>32</v>
      </c>
      <c r="C10651">
        <v>2009</v>
      </c>
      <c r="D10651" s="1" t="d">
        <v>2021-08-22</v>
      </c>
      <c r="E10651" s="1" t="str">
        <f t="shared" si="332"/>
        <v>2021</v>
      </c>
      <c r="F10651" s="1" t="str">
        <f t="shared" si="333"/>
        <v>Aug</v>
      </c>
      <c r="G10651" t="s">
        <v>18</v>
      </c>
      <c r="H10651" t="s">
        <v>128</v>
      </c>
      <c r="I10651">
        <v>7.0000000000000007E-2</v>
      </c>
      <c r="J10651">
        <v>0.02</v>
      </c>
      <c r="K10651">
        <v>0</v>
      </c>
      <c r="L10651">
        <v>0.01</v>
      </c>
      <c r="M10651">
        <v>0.1</v>
      </c>
      <c r="N10651">
        <v>57</v>
      </c>
      <c r="O10651">
        <v>10</v>
      </c>
      <c r="P10651" t="s">
        <v>203</v>
      </c>
      <c r="R10651" t="s">
        <v>128</v>
      </c>
      <c r="S10651" t="s">
        <v>20</v>
      </c>
    </row>
    <row r="10652" spans="1:19" x14ac:dyDescent="0.2">
      <c r="A10652" t="s">
        <v>8229</v>
      </c>
      <c r="B10652" t="s">
        <v>44</v>
      </c>
      <c r="C10652">
        <v>2010</v>
      </c>
      <c r="D10652" s="1" t="d">
        <v>2006-11-08</v>
      </c>
      <c r="E10652" s="1" t="str">
        <f t="shared" si="332"/>
        <v>2006</v>
      </c>
      <c r="F10652" s="1" t="str">
        <f t="shared" si="333"/>
        <v>Nov</v>
      </c>
      <c r="G10652" t="s">
        <v>24</v>
      </c>
      <c r="H10652" t="s">
        <v>825</v>
      </c>
      <c r="I10652">
        <v>0.08</v>
      </c>
      <c r="J10652">
        <v>0.02</v>
      </c>
      <c r="K10652">
        <v>0</v>
      </c>
      <c r="L10652">
        <v>0.01</v>
      </c>
      <c r="M10652">
        <v>0.1</v>
      </c>
      <c r="N10652">
        <v>64</v>
      </c>
      <c r="O10652">
        <v>49</v>
      </c>
      <c r="P10652">
        <v>7.1</v>
      </c>
      <c r="Q10652">
        <v>16</v>
      </c>
      <c r="R10652" t="s">
        <v>826</v>
      </c>
      <c r="S10652" t="s">
        <v>112</v>
      </c>
    </row>
    <row r="10653" spans="1:19" x14ac:dyDescent="0.2">
      <c r="A10653" t="s">
        <v>601</v>
      </c>
      <c r="B10653" t="s">
        <v>64</v>
      </c>
      <c r="C10653">
        <v>2003</v>
      </c>
      <c r="D10653" s="1" t="d">
        <v>1994-08-20</v>
      </c>
      <c r="E10653" s="1" t="str">
        <f t="shared" si="332"/>
        <v>1994</v>
      </c>
      <c r="F10653" s="1" t="str">
        <f t="shared" si="333"/>
        <v>Aug</v>
      </c>
      <c r="G10653" t="s">
        <v>50</v>
      </c>
      <c r="H10653" t="s">
        <v>111</v>
      </c>
      <c r="I10653">
        <v>7.0000000000000007E-2</v>
      </c>
      <c r="J10653">
        <v>0.03</v>
      </c>
      <c r="K10653">
        <v>0</v>
      </c>
      <c r="L10653">
        <v>0</v>
      </c>
      <c r="M10653">
        <v>0.1</v>
      </c>
      <c r="N10653">
        <v>77</v>
      </c>
      <c r="O10653">
        <v>21</v>
      </c>
      <c r="P10653">
        <v>8.6</v>
      </c>
      <c r="Q10653">
        <v>8</v>
      </c>
      <c r="R10653" t="s">
        <v>260</v>
      </c>
      <c r="S10653" t="s">
        <v>88</v>
      </c>
    </row>
    <row r="10654" spans="1:19" x14ac:dyDescent="0.2">
      <c r="A10654" t="s">
        <v>8807</v>
      </c>
      <c r="B10654" t="s">
        <v>44</v>
      </c>
      <c r="C10654">
        <v>2006</v>
      </c>
      <c r="D10654" s="1" t="d">
        <v>2016-10-31</v>
      </c>
      <c r="E10654" s="1" t="str">
        <f t="shared" si="332"/>
        <v>2016</v>
      </c>
      <c r="F10654" s="1" t="str">
        <f t="shared" si="333"/>
        <v>Oct</v>
      </c>
      <c r="G10654" t="s">
        <v>37</v>
      </c>
      <c r="H10654" t="s">
        <v>155</v>
      </c>
      <c r="I10654">
        <v>7.0000000000000007E-2</v>
      </c>
      <c r="J10654">
        <v>0.01</v>
      </c>
      <c r="K10654">
        <v>0.02</v>
      </c>
      <c r="L10654">
        <v>0.01</v>
      </c>
      <c r="M10654">
        <v>0.1</v>
      </c>
      <c r="N10654">
        <v>55</v>
      </c>
      <c r="O10654">
        <v>59</v>
      </c>
      <c r="P10654">
        <v>6.1</v>
      </c>
      <c r="Q10654">
        <v>41</v>
      </c>
      <c r="R10654" t="s">
        <v>1374</v>
      </c>
      <c r="S10654" t="s">
        <v>53</v>
      </c>
    </row>
    <row r="10655" spans="1:19" x14ac:dyDescent="0.2">
      <c r="A10655" t="s">
        <v>4296</v>
      </c>
      <c r="B10655" t="s">
        <v>32</v>
      </c>
      <c r="C10655">
        <v>2008</v>
      </c>
      <c r="D10655" s="1" t="d">
        <v>2017-12-25</v>
      </c>
      <c r="E10655" s="1" t="str">
        <f t="shared" si="332"/>
        <v>2017</v>
      </c>
      <c r="F10655" s="1" t="str">
        <f t="shared" si="333"/>
        <v>Dec</v>
      </c>
      <c r="G10655" t="s">
        <v>50</v>
      </c>
      <c r="H10655" t="s">
        <v>71</v>
      </c>
      <c r="I10655">
        <v>0.09</v>
      </c>
      <c r="J10655">
        <v>0</v>
      </c>
      <c r="K10655">
        <v>0</v>
      </c>
      <c r="L10655">
        <v>0.01</v>
      </c>
      <c r="M10655">
        <v>0.1</v>
      </c>
      <c r="N10655">
        <v>77</v>
      </c>
      <c r="O10655">
        <v>12</v>
      </c>
      <c r="P10655">
        <v>7.5</v>
      </c>
      <c r="Q10655">
        <v>14</v>
      </c>
      <c r="R10655" t="s">
        <v>1214</v>
      </c>
      <c r="S10655" t="s">
        <v>112</v>
      </c>
    </row>
    <row r="10656" spans="1:19" x14ac:dyDescent="0.2">
      <c r="A10656" t="s">
        <v>3832</v>
      </c>
      <c r="B10656" t="s">
        <v>79</v>
      </c>
      <c r="C10656">
        <v>2011</v>
      </c>
      <c r="D10656" s="1" t="d">
        <v>2006-11-28</v>
      </c>
      <c r="E10656" s="1" t="str">
        <f t="shared" si="332"/>
        <v>2006</v>
      </c>
      <c r="F10656" s="1" t="str">
        <f t="shared" si="333"/>
        <v>Nov</v>
      </c>
      <c r="G10656" t="s">
        <v>34</v>
      </c>
      <c r="H10656" t="s">
        <v>1403</v>
      </c>
      <c r="I10656">
        <v>0.09</v>
      </c>
      <c r="J10656">
        <v>0</v>
      </c>
      <c r="K10656">
        <v>0</v>
      </c>
      <c r="L10656">
        <v>0.01</v>
      </c>
      <c r="M10656">
        <v>0.1</v>
      </c>
      <c r="N10656">
        <v>67</v>
      </c>
      <c r="O10656">
        <v>5</v>
      </c>
      <c r="P10656">
        <v>7.3</v>
      </c>
      <c r="Q10656">
        <v>8</v>
      </c>
      <c r="R10656" t="s">
        <v>3909</v>
      </c>
      <c r="S10656" t="s">
        <v>112</v>
      </c>
    </row>
    <row r="10657" spans="1:19" x14ac:dyDescent="0.2">
      <c r="A10657" t="s">
        <v>8808</v>
      </c>
      <c r="B10657" t="s">
        <v>17</v>
      </c>
      <c r="C10657">
        <v>2009</v>
      </c>
      <c r="D10657" s="1" t="d">
        <v>2013-10-02</v>
      </c>
      <c r="E10657" s="1" t="str">
        <f t="shared" si="332"/>
        <v>2013</v>
      </c>
      <c r="F10657" s="1" t="str">
        <f t="shared" si="333"/>
        <v>Oct</v>
      </c>
      <c r="G10657" t="s">
        <v>34</v>
      </c>
      <c r="H10657" t="s">
        <v>202</v>
      </c>
      <c r="I10657">
        <v>0.09</v>
      </c>
      <c r="J10657">
        <v>0</v>
      </c>
      <c r="K10657">
        <v>0</v>
      </c>
      <c r="L10657">
        <v>0.01</v>
      </c>
      <c r="M10657">
        <v>0.1</v>
      </c>
      <c r="N10657">
        <v>32</v>
      </c>
      <c r="O10657">
        <v>4</v>
      </c>
      <c r="P10657">
        <v>1.8</v>
      </c>
      <c r="Q10657">
        <v>4</v>
      </c>
      <c r="R10657" t="s">
        <v>202</v>
      </c>
      <c r="S10657" t="s">
        <v>88</v>
      </c>
    </row>
    <row r="10658" spans="1:19" x14ac:dyDescent="0.2">
      <c r="A10658" t="s">
        <v>8809</v>
      </c>
      <c r="B10658" t="s">
        <v>159</v>
      </c>
      <c r="C10658">
        <v>2006</v>
      </c>
      <c r="D10658" s="1" t="d">
        <v>2000-07-26</v>
      </c>
      <c r="E10658" s="1" t="str">
        <f t="shared" si="332"/>
        <v>2000</v>
      </c>
      <c r="F10658" s="1" t="str">
        <f t="shared" si="333"/>
        <v>Jul</v>
      </c>
      <c r="G10658" t="s">
        <v>18</v>
      </c>
      <c r="H10658" t="s">
        <v>776</v>
      </c>
      <c r="I10658">
        <v>0.09</v>
      </c>
      <c r="J10658">
        <v>0</v>
      </c>
      <c r="K10658">
        <v>0</v>
      </c>
      <c r="L10658">
        <v>0.01</v>
      </c>
      <c r="M10658">
        <v>0.1</v>
      </c>
      <c r="N10658">
        <v>69</v>
      </c>
      <c r="O10658">
        <v>17</v>
      </c>
      <c r="P10658">
        <v>7.7</v>
      </c>
      <c r="Q10658">
        <v>7</v>
      </c>
      <c r="R10658" t="s">
        <v>866</v>
      </c>
      <c r="S10658" t="s">
        <v>20</v>
      </c>
    </row>
    <row r="10659" spans="1:19" x14ac:dyDescent="0.2">
      <c r="A10659" t="s">
        <v>2604</v>
      </c>
      <c r="B10659" t="s">
        <v>799</v>
      </c>
      <c r="C10659">
        <v>1999</v>
      </c>
      <c r="D10659" s="1" t="d">
        <v>2003-02-01</v>
      </c>
      <c r="E10659" s="1" t="str">
        <f t="shared" si="332"/>
        <v>2003</v>
      </c>
      <c r="F10659" s="1" t="str">
        <f t="shared" si="333"/>
        <v>Feb</v>
      </c>
      <c r="G10659" t="s">
        <v>86</v>
      </c>
      <c r="H10659" t="s">
        <v>222</v>
      </c>
      <c r="I10659">
        <v>0</v>
      </c>
      <c r="J10659">
        <v>0</v>
      </c>
      <c r="K10659">
        <v>0.1</v>
      </c>
      <c r="L10659">
        <v>0</v>
      </c>
      <c r="M10659">
        <v>0.1</v>
      </c>
    </row>
    <row r="10660" spans="1:19" x14ac:dyDescent="0.2">
      <c r="A10660" t="s">
        <v>8810</v>
      </c>
      <c r="B10660" t="s">
        <v>137</v>
      </c>
      <c r="C10660">
        <v>2004</v>
      </c>
      <c r="D10660" s="1" t="d">
        <v>2016-10-18</v>
      </c>
      <c r="E10660" s="1" t="str">
        <f t="shared" si="332"/>
        <v>2016</v>
      </c>
      <c r="F10660" s="1" t="str">
        <f t="shared" si="333"/>
        <v>Oct</v>
      </c>
      <c r="G10660" t="s">
        <v>37</v>
      </c>
      <c r="H10660" t="s">
        <v>234</v>
      </c>
      <c r="I10660">
        <v>7.0000000000000007E-2</v>
      </c>
      <c r="J10660">
        <v>0.02</v>
      </c>
      <c r="K10660">
        <v>0</v>
      </c>
      <c r="L10660">
        <v>0</v>
      </c>
      <c r="M10660">
        <v>0.1</v>
      </c>
      <c r="N10660">
        <v>69</v>
      </c>
      <c r="O10660">
        <v>25</v>
      </c>
      <c r="P10660">
        <v>7.4</v>
      </c>
      <c r="Q10660">
        <v>5</v>
      </c>
      <c r="R10660" t="s">
        <v>357</v>
      </c>
      <c r="S10660" t="s">
        <v>53</v>
      </c>
    </row>
    <row r="10661" spans="1:19" x14ac:dyDescent="0.2">
      <c r="A10661" t="s">
        <v>8811</v>
      </c>
      <c r="B10661" t="s">
        <v>55</v>
      </c>
      <c r="C10661">
        <v>2001</v>
      </c>
      <c r="D10661" s="1" t="d">
        <v>1995-12-23</v>
      </c>
      <c r="E10661" s="1" t="str">
        <f t="shared" si="332"/>
        <v>1995</v>
      </c>
      <c r="F10661" s="1" t="str">
        <f t="shared" si="333"/>
        <v>Dec</v>
      </c>
      <c r="G10661" t="s">
        <v>28</v>
      </c>
      <c r="H10661" t="s">
        <v>2930</v>
      </c>
      <c r="I10661">
        <v>0.05</v>
      </c>
      <c r="J10661">
        <v>0.04</v>
      </c>
      <c r="K10661">
        <v>0</v>
      </c>
      <c r="L10661">
        <v>0.01</v>
      </c>
      <c r="M10661">
        <v>0.1</v>
      </c>
      <c r="N10661">
        <v>60</v>
      </c>
      <c r="O10661">
        <v>14</v>
      </c>
      <c r="P10661">
        <v>8.5</v>
      </c>
      <c r="Q10661">
        <v>13</v>
      </c>
      <c r="R10661" t="s">
        <v>780</v>
      </c>
      <c r="S10661" t="s">
        <v>88</v>
      </c>
    </row>
    <row r="10662" spans="1:19" x14ac:dyDescent="0.2">
      <c r="A10662" t="s">
        <v>8812</v>
      </c>
      <c r="B10662" t="s">
        <v>104</v>
      </c>
      <c r="C10662">
        <v>1999</v>
      </c>
      <c r="D10662" s="1" t="d">
        <v>2009-08-18</v>
      </c>
      <c r="E10662" s="1" t="str">
        <f t="shared" si="332"/>
        <v>2009</v>
      </c>
      <c r="F10662" s="1" t="str">
        <f t="shared" si="333"/>
        <v>Aug</v>
      </c>
      <c r="G10662" t="s">
        <v>272</v>
      </c>
      <c r="H10662" t="s">
        <v>2819</v>
      </c>
      <c r="I10662">
        <v>0.06</v>
      </c>
      <c r="J10662">
        <v>0.04</v>
      </c>
      <c r="K10662">
        <v>0</v>
      </c>
      <c r="L10662">
        <v>0.01</v>
      </c>
      <c r="M10662">
        <v>0.1</v>
      </c>
    </row>
    <row r="10663" spans="1:19" x14ac:dyDescent="0.2">
      <c r="A10663" t="s">
        <v>8813</v>
      </c>
      <c r="B10663" t="s">
        <v>104</v>
      </c>
      <c r="C10663">
        <v>1997</v>
      </c>
      <c r="D10663" s="1" t="d">
        <v>1999-02-03</v>
      </c>
      <c r="E10663" s="1" t="str">
        <f t="shared" si="332"/>
        <v>1999</v>
      </c>
      <c r="F10663" s="1" t="str">
        <f t="shared" si="333"/>
        <v>Feb</v>
      </c>
      <c r="G10663" t="s">
        <v>39</v>
      </c>
      <c r="H10663" t="s">
        <v>68</v>
      </c>
      <c r="I10663">
        <v>0.06</v>
      </c>
      <c r="J10663">
        <v>0.04</v>
      </c>
      <c r="K10663">
        <v>0</v>
      </c>
      <c r="L10663">
        <v>0.01</v>
      </c>
      <c r="M10663">
        <v>0.1</v>
      </c>
    </row>
    <row r="10664" spans="1:19" x14ac:dyDescent="0.2">
      <c r="A10664" t="s">
        <v>7156</v>
      </c>
      <c r="B10664" t="s">
        <v>49</v>
      </c>
      <c r="C10664">
        <v>2009</v>
      </c>
      <c r="D10664" s="1" t="d">
        <v>2009-10-26</v>
      </c>
      <c r="E10664" s="1" t="str">
        <f t="shared" si="332"/>
        <v>2009</v>
      </c>
      <c r="F10664" s="1" t="str">
        <f t="shared" si="333"/>
        <v>Oct</v>
      </c>
      <c r="G10664" t="s">
        <v>101</v>
      </c>
      <c r="H10664" t="s">
        <v>648</v>
      </c>
      <c r="I10664">
        <v>0.06</v>
      </c>
      <c r="J10664">
        <v>0.03</v>
      </c>
      <c r="K10664">
        <v>0</v>
      </c>
      <c r="L10664">
        <v>0.01</v>
      </c>
      <c r="M10664">
        <v>0.1</v>
      </c>
      <c r="N10664">
        <v>17</v>
      </c>
      <c r="O10664">
        <v>11</v>
      </c>
      <c r="P10664">
        <v>1.7</v>
      </c>
      <c r="Q10664">
        <v>37</v>
      </c>
      <c r="R10664" t="s">
        <v>2435</v>
      </c>
      <c r="S10664" t="s">
        <v>53</v>
      </c>
    </row>
    <row r="10665" spans="1:19" x14ac:dyDescent="0.2">
      <c r="A10665" t="s">
        <v>8814</v>
      </c>
      <c r="B10665" t="s">
        <v>17</v>
      </c>
      <c r="C10665">
        <v>2010</v>
      </c>
      <c r="D10665" s="1" t="d">
        <v>2008-05-14</v>
      </c>
      <c r="E10665" s="1" t="str">
        <f t="shared" si="332"/>
        <v>2008</v>
      </c>
      <c r="F10665" s="1" t="str">
        <f t="shared" si="333"/>
        <v>May</v>
      </c>
      <c r="G10665" t="s">
        <v>37</v>
      </c>
      <c r="H10665" t="s">
        <v>663</v>
      </c>
      <c r="I10665">
        <v>0.09</v>
      </c>
      <c r="J10665">
        <v>0</v>
      </c>
      <c r="K10665">
        <v>0</v>
      </c>
      <c r="L10665">
        <v>0.01</v>
      </c>
      <c r="M10665">
        <v>0.1</v>
      </c>
      <c r="N10665">
        <v>39</v>
      </c>
      <c r="O10665">
        <v>6</v>
      </c>
      <c r="P10665" t="s">
        <v>203</v>
      </c>
      <c r="R10665" t="s">
        <v>664</v>
      </c>
      <c r="S10665" t="s">
        <v>88</v>
      </c>
    </row>
    <row r="10666" spans="1:19" x14ac:dyDescent="0.2">
      <c r="A10666" t="s">
        <v>8815</v>
      </c>
      <c r="B10666" t="s">
        <v>17</v>
      </c>
      <c r="C10666">
        <v>2008</v>
      </c>
      <c r="D10666" s="1" t="d">
        <v>1994-02-01</v>
      </c>
      <c r="E10666" s="1" t="str">
        <f t="shared" si="332"/>
        <v>1994</v>
      </c>
      <c r="F10666" s="1" t="str">
        <f t="shared" si="333"/>
        <v>Feb</v>
      </c>
      <c r="G10666" t="s">
        <v>34</v>
      </c>
      <c r="H10666" t="s">
        <v>71</v>
      </c>
      <c r="I10666">
        <v>0.09</v>
      </c>
      <c r="J10666">
        <v>0</v>
      </c>
      <c r="K10666">
        <v>0</v>
      </c>
      <c r="L10666">
        <v>0.01</v>
      </c>
      <c r="M10666">
        <v>0.1</v>
      </c>
      <c r="P10666" t="s">
        <v>203</v>
      </c>
      <c r="R10666" t="s">
        <v>8816</v>
      </c>
      <c r="S10666" t="s">
        <v>112</v>
      </c>
    </row>
    <row r="10667" spans="1:19" x14ac:dyDescent="0.2">
      <c r="A10667" t="s">
        <v>4435</v>
      </c>
      <c r="B10667" t="s">
        <v>137</v>
      </c>
      <c r="C10667">
        <v>2003</v>
      </c>
      <c r="D10667" s="1" t="d">
        <v>2015-07-23</v>
      </c>
      <c r="E10667" s="1" t="str">
        <f t="shared" si="332"/>
        <v>2015</v>
      </c>
      <c r="F10667" s="1" t="str">
        <f t="shared" si="333"/>
        <v>Jul</v>
      </c>
      <c r="G10667" t="s">
        <v>50</v>
      </c>
      <c r="H10667" t="s">
        <v>484</v>
      </c>
      <c r="I10667">
        <v>7.0000000000000007E-2</v>
      </c>
      <c r="J10667">
        <v>0.02</v>
      </c>
      <c r="K10667">
        <v>0</v>
      </c>
      <c r="L10667">
        <v>0</v>
      </c>
      <c r="M10667">
        <v>0.1</v>
      </c>
    </row>
    <row r="10668" spans="1:19" x14ac:dyDescent="0.2">
      <c r="A10668" t="s">
        <v>8817</v>
      </c>
      <c r="B10668" t="s">
        <v>137</v>
      </c>
      <c r="C10668">
        <v>2004</v>
      </c>
      <c r="D10668" s="1" t="d">
        <v>2015-08-14</v>
      </c>
      <c r="E10668" s="1" t="str">
        <f t="shared" si="332"/>
        <v>2015</v>
      </c>
      <c r="F10668" s="1" t="str">
        <f t="shared" si="333"/>
        <v>Aug</v>
      </c>
      <c r="G10668" t="s">
        <v>37</v>
      </c>
      <c r="H10668" t="s">
        <v>111</v>
      </c>
      <c r="I10668">
        <v>7.0000000000000007E-2</v>
      </c>
      <c r="J10668">
        <v>0.02</v>
      </c>
      <c r="K10668">
        <v>0</v>
      </c>
      <c r="L10668">
        <v>0</v>
      </c>
      <c r="M10668">
        <v>0.1</v>
      </c>
      <c r="P10668" t="s">
        <v>203</v>
      </c>
      <c r="R10668" t="s">
        <v>111</v>
      </c>
      <c r="S10668" t="s">
        <v>53</v>
      </c>
    </row>
    <row r="10669" spans="1:19" x14ac:dyDescent="0.2">
      <c r="A10669" t="s">
        <v>8818</v>
      </c>
      <c r="B10669" t="s">
        <v>32</v>
      </c>
      <c r="C10669">
        <v>2005</v>
      </c>
      <c r="D10669" s="1" t="d">
        <v>2002-02-20</v>
      </c>
      <c r="E10669" s="1" t="str">
        <f t="shared" si="332"/>
        <v>2002</v>
      </c>
      <c r="F10669" s="1" t="str">
        <f t="shared" si="333"/>
        <v>Feb</v>
      </c>
      <c r="G10669" t="s">
        <v>39</v>
      </c>
      <c r="H10669" t="s">
        <v>5022</v>
      </c>
      <c r="I10669">
        <v>0</v>
      </c>
      <c r="J10669">
        <v>0</v>
      </c>
      <c r="K10669">
        <v>0.1</v>
      </c>
      <c r="L10669">
        <v>0</v>
      </c>
      <c r="M10669">
        <v>0.1</v>
      </c>
    </row>
    <row r="10670" spans="1:19" x14ac:dyDescent="0.2">
      <c r="A10670" t="s">
        <v>8819</v>
      </c>
      <c r="B10670" t="s">
        <v>44</v>
      </c>
      <c r="C10670">
        <v>2010</v>
      </c>
      <c r="D10670" s="1" t="d">
        <v>2005-01-05</v>
      </c>
      <c r="E10670" s="1" t="str">
        <f t="shared" si="332"/>
        <v>2005</v>
      </c>
      <c r="F10670" s="1" t="str">
        <f t="shared" si="333"/>
        <v>Jan</v>
      </c>
      <c r="G10670" t="s">
        <v>18</v>
      </c>
      <c r="H10670" t="s">
        <v>71</v>
      </c>
      <c r="I10670">
        <v>0.09</v>
      </c>
      <c r="J10670">
        <v>0</v>
      </c>
      <c r="K10670">
        <v>0</v>
      </c>
      <c r="L10670">
        <v>0.01</v>
      </c>
      <c r="M10670">
        <v>0.1</v>
      </c>
      <c r="N10670">
        <v>55</v>
      </c>
      <c r="O10670">
        <v>4</v>
      </c>
      <c r="P10670" t="s">
        <v>203</v>
      </c>
      <c r="R10670" t="s">
        <v>1544</v>
      </c>
      <c r="S10670" t="s">
        <v>20</v>
      </c>
    </row>
    <row r="10671" spans="1:19" x14ac:dyDescent="0.2">
      <c r="A10671" t="s">
        <v>7413</v>
      </c>
      <c r="B10671" t="s">
        <v>137</v>
      </c>
      <c r="C10671">
        <v>2005</v>
      </c>
      <c r="D10671" s="1" t="d">
        <v>2008-06-03</v>
      </c>
      <c r="E10671" s="1" t="str">
        <f t="shared" si="332"/>
        <v>2008</v>
      </c>
      <c r="F10671" s="1" t="str">
        <f t="shared" si="333"/>
        <v>Jun</v>
      </c>
      <c r="G10671" t="s">
        <v>101</v>
      </c>
      <c r="H10671" t="s">
        <v>155</v>
      </c>
      <c r="I10671">
        <v>7.0000000000000007E-2</v>
      </c>
      <c r="J10671">
        <v>0.03</v>
      </c>
      <c r="K10671">
        <v>0</v>
      </c>
      <c r="L10671">
        <v>0</v>
      </c>
      <c r="M10671">
        <v>0.1</v>
      </c>
      <c r="N10671">
        <v>84</v>
      </c>
      <c r="O10671">
        <v>51</v>
      </c>
      <c r="P10671">
        <v>7.7</v>
      </c>
      <c r="Q10671">
        <v>39</v>
      </c>
      <c r="R10671" t="s">
        <v>597</v>
      </c>
      <c r="S10671" t="s">
        <v>53</v>
      </c>
    </row>
    <row r="10672" spans="1:19" x14ac:dyDescent="0.2">
      <c r="A10672" t="s">
        <v>8820</v>
      </c>
      <c r="B10672" t="s">
        <v>32</v>
      </c>
      <c r="C10672">
        <v>2007</v>
      </c>
      <c r="D10672" s="1" t="d">
        <v>2006-03-15</v>
      </c>
      <c r="E10672" s="1" t="str">
        <f t="shared" si="332"/>
        <v>2006</v>
      </c>
      <c r="F10672" s="1" t="str">
        <f t="shared" si="333"/>
        <v>Mar</v>
      </c>
      <c r="G10672" t="s">
        <v>86</v>
      </c>
      <c r="H10672" t="s">
        <v>151</v>
      </c>
      <c r="I10672">
        <v>0</v>
      </c>
      <c r="J10672">
        <v>0</v>
      </c>
      <c r="K10672">
        <v>0.1</v>
      </c>
      <c r="L10672">
        <v>0</v>
      </c>
      <c r="M10672">
        <v>0.1</v>
      </c>
    </row>
    <row r="10673" spans="1:19" x14ac:dyDescent="0.2">
      <c r="A10673" t="s">
        <v>8821</v>
      </c>
      <c r="B10673" t="s">
        <v>32</v>
      </c>
      <c r="C10673">
        <v>2007</v>
      </c>
      <c r="D10673" s="1" t="d">
        <v>2017-11-26</v>
      </c>
      <c r="E10673" s="1" t="str">
        <f t="shared" si="332"/>
        <v>2017</v>
      </c>
      <c r="F10673" s="1" t="str">
        <f t="shared" si="333"/>
        <v>Nov</v>
      </c>
      <c r="G10673" t="s">
        <v>34</v>
      </c>
      <c r="H10673" t="s">
        <v>8822</v>
      </c>
      <c r="I10673">
        <v>0</v>
      </c>
      <c r="J10673">
        <v>0</v>
      </c>
      <c r="K10673">
        <v>0.1</v>
      </c>
      <c r="L10673">
        <v>0</v>
      </c>
      <c r="M10673">
        <v>0.1</v>
      </c>
    </row>
    <row r="10674" spans="1:19" x14ac:dyDescent="0.2">
      <c r="A10674" t="s">
        <v>8823</v>
      </c>
      <c r="B10674" t="s">
        <v>79</v>
      </c>
      <c r="C10674">
        <v>2011</v>
      </c>
      <c r="D10674" s="1" t="d">
        <v>2011-07-29</v>
      </c>
      <c r="E10674" s="1" t="str">
        <f t="shared" si="332"/>
        <v>2011</v>
      </c>
      <c r="F10674" s="1" t="str">
        <f t="shared" si="333"/>
        <v>Jul</v>
      </c>
      <c r="G10674" t="s">
        <v>50</v>
      </c>
      <c r="H10674" t="s">
        <v>71</v>
      </c>
      <c r="I10674">
        <v>7.0000000000000007E-2</v>
      </c>
      <c r="J10674">
        <v>0.02</v>
      </c>
      <c r="K10674">
        <v>0</v>
      </c>
      <c r="L10674">
        <v>0.01</v>
      </c>
      <c r="M10674">
        <v>0.1</v>
      </c>
      <c r="P10674" t="s">
        <v>203</v>
      </c>
      <c r="R10674" t="s">
        <v>1689</v>
      </c>
      <c r="S10674" t="s">
        <v>112</v>
      </c>
    </row>
    <row r="10675" spans="1:19" x14ac:dyDescent="0.2">
      <c r="A10675" t="s">
        <v>3507</v>
      </c>
      <c r="B10675" t="s">
        <v>137</v>
      </c>
      <c r="C10675">
        <v>2006</v>
      </c>
      <c r="D10675" s="1" t="d">
        <v>1998-01-21</v>
      </c>
      <c r="E10675" s="1" t="str">
        <f t="shared" si="332"/>
        <v>1998</v>
      </c>
      <c r="F10675" s="1" t="str">
        <f t="shared" si="333"/>
        <v>Jan</v>
      </c>
      <c r="G10675" t="s">
        <v>1</v>
      </c>
      <c r="H10675" t="s">
        <v>71</v>
      </c>
      <c r="I10675">
        <v>7.0000000000000007E-2</v>
      </c>
      <c r="J10675">
        <v>0.02</v>
      </c>
      <c r="K10675">
        <v>0</v>
      </c>
      <c r="L10675">
        <v>0</v>
      </c>
      <c r="M10675">
        <v>0.1</v>
      </c>
      <c r="N10675">
        <v>61</v>
      </c>
      <c r="O10675">
        <v>26</v>
      </c>
      <c r="P10675" t="s">
        <v>203</v>
      </c>
      <c r="R10675" t="s">
        <v>690</v>
      </c>
      <c r="S10675" t="s">
        <v>112</v>
      </c>
    </row>
    <row r="10676" spans="1:19" x14ac:dyDescent="0.2">
      <c r="A10676" t="s">
        <v>6514</v>
      </c>
      <c r="B10676" t="s">
        <v>159</v>
      </c>
      <c r="C10676">
        <v>2010</v>
      </c>
      <c r="D10676" s="1" t="d">
        <v>1996-11-18</v>
      </c>
      <c r="E10676" s="1" t="str">
        <f t="shared" si="332"/>
        <v>1996</v>
      </c>
      <c r="F10676" s="1" t="str">
        <f t="shared" si="333"/>
        <v>Nov</v>
      </c>
      <c r="G10676" t="s">
        <v>18</v>
      </c>
      <c r="H10676" t="s">
        <v>71</v>
      </c>
      <c r="I10676">
        <v>0.09</v>
      </c>
      <c r="J10676">
        <v>0</v>
      </c>
      <c r="K10676">
        <v>0</v>
      </c>
      <c r="L10676">
        <v>0.01</v>
      </c>
      <c r="M10676">
        <v>0.1</v>
      </c>
      <c r="P10676">
        <v>7.8</v>
      </c>
      <c r="Q10676">
        <v>5</v>
      </c>
      <c r="R10676" t="s">
        <v>3181</v>
      </c>
      <c r="S10676" t="s">
        <v>88</v>
      </c>
    </row>
    <row r="10677" spans="1:19" x14ac:dyDescent="0.2">
      <c r="A10677" t="s">
        <v>6048</v>
      </c>
      <c r="B10677" t="s">
        <v>49</v>
      </c>
      <c r="C10677">
        <v>2007</v>
      </c>
      <c r="D10677" s="1" t="d">
        <v>2017-11-09</v>
      </c>
      <c r="E10677" s="1" t="str">
        <f t="shared" si="332"/>
        <v>2017</v>
      </c>
      <c r="F10677" s="1" t="str">
        <f t="shared" si="333"/>
        <v>Nov</v>
      </c>
      <c r="G10677" t="s">
        <v>34</v>
      </c>
      <c r="H10677" t="s">
        <v>71</v>
      </c>
      <c r="I10677">
        <v>0.08</v>
      </c>
      <c r="J10677">
        <v>0.01</v>
      </c>
      <c r="K10677">
        <v>0</v>
      </c>
      <c r="L10677">
        <v>0.01</v>
      </c>
      <c r="M10677">
        <v>0.1</v>
      </c>
      <c r="N10677">
        <v>75</v>
      </c>
      <c r="O10677">
        <v>6</v>
      </c>
      <c r="P10677" t="s">
        <v>203</v>
      </c>
      <c r="R10677" t="s">
        <v>5703</v>
      </c>
      <c r="S10677" t="s">
        <v>88</v>
      </c>
    </row>
    <row r="10678" spans="1:19" x14ac:dyDescent="0.2">
      <c r="A10678" t="s">
        <v>8824</v>
      </c>
      <c r="B10678" t="s">
        <v>137</v>
      </c>
      <c r="C10678">
        <v>2002</v>
      </c>
      <c r="D10678" s="1" t="d">
        <v>2022-03-07</v>
      </c>
      <c r="E10678" s="1" t="str">
        <f t="shared" si="332"/>
        <v>2022</v>
      </c>
      <c r="F10678" s="1" t="str">
        <f t="shared" si="333"/>
        <v>Mar</v>
      </c>
      <c r="G10678" t="s">
        <v>30</v>
      </c>
      <c r="H10678" t="s">
        <v>45</v>
      </c>
      <c r="I10678">
        <v>7.0000000000000007E-2</v>
      </c>
      <c r="J10678">
        <v>0.02</v>
      </c>
      <c r="K10678">
        <v>0</v>
      </c>
      <c r="L10678">
        <v>0</v>
      </c>
      <c r="M10678">
        <v>0.1</v>
      </c>
      <c r="N10678">
        <v>28</v>
      </c>
      <c r="O10678">
        <v>13</v>
      </c>
      <c r="P10678">
        <v>4.5999999999999996</v>
      </c>
      <c r="Q10678">
        <v>8</v>
      </c>
      <c r="R10678" t="s">
        <v>5394</v>
      </c>
      <c r="S10678" t="s">
        <v>20</v>
      </c>
    </row>
    <row r="10679" spans="1:19" x14ac:dyDescent="0.2">
      <c r="A10679" t="s">
        <v>8825</v>
      </c>
      <c r="B10679" t="s">
        <v>104</v>
      </c>
      <c r="C10679">
        <v>1994</v>
      </c>
      <c r="D10679" s="1" t="d">
        <v>1993-08-03</v>
      </c>
      <c r="E10679" s="1" t="str">
        <f t="shared" si="332"/>
        <v>1993</v>
      </c>
      <c r="F10679" s="1" t="str">
        <f t="shared" si="333"/>
        <v>Aug</v>
      </c>
      <c r="G10679" t="s">
        <v>28</v>
      </c>
      <c r="H10679" t="s">
        <v>68</v>
      </c>
      <c r="I10679">
        <v>0</v>
      </c>
      <c r="J10679">
        <v>0</v>
      </c>
      <c r="K10679">
        <v>0.09</v>
      </c>
      <c r="L10679">
        <v>0.01</v>
      </c>
      <c r="M10679">
        <v>0.1</v>
      </c>
    </row>
    <row r="10680" spans="1:19" x14ac:dyDescent="0.2">
      <c r="A10680" t="s">
        <v>4143</v>
      </c>
      <c r="B10680" t="s">
        <v>44</v>
      </c>
      <c r="C10680">
        <v>2005</v>
      </c>
      <c r="D10680" s="1" t="d">
        <v>1988-02-07</v>
      </c>
      <c r="E10680" s="1" t="str">
        <f t="shared" si="332"/>
        <v>1988</v>
      </c>
      <c r="F10680" s="1" t="str">
        <f t="shared" si="333"/>
        <v>Feb</v>
      </c>
      <c r="G10680" t="s">
        <v>18</v>
      </c>
      <c r="H10680" t="s">
        <v>51</v>
      </c>
      <c r="I10680">
        <v>0.09</v>
      </c>
      <c r="J10680">
        <v>0</v>
      </c>
      <c r="K10680">
        <v>0</v>
      </c>
      <c r="L10680">
        <v>0.01</v>
      </c>
      <c r="M10680">
        <v>0.1</v>
      </c>
      <c r="N10680">
        <v>75</v>
      </c>
      <c r="O10680">
        <v>37</v>
      </c>
      <c r="P10680">
        <v>6.1</v>
      </c>
      <c r="Q10680">
        <v>24</v>
      </c>
      <c r="R10680" t="s">
        <v>3169</v>
      </c>
      <c r="S10680" t="s">
        <v>112</v>
      </c>
    </row>
    <row r="10681" spans="1:19" x14ac:dyDescent="0.2">
      <c r="A10681" t="s">
        <v>8060</v>
      </c>
      <c r="B10681" t="s">
        <v>17</v>
      </c>
      <c r="C10681">
        <v>2008</v>
      </c>
      <c r="D10681" s="1" t="d">
        <v>2013-06-01</v>
      </c>
      <c r="E10681" s="1" t="str">
        <f t="shared" si="332"/>
        <v>2013</v>
      </c>
      <c r="F10681" s="1" t="str">
        <f t="shared" si="333"/>
        <v>Jun</v>
      </c>
      <c r="G10681" t="s">
        <v>24</v>
      </c>
      <c r="H10681" t="s">
        <v>71</v>
      </c>
      <c r="I10681">
        <v>0.09</v>
      </c>
      <c r="J10681">
        <v>0</v>
      </c>
      <c r="K10681">
        <v>0</v>
      </c>
      <c r="L10681">
        <v>0.01</v>
      </c>
      <c r="M10681">
        <v>0.1</v>
      </c>
    </row>
    <row r="10682" spans="1:19" x14ac:dyDescent="0.2">
      <c r="A10682" t="s">
        <v>8826</v>
      </c>
      <c r="B10682" t="s">
        <v>104</v>
      </c>
      <c r="C10682">
        <v>1997</v>
      </c>
      <c r="D10682" s="1" t="d">
        <v>1996-01-18</v>
      </c>
      <c r="E10682" s="1" t="str">
        <f t="shared" si="332"/>
        <v>1996</v>
      </c>
      <c r="F10682" s="1" t="str">
        <f t="shared" si="333"/>
        <v>Jan</v>
      </c>
      <c r="G10682" t="s">
        <v>24</v>
      </c>
      <c r="H10682" t="s">
        <v>648</v>
      </c>
      <c r="I10682">
        <v>0.06</v>
      </c>
      <c r="J10682">
        <v>0.04</v>
      </c>
      <c r="K10682">
        <v>0</v>
      </c>
      <c r="L10682">
        <v>0.01</v>
      </c>
      <c r="M10682">
        <v>0.1</v>
      </c>
    </row>
    <row r="10683" spans="1:19" x14ac:dyDescent="0.2">
      <c r="A10683" t="s">
        <v>5949</v>
      </c>
      <c r="B10683" t="s">
        <v>17</v>
      </c>
      <c r="C10683">
        <v>2011</v>
      </c>
      <c r="D10683" s="1" t="d">
        <v>2017-09-04</v>
      </c>
      <c r="E10683" s="1" t="str">
        <f t="shared" si="332"/>
        <v>2017</v>
      </c>
      <c r="F10683" s="1" t="str">
        <f t="shared" si="333"/>
        <v>Sep</v>
      </c>
      <c r="G10683" t="s">
        <v>50</v>
      </c>
      <c r="H10683" t="s">
        <v>71</v>
      </c>
      <c r="I10683">
        <v>7.0000000000000007E-2</v>
      </c>
      <c r="J10683">
        <v>0.02</v>
      </c>
      <c r="K10683">
        <v>0</v>
      </c>
      <c r="L10683">
        <v>0.01</v>
      </c>
      <c r="M10683">
        <v>0.1</v>
      </c>
      <c r="N10683">
        <v>36</v>
      </c>
      <c r="O10683">
        <v>10</v>
      </c>
      <c r="P10683">
        <v>4.5</v>
      </c>
      <c r="Q10683">
        <v>15</v>
      </c>
      <c r="R10683" t="s">
        <v>2596</v>
      </c>
      <c r="S10683" t="s">
        <v>88</v>
      </c>
    </row>
    <row r="10684" spans="1:19" x14ac:dyDescent="0.2">
      <c r="A10684" t="s">
        <v>5748</v>
      </c>
      <c r="B10684" t="s">
        <v>137</v>
      </c>
      <c r="C10684">
        <v>2005</v>
      </c>
      <c r="D10684" s="1" t="d">
        <v>1988-09-08</v>
      </c>
      <c r="E10684" s="1" t="str">
        <f t="shared" si="332"/>
        <v>1988</v>
      </c>
      <c r="F10684" s="1" t="str">
        <f t="shared" si="333"/>
        <v>Sep</v>
      </c>
      <c r="G10684" t="s">
        <v>18</v>
      </c>
      <c r="H10684" t="s">
        <v>51</v>
      </c>
      <c r="I10684">
        <v>7.0000000000000007E-2</v>
      </c>
      <c r="J10684">
        <v>0.02</v>
      </c>
      <c r="K10684">
        <v>0</v>
      </c>
      <c r="L10684">
        <v>0</v>
      </c>
      <c r="M10684">
        <v>0.1</v>
      </c>
      <c r="N10684">
        <v>82</v>
      </c>
      <c r="O10684">
        <v>17</v>
      </c>
      <c r="P10684">
        <v>9.1999999999999993</v>
      </c>
      <c r="Q10684">
        <v>6</v>
      </c>
      <c r="R10684" t="s">
        <v>3169</v>
      </c>
      <c r="S10684" t="s">
        <v>20</v>
      </c>
    </row>
    <row r="10685" spans="1:19" x14ac:dyDescent="0.2">
      <c r="A10685" t="s">
        <v>8827</v>
      </c>
      <c r="B10685" t="s">
        <v>32</v>
      </c>
      <c r="C10685">
        <v>2006</v>
      </c>
      <c r="D10685" s="1" t="d">
        <v>1996-07-24</v>
      </c>
      <c r="E10685" s="1" t="str">
        <f t="shared" si="332"/>
        <v>1996</v>
      </c>
      <c r="F10685" s="1" t="str">
        <f t="shared" si="333"/>
        <v>Jul</v>
      </c>
      <c r="G10685" t="s">
        <v>28</v>
      </c>
      <c r="H10685" t="s">
        <v>1511</v>
      </c>
      <c r="I10685">
        <v>7.0000000000000007E-2</v>
      </c>
      <c r="J10685">
        <v>0</v>
      </c>
      <c r="K10685">
        <v>0.03</v>
      </c>
      <c r="L10685">
        <v>0.01</v>
      </c>
      <c r="M10685">
        <v>0.1</v>
      </c>
      <c r="N10685">
        <v>73</v>
      </c>
      <c r="O10685">
        <v>36</v>
      </c>
      <c r="P10685">
        <v>8.1999999999999993</v>
      </c>
      <c r="Q10685">
        <v>35</v>
      </c>
      <c r="R10685" t="s">
        <v>2985</v>
      </c>
      <c r="S10685" t="s">
        <v>112</v>
      </c>
    </row>
    <row r="10686" spans="1:19" x14ac:dyDescent="0.2">
      <c r="A10686" t="s">
        <v>8828</v>
      </c>
      <c r="B10686" t="s">
        <v>148</v>
      </c>
      <c r="C10686">
        <v>2010</v>
      </c>
      <c r="D10686" s="1" t="d">
        <v>2020-02-17</v>
      </c>
      <c r="E10686" s="1" t="str">
        <f t="shared" si="332"/>
        <v>2020</v>
      </c>
      <c r="F10686" s="1" t="str">
        <f t="shared" si="333"/>
        <v>Feb</v>
      </c>
      <c r="G10686" t="s">
        <v>272</v>
      </c>
      <c r="H10686" t="s">
        <v>484</v>
      </c>
      <c r="I10686">
        <v>0.08</v>
      </c>
      <c r="J10686">
        <v>0.01</v>
      </c>
      <c r="K10686">
        <v>0</v>
      </c>
      <c r="L10686">
        <v>0.01</v>
      </c>
      <c r="M10686">
        <v>0.1</v>
      </c>
    </row>
    <row r="10687" spans="1:19" x14ac:dyDescent="0.2">
      <c r="A10687" t="s">
        <v>8829</v>
      </c>
      <c r="B10687" t="s">
        <v>799</v>
      </c>
      <c r="C10687">
        <v>2000</v>
      </c>
      <c r="D10687" s="1" t="d">
        <v>1996-07-17</v>
      </c>
      <c r="E10687" s="1" t="str">
        <f t="shared" si="332"/>
        <v>1996</v>
      </c>
      <c r="F10687" s="1" t="str">
        <f t="shared" si="333"/>
        <v>Jul</v>
      </c>
      <c r="G10687" t="s">
        <v>101</v>
      </c>
      <c r="H10687" t="s">
        <v>151</v>
      </c>
      <c r="I10687">
        <v>0</v>
      </c>
      <c r="J10687">
        <v>0</v>
      </c>
      <c r="K10687">
        <v>0.1</v>
      </c>
      <c r="L10687">
        <v>0</v>
      </c>
      <c r="M10687">
        <v>0.1</v>
      </c>
    </row>
    <row r="10688" spans="1:19" x14ac:dyDescent="0.2">
      <c r="A10688" t="s">
        <v>8394</v>
      </c>
      <c r="B10688" t="s">
        <v>32</v>
      </c>
      <c r="C10688" t="s">
        <v>286</v>
      </c>
      <c r="D10688" s="1" t="d">
        <v>1994-01-11</v>
      </c>
      <c r="E10688" s="1" t="str">
        <f t="shared" si="332"/>
        <v>1994</v>
      </c>
      <c r="F10688" s="1" t="str">
        <f t="shared" si="333"/>
        <v>Jan</v>
      </c>
      <c r="G10688" t="s">
        <v>50</v>
      </c>
      <c r="H10688" t="s">
        <v>267</v>
      </c>
      <c r="I10688">
        <v>0.08</v>
      </c>
      <c r="J10688">
        <v>0.01</v>
      </c>
      <c r="K10688">
        <v>0</v>
      </c>
      <c r="L10688">
        <v>0.01</v>
      </c>
      <c r="M10688">
        <v>0.1</v>
      </c>
      <c r="P10688" t="s">
        <v>203</v>
      </c>
      <c r="R10688" t="s">
        <v>1444</v>
      </c>
      <c r="S10688" t="s">
        <v>20</v>
      </c>
    </row>
    <row r="10689" spans="1:19" x14ac:dyDescent="0.2">
      <c r="A10689" t="s">
        <v>8830</v>
      </c>
      <c r="B10689" t="s">
        <v>1043</v>
      </c>
      <c r="C10689">
        <v>1995</v>
      </c>
      <c r="D10689" s="1" t="d">
        <v>2005-12-21</v>
      </c>
      <c r="E10689" s="1" t="str">
        <f t="shared" si="332"/>
        <v>2005</v>
      </c>
      <c r="F10689" s="1" t="str">
        <f t="shared" si="333"/>
        <v>Dec</v>
      </c>
      <c r="G10689" t="s">
        <v>34</v>
      </c>
      <c r="H10689" t="s">
        <v>3700</v>
      </c>
      <c r="I10689">
        <v>0</v>
      </c>
      <c r="J10689">
        <v>0</v>
      </c>
      <c r="K10689">
        <v>0.1</v>
      </c>
      <c r="L10689">
        <v>0</v>
      </c>
      <c r="M10689">
        <v>0.1</v>
      </c>
    </row>
    <row r="10690" spans="1:19" x14ac:dyDescent="0.2">
      <c r="A10690" t="s">
        <v>425</v>
      </c>
      <c r="B10690" t="s">
        <v>148</v>
      </c>
      <c r="C10690">
        <v>2015</v>
      </c>
      <c r="D10690" s="1" t="d">
        <v>2007-08-28</v>
      </c>
      <c r="E10690" s="1" t="str">
        <f t="shared" si="332"/>
        <v>2007</v>
      </c>
      <c r="F10690" s="1" t="str">
        <f t="shared" si="333"/>
        <v>Aug</v>
      </c>
      <c r="G10690" t="s">
        <v>18</v>
      </c>
      <c r="H10690" t="s">
        <v>51</v>
      </c>
      <c r="I10690">
        <v>0.03</v>
      </c>
      <c r="J10690">
        <v>0.06</v>
      </c>
      <c r="K10690">
        <v>0</v>
      </c>
      <c r="L10690">
        <v>0.01</v>
      </c>
      <c r="M10690">
        <v>0.1</v>
      </c>
      <c r="P10690">
        <v>5.7</v>
      </c>
      <c r="Q10690">
        <v>65</v>
      </c>
      <c r="R10690" t="s">
        <v>3169</v>
      </c>
      <c r="S10690" t="s">
        <v>112</v>
      </c>
    </row>
    <row r="10691" spans="1:19" x14ac:dyDescent="0.2">
      <c r="A10691" t="s">
        <v>8831</v>
      </c>
      <c r="B10691" t="s">
        <v>137</v>
      </c>
      <c r="C10691">
        <v>2003</v>
      </c>
      <c r="D10691" s="1" t="d">
        <v>2004-09-27</v>
      </c>
      <c r="E10691" s="1" t="str">
        <f t="shared" ref="E10691:E10754" si="334">TEXT(D10691,"yyyy")</f>
        <v>2004</v>
      </c>
      <c r="F10691" s="1" t="str">
        <f t="shared" ref="F10691:F10754" si="335">TEXT(D10691,"mmm")</f>
        <v>Sep</v>
      </c>
      <c r="G10691" t="s">
        <v>34</v>
      </c>
      <c r="H10691" t="s">
        <v>45</v>
      </c>
      <c r="I10691">
        <v>7.0000000000000007E-2</v>
      </c>
      <c r="J10691">
        <v>0.02</v>
      </c>
      <c r="K10691">
        <v>0</v>
      </c>
      <c r="L10691">
        <v>0</v>
      </c>
      <c r="M10691">
        <v>0.1</v>
      </c>
    </row>
    <row r="10692" spans="1:19" x14ac:dyDescent="0.2">
      <c r="A10692" t="s">
        <v>8832</v>
      </c>
      <c r="B10692" t="s">
        <v>1015</v>
      </c>
      <c r="C10692">
        <v>2014</v>
      </c>
      <c r="D10692" s="1" t="d">
        <v>1989-08-21</v>
      </c>
      <c r="E10692" s="1" t="str">
        <f t="shared" si="334"/>
        <v>1989</v>
      </c>
      <c r="F10692" s="1" t="str">
        <f t="shared" si="335"/>
        <v>Aug</v>
      </c>
      <c r="G10692" t="s">
        <v>101</v>
      </c>
      <c r="H10692" t="s">
        <v>8833</v>
      </c>
      <c r="I10692">
        <v>0</v>
      </c>
      <c r="J10692">
        <v>0</v>
      </c>
      <c r="K10692">
        <v>0.1</v>
      </c>
      <c r="L10692">
        <v>0</v>
      </c>
      <c r="M10692">
        <v>0.1</v>
      </c>
    </row>
    <row r="10693" spans="1:19" x14ac:dyDescent="0.2">
      <c r="A10693" t="s">
        <v>5614</v>
      </c>
      <c r="B10693" t="s">
        <v>79</v>
      </c>
      <c r="C10693">
        <v>2011</v>
      </c>
      <c r="D10693" s="1" t="d">
        <v>1991-12-03</v>
      </c>
      <c r="E10693" s="1" t="str">
        <f t="shared" si="334"/>
        <v>1991</v>
      </c>
      <c r="F10693" s="1" t="str">
        <f t="shared" si="335"/>
        <v>Dec</v>
      </c>
      <c r="G10693" t="s">
        <v>50</v>
      </c>
      <c r="H10693" t="s">
        <v>484</v>
      </c>
      <c r="I10693">
        <v>7.0000000000000007E-2</v>
      </c>
      <c r="J10693">
        <v>0.02</v>
      </c>
      <c r="K10693">
        <v>0</v>
      </c>
      <c r="L10693">
        <v>0.01</v>
      </c>
      <c r="M10693">
        <v>0.1</v>
      </c>
      <c r="N10693">
        <v>54</v>
      </c>
      <c r="O10693">
        <v>4</v>
      </c>
      <c r="P10693" t="s">
        <v>203</v>
      </c>
      <c r="R10693" t="s">
        <v>484</v>
      </c>
      <c r="S10693" t="s">
        <v>112</v>
      </c>
    </row>
    <row r="10694" spans="1:19" x14ac:dyDescent="0.2">
      <c r="A10694" t="s">
        <v>8277</v>
      </c>
      <c r="B10694" t="s">
        <v>159</v>
      </c>
      <c r="C10694">
        <v>2008</v>
      </c>
      <c r="D10694" s="1" t="d">
        <v>1992-01-03</v>
      </c>
      <c r="E10694" s="1" t="str">
        <f t="shared" si="334"/>
        <v>1992</v>
      </c>
      <c r="F10694" s="1" t="str">
        <f t="shared" si="335"/>
        <v>Jan</v>
      </c>
      <c r="G10694" t="s">
        <v>101</v>
      </c>
      <c r="H10694" t="s">
        <v>222</v>
      </c>
      <c r="I10694">
        <v>0.09</v>
      </c>
      <c r="J10694">
        <v>0</v>
      </c>
      <c r="K10694">
        <v>0</v>
      </c>
      <c r="L10694">
        <v>0.01</v>
      </c>
      <c r="M10694">
        <v>0.1</v>
      </c>
      <c r="N10694">
        <v>62</v>
      </c>
      <c r="O10694">
        <v>19</v>
      </c>
      <c r="P10694">
        <v>8</v>
      </c>
      <c r="Q10694">
        <v>8</v>
      </c>
      <c r="R10694" t="s">
        <v>1746</v>
      </c>
      <c r="S10694" t="s">
        <v>88</v>
      </c>
    </row>
    <row r="10695" spans="1:19" x14ac:dyDescent="0.2">
      <c r="A10695" t="s">
        <v>8834</v>
      </c>
      <c r="B10695" t="s">
        <v>57</v>
      </c>
      <c r="C10695">
        <v>1995</v>
      </c>
      <c r="D10695" s="1" t="d">
        <v>1988-12-06</v>
      </c>
      <c r="E10695" s="1" t="str">
        <f t="shared" si="334"/>
        <v>1988</v>
      </c>
      <c r="F10695" s="1" t="str">
        <f t="shared" si="335"/>
        <v>Dec</v>
      </c>
      <c r="G10695" t="s">
        <v>24</v>
      </c>
      <c r="H10695" t="s">
        <v>4578</v>
      </c>
      <c r="I10695">
        <v>0</v>
      </c>
      <c r="J10695">
        <v>0</v>
      </c>
      <c r="K10695">
        <v>0.1</v>
      </c>
      <c r="L10695">
        <v>0</v>
      </c>
      <c r="M10695">
        <v>0.1</v>
      </c>
    </row>
    <row r="10696" spans="1:19" x14ac:dyDescent="0.2">
      <c r="A10696" t="s">
        <v>8835</v>
      </c>
      <c r="B10696" t="s">
        <v>159</v>
      </c>
      <c r="C10696">
        <v>2006</v>
      </c>
      <c r="D10696" s="1" t="d">
        <v>2001-08-17</v>
      </c>
      <c r="E10696" s="1" t="str">
        <f t="shared" si="334"/>
        <v>2001</v>
      </c>
      <c r="F10696" s="1" t="str">
        <f t="shared" si="335"/>
        <v>Aug</v>
      </c>
      <c r="G10696" t="s">
        <v>24</v>
      </c>
      <c r="H10696" t="s">
        <v>151</v>
      </c>
      <c r="I10696">
        <v>0</v>
      </c>
      <c r="J10696">
        <v>0</v>
      </c>
      <c r="K10696">
        <v>0.1</v>
      </c>
      <c r="L10696">
        <v>0</v>
      </c>
      <c r="M10696">
        <v>0.1</v>
      </c>
    </row>
    <row r="10697" spans="1:19" x14ac:dyDescent="0.2">
      <c r="A10697" t="s">
        <v>8836</v>
      </c>
      <c r="B10697" t="s">
        <v>1015</v>
      </c>
      <c r="C10697">
        <v>2012</v>
      </c>
      <c r="D10697" s="1" t="d">
        <v>2016-11-02</v>
      </c>
      <c r="E10697" s="1" t="str">
        <f t="shared" si="334"/>
        <v>2016</v>
      </c>
      <c r="F10697" s="1" t="str">
        <f t="shared" si="335"/>
        <v>Nov</v>
      </c>
      <c r="G10697" t="s">
        <v>28</v>
      </c>
      <c r="H10697" t="s">
        <v>372</v>
      </c>
      <c r="I10697">
        <v>0</v>
      </c>
      <c r="J10697">
        <v>0</v>
      </c>
      <c r="K10697">
        <v>0.1</v>
      </c>
      <c r="L10697">
        <v>0</v>
      </c>
      <c r="M10697">
        <v>0.1</v>
      </c>
    </row>
    <row r="10698" spans="1:19" x14ac:dyDescent="0.2">
      <c r="A10698" t="s">
        <v>4819</v>
      </c>
      <c r="B10698" t="s">
        <v>148</v>
      </c>
      <c r="C10698">
        <v>2011</v>
      </c>
      <c r="D10698" s="1" t="d">
        <v>2004-04-25</v>
      </c>
      <c r="E10698" s="1" t="str">
        <f t="shared" si="334"/>
        <v>2004</v>
      </c>
      <c r="F10698" s="1" t="str">
        <f t="shared" si="335"/>
        <v>Apr</v>
      </c>
      <c r="G10698" t="s">
        <v>50</v>
      </c>
      <c r="H10698" t="s">
        <v>134</v>
      </c>
      <c r="I10698">
        <v>0.05</v>
      </c>
      <c r="J10698">
        <v>0.04</v>
      </c>
      <c r="K10698">
        <v>0</v>
      </c>
      <c r="L10698">
        <v>0.01</v>
      </c>
      <c r="M10698">
        <v>0.1</v>
      </c>
      <c r="N10698">
        <v>43</v>
      </c>
      <c r="O10698">
        <v>12</v>
      </c>
      <c r="P10698">
        <v>5</v>
      </c>
      <c r="Q10698">
        <v>56</v>
      </c>
    </row>
    <row r="10699" spans="1:19" x14ac:dyDescent="0.2">
      <c r="A10699" t="s">
        <v>7767</v>
      </c>
      <c r="B10699" t="s">
        <v>32</v>
      </c>
      <c r="C10699">
        <v>2011</v>
      </c>
      <c r="D10699" s="1" t="d">
        <v>2011-02-18</v>
      </c>
      <c r="E10699" s="1" t="str">
        <f t="shared" si="334"/>
        <v>2011</v>
      </c>
      <c r="F10699" s="1" t="str">
        <f t="shared" si="335"/>
        <v>Feb</v>
      </c>
      <c r="G10699" t="s">
        <v>18</v>
      </c>
      <c r="H10699" t="s">
        <v>51</v>
      </c>
      <c r="I10699">
        <v>0.09</v>
      </c>
      <c r="J10699">
        <v>0</v>
      </c>
      <c r="K10699">
        <v>0</v>
      </c>
      <c r="L10699">
        <v>0.01</v>
      </c>
      <c r="M10699">
        <v>0.1</v>
      </c>
    </row>
    <row r="10700" spans="1:19" x14ac:dyDescent="0.2">
      <c r="A10700" t="s">
        <v>4240</v>
      </c>
      <c r="B10700" t="s">
        <v>17</v>
      </c>
      <c r="C10700">
        <v>2010</v>
      </c>
      <c r="D10700" s="1" t="d">
        <v>2021-09-25</v>
      </c>
      <c r="E10700" s="1" t="str">
        <f t="shared" si="334"/>
        <v>2021</v>
      </c>
      <c r="F10700" s="1" t="str">
        <f t="shared" si="335"/>
        <v>Sep</v>
      </c>
      <c r="G10700" t="s">
        <v>50</v>
      </c>
      <c r="H10700" t="s">
        <v>111</v>
      </c>
      <c r="I10700">
        <v>0.06</v>
      </c>
      <c r="J10700">
        <v>0.03</v>
      </c>
      <c r="K10700">
        <v>0</v>
      </c>
      <c r="L10700">
        <v>0.01</v>
      </c>
      <c r="M10700">
        <v>0.1</v>
      </c>
      <c r="N10700">
        <v>47</v>
      </c>
      <c r="O10700">
        <v>11</v>
      </c>
      <c r="P10700" t="s">
        <v>203</v>
      </c>
      <c r="R10700" t="s">
        <v>111</v>
      </c>
      <c r="S10700" t="s">
        <v>88</v>
      </c>
    </row>
    <row r="10701" spans="1:19" x14ac:dyDescent="0.2">
      <c r="A10701" t="s">
        <v>6557</v>
      </c>
      <c r="B10701" t="s">
        <v>137</v>
      </c>
      <c r="C10701">
        <v>2005</v>
      </c>
      <c r="D10701" s="1" t="d">
        <v>1998-12-17</v>
      </c>
      <c r="E10701" s="1" t="str">
        <f t="shared" si="334"/>
        <v>1998</v>
      </c>
      <c r="F10701" s="1" t="str">
        <f t="shared" si="335"/>
        <v>Dec</v>
      </c>
      <c r="G10701" t="s">
        <v>50</v>
      </c>
      <c r="H10701" t="s">
        <v>329</v>
      </c>
      <c r="I10701">
        <v>7.0000000000000007E-2</v>
      </c>
      <c r="J10701">
        <v>0.02</v>
      </c>
      <c r="K10701">
        <v>0</v>
      </c>
      <c r="L10701">
        <v>0</v>
      </c>
      <c r="M10701">
        <v>0.1</v>
      </c>
      <c r="N10701">
        <v>46</v>
      </c>
      <c r="O10701">
        <v>17</v>
      </c>
      <c r="P10701">
        <v>8</v>
      </c>
      <c r="Q10701">
        <v>10</v>
      </c>
      <c r="R10701" t="s">
        <v>518</v>
      </c>
      <c r="S10701" t="s">
        <v>53</v>
      </c>
    </row>
    <row r="10702" spans="1:19" x14ac:dyDescent="0.2">
      <c r="A10702" t="s">
        <v>8837</v>
      </c>
      <c r="B10702" t="s">
        <v>55</v>
      </c>
      <c r="C10702">
        <v>2008</v>
      </c>
      <c r="D10702" s="1" t="d">
        <v>1998-01-23</v>
      </c>
      <c r="E10702" s="1" t="str">
        <f t="shared" si="334"/>
        <v>1998</v>
      </c>
      <c r="F10702" s="1" t="str">
        <f t="shared" si="335"/>
        <v>Jan</v>
      </c>
      <c r="G10702" t="s">
        <v>101</v>
      </c>
      <c r="H10702" t="s">
        <v>3403</v>
      </c>
      <c r="I10702">
        <v>0</v>
      </c>
      <c r="J10702">
        <v>0</v>
      </c>
      <c r="K10702">
        <v>0.1</v>
      </c>
      <c r="L10702">
        <v>0</v>
      </c>
      <c r="M10702">
        <v>0.1</v>
      </c>
    </row>
    <row r="10703" spans="1:19" x14ac:dyDescent="0.2">
      <c r="A10703" t="s">
        <v>8838</v>
      </c>
      <c r="B10703" t="s">
        <v>49</v>
      </c>
      <c r="C10703">
        <v>2011</v>
      </c>
      <c r="D10703" s="1" t="d">
        <v>1999-12-28</v>
      </c>
      <c r="E10703" s="1" t="str">
        <f t="shared" si="334"/>
        <v>1999</v>
      </c>
      <c r="F10703" s="1" t="str">
        <f t="shared" si="335"/>
        <v>Dec</v>
      </c>
      <c r="G10703" t="s">
        <v>34</v>
      </c>
      <c r="H10703" t="s">
        <v>68</v>
      </c>
      <c r="I10703">
        <v>0</v>
      </c>
      <c r="J10703">
        <v>0.08</v>
      </c>
      <c r="K10703">
        <v>0</v>
      </c>
      <c r="L10703">
        <v>0.02</v>
      </c>
      <c r="M10703">
        <v>0.1</v>
      </c>
    </row>
    <row r="10704" spans="1:19" x14ac:dyDescent="0.2">
      <c r="A10704" t="s">
        <v>8839</v>
      </c>
      <c r="B10704" t="s">
        <v>17</v>
      </c>
      <c r="C10704">
        <v>2007</v>
      </c>
      <c r="D10704" s="1" t="d">
        <v>2016-01-02</v>
      </c>
      <c r="E10704" s="1" t="str">
        <f t="shared" si="334"/>
        <v>2016</v>
      </c>
      <c r="F10704" s="1" t="str">
        <f t="shared" si="335"/>
        <v>Jan</v>
      </c>
      <c r="G10704" t="s">
        <v>28</v>
      </c>
      <c r="H10704" t="s">
        <v>933</v>
      </c>
      <c r="I10704">
        <v>0.08</v>
      </c>
      <c r="J10704">
        <v>0</v>
      </c>
      <c r="K10704">
        <v>0.01</v>
      </c>
      <c r="L10704">
        <v>0.01</v>
      </c>
      <c r="M10704">
        <v>0.1</v>
      </c>
      <c r="N10704">
        <v>65</v>
      </c>
      <c r="O10704">
        <v>33</v>
      </c>
      <c r="P10704">
        <v>7.7</v>
      </c>
      <c r="Q10704">
        <v>14</v>
      </c>
      <c r="R10704" t="s">
        <v>1181</v>
      </c>
      <c r="S10704" t="s">
        <v>112</v>
      </c>
    </row>
    <row r="10705" spans="1:19" x14ac:dyDescent="0.2">
      <c r="A10705" t="s">
        <v>6269</v>
      </c>
      <c r="B10705" t="s">
        <v>17</v>
      </c>
      <c r="C10705">
        <v>2008</v>
      </c>
      <c r="D10705" s="1" t="d">
        <v>1994-08-13</v>
      </c>
      <c r="E10705" s="1" t="str">
        <f t="shared" si="334"/>
        <v>1994</v>
      </c>
      <c r="F10705" s="1" t="str">
        <f t="shared" si="335"/>
        <v>Aug</v>
      </c>
      <c r="G10705" t="s">
        <v>18</v>
      </c>
      <c r="H10705" t="s">
        <v>71</v>
      </c>
      <c r="I10705">
        <v>0.09</v>
      </c>
      <c r="J10705">
        <v>0.01</v>
      </c>
      <c r="K10705">
        <v>0</v>
      </c>
      <c r="L10705">
        <v>0.01</v>
      </c>
      <c r="M10705">
        <v>0.1</v>
      </c>
      <c r="P10705">
        <v>1.4</v>
      </c>
      <c r="Q10705">
        <v>10</v>
      </c>
      <c r="R10705" t="s">
        <v>8623</v>
      </c>
      <c r="S10705" t="s">
        <v>20</v>
      </c>
    </row>
    <row r="10706" spans="1:19" x14ac:dyDescent="0.2">
      <c r="A10706" t="s">
        <v>8840</v>
      </c>
      <c r="B10706" t="s">
        <v>17</v>
      </c>
      <c r="C10706">
        <v>2007</v>
      </c>
      <c r="D10706" s="1" t="d">
        <v>1997-06-12</v>
      </c>
      <c r="E10706" s="1" t="str">
        <f t="shared" si="334"/>
        <v>1997</v>
      </c>
      <c r="F10706" s="1" t="str">
        <f t="shared" si="335"/>
        <v>Jun</v>
      </c>
      <c r="G10706" t="s">
        <v>86</v>
      </c>
      <c r="H10706" t="s">
        <v>4573</v>
      </c>
      <c r="I10706">
        <v>0</v>
      </c>
      <c r="J10706">
        <v>0</v>
      </c>
      <c r="K10706">
        <v>0.1</v>
      </c>
      <c r="L10706">
        <v>0</v>
      </c>
      <c r="M10706">
        <v>0.1</v>
      </c>
    </row>
    <row r="10707" spans="1:19" x14ac:dyDescent="0.2">
      <c r="A10707" t="s">
        <v>8841</v>
      </c>
      <c r="B10707" t="s">
        <v>189</v>
      </c>
      <c r="C10707">
        <v>2001</v>
      </c>
      <c r="D10707" s="1" t="d">
        <v>1993-02-18</v>
      </c>
      <c r="E10707" s="1" t="str">
        <f t="shared" si="334"/>
        <v>1993</v>
      </c>
      <c r="F10707" s="1" t="str">
        <f t="shared" si="335"/>
        <v>Feb</v>
      </c>
      <c r="G10707" t="s">
        <v>34</v>
      </c>
      <c r="H10707" t="s">
        <v>4330</v>
      </c>
      <c r="I10707">
        <v>0.08</v>
      </c>
      <c r="J10707">
        <v>0.02</v>
      </c>
      <c r="K10707">
        <v>0</v>
      </c>
      <c r="L10707">
        <v>0</v>
      </c>
      <c r="M10707">
        <v>0.1</v>
      </c>
      <c r="N10707">
        <v>39</v>
      </c>
      <c r="O10707">
        <v>11</v>
      </c>
      <c r="P10707">
        <v>2.9</v>
      </c>
      <c r="Q10707">
        <v>11</v>
      </c>
      <c r="R10707" t="s">
        <v>4330</v>
      </c>
      <c r="S10707" t="s">
        <v>88</v>
      </c>
    </row>
    <row r="10708" spans="1:19" x14ac:dyDescent="0.2">
      <c r="A10708" t="s">
        <v>8842</v>
      </c>
      <c r="B10708" t="s">
        <v>32</v>
      </c>
      <c r="C10708">
        <v>2009</v>
      </c>
      <c r="D10708" s="1" t="d">
        <v>2011-02-15</v>
      </c>
      <c r="E10708" s="1" t="str">
        <f t="shared" si="334"/>
        <v>2011</v>
      </c>
      <c r="F10708" s="1" t="str">
        <f t="shared" si="335"/>
        <v>Feb</v>
      </c>
      <c r="G10708" t="s">
        <v>34</v>
      </c>
      <c r="H10708" t="s">
        <v>19</v>
      </c>
      <c r="I10708">
        <v>0</v>
      </c>
      <c r="J10708">
        <v>0</v>
      </c>
      <c r="K10708">
        <v>0.1</v>
      </c>
      <c r="L10708">
        <v>0</v>
      </c>
      <c r="M10708">
        <v>0.1</v>
      </c>
    </row>
    <row r="10709" spans="1:19" x14ac:dyDescent="0.2">
      <c r="A10709" t="s">
        <v>6586</v>
      </c>
      <c r="B10709" t="s">
        <v>1015</v>
      </c>
      <c r="C10709">
        <v>2013</v>
      </c>
      <c r="D10709" s="1" t="d">
        <v>2014-11-18</v>
      </c>
      <c r="E10709" s="1" t="str">
        <f t="shared" si="334"/>
        <v>2014</v>
      </c>
      <c r="F10709" s="1" t="str">
        <f t="shared" si="335"/>
        <v>Nov</v>
      </c>
      <c r="G10709" t="s">
        <v>101</v>
      </c>
      <c r="H10709" t="s">
        <v>3314</v>
      </c>
      <c r="I10709">
        <v>0.04</v>
      </c>
      <c r="J10709">
        <v>0.04</v>
      </c>
      <c r="K10709">
        <v>0</v>
      </c>
      <c r="L10709">
        <v>0.02</v>
      </c>
      <c r="M10709">
        <v>0.1</v>
      </c>
      <c r="N10709">
        <v>83</v>
      </c>
      <c r="O10709">
        <v>16</v>
      </c>
      <c r="P10709">
        <v>9.1999999999999993</v>
      </c>
      <c r="Q10709">
        <v>87</v>
      </c>
      <c r="R10709" t="s">
        <v>6843</v>
      </c>
      <c r="S10709" t="s">
        <v>53</v>
      </c>
    </row>
    <row r="10710" spans="1:19" x14ac:dyDescent="0.2">
      <c r="A10710" t="s">
        <v>8843</v>
      </c>
      <c r="B10710" t="s">
        <v>55</v>
      </c>
      <c r="C10710">
        <v>2003</v>
      </c>
      <c r="D10710" s="1" t="d">
        <v>2015-10-01</v>
      </c>
      <c r="E10710" s="1" t="str">
        <f t="shared" si="334"/>
        <v>2015</v>
      </c>
      <c r="F10710" s="1" t="str">
        <f t="shared" si="335"/>
        <v>Oct</v>
      </c>
      <c r="G10710" t="s">
        <v>1</v>
      </c>
      <c r="H10710" t="s">
        <v>1329</v>
      </c>
      <c r="I10710">
        <v>0.05</v>
      </c>
      <c r="J10710">
        <v>0.04</v>
      </c>
      <c r="K10710">
        <v>0</v>
      </c>
      <c r="L10710">
        <v>0.01</v>
      </c>
      <c r="M10710">
        <v>0.1</v>
      </c>
      <c r="P10710" t="s">
        <v>203</v>
      </c>
      <c r="R10710" t="s">
        <v>8844</v>
      </c>
      <c r="S10710" t="s">
        <v>20</v>
      </c>
    </row>
    <row r="10711" spans="1:19" x14ac:dyDescent="0.2">
      <c r="A10711" t="s">
        <v>8845</v>
      </c>
      <c r="B10711" t="s">
        <v>1043</v>
      </c>
      <c r="C10711">
        <v>1996</v>
      </c>
      <c r="D10711" s="1" t="d">
        <v>2014-07-28</v>
      </c>
      <c r="E10711" s="1" t="str">
        <f t="shared" si="334"/>
        <v>2014</v>
      </c>
      <c r="F10711" s="1" t="str">
        <f t="shared" si="335"/>
        <v>Jul</v>
      </c>
      <c r="G10711" t="s">
        <v>86</v>
      </c>
      <c r="H10711" t="s">
        <v>5784</v>
      </c>
      <c r="I10711">
        <v>0</v>
      </c>
      <c r="J10711">
        <v>0</v>
      </c>
      <c r="K10711">
        <v>0.1</v>
      </c>
      <c r="L10711">
        <v>0</v>
      </c>
      <c r="M10711">
        <v>0.1</v>
      </c>
    </row>
    <row r="10712" spans="1:19" x14ac:dyDescent="0.2">
      <c r="A10712" t="s">
        <v>8846</v>
      </c>
      <c r="B10712" t="s">
        <v>159</v>
      </c>
      <c r="C10712">
        <v>2010</v>
      </c>
      <c r="D10712" s="1" t="d">
        <v>2021-03-12</v>
      </c>
      <c r="E10712" s="1" t="str">
        <f t="shared" si="334"/>
        <v>2021</v>
      </c>
      <c r="F10712" s="1" t="str">
        <f t="shared" si="335"/>
        <v>Mar</v>
      </c>
      <c r="G10712" t="s">
        <v>1</v>
      </c>
      <c r="H10712" t="s">
        <v>2780</v>
      </c>
      <c r="I10712">
        <v>0.05</v>
      </c>
      <c r="J10712">
        <v>0</v>
      </c>
      <c r="K10712">
        <v>0.03</v>
      </c>
      <c r="L10712">
        <v>0.01</v>
      </c>
      <c r="M10712">
        <v>0.1</v>
      </c>
    </row>
    <row r="10713" spans="1:19" x14ac:dyDescent="0.2">
      <c r="A10713" t="s">
        <v>8847</v>
      </c>
      <c r="B10713" t="s">
        <v>55</v>
      </c>
      <c r="C10713">
        <v>2002</v>
      </c>
      <c r="D10713" s="1" t="d">
        <v>2014-02-14</v>
      </c>
      <c r="E10713" s="1" t="str">
        <f t="shared" si="334"/>
        <v>2014</v>
      </c>
      <c r="F10713" s="1" t="str">
        <f t="shared" si="335"/>
        <v>Feb</v>
      </c>
      <c r="G10713" t="s">
        <v>18</v>
      </c>
      <c r="H10713" t="s">
        <v>134</v>
      </c>
      <c r="I10713">
        <v>0</v>
      </c>
      <c r="J10713">
        <v>0</v>
      </c>
      <c r="K10713">
        <v>0.1</v>
      </c>
      <c r="L10713">
        <v>0</v>
      </c>
      <c r="M10713">
        <v>0.1</v>
      </c>
    </row>
    <row r="10714" spans="1:19" x14ac:dyDescent="0.2">
      <c r="A10714" t="s">
        <v>5486</v>
      </c>
      <c r="B10714" t="s">
        <v>137</v>
      </c>
      <c r="C10714">
        <v>2004</v>
      </c>
      <c r="D10714" s="1" t="d">
        <v>2002-09-30</v>
      </c>
      <c r="E10714" s="1" t="str">
        <f t="shared" si="334"/>
        <v>2002</v>
      </c>
      <c r="F10714" s="1" t="str">
        <f t="shared" si="335"/>
        <v>Sep</v>
      </c>
      <c r="G10714" t="s">
        <v>50</v>
      </c>
      <c r="H10714" t="s">
        <v>111</v>
      </c>
      <c r="I10714">
        <v>7.0000000000000007E-2</v>
      </c>
      <c r="J10714">
        <v>0.02</v>
      </c>
      <c r="K10714">
        <v>0</v>
      </c>
      <c r="L10714">
        <v>0</v>
      </c>
      <c r="M10714">
        <v>0.1</v>
      </c>
      <c r="N10714">
        <v>67</v>
      </c>
      <c r="O10714">
        <v>21</v>
      </c>
      <c r="P10714">
        <v>5.2</v>
      </c>
      <c r="Q10714">
        <v>6</v>
      </c>
      <c r="R10714" t="s">
        <v>4966</v>
      </c>
      <c r="S10714" t="s">
        <v>88</v>
      </c>
    </row>
    <row r="10715" spans="1:19" x14ac:dyDescent="0.2">
      <c r="A10715" t="s">
        <v>5282</v>
      </c>
      <c r="B10715" t="s">
        <v>159</v>
      </c>
      <c r="C10715">
        <v>2009</v>
      </c>
      <c r="D10715" s="1" t="d">
        <v>2017-04-02</v>
      </c>
      <c r="E10715" s="1" t="str">
        <f t="shared" si="334"/>
        <v>2017</v>
      </c>
      <c r="F10715" s="1" t="str">
        <f t="shared" si="335"/>
        <v>Apr</v>
      </c>
      <c r="G10715" t="s">
        <v>18</v>
      </c>
      <c r="H10715" t="s">
        <v>51</v>
      </c>
      <c r="I10715">
        <v>0.09</v>
      </c>
      <c r="J10715">
        <v>0</v>
      </c>
      <c r="K10715">
        <v>0</v>
      </c>
      <c r="L10715">
        <v>0.01</v>
      </c>
      <c r="M10715">
        <v>0.1</v>
      </c>
      <c r="N10715">
        <v>67</v>
      </c>
      <c r="O10715">
        <v>5</v>
      </c>
      <c r="P10715" t="s">
        <v>203</v>
      </c>
      <c r="R10715" t="s">
        <v>1416</v>
      </c>
      <c r="S10715" t="s">
        <v>112</v>
      </c>
    </row>
    <row r="10716" spans="1:19" x14ac:dyDescent="0.2">
      <c r="A10716" t="s">
        <v>8762</v>
      </c>
      <c r="B10716" t="s">
        <v>159</v>
      </c>
      <c r="C10716">
        <v>2011</v>
      </c>
      <c r="D10716" s="1" t="d">
        <v>2010-10-12</v>
      </c>
      <c r="E10716" s="1" t="str">
        <f t="shared" si="334"/>
        <v>2010</v>
      </c>
      <c r="F10716" s="1" t="str">
        <f t="shared" si="335"/>
        <v>Oct</v>
      </c>
      <c r="G10716" t="s">
        <v>28</v>
      </c>
      <c r="H10716" t="s">
        <v>242</v>
      </c>
      <c r="I10716">
        <v>0</v>
      </c>
      <c r="J10716">
        <v>0</v>
      </c>
      <c r="K10716">
        <v>0.1</v>
      </c>
      <c r="L10716">
        <v>0</v>
      </c>
      <c r="M10716">
        <v>0.1</v>
      </c>
    </row>
    <row r="10717" spans="1:19" x14ac:dyDescent="0.2">
      <c r="A10717" t="s">
        <v>8848</v>
      </c>
      <c r="B10717" t="s">
        <v>32</v>
      </c>
      <c r="C10717">
        <v>2011</v>
      </c>
      <c r="D10717" s="1" t="d">
        <v>1995-09-30</v>
      </c>
      <c r="E10717" s="1" t="str">
        <f t="shared" si="334"/>
        <v>1995</v>
      </c>
      <c r="F10717" s="1" t="str">
        <f t="shared" si="335"/>
        <v>Sep</v>
      </c>
      <c r="G10717" t="s">
        <v>272</v>
      </c>
      <c r="H10717" t="s">
        <v>51</v>
      </c>
      <c r="I10717">
        <v>0.08</v>
      </c>
      <c r="J10717">
        <v>0.01</v>
      </c>
      <c r="K10717">
        <v>0</v>
      </c>
      <c r="L10717">
        <v>0.01</v>
      </c>
      <c r="M10717">
        <v>0.1</v>
      </c>
    </row>
    <row r="10718" spans="1:19" x14ac:dyDescent="0.2">
      <c r="A10718" t="s">
        <v>8849</v>
      </c>
      <c r="B10718" t="s">
        <v>64</v>
      </c>
      <c r="C10718">
        <v>2004</v>
      </c>
      <c r="D10718" s="1" t="d">
        <v>1999-05-24</v>
      </c>
      <c r="E10718" s="1" t="str">
        <f t="shared" si="334"/>
        <v>1999</v>
      </c>
      <c r="F10718" s="1" t="str">
        <f t="shared" si="335"/>
        <v>May</v>
      </c>
      <c r="G10718" t="s">
        <v>101</v>
      </c>
      <c r="H10718" t="s">
        <v>19</v>
      </c>
      <c r="I10718">
        <v>0</v>
      </c>
      <c r="J10718">
        <v>0</v>
      </c>
      <c r="K10718">
        <v>0.1</v>
      </c>
      <c r="L10718">
        <v>0</v>
      </c>
      <c r="M10718">
        <v>0.1</v>
      </c>
    </row>
    <row r="10719" spans="1:19" x14ac:dyDescent="0.2">
      <c r="A10719" t="s">
        <v>8850</v>
      </c>
      <c r="B10719" t="s">
        <v>32</v>
      </c>
      <c r="C10719">
        <v>2010</v>
      </c>
      <c r="D10719" s="1" t="d">
        <v>2017-09-28</v>
      </c>
      <c r="E10719" s="1" t="str">
        <f t="shared" si="334"/>
        <v>2017</v>
      </c>
      <c r="F10719" s="1" t="str">
        <f t="shared" si="335"/>
        <v>Sep</v>
      </c>
      <c r="G10719" t="s">
        <v>30</v>
      </c>
      <c r="H10719" t="s">
        <v>484</v>
      </c>
      <c r="I10719">
        <v>0.09</v>
      </c>
      <c r="J10719">
        <v>0</v>
      </c>
      <c r="K10719">
        <v>0</v>
      </c>
      <c r="L10719">
        <v>0.01</v>
      </c>
      <c r="M10719">
        <v>0.1</v>
      </c>
      <c r="P10719" t="s">
        <v>203</v>
      </c>
      <c r="R10719" t="s">
        <v>8851</v>
      </c>
      <c r="S10719" t="s">
        <v>112</v>
      </c>
    </row>
    <row r="10720" spans="1:19" x14ac:dyDescent="0.2">
      <c r="A10720" t="s">
        <v>8852</v>
      </c>
      <c r="B10720" t="s">
        <v>32</v>
      </c>
      <c r="C10720">
        <v>2008</v>
      </c>
      <c r="D10720" s="1" t="d">
        <v>2006-08-01</v>
      </c>
      <c r="E10720" s="1" t="str">
        <f t="shared" si="334"/>
        <v>2006</v>
      </c>
      <c r="F10720" s="1" t="str">
        <f t="shared" si="335"/>
        <v>Aug</v>
      </c>
      <c r="G10720" t="s">
        <v>101</v>
      </c>
      <c r="H10720" t="s">
        <v>1755</v>
      </c>
      <c r="I10720">
        <v>0</v>
      </c>
      <c r="J10720">
        <v>0</v>
      </c>
      <c r="K10720">
        <v>0.1</v>
      </c>
      <c r="L10720">
        <v>0</v>
      </c>
      <c r="M10720">
        <v>0.1</v>
      </c>
    </row>
    <row r="10721" spans="1:19" x14ac:dyDescent="0.2">
      <c r="A10721" t="s">
        <v>8853</v>
      </c>
      <c r="B10721" t="s">
        <v>32</v>
      </c>
      <c r="C10721">
        <v>2008</v>
      </c>
      <c r="D10721" s="1" t="d">
        <v>2013-10-10</v>
      </c>
      <c r="E10721" s="1" t="str">
        <f t="shared" si="334"/>
        <v>2013</v>
      </c>
      <c r="F10721" s="1" t="str">
        <f t="shared" si="335"/>
        <v>Oct</v>
      </c>
      <c r="G10721" t="s">
        <v>101</v>
      </c>
      <c r="H10721" t="s">
        <v>1222</v>
      </c>
      <c r="I10721">
        <v>0.08</v>
      </c>
      <c r="J10721">
        <v>0.01</v>
      </c>
      <c r="K10721">
        <v>0</v>
      </c>
      <c r="L10721">
        <v>0.01</v>
      </c>
      <c r="M10721">
        <v>0.1</v>
      </c>
      <c r="N10721">
        <v>68</v>
      </c>
      <c r="O10721">
        <v>4</v>
      </c>
      <c r="P10721" t="s">
        <v>203</v>
      </c>
      <c r="R10721" t="s">
        <v>6958</v>
      </c>
      <c r="S10721" t="s">
        <v>112</v>
      </c>
    </row>
    <row r="10722" spans="1:19" x14ac:dyDescent="0.2">
      <c r="A10722" t="s">
        <v>8854</v>
      </c>
      <c r="B10722" t="s">
        <v>55</v>
      </c>
      <c r="C10722">
        <v>2004</v>
      </c>
      <c r="D10722" s="1" t="d">
        <v>2005-05-08</v>
      </c>
      <c r="E10722" s="1" t="str">
        <f t="shared" si="334"/>
        <v>2005</v>
      </c>
      <c r="F10722" s="1" t="str">
        <f t="shared" si="335"/>
        <v>May</v>
      </c>
      <c r="G10722" t="s">
        <v>39</v>
      </c>
      <c r="H10722" t="s">
        <v>1309</v>
      </c>
      <c r="I10722">
        <v>0.05</v>
      </c>
      <c r="J10722">
        <v>0.04</v>
      </c>
      <c r="K10722">
        <v>0</v>
      </c>
      <c r="L10722">
        <v>0.01</v>
      </c>
      <c r="M10722">
        <v>0.1</v>
      </c>
      <c r="N10722">
        <v>42</v>
      </c>
      <c r="O10722">
        <v>19</v>
      </c>
      <c r="P10722">
        <v>8.3000000000000007</v>
      </c>
      <c r="Q10722">
        <v>18</v>
      </c>
      <c r="R10722" t="s">
        <v>8855</v>
      </c>
      <c r="S10722" t="s">
        <v>20</v>
      </c>
    </row>
    <row r="10723" spans="1:19" x14ac:dyDescent="0.2">
      <c r="A10723" t="s">
        <v>8856</v>
      </c>
      <c r="B10723" t="s">
        <v>32</v>
      </c>
      <c r="C10723">
        <v>2009</v>
      </c>
      <c r="D10723" s="1" t="d">
        <v>2019-12-14</v>
      </c>
      <c r="E10723" s="1" t="str">
        <f t="shared" si="334"/>
        <v>2019</v>
      </c>
      <c r="F10723" s="1" t="str">
        <f t="shared" si="335"/>
        <v>Dec</v>
      </c>
      <c r="G10723" t="s">
        <v>34</v>
      </c>
      <c r="H10723" t="s">
        <v>4460</v>
      </c>
      <c r="I10723">
        <v>0</v>
      </c>
      <c r="J10723">
        <v>0.09</v>
      </c>
      <c r="K10723">
        <v>0</v>
      </c>
      <c r="L10723">
        <v>0.01</v>
      </c>
      <c r="M10723">
        <v>0.1</v>
      </c>
    </row>
    <row r="10724" spans="1:19" x14ac:dyDescent="0.2">
      <c r="A10724" t="s">
        <v>8857</v>
      </c>
      <c r="B10724" t="s">
        <v>104</v>
      </c>
      <c r="C10724">
        <v>2001</v>
      </c>
      <c r="D10724" s="1" t="d">
        <v>1998-05-11</v>
      </c>
      <c r="E10724" s="1" t="str">
        <f t="shared" si="334"/>
        <v>1998</v>
      </c>
      <c r="F10724" s="1" t="str">
        <f t="shared" si="335"/>
        <v>May</v>
      </c>
      <c r="G10724" t="s">
        <v>24</v>
      </c>
      <c r="H10724" t="s">
        <v>1595</v>
      </c>
      <c r="I10724">
        <v>0.05</v>
      </c>
      <c r="J10724">
        <v>0.04</v>
      </c>
      <c r="K10724">
        <v>0</v>
      </c>
      <c r="L10724">
        <v>0.01</v>
      </c>
      <c r="M10724">
        <v>0.1</v>
      </c>
    </row>
    <row r="10725" spans="1:19" x14ac:dyDescent="0.2">
      <c r="A10725" t="s">
        <v>8858</v>
      </c>
      <c r="B10725" t="s">
        <v>32</v>
      </c>
      <c r="C10725">
        <v>2009</v>
      </c>
      <c r="D10725" s="1" t="d">
        <v>2002-10-15</v>
      </c>
      <c r="E10725" s="1" t="str">
        <f t="shared" si="334"/>
        <v>2002</v>
      </c>
      <c r="F10725" s="1" t="str">
        <f t="shared" si="335"/>
        <v>Oct</v>
      </c>
      <c r="G10725" t="s">
        <v>37</v>
      </c>
      <c r="H10725" t="s">
        <v>8859</v>
      </c>
      <c r="I10725">
        <v>0.09</v>
      </c>
      <c r="J10725">
        <v>0</v>
      </c>
      <c r="K10725">
        <v>0</v>
      </c>
      <c r="L10725">
        <v>0.01</v>
      </c>
      <c r="M10725">
        <v>0.1</v>
      </c>
      <c r="P10725" t="s">
        <v>203</v>
      </c>
      <c r="R10725" t="s">
        <v>1980</v>
      </c>
      <c r="S10725" t="s">
        <v>20</v>
      </c>
    </row>
    <row r="10726" spans="1:19" x14ac:dyDescent="0.2">
      <c r="A10726" t="s">
        <v>8860</v>
      </c>
      <c r="B10726" t="s">
        <v>75</v>
      </c>
      <c r="C10726">
        <v>2015</v>
      </c>
      <c r="D10726" s="1" t="d">
        <v>1999-05-13</v>
      </c>
      <c r="E10726" s="1" t="str">
        <f t="shared" si="334"/>
        <v>1999</v>
      </c>
      <c r="F10726" s="1" t="str">
        <f t="shared" si="335"/>
        <v>May</v>
      </c>
      <c r="G10726" t="s">
        <v>86</v>
      </c>
      <c r="H10726" t="s">
        <v>222</v>
      </c>
      <c r="I10726">
        <v>0</v>
      </c>
      <c r="J10726">
        <v>0.08</v>
      </c>
      <c r="K10726">
        <v>0</v>
      </c>
      <c r="L10726">
        <v>0.01</v>
      </c>
      <c r="M10726">
        <v>0.1</v>
      </c>
      <c r="N10726">
        <v>71</v>
      </c>
      <c r="O10726">
        <v>28</v>
      </c>
      <c r="P10726">
        <v>5.9</v>
      </c>
      <c r="Q10726">
        <v>94</v>
      </c>
      <c r="R10726" t="s">
        <v>8861</v>
      </c>
      <c r="S10726" t="s">
        <v>88</v>
      </c>
    </row>
    <row r="10727" spans="1:19" x14ac:dyDescent="0.2">
      <c r="A10727" t="s">
        <v>8862</v>
      </c>
      <c r="B10727" t="s">
        <v>75</v>
      </c>
      <c r="C10727">
        <v>2016</v>
      </c>
      <c r="D10727" s="1" t="d">
        <v>2002-11-05</v>
      </c>
      <c r="E10727" s="1" t="str">
        <f t="shared" si="334"/>
        <v>2002</v>
      </c>
      <c r="F10727" s="1" t="str">
        <f t="shared" si="335"/>
        <v>Nov</v>
      </c>
      <c r="G10727" t="s">
        <v>37</v>
      </c>
      <c r="H10727" t="s">
        <v>6429</v>
      </c>
      <c r="I10727">
        <v>0.03</v>
      </c>
      <c r="J10727">
        <v>0.05</v>
      </c>
      <c r="K10727">
        <v>0</v>
      </c>
      <c r="L10727">
        <v>0.02</v>
      </c>
      <c r="M10727">
        <v>0.1</v>
      </c>
      <c r="N10727">
        <v>73</v>
      </c>
      <c r="O10727">
        <v>26</v>
      </c>
      <c r="P10727">
        <v>6.3</v>
      </c>
      <c r="Q10727">
        <v>37</v>
      </c>
      <c r="R10727" t="s">
        <v>6429</v>
      </c>
      <c r="S10727" t="s">
        <v>88</v>
      </c>
    </row>
    <row r="10728" spans="1:19" x14ac:dyDescent="0.2">
      <c r="A10728" t="s">
        <v>8863</v>
      </c>
      <c r="B10728" t="s">
        <v>159</v>
      </c>
      <c r="C10728">
        <v>2009</v>
      </c>
      <c r="D10728" s="1" t="d">
        <v>2014-02-28</v>
      </c>
      <c r="E10728" s="1" t="str">
        <f t="shared" si="334"/>
        <v>2014</v>
      </c>
      <c r="F10728" s="1" t="str">
        <f t="shared" si="335"/>
        <v>Feb</v>
      </c>
      <c r="G10728" t="s">
        <v>86</v>
      </c>
      <c r="H10728" t="s">
        <v>372</v>
      </c>
      <c r="I10728">
        <v>0.09</v>
      </c>
      <c r="J10728">
        <v>0</v>
      </c>
      <c r="K10728">
        <v>0</v>
      </c>
      <c r="L10728">
        <v>0.01</v>
      </c>
      <c r="M10728">
        <v>0.1</v>
      </c>
      <c r="N10728">
        <v>28</v>
      </c>
      <c r="O10728">
        <v>16</v>
      </c>
      <c r="P10728">
        <v>0.9</v>
      </c>
      <c r="Q10728">
        <v>50</v>
      </c>
      <c r="R10728" t="s">
        <v>586</v>
      </c>
      <c r="S10728" t="s">
        <v>88</v>
      </c>
    </row>
    <row r="10729" spans="1:19" x14ac:dyDescent="0.2">
      <c r="A10729" t="s">
        <v>5847</v>
      </c>
      <c r="B10729" t="s">
        <v>44</v>
      </c>
      <c r="C10729">
        <v>2014</v>
      </c>
      <c r="D10729" s="1" t="d">
        <v>2006-11-18</v>
      </c>
      <c r="E10729" s="1" t="str">
        <f t="shared" si="334"/>
        <v>2006</v>
      </c>
      <c r="F10729" s="1" t="str">
        <f t="shared" si="335"/>
        <v>Nov</v>
      </c>
      <c r="G10729" t="s">
        <v>101</v>
      </c>
      <c r="H10729" t="s">
        <v>3903</v>
      </c>
      <c r="I10729">
        <v>0.04</v>
      </c>
      <c r="J10729">
        <v>0.05</v>
      </c>
      <c r="K10729">
        <v>0</v>
      </c>
      <c r="L10729">
        <v>0.01</v>
      </c>
      <c r="M10729">
        <v>0.1</v>
      </c>
    </row>
    <row r="10730" spans="1:19" x14ac:dyDescent="0.2">
      <c r="A10730" t="s">
        <v>8864</v>
      </c>
      <c r="B10730" t="s">
        <v>75</v>
      </c>
      <c r="C10730">
        <v>2015</v>
      </c>
      <c r="D10730" s="1" t="d">
        <v>2009-01-09</v>
      </c>
      <c r="E10730" s="1" t="str">
        <f t="shared" si="334"/>
        <v>2009</v>
      </c>
      <c r="F10730" s="1" t="str">
        <f t="shared" si="335"/>
        <v>Jan</v>
      </c>
      <c r="G10730" t="s">
        <v>50</v>
      </c>
      <c r="H10730" t="s">
        <v>111</v>
      </c>
      <c r="I10730">
        <v>0</v>
      </c>
      <c r="J10730">
        <v>0.08</v>
      </c>
      <c r="K10730">
        <v>0</v>
      </c>
      <c r="L10730">
        <v>0.01</v>
      </c>
      <c r="M10730">
        <v>0.1</v>
      </c>
      <c r="N10730">
        <v>73</v>
      </c>
      <c r="O10730">
        <v>13</v>
      </c>
      <c r="P10730">
        <v>6.8</v>
      </c>
      <c r="Q10730">
        <v>50</v>
      </c>
      <c r="R10730" t="s">
        <v>6253</v>
      </c>
      <c r="S10730" t="s">
        <v>88</v>
      </c>
    </row>
    <row r="10731" spans="1:19" x14ac:dyDescent="0.2">
      <c r="A10731" t="s">
        <v>8865</v>
      </c>
      <c r="B10731" t="s">
        <v>17</v>
      </c>
      <c r="C10731">
        <v>2008</v>
      </c>
      <c r="D10731" s="1" t="d">
        <v>1993-11-26</v>
      </c>
      <c r="E10731" s="1" t="str">
        <f t="shared" si="334"/>
        <v>1993</v>
      </c>
      <c r="F10731" s="1" t="str">
        <f t="shared" si="335"/>
        <v>Nov</v>
      </c>
      <c r="G10731" t="s">
        <v>101</v>
      </c>
      <c r="H10731" t="s">
        <v>155</v>
      </c>
      <c r="I10731">
        <v>0.09</v>
      </c>
      <c r="J10731">
        <v>0</v>
      </c>
      <c r="K10731">
        <v>0</v>
      </c>
      <c r="L10731">
        <v>0.01</v>
      </c>
      <c r="M10731">
        <v>0.1</v>
      </c>
    </row>
    <row r="10732" spans="1:19" x14ac:dyDescent="0.2">
      <c r="A10732" t="s">
        <v>5847</v>
      </c>
      <c r="B10732" t="s">
        <v>1015</v>
      </c>
      <c r="C10732">
        <v>2014</v>
      </c>
      <c r="D10732" s="1" t="d">
        <v>1998-08-26</v>
      </c>
      <c r="E10732" s="1" t="str">
        <f t="shared" si="334"/>
        <v>1998</v>
      </c>
      <c r="F10732" s="1" t="str">
        <f t="shared" si="335"/>
        <v>Aug</v>
      </c>
      <c r="G10732" t="s">
        <v>101</v>
      </c>
      <c r="H10732" t="s">
        <v>3903</v>
      </c>
      <c r="I10732">
        <v>7.0000000000000007E-2</v>
      </c>
      <c r="J10732">
        <v>0</v>
      </c>
      <c r="K10732">
        <v>0.01</v>
      </c>
      <c r="L10732">
        <v>0.02</v>
      </c>
      <c r="M10732">
        <v>0.1</v>
      </c>
    </row>
    <row r="10733" spans="1:19" x14ac:dyDescent="0.2">
      <c r="A10733" t="s">
        <v>5702</v>
      </c>
      <c r="B10733" t="s">
        <v>137</v>
      </c>
      <c r="C10733">
        <v>2004</v>
      </c>
      <c r="D10733" s="1" t="d">
        <v>2000-07-04</v>
      </c>
      <c r="E10733" s="1" t="str">
        <f t="shared" si="334"/>
        <v>2000</v>
      </c>
      <c r="F10733" s="1" t="str">
        <f t="shared" si="335"/>
        <v>Jul</v>
      </c>
      <c r="G10733" t="s">
        <v>24</v>
      </c>
      <c r="H10733" t="s">
        <v>71</v>
      </c>
      <c r="I10733">
        <v>7.0000000000000007E-2</v>
      </c>
      <c r="J10733">
        <v>0.02</v>
      </c>
      <c r="K10733">
        <v>0</v>
      </c>
      <c r="L10733">
        <v>0</v>
      </c>
      <c r="M10733">
        <v>0.1</v>
      </c>
      <c r="N10733">
        <v>79</v>
      </c>
      <c r="O10733">
        <v>39</v>
      </c>
      <c r="P10733" t="s">
        <v>203</v>
      </c>
      <c r="R10733" t="s">
        <v>5703</v>
      </c>
      <c r="S10733" t="s">
        <v>20</v>
      </c>
    </row>
    <row r="10734" spans="1:19" x14ac:dyDescent="0.2">
      <c r="A10734" t="s">
        <v>8866</v>
      </c>
      <c r="B10734" t="s">
        <v>104</v>
      </c>
      <c r="C10734">
        <v>1996</v>
      </c>
      <c r="D10734" s="1" t="d">
        <v>2012-10-26</v>
      </c>
      <c r="E10734" s="1" t="str">
        <f t="shared" si="334"/>
        <v>2012</v>
      </c>
      <c r="F10734" s="1" t="str">
        <f t="shared" si="335"/>
        <v>Oct</v>
      </c>
      <c r="G10734" t="s">
        <v>37</v>
      </c>
      <c r="H10734" t="s">
        <v>71</v>
      </c>
      <c r="I10734">
        <v>0.05</v>
      </c>
      <c r="J10734">
        <v>0.04</v>
      </c>
      <c r="K10734">
        <v>0</v>
      </c>
      <c r="L10734">
        <v>0.01</v>
      </c>
      <c r="M10734">
        <v>0.1</v>
      </c>
    </row>
    <row r="10735" spans="1:19" x14ac:dyDescent="0.2">
      <c r="A10735" t="s">
        <v>8867</v>
      </c>
      <c r="B10735" t="s">
        <v>32</v>
      </c>
      <c r="C10735">
        <v>2008</v>
      </c>
      <c r="D10735" s="1" t="d">
        <v>2014-04-02</v>
      </c>
      <c r="E10735" s="1" t="str">
        <f t="shared" si="334"/>
        <v>2014</v>
      </c>
      <c r="F10735" s="1" t="str">
        <f t="shared" si="335"/>
        <v>Apr</v>
      </c>
      <c r="G10735" t="s">
        <v>39</v>
      </c>
      <c r="H10735" t="s">
        <v>4632</v>
      </c>
      <c r="I10735">
        <v>0.09</v>
      </c>
      <c r="J10735">
        <v>0</v>
      </c>
      <c r="K10735">
        <v>0</v>
      </c>
      <c r="L10735">
        <v>0.01</v>
      </c>
      <c r="M10735">
        <v>0.1</v>
      </c>
      <c r="P10735" t="s">
        <v>203</v>
      </c>
      <c r="R10735" t="s">
        <v>8545</v>
      </c>
      <c r="S10735" t="s">
        <v>20</v>
      </c>
    </row>
    <row r="10736" spans="1:19" x14ac:dyDescent="0.2">
      <c r="A10736" t="s">
        <v>6683</v>
      </c>
      <c r="B10736" t="s">
        <v>49</v>
      </c>
      <c r="C10736">
        <v>2011</v>
      </c>
      <c r="D10736" s="1" t="d">
        <v>1996-10-16</v>
      </c>
      <c r="E10736" s="1" t="str">
        <f t="shared" si="334"/>
        <v>1996</v>
      </c>
      <c r="F10736" s="1" t="str">
        <f t="shared" si="335"/>
        <v>Oct</v>
      </c>
      <c r="G10736" t="s">
        <v>24</v>
      </c>
      <c r="H10736" t="s">
        <v>71</v>
      </c>
      <c r="I10736">
        <v>0.09</v>
      </c>
      <c r="J10736">
        <v>0</v>
      </c>
      <c r="K10736">
        <v>0</v>
      </c>
      <c r="L10736">
        <v>0.01</v>
      </c>
      <c r="M10736">
        <v>0.1</v>
      </c>
      <c r="P10736" t="s">
        <v>203</v>
      </c>
      <c r="R10736" t="s">
        <v>4373</v>
      </c>
      <c r="S10736" t="s">
        <v>20</v>
      </c>
    </row>
    <row r="10737" spans="1:19" x14ac:dyDescent="0.2">
      <c r="A10737" t="s">
        <v>8868</v>
      </c>
      <c r="B10737" t="s">
        <v>1015</v>
      </c>
      <c r="C10737">
        <v>2014</v>
      </c>
      <c r="D10737" s="1" t="d">
        <v>2002-07-08</v>
      </c>
      <c r="E10737" s="1" t="str">
        <f t="shared" si="334"/>
        <v>2002</v>
      </c>
      <c r="F10737" s="1" t="str">
        <f t="shared" si="335"/>
        <v>Jul</v>
      </c>
      <c r="G10737" t="s">
        <v>101</v>
      </c>
      <c r="H10737" t="s">
        <v>7990</v>
      </c>
      <c r="I10737">
        <v>0.05</v>
      </c>
      <c r="J10737">
        <v>0</v>
      </c>
      <c r="K10737">
        <v>0.03</v>
      </c>
      <c r="L10737">
        <v>0.02</v>
      </c>
      <c r="M10737">
        <v>0.1</v>
      </c>
    </row>
    <row r="10738" spans="1:19" x14ac:dyDescent="0.2">
      <c r="A10738" t="s">
        <v>8869</v>
      </c>
      <c r="B10738" t="s">
        <v>75</v>
      </c>
      <c r="C10738">
        <v>2014</v>
      </c>
      <c r="D10738" s="1" t="d">
        <v>1994-07-09</v>
      </c>
      <c r="E10738" s="1" t="str">
        <f t="shared" si="334"/>
        <v>1994</v>
      </c>
      <c r="F10738" s="1" t="str">
        <f t="shared" si="335"/>
        <v>Jul</v>
      </c>
      <c r="G10738" t="s">
        <v>28</v>
      </c>
      <c r="H10738" t="s">
        <v>2780</v>
      </c>
      <c r="I10738">
        <v>0.05</v>
      </c>
      <c r="J10738">
        <v>0.02</v>
      </c>
      <c r="K10738">
        <v>0.02</v>
      </c>
      <c r="L10738">
        <v>0.01</v>
      </c>
      <c r="M10738">
        <v>0.1</v>
      </c>
      <c r="N10738">
        <v>53</v>
      </c>
      <c r="O10738">
        <v>31</v>
      </c>
      <c r="P10738">
        <v>6</v>
      </c>
      <c r="Q10738">
        <v>79</v>
      </c>
      <c r="R10738" t="s">
        <v>8870</v>
      </c>
      <c r="S10738" t="s">
        <v>53</v>
      </c>
    </row>
    <row r="10739" spans="1:19" x14ac:dyDescent="0.2">
      <c r="A10739" t="s">
        <v>8056</v>
      </c>
      <c r="B10739" t="s">
        <v>44</v>
      </c>
      <c r="C10739">
        <v>2012</v>
      </c>
      <c r="D10739" s="1" t="d">
        <v>1989-08-01</v>
      </c>
      <c r="E10739" s="1" t="str">
        <f t="shared" si="334"/>
        <v>1989</v>
      </c>
      <c r="F10739" s="1" t="str">
        <f t="shared" si="335"/>
        <v>Aug</v>
      </c>
      <c r="G10739" t="s">
        <v>37</v>
      </c>
      <c r="H10739" t="s">
        <v>234</v>
      </c>
      <c r="I10739">
        <v>0.06</v>
      </c>
      <c r="J10739">
        <v>0.03</v>
      </c>
      <c r="K10739">
        <v>0</v>
      </c>
      <c r="L10739">
        <v>0.01</v>
      </c>
      <c r="M10739">
        <v>0.1</v>
      </c>
      <c r="N10739">
        <v>52</v>
      </c>
      <c r="O10739">
        <v>46</v>
      </c>
      <c r="P10739">
        <v>5.5</v>
      </c>
      <c r="Q10739">
        <v>65</v>
      </c>
      <c r="R10739" t="s">
        <v>1235</v>
      </c>
      <c r="S10739" t="s">
        <v>53</v>
      </c>
    </row>
    <row r="10740" spans="1:19" x14ac:dyDescent="0.2">
      <c r="A10740" t="s">
        <v>8871</v>
      </c>
      <c r="B10740" t="s">
        <v>55</v>
      </c>
      <c r="C10740">
        <v>2005</v>
      </c>
      <c r="D10740" s="1" t="d">
        <v>1998-01-27</v>
      </c>
      <c r="E10740" s="1" t="str">
        <f t="shared" si="334"/>
        <v>1998</v>
      </c>
      <c r="F10740" s="1" t="str">
        <f t="shared" si="335"/>
        <v>Jan</v>
      </c>
      <c r="G10740" t="s">
        <v>50</v>
      </c>
      <c r="H10740" t="s">
        <v>68</v>
      </c>
      <c r="I10740">
        <v>0.05</v>
      </c>
      <c r="J10740">
        <v>0.04</v>
      </c>
      <c r="K10740">
        <v>0</v>
      </c>
      <c r="L10740">
        <v>0.01</v>
      </c>
      <c r="M10740">
        <v>0.1</v>
      </c>
      <c r="N10740">
        <v>53</v>
      </c>
      <c r="O10740">
        <v>23</v>
      </c>
      <c r="P10740" t="s">
        <v>203</v>
      </c>
      <c r="R10740" t="s">
        <v>1129</v>
      </c>
      <c r="S10740" t="s">
        <v>20</v>
      </c>
    </row>
    <row r="10741" spans="1:19" x14ac:dyDescent="0.2">
      <c r="A10741" t="s">
        <v>8872</v>
      </c>
      <c r="B10741" t="s">
        <v>55</v>
      </c>
      <c r="C10741">
        <v>2007</v>
      </c>
      <c r="D10741" s="1" t="d">
        <v>2015-01-07</v>
      </c>
      <c r="E10741" s="1" t="str">
        <f t="shared" si="334"/>
        <v>2015</v>
      </c>
      <c r="F10741" s="1" t="str">
        <f t="shared" si="335"/>
        <v>Jan</v>
      </c>
      <c r="G10741" t="s">
        <v>24</v>
      </c>
      <c r="H10741" t="s">
        <v>222</v>
      </c>
      <c r="I10741">
        <v>0.05</v>
      </c>
      <c r="J10741">
        <v>0.04</v>
      </c>
      <c r="K10741">
        <v>0</v>
      </c>
      <c r="L10741">
        <v>0.01</v>
      </c>
      <c r="M10741">
        <v>0.1</v>
      </c>
      <c r="N10741">
        <v>62</v>
      </c>
      <c r="O10741">
        <v>26</v>
      </c>
      <c r="P10741">
        <v>9.1</v>
      </c>
      <c r="Q10741">
        <v>7</v>
      </c>
      <c r="R10741" t="s">
        <v>8873</v>
      </c>
      <c r="S10741" t="s">
        <v>20</v>
      </c>
    </row>
    <row r="10742" spans="1:19" x14ac:dyDescent="0.2">
      <c r="A10742" t="s">
        <v>8686</v>
      </c>
      <c r="B10742" t="s">
        <v>49</v>
      </c>
      <c r="C10742">
        <v>2012</v>
      </c>
      <c r="D10742" s="1" t="d">
        <v>2002-08-26</v>
      </c>
      <c r="E10742" s="1" t="str">
        <f t="shared" si="334"/>
        <v>2002</v>
      </c>
      <c r="F10742" s="1" t="str">
        <f t="shared" si="335"/>
        <v>Aug</v>
      </c>
      <c r="G10742" t="s">
        <v>50</v>
      </c>
      <c r="H10742" t="s">
        <v>234</v>
      </c>
      <c r="I10742">
        <v>0.04</v>
      </c>
      <c r="J10742">
        <v>0.03</v>
      </c>
      <c r="K10742">
        <v>0.01</v>
      </c>
      <c r="L10742">
        <v>0.01</v>
      </c>
      <c r="M10742">
        <v>0.1</v>
      </c>
      <c r="N10742">
        <v>53</v>
      </c>
      <c r="O10742">
        <v>19</v>
      </c>
      <c r="P10742">
        <v>7.2</v>
      </c>
      <c r="Q10742">
        <v>22</v>
      </c>
      <c r="R10742" t="s">
        <v>2893</v>
      </c>
      <c r="S10742" t="s">
        <v>53</v>
      </c>
    </row>
    <row r="10743" spans="1:19" x14ac:dyDescent="0.2">
      <c r="A10743" t="s">
        <v>3262</v>
      </c>
      <c r="B10743" t="s">
        <v>44</v>
      </c>
      <c r="C10743">
        <v>2009</v>
      </c>
      <c r="D10743" s="1" t="d">
        <v>1990-07-30</v>
      </c>
      <c r="E10743" s="1" t="str">
        <f t="shared" si="334"/>
        <v>1990</v>
      </c>
      <c r="F10743" s="1" t="str">
        <f t="shared" si="335"/>
        <v>Jul</v>
      </c>
      <c r="G10743" t="s">
        <v>34</v>
      </c>
      <c r="H10743" t="s">
        <v>568</v>
      </c>
      <c r="I10743">
        <v>0.09</v>
      </c>
      <c r="J10743">
        <v>0</v>
      </c>
      <c r="K10743">
        <v>0</v>
      </c>
      <c r="L10743">
        <v>0.01</v>
      </c>
      <c r="M10743">
        <v>0.1</v>
      </c>
    </row>
    <row r="10744" spans="1:19" x14ac:dyDescent="0.2">
      <c r="A10744" t="s">
        <v>7447</v>
      </c>
      <c r="B10744" t="s">
        <v>79</v>
      </c>
      <c r="C10744">
        <v>2011</v>
      </c>
      <c r="D10744" s="1" t="d">
        <v>2020-09-18</v>
      </c>
      <c r="E10744" s="1" t="str">
        <f t="shared" si="334"/>
        <v>2020</v>
      </c>
      <c r="F10744" s="1" t="str">
        <f t="shared" si="335"/>
        <v>Sep</v>
      </c>
      <c r="G10744" t="s">
        <v>50</v>
      </c>
      <c r="H10744" t="s">
        <v>151</v>
      </c>
      <c r="I10744">
        <v>0.06</v>
      </c>
      <c r="J10744">
        <v>0.03</v>
      </c>
      <c r="K10744">
        <v>0</v>
      </c>
      <c r="L10744">
        <v>0.01</v>
      </c>
      <c r="M10744">
        <v>0.1</v>
      </c>
      <c r="N10744">
        <v>55</v>
      </c>
      <c r="O10744">
        <v>10</v>
      </c>
      <c r="P10744">
        <v>4.2</v>
      </c>
      <c r="Q10744">
        <v>5</v>
      </c>
      <c r="R10744" t="s">
        <v>2423</v>
      </c>
      <c r="S10744" t="s">
        <v>88</v>
      </c>
    </row>
    <row r="10745" spans="1:19" x14ac:dyDescent="0.2">
      <c r="A10745" t="s">
        <v>8874</v>
      </c>
      <c r="B10745" t="s">
        <v>104</v>
      </c>
      <c r="C10745">
        <v>1998</v>
      </c>
      <c r="D10745" s="1" t="d">
        <v>2007-11-03</v>
      </c>
      <c r="E10745" s="1" t="str">
        <f t="shared" si="334"/>
        <v>2007</v>
      </c>
      <c r="F10745" s="1" t="str">
        <f t="shared" si="335"/>
        <v>Nov</v>
      </c>
      <c r="G10745" t="s">
        <v>24</v>
      </c>
      <c r="H10745" t="s">
        <v>1957</v>
      </c>
      <c r="I10745">
        <v>0</v>
      </c>
      <c r="J10745">
        <v>0</v>
      </c>
      <c r="K10745">
        <v>0.09</v>
      </c>
      <c r="L10745">
        <v>0.01</v>
      </c>
      <c r="M10745">
        <v>0.1</v>
      </c>
    </row>
    <row r="10746" spans="1:19" x14ac:dyDescent="0.2">
      <c r="A10746" t="s">
        <v>8875</v>
      </c>
      <c r="B10746" t="s">
        <v>159</v>
      </c>
      <c r="C10746">
        <v>2006</v>
      </c>
      <c r="D10746" s="1" t="d">
        <v>2018-10-06</v>
      </c>
      <c r="E10746" s="1" t="str">
        <f t="shared" si="334"/>
        <v>2018</v>
      </c>
      <c r="F10746" s="1" t="str">
        <f t="shared" si="335"/>
        <v>Oct</v>
      </c>
      <c r="G10746" t="s">
        <v>24</v>
      </c>
      <c r="H10746" t="s">
        <v>68</v>
      </c>
      <c r="I10746">
        <v>0</v>
      </c>
      <c r="J10746">
        <v>0.02</v>
      </c>
      <c r="K10746">
        <v>7.0000000000000007E-2</v>
      </c>
      <c r="L10746">
        <v>0.01</v>
      </c>
      <c r="M10746">
        <v>0.1</v>
      </c>
      <c r="R10746" t="s">
        <v>1233</v>
      </c>
    </row>
    <row r="10747" spans="1:19" x14ac:dyDescent="0.2">
      <c r="A10747" t="s">
        <v>2583</v>
      </c>
      <c r="B10747" t="s">
        <v>44</v>
      </c>
      <c r="C10747">
        <v>2015</v>
      </c>
      <c r="D10747" s="1" t="d">
        <v>2008-03-23</v>
      </c>
      <c r="E10747" s="1" t="str">
        <f t="shared" si="334"/>
        <v>2008</v>
      </c>
      <c r="F10747" s="1" t="str">
        <f t="shared" si="335"/>
        <v>Mar</v>
      </c>
      <c r="G10747" t="s">
        <v>18</v>
      </c>
      <c r="H10747" t="s">
        <v>234</v>
      </c>
      <c r="I10747">
        <v>0.04</v>
      </c>
      <c r="J10747">
        <v>0.05</v>
      </c>
      <c r="K10747">
        <v>0</v>
      </c>
      <c r="L10747">
        <v>0.01</v>
      </c>
      <c r="M10747">
        <v>0.1</v>
      </c>
      <c r="P10747">
        <v>7</v>
      </c>
      <c r="Q10747">
        <v>34</v>
      </c>
      <c r="R10747" t="s">
        <v>357</v>
      </c>
      <c r="S10747" t="s">
        <v>20</v>
      </c>
    </row>
    <row r="10748" spans="1:19" x14ac:dyDescent="0.2">
      <c r="A10748" t="s">
        <v>8876</v>
      </c>
      <c r="B10748" t="s">
        <v>57</v>
      </c>
      <c r="C10748">
        <v>1995</v>
      </c>
      <c r="D10748" s="1" t="d">
        <v>1998-04-19</v>
      </c>
      <c r="E10748" s="1" t="str">
        <f t="shared" si="334"/>
        <v>1998</v>
      </c>
      <c r="F10748" s="1" t="str">
        <f t="shared" si="335"/>
        <v>Apr</v>
      </c>
      <c r="G10748" t="s">
        <v>18</v>
      </c>
      <c r="H10748" t="s">
        <v>8877</v>
      </c>
      <c r="I10748">
        <v>0</v>
      </c>
      <c r="J10748">
        <v>0</v>
      </c>
      <c r="K10748">
        <v>0.1</v>
      </c>
      <c r="L10748">
        <v>0</v>
      </c>
      <c r="M10748">
        <v>0.1</v>
      </c>
    </row>
    <row r="10749" spans="1:19" x14ac:dyDescent="0.2">
      <c r="A10749" t="s">
        <v>8878</v>
      </c>
      <c r="B10749" t="s">
        <v>79</v>
      </c>
      <c r="C10749">
        <v>2011</v>
      </c>
      <c r="D10749" s="1" t="d">
        <v>2015-08-14</v>
      </c>
      <c r="E10749" s="1" t="str">
        <f t="shared" si="334"/>
        <v>2015</v>
      </c>
      <c r="F10749" s="1" t="str">
        <f t="shared" si="335"/>
        <v>Aug</v>
      </c>
      <c r="G10749" t="s">
        <v>1</v>
      </c>
      <c r="H10749" t="s">
        <v>111</v>
      </c>
      <c r="I10749">
        <v>0.05</v>
      </c>
      <c r="J10749">
        <v>0.04</v>
      </c>
      <c r="K10749">
        <v>0</v>
      </c>
      <c r="L10749">
        <v>0.01</v>
      </c>
      <c r="M10749">
        <v>0.1</v>
      </c>
      <c r="N10749">
        <v>51</v>
      </c>
      <c r="O10749">
        <v>15</v>
      </c>
      <c r="P10749">
        <v>5.9</v>
      </c>
      <c r="Q10749">
        <v>14</v>
      </c>
      <c r="R10749" t="s">
        <v>5733</v>
      </c>
      <c r="S10749" t="s">
        <v>20</v>
      </c>
    </row>
    <row r="10750" spans="1:19" x14ac:dyDescent="0.2">
      <c r="A10750" t="s">
        <v>8879</v>
      </c>
      <c r="B10750" t="s">
        <v>64</v>
      </c>
      <c r="C10750">
        <v>2004</v>
      </c>
      <c r="D10750" s="1" t="d">
        <v>1994-05-13</v>
      </c>
      <c r="E10750" s="1" t="str">
        <f t="shared" si="334"/>
        <v>1994</v>
      </c>
      <c r="F10750" s="1" t="str">
        <f t="shared" si="335"/>
        <v>May</v>
      </c>
      <c r="G10750" t="s">
        <v>1</v>
      </c>
      <c r="H10750" t="s">
        <v>19</v>
      </c>
      <c r="I10750">
        <v>0</v>
      </c>
      <c r="J10750">
        <v>0</v>
      </c>
      <c r="K10750">
        <v>0.09</v>
      </c>
      <c r="L10750">
        <v>0</v>
      </c>
      <c r="M10750">
        <v>0.1</v>
      </c>
    </row>
    <row r="10751" spans="1:19" x14ac:dyDescent="0.2">
      <c r="A10751" t="s">
        <v>7653</v>
      </c>
      <c r="B10751" t="s">
        <v>44</v>
      </c>
      <c r="C10751">
        <v>2011</v>
      </c>
      <c r="D10751" s="1" t="d">
        <v>1995-07-17</v>
      </c>
      <c r="E10751" s="1" t="str">
        <f t="shared" si="334"/>
        <v>1995</v>
      </c>
      <c r="F10751" s="1" t="str">
        <f t="shared" si="335"/>
        <v>Jul</v>
      </c>
      <c r="G10751" t="s">
        <v>24</v>
      </c>
      <c r="H10751" t="s">
        <v>1207</v>
      </c>
      <c r="I10751">
        <v>7.0000000000000007E-2</v>
      </c>
      <c r="J10751">
        <v>0.02</v>
      </c>
      <c r="K10751">
        <v>0</v>
      </c>
      <c r="L10751">
        <v>0.01</v>
      </c>
      <c r="M10751">
        <v>0.1</v>
      </c>
      <c r="P10751" t="s">
        <v>203</v>
      </c>
      <c r="R10751" t="s">
        <v>2233</v>
      </c>
      <c r="S10751" t="s">
        <v>20</v>
      </c>
    </row>
    <row r="10752" spans="1:19" x14ac:dyDescent="0.2">
      <c r="A10752" t="s">
        <v>5535</v>
      </c>
      <c r="B10752" t="s">
        <v>137</v>
      </c>
      <c r="C10752">
        <v>2002</v>
      </c>
      <c r="D10752" s="1" t="d">
        <v>1996-01-01</v>
      </c>
      <c r="E10752" s="1" t="str">
        <f t="shared" si="334"/>
        <v>1996</v>
      </c>
      <c r="F10752" s="1" t="str">
        <f t="shared" si="335"/>
        <v>Jan</v>
      </c>
      <c r="G10752" t="s">
        <v>37</v>
      </c>
      <c r="H10752" t="s">
        <v>3932</v>
      </c>
      <c r="I10752">
        <v>7.0000000000000007E-2</v>
      </c>
      <c r="J10752">
        <v>0.02</v>
      </c>
      <c r="K10752">
        <v>0</v>
      </c>
      <c r="L10752">
        <v>0</v>
      </c>
      <c r="M10752">
        <v>0.1</v>
      </c>
      <c r="N10752">
        <v>54</v>
      </c>
      <c r="O10752">
        <v>13</v>
      </c>
      <c r="P10752" t="s">
        <v>203</v>
      </c>
      <c r="R10752" t="s">
        <v>3434</v>
      </c>
      <c r="S10752" t="s">
        <v>53</v>
      </c>
    </row>
    <row r="10753" spans="1:19" x14ac:dyDescent="0.2">
      <c r="A10753" t="s">
        <v>8880</v>
      </c>
      <c r="B10753" t="s">
        <v>104</v>
      </c>
      <c r="C10753">
        <v>1997</v>
      </c>
      <c r="D10753" s="1" t="d">
        <v>2000-07-09</v>
      </c>
      <c r="E10753" s="1" t="str">
        <f t="shared" si="334"/>
        <v>2000</v>
      </c>
      <c r="F10753" s="1" t="str">
        <f t="shared" si="335"/>
        <v>Jul</v>
      </c>
      <c r="G10753" t="s">
        <v>37</v>
      </c>
      <c r="H10753" t="s">
        <v>8881</v>
      </c>
      <c r="I10753">
        <v>0.05</v>
      </c>
      <c r="J10753">
        <v>0.04</v>
      </c>
      <c r="K10753">
        <v>0</v>
      </c>
      <c r="L10753">
        <v>0.01</v>
      </c>
      <c r="M10753">
        <v>0.1</v>
      </c>
    </row>
    <row r="10754" spans="1:19" x14ac:dyDescent="0.2">
      <c r="A10754" t="s">
        <v>4258</v>
      </c>
      <c r="B10754" t="s">
        <v>148</v>
      </c>
      <c r="C10754">
        <v>2014</v>
      </c>
      <c r="D10754" s="1" t="d">
        <v>1994-01-02</v>
      </c>
      <c r="E10754" s="1" t="str">
        <f t="shared" si="334"/>
        <v>1994</v>
      </c>
      <c r="F10754" s="1" t="str">
        <f t="shared" si="335"/>
        <v>Jan</v>
      </c>
      <c r="G10754" t="s">
        <v>24</v>
      </c>
      <c r="H10754" t="s">
        <v>648</v>
      </c>
      <c r="I10754">
        <v>0</v>
      </c>
      <c r="J10754">
        <v>0.09</v>
      </c>
      <c r="K10754">
        <v>0</v>
      </c>
      <c r="L10754">
        <v>0.01</v>
      </c>
      <c r="M10754">
        <v>0.1</v>
      </c>
      <c r="N10754">
        <v>61</v>
      </c>
      <c r="O10754">
        <v>20</v>
      </c>
      <c r="P10754">
        <v>4.8</v>
      </c>
      <c r="Q10754">
        <v>65</v>
      </c>
      <c r="R10754" t="s">
        <v>1580</v>
      </c>
      <c r="S10754" t="s">
        <v>20</v>
      </c>
    </row>
    <row r="10755" spans="1:19" x14ac:dyDescent="0.2">
      <c r="A10755" t="s">
        <v>8882</v>
      </c>
      <c r="B10755" t="s">
        <v>17</v>
      </c>
      <c r="C10755">
        <v>2008</v>
      </c>
      <c r="D10755" s="1" t="d">
        <v>2019-10-27</v>
      </c>
      <c r="E10755" s="1" t="str">
        <f t="shared" ref="E10755:E10818" si="336">TEXT(D10755,"yyyy")</f>
        <v>2019</v>
      </c>
      <c r="F10755" s="1" t="str">
        <f t="shared" ref="F10755:F10818" si="337">TEXT(D10755,"mmm")</f>
        <v>Oct</v>
      </c>
      <c r="G10755" t="s">
        <v>18</v>
      </c>
      <c r="H10755" t="s">
        <v>1222</v>
      </c>
      <c r="I10755">
        <v>0.09</v>
      </c>
      <c r="J10755">
        <v>0</v>
      </c>
      <c r="K10755">
        <v>0</v>
      </c>
      <c r="L10755">
        <v>0.01</v>
      </c>
      <c r="M10755">
        <v>0.1</v>
      </c>
    </row>
    <row r="10756" spans="1:19" x14ac:dyDescent="0.2">
      <c r="A10756" t="s">
        <v>8883</v>
      </c>
      <c r="B10756" t="s">
        <v>32</v>
      </c>
      <c r="C10756">
        <v>2009</v>
      </c>
      <c r="D10756" s="1" t="d">
        <v>1997-06-12</v>
      </c>
      <c r="E10756" s="1" t="str">
        <f t="shared" si="336"/>
        <v>1997</v>
      </c>
      <c r="F10756" s="1" t="str">
        <f t="shared" si="337"/>
        <v>Jun</v>
      </c>
      <c r="G10756" t="s">
        <v>30</v>
      </c>
      <c r="H10756" t="s">
        <v>1511</v>
      </c>
      <c r="I10756">
        <v>0.08</v>
      </c>
      <c r="J10756">
        <v>0</v>
      </c>
      <c r="K10756">
        <v>0</v>
      </c>
      <c r="L10756">
        <v>0.01</v>
      </c>
      <c r="M10756">
        <v>0.1</v>
      </c>
      <c r="N10756">
        <v>72</v>
      </c>
      <c r="O10756">
        <v>7</v>
      </c>
      <c r="P10756">
        <v>6.8</v>
      </c>
      <c r="Q10756">
        <v>6</v>
      </c>
      <c r="R10756" t="s">
        <v>1708</v>
      </c>
      <c r="S10756" t="s">
        <v>20</v>
      </c>
    </row>
    <row r="10757" spans="1:19" x14ac:dyDescent="0.2">
      <c r="A10757" t="s">
        <v>4796</v>
      </c>
      <c r="B10757" t="s">
        <v>187</v>
      </c>
      <c r="C10757">
        <v>2013</v>
      </c>
      <c r="D10757" s="1" t="d">
        <v>1998-11-18</v>
      </c>
      <c r="E10757" s="1" t="str">
        <f t="shared" si="336"/>
        <v>1998</v>
      </c>
      <c r="F10757" s="1" t="str">
        <f t="shared" si="337"/>
        <v>Nov</v>
      </c>
      <c r="G10757" t="s">
        <v>272</v>
      </c>
      <c r="H10757" t="s">
        <v>71</v>
      </c>
      <c r="I10757">
        <v>0.05</v>
      </c>
      <c r="J10757">
        <v>0.04</v>
      </c>
      <c r="K10757">
        <v>0</v>
      </c>
      <c r="L10757">
        <v>0.01</v>
      </c>
      <c r="M10757">
        <v>0.1</v>
      </c>
      <c r="P10757">
        <v>6.8</v>
      </c>
      <c r="Q10757">
        <v>17</v>
      </c>
      <c r="R10757" t="s">
        <v>1518</v>
      </c>
      <c r="S10757" t="s">
        <v>20</v>
      </c>
    </row>
    <row r="10758" spans="1:19" x14ac:dyDescent="0.2">
      <c r="A10758" t="s">
        <v>8884</v>
      </c>
      <c r="B10758" t="s">
        <v>32</v>
      </c>
      <c r="C10758">
        <v>2009</v>
      </c>
      <c r="D10758" s="1" t="d">
        <v>1990-10-29</v>
      </c>
      <c r="E10758" s="1" t="str">
        <f t="shared" si="336"/>
        <v>1990</v>
      </c>
      <c r="F10758" s="1" t="str">
        <f t="shared" si="337"/>
        <v>Oct</v>
      </c>
      <c r="G10758" t="s">
        <v>39</v>
      </c>
      <c r="H10758" t="s">
        <v>111</v>
      </c>
      <c r="I10758">
        <v>0.09</v>
      </c>
      <c r="J10758">
        <v>0</v>
      </c>
      <c r="K10758">
        <v>0</v>
      </c>
      <c r="L10758">
        <v>0.01</v>
      </c>
      <c r="M10758">
        <v>0.1</v>
      </c>
      <c r="P10758" t="s">
        <v>203</v>
      </c>
      <c r="R10758" t="s">
        <v>7449</v>
      </c>
      <c r="S10758" t="s">
        <v>20</v>
      </c>
    </row>
    <row r="10759" spans="1:19" x14ac:dyDescent="0.2">
      <c r="A10759" t="s">
        <v>8885</v>
      </c>
      <c r="B10759" t="s">
        <v>32</v>
      </c>
      <c r="C10759">
        <v>2009</v>
      </c>
      <c r="D10759" s="1" t="d">
        <v>1999-09-29</v>
      </c>
      <c r="E10759" s="1" t="str">
        <f t="shared" si="336"/>
        <v>1999</v>
      </c>
      <c r="F10759" s="1" t="str">
        <f t="shared" si="337"/>
        <v>Sep</v>
      </c>
      <c r="G10759" t="s">
        <v>28</v>
      </c>
      <c r="H10759" t="s">
        <v>372</v>
      </c>
      <c r="I10759">
        <v>0.06</v>
      </c>
      <c r="J10759">
        <v>0</v>
      </c>
      <c r="K10759">
        <v>0.03</v>
      </c>
      <c r="L10759">
        <v>0</v>
      </c>
      <c r="M10759">
        <v>0.1</v>
      </c>
      <c r="N10759">
        <v>63</v>
      </c>
      <c r="O10759">
        <v>27</v>
      </c>
      <c r="P10759">
        <v>6.6</v>
      </c>
      <c r="Q10759">
        <v>10</v>
      </c>
      <c r="R10759" t="s">
        <v>4069</v>
      </c>
      <c r="S10759" t="s">
        <v>112</v>
      </c>
    </row>
    <row r="10760" spans="1:19" x14ac:dyDescent="0.2">
      <c r="A10760" t="s">
        <v>7975</v>
      </c>
      <c r="B10760" t="s">
        <v>32</v>
      </c>
      <c r="C10760">
        <v>2006</v>
      </c>
      <c r="D10760" s="1" t="d">
        <v>1990-09-20</v>
      </c>
      <c r="E10760" s="1" t="str">
        <f t="shared" si="336"/>
        <v>1990</v>
      </c>
      <c r="F10760" s="1" t="str">
        <f t="shared" si="337"/>
        <v>Sep</v>
      </c>
      <c r="G10760" t="s">
        <v>50</v>
      </c>
      <c r="H10760" t="s">
        <v>111</v>
      </c>
      <c r="I10760">
        <v>0.08</v>
      </c>
      <c r="J10760">
        <v>0.01</v>
      </c>
      <c r="K10760">
        <v>0</v>
      </c>
      <c r="L10760">
        <v>0.01</v>
      </c>
      <c r="M10760">
        <v>0.1</v>
      </c>
      <c r="N10760">
        <v>57</v>
      </c>
      <c r="O10760">
        <v>15</v>
      </c>
      <c r="P10760" t="s">
        <v>203</v>
      </c>
      <c r="R10760" t="s">
        <v>3040</v>
      </c>
      <c r="S10760" t="s">
        <v>112</v>
      </c>
    </row>
    <row r="10761" spans="1:19" x14ac:dyDescent="0.2">
      <c r="A10761" t="s">
        <v>8886</v>
      </c>
      <c r="B10761" t="s">
        <v>55</v>
      </c>
      <c r="C10761">
        <v>2007</v>
      </c>
      <c r="D10761" s="1" t="d">
        <v>2009-12-12</v>
      </c>
      <c r="E10761" s="1" t="str">
        <f t="shared" si="336"/>
        <v>2009</v>
      </c>
      <c r="F10761" s="1" t="str">
        <f t="shared" si="337"/>
        <v>Dec</v>
      </c>
      <c r="G10761" t="s">
        <v>28</v>
      </c>
      <c r="H10761" t="s">
        <v>151</v>
      </c>
      <c r="I10761">
        <v>0</v>
      </c>
      <c r="J10761">
        <v>0</v>
      </c>
      <c r="K10761">
        <v>0.1</v>
      </c>
      <c r="L10761">
        <v>0</v>
      </c>
      <c r="M10761">
        <v>0.1</v>
      </c>
      <c r="N10761">
        <v>64</v>
      </c>
      <c r="O10761">
        <v>24</v>
      </c>
      <c r="P10761">
        <v>7.3</v>
      </c>
      <c r="Q10761">
        <v>17</v>
      </c>
      <c r="R10761" t="s">
        <v>3340</v>
      </c>
      <c r="S10761" t="s">
        <v>112</v>
      </c>
    </row>
    <row r="10762" spans="1:19" x14ac:dyDescent="0.2">
      <c r="A10762" t="s">
        <v>8887</v>
      </c>
      <c r="B10762" t="s">
        <v>104</v>
      </c>
      <c r="C10762">
        <v>1996</v>
      </c>
      <c r="D10762" s="1" t="d">
        <v>1990-02-20</v>
      </c>
      <c r="E10762" s="1" t="str">
        <f t="shared" si="336"/>
        <v>1990</v>
      </c>
      <c r="F10762" s="1" t="str">
        <f t="shared" si="337"/>
        <v>Feb</v>
      </c>
      <c r="G10762" t="s">
        <v>86</v>
      </c>
      <c r="H10762" t="s">
        <v>8888</v>
      </c>
      <c r="I10762">
        <v>0</v>
      </c>
      <c r="J10762">
        <v>0</v>
      </c>
      <c r="K10762">
        <v>0.09</v>
      </c>
      <c r="L10762">
        <v>0.01</v>
      </c>
      <c r="M10762">
        <v>0.1</v>
      </c>
    </row>
    <row r="10763" spans="1:19" x14ac:dyDescent="0.2">
      <c r="A10763" t="s">
        <v>4349</v>
      </c>
      <c r="B10763" t="s">
        <v>32</v>
      </c>
      <c r="C10763">
        <v>2010</v>
      </c>
      <c r="D10763" s="1" t="d">
        <v>2008-12-01</v>
      </c>
      <c r="E10763" s="1" t="str">
        <f t="shared" si="336"/>
        <v>2008</v>
      </c>
      <c r="F10763" s="1" t="str">
        <f t="shared" si="337"/>
        <v>Dec</v>
      </c>
      <c r="G10763" t="s">
        <v>18</v>
      </c>
      <c r="H10763" t="s">
        <v>71</v>
      </c>
      <c r="I10763">
        <v>0.09</v>
      </c>
      <c r="J10763">
        <v>0</v>
      </c>
      <c r="K10763">
        <v>0</v>
      </c>
      <c r="L10763">
        <v>0.01</v>
      </c>
      <c r="M10763">
        <v>0.1</v>
      </c>
      <c r="P10763" t="s">
        <v>203</v>
      </c>
      <c r="R10763" t="s">
        <v>1196</v>
      </c>
      <c r="S10763" t="s">
        <v>20</v>
      </c>
    </row>
    <row r="10764" spans="1:19" x14ac:dyDescent="0.2">
      <c r="A10764" t="s">
        <v>8889</v>
      </c>
      <c r="B10764" t="s">
        <v>104</v>
      </c>
      <c r="C10764">
        <v>1998</v>
      </c>
      <c r="D10764" s="1" t="d">
        <v>2002-01-07</v>
      </c>
      <c r="E10764" s="1" t="str">
        <f t="shared" si="336"/>
        <v>2002</v>
      </c>
      <c r="F10764" s="1" t="str">
        <f t="shared" si="337"/>
        <v>Jan</v>
      </c>
      <c r="G10764" t="s">
        <v>28</v>
      </c>
      <c r="H10764" t="s">
        <v>780</v>
      </c>
      <c r="I10764">
        <v>0.01</v>
      </c>
      <c r="J10764">
        <v>0.01</v>
      </c>
      <c r="K10764">
        <v>7.0000000000000007E-2</v>
      </c>
      <c r="L10764">
        <v>0.01</v>
      </c>
      <c r="M10764">
        <v>0.1</v>
      </c>
    </row>
    <row r="10765" spans="1:19" x14ac:dyDescent="0.2">
      <c r="A10765" t="s">
        <v>8890</v>
      </c>
      <c r="B10765" t="s">
        <v>32</v>
      </c>
      <c r="C10765">
        <v>2006</v>
      </c>
      <c r="D10765" s="1" t="d">
        <v>2016-08-18</v>
      </c>
      <c r="E10765" s="1" t="str">
        <f t="shared" si="336"/>
        <v>2016</v>
      </c>
      <c r="F10765" s="1" t="str">
        <f t="shared" si="337"/>
        <v>Aug</v>
      </c>
      <c r="G10765" t="s">
        <v>28</v>
      </c>
      <c r="H10765" t="s">
        <v>372</v>
      </c>
      <c r="I10765">
        <v>0.09</v>
      </c>
      <c r="J10765">
        <v>0</v>
      </c>
      <c r="K10765">
        <v>0</v>
      </c>
      <c r="L10765">
        <v>0.01</v>
      </c>
      <c r="M10765">
        <v>0.1</v>
      </c>
      <c r="N10765">
        <v>71</v>
      </c>
      <c r="O10765">
        <v>8</v>
      </c>
      <c r="P10765">
        <v>7.6</v>
      </c>
      <c r="Q10765">
        <v>27</v>
      </c>
      <c r="R10765" t="s">
        <v>5855</v>
      </c>
      <c r="S10765" t="s">
        <v>112</v>
      </c>
    </row>
    <row r="10766" spans="1:19" x14ac:dyDescent="0.2">
      <c r="A10766" t="s">
        <v>8891</v>
      </c>
      <c r="B10766" t="s">
        <v>32</v>
      </c>
      <c r="C10766" t="s">
        <v>286</v>
      </c>
      <c r="D10766" s="1" t="d">
        <v>2000-07-01</v>
      </c>
      <c r="E10766" s="1" t="str">
        <f t="shared" si="336"/>
        <v>2000</v>
      </c>
      <c r="F10766" s="1" t="str">
        <f t="shared" si="337"/>
        <v>Jul</v>
      </c>
      <c r="G10766" t="s">
        <v>28</v>
      </c>
      <c r="H10766" t="s">
        <v>1091</v>
      </c>
      <c r="I10766">
        <v>0</v>
      </c>
      <c r="J10766">
        <v>0</v>
      </c>
      <c r="K10766">
        <v>0.1</v>
      </c>
      <c r="L10766">
        <v>0</v>
      </c>
      <c r="M10766">
        <v>0.1</v>
      </c>
    </row>
    <row r="10767" spans="1:19" x14ac:dyDescent="0.2">
      <c r="A10767" t="s">
        <v>2358</v>
      </c>
      <c r="B10767" t="s">
        <v>44</v>
      </c>
      <c r="C10767">
        <v>2007</v>
      </c>
      <c r="D10767" s="1" t="d">
        <v>2015-10-05</v>
      </c>
      <c r="E10767" s="1" t="str">
        <f t="shared" si="336"/>
        <v>2015</v>
      </c>
      <c r="F10767" s="1" t="str">
        <f t="shared" si="337"/>
        <v>Oct</v>
      </c>
      <c r="G10767" t="s">
        <v>101</v>
      </c>
      <c r="H10767" t="s">
        <v>111</v>
      </c>
      <c r="I10767">
        <v>7.0000000000000007E-2</v>
      </c>
      <c r="J10767">
        <v>0.02</v>
      </c>
      <c r="K10767">
        <v>0</v>
      </c>
      <c r="L10767">
        <v>0.01</v>
      </c>
      <c r="M10767">
        <v>0.1</v>
      </c>
    </row>
    <row r="10768" spans="1:19" x14ac:dyDescent="0.2">
      <c r="A10768" t="s">
        <v>5074</v>
      </c>
      <c r="B10768" t="s">
        <v>44</v>
      </c>
      <c r="C10768">
        <v>2010</v>
      </c>
      <c r="D10768" s="1" t="d">
        <v>1995-01-28</v>
      </c>
      <c r="E10768" s="1" t="str">
        <f t="shared" si="336"/>
        <v>1995</v>
      </c>
      <c r="F10768" s="1" t="str">
        <f t="shared" si="337"/>
        <v>Jan</v>
      </c>
      <c r="G10768" t="s">
        <v>50</v>
      </c>
      <c r="H10768" t="s">
        <v>134</v>
      </c>
      <c r="I10768">
        <v>0.09</v>
      </c>
      <c r="J10768">
        <v>0</v>
      </c>
      <c r="K10768">
        <v>0</v>
      </c>
      <c r="L10768">
        <v>0.01</v>
      </c>
      <c r="M10768">
        <v>0.1</v>
      </c>
      <c r="N10768">
        <v>56</v>
      </c>
      <c r="O10768">
        <v>15</v>
      </c>
      <c r="P10768">
        <v>5.5</v>
      </c>
      <c r="Q10768">
        <v>4</v>
      </c>
      <c r="R10768" t="s">
        <v>3395</v>
      </c>
      <c r="S10768" t="s">
        <v>112</v>
      </c>
    </row>
    <row r="10769" spans="1:19" x14ac:dyDescent="0.2">
      <c r="A10769" t="s">
        <v>5616</v>
      </c>
      <c r="B10769" t="s">
        <v>32</v>
      </c>
      <c r="C10769">
        <v>2005</v>
      </c>
      <c r="D10769" s="1" t="d">
        <v>2000-01-09</v>
      </c>
      <c r="E10769" s="1" t="str">
        <f t="shared" si="336"/>
        <v>2000</v>
      </c>
      <c r="F10769" s="1" t="str">
        <f t="shared" si="337"/>
        <v>Jan</v>
      </c>
      <c r="G10769" t="s">
        <v>24</v>
      </c>
      <c r="H10769" t="s">
        <v>1830</v>
      </c>
      <c r="I10769">
        <v>0.09</v>
      </c>
      <c r="J10769">
        <v>0</v>
      </c>
      <c r="K10769">
        <v>0</v>
      </c>
      <c r="L10769">
        <v>0.01</v>
      </c>
      <c r="M10769">
        <v>0.1</v>
      </c>
      <c r="N10769">
        <v>49</v>
      </c>
      <c r="O10769">
        <v>5</v>
      </c>
      <c r="P10769" t="s">
        <v>203</v>
      </c>
      <c r="R10769" t="s">
        <v>1980</v>
      </c>
      <c r="S10769" t="s">
        <v>20</v>
      </c>
    </row>
    <row r="10770" spans="1:19" x14ac:dyDescent="0.2">
      <c r="A10770" t="s">
        <v>4417</v>
      </c>
      <c r="B10770" t="s">
        <v>137</v>
      </c>
      <c r="C10770">
        <v>2006</v>
      </c>
      <c r="D10770" s="1" t="d">
        <v>2002-01-19</v>
      </c>
      <c r="E10770" s="1" t="str">
        <f t="shared" si="336"/>
        <v>2002</v>
      </c>
      <c r="F10770" s="1" t="str">
        <f t="shared" si="337"/>
        <v>Jan</v>
      </c>
      <c r="G10770" t="s">
        <v>1</v>
      </c>
      <c r="H10770" t="s">
        <v>329</v>
      </c>
      <c r="I10770">
        <v>7.0000000000000007E-2</v>
      </c>
      <c r="J10770">
        <v>0.02</v>
      </c>
      <c r="K10770">
        <v>0</v>
      </c>
      <c r="L10770">
        <v>0</v>
      </c>
      <c r="M10770">
        <v>0.1</v>
      </c>
      <c r="N10770">
        <v>68</v>
      </c>
      <c r="O10770">
        <v>16</v>
      </c>
      <c r="P10770" t="s">
        <v>203</v>
      </c>
      <c r="R10770" t="s">
        <v>329</v>
      </c>
      <c r="S10770" t="s">
        <v>112</v>
      </c>
    </row>
    <row r="10771" spans="1:19" x14ac:dyDescent="0.2">
      <c r="A10771" t="s">
        <v>8892</v>
      </c>
      <c r="B10771" t="s">
        <v>55</v>
      </c>
      <c r="C10771">
        <v>2004</v>
      </c>
      <c r="D10771" s="1" t="d">
        <v>1990-11-22</v>
      </c>
      <c r="E10771" s="1" t="str">
        <f t="shared" si="336"/>
        <v>1990</v>
      </c>
      <c r="F10771" s="1" t="str">
        <f t="shared" si="337"/>
        <v>Nov</v>
      </c>
      <c r="G10771" t="s">
        <v>86</v>
      </c>
      <c r="H10771" t="s">
        <v>202</v>
      </c>
      <c r="I10771">
        <v>0.05</v>
      </c>
      <c r="J10771">
        <v>0.04</v>
      </c>
      <c r="K10771">
        <v>0</v>
      </c>
      <c r="L10771">
        <v>0.01</v>
      </c>
      <c r="M10771">
        <v>0.1</v>
      </c>
      <c r="N10771">
        <v>73</v>
      </c>
      <c r="O10771">
        <v>39</v>
      </c>
      <c r="P10771">
        <v>7.5</v>
      </c>
      <c r="Q10771">
        <v>13</v>
      </c>
      <c r="R10771" t="s">
        <v>2748</v>
      </c>
      <c r="S10771" t="s">
        <v>88</v>
      </c>
    </row>
    <row r="10772" spans="1:19" x14ac:dyDescent="0.2">
      <c r="A10772" t="s">
        <v>7386</v>
      </c>
      <c r="B10772" t="s">
        <v>17</v>
      </c>
      <c r="C10772">
        <v>2009</v>
      </c>
      <c r="D10772" s="1" t="d">
        <v>2007-05-07</v>
      </c>
      <c r="E10772" s="1" t="str">
        <f t="shared" si="336"/>
        <v>2007</v>
      </c>
      <c r="F10772" s="1" t="str">
        <f t="shared" si="337"/>
        <v>May</v>
      </c>
      <c r="G10772" t="s">
        <v>50</v>
      </c>
      <c r="H10772" t="s">
        <v>1207</v>
      </c>
      <c r="I10772">
        <v>0.09</v>
      </c>
      <c r="J10772">
        <v>0</v>
      </c>
      <c r="K10772">
        <v>0</v>
      </c>
      <c r="L10772">
        <v>0.01</v>
      </c>
      <c r="M10772">
        <v>0.1</v>
      </c>
      <c r="N10772">
        <v>60</v>
      </c>
      <c r="O10772">
        <v>8</v>
      </c>
      <c r="P10772" t="s">
        <v>203</v>
      </c>
      <c r="R10772" t="s">
        <v>1746</v>
      </c>
      <c r="S10772" t="s">
        <v>112</v>
      </c>
    </row>
    <row r="10773" spans="1:19" x14ac:dyDescent="0.2">
      <c r="A10773" t="s">
        <v>7714</v>
      </c>
      <c r="B10773" t="s">
        <v>32</v>
      </c>
      <c r="C10773">
        <v>2008</v>
      </c>
      <c r="D10773" s="1" t="d">
        <v>1999-10-20</v>
      </c>
      <c r="E10773" s="1" t="str">
        <f t="shared" si="336"/>
        <v>1999</v>
      </c>
      <c r="F10773" s="1" t="str">
        <f t="shared" si="337"/>
        <v>Oct</v>
      </c>
      <c r="G10773" t="s">
        <v>39</v>
      </c>
      <c r="H10773" t="s">
        <v>825</v>
      </c>
      <c r="I10773">
        <v>0.08</v>
      </c>
      <c r="J10773">
        <v>0.01</v>
      </c>
      <c r="K10773">
        <v>0</v>
      </c>
      <c r="L10773">
        <v>0.01</v>
      </c>
      <c r="M10773">
        <v>0.1</v>
      </c>
      <c r="P10773" t="s">
        <v>203</v>
      </c>
      <c r="R10773" t="s">
        <v>2270</v>
      </c>
      <c r="S10773" t="s">
        <v>20</v>
      </c>
    </row>
    <row r="10774" spans="1:19" x14ac:dyDescent="0.2">
      <c r="A10774" t="s">
        <v>8893</v>
      </c>
      <c r="B10774" t="s">
        <v>75</v>
      </c>
      <c r="C10774">
        <v>2016</v>
      </c>
      <c r="D10774" s="1" t="d">
        <v>1995-07-16</v>
      </c>
      <c r="E10774" s="1" t="str">
        <f t="shared" si="336"/>
        <v>1995</v>
      </c>
      <c r="F10774" s="1" t="str">
        <f t="shared" si="337"/>
        <v>Jul</v>
      </c>
      <c r="G10774" t="s">
        <v>39</v>
      </c>
      <c r="H10774" t="s">
        <v>372</v>
      </c>
      <c r="I10774">
        <v>0</v>
      </c>
      <c r="J10774">
        <v>0</v>
      </c>
      <c r="K10774">
        <v>0.1</v>
      </c>
      <c r="L10774">
        <v>0</v>
      </c>
      <c r="M10774">
        <v>0.1</v>
      </c>
    </row>
    <row r="10775" spans="1:19" x14ac:dyDescent="0.2">
      <c r="A10775" t="s">
        <v>5618</v>
      </c>
      <c r="B10775" t="s">
        <v>1015</v>
      </c>
      <c r="C10775">
        <v>2013</v>
      </c>
      <c r="D10775" s="1" t="d">
        <v>1991-03-06</v>
      </c>
      <c r="E10775" s="1" t="str">
        <f t="shared" si="336"/>
        <v>1991</v>
      </c>
      <c r="F10775" s="1" t="str">
        <f t="shared" si="337"/>
        <v>Mar</v>
      </c>
      <c r="G10775" t="s">
        <v>18</v>
      </c>
      <c r="H10775" t="s">
        <v>234</v>
      </c>
      <c r="I10775">
        <v>0</v>
      </c>
      <c r="J10775">
        <v>0</v>
      </c>
      <c r="K10775">
        <v>0.1</v>
      </c>
      <c r="L10775">
        <v>0</v>
      </c>
      <c r="M10775">
        <v>0.1</v>
      </c>
    </row>
    <row r="10776" spans="1:19" x14ac:dyDescent="0.2">
      <c r="A10776" t="s">
        <v>8894</v>
      </c>
      <c r="B10776" t="s">
        <v>17</v>
      </c>
      <c r="C10776">
        <v>2009</v>
      </c>
      <c r="D10776" s="1" t="d">
        <v>1998-04-17</v>
      </c>
      <c r="E10776" s="1" t="str">
        <f t="shared" si="336"/>
        <v>1998</v>
      </c>
      <c r="F10776" s="1" t="str">
        <f t="shared" si="337"/>
        <v>Apr</v>
      </c>
      <c r="G10776" t="s">
        <v>50</v>
      </c>
      <c r="H10776" t="s">
        <v>234</v>
      </c>
      <c r="I10776">
        <v>0.09</v>
      </c>
      <c r="J10776">
        <v>0</v>
      </c>
      <c r="K10776">
        <v>0</v>
      </c>
      <c r="L10776">
        <v>0.01</v>
      </c>
      <c r="M10776">
        <v>0.1</v>
      </c>
      <c r="N10776">
        <v>71</v>
      </c>
      <c r="O10776">
        <v>7</v>
      </c>
      <c r="P10776">
        <v>8.1999999999999993</v>
      </c>
      <c r="Q10776">
        <v>5</v>
      </c>
      <c r="R10776" t="s">
        <v>8895</v>
      </c>
      <c r="S10776" t="s">
        <v>112</v>
      </c>
    </row>
    <row r="10777" spans="1:19" x14ac:dyDescent="0.2">
      <c r="A10777" t="s">
        <v>8896</v>
      </c>
      <c r="B10777" t="s">
        <v>104</v>
      </c>
      <c r="C10777">
        <v>1997</v>
      </c>
      <c r="D10777" s="1" t="d">
        <v>1997-02-28</v>
      </c>
      <c r="E10777" s="1" t="str">
        <f t="shared" si="336"/>
        <v>1997</v>
      </c>
      <c r="F10777" s="1" t="str">
        <f t="shared" si="337"/>
        <v>Feb</v>
      </c>
      <c r="G10777" t="s">
        <v>101</v>
      </c>
      <c r="H10777" t="s">
        <v>1836</v>
      </c>
      <c r="I10777">
        <v>0.05</v>
      </c>
      <c r="J10777">
        <v>0.04</v>
      </c>
      <c r="K10777">
        <v>0</v>
      </c>
      <c r="L10777">
        <v>0.01</v>
      </c>
      <c r="M10777">
        <v>0.1</v>
      </c>
    </row>
    <row r="10778" spans="1:19" x14ac:dyDescent="0.2">
      <c r="A10778" t="s">
        <v>8897</v>
      </c>
      <c r="B10778" t="s">
        <v>55</v>
      </c>
      <c r="C10778">
        <v>2001</v>
      </c>
      <c r="D10778" s="1" t="d">
        <v>2004-09-04</v>
      </c>
      <c r="E10778" s="1" t="str">
        <f t="shared" si="336"/>
        <v>2004</v>
      </c>
      <c r="F10778" s="1" t="str">
        <f t="shared" si="337"/>
        <v>Sep</v>
      </c>
      <c r="G10778" t="s">
        <v>24</v>
      </c>
      <c r="H10778" t="s">
        <v>2429</v>
      </c>
      <c r="I10778">
        <v>0.05</v>
      </c>
      <c r="J10778">
        <v>0.04</v>
      </c>
      <c r="K10778">
        <v>0</v>
      </c>
      <c r="L10778">
        <v>0.01</v>
      </c>
      <c r="M10778">
        <v>0.1</v>
      </c>
      <c r="N10778">
        <v>64</v>
      </c>
      <c r="O10778">
        <v>12</v>
      </c>
      <c r="P10778" t="s">
        <v>203</v>
      </c>
      <c r="R10778" t="s">
        <v>2429</v>
      </c>
      <c r="S10778" t="s">
        <v>20</v>
      </c>
    </row>
    <row r="10779" spans="1:19" x14ac:dyDescent="0.2">
      <c r="A10779" t="s">
        <v>7666</v>
      </c>
      <c r="B10779" t="s">
        <v>187</v>
      </c>
      <c r="C10779">
        <v>2015</v>
      </c>
      <c r="D10779" s="1" t="d">
        <v>1993-03-23</v>
      </c>
      <c r="E10779" s="1" t="str">
        <f t="shared" si="336"/>
        <v>1993</v>
      </c>
      <c r="F10779" s="1" t="str">
        <f t="shared" si="337"/>
        <v>Mar</v>
      </c>
      <c r="G10779" t="s">
        <v>1</v>
      </c>
      <c r="H10779" t="s">
        <v>7667</v>
      </c>
      <c r="I10779">
        <v>0.05</v>
      </c>
      <c r="J10779">
        <v>0.04</v>
      </c>
      <c r="K10779">
        <v>0</v>
      </c>
      <c r="L10779">
        <v>0.01</v>
      </c>
      <c r="M10779">
        <v>0.1</v>
      </c>
      <c r="N10779">
        <v>88</v>
      </c>
      <c r="O10779">
        <v>24</v>
      </c>
      <c r="P10779">
        <v>8.3000000000000007</v>
      </c>
      <c r="Q10779">
        <v>280</v>
      </c>
      <c r="R10779" t="s">
        <v>7667</v>
      </c>
      <c r="S10779" t="s">
        <v>20</v>
      </c>
    </row>
    <row r="10780" spans="1:19" x14ac:dyDescent="0.2">
      <c r="A10780" t="s">
        <v>8898</v>
      </c>
      <c r="B10780" t="s">
        <v>1015</v>
      </c>
      <c r="C10780">
        <v>2014</v>
      </c>
      <c r="D10780" s="1" t="d">
        <v>1992-05-11</v>
      </c>
      <c r="E10780" s="1" t="str">
        <f t="shared" si="336"/>
        <v>1992</v>
      </c>
      <c r="F10780" s="1" t="str">
        <f t="shared" si="337"/>
        <v>May</v>
      </c>
      <c r="G10780" t="s">
        <v>28</v>
      </c>
      <c r="H10780" t="s">
        <v>7990</v>
      </c>
      <c r="I10780">
        <v>0.02</v>
      </c>
      <c r="J10780">
        <v>0.01</v>
      </c>
      <c r="K10780">
        <v>0.06</v>
      </c>
      <c r="L10780">
        <v>0.01</v>
      </c>
      <c r="M10780">
        <v>0.1</v>
      </c>
    </row>
    <row r="10781" spans="1:19" x14ac:dyDescent="0.2">
      <c r="A10781" t="s">
        <v>8899</v>
      </c>
      <c r="B10781" t="s">
        <v>104</v>
      </c>
      <c r="C10781">
        <v>1996</v>
      </c>
      <c r="D10781" s="1" t="d">
        <v>2004-10-30</v>
      </c>
      <c r="E10781" s="1" t="str">
        <f t="shared" si="336"/>
        <v>2004</v>
      </c>
      <c r="F10781" s="1" t="str">
        <f t="shared" si="337"/>
        <v>Oct</v>
      </c>
      <c r="G10781" t="s">
        <v>30</v>
      </c>
      <c r="H10781" t="s">
        <v>234</v>
      </c>
      <c r="I10781">
        <v>0</v>
      </c>
      <c r="J10781">
        <v>0</v>
      </c>
      <c r="K10781">
        <v>0.09</v>
      </c>
      <c r="L10781">
        <v>0.01</v>
      </c>
      <c r="M10781">
        <v>0.1</v>
      </c>
    </row>
    <row r="10782" spans="1:19" x14ac:dyDescent="0.2">
      <c r="A10782" t="s">
        <v>8900</v>
      </c>
      <c r="B10782" t="s">
        <v>1015</v>
      </c>
      <c r="C10782">
        <v>2016</v>
      </c>
      <c r="D10782" s="1" t="d">
        <v>1995-08-22</v>
      </c>
      <c r="E10782" s="1" t="str">
        <f t="shared" si="336"/>
        <v>1995</v>
      </c>
      <c r="F10782" s="1" t="str">
        <f t="shared" si="337"/>
        <v>Aug</v>
      </c>
      <c r="G10782" t="s">
        <v>50</v>
      </c>
      <c r="H10782" t="s">
        <v>372</v>
      </c>
      <c r="I10782">
        <v>0</v>
      </c>
      <c r="J10782">
        <v>0</v>
      </c>
      <c r="K10782">
        <v>0.1</v>
      </c>
      <c r="L10782">
        <v>0</v>
      </c>
      <c r="M10782">
        <v>0.1</v>
      </c>
      <c r="R10782" t="s">
        <v>8901</v>
      </c>
    </row>
    <row r="10783" spans="1:19" x14ac:dyDescent="0.2">
      <c r="A10783" t="s">
        <v>8902</v>
      </c>
      <c r="B10783" t="s">
        <v>44</v>
      </c>
      <c r="C10783">
        <v>2011</v>
      </c>
      <c r="D10783" s="1" t="d">
        <v>2019-06-29</v>
      </c>
      <c r="E10783" s="1" t="str">
        <f t="shared" si="336"/>
        <v>2019</v>
      </c>
      <c r="F10783" s="1" t="str">
        <f t="shared" si="337"/>
        <v>Jun</v>
      </c>
      <c r="G10783" t="s">
        <v>34</v>
      </c>
      <c r="H10783" t="s">
        <v>111</v>
      </c>
      <c r="I10783">
        <v>0.09</v>
      </c>
      <c r="J10783">
        <v>0</v>
      </c>
      <c r="K10783">
        <v>0</v>
      </c>
      <c r="L10783">
        <v>0.01</v>
      </c>
      <c r="M10783">
        <v>0.1</v>
      </c>
    </row>
    <row r="10784" spans="1:19" x14ac:dyDescent="0.2">
      <c r="A10784" t="s">
        <v>7386</v>
      </c>
      <c r="B10784" t="s">
        <v>159</v>
      </c>
      <c r="C10784">
        <v>2009</v>
      </c>
      <c r="D10784" s="1" t="d">
        <v>2008-03-25</v>
      </c>
      <c r="E10784" s="1" t="str">
        <f t="shared" si="336"/>
        <v>2008</v>
      </c>
      <c r="F10784" s="1" t="str">
        <f t="shared" si="337"/>
        <v>Mar</v>
      </c>
      <c r="G10784" t="s">
        <v>50</v>
      </c>
      <c r="H10784" t="s">
        <v>1207</v>
      </c>
      <c r="I10784">
        <v>0.08</v>
      </c>
      <c r="J10784">
        <v>0</v>
      </c>
      <c r="K10784">
        <v>0</v>
      </c>
      <c r="L10784">
        <v>0.01</v>
      </c>
      <c r="M10784">
        <v>0.1</v>
      </c>
      <c r="P10784" t="s">
        <v>203</v>
      </c>
      <c r="R10784" t="s">
        <v>1746</v>
      </c>
      <c r="S10784" t="s">
        <v>112</v>
      </c>
    </row>
    <row r="10785" spans="1:19" x14ac:dyDescent="0.2">
      <c r="A10785" t="s">
        <v>8903</v>
      </c>
      <c r="B10785" t="s">
        <v>1015</v>
      </c>
      <c r="C10785">
        <v>2014</v>
      </c>
      <c r="D10785" s="1" t="d">
        <v>1995-05-13</v>
      </c>
      <c r="E10785" s="1" t="str">
        <f t="shared" si="336"/>
        <v>1995</v>
      </c>
      <c r="F10785" s="1" t="str">
        <f t="shared" si="337"/>
        <v>May</v>
      </c>
      <c r="G10785" t="s">
        <v>28</v>
      </c>
      <c r="H10785" t="s">
        <v>2780</v>
      </c>
      <c r="I10785">
        <v>0.02</v>
      </c>
      <c r="J10785">
        <v>0</v>
      </c>
      <c r="K10785">
        <v>0.06</v>
      </c>
      <c r="L10785">
        <v>0.01</v>
      </c>
      <c r="M10785">
        <v>0.1</v>
      </c>
      <c r="N10785">
        <v>66</v>
      </c>
      <c r="O10785">
        <v>25</v>
      </c>
      <c r="P10785">
        <v>7.3</v>
      </c>
      <c r="Q10785">
        <v>24</v>
      </c>
      <c r="R10785" t="s">
        <v>7077</v>
      </c>
      <c r="S10785" t="s">
        <v>53</v>
      </c>
    </row>
    <row r="10786" spans="1:19" x14ac:dyDescent="0.2">
      <c r="A10786" t="s">
        <v>685</v>
      </c>
      <c r="B10786" t="s">
        <v>148</v>
      </c>
      <c r="C10786">
        <v>2011</v>
      </c>
      <c r="D10786" s="1" t="d">
        <v>1995-05-05</v>
      </c>
      <c r="E10786" s="1" t="str">
        <f t="shared" si="336"/>
        <v>1995</v>
      </c>
      <c r="F10786" s="1" t="str">
        <f t="shared" si="337"/>
        <v>May</v>
      </c>
      <c r="G10786" t="s">
        <v>50</v>
      </c>
      <c r="H10786" t="s">
        <v>71</v>
      </c>
      <c r="I10786">
        <v>0.05</v>
      </c>
      <c r="J10786">
        <v>0.03</v>
      </c>
      <c r="K10786">
        <v>0</v>
      </c>
      <c r="L10786">
        <v>0.01</v>
      </c>
      <c r="M10786">
        <v>0.1</v>
      </c>
      <c r="P10786">
        <v>3.5</v>
      </c>
      <c r="Q10786">
        <v>15</v>
      </c>
      <c r="R10786" t="s">
        <v>686</v>
      </c>
      <c r="S10786" t="s">
        <v>112</v>
      </c>
    </row>
    <row r="10787" spans="1:19" x14ac:dyDescent="0.2">
      <c r="A10787" t="s">
        <v>8904</v>
      </c>
      <c r="B10787" t="s">
        <v>44</v>
      </c>
      <c r="C10787">
        <v>2011</v>
      </c>
      <c r="D10787" s="1" t="d">
        <v>2018-03-30</v>
      </c>
      <c r="E10787" s="1" t="str">
        <f t="shared" si="336"/>
        <v>2018</v>
      </c>
      <c r="F10787" s="1" t="str">
        <f t="shared" si="337"/>
        <v>Mar</v>
      </c>
      <c r="G10787" t="s">
        <v>50</v>
      </c>
      <c r="H10787" t="s">
        <v>1403</v>
      </c>
      <c r="I10787">
        <v>0.09</v>
      </c>
      <c r="J10787">
        <v>0</v>
      </c>
      <c r="K10787">
        <v>0</v>
      </c>
      <c r="L10787">
        <v>0.01</v>
      </c>
      <c r="M10787">
        <v>0.1</v>
      </c>
      <c r="P10787">
        <v>4.5999999999999996</v>
      </c>
      <c r="Q10787">
        <v>8</v>
      </c>
      <c r="R10787" t="s">
        <v>8905</v>
      </c>
      <c r="S10787" t="s">
        <v>88</v>
      </c>
    </row>
    <row r="10788" spans="1:19" x14ac:dyDescent="0.2">
      <c r="A10788" t="s">
        <v>8906</v>
      </c>
      <c r="B10788" t="s">
        <v>1015</v>
      </c>
      <c r="C10788">
        <v>2012</v>
      </c>
      <c r="D10788" s="1" t="d">
        <v>2017-08-26</v>
      </c>
      <c r="E10788" s="1" t="str">
        <f t="shared" si="336"/>
        <v>2017</v>
      </c>
      <c r="F10788" s="1" t="str">
        <f t="shared" si="337"/>
        <v>Aug</v>
      </c>
      <c r="G10788" t="s">
        <v>101</v>
      </c>
      <c r="H10788" t="s">
        <v>4138</v>
      </c>
      <c r="I10788">
        <v>0</v>
      </c>
      <c r="J10788">
        <v>0</v>
      </c>
      <c r="K10788">
        <v>0.1</v>
      </c>
      <c r="L10788">
        <v>0</v>
      </c>
      <c r="M10788">
        <v>0.1</v>
      </c>
    </row>
    <row r="10789" spans="1:19" x14ac:dyDescent="0.2">
      <c r="A10789" t="s">
        <v>8907</v>
      </c>
      <c r="B10789" t="s">
        <v>44</v>
      </c>
      <c r="C10789">
        <v>2009</v>
      </c>
      <c r="D10789" s="1" t="d">
        <v>2005-02-04</v>
      </c>
      <c r="E10789" s="1" t="str">
        <f t="shared" si="336"/>
        <v>2005</v>
      </c>
      <c r="F10789" s="1" t="str">
        <f t="shared" si="337"/>
        <v>Feb</v>
      </c>
      <c r="G10789" t="s">
        <v>50</v>
      </c>
      <c r="H10789" t="s">
        <v>267</v>
      </c>
      <c r="I10789">
        <v>0.09</v>
      </c>
      <c r="J10789">
        <v>0</v>
      </c>
      <c r="K10789">
        <v>0</v>
      </c>
      <c r="L10789">
        <v>0.01</v>
      </c>
      <c r="M10789">
        <v>0.1</v>
      </c>
    </row>
    <row r="10790" spans="1:19" x14ac:dyDescent="0.2">
      <c r="A10790" t="s">
        <v>8908</v>
      </c>
      <c r="B10790" t="s">
        <v>137</v>
      </c>
      <c r="C10790">
        <v>2003</v>
      </c>
      <c r="D10790" s="1" t="d">
        <v>2002-04-19</v>
      </c>
      <c r="E10790" s="1" t="str">
        <f t="shared" si="336"/>
        <v>2002</v>
      </c>
      <c r="F10790" s="1" t="str">
        <f t="shared" si="337"/>
        <v>Apr</v>
      </c>
      <c r="G10790" t="s">
        <v>24</v>
      </c>
      <c r="H10790" t="s">
        <v>484</v>
      </c>
      <c r="I10790">
        <v>7.0000000000000007E-2</v>
      </c>
      <c r="J10790">
        <v>0.02</v>
      </c>
      <c r="K10790">
        <v>0</v>
      </c>
      <c r="L10790">
        <v>0</v>
      </c>
      <c r="M10790">
        <v>0.1</v>
      </c>
      <c r="N10790">
        <v>87</v>
      </c>
      <c r="O10790">
        <v>23</v>
      </c>
      <c r="P10790">
        <v>8.5</v>
      </c>
      <c r="Q10790">
        <v>14</v>
      </c>
      <c r="R10790" t="s">
        <v>1788</v>
      </c>
      <c r="S10790" t="s">
        <v>20</v>
      </c>
    </row>
    <row r="10791" spans="1:19" x14ac:dyDescent="0.2">
      <c r="A10791" t="s">
        <v>8909</v>
      </c>
      <c r="B10791" t="s">
        <v>32</v>
      </c>
      <c r="C10791">
        <v>2007</v>
      </c>
      <c r="D10791" s="1" t="d">
        <v>1998-10-23</v>
      </c>
      <c r="E10791" s="1" t="str">
        <f t="shared" si="336"/>
        <v>1998</v>
      </c>
      <c r="F10791" s="1" t="str">
        <f t="shared" si="337"/>
        <v>Oct</v>
      </c>
      <c r="G10791" t="s">
        <v>18</v>
      </c>
      <c r="H10791" t="s">
        <v>372</v>
      </c>
      <c r="I10791">
        <v>0</v>
      </c>
      <c r="J10791">
        <v>0</v>
      </c>
      <c r="K10791">
        <v>0.1</v>
      </c>
      <c r="L10791">
        <v>0</v>
      </c>
      <c r="M10791">
        <v>0.1</v>
      </c>
    </row>
    <row r="10792" spans="1:19" x14ac:dyDescent="0.2">
      <c r="A10792" t="s">
        <v>8394</v>
      </c>
      <c r="B10792" t="s">
        <v>44</v>
      </c>
      <c r="C10792" t="s">
        <v>286</v>
      </c>
      <c r="D10792" s="1" t="d">
        <v>2007-06-05</v>
      </c>
      <c r="E10792" s="1" t="str">
        <f t="shared" si="336"/>
        <v>2007</v>
      </c>
      <c r="F10792" s="1" t="str">
        <f t="shared" si="337"/>
        <v>Jun</v>
      </c>
      <c r="G10792" t="s">
        <v>50</v>
      </c>
      <c r="H10792" t="s">
        <v>267</v>
      </c>
      <c r="I10792">
        <v>0.08</v>
      </c>
      <c r="J10792">
        <v>0.01</v>
      </c>
      <c r="K10792">
        <v>0</v>
      </c>
      <c r="L10792">
        <v>0.01</v>
      </c>
      <c r="M10792">
        <v>0.1</v>
      </c>
    </row>
    <row r="10793" spans="1:19" x14ac:dyDescent="0.2">
      <c r="A10793" t="s">
        <v>5489</v>
      </c>
      <c r="B10793" t="s">
        <v>17</v>
      </c>
      <c r="C10793">
        <v>2010</v>
      </c>
      <c r="D10793" s="1" t="d">
        <v>2002-03-19</v>
      </c>
      <c r="E10793" s="1" t="str">
        <f t="shared" si="336"/>
        <v>2002</v>
      </c>
      <c r="F10793" s="1" t="str">
        <f t="shared" si="337"/>
        <v>Mar</v>
      </c>
      <c r="G10793" t="s">
        <v>101</v>
      </c>
      <c r="H10793" t="s">
        <v>71</v>
      </c>
      <c r="I10793">
        <v>0.08</v>
      </c>
      <c r="J10793">
        <v>0.01</v>
      </c>
      <c r="K10793">
        <v>0</v>
      </c>
      <c r="L10793">
        <v>0.01</v>
      </c>
      <c r="M10793">
        <v>0.1</v>
      </c>
      <c r="P10793">
        <v>9</v>
      </c>
      <c r="Q10793">
        <v>10</v>
      </c>
      <c r="R10793" t="s">
        <v>2509</v>
      </c>
      <c r="S10793" t="s">
        <v>20</v>
      </c>
    </row>
    <row r="10794" spans="1:19" x14ac:dyDescent="0.2">
      <c r="A10794" t="s">
        <v>8910</v>
      </c>
      <c r="B10794" t="s">
        <v>64</v>
      </c>
      <c r="C10794">
        <v>2002</v>
      </c>
      <c r="D10794" s="1" t="d">
        <v>2013-10-29</v>
      </c>
      <c r="E10794" s="1" t="str">
        <f t="shared" si="336"/>
        <v>2013</v>
      </c>
      <c r="F10794" s="1" t="str">
        <f t="shared" si="337"/>
        <v>Oct</v>
      </c>
      <c r="G10794" t="s">
        <v>86</v>
      </c>
      <c r="H10794" t="s">
        <v>1201</v>
      </c>
      <c r="I10794">
        <v>0.05</v>
      </c>
      <c r="J10794">
        <v>0.02</v>
      </c>
      <c r="K10794">
        <v>0.03</v>
      </c>
      <c r="L10794">
        <v>0</v>
      </c>
      <c r="M10794">
        <v>0.1</v>
      </c>
    </row>
    <row r="10795" spans="1:19" x14ac:dyDescent="0.2">
      <c r="A10795" t="s">
        <v>8103</v>
      </c>
      <c r="B10795" t="s">
        <v>75</v>
      </c>
      <c r="C10795">
        <v>2016</v>
      </c>
      <c r="D10795" s="1" t="d">
        <v>2000-07-08</v>
      </c>
      <c r="E10795" s="1" t="str">
        <f t="shared" si="336"/>
        <v>2000</v>
      </c>
      <c r="F10795" s="1" t="str">
        <f t="shared" si="337"/>
        <v>Jul</v>
      </c>
      <c r="G10795" t="s">
        <v>50</v>
      </c>
      <c r="H10795" t="s">
        <v>372</v>
      </c>
      <c r="I10795">
        <v>0</v>
      </c>
      <c r="J10795">
        <v>0</v>
      </c>
      <c r="K10795">
        <v>0.1</v>
      </c>
      <c r="L10795">
        <v>0</v>
      </c>
      <c r="M10795">
        <v>0.1</v>
      </c>
    </row>
    <row r="10796" spans="1:19" x14ac:dyDescent="0.2">
      <c r="A10796" t="s">
        <v>8911</v>
      </c>
      <c r="B10796" t="s">
        <v>79</v>
      </c>
      <c r="C10796">
        <v>2014</v>
      </c>
      <c r="D10796" s="1" t="d">
        <v>1989-12-14</v>
      </c>
      <c r="E10796" s="1" t="str">
        <f t="shared" si="336"/>
        <v>1989</v>
      </c>
      <c r="F10796" s="1" t="str">
        <f t="shared" si="337"/>
        <v>Dec</v>
      </c>
      <c r="G10796" t="s">
        <v>28</v>
      </c>
      <c r="H10796" t="s">
        <v>1921</v>
      </c>
      <c r="I10796">
        <v>7.0000000000000007E-2</v>
      </c>
      <c r="J10796">
        <v>0.02</v>
      </c>
      <c r="K10796">
        <v>0</v>
      </c>
      <c r="L10796">
        <v>0.01</v>
      </c>
      <c r="M10796">
        <v>0.1</v>
      </c>
    </row>
    <row r="10797" spans="1:19" x14ac:dyDescent="0.2">
      <c r="A10797" t="s">
        <v>3032</v>
      </c>
      <c r="B10797" t="s">
        <v>17</v>
      </c>
      <c r="C10797">
        <v>2009</v>
      </c>
      <c r="D10797" s="1" t="d">
        <v>1989-05-15</v>
      </c>
      <c r="E10797" s="1" t="str">
        <f t="shared" si="336"/>
        <v>1989</v>
      </c>
      <c r="F10797" s="1" t="str">
        <f t="shared" si="337"/>
        <v>May</v>
      </c>
      <c r="G10797" t="s">
        <v>39</v>
      </c>
      <c r="H10797" t="s">
        <v>484</v>
      </c>
      <c r="I10797">
        <v>0.09</v>
      </c>
      <c r="J10797">
        <v>0</v>
      </c>
      <c r="K10797">
        <v>0</v>
      </c>
      <c r="L10797">
        <v>0.01</v>
      </c>
      <c r="M10797">
        <v>0.1</v>
      </c>
    </row>
    <row r="10798" spans="1:19" x14ac:dyDescent="0.2">
      <c r="A10798" t="s">
        <v>8912</v>
      </c>
      <c r="B10798" t="s">
        <v>32</v>
      </c>
      <c r="C10798">
        <v>2010</v>
      </c>
      <c r="D10798" s="1" t="d">
        <v>1991-02-18</v>
      </c>
      <c r="E10798" s="1" t="str">
        <f t="shared" si="336"/>
        <v>1991</v>
      </c>
      <c r="F10798" s="1" t="str">
        <f t="shared" si="337"/>
        <v>Feb</v>
      </c>
      <c r="G10798" t="s">
        <v>34</v>
      </c>
      <c r="H10798" t="s">
        <v>51</v>
      </c>
      <c r="I10798">
        <v>0.08</v>
      </c>
      <c r="J10798">
        <v>0.01</v>
      </c>
      <c r="K10798">
        <v>0</v>
      </c>
      <c r="L10798">
        <v>0.01</v>
      </c>
      <c r="M10798">
        <v>0.1</v>
      </c>
    </row>
    <row r="10799" spans="1:19" x14ac:dyDescent="0.2">
      <c r="A10799" t="s">
        <v>8913</v>
      </c>
      <c r="B10799" t="s">
        <v>17</v>
      </c>
      <c r="C10799">
        <v>2007</v>
      </c>
      <c r="D10799" s="1" t="d">
        <v>2004-09-21</v>
      </c>
      <c r="E10799" s="1" t="str">
        <f t="shared" si="336"/>
        <v>2004</v>
      </c>
      <c r="F10799" s="1" t="str">
        <f t="shared" si="337"/>
        <v>Sep</v>
      </c>
      <c r="G10799" t="s">
        <v>50</v>
      </c>
      <c r="H10799" t="s">
        <v>648</v>
      </c>
      <c r="I10799">
        <v>0.08</v>
      </c>
      <c r="J10799">
        <v>0</v>
      </c>
      <c r="K10799">
        <v>0</v>
      </c>
      <c r="L10799">
        <v>0.01</v>
      </c>
      <c r="M10799">
        <v>0.1</v>
      </c>
      <c r="N10799">
        <v>62</v>
      </c>
      <c r="O10799">
        <v>25</v>
      </c>
      <c r="P10799">
        <v>6.2</v>
      </c>
      <c r="Q10799">
        <v>32</v>
      </c>
      <c r="R10799" t="s">
        <v>5269</v>
      </c>
      <c r="S10799" t="s">
        <v>88</v>
      </c>
    </row>
    <row r="10800" spans="1:19" x14ac:dyDescent="0.2">
      <c r="A10800" t="s">
        <v>8914</v>
      </c>
      <c r="B10800" t="s">
        <v>55</v>
      </c>
      <c r="C10800">
        <v>2006</v>
      </c>
      <c r="D10800" s="1" t="d">
        <v>1991-09-10</v>
      </c>
      <c r="E10800" s="1" t="str">
        <f t="shared" si="336"/>
        <v>1991</v>
      </c>
      <c r="F10800" s="1" t="str">
        <f t="shared" si="337"/>
        <v>Sep</v>
      </c>
      <c r="G10800" t="s">
        <v>28</v>
      </c>
      <c r="H10800" t="s">
        <v>202</v>
      </c>
      <c r="I10800">
        <v>0</v>
      </c>
      <c r="J10800">
        <v>0</v>
      </c>
      <c r="K10800">
        <v>0.1</v>
      </c>
      <c r="L10800">
        <v>0</v>
      </c>
      <c r="M10800">
        <v>0.1</v>
      </c>
      <c r="N10800">
        <v>71</v>
      </c>
      <c r="O10800">
        <v>30</v>
      </c>
      <c r="P10800">
        <v>7.7</v>
      </c>
      <c r="Q10800">
        <v>43</v>
      </c>
      <c r="R10800" t="s">
        <v>4138</v>
      </c>
      <c r="S10800" t="s">
        <v>88</v>
      </c>
    </row>
    <row r="10801" spans="1:19" x14ac:dyDescent="0.2">
      <c r="A10801" t="s">
        <v>8915</v>
      </c>
      <c r="B10801" t="s">
        <v>159</v>
      </c>
      <c r="C10801">
        <v>2012</v>
      </c>
      <c r="D10801" s="1" t="d">
        <v>2007-01-03</v>
      </c>
      <c r="E10801" s="1" t="str">
        <f t="shared" si="336"/>
        <v>2007</v>
      </c>
      <c r="F10801" s="1" t="str">
        <f t="shared" si="337"/>
        <v>Jan</v>
      </c>
      <c r="G10801" t="s">
        <v>28</v>
      </c>
      <c r="H10801" t="s">
        <v>8916</v>
      </c>
      <c r="I10801">
        <v>0</v>
      </c>
      <c r="J10801">
        <v>0</v>
      </c>
      <c r="K10801">
        <v>0.1</v>
      </c>
      <c r="L10801">
        <v>0</v>
      </c>
      <c r="M10801">
        <v>0.1</v>
      </c>
    </row>
    <row r="10802" spans="1:19" x14ac:dyDescent="0.2">
      <c r="A10802" t="s">
        <v>8917</v>
      </c>
      <c r="B10802" t="s">
        <v>64</v>
      </c>
      <c r="C10802">
        <v>2006</v>
      </c>
      <c r="D10802" s="1" t="d">
        <v>2015-05-20</v>
      </c>
      <c r="E10802" s="1" t="str">
        <f t="shared" si="336"/>
        <v>2015</v>
      </c>
      <c r="F10802" s="1" t="str">
        <f t="shared" si="337"/>
        <v>May</v>
      </c>
      <c r="G10802" t="s">
        <v>1</v>
      </c>
      <c r="H10802" t="s">
        <v>234</v>
      </c>
      <c r="I10802">
        <v>7.0000000000000007E-2</v>
      </c>
      <c r="J10802">
        <v>0.03</v>
      </c>
      <c r="K10802">
        <v>0</v>
      </c>
      <c r="L10802">
        <v>0</v>
      </c>
      <c r="M10802">
        <v>0.1</v>
      </c>
      <c r="N10802">
        <v>86</v>
      </c>
      <c r="O10802">
        <v>4</v>
      </c>
      <c r="P10802">
        <v>8.4</v>
      </c>
      <c r="Q10802">
        <v>12</v>
      </c>
      <c r="R10802" t="s">
        <v>433</v>
      </c>
      <c r="S10802" t="s">
        <v>88</v>
      </c>
    </row>
    <row r="10803" spans="1:19" x14ac:dyDescent="0.2">
      <c r="A10803" t="s">
        <v>8918</v>
      </c>
      <c r="B10803" t="s">
        <v>64</v>
      </c>
      <c r="C10803">
        <v>2002</v>
      </c>
      <c r="D10803" s="1" t="d">
        <v>2008-10-18</v>
      </c>
      <c r="E10803" s="1" t="str">
        <f t="shared" si="336"/>
        <v>2008</v>
      </c>
      <c r="F10803" s="1" t="str">
        <f t="shared" si="337"/>
        <v>Oct</v>
      </c>
      <c r="G10803" t="s">
        <v>37</v>
      </c>
      <c r="H10803" t="s">
        <v>3932</v>
      </c>
      <c r="I10803">
        <v>7.0000000000000007E-2</v>
      </c>
      <c r="J10803">
        <v>0.03</v>
      </c>
      <c r="K10803">
        <v>0</v>
      </c>
      <c r="L10803">
        <v>0</v>
      </c>
      <c r="M10803">
        <v>0.1</v>
      </c>
    </row>
    <row r="10804" spans="1:19" x14ac:dyDescent="0.2">
      <c r="A10804" t="s">
        <v>8919</v>
      </c>
      <c r="B10804" t="s">
        <v>75</v>
      </c>
      <c r="C10804">
        <v>2015</v>
      </c>
      <c r="D10804" s="1" t="d">
        <v>1996-12-22</v>
      </c>
      <c r="E10804" s="1" t="str">
        <f t="shared" si="336"/>
        <v>1996</v>
      </c>
      <c r="F10804" s="1" t="str">
        <f t="shared" si="337"/>
        <v>Dec</v>
      </c>
      <c r="G10804" t="s">
        <v>50</v>
      </c>
      <c r="H10804" t="s">
        <v>933</v>
      </c>
      <c r="I10804">
        <v>0.02</v>
      </c>
      <c r="J10804">
        <v>0.01</v>
      </c>
      <c r="K10804">
        <v>0.06</v>
      </c>
      <c r="L10804">
        <v>0.01</v>
      </c>
      <c r="M10804">
        <v>0.1</v>
      </c>
      <c r="N10804">
        <v>71</v>
      </c>
      <c r="O10804">
        <v>29</v>
      </c>
      <c r="P10804">
        <v>6.5</v>
      </c>
      <c r="Q10804">
        <v>15</v>
      </c>
      <c r="R10804" t="s">
        <v>934</v>
      </c>
      <c r="S10804" t="s">
        <v>88</v>
      </c>
    </row>
    <row r="10805" spans="1:19" x14ac:dyDescent="0.2">
      <c r="A10805" t="s">
        <v>4177</v>
      </c>
      <c r="B10805" t="s">
        <v>189</v>
      </c>
      <c r="C10805">
        <v>2004</v>
      </c>
      <c r="D10805" s="1" t="d">
        <v>2006-12-16</v>
      </c>
      <c r="E10805" s="1" t="str">
        <f t="shared" si="336"/>
        <v>2006</v>
      </c>
      <c r="F10805" s="1" t="str">
        <f t="shared" si="337"/>
        <v>Dec</v>
      </c>
      <c r="G10805" t="s">
        <v>18</v>
      </c>
      <c r="H10805" t="s">
        <v>234</v>
      </c>
      <c r="I10805">
        <v>0</v>
      </c>
      <c r="J10805">
        <v>0</v>
      </c>
      <c r="K10805">
        <v>0.09</v>
      </c>
      <c r="L10805">
        <v>0</v>
      </c>
      <c r="M10805">
        <v>0.1</v>
      </c>
    </row>
    <row r="10806" spans="1:19" x14ac:dyDescent="0.2">
      <c r="A10806" t="s">
        <v>8146</v>
      </c>
      <c r="B10806" t="s">
        <v>32</v>
      </c>
      <c r="C10806">
        <v>2008</v>
      </c>
      <c r="D10806" s="1" t="d">
        <v>1994-08-28</v>
      </c>
      <c r="E10806" s="1" t="str">
        <f t="shared" si="336"/>
        <v>1994</v>
      </c>
      <c r="F10806" s="1" t="str">
        <f t="shared" si="337"/>
        <v>Aug</v>
      </c>
      <c r="G10806" t="s">
        <v>50</v>
      </c>
      <c r="H10806" t="s">
        <v>134</v>
      </c>
      <c r="I10806">
        <v>0.09</v>
      </c>
      <c r="J10806">
        <v>0</v>
      </c>
      <c r="K10806">
        <v>0</v>
      </c>
      <c r="L10806">
        <v>0.01</v>
      </c>
      <c r="M10806">
        <v>0.1</v>
      </c>
      <c r="N10806">
        <v>54</v>
      </c>
      <c r="O10806">
        <v>13</v>
      </c>
      <c r="P10806" t="s">
        <v>203</v>
      </c>
      <c r="R10806" t="s">
        <v>2903</v>
      </c>
      <c r="S10806" t="s">
        <v>112</v>
      </c>
    </row>
    <row r="10807" spans="1:19" x14ac:dyDescent="0.2">
      <c r="A10807" t="s">
        <v>8920</v>
      </c>
      <c r="B10807" t="s">
        <v>137</v>
      </c>
      <c r="C10807">
        <v>2002</v>
      </c>
      <c r="D10807" s="1" t="d">
        <v>2010-01-13</v>
      </c>
      <c r="E10807" s="1" t="str">
        <f t="shared" si="336"/>
        <v>2010</v>
      </c>
      <c r="F10807" s="1" t="str">
        <f t="shared" si="337"/>
        <v>Jan</v>
      </c>
      <c r="G10807" t="s">
        <v>39</v>
      </c>
      <c r="H10807" t="s">
        <v>45</v>
      </c>
      <c r="I10807">
        <v>0.05</v>
      </c>
      <c r="J10807">
        <v>0.02</v>
      </c>
      <c r="K10807">
        <v>0.02</v>
      </c>
      <c r="L10807">
        <v>0</v>
      </c>
      <c r="M10807">
        <v>0.1</v>
      </c>
      <c r="N10807">
        <v>83</v>
      </c>
      <c r="O10807">
        <v>20</v>
      </c>
      <c r="P10807">
        <v>8.5</v>
      </c>
      <c r="Q10807">
        <v>20</v>
      </c>
      <c r="R10807" t="s">
        <v>222</v>
      </c>
      <c r="S10807" t="s">
        <v>88</v>
      </c>
    </row>
    <row r="10808" spans="1:19" x14ac:dyDescent="0.2">
      <c r="A10808" t="s">
        <v>8471</v>
      </c>
      <c r="B10808" t="s">
        <v>104</v>
      </c>
      <c r="C10808">
        <v>1997</v>
      </c>
      <c r="D10808" s="1" t="d">
        <v>2020-01-03</v>
      </c>
      <c r="E10808" s="1" t="str">
        <f t="shared" si="336"/>
        <v>2020</v>
      </c>
      <c r="F10808" s="1" t="str">
        <f t="shared" si="337"/>
        <v>Jan</v>
      </c>
      <c r="G10808" t="s">
        <v>86</v>
      </c>
      <c r="H10808" t="s">
        <v>222</v>
      </c>
      <c r="I10808">
        <v>0</v>
      </c>
      <c r="J10808">
        <v>0</v>
      </c>
      <c r="K10808">
        <v>0.09</v>
      </c>
      <c r="L10808">
        <v>0.01</v>
      </c>
      <c r="M10808">
        <v>0.1</v>
      </c>
    </row>
    <row r="10809" spans="1:19" x14ac:dyDescent="0.2">
      <c r="A10809" t="s">
        <v>5242</v>
      </c>
      <c r="B10809" t="s">
        <v>17</v>
      </c>
      <c r="C10809">
        <v>2009</v>
      </c>
      <c r="D10809" s="1" t="d">
        <v>2008-12-26</v>
      </c>
      <c r="E10809" s="1" t="str">
        <f t="shared" si="336"/>
        <v>2008</v>
      </c>
      <c r="F10809" s="1" t="str">
        <f t="shared" si="337"/>
        <v>Dec</v>
      </c>
      <c r="G10809" t="s">
        <v>34</v>
      </c>
      <c r="H10809" t="s">
        <v>663</v>
      </c>
      <c r="I10809">
        <v>0.09</v>
      </c>
      <c r="J10809">
        <v>0</v>
      </c>
      <c r="K10809">
        <v>0</v>
      </c>
      <c r="L10809">
        <v>0.01</v>
      </c>
      <c r="M10809">
        <v>0.1</v>
      </c>
      <c r="P10809" t="s">
        <v>203</v>
      </c>
      <c r="R10809" t="s">
        <v>2288</v>
      </c>
      <c r="S10809" t="s">
        <v>20</v>
      </c>
    </row>
    <row r="10810" spans="1:19" x14ac:dyDescent="0.2">
      <c r="A10810" t="s">
        <v>8921</v>
      </c>
      <c r="B10810" t="s">
        <v>32</v>
      </c>
      <c r="C10810">
        <v>2011</v>
      </c>
      <c r="D10810" s="1" t="d">
        <v>1994-08-27</v>
      </c>
      <c r="E10810" s="1" t="str">
        <f t="shared" si="336"/>
        <v>1994</v>
      </c>
      <c r="F10810" s="1" t="str">
        <f t="shared" si="337"/>
        <v>Aug</v>
      </c>
      <c r="G10810" t="s">
        <v>28</v>
      </c>
      <c r="H10810" t="s">
        <v>372</v>
      </c>
      <c r="I10810">
        <v>0</v>
      </c>
      <c r="J10810">
        <v>0</v>
      </c>
      <c r="K10810">
        <v>0.1</v>
      </c>
      <c r="L10810">
        <v>0</v>
      </c>
      <c r="M10810">
        <v>0.1</v>
      </c>
    </row>
    <row r="10811" spans="1:19" x14ac:dyDescent="0.2">
      <c r="A10811" t="s">
        <v>8922</v>
      </c>
      <c r="B10811" t="s">
        <v>159</v>
      </c>
      <c r="C10811">
        <v>2006</v>
      </c>
      <c r="D10811" s="1" t="d">
        <v>1997-07-13</v>
      </c>
      <c r="E10811" s="1" t="str">
        <f t="shared" si="336"/>
        <v>1997</v>
      </c>
      <c r="F10811" s="1" t="str">
        <f t="shared" si="337"/>
        <v>Jul</v>
      </c>
      <c r="G10811" t="s">
        <v>50</v>
      </c>
      <c r="H10811" t="s">
        <v>222</v>
      </c>
      <c r="I10811">
        <v>0.08</v>
      </c>
      <c r="J10811">
        <v>0</v>
      </c>
      <c r="K10811">
        <v>0</v>
      </c>
      <c r="L10811">
        <v>0.01</v>
      </c>
      <c r="M10811">
        <v>0.1</v>
      </c>
      <c r="N10811">
        <v>74</v>
      </c>
      <c r="O10811">
        <v>34</v>
      </c>
      <c r="P10811">
        <v>6.8</v>
      </c>
      <c r="Q10811">
        <v>6</v>
      </c>
      <c r="R10811" t="s">
        <v>222</v>
      </c>
      <c r="S10811" t="s">
        <v>88</v>
      </c>
    </row>
    <row r="10812" spans="1:19" x14ac:dyDescent="0.2">
      <c r="A10812" t="s">
        <v>8923</v>
      </c>
      <c r="B10812" t="s">
        <v>79</v>
      </c>
      <c r="C10812">
        <v>2011</v>
      </c>
      <c r="D10812" s="1" t="d">
        <v>2013-11-15</v>
      </c>
      <c r="E10812" s="1" t="str">
        <f t="shared" si="336"/>
        <v>2013</v>
      </c>
      <c r="F10812" s="1" t="str">
        <f t="shared" si="337"/>
        <v>Nov</v>
      </c>
      <c r="G10812" t="s">
        <v>86</v>
      </c>
      <c r="H10812" t="s">
        <v>825</v>
      </c>
      <c r="I10812">
        <v>7.0000000000000007E-2</v>
      </c>
      <c r="J10812">
        <v>0.02</v>
      </c>
      <c r="K10812">
        <v>0</v>
      </c>
      <c r="L10812">
        <v>0.01</v>
      </c>
      <c r="M10812">
        <v>0.1</v>
      </c>
      <c r="N10812">
        <v>58</v>
      </c>
      <c r="O10812">
        <v>16</v>
      </c>
      <c r="P10812">
        <v>5.9</v>
      </c>
      <c r="Q10812">
        <v>28</v>
      </c>
      <c r="R10812" t="s">
        <v>1066</v>
      </c>
      <c r="S10812" t="s">
        <v>112</v>
      </c>
    </row>
    <row r="10813" spans="1:19" x14ac:dyDescent="0.2">
      <c r="A10813" t="s">
        <v>8924</v>
      </c>
      <c r="B10813" t="s">
        <v>32</v>
      </c>
      <c r="C10813">
        <v>2010</v>
      </c>
      <c r="D10813" s="1" t="d">
        <v>1990-08-22</v>
      </c>
      <c r="E10813" s="1" t="str">
        <f t="shared" si="336"/>
        <v>1990</v>
      </c>
      <c r="F10813" s="1" t="str">
        <f t="shared" si="337"/>
        <v>Aug</v>
      </c>
      <c r="G10813" t="s">
        <v>18</v>
      </c>
      <c r="H10813" t="s">
        <v>234</v>
      </c>
      <c r="I10813">
        <v>0</v>
      </c>
      <c r="J10813">
        <v>0</v>
      </c>
      <c r="K10813">
        <v>0.1</v>
      </c>
      <c r="L10813">
        <v>0</v>
      </c>
      <c r="M10813">
        <v>0.1</v>
      </c>
    </row>
    <row r="10814" spans="1:19" x14ac:dyDescent="0.2">
      <c r="A10814" t="s">
        <v>8925</v>
      </c>
      <c r="B10814" t="s">
        <v>32</v>
      </c>
      <c r="C10814">
        <v>2010</v>
      </c>
      <c r="D10814" s="1" t="d">
        <v>2004-02-17</v>
      </c>
      <c r="E10814" s="1" t="str">
        <f t="shared" si="336"/>
        <v>2004</v>
      </c>
      <c r="F10814" s="1" t="str">
        <f t="shared" si="337"/>
        <v>Feb</v>
      </c>
      <c r="G10814" t="s">
        <v>30</v>
      </c>
      <c r="H10814" t="s">
        <v>4833</v>
      </c>
      <c r="I10814">
        <v>0</v>
      </c>
      <c r="J10814">
        <v>0.08</v>
      </c>
      <c r="K10814">
        <v>0</v>
      </c>
      <c r="L10814">
        <v>0.01</v>
      </c>
      <c r="M10814">
        <v>0.1</v>
      </c>
      <c r="N10814">
        <v>77</v>
      </c>
      <c r="O10814">
        <v>10</v>
      </c>
      <c r="P10814" t="s">
        <v>203</v>
      </c>
      <c r="R10814" t="s">
        <v>1214</v>
      </c>
      <c r="S10814" t="s">
        <v>20</v>
      </c>
    </row>
    <row r="10815" spans="1:19" x14ac:dyDescent="0.2">
      <c r="A10815" t="s">
        <v>8926</v>
      </c>
      <c r="B10815" t="s">
        <v>17</v>
      </c>
      <c r="C10815">
        <v>2008</v>
      </c>
      <c r="D10815" s="1" t="d">
        <v>1995-11-17</v>
      </c>
      <c r="E10815" s="1" t="str">
        <f t="shared" si="336"/>
        <v>1995</v>
      </c>
      <c r="F10815" s="1" t="str">
        <f t="shared" si="337"/>
        <v>Nov</v>
      </c>
      <c r="G10815" t="s">
        <v>37</v>
      </c>
      <c r="H10815" t="s">
        <v>283</v>
      </c>
      <c r="I10815">
        <v>0.09</v>
      </c>
      <c r="J10815">
        <v>0</v>
      </c>
      <c r="K10815">
        <v>0</v>
      </c>
      <c r="L10815">
        <v>0.01</v>
      </c>
      <c r="M10815">
        <v>0.1</v>
      </c>
      <c r="N10815">
        <v>78</v>
      </c>
      <c r="O10815">
        <v>30</v>
      </c>
      <c r="P10815">
        <v>7.7</v>
      </c>
      <c r="Q10815">
        <v>17</v>
      </c>
      <c r="R10815" t="s">
        <v>1117</v>
      </c>
      <c r="S10815" t="s">
        <v>20</v>
      </c>
    </row>
    <row r="10816" spans="1:19" x14ac:dyDescent="0.2">
      <c r="A10816" t="s">
        <v>5380</v>
      </c>
      <c r="B10816" t="s">
        <v>137</v>
      </c>
      <c r="C10816">
        <v>2002</v>
      </c>
      <c r="D10816" s="1" t="d">
        <v>1988-01-04</v>
      </c>
      <c r="E10816" s="1" t="str">
        <f t="shared" si="336"/>
        <v>1988</v>
      </c>
      <c r="F10816" s="1" t="str">
        <f t="shared" si="337"/>
        <v>Jan</v>
      </c>
      <c r="G10816" t="s">
        <v>24</v>
      </c>
      <c r="H10816" t="s">
        <v>484</v>
      </c>
      <c r="I10816">
        <v>7.0000000000000007E-2</v>
      </c>
      <c r="J10816">
        <v>0.02</v>
      </c>
      <c r="K10816">
        <v>0</v>
      </c>
      <c r="L10816">
        <v>0</v>
      </c>
      <c r="M10816">
        <v>0.1</v>
      </c>
    </row>
    <row r="10817" spans="1:19" x14ac:dyDescent="0.2">
      <c r="A10817" t="s">
        <v>8927</v>
      </c>
      <c r="B10817" t="s">
        <v>32</v>
      </c>
      <c r="C10817">
        <v>2009</v>
      </c>
      <c r="D10817" s="1" t="d">
        <v>2005-09-25</v>
      </c>
      <c r="E10817" s="1" t="str">
        <f t="shared" si="336"/>
        <v>2005</v>
      </c>
      <c r="F10817" s="1" t="str">
        <f t="shared" si="337"/>
        <v>Sep</v>
      </c>
      <c r="G10817" t="s">
        <v>39</v>
      </c>
      <c r="H10817" t="s">
        <v>234</v>
      </c>
      <c r="I10817">
        <v>0</v>
      </c>
      <c r="J10817">
        <v>0</v>
      </c>
      <c r="K10817">
        <v>0.1</v>
      </c>
      <c r="L10817">
        <v>0</v>
      </c>
      <c r="M10817">
        <v>0.1</v>
      </c>
    </row>
    <row r="10818" spans="1:19" x14ac:dyDescent="0.2">
      <c r="A10818" t="s">
        <v>8928</v>
      </c>
      <c r="B10818" t="s">
        <v>32</v>
      </c>
      <c r="C10818">
        <v>2006</v>
      </c>
      <c r="D10818" s="1" t="d">
        <v>1995-01-22</v>
      </c>
      <c r="E10818" s="1" t="str">
        <f t="shared" si="336"/>
        <v>1995</v>
      </c>
      <c r="F10818" s="1" t="str">
        <f t="shared" si="337"/>
        <v>Jan</v>
      </c>
      <c r="G10818" t="s">
        <v>272</v>
      </c>
      <c r="H10818" t="s">
        <v>3392</v>
      </c>
      <c r="I10818">
        <v>0.09</v>
      </c>
      <c r="J10818">
        <v>0</v>
      </c>
      <c r="K10818">
        <v>0</v>
      </c>
      <c r="L10818">
        <v>0.01</v>
      </c>
      <c r="M10818">
        <v>0.1</v>
      </c>
      <c r="N10818">
        <v>48</v>
      </c>
      <c r="O10818">
        <v>19</v>
      </c>
      <c r="P10818">
        <v>4.8</v>
      </c>
      <c r="Q10818">
        <v>6</v>
      </c>
      <c r="R10818" t="s">
        <v>4828</v>
      </c>
      <c r="S10818" t="s">
        <v>88</v>
      </c>
    </row>
    <row r="10819" spans="1:19" x14ac:dyDescent="0.2">
      <c r="A10819" t="s">
        <v>8604</v>
      </c>
      <c r="B10819" t="s">
        <v>79</v>
      </c>
      <c r="C10819">
        <v>2014</v>
      </c>
      <c r="D10819" s="1" t="d">
        <v>1999-01-28</v>
      </c>
      <c r="E10819" s="1" t="str">
        <f t="shared" ref="E10819:E10882" si="338">TEXT(D10819,"yyyy")</f>
        <v>1999</v>
      </c>
      <c r="F10819" s="1" t="str">
        <f t="shared" ref="F10819:F10882" si="339">TEXT(D10819,"mmm")</f>
        <v>Jan</v>
      </c>
      <c r="G10819" t="s">
        <v>18</v>
      </c>
      <c r="H10819" t="s">
        <v>372</v>
      </c>
      <c r="I10819">
        <v>0</v>
      </c>
      <c r="J10819">
        <v>0</v>
      </c>
      <c r="K10819">
        <v>0.1</v>
      </c>
      <c r="L10819">
        <v>0</v>
      </c>
      <c r="M10819">
        <v>0.1</v>
      </c>
    </row>
    <row r="10820" spans="1:19" x14ac:dyDescent="0.2">
      <c r="A10820" t="s">
        <v>8929</v>
      </c>
      <c r="B10820" t="s">
        <v>148</v>
      </c>
      <c r="C10820">
        <v>2006</v>
      </c>
      <c r="D10820" s="1" t="d">
        <v>1998-04-01</v>
      </c>
      <c r="E10820" s="1" t="str">
        <f t="shared" si="338"/>
        <v>1998</v>
      </c>
      <c r="F10820" s="1" t="str">
        <f t="shared" si="339"/>
        <v>Apr</v>
      </c>
      <c r="G10820" t="s">
        <v>272</v>
      </c>
      <c r="H10820" t="s">
        <v>151</v>
      </c>
      <c r="I10820">
        <v>0</v>
      </c>
      <c r="J10820">
        <v>0.08</v>
      </c>
      <c r="K10820">
        <v>0</v>
      </c>
      <c r="L10820">
        <v>0.02</v>
      </c>
      <c r="M10820">
        <v>0.1</v>
      </c>
      <c r="N10820">
        <v>88</v>
      </c>
      <c r="O10820">
        <v>39</v>
      </c>
      <c r="P10820">
        <v>8.9</v>
      </c>
      <c r="Q10820">
        <v>648</v>
      </c>
      <c r="R10820" t="s">
        <v>1103</v>
      </c>
      <c r="S10820" t="s">
        <v>88</v>
      </c>
    </row>
    <row r="10821" spans="1:19" x14ac:dyDescent="0.2">
      <c r="A10821" t="s">
        <v>2849</v>
      </c>
      <c r="B10821" t="s">
        <v>1015</v>
      </c>
      <c r="C10821">
        <v>2016</v>
      </c>
      <c r="D10821" s="1" t="d">
        <v>1993-10-13</v>
      </c>
      <c r="E10821" s="1" t="str">
        <f t="shared" si="338"/>
        <v>1993</v>
      </c>
      <c r="F10821" s="1" t="str">
        <f t="shared" si="339"/>
        <v>Oct</v>
      </c>
      <c r="G10821" t="s">
        <v>50</v>
      </c>
      <c r="H10821" t="s">
        <v>267</v>
      </c>
      <c r="I10821">
        <v>0.01</v>
      </c>
      <c r="J10821">
        <v>0.06</v>
      </c>
      <c r="K10821">
        <v>0.01</v>
      </c>
      <c r="L10821">
        <v>0.02</v>
      </c>
      <c r="M10821">
        <v>0.1</v>
      </c>
      <c r="P10821">
        <v>7.1</v>
      </c>
      <c r="Q10821">
        <v>13</v>
      </c>
      <c r="R10821" t="s">
        <v>885</v>
      </c>
      <c r="S10821" t="s">
        <v>112</v>
      </c>
    </row>
    <row r="10822" spans="1:19" x14ac:dyDescent="0.2">
      <c r="A10822" t="s">
        <v>8930</v>
      </c>
      <c r="B10822" t="s">
        <v>44</v>
      </c>
      <c r="C10822">
        <v>2009</v>
      </c>
      <c r="D10822" s="1" t="d">
        <v>2017-06-25</v>
      </c>
      <c r="E10822" s="1" t="str">
        <f t="shared" si="338"/>
        <v>2017</v>
      </c>
      <c r="F10822" s="1" t="str">
        <f t="shared" si="339"/>
        <v>Jun</v>
      </c>
      <c r="G10822" t="s">
        <v>37</v>
      </c>
      <c r="H10822" t="s">
        <v>8931</v>
      </c>
      <c r="I10822">
        <v>0.09</v>
      </c>
      <c r="J10822">
        <v>0</v>
      </c>
      <c r="K10822">
        <v>0</v>
      </c>
      <c r="L10822">
        <v>0.01</v>
      </c>
      <c r="M10822">
        <v>0.1</v>
      </c>
      <c r="N10822">
        <v>44</v>
      </c>
      <c r="O10822">
        <v>25</v>
      </c>
      <c r="P10822">
        <v>4.8</v>
      </c>
      <c r="Q10822">
        <v>76</v>
      </c>
      <c r="R10822" t="s">
        <v>8932</v>
      </c>
      <c r="S10822" t="s">
        <v>53</v>
      </c>
    </row>
    <row r="10823" spans="1:19" x14ac:dyDescent="0.2">
      <c r="A10823" t="s">
        <v>6852</v>
      </c>
      <c r="B10823" t="s">
        <v>171</v>
      </c>
      <c r="C10823">
        <v>2016</v>
      </c>
      <c r="D10823" s="1" t="d">
        <v>2004-08-19</v>
      </c>
      <c r="E10823" s="1" t="str">
        <f t="shared" si="338"/>
        <v>2004</v>
      </c>
      <c r="F10823" s="1" t="str">
        <f t="shared" si="339"/>
        <v>Aug</v>
      </c>
      <c r="G10823" t="s">
        <v>1</v>
      </c>
      <c r="H10823" t="s">
        <v>71</v>
      </c>
      <c r="I10823">
        <v>0.05</v>
      </c>
      <c r="J10823">
        <v>0.04</v>
      </c>
      <c r="K10823">
        <v>0</v>
      </c>
      <c r="L10823">
        <v>0.01</v>
      </c>
      <c r="M10823">
        <v>0.1</v>
      </c>
      <c r="N10823">
        <v>78</v>
      </c>
      <c r="O10823">
        <v>14</v>
      </c>
      <c r="P10823">
        <v>6</v>
      </c>
      <c r="Q10823">
        <v>8</v>
      </c>
      <c r="R10823" t="s">
        <v>686</v>
      </c>
      <c r="S10823" t="s">
        <v>112</v>
      </c>
    </row>
    <row r="10824" spans="1:19" x14ac:dyDescent="0.2">
      <c r="A10824" t="s">
        <v>4291</v>
      </c>
      <c r="B10824" t="s">
        <v>137</v>
      </c>
      <c r="C10824">
        <v>2002</v>
      </c>
      <c r="D10824" s="1" t="d">
        <v>1992-07-01</v>
      </c>
      <c r="E10824" s="1" t="str">
        <f t="shared" si="338"/>
        <v>1992</v>
      </c>
      <c r="F10824" s="1" t="str">
        <f t="shared" si="339"/>
        <v>Jul</v>
      </c>
      <c r="G10824" t="s">
        <v>50</v>
      </c>
      <c r="H10824" t="s">
        <v>71</v>
      </c>
      <c r="I10824">
        <v>7.0000000000000007E-2</v>
      </c>
      <c r="J10824">
        <v>0.02</v>
      </c>
      <c r="K10824">
        <v>0</v>
      </c>
      <c r="L10824">
        <v>0</v>
      </c>
      <c r="M10824">
        <v>0.1</v>
      </c>
      <c r="N10824">
        <v>54</v>
      </c>
      <c r="O10824">
        <v>18</v>
      </c>
      <c r="P10824">
        <v>5</v>
      </c>
      <c r="Q10824">
        <v>4</v>
      </c>
      <c r="R10824" t="s">
        <v>77</v>
      </c>
      <c r="S10824" t="s">
        <v>88</v>
      </c>
    </row>
    <row r="10825" spans="1:19" x14ac:dyDescent="0.2">
      <c r="A10825" t="s">
        <v>8933</v>
      </c>
      <c r="B10825" t="s">
        <v>159</v>
      </c>
      <c r="C10825">
        <v>2006</v>
      </c>
      <c r="D10825" s="1" t="d">
        <v>2017-04-06</v>
      </c>
      <c r="E10825" s="1" t="str">
        <f t="shared" si="338"/>
        <v>2017</v>
      </c>
      <c r="F10825" s="1" t="str">
        <f t="shared" si="339"/>
        <v>Apr</v>
      </c>
      <c r="G10825" t="s">
        <v>24</v>
      </c>
      <c r="H10825" t="s">
        <v>134</v>
      </c>
      <c r="I10825">
        <v>0.09</v>
      </c>
      <c r="J10825">
        <v>0</v>
      </c>
      <c r="K10825">
        <v>0</v>
      </c>
      <c r="L10825">
        <v>0.01</v>
      </c>
      <c r="M10825">
        <v>0.1</v>
      </c>
      <c r="N10825">
        <v>66</v>
      </c>
      <c r="O10825">
        <v>13</v>
      </c>
      <c r="P10825">
        <v>5.3</v>
      </c>
      <c r="Q10825">
        <v>6</v>
      </c>
      <c r="R10825" t="s">
        <v>1518</v>
      </c>
      <c r="S10825" t="s">
        <v>20</v>
      </c>
    </row>
    <row r="10826" spans="1:19" x14ac:dyDescent="0.2">
      <c r="A10826" t="s">
        <v>8934</v>
      </c>
      <c r="B10826" t="s">
        <v>187</v>
      </c>
      <c r="C10826">
        <v>2014</v>
      </c>
      <c r="D10826" s="1" t="d">
        <v>1991-10-17</v>
      </c>
      <c r="E10826" s="1" t="str">
        <f t="shared" si="338"/>
        <v>1991</v>
      </c>
      <c r="F10826" s="1" t="str">
        <f t="shared" si="339"/>
        <v>Oct</v>
      </c>
      <c r="G10826" t="s">
        <v>50</v>
      </c>
      <c r="H10826" t="s">
        <v>71</v>
      </c>
      <c r="I10826">
        <v>0.08</v>
      </c>
      <c r="J10826">
        <v>0</v>
      </c>
      <c r="K10826">
        <v>0</v>
      </c>
      <c r="L10826">
        <v>0.01</v>
      </c>
      <c r="M10826">
        <v>0.1</v>
      </c>
    </row>
    <row r="10827" spans="1:19" x14ac:dyDescent="0.2">
      <c r="A10827" t="s">
        <v>4692</v>
      </c>
      <c r="B10827" t="s">
        <v>1015</v>
      </c>
      <c r="C10827">
        <v>2016</v>
      </c>
      <c r="D10827" s="1" t="d">
        <v>2012-05-27</v>
      </c>
      <c r="E10827" s="1" t="str">
        <f t="shared" si="338"/>
        <v>2012</v>
      </c>
      <c r="F10827" s="1" t="str">
        <f t="shared" si="339"/>
        <v>May</v>
      </c>
      <c r="G10827" t="s">
        <v>86</v>
      </c>
      <c r="H10827" t="s">
        <v>372</v>
      </c>
      <c r="I10827">
        <v>0</v>
      </c>
      <c r="J10827">
        <v>0.02</v>
      </c>
      <c r="K10827">
        <v>7.0000000000000007E-2</v>
      </c>
      <c r="L10827">
        <v>0</v>
      </c>
      <c r="M10827">
        <v>0.1</v>
      </c>
      <c r="N10827">
        <v>62</v>
      </c>
      <c r="O10827">
        <v>4</v>
      </c>
      <c r="P10827">
        <v>7.8</v>
      </c>
      <c r="Q10827">
        <v>10</v>
      </c>
      <c r="R10827" t="s">
        <v>4215</v>
      </c>
      <c r="S10827" t="s">
        <v>88</v>
      </c>
    </row>
    <row r="10828" spans="1:19" x14ac:dyDescent="0.2">
      <c r="A10828" t="s">
        <v>8935</v>
      </c>
      <c r="B10828" t="s">
        <v>55</v>
      </c>
      <c r="C10828">
        <v>2002</v>
      </c>
      <c r="D10828" s="1" t="d">
        <v>2022-08-20</v>
      </c>
      <c r="E10828" s="1" t="str">
        <f t="shared" si="338"/>
        <v>2022</v>
      </c>
      <c r="F10828" s="1" t="str">
        <f t="shared" si="339"/>
        <v>Aug</v>
      </c>
      <c r="G10828" t="s">
        <v>24</v>
      </c>
      <c r="H10828" t="s">
        <v>134</v>
      </c>
      <c r="I10828">
        <v>0.05</v>
      </c>
      <c r="J10828">
        <v>0.04</v>
      </c>
      <c r="K10828">
        <v>0</v>
      </c>
      <c r="L10828">
        <v>0.01</v>
      </c>
      <c r="M10828">
        <v>0.09</v>
      </c>
      <c r="N10828">
        <v>78</v>
      </c>
      <c r="O10828">
        <v>16</v>
      </c>
      <c r="P10828" t="s">
        <v>203</v>
      </c>
      <c r="R10828" t="s">
        <v>134</v>
      </c>
      <c r="S10828" t="s">
        <v>20</v>
      </c>
    </row>
    <row r="10829" spans="1:19" x14ac:dyDescent="0.2">
      <c r="A10829" t="s">
        <v>6877</v>
      </c>
      <c r="B10829" t="s">
        <v>44</v>
      </c>
      <c r="C10829">
        <v>2011</v>
      </c>
      <c r="D10829" s="1" t="d">
        <v>2015-05-21</v>
      </c>
      <c r="E10829" s="1" t="str">
        <f t="shared" si="338"/>
        <v>2015</v>
      </c>
      <c r="F10829" s="1" t="str">
        <f t="shared" si="339"/>
        <v>May</v>
      </c>
      <c r="G10829" t="s">
        <v>34</v>
      </c>
      <c r="H10829" t="s">
        <v>484</v>
      </c>
      <c r="I10829">
        <v>0.05</v>
      </c>
      <c r="J10829">
        <v>0.03</v>
      </c>
      <c r="K10829">
        <v>0</v>
      </c>
      <c r="L10829">
        <v>0.01</v>
      </c>
      <c r="M10829">
        <v>0.09</v>
      </c>
      <c r="N10829">
        <v>60</v>
      </c>
      <c r="O10829">
        <v>16</v>
      </c>
      <c r="P10829">
        <v>7</v>
      </c>
      <c r="Q10829">
        <v>7</v>
      </c>
      <c r="R10829" t="s">
        <v>518</v>
      </c>
      <c r="S10829" t="s">
        <v>112</v>
      </c>
    </row>
    <row r="10830" spans="1:19" x14ac:dyDescent="0.2">
      <c r="A10830" t="s">
        <v>5584</v>
      </c>
      <c r="B10830" t="s">
        <v>1015</v>
      </c>
      <c r="C10830">
        <v>2013</v>
      </c>
      <c r="D10830" s="1" t="d">
        <v>1988-02-17</v>
      </c>
      <c r="E10830" s="1" t="str">
        <f t="shared" si="338"/>
        <v>1988</v>
      </c>
      <c r="F10830" s="1" t="str">
        <f t="shared" si="339"/>
        <v>Feb</v>
      </c>
      <c r="G10830" t="s">
        <v>50</v>
      </c>
      <c r="H10830" t="s">
        <v>372</v>
      </c>
      <c r="I10830">
        <v>0</v>
      </c>
      <c r="J10830">
        <v>0</v>
      </c>
      <c r="K10830">
        <v>0.09</v>
      </c>
      <c r="L10830">
        <v>0</v>
      </c>
      <c r="M10830">
        <v>0.09</v>
      </c>
    </row>
    <row r="10831" spans="1:19" x14ac:dyDescent="0.2">
      <c r="A10831" t="s">
        <v>8936</v>
      </c>
      <c r="B10831" t="s">
        <v>32</v>
      </c>
      <c r="C10831">
        <v>2007</v>
      </c>
      <c r="D10831" s="1" t="d">
        <v>1997-05-03</v>
      </c>
      <c r="E10831" s="1" t="str">
        <f t="shared" si="338"/>
        <v>1997</v>
      </c>
      <c r="F10831" s="1" t="str">
        <f t="shared" si="339"/>
        <v>May</v>
      </c>
      <c r="G10831" t="s">
        <v>34</v>
      </c>
      <c r="H10831" t="s">
        <v>372</v>
      </c>
      <c r="I10831">
        <v>0</v>
      </c>
      <c r="J10831">
        <v>0</v>
      </c>
      <c r="K10831">
        <v>0.09</v>
      </c>
      <c r="L10831">
        <v>0</v>
      </c>
      <c r="M10831">
        <v>0.09</v>
      </c>
    </row>
    <row r="10832" spans="1:19" x14ac:dyDescent="0.2">
      <c r="A10832" t="s">
        <v>8937</v>
      </c>
      <c r="B10832" t="s">
        <v>159</v>
      </c>
      <c r="C10832">
        <v>2010</v>
      </c>
      <c r="D10832" s="1" t="d">
        <v>2018-11-13</v>
      </c>
      <c r="E10832" s="1" t="str">
        <f t="shared" si="338"/>
        <v>2018</v>
      </c>
      <c r="F10832" s="1" t="str">
        <f t="shared" si="339"/>
        <v>Nov</v>
      </c>
      <c r="G10832" t="s">
        <v>101</v>
      </c>
      <c r="H10832" t="s">
        <v>933</v>
      </c>
      <c r="I10832">
        <v>0</v>
      </c>
      <c r="J10832">
        <v>0</v>
      </c>
      <c r="K10832">
        <v>0.09</v>
      </c>
      <c r="L10832">
        <v>0</v>
      </c>
      <c r="M10832">
        <v>0.09</v>
      </c>
    </row>
    <row r="10833" spans="1:19" x14ac:dyDescent="0.2">
      <c r="A10833" t="s">
        <v>6541</v>
      </c>
      <c r="B10833" t="s">
        <v>137</v>
      </c>
      <c r="C10833">
        <v>2005</v>
      </c>
      <c r="D10833" s="1" t="d">
        <v>2016-06-08</v>
      </c>
      <c r="E10833" s="1" t="str">
        <f t="shared" si="338"/>
        <v>2016</v>
      </c>
      <c r="F10833" s="1" t="str">
        <f t="shared" si="339"/>
        <v>Jun</v>
      </c>
      <c r="G10833" t="s">
        <v>39</v>
      </c>
      <c r="H10833" t="s">
        <v>111</v>
      </c>
      <c r="I10833">
        <v>7.0000000000000007E-2</v>
      </c>
      <c r="J10833">
        <v>0.02</v>
      </c>
      <c r="K10833">
        <v>0</v>
      </c>
      <c r="L10833">
        <v>0</v>
      </c>
      <c r="M10833">
        <v>0.09</v>
      </c>
      <c r="N10833">
        <v>61</v>
      </c>
      <c r="O10833">
        <v>43</v>
      </c>
      <c r="P10833">
        <v>4.0999999999999996</v>
      </c>
      <c r="Q10833">
        <v>9</v>
      </c>
      <c r="R10833" t="s">
        <v>4473</v>
      </c>
      <c r="S10833" t="s">
        <v>53</v>
      </c>
    </row>
    <row r="10834" spans="1:19" x14ac:dyDescent="0.2">
      <c r="A10834" t="s">
        <v>8938</v>
      </c>
      <c r="B10834" t="s">
        <v>104</v>
      </c>
      <c r="C10834">
        <v>1998</v>
      </c>
      <c r="D10834" s="1" t="d">
        <v>1999-10-26</v>
      </c>
      <c r="E10834" s="1" t="str">
        <f t="shared" si="338"/>
        <v>1999</v>
      </c>
      <c r="F10834" s="1" t="str">
        <f t="shared" si="339"/>
        <v>Oct</v>
      </c>
      <c r="G10834" t="s">
        <v>272</v>
      </c>
      <c r="H10834" t="s">
        <v>5741</v>
      </c>
      <c r="I10834">
        <v>0</v>
      </c>
      <c r="J10834">
        <v>0</v>
      </c>
      <c r="K10834">
        <v>0.09</v>
      </c>
      <c r="L10834">
        <v>0.01</v>
      </c>
      <c r="M10834">
        <v>0.09</v>
      </c>
    </row>
    <row r="10835" spans="1:19" x14ac:dyDescent="0.2">
      <c r="A10835" t="s">
        <v>8939</v>
      </c>
      <c r="B10835" t="s">
        <v>104</v>
      </c>
      <c r="C10835">
        <v>2000</v>
      </c>
      <c r="D10835" s="1" t="d">
        <v>1992-09-02</v>
      </c>
      <c r="E10835" s="1" t="str">
        <f t="shared" si="338"/>
        <v>1992</v>
      </c>
      <c r="F10835" s="1" t="str">
        <f t="shared" si="339"/>
        <v>Sep</v>
      </c>
      <c r="G10835" t="s">
        <v>50</v>
      </c>
      <c r="H10835" t="s">
        <v>68</v>
      </c>
      <c r="I10835">
        <v>0.05</v>
      </c>
      <c r="J10835">
        <v>0.04</v>
      </c>
      <c r="K10835">
        <v>0</v>
      </c>
      <c r="L10835">
        <v>0.01</v>
      </c>
      <c r="M10835">
        <v>0.09</v>
      </c>
      <c r="N10835">
        <v>61</v>
      </c>
      <c r="O10835">
        <v>11</v>
      </c>
      <c r="P10835">
        <v>8.3000000000000007</v>
      </c>
      <c r="Q10835">
        <v>7</v>
      </c>
      <c r="R10835" t="s">
        <v>450</v>
      </c>
      <c r="S10835" t="s">
        <v>20</v>
      </c>
    </row>
    <row r="10836" spans="1:19" x14ac:dyDescent="0.2">
      <c r="A10836" t="s">
        <v>7194</v>
      </c>
      <c r="B10836" t="s">
        <v>189</v>
      </c>
      <c r="C10836">
        <v>2005</v>
      </c>
      <c r="D10836" s="1" t="d">
        <v>2021-07-24</v>
      </c>
      <c r="E10836" s="1" t="str">
        <f t="shared" si="338"/>
        <v>2021</v>
      </c>
      <c r="F10836" s="1" t="str">
        <f t="shared" si="339"/>
        <v>Jul</v>
      </c>
      <c r="G10836" t="s">
        <v>101</v>
      </c>
      <c r="H10836" t="s">
        <v>71</v>
      </c>
      <c r="I10836">
        <v>7.0000000000000007E-2</v>
      </c>
      <c r="J10836">
        <v>0.02</v>
      </c>
      <c r="K10836">
        <v>0</v>
      </c>
      <c r="L10836">
        <v>0</v>
      </c>
      <c r="M10836">
        <v>0.09</v>
      </c>
    </row>
    <row r="10837" spans="1:19" x14ac:dyDescent="0.2">
      <c r="A10837" t="s">
        <v>8940</v>
      </c>
      <c r="B10837" t="s">
        <v>32</v>
      </c>
      <c r="C10837">
        <v>2011</v>
      </c>
      <c r="D10837" s="1" t="d">
        <v>2009-10-24</v>
      </c>
      <c r="E10837" s="1" t="str">
        <f t="shared" si="338"/>
        <v>2009</v>
      </c>
      <c r="F10837" s="1" t="str">
        <f t="shared" si="339"/>
        <v>Oct</v>
      </c>
      <c r="G10837" t="s">
        <v>1</v>
      </c>
      <c r="H10837" t="s">
        <v>71</v>
      </c>
      <c r="I10837">
        <v>0.09</v>
      </c>
      <c r="J10837">
        <v>0</v>
      </c>
      <c r="K10837">
        <v>0</v>
      </c>
      <c r="L10837">
        <v>0.01</v>
      </c>
      <c r="M10837">
        <v>0.09</v>
      </c>
    </row>
    <row r="10838" spans="1:19" x14ac:dyDescent="0.2">
      <c r="A10838" t="s">
        <v>8941</v>
      </c>
      <c r="B10838" t="s">
        <v>55</v>
      </c>
      <c r="C10838">
        <v>2003</v>
      </c>
      <c r="D10838" s="1" t="d">
        <v>2017-09-25</v>
      </c>
      <c r="E10838" s="1" t="str">
        <f t="shared" si="338"/>
        <v>2017</v>
      </c>
      <c r="F10838" s="1" t="str">
        <f t="shared" si="339"/>
        <v>Sep</v>
      </c>
      <c r="G10838" t="s">
        <v>18</v>
      </c>
      <c r="H10838" t="s">
        <v>933</v>
      </c>
      <c r="I10838">
        <v>0</v>
      </c>
      <c r="J10838">
        <v>0</v>
      </c>
      <c r="K10838">
        <v>0.09</v>
      </c>
      <c r="L10838">
        <v>0</v>
      </c>
      <c r="M10838">
        <v>0.09</v>
      </c>
    </row>
    <row r="10839" spans="1:19" x14ac:dyDescent="0.2">
      <c r="A10839" t="s">
        <v>8942</v>
      </c>
      <c r="B10839" t="s">
        <v>32</v>
      </c>
      <c r="C10839" t="s">
        <v>286</v>
      </c>
      <c r="D10839" s="1" t="d">
        <v>2013-09-28</v>
      </c>
      <c r="E10839" s="1" t="str">
        <f t="shared" si="338"/>
        <v>2013</v>
      </c>
      <c r="F10839" s="1" t="str">
        <f t="shared" si="339"/>
        <v>Sep</v>
      </c>
      <c r="G10839" t="s">
        <v>28</v>
      </c>
      <c r="H10839" t="s">
        <v>242</v>
      </c>
      <c r="I10839">
        <v>0</v>
      </c>
      <c r="J10839">
        <v>0</v>
      </c>
      <c r="K10839">
        <v>0.09</v>
      </c>
      <c r="L10839">
        <v>0</v>
      </c>
      <c r="M10839">
        <v>0.09</v>
      </c>
      <c r="R10839" t="s">
        <v>3340</v>
      </c>
      <c r="S10839" t="s">
        <v>20</v>
      </c>
    </row>
    <row r="10840" spans="1:19" x14ac:dyDescent="0.2">
      <c r="A10840" t="s">
        <v>8943</v>
      </c>
      <c r="B10840" t="s">
        <v>137</v>
      </c>
      <c r="C10840">
        <v>2002</v>
      </c>
      <c r="D10840" s="1" t="d">
        <v>1990-04-08</v>
      </c>
      <c r="E10840" s="1" t="str">
        <f t="shared" si="338"/>
        <v>1990</v>
      </c>
      <c r="F10840" s="1" t="str">
        <f t="shared" si="339"/>
        <v>Apr</v>
      </c>
      <c r="G10840" t="s">
        <v>34</v>
      </c>
      <c r="H10840" t="s">
        <v>45</v>
      </c>
      <c r="I10840">
        <v>7.0000000000000007E-2</v>
      </c>
      <c r="J10840">
        <v>0.02</v>
      </c>
      <c r="K10840">
        <v>0</v>
      </c>
      <c r="L10840">
        <v>0</v>
      </c>
      <c r="M10840">
        <v>0.09</v>
      </c>
    </row>
    <row r="10841" spans="1:19" x14ac:dyDescent="0.2">
      <c r="A10841" t="s">
        <v>8273</v>
      </c>
      <c r="B10841" t="s">
        <v>55</v>
      </c>
      <c r="C10841">
        <v>2006</v>
      </c>
      <c r="D10841" s="1" t="d">
        <v>2011-04-14</v>
      </c>
      <c r="E10841" s="1" t="str">
        <f t="shared" si="338"/>
        <v>2011</v>
      </c>
      <c r="F10841" s="1" t="str">
        <f t="shared" si="339"/>
        <v>Apr</v>
      </c>
      <c r="G10841" t="s">
        <v>50</v>
      </c>
      <c r="H10841" t="s">
        <v>484</v>
      </c>
      <c r="I10841">
        <v>0.05</v>
      </c>
      <c r="J10841">
        <v>0.04</v>
      </c>
      <c r="K10841">
        <v>0</v>
      </c>
      <c r="L10841">
        <v>0.01</v>
      </c>
      <c r="M10841">
        <v>0.09</v>
      </c>
      <c r="N10841">
        <v>62</v>
      </c>
      <c r="O10841">
        <v>13</v>
      </c>
      <c r="P10841">
        <v>8.6999999999999993</v>
      </c>
      <c r="Q10841">
        <v>10</v>
      </c>
      <c r="R10841" t="s">
        <v>2205</v>
      </c>
      <c r="S10841" t="s">
        <v>112</v>
      </c>
    </row>
    <row r="10842" spans="1:19" x14ac:dyDescent="0.2">
      <c r="A10842" t="s">
        <v>5237</v>
      </c>
      <c r="B10842" t="s">
        <v>49</v>
      </c>
      <c r="C10842">
        <v>2011</v>
      </c>
      <c r="D10842" s="1" t="d">
        <v>2016-08-16</v>
      </c>
      <c r="E10842" s="1" t="str">
        <f t="shared" si="338"/>
        <v>2016</v>
      </c>
      <c r="F10842" s="1" t="str">
        <f t="shared" si="339"/>
        <v>Aug</v>
      </c>
      <c r="G10842" t="s">
        <v>86</v>
      </c>
      <c r="H10842" t="s">
        <v>222</v>
      </c>
      <c r="I10842">
        <v>0</v>
      </c>
      <c r="J10842">
        <v>0.04</v>
      </c>
      <c r="K10842">
        <v>0.04</v>
      </c>
      <c r="L10842">
        <v>0.01</v>
      </c>
      <c r="M10842">
        <v>0.09</v>
      </c>
      <c r="N10842">
        <v>80</v>
      </c>
      <c r="O10842">
        <v>36</v>
      </c>
      <c r="P10842">
        <v>6.2</v>
      </c>
      <c r="Q10842">
        <v>114</v>
      </c>
      <c r="R10842" t="s">
        <v>222</v>
      </c>
      <c r="S10842" t="s">
        <v>88</v>
      </c>
    </row>
    <row r="10843" spans="1:19" x14ac:dyDescent="0.2">
      <c r="A10843" t="s">
        <v>6934</v>
      </c>
      <c r="B10843" t="s">
        <v>44</v>
      </c>
      <c r="C10843">
        <v>2011</v>
      </c>
      <c r="D10843" s="1" t="d">
        <v>2003-12-03</v>
      </c>
      <c r="E10843" s="1" t="str">
        <f t="shared" si="338"/>
        <v>2003</v>
      </c>
      <c r="F10843" s="1" t="str">
        <f t="shared" si="339"/>
        <v>Dec</v>
      </c>
      <c r="G10843" t="s">
        <v>37</v>
      </c>
      <c r="H10843" t="s">
        <v>242</v>
      </c>
      <c r="I10843">
        <v>7.0000000000000007E-2</v>
      </c>
      <c r="J10843">
        <v>0.02</v>
      </c>
      <c r="K10843">
        <v>0</v>
      </c>
      <c r="L10843">
        <v>0.01</v>
      </c>
      <c r="M10843">
        <v>0.09</v>
      </c>
      <c r="N10843">
        <v>43</v>
      </c>
      <c r="O10843">
        <v>42</v>
      </c>
      <c r="P10843">
        <v>1.2</v>
      </c>
      <c r="Q10843">
        <v>116</v>
      </c>
      <c r="R10843" t="s">
        <v>6594</v>
      </c>
      <c r="S10843" t="s">
        <v>53</v>
      </c>
    </row>
    <row r="10844" spans="1:19" x14ac:dyDescent="0.2">
      <c r="A10844" t="s">
        <v>6306</v>
      </c>
      <c r="B10844" t="s">
        <v>189</v>
      </c>
      <c r="C10844">
        <v>2005</v>
      </c>
      <c r="D10844" s="1" t="d">
        <v>1995-08-19</v>
      </c>
      <c r="E10844" s="1" t="str">
        <f t="shared" si="338"/>
        <v>1995</v>
      </c>
      <c r="F10844" s="1" t="str">
        <f t="shared" si="339"/>
        <v>Aug</v>
      </c>
      <c r="G10844" t="s">
        <v>1</v>
      </c>
      <c r="H10844" t="s">
        <v>372</v>
      </c>
      <c r="I10844">
        <v>7.0000000000000007E-2</v>
      </c>
      <c r="J10844">
        <v>0.02</v>
      </c>
      <c r="K10844">
        <v>0</v>
      </c>
      <c r="L10844">
        <v>0</v>
      </c>
      <c r="M10844">
        <v>0.09</v>
      </c>
      <c r="N10844">
        <v>66</v>
      </c>
      <c r="O10844">
        <v>17</v>
      </c>
      <c r="P10844">
        <v>7.3</v>
      </c>
      <c r="Q10844">
        <v>10</v>
      </c>
      <c r="R10844" t="s">
        <v>1477</v>
      </c>
      <c r="S10844" t="s">
        <v>20</v>
      </c>
    </row>
    <row r="10845" spans="1:19" x14ac:dyDescent="0.2">
      <c r="A10845" t="s">
        <v>8944</v>
      </c>
      <c r="B10845" t="s">
        <v>32</v>
      </c>
      <c r="C10845">
        <v>2010</v>
      </c>
      <c r="D10845" s="1" t="d">
        <v>2006-01-04</v>
      </c>
      <c r="E10845" s="1" t="str">
        <f t="shared" si="338"/>
        <v>2006</v>
      </c>
      <c r="F10845" s="1" t="str">
        <f t="shared" si="339"/>
        <v>Jan</v>
      </c>
      <c r="G10845" t="s">
        <v>34</v>
      </c>
      <c r="H10845" t="s">
        <v>5463</v>
      </c>
      <c r="I10845">
        <v>0.09</v>
      </c>
      <c r="J10845">
        <v>0</v>
      </c>
      <c r="K10845">
        <v>0</v>
      </c>
      <c r="L10845">
        <v>0.01</v>
      </c>
      <c r="M10845">
        <v>0.09</v>
      </c>
      <c r="P10845" t="s">
        <v>203</v>
      </c>
      <c r="R10845" t="s">
        <v>8945</v>
      </c>
      <c r="S10845" t="s">
        <v>20</v>
      </c>
    </row>
    <row r="10846" spans="1:19" x14ac:dyDescent="0.2">
      <c r="A10846" t="s">
        <v>8946</v>
      </c>
      <c r="B10846" t="s">
        <v>17</v>
      </c>
      <c r="C10846">
        <v>2011</v>
      </c>
      <c r="D10846" s="1" t="d">
        <v>2003-10-25</v>
      </c>
      <c r="E10846" s="1" t="str">
        <f t="shared" si="338"/>
        <v>2003</v>
      </c>
      <c r="F10846" s="1" t="str">
        <f t="shared" si="339"/>
        <v>Oct</v>
      </c>
      <c r="G10846" t="s">
        <v>34</v>
      </c>
      <c r="H10846" t="s">
        <v>4489</v>
      </c>
      <c r="I10846">
        <v>7.0000000000000007E-2</v>
      </c>
      <c r="J10846">
        <v>0.02</v>
      </c>
      <c r="K10846">
        <v>0</v>
      </c>
      <c r="L10846">
        <v>0.01</v>
      </c>
      <c r="M10846">
        <v>0.09</v>
      </c>
    </row>
    <row r="10847" spans="1:19" x14ac:dyDescent="0.2">
      <c r="A10847" t="s">
        <v>2428</v>
      </c>
      <c r="B10847" t="s">
        <v>189</v>
      </c>
      <c r="C10847">
        <v>2002</v>
      </c>
      <c r="D10847" s="1" t="d">
        <v>1999-08-17</v>
      </c>
      <c r="E10847" s="1" t="str">
        <f t="shared" si="338"/>
        <v>1999</v>
      </c>
      <c r="F10847" s="1" t="str">
        <f t="shared" si="339"/>
        <v>Aug</v>
      </c>
      <c r="G10847" t="s">
        <v>86</v>
      </c>
      <c r="H10847" t="s">
        <v>2429</v>
      </c>
      <c r="I10847">
        <v>7.0000000000000007E-2</v>
      </c>
      <c r="J10847">
        <v>0.02</v>
      </c>
      <c r="K10847">
        <v>0</v>
      </c>
      <c r="L10847">
        <v>0</v>
      </c>
      <c r="M10847">
        <v>0.09</v>
      </c>
      <c r="N10847">
        <v>74</v>
      </c>
      <c r="O10847">
        <v>17</v>
      </c>
      <c r="P10847" t="s">
        <v>203</v>
      </c>
      <c r="R10847" t="s">
        <v>2429</v>
      </c>
      <c r="S10847" t="s">
        <v>88</v>
      </c>
    </row>
    <row r="10848" spans="1:19" x14ac:dyDescent="0.2">
      <c r="A10848" t="s">
        <v>8947</v>
      </c>
      <c r="B10848" t="s">
        <v>32</v>
      </c>
      <c r="C10848">
        <v>2007</v>
      </c>
      <c r="D10848" s="1" t="d">
        <v>1998-09-08</v>
      </c>
      <c r="E10848" s="1" t="str">
        <f t="shared" si="338"/>
        <v>1998</v>
      </c>
      <c r="F10848" s="1" t="str">
        <f t="shared" si="339"/>
        <v>Sep</v>
      </c>
      <c r="G10848" t="s">
        <v>272</v>
      </c>
      <c r="H10848" t="s">
        <v>3091</v>
      </c>
      <c r="I10848">
        <v>0.08</v>
      </c>
      <c r="J10848">
        <v>0</v>
      </c>
      <c r="K10848">
        <v>0</v>
      </c>
      <c r="L10848">
        <v>0.01</v>
      </c>
      <c r="M10848">
        <v>0.09</v>
      </c>
      <c r="N10848">
        <v>73</v>
      </c>
      <c r="O10848">
        <v>28</v>
      </c>
      <c r="P10848">
        <v>7.3</v>
      </c>
      <c r="Q10848">
        <v>6</v>
      </c>
      <c r="R10848" t="s">
        <v>8948</v>
      </c>
      <c r="S10848" t="s">
        <v>112</v>
      </c>
    </row>
    <row r="10849" spans="1:19" x14ac:dyDescent="0.2">
      <c r="A10849" t="s">
        <v>6801</v>
      </c>
      <c r="B10849" t="s">
        <v>187</v>
      </c>
      <c r="C10849">
        <v>2016</v>
      </c>
      <c r="D10849" s="1" t="d">
        <v>1995-03-30</v>
      </c>
      <c r="E10849" s="1" t="str">
        <f t="shared" si="338"/>
        <v>1995</v>
      </c>
      <c r="F10849" s="1" t="str">
        <f t="shared" si="339"/>
        <v>Mar</v>
      </c>
      <c r="G10849" t="s">
        <v>34</v>
      </c>
      <c r="H10849" t="s">
        <v>111</v>
      </c>
      <c r="I10849">
        <v>0.03</v>
      </c>
      <c r="J10849">
        <v>0.06</v>
      </c>
      <c r="K10849">
        <v>0</v>
      </c>
      <c r="L10849">
        <v>0.01</v>
      </c>
      <c r="M10849">
        <v>0.09</v>
      </c>
      <c r="P10849" t="s">
        <v>203</v>
      </c>
      <c r="R10849" t="s">
        <v>178</v>
      </c>
      <c r="S10849" t="s">
        <v>112</v>
      </c>
    </row>
    <row r="10850" spans="1:19" x14ac:dyDescent="0.2">
      <c r="A10850" t="s">
        <v>8949</v>
      </c>
      <c r="B10850" t="s">
        <v>79</v>
      </c>
      <c r="C10850">
        <v>2012</v>
      </c>
      <c r="D10850" s="1" t="d">
        <v>2006-07-03</v>
      </c>
      <c r="E10850" s="1" t="str">
        <f t="shared" si="338"/>
        <v>2006</v>
      </c>
      <c r="F10850" s="1" t="str">
        <f t="shared" si="339"/>
        <v>Jul</v>
      </c>
      <c r="G10850" t="s">
        <v>30</v>
      </c>
      <c r="H10850" t="s">
        <v>19</v>
      </c>
      <c r="I10850">
        <v>0.09</v>
      </c>
      <c r="J10850">
        <v>0</v>
      </c>
      <c r="K10850">
        <v>0</v>
      </c>
      <c r="L10850">
        <v>0.01</v>
      </c>
      <c r="M10850">
        <v>0.09</v>
      </c>
      <c r="N10850">
        <v>71</v>
      </c>
      <c r="O10850">
        <v>11</v>
      </c>
      <c r="P10850">
        <v>7.9</v>
      </c>
      <c r="Q10850">
        <v>17</v>
      </c>
      <c r="R10850" t="s">
        <v>19</v>
      </c>
      <c r="S10850" t="s">
        <v>20</v>
      </c>
    </row>
    <row r="10851" spans="1:19" x14ac:dyDescent="0.2">
      <c r="A10851" t="s">
        <v>6265</v>
      </c>
      <c r="B10851" t="s">
        <v>137</v>
      </c>
      <c r="C10851">
        <v>2004</v>
      </c>
      <c r="D10851" s="1" t="d">
        <v>2013-08-09</v>
      </c>
      <c r="E10851" s="1" t="str">
        <f t="shared" si="338"/>
        <v>2013</v>
      </c>
      <c r="F10851" s="1" t="str">
        <f t="shared" si="339"/>
        <v>Aug</v>
      </c>
      <c r="G10851" t="s">
        <v>24</v>
      </c>
      <c r="H10851" t="s">
        <v>283</v>
      </c>
      <c r="I10851">
        <v>7.0000000000000007E-2</v>
      </c>
      <c r="J10851">
        <v>0.02</v>
      </c>
      <c r="K10851">
        <v>0</v>
      </c>
      <c r="L10851">
        <v>0</v>
      </c>
      <c r="M10851">
        <v>0.09</v>
      </c>
      <c r="N10851">
        <v>65</v>
      </c>
      <c r="O10851">
        <v>25</v>
      </c>
      <c r="P10851">
        <v>6.4</v>
      </c>
      <c r="Q10851">
        <v>7</v>
      </c>
      <c r="R10851" t="s">
        <v>1788</v>
      </c>
      <c r="S10851" t="s">
        <v>88</v>
      </c>
    </row>
    <row r="10852" spans="1:19" x14ac:dyDescent="0.2">
      <c r="A10852" t="s">
        <v>5395</v>
      </c>
      <c r="B10852" t="s">
        <v>137</v>
      </c>
      <c r="C10852">
        <v>2002</v>
      </c>
      <c r="D10852" s="1" t="d">
        <v>2006-02-26</v>
      </c>
      <c r="E10852" s="1" t="str">
        <f t="shared" si="338"/>
        <v>2006</v>
      </c>
      <c r="F10852" s="1" t="str">
        <f t="shared" si="339"/>
        <v>Feb</v>
      </c>
      <c r="G10852" t="s">
        <v>18</v>
      </c>
      <c r="H10852" t="s">
        <v>776</v>
      </c>
      <c r="I10852">
        <v>7.0000000000000007E-2</v>
      </c>
      <c r="J10852">
        <v>0.02</v>
      </c>
      <c r="K10852">
        <v>0</v>
      </c>
      <c r="L10852">
        <v>0</v>
      </c>
      <c r="M10852">
        <v>0.09</v>
      </c>
      <c r="N10852">
        <v>77</v>
      </c>
      <c r="O10852">
        <v>17</v>
      </c>
      <c r="P10852" t="s">
        <v>203</v>
      </c>
      <c r="R10852" t="s">
        <v>3594</v>
      </c>
      <c r="S10852" t="s">
        <v>20</v>
      </c>
    </row>
    <row r="10853" spans="1:19" x14ac:dyDescent="0.2">
      <c r="A10853" t="s">
        <v>8950</v>
      </c>
      <c r="B10853" t="s">
        <v>49</v>
      </c>
      <c r="C10853">
        <v>2010</v>
      </c>
      <c r="D10853" s="1" t="d">
        <v>2004-12-25</v>
      </c>
      <c r="E10853" s="1" t="str">
        <f t="shared" si="338"/>
        <v>2004</v>
      </c>
      <c r="F10853" s="1" t="str">
        <f t="shared" si="339"/>
        <v>Dec</v>
      </c>
      <c r="G10853" t="s">
        <v>34</v>
      </c>
      <c r="H10853" t="s">
        <v>4489</v>
      </c>
      <c r="I10853">
        <v>0.05</v>
      </c>
      <c r="J10853">
        <v>0.03</v>
      </c>
      <c r="K10853">
        <v>0</v>
      </c>
      <c r="L10853">
        <v>0.01</v>
      </c>
      <c r="M10853">
        <v>0.09</v>
      </c>
    </row>
    <row r="10854" spans="1:19" x14ac:dyDescent="0.2">
      <c r="A10854" t="s">
        <v>8951</v>
      </c>
      <c r="B10854" t="s">
        <v>32</v>
      </c>
      <c r="C10854">
        <v>2009</v>
      </c>
      <c r="D10854" s="1" t="d">
        <v>1997-12-05</v>
      </c>
      <c r="E10854" s="1" t="str">
        <f t="shared" si="338"/>
        <v>1997</v>
      </c>
      <c r="F10854" s="1" t="str">
        <f t="shared" si="339"/>
        <v>Dec</v>
      </c>
      <c r="G10854" t="s">
        <v>50</v>
      </c>
      <c r="H10854" t="s">
        <v>128</v>
      </c>
      <c r="I10854">
        <v>0</v>
      </c>
      <c r="J10854">
        <v>0</v>
      </c>
      <c r="K10854">
        <v>0.09</v>
      </c>
      <c r="L10854">
        <v>0</v>
      </c>
      <c r="M10854">
        <v>0.09</v>
      </c>
    </row>
    <row r="10855" spans="1:19" x14ac:dyDescent="0.2">
      <c r="A10855" t="s">
        <v>4596</v>
      </c>
      <c r="B10855" t="s">
        <v>137</v>
      </c>
      <c r="C10855">
        <v>2005</v>
      </c>
      <c r="D10855" s="1" t="d">
        <v>1988-01-09</v>
      </c>
      <c r="E10855" s="1" t="str">
        <f t="shared" si="338"/>
        <v>1988</v>
      </c>
      <c r="F10855" s="1" t="str">
        <f t="shared" si="339"/>
        <v>Jan</v>
      </c>
      <c r="G10855" t="s">
        <v>50</v>
      </c>
      <c r="H10855" t="s">
        <v>329</v>
      </c>
      <c r="I10855">
        <v>7.0000000000000007E-2</v>
      </c>
      <c r="J10855">
        <v>0.02</v>
      </c>
      <c r="K10855">
        <v>0</v>
      </c>
      <c r="L10855">
        <v>0</v>
      </c>
      <c r="M10855">
        <v>0.09</v>
      </c>
      <c r="N10855">
        <v>60</v>
      </c>
      <c r="O10855">
        <v>4</v>
      </c>
      <c r="P10855" t="s">
        <v>203</v>
      </c>
      <c r="R10855" t="s">
        <v>518</v>
      </c>
      <c r="S10855" t="s">
        <v>20</v>
      </c>
    </row>
    <row r="10856" spans="1:19" x14ac:dyDescent="0.2">
      <c r="A10856" t="s">
        <v>5814</v>
      </c>
      <c r="B10856" t="s">
        <v>49</v>
      </c>
      <c r="C10856">
        <v>2011</v>
      </c>
      <c r="D10856" s="1" t="d">
        <v>2016-03-03</v>
      </c>
      <c r="E10856" s="1" t="str">
        <f t="shared" si="338"/>
        <v>2016</v>
      </c>
      <c r="F10856" s="1" t="str">
        <f t="shared" si="339"/>
        <v>Mar</v>
      </c>
      <c r="G10856" t="s">
        <v>50</v>
      </c>
      <c r="H10856" t="s">
        <v>484</v>
      </c>
      <c r="I10856">
        <v>0.04</v>
      </c>
      <c r="J10856">
        <v>0.04</v>
      </c>
      <c r="K10856">
        <v>0</v>
      </c>
      <c r="L10856">
        <v>0.01</v>
      </c>
      <c r="M10856">
        <v>0.09</v>
      </c>
    </row>
    <row r="10857" spans="1:19" x14ac:dyDescent="0.2">
      <c r="A10857" t="s">
        <v>8615</v>
      </c>
      <c r="B10857" t="s">
        <v>49</v>
      </c>
      <c r="C10857">
        <v>2014</v>
      </c>
      <c r="D10857" s="1" t="d">
        <v>2012-10-06</v>
      </c>
      <c r="E10857" s="1" t="str">
        <f t="shared" si="338"/>
        <v>2012</v>
      </c>
      <c r="F10857" s="1" t="str">
        <f t="shared" si="339"/>
        <v>Oct</v>
      </c>
      <c r="G10857" t="s">
        <v>101</v>
      </c>
      <c r="H10857" t="s">
        <v>372</v>
      </c>
      <c r="I10857">
        <v>0.05</v>
      </c>
      <c r="J10857">
        <v>0.03</v>
      </c>
      <c r="K10857">
        <v>0</v>
      </c>
      <c r="L10857">
        <v>0.02</v>
      </c>
      <c r="M10857">
        <v>0.09</v>
      </c>
      <c r="N10857">
        <v>59</v>
      </c>
      <c r="O10857">
        <v>11</v>
      </c>
      <c r="P10857">
        <v>6.3</v>
      </c>
      <c r="Q10857">
        <v>4</v>
      </c>
      <c r="R10857" t="s">
        <v>3150</v>
      </c>
      <c r="S10857" t="s">
        <v>112</v>
      </c>
    </row>
    <row r="10858" spans="1:19" x14ac:dyDescent="0.2">
      <c r="A10858" t="s">
        <v>8952</v>
      </c>
      <c r="B10858" t="s">
        <v>159</v>
      </c>
      <c r="C10858">
        <v>2009</v>
      </c>
      <c r="D10858" s="1" t="d">
        <v>2009-04-15</v>
      </c>
      <c r="E10858" s="1" t="str">
        <f t="shared" si="338"/>
        <v>2009</v>
      </c>
      <c r="F10858" s="1" t="str">
        <f t="shared" si="339"/>
        <v>Apr</v>
      </c>
      <c r="G10858" t="s">
        <v>101</v>
      </c>
      <c r="H10858" t="s">
        <v>7990</v>
      </c>
      <c r="I10858">
        <v>0.08</v>
      </c>
      <c r="J10858">
        <v>0</v>
      </c>
      <c r="K10858">
        <v>0</v>
      </c>
      <c r="L10858">
        <v>0.01</v>
      </c>
      <c r="M10858">
        <v>0.09</v>
      </c>
      <c r="N10858">
        <v>79</v>
      </c>
      <c r="O10858">
        <v>4</v>
      </c>
      <c r="P10858">
        <v>8.3000000000000007</v>
      </c>
      <c r="Q10858">
        <v>30</v>
      </c>
      <c r="R10858" t="s">
        <v>7990</v>
      </c>
      <c r="S10858" t="s">
        <v>53</v>
      </c>
    </row>
    <row r="10859" spans="1:19" x14ac:dyDescent="0.2">
      <c r="A10859" t="s">
        <v>8953</v>
      </c>
      <c r="B10859" t="s">
        <v>44</v>
      </c>
      <c r="C10859">
        <v>2010</v>
      </c>
      <c r="D10859" s="1" t="d">
        <v>2003-12-12</v>
      </c>
      <c r="E10859" s="1" t="str">
        <f t="shared" si="338"/>
        <v>2003</v>
      </c>
      <c r="F10859" s="1" t="str">
        <f t="shared" si="339"/>
        <v>Dec</v>
      </c>
      <c r="G10859" t="s">
        <v>18</v>
      </c>
      <c r="H10859" t="s">
        <v>202</v>
      </c>
      <c r="I10859">
        <v>0.09</v>
      </c>
      <c r="J10859">
        <v>0</v>
      </c>
      <c r="K10859">
        <v>0</v>
      </c>
      <c r="L10859">
        <v>0.01</v>
      </c>
      <c r="M10859">
        <v>0.09</v>
      </c>
    </row>
    <row r="10860" spans="1:19" x14ac:dyDescent="0.2">
      <c r="A10860" t="s">
        <v>8954</v>
      </c>
      <c r="B10860" t="s">
        <v>55</v>
      </c>
      <c r="C10860">
        <v>2003</v>
      </c>
      <c r="D10860" s="1" t="d">
        <v>2003-10-19</v>
      </c>
      <c r="E10860" s="1" t="str">
        <f t="shared" si="338"/>
        <v>2003</v>
      </c>
      <c r="F10860" s="1" t="str">
        <f t="shared" si="339"/>
        <v>Oct</v>
      </c>
      <c r="G10860" t="s">
        <v>24</v>
      </c>
      <c r="H10860" t="s">
        <v>523</v>
      </c>
      <c r="I10860">
        <v>0.05</v>
      </c>
      <c r="J10860">
        <v>0.04</v>
      </c>
      <c r="K10860">
        <v>0</v>
      </c>
      <c r="L10860">
        <v>0.01</v>
      </c>
      <c r="M10860">
        <v>0.09</v>
      </c>
      <c r="N10860">
        <v>61</v>
      </c>
      <c r="O10860">
        <v>13</v>
      </c>
      <c r="P10860">
        <v>7.8</v>
      </c>
      <c r="Q10860">
        <v>6</v>
      </c>
      <c r="R10860" t="s">
        <v>1788</v>
      </c>
      <c r="S10860" t="s">
        <v>20</v>
      </c>
    </row>
    <row r="10861" spans="1:19" x14ac:dyDescent="0.2">
      <c r="A10861" t="s">
        <v>8955</v>
      </c>
      <c r="B10861" t="s">
        <v>148</v>
      </c>
      <c r="C10861">
        <v>2011</v>
      </c>
      <c r="D10861" s="1" t="d">
        <v>2020-03-22</v>
      </c>
      <c r="E10861" s="1" t="str">
        <f t="shared" si="338"/>
        <v>2020</v>
      </c>
      <c r="F10861" s="1" t="str">
        <f t="shared" si="339"/>
        <v>Mar</v>
      </c>
      <c r="G10861" t="s">
        <v>272</v>
      </c>
      <c r="H10861" t="s">
        <v>4719</v>
      </c>
      <c r="I10861">
        <v>7.0000000000000007E-2</v>
      </c>
      <c r="J10861">
        <v>0.02</v>
      </c>
      <c r="K10861">
        <v>0</v>
      </c>
      <c r="L10861">
        <v>0.01</v>
      </c>
      <c r="M10861">
        <v>0.09</v>
      </c>
      <c r="N10861">
        <v>65</v>
      </c>
      <c r="O10861">
        <v>35</v>
      </c>
      <c r="P10861">
        <v>4.5999999999999996</v>
      </c>
      <c r="Q10861">
        <v>106</v>
      </c>
      <c r="R10861" t="s">
        <v>8956</v>
      </c>
      <c r="S10861" t="s">
        <v>53</v>
      </c>
    </row>
    <row r="10862" spans="1:19" x14ac:dyDescent="0.2">
      <c r="A10862" t="s">
        <v>8957</v>
      </c>
      <c r="B10862" t="s">
        <v>17</v>
      </c>
      <c r="C10862">
        <v>2008</v>
      </c>
      <c r="D10862" s="1" t="d">
        <v>2012-06-28</v>
      </c>
      <c r="E10862" s="1" t="str">
        <f t="shared" si="338"/>
        <v>2012</v>
      </c>
      <c r="F10862" s="1" t="str">
        <f t="shared" si="339"/>
        <v>Jun</v>
      </c>
      <c r="G10862" t="s">
        <v>18</v>
      </c>
      <c r="H10862" t="s">
        <v>71</v>
      </c>
      <c r="I10862">
        <v>0.09</v>
      </c>
      <c r="J10862">
        <v>0</v>
      </c>
      <c r="K10862">
        <v>0</v>
      </c>
      <c r="L10862">
        <v>0.01</v>
      </c>
      <c r="M10862">
        <v>0.09</v>
      </c>
      <c r="N10862">
        <v>70</v>
      </c>
      <c r="O10862">
        <v>8</v>
      </c>
      <c r="P10862">
        <v>8</v>
      </c>
      <c r="Q10862">
        <v>6</v>
      </c>
      <c r="R10862" t="s">
        <v>1544</v>
      </c>
      <c r="S10862" t="s">
        <v>20</v>
      </c>
    </row>
    <row r="10863" spans="1:19" x14ac:dyDescent="0.2">
      <c r="A10863" t="s">
        <v>8473</v>
      </c>
      <c r="B10863" t="s">
        <v>44</v>
      </c>
      <c r="C10863">
        <v>2011</v>
      </c>
      <c r="D10863" s="1" t="d">
        <v>2021-09-26</v>
      </c>
      <c r="E10863" s="1" t="str">
        <f t="shared" si="338"/>
        <v>2021</v>
      </c>
      <c r="F10863" s="1" t="str">
        <f t="shared" si="339"/>
        <v>Sep</v>
      </c>
      <c r="G10863" t="s">
        <v>18</v>
      </c>
      <c r="H10863" t="s">
        <v>825</v>
      </c>
      <c r="I10863">
        <v>0.05</v>
      </c>
      <c r="J10863">
        <v>0.03</v>
      </c>
      <c r="K10863">
        <v>0</v>
      </c>
      <c r="L10863">
        <v>0.01</v>
      </c>
      <c r="M10863">
        <v>0.09</v>
      </c>
      <c r="N10863">
        <v>46</v>
      </c>
      <c r="O10863">
        <v>9</v>
      </c>
      <c r="P10863">
        <v>6.5</v>
      </c>
      <c r="Q10863">
        <v>4</v>
      </c>
      <c r="R10863" t="s">
        <v>1723</v>
      </c>
      <c r="S10863" t="s">
        <v>20</v>
      </c>
    </row>
    <row r="10864" spans="1:19" x14ac:dyDescent="0.2">
      <c r="A10864" t="s">
        <v>8958</v>
      </c>
      <c r="B10864" t="s">
        <v>79</v>
      </c>
      <c r="C10864">
        <v>2014</v>
      </c>
      <c r="D10864" s="1" t="d">
        <v>1993-05-31</v>
      </c>
      <c r="E10864" s="1" t="str">
        <f t="shared" si="338"/>
        <v>1993</v>
      </c>
      <c r="F10864" s="1" t="str">
        <f t="shared" si="339"/>
        <v>May</v>
      </c>
      <c r="G10864" t="s">
        <v>50</v>
      </c>
      <c r="H10864" t="s">
        <v>568</v>
      </c>
      <c r="I10864">
        <v>0.01</v>
      </c>
      <c r="J10864">
        <v>0.08</v>
      </c>
      <c r="K10864">
        <v>0</v>
      </c>
      <c r="L10864">
        <v>0.01</v>
      </c>
      <c r="M10864">
        <v>0.09</v>
      </c>
    </row>
    <row r="10865" spans="1:19" x14ac:dyDescent="0.2">
      <c r="A10865" t="s">
        <v>8959</v>
      </c>
      <c r="B10865" t="s">
        <v>1043</v>
      </c>
      <c r="C10865">
        <v>1998</v>
      </c>
      <c r="D10865" s="1" t="d">
        <v>2019-11-17</v>
      </c>
      <c r="E10865" s="1" t="str">
        <f t="shared" si="338"/>
        <v>2019</v>
      </c>
      <c r="F10865" s="1" t="str">
        <f t="shared" si="339"/>
        <v>Nov</v>
      </c>
      <c r="G10865" t="s">
        <v>272</v>
      </c>
      <c r="H10865" t="s">
        <v>6444</v>
      </c>
      <c r="I10865">
        <v>0</v>
      </c>
      <c r="J10865">
        <v>0</v>
      </c>
      <c r="K10865">
        <v>0.09</v>
      </c>
      <c r="L10865">
        <v>0</v>
      </c>
      <c r="M10865">
        <v>0.09</v>
      </c>
    </row>
    <row r="10866" spans="1:19" x14ac:dyDescent="0.2">
      <c r="A10866" t="s">
        <v>8960</v>
      </c>
      <c r="B10866" t="s">
        <v>159</v>
      </c>
      <c r="C10866">
        <v>2012</v>
      </c>
      <c r="D10866" s="1" t="d">
        <v>2007-11-05</v>
      </c>
      <c r="E10866" s="1" t="str">
        <f t="shared" si="338"/>
        <v>2007</v>
      </c>
      <c r="F10866" s="1" t="str">
        <f t="shared" si="339"/>
        <v>Nov</v>
      </c>
      <c r="G10866" t="s">
        <v>101</v>
      </c>
      <c r="H10866" t="s">
        <v>3403</v>
      </c>
      <c r="I10866">
        <v>0</v>
      </c>
      <c r="J10866">
        <v>0</v>
      </c>
      <c r="K10866">
        <v>0.09</v>
      </c>
      <c r="L10866">
        <v>0</v>
      </c>
      <c r="M10866">
        <v>0.09</v>
      </c>
    </row>
    <row r="10867" spans="1:19" x14ac:dyDescent="0.2">
      <c r="A10867" t="s">
        <v>8961</v>
      </c>
      <c r="B10867" t="s">
        <v>79</v>
      </c>
      <c r="C10867">
        <v>2012</v>
      </c>
      <c r="D10867" s="1" t="d">
        <v>2009-01-01</v>
      </c>
      <c r="E10867" s="1" t="str">
        <f t="shared" si="338"/>
        <v>2009</v>
      </c>
      <c r="F10867" s="1" t="str">
        <f t="shared" si="339"/>
        <v>Jan</v>
      </c>
      <c r="G10867" t="s">
        <v>50</v>
      </c>
      <c r="H10867" t="s">
        <v>372</v>
      </c>
      <c r="I10867">
        <v>0</v>
      </c>
      <c r="J10867">
        <v>0</v>
      </c>
      <c r="K10867">
        <v>0.09</v>
      </c>
      <c r="L10867">
        <v>0</v>
      </c>
      <c r="M10867">
        <v>0.09</v>
      </c>
    </row>
    <row r="10868" spans="1:19" x14ac:dyDescent="0.2">
      <c r="A10868" t="s">
        <v>5364</v>
      </c>
      <c r="B10868" t="s">
        <v>44</v>
      </c>
      <c r="C10868">
        <v>2007</v>
      </c>
      <c r="D10868" s="1" t="d">
        <v>2011-06-28</v>
      </c>
      <c r="E10868" s="1" t="str">
        <f t="shared" si="338"/>
        <v>2011</v>
      </c>
      <c r="F10868" s="1" t="str">
        <f t="shared" si="339"/>
        <v>Jun</v>
      </c>
      <c r="G10868" t="s">
        <v>50</v>
      </c>
      <c r="H10868" t="s">
        <v>933</v>
      </c>
      <c r="I10868">
        <v>0.08</v>
      </c>
      <c r="J10868">
        <v>0.01</v>
      </c>
      <c r="K10868">
        <v>0</v>
      </c>
      <c r="L10868">
        <v>0.01</v>
      </c>
      <c r="M10868">
        <v>0.09</v>
      </c>
      <c r="N10868">
        <v>63</v>
      </c>
      <c r="O10868">
        <v>26</v>
      </c>
      <c r="P10868">
        <v>6.8</v>
      </c>
      <c r="Q10868">
        <v>16</v>
      </c>
      <c r="R10868" t="s">
        <v>934</v>
      </c>
      <c r="S10868" t="s">
        <v>88</v>
      </c>
    </row>
    <row r="10869" spans="1:19" x14ac:dyDescent="0.2">
      <c r="A10869" t="s">
        <v>8962</v>
      </c>
      <c r="B10869" t="s">
        <v>32</v>
      </c>
      <c r="C10869">
        <v>2009</v>
      </c>
      <c r="D10869" s="1" t="d">
        <v>1998-03-30</v>
      </c>
      <c r="E10869" s="1" t="str">
        <f t="shared" si="338"/>
        <v>1998</v>
      </c>
      <c r="F10869" s="1" t="str">
        <f t="shared" si="339"/>
        <v>Mar</v>
      </c>
      <c r="G10869" t="s">
        <v>50</v>
      </c>
      <c r="H10869" t="s">
        <v>372</v>
      </c>
      <c r="I10869">
        <v>0</v>
      </c>
      <c r="J10869">
        <v>0</v>
      </c>
      <c r="K10869">
        <v>0.09</v>
      </c>
      <c r="L10869">
        <v>0</v>
      </c>
      <c r="M10869">
        <v>0.09</v>
      </c>
    </row>
    <row r="10870" spans="1:19" x14ac:dyDescent="0.2">
      <c r="A10870" t="s">
        <v>8963</v>
      </c>
      <c r="B10870" t="s">
        <v>75</v>
      </c>
      <c r="C10870">
        <v>2016</v>
      </c>
      <c r="D10870" s="1" t="d">
        <v>2007-03-09</v>
      </c>
      <c r="E10870" s="1" t="str">
        <f t="shared" si="338"/>
        <v>2007</v>
      </c>
      <c r="F10870" s="1" t="str">
        <f t="shared" si="339"/>
        <v>Mar</v>
      </c>
      <c r="G10870" t="s">
        <v>34</v>
      </c>
      <c r="H10870" t="s">
        <v>372</v>
      </c>
      <c r="I10870">
        <v>0</v>
      </c>
      <c r="J10870">
        <v>0</v>
      </c>
      <c r="K10870">
        <v>0.09</v>
      </c>
      <c r="L10870">
        <v>0</v>
      </c>
      <c r="M10870">
        <v>0.09</v>
      </c>
    </row>
    <row r="10871" spans="1:19" x14ac:dyDescent="0.2">
      <c r="A10871" t="s">
        <v>8964</v>
      </c>
      <c r="B10871" t="s">
        <v>104</v>
      </c>
      <c r="C10871">
        <v>1998</v>
      </c>
      <c r="D10871" s="1" t="d">
        <v>2001-04-07</v>
      </c>
      <c r="E10871" s="1" t="str">
        <f t="shared" si="338"/>
        <v>2001</v>
      </c>
      <c r="F10871" s="1" t="str">
        <f t="shared" si="339"/>
        <v>Apr</v>
      </c>
      <c r="G10871" t="s">
        <v>272</v>
      </c>
      <c r="H10871" t="s">
        <v>134</v>
      </c>
      <c r="I10871">
        <v>0.05</v>
      </c>
      <c r="J10871">
        <v>0.04</v>
      </c>
      <c r="K10871">
        <v>0</v>
      </c>
      <c r="L10871">
        <v>0.01</v>
      </c>
      <c r="M10871">
        <v>0.09</v>
      </c>
    </row>
    <row r="10872" spans="1:19" x14ac:dyDescent="0.2">
      <c r="A10872" t="s">
        <v>8965</v>
      </c>
      <c r="B10872" t="s">
        <v>104</v>
      </c>
      <c r="C10872">
        <v>2001</v>
      </c>
      <c r="D10872" s="1" t="d">
        <v>1997-04-09</v>
      </c>
      <c r="E10872" s="1" t="str">
        <f t="shared" si="338"/>
        <v>1997</v>
      </c>
      <c r="F10872" s="1" t="str">
        <f t="shared" si="339"/>
        <v>Apr</v>
      </c>
      <c r="G10872" t="s">
        <v>272</v>
      </c>
      <c r="H10872" t="s">
        <v>1870</v>
      </c>
      <c r="I10872">
        <v>0.05</v>
      </c>
      <c r="J10872">
        <v>0.04</v>
      </c>
      <c r="K10872">
        <v>0</v>
      </c>
      <c r="L10872">
        <v>0.01</v>
      </c>
      <c r="M10872">
        <v>0.09</v>
      </c>
    </row>
    <row r="10873" spans="1:19" x14ac:dyDescent="0.2">
      <c r="A10873" t="s">
        <v>8966</v>
      </c>
      <c r="B10873" t="s">
        <v>104</v>
      </c>
      <c r="C10873">
        <v>1997</v>
      </c>
      <c r="D10873" s="1" t="d">
        <v>2020-04-10</v>
      </c>
      <c r="E10873" s="1" t="str">
        <f t="shared" si="338"/>
        <v>2020</v>
      </c>
      <c r="F10873" s="1" t="str">
        <f t="shared" si="339"/>
        <v>Apr</v>
      </c>
      <c r="G10873" t="s">
        <v>50</v>
      </c>
      <c r="H10873" t="s">
        <v>68</v>
      </c>
      <c r="I10873">
        <v>0.05</v>
      </c>
      <c r="J10873">
        <v>0.04</v>
      </c>
      <c r="K10873">
        <v>0</v>
      </c>
      <c r="L10873">
        <v>0.01</v>
      </c>
      <c r="M10873">
        <v>0.09</v>
      </c>
    </row>
    <row r="10874" spans="1:19" x14ac:dyDescent="0.2">
      <c r="A10874" t="s">
        <v>8967</v>
      </c>
      <c r="B10874" t="s">
        <v>57</v>
      </c>
      <c r="C10874">
        <v>1995</v>
      </c>
      <c r="D10874" s="1" t="d">
        <v>2003-01-15</v>
      </c>
      <c r="E10874" s="1" t="str">
        <f t="shared" si="338"/>
        <v>2003</v>
      </c>
      <c r="F10874" s="1" t="str">
        <f t="shared" si="339"/>
        <v>Jan</v>
      </c>
      <c r="G10874" t="s">
        <v>28</v>
      </c>
      <c r="H10874" t="s">
        <v>19</v>
      </c>
      <c r="I10874">
        <v>0</v>
      </c>
      <c r="J10874">
        <v>0</v>
      </c>
      <c r="K10874">
        <v>0.09</v>
      </c>
      <c r="L10874">
        <v>0</v>
      </c>
      <c r="M10874">
        <v>0.09</v>
      </c>
    </row>
    <row r="10875" spans="1:19" x14ac:dyDescent="0.2">
      <c r="A10875" t="s">
        <v>8968</v>
      </c>
      <c r="B10875" t="s">
        <v>148</v>
      </c>
      <c r="C10875">
        <v>2009</v>
      </c>
      <c r="D10875" s="1" t="d">
        <v>1989-04-07</v>
      </c>
      <c r="E10875" s="1" t="str">
        <f t="shared" si="338"/>
        <v>1989</v>
      </c>
      <c r="F10875" s="1" t="str">
        <f t="shared" si="339"/>
        <v>Apr</v>
      </c>
      <c r="G10875" t="s">
        <v>24</v>
      </c>
      <c r="H10875" t="s">
        <v>134</v>
      </c>
      <c r="I10875">
        <v>0</v>
      </c>
      <c r="J10875">
        <v>0.08</v>
      </c>
      <c r="K10875">
        <v>0</v>
      </c>
      <c r="L10875">
        <v>0.01</v>
      </c>
      <c r="M10875">
        <v>0.09</v>
      </c>
      <c r="N10875">
        <v>87</v>
      </c>
      <c r="O10875">
        <v>26</v>
      </c>
      <c r="P10875">
        <v>7.5</v>
      </c>
      <c r="Q10875">
        <v>435</v>
      </c>
      <c r="R10875" t="s">
        <v>684</v>
      </c>
      <c r="S10875" t="s">
        <v>112</v>
      </c>
    </row>
    <row r="10876" spans="1:19" x14ac:dyDescent="0.2">
      <c r="A10876" t="s">
        <v>8969</v>
      </c>
      <c r="B10876" t="s">
        <v>32</v>
      </c>
      <c r="C10876">
        <v>2009</v>
      </c>
      <c r="D10876" s="1" t="d">
        <v>1994-09-22</v>
      </c>
      <c r="E10876" s="1" t="str">
        <f t="shared" si="338"/>
        <v>1994</v>
      </c>
      <c r="F10876" s="1" t="str">
        <f t="shared" si="339"/>
        <v>Sep</v>
      </c>
      <c r="G10876" t="s">
        <v>50</v>
      </c>
      <c r="H10876" t="s">
        <v>7054</v>
      </c>
      <c r="I10876">
        <v>0.09</v>
      </c>
      <c r="J10876">
        <v>0</v>
      </c>
      <c r="K10876">
        <v>0</v>
      </c>
      <c r="L10876">
        <v>0.01</v>
      </c>
      <c r="M10876">
        <v>0.09</v>
      </c>
    </row>
    <row r="10877" spans="1:19" x14ac:dyDescent="0.2">
      <c r="A10877" t="s">
        <v>8970</v>
      </c>
      <c r="B10877" t="s">
        <v>1015</v>
      </c>
      <c r="C10877">
        <v>2014</v>
      </c>
      <c r="D10877" s="1" t="d">
        <v>2011-09-18</v>
      </c>
      <c r="E10877" s="1" t="str">
        <f t="shared" si="338"/>
        <v>2011</v>
      </c>
      <c r="F10877" s="1" t="str">
        <f t="shared" si="339"/>
        <v>Sep</v>
      </c>
      <c r="G10877" t="s">
        <v>50</v>
      </c>
      <c r="H10877" t="s">
        <v>372</v>
      </c>
      <c r="I10877">
        <v>0</v>
      </c>
      <c r="J10877">
        <v>0</v>
      </c>
      <c r="K10877">
        <v>0.09</v>
      </c>
      <c r="L10877">
        <v>0</v>
      </c>
      <c r="M10877">
        <v>0.09</v>
      </c>
    </row>
    <row r="10878" spans="1:19" x14ac:dyDescent="0.2">
      <c r="A10878" t="s">
        <v>8971</v>
      </c>
      <c r="B10878" t="s">
        <v>55</v>
      </c>
      <c r="C10878">
        <v>2001</v>
      </c>
      <c r="D10878" s="1" t="d">
        <v>2008-11-07</v>
      </c>
      <c r="E10878" s="1" t="str">
        <f t="shared" si="338"/>
        <v>2008</v>
      </c>
      <c r="F10878" s="1" t="str">
        <f t="shared" si="339"/>
        <v>Nov</v>
      </c>
      <c r="G10878" t="s">
        <v>28</v>
      </c>
      <c r="H10878" t="s">
        <v>780</v>
      </c>
      <c r="I10878">
        <v>0.02</v>
      </c>
      <c r="J10878">
        <v>0.02</v>
      </c>
      <c r="K10878">
        <v>0.04</v>
      </c>
      <c r="L10878">
        <v>0.01</v>
      </c>
      <c r="M10878">
        <v>0.09</v>
      </c>
      <c r="N10878">
        <v>64</v>
      </c>
      <c r="O10878">
        <v>13</v>
      </c>
      <c r="P10878">
        <v>7.8</v>
      </c>
      <c r="Q10878">
        <v>6</v>
      </c>
      <c r="R10878" t="s">
        <v>780</v>
      </c>
      <c r="S10878" t="s">
        <v>88</v>
      </c>
    </row>
    <row r="10879" spans="1:19" x14ac:dyDescent="0.2">
      <c r="A10879" t="s">
        <v>8972</v>
      </c>
      <c r="B10879" t="s">
        <v>159</v>
      </c>
      <c r="C10879">
        <v>2006</v>
      </c>
      <c r="D10879" s="1" t="d">
        <v>2008-08-25</v>
      </c>
      <c r="E10879" s="1" t="str">
        <f t="shared" si="338"/>
        <v>2008</v>
      </c>
      <c r="F10879" s="1" t="str">
        <f t="shared" si="339"/>
        <v>Aug</v>
      </c>
      <c r="G10879" t="s">
        <v>18</v>
      </c>
      <c r="H10879" t="s">
        <v>776</v>
      </c>
      <c r="I10879">
        <v>0.09</v>
      </c>
      <c r="J10879">
        <v>0</v>
      </c>
      <c r="K10879">
        <v>0</v>
      </c>
      <c r="L10879">
        <v>0.01</v>
      </c>
      <c r="M10879">
        <v>0.09</v>
      </c>
      <c r="P10879">
        <v>7.5</v>
      </c>
      <c r="Q10879">
        <v>4</v>
      </c>
      <c r="R10879" t="s">
        <v>777</v>
      </c>
      <c r="S10879" t="s">
        <v>53</v>
      </c>
    </row>
    <row r="10880" spans="1:19" x14ac:dyDescent="0.2">
      <c r="A10880" t="s">
        <v>8973</v>
      </c>
      <c r="B10880" t="s">
        <v>64</v>
      </c>
      <c r="C10880">
        <v>2002</v>
      </c>
      <c r="D10880" s="1" t="d">
        <v>1990-07-12</v>
      </c>
      <c r="E10880" s="1" t="str">
        <f t="shared" si="338"/>
        <v>1990</v>
      </c>
      <c r="F10880" s="1" t="str">
        <f t="shared" si="339"/>
        <v>Jul</v>
      </c>
      <c r="G10880" t="s">
        <v>50</v>
      </c>
      <c r="H10880" t="s">
        <v>484</v>
      </c>
      <c r="I10880">
        <v>7.0000000000000007E-2</v>
      </c>
      <c r="J10880">
        <v>0.02</v>
      </c>
      <c r="K10880">
        <v>0</v>
      </c>
      <c r="L10880">
        <v>0</v>
      </c>
      <c r="M10880">
        <v>0.09</v>
      </c>
      <c r="N10880">
        <v>63</v>
      </c>
      <c r="O10880">
        <v>13</v>
      </c>
      <c r="P10880">
        <v>4.8</v>
      </c>
      <c r="Q10880">
        <v>4</v>
      </c>
      <c r="R10880" t="s">
        <v>1194</v>
      </c>
      <c r="S10880" t="s">
        <v>88</v>
      </c>
    </row>
    <row r="10881" spans="1:19" x14ac:dyDescent="0.2">
      <c r="A10881" t="s">
        <v>8974</v>
      </c>
      <c r="B10881" t="s">
        <v>32</v>
      </c>
      <c r="C10881">
        <v>2008</v>
      </c>
      <c r="D10881" s="1" t="d">
        <v>2019-08-08</v>
      </c>
      <c r="E10881" s="1" t="str">
        <f t="shared" si="338"/>
        <v>2019</v>
      </c>
      <c r="F10881" s="1" t="str">
        <f t="shared" si="339"/>
        <v>Aug</v>
      </c>
      <c r="G10881" t="s">
        <v>272</v>
      </c>
      <c r="H10881" t="s">
        <v>1511</v>
      </c>
      <c r="I10881">
        <v>7.0000000000000007E-2</v>
      </c>
      <c r="J10881">
        <v>0</v>
      </c>
      <c r="K10881">
        <v>0.02</v>
      </c>
      <c r="L10881">
        <v>0.01</v>
      </c>
      <c r="M10881">
        <v>0.09</v>
      </c>
      <c r="N10881">
        <v>60</v>
      </c>
      <c r="O10881">
        <v>20</v>
      </c>
      <c r="P10881" t="s">
        <v>203</v>
      </c>
      <c r="R10881" t="s">
        <v>1404</v>
      </c>
      <c r="S10881" t="s">
        <v>112</v>
      </c>
    </row>
    <row r="10882" spans="1:19" x14ac:dyDescent="0.2">
      <c r="A10882" t="s">
        <v>8975</v>
      </c>
      <c r="B10882" t="s">
        <v>159</v>
      </c>
      <c r="C10882">
        <v>2005</v>
      </c>
      <c r="D10882" s="1" t="d">
        <v>1989-11-13</v>
      </c>
      <c r="E10882" s="1" t="str">
        <f t="shared" si="338"/>
        <v>1989</v>
      </c>
      <c r="F10882" s="1" t="str">
        <f t="shared" si="339"/>
        <v>Nov</v>
      </c>
      <c r="G10882" t="s">
        <v>28</v>
      </c>
      <c r="H10882" t="s">
        <v>372</v>
      </c>
      <c r="I10882">
        <v>0.08</v>
      </c>
      <c r="J10882">
        <v>0</v>
      </c>
      <c r="K10882">
        <v>0</v>
      </c>
      <c r="L10882">
        <v>0.01</v>
      </c>
      <c r="M10882">
        <v>0.09</v>
      </c>
      <c r="N10882">
        <v>68</v>
      </c>
      <c r="O10882">
        <v>24</v>
      </c>
      <c r="P10882">
        <v>7.7</v>
      </c>
      <c r="Q10882">
        <v>26</v>
      </c>
      <c r="R10882" t="s">
        <v>7609</v>
      </c>
      <c r="S10882" t="s">
        <v>88</v>
      </c>
    </row>
    <row r="10883" spans="1:19" x14ac:dyDescent="0.2">
      <c r="A10883" t="s">
        <v>8976</v>
      </c>
      <c r="B10883" t="s">
        <v>49</v>
      </c>
      <c r="C10883">
        <v>2013</v>
      </c>
      <c r="D10883" s="1" t="d">
        <v>2007-03-19</v>
      </c>
      <c r="E10883" s="1" t="str">
        <f t="shared" ref="E10883:E10946" si="340">TEXT(D10883,"yyyy")</f>
        <v>2007</v>
      </c>
      <c r="F10883" s="1" t="str">
        <f t="shared" ref="F10883:F10946" si="341">TEXT(D10883,"mmm")</f>
        <v>Mar</v>
      </c>
      <c r="G10883" t="s">
        <v>50</v>
      </c>
      <c r="H10883" t="s">
        <v>372</v>
      </c>
      <c r="I10883">
        <v>0.06</v>
      </c>
      <c r="J10883">
        <v>0.01</v>
      </c>
      <c r="K10883">
        <v>0</v>
      </c>
      <c r="L10883">
        <v>0.02</v>
      </c>
      <c r="M10883">
        <v>0.09</v>
      </c>
      <c r="P10883">
        <v>4.9000000000000004</v>
      </c>
      <c r="Q10883">
        <v>15</v>
      </c>
      <c r="R10883" t="s">
        <v>8977</v>
      </c>
      <c r="S10883" t="s">
        <v>88</v>
      </c>
    </row>
    <row r="10884" spans="1:19" x14ac:dyDescent="0.2">
      <c r="A10884" t="s">
        <v>8978</v>
      </c>
      <c r="B10884" t="s">
        <v>1015</v>
      </c>
      <c r="C10884">
        <v>2016</v>
      </c>
      <c r="D10884" s="1" t="d">
        <v>2006-04-19</v>
      </c>
      <c r="E10884" s="1" t="str">
        <f t="shared" si="340"/>
        <v>2006</v>
      </c>
      <c r="F10884" s="1" t="str">
        <f t="shared" si="341"/>
        <v>Apr</v>
      </c>
      <c r="G10884" t="s">
        <v>28</v>
      </c>
      <c r="H10884" t="s">
        <v>5871</v>
      </c>
      <c r="I10884">
        <v>0</v>
      </c>
      <c r="J10884">
        <v>0</v>
      </c>
      <c r="K10884">
        <v>0.09</v>
      </c>
      <c r="L10884">
        <v>0</v>
      </c>
      <c r="M10884">
        <v>0.09</v>
      </c>
    </row>
    <row r="10885" spans="1:19" x14ac:dyDescent="0.2">
      <c r="A10885" t="s">
        <v>8979</v>
      </c>
      <c r="B10885" t="s">
        <v>44</v>
      </c>
      <c r="C10885">
        <v>2009</v>
      </c>
      <c r="D10885" s="1" t="d">
        <v>1996-09-17</v>
      </c>
      <c r="E10885" s="1" t="str">
        <f t="shared" si="340"/>
        <v>1996</v>
      </c>
      <c r="F10885" s="1" t="str">
        <f t="shared" si="341"/>
        <v>Sep</v>
      </c>
      <c r="G10885" t="s">
        <v>37</v>
      </c>
      <c r="H10885" t="s">
        <v>8980</v>
      </c>
      <c r="I10885">
        <v>0.08</v>
      </c>
      <c r="J10885">
        <v>0.01</v>
      </c>
      <c r="K10885">
        <v>0</v>
      </c>
      <c r="L10885">
        <v>0.01</v>
      </c>
      <c r="M10885">
        <v>0.09</v>
      </c>
      <c r="N10885">
        <v>38</v>
      </c>
      <c r="O10885">
        <v>22</v>
      </c>
      <c r="P10885">
        <v>3.5</v>
      </c>
      <c r="Q10885">
        <v>37</v>
      </c>
      <c r="R10885" t="s">
        <v>8981</v>
      </c>
      <c r="S10885" t="s">
        <v>88</v>
      </c>
    </row>
    <row r="10886" spans="1:19" x14ac:dyDescent="0.2">
      <c r="A10886" t="s">
        <v>8982</v>
      </c>
      <c r="B10886" t="s">
        <v>148</v>
      </c>
      <c r="C10886">
        <v>1999</v>
      </c>
      <c r="D10886" s="1" t="d">
        <v>1991-02-17</v>
      </c>
      <c r="E10886" s="1" t="str">
        <f t="shared" si="340"/>
        <v>1991</v>
      </c>
      <c r="F10886" s="1" t="str">
        <f t="shared" si="341"/>
        <v>Feb</v>
      </c>
      <c r="G10886" t="s">
        <v>272</v>
      </c>
      <c r="H10886" t="s">
        <v>45</v>
      </c>
      <c r="I10886">
        <v>0.01</v>
      </c>
      <c r="J10886">
        <v>0.08</v>
      </c>
      <c r="K10886">
        <v>0</v>
      </c>
      <c r="L10886">
        <v>0.01</v>
      </c>
      <c r="M10886">
        <v>0.09</v>
      </c>
      <c r="N10886">
        <v>92</v>
      </c>
      <c r="O10886">
        <v>21</v>
      </c>
      <c r="P10886">
        <v>9</v>
      </c>
      <c r="Q10886">
        <v>801</v>
      </c>
      <c r="R10886" t="s">
        <v>733</v>
      </c>
      <c r="S10886" t="s">
        <v>88</v>
      </c>
    </row>
    <row r="10887" spans="1:19" x14ac:dyDescent="0.2">
      <c r="A10887" t="s">
        <v>8983</v>
      </c>
      <c r="B10887" t="s">
        <v>17</v>
      </c>
      <c r="C10887">
        <v>2008</v>
      </c>
      <c r="D10887" s="1" t="d">
        <v>2012-10-04</v>
      </c>
      <c r="E10887" s="1" t="str">
        <f t="shared" si="340"/>
        <v>2012</v>
      </c>
      <c r="F10887" s="1" t="str">
        <f t="shared" si="341"/>
        <v>Oct</v>
      </c>
      <c r="G10887" t="s">
        <v>34</v>
      </c>
      <c r="H10887" t="s">
        <v>1207</v>
      </c>
      <c r="I10887">
        <v>0.08</v>
      </c>
      <c r="J10887">
        <v>0.01</v>
      </c>
      <c r="K10887">
        <v>0</v>
      </c>
      <c r="L10887">
        <v>0.01</v>
      </c>
      <c r="M10887">
        <v>0.09</v>
      </c>
      <c r="N10887">
        <v>42</v>
      </c>
      <c r="O10887">
        <v>10</v>
      </c>
      <c r="P10887">
        <v>1</v>
      </c>
      <c r="Q10887">
        <v>7</v>
      </c>
      <c r="R10887" t="s">
        <v>1686</v>
      </c>
      <c r="S10887" t="s">
        <v>112</v>
      </c>
    </row>
    <row r="10888" spans="1:19" x14ac:dyDescent="0.2">
      <c r="A10888" t="s">
        <v>8984</v>
      </c>
      <c r="B10888" t="s">
        <v>55</v>
      </c>
      <c r="C10888">
        <v>2004</v>
      </c>
      <c r="D10888" s="1" t="d">
        <v>2022-03-12</v>
      </c>
      <c r="E10888" s="1" t="str">
        <f t="shared" si="340"/>
        <v>2022</v>
      </c>
      <c r="F10888" s="1" t="str">
        <f t="shared" si="341"/>
        <v>Mar</v>
      </c>
      <c r="G10888" t="s">
        <v>28</v>
      </c>
      <c r="H10888" t="s">
        <v>151</v>
      </c>
      <c r="I10888">
        <v>0.05</v>
      </c>
      <c r="J10888">
        <v>0.04</v>
      </c>
      <c r="K10888">
        <v>0</v>
      </c>
      <c r="L10888">
        <v>0.01</v>
      </c>
      <c r="M10888">
        <v>0.09</v>
      </c>
      <c r="N10888">
        <v>61</v>
      </c>
      <c r="O10888">
        <v>14</v>
      </c>
      <c r="P10888">
        <v>6.5</v>
      </c>
      <c r="Q10888">
        <v>11</v>
      </c>
      <c r="R10888" t="s">
        <v>1778</v>
      </c>
      <c r="S10888" t="s">
        <v>88</v>
      </c>
    </row>
    <row r="10889" spans="1:19" x14ac:dyDescent="0.2">
      <c r="A10889" t="s">
        <v>1322</v>
      </c>
      <c r="B10889" t="s">
        <v>75</v>
      </c>
      <c r="C10889">
        <v>2015</v>
      </c>
      <c r="D10889" s="1" t="d">
        <v>2003-06-22</v>
      </c>
      <c r="E10889" s="1" t="str">
        <f t="shared" si="340"/>
        <v>2003</v>
      </c>
      <c r="F10889" s="1" t="str">
        <f t="shared" si="341"/>
        <v>Jun</v>
      </c>
      <c r="G10889" t="s">
        <v>50</v>
      </c>
      <c r="H10889" t="s">
        <v>222</v>
      </c>
      <c r="I10889">
        <v>0.01</v>
      </c>
      <c r="J10889">
        <v>0</v>
      </c>
      <c r="K10889">
        <v>0.08</v>
      </c>
      <c r="L10889">
        <v>0</v>
      </c>
      <c r="M10889">
        <v>0.09</v>
      </c>
    </row>
    <row r="10890" spans="1:19" x14ac:dyDescent="0.2">
      <c r="A10890" t="s">
        <v>5519</v>
      </c>
      <c r="B10890" t="s">
        <v>137</v>
      </c>
      <c r="C10890">
        <v>2002</v>
      </c>
      <c r="D10890" s="1" t="d">
        <v>1988-06-10</v>
      </c>
      <c r="E10890" s="1" t="str">
        <f t="shared" si="340"/>
        <v>1988</v>
      </c>
      <c r="F10890" s="1" t="str">
        <f t="shared" si="341"/>
        <v>Jun</v>
      </c>
      <c r="G10890" t="s">
        <v>24</v>
      </c>
      <c r="H10890" t="s">
        <v>484</v>
      </c>
      <c r="I10890">
        <v>7.0000000000000007E-2</v>
      </c>
      <c r="J10890">
        <v>0.02</v>
      </c>
      <c r="K10890">
        <v>0</v>
      </c>
      <c r="L10890">
        <v>0</v>
      </c>
      <c r="M10890">
        <v>0.09</v>
      </c>
      <c r="N10890">
        <v>84</v>
      </c>
      <c r="O10890">
        <v>18</v>
      </c>
      <c r="P10890">
        <v>8.4</v>
      </c>
      <c r="Q10890">
        <v>16</v>
      </c>
      <c r="R10890" t="s">
        <v>1788</v>
      </c>
      <c r="S10890" t="s">
        <v>20</v>
      </c>
    </row>
    <row r="10891" spans="1:19" x14ac:dyDescent="0.2">
      <c r="A10891" t="s">
        <v>8985</v>
      </c>
      <c r="B10891" t="s">
        <v>55</v>
      </c>
      <c r="C10891">
        <v>2004</v>
      </c>
      <c r="D10891" s="1" t="d">
        <v>1998-01-14</v>
      </c>
      <c r="E10891" s="1" t="str">
        <f t="shared" si="340"/>
        <v>1998</v>
      </c>
      <c r="F10891" s="1" t="str">
        <f t="shared" si="341"/>
        <v>Jan</v>
      </c>
      <c r="G10891" t="s">
        <v>1</v>
      </c>
      <c r="H10891" t="s">
        <v>51</v>
      </c>
      <c r="I10891">
        <v>0.05</v>
      </c>
      <c r="J10891">
        <v>0.04</v>
      </c>
      <c r="K10891">
        <v>0</v>
      </c>
      <c r="L10891">
        <v>0.01</v>
      </c>
      <c r="M10891">
        <v>0.09</v>
      </c>
      <c r="N10891">
        <v>70</v>
      </c>
      <c r="O10891">
        <v>20</v>
      </c>
      <c r="P10891">
        <v>8.6</v>
      </c>
      <c r="Q10891">
        <v>18</v>
      </c>
      <c r="R10891" t="s">
        <v>1241</v>
      </c>
      <c r="S10891" t="s">
        <v>20</v>
      </c>
    </row>
    <row r="10892" spans="1:19" x14ac:dyDescent="0.2">
      <c r="A10892" t="s">
        <v>136</v>
      </c>
      <c r="B10892" t="s">
        <v>148</v>
      </c>
      <c r="C10892">
        <v>2007</v>
      </c>
      <c r="D10892" s="1" t="d">
        <v>2000-09-16</v>
      </c>
      <c r="E10892" s="1" t="str">
        <f t="shared" si="340"/>
        <v>2000</v>
      </c>
      <c r="F10892" s="1" t="str">
        <f t="shared" si="341"/>
        <v>Sep</v>
      </c>
      <c r="G10892" t="s">
        <v>37</v>
      </c>
      <c r="H10892" t="s">
        <v>45</v>
      </c>
      <c r="I10892">
        <v>0.01</v>
      </c>
      <c r="J10892">
        <v>0.06</v>
      </c>
      <c r="K10892">
        <v>0</v>
      </c>
      <c r="L10892">
        <v>0.02</v>
      </c>
      <c r="M10892">
        <v>0.09</v>
      </c>
      <c r="N10892">
        <v>72</v>
      </c>
      <c r="O10892">
        <v>32</v>
      </c>
      <c r="P10892">
        <v>5.6</v>
      </c>
      <c r="Q10892">
        <v>216</v>
      </c>
      <c r="R10892" t="s">
        <v>45</v>
      </c>
      <c r="S10892" t="s">
        <v>53</v>
      </c>
    </row>
    <row r="10893" spans="1:19" x14ac:dyDescent="0.2">
      <c r="A10893" t="s">
        <v>8986</v>
      </c>
      <c r="B10893" t="s">
        <v>104</v>
      </c>
      <c r="C10893">
        <v>1995</v>
      </c>
      <c r="D10893" s="1" t="d">
        <v>1996-05-28</v>
      </c>
      <c r="E10893" s="1" t="str">
        <f t="shared" si="340"/>
        <v>1996</v>
      </c>
      <c r="F10893" s="1" t="str">
        <f t="shared" si="341"/>
        <v>May</v>
      </c>
      <c r="G10893" t="s">
        <v>272</v>
      </c>
      <c r="H10893" t="s">
        <v>2026</v>
      </c>
      <c r="I10893">
        <v>0.05</v>
      </c>
      <c r="J10893">
        <v>0.04</v>
      </c>
      <c r="K10893">
        <v>0</v>
      </c>
      <c r="L10893">
        <v>0.01</v>
      </c>
      <c r="M10893">
        <v>0.09</v>
      </c>
    </row>
    <row r="10894" spans="1:19" x14ac:dyDescent="0.2">
      <c r="A10894" t="s">
        <v>8987</v>
      </c>
      <c r="B10894" t="s">
        <v>55</v>
      </c>
      <c r="C10894">
        <v>2004</v>
      </c>
      <c r="D10894" s="1" t="d">
        <v>2021-12-01</v>
      </c>
      <c r="E10894" s="1" t="str">
        <f t="shared" si="340"/>
        <v>2021</v>
      </c>
      <c r="F10894" s="1" t="str">
        <f t="shared" si="341"/>
        <v>Dec</v>
      </c>
      <c r="G10894" t="s">
        <v>37</v>
      </c>
      <c r="H10894" t="s">
        <v>234</v>
      </c>
      <c r="I10894">
        <v>0.05</v>
      </c>
      <c r="J10894">
        <v>0.04</v>
      </c>
      <c r="K10894">
        <v>0</v>
      </c>
      <c r="L10894">
        <v>0.01</v>
      </c>
      <c r="M10894">
        <v>0.09</v>
      </c>
      <c r="N10894">
        <v>82</v>
      </c>
      <c r="O10894">
        <v>46</v>
      </c>
      <c r="P10894">
        <v>8.5</v>
      </c>
      <c r="Q10894">
        <v>13</v>
      </c>
      <c r="R10894" t="s">
        <v>3934</v>
      </c>
      <c r="S10894" t="s">
        <v>88</v>
      </c>
    </row>
    <row r="10895" spans="1:19" x14ac:dyDescent="0.2">
      <c r="A10895" t="s">
        <v>8988</v>
      </c>
      <c r="B10895" t="s">
        <v>75</v>
      </c>
      <c r="C10895">
        <v>2015</v>
      </c>
      <c r="D10895" s="1" t="d">
        <v>2020-05-13</v>
      </c>
      <c r="E10895" s="1" t="str">
        <f t="shared" si="340"/>
        <v>2020</v>
      </c>
      <c r="F10895" s="1" t="str">
        <f t="shared" si="341"/>
        <v>May</v>
      </c>
      <c r="G10895" t="s">
        <v>50</v>
      </c>
      <c r="H10895" t="s">
        <v>5752</v>
      </c>
      <c r="I10895">
        <v>0.03</v>
      </c>
      <c r="J10895">
        <v>0.05</v>
      </c>
      <c r="K10895">
        <v>0</v>
      </c>
      <c r="L10895">
        <v>0.02</v>
      </c>
      <c r="M10895">
        <v>0.09</v>
      </c>
    </row>
    <row r="10896" spans="1:19" x14ac:dyDescent="0.2">
      <c r="A10896" t="s">
        <v>8989</v>
      </c>
      <c r="B10896" t="s">
        <v>17</v>
      </c>
      <c r="C10896">
        <v>2007</v>
      </c>
      <c r="D10896" s="1" t="d">
        <v>1988-11-25</v>
      </c>
      <c r="E10896" s="1" t="str">
        <f t="shared" si="340"/>
        <v>1988</v>
      </c>
      <c r="F10896" s="1" t="str">
        <f t="shared" si="341"/>
        <v>Nov</v>
      </c>
      <c r="G10896" t="s">
        <v>37</v>
      </c>
      <c r="H10896" t="s">
        <v>134</v>
      </c>
      <c r="I10896">
        <v>0.06</v>
      </c>
      <c r="J10896">
        <v>0.03</v>
      </c>
      <c r="K10896">
        <v>0</v>
      </c>
      <c r="L10896">
        <v>0.01</v>
      </c>
      <c r="M10896">
        <v>0.09</v>
      </c>
      <c r="N10896">
        <v>56</v>
      </c>
      <c r="O10896">
        <v>29</v>
      </c>
      <c r="P10896">
        <v>7</v>
      </c>
      <c r="Q10896">
        <v>24</v>
      </c>
      <c r="R10896" t="s">
        <v>1117</v>
      </c>
      <c r="S10896" t="s">
        <v>88</v>
      </c>
    </row>
    <row r="10897" spans="1:19" x14ac:dyDescent="0.2">
      <c r="A10897" t="s">
        <v>8990</v>
      </c>
      <c r="B10897" t="s">
        <v>1043</v>
      </c>
      <c r="C10897">
        <v>1998</v>
      </c>
      <c r="D10897" s="1" t="d">
        <v>2017-12-26</v>
      </c>
      <c r="E10897" s="1" t="str">
        <f t="shared" si="340"/>
        <v>2017</v>
      </c>
      <c r="F10897" s="1" t="str">
        <f t="shared" si="341"/>
        <v>Dec</v>
      </c>
      <c r="G10897" t="s">
        <v>18</v>
      </c>
      <c r="H10897" t="s">
        <v>151</v>
      </c>
      <c r="I10897">
        <v>0</v>
      </c>
      <c r="J10897">
        <v>0</v>
      </c>
      <c r="K10897">
        <v>0.09</v>
      </c>
      <c r="L10897">
        <v>0</v>
      </c>
      <c r="M10897">
        <v>0.09</v>
      </c>
    </row>
    <row r="10898" spans="1:19" x14ac:dyDescent="0.2">
      <c r="A10898" t="s">
        <v>1368</v>
      </c>
      <c r="B10898" t="s">
        <v>17</v>
      </c>
      <c r="C10898">
        <v>2012</v>
      </c>
      <c r="D10898" s="1" t="d">
        <v>1989-06-25</v>
      </c>
      <c r="E10898" s="1" t="str">
        <f t="shared" si="340"/>
        <v>1989</v>
      </c>
      <c r="F10898" s="1" t="str">
        <f t="shared" si="341"/>
        <v>Jun</v>
      </c>
      <c r="G10898" t="s">
        <v>18</v>
      </c>
      <c r="H10898" t="s">
        <v>234</v>
      </c>
      <c r="I10898">
        <v>0</v>
      </c>
      <c r="J10898">
        <v>0.03</v>
      </c>
      <c r="K10898">
        <v>0.06</v>
      </c>
      <c r="L10898">
        <v>0</v>
      </c>
      <c r="M10898">
        <v>0.09</v>
      </c>
      <c r="P10898" t="s">
        <v>203</v>
      </c>
      <c r="R10898" t="s">
        <v>357</v>
      </c>
      <c r="S10898" t="s">
        <v>20</v>
      </c>
    </row>
    <row r="10899" spans="1:19" x14ac:dyDescent="0.2">
      <c r="A10899" t="s">
        <v>3538</v>
      </c>
      <c r="B10899" t="s">
        <v>137</v>
      </c>
      <c r="C10899">
        <v>2003</v>
      </c>
      <c r="D10899" s="1" t="d">
        <v>1989-07-24</v>
      </c>
      <c r="E10899" s="1" t="str">
        <f t="shared" si="340"/>
        <v>1989</v>
      </c>
      <c r="F10899" s="1" t="str">
        <f t="shared" si="341"/>
        <v>Jul</v>
      </c>
      <c r="G10899" t="s">
        <v>18</v>
      </c>
      <c r="H10899" t="s">
        <v>776</v>
      </c>
      <c r="I10899">
        <v>7.0000000000000007E-2</v>
      </c>
      <c r="J10899">
        <v>0.02</v>
      </c>
      <c r="K10899">
        <v>0</v>
      </c>
      <c r="L10899">
        <v>0</v>
      </c>
      <c r="M10899">
        <v>0.09</v>
      </c>
      <c r="N10899">
        <v>76</v>
      </c>
      <c r="O10899">
        <v>16</v>
      </c>
      <c r="P10899" t="s">
        <v>203</v>
      </c>
      <c r="R10899" t="s">
        <v>777</v>
      </c>
      <c r="S10899" t="s">
        <v>20</v>
      </c>
    </row>
    <row r="10900" spans="1:19" x14ac:dyDescent="0.2">
      <c r="A10900" t="s">
        <v>8991</v>
      </c>
      <c r="B10900" t="s">
        <v>64</v>
      </c>
      <c r="C10900">
        <v>2005</v>
      </c>
      <c r="D10900" s="1" t="d">
        <v>2011-02-27</v>
      </c>
      <c r="E10900" s="1" t="str">
        <f t="shared" si="340"/>
        <v>2011</v>
      </c>
      <c r="F10900" s="1" t="str">
        <f t="shared" si="341"/>
        <v>Feb</v>
      </c>
      <c r="G10900" t="s">
        <v>50</v>
      </c>
      <c r="H10900" t="s">
        <v>329</v>
      </c>
      <c r="I10900">
        <v>7.0000000000000007E-2</v>
      </c>
      <c r="J10900">
        <v>0.02</v>
      </c>
      <c r="K10900">
        <v>0</v>
      </c>
      <c r="L10900">
        <v>0</v>
      </c>
      <c r="M10900">
        <v>0.09</v>
      </c>
      <c r="P10900" t="s">
        <v>203</v>
      </c>
      <c r="R10900" t="s">
        <v>1444</v>
      </c>
      <c r="S10900" t="s">
        <v>20</v>
      </c>
    </row>
    <row r="10901" spans="1:19" x14ac:dyDescent="0.2">
      <c r="A10901" t="s">
        <v>8992</v>
      </c>
      <c r="B10901" t="s">
        <v>159</v>
      </c>
      <c r="C10901">
        <v>2009</v>
      </c>
      <c r="D10901" s="1" t="d">
        <v>1992-05-08</v>
      </c>
      <c r="E10901" s="1" t="str">
        <f t="shared" si="340"/>
        <v>1992</v>
      </c>
      <c r="F10901" s="1" t="str">
        <f t="shared" si="341"/>
        <v>May</v>
      </c>
      <c r="G10901" t="s">
        <v>34</v>
      </c>
      <c r="H10901" t="s">
        <v>51</v>
      </c>
      <c r="I10901">
        <v>0.06</v>
      </c>
      <c r="J10901">
        <v>0.02</v>
      </c>
      <c r="K10901">
        <v>0</v>
      </c>
      <c r="L10901">
        <v>0.02</v>
      </c>
      <c r="M10901">
        <v>0.09</v>
      </c>
      <c r="N10901">
        <v>80</v>
      </c>
      <c r="O10901">
        <v>44</v>
      </c>
      <c r="P10901">
        <v>7.8</v>
      </c>
      <c r="Q10901">
        <v>12</v>
      </c>
      <c r="R10901" t="s">
        <v>160</v>
      </c>
      <c r="S10901" t="s">
        <v>20</v>
      </c>
    </row>
    <row r="10902" spans="1:19" x14ac:dyDescent="0.2">
      <c r="A10902" t="s">
        <v>8622</v>
      </c>
      <c r="B10902" t="s">
        <v>17</v>
      </c>
      <c r="C10902">
        <v>2009</v>
      </c>
      <c r="D10902" s="1" t="d">
        <v>1999-05-16</v>
      </c>
      <c r="E10902" s="1" t="str">
        <f t="shared" si="340"/>
        <v>1999</v>
      </c>
      <c r="F10902" s="1" t="str">
        <f t="shared" si="341"/>
        <v>May</v>
      </c>
      <c r="G10902" t="s">
        <v>18</v>
      </c>
      <c r="H10902" t="s">
        <v>71</v>
      </c>
      <c r="I10902">
        <v>0.09</v>
      </c>
      <c r="J10902">
        <v>0</v>
      </c>
      <c r="K10902">
        <v>0</v>
      </c>
      <c r="L10902">
        <v>0.01</v>
      </c>
      <c r="M10902">
        <v>0.09</v>
      </c>
      <c r="P10902" t="s">
        <v>203</v>
      </c>
      <c r="R10902" t="s">
        <v>8623</v>
      </c>
      <c r="S10902" t="s">
        <v>20</v>
      </c>
    </row>
    <row r="10903" spans="1:19" x14ac:dyDescent="0.2">
      <c r="A10903" t="s">
        <v>8993</v>
      </c>
      <c r="B10903" t="s">
        <v>32</v>
      </c>
      <c r="C10903">
        <v>2005</v>
      </c>
      <c r="D10903" s="1" t="d">
        <v>1996-04-20</v>
      </c>
      <c r="E10903" s="1" t="str">
        <f t="shared" si="340"/>
        <v>1996</v>
      </c>
      <c r="F10903" s="1" t="str">
        <f t="shared" si="341"/>
        <v>Apr</v>
      </c>
      <c r="G10903" t="s">
        <v>28</v>
      </c>
      <c r="H10903" t="s">
        <v>372</v>
      </c>
      <c r="I10903">
        <v>0</v>
      </c>
      <c r="J10903">
        <v>0</v>
      </c>
      <c r="K10903">
        <v>0.09</v>
      </c>
      <c r="L10903">
        <v>0</v>
      </c>
      <c r="M10903">
        <v>0.09</v>
      </c>
    </row>
    <row r="10904" spans="1:19" x14ac:dyDescent="0.2">
      <c r="A10904" t="s">
        <v>8994</v>
      </c>
      <c r="B10904" t="s">
        <v>32</v>
      </c>
      <c r="C10904">
        <v>2007</v>
      </c>
      <c r="D10904" s="1" t="d">
        <v>2000-10-20</v>
      </c>
      <c r="E10904" s="1" t="str">
        <f t="shared" si="340"/>
        <v>2000</v>
      </c>
      <c r="F10904" s="1" t="str">
        <f t="shared" si="341"/>
        <v>Oct</v>
      </c>
      <c r="G10904" t="s">
        <v>50</v>
      </c>
      <c r="H10904" t="s">
        <v>372</v>
      </c>
      <c r="I10904">
        <v>0.09</v>
      </c>
      <c r="J10904">
        <v>0</v>
      </c>
      <c r="K10904">
        <v>0</v>
      </c>
      <c r="L10904">
        <v>0</v>
      </c>
      <c r="M10904">
        <v>0.09</v>
      </c>
    </row>
    <row r="10905" spans="1:19" x14ac:dyDescent="0.2">
      <c r="A10905" t="s">
        <v>8995</v>
      </c>
      <c r="B10905" t="s">
        <v>32</v>
      </c>
      <c r="C10905">
        <v>2008</v>
      </c>
      <c r="D10905" s="1" t="d">
        <v>2005-05-08</v>
      </c>
      <c r="E10905" s="1" t="str">
        <f t="shared" si="340"/>
        <v>2005</v>
      </c>
      <c r="F10905" s="1" t="str">
        <f t="shared" si="341"/>
        <v>May</v>
      </c>
      <c r="G10905" t="s">
        <v>272</v>
      </c>
      <c r="H10905" t="s">
        <v>1830</v>
      </c>
      <c r="I10905">
        <v>0.09</v>
      </c>
      <c r="J10905">
        <v>0</v>
      </c>
      <c r="K10905">
        <v>0</v>
      </c>
      <c r="L10905">
        <v>0.01</v>
      </c>
      <c r="M10905">
        <v>0.09</v>
      </c>
      <c r="N10905">
        <v>57</v>
      </c>
      <c r="O10905">
        <v>5</v>
      </c>
      <c r="P10905" t="s">
        <v>203</v>
      </c>
      <c r="R10905" t="s">
        <v>8996</v>
      </c>
      <c r="S10905" t="s">
        <v>20</v>
      </c>
    </row>
    <row r="10906" spans="1:19" x14ac:dyDescent="0.2">
      <c r="A10906" t="s">
        <v>6760</v>
      </c>
      <c r="B10906" t="s">
        <v>44</v>
      </c>
      <c r="C10906">
        <v>2010</v>
      </c>
      <c r="D10906" s="1" t="d">
        <v>1993-05-26</v>
      </c>
      <c r="E10906" s="1" t="str">
        <f t="shared" si="340"/>
        <v>1993</v>
      </c>
      <c r="F10906" s="1" t="str">
        <f t="shared" si="341"/>
        <v>May</v>
      </c>
      <c r="G10906" t="s">
        <v>28</v>
      </c>
      <c r="H10906" t="s">
        <v>6580</v>
      </c>
      <c r="I10906">
        <v>0.04</v>
      </c>
      <c r="J10906">
        <v>0.04</v>
      </c>
      <c r="K10906">
        <v>0.01</v>
      </c>
      <c r="L10906">
        <v>0.01</v>
      </c>
      <c r="M10906">
        <v>0.09</v>
      </c>
      <c r="N10906">
        <v>64</v>
      </c>
      <c r="O10906">
        <v>21</v>
      </c>
      <c r="P10906">
        <v>5.2</v>
      </c>
      <c r="Q10906">
        <v>52</v>
      </c>
      <c r="R10906" t="s">
        <v>6761</v>
      </c>
      <c r="S10906" t="s">
        <v>88</v>
      </c>
    </row>
    <row r="10907" spans="1:19" x14ac:dyDescent="0.2">
      <c r="A10907" t="s">
        <v>8997</v>
      </c>
      <c r="B10907" t="s">
        <v>159</v>
      </c>
      <c r="C10907">
        <v>2005</v>
      </c>
      <c r="D10907" s="1" t="d">
        <v>2017-11-12</v>
      </c>
      <c r="E10907" s="1" t="str">
        <f t="shared" si="340"/>
        <v>2017</v>
      </c>
      <c r="F10907" s="1" t="str">
        <f t="shared" si="341"/>
        <v>Nov</v>
      </c>
      <c r="G10907" t="s">
        <v>86</v>
      </c>
      <c r="H10907" t="s">
        <v>68</v>
      </c>
      <c r="I10907">
        <v>0</v>
      </c>
      <c r="J10907">
        <v>0</v>
      </c>
      <c r="K10907">
        <v>0.09</v>
      </c>
      <c r="L10907">
        <v>0</v>
      </c>
      <c r="M10907">
        <v>0.09</v>
      </c>
    </row>
    <row r="10908" spans="1:19" x14ac:dyDescent="0.2">
      <c r="A10908" t="s">
        <v>8998</v>
      </c>
      <c r="B10908" t="s">
        <v>1015</v>
      </c>
      <c r="C10908">
        <v>2015</v>
      </c>
      <c r="D10908" s="1" t="d">
        <v>2012-08-13</v>
      </c>
      <c r="E10908" s="1" t="str">
        <f t="shared" si="340"/>
        <v>2012</v>
      </c>
      <c r="F10908" s="1" t="str">
        <f t="shared" si="341"/>
        <v>Aug</v>
      </c>
      <c r="G10908" t="s">
        <v>50</v>
      </c>
      <c r="H10908" t="s">
        <v>8322</v>
      </c>
      <c r="I10908">
        <v>0.02</v>
      </c>
      <c r="J10908">
        <v>0.01</v>
      </c>
      <c r="K10908">
        <v>0.05</v>
      </c>
      <c r="L10908">
        <v>0.01</v>
      </c>
      <c r="M10908">
        <v>0.09</v>
      </c>
    </row>
    <row r="10909" spans="1:19" x14ac:dyDescent="0.2">
      <c r="A10909" t="s">
        <v>8999</v>
      </c>
      <c r="B10909" t="s">
        <v>49</v>
      </c>
      <c r="C10909">
        <v>2010</v>
      </c>
      <c r="D10909" s="1" t="d">
        <v>2007-05-23</v>
      </c>
      <c r="E10909" s="1" t="str">
        <f t="shared" si="340"/>
        <v>2007</v>
      </c>
      <c r="F10909" s="1" t="str">
        <f t="shared" si="341"/>
        <v>May</v>
      </c>
      <c r="G10909" t="s">
        <v>34</v>
      </c>
      <c r="H10909" t="s">
        <v>68</v>
      </c>
      <c r="I10909">
        <v>0</v>
      </c>
      <c r="J10909">
        <v>7.0000000000000007E-2</v>
      </c>
      <c r="K10909">
        <v>0</v>
      </c>
      <c r="L10909">
        <v>0.02</v>
      </c>
      <c r="M10909">
        <v>0.09</v>
      </c>
    </row>
    <row r="10910" spans="1:19" x14ac:dyDescent="0.2">
      <c r="A10910" t="s">
        <v>8219</v>
      </c>
      <c r="B10910" t="s">
        <v>55</v>
      </c>
      <c r="C10910">
        <v>2005</v>
      </c>
      <c r="D10910" s="1" t="d">
        <v>2000-01-12</v>
      </c>
      <c r="E10910" s="1" t="str">
        <f t="shared" si="340"/>
        <v>2000</v>
      </c>
      <c r="F10910" s="1" t="str">
        <f t="shared" si="341"/>
        <v>Jan</v>
      </c>
      <c r="G10910" t="s">
        <v>1</v>
      </c>
      <c r="H10910" t="s">
        <v>663</v>
      </c>
      <c r="I10910">
        <v>0.05</v>
      </c>
      <c r="J10910">
        <v>0.04</v>
      </c>
      <c r="K10910">
        <v>0</v>
      </c>
      <c r="L10910">
        <v>0.01</v>
      </c>
      <c r="M10910">
        <v>0.09</v>
      </c>
      <c r="N10910">
        <v>86</v>
      </c>
      <c r="O10910">
        <v>33</v>
      </c>
      <c r="P10910">
        <v>8.6999999999999993</v>
      </c>
      <c r="Q10910">
        <v>61</v>
      </c>
      <c r="R10910" t="s">
        <v>1117</v>
      </c>
      <c r="S10910" t="s">
        <v>88</v>
      </c>
    </row>
    <row r="10911" spans="1:19" x14ac:dyDescent="0.2">
      <c r="A10911" t="s">
        <v>9000</v>
      </c>
      <c r="B10911" t="s">
        <v>17</v>
      </c>
      <c r="C10911">
        <v>2007</v>
      </c>
      <c r="D10911" s="1" t="d">
        <v>1990-11-13</v>
      </c>
      <c r="E10911" s="1" t="str">
        <f t="shared" si="340"/>
        <v>1990</v>
      </c>
      <c r="F10911" s="1" t="str">
        <f t="shared" si="341"/>
        <v>Nov</v>
      </c>
      <c r="G10911" t="s">
        <v>50</v>
      </c>
      <c r="H10911" t="s">
        <v>2269</v>
      </c>
      <c r="I10911">
        <v>7.0000000000000007E-2</v>
      </c>
      <c r="J10911">
        <v>0.01</v>
      </c>
      <c r="K10911">
        <v>0</v>
      </c>
      <c r="L10911">
        <v>0.01</v>
      </c>
      <c r="M10911">
        <v>0.09</v>
      </c>
      <c r="N10911">
        <v>58</v>
      </c>
      <c r="O10911">
        <v>15</v>
      </c>
      <c r="P10911">
        <v>8.5</v>
      </c>
      <c r="Q10911">
        <v>8</v>
      </c>
      <c r="R10911" t="s">
        <v>7423</v>
      </c>
      <c r="S10911" t="s">
        <v>112</v>
      </c>
    </row>
    <row r="10912" spans="1:19" x14ac:dyDescent="0.2">
      <c r="A10912" t="s">
        <v>9001</v>
      </c>
      <c r="B10912" t="s">
        <v>104</v>
      </c>
      <c r="C10912">
        <v>2001</v>
      </c>
      <c r="D10912" s="1" t="d">
        <v>1993-11-27</v>
      </c>
      <c r="E10912" s="1" t="str">
        <f t="shared" si="340"/>
        <v>1993</v>
      </c>
      <c r="F10912" s="1" t="str">
        <f t="shared" si="341"/>
        <v>Nov</v>
      </c>
      <c r="G10912" t="s">
        <v>18</v>
      </c>
      <c r="H10912" t="s">
        <v>372</v>
      </c>
      <c r="I10912">
        <v>0</v>
      </c>
      <c r="J10912">
        <v>0</v>
      </c>
      <c r="K10912">
        <v>0.09</v>
      </c>
      <c r="L10912">
        <v>0.01</v>
      </c>
      <c r="M10912">
        <v>0.09</v>
      </c>
    </row>
    <row r="10913" spans="1:19" x14ac:dyDescent="0.2">
      <c r="A10913" t="s">
        <v>6788</v>
      </c>
      <c r="B10913" t="s">
        <v>17</v>
      </c>
      <c r="C10913">
        <v>2013</v>
      </c>
      <c r="D10913" s="1" t="d">
        <v>2018-11-25</v>
      </c>
      <c r="E10913" s="1" t="str">
        <f t="shared" si="340"/>
        <v>2018</v>
      </c>
      <c r="F10913" s="1" t="str">
        <f t="shared" si="341"/>
        <v>Nov</v>
      </c>
      <c r="G10913" t="s">
        <v>1</v>
      </c>
      <c r="H10913" t="s">
        <v>111</v>
      </c>
      <c r="I10913">
        <v>0</v>
      </c>
      <c r="J10913">
        <v>0.09</v>
      </c>
      <c r="K10913">
        <v>0</v>
      </c>
      <c r="L10913">
        <v>0.01</v>
      </c>
      <c r="M10913">
        <v>0.09</v>
      </c>
      <c r="P10913" t="s">
        <v>203</v>
      </c>
      <c r="R10913" t="s">
        <v>1444</v>
      </c>
      <c r="S10913" t="s">
        <v>20</v>
      </c>
    </row>
    <row r="10914" spans="1:19" x14ac:dyDescent="0.2">
      <c r="A10914" t="s">
        <v>9002</v>
      </c>
      <c r="B10914" t="s">
        <v>148</v>
      </c>
      <c r="C10914">
        <v>2011</v>
      </c>
      <c r="D10914" s="1" t="d">
        <v>1998-06-11</v>
      </c>
      <c r="E10914" s="1" t="str">
        <f t="shared" si="340"/>
        <v>1998</v>
      </c>
      <c r="F10914" s="1" t="str">
        <f t="shared" si="341"/>
        <v>Jun</v>
      </c>
      <c r="G10914" t="s">
        <v>30</v>
      </c>
      <c r="H10914" t="s">
        <v>1791</v>
      </c>
      <c r="I10914">
        <v>0</v>
      </c>
      <c r="J10914">
        <v>7.0000000000000007E-2</v>
      </c>
      <c r="K10914">
        <v>0</v>
      </c>
      <c r="L10914">
        <v>0.02</v>
      </c>
      <c r="M10914">
        <v>0.09</v>
      </c>
      <c r="P10914" t="s">
        <v>203</v>
      </c>
      <c r="R10914" t="s">
        <v>5631</v>
      </c>
      <c r="S10914" t="s">
        <v>20</v>
      </c>
    </row>
    <row r="10915" spans="1:19" x14ac:dyDescent="0.2">
      <c r="A10915" t="s">
        <v>9003</v>
      </c>
      <c r="B10915" t="s">
        <v>17</v>
      </c>
      <c r="C10915">
        <v>2008</v>
      </c>
      <c r="D10915" s="1" t="d">
        <v>2014-06-22</v>
      </c>
      <c r="E10915" s="1" t="str">
        <f t="shared" si="340"/>
        <v>2014</v>
      </c>
      <c r="F10915" s="1" t="str">
        <f t="shared" si="341"/>
        <v>Jun</v>
      </c>
      <c r="G10915" t="s">
        <v>18</v>
      </c>
      <c r="H10915" t="s">
        <v>202</v>
      </c>
      <c r="I10915">
        <v>0.09</v>
      </c>
      <c r="J10915">
        <v>0</v>
      </c>
      <c r="K10915">
        <v>0</v>
      </c>
      <c r="L10915">
        <v>0.01</v>
      </c>
      <c r="M10915">
        <v>0.09</v>
      </c>
      <c r="P10915" t="s">
        <v>203</v>
      </c>
      <c r="R10915" t="s">
        <v>202</v>
      </c>
      <c r="S10915" t="s">
        <v>20</v>
      </c>
    </row>
    <row r="10916" spans="1:19" x14ac:dyDescent="0.2">
      <c r="A10916" t="s">
        <v>7485</v>
      </c>
      <c r="B10916" t="s">
        <v>44</v>
      </c>
      <c r="C10916">
        <v>2010</v>
      </c>
      <c r="D10916" s="1" t="d">
        <v>2004-08-28</v>
      </c>
      <c r="E10916" s="1" t="str">
        <f t="shared" si="340"/>
        <v>2004</v>
      </c>
      <c r="F10916" s="1" t="str">
        <f t="shared" si="341"/>
        <v>Aug</v>
      </c>
      <c r="G10916" t="s">
        <v>18</v>
      </c>
      <c r="H10916" t="s">
        <v>155</v>
      </c>
      <c r="I10916">
        <v>0.09</v>
      </c>
      <c r="J10916">
        <v>0</v>
      </c>
      <c r="K10916">
        <v>0</v>
      </c>
      <c r="L10916">
        <v>0.01</v>
      </c>
      <c r="M10916">
        <v>0.09</v>
      </c>
      <c r="P10916">
        <v>3.8</v>
      </c>
      <c r="Q10916">
        <v>4</v>
      </c>
      <c r="R10916" t="s">
        <v>1253</v>
      </c>
      <c r="S10916" t="s">
        <v>20</v>
      </c>
    </row>
    <row r="10917" spans="1:19" x14ac:dyDescent="0.2">
      <c r="A10917" t="s">
        <v>9004</v>
      </c>
      <c r="B10917" t="s">
        <v>55</v>
      </c>
      <c r="C10917">
        <v>2000</v>
      </c>
      <c r="D10917" s="1" t="d">
        <v>1996-07-19</v>
      </c>
      <c r="E10917" s="1" t="str">
        <f t="shared" si="340"/>
        <v>1996</v>
      </c>
      <c r="F10917" s="1" t="str">
        <f t="shared" si="341"/>
        <v>Jul</v>
      </c>
      <c r="G10917" t="s">
        <v>18</v>
      </c>
      <c r="H10917" t="s">
        <v>234</v>
      </c>
      <c r="I10917">
        <v>0.05</v>
      </c>
      <c r="J10917">
        <v>0.04</v>
      </c>
      <c r="K10917">
        <v>0</v>
      </c>
      <c r="L10917">
        <v>0.01</v>
      </c>
      <c r="M10917">
        <v>0.09</v>
      </c>
      <c r="N10917">
        <v>62</v>
      </c>
      <c r="O10917">
        <v>8</v>
      </c>
      <c r="P10917" t="s">
        <v>203</v>
      </c>
      <c r="R10917" t="s">
        <v>357</v>
      </c>
      <c r="S10917" t="s">
        <v>20</v>
      </c>
    </row>
    <row r="10918" spans="1:19" x14ac:dyDescent="0.2">
      <c r="A10918" t="s">
        <v>9005</v>
      </c>
      <c r="B10918" t="s">
        <v>159</v>
      </c>
      <c r="C10918">
        <v>2012</v>
      </c>
      <c r="D10918" s="1" t="d">
        <v>2020-05-17</v>
      </c>
      <c r="E10918" s="1" t="str">
        <f t="shared" si="340"/>
        <v>2020</v>
      </c>
      <c r="F10918" s="1" t="str">
        <f t="shared" si="341"/>
        <v>May</v>
      </c>
      <c r="G10918" t="s">
        <v>101</v>
      </c>
      <c r="H10918" t="s">
        <v>7599</v>
      </c>
      <c r="I10918">
        <v>0</v>
      </c>
      <c r="J10918">
        <v>0</v>
      </c>
      <c r="K10918">
        <v>0.09</v>
      </c>
      <c r="L10918">
        <v>0</v>
      </c>
      <c r="M10918">
        <v>0.09</v>
      </c>
    </row>
    <row r="10919" spans="1:19" x14ac:dyDescent="0.2">
      <c r="A10919" t="s">
        <v>5250</v>
      </c>
      <c r="B10919" t="s">
        <v>137</v>
      </c>
      <c r="C10919">
        <v>2005</v>
      </c>
      <c r="D10919" s="1" t="d">
        <v>1991-11-22</v>
      </c>
      <c r="E10919" s="1" t="str">
        <f t="shared" si="340"/>
        <v>1991</v>
      </c>
      <c r="F10919" s="1" t="str">
        <f t="shared" si="341"/>
        <v>Nov</v>
      </c>
      <c r="G10919" t="s">
        <v>24</v>
      </c>
      <c r="H10919" t="s">
        <v>51</v>
      </c>
      <c r="I10919">
        <v>7.0000000000000007E-2</v>
      </c>
      <c r="J10919">
        <v>0.02</v>
      </c>
      <c r="K10919">
        <v>0</v>
      </c>
      <c r="L10919">
        <v>0</v>
      </c>
      <c r="M10919">
        <v>0.09</v>
      </c>
      <c r="N10919">
        <v>55</v>
      </c>
      <c r="O10919">
        <v>13</v>
      </c>
      <c r="P10919" t="s">
        <v>203</v>
      </c>
      <c r="R10919" t="s">
        <v>2467</v>
      </c>
      <c r="S10919" t="s">
        <v>20</v>
      </c>
    </row>
    <row r="10920" spans="1:19" x14ac:dyDescent="0.2">
      <c r="A10920" t="s">
        <v>2016</v>
      </c>
      <c r="B10920" t="s">
        <v>189</v>
      </c>
      <c r="C10920">
        <v>2002</v>
      </c>
      <c r="D10920" s="1" t="d">
        <v>2018-03-29</v>
      </c>
      <c r="E10920" s="1" t="str">
        <f t="shared" si="340"/>
        <v>2018</v>
      </c>
      <c r="F10920" s="1" t="str">
        <f t="shared" si="341"/>
        <v>Mar</v>
      </c>
      <c r="G10920" t="s">
        <v>24</v>
      </c>
      <c r="H10920" t="s">
        <v>134</v>
      </c>
      <c r="I10920">
        <v>7.0000000000000007E-2</v>
      </c>
      <c r="J10920">
        <v>0.02</v>
      </c>
      <c r="K10920">
        <v>0</v>
      </c>
      <c r="L10920">
        <v>0</v>
      </c>
      <c r="M10920">
        <v>0.09</v>
      </c>
      <c r="N10920">
        <v>78</v>
      </c>
      <c r="O10920">
        <v>11</v>
      </c>
      <c r="P10920" t="s">
        <v>203</v>
      </c>
      <c r="R10920" t="s">
        <v>2017</v>
      </c>
      <c r="S10920" t="s">
        <v>20</v>
      </c>
    </row>
    <row r="10921" spans="1:19" x14ac:dyDescent="0.2">
      <c r="A10921" t="s">
        <v>9006</v>
      </c>
      <c r="B10921" t="s">
        <v>32</v>
      </c>
      <c r="C10921">
        <v>2010</v>
      </c>
      <c r="D10921" s="1" t="d">
        <v>2010-02-18</v>
      </c>
      <c r="E10921" s="1" t="str">
        <f t="shared" si="340"/>
        <v>2010</v>
      </c>
      <c r="F10921" s="1" t="str">
        <f t="shared" si="341"/>
        <v>Feb</v>
      </c>
      <c r="G10921" t="s">
        <v>1</v>
      </c>
      <c r="H10921" t="s">
        <v>267</v>
      </c>
      <c r="I10921">
        <v>0.09</v>
      </c>
      <c r="J10921">
        <v>0</v>
      </c>
      <c r="K10921">
        <v>0</v>
      </c>
      <c r="L10921">
        <v>0.01</v>
      </c>
      <c r="M10921">
        <v>0.09</v>
      </c>
    </row>
    <row r="10922" spans="1:19" x14ac:dyDescent="0.2">
      <c r="A10922" t="s">
        <v>9007</v>
      </c>
      <c r="B10922" t="s">
        <v>1043</v>
      </c>
      <c r="C10922">
        <v>1995</v>
      </c>
      <c r="D10922" s="1" t="d">
        <v>2002-12-02</v>
      </c>
      <c r="E10922" s="1" t="str">
        <f t="shared" si="340"/>
        <v>2002</v>
      </c>
      <c r="F10922" s="1" t="str">
        <f t="shared" si="341"/>
        <v>Dec</v>
      </c>
      <c r="G10922" t="s">
        <v>34</v>
      </c>
      <c r="H10922" t="s">
        <v>151</v>
      </c>
      <c r="I10922">
        <v>0</v>
      </c>
      <c r="J10922">
        <v>0</v>
      </c>
      <c r="K10922">
        <v>0.09</v>
      </c>
      <c r="L10922">
        <v>0</v>
      </c>
      <c r="M10922">
        <v>0.09</v>
      </c>
    </row>
    <row r="10923" spans="1:19" x14ac:dyDescent="0.2">
      <c r="A10923" t="s">
        <v>9008</v>
      </c>
      <c r="B10923" t="s">
        <v>79</v>
      </c>
      <c r="C10923">
        <v>2013</v>
      </c>
      <c r="D10923" s="1" t="d">
        <v>2013-08-14</v>
      </c>
      <c r="E10923" s="1" t="str">
        <f t="shared" si="340"/>
        <v>2013</v>
      </c>
      <c r="F10923" s="1" t="str">
        <f t="shared" si="341"/>
        <v>Aug</v>
      </c>
      <c r="G10923" t="s">
        <v>1</v>
      </c>
      <c r="H10923" t="s">
        <v>372</v>
      </c>
      <c r="I10923">
        <v>0.05</v>
      </c>
      <c r="J10923">
        <v>0.04</v>
      </c>
      <c r="K10923">
        <v>0</v>
      </c>
      <c r="L10923">
        <v>0.01</v>
      </c>
      <c r="M10923">
        <v>0.09</v>
      </c>
      <c r="P10923" t="s">
        <v>203</v>
      </c>
      <c r="R10923" t="s">
        <v>4810</v>
      </c>
      <c r="S10923" t="s">
        <v>112</v>
      </c>
    </row>
    <row r="10924" spans="1:19" x14ac:dyDescent="0.2">
      <c r="A10924" t="s">
        <v>9009</v>
      </c>
      <c r="B10924" t="s">
        <v>55</v>
      </c>
      <c r="C10924">
        <v>2004</v>
      </c>
      <c r="D10924" s="1" t="d">
        <v>1997-01-04</v>
      </c>
      <c r="E10924" s="1" t="str">
        <f t="shared" si="340"/>
        <v>1997</v>
      </c>
      <c r="F10924" s="1" t="str">
        <f t="shared" si="341"/>
        <v>Jan</v>
      </c>
      <c r="G10924" t="s">
        <v>86</v>
      </c>
      <c r="H10924" t="s">
        <v>155</v>
      </c>
      <c r="I10924">
        <v>0.05</v>
      </c>
      <c r="J10924">
        <v>0.04</v>
      </c>
      <c r="K10924">
        <v>0</v>
      </c>
      <c r="L10924">
        <v>0.01</v>
      </c>
      <c r="M10924">
        <v>0.09</v>
      </c>
      <c r="N10924">
        <v>63</v>
      </c>
      <c r="O10924">
        <v>9</v>
      </c>
      <c r="P10924">
        <v>7.3</v>
      </c>
      <c r="Q10924">
        <v>23</v>
      </c>
      <c r="R10924" t="s">
        <v>9010</v>
      </c>
      <c r="S10924" t="s">
        <v>88</v>
      </c>
    </row>
    <row r="10925" spans="1:19" x14ac:dyDescent="0.2">
      <c r="A10925" t="s">
        <v>5650</v>
      </c>
      <c r="B10925" t="s">
        <v>55</v>
      </c>
      <c r="C10925">
        <v>2009</v>
      </c>
      <c r="D10925" s="1" t="d">
        <v>2001-09-20</v>
      </c>
      <c r="E10925" s="1" t="str">
        <f t="shared" si="340"/>
        <v>2001</v>
      </c>
      <c r="F10925" s="1" t="str">
        <f t="shared" si="341"/>
        <v>Sep</v>
      </c>
      <c r="G10925" t="s">
        <v>34</v>
      </c>
      <c r="H10925" t="s">
        <v>51</v>
      </c>
      <c r="I10925">
        <v>0.05</v>
      </c>
      <c r="J10925">
        <v>0.04</v>
      </c>
      <c r="K10925">
        <v>0</v>
      </c>
      <c r="L10925">
        <v>0.01</v>
      </c>
      <c r="M10925">
        <v>0.09</v>
      </c>
      <c r="P10925" t="s">
        <v>203</v>
      </c>
      <c r="R10925" t="s">
        <v>51</v>
      </c>
      <c r="S10925" t="s">
        <v>20</v>
      </c>
    </row>
    <row r="10926" spans="1:19" x14ac:dyDescent="0.2">
      <c r="A10926" t="s">
        <v>9011</v>
      </c>
      <c r="B10926" t="s">
        <v>104</v>
      </c>
      <c r="C10926">
        <v>1995</v>
      </c>
      <c r="D10926" s="1" t="d">
        <v>2006-10-16</v>
      </c>
      <c r="E10926" s="1" t="str">
        <f t="shared" si="340"/>
        <v>2006</v>
      </c>
      <c r="F10926" s="1" t="str">
        <f t="shared" si="341"/>
        <v>Oct</v>
      </c>
      <c r="G10926" t="s">
        <v>39</v>
      </c>
      <c r="H10926" t="s">
        <v>134</v>
      </c>
      <c r="I10926">
        <v>0.05</v>
      </c>
      <c r="J10926">
        <v>0.04</v>
      </c>
      <c r="K10926">
        <v>0</v>
      </c>
      <c r="L10926">
        <v>0.01</v>
      </c>
      <c r="M10926">
        <v>0.09</v>
      </c>
    </row>
    <row r="10927" spans="1:19" x14ac:dyDescent="0.2">
      <c r="A10927" t="s">
        <v>9012</v>
      </c>
      <c r="B10927" t="s">
        <v>75</v>
      </c>
      <c r="C10927">
        <v>2016</v>
      </c>
      <c r="D10927" s="1" t="d">
        <v>2010-06-23</v>
      </c>
      <c r="E10927" s="1" t="str">
        <f t="shared" si="340"/>
        <v>2010</v>
      </c>
      <c r="F10927" s="1" t="str">
        <f t="shared" si="341"/>
        <v>Jun</v>
      </c>
      <c r="G10927" t="s">
        <v>50</v>
      </c>
      <c r="H10927" t="s">
        <v>71</v>
      </c>
      <c r="I10927">
        <v>0.05</v>
      </c>
      <c r="J10927">
        <v>0.02</v>
      </c>
      <c r="K10927">
        <v>0</v>
      </c>
      <c r="L10927">
        <v>0.02</v>
      </c>
      <c r="M10927">
        <v>0.09</v>
      </c>
      <c r="N10927">
        <v>44</v>
      </c>
      <c r="O10927">
        <v>49</v>
      </c>
      <c r="P10927">
        <v>5.5</v>
      </c>
      <c r="Q10927">
        <v>163</v>
      </c>
      <c r="R10927" t="s">
        <v>1503</v>
      </c>
      <c r="S10927" t="s">
        <v>88</v>
      </c>
    </row>
    <row r="10928" spans="1:19" x14ac:dyDescent="0.2">
      <c r="A10928" t="s">
        <v>9013</v>
      </c>
      <c r="B10928" t="s">
        <v>55</v>
      </c>
      <c r="C10928">
        <v>2003</v>
      </c>
      <c r="D10928" s="1" t="d">
        <v>2001-07-26</v>
      </c>
      <c r="E10928" s="1" t="str">
        <f t="shared" si="340"/>
        <v>2001</v>
      </c>
      <c r="F10928" s="1" t="str">
        <f t="shared" si="341"/>
        <v>Jul</v>
      </c>
      <c r="G10928" t="s">
        <v>18</v>
      </c>
      <c r="H10928" t="s">
        <v>155</v>
      </c>
      <c r="I10928">
        <v>0.05</v>
      </c>
      <c r="J10928">
        <v>0.04</v>
      </c>
      <c r="K10928">
        <v>0</v>
      </c>
      <c r="L10928">
        <v>0.01</v>
      </c>
      <c r="M10928">
        <v>0.09</v>
      </c>
      <c r="N10928">
        <v>58</v>
      </c>
      <c r="O10928">
        <v>10</v>
      </c>
      <c r="P10928">
        <v>6.5</v>
      </c>
      <c r="Q10928">
        <v>4</v>
      </c>
      <c r="R10928" t="s">
        <v>2795</v>
      </c>
      <c r="S10928" t="s">
        <v>20</v>
      </c>
    </row>
    <row r="10929" spans="1:19" x14ac:dyDescent="0.2">
      <c r="A10929" t="s">
        <v>2371</v>
      </c>
      <c r="B10929" t="s">
        <v>148</v>
      </c>
      <c r="C10929">
        <v>2015</v>
      </c>
      <c r="D10929" s="1" t="d">
        <v>2020-05-01</v>
      </c>
      <c r="E10929" s="1" t="str">
        <f t="shared" si="340"/>
        <v>2020</v>
      </c>
      <c r="F10929" s="1" t="str">
        <f t="shared" si="341"/>
        <v>May</v>
      </c>
      <c r="G10929" t="s">
        <v>101</v>
      </c>
      <c r="H10929" t="s">
        <v>2372</v>
      </c>
      <c r="I10929">
        <v>0.02</v>
      </c>
      <c r="J10929">
        <v>0.06</v>
      </c>
      <c r="K10929">
        <v>0</v>
      </c>
      <c r="L10929">
        <v>0.01</v>
      </c>
      <c r="M10929">
        <v>0.09</v>
      </c>
    </row>
    <row r="10930" spans="1:19" x14ac:dyDescent="0.2">
      <c r="A10930" t="s">
        <v>8787</v>
      </c>
      <c r="B10930" t="s">
        <v>189</v>
      </c>
      <c r="C10930">
        <v>2004</v>
      </c>
      <c r="D10930" s="1" t="d">
        <v>2012-01-12</v>
      </c>
      <c r="E10930" s="1" t="str">
        <f t="shared" si="340"/>
        <v>2012</v>
      </c>
      <c r="F10930" s="1" t="str">
        <f t="shared" si="341"/>
        <v>Jan</v>
      </c>
      <c r="G10930" t="s">
        <v>37</v>
      </c>
      <c r="H10930" t="s">
        <v>8396</v>
      </c>
      <c r="I10930">
        <v>7.0000000000000007E-2</v>
      </c>
      <c r="J10930">
        <v>0.02</v>
      </c>
      <c r="K10930">
        <v>0</v>
      </c>
      <c r="L10930">
        <v>0</v>
      </c>
      <c r="M10930">
        <v>0.09</v>
      </c>
      <c r="N10930">
        <v>78</v>
      </c>
      <c r="O10930">
        <v>28</v>
      </c>
      <c r="P10930">
        <v>8.5</v>
      </c>
      <c r="Q10930">
        <v>15</v>
      </c>
      <c r="R10930" t="s">
        <v>8788</v>
      </c>
      <c r="S10930" t="s">
        <v>88</v>
      </c>
    </row>
    <row r="10931" spans="1:19" x14ac:dyDescent="0.2">
      <c r="A10931" t="s">
        <v>4797</v>
      </c>
      <c r="B10931" t="s">
        <v>137</v>
      </c>
      <c r="C10931">
        <v>2005</v>
      </c>
      <c r="D10931" s="1" t="d">
        <v>2019-07-23</v>
      </c>
      <c r="E10931" s="1" t="str">
        <f t="shared" si="340"/>
        <v>2019</v>
      </c>
      <c r="F10931" s="1" t="str">
        <f t="shared" si="341"/>
        <v>Jul</v>
      </c>
      <c r="G10931" t="s">
        <v>34</v>
      </c>
      <c r="H10931" t="s">
        <v>1403</v>
      </c>
      <c r="I10931">
        <v>7.0000000000000007E-2</v>
      </c>
      <c r="J10931">
        <v>0.02</v>
      </c>
      <c r="K10931">
        <v>0</v>
      </c>
      <c r="L10931">
        <v>0</v>
      </c>
      <c r="M10931">
        <v>0.09</v>
      </c>
      <c r="N10931">
        <v>71</v>
      </c>
      <c r="O10931">
        <v>9</v>
      </c>
      <c r="P10931" t="s">
        <v>203</v>
      </c>
      <c r="R10931" t="s">
        <v>3909</v>
      </c>
      <c r="S10931" t="s">
        <v>88</v>
      </c>
    </row>
    <row r="10932" spans="1:19" x14ac:dyDescent="0.2">
      <c r="A10932" t="s">
        <v>9014</v>
      </c>
      <c r="B10932" t="s">
        <v>17</v>
      </c>
      <c r="C10932">
        <v>2008</v>
      </c>
      <c r="D10932" s="1" t="d">
        <v>2020-01-15</v>
      </c>
      <c r="E10932" s="1" t="str">
        <f t="shared" si="340"/>
        <v>2020</v>
      </c>
      <c r="F10932" s="1" t="str">
        <f t="shared" si="341"/>
        <v>Jan</v>
      </c>
      <c r="G10932" t="s">
        <v>50</v>
      </c>
      <c r="H10932" t="s">
        <v>1511</v>
      </c>
      <c r="I10932">
        <v>0.09</v>
      </c>
      <c r="J10932">
        <v>0</v>
      </c>
      <c r="K10932">
        <v>0</v>
      </c>
      <c r="L10932">
        <v>0.01</v>
      </c>
      <c r="M10932">
        <v>0.09</v>
      </c>
      <c r="N10932">
        <v>52</v>
      </c>
      <c r="O10932">
        <v>29</v>
      </c>
      <c r="P10932">
        <v>7</v>
      </c>
      <c r="Q10932">
        <v>4</v>
      </c>
      <c r="R10932" t="s">
        <v>2061</v>
      </c>
      <c r="S10932" t="s">
        <v>88</v>
      </c>
    </row>
    <row r="10933" spans="1:19" x14ac:dyDescent="0.2">
      <c r="A10933" t="s">
        <v>9015</v>
      </c>
      <c r="B10933" t="s">
        <v>1043</v>
      </c>
      <c r="C10933">
        <v>1998</v>
      </c>
      <c r="D10933" s="1" t="d">
        <v>2017-05-09</v>
      </c>
      <c r="E10933" s="1" t="str">
        <f t="shared" si="340"/>
        <v>2017</v>
      </c>
      <c r="F10933" s="1" t="str">
        <f t="shared" si="341"/>
        <v>May</v>
      </c>
      <c r="G10933" t="s">
        <v>18</v>
      </c>
      <c r="H10933" t="s">
        <v>151</v>
      </c>
      <c r="I10933">
        <v>0</v>
      </c>
      <c r="J10933">
        <v>0</v>
      </c>
      <c r="K10933">
        <v>0.09</v>
      </c>
      <c r="L10933">
        <v>0</v>
      </c>
      <c r="M10933">
        <v>0.09</v>
      </c>
    </row>
    <row r="10934" spans="1:19" x14ac:dyDescent="0.2">
      <c r="A10934" t="s">
        <v>9016</v>
      </c>
      <c r="B10934" t="s">
        <v>32</v>
      </c>
      <c r="C10934">
        <v>2005</v>
      </c>
      <c r="D10934" s="1" t="d">
        <v>2021-02-06</v>
      </c>
      <c r="E10934" s="1" t="str">
        <f t="shared" si="340"/>
        <v>2021</v>
      </c>
      <c r="F10934" s="1" t="str">
        <f t="shared" si="341"/>
        <v>Feb</v>
      </c>
      <c r="G10934" t="s">
        <v>30</v>
      </c>
      <c r="H10934" t="s">
        <v>1830</v>
      </c>
      <c r="I10934">
        <v>0.09</v>
      </c>
      <c r="J10934">
        <v>0</v>
      </c>
      <c r="K10934">
        <v>0</v>
      </c>
      <c r="L10934">
        <v>0.01</v>
      </c>
      <c r="M10934">
        <v>0.09</v>
      </c>
      <c r="N10934">
        <v>46</v>
      </c>
      <c r="O10934">
        <v>4</v>
      </c>
      <c r="P10934" t="s">
        <v>203</v>
      </c>
      <c r="R10934" t="s">
        <v>9017</v>
      </c>
      <c r="S10934" t="s">
        <v>20</v>
      </c>
    </row>
    <row r="10935" spans="1:19" x14ac:dyDescent="0.2">
      <c r="A10935" t="s">
        <v>9018</v>
      </c>
      <c r="B10935" t="s">
        <v>32</v>
      </c>
      <c r="C10935">
        <v>2009</v>
      </c>
      <c r="D10935" s="1" t="d">
        <v>2004-09-01</v>
      </c>
      <c r="E10935" s="1" t="str">
        <f t="shared" si="340"/>
        <v>2004</v>
      </c>
      <c r="F10935" s="1" t="str">
        <f t="shared" si="341"/>
        <v>Sep</v>
      </c>
      <c r="G10935" t="s">
        <v>34</v>
      </c>
      <c r="H10935" t="s">
        <v>7818</v>
      </c>
      <c r="I10935">
        <v>0.09</v>
      </c>
      <c r="J10935">
        <v>0</v>
      </c>
      <c r="K10935">
        <v>0</v>
      </c>
      <c r="L10935">
        <v>0.01</v>
      </c>
      <c r="M10935">
        <v>0.09</v>
      </c>
      <c r="P10935" t="s">
        <v>203</v>
      </c>
    </row>
    <row r="10936" spans="1:19" x14ac:dyDescent="0.2">
      <c r="A10936" t="s">
        <v>9019</v>
      </c>
      <c r="B10936" t="s">
        <v>137</v>
      </c>
      <c r="C10936">
        <v>2005</v>
      </c>
      <c r="D10936" s="1" t="d">
        <v>2000-04-15</v>
      </c>
      <c r="E10936" s="1" t="str">
        <f t="shared" si="340"/>
        <v>2000</v>
      </c>
      <c r="F10936" s="1" t="str">
        <f t="shared" si="341"/>
        <v>Apr</v>
      </c>
      <c r="G10936" t="s">
        <v>50</v>
      </c>
      <c r="H10936" t="s">
        <v>45</v>
      </c>
      <c r="I10936">
        <v>7.0000000000000007E-2</v>
      </c>
      <c r="J10936">
        <v>0.02</v>
      </c>
      <c r="K10936">
        <v>0</v>
      </c>
      <c r="L10936">
        <v>0</v>
      </c>
      <c r="M10936">
        <v>0.09</v>
      </c>
      <c r="N10936">
        <v>94</v>
      </c>
      <c r="O10936">
        <v>32</v>
      </c>
      <c r="P10936">
        <v>8.6999999999999993</v>
      </c>
      <c r="Q10936">
        <v>121</v>
      </c>
      <c r="R10936" t="s">
        <v>1136</v>
      </c>
      <c r="S10936" t="s">
        <v>53</v>
      </c>
    </row>
    <row r="10937" spans="1:19" x14ac:dyDescent="0.2">
      <c r="A10937" t="s">
        <v>9020</v>
      </c>
      <c r="B10937" t="s">
        <v>104</v>
      </c>
      <c r="C10937">
        <v>1996</v>
      </c>
      <c r="D10937" s="1" t="d">
        <v>2014-11-12</v>
      </c>
      <c r="E10937" s="1" t="str">
        <f t="shared" si="340"/>
        <v>2014</v>
      </c>
      <c r="F10937" s="1" t="str">
        <f t="shared" si="341"/>
        <v>Nov</v>
      </c>
      <c r="G10937" t="s">
        <v>39</v>
      </c>
      <c r="H10937" t="s">
        <v>68</v>
      </c>
      <c r="I10937">
        <v>0.05</v>
      </c>
      <c r="J10937">
        <v>0.04</v>
      </c>
      <c r="K10937">
        <v>0</v>
      </c>
      <c r="L10937">
        <v>0.01</v>
      </c>
      <c r="M10937">
        <v>0.09</v>
      </c>
    </row>
    <row r="10938" spans="1:19" x14ac:dyDescent="0.2">
      <c r="A10938" t="s">
        <v>9021</v>
      </c>
      <c r="B10938" t="s">
        <v>32</v>
      </c>
      <c r="C10938">
        <v>2006</v>
      </c>
      <c r="D10938" s="1" t="d">
        <v>2011-06-26</v>
      </c>
      <c r="E10938" s="1" t="str">
        <f t="shared" si="340"/>
        <v>2011</v>
      </c>
      <c r="F10938" s="1" t="str">
        <f t="shared" si="341"/>
        <v>Jun</v>
      </c>
      <c r="G10938" t="s">
        <v>101</v>
      </c>
      <c r="H10938" t="s">
        <v>484</v>
      </c>
      <c r="I10938">
        <v>0.08</v>
      </c>
      <c r="J10938">
        <v>0.01</v>
      </c>
      <c r="K10938">
        <v>0</v>
      </c>
      <c r="L10938">
        <v>0.01</v>
      </c>
      <c r="M10938">
        <v>0.09</v>
      </c>
    </row>
    <row r="10939" spans="1:19" x14ac:dyDescent="0.2">
      <c r="A10939" t="s">
        <v>9022</v>
      </c>
      <c r="B10939" t="s">
        <v>32</v>
      </c>
      <c r="C10939">
        <v>2006</v>
      </c>
      <c r="D10939" s="1" t="d">
        <v>2008-02-13</v>
      </c>
      <c r="E10939" s="1" t="str">
        <f t="shared" si="340"/>
        <v>2008</v>
      </c>
      <c r="F10939" s="1" t="str">
        <f t="shared" si="341"/>
        <v>Feb</v>
      </c>
      <c r="G10939" t="s">
        <v>101</v>
      </c>
      <c r="H10939" t="s">
        <v>202</v>
      </c>
      <c r="I10939">
        <v>0.06</v>
      </c>
      <c r="J10939">
        <v>0.02</v>
      </c>
      <c r="K10939">
        <v>0</v>
      </c>
      <c r="L10939">
        <v>0.01</v>
      </c>
      <c r="M10939">
        <v>0.09</v>
      </c>
      <c r="N10939">
        <v>60</v>
      </c>
      <c r="O10939">
        <v>25</v>
      </c>
      <c r="P10939">
        <v>6.8</v>
      </c>
      <c r="Q10939">
        <v>6</v>
      </c>
      <c r="R10939" t="s">
        <v>8525</v>
      </c>
      <c r="S10939" t="s">
        <v>112</v>
      </c>
    </row>
    <row r="10940" spans="1:19" x14ac:dyDescent="0.2">
      <c r="A10940" t="s">
        <v>9023</v>
      </c>
      <c r="B10940" t="s">
        <v>159</v>
      </c>
      <c r="C10940">
        <v>2010</v>
      </c>
      <c r="D10940" s="1" t="d">
        <v>2021-08-11</v>
      </c>
      <c r="E10940" s="1" t="str">
        <f t="shared" si="340"/>
        <v>2021</v>
      </c>
      <c r="F10940" s="1" t="str">
        <f t="shared" si="341"/>
        <v>Aug</v>
      </c>
      <c r="G10940" t="s">
        <v>101</v>
      </c>
      <c r="H10940" t="s">
        <v>7990</v>
      </c>
      <c r="I10940">
        <v>0</v>
      </c>
      <c r="J10940">
        <v>0</v>
      </c>
      <c r="K10940">
        <v>0.09</v>
      </c>
      <c r="L10940">
        <v>0</v>
      </c>
      <c r="M10940">
        <v>0.09</v>
      </c>
    </row>
    <row r="10941" spans="1:19" x14ac:dyDescent="0.2">
      <c r="A10941" t="s">
        <v>9024</v>
      </c>
      <c r="B10941" t="s">
        <v>32</v>
      </c>
      <c r="C10941">
        <v>2010</v>
      </c>
      <c r="D10941" s="1" t="d">
        <v>2000-10-01</v>
      </c>
      <c r="E10941" s="1" t="str">
        <f t="shared" si="340"/>
        <v>2000</v>
      </c>
      <c r="F10941" s="1" t="str">
        <f t="shared" si="341"/>
        <v>Oct</v>
      </c>
      <c r="G10941" t="s">
        <v>39</v>
      </c>
      <c r="H10941" t="s">
        <v>111</v>
      </c>
      <c r="I10941">
        <v>0.08</v>
      </c>
      <c r="J10941">
        <v>0.01</v>
      </c>
      <c r="K10941">
        <v>0</v>
      </c>
      <c r="L10941">
        <v>0.01</v>
      </c>
      <c r="M10941">
        <v>0.09</v>
      </c>
      <c r="P10941" t="s">
        <v>203</v>
      </c>
      <c r="R10941" t="s">
        <v>1196</v>
      </c>
      <c r="S10941" t="s">
        <v>20</v>
      </c>
    </row>
    <row r="10942" spans="1:19" x14ac:dyDescent="0.2">
      <c r="A10942" t="s">
        <v>9025</v>
      </c>
      <c r="B10942" t="s">
        <v>32</v>
      </c>
      <c r="C10942">
        <v>2004</v>
      </c>
      <c r="D10942" s="1" t="d">
        <v>2008-02-10</v>
      </c>
      <c r="E10942" s="1" t="str">
        <f t="shared" si="340"/>
        <v>2008</v>
      </c>
      <c r="F10942" s="1" t="str">
        <f t="shared" si="341"/>
        <v>Feb</v>
      </c>
      <c r="G10942" t="s">
        <v>30</v>
      </c>
      <c r="H10942" t="s">
        <v>3392</v>
      </c>
      <c r="I10942">
        <v>0</v>
      </c>
      <c r="J10942">
        <v>0</v>
      </c>
      <c r="K10942">
        <v>0.09</v>
      </c>
      <c r="L10942">
        <v>0</v>
      </c>
      <c r="M10942">
        <v>0.09</v>
      </c>
    </row>
    <row r="10943" spans="1:19" x14ac:dyDescent="0.2">
      <c r="A10943" t="s">
        <v>9026</v>
      </c>
      <c r="B10943" t="s">
        <v>32</v>
      </c>
      <c r="C10943">
        <v>2011</v>
      </c>
      <c r="D10943" s="1" t="d">
        <v>1999-06-25</v>
      </c>
      <c r="E10943" s="1" t="str">
        <f t="shared" si="340"/>
        <v>1999</v>
      </c>
      <c r="F10943" s="1" t="str">
        <f t="shared" si="341"/>
        <v>Jun</v>
      </c>
      <c r="G10943" t="s">
        <v>86</v>
      </c>
      <c r="H10943" t="s">
        <v>372</v>
      </c>
      <c r="I10943">
        <v>0</v>
      </c>
      <c r="J10943">
        <v>0</v>
      </c>
      <c r="K10943">
        <v>0.09</v>
      </c>
      <c r="L10943">
        <v>0</v>
      </c>
      <c r="M10943">
        <v>0.09</v>
      </c>
    </row>
    <row r="10944" spans="1:19" x14ac:dyDescent="0.2">
      <c r="A10944" t="s">
        <v>9027</v>
      </c>
      <c r="B10944" t="s">
        <v>55</v>
      </c>
      <c r="C10944">
        <v>2007</v>
      </c>
      <c r="D10944" s="1" t="d">
        <v>2009-02-25</v>
      </c>
      <c r="E10944" s="1" t="str">
        <f t="shared" si="340"/>
        <v>2009</v>
      </c>
      <c r="F10944" s="1" t="str">
        <f t="shared" si="341"/>
        <v>Feb</v>
      </c>
      <c r="G10944" t="s">
        <v>272</v>
      </c>
      <c r="H10944" t="s">
        <v>234</v>
      </c>
      <c r="I10944">
        <v>0.05</v>
      </c>
      <c r="J10944">
        <v>0.04</v>
      </c>
      <c r="K10944">
        <v>0</v>
      </c>
      <c r="L10944">
        <v>0.01</v>
      </c>
      <c r="M10944">
        <v>0.09</v>
      </c>
    </row>
    <row r="10945" spans="1:19" x14ac:dyDescent="0.2">
      <c r="A10945" t="s">
        <v>9028</v>
      </c>
      <c r="B10945" t="s">
        <v>104</v>
      </c>
      <c r="C10945">
        <v>2001</v>
      </c>
      <c r="D10945" s="1" t="d">
        <v>2021-09-10</v>
      </c>
      <c r="E10945" s="1" t="str">
        <f t="shared" si="340"/>
        <v>2021</v>
      </c>
      <c r="F10945" s="1" t="str">
        <f t="shared" si="341"/>
        <v>Sep</v>
      </c>
      <c r="G10945" t="s">
        <v>28</v>
      </c>
      <c r="H10945" t="s">
        <v>1921</v>
      </c>
      <c r="I10945">
        <v>0</v>
      </c>
      <c r="J10945">
        <v>0</v>
      </c>
      <c r="K10945">
        <v>0.09</v>
      </c>
      <c r="L10945">
        <v>0.01</v>
      </c>
      <c r="M10945">
        <v>0.09</v>
      </c>
    </row>
    <row r="10946" spans="1:19" x14ac:dyDescent="0.2">
      <c r="A10946" t="s">
        <v>6628</v>
      </c>
      <c r="B10946" t="s">
        <v>137</v>
      </c>
      <c r="C10946">
        <v>2004</v>
      </c>
      <c r="D10946" s="1" t="d">
        <v>2007-11-13</v>
      </c>
      <c r="E10946" s="1" t="str">
        <f t="shared" si="340"/>
        <v>2007</v>
      </c>
      <c r="F10946" s="1" t="str">
        <f t="shared" si="341"/>
        <v>Nov</v>
      </c>
      <c r="G10946" t="s">
        <v>34</v>
      </c>
      <c r="H10946" t="s">
        <v>155</v>
      </c>
      <c r="I10946">
        <v>7.0000000000000007E-2</v>
      </c>
      <c r="J10946">
        <v>0.02</v>
      </c>
      <c r="K10946">
        <v>0</v>
      </c>
      <c r="L10946">
        <v>0</v>
      </c>
      <c r="M10946">
        <v>0.09</v>
      </c>
      <c r="N10946">
        <v>58</v>
      </c>
      <c r="O10946">
        <v>10</v>
      </c>
      <c r="P10946">
        <v>8</v>
      </c>
      <c r="Q10946">
        <v>4</v>
      </c>
      <c r="R10946" t="s">
        <v>5683</v>
      </c>
      <c r="S10946" t="s">
        <v>88</v>
      </c>
    </row>
    <row r="10947" spans="1:19" x14ac:dyDescent="0.2">
      <c r="A10947" t="s">
        <v>5647</v>
      </c>
      <c r="B10947" t="s">
        <v>49</v>
      </c>
      <c r="C10947">
        <v>2007</v>
      </c>
      <c r="D10947" s="1" t="d">
        <v>2001-07-28</v>
      </c>
      <c r="E10947" s="1" t="str">
        <f t="shared" ref="E10947:E11010" si="342">TEXT(D10947,"yyyy")</f>
        <v>2001</v>
      </c>
      <c r="F10947" s="1" t="str">
        <f t="shared" ref="F10947:F11010" si="343">TEXT(D10947,"mmm")</f>
        <v>Jul</v>
      </c>
      <c r="G10947" t="s">
        <v>18</v>
      </c>
      <c r="H10947" t="s">
        <v>134</v>
      </c>
      <c r="I10947">
        <v>0.08</v>
      </c>
      <c r="J10947">
        <v>0</v>
      </c>
      <c r="K10947">
        <v>0</v>
      </c>
      <c r="L10947">
        <v>0.01</v>
      </c>
      <c r="M10947">
        <v>0.09</v>
      </c>
      <c r="N10947">
        <v>67</v>
      </c>
      <c r="O10947">
        <v>15</v>
      </c>
      <c r="P10947">
        <v>3.8</v>
      </c>
      <c r="Q10947">
        <v>4</v>
      </c>
      <c r="R10947" t="s">
        <v>193</v>
      </c>
      <c r="S10947" t="s">
        <v>20</v>
      </c>
    </row>
    <row r="10948" spans="1:19" x14ac:dyDescent="0.2">
      <c r="A10948" t="s">
        <v>9029</v>
      </c>
      <c r="B10948" t="s">
        <v>32</v>
      </c>
      <c r="C10948">
        <v>2007</v>
      </c>
      <c r="D10948" s="1" t="d">
        <v>2017-02-25</v>
      </c>
      <c r="E10948" s="1" t="str">
        <f t="shared" si="342"/>
        <v>2017</v>
      </c>
      <c r="F10948" s="1" t="str">
        <f t="shared" si="343"/>
        <v>Feb</v>
      </c>
      <c r="G10948" t="s">
        <v>28</v>
      </c>
      <c r="H10948" t="s">
        <v>372</v>
      </c>
      <c r="I10948">
        <v>0.09</v>
      </c>
      <c r="J10948">
        <v>0</v>
      </c>
      <c r="K10948">
        <v>0</v>
      </c>
      <c r="L10948">
        <v>0.01</v>
      </c>
      <c r="M10948">
        <v>0.09</v>
      </c>
      <c r="N10948">
        <v>46</v>
      </c>
      <c r="O10948">
        <v>13</v>
      </c>
      <c r="P10948">
        <v>7.6</v>
      </c>
      <c r="Q10948">
        <v>17</v>
      </c>
      <c r="R10948" t="s">
        <v>1034</v>
      </c>
      <c r="S10948" t="s">
        <v>112</v>
      </c>
    </row>
    <row r="10949" spans="1:19" x14ac:dyDescent="0.2">
      <c r="A10949" t="s">
        <v>3704</v>
      </c>
      <c r="B10949" t="s">
        <v>159</v>
      </c>
      <c r="C10949">
        <v>2012</v>
      </c>
      <c r="D10949" s="1" t="d">
        <v>2010-03-08</v>
      </c>
      <c r="E10949" s="1" t="str">
        <f t="shared" si="342"/>
        <v>2010</v>
      </c>
      <c r="F10949" s="1" t="str">
        <f t="shared" si="343"/>
        <v>Mar</v>
      </c>
      <c r="G10949" t="s">
        <v>18</v>
      </c>
      <c r="H10949" t="s">
        <v>51</v>
      </c>
      <c r="I10949">
        <v>0.08</v>
      </c>
      <c r="J10949">
        <v>0</v>
      </c>
      <c r="K10949">
        <v>0</v>
      </c>
      <c r="L10949">
        <v>0.01</v>
      </c>
      <c r="M10949">
        <v>0.09</v>
      </c>
      <c r="P10949" t="s">
        <v>203</v>
      </c>
      <c r="R10949" t="s">
        <v>426</v>
      </c>
      <c r="S10949" t="s">
        <v>20</v>
      </c>
    </row>
    <row r="10950" spans="1:19" x14ac:dyDescent="0.2">
      <c r="A10950" t="s">
        <v>9030</v>
      </c>
      <c r="B10950" t="s">
        <v>64</v>
      </c>
      <c r="C10950">
        <v>2002</v>
      </c>
      <c r="D10950" s="1" t="d">
        <v>1991-09-18</v>
      </c>
      <c r="E10950" s="1" t="str">
        <f t="shared" si="342"/>
        <v>1991</v>
      </c>
      <c r="F10950" s="1" t="str">
        <f t="shared" si="343"/>
        <v>Sep</v>
      </c>
      <c r="G10950" t="s">
        <v>1</v>
      </c>
      <c r="H10950" t="s">
        <v>155</v>
      </c>
      <c r="I10950">
        <v>7.0000000000000007E-2</v>
      </c>
      <c r="J10950">
        <v>0.02</v>
      </c>
      <c r="K10950">
        <v>0</v>
      </c>
      <c r="L10950">
        <v>0</v>
      </c>
      <c r="M10950">
        <v>0.09</v>
      </c>
      <c r="N10950">
        <v>51</v>
      </c>
      <c r="O10950">
        <v>11</v>
      </c>
      <c r="P10950" t="s">
        <v>203</v>
      </c>
      <c r="R10950" t="s">
        <v>1194</v>
      </c>
      <c r="S10950" t="s">
        <v>20</v>
      </c>
    </row>
    <row r="10951" spans="1:19" x14ac:dyDescent="0.2">
      <c r="A10951" t="s">
        <v>9031</v>
      </c>
      <c r="B10951" t="s">
        <v>55</v>
      </c>
      <c r="C10951">
        <v>2003</v>
      </c>
      <c r="D10951" s="1" t="d">
        <v>2006-10-16</v>
      </c>
      <c r="E10951" s="1" t="str">
        <f t="shared" si="342"/>
        <v>2006</v>
      </c>
      <c r="F10951" s="1" t="str">
        <f t="shared" si="343"/>
        <v>Oct</v>
      </c>
      <c r="G10951" t="s">
        <v>86</v>
      </c>
      <c r="H10951" t="s">
        <v>234</v>
      </c>
      <c r="I10951">
        <v>0.05</v>
      </c>
      <c r="J10951">
        <v>0.04</v>
      </c>
      <c r="K10951">
        <v>0</v>
      </c>
      <c r="L10951">
        <v>0.01</v>
      </c>
      <c r="M10951">
        <v>0.09</v>
      </c>
      <c r="N10951">
        <v>59</v>
      </c>
      <c r="O10951">
        <v>25</v>
      </c>
      <c r="P10951">
        <v>8.6</v>
      </c>
      <c r="Q10951">
        <v>43</v>
      </c>
      <c r="R10951" t="s">
        <v>3529</v>
      </c>
      <c r="S10951" t="s">
        <v>53</v>
      </c>
    </row>
    <row r="10952" spans="1:19" x14ac:dyDescent="0.2">
      <c r="A10952" t="s">
        <v>9032</v>
      </c>
      <c r="B10952" t="s">
        <v>55</v>
      </c>
      <c r="C10952">
        <v>2006</v>
      </c>
      <c r="D10952" s="1" t="d">
        <v>2020-11-13</v>
      </c>
      <c r="E10952" s="1" t="str">
        <f t="shared" si="342"/>
        <v>2020</v>
      </c>
      <c r="F10952" s="1" t="str">
        <f t="shared" si="343"/>
        <v>Nov</v>
      </c>
      <c r="G10952" t="s">
        <v>18</v>
      </c>
      <c r="H10952" t="s">
        <v>484</v>
      </c>
      <c r="I10952">
        <v>0.05</v>
      </c>
      <c r="J10952">
        <v>0.04</v>
      </c>
      <c r="K10952">
        <v>0</v>
      </c>
      <c r="L10952">
        <v>0.01</v>
      </c>
      <c r="M10952">
        <v>0.09</v>
      </c>
      <c r="P10952">
        <v>7.8</v>
      </c>
      <c r="Q10952">
        <v>6</v>
      </c>
      <c r="R10952" t="s">
        <v>2216</v>
      </c>
      <c r="S10952" t="s">
        <v>20</v>
      </c>
    </row>
    <row r="10953" spans="1:19" x14ac:dyDescent="0.2">
      <c r="A10953" t="s">
        <v>9033</v>
      </c>
      <c r="B10953" t="s">
        <v>32</v>
      </c>
      <c r="C10953">
        <v>2010</v>
      </c>
      <c r="D10953" s="1" t="d">
        <v>1992-09-20</v>
      </c>
      <c r="E10953" s="1" t="str">
        <f t="shared" si="342"/>
        <v>1992</v>
      </c>
      <c r="F10953" s="1" t="str">
        <f t="shared" si="343"/>
        <v>Sep</v>
      </c>
      <c r="G10953" t="s">
        <v>50</v>
      </c>
      <c r="H10953" t="s">
        <v>1787</v>
      </c>
      <c r="I10953">
        <v>0.09</v>
      </c>
      <c r="J10953">
        <v>0</v>
      </c>
      <c r="K10953">
        <v>0</v>
      </c>
      <c r="L10953">
        <v>0.01</v>
      </c>
      <c r="M10953">
        <v>0.09</v>
      </c>
    </row>
    <row r="10954" spans="1:19" x14ac:dyDescent="0.2">
      <c r="A10954" t="s">
        <v>9034</v>
      </c>
      <c r="B10954" t="s">
        <v>159</v>
      </c>
      <c r="C10954">
        <v>2007</v>
      </c>
      <c r="D10954" s="1" t="d">
        <v>1990-12-26</v>
      </c>
      <c r="E10954" s="1" t="str">
        <f t="shared" si="342"/>
        <v>1990</v>
      </c>
      <c r="F10954" s="1" t="str">
        <f t="shared" si="343"/>
        <v>Dec</v>
      </c>
      <c r="G10954" t="s">
        <v>34</v>
      </c>
      <c r="H10954" t="s">
        <v>155</v>
      </c>
      <c r="I10954">
        <v>0.08</v>
      </c>
      <c r="J10954">
        <v>0</v>
      </c>
      <c r="K10954">
        <v>0</v>
      </c>
      <c r="L10954">
        <v>0.01</v>
      </c>
      <c r="M10954">
        <v>0.09</v>
      </c>
      <c r="N10954">
        <v>64</v>
      </c>
      <c r="O10954">
        <v>17</v>
      </c>
      <c r="P10954">
        <v>6</v>
      </c>
      <c r="Q10954">
        <v>4</v>
      </c>
      <c r="R10954" t="s">
        <v>5768</v>
      </c>
      <c r="S10954" t="s">
        <v>20</v>
      </c>
    </row>
    <row r="10955" spans="1:19" x14ac:dyDescent="0.2">
      <c r="A10955" t="s">
        <v>1492</v>
      </c>
      <c r="B10955" t="s">
        <v>64</v>
      </c>
      <c r="C10955">
        <v>2002</v>
      </c>
      <c r="D10955" s="1" t="d">
        <v>2004-03-01</v>
      </c>
      <c r="E10955" s="1" t="str">
        <f t="shared" si="342"/>
        <v>2004</v>
      </c>
      <c r="F10955" s="1" t="str">
        <f t="shared" si="343"/>
        <v>Mar</v>
      </c>
      <c r="G10955" t="s">
        <v>18</v>
      </c>
      <c r="H10955" t="s">
        <v>1209</v>
      </c>
      <c r="I10955">
        <v>7.0000000000000007E-2</v>
      </c>
      <c r="J10955">
        <v>0.02</v>
      </c>
      <c r="K10955">
        <v>0</v>
      </c>
      <c r="L10955">
        <v>0</v>
      </c>
      <c r="M10955">
        <v>0.09</v>
      </c>
    </row>
    <row r="10956" spans="1:19" x14ac:dyDescent="0.2">
      <c r="A10956" t="s">
        <v>4353</v>
      </c>
      <c r="B10956" t="s">
        <v>189</v>
      </c>
      <c r="C10956">
        <v>2003</v>
      </c>
      <c r="D10956" s="1" t="d">
        <v>1990-08-27</v>
      </c>
      <c r="E10956" s="1" t="str">
        <f t="shared" si="342"/>
        <v>1990</v>
      </c>
      <c r="F10956" s="1" t="str">
        <f t="shared" si="343"/>
        <v>Aug</v>
      </c>
      <c r="G10956" t="s">
        <v>1</v>
      </c>
      <c r="H10956" t="s">
        <v>372</v>
      </c>
      <c r="I10956">
        <v>7.0000000000000007E-2</v>
      </c>
      <c r="J10956">
        <v>0.02</v>
      </c>
      <c r="K10956">
        <v>0</v>
      </c>
      <c r="L10956">
        <v>0</v>
      </c>
      <c r="M10956">
        <v>0.09</v>
      </c>
      <c r="N10956">
        <v>77</v>
      </c>
      <c r="O10956">
        <v>18</v>
      </c>
      <c r="P10956">
        <v>7.6</v>
      </c>
      <c r="Q10956">
        <v>8</v>
      </c>
      <c r="R10956" t="s">
        <v>450</v>
      </c>
      <c r="S10956" t="s">
        <v>88</v>
      </c>
    </row>
    <row r="10957" spans="1:19" x14ac:dyDescent="0.2">
      <c r="A10957" t="s">
        <v>6071</v>
      </c>
      <c r="B10957" t="s">
        <v>55</v>
      </c>
      <c r="C10957">
        <v>2010</v>
      </c>
      <c r="D10957" s="1" t="d">
        <v>2006-01-17</v>
      </c>
      <c r="E10957" s="1" t="str">
        <f t="shared" si="342"/>
        <v>2006</v>
      </c>
      <c r="F10957" s="1" t="str">
        <f t="shared" si="343"/>
        <v>Jan</v>
      </c>
      <c r="G10957" t="s">
        <v>18</v>
      </c>
      <c r="H10957" t="s">
        <v>234</v>
      </c>
      <c r="I10957">
        <v>0</v>
      </c>
      <c r="J10957">
        <v>0</v>
      </c>
      <c r="K10957">
        <v>0.09</v>
      </c>
      <c r="L10957">
        <v>0</v>
      </c>
      <c r="M10957">
        <v>0.09</v>
      </c>
    </row>
    <row r="10958" spans="1:19" x14ac:dyDescent="0.2">
      <c r="A10958" t="s">
        <v>9035</v>
      </c>
      <c r="B10958" t="s">
        <v>104</v>
      </c>
      <c r="C10958">
        <v>2000</v>
      </c>
      <c r="D10958" s="1" t="d">
        <v>1996-10-01</v>
      </c>
      <c r="E10958" s="1" t="str">
        <f t="shared" si="342"/>
        <v>1996</v>
      </c>
      <c r="F10958" s="1" t="str">
        <f t="shared" si="343"/>
        <v>Oct</v>
      </c>
      <c r="G10958" t="s">
        <v>1</v>
      </c>
      <c r="H10958" t="s">
        <v>111</v>
      </c>
      <c r="I10958">
        <v>0.05</v>
      </c>
      <c r="J10958">
        <v>0.03</v>
      </c>
      <c r="K10958">
        <v>0</v>
      </c>
      <c r="L10958">
        <v>0.01</v>
      </c>
      <c r="M10958">
        <v>0.09</v>
      </c>
    </row>
    <row r="10959" spans="1:19" x14ac:dyDescent="0.2">
      <c r="A10959" t="s">
        <v>9036</v>
      </c>
      <c r="B10959" t="s">
        <v>137</v>
      </c>
      <c r="C10959">
        <v>2004</v>
      </c>
      <c r="D10959" s="1" t="d">
        <v>1993-12-13</v>
      </c>
      <c r="E10959" s="1" t="str">
        <f t="shared" si="342"/>
        <v>1993</v>
      </c>
      <c r="F10959" s="1" t="str">
        <f t="shared" si="343"/>
        <v>Dec</v>
      </c>
      <c r="G10959" t="s">
        <v>18</v>
      </c>
      <c r="H10959" t="s">
        <v>9037</v>
      </c>
      <c r="I10959">
        <v>7.0000000000000007E-2</v>
      </c>
      <c r="J10959">
        <v>0.02</v>
      </c>
      <c r="K10959">
        <v>0</v>
      </c>
      <c r="L10959">
        <v>0</v>
      </c>
      <c r="M10959">
        <v>0.09</v>
      </c>
    </row>
    <row r="10960" spans="1:19" x14ac:dyDescent="0.2">
      <c r="A10960" t="s">
        <v>7010</v>
      </c>
      <c r="B10960" t="s">
        <v>32</v>
      </c>
      <c r="C10960">
        <v>2005</v>
      </c>
      <c r="D10960" s="1" t="d">
        <v>1996-02-17</v>
      </c>
      <c r="E10960" s="1" t="str">
        <f t="shared" si="342"/>
        <v>1996</v>
      </c>
      <c r="F10960" s="1" t="str">
        <f t="shared" si="343"/>
        <v>Feb</v>
      </c>
      <c r="G10960" t="s">
        <v>1</v>
      </c>
      <c r="H10960" t="s">
        <v>484</v>
      </c>
      <c r="I10960">
        <v>0.09</v>
      </c>
      <c r="J10960">
        <v>0</v>
      </c>
      <c r="K10960">
        <v>0</v>
      </c>
      <c r="L10960">
        <v>0.01</v>
      </c>
      <c r="M10960">
        <v>0.09</v>
      </c>
      <c r="N10960">
        <v>66</v>
      </c>
      <c r="O10960">
        <v>13</v>
      </c>
      <c r="P10960" t="s">
        <v>203</v>
      </c>
      <c r="R10960" t="s">
        <v>1093</v>
      </c>
      <c r="S10960" t="s">
        <v>20</v>
      </c>
    </row>
    <row r="10961" spans="1:19" x14ac:dyDescent="0.2">
      <c r="A10961" t="s">
        <v>9038</v>
      </c>
      <c r="B10961" t="s">
        <v>1015</v>
      </c>
      <c r="C10961">
        <v>2015</v>
      </c>
      <c r="D10961" s="1" t="d">
        <v>2009-01-08</v>
      </c>
      <c r="E10961" s="1" t="str">
        <f t="shared" si="342"/>
        <v>2009</v>
      </c>
      <c r="F10961" s="1" t="str">
        <f t="shared" si="343"/>
        <v>Jan</v>
      </c>
      <c r="G10961" t="s">
        <v>101</v>
      </c>
      <c r="H10961" t="s">
        <v>3314</v>
      </c>
      <c r="I10961">
        <v>0</v>
      </c>
      <c r="J10961">
        <v>0.03</v>
      </c>
      <c r="K10961">
        <v>0.05</v>
      </c>
      <c r="L10961">
        <v>0.01</v>
      </c>
      <c r="M10961">
        <v>0.09</v>
      </c>
      <c r="N10961">
        <v>86</v>
      </c>
      <c r="O10961">
        <v>7</v>
      </c>
      <c r="P10961">
        <v>9.3000000000000007</v>
      </c>
      <c r="Q10961">
        <v>20</v>
      </c>
      <c r="R10961" t="s">
        <v>6843</v>
      </c>
      <c r="S10961" t="s">
        <v>53</v>
      </c>
    </row>
    <row r="10962" spans="1:19" x14ac:dyDescent="0.2">
      <c r="A10962" t="s">
        <v>754</v>
      </c>
      <c r="B10962" t="s">
        <v>148</v>
      </c>
      <c r="C10962">
        <v>2010</v>
      </c>
      <c r="D10962" s="1" t="d">
        <v>2017-08-18</v>
      </c>
      <c r="E10962" s="1" t="str">
        <f t="shared" si="342"/>
        <v>2017</v>
      </c>
      <c r="F10962" s="1" t="str">
        <f t="shared" si="343"/>
        <v>Aug</v>
      </c>
      <c r="G10962" t="s">
        <v>50</v>
      </c>
      <c r="H10962" t="s">
        <v>51</v>
      </c>
      <c r="I10962">
        <v>0</v>
      </c>
      <c r="J10962">
        <v>0.08</v>
      </c>
      <c r="K10962">
        <v>0</v>
      </c>
      <c r="L10962">
        <v>0.01</v>
      </c>
      <c r="M10962">
        <v>0.09</v>
      </c>
    </row>
    <row r="10963" spans="1:19" x14ac:dyDescent="0.2">
      <c r="A10963" t="s">
        <v>2105</v>
      </c>
      <c r="B10963" t="s">
        <v>49</v>
      </c>
      <c r="C10963">
        <v>2011</v>
      </c>
      <c r="D10963" s="1" t="d">
        <v>2009-10-15</v>
      </c>
      <c r="E10963" s="1" t="str">
        <f t="shared" si="342"/>
        <v>2009</v>
      </c>
      <c r="F10963" s="1" t="str">
        <f t="shared" si="343"/>
        <v>Oct</v>
      </c>
      <c r="G10963" t="s">
        <v>34</v>
      </c>
      <c r="H10963" t="s">
        <v>111</v>
      </c>
      <c r="I10963">
        <v>0.05</v>
      </c>
      <c r="J10963">
        <v>0.03</v>
      </c>
      <c r="K10963">
        <v>0</v>
      </c>
      <c r="L10963">
        <v>0.01</v>
      </c>
      <c r="M10963">
        <v>0.09</v>
      </c>
      <c r="P10963" t="s">
        <v>203</v>
      </c>
      <c r="R10963" t="s">
        <v>2106</v>
      </c>
      <c r="S10963" t="s">
        <v>112</v>
      </c>
    </row>
    <row r="10964" spans="1:19" x14ac:dyDescent="0.2">
      <c r="A10964" t="s">
        <v>9039</v>
      </c>
      <c r="B10964" t="s">
        <v>49</v>
      </c>
      <c r="C10964">
        <v>2012</v>
      </c>
      <c r="D10964" s="1" t="d">
        <v>2019-01-06</v>
      </c>
      <c r="E10964" s="1" t="str">
        <f t="shared" si="342"/>
        <v>2019</v>
      </c>
      <c r="F10964" s="1" t="str">
        <f t="shared" si="343"/>
        <v>Jan</v>
      </c>
      <c r="G10964" t="s">
        <v>37</v>
      </c>
      <c r="H10964" t="s">
        <v>222</v>
      </c>
      <c r="I10964">
        <v>0</v>
      </c>
      <c r="J10964">
        <v>0</v>
      </c>
      <c r="K10964">
        <v>0.09</v>
      </c>
      <c r="L10964">
        <v>0</v>
      </c>
      <c r="M10964">
        <v>0.09</v>
      </c>
    </row>
    <row r="10965" spans="1:19" x14ac:dyDescent="0.2">
      <c r="A10965" t="s">
        <v>9040</v>
      </c>
      <c r="B10965" t="s">
        <v>148</v>
      </c>
      <c r="C10965">
        <v>2016</v>
      </c>
      <c r="D10965" s="1" t="d">
        <v>1999-02-26</v>
      </c>
      <c r="E10965" s="1" t="str">
        <f t="shared" si="342"/>
        <v>1999</v>
      </c>
      <c r="F10965" s="1" t="str">
        <f t="shared" si="343"/>
        <v>Feb</v>
      </c>
      <c r="G10965" t="s">
        <v>39</v>
      </c>
      <c r="H10965" t="s">
        <v>151</v>
      </c>
      <c r="I10965">
        <v>0</v>
      </c>
      <c r="J10965">
        <v>0.09</v>
      </c>
      <c r="K10965">
        <v>0</v>
      </c>
      <c r="L10965">
        <v>0.01</v>
      </c>
      <c r="M10965">
        <v>0.09</v>
      </c>
      <c r="N10965">
        <v>81</v>
      </c>
      <c r="O10965">
        <v>41</v>
      </c>
      <c r="P10965">
        <v>4.3</v>
      </c>
      <c r="Q10965">
        <v>57</v>
      </c>
      <c r="R10965" t="s">
        <v>1400</v>
      </c>
      <c r="S10965" t="s">
        <v>20</v>
      </c>
    </row>
    <row r="10966" spans="1:19" x14ac:dyDescent="0.2">
      <c r="A10966" t="s">
        <v>9041</v>
      </c>
      <c r="B10966" t="s">
        <v>104</v>
      </c>
      <c r="C10966">
        <v>1996</v>
      </c>
      <c r="D10966" s="1" t="d">
        <v>2014-05-20</v>
      </c>
      <c r="E10966" s="1" t="str">
        <f t="shared" si="342"/>
        <v>2014</v>
      </c>
      <c r="F10966" s="1" t="str">
        <f t="shared" si="343"/>
        <v>May</v>
      </c>
      <c r="G10966" t="s">
        <v>272</v>
      </c>
      <c r="H10966" t="s">
        <v>8329</v>
      </c>
      <c r="I10966">
        <v>0.05</v>
      </c>
      <c r="J10966">
        <v>0.03</v>
      </c>
      <c r="K10966">
        <v>0</v>
      </c>
      <c r="L10966">
        <v>0.01</v>
      </c>
      <c r="M10966">
        <v>0.09</v>
      </c>
    </row>
    <row r="10967" spans="1:19" x14ac:dyDescent="0.2">
      <c r="A10967" t="s">
        <v>9042</v>
      </c>
      <c r="B10967" t="s">
        <v>55</v>
      </c>
      <c r="C10967">
        <v>2003</v>
      </c>
      <c r="D10967" s="1" t="d">
        <v>2016-02-07</v>
      </c>
      <c r="E10967" s="1" t="str">
        <f t="shared" si="342"/>
        <v>2016</v>
      </c>
      <c r="F10967" s="1" t="str">
        <f t="shared" si="343"/>
        <v>Feb</v>
      </c>
      <c r="G10967" t="s">
        <v>28</v>
      </c>
      <c r="H10967" t="s">
        <v>68</v>
      </c>
      <c r="I10967">
        <v>0.05</v>
      </c>
      <c r="J10967">
        <v>0.04</v>
      </c>
      <c r="K10967">
        <v>0</v>
      </c>
      <c r="L10967">
        <v>0.01</v>
      </c>
      <c r="M10967">
        <v>0.09</v>
      </c>
      <c r="N10967">
        <v>73</v>
      </c>
      <c r="O10967">
        <v>25</v>
      </c>
      <c r="P10967">
        <v>8.3000000000000007</v>
      </c>
      <c r="Q10967">
        <v>26</v>
      </c>
      <c r="R10967" t="s">
        <v>5394</v>
      </c>
      <c r="S10967" t="s">
        <v>88</v>
      </c>
    </row>
    <row r="10968" spans="1:19" x14ac:dyDescent="0.2">
      <c r="A10968" t="s">
        <v>9043</v>
      </c>
      <c r="B10968" t="s">
        <v>1015</v>
      </c>
      <c r="C10968">
        <v>2011</v>
      </c>
      <c r="D10968" s="1" t="d">
        <v>1989-12-15</v>
      </c>
      <c r="E10968" s="1" t="str">
        <f t="shared" si="342"/>
        <v>1989</v>
      </c>
      <c r="F10968" s="1" t="str">
        <f t="shared" si="343"/>
        <v>Dec</v>
      </c>
      <c r="G10968" t="s">
        <v>50</v>
      </c>
      <c r="H10968" t="s">
        <v>242</v>
      </c>
      <c r="I10968">
        <v>0.04</v>
      </c>
      <c r="J10968">
        <v>0.04</v>
      </c>
      <c r="K10968">
        <v>0</v>
      </c>
      <c r="L10968">
        <v>0.02</v>
      </c>
      <c r="M10968">
        <v>0.09</v>
      </c>
      <c r="N10968">
        <v>57</v>
      </c>
      <c r="O10968">
        <v>43</v>
      </c>
      <c r="P10968">
        <v>6.6</v>
      </c>
      <c r="Q10968">
        <v>28</v>
      </c>
      <c r="R10968" t="s">
        <v>9044</v>
      </c>
      <c r="S10968" t="s">
        <v>53</v>
      </c>
    </row>
    <row r="10969" spans="1:19" x14ac:dyDescent="0.2">
      <c r="A10969" t="s">
        <v>9045</v>
      </c>
      <c r="B10969" t="s">
        <v>64</v>
      </c>
      <c r="C10969">
        <v>2002</v>
      </c>
      <c r="D10969" s="1" t="d">
        <v>2006-11-23</v>
      </c>
      <c r="E10969" s="1" t="str">
        <f t="shared" si="342"/>
        <v>2006</v>
      </c>
      <c r="F10969" s="1" t="str">
        <f t="shared" si="343"/>
        <v>Nov</v>
      </c>
      <c r="G10969" t="s">
        <v>30</v>
      </c>
      <c r="H10969" t="s">
        <v>329</v>
      </c>
      <c r="I10969">
        <v>7.0000000000000007E-2</v>
      </c>
      <c r="J10969">
        <v>0.02</v>
      </c>
      <c r="K10969">
        <v>0</v>
      </c>
      <c r="L10969">
        <v>0</v>
      </c>
      <c r="M10969">
        <v>0.09</v>
      </c>
      <c r="N10969">
        <v>75</v>
      </c>
      <c r="O10969">
        <v>10</v>
      </c>
      <c r="P10969" t="s">
        <v>203</v>
      </c>
      <c r="R10969" t="s">
        <v>142</v>
      </c>
      <c r="S10969" t="s">
        <v>20</v>
      </c>
    </row>
    <row r="10970" spans="1:19" x14ac:dyDescent="0.2">
      <c r="A10970" t="s">
        <v>9046</v>
      </c>
      <c r="B10970" t="s">
        <v>159</v>
      </c>
      <c r="C10970">
        <v>2006</v>
      </c>
      <c r="D10970" s="1" t="d">
        <v>2016-01-25</v>
      </c>
      <c r="E10970" s="1" t="str">
        <f t="shared" si="342"/>
        <v>2016</v>
      </c>
      <c r="F10970" s="1" t="str">
        <f t="shared" si="343"/>
        <v>Jan</v>
      </c>
      <c r="G10970" t="s">
        <v>50</v>
      </c>
      <c r="H10970" t="s">
        <v>111</v>
      </c>
      <c r="I10970">
        <v>0.08</v>
      </c>
      <c r="J10970">
        <v>0.01</v>
      </c>
      <c r="K10970">
        <v>0</v>
      </c>
      <c r="L10970">
        <v>0.01</v>
      </c>
      <c r="M10970">
        <v>0.09</v>
      </c>
      <c r="P10970" t="s">
        <v>203</v>
      </c>
      <c r="R10970" t="s">
        <v>111</v>
      </c>
      <c r="S10970" t="s">
        <v>20</v>
      </c>
    </row>
    <row r="10971" spans="1:19" x14ac:dyDescent="0.2">
      <c r="A10971" t="s">
        <v>3713</v>
      </c>
      <c r="B10971" t="s">
        <v>137</v>
      </c>
      <c r="C10971">
        <v>2005</v>
      </c>
      <c r="D10971" s="1" t="d">
        <v>2003-03-26</v>
      </c>
      <c r="E10971" s="1" t="str">
        <f t="shared" si="342"/>
        <v>2003</v>
      </c>
      <c r="F10971" s="1" t="str">
        <f t="shared" si="343"/>
        <v>Mar</v>
      </c>
      <c r="G10971" t="s">
        <v>50</v>
      </c>
      <c r="H10971" t="s">
        <v>71</v>
      </c>
      <c r="I10971">
        <v>7.0000000000000007E-2</v>
      </c>
      <c r="J10971">
        <v>0.02</v>
      </c>
      <c r="K10971">
        <v>0</v>
      </c>
      <c r="L10971">
        <v>0</v>
      </c>
      <c r="M10971">
        <v>0.09</v>
      </c>
      <c r="N10971">
        <v>71</v>
      </c>
      <c r="O10971">
        <v>20</v>
      </c>
      <c r="P10971">
        <v>9.3000000000000007</v>
      </c>
      <c r="Q10971">
        <v>4</v>
      </c>
      <c r="R10971" t="s">
        <v>1239</v>
      </c>
      <c r="S10971" t="s">
        <v>112</v>
      </c>
    </row>
    <row r="10972" spans="1:19" x14ac:dyDescent="0.2">
      <c r="A10972" t="s">
        <v>9047</v>
      </c>
      <c r="B10972" t="s">
        <v>75</v>
      </c>
      <c r="C10972">
        <v>2016</v>
      </c>
      <c r="D10972" s="1" t="d">
        <v>2002-08-31</v>
      </c>
      <c r="E10972" s="1" t="str">
        <f t="shared" si="342"/>
        <v>2002</v>
      </c>
      <c r="F10972" s="1" t="str">
        <f t="shared" si="343"/>
        <v>Aug</v>
      </c>
      <c r="G10972" t="s">
        <v>24</v>
      </c>
      <c r="H10972" t="s">
        <v>6158</v>
      </c>
      <c r="I10972">
        <v>0.02</v>
      </c>
      <c r="J10972">
        <v>0.05</v>
      </c>
      <c r="K10972">
        <v>0</v>
      </c>
      <c r="L10972">
        <v>0.01</v>
      </c>
      <c r="M10972">
        <v>0.09</v>
      </c>
    </row>
    <row r="10973" spans="1:19" x14ac:dyDescent="0.2">
      <c r="A10973" t="s">
        <v>9048</v>
      </c>
      <c r="B10973" t="s">
        <v>32</v>
      </c>
      <c r="C10973">
        <v>2007</v>
      </c>
      <c r="D10973" s="1" t="d">
        <v>2022-07-29</v>
      </c>
      <c r="E10973" s="1" t="str">
        <f t="shared" si="342"/>
        <v>2022</v>
      </c>
      <c r="F10973" s="1" t="str">
        <f t="shared" si="343"/>
        <v>Jul</v>
      </c>
      <c r="G10973" t="s">
        <v>86</v>
      </c>
      <c r="H10973" t="s">
        <v>776</v>
      </c>
      <c r="I10973">
        <v>7.0000000000000007E-2</v>
      </c>
      <c r="J10973">
        <v>0.01</v>
      </c>
      <c r="K10973">
        <v>0</v>
      </c>
      <c r="L10973">
        <v>0.01</v>
      </c>
      <c r="M10973">
        <v>0.09</v>
      </c>
      <c r="N10973">
        <v>73</v>
      </c>
      <c r="O10973">
        <v>26</v>
      </c>
      <c r="P10973">
        <v>8.6</v>
      </c>
      <c r="Q10973">
        <v>22</v>
      </c>
      <c r="R10973" t="s">
        <v>8861</v>
      </c>
      <c r="S10973" t="s">
        <v>53</v>
      </c>
    </row>
    <row r="10974" spans="1:19" x14ac:dyDescent="0.2">
      <c r="A10974" t="s">
        <v>9049</v>
      </c>
      <c r="B10974" t="s">
        <v>1015</v>
      </c>
      <c r="C10974">
        <v>2013</v>
      </c>
      <c r="D10974" s="1" t="d">
        <v>1994-03-12</v>
      </c>
      <c r="E10974" s="1" t="str">
        <f t="shared" si="342"/>
        <v>1994</v>
      </c>
      <c r="F10974" s="1" t="str">
        <f t="shared" si="343"/>
        <v>Mar</v>
      </c>
      <c r="G10974" t="s">
        <v>34</v>
      </c>
      <c r="H10974" t="s">
        <v>372</v>
      </c>
      <c r="I10974">
        <v>0.02</v>
      </c>
      <c r="J10974">
        <v>0.02</v>
      </c>
      <c r="K10974">
        <v>0.04</v>
      </c>
      <c r="L10974">
        <v>0.01</v>
      </c>
      <c r="M10974">
        <v>0.09</v>
      </c>
    </row>
    <row r="10975" spans="1:19" x14ac:dyDescent="0.2">
      <c r="A10975" t="s">
        <v>9050</v>
      </c>
      <c r="B10975" t="s">
        <v>104</v>
      </c>
      <c r="C10975">
        <v>1995</v>
      </c>
      <c r="D10975" s="1" t="d">
        <v>2017-02-17</v>
      </c>
      <c r="E10975" s="1" t="str">
        <f t="shared" si="342"/>
        <v>2017</v>
      </c>
      <c r="F10975" s="1" t="str">
        <f t="shared" si="343"/>
        <v>Feb</v>
      </c>
      <c r="G10975" t="s">
        <v>37</v>
      </c>
      <c r="H10975" t="s">
        <v>68</v>
      </c>
      <c r="I10975">
        <v>0</v>
      </c>
      <c r="J10975">
        <v>0</v>
      </c>
      <c r="K10975">
        <v>0.09</v>
      </c>
      <c r="L10975">
        <v>0.01</v>
      </c>
      <c r="M10975">
        <v>0.09</v>
      </c>
    </row>
    <row r="10976" spans="1:19" x14ac:dyDescent="0.2">
      <c r="A10976" t="s">
        <v>9051</v>
      </c>
      <c r="B10976" t="s">
        <v>17</v>
      </c>
      <c r="C10976">
        <v>2009</v>
      </c>
      <c r="D10976" s="1" t="d">
        <v>2021-05-15</v>
      </c>
      <c r="E10976" s="1" t="str">
        <f t="shared" si="342"/>
        <v>2021</v>
      </c>
      <c r="F10976" s="1" t="str">
        <f t="shared" si="343"/>
        <v>May</v>
      </c>
      <c r="G10976" t="s">
        <v>18</v>
      </c>
      <c r="H10976" t="s">
        <v>3510</v>
      </c>
      <c r="I10976">
        <v>0.09</v>
      </c>
      <c r="J10976">
        <v>0</v>
      </c>
      <c r="K10976">
        <v>0</v>
      </c>
      <c r="L10976">
        <v>0.01</v>
      </c>
      <c r="M10976">
        <v>0.09</v>
      </c>
      <c r="P10976" t="s">
        <v>203</v>
      </c>
      <c r="R10976" t="s">
        <v>3510</v>
      </c>
      <c r="S10976" t="s">
        <v>112</v>
      </c>
    </row>
    <row r="10977" spans="1:19" x14ac:dyDescent="0.2">
      <c r="A10977" t="s">
        <v>9052</v>
      </c>
      <c r="B10977" t="s">
        <v>137</v>
      </c>
      <c r="C10977">
        <v>2002</v>
      </c>
      <c r="D10977" s="1" t="d">
        <v>2018-09-17</v>
      </c>
      <c r="E10977" s="1" t="str">
        <f t="shared" si="342"/>
        <v>2018</v>
      </c>
      <c r="F10977" s="1" t="str">
        <f t="shared" si="343"/>
        <v>Sep</v>
      </c>
      <c r="G10977" t="s">
        <v>50</v>
      </c>
      <c r="H10977" t="s">
        <v>484</v>
      </c>
      <c r="I10977">
        <v>7.0000000000000007E-2</v>
      </c>
      <c r="J10977">
        <v>0.02</v>
      </c>
      <c r="K10977">
        <v>0</v>
      </c>
      <c r="L10977">
        <v>0</v>
      </c>
      <c r="M10977">
        <v>0.09</v>
      </c>
      <c r="N10977">
        <v>56</v>
      </c>
      <c r="O10977">
        <v>22</v>
      </c>
      <c r="P10977" t="s">
        <v>203</v>
      </c>
      <c r="R10977" t="s">
        <v>9053</v>
      </c>
      <c r="S10977" t="s">
        <v>88</v>
      </c>
    </row>
    <row r="10978" spans="1:19" x14ac:dyDescent="0.2">
      <c r="A10978" t="s">
        <v>9054</v>
      </c>
      <c r="B10978" t="s">
        <v>55</v>
      </c>
      <c r="C10978">
        <v>2005</v>
      </c>
      <c r="D10978" s="1" t="d">
        <v>2001-05-27</v>
      </c>
      <c r="E10978" s="1" t="str">
        <f t="shared" si="342"/>
        <v>2001</v>
      </c>
      <c r="F10978" s="1" t="str">
        <f t="shared" si="343"/>
        <v>May</v>
      </c>
      <c r="G10978" t="s">
        <v>37</v>
      </c>
      <c r="H10978" t="s">
        <v>283</v>
      </c>
      <c r="I10978">
        <v>0.04</v>
      </c>
      <c r="J10978">
        <v>0.04</v>
      </c>
      <c r="K10978">
        <v>0</v>
      </c>
      <c r="L10978">
        <v>0.01</v>
      </c>
      <c r="M10978">
        <v>0.09</v>
      </c>
      <c r="N10978">
        <v>71</v>
      </c>
      <c r="O10978">
        <v>36</v>
      </c>
      <c r="P10978">
        <v>9</v>
      </c>
      <c r="Q10978">
        <v>25</v>
      </c>
      <c r="R10978" t="s">
        <v>9055</v>
      </c>
      <c r="S10978" t="s">
        <v>53</v>
      </c>
    </row>
    <row r="10979" spans="1:19" x14ac:dyDescent="0.2">
      <c r="A10979" t="s">
        <v>9056</v>
      </c>
      <c r="B10979" t="s">
        <v>55</v>
      </c>
      <c r="C10979">
        <v>2002</v>
      </c>
      <c r="D10979" s="1" t="d">
        <v>2009-06-04</v>
      </c>
      <c r="E10979" s="1" t="str">
        <f t="shared" si="342"/>
        <v>2009</v>
      </c>
      <c r="F10979" s="1" t="str">
        <f t="shared" si="343"/>
        <v>Jun</v>
      </c>
      <c r="G10979" t="s">
        <v>50</v>
      </c>
      <c r="H10979" t="s">
        <v>134</v>
      </c>
      <c r="I10979">
        <v>0.04</v>
      </c>
      <c r="J10979">
        <v>0.03</v>
      </c>
      <c r="K10979">
        <v>0</v>
      </c>
      <c r="L10979">
        <v>0.01</v>
      </c>
      <c r="M10979">
        <v>0.09</v>
      </c>
      <c r="N10979">
        <v>63</v>
      </c>
      <c r="O10979">
        <v>4</v>
      </c>
      <c r="P10979" t="s">
        <v>203</v>
      </c>
      <c r="R10979" t="s">
        <v>9057</v>
      </c>
      <c r="S10979" t="s">
        <v>20</v>
      </c>
    </row>
    <row r="10980" spans="1:19" x14ac:dyDescent="0.2">
      <c r="A10980" t="s">
        <v>9058</v>
      </c>
      <c r="B10980" t="s">
        <v>55</v>
      </c>
      <c r="C10980">
        <v>2003</v>
      </c>
      <c r="D10980" s="1" t="d">
        <v>2012-08-28</v>
      </c>
      <c r="E10980" s="1" t="str">
        <f t="shared" si="342"/>
        <v>2012</v>
      </c>
      <c r="F10980" s="1" t="str">
        <f t="shared" si="343"/>
        <v>Aug</v>
      </c>
      <c r="G10980" t="s">
        <v>18</v>
      </c>
      <c r="H10980" t="s">
        <v>7818</v>
      </c>
      <c r="I10980">
        <v>0.04</v>
      </c>
      <c r="J10980">
        <v>0.03</v>
      </c>
      <c r="K10980">
        <v>0</v>
      </c>
      <c r="L10980">
        <v>0.01</v>
      </c>
      <c r="M10980">
        <v>0.09</v>
      </c>
      <c r="P10980">
        <v>6</v>
      </c>
      <c r="Q10980">
        <v>4</v>
      </c>
      <c r="R10980" t="s">
        <v>9059</v>
      </c>
      <c r="S10980" t="s">
        <v>20</v>
      </c>
    </row>
    <row r="10981" spans="1:19" x14ac:dyDescent="0.2">
      <c r="A10981" t="s">
        <v>9060</v>
      </c>
      <c r="B10981" t="s">
        <v>32</v>
      </c>
      <c r="C10981">
        <v>2010</v>
      </c>
      <c r="D10981" s="1" t="d">
        <v>2012-01-19</v>
      </c>
      <c r="E10981" s="1" t="str">
        <f t="shared" si="342"/>
        <v>2012</v>
      </c>
      <c r="F10981" s="1" t="str">
        <f t="shared" si="343"/>
        <v>Jan</v>
      </c>
      <c r="G10981" t="s">
        <v>39</v>
      </c>
      <c r="H10981" t="s">
        <v>3510</v>
      </c>
      <c r="I10981">
        <v>0.09</v>
      </c>
      <c r="J10981">
        <v>0</v>
      </c>
      <c r="K10981">
        <v>0</v>
      </c>
      <c r="L10981">
        <v>0.01</v>
      </c>
      <c r="M10981">
        <v>0.09</v>
      </c>
      <c r="P10981" t="s">
        <v>203</v>
      </c>
      <c r="R10981" t="s">
        <v>3510</v>
      </c>
      <c r="S10981" t="s">
        <v>20</v>
      </c>
    </row>
    <row r="10982" spans="1:19" x14ac:dyDescent="0.2">
      <c r="A10982" t="s">
        <v>9061</v>
      </c>
      <c r="B10982" t="s">
        <v>104</v>
      </c>
      <c r="C10982">
        <v>2001</v>
      </c>
      <c r="D10982" s="1" t="d">
        <v>1988-11-08</v>
      </c>
      <c r="E10982" s="1" t="str">
        <f t="shared" si="342"/>
        <v>1988</v>
      </c>
      <c r="F10982" s="1" t="str">
        <f t="shared" si="343"/>
        <v>Nov</v>
      </c>
      <c r="G10982" t="s">
        <v>37</v>
      </c>
      <c r="H10982" t="s">
        <v>248</v>
      </c>
      <c r="I10982">
        <v>0.05</v>
      </c>
      <c r="J10982">
        <v>0.03</v>
      </c>
      <c r="K10982">
        <v>0</v>
      </c>
      <c r="L10982">
        <v>0.01</v>
      </c>
      <c r="M10982">
        <v>0.09</v>
      </c>
      <c r="N10982">
        <v>85</v>
      </c>
      <c r="O10982">
        <v>9</v>
      </c>
      <c r="P10982">
        <v>8.8000000000000007</v>
      </c>
      <c r="Q10982">
        <v>31</v>
      </c>
      <c r="R10982" t="s">
        <v>9062</v>
      </c>
      <c r="S10982" t="s">
        <v>88</v>
      </c>
    </row>
    <row r="10983" spans="1:19" x14ac:dyDescent="0.2">
      <c r="A10983" t="s">
        <v>9063</v>
      </c>
      <c r="B10983" t="s">
        <v>104</v>
      </c>
      <c r="C10983">
        <v>1997</v>
      </c>
      <c r="D10983" s="1" t="d">
        <v>1998-02-06</v>
      </c>
      <c r="E10983" s="1" t="str">
        <f t="shared" si="342"/>
        <v>1998</v>
      </c>
      <c r="F10983" s="1" t="str">
        <f t="shared" si="343"/>
        <v>Feb</v>
      </c>
      <c r="G10983" t="s">
        <v>24</v>
      </c>
      <c r="H10983" t="s">
        <v>852</v>
      </c>
      <c r="I10983">
        <v>0.05</v>
      </c>
      <c r="J10983">
        <v>0.03</v>
      </c>
      <c r="K10983">
        <v>0</v>
      </c>
      <c r="L10983">
        <v>0.01</v>
      </c>
      <c r="M10983">
        <v>0.09</v>
      </c>
    </row>
    <row r="10984" spans="1:19" x14ac:dyDescent="0.2">
      <c r="A10984" t="s">
        <v>9064</v>
      </c>
      <c r="B10984" t="s">
        <v>55</v>
      </c>
      <c r="C10984">
        <v>2005</v>
      </c>
      <c r="D10984" s="1" t="d">
        <v>1993-07-25</v>
      </c>
      <c r="E10984" s="1" t="str">
        <f t="shared" si="342"/>
        <v>1993</v>
      </c>
      <c r="F10984" s="1" t="str">
        <f t="shared" si="343"/>
        <v>Jul</v>
      </c>
      <c r="G10984" t="s">
        <v>272</v>
      </c>
      <c r="H10984" t="s">
        <v>933</v>
      </c>
      <c r="I10984">
        <v>0.04</v>
      </c>
      <c r="J10984">
        <v>0.03</v>
      </c>
      <c r="K10984">
        <v>0</v>
      </c>
      <c r="L10984">
        <v>0.01</v>
      </c>
      <c r="M10984">
        <v>0.09</v>
      </c>
      <c r="N10984">
        <v>71</v>
      </c>
      <c r="O10984">
        <v>13</v>
      </c>
      <c r="P10984">
        <v>8.5</v>
      </c>
      <c r="Q10984">
        <v>10</v>
      </c>
      <c r="R10984" t="s">
        <v>2114</v>
      </c>
      <c r="S10984" t="s">
        <v>88</v>
      </c>
    </row>
    <row r="10985" spans="1:19" x14ac:dyDescent="0.2">
      <c r="A10985" t="s">
        <v>9065</v>
      </c>
      <c r="B10985" t="s">
        <v>104</v>
      </c>
      <c r="C10985">
        <v>1998</v>
      </c>
      <c r="D10985" s="1" t="d">
        <v>2006-10-07</v>
      </c>
      <c r="E10985" s="1" t="str">
        <f t="shared" si="342"/>
        <v>2006</v>
      </c>
      <c r="F10985" s="1" t="str">
        <f t="shared" si="343"/>
        <v>Oct</v>
      </c>
      <c r="G10985" t="s">
        <v>272</v>
      </c>
      <c r="H10985" t="s">
        <v>1921</v>
      </c>
      <c r="I10985">
        <v>0.05</v>
      </c>
      <c r="J10985">
        <v>0.03</v>
      </c>
      <c r="K10985">
        <v>0</v>
      </c>
      <c r="L10985">
        <v>0.01</v>
      </c>
      <c r="M10985">
        <v>0.09</v>
      </c>
    </row>
    <row r="10986" spans="1:19" x14ac:dyDescent="0.2">
      <c r="A10986" t="s">
        <v>9066</v>
      </c>
      <c r="B10986" t="s">
        <v>159</v>
      </c>
      <c r="C10986">
        <v>2008</v>
      </c>
      <c r="D10986" s="1" t="d">
        <v>1993-04-04</v>
      </c>
      <c r="E10986" s="1" t="str">
        <f t="shared" si="342"/>
        <v>1993</v>
      </c>
      <c r="F10986" s="1" t="str">
        <f t="shared" si="343"/>
        <v>Apr</v>
      </c>
      <c r="G10986" t="s">
        <v>1</v>
      </c>
      <c r="H10986" t="s">
        <v>933</v>
      </c>
      <c r="I10986">
        <v>0.03</v>
      </c>
      <c r="J10986">
        <v>0</v>
      </c>
      <c r="K10986">
        <v>0.05</v>
      </c>
      <c r="L10986">
        <v>0.01</v>
      </c>
      <c r="M10986">
        <v>0.09</v>
      </c>
      <c r="N10986">
        <v>72</v>
      </c>
      <c r="O10986">
        <v>45</v>
      </c>
      <c r="P10986">
        <v>7</v>
      </c>
      <c r="Q10986">
        <v>41</v>
      </c>
      <c r="R10986" t="s">
        <v>2780</v>
      </c>
      <c r="S10986" t="s">
        <v>88</v>
      </c>
    </row>
    <row r="10987" spans="1:19" x14ac:dyDescent="0.2">
      <c r="A10987" t="s">
        <v>5380</v>
      </c>
      <c r="B10987" t="s">
        <v>189</v>
      </c>
      <c r="C10987">
        <v>2002</v>
      </c>
      <c r="D10987" s="1" t="d">
        <v>2007-07-24</v>
      </c>
      <c r="E10987" s="1" t="str">
        <f t="shared" si="342"/>
        <v>2007</v>
      </c>
      <c r="F10987" s="1" t="str">
        <f t="shared" si="343"/>
        <v>Jul</v>
      </c>
      <c r="G10987" t="s">
        <v>24</v>
      </c>
      <c r="H10987" t="s">
        <v>484</v>
      </c>
      <c r="I10987">
        <v>7.0000000000000007E-2</v>
      </c>
      <c r="J10987">
        <v>0.02</v>
      </c>
      <c r="K10987">
        <v>0</v>
      </c>
      <c r="L10987">
        <v>0</v>
      </c>
      <c r="M10987">
        <v>0.09</v>
      </c>
    </row>
    <row r="10988" spans="1:19" x14ac:dyDescent="0.2">
      <c r="A10988" t="s">
        <v>7109</v>
      </c>
      <c r="B10988" t="s">
        <v>17</v>
      </c>
      <c r="C10988">
        <v>2011</v>
      </c>
      <c r="D10988" s="1" t="d">
        <v>1988-04-23</v>
      </c>
      <c r="E10988" s="1" t="str">
        <f t="shared" si="342"/>
        <v>1988</v>
      </c>
      <c r="F10988" s="1" t="str">
        <f t="shared" si="343"/>
        <v>Apr</v>
      </c>
      <c r="G10988" t="s">
        <v>50</v>
      </c>
      <c r="H10988" t="s">
        <v>267</v>
      </c>
      <c r="I10988">
        <v>0.05</v>
      </c>
      <c r="J10988">
        <v>0.03</v>
      </c>
      <c r="K10988">
        <v>0</v>
      </c>
      <c r="L10988">
        <v>0.01</v>
      </c>
      <c r="M10988">
        <v>0.09</v>
      </c>
      <c r="N10988">
        <v>46</v>
      </c>
      <c r="O10988">
        <v>4</v>
      </c>
      <c r="P10988" t="s">
        <v>203</v>
      </c>
      <c r="R10988" t="s">
        <v>532</v>
      </c>
      <c r="S10988" t="s">
        <v>112</v>
      </c>
    </row>
    <row r="10989" spans="1:19" x14ac:dyDescent="0.2">
      <c r="A10989" t="s">
        <v>4637</v>
      </c>
      <c r="B10989" t="s">
        <v>137</v>
      </c>
      <c r="C10989">
        <v>2003</v>
      </c>
      <c r="D10989" s="1" t="d">
        <v>2010-12-14</v>
      </c>
      <c r="E10989" s="1" t="str">
        <f t="shared" si="342"/>
        <v>2010</v>
      </c>
      <c r="F10989" s="1" t="str">
        <f t="shared" si="343"/>
        <v>Dec</v>
      </c>
      <c r="G10989" t="s">
        <v>1</v>
      </c>
      <c r="H10989" t="s">
        <v>51</v>
      </c>
      <c r="I10989">
        <v>7.0000000000000007E-2</v>
      </c>
      <c r="J10989">
        <v>0.02</v>
      </c>
      <c r="K10989">
        <v>0</v>
      </c>
      <c r="L10989">
        <v>0</v>
      </c>
      <c r="M10989">
        <v>0.09</v>
      </c>
    </row>
    <row r="10990" spans="1:19" x14ac:dyDescent="0.2">
      <c r="A10990" t="s">
        <v>9067</v>
      </c>
      <c r="B10990" t="s">
        <v>1043</v>
      </c>
      <c r="C10990">
        <v>1998</v>
      </c>
      <c r="D10990" s="1" t="d">
        <v>1992-12-14</v>
      </c>
      <c r="E10990" s="1" t="str">
        <f t="shared" si="342"/>
        <v>1992</v>
      </c>
      <c r="F10990" s="1" t="str">
        <f t="shared" si="343"/>
        <v>Dec</v>
      </c>
      <c r="G10990" t="s">
        <v>101</v>
      </c>
      <c r="H10990" t="s">
        <v>992</v>
      </c>
      <c r="I10990">
        <v>0</v>
      </c>
      <c r="J10990">
        <v>0</v>
      </c>
      <c r="K10990">
        <v>0.09</v>
      </c>
      <c r="L10990">
        <v>0</v>
      </c>
      <c r="M10990">
        <v>0.09</v>
      </c>
    </row>
    <row r="10991" spans="1:19" x14ac:dyDescent="0.2">
      <c r="A10991" t="s">
        <v>9068</v>
      </c>
      <c r="B10991" t="s">
        <v>159</v>
      </c>
      <c r="C10991">
        <v>2005</v>
      </c>
      <c r="D10991" s="1" t="d">
        <v>2010-06-28</v>
      </c>
      <c r="E10991" s="1" t="str">
        <f t="shared" si="342"/>
        <v>2010</v>
      </c>
      <c r="F10991" s="1" t="str">
        <f t="shared" si="343"/>
        <v>Jun</v>
      </c>
      <c r="G10991" t="s">
        <v>24</v>
      </c>
      <c r="H10991" t="s">
        <v>111</v>
      </c>
      <c r="I10991">
        <v>0.08</v>
      </c>
      <c r="J10991">
        <v>0</v>
      </c>
      <c r="K10991">
        <v>0</v>
      </c>
      <c r="L10991">
        <v>0.01</v>
      </c>
      <c r="M10991">
        <v>0.09</v>
      </c>
      <c r="N10991">
        <v>70</v>
      </c>
      <c r="O10991">
        <v>37</v>
      </c>
      <c r="P10991">
        <v>8.6999999999999993</v>
      </c>
      <c r="Q10991">
        <v>22</v>
      </c>
      <c r="R10991" t="s">
        <v>5077</v>
      </c>
      <c r="S10991" t="s">
        <v>20</v>
      </c>
    </row>
    <row r="10992" spans="1:19" x14ac:dyDescent="0.2">
      <c r="A10992" t="s">
        <v>9069</v>
      </c>
      <c r="B10992" t="s">
        <v>32</v>
      </c>
      <c r="C10992">
        <v>2007</v>
      </c>
      <c r="D10992" s="1" t="d">
        <v>2005-12-23</v>
      </c>
      <c r="E10992" s="1" t="str">
        <f t="shared" si="342"/>
        <v>2005</v>
      </c>
      <c r="F10992" s="1" t="str">
        <f t="shared" si="343"/>
        <v>Dec</v>
      </c>
      <c r="G10992" t="s">
        <v>34</v>
      </c>
      <c r="H10992" t="s">
        <v>155</v>
      </c>
      <c r="I10992">
        <v>0.08</v>
      </c>
      <c r="J10992">
        <v>0</v>
      </c>
      <c r="K10992">
        <v>0</v>
      </c>
      <c r="L10992">
        <v>0.01</v>
      </c>
      <c r="M10992">
        <v>0.09</v>
      </c>
      <c r="N10992">
        <v>32</v>
      </c>
      <c r="O10992">
        <v>7</v>
      </c>
      <c r="P10992" t="s">
        <v>203</v>
      </c>
      <c r="R10992" t="s">
        <v>3244</v>
      </c>
      <c r="S10992" t="s">
        <v>20</v>
      </c>
    </row>
    <row r="10993" spans="1:19" x14ac:dyDescent="0.2">
      <c r="A10993" t="s">
        <v>9070</v>
      </c>
      <c r="B10993" t="s">
        <v>32</v>
      </c>
      <c r="C10993">
        <v>2009</v>
      </c>
      <c r="D10993" s="1" t="d">
        <v>1996-07-13</v>
      </c>
      <c r="E10993" s="1" t="str">
        <f t="shared" si="342"/>
        <v>1996</v>
      </c>
      <c r="F10993" s="1" t="str">
        <f t="shared" si="343"/>
        <v>Jul</v>
      </c>
      <c r="G10993" t="s">
        <v>28</v>
      </c>
      <c r="H10993" t="s">
        <v>6506</v>
      </c>
      <c r="I10993">
        <v>0.08</v>
      </c>
      <c r="J10993">
        <v>0</v>
      </c>
      <c r="K10993">
        <v>0</v>
      </c>
      <c r="L10993">
        <v>0.01</v>
      </c>
      <c r="M10993">
        <v>0.09</v>
      </c>
      <c r="N10993">
        <v>45</v>
      </c>
      <c r="O10993">
        <v>10</v>
      </c>
      <c r="P10993">
        <v>8.1</v>
      </c>
      <c r="Q10993">
        <v>31</v>
      </c>
      <c r="R10993" t="s">
        <v>2509</v>
      </c>
      <c r="S10993" t="s">
        <v>88</v>
      </c>
    </row>
    <row r="10994" spans="1:19" x14ac:dyDescent="0.2">
      <c r="A10994" t="s">
        <v>9071</v>
      </c>
      <c r="B10994" t="s">
        <v>55</v>
      </c>
      <c r="C10994">
        <v>2000</v>
      </c>
      <c r="D10994" s="1" t="d">
        <v>1994-01-07</v>
      </c>
      <c r="E10994" s="1" t="str">
        <f t="shared" si="342"/>
        <v>1994</v>
      </c>
      <c r="F10994" s="1" t="str">
        <f t="shared" si="343"/>
        <v>Jan</v>
      </c>
      <c r="G10994" t="s">
        <v>18</v>
      </c>
      <c r="H10994" t="s">
        <v>134</v>
      </c>
      <c r="I10994">
        <v>0</v>
      </c>
      <c r="J10994">
        <v>0</v>
      </c>
      <c r="K10994">
        <v>0.09</v>
      </c>
      <c r="L10994">
        <v>0</v>
      </c>
      <c r="M10994">
        <v>0.09</v>
      </c>
    </row>
    <row r="10995" spans="1:19" x14ac:dyDescent="0.2">
      <c r="A10995" t="s">
        <v>8204</v>
      </c>
      <c r="B10995" t="s">
        <v>17</v>
      </c>
      <c r="C10995" t="s">
        <v>286</v>
      </c>
      <c r="D10995" s="1" t="d">
        <v>2011-10-05</v>
      </c>
      <c r="E10995" s="1" t="str">
        <f t="shared" si="342"/>
        <v>2011</v>
      </c>
      <c r="F10995" s="1" t="str">
        <f t="shared" si="343"/>
        <v>Oct</v>
      </c>
      <c r="G10995" t="s">
        <v>101</v>
      </c>
      <c r="H10995" t="s">
        <v>1091</v>
      </c>
      <c r="I10995">
        <v>0.09</v>
      </c>
      <c r="J10995">
        <v>0</v>
      </c>
      <c r="K10995">
        <v>0</v>
      </c>
      <c r="L10995">
        <v>0.01</v>
      </c>
      <c r="M10995">
        <v>0.09</v>
      </c>
      <c r="P10995" t="s">
        <v>203</v>
      </c>
      <c r="R10995" t="s">
        <v>3503</v>
      </c>
      <c r="S10995" t="s">
        <v>20</v>
      </c>
    </row>
    <row r="10996" spans="1:19" x14ac:dyDescent="0.2">
      <c r="A10996" t="s">
        <v>8731</v>
      </c>
      <c r="B10996" t="s">
        <v>17</v>
      </c>
      <c r="C10996">
        <v>2011</v>
      </c>
      <c r="D10996" s="1" t="d">
        <v>2016-02-14</v>
      </c>
      <c r="E10996" s="1" t="str">
        <f t="shared" si="342"/>
        <v>2016</v>
      </c>
      <c r="F10996" s="1" t="str">
        <f t="shared" si="343"/>
        <v>Feb</v>
      </c>
      <c r="G10996" t="s">
        <v>34</v>
      </c>
      <c r="H10996" t="s">
        <v>202</v>
      </c>
      <c r="I10996">
        <v>7.0000000000000007E-2</v>
      </c>
      <c r="J10996">
        <v>0.01</v>
      </c>
      <c r="K10996">
        <v>0</v>
      </c>
      <c r="L10996">
        <v>0.01</v>
      </c>
      <c r="M10996">
        <v>0.09</v>
      </c>
      <c r="P10996" t="s">
        <v>203</v>
      </c>
      <c r="R10996" t="s">
        <v>3395</v>
      </c>
      <c r="S10996" t="s">
        <v>112</v>
      </c>
    </row>
    <row r="10997" spans="1:19" x14ac:dyDescent="0.2">
      <c r="A10997" t="s">
        <v>7836</v>
      </c>
      <c r="B10997" t="s">
        <v>49</v>
      </c>
      <c r="C10997">
        <v>2007</v>
      </c>
      <c r="D10997" s="1" t="d">
        <v>2014-02-10</v>
      </c>
      <c r="E10997" s="1" t="str">
        <f t="shared" si="342"/>
        <v>2014</v>
      </c>
      <c r="F10997" s="1" t="str">
        <f t="shared" si="343"/>
        <v>Feb</v>
      </c>
      <c r="G10997" t="s">
        <v>18</v>
      </c>
      <c r="H10997" t="s">
        <v>51</v>
      </c>
      <c r="I10997">
        <v>0.08</v>
      </c>
      <c r="J10997">
        <v>0.01</v>
      </c>
      <c r="K10997">
        <v>0</v>
      </c>
      <c r="L10997">
        <v>0.01</v>
      </c>
      <c r="M10997">
        <v>0.09</v>
      </c>
      <c r="N10997">
        <v>74</v>
      </c>
      <c r="O10997">
        <v>24</v>
      </c>
      <c r="P10997" t="s">
        <v>203</v>
      </c>
      <c r="R10997" t="s">
        <v>1433</v>
      </c>
      <c r="S10997" t="s">
        <v>112</v>
      </c>
    </row>
    <row r="10998" spans="1:19" x14ac:dyDescent="0.2">
      <c r="A10998" t="s">
        <v>9072</v>
      </c>
      <c r="B10998" t="s">
        <v>55</v>
      </c>
      <c r="C10998">
        <v>2007</v>
      </c>
      <c r="D10998" s="1" t="d">
        <v>2012-09-20</v>
      </c>
      <c r="E10998" s="1" t="str">
        <f t="shared" si="342"/>
        <v>2012</v>
      </c>
      <c r="F10998" s="1" t="str">
        <f t="shared" si="343"/>
        <v>Sep</v>
      </c>
      <c r="G10998" t="s">
        <v>18</v>
      </c>
      <c r="H10998" t="s">
        <v>234</v>
      </c>
      <c r="I10998">
        <v>0</v>
      </c>
      <c r="J10998">
        <v>0</v>
      </c>
      <c r="K10998">
        <v>0.09</v>
      </c>
      <c r="L10998">
        <v>0</v>
      </c>
      <c r="M10998">
        <v>0.09</v>
      </c>
    </row>
    <row r="10999" spans="1:19" x14ac:dyDescent="0.2">
      <c r="A10999" t="s">
        <v>4300</v>
      </c>
      <c r="B10999" t="s">
        <v>159</v>
      </c>
      <c r="C10999">
        <v>2007</v>
      </c>
      <c r="D10999" s="1" t="d">
        <v>1990-02-02</v>
      </c>
      <c r="E10999" s="1" t="str">
        <f t="shared" si="342"/>
        <v>1990</v>
      </c>
      <c r="F10999" s="1" t="str">
        <f t="shared" si="343"/>
        <v>Feb</v>
      </c>
      <c r="G10999" t="s">
        <v>50</v>
      </c>
      <c r="H10999" t="s">
        <v>111</v>
      </c>
      <c r="I10999">
        <v>0.08</v>
      </c>
      <c r="J10999">
        <v>0</v>
      </c>
      <c r="K10999">
        <v>0</v>
      </c>
      <c r="L10999">
        <v>0.01</v>
      </c>
      <c r="M10999">
        <v>0.09</v>
      </c>
      <c r="N10999">
        <v>44</v>
      </c>
      <c r="O10999">
        <v>4</v>
      </c>
      <c r="P10999">
        <v>5.4</v>
      </c>
      <c r="Q10999">
        <v>7</v>
      </c>
      <c r="R10999" t="s">
        <v>1689</v>
      </c>
      <c r="S10999" t="s">
        <v>53</v>
      </c>
    </row>
    <row r="11000" spans="1:19" x14ac:dyDescent="0.2">
      <c r="A11000" t="s">
        <v>9073</v>
      </c>
      <c r="B11000" t="s">
        <v>799</v>
      </c>
      <c r="C11000">
        <v>2000</v>
      </c>
      <c r="D11000" s="1" t="d">
        <v>2015-06-29</v>
      </c>
      <c r="E11000" s="1" t="str">
        <f t="shared" si="342"/>
        <v>2015</v>
      </c>
      <c r="F11000" s="1" t="str">
        <f t="shared" si="343"/>
        <v>Jun</v>
      </c>
      <c r="G11000" t="s">
        <v>28</v>
      </c>
      <c r="H11000" t="s">
        <v>151</v>
      </c>
      <c r="I11000">
        <v>0</v>
      </c>
      <c r="J11000">
        <v>0</v>
      </c>
      <c r="K11000">
        <v>0.09</v>
      </c>
      <c r="L11000">
        <v>0</v>
      </c>
      <c r="M11000">
        <v>0.09</v>
      </c>
      <c r="N11000">
        <v>93</v>
      </c>
      <c r="O11000">
        <v>21</v>
      </c>
      <c r="P11000">
        <v>9.4</v>
      </c>
      <c r="Q11000">
        <v>98</v>
      </c>
      <c r="R11000" t="s">
        <v>2208</v>
      </c>
      <c r="S11000" t="s">
        <v>88</v>
      </c>
    </row>
    <row r="11001" spans="1:19" x14ac:dyDescent="0.2">
      <c r="A11001" t="s">
        <v>3278</v>
      </c>
      <c r="B11001" t="s">
        <v>189</v>
      </c>
      <c r="C11001">
        <v>2002</v>
      </c>
      <c r="D11001" s="1" t="d">
        <v>1995-10-08</v>
      </c>
      <c r="E11001" s="1" t="str">
        <f t="shared" si="342"/>
        <v>1995</v>
      </c>
      <c r="F11001" s="1" t="str">
        <f t="shared" si="343"/>
        <v>Oct</v>
      </c>
      <c r="G11001" t="s">
        <v>24</v>
      </c>
      <c r="H11001" t="s">
        <v>977</v>
      </c>
      <c r="I11001">
        <v>7.0000000000000007E-2</v>
      </c>
      <c r="J11001">
        <v>0.02</v>
      </c>
      <c r="K11001">
        <v>0</v>
      </c>
      <c r="L11001">
        <v>0</v>
      </c>
      <c r="M11001">
        <v>0.09</v>
      </c>
      <c r="N11001">
        <v>85</v>
      </c>
      <c r="O11001">
        <v>8</v>
      </c>
      <c r="P11001">
        <v>7.3</v>
      </c>
      <c r="Q11001">
        <v>7</v>
      </c>
      <c r="R11001" t="s">
        <v>2214</v>
      </c>
      <c r="S11001" t="s">
        <v>20</v>
      </c>
    </row>
    <row r="11002" spans="1:19" x14ac:dyDescent="0.2">
      <c r="A11002" t="s">
        <v>9074</v>
      </c>
      <c r="B11002" t="s">
        <v>55</v>
      </c>
      <c r="C11002" t="s">
        <v>286</v>
      </c>
      <c r="D11002" s="1" t="d">
        <v>1995-12-26</v>
      </c>
      <c r="E11002" s="1" t="str">
        <f t="shared" si="342"/>
        <v>1995</v>
      </c>
      <c r="F11002" s="1" t="str">
        <f t="shared" si="343"/>
        <v>Dec</v>
      </c>
      <c r="G11002" t="s">
        <v>50</v>
      </c>
      <c r="H11002" t="s">
        <v>234</v>
      </c>
      <c r="I11002">
        <v>0</v>
      </c>
      <c r="J11002">
        <v>0</v>
      </c>
      <c r="K11002">
        <v>0.09</v>
      </c>
      <c r="L11002">
        <v>0</v>
      </c>
      <c r="M11002">
        <v>0.09</v>
      </c>
    </row>
    <row r="11003" spans="1:19" x14ac:dyDescent="0.2">
      <c r="A11003" t="s">
        <v>9075</v>
      </c>
      <c r="B11003" t="s">
        <v>17</v>
      </c>
      <c r="C11003">
        <v>2010</v>
      </c>
      <c r="D11003" s="1" t="d">
        <v>1990-06-15</v>
      </c>
      <c r="E11003" s="1" t="str">
        <f t="shared" si="342"/>
        <v>1990</v>
      </c>
      <c r="F11003" s="1" t="str">
        <f t="shared" si="343"/>
        <v>Jun</v>
      </c>
      <c r="G11003" t="s">
        <v>34</v>
      </c>
      <c r="H11003" t="s">
        <v>969</v>
      </c>
      <c r="I11003">
        <v>0</v>
      </c>
      <c r="J11003">
        <v>0.08</v>
      </c>
      <c r="K11003">
        <v>0</v>
      </c>
      <c r="L11003">
        <v>0.01</v>
      </c>
      <c r="M11003">
        <v>0.09</v>
      </c>
    </row>
    <row r="11004" spans="1:19" x14ac:dyDescent="0.2">
      <c r="A11004" t="s">
        <v>9076</v>
      </c>
      <c r="B11004" t="s">
        <v>55</v>
      </c>
      <c r="C11004">
        <v>2002</v>
      </c>
      <c r="D11004" s="1" t="d">
        <v>1989-02-10</v>
      </c>
      <c r="E11004" s="1" t="str">
        <f t="shared" si="342"/>
        <v>1989</v>
      </c>
      <c r="F11004" s="1" t="str">
        <f t="shared" si="343"/>
        <v>Feb</v>
      </c>
      <c r="G11004" t="s">
        <v>24</v>
      </c>
      <c r="H11004" t="s">
        <v>2035</v>
      </c>
      <c r="I11004">
        <v>0.04</v>
      </c>
      <c r="J11004">
        <v>0.03</v>
      </c>
      <c r="K11004">
        <v>0</v>
      </c>
      <c r="L11004">
        <v>0.01</v>
      </c>
      <c r="M11004">
        <v>0.09</v>
      </c>
      <c r="N11004">
        <v>80</v>
      </c>
      <c r="O11004">
        <v>4</v>
      </c>
      <c r="P11004">
        <v>9</v>
      </c>
      <c r="Q11004">
        <v>41</v>
      </c>
      <c r="R11004" t="s">
        <v>2756</v>
      </c>
      <c r="S11004" t="s">
        <v>20</v>
      </c>
    </row>
    <row r="11005" spans="1:19" x14ac:dyDescent="0.2">
      <c r="A11005" t="s">
        <v>9077</v>
      </c>
      <c r="B11005" t="s">
        <v>17</v>
      </c>
      <c r="C11005">
        <v>2011</v>
      </c>
      <c r="D11005" s="1" t="d">
        <v>2012-10-17</v>
      </c>
      <c r="E11005" s="1" t="str">
        <f t="shared" si="342"/>
        <v>2012</v>
      </c>
      <c r="F11005" s="1" t="str">
        <f t="shared" si="343"/>
        <v>Oct</v>
      </c>
      <c r="G11005" t="s">
        <v>34</v>
      </c>
      <c r="H11005" t="s">
        <v>134</v>
      </c>
      <c r="I11005">
        <v>0.02</v>
      </c>
      <c r="J11005">
        <v>7.0000000000000007E-2</v>
      </c>
      <c r="K11005">
        <v>0</v>
      </c>
      <c r="L11005">
        <v>0.01</v>
      </c>
      <c r="M11005">
        <v>0.09</v>
      </c>
      <c r="P11005" t="s">
        <v>203</v>
      </c>
      <c r="R11005" t="s">
        <v>1689</v>
      </c>
      <c r="S11005" t="s">
        <v>20</v>
      </c>
    </row>
    <row r="11006" spans="1:19" x14ac:dyDescent="0.2">
      <c r="A11006" t="s">
        <v>9078</v>
      </c>
      <c r="B11006" t="s">
        <v>32</v>
      </c>
      <c r="C11006">
        <v>2009</v>
      </c>
      <c r="D11006" s="1" t="d">
        <v>2019-09-01</v>
      </c>
      <c r="E11006" s="1" t="str">
        <f t="shared" si="342"/>
        <v>2019</v>
      </c>
      <c r="F11006" s="1" t="str">
        <f t="shared" si="343"/>
        <v>Sep</v>
      </c>
      <c r="G11006" t="s">
        <v>28</v>
      </c>
      <c r="H11006" t="s">
        <v>242</v>
      </c>
      <c r="I11006">
        <v>0</v>
      </c>
      <c r="J11006">
        <v>0</v>
      </c>
      <c r="K11006">
        <v>0.09</v>
      </c>
      <c r="L11006">
        <v>0</v>
      </c>
      <c r="M11006">
        <v>0.09</v>
      </c>
    </row>
    <row r="11007" spans="1:19" x14ac:dyDescent="0.2">
      <c r="A11007" t="s">
        <v>9079</v>
      </c>
      <c r="B11007" t="s">
        <v>44</v>
      </c>
      <c r="C11007">
        <v>2011</v>
      </c>
      <c r="D11007" s="1" t="d">
        <v>1992-03-25</v>
      </c>
      <c r="E11007" s="1" t="str">
        <f t="shared" si="342"/>
        <v>1992</v>
      </c>
      <c r="F11007" s="1" t="str">
        <f t="shared" si="343"/>
        <v>Mar</v>
      </c>
      <c r="G11007" t="s">
        <v>24</v>
      </c>
      <c r="H11007" t="s">
        <v>234</v>
      </c>
      <c r="I11007">
        <v>0.08</v>
      </c>
      <c r="J11007">
        <v>0</v>
      </c>
      <c r="K11007">
        <v>0</v>
      </c>
      <c r="L11007">
        <v>0.01</v>
      </c>
      <c r="M11007">
        <v>0.09</v>
      </c>
      <c r="N11007">
        <v>65</v>
      </c>
      <c r="O11007">
        <v>5</v>
      </c>
      <c r="P11007">
        <v>8.8000000000000007</v>
      </c>
      <c r="Q11007">
        <v>8</v>
      </c>
      <c r="R11007" t="s">
        <v>9080</v>
      </c>
      <c r="S11007" t="s">
        <v>112</v>
      </c>
    </row>
    <row r="11008" spans="1:19" x14ac:dyDescent="0.2">
      <c r="A11008" t="s">
        <v>9081</v>
      </c>
      <c r="B11008" t="s">
        <v>32</v>
      </c>
      <c r="C11008">
        <v>2010</v>
      </c>
      <c r="D11008" s="1" t="d">
        <v>2021-12-01</v>
      </c>
      <c r="E11008" s="1" t="str">
        <f t="shared" si="342"/>
        <v>2021</v>
      </c>
      <c r="F11008" s="1" t="str">
        <f t="shared" si="343"/>
        <v>Dec</v>
      </c>
      <c r="G11008" t="s">
        <v>34</v>
      </c>
      <c r="H11008" t="s">
        <v>234</v>
      </c>
      <c r="I11008">
        <v>0</v>
      </c>
      <c r="J11008">
        <v>0</v>
      </c>
      <c r="K11008">
        <v>0.09</v>
      </c>
      <c r="L11008">
        <v>0</v>
      </c>
      <c r="M11008">
        <v>0.09</v>
      </c>
    </row>
    <row r="11009" spans="1:19" x14ac:dyDescent="0.2">
      <c r="A11009" t="s">
        <v>9082</v>
      </c>
      <c r="B11009" t="s">
        <v>55</v>
      </c>
      <c r="C11009">
        <v>2001</v>
      </c>
      <c r="D11009" s="1" t="d">
        <v>2005-05-01</v>
      </c>
      <c r="E11009" s="1" t="str">
        <f t="shared" si="342"/>
        <v>2005</v>
      </c>
      <c r="F11009" s="1" t="str">
        <f t="shared" si="343"/>
        <v>May</v>
      </c>
      <c r="G11009" t="s">
        <v>28</v>
      </c>
      <c r="H11009" t="s">
        <v>4138</v>
      </c>
      <c r="I11009">
        <v>0</v>
      </c>
      <c r="J11009">
        <v>0</v>
      </c>
      <c r="K11009">
        <v>0.09</v>
      </c>
      <c r="L11009">
        <v>0</v>
      </c>
      <c r="M11009">
        <v>0.09</v>
      </c>
    </row>
    <row r="11010" spans="1:19" x14ac:dyDescent="0.2">
      <c r="A11010" t="s">
        <v>8526</v>
      </c>
      <c r="B11010" t="s">
        <v>17</v>
      </c>
      <c r="C11010">
        <v>2009</v>
      </c>
      <c r="D11010" s="1" t="d">
        <v>1992-11-14</v>
      </c>
      <c r="E11010" s="1" t="str">
        <f t="shared" si="342"/>
        <v>1992</v>
      </c>
      <c r="F11010" s="1" t="str">
        <f t="shared" si="343"/>
        <v>Nov</v>
      </c>
      <c r="G11010" t="s">
        <v>39</v>
      </c>
      <c r="H11010" t="s">
        <v>71</v>
      </c>
      <c r="I11010">
        <v>0.08</v>
      </c>
      <c r="J11010">
        <v>0</v>
      </c>
      <c r="K11010">
        <v>0</v>
      </c>
      <c r="L11010">
        <v>0.01</v>
      </c>
      <c r="M11010">
        <v>0.09</v>
      </c>
      <c r="P11010" t="s">
        <v>203</v>
      </c>
      <c r="R11010" t="s">
        <v>9083</v>
      </c>
      <c r="S11010" t="s">
        <v>20</v>
      </c>
    </row>
    <row r="11011" spans="1:19" x14ac:dyDescent="0.2">
      <c r="A11011" t="s">
        <v>9084</v>
      </c>
      <c r="B11011" t="s">
        <v>64</v>
      </c>
      <c r="C11011">
        <v>2002</v>
      </c>
      <c r="D11011" s="1" t="d">
        <v>1990-05-24</v>
      </c>
      <c r="E11011" s="1" t="str">
        <f t="shared" ref="E11011:E11074" si="344">TEXT(D11011,"yyyy")</f>
        <v>1990</v>
      </c>
      <c r="F11011" s="1" t="str">
        <f t="shared" ref="F11011:F11074" si="345">TEXT(D11011,"mmm")</f>
        <v>May</v>
      </c>
      <c r="G11011" t="s">
        <v>37</v>
      </c>
      <c r="H11011" t="s">
        <v>2283</v>
      </c>
      <c r="I11011">
        <v>7.0000000000000007E-2</v>
      </c>
      <c r="J11011">
        <v>0.02</v>
      </c>
      <c r="K11011">
        <v>0</v>
      </c>
      <c r="L11011">
        <v>0</v>
      </c>
      <c r="M11011">
        <v>0.09</v>
      </c>
    </row>
    <row r="11012" spans="1:19" x14ac:dyDescent="0.2">
      <c r="A11012" t="s">
        <v>6713</v>
      </c>
      <c r="B11012" t="s">
        <v>49</v>
      </c>
      <c r="C11012">
        <v>2014</v>
      </c>
      <c r="D11012" s="1" t="d">
        <v>2003-09-16</v>
      </c>
      <c r="E11012" s="1" t="str">
        <f t="shared" si="344"/>
        <v>2003</v>
      </c>
      <c r="F11012" s="1" t="str">
        <f t="shared" si="345"/>
        <v>Sep</v>
      </c>
      <c r="G11012" t="s">
        <v>34</v>
      </c>
      <c r="H11012" t="s">
        <v>244</v>
      </c>
      <c r="I11012">
        <v>0</v>
      </c>
      <c r="J11012">
        <v>0.08</v>
      </c>
      <c r="K11012">
        <v>0</v>
      </c>
      <c r="L11012">
        <v>0.01</v>
      </c>
      <c r="M11012">
        <v>0.09</v>
      </c>
    </row>
    <row r="11013" spans="1:19" x14ac:dyDescent="0.2">
      <c r="A11013" t="s">
        <v>9085</v>
      </c>
      <c r="B11013" t="s">
        <v>159</v>
      </c>
      <c r="C11013">
        <v>2008</v>
      </c>
      <c r="D11013" s="1" t="d">
        <v>2005-03-03</v>
      </c>
      <c r="E11013" s="1" t="str">
        <f t="shared" si="344"/>
        <v>2005</v>
      </c>
      <c r="F11013" s="1" t="str">
        <f t="shared" si="345"/>
        <v>Mar</v>
      </c>
      <c r="G11013" t="s">
        <v>30</v>
      </c>
      <c r="H11013" t="s">
        <v>68</v>
      </c>
      <c r="I11013">
        <v>0</v>
      </c>
      <c r="J11013">
        <v>0.01</v>
      </c>
      <c r="K11013">
        <v>0.08</v>
      </c>
      <c r="L11013">
        <v>0</v>
      </c>
      <c r="M11013">
        <v>0.09</v>
      </c>
      <c r="N11013">
        <v>79</v>
      </c>
      <c r="O11013">
        <v>28</v>
      </c>
      <c r="P11013">
        <v>7.7</v>
      </c>
      <c r="Q11013">
        <v>13</v>
      </c>
      <c r="R11013" t="s">
        <v>9086</v>
      </c>
      <c r="S11013" t="s">
        <v>20</v>
      </c>
    </row>
    <row r="11014" spans="1:19" x14ac:dyDescent="0.2">
      <c r="A11014" t="s">
        <v>9087</v>
      </c>
      <c r="B11014" t="s">
        <v>55</v>
      </c>
      <c r="C11014">
        <v>2001</v>
      </c>
      <c r="D11014" s="1" t="d">
        <v>1992-05-16</v>
      </c>
      <c r="E11014" s="1" t="str">
        <f t="shared" si="344"/>
        <v>1992</v>
      </c>
      <c r="F11014" s="1" t="str">
        <f t="shared" si="345"/>
        <v>May</v>
      </c>
      <c r="G11014" t="s">
        <v>50</v>
      </c>
      <c r="H11014" t="s">
        <v>283</v>
      </c>
      <c r="I11014">
        <v>0.04</v>
      </c>
      <c r="J11014">
        <v>0.03</v>
      </c>
      <c r="K11014">
        <v>0</v>
      </c>
      <c r="L11014">
        <v>0.01</v>
      </c>
      <c r="M11014">
        <v>0.09</v>
      </c>
      <c r="N11014">
        <v>71</v>
      </c>
      <c r="O11014">
        <v>20</v>
      </c>
      <c r="P11014">
        <v>7.8</v>
      </c>
      <c r="Q11014">
        <v>8</v>
      </c>
      <c r="R11014" t="s">
        <v>284</v>
      </c>
      <c r="S11014" t="s">
        <v>88</v>
      </c>
    </row>
    <row r="11015" spans="1:19" x14ac:dyDescent="0.2">
      <c r="A11015" t="s">
        <v>8685</v>
      </c>
      <c r="B11015" t="s">
        <v>159</v>
      </c>
      <c r="C11015">
        <v>2006</v>
      </c>
      <c r="D11015" s="1" t="d">
        <v>1988-08-27</v>
      </c>
      <c r="E11015" s="1" t="str">
        <f t="shared" si="344"/>
        <v>1988</v>
      </c>
      <c r="F11015" s="1" t="str">
        <f t="shared" si="345"/>
        <v>Aug</v>
      </c>
      <c r="G11015" t="s">
        <v>28</v>
      </c>
      <c r="H11015" t="s">
        <v>202</v>
      </c>
      <c r="I11015">
        <v>7.0000000000000007E-2</v>
      </c>
      <c r="J11015">
        <v>0</v>
      </c>
      <c r="K11015">
        <v>0.02</v>
      </c>
      <c r="L11015">
        <v>0.01</v>
      </c>
      <c r="M11015">
        <v>0.09</v>
      </c>
      <c r="N11015">
        <v>68</v>
      </c>
      <c r="O11015">
        <v>11</v>
      </c>
      <c r="P11015">
        <v>7.7</v>
      </c>
      <c r="Q11015">
        <v>17</v>
      </c>
      <c r="R11015" t="s">
        <v>7595</v>
      </c>
      <c r="S11015" t="s">
        <v>88</v>
      </c>
    </row>
    <row r="11016" spans="1:19" x14ac:dyDescent="0.2">
      <c r="A11016" t="s">
        <v>9088</v>
      </c>
      <c r="B11016" t="s">
        <v>49</v>
      </c>
      <c r="C11016">
        <v>2014</v>
      </c>
      <c r="D11016" s="1" t="d">
        <v>2018-08-04</v>
      </c>
      <c r="E11016" s="1" t="str">
        <f t="shared" si="344"/>
        <v>2018</v>
      </c>
      <c r="F11016" s="1" t="str">
        <f t="shared" si="345"/>
        <v>Aug</v>
      </c>
      <c r="G11016" t="s">
        <v>86</v>
      </c>
      <c r="H11016" t="s">
        <v>372</v>
      </c>
      <c r="I11016">
        <v>0.06</v>
      </c>
      <c r="J11016">
        <v>0.02</v>
      </c>
      <c r="K11016">
        <v>0</v>
      </c>
      <c r="L11016">
        <v>0.02</v>
      </c>
      <c r="M11016">
        <v>0.09</v>
      </c>
      <c r="N11016">
        <v>49</v>
      </c>
      <c r="O11016">
        <v>12</v>
      </c>
      <c r="P11016">
        <v>5.8</v>
      </c>
      <c r="Q11016">
        <v>32</v>
      </c>
      <c r="R11016" t="s">
        <v>4378</v>
      </c>
      <c r="S11016" t="s">
        <v>112</v>
      </c>
    </row>
    <row r="11017" spans="1:19" x14ac:dyDescent="0.2">
      <c r="A11017" t="s">
        <v>9089</v>
      </c>
      <c r="B11017" t="s">
        <v>79</v>
      </c>
      <c r="C11017">
        <v>2016</v>
      </c>
      <c r="D11017" s="1" t="d">
        <v>2010-03-18</v>
      </c>
      <c r="E11017" s="1" t="str">
        <f t="shared" si="344"/>
        <v>2010</v>
      </c>
      <c r="F11017" s="1" t="str">
        <f t="shared" si="345"/>
        <v>Mar</v>
      </c>
      <c r="G11017" t="s">
        <v>1</v>
      </c>
      <c r="H11017" t="s">
        <v>151</v>
      </c>
      <c r="I11017">
        <v>0.05</v>
      </c>
      <c r="J11017">
        <v>0.03</v>
      </c>
      <c r="K11017">
        <v>0</v>
      </c>
      <c r="L11017">
        <v>0.01</v>
      </c>
      <c r="M11017">
        <v>0.09</v>
      </c>
    </row>
    <row r="11018" spans="1:19" x14ac:dyDescent="0.2">
      <c r="A11018" t="s">
        <v>7420</v>
      </c>
      <c r="B11018" t="s">
        <v>159</v>
      </c>
      <c r="C11018" t="s">
        <v>286</v>
      </c>
      <c r="D11018" s="1" t="d">
        <v>1997-05-23</v>
      </c>
      <c r="E11018" s="1" t="str">
        <f t="shared" si="344"/>
        <v>1997</v>
      </c>
      <c r="F11018" s="1" t="str">
        <f t="shared" si="345"/>
        <v>May</v>
      </c>
      <c r="G11018" t="s">
        <v>86</v>
      </c>
      <c r="H11018" t="s">
        <v>3392</v>
      </c>
      <c r="I11018">
        <v>0.08</v>
      </c>
      <c r="J11018">
        <v>0</v>
      </c>
      <c r="K11018">
        <v>0</v>
      </c>
      <c r="L11018">
        <v>0.01</v>
      </c>
      <c r="M11018">
        <v>0.09</v>
      </c>
      <c r="P11018" t="s">
        <v>203</v>
      </c>
      <c r="R11018" t="s">
        <v>4828</v>
      </c>
      <c r="S11018" t="s">
        <v>88</v>
      </c>
    </row>
    <row r="11019" spans="1:19" x14ac:dyDescent="0.2">
      <c r="A11019" t="s">
        <v>9090</v>
      </c>
      <c r="B11019" t="s">
        <v>79</v>
      </c>
      <c r="C11019">
        <v>2011</v>
      </c>
      <c r="D11019" s="1" t="d">
        <v>2021-07-11</v>
      </c>
      <c r="E11019" s="1" t="str">
        <f t="shared" si="344"/>
        <v>2021</v>
      </c>
      <c r="F11019" s="1" t="str">
        <f t="shared" si="345"/>
        <v>Jul</v>
      </c>
      <c r="G11019" t="s">
        <v>24</v>
      </c>
      <c r="H11019" t="s">
        <v>111</v>
      </c>
      <c r="I11019">
        <v>0.05</v>
      </c>
      <c r="J11019">
        <v>0.04</v>
      </c>
      <c r="K11019">
        <v>0</v>
      </c>
      <c r="L11019">
        <v>0.01</v>
      </c>
      <c r="M11019">
        <v>0.09</v>
      </c>
      <c r="N11019">
        <v>48</v>
      </c>
      <c r="O11019">
        <v>13</v>
      </c>
      <c r="P11019">
        <v>5</v>
      </c>
      <c r="Q11019">
        <v>20</v>
      </c>
      <c r="R11019" t="s">
        <v>111</v>
      </c>
      <c r="S11019" t="s">
        <v>53</v>
      </c>
    </row>
    <row r="11020" spans="1:19" x14ac:dyDescent="0.2">
      <c r="A11020" t="s">
        <v>9091</v>
      </c>
      <c r="B11020" t="s">
        <v>17</v>
      </c>
      <c r="C11020">
        <v>2010</v>
      </c>
      <c r="D11020" s="1" t="d">
        <v>2007-02-18</v>
      </c>
      <c r="E11020" s="1" t="str">
        <f t="shared" si="344"/>
        <v>2007</v>
      </c>
      <c r="F11020" s="1" t="str">
        <f t="shared" si="345"/>
        <v>Feb</v>
      </c>
      <c r="G11020" t="s">
        <v>37</v>
      </c>
      <c r="H11020" t="s">
        <v>134</v>
      </c>
      <c r="I11020">
        <v>0.09</v>
      </c>
      <c r="J11020">
        <v>0</v>
      </c>
      <c r="K11020">
        <v>0</v>
      </c>
      <c r="L11020">
        <v>0</v>
      </c>
      <c r="M11020">
        <v>0.09</v>
      </c>
      <c r="P11020" t="s">
        <v>203</v>
      </c>
      <c r="R11020" t="s">
        <v>134</v>
      </c>
      <c r="S11020" t="s">
        <v>112</v>
      </c>
    </row>
    <row r="11021" spans="1:19" x14ac:dyDescent="0.2">
      <c r="A11021" t="s">
        <v>9092</v>
      </c>
      <c r="B11021" t="s">
        <v>17</v>
      </c>
      <c r="C11021">
        <v>2007</v>
      </c>
      <c r="D11021" s="1" t="d">
        <v>2022-06-06</v>
      </c>
      <c r="E11021" s="1" t="str">
        <f t="shared" si="344"/>
        <v>2022</v>
      </c>
      <c r="F11021" s="1" t="str">
        <f t="shared" si="345"/>
        <v>Jun</v>
      </c>
      <c r="G11021" t="s">
        <v>24</v>
      </c>
      <c r="H11021" t="s">
        <v>5837</v>
      </c>
      <c r="I11021">
        <v>7.0000000000000007E-2</v>
      </c>
      <c r="J11021">
        <v>0.01</v>
      </c>
      <c r="K11021">
        <v>0</v>
      </c>
      <c r="L11021">
        <v>0.01</v>
      </c>
      <c r="M11021">
        <v>0.09</v>
      </c>
      <c r="P11021" t="s">
        <v>203</v>
      </c>
      <c r="R11021" t="s">
        <v>5837</v>
      </c>
      <c r="S11021" t="s">
        <v>20</v>
      </c>
    </row>
    <row r="11022" spans="1:19" x14ac:dyDescent="0.2">
      <c r="A11022" t="s">
        <v>3056</v>
      </c>
      <c r="B11022" t="s">
        <v>1015</v>
      </c>
      <c r="C11022">
        <v>2013</v>
      </c>
      <c r="D11022" s="1" t="d">
        <v>2015-05-27</v>
      </c>
      <c r="E11022" s="1" t="str">
        <f t="shared" si="344"/>
        <v>2015</v>
      </c>
      <c r="F11022" s="1" t="str">
        <f t="shared" si="345"/>
        <v>May</v>
      </c>
      <c r="G11022" t="s">
        <v>86</v>
      </c>
      <c r="H11022" t="s">
        <v>933</v>
      </c>
      <c r="I11022">
        <v>0</v>
      </c>
      <c r="J11022">
        <v>0.05</v>
      </c>
      <c r="K11022">
        <v>0.03</v>
      </c>
      <c r="L11022">
        <v>0.01</v>
      </c>
      <c r="M11022">
        <v>0.09</v>
      </c>
    </row>
    <row r="11023" spans="1:19" x14ac:dyDescent="0.2">
      <c r="A11023" t="s">
        <v>9093</v>
      </c>
      <c r="B11023" t="s">
        <v>32</v>
      </c>
      <c r="C11023">
        <v>2011</v>
      </c>
      <c r="D11023" s="1" t="d">
        <v>1991-08-08</v>
      </c>
      <c r="E11023" s="1" t="str">
        <f t="shared" si="344"/>
        <v>1991</v>
      </c>
      <c r="F11023" s="1" t="str">
        <f t="shared" si="345"/>
        <v>Aug</v>
      </c>
      <c r="G11023" t="s">
        <v>30</v>
      </c>
      <c r="H11023" t="s">
        <v>1943</v>
      </c>
      <c r="I11023">
        <v>0.04</v>
      </c>
      <c r="J11023">
        <v>0.04</v>
      </c>
      <c r="K11023">
        <v>0</v>
      </c>
      <c r="L11023">
        <v>0.01</v>
      </c>
      <c r="M11023">
        <v>0.09</v>
      </c>
      <c r="N11023">
        <v>70</v>
      </c>
      <c r="O11023">
        <v>5</v>
      </c>
      <c r="P11023" t="s">
        <v>203</v>
      </c>
      <c r="R11023" t="s">
        <v>9094</v>
      </c>
      <c r="S11023" t="s">
        <v>20</v>
      </c>
    </row>
    <row r="11024" spans="1:19" x14ac:dyDescent="0.2">
      <c r="A11024" t="s">
        <v>9095</v>
      </c>
      <c r="B11024" t="s">
        <v>49</v>
      </c>
      <c r="C11024">
        <v>2014</v>
      </c>
      <c r="D11024" s="1" t="d">
        <v>2011-06-09</v>
      </c>
      <c r="E11024" s="1" t="str">
        <f t="shared" si="344"/>
        <v>2011</v>
      </c>
      <c r="F11024" s="1" t="str">
        <f t="shared" si="345"/>
        <v>Jun</v>
      </c>
      <c r="G11024" t="s">
        <v>50</v>
      </c>
      <c r="H11024" t="s">
        <v>933</v>
      </c>
      <c r="I11024">
        <v>0.05</v>
      </c>
      <c r="J11024">
        <v>0.03</v>
      </c>
      <c r="K11024">
        <v>0</v>
      </c>
      <c r="L11024">
        <v>0.02</v>
      </c>
      <c r="M11024">
        <v>0.09</v>
      </c>
      <c r="N11024">
        <v>43</v>
      </c>
      <c r="O11024">
        <v>46</v>
      </c>
      <c r="P11024">
        <v>4.5</v>
      </c>
      <c r="Q11024">
        <v>84</v>
      </c>
      <c r="R11024" t="s">
        <v>9096</v>
      </c>
      <c r="S11024" t="s">
        <v>53</v>
      </c>
    </row>
    <row r="11025" spans="1:19" x14ac:dyDescent="0.2">
      <c r="A11025" t="s">
        <v>6568</v>
      </c>
      <c r="B11025" t="s">
        <v>44</v>
      </c>
      <c r="C11025">
        <v>2014</v>
      </c>
      <c r="D11025" s="1" t="d">
        <v>2018-05-14</v>
      </c>
      <c r="E11025" s="1" t="str">
        <f t="shared" si="344"/>
        <v>2018</v>
      </c>
      <c r="F11025" s="1" t="str">
        <f t="shared" si="345"/>
        <v>May</v>
      </c>
      <c r="G11025" t="s">
        <v>50</v>
      </c>
      <c r="H11025" t="s">
        <v>234</v>
      </c>
      <c r="I11025">
        <v>0.02</v>
      </c>
      <c r="J11025">
        <v>0.06</v>
      </c>
      <c r="K11025">
        <v>0</v>
      </c>
      <c r="L11025">
        <v>0.01</v>
      </c>
      <c r="M11025">
        <v>0.09</v>
      </c>
      <c r="N11025">
        <v>70</v>
      </c>
      <c r="O11025">
        <v>22</v>
      </c>
      <c r="P11025">
        <v>7.8</v>
      </c>
      <c r="Q11025">
        <v>239</v>
      </c>
      <c r="R11025" t="s">
        <v>1940</v>
      </c>
      <c r="S11025" t="s">
        <v>53</v>
      </c>
    </row>
    <row r="11026" spans="1:19" x14ac:dyDescent="0.2">
      <c r="A11026" t="s">
        <v>9097</v>
      </c>
      <c r="B11026" t="s">
        <v>55</v>
      </c>
      <c r="C11026">
        <v>2003</v>
      </c>
      <c r="D11026" s="1" t="d">
        <v>2010-07-04</v>
      </c>
      <c r="E11026" s="1" t="str">
        <f t="shared" si="344"/>
        <v>2010</v>
      </c>
      <c r="F11026" s="1" t="str">
        <f t="shared" si="345"/>
        <v>Jul</v>
      </c>
      <c r="G11026" t="s">
        <v>50</v>
      </c>
      <c r="H11026" t="s">
        <v>68</v>
      </c>
      <c r="I11026">
        <v>0.04</v>
      </c>
      <c r="J11026">
        <v>0.03</v>
      </c>
      <c r="K11026">
        <v>0</v>
      </c>
      <c r="L11026">
        <v>0.01</v>
      </c>
      <c r="M11026">
        <v>0.09</v>
      </c>
      <c r="N11026">
        <v>69</v>
      </c>
      <c r="O11026">
        <v>44</v>
      </c>
      <c r="P11026">
        <v>8.6999999999999993</v>
      </c>
      <c r="Q11026">
        <v>22</v>
      </c>
      <c r="R11026" t="s">
        <v>5144</v>
      </c>
      <c r="S11026" t="s">
        <v>88</v>
      </c>
    </row>
    <row r="11027" spans="1:19" x14ac:dyDescent="0.2">
      <c r="A11027" t="s">
        <v>6094</v>
      </c>
      <c r="B11027" t="s">
        <v>44</v>
      </c>
      <c r="C11027">
        <v>2010</v>
      </c>
      <c r="D11027" s="1" t="d">
        <v>2015-04-19</v>
      </c>
      <c r="E11027" s="1" t="str">
        <f t="shared" si="344"/>
        <v>2015</v>
      </c>
      <c r="F11027" s="1" t="str">
        <f t="shared" si="345"/>
        <v>Apr</v>
      </c>
      <c r="G11027" t="s">
        <v>18</v>
      </c>
      <c r="H11027" t="s">
        <v>6095</v>
      </c>
      <c r="I11027">
        <v>0.08</v>
      </c>
      <c r="J11027">
        <v>0</v>
      </c>
      <c r="K11027">
        <v>0</v>
      </c>
      <c r="L11027">
        <v>0.01</v>
      </c>
      <c r="M11027">
        <v>0.09</v>
      </c>
      <c r="P11027" t="s">
        <v>203</v>
      </c>
      <c r="R11027" t="s">
        <v>6095</v>
      </c>
      <c r="S11027" t="s">
        <v>88</v>
      </c>
    </row>
    <row r="11028" spans="1:19" x14ac:dyDescent="0.2">
      <c r="A11028" t="s">
        <v>6329</v>
      </c>
      <c r="B11028" t="s">
        <v>159</v>
      </c>
      <c r="C11028">
        <v>2009</v>
      </c>
      <c r="D11028" s="1" t="d">
        <v>1994-05-19</v>
      </c>
      <c r="E11028" s="1" t="str">
        <f t="shared" si="344"/>
        <v>1994</v>
      </c>
      <c r="F11028" s="1" t="str">
        <f t="shared" si="345"/>
        <v>May</v>
      </c>
      <c r="G11028" t="s">
        <v>101</v>
      </c>
      <c r="H11028" t="s">
        <v>234</v>
      </c>
      <c r="I11028">
        <v>0.08</v>
      </c>
      <c r="J11028">
        <v>0</v>
      </c>
      <c r="K11028">
        <v>0</v>
      </c>
      <c r="L11028">
        <v>0.01</v>
      </c>
      <c r="M11028">
        <v>0.09</v>
      </c>
      <c r="N11028">
        <v>54</v>
      </c>
      <c r="O11028">
        <v>6</v>
      </c>
      <c r="P11028">
        <v>8.1999999999999993</v>
      </c>
      <c r="Q11028">
        <v>5</v>
      </c>
      <c r="R11028" t="s">
        <v>357</v>
      </c>
      <c r="S11028" t="s">
        <v>88</v>
      </c>
    </row>
    <row r="11029" spans="1:19" x14ac:dyDescent="0.2">
      <c r="A11029" t="s">
        <v>900</v>
      </c>
      <c r="B11029" t="s">
        <v>148</v>
      </c>
      <c r="C11029">
        <v>2011</v>
      </c>
      <c r="D11029" s="1" t="d">
        <v>2014-11-14</v>
      </c>
      <c r="E11029" s="1" t="str">
        <f t="shared" si="344"/>
        <v>2014</v>
      </c>
      <c r="F11029" s="1" t="str">
        <f t="shared" si="345"/>
        <v>Nov</v>
      </c>
      <c r="G11029" t="s">
        <v>50</v>
      </c>
      <c r="H11029" t="s">
        <v>234</v>
      </c>
      <c r="I11029">
        <v>0</v>
      </c>
      <c r="J11029">
        <v>7.0000000000000007E-2</v>
      </c>
      <c r="K11029">
        <v>0</v>
      </c>
      <c r="L11029">
        <v>0.02</v>
      </c>
      <c r="M11029">
        <v>0.09</v>
      </c>
      <c r="N11029">
        <v>77</v>
      </c>
      <c r="O11029">
        <v>13</v>
      </c>
      <c r="P11029">
        <v>6.4</v>
      </c>
      <c r="Q11029">
        <v>88</v>
      </c>
      <c r="R11029" t="s">
        <v>357</v>
      </c>
    </row>
    <row r="11030" spans="1:19" x14ac:dyDescent="0.2">
      <c r="A11030" t="s">
        <v>9098</v>
      </c>
      <c r="B11030" t="s">
        <v>159</v>
      </c>
      <c r="C11030">
        <v>2009</v>
      </c>
      <c r="D11030" s="1" t="d">
        <v>2020-10-28</v>
      </c>
      <c r="E11030" s="1" t="str">
        <f t="shared" si="344"/>
        <v>2020</v>
      </c>
      <c r="F11030" s="1" t="str">
        <f t="shared" si="345"/>
        <v>Oct</v>
      </c>
      <c r="G11030" t="s">
        <v>28</v>
      </c>
      <c r="H11030" t="s">
        <v>1393</v>
      </c>
      <c r="I11030">
        <v>7.0000000000000007E-2</v>
      </c>
      <c r="J11030">
        <v>0</v>
      </c>
      <c r="K11030">
        <v>0.01</v>
      </c>
      <c r="L11030">
        <v>0.01</v>
      </c>
      <c r="M11030">
        <v>0.09</v>
      </c>
      <c r="N11030">
        <v>45</v>
      </c>
      <c r="O11030">
        <v>6</v>
      </c>
      <c r="P11030">
        <v>5.8</v>
      </c>
      <c r="Q11030">
        <v>8</v>
      </c>
      <c r="R11030" t="s">
        <v>1393</v>
      </c>
      <c r="S11030" t="s">
        <v>88</v>
      </c>
    </row>
    <row r="11031" spans="1:19" x14ac:dyDescent="0.2">
      <c r="A11031" t="s">
        <v>361</v>
      </c>
      <c r="B11031" t="s">
        <v>1015</v>
      </c>
      <c r="C11031">
        <v>2011</v>
      </c>
      <c r="D11031" s="1" t="d">
        <v>1995-09-22</v>
      </c>
      <c r="E11031" s="1" t="str">
        <f t="shared" si="344"/>
        <v>1995</v>
      </c>
      <c r="F11031" s="1" t="str">
        <f t="shared" si="345"/>
        <v>Sep</v>
      </c>
      <c r="G11031" t="s">
        <v>34</v>
      </c>
      <c r="H11031" t="s">
        <v>111</v>
      </c>
      <c r="I11031">
        <v>0.04</v>
      </c>
      <c r="J11031">
        <v>0.03</v>
      </c>
      <c r="K11031">
        <v>0</v>
      </c>
      <c r="L11031">
        <v>0.02</v>
      </c>
      <c r="M11031">
        <v>0.09</v>
      </c>
      <c r="N11031">
        <v>57</v>
      </c>
      <c r="O11031">
        <v>27</v>
      </c>
      <c r="P11031">
        <v>5.8</v>
      </c>
      <c r="Q11031">
        <v>19</v>
      </c>
      <c r="R11031" t="s">
        <v>111</v>
      </c>
      <c r="S11031" t="s">
        <v>112</v>
      </c>
    </row>
    <row r="11032" spans="1:19" x14ac:dyDescent="0.2">
      <c r="A11032" t="s">
        <v>9099</v>
      </c>
      <c r="B11032" t="s">
        <v>55</v>
      </c>
      <c r="C11032">
        <v>2000</v>
      </c>
      <c r="D11032" s="1" t="d">
        <v>2002-09-11</v>
      </c>
      <c r="E11032" s="1" t="str">
        <f t="shared" si="344"/>
        <v>2002</v>
      </c>
      <c r="F11032" s="1" t="str">
        <f t="shared" si="345"/>
        <v>Sep</v>
      </c>
      <c r="G11032" t="s">
        <v>50</v>
      </c>
      <c r="H11032" t="s">
        <v>372</v>
      </c>
      <c r="I11032">
        <v>0</v>
      </c>
      <c r="J11032">
        <v>0</v>
      </c>
      <c r="K11032">
        <v>0.09</v>
      </c>
      <c r="L11032">
        <v>0</v>
      </c>
      <c r="M11032">
        <v>0.09</v>
      </c>
    </row>
    <row r="11033" spans="1:19" x14ac:dyDescent="0.2">
      <c r="A11033" t="s">
        <v>9100</v>
      </c>
      <c r="B11033" t="s">
        <v>159</v>
      </c>
      <c r="C11033">
        <v>2006</v>
      </c>
      <c r="D11033" s="1" t="d">
        <v>1992-12-14</v>
      </c>
      <c r="E11033" s="1" t="str">
        <f t="shared" si="344"/>
        <v>1992</v>
      </c>
      <c r="F11033" s="1" t="str">
        <f t="shared" si="345"/>
        <v>Dec</v>
      </c>
      <c r="G11033" t="s">
        <v>50</v>
      </c>
      <c r="H11033" t="s">
        <v>134</v>
      </c>
      <c r="I11033">
        <v>0.08</v>
      </c>
      <c r="J11033">
        <v>0</v>
      </c>
      <c r="K11033">
        <v>0</v>
      </c>
      <c r="L11033">
        <v>0.01</v>
      </c>
      <c r="M11033">
        <v>0.09</v>
      </c>
      <c r="N11033">
        <v>79</v>
      </c>
      <c r="O11033">
        <v>25</v>
      </c>
      <c r="P11033">
        <v>8.1999999999999993</v>
      </c>
      <c r="Q11033">
        <v>16</v>
      </c>
      <c r="R11033" t="s">
        <v>1026</v>
      </c>
      <c r="S11033" t="s">
        <v>53</v>
      </c>
    </row>
    <row r="11034" spans="1:19" x14ac:dyDescent="0.2">
      <c r="A11034" t="s">
        <v>9101</v>
      </c>
      <c r="B11034" t="s">
        <v>32</v>
      </c>
      <c r="C11034">
        <v>2008</v>
      </c>
      <c r="D11034" s="1" t="d">
        <v>1997-06-18</v>
      </c>
      <c r="E11034" s="1" t="str">
        <f t="shared" si="344"/>
        <v>1997</v>
      </c>
      <c r="F11034" s="1" t="str">
        <f t="shared" si="345"/>
        <v>Jun</v>
      </c>
      <c r="G11034" t="s">
        <v>1</v>
      </c>
      <c r="H11034" t="s">
        <v>151</v>
      </c>
      <c r="I11034">
        <v>0</v>
      </c>
      <c r="J11034">
        <v>0</v>
      </c>
      <c r="K11034">
        <v>0.09</v>
      </c>
      <c r="L11034">
        <v>0</v>
      </c>
      <c r="M11034">
        <v>0.09</v>
      </c>
    </row>
    <row r="11035" spans="1:19" x14ac:dyDescent="0.2">
      <c r="A11035" t="s">
        <v>2313</v>
      </c>
      <c r="B11035" t="s">
        <v>32</v>
      </c>
      <c r="C11035">
        <v>2008</v>
      </c>
      <c r="D11035" s="1" t="d">
        <v>1999-07-20</v>
      </c>
      <c r="E11035" s="1" t="str">
        <f t="shared" si="344"/>
        <v>1999</v>
      </c>
      <c r="F11035" s="1" t="str">
        <f t="shared" si="345"/>
        <v>Jul</v>
      </c>
      <c r="G11035" t="s">
        <v>272</v>
      </c>
      <c r="H11035" t="s">
        <v>111</v>
      </c>
      <c r="I11035">
        <v>0.08</v>
      </c>
      <c r="J11035">
        <v>0.01</v>
      </c>
      <c r="K11035">
        <v>0</v>
      </c>
      <c r="L11035">
        <v>0.01</v>
      </c>
      <c r="M11035">
        <v>0.09</v>
      </c>
      <c r="N11035">
        <v>69</v>
      </c>
      <c r="O11035">
        <v>11</v>
      </c>
      <c r="P11035">
        <v>5.8</v>
      </c>
      <c r="Q11035">
        <v>4</v>
      </c>
      <c r="R11035" t="s">
        <v>8337</v>
      </c>
      <c r="S11035" t="s">
        <v>88</v>
      </c>
    </row>
    <row r="11036" spans="1:19" x14ac:dyDescent="0.2">
      <c r="A11036" t="s">
        <v>3955</v>
      </c>
      <c r="B11036" t="s">
        <v>32</v>
      </c>
      <c r="C11036">
        <v>2011</v>
      </c>
      <c r="D11036" s="1" t="d">
        <v>2007-04-01</v>
      </c>
      <c r="E11036" s="1" t="str">
        <f t="shared" si="344"/>
        <v>2007</v>
      </c>
      <c r="F11036" s="1" t="str">
        <f t="shared" si="345"/>
        <v>Apr</v>
      </c>
      <c r="G11036" t="s">
        <v>18</v>
      </c>
      <c r="H11036" t="s">
        <v>51</v>
      </c>
      <c r="I11036">
        <v>0.08</v>
      </c>
      <c r="J11036">
        <v>0</v>
      </c>
      <c r="K11036">
        <v>0</v>
      </c>
      <c r="L11036">
        <v>0.01</v>
      </c>
      <c r="M11036">
        <v>0.09</v>
      </c>
      <c r="P11036" t="s">
        <v>203</v>
      </c>
      <c r="R11036" t="s">
        <v>426</v>
      </c>
      <c r="S11036" t="s">
        <v>20</v>
      </c>
    </row>
    <row r="11037" spans="1:19" x14ac:dyDescent="0.2">
      <c r="A11037" t="s">
        <v>9102</v>
      </c>
      <c r="B11037" t="s">
        <v>104</v>
      </c>
      <c r="C11037">
        <v>1998</v>
      </c>
      <c r="D11037" s="1" t="d">
        <v>2011-12-16</v>
      </c>
      <c r="E11037" s="1" t="str">
        <f t="shared" si="344"/>
        <v>2011</v>
      </c>
      <c r="F11037" s="1" t="str">
        <f t="shared" si="345"/>
        <v>Dec</v>
      </c>
      <c r="G11037" t="s">
        <v>30</v>
      </c>
      <c r="H11037" t="s">
        <v>9103</v>
      </c>
      <c r="I11037">
        <v>0.05</v>
      </c>
      <c r="J11037">
        <v>0.03</v>
      </c>
      <c r="K11037">
        <v>0</v>
      </c>
      <c r="L11037">
        <v>0.01</v>
      </c>
      <c r="M11037">
        <v>0.09</v>
      </c>
    </row>
    <row r="11038" spans="1:19" x14ac:dyDescent="0.2">
      <c r="A11038" t="s">
        <v>9104</v>
      </c>
      <c r="B11038" t="s">
        <v>55</v>
      </c>
      <c r="C11038">
        <v>2002</v>
      </c>
      <c r="D11038" s="1" t="d">
        <v>2004-10-14</v>
      </c>
      <c r="E11038" s="1" t="str">
        <f t="shared" si="344"/>
        <v>2004</v>
      </c>
      <c r="F11038" s="1" t="str">
        <f t="shared" si="345"/>
        <v>Oct</v>
      </c>
      <c r="G11038" t="s">
        <v>18</v>
      </c>
      <c r="H11038" t="s">
        <v>234</v>
      </c>
      <c r="I11038">
        <v>0</v>
      </c>
      <c r="J11038">
        <v>0</v>
      </c>
      <c r="K11038">
        <v>0.09</v>
      </c>
      <c r="L11038">
        <v>0</v>
      </c>
      <c r="M11038">
        <v>0.09</v>
      </c>
    </row>
    <row r="11039" spans="1:19" x14ac:dyDescent="0.2">
      <c r="A11039" t="s">
        <v>8419</v>
      </c>
      <c r="B11039" t="s">
        <v>44</v>
      </c>
      <c r="C11039">
        <v>2011</v>
      </c>
      <c r="D11039" s="1" t="d">
        <v>1988-04-04</v>
      </c>
      <c r="E11039" s="1" t="str">
        <f t="shared" si="344"/>
        <v>1988</v>
      </c>
      <c r="F11039" s="1" t="str">
        <f t="shared" si="345"/>
        <v>Apr</v>
      </c>
      <c r="G11039" t="s">
        <v>39</v>
      </c>
      <c r="H11039" t="s">
        <v>825</v>
      </c>
      <c r="I11039">
        <v>0.06</v>
      </c>
      <c r="J11039">
        <v>0.02</v>
      </c>
      <c r="K11039">
        <v>0</v>
      </c>
      <c r="L11039">
        <v>0.01</v>
      </c>
      <c r="M11039">
        <v>0.09</v>
      </c>
      <c r="N11039">
        <v>45</v>
      </c>
      <c r="O11039">
        <v>5</v>
      </c>
      <c r="P11039">
        <v>4.5</v>
      </c>
      <c r="Q11039">
        <v>8</v>
      </c>
      <c r="R11039" t="s">
        <v>8420</v>
      </c>
      <c r="S11039" t="s">
        <v>88</v>
      </c>
    </row>
    <row r="11040" spans="1:19" x14ac:dyDescent="0.2">
      <c r="A11040" t="s">
        <v>6788</v>
      </c>
      <c r="B11040" t="s">
        <v>49</v>
      </c>
      <c r="C11040">
        <v>2013</v>
      </c>
      <c r="D11040" s="1" t="d">
        <v>2007-05-01</v>
      </c>
      <c r="E11040" s="1" t="str">
        <f t="shared" si="344"/>
        <v>2007</v>
      </c>
      <c r="F11040" s="1" t="str">
        <f t="shared" si="345"/>
        <v>May</v>
      </c>
      <c r="G11040" t="s">
        <v>1</v>
      </c>
      <c r="H11040" t="s">
        <v>111</v>
      </c>
      <c r="I11040">
        <v>0.02</v>
      </c>
      <c r="J11040">
        <v>0.06</v>
      </c>
      <c r="K11040">
        <v>0</v>
      </c>
      <c r="L11040">
        <v>0.02</v>
      </c>
      <c r="M11040">
        <v>0.09</v>
      </c>
      <c r="P11040">
        <v>5</v>
      </c>
      <c r="Q11040">
        <v>7</v>
      </c>
      <c r="R11040" t="s">
        <v>1444</v>
      </c>
      <c r="S11040" t="s">
        <v>20</v>
      </c>
    </row>
    <row r="11041" spans="1:19" x14ac:dyDescent="0.2">
      <c r="A11041" t="s">
        <v>9105</v>
      </c>
      <c r="B11041" t="s">
        <v>64</v>
      </c>
      <c r="C11041">
        <v>2003</v>
      </c>
      <c r="D11041" s="1" t="d">
        <v>2006-03-06</v>
      </c>
      <c r="E11041" s="1" t="str">
        <f t="shared" si="344"/>
        <v>2006</v>
      </c>
      <c r="F11041" s="1" t="str">
        <f t="shared" si="345"/>
        <v>Mar</v>
      </c>
      <c r="G11041" t="s">
        <v>50</v>
      </c>
      <c r="H11041" t="s">
        <v>484</v>
      </c>
      <c r="I11041">
        <v>0.06</v>
      </c>
      <c r="J11041">
        <v>0.02</v>
      </c>
      <c r="K11041">
        <v>0</v>
      </c>
      <c r="L11041">
        <v>0</v>
      </c>
      <c r="M11041">
        <v>0.09</v>
      </c>
      <c r="N11041">
        <v>85</v>
      </c>
      <c r="O11041">
        <v>37</v>
      </c>
      <c r="P11041">
        <v>8.6</v>
      </c>
      <c r="Q11041">
        <v>18</v>
      </c>
      <c r="R11041" t="s">
        <v>6432</v>
      </c>
      <c r="S11041" t="s">
        <v>20</v>
      </c>
    </row>
    <row r="11042" spans="1:19" x14ac:dyDescent="0.2">
      <c r="A11042" t="s">
        <v>9106</v>
      </c>
      <c r="B11042" t="s">
        <v>159</v>
      </c>
      <c r="C11042">
        <v>2010</v>
      </c>
      <c r="D11042" s="1" t="d">
        <v>2006-11-12</v>
      </c>
      <c r="E11042" s="1" t="str">
        <f t="shared" si="344"/>
        <v>2006</v>
      </c>
      <c r="F11042" s="1" t="str">
        <f t="shared" si="345"/>
        <v>Nov</v>
      </c>
      <c r="G11042" t="s">
        <v>101</v>
      </c>
      <c r="H11042" t="s">
        <v>2780</v>
      </c>
      <c r="I11042">
        <v>7.0000000000000007E-2</v>
      </c>
      <c r="J11042">
        <v>0</v>
      </c>
      <c r="K11042">
        <v>0.01</v>
      </c>
      <c r="L11042">
        <v>0.01</v>
      </c>
      <c r="M11042">
        <v>0.09</v>
      </c>
      <c r="N11042">
        <v>64</v>
      </c>
      <c r="O11042">
        <v>15</v>
      </c>
      <c r="P11042">
        <v>4.4000000000000004</v>
      </c>
      <c r="Q11042">
        <v>40</v>
      </c>
      <c r="R11042" t="s">
        <v>2780</v>
      </c>
      <c r="S11042" t="s">
        <v>88</v>
      </c>
    </row>
    <row r="11043" spans="1:19" x14ac:dyDescent="0.2">
      <c r="A11043" t="s">
        <v>9107</v>
      </c>
      <c r="B11043" t="s">
        <v>17</v>
      </c>
      <c r="C11043">
        <v>2010</v>
      </c>
      <c r="D11043" s="1" t="d">
        <v>2005-03-31</v>
      </c>
      <c r="E11043" s="1" t="str">
        <f t="shared" si="344"/>
        <v>2005</v>
      </c>
      <c r="F11043" s="1" t="str">
        <f t="shared" si="345"/>
        <v>Mar</v>
      </c>
      <c r="G11043" t="s">
        <v>34</v>
      </c>
      <c r="H11043" t="s">
        <v>128</v>
      </c>
      <c r="I11043">
        <v>0</v>
      </c>
      <c r="J11043">
        <v>0</v>
      </c>
      <c r="K11043">
        <v>0.09</v>
      </c>
      <c r="L11043">
        <v>0</v>
      </c>
      <c r="M11043">
        <v>0.09</v>
      </c>
    </row>
    <row r="11044" spans="1:19" x14ac:dyDescent="0.2">
      <c r="A11044" t="s">
        <v>9108</v>
      </c>
      <c r="B11044" t="s">
        <v>44</v>
      </c>
      <c r="C11044">
        <v>2006</v>
      </c>
      <c r="D11044" s="1" t="d">
        <v>1997-12-28</v>
      </c>
      <c r="E11044" s="1" t="str">
        <f t="shared" si="344"/>
        <v>1997</v>
      </c>
      <c r="F11044" s="1" t="str">
        <f t="shared" si="345"/>
        <v>Dec</v>
      </c>
      <c r="G11044" t="s">
        <v>24</v>
      </c>
      <c r="H11044" t="s">
        <v>111</v>
      </c>
      <c r="I11044">
        <v>7.0000000000000007E-2</v>
      </c>
      <c r="J11044">
        <v>0.01</v>
      </c>
      <c r="K11044">
        <v>0</v>
      </c>
      <c r="L11044">
        <v>0.01</v>
      </c>
      <c r="M11044">
        <v>0.09</v>
      </c>
    </row>
    <row r="11045" spans="1:19" x14ac:dyDescent="0.2">
      <c r="A11045" t="s">
        <v>9109</v>
      </c>
      <c r="B11045" t="s">
        <v>159</v>
      </c>
      <c r="C11045">
        <v>2010</v>
      </c>
      <c r="D11045" s="1" t="d">
        <v>2006-06-26</v>
      </c>
      <c r="E11045" s="1" t="str">
        <f t="shared" si="344"/>
        <v>2006</v>
      </c>
      <c r="F11045" s="1" t="str">
        <f t="shared" si="345"/>
        <v>Jun</v>
      </c>
      <c r="G11045" t="s">
        <v>28</v>
      </c>
      <c r="H11045" t="s">
        <v>2780</v>
      </c>
      <c r="I11045">
        <v>0.06</v>
      </c>
      <c r="J11045">
        <v>0</v>
      </c>
      <c r="K11045">
        <v>0.03</v>
      </c>
      <c r="L11045">
        <v>0.01</v>
      </c>
      <c r="M11045">
        <v>0.09</v>
      </c>
      <c r="N11045">
        <v>65</v>
      </c>
      <c r="O11045">
        <v>16</v>
      </c>
      <c r="P11045">
        <v>7.3</v>
      </c>
      <c r="Q11045">
        <v>11</v>
      </c>
      <c r="R11045" t="s">
        <v>2780</v>
      </c>
      <c r="S11045" t="s">
        <v>88</v>
      </c>
    </row>
    <row r="11046" spans="1:19" x14ac:dyDescent="0.2">
      <c r="A11046" t="s">
        <v>9110</v>
      </c>
      <c r="B11046" t="s">
        <v>32</v>
      </c>
      <c r="C11046">
        <v>2005</v>
      </c>
      <c r="D11046" s="1" t="d">
        <v>2001-05-31</v>
      </c>
      <c r="E11046" s="1" t="str">
        <f t="shared" si="344"/>
        <v>2001</v>
      </c>
      <c r="F11046" s="1" t="str">
        <f t="shared" si="345"/>
        <v>May</v>
      </c>
      <c r="G11046" t="s">
        <v>28</v>
      </c>
      <c r="H11046" t="s">
        <v>1858</v>
      </c>
      <c r="I11046">
        <v>0.05</v>
      </c>
      <c r="J11046">
        <v>0</v>
      </c>
      <c r="K11046">
        <v>0.04</v>
      </c>
      <c r="L11046">
        <v>0</v>
      </c>
      <c r="M11046">
        <v>0.09</v>
      </c>
      <c r="N11046">
        <v>58</v>
      </c>
      <c r="O11046">
        <v>15</v>
      </c>
      <c r="P11046">
        <v>7.3</v>
      </c>
      <c r="Q11046">
        <v>12</v>
      </c>
      <c r="R11046" t="s">
        <v>1708</v>
      </c>
      <c r="S11046" t="s">
        <v>88</v>
      </c>
    </row>
    <row r="11047" spans="1:19" x14ac:dyDescent="0.2">
      <c r="A11047" t="s">
        <v>9111</v>
      </c>
      <c r="B11047" t="s">
        <v>79</v>
      </c>
      <c r="C11047">
        <v>2013</v>
      </c>
      <c r="D11047" s="1" t="d">
        <v>2010-12-23</v>
      </c>
      <c r="E11047" s="1" t="str">
        <f t="shared" si="344"/>
        <v>2010</v>
      </c>
      <c r="F11047" s="1" t="str">
        <f t="shared" si="345"/>
        <v>Dec</v>
      </c>
      <c r="G11047" t="s">
        <v>34</v>
      </c>
      <c r="H11047" t="s">
        <v>5754</v>
      </c>
      <c r="I11047">
        <v>0</v>
      </c>
      <c r="J11047">
        <v>0</v>
      </c>
      <c r="K11047">
        <v>0.09</v>
      </c>
      <c r="L11047">
        <v>0</v>
      </c>
      <c r="M11047">
        <v>0.09</v>
      </c>
    </row>
    <row r="11048" spans="1:19" x14ac:dyDescent="0.2">
      <c r="A11048" t="s">
        <v>9112</v>
      </c>
      <c r="B11048" t="s">
        <v>159</v>
      </c>
      <c r="C11048">
        <v>2007</v>
      </c>
      <c r="D11048" s="1" t="d">
        <v>2008-06-05</v>
      </c>
      <c r="E11048" s="1" t="str">
        <f t="shared" si="344"/>
        <v>2008</v>
      </c>
      <c r="F11048" s="1" t="str">
        <f t="shared" si="345"/>
        <v>Jun</v>
      </c>
      <c r="G11048" t="s">
        <v>18</v>
      </c>
      <c r="H11048" t="s">
        <v>234</v>
      </c>
      <c r="I11048">
        <v>0</v>
      </c>
      <c r="J11048">
        <v>0</v>
      </c>
      <c r="K11048">
        <v>0.09</v>
      </c>
      <c r="L11048">
        <v>0</v>
      </c>
      <c r="M11048">
        <v>0.09</v>
      </c>
    </row>
    <row r="11049" spans="1:19" x14ac:dyDescent="0.2">
      <c r="A11049" t="s">
        <v>9113</v>
      </c>
      <c r="B11049" t="s">
        <v>79</v>
      </c>
      <c r="C11049">
        <v>2011</v>
      </c>
      <c r="D11049" s="1" t="d">
        <v>2003-08-16</v>
      </c>
      <c r="E11049" s="1" t="str">
        <f t="shared" si="344"/>
        <v>2003</v>
      </c>
      <c r="F11049" s="1" t="str">
        <f t="shared" si="345"/>
        <v>Aug</v>
      </c>
      <c r="G11049" t="s">
        <v>34</v>
      </c>
      <c r="H11049" t="s">
        <v>51</v>
      </c>
      <c r="I11049">
        <v>0.06</v>
      </c>
      <c r="J11049">
        <v>0.02</v>
      </c>
      <c r="K11049">
        <v>0</v>
      </c>
      <c r="L11049">
        <v>0.01</v>
      </c>
      <c r="M11049">
        <v>0.09</v>
      </c>
      <c r="P11049" t="s">
        <v>203</v>
      </c>
      <c r="R11049" t="s">
        <v>51</v>
      </c>
      <c r="S11049" t="s">
        <v>112</v>
      </c>
    </row>
    <row r="11050" spans="1:19" x14ac:dyDescent="0.2">
      <c r="A11050" t="s">
        <v>9114</v>
      </c>
      <c r="B11050" t="s">
        <v>159</v>
      </c>
      <c r="C11050">
        <v>2006</v>
      </c>
      <c r="D11050" s="1" t="d">
        <v>2003-06-19</v>
      </c>
      <c r="E11050" s="1" t="str">
        <f t="shared" si="344"/>
        <v>2003</v>
      </c>
      <c r="F11050" s="1" t="str">
        <f t="shared" si="345"/>
        <v>Jun</v>
      </c>
      <c r="G11050" t="s">
        <v>34</v>
      </c>
      <c r="H11050" t="s">
        <v>151</v>
      </c>
      <c r="I11050">
        <v>0</v>
      </c>
      <c r="J11050">
        <v>0</v>
      </c>
      <c r="K11050">
        <v>0.09</v>
      </c>
      <c r="L11050">
        <v>0</v>
      </c>
      <c r="M11050">
        <v>0.09</v>
      </c>
    </row>
    <row r="11051" spans="1:19" x14ac:dyDescent="0.2">
      <c r="A11051" t="s">
        <v>9115</v>
      </c>
      <c r="B11051" t="s">
        <v>159</v>
      </c>
      <c r="C11051">
        <v>2006</v>
      </c>
      <c r="D11051" s="1" t="d">
        <v>1995-12-09</v>
      </c>
      <c r="E11051" s="1" t="str">
        <f t="shared" si="344"/>
        <v>1995</v>
      </c>
      <c r="F11051" s="1" t="str">
        <f t="shared" si="345"/>
        <v>Dec</v>
      </c>
      <c r="G11051" t="s">
        <v>30</v>
      </c>
      <c r="H11051" t="s">
        <v>202</v>
      </c>
      <c r="I11051">
        <v>0.08</v>
      </c>
      <c r="J11051">
        <v>0</v>
      </c>
      <c r="K11051">
        <v>0</v>
      </c>
      <c r="L11051">
        <v>0.01</v>
      </c>
      <c r="M11051">
        <v>0.09</v>
      </c>
      <c r="P11051" t="s">
        <v>203</v>
      </c>
      <c r="R11051" t="s">
        <v>4615</v>
      </c>
      <c r="S11051" t="s">
        <v>20</v>
      </c>
    </row>
    <row r="11052" spans="1:19" x14ac:dyDescent="0.2">
      <c r="A11052" t="s">
        <v>6339</v>
      </c>
      <c r="B11052" t="s">
        <v>49</v>
      </c>
      <c r="C11052">
        <v>2014</v>
      </c>
      <c r="D11052" s="1" t="d">
        <v>2018-03-03</v>
      </c>
      <c r="E11052" s="1" t="str">
        <f t="shared" si="344"/>
        <v>2018</v>
      </c>
      <c r="F11052" s="1" t="str">
        <f t="shared" si="345"/>
        <v>Mar</v>
      </c>
      <c r="G11052" t="s">
        <v>101</v>
      </c>
      <c r="H11052" t="s">
        <v>3903</v>
      </c>
      <c r="I11052">
        <v>0.05</v>
      </c>
      <c r="J11052">
        <v>0.02</v>
      </c>
      <c r="K11052">
        <v>0</v>
      </c>
      <c r="L11052">
        <v>0.02</v>
      </c>
      <c r="M11052">
        <v>0.09</v>
      </c>
      <c r="P11052">
        <v>8.1999999999999993</v>
      </c>
      <c r="Q11052">
        <v>48</v>
      </c>
    </row>
    <row r="11053" spans="1:19" x14ac:dyDescent="0.2">
      <c r="A11053" t="s">
        <v>9116</v>
      </c>
      <c r="B11053" t="s">
        <v>32</v>
      </c>
      <c r="C11053">
        <v>2008</v>
      </c>
      <c r="D11053" s="1" t="d">
        <v>1994-11-12</v>
      </c>
      <c r="E11053" s="1" t="str">
        <f t="shared" si="344"/>
        <v>1994</v>
      </c>
      <c r="F11053" s="1" t="str">
        <f t="shared" si="345"/>
        <v>Nov</v>
      </c>
      <c r="G11053" t="s">
        <v>272</v>
      </c>
      <c r="H11053" t="s">
        <v>484</v>
      </c>
      <c r="I11053">
        <v>0.08</v>
      </c>
      <c r="J11053">
        <v>0</v>
      </c>
      <c r="K11053">
        <v>0</v>
      </c>
      <c r="L11053">
        <v>0.01</v>
      </c>
      <c r="M11053">
        <v>0.09</v>
      </c>
      <c r="N11053">
        <v>80</v>
      </c>
      <c r="O11053">
        <v>32</v>
      </c>
      <c r="P11053">
        <v>8.6999999999999993</v>
      </c>
      <c r="Q11053">
        <v>27</v>
      </c>
      <c r="R11053" t="s">
        <v>909</v>
      </c>
      <c r="S11053" t="s">
        <v>20</v>
      </c>
    </row>
    <row r="11054" spans="1:19" x14ac:dyDescent="0.2">
      <c r="A11054" t="s">
        <v>9117</v>
      </c>
      <c r="B11054" t="s">
        <v>55</v>
      </c>
      <c r="C11054">
        <v>2005</v>
      </c>
      <c r="D11054" s="1" t="d">
        <v>2006-02-16</v>
      </c>
      <c r="E11054" s="1" t="str">
        <f t="shared" si="344"/>
        <v>2006</v>
      </c>
      <c r="F11054" s="1" t="str">
        <f t="shared" si="345"/>
        <v>Feb</v>
      </c>
      <c r="G11054" t="s">
        <v>18</v>
      </c>
      <c r="H11054" t="s">
        <v>134</v>
      </c>
      <c r="I11054">
        <v>0.04</v>
      </c>
      <c r="J11054">
        <v>0.03</v>
      </c>
      <c r="K11054">
        <v>0</v>
      </c>
      <c r="L11054">
        <v>0.01</v>
      </c>
      <c r="M11054">
        <v>0.09</v>
      </c>
      <c r="N11054">
        <v>71</v>
      </c>
      <c r="O11054">
        <v>15</v>
      </c>
      <c r="P11054">
        <v>8.6</v>
      </c>
      <c r="Q11054">
        <v>19</v>
      </c>
      <c r="R11054" t="s">
        <v>1253</v>
      </c>
      <c r="S11054" t="s">
        <v>20</v>
      </c>
    </row>
    <row r="11055" spans="1:19" x14ac:dyDescent="0.2">
      <c r="A11055" t="s">
        <v>9118</v>
      </c>
      <c r="B11055" t="s">
        <v>32</v>
      </c>
      <c r="C11055">
        <v>2007</v>
      </c>
      <c r="D11055" s="1" t="d">
        <v>1988-04-05</v>
      </c>
      <c r="E11055" s="1" t="str">
        <f t="shared" si="344"/>
        <v>1988</v>
      </c>
      <c r="F11055" s="1" t="str">
        <f t="shared" si="345"/>
        <v>Apr</v>
      </c>
      <c r="G11055" t="s">
        <v>39</v>
      </c>
      <c r="H11055" t="s">
        <v>1957</v>
      </c>
      <c r="I11055">
        <v>0</v>
      </c>
      <c r="J11055">
        <v>0</v>
      </c>
      <c r="K11055">
        <v>0.09</v>
      </c>
      <c r="L11055">
        <v>0</v>
      </c>
      <c r="M11055">
        <v>0.09</v>
      </c>
    </row>
    <row r="11056" spans="1:19" x14ac:dyDescent="0.2">
      <c r="A11056" t="s">
        <v>9119</v>
      </c>
      <c r="B11056" t="s">
        <v>49</v>
      </c>
      <c r="C11056">
        <v>2008</v>
      </c>
      <c r="D11056" s="1" t="d">
        <v>2012-05-21</v>
      </c>
      <c r="E11056" s="1" t="str">
        <f t="shared" si="344"/>
        <v>2012</v>
      </c>
      <c r="F11056" s="1" t="str">
        <f t="shared" si="345"/>
        <v>May</v>
      </c>
      <c r="G11056" t="s">
        <v>1</v>
      </c>
      <c r="H11056" t="s">
        <v>68</v>
      </c>
      <c r="I11056">
        <v>0.01</v>
      </c>
      <c r="J11056">
        <v>0.06</v>
      </c>
      <c r="K11056">
        <v>0</v>
      </c>
      <c r="L11056">
        <v>0.02</v>
      </c>
      <c r="M11056">
        <v>0.09</v>
      </c>
    </row>
    <row r="11057" spans="1:19" x14ac:dyDescent="0.2">
      <c r="A11057" t="s">
        <v>9120</v>
      </c>
      <c r="B11057" t="s">
        <v>95</v>
      </c>
      <c r="C11057">
        <v>1998</v>
      </c>
      <c r="D11057" s="1" t="d">
        <v>1989-07-10</v>
      </c>
      <c r="E11057" s="1" t="str">
        <f t="shared" si="344"/>
        <v>1989</v>
      </c>
      <c r="F11057" s="1" t="str">
        <f t="shared" si="345"/>
        <v>Jul</v>
      </c>
      <c r="G11057" t="s">
        <v>34</v>
      </c>
      <c r="H11057" t="s">
        <v>134</v>
      </c>
      <c r="I11057">
        <v>7.0000000000000007E-2</v>
      </c>
      <c r="J11057">
        <v>0.02</v>
      </c>
      <c r="K11057">
        <v>0</v>
      </c>
      <c r="L11057">
        <v>0</v>
      </c>
      <c r="M11057">
        <v>0.09</v>
      </c>
    </row>
    <row r="11058" spans="1:19" x14ac:dyDescent="0.2">
      <c r="A11058" t="s">
        <v>9121</v>
      </c>
      <c r="B11058" t="s">
        <v>95</v>
      </c>
      <c r="C11058">
        <v>1998</v>
      </c>
      <c r="D11058" s="1" t="d">
        <v>2016-03-21</v>
      </c>
      <c r="E11058" s="1" t="str">
        <f t="shared" si="344"/>
        <v>2016</v>
      </c>
      <c r="F11058" s="1" t="str">
        <f t="shared" si="345"/>
        <v>Mar</v>
      </c>
      <c r="G11058" t="s">
        <v>37</v>
      </c>
      <c r="H11058" t="s">
        <v>226</v>
      </c>
      <c r="I11058">
        <v>7.0000000000000007E-2</v>
      </c>
      <c r="J11058">
        <v>0.02</v>
      </c>
      <c r="K11058">
        <v>0</v>
      </c>
      <c r="L11058">
        <v>0</v>
      </c>
      <c r="M11058">
        <v>0.09</v>
      </c>
    </row>
    <row r="11059" spans="1:19" x14ac:dyDescent="0.2">
      <c r="A11059" t="s">
        <v>4862</v>
      </c>
      <c r="B11059" t="s">
        <v>44</v>
      </c>
      <c r="C11059">
        <v>2010</v>
      </c>
      <c r="D11059" s="1" t="d">
        <v>2017-10-14</v>
      </c>
      <c r="E11059" s="1" t="str">
        <f t="shared" si="344"/>
        <v>2017</v>
      </c>
      <c r="F11059" s="1" t="str">
        <f t="shared" si="345"/>
        <v>Oct</v>
      </c>
      <c r="G11059" t="s">
        <v>34</v>
      </c>
      <c r="H11059" t="s">
        <v>825</v>
      </c>
      <c r="I11059">
        <v>0</v>
      </c>
      <c r="J11059">
        <v>0.08</v>
      </c>
      <c r="K11059">
        <v>0</v>
      </c>
      <c r="L11059">
        <v>0.01</v>
      </c>
      <c r="M11059">
        <v>0.09</v>
      </c>
    </row>
    <row r="11060" spans="1:19" x14ac:dyDescent="0.2">
      <c r="A11060" t="s">
        <v>7079</v>
      </c>
      <c r="B11060" t="s">
        <v>95</v>
      </c>
      <c r="C11060">
        <v>2000</v>
      </c>
      <c r="D11060" s="1" t="d">
        <v>2014-10-31</v>
      </c>
      <c r="E11060" s="1" t="str">
        <f t="shared" si="344"/>
        <v>2014</v>
      </c>
      <c r="F11060" s="1" t="str">
        <f t="shared" si="345"/>
        <v>Oct</v>
      </c>
      <c r="G11060" t="s">
        <v>50</v>
      </c>
      <c r="H11060" t="s">
        <v>111</v>
      </c>
      <c r="I11060">
        <v>7.0000000000000007E-2</v>
      </c>
      <c r="J11060">
        <v>0.02</v>
      </c>
      <c r="K11060">
        <v>0</v>
      </c>
      <c r="L11060">
        <v>0</v>
      </c>
      <c r="M11060">
        <v>0.09</v>
      </c>
    </row>
    <row r="11061" spans="1:19" x14ac:dyDescent="0.2">
      <c r="A11061" t="s">
        <v>9122</v>
      </c>
      <c r="B11061" t="s">
        <v>79</v>
      </c>
      <c r="C11061">
        <v>2015</v>
      </c>
      <c r="D11061" s="1" t="d">
        <v>2017-08-25</v>
      </c>
      <c r="E11061" s="1" t="str">
        <f t="shared" si="344"/>
        <v>2017</v>
      </c>
      <c r="F11061" s="1" t="str">
        <f t="shared" si="345"/>
        <v>Aug</v>
      </c>
      <c r="G11061" t="s">
        <v>50</v>
      </c>
      <c r="H11061" t="s">
        <v>19</v>
      </c>
      <c r="I11061">
        <v>0</v>
      </c>
      <c r="J11061">
        <v>0.01</v>
      </c>
      <c r="K11061">
        <v>0.08</v>
      </c>
      <c r="L11061">
        <v>0</v>
      </c>
      <c r="M11061">
        <v>0.09</v>
      </c>
      <c r="N11061">
        <v>58</v>
      </c>
      <c r="O11061">
        <v>16</v>
      </c>
      <c r="P11061">
        <v>6.4</v>
      </c>
      <c r="Q11061">
        <v>69</v>
      </c>
      <c r="R11061" t="s">
        <v>9123</v>
      </c>
      <c r="S11061" t="s">
        <v>112</v>
      </c>
    </row>
    <row r="11062" spans="1:19" x14ac:dyDescent="0.2">
      <c r="A11062" t="s">
        <v>9124</v>
      </c>
      <c r="B11062" t="s">
        <v>57</v>
      </c>
      <c r="C11062">
        <v>1995</v>
      </c>
      <c r="D11062" s="1" t="d">
        <v>1994-04-18</v>
      </c>
      <c r="E11062" s="1" t="str">
        <f t="shared" si="344"/>
        <v>1994</v>
      </c>
      <c r="F11062" s="1" t="str">
        <f t="shared" si="345"/>
        <v>Apr</v>
      </c>
      <c r="G11062" t="s">
        <v>1</v>
      </c>
      <c r="H11062" t="s">
        <v>234</v>
      </c>
      <c r="I11062">
        <v>0.03</v>
      </c>
      <c r="J11062">
        <v>0.01</v>
      </c>
      <c r="K11062">
        <v>0.05</v>
      </c>
      <c r="L11062">
        <v>0</v>
      </c>
      <c r="M11062">
        <v>0.09</v>
      </c>
    </row>
    <row r="11063" spans="1:19" x14ac:dyDescent="0.2">
      <c r="A11063" t="s">
        <v>9125</v>
      </c>
      <c r="B11063" t="s">
        <v>95</v>
      </c>
      <c r="C11063">
        <v>1998</v>
      </c>
      <c r="D11063" s="1" t="d">
        <v>2007-09-26</v>
      </c>
      <c r="E11063" s="1" t="str">
        <f t="shared" si="344"/>
        <v>2007</v>
      </c>
      <c r="F11063" s="1" t="str">
        <f t="shared" si="345"/>
        <v>Sep</v>
      </c>
      <c r="G11063" t="s">
        <v>24</v>
      </c>
      <c r="H11063" t="s">
        <v>977</v>
      </c>
      <c r="I11063">
        <v>7.0000000000000007E-2</v>
      </c>
      <c r="J11063">
        <v>0.02</v>
      </c>
      <c r="K11063">
        <v>0</v>
      </c>
      <c r="L11063">
        <v>0</v>
      </c>
      <c r="M11063">
        <v>0.09</v>
      </c>
    </row>
    <row r="11064" spans="1:19" x14ac:dyDescent="0.2">
      <c r="A11064" t="s">
        <v>9126</v>
      </c>
      <c r="B11064" t="s">
        <v>95</v>
      </c>
      <c r="C11064">
        <v>1996</v>
      </c>
      <c r="D11064" s="1" t="d">
        <v>1994-08-11</v>
      </c>
      <c r="E11064" s="1" t="str">
        <f t="shared" si="344"/>
        <v>1994</v>
      </c>
      <c r="F11064" s="1" t="str">
        <f t="shared" si="345"/>
        <v>Aug</v>
      </c>
      <c r="G11064" t="s">
        <v>34</v>
      </c>
      <c r="H11064" t="s">
        <v>6337</v>
      </c>
      <c r="I11064">
        <v>0</v>
      </c>
      <c r="J11064">
        <v>0</v>
      </c>
      <c r="K11064">
        <v>0.06</v>
      </c>
      <c r="L11064">
        <v>0.03</v>
      </c>
      <c r="M11064">
        <v>0.09</v>
      </c>
    </row>
    <row r="11065" spans="1:19" x14ac:dyDescent="0.2">
      <c r="A11065" t="s">
        <v>9127</v>
      </c>
      <c r="B11065" t="s">
        <v>17</v>
      </c>
      <c r="C11065">
        <v>2009</v>
      </c>
      <c r="D11065" s="1" t="d">
        <v>1992-05-31</v>
      </c>
      <c r="E11065" s="1" t="str">
        <f t="shared" si="344"/>
        <v>1992</v>
      </c>
      <c r="F11065" s="1" t="str">
        <f t="shared" si="345"/>
        <v>May</v>
      </c>
      <c r="G11065" t="s">
        <v>18</v>
      </c>
      <c r="H11065" t="s">
        <v>663</v>
      </c>
      <c r="I11065">
        <v>0.08</v>
      </c>
      <c r="J11065">
        <v>0</v>
      </c>
      <c r="K11065">
        <v>0</v>
      </c>
      <c r="L11065">
        <v>0.01</v>
      </c>
      <c r="M11065">
        <v>0.09</v>
      </c>
      <c r="P11065" t="s">
        <v>203</v>
      </c>
      <c r="R11065" t="s">
        <v>8443</v>
      </c>
      <c r="S11065" t="s">
        <v>20</v>
      </c>
    </row>
    <row r="11066" spans="1:19" x14ac:dyDescent="0.2">
      <c r="A11066" t="s">
        <v>9128</v>
      </c>
      <c r="B11066" t="s">
        <v>32</v>
      </c>
      <c r="C11066">
        <v>2006</v>
      </c>
      <c r="D11066" s="1" t="d">
        <v>2017-09-30</v>
      </c>
      <c r="E11066" s="1" t="str">
        <f t="shared" si="344"/>
        <v>2017</v>
      </c>
      <c r="F11066" s="1" t="str">
        <f t="shared" si="345"/>
        <v>Sep</v>
      </c>
      <c r="G11066" t="s">
        <v>28</v>
      </c>
      <c r="H11066" t="s">
        <v>4573</v>
      </c>
      <c r="I11066">
        <v>0</v>
      </c>
      <c r="J11066">
        <v>0</v>
      </c>
      <c r="K11066">
        <v>0.09</v>
      </c>
      <c r="L11066">
        <v>0</v>
      </c>
      <c r="M11066">
        <v>0.09</v>
      </c>
    </row>
    <row r="11067" spans="1:19" x14ac:dyDescent="0.2">
      <c r="A11067" t="s">
        <v>8306</v>
      </c>
      <c r="B11067" t="s">
        <v>49</v>
      </c>
      <c r="C11067">
        <v>2015</v>
      </c>
      <c r="D11067" s="1" t="d">
        <v>2006-03-29</v>
      </c>
      <c r="E11067" s="1" t="str">
        <f t="shared" si="344"/>
        <v>2006</v>
      </c>
      <c r="F11067" s="1" t="str">
        <f t="shared" si="345"/>
        <v>Mar</v>
      </c>
      <c r="G11067" t="s">
        <v>18</v>
      </c>
      <c r="H11067" t="s">
        <v>8307</v>
      </c>
      <c r="I11067">
        <v>0.03</v>
      </c>
      <c r="J11067">
        <v>0.05</v>
      </c>
      <c r="K11067">
        <v>0</v>
      </c>
      <c r="L11067">
        <v>0.01</v>
      </c>
      <c r="M11067">
        <v>0.09</v>
      </c>
      <c r="P11067" t="s">
        <v>203</v>
      </c>
      <c r="R11067" t="s">
        <v>1253</v>
      </c>
      <c r="S11067" t="s">
        <v>20</v>
      </c>
    </row>
    <row r="11068" spans="1:19" x14ac:dyDescent="0.2">
      <c r="A11068" t="s">
        <v>9129</v>
      </c>
      <c r="B11068" t="s">
        <v>32</v>
      </c>
      <c r="C11068">
        <v>2008</v>
      </c>
      <c r="D11068" s="1" t="d">
        <v>2002-04-03</v>
      </c>
      <c r="E11068" s="1" t="str">
        <f t="shared" si="344"/>
        <v>2002</v>
      </c>
      <c r="F11068" s="1" t="str">
        <f t="shared" si="345"/>
        <v>Apr</v>
      </c>
      <c r="G11068" t="s">
        <v>28</v>
      </c>
      <c r="H11068" t="s">
        <v>2659</v>
      </c>
      <c r="I11068">
        <v>0.08</v>
      </c>
      <c r="J11068">
        <v>0</v>
      </c>
      <c r="K11068">
        <v>0.01</v>
      </c>
      <c r="L11068">
        <v>0.01</v>
      </c>
      <c r="M11068">
        <v>0.09</v>
      </c>
      <c r="N11068">
        <v>46</v>
      </c>
      <c r="O11068">
        <v>8</v>
      </c>
      <c r="P11068">
        <v>7</v>
      </c>
      <c r="Q11068">
        <v>5</v>
      </c>
      <c r="R11068" t="s">
        <v>9130</v>
      </c>
      <c r="S11068" t="s">
        <v>88</v>
      </c>
    </row>
    <row r="11069" spans="1:19" x14ac:dyDescent="0.2">
      <c r="A11069" t="s">
        <v>9131</v>
      </c>
      <c r="B11069" t="s">
        <v>104</v>
      </c>
      <c r="C11069">
        <v>1996</v>
      </c>
      <c r="D11069" s="1" t="d">
        <v>2006-03-02</v>
      </c>
      <c r="E11069" s="1" t="str">
        <f t="shared" si="344"/>
        <v>2006</v>
      </c>
      <c r="F11069" s="1" t="str">
        <f t="shared" si="345"/>
        <v>Mar</v>
      </c>
      <c r="G11069" t="s">
        <v>50</v>
      </c>
      <c r="H11069" t="s">
        <v>1828</v>
      </c>
      <c r="I11069">
        <v>0.05</v>
      </c>
      <c r="J11069">
        <v>0.03</v>
      </c>
      <c r="K11069">
        <v>0</v>
      </c>
      <c r="L11069">
        <v>0.01</v>
      </c>
      <c r="M11069">
        <v>0.09</v>
      </c>
    </row>
    <row r="11070" spans="1:19" x14ac:dyDescent="0.2">
      <c r="A11070" t="s">
        <v>9132</v>
      </c>
      <c r="B11070" t="s">
        <v>64</v>
      </c>
      <c r="C11070">
        <v>2005</v>
      </c>
      <c r="D11070" s="1" t="d">
        <v>1992-03-28</v>
      </c>
      <c r="E11070" s="1" t="str">
        <f t="shared" si="344"/>
        <v>1992</v>
      </c>
      <c r="F11070" s="1" t="str">
        <f t="shared" si="345"/>
        <v>Mar</v>
      </c>
      <c r="G11070" t="s">
        <v>1</v>
      </c>
      <c r="H11070" t="s">
        <v>71</v>
      </c>
      <c r="I11070">
        <v>0.06</v>
      </c>
      <c r="J11070">
        <v>0.02</v>
      </c>
      <c r="K11070">
        <v>0</v>
      </c>
      <c r="L11070">
        <v>0</v>
      </c>
      <c r="M11070">
        <v>0.09</v>
      </c>
    </row>
    <row r="11071" spans="1:19" x14ac:dyDescent="0.2">
      <c r="A11071" t="s">
        <v>9133</v>
      </c>
      <c r="B11071" t="s">
        <v>49</v>
      </c>
      <c r="C11071">
        <v>2010</v>
      </c>
      <c r="D11071" s="1" t="d">
        <v>1999-05-16</v>
      </c>
      <c r="E11071" s="1" t="str">
        <f t="shared" si="344"/>
        <v>1999</v>
      </c>
      <c r="F11071" s="1" t="str">
        <f t="shared" si="345"/>
        <v>May</v>
      </c>
      <c r="G11071" t="s">
        <v>28</v>
      </c>
      <c r="H11071" t="s">
        <v>2780</v>
      </c>
      <c r="I11071">
        <v>0.06</v>
      </c>
      <c r="J11071">
        <v>0.01</v>
      </c>
      <c r="K11071">
        <v>0.01</v>
      </c>
      <c r="L11071">
        <v>0.01</v>
      </c>
      <c r="M11071">
        <v>0.09</v>
      </c>
      <c r="N11071">
        <v>44</v>
      </c>
      <c r="O11071">
        <v>30</v>
      </c>
      <c r="P11071">
        <v>4.5999999999999996</v>
      </c>
      <c r="Q11071">
        <v>34</v>
      </c>
      <c r="R11071" t="s">
        <v>9134</v>
      </c>
      <c r="S11071" t="s">
        <v>88</v>
      </c>
    </row>
    <row r="11072" spans="1:19" x14ac:dyDescent="0.2">
      <c r="A11072" t="s">
        <v>9135</v>
      </c>
      <c r="B11072" t="s">
        <v>104</v>
      </c>
      <c r="C11072">
        <v>1997</v>
      </c>
      <c r="D11072" s="1" t="d">
        <v>2020-01-21</v>
      </c>
      <c r="E11072" s="1" t="str">
        <f t="shared" si="344"/>
        <v>2020</v>
      </c>
      <c r="F11072" s="1" t="str">
        <f t="shared" si="345"/>
        <v>Jan</v>
      </c>
      <c r="G11072" t="s">
        <v>24</v>
      </c>
      <c r="H11072" t="s">
        <v>68</v>
      </c>
      <c r="I11072">
        <v>0.05</v>
      </c>
      <c r="J11072">
        <v>0.03</v>
      </c>
      <c r="K11072">
        <v>0</v>
      </c>
      <c r="L11072">
        <v>0.01</v>
      </c>
      <c r="M11072">
        <v>0.09</v>
      </c>
    </row>
    <row r="11073" spans="1:19" x14ac:dyDescent="0.2">
      <c r="A11073" t="s">
        <v>9136</v>
      </c>
      <c r="B11073" t="s">
        <v>1043</v>
      </c>
      <c r="C11073">
        <v>1995</v>
      </c>
      <c r="D11073" s="1" t="d">
        <v>2016-02-04</v>
      </c>
      <c r="E11073" s="1" t="str">
        <f t="shared" si="344"/>
        <v>2016</v>
      </c>
      <c r="F11073" s="1" t="str">
        <f t="shared" si="345"/>
        <v>Feb</v>
      </c>
      <c r="G11073" t="s">
        <v>86</v>
      </c>
      <c r="H11073" t="s">
        <v>372</v>
      </c>
      <c r="I11073">
        <v>0</v>
      </c>
      <c r="J11073">
        <v>0</v>
      </c>
      <c r="K11073">
        <v>0.09</v>
      </c>
      <c r="L11073">
        <v>0</v>
      </c>
      <c r="M11073">
        <v>0.09</v>
      </c>
    </row>
    <row r="11074" spans="1:19" x14ac:dyDescent="0.2">
      <c r="A11074" t="s">
        <v>7653</v>
      </c>
      <c r="B11074" t="s">
        <v>49</v>
      </c>
      <c r="C11074">
        <v>2011</v>
      </c>
      <c r="D11074" s="1" t="d">
        <v>2010-05-09</v>
      </c>
      <c r="E11074" s="1" t="str">
        <f t="shared" si="344"/>
        <v>2010</v>
      </c>
      <c r="F11074" s="1" t="str">
        <f t="shared" si="345"/>
        <v>May</v>
      </c>
      <c r="G11074" t="s">
        <v>24</v>
      </c>
      <c r="H11074" t="s">
        <v>1207</v>
      </c>
      <c r="I11074">
        <v>0.06</v>
      </c>
      <c r="J11074">
        <v>0.02</v>
      </c>
      <c r="K11074">
        <v>0</v>
      </c>
      <c r="L11074">
        <v>0.01</v>
      </c>
      <c r="M11074">
        <v>0.09</v>
      </c>
      <c r="P11074" t="s">
        <v>203</v>
      </c>
      <c r="R11074" t="s">
        <v>2233</v>
      </c>
      <c r="S11074" t="s">
        <v>20</v>
      </c>
    </row>
    <row r="11075" spans="1:19" x14ac:dyDescent="0.2">
      <c r="A11075" t="s">
        <v>9137</v>
      </c>
      <c r="B11075" t="s">
        <v>159</v>
      </c>
      <c r="C11075">
        <v>2005</v>
      </c>
      <c r="D11075" s="1" t="d">
        <v>1991-06-05</v>
      </c>
      <c r="E11075" s="1" t="str">
        <f t="shared" ref="E11075:E11138" si="346">TEXT(D11075,"yyyy")</f>
        <v>1991</v>
      </c>
      <c r="F11075" s="1" t="str">
        <f t="shared" ref="F11075:F11138" si="347">TEXT(D11075,"mmm")</f>
        <v>Jun</v>
      </c>
      <c r="G11075" t="s">
        <v>272</v>
      </c>
      <c r="H11075" t="s">
        <v>1201</v>
      </c>
      <c r="I11075">
        <v>0</v>
      </c>
      <c r="J11075">
        <v>0</v>
      </c>
      <c r="K11075">
        <v>0.09</v>
      </c>
      <c r="L11075">
        <v>0</v>
      </c>
      <c r="M11075">
        <v>0.09</v>
      </c>
    </row>
    <row r="11076" spans="1:19" x14ac:dyDescent="0.2">
      <c r="A11076" t="s">
        <v>6370</v>
      </c>
      <c r="B11076" t="s">
        <v>17</v>
      </c>
      <c r="C11076">
        <v>2011</v>
      </c>
      <c r="D11076" s="1" t="d">
        <v>1993-10-01</v>
      </c>
      <c r="E11076" s="1" t="str">
        <f t="shared" si="346"/>
        <v>1993</v>
      </c>
      <c r="F11076" s="1" t="str">
        <f t="shared" si="347"/>
        <v>Oct</v>
      </c>
      <c r="G11076" t="s">
        <v>18</v>
      </c>
      <c r="H11076" t="s">
        <v>933</v>
      </c>
      <c r="I11076">
        <v>0.04</v>
      </c>
      <c r="J11076">
        <v>0.03</v>
      </c>
      <c r="K11076">
        <v>0.01</v>
      </c>
      <c r="L11076">
        <v>0.01</v>
      </c>
      <c r="M11076">
        <v>0.09</v>
      </c>
    </row>
    <row r="11077" spans="1:19" x14ac:dyDescent="0.2">
      <c r="A11077" t="s">
        <v>9138</v>
      </c>
      <c r="B11077" t="s">
        <v>75</v>
      </c>
      <c r="C11077">
        <v>2016</v>
      </c>
      <c r="D11077" s="1" t="d">
        <v>2012-03-05</v>
      </c>
      <c r="E11077" s="1" t="str">
        <f t="shared" si="346"/>
        <v>2012</v>
      </c>
      <c r="F11077" s="1" t="str">
        <f t="shared" si="347"/>
        <v>Mar</v>
      </c>
      <c r="G11077" t="s">
        <v>24</v>
      </c>
      <c r="H11077" t="s">
        <v>68</v>
      </c>
      <c r="I11077">
        <v>0.03</v>
      </c>
      <c r="J11077">
        <v>0.05</v>
      </c>
      <c r="K11077">
        <v>0</v>
      </c>
      <c r="L11077">
        <v>0.01</v>
      </c>
      <c r="M11077">
        <v>0.09</v>
      </c>
      <c r="N11077">
        <v>67</v>
      </c>
      <c r="O11077">
        <v>34</v>
      </c>
      <c r="P11077">
        <v>7.4</v>
      </c>
      <c r="Q11077">
        <v>110</v>
      </c>
      <c r="R11077" t="s">
        <v>430</v>
      </c>
      <c r="S11077" t="s">
        <v>20</v>
      </c>
    </row>
    <row r="11078" spans="1:19" x14ac:dyDescent="0.2">
      <c r="A11078" t="s">
        <v>8035</v>
      </c>
      <c r="B11078" t="s">
        <v>104</v>
      </c>
      <c r="C11078">
        <v>1995</v>
      </c>
      <c r="D11078" s="1" t="d">
        <v>1996-02-10</v>
      </c>
      <c r="E11078" s="1" t="str">
        <f t="shared" si="346"/>
        <v>1996</v>
      </c>
      <c r="F11078" s="1" t="str">
        <f t="shared" si="347"/>
        <v>Feb</v>
      </c>
      <c r="G11078" t="s">
        <v>37</v>
      </c>
      <c r="H11078" t="s">
        <v>234</v>
      </c>
      <c r="I11078">
        <v>0</v>
      </c>
      <c r="J11078">
        <v>0</v>
      </c>
      <c r="K11078">
        <v>0.08</v>
      </c>
      <c r="L11078">
        <v>0.01</v>
      </c>
      <c r="M11078">
        <v>0.09</v>
      </c>
    </row>
    <row r="11079" spans="1:19" x14ac:dyDescent="0.2">
      <c r="A11079" t="s">
        <v>8434</v>
      </c>
      <c r="B11079" t="s">
        <v>49</v>
      </c>
      <c r="C11079">
        <v>2010</v>
      </c>
      <c r="D11079" s="1" t="d">
        <v>1995-09-16</v>
      </c>
      <c r="E11079" s="1" t="str">
        <f t="shared" si="346"/>
        <v>1995</v>
      </c>
      <c r="F11079" s="1" t="str">
        <f t="shared" si="347"/>
        <v>Sep</v>
      </c>
      <c r="G11079" t="s">
        <v>34</v>
      </c>
      <c r="H11079" t="s">
        <v>484</v>
      </c>
      <c r="I11079">
        <v>0.06</v>
      </c>
      <c r="J11079">
        <v>0.02</v>
      </c>
      <c r="K11079">
        <v>0</v>
      </c>
      <c r="L11079">
        <v>0.01</v>
      </c>
      <c r="M11079">
        <v>0.09</v>
      </c>
      <c r="P11079" t="s">
        <v>203</v>
      </c>
      <c r="R11079" t="s">
        <v>484</v>
      </c>
      <c r="S11079" t="s">
        <v>88</v>
      </c>
    </row>
    <row r="11080" spans="1:19" x14ac:dyDescent="0.2">
      <c r="A11080" t="s">
        <v>9139</v>
      </c>
      <c r="B11080" t="s">
        <v>159</v>
      </c>
      <c r="C11080">
        <v>2012</v>
      </c>
      <c r="D11080" s="1" t="d">
        <v>1995-11-21</v>
      </c>
      <c r="E11080" s="1" t="str">
        <f t="shared" si="346"/>
        <v>1995</v>
      </c>
      <c r="F11080" s="1" t="str">
        <f t="shared" si="347"/>
        <v>Nov</v>
      </c>
      <c r="G11080" t="s">
        <v>28</v>
      </c>
      <c r="H11080" t="s">
        <v>1004</v>
      </c>
      <c r="I11080">
        <v>0</v>
      </c>
      <c r="J11080">
        <v>0</v>
      </c>
      <c r="K11080">
        <v>0.09</v>
      </c>
      <c r="L11080">
        <v>0</v>
      </c>
      <c r="M11080">
        <v>0.09</v>
      </c>
    </row>
    <row r="11081" spans="1:19" x14ac:dyDescent="0.2">
      <c r="A11081" t="s">
        <v>6644</v>
      </c>
      <c r="B11081" t="s">
        <v>44</v>
      </c>
      <c r="C11081">
        <v>2010</v>
      </c>
      <c r="D11081" s="1" t="d">
        <v>2014-10-26</v>
      </c>
      <c r="E11081" s="1" t="str">
        <f t="shared" si="346"/>
        <v>2014</v>
      </c>
      <c r="F11081" s="1" t="str">
        <f t="shared" si="347"/>
        <v>Oct</v>
      </c>
      <c r="G11081" t="s">
        <v>37</v>
      </c>
      <c r="H11081" t="s">
        <v>933</v>
      </c>
      <c r="I11081">
        <v>0.06</v>
      </c>
      <c r="J11081">
        <v>0.02</v>
      </c>
      <c r="K11081">
        <v>0</v>
      </c>
      <c r="L11081">
        <v>0.01</v>
      </c>
      <c r="M11081">
        <v>0.09</v>
      </c>
      <c r="N11081">
        <v>37</v>
      </c>
      <c r="O11081">
        <v>39</v>
      </c>
      <c r="P11081">
        <v>3.6</v>
      </c>
      <c r="Q11081">
        <v>31</v>
      </c>
      <c r="R11081" t="s">
        <v>2061</v>
      </c>
      <c r="S11081" t="s">
        <v>53</v>
      </c>
    </row>
    <row r="11082" spans="1:19" x14ac:dyDescent="0.2">
      <c r="A11082" t="s">
        <v>9140</v>
      </c>
      <c r="B11082" t="s">
        <v>159</v>
      </c>
      <c r="C11082">
        <v>2013</v>
      </c>
      <c r="D11082" s="1" t="d">
        <v>1991-06-24</v>
      </c>
      <c r="E11082" s="1" t="str">
        <f t="shared" si="346"/>
        <v>1991</v>
      </c>
      <c r="F11082" s="1" t="str">
        <f t="shared" si="347"/>
        <v>Jun</v>
      </c>
      <c r="G11082" t="s">
        <v>101</v>
      </c>
      <c r="H11082" t="s">
        <v>7599</v>
      </c>
      <c r="I11082">
        <v>0</v>
      </c>
      <c r="J11082">
        <v>0</v>
      </c>
      <c r="K11082">
        <v>0.09</v>
      </c>
      <c r="L11082">
        <v>0</v>
      </c>
      <c r="M11082">
        <v>0.09</v>
      </c>
    </row>
    <row r="11083" spans="1:19" x14ac:dyDescent="0.2">
      <c r="A11083" t="s">
        <v>6852</v>
      </c>
      <c r="B11083" t="s">
        <v>44</v>
      </c>
      <c r="C11083">
        <v>2016</v>
      </c>
      <c r="D11083" s="1" t="d">
        <v>2004-06-21</v>
      </c>
      <c r="E11083" s="1" t="str">
        <f t="shared" si="346"/>
        <v>2004</v>
      </c>
      <c r="F11083" s="1" t="str">
        <f t="shared" si="347"/>
        <v>Jun</v>
      </c>
      <c r="G11083" t="s">
        <v>1</v>
      </c>
      <c r="H11083" t="s">
        <v>71</v>
      </c>
      <c r="I11083">
        <v>0.04</v>
      </c>
      <c r="J11083">
        <v>0.05</v>
      </c>
      <c r="K11083">
        <v>0</v>
      </c>
      <c r="L11083">
        <v>0.01</v>
      </c>
      <c r="M11083">
        <v>0.09</v>
      </c>
      <c r="P11083" t="s">
        <v>203</v>
      </c>
      <c r="R11083" t="s">
        <v>686</v>
      </c>
      <c r="S11083" t="s">
        <v>112</v>
      </c>
    </row>
    <row r="11084" spans="1:19" x14ac:dyDescent="0.2">
      <c r="A11084" t="s">
        <v>9141</v>
      </c>
      <c r="B11084" t="s">
        <v>148</v>
      </c>
      <c r="C11084">
        <v>2007</v>
      </c>
      <c r="D11084" s="1" t="d">
        <v>2004-05-18</v>
      </c>
      <c r="E11084" s="1" t="str">
        <f t="shared" si="346"/>
        <v>2004</v>
      </c>
      <c r="F11084" s="1" t="str">
        <f t="shared" si="347"/>
        <v>May</v>
      </c>
      <c r="G11084" t="s">
        <v>272</v>
      </c>
      <c r="H11084" t="s">
        <v>254</v>
      </c>
      <c r="I11084">
        <v>0.01</v>
      </c>
      <c r="J11084">
        <v>0.06</v>
      </c>
      <c r="K11084">
        <v>0</v>
      </c>
      <c r="L11084">
        <v>0.01</v>
      </c>
      <c r="M11084">
        <v>0.09</v>
      </c>
    </row>
    <row r="11085" spans="1:19" x14ac:dyDescent="0.2">
      <c r="A11085" t="s">
        <v>9142</v>
      </c>
      <c r="B11085" t="s">
        <v>44</v>
      </c>
      <c r="C11085">
        <v>2015</v>
      </c>
      <c r="D11085" s="1" t="d">
        <v>2010-11-23</v>
      </c>
      <c r="E11085" s="1" t="str">
        <f t="shared" si="346"/>
        <v>2010</v>
      </c>
      <c r="F11085" s="1" t="str">
        <f t="shared" si="347"/>
        <v>Nov</v>
      </c>
      <c r="G11085" t="s">
        <v>1</v>
      </c>
      <c r="H11085" t="s">
        <v>71</v>
      </c>
      <c r="I11085">
        <v>0.08</v>
      </c>
      <c r="J11085">
        <v>0</v>
      </c>
      <c r="K11085">
        <v>0</v>
      </c>
      <c r="L11085">
        <v>0.01</v>
      </c>
      <c r="M11085">
        <v>0.09</v>
      </c>
      <c r="P11085">
        <v>3.4</v>
      </c>
      <c r="Q11085">
        <v>20</v>
      </c>
      <c r="R11085" t="s">
        <v>71</v>
      </c>
      <c r="S11085" t="s">
        <v>20</v>
      </c>
    </row>
    <row r="11086" spans="1:19" x14ac:dyDescent="0.2">
      <c r="A11086" t="s">
        <v>9143</v>
      </c>
      <c r="B11086" t="s">
        <v>32</v>
      </c>
      <c r="C11086">
        <v>2007</v>
      </c>
      <c r="D11086" s="1" t="d">
        <v>2019-10-01</v>
      </c>
      <c r="E11086" s="1" t="str">
        <f t="shared" si="346"/>
        <v>2019</v>
      </c>
      <c r="F11086" s="1" t="str">
        <f t="shared" si="347"/>
        <v>Oct</v>
      </c>
      <c r="G11086" t="s">
        <v>28</v>
      </c>
      <c r="H11086" t="s">
        <v>1207</v>
      </c>
      <c r="I11086">
        <v>0</v>
      </c>
      <c r="J11086">
        <v>0</v>
      </c>
      <c r="K11086">
        <v>0.09</v>
      </c>
      <c r="L11086">
        <v>0</v>
      </c>
      <c r="M11086">
        <v>0.09</v>
      </c>
    </row>
    <row r="11087" spans="1:19" x14ac:dyDescent="0.2">
      <c r="A11087" t="s">
        <v>8894</v>
      </c>
      <c r="B11087" t="s">
        <v>49</v>
      </c>
      <c r="C11087">
        <v>2009</v>
      </c>
      <c r="D11087" s="1" t="d">
        <v>2002-07-04</v>
      </c>
      <c r="E11087" s="1" t="str">
        <f t="shared" si="346"/>
        <v>2002</v>
      </c>
      <c r="F11087" s="1" t="str">
        <f t="shared" si="347"/>
        <v>Jul</v>
      </c>
      <c r="G11087" t="s">
        <v>50</v>
      </c>
      <c r="H11087" t="s">
        <v>234</v>
      </c>
      <c r="I11087">
        <v>0.08</v>
      </c>
      <c r="J11087">
        <v>0</v>
      </c>
      <c r="K11087">
        <v>0</v>
      </c>
      <c r="L11087">
        <v>0.01</v>
      </c>
      <c r="M11087">
        <v>0.09</v>
      </c>
      <c r="N11087">
        <v>69</v>
      </c>
      <c r="O11087">
        <v>15</v>
      </c>
      <c r="P11087">
        <v>7.6</v>
      </c>
      <c r="Q11087">
        <v>8</v>
      </c>
      <c r="R11087" t="s">
        <v>8895</v>
      </c>
      <c r="S11087" t="s">
        <v>112</v>
      </c>
    </row>
    <row r="11088" spans="1:19" x14ac:dyDescent="0.2">
      <c r="A11088" t="s">
        <v>9144</v>
      </c>
      <c r="B11088" t="s">
        <v>159</v>
      </c>
      <c r="C11088">
        <v>2009</v>
      </c>
      <c r="D11088" s="1" t="d">
        <v>1989-03-14</v>
      </c>
      <c r="E11088" s="1" t="str">
        <f t="shared" si="346"/>
        <v>1989</v>
      </c>
      <c r="F11088" s="1" t="str">
        <f t="shared" si="347"/>
        <v>Mar</v>
      </c>
      <c r="G11088" t="s">
        <v>86</v>
      </c>
      <c r="H11088" t="s">
        <v>68</v>
      </c>
      <c r="I11088">
        <v>0</v>
      </c>
      <c r="J11088">
        <v>0</v>
      </c>
      <c r="K11088">
        <v>0.09</v>
      </c>
      <c r="L11088">
        <v>0</v>
      </c>
      <c r="M11088">
        <v>0.09</v>
      </c>
    </row>
    <row r="11089" spans="1:19" x14ac:dyDescent="0.2">
      <c r="A11089" t="s">
        <v>9145</v>
      </c>
      <c r="B11089" t="s">
        <v>55</v>
      </c>
      <c r="C11089">
        <v>2007</v>
      </c>
      <c r="D11089" s="1" t="d">
        <v>2022-09-22</v>
      </c>
      <c r="E11089" s="1" t="str">
        <f t="shared" si="346"/>
        <v>2022</v>
      </c>
      <c r="F11089" s="1" t="str">
        <f t="shared" si="347"/>
        <v>Sep</v>
      </c>
      <c r="G11089" t="s">
        <v>28</v>
      </c>
      <c r="H11089" t="s">
        <v>933</v>
      </c>
      <c r="I11089">
        <v>0</v>
      </c>
      <c r="J11089">
        <v>0</v>
      </c>
      <c r="K11089">
        <v>0.09</v>
      </c>
      <c r="L11089">
        <v>0</v>
      </c>
      <c r="M11089">
        <v>0.09</v>
      </c>
    </row>
    <row r="11090" spans="1:19" x14ac:dyDescent="0.2">
      <c r="A11090" t="s">
        <v>5743</v>
      </c>
      <c r="B11090" t="s">
        <v>159</v>
      </c>
      <c r="C11090">
        <v>2009</v>
      </c>
      <c r="D11090" s="1" t="d">
        <v>2007-02-01</v>
      </c>
      <c r="E11090" s="1" t="str">
        <f t="shared" si="346"/>
        <v>2007</v>
      </c>
      <c r="F11090" s="1" t="str">
        <f t="shared" si="347"/>
        <v>Feb</v>
      </c>
      <c r="G11090" t="s">
        <v>34</v>
      </c>
      <c r="H11090" t="s">
        <v>134</v>
      </c>
      <c r="I11090">
        <v>0.08</v>
      </c>
      <c r="J11090">
        <v>0</v>
      </c>
      <c r="K11090">
        <v>0</v>
      </c>
      <c r="L11090">
        <v>0.01</v>
      </c>
      <c r="M11090">
        <v>0.09</v>
      </c>
      <c r="P11090" t="s">
        <v>203</v>
      </c>
      <c r="R11090" t="s">
        <v>5768</v>
      </c>
      <c r="S11090" t="s">
        <v>20</v>
      </c>
    </row>
    <row r="11091" spans="1:19" x14ac:dyDescent="0.2">
      <c r="A11091" t="s">
        <v>8197</v>
      </c>
      <c r="B11091" t="s">
        <v>17</v>
      </c>
      <c r="C11091">
        <v>2008</v>
      </c>
      <c r="D11091" s="1" t="d">
        <v>2001-07-06</v>
      </c>
      <c r="E11091" s="1" t="str">
        <f t="shared" si="346"/>
        <v>2001</v>
      </c>
      <c r="F11091" s="1" t="str">
        <f t="shared" si="347"/>
        <v>Jul</v>
      </c>
      <c r="G11091" t="s">
        <v>1</v>
      </c>
      <c r="H11091" t="s">
        <v>4713</v>
      </c>
      <c r="I11091">
        <v>0.08</v>
      </c>
      <c r="J11091">
        <v>0</v>
      </c>
      <c r="K11091">
        <v>0</v>
      </c>
      <c r="L11091">
        <v>0.01</v>
      </c>
      <c r="M11091">
        <v>0.09</v>
      </c>
      <c r="P11091" t="s">
        <v>203</v>
      </c>
      <c r="R11091" t="s">
        <v>9146</v>
      </c>
      <c r="S11091" t="s">
        <v>112</v>
      </c>
    </row>
    <row r="11092" spans="1:19" x14ac:dyDescent="0.2">
      <c r="A11092" t="s">
        <v>6131</v>
      </c>
      <c r="B11092" t="s">
        <v>32</v>
      </c>
      <c r="C11092">
        <v>2006</v>
      </c>
      <c r="D11092" s="1" t="d">
        <v>2019-05-25</v>
      </c>
      <c r="E11092" s="1" t="str">
        <f t="shared" si="346"/>
        <v>2019</v>
      </c>
      <c r="F11092" s="1" t="str">
        <f t="shared" si="347"/>
        <v>May</v>
      </c>
      <c r="G11092" t="s">
        <v>28</v>
      </c>
      <c r="H11092" t="s">
        <v>283</v>
      </c>
      <c r="I11092">
        <v>0.08</v>
      </c>
      <c r="J11092">
        <v>0</v>
      </c>
      <c r="K11092">
        <v>0</v>
      </c>
      <c r="L11092">
        <v>0.01</v>
      </c>
      <c r="M11092">
        <v>0.09</v>
      </c>
      <c r="N11092">
        <v>43</v>
      </c>
      <c r="O11092">
        <v>9</v>
      </c>
      <c r="P11092">
        <v>5.7</v>
      </c>
      <c r="Q11092">
        <v>7</v>
      </c>
      <c r="R11092" t="s">
        <v>5415</v>
      </c>
      <c r="S11092" t="s">
        <v>112</v>
      </c>
    </row>
    <row r="11093" spans="1:19" x14ac:dyDescent="0.2">
      <c r="A11093" t="s">
        <v>6930</v>
      </c>
      <c r="B11093" t="s">
        <v>49</v>
      </c>
      <c r="C11093">
        <v>2011</v>
      </c>
      <c r="D11093" s="1" t="d">
        <v>2012-06-19</v>
      </c>
      <c r="E11093" s="1" t="str">
        <f t="shared" si="346"/>
        <v>2012</v>
      </c>
      <c r="F11093" s="1" t="str">
        <f t="shared" si="347"/>
        <v>Jun</v>
      </c>
      <c r="G11093" t="s">
        <v>101</v>
      </c>
      <c r="H11093" t="s">
        <v>3903</v>
      </c>
      <c r="I11093">
        <v>7.0000000000000007E-2</v>
      </c>
      <c r="J11093">
        <v>0.01</v>
      </c>
      <c r="K11093">
        <v>0</v>
      </c>
      <c r="L11093">
        <v>0.01</v>
      </c>
      <c r="M11093">
        <v>0.09</v>
      </c>
      <c r="N11093">
        <v>66</v>
      </c>
      <c r="O11093">
        <v>5</v>
      </c>
      <c r="P11093">
        <v>6.8</v>
      </c>
      <c r="Q11093">
        <v>51</v>
      </c>
      <c r="R11093" t="s">
        <v>3903</v>
      </c>
    </row>
    <row r="11094" spans="1:19" x14ac:dyDescent="0.2">
      <c r="A11094" t="s">
        <v>9147</v>
      </c>
      <c r="B11094" t="s">
        <v>104</v>
      </c>
      <c r="C11094" t="s">
        <v>286</v>
      </c>
      <c r="D11094" s="1" t="d">
        <v>1995-04-16</v>
      </c>
      <c r="E11094" s="1" t="str">
        <f t="shared" si="346"/>
        <v>1995</v>
      </c>
      <c r="F11094" s="1" t="str">
        <f t="shared" si="347"/>
        <v>Apr</v>
      </c>
      <c r="G11094" t="s">
        <v>50</v>
      </c>
      <c r="H11094" t="s">
        <v>286</v>
      </c>
      <c r="I11094">
        <v>0.05</v>
      </c>
      <c r="J11094">
        <v>0.03</v>
      </c>
      <c r="K11094">
        <v>0</v>
      </c>
      <c r="L11094">
        <v>0.01</v>
      </c>
      <c r="M11094">
        <v>0.09</v>
      </c>
    </row>
    <row r="11095" spans="1:19" x14ac:dyDescent="0.2">
      <c r="A11095" t="s">
        <v>7446</v>
      </c>
      <c r="B11095" t="s">
        <v>159</v>
      </c>
      <c r="C11095">
        <v>2008</v>
      </c>
      <c r="D11095" s="1" t="d">
        <v>2011-01-15</v>
      </c>
      <c r="E11095" s="1" t="str">
        <f t="shared" si="346"/>
        <v>2011</v>
      </c>
      <c r="F11095" s="1" t="str">
        <f t="shared" si="347"/>
        <v>Jan</v>
      </c>
      <c r="G11095" t="s">
        <v>37</v>
      </c>
      <c r="H11095" t="s">
        <v>242</v>
      </c>
      <c r="I11095">
        <v>0.06</v>
      </c>
      <c r="J11095">
        <v>0.01</v>
      </c>
      <c r="K11095">
        <v>0.01</v>
      </c>
      <c r="L11095">
        <v>0.01</v>
      </c>
      <c r="M11095">
        <v>0.09</v>
      </c>
      <c r="N11095">
        <v>84</v>
      </c>
      <c r="O11095">
        <v>29</v>
      </c>
      <c r="P11095">
        <v>6.8</v>
      </c>
      <c r="Q11095">
        <v>13</v>
      </c>
      <c r="R11095" t="s">
        <v>257</v>
      </c>
      <c r="S11095" t="s">
        <v>20</v>
      </c>
    </row>
    <row r="11096" spans="1:19" x14ac:dyDescent="0.2">
      <c r="A11096" t="s">
        <v>9148</v>
      </c>
      <c r="B11096" t="s">
        <v>17</v>
      </c>
      <c r="C11096">
        <v>2009</v>
      </c>
      <c r="D11096" s="1" t="d">
        <v>2004-11-27</v>
      </c>
      <c r="E11096" s="1" t="str">
        <f t="shared" si="346"/>
        <v>2004</v>
      </c>
      <c r="F11096" s="1" t="str">
        <f t="shared" si="347"/>
        <v>Nov</v>
      </c>
      <c r="G11096" t="s">
        <v>18</v>
      </c>
      <c r="H11096" t="s">
        <v>2573</v>
      </c>
      <c r="I11096">
        <v>0.08</v>
      </c>
      <c r="J11096">
        <v>0</v>
      </c>
      <c r="K11096">
        <v>0</v>
      </c>
      <c r="L11096">
        <v>0.01</v>
      </c>
      <c r="M11096">
        <v>0.09</v>
      </c>
      <c r="P11096" t="s">
        <v>203</v>
      </c>
      <c r="R11096" t="s">
        <v>2573</v>
      </c>
      <c r="S11096" t="s">
        <v>20</v>
      </c>
    </row>
    <row r="11097" spans="1:19" x14ac:dyDescent="0.2">
      <c r="A11097" t="s">
        <v>9149</v>
      </c>
      <c r="B11097" t="s">
        <v>189</v>
      </c>
      <c r="C11097">
        <v>2002</v>
      </c>
      <c r="D11097" s="1" t="d">
        <v>2008-08-17</v>
      </c>
      <c r="E11097" s="1" t="str">
        <f t="shared" si="346"/>
        <v>2008</v>
      </c>
      <c r="F11097" s="1" t="str">
        <f t="shared" si="347"/>
        <v>Aug</v>
      </c>
      <c r="G11097" t="s">
        <v>50</v>
      </c>
      <c r="H11097" t="s">
        <v>933</v>
      </c>
      <c r="I11097">
        <v>0.03</v>
      </c>
      <c r="J11097">
        <v>0.01</v>
      </c>
      <c r="K11097">
        <v>0.04</v>
      </c>
      <c r="L11097">
        <v>0</v>
      </c>
      <c r="M11097">
        <v>0.09</v>
      </c>
      <c r="N11097">
        <v>67</v>
      </c>
      <c r="O11097">
        <v>13</v>
      </c>
      <c r="P11097">
        <v>8.5</v>
      </c>
      <c r="Q11097">
        <v>26</v>
      </c>
      <c r="R11097" t="s">
        <v>2114</v>
      </c>
      <c r="S11097" t="s">
        <v>88</v>
      </c>
    </row>
    <row r="11098" spans="1:19" x14ac:dyDescent="0.2">
      <c r="A11098" t="s">
        <v>9150</v>
      </c>
      <c r="B11098" t="s">
        <v>55</v>
      </c>
      <c r="C11098">
        <v>2007</v>
      </c>
      <c r="D11098" s="1" t="d">
        <v>2014-04-01</v>
      </c>
      <c r="E11098" s="1" t="str">
        <f t="shared" si="346"/>
        <v>2014</v>
      </c>
      <c r="F11098" s="1" t="str">
        <f t="shared" si="347"/>
        <v>Apr</v>
      </c>
      <c r="G11098" t="s">
        <v>34</v>
      </c>
      <c r="H11098" t="s">
        <v>9151</v>
      </c>
      <c r="I11098">
        <v>0</v>
      </c>
      <c r="J11098">
        <v>0</v>
      </c>
      <c r="K11098">
        <v>0.09</v>
      </c>
      <c r="L11098">
        <v>0</v>
      </c>
      <c r="M11098">
        <v>0.09</v>
      </c>
    </row>
    <row r="11099" spans="1:19" x14ac:dyDescent="0.2">
      <c r="A11099" t="s">
        <v>9152</v>
      </c>
      <c r="B11099" t="s">
        <v>32</v>
      </c>
      <c r="C11099">
        <v>2005</v>
      </c>
      <c r="D11099" s="1" t="d">
        <v>2022-03-18</v>
      </c>
      <c r="E11099" s="1" t="str">
        <f t="shared" si="346"/>
        <v>2022</v>
      </c>
      <c r="F11099" s="1" t="str">
        <f t="shared" si="347"/>
        <v>Mar</v>
      </c>
      <c r="G11099" t="s">
        <v>34</v>
      </c>
      <c r="H11099" t="s">
        <v>151</v>
      </c>
      <c r="I11099">
        <v>0.08</v>
      </c>
      <c r="J11099">
        <v>0</v>
      </c>
      <c r="K11099">
        <v>0</v>
      </c>
      <c r="L11099">
        <v>0.01</v>
      </c>
      <c r="M11099">
        <v>0.09</v>
      </c>
      <c r="N11099">
        <v>61</v>
      </c>
      <c r="O11099">
        <v>13</v>
      </c>
      <c r="R11099" t="s">
        <v>461</v>
      </c>
      <c r="S11099" t="s">
        <v>88</v>
      </c>
    </row>
    <row r="11100" spans="1:19" x14ac:dyDescent="0.2">
      <c r="A11100" t="s">
        <v>2047</v>
      </c>
      <c r="B11100" t="s">
        <v>137</v>
      </c>
      <c r="C11100">
        <v>2002</v>
      </c>
      <c r="D11100" s="1" t="d">
        <v>2007-09-28</v>
      </c>
      <c r="E11100" s="1" t="str">
        <f t="shared" si="346"/>
        <v>2007</v>
      </c>
      <c r="F11100" s="1" t="str">
        <f t="shared" si="347"/>
        <v>Sep</v>
      </c>
      <c r="G11100" t="s">
        <v>34</v>
      </c>
      <c r="H11100" t="s">
        <v>776</v>
      </c>
      <c r="I11100">
        <v>7.0000000000000007E-2</v>
      </c>
      <c r="J11100">
        <v>0.02</v>
      </c>
      <c r="K11100">
        <v>0</v>
      </c>
      <c r="L11100">
        <v>0</v>
      </c>
      <c r="M11100">
        <v>0.09</v>
      </c>
      <c r="N11100">
        <v>69</v>
      </c>
      <c r="O11100">
        <v>15</v>
      </c>
      <c r="P11100" t="s">
        <v>203</v>
      </c>
      <c r="R11100" t="s">
        <v>3718</v>
      </c>
      <c r="S11100" t="s">
        <v>88</v>
      </c>
    </row>
    <row r="11101" spans="1:19" x14ac:dyDescent="0.2">
      <c r="A11101" t="s">
        <v>9153</v>
      </c>
      <c r="B11101" t="s">
        <v>148</v>
      </c>
      <c r="C11101">
        <v>2005</v>
      </c>
      <c r="D11101" s="1" t="d">
        <v>2016-06-09</v>
      </c>
      <c r="E11101" s="1" t="str">
        <f t="shared" si="346"/>
        <v>2016</v>
      </c>
      <c r="F11101" s="1" t="str">
        <f t="shared" si="347"/>
        <v>Jun</v>
      </c>
      <c r="G11101" t="s">
        <v>272</v>
      </c>
      <c r="H11101" t="s">
        <v>134</v>
      </c>
      <c r="I11101">
        <v>0.01</v>
      </c>
      <c r="J11101">
        <v>7.0000000000000007E-2</v>
      </c>
      <c r="K11101">
        <v>0</v>
      </c>
      <c r="L11101">
        <v>0.01</v>
      </c>
      <c r="M11101">
        <v>0.09</v>
      </c>
    </row>
    <row r="11102" spans="1:19" x14ac:dyDescent="0.2">
      <c r="A11102" t="s">
        <v>9154</v>
      </c>
      <c r="B11102" t="s">
        <v>104</v>
      </c>
      <c r="C11102">
        <v>2002</v>
      </c>
      <c r="D11102" s="1" t="d">
        <v>1993-04-08</v>
      </c>
      <c r="E11102" s="1" t="str">
        <f t="shared" si="346"/>
        <v>1993</v>
      </c>
      <c r="F11102" s="1" t="str">
        <f t="shared" si="347"/>
        <v>Apr</v>
      </c>
      <c r="G11102" t="s">
        <v>18</v>
      </c>
      <c r="H11102" t="s">
        <v>234</v>
      </c>
      <c r="I11102">
        <v>0</v>
      </c>
      <c r="J11102">
        <v>0</v>
      </c>
      <c r="K11102">
        <v>0.08</v>
      </c>
      <c r="L11102">
        <v>0.01</v>
      </c>
      <c r="M11102">
        <v>0.09</v>
      </c>
    </row>
    <row r="11103" spans="1:19" x14ac:dyDescent="0.2">
      <c r="A11103" t="s">
        <v>9155</v>
      </c>
      <c r="B11103" t="s">
        <v>44</v>
      </c>
      <c r="C11103">
        <v>2007</v>
      </c>
      <c r="D11103" s="1" t="d">
        <v>1995-01-06</v>
      </c>
      <c r="E11103" s="1" t="str">
        <f t="shared" si="346"/>
        <v>1995</v>
      </c>
      <c r="F11103" s="1" t="str">
        <f t="shared" si="347"/>
        <v>Jan</v>
      </c>
      <c r="G11103" t="s">
        <v>272</v>
      </c>
      <c r="H11103" t="s">
        <v>4573</v>
      </c>
      <c r="I11103">
        <v>0.08</v>
      </c>
      <c r="J11103">
        <v>0</v>
      </c>
      <c r="K11103">
        <v>0</v>
      </c>
      <c r="L11103">
        <v>0.01</v>
      </c>
      <c r="M11103">
        <v>0.09</v>
      </c>
      <c r="N11103">
        <v>46</v>
      </c>
      <c r="O11103">
        <v>17</v>
      </c>
      <c r="P11103">
        <v>7.3</v>
      </c>
      <c r="Q11103">
        <v>7</v>
      </c>
      <c r="R11103" t="s">
        <v>4573</v>
      </c>
      <c r="S11103" t="s">
        <v>88</v>
      </c>
    </row>
    <row r="11104" spans="1:19" x14ac:dyDescent="0.2">
      <c r="A11104" t="s">
        <v>9156</v>
      </c>
      <c r="B11104" t="s">
        <v>75</v>
      </c>
      <c r="C11104">
        <v>2015</v>
      </c>
      <c r="D11104" s="1" t="d">
        <v>2001-01-06</v>
      </c>
      <c r="E11104" s="1" t="str">
        <f t="shared" si="346"/>
        <v>2001</v>
      </c>
      <c r="F11104" s="1" t="str">
        <f t="shared" si="347"/>
        <v>Jan</v>
      </c>
      <c r="G11104" t="s">
        <v>50</v>
      </c>
      <c r="H11104" t="s">
        <v>933</v>
      </c>
      <c r="I11104">
        <v>0.03</v>
      </c>
      <c r="J11104">
        <v>0.01</v>
      </c>
      <c r="K11104">
        <v>0.04</v>
      </c>
      <c r="L11104">
        <v>0.01</v>
      </c>
      <c r="M11104">
        <v>0.09</v>
      </c>
      <c r="N11104">
        <v>69</v>
      </c>
      <c r="O11104">
        <v>43</v>
      </c>
      <c r="P11104">
        <v>6.6</v>
      </c>
      <c r="Q11104">
        <v>23</v>
      </c>
      <c r="R11104" t="s">
        <v>934</v>
      </c>
      <c r="S11104" t="s">
        <v>88</v>
      </c>
    </row>
    <row r="11105" spans="1:19" x14ac:dyDescent="0.2">
      <c r="A11105" t="s">
        <v>9157</v>
      </c>
      <c r="B11105" t="s">
        <v>55</v>
      </c>
      <c r="C11105">
        <v>2000</v>
      </c>
      <c r="D11105" s="1" t="d">
        <v>2002-06-18</v>
      </c>
      <c r="E11105" s="1" t="str">
        <f t="shared" si="346"/>
        <v>2002</v>
      </c>
      <c r="F11105" s="1" t="str">
        <f t="shared" si="347"/>
        <v>Jun</v>
      </c>
      <c r="G11105" t="s">
        <v>101</v>
      </c>
      <c r="H11105" t="s">
        <v>68</v>
      </c>
      <c r="I11105">
        <v>0</v>
      </c>
      <c r="J11105">
        <v>0</v>
      </c>
      <c r="K11105">
        <v>0.09</v>
      </c>
      <c r="L11105">
        <v>0</v>
      </c>
      <c r="M11105">
        <v>0.09</v>
      </c>
    </row>
    <row r="11106" spans="1:19" x14ac:dyDescent="0.2">
      <c r="A11106" t="s">
        <v>9158</v>
      </c>
      <c r="B11106" t="s">
        <v>32</v>
      </c>
      <c r="C11106">
        <v>2008</v>
      </c>
      <c r="D11106" s="1" t="d">
        <v>1991-12-22</v>
      </c>
      <c r="E11106" s="1" t="str">
        <f t="shared" si="346"/>
        <v>1991</v>
      </c>
      <c r="F11106" s="1" t="str">
        <f t="shared" si="347"/>
        <v>Dec</v>
      </c>
      <c r="G11106" t="s">
        <v>18</v>
      </c>
      <c r="H11106" t="s">
        <v>3091</v>
      </c>
      <c r="I11106">
        <v>0.08</v>
      </c>
      <c r="J11106">
        <v>0</v>
      </c>
      <c r="K11106">
        <v>0</v>
      </c>
      <c r="L11106">
        <v>0.01</v>
      </c>
      <c r="M11106">
        <v>0.09</v>
      </c>
    </row>
    <row r="11107" spans="1:19" x14ac:dyDescent="0.2">
      <c r="A11107" t="s">
        <v>9159</v>
      </c>
      <c r="B11107" t="s">
        <v>1043</v>
      </c>
      <c r="C11107">
        <v>1994</v>
      </c>
      <c r="D11107" s="1" t="d">
        <v>2019-05-07</v>
      </c>
      <c r="E11107" s="1" t="str">
        <f t="shared" si="346"/>
        <v>2019</v>
      </c>
      <c r="F11107" s="1" t="str">
        <f t="shared" si="347"/>
        <v>May</v>
      </c>
      <c r="G11107" t="s">
        <v>1</v>
      </c>
      <c r="H11107" t="s">
        <v>151</v>
      </c>
      <c r="I11107">
        <v>0</v>
      </c>
      <c r="J11107">
        <v>0</v>
      </c>
      <c r="K11107">
        <v>0.09</v>
      </c>
      <c r="L11107">
        <v>0</v>
      </c>
      <c r="M11107">
        <v>0.09</v>
      </c>
    </row>
    <row r="11108" spans="1:19" x14ac:dyDescent="0.2">
      <c r="A11108" t="s">
        <v>9160</v>
      </c>
      <c r="B11108" t="s">
        <v>55</v>
      </c>
      <c r="C11108">
        <v>2003</v>
      </c>
      <c r="D11108" s="1" t="d">
        <v>2001-12-08</v>
      </c>
      <c r="E11108" s="1" t="str">
        <f t="shared" si="346"/>
        <v>2001</v>
      </c>
      <c r="F11108" s="1" t="str">
        <f t="shared" si="347"/>
        <v>Dec</v>
      </c>
      <c r="G11108" t="s">
        <v>24</v>
      </c>
      <c r="H11108" t="s">
        <v>776</v>
      </c>
      <c r="I11108">
        <v>0.04</v>
      </c>
      <c r="J11108">
        <v>0.03</v>
      </c>
      <c r="K11108">
        <v>0</v>
      </c>
      <c r="L11108">
        <v>0.01</v>
      </c>
      <c r="M11108">
        <v>0.09</v>
      </c>
      <c r="N11108">
        <v>67</v>
      </c>
      <c r="O11108">
        <v>25</v>
      </c>
      <c r="P11108">
        <v>8.3000000000000007</v>
      </c>
      <c r="Q11108">
        <v>17</v>
      </c>
      <c r="R11108" t="s">
        <v>2576</v>
      </c>
      <c r="S11108" t="s">
        <v>88</v>
      </c>
    </row>
    <row r="11109" spans="1:19" x14ac:dyDescent="0.2">
      <c r="A11109" t="s">
        <v>7703</v>
      </c>
      <c r="B11109" t="s">
        <v>159</v>
      </c>
      <c r="C11109">
        <v>2014</v>
      </c>
      <c r="D11109" s="1" t="d">
        <v>2013-12-10</v>
      </c>
      <c r="E11109" s="1" t="str">
        <f t="shared" si="346"/>
        <v>2013</v>
      </c>
      <c r="F11109" s="1" t="str">
        <f t="shared" si="347"/>
        <v>Dec</v>
      </c>
      <c r="G11109" t="s">
        <v>18</v>
      </c>
      <c r="H11109" t="s">
        <v>234</v>
      </c>
      <c r="I11109">
        <v>0</v>
      </c>
      <c r="J11109">
        <v>0</v>
      </c>
      <c r="K11109">
        <v>0.09</v>
      </c>
      <c r="L11109">
        <v>0</v>
      </c>
      <c r="M11109">
        <v>0.09</v>
      </c>
    </row>
    <row r="11110" spans="1:19" x14ac:dyDescent="0.2">
      <c r="A11110" t="s">
        <v>9161</v>
      </c>
      <c r="B11110" t="s">
        <v>55</v>
      </c>
      <c r="C11110">
        <v>2000</v>
      </c>
      <c r="D11110" s="1" t="d">
        <v>1994-02-15</v>
      </c>
      <c r="E11110" s="1" t="str">
        <f t="shared" si="346"/>
        <v>1994</v>
      </c>
      <c r="F11110" s="1" t="str">
        <f t="shared" si="347"/>
        <v>Feb</v>
      </c>
      <c r="G11110" t="s">
        <v>39</v>
      </c>
      <c r="H11110" t="s">
        <v>8888</v>
      </c>
      <c r="I11110">
        <v>0</v>
      </c>
      <c r="J11110">
        <v>0</v>
      </c>
      <c r="K11110">
        <v>0.09</v>
      </c>
      <c r="L11110">
        <v>0</v>
      </c>
      <c r="M11110">
        <v>0.09</v>
      </c>
    </row>
    <row r="11111" spans="1:19" x14ac:dyDescent="0.2">
      <c r="A11111" t="s">
        <v>9162</v>
      </c>
      <c r="B11111" t="s">
        <v>55</v>
      </c>
      <c r="C11111">
        <v>2007</v>
      </c>
      <c r="D11111" s="1" t="d">
        <v>1999-01-19</v>
      </c>
      <c r="E11111" s="1" t="str">
        <f t="shared" si="346"/>
        <v>1999</v>
      </c>
      <c r="F11111" s="1" t="str">
        <f t="shared" si="347"/>
        <v>Jan</v>
      </c>
      <c r="G11111" t="s">
        <v>50</v>
      </c>
      <c r="H11111" t="s">
        <v>1263</v>
      </c>
      <c r="I11111">
        <v>0</v>
      </c>
      <c r="J11111">
        <v>0</v>
      </c>
      <c r="K11111">
        <v>0.09</v>
      </c>
      <c r="L11111">
        <v>0</v>
      </c>
      <c r="M11111">
        <v>0.09</v>
      </c>
    </row>
    <row r="11112" spans="1:19" x14ac:dyDescent="0.2">
      <c r="A11112" t="s">
        <v>4944</v>
      </c>
      <c r="B11112" t="s">
        <v>44</v>
      </c>
      <c r="C11112">
        <v>2008</v>
      </c>
      <c r="D11112" s="1" t="d">
        <v>2015-07-01</v>
      </c>
      <c r="E11112" s="1" t="str">
        <f t="shared" si="346"/>
        <v>2015</v>
      </c>
      <c r="F11112" s="1" t="str">
        <f t="shared" si="347"/>
        <v>Jul</v>
      </c>
      <c r="G11112" t="s">
        <v>34</v>
      </c>
      <c r="H11112" t="s">
        <v>234</v>
      </c>
      <c r="I11112">
        <v>0.08</v>
      </c>
      <c r="J11112">
        <v>0</v>
      </c>
      <c r="K11112">
        <v>0</v>
      </c>
      <c r="L11112">
        <v>0.01</v>
      </c>
      <c r="M11112">
        <v>0.09</v>
      </c>
      <c r="P11112" t="s">
        <v>203</v>
      </c>
      <c r="R11112" t="s">
        <v>1477</v>
      </c>
      <c r="S11112" t="s">
        <v>112</v>
      </c>
    </row>
    <row r="11113" spans="1:19" x14ac:dyDescent="0.2">
      <c r="A11113" t="s">
        <v>9163</v>
      </c>
      <c r="B11113" t="s">
        <v>55</v>
      </c>
      <c r="C11113">
        <v>2001</v>
      </c>
      <c r="D11113" s="1" t="d">
        <v>1992-04-24</v>
      </c>
      <c r="E11113" s="1" t="str">
        <f t="shared" si="346"/>
        <v>1992</v>
      </c>
      <c r="F11113" s="1" t="str">
        <f t="shared" si="347"/>
        <v>Apr</v>
      </c>
      <c r="G11113" t="s">
        <v>28</v>
      </c>
      <c r="H11113" t="s">
        <v>2930</v>
      </c>
      <c r="I11113">
        <v>0.04</v>
      </c>
      <c r="J11113">
        <v>0.03</v>
      </c>
      <c r="K11113">
        <v>0</v>
      </c>
      <c r="L11113">
        <v>0.01</v>
      </c>
      <c r="M11113">
        <v>0.09</v>
      </c>
      <c r="N11113">
        <v>53</v>
      </c>
      <c r="O11113">
        <v>9</v>
      </c>
      <c r="P11113">
        <v>5.6</v>
      </c>
      <c r="Q11113">
        <v>5</v>
      </c>
      <c r="R11113" t="s">
        <v>9164</v>
      </c>
      <c r="S11113" t="s">
        <v>88</v>
      </c>
    </row>
    <row r="11114" spans="1:19" x14ac:dyDescent="0.2">
      <c r="A11114" t="s">
        <v>9165</v>
      </c>
      <c r="B11114" t="s">
        <v>17</v>
      </c>
      <c r="C11114">
        <v>2010</v>
      </c>
      <c r="D11114" s="1" t="d">
        <v>1989-08-29</v>
      </c>
      <c r="E11114" s="1" t="str">
        <f t="shared" si="346"/>
        <v>1989</v>
      </c>
      <c r="F11114" s="1" t="str">
        <f t="shared" si="347"/>
        <v>Aug</v>
      </c>
      <c r="G11114" t="s">
        <v>34</v>
      </c>
      <c r="H11114" t="s">
        <v>128</v>
      </c>
      <c r="I11114">
        <v>0</v>
      </c>
      <c r="J11114">
        <v>0</v>
      </c>
      <c r="K11114">
        <v>0.09</v>
      </c>
      <c r="L11114">
        <v>0</v>
      </c>
      <c r="M11114">
        <v>0.09</v>
      </c>
    </row>
    <row r="11115" spans="1:19" x14ac:dyDescent="0.2">
      <c r="A11115" t="s">
        <v>9166</v>
      </c>
      <c r="B11115" t="s">
        <v>49</v>
      </c>
      <c r="C11115">
        <v>2009</v>
      </c>
      <c r="D11115" s="1" t="d">
        <v>2002-05-06</v>
      </c>
      <c r="E11115" s="1" t="str">
        <f t="shared" si="346"/>
        <v>2002</v>
      </c>
      <c r="F11115" s="1" t="str">
        <f t="shared" si="347"/>
        <v>May</v>
      </c>
      <c r="G11115" t="s">
        <v>37</v>
      </c>
      <c r="H11115" t="s">
        <v>648</v>
      </c>
      <c r="I11115">
        <v>7.0000000000000007E-2</v>
      </c>
      <c r="J11115">
        <v>0.01</v>
      </c>
      <c r="K11115">
        <v>0</v>
      </c>
      <c r="L11115">
        <v>0.01</v>
      </c>
      <c r="M11115">
        <v>0.09</v>
      </c>
      <c r="N11115">
        <v>36</v>
      </c>
      <c r="O11115">
        <v>36</v>
      </c>
      <c r="P11115">
        <v>2.8</v>
      </c>
      <c r="Q11115">
        <v>40</v>
      </c>
      <c r="R11115" t="s">
        <v>9167</v>
      </c>
      <c r="S11115" t="s">
        <v>53</v>
      </c>
    </row>
    <row r="11116" spans="1:19" x14ac:dyDescent="0.2">
      <c r="A11116" t="s">
        <v>3544</v>
      </c>
      <c r="B11116" t="s">
        <v>159</v>
      </c>
      <c r="C11116">
        <v>2010</v>
      </c>
      <c r="D11116" s="1" t="d">
        <v>1992-06-23</v>
      </c>
      <c r="E11116" s="1" t="str">
        <f t="shared" si="346"/>
        <v>1992</v>
      </c>
      <c r="F11116" s="1" t="str">
        <f t="shared" si="347"/>
        <v>Jun</v>
      </c>
      <c r="G11116" t="s">
        <v>24</v>
      </c>
      <c r="H11116" t="s">
        <v>71</v>
      </c>
      <c r="I11116">
        <v>0.08</v>
      </c>
      <c r="J11116">
        <v>0</v>
      </c>
      <c r="K11116">
        <v>0</v>
      </c>
      <c r="L11116">
        <v>0.01</v>
      </c>
      <c r="M11116">
        <v>0.09</v>
      </c>
      <c r="P11116" t="s">
        <v>203</v>
      </c>
      <c r="R11116" t="s">
        <v>1689</v>
      </c>
      <c r="S11116" t="s">
        <v>20</v>
      </c>
    </row>
    <row r="11117" spans="1:19" x14ac:dyDescent="0.2">
      <c r="A11117" t="s">
        <v>4137</v>
      </c>
      <c r="B11117" t="s">
        <v>1015</v>
      </c>
      <c r="C11117">
        <v>2012</v>
      </c>
      <c r="D11117" s="1" t="d">
        <v>2001-02-22</v>
      </c>
      <c r="E11117" s="1" t="str">
        <f t="shared" si="346"/>
        <v>2001</v>
      </c>
      <c r="F11117" s="1" t="str">
        <f t="shared" si="347"/>
        <v>Feb</v>
      </c>
      <c r="G11117" t="s">
        <v>28</v>
      </c>
      <c r="H11117" t="s">
        <v>4138</v>
      </c>
      <c r="I11117">
        <v>0</v>
      </c>
      <c r="J11117">
        <v>0</v>
      </c>
      <c r="K11117">
        <v>0.09</v>
      </c>
      <c r="L11117">
        <v>0</v>
      </c>
      <c r="M11117">
        <v>0.09</v>
      </c>
    </row>
    <row r="11118" spans="1:19" x14ac:dyDescent="0.2">
      <c r="A11118" t="s">
        <v>9168</v>
      </c>
      <c r="B11118" t="s">
        <v>49</v>
      </c>
      <c r="C11118">
        <v>2011</v>
      </c>
      <c r="D11118" s="1" t="d">
        <v>1988-09-03</v>
      </c>
      <c r="E11118" s="1" t="str">
        <f t="shared" si="346"/>
        <v>1988</v>
      </c>
      <c r="F11118" s="1" t="str">
        <f t="shared" si="347"/>
        <v>Sep</v>
      </c>
      <c r="G11118" t="s">
        <v>50</v>
      </c>
      <c r="H11118" t="s">
        <v>5022</v>
      </c>
      <c r="I11118">
        <v>0</v>
      </c>
      <c r="J11118">
        <v>0</v>
      </c>
      <c r="K11118">
        <v>0.09</v>
      </c>
      <c r="L11118">
        <v>0</v>
      </c>
      <c r="M11118">
        <v>0.09</v>
      </c>
    </row>
    <row r="11119" spans="1:19" x14ac:dyDescent="0.2">
      <c r="A11119" t="s">
        <v>8170</v>
      </c>
      <c r="B11119" t="s">
        <v>44</v>
      </c>
      <c r="C11119">
        <v>2010</v>
      </c>
      <c r="D11119" s="1" t="d">
        <v>2020-06-03</v>
      </c>
      <c r="E11119" s="1" t="str">
        <f t="shared" si="346"/>
        <v>2020</v>
      </c>
      <c r="F11119" s="1" t="str">
        <f t="shared" si="347"/>
        <v>Jun</v>
      </c>
      <c r="G11119" t="s">
        <v>18</v>
      </c>
      <c r="H11119" t="s">
        <v>1403</v>
      </c>
      <c r="I11119">
        <v>0.08</v>
      </c>
      <c r="J11119">
        <v>0</v>
      </c>
      <c r="K11119">
        <v>0</v>
      </c>
      <c r="L11119">
        <v>0.01</v>
      </c>
      <c r="M11119">
        <v>0.09</v>
      </c>
      <c r="N11119">
        <v>36</v>
      </c>
      <c r="O11119">
        <v>4</v>
      </c>
      <c r="P11119" t="s">
        <v>203</v>
      </c>
      <c r="R11119" t="s">
        <v>3909</v>
      </c>
      <c r="S11119" t="s">
        <v>112</v>
      </c>
    </row>
    <row r="11120" spans="1:19" x14ac:dyDescent="0.2">
      <c r="A11120" t="s">
        <v>9169</v>
      </c>
      <c r="B11120" t="s">
        <v>17</v>
      </c>
      <c r="C11120">
        <v>2009</v>
      </c>
      <c r="D11120" s="1" t="d">
        <v>2007-08-29</v>
      </c>
      <c r="E11120" s="1" t="str">
        <f t="shared" si="346"/>
        <v>2007</v>
      </c>
      <c r="F11120" s="1" t="str">
        <f t="shared" si="347"/>
        <v>Aug</v>
      </c>
      <c r="G11120" t="s">
        <v>50</v>
      </c>
      <c r="H11120" t="s">
        <v>969</v>
      </c>
      <c r="I11120">
        <v>0.06</v>
      </c>
      <c r="J11120">
        <v>0.02</v>
      </c>
      <c r="K11120">
        <v>0</v>
      </c>
      <c r="L11120">
        <v>0.01</v>
      </c>
      <c r="M11120">
        <v>0.09</v>
      </c>
      <c r="P11120" t="s">
        <v>203</v>
      </c>
      <c r="R11120" t="s">
        <v>7819</v>
      </c>
      <c r="S11120" t="s">
        <v>20</v>
      </c>
    </row>
    <row r="11121" spans="1:19" x14ac:dyDescent="0.2">
      <c r="A11121" t="s">
        <v>9170</v>
      </c>
      <c r="B11121" t="s">
        <v>64</v>
      </c>
      <c r="C11121" t="s">
        <v>286</v>
      </c>
      <c r="D11121" s="1" t="d">
        <v>2006-03-20</v>
      </c>
      <c r="E11121" s="1" t="str">
        <f t="shared" si="346"/>
        <v>2006</v>
      </c>
      <c r="F11121" s="1" t="str">
        <f t="shared" si="347"/>
        <v>Mar</v>
      </c>
      <c r="G11121" t="s">
        <v>30</v>
      </c>
      <c r="H11121" t="s">
        <v>222</v>
      </c>
      <c r="I11121">
        <v>0.06</v>
      </c>
      <c r="J11121">
        <v>0.02</v>
      </c>
      <c r="K11121">
        <v>0</v>
      </c>
      <c r="L11121">
        <v>0</v>
      </c>
      <c r="M11121">
        <v>0.09</v>
      </c>
      <c r="N11121">
        <v>83</v>
      </c>
      <c r="O11121">
        <v>22</v>
      </c>
      <c r="P11121">
        <v>9.5</v>
      </c>
      <c r="Q11121">
        <v>4</v>
      </c>
      <c r="R11121" t="s">
        <v>3244</v>
      </c>
      <c r="S11121" t="s">
        <v>20</v>
      </c>
    </row>
    <row r="11122" spans="1:19" x14ac:dyDescent="0.2">
      <c r="A11122" t="s">
        <v>8620</v>
      </c>
      <c r="B11122" t="s">
        <v>1015</v>
      </c>
      <c r="C11122">
        <v>2016</v>
      </c>
      <c r="D11122" s="1" t="d">
        <v>2021-12-08</v>
      </c>
      <c r="E11122" s="1" t="str">
        <f t="shared" si="346"/>
        <v>2021</v>
      </c>
      <c r="F11122" s="1" t="str">
        <f t="shared" si="347"/>
        <v>Dec</v>
      </c>
      <c r="G11122" t="s">
        <v>50</v>
      </c>
      <c r="H11122" t="s">
        <v>3314</v>
      </c>
      <c r="I11122">
        <v>0</v>
      </c>
      <c r="J11122">
        <v>0</v>
      </c>
      <c r="K11122">
        <v>0.09</v>
      </c>
      <c r="L11122">
        <v>0</v>
      </c>
      <c r="M11122">
        <v>0.09</v>
      </c>
      <c r="R11122" t="s">
        <v>6863</v>
      </c>
      <c r="S11122" t="s">
        <v>88</v>
      </c>
    </row>
    <row r="11123" spans="1:19" x14ac:dyDescent="0.2">
      <c r="A11123" t="s">
        <v>7471</v>
      </c>
      <c r="B11123" t="s">
        <v>189</v>
      </c>
      <c r="C11123">
        <v>2006</v>
      </c>
      <c r="D11123" s="1" t="d">
        <v>1999-06-05</v>
      </c>
      <c r="E11123" s="1" t="str">
        <f t="shared" si="346"/>
        <v>1999</v>
      </c>
      <c r="F11123" s="1" t="str">
        <f t="shared" si="347"/>
        <v>Jun</v>
      </c>
      <c r="G11123" t="s">
        <v>86</v>
      </c>
      <c r="H11123" t="s">
        <v>372</v>
      </c>
      <c r="I11123">
        <v>0</v>
      </c>
      <c r="J11123">
        <v>0</v>
      </c>
      <c r="K11123">
        <v>0.09</v>
      </c>
      <c r="L11123">
        <v>0</v>
      </c>
      <c r="M11123">
        <v>0.09</v>
      </c>
    </row>
    <row r="11124" spans="1:19" x14ac:dyDescent="0.2">
      <c r="A11124" t="s">
        <v>9171</v>
      </c>
      <c r="B11124" t="s">
        <v>17</v>
      </c>
      <c r="C11124">
        <v>2009</v>
      </c>
      <c r="D11124" s="1" t="d">
        <v>2016-09-11</v>
      </c>
      <c r="E11124" s="1" t="str">
        <f t="shared" si="346"/>
        <v>2016</v>
      </c>
      <c r="F11124" s="1" t="str">
        <f t="shared" si="347"/>
        <v>Sep</v>
      </c>
      <c r="G11124" t="s">
        <v>34</v>
      </c>
      <c r="H11124" t="s">
        <v>4622</v>
      </c>
      <c r="I11124">
        <v>0.08</v>
      </c>
      <c r="J11124">
        <v>0</v>
      </c>
      <c r="K11124">
        <v>0</v>
      </c>
      <c r="L11124">
        <v>0.01</v>
      </c>
      <c r="M11124">
        <v>0.09</v>
      </c>
      <c r="P11124" t="s">
        <v>203</v>
      </c>
      <c r="R11124" t="s">
        <v>9172</v>
      </c>
      <c r="S11124" t="s">
        <v>112</v>
      </c>
    </row>
    <row r="11125" spans="1:19" x14ac:dyDescent="0.2">
      <c r="A11125" t="s">
        <v>3947</v>
      </c>
      <c r="B11125" t="s">
        <v>49</v>
      </c>
      <c r="C11125">
        <v>2008</v>
      </c>
      <c r="D11125" s="1" t="d">
        <v>2019-11-05</v>
      </c>
      <c r="E11125" s="1" t="str">
        <f t="shared" si="346"/>
        <v>2019</v>
      </c>
      <c r="F11125" s="1" t="str">
        <f t="shared" si="347"/>
        <v>Nov</v>
      </c>
      <c r="G11125" t="s">
        <v>34</v>
      </c>
      <c r="H11125" t="s">
        <v>234</v>
      </c>
      <c r="I11125">
        <v>0.08</v>
      </c>
      <c r="J11125">
        <v>0</v>
      </c>
      <c r="K11125">
        <v>0</v>
      </c>
      <c r="L11125">
        <v>0.01</v>
      </c>
      <c r="M11125">
        <v>0.09</v>
      </c>
      <c r="P11125">
        <v>6.6</v>
      </c>
      <c r="Q11125">
        <v>7</v>
      </c>
      <c r="R11125" t="s">
        <v>1477</v>
      </c>
      <c r="S11125" t="s">
        <v>20</v>
      </c>
    </row>
    <row r="11126" spans="1:19" x14ac:dyDescent="0.2">
      <c r="A11126" t="s">
        <v>7623</v>
      </c>
      <c r="B11126" t="s">
        <v>32</v>
      </c>
      <c r="C11126">
        <v>2008</v>
      </c>
      <c r="D11126" s="1" t="d">
        <v>2005-07-28</v>
      </c>
      <c r="E11126" s="1" t="str">
        <f t="shared" si="346"/>
        <v>2005</v>
      </c>
      <c r="F11126" s="1" t="str">
        <f t="shared" si="347"/>
        <v>Jul</v>
      </c>
      <c r="G11126" t="s">
        <v>30</v>
      </c>
      <c r="H11126" t="s">
        <v>1858</v>
      </c>
      <c r="I11126">
        <v>0.08</v>
      </c>
      <c r="J11126">
        <v>0.01</v>
      </c>
      <c r="K11126">
        <v>0</v>
      </c>
      <c r="L11126">
        <v>0.01</v>
      </c>
      <c r="M11126">
        <v>0.09</v>
      </c>
      <c r="N11126">
        <v>71</v>
      </c>
      <c r="O11126">
        <v>13</v>
      </c>
      <c r="P11126" t="s">
        <v>203</v>
      </c>
      <c r="R11126" t="s">
        <v>3826</v>
      </c>
      <c r="S11126" t="s">
        <v>20</v>
      </c>
    </row>
    <row r="11127" spans="1:19" x14ac:dyDescent="0.2">
      <c r="A11127" t="s">
        <v>8714</v>
      </c>
      <c r="B11127" t="s">
        <v>32</v>
      </c>
      <c r="C11127">
        <v>2010</v>
      </c>
      <c r="D11127" s="1" t="d">
        <v>1993-06-19</v>
      </c>
      <c r="E11127" s="1" t="str">
        <f t="shared" si="346"/>
        <v>1993</v>
      </c>
      <c r="F11127" s="1" t="str">
        <f t="shared" si="347"/>
        <v>Jun</v>
      </c>
      <c r="G11127" t="s">
        <v>34</v>
      </c>
      <c r="H11127" t="s">
        <v>51</v>
      </c>
      <c r="I11127">
        <v>0.08</v>
      </c>
      <c r="J11127">
        <v>0.01</v>
      </c>
      <c r="K11127">
        <v>0</v>
      </c>
      <c r="L11127">
        <v>0.01</v>
      </c>
      <c r="M11127">
        <v>0.09</v>
      </c>
      <c r="P11127" t="s">
        <v>203</v>
      </c>
      <c r="R11127" t="s">
        <v>9173</v>
      </c>
      <c r="S11127" t="s">
        <v>20</v>
      </c>
    </row>
    <row r="11128" spans="1:19" x14ac:dyDescent="0.2">
      <c r="A11128" t="s">
        <v>9174</v>
      </c>
      <c r="B11128" t="s">
        <v>32</v>
      </c>
      <c r="C11128">
        <v>2010</v>
      </c>
      <c r="D11128" s="1" t="d">
        <v>2018-09-09</v>
      </c>
      <c r="E11128" s="1" t="str">
        <f t="shared" si="346"/>
        <v>2018</v>
      </c>
      <c r="F11128" s="1" t="str">
        <f t="shared" si="347"/>
        <v>Sep</v>
      </c>
      <c r="G11128" t="s">
        <v>50</v>
      </c>
      <c r="H11128" t="s">
        <v>372</v>
      </c>
      <c r="I11128">
        <v>0</v>
      </c>
      <c r="J11128">
        <v>0</v>
      </c>
      <c r="K11128">
        <v>0.09</v>
      </c>
      <c r="L11128">
        <v>0</v>
      </c>
      <c r="M11128">
        <v>0.09</v>
      </c>
    </row>
    <row r="11129" spans="1:19" x14ac:dyDescent="0.2">
      <c r="A11129" t="s">
        <v>9175</v>
      </c>
      <c r="B11129" t="s">
        <v>32</v>
      </c>
      <c r="C11129">
        <v>2007</v>
      </c>
      <c r="D11129" s="1" t="d">
        <v>1996-06-20</v>
      </c>
      <c r="E11129" s="1" t="str">
        <f t="shared" si="346"/>
        <v>1996</v>
      </c>
      <c r="F11129" s="1" t="str">
        <f t="shared" si="347"/>
        <v>Jun</v>
      </c>
      <c r="G11129" t="s">
        <v>28</v>
      </c>
      <c r="H11129" t="s">
        <v>19</v>
      </c>
      <c r="I11129">
        <v>0</v>
      </c>
      <c r="J11129">
        <v>0</v>
      </c>
      <c r="K11129">
        <v>0.09</v>
      </c>
      <c r="L11129">
        <v>0</v>
      </c>
      <c r="M11129">
        <v>0.09</v>
      </c>
    </row>
    <row r="11130" spans="1:19" x14ac:dyDescent="0.2">
      <c r="A11130" t="s">
        <v>9176</v>
      </c>
      <c r="B11130" t="s">
        <v>44</v>
      </c>
      <c r="C11130">
        <v>2008</v>
      </c>
      <c r="D11130" s="1" t="d">
        <v>1998-09-15</v>
      </c>
      <c r="E11130" s="1" t="str">
        <f t="shared" si="346"/>
        <v>1998</v>
      </c>
      <c r="F11130" s="1" t="str">
        <f t="shared" si="347"/>
        <v>Sep</v>
      </c>
      <c r="G11130" t="s">
        <v>272</v>
      </c>
      <c r="H11130" t="s">
        <v>202</v>
      </c>
      <c r="I11130">
        <v>7.0000000000000007E-2</v>
      </c>
      <c r="J11130">
        <v>0.01</v>
      </c>
      <c r="K11130">
        <v>0</v>
      </c>
      <c r="L11130">
        <v>0.01</v>
      </c>
      <c r="M11130">
        <v>0.09</v>
      </c>
      <c r="N11130">
        <v>56</v>
      </c>
      <c r="O11130">
        <v>24</v>
      </c>
      <c r="P11130">
        <v>5.7</v>
      </c>
      <c r="Q11130">
        <v>19</v>
      </c>
      <c r="R11130" t="s">
        <v>1467</v>
      </c>
      <c r="S11130" t="s">
        <v>112</v>
      </c>
    </row>
    <row r="11131" spans="1:19" x14ac:dyDescent="0.2">
      <c r="A11131" t="s">
        <v>9177</v>
      </c>
      <c r="B11131" t="s">
        <v>148</v>
      </c>
      <c r="C11131">
        <v>2015</v>
      </c>
      <c r="D11131" s="1" t="d">
        <v>1998-03-15</v>
      </c>
      <c r="E11131" s="1" t="str">
        <f t="shared" si="346"/>
        <v>1998</v>
      </c>
      <c r="F11131" s="1" t="str">
        <f t="shared" si="347"/>
        <v>Mar</v>
      </c>
      <c r="G11131" t="s">
        <v>272</v>
      </c>
      <c r="H11131" t="s">
        <v>111</v>
      </c>
      <c r="I11131">
        <v>0</v>
      </c>
      <c r="J11131">
        <v>0.08</v>
      </c>
      <c r="K11131">
        <v>0</v>
      </c>
      <c r="L11131">
        <v>0</v>
      </c>
      <c r="M11131">
        <v>0.09</v>
      </c>
    </row>
    <row r="11132" spans="1:19" x14ac:dyDescent="0.2">
      <c r="A11132" t="s">
        <v>9178</v>
      </c>
      <c r="B11132" t="s">
        <v>137</v>
      </c>
      <c r="C11132">
        <v>2002</v>
      </c>
      <c r="D11132" s="1" t="d">
        <v>1993-10-05</v>
      </c>
      <c r="E11132" s="1" t="str">
        <f t="shared" si="346"/>
        <v>1993</v>
      </c>
      <c r="F11132" s="1" t="str">
        <f t="shared" si="347"/>
        <v>Oct</v>
      </c>
      <c r="G11132" t="s">
        <v>18</v>
      </c>
      <c r="H11132" t="s">
        <v>155</v>
      </c>
      <c r="I11132">
        <v>7.0000000000000007E-2</v>
      </c>
      <c r="J11132">
        <v>0.02</v>
      </c>
      <c r="K11132">
        <v>0</v>
      </c>
      <c r="L11132">
        <v>0</v>
      </c>
      <c r="M11132">
        <v>0.09</v>
      </c>
      <c r="N11132">
        <v>74</v>
      </c>
      <c r="O11132">
        <v>14</v>
      </c>
      <c r="P11132">
        <v>9.1999999999999993</v>
      </c>
      <c r="Q11132">
        <v>14</v>
      </c>
      <c r="R11132" t="s">
        <v>9179</v>
      </c>
      <c r="S11132" t="s">
        <v>88</v>
      </c>
    </row>
    <row r="11133" spans="1:19" x14ac:dyDescent="0.2">
      <c r="A11133" t="s">
        <v>5395</v>
      </c>
      <c r="B11133" t="s">
        <v>189</v>
      </c>
      <c r="C11133">
        <v>2002</v>
      </c>
      <c r="D11133" s="1" t="d">
        <v>2021-06-28</v>
      </c>
      <c r="E11133" s="1" t="str">
        <f t="shared" si="346"/>
        <v>2021</v>
      </c>
      <c r="F11133" s="1" t="str">
        <f t="shared" si="347"/>
        <v>Jun</v>
      </c>
      <c r="G11133" t="s">
        <v>18</v>
      </c>
      <c r="H11133" t="s">
        <v>776</v>
      </c>
      <c r="I11133">
        <v>7.0000000000000007E-2</v>
      </c>
      <c r="J11133">
        <v>0.02</v>
      </c>
      <c r="K11133">
        <v>0</v>
      </c>
      <c r="L11133">
        <v>0</v>
      </c>
      <c r="M11133">
        <v>0.09</v>
      </c>
      <c r="N11133">
        <v>77</v>
      </c>
      <c r="O11133">
        <v>9</v>
      </c>
      <c r="P11133" t="s">
        <v>203</v>
      </c>
      <c r="R11133" t="s">
        <v>3594</v>
      </c>
      <c r="S11133" t="s">
        <v>20</v>
      </c>
    </row>
    <row r="11134" spans="1:19" x14ac:dyDescent="0.2">
      <c r="A11134" t="s">
        <v>432</v>
      </c>
      <c r="B11134" t="s">
        <v>137</v>
      </c>
      <c r="C11134">
        <v>2004</v>
      </c>
      <c r="D11134" s="1" t="d">
        <v>2014-10-07</v>
      </c>
      <c r="E11134" s="1" t="str">
        <f t="shared" si="346"/>
        <v>2014</v>
      </c>
      <c r="F11134" s="1" t="str">
        <f t="shared" si="347"/>
        <v>Oct</v>
      </c>
      <c r="G11134" t="s">
        <v>18</v>
      </c>
      <c r="H11134" t="s">
        <v>234</v>
      </c>
      <c r="I11134">
        <v>7.0000000000000007E-2</v>
      </c>
      <c r="J11134">
        <v>0.02</v>
      </c>
      <c r="K11134">
        <v>0</v>
      </c>
      <c r="L11134">
        <v>0</v>
      </c>
      <c r="M11134">
        <v>0.09</v>
      </c>
      <c r="N11134">
        <v>90</v>
      </c>
      <c r="O11134">
        <v>25</v>
      </c>
      <c r="P11134">
        <v>8.4</v>
      </c>
      <c r="Q11134">
        <v>11</v>
      </c>
      <c r="R11134" t="s">
        <v>433</v>
      </c>
      <c r="S11134" t="s">
        <v>20</v>
      </c>
    </row>
    <row r="11135" spans="1:19" x14ac:dyDescent="0.2">
      <c r="A11135" t="s">
        <v>6578</v>
      </c>
      <c r="B11135" t="s">
        <v>137</v>
      </c>
      <c r="C11135">
        <v>2005</v>
      </c>
      <c r="D11135" s="1" t="d">
        <v>2018-02-28</v>
      </c>
      <c r="E11135" s="1" t="str">
        <f t="shared" si="346"/>
        <v>2018</v>
      </c>
      <c r="F11135" s="1" t="str">
        <f t="shared" si="347"/>
        <v>Feb</v>
      </c>
      <c r="G11135" t="s">
        <v>37</v>
      </c>
      <c r="H11135" t="s">
        <v>111</v>
      </c>
      <c r="I11135">
        <v>7.0000000000000007E-2</v>
      </c>
      <c r="J11135">
        <v>0.02</v>
      </c>
      <c r="K11135">
        <v>0</v>
      </c>
      <c r="L11135">
        <v>0</v>
      </c>
      <c r="M11135">
        <v>0.09</v>
      </c>
      <c r="N11135">
        <v>77</v>
      </c>
      <c r="O11135">
        <v>25</v>
      </c>
      <c r="P11135">
        <v>8.5</v>
      </c>
      <c r="Q11135">
        <v>11</v>
      </c>
      <c r="R11135" t="s">
        <v>1235</v>
      </c>
      <c r="S11135" t="s">
        <v>53</v>
      </c>
    </row>
    <row r="11136" spans="1:19" x14ac:dyDescent="0.2">
      <c r="A11136" t="s">
        <v>9180</v>
      </c>
      <c r="B11136" t="s">
        <v>79</v>
      </c>
      <c r="C11136">
        <v>2011</v>
      </c>
      <c r="D11136" s="1" t="d">
        <v>2000-05-27</v>
      </c>
      <c r="E11136" s="1" t="str">
        <f t="shared" si="346"/>
        <v>2000</v>
      </c>
      <c r="F11136" s="1" t="str">
        <f t="shared" si="347"/>
        <v>May</v>
      </c>
      <c r="G11136" t="s">
        <v>30</v>
      </c>
      <c r="H11136" t="s">
        <v>5747</v>
      </c>
      <c r="I11136">
        <v>7.0000000000000007E-2</v>
      </c>
      <c r="J11136">
        <v>0</v>
      </c>
      <c r="K11136">
        <v>0.02</v>
      </c>
      <c r="L11136">
        <v>0</v>
      </c>
      <c r="M11136">
        <v>0.09</v>
      </c>
      <c r="N11136">
        <v>67</v>
      </c>
      <c r="O11136">
        <v>11</v>
      </c>
      <c r="P11136">
        <v>5.3</v>
      </c>
      <c r="Q11136">
        <v>4</v>
      </c>
      <c r="R11136" t="s">
        <v>4853</v>
      </c>
      <c r="S11136" t="s">
        <v>20</v>
      </c>
    </row>
    <row r="11137" spans="1:19" x14ac:dyDescent="0.2">
      <c r="A11137" t="s">
        <v>6001</v>
      </c>
      <c r="B11137" t="s">
        <v>137</v>
      </c>
      <c r="C11137">
        <v>2004</v>
      </c>
      <c r="D11137" s="1" t="d">
        <v>2000-05-03</v>
      </c>
      <c r="E11137" s="1" t="str">
        <f t="shared" si="346"/>
        <v>2000</v>
      </c>
      <c r="F11137" s="1" t="str">
        <f t="shared" si="347"/>
        <v>May</v>
      </c>
      <c r="G11137" t="s">
        <v>24</v>
      </c>
      <c r="H11137" t="s">
        <v>155</v>
      </c>
      <c r="I11137">
        <v>7.0000000000000007E-2</v>
      </c>
      <c r="J11137">
        <v>0.02</v>
      </c>
      <c r="K11137">
        <v>0</v>
      </c>
      <c r="L11137">
        <v>0</v>
      </c>
      <c r="M11137">
        <v>0.09</v>
      </c>
      <c r="N11137">
        <v>72</v>
      </c>
      <c r="O11137">
        <v>28</v>
      </c>
      <c r="P11137">
        <v>8.6999999999999993</v>
      </c>
      <c r="Q11137">
        <v>7</v>
      </c>
      <c r="R11137" t="s">
        <v>2214</v>
      </c>
      <c r="S11137" t="s">
        <v>88</v>
      </c>
    </row>
    <row r="11138" spans="1:19" x14ac:dyDescent="0.2">
      <c r="A11138" t="s">
        <v>8520</v>
      </c>
      <c r="B11138" t="s">
        <v>49</v>
      </c>
      <c r="C11138">
        <v>2011</v>
      </c>
      <c r="D11138" s="1" t="d">
        <v>2007-06-17</v>
      </c>
      <c r="E11138" s="1" t="str">
        <f t="shared" si="346"/>
        <v>2007</v>
      </c>
      <c r="F11138" s="1" t="str">
        <f t="shared" si="347"/>
        <v>Jun</v>
      </c>
      <c r="G11138" t="s">
        <v>86</v>
      </c>
      <c r="H11138" t="s">
        <v>3314</v>
      </c>
      <c r="I11138">
        <v>0</v>
      </c>
      <c r="J11138">
        <v>0</v>
      </c>
      <c r="K11138">
        <v>0.09</v>
      </c>
      <c r="L11138">
        <v>0</v>
      </c>
      <c r="M11138">
        <v>0.09</v>
      </c>
      <c r="N11138">
        <v>73</v>
      </c>
      <c r="O11138">
        <v>6</v>
      </c>
      <c r="P11138">
        <v>7.5</v>
      </c>
      <c r="Q11138">
        <v>27</v>
      </c>
      <c r="R11138" t="s">
        <v>2748</v>
      </c>
      <c r="S11138" t="s">
        <v>88</v>
      </c>
    </row>
    <row r="11139" spans="1:19" x14ac:dyDescent="0.2">
      <c r="A11139" t="s">
        <v>9181</v>
      </c>
      <c r="B11139" t="s">
        <v>137</v>
      </c>
      <c r="C11139">
        <v>2002</v>
      </c>
      <c r="D11139" s="1" t="d">
        <v>2015-06-20</v>
      </c>
      <c r="E11139" s="1" t="str">
        <f t="shared" ref="E11139:E11202" si="348">TEXT(D11139,"yyyy")</f>
        <v>2015</v>
      </c>
      <c r="F11139" s="1" t="str">
        <f t="shared" ref="F11139:F11202" si="349">TEXT(D11139,"mmm")</f>
        <v>Jun</v>
      </c>
      <c r="G11139" t="s">
        <v>50</v>
      </c>
      <c r="H11139" t="s">
        <v>933</v>
      </c>
      <c r="I11139">
        <v>0.04</v>
      </c>
      <c r="J11139">
        <v>0.01</v>
      </c>
      <c r="K11139">
        <v>0.04</v>
      </c>
      <c r="L11139">
        <v>0</v>
      </c>
      <c r="M11139">
        <v>0.09</v>
      </c>
      <c r="N11139">
        <v>78</v>
      </c>
      <c r="O11139">
        <v>19</v>
      </c>
      <c r="P11139">
        <v>8.1999999999999993</v>
      </c>
      <c r="Q11139">
        <v>10</v>
      </c>
      <c r="R11139" t="s">
        <v>2114</v>
      </c>
      <c r="S11139" t="s">
        <v>88</v>
      </c>
    </row>
    <row r="11140" spans="1:19" x14ac:dyDescent="0.2">
      <c r="A11140" t="s">
        <v>4938</v>
      </c>
      <c r="B11140" t="s">
        <v>32</v>
      </c>
      <c r="C11140">
        <v>2008</v>
      </c>
      <c r="D11140" s="1" t="d">
        <v>2000-09-10</v>
      </c>
      <c r="E11140" s="1" t="str">
        <f t="shared" si="348"/>
        <v>2000</v>
      </c>
      <c r="F11140" s="1" t="str">
        <f t="shared" si="349"/>
        <v>Sep</v>
      </c>
      <c r="G11140" t="s">
        <v>18</v>
      </c>
      <c r="H11140" t="s">
        <v>134</v>
      </c>
      <c r="I11140">
        <v>0.06</v>
      </c>
      <c r="J11140">
        <v>0.02</v>
      </c>
      <c r="K11140">
        <v>0</v>
      </c>
      <c r="L11140">
        <v>0.01</v>
      </c>
      <c r="M11140">
        <v>0.09</v>
      </c>
      <c r="N11140">
        <v>56</v>
      </c>
      <c r="O11140">
        <v>8</v>
      </c>
      <c r="P11140" t="s">
        <v>203</v>
      </c>
      <c r="R11140" t="s">
        <v>9182</v>
      </c>
      <c r="S11140" t="s">
        <v>20</v>
      </c>
    </row>
    <row r="11141" spans="1:19" x14ac:dyDescent="0.2">
      <c r="A11141" t="s">
        <v>9183</v>
      </c>
      <c r="B11141" t="s">
        <v>17</v>
      </c>
      <c r="C11141">
        <v>2007</v>
      </c>
      <c r="D11141" s="1" t="d">
        <v>2014-09-13</v>
      </c>
      <c r="E11141" s="1" t="str">
        <f t="shared" si="348"/>
        <v>2014</v>
      </c>
      <c r="F11141" s="1" t="str">
        <f t="shared" si="349"/>
        <v>Sep</v>
      </c>
      <c r="G11141" t="s">
        <v>86</v>
      </c>
      <c r="H11141" t="s">
        <v>4573</v>
      </c>
      <c r="I11141">
        <v>0</v>
      </c>
      <c r="J11141">
        <v>0</v>
      </c>
      <c r="K11141">
        <v>0.09</v>
      </c>
      <c r="L11141">
        <v>0</v>
      </c>
      <c r="M11141">
        <v>0.09</v>
      </c>
    </row>
    <row r="11142" spans="1:19" x14ac:dyDescent="0.2">
      <c r="A11142" t="s">
        <v>9184</v>
      </c>
      <c r="B11142" t="s">
        <v>32</v>
      </c>
      <c r="C11142">
        <v>2008</v>
      </c>
      <c r="D11142" s="1" t="d">
        <v>2014-04-20</v>
      </c>
      <c r="E11142" s="1" t="str">
        <f t="shared" si="348"/>
        <v>2014</v>
      </c>
      <c r="F11142" s="1" t="str">
        <f t="shared" si="349"/>
        <v>Apr</v>
      </c>
      <c r="G11142" t="s">
        <v>34</v>
      </c>
      <c r="H11142" t="s">
        <v>7063</v>
      </c>
      <c r="I11142">
        <v>0.08</v>
      </c>
      <c r="J11142">
        <v>0</v>
      </c>
      <c r="K11142">
        <v>0</v>
      </c>
      <c r="L11142">
        <v>0.01</v>
      </c>
      <c r="M11142">
        <v>0.09</v>
      </c>
      <c r="N11142">
        <v>48</v>
      </c>
      <c r="O11142">
        <v>15</v>
      </c>
      <c r="P11142">
        <v>5.3</v>
      </c>
      <c r="Q11142">
        <v>8</v>
      </c>
      <c r="R11142" t="s">
        <v>4910</v>
      </c>
      <c r="S11142" t="s">
        <v>20</v>
      </c>
    </row>
    <row r="11143" spans="1:19" x14ac:dyDescent="0.2">
      <c r="A11143" t="s">
        <v>9185</v>
      </c>
      <c r="B11143" t="s">
        <v>104</v>
      </c>
      <c r="C11143">
        <v>2001</v>
      </c>
      <c r="D11143" s="1" t="d">
        <v>1996-02-19</v>
      </c>
      <c r="E11143" s="1" t="str">
        <f t="shared" si="348"/>
        <v>1996</v>
      </c>
      <c r="F11143" s="1" t="str">
        <f t="shared" si="349"/>
        <v>Feb</v>
      </c>
      <c r="G11143" t="s">
        <v>34</v>
      </c>
      <c r="H11143" t="s">
        <v>71</v>
      </c>
      <c r="I11143">
        <v>0.05</v>
      </c>
      <c r="J11143">
        <v>0.03</v>
      </c>
      <c r="K11143">
        <v>0</v>
      </c>
      <c r="L11143">
        <v>0.01</v>
      </c>
      <c r="M11143">
        <v>0.09</v>
      </c>
      <c r="N11143">
        <v>63</v>
      </c>
      <c r="O11143">
        <v>7</v>
      </c>
      <c r="P11143">
        <v>7.2</v>
      </c>
      <c r="Q11143">
        <v>6</v>
      </c>
      <c r="R11143" t="s">
        <v>9186</v>
      </c>
      <c r="S11143" t="s">
        <v>20</v>
      </c>
    </row>
    <row r="11144" spans="1:19" x14ac:dyDescent="0.2">
      <c r="A11144" t="s">
        <v>9187</v>
      </c>
      <c r="B11144" t="s">
        <v>17</v>
      </c>
      <c r="C11144">
        <v>2011</v>
      </c>
      <c r="D11144" s="1" t="d">
        <v>1991-02-23</v>
      </c>
      <c r="E11144" s="1" t="str">
        <f t="shared" si="348"/>
        <v>1991</v>
      </c>
      <c r="F11144" s="1" t="str">
        <f t="shared" si="349"/>
        <v>Feb</v>
      </c>
      <c r="G11144" t="s">
        <v>34</v>
      </c>
      <c r="H11144" t="s">
        <v>561</v>
      </c>
      <c r="I11144">
        <v>0.08</v>
      </c>
      <c r="J11144">
        <v>0</v>
      </c>
      <c r="K11144">
        <v>0</v>
      </c>
      <c r="L11144">
        <v>0.01</v>
      </c>
      <c r="M11144">
        <v>0.09</v>
      </c>
      <c r="P11144" t="s">
        <v>203</v>
      </c>
      <c r="R11144" t="s">
        <v>134</v>
      </c>
      <c r="S11144" t="s">
        <v>112</v>
      </c>
    </row>
    <row r="11145" spans="1:19" x14ac:dyDescent="0.2">
      <c r="A11145" t="s">
        <v>9188</v>
      </c>
      <c r="B11145" t="s">
        <v>57</v>
      </c>
      <c r="C11145">
        <v>1993</v>
      </c>
      <c r="D11145" s="1" t="d">
        <v>2015-12-01</v>
      </c>
      <c r="E11145" s="1" t="str">
        <f t="shared" si="348"/>
        <v>2015</v>
      </c>
      <c r="F11145" s="1" t="str">
        <f t="shared" si="349"/>
        <v>Dec</v>
      </c>
      <c r="G11145" t="s">
        <v>37</v>
      </c>
      <c r="H11145" t="s">
        <v>234</v>
      </c>
      <c r="I11145">
        <v>0</v>
      </c>
      <c r="J11145">
        <v>0</v>
      </c>
      <c r="K11145">
        <v>0.09</v>
      </c>
      <c r="L11145">
        <v>0</v>
      </c>
      <c r="M11145">
        <v>0.09</v>
      </c>
    </row>
    <row r="11146" spans="1:19" x14ac:dyDescent="0.2">
      <c r="A11146" t="s">
        <v>9189</v>
      </c>
      <c r="B11146" t="s">
        <v>159</v>
      </c>
      <c r="C11146">
        <v>2006</v>
      </c>
      <c r="D11146" s="1" t="d">
        <v>2006-12-31</v>
      </c>
      <c r="E11146" s="1" t="str">
        <f t="shared" si="348"/>
        <v>2006</v>
      </c>
      <c r="F11146" s="1" t="str">
        <f t="shared" si="349"/>
        <v>Dec</v>
      </c>
      <c r="G11146" t="s">
        <v>50</v>
      </c>
      <c r="H11146" t="s">
        <v>222</v>
      </c>
      <c r="I11146">
        <v>0.08</v>
      </c>
      <c r="J11146">
        <v>0</v>
      </c>
      <c r="K11146">
        <v>0</v>
      </c>
      <c r="L11146">
        <v>0.01</v>
      </c>
      <c r="M11146">
        <v>0.09</v>
      </c>
      <c r="N11146">
        <v>63</v>
      </c>
      <c r="O11146">
        <v>24</v>
      </c>
      <c r="P11146">
        <v>6.3</v>
      </c>
      <c r="Q11146">
        <v>6</v>
      </c>
      <c r="R11146" t="s">
        <v>3089</v>
      </c>
      <c r="S11146" t="s">
        <v>88</v>
      </c>
    </row>
    <row r="11147" spans="1:19" x14ac:dyDescent="0.2">
      <c r="A11147" t="s">
        <v>4125</v>
      </c>
      <c r="B11147" t="s">
        <v>148</v>
      </c>
      <c r="C11147">
        <v>2015</v>
      </c>
      <c r="D11147" s="1" t="d">
        <v>2004-01-25</v>
      </c>
      <c r="E11147" s="1" t="str">
        <f t="shared" si="348"/>
        <v>2004</v>
      </c>
      <c r="F11147" s="1" t="str">
        <f t="shared" si="349"/>
        <v>Jan</v>
      </c>
      <c r="G11147" t="s">
        <v>50</v>
      </c>
      <c r="H11147" t="s">
        <v>130</v>
      </c>
      <c r="I11147">
        <v>0</v>
      </c>
      <c r="J11147">
        <v>0.08</v>
      </c>
      <c r="K11147">
        <v>0</v>
      </c>
      <c r="L11147">
        <v>0</v>
      </c>
      <c r="M11147">
        <v>0.09</v>
      </c>
      <c r="N11147">
        <v>76</v>
      </c>
      <c r="O11147">
        <v>30</v>
      </c>
      <c r="P11147">
        <v>7.6</v>
      </c>
      <c r="Q11147">
        <v>338</v>
      </c>
      <c r="R11147" t="s">
        <v>1353</v>
      </c>
      <c r="S11147" t="s">
        <v>53</v>
      </c>
    </row>
    <row r="11148" spans="1:19" x14ac:dyDescent="0.2">
      <c r="A11148" t="s">
        <v>6865</v>
      </c>
      <c r="B11148" t="s">
        <v>44</v>
      </c>
      <c r="C11148">
        <v>2014</v>
      </c>
      <c r="D11148" s="1" t="d">
        <v>2017-09-27</v>
      </c>
      <c r="E11148" s="1" t="str">
        <f t="shared" si="348"/>
        <v>2017</v>
      </c>
      <c r="F11148" s="1" t="str">
        <f t="shared" si="349"/>
        <v>Sep</v>
      </c>
      <c r="G11148" t="s">
        <v>24</v>
      </c>
      <c r="H11148" t="s">
        <v>648</v>
      </c>
      <c r="I11148">
        <v>0.03</v>
      </c>
      <c r="J11148">
        <v>0.05</v>
      </c>
      <c r="K11148">
        <v>0</v>
      </c>
      <c r="L11148">
        <v>0.01</v>
      </c>
      <c r="M11148">
        <v>0.09</v>
      </c>
      <c r="N11148">
        <v>75</v>
      </c>
      <c r="O11148">
        <v>15</v>
      </c>
      <c r="P11148">
        <v>6</v>
      </c>
      <c r="Q11148">
        <v>56</v>
      </c>
      <c r="R11148" t="s">
        <v>648</v>
      </c>
      <c r="S11148" t="s">
        <v>20</v>
      </c>
    </row>
    <row r="11149" spans="1:19" x14ac:dyDescent="0.2">
      <c r="A11149" t="s">
        <v>9190</v>
      </c>
      <c r="B11149" t="s">
        <v>49</v>
      </c>
      <c r="C11149">
        <v>2012</v>
      </c>
      <c r="D11149" s="1" t="d">
        <v>2007-11-08</v>
      </c>
      <c r="E11149" s="1" t="str">
        <f t="shared" si="348"/>
        <v>2007</v>
      </c>
      <c r="F11149" s="1" t="str">
        <f t="shared" si="349"/>
        <v>Nov</v>
      </c>
      <c r="G11149" t="s">
        <v>272</v>
      </c>
      <c r="H11149" t="s">
        <v>933</v>
      </c>
      <c r="I11149">
        <v>0</v>
      </c>
      <c r="J11149">
        <v>0</v>
      </c>
      <c r="K11149">
        <v>0.09</v>
      </c>
      <c r="L11149">
        <v>0</v>
      </c>
      <c r="M11149">
        <v>0.09</v>
      </c>
    </row>
    <row r="11150" spans="1:19" x14ac:dyDescent="0.2">
      <c r="A11150" t="s">
        <v>5796</v>
      </c>
      <c r="B11150" t="s">
        <v>32</v>
      </c>
      <c r="C11150">
        <v>2008</v>
      </c>
      <c r="D11150" s="1" t="d">
        <v>2019-11-23</v>
      </c>
      <c r="E11150" s="1" t="str">
        <f t="shared" si="348"/>
        <v>2019</v>
      </c>
      <c r="F11150" s="1" t="str">
        <f t="shared" si="349"/>
        <v>Nov</v>
      </c>
      <c r="G11150" t="s">
        <v>50</v>
      </c>
      <c r="H11150" t="s">
        <v>329</v>
      </c>
      <c r="I11150">
        <v>0.08</v>
      </c>
      <c r="J11150">
        <v>0</v>
      </c>
      <c r="K11150">
        <v>0</v>
      </c>
      <c r="L11150">
        <v>0.01</v>
      </c>
      <c r="M11150">
        <v>0.09</v>
      </c>
      <c r="N11150">
        <v>43</v>
      </c>
      <c r="O11150">
        <v>5</v>
      </c>
      <c r="P11150" t="s">
        <v>203</v>
      </c>
      <c r="R11150" t="s">
        <v>1241</v>
      </c>
      <c r="S11150" t="s">
        <v>88</v>
      </c>
    </row>
    <row r="11151" spans="1:19" x14ac:dyDescent="0.2">
      <c r="A11151" t="s">
        <v>9191</v>
      </c>
      <c r="B11151" t="s">
        <v>189</v>
      </c>
      <c r="C11151">
        <v>2003</v>
      </c>
      <c r="D11151" s="1" t="d">
        <v>2022-05-28</v>
      </c>
      <c r="E11151" s="1" t="str">
        <f t="shared" si="348"/>
        <v>2022</v>
      </c>
      <c r="F11151" s="1" t="str">
        <f t="shared" si="349"/>
        <v>May</v>
      </c>
      <c r="G11151" t="s">
        <v>37</v>
      </c>
      <c r="H11151" t="s">
        <v>155</v>
      </c>
      <c r="I11151">
        <v>7.0000000000000007E-2</v>
      </c>
      <c r="J11151">
        <v>0.02</v>
      </c>
      <c r="K11151">
        <v>0</v>
      </c>
      <c r="L11151">
        <v>0</v>
      </c>
      <c r="M11151">
        <v>0.09</v>
      </c>
      <c r="N11151">
        <v>85</v>
      </c>
      <c r="O11151">
        <v>52</v>
      </c>
      <c r="P11151">
        <v>8.5</v>
      </c>
      <c r="Q11151">
        <v>42</v>
      </c>
      <c r="R11151" t="s">
        <v>3934</v>
      </c>
      <c r="S11151" t="s">
        <v>20</v>
      </c>
    </row>
    <row r="11152" spans="1:19" x14ac:dyDescent="0.2">
      <c r="A11152" t="s">
        <v>6938</v>
      </c>
      <c r="B11152" t="s">
        <v>137</v>
      </c>
      <c r="C11152">
        <v>2005</v>
      </c>
      <c r="D11152" s="1" t="d">
        <v>2017-03-24</v>
      </c>
      <c r="E11152" s="1" t="str">
        <f t="shared" si="348"/>
        <v>2017</v>
      </c>
      <c r="F11152" s="1" t="str">
        <f t="shared" si="349"/>
        <v>Mar</v>
      </c>
      <c r="G11152" t="s">
        <v>50</v>
      </c>
      <c r="H11152" t="s">
        <v>776</v>
      </c>
      <c r="I11152">
        <v>7.0000000000000007E-2</v>
      </c>
      <c r="J11152">
        <v>0.02</v>
      </c>
      <c r="K11152">
        <v>0</v>
      </c>
      <c r="L11152">
        <v>0</v>
      </c>
      <c r="M11152">
        <v>0.09</v>
      </c>
      <c r="N11152">
        <v>76</v>
      </c>
      <c r="O11152">
        <v>36</v>
      </c>
      <c r="P11152">
        <v>9.1</v>
      </c>
      <c r="Q11152">
        <v>8</v>
      </c>
      <c r="R11152" t="s">
        <v>1784</v>
      </c>
      <c r="S11152" t="s">
        <v>53</v>
      </c>
    </row>
    <row r="11153" spans="1:19" x14ac:dyDescent="0.2">
      <c r="A11153" t="s">
        <v>5797</v>
      </c>
      <c r="B11153" t="s">
        <v>32</v>
      </c>
      <c r="C11153">
        <v>2005</v>
      </c>
      <c r="D11153" s="1" t="d">
        <v>2021-11-09</v>
      </c>
      <c r="E11153" s="1" t="str">
        <f t="shared" si="348"/>
        <v>2021</v>
      </c>
      <c r="F11153" s="1" t="str">
        <f t="shared" si="349"/>
        <v>Nov</v>
      </c>
      <c r="G11153" t="s">
        <v>1</v>
      </c>
      <c r="H11153" t="s">
        <v>484</v>
      </c>
      <c r="I11153">
        <v>7.0000000000000007E-2</v>
      </c>
      <c r="J11153">
        <v>0.01</v>
      </c>
      <c r="K11153">
        <v>0</v>
      </c>
      <c r="L11153">
        <v>0.01</v>
      </c>
      <c r="M11153">
        <v>0.09</v>
      </c>
    </row>
    <row r="11154" spans="1:19" x14ac:dyDescent="0.2">
      <c r="A11154" t="s">
        <v>9192</v>
      </c>
      <c r="B11154" t="s">
        <v>17</v>
      </c>
      <c r="C11154">
        <v>2008</v>
      </c>
      <c r="D11154" s="1" t="d">
        <v>1995-12-02</v>
      </c>
      <c r="E11154" s="1" t="str">
        <f t="shared" si="348"/>
        <v>1995</v>
      </c>
      <c r="F11154" s="1" t="str">
        <f t="shared" si="349"/>
        <v>Dec</v>
      </c>
      <c r="G11154" t="s">
        <v>18</v>
      </c>
      <c r="H11154" t="s">
        <v>51</v>
      </c>
      <c r="I11154">
        <v>0.08</v>
      </c>
      <c r="J11154">
        <v>0</v>
      </c>
      <c r="K11154">
        <v>0</v>
      </c>
      <c r="L11154">
        <v>0.01</v>
      </c>
      <c r="M11154">
        <v>0.09</v>
      </c>
      <c r="P11154" t="s">
        <v>203</v>
      </c>
      <c r="R11154" t="s">
        <v>8111</v>
      </c>
      <c r="S11154" t="s">
        <v>20</v>
      </c>
    </row>
    <row r="11155" spans="1:19" x14ac:dyDescent="0.2">
      <c r="A11155" t="s">
        <v>8988</v>
      </c>
      <c r="B11155" t="s">
        <v>49</v>
      </c>
      <c r="C11155">
        <v>2015</v>
      </c>
      <c r="D11155" s="1" t="d">
        <v>1996-09-01</v>
      </c>
      <c r="E11155" s="1" t="str">
        <f t="shared" si="348"/>
        <v>1996</v>
      </c>
      <c r="F11155" s="1" t="str">
        <f t="shared" si="349"/>
        <v>Sep</v>
      </c>
      <c r="G11155" t="s">
        <v>50</v>
      </c>
      <c r="H11155" t="s">
        <v>5752</v>
      </c>
      <c r="I11155">
        <v>0.02</v>
      </c>
      <c r="J11155">
        <v>0.05</v>
      </c>
      <c r="K11155">
        <v>0</v>
      </c>
      <c r="L11155">
        <v>0.01</v>
      </c>
      <c r="M11155">
        <v>0.09</v>
      </c>
    </row>
    <row r="11156" spans="1:19" x14ac:dyDescent="0.2">
      <c r="A11156" t="s">
        <v>9193</v>
      </c>
      <c r="B11156" t="s">
        <v>32</v>
      </c>
      <c r="C11156">
        <v>2010</v>
      </c>
      <c r="D11156" s="1" t="d">
        <v>2016-05-28</v>
      </c>
      <c r="E11156" s="1" t="str">
        <f t="shared" si="348"/>
        <v>2016</v>
      </c>
      <c r="F11156" s="1" t="str">
        <f t="shared" si="349"/>
        <v>May</v>
      </c>
      <c r="G11156" t="s">
        <v>30</v>
      </c>
      <c r="H11156" t="s">
        <v>8430</v>
      </c>
      <c r="I11156">
        <v>0.05</v>
      </c>
      <c r="J11156">
        <v>0.04</v>
      </c>
      <c r="K11156">
        <v>0</v>
      </c>
      <c r="L11156">
        <v>0.01</v>
      </c>
      <c r="M11156">
        <v>0.09</v>
      </c>
      <c r="P11156" t="s">
        <v>203</v>
      </c>
      <c r="R11156" t="s">
        <v>8430</v>
      </c>
      <c r="S11156" t="s">
        <v>20</v>
      </c>
    </row>
    <row r="11157" spans="1:19" x14ac:dyDescent="0.2">
      <c r="A11157" t="s">
        <v>9194</v>
      </c>
      <c r="B11157" t="s">
        <v>17</v>
      </c>
      <c r="C11157">
        <v>2011</v>
      </c>
      <c r="D11157" s="1" t="d">
        <v>1991-11-02</v>
      </c>
      <c r="E11157" s="1" t="str">
        <f t="shared" si="348"/>
        <v>1991</v>
      </c>
      <c r="F11157" s="1" t="str">
        <f t="shared" si="349"/>
        <v>Nov</v>
      </c>
      <c r="G11157" t="s">
        <v>18</v>
      </c>
      <c r="H11157" t="s">
        <v>4126</v>
      </c>
      <c r="I11157">
        <v>0.08</v>
      </c>
      <c r="J11157">
        <v>0</v>
      </c>
      <c r="K11157">
        <v>0</v>
      </c>
      <c r="L11157">
        <v>0.01</v>
      </c>
      <c r="M11157">
        <v>0.09</v>
      </c>
      <c r="P11157" t="s">
        <v>203</v>
      </c>
      <c r="R11157" t="s">
        <v>9195</v>
      </c>
      <c r="S11157" t="s">
        <v>88</v>
      </c>
    </row>
    <row r="11158" spans="1:19" x14ac:dyDescent="0.2">
      <c r="A11158" t="s">
        <v>9196</v>
      </c>
      <c r="B11158" t="s">
        <v>32</v>
      </c>
      <c r="C11158">
        <v>2007</v>
      </c>
      <c r="D11158" s="1" t="d">
        <v>2019-07-19</v>
      </c>
      <c r="E11158" s="1" t="str">
        <f t="shared" si="348"/>
        <v>2019</v>
      </c>
      <c r="F11158" s="1" t="str">
        <f t="shared" si="349"/>
        <v>Jul</v>
      </c>
      <c r="G11158" t="s">
        <v>34</v>
      </c>
      <c r="H11158" t="s">
        <v>8822</v>
      </c>
      <c r="I11158">
        <v>0</v>
      </c>
      <c r="J11158">
        <v>0</v>
      </c>
      <c r="K11158">
        <v>0.08</v>
      </c>
      <c r="L11158">
        <v>0</v>
      </c>
      <c r="M11158">
        <v>0.09</v>
      </c>
    </row>
    <row r="11159" spans="1:19" x14ac:dyDescent="0.2">
      <c r="A11159" t="s">
        <v>9197</v>
      </c>
      <c r="B11159" t="s">
        <v>55</v>
      </c>
      <c r="C11159">
        <v>2006</v>
      </c>
      <c r="D11159" s="1" t="d">
        <v>1991-12-04</v>
      </c>
      <c r="E11159" s="1" t="str">
        <f t="shared" si="348"/>
        <v>1991</v>
      </c>
      <c r="F11159" s="1" t="str">
        <f t="shared" si="349"/>
        <v>Dec</v>
      </c>
      <c r="G11159" t="s">
        <v>272</v>
      </c>
      <c r="H11159" t="s">
        <v>933</v>
      </c>
      <c r="I11159">
        <v>0.04</v>
      </c>
      <c r="J11159">
        <v>0.03</v>
      </c>
      <c r="K11159">
        <v>0</v>
      </c>
      <c r="L11159">
        <v>0.01</v>
      </c>
      <c r="M11159">
        <v>0.09</v>
      </c>
      <c r="N11159">
        <v>76</v>
      </c>
      <c r="O11159">
        <v>8</v>
      </c>
      <c r="P11159">
        <v>8</v>
      </c>
      <c r="Q11159">
        <v>7</v>
      </c>
      <c r="R11159" t="s">
        <v>2114</v>
      </c>
      <c r="S11159" t="s">
        <v>112</v>
      </c>
    </row>
    <row r="11160" spans="1:19" x14ac:dyDescent="0.2">
      <c r="A11160" t="s">
        <v>9198</v>
      </c>
      <c r="B11160" t="s">
        <v>148</v>
      </c>
      <c r="C11160">
        <v>2009</v>
      </c>
      <c r="D11160" s="1" t="d">
        <v>2013-03-01</v>
      </c>
      <c r="E11160" s="1" t="str">
        <f t="shared" si="348"/>
        <v>2013</v>
      </c>
      <c r="F11160" s="1" t="str">
        <f t="shared" si="349"/>
        <v>Mar</v>
      </c>
      <c r="G11160" t="s">
        <v>37</v>
      </c>
      <c r="H11160" t="s">
        <v>134</v>
      </c>
      <c r="I11160">
        <v>0</v>
      </c>
      <c r="J11160">
        <v>7.0000000000000007E-2</v>
      </c>
      <c r="K11160">
        <v>0</v>
      </c>
      <c r="L11160">
        <v>0.02</v>
      </c>
      <c r="M11160">
        <v>0.09</v>
      </c>
      <c r="P11160">
        <v>8.1999999999999993</v>
      </c>
      <c r="Q11160">
        <v>11</v>
      </c>
      <c r="R11160" t="s">
        <v>134</v>
      </c>
      <c r="S11160" t="s">
        <v>53</v>
      </c>
    </row>
    <row r="11161" spans="1:19" x14ac:dyDescent="0.2">
      <c r="A11161" t="s">
        <v>9199</v>
      </c>
      <c r="B11161" t="s">
        <v>32</v>
      </c>
      <c r="C11161">
        <v>2011</v>
      </c>
      <c r="D11161" s="1" t="d">
        <v>1990-05-03</v>
      </c>
      <c r="E11161" s="1" t="str">
        <f t="shared" si="348"/>
        <v>1990</v>
      </c>
      <c r="F11161" s="1" t="str">
        <f t="shared" si="349"/>
        <v>May</v>
      </c>
      <c r="G11161" t="s">
        <v>39</v>
      </c>
      <c r="H11161" t="s">
        <v>663</v>
      </c>
      <c r="I11161">
        <v>0.08</v>
      </c>
      <c r="J11161">
        <v>0</v>
      </c>
      <c r="K11161">
        <v>0</v>
      </c>
      <c r="L11161">
        <v>0.01</v>
      </c>
      <c r="M11161">
        <v>0.09</v>
      </c>
      <c r="P11161" t="s">
        <v>203</v>
      </c>
      <c r="R11161" t="s">
        <v>664</v>
      </c>
      <c r="S11161" t="s">
        <v>112</v>
      </c>
    </row>
    <row r="11162" spans="1:19" x14ac:dyDescent="0.2">
      <c r="A11162" t="s">
        <v>6408</v>
      </c>
      <c r="B11162" t="s">
        <v>1015</v>
      </c>
      <c r="C11162">
        <v>2012</v>
      </c>
      <c r="D11162" s="1" t="d">
        <v>2002-09-04</v>
      </c>
      <c r="E11162" s="1" t="str">
        <f t="shared" si="348"/>
        <v>2002</v>
      </c>
      <c r="F11162" s="1" t="str">
        <f t="shared" si="349"/>
        <v>Sep</v>
      </c>
      <c r="G11162" t="s">
        <v>50</v>
      </c>
      <c r="H11162" t="s">
        <v>234</v>
      </c>
      <c r="I11162">
        <v>0</v>
      </c>
      <c r="J11162">
        <v>0</v>
      </c>
      <c r="K11162">
        <v>0.09</v>
      </c>
      <c r="L11162">
        <v>0</v>
      </c>
      <c r="M11162">
        <v>0.09</v>
      </c>
    </row>
    <row r="11163" spans="1:19" x14ac:dyDescent="0.2">
      <c r="A11163" t="s">
        <v>9200</v>
      </c>
      <c r="B11163" t="s">
        <v>32</v>
      </c>
      <c r="C11163">
        <v>2009</v>
      </c>
      <c r="D11163" s="1" t="d">
        <v>2022-02-08</v>
      </c>
      <c r="E11163" s="1" t="str">
        <f t="shared" si="348"/>
        <v>2022</v>
      </c>
      <c r="F11163" s="1" t="str">
        <f t="shared" si="349"/>
        <v>Feb</v>
      </c>
      <c r="G11163" t="s">
        <v>34</v>
      </c>
      <c r="H11163" t="s">
        <v>4460</v>
      </c>
      <c r="I11163">
        <v>0</v>
      </c>
      <c r="J11163">
        <v>0.08</v>
      </c>
      <c r="K11163">
        <v>0</v>
      </c>
      <c r="L11163">
        <v>0.01</v>
      </c>
      <c r="M11163">
        <v>0.09</v>
      </c>
    </row>
    <row r="11164" spans="1:19" x14ac:dyDescent="0.2">
      <c r="A11164" t="s">
        <v>5796</v>
      </c>
      <c r="B11164" t="s">
        <v>17</v>
      </c>
      <c r="C11164">
        <v>2008</v>
      </c>
      <c r="D11164" s="1" t="d">
        <v>2019-05-26</v>
      </c>
      <c r="E11164" s="1" t="str">
        <f t="shared" si="348"/>
        <v>2019</v>
      </c>
      <c r="F11164" s="1" t="str">
        <f t="shared" si="349"/>
        <v>May</v>
      </c>
      <c r="G11164" t="s">
        <v>50</v>
      </c>
      <c r="H11164" t="s">
        <v>329</v>
      </c>
      <c r="I11164">
        <v>0.08</v>
      </c>
      <c r="J11164">
        <v>0</v>
      </c>
      <c r="K11164">
        <v>0</v>
      </c>
      <c r="L11164">
        <v>0.01</v>
      </c>
      <c r="M11164">
        <v>0.09</v>
      </c>
      <c r="N11164">
        <v>39</v>
      </c>
      <c r="O11164">
        <v>7</v>
      </c>
      <c r="P11164">
        <v>6.4</v>
      </c>
      <c r="Q11164">
        <v>5</v>
      </c>
      <c r="R11164" t="s">
        <v>518</v>
      </c>
      <c r="S11164" t="s">
        <v>88</v>
      </c>
    </row>
    <row r="11165" spans="1:19" x14ac:dyDescent="0.2">
      <c r="A11165" t="s">
        <v>9201</v>
      </c>
      <c r="B11165" t="s">
        <v>159</v>
      </c>
      <c r="C11165">
        <v>2005</v>
      </c>
      <c r="D11165" s="1" t="d">
        <v>2012-01-22</v>
      </c>
      <c r="E11165" s="1" t="str">
        <f t="shared" si="348"/>
        <v>2012</v>
      </c>
      <c r="F11165" s="1" t="str">
        <f t="shared" si="349"/>
        <v>Jan</v>
      </c>
      <c r="G11165" t="s">
        <v>39</v>
      </c>
      <c r="H11165" t="s">
        <v>5022</v>
      </c>
      <c r="I11165">
        <v>0.08</v>
      </c>
      <c r="J11165">
        <v>0</v>
      </c>
      <c r="K11165">
        <v>0</v>
      </c>
      <c r="L11165">
        <v>0.01</v>
      </c>
      <c r="M11165">
        <v>0.09</v>
      </c>
    </row>
    <row r="11166" spans="1:19" x14ac:dyDescent="0.2">
      <c r="A11166" t="s">
        <v>9202</v>
      </c>
      <c r="B11166" t="s">
        <v>32</v>
      </c>
      <c r="C11166">
        <v>2009</v>
      </c>
      <c r="D11166" s="1" t="d">
        <v>2003-01-11</v>
      </c>
      <c r="E11166" s="1" t="str">
        <f t="shared" si="348"/>
        <v>2003</v>
      </c>
      <c r="F11166" s="1" t="str">
        <f t="shared" si="349"/>
        <v>Jan</v>
      </c>
      <c r="G11166" t="s">
        <v>39</v>
      </c>
      <c r="H11166" t="s">
        <v>825</v>
      </c>
      <c r="I11166">
        <v>0.08</v>
      </c>
      <c r="J11166">
        <v>0</v>
      </c>
      <c r="K11166">
        <v>0</v>
      </c>
      <c r="L11166">
        <v>0.01</v>
      </c>
      <c r="M11166">
        <v>0.09</v>
      </c>
      <c r="P11166" t="s">
        <v>203</v>
      </c>
      <c r="R11166" t="s">
        <v>7819</v>
      </c>
      <c r="S11166" t="s">
        <v>20</v>
      </c>
    </row>
    <row r="11167" spans="1:19" x14ac:dyDescent="0.2">
      <c r="A11167" t="s">
        <v>9203</v>
      </c>
      <c r="B11167" t="s">
        <v>159</v>
      </c>
      <c r="C11167">
        <v>2010</v>
      </c>
      <c r="D11167" s="1" t="d">
        <v>1999-11-12</v>
      </c>
      <c r="E11167" s="1" t="str">
        <f t="shared" si="348"/>
        <v>1999</v>
      </c>
      <c r="F11167" s="1" t="str">
        <f t="shared" si="349"/>
        <v>Nov</v>
      </c>
      <c r="G11167" t="s">
        <v>28</v>
      </c>
      <c r="H11167" t="s">
        <v>1921</v>
      </c>
      <c r="I11167">
        <v>0.06</v>
      </c>
      <c r="J11167">
        <v>0</v>
      </c>
      <c r="K11167">
        <v>0.02</v>
      </c>
      <c r="L11167">
        <v>0.01</v>
      </c>
      <c r="M11167">
        <v>0.09</v>
      </c>
      <c r="N11167">
        <v>75</v>
      </c>
      <c r="O11167">
        <v>10</v>
      </c>
      <c r="P11167">
        <v>7.7</v>
      </c>
      <c r="Q11167">
        <v>7</v>
      </c>
      <c r="R11167" t="s">
        <v>7595</v>
      </c>
      <c r="S11167" t="s">
        <v>88</v>
      </c>
    </row>
    <row r="11168" spans="1:19" x14ac:dyDescent="0.2">
      <c r="A11168" t="s">
        <v>9204</v>
      </c>
      <c r="B11168" t="s">
        <v>32</v>
      </c>
      <c r="C11168">
        <v>2011</v>
      </c>
      <c r="D11168" s="1" t="d">
        <v>2022-09-10</v>
      </c>
      <c r="E11168" s="1" t="str">
        <f t="shared" si="348"/>
        <v>2022</v>
      </c>
      <c r="F11168" s="1" t="str">
        <f t="shared" si="349"/>
        <v>Sep</v>
      </c>
      <c r="G11168" t="s">
        <v>101</v>
      </c>
      <c r="H11168" t="s">
        <v>3937</v>
      </c>
      <c r="I11168">
        <v>0.08</v>
      </c>
      <c r="J11168">
        <v>0</v>
      </c>
      <c r="K11168">
        <v>0</v>
      </c>
      <c r="L11168">
        <v>0.01</v>
      </c>
      <c r="M11168">
        <v>0.09</v>
      </c>
      <c r="P11168" t="s">
        <v>203</v>
      </c>
      <c r="R11168" t="s">
        <v>5548</v>
      </c>
      <c r="S11168" t="s">
        <v>20</v>
      </c>
    </row>
    <row r="11169" spans="1:19" x14ac:dyDescent="0.2">
      <c r="A11169" t="s">
        <v>9205</v>
      </c>
      <c r="B11169" t="s">
        <v>49</v>
      </c>
      <c r="C11169">
        <v>2015</v>
      </c>
      <c r="D11169" s="1" t="d">
        <v>2008-08-26</v>
      </c>
      <c r="E11169" s="1" t="str">
        <f t="shared" si="348"/>
        <v>2008</v>
      </c>
      <c r="F11169" s="1" t="str">
        <f t="shared" si="349"/>
        <v>Aug</v>
      </c>
      <c r="G11169" t="s">
        <v>50</v>
      </c>
      <c r="H11169" t="s">
        <v>222</v>
      </c>
      <c r="I11169">
        <v>0</v>
      </c>
      <c r="J11169">
        <v>0</v>
      </c>
      <c r="K11169">
        <v>0.09</v>
      </c>
      <c r="L11169">
        <v>0</v>
      </c>
      <c r="M11169">
        <v>0.09</v>
      </c>
    </row>
    <row r="11170" spans="1:19" x14ac:dyDescent="0.2">
      <c r="A11170" t="s">
        <v>2935</v>
      </c>
      <c r="B11170" t="s">
        <v>79</v>
      </c>
      <c r="C11170">
        <v>2016</v>
      </c>
      <c r="D11170" s="1" t="d">
        <v>1998-01-03</v>
      </c>
      <c r="E11170" s="1" t="str">
        <f t="shared" si="348"/>
        <v>1998</v>
      </c>
      <c r="F11170" s="1" t="str">
        <f t="shared" si="349"/>
        <v>Jan</v>
      </c>
      <c r="G11170" t="s">
        <v>50</v>
      </c>
      <c r="H11170" t="s">
        <v>202</v>
      </c>
      <c r="I11170">
        <v>0</v>
      </c>
      <c r="J11170">
        <v>0.04</v>
      </c>
      <c r="K11170">
        <v>0.05</v>
      </c>
      <c r="L11170">
        <v>0</v>
      </c>
      <c r="M11170">
        <v>0.09</v>
      </c>
      <c r="N11170">
        <v>71</v>
      </c>
      <c r="O11170">
        <v>6</v>
      </c>
      <c r="P11170">
        <v>7.1</v>
      </c>
      <c r="Q11170">
        <v>21</v>
      </c>
      <c r="R11170" t="s">
        <v>7538</v>
      </c>
      <c r="S11170" t="s">
        <v>88</v>
      </c>
    </row>
    <row r="11171" spans="1:19" x14ac:dyDescent="0.2">
      <c r="A11171" t="s">
        <v>7913</v>
      </c>
      <c r="B11171" t="s">
        <v>159</v>
      </c>
      <c r="C11171">
        <v>2006</v>
      </c>
      <c r="D11171" s="1" t="d">
        <v>2011-09-12</v>
      </c>
      <c r="E11171" s="1" t="str">
        <f t="shared" si="348"/>
        <v>2011</v>
      </c>
      <c r="F11171" s="1" t="str">
        <f t="shared" si="349"/>
        <v>Sep</v>
      </c>
      <c r="G11171" t="s">
        <v>24</v>
      </c>
      <c r="H11171" t="s">
        <v>71</v>
      </c>
      <c r="I11171">
        <v>0.08</v>
      </c>
      <c r="J11171">
        <v>0</v>
      </c>
      <c r="K11171">
        <v>0</v>
      </c>
      <c r="L11171">
        <v>0.01</v>
      </c>
      <c r="M11171">
        <v>0.09</v>
      </c>
      <c r="P11171">
        <v>9.3000000000000007</v>
      </c>
      <c r="Q11171">
        <v>4</v>
      </c>
      <c r="R11171" t="s">
        <v>71</v>
      </c>
      <c r="S11171" t="s">
        <v>20</v>
      </c>
    </row>
    <row r="11172" spans="1:19" x14ac:dyDescent="0.2">
      <c r="A11172" t="s">
        <v>9206</v>
      </c>
      <c r="B11172" t="s">
        <v>32</v>
      </c>
      <c r="C11172">
        <v>2007</v>
      </c>
      <c r="D11172" s="1" t="d">
        <v>2021-03-04</v>
      </c>
      <c r="E11172" s="1" t="str">
        <f t="shared" si="348"/>
        <v>2021</v>
      </c>
      <c r="F11172" s="1" t="str">
        <f t="shared" si="349"/>
        <v>Mar</v>
      </c>
      <c r="G11172" t="s">
        <v>1</v>
      </c>
      <c r="H11172" t="s">
        <v>484</v>
      </c>
      <c r="I11172">
        <v>0.08</v>
      </c>
      <c r="J11172">
        <v>0</v>
      </c>
      <c r="K11172">
        <v>0</v>
      </c>
      <c r="L11172">
        <v>0.01</v>
      </c>
      <c r="M11172">
        <v>0.09</v>
      </c>
      <c r="N11172">
        <v>53</v>
      </c>
      <c r="O11172">
        <v>5</v>
      </c>
      <c r="P11172" t="s">
        <v>203</v>
      </c>
      <c r="R11172" t="s">
        <v>484</v>
      </c>
      <c r="S11172" t="s">
        <v>20</v>
      </c>
    </row>
    <row r="11173" spans="1:19" x14ac:dyDescent="0.2">
      <c r="A11173" t="s">
        <v>9207</v>
      </c>
      <c r="B11173" t="s">
        <v>17</v>
      </c>
      <c r="C11173">
        <v>2009</v>
      </c>
      <c r="D11173" s="1" t="d">
        <v>2012-08-08</v>
      </c>
      <c r="E11173" s="1" t="str">
        <f t="shared" si="348"/>
        <v>2012</v>
      </c>
      <c r="F11173" s="1" t="str">
        <f t="shared" si="349"/>
        <v>Aug</v>
      </c>
      <c r="G11173" t="s">
        <v>39</v>
      </c>
      <c r="H11173" t="s">
        <v>151</v>
      </c>
      <c r="I11173">
        <v>7.0000000000000007E-2</v>
      </c>
      <c r="J11173">
        <v>0.01</v>
      </c>
      <c r="K11173">
        <v>0</v>
      </c>
      <c r="L11173">
        <v>0.01</v>
      </c>
      <c r="M11173">
        <v>0.09</v>
      </c>
    </row>
    <row r="11174" spans="1:19" x14ac:dyDescent="0.2">
      <c r="A11174" t="s">
        <v>9208</v>
      </c>
      <c r="B11174" t="s">
        <v>49</v>
      </c>
      <c r="C11174">
        <v>2015</v>
      </c>
      <c r="D11174" s="1" t="d">
        <v>2018-12-08</v>
      </c>
      <c r="E11174" s="1" t="str">
        <f t="shared" si="348"/>
        <v>2018</v>
      </c>
      <c r="F11174" s="1" t="str">
        <f t="shared" si="349"/>
        <v>Dec</v>
      </c>
      <c r="G11174" t="s">
        <v>18</v>
      </c>
      <c r="H11174" t="s">
        <v>8307</v>
      </c>
      <c r="I11174">
        <v>0.02</v>
      </c>
      <c r="J11174">
        <v>0.05</v>
      </c>
      <c r="K11174">
        <v>0</v>
      </c>
      <c r="L11174">
        <v>0.01</v>
      </c>
      <c r="M11174">
        <v>0.09</v>
      </c>
    </row>
    <row r="11175" spans="1:19" x14ac:dyDescent="0.2">
      <c r="A11175" t="s">
        <v>9209</v>
      </c>
      <c r="B11175" t="s">
        <v>159</v>
      </c>
      <c r="C11175">
        <v>2009</v>
      </c>
      <c r="D11175" s="1" t="d">
        <v>2021-12-24</v>
      </c>
      <c r="E11175" s="1" t="str">
        <f t="shared" si="348"/>
        <v>2021</v>
      </c>
      <c r="F11175" s="1" t="str">
        <f t="shared" si="349"/>
        <v>Dec</v>
      </c>
      <c r="G11175" t="s">
        <v>39</v>
      </c>
      <c r="H11175" t="s">
        <v>111</v>
      </c>
      <c r="I11175">
        <v>0.08</v>
      </c>
      <c r="J11175">
        <v>0</v>
      </c>
      <c r="K11175">
        <v>0</v>
      </c>
      <c r="L11175">
        <v>0.01</v>
      </c>
      <c r="M11175">
        <v>0.09</v>
      </c>
      <c r="P11175" t="s">
        <v>203</v>
      </c>
      <c r="R11175" t="s">
        <v>111</v>
      </c>
      <c r="S11175" t="s">
        <v>20</v>
      </c>
    </row>
    <row r="11176" spans="1:19" x14ac:dyDescent="0.2">
      <c r="A11176" t="s">
        <v>9210</v>
      </c>
      <c r="B11176" t="s">
        <v>79</v>
      </c>
      <c r="C11176">
        <v>2013</v>
      </c>
      <c r="D11176" s="1" t="d">
        <v>2017-12-09</v>
      </c>
      <c r="E11176" s="1" t="str">
        <f t="shared" si="348"/>
        <v>2017</v>
      </c>
      <c r="F11176" s="1" t="str">
        <f t="shared" si="349"/>
        <v>Dec</v>
      </c>
      <c r="G11176" t="s">
        <v>28</v>
      </c>
      <c r="H11176" t="s">
        <v>372</v>
      </c>
      <c r="I11176">
        <v>0</v>
      </c>
      <c r="J11176">
        <v>0</v>
      </c>
      <c r="K11176">
        <v>0.09</v>
      </c>
      <c r="L11176">
        <v>0</v>
      </c>
      <c r="M11176">
        <v>0.09</v>
      </c>
    </row>
    <row r="11177" spans="1:19" x14ac:dyDescent="0.2">
      <c r="A11177" t="s">
        <v>7353</v>
      </c>
      <c r="B11177" t="s">
        <v>189</v>
      </c>
      <c r="C11177">
        <v>2005</v>
      </c>
      <c r="D11177" s="1" t="d">
        <v>2017-08-09</v>
      </c>
      <c r="E11177" s="1" t="str">
        <f t="shared" si="348"/>
        <v>2017</v>
      </c>
      <c r="F11177" s="1" t="str">
        <f t="shared" si="349"/>
        <v>Aug</v>
      </c>
      <c r="G11177" t="s">
        <v>28</v>
      </c>
      <c r="H11177" t="s">
        <v>372</v>
      </c>
      <c r="I11177">
        <v>7.0000000000000007E-2</v>
      </c>
      <c r="J11177">
        <v>0.02</v>
      </c>
      <c r="K11177">
        <v>0</v>
      </c>
      <c r="L11177">
        <v>0</v>
      </c>
      <c r="M11177">
        <v>0.09</v>
      </c>
      <c r="N11177">
        <v>55</v>
      </c>
      <c r="O11177">
        <v>4</v>
      </c>
      <c r="P11177">
        <v>8.1</v>
      </c>
      <c r="Q11177">
        <v>19</v>
      </c>
      <c r="R11177" t="s">
        <v>2795</v>
      </c>
      <c r="S11177" t="s">
        <v>20</v>
      </c>
    </row>
    <row r="11178" spans="1:19" x14ac:dyDescent="0.2">
      <c r="A11178" t="s">
        <v>9211</v>
      </c>
      <c r="B11178" t="s">
        <v>32</v>
      </c>
      <c r="C11178">
        <v>2009</v>
      </c>
      <c r="D11178" s="1" t="d">
        <v>2021-07-08</v>
      </c>
      <c r="E11178" s="1" t="str">
        <f t="shared" si="348"/>
        <v>2021</v>
      </c>
      <c r="F11178" s="1" t="str">
        <f t="shared" si="349"/>
        <v>Jul</v>
      </c>
      <c r="G11178" t="s">
        <v>18</v>
      </c>
      <c r="H11178" t="s">
        <v>51</v>
      </c>
      <c r="I11178">
        <v>0.08</v>
      </c>
      <c r="J11178">
        <v>0</v>
      </c>
      <c r="K11178">
        <v>0</v>
      </c>
      <c r="L11178">
        <v>0.01</v>
      </c>
      <c r="M11178">
        <v>0.09</v>
      </c>
      <c r="P11178" t="s">
        <v>203</v>
      </c>
      <c r="R11178" t="s">
        <v>51</v>
      </c>
      <c r="S11178" t="s">
        <v>20</v>
      </c>
    </row>
    <row r="11179" spans="1:19" x14ac:dyDescent="0.2">
      <c r="A11179" t="s">
        <v>9212</v>
      </c>
      <c r="B11179" t="s">
        <v>44</v>
      </c>
      <c r="C11179">
        <v>2006</v>
      </c>
      <c r="D11179" s="1" t="d">
        <v>1992-03-29</v>
      </c>
      <c r="E11179" s="1" t="str">
        <f t="shared" si="348"/>
        <v>1992</v>
      </c>
      <c r="F11179" s="1" t="str">
        <f t="shared" si="349"/>
        <v>Mar</v>
      </c>
      <c r="G11179" t="s">
        <v>28</v>
      </c>
      <c r="H11179" t="s">
        <v>7990</v>
      </c>
      <c r="I11179">
        <v>0.08</v>
      </c>
      <c r="J11179">
        <v>0</v>
      </c>
      <c r="K11179">
        <v>0</v>
      </c>
      <c r="L11179">
        <v>0.01</v>
      </c>
      <c r="M11179">
        <v>0.09</v>
      </c>
      <c r="N11179">
        <v>59</v>
      </c>
      <c r="O11179">
        <v>16</v>
      </c>
      <c r="P11179">
        <v>7.5</v>
      </c>
      <c r="Q11179">
        <v>19</v>
      </c>
      <c r="R11179" t="s">
        <v>2308</v>
      </c>
      <c r="S11179" t="s">
        <v>88</v>
      </c>
    </row>
    <row r="11180" spans="1:19" x14ac:dyDescent="0.2">
      <c r="A11180" t="s">
        <v>5616</v>
      </c>
      <c r="B11180" t="s">
        <v>137</v>
      </c>
      <c r="C11180">
        <v>2004</v>
      </c>
      <c r="D11180" s="1" t="d">
        <v>1989-08-12</v>
      </c>
      <c r="E11180" s="1" t="str">
        <f t="shared" si="348"/>
        <v>1989</v>
      </c>
      <c r="F11180" s="1" t="str">
        <f t="shared" si="349"/>
        <v>Aug</v>
      </c>
      <c r="G11180" t="s">
        <v>24</v>
      </c>
      <c r="H11180" t="s">
        <v>51</v>
      </c>
      <c r="I11180">
        <v>7.0000000000000007E-2</v>
      </c>
      <c r="J11180">
        <v>0.02</v>
      </c>
      <c r="K11180">
        <v>0</v>
      </c>
      <c r="L11180">
        <v>0</v>
      </c>
      <c r="M11180">
        <v>0.09</v>
      </c>
      <c r="N11180">
        <v>58</v>
      </c>
      <c r="O11180">
        <v>12</v>
      </c>
      <c r="P11180" t="s">
        <v>203</v>
      </c>
      <c r="R11180" t="s">
        <v>2131</v>
      </c>
      <c r="S11180" t="s">
        <v>20</v>
      </c>
    </row>
    <row r="11181" spans="1:19" x14ac:dyDescent="0.2">
      <c r="A11181" t="s">
        <v>5197</v>
      </c>
      <c r="B11181" t="s">
        <v>137</v>
      </c>
      <c r="C11181">
        <v>2004</v>
      </c>
      <c r="D11181" s="1" t="d">
        <v>2003-01-06</v>
      </c>
      <c r="E11181" s="1" t="str">
        <f t="shared" si="348"/>
        <v>2003</v>
      </c>
      <c r="F11181" s="1" t="str">
        <f t="shared" si="349"/>
        <v>Jan</v>
      </c>
      <c r="G11181" t="s">
        <v>18</v>
      </c>
      <c r="H11181" t="s">
        <v>776</v>
      </c>
      <c r="I11181">
        <v>7.0000000000000007E-2</v>
      </c>
      <c r="J11181">
        <v>0.02</v>
      </c>
      <c r="K11181">
        <v>0</v>
      </c>
      <c r="L11181">
        <v>0</v>
      </c>
      <c r="M11181">
        <v>0.09</v>
      </c>
      <c r="N11181">
        <v>77</v>
      </c>
      <c r="O11181">
        <v>34</v>
      </c>
      <c r="P11181" t="s">
        <v>203</v>
      </c>
      <c r="R11181" t="s">
        <v>3594</v>
      </c>
      <c r="S11181" t="s">
        <v>88</v>
      </c>
    </row>
    <row r="11182" spans="1:19" x14ac:dyDescent="0.2">
      <c r="A11182" t="s">
        <v>9213</v>
      </c>
      <c r="B11182" t="s">
        <v>104</v>
      </c>
      <c r="C11182">
        <v>1996</v>
      </c>
      <c r="D11182" s="1" t="d">
        <v>2000-01-05</v>
      </c>
      <c r="E11182" s="1" t="str">
        <f t="shared" si="348"/>
        <v>2000</v>
      </c>
      <c r="F11182" s="1" t="str">
        <f t="shared" si="349"/>
        <v>Jan</v>
      </c>
      <c r="G11182" t="s">
        <v>39</v>
      </c>
      <c r="H11182" t="s">
        <v>9214</v>
      </c>
      <c r="I11182">
        <v>0</v>
      </c>
      <c r="J11182">
        <v>0</v>
      </c>
      <c r="K11182">
        <v>0.08</v>
      </c>
      <c r="L11182">
        <v>0.01</v>
      </c>
      <c r="M11182">
        <v>0.09</v>
      </c>
    </row>
    <row r="11183" spans="1:19" x14ac:dyDescent="0.2">
      <c r="A11183" t="s">
        <v>6750</v>
      </c>
      <c r="B11183" t="s">
        <v>189</v>
      </c>
      <c r="C11183">
        <v>2005</v>
      </c>
      <c r="D11183" s="1" t="d">
        <v>2002-05-16</v>
      </c>
      <c r="E11183" s="1" t="str">
        <f t="shared" si="348"/>
        <v>2002</v>
      </c>
      <c r="F11183" s="1" t="str">
        <f t="shared" si="349"/>
        <v>May</v>
      </c>
      <c r="G11183" t="s">
        <v>50</v>
      </c>
      <c r="H11183" t="s">
        <v>71</v>
      </c>
      <c r="I11183">
        <v>7.0000000000000007E-2</v>
      </c>
      <c r="J11183">
        <v>0.02</v>
      </c>
      <c r="K11183">
        <v>0</v>
      </c>
      <c r="L11183">
        <v>0</v>
      </c>
      <c r="M11183">
        <v>0.09</v>
      </c>
      <c r="N11183">
        <v>68</v>
      </c>
      <c r="O11183">
        <v>11</v>
      </c>
      <c r="P11183">
        <v>8</v>
      </c>
      <c r="Q11183">
        <v>9</v>
      </c>
      <c r="R11183" t="s">
        <v>1079</v>
      </c>
      <c r="S11183" t="s">
        <v>112</v>
      </c>
    </row>
    <row r="11184" spans="1:19" x14ac:dyDescent="0.2">
      <c r="A11184" t="s">
        <v>2584</v>
      </c>
      <c r="B11184" t="s">
        <v>187</v>
      </c>
      <c r="C11184">
        <v>2013</v>
      </c>
      <c r="D11184" s="1" t="d">
        <v>2021-09-23</v>
      </c>
      <c r="E11184" s="1" t="str">
        <f t="shared" si="348"/>
        <v>2021</v>
      </c>
      <c r="F11184" s="1" t="str">
        <f t="shared" si="349"/>
        <v>Sep</v>
      </c>
      <c r="G11184" t="s">
        <v>50</v>
      </c>
      <c r="H11184" t="s">
        <v>71</v>
      </c>
      <c r="I11184">
        <v>0.05</v>
      </c>
      <c r="J11184">
        <v>0.03</v>
      </c>
      <c r="K11184">
        <v>0</v>
      </c>
      <c r="L11184">
        <v>0.01</v>
      </c>
      <c r="M11184">
        <v>0.09</v>
      </c>
    </row>
    <row r="11185" spans="1:19" x14ac:dyDescent="0.2">
      <c r="A11185" t="s">
        <v>9215</v>
      </c>
      <c r="B11185" t="s">
        <v>159</v>
      </c>
      <c r="C11185">
        <v>2009</v>
      </c>
      <c r="D11185" s="1" t="d">
        <v>2020-08-27</v>
      </c>
      <c r="E11185" s="1" t="str">
        <f t="shared" si="348"/>
        <v>2020</v>
      </c>
      <c r="F11185" s="1" t="str">
        <f t="shared" si="349"/>
        <v>Aug</v>
      </c>
      <c r="G11185" t="s">
        <v>28</v>
      </c>
      <c r="H11185" t="s">
        <v>6090</v>
      </c>
      <c r="I11185">
        <v>0.05</v>
      </c>
      <c r="J11185">
        <v>0</v>
      </c>
      <c r="K11185">
        <v>0.03</v>
      </c>
      <c r="L11185">
        <v>0.01</v>
      </c>
      <c r="M11185">
        <v>0.09</v>
      </c>
    </row>
    <row r="11186" spans="1:19" x14ac:dyDescent="0.2">
      <c r="A11186" t="s">
        <v>5344</v>
      </c>
      <c r="B11186" t="s">
        <v>137</v>
      </c>
      <c r="C11186">
        <v>2003</v>
      </c>
      <c r="D11186" s="1" t="d">
        <v>1993-01-15</v>
      </c>
      <c r="E11186" s="1" t="str">
        <f t="shared" si="348"/>
        <v>1993</v>
      </c>
      <c r="F11186" s="1" t="str">
        <f t="shared" si="349"/>
        <v>Jan</v>
      </c>
      <c r="G11186" t="s">
        <v>24</v>
      </c>
      <c r="H11186" t="s">
        <v>372</v>
      </c>
      <c r="I11186">
        <v>0.06</v>
      </c>
      <c r="J11186">
        <v>0.02</v>
      </c>
      <c r="K11186">
        <v>0</v>
      </c>
      <c r="L11186">
        <v>0</v>
      </c>
      <c r="M11186">
        <v>0.09</v>
      </c>
      <c r="N11186">
        <v>67</v>
      </c>
      <c r="O11186">
        <v>29</v>
      </c>
      <c r="P11186" t="s">
        <v>203</v>
      </c>
      <c r="R11186" t="s">
        <v>181</v>
      </c>
      <c r="S11186" t="s">
        <v>88</v>
      </c>
    </row>
    <row r="11187" spans="1:19" x14ac:dyDescent="0.2">
      <c r="A11187" t="s">
        <v>4084</v>
      </c>
      <c r="B11187" t="s">
        <v>64</v>
      </c>
      <c r="C11187">
        <v>2003</v>
      </c>
      <c r="D11187" s="1" t="d">
        <v>1998-03-08</v>
      </c>
      <c r="E11187" s="1" t="str">
        <f t="shared" si="348"/>
        <v>1998</v>
      </c>
      <c r="F11187" s="1" t="str">
        <f t="shared" si="349"/>
        <v>Mar</v>
      </c>
      <c r="G11187" t="s">
        <v>50</v>
      </c>
      <c r="H11187" t="s">
        <v>484</v>
      </c>
      <c r="I11187">
        <v>0.06</v>
      </c>
      <c r="J11187">
        <v>0.02</v>
      </c>
      <c r="K11187">
        <v>0</v>
      </c>
      <c r="L11187">
        <v>0</v>
      </c>
      <c r="M11187">
        <v>0.09</v>
      </c>
      <c r="P11187" t="s">
        <v>203</v>
      </c>
      <c r="R11187" t="s">
        <v>6245</v>
      </c>
      <c r="S11187" t="s">
        <v>20</v>
      </c>
    </row>
    <row r="11188" spans="1:19" x14ac:dyDescent="0.2">
      <c r="A11188" t="s">
        <v>8105</v>
      </c>
      <c r="B11188" t="s">
        <v>17</v>
      </c>
      <c r="C11188">
        <v>2006</v>
      </c>
      <c r="D11188" s="1" t="d">
        <v>2000-11-15</v>
      </c>
      <c r="E11188" s="1" t="str">
        <f t="shared" si="348"/>
        <v>2000</v>
      </c>
      <c r="F11188" s="1" t="str">
        <f t="shared" si="349"/>
        <v>Nov</v>
      </c>
      <c r="G11188" t="s">
        <v>1</v>
      </c>
      <c r="H11188" t="s">
        <v>776</v>
      </c>
      <c r="I11188">
        <v>0.08</v>
      </c>
      <c r="J11188">
        <v>0</v>
      </c>
      <c r="K11188">
        <v>0</v>
      </c>
      <c r="L11188">
        <v>0.01</v>
      </c>
      <c r="M11188">
        <v>0.09</v>
      </c>
      <c r="N11188">
        <v>45</v>
      </c>
      <c r="O11188">
        <v>12</v>
      </c>
      <c r="P11188">
        <v>1.4</v>
      </c>
      <c r="Q11188">
        <v>5</v>
      </c>
      <c r="R11188" t="s">
        <v>1241</v>
      </c>
      <c r="S11188" t="s">
        <v>112</v>
      </c>
    </row>
    <row r="11189" spans="1:19" x14ac:dyDescent="0.2">
      <c r="A11189" t="s">
        <v>9216</v>
      </c>
      <c r="B11189" t="s">
        <v>148</v>
      </c>
      <c r="C11189">
        <v>2014</v>
      </c>
      <c r="D11189" s="1" t="d">
        <v>2008-10-08</v>
      </c>
      <c r="E11189" s="1" t="str">
        <f t="shared" si="348"/>
        <v>2008</v>
      </c>
      <c r="F11189" s="1" t="str">
        <f t="shared" si="349"/>
        <v>Oct</v>
      </c>
      <c r="G11189" t="s">
        <v>28</v>
      </c>
      <c r="H11189" t="s">
        <v>825</v>
      </c>
      <c r="I11189">
        <v>0</v>
      </c>
      <c r="J11189">
        <v>0.08</v>
      </c>
      <c r="K11189">
        <v>0</v>
      </c>
      <c r="L11189">
        <v>0</v>
      </c>
      <c r="M11189">
        <v>0.09</v>
      </c>
      <c r="N11189">
        <v>65</v>
      </c>
      <c r="O11189">
        <v>49</v>
      </c>
      <c r="P11189">
        <v>5.7</v>
      </c>
      <c r="Q11189">
        <v>822</v>
      </c>
      <c r="R11189" t="s">
        <v>6145</v>
      </c>
      <c r="S11189" t="s">
        <v>53</v>
      </c>
    </row>
    <row r="11190" spans="1:19" x14ac:dyDescent="0.2">
      <c r="A11190" t="s">
        <v>9217</v>
      </c>
      <c r="B11190" t="s">
        <v>189</v>
      </c>
      <c r="C11190">
        <v>2005</v>
      </c>
      <c r="D11190" s="1" t="d">
        <v>2009-08-10</v>
      </c>
      <c r="E11190" s="1" t="str">
        <f t="shared" si="348"/>
        <v>2009</v>
      </c>
      <c r="F11190" s="1" t="str">
        <f t="shared" si="349"/>
        <v>Aug</v>
      </c>
      <c r="G11190" t="s">
        <v>86</v>
      </c>
      <c r="H11190" t="s">
        <v>151</v>
      </c>
      <c r="I11190">
        <v>0</v>
      </c>
      <c r="J11190">
        <v>0</v>
      </c>
      <c r="K11190">
        <v>0.08</v>
      </c>
      <c r="L11190">
        <v>0</v>
      </c>
      <c r="M11190">
        <v>0.09</v>
      </c>
    </row>
    <row r="11191" spans="1:19" x14ac:dyDescent="0.2">
      <c r="A11191" t="s">
        <v>9218</v>
      </c>
      <c r="B11191" t="s">
        <v>49</v>
      </c>
      <c r="C11191">
        <v>2011</v>
      </c>
      <c r="D11191" s="1" t="d">
        <v>2003-06-02</v>
      </c>
      <c r="E11191" s="1" t="str">
        <f t="shared" si="348"/>
        <v>2003</v>
      </c>
      <c r="F11191" s="1" t="str">
        <f t="shared" si="349"/>
        <v>Jun</v>
      </c>
      <c r="G11191" t="s">
        <v>28</v>
      </c>
      <c r="H11191" t="s">
        <v>6022</v>
      </c>
      <c r="I11191">
        <v>0</v>
      </c>
      <c r="J11191">
        <v>0</v>
      </c>
      <c r="K11191">
        <v>0.09</v>
      </c>
      <c r="L11191">
        <v>0</v>
      </c>
      <c r="M11191">
        <v>0.09</v>
      </c>
    </row>
    <row r="11192" spans="1:19" x14ac:dyDescent="0.2">
      <c r="A11192" t="s">
        <v>9219</v>
      </c>
      <c r="B11192" t="s">
        <v>44</v>
      </c>
      <c r="C11192">
        <v>2008</v>
      </c>
      <c r="D11192" s="1" t="d">
        <v>2006-12-17</v>
      </c>
      <c r="E11192" s="1" t="str">
        <f t="shared" si="348"/>
        <v>2006</v>
      </c>
      <c r="F11192" s="1" t="str">
        <f t="shared" si="349"/>
        <v>Dec</v>
      </c>
      <c r="G11192" t="s">
        <v>86</v>
      </c>
      <c r="H11192" t="s">
        <v>202</v>
      </c>
      <c r="I11192">
        <v>7.0000000000000007E-2</v>
      </c>
      <c r="J11192">
        <v>0</v>
      </c>
      <c r="K11192">
        <v>0.01</v>
      </c>
      <c r="L11192">
        <v>0.01</v>
      </c>
      <c r="M11192">
        <v>0.09</v>
      </c>
      <c r="N11192">
        <v>71</v>
      </c>
      <c r="O11192">
        <v>22</v>
      </c>
      <c r="P11192">
        <v>6.6</v>
      </c>
      <c r="Q11192">
        <v>8</v>
      </c>
      <c r="R11192" t="s">
        <v>2748</v>
      </c>
      <c r="S11192" t="s">
        <v>88</v>
      </c>
    </row>
    <row r="11193" spans="1:19" x14ac:dyDescent="0.2">
      <c r="A11193" t="s">
        <v>9220</v>
      </c>
      <c r="B11193" t="s">
        <v>104</v>
      </c>
      <c r="C11193">
        <v>2000</v>
      </c>
      <c r="D11193" s="1" t="d">
        <v>2016-09-30</v>
      </c>
      <c r="E11193" s="1" t="str">
        <f t="shared" si="348"/>
        <v>2016</v>
      </c>
      <c r="F11193" s="1" t="str">
        <f t="shared" si="349"/>
        <v>Sep</v>
      </c>
      <c r="G11193" t="s">
        <v>18</v>
      </c>
      <c r="H11193" t="s">
        <v>234</v>
      </c>
      <c r="I11193">
        <v>0</v>
      </c>
      <c r="J11193">
        <v>0</v>
      </c>
      <c r="K11193">
        <v>0.08</v>
      </c>
      <c r="L11193">
        <v>0.01</v>
      </c>
      <c r="M11193">
        <v>0.09</v>
      </c>
    </row>
    <row r="11194" spans="1:19" x14ac:dyDescent="0.2">
      <c r="A11194" t="s">
        <v>4070</v>
      </c>
      <c r="B11194" t="s">
        <v>137</v>
      </c>
      <c r="C11194">
        <v>2004</v>
      </c>
      <c r="D11194" s="1" t="d">
        <v>2012-09-30</v>
      </c>
      <c r="E11194" s="1" t="str">
        <f t="shared" si="348"/>
        <v>2012</v>
      </c>
      <c r="F11194" s="1" t="str">
        <f t="shared" si="349"/>
        <v>Sep</v>
      </c>
      <c r="G11194" t="s">
        <v>34</v>
      </c>
      <c r="H11194" t="s">
        <v>234</v>
      </c>
      <c r="I11194">
        <v>0.06</v>
      </c>
      <c r="J11194">
        <v>0.02</v>
      </c>
      <c r="K11194">
        <v>0</v>
      </c>
      <c r="L11194">
        <v>0</v>
      </c>
      <c r="M11194">
        <v>0.09</v>
      </c>
      <c r="N11194">
        <v>80</v>
      </c>
      <c r="O11194">
        <v>13</v>
      </c>
      <c r="P11194">
        <v>8.5</v>
      </c>
      <c r="Q11194">
        <v>4</v>
      </c>
      <c r="R11194" t="s">
        <v>2911</v>
      </c>
      <c r="S11194" t="s">
        <v>20</v>
      </c>
    </row>
    <row r="11195" spans="1:19" x14ac:dyDescent="0.2">
      <c r="A11195" t="s">
        <v>9221</v>
      </c>
      <c r="B11195" t="s">
        <v>55</v>
      </c>
      <c r="C11195">
        <v>2005</v>
      </c>
      <c r="D11195" s="1" t="d">
        <v>1993-06-09</v>
      </c>
      <c r="E11195" s="1" t="str">
        <f t="shared" si="348"/>
        <v>1993</v>
      </c>
      <c r="F11195" s="1" t="str">
        <f t="shared" si="349"/>
        <v>Jun</v>
      </c>
      <c r="G11195" t="s">
        <v>18</v>
      </c>
      <c r="H11195" t="s">
        <v>202</v>
      </c>
      <c r="I11195">
        <v>0.04</v>
      </c>
      <c r="J11195">
        <v>0.03</v>
      </c>
      <c r="K11195">
        <v>0</v>
      </c>
      <c r="L11195">
        <v>0.01</v>
      </c>
      <c r="M11195">
        <v>0.09</v>
      </c>
      <c r="N11195">
        <v>78</v>
      </c>
      <c r="O11195">
        <v>12</v>
      </c>
      <c r="P11195">
        <v>8.5</v>
      </c>
      <c r="Q11195">
        <v>17</v>
      </c>
      <c r="R11195" t="s">
        <v>9222</v>
      </c>
      <c r="S11195" t="s">
        <v>88</v>
      </c>
    </row>
    <row r="11196" spans="1:19" x14ac:dyDescent="0.2">
      <c r="A11196" t="s">
        <v>8082</v>
      </c>
      <c r="B11196" t="s">
        <v>159</v>
      </c>
      <c r="C11196">
        <v>2009</v>
      </c>
      <c r="D11196" s="1" t="d">
        <v>1989-01-10</v>
      </c>
      <c r="E11196" s="1" t="str">
        <f t="shared" si="348"/>
        <v>1989</v>
      </c>
      <c r="F11196" s="1" t="str">
        <f t="shared" si="349"/>
        <v>Jan</v>
      </c>
      <c r="G11196" t="s">
        <v>50</v>
      </c>
      <c r="H11196" t="s">
        <v>7063</v>
      </c>
      <c r="I11196">
        <v>0.05</v>
      </c>
      <c r="J11196">
        <v>0.03</v>
      </c>
      <c r="K11196">
        <v>0</v>
      </c>
      <c r="L11196">
        <v>0.01</v>
      </c>
      <c r="M11196">
        <v>0.09</v>
      </c>
      <c r="N11196">
        <v>66</v>
      </c>
      <c r="O11196">
        <v>25</v>
      </c>
      <c r="P11196">
        <v>8.1999999999999993</v>
      </c>
      <c r="Q11196">
        <v>20</v>
      </c>
      <c r="R11196" t="s">
        <v>6850</v>
      </c>
      <c r="S11196" t="s">
        <v>53</v>
      </c>
    </row>
    <row r="11197" spans="1:19" x14ac:dyDescent="0.2">
      <c r="A11197" t="s">
        <v>4196</v>
      </c>
      <c r="B11197" t="s">
        <v>189</v>
      </c>
      <c r="C11197">
        <v>2002</v>
      </c>
      <c r="D11197" s="1" t="d">
        <v>2017-02-15</v>
      </c>
      <c r="E11197" s="1" t="str">
        <f t="shared" si="348"/>
        <v>2017</v>
      </c>
      <c r="F11197" s="1" t="str">
        <f t="shared" si="349"/>
        <v>Feb</v>
      </c>
      <c r="G11197" t="s">
        <v>1</v>
      </c>
      <c r="H11197" t="s">
        <v>484</v>
      </c>
      <c r="I11197">
        <v>7.0000000000000007E-2</v>
      </c>
      <c r="J11197">
        <v>0.02</v>
      </c>
      <c r="K11197">
        <v>0</v>
      </c>
      <c r="L11197">
        <v>0</v>
      </c>
      <c r="M11197">
        <v>0.09</v>
      </c>
      <c r="N11197">
        <v>42</v>
      </c>
      <c r="O11197">
        <v>4</v>
      </c>
      <c r="P11197">
        <v>5.0999999999999996</v>
      </c>
      <c r="Q11197">
        <v>7</v>
      </c>
      <c r="R11197" t="s">
        <v>1978</v>
      </c>
      <c r="S11197" t="s">
        <v>20</v>
      </c>
    </row>
    <row r="11198" spans="1:19" x14ac:dyDescent="0.2">
      <c r="A11198" t="s">
        <v>9223</v>
      </c>
      <c r="B11198" t="s">
        <v>32</v>
      </c>
      <c r="C11198">
        <v>2009</v>
      </c>
      <c r="D11198" s="1" t="d">
        <v>1998-01-14</v>
      </c>
      <c r="E11198" s="1" t="str">
        <f t="shared" si="348"/>
        <v>1998</v>
      </c>
      <c r="F11198" s="1" t="str">
        <f t="shared" si="349"/>
        <v>Jan</v>
      </c>
      <c r="G11198" t="s">
        <v>30</v>
      </c>
      <c r="H11198" t="s">
        <v>134</v>
      </c>
      <c r="I11198">
        <v>0.08</v>
      </c>
      <c r="J11198">
        <v>0</v>
      </c>
      <c r="K11198">
        <v>0</v>
      </c>
      <c r="L11198">
        <v>0.01</v>
      </c>
      <c r="M11198">
        <v>0.09</v>
      </c>
      <c r="N11198">
        <v>82</v>
      </c>
      <c r="O11198">
        <v>46</v>
      </c>
      <c r="P11198">
        <v>8</v>
      </c>
      <c r="Q11198">
        <v>38</v>
      </c>
      <c r="R11198" t="s">
        <v>287</v>
      </c>
      <c r="S11198" t="s">
        <v>20</v>
      </c>
    </row>
    <row r="11199" spans="1:19" x14ac:dyDescent="0.2">
      <c r="A11199" t="s">
        <v>942</v>
      </c>
      <c r="B11199" t="s">
        <v>1043</v>
      </c>
      <c r="C11199">
        <v>1999</v>
      </c>
      <c r="D11199" s="1" t="d">
        <v>2021-03-23</v>
      </c>
      <c r="E11199" s="1" t="str">
        <f t="shared" si="348"/>
        <v>2021</v>
      </c>
      <c r="F11199" s="1" t="str">
        <f t="shared" si="349"/>
        <v>Mar</v>
      </c>
      <c r="G11199" t="s">
        <v>18</v>
      </c>
      <c r="H11199" t="s">
        <v>943</v>
      </c>
      <c r="I11199">
        <v>0</v>
      </c>
      <c r="J11199">
        <v>0</v>
      </c>
      <c r="K11199">
        <v>0.09</v>
      </c>
      <c r="L11199">
        <v>0</v>
      </c>
      <c r="M11199">
        <v>0.09</v>
      </c>
    </row>
    <row r="11200" spans="1:19" x14ac:dyDescent="0.2">
      <c r="A11200" t="s">
        <v>9224</v>
      </c>
      <c r="B11200" t="s">
        <v>104</v>
      </c>
      <c r="C11200">
        <v>2000</v>
      </c>
      <c r="D11200" s="1" t="d">
        <v>2014-10-18</v>
      </c>
      <c r="E11200" s="1" t="str">
        <f t="shared" si="348"/>
        <v>2014</v>
      </c>
      <c r="F11200" s="1" t="str">
        <f t="shared" si="349"/>
        <v>Oct</v>
      </c>
      <c r="G11200" t="s">
        <v>24</v>
      </c>
      <c r="H11200" t="s">
        <v>68</v>
      </c>
      <c r="I11200">
        <v>0.05</v>
      </c>
      <c r="J11200">
        <v>0.03</v>
      </c>
      <c r="K11200">
        <v>0</v>
      </c>
      <c r="L11200">
        <v>0.01</v>
      </c>
      <c r="M11200">
        <v>0.09</v>
      </c>
      <c r="N11200">
        <v>85</v>
      </c>
      <c r="O11200">
        <v>7</v>
      </c>
      <c r="P11200">
        <v>8.9</v>
      </c>
      <c r="Q11200">
        <v>16</v>
      </c>
      <c r="R11200" t="s">
        <v>5480</v>
      </c>
      <c r="S11200" t="s">
        <v>20</v>
      </c>
    </row>
    <row r="11201" spans="1:19" x14ac:dyDescent="0.2">
      <c r="A11201" t="s">
        <v>9225</v>
      </c>
      <c r="B11201" t="s">
        <v>55</v>
      </c>
      <c r="C11201">
        <v>2007</v>
      </c>
      <c r="D11201" s="1" t="d">
        <v>2008-12-01</v>
      </c>
      <c r="E11201" s="1" t="str">
        <f t="shared" si="348"/>
        <v>2008</v>
      </c>
      <c r="F11201" s="1" t="str">
        <f t="shared" si="349"/>
        <v>Dec</v>
      </c>
      <c r="G11201" t="s">
        <v>50</v>
      </c>
      <c r="H11201" t="s">
        <v>933</v>
      </c>
      <c r="I11201">
        <v>0.04</v>
      </c>
      <c r="J11201">
        <v>0.03</v>
      </c>
      <c r="K11201">
        <v>0</v>
      </c>
      <c r="L11201">
        <v>0.01</v>
      </c>
      <c r="M11201">
        <v>0.09</v>
      </c>
      <c r="N11201">
        <v>50</v>
      </c>
      <c r="O11201">
        <v>11</v>
      </c>
      <c r="P11201">
        <v>8</v>
      </c>
      <c r="Q11201">
        <v>9</v>
      </c>
      <c r="R11201" t="s">
        <v>2114</v>
      </c>
      <c r="S11201" t="s">
        <v>88</v>
      </c>
    </row>
    <row r="11202" spans="1:19" x14ac:dyDescent="0.2">
      <c r="A11202" t="s">
        <v>3056</v>
      </c>
      <c r="B11202" t="s">
        <v>171</v>
      </c>
      <c r="C11202">
        <v>2015</v>
      </c>
      <c r="D11202" s="1" t="d">
        <v>1993-12-11</v>
      </c>
      <c r="E11202" s="1" t="str">
        <f t="shared" si="348"/>
        <v>1993</v>
      </c>
      <c r="F11202" s="1" t="str">
        <f t="shared" si="349"/>
        <v>Dec</v>
      </c>
      <c r="G11202" t="s">
        <v>86</v>
      </c>
      <c r="H11202" t="s">
        <v>933</v>
      </c>
      <c r="I11202">
        <v>0.05</v>
      </c>
      <c r="J11202">
        <v>0.03</v>
      </c>
      <c r="K11202">
        <v>0.01</v>
      </c>
      <c r="L11202">
        <v>0.01</v>
      </c>
      <c r="M11202">
        <v>0.09</v>
      </c>
    </row>
    <row r="11203" spans="1:19" x14ac:dyDescent="0.2">
      <c r="A11203" t="s">
        <v>9226</v>
      </c>
      <c r="B11203" t="s">
        <v>17</v>
      </c>
      <c r="C11203">
        <v>2009</v>
      </c>
      <c r="D11203" s="1" t="d">
        <v>1992-07-01</v>
      </c>
      <c r="E11203" s="1" t="str">
        <f t="shared" ref="E11203:E11266" si="350">TEXT(D11203,"yyyy")</f>
        <v>1992</v>
      </c>
      <c r="F11203" s="1" t="str">
        <f t="shared" ref="F11203:F11266" si="351">TEXT(D11203,"mmm")</f>
        <v>Jul</v>
      </c>
      <c r="G11203" t="s">
        <v>34</v>
      </c>
      <c r="H11203" t="s">
        <v>128</v>
      </c>
      <c r="I11203">
        <v>0</v>
      </c>
      <c r="J11203">
        <v>0</v>
      </c>
      <c r="K11203">
        <v>0.09</v>
      </c>
      <c r="L11203">
        <v>0</v>
      </c>
      <c r="M11203">
        <v>0.09</v>
      </c>
    </row>
    <row r="11204" spans="1:19" x14ac:dyDescent="0.2">
      <c r="A11204" t="s">
        <v>9227</v>
      </c>
      <c r="B11204" t="s">
        <v>32</v>
      </c>
      <c r="C11204">
        <v>2009</v>
      </c>
      <c r="D11204" s="1" t="d">
        <v>1993-08-14</v>
      </c>
      <c r="E11204" s="1" t="str">
        <f t="shared" si="350"/>
        <v>1993</v>
      </c>
      <c r="F11204" s="1" t="str">
        <f t="shared" si="351"/>
        <v>Aug</v>
      </c>
      <c r="G11204" t="s">
        <v>30</v>
      </c>
      <c r="H11204" t="s">
        <v>250</v>
      </c>
      <c r="I11204">
        <v>0</v>
      </c>
      <c r="J11204">
        <v>0</v>
      </c>
      <c r="K11204">
        <v>0.09</v>
      </c>
      <c r="L11204">
        <v>0</v>
      </c>
      <c r="M11204">
        <v>0.09</v>
      </c>
    </row>
    <row r="11205" spans="1:19" x14ac:dyDescent="0.2">
      <c r="A11205" t="s">
        <v>9228</v>
      </c>
      <c r="B11205" t="s">
        <v>32</v>
      </c>
      <c r="C11205">
        <v>2010</v>
      </c>
      <c r="D11205" s="1" t="d">
        <v>2004-01-02</v>
      </c>
      <c r="E11205" s="1" t="str">
        <f t="shared" si="350"/>
        <v>2004</v>
      </c>
      <c r="F11205" s="1" t="str">
        <f t="shared" si="351"/>
        <v>Jan</v>
      </c>
      <c r="G11205" t="s">
        <v>34</v>
      </c>
      <c r="H11205" t="s">
        <v>6681</v>
      </c>
      <c r="I11205">
        <v>7.0000000000000007E-2</v>
      </c>
      <c r="J11205">
        <v>0.01</v>
      </c>
      <c r="K11205">
        <v>0</v>
      </c>
      <c r="L11205">
        <v>0.01</v>
      </c>
      <c r="M11205">
        <v>0.09</v>
      </c>
    </row>
    <row r="11206" spans="1:19" x14ac:dyDescent="0.2">
      <c r="A11206" t="s">
        <v>5815</v>
      </c>
      <c r="B11206" t="s">
        <v>17</v>
      </c>
      <c r="C11206">
        <v>2011</v>
      </c>
      <c r="D11206" s="1" t="d">
        <v>2011-09-29</v>
      </c>
      <c r="E11206" s="1" t="str">
        <f t="shared" si="350"/>
        <v>2011</v>
      </c>
      <c r="F11206" s="1" t="str">
        <f t="shared" si="351"/>
        <v>Sep</v>
      </c>
      <c r="G11206" t="s">
        <v>50</v>
      </c>
      <c r="H11206" t="s">
        <v>71</v>
      </c>
      <c r="I11206">
        <v>0.06</v>
      </c>
      <c r="J11206">
        <v>0.02</v>
      </c>
      <c r="K11206">
        <v>0</v>
      </c>
      <c r="L11206">
        <v>0.01</v>
      </c>
      <c r="M11206">
        <v>0.09</v>
      </c>
      <c r="N11206">
        <v>62</v>
      </c>
      <c r="O11206">
        <v>9</v>
      </c>
      <c r="P11206">
        <v>5.2</v>
      </c>
      <c r="Q11206">
        <v>6</v>
      </c>
      <c r="R11206" t="s">
        <v>915</v>
      </c>
      <c r="S11206" t="s">
        <v>88</v>
      </c>
    </row>
    <row r="11207" spans="1:19" x14ac:dyDescent="0.2">
      <c r="A11207" t="s">
        <v>9229</v>
      </c>
      <c r="B11207" t="s">
        <v>32</v>
      </c>
      <c r="C11207">
        <v>2006</v>
      </c>
      <c r="D11207" s="1" t="d">
        <v>2002-09-04</v>
      </c>
      <c r="E11207" s="1" t="str">
        <f t="shared" si="350"/>
        <v>2002</v>
      </c>
      <c r="F11207" s="1" t="str">
        <f t="shared" si="351"/>
        <v>Sep</v>
      </c>
      <c r="G11207" t="s">
        <v>34</v>
      </c>
      <c r="H11207" t="s">
        <v>19</v>
      </c>
      <c r="I11207">
        <v>0</v>
      </c>
      <c r="J11207">
        <v>0</v>
      </c>
      <c r="K11207">
        <v>0.09</v>
      </c>
      <c r="L11207">
        <v>0</v>
      </c>
      <c r="M11207">
        <v>0.09</v>
      </c>
    </row>
    <row r="11208" spans="1:19" x14ac:dyDescent="0.2">
      <c r="A11208" t="s">
        <v>9230</v>
      </c>
      <c r="B11208" t="s">
        <v>104</v>
      </c>
      <c r="C11208">
        <v>1998</v>
      </c>
      <c r="D11208" s="1" t="d">
        <v>2004-07-10</v>
      </c>
      <c r="E11208" s="1" t="str">
        <f t="shared" si="350"/>
        <v>2004</v>
      </c>
      <c r="F11208" s="1" t="str">
        <f t="shared" si="351"/>
        <v>Jul</v>
      </c>
      <c r="G11208" t="s">
        <v>37</v>
      </c>
      <c r="H11208" t="s">
        <v>226</v>
      </c>
      <c r="I11208">
        <v>0.05</v>
      </c>
      <c r="J11208">
        <v>0.03</v>
      </c>
      <c r="K11208">
        <v>0</v>
      </c>
      <c r="L11208">
        <v>0.01</v>
      </c>
      <c r="M11208">
        <v>0.09</v>
      </c>
    </row>
    <row r="11209" spans="1:19" x14ac:dyDescent="0.2">
      <c r="A11209" t="s">
        <v>9231</v>
      </c>
      <c r="B11209" t="s">
        <v>17</v>
      </c>
      <c r="C11209">
        <v>2008</v>
      </c>
      <c r="D11209" s="1" t="d">
        <v>1997-06-23</v>
      </c>
      <c r="E11209" s="1" t="str">
        <f t="shared" si="350"/>
        <v>1997</v>
      </c>
      <c r="F11209" s="1" t="str">
        <f t="shared" si="351"/>
        <v>Jun</v>
      </c>
      <c r="G11209" t="s">
        <v>50</v>
      </c>
      <c r="H11209" t="s">
        <v>283</v>
      </c>
      <c r="I11209">
        <v>0.08</v>
      </c>
      <c r="J11209">
        <v>0</v>
      </c>
      <c r="K11209">
        <v>0</v>
      </c>
      <c r="L11209">
        <v>0.01</v>
      </c>
      <c r="M11209">
        <v>0.09</v>
      </c>
      <c r="N11209">
        <v>28</v>
      </c>
      <c r="O11209">
        <v>5</v>
      </c>
      <c r="P11209">
        <v>2.5</v>
      </c>
      <c r="Q11209">
        <v>11</v>
      </c>
      <c r="R11209" t="s">
        <v>3369</v>
      </c>
      <c r="S11209" t="s">
        <v>88</v>
      </c>
    </row>
    <row r="11210" spans="1:19" x14ac:dyDescent="0.2">
      <c r="A11210" t="s">
        <v>6531</v>
      </c>
      <c r="B11210" t="s">
        <v>137</v>
      </c>
      <c r="C11210">
        <v>2004</v>
      </c>
      <c r="D11210" s="1" t="d">
        <v>2003-10-28</v>
      </c>
      <c r="E11210" s="1" t="str">
        <f t="shared" si="350"/>
        <v>2003</v>
      </c>
      <c r="F11210" s="1" t="str">
        <f t="shared" si="351"/>
        <v>Oct</v>
      </c>
      <c r="G11210" t="s">
        <v>50</v>
      </c>
      <c r="H11210" t="s">
        <v>155</v>
      </c>
      <c r="I11210">
        <v>0.06</v>
      </c>
      <c r="J11210">
        <v>0.02</v>
      </c>
      <c r="K11210">
        <v>0</v>
      </c>
      <c r="L11210">
        <v>0</v>
      </c>
      <c r="M11210">
        <v>0.09</v>
      </c>
      <c r="N11210">
        <v>72</v>
      </c>
      <c r="O11210">
        <v>17</v>
      </c>
      <c r="P11210">
        <v>6.5</v>
      </c>
      <c r="Q11210">
        <v>6</v>
      </c>
      <c r="R11210" t="s">
        <v>332</v>
      </c>
      <c r="S11210" t="s">
        <v>88</v>
      </c>
    </row>
    <row r="11211" spans="1:19" x14ac:dyDescent="0.2">
      <c r="A11211" t="s">
        <v>2777</v>
      </c>
      <c r="B11211" t="s">
        <v>159</v>
      </c>
      <c r="C11211">
        <v>2007</v>
      </c>
      <c r="D11211" s="1" t="d">
        <v>1993-01-21</v>
      </c>
      <c r="E11211" s="1" t="str">
        <f t="shared" si="350"/>
        <v>1993</v>
      </c>
      <c r="F11211" s="1" t="str">
        <f t="shared" si="351"/>
        <v>Jan</v>
      </c>
      <c r="G11211" t="s">
        <v>18</v>
      </c>
      <c r="H11211" t="s">
        <v>51</v>
      </c>
      <c r="I11211">
        <v>0.08</v>
      </c>
      <c r="J11211">
        <v>0</v>
      </c>
      <c r="K11211">
        <v>0</v>
      </c>
      <c r="L11211">
        <v>0.01</v>
      </c>
      <c r="M11211">
        <v>0.09</v>
      </c>
      <c r="N11211">
        <v>61</v>
      </c>
      <c r="O11211">
        <v>5</v>
      </c>
      <c r="P11211" t="s">
        <v>203</v>
      </c>
      <c r="R11211" t="s">
        <v>426</v>
      </c>
      <c r="S11211" t="s">
        <v>20</v>
      </c>
    </row>
    <row r="11212" spans="1:19" x14ac:dyDescent="0.2">
      <c r="A11212" t="s">
        <v>2381</v>
      </c>
      <c r="B11212" t="s">
        <v>32</v>
      </c>
      <c r="C11212">
        <v>2010</v>
      </c>
      <c r="D11212" s="1" t="d">
        <v>2014-05-30</v>
      </c>
      <c r="E11212" s="1" t="str">
        <f t="shared" si="350"/>
        <v>2014</v>
      </c>
      <c r="F11212" s="1" t="str">
        <f t="shared" si="351"/>
        <v>May</v>
      </c>
      <c r="G11212" t="s">
        <v>34</v>
      </c>
      <c r="H11212" t="s">
        <v>561</v>
      </c>
      <c r="I11212">
        <v>7.0000000000000007E-2</v>
      </c>
      <c r="J11212">
        <v>0.01</v>
      </c>
      <c r="K11212">
        <v>0</v>
      </c>
      <c r="L11212">
        <v>0.01</v>
      </c>
      <c r="M11212">
        <v>0.09</v>
      </c>
      <c r="N11212">
        <v>79</v>
      </c>
      <c r="O11212">
        <v>8</v>
      </c>
      <c r="P11212">
        <v>5.5</v>
      </c>
      <c r="Q11212">
        <v>6</v>
      </c>
      <c r="R11212" t="s">
        <v>866</v>
      </c>
      <c r="S11212" t="s">
        <v>112</v>
      </c>
    </row>
    <row r="11213" spans="1:19" x14ac:dyDescent="0.2">
      <c r="A11213" t="s">
        <v>706</v>
      </c>
      <c r="B11213" t="s">
        <v>64</v>
      </c>
      <c r="C11213">
        <v>2006</v>
      </c>
      <c r="D11213" s="1" t="d">
        <v>2020-11-28</v>
      </c>
      <c r="E11213" s="1" t="str">
        <f t="shared" si="350"/>
        <v>2020</v>
      </c>
      <c r="F11213" s="1" t="str">
        <f t="shared" si="351"/>
        <v>Nov</v>
      </c>
      <c r="G11213" t="s">
        <v>50</v>
      </c>
      <c r="H11213" t="s">
        <v>254</v>
      </c>
      <c r="I11213">
        <v>0.06</v>
      </c>
      <c r="J11213">
        <v>0.02</v>
      </c>
      <c r="K11213">
        <v>0</v>
      </c>
      <c r="L11213">
        <v>0</v>
      </c>
      <c r="M11213">
        <v>0.09</v>
      </c>
      <c r="N11213">
        <v>55</v>
      </c>
      <c r="O11213">
        <v>5</v>
      </c>
      <c r="P11213">
        <v>7</v>
      </c>
      <c r="Q11213">
        <v>6</v>
      </c>
      <c r="R11213" t="s">
        <v>925</v>
      </c>
      <c r="S11213" t="s">
        <v>20</v>
      </c>
    </row>
    <row r="11214" spans="1:19" x14ac:dyDescent="0.2">
      <c r="A11214" t="s">
        <v>6652</v>
      </c>
      <c r="B11214" t="s">
        <v>49</v>
      </c>
      <c r="C11214">
        <v>2014</v>
      </c>
      <c r="D11214" s="1" t="d">
        <v>2005-12-04</v>
      </c>
      <c r="E11214" s="1" t="str">
        <f t="shared" si="350"/>
        <v>2005</v>
      </c>
      <c r="F11214" s="1" t="str">
        <f t="shared" si="351"/>
        <v>Dec</v>
      </c>
      <c r="G11214" t="s">
        <v>50</v>
      </c>
      <c r="H11214" t="s">
        <v>933</v>
      </c>
      <c r="I11214">
        <v>0</v>
      </c>
      <c r="J11214">
        <v>0</v>
      </c>
      <c r="K11214">
        <v>0.09</v>
      </c>
      <c r="L11214">
        <v>0</v>
      </c>
      <c r="M11214">
        <v>0.09</v>
      </c>
      <c r="P11214" t="s">
        <v>203</v>
      </c>
      <c r="R11214" t="s">
        <v>6927</v>
      </c>
      <c r="S11214" t="s">
        <v>88</v>
      </c>
    </row>
    <row r="11215" spans="1:19" x14ac:dyDescent="0.2">
      <c r="A11215" t="s">
        <v>9232</v>
      </c>
      <c r="B11215" t="s">
        <v>75</v>
      </c>
      <c r="C11215">
        <v>2016</v>
      </c>
      <c r="D11215" s="1" t="d">
        <v>1990-07-28</v>
      </c>
      <c r="E11215" s="1" t="str">
        <f t="shared" si="350"/>
        <v>1990</v>
      </c>
      <c r="F11215" s="1" t="str">
        <f t="shared" si="351"/>
        <v>Jul</v>
      </c>
      <c r="G11215" t="s">
        <v>101</v>
      </c>
      <c r="H11215" t="s">
        <v>3903</v>
      </c>
      <c r="I11215">
        <v>0.03</v>
      </c>
      <c r="J11215">
        <v>0.05</v>
      </c>
      <c r="K11215">
        <v>0</v>
      </c>
      <c r="L11215">
        <v>0.01</v>
      </c>
      <c r="M11215">
        <v>0.09</v>
      </c>
    </row>
    <row r="11216" spans="1:19" x14ac:dyDescent="0.2">
      <c r="A11216" t="s">
        <v>4745</v>
      </c>
      <c r="B11216" t="s">
        <v>137</v>
      </c>
      <c r="C11216">
        <v>2005</v>
      </c>
      <c r="D11216" s="1" t="d">
        <v>2015-04-21</v>
      </c>
      <c r="E11216" s="1" t="str">
        <f t="shared" si="350"/>
        <v>2015</v>
      </c>
      <c r="F11216" s="1" t="str">
        <f t="shared" si="351"/>
        <v>Apr</v>
      </c>
      <c r="G11216" t="s">
        <v>101</v>
      </c>
      <c r="H11216" t="s">
        <v>568</v>
      </c>
      <c r="I11216">
        <v>0.06</v>
      </c>
      <c r="J11216">
        <v>0.02</v>
      </c>
      <c r="K11216">
        <v>0</v>
      </c>
      <c r="L11216">
        <v>0</v>
      </c>
      <c r="M11216">
        <v>0.09</v>
      </c>
      <c r="N11216">
        <v>65</v>
      </c>
      <c r="O11216">
        <v>19</v>
      </c>
      <c r="P11216">
        <v>7.3</v>
      </c>
      <c r="Q11216">
        <v>6</v>
      </c>
      <c r="R11216" t="s">
        <v>222</v>
      </c>
      <c r="S11216" t="s">
        <v>112</v>
      </c>
    </row>
    <row r="11217" spans="1:19" x14ac:dyDescent="0.2">
      <c r="A11217" t="s">
        <v>9233</v>
      </c>
      <c r="B11217" t="s">
        <v>95</v>
      </c>
      <c r="C11217">
        <v>1996</v>
      </c>
      <c r="D11217" s="1" t="d">
        <v>2007-01-13</v>
      </c>
      <c r="E11217" s="1" t="str">
        <f t="shared" si="350"/>
        <v>2007</v>
      </c>
      <c r="F11217" s="1" t="str">
        <f t="shared" si="351"/>
        <v>Jan</v>
      </c>
      <c r="G11217" t="s">
        <v>34</v>
      </c>
      <c r="H11217" t="s">
        <v>234</v>
      </c>
      <c r="I11217">
        <v>0</v>
      </c>
      <c r="J11217">
        <v>0</v>
      </c>
      <c r="K11217">
        <v>0.09</v>
      </c>
      <c r="L11217">
        <v>0</v>
      </c>
      <c r="M11217">
        <v>0.09</v>
      </c>
    </row>
    <row r="11218" spans="1:19" x14ac:dyDescent="0.2">
      <c r="A11218" t="s">
        <v>9234</v>
      </c>
      <c r="B11218" t="s">
        <v>32</v>
      </c>
      <c r="C11218">
        <v>2006</v>
      </c>
      <c r="D11218" s="1" t="d">
        <v>2020-01-13</v>
      </c>
      <c r="E11218" s="1" t="str">
        <f t="shared" si="350"/>
        <v>2020</v>
      </c>
      <c r="F11218" s="1" t="str">
        <f t="shared" si="351"/>
        <v>Jan</v>
      </c>
      <c r="G11218" t="s">
        <v>34</v>
      </c>
      <c r="H11218" t="s">
        <v>329</v>
      </c>
      <c r="I11218">
        <v>7.0000000000000007E-2</v>
      </c>
      <c r="J11218">
        <v>0.01</v>
      </c>
      <c r="K11218">
        <v>0</v>
      </c>
      <c r="L11218">
        <v>0.01</v>
      </c>
      <c r="M11218">
        <v>0.09</v>
      </c>
    </row>
    <row r="11219" spans="1:19" x14ac:dyDescent="0.2">
      <c r="A11219" t="s">
        <v>1890</v>
      </c>
      <c r="B11219" t="s">
        <v>137</v>
      </c>
      <c r="C11219">
        <v>2005</v>
      </c>
      <c r="D11219" s="1" t="d">
        <v>1996-12-16</v>
      </c>
      <c r="E11219" s="1" t="str">
        <f t="shared" si="350"/>
        <v>1996</v>
      </c>
      <c r="F11219" s="1" t="str">
        <f t="shared" si="351"/>
        <v>Dec</v>
      </c>
      <c r="G11219" t="s">
        <v>28</v>
      </c>
      <c r="H11219" t="s">
        <v>51</v>
      </c>
      <c r="I11219">
        <v>0.06</v>
      </c>
      <c r="J11219">
        <v>0.02</v>
      </c>
      <c r="K11219">
        <v>0</v>
      </c>
      <c r="L11219">
        <v>0</v>
      </c>
      <c r="M11219">
        <v>0.09</v>
      </c>
    </row>
    <row r="11220" spans="1:19" x14ac:dyDescent="0.2">
      <c r="A11220" t="s">
        <v>4329</v>
      </c>
      <c r="B11220" t="s">
        <v>64</v>
      </c>
      <c r="C11220">
        <v>2003</v>
      </c>
      <c r="D11220" s="1" t="d">
        <v>2009-08-24</v>
      </c>
      <c r="E11220" s="1" t="str">
        <f t="shared" si="350"/>
        <v>2009</v>
      </c>
      <c r="F11220" s="1" t="str">
        <f t="shared" si="351"/>
        <v>Aug</v>
      </c>
      <c r="G11220" t="s">
        <v>24</v>
      </c>
      <c r="H11220" t="s">
        <v>4330</v>
      </c>
      <c r="I11220">
        <v>0.06</v>
      </c>
      <c r="J11220">
        <v>0.02</v>
      </c>
      <c r="K11220">
        <v>0</v>
      </c>
      <c r="L11220">
        <v>0</v>
      </c>
      <c r="M11220">
        <v>0.09</v>
      </c>
      <c r="N11220">
        <v>78</v>
      </c>
      <c r="O11220">
        <v>12</v>
      </c>
      <c r="P11220">
        <v>7.6</v>
      </c>
      <c r="Q11220">
        <v>5</v>
      </c>
      <c r="R11220" t="s">
        <v>2297</v>
      </c>
      <c r="S11220" t="s">
        <v>20</v>
      </c>
    </row>
    <row r="11221" spans="1:19" x14ac:dyDescent="0.2">
      <c r="A11221" t="s">
        <v>3964</v>
      </c>
      <c r="B11221" t="s">
        <v>148</v>
      </c>
      <c r="C11221">
        <v>2011</v>
      </c>
      <c r="D11221" s="1" t="d">
        <v>2013-02-07</v>
      </c>
      <c r="E11221" s="1" t="str">
        <f t="shared" si="350"/>
        <v>2013</v>
      </c>
      <c r="F11221" s="1" t="str">
        <f t="shared" si="351"/>
        <v>Feb</v>
      </c>
      <c r="G11221" t="s">
        <v>37</v>
      </c>
      <c r="H11221" t="s">
        <v>484</v>
      </c>
      <c r="I11221">
        <v>0.05</v>
      </c>
      <c r="J11221">
        <v>0.02</v>
      </c>
      <c r="K11221">
        <v>0</v>
      </c>
      <c r="L11221">
        <v>0.01</v>
      </c>
      <c r="M11221">
        <v>0.09</v>
      </c>
      <c r="N11221">
        <v>75</v>
      </c>
      <c r="O11221">
        <v>29</v>
      </c>
      <c r="P11221">
        <v>6.7</v>
      </c>
      <c r="Q11221">
        <v>273</v>
      </c>
      <c r="R11221" t="s">
        <v>600</v>
      </c>
      <c r="S11221" t="s">
        <v>53</v>
      </c>
    </row>
    <row r="11222" spans="1:19" x14ac:dyDescent="0.2">
      <c r="A11222" t="s">
        <v>9235</v>
      </c>
      <c r="B11222" t="s">
        <v>17</v>
      </c>
      <c r="C11222">
        <v>2011</v>
      </c>
      <c r="D11222" s="1" t="d">
        <v>1997-04-10</v>
      </c>
      <c r="E11222" s="1" t="str">
        <f t="shared" si="350"/>
        <v>1997</v>
      </c>
      <c r="F11222" s="1" t="str">
        <f t="shared" si="351"/>
        <v>Apr</v>
      </c>
      <c r="G11222" t="s">
        <v>34</v>
      </c>
      <c r="H11222" t="s">
        <v>1511</v>
      </c>
      <c r="I11222">
        <v>0.06</v>
      </c>
      <c r="J11222">
        <v>0.02</v>
      </c>
      <c r="K11222">
        <v>0</v>
      </c>
      <c r="L11222">
        <v>0.01</v>
      </c>
      <c r="M11222">
        <v>0.09</v>
      </c>
      <c r="N11222">
        <v>84</v>
      </c>
      <c r="O11222">
        <v>19</v>
      </c>
      <c r="P11222">
        <v>8.6999999999999993</v>
      </c>
      <c r="Q11222">
        <v>18</v>
      </c>
      <c r="R11222" t="s">
        <v>7781</v>
      </c>
      <c r="S11222" t="s">
        <v>20</v>
      </c>
    </row>
    <row r="11223" spans="1:19" x14ac:dyDescent="0.2">
      <c r="A11223" t="s">
        <v>9236</v>
      </c>
      <c r="B11223" t="s">
        <v>32</v>
      </c>
      <c r="C11223">
        <v>2008</v>
      </c>
      <c r="D11223" s="1" t="d">
        <v>2010-02-01</v>
      </c>
      <c r="E11223" s="1" t="str">
        <f t="shared" si="350"/>
        <v>2010</v>
      </c>
      <c r="F11223" s="1" t="str">
        <f t="shared" si="351"/>
        <v>Feb</v>
      </c>
      <c r="G11223" t="s">
        <v>101</v>
      </c>
      <c r="H11223" t="s">
        <v>234</v>
      </c>
      <c r="I11223">
        <v>0</v>
      </c>
      <c r="J11223">
        <v>0</v>
      </c>
      <c r="K11223">
        <v>0.09</v>
      </c>
      <c r="L11223">
        <v>0</v>
      </c>
      <c r="M11223">
        <v>0.09</v>
      </c>
    </row>
    <row r="11224" spans="1:19" x14ac:dyDescent="0.2">
      <c r="A11224" t="s">
        <v>8306</v>
      </c>
      <c r="B11224" t="s">
        <v>171</v>
      </c>
      <c r="C11224">
        <v>2015</v>
      </c>
      <c r="D11224" s="1" t="d">
        <v>2016-06-11</v>
      </c>
      <c r="E11224" s="1" t="str">
        <f t="shared" si="350"/>
        <v>2016</v>
      </c>
      <c r="F11224" s="1" t="str">
        <f t="shared" si="351"/>
        <v>Jun</v>
      </c>
      <c r="G11224" t="s">
        <v>18</v>
      </c>
      <c r="H11224" t="s">
        <v>8307</v>
      </c>
      <c r="I11224">
        <v>0.03</v>
      </c>
      <c r="J11224">
        <v>0.05</v>
      </c>
      <c r="K11224">
        <v>0</v>
      </c>
      <c r="L11224">
        <v>0.01</v>
      </c>
      <c r="M11224">
        <v>0.09</v>
      </c>
      <c r="N11224">
        <v>20</v>
      </c>
      <c r="O11224">
        <v>4</v>
      </c>
      <c r="P11224">
        <v>3.1</v>
      </c>
      <c r="Q11224">
        <v>30</v>
      </c>
      <c r="R11224" t="s">
        <v>1253</v>
      </c>
      <c r="S11224" t="s">
        <v>20</v>
      </c>
    </row>
    <row r="11225" spans="1:19" x14ac:dyDescent="0.2">
      <c r="A11225" t="s">
        <v>9237</v>
      </c>
      <c r="B11225" t="s">
        <v>64</v>
      </c>
      <c r="C11225">
        <v>2004</v>
      </c>
      <c r="D11225" s="1" t="d">
        <v>2000-03-14</v>
      </c>
      <c r="E11225" s="1" t="str">
        <f t="shared" si="350"/>
        <v>2000</v>
      </c>
      <c r="F11225" s="1" t="str">
        <f t="shared" si="351"/>
        <v>Mar</v>
      </c>
      <c r="G11225" t="s">
        <v>1</v>
      </c>
      <c r="H11225" t="s">
        <v>222</v>
      </c>
      <c r="I11225">
        <v>0</v>
      </c>
      <c r="J11225">
        <v>0</v>
      </c>
      <c r="K11225">
        <v>0.08</v>
      </c>
      <c r="L11225">
        <v>0</v>
      </c>
      <c r="M11225">
        <v>0.09</v>
      </c>
    </row>
    <row r="11226" spans="1:19" x14ac:dyDescent="0.2">
      <c r="A11226" t="s">
        <v>6455</v>
      </c>
      <c r="B11226" t="s">
        <v>75</v>
      </c>
      <c r="C11226">
        <v>2015</v>
      </c>
      <c r="D11226" s="1" t="d">
        <v>1997-01-11</v>
      </c>
      <c r="E11226" s="1" t="str">
        <f t="shared" si="350"/>
        <v>1997</v>
      </c>
      <c r="F11226" s="1" t="str">
        <f t="shared" si="351"/>
        <v>Jan</v>
      </c>
      <c r="G11226" t="s">
        <v>28</v>
      </c>
      <c r="H11226" t="s">
        <v>2780</v>
      </c>
      <c r="I11226">
        <v>0.02</v>
      </c>
      <c r="J11226">
        <v>0.01</v>
      </c>
      <c r="K11226">
        <v>0.05</v>
      </c>
      <c r="L11226">
        <v>0.01</v>
      </c>
      <c r="M11226">
        <v>0.09</v>
      </c>
    </row>
    <row r="11227" spans="1:19" x14ac:dyDescent="0.2">
      <c r="A11227" t="s">
        <v>3336</v>
      </c>
      <c r="B11227" t="s">
        <v>189</v>
      </c>
      <c r="C11227">
        <v>2003</v>
      </c>
      <c r="D11227" s="1" t="d">
        <v>1992-02-01</v>
      </c>
      <c r="E11227" s="1" t="str">
        <f t="shared" si="350"/>
        <v>1992</v>
      </c>
      <c r="F11227" s="1" t="str">
        <f t="shared" si="351"/>
        <v>Feb</v>
      </c>
      <c r="G11227" t="s">
        <v>37</v>
      </c>
      <c r="H11227" t="s">
        <v>111</v>
      </c>
      <c r="I11227">
        <v>7.0000000000000007E-2</v>
      </c>
      <c r="J11227">
        <v>0.02</v>
      </c>
      <c r="K11227">
        <v>0</v>
      </c>
      <c r="L11227">
        <v>0</v>
      </c>
      <c r="M11227">
        <v>0.09</v>
      </c>
      <c r="N11227">
        <v>73</v>
      </c>
      <c r="O11227">
        <v>27</v>
      </c>
      <c r="P11227">
        <v>7.7</v>
      </c>
      <c r="Q11227">
        <v>20</v>
      </c>
      <c r="R11227" t="s">
        <v>178</v>
      </c>
      <c r="S11227" t="s">
        <v>53</v>
      </c>
    </row>
    <row r="11228" spans="1:19" x14ac:dyDescent="0.2">
      <c r="A11228" t="s">
        <v>9238</v>
      </c>
      <c r="B11228" t="s">
        <v>79</v>
      </c>
      <c r="C11228">
        <v>2015</v>
      </c>
      <c r="D11228" s="1" t="d">
        <v>1988-02-20</v>
      </c>
      <c r="E11228" s="1" t="str">
        <f t="shared" si="350"/>
        <v>1988</v>
      </c>
      <c r="F11228" s="1" t="str">
        <f t="shared" si="351"/>
        <v>Feb</v>
      </c>
      <c r="G11228" t="s">
        <v>50</v>
      </c>
      <c r="H11228" t="s">
        <v>372</v>
      </c>
      <c r="I11228">
        <v>0</v>
      </c>
      <c r="J11228">
        <v>0</v>
      </c>
      <c r="K11228">
        <v>0.09</v>
      </c>
      <c r="L11228">
        <v>0</v>
      </c>
      <c r="M11228">
        <v>0.09</v>
      </c>
    </row>
    <row r="11229" spans="1:19" x14ac:dyDescent="0.2">
      <c r="A11229" t="s">
        <v>9239</v>
      </c>
      <c r="B11229" t="s">
        <v>17</v>
      </c>
      <c r="C11229">
        <v>2010</v>
      </c>
      <c r="D11229" s="1" t="d">
        <v>1994-06-21</v>
      </c>
      <c r="E11229" s="1" t="str">
        <f t="shared" si="350"/>
        <v>1994</v>
      </c>
      <c r="F11229" s="1" t="str">
        <f t="shared" si="351"/>
        <v>Jun</v>
      </c>
      <c r="G11229" t="s">
        <v>34</v>
      </c>
      <c r="H11229" t="s">
        <v>663</v>
      </c>
      <c r="I11229">
        <v>0.08</v>
      </c>
      <c r="J11229">
        <v>0</v>
      </c>
      <c r="K11229">
        <v>0</v>
      </c>
      <c r="L11229">
        <v>0.01</v>
      </c>
      <c r="M11229">
        <v>0.09</v>
      </c>
      <c r="N11229">
        <v>56</v>
      </c>
      <c r="O11229">
        <v>7</v>
      </c>
      <c r="P11229">
        <v>8.1999999999999993</v>
      </c>
      <c r="Q11229">
        <v>5</v>
      </c>
      <c r="R11229" t="s">
        <v>9240</v>
      </c>
      <c r="S11229" t="s">
        <v>88</v>
      </c>
    </row>
    <row r="11230" spans="1:19" x14ac:dyDescent="0.2">
      <c r="A11230" t="s">
        <v>9241</v>
      </c>
      <c r="B11230" t="s">
        <v>17</v>
      </c>
      <c r="C11230">
        <v>2008</v>
      </c>
      <c r="D11230" s="1" t="d">
        <v>2022-08-24</v>
      </c>
      <c r="E11230" s="1" t="str">
        <f t="shared" si="350"/>
        <v>2022</v>
      </c>
      <c r="F11230" s="1" t="str">
        <f t="shared" si="351"/>
        <v>Aug</v>
      </c>
      <c r="G11230" t="s">
        <v>18</v>
      </c>
      <c r="H11230" t="s">
        <v>1722</v>
      </c>
      <c r="I11230">
        <v>0.04</v>
      </c>
      <c r="J11230">
        <v>0.04</v>
      </c>
      <c r="K11230">
        <v>0</v>
      </c>
      <c r="L11230">
        <v>0.01</v>
      </c>
      <c r="M11230">
        <v>0.09</v>
      </c>
      <c r="P11230" t="s">
        <v>203</v>
      </c>
      <c r="R11230" t="s">
        <v>1723</v>
      </c>
      <c r="S11230" t="s">
        <v>20</v>
      </c>
    </row>
    <row r="11231" spans="1:19" x14ac:dyDescent="0.2">
      <c r="A11231" t="s">
        <v>4313</v>
      </c>
      <c r="B11231" t="s">
        <v>137</v>
      </c>
      <c r="C11231">
        <v>2005</v>
      </c>
      <c r="D11231" s="1" t="d">
        <v>2014-05-28</v>
      </c>
      <c r="E11231" s="1" t="str">
        <f t="shared" si="350"/>
        <v>2014</v>
      </c>
      <c r="F11231" s="1" t="str">
        <f t="shared" si="351"/>
        <v>May</v>
      </c>
      <c r="G11231" t="s">
        <v>50</v>
      </c>
      <c r="H11231" t="s">
        <v>484</v>
      </c>
      <c r="I11231">
        <v>0.06</v>
      </c>
      <c r="J11231">
        <v>0.02</v>
      </c>
      <c r="K11231">
        <v>0</v>
      </c>
      <c r="L11231">
        <v>0</v>
      </c>
      <c r="M11231">
        <v>0.09</v>
      </c>
      <c r="N11231">
        <v>63</v>
      </c>
      <c r="O11231">
        <v>12</v>
      </c>
      <c r="P11231" t="s">
        <v>203</v>
      </c>
      <c r="R11231" t="s">
        <v>829</v>
      </c>
      <c r="S11231" t="s">
        <v>112</v>
      </c>
    </row>
    <row r="11232" spans="1:19" x14ac:dyDescent="0.2">
      <c r="A11232" t="s">
        <v>815</v>
      </c>
      <c r="B11232" t="s">
        <v>104</v>
      </c>
      <c r="C11232">
        <v>1998</v>
      </c>
      <c r="D11232" s="1" t="d">
        <v>2009-03-16</v>
      </c>
      <c r="E11232" s="1" t="str">
        <f t="shared" si="350"/>
        <v>2009</v>
      </c>
      <c r="F11232" s="1" t="str">
        <f t="shared" si="351"/>
        <v>Mar</v>
      </c>
      <c r="G11232" t="s">
        <v>272</v>
      </c>
      <c r="H11232" t="s">
        <v>134</v>
      </c>
      <c r="I11232">
        <v>0.03</v>
      </c>
      <c r="J11232">
        <v>0.02</v>
      </c>
      <c r="K11232">
        <v>0.03</v>
      </c>
      <c r="L11232">
        <v>0.01</v>
      </c>
      <c r="M11232">
        <v>0.09</v>
      </c>
    </row>
    <row r="11233" spans="1:19" x14ac:dyDescent="0.2">
      <c r="A11233" t="s">
        <v>2274</v>
      </c>
      <c r="B11233" t="s">
        <v>79</v>
      </c>
      <c r="C11233">
        <v>2013</v>
      </c>
      <c r="D11233" s="1" t="d">
        <v>2013-11-21</v>
      </c>
      <c r="E11233" s="1" t="str">
        <f t="shared" si="350"/>
        <v>2013</v>
      </c>
      <c r="F11233" s="1" t="str">
        <f t="shared" si="351"/>
        <v>Nov</v>
      </c>
      <c r="G11233" t="s">
        <v>28</v>
      </c>
      <c r="H11233" t="s">
        <v>19</v>
      </c>
      <c r="I11233">
        <v>0</v>
      </c>
      <c r="J11233">
        <v>0.08</v>
      </c>
      <c r="K11233">
        <v>0</v>
      </c>
      <c r="L11233">
        <v>0</v>
      </c>
      <c r="M11233">
        <v>0.09</v>
      </c>
    </row>
    <row r="11234" spans="1:19" x14ac:dyDescent="0.2">
      <c r="A11234" t="s">
        <v>9242</v>
      </c>
      <c r="B11234" t="s">
        <v>55</v>
      </c>
      <c r="C11234">
        <v>2001</v>
      </c>
      <c r="D11234" s="1" t="d">
        <v>2001-07-17</v>
      </c>
      <c r="E11234" s="1" t="str">
        <f t="shared" si="350"/>
        <v>2001</v>
      </c>
      <c r="F11234" s="1" t="str">
        <f t="shared" si="351"/>
        <v>Jul</v>
      </c>
      <c r="G11234" t="s">
        <v>28</v>
      </c>
      <c r="H11234" t="s">
        <v>111</v>
      </c>
      <c r="I11234">
        <v>0.04</v>
      </c>
      <c r="J11234">
        <v>0.03</v>
      </c>
      <c r="K11234">
        <v>0</v>
      </c>
      <c r="L11234">
        <v>0.01</v>
      </c>
      <c r="M11234">
        <v>0.09</v>
      </c>
      <c r="N11234">
        <v>70</v>
      </c>
      <c r="O11234">
        <v>14</v>
      </c>
      <c r="P11234">
        <v>7.5</v>
      </c>
      <c r="Q11234">
        <v>6</v>
      </c>
      <c r="R11234" t="s">
        <v>3377</v>
      </c>
      <c r="S11234" t="s">
        <v>88</v>
      </c>
    </row>
    <row r="11235" spans="1:19" x14ac:dyDescent="0.2">
      <c r="A11235" t="s">
        <v>9243</v>
      </c>
      <c r="B11235" t="s">
        <v>44</v>
      </c>
      <c r="C11235">
        <v>2009</v>
      </c>
      <c r="D11235" s="1" t="d">
        <v>2013-10-11</v>
      </c>
      <c r="E11235" s="1" t="str">
        <f t="shared" si="350"/>
        <v>2013</v>
      </c>
      <c r="F11235" s="1" t="str">
        <f t="shared" si="351"/>
        <v>Oct</v>
      </c>
      <c r="G11235" t="s">
        <v>37</v>
      </c>
      <c r="H11235" t="s">
        <v>283</v>
      </c>
      <c r="I11235">
        <v>0.05</v>
      </c>
      <c r="J11235">
        <v>0.03</v>
      </c>
      <c r="K11235">
        <v>0</v>
      </c>
      <c r="L11235">
        <v>0.01</v>
      </c>
      <c r="M11235">
        <v>0.09</v>
      </c>
      <c r="N11235">
        <v>30</v>
      </c>
      <c r="O11235">
        <v>21</v>
      </c>
      <c r="P11235">
        <v>5.9</v>
      </c>
      <c r="Q11235">
        <v>33</v>
      </c>
      <c r="R11235" t="s">
        <v>1235</v>
      </c>
      <c r="S11235" t="s">
        <v>53</v>
      </c>
    </row>
    <row r="11236" spans="1:19" x14ac:dyDescent="0.2">
      <c r="A11236" t="s">
        <v>9244</v>
      </c>
      <c r="B11236" t="s">
        <v>187</v>
      </c>
      <c r="C11236">
        <v>2014</v>
      </c>
      <c r="D11236" s="1" t="d">
        <v>1990-09-20</v>
      </c>
      <c r="E11236" s="1" t="str">
        <f t="shared" si="350"/>
        <v>1990</v>
      </c>
      <c r="F11236" s="1" t="str">
        <f t="shared" si="351"/>
        <v>Sep</v>
      </c>
      <c r="G11236" t="s">
        <v>34</v>
      </c>
      <c r="H11236" t="s">
        <v>19</v>
      </c>
      <c r="I11236">
        <v>0</v>
      </c>
      <c r="J11236">
        <v>0</v>
      </c>
      <c r="K11236">
        <v>0.09</v>
      </c>
      <c r="L11236">
        <v>0</v>
      </c>
      <c r="M11236">
        <v>0.09</v>
      </c>
    </row>
    <row r="11237" spans="1:19" x14ac:dyDescent="0.2">
      <c r="A11237" t="s">
        <v>9245</v>
      </c>
      <c r="B11237" t="s">
        <v>44</v>
      </c>
      <c r="C11237">
        <v>2007</v>
      </c>
      <c r="D11237" s="1" t="d">
        <v>2017-02-12</v>
      </c>
      <c r="E11237" s="1" t="str">
        <f t="shared" si="350"/>
        <v>2017</v>
      </c>
      <c r="F11237" s="1" t="str">
        <f t="shared" si="351"/>
        <v>Feb</v>
      </c>
      <c r="G11237" t="s">
        <v>37</v>
      </c>
      <c r="H11237" t="s">
        <v>329</v>
      </c>
      <c r="I11237">
        <v>7.0000000000000007E-2</v>
      </c>
      <c r="J11237">
        <v>0.01</v>
      </c>
      <c r="K11237">
        <v>0</v>
      </c>
      <c r="L11237">
        <v>0.01</v>
      </c>
      <c r="M11237">
        <v>0.09</v>
      </c>
      <c r="N11237">
        <v>66</v>
      </c>
      <c r="O11237">
        <v>43</v>
      </c>
      <c r="P11237">
        <v>7.1</v>
      </c>
      <c r="Q11237">
        <v>16</v>
      </c>
      <c r="R11237" t="s">
        <v>9246</v>
      </c>
      <c r="S11237" t="s">
        <v>53</v>
      </c>
    </row>
    <row r="11238" spans="1:19" x14ac:dyDescent="0.2">
      <c r="A11238" t="s">
        <v>9247</v>
      </c>
      <c r="B11238" t="s">
        <v>64</v>
      </c>
      <c r="C11238">
        <v>2001</v>
      </c>
      <c r="D11238" s="1" t="d">
        <v>2000-11-02</v>
      </c>
      <c r="E11238" s="1" t="str">
        <f t="shared" si="350"/>
        <v>2000</v>
      </c>
      <c r="F11238" s="1" t="str">
        <f t="shared" si="351"/>
        <v>Nov</v>
      </c>
      <c r="G11238" t="s">
        <v>272</v>
      </c>
      <c r="H11238" t="s">
        <v>155</v>
      </c>
      <c r="I11238">
        <v>0.06</v>
      </c>
      <c r="J11238">
        <v>0.02</v>
      </c>
      <c r="K11238">
        <v>0</v>
      </c>
      <c r="L11238">
        <v>0</v>
      </c>
      <c r="M11238">
        <v>0.09</v>
      </c>
    </row>
    <row r="11239" spans="1:19" x14ac:dyDescent="0.2">
      <c r="A11239" t="s">
        <v>206</v>
      </c>
      <c r="B11239" t="s">
        <v>55</v>
      </c>
      <c r="C11239">
        <v>2011</v>
      </c>
      <c r="D11239" s="1" t="d">
        <v>2022-02-22</v>
      </c>
      <c r="E11239" s="1" t="str">
        <f t="shared" si="350"/>
        <v>2022</v>
      </c>
      <c r="F11239" s="1" t="str">
        <f t="shared" si="351"/>
        <v>Feb</v>
      </c>
      <c r="G11239" t="s">
        <v>18</v>
      </c>
      <c r="H11239" t="s">
        <v>134</v>
      </c>
      <c r="I11239">
        <v>0</v>
      </c>
      <c r="J11239">
        <v>0.02</v>
      </c>
      <c r="K11239">
        <v>0</v>
      </c>
      <c r="L11239">
        <v>0.06</v>
      </c>
      <c r="M11239">
        <v>0.09</v>
      </c>
    </row>
    <row r="11240" spans="1:19" x14ac:dyDescent="0.2">
      <c r="A11240" t="s">
        <v>9248</v>
      </c>
      <c r="B11240" t="s">
        <v>104</v>
      </c>
      <c r="C11240">
        <v>1997</v>
      </c>
      <c r="D11240" s="1" t="d">
        <v>2000-03-01</v>
      </c>
      <c r="E11240" s="1" t="str">
        <f t="shared" si="350"/>
        <v>2000</v>
      </c>
      <c r="F11240" s="1" t="str">
        <f t="shared" si="351"/>
        <v>Mar</v>
      </c>
      <c r="G11240" t="s">
        <v>37</v>
      </c>
      <c r="H11240" t="s">
        <v>1836</v>
      </c>
      <c r="I11240">
        <v>0.05</v>
      </c>
      <c r="J11240">
        <v>0.03</v>
      </c>
      <c r="K11240">
        <v>0</v>
      </c>
      <c r="L11240">
        <v>0.01</v>
      </c>
      <c r="M11240">
        <v>0.09</v>
      </c>
    </row>
    <row r="11241" spans="1:19" x14ac:dyDescent="0.2">
      <c r="A11241" t="s">
        <v>9249</v>
      </c>
      <c r="B11241" t="s">
        <v>55</v>
      </c>
      <c r="C11241">
        <v>2002</v>
      </c>
      <c r="D11241" s="1" t="d">
        <v>2018-08-21</v>
      </c>
      <c r="E11241" s="1" t="str">
        <f t="shared" si="350"/>
        <v>2018</v>
      </c>
      <c r="F11241" s="1" t="str">
        <f t="shared" si="351"/>
        <v>Aug</v>
      </c>
      <c r="G11241" t="s">
        <v>37</v>
      </c>
      <c r="H11241" t="s">
        <v>2699</v>
      </c>
      <c r="I11241">
        <v>0.04</v>
      </c>
      <c r="J11241">
        <v>0.03</v>
      </c>
      <c r="K11241">
        <v>0</v>
      </c>
      <c r="L11241">
        <v>0.01</v>
      </c>
      <c r="M11241">
        <v>0.09</v>
      </c>
      <c r="N11241">
        <v>56</v>
      </c>
      <c r="O11241">
        <v>17</v>
      </c>
      <c r="P11241" t="s">
        <v>203</v>
      </c>
      <c r="R11241" t="s">
        <v>9250</v>
      </c>
      <c r="S11241" t="s">
        <v>53</v>
      </c>
    </row>
    <row r="11242" spans="1:19" x14ac:dyDescent="0.2">
      <c r="A11242" t="s">
        <v>8029</v>
      </c>
      <c r="B11242" t="s">
        <v>32</v>
      </c>
      <c r="C11242">
        <v>2007</v>
      </c>
      <c r="D11242" s="1" t="d">
        <v>2011-02-10</v>
      </c>
      <c r="E11242" s="1" t="str">
        <f t="shared" si="350"/>
        <v>2011</v>
      </c>
      <c r="F11242" s="1" t="str">
        <f t="shared" si="351"/>
        <v>Feb</v>
      </c>
      <c r="G11242" t="s">
        <v>24</v>
      </c>
      <c r="H11242" t="s">
        <v>3510</v>
      </c>
      <c r="I11242">
        <v>0.08</v>
      </c>
      <c r="J11242">
        <v>0</v>
      </c>
      <c r="K11242">
        <v>0</v>
      </c>
      <c r="L11242">
        <v>0.01</v>
      </c>
      <c r="M11242">
        <v>0.09</v>
      </c>
      <c r="N11242">
        <v>51</v>
      </c>
      <c r="O11242">
        <v>8</v>
      </c>
      <c r="P11242" t="s">
        <v>203</v>
      </c>
      <c r="R11242" t="s">
        <v>4280</v>
      </c>
      <c r="S11242" t="s">
        <v>20</v>
      </c>
    </row>
    <row r="11243" spans="1:19" x14ac:dyDescent="0.2">
      <c r="A11243" t="s">
        <v>3698</v>
      </c>
      <c r="B11243" t="s">
        <v>799</v>
      </c>
      <c r="C11243">
        <v>1999</v>
      </c>
      <c r="D11243" s="1" t="d">
        <v>2021-10-15</v>
      </c>
      <c r="E11243" s="1" t="str">
        <f t="shared" si="350"/>
        <v>2021</v>
      </c>
      <c r="F11243" s="1" t="str">
        <f t="shared" si="351"/>
        <v>Oct</v>
      </c>
      <c r="G11243" t="s">
        <v>18</v>
      </c>
      <c r="H11243" t="s">
        <v>151</v>
      </c>
      <c r="I11243">
        <v>0</v>
      </c>
      <c r="J11243">
        <v>0</v>
      </c>
      <c r="K11243">
        <v>0.09</v>
      </c>
      <c r="L11243">
        <v>0</v>
      </c>
      <c r="M11243">
        <v>0.09</v>
      </c>
    </row>
    <row r="11244" spans="1:19" x14ac:dyDescent="0.2">
      <c r="A11244" t="s">
        <v>5736</v>
      </c>
      <c r="B11244" t="s">
        <v>104</v>
      </c>
      <c r="C11244">
        <v>2000</v>
      </c>
      <c r="D11244" s="1" t="d">
        <v>2002-10-27</v>
      </c>
      <c r="E11244" s="1" t="str">
        <f t="shared" si="350"/>
        <v>2002</v>
      </c>
      <c r="F11244" s="1" t="str">
        <f t="shared" si="351"/>
        <v>Oct</v>
      </c>
      <c r="G11244" t="s">
        <v>34</v>
      </c>
      <c r="H11244" t="s">
        <v>68</v>
      </c>
      <c r="I11244">
        <v>0.05</v>
      </c>
      <c r="J11244">
        <v>0.03</v>
      </c>
      <c r="K11244">
        <v>0</v>
      </c>
      <c r="L11244">
        <v>0.01</v>
      </c>
      <c r="M11244">
        <v>0.09</v>
      </c>
    </row>
    <row r="11245" spans="1:19" x14ac:dyDescent="0.2">
      <c r="A11245" t="s">
        <v>9251</v>
      </c>
      <c r="B11245" t="s">
        <v>75</v>
      </c>
      <c r="C11245">
        <v>2016</v>
      </c>
      <c r="D11245" s="1" t="d">
        <v>2011-06-14</v>
      </c>
      <c r="E11245" s="1" t="str">
        <f t="shared" si="350"/>
        <v>2011</v>
      </c>
      <c r="F11245" s="1" t="str">
        <f t="shared" si="351"/>
        <v>Jun</v>
      </c>
      <c r="G11245" t="s">
        <v>50</v>
      </c>
      <c r="H11245" t="s">
        <v>111</v>
      </c>
      <c r="I11245">
        <v>0.01</v>
      </c>
      <c r="J11245">
        <v>0.05</v>
      </c>
      <c r="K11245">
        <v>0.01</v>
      </c>
      <c r="L11245">
        <v>0.01</v>
      </c>
      <c r="M11245">
        <v>0.09</v>
      </c>
      <c r="P11245">
        <v>6.1</v>
      </c>
      <c r="Q11245">
        <v>12</v>
      </c>
      <c r="R11245" t="s">
        <v>9252</v>
      </c>
      <c r="S11245" t="s">
        <v>88</v>
      </c>
    </row>
    <row r="11246" spans="1:19" x14ac:dyDescent="0.2">
      <c r="A11246" t="s">
        <v>6788</v>
      </c>
      <c r="B11246" t="s">
        <v>187</v>
      </c>
      <c r="C11246">
        <v>2013</v>
      </c>
      <c r="D11246" s="1" t="d">
        <v>2005-12-27</v>
      </c>
      <c r="E11246" s="1" t="str">
        <f t="shared" si="350"/>
        <v>2005</v>
      </c>
      <c r="F11246" s="1" t="str">
        <f t="shared" si="351"/>
        <v>Dec</v>
      </c>
      <c r="G11246" t="s">
        <v>1</v>
      </c>
      <c r="H11246" t="s">
        <v>111</v>
      </c>
      <c r="I11246">
        <v>0.04</v>
      </c>
      <c r="J11246">
        <v>0.03</v>
      </c>
      <c r="K11246">
        <v>0</v>
      </c>
      <c r="L11246">
        <v>0.01</v>
      </c>
      <c r="M11246">
        <v>0.09</v>
      </c>
      <c r="N11246">
        <v>42</v>
      </c>
      <c r="O11246">
        <v>5</v>
      </c>
      <c r="P11246">
        <v>5.6</v>
      </c>
      <c r="Q11246">
        <v>21</v>
      </c>
      <c r="R11246" t="s">
        <v>1444</v>
      </c>
      <c r="S11246" t="s">
        <v>20</v>
      </c>
    </row>
    <row r="11247" spans="1:19" x14ac:dyDescent="0.2">
      <c r="A11247" t="s">
        <v>9253</v>
      </c>
      <c r="B11247" t="s">
        <v>75</v>
      </c>
      <c r="C11247">
        <v>2014</v>
      </c>
      <c r="D11247" s="1" t="d">
        <v>2013-08-19</v>
      </c>
      <c r="E11247" s="1" t="str">
        <f t="shared" si="350"/>
        <v>2013</v>
      </c>
      <c r="F11247" s="1" t="str">
        <f t="shared" si="351"/>
        <v>Aug</v>
      </c>
      <c r="G11247" t="s">
        <v>50</v>
      </c>
      <c r="H11247" t="s">
        <v>242</v>
      </c>
      <c r="I11247">
        <v>0</v>
      </c>
      <c r="J11247">
        <v>7.0000000000000007E-2</v>
      </c>
      <c r="K11247">
        <v>0</v>
      </c>
      <c r="L11247">
        <v>0.01</v>
      </c>
      <c r="M11247">
        <v>0.09</v>
      </c>
      <c r="N11247">
        <v>74</v>
      </c>
      <c r="O11247">
        <v>40</v>
      </c>
      <c r="P11247">
        <v>6.7</v>
      </c>
      <c r="Q11247">
        <v>128</v>
      </c>
      <c r="R11247" t="s">
        <v>1699</v>
      </c>
      <c r="S11247" t="s">
        <v>88</v>
      </c>
    </row>
    <row r="11248" spans="1:19" x14ac:dyDescent="0.2">
      <c r="A11248" t="s">
        <v>9254</v>
      </c>
      <c r="B11248" t="s">
        <v>55</v>
      </c>
      <c r="C11248">
        <v>2002</v>
      </c>
      <c r="D11248" s="1" t="d">
        <v>1998-07-03</v>
      </c>
      <c r="E11248" s="1" t="str">
        <f t="shared" si="350"/>
        <v>1998</v>
      </c>
      <c r="F11248" s="1" t="str">
        <f t="shared" si="351"/>
        <v>Jul</v>
      </c>
      <c r="G11248" t="s">
        <v>34</v>
      </c>
      <c r="H11248" t="s">
        <v>9255</v>
      </c>
      <c r="I11248">
        <v>0</v>
      </c>
      <c r="J11248">
        <v>0</v>
      </c>
      <c r="K11248">
        <v>0.09</v>
      </c>
      <c r="L11248">
        <v>0</v>
      </c>
      <c r="M11248">
        <v>0.09</v>
      </c>
    </row>
    <row r="11249" spans="1:19" x14ac:dyDescent="0.2">
      <c r="A11249" t="s">
        <v>9256</v>
      </c>
      <c r="B11249" t="s">
        <v>104</v>
      </c>
      <c r="C11249">
        <v>1995</v>
      </c>
      <c r="D11249" s="1" t="d">
        <v>1989-06-12</v>
      </c>
      <c r="E11249" s="1" t="str">
        <f t="shared" si="350"/>
        <v>1989</v>
      </c>
      <c r="F11249" s="1" t="str">
        <f t="shared" si="351"/>
        <v>Jun</v>
      </c>
      <c r="G11249" t="s">
        <v>50</v>
      </c>
      <c r="H11249" t="s">
        <v>2495</v>
      </c>
      <c r="I11249">
        <v>0.05</v>
      </c>
      <c r="J11249">
        <v>0.03</v>
      </c>
      <c r="K11249">
        <v>0</v>
      </c>
      <c r="L11249">
        <v>0.01</v>
      </c>
      <c r="M11249">
        <v>0.09</v>
      </c>
    </row>
    <row r="11250" spans="1:19" x14ac:dyDescent="0.2">
      <c r="A11250" t="s">
        <v>9257</v>
      </c>
      <c r="B11250" t="s">
        <v>148</v>
      </c>
      <c r="C11250">
        <v>2008</v>
      </c>
      <c r="D11250" s="1" t="d">
        <v>2014-04-10</v>
      </c>
      <c r="E11250" s="1" t="str">
        <f t="shared" si="350"/>
        <v>2014</v>
      </c>
      <c r="F11250" s="1" t="str">
        <f t="shared" si="351"/>
        <v>Apr</v>
      </c>
      <c r="G11250" t="s">
        <v>39</v>
      </c>
      <c r="H11250" t="s">
        <v>134</v>
      </c>
      <c r="I11250">
        <v>0</v>
      </c>
      <c r="J11250">
        <v>7.0000000000000007E-2</v>
      </c>
      <c r="K11250">
        <v>0</v>
      </c>
      <c r="L11250">
        <v>0.01</v>
      </c>
      <c r="M11250">
        <v>0.09</v>
      </c>
      <c r="N11250">
        <v>75</v>
      </c>
      <c r="O11250">
        <v>10</v>
      </c>
      <c r="P11250">
        <v>7.7</v>
      </c>
      <c r="Q11250">
        <v>19</v>
      </c>
      <c r="R11250" t="s">
        <v>134</v>
      </c>
      <c r="S11250" t="s">
        <v>88</v>
      </c>
    </row>
    <row r="11251" spans="1:19" x14ac:dyDescent="0.2">
      <c r="A11251" t="s">
        <v>7408</v>
      </c>
      <c r="B11251" t="s">
        <v>55</v>
      </c>
      <c r="C11251">
        <v>2005</v>
      </c>
      <c r="D11251" s="1" t="d">
        <v>2016-11-03</v>
      </c>
      <c r="E11251" s="1" t="str">
        <f t="shared" si="350"/>
        <v>2016</v>
      </c>
      <c r="F11251" s="1" t="str">
        <f t="shared" si="351"/>
        <v>Nov</v>
      </c>
      <c r="G11251" t="s">
        <v>50</v>
      </c>
      <c r="H11251" t="s">
        <v>222</v>
      </c>
      <c r="I11251">
        <v>0.04</v>
      </c>
      <c r="J11251">
        <v>0.03</v>
      </c>
      <c r="K11251">
        <v>0</v>
      </c>
      <c r="L11251">
        <v>0.01</v>
      </c>
      <c r="M11251">
        <v>0.09</v>
      </c>
      <c r="N11251">
        <v>70</v>
      </c>
      <c r="O11251">
        <v>39</v>
      </c>
      <c r="P11251">
        <v>8.1</v>
      </c>
      <c r="Q11251">
        <v>36</v>
      </c>
      <c r="R11251" t="s">
        <v>2985</v>
      </c>
      <c r="S11251" t="s">
        <v>53</v>
      </c>
    </row>
    <row r="11252" spans="1:19" x14ac:dyDescent="0.2">
      <c r="A11252" t="s">
        <v>9258</v>
      </c>
      <c r="B11252" t="s">
        <v>148</v>
      </c>
      <c r="C11252">
        <v>2002</v>
      </c>
      <c r="D11252" s="1" t="d">
        <v>1991-10-15</v>
      </c>
      <c r="E11252" s="1" t="str">
        <f t="shared" si="350"/>
        <v>1991</v>
      </c>
      <c r="F11252" s="1" t="str">
        <f t="shared" si="351"/>
        <v>Oct</v>
      </c>
      <c r="G11252" t="s">
        <v>272</v>
      </c>
      <c r="H11252" t="s">
        <v>45</v>
      </c>
      <c r="I11252">
        <v>0.02</v>
      </c>
      <c r="J11252">
        <v>0.06</v>
      </c>
      <c r="K11252">
        <v>0</v>
      </c>
      <c r="L11252">
        <v>0.01</v>
      </c>
      <c r="M11252">
        <v>0.09</v>
      </c>
      <c r="N11252">
        <v>89</v>
      </c>
      <c r="O11252">
        <v>31</v>
      </c>
      <c r="P11252">
        <v>8.9</v>
      </c>
      <c r="Q11252">
        <v>484</v>
      </c>
      <c r="R11252" t="s">
        <v>733</v>
      </c>
      <c r="S11252" t="s">
        <v>88</v>
      </c>
    </row>
    <row r="11253" spans="1:19" x14ac:dyDescent="0.2">
      <c r="A11253" t="s">
        <v>9259</v>
      </c>
      <c r="B11253" t="s">
        <v>17</v>
      </c>
      <c r="C11253">
        <v>2010</v>
      </c>
      <c r="D11253" s="1" t="d">
        <v>2008-05-13</v>
      </c>
      <c r="E11253" s="1" t="str">
        <f t="shared" si="350"/>
        <v>2008</v>
      </c>
      <c r="F11253" s="1" t="str">
        <f t="shared" si="351"/>
        <v>May</v>
      </c>
      <c r="G11253" t="s">
        <v>39</v>
      </c>
      <c r="H11253" t="s">
        <v>5752</v>
      </c>
      <c r="I11253">
        <v>0.08</v>
      </c>
      <c r="J11253">
        <v>0</v>
      </c>
      <c r="K11253">
        <v>0</v>
      </c>
      <c r="L11253">
        <v>0.01</v>
      </c>
      <c r="M11253">
        <v>0.09</v>
      </c>
      <c r="P11253" t="s">
        <v>203</v>
      </c>
      <c r="R11253" t="s">
        <v>5752</v>
      </c>
      <c r="S11253" t="s">
        <v>20</v>
      </c>
    </row>
    <row r="11254" spans="1:19" x14ac:dyDescent="0.2">
      <c r="A11254" t="s">
        <v>9260</v>
      </c>
      <c r="B11254" t="s">
        <v>79</v>
      </c>
      <c r="C11254">
        <v>2012</v>
      </c>
      <c r="D11254" s="1" t="d">
        <v>1996-06-01</v>
      </c>
      <c r="E11254" s="1" t="str">
        <f t="shared" si="350"/>
        <v>1996</v>
      </c>
      <c r="F11254" s="1" t="str">
        <f t="shared" si="351"/>
        <v>Jun</v>
      </c>
      <c r="G11254" t="s">
        <v>28</v>
      </c>
      <c r="H11254" t="s">
        <v>372</v>
      </c>
      <c r="I11254">
        <v>0</v>
      </c>
      <c r="J11254">
        <v>0</v>
      </c>
      <c r="K11254">
        <v>0.09</v>
      </c>
      <c r="L11254">
        <v>0</v>
      </c>
      <c r="M11254">
        <v>0.09</v>
      </c>
    </row>
    <row r="11255" spans="1:19" x14ac:dyDescent="0.2">
      <c r="A11255" t="s">
        <v>9261</v>
      </c>
      <c r="B11255" t="s">
        <v>55</v>
      </c>
      <c r="C11255">
        <v>2004</v>
      </c>
      <c r="D11255" s="1" t="d">
        <v>1992-06-03</v>
      </c>
      <c r="E11255" s="1" t="str">
        <f t="shared" si="350"/>
        <v>1992</v>
      </c>
      <c r="F11255" s="1" t="str">
        <f t="shared" si="351"/>
        <v>Jun</v>
      </c>
      <c r="G11255" t="s">
        <v>50</v>
      </c>
      <c r="H11255" t="s">
        <v>151</v>
      </c>
      <c r="I11255">
        <v>0.04</v>
      </c>
      <c r="J11255">
        <v>0.03</v>
      </c>
      <c r="K11255">
        <v>0</v>
      </c>
      <c r="L11255">
        <v>0.01</v>
      </c>
      <c r="M11255">
        <v>0.09</v>
      </c>
      <c r="N11255">
        <v>54</v>
      </c>
      <c r="O11255">
        <v>29</v>
      </c>
      <c r="P11255">
        <v>6.9</v>
      </c>
      <c r="Q11255">
        <v>7</v>
      </c>
      <c r="R11255" t="s">
        <v>621</v>
      </c>
      <c r="S11255" t="s">
        <v>20</v>
      </c>
    </row>
    <row r="11256" spans="1:19" x14ac:dyDescent="0.2">
      <c r="A11256" t="s">
        <v>9262</v>
      </c>
      <c r="B11256" t="s">
        <v>148</v>
      </c>
      <c r="C11256">
        <v>2005</v>
      </c>
      <c r="D11256" s="1" t="d">
        <v>1996-06-20</v>
      </c>
      <c r="E11256" s="1" t="str">
        <f t="shared" si="350"/>
        <v>1996</v>
      </c>
      <c r="F11256" s="1" t="str">
        <f t="shared" si="351"/>
        <v>Jun</v>
      </c>
      <c r="G11256" t="s">
        <v>272</v>
      </c>
      <c r="H11256" t="s">
        <v>155</v>
      </c>
      <c r="I11256">
        <v>0.01</v>
      </c>
      <c r="J11256">
        <v>0.06</v>
      </c>
      <c r="K11256">
        <v>0</v>
      </c>
      <c r="L11256">
        <v>0.01</v>
      </c>
      <c r="M11256">
        <v>0.09</v>
      </c>
    </row>
    <row r="11257" spans="1:19" x14ac:dyDescent="0.2">
      <c r="A11257" t="s">
        <v>9263</v>
      </c>
      <c r="B11257" t="s">
        <v>1015</v>
      </c>
      <c r="C11257">
        <v>2016</v>
      </c>
      <c r="D11257" s="1" t="d">
        <v>2009-05-24</v>
      </c>
      <c r="E11257" s="1" t="str">
        <f t="shared" si="350"/>
        <v>2009</v>
      </c>
      <c r="F11257" s="1" t="str">
        <f t="shared" si="351"/>
        <v>May</v>
      </c>
      <c r="G11257" t="s">
        <v>272</v>
      </c>
      <c r="H11257" t="s">
        <v>372</v>
      </c>
      <c r="I11257">
        <v>0</v>
      </c>
      <c r="J11257">
        <v>0</v>
      </c>
      <c r="K11257">
        <v>0.09</v>
      </c>
      <c r="L11257">
        <v>0</v>
      </c>
      <c r="M11257">
        <v>0.09</v>
      </c>
    </row>
    <row r="11258" spans="1:19" x14ac:dyDescent="0.2">
      <c r="A11258" t="s">
        <v>9264</v>
      </c>
      <c r="B11258" t="s">
        <v>17</v>
      </c>
      <c r="C11258">
        <v>2009</v>
      </c>
      <c r="D11258" s="1" t="d">
        <v>2017-06-01</v>
      </c>
      <c r="E11258" s="1" t="str">
        <f t="shared" si="350"/>
        <v>2017</v>
      </c>
      <c r="F11258" s="1" t="str">
        <f t="shared" si="351"/>
        <v>Jun</v>
      </c>
      <c r="G11258" t="s">
        <v>18</v>
      </c>
      <c r="H11258" t="s">
        <v>151</v>
      </c>
      <c r="I11258">
        <v>0.08</v>
      </c>
      <c r="J11258">
        <v>0</v>
      </c>
      <c r="K11258">
        <v>0</v>
      </c>
      <c r="L11258">
        <v>0.01</v>
      </c>
      <c r="M11258">
        <v>0.09</v>
      </c>
      <c r="N11258">
        <v>45</v>
      </c>
      <c r="O11258">
        <v>10</v>
      </c>
      <c r="P11258" t="s">
        <v>203</v>
      </c>
      <c r="R11258" t="s">
        <v>9265</v>
      </c>
      <c r="S11258" t="s">
        <v>112</v>
      </c>
    </row>
    <row r="11259" spans="1:19" x14ac:dyDescent="0.2">
      <c r="A11259" t="s">
        <v>6027</v>
      </c>
      <c r="B11259" t="s">
        <v>49</v>
      </c>
      <c r="C11259">
        <v>2011</v>
      </c>
      <c r="D11259" s="1" t="d">
        <v>2002-02-11</v>
      </c>
      <c r="E11259" s="1" t="str">
        <f t="shared" si="350"/>
        <v>2002</v>
      </c>
      <c r="F11259" s="1" t="str">
        <f t="shared" si="351"/>
        <v>Feb</v>
      </c>
      <c r="G11259" t="s">
        <v>50</v>
      </c>
      <c r="H11259" t="s">
        <v>484</v>
      </c>
      <c r="I11259">
        <v>7.0000000000000007E-2</v>
      </c>
      <c r="J11259">
        <v>0.01</v>
      </c>
      <c r="K11259">
        <v>0</v>
      </c>
      <c r="L11259">
        <v>0.01</v>
      </c>
      <c r="M11259">
        <v>0.09</v>
      </c>
      <c r="N11259">
        <v>70</v>
      </c>
      <c r="O11259">
        <v>4</v>
      </c>
      <c r="P11259">
        <v>7</v>
      </c>
      <c r="Q11259">
        <v>4</v>
      </c>
      <c r="R11259" t="s">
        <v>484</v>
      </c>
      <c r="S11259" t="s">
        <v>112</v>
      </c>
    </row>
    <row r="11260" spans="1:19" x14ac:dyDescent="0.2">
      <c r="A11260" t="s">
        <v>7319</v>
      </c>
      <c r="B11260" t="s">
        <v>64</v>
      </c>
      <c r="C11260">
        <v>2006</v>
      </c>
      <c r="D11260" s="1" t="d">
        <v>1990-03-29</v>
      </c>
      <c r="E11260" s="1" t="str">
        <f t="shared" si="350"/>
        <v>1990</v>
      </c>
      <c r="F11260" s="1" t="str">
        <f t="shared" si="351"/>
        <v>Mar</v>
      </c>
      <c r="G11260" t="s">
        <v>101</v>
      </c>
      <c r="H11260" t="s">
        <v>484</v>
      </c>
      <c r="I11260">
        <v>0.06</v>
      </c>
      <c r="J11260">
        <v>0.02</v>
      </c>
      <c r="K11260">
        <v>0</v>
      </c>
      <c r="L11260">
        <v>0</v>
      </c>
      <c r="M11260">
        <v>0.09</v>
      </c>
      <c r="N11260">
        <v>69</v>
      </c>
      <c r="O11260">
        <v>10</v>
      </c>
      <c r="P11260">
        <v>9</v>
      </c>
      <c r="Q11260">
        <v>4</v>
      </c>
      <c r="R11260" t="s">
        <v>1241</v>
      </c>
      <c r="S11260" t="s">
        <v>20</v>
      </c>
    </row>
    <row r="11261" spans="1:19" x14ac:dyDescent="0.2">
      <c r="A11261" t="s">
        <v>9266</v>
      </c>
      <c r="B11261" t="s">
        <v>104</v>
      </c>
      <c r="C11261">
        <v>1997</v>
      </c>
      <c r="D11261" s="1" t="d">
        <v>2008-02-03</v>
      </c>
      <c r="E11261" s="1" t="str">
        <f t="shared" si="350"/>
        <v>2008</v>
      </c>
      <c r="F11261" s="1" t="str">
        <f t="shared" si="351"/>
        <v>Feb</v>
      </c>
      <c r="G11261" t="s">
        <v>39</v>
      </c>
      <c r="H11261" t="s">
        <v>9267</v>
      </c>
      <c r="I11261">
        <v>0.05</v>
      </c>
      <c r="J11261">
        <v>0.03</v>
      </c>
      <c r="K11261">
        <v>0</v>
      </c>
      <c r="L11261">
        <v>0.01</v>
      </c>
      <c r="M11261">
        <v>0.09</v>
      </c>
    </row>
    <row r="11262" spans="1:19" x14ac:dyDescent="0.2">
      <c r="A11262" t="s">
        <v>6151</v>
      </c>
      <c r="B11262" t="s">
        <v>44</v>
      </c>
      <c r="C11262">
        <v>2009</v>
      </c>
      <c r="D11262" s="1" t="d">
        <v>2021-07-01</v>
      </c>
      <c r="E11262" s="1" t="str">
        <f t="shared" si="350"/>
        <v>2021</v>
      </c>
      <c r="F11262" s="1" t="str">
        <f t="shared" si="351"/>
        <v>Jul</v>
      </c>
      <c r="G11262" t="s">
        <v>1</v>
      </c>
      <c r="H11262" t="s">
        <v>111</v>
      </c>
      <c r="I11262">
        <v>7.0000000000000007E-2</v>
      </c>
      <c r="J11262">
        <v>0</v>
      </c>
      <c r="K11262">
        <v>0</v>
      </c>
      <c r="L11262">
        <v>0.01</v>
      </c>
      <c r="M11262">
        <v>0.09</v>
      </c>
      <c r="N11262">
        <v>62</v>
      </c>
      <c r="O11262">
        <v>12</v>
      </c>
      <c r="P11262">
        <v>6.5</v>
      </c>
      <c r="Q11262">
        <v>11</v>
      </c>
      <c r="R11262" t="s">
        <v>720</v>
      </c>
      <c r="S11262" t="s">
        <v>20</v>
      </c>
    </row>
    <row r="11263" spans="1:19" x14ac:dyDescent="0.2">
      <c r="A11263" t="s">
        <v>9268</v>
      </c>
      <c r="B11263" t="s">
        <v>32</v>
      </c>
      <c r="C11263">
        <v>2006</v>
      </c>
      <c r="D11263" s="1" t="d">
        <v>2002-06-03</v>
      </c>
      <c r="E11263" s="1" t="str">
        <f t="shared" si="350"/>
        <v>2002</v>
      </c>
      <c r="F11263" s="1" t="str">
        <f t="shared" si="351"/>
        <v>Jun</v>
      </c>
      <c r="G11263" t="s">
        <v>50</v>
      </c>
      <c r="H11263" t="s">
        <v>151</v>
      </c>
      <c r="I11263">
        <v>0.08</v>
      </c>
      <c r="J11263">
        <v>0</v>
      </c>
      <c r="K11263">
        <v>0</v>
      </c>
      <c r="L11263">
        <v>0.01</v>
      </c>
      <c r="M11263">
        <v>0.09</v>
      </c>
      <c r="N11263">
        <v>60</v>
      </c>
      <c r="O11263">
        <v>4</v>
      </c>
      <c r="P11263" t="s">
        <v>203</v>
      </c>
      <c r="R11263" t="s">
        <v>866</v>
      </c>
      <c r="S11263" t="s">
        <v>20</v>
      </c>
    </row>
    <row r="11264" spans="1:19" x14ac:dyDescent="0.2">
      <c r="A11264" t="s">
        <v>9269</v>
      </c>
      <c r="B11264" t="s">
        <v>55</v>
      </c>
      <c r="C11264">
        <v>2001</v>
      </c>
      <c r="D11264" s="1" t="d">
        <v>2017-10-30</v>
      </c>
      <c r="E11264" s="1" t="str">
        <f t="shared" si="350"/>
        <v>2017</v>
      </c>
      <c r="F11264" s="1" t="str">
        <f t="shared" si="351"/>
        <v>Oct</v>
      </c>
      <c r="G11264" t="s">
        <v>272</v>
      </c>
      <c r="H11264" t="s">
        <v>1708</v>
      </c>
      <c r="I11264">
        <v>0.04</v>
      </c>
      <c r="J11264">
        <v>0.03</v>
      </c>
      <c r="K11264">
        <v>0</v>
      </c>
      <c r="L11264">
        <v>0.01</v>
      </c>
      <c r="M11264">
        <v>0.09</v>
      </c>
      <c r="N11264">
        <v>63</v>
      </c>
      <c r="O11264">
        <v>5</v>
      </c>
      <c r="P11264">
        <v>7.1</v>
      </c>
      <c r="Q11264">
        <v>16</v>
      </c>
      <c r="R11264" t="s">
        <v>9270</v>
      </c>
      <c r="S11264" t="s">
        <v>88</v>
      </c>
    </row>
    <row r="11265" spans="1:19" x14ac:dyDescent="0.2">
      <c r="A11265" t="s">
        <v>9271</v>
      </c>
      <c r="B11265" t="s">
        <v>32</v>
      </c>
      <c r="C11265">
        <v>2011</v>
      </c>
      <c r="D11265" s="1" t="d">
        <v>2013-02-11</v>
      </c>
      <c r="E11265" s="1" t="str">
        <f t="shared" si="350"/>
        <v>2013</v>
      </c>
      <c r="F11265" s="1" t="str">
        <f t="shared" si="351"/>
        <v>Feb</v>
      </c>
      <c r="G11265" t="s">
        <v>101</v>
      </c>
      <c r="H11265" t="s">
        <v>2095</v>
      </c>
      <c r="I11265">
        <v>0.04</v>
      </c>
      <c r="J11265">
        <v>0.04</v>
      </c>
      <c r="K11265">
        <v>0</v>
      </c>
      <c r="L11265">
        <v>0.01</v>
      </c>
      <c r="M11265">
        <v>0.09</v>
      </c>
      <c r="P11265" t="s">
        <v>203</v>
      </c>
      <c r="R11265" t="s">
        <v>2096</v>
      </c>
      <c r="S11265" t="s">
        <v>112</v>
      </c>
    </row>
    <row r="11266" spans="1:19" x14ac:dyDescent="0.2">
      <c r="A11266" t="s">
        <v>9272</v>
      </c>
      <c r="B11266" t="s">
        <v>55</v>
      </c>
      <c r="C11266">
        <v>2006</v>
      </c>
      <c r="D11266" s="1" t="d">
        <v>2020-11-27</v>
      </c>
      <c r="E11266" s="1" t="str">
        <f t="shared" si="350"/>
        <v>2020</v>
      </c>
      <c r="F11266" s="1" t="str">
        <f t="shared" si="351"/>
        <v>Nov</v>
      </c>
      <c r="G11266" t="s">
        <v>28</v>
      </c>
      <c r="H11266" t="s">
        <v>933</v>
      </c>
      <c r="I11266">
        <v>0</v>
      </c>
      <c r="J11266">
        <v>0</v>
      </c>
      <c r="K11266">
        <v>0.09</v>
      </c>
      <c r="L11266">
        <v>0</v>
      </c>
      <c r="M11266">
        <v>0.09</v>
      </c>
    </row>
    <row r="11267" spans="1:19" x14ac:dyDescent="0.2">
      <c r="A11267" t="s">
        <v>9273</v>
      </c>
      <c r="B11267" t="s">
        <v>32</v>
      </c>
      <c r="C11267">
        <v>2006</v>
      </c>
      <c r="D11267" s="1" t="d">
        <v>2007-05-20</v>
      </c>
      <c r="E11267" s="1" t="str">
        <f t="shared" ref="E11267:E11330" si="352">TEXT(D11267,"yyyy")</f>
        <v>2007</v>
      </c>
      <c r="F11267" s="1" t="str">
        <f t="shared" ref="F11267:F11330" si="353">TEXT(D11267,"mmm")</f>
        <v>May</v>
      </c>
      <c r="G11267" t="s">
        <v>30</v>
      </c>
      <c r="H11267" t="s">
        <v>1511</v>
      </c>
      <c r="I11267">
        <v>0.04</v>
      </c>
      <c r="J11267">
        <v>0</v>
      </c>
      <c r="K11267">
        <v>0.04</v>
      </c>
      <c r="L11267">
        <v>0</v>
      </c>
      <c r="M11267">
        <v>0.08</v>
      </c>
    </row>
    <row r="11268" spans="1:19" x14ac:dyDescent="0.2">
      <c r="A11268" t="s">
        <v>4279</v>
      </c>
      <c r="B11268" t="s">
        <v>159</v>
      </c>
      <c r="C11268">
        <v>2008</v>
      </c>
      <c r="D11268" s="1" t="d">
        <v>2014-11-22</v>
      </c>
      <c r="E11268" s="1" t="str">
        <f t="shared" si="352"/>
        <v>2014</v>
      </c>
      <c r="F11268" s="1" t="str">
        <f t="shared" si="353"/>
        <v>Nov</v>
      </c>
      <c r="G11268" t="s">
        <v>24</v>
      </c>
      <c r="H11268" t="s">
        <v>71</v>
      </c>
      <c r="I11268">
        <v>0.08</v>
      </c>
      <c r="J11268">
        <v>0</v>
      </c>
      <c r="K11268">
        <v>0</v>
      </c>
      <c r="L11268">
        <v>0.01</v>
      </c>
      <c r="M11268">
        <v>0.08</v>
      </c>
      <c r="P11268" t="s">
        <v>203</v>
      </c>
      <c r="R11268" t="s">
        <v>4280</v>
      </c>
      <c r="S11268" t="s">
        <v>20</v>
      </c>
    </row>
    <row r="11269" spans="1:19" x14ac:dyDescent="0.2">
      <c r="A11269" t="s">
        <v>9274</v>
      </c>
      <c r="B11269" t="s">
        <v>32</v>
      </c>
      <c r="C11269">
        <v>2008</v>
      </c>
      <c r="D11269" s="1" t="d">
        <v>2019-08-15</v>
      </c>
      <c r="E11269" s="1" t="str">
        <f t="shared" si="352"/>
        <v>2019</v>
      </c>
      <c r="F11269" s="1" t="str">
        <f t="shared" si="353"/>
        <v>Aug</v>
      </c>
      <c r="G11269" t="s">
        <v>34</v>
      </c>
      <c r="H11269" t="s">
        <v>1222</v>
      </c>
      <c r="I11269">
        <v>0.08</v>
      </c>
      <c r="J11269">
        <v>0</v>
      </c>
      <c r="K11269">
        <v>0</v>
      </c>
      <c r="L11269">
        <v>0.01</v>
      </c>
      <c r="M11269">
        <v>0.08</v>
      </c>
      <c r="P11269" t="s">
        <v>203</v>
      </c>
      <c r="R11269" t="s">
        <v>1222</v>
      </c>
      <c r="S11269" t="s">
        <v>20</v>
      </c>
    </row>
    <row r="11270" spans="1:19" x14ac:dyDescent="0.2">
      <c r="A11270" t="s">
        <v>1130</v>
      </c>
      <c r="B11270" t="s">
        <v>159</v>
      </c>
      <c r="C11270">
        <v>2006</v>
      </c>
      <c r="D11270" s="1" t="d">
        <v>1996-03-26</v>
      </c>
      <c r="E11270" s="1" t="str">
        <f t="shared" si="352"/>
        <v>1996</v>
      </c>
      <c r="F11270" s="1" t="str">
        <f t="shared" si="353"/>
        <v>Mar</v>
      </c>
      <c r="G11270" t="s">
        <v>50</v>
      </c>
      <c r="H11270" t="s">
        <v>329</v>
      </c>
      <c r="I11270">
        <v>0.08</v>
      </c>
      <c r="J11270">
        <v>0</v>
      </c>
      <c r="K11270">
        <v>0</v>
      </c>
      <c r="L11270">
        <v>0.01</v>
      </c>
      <c r="M11270">
        <v>0.08</v>
      </c>
    </row>
    <row r="11271" spans="1:19" x14ac:dyDescent="0.2">
      <c r="A11271" t="s">
        <v>9275</v>
      </c>
      <c r="B11271" t="s">
        <v>1043</v>
      </c>
      <c r="C11271">
        <v>1995</v>
      </c>
      <c r="D11271" s="1" t="d">
        <v>2013-10-13</v>
      </c>
      <c r="E11271" s="1" t="str">
        <f t="shared" si="352"/>
        <v>2013</v>
      </c>
      <c r="F11271" s="1" t="str">
        <f t="shared" si="353"/>
        <v>Oct</v>
      </c>
      <c r="G11271" t="s">
        <v>39</v>
      </c>
      <c r="H11271" t="s">
        <v>8450</v>
      </c>
      <c r="I11271">
        <v>0</v>
      </c>
      <c r="J11271">
        <v>0</v>
      </c>
      <c r="K11271">
        <v>0.08</v>
      </c>
      <c r="L11271">
        <v>0</v>
      </c>
      <c r="M11271">
        <v>0.08</v>
      </c>
    </row>
    <row r="11272" spans="1:19" x14ac:dyDescent="0.2">
      <c r="A11272" t="s">
        <v>2587</v>
      </c>
      <c r="B11272" t="s">
        <v>137</v>
      </c>
      <c r="C11272">
        <v>2007</v>
      </c>
      <c r="D11272" s="1" t="d">
        <v>2003-04-14</v>
      </c>
      <c r="E11272" s="1" t="str">
        <f t="shared" si="352"/>
        <v>2003</v>
      </c>
      <c r="F11272" s="1" t="str">
        <f t="shared" si="353"/>
        <v>Apr</v>
      </c>
      <c r="G11272" t="s">
        <v>18</v>
      </c>
      <c r="H11272" t="s">
        <v>134</v>
      </c>
      <c r="I11272">
        <v>0.06</v>
      </c>
      <c r="J11272">
        <v>0.02</v>
      </c>
      <c r="K11272">
        <v>0</v>
      </c>
      <c r="L11272">
        <v>0</v>
      </c>
      <c r="M11272">
        <v>0.08</v>
      </c>
      <c r="N11272">
        <v>82</v>
      </c>
      <c r="O11272">
        <v>4</v>
      </c>
      <c r="P11272">
        <v>8.1</v>
      </c>
      <c r="Q11272">
        <v>8</v>
      </c>
      <c r="R11272" t="s">
        <v>135</v>
      </c>
      <c r="S11272" t="s">
        <v>20</v>
      </c>
    </row>
    <row r="11273" spans="1:19" x14ac:dyDescent="0.2">
      <c r="A11273" t="s">
        <v>3477</v>
      </c>
      <c r="B11273" t="s">
        <v>189</v>
      </c>
      <c r="C11273">
        <v>2004</v>
      </c>
      <c r="D11273" s="1" t="d">
        <v>2006-07-27</v>
      </c>
      <c r="E11273" s="1" t="str">
        <f t="shared" si="352"/>
        <v>2006</v>
      </c>
      <c r="F11273" s="1" t="str">
        <f t="shared" si="353"/>
        <v>Jul</v>
      </c>
      <c r="G11273" t="s">
        <v>24</v>
      </c>
      <c r="H11273" t="s">
        <v>372</v>
      </c>
      <c r="I11273">
        <v>7.0000000000000007E-2</v>
      </c>
      <c r="J11273">
        <v>0.02</v>
      </c>
      <c r="K11273">
        <v>0</v>
      </c>
      <c r="L11273">
        <v>0</v>
      </c>
      <c r="M11273">
        <v>0.08</v>
      </c>
    </row>
    <row r="11274" spans="1:19" x14ac:dyDescent="0.2">
      <c r="A11274" t="s">
        <v>9276</v>
      </c>
      <c r="B11274" t="s">
        <v>55</v>
      </c>
      <c r="C11274">
        <v>2000</v>
      </c>
      <c r="D11274" s="1" t="d">
        <v>2010-12-25</v>
      </c>
      <c r="E11274" s="1" t="str">
        <f t="shared" si="352"/>
        <v>2010</v>
      </c>
      <c r="F11274" s="1" t="str">
        <f t="shared" si="353"/>
        <v>Dec</v>
      </c>
      <c r="G11274" t="s">
        <v>28</v>
      </c>
      <c r="H11274" t="s">
        <v>234</v>
      </c>
      <c r="I11274">
        <v>0.04</v>
      </c>
      <c r="J11274">
        <v>0.03</v>
      </c>
      <c r="K11274">
        <v>0</v>
      </c>
      <c r="L11274">
        <v>0.01</v>
      </c>
      <c r="M11274">
        <v>0.08</v>
      </c>
      <c r="N11274">
        <v>48</v>
      </c>
      <c r="O11274">
        <v>16</v>
      </c>
      <c r="P11274">
        <v>6.3</v>
      </c>
      <c r="Q11274">
        <v>39</v>
      </c>
      <c r="R11274" t="s">
        <v>235</v>
      </c>
      <c r="S11274" t="s">
        <v>88</v>
      </c>
    </row>
    <row r="11275" spans="1:19" x14ac:dyDescent="0.2">
      <c r="A11275" t="s">
        <v>9277</v>
      </c>
      <c r="B11275" t="s">
        <v>32</v>
      </c>
      <c r="C11275">
        <v>2008</v>
      </c>
      <c r="D11275" s="1" t="d">
        <v>2008-06-15</v>
      </c>
      <c r="E11275" s="1" t="str">
        <f t="shared" si="352"/>
        <v>2008</v>
      </c>
      <c r="F11275" s="1" t="str">
        <f t="shared" si="353"/>
        <v>Jun</v>
      </c>
      <c r="G11275" t="s">
        <v>34</v>
      </c>
      <c r="H11275" t="s">
        <v>7118</v>
      </c>
      <c r="I11275">
        <v>0.08</v>
      </c>
      <c r="J11275">
        <v>0</v>
      </c>
      <c r="K11275">
        <v>0</v>
      </c>
      <c r="L11275">
        <v>0.01</v>
      </c>
      <c r="M11275">
        <v>0.08</v>
      </c>
      <c r="N11275">
        <v>38</v>
      </c>
      <c r="O11275">
        <v>5</v>
      </c>
      <c r="P11275">
        <v>3.2</v>
      </c>
      <c r="Q11275">
        <v>5</v>
      </c>
      <c r="R11275" t="s">
        <v>9278</v>
      </c>
      <c r="S11275" t="s">
        <v>20</v>
      </c>
    </row>
    <row r="11276" spans="1:19" x14ac:dyDescent="0.2">
      <c r="A11276" t="s">
        <v>4351</v>
      </c>
      <c r="B11276" t="s">
        <v>55</v>
      </c>
      <c r="C11276">
        <v>2008</v>
      </c>
      <c r="D11276" s="1" t="d">
        <v>1993-04-30</v>
      </c>
      <c r="E11276" s="1" t="str">
        <f t="shared" si="352"/>
        <v>1993</v>
      </c>
      <c r="F11276" s="1" t="str">
        <f t="shared" si="353"/>
        <v>Apr</v>
      </c>
      <c r="G11276" t="s">
        <v>18</v>
      </c>
      <c r="H11276" t="s">
        <v>5463</v>
      </c>
      <c r="I11276">
        <v>0.04</v>
      </c>
      <c r="J11276">
        <v>0.03</v>
      </c>
      <c r="K11276">
        <v>0</v>
      </c>
      <c r="L11276">
        <v>0.01</v>
      </c>
      <c r="M11276">
        <v>0.08</v>
      </c>
      <c r="P11276" t="s">
        <v>203</v>
      </c>
      <c r="R11276" t="s">
        <v>3909</v>
      </c>
      <c r="S11276" t="s">
        <v>20</v>
      </c>
    </row>
    <row r="11277" spans="1:19" x14ac:dyDescent="0.2">
      <c r="A11277" t="s">
        <v>7948</v>
      </c>
      <c r="B11277" t="s">
        <v>49</v>
      </c>
      <c r="C11277">
        <v>2009</v>
      </c>
      <c r="D11277" s="1" t="d">
        <v>1997-06-07</v>
      </c>
      <c r="E11277" s="1" t="str">
        <f t="shared" si="352"/>
        <v>1997</v>
      </c>
      <c r="F11277" s="1" t="str">
        <f t="shared" si="353"/>
        <v>Jun</v>
      </c>
      <c r="G11277" t="s">
        <v>50</v>
      </c>
      <c r="H11277" t="s">
        <v>484</v>
      </c>
      <c r="I11277">
        <v>0</v>
      </c>
      <c r="J11277">
        <v>0.08</v>
      </c>
      <c r="K11277">
        <v>0</v>
      </c>
      <c r="L11277">
        <v>0.01</v>
      </c>
      <c r="M11277">
        <v>0.08</v>
      </c>
    </row>
    <row r="11278" spans="1:19" x14ac:dyDescent="0.2">
      <c r="A11278" t="s">
        <v>3168</v>
      </c>
      <c r="B11278" t="s">
        <v>159</v>
      </c>
      <c r="C11278">
        <v>2009</v>
      </c>
      <c r="D11278" s="1" t="d">
        <v>1992-11-03</v>
      </c>
      <c r="E11278" s="1" t="str">
        <f t="shared" si="352"/>
        <v>1992</v>
      </c>
      <c r="F11278" s="1" t="str">
        <f t="shared" si="353"/>
        <v>Nov</v>
      </c>
      <c r="G11278" t="s">
        <v>18</v>
      </c>
      <c r="H11278" t="s">
        <v>1263</v>
      </c>
      <c r="I11278">
        <v>0.08</v>
      </c>
      <c r="J11278">
        <v>0</v>
      </c>
      <c r="K11278">
        <v>0</v>
      </c>
      <c r="L11278">
        <v>0.01</v>
      </c>
      <c r="M11278">
        <v>0.08</v>
      </c>
      <c r="P11278" t="s">
        <v>203</v>
      </c>
      <c r="R11278" t="s">
        <v>3169</v>
      </c>
      <c r="S11278" t="s">
        <v>20</v>
      </c>
    </row>
    <row r="11279" spans="1:19" x14ac:dyDescent="0.2">
      <c r="A11279" t="s">
        <v>9279</v>
      </c>
      <c r="B11279" t="s">
        <v>32</v>
      </c>
      <c r="C11279">
        <v>2009</v>
      </c>
      <c r="D11279" s="1" t="d">
        <v>1999-04-11</v>
      </c>
      <c r="E11279" s="1" t="str">
        <f t="shared" si="352"/>
        <v>1999</v>
      </c>
      <c r="F11279" s="1" t="str">
        <f t="shared" si="353"/>
        <v>Apr</v>
      </c>
      <c r="G11279" t="s">
        <v>101</v>
      </c>
      <c r="H11279" t="s">
        <v>933</v>
      </c>
      <c r="I11279">
        <v>0</v>
      </c>
      <c r="J11279">
        <v>0</v>
      </c>
      <c r="K11279">
        <v>0.08</v>
      </c>
      <c r="L11279">
        <v>0</v>
      </c>
      <c r="M11279">
        <v>0.08</v>
      </c>
    </row>
    <row r="11280" spans="1:19" x14ac:dyDescent="0.2">
      <c r="A11280" t="s">
        <v>9280</v>
      </c>
      <c r="B11280" t="s">
        <v>17</v>
      </c>
      <c r="C11280">
        <v>2010</v>
      </c>
      <c r="D11280" s="1" t="d">
        <v>1991-11-01</v>
      </c>
      <c r="E11280" s="1" t="str">
        <f t="shared" si="352"/>
        <v>1991</v>
      </c>
      <c r="F11280" s="1" t="str">
        <f t="shared" si="353"/>
        <v>Nov</v>
      </c>
      <c r="G11280" t="s">
        <v>34</v>
      </c>
      <c r="H11280" t="s">
        <v>8430</v>
      </c>
      <c r="I11280">
        <v>0</v>
      </c>
      <c r="J11280">
        <v>7.0000000000000007E-2</v>
      </c>
      <c r="K11280">
        <v>0</v>
      </c>
      <c r="L11280">
        <v>0.01</v>
      </c>
      <c r="M11280">
        <v>0.08</v>
      </c>
    </row>
    <row r="11281" spans="1:19" x14ac:dyDescent="0.2">
      <c r="A11281" t="s">
        <v>8899</v>
      </c>
      <c r="B11281" t="s">
        <v>1043</v>
      </c>
      <c r="C11281">
        <v>1996</v>
      </c>
      <c r="D11281" s="1" t="d">
        <v>2016-09-22</v>
      </c>
      <c r="E11281" s="1" t="str">
        <f t="shared" si="352"/>
        <v>2016</v>
      </c>
      <c r="F11281" s="1" t="str">
        <f t="shared" si="353"/>
        <v>Sep</v>
      </c>
      <c r="G11281" t="s">
        <v>30</v>
      </c>
      <c r="H11281" t="s">
        <v>234</v>
      </c>
      <c r="I11281">
        <v>0</v>
      </c>
      <c r="J11281">
        <v>0</v>
      </c>
      <c r="K11281">
        <v>0.08</v>
      </c>
      <c r="L11281">
        <v>0</v>
      </c>
      <c r="M11281">
        <v>0.08</v>
      </c>
    </row>
    <row r="11282" spans="1:19" x14ac:dyDescent="0.2">
      <c r="A11282" t="s">
        <v>9281</v>
      </c>
      <c r="B11282" t="s">
        <v>49</v>
      </c>
      <c r="C11282">
        <v>2010</v>
      </c>
      <c r="D11282" s="1" t="d">
        <v>2002-08-11</v>
      </c>
      <c r="E11282" s="1" t="str">
        <f t="shared" si="352"/>
        <v>2002</v>
      </c>
      <c r="F11282" s="1" t="str">
        <f t="shared" si="353"/>
        <v>Aug</v>
      </c>
      <c r="G11282" t="s">
        <v>34</v>
      </c>
      <c r="H11282" t="s">
        <v>68</v>
      </c>
      <c r="I11282">
        <v>0</v>
      </c>
      <c r="J11282">
        <v>0</v>
      </c>
      <c r="K11282">
        <v>0.08</v>
      </c>
      <c r="L11282">
        <v>0</v>
      </c>
      <c r="M11282">
        <v>0.08</v>
      </c>
    </row>
    <row r="11283" spans="1:19" x14ac:dyDescent="0.2">
      <c r="A11283" t="s">
        <v>9282</v>
      </c>
      <c r="B11283" t="s">
        <v>159</v>
      </c>
      <c r="C11283">
        <v>2008</v>
      </c>
      <c r="D11283" s="1" t="d">
        <v>1997-02-22</v>
      </c>
      <c r="E11283" s="1" t="str">
        <f t="shared" si="352"/>
        <v>1997</v>
      </c>
      <c r="F11283" s="1" t="str">
        <f t="shared" si="353"/>
        <v>Feb</v>
      </c>
      <c r="G11283" t="s">
        <v>86</v>
      </c>
      <c r="H11283" t="s">
        <v>68</v>
      </c>
      <c r="I11283">
        <v>0</v>
      </c>
      <c r="J11283">
        <v>0</v>
      </c>
      <c r="K11283">
        <v>0.08</v>
      </c>
      <c r="L11283">
        <v>0</v>
      </c>
      <c r="M11283">
        <v>0.08</v>
      </c>
    </row>
    <row r="11284" spans="1:19" x14ac:dyDescent="0.2">
      <c r="A11284" t="s">
        <v>9283</v>
      </c>
      <c r="B11284" t="s">
        <v>104</v>
      </c>
      <c r="C11284">
        <v>1999</v>
      </c>
      <c r="D11284" s="1" t="d">
        <v>2001-08-11</v>
      </c>
      <c r="E11284" s="1" t="str">
        <f t="shared" si="352"/>
        <v>2001</v>
      </c>
      <c r="F11284" s="1" t="str">
        <f t="shared" si="353"/>
        <v>Aug</v>
      </c>
      <c r="G11284" t="s">
        <v>28</v>
      </c>
      <c r="H11284" t="s">
        <v>155</v>
      </c>
      <c r="I11284">
        <v>0.05</v>
      </c>
      <c r="J11284">
        <v>0.03</v>
      </c>
      <c r="K11284">
        <v>0</v>
      </c>
      <c r="L11284">
        <v>0.01</v>
      </c>
      <c r="M11284">
        <v>0.08</v>
      </c>
    </row>
    <row r="11285" spans="1:19" x14ac:dyDescent="0.2">
      <c r="A11285" t="s">
        <v>9284</v>
      </c>
      <c r="B11285" t="s">
        <v>32</v>
      </c>
      <c r="C11285">
        <v>2009</v>
      </c>
      <c r="D11285" s="1" t="d">
        <v>2014-12-02</v>
      </c>
      <c r="E11285" s="1" t="str">
        <f t="shared" si="352"/>
        <v>2014</v>
      </c>
      <c r="F11285" s="1" t="str">
        <f t="shared" si="353"/>
        <v>Dec</v>
      </c>
      <c r="G11285" t="s">
        <v>39</v>
      </c>
      <c r="H11285" t="s">
        <v>71</v>
      </c>
      <c r="I11285">
        <v>0.08</v>
      </c>
      <c r="J11285">
        <v>0</v>
      </c>
      <c r="K11285">
        <v>0</v>
      </c>
      <c r="L11285">
        <v>0.01</v>
      </c>
      <c r="M11285">
        <v>0.08</v>
      </c>
      <c r="P11285" t="s">
        <v>203</v>
      </c>
      <c r="R11285" t="s">
        <v>9285</v>
      </c>
      <c r="S11285" t="s">
        <v>20</v>
      </c>
    </row>
    <row r="11286" spans="1:19" x14ac:dyDescent="0.2">
      <c r="A11286" t="s">
        <v>9286</v>
      </c>
      <c r="B11286" t="s">
        <v>55</v>
      </c>
      <c r="C11286">
        <v>2006</v>
      </c>
      <c r="D11286" s="1" t="d">
        <v>2005-09-08</v>
      </c>
      <c r="E11286" s="1" t="str">
        <f t="shared" si="352"/>
        <v>2005</v>
      </c>
      <c r="F11286" s="1" t="str">
        <f t="shared" si="353"/>
        <v>Sep</v>
      </c>
      <c r="G11286" t="s">
        <v>24</v>
      </c>
      <c r="H11286" t="s">
        <v>130</v>
      </c>
      <c r="I11286">
        <v>0.04</v>
      </c>
      <c r="J11286">
        <v>0.03</v>
      </c>
      <c r="K11286">
        <v>0</v>
      </c>
      <c r="L11286">
        <v>0.01</v>
      </c>
      <c r="M11286">
        <v>0.08</v>
      </c>
      <c r="P11286" t="s">
        <v>203</v>
      </c>
      <c r="R11286" t="s">
        <v>130</v>
      </c>
      <c r="S11286" t="s">
        <v>112</v>
      </c>
    </row>
    <row r="11287" spans="1:19" x14ac:dyDescent="0.2">
      <c r="A11287" t="s">
        <v>9287</v>
      </c>
      <c r="B11287" t="s">
        <v>1043</v>
      </c>
      <c r="C11287">
        <v>1995</v>
      </c>
      <c r="D11287" s="1" t="d">
        <v>2001-05-25</v>
      </c>
      <c r="E11287" s="1" t="str">
        <f t="shared" si="352"/>
        <v>2001</v>
      </c>
      <c r="F11287" s="1" t="str">
        <f t="shared" si="353"/>
        <v>May</v>
      </c>
      <c r="G11287" t="s">
        <v>34</v>
      </c>
      <c r="H11287" t="s">
        <v>151</v>
      </c>
      <c r="I11287">
        <v>0</v>
      </c>
      <c r="J11287">
        <v>0</v>
      </c>
      <c r="K11287">
        <v>0.08</v>
      </c>
      <c r="L11287">
        <v>0</v>
      </c>
      <c r="M11287">
        <v>0.08</v>
      </c>
    </row>
    <row r="11288" spans="1:19" x14ac:dyDescent="0.2">
      <c r="A11288" t="s">
        <v>9288</v>
      </c>
      <c r="B11288" t="s">
        <v>64</v>
      </c>
      <c r="C11288">
        <v>2004</v>
      </c>
      <c r="D11288" s="1" t="d">
        <v>2001-11-24</v>
      </c>
      <c r="E11288" s="1" t="str">
        <f t="shared" si="352"/>
        <v>2001</v>
      </c>
      <c r="F11288" s="1" t="str">
        <f t="shared" si="353"/>
        <v>Nov</v>
      </c>
      <c r="G11288" t="s">
        <v>101</v>
      </c>
      <c r="H11288" t="s">
        <v>19</v>
      </c>
      <c r="I11288">
        <v>0</v>
      </c>
      <c r="J11288">
        <v>0</v>
      </c>
      <c r="K11288">
        <v>0.08</v>
      </c>
      <c r="L11288">
        <v>0</v>
      </c>
      <c r="M11288">
        <v>0.08</v>
      </c>
    </row>
    <row r="11289" spans="1:19" x14ac:dyDescent="0.2">
      <c r="A11289" t="s">
        <v>9289</v>
      </c>
      <c r="B11289" t="s">
        <v>148</v>
      </c>
      <c r="C11289">
        <v>2004</v>
      </c>
      <c r="D11289" s="1" t="d">
        <v>1993-10-08</v>
      </c>
      <c r="E11289" s="1" t="str">
        <f t="shared" si="352"/>
        <v>1993</v>
      </c>
      <c r="F11289" s="1" t="str">
        <f t="shared" si="353"/>
        <v>Oct</v>
      </c>
      <c r="G11289" t="s">
        <v>37</v>
      </c>
      <c r="H11289" t="s">
        <v>329</v>
      </c>
      <c r="I11289">
        <v>0</v>
      </c>
      <c r="J11289">
        <v>7.0000000000000007E-2</v>
      </c>
      <c r="K11289">
        <v>0</v>
      </c>
      <c r="L11289">
        <v>0.02</v>
      </c>
      <c r="M11289">
        <v>0.08</v>
      </c>
      <c r="N11289">
        <v>88</v>
      </c>
      <c r="O11289">
        <v>9</v>
      </c>
      <c r="P11289">
        <v>8.9</v>
      </c>
      <c r="Q11289">
        <v>9851</v>
      </c>
      <c r="R11289" t="s">
        <v>392</v>
      </c>
      <c r="S11289" t="s">
        <v>53</v>
      </c>
    </row>
    <row r="11290" spans="1:19" x14ac:dyDescent="0.2">
      <c r="A11290" t="s">
        <v>9290</v>
      </c>
      <c r="B11290" t="s">
        <v>159</v>
      </c>
      <c r="C11290">
        <v>2010</v>
      </c>
      <c r="D11290" s="1" t="d">
        <v>2007-09-03</v>
      </c>
      <c r="E11290" s="1" t="str">
        <f t="shared" si="352"/>
        <v>2007</v>
      </c>
      <c r="F11290" s="1" t="str">
        <f t="shared" si="353"/>
        <v>Sep</v>
      </c>
      <c r="G11290" t="s">
        <v>30</v>
      </c>
      <c r="H11290" t="s">
        <v>234</v>
      </c>
      <c r="I11290">
        <v>7.0000000000000007E-2</v>
      </c>
      <c r="J11290">
        <v>0</v>
      </c>
      <c r="K11290">
        <v>0</v>
      </c>
      <c r="L11290">
        <v>0.01</v>
      </c>
      <c r="M11290">
        <v>0.08</v>
      </c>
      <c r="N11290">
        <v>62</v>
      </c>
      <c r="O11290">
        <v>19</v>
      </c>
      <c r="P11290" t="s">
        <v>203</v>
      </c>
      <c r="R11290" t="s">
        <v>357</v>
      </c>
      <c r="S11290" t="s">
        <v>112</v>
      </c>
    </row>
    <row r="11291" spans="1:19" x14ac:dyDescent="0.2">
      <c r="A11291" t="s">
        <v>8646</v>
      </c>
      <c r="B11291" t="s">
        <v>17</v>
      </c>
      <c r="C11291">
        <v>2009</v>
      </c>
      <c r="D11291" s="1" t="d">
        <v>2014-10-21</v>
      </c>
      <c r="E11291" s="1" t="str">
        <f t="shared" si="352"/>
        <v>2014</v>
      </c>
      <c r="F11291" s="1" t="str">
        <f t="shared" si="353"/>
        <v>Oct</v>
      </c>
      <c r="G11291" t="s">
        <v>24</v>
      </c>
      <c r="H11291" t="s">
        <v>8516</v>
      </c>
      <c r="I11291">
        <v>0.08</v>
      </c>
      <c r="J11291">
        <v>0</v>
      </c>
      <c r="K11291">
        <v>0</v>
      </c>
      <c r="L11291">
        <v>0.01</v>
      </c>
      <c r="M11291">
        <v>0.08</v>
      </c>
      <c r="P11291" t="s">
        <v>203</v>
      </c>
      <c r="R11291" t="s">
        <v>8516</v>
      </c>
      <c r="S11291" t="s">
        <v>20</v>
      </c>
    </row>
    <row r="11292" spans="1:19" x14ac:dyDescent="0.2">
      <c r="A11292" t="s">
        <v>9291</v>
      </c>
      <c r="B11292" t="s">
        <v>148</v>
      </c>
      <c r="C11292">
        <v>2011</v>
      </c>
      <c r="D11292" s="1" t="d">
        <v>1998-03-03</v>
      </c>
      <c r="E11292" s="1" t="str">
        <f t="shared" si="352"/>
        <v>1998</v>
      </c>
      <c r="F11292" s="1" t="str">
        <f t="shared" si="353"/>
        <v>Mar</v>
      </c>
      <c r="G11292" t="s">
        <v>101</v>
      </c>
      <c r="H11292" t="s">
        <v>5573</v>
      </c>
      <c r="I11292">
        <v>0.02</v>
      </c>
      <c r="J11292">
        <v>0.05</v>
      </c>
      <c r="K11292">
        <v>0</v>
      </c>
      <c r="L11292">
        <v>0.01</v>
      </c>
      <c r="M11292">
        <v>0.08</v>
      </c>
      <c r="N11292">
        <v>72</v>
      </c>
      <c r="O11292">
        <v>27</v>
      </c>
      <c r="P11292">
        <v>7.7</v>
      </c>
      <c r="Q11292">
        <v>80</v>
      </c>
      <c r="R11292" t="s">
        <v>5183</v>
      </c>
      <c r="S11292" t="s">
        <v>88</v>
      </c>
    </row>
    <row r="11293" spans="1:19" x14ac:dyDescent="0.2">
      <c r="A11293" t="s">
        <v>9292</v>
      </c>
      <c r="B11293" t="s">
        <v>32</v>
      </c>
      <c r="C11293">
        <v>2008</v>
      </c>
      <c r="D11293" s="1" t="d">
        <v>2022-07-24</v>
      </c>
      <c r="E11293" s="1" t="str">
        <f t="shared" si="352"/>
        <v>2022</v>
      </c>
      <c r="F11293" s="1" t="str">
        <f t="shared" si="353"/>
        <v>Jul</v>
      </c>
      <c r="G11293" t="s">
        <v>30</v>
      </c>
      <c r="H11293" t="s">
        <v>283</v>
      </c>
      <c r="I11293">
        <v>0.06</v>
      </c>
      <c r="J11293">
        <v>0.01</v>
      </c>
      <c r="K11293">
        <v>0</v>
      </c>
      <c r="L11293">
        <v>0.01</v>
      </c>
      <c r="M11293">
        <v>0.08</v>
      </c>
      <c r="N11293">
        <v>52</v>
      </c>
      <c r="O11293">
        <v>12</v>
      </c>
      <c r="P11293" t="s">
        <v>203</v>
      </c>
      <c r="R11293" t="s">
        <v>8316</v>
      </c>
      <c r="S11293" t="s">
        <v>20</v>
      </c>
    </row>
    <row r="11294" spans="1:19" x14ac:dyDescent="0.2">
      <c r="A11294" t="s">
        <v>9293</v>
      </c>
      <c r="B11294" t="s">
        <v>44</v>
      </c>
      <c r="C11294">
        <v>2007</v>
      </c>
      <c r="D11294" s="1" t="d">
        <v>1993-11-21</v>
      </c>
      <c r="E11294" s="1" t="str">
        <f t="shared" si="352"/>
        <v>1993</v>
      </c>
      <c r="F11294" s="1" t="str">
        <f t="shared" si="353"/>
        <v>Nov</v>
      </c>
      <c r="G11294" t="s">
        <v>37</v>
      </c>
      <c r="H11294" t="s">
        <v>111</v>
      </c>
      <c r="I11294">
        <v>0.08</v>
      </c>
      <c r="J11294">
        <v>0</v>
      </c>
      <c r="K11294">
        <v>0</v>
      </c>
      <c r="L11294">
        <v>0.01</v>
      </c>
      <c r="M11294">
        <v>0.08</v>
      </c>
      <c r="N11294">
        <v>43</v>
      </c>
      <c r="O11294">
        <v>11</v>
      </c>
      <c r="P11294">
        <v>6.7</v>
      </c>
      <c r="Q11294">
        <v>55</v>
      </c>
      <c r="R11294" t="s">
        <v>1147</v>
      </c>
      <c r="S11294" t="s">
        <v>88</v>
      </c>
    </row>
    <row r="11295" spans="1:19" x14ac:dyDescent="0.2">
      <c r="A11295" t="s">
        <v>8988</v>
      </c>
      <c r="B11295" t="s">
        <v>79</v>
      </c>
      <c r="C11295">
        <v>2015</v>
      </c>
      <c r="D11295" s="1" t="d">
        <v>2022-07-01</v>
      </c>
      <c r="E11295" s="1" t="str">
        <f t="shared" si="352"/>
        <v>2022</v>
      </c>
      <c r="F11295" s="1" t="str">
        <f t="shared" si="353"/>
        <v>Jul</v>
      </c>
      <c r="G11295" t="s">
        <v>50</v>
      </c>
      <c r="H11295" t="s">
        <v>5752</v>
      </c>
      <c r="I11295">
        <v>0.03</v>
      </c>
      <c r="J11295">
        <v>0.05</v>
      </c>
      <c r="K11295">
        <v>0</v>
      </c>
      <c r="L11295">
        <v>0.01</v>
      </c>
      <c r="M11295">
        <v>0.08</v>
      </c>
    </row>
    <row r="11296" spans="1:19" x14ac:dyDescent="0.2">
      <c r="A11296" t="s">
        <v>8391</v>
      </c>
      <c r="B11296" t="s">
        <v>75</v>
      </c>
      <c r="C11296">
        <v>2016</v>
      </c>
      <c r="D11296" s="1" t="d">
        <v>1991-01-31</v>
      </c>
      <c r="E11296" s="1" t="str">
        <f t="shared" si="352"/>
        <v>1991</v>
      </c>
      <c r="F11296" s="1" t="str">
        <f t="shared" si="353"/>
        <v>Jan</v>
      </c>
      <c r="G11296" t="s">
        <v>50</v>
      </c>
      <c r="H11296" t="s">
        <v>933</v>
      </c>
      <c r="I11296">
        <v>0</v>
      </c>
      <c r="J11296">
        <v>0</v>
      </c>
      <c r="K11296">
        <v>0.08</v>
      </c>
      <c r="L11296">
        <v>0</v>
      </c>
      <c r="M11296">
        <v>0.08</v>
      </c>
      <c r="R11296" t="s">
        <v>6927</v>
      </c>
    </row>
    <row r="11297" spans="1:19" x14ac:dyDescent="0.2">
      <c r="A11297" t="s">
        <v>9294</v>
      </c>
      <c r="B11297" t="s">
        <v>44</v>
      </c>
      <c r="C11297">
        <v>2008</v>
      </c>
      <c r="D11297" s="1" t="d">
        <v>2009-07-12</v>
      </c>
      <c r="E11297" s="1" t="str">
        <f t="shared" si="352"/>
        <v>2009</v>
      </c>
      <c r="F11297" s="1" t="str">
        <f t="shared" si="353"/>
        <v>Jul</v>
      </c>
      <c r="G11297" t="s">
        <v>37</v>
      </c>
      <c r="H11297" t="s">
        <v>8516</v>
      </c>
      <c r="I11297">
        <v>0.06</v>
      </c>
      <c r="J11297">
        <v>0.02</v>
      </c>
      <c r="K11297">
        <v>0</v>
      </c>
      <c r="L11297">
        <v>0.01</v>
      </c>
      <c r="M11297">
        <v>0.08</v>
      </c>
      <c r="N11297">
        <v>73</v>
      </c>
      <c r="O11297">
        <v>11</v>
      </c>
      <c r="P11297">
        <v>7.5</v>
      </c>
      <c r="Q11297">
        <v>12</v>
      </c>
      <c r="R11297" t="s">
        <v>9295</v>
      </c>
      <c r="S11297" t="s">
        <v>112</v>
      </c>
    </row>
    <row r="11298" spans="1:19" x14ac:dyDescent="0.2">
      <c r="A11298" t="s">
        <v>9296</v>
      </c>
      <c r="B11298" t="s">
        <v>32</v>
      </c>
      <c r="C11298">
        <v>2008</v>
      </c>
      <c r="D11298" s="1" t="d">
        <v>2013-03-03</v>
      </c>
      <c r="E11298" s="1" t="str">
        <f t="shared" si="352"/>
        <v>2013</v>
      </c>
      <c r="F11298" s="1" t="str">
        <f t="shared" si="353"/>
        <v>Mar</v>
      </c>
      <c r="G11298" t="s">
        <v>34</v>
      </c>
      <c r="H11298" t="s">
        <v>111</v>
      </c>
      <c r="I11298">
        <v>7.0000000000000007E-2</v>
      </c>
      <c r="J11298">
        <v>0</v>
      </c>
      <c r="K11298">
        <v>0</v>
      </c>
      <c r="L11298">
        <v>0.01</v>
      </c>
      <c r="M11298">
        <v>0.08</v>
      </c>
      <c r="P11298" t="s">
        <v>203</v>
      </c>
      <c r="R11298" t="s">
        <v>520</v>
      </c>
      <c r="S11298" t="s">
        <v>20</v>
      </c>
    </row>
    <row r="11299" spans="1:19" x14ac:dyDescent="0.2">
      <c r="A11299" t="s">
        <v>9263</v>
      </c>
      <c r="B11299" t="s">
        <v>75</v>
      </c>
      <c r="C11299">
        <v>2016</v>
      </c>
      <c r="D11299" s="1" t="d">
        <v>2003-09-10</v>
      </c>
      <c r="E11299" s="1" t="str">
        <f t="shared" si="352"/>
        <v>2003</v>
      </c>
      <c r="F11299" s="1" t="str">
        <f t="shared" si="353"/>
        <v>Sep</v>
      </c>
      <c r="G11299" t="s">
        <v>272</v>
      </c>
      <c r="H11299" t="s">
        <v>372</v>
      </c>
      <c r="I11299">
        <v>0</v>
      </c>
      <c r="J11299">
        <v>0</v>
      </c>
      <c r="K11299">
        <v>0.08</v>
      </c>
      <c r="L11299">
        <v>0</v>
      </c>
      <c r="M11299">
        <v>0.08</v>
      </c>
    </row>
    <row r="11300" spans="1:19" x14ac:dyDescent="0.2">
      <c r="A11300" t="s">
        <v>8709</v>
      </c>
      <c r="B11300" t="s">
        <v>49</v>
      </c>
      <c r="C11300">
        <v>2012</v>
      </c>
      <c r="D11300" s="1" t="d">
        <v>2019-07-08</v>
      </c>
      <c r="E11300" s="1" t="str">
        <f t="shared" si="352"/>
        <v>2019</v>
      </c>
      <c r="F11300" s="1" t="str">
        <f t="shared" si="353"/>
        <v>Jul</v>
      </c>
      <c r="G11300" t="s">
        <v>24</v>
      </c>
      <c r="H11300" t="s">
        <v>71</v>
      </c>
      <c r="I11300">
        <v>7.0000000000000007E-2</v>
      </c>
      <c r="J11300">
        <v>0</v>
      </c>
      <c r="K11300">
        <v>0</v>
      </c>
      <c r="L11300">
        <v>0.01</v>
      </c>
      <c r="M11300">
        <v>0.08</v>
      </c>
      <c r="N11300">
        <v>76</v>
      </c>
      <c r="O11300">
        <v>4</v>
      </c>
      <c r="P11300">
        <v>4.5</v>
      </c>
      <c r="Q11300">
        <v>15</v>
      </c>
      <c r="R11300" t="s">
        <v>2467</v>
      </c>
      <c r="S11300" t="s">
        <v>20</v>
      </c>
    </row>
    <row r="11301" spans="1:19" x14ac:dyDescent="0.2">
      <c r="A11301" t="s">
        <v>9297</v>
      </c>
      <c r="B11301" t="s">
        <v>148</v>
      </c>
      <c r="C11301">
        <v>2006</v>
      </c>
      <c r="D11301" s="1" t="d">
        <v>1992-07-28</v>
      </c>
      <c r="E11301" s="1" t="str">
        <f t="shared" si="352"/>
        <v>1992</v>
      </c>
      <c r="F11301" s="1" t="str">
        <f t="shared" si="353"/>
        <v>Jul</v>
      </c>
      <c r="G11301" t="s">
        <v>272</v>
      </c>
      <c r="H11301" t="s">
        <v>254</v>
      </c>
      <c r="I11301">
        <v>0.01</v>
      </c>
      <c r="J11301">
        <v>0.06</v>
      </c>
      <c r="K11301">
        <v>0</v>
      </c>
      <c r="L11301">
        <v>0.01</v>
      </c>
      <c r="M11301">
        <v>0.08</v>
      </c>
      <c r="N11301">
        <v>79</v>
      </c>
      <c r="O11301">
        <v>45</v>
      </c>
      <c r="P11301">
        <v>8.4</v>
      </c>
      <c r="Q11301">
        <v>240</v>
      </c>
      <c r="R11301" t="s">
        <v>8694</v>
      </c>
      <c r="S11301" t="s">
        <v>88</v>
      </c>
    </row>
    <row r="11302" spans="1:19" x14ac:dyDescent="0.2">
      <c r="A11302" t="s">
        <v>9298</v>
      </c>
      <c r="B11302" t="s">
        <v>55</v>
      </c>
      <c r="C11302">
        <v>2007</v>
      </c>
      <c r="D11302" s="1" t="d">
        <v>1996-11-04</v>
      </c>
      <c r="E11302" s="1" t="str">
        <f t="shared" si="352"/>
        <v>1996</v>
      </c>
      <c r="F11302" s="1" t="str">
        <f t="shared" si="353"/>
        <v>Nov</v>
      </c>
      <c r="G11302" t="s">
        <v>34</v>
      </c>
      <c r="H11302" t="s">
        <v>9151</v>
      </c>
      <c r="I11302">
        <v>0</v>
      </c>
      <c r="J11302">
        <v>0</v>
      </c>
      <c r="K11302">
        <v>0.08</v>
      </c>
      <c r="L11302">
        <v>0</v>
      </c>
      <c r="M11302">
        <v>0.08</v>
      </c>
    </row>
    <row r="11303" spans="1:19" x14ac:dyDescent="0.2">
      <c r="A11303" t="s">
        <v>9299</v>
      </c>
      <c r="B11303" t="s">
        <v>75</v>
      </c>
      <c r="C11303">
        <v>2016</v>
      </c>
      <c r="D11303" s="1" t="d">
        <v>2013-11-12</v>
      </c>
      <c r="E11303" s="1" t="str">
        <f t="shared" si="352"/>
        <v>2013</v>
      </c>
      <c r="F11303" s="1" t="str">
        <f t="shared" si="353"/>
        <v>Nov</v>
      </c>
      <c r="G11303" t="s">
        <v>86</v>
      </c>
      <c r="H11303" t="s">
        <v>3314</v>
      </c>
      <c r="I11303">
        <v>0.04</v>
      </c>
      <c r="J11303">
        <v>0</v>
      </c>
      <c r="K11303">
        <v>0.03</v>
      </c>
      <c r="L11303">
        <v>0.01</v>
      </c>
      <c r="M11303">
        <v>0.08</v>
      </c>
      <c r="N11303">
        <v>85</v>
      </c>
      <c r="O11303">
        <v>21</v>
      </c>
      <c r="P11303">
        <v>7.6</v>
      </c>
      <c r="Q11303">
        <v>39</v>
      </c>
      <c r="R11303" t="s">
        <v>2748</v>
      </c>
      <c r="S11303" t="s">
        <v>88</v>
      </c>
    </row>
    <row r="11304" spans="1:19" x14ac:dyDescent="0.2">
      <c r="A11304" t="s">
        <v>9300</v>
      </c>
      <c r="B11304" t="s">
        <v>104</v>
      </c>
      <c r="C11304">
        <v>1998</v>
      </c>
      <c r="D11304" s="1" t="d">
        <v>2011-10-01</v>
      </c>
      <c r="E11304" s="1" t="str">
        <f t="shared" si="352"/>
        <v>2011</v>
      </c>
      <c r="F11304" s="1" t="str">
        <f t="shared" si="353"/>
        <v>Oct</v>
      </c>
      <c r="G11304" t="s">
        <v>24</v>
      </c>
      <c r="H11304" t="s">
        <v>7992</v>
      </c>
      <c r="I11304">
        <v>0.05</v>
      </c>
      <c r="J11304">
        <v>0.03</v>
      </c>
      <c r="K11304">
        <v>0</v>
      </c>
      <c r="L11304">
        <v>0.01</v>
      </c>
      <c r="M11304">
        <v>0.08</v>
      </c>
    </row>
    <row r="11305" spans="1:19" x14ac:dyDescent="0.2">
      <c r="A11305" t="s">
        <v>3300</v>
      </c>
      <c r="B11305" t="s">
        <v>1043</v>
      </c>
      <c r="C11305">
        <v>1994</v>
      </c>
      <c r="D11305" s="1" t="d">
        <v>1995-09-05</v>
      </c>
      <c r="E11305" s="1" t="str">
        <f t="shared" si="352"/>
        <v>1995</v>
      </c>
      <c r="F11305" s="1" t="str">
        <f t="shared" si="353"/>
        <v>Sep</v>
      </c>
      <c r="G11305" t="s">
        <v>39</v>
      </c>
      <c r="H11305" t="s">
        <v>134</v>
      </c>
      <c r="I11305">
        <v>0</v>
      </c>
      <c r="J11305">
        <v>0</v>
      </c>
      <c r="K11305">
        <v>0.08</v>
      </c>
      <c r="L11305">
        <v>0</v>
      </c>
      <c r="M11305">
        <v>0.08</v>
      </c>
    </row>
    <row r="11306" spans="1:19" x14ac:dyDescent="0.2">
      <c r="A11306" t="s">
        <v>9301</v>
      </c>
      <c r="B11306" t="s">
        <v>64</v>
      </c>
      <c r="C11306">
        <v>2004</v>
      </c>
      <c r="D11306" s="1" t="d">
        <v>2000-01-27</v>
      </c>
      <c r="E11306" s="1" t="str">
        <f t="shared" si="352"/>
        <v>2000</v>
      </c>
      <c r="F11306" s="1" t="str">
        <f t="shared" si="353"/>
        <v>Jan</v>
      </c>
      <c r="G11306" t="s">
        <v>1</v>
      </c>
      <c r="H11306" t="s">
        <v>19</v>
      </c>
      <c r="I11306">
        <v>0</v>
      </c>
      <c r="J11306">
        <v>0</v>
      </c>
      <c r="K11306">
        <v>0.08</v>
      </c>
      <c r="L11306">
        <v>0</v>
      </c>
      <c r="M11306">
        <v>0.08</v>
      </c>
    </row>
    <row r="11307" spans="1:19" x14ac:dyDescent="0.2">
      <c r="A11307" t="s">
        <v>9302</v>
      </c>
      <c r="B11307" t="s">
        <v>64</v>
      </c>
      <c r="C11307">
        <v>2004</v>
      </c>
      <c r="D11307" s="1" t="d">
        <v>1993-06-07</v>
      </c>
      <c r="E11307" s="1" t="str">
        <f t="shared" si="352"/>
        <v>1993</v>
      </c>
      <c r="F11307" s="1" t="str">
        <f t="shared" si="353"/>
        <v>Jun</v>
      </c>
      <c r="G11307" t="s">
        <v>28</v>
      </c>
      <c r="H11307" t="s">
        <v>222</v>
      </c>
      <c r="I11307">
        <v>0</v>
      </c>
      <c r="J11307">
        <v>0</v>
      </c>
      <c r="K11307">
        <v>0.08</v>
      </c>
      <c r="L11307">
        <v>0</v>
      </c>
      <c r="M11307">
        <v>0.08</v>
      </c>
    </row>
    <row r="11308" spans="1:19" x14ac:dyDescent="0.2">
      <c r="A11308" t="s">
        <v>9303</v>
      </c>
      <c r="B11308" t="s">
        <v>64</v>
      </c>
      <c r="C11308">
        <v>2003</v>
      </c>
      <c r="D11308" s="1" t="d">
        <v>2016-07-10</v>
      </c>
      <c r="E11308" s="1" t="str">
        <f t="shared" si="352"/>
        <v>2016</v>
      </c>
      <c r="F11308" s="1" t="str">
        <f t="shared" si="353"/>
        <v>Jul</v>
      </c>
      <c r="G11308" t="s">
        <v>50</v>
      </c>
      <c r="H11308" t="s">
        <v>329</v>
      </c>
      <c r="I11308">
        <v>0.06</v>
      </c>
      <c r="J11308">
        <v>0.02</v>
      </c>
      <c r="K11308">
        <v>0</v>
      </c>
      <c r="L11308">
        <v>0</v>
      </c>
      <c r="M11308">
        <v>0.08</v>
      </c>
    </row>
    <row r="11309" spans="1:19" x14ac:dyDescent="0.2">
      <c r="A11309" t="s">
        <v>8232</v>
      </c>
      <c r="B11309" t="s">
        <v>17</v>
      </c>
      <c r="C11309">
        <v>2011</v>
      </c>
      <c r="D11309" s="1" t="d">
        <v>2002-06-29</v>
      </c>
      <c r="E11309" s="1" t="str">
        <f t="shared" si="352"/>
        <v>2002</v>
      </c>
      <c r="F11309" s="1" t="str">
        <f t="shared" si="353"/>
        <v>Jun</v>
      </c>
      <c r="G11309" t="s">
        <v>50</v>
      </c>
      <c r="H11309" t="s">
        <v>663</v>
      </c>
      <c r="I11309">
        <v>0.08</v>
      </c>
      <c r="J11309">
        <v>0</v>
      </c>
      <c r="K11309">
        <v>0</v>
      </c>
      <c r="L11309">
        <v>0.01</v>
      </c>
      <c r="M11309">
        <v>0.08</v>
      </c>
      <c r="P11309">
        <v>6.3</v>
      </c>
      <c r="Q11309">
        <v>4</v>
      </c>
      <c r="R11309" t="s">
        <v>9304</v>
      </c>
      <c r="S11309" t="s">
        <v>88</v>
      </c>
    </row>
    <row r="11310" spans="1:19" x14ac:dyDescent="0.2">
      <c r="A11310" t="s">
        <v>6621</v>
      </c>
      <c r="B11310" t="s">
        <v>32</v>
      </c>
      <c r="C11310">
        <v>2010</v>
      </c>
      <c r="D11310" s="1" t="d">
        <v>2020-02-26</v>
      </c>
      <c r="E11310" s="1" t="str">
        <f t="shared" si="352"/>
        <v>2020</v>
      </c>
      <c r="F11310" s="1" t="str">
        <f t="shared" si="353"/>
        <v>Feb</v>
      </c>
      <c r="G11310" t="s">
        <v>34</v>
      </c>
      <c r="H11310" t="s">
        <v>484</v>
      </c>
      <c r="I11310">
        <v>0.08</v>
      </c>
      <c r="J11310">
        <v>0</v>
      </c>
      <c r="K11310">
        <v>0</v>
      </c>
      <c r="L11310">
        <v>0.01</v>
      </c>
      <c r="M11310">
        <v>0.08</v>
      </c>
      <c r="P11310" t="s">
        <v>203</v>
      </c>
      <c r="R11310" t="s">
        <v>484</v>
      </c>
      <c r="S11310" t="s">
        <v>20</v>
      </c>
    </row>
    <row r="11311" spans="1:19" x14ac:dyDescent="0.2">
      <c r="A11311" t="s">
        <v>9305</v>
      </c>
      <c r="B11311" t="s">
        <v>137</v>
      </c>
      <c r="C11311">
        <v>2003</v>
      </c>
      <c r="D11311" s="1" t="d">
        <v>2001-01-25</v>
      </c>
      <c r="E11311" s="1" t="str">
        <f t="shared" si="352"/>
        <v>2001</v>
      </c>
      <c r="F11311" s="1" t="str">
        <f t="shared" si="353"/>
        <v>Jan</v>
      </c>
      <c r="G11311" t="s">
        <v>24</v>
      </c>
      <c r="H11311" t="s">
        <v>151</v>
      </c>
      <c r="I11311">
        <v>0.06</v>
      </c>
      <c r="J11311">
        <v>0.02</v>
      </c>
      <c r="K11311">
        <v>0</v>
      </c>
      <c r="L11311">
        <v>0</v>
      </c>
      <c r="M11311">
        <v>0.08</v>
      </c>
      <c r="N11311">
        <v>72</v>
      </c>
      <c r="O11311">
        <v>32</v>
      </c>
      <c r="P11311">
        <v>9.1999999999999993</v>
      </c>
      <c r="Q11311">
        <v>5</v>
      </c>
      <c r="R11311" t="s">
        <v>4382</v>
      </c>
      <c r="S11311" t="s">
        <v>88</v>
      </c>
    </row>
    <row r="11312" spans="1:19" x14ac:dyDescent="0.2">
      <c r="A11312" t="s">
        <v>9306</v>
      </c>
      <c r="B11312" t="s">
        <v>49</v>
      </c>
      <c r="C11312">
        <v>2009</v>
      </c>
      <c r="D11312" s="1" t="d">
        <v>1989-07-20</v>
      </c>
      <c r="E11312" s="1" t="str">
        <f t="shared" si="352"/>
        <v>1989</v>
      </c>
      <c r="F11312" s="1" t="str">
        <f t="shared" si="353"/>
        <v>Jul</v>
      </c>
      <c r="G11312" t="s">
        <v>34</v>
      </c>
      <c r="H11312" t="s">
        <v>68</v>
      </c>
      <c r="I11312">
        <v>0</v>
      </c>
      <c r="J11312">
        <v>0.06</v>
      </c>
      <c r="K11312">
        <v>0</v>
      </c>
      <c r="L11312">
        <v>0.02</v>
      </c>
      <c r="M11312">
        <v>0.08</v>
      </c>
    </row>
    <row r="11313" spans="1:19" x14ac:dyDescent="0.2">
      <c r="A11313" t="s">
        <v>9307</v>
      </c>
      <c r="B11313" t="s">
        <v>799</v>
      </c>
      <c r="C11313">
        <v>2000</v>
      </c>
      <c r="D11313" s="1" t="d">
        <v>2015-01-15</v>
      </c>
      <c r="E11313" s="1" t="str">
        <f t="shared" si="352"/>
        <v>2015</v>
      </c>
      <c r="F11313" s="1" t="str">
        <f t="shared" si="353"/>
        <v>Jan</v>
      </c>
      <c r="G11313" t="s">
        <v>18</v>
      </c>
      <c r="H11313" t="s">
        <v>151</v>
      </c>
      <c r="I11313">
        <v>0</v>
      </c>
      <c r="J11313">
        <v>0</v>
      </c>
      <c r="K11313">
        <v>0.08</v>
      </c>
      <c r="L11313">
        <v>0</v>
      </c>
      <c r="M11313">
        <v>0.08</v>
      </c>
    </row>
    <row r="11314" spans="1:19" x14ac:dyDescent="0.2">
      <c r="A11314" t="s">
        <v>9308</v>
      </c>
      <c r="B11314" t="s">
        <v>159</v>
      </c>
      <c r="C11314">
        <v>2005</v>
      </c>
      <c r="D11314" s="1" t="d">
        <v>2020-10-16</v>
      </c>
      <c r="E11314" s="1" t="str">
        <f t="shared" si="352"/>
        <v>2020</v>
      </c>
      <c r="F11314" s="1" t="str">
        <f t="shared" si="353"/>
        <v>Oct</v>
      </c>
      <c r="G11314" t="s">
        <v>30</v>
      </c>
      <c r="H11314" t="s">
        <v>111</v>
      </c>
      <c r="I11314">
        <v>0.08</v>
      </c>
      <c r="J11314">
        <v>0</v>
      </c>
      <c r="K11314">
        <v>0</v>
      </c>
      <c r="L11314">
        <v>0.01</v>
      </c>
      <c r="M11314">
        <v>0.08</v>
      </c>
    </row>
    <row r="11315" spans="1:19" x14ac:dyDescent="0.2">
      <c r="A11315" t="s">
        <v>9203</v>
      </c>
      <c r="B11315" t="s">
        <v>32</v>
      </c>
      <c r="C11315">
        <v>2008</v>
      </c>
      <c r="D11315" s="1" t="d">
        <v>2005-08-18</v>
      </c>
      <c r="E11315" s="1" t="str">
        <f t="shared" si="352"/>
        <v>2005</v>
      </c>
      <c r="F11315" s="1" t="str">
        <f t="shared" si="353"/>
        <v>Aug</v>
      </c>
      <c r="G11315" t="s">
        <v>28</v>
      </c>
      <c r="H11315" t="s">
        <v>7595</v>
      </c>
      <c r="I11315">
        <v>0.06</v>
      </c>
      <c r="J11315">
        <v>0</v>
      </c>
      <c r="K11315">
        <v>0.02</v>
      </c>
      <c r="L11315">
        <v>0</v>
      </c>
      <c r="M11315">
        <v>0.08</v>
      </c>
      <c r="N11315">
        <v>76</v>
      </c>
      <c r="O11315">
        <v>25</v>
      </c>
      <c r="P11315">
        <v>8.6</v>
      </c>
      <c r="Q11315">
        <v>23</v>
      </c>
      <c r="R11315" t="s">
        <v>7595</v>
      </c>
      <c r="S11315" t="s">
        <v>88</v>
      </c>
    </row>
    <row r="11316" spans="1:19" x14ac:dyDescent="0.2">
      <c r="A11316" t="s">
        <v>7194</v>
      </c>
      <c r="B11316" t="s">
        <v>64</v>
      </c>
      <c r="C11316">
        <v>2005</v>
      </c>
      <c r="D11316" s="1" t="d">
        <v>2011-12-20</v>
      </c>
      <c r="E11316" s="1" t="str">
        <f t="shared" si="352"/>
        <v>2011</v>
      </c>
      <c r="F11316" s="1" t="str">
        <f t="shared" si="353"/>
        <v>Dec</v>
      </c>
      <c r="G11316" t="s">
        <v>101</v>
      </c>
      <c r="H11316" t="s">
        <v>71</v>
      </c>
      <c r="I11316">
        <v>0.06</v>
      </c>
      <c r="J11316">
        <v>0.02</v>
      </c>
      <c r="K11316">
        <v>0</v>
      </c>
      <c r="L11316">
        <v>0</v>
      </c>
      <c r="M11316">
        <v>0.08</v>
      </c>
    </row>
    <row r="11317" spans="1:19" x14ac:dyDescent="0.2">
      <c r="A11317" t="s">
        <v>2627</v>
      </c>
      <c r="B11317" t="s">
        <v>32</v>
      </c>
      <c r="C11317">
        <v>2005</v>
      </c>
      <c r="D11317" s="1" t="d">
        <v>2007-07-23</v>
      </c>
      <c r="E11317" s="1" t="str">
        <f t="shared" si="352"/>
        <v>2007</v>
      </c>
      <c r="F11317" s="1" t="str">
        <f t="shared" si="353"/>
        <v>Jul</v>
      </c>
      <c r="G11317" t="s">
        <v>86</v>
      </c>
      <c r="H11317" t="s">
        <v>134</v>
      </c>
      <c r="I11317">
        <v>0.08</v>
      </c>
      <c r="J11317">
        <v>0</v>
      </c>
      <c r="K11317">
        <v>0</v>
      </c>
      <c r="L11317">
        <v>0.01</v>
      </c>
      <c r="M11317">
        <v>0.08</v>
      </c>
      <c r="N11317">
        <v>34</v>
      </c>
      <c r="O11317">
        <v>6</v>
      </c>
      <c r="P11317">
        <v>6.5</v>
      </c>
      <c r="Q11317">
        <v>16</v>
      </c>
      <c r="R11317" t="s">
        <v>9309</v>
      </c>
      <c r="S11317" t="s">
        <v>112</v>
      </c>
    </row>
    <row r="11318" spans="1:19" x14ac:dyDescent="0.2">
      <c r="A11318" t="s">
        <v>9310</v>
      </c>
      <c r="B11318" t="s">
        <v>137</v>
      </c>
      <c r="C11318">
        <v>2002</v>
      </c>
      <c r="D11318" s="1" t="d">
        <v>2020-01-31</v>
      </c>
      <c r="E11318" s="1" t="str">
        <f t="shared" si="352"/>
        <v>2020</v>
      </c>
      <c r="F11318" s="1" t="str">
        <f t="shared" si="353"/>
        <v>Jan</v>
      </c>
      <c r="G11318" t="s">
        <v>101</v>
      </c>
      <c r="H11318" t="s">
        <v>155</v>
      </c>
      <c r="I11318">
        <v>0.06</v>
      </c>
      <c r="J11318">
        <v>0.02</v>
      </c>
      <c r="K11318">
        <v>0</v>
      </c>
      <c r="L11318">
        <v>0</v>
      </c>
      <c r="M11318">
        <v>0.08</v>
      </c>
      <c r="N11318">
        <v>64</v>
      </c>
      <c r="O11318">
        <v>20</v>
      </c>
      <c r="P11318" t="s">
        <v>203</v>
      </c>
      <c r="R11318" t="s">
        <v>9311</v>
      </c>
      <c r="S11318" t="s">
        <v>88</v>
      </c>
    </row>
    <row r="11319" spans="1:19" x14ac:dyDescent="0.2">
      <c r="A11319" t="s">
        <v>9312</v>
      </c>
      <c r="B11319" t="s">
        <v>44</v>
      </c>
      <c r="C11319">
        <v>2009</v>
      </c>
      <c r="D11319" s="1" t="d">
        <v>1997-08-26</v>
      </c>
      <c r="E11319" s="1" t="str">
        <f t="shared" si="352"/>
        <v>1997</v>
      </c>
      <c r="F11319" s="1" t="str">
        <f t="shared" si="353"/>
        <v>Aug</v>
      </c>
      <c r="G11319" t="s">
        <v>34</v>
      </c>
      <c r="H11319" t="s">
        <v>234</v>
      </c>
      <c r="I11319">
        <v>0.08</v>
      </c>
      <c r="J11319">
        <v>0</v>
      </c>
      <c r="K11319">
        <v>0</v>
      </c>
      <c r="L11319">
        <v>0.01</v>
      </c>
      <c r="M11319">
        <v>0.08</v>
      </c>
      <c r="P11319" t="s">
        <v>203</v>
      </c>
      <c r="R11319" t="s">
        <v>357</v>
      </c>
      <c r="S11319" t="s">
        <v>88</v>
      </c>
    </row>
    <row r="11320" spans="1:19" x14ac:dyDescent="0.2">
      <c r="A11320" t="s">
        <v>9313</v>
      </c>
      <c r="B11320" t="s">
        <v>32</v>
      </c>
      <c r="C11320">
        <v>2010</v>
      </c>
      <c r="D11320" s="1" t="d">
        <v>2003-04-12</v>
      </c>
      <c r="E11320" s="1" t="str">
        <f t="shared" si="352"/>
        <v>2003</v>
      </c>
      <c r="F11320" s="1" t="str">
        <f t="shared" si="353"/>
        <v>Apr</v>
      </c>
      <c r="G11320" t="s">
        <v>101</v>
      </c>
      <c r="H11320" t="s">
        <v>2095</v>
      </c>
      <c r="I11320">
        <v>0.05</v>
      </c>
      <c r="J11320">
        <v>0.03</v>
      </c>
      <c r="K11320">
        <v>0</v>
      </c>
      <c r="L11320">
        <v>0.01</v>
      </c>
      <c r="M11320">
        <v>0.08</v>
      </c>
      <c r="P11320" t="s">
        <v>203</v>
      </c>
      <c r="R11320" t="s">
        <v>6908</v>
      </c>
      <c r="S11320" t="s">
        <v>20</v>
      </c>
    </row>
    <row r="11321" spans="1:19" x14ac:dyDescent="0.2">
      <c r="A11321" t="s">
        <v>9314</v>
      </c>
      <c r="B11321" t="s">
        <v>104</v>
      </c>
      <c r="C11321">
        <v>1998</v>
      </c>
      <c r="D11321" s="1" t="d">
        <v>2007-01-13</v>
      </c>
      <c r="E11321" s="1" t="str">
        <f t="shared" si="352"/>
        <v>2007</v>
      </c>
      <c r="F11321" s="1" t="str">
        <f t="shared" si="353"/>
        <v>Jan</v>
      </c>
      <c r="G11321" t="s">
        <v>24</v>
      </c>
      <c r="H11321" t="s">
        <v>111</v>
      </c>
      <c r="I11321">
        <v>0.05</v>
      </c>
      <c r="J11321">
        <v>0.03</v>
      </c>
      <c r="K11321">
        <v>0</v>
      </c>
      <c r="L11321">
        <v>0.01</v>
      </c>
      <c r="M11321">
        <v>0.08</v>
      </c>
    </row>
    <row r="11322" spans="1:19" x14ac:dyDescent="0.2">
      <c r="A11322" t="s">
        <v>9315</v>
      </c>
      <c r="B11322" t="s">
        <v>104</v>
      </c>
      <c r="C11322">
        <v>1999</v>
      </c>
      <c r="D11322" s="1" t="d">
        <v>2003-01-02</v>
      </c>
      <c r="E11322" s="1" t="str">
        <f t="shared" si="352"/>
        <v>2003</v>
      </c>
      <c r="F11322" s="1" t="str">
        <f t="shared" si="353"/>
        <v>Jan</v>
      </c>
      <c r="G11322" t="s">
        <v>86</v>
      </c>
      <c r="H11322" t="s">
        <v>4828</v>
      </c>
      <c r="I11322">
        <v>0.05</v>
      </c>
      <c r="J11322">
        <v>0.03</v>
      </c>
      <c r="K11322">
        <v>0</v>
      </c>
      <c r="L11322">
        <v>0.01</v>
      </c>
      <c r="M11322">
        <v>0.08</v>
      </c>
    </row>
    <row r="11323" spans="1:19" x14ac:dyDescent="0.2">
      <c r="A11323" t="s">
        <v>9316</v>
      </c>
      <c r="B11323" t="s">
        <v>79</v>
      </c>
      <c r="C11323">
        <v>2015</v>
      </c>
      <c r="D11323" s="1" t="d">
        <v>2012-11-05</v>
      </c>
      <c r="E11323" s="1" t="str">
        <f t="shared" si="352"/>
        <v>2012</v>
      </c>
      <c r="F11323" s="1" t="str">
        <f t="shared" si="353"/>
        <v>Nov</v>
      </c>
      <c r="G11323" t="s">
        <v>101</v>
      </c>
      <c r="H11323" t="s">
        <v>372</v>
      </c>
      <c r="I11323">
        <v>0</v>
      </c>
      <c r="J11323">
        <v>0</v>
      </c>
      <c r="K11323">
        <v>0.08</v>
      </c>
      <c r="L11323">
        <v>0</v>
      </c>
      <c r="M11323">
        <v>0.08</v>
      </c>
    </row>
    <row r="11324" spans="1:19" x14ac:dyDescent="0.2">
      <c r="A11324" t="s">
        <v>9317</v>
      </c>
      <c r="B11324" t="s">
        <v>55</v>
      </c>
      <c r="C11324">
        <v>2001</v>
      </c>
      <c r="D11324" s="1" t="d">
        <v>2007-08-23</v>
      </c>
      <c r="E11324" s="1" t="str">
        <f t="shared" si="352"/>
        <v>2007</v>
      </c>
      <c r="F11324" s="1" t="str">
        <f t="shared" si="353"/>
        <v>Aug</v>
      </c>
      <c r="G11324" t="s">
        <v>18</v>
      </c>
      <c r="H11324" t="s">
        <v>234</v>
      </c>
      <c r="I11324">
        <v>0.04</v>
      </c>
      <c r="J11324">
        <v>0.03</v>
      </c>
      <c r="K11324">
        <v>0</v>
      </c>
      <c r="L11324">
        <v>0.01</v>
      </c>
      <c r="M11324">
        <v>0.08</v>
      </c>
      <c r="N11324">
        <v>65</v>
      </c>
      <c r="O11324">
        <v>8</v>
      </c>
      <c r="P11324" t="s">
        <v>203</v>
      </c>
      <c r="R11324" t="s">
        <v>357</v>
      </c>
      <c r="S11324" t="s">
        <v>20</v>
      </c>
    </row>
    <row r="11325" spans="1:19" x14ac:dyDescent="0.2">
      <c r="A11325" t="s">
        <v>9318</v>
      </c>
      <c r="B11325" t="s">
        <v>64</v>
      </c>
      <c r="C11325">
        <v>2003</v>
      </c>
      <c r="D11325" s="1" t="d">
        <v>2001-02-03</v>
      </c>
      <c r="E11325" s="1" t="str">
        <f t="shared" si="352"/>
        <v>2001</v>
      </c>
      <c r="F11325" s="1" t="str">
        <f t="shared" si="353"/>
        <v>Feb</v>
      </c>
      <c r="G11325" t="s">
        <v>28</v>
      </c>
      <c r="H11325" t="s">
        <v>2117</v>
      </c>
      <c r="I11325">
        <v>0.06</v>
      </c>
      <c r="J11325">
        <v>0.02</v>
      </c>
      <c r="K11325">
        <v>0</v>
      </c>
      <c r="L11325">
        <v>0</v>
      </c>
      <c r="M11325">
        <v>0.08</v>
      </c>
      <c r="P11325">
        <v>8.9</v>
      </c>
      <c r="Q11325">
        <v>9</v>
      </c>
      <c r="R11325" t="s">
        <v>9319</v>
      </c>
      <c r="S11325" t="s">
        <v>20</v>
      </c>
    </row>
    <row r="11326" spans="1:19" x14ac:dyDescent="0.2">
      <c r="A11326" t="s">
        <v>9320</v>
      </c>
      <c r="B11326" t="s">
        <v>32</v>
      </c>
      <c r="C11326">
        <v>2008</v>
      </c>
      <c r="D11326" s="1" t="d">
        <v>2010-02-07</v>
      </c>
      <c r="E11326" s="1" t="str">
        <f t="shared" si="352"/>
        <v>2010</v>
      </c>
      <c r="F11326" s="1" t="str">
        <f t="shared" si="353"/>
        <v>Feb</v>
      </c>
      <c r="G11326" t="s">
        <v>50</v>
      </c>
      <c r="H11326" t="s">
        <v>372</v>
      </c>
      <c r="I11326">
        <v>0</v>
      </c>
      <c r="J11326">
        <v>0</v>
      </c>
      <c r="K11326">
        <v>0.08</v>
      </c>
      <c r="L11326">
        <v>0</v>
      </c>
      <c r="M11326">
        <v>0.08</v>
      </c>
    </row>
    <row r="11327" spans="1:19" x14ac:dyDescent="0.2">
      <c r="A11327" t="s">
        <v>9321</v>
      </c>
      <c r="B11327" t="s">
        <v>79</v>
      </c>
      <c r="C11327">
        <v>2011</v>
      </c>
      <c r="D11327" s="1" t="d">
        <v>2003-10-08</v>
      </c>
      <c r="E11327" s="1" t="str">
        <f t="shared" si="352"/>
        <v>2003</v>
      </c>
      <c r="F11327" s="1" t="str">
        <f t="shared" si="353"/>
        <v>Oct</v>
      </c>
      <c r="G11327" t="s">
        <v>37</v>
      </c>
      <c r="H11327" t="s">
        <v>663</v>
      </c>
      <c r="I11327">
        <v>0.08</v>
      </c>
      <c r="J11327">
        <v>0</v>
      </c>
      <c r="K11327">
        <v>0</v>
      </c>
      <c r="L11327">
        <v>0.01</v>
      </c>
      <c r="M11327">
        <v>0.08</v>
      </c>
      <c r="N11327">
        <v>75</v>
      </c>
      <c r="O11327">
        <v>8</v>
      </c>
      <c r="P11327">
        <v>7.7</v>
      </c>
      <c r="Q11327">
        <v>18</v>
      </c>
      <c r="R11327" t="s">
        <v>3878</v>
      </c>
      <c r="S11327" t="s">
        <v>112</v>
      </c>
    </row>
    <row r="11328" spans="1:19" x14ac:dyDescent="0.2">
      <c r="A11328" t="s">
        <v>6597</v>
      </c>
      <c r="B11328" t="s">
        <v>79</v>
      </c>
      <c r="C11328">
        <v>2011</v>
      </c>
      <c r="D11328" s="1" t="d">
        <v>2012-10-29</v>
      </c>
      <c r="E11328" s="1" t="str">
        <f t="shared" si="352"/>
        <v>2012</v>
      </c>
      <c r="F11328" s="1" t="str">
        <f t="shared" si="353"/>
        <v>Oct</v>
      </c>
      <c r="G11328" t="s">
        <v>50</v>
      </c>
      <c r="H11328" t="s">
        <v>151</v>
      </c>
      <c r="I11328">
        <v>0.05</v>
      </c>
      <c r="J11328">
        <v>0.02</v>
      </c>
      <c r="K11328">
        <v>0</v>
      </c>
      <c r="L11328">
        <v>0.01</v>
      </c>
      <c r="M11328">
        <v>0.08</v>
      </c>
      <c r="N11328">
        <v>51</v>
      </c>
      <c r="O11328">
        <v>9</v>
      </c>
      <c r="P11328">
        <v>5</v>
      </c>
      <c r="Q11328">
        <v>6</v>
      </c>
      <c r="R11328" t="s">
        <v>1746</v>
      </c>
      <c r="S11328" t="s">
        <v>88</v>
      </c>
    </row>
    <row r="11329" spans="1:19" x14ac:dyDescent="0.2">
      <c r="A11329" t="s">
        <v>9322</v>
      </c>
      <c r="B11329" t="s">
        <v>64</v>
      </c>
      <c r="C11329">
        <v>2003</v>
      </c>
      <c r="D11329" s="1" t="d">
        <v>2022-03-28</v>
      </c>
      <c r="E11329" s="1" t="str">
        <f t="shared" si="352"/>
        <v>2022</v>
      </c>
      <c r="F11329" s="1" t="str">
        <f t="shared" si="353"/>
        <v>Mar</v>
      </c>
      <c r="G11329" t="s">
        <v>272</v>
      </c>
      <c r="H11329" t="s">
        <v>222</v>
      </c>
      <c r="I11329">
        <v>0.06</v>
      </c>
      <c r="J11329">
        <v>0.02</v>
      </c>
      <c r="K11329">
        <v>0</v>
      </c>
      <c r="L11329">
        <v>0</v>
      </c>
      <c r="M11329">
        <v>0.08</v>
      </c>
      <c r="N11329">
        <v>64</v>
      </c>
      <c r="O11329">
        <v>21</v>
      </c>
      <c r="P11329">
        <v>8.6999999999999993</v>
      </c>
      <c r="Q11329">
        <v>7</v>
      </c>
      <c r="R11329" t="s">
        <v>222</v>
      </c>
      <c r="S11329" t="s">
        <v>88</v>
      </c>
    </row>
    <row r="11330" spans="1:19" x14ac:dyDescent="0.2">
      <c r="A11330" t="s">
        <v>9323</v>
      </c>
      <c r="B11330" t="s">
        <v>189</v>
      </c>
      <c r="C11330">
        <v>2002</v>
      </c>
      <c r="D11330" s="1" t="d">
        <v>1993-04-10</v>
      </c>
      <c r="E11330" s="1" t="str">
        <f t="shared" si="352"/>
        <v>1993</v>
      </c>
      <c r="F11330" s="1" t="str">
        <f t="shared" si="353"/>
        <v>Apr</v>
      </c>
      <c r="G11330" t="s">
        <v>30</v>
      </c>
      <c r="H11330" t="s">
        <v>128</v>
      </c>
      <c r="I11330">
        <v>0.06</v>
      </c>
      <c r="J11330">
        <v>0.02</v>
      </c>
      <c r="K11330">
        <v>0</v>
      </c>
      <c r="L11330">
        <v>0</v>
      </c>
      <c r="M11330">
        <v>0.08</v>
      </c>
      <c r="N11330">
        <v>70</v>
      </c>
      <c r="O11330">
        <v>21</v>
      </c>
      <c r="P11330">
        <v>7.9</v>
      </c>
      <c r="Q11330">
        <v>10</v>
      </c>
      <c r="R11330" t="s">
        <v>142</v>
      </c>
      <c r="S11330" t="s">
        <v>20</v>
      </c>
    </row>
    <row r="11331" spans="1:19" x14ac:dyDescent="0.2">
      <c r="A11331" t="s">
        <v>9324</v>
      </c>
      <c r="B11331" t="s">
        <v>79</v>
      </c>
      <c r="C11331">
        <v>2011</v>
      </c>
      <c r="D11331" s="1" t="d">
        <v>2007-05-02</v>
      </c>
      <c r="E11331" s="1" t="str">
        <f t="shared" ref="E11331:E11394" si="354">TEXT(D11331,"yyyy")</f>
        <v>2007</v>
      </c>
      <c r="F11331" s="1" t="str">
        <f t="shared" ref="F11331:F11394" si="355">TEXT(D11331,"mmm")</f>
        <v>May</v>
      </c>
      <c r="G11331" t="s">
        <v>30</v>
      </c>
      <c r="H11331" t="s">
        <v>128</v>
      </c>
      <c r="I11331">
        <v>0.05</v>
      </c>
      <c r="J11331">
        <v>0.03</v>
      </c>
      <c r="K11331">
        <v>0</v>
      </c>
      <c r="L11331">
        <v>0.01</v>
      </c>
      <c r="M11331">
        <v>0.08</v>
      </c>
      <c r="N11331">
        <v>61</v>
      </c>
      <c r="O11331">
        <v>7</v>
      </c>
      <c r="P11331" t="s">
        <v>203</v>
      </c>
      <c r="R11331" t="s">
        <v>9325</v>
      </c>
      <c r="S11331" t="s">
        <v>20</v>
      </c>
    </row>
    <row r="11332" spans="1:19" x14ac:dyDescent="0.2">
      <c r="A11332" t="s">
        <v>9326</v>
      </c>
      <c r="B11332" t="s">
        <v>55</v>
      </c>
      <c r="C11332">
        <v>2006</v>
      </c>
      <c r="D11332" s="1" t="d">
        <v>2003-04-15</v>
      </c>
      <c r="E11332" s="1" t="str">
        <f t="shared" si="354"/>
        <v>2003</v>
      </c>
      <c r="F11332" s="1" t="str">
        <f t="shared" si="355"/>
        <v>Apr</v>
      </c>
      <c r="G11332" t="s">
        <v>24</v>
      </c>
      <c r="H11332" t="s">
        <v>648</v>
      </c>
      <c r="I11332">
        <v>0.04</v>
      </c>
      <c r="J11332">
        <v>0.03</v>
      </c>
      <c r="K11332">
        <v>0</v>
      </c>
      <c r="L11332">
        <v>0.01</v>
      </c>
      <c r="M11332">
        <v>0.08</v>
      </c>
      <c r="N11332">
        <v>82</v>
      </c>
      <c r="O11332">
        <v>26</v>
      </c>
      <c r="P11332">
        <v>7.2</v>
      </c>
      <c r="Q11332">
        <v>15</v>
      </c>
      <c r="R11332" t="s">
        <v>648</v>
      </c>
      <c r="S11332" t="s">
        <v>112</v>
      </c>
    </row>
    <row r="11333" spans="1:19" x14ac:dyDescent="0.2">
      <c r="A11333" t="s">
        <v>9327</v>
      </c>
      <c r="B11333" t="s">
        <v>17</v>
      </c>
      <c r="C11333">
        <v>2009</v>
      </c>
      <c r="D11333" s="1" t="d">
        <v>1989-03-30</v>
      </c>
      <c r="E11333" s="1" t="str">
        <f t="shared" si="354"/>
        <v>1989</v>
      </c>
      <c r="F11333" s="1" t="str">
        <f t="shared" si="355"/>
        <v>Mar</v>
      </c>
      <c r="G11333" t="s">
        <v>37</v>
      </c>
      <c r="H11333" t="s">
        <v>663</v>
      </c>
      <c r="I11333">
        <v>7.0000000000000007E-2</v>
      </c>
      <c r="J11333">
        <v>0</v>
      </c>
      <c r="K11333">
        <v>0</v>
      </c>
      <c r="L11333">
        <v>0.01</v>
      </c>
      <c r="M11333">
        <v>0.08</v>
      </c>
      <c r="N11333">
        <v>31</v>
      </c>
      <c r="O11333">
        <v>6</v>
      </c>
      <c r="P11333">
        <v>5</v>
      </c>
      <c r="Q11333">
        <v>11</v>
      </c>
      <c r="R11333" t="s">
        <v>9328</v>
      </c>
      <c r="S11333" t="s">
        <v>88</v>
      </c>
    </row>
    <row r="11334" spans="1:19" x14ac:dyDescent="0.2">
      <c r="A11334" t="s">
        <v>8170</v>
      </c>
      <c r="B11334" t="s">
        <v>49</v>
      </c>
      <c r="C11334">
        <v>2010</v>
      </c>
      <c r="D11334" s="1" t="d">
        <v>2010-04-27</v>
      </c>
      <c r="E11334" s="1" t="str">
        <f t="shared" si="354"/>
        <v>2010</v>
      </c>
      <c r="F11334" s="1" t="str">
        <f t="shared" si="355"/>
        <v>Apr</v>
      </c>
      <c r="G11334" t="s">
        <v>18</v>
      </c>
      <c r="H11334" t="s">
        <v>1403</v>
      </c>
      <c r="I11334">
        <v>0.08</v>
      </c>
      <c r="J11334">
        <v>0</v>
      </c>
      <c r="K11334">
        <v>0</v>
      </c>
      <c r="L11334">
        <v>0.01</v>
      </c>
      <c r="M11334">
        <v>0.08</v>
      </c>
      <c r="N11334">
        <v>48</v>
      </c>
      <c r="O11334">
        <v>8</v>
      </c>
      <c r="P11334" t="s">
        <v>203</v>
      </c>
      <c r="R11334" t="s">
        <v>3909</v>
      </c>
      <c r="S11334" t="s">
        <v>112</v>
      </c>
    </row>
    <row r="11335" spans="1:19" x14ac:dyDescent="0.2">
      <c r="A11335" t="s">
        <v>9329</v>
      </c>
      <c r="B11335" t="s">
        <v>55</v>
      </c>
      <c r="C11335">
        <v>2008</v>
      </c>
      <c r="D11335" s="1" t="d">
        <v>1992-09-14</v>
      </c>
      <c r="E11335" s="1" t="str">
        <f t="shared" si="354"/>
        <v>1992</v>
      </c>
      <c r="F11335" s="1" t="str">
        <f t="shared" si="355"/>
        <v>Sep</v>
      </c>
      <c r="G11335" t="s">
        <v>34</v>
      </c>
      <c r="H11335" t="s">
        <v>372</v>
      </c>
      <c r="I11335">
        <v>0.04</v>
      </c>
      <c r="J11335">
        <v>0.03</v>
      </c>
      <c r="K11335">
        <v>0</v>
      </c>
      <c r="L11335">
        <v>0.01</v>
      </c>
      <c r="M11335">
        <v>0.08</v>
      </c>
      <c r="P11335" t="s">
        <v>203</v>
      </c>
      <c r="R11335" t="s">
        <v>7210</v>
      </c>
      <c r="S11335" t="s">
        <v>20</v>
      </c>
    </row>
    <row r="11336" spans="1:19" x14ac:dyDescent="0.2">
      <c r="A11336" t="s">
        <v>5751</v>
      </c>
      <c r="B11336" t="s">
        <v>187</v>
      </c>
      <c r="C11336">
        <v>2014</v>
      </c>
      <c r="D11336" s="1" t="d">
        <v>2006-06-25</v>
      </c>
      <c r="E11336" s="1" t="str">
        <f t="shared" si="354"/>
        <v>2006</v>
      </c>
      <c r="F11336" s="1" t="str">
        <f t="shared" si="355"/>
        <v>Jun</v>
      </c>
      <c r="G11336" t="s">
        <v>101</v>
      </c>
      <c r="H11336" t="s">
        <v>5752</v>
      </c>
      <c r="I11336">
        <v>0.03</v>
      </c>
      <c r="J11336">
        <v>0.05</v>
      </c>
      <c r="K11336">
        <v>0</v>
      </c>
      <c r="L11336">
        <v>0.01</v>
      </c>
      <c r="M11336">
        <v>0.08</v>
      </c>
      <c r="N11336">
        <v>47</v>
      </c>
      <c r="O11336">
        <v>4</v>
      </c>
      <c r="P11336">
        <v>4.9000000000000004</v>
      </c>
      <c r="Q11336">
        <v>7</v>
      </c>
      <c r="R11336" t="s">
        <v>4280</v>
      </c>
      <c r="S11336" t="s">
        <v>112</v>
      </c>
    </row>
    <row r="11337" spans="1:19" x14ac:dyDescent="0.2">
      <c r="A11337" t="s">
        <v>3306</v>
      </c>
      <c r="B11337" t="s">
        <v>49</v>
      </c>
      <c r="C11337">
        <v>2007</v>
      </c>
      <c r="D11337" s="1" t="d">
        <v>2013-06-03</v>
      </c>
      <c r="E11337" s="1" t="str">
        <f t="shared" si="354"/>
        <v>2013</v>
      </c>
      <c r="F11337" s="1" t="str">
        <f t="shared" si="355"/>
        <v>Jun</v>
      </c>
      <c r="G11337" t="s">
        <v>37</v>
      </c>
      <c r="H11337" t="s">
        <v>776</v>
      </c>
      <c r="I11337">
        <v>7.0000000000000007E-2</v>
      </c>
      <c r="J11337">
        <v>0.01</v>
      </c>
      <c r="K11337">
        <v>0</v>
      </c>
      <c r="L11337">
        <v>0.01</v>
      </c>
      <c r="M11337">
        <v>0.08</v>
      </c>
      <c r="N11337">
        <v>56</v>
      </c>
      <c r="O11337">
        <v>23</v>
      </c>
      <c r="P11337">
        <v>6.3</v>
      </c>
      <c r="Q11337">
        <v>18</v>
      </c>
      <c r="R11337" t="s">
        <v>3307</v>
      </c>
      <c r="S11337" t="s">
        <v>88</v>
      </c>
    </row>
    <row r="11338" spans="1:19" x14ac:dyDescent="0.2">
      <c r="A11338" t="s">
        <v>7489</v>
      </c>
      <c r="B11338" t="s">
        <v>55</v>
      </c>
      <c r="C11338">
        <v>2000</v>
      </c>
      <c r="D11338" s="1" t="d">
        <v>2013-03-31</v>
      </c>
      <c r="E11338" s="1" t="str">
        <f t="shared" si="354"/>
        <v>2013</v>
      </c>
      <c r="F11338" s="1" t="str">
        <f t="shared" si="355"/>
        <v>Mar</v>
      </c>
      <c r="G11338" t="s">
        <v>1</v>
      </c>
      <c r="H11338" t="s">
        <v>111</v>
      </c>
      <c r="I11338">
        <v>0.04</v>
      </c>
      <c r="J11338">
        <v>0.03</v>
      </c>
      <c r="K11338">
        <v>0</v>
      </c>
      <c r="L11338">
        <v>0.01</v>
      </c>
      <c r="M11338">
        <v>0.08</v>
      </c>
      <c r="N11338">
        <v>73</v>
      </c>
      <c r="O11338">
        <v>10</v>
      </c>
      <c r="P11338">
        <v>7.3</v>
      </c>
      <c r="Q11338">
        <v>7</v>
      </c>
      <c r="R11338" t="s">
        <v>5107</v>
      </c>
      <c r="S11338" t="s">
        <v>20</v>
      </c>
    </row>
    <row r="11339" spans="1:19" x14ac:dyDescent="0.2">
      <c r="A11339" t="s">
        <v>9330</v>
      </c>
      <c r="B11339" t="s">
        <v>64</v>
      </c>
      <c r="C11339">
        <v>2003</v>
      </c>
      <c r="D11339" s="1" t="d">
        <v>1998-10-08</v>
      </c>
      <c r="E11339" s="1" t="str">
        <f t="shared" si="354"/>
        <v>1998</v>
      </c>
      <c r="F11339" s="1" t="str">
        <f t="shared" si="355"/>
        <v>Oct</v>
      </c>
      <c r="G11339" t="s">
        <v>34</v>
      </c>
      <c r="H11339" t="s">
        <v>4203</v>
      </c>
      <c r="I11339">
        <v>0.06</v>
      </c>
      <c r="J11339">
        <v>0.02</v>
      </c>
      <c r="K11339">
        <v>0</v>
      </c>
      <c r="L11339">
        <v>0</v>
      </c>
      <c r="M11339">
        <v>0.08</v>
      </c>
      <c r="N11339">
        <v>80</v>
      </c>
      <c r="O11339">
        <v>9</v>
      </c>
      <c r="P11339">
        <v>8.3000000000000007</v>
      </c>
      <c r="Q11339">
        <v>7</v>
      </c>
      <c r="R11339" t="s">
        <v>8206</v>
      </c>
      <c r="S11339" t="s">
        <v>20</v>
      </c>
    </row>
    <row r="11340" spans="1:19" x14ac:dyDescent="0.2">
      <c r="A11340" t="s">
        <v>9331</v>
      </c>
      <c r="B11340" t="s">
        <v>32</v>
      </c>
      <c r="C11340" t="s">
        <v>286</v>
      </c>
      <c r="D11340" s="1" t="d">
        <v>1995-09-10</v>
      </c>
      <c r="E11340" s="1" t="str">
        <f t="shared" si="354"/>
        <v>1995</v>
      </c>
      <c r="F11340" s="1" t="str">
        <f t="shared" si="355"/>
        <v>Sep</v>
      </c>
      <c r="G11340" t="s">
        <v>39</v>
      </c>
      <c r="H11340" t="s">
        <v>1091</v>
      </c>
      <c r="I11340">
        <v>0.08</v>
      </c>
      <c r="J11340">
        <v>0</v>
      </c>
      <c r="K11340">
        <v>0</v>
      </c>
      <c r="L11340">
        <v>0.01</v>
      </c>
      <c r="M11340">
        <v>0.08</v>
      </c>
      <c r="P11340" t="s">
        <v>203</v>
      </c>
      <c r="R11340" t="s">
        <v>134</v>
      </c>
      <c r="S11340" t="s">
        <v>20</v>
      </c>
    </row>
    <row r="11341" spans="1:19" x14ac:dyDescent="0.2">
      <c r="A11341" t="s">
        <v>4796</v>
      </c>
      <c r="B11341" t="s">
        <v>1015</v>
      </c>
      <c r="C11341">
        <v>2013</v>
      </c>
      <c r="D11341" s="1" t="d">
        <v>1993-08-01</v>
      </c>
      <c r="E11341" s="1" t="str">
        <f t="shared" si="354"/>
        <v>1993</v>
      </c>
      <c r="F11341" s="1" t="str">
        <f t="shared" si="355"/>
        <v>Aug</v>
      </c>
      <c r="G11341" t="s">
        <v>272</v>
      </c>
      <c r="H11341" t="s">
        <v>71</v>
      </c>
      <c r="I11341">
        <v>0.03</v>
      </c>
      <c r="J11341">
        <v>0.03</v>
      </c>
      <c r="K11341">
        <v>0</v>
      </c>
      <c r="L11341">
        <v>0.02</v>
      </c>
      <c r="M11341">
        <v>0.08</v>
      </c>
      <c r="P11341">
        <v>2</v>
      </c>
      <c r="Q11341">
        <v>13</v>
      </c>
      <c r="R11341" t="s">
        <v>1518</v>
      </c>
      <c r="S11341" t="s">
        <v>20</v>
      </c>
    </row>
    <row r="11342" spans="1:19" x14ac:dyDescent="0.2">
      <c r="A11342" t="s">
        <v>9332</v>
      </c>
      <c r="B11342" t="s">
        <v>159</v>
      </c>
      <c r="C11342">
        <v>2005</v>
      </c>
      <c r="D11342" s="1" t="d">
        <v>2015-05-04</v>
      </c>
      <c r="E11342" s="1" t="str">
        <f t="shared" si="354"/>
        <v>2015</v>
      </c>
      <c r="F11342" s="1" t="str">
        <f t="shared" si="355"/>
        <v>May</v>
      </c>
      <c r="G11342" t="s">
        <v>30</v>
      </c>
      <c r="H11342" t="s">
        <v>111</v>
      </c>
      <c r="I11342">
        <v>7.0000000000000007E-2</v>
      </c>
      <c r="J11342">
        <v>0</v>
      </c>
      <c r="K11342">
        <v>0</v>
      </c>
      <c r="L11342">
        <v>0.01</v>
      </c>
      <c r="M11342">
        <v>0.08</v>
      </c>
      <c r="N11342">
        <v>77</v>
      </c>
      <c r="O11342">
        <v>36</v>
      </c>
      <c r="P11342">
        <v>7.7</v>
      </c>
      <c r="Q11342">
        <v>13</v>
      </c>
      <c r="R11342" t="s">
        <v>257</v>
      </c>
      <c r="S11342" t="s">
        <v>20</v>
      </c>
    </row>
    <row r="11343" spans="1:19" x14ac:dyDescent="0.2">
      <c r="A11343" t="s">
        <v>5644</v>
      </c>
      <c r="B11343" t="s">
        <v>104</v>
      </c>
      <c r="C11343">
        <v>2000</v>
      </c>
      <c r="D11343" s="1" t="d">
        <v>1998-09-19</v>
      </c>
      <c r="E11343" s="1" t="str">
        <f t="shared" si="354"/>
        <v>1998</v>
      </c>
      <c r="F11343" s="1" t="str">
        <f t="shared" si="355"/>
        <v>Sep</v>
      </c>
      <c r="G11343" t="s">
        <v>37</v>
      </c>
      <c r="H11343" t="s">
        <v>523</v>
      </c>
      <c r="I11343">
        <v>0.05</v>
      </c>
      <c r="J11343">
        <v>0.03</v>
      </c>
      <c r="K11343">
        <v>0</v>
      </c>
      <c r="L11343">
        <v>0.01</v>
      </c>
      <c r="M11343">
        <v>0.08</v>
      </c>
    </row>
    <row r="11344" spans="1:19" x14ac:dyDescent="0.2">
      <c r="A11344" t="s">
        <v>9333</v>
      </c>
      <c r="B11344" t="s">
        <v>64</v>
      </c>
      <c r="C11344">
        <v>2004</v>
      </c>
      <c r="D11344" s="1" t="d">
        <v>2001-07-18</v>
      </c>
      <c r="E11344" s="1" t="str">
        <f t="shared" si="354"/>
        <v>2001</v>
      </c>
      <c r="F11344" s="1" t="str">
        <f t="shared" si="355"/>
        <v>Jul</v>
      </c>
      <c r="G11344" t="s">
        <v>86</v>
      </c>
      <c r="H11344" t="s">
        <v>372</v>
      </c>
      <c r="I11344">
        <v>0.06</v>
      </c>
      <c r="J11344">
        <v>0.02</v>
      </c>
      <c r="K11344">
        <v>0</v>
      </c>
      <c r="L11344">
        <v>0</v>
      </c>
      <c r="M11344">
        <v>0.08</v>
      </c>
    </row>
    <row r="11345" spans="1:19" x14ac:dyDescent="0.2">
      <c r="A11345" t="s">
        <v>8277</v>
      </c>
      <c r="B11345" t="s">
        <v>17</v>
      </c>
      <c r="C11345">
        <v>2008</v>
      </c>
      <c r="D11345" s="1" t="d">
        <v>2019-12-09</v>
      </c>
      <c r="E11345" s="1" t="str">
        <f t="shared" si="354"/>
        <v>2019</v>
      </c>
      <c r="F11345" s="1" t="str">
        <f t="shared" si="355"/>
        <v>Dec</v>
      </c>
      <c r="G11345" t="s">
        <v>101</v>
      </c>
      <c r="H11345" t="s">
        <v>222</v>
      </c>
      <c r="I11345">
        <v>0.08</v>
      </c>
      <c r="J11345">
        <v>0</v>
      </c>
      <c r="K11345">
        <v>0</v>
      </c>
      <c r="L11345">
        <v>0.01</v>
      </c>
      <c r="M11345">
        <v>0.08</v>
      </c>
      <c r="N11345">
        <v>60</v>
      </c>
      <c r="O11345">
        <v>28</v>
      </c>
      <c r="P11345">
        <v>7.8</v>
      </c>
      <c r="Q11345">
        <v>5</v>
      </c>
      <c r="R11345" t="s">
        <v>1746</v>
      </c>
      <c r="S11345" t="s">
        <v>88</v>
      </c>
    </row>
    <row r="11346" spans="1:19" x14ac:dyDescent="0.2">
      <c r="A11346" t="s">
        <v>9334</v>
      </c>
      <c r="B11346" t="s">
        <v>57</v>
      </c>
      <c r="C11346">
        <v>1991</v>
      </c>
      <c r="D11346" s="1" t="d">
        <v>2000-09-25</v>
      </c>
      <c r="E11346" s="1" t="str">
        <f t="shared" si="354"/>
        <v>2000</v>
      </c>
      <c r="F11346" s="1" t="str">
        <f t="shared" si="355"/>
        <v>Sep</v>
      </c>
      <c r="G11346" t="s">
        <v>34</v>
      </c>
      <c r="H11346" t="s">
        <v>3928</v>
      </c>
      <c r="I11346">
        <v>0</v>
      </c>
      <c r="J11346">
        <v>0</v>
      </c>
      <c r="K11346">
        <v>0.08</v>
      </c>
      <c r="L11346">
        <v>0</v>
      </c>
      <c r="M11346">
        <v>0.08</v>
      </c>
    </row>
    <row r="11347" spans="1:19" x14ac:dyDescent="0.2">
      <c r="A11347" t="s">
        <v>8934</v>
      </c>
      <c r="B11347" t="s">
        <v>44</v>
      </c>
      <c r="C11347">
        <v>2014</v>
      </c>
      <c r="D11347" s="1" t="d">
        <v>2022-06-05</v>
      </c>
      <c r="E11347" s="1" t="str">
        <f t="shared" si="354"/>
        <v>2022</v>
      </c>
      <c r="F11347" s="1" t="str">
        <f t="shared" si="355"/>
        <v>Jun</v>
      </c>
      <c r="G11347" t="s">
        <v>50</v>
      </c>
      <c r="H11347" t="s">
        <v>71</v>
      </c>
      <c r="I11347">
        <v>7.0000000000000007E-2</v>
      </c>
      <c r="J11347">
        <v>0</v>
      </c>
      <c r="K11347">
        <v>0</v>
      </c>
      <c r="L11347">
        <v>0.01</v>
      </c>
      <c r="M11347">
        <v>0.08</v>
      </c>
    </row>
    <row r="11348" spans="1:19" x14ac:dyDescent="0.2">
      <c r="A11348" t="s">
        <v>9335</v>
      </c>
      <c r="B11348" t="s">
        <v>32</v>
      </c>
      <c r="C11348">
        <v>2011</v>
      </c>
      <c r="D11348" s="1" t="d">
        <v>2022-10-31</v>
      </c>
      <c r="E11348" s="1" t="str">
        <f t="shared" si="354"/>
        <v>2022</v>
      </c>
      <c r="F11348" s="1" t="str">
        <f t="shared" si="355"/>
        <v>Oct</v>
      </c>
      <c r="G11348" t="s">
        <v>28</v>
      </c>
      <c r="H11348" t="s">
        <v>242</v>
      </c>
      <c r="I11348">
        <v>0</v>
      </c>
      <c r="J11348">
        <v>0</v>
      </c>
      <c r="K11348">
        <v>0.08</v>
      </c>
      <c r="L11348">
        <v>0</v>
      </c>
      <c r="M11348">
        <v>0.08</v>
      </c>
    </row>
    <row r="11349" spans="1:19" x14ac:dyDescent="0.2">
      <c r="A11349" t="s">
        <v>9336</v>
      </c>
      <c r="B11349" t="s">
        <v>32</v>
      </c>
      <c r="C11349">
        <v>2010</v>
      </c>
      <c r="D11349" s="1" t="d">
        <v>2017-11-08</v>
      </c>
      <c r="E11349" s="1" t="str">
        <f t="shared" si="354"/>
        <v>2017</v>
      </c>
      <c r="F11349" s="1" t="str">
        <f t="shared" si="355"/>
        <v>Nov</v>
      </c>
      <c r="G11349" t="s">
        <v>34</v>
      </c>
      <c r="H11349" t="s">
        <v>1091</v>
      </c>
      <c r="I11349">
        <v>0</v>
      </c>
      <c r="J11349">
        <v>7.0000000000000007E-2</v>
      </c>
      <c r="K11349">
        <v>0</v>
      </c>
      <c r="L11349">
        <v>0.01</v>
      </c>
      <c r="M11349">
        <v>0.08</v>
      </c>
    </row>
    <row r="11350" spans="1:19" x14ac:dyDescent="0.2">
      <c r="A11350" t="s">
        <v>7386</v>
      </c>
      <c r="B11350" t="s">
        <v>32</v>
      </c>
      <c r="C11350">
        <v>2009</v>
      </c>
      <c r="D11350" s="1" t="d">
        <v>2007-12-09</v>
      </c>
      <c r="E11350" s="1" t="str">
        <f t="shared" si="354"/>
        <v>2007</v>
      </c>
      <c r="F11350" s="1" t="str">
        <f t="shared" si="355"/>
        <v>Dec</v>
      </c>
      <c r="G11350" t="s">
        <v>50</v>
      </c>
      <c r="H11350" t="s">
        <v>1207</v>
      </c>
      <c r="I11350">
        <v>0.08</v>
      </c>
      <c r="J11350">
        <v>0</v>
      </c>
      <c r="K11350">
        <v>0</v>
      </c>
      <c r="L11350">
        <v>0.01</v>
      </c>
      <c r="M11350">
        <v>0.08</v>
      </c>
      <c r="N11350">
        <v>60</v>
      </c>
      <c r="O11350">
        <v>5</v>
      </c>
      <c r="P11350" t="s">
        <v>203</v>
      </c>
      <c r="R11350" t="s">
        <v>6905</v>
      </c>
      <c r="S11350" t="s">
        <v>112</v>
      </c>
    </row>
    <row r="11351" spans="1:19" x14ac:dyDescent="0.2">
      <c r="A11351" t="s">
        <v>9337</v>
      </c>
      <c r="B11351" t="s">
        <v>32</v>
      </c>
      <c r="C11351">
        <v>2009</v>
      </c>
      <c r="D11351" s="1" t="d">
        <v>1995-08-12</v>
      </c>
      <c r="E11351" s="1" t="str">
        <f t="shared" si="354"/>
        <v>1995</v>
      </c>
      <c r="F11351" s="1" t="str">
        <f t="shared" si="355"/>
        <v>Aug</v>
      </c>
      <c r="G11351" t="s">
        <v>34</v>
      </c>
      <c r="H11351" t="s">
        <v>663</v>
      </c>
      <c r="I11351">
        <v>0.08</v>
      </c>
      <c r="J11351">
        <v>0</v>
      </c>
      <c r="K11351">
        <v>0</v>
      </c>
      <c r="L11351">
        <v>0.01</v>
      </c>
      <c r="M11351">
        <v>0.08</v>
      </c>
      <c r="P11351" t="s">
        <v>203</v>
      </c>
      <c r="R11351" t="s">
        <v>8545</v>
      </c>
      <c r="S11351" t="s">
        <v>20</v>
      </c>
    </row>
    <row r="11352" spans="1:19" x14ac:dyDescent="0.2">
      <c r="A11352" t="s">
        <v>9338</v>
      </c>
      <c r="B11352" t="s">
        <v>64</v>
      </c>
      <c r="C11352">
        <v>2004</v>
      </c>
      <c r="D11352" s="1" t="d">
        <v>1992-05-27</v>
      </c>
      <c r="E11352" s="1" t="str">
        <f t="shared" si="354"/>
        <v>1992</v>
      </c>
      <c r="F11352" s="1" t="str">
        <f t="shared" si="355"/>
        <v>May</v>
      </c>
      <c r="G11352" t="s">
        <v>50</v>
      </c>
      <c r="H11352" t="s">
        <v>128</v>
      </c>
      <c r="I11352">
        <v>0</v>
      </c>
      <c r="J11352">
        <v>0</v>
      </c>
      <c r="K11352">
        <v>0.08</v>
      </c>
      <c r="L11352">
        <v>0</v>
      </c>
      <c r="M11352">
        <v>0.08</v>
      </c>
    </row>
    <row r="11353" spans="1:19" x14ac:dyDescent="0.2">
      <c r="A11353" t="s">
        <v>6631</v>
      </c>
      <c r="B11353" t="s">
        <v>137</v>
      </c>
      <c r="C11353">
        <v>2003</v>
      </c>
      <c r="D11353" s="1" t="d">
        <v>2020-11-18</v>
      </c>
      <c r="E11353" s="1" t="str">
        <f t="shared" si="354"/>
        <v>2020</v>
      </c>
      <c r="F11353" s="1" t="str">
        <f t="shared" si="355"/>
        <v>Nov</v>
      </c>
      <c r="G11353" t="s">
        <v>272</v>
      </c>
      <c r="H11353" t="s">
        <v>134</v>
      </c>
      <c r="I11353">
        <v>0.06</v>
      </c>
      <c r="J11353">
        <v>0.02</v>
      </c>
      <c r="K11353">
        <v>0</v>
      </c>
      <c r="L11353">
        <v>0</v>
      </c>
      <c r="M11353">
        <v>0.08</v>
      </c>
      <c r="N11353">
        <v>64</v>
      </c>
      <c r="O11353">
        <v>19</v>
      </c>
      <c r="P11353">
        <v>7.7</v>
      </c>
      <c r="Q11353">
        <v>21</v>
      </c>
      <c r="R11353" t="s">
        <v>6632</v>
      </c>
      <c r="S11353" t="s">
        <v>88</v>
      </c>
    </row>
    <row r="11354" spans="1:19" x14ac:dyDescent="0.2">
      <c r="A11354" t="s">
        <v>4806</v>
      </c>
      <c r="B11354" t="s">
        <v>148</v>
      </c>
      <c r="C11354">
        <v>2010</v>
      </c>
      <c r="D11354" s="1" t="d">
        <v>2019-01-23</v>
      </c>
      <c r="E11354" s="1" t="str">
        <f t="shared" si="354"/>
        <v>2019</v>
      </c>
      <c r="F11354" s="1" t="str">
        <f t="shared" si="355"/>
        <v>Jan</v>
      </c>
      <c r="G11354" t="s">
        <v>30</v>
      </c>
      <c r="H11354" t="s">
        <v>4833</v>
      </c>
      <c r="I11354">
        <v>0.02</v>
      </c>
      <c r="J11354">
        <v>0.05</v>
      </c>
      <c r="K11354">
        <v>0</v>
      </c>
      <c r="L11354">
        <v>0.01</v>
      </c>
      <c r="M11354">
        <v>0.08</v>
      </c>
      <c r="N11354">
        <v>82</v>
      </c>
      <c r="O11354">
        <v>27</v>
      </c>
      <c r="P11354">
        <v>8.1</v>
      </c>
      <c r="Q11354">
        <v>86</v>
      </c>
      <c r="R11354" t="s">
        <v>1996</v>
      </c>
      <c r="S11354" t="s">
        <v>20</v>
      </c>
    </row>
    <row r="11355" spans="1:19" x14ac:dyDescent="0.2">
      <c r="A11355" t="s">
        <v>9339</v>
      </c>
      <c r="B11355" t="s">
        <v>55</v>
      </c>
      <c r="C11355">
        <v>2003</v>
      </c>
      <c r="D11355" s="1" t="d">
        <v>2019-04-14</v>
      </c>
      <c r="E11355" s="1" t="str">
        <f t="shared" si="354"/>
        <v>2019</v>
      </c>
      <c r="F11355" s="1" t="str">
        <f t="shared" si="355"/>
        <v>Apr</v>
      </c>
      <c r="G11355" t="s">
        <v>37</v>
      </c>
      <c r="H11355" t="s">
        <v>254</v>
      </c>
      <c r="I11355">
        <v>0.04</v>
      </c>
      <c r="J11355">
        <v>0.03</v>
      </c>
      <c r="K11355">
        <v>0</v>
      </c>
      <c r="L11355">
        <v>0.01</v>
      </c>
      <c r="M11355">
        <v>0.08</v>
      </c>
      <c r="N11355">
        <v>49</v>
      </c>
      <c r="O11355">
        <v>23</v>
      </c>
      <c r="P11355">
        <v>5</v>
      </c>
      <c r="Q11355">
        <v>4</v>
      </c>
      <c r="R11355" t="s">
        <v>254</v>
      </c>
      <c r="S11355" t="s">
        <v>88</v>
      </c>
    </row>
    <row r="11356" spans="1:19" x14ac:dyDescent="0.2">
      <c r="A11356" t="s">
        <v>9340</v>
      </c>
      <c r="B11356" t="s">
        <v>55</v>
      </c>
      <c r="C11356">
        <v>2002</v>
      </c>
      <c r="D11356" s="1" t="d">
        <v>1991-11-16</v>
      </c>
      <c r="E11356" s="1" t="str">
        <f t="shared" si="354"/>
        <v>1991</v>
      </c>
      <c r="F11356" s="1" t="str">
        <f t="shared" si="355"/>
        <v>Nov</v>
      </c>
      <c r="G11356" t="s">
        <v>101</v>
      </c>
      <c r="H11356" t="s">
        <v>234</v>
      </c>
      <c r="I11356">
        <v>0</v>
      </c>
      <c r="J11356">
        <v>0</v>
      </c>
      <c r="K11356">
        <v>0.08</v>
      </c>
      <c r="L11356">
        <v>0</v>
      </c>
      <c r="M11356">
        <v>0.08</v>
      </c>
    </row>
    <row r="11357" spans="1:19" x14ac:dyDescent="0.2">
      <c r="A11357" t="s">
        <v>4562</v>
      </c>
      <c r="B11357" t="s">
        <v>137</v>
      </c>
      <c r="C11357">
        <v>2006</v>
      </c>
      <c r="D11357" s="1" t="d">
        <v>2015-10-14</v>
      </c>
      <c r="E11357" s="1" t="str">
        <f t="shared" si="354"/>
        <v>2015</v>
      </c>
      <c r="F11357" s="1" t="str">
        <f t="shared" si="355"/>
        <v>Oct</v>
      </c>
      <c r="G11357" t="s">
        <v>18</v>
      </c>
      <c r="H11357" t="s">
        <v>134</v>
      </c>
      <c r="I11357">
        <v>0.06</v>
      </c>
      <c r="J11357">
        <v>0.02</v>
      </c>
      <c r="K11357">
        <v>0</v>
      </c>
      <c r="L11357">
        <v>0</v>
      </c>
      <c r="M11357">
        <v>0.08</v>
      </c>
      <c r="N11357">
        <v>63</v>
      </c>
      <c r="O11357">
        <v>30</v>
      </c>
      <c r="P11357">
        <v>7.1</v>
      </c>
      <c r="Q11357">
        <v>9</v>
      </c>
      <c r="R11357" t="s">
        <v>193</v>
      </c>
      <c r="S11357" t="s">
        <v>20</v>
      </c>
    </row>
    <row r="11358" spans="1:19" x14ac:dyDescent="0.2">
      <c r="A11358" t="s">
        <v>9341</v>
      </c>
      <c r="B11358" t="s">
        <v>159</v>
      </c>
      <c r="C11358">
        <v>2005</v>
      </c>
      <c r="D11358" s="1" t="d">
        <v>1997-01-28</v>
      </c>
      <c r="E11358" s="1" t="str">
        <f t="shared" si="354"/>
        <v>1997</v>
      </c>
      <c r="F11358" s="1" t="str">
        <f t="shared" si="355"/>
        <v>Jan</v>
      </c>
      <c r="G11358" t="s">
        <v>30</v>
      </c>
      <c r="H11358" t="s">
        <v>283</v>
      </c>
      <c r="I11358">
        <v>7.0000000000000007E-2</v>
      </c>
      <c r="J11358">
        <v>0</v>
      </c>
      <c r="K11358">
        <v>0</v>
      </c>
      <c r="L11358">
        <v>0.01</v>
      </c>
      <c r="M11358">
        <v>0.08</v>
      </c>
      <c r="N11358">
        <v>45</v>
      </c>
      <c r="O11358">
        <v>19</v>
      </c>
      <c r="P11358">
        <v>5.4</v>
      </c>
      <c r="Q11358">
        <v>5</v>
      </c>
      <c r="R11358" t="s">
        <v>284</v>
      </c>
      <c r="S11358" t="s">
        <v>112</v>
      </c>
    </row>
    <row r="11359" spans="1:19" x14ac:dyDescent="0.2">
      <c r="A11359" t="s">
        <v>9342</v>
      </c>
      <c r="B11359" t="s">
        <v>148</v>
      </c>
      <c r="C11359">
        <v>2011</v>
      </c>
      <c r="D11359" s="1" t="d">
        <v>1991-10-30</v>
      </c>
      <c r="E11359" s="1" t="str">
        <f t="shared" si="354"/>
        <v>1991</v>
      </c>
      <c r="F11359" s="1" t="str">
        <f t="shared" si="355"/>
        <v>Oct</v>
      </c>
      <c r="G11359" t="s">
        <v>101</v>
      </c>
      <c r="H11359" t="s">
        <v>3047</v>
      </c>
      <c r="I11359">
        <v>0</v>
      </c>
      <c r="J11359">
        <v>7.0000000000000007E-2</v>
      </c>
      <c r="K11359">
        <v>0</v>
      </c>
      <c r="L11359">
        <v>0.01</v>
      </c>
      <c r="M11359">
        <v>0.08</v>
      </c>
    </row>
    <row r="11360" spans="1:19" x14ac:dyDescent="0.2">
      <c r="A11360" t="s">
        <v>9343</v>
      </c>
      <c r="B11360" t="s">
        <v>64</v>
      </c>
      <c r="C11360">
        <v>2004</v>
      </c>
      <c r="D11360" s="1" t="d">
        <v>2005-09-03</v>
      </c>
      <c r="E11360" s="1" t="str">
        <f t="shared" si="354"/>
        <v>2005</v>
      </c>
      <c r="F11360" s="1" t="str">
        <f t="shared" si="355"/>
        <v>Sep</v>
      </c>
      <c r="G11360" t="s">
        <v>28</v>
      </c>
      <c r="H11360" t="s">
        <v>484</v>
      </c>
      <c r="I11360">
        <v>0.06</v>
      </c>
      <c r="J11360">
        <v>0.02</v>
      </c>
      <c r="K11360">
        <v>0</v>
      </c>
      <c r="L11360">
        <v>0</v>
      </c>
      <c r="M11360">
        <v>0.08</v>
      </c>
      <c r="N11360">
        <v>77</v>
      </c>
      <c r="O11360">
        <v>20</v>
      </c>
      <c r="P11360">
        <v>8.8000000000000007</v>
      </c>
      <c r="Q11360">
        <v>15</v>
      </c>
      <c r="R11360" t="s">
        <v>1387</v>
      </c>
      <c r="S11360" t="s">
        <v>88</v>
      </c>
    </row>
    <row r="11361" spans="1:19" x14ac:dyDescent="0.2">
      <c r="A11361" t="s">
        <v>9344</v>
      </c>
      <c r="B11361" t="s">
        <v>64</v>
      </c>
      <c r="C11361">
        <v>2003</v>
      </c>
      <c r="D11361" s="1" t="d">
        <v>2007-09-03</v>
      </c>
      <c r="E11361" s="1" t="str">
        <f t="shared" si="354"/>
        <v>2007</v>
      </c>
      <c r="F11361" s="1" t="str">
        <f t="shared" si="355"/>
        <v>Sep</v>
      </c>
      <c r="G11361" t="s">
        <v>28</v>
      </c>
      <c r="H11361" t="s">
        <v>484</v>
      </c>
      <c r="I11361">
        <v>0.06</v>
      </c>
      <c r="J11361">
        <v>0.02</v>
      </c>
      <c r="K11361">
        <v>0</v>
      </c>
      <c r="L11361">
        <v>0</v>
      </c>
      <c r="M11361">
        <v>0.08</v>
      </c>
      <c r="N11361">
        <v>74</v>
      </c>
      <c r="O11361">
        <v>18</v>
      </c>
      <c r="P11361">
        <v>8.3000000000000007</v>
      </c>
      <c r="Q11361">
        <v>9</v>
      </c>
      <c r="R11361" t="s">
        <v>2985</v>
      </c>
      <c r="S11361" t="s">
        <v>20</v>
      </c>
    </row>
    <row r="11362" spans="1:19" x14ac:dyDescent="0.2">
      <c r="A11362" t="s">
        <v>9345</v>
      </c>
      <c r="B11362" t="s">
        <v>55</v>
      </c>
      <c r="C11362">
        <v>2000</v>
      </c>
      <c r="D11362" s="1" t="d">
        <v>1988-07-24</v>
      </c>
      <c r="E11362" s="1" t="str">
        <f t="shared" si="354"/>
        <v>1988</v>
      </c>
      <c r="F11362" s="1" t="str">
        <f t="shared" si="355"/>
        <v>Jul</v>
      </c>
      <c r="G11362" t="s">
        <v>18</v>
      </c>
      <c r="H11362" t="s">
        <v>350</v>
      </c>
      <c r="I11362">
        <v>0</v>
      </c>
      <c r="J11362">
        <v>0</v>
      </c>
      <c r="K11362">
        <v>0.08</v>
      </c>
      <c r="L11362">
        <v>0</v>
      </c>
      <c r="M11362">
        <v>0.08</v>
      </c>
    </row>
    <row r="11363" spans="1:19" x14ac:dyDescent="0.2">
      <c r="A11363" t="s">
        <v>9346</v>
      </c>
      <c r="B11363" t="s">
        <v>159</v>
      </c>
      <c r="C11363">
        <v>2008</v>
      </c>
      <c r="D11363" s="1" t="d">
        <v>2018-07-09</v>
      </c>
      <c r="E11363" s="1" t="str">
        <f t="shared" si="354"/>
        <v>2018</v>
      </c>
      <c r="F11363" s="1" t="str">
        <f t="shared" si="355"/>
        <v>Jul</v>
      </c>
      <c r="G11363" t="s">
        <v>86</v>
      </c>
      <c r="H11363" t="s">
        <v>3314</v>
      </c>
      <c r="I11363">
        <v>0.03</v>
      </c>
      <c r="J11363">
        <v>0.01</v>
      </c>
      <c r="K11363">
        <v>0.04</v>
      </c>
      <c r="L11363">
        <v>0.01</v>
      </c>
      <c r="M11363">
        <v>0.08</v>
      </c>
      <c r="P11363">
        <v>6.7</v>
      </c>
      <c r="Q11363">
        <v>9</v>
      </c>
      <c r="R11363" t="s">
        <v>2748</v>
      </c>
      <c r="S11363" t="s">
        <v>88</v>
      </c>
    </row>
    <row r="11364" spans="1:19" x14ac:dyDescent="0.2">
      <c r="A11364" t="s">
        <v>9347</v>
      </c>
      <c r="B11364" t="s">
        <v>75</v>
      </c>
      <c r="C11364">
        <v>2014</v>
      </c>
      <c r="D11364" s="1" t="d">
        <v>2019-06-15</v>
      </c>
      <c r="E11364" s="1" t="str">
        <f t="shared" si="354"/>
        <v>2019</v>
      </c>
      <c r="F11364" s="1" t="str">
        <f t="shared" si="355"/>
        <v>Jun</v>
      </c>
      <c r="G11364" t="s">
        <v>18</v>
      </c>
      <c r="H11364" t="s">
        <v>1091</v>
      </c>
      <c r="I11364">
        <v>0.05</v>
      </c>
      <c r="J11364">
        <v>0.02</v>
      </c>
      <c r="K11364">
        <v>0</v>
      </c>
      <c r="L11364">
        <v>0.01</v>
      </c>
      <c r="M11364">
        <v>0.08</v>
      </c>
      <c r="N11364">
        <v>66</v>
      </c>
      <c r="O11364">
        <v>11</v>
      </c>
      <c r="P11364">
        <v>6.3</v>
      </c>
      <c r="Q11364">
        <v>67</v>
      </c>
      <c r="R11364" t="s">
        <v>1253</v>
      </c>
      <c r="S11364" t="s">
        <v>20</v>
      </c>
    </row>
    <row r="11365" spans="1:19" x14ac:dyDescent="0.2">
      <c r="A11365" t="s">
        <v>9348</v>
      </c>
      <c r="B11365" t="s">
        <v>189</v>
      </c>
      <c r="C11365">
        <v>2005</v>
      </c>
      <c r="D11365" s="1" t="d">
        <v>1997-10-16</v>
      </c>
      <c r="E11365" s="1" t="str">
        <f t="shared" si="354"/>
        <v>1997</v>
      </c>
      <c r="F11365" s="1" t="str">
        <f t="shared" si="355"/>
        <v>Oct</v>
      </c>
      <c r="G11365" t="s">
        <v>50</v>
      </c>
      <c r="H11365" t="s">
        <v>1858</v>
      </c>
      <c r="I11365">
        <v>0.06</v>
      </c>
      <c r="J11365">
        <v>0.02</v>
      </c>
      <c r="K11365">
        <v>0</v>
      </c>
      <c r="L11365">
        <v>0</v>
      </c>
      <c r="M11365">
        <v>0.08</v>
      </c>
      <c r="N11365">
        <v>64</v>
      </c>
      <c r="O11365">
        <v>14</v>
      </c>
      <c r="P11365">
        <v>6.8</v>
      </c>
      <c r="Q11365">
        <v>6</v>
      </c>
      <c r="R11365" t="s">
        <v>2308</v>
      </c>
      <c r="S11365" t="s">
        <v>20</v>
      </c>
    </row>
    <row r="11366" spans="1:19" x14ac:dyDescent="0.2">
      <c r="A11366" t="s">
        <v>3926</v>
      </c>
      <c r="B11366" t="s">
        <v>189</v>
      </c>
      <c r="C11366">
        <v>2005</v>
      </c>
      <c r="D11366" s="1" t="d">
        <v>2010-09-04</v>
      </c>
      <c r="E11366" s="1" t="str">
        <f t="shared" si="354"/>
        <v>2010</v>
      </c>
      <c r="F11366" s="1" t="str">
        <f t="shared" si="355"/>
        <v>Sep</v>
      </c>
      <c r="G11366" t="s">
        <v>18</v>
      </c>
      <c r="H11366" t="s">
        <v>234</v>
      </c>
      <c r="I11366">
        <v>0</v>
      </c>
      <c r="J11366">
        <v>0</v>
      </c>
      <c r="K11366">
        <v>0.08</v>
      </c>
      <c r="L11366">
        <v>0</v>
      </c>
      <c r="M11366">
        <v>0.08</v>
      </c>
    </row>
    <row r="11367" spans="1:19" x14ac:dyDescent="0.2">
      <c r="A11367" t="s">
        <v>9349</v>
      </c>
      <c r="B11367" t="s">
        <v>64</v>
      </c>
      <c r="C11367">
        <v>2004</v>
      </c>
      <c r="D11367" s="1" t="d">
        <v>2004-11-01</v>
      </c>
      <c r="E11367" s="1" t="str">
        <f t="shared" si="354"/>
        <v>2004</v>
      </c>
      <c r="F11367" s="1" t="str">
        <f t="shared" si="355"/>
        <v>Nov</v>
      </c>
      <c r="G11367" t="s">
        <v>37</v>
      </c>
      <c r="H11367" t="s">
        <v>3392</v>
      </c>
      <c r="I11367">
        <v>0.06</v>
      </c>
      <c r="J11367">
        <v>0.02</v>
      </c>
      <c r="K11367">
        <v>0</v>
      </c>
      <c r="L11367">
        <v>0</v>
      </c>
      <c r="M11367">
        <v>0.08</v>
      </c>
      <c r="N11367">
        <v>79</v>
      </c>
      <c r="O11367">
        <v>32</v>
      </c>
      <c r="P11367">
        <v>8.3000000000000007</v>
      </c>
      <c r="Q11367">
        <v>14</v>
      </c>
      <c r="R11367" t="s">
        <v>9350</v>
      </c>
      <c r="S11367" t="s">
        <v>88</v>
      </c>
    </row>
    <row r="11368" spans="1:19" x14ac:dyDescent="0.2">
      <c r="A11368" t="s">
        <v>9351</v>
      </c>
      <c r="B11368" t="s">
        <v>189</v>
      </c>
      <c r="C11368">
        <v>2006</v>
      </c>
      <c r="D11368" s="1" t="d">
        <v>1998-02-26</v>
      </c>
      <c r="E11368" s="1" t="str">
        <f t="shared" si="354"/>
        <v>1998</v>
      </c>
      <c r="F11368" s="1" t="str">
        <f t="shared" si="355"/>
        <v>Feb</v>
      </c>
      <c r="G11368" t="s">
        <v>24</v>
      </c>
      <c r="H11368" t="s">
        <v>372</v>
      </c>
      <c r="I11368">
        <v>0.06</v>
      </c>
      <c r="J11368">
        <v>0.02</v>
      </c>
      <c r="K11368">
        <v>0</v>
      </c>
      <c r="L11368">
        <v>0</v>
      </c>
      <c r="M11368">
        <v>0.08</v>
      </c>
      <c r="N11368">
        <v>57</v>
      </c>
      <c r="O11368">
        <v>10</v>
      </c>
      <c r="P11368">
        <v>7.8</v>
      </c>
      <c r="Q11368">
        <v>4</v>
      </c>
      <c r="R11368" t="s">
        <v>4834</v>
      </c>
      <c r="S11368" t="s">
        <v>20</v>
      </c>
    </row>
    <row r="11369" spans="1:19" x14ac:dyDescent="0.2">
      <c r="A11369" t="s">
        <v>9352</v>
      </c>
      <c r="B11369" t="s">
        <v>64</v>
      </c>
      <c r="C11369">
        <v>2001</v>
      </c>
      <c r="D11369" s="1" t="d">
        <v>2009-05-26</v>
      </c>
      <c r="E11369" s="1" t="str">
        <f t="shared" si="354"/>
        <v>2009</v>
      </c>
      <c r="F11369" s="1" t="str">
        <f t="shared" si="355"/>
        <v>May</v>
      </c>
      <c r="G11369" t="s">
        <v>37</v>
      </c>
      <c r="H11369" t="s">
        <v>234</v>
      </c>
      <c r="I11369">
        <v>0.06</v>
      </c>
      <c r="J11369">
        <v>0.02</v>
      </c>
      <c r="K11369">
        <v>0</v>
      </c>
      <c r="L11369">
        <v>0</v>
      </c>
      <c r="M11369">
        <v>0.08</v>
      </c>
      <c r="N11369">
        <v>78</v>
      </c>
      <c r="O11369">
        <v>17</v>
      </c>
      <c r="P11369" t="s">
        <v>203</v>
      </c>
      <c r="R11369" t="s">
        <v>9353</v>
      </c>
      <c r="S11369" t="s">
        <v>20</v>
      </c>
    </row>
    <row r="11370" spans="1:19" x14ac:dyDescent="0.2">
      <c r="A11370" t="s">
        <v>2474</v>
      </c>
      <c r="B11370" t="s">
        <v>137</v>
      </c>
      <c r="C11370">
        <v>2006</v>
      </c>
      <c r="D11370" s="1" t="d">
        <v>1995-10-29</v>
      </c>
      <c r="E11370" s="1" t="str">
        <f t="shared" si="354"/>
        <v>1995</v>
      </c>
      <c r="F11370" s="1" t="str">
        <f t="shared" si="355"/>
        <v>Oct</v>
      </c>
      <c r="G11370" t="s">
        <v>39</v>
      </c>
      <c r="H11370" t="s">
        <v>111</v>
      </c>
      <c r="I11370">
        <v>0.06</v>
      </c>
      <c r="J11370">
        <v>0.02</v>
      </c>
      <c r="K11370">
        <v>0</v>
      </c>
      <c r="L11370">
        <v>0</v>
      </c>
      <c r="M11370">
        <v>0.08</v>
      </c>
      <c r="N11370">
        <v>69</v>
      </c>
      <c r="O11370">
        <v>19</v>
      </c>
      <c r="P11370">
        <v>6.8</v>
      </c>
      <c r="Q11370">
        <v>4</v>
      </c>
      <c r="R11370" t="s">
        <v>3271</v>
      </c>
      <c r="S11370" t="s">
        <v>88</v>
      </c>
    </row>
    <row r="11371" spans="1:19" x14ac:dyDescent="0.2">
      <c r="A11371" t="s">
        <v>6669</v>
      </c>
      <c r="B11371" t="s">
        <v>75</v>
      </c>
      <c r="C11371">
        <v>2015</v>
      </c>
      <c r="D11371" s="1" t="d">
        <v>2002-04-14</v>
      </c>
      <c r="E11371" s="1" t="str">
        <f t="shared" si="354"/>
        <v>2002</v>
      </c>
      <c r="F11371" s="1" t="str">
        <f t="shared" si="355"/>
        <v>Apr</v>
      </c>
      <c r="G11371" t="s">
        <v>50</v>
      </c>
      <c r="H11371" t="s">
        <v>372</v>
      </c>
      <c r="I11371">
        <v>0</v>
      </c>
      <c r="J11371">
        <v>0</v>
      </c>
      <c r="K11371">
        <v>0.08</v>
      </c>
      <c r="L11371">
        <v>0</v>
      </c>
      <c r="M11371">
        <v>0.08</v>
      </c>
      <c r="N11371">
        <v>70</v>
      </c>
      <c r="O11371">
        <v>18</v>
      </c>
      <c r="P11371">
        <v>7.8</v>
      </c>
      <c r="Q11371">
        <v>44</v>
      </c>
      <c r="R11371" t="s">
        <v>2989</v>
      </c>
      <c r="S11371" t="s">
        <v>88</v>
      </c>
    </row>
    <row r="11372" spans="1:19" x14ac:dyDescent="0.2">
      <c r="A11372" t="s">
        <v>9354</v>
      </c>
      <c r="B11372" t="s">
        <v>55</v>
      </c>
      <c r="C11372">
        <v>2008</v>
      </c>
      <c r="D11372" s="1" t="d">
        <v>2020-10-09</v>
      </c>
      <c r="E11372" s="1" t="str">
        <f t="shared" si="354"/>
        <v>2020</v>
      </c>
      <c r="F11372" s="1" t="str">
        <f t="shared" si="355"/>
        <v>Oct</v>
      </c>
      <c r="G11372" t="s">
        <v>86</v>
      </c>
      <c r="H11372" t="s">
        <v>776</v>
      </c>
      <c r="I11372">
        <v>0.04</v>
      </c>
      <c r="J11372">
        <v>0.03</v>
      </c>
      <c r="K11372">
        <v>0</v>
      </c>
      <c r="L11372">
        <v>0.01</v>
      </c>
      <c r="M11372">
        <v>0.08</v>
      </c>
      <c r="P11372" t="s">
        <v>203</v>
      </c>
      <c r="R11372" t="s">
        <v>777</v>
      </c>
      <c r="S11372" t="s">
        <v>53</v>
      </c>
    </row>
    <row r="11373" spans="1:19" x14ac:dyDescent="0.2">
      <c r="A11373" t="s">
        <v>8063</v>
      </c>
      <c r="B11373" t="s">
        <v>44</v>
      </c>
      <c r="C11373">
        <v>2006</v>
      </c>
      <c r="D11373" s="1" t="d">
        <v>2006-06-17</v>
      </c>
      <c r="E11373" s="1" t="str">
        <f t="shared" si="354"/>
        <v>2006</v>
      </c>
      <c r="F11373" s="1" t="str">
        <f t="shared" si="355"/>
        <v>Jun</v>
      </c>
      <c r="G11373" t="s">
        <v>18</v>
      </c>
      <c r="H11373" t="s">
        <v>51</v>
      </c>
      <c r="I11373">
        <v>7.0000000000000007E-2</v>
      </c>
      <c r="J11373">
        <v>0</v>
      </c>
      <c r="K11373">
        <v>0</v>
      </c>
      <c r="L11373">
        <v>0.01</v>
      </c>
      <c r="M11373">
        <v>0.08</v>
      </c>
      <c r="N11373">
        <v>78</v>
      </c>
      <c r="O11373">
        <v>51</v>
      </c>
      <c r="P11373">
        <v>7.9</v>
      </c>
      <c r="Q11373">
        <v>166</v>
      </c>
      <c r="R11373" t="s">
        <v>1433</v>
      </c>
      <c r="S11373" t="s">
        <v>112</v>
      </c>
    </row>
    <row r="11374" spans="1:19" x14ac:dyDescent="0.2">
      <c r="A11374" t="s">
        <v>9355</v>
      </c>
      <c r="B11374" t="s">
        <v>55</v>
      </c>
      <c r="C11374">
        <v>2002</v>
      </c>
      <c r="D11374" s="1" t="d">
        <v>1990-08-01</v>
      </c>
      <c r="E11374" s="1" t="str">
        <f t="shared" si="354"/>
        <v>1990</v>
      </c>
      <c r="F11374" s="1" t="str">
        <f t="shared" si="355"/>
        <v>Aug</v>
      </c>
      <c r="G11374" t="s">
        <v>18</v>
      </c>
      <c r="H11374" t="s">
        <v>134</v>
      </c>
      <c r="I11374">
        <v>0.04</v>
      </c>
      <c r="J11374">
        <v>0.03</v>
      </c>
      <c r="K11374">
        <v>0</v>
      </c>
      <c r="L11374">
        <v>0.01</v>
      </c>
      <c r="M11374">
        <v>0.08</v>
      </c>
      <c r="N11374">
        <v>61</v>
      </c>
      <c r="O11374">
        <v>8</v>
      </c>
      <c r="P11374" t="s">
        <v>203</v>
      </c>
      <c r="R11374" t="s">
        <v>9057</v>
      </c>
      <c r="S11374" t="s">
        <v>20</v>
      </c>
    </row>
    <row r="11375" spans="1:19" x14ac:dyDescent="0.2">
      <c r="A11375" t="s">
        <v>9356</v>
      </c>
      <c r="B11375" t="s">
        <v>104</v>
      </c>
      <c r="C11375">
        <v>1995</v>
      </c>
      <c r="D11375" s="1" t="d">
        <v>2012-10-03</v>
      </c>
      <c r="E11375" s="1" t="str">
        <f t="shared" si="354"/>
        <v>2012</v>
      </c>
      <c r="F11375" s="1" t="str">
        <f t="shared" si="355"/>
        <v>Oct</v>
      </c>
      <c r="G11375" t="s">
        <v>86</v>
      </c>
      <c r="H11375" t="s">
        <v>68</v>
      </c>
      <c r="I11375">
        <v>0.05</v>
      </c>
      <c r="J11375">
        <v>0.03</v>
      </c>
      <c r="K11375">
        <v>0</v>
      </c>
      <c r="L11375">
        <v>0.01</v>
      </c>
      <c r="M11375">
        <v>0.08</v>
      </c>
    </row>
    <row r="11376" spans="1:19" x14ac:dyDescent="0.2">
      <c r="A11376" t="s">
        <v>6849</v>
      </c>
      <c r="B11376" t="s">
        <v>44</v>
      </c>
      <c r="C11376">
        <v>2014</v>
      </c>
      <c r="D11376" s="1" t="d">
        <v>1997-10-06</v>
      </c>
      <c r="E11376" s="1" t="str">
        <f t="shared" si="354"/>
        <v>1997</v>
      </c>
      <c r="F11376" s="1" t="str">
        <f t="shared" si="355"/>
        <v>Oct</v>
      </c>
      <c r="G11376" t="s">
        <v>24</v>
      </c>
      <c r="H11376" t="s">
        <v>6158</v>
      </c>
      <c r="I11376">
        <v>0.04</v>
      </c>
      <c r="J11376">
        <v>0.03</v>
      </c>
      <c r="K11376">
        <v>0</v>
      </c>
      <c r="L11376">
        <v>0.01</v>
      </c>
      <c r="M11376">
        <v>0.08</v>
      </c>
      <c r="P11376" t="s">
        <v>203</v>
      </c>
      <c r="R11376" t="s">
        <v>4433</v>
      </c>
      <c r="S11376" t="s">
        <v>20</v>
      </c>
    </row>
    <row r="11377" spans="1:19" x14ac:dyDescent="0.2">
      <c r="A11377" t="s">
        <v>9357</v>
      </c>
      <c r="B11377" t="s">
        <v>79</v>
      </c>
      <c r="C11377">
        <v>2011</v>
      </c>
      <c r="D11377" s="1" t="d">
        <v>2014-01-28</v>
      </c>
      <c r="E11377" s="1" t="str">
        <f t="shared" si="354"/>
        <v>2014</v>
      </c>
      <c r="F11377" s="1" t="str">
        <f t="shared" si="355"/>
        <v>Jan</v>
      </c>
      <c r="G11377" t="s">
        <v>50</v>
      </c>
      <c r="H11377" t="s">
        <v>372</v>
      </c>
      <c r="I11377">
        <v>0</v>
      </c>
      <c r="J11377">
        <v>0</v>
      </c>
      <c r="K11377">
        <v>0.08</v>
      </c>
      <c r="L11377">
        <v>0</v>
      </c>
      <c r="M11377">
        <v>0.08</v>
      </c>
      <c r="R11377" t="s">
        <v>372</v>
      </c>
    </row>
    <row r="11378" spans="1:19" x14ac:dyDescent="0.2">
      <c r="A11378" t="s">
        <v>6747</v>
      </c>
      <c r="B11378" t="s">
        <v>44</v>
      </c>
      <c r="C11378">
        <v>2011</v>
      </c>
      <c r="D11378" s="1" t="d">
        <v>2005-04-18</v>
      </c>
      <c r="E11378" s="1" t="str">
        <f t="shared" si="354"/>
        <v>2005</v>
      </c>
      <c r="F11378" s="1" t="str">
        <f t="shared" si="355"/>
        <v>Apr</v>
      </c>
      <c r="G11378" t="s">
        <v>39</v>
      </c>
      <c r="H11378" t="s">
        <v>6748</v>
      </c>
      <c r="I11378">
        <v>0.06</v>
      </c>
      <c r="J11378">
        <v>0.02</v>
      </c>
      <c r="K11378">
        <v>0</v>
      </c>
      <c r="L11378">
        <v>0.01</v>
      </c>
      <c r="M11378">
        <v>0.08</v>
      </c>
      <c r="N11378">
        <v>61</v>
      </c>
      <c r="O11378">
        <v>14</v>
      </c>
      <c r="P11378" t="s">
        <v>203</v>
      </c>
      <c r="R11378" t="s">
        <v>6749</v>
      </c>
      <c r="S11378" t="s">
        <v>88</v>
      </c>
    </row>
    <row r="11379" spans="1:19" x14ac:dyDescent="0.2">
      <c r="A11379" t="s">
        <v>9358</v>
      </c>
      <c r="B11379" t="s">
        <v>79</v>
      </c>
      <c r="C11379" t="s">
        <v>286</v>
      </c>
      <c r="D11379" s="1" t="d">
        <v>1989-02-20</v>
      </c>
      <c r="E11379" s="1" t="str">
        <f t="shared" si="354"/>
        <v>1989</v>
      </c>
      <c r="F11379" s="1" t="str">
        <f t="shared" si="355"/>
        <v>Feb</v>
      </c>
      <c r="G11379" t="s">
        <v>24</v>
      </c>
      <c r="H11379" t="s">
        <v>663</v>
      </c>
      <c r="I11379">
        <v>0.08</v>
      </c>
      <c r="J11379">
        <v>0</v>
      </c>
      <c r="K11379">
        <v>0</v>
      </c>
      <c r="L11379">
        <v>0.01</v>
      </c>
      <c r="M11379">
        <v>0.08</v>
      </c>
      <c r="P11379" t="s">
        <v>203</v>
      </c>
      <c r="R11379" t="s">
        <v>7103</v>
      </c>
      <c r="S11379" t="s">
        <v>20</v>
      </c>
    </row>
    <row r="11380" spans="1:19" x14ac:dyDescent="0.2">
      <c r="A11380" t="s">
        <v>9359</v>
      </c>
      <c r="B11380" t="s">
        <v>32</v>
      </c>
      <c r="C11380">
        <v>2008</v>
      </c>
      <c r="D11380" s="1" t="d">
        <v>2013-04-16</v>
      </c>
      <c r="E11380" s="1" t="str">
        <f t="shared" si="354"/>
        <v>2013</v>
      </c>
      <c r="F11380" s="1" t="str">
        <f t="shared" si="355"/>
        <v>Apr</v>
      </c>
      <c r="G11380" t="s">
        <v>39</v>
      </c>
      <c r="H11380" t="s">
        <v>111</v>
      </c>
      <c r="I11380">
        <v>0.08</v>
      </c>
      <c r="J11380">
        <v>0</v>
      </c>
      <c r="K11380">
        <v>0</v>
      </c>
      <c r="L11380">
        <v>0.01</v>
      </c>
      <c r="M11380">
        <v>0.08</v>
      </c>
      <c r="N11380">
        <v>48</v>
      </c>
      <c r="O11380">
        <v>6</v>
      </c>
      <c r="P11380">
        <v>7.1</v>
      </c>
      <c r="Q11380">
        <v>7</v>
      </c>
      <c r="R11380" t="s">
        <v>2975</v>
      </c>
      <c r="S11380" t="s">
        <v>88</v>
      </c>
    </row>
    <row r="11381" spans="1:19" x14ac:dyDescent="0.2">
      <c r="A11381" t="s">
        <v>7666</v>
      </c>
      <c r="B11381" t="s">
        <v>75</v>
      </c>
      <c r="C11381">
        <v>2015</v>
      </c>
      <c r="D11381" s="1" t="d">
        <v>2002-01-13</v>
      </c>
      <c r="E11381" s="1" t="str">
        <f t="shared" si="354"/>
        <v>2002</v>
      </c>
      <c r="F11381" s="1" t="str">
        <f t="shared" si="355"/>
        <v>Jan</v>
      </c>
      <c r="G11381" t="s">
        <v>1</v>
      </c>
      <c r="H11381" t="s">
        <v>7667</v>
      </c>
      <c r="I11381">
        <v>0.03</v>
      </c>
      <c r="J11381">
        <v>0.03</v>
      </c>
      <c r="K11381">
        <v>0</v>
      </c>
      <c r="L11381">
        <v>0.01</v>
      </c>
      <c r="M11381">
        <v>0.08</v>
      </c>
      <c r="N11381">
        <v>90</v>
      </c>
      <c r="O11381">
        <v>18</v>
      </c>
      <c r="P11381">
        <v>7.6</v>
      </c>
      <c r="Q11381">
        <v>312</v>
      </c>
      <c r="R11381" t="s">
        <v>7667</v>
      </c>
      <c r="S11381" t="s">
        <v>20</v>
      </c>
    </row>
    <row r="11382" spans="1:19" x14ac:dyDescent="0.2">
      <c r="A11382" t="s">
        <v>9360</v>
      </c>
      <c r="B11382" t="s">
        <v>799</v>
      </c>
      <c r="C11382">
        <v>1998</v>
      </c>
      <c r="D11382" s="1" t="d">
        <v>2017-01-15</v>
      </c>
      <c r="E11382" s="1" t="str">
        <f t="shared" si="354"/>
        <v>2017</v>
      </c>
      <c r="F11382" s="1" t="str">
        <f t="shared" si="355"/>
        <v>Jan</v>
      </c>
      <c r="G11382" t="s">
        <v>50</v>
      </c>
      <c r="H11382" t="s">
        <v>151</v>
      </c>
      <c r="I11382">
        <v>0</v>
      </c>
      <c r="J11382">
        <v>0</v>
      </c>
      <c r="K11382">
        <v>0.08</v>
      </c>
      <c r="L11382">
        <v>0</v>
      </c>
      <c r="M11382">
        <v>0.08</v>
      </c>
    </row>
    <row r="11383" spans="1:19" x14ac:dyDescent="0.2">
      <c r="A11383" t="s">
        <v>9361</v>
      </c>
      <c r="B11383" t="s">
        <v>104</v>
      </c>
      <c r="C11383">
        <v>2000</v>
      </c>
      <c r="D11383" s="1" t="d">
        <v>2018-01-11</v>
      </c>
      <c r="E11383" s="1" t="str">
        <f t="shared" si="354"/>
        <v>2018</v>
      </c>
      <c r="F11383" s="1" t="str">
        <f t="shared" si="355"/>
        <v>Jan</v>
      </c>
      <c r="G11383" t="s">
        <v>1</v>
      </c>
      <c r="H11383" t="s">
        <v>248</v>
      </c>
      <c r="I11383">
        <v>0.05</v>
      </c>
      <c r="J11383">
        <v>0.03</v>
      </c>
      <c r="K11383">
        <v>0</v>
      </c>
      <c r="L11383">
        <v>0.01</v>
      </c>
      <c r="M11383">
        <v>0.08</v>
      </c>
      <c r="N11383">
        <v>69</v>
      </c>
      <c r="O11383">
        <v>15</v>
      </c>
      <c r="P11383">
        <v>8.1</v>
      </c>
      <c r="Q11383">
        <v>11</v>
      </c>
      <c r="R11383" t="s">
        <v>222</v>
      </c>
      <c r="S11383" t="s">
        <v>20</v>
      </c>
    </row>
    <row r="11384" spans="1:19" x14ac:dyDescent="0.2">
      <c r="A11384" t="s">
        <v>9362</v>
      </c>
      <c r="B11384" t="s">
        <v>55</v>
      </c>
      <c r="C11384">
        <v>2006</v>
      </c>
      <c r="D11384" s="1" t="d">
        <v>2021-05-17</v>
      </c>
      <c r="E11384" s="1" t="str">
        <f t="shared" si="354"/>
        <v>2021</v>
      </c>
      <c r="F11384" s="1" t="str">
        <f t="shared" si="355"/>
        <v>May</v>
      </c>
      <c r="G11384" t="s">
        <v>50</v>
      </c>
      <c r="H11384" t="s">
        <v>68</v>
      </c>
      <c r="I11384">
        <v>0</v>
      </c>
      <c r="J11384">
        <v>0</v>
      </c>
      <c r="K11384">
        <v>0.08</v>
      </c>
      <c r="L11384">
        <v>0</v>
      </c>
      <c r="M11384">
        <v>0.08</v>
      </c>
    </row>
    <row r="11385" spans="1:19" x14ac:dyDescent="0.2">
      <c r="A11385" t="s">
        <v>9363</v>
      </c>
      <c r="B11385" t="s">
        <v>64</v>
      </c>
      <c r="C11385">
        <v>2005</v>
      </c>
      <c r="D11385" s="1" t="d">
        <v>2005-09-10</v>
      </c>
      <c r="E11385" s="1" t="str">
        <f t="shared" si="354"/>
        <v>2005</v>
      </c>
      <c r="F11385" s="1" t="str">
        <f t="shared" si="355"/>
        <v>Sep</v>
      </c>
      <c r="G11385" t="s">
        <v>34</v>
      </c>
      <c r="H11385" t="s">
        <v>4632</v>
      </c>
      <c r="I11385">
        <v>0.06</v>
      </c>
      <c r="J11385">
        <v>0.02</v>
      </c>
      <c r="K11385">
        <v>0</v>
      </c>
      <c r="L11385">
        <v>0</v>
      </c>
      <c r="M11385">
        <v>0.08</v>
      </c>
      <c r="P11385" t="s">
        <v>203</v>
      </c>
      <c r="R11385" t="s">
        <v>2049</v>
      </c>
      <c r="S11385" t="s">
        <v>20</v>
      </c>
    </row>
    <row r="11386" spans="1:19" x14ac:dyDescent="0.2">
      <c r="A11386" t="s">
        <v>9364</v>
      </c>
      <c r="B11386" t="s">
        <v>1015</v>
      </c>
      <c r="C11386">
        <v>2013</v>
      </c>
      <c r="D11386" s="1" t="d">
        <v>1995-01-30</v>
      </c>
      <c r="E11386" s="1" t="str">
        <f t="shared" si="354"/>
        <v>1995</v>
      </c>
      <c r="F11386" s="1" t="str">
        <f t="shared" si="355"/>
        <v>Jan</v>
      </c>
      <c r="G11386" t="s">
        <v>50</v>
      </c>
      <c r="H11386" t="s">
        <v>68</v>
      </c>
      <c r="I11386">
        <v>0</v>
      </c>
      <c r="J11386">
        <v>0.06</v>
      </c>
      <c r="K11386">
        <v>0</v>
      </c>
      <c r="L11386">
        <v>0.02</v>
      </c>
      <c r="M11386">
        <v>0.08</v>
      </c>
      <c r="N11386">
        <v>69</v>
      </c>
      <c r="O11386">
        <v>16</v>
      </c>
      <c r="P11386">
        <v>6.8</v>
      </c>
      <c r="Q11386">
        <v>10</v>
      </c>
      <c r="R11386" t="s">
        <v>2591</v>
      </c>
      <c r="S11386" t="s">
        <v>112</v>
      </c>
    </row>
    <row r="11387" spans="1:19" x14ac:dyDescent="0.2">
      <c r="A11387" t="s">
        <v>9365</v>
      </c>
      <c r="B11387" t="s">
        <v>32</v>
      </c>
      <c r="C11387">
        <v>2008</v>
      </c>
      <c r="D11387" s="1" t="d">
        <v>2007-04-01</v>
      </c>
      <c r="E11387" s="1" t="str">
        <f t="shared" si="354"/>
        <v>2007</v>
      </c>
      <c r="F11387" s="1" t="str">
        <f t="shared" si="355"/>
        <v>Apr</v>
      </c>
      <c r="G11387" t="s">
        <v>34</v>
      </c>
      <c r="H11387" t="s">
        <v>111</v>
      </c>
      <c r="I11387">
        <v>0.08</v>
      </c>
      <c r="J11387">
        <v>0</v>
      </c>
      <c r="K11387">
        <v>0</v>
      </c>
      <c r="L11387">
        <v>0.01</v>
      </c>
      <c r="M11387">
        <v>0.08</v>
      </c>
    </row>
    <row r="11388" spans="1:19" x14ac:dyDescent="0.2">
      <c r="A11388" t="s">
        <v>9366</v>
      </c>
      <c r="B11388" t="s">
        <v>32</v>
      </c>
      <c r="C11388">
        <v>2011</v>
      </c>
      <c r="D11388" s="1" t="d">
        <v>2020-02-18</v>
      </c>
      <c r="E11388" s="1" t="str">
        <f t="shared" si="354"/>
        <v>2020</v>
      </c>
      <c r="F11388" s="1" t="str">
        <f t="shared" si="355"/>
        <v>Feb</v>
      </c>
      <c r="G11388" t="s">
        <v>30</v>
      </c>
      <c r="H11388" t="s">
        <v>2095</v>
      </c>
      <c r="I11388">
        <v>7.0000000000000007E-2</v>
      </c>
      <c r="J11388">
        <v>0.01</v>
      </c>
      <c r="K11388">
        <v>0</v>
      </c>
      <c r="L11388">
        <v>0.01</v>
      </c>
      <c r="M11388">
        <v>0.08</v>
      </c>
      <c r="P11388" t="s">
        <v>203</v>
      </c>
      <c r="R11388" t="s">
        <v>9367</v>
      </c>
      <c r="S11388" t="s">
        <v>20</v>
      </c>
    </row>
    <row r="11389" spans="1:19" x14ac:dyDescent="0.2">
      <c r="A11389" t="s">
        <v>9368</v>
      </c>
      <c r="B11389" t="s">
        <v>32</v>
      </c>
      <c r="C11389">
        <v>2007</v>
      </c>
      <c r="D11389" s="1" t="d">
        <v>2002-04-15</v>
      </c>
      <c r="E11389" s="1" t="str">
        <f t="shared" si="354"/>
        <v>2002</v>
      </c>
      <c r="F11389" s="1" t="str">
        <f t="shared" si="355"/>
        <v>Apr</v>
      </c>
      <c r="G11389" t="s">
        <v>1</v>
      </c>
      <c r="H11389" t="s">
        <v>234</v>
      </c>
      <c r="I11389">
        <v>0.08</v>
      </c>
      <c r="J11389">
        <v>0</v>
      </c>
      <c r="K11389">
        <v>0</v>
      </c>
      <c r="L11389">
        <v>0.01</v>
      </c>
      <c r="M11389">
        <v>0.08</v>
      </c>
      <c r="N11389">
        <v>47</v>
      </c>
      <c r="O11389">
        <v>23</v>
      </c>
      <c r="P11389">
        <v>7.5</v>
      </c>
      <c r="Q11389">
        <v>6</v>
      </c>
      <c r="R11389" t="s">
        <v>9369</v>
      </c>
      <c r="S11389" t="s">
        <v>112</v>
      </c>
    </row>
    <row r="11390" spans="1:19" x14ac:dyDescent="0.2">
      <c r="A11390" t="s">
        <v>9370</v>
      </c>
      <c r="B11390" t="s">
        <v>32</v>
      </c>
      <c r="C11390">
        <v>2010</v>
      </c>
      <c r="D11390" s="1" t="d">
        <v>2010-08-03</v>
      </c>
      <c r="E11390" s="1" t="str">
        <f t="shared" si="354"/>
        <v>2010</v>
      </c>
      <c r="F11390" s="1" t="str">
        <f t="shared" si="355"/>
        <v>Aug</v>
      </c>
      <c r="G11390" t="s">
        <v>18</v>
      </c>
      <c r="H11390" t="s">
        <v>6133</v>
      </c>
      <c r="I11390">
        <v>0.08</v>
      </c>
      <c r="J11390">
        <v>0</v>
      </c>
      <c r="K11390">
        <v>0</v>
      </c>
      <c r="L11390">
        <v>0.01</v>
      </c>
      <c r="M11390">
        <v>0.08</v>
      </c>
      <c r="P11390" t="s">
        <v>203</v>
      </c>
      <c r="R11390" t="s">
        <v>6133</v>
      </c>
      <c r="S11390" t="s">
        <v>112</v>
      </c>
    </row>
    <row r="11391" spans="1:19" x14ac:dyDescent="0.2">
      <c r="A11391" t="s">
        <v>9371</v>
      </c>
      <c r="B11391" t="s">
        <v>55</v>
      </c>
      <c r="C11391">
        <v>2005</v>
      </c>
      <c r="D11391" s="1" t="d">
        <v>1989-07-28</v>
      </c>
      <c r="E11391" s="1" t="str">
        <f t="shared" si="354"/>
        <v>1989</v>
      </c>
      <c r="F11391" s="1" t="str">
        <f t="shared" si="355"/>
        <v>Jul</v>
      </c>
      <c r="G11391" t="s">
        <v>28</v>
      </c>
      <c r="H11391" t="s">
        <v>3091</v>
      </c>
      <c r="I11391">
        <v>0.04</v>
      </c>
      <c r="J11391">
        <v>0.03</v>
      </c>
      <c r="K11391">
        <v>0</v>
      </c>
      <c r="L11391">
        <v>0.01</v>
      </c>
      <c r="M11391">
        <v>0.08</v>
      </c>
      <c r="N11391">
        <v>82</v>
      </c>
      <c r="O11391">
        <v>38</v>
      </c>
      <c r="P11391">
        <v>7.9</v>
      </c>
      <c r="Q11391">
        <v>38</v>
      </c>
      <c r="R11391" t="s">
        <v>2520</v>
      </c>
      <c r="S11391" t="s">
        <v>53</v>
      </c>
    </row>
    <row r="11392" spans="1:19" x14ac:dyDescent="0.2">
      <c r="A11392" t="s">
        <v>1368</v>
      </c>
      <c r="B11392" t="s">
        <v>148</v>
      </c>
      <c r="C11392">
        <v>2012</v>
      </c>
      <c r="D11392" s="1" t="d">
        <v>2018-11-28</v>
      </c>
      <c r="E11392" s="1" t="str">
        <f t="shared" si="354"/>
        <v>2018</v>
      </c>
      <c r="F11392" s="1" t="str">
        <f t="shared" si="355"/>
        <v>Nov</v>
      </c>
      <c r="G11392" t="s">
        <v>18</v>
      </c>
      <c r="H11392" t="s">
        <v>234</v>
      </c>
      <c r="I11392">
        <v>0</v>
      </c>
      <c r="J11392">
        <v>7.0000000000000007E-2</v>
      </c>
      <c r="K11392">
        <v>0</v>
      </c>
      <c r="L11392">
        <v>0.01</v>
      </c>
      <c r="M11392">
        <v>0.08</v>
      </c>
      <c r="N11392">
        <v>80</v>
      </c>
      <c r="O11392">
        <v>8</v>
      </c>
      <c r="P11392">
        <v>6.9</v>
      </c>
      <c r="Q11392">
        <v>182</v>
      </c>
      <c r="R11392" t="s">
        <v>357</v>
      </c>
      <c r="S11392" t="s">
        <v>20</v>
      </c>
    </row>
    <row r="11393" spans="1:19" x14ac:dyDescent="0.2">
      <c r="A11393" t="s">
        <v>6074</v>
      </c>
      <c r="B11393" t="s">
        <v>49</v>
      </c>
      <c r="C11393">
        <v>2015</v>
      </c>
      <c r="D11393" s="1" t="d">
        <v>1991-05-15</v>
      </c>
      <c r="E11393" s="1" t="str">
        <f t="shared" si="354"/>
        <v>1991</v>
      </c>
      <c r="F11393" s="1" t="str">
        <f t="shared" si="355"/>
        <v>May</v>
      </c>
      <c r="G11393" t="s">
        <v>50</v>
      </c>
      <c r="H11393" t="s">
        <v>71</v>
      </c>
      <c r="I11393">
        <v>0.03</v>
      </c>
      <c r="J11393">
        <v>0.04</v>
      </c>
      <c r="K11393">
        <v>0</v>
      </c>
      <c r="L11393">
        <v>0.01</v>
      </c>
      <c r="M11393">
        <v>0.08</v>
      </c>
      <c r="P11393">
        <v>7.1</v>
      </c>
      <c r="Q11393">
        <v>17</v>
      </c>
      <c r="R11393" t="s">
        <v>1503</v>
      </c>
      <c r="S11393" t="s">
        <v>88</v>
      </c>
    </row>
    <row r="11394" spans="1:19" x14ac:dyDescent="0.2">
      <c r="A11394" t="s">
        <v>9372</v>
      </c>
      <c r="B11394" t="s">
        <v>32</v>
      </c>
      <c r="C11394">
        <v>2009</v>
      </c>
      <c r="D11394" s="1" t="d">
        <v>1990-03-16</v>
      </c>
      <c r="E11394" s="1" t="str">
        <f t="shared" si="354"/>
        <v>1990</v>
      </c>
      <c r="F11394" s="1" t="str">
        <f t="shared" si="355"/>
        <v>Mar</v>
      </c>
      <c r="G11394" t="s">
        <v>50</v>
      </c>
      <c r="H11394" t="s">
        <v>969</v>
      </c>
      <c r="I11394">
        <v>7.0000000000000007E-2</v>
      </c>
      <c r="J11394">
        <v>0</v>
      </c>
      <c r="K11394">
        <v>0</v>
      </c>
      <c r="L11394">
        <v>0.01</v>
      </c>
      <c r="M11394">
        <v>0.08</v>
      </c>
      <c r="P11394" t="s">
        <v>203</v>
      </c>
      <c r="R11394" t="s">
        <v>7819</v>
      </c>
      <c r="S11394" t="s">
        <v>112</v>
      </c>
    </row>
    <row r="11395" spans="1:19" x14ac:dyDescent="0.2">
      <c r="A11395" t="s">
        <v>9373</v>
      </c>
      <c r="B11395" t="s">
        <v>55</v>
      </c>
      <c r="C11395">
        <v>2005</v>
      </c>
      <c r="D11395" s="1" t="d">
        <v>2021-08-27</v>
      </c>
      <c r="E11395" s="1" t="str">
        <f t="shared" ref="E11395:E11458" si="356">TEXT(D11395,"yyyy")</f>
        <v>2021</v>
      </c>
      <c r="F11395" s="1" t="str">
        <f t="shared" ref="F11395:F11458" si="357">TEXT(D11395,"mmm")</f>
        <v>Aug</v>
      </c>
      <c r="G11395" t="s">
        <v>86</v>
      </c>
      <c r="H11395" t="s">
        <v>372</v>
      </c>
      <c r="I11395">
        <v>0.04</v>
      </c>
      <c r="J11395">
        <v>0.03</v>
      </c>
      <c r="K11395">
        <v>0</v>
      </c>
      <c r="L11395">
        <v>0.01</v>
      </c>
      <c r="M11395">
        <v>0.08</v>
      </c>
    </row>
    <row r="11396" spans="1:19" x14ac:dyDescent="0.2">
      <c r="A11396" t="s">
        <v>8554</v>
      </c>
      <c r="B11396" t="s">
        <v>49</v>
      </c>
      <c r="C11396">
        <v>2011</v>
      </c>
      <c r="D11396" s="1" t="d">
        <v>1990-12-04</v>
      </c>
      <c r="E11396" s="1" t="str">
        <f t="shared" si="356"/>
        <v>1990</v>
      </c>
      <c r="F11396" s="1" t="str">
        <f t="shared" si="357"/>
        <v>Dec</v>
      </c>
      <c r="G11396" t="s">
        <v>50</v>
      </c>
      <c r="H11396" t="s">
        <v>484</v>
      </c>
      <c r="I11396">
        <v>0.04</v>
      </c>
      <c r="J11396">
        <v>0.03</v>
      </c>
      <c r="K11396">
        <v>0</v>
      </c>
      <c r="L11396">
        <v>0.01</v>
      </c>
      <c r="M11396">
        <v>0.08</v>
      </c>
    </row>
    <row r="11397" spans="1:19" x14ac:dyDescent="0.2">
      <c r="A11397" t="s">
        <v>9374</v>
      </c>
      <c r="B11397" t="s">
        <v>148</v>
      </c>
      <c r="C11397">
        <v>2011</v>
      </c>
      <c r="D11397" s="1" t="d">
        <v>1991-04-09</v>
      </c>
      <c r="E11397" s="1" t="str">
        <f t="shared" si="356"/>
        <v>1991</v>
      </c>
      <c r="F11397" s="1" t="str">
        <f t="shared" si="357"/>
        <v>Apr</v>
      </c>
      <c r="G11397" t="s">
        <v>39</v>
      </c>
      <c r="H11397" t="s">
        <v>6748</v>
      </c>
      <c r="I11397">
        <v>0</v>
      </c>
      <c r="J11397">
        <v>7.0000000000000007E-2</v>
      </c>
      <c r="K11397">
        <v>0</v>
      </c>
      <c r="L11397">
        <v>0.01</v>
      </c>
      <c r="M11397">
        <v>0.08</v>
      </c>
      <c r="P11397" t="s">
        <v>203</v>
      </c>
      <c r="R11397" t="s">
        <v>9375</v>
      </c>
    </row>
    <row r="11398" spans="1:19" x14ac:dyDescent="0.2">
      <c r="A11398" t="s">
        <v>4488</v>
      </c>
      <c r="B11398" t="s">
        <v>17</v>
      </c>
      <c r="C11398">
        <v>2010</v>
      </c>
      <c r="D11398" s="1" t="d">
        <v>2018-06-12</v>
      </c>
      <c r="E11398" s="1" t="str">
        <f t="shared" si="356"/>
        <v>2018</v>
      </c>
      <c r="F11398" s="1" t="str">
        <f t="shared" si="357"/>
        <v>Jun</v>
      </c>
      <c r="G11398" t="s">
        <v>18</v>
      </c>
      <c r="H11398" t="s">
        <v>4489</v>
      </c>
      <c r="I11398">
        <v>0.03</v>
      </c>
      <c r="J11398">
        <v>0.04</v>
      </c>
      <c r="K11398">
        <v>0</v>
      </c>
      <c r="L11398">
        <v>0.01</v>
      </c>
      <c r="M11398">
        <v>0.08</v>
      </c>
      <c r="P11398" t="s">
        <v>203</v>
      </c>
      <c r="R11398" t="s">
        <v>4490</v>
      </c>
      <c r="S11398" t="s">
        <v>20</v>
      </c>
    </row>
    <row r="11399" spans="1:19" x14ac:dyDescent="0.2">
      <c r="A11399" t="s">
        <v>5680</v>
      </c>
      <c r="B11399" t="s">
        <v>148</v>
      </c>
      <c r="C11399">
        <v>2016</v>
      </c>
      <c r="D11399" s="1" t="d">
        <v>2005-07-24</v>
      </c>
      <c r="E11399" s="1" t="str">
        <f t="shared" si="356"/>
        <v>2005</v>
      </c>
      <c r="F11399" s="1" t="str">
        <f t="shared" si="357"/>
        <v>Jul</v>
      </c>
      <c r="G11399" t="s">
        <v>37</v>
      </c>
      <c r="H11399" t="s">
        <v>51</v>
      </c>
      <c r="I11399">
        <v>0.04</v>
      </c>
      <c r="J11399">
        <v>0.04</v>
      </c>
      <c r="K11399">
        <v>0</v>
      </c>
      <c r="L11399">
        <v>0.01</v>
      </c>
      <c r="M11399">
        <v>0.08</v>
      </c>
      <c r="N11399">
        <v>69</v>
      </c>
      <c r="O11399">
        <v>34</v>
      </c>
      <c r="P11399">
        <v>6.9</v>
      </c>
      <c r="Q11399">
        <v>400</v>
      </c>
      <c r="R11399" t="s">
        <v>506</v>
      </c>
      <c r="S11399" t="s">
        <v>88</v>
      </c>
    </row>
    <row r="11400" spans="1:19" x14ac:dyDescent="0.2">
      <c r="A11400" t="s">
        <v>9376</v>
      </c>
      <c r="B11400" t="s">
        <v>32</v>
      </c>
      <c r="C11400">
        <v>2009</v>
      </c>
      <c r="D11400" s="1" t="d">
        <v>2014-05-30</v>
      </c>
      <c r="E11400" s="1" t="str">
        <f t="shared" si="356"/>
        <v>2014</v>
      </c>
      <c r="F11400" s="1" t="str">
        <f t="shared" si="357"/>
        <v>May</v>
      </c>
      <c r="G11400" t="s">
        <v>39</v>
      </c>
      <c r="H11400" t="s">
        <v>484</v>
      </c>
      <c r="I11400">
        <v>0.08</v>
      </c>
      <c r="J11400">
        <v>0</v>
      </c>
      <c r="K11400">
        <v>0</v>
      </c>
      <c r="L11400">
        <v>0.01</v>
      </c>
      <c r="M11400">
        <v>0.08</v>
      </c>
      <c r="P11400" t="s">
        <v>203</v>
      </c>
      <c r="R11400" t="s">
        <v>484</v>
      </c>
      <c r="S11400" t="s">
        <v>20</v>
      </c>
    </row>
    <row r="11401" spans="1:19" x14ac:dyDescent="0.2">
      <c r="A11401" t="s">
        <v>9377</v>
      </c>
      <c r="B11401" t="s">
        <v>17</v>
      </c>
      <c r="C11401">
        <v>2008</v>
      </c>
      <c r="D11401" s="1" t="d">
        <v>2002-11-24</v>
      </c>
      <c r="E11401" s="1" t="str">
        <f t="shared" si="356"/>
        <v>2002</v>
      </c>
      <c r="F11401" s="1" t="str">
        <f t="shared" si="357"/>
        <v>Nov</v>
      </c>
      <c r="G11401" t="s">
        <v>101</v>
      </c>
      <c r="H11401" t="s">
        <v>7566</v>
      </c>
      <c r="I11401">
        <v>0.06</v>
      </c>
      <c r="J11401">
        <v>0.01</v>
      </c>
      <c r="K11401">
        <v>0</v>
      </c>
      <c r="L11401">
        <v>0.01</v>
      </c>
      <c r="M11401">
        <v>0.08</v>
      </c>
      <c r="N11401">
        <v>46</v>
      </c>
      <c r="O11401">
        <v>6</v>
      </c>
      <c r="P11401">
        <v>7.3</v>
      </c>
      <c r="Q11401">
        <v>6</v>
      </c>
      <c r="R11401" t="s">
        <v>3676</v>
      </c>
      <c r="S11401" t="s">
        <v>88</v>
      </c>
    </row>
    <row r="11402" spans="1:19" x14ac:dyDescent="0.2">
      <c r="A11402" t="s">
        <v>6151</v>
      </c>
      <c r="B11402" t="s">
        <v>159</v>
      </c>
      <c r="C11402">
        <v>2009</v>
      </c>
      <c r="D11402" s="1" t="d">
        <v>2021-10-18</v>
      </c>
      <c r="E11402" s="1" t="str">
        <f t="shared" si="356"/>
        <v>2021</v>
      </c>
      <c r="F11402" s="1" t="str">
        <f t="shared" si="357"/>
        <v>Oct</v>
      </c>
      <c r="G11402" t="s">
        <v>1</v>
      </c>
      <c r="H11402" t="s">
        <v>111</v>
      </c>
      <c r="I11402">
        <v>7.0000000000000007E-2</v>
      </c>
      <c r="J11402">
        <v>0</v>
      </c>
      <c r="K11402">
        <v>0</v>
      </c>
      <c r="L11402">
        <v>0.01</v>
      </c>
      <c r="M11402">
        <v>0.08</v>
      </c>
      <c r="P11402" t="s">
        <v>203</v>
      </c>
      <c r="R11402" t="s">
        <v>720</v>
      </c>
      <c r="S11402" t="s">
        <v>20</v>
      </c>
    </row>
    <row r="11403" spans="1:19" x14ac:dyDescent="0.2">
      <c r="A11403" t="s">
        <v>9378</v>
      </c>
      <c r="B11403" t="s">
        <v>104</v>
      </c>
      <c r="C11403">
        <v>1996</v>
      </c>
      <c r="D11403" s="1" t="d">
        <v>1998-03-02</v>
      </c>
      <c r="E11403" s="1" t="str">
        <f t="shared" si="356"/>
        <v>1998</v>
      </c>
      <c r="F11403" s="1" t="str">
        <f t="shared" si="357"/>
        <v>Mar</v>
      </c>
      <c r="G11403" t="s">
        <v>1</v>
      </c>
      <c r="H11403" t="s">
        <v>523</v>
      </c>
      <c r="I11403">
        <v>0.05</v>
      </c>
      <c r="J11403">
        <v>0.03</v>
      </c>
      <c r="K11403">
        <v>0</v>
      </c>
      <c r="L11403">
        <v>0.01</v>
      </c>
      <c r="M11403">
        <v>0.08</v>
      </c>
    </row>
    <row r="11404" spans="1:19" x14ac:dyDescent="0.2">
      <c r="A11404" t="s">
        <v>9379</v>
      </c>
      <c r="B11404" t="s">
        <v>79</v>
      </c>
      <c r="C11404">
        <v>2013</v>
      </c>
      <c r="D11404" s="1" t="d">
        <v>2011-05-26</v>
      </c>
      <c r="E11404" s="1" t="str">
        <f t="shared" si="356"/>
        <v>2011</v>
      </c>
      <c r="F11404" s="1" t="str">
        <f t="shared" si="357"/>
        <v>May</v>
      </c>
      <c r="G11404" t="s">
        <v>50</v>
      </c>
      <c r="H11404" t="s">
        <v>9380</v>
      </c>
      <c r="I11404">
        <v>0</v>
      </c>
      <c r="J11404">
        <v>0</v>
      </c>
      <c r="K11404">
        <v>0.08</v>
      </c>
      <c r="L11404">
        <v>0</v>
      </c>
      <c r="M11404">
        <v>0.08</v>
      </c>
    </row>
    <row r="11405" spans="1:19" x14ac:dyDescent="0.2">
      <c r="A11405" t="s">
        <v>9381</v>
      </c>
      <c r="B11405" t="s">
        <v>57</v>
      </c>
      <c r="C11405">
        <v>1998</v>
      </c>
      <c r="D11405" s="1" t="d">
        <v>2017-03-21</v>
      </c>
      <c r="E11405" s="1" t="str">
        <f t="shared" si="356"/>
        <v>2017</v>
      </c>
      <c r="F11405" s="1" t="str">
        <f t="shared" si="357"/>
        <v>Mar</v>
      </c>
      <c r="G11405" t="s">
        <v>18</v>
      </c>
      <c r="H11405" t="s">
        <v>943</v>
      </c>
      <c r="I11405">
        <v>0</v>
      </c>
      <c r="J11405">
        <v>0</v>
      </c>
      <c r="K11405">
        <v>0.08</v>
      </c>
      <c r="L11405">
        <v>0</v>
      </c>
      <c r="M11405">
        <v>0.08</v>
      </c>
    </row>
    <row r="11406" spans="1:19" x14ac:dyDescent="0.2">
      <c r="A11406" t="s">
        <v>9382</v>
      </c>
      <c r="B11406" t="s">
        <v>55</v>
      </c>
      <c r="C11406">
        <v>2009</v>
      </c>
      <c r="D11406" s="1" t="d">
        <v>2006-05-15</v>
      </c>
      <c r="E11406" s="1" t="str">
        <f t="shared" si="356"/>
        <v>2006</v>
      </c>
      <c r="F11406" s="1" t="str">
        <f t="shared" si="357"/>
        <v>May</v>
      </c>
      <c r="G11406" t="s">
        <v>24</v>
      </c>
      <c r="H11406" t="s">
        <v>71</v>
      </c>
      <c r="I11406">
        <v>0.04</v>
      </c>
      <c r="J11406">
        <v>0.03</v>
      </c>
      <c r="K11406">
        <v>0</v>
      </c>
      <c r="L11406">
        <v>0.01</v>
      </c>
      <c r="M11406">
        <v>0.08</v>
      </c>
    </row>
    <row r="11407" spans="1:19" x14ac:dyDescent="0.2">
      <c r="A11407" t="s">
        <v>9383</v>
      </c>
      <c r="B11407" t="s">
        <v>79</v>
      </c>
      <c r="C11407">
        <v>2013</v>
      </c>
      <c r="D11407" s="1" t="d">
        <v>1992-09-16</v>
      </c>
      <c r="E11407" s="1" t="str">
        <f t="shared" si="356"/>
        <v>1992</v>
      </c>
      <c r="F11407" s="1" t="str">
        <f t="shared" si="357"/>
        <v>Sep</v>
      </c>
      <c r="G11407" t="s">
        <v>34</v>
      </c>
      <c r="H11407" t="s">
        <v>4573</v>
      </c>
      <c r="I11407">
        <v>0</v>
      </c>
      <c r="J11407">
        <v>0</v>
      </c>
      <c r="K11407">
        <v>0.08</v>
      </c>
      <c r="L11407">
        <v>0</v>
      </c>
      <c r="M11407">
        <v>0.08</v>
      </c>
    </row>
    <row r="11408" spans="1:19" x14ac:dyDescent="0.2">
      <c r="A11408" t="s">
        <v>9384</v>
      </c>
      <c r="B11408" t="s">
        <v>104</v>
      </c>
      <c r="C11408">
        <v>1996</v>
      </c>
      <c r="D11408" s="1" t="d">
        <v>2022-01-17</v>
      </c>
      <c r="E11408" s="1" t="str">
        <f t="shared" si="356"/>
        <v>2022</v>
      </c>
      <c r="F11408" s="1" t="str">
        <f t="shared" si="357"/>
        <v>Jan</v>
      </c>
      <c r="G11408" t="s">
        <v>37</v>
      </c>
      <c r="H11408" t="s">
        <v>226</v>
      </c>
      <c r="I11408">
        <v>0.05</v>
      </c>
      <c r="J11408">
        <v>0.03</v>
      </c>
      <c r="K11408">
        <v>0</v>
      </c>
      <c r="L11408">
        <v>0.01</v>
      </c>
      <c r="M11408">
        <v>0.08</v>
      </c>
    </row>
    <row r="11409" spans="1:19" x14ac:dyDescent="0.2">
      <c r="A11409" t="s">
        <v>9385</v>
      </c>
      <c r="B11409" t="s">
        <v>32</v>
      </c>
      <c r="C11409">
        <v>2010</v>
      </c>
      <c r="D11409" s="1" t="d">
        <v>1992-12-23</v>
      </c>
      <c r="E11409" s="1" t="str">
        <f t="shared" si="356"/>
        <v>1992</v>
      </c>
      <c r="F11409" s="1" t="str">
        <f t="shared" si="357"/>
        <v>Dec</v>
      </c>
      <c r="G11409" t="s">
        <v>86</v>
      </c>
      <c r="H11409" t="s">
        <v>4573</v>
      </c>
      <c r="I11409">
        <v>0.03</v>
      </c>
      <c r="J11409">
        <v>0</v>
      </c>
      <c r="K11409">
        <v>0.05</v>
      </c>
      <c r="L11409">
        <v>0</v>
      </c>
      <c r="M11409">
        <v>0.08</v>
      </c>
      <c r="P11409" t="s">
        <v>203</v>
      </c>
      <c r="R11409" t="s">
        <v>4573</v>
      </c>
      <c r="S11409" t="s">
        <v>88</v>
      </c>
    </row>
    <row r="11410" spans="1:19" x14ac:dyDescent="0.2">
      <c r="A11410" t="s">
        <v>9386</v>
      </c>
      <c r="B11410" t="s">
        <v>17</v>
      </c>
      <c r="C11410">
        <v>2010</v>
      </c>
      <c r="D11410" s="1" t="d">
        <v>1992-07-01</v>
      </c>
      <c r="E11410" s="1" t="str">
        <f t="shared" si="356"/>
        <v>1992</v>
      </c>
      <c r="F11410" s="1" t="str">
        <f t="shared" si="357"/>
        <v>Jul</v>
      </c>
      <c r="G11410" t="s">
        <v>101</v>
      </c>
      <c r="H11410" t="s">
        <v>1091</v>
      </c>
      <c r="I11410">
        <v>0.08</v>
      </c>
      <c r="J11410">
        <v>0</v>
      </c>
      <c r="K11410">
        <v>0</v>
      </c>
      <c r="L11410">
        <v>0</v>
      </c>
      <c r="M11410">
        <v>0.08</v>
      </c>
      <c r="P11410" t="s">
        <v>203</v>
      </c>
      <c r="R11410" t="s">
        <v>7311</v>
      </c>
      <c r="S11410" t="s">
        <v>88</v>
      </c>
    </row>
    <row r="11411" spans="1:19" x14ac:dyDescent="0.2">
      <c r="A11411" t="s">
        <v>9387</v>
      </c>
      <c r="B11411" t="s">
        <v>55</v>
      </c>
      <c r="C11411">
        <v>2009</v>
      </c>
      <c r="D11411" s="1" t="d">
        <v>2001-05-22</v>
      </c>
      <c r="E11411" s="1" t="str">
        <f t="shared" si="356"/>
        <v>2001</v>
      </c>
      <c r="F11411" s="1" t="str">
        <f t="shared" si="357"/>
        <v>May</v>
      </c>
      <c r="G11411" t="s">
        <v>18</v>
      </c>
      <c r="H11411" t="s">
        <v>234</v>
      </c>
      <c r="I11411">
        <v>0</v>
      </c>
      <c r="J11411">
        <v>0</v>
      </c>
      <c r="K11411">
        <v>0.08</v>
      </c>
      <c r="L11411">
        <v>0</v>
      </c>
      <c r="M11411">
        <v>0.08</v>
      </c>
    </row>
    <row r="11412" spans="1:19" x14ac:dyDescent="0.2">
      <c r="A11412" t="s">
        <v>5669</v>
      </c>
      <c r="B11412" t="s">
        <v>32</v>
      </c>
      <c r="C11412">
        <v>2009</v>
      </c>
      <c r="D11412" s="1" t="d">
        <v>2013-03-01</v>
      </c>
      <c r="E11412" s="1" t="str">
        <f t="shared" si="356"/>
        <v>2013</v>
      </c>
      <c r="F11412" s="1" t="str">
        <f t="shared" si="357"/>
        <v>Mar</v>
      </c>
      <c r="G11412" t="s">
        <v>18</v>
      </c>
      <c r="H11412" t="s">
        <v>51</v>
      </c>
      <c r="I11412">
        <v>0.06</v>
      </c>
      <c r="J11412">
        <v>0.01</v>
      </c>
      <c r="K11412">
        <v>0</v>
      </c>
      <c r="L11412">
        <v>0.01</v>
      </c>
      <c r="M11412">
        <v>0.08</v>
      </c>
      <c r="N11412">
        <v>71</v>
      </c>
      <c r="O11412">
        <v>4</v>
      </c>
      <c r="P11412">
        <v>7.8</v>
      </c>
      <c r="Q11412">
        <v>5</v>
      </c>
      <c r="R11412" t="s">
        <v>4966</v>
      </c>
      <c r="S11412" t="s">
        <v>88</v>
      </c>
    </row>
    <row r="11413" spans="1:19" x14ac:dyDescent="0.2">
      <c r="A11413" t="s">
        <v>9388</v>
      </c>
      <c r="B11413" t="s">
        <v>17</v>
      </c>
      <c r="C11413">
        <v>2009</v>
      </c>
      <c r="D11413" s="1" t="d">
        <v>2019-10-14</v>
      </c>
      <c r="E11413" s="1" t="str">
        <f t="shared" si="356"/>
        <v>2019</v>
      </c>
      <c r="F11413" s="1" t="str">
        <f t="shared" si="357"/>
        <v>Oct</v>
      </c>
      <c r="G11413" t="s">
        <v>24</v>
      </c>
      <c r="H11413" t="s">
        <v>1642</v>
      </c>
      <c r="I11413">
        <v>0.08</v>
      </c>
      <c r="J11413">
        <v>0</v>
      </c>
      <c r="K11413">
        <v>0</v>
      </c>
      <c r="L11413">
        <v>0.01</v>
      </c>
      <c r="M11413">
        <v>0.08</v>
      </c>
      <c r="P11413" t="s">
        <v>203</v>
      </c>
      <c r="R11413" t="s">
        <v>9389</v>
      </c>
      <c r="S11413" t="s">
        <v>20</v>
      </c>
    </row>
    <row r="11414" spans="1:19" x14ac:dyDescent="0.2">
      <c r="A11414" t="s">
        <v>9390</v>
      </c>
      <c r="B11414" t="s">
        <v>55</v>
      </c>
      <c r="C11414">
        <v>2002</v>
      </c>
      <c r="D11414" s="1" t="d">
        <v>1988-12-06</v>
      </c>
      <c r="E11414" s="1" t="str">
        <f t="shared" si="356"/>
        <v>1988</v>
      </c>
      <c r="F11414" s="1" t="str">
        <f t="shared" si="357"/>
        <v>Dec</v>
      </c>
      <c r="G11414" t="s">
        <v>24</v>
      </c>
      <c r="H11414" t="s">
        <v>155</v>
      </c>
      <c r="I11414">
        <v>0.04</v>
      </c>
      <c r="J11414">
        <v>0.03</v>
      </c>
      <c r="K11414">
        <v>0</v>
      </c>
      <c r="L11414">
        <v>0.01</v>
      </c>
      <c r="M11414">
        <v>0.08</v>
      </c>
      <c r="N11414">
        <v>76</v>
      </c>
      <c r="O11414">
        <v>9</v>
      </c>
      <c r="P11414">
        <v>9.1999999999999993</v>
      </c>
      <c r="Q11414">
        <v>9</v>
      </c>
      <c r="R11414" t="s">
        <v>155</v>
      </c>
      <c r="S11414" t="s">
        <v>20</v>
      </c>
    </row>
    <row r="11415" spans="1:19" x14ac:dyDescent="0.2">
      <c r="A11415" t="s">
        <v>9391</v>
      </c>
      <c r="B11415" t="s">
        <v>32</v>
      </c>
      <c r="C11415">
        <v>2009</v>
      </c>
      <c r="D11415" s="1" t="d">
        <v>1989-03-16</v>
      </c>
      <c r="E11415" s="1" t="str">
        <f t="shared" si="356"/>
        <v>1989</v>
      </c>
      <c r="F11415" s="1" t="str">
        <f t="shared" si="357"/>
        <v>Mar</v>
      </c>
      <c r="G11415" t="s">
        <v>101</v>
      </c>
      <c r="H11415" t="s">
        <v>372</v>
      </c>
      <c r="I11415">
        <v>0</v>
      </c>
      <c r="J11415">
        <v>0</v>
      </c>
      <c r="K11415">
        <v>0.08</v>
      </c>
      <c r="L11415">
        <v>0</v>
      </c>
      <c r="M11415">
        <v>0.08</v>
      </c>
    </row>
    <row r="11416" spans="1:19" x14ac:dyDescent="0.2">
      <c r="A11416" t="s">
        <v>9392</v>
      </c>
      <c r="B11416" t="s">
        <v>75</v>
      </c>
      <c r="C11416">
        <v>2016</v>
      </c>
      <c r="D11416" s="1" t="d">
        <v>1989-04-11</v>
      </c>
      <c r="E11416" s="1" t="str">
        <f t="shared" si="356"/>
        <v>1989</v>
      </c>
      <c r="F11416" s="1" t="str">
        <f t="shared" si="357"/>
        <v>Apr</v>
      </c>
      <c r="G11416" t="s">
        <v>86</v>
      </c>
      <c r="H11416" t="s">
        <v>3314</v>
      </c>
      <c r="I11416">
        <v>0.03</v>
      </c>
      <c r="J11416">
        <v>0</v>
      </c>
      <c r="K11416">
        <v>0.05</v>
      </c>
      <c r="L11416">
        <v>0.01</v>
      </c>
      <c r="M11416">
        <v>0.08</v>
      </c>
    </row>
    <row r="11417" spans="1:19" x14ac:dyDescent="0.2">
      <c r="A11417" t="s">
        <v>456</v>
      </c>
      <c r="B11417" t="s">
        <v>64</v>
      </c>
      <c r="C11417">
        <v>2004</v>
      </c>
      <c r="D11417" s="1" t="d">
        <v>2006-11-04</v>
      </c>
      <c r="E11417" s="1" t="str">
        <f t="shared" si="356"/>
        <v>2006</v>
      </c>
      <c r="F11417" s="1" t="str">
        <f t="shared" si="357"/>
        <v>Nov</v>
      </c>
      <c r="G11417" t="s">
        <v>18</v>
      </c>
      <c r="H11417" t="s">
        <v>134</v>
      </c>
      <c r="I11417">
        <v>0.06</v>
      </c>
      <c r="J11417">
        <v>0.02</v>
      </c>
      <c r="K11417">
        <v>0</v>
      </c>
      <c r="L11417">
        <v>0</v>
      </c>
      <c r="M11417">
        <v>0.08</v>
      </c>
      <c r="N11417">
        <v>75</v>
      </c>
      <c r="O11417">
        <v>4</v>
      </c>
      <c r="P11417">
        <v>7.8</v>
      </c>
      <c r="Q11417">
        <v>5</v>
      </c>
      <c r="R11417" t="s">
        <v>193</v>
      </c>
      <c r="S11417" t="s">
        <v>20</v>
      </c>
    </row>
    <row r="11418" spans="1:19" x14ac:dyDescent="0.2">
      <c r="A11418" t="s">
        <v>9393</v>
      </c>
      <c r="B11418" t="s">
        <v>159</v>
      </c>
      <c r="C11418">
        <v>2005</v>
      </c>
      <c r="D11418" s="1" t="d">
        <v>1998-02-08</v>
      </c>
      <c r="E11418" s="1" t="str">
        <f t="shared" si="356"/>
        <v>1998</v>
      </c>
      <c r="F11418" s="1" t="str">
        <f t="shared" si="357"/>
        <v>Feb</v>
      </c>
      <c r="G11418" t="s">
        <v>28</v>
      </c>
      <c r="H11418" t="s">
        <v>3392</v>
      </c>
      <c r="I11418">
        <v>0</v>
      </c>
      <c r="J11418">
        <v>0</v>
      </c>
      <c r="K11418">
        <v>0.08</v>
      </c>
      <c r="L11418">
        <v>0</v>
      </c>
      <c r="M11418">
        <v>0.08</v>
      </c>
    </row>
    <row r="11419" spans="1:19" x14ac:dyDescent="0.2">
      <c r="A11419" t="s">
        <v>9243</v>
      </c>
      <c r="B11419" t="s">
        <v>49</v>
      </c>
      <c r="C11419">
        <v>2009</v>
      </c>
      <c r="D11419" s="1" t="d">
        <v>1996-02-15</v>
      </c>
      <c r="E11419" s="1" t="str">
        <f t="shared" si="356"/>
        <v>1996</v>
      </c>
      <c r="F11419" s="1" t="str">
        <f t="shared" si="357"/>
        <v>Feb</v>
      </c>
      <c r="G11419" t="s">
        <v>37</v>
      </c>
      <c r="H11419" t="s">
        <v>283</v>
      </c>
      <c r="I11419">
        <v>0.04</v>
      </c>
      <c r="J11419">
        <v>0.03</v>
      </c>
      <c r="K11419">
        <v>0</v>
      </c>
      <c r="L11419">
        <v>0.01</v>
      </c>
      <c r="M11419">
        <v>0.08</v>
      </c>
      <c r="N11419">
        <v>35</v>
      </c>
      <c r="O11419">
        <v>18</v>
      </c>
      <c r="P11419">
        <v>4.8</v>
      </c>
      <c r="Q11419">
        <v>27</v>
      </c>
      <c r="R11419" t="s">
        <v>1235</v>
      </c>
      <c r="S11419" t="s">
        <v>53</v>
      </c>
    </row>
    <row r="11420" spans="1:19" x14ac:dyDescent="0.2">
      <c r="A11420" t="s">
        <v>9394</v>
      </c>
      <c r="B11420" t="s">
        <v>159</v>
      </c>
      <c r="C11420">
        <v>2009</v>
      </c>
      <c r="D11420" s="1" t="d">
        <v>1999-02-04</v>
      </c>
      <c r="E11420" s="1" t="str">
        <f t="shared" si="356"/>
        <v>1999</v>
      </c>
      <c r="F11420" s="1" t="str">
        <f t="shared" si="357"/>
        <v>Feb</v>
      </c>
      <c r="G11420" t="s">
        <v>28</v>
      </c>
      <c r="H11420" t="s">
        <v>1004</v>
      </c>
      <c r="I11420">
        <v>0</v>
      </c>
      <c r="J11420">
        <v>0</v>
      </c>
      <c r="K11420">
        <v>0.08</v>
      </c>
      <c r="L11420">
        <v>0</v>
      </c>
      <c r="M11420">
        <v>0.08</v>
      </c>
    </row>
    <row r="11421" spans="1:19" x14ac:dyDescent="0.2">
      <c r="A11421" t="s">
        <v>6379</v>
      </c>
      <c r="B11421" t="s">
        <v>75</v>
      </c>
      <c r="C11421">
        <v>2016</v>
      </c>
      <c r="D11421" s="1" t="d">
        <v>1998-01-22</v>
      </c>
      <c r="E11421" s="1" t="str">
        <f t="shared" si="356"/>
        <v>1998</v>
      </c>
      <c r="F11421" s="1" t="str">
        <f t="shared" si="357"/>
        <v>Jan</v>
      </c>
      <c r="G11421" t="s">
        <v>1</v>
      </c>
      <c r="H11421" t="s">
        <v>222</v>
      </c>
      <c r="I11421">
        <v>7.0000000000000007E-2</v>
      </c>
      <c r="J11421">
        <v>0</v>
      </c>
      <c r="K11421">
        <v>0</v>
      </c>
      <c r="L11421">
        <v>0.02</v>
      </c>
      <c r="M11421">
        <v>0.08</v>
      </c>
      <c r="N11421">
        <v>77</v>
      </c>
      <c r="O11421">
        <v>22</v>
      </c>
      <c r="P11421">
        <v>6.1</v>
      </c>
      <c r="Q11421">
        <v>55</v>
      </c>
      <c r="R11421" t="s">
        <v>412</v>
      </c>
      <c r="S11421" t="s">
        <v>20</v>
      </c>
    </row>
    <row r="11422" spans="1:19" x14ac:dyDescent="0.2">
      <c r="A11422" t="s">
        <v>9395</v>
      </c>
      <c r="B11422" t="s">
        <v>49</v>
      </c>
      <c r="C11422">
        <v>2011</v>
      </c>
      <c r="D11422" s="1" t="d">
        <v>1996-12-11</v>
      </c>
      <c r="E11422" s="1" t="str">
        <f t="shared" si="356"/>
        <v>1996</v>
      </c>
      <c r="F11422" s="1" t="str">
        <f t="shared" si="357"/>
        <v>Dec</v>
      </c>
      <c r="G11422" t="s">
        <v>50</v>
      </c>
      <c r="H11422" t="s">
        <v>372</v>
      </c>
      <c r="I11422">
        <v>0.04</v>
      </c>
      <c r="J11422">
        <v>0.03</v>
      </c>
      <c r="K11422">
        <v>0</v>
      </c>
      <c r="L11422">
        <v>0.01</v>
      </c>
      <c r="M11422">
        <v>0.08</v>
      </c>
      <c r="N11422">
        <v>51</v>
      </c>
      <c r="O11422">
        <v>37</v>
      </c>
      <c r="P11422">
        <v>6</v>
      </c>
      <c r="Q11422">
        <v>8</v>
      </c>
      <c r="R11422" t="s">
        <v>2689</v>
      </c>
      <c r="S11422" t="s">
        <v>53</v>
      </c>
    </row>
    <row r="11423" spans="1:19" x14ac:dyDescent="0.2">
      <c r="A11423" t="s">
        <v>9396</v>
      </c>
      <c r="B11423" t="s">
        <v>32</v>
      </c>
      <c r="C11423">
        <v>2011</v>
      </c>
      <c r="D11423" s="1" t="d">
        <v>1992-06-01</v>
      </c>
      <c r="E11423" s="1" t="str">
        <f t="shared" si="356"/>
        <v>1992</v>
      </c>
      <c r="F11423" s="1" t="str">
        <f t="shared" si="357"/>
        <v>Jun</v>
      </c>
      <c r="G11423" t="s">
        <v>50</v>
      </c>
      <c r="H11423" t="s">
        <v>372</v>
      </c>
      <c r="I11423">
        <v>0</v>
      </c>
      <c r="J11423">
        <v>0</v>
      </c>
      <c r="K11423">
        <v>0.08</v>
      </c>
      <c r="L11423">
        <v>0</v>
      </c>
      <c r="M11423">
        <v>0.08</v>
      </c>
    </row>
    <row r="11424" spans="1:19" x14ac:dyDescent="0.2">
      <c r="A11424" t="s">
        <v>3296</v>
      </c>
      <c r="B11424" t="s">
        <v>189</v>
      </c>
      <c r="C11424">
        <v>2005</v>
      </c>
      <c r="D11424" s="1" t="d">
        <v>2003-07-25</v>
      </c>
      <c r="E11424" s="1" t="str">
        <f t="shared" si="356"/>
        <v>2003</v>
      </c>
      <c r="F11424" s="1" t="str">
        <f t="shared" si="357"/>
        <v>Jul</v>
      </c>
      <c r="G11424" t="s">
        <v>18</v>
      </c>
      <c r="H11424" t="s">
        <v>134</v>
      </c>
      <c r="I11424">
        <v>0.06</v>
      </c>
      <c r="J11424">
        <v>0.02</v>
      </c>
      <c r="K11424">
        <v>0</v>
      </c>
      <c r="L11424">
        <v>0</v>
      </c>
      <c r="M11424">
        <v>0.08</v>
      </c>
      <c r="N11424">
        <v>78</v>
      </c>
      <c r="O11424">
        <v>18</v>
      </c>
      <c r="P11424">
        <v>9.3000000000000007</v>
      </c>
      <c r="Q11424">
        <v>7</v>
      </c>
      <c r="R11424" t="s">
        <v>193</v>
      </c>
      <c r="S11424" t="s">
        <v>112</v>
      </c>
    </row>
    <row r="11425" spans="1:19" x14ac:dyDescent="0.2">
      <c r="A11425" t="s">
        <v>6634</v>
      </c>
      <c r="B11425" t="s">
        <v>32</v>
      </c>
      <c r="C11425">
        <v>2008</v>
      </c>
      <c r="D11425" s="1" t="d">
        <v>2013-04-09</v>
      </c>
      <c r="E11425" s="1" t="str">
        <f t="shared" si="356"/>
        <v>2013</v>
      </c>
      <c r="F11425" s="1" t="str">
        <f t="shared" si="357"/>
        <v>Apr</v>
      </c>
      <c r="G11425" t="s">
        <v>50</v>
      </c>
      <c r="H11425" t="s">
        <v>329</v>
      </c>
      <c r="I11425">
        <v>7.0000000000000007E-2</v>
      </c>
      <c r="J11425">
        <v>0</v>
      </c>
      <c r="K11425">
        <v>0</v>
      </c>
      <c r="L11425">
        <v>0.01</v>
      </c>
      <c r="M11425">
        <v>0.08</v>
      </c>
      <c r="N11425">
        <v>60</v>
      </c>
      <c r="O11425">
        <v>8</v>
      </c>
      <c r="P11425" t="s">
        <v>203</v>
      </c>
      <c r="R11425" t="s">
        <v>332</v>
      </c>
      <c r="S11425" t="s">
        <v>112</v>
      </c>
    </row>
    <row r="11426" spans="1:19" x14ac:dyDescent="0.2">
      <c r="A11426" t="s">
        <v>9397</v>
      </c>
      <c r="B11426" t="s">
        <v>49</v>
      </c>
      <c r="C11426">
        <v>2008</v>
      </c>
      <c r="D11426" s="1" t="d">
        <v>1991-03-14</v>
      </c>
      <c r="E11426" s="1" t="str">
        <f t="shared" si="356"/>
        <v>1991</v>
      </c>
      <c r="F11426" s="1" t="str">
        <f t="shared" si="357"/>
        <v>Mar</v>
      </c>
      <c r="G11426" t="s">
        <v>24</v>
      </c>
      <c r="H11426" t="s">
        <v>151</v>
      </c>
      <c r="I11426">
        <v>0</v>
      </c>
      <c r="J11426">
        <v>0</v>
      </c>
      <c r="K11426">
        <v>0.08</v>
      </c>
      <c r="L11426">
        <v>0</v>
      </c>
      <c r="M11426">
        <v>0.08</v>
      </c>
    </row>
    <row r="11427" spans="1:19" x14ac:dyDescent="0.2">
      <c r="A11427" t="s">
        <v>9398</v>
      </c>
      <c r="B11427" t="s">
        <v>64</v>
      </c>
      <c r="C11427">
        <v>2001</v>
      </c>
      <c r="D11427" s="1" t="d">
        <v>2021-08-09</v>
      </c>
      <c r="E11427" s="1" t="str">
        <f t="shared" si="356"/>
        <v>2021</v>
      </c>
      <c r="F11427" s="1" t="str">
        <f t="shared" si="357"/>
        <v>Aug</v>
      </c>
      <c r="G11427" t="s">
        <v>1</v>
      </c>
      <c r="H11427" t="s">
        <v>2573</v>
      </c>
      <c r="I11427">
        <v>0.06</v>
      </c>
      <c r="J11427">
        <v>0.02</v>
      </c>
      <c r="K11427">
        <v>0</v>
      </c>
      <c r="L11427">
        <v>0</v>
      </c>
      <c r="M11427">
        <v>0.08</v>
      </c>
      <c r="N11427">
        <v>61</v>
      </c>
      <c r="O11427">
        <v>8</v>
      </c>
      <c r="P11427" t="s">
        <v>203</v>
      </c>
      <c r="R11427" t="s">
        <v>694</v>
      </c>
      <c r="S11427" t="s">
        <v>20</v>
      </c>
    </row>
    <row r="11428" spans="1:19" x14ac:dyDescent="0.2">
      <c r="A11428" t="s">
        <v>9399</v>
      </c>
      <c r="B11428" t="s">
        <v>32</v>
      </c>
      <c r="C11428">
        <v>2008</v>
      </c>
      <c r="D11428" s="1" t="d">
        <v>2013-06-23</v>
      </c>
      <c r="E11428" s="1" t="str">
        <f t="shared" si="356"/>
        <v>2013</v>
      </c>
      <c r="F11428" s="1" t="str">
        <f t="shared" si="357"/>
        <v>Jun</v>
      </c>
      <c r="G11428" t="s">
        <v>39</v>
      </c>
      <c r="H11428" t="s">
        <v>19</v>
      </c>
      <c r="I11428">
        <v>0.08</v>
      </c>
      <c r="J11428">
        <v>0</v>
      </c>
      <c r="K11428">
        <v>0</v>
      </c>
      <c r="L11428">
        <v>0.01</v>
      </c>
      <c r="M11428">
        <v>0.08</v>
      </c>
      <c r="N11428">
        <v>54</v>
      </c>
      <c r="O11428">
        <v>5</v>
      </c>
      <c r="P11428" t="s">
        <v>203</v>
      </c>
      <c r="R11428" t="s">
        <v>9400</v>
      </c>
      <c r="S11428" t="s">
        <v>20</v>
      </c>
    </row>
    <row r="11429" spans="1:19" x14ac:dyDescent="0.2">
      <c r="A11429" t="s">
        <v>9401</v>
      </c>
      <c r="B11429" t="s">
        <v>55</v>
      </c>
      <c r="C11429">
        <v>2006</v>
      </c>
      <c r="D11429" s="1" t="d">
        <v>1998-01-21</v>
      </c>
      <c r="E11429" s="1" t="str">
        <f t="shared" si="356"/>
        <v>1998</v>
      </c>
      <c r="F11429" s="1" t="str">
        <f t="shared" si="357"/>
        <v>Jan</v>
      </c>
      <c r="G11429" t="s">
        <v>37</v>
      </c>
      <c r="H11429" t="s">
        <v>1787</v>
      </c>
      <c r="I11429">
        <v>0.04</v>
      </c>
      <c r="J11429">
        <v>0.03</v>
      </c>
      <c r="K11429">
        <v>0</v>
      </c>
      <c r="L11429">
        <v>0.01</v>
      </c>
      <c r="M11429">
        <v>0.08</v>
      </c>
      <c r="N11429">
        <v>44</v>
      </c>
      <c r="O11429">
        <v>36</v>
      </c>
      <c r="P11429">
        <v>5.8</v>
      </c>
      <c r="Q11429">
        <v>15</v>
      </c>
      <c r="R11429" t="s">
        <v>719</v>
      </c>
      <c r="S11429" t="s">
        <v>53</v>
      </c>
    </row>
    <row r="11430" spans="1:19" x14ac:dyDescent="0.2">
      <c r="A11430" t="s">
        <v>9402</v>
      </c>
      <c r="B11430" t="s">
        <v>32</v>
      </c>
      <c r="C11430">
        <v>2009</v>
      </c>
      <c r="D11430" s="1" t="d">
        <v>1990-04-29</v>
      </c>
      <c r="E11430" s="1" t="str">
        <f t="shared" si="356"/>
        <v>1990</v>
      </c>
      <c r="F11430" s="1" t="str">
        <f t="shared" si="357"/>
        <v>Apr</v>
      </c>
      <c r="G11430" t="s">
        <v>50</v>
      </c>
      <c r="H11430" t="s">
        <v>5573</v>
      </c>
      <c r="I11430">
        <v>0.08</v>
      </c>
      <c r="J11430">
        <v>0</v>
      </c>
      <c r="K11430">
        <v>0</v>
      </c>
      <c r="L11430">
        <v>0.01</v>
      </c>
      <c r="M11430">
        <v>0.08</v>
      </c>
      <c r="P11430" t="s">
        <v>203</v>
      </c>
      <c r="R11430" t="s">
        <v>5573</v>
      </c>
      <c r="S11430" t="s">
        <v>20</v>
      </c>
    </row>
    <row r="11431" spans="1:19" x14ac:dyDescent="0.2">
      <c r="A11431" t="s">
        <v>9403</v>
      </c>
      <c r="B11431" t="s">
        <v>32</v>
      </c>
      <c r="C11431">
        <v>2007</v>
      </c>
      <c r="D11431" s="1" t="d">
        <v>1994-03-22</v>
      </c>
      <c r="E11431" s="1" t="str">
        <f t="shared" si="356"/>
        <v>1994</v>
      </c>
      <c r="F11431" s="1" t="str">
        <f t="shared" si="357"/>
        <v>Mar</v>
      </c>
      <c r="G11431" t="s">
        <v>28</v>
      </c>
      <c r="H11431" t="s">
        <v>1201</v>
      </c>
      <c r="I11431">
        <v>0</v>
      </c>
      <c r="J11431">
        <v>0</v>
      </c>
      <c r="K11431">
        <v>0.08</v>
      </c>
      <c r="L11431">
        <v>0</v>
      </c>
      <c r="M11431">
        <v>0.08</v>
      </c>
    </row>
    <row r="11432" spans="1:19" x14ac:dyDescent="0.2">
      <c r="A11432" t="s">
        <v>4897</v>
      </c>
      <c r="B11432" t="s">
        <v>79</v>
      </c>
      <c r="C11432">
        <v>2013</v>
      </c>
      <c r="D11432" s="1" t="d">
        <v>1991-04-09</v>
      </c>
      <c r="E11432" s="1" t="str">
        <f t="shared" si="356"/>
        <v>1991</v>
      </c>
      <c r="F11432" s="1" t="str">
        <f t="shared" si="357"/>
        <v>Apr</v>
      </c>
      <c r="G11432" t="s">
        <v>86</v>
      </c>
      <c r="H11432" t="s">
        <v>372</v>
      </c>
      <c r="I11432">
        <v>0</v>
      </c>
      <c r="J11432">
        <v>0</v>
      </c>
      <c r="K11432">
        <v>0.08</v>
      </c>
      <c r="L11432">
        <v>0</v>
      </c>
      <c r="M11432">
        <v>0.08</v>
      </c>
    </row>
    <row r="11433" spans="1:19" x14ac:dyDescent="0.2">
      <c r="A11433" t="s">
        <v>9404</v>
      </c>
      <c r="B11433" t="s">
        <v>17</v>
      </c>
      <c r="C11433">
        <v>2012</v>
      </c>
      <c r="D11433" s="1" t="d">
        <v>2020-03-25</v>
      </c>
      <c r="E11433" s="1" t="str">
        <f t="shared" si="356"/>
        <v>2020</v>
      </c>
      <c r="F11433" s="1" t="str">
        <f t="shared" si="357"/>
        <v>Mar</v>
      </c>
      <c r="G11433" t="s">
        <v>39</v>
      </c>
      <c r="H11433" t="s">
        <v>372</v>
      </c>
      <c r="I11433">
        <v>0</v>
      </c>
      <c r="J11433">
        <v>0</v>
      </c>
      <c r="K11433">
        <v>0.08</v>
      </c>
      <c r="L11433">
        <v>0</v>
      </c>
      <c r="M11433">
        <v>0.08</v>
      </c>
    </row>
    <row r="11434" spans="1:19" x14ac:dyDescent="0.2">
      <c r="A11434" t="s">
        <v>9405</v>
      </c>
      <c r="B11434" t="s">
        <v>55</v>
      </c>
      <c r="C11434">
        <v>2005</v>
      </c>
      <c r="D11434" s="1" t="d">
        <v>2008-09-13</v>
      </c>
      <c r="E11434" s="1" t="str">
        <f t="shared" si="356"/>
        <v>2008</v>
      </c>
      <c r="F11434" s="1" t="str">
        <f t="shared" si="357"/>
        <v>Sep</v>
      </c>
      <c r="G11434" t="s">
        <v>50</v>
      </c>
      <c r="H11434" t="s">
        <v>51</v>
      </c>
      <c r="I11434">
        <v>0.04</v>
      </c>
      <c r="J11434">
        <v>0.03</v>
      </c>
      <c r="K11434">
        <v>0</v>
      </c>
      <c r="L11434">
        <v>0.01</v>
      </c>
      <c r="M11434">
        <v>0.08</v>
      </c>
      <c r="N11434">
        <v>78</v>
      </c>
      <c r="O11434">
        <v>46</v>
      </c>
      <c r="P11434">
        <v>8.9</v>
      </c>
      <c r="Q11434">
        <v>58</v>
      </c>
      <c r="R11434" t="s">
        <v>2061</v>
      </c>
      <c r="S11434" t="s">
        <v>53</v>
      </c>
    </row>
    <row r="11435" spans="1:19" x14ac:dyDescent="0.2">
      <c r="A11435" t="s">
        <v>9406</v>
      </c>
      <c r="B11435" t="s">
        <v>17</v>
      </c>
      <c r="C11435" t="s">
        <v>286</v>
      </c>
      <c r="D11435" s="1" t="d">
        <v>2007-08-15</v>
      </c>
      <c r="E11435" s="1" t="str">
        <f t="shared" si="356"/>
        <v>2007</v>
      </c>
      <c r="F11435" s="1" t="str">
        <f t="shared" si="357"/>
        <v>Aug</v>
      </c>
      <c r="G11435" t="s">
        <v>50</v>
      </c>
      <c r="H11435" t="s">
        <v>19</v>
      </c>
      <c r="I11435">
        <v>0</v>
      </c>
      <c r="J11435">
        <v>0</v>
      </c>
      <c r="K11435">
        <v>0.08</v>
      </c>
      <c r="L11435">
        <v>0</v>
      </c>
      <c r="M11435">
        <v>0.08</v>
      </c>
      <c r="R11435" t="s">
        <v>2985</v>
      </c>
    </row>
    <row r="11436" spans="1:19" x14ac:dyDescent="0.2">
      <c r="A11436" t="s">
        <v>9407</v>
      </c>
      <c r="B11436" t="s">
        <v>55</v>
      </c>
      <c r="C11436">
        <v>2004</v>
      </c>
      <c r="D11436" s="1" t="d">
        <v>2014-07-06</v>
      </c>
      <c r="E11436" s="1" t="str">
        <f t="shared" si="356"/>
        <v>2014</v>
      </c>
      <c r="F11436" s="1" t="str">
        <f t="shared" si="357"/>
        <v>Jul</v>
      </c>
      <c r="G11436" t="s">
        <v>50</v>
      </c>
      <c r="H11436" t="s">
        <v>151</v>
      </c>
      <c r="I11436">
        <v>0.04</v>
      </c>
      <c r="J11436">
        <v>0.03</v>
      </c>
      <c r="K11436">
        <v>0</v>
      </c>
      <c r="L11436">
        <v>0.01</v>
      </c>
      <c r="M11436">
        <v>0.08</v>
      </c>
      <c r="N11436">
        <v>52</v>
      </c>
      <c r="O11436">
        <v>31</v>
      </c>
      <c r="P11436">
        <v>7</v>
      </c>
      <c r="Q11436">
        <v>6</v>
      </c>
      <c r="R11436" t="s">
        <v>586</v>
      </c>
      <c r="S11436" t="s">
        <v>88</v>
      </c>
    </row>
    <row r="11437" spans="1:19" x14ac:dyDescent="0.2">
      <c r="A11437" t="s">
        <v>8823</v>
      </c>
      <c r="B11437" t="s">
        <v>17</v>
      </c>
      <c r="C11437">
        <v>2011</v>
      </c>
      <c r="D11437" s="1" t="d">
        <v>2021-12-14</v>
      </c>
      <c r="E11437" s="1" t="str">
        <f t="shared" si="356"/>
        <v>2021</v>
      </c>
      <c r="F11437" s="1" t="str">
        <f t="shared" si="357"/>
        <v>Dec</v>
      </c>
      <c r="G11437" t="s">
        <v>50</v>
      </c>
      <c r="H11437" t="s">
        <v>71</v>
      </c>
      <c r="I11437">
        <v>0.06</v>
      </c>
      <c r="J11437">
        <v>0.01</v>
      </c>
      <c r="K11437">
        <v>0</v>
      </c>
      <c r="L11437">
        <v>0.01</v>
      </c>
      <c r="M11437">
        <v>0.08</v>
      </c>
      <c r="P11437" t="s">
        <v>203</v>
      </c>
      <c r="R11437" t="s">
        <v>1689</v>
      </c>
      <c r="S11437" t="s">
        <v>112</v>
      </c>
    </row>
    <row r="11438" spans="1:19" x14ac:dyDescent="0.2">
      <c r="A11438" t="s">
        <v>9408</v>
      </c>
      <c r="B11438" t="s">
        <v>79</v>
      </c>
      <c r="C11438">
        <v>2014</v>
      </c>
      <c r="D11438" s="1" t="d">
        <v>1990-07-23</v>
      </c>
      <c r="E11438" s="1" t="str">
        <f t="shared" si="356"/>
        <v>1990</v>
      </c>
      <c r="F11438" s="1" t="str">
        <f t="shared" si="357"/>
        <v>Jul</v>
      </c>
      <c r="G11438" t="s">
        <v>50</v>
      </c>
      <c r="H11438" t="s">
        <v>5752</v>
      </c>
      <c r="I11438">
        <v>0</v>
      </c>
      <c r="J11438">
        <v>7.0000000000000007E-2</v>
      </c>
      <c r="K11438">
        <v>0</v>
      </c>
      <c r="L11438">
        <v>0</v>
      </c>
      <c r="M11438">
        <v>0.08</v>
      </c>
      <c r="N11438">
        <v>65</v>
      </c>
      <c r="O11438">
        <v>5</v>
      </c>
      <c r="P11438">
        <v>5.6</v>
      </c>
      <c r="Q11438">
        <v>8</v>
      </c>
      <c r="R11438" t="s">
        <v>1444</v>
      </c>
      <c r="S11438" t="s">
        <v>112</v>
      </c>
    </row>
    <row r="11439" spans="1:19" x14ac:dyDescent="0.2">
      <c r="A11439" t="s">
        <v>9216</v>
      </c>
      <c r="B11439" t="s">
        <v>49</v>
      </c>
      <c r="C11439">
        <v>2014</v>
      </c>
      <c r="D11439" s="1" t="d">
        <v>2013-12-29</v>
      </c>
      <c r="E11439" s="1" t="str">
        <f t="shared" si="356"/>
        <v>2013</v>
      </c>
      <c r="F11439" s="1" t="str">
        <f t="shared" si="357"/>
        <v>Dec</v>
      </c>
      <c r="G11439" t="s">
        <v>28</v>
      </c>
      <c r="H11439" t="s">
        <v>825</v>
      </c>
      <c r="I11439">
        <v>0.02</v>
      </c>
      <c r="J11439">
        <v>0.05</v>
      </c>
      <c r="K11439">
        <v>0</v>
      </c>
      <c r="L11439">
        <v>0.01</v>
      </c>
      <c r="M11439">
        <v>0.08</v>
      </c>
      <c r="N11439">
        <v>36</v>
      </c>
      <c r="O11439">
        <v>8</v>
      </c>
      <c r="P11439">
        <v>3.7</v>
      </c>
      <c r="Q11439">
        <v>77</v>
      </c>
      <c r="R11439" t="s">
        <v>6145</v>
      </c>
      <c r="S11439" t="s">
        <v>53</v>
      </c>
    </row>
    <row r="11440" spans="1:19" x14ac:dyDescent="0.2">
      <c r="A11440" t="s">
        <v>9409</v>
      </c>
      <c r="B11440" t="s">
        <v>32</v>
      </c>
      <c r="C11440">
        <v>2008</v>
      </c>
      <c r="D11440" s="1" t="d">
        <v>2021-06-27</v>
      </c>
      <c r="E11440" s="1" t="str">
        <f t="shared" si="356"/>
        <v>2021</v>
      </c>
      <c r="F11440" s="1" t="str">
        <f t="shared" si="357"/>
        <v>Jun</v>
      </c>
      <c r="G11440" t="s">
        <v>34</v>
      </c>
      <c r="H11440" t="s">
        <v>1207</v>
      </c>
      <c r="I11440">
        <v>0</v>
      </c>
      <c r="J11440">
        <v>0</v>
      </c>
      <c r="K11440">
        <v>0.08</v>
      </c>
      <c r="L11440">
        <v>0</v>
      </c>
      <c r="M11440">
        <v>0.08</v>
      </c>
    </row>
    <row r="11441" spans="1:19" x14ac:dyDescent="0.2">
      <c r="A11441" t="s">
        <v>6074</v>
      </c>
      <c r="B11441" t="s">
        <v>44</v>
      </c>
      <c r="C11441">
        <v>2015</v>
      </c>
      <c r="D11441" s="1" t="d">
        <v>1992-09-03</v>
      </c>
      <c r="E11441" s="1" t="str">
        <f t="shared" si="356"/>
        <v>1992</v>
      </c>
      <c r="F11441" s="1" t="str">
        <f t="shared" si="357"/>
        <v>Sep</v>
      </c>
      <c r="G11441" t="s">
        <v>50</v>
      </c>
      <c r="H11441" t="s">
        <v>71</v>
      </c>
      <c r="I11441">
        <v>0.06</v>
      </c>
      <c r="J11441">
        <v>0.01</v>
      </c>
      <c r="K11441">
        <v>0</v>
      </c>
      <c r="L11441">
        <v>0.01</v>
      </c>
      <c r="M11441">
        <v>0.08</v>
      </c>
      <c r="P11441">
        <v>8.4</v>
      </c>
      <c r="Q11441">
        <v>25</v>
      </c>
      <c r="R11441" t="s">
        <v>1503</v>
      </c>
      <c r="S11441" t="s">
        <v>88</v>
      </c>
    </row>
    <row r="11442" spans="1:19" x14ac:dyDescent="0.2">
      <c r="A11442" t="s">
        <v>5911</v>
      </c>
      <c r="B11442" t="s">
        <v>17</v>
      </c>
      <c r="C11442">
        <v>2008</v>
      </c>
      <c r="D11442" s="1" t="d">
        <v>1998-10-07</v>
      </c>
      <c r="E11442" s="1" t="str">
        <f t="shared" si="356"/>
        <v>1998</v>
      </c>
      <c r="F11442" s="1" t="str">
        <f t="shared" si="357"/>
        <v>Oct</v>
      </c>
      <c r="G11442" t="s">
        <v>18</v>
      </c>
      <c r="H11442" t="s">
        <v>234</v>
      </c>
      <c r="I11442">
        <v>0</v>
      </c>
      <c r="J11442">
        <v>0</v>
      </c>
      <c r="K11442">
        <v>0.08</v>
      </c>
      <c r="L11442">
        <v>0</v>
      </c>
      <c r="M11442">
        <v>0.08</v>
      </c>
    </row>
    <row r="11443" spans="1:19" x14ac:dyDescent="0.2">
      <c r="A11443" t="s">
        <v>8894</v>
      </c>
      <c r="B11443" t="s">
        <v>44</v>
      </c>
      <c r="C11443">
        <v>2009</v>
      </c>
      <c r="D11443" s="1" t="d">
        <v>1991-04-23</v>
      </c>
      <c r="E11443" s="1" t="str">
        <f t="shared" si="356"/>
        <v>1991</v>
      </c>
      <c r="F11443" s="1" t="str">
        <f t="shared" si="357"/>
        <v>Apr</v>
      </c>
      <c r="G11443" t="s">
        <v>50</v>
      </c>
      <c r="H11443" t="s">
        <v>234</v>
      </c>
      <c r="I11443">
        <v>7.0000000000000007E-2</v>
      </c>
      <c r="J11443">
        <v>0</v>
      </c>
      <c r="K11443">
        <v>0</v>
      </c>
      <c r="L11443">
        <v>0.01</v>
      </c>
      <c r="M11443">
        <v>0.08</v>
      </c>
      <c r="N11443">
        <v>62</v>
      </c>
      <c r="O11443">
        <v>12</v>
      </c>
      <c r="P11443">
        <v>8</v>
      </c>
      <c r="Q11443">
        <v>6</v>
      </c>
      <c r="R11443" t="s">
        <v>8895</v>
      </c>
      <c r="S11443" t="s">
        <v>112</v>
      </c>
    </row>
    <row r="11444" spans="1:19" x14ac:dyDescent="0.2">
      <c r="A11444" t="s">
        <v>9410</v>
      </c>
      <c r="B11444" t="s">
        <v>17</v>
      </c>
      <c r="C11444">
        <v>2007</v>
      </c>
      <c r="D11444" s="1" t="d">
        <v>2010-08-08</v>
      </c>
      <c r="E11444" s="1" t="str">
        <f t="shared" si="356"/>
        <v>2010</v>
      </c>
      <c r="F11444" s="1" t="str">
        <f t="shared" si="357"/>
        <v>Aug</v>
      </c>
      <c r="G11444" t="s">
        <v>50</v>
      </c>
      <c r="H11444" t="s">
        <v>7147</v>
      </c>
      <c r="I11444">
        <v>7.0000000000000007E-2</v>
      </c>
      <c r="J11444">
        <v>0</v>
      </c>
      <c r="K11444">
        <v>0</v>
      </c>
      <c r="L11444">
        <v>0.01</v>
      </c>
      <c r="M11444">
        <v>0.08</v>
      </c>
      <c r="N11444">
        <v>20</v>
      </c>
      <c r="O11444">
        <v>6</v>
      </c>
      <c r="P11444">
        <v>1.7</v>
      </c>
      <c r="Q11444">
        <v>52</v>
      </c>
      <c r="R11444" t="s">
        <v>5837</v>
      </c>
      <c r="S11444" t="s">
        <v>20</v>
      </c>
    </row>
    <row r="11445" spans="1:19" x14ac:dyDescent="0.2">
      <c r="A11445" t="s">
        <v>1435</v>
      </c>
      <c r="B11445" t="s">
        <v>189</v>
      </c>
      <c r="C11445">
        <v>2004</v>
      </c>
      <c r="D11445" s="1" t="d">
        <v>2013-02-19</v>
      </c>
      <c r="E11445" s="1" t="str">
        <f t="shared" si="356"/>
        <v>2013</v>
      </c>
      <c r="F11445" s="1" t="str">
        <f t="shared" si="357"/>
        <v>Feb</v>
      </c>
      <c r="G11445" t="s">
        <v>50</v>
      </c>
      <c r="H11445" t="s">
        <v>111</v>
      </c>
      <c r="I11445">
        <v>0.06</v>
      </c>
      <c r="J11445">
        <v>0.02</v>
      </c>
      <c r="K11445">
        <v>0</v>
      </c>
      <c r="L11445">
        <v>0</v>
      </c>
      <c r="M11445">
        <v>0.08</v>
      </c>
      <c r="N11445">
        <v>78</v>
      </c>
      <c r="O11445">
        <v>25</v>
      </c>
      <c r="P11445">
        <v>8</v>
      </c>
      <c r="Q11445">
        <v>11</v>
      </c>
      <c r="R11445" t="s">
        <v>111</v>
      </c>
      <c r="S11445" t="s">
        <v>88</v>
      </c>
    </row>
    <row r="11446" spans="1:19" x14ac:dyDescent="0.2">
      <c r="A11446" t="s">
        <v>4759</v>
      </c>
      <c r="B11446" t="s">
        <v>44</v>
      </c>
      <c r="C11446">
        <v>2011</v>
      </c>
      <c r="D11446" s="1" t="d">
        <v>1988-04-23</v>
      </c>
      <c r="E11446" s="1" t="str">
        <f t="shared" si="356"/>
        <v>1988</v>
      </c>
      <c r="F11446" s="1" t="str">
        <f t="shared" si="357"/>
        <v>Apr</v>
      </c>
      <c r="G11446" t="s">
        <v>39</v>
      </c>
      <c r="H11446" t="s">
        <v>234</v>
      </c>
      <c r="I11446">
        <v>0.08</v>
      </c>
      <c r="J11446">
        <v>0</v>
      </c>
      <c r="K11446">
        <v>0</v>
      </c>
      <c r="L11446">
        <v>0.01</v>
      </c>
      <c r="M11446">
        <v>0.08</v>
      </c>
      <c r="P11446" t="s">
        <v>203</v>
      </c>
      <c r="R11446" t="s">
        <v>357</v>
      </c>
      <c r="S11446" t="s">
        <v>112</v>
      </c>
    </row>
    <row r="11447" spans="1:19" x14ac:dyDescent="0.2">
      <c r="A11447" t="s">
        <v>9411</v>
      </c>
      <c r="B11447" t="s">
        <v>148</v>
      </c>
      <c r="C11447">
        <v>2005</v>
      </c>
      <c r="D11447" s="1" t="d">
        <v>1996-11-12</v>
      </c>
      <c r="E11447" s="1" t="str">
        <f t="shared" si="356"/>
        <v>1996</v>
      </c>
      <c r="F11447" s="1" t="str">
        <f t="shared" si="357"/>
        <v>Nov</v>
      </c>
      <c r="G11447" t="s">
        <v>37</v>
      </c>
      <c r="H11447" t="s">
        <v>134</v>
      </c>
      <c r="I11447">
        <v>0</v>
      </c>
      <c r="J11447">
        <v>7.0000000000000007E-2</v>
      </c>
      <c r="K11447">
        <v>0</v>
      </c>
      <c r="L11447">
        <v>0.01</v>
      </c>
      <c r="M11447">
        <v>0.08</v>
      </c>
      <c r="N11447">
        <v>91</v>
      </c>
      <c r="O11447">
        <v>55</v>
      </c>
      <c r="P11447">
        <v>8.4</v>
      </c>
      <c r="Q11447">
        <v>837</v>
      </c>
      <c r="R11447" t="s">
        <v>2599</v>
      </c>
      <c r="S11447" t="s">
        <v>88</v>
      </c>
    </row>
    <row r="11448" spans="1:19" x14ac:dyDescent="0.2">
      <c r="A11448" t="s">
        <v>9412</v>
      </c>
      <c r="B11448" t="s">
        <v>104</v>
      </c>
      <c r="C11448">
        <v>1998</v>
      </c>
      <c r="D11448" s="1" t="d">
        <v>2022-12-28</v>
      </c>
      <c r="E11448" s="1" t="str">
        <f t="shared" si="356"/>
        <v>2022</v>
      </c>
      <c r="F11448" s="1" t="str">
        <f t="shared" si="357"/>
        <v>Dec</v>
      </c>
      <c r="G11448" t="s">
        <v>28</v>
      </c>
      <c r="H11448" t="s">
        <v>3403</v>
      </c>
      <c r="I11448">
        <v>0</v>
      </c>
      <c r="J11448">
        <v>0</v>
      </c>
      <c r="K11448">
        <v>0.08</v>
      </c>
      <c r="L11448">
        <v>0.01</v>
      </c>
      <c r="M11448">
        <v>0.08</v>
      </c>
    </row>
    <row r="11449" spans="1:19" x14ac:dyDescent="0.2">
      <c r="A11449" t="s">
        <v>9413</v>
      </c>
      <c r="B11449" t="s">
        <v>189</v>
      </c>
      <c r="C11449">
        <v>2002</v>
      </c>
      <c r="D11449" s="1" t="d">
        <v>1996-01-19</v>
      </c>
      <c r="E11449" s="1" t="str">
        <f t="shared" si="356"/>
        <v>1996</v>
      </c>
      <c r="F11449" s="1" t="str">
        <f t="shared" si="357"/>
        <v>Jan</v>
      </c>
      <c r="G11449" t="s">
        <v>18</v>
      </c>
      <c r="H11449" t="s">
        <v>283</v>
      </c>
      <c r="I11449">
        <v>0.06</v>
      </c>
      <c r="J11449">
        <v>0.02</v>
      </c>
      <c r="K11449">
        <v>0</v>
      </c>
      <c r="L11449">
        <v>0</v>
      </c>
      <c r="M11449">
        <v>0.08</v>
      </c>
      <c r="N11449">
        <v>72</v>
      </c>
      <c r="O11449">
        <v>11</v>
      </c>
      <c r="P11449">
        <v>9.3000000000000007</v>
      </c>
      <c r="Q11449">
        <v>4</v>
      </c>
      <c r="R11449" t="s">
        <v>9414</v>
      </c>
      <c r="S11449" t="s">
        <v>20</v>
      </c>
    </row>
    <row r="11450" spans="1:19" x14ac:dyDescent="0.2">
      <c r="A11450" t="s">
        <v>9415</v>
      </c>
      <c r="B11450" t="s">
        <v>32</v>
      </c>
      <c r="C11450">
        <v>2007</v>
      </c>
      <c r="D11450" s="1" t="d">
        <v>1989-09-09</v>
      </c>
      <c r="E11450" s="1" t="str">
        <f t="shared" si="356"/>
        <v>1989</v>
      </c>
      <c r="F11450" s="1" t="str">
        <f t="shared" si="357"/>
        <v>Sep</v>
      </c>
      <c r="G11450" t="s">
        <v>18</v>
      </c>
      <c r="H11450" t="s">
        <v>234</v>
      </c>
      <c r="I11450">
        <v>0</v>
      </c>
      <c r="J11450">
        <v>0</v>
      </c>
      <c r="K11450">
        <v>0.08</v>
      </c>
      <c r="L11450">
        <v>0</v>
      </c>
      <c r="M11450">
        <v>0.08</v>
      </c>
    </row>
    <row r="11451" spans="1:19" x14ac:dyDescent="0.2">
      <c r="A11451" t="s">
        <v>9416</v>
      </c>
      <c r="B11451" t="s">
        <v>32</v>
      </c>
      <c r="C11451">
        <v>2011</v>
      </c>
      <c r="D11451" s="1" t="d">
        <v>2011-08-22</v>
      </c>
      <c r="E11451" s="1" t="str">
        <f t="shared" si="356"/>
        <v>2011</v>
      </c>
      <c r="F11451" s="1" t="str">
        <f t="shared" si="357"/>
        <v>Aug</v>
      </c>
      <c r="G11451" t="s">
        <v>101</v>
      </c>
      <c r="H11451" t="s">
        <v>1852</v>
      </c>
      <c r="I11451">
        <v>0.05</v>
      </c>
      <c r="J11451">
        <v>0.02</v>
      </c>
      <c r="K11451">
        <v>0</v>
      </c>
      <c r="L11451">
        <v>0.01</v>
      </c>
      <c r="M11451">
        <v>0.08</v>
      </c>
      <c r="P11451" t="s">
        <v>203</v>
      </c>
      <c r="R11451" t="s">
        <v>1852</v>
      </c>
      <c r="S11451" t="s">
        <v>112</v>
      </c>
    </row>
    <row r="11452" spans="1:19" x14ac:dyDescent="0.2">
      <c r="A11452" t="s">
        <v>2687</v>
      </c>
      <c r="B11452" t="s">
        <v>148</v>
      </c>
      <c r="C11452">
        <v>2016</v>
      </c>
      <c r="D11452" s="1" t="d">
        <v>2002-06-11</v>
      </c>
      <c r="E11452" s="1" t="str">
        <f t="shared" si="356"/>
        <v>2002</v>
      </c>
      <c r="F11452" s="1" t="str">
        <f t="shared" si="357"/>
        <v>Jun</v>
      </c>
      <c r="G11452" t="s">
        <v>37</v>
      </c>
      <c r="H11452" t="s">
        <v>134</v>
      </c>
      <c r="I11452">
        <v>0.03</v>
      </c>
      <c r="J11452">
        <v>0.04</v>
      </c>
      <c r="K11452">
        <v>0</v>
      </c>
      <c r="L11452">
        <v>0.01</v>
      </c>
      <c r="M11452">
        <v>0.08</v>
      </c>
      <c r="N11452">
        <v>85</v>
      </c>
      <c r="O11452">
        <v>27</v>
      </c>
      <c r="P11452">
        <v>8</v>
      </c>
      <c r="Q11452">
        <v>488</v>
      </c>
      <c r="R11452" t="s">
        <v>625</v>
      </c>
      <c r="S11452" t="s">
        <v>53</v>
      </c>
    </row>
    <row r="11453" spans="1:19" x14ac:dyDescent="0.2">
      <c r="A11453" t="s">
        <v>7774</v>
      </c>
      <c r="B11453" t="s">
        <v>44</v>
      </c>
      <c r="C11453">
        <v>2014</v>
      </c>
      <c r="D11453" s="1" t="d">
        <v>2017-05-31</v>
      </c>
      <c r="E11453" s="1" t="str">
        <f t="shared" si="356"/>
        <v>2017</v>
      </c>
      <c r="F11453" s="1" t="str">
        <f t="shared" si="357"/>
        <v>May</v>
      </c>
      <c r="G11453" t="s">
        <v>86</v>
      </c>
      <c r="H11453" t="s">
        <v>1921</v>
      </c>
      <c r="I11453">
        <v>0.06</v>
      </c>
      <c r="J11453">
        <v>0.01</v>
      </c>
      <c r="K11453">
        <v>0</v>
      </c>
      <c r="L11453">
        <v>0.01</v>
      </c>
      <c r="M11453">
        <v>0.08</v>
      </c>
      <c r="N11453">
        <v>85</v>
      </c>
      <c r="O11453">
        <v>15</v>
      </c>
      <c r="P11453">
        <v>7.4</v>
      </c>
      <c r="Q11453">
        <v>35</v>
      </c>
      <c r="R11453" t="s">
        <v>2748</v>
      </c>
      <c r="S11453" t="s">
        <v>88</v>
      </c>
    </row>
    <row r="11454" spans="1:19" x14ac:dyDescent="0.2">
      <c r="A11454" t="s">
        <v>8152</v>
      </c>
      <c r="B11454" t="s">
        <v>44</v>
      </c>
      <c r="C11454">
        <v>2011</v>
      </c>
      <c r="D11454" s="1" t="d">
        <v>2001-10-25</v>
      </c>
      <c r="E11454" s="1" t="str">
        <f t="shared" si="356"/>
        <v>2001</v>
      </c>
      <c r="F11454" s="1" t="str">
        <f t="shared" si="357"/>
        <v>Oct</v>
      </c>
      <c r="G11454" t="s">
        <v>86</v>
      </c>
      <c r="H11454" t="s">
        <v>202</v>
      </c>
      <c r="I11454">
        <v>0.05</v>
      </c>
      <c r="J11454">
        <v>0.02</v>
      </c>
      <c r="K11454">
        <v>0</v>
      </c>
      <c r="L11454">
        <v>0.01</v>
      </c>
      <c r="M11454">
        <v>0.08</v>
      </c>
      <c r="N11454">
        <v>49</v>
      </c>
      <c r="O11454">
        <v>17</v>
      </c>
      <c r="P11454">
        <v>6.2</v>
      </c>
      <c r="Q11454">
        <v>11</v>
      </c>
      <c r="R11454" t="s">
        <v>8153</v>
      </c>
      <c r="S11454" t="s">
        <v>53</v>
      </c>
    </row>
    <row r="11455" spans="1:19" x14ac:dyDescent="0.2">
      <c r="A11455" t="s">
        <v>9417</v>
      </c>
      <c r="B11455" t="s">
        <v>79</v>
      </c>
      <c r="C11455">
        <v>2013</v>
      </c>
      <c r="D11455" s="1" t="d">
        <v>2020-11-06</v>
      </c>
      <c r="E11455" s="1" t="str">
        <f t="shared" si="356"/>
        <v>2020</v>
      </c>
      <c r="F11455" s="1" t="str">
        <f t="shared" si="357"/>
        <v>Nov</v>
      </c>
      <c r="G11455" t="s">
        <v>34</v>
      </c>
      <c r="H11455" t="s">
        <v>4573</v>
      </c>
      <c r="I11455">
        <v>0</v>
      </c>
      <c r="J11455">
        <v>0</v>
      </c>
      <c r="K11455">
        <v>0.08</v>
      </c>
      <c r="L11455">
        <v>0</v>
      </c>
      <c r="M11455">
        <v>0.08</v>
      </c>
    </row>
    <row r="11456" spans="1:19" x14ac:dyDescent="0.2">
      <c r="A11456" t="s">
        <v>9418</v>
      </c>
      <c r="B11456" t="s">
        <v>55</v>
      </c>
      <c r="C11456">
        <v>2006</v>
      </c>
      <c r="D11456" s="1" t="d">
        <v>2011-05-02</v>
      </c>
      <c r="E11456" s="1" t="str">
        <f t="shared" si="356"/>
        <v>2011</v>
      </c>
      <c r="F11456" s="1" t="str">
        <f t="shared" si="357"/>
        <v>May</v>
      </c>
      <c r="G11456" t="s">
        <v>86</v>
      </c>
      <c r="H11456" t="s">
        <v>3392</v>
      </c>
      <c r="I11456">
        <v>0.01</v>
      </c>
      <c r="J11456">
        <v>0.01</v>
      </c>
      <c r="K11456">
        <v>0.05</v>
      </c>
      <c r="L11456">
        <v>0</v>
      </c>
      <c r="M11456">
        <v>0.08</v>
      </c>
      <c r="N11456">
        <v>66</v>
      </c>
      <c r="O11456">
        <v>23</v>
      </c>
      <c r="P11456">
        <v>8.6</v>
      </c>
      <c r="Q11456">
        <v>17</v>
      </c>
      <c r="R11456" t="s">
        <v>4828</v>
      </c>
      <c r="S11456" t="s">
        <v>88</v>
      </c>
    </row>
    <row r="11457" spans="1:19" x14ac:dyDescent="0.2">
      <c r="A11457" t="s">
        <v>9419</v>
      </c>
      <c r="B11457" t="s">
        <v>79</v>
      </c>
      <c r="C11457" t="s">
        <v>286</v>
      </c>
      <c r="D11457" s="1" t="d">
        <v>1991-06-28</v>
      </c>
      <c r="E11457" s="1" t="str">
        <f t="shared" si="356"/>
        <v>1991</v>
      </c>
      <c r="F11457" s="1" t="str">
        <f t="shared" si="357"/>
        <v>Jun</v>
      </c>
      <c r="G11457" t="s">
        <v>101</v>
      </c>
      <c r="H11457" t="s">
        <v>1091</v>
      </c>
      <c r="I11457">
        <v>0.08</v>
      </c>
      <c r="J11457">
        <v>0</v>
      </c>
      <c r="K11457">
        <v>0</v>
      </c>
      <c r="L11457">
        <v>0.01</v>
      </c>
      <c r="M11457">
        <v>0.08</v>
      </c>
      <c r="P11457">
        <v>4.2</v>
      </c>
      <c r="Q11457">
        <v>5</v>
      </c>
      <c r="R11457" t="s">
        <v>569</v>
      </c>
      <c r="S11457" t="s">
        <v>112</v>
      </c>
    </row>
    <row r="11458" spans="1:19" x14ac:dyDescent="0.2">
      <c r="A11458" t="s">
        <v>9420</v>
      </c>
      <c r="B11458" t="s">
        <v>55</v>
      </c>
      <c r="C11458">
        <v>2004</v>
      </c>
      <c r="D11458" s="1" t="d">
        <v>2020-07-07</v>
      </c>
      <c r="E11458" s="1" t="str">
        <f t="shared" si="356"/>
        <v>2020</v>
      </c>
      <c r="F11458" s="1" t="str">
        <f t="shared" si="357"/>
        <v>Jul</v>
      </c>
      <c r="G11458" t="s">
        <v>272</v>
      </c>
      <c r="H11458" t="s">
        <v>933</v>
      </c>
      <c r="I11458">
        <v>0</v>
      </c>
      <c r="J11458">
        <v>0</v>
      </c>
      <c r="K11458">
        <v>0.08</v>
      </c>
      <c r="L11458">
        <v>0</v>
      </c>
      <c r="M11458">
        <v>0.08</v>
      </c>
      <c r="N11458">
        <v>70</v>
      </c>
      <c r="O11458">
        <v>7</v>
      </c>
      <c r="P11458">
        <v>8.8000000000000007</v>
      </c>
      <c r="Q11458">
        <v>6</v>
      </c>
      <c r="R11458" t="s">
        <v>2114</v>
      </c>
      <c r="S11458" t="s">
        <v>88</v>
      </c>
    </row>
    <row r="11459" spans="1:19" x14ac:dyDescent="0.2">
      <c r="A11459" t="s">
        <v>514</v>
      </c>
      <c r="B11459" t="s">
        <v>189</v>
      </c>
      <c r="C11459">
        <v>2002</v>
      </c>
      <c r="D11459" s="1" t="d">
        <v>1997-03-25</v>
      </c>
      <c r="E11459" s="1" t="str">
        <f t="shared" ref="E11459:E11522" si="358">TEXT(D11459,"yyyy")</f>
        <v>1997</v>
      </c>
      <c r="F11459" s="1" t="str">
        <f t="shared" ref="F11459:F11522" si="359">TEXT(D11459,"mmm")</f>
        <v>Mar</v>
      </c>
      <c r="G11459" t="s">
        <v>18</v>
      </c>
      <c r="H11459" t="s">
        <v>134</v>
      </c>
      <c r="I11459">
        <v>0.06</v>
      </c>
      <c r="J11459">
        <v>0.02</v>
      </c>
      <c r="K11459">
        <v>0</v>
      </c>
      <c r="L11459">
        <v>0</v>
      </c>
      <c r="M11459">
        <v>0.08</v>
      </c>
      <c r="N11459">
        <v>86</v>
      </c>
      <c r="O11459">
        <v>12</v>
      </c>
      <c r="P11459">
        <v>7.8</v>
      </c>
      <c r="Q11459">
        <v>10</v>
      </c>
      <c r="R11459" t="s">
        <v>193</v>
      </c>
      <c r="S11459" t="s">
        <v>20</v>
      </c>
    </row>
    <row r="11460" spans="1:19" x14ac:dyDescent="0.2">
      <c r="A11460" t="s">
        <v>9421</v>
      </c>
      <c r="B11460" t="s">
        <v>32</v>
      </c>
      <c r="C11460">
        <v>2011</v>
      </c>
      <c r="D11460" s="1" t="d">
        <v>2005-08-12</v>
      </c>
      <c r="E11460" s="1" t="str">
        <f t="shared" si="358"/>
        <v>2005</v>
      </c>
      <c r="F11460" s="1" t="str">
        <f t="shared" si="359"/>
        <v>Aug</v>
      </c>
      <c r="G11460" t="s">
        <v>50</v>
      </c>
      <c r="H11460" t="s">
        <v>3937</v>
      </c>
      <c r="I11460">
        <v>0.08</v>
      </c>
      <c r="J11460">
        <v>0</v>
      </c>
      <c r="K11460">
        <v>0</v>
      </c>
      <c r="L11460">
        <v>0.01</v>
      </c>
      <c r="M11460">
        <v>0.08</v>
      </c>
      <c r="P11460" t="s">
        <v>203</v>
      </c>
      <c r="R11460" t="s">
        <v>2049</v>
      </c>
      <c r="S11460" t="s">
        <v>20</v>
      </c>
    </row>
    <row r="11461" spans="1:19" x14ac:dyDescent="0.2">
      <c r="A11461" t="s">
        <v>8819</v>
      </c>
      <c r="B11461" t="s">
        <v>49</v>
      </c>
      <c r="C11461">
        <v>2010</v>
      </c>
      <c r="D11461" s="1" t="d">
        <v>2021-07-26</v>
      </c>
      <c r="E11461" s="1" t="str">
        <f t="shared" si="358"/>
        <v>2021</v>
      </c>
      <c r="F11461" s="1" t="str">
        <f t="shared" si="359"/>
        <v>Jul</v>
      </c>
      <c r="G11461" t="s">
        <v>18</v>
      </c>
      <c r="H11461" t="s">
        <v>71</v>
      </c>
      <c r="I11461">
        <v>7.0000000000000007E-2</v>
      </c>
      <c r="J11461">
        <v>0</v>
      </c>
      <c r="K11461">
        <v>0</v>
      </c>
      <c r="L11461">
        <v>0.01</v>
      </c>
      <c r="M11461">
        <v>0.08</v>
      </c>
      <c r="N11461">
        <v>61</v>
      </c>
      <c r="O11461">
        <v>4</v>
      </c>
      <c r="P11461" t="s">
        <v>203</v>
      </c>
      <c r="R11461" t="s">
        <v>1544</v>
      </c>
      <c r="S11461" t="s">
        <v>20</v>
      </c>
    </row>
    <row r="11462" spans="1:19" x14ac:dyDescent="0.2">
      <c r="A11462" t="s">
        <v>5218</v>
      </c>
      <c r="B11462" t="s">
        <v>189</v>
      </c>
      <c r="C11462">
        <v>2002</v>
      </c>
      <c r="D11462" s="1" t="d">
        <v>1999-03-02</v>
      </c>
      <c r="E11462" s="1" t="str">
        <f t="shared" si="358"/>
        <v>1999</v>
      </c>
      <c r="F11462" s="1" t="str">
        <f t="shared" si="359"/>
        <v>Mar</v>
      </c>
      <c r="G11462" t="s">
        <v>18</v>
      </c>
      <c r="H11462" t="s">
        <v>1595</v>
      </c>
      <c r="I11462">
        <v>0.06</v>
      </c>
      <c r="J11462">
        <v>0.02</v>
      </c>
      <c r="K11462">
        <v>0</v>
      </c>
      <c r="L11462">
        <v>0</v>
      </c>
      <c r="M11462">
        <v>0.08</v>
      </c>
      <c r="N11462">
        <v>69</v>
      </c>
      <c r="O11462">
        <v>14</v>
      </c>
      <c r="P11462" t="s">
        <v>203</v>
      </c>
      <c r="R11462" t="s">
        <v>4673</v>
      </c>
      <c r="S11462" t="s">
        <v>88</v>
      </c>
    </row>
    <row r="11463" spans="1:19" x14ac:dyDescent="0.2">
      <c r="A11463" t="s">
        <v>9422</v>
      </c>
      <c r="B11463" t="s">
        <v>44</v>
      </c>
      <c r="C11463">
        <v>2011</v>
      </c>
      <c r="D11463" s="1" t="d">
        <v>2016-01-25</v>
      </c>
      <c r="E11463" s="1" t="str">
        <f t="shared" si="358"/>
        <v>2016</v>
      </c>
      <c r="F11463" s="1" t="str">
        <f t="shared" si="359"/>
        <v>Jan</v>
      </c>
      <c r="G11463" t="s">
        <v>101</v>
      </c>
      <c r="H11463" t="s">
        <v>6843</v>
      </c>
      <c r="I11463">
        <v>0</v>
      </c>
      <c r="J11463">
        <v>0</v>
      </c>
      <c r="K11463">
        <v>0.08</v>
      </c>
      <c r="L11463">
        <v>0</v>
      </c>
      <c r="M11463">
        <v>0.08</v>
      </c>
    </row>
    <row r="11464" spans="1:19" x14ac:dyDescent="0.2">
      <c r="A11464" t="s">
        <v>3955</v>
      </c>
      <c r="B11464" t="s">
        <v>148</v>
      </c>
      <c r="C11464">
        <v>2011</v>
      </c>
      <c r="D11464" s="1" t="d">
        <v>2019-10-16</v>
      </c>
      <c r="E11464" s="1" t="str">
        <f t="shared" si="358"/>
        <v>2019</v>
      </c>
      <c r="F11464" s="1" t="str">
        <f t="shared" si="359"/>
        <v>Oct</v>
      </c>
      <c r="G11464" t="s">
        <v>18</v>
      </c>
      <c r="H11464" t="s">
        <v>51</v>
      </c>
      <c r="I11464">
        <v>0.06</v>
      </c>
      <c r="J11464">
        <v>0.01</v>
      </c>
      <c r="K11464">
        <v>0</v>
      </c>
      <c r="L11464">
        <v>0.01</v>
      </c>
      <c r="M11464">
        <v>0.08</v>
      </c>
      <c r="N11464">
        <v>74</v>
      </c>
      <c r="O11464">
        <v>5</v>
      </c>
      <c r="P11464">
        <v>5.9</v>
      </c>
      <c r="Q11464">
        <v>16</v>
      </c>
      <c r="R11464" t="s">
        <v>426</v>
      </c>
      <c r="S11464" t="s">
        <v>20</v>
      </c>
    </row>
    <row r="11465" spans="1:19" x14ac:dyDescent="0.2">
      <c r="A11465" t="s">
        <v>9423</v>
      </c>
      <c r="B11465" t="s">
        <v>104</v>
      </c>
      <c r="C11465">
        <v>1994</v>
      </c>
      <c r="D11465" s="1" t="d">
        <v>1999-12-19</v>
      </c>
      <c r="E11465" s="1" t="str">
        <f t="shared" si="358"/>
        <v>1999</v>
      </c>
      <c r="F11465" s="1" t="str">
        <f t="shared" si="359"/>
        <v>Dec</v>
      </c>
      <c r="G11465" t="s">
        <v>28</v>
      </c>
      <c r="H11465" t="s">
        <v>780</v>
      </c>
      <c r="I11465">
        <v>0</v>
      </c>
      <c r="J11465">
        <v>0</v>
      </c>
      <c r="K11465">
        <v>0.08</v>
      </c>
      <c r="L11465">
        <v>0.01</v>
      </c>
      <c r="M11465">
        <v>0.08</v>
      </c>
    </row>
    <row r="11466" spans="1:19" x14ac:dyDescent="0.2">
      <c r="A11466" t="s">
        <v>9424</v>
      </c>
      <c r="B11466" t="s">
        <v>104</v>
      </c>
      <c r="C11466">
        <v>1995</v>
      </c>
      <c r="D11466" s="1" t="d">
        <v>2014-06-13</v>
      </c>
      <c r="E11466" s="1" t="str">
        <f t="shared" si="358"/>
        <v>2014</v>
      </c>
      <c r="F11466" s="1" t="str">
        <f t="shared" si="359"/>
        <v>Jun</v>
      </c>
      <c r="G11466" t="s">
        <v>18</v>
      </c>
      <c r="H11466" t="s">
        <v>1538</v>
      </c>
      <c r="I11466">
        <v>0.04</v>
      </c>
      <c r="J11466">
        <v>0.03</v>
      </c>
      <c r="K11466">
        <v>0</v>
      </c>
      <c r="L11466">
        <v>0.01</v>
      </c>
      <c r="M11466">
        <v>0.08</v>
      </c>
    </row>
    <row r="11467" spans="1:19" x14ac:dyDescent="0.2">
      <c r="A11467" t="s">
        <v>9425</v>
      </c>
      <c r="B11467" t="s">
        <v>159</v>
      </c>
      <c r="C11467">
        <v>2009</v>
      </c>
      <c r="D11467" s="1" t="d">
        <v>2017-05-14</v>
      </c>
      <c r="E11467" s="1" t="str">
        <f t="shared" si="358"/>
        <v>2017</v>
      </c>
      <c r="F11467" s="1" t="str">
        <f t="shared" si="359"/>
        <v>May</v>
      </c>
      <c r="G11467" t="s">
        <v>39</v>
      </c>
      <c r="H11467" t="s">
        <v>111</v>
      </c>
      <c r="I11467">
        <v>0.05</v>
      </c>
      <c r="J11467">
        <v>0.02</v>
      </c>
      <c r="K11467">
        <v>0</v>
      </c>
      <c r="L11467">
        <v>0.01</v>
      </c>
      <c r="M11467">
        <v>0.08</v>
      </c>
      <c r="P11467" t="s">
        <v>203</v>
      </c>
      <c r="R11467" t="s">
        <v>9426</v>
      </c>
      <c r="S11467" t="s">
        <v>20</v>
      </c>
    </row>
    <row r="11468" spans="1:19" x14ac:dyDescent="0.2">
      <c r="A11468" t="s">
        <v>9427</v>
      </c>
      <c r="B11468" t="s">
        <v>32</v>
      </c>
      <c r="C11468">
        <v>2009</v>
      </c>
      <c r="D11468" s="1" t="d">
        <v>1996-04-15</v>
      </c>
      <c r="E11468" s="1" t="str">
        <f t="shared" si="358"/>
        <v>1996</v>
      </c>
      <c r="F11468" s="1" t="str">
        <f t="shared" si="359"/>
        <v>Apr</v>
      </c>
      <c r="G11468" t="s">
        <v>34</v>
      </c>
      <c r="H11468" t="s">
        <v>111</v>
      </c>
      <c r="I11468">
        <v>7.0000000000000007E-2</v>
      </c>
      <c r="J11468">
        <v>0</v>
      </c>
      <c r="K11468">
        <v>0</v>
      </c>
      <c r="L11468">
        <v>0.01</v>
      </c>
      <c r="M11468">
        <v>0.08</v>
      </c>
      <c r="P11468" t="s">
        <v>203</v>
      </c>
      <c r="R11468" t="s">
        <v>111</v>
      </c>
      <c r="S11468" t="s">
        <v>20</v>
      </c>
    </row>
    <row r="11469" spans="1:19" x14ac:dyDescent="0.2">
      <c r="A11469" t="s">
        <v>9428</v>
      </c>
      <c r="B11469" t="s">
        <v>159</v>
      </c>
      <c r="C11469">
        <v>2009</v>
      </c>
      <c r="D11469" s="1" t="d">
        <v>1999-07-26</v>
      </c>
      <c r="E11469" s="1" t="str">
        <f t="shared" si="358"/>
        <v>1999</v>
      </c>
      <c r="F11469" s="1" t="str">
        <f t="shared" si="359"/>
        <v>Jul</v>
      </c>
      <c r="G11469" t="s">
        <v>101</v>
      </c>
      <c r="H11469" t="s">
        <v>372</v>
      </c>
      <c r="I11469">
        <v>0</v>
      </c>
      <c r="J11469">
        <v>0</v>
      </c>
      <c r="K11469">
        <v>0.08</v>
      </c>
      <c r="L11469">
        <v>0</v>
      </c>
      <c r="M11469">
        <v>0.08</v>
      </c>
    </row>
    <row r="11470" spans="1:19" x14ac:dyDescent="0.2">
      <c r="A11470" t="s">
        <v>6058</v>
      </c>
      <c r="B11470" t="s">
        <v>137</v>
      </c>
      <c r="C11470">
        <v>2003</v>
      </c>
      <c r="D11470" s="1" t="d">
        <v>2007-12-02</v>
      </c>
      <c r="E11470" s="1" t="str">
        <f t="shared" si="358"/>
        <v>2007</v>
      </c>
      <c r="F11470" s="1" t="str">
        <f t="shared" si="359"/>
        <v>Dec</v>
      </c>
      <c r="G11470" t="s">
        <v>24</v>
      </c>
      <c r="H11470" t="s">
        <v>283</v>
      </c>
      <c r="I11470">
        <v>0.06</v>
      </c>
      <c r="J11470">
        <v>0.02</v>
      </c>
      <c r="K11470">
        <v>0</v>
      </c>
      <c r="L11470">
        <v>0</v>
      </c>
      <c r="M11470">
        <v>0.08</v>
      </c>
      <c r="N11470">
        <v>54</v>
      </c>
      <c r="O11470">
        <v>22</v>
      </c>
      <c r="P11470">
        <v>5.8</v>
      </c>
      <c r="Q11470">
        <v>5</v>
      </c>
      <c r="R11470" t="s">
        <v>1788</v>
      </c>
      <c r="S11470" t="s">
        <v>88</v>
      </c>
    </row>
    <row r="11471" spans="1:19" x14ac:dyDescent="0.2">
      <c r="A11471" t="s">
        <v>9429</v>
      </c>
      <c r="B11471" t="s">
        <v>189</v>
      </c>
      <c r="C11471">
        <v>2002</v>
      </c>
      <c r="D11471" s="1" t="d">
        <v>2014-03-20</v>
      </c>
      <c r="E11471" s="1" t="str">
        <f t="shared" si="358"/>
        <v>2014</v>
      </c>
      <c r="F11471" s="1" t="str">
        <f t="shared" si="359"/>
        <v>Mar</v>
      </c>
      <c r="G11471" t="s">
        <v>34</v>
      </c>
      <c r="H11471" t="s">
        <v>51</v>
      </c>
      <c r="I11471">
        <v>0.06</v>
      </c>
      <c r="J11471">
        <v>0.02</v>
      </c>
      <c r="K11471">
        <v>0</v>
      </c>
      <c r="L11471">
        <v>0</v>
      </c>
      <c r="M11471">
        <v>0.08</v>
      </c>
      <c r="N11471">
        <v>79</v>
      </c>
      <c r="O11471">
        <v>23</v>
      </c>
      <c r="P11471">
        <v>6.9</v>
      </c>
      <c r="Q11471">
        <v>11</v>
      </c>
      <c r="R11471" t="s">
        <v>210</v>
      </c>
      <c r="S11471" t="s">
        <v>88</v>
      </c>
    </row>
    <row r="11472" spans="1:19" x14ac:dyDescent="0.2">
      <c r="A11472" t="s">
        <v>7565</v>
      </c>
      <c r="B11472" t="s">
        <v>17</v>
      </c>
      <c r="C11472">
        <v>2008</v>
      </c>
      <c r="D11472" s="1" t="d">
        <v>2003-05-02</v>
      </c>
      <c r="E11472" s="1" t="str">
        <f t="shared" si="358"/>
        <v>2003</v>
      </c>
      <c r="F11472" s="1" t="str">
        <f t="shared" si="359"/>
        <v>May</v>
      </c>
      <c r="G11472" t="s">
        <v>30</v>
      </c>
      <c r="H11472" t="s">
        <v>7566</v>
      </c>
      <c r="I11472">
        <v>7.0000000000000007E-2</v>
      </c>
      <c r="J11472">
        <v>0.01</v>
      </c>
      <c r="K11472">
        <v>0</v>
      </c>
      <c r="L11472">
        <v>0.01</v>
      </c>
      <c r="M11472">
        <v>0.08</v>
      </c>
      <c r="N11472">
        <v>56</v>
      </c>
      <c r="O11472">
        <v>7</v>
      </c>
      <c r="P11472">
        <v>7.8</v>
      </c>
      <c r="Q11472">
        <v>4</v>
      </c>
      <c r="R11472" t="s">
        <v>9430</v>
      </c>
      <c r="S11472" t="s">
        <v>20</v>
      </c>
    </row>
    <row r="11473" spans="1:19" x14ac:dyDescent="0.2">
      <c r="A11473" t="s">
        <v>9431</v>
      </c>
      <c r="B11473" t="s">
        <v>187</v>
      </c>
      <c r="C11473">
        <v>2012</v>
      </c>
      <c r="D11473" s="1" t="d">
        <v>2001-10-24</v>
      </c>
      <c r="E11473" s="1" t="str">
        <f t="shared" si="358"/>
        <v>2001</v>
      </c>
      <c r="F11473" s="1" t="str">
        <f t="shared" si="359"/>
        <v>Oct</v>
      </c>
      <c r="G11473" t="s">
        <v>50</v>
      </c>
      <c r="H11473" t="s">
        <v>933</v>
      </c>
      <c r="I11473">
        <v>0.04</v>
      </c>
      <c r="J11473">
        <v>0.02</v>
      </c>
      <c r="K11473">
        <v>0.02</v>
      </c>
      <c r="L11473">
        <v>0.01</v>
      </c>
      <c r="M11473">
        <v>0.08</v>
      </c>
      <c r="N11473">
        <v>64</v>
      </c>
      <c r="O11473">
        <v>18</v>
      </c>
      <c r="P11473">
        <v>7.4</v>
      </c>
      <c r="Q11473">
        <v>31</v>
      </c>
      <c r="R11473" t="s">
        <v>934</v>
      </c>
      <c r="S11473" t="s">
        <v>88</v>
      </c>
    </row>
    <row r="11474" spans="1:19" x14ac:dyDescent="0.2">
      <c r="A11474" t="s">
        <v>9432</v>
      </c>
      <c r="B11474" t="s">
        <v>17</v>
      </c>
      <c r="C11474">
        <v>2009</v>
      </c>
      <c r="D11474" s="1" t="d">
        <v>2007-06-02</v>
      </c>
      <c r="E11474" s="1" t="str">
        <f t="shared" si="358"/>
        <v>2007</v>
      </c>
      <c r="F11474" s="1" t="str">
        <f t="shared" si="359"/>
        <v>Jun</v>
      </c>
      <c r="G11474" t="s">
        <v>18</v>
      </c>
      <c r="H11474" t="s">
        <v>202</v>
      </c>
      <c r="I11474">
        <v>7.0000000000000007E-2</v>
      </c>
      <c r="J11474">
        <v>0</v>
      </c>
      <c r="K11474">
        <v>0</v>
      </c>
      <c r="L11474">
        <v>0.01</v>
      </c>
      <c r="M11474">
        <v>0.08</v>
      </c>
      <c r="P11474" t="s">
        <v>203</v>
      </c>
      <c r="R11474" t="s">
        <v>2748</v>
      </c>
      <c r="S11474" t="s">
        <v>20</v>
      </c>
    </row>
    <row r="11475" spans="1:19" x14ac:dyDescent="0.2">
      <c r="A11475" t="s">
        <v>9433</v>
      </c>
      <c r="B11475" t="s">
        <v>159</v>
      </c>
      <c r="C11475">
        <v>2009</v>
      </c>
      <c r="D11475" s="1" t="d">
        <v>2013-03-30</v>
      </c>
      <c r="E11475" s="1" t="str">
        <f t="shared" si="358"/>
        <v>2013</v>
      </c>
      <c r="F11475" s="1" t="str">
        <f t="shared" si="359"/>
        <v>Mar</v>
      </c>
      <c r="G11475" t="s">
        <v>18</v>
      </c>
      <c r="H11475" t="s">
        <v>68</v>
      </c>
      <c r="I11475">
        <v>7.0000000000000007E-2</v>
      </c>
      <c r="J11475">
        <v>0</v>
      </c>
      <c r="K11475">
        <v>0</v>
      </c>
      <c r="L11475">
        <v>0.01</v>
      </c>
      <c r="M11475">
        <v>0.08</v>
      </c>
      <c r="N11475">
        <v>69</v>
      </c>
      <c r="O11475">
        <v>13</v>
      </c>
      <c r="P11475">
        <v>3</v>
      </c>
      <c r="Q11475">
        <v>13</v>
      </c>
      <c r="R11475" t="s">
        <v>2256</v>
      </c>
      <c r="S11475" t="s">
        <v>20</v>
      </c>
    </row>
    <row r="11476" spans="1:19" x14ac:dyDescent="0.2">
      <c r="A11476" t="s">
        <v>9434</v>
      </c>
      <c r="B11476" t="s">
        <v>32</v>
      </c>
      <c r="C11476">
        <v>2010</v>
      </c>
      <c r="D11476" s="1" t="d">
        <v>1990-02-01</v>
      </c>
      <c r="E11476" s="1" t="str">
        <f t="shared" si="358"/>
        <v>1990</v>
      </c>
      <c r="F11476" s="1" t="str">
        <f t="shared" si="359"/>
        <v>Feb</v>
      </c>
      <c r="G11476" t="s">
        <v>34</v>
      </c>
      <c r="H11476" t="s">
        <v>372</v>
      </c>
      <c r="I11476">
        <v>0</v>
      </c>
      <c r="J11476">
        <v>0</v>
      </c>
      <c r="K11476">
        <v>0.08</v>
      </c>
      <c r="L11476">
        <v>0</v>
      </c>
      <c r="M11476">
        <v>0.08</v>
      </c>
    </row>
    <row r="11477" spans="1:19" x14ac:dyDescent="0.2">
      <c r="A11477" t="s">
        <v>9435</v>
      </c>
      <c r="B11477" t="s">
        <v>44</v>
      </c>
      <c r="C11477">
        <v>2009</v>
      </c>
      <c r="D11477" s="1" t="d">
        <v>1995-05-03</v>
      </c>
      <c r="E11477" s="1" t="str">
        <f t="shared" si="358"/>
        <v>1995</v>
      </c>
      <c r="F11477" s="1" t="str">
        <f t="shared" si="359"/>
        <v>May</v>
      </c>
      <c r="G11477" t="s">
        <v>30</v>
      </c>
      <c r="H11477" t="s">
        <v>155</v>
      </c>
      <c r="I11477">
        <v>7.0000000000000007E-2</v>
      </c>
      <c r="J11477">
        <v>0</v>
      </c>
      <c r="K11477">
        <v>0</v>
      </c>
      <c r="L11477">
        <v>0.01</v>
      </c>
      <c r="M11477">
        <v>0.08</v>
      </c>
      <c r="P11477" t="s">
        <v>203</v>
      </c>
      <c r="R11477" t="s">
        <v>4062</v>
      </c>
      <c r="S11477" t="s">
        <v>20</v>
      </c>
    </row>
    <row r="11478" spans="1:19" x14ac:dyDescent="0.2">
      <c r="A11478" t="s">
        <v>9436</v>
      </c>
      <c r="B11478" t="s">
        <v>104</v>
      </c>
      <c r="C11478">
        <v>1998</v>
      </c>
      <c r="D11478" s="1" t="d">
        <v>2001-03-20</v>
      </c>
      <c r="E11478" s="1" t="str">
        <f t="shared" si="358"/>
        <v>2001</v>
      </c>
      <c r="F11478" s="1" t="str">
        <f t="shared" si="359"/>
        <v>Mar</v>
      </c>
      <c r="G11478" t="s">
        <v>39</v>
      </c>
      <c r="H11478" t="s">
        <v>2495</v>
      </c>
      <c r="I11478">
        <v>0.04</v>
      </c>
      <c r="J11478">
        <v>0.03</v>
      </c>
      <c r="K11478">
        <v>0</v>
      </c>
      <c r="L11478">
        <v>0.01</v>
      </c>
      <c r="M11478">
        <v>0.08</v>
      </c>
    </row>
    <row r="11479" spans="1:19" x14ac:dyDescent="0.2">
      <c r="A11479" t="s">
        <v>9437</v>
      </c>
      <c r="B11479" t="s">
        <v>32</v>
      </c>
      <c r="C11479">
        <v>2007</v>
      </c>
      <c r="D11479" s="1" t="d">
        <v>2003-08-17</v>
      </c>
      <c r="E11479" s="1" t="str">
        <f t="shared" si="358"/>
        <v>2003</v>
      </c>
      <c r="F11479" s="1" t="str">
        <f t="shared" si="359"/>
        <v>Aug</v>
      </c>
      <c r="G11479" t="s">
        <v>34</v>
      </c>
      <c r="H11479" t="s">
        <v>372</v>
      </c>
      <c r="I11479">
        <v>0</v>
      </c>
      <c r="J11479">
        <v>0</v>
      </c>
      <c r="K11479">
        <v>0.08</v>
      </c>
      <c r="L11479">
        <v>0</v>
      </c>
      <c r="M11479">
        <v>0.08</v>
      </c>
    </row>
    <row r="11480" spans="1:19" x14ac:dyDescent="0.2">
      <c r="A11480" t="s">
        <v>9438</v>
      </c>
      <c r="B11480" t="s">
        <v>17</v>
      </c>
      <c r="C11480">
        <v>2011</v>
      </c>
      <c r="D11480" s="1" t="d">
        <v>2010-09-07</v>
      </c>
      <c r="E11480" s="1" t="str">
        <f t="shared" si="358"/>
        <v>2010</v>
      </c>
      <c r="F11480" s="1" t="str">
        <f t="shared" si="359"/>
        <v>Sep</v>
      </c>
      <c r="G11480" t="s">
        <v>86</v>
      </c>
      <c r="H11480" t="s">
        <v>1403</v>
      </c>
      <c r="I11480">
        <v>7.0000000000000007E-2</v>
      </c>
      <c r="J11480">
        <v>0.01</v>
      </c>
      <c r="K11480">
        <v>0</v>
      </c>
      <c r="L11480">
        <v>0.01</v>
      </c>
      <c r="M11480">
        <v>0.08</v>
      </c>
    </row>
    <row r="11481" spans="1:19" x14ac:dyDescent="0.2">
      <c r="A11481" t="s">
        <v>9439</v>
      </c>
      <c r="B11481" t="s">
        <v>104</v>
      </c>
      <c r="C11481">
        <v>1999</v>
      </c>
      <c r="D11481" s="1" t="d">
        <v>2020-02-14</v>
      </c>
      <c r="E11481" s="1" t="str">
        <f t="shared" si="358"/>
        <v>2020</v>
      </c>
      <c r="F11481" s="1" t="str">
        <f t="shared" si="359"/>
        <v>Feb</v>
      </c>
      <c r="G11481" t="s">
        <v>28</v>
      </c>
      <c r="H11481" t="s">
        <v>68</v>
      </c>
      <c r="I11481">
        <v>0</v>
      </c>
      <c r="J11481">
        <v>0</v>
      </c>
      <c r="K11481">
        <v>0.08</v>
      </c>
      <c r="L11481">
        <v>0.01</v>
      </c>
      <c r="M11481">
        <v>0.08</v>
      </c>
    </row>
    <row r="11482" spans="1:19" x14ac:dyDescent="0.2">
      <c r="A11482" t="s">
        <v>9008</v>
      </c>
      <c r="B11482" t="s">
        <v>49</v>
      </c>
      <c r="C11482">
        <v>2013</v>
      </c>
      <c r="D11482" s="1" t="d">
        <v>2018-05-17</v>
      </c>
      <c r="E11482" s="1" t="str">
        <f t="shared" si="358"/>
        <v>2018</v>
      </c>
      <c r="F11482" s="1" t="str">
        <f t="shared" si="359"/>
        <v>May</v>
      </c>
      <c r="G11482" t="s">
        <v>1</v>
      </c>
      <c r="H11482" t="s">
        <v>372</v>
      </c>
      <c r="I11482">
        <v>0.03</v>
      </c>
      <c r="J11482">
        <v>0.03</v>
      </c>
      <c r="K11482">
        <v>0</v>
      </c>
      <c r="L11482">
        <v>0.01</v>
      </c>
      <c r="M11482">
        <v>0.08</v>
      </c>
      <c r="N11482">
        <v>51</v>
      </c>
      <c r="O11482">
        <v>6</v>
      </c>
      <c r="P11482">
        <v>3.1</v>
      </c>
      <c r="Q11482">
        <v>7</v>
      </c>
      <c r="R11482" t="s">
        <v>9440</v>
      </c>
      <c r="S11482" t="s">
        <v>112</v>
      </c>
    </row>
    <row r="11483" spans="1:19" x14ac:dyDescent="0.2">
      <c r="A11483" t="s">
        <v>9441</v>
      </c>
      <c r="B11483" t="s">
        <v>49</v>
      </c>
      <c r="C11483">
        <v>2011</v>
      </c>
      <c r="D11483" s="1" t="d">
        <v>2016-04-12</v>
      </c>
      <c r="E11483" s="1" t="str">
        <f t="shared" si="358"/>
        <v>2016</v>
      </c>
      <c r="F11483" s="1" t="str">
        <f t="shared" si="359"/>
        <v>Apr</v>
      </c>
      <c r="G11483" t="s">
        <v>18</v>
      </c>
      <c r="H11483" t="s">
        <v>2232</v>
      </c>
      <c r="I11483">
        <v>0</v>
      </c>
      <c r="J11483">
        <v>0.06</v>
      </c>
      <c r="K11483">
        <v>0</v>
      </c>
      <c r="L11483">
        <v>0.02</v>
      </c>
      <c r="M11483">
        <v>0.08</v>
      </c>
    </row>
    <row r="11484" spans="1:19" x14ac:dyDescent="0.2">
      <c r="A11484" t="s">
        <v>9442</v>
      </c>
      <c r="B11484" t="s">
        <v>17</v>
      </c>
      <c r="C11484">
        <v>2009</v>
      </c>
      <c r="D11484" s="1" t="d">
        <v>1993-09-06</v>
      </c>
      <c r="E11484" s="1" t="str">
        <f t="shared" si="358"/>
        <v>1993</v>
      </c>
      <c r="F11484" s="1" t="str">
        <f t="shared" si="359"/>
        <v>Sep</v>
      </c>
      <c r="G11484" t="s">
        <v>34</v>
      </c>
      <c r="H11484" t="s">
        <v>234</v>
      </c>
      <c r="I11484">
        <v>7.0000000000000007E-2</v>
      </c>
      <c r="J11484">
        <v>0</v>
      </c>
      <c r="K11484">
        <v>0</v>
      </c>
      <c r="L11484">
        <v>0.01</v>
      </c>
      <c r="M11484">
        <v>0.08</v>
      </c>
      <c r="P11484" t="s">
        <v>203</v>
      </c>
      <c r="R11484" t="s">
        <v>357</v>
      </c>
      <c r="S11484" t="s">
        <v>20</v>
      </c>
    </row>
    <row r="11485" spans="1:19" x14ac:dyDescent="0.2">
      <c r="A11485" t="s">
        <v>9443</v>
      </c>
      <c r="B11485" t="s">
        <v>55</v>
      </c>
      <c r="C11485">
        <v>2009</v>
      </c>
      <c r="D11485" s="1" t="d">
        <v>2002-01-11</v>
      </c>
      <c r="E11485" s="1" t="str">
        <f t="shared" si="358"/>
        <v>2002</v>
      </c>
      <c r="F11485" s="1" t="str">
        <f t="shared" si="359"/>
        <v>Jan</v>
      </c>
      <c r="G11485" t="s">
        <v>18</v>
      </c>
      <c r="H11485" t="s">
        <v>234</v>
      </c>
      <c r="I11485">
        <v>0</v>
      </c>
      <c r="J11485">
        <v>0</v>
      </c>
      <c r="K11485">
        <v>0.08</v>
      </c>
      <c r="L11485">
        <v>0</v>
      </c>
      <c r="M11485">
        <v>0.08</v>
      </c>
    </row>
    <row r="11486" spans="1:19" x14ac:dyDescent="0.2">
      <c r="A11486" t="s">
        <v>9444</v>
      </c>
      <c r="B11486" t="s">
        <v>55</v>
      </c>
      <c r="C11486">
        <v>2003</v>
      </c>
      <c r="D11486" s="1" t="d">
        <v>1992-07-01</v>
      </c>
      <c r="E11486" s="1" t="str">
        <f t="shared" si="358"/>
        <v>1992</v>
      </c>
      <c r="F11486" s="1" t="str">
        <f t="shared" si="359"/>
        <v>Jul</v>
      </c>
      <c r="G11486" t="s">
        <v>34</v>
      </c>
      <c r="H11486" t="s">
        <v>1983</v>
      </c>
      <c r="I11486">
        <v>0.04</v>
      </c>
      <c r="J11486">
        <v>0.03</v>
      </c>
      <c r="K11486">
        <v>0</v>
      </c>
      <c r="L11486">
        <v>0.01</v>
      </c>
      <c r="M11486">
        <v>0.08</v>
      </c>
      <c r="N11486">
        <v>79</v>
      </c>
      <c r="O11486">
        <v>16</v>
      </c>
      <c r="P11486">
        <v>8.6</v>
      </c>
      <c r="Q11486">
        <v>10</v>
      </c>
      <c r="R11486" t="s">
        <v>9445</v>
      </c>
      <c r="S11486" t="s">
        <v>88</v>
      </c>
    </row>
    <row r="11487" spans="1:19" x14ac:dyDescent="0.2">
      <c r="A11487" t="s">
        <v>9446</v>
      </c>
      <c r="B11487" t="s">
        <v>55</v>
      </c>
      <c r="C11487">
        <v>2001</v>
      </c>
      <c r="D11487" s="1" t="d">
        <v>2015-07-01</v>
      </c>
      <c r="E11487" s="1" t="str">
        <f t="shared" si="358"/>
        <v>2015</v>
      </c>
      <c r="F11487" s="1" t="str">
        <f t="shared" si="359"/>
        <v>Jul</v>
      </c>
      <c r="G11487" t="s">
        <v>28</v>
      </c>
      <c r="H11487" t="s">
        <v>111</v>
      </c>
      <c r="I11487">
        <v>0.04</v>
      </c>
      <c r="J11487">
        <v>0.03</v>
      </c>
      <c r="K11487">
        <v>0</v>
      </c>
      <c r="L11487">
        <v>0.01</v>
      </c>
      <c r="M11487">
        <v>0.08</v>
      </c>
      <c r="N11487">
        <v>43</v>
      </c>
      <c r="O11487">
        <v>14</v>
      </c>
      <c r="P11487">
        <v>6.7</v>
      </c>
      <c r="Q11487">
        <v>10</v>
      </c>
      <c r="R11487" t="s">
        <v>332</v>
      </c>
      <c r="S11487" t="s">
        <v>88</v>
      </c>
    </row>
    <row r="11488" spans="1:19" x14ac:dyDescent="0.2">
      <c r="A11488" t="s">
        <v>9447</v>
      </c>
      <c r="B11488" t="s">
        <v>159</v>
      </c>
      <c r="C11488">
        <v>2015</v>
      </c>
      <c r="D11488" s="1" t="d">
        <v>2010-03-05</v>
      </c>
      <c r="E11488" s="1" t="str">
        <f t="shared" si="358"/>
        <v>2010</v>
      </c>
      <c r="F11488" s="1" t="str">
        <f t="shared" si="359"/>
        <v>Mar</v>
      </c>
      <c r="G11488" t="s">
        <v>50</v>
      </c>
      <c r="H11488" t="s">
        <v>7599</v>
      </c>
      <c r="I11488">
        <v>0</v>
      </c>
      <c r="J11488">
        <v>0</v>
      </c>
      <c r="K11488">
        <v>0.08</v>
      </c>
      <c r="L11488">
        <v>0</v>
      </c>
      <c r="M11488">
        <v>0.08</v>
      </c>
    </row>
    <row r="11489" spans="1:19" x14ac:dyDescent="0.2">
      <c r="A11489" t="s">
        <v>9448</v>
      </c>
      <c r="B11489" t="s">
        <v>148</v>
      </c>
      <c r="C11489">
        <v>2010</v>
      </c>
      <c r="D11489" s="1" t="d">
        <v>1993-12-17</v>
      </c>
      <c r="E11489" s="1" t="str">
        <f t="shared" si="358"/>
        <v>1993</v>
      </c>
      <c r="F11489" s="1" t="str">
        <f t="shared" si="359"/>
        <v>Dec</v>
      </c>
      <c r="G11489" t="s">
        <v>39</v>
      </c>
      <c r="H11489" t="s">
        <v>134</v>
      </c>
      <c r="I11489">
        <v>0.01</v>
      </c>
      <c r="J11489">
        <v>0.05</v>
      </c>
      <c r="K11489">
        <v>0</v>
      </c>
      <c r="L11489">
        <v>0.02</v>
      </c>
      <c r="M11489">
        <v>0.08</v>
      </c>
      <c r="P11489">
        <v>5.4</v>
      </c>
      <c r="Q11489">
        <v>14</v>
      </c>
      <c r="R11489" t="s">
        <v>149</v>
      </c>
      <c r="S11489" t="s">
        <v>88</v>
      </c>
    </row>
    <row r="11490" spans="1:19" x14ac:dyDescent="0.2">
      <c r="A11490" t="s">
        <v>9449</v>
      </c>
      <c r="B11490" t="s">
        <v>1043</v>
      </c>
      <c r="C11490">
        <v>1998</v>
      </c>
      <c r="D11490" s="1" t="d">
        <v>1989-04-11</v>
      </c>
      <c r="E11490" s="1" t="str">
        <f t="shared" si="358"/>
        <v>1989</v>
      </c>
      <c r="F11490" s="1" t="str">
        <f t="shared" si="359"/>
        <v>Apr</v>
      </c>
      <c r="G11490" t="s">
        <v>272</v>
      </c>
      <c r="H11490" t="s">
        <v>5806</v>
      </c>
      <c r="I11490">
        <v>0</v>
      </c>
      <c r="J11490">
        <v>0</v>
      </c>
      <c r="K11490">
        <v>0.08</v>
      </c>
      <c r="L11490">
        <v>0</v>
      </c>
      <c r="M11490">
        <v>0.08</v>
      </c>
    </row>
    <row r="11491" spans="1:19" x14ac:dyDescent="0.2">
      <c r="A11491" t="s">
        <v>9450</v>
      </c>
      <c r="B11491" t="s">
        <v>32</v>
      </c>
      <c r="C11491">
        <v>2009</v>
      </c>
      <c r="D11491" s="1" t="d">
        <v>1997-07-24</v>
      </c>
      <c r="E11491" s="1" t="str">
        <f t="shared" si="358"/>
        <v>1997</v>
      </c>
      <c r="F11491" s="1" t="str">
        <f t="shared" si="359"/>
        <v>Jul</v>
      </c>
      <c r="G11491" t="s">
        <v>34</v>
      </c>
      <c r="H11491" t="s">
        <v>1222</v>
      </c>
      <c r="I11491">
        <v>7.0000000000000007E-2</v>
      </c>
      <c r="J11491">
        <v>0</v>
      </c>
      <c r="K11491">
        <v>0</v>
      </c>
      <c r="L11491">
        <v>0.01</v>
      </c>
      <c r="M11491">
        <v>0.08</v>
      </c>
      <c r="P11491" t="s">
        <v>203</v>
      </c>
      <c r="R11491" t="s">
        <v>1222</v>
      </c>
      <c r="S11491" t="s">
        <v>20</v>
      </c>
    </row>
    <row r="11492" spans="1:19" x14ac:dyDescent="0.2">
      <c r="A11492" t="s">
        <v>2466</v>
      </c>
      <c r="B11492" t="s">
        <v>189</v>
      </c>
      <c r="C11492">
        <v>2003</v>
      </c>
      <c r="D11492" s="1" t="d">
        <v>2002-09-11</v>
      </c>
      <c r="E11492" s="1" t="str">
        <f t="shared" si="358"/>
        <v>2002</v>
      </c>
      <c r="F11492" s="1" t="str">
        <f t="shared" si="359"/>
        <v>Sep</v>
      </c>
      <c r="G11492" t="s">
        <v>24</v>
      </c>
      <c r="H11492" t="s">
        <v>1858</v>
      </c>
      <c r="I11492">
        <v>0.06</v>
      </c>
      <c r="J11492">
        <v>0.02</v>
      </c>
      <c r="K11492">
        <v>0</v>
      </c>
      <c r="L11492">
        <v>0</v>
      </c>
      <c r="M11492">
        <v>0.08</v>
      </c>
      <c r="N11492">
        <v>63</v>
      </c>
      <c r="O11492">
        <v>5</v>
      </c>
      <c r="P11492">
        <v>8.1999999999999993</v>
      </c>
      <c r="Q11492">
        <v>6</v>
      </c>
      <c r="R11492" t="s">
        <v>2467</v>
      </c>
      <c r="S11492" t="s">
        <v>88</v>
      </c>
    </row>
    <row r="11493" spans="1:19" x14ac:dyDescent="0.2">
      <c r="A11493" t="s">
        <v>8904</v>
      </c>
      <c r="B11493" t="s">
        <v>49</v>
      </c>
      <c r="C11493">
        <v>2010</v>
      </c>
      <c r="D11493" s="1" t="d">
        <v>2013-05-06</v>
      </c>
      <c r="E11493" s="1" t="str">
        <f t="shared" si="358"/>
        <v>2013</v>
      </c>
      <c r="F11493" s="1" t="str">
        <f t="shared" si="359"/>
        <v>May</v>
      </c>
      <c r="G11493" t="s">
        <v>50</v>
      </c>
      <c r="H11493" t="s">
        <v>9451</v>
      </c>
      <c r="I11493">
        <v>7.0000000000000007E-2</v>
      </c>
      <c r="J11493">
        <v>0</v>
      </c>
      <c r="K11493">
        <v>0</v>
      </c>
      <c r="L11493">
        <v>0.01</v>
      </c>
      <c r="M11493">
        <v>0.08</v>
      </c>
    </row>
    <row r="11494" spans="1:19" x14ac:dyDescent="0.2">
      <c r="A11494" t="s">
        <v>6343</v>
      </c>
      <c r="B11494" t="s">
        <v>104</v>
      </c>
      <c r="C11494">
        <v>1997</v>
      </c>
      <c r="D11494" s="1" t="d">
        <v>2021-05-28</v>
      </c>
      <c r="E11494" s="1" t="str">
        <f t="shared" si="358"/>
        <v>2021</v>
      </c>
      <c r="F11494" s="1" t="str">
        <f t="shared" si="359"/>
        <v>May</v>
      </c>
      <c r="G11494" t="s">
        <v>86</v>
      </c>
      <c r="H11494" t="s">
        <v>5784</v>
      </c>
      <c r="I11494">
        <v>0</v>
      </c>
      <c r="J11494">
        <v>0</v>
      </c>
      <c r="K11494">
        <v>7.0000000000000007E-2</v>
      </c>
      <c r="L11494">
        <v>0.01</v>
      </c>
      <c r="M11494">
        <v>0.08</v>
      </c>
    </row>
    <row r="11495" spans="1:19" x14ac:dyDescent="0.2">
      <c r="A11495" t="s">
        <v>8137</v>
      </c>
      <c r="B11495" t="s">
        <v>49</v>
      </c>
      <c r="C11495">
        <v>2010</v>
      </c>
      <c r="D11495" s="1" t="d">
        <v>2009-12-25</v>
      </c>
      <c r="E11495" s="1" t="str">
        <f t="shared" si="358"/>
        <v>2009</v>
      </c>
      <c r="F11495" s="1" t="str">
        <f t="shared" si="359"/>
        <v>Dec</v>
      </c>
      <c r="G11495" t="s">
        <v>50</v>
      </c>
      <c r="H11495" t="s">
        <v>267</v>
      </c>
      <c r="I11495">
        <v>0.06</v>
      </c>
      <c r="J11495">
        <v>0.01</v>
      </c>
      <c r="K11495">
        <v>0</v>
      </c>
      <c r="L11495">
        <v>0.01</v>
      </c>
      <c r="M11495">
        <v>0.08</v>
      </c>
      <c r="N11495">
        <v>62</v>
      </c>
      <c r="O11495">
        <v>9</v>
      </c>
      <c r="P11495" t="s">
        <v>203</v>
      </c>
      <c r="R11495" t="s">
        <v>1079</v>
      </c>
      <c r="S11495" t="s">
        <v>112</v>
      </c>
    </row>
    <row r="11496" spans="1:19" x14ac:dyDescent="0.2">
      <c r="A11496" t="s">
        <v>9452</v>
      </c>
      <c r="B11496" t="s">
        <v>32</v>
      </c>
      <c r="C11496">
        <v>2008</v>
      </c>
      <c r="D11496" s="1" t="d">
        <v>2008-04-17</v>
      </c>
      <c r="E11496" s="1" t="str">
        <f t="shared" si="358"/>
        <v>2008</v>
      </c>
      <c r="F11496" s="1" t="str">
        <f t="shared" si="359"/>
        <v>Apr</v>
      </c>
      <c r="G11496" t="s">
        <v>28</v>
      </c>
      <c r="H11496" t="s">
        <v>372</v>
      </c>
      <c r="I11496">
        <v>7.0000000000000007E-2</v>
      </c>
      <c r="J11496">
        <v>0</v>
      </c>
      <c r="K11496">
        <v>0</v>
      </c>
      <c r="L11496">
        <v>0.01</v>
      </c>
      <c r="M11496">
        <v>0.08</v>
      </c>
      <c r="N11496">
        <v>73</v>
      </c>
      <c r="O11496">
        <v>22</v>
      </c>
      <c r="P11496">
        <v>9</v>
      </c>
      <c r="Q11496">
        <v>22</v>
      </c>
      <c r="R11496" t="s">
        <v>1168</v>
      </c>
      <c r="S11496" t="s">
        <v>88</v>
      </c>
    </row>
    <row r="11497" spans="1:19" x14ac:dyDescent="0.2">
      <c r="A11497" t="s">
        <v>4836</v>
      </c>
      <c r="B11497" t="s">
        <v>148</v>
      </c>
      <c r="C11497">
        <v>2013</v>
      </c>
      <c r="D11497" s="1" t="d">
        <v>2010-01-17</v>
      </c>
      <c r="E11497" s="1" t="str">
        <f t="shared" si="358"/>
        <v>2010</v>
      </c>
      <c r="F11497" s="1" t="str">
        <f t="shared" si="359"/>
        <v>Jan</v>
      </c>
      <c r="G11497" t="s">
        <v>37</v>
      </c>
      <c r="H11497" t="s">
        <v>1852</v>
      </c>
      <c r="I11497">
        <v>0.02</v>
      </c>
      <c r="J11497">
        <v>0.05</v>
      </c>
      <c r="K11497">
        <v>0</v>
      </c>
      <c r="L11497">
        <v>0.01</v>
      </c>
      <c r="M11497">
        <v>0.08</v>
      </c>
      <c r="N11497">
        <v>52</v>
      </c>
      <c r="O11497">
        <v>24</v>
      </c>
      <c r="P11497">
        <v>5.8</v>
      </c>
      <c r="Q11497">
        <v>320</v>
      </c>
      <c r="R11497" t="s">
        <v>1852</v>
      </c>
      <c r="S11497" t="s">
        <v>53</v>
      </c>
    </row>
    <row r="11498" spans="1:19" x14ac:dyDescent="0.2">
      <c r="A11498" t="s">
        <v>9453</v>
      </c>
      <c r="B11498" t="s">
        <v>44</v>
      </c>
      <c r="C11498">
        <v>2009</v>
      </c>
      <c r="D11498" s="1" t="d">
        <v>2007-08-22</v>
      </c>
      <c r="E11498" s="1" t="str">
        <f t="shared" si="358"/>
        <v>2007</v>
      </c>
      <c r="F11498" s="1" t="str">
        <f t="shared" si="359"/>
        <v>Aug</v>
      </c>
      <c r="G11498" t="s">
        <v>86</v>
      </c>
      <c r="H11498" t="s">
        <v>1511</v>
      </c>
      <c r="I11498">
        <v>7.0000000000000007E-2</v>
      </c>
      <c r="J11498">
        <v>0.01</v>
      </c>
      <c r="K11498">
        <v>0</v>
      </c>
      <c r="L11498">
        <v>0.01</v>
      </c>
      <c r="M11498">
        <v>0.08</v>
      </c>
      <c r="N11498">
        <v>46</v>
      </c>
      <c r="O11498">
        <v>33</v>
      </c>
      <c r="P11498">
        <v>5.2</v>
      </c>
      <c r="Q11498">
        <v>12</v>
      </c>
      <c r="R11498" t="s">
        <v>1876</v>
      </c>
      <c r="S11498" t="s">
        <v>53</v>
      </c>
    </row>
    <row r="11499" spans="1:19" x14ac:dyDescent="0.2">
      <c r="A11499" t="s">
        <v>9454</v>
      </c>
      <c r="B11499" t="s">
        <v>95</v>
      </c>
      <c r="C11499">
        <v>1998</v>
      </c>
      <c r="D11499" s="1" t="d">
        <v>1991-03-05</v>
      </c>
      <c r="E11499" s="1" t="str">
        <f t="shared" si="358"/>
        <v>1991</v>
      </c>
      <c r="F11499" s="1" t="str">
        <f t="shared" si="359"/>
        <v>Mar</v>
      </c>
      <c r="G11499" t="s">
        <v>18</v>
      </c>
      <c r="H11499" t="s">
        <v>523</v>
      </c>
      <c r="I11499">
        <v>7.0000000000000007E-2</v>
      </c>
      <c r="J11499">
        <v>0.01</v>
      </c>
      <c r="K11499">
        <v>0</v>
      </c>
      <c r="L11499">
        <v>0</v>
      </c>
      <c r="M11499">
        <v>0.08</v>
      </c>
    </row>
    <row r="11500" spans="1:19" x14ac:dyDescent="0.2">
      <c r="A11500" t="s">
        <v>355</v>
      </c>
      <c r="B11500" t="s">
        <v>95</v>
      </c>
      <c r="C11500">
        <v>2002</v>
      </c>
      <c r="D11500" s="1" t="d">
        <v>2000-11-19</v>
      </c>
      <c r="E11500" s="1" t="str">
        <f t="shared" si="358"/>
        <v>2000</v>
      </c>
      <c r="F11500" s="1" t="str">
        <f t="shared" si="359"/>
        <v>Nov</v>
      </c>
      <c r="G11500" t="s">
        <v>18</v>
      </c>
      <c r="H11500" t="s">
        <v>71</v>
      </c>
      <c r="I11500">
        <v>0.06</v>
      </c>
      <c r="J11500">
        <v>0.02</v>
      </c>
      <c r="K11500">
        <v>0</v>
      </c>
      <c r="L11500">
        <v>0</v>
      </c>
      <c r="M11500">
        <v>0.08</v>
      </c>
    </row>
    <row r="11501" spans="1:19" x14ac:dyDescent="0.2">
      <c r="A11501" t="s">
        <v>9455</v>
      </c>
      <c r="B11501" t="s">
        <v>95</v>
      </c>
      <c r="C11501">
        <v>1998</v>
      </c>
      <c r="D11501" s="1" t="d">
        <v>2018-01-26</v>
      </c>
      <c r="E11501" s="1" t="str">
        <f t="shared" si="358"/>
        <v>2018</v>
      </c>
      <c r="F11501" s="1" t="str">
        <f t="shared" si="359"/>
        <v>Jan</v>
      </c>
      <c r="G11501" t="s">
        <v>24</v>
      </c>
      <c r="H11501" t="s">
        <v>523</v>
      </c>
      <c r="I11501">
        <v>0.06</v>
      </c>
      <c r="J11501">
        <v>0.02</v>
      </c>
      <c r="K11501">
        <v>0</v>
      </c>
      <c r="L11501">
        <v>0</v>
      </c>
      <c r="M11501">
        <v>0.08</v>
      </c>
    </row>
    <row r="11502" spans="1:19" x14ac:dyDescent="0.2">
      <c r="A11502" t="s">
        <v>9456</v>
      </c>
      <c r="B11502" t="s">
        <v>1043</v>
      </c>
      <c r="C11502">
        <v>1996</v>
      </c>
      <c r="D11502" s="1" t="d">
        <v>1999-05-26</v>
      </c>
      <c r="E11502" s="1" t="str">
        <f t="shared" si="358"/>
        <v>1999</v>
      </c>
      <c r="F11502" s="1" t="str">
        <f t="shared" si="359"/>
        <v>May</v>
      </c>
      <c r="G11502" t="s">
        <v>101</v>
      </c>
      <c r="H11502" t="s">
        <v>151</v>
      </c>
      <c r="I11502">
        <v>0</v>
      </c>
      <c r="J11502">
        <v>0</v>
      </c>
      <c r="K11502">
        <v>0.08</v>
      </c>
      <c r="L11502">
        <v>0</v>
      </c>
      <c r="M11502">
        <v>0.08</v>
      </c>
    </row>
    <row r="11503" spans="1:19" x14ac:dyDescent="0.2">
      <c r="A11503" t="s">
        <v>6527</v>
      </c>
      <c r="B11503" t="s">
        <v>95</v>
      </c>
      <c r="C11503">
        <v>1997</v>
      </c>
      <c r="D11503" s="1" t="d">
        <v>2018-11-28</v>
      </c>
      <c r="E11503" s="1" t="str">
        <f t="shared" si="358"/>
        <v>2018</v>
      </c>
      <c r="F11503" s="1" t="str">
        <f t="shared" si="359"/>
        <v>Nov</v>
      </c>
      <c r="G11503" t="s">
        <v>30</v>
      </c>
      <c r="H11503" t="s">
        <v>523</v>
      </c>
      <c r="I11503">
        <v>0.06</v>
      </c>
      <c r="J11503">
        <v>0.02</v>
      </c>
      <c r="K11503">
        <v>0</v>
      </c>
      <c r="L11503">
        <v>0</v>
      </c>
      <c r="M11503">
        <v>0.08</v>
      </c>
    </row>
    <row r="11504" spans="1:19" x14ac:dyDescent="0.2">
      <c r="A11504" t="s">
        <v>9457</v>
      </c>
      <c r="B11504" t="s">
        <v>95</v>
      </c>
      <c r="C11504">
        <v>1998</v>
      </c>
      <c r="D11504" s="1" t="d">
        <v>2022-05-30</v>
      </c>
      <c r="E11504" s="1" t="str">
        <f t="shared" si="358"/>
        <v>2022</v>
      </c>
      <c r="F11504" s="1" t="str">
        <f t="shared" si="359"/>
        <v>May</v>
      </c>
      <c r="G11504" t="s">
        <v>37</v>
      </c>
      <c r="H11504" t="s">
        <v>9458</v>
      </c>
      <c r="I11504">
        <v>0.06</v>
      </c>
      <c r="J11504">
        <v>0.02</v>
      </c>
      <c r="K11504">
        <v>0</v>
      </c>
      <c r="L11504">
        <v>0</v>
      </c>
      <c r="M11504">
        <v>0.08</v>
      </c>
    </row>
    <row r="11505" spans="1:19" x14ac:dyDescent="0.2">
      <c r="A11505" t="s">
        <v>9459</v>
      </c>
      <c r="B11505" t="s">
        <v>95</v>
      </c>
      <c r="C11505">
        <v>1998</v>
      </c>
      <c r="D11505" s="1" t="d">
        <v>2020-01-03</v>
      </c>
      <c r="E11505" s="1" t="str">
        <f t="shared" si="358"/>
        <v>2020</v>
      </c>
      <c r="F11505" s="1" t="str">
        <f t="shared" si="359"/>
        <v>Jan</v>
      </c>
      <c r="G11505" t="s">
        <v>30</v>
      </c>
      <c r="H11505" t="s">
        <v>1828</v>
      </c>
      <c r="I11505">
        <v>0.06</v>
      </c>
      <c r="J11505">
        <v>0.02</v>
      </c>
      <c r="K11505">
        <v>0</v>
      </c>
      <c r="L11505">
        <v>0</v>
      </c>
      <c r="M11505">
        <v>0.08</v>
      </c>
    </row>
    <row r="11506" spans="1:19" x14ac:dyDescent="0.2">
      <c r="A11506" t="s">
        <v>9460</v>
      </c>
      <c r="B11506" t="s">
        <v>49</v>
      </c>
      <c r="C11506">
        <v>2007</v>
      </c>
      <c r="D11506" s="1" t="d">
        <v>1999-03-01</v>
      </c>
      <c r="E11506" s="1" t="str">
        <f t="shared" si="358"/>
        <v>1999</v>
      </c>
      <c r="F11506" s="1" t="str">
        <f t="shared" si="359"/>
        <v>Mar</v>
      </c>
      <c r="G11506" t="s">
        <v>34</v>
      </c>
      <c r="H11506" t="s">
        <v>68</v>
      </c>
      <c r="I11506">
        <v>0</v>
      </c>
      <c r="J11506">
        <v>7.0000000000000007E-2</v>
      </c>
      <c r="K11506">
        <v>0</v>
      </c>
      <c r="L11506">
        <v>0.01</v>
      </c>
      <c r="M11506">
        <v>0.08</v>
      </c>
    </row>
    <row r="11507" spans="1:19" x14ac:dyDescent="0.2">
      <c r="A11507" t="s">
        <v>9461</v>
      </c>
      <c r="B11507" t="s">
        <v>55</v>
      </c>
      <c r="C11507">
        <v>2004</v>
      </c>
      <c r="D11507" s="1" t="d">
        <v>2001-06-16</v>
      </c>
      <c r="E11507" s="1" t="str">
        <f t="shared" si="358"/>
        <v>2001</v>
      </c>
      <c r="F11507" s="1" t="str">
        <f t="shared" si="359"/>
        <v>Jun</v>
      </c>
      <c r="G11507" t="s">
        <v>50</v>
      </c>
      <c r="H11507" t="s">
        <v>202</v>
      </c>
      <c r="I11507">
        <v>0.04</v>
      </c>
      <c r="J11507">
        <v>0.03</v>
      </c>
      <c r="K11507">
        <v>0</v>
      </c>
      <c r="L11507">
        <v>0.01</v>
      </c>
      <c r="M11507">
        <v>0.08</v>
      </c>
      <c r="N11507">
        <v>58</v>
      </c>
      <c r="O11507">
        <v>34</v>
      </c>
      <c r="P11507">
        <v>7.6</v>
      </c>
      <c r="Q11507">
        <v>5</v>
      </c>
      <c r="R11507" t="s">
        <v>1004</v>
      </c>
      <c r="S11507" t="s">
        <v>53</v>
      </c>
    </row>
    <row r="11508" spans="1:19" x14ac:dyDescent="0.2">
      <c r="A11508" t="s">
        <v>4442</v>
      </c>
      <c r="B11508" t="s">
        <v>44</v>
      </c>
      <c r="C11508">
        <v>2007</v>
      </c>
      <c r="D11508" s="1" t="d">
        <v>2004-10-26</v>
      </c>
      <c r="E11508" s="1" t="str">
        <f t="shared" si="358"/>
        <v>2004</v>
      </c>
      <c r="F11508" s="1" t="str">
        <f t="shared" si="359"/>
        <v>Oct</v>
      </c>
      <c r="G11508" t="s">
        <v>50</v>
      </c>
      <c r="H11508" t="s">
        <v>267</v>
      </c>
      <c r="I11508">
        <v>0.06</v>
      </c>
      <c r="J11508">
        <v>0.01</v>
      </c>
      <c r="K11508">
        <v>0</v>
      </c>
      <c r="L11508">
        <v>0.01</v>
      </c>
      <c r="M11508">
        <v>0.08</v>
      </c>
      <c r="N11508">
        <v>40</v>
      </c>
      <c r="O11508">
        <v>15</v>
      </c>
      <c r="P11508">
        <v>6.8</v>
      </c>
      <c r="Q11508">
        <v>13</v>
      </c>
      <c r="R11508" t="s">
        <v>4443</v>
      </c>
      <c r="S11508" t="s">
        <v>112</v>
      </c>
    </row>
    <row r="11509" spans="1:19" x14ac:dyDescent="0.2">
      <c r="A11509" t="s">
        <v>9462</v>
      </c>
      <c r="B11509" t="s">
        <v>32</v>
      </c>
      <c r="C11509">
        <v>2008</v>
      </c>
      <c r="D11509" s="1" t="d">
        <v>2004-12-22</v>
      </c>
      <c r="E11509" s="1" t="str">
        <f t="shared" si="358"/>
        <v>2004</v>
      </c>
      <c r="F11509" s="1" t="str">
        <f t="shared" si="359"/>
        <v>Dec</v>
      </c>
      <c r="G11509" t="s">
        <v>30</v>
      </c>
      <c r="H11509" t="s">
        <v>825</v>
      </c>
      <c r="I11509">
        <v>7.0000000000000007E-2</v>
      </c>
      <c r="J11509">
        <v>0</v>
      </c>
      <c r="K11509">
        <v>0</v>
      </c>
      <c r="L11509">
        <v>0.01</v>
      </c>
      <c r="M11509">
        <v>0.08</v>
      </c>
      <c r="N11509">
        <v>59</v>
      </c>
      <c r="O11509">
        <v>23</v>
      </c>
      <c r="P11509">
        <v>5.6</v>
      </c>
      <c r="Q11509">
        <v>5</v>
      </c>
      <c r="R11509" t="s">
        <v>5763</v>
      </c>
      <c r="S11509" t="s">
        <v>20</v>
      </c>
    </row>
    <row r="11510" spans="1:19" x14ac:dyDescent="0.2">
      <c r="A11510" t="s">
        <v>9463</v>
      </c>
      <c r="B11510" t="s">
        <v>32</v>
      </c>
      <c r="C11510">
        <v>2009</v>
      </c>
      <c r="D11510" s="1" t="d">
        <v>1994-04-25</v>
      </c>
      <c r="E11510" s="1" t="str">
        <f t="shared" si="358"/>
        <v>1994</v>
      </c>
      <c r="F11510" s="1" t="str">
        <f t="shared" si="359"/>
        <v>Apr</v>
      </c>
      <c r="G11510" t="s">
        <v>39</v>
      </c>
      <c r="H11510" t="s">
        <v>5573</v>
      </c>
      <c r="I11510">
        <v>7.0000000000000007E-2</v>
      </c>
      <c r="J11510">
        <v>0</v>
      </c>
      <c r="K11510">
        <v>0</v>
      </c>
      <c r="L11510">
        <v>0.01</v>
      </c>
      <c r="M11510">
        <v>0.08</v>
      </c>
      <c r="P11510" t="s">
        <v>203</v>
      </c>
      <c r="R11510" t="s">
        <v>484</v>
      </c>
      <c r="S11510" t="s">
        <v>20</v>
      </c>
    </row>
    <row r="11511" spans="1:19" x14ac:dyDescent="0.2">
      <c r="A11511" t="s">
        <v>449</v>
      </c>
      <c r="B11511" t="s">
        <v>189</v>
      </c>
      <c r="C11511">
        <v>2003</v>
      </c>
      <c r="D11511" s="1" t="d">
        <v>2016-10-18</v>
      </c>
      <c r="E11511" s="1" t="str">
        <f t="shared" si="358"/>
        <v>2016</v>
      </c>
      <c r="F11511" s="1" t="str">
        <f t="shared" si="359"/>
        <v>Oct</v>
      </c>
      <c r="G11511" t="s">
        <v>50</v>
      </c>
      <c r="H11511" t="s">
        <v>134</v>
      </c>
      <c r="I11511">
        <v>0.06</v>
      </c>
      <c r="J11511">
        <v>0.02</v>
      </c>
      <c r="K11511">
        <v>0</v>
      </c>
      <c r="L11511">
        <v>0</v>
      </c>
      <c r="M11511">
        <v>0.08</v>
      </c>
      <c r="N11511">
        <v>62</v>
      </c>
      <c r="O11511">
        <v>11</v>
      </c>
      <c r="P11511">
        <v>8.3000000000000007</v>
      </c>
      <c r="Q11511">
        <v>6</v>
      </c>
      <c r="R11511" t="s">
        <v>3671</v>
      </c>
      <c r="S11511" t="s">
        <v>20</v>
      </c>
    </row>
    <row r="11512" spans="1:19" x14ac:dyDescent="0.2">
      <c r="A11512" t="s">
        <v>4595</v>
      </c>
      <c r="B11512" t="s">
        <v>137</v>
      </c>
      <c r="C11512">
        <v>2003</v>
      </c>
      <c r="D11512" s="1" t="d">
        <v>2000-03-23</v>
      </c>
      <c r="E11512" s="1" t="str">
        <f t="shared" si="358"/>
        <v>2000</v>
      </c>
      <c r="F11512" s="1" t="str">
        <f t="shared" si="359"/>
        <v>Mar</v>
      </c>
      <c r="G11512" t="s">
        <v>18</v>
      </c>
      <c r="H11512" t="s">
        <v>1656</v>
      </c>
      <c r="I11512">
        <v>0.06</v>
      </c>
      <c r="J11512">
        <v>0.02</v>
      </c>
      <c r="K11512">
        <v>0</v>
      </c>
      <c r="L11512">
        <v>0</v>
      </c>
      <c r="M11512">
        <v>0.08</v>
      </c>
      <c r="N11512">
        <v>83</v>
      </c>
      <c r="O11512">
        <v>14</v>
      </c>
      <c r="P11512">
        <v>8.4</v>
      </c>
      <c r="Q11512">
        <v>8</v>
      </c>
      <c r="R11512" t="s">
        <v>1656</v>
      </c>
      <c r="S11512" t="s">
        <v>20</v>
      </c>
    </row>
    <row r="11513" spans="1:19" x14ac:dyDescent="0.2">
      <c r="A11513" t="s">
        <v>5882</v>
      </c>
      <c r="B11513" t="s">
        <v>189</v>
      </c>
      <c r="C11513">
        <v>2005</v>
      </c>
      <c r="D11513" s="1" t="d">
        <v>1997-02-15</v>
      </c>
      <c r="E11513" s="1" t="str">
        <f t="shared" si="358"/>
        <v>1997</v>
      </c>
      <c r="F11513" s="1" t="str">
        <f t="shared" si="359"/>
        <v>Feb</v>
      </c>
      <c r="G11513" t="s">
        <v>37</v>
      </c>
      <c r="H11513" t="s">
        <v>134</v>
      </c>
      <c r="I11513">
        <v>0.06</v>
      </c>
      <c r="J11513">
        <v>0.02</v>
      </c>
      <c r="K11513">
        <v>0</v>
      </c>
      <c r="L11513">
        <v>0</v>
      </c>
      <c r="M11513">
        <v>0.08</v>
      </c>
      <c r="N11513">
        <v>82</v>
      </c>
      <c r="O11513">
        <v>32</v>
      </c>
      <c r="P11513">
        <v>9.1</v>
      </c>
      <c r="Q11513">
        <v>41</v>
      </c>
      <c r="R11513" t="s">
        <v>2154</v>
      </c>
      <c r="S11513" t="s">
        <v>53</v>
      </c>
    </row>
    <row r="11514" spans="1:19" x14ac:dyDescent="0.2">
      <c r="A11514" t="s">
        <v>9464</v>
      </c>
      <c r="B11514" t="s">
        <v>75</v>
      </c>
      <c r="C11514">
        <v>2016</v>
      </c>
      <c r="D11514" s="1" t="d">
        <v>2018-07-30</v>
      </c>
      <c r="E11514" s="1" t="str">
        <f t="shared" si="358"/>
        <v>2018</v>
      </c>
      <c r="F11514" s="1" t="str">
        <f t="shared" si="359"/>
        <v>Jul</v>
      </c>
      <c r="G11514" t="s">
        <v>18</v>
      </c>
      <c r="H11514" t="s">
        <v>1791</v>
      </c>
      <c r="I11514">
        <v>0</v>
      </c>
      <c r="J11514">
        <v>7.0000000000000007E-2</v>
      </c>
      <c r="K11514">
        <v>0</v>
      </c>
      <c r="L11514">
        <v>0.01</v>
      </c>
      <c r="M11514">
        <v>0.08</v>
      </c>
    </row>
    <row r="11515" spans="1:19" x14ac:dyDescent="0.2">
      <c r="A11515" t="s">
        <v>9465</v>
      </c>
      <c r="B11515" t="s">
        <v>32</v>
      </c>
      <c r="C11515">
        <v>2010</v>
      </c>
      <c r="D11515" s="1" t="d">
        <v>2015-12-08</v>
      </c>
      <c r="E11515" s="1" t="str">
        <f t="shared" si="358"/>
        <v>2015</v>
      </c>
      <c r="F11515" s="1" t="str">
        <f t="shared" si="359"/>
        <v>Dec</v>
      </c>
      <c r="G11515" t="s">
        <v>18</v>
      </c>
      <c r="H11515" t="s">
        <v>111</v>
      </c>
      <c r="I11515">
        <v>0.06</v>
      </c>
      <c r="J11515">
        <v>0.01</v>
      </c>
      <c r="K11515">
        <v>0</v>
      </c>
      <c r="L11515">
        <v>0.01</v>
      </c>
      <c r="M11515">
        <v>0.08</v>
      </c>
      <c r="P11515" t="s">
        <v>203</v>
      </c>
      <c r="R11515" t="s">
        <v>111</v>
      </c>
      <c r="S11515" t="s">
        <v>20</v>
      </c>
    </row>
    <row r="11516" spans="1:19" x14ac:dyDescent="0.2">
      <c r="A11516" t="s">
        <v>9466</v>
      </c>
      <c r="B11516" t="s">
        <v>32</v>
      </c>
      <c r="C11516">
        <v>2010</v>
      </c>
      <c r="D11516" s="1" t="d">
        <v>2009-11-02</v>
      </c>
      <c r="E11516" s="1" t="str">
        <f t="shared" si="358"/>
        <v>2009</v>
      </c>
      <c r="F11516" s="1" t="str">
        <f t="shared" si="359"/>
        <v>Nov</v>
      </c>
      <c r="G11516" t="s">
        <v>18</v>
      </c>
      <c r="H11516" t="s">
        <v>234</v>
      </c>
      <c r="I11516">
        <v>0</v>
      </c>
      <c r="J11516">
        <v>0.02</v>
      </c>
      <c r="K11516">
        <v>0.06</v>
      </c>
      <c r="L11516">
        <v>0</v>
      </c>
      <c r="M11516">
        <v>0.08</v>
      </c>
    </row>
    <row r="11517" spans="1:19" x14ac:dyDescent="0.2">
      <c r="A11517" t="s">
        <v>9467</v>
      </c>
      <c r="B11517" t="s">
        <v>79</v>
      </c>
      <c r="C11517">
        <v>2011</v>
      </c>
      <c r="D11517" s="1" t="d">
        <v>2010-03-18</v>
      </c>
      <c r="E11517" s="1" t="str">
        <f t="shared" si="358"/>
        <v>2010</v>
      </c>
      <c r="F11517" s="1" t="str">
        <f t="shared" si="359"/>
        <v>Mar</v>
      </c>
      <c r="G11517" t="s">
        <v>30</v>
      </c>
      <c r="H11517" t="s">
        <v>111</v>
      </c>
      <c r="I11517">
        <v>7.0000000000000007E-2</v>
      </c>
      <c r="J11517">
        <v>0</v>
      </c>
      <c r="K11517">
        <v>0</v>
      </c>
      <c r="L11517">
        <v>0.01</v>
      </c>
      <c r="M11517">
        <v>0.08</v>
      </c>
      <c r="N11517">
        <v>51</v>
      </c>
      <c r="O11517">
        <v>5</v>
      </c>
      <c r="P11517" t="s">
        <v>203</v>
      </c>
      <c r="R11517" t="s">
        <v>111</v>
      </c>
      <c r="S11517" t="s">
        <v>20</v>
      </c>
    </row>
    <row r="11518" spans="1:19" x14ac:dyDescent="0.2">
      <c r="A11518" t="s">
        <v>9468</v>
      </c>
      <c r="B11518" t="s">
        <v>148</v>
      </c>
      <c r="C11518">
        <v>2011</v>
      </c>
      <c r="D11518" s="1" t="d">
        <v>2005-01-25</v>
      </c>
      <c r="E11518" s="1" t="str">
        <f t="shared" si="358"/>
        <v>2005</v>
      </c>
      <c r="F11518" s="1" t="str">
        <f t="shared" si="359"/>
        <v>Jan</v>
      </c>
      <c r="G11518" t="s">
        <v>272</v>
      </c>
      <c r="H11518" t="s">
        <v>484</v>
      </c>
      <c r="I11518">
        <v>0</v>
      </c>
      <c r="J11518">
        <v>0.06</v>
      </c>
      <c r="K11518">
        <v>0</v>
      </c>
      <c r="L11518">
        <v>0.02</v>
      </c>
      <c r="M11518">
        <v>0.08</v>
      </c>
      <c r="N11518">
        <v>80</v>
      </c>
      <c r="O11518">
        <v>52</v>
      </c>
      <c r="P11518">
        <v>7.8</v>
      </c>
      <c r="Q11518">
        <v>235</v>
      </c>
      <c r="R11518" t="s">
        <v>3360</v>
      </c>
      <c r="S11518" t="s">
        <v>53</v>
      </c>
    </row>
    <row r="11519" spans="1:19" x14ac:dyDescent="0.2">
      <c r="A11519" t="s">
        <v>9469</v>
      </c>
      <c r="B11519" t="s">
        <v>32</v>
      </c>
      <c r="C11519">
        <v>2004</v>
      </c>
      <c r="D11519" s="1" t="d">
        <v>2006-07-13</v>
      </c>
      <c r="E11519" s="1" t="str">
        <f t="shared" si="358"/>
        <v>2006</v>
      </c>
      <c r="F11519" s="1" t="str">
        <f t="shared" si="359"/>
        <v>Jul</v>
      </c>
      <c r="G11519" t="s">
        <v>39</v>
      </c>
      <c r="H11519" t="s">
        <v>1263</v>
      </c>
      <c r="I11519">
        <v>0</v>
      </c>
      <c r="J11519">
        <v>0</v>
      </c>
      <c r="K11519">
        <v>0.08</v>
      </c>
      <c r="L11519">
        <v>0</v>
      </c>
      <c r="M11519">
        <v>0.08</v>
      </c>
    </row>
    <row r="11520" spans="1:19" x14ac:dyDescent="0.2">
      <c r="A11520" t="s">
        <v>9470</v>
      </c>
      <c r="B11520" t="s">
        <v>17</v>
      </c>
      <c r="C11520">
        <v>2011</v>
      </c>
      <c r="D11520" s="1" t="d">
        <v>2017-01-02</v>
      </c>
      <c r="E11520" s="1" t="str">
        <f t="shared" si="358"/>
        <v>2017</v>
      </c>
      <c r="F11520" s="1" t="str">
        <f t="shared" si="359"/>
        <v>Jan</v>
      </c>
      <c r="G11520" t="s">
        <v>50</v>
      </c>
      <c r="H11520" t="s">
        <v>372</v>
      </c>
      <c r="I11520">
        <v>0</v>
      </c>
      <c r="J11520">
        <v>0</v>
      </c>
      <c r="K11520">
        <v>0.08</v>
      </c>
      <c r="L11520">
        <v>0</v>
      </c>
      <c r="M11520">
        <v>0.08</v>
      </c>
    </row>
    <row r="11521" spans="1:19" x14ac:dyDescent="0.2">
      <c r="A11521" t="s">
        <v>9471</v>
      </c>
      <c r="B11521" t="s">
        <v>148</v>
      </c>
      <c r="C11521">
        <v>2008</v>
      </c>
      <c r="D11521" s="1" t="d">
        <v>2008-12-02</v>
      </c>
      <c r="E11521" s="1" t="str">
        <f t="shared" si="358"/>
        <v>2008</v>
      </c>
      <c r="F11521" s="1" t="str">
        <f t="shared" si="359"/>
        <v>Dec</v>
      </c>
      <c r="G11521" t="s">
        <v>39</v>
      </c>
      <c r="H11521" t="s">
        <v>134</v>
      </c>
      <c r="I11521">
        <v>0</v>
      </c>
      <c r="J11521">
        <v>7.0000000000000007E-2</v>
      </c>
      <c r="K11521">
        <v>0</v>
      </c>
      <c r="L11521">
        <v>0.01</v>
      </c>
      <c r="M11521">
        <v>0.08</v>
      </c>
      <c r="P11521" t="s">
        <v>203</v>
      </c>
      <c r="R11521" t="s">
        <v>134</v>
      </c>
      <c r="S11521" t="s">
        <v>88</v>
      </c>
    </row>
    <row r="11522" spans="1:19" x14ac:dyDescent="0.2">
      <c r="A11522" t="s">
        <v>6044</v>
      </c>
      <c r="B11522" t="s">
        <v>49</v>
      </c>
      <c r="C11522">
        <v>2013</v>
      </c>
      <c r="D11522" s="1" t="d">
        <v>2012-06-24</v>
      </c>
      <c r="E11522" s="1" t="str">
        <f t="shared" si="358"/>
        <v>2012</v>
      </c>
      <c r="F11522" s="1" t="str">
        <f t="shared" si="359"/>
        <v>Jun</v>
      </c>
      <c r="G11522" t="s">
        <v>101</v>
      </c>
      <c r="H11522" t="s">
        <v>372</v>
      </c>
      <c r="I11522">
        <v>0</v>
      </c>
      <c r="J11522">
        <v>0</v>
      </c>
      <c r="K11522">
        <v>0.08</v>
      </c>
      <c r="L11522">
        <v>0</v>
      </c>
      <c r="M11522">
        <v>0.08</v>
      </c>
    </row>
    <row r="11523" spans="1:19" x14ac:dyDescent="0.2">
      <c r="A11523" t="s">
        <v>9472</v>
      </c>
      <c r="B11523" t="s">
        <v>55</v>
      </c>
      <c r="C11523">
        <v>2001</v>
      </c>
      <c r="D11523" s="1" t="d">
        <v>2006-08-31</v>
      </c>
      <c r="E11523" s="1" t="str">
        <f t="shared" ref="E11523:E11586" si="360">TEXT(D11523,"yyyy")</f>
        <v>2006</v>
      </c>
      <c r="F11523" s="1" t="str">
        <f t="shared" ref="F11523:F11586" si="361">TEXT(D11523,"mmm")</f>
        <v>Aug</v>
      </c>
      <c r="G11523" t="s">
        <v>39</v>
      </c>
      <c r="H11523" t="s">
        <v>6012</v>
      </c>
      <c r="I11523">
        <v>0</v>
      </c>
      <c r="J11523">
        <v>0</v>
      </c>
      <c r="K11523">
        <v>0.08</v>
      </c>
      <c r="L11523">
        <v>0</v>
      </c>
      <c r="M11523">
        <v>0.08</v>
      </c>
    </row>
    <row r="11524" spans="1:19" x14ac:dyDescent="0.2">
      <c r="A11524" t="s">
        <v>9473</v>
      </c>
      <c r="B11524" t="s">
        <v>55</v>
      </c>
      <c r="C11524">
        <v>2000</v>
      </c>
      <c r="D11524" s="1" t="d">
        <v>2012-08-25</v>
      </c>
      <c r="E11524" s="1" t="str">
        <f t="shared" si="360"/>
        <v>2012</v>
      </c>
      <c r="F11524" s="1" t="str">
        <f t="shared" si="361"/>
        <v>Aug</v>
      </c>
      <c r="G11524" t="s">
        <v>37</v>
      </c>
      <c r="H11524" t="s">
        <v>234</v>
      </c>
      <c r="I11524">
        <v>0.04</v>
      </c>
      <c r="J11524">
        <v>0.03</v>
      </c>
      <c r="K11524">
        <v>0</v>
      </c>
      <c r="L11524">
        <v>0.01</v>
      </c>
      <c r="M11524">
        <v>0.08</v>
      </c>
      <c r="N11524">
        <v>64</v>
      </c>
      <c r="O11524">
        <v>15</v>
      </c>
      <c r="P11524" t="s">
        <v>203</v>
      </c>
      <c r="R11524" t="s">
        <v>433</v>
      </c>
      <c r="S11524" t="s">
        <v>20</v>
      </c>
    </row>
    <row r="11525" spans="1:19" x14ac:dyDescent="0.2">
      <c r="A11525" t="s">
        <v>9474</v>
      </c>
      <c r="B11525" t="s">
        <v>159</v>
      </c>
      <c r="C11525">
        <v>2011</v>
      </c>
      <c r="D11525" s="1" t="d">
        <v>2002-12-26</v>
      </c>
      <c r="E11525" s="1" t="str">
        <f t="shared" si="360"/>
        <v>2002</v>
      </c>
      <c r="F11525" s="1" t="str">
        <f t="shared" si="361"/>
        <v>Dec</v>
      </c>
      <c r="G11525" t="s">
        <v>272</v>
      </c>
      <c r="H11525" t="s">
        <v>1004</v>
      </c>
      <c r="I11525">
        <v>0</v>
      </c>
      <c r="J11525">
        <v>0</v>
      </c>
      <c r="K11525">
        <v>0.08</v>
      </c>
      <c r="L11525">
        <v>0</v>
      </c>
      <c r="M11525">
        <v>0.08</v>
      </c>
    </row>
    <row r="11526" spans="1:19" x14ac:dyDescent="0.2">
      <c r="A11526" t="s">
        <v>5499</v>
      </c>
      <c r="B11526" t="s">
        <v>171</v>
      </c>
      <c r="C11526">
        <v>2014</v>
      </c>
      <c r="D11526" s="1" t="d">
        <v>2007-04-12</v>
      </c>
      <c r="E11526" s="1" t="str">
        <f t="shared" si="360"/>
        <v>2007</v>
      </c>
      <c r="F11526" s="1" t="str">
        <f t="shared" si="361"/>
        <v>Apr</v>
      </c>
      <c r="G11526" t="s">
        <v>101</v>
      </c>
      <c r="H11526" t="s">
        <v>1791</v>
      </c>
      <c r="I11526">
        <v>0.03</v>
      </c>
      <c r="J11526">
        <v>0.04</v>
      </c>
      <c r="K11526">
        <v>0</v>
      </c>
      <c r="L11526">
        <v>0.01</v>
      </c>
      <c r="M11526">
        <v>0.08</v>
      </c>
    </row>
    <row r="11527" spans="1:19" x14ac:dyDescent="0.2">
      <c r="A11527" t="s">
        <v>9475</v>
      </c>
      <c r="B11527" t="s">
        <v>104</v>
      </c>
      <c r="C11527">
        <v>1999</v>
      </c>
      <c r="D11527" s="1" t="d">
        <v>1991-05-20</v>
      </c>
      <c r="E11527" s="1" t="str">
        <f t="shared" si="360"/>
        <v>1991</v>
      </c>
      <c r="F11527" s="1" t="str">
        <f t="shared" si="361"/>
        <v>May</v>
      </c>
      <c r="G11527" t="s">
        <v>50</v>
      </c>
      <c r="H11527" t="s">
        <v>2283</v>
      </c>
      <c r="I11527">
        <v>0.04</v>
      </c>
      <c r="J11527">
        <v>0.03</v>
      </c>
      <c r="K11527">
        <v>0</v>
      </c>
      <c r="L11527">
        <v>0.01</v>
      </c>
      <c r="M11527">
        <v>0.08</v>
      </c>
      <c r="N11527">
        <v>80</v>
      </c>
      <c r="O11527">
        <v>11</v>
      </c>
      <c r="P11527">
        <v>7.5</v>
      </c>
      <c r="Q11527">
        <v>11</v>
      </c>
      <c r="R11527" t="s">
        <v>4937</v>
      </c>
      <c r="S11527" t="s">
        <v>88</v>
      </c>
    </row>
    <row r="11528" spans="1:19" x14ac:dyDescent="0.2">
      <c r="A11528" t="s">
        <v>7191</v>
      </c>
      <c r="B11528" t="s">
        <v>137</v>
      </c>
      <c r="C11528">
        <v>2005</v>
      </c>
      <c r="D11528" s="1" t="d">
        <v>2014-05-30</v>
      </c>
      <c r="E11528" s="1" t="str">
        <f t="shared" si="360"/>
        <v>2014</v>
      </c>
      <c r="F11528" s="1" t="str">
        <f t="shared" si="361"/>
        <v>May</v>
      </c>
      <c r="G11528" t="s">
        <v>34</v>
      </c>
      <c r="H11528" t="s">
        <v>776</v>
      </c>
      <c r="I11528">
        <v>0.06</v>
      </c>
      <c r="J11528">
        <v>0.02</v>
      </c>
      <c r="K11528">
        <v>0</v>
      </c>
      <c r="L11528">
        <v>0</v>
      </c>
      <c r="M11528">
        <v>0.08</v>
      </c>
      <c r="N11528">
        <v>68</v>
      </c>
      <c r="O11528">
        <v>29</v>
      </c>
      <c r="P11528" t="s">
        <v>203</v>
      </c>
      <c r="R11528" t="s">
        <v>412</v>
      </c>
      <c r="S11528" t="s">
        <v>20</v>
      </c>
    </row>
    <row r="11529" spans="1:19" x14ac:dyDescent="0.2">
      <c r="A11529" t="s">
        <v>9476</v>
      </c>
      <c r="B11529" t="s">
        <v>49</v>
      </c>
      <c r="C11529">
        <v>2010</v>
      </c>
      <c r="D11529" s="1" t="d">
        <v>1989-02-18</v>
      </c>
      <c r="E11529" s="1" t="str">
        <f t="shared" si="360"/>
        <v>1989</v>
      </c>
      <c r="F11529" s="1" t="str">
        <f t="shared" si="361"/>
        <v>Feb</v>
      </c>
      <c r="G11529" t="s">
        <v>34</v>
      </c>
      <c r="H11529" t="s">
        <v>68</v>
      </c>
      <c r="I11529">
        <v>0</v>
      </c>
      <c r="J11529">
        <v>0.06</v>
      </c>
      <c r="K11529">
        <v>0</v>
      </c>
      <c r="L11529">
        <v>0.01</v>
      </c>
      <c r="M11529">
        <v>0.08</v>
      </c>
    </row>
    <row r="11530" spans="1:19" x14ac:dyDescent="0.2">
      <c r="A11530" t="s">
        <v>9477</v>
      </c>
      <c r="B11530" t="s">
        <v>5783</v>
      </c>
      <c r="C11530">
        <v>1995</v>
      </c>
      <c r="D11530" s="1" t="d">
        <v>1999-05-27</v>
      </c>
      <c r="E11530" s="1" t="str">
        <f t="shared" si="360"/>
        <v>1999</v>
      </c>
      <c r="F11530" s="1" t="str">
        <f t="shared" si="361"/>
        <v>May</v>
      </c>
      <c r="G11530" t="s">
        <v>86</v>
      </c>
      <c r="H11530" t="s">
        <v>5784</v>
      </c>
      <c r="I11530">
        <v>0</v>
      </c>
      <c r="J11530">
        <v>0</v>
      </c>
      <c r="K11530">
        <v>0.08</v>
      </c>
      <c r="L11530">
        <v>0</v>
      </c>
      <c r="M11530">
        <v>0.08</v>
      </c>
    </row>
    <row r="11531" spans="1:19" x14ac:dyDescent="0.2">
      <c r="A11531" t="s">
        <v>9478</v>
      </c>
      <c r="B11531" t="s">
        <v>64</v>
      </c>
      <c r="C11531">
        <v>2002</v>
      </c>
      <c r="D11531" s="1" t="d">
        <v>2019-03-04</v>
      </c>
      <c r="E11531" s="1" t="str">
        <f t="shared" si="360"/>
        <v>2019</v>
      </c>
      <c r="F11531" s="1" t="str">
        <f t="shared" si="361"/>
        <v>Mar</v>
      </c>
      <c r="G11531" t="s">
        <v>86</v>
      </c>
      <c r="H11531" t="s">
        <v>5022</v>
      </c>
      <c r="I11531">
        <v>0.06</v>
      </c>
      <c r="J11531">
        <v>0.02</v>
      </c>
      <c r="K11531">
        <v>0</v>
      </c>
      <c r="L11531">
        <v>0</v>
      </c>
      <c r="M11531">
        <v>0.08</v>
      </c>
      <c r="N11531">
        <v>80</v>
      </c>
      <c r="O11531">
        <v>10</v>
      </c>
      <c r="P11531">
        <v>9.1</v>
      </c>
      <c r="Q11531">
        <v>10</v>
      </c>
      <c r="R11531" t="s">
        <v>2569</v>
      </c>
      <c r="S11531" t="s">
        <v>88</v>
      </c>
    </row>
    <row r="11532" spans="1:19" x14ac:dyDescent="0.2">
      <c r="A11532" t="s">
        <v>6514</v>
      </c>
      <c r="B11532" t="s">
        <v>55</v>
      </c>
      <c r="C11532">
        <v>2010</v>
      </c>
      <c r="D11532" s="1" t="d">
        <v>2015-03-19</v>
      </c>
      <c r="E11532" s="1" t="str">
        <f t="shared" si="360"/>
        <v>2015</v>
      </c>
      <c r="F11532" s="1" t="str">
        <f t="shared" si="361"/>
        <v>Mar</v>
      </c>
      <c r="G11532" t="s">
        <v>18</v>
      </c>
      <c r="H11532" t="s">
        <v>71</v>
      </c>
      <c r="I11532">
        <v>0.04</v>
      </c>
      <c r="J11532">
        <v>0.03</v>
      </c>
      <c r="K11532">
        <v>0</v>
      </c>
      <c r="L11532">
        <v>0.01</v>
      </c>
      <c r="M11532">
        <v>0.08</v>
      </c>
      <c r="P11532" t="s">
        <v>203</v>
      </c>
      <c r="R11532" t="s">
        <v>3181</v>
      </c>
      <c r="S11532" t="s">
        <v>88</v>
      </c>
    </row>
    <row r="11533" spans="1:19" x14ac:dyDescent="0.2">
      <c r="A11533" t="s">
        <v>9479</v>
      </c>
      <c r="B11533" t="s">
        <v>159</v>
      </c>
      <c r="C11533">
        <v>2012</v>
      </c>
      <c r="D11533" s="1" t="d">
        <v>1994-03-11</v>
      </c>
      <c r="E11533" s="1" t="str">
        <f t="shared" si="360"/>
        <v>1994</v>
      </c>
      <c r="F11533" s="1" t="str">
        <f t="shared" si="361"/>
        <v>Mar</v>
      </c>
      <c r="G11533" t="s">
        <v>101</v>
      </c>
      <c r="H11533" t="s">
        <v>1004</v>
      </c>
      <c r="I11533">
        <v>0</v>
      </c>
      <c r="J11533">
        <v>0</v>
      </c>
      <c r="K11533">
        <v>0.08</v>
      </c>
      <c r="L11533">
        <v>0</v>
      </c>
      <c r="M11533">
        <v>0.08</v>
      </c>
    </row>
    <row r="11534" spans="1:19" x14ac:dyDescent="0.2">
      <c r="A11534" t="s">
        <v>9480</v>
      </c>
      <c r="B11534" t="s">
        <v>64</v>
      </c>
      <c r="C11534">
        <v>2004</v>
      </c>
      <c r="D11534" s="1" t="d">
        <v>2014-12-07</v>
      </c>
      <c r="E11534" s="1" t="str">
        <f t="shared" si="360"/>
        <v>2014</v>
      </c>
      <c r="F11534" s="1" t="str">
        <f t="shared" si="361"/>
        <v>Dec</v>
      </c>
      <c r="G11534" t="s">
        <v>272</v>
      </c>
      <c r="H11534" t="s">
        <v>19</v>
      </c>
      <c r="I11534">
        <v>0</v>
      </c>
      <c r="J11534">
        <v>0</v>
      </c>
      <c r="K11534">
        <v>0.08</v>
      </c>
      <c r="L11534">
        <v>0</v>
      </c>
      <c r="M11534">
        <v>0.08</v>
      </c>
    </row>
    <row r="11535" spans="1:19" x14ac:dyDescent="0.2">
      <c r="A11535" t="s">
        <v>9481</v>
      </c>
      <c r="B11535" t="s">
        <v>17</v>
      </c>
      <c r="C11535">
        <v>2010</v>
      </c>
      <c r="D11535" s="1" t="d">
        <v>2013-09-12</v>
      </c>
      <c r="E11535" s="1" t="str">
        <f t="shared" si="360"/>
        <v>2013</v>
      </c>
      <c r="F11535" s="1" t="str">
        <f t="shared" si="361"/>
        <v>Sep</v>
      </c>
      <c r="G11535" t="s">
        <v>18</v>
      </c>
      <c r="H11535" t="s">
        <v>71</v>
      </c>
      <c r="I11535">
        <v>7.0000000000000007E-2</v>
      </c>
      <c r="J11535">
        <v>0</v>
      </c>
      <c r="K11535">
        <v>0</v>
      </c>
      <c r="L11535">
        <v>0.01</v>
      </c>
      <c r="M11535">
        <v>0.08</v>
      </c>
      <c r="P11535" t="s">
        <v>203</v>
      </c>
      <c r="R11535" t="s">
        <v>71</v>
      </c>
      <c r="S11535" t="s">
        <v>20</v>
      </c>
    </row>
    <row r="11536" spans="1:19" x14ac:dyDescent="0.2">
      <c r="A11536" t="s">
        <v>9482</v>
      </c>
      <c r="B11536" t="s">
        <v>79</v>
      </c>
      <c r="C11536">
        <v>2013</v>
      </c>
      <c r="D11536" s="1" t="d">
        <v>1992-04-20</v>
      </c>
      <c r="E11536" s="1" t="str">
        <f t="shared" si="360"/>
        <v>1992</v>
      </c>
      <c r="F11536" s="1" t="str">
        <f t="shared" si="361"/>
        <v>Apr</v>
      </c>
      <c r="G11536" t="s">
        <v>34</v>
      </c>
      <c r="H11536" t="s">
        <v>5444</v>
      </c>
      <c r="I11536">
        <v>0</v>
      </c>
      <c r="J11536">
        <v>0</v>
      </c>
      <c r="K11536">
        <v>0.08</v>
      </c>
      <c r="L11536">
        <v>0</v>
      </c>
      <c r="M11536">
        <v>0.08</v>
      </c>
    </row>
    <row r="11537" spans="1:19" x14ac:dyDescent="0.2">
      <c r="A11537" t="s">
        <v>9483</v>
      </c>
      <c r="B11537" t="s">
        <v>32</v>
      </c>
      <c r="C11537">
        <v>2011</v>
      </c>
      <c r="D11537" s="1" t="d">
        <v>2010-10-06</v>
      </c>
      <c r="E11537" s="1" t="str">
        <f t="shared" si="360"/>
        <v>2010</v>
      </c>
      <c r="F11537" s="1" t="str">
        <f t="shared" si="361"/>
        <v>Oct</v>
      </c>
      <c r="G11537" t="s">
        <v>272</v>
      </c>
      <c r="H11537" t="s">
        <v>71</v>
      </c>
      <c r="I11537">
        <v>0.05</v>
      </c>
      <c r="J11537">
        <v>0.02</v>
      </c>
      <c r="K11537">
        <v>0</v>
      </c>
      <c r="L11537">
        <v>0.01</v>
      </c>
      <c r="M11537">
        <v>0.08</v>
      </c>
      <c r="P11537" t="s">
        <v>203</v>
      </c>
      <c r="R11537" t="s">
        <v>1196</v>
      </c>
      <c r="S11537" t="s">
        <v>112</v>
      </c>
    </row>
    <row r="11538" spans="1:19" x14ac:dyDescent="0.2">
      <c r="A11538" t="s">
        <v>4417</v>
      </c>
      <c r="B11538" t="s">
        <v>17</v>
      </c>
      <c r="C11538">
        <v>2006</v>
      </c>
      <c r="D11538" s="1" t="d">
        <v>1992-11-06</v>
      </c>
      <c r="E11538" s="1" t="str">
        <f t="shared" si="360"/>
        <v>1992</v>
      </c>
      <c r="F11538" s="1" t="str">
        <f t="shared" si="361"/>
        <v>Nov</v>
      </c>
      <c r="G11538" t="s">
        <v>1</v>
      </c>
      <c r="H11538" t="s">
        <v>329</v>
      </c>
      <c r="I11538">
        <v>0.06</v>
      </c>
      <c r="J11538">
        <v>0.01</v>
      </c>
      <c r="K11538">
        <v>0</v>
      </c>
      <c r="L11538">
        <v>0.01</v>
      </c>
      <c r="M11538">
        <v>0.08</v>
      </c>
      <c r="N11538">
        <v>66</v>
      </c>
      <c r="O11538">
        <v>9</v>
      </c>
      <c r="P11538">
        <v>7.8</v>
      </c>
      <c r="Q11538">
        <v>5</v>
      </c>
      <c r="R11538" t="s">
        <v>329</v>
      </c>
      <c r="S11538" t="s">
        <v>112</v>
      </c>
    </row>
    <row r="11539" spans="1:19" x14ac:dyDescent="0.2">
      <c r="A11539" t="s">
        <v>9484</v>
      </c>
      <c r="B11539" t="s">
        <v>64</v>
      </c>
      <c r="C11539">
        <v>2004</v>
      </c>
      <c r="D11539" s="1" t="d">
        <v>1989-09-20</v>
      </c>
      <c r="E11539" s="1" t="str">
        <f t="shared" si="360"/>
        <v>1989</v>
      </c>
      <c r="F11539" s="1" t="str">
        <f t="shared" si="361"/>
        <v>Sep</v>
      </c>
      <c r="G11539" t="s">
        <v>37</v>
      </c>
      <c r="H11539" t="s">
        <v>19</v>
      </c>
      <c r="I11539">
        <v>0</v>
      </c>
      <c r="J11539">
        <v>0</v>
      </c>
      <c r="K11539">
        <v>0.08</v>
      </c>
      <c r="L11539">
        <v>0</v>
      </c>
      <c r="M11539">
        <v>0.08</v>
      </c>
    </row>
    <row r="11540" spans="1:19" x14ac:dyDescent="0.2">
      <c r="A11540" t="s">
        <v>9485</v>
      </c>
      <c r="B11540" t="s">
        <v>799</v>
      </c>
      <c r="C11540">
        <v>2000</v>
      </c>
      <c r="D11540" s="1" t="d">
        <v>1997-09-06</v>
      </c>
      <c r="E11540" s="1" t="str">
        <f t="shared" si="360"/>
        <v>1997</v>
      </c>
      <c r="F11540" s="1" t="str">
        <f t="shared" si="361"/>
        <v>Sep</v>
      </c>
      <c r="G11540" t="s">
        <v>101</v>
      </c>
      <c r="H11540" t="s">
        <v>5806</v>
      </c>
      <c r="I11540">
        <v>0</v>
      </c>
      <c r="J11540">
        <v>0</v>
      </c>
      <c r="K11540">
        <v>0.08</v>
      </c>
      <c r="L11540">
        <v>0</v>
      </c>
      <c r="M11540">
        <v>0.08</v>
      </c>
    </row>
    <row r="11541" spans="1:19" x14ac:dyDescent="0.2">
      <c r="A11541" t="s">
        <v>9486</v>
      </c>
      <c r="B11541" t="s">
        <v>189</v>
      </c>
      <c r="C11541">
        <v>2005</v>
      </c>
      <c r="D11541" s="1" t="d">
        <v>1997-04-18</v>
      </c>
      <c r="E11541" s="1" t="str">
        <f t="shared" si="360"/>
        <v>1997</v>
      </c>
      <c r="F11541" s="1" t="str">
        <f t="shared" si="361"/>
        <v>Apr</v>
      </c>
      <c r="G11541" t="s">
        <v>34</v>
      </c>
      <c r="H11541" t="s">
        <v>372</v>
      </c>
      <c r="I11541">
        <v>0.06</v>
      </c>
      <c r="J11541">
        <v>0.02</v>
      </c>
      <c r="K11541">
        <v>0</v>
      </c>
      <c r="L11541">
        <v>0</v>
      </c>
      <c r="M11541">
        <v>0.08</v>
      </c>
    </row>
    <row r="11542" spans="1:19" x14ac:dyDescent="0.2">
      <c r="A11542" t="s">
        <v>8664</v>
      </c>
      <c r="B11542" t="s">
        <v>32</v>
      </c>
      <c r="C11542">
        <v>2010</v>
      </c>
      <c r="D11542" s="1" t="d">
        <v>2006-10-14</v>
      </c>
      <c r="E11542" s="1" t="str">
        <f t="shared" si="360"/>
        <v>2006</v>
      </c>
      <c r="F11542" s="1" t="str">
        <f t="shared" si="361"/>
        <v>Oct</v>
      </c>
      <c r="G11542" t="s">
        <v>34</v>
      </c>
      <c r="H11542" t="s">
        <v>267</v>
      </c>
      <c r="I11542">
        <v>7.0000000000000007E-2</v>
      </c>
      <c r="J11542">
        <v>0</v>
      </c>
      <c r="K11542">
        <v>0</v>
      </c>
      <c r="L11542">
        <v>0.01</v>
      </c>
      <c r="M11542">
        <v>0.08</v>
      </c>
      <c r="P11542" t="s">
        <v>203</v>
      </c>
      <c r="R11542" t="s">
        <v>2513</v>
      </c>
      <c r="S11542" t="s">
        <v>88</v>
      </c>
    </row>
    <row r="11543" spans="1:19" x14ac:dyDescent="0.2">
      <c r="A11543" t="s">
        <v>6997</v>
      </c>
      <c r="B11543" t="s">
        <v>137</v>
      </c>
      <c r="C11543">
        <v>2003</v>
      </c>
      <c r="D11543" s="1" t="d">
        <v>1988-12-06</v>
      </c>
      <c r="E11543" s="1" t="str">
        <f t="shared" si="360"/>
        <v>1988</v>
      </c>
      <c r="F11543" s="1" t="str">
        <f t="shared" si="361"/>
        <v>Dec</v>
      </c>
      <c r="G11543" t="s">
        <v>272</v>
      </c>
      <c r="H11543" t="s">
        <v>3700</v>
      </c>
      <c r="I11543">
        <v>0.06</v>
      </c>
      <c r="J11543">
        <v>0.02</v>
      </c>
      <c r="K11543">
        <v>0</v>
      </c>
      <c r="L11543">
        <v>0</v>
      </c>
      <c r="M11543">
        <v>0.08</v>
      </c>
      <c r="N11543">
        <v>70</v>
      </c>
      <c r="O11543">
        <v>22</v>
      </c>
      <c r="P11543" t="s">
        <v>203</v>
      </c>
      <c r="R11543" t="s">
        <v>6998</v>
      </c>
      <c r="S11543" t="s">
        <v>88</v>
      </c>
    </row>
    <row r="11544" spans="1:19" x14ac:dyDescent="0.2">
      <c r="A11544" t="s">
        <v>9487</v>
      </c>
      <c r="B11544" t="s">
        <v>79</v>
      </c>
      <c r="C11544">
        <v>2012</v>
      </c>
      <c r="D11544" s="1" t="d">
        <v>2021-10-23</v>
      </c>
      <c r="E11544" s="1" t="str">
        <f t="shared" si="360"/>
        <v>2021</v>
      </c>
      <c r="F11544" s="1" t="str">
        <f t="shared" si="361"/>
        <v>Oct</v>
      </c>
      <c r="G11544" t="s">
        <v>50</v>
      </c>
      <c r="H11544" t="s">
        <v>5754</v>
      </c>
      <c r="I11544">
        <v>0</v>
      </c>
      <c r="J11544">
        <v>0</v>
      </c>
      <c r="K11544">
        <v>0.08</v>
      </c>
      <c r="L11544">
        <v>0</v>
      </c>
      <c r="M11544">
        <v>0.08</v>
      </c>
    </row>
    <row r="11545" spans="1:19" x14ac:dyDescent="0.2">
      <c r="A11545" t="s">
        <v>9488</v>
      </c>
      <c r="B11545" t="s">
        <v>1015</v>
      </c>
      <c r="C11545">
        <v>2013</v>
      </c>
      <c r="D11545" s="1" t="d">
        <v>2005-07-14</v>
      </c>
      <c r="E11545" s="1" t="str">
        <f t="shared" si="360"/>
        <v>2005</v>
      </c>
      <c r="F11545" s="1" t="str">
        <f t="shared" si="361"/>
        <v>Jul</v>
      </c>
      <c r="G11545" t="s">
        <v>50</v>
      </c>
      <c r="H11545" t="s">
        <v>372</v>
      </c>
      <c r="I11545">
        <v>0</v>
      </c>
      <c r="J11545">
        <v>0</v>
      </c>
      <c r="K11545">
        <v>0.08</v>
      </c>
      <c r="L11545">
        <v>0</v>
      </c>
      <c r="M11545">
        <v>0.08</v>
      </c>
    </row>
    <row r="11546" spans="1:19" x14ac:dyDescent="0.2">
      <c r="A11546" t="s">
        <v>9489</v>
      </c>
      <c r="B11546" t="s">
        <v>1043</v>
      </c>
      <c r="C11546">
        <v>1997</v>
      </c>
      <c r="D11546" s="1" t="d">
        <v>2016-05-23</v>
      </c>
      <c r="E11546" s="1" t="str">
        <f t="shared" si="360"/>
        <v>2016</v>
      </c>
      <c r="F11546" s="1" t="str">
        <f t="shared" si="361"/>
        <v>May</v>
      </c>
      <c r="G11546" t="s">
        <v>101</v>
      </c>
      <c r="H11546" t="s">
        <v>5806</v>
      </c>
      <c r="I11546">
        <v>0</v>
      </c>
      <c r="J11546">
        <v>0</v>
      </c>
      <c r="K11546">
        <v>0.08</v>
      </c>
      <c r="L11546">
        <v>0</v>
      </c>
      <c r="M11546">
        <v>0.08</v>
      </c>
    </row>
    <row r="11547" spans="1:19" x14ac:dyDescent="0.2">
      <c r="A11547" t="s">
        <v>9490</v>
      </c>
      <c r="B11547" t="s">
        <v>64</v>
      </c>
      <c r="C11547">
        <v>2004</v>
      </c>
      <c r="D11547" s="1" t="d">
        <v>1995-11-12</v>
      </c>
      <c r="E11547" s="1" t="str">
        <f t="shared" si="360"/>
        <v>1995</v>
      </c>
      <c r="F11547" s="1" t="str">
        <f t="shared" si="361"/>
        <v>Nov</v>
      </c>
      <c r="G11547" t="s">
        <v>34</v>
      </c>
      <c r="H11547" t="s">
        <v>286</v>
      </c>
      <c r="I11547">
        <v>0.06</v>
      </c>
      <c r="J11547">
        <v>0.02</v>
      </c>
      <c r="K11547">
        <v>0</v>
      </c>
      <c r="L11547">
        <v>0</v>
      </c>
      <c r="M11547">
        <v>0.08</v>
      </c>
    </row>
    <row r="11548" spans="1:19" x14ac:dyDescent="0.2">
      <c r="A11548" t="s">
        <v>9395</v>
      </c>
      <c r="B11548" t="s">
        <v>44</v>
      </c>
      <c r="C11548">
        <v>2011</v>
      </c>
      <c r="D11548" s="1" t="d">
        <v>2018-11-21</v>
      </c>
      <c r="E11548" s="1" t="str">
        <f t="shared" si="360"/>
        <v>2018</v>
      </c>
      <c r="F11548" s="1" t="str">
        <f t="shared" si="361"/>
        <v>Nov</v>
      </c>
      <c r="G11548" t="s">
        <v>50</v>
      </c>
      <c r="H11548" t="s">
        <v>372</v>
      </c>
      <c r="I11548">
        <v>0.05</v>
      </c>
      <c r="J11548">
        <v>0.03</v>
      </c>
      <c r="K11548">
        <v>0</v>
      </c>
      <c r="L11548">
        <v>0.01</v>
      </c>
      <c r="M11548">
        <v>0.08</v>
      </c>
      <c r="N11548">
        <v>49</v>
      </c>
      <c r="O11548">
        <v>41</v>
      </c>
      <c r="P11548">
        <v>5.6</v>
      </c>
      <c r="Q11548">
        <v>16</v>
      </c>
      <c r="R11548" t="s">
        <v>2689</v>
      </c>
      <c r="S11548" t="s">
        <v>53</v>
      </c>
    </row>
    <row r="11549" spans="1:19" x14ac:dyDescent="0.2">
      <c r="A11549" t="s">
        <v>9491</v>
      </c>
      <c r="B11549" t="s">
        <v>104</v>
      </c>
      <c r="C11549">
        <v>1995</v>
      </c>
      <c r="D11549" s="1" t="d">
        <v>2008-03-21</v>
      </c>
      <c r="E11549" s="1" t="str">
        <f t="shared" si="360"/>
        <v>2008</v>
      </c>
      <c r="F11549" s="1" t="str">
        <f t="shared" si="361"/>
        <v>Mar</v>
      </c>
      <c r="G11549" t="s">
        <v>37</v>
      </c>
      <c r="H11549" t="s">
        <v>2495</v>
      </c>
      <c r="I11549">
        <v>0.04</v>
      </c>
      <c r="J11549">
        <v>0.03</v>
      </c>
      <c r="K11549">
        <v>0</v>
      </c>
      <c r="L11549">
        <v>0.01</v>
      </c>
      <c r="M11549">
        <v>0.08</v>
      </c>
    </row>
    <row r="11550" spans="1:19" x14ac:dyDescent="0.2">
      <c r="A11550" t="s">
        <v>9492</v>
      </c>
      <c r="B11550" t="s">
        <v>55</v>
      </c>
      <c r="C11550">
        <v>2001</v>
      </c>
      <c r="D11550" s="1" t="d">
        <v>2015-05-06</v>
      </c>
      <c r="E11550" s="1" t="str">
        <f t="shared" si="360"/>
        <v>2015</v>
      </c>
      <c r="F11550" s="1" t="str">
        <f t="shared" si="361"/>
        <v>May</v>
      </c>
      <c r="G11550" t="s">
        <v>37</v>
      </c>
      <c r="H11550" t="s">
        <v>7708</v>
      </c>
      <c r="I11550">
        <v>0.04</v>
      </c>
      <c r="J11550">
        <v>0.03</v>
      </c>
      <c r="K11550">
        <v>0</v>
      </c>
      <c r="L11550">
        <v>0.01</v>
      </c>
      <c r="M11550">
        <v>0.08</v>
      </c>
      <c r="N11550">
        <v>39</v>
      </c>
      <c r="O11550">
        <v>4</v>
      </c>
      <c r="P11550">
        <v>5.8</v>
      </c>
      <c r="Q11550">
        <v>4</v>
      </c>
      <c r="R11550" t="s">
        <v>9493</v>
      </c>
      <c r="S11550" t="s">
        <v>88</v>
      </c>
    </row>
    <row r="11551" spans="1:19" x14ac:dyDescent="0.2">
      <c r="A11551" t="s">
        <v>9494</v>
      </c>
      <c r="B11551" t="s">
        <v>104</v>
      </c>
      <c r="C11551">
        <v>1995</v>
      </c>
      <c r="D11551" s="1" t="d">
        <v>2014-09-24</v>
      </c>
      <c r="E11551" s="1" t="str">
        <f t="shared" si="360"/>
        <v>2014</v>
      </c>
      <c r="F11551" s="1" t="str">
        <f t="shared" si="361"/>
        <v>Sep</v>
      </c>
      <c r="G11551" t="s">
        <v>39</v>
      </c>
      <c r="H11551" t="s">
        <v>68</v>
      </c>
      <c r="I11551">
        <v>0.02</v>
      </c>
      <c r="J11551">
        <v>0.01</v>
      </c>
      <c r="K11551">
        <v>0.04</v>
      </c>
      <c r="L11551">
        <v>0.01</v>
      </c>
      <c r="M11551">
        <v>0.08</v>
      </c>
    </row>
    <row r="11552" spans="1:19" x14ac:dyDescent="0.2">
      <c r="A11552" t="s">
        <v>4488</v>
      </c>
      <c r="B11552" t="s">
        <v>44</v>
      </c>
      <c r="C11552" t="s">
        <v>286</v>
      </c>
      <c r="D11552" s="1" t="d">
        <v>1993-03-03</v>
      </c>
      <c r="E11552" s="1" t="str">
        <f t="shared" si="360"/>
        <v>1993</v>
      </c>
      <c r="F11552" s="1" t="str">
        <f t="shared" si="361"/>
        <v>Mar</v>
      </c>
      <c r="G11552" t="s">
        <v>18</v>
      </c>
      <c r="H11552" t="s">
        <v>4489</v>
      </c>
      <c r="I11552">
        <v>0</v>
      </c>
      <c r="J11552">
        <v>0.06</v>
      </c>
      <c r="K11552">
        <v>0</v>
      </c>
      <c r="L11552">
        <v>0.01</v>
      </c>
      <c r="M11552">
        <v>0.08</v>
      </c>
      <c r="N11552">
        <v>57</v>
      </c>
      <c r="O11552">
        <v>7</v>
      </c>
      <c r="R11552" t="s">
        <v>4490</v>
      </c>
      <c r="S11552" t="s">
        <v>20</v>
      </c>
    </row>
    <row r="11553" spans="1:19" x14ac:dyDescent="0.2">
      <c r="A11553" t="s">
        <v>6763</v>
      </c>
      <c r="B11553" t="s">
        <v>44</v>
      </c>
      <c r="C11553">
        <v>2007</v>
      </c>
      <c r="D11553" s="1" t="d">
        <v>1997-03-19</v>
      </c>
      <c r="E11553" s="1" t="str">
        <f t="shared" si="360"/>
        <v>1997</v>
      </c>
      <c r="F11553" s="1" t="str">
        <f t="shared" si="361"/>
        <v>Mar</v>
      </c>
      <c r="G11553" t="s">
        <v>50</v>
      </c>
      <c r="H11553" t="s">
        <v>568</v>
      </c>
      <c r="I11553">
        <v>7.0000000000000007E-2</v>
      </c>
      <c r="J11553">
        <v>0</v>
      </c>
      <c r="K11553">
        <v>0</v>
      </c>
      <c r="L11553">
        <v>0.01</v>
      </c>
      <c r="M11553">
        <v>0.08</v>
      </c>
      <c r="N11553">
        <v>65</v>
      </c>
      <c r="O11553">
        <v>21</v>
      </c>
      <c r="P11553" t="s">
        <v>203</v>
      </c>
      <c r="R11553" t="s">
        <v>6764</v>
      </c>
      <c r="S11553" t="s">
        <v>112</v>
      </c>
    </row>
    <row r="11554" spans="1:19" x14ac:dyDescent="0.2">
      <c r="A11554" t="s">
        <v>4163</v>
      </c>
      <c r="B11554" t="s">
        <v>189</v>
      </c>
      <c r="C11554">
        <v>2003</v>
      </c>
      <c r="D11554" s="1" t="d">
        <v>2016-07-25</v>
      </c>
      <c r="E11554" s="1" t="str">
        <f t="shared" si="360"/>
        <v>2016</v>
      </c>
      <c r="F11554" s="1" t="str">
        <f t="shared" si="361"/>
        <v>Jul</v>
      </c>
      <c r="G11554" t="s">
        <v>50</v>
      </c>
      <c r="H11554" t="s">
        <v>155</v>
      </c>
      <c r="I11554">
        <v>0.06</v>
      </c>
      <c r="J11554">
        <v>0.02</v>
      </c>
      <c r="K11554">
        <v>0</v>
      </c>
      <c r="L11554">
        <v>0</v>
      </c>
      <c r="M11554">
        <v>0.08</v>
      </c>
      <c r="N11554">
        <v>66</v>
      </c>
      <c r="O11554">
        <v>7</v>
      </c>
      <c r="P11554">
        <v>7.3</v>
      </c>
      <c r="Q11554">
        <v>8</v>
      </c>
      <c r="R11554" t="s">
        <v>155</v>
      </c>
      <c r="S11554" t="s">
        <v>20</v>
      </c>
    </row>
    <row r="11555" spans="1:19" x14ac:dyDescent="0.2">
      <c r="A11555" t="s">
        <v>4929</v>
      </c>
      <c r="B11555" t="s">
        <v>17</v>
      </c>
      <c r="C11555">
        <v>2009</v>
      </c>
      <c r="D11555" s="1" t="d">
        <v>2020-07-17</v>
      </c>
      <c r="E11555" s="1" t="str">
        <f t="shared" si="360"/>
        <v>2020</v>
      </c>
      <c r="F11555" s="1" t="str">
        <f t="shared" si="361"/>
        <v>Jul</v>
      </c>
      <c r="G11555" t="s">
        <v>39</v>
      </c>
      <c r="H11555" t="s">
        <v>283</v>
      </c>
      <c r="I11555">
        <v>0.03</v>
      </c>
      <c r="J11555">
        <v>0.04</v>
      </c>
      <c r="K11555">
        <v>0</v>
      </c>
      <c r="L11555">
        <v>0.01</v>
      </c>
      <c r="M11555">
        <v>0.08</v>
      </c>
      <c r="P11555" t="s">
        <v>203</v>
      </c>
      <c r="R11555" t="s">
        <v>2297</v>
      </c>
      <c r="S11555" t="s">
        <v>20</v>
      </c>
    </row>
    <row r="11556" spans="1:19" x14ac:dyDescent="0.2">
      <c r="A11556" t="s">
        <v>9495</v>
      </c>
      <c r="B11556" t="s">
        <v>159</v>
      </c>
      <c r="C11556">
        <v>2009</v>
      </c>
      <c r="D11556" s="1" t="d">
        <v>1996-01-02</v>
      </c>
      <c r="E11556" s="1" t="str">
        <f t="shared" si="360"/>
        <v>1996</v>
      </c>
      <c r="F11556" s="1" t="str">
        <f t="shared" si="361"/>
        <v>Jan</v>
      </c>
      <c r="G11556" t="s">
        <v>39</v>
      </c>
      <c r="H11556" t="s">
        <v>780</v>
      </c>
      <c r="I11556">
        <v>0</v>
      </c>
      <c r="J11556">
        <v>0</v>
      </c>
      <c r="K11556">
        <v>0.08</v>
      </c>
      <c r="L11556">
        <v>0</v>
      </c>
      <c r="M11556">
        <v>0.08</v>
      </c>
      <c r="N11556">
        <v>43</v>
      </c>
      <c r="O11556">
        <v>6</v>
      </c>
      <c r="P11556">
        <v>6.7</v>
      </c>
      <c r="Q11556">
        <v>6</v>
      </c>
      <c r="R11556" t="s">
        <v>780</v>
      </c>
      <c r="S11556" t="s">
        <v>88</v>
      </c>
    </row>
    <row r="11557" spans="1:19" x14ac:dyDescent="0.2">
      <c r="A11557" t="s">
        <v>9008</v>
      </c>
      <c r="B11557" t="s">
        <v>44</v>
      </c>
      <c r="C11557">
        <v>2013</v>
      </c>
      <c r="D11557" s="1" t="d">
        <v>2008-07-05</v>
      </c>
      <c r="E11557" s="1" t="str">
        <f t="shared" si="360"/>
        <v>2008</v>
      </c>
      <c r="F11557" s="1" t="str">
        <f t="shared" si="361"/>
        <v>Jul</v>
      </c>
      <c r="G11557" t="s">
        <v>1</v>
      </c>
      <c r="H11557" t="s">
        <v>372</v>
      </c>
      <c r="I11557">
        <v>0.04</v>
      </c>
      <c r="J11557">
        <v>0.03</v>
      </c>
      <c r="K11557">
        <v>0</v>
      </c>
      <c r="L11557">
        <v>0.01</v>
      </c>
      <c r="M11557">
        <v>0.08</v>
      </c>
      <c r="N11557">
        <v>49</v>
      </c>
      <c r="O11557">
        <v>7</v>
      </c>
      <c r="P11557">
        <v>5.0999999999999996</v>
      </c>
      <c r="Q11557">
        <v>13</v>
      </c>
      <c r="R11557" t="s">
        <v>9440</v>
      </c>
      <c r="S11557" t="s">
        <v>112</v>
      </c>
    </row>
    <row r="11558" spans="1:19" x14ac:dyDescent="0.2">
      <c r="A11558" t="s">
        <v>9496</v>
      </c>
      <c r="B11558" t="s">
        <v>55</v>
      </c>
      <c r="C11558">
        <v>2005</v>
      </c>
      <c r="D11558" s="1" t="d">
        <v>2007-04-07</v>
      </c>
      <c r="E11558" s="1" t="str">
        <f t="shared" si="360"/>
        <v>2007</v>
      </c>
      <c r="F11558" s="1" t="str">
        <f t="shared" si="361"/>
        <v>Apr</v>
      </c>
      <c r="G11558" t="s">
        <v>101</v>
      </c>
      <c r="H11558" t="s">
        <v>68</v>
      </c>
      <c r="I11558">
        <v>0</v>
      </c>
      <c r="J11558">
        <v>0</v>
      </c>
      <c r="K11558">
        <v>0.08</v>
      </c>
      <c r="L11558">
        <v>0</v>
      </c>
      <c r="M11558">
        <v>0.08</v>
      </c>
    </row>
    <row r="11559" spans="1:19" x14ac:dyDescent="0.2">
      <c r="A11559" t="s">
        <v>9497</v>
      </c>
      <c r="B11559" t="s">
        <v>17</v>
      </c>
      <c r="C11559">
        <v>2011</v>
      </c>
      <c r="D11559" s="1" t="d">
        <v>2021-03-15</v>
      </c>
      <c r="E11559" s="1" t="str">
        <f t="shared" si="360"/>
        <v>2021</v>
      </c>
      <c r="F11559" s="1" t="str">
        <f t="shared" si="361"/>
        <v>Mar</v>
      </c>
      <c r="G11559" t="s">
        <v>50</v>
      </c>
      <c r="H11559" t="s">
        <v>4800</v>
      </c>
      <c r="I11559">
        <v>0</v>
      </c>
      <c r="J11559">
        <v>0</v>
      </c>
      <c r="K11559">
        <v>0.08</v>
      </c>
      <c r="L11559">
        <v>0</v>
      </c>
      <c r="M11559">
        <v>0.08</v>
      </c>
    </row>
    <row r="11560" spans="1:19" x14ac:dyDescent="0.2">
      <c r="A11560" t="s">
        <v>9498</v>
      </c>
      <c r="B11560" t="s">
        <v>32</v>
      </c>
      <c r="C11560">
        <v>2010</v>
      </c>
      <c r="D11560" s="1" t="d">
        <v>2002-07-16</v>
      </c>
      <c r="E11560" s="1" t="str">
        <f t="shared" si="360"/>
        <v>2002</v>
      </c>
      <c r="F11560" s="1" t="str">
        <f t="shared" si="361"/>
        <v>Jul</v>
      </c>
      <c r="G11560" t="s">
        <v>101</v>
      </c>
      <c r="H11560" t="s">
        <v>5573</v>
      </c>
      <c r="I11560">
        <v>0.05</v>
      </c>
      <c r="J11560">
        <v>0.02</v>
      </c>
      <c r="K11560">
        <v>0</v>
      </c>
      <c r="L11560">
        <v>0.01</v>
      </c>
      <c r="M11560">
        <v>0.08</v>
      </c>
    </row>
    <row r="11561" spans="1:19" x14ac:dyDescent="0.2">
      <c r="A11561" t="s">
        <v>8358</v>
      </c>
      <c r="B11561" t="s">
        <v>189</v>
      </c>
      <c r="C11561">
        <v>2003</v>
      </c>
      <c r="D11561" s="1" t="d">
        <v>1996-06-18</v>
      </c>
      <c r="E11561" s="1" t="str">
        <f t="shared" si="360"/>
        <v>1996</v>
      </c>
      <c r="F11561" s="1" t="str">
        <f t="shared" si="361"/>
        <v>Jun</v>
      </c>
      <c r="G11561" t="s">
        <v>50</v>
      </c>
      <c r="H11561" t="s">
        <v>4330</v>
      </c>
      <c r="I11561">
        <v>0.06</v>
      </c>
      <c r="J11561">
        <v>0.02</v>
      </c>
      <c r="K11561">
        <v>0</v>
      </c>
      <c r="L11561">
        <v>0</v>
      </c>
      <c r="M11561">
        <v>0.08</v>
      </c>
      <c r="N11561">
        <v>29</v>
      </c>
      <c r="O11561">
        <v>14</v>
      </c>
      <c r="P11561">
        <v>3.2</v>
      </c>
      <c r="Q11561">
        <v>19</v>
      </c>
      <c r="R11561" t="s">
        <v>4330</v>
      </c>
      <c r="S11561" t="s">
        <v>88</v>
      </c>
    </row>
    <row r="11562" spans="1:19" x14ac:dyDescent="0.2">
      <c r="A11562" t="s">
        <v>8615</v>
      </c>
      <c r="B11562" t="s">
        <v>79</v>
      </c>
      <c r="C11562">
        <v>2014</v>
      </c>
      <c r="D11562" s="1" t="d">
        <v>2002-11-24</v>
      </c>
      <c r="E11562" s="1" t="str">
        <f t="shared" si="360"/>
        <v>2002</v>
      </c>
      <c r="F11562" s="1" t="str">
        <f t="shared" si="361"/>
        <v>Nov</v>
      </c>
      <c r="G11562" t="s">
        <v>101</v>
      </c>
      <c r="H11562" t="s">
        <v>372</v>
      </c>
      <c r="I11562">
        <v>0.03</v>
      </c>
      <c r="J11562">
        <v>0.04</v>
      </c>
      <c r="K11562">
        <v>0</v>
      </c>
      <c r="L11562">
        <v>0.01</v>
      </c>
      <c r="M11562">
        <v>0.08</v>
      </c>
      <c r="N11562">
        <v>60</v>
      </c>
      <c r="O11562">
        <v>6</v>
      </c>
      <c r="P11562" t="s">
        <v>203</v>
      </c>
      <c r="R11562" t="s">
        <v>3150</v>
      </c>
      <c r="S11562" t="s">
        <v>112</v>
      </c>
    </row>
    <row r="11563" spans="1:19" x14ac:dyDescent="0.2">
      <c r="A11563" t="s">
        <v>9499</v>
      </c>
      <c r="B11563" t="s">
        <v>159</v>
      </c>
      <c r="C11563">
        <v>2007</v>
      </c>
      <c r="D11563" s="1" t="d">
        <v>2000-11-10</v>
      </c>
      <c r="E11563" s="1" t="str">
        <f t="shared" si="360"/>
        <v>2000</v>
      </c>
      <c r="F11563" s="1" t="str">
        <f t="shared" si="361"/>
        <v>Nov</v>
      </c>
      <c r="G11563" t="s">
        <v>30</v>
      </c>
      <c r="H11563" t="s">
        <v>151</v>
      </c>
      <c r="I11563">
        <v>7.0000000000000007E-2</v>
      </c>
      <c r="J11563">
        <v>0</v>
      </c>
      <c r="K11563">
        <v>0</v>
      </c>
      <c r="L11563">
        <v>0.01</v>
      </c>
      <c r="M11563">
        <v>0.08</v>
      </c>
      <c r="N11563">
        <v>83</v>
      </c>
      <c r="O11563">
        <v>41</v>
      </c>
      <c r="P11563">
        <v>9</v>
      </c>
      <c r="Q11563">
        <v>21</v>
      </c>
      <c r="R11563" t="s">
        <v>1430</v>
      </c>
      <c r="S11563" t="s">
        <v>112</v>
      </c>
    </row>
    <row r="11564" spans="1:19" x14ac:dyDescent="0.2">
      <c r="A11564" t="s">
        <v>9500</v>
      </c>
      <c r="B11564" t="s">
        <v>32</v>
      </c>
      <c r="C11564">
        <v>2009</v>
      </c>
      <c r="D11564" s="1" t="d">
        <v>1995-03-22</v>
      </c>
      <c r="E11564" s="1" t="str">
        <f t="shared" si="360"/>
        <v>1995</v>
      </c>
      <c r="F11564" s="1" t="str">
        <f t="shared" si="361"/>
        <v>Mar</v>
      </c>
      <c r="G11564" t="s">
        <v>34</v>
      </c>
      <c r="H11564" t="s">
        <v>202</v>
      </c>
      <c r="I11564">
        <v>7.0000000000000007E-2</v>
      </c>
      <c r="J11564">
        <v>0</v>
      </c>
      <c r="K11564">
        <v>0</v>
      </c>
      <c r="L11564">
        <v>0.01</v>
      </c>
      <c r="M11564">
        <v>0.08</v>
      </c>
      <c r="P11564" t="s">
        <v>203</v>
      </c>
      <c r="R11564" t="s">
        <v>202</v>
      </c>
      <c r="S11564" t="s">
        <v>20</v>
      </c>
    </row>
    <row r="11565" spans="1:19" x14ac:dyDescent="0.2">
      <c r="A11565" t="s">
        <v>9501</v>
      </c>
      <c r="B11565" t="s">
        <v>237</v>
      </c>
      <c r="C11565">
        <v>1994</v>
      </c>
      <c r="D11565" s="1" t="d">
        <v>2003-01-02</v>
      </c>
      <c r="E11565" s="1" t="str">
        <f t="shared" si="360"/>
        <v>2003</v>
      </c>
      <c r="F11565" s="1" t="str">
        <f t="shared" si="361"/>
        <v>Jan</v>
      </c>
      <c r="G11565" t="s">
        <v>86</v>
      </c>
      <c r="H11565" t="s">
        <v>151</v>
      </c>
      <c r="I11565">
        <v>0</v>
      </c>
      <c r="J11565">
        <v>0</v>
      </c>
      <c r="K11565">
        <v>0.08</v>
      </c>
      <c r="L11565">
        <v>0</v>
      </c>
      <c r="M11565">
        <v>0.08</v>
      </c>
    </row>
    <row r="11566" spans="1:19" x14ac:dyDescent="0.2">
      <c r="A11566" t="s">
        <v>8659</v>
      </c>
      <c r="B11566" t="s">
        <v>148</v>
      </c>
      <c r="C11566">
        <v>2011</v>
      </c>
      <c r="D11566" s="1" t="d">
        <v>2014-02-15</v>
      </c>
      <c r="E11566" s="1" t="str">
        <f t="shared" si="360"/>
        <v>2014</v>
      </c>
      <c r="F11566" s="1" t="str">
        <f t="shared" si="361"/>
        <v>Feb</v>
      </c>
      <c r="G11566" t="s">
        <v>50</v>
      </c>
      <c r="H11566" t="s">
        <v>4719</v>
      </c>
      <c r="I11566">
        <v>0.06</v>
      </c>
      <c r="J11566">
        <v>0.01</v>
      </c>
      <c r="K11566">
        <v>0</v>
      </c>
      <c r="L11566">
        <v>0.01</v>
      </c>
      <c r="M11566">
        <v>0.08</v>
      </c>
      <c r="N11566">
        <v>57</v>
      </c>
      <c r="O11566">
        <v>19</v>
      </c>
      <c r="P11566">
        <v>5.8</v>
      </c>
      <c r="Q11566">
        <v>60</v>
      </c>
      <c r="R11566" t="s">
        <v>4720</v>
      </c>
      <c r="S11566" t="s">
        <v>88</v>
      </c>
    </row>
    <row r="11567" spans="1:19" x14ac:dyDescent="0.2">
      <c r="A11567" t="s">
        <v>5469</v>
      </c>
      <c r="B11567" t="s">
        <v>17</v>
      </c>
      <c r="C11567" t="s">
        <v>286</v>
      </c>
      <c r="D11567" s="1" t="d">
        <v>2022-02-19</v>
      </c>
      <c r="E11567" s="1" t="str">
        <f t="shared" si="360"/>
        <v>2022</v>
      </c>
      <c r="F11567" s="1" t="str">
        <f t="shared" si="361"/>
        <v>Feb</v>
      </c>
      <c r="G11567" t="s">
        <v>34</v>
      </c>
      <c r="H11567" t="s">
        <v>1091</v>
      </c>
      <c r="I11567">
        <v>7.0000000000000007E-2</v>
      </c>
      <c r="J11567">
        <v>0</v>
      </c>
      <c r="K11567">
        <v>0</v>
      </c>
      <c r="L11567">
        <v>0.01</v>
      </c>
      <c r="M11567">
        <v>0.08</v>
      </c>
      <c r="N11567">
        <v>46</v>
      </c>
      <c r="O11567">
        <v>4</v>
      </c>
      <c r="P11567" t="s">
        <v>203</v>
      </c>
      <c r="R11567" t="s">
        <v>5470</v>
      </c>
      <c r="S11567" t="s">
        <v>88</v>
      </c>
    </row>
    <row r="11568" spans="1:19" x14ac:dyDescent="0.2">
      <c r="A11568" t="s">
        <v>9502</v>
      </c>
      <c r="B11568" t="s">
        <v>104</v>
      </c>
      <c r="C11568">
        <v>1997</v>
      </c>
      <c r="D11568" s="1" t="d">
        <v>2006-10-02</v>
      </c>
      <c r="E11568" s="1" t="str">
        <f t="shared" si="360"/>
        <v>2006</v>
      </c>
      <c r="F11568" s="1" t="str">
        <f t="shared" si="361"/>
        <v>Oct</v>
      </c>
      <c r="G11568" t="s">
        <v>28</v>
      </c>
      <c r="H11568" t="s">
        <v>1921</v>
      </c>
      <c r="I11568">
        <v>0.04</v>
      </c>
      <c r="J11568">
        <v>0.03</v>
      </c>
      <c r="K11568">
        <v>0</v>
      </c>
      <c r="L11568">
        <v>0.01</v>
      </c>
      <c r="M11568">
        <v>0.08</v>
      </c>
    </row>
    <row r="11569" spans="1:19" x14ac:dyDescent="0.2">
      <c r="A11569" t="s">
        <v>9503</v>
      </c>
      <c r="B11569" t="s">
        <v>32</v>
      </c>
      <c r="C11569">
        <v>2008</v>
      </c>
      <c r="D11569" s="1" t="d">
        <v>2021-05-28</v>
      </c>
      <c r="E11569" s="1" t="str">
        <f t="shared" si="360"/>
        <v>2021</v>
      </c>
      <c r="F11569" s="1" t="str">
        <f t="shared" si="361"/>
        <v>May</v>
      </c>
      <c r="G11569" t="s">
        <v>272</v>
      </c>
      <c r="H11569" t="s">
        <v>4203</v>
      </c>
      <c r="I11569">
        <v>7.0000000000000007E-2</v>
      </c>
      <c r="J11569">
        <v>0</v>
      </c>
      <c r="K11569">
        <v>0</v>
      </c>
      <c r="L11569">
        <v>0.01</v>
      </c>
      <c r="M11569">
        <v>0.08</v>
      </c>
      <c r="P11569" t="s">
        <v>203</v>
      </c>
      <c r="R11569" t="s">
        <v>8206</v>
      </c>
      <c r="S11569" t="s">
        <v>20</v>
      </c>
    </row>
    <row r="11570" spans="1:19" x14ac:dyDescent="0.2">
      <c r="A11570" t="s">
        <v>3368</v>
      </c>
      <c r="B11570" t="s">
        <v>32</v>
      </c>
      <c r="C11570">
        <v>2009</v>
      </c>
      <c r="D11570" s="1" t="d">
        <v>1995-04-21</v>
      </c>
      <c r="E11570" s="1" t="str">
        <f t="shared" si="360"/>
        <v>1995</v>
      </c>
      <c r="F11570" s="1" t="str">
        <f t="shared" si="361"/>
        <v>Apr</v>
      </c>
      <c r="G11570" t="s">
        <v>18</v>
      </c>
      <c r="H11570" t="s">
        <v>663</v>
      </c>
      <c r="I11570">
        <v>7.0000000000000007E-2</v>
      </c>
      <c r="J11570">
        <v>0</v>
      </c>
      <c r="K11570">
        <v>0</v>
      </c>
      <c r="L11570">
        <v>0.01</v>
      </c>
      <c r="M11570">
        <v>0.08</v>
      </c>
      <c r="P11570">
        <v>8.1999999999999993</v>
      </c>
      <c r="Q11570">
        <v>5</v>
      </c>
      <c r="R11570" t="s">
        <v>5265</v>
      </c>
      <c r="S11570" t="s">
        <v>20</v>
      </c>
    </row>
    <row r="11571" spans="1:19" x14ac:dyDescent="0.2">
      <c r="A11571" t="s">
        <v>7307</v>
      </c>
      <c r="B11571" t="s">
        <v>137</v>
      </c>
      <c r="C11571">
        <v>2003</v>
      </c>
      <c r="D11571" s="1" t="d">
        <v>2006-01-28</v>
      </c>
      <c r="E11571" s="1" t="str">
        <f t="shared" si="360"/>
        <v>2006</v>
      </c>
      <c r="F11571" s="1" t="str">
        <f t="shared" si="361"/>
        <v>Jan</v>
      </c>
      <c r="G11571" t="s">
        <v>37</v>
      </c>
      <c r="H11571" t="s">
        <v>329</v>
      </c>
      <c r="I11571">
        <v>0.06</v>
      </c>
      <c r="J11571">
        <v>0.02</v>
      </c>
      <c r="K11571">
        <v>0</v>
      </c>
      <c r="L11571">
        <v>0</v>
      </c>
      <c r="M11571">
        <v>0.08</v>
      </c>
      <c r="N11571">
        <v>63</v>
      </c>
      <c r="O11571">
        <v>25</v>
      </c>
      <c r="P11571" t="s">
        <v>203</v>
      </c>
      <c r="R11571" t="s">
        <v>3671</v>
      </c>
      <c r="S11571" t="s">
        <v>88</v>
      </c>
    </row>
    <row r="11572" spans="1:19" x14ac:dyDescent="0.2">
      <c r="A11572" t="s">
        <v>6889</v>
      </c>
      <c r="B11572" t="s">
        <v>137</v>
      </c>
      <c r="C11572">
        <v>2002</v>
      </c>
      <c r="D11572" s="1" t="d">
        <v>2011-03-09</v>
      </c>
      <c r="E11572" s="1" t="str">
        <f t="shared" si="360"/>
        <v>2011</v>
      </c>
      <c r="F11572" s="1" t="str">
        <f t="shared" si="361"/>
        <v>Mar</v>
      </c>
      <c r="G11572" t="s">
        <v>50</v>
      </c>
      <c r="H11572" t="s">
        <v>776</v>
      </c>
      <c r="I11572">
        <v>0.06</v>
      </c>
      <c r="J11572">
        <v>0.02</v>
      </c>
      <c r="K11572">
        <v>0</v>
      </c>
      <c r="L11572">
        <v>0</v>
      </c>
      <c r="M11572">
        <v>0.08</v>
      </c>
      <c r="N11572">
        <v>71</v>
      </c>
      <c r="O11572">
        <v>5</v>
      </c>
      <c r="P11572" t="s">
        <v>203</v>
      </c>
      <c r="R11572" t="s">
        <v>4031</v>
      </c>
      <c r="S11572" t="s">
        <v>88</v>
      </c>
    </row>
    <row r="11573" spans="1:19" x14ac:dyDescent="0.2">
      <c r="A11573" t="s">
        <v>9504</v>
      </c>
      <c r="B11573" t="s">
        <v>44</v>
      </c>
      <c r="C11573">
        <v>2006</v>
      </c>
      <c r="D11573" s="1" t="d">
        <v>2002-04-17</v>
      </c>
      <c r="E11573" s="1" t="str">
        <f t="shared" si="360"/>
        <v>2002</v>
      </c>
      <c r="F11573" s="1" t="str">
        <f t="shared" si="361"/>
        <v>Apr</v>
      </c>
      <c r="G11573" t="s">
        <v>50</v>
      </c>
      <c r="H11573" t="s">
        <v>1207</v>
      </c>
      <c r="I11573">
        <v>0.04</v>
      </c>
      <c r="J11573">
        <v>0</v>
      </c>
      <c r="K11573">
        <v>0.03</v>
      </c>
      <c r="L11573">
        <v>0</v>
      </c>
      <c r="M11573">
        <v>0.08</v>
      </c>
      <c r="N11573">
        <v>69</v>
      </c>
      <c r="O11573">
        <v>55</v>
      </c>
      <c r="P11573">
        <v>7.7</v>
      </c>
      <c r="Q11573">
        <v>60</v>
      </c>
      <c r="R11573" t="s">
        <v>4666</v>
      </c>
      <c r="S11573" t="s">
        <v>88</v>
      </c>
    </row>
    <row r="11574" spans="1:19" x14ac:dyDescent="0.2">
      <c r="A11574" t="s">
        <v>3604</v>
      </c>
      <c r="B11574" t="s">
        <v>189</v>
      </c>
      <c r="C11574">
        <v>2006</v>
      </c>
      <c r="D11574" s="1" t="d">
        <v>2002-02-15</v>
      </c>
      <c r="E11574" s="1" t="str">
        <f t="shared" si="360"/>
        <v>2002</v>
      </c>
      <c r="F11574" s="1" t="str">
        <f t="shared" si="361"/>
        <v>Feb</v>
      </c>
      <c r="G11574" t="s">
        <v>50</v>
      </c>
      <c r="H11574" t="s">
        <v>283</v>
      </c>
      <c r="I11574">
        <v>0.06</v>
      </c>
      <c r="J11574">
        <v>0.02</v>
      </c>
      <c r="K11574">
        <v>0</v>
      </c>
      <c r="L11574">
        <v>0</v>
      </c>
      <c r="M11574">
        <v>0.08</v>
      </c>
      <c r="N11574">
        <v>78</v>
      </c>
      <c r="O11574">
        <v>6</v>
      </c>
      <c r="P11574">
        <v>7.8</v>
      </c>
      <c r="Q11574">
        <v>8</v>
      </c>
      <c r="R11574" t="s">
        <v>1538</v>
      </c>
      <c r="S11574" t="s">
        <v>88</v>
      </c>
    </row>
    <row r="11575" spans="1:19" x14ac:dyDescent="0.2">
      <c r="A11575" t="s">
        <v>9505</v>
      </c>
      <c r="B11575" t="s">
        <v>64</v>
      </c>
      <c r="C11575">
        <v>2001</v>
      </c>
      <c r="D11575" s="1" t="d">
        <v>1995-12-03</v>
      </c>
      <c r="E11575" s="1" t="str">
        <f t="shared" si="360"/>
        <v>1995</v>
      </c>
      <c r="F11575" s="1" t="str">
        <f t="shared" si="361"/>
        <v>Dec</v>
      </c>
      <c r="G11575" t="s">
        <v>18</v>
      </c>
      <c r="H11575" t="s">
        <v>484</v>
      </c>
      <c r="I11575">
        <v>0.06</v>
      </c>
      <c r="J11575">
        <v>0.02</v>
      </c>
      <c r="K11575">
        <v>0</v>
      </c>
      <c r="L11575">
        <v>0</v>
      </c>
      <c r="M11575">
        <v>0.08</v>
      </c>
      <c r="N11575">
        <v>76</v>
      </c>
      <c r="O11575">
        <v>10</v>
      </c>
      <c r="P11575" t="s">
        <v>203</v>
      </c>
      <c r="R11575" t="s">
        <v>6286</v>
      </c>
      <c r="S11575" t="s">
        <v>20</v>
      </c>
    </row>
    <row r="11576" spans="1:19" x14ac:dyDescent="0.2">
      <c r="A11576" t="s">
        <v>7006</v>
      </c>
      <c r="B11576" t="s">
        <v>137</v>
      </c>
      <c r="C11576">
        <v>2003</v>
      </c>
      <c r="D11576" s="1" t="d">
        <v>2012-12-01</v>
      </c>
      <c r="E11576" s="1" t="str">
        <f t="shared" si="360"/>
        <v>2012</v>
      </c>
      <c r="F11576" s="1" t="str">
        <f t="shared" si="361"/>
        <v>Dec</v>
      </c>
      <c r="G11576" t="s">
        <v>50</v>
      </c>
      <c r="H11576" t="s">
        <v>776</v>
      </c>
      <c r="I11576">
        <v>0.06</v>
      </c>
      <c r="J11576">
        <v>0.02</v>
      </c>
      <c r="K11576">
        <v>0</v>
      </c>
      <c r="L11576">
        <v>0</v>
      </c>
      <c r="M11576">
        <v>0.08</v>
      </c>
      <c r="N11576">
        <v>68</v>
      </c>
      <c r="O11576">
        <v>23</v>
      </c>
      <c r="P11576">
        <v>7.4</v>
      </c>
      <c r="Q11576">
        <v>5</v>
      </c>
      <c r="R11576" t="s">
        <v>1170</v>
      </c>
      <c r="S11576" t="s">
        <v>53</v>
      </c>
    </row>
    <row r="11577" spans="1:19" x14ac:dyDescent="0.2">
      <c r="A11577" t="s">
        <v>9506</v>
      </c>
      <c r="B11577" t="s">
        <v>17</v>
      </c>
      <c r="C11577">
        <v>2011</v>
      </c>
      <c r="D11577" s="1" t="d">
        <v>1993-05-17</v>
      </c>
      <c r="E11577" s="1" t="str">
        <f t="shared" si="360"/>
        <v>1993</v>
      </c>
      <c r="F11577" s="1" t="str">
        <f t="shared" si="361"/>
        <v>May</v>
      </c>
      <c r="G11577" t="s">
        <v>34</v>
      </c>
      <c r="H11577" t="s">
        <v>111</v>
      </c>
      <c r="I11577">
        <v>7.0000000000000007E-2</v>
      </c>
      <c r="J11577">
        <v>0</v>
      </c>
      <c r="K11577">
        <v>0</v>
      </c>
      <c r="L11577">
        <v>0.01</v>
      </c>
      <c r="M11577">
        <v>0.08</v>
      </c>
    </row>
    <row r="11578" spans="1:19" x14ac:dyDescent="0.2">
      <c r="A11578" t="s">
        <v>5728</v>
      </c>
      <c r="B11578" t="s">
        <v>148</v>
      </c>
      <c r="C11578">
        <v>2012</v>
      </c>
      <c r="D11578" s="1" t="d">
        <v>1988-09-16</v>
      </c>
      <c r="E11578" s="1" t="str">
        <f t="shared" si="360"/>
        <v>1988</v>
      </c>
      <c r="F11578" s="1" t="str">
        <f t="shared" si="361"/>
        <v>Sep</v>
      </c>
      <c r="G11578" t="s">
        <v>28</v>
      </c>
      <c r="H11578" t="s">
        <v>1791</v>
      </c>
      <c r="I11578">
        <v>0</v>
      </c>
      <c r="J11578">
        <v>7.0000000000000007E-2</v>
      </c>
      <c r="K11578">
        <v>0</v>
      </c>
      <c r="L11578">
        <v>0.01</v>
      </c>
      <c r="M11578">
        <v>0.08</v>
      </c>
      <c r="N11578">
        <v>58</v>
      </c>
      <c r="O11578">
        <v>23</v>
      </c>
      <c r="P11578">
        <v>6.5</v>
      </c>
      <c r="Q11578">
        <v>345</v>
      </c>
      <c r="R11578" t="s">
        <v>5729</v>
      </c>
      <c r="S11578" t="s">
        <v>53</v>
      </c>
    </row>
    <row r="11579" spans="1:19" x14ac:dyDescent="0.2">
      <c r="A11579" t="s">
        <v>4288</v>
      </c>
      <c r="B11579" t="s">
        <v>159</v>
      </c>
      <c r="C11579">
        <v>2006</v>
      </c>
      <c r="D11579" s="1" t="d">
        <v>1994-08-13</v>
      </c>
      <c r="E11579" s="1" t="str">
        <f t="shared" si="360"/>
        <v>1994</v>
      </c>
      <c r="F11579" s="1" t="str">
        <f t="shared" si="361"/>
        <v>Aug</v>
      </c>
      <c r="G11579" t="s">
        <v>50</v>
      </c>
      <c r="H11579" t="s">
        <v>134</v>
      </c>
      <c r="I11579">
        <v>7.0000000000000007E-2</v>
      </c>
      <c r="J11579">
        <v>0</v>
      </c>
      <c r="K11579">
        <v>0</v>
      </c>
      <c r="L11579">
        <v>0.01</v>
      </c>
      <c r="M11579">
        <v>0.08</v>
      </c>
      <c r="N11579">
        <v>61</v>
      </c>
      <c r="O11579">
        <v>33</v>
      </c>
      <c r="P11579">
        <v>6.9</v>
      </c>
      <c r="Q11579">
        <v>12</v>
      </c>
      <c r="R11579" t="s">
        <v>1235</v>
      </c>
      <c r="S11579" t="s">
        <v>88</v>
      </c>
    </row>
    <row r="11580" spans="1:19" x14ac:dyDescent="0.2">
      <c r="A11580" t="s">
        <v>5245</v>
      </c>
      <c r="B11580" t="s">
        <v>49</v>
      </c>
      <c r="C11580">
        <v>2016</v>
      </c>
      <c r="D11580" s="1" t="d">
        <v>1999-05-04</v>
      </c>
      <c r="E11580" s="1" t="str">
        <f t="shared" si="360"/>
        <v>1999</v>
      </c>
      <c r="F11580" s="1" t="str">
        <f t="shared" si="361"/>
        <v>May</v>
      </c>
      <c r="G11580" t="s">
        <v>18</v>
      </c>
      <c r="H11580" t="s">
        <v>234</v>
      </c>
      <c r="I11580">
        <v>0</v>
      </c>
      <c r="J11580">
        <v>0.04</v>
      </c>
      <c r="K11580">
        <v>0.03</v>
      </c>
      <c r="L11580">
        <v>0.01</v>
      </c>
      <c r="M11580">
        <v>0.08</v>
      </c>
    </row>
    <row r="11581" spans="1:19" x14ac:dyDescent="0.2">
      <c r="A11581" t="s">
        <v>8011</v>
      </c>
      <c r="B11581" t="s">
        <v>159</v>
      </c>
      <c r="C11581">
        <v>2007</v>
      </c>
      <c r="D11581" s="1" t="d">
        <v>2008-08-27</v>
      </c>
      <c r="E11581" s="1" t="str">
        <f t="shared" si="360"/>
        <v>2008</v>
      </c>
      <c r="F11581" s="1" t="str">
        <f t="shared" si="361"/>
        <v>Aug</v>
      </c>
      <c r="G11581" t="s">
        <v>30</v>
      </c>
      <c r="H11581" t="s">
        <v>5557</v>
      </c>
      <c r="I11581">
        <v>7.0000000000000007E-2</v>
      </c>
      <c r="J11581">
        <v>0</v>
      </c>
      <c r="K11581">
        <v>0</v>
      </c>
      <c r="L11581">
        <v>0.01</v>
      </c>
      <c r="M11581">
        <v>0.08</v>
      </c>
      <c r="N11581">
        <v>51</v>
      </c>
      <c r="O11581">
        <v>10</v>
      </c>
      <c r="P11581" t="s">
        <v>203</v>
      </c>
      <c r="R11581" t="s">
        <v>5056</v>
      </c>
      <c r="S11581" t="s">
        <v>20</v>
      </c>
    </row>
    <row r="11582" spans="1:19" x14ac:dyDescent="0.2">
      <c r="A11582" t="s">
        <v>9507</v>
      </c>
      <c r="B11582" t="s">
        <v>55</v>
      </c>
      <c r="C11582">
        <v>2007</v>
      </c>
      <c r="D11582" s="1" t="d">
        <v>2012-01-21</v>
      </c>
      <c r="E11582" s="1" t="str">
        <f t="shared" si="360"/>
        <v>2012</v>
      </c>
      <c r="F11582" s="1" t="str">
        <f t="shared" si="361"/>
        <v>Jan</v>
      </c>
      <c r="G11582" t="s">
        <v>50</v>
      </c>
      <c r="H11582" t="s">
        <v>372</v>
      </c>
      <c r="I11582">
        <v>0</v>
      </c>
      <c r="J11582">
        <v>0</v>
      </c>
      <c r="K11582">
        <v>0.08</v>
      </c>
      <c r="L11582">
        <v>0</v>
      </c>
      <c r="M11582">
        <v>0.08</v>
      </c>
    </row>
    <row r="11583" spans="1:19" x14ac:dyDescent="0.2">
      <c r="A11583" t="s">
        <v>9508</v>
      </c>
      <c r="B11583" t="s">
        <v>1015</v>
      </c>
      <c r="C11583">
        <v>2014</v>
      </c>
      <c r="D11583" s="1" t="d">
        <v>2002-08-30</v>
      </c>
      <c r="E11583" s="1" t="str">
        <f t="shared" si="360"/>
        <v>2002</v>
      </c>
      <c r="F11583" s="1" t="str">
        <f t="shared" si="361"/>
        <v>Aug</v>
      </c>
      <c r="G11583" t="s">
        <v>28</v>
      </c>
      <c r="H11583" t="s">
        <v>2780</v>
      </c>
      <c r="I11583">
        <v>0.03</v>
      </c>
      <c r="J11583">
        <v>0.01</v>
      </c>
      <c r="K11583">
        <v>0.02</v>
      </c>
      <c r="L11583">
        <v>0.02</v>
      </c>
      <c r="M11583">
        <v>0.08</v>
      </c>
      <c r="N11583">
        <v>72</v>
      </c>
      <c r="O11583">
        <v>28</v>
      </c>
      <c r="P11583">
        <v>8.3000000000000007</v>
      </c>
      <c r="Q11583">
        <v>35</v>
      </c>
      <c r="R11583" t="s">
        <v>5754</v>
      </c>
      <c r="S11583" t="s">
        <v>88</v>
      </c>
    </row>
    <row r="11584" spans="1:19" x14ac:dyDescent="0.2">
      <c r="A11584" t="s">
        <v>9509</v>
      </c>
      <c r="B11584" t="s">
        <v>137</v>
      </c>
      <c r="C11584">
        <v>2004</v>
      </c>
      <c r="D11584" s="1" t="d">
        <v>2008-08-30</v>
      </c>
      <c r="E11584" s="1" t="str">
        <f t="shared" si="360"/>
        <v>2008</v>
      </c>
      <c r="F11584" s="1" t="str">
        <f t="shared" si="361"/>
        <v>Aug</v>
      </c>
      <c r="G11584" t="s">
        <v>50</v>
      </c>
      <c r="H11584" t="s">
        <v>648</v>
      </c>
      <c r="I11584">
        <v>0.06</v>
      </c>
      <c r="J11584">
        <v>0.02</v>
      </c>
      <c r="K11584">
        <v>0</v>
      </c>
      <c r="L11584">
        <v>0</v>
      </c>
      <c r="M11584">
        <v>0.08</v>
      </c>
      <c r="N11584">
        <v>72</v>
      </c>
      <c r="O11584">
        <v>33</v>
      </c>
      <c r="P11584" t="s">
        <v>203</v>
      </c>
      <c r="R11584" t="s">
        <v>648</v>
      </c>
      <c r="S11584" t="s">
        <v>20</v>
      </c>
    </row>
    <row r="11585" spans="1:19" x14ac:dyDescent="0.2">
      <c r="A11585" t="s">
        <v>582</v>
      </c>
      <c r="B11585" t="s">
        <v>75</v>
      </c>
      <c r="C11585">
        <v>2016</v>
      </c>
      <c r="D11585" s="1" t="d">
        <v>2016-01-05</v>
      </c>
      <c r="E11585" s="1" t="str">
        <f t="shared" si="360"/>
        <v>2016</v>
      </c>
      <c r="F11585" s="1" t="str">
        <f t="shared" si="361"/>
        <v>Jan</v>
      </c>
      <c r="G11585" t="s">
        <v>37</v>
      </c>
      <c r="H11585" t="s">
        <v>222</v>
      </c>
      <c r="I11585">
        <v>0.06</v>
      </c>
      <c r="J11585">
        <v>0</v>
      </c>
      <c r="K11585">
        <v>0</v>
      </c>
      <c r="L11585">
        <v>0.01</v>
      </c>
      <c r="M11585">
        <v>0.08</v>
      </c>
      <c r="N11585">
        <v>60</v>
      </c>
      <c r="O11585">
        <v>19</v>
      </c>
      <c r="P11585">
        <v>6.7</v>
      </c>
      <c r="Q11585">
        <v>94</v>
      </c>
      <c r="R11585" t="s">
        <v>222</v>
      </c>
      <c r="S11585" t="s">
        <v>53</v>
      </c>
    </row>
    <row r="11586" spans="1:19" x14ac:dyDescent="0.2">
      <c r="A11586" t="s">
        <v>7416</v>
      </c>
      <c r="B11586" t="s">
        <v>55</v>
      </c>
      <c r="C11586">
        <v>2007</v>
      </c>
      <c r="D11586" s="1" t="d">
        <v>2019-09-05</v>
      </c>
      <c r="E11586" s="1" t="str">
        <f t="shared" si="360"/>
        <v>2019</v>
      </c>
      <c r="F11586" s="1" t="str">
        <f t="shared" si="361"/>
        <v>Sep</v>
      </c>
      <c r="G11586" t="s">
        <v>28</v>
      </c>
      <c r="H11586" t="s">
        <v>242</v>
      </c>
      <c r="I11586">
        <v>0.03</v>
      </c>
      <c r="J11586">
        <v>0.03</v>
      </c>
      <c r="K11586">
        <v>0.01</v>
      </c>
      <c r="L11586">
        <v>0.01</v>
      </c>
      <c r="M11586">
        <v>0.08</v>
      </c>
      <c r="P11586" t="s">
        <v>203</v>
      </c>
      <c r="R11586" t="s">
        <v>242</v>
      </c>
      <c r="S11586" t="s">
        <v>88</v>
      </c>
    </row>
    <row r="11587" spans="1:19" x14ac:dyDescent="0.2">
      <c r="A11587" t="s">
        <v>1645</v>
      </c>
      <c r="B11587" t="s">
        <v>148</v>
      </c>
      <c r="C11587">
        <v>2015</v>
      </c>
      <c r="D11587" s="1" t="d">
        <v>2021-09-12</v>
      </c>
      <c r="E11587" s="1" t="str">
        <f t="shared" ref="E11587:E11650" si="362">TEXT(D11587,"yyyy")</f>
        <v>2021</v>
      </c>
      <c r="F11587" s="1" t="str">
        <f t="shared" ref="F11587:F11650" si="363">TEXT(D11587,"mmm")</f>
        <v>Sep</v>
      </c>
      <c r="G11587" t="s">
        <v>50</v>
      </c>
      <c r="H11587" t="s">
        <v>111</v>
      </c>
      <c r="I11587">
        <v>0.05</v>
      </c>
      <c r="J11587">
        <v>0.02</v>
      </c>
      <c r="K11587">
        <v>0</v>
      </c>
      <c r="L11587">
        <v>0.01</v>
      </c>
      <c r="M11587">
        <v>0.08</v>
      </c>
      <c r="N11587">
        <v>74</v>
      </c>
      <c r="O11587">
        <v>25</v>
      </c>
      <c r="P11587">
        <v>7.5</v>
      </c>
      <c r="Q11587">
        <v>362</v>
      </c>
      <c r="R11587" t="s">
        <v>111</v>
      </c>
      <c r="S11587" t="s">
        <v>53</v>
      </c>
    </row>
    <row r="11588" spans="1:19" x14ac:dyDescent="0.2">
      <c r="A11588" t="s">
        <v>7135</v>
      </c>
      <c r="B11588" t="s">
        <v>189</v>
      </c>
      <c r="C11588">
        <v>2002</v>
      </c>
      <c r="D11588" s="1" t="d">
        <v>2022-06-30</v>
      </c>
      <c r="E11588" s="1" t="str">
        <f t="shared" si="362"/>
        <v>2022</v>
      </c>
      <c r="F11588" s="1" t="str">
        <f t="shared" si="363"/>
        <v>Jun</v>
      </c>
      <c r="G11588" t="s">
        <v>1</v>
      </c>
      <c r="H11588" t="s">
        <v>155</v>
      </c>
      <c r="I11588">
        <v>0.06</v>
      </c>
      <c r="J11588">
        <v>0.02</v>
      </c>
      <c r="K11588">
        <v>0</v>
      </c>
      <c r="L11588">
        <v>0</v>
      </c>
      <c r="M11588">
        <v>0.08</v>
      </c>
      <c r="N11588">
        <v>61</v>
      </c>
      <c r="O11588">
        <v>5</v>
      </c>
      <c r="P11588">
        <v>7</v>
      </c>
      <c r="Q11588">
        <v>5</v>
      </c>
      <c r="R11588" t="s">
        <v>1477</v>
      </c>
      <c r="S11588" t="s">
        <v>20</v>
      </c>
    </row>
    <row r="11589" spans="1:19" x14ac:dyDescent="0.2">
      <c r="A11589" t="s">
        <v>9510</v>
      </c>
      <c r="B11589" t="s">
        <v>32</v>
      </c>
      <c r="C11589">
        <v>2009</v>
      </c>
      <c r="D11589" s="1" t="d">
        <v>1990-12-11</v>
      </c>
      <c r="E11589" s="1" t="str">
        <f t="shared" si="362"/>
        <v>1990</v>
      </c>
      <c r="F11589" s="1" t="str">
        <f t="shared" si="363"/>
        <v>Dec</v>
      </c>
      <c r="G11589" t="s">
        <v>34</v>
      </c>
      <c r="H11589" t="s">
        <v>663</v>
      </c>
      <c r="I11589">
        <v>7.0000000000000007E-2</v>
      </c>
      <c r="J11589">
        <v>0</v>
      </c>
      <c r="K11589">
        <v>0</v>
      </c>
      <c r="L11589">
        <v>0.01</v>
      </c>
      <c r="M11589">
        <v>0.08</v>
      </c>
      <c r="P11589" t="s">
        <v>203</v>
      </c>
      <c r="R11589" t="s">
        <v>5415</v>
      </c>
      <c r="S11589" t="s">
        <v>88</v>
      </c>
    </row>
    <row r="11590" spans="1:19" x14ac:dyDescent="0.2">
      <c r="A11590" t="s">
        <v>9511</v>
      </c>
      <c r="B11590" t="s">
        <v>32</v>
      </c>
      <c r="C11590">
        <v>2008</v>
      </c>
      <c r="D11590" s="1" t="d">
        <v>2001-07-10</v>
      </c>
      <c r="E11590" s="1" t="str">
        <f t="shared" si="362"/>
        <v>2001</v>
      </c>
      <c r="F11590" s="1" t="str">
        <f t="shared" si="363"/>
        <v>Jul</v>
      </c>
      <c r="G11590" t="s">
        <v>30</v>
      </c>
      <c r="H11590" t="s">
        <v>111</v>
      </c>
      <c r="I11590">
        <v>7.0000000000000007E-2</v>
      </c>
      <c r="J11590">
        <v>0</v>
      </c>
      <c r="K11590">
        <v>0</v>
      </c>
      <c r="L11590">
        <v>0.01</v>
      </c>
      <c r="M11590">
        <v>0.08</v>
      </c>
      <c r="P11590" t="s">
        <v>203</v>
      </c>
      <c r="R11590" t="s">
        <v>111</v>
      </c>
      <c r="S11590" t="s">
        <v>20</v>
      </c>
    </row>
    <row r="11591" spans="1:19" x14ac:dyDescent="0.2">
      <c r="A11591" t="s">
        <v>1698</v>
      </c>
      <c r="B11591" t="s">
        <v>148</v>
      </c>
      <c r="C11591">
        <v>2008</v>
      </c>
      <c r="D11591" s="1" t="d">
        <v>2013-01-24</v>
      </c>
      <c r="E11591" s="1" t="str">
        <f t="shared" si="362"/>
        <v>2013</v>
      </c>
      <c r="F11591" s="1" t="str">
        <f t="shared" si="363"/>
        <v>Jan</v>
      </c>
      <c r="G11591" t="s">
        <v>50</v>
      </c>
      <c r="H11591" t="s">
        <v>283</v>
      </c>
      <c r="I11591">
        <v>0</v>
      </c>
      <c r="J11591">
        <v>0.06</v>
      </c>
      <c r="K11591">
        <v>0</v>
      </c>
      <c r="L11591">
        <v>0.01</v>
      </c>
      <c r="M11591">
        <v>0.08</v>
      </c>
      <c r="N11591">
        <v>80</v>
      </c>
      <c r="O11591">
        <v>20</v>
      </c>
      <c r="P11591">
        <v>7.7</v>
      </c>
      <c r="Q11591">
        <v>272</v>
      </c>
      <c r="R11591" t="s">
        <v>1699</v>
      </c>
      <c r="S11591" t="s">
        <v>88</v>
      </c>
    </row>
    <row r="11592" spans="1:19" x14ac:dyDescent="0.2">
      <c r="A11592" t="s">
        <v>9512</v>
      </c>
      <c r="B11592" t="s">
        <v>17</v>
      </c>
      <c r="C11592">
        <v>2008</v>
      </c>
      <c r="D11592" s="1" t="d">
        <v>2013-05-02</v>
      </c>
      <c r="E11592" s="1" t="str">
        <f t="shared" si="362"/>
        <v>2013</v>
      </c>
      <c r="F11592" s="1" t="str">
        <f t="shared" si="363"/>
        <v>May</v>
      </c>
      <c r="G11592" t="s">
        <v>24</v>
      </c>
      <c r="H11592" t="s">
        <v>4573</v>
      </c>
      <c r="I11592">
        <v>7.0000000000000007E-2</v>
      </c>
      <c r="J11592">
        <v>0</v>
      </c>
      <c r="K11592">
        <v>0</v>
      </c>
      <c r="L11592">
        <v>0.01</v>
      </c>
      <c r="M11592">
        <v>0.08</v>
      </c>
      <c r="P11592" t="s">
        <v>203</v>
      </c>
      <c r="R11592" t="s">
        <v>4573</v>
      </c>
      <c r="S11592" t="s">
        <v>20</v>
      </c>
    </row>
    <row r="11593" spans="1:19" x14ac:dyDescent="0.2">
      <c r="A11593" t="s">
        <v>9513</v>
      </c>
      <c r="B11593" t="s">
        <v>104</v>
      </c>
      <c r="C11593">
        <v>2001</v>
      </c>
      <c r="D11593" s="1" t="d">
        <v>1991-10-21</v>
      </c>
      <c r="E11593" s="1" t="str">
        <f t="shared" si="362"/>
        <v>1991</v>
      </c>
      <c r="F11593" s="1" t="str">
        <f t="shared" si="363"/>
        <v>Oct</v>
      </c>
      <c r="G11593" t="s">
        <v>18</v>
      </c>
      <c r="H11593" t="s">
        <v>1201</v>
      </c>
      <c r="I11593">
        <v>0.04</v>
      </c>
      <c r="J11593">
        <v>0.03</v>
      </c>
      <c r="K11593">
        <v>0</v>
      </c>
      <c r="L11593">
        <v>0.01</v>
      </c>
      <c r="M11593">
        <v>0.08</v>
      </c>
    </row>
    <row r="11594" spans="1:19" x14ac:dyDescent="0.2">
      <c r="A11594" t="s">
        <v>6386</v>
      </c>
      <c r="B11594" t="s">
        <v>137</v>
      </c>
      <c r="C11594">
        <v>2005</v>
      </c>
      <c r="D11594" s="1" t="d">
        <v>1997-09-16</v>
      </c>
      <c r="E11594" s="1" t="str">
        <f t="shared" si="362"/>
        <v>1997</v>
      </c>
      <c r="F11594" s="1" t="str">
        <f t="shared" si="363"/>
        <v>Sep</v>
      </c>
      <c r="G11594" t="s">
        <v>50</v>
      </c>
      <c r="H11594" t="s">
        <v>484</v>
      </c>
      <c r="I11594">
        <v>0.06</v>
      </c>
      <c r="J11594">
        <v>0.02</v>
      </c>
      <c r="K11594">
        <v>0</v>
      </c>
      <c r="L11594">
        <v>0</v>
      </c>
      <c r="M11594">
        <v>0.08</v>
      </c>
      <c r="N11594">
        <v>66</v>
      </c>
      <c r="O11594">
        <v>34</v>
      </c>
      <c r="P11594" t="s">
        <v>203</v>
      </c>
      <c r="R11594" t="s">
        <v>6387</v>
      </c>
      <c r="S11594" t="s">
        <v>53</v>
      </c>
    </row>
    <row r="11595" spans="1:19" x14ac:dyDescent="0.2">
      <c r="A11595" t="s">
        <v>9514</v>
      </c>
      <c r="B11595" t="s">
        <v>189</v>
      </c>
      <c r="C11595">
        <v>2002</v>
      </c>
      <c r="D11595" s="1" t="d">
        <v>1988-05-20</v>
      </c>
      <c r="E11595" s="1" t="str">
        <f t="shared" si="362"/>
        <v>1988</v>
      </c>
      <c r="F11595" s="1" t="str">
        <f t="shared" si="363"/>
        <v>May</v>
      </c>
      <c r="G11595" t="s">
        <v>28</v>
      </c>
      <c r="H11595" t="s">
        <v>111</v>
      </c>
      <c r="I11595">
        <v>0.06</v>
      </c>
      <c r="J11595">
        <v>0.02</v>
      </c>
      <c r="K11595">
        <v>0</v>
      </c>
      <c r="L11595">
        <v>0</v>
      </c>
      <c r="M11595">
        <v>0.08</v>
      </c>
      <c r="N11595">
        <v>63</v>
      </c>
      <c r="O11595">
        <v>20</v>
      </c>
      <c r="P11595">
        <v>8</v>
      </c>
      <c r="Q11595">
        <v>10</v>
      </c>
      <c r="R11595" t="s">
        <v>7595</v>
      </c>
      <c r="S11595" t="s">
        <v>20</v>
      </c>
    </row>
    <row r="11596" spans="1:19" x14ac:dyDescent="0.2">
      <c r="A11596" t="s">
        <v>9515</v>
      </c>
      <c r="B11596" t="s">
        <v>17</v>
      </c>
      <c r="C11596">
        <v>2006</v>
      </c>
      <c r="D11596" s="1" t="d">
        <v>1989-09-06</v>
      </c>
      <c r="E11596" s="1" t="str">
        <f t="shared" si="362"/>
        <v>1989</v>
      </c>
      <c r="F11596" s="1" t="str">
        <f t="shared" si="363"/>
        <v>Sep</v>
      </c>
      <c r="G11596" t="s">
        <v>37</v>
      </c>
      <c r="H11596" t="s">
        <v>111</v>
      </c>
      <c r="I11596">
        <v>0.06</v>
      </c>
      <c r="J11596">
        <v>0.01</v>
      </c>
      <c r="K11596">
        <v>0</v>
      </c>
      <c r="L11596">
        <v>0.01</v>
      </c>
      <c r="M11596">
        <v>0.08</v>
      </c>
      <c r="N11596">
        <v>38</v>
      </c>
      <c r="O11596">
        <v>23</v>
      </c>
      <c r="P11596">
        <v>5.3</v>
      </c>
      <c r="Q11596">
        <v>53</v>
      </c>
      <c r="R11596" t="s">
        <v>260</v>
      </c>
      <c r="S11596" t="s">
        <v>53</v>
      </c>
    </row>
    <row r="11597" spans="1:19" x14ac:dyDescent="0.2">
      <c r="A11597" t="s">
        <v>9516</v>
      </c>
      <c r="B11597" t="s">
        <v>32</v>
      </c>
      <c r="C11597">
        <v>2010</v>
      </c>
      <c r="D11597" s="1" t="d">
        <v>1997-03-12</v>
      </c>
      <c r="E11597" s="1" t="str">
        <f t="shared" si="362"/>
        <v>1997</v>
      </c>
      <c r="F11597" s="1" t="str">
        <f t="shared" si="363"/>
        <v>Mar</v>
      </c>
      <c r="G11597" t="s">
        <v>39</v>
      </c>
      <c r="H11597" t="s">
        <v>111</v>
      </c>
      <c r="I11597">
        <v>7.0000000000000007E-2</v>
      </c>
      <c r="J11597">
        <v>0</v>
      </c>
      <c r="K11597">
        <v>0</v>
      </c>
      <c r="L11597">
        <v>0.01</v>
      </c>
      <c r="M11597">
        <v>0.08</v>
      </c>
      <c r="P11597" t="s">
        <v>203</v>
      </c>
      <c r="R11597" t="s">
        <v>3458</v>
      </c>
      <c r="S11597" t="s">
        <v>20</v>
      </c>
    </row>
    <row r="11598" spans="1:19" x14ac:dyDescent="0.2">
      <c r="A11598" t="s">
        <v>9517</v>
      </c>
      <c r="B11598" t="s">
        <v>32</v>
      </c>
      <c r="C11598">
        <v>2008</v>
      </c>
      <c r="D11598" s="1" t="d">
        <v>2007-12-20</v>
      </c>
      <c r="E11598" s="1" t="str">
        <f t="shared" si="362"/>
        <v>2007</v>
      </c>
      <c r="F11598" s="1" t="str">
        <f t="shared" si="363"/>
        <v>Dec</v>
      </c>
      <c r="G11598" t="s">
        <v>101</v>
      </c>
      <c r="H11598" t="s">
        <v>2269</v>
      </c>
      <c r="I11598">
        <v>7.0000000000000007E-2</v>
      </c>
      <c r="J11598">
        <v>0</v>
      </c>
      <c r="K11598">
        <v>0</v>
      </c>
      <c r="L11598">
        <v>0.01</v>
      </c>
      <c r="M11598">
        <v>0.08</v>
      </c>
      <c r="N11598">
        <v>51</v>
      </c>
      <c r="O11598">
        <v>11</v>
      </c>
      <c r="P11598">
        <v>6.3</v>
      </c>
      <c r="Q11598">
        <v>4</v>
      </c>
      <c r="R11598" t="s">
        <v>7423</v>
      </c>
      <c r="S11598" t="s">
        <v>20</v>
      </c>
    </row>
    <row r="11599" spans="1:19" x14ac:dyDescent="0.2">
      <c r="A11599" t="s">
        <v>9518</v>
      </c>
      <c r="B11599" t="s">
        <v>17</v>
      </c>
      <c r="C11599">
        <v>2008</v>
      </c>
      <c r="D11599" s="1" t="d">
        <v>1999-01-07</v>
      </c>
      <c r="E11599" s="1" t="str">
        <f t="shared" si="362"/>
        <v>1999</v>
      </c>
      <c r="F11599" s="1" t="str">
        <f t="shared" si="363"/>
        <v>Jan</v>
      </c>
      <c r="G11599" t="s">
        <v>272</v>
      </c>
      <c r="H11599" t="s">
        <v>484</v>
      </c>
      <c r="I11599">
        <v>0.06</v>
      </c>
      <c r="J11599">
        <v>0.02</v>
      </c>
      <c r="K11599">
        <v>0</v>
      </c>
      <c r="L11599">
        <v>0.01</v>
      </c>
      <c r="M11599">
        <v>0.08</v>
      </c>
      <c r="N11599">
        <v>64</v>
      </c>
      <c r="O11599">
        <v>26</v>
      </c>
      <c r="P11599">
        <v>4.3</v>
      </c>
      <c r="Q11599">
        <v>13</v>
      </c>
      <c r="R11599" t="s">
        <v>2435</v>
      </c>
      <c r="S11599" t="s">
        <v>112</v>
      </c>
    </row>
    <row r="11600" spans="1:19" x14ac:dyDescent="0.2">
      <c r="A11600" t="s">
        <v>9519</v>
      </c>
      <c r="B11600" t="s">
        <v>32</v>
      </c>
      <c r="C11600">
        <v>2010</v>
      </c>
      <c r="D11600" s="1" t="d">
        <v>2018-04-01</v>
      </c>
      <c r="E11600" s="1" t="str">
        <f t="shared" si="362"/>
        <v>2018</v>
      </c>
      <c r="F11600" s="1" t="str">
        <f t="shared" si="363"/>
        <v>Apr</v>
      </c>
      <c r="G11600" t="s">
        <v>34</v>
      </c>
      <c r="H11600" t="s">
        <v>568</v>
      </c>
      <c r="I11600">
        <v>0</v>
      </c>
      <c r="J11600">
        <v>0</v>
      </c>
      <c r="K11600">
        <v>0.08</v>
      </c>
      <c r="L11600">
        <v>0</v>
      </c>
      <c r="M11600">
        <v>0.08</v>
      </c>
    </row>
    <row r="11601" spans="1:19" x14ac:dyDescent="0.2">
      <c r="A11601" t="s">
        <v>4349</v>
      </c>
      <c r="B11601" t="s">
        <v>55</v>
      </c>
      <c r="C11601">
        <v>2010</v>
      </c>
      <c r="D11601" s="1" t="d">
        <v>1990-06-19</v>
      </c>
      <c r="E11601" s="1" t="str">
        <f t="shared" si="362"/>
        <v>1990</v>
      </c>
      <c r="F11601" s="1" t="str">
        <f t="shared" si="363"/>
        <v>Jun</v>
      </c>
      <c r="G11601" t="s">
        <v>18</v>
      </c>
      <c r="H11601" t="s">
        <v>71</v>
      </c>
      <c r="I11601">
        <v>0.04</v>
      </c>
      <c r="J11601">
        <v>0.03</v>
      </c>
      <c r="K11601">
        <v>0</v>
      </c>
      <c r="L11601">
        <v>0.01</v>
      </c>
      <c r="M11601">
        <v>0.08</v>
      </c>
      <c r="P11601" t="s">
        <v>203</v>
      </c>
      <c r="R11601" t="s">
        <v>3181</v>
      </c>
      <c r="S11601" t="s">
        <v>20</v>
      </c>
    </row>
    <row r="11602" spans="1:19" x14ac:dyDescent="0.2">
      <c r="A11602" t="s">
        <v>8688</v>
      </c>
      <c r="B11602" t="s">
        <v>159</v>
      </c>
      <c r="C11602">
        <v>2013</v>
      </c>
      <c r="D11602" s="1" t="d">
        <v>1992-03-25</v>
      </c>
      <c r="E11602" s="1" t="str">
        <f t="shared" si="362"/>
        <v>1992</v>
      </c>
      <c r="F11602" s="1" t="str">
        <f t="shared" si="363"/>
        <v>Mar</v>
      </c>
      <c r="G11602" t="s">
        <v>28</v>
      </c>
      <c r="H11602" t="s">
        <v>7393</v>
      </c>
      <c r="I11602">
        <v>0</v>
      </c>
      <c r="J11602">
        <v>0</v>
      </c>
      <c r="K11602">
        <v>0.08</v>
      </c>
      <c r="L11602">
        <v>0</v>
      </c>
      <c r="M11602">
        <v>0.08</v>
      </c>
    </row>
    <row r="11603" spans="1:19" x14ac:dyDescent="0.2">
      <c r="A11603" t="s">
        <v>9520</v>
      </c>
      <c r="B11603" t="s">
        <v>49</v>
      </c>
      <c r="C11603">
        <v>2009</v>
      </c>
      <c r="D11603" s="1" t="d">
        <v>2006-06-30</v>
      </c>
      <c r="E11603" s="1" t="str">
        <f t="shared" si="362"/>
        <v>2006</v>
      </c>
      <c r="F11603" s="1" t="str">
        <f t="shared" si="363"/>
        <v>Jun</v>
      </c>
      <c r="G11603" t="s">
        <v>18</v>
      </c>
      <c r="H11603" t="s">
        <v>51</v>
      </c>
      <c r="I11603">
        <v>7.0000000000000007E-2</v>
      </c>
      <c r="J11603">
        <v>0</v>
      </c>
      <c r="K11603">
        <v>0</v>
      </c>
      <c r="L11603">
        <v>0.01</v>
      </c>
      <c r="M11603">
        <v>0.08</v>
      </c>
      <c r="N11603">
        <v>49</v>
      </c>
      <c r="O11603">
        <v>8</v>
      </c>
      <c r="P11603">
        <v>6.5</v>
      </c>
      <c r="Q11603">
        <v>8</v>
      </c>
      <c r="R11603" t="s">
        <v>1416</v>
      </c>
      <c r="S11603" t="s">
        <v>20</v>
      </c>
    </row>
    <row r="11604" spans="1:19" x14ac:dyDescent="0.2">
      <c r="A11604" t="s">
        <v>9521</v>
      </c>
      <c r="B11604" t="s">
        <v>55</v>
      </c>
      <c r="C11604">
        <v>2002</v>
      </c>
      <c r="D11604" s="1" t="d">
        <v>1999-07-29</v>
      </c>
      <c r="E11604" s="1" t="str">
        <f t="shared" si="362"/>
        <v>1999</v>
      </c>
      <c r="F11604" s="1" t="str">
        <f t="shared" si="363"/>
        <v>Jul</v>
      </c>
      <c r="G11604" t="s">
        <v>39</v>
      </c>
      <c r="H11604" t="s">
        <v>2930</v>
      </c>
      <c r="I11604">
        <v>0.04</v>
      </c>
      <c r="J11604">
        <v>0.03</v>
      </c>
      <c r="K11604">
        <v>0</v>
      </c>
      <c r="L11604">
        <v>0.01</v>
      </c>
      <c r="M11604">
        <v>0.08</v>
      </c>
      <c r="N11604">
        <v>71</v>
      </c>
      <c r="O11604">
        <v>14</v>
      </c>
      <c r="P11604" t="s">
        <v>203</v>
      </c>
      <c r="R11604" t="s">
        <v>3377</v>
      </c>
      <c r="S11604" t="s">
        <v>88</v>
      </c>
    </row>
    <row r="11605" spans="1:19" x14ac:dyDescent="0.2">
      <c r="A11605" t="s">
        <v>9522</v>
      </c>
      <c r="B11605" t="s">
        <v>32</v>
      </c>
      <c r="C11605">
        <v>2010</v>
      </c>
      <c r="D11605" s="1" t="d">
        <v>1991-03-16</v>
      </c>
      <c r="E11605" s="1" t="str">
        <f t="shared" si="362"/>
        <v>1991</v>
      </c>
      <c r="F11605" s="1" t="str">
        <f t="shared" si="363"/>
        <v>Mar</v>
      </c>
      <c r="G11605" t="s">
        <v>101</v>
      </c>
      <c r="H11605" t="s">
        <v>6855</v>
      </c>
      <c r="I11605">
        <v>0</v>
      </c>
      <c r="J11605">
        <v>7.0000000000000007E-2</v>
      </c>
      <c r="K11605">
        <v>0</v>
      </c>
      <c r="L11605">
        <v>0.01</v>
      </c>
      <c r="M11605">
        <v>0.08</v>
      </c>
    </row>
    <row r="11606" spans="1:19" x14ac:dyDescent="0.2">
      <c r="A11606" t="s">
        <v>9523</v>
      </c>
      <c r="B11606" t="s">
        <v>148</v>
      </c>
      <c r="C11606">
        <v>2013</v>
      </c>
      <c r="D11606" s="1" t="d">
        <v>2007-07-01</v>
      </c>
      <c r="E11606" s="1" t="str">
        <f t="shared" si="362"/>
        <v>2007</v>
      </c>
      <c r="F11606" s="1" t="str">
        <f t="shared" si="363"/>
        <v>Jul</v>
      </c>
      <c r="G11606" t="s">
        <v>39</v>
      </c>
      <c r="H11606" t="s">
        <v>2232</v>
      </c>
      <c r="I11606">
        <v>0</v>
      </c>
      <c r="J11606">
        <v>0.08</v>
      </c>
      <c r="K11606">
        <v>0</v>
      </c>
      <c r="L11606">
        <v>0</v>
      </c>
      <c r="M11606">
        <v>0.08</v>
      </c>
      <c r="N11606">
        <v>33</v>
      </c>
      <c r="O11606">
        <v>24</v>
      </c>
      <c r="P11606">
        <v>3.3</v>
      </c>
      <c r="Q11606">
        <v>1340</v>
      </c>
      <c r="R11606" t="s">
        <v>9524</v>
      </c>
      <c r="S11606" t="s">
        <v>88</v>
      </c>
    </row>
    <row r="11607" spans="1:19" x14ac:dyDescent="0.2">
      <c r="A11607" t="s">
        <v>9525</v>
      </c>
      <c r="B11607" t="s">
        <v>104</v>
      </c>
      <c r="C11607">
        <v>1995</v>
      </c>
      <c r="D11607" s="1" t="d">
        <v>2020-04-02</v>
      </c>
      <c r="E11607" s="1" t="str">
        <f t="shared" si="362"/>
        <v>2020</v>
      </c>
      <c r="F11607" s="1" t="str">
        <f t="shared" si="363"/>
        <v>Apr</v>
      </c>
      <c r="G11607" t="s">
        <v>18</v>
      </c>
      <c r="H11607" t="s">
        <v>8329</v>
      </c>
      <c r="I11607">
        <v>0.04</v>
      </c>
      <c r="J11607">
        <v>0.03</v>
      </c>
      <c r="K11607">
        <v>0</v>
      </c>
      <c r="L11607">
        <v>0.01</v>
      </c>
      <c r="M11607">
        <v>0.08</v>
      </c>
    </row>
    <row r="11608" spans="1:19" x14ac:dyDescent="0.2">
      <c r="A11608" t="s">
        <v>9526</v>
      </c>
      <c r="B11608" t="s">
        <v>64</v>
      </c>
      <c r="C11608">
        <v>2004</v>
      </c>
      <c r="D11608" s="1" t="d">
        <v>2022-07-02</v>
      </c>
      <c r="E11608" s="1" t="str">
        <f t="shared" si="362"/>
        <v>2022</v>
      </c>
      <c r="F11608" s="1" t="str">
        <f t="shared" si="363"/>
        <v>Jul</v>
      </c>
      <c r="G11608" t="s">
        <v>34</v>
      </c>
      <c r="H11608" t="s">
        <v>6466</v>
      </c>
      <c r="I11608">
        <v>0.06</v>
      </c>
      <c r="J11608">
        <v>0.02</v>
      </c>
      <c r="K11608">
        <v>0</v>
      </c>
      <c r="L11608">
        <v>0</v>
      </c>
      <c r="M11608">
        <v>0.08</v>
      </c>
    </row>
    <row r="11609" spans="1:19" x14ac:dyDescent="0.2">
      <c r="A11609" t="s">
        <v>9527</v>
      </c>
      <c r="B11609" t="s">
        <v>159</v>
      </c>
      <c r="C11609">
        <v>2009</v>
      </c>
      <c r="D11609" s="1" t="d">
        <v>2013-03-09</v>
      </c>
      <c r="E11609" s="1" t="str">
        <f t="shared" si="362"/>
        <v>2013</v>
      </c>
      <c r="F11609" s="1" t="str">
        <f t="shared" si="363"/>
        <v>Mar</v>
      </c>
      <c r="G11609" t="s">
        <v>101</v>
      </c>
      <c r="H11609" t="s">
        <v>234</v>
      </c>
      <c r="I11609">
        <v>0</v>
      </c>
      <c r="J11609">
        <v>0</v>
      </c>
      <c r="K11609">
        <v>0.08</v>
      </c>
      <c r="L11609">
        <v>0</v>
      </c>
      <c r="M11609">
        <v>0.08</v>
      </c>
    </row>
    <row r="11610" spans="1:19" x14ac:dyDescent="0.2">
      <c r="A11610" t="s">
        <v>9528</v>
      </c>
      <c r="B11610" t="s">
        <v>159</v>
      </c>
      <c r="C11610">
        <v>2007</v>
      </c>
      <c r="D11610" s="1" t="d">
        <v>2003-03-19</v>
      </c>
      <c r="E11610" s="1" t="str">
        <f t="shared" si="362"/>
        <v>2003</v>
      </c>
      <c r="F11610" s="1" t="str">
        <f t="shared" si="363"/>
        <v>Mar</v>
      </c>
      <c r="G11610" t="s">
        <v>86</v>
      </c>
      <c r="H11610" t="s">
        <v>68</v>
      </c>
      <c r="I11610">
        <v>0</v>
      </c>
      <c r="J11610">
        <v>0</v>
      </c>
      <c r="K11610">
        <v>0.08</v>
      </c>
      <c r="L11610">
        <v>0</v>
      </c>
      <c r="M11610">
        <v>0.08</v>
      </c>
    </row>
    <row r="11611" spans="1:19" x14ac:dyDescent="0.2">
      <c r="A11611" t="s">
        <v>9529</v>
      </c>
      <c r="B11611" t="s">
        <v>75</v>
      </c>
      <c r="C11611">
        <v>2016</v>
      </c>
      <c r="D11611" s="1" t="d">
        <v>2007-01-30</v>
      </c>
      <c r="E11611" s="1" t="str">
        <f t="shared" si="362"/>
        <v>2007</v>
      </c>
      <c r="F11611" s="1" t="str">
        <f t="shared" si="363"/>
        <v>Jan</v>
      </c>
      <c r="G11611" t="s">
        <v>50</v>
      </c>
      <c r="H11611" t="s">
        <v>365</v>
      </c>
      <c r="I11611">
        <v>0.06</v>
      </c>
      <c r="J11611">
        <v>0</v>
      </c>
      <c r="K11611">
        <v>0</v>
      </c>
      <c r="L11611">
        <v>0.01</v>
      </c>
      <c r="M11611">
        <v>0.08</v>
      </c>
      <c r="N11611">
        <v>69</v>
      </c>
      <c r="O11611">
        <v>41</v>
      </c>
      <c r="P11611">
        <v>7.3</v>
      </c>
      <c r="Q11611">
        <v>30</v>
      </c>
      <c r="R11611" t="s">
        <v>365</v>
      </c>
      <c r="S11611" t="s">
        <v>20</v>
      </c>
    </row>
    <row r="11612" spans="1:19" x14ac:dyDescent="0.2">
      <c r="A11612" t="s">
        <v>9530</v>
      </c>
      <c r="B11612" t="s">
        <v>75</v>
      </c>
      <c r="C11612">
        <v>2015</v>
      </c>
      <c r="D11612" s="1" t="d">
        <v>2007-03-19</v>
      </c>
      <c r="E11612" s="1" t="str">
        <f t="shared" si="362"/>
        <v>2007</v>
      </c>
      <c r="F11612" s="1" t="str">
        <f t="shared" si="363"/>
        <v>Mar</v>
      </c>
      <c r="G11612" t="s">
        <v>28</v>
      </c>
      <c r="H11612" t="s">
        <v>222</v>
      </c>
      <c r="I11612">
        <v>0</v>
      </c>
      <c r="J11612">
        <v>0</v>
      </c>
      <c r="K11612">
        <v>0.08</v>
      </c>
      <c r="L11612">
        <v>0</v>
      </c>
      <c r="M11612">
        <v>0.08</v>
      </c>
    </row>
    <row r="11613" spans="1:19" x14ac:dyDescent="0.2">
      <c r="A11613" t="s">
        <v>9531</v>
      </c>
      <c r="B11613" t="s">
        <v>104</v>
      </c>
      <c r="C11613">
        <v>1998</v>
      </c>
      <c r="D11613" s="1" t="d">
        <v>1996-01-08</v>
      </c>
      <c r="E11613" s="1" t="str">
        <f t="shared" si="362"/>
        <v>1996</v>
      </c>
      <c r="F11613" s="1" t="str">
        <f t="shared" si="363"/>
        <v>Jan</v>
      </c>
      <c r="G11613" t="s">
        <v>37</v>
      </c>
      <c r="H11613" t="s">
        <v>1201</v>
      </c>
      <c r="I11613">
        <v>0</v>
      </c>
      <c r="J11613">
        <v>0</v>
      </c>
      <c r="K11613">
        <v>7.0000000000000007E-2</v>
      </c>
      <c r="L11613">
        <v>0.01</v>
      </c>
      <c r="M11613">
        <v>0.08</v>
      </c>
    </row>
    <row r="11614" spans="1:19" x14ac:dyDescent="0.2">
      <c r="A11614" t="s">
        <v>9532</v>
      </c>
      <c r="B11614" t="s">
        <v>32</v>
      </c>
      <c r="C11614">
        <v>2008</v>
      </c>
      <c r="D11614" s="1" t="d">
        <v>2008-09-26</v>
      </c>
      <c r="E11614" s="1" t="str">
        <f t="shared" si="362"/>
        <v>2008</v>
      </c>
      <c r="F11614" s="1" t="str">
        <f t="shared" si="363"/>
        <v>Sep</v>
      </c>
      <c r="G11614" t="s">
        <v>18</v>
      </c>
      <c r="H11614" t="s">
        <v>234</v>
      </c>
      <c r="I11614">
        <v>7.0000000000000007E-2</v>
      </c>
      <c r="J11614">
        <v>0</v>
      </c>
      <c r="K11614">
        <v>0</v>
      </c>
      <c r="L11614">
        <v>0.01</v>
      </c>
      <c r="M11614">
        <v>0.08</v>
      </c>
    </row>
    <row r="11615" spans="1:19" x14ac:dyDescent="0.2">
      <c r="A11615" t="s">
        <v>6048</v>
      </c>
      <c r="B11615" t="s">
        <v>44</v>
      </c>
      <c r="C11615">
        <v>2007</v>
      </c>
      <c r="D11615" s="1" t="d">
        <v>2001-03-17</v>
      </c>
      <c r="E11615" s="1" t="str">
        <f t="shared" si="362"/>
        <v>2001</v>
      </c>
      <c r="F11615" s="1" t="str">
        <f t="shared" si="363"/>
        <v>Mar</v>
      </c>
      <c r="G11615" t="s">
        <v>34</v>
      </c>
      <c r="H11615" t="s">
        <v>71</v>
      </c>
      <c r="I11615">
        <v>0.06</v>
      </c>
      <c r="J11615">
        <v>0.01</v>
      </c>
      <c r="K11615">
        <v>0</v>
      </c>
      <c r="L11615">
        <v>0.01</v>
      </c>
      <c r="M11615">
        <v>0.08</v>
      </c>
      <c r="N11615">
        <v>74</v>
      </c>
      <c r="O11615">
        <v>10</v>
      </c>
      <c r="P11615">
        <v>6.7</v>
      </c>
      <c r="Q11615">
        <v>6</v>
      </c>
      <c r="R11615" t="s">
        <v>5703</v>
      </c>
      <c r="S11615" t="s">
        <v>88</v>
      </c>
    </row>
    <row r="11616" spans="1:19" x14ac:dyDescent="0.2">
      <c r="A11616" t="s">
        <v>9533</v>
      </c>
      <c r="B11616" t="s">
        <v>189</v>
      </c>
      <c r="C11616">
        <v>2003</v>
      </c>
      <c r="D11616" s="1" t="d">
        <v>1996-08-07</v>
      </c>
      <c r="E11616" s="1" t="str">
        <f t="shared" si="362"/>
        <v>1996</v>
      </c>
      <c r="F11616" s="1" t="str">
        <f t="shared" si="363"/>
        <v>Aug</v>
      </c>
      <c r="G11616" t="s">
        <v>37</v>
      </c>
      <c r="H11616" t="s">
        <v>222</v>
      </c>
      <c r="I11616">
        <v>0.06</v>
      </c>
      <c r="J11616">
        <v>0.02</v>
      </c>
      <c r="K11616">
        <v>0</v>
      </c>
      <c r="L11616">
        <v>0</v>
      </c>
      <c r="M11616">
        <v>0.08</v>
      </c>
    </row>
    <row r="11617" spans="1:19" x14ac:dyDescent="0.2">
      <c r="A11617" t="s">
        <v>9534</v>
      </c>
      <c r="B11617" t="s">
        <v>49</v>
      </c>
      <c r="C11617">
        <v>2007</v>
      </c>
      <c r="D11617" s="1" t="d">
        <v>2016-07-13</v>
      </c>
      <c r="E11617" s="1" t="str">
        <f t="shared" si="362"/>
        <v>2016</v>
      </c>
      <c r="F11617" s="1" t="str">
        <f t="shared" si="363"/>
        <v>Jul</v>
      </c>
      <c r="G11617" t="s">
        <v>101</v>
      </c>
      <c r="H11617" t="s">
        <v>68</v>
      </c>
      <c r="I11617">
        <v>0</v>
      </c>
      <c r="J11617">
        <v>0</v>
      </c>
      <c r="K11617">
        <v>0.08</v>
      </c>
      <c r="L11617">
        <v>0</v>
      </c>
      <c r="M11617">
        <v>0.08</v>
      </c>
    </row>
    <row r="11618" spans="1:19" x14ac:dyDescent="0.2">
      <c r="A11618" t="s">
        <v>9535</v>
      </c>
      <c r="B11618" t="s">
        <v>55</v>
      </c>
      <c r="C11618">
        <v>2004</v>
      </c>
      <c r="D11618" s="1" t="d">
        <v>2011-09-25</v>
      </c>
      <c r="E11618" s="1" t="str">
        <f t="shared" si="362"/>
        <v>2011</v>
      </c>
      <c r="F11618" s="1" t="str">
        <f t="shared" si="363"/>
        <v>Sep</v>
      </c>
      <c r="G11618" t="s">
        <v>34</v>
      </c>
      <c r="H11618" t="s">
        <v>68</v>
      </c>
      <c r="I11618">
        <v>0.04</v>
      </c>
      <c r="J11618">
        <v>0.03</v>
      </c>
      <c r="K11618">
        <v>0</v>
      </c>
      <c r="L11618">
        <v>0.01</v>
      </c>
      <c r="M11618">
        <v>0.08</v>
      </c>
    </row>
    <row r="11619" spans="1:19" x14ac:dyDescent="0.2">
      <c r="A11619" t="s">
        <v>7409</v>
      </c>
      <c r="B11619" t="s">
        <v>159</v>
      </c>
      <c r="C11619">
        <v>2006</v>
      </c>
      <c r="D11619" s="1" t="d">
        <v>2013-07-24</v>
      </c>
      <c r="E11619" s="1" t="str">
        <f t="shared" si="362"/>
        <v>2013</v>
      </c>
      <c r="F11619" s="1" t="str">
        <f t="shared" si="363"/>
        <v>Jul</v>
      </c>
      <c r="G11619" t="s">
        <v>1</v>
      </c>
      <c r="H11619" t="s">
        <v>151</v>
      </c>
      <c r="I11619">
        <v>0.05</v>
      </c>
      <c r="J11619">
        <v>0.02</v>
      </c>
      <c r="K11619">
        <v>0</v>
      </c>
      <c r="L11619">
        <v>0.01</v>
      </c>
      <c r="M11619">
        <v>0.08</v>
      </c>
      <c r="N11619">
        <v>56</v>
      </c>
      <c r="O11619">
        <v>23</v>
      </c>
      <c r="P11619">
        <v>5.9</v>
      </c>
      <c r="Q11619">
        <v>7</v>
      </c>
      <c r="R11619" t="s">
        <v>885</v>
      </c>
      <c r="S11619" t="s">
        <v>20</v>
      </c>
    </row>
    <row r="11620" spans="1:19" x14ac:dyDescent="0.2">
      <c r="A11620" t="s">
        <v>9536</v>
      </c>
      <c r="B11620" t="s">
        <v>32</v>
      </c>
      <c r="C11620">
        <v>2005</v>
      </c>
      <c r="D11620" s="1" t="d">
        <v>1993-05-19</v>
      </c>
      <c r="E11620" s="1" t="str">
        <f t="shared" si="362"/>
        <v>1993</v>
      </c>
      <c r="F11620" s="1" t="str">
        <f t="shared" si="363"/>
        <v>May</v>
      </c>
      <c r="G11620" t="s">
        <v>24</v>
      </c>
      <c r="H11620" t="s">
        <v>663</v>
      </c>
      <c r="I11620">
        <v>7.0000000000000007E-2</v>
      </c>
      <c r="J11620">
        <v>0</v>
      </c>
      <c r="K11620">
        <v>0</v>
      </c>
      <c r="L11620">
        <v>0.01</v>
      </c>
      <c r="M11620">
        <v>0.08</v>
      </c>
      <c r="N11620">
        <v>33</v>
      </c>
      <c r="O11620">
        <v>7</v>
      </c>
      <c r="R11620" t="s">
        <v>3157</v>
      </c>
      <c r="S11620" t="s">
        <v>20</v>
      </c>
    </row>
    <row r="11621" spans="1:19" x14ac:dyDescent="0.2">
      <c r="A11621" t="s">
        <v>9537</v>
      </c>
      <c r="B11621" t="s">
        <v>32</v>
      </c>
      <c r="C11621">
        <v>2011</v>
      </c>
      <c r="D11621" s="1" t="d">
        <v>1996-07-06</v>
      </c>
      <c r="E11621" s="1" t="str">
        <f t="shared" si="362"/>
        <v>1996</v>
      </c>
      <c r="F11621" s="1" t="str">
        <f t="shared" si="363"/>
        <v>Jul</v>
      </c>
      <c r="G11621" t="s">
        <v>272</v>
      </c>
      <c r="H11621" t="s">
        <v>933</v>
      </c>
      <c r="I11621">
        <v>0</v>
      </c>
      <c r="J11621">
        <v>0</v>
      </c>
      <c r="K11621">
        <v>0.08</v>
      </c>
      <c r="L11621">
        <v>0</v>
      </c>
      <c r="M11621">
        <v>0.08</v>
      </c>
    </row>
    <row r="11622" spans="1:19" x14ac:dyDescent="0.2">
      <c r="A11622" t="s">
        <v>9538</v>
      </c>
      <c r="B11622" t="s">
        <v>55</v>
      </c>
      <c r="C11622">
        <v>2005</v>
      </c>
      <c r="D11622" s="1" t="d">
        <v>2000-03-11</v>
      </c>
      <c r="E11622" s="1" t="str">
        <f t="shared" si="362"/>
        <v>2000</v>
      </c>
      <c r="F11622" s="1" t="str">
        <f t="shared" si="363"/>
        <v>Mar</v>
      </c>
      <c r="G11622" t="s">
        <v>18</v>
      </c>
      <c r="H11622" t="s">
        <v>1309</v>
      </c>
      <c r="I11622">
        <v>0.04</v>
      </c>
      <c r="J11622">
        <v>0.03</v>
      </c>
      <c r="K11622">
        <v>0</v>
      </c>
      <c r="L11622">
        <v>0.01</v>
      </c>
      <c r="M11622">
        <v>0.08</v>
      </c>
      <c r="N11622">
        <v>67</v>
      </c>
      <c r="O11622">
        <v>15</v>
      </c>
      <c r="P11622" t="s">
        <v>203</v>
      </c>
      <c r="R11622" t="s">
        <v>4673</v>
      </c>
      <c r="S11622" t="s">
        <v>53</v>
      </c>
    </row>
    <row r="11623" spans="1:19" x14ac:dyDescent="0.2">
      <c r="A11623" t="s">
        <v>9539</v>
      </c>
      <c r="B11623" t="s">
        <v>79</v>
      </c>
      <c r="C11623">
        <v>2013</v>
      </c>
      <c r="D11623" s="1" t="d">
        <v>2001-09-05</v>
      </c>
      <c r="E11623" s="1" t="str">
        <f t="shared" si="362"/>
        <v>2001</v>
      </c>
      <c r="F11623" s="1" t="str">
        <f t="shared" si="363"/>
        <v>Sep</v>
      </c>
      <c r="G11623" t="s">
        <v>28</v>
      </c>
      <c r="H11623" t="s">
        <v>2927</v>
      </c>
      <c r="I11623">
        <v>0</v>
      </c>
      <c r="J11623">
        <v>0</v>
      </c>
      <c r="K11623">
        <v>0.08</v>
      </c>
      <c r="L11623">
        <v>0</v>
      </c>
      <c r="M11623">
        <v>0.08</v>
      </c>
    </row>
    <row r="11624" spans="1:19" x14ac:dyDescent="0.2">
      <c r="A11624" t="s">
        <v>8394</v>
      </c>
      <c r="B11624" t="s">
        <v>17</v>
      </c>
      <c r="C11624" t="s">
        <v>286</v>
      </c>
      <c r="D11624" s="1" t="d">
        <v>2005-02-26</v>
      </c>
      <c r="E11624" s="1" t="str">
        <f t="shared" si="362"/>
        <v>2005</v>
      </c>
      <c r="F11624" s="1" t="str">
        <f t="shared" si="363"/>
        <v>Feb</v>
      </c>
      <c r="G11624" t="s">
        <v>50</v>
      </c>
      <c r="H11624" t="s">
        <v>267</v>
      </c>
      <c r="I11624">
        <v>0.06</v>
      </c>
      <c r="J11624">
        <v>0.01</v>
      </c>
      <c r="K11624">
        <v>0</v>
      </c>
      <c r="L11624">
        <v>0.01</v>
      </c>
      <c r="M11624">
        <v>0.08</v>
      </c>
    </row>
    <row r="11625" spans="1:19" x14ac:dyDescent="0.2">
      <c r="A11625" t="s">
        <v>7427</v>
      </c>
      <c r="B11625" t="s">
        <v>44</v>
      </c>
      <c r="C11625">
        <v>2013</v>
      </c>
      <c r="D11625" s="1" t="d">
        <v>1990-06-10</v>
      </c>
      <c r="E11625" s="1" t="str">
        <f t="shared" si="362"/>
        <v>1990</v>
      </c>
      <c r="F11625" s="1" t="str">
        <f t="shared" si="363"/>
        <v>Jun</v>
      </c>
      <c r="G11625" t="s">
        <v>50</v>
      </c>
      <c r="H11625" t="s">
        <v>1207</v>
      </c>
      <c r="I11625">
        <v>0.03</v>
      </c>
      <c r="J11625">
        <v>0.04</v>
      </c>
      <c r="K11625">
        <v>0</v>
      </c>
      <c r="L11625">
        <v>0.01</v>
      </c>
      <c r="M11625">
        <v>0.08</v>
      </c>
    </row>
    <row r="11626" spans="1:19" x14ac:dyDescent="0.2">
      <c r="A11626" t="s">
        <v>9355</v>
      </c>
      <c r="B11626" t="s">
        <v>64</v>
      </c>
      <c r="C11626">
        <v>2002</v>
      </c>
      <c r="D11626" s="1" t="d">
        <v>2022-03-08</v>
      </c>
      <c r="E11626" s="1" t="str">
        <f t="shared" si="362"/>
        <v>2022</v>
      </c>
      <c r="F11626" s="1" t="str">
        <f t="shared" si="363"/>
        <v>Mar</v>
      </c>
      <c r="G11626" t="s">
        <v>18</v>
      </c>
      <c r="H11626" t="s">
        <v>134</v>
      </c>
      <c r="I11626">
        <v>0.06</v>
      </c>
      <c r="J11626">
        <v>0.02</v>
      </c>
      <c r="K11626">
        <v>0</v>
      </c>
      <c r="L11626">
        <v>0</v>
      </c>
      <c r="M11626">
        <v>0.08</v>
      </c>
    </row>
    <row r="11627" spans="1:19" x14ac:dyDescent="0.2">
      <c r="A11627" t="s">
        <v>2635</v>
      </c>
      <c r="B11627" t="s">
        <v>32</v>
      </c>
      <c r="C11627">
        <v>2006</v>
      </c>
      <c r="D11627" s="1" t="d">
        <v>1996-01-30</v>
      </c>
      <c r="E11627" s="1" t="str">
        <f t="shared" si="362"/>
        <v>1996</v>
      </c>
      <c r="F11627" s="1" t="str">
        <f t="shared" si="363"/>
        <v>Jan</v>
      </c>
      <c r="G11627" t="s">
        <v>272</v>
      </c>
      <c r="H11627" t="s">
        <v>484</v>
      </c>
      <c r="I11627">
        <v>0.05</v>
      </c>
      <c r="J11627">
        <v>0.02</v>
      </c>
      <c r="K11627">
        <v>0</v>
      </c>
      <c r="L11627">
        <v>0.01</v>
      </c>
      <c r="M11627">
        <v>0.08</v>
      </c>
      <c r="N11627">
        <v>64</v>
      </c>
      <c r="O11627">
        <v>24</v>
      </c>
      <c r="P11627">
        <v>7</v>
      </c>
      <c r="Q11627">
        <v>16</v>
      </c>
      <c r="R11627" t="s">
        <v>2435</v>
      </c>
      <c r="S11627" t="s">
        <v>112</v>
      </c>
    </row>
    <row r="11628" spans="1:19" x14ac:dyDescent="0.2">
      <c r="A11628" t="s">
        <v>1635</v>
      </c>
      <c r="B11628" t="s">
        <v>171</v>
      </c>
      <c r="C11628">
        <v>2016</v>
      </c>
      <c r="D11628" s="1" t="d">
        <v>2016-06-27</v>
      </c>
      <c r="E11628" s="1" t="str">
        <f t="shared" si="362"/>
        <v>2016</v>
      </c>
      <c r="F11628" s="1" t="str">
        <f t="shared" si="363"/>
        <v>Jun</v>
      </c>
      <c r="G11628" t="s">
        <v>50</v>
      </c>
      <c r="H11628" t="s">
        <v>222</v>
      </c>
      <c r="I11628">
        <v>0.05</v>
      </c>
      <c r="J11628">
        <v>0.02</v>
      </c>
      <c r="K11628">
        <v>0</v>
      </c>
      <c r="L11628">
        <v>0.01</v>
      </c>
      <c r="M11628">
        <v>0.08</v>
      </c>
    </row>
    <row r="11629" spans="1:19" x14ac:dyDescent="0.2">
      <c r="A11629" t="s">
        <v>9540</v>
      </c>
      <c r="B11629" t="s">
        <v>55</v>
      </c>
      <c r="C11629">
        <v>2000</v>
      </c>
      <c r="D11629" s="1" t="d">
        <v>2022-11-05</v>
      </c>
      <c r="E11629" s="1" t="str">
        <f t="shared" si="362"/>
        <v>2022</v>
      </c>
      <c r="F11629" s="1" t="str">
        <f t="shared" si="363"/>
        <v>Nov</v>
      </c>
      <c r="G11629" t="s">
        <v>24</v>
      </c>
      <c r="H11629" t="s">
        <v>3633</v>
      </c>
      <c r="I11629">
        <v>0.04</v>
      </c>
      <c r="J11629">
        <v>0.03</v>
      </c>
      <c r="K11629">
        <v>0</v>
      </c>
      <c r="L11629">
        <v>0.01</v>
      </c>
      <c r="M11629">
        <v>0.08</v>
      </c>
      <c r="N11629">
        <v>67</v>
      </c>
      <c r="O11629">
        <v>10</v>
      </c>
      <c r="P11629">
        <v>7.4</v>
      </c>
      <c r="Q11629">
        <v>7</v>
      </c>
      <c r="R11629" t="s">
        <v>2036</v>
      </c>
      <c r="S11629" t="s">
        <v>20</v>
      </c>
    </row>
    <row r="11630" spans="1:19" x14ac:dyDescent="0.2">
      <c r="A11630" t="s">
        <v>9541</v>
      </c>
      <c r="B11630" t="s">
        <v>189</v>
      </c>
      <c r="C11630">
        <v>2003</v>
      </c>
      <c r="D11630" s="1" t="d">
        <v>1999-06-06</v>
      </c>
      <c r="E11630" s="1" t="str">
        <f t="shared" si="362"/>
        <v>1999</v>
      </c>
      <c r="F11630" s="1" t="str">
        <f t="shared" si="363"/>
        <v>Jun</v>
      </c>
      <c r="G11630" t="s">
        <v>28</v>
      </c>
      <c r="H11630" t="s">
        <v>151</v>
      </c>
      <c r="I11630">
        <v>0.06</v>
      </c>
      <c r="J11630">
        <v>0.02</v>
      </c>
      <c r="K11630">
        <v>0</v>
      </c>
      <c r="L11630">
        <v>0</v>
      </c>
      <c r="M11630">
        <v>0.08</v>
      </c>
      <c r="N11630">
        <v>71</v>
      </c>
      <c r="O11630">
        <v>24</v>
      </c>
      <c r="P11630">
        <v>8.1999999999999993</v>
      </c>
      <c r="Q11630">
        <v>13</v>
      </c>
      <c r="R11630" t="s">
        <v>621</v>
      </c>
      <c r="S11630" t="s">
        <v>88</v>
      </c>
    </row>
    <row r="11631" spans="1:19" x14ac:dyDescent="0.2">
      <c r="A11631" t="s">
        <v>6418</v>
      </c>
      <c r="B11631" t="s">
        <v>171</v>
      </c>
      <c r="C11631">
        <v>2016</v>
      </c>
      <c r="D11631" s="1" t="d">
        <v>2019-08-22</v>
      </c>
      <c r="E11631" s="1" t="str">
        <f t="shared" si="362"/>
        <v>2019</v>
      </c>
      <c r="F11631" s="1" t="str">
        <f t="shared" si="363"/>
        <v>Aug</v>
      </c>
      <c r="G11631" t="s">
        <v>50</v>
      </c>
      <c r="H11631" t="s">
        <v>111</v>
      </c>
      <c r="I11631">
        <v>0.03</v>
      </c>
      <c r="J11631">
        <v>0.04</v>
      </c>
      <c r="K11631">
        <v>0</v>
      </c>
      <c r="L11631">
        <v>0.01</v>
      </c>
      <c r="M11631">
        <v>0.08</v>
      </c>
      <c r="N11631">
        <v>74</v>
      </c>
      <c r="O11631">
        <v>13</v>
      </c>
      <c r="P11631">
        <v>7.6</v>
      </c>
      <c r="Q11631">
        <v>24</v>
      </c>
      <c r="R11631" t="s">
        <v>260</v>
      </c>
      <c r="S11631" t="s">
        <v>53</v>
      </c>
    </row>
    <row r="11632" spans="1:19" x14ac:dyDescent="0.2">
      <c r="A11632" t="s">
        <v>9542</v>
      </c>
      <c r="B11632" t="s">
        <v>32</v>
      </c>
      <c r="C11632">
        <v>2011</v>
      </c>
      <c r="D11632" s="1" t="d">
        <v>2017-02-18</v>
      </c>
      <c r="E11632" s="1" t="str">
        <f t="shared" si="362"/>
        <v>2017</v>
      </c>
      <c r="F11632" s="1" t="str">
        <f t="shared" si="363"/>
        <v>Feb</v>
      </c>
      <c r="G11632" t="s">
        <v>39</v>
      </c>
      <c r="H11632" t="s">
        <v>71</v>
      </c>
      <c r="I11632">
        <v>0.06</v>
      </c>
      <c r="J11632">
        <v>0.01</v>
      </c>
      <c r="K11632">
        <v>0</v>
      </c>
      <c r="L11632">
        <v>0.01</v>
      </c>
      <c r="M11632">
        <v>0.08</v>
      </c>
      <c r="P11632" t="s">
        <v>203</v>
      </c>
      <c r="R11632" t="s">
        <v>71</v>
      </c>
      <c r="S11632" t="s">
        <v>20</v>
      </c>
    </row>
    <row r="11633" spans="1:19" x14ac:dyDescent="0.2">
      <c r="A11633" t="s">
        <v>9543</v>
      </c>
      <c r="B11633" t="s">
        <v>159</v>
      </c>
      <c r="C11633">
        <v>2010</v>
      </c>
      <c r="D11633" s="1" t="d">
        <v>2015-06-06</v>
      </c>
      <c r="E11633" s="1" t="str">
        <f t="shared" si="362"/>
        <v>2015</v>
      </c>
      <c r="F11633" s="1" t="str">
        <f t="shared" si="363"/>
        <v>Jun</v>
      </c>
      <c r="G11633" t="s">
        <v>86</v>
      </c>
      <c r="H11633" t="s">
        <v>68</v>
      </c>
      <c r="I11633">
        <v>0</v>
      </c>
      <c r="J11633">
        <v>0</v>
      </c>
      <c r="K11633">
        <v>0.08</v>
      </c>
      <c r="L11633">
        <v>0</v>
      </c>
      <c r="M11633">
        <v>0.08</v>
      </c>
    </row>
    <row r="11634" spans="1:19" x14ac:dyDescent="0.2">
      <c r="A11634" t="s">
        <v>9544</v>
      </c>
      <c r="B11634" t="s">
        <v>32</v>
      </c>
      <c r="C11634">
        <v>2008</v>
      </c>
      <c r="D11634" s="1" t="d">
        <v>2000-07-05</v>
      </c>
      <c r="E11634" s="1" t="str">
        <f t="shared" si="362"/>
        <v>2000</v>
      </c>
      <c r="F11634" s="1" t="str">
        <f t="shared" si="363"/>
        <v>Jul</v>
      </c>
      <c r="G11634" t="s">
        <v>101</v>
      </c>
      <c r="H11634" t="s">
        <v>242</v>
      </c>
      <c r="I11634">
        <v>0</v>
      </c>
      <c r="J11634">
        <v>0</v>
      </c>
      <c r="K11634">
        <v>0.08</v>
      </c>
      <c r="L11634">
        <v>0</v>
      </c>
      <c r="M11634">
        <v>0.08</v>
      </c>
    </row>
    <row r="11635" spans="1:19" x14ac:dyDescent="0.2">
      <c r="A11635" t="s">
        <v>9545</v>
      </c>
      <c r="B11635" t="s">
        <v>32</v>
      </c>
      <c r="C11635">
        <v>2010</v>
      </c>
      <c r="D11635" s="1" t="d">
        <v>1994-04-05</v>
      </c>
      <c r="E11635" s="1" t="str">
        <f t="shared" si="362"/>
        <v>1994</v>
      </c>
      <c r="F11635" s="1" t="str">
        <f t="shared" si="363"/>
        <v>Apr</v>
      </c>
      <c r="G11635" t="s">
        <v>50</v>
      </c>
      <c r="H11635" t="s">
        <v>51</v>
      </c>
      <c r="I11635">
        <v>7.0000000000000007E-2</v>
      </c>
      <c r="J11635">
        <v>0</v>
      </c>
      <c r="K11635">
        <v>0</v>
      </c>
      <c r="L11635">
        <v>0.01</v>
      </c>
      <c r="M11635">
        <v>0.08</v>
      </c>
    </row>
    <row r="11636" spans="1:19" x14ac:dyDescent="0.2">
      <c r="A11636" t="s">
        <v>9546</v>
      </c>
      <c r="B11636" t="s">
        <v>104</v>
      </c>
      <c r="C11636">
        <v>1998</v>
      </c>
      <c r="D11636" s="1" t="d">
        <v>2008-06-08</v>
      </c>
      <c r="E11636" s="1" t="str">
        <f t="shared" si="362"/>
        <v>2008</v>
      </c>
      <c r="F11636" s="1" t="str">
        <f t="shared" si="363"/>
        <v>Jun</v>
      </c>
      <c r="G11636" t="s">
        <v>50</v>
      </c>
      <c r="H11636" t="s">
        <v>134</v>
      </c>
      <c r="I11636">
        <v>0.04</v>
      </c>
      <c r="J11636">
        <v>0.03</v>
      </c>
      <c r="K11636">
        <v>0</v>
      </c>
      <c r="L11636">
        <v>0.01</v>
      </c>
      <c r="M11636">
        <v>0.08</v>
      </c>
    </row>
    <row r="11637" spans="1:19" x14ac:dyDescent="0.2">
      <c r="A11637" t="s">
        <v>9547</v>
      </c>
      <c r="B11637" t="s">
        <v>159</v>
      </c>
      <c r="C11637">
        <v>2006</v>
      </c>
      <c r="D11637" s="1" t="d">
        <v>1994-05-11</v>
      </c>
      <c r="E11637" s="1" t="str">
        <f t="shared" si="362"/>
        <v>1994</v>
      </c>
      <c r="F11637" s="1" t="str">
        <f t="shared" si="363"/>
        <v>May</v>
      </c>
      <c r="G11637" t="s">
        <v>1</v>
      </c>
      <c r="H11637" t="s">
        <v>222</v>
      </c>
      <c r="I11637">
        <v>7.0000000000000007E-2</v>
      </c>
      <c r="J11637">
        <v>0</v>
      </c>
      <c r="K11637">
        <v>0</v>
      </c>
      <c r="L11637">
        <v>0.01</v>
      </c>
      <c r="M11637">
        <v>0.08</v>
      </c>
      <c r="N11637">
        <v>72</v>
      </c>
      <c r="O11637">
        <v>49</v>
      </c>
      <c r="P11637">
        <v>7.7</v>
      </c>
      <c r="Q11637">
        <v>18</v>
      </c>
      <c r="R11637" t="s">
        <v>461</v>
      </c>
      <c r="S11637" t="s">
        <v>112</v>
      </c>
    </row>
    <row r="11638" spans="1:19" x14ac:dyDescent="0.2">
      <c r="A11638" t="s">
        <v>3141</v>
      </c>
      <c r="B11638" t="s">
        <v>44</v>
      </c>
      <c r="C11638">
        <v>2006</v>
      </c>
      <c r="D11638" s="1" t="d">
        <v>2008-01-29</v>
      </c>
      <c r="E11638" s="1" t="str">
        <f t="shared" si="362"/>
        <v>2008</v>
      </c>
      <c r="F11638" s="1" t="str">
        <f t="shared" si="363"/>
        <v>Jan</v>
      </c>
      <c r="G11638" t="s">
        <v>50</v>
      </c>
      <c r="H11638" t="s">
        <v>933</v>
      </c>
      <c r="I11638">
        <v>7.0000000000000007E-2</v>
      </c>
      <c r="J11638">
        <v>0.01</v>
      </c>
      <c r="K11638">
        <v>0</v>
      </c>
      <c r="L11638">
        <v>0.01</v>
      </c>
      <c r="M11638">
        <v>0.08</v>
      </c>
      <c r="N11638">
        <v>52</v>
      </c>
      <c r="O11638">
        <v>30</v>
      </c>
      <c r="P11638">
        <v>8.6999999999999993</v>
      </c>
      <c r="Q11638">
        <v>18</v>
      </c>
      <c r="R11638" t="s">
        <v>934</v>
      </c>
      <c r="S11638" t="s">
        <v>88</v>
      </c>
    </row>
    <row r="11639" spans="1:19" x14ac:dyDescent="0.2">
      <c r="A11639" t="s">
        <v>9548</v>
      </c>
      <c r="B11639" t="s">
        <v>32</v>
      </c>
      <c r="C11639">
        <v>2008</v>
      </c>
      <c r="D11639" s="1" t="d">
        <v>2014-05-15</v>
      </c>
      <c r="E11639" s="1" t="str">
        <f t="shared" si="362"/>
        <v>2014</v>
      </c>
      <c r="F11639" s="1" t="str">
        <f t="shared" si="363"/>
        <v>May</v>
      </c>
      <c r="G11639" t="s">
        <v>24</v>
      </c>
      <c r="H11639" t="s">
        <v>1791</v>
      </c>
      <c r="I11639">
        <v>0.06</v>
      </c>
      <c r="J11639">
        <v>0.01</v>
      </c>
      <c r="K11639">
        <v>0</v>
      </c>
      <c r="L11639">
        <v>0.01</v>
      </c>
      <c r="M11639">
        <v>0.08</v>
      </c>
      <c r="N11639">
        <v>75</v>
      </c>
      <c r="O11639">
        <v>38</v>
      </c>
      <c r="P11639">
        <v>6.9</v>
      </c>
      <c r="Q11639">
        <v>12</v>
      </c>
      <c r="R11639" t="s">
        <v>4373</v>
      </c>
      <c r="S11639" t="s">
        <v>20</v>
      </c>
    </row>
    <row r="11640" spans="1:19" x14ac:dyDescent="0.2">
      <c r="A11640" t="s">
        <v>9549</v>
      </c>
      <c r="B11640" t="s">
        <v>79</v>
      </c>
      <c r="C11640">
        <v>2012</v>
      </c>
      <c r="D11640" s="1" t="d">
        <v>2016-01-20</v>
      </c>
      <c r="E11640" s="1" t="str">
        <f t="shared" si="362"/>
        <v>2016</v>
      </c>
      <c r="F11640" s="1" t="str">
        <f t="shared" si="363"/>
        <v>Jan</v>
      </c>
      <c r="G11640" t="s">
        <v>50</v>
      </c>
      <c r="H11640" t="s">
        <v>372</v>
      </c>
      <c r="I11640">
        <v>0</v>
      </c>
      <c r="J11640">
        <v>0</v>
      </c>
      <c r="K11640">
        <v>0.08</v>
      </c>
      <c r="L11640">
        <v>0</v>
      </c>
      <c r="M11640">
        <v>0.08</v>
      </c>
    </row>
    <row r="11641" spans="1:19" x14ac:dyDescent="0.2">
      <c r="A11641" t="s">
        <v>9550</v>
      </c>
      <c r="B11641" t="s">
        <v>1043</v>
      </c>
      <c r="C11641">
        <v>1995</v>
      </c>
      <c r="D11641" s="1" t="d">
        <v>1990-11-29</v>
      </c>
      <c r="E11641" s="1" t="str">
        <f t="shared" si="362"/>
        <v>1990</v>
      </c>
      <c r="F11641" s="1" t="str">
        <f t="shared" si="363"/>
        <v>Nov</v>
      </c>
      <c r="G11641" t="s">
        <v>272</v>
      </c>
      <c r="H11641" t="s">
        <v>151</v>
      </c>
      <c r="I11641">
        <v>0</v>
      </c>
      <c r="J11641">
        <v>0</v>
      </c>
      <c r="K11641">
        <v>0.08</v>
      </c>
      <c r="L11641">
        <v>0</v>
      </c>
      <c r="M11641">
        <v>0.08</v>
      </c>
    </row>
    <row r="11642" spans="1:19" x14ac:dyDescent="0.2">
      <c r="A11642" t="s">
        <v>4958</v>
      </c>
      <c r="B11642" t="s">
        <v>189</v>
      </c>
      <c r="C11642">
        <v>2002</v>
      </c>
      <c r="D11642" s="1" t="d">
        <v>2003-04-29</v>
      </c>
      <c r="E11642" s="1" t="str">
        <f t="shared" si="362"/>
        <v>2003</v>
      </c>
      <c r="F11642" s="1" t="str">
        <f t="shared" si="363"/>
        <v>Apr</v>
      </c>
      <c r="G11642" t="s">
        <v>86</v>
      </c>
      <c r="H11642" t="s">
        <v>111</v>
      </c>
      <c r="I11642">
        <v>0.06</v>
      </c>
      <c r="J11642">
        <v>0.02</v>
      </c>
      <c r="K11642">
        <v>0</v>
      </c>
      <c r="L11642">
        <v>0</v>
      </c>
      <c r="M11642">
        <v>0.08</v>
      </c>
      <c r="N11642">
        <v>67</v>
      </c>
      <c r="O11642">
        <v>8</v>
      </c>
      <c r="P11642" t="s">
        <v>203</v>
      </c>
      <c r="R11642" t="s">
        <v>3909</v>
      </c>
      <c r="S11642" t="s">
        <v>88</v>
      </c>
    </row>
    <row r="11643" spans="1:19" x14ac:dyDescent="0.2">
      <c r="A11643" t="s">
        <v>3704</v>
      </c>
      <c r="B11643" t="s">
        <v>32</v>
      </c>
      <c r="C11643">
        <v>2012</v>
      </c>
      <c r="D11643" s="1" t="d">
        <v>2010-10-04</v>
      </c>
      <c r="E11643" s="1" t="str">
        <f t="shared" si="362"/>
        <v>2010</v>
      </c>
      <c r="F11643" s="1" t="str">
        <f t="shared" si="363"/>
        <v>Oct</v>
      </c>
      <c r="G11643" t="s">
        <v>18</v>
      </c>
      <c r="H11643" t="s">
        <v>51</v>
      </c>
      <c r="I11643">
        <v>7.0000000000000007E-2</v>
      </c>
      <c r="J11643">
        <v>0</v>
      </c>
      <c r="K11643">
        <v>0</v>
      </c>
      <c r="L11643">
        <v>0.01</v>
      </c>
      <c r="M11643">
        <v>0.08</v>
      </c>
      <c r="P11643" t="s">
        <v>203</v>
      </c>
      <c r="R11643" t="s">
        <v>426</v>
      </c>
      <c r="S11643" t="s">
        <v>20</v>
      </c>
    </row>
    <row r="11644" spans="1:19" x14ac:dyDescent="0.2">
      <c r="A11644" t="s">
        <v>4606</v>
      </c>
      <c r="B11644" t="s">
        <v>44</v>
      </c>
      <c r="C11644">
        <v>2013</v>
      </c>
      <c r="D11644" s="1" t="d">
        <v>1992-05-10</v>
      </c>
      <c r="E11644" s="1" t="str">
        <f t="shared" si="362"/>
        <v>1992</v>
      </c>
      <c r="F11644" s="1" t="str">
        <f t="shared" si="363"/>
        <v>May</v>
      </c>
      <c r="G11644" t="s">
        <v>39</v>
      </c>
      <c r="H11644" t="s">
        <v>45</v>
      </c>
      <c r="I11644">
        <v>0.02</v>
      </c>
      <c r="J11644">
        <v>0.06</v>
      </c>
      <c r="K11644">
        <v>0</v>
      </c>
      <c r="L11644">
        <v>0.01</v>
      </c>
      <c r="M11644">
        <v>0.08</v>
      </c>
    </row>
    <row r="11645" spans="1:19" x14ac:dyDescent="0.2">
      <c r="A11645" t="s">
        <v>9551</v>
      </c>
      <c r="B11645" t="s">
        <v>148</v>
      </c>
      <c r="C11645">
        <v>2005</v>
      </c>
      <c r="D11645" s="1" t="d">
        <v>1992-09-10</v>
      </c>
      <c r="E11645" s="1" t="str">
        <f t="shared" si="362"/>
        <v>1992</v>
      </c>
      <c r="F11645" s="1" t="str">
        <f t="shared" si="363"/>
        <v>Sep</v>
      </c>
      <c r="G11645" t="s">
        <v>39</v>
      </c>
      <c r="H11645" t="s">
        <v>111</v>
      </c>
      <c r="I11645">
        <v>0</v>
      </c>
      <c r="J11645">
        <v>7.0000000000000007E-2</v>
      </c>
      <c r="K11645">
        <v>0</v>
      </c>
      <c r="L11645">
        <v>0.01</v>
      </c>
      <c r="M11645">
        <v>0.08</v>
      </c>
      <c r="N11645">
        <v>90</v>
      </c>
      <c r="O11645">
        <v>23</v>
      </c>
      <c r="P11645">
        <v>7.9</v>
      </c>
      <c r="Q11645">
        <v>95</v>
      </c>
      <c r="R11645" t="s">
        <v>111</v>
      </c>
      <c r="S11645" t="s">
        <v>88</v>
      </c>
    </row>
    <row r="11646" spans="1:19" x14ac:dyDescent="0.2">
      <c r="A11646" t="s">
        <v>9552</v>
      </c>
      <c r="B11646" t="s">
        <v>159</v>
      </c>
      <c r="C11646">
        <v>2007</v>
      </c>
      <c r="D11646" s="1" t="d">
        <v>2006-03-02</v>
      </c>
      <c r="E11646" s="1" t="str">
        <f t="shared" si="362"/>
        <v>2006</v>
      </c>
      <c r="F11646" s="1" t="str">
        <f t="shared" si="363"/>
        <v>Mar</v>
      </c>
      <c r="G11646" t="s">
        <v>28</v>
      </c>
      <c r="H11646" t="s">
        <v>151</v>
      </c>
      <c r="I11646">
        <v>7.0000000000000007E-2</v>
      </c>
      <c r="J11646">
        <v>0</v>
      </c>
      <c r="K11646">
        <v>0</v>
      </c>
      <c r="L11646">
        <v>0.01</v>
      </c>
      <c r="M11646">
        <v>0.08</v>
      </c>
      <c r="N11646">
        <v>51</v>
      </c>
      <c r="O11646">
        <v>20</v>
      </c>
      <c r="P11646">
        <v>6</v>
      </c>
      <c r="Q11646">
        <v>9</v>
      </c>
      <c r="R11646" t="s">
        <v>3789</v>
      </c>
      <c r="S11646" t="s">
        <v>88</v>
      </c>
    </row>
    <row r="11647" spans="1:19" x14ac:dyDescent="0.2">
      <c r="A11647" t="s">
        <v>9553</v>
      </c>
      <c r="B11647" t="s">
        <v>1043</v>
      </c>
      <c r="C11647">
        <v>1998</v>
      </c>
      <c r="D11647" s="1" t="d">
        <v>1989-05-19</v>
      </c>
      <c r="E11647" s="1" t="str">
        <f t="shared" si="362"/>
        <v>1989</v>
      </c>
      <c r="F11647" s="1" t="str">
        <f t="shared" si="363"/>
        <v>May</v>
      </c>
      <c r="G11647" t="s">
        <v>101</v>
      </c>
      <c r="H11647" t="s">
        <v>151</v>
      </c>
      <c r="I11647">
        <v>0</v>
      </c>
      <c r="J11647">
        <v>0</v>
      </c>
      <c r="K11647">
        <v>0.08</v>
      </c>
      <c r="L11647">
        <v>0</v>
      </c>
      <c r="M11647">
        <v>0.08</v>
      </c>
    </row>
    <row r="11648" spans="1:19" x14ac:dyDescent="0.2">
      <c r="A11648" t="s">
        <v>9554</v>
      </c>
      <c r="B11648" t="s">
        <v>104</v>
      </c>
      <c r="C11648">
        <v>1996</v>
      </c>
      <c r="D11648" s="1" t="d">
        <v>2012-07-28</v>
      </c>
      <c r="E11648" s="1" t="str">
        <f t="shared" si="362"/>
        <v>2012</v>
      </c>
      <c r="F11648" s="1" t="str">
        <f t="shared" si="363"/>
        <v>Jul</v>
      </c>
      <c r="G11648" t="s">
        <v>1</v>
      </c>
      <c r="H11648" t="s">
        <v>248</v>
      </c>
      <c r="I11648">
        <v>0.04</v>
      </c>
      <c r="J11648">
        <v>0.03</v>
      </c>
      <c r="K11648">
        <v>0</v>
      </c>
      <c r="L11648">
        <v>0.01</v>
      </c>
      <c r="M11648">
        <v>0.08</v>
      </c>
    </row>
    <row r="11649" spans="1:19" x14ac:dyDescent="0.2">
      <c r="A11649" t="s">
        <v>6147</v>
      </c>
      <c r="B11649" t="s">
        <v>137</v>
      </c>
      <c r="C11649">
        <v>2005</v>
      </c>
      <c r="D11649" s="1" t="d">
        <v>2003-05-14</v>
      </c>
      <c r="E11649" s="1" t="str">
        <f t="shared" si="362"/>
        <v>2003</v>
      </c>
      <c r="F11649" s="1" t="str">
        <f t="shared" si="363"/>
        <v>May</v>
      </c>
      <c r="G11649" t="s">
        <v>24</v>
      </c>
      <c r="H11649" t="s">
        <v>1309</v>
      </c>
      <c r="I11649">
        <v>0.06</v>
      </c>
      <c r="J11649">
        <v>0.02</v>
      </c>
      <c r="K11649">
        <v>0</v>
      </c>
      <c r="L11649">
        <v>0</v>
      </c>
      <c r="M11649">
        <v>0.08</v>
      </c>
      <c r="P11649" t="s">
        <v>203</v>
      </c>
      <c r="R11649" t="s">
        <v>4548</v>
      </c>
      <c r="S11649" t="s">
        <v>20</v>
      </c>
    </row>
    <row r="11650" spans="1:19" x14ac:dyDescent="0.2">
      <c r="A11650" t="s">
        <v>9555</v>
      </c>
      <c r="B11650" t="s">
        <v>55</v>
      </c>
      <c r="C11650">
        <v>2002</v>
      </c>
      <c r="D11650" s="1" t="d">
        <v>1989-07-06</v>
      </c>
      <c r="E11650" s="1" t="str">
        <f t="shared" si="362"/>
        <v>1989</v>
      </c>
      <c r="F11650" s="1" t="str">
        <f t="shared" si="363"/>
        <v>Jul</v>
      </c>
      <c r="G11650" t="s">
        <v>37</v>
      </c>
      <c r="H11650" t="s">
        <v>1858</v>
      </c>
      <c r="I11650">
        <v>0.04</v>
      </c>
      <c r="J11650">
        <v>0.03</v>
      </c>
      <c r="K11650">
        <v>0</v>
      </c>
      <c r="L11650">
        <v>0.01</v>
      </c>
      <c r="M11650">
        <v>0.08</v>
      </c>
      <c r="N11650">
        <v>57</v>
      </c>
      <c r="O11650">
        <v>12</v>
      </c>
      <c r="P11650">
        <v>6.8</v>
      </c>
      <c r="Q11650">
        <v>5</v>
      </c>
      <c r="R11650" t="s">
        <v>2952</v>
      </c>
      <c r="S11650" t="s">
        <v>88</v>
      </c>
    </row>
    <row r="11651" spans="1:19" x14ac:dyDescent="0.2">
      <c r="A11651" t="s">
        <v>6262</v>
      </c>
      <c r="B11651" t="s">
        <v>137</v>
      </c>
      <c r="C11651">
        <v>2004</v>
      </c>
      <c r="D11651" s="1" t="d">
        <v>2000-11-02</v>
      </c>
      <c r="E11651" s="1" t="str">
        <f t="shared" ref="E11651:E11714" si="364">TEXT(D11651,"yyyy")</f>
        <v>2000</v>
      </c>
      <c r="F11651" s="1" t="str">
        <f t="shared" ref="F11651:F11714" si="365">TEXT(D11651,"mmm")</f>
        <v>Nov</v>
      </c>
      <c r="G11651" t="s">
        <v>24</v>
      </c>
      <c r="H11651" t="s">
        <v>111</v>
      </c>
      <c r="I11651">
        <v>0.06</v>
      </c>
      <c r="J11651">
        <v>0.02</v>
      </c>
      <c r="K11651">
        <v>0</v>
      </c>
      <c r="L11651">
        <v>0</v>
      </c>
      <c r="M11651">
        <v>0.08</v>
      </c>
      <c r="N11651">
        <v>49</v>
      </c>
      <c r="O11651">
        <v>18</v>
      </c>
      <c r="P11651">
        <v>7</v>
      </c>
      <c r="Q11651">
        <v>4</v>
      </c>
      <c r="R11651" t="s">
        <v>3807</v>
      </c>
      <c r="S11651" t="s">
        <v>20</v>
      </c>
    </row>
    <row r="11652" spans="1:19" x14ac:dyDescent="0.2">
      <c r="A11652" t="s">
        <v>9556</v>
      </c>
      <c r="B11652" t="s">
        <v>159</v>
      </c>
      <c r="C11652">
        <v>2010</v>
      </c>
      <c r="D11652" s="1" t="d">
        <v>2004-06-18</v>
      </c>
      <c r="E11652" s="1" t="str">
        <f t="shared" si="364"/>
        <v>2004</v>
      </c>
      <c r="F11652" s="1" t="str">
        <f t="shared" si="365"/>
        <v>Jun</v>
      </c>
      <c r="G11652" t="s">
        <v>28</v>
      </c>
      <c r="H11652" t="s">
        <v>2780</v>
      </c>
      <c r="I11652">
        <v>0</v>
      </c>
      <c r="J11652">
        <v>0</v>
      </c>
      <c r="K11652">
        <v>0.08</v>
      </c>
      <c r="L11652">
        <v>0</v>
      </c>
      <c r="M11652">
        <v>0.08</v>
      </c>
    </row>
    <row r="11653" spans="1:19" x14ac:dyDescent="0.2">
      <c r="A11653" t="s">
        <v>9557</v>
      </c>
      <c r="B11653" t="s">
        <v>17</v>
      </c>
      <c r="C11653">
        <v>2009</v>
      </c>
      <c r="D11653" s="1" t="d">
        <v>2011-01-30</v>
      </c>
      <c r="E11653" s="1" t="str">
        <f t="shared" si="364"/>
        <v>2011</v>
      </c>
      <c r="F11653" s="1" t="str">
        <f t="shared" si="365"/>
        <v>Jan</v>
      </c>
      <c r="G11653" t="s">
        <v>18</v>
      </c>
      <c r="H11653" t="s">
        <v>1830</v>
      </c>
      <c r="I11653">
        <v>7.0000000000000007E-2</v>
      </c>
      <c r="J11653">
        <v>0</v>
      </c>
      <c r="K11653">
        <v>0</v>
      </c>
      <c r="L11653">
        <v>0.01</v>
      </c>
      <c r="M11653">
        <v>0.08</v>
      </c>
      <c r="N11653">
        <v>28</v>
      </c>
      <c r="O11653">
        <v>5</v>
      </c>
      <c r="P11653" t="s">
        <v>203</v>
      </c>
      <c r="R11653" t="s">
        <v>9558</v>
      </c>
      <c r="S11653" t="s">
        <v>88</v>
      </c>
    </row>
    <row r="11654" spans="1:19" x14ac:dyDescent="0.2">
      <c r="A11654" t="s">
        <v>9559</v>
      </c>
      <c r="B11654" t="s">
        <v>187</v>
      </c>
      <c r="C11654">
        <v>2015</v>
      </c>
      <c r="D11654" s="1" t="d">
        <v>1997-05-22</v>
      </c>
      <c r="E11654" s="1" t="str">
        <f t="shared" si="364"/>
        <v>1997</v>
      </c>
      <c r="F11654" s="1" t="str">
        <f t="shared" si="365"/>
        <v>May</v>
      </c>
      <c r="G11654" t="s">
        <v>50</v>
      </c>
      <c r="H11654" t="s">
        <v>111</v>
      </c>
      <c r="I11654">
        <v>0.06</v>
      </c>
      <c r="J11654">
        <v>0.01</v>
      </c>
      <c r="K11654">
        <v>0</v>
      </c>
      <c r="L11654">
        <v>0.01</v>
      </c>
      <c r="M11654">
        <v>0.08</v>
      </c>
      <c r="P11654" t="s">
        <v>203</v>
      </c>
      <c r="R11654" t="s">
        <v>111</v>
      </c>
      <c r="S11654" t="s">
        <v>20</v>
      </c>
    </row>
    <row r="11655" spans="1:19" x14ac:dyDescent="0.2">
      <c r="A11655" t="s">
        <v>9560</v>
      </c>
      <c r="B11655" t="s">
        <v>32</v>
      </c>
      <c r="C11655">
        <v>2009</v>
      </c>
      <c r="D11655" s="1" t="d">
        <v>1994-05-31</v>
      </c>
      <c r="E11655" s="1" t="str">
        <f t="shared" si="364"/>
        <v>1994</v>
      </c>
      <c r="F11655" s="1" t="str">
        <f t="shared" si="365"/>
        <v>May</v>
      </c>
      <c r="G11655" t="s">
        <v>39</v>
      </c>
      <c r="H11655" t="s">
        <v>825</v>
      </c>
      <c r="I11655">
        <v>7.0000000000000007E-2</v>
      </c>
      <c r="J11655">
        <v>0</v>
      </c>
      <c r="K11655">
        <v>0</v>
      </c>
      <c r="L11655">
        <v>0.01</v>
      </c>
      <c r="M11655">
        <v>0.08</v>
      </c>
      <c r="P11655" t="s">
        <v>203</v>
      </c>
      <c r="R11655" t="s">
        <v>7819</v>
      </c>
      <c r="S11655" t="s">
        <v>20</v>
      </c>
    </row>
    <row r="11656" spans="1:19" x14ac:dyDescent="0.2">
      <c r="A11656" t="s">
        <v>9561</v>
      </c>
      <c r="B11656" t="s">
        <v>1043</v>
      </c>
      <c r="C11656">
        <v>1997</v>
      </c>
      <c r="D11656" s="1" t="d">
        <v>1994-03-19</v>
      </c>
      <c r="E11656" s="1" t="str">
        <f t="shared" si="364"/>
        <v>1994</v>
      </c>
      <c r="F11656" s="1" t="str">
        <f t="shared" si="365"/>
        <v>Mar</v>
      </c>
      <c r="G11656" t="s">
        <v>37</v>
      </c>
      <c r="H11656" t="s">
        <v>128</v>
      </c>
      <c r="I11656">
        <v>0</v>
      </c>
      <c r="J11656">
        <v>0</v>
      </c>
      <c r="K11656">
        <v>0.08</v>
      </c>
      <c r="L11656">
        <v>0</v>
      </c>
      <c r="M11656">
        <v>0.08</v>
      </c>
    </row>
    <row r="11657" spans="1:19" x14ac:dyDescent="0.2">
      <c r="A11657" t="s">
        <v>9562</v>
      </c>
      <c r="B11657" t="s">
        <v>17</v>
      </c>
      <c r="C11657">
        <v>2009</v>
      </c>
      <c r="D11657" s="1" t="d">
        <v>2020-07-26</v>
      </c>
      <c r="E11657" s="1" t="str">
        <f t="shared" si="364"/>
        <v>2020</v>
      </c>
      <c r="F11657" s="1" t="str">
        <f t="shared" si="365"/>
        <v>Jul</v>
      </c>
      <c r="G11657" t="s">
        <v>18</v>
      </c>
      <c r="H11657" t="s">
        <v>234</v>
      </c>
      <c r="I11657">
        <v>0</v>
      </c>
      <c r="J11657">
        <v>0</v>
      </c>
      <c r="K11657">
        <v>0.08</v>
      </c>
      <c r="L11657">
        <v>0</v>
      </c>
      <c r="M11657">
        <v>0.08</v>
      </c>
    </row>
    <row r="11658" spans="1:19" x14ac:dyDescent="0.2">
      <c r="A11658" t="s">
        <v>9563</v>
      </c>
      <c r="B11658" t="s">
        <v>148</v>
      </c>
      <c r="C11658">
        <v>2011</v>
      </c>
      <c r="D11658" s="1" t="d">
        <v>1995-03-03</v>
      </c>
      <c r="E11658" s="1" t="str">
        <f t="shared" si="364"/>
        <v>1995</v>
      </c>
      <c r="F11658" s="1" t="str">
        <f t="shared" si="365"/>
        <v>Mar</v>
      </c>
      <c r="G11658" t="s">
        <v>39</v>
      </c>
      <c r="H11658" t="s">
        <v>134</v>
      </c>
      <c r="I11658">
        <v>7.0000000000000007E-2</v>
      </c>
      <c r="J11658">
        <v>0</v>
      </c>
      <c r="K11658">
        <v>0</v>
      </c>
      <c r="L11658">
        <v>0.01</v>
      </c>
      <c r="M11658">
        <v>0.08</v>
      </c>
      <c r="P11658">
        <v>6.7</v>
      </c>
      <c r="Q11658">
        <v>9</v>
      </c>
      <c r="R11658" t="s">
        <v>447</v>
      </c>
      <c r="S11658" t="s">
        <v>88</v>
      </c>
    </row>
    <row r="11659" spans="1:19" x14ac:dyDescent="0.2">
      <c r="A11659" t="s">
        <v>4688</v>
      </c>
      <c r="B11659" t="s">
        <v>189</v>
      </c>
      <c r="C11659">
        <v>2003</v>
      </c>
      <c r="D11659" s="1" t="d">
        <v>2016-06-29</v>
      </c>
      <c r="E11659" s="1" t="str">
        <f t="shared" si="364"/>
        <v>2016</v>
      </c>
      <c r="F11659" s="1" t="str">
        <f t="shared" si="365"/>
        <v>Jun</v>
      </c>
      <c r="G11659" t="s">
        <v>24</v>
      </c>
      <c r="H11659" t="s">
        <v>484</v>
      </c>
      <c r="I11659">
        <v>0.06</v>
      </c>
      <c r="J11659">
        <v>0.02</v>
      </c>
      <c r="K11659">
        <v>0</v>
      </c>
      <c r="L11659">
        <v>0</v>
      </c>
      <c r="M11659">
        <v>0.08</v>
      </c>
      <c r="N11659">
        <v>55</v>
      </c>
      <c r="O11659">
        <v>14</v>
      </c>
      <c r="P11659">
        <v>7</v>
      </c>
      <c r="Q11659">
        <v>5</v>
      </c>
      <c r="R11659" t="s">
        <v>2816</v>
      </c>
      <c r="S11659" t="s">
        <v>88</v>
      </c>
    </row>
    <row r="11660" spans="1:19" x14ac:dyDescent="0.2">
      <c r="A11660" t="s">
        <v>510</v>
      </c>
      <c r="B11660" t="s">
        <v>148</v>
      </c>
      <c r="C11660">
        <v>2015</v>
      </c>
      <c r="D11660" s="1" t="d">
        <v>2011-10-04</v>
      </c>
      <c r="E11660" s="1" t="str">
        <f t="shared" si="364"/>
        <v>2011</v>
      </c>
      <c r="F11660" s="1" t="str">
        <f t="shared" si="365"/>
        <v>Oct</v>
      </c>
      <c r="G11660" t="s">
        <v>50</v>
      </c>
      <c r="H11660" t="s">
        <v>234</v>
      </c>
      <c r="I11660">
        <v>0</v>
      </c>
      <c r="J11660">
        <v>7.0000000000000007E-2</v>
      </c>
      <c r="K11660">
        <v>0</v>
      </c>
      <c r="L11660">
        <v>0</v>
      </c>
      <c r="M11660">
        <v>0.08</v>
      </c>
      <c r="N11660">
        <v>91</v>
      </c>
      <c r="O11660">
        <v>13</v>
      </c>
      <c r="P11660">
        <v>7.7</v>
      </c>
      <c r="Q11660">
        <v>1963</v>
      </c>
      <c r="R11660" t="s">
        <v>240</v>
      </c>
      <c r="S11660" t="s">
        <v>53</v>
      </c>
    </row>
    <row r="11661" spans="1:19" x14ac:dyDescent="0.2">
      <c r="A11661" t="s">
        <v>9564</v>
      </c>
      <c r="B11661" t="s">
        <v>55</v>
      </c>
      <c r="C11661">
        <v>2007</v>
      </c>
      <c r="D11661" s="1" t="d">
        <v>1992-06-15</v>
      </c>
      <c r="E11661" s="1" t="str">
        <f t="shared" si="364"/>
        <v>1992</v>
      </c>
      <c r="F11661" s="1" t="str">
        <f t="shared" si="365"/>
        <v>Jun</v>
      </c>
      <c r="G11661" t="s">
        <v>28</v>
      </c>
      <c r="H11661" t="s">
        <v>7662</v>
      </c>
      <c r="I11661">
        <v>0</v>
      </c>
      <c r="J11661">
        <v>0</v>
      </c>
      <c r="K11661">
        <v>0.08</v>
      </c>
      <c r="L11661">
        <v>0</v>
      </c>
      <c r="M11661">
        <v>0.08</v>
      </c>
    </row>
    <row r="11662" spans="1:19" x14ac:dyDescent="0.2">
      <c r="A11662" t="s">
        <v>9565</v>
      </c>
      <c r="B11662" t="s">
        <v>237</v>
      </c>
      <c r="C11662">
        <v>1994</v>
      </c>
      <c r="D11662" s="1" t="d">
        <v>1999-03-25</v>
      </c>
      <c r="E11662" s="1" t="str">
        <f t="shared" si="364"/>
        <v>1999</v>
      </c>
      <c r="F11662" s="1" t="str">
        <f t="shared" si="365"/>
        <v>Mar</v>
      </c>
      <c r="G11662" t="s">
        <v>28</v>
      </c>
      <c r="H11662" t="s">
        <v>151</v>
      </c>
      <c r="I11662">
        <v>0</v>
      </c>
      <c r="J11662">
        <v>0</v>
      </c>
      <c r="K11662">
        <v>0.08</v>
      </c>
      <c r="L11662">
        <v>0</v>
      </c>
      <c r="M11662">
        <v>0.08</v>
      </c>
    </row>
    <row r="11663" spans="1:19" x14ac:dyDescent="0.2">
      <c r="A11663" t="s">
        <v>9566</v>
      </c>
      <c r="B11663" t="s">
        <v>57</v>
      </c>
      <c r="C11663">
        <v>1996</v>
      </c>
      <c r="D11663" s="1" t="d">
        <v>2020-04-26</v>
      </c>
      <c r="E11663" s="1" t="str">
        <f t="shared" si="364"/>
        <v>2020</v>
      </c>
      <c r="F11663" s="1" t="str">
        <f t="shared" si="365"/>
        <v>Apr</v>
      </c>
      <c r="G11663" t="s">
        <v>34</v>
      </c>
      <c r="H11663" t="s">
        <v>943</v>
      </c>
      <c r="I11663">
        <v>0</v>
      </c>
      <c r="J11663">
        <v>0</v>
      </c>
      <c r="K11663">
        <v>0.08</v>
      </c>
      <c r="L11663">
        <v>0</v>
      </c>
      <c r="M11663">
        <v>0.08</v>
      </c>
    </row>
    <row r="11664" spans="1:19" x14ac:dyDescent="0.2">
      <c r="A11664" t="s">
        <v>9567</v>
      </c>
      <c r="B11664" t="s">
        <v>44</v>
      </c>
      <c r="C11664">
        <v>2007</v>
      </c>
      <c r="D11664" s="1" t="d">
        <v>2012-10-03</v>
      </c>
      <c r="E11664" s="1" t="str">
        <f t="shared" si="364"/>
        <v>2012</v>
      </c>
      <c r="F11664" s="1" t="str">
        <f t="shared" si="365"/>
        <v>Oct</v>
      </c>
      <c r="G11664" t="s">
        <v>39</v>
      </c>
      <c r="H11664" t="s">
        <v>372</v>
      </c>
      <c r="I11664">
        <v>0</v>
      </c>
      <c r="J11664">
        <v>0</v>
      </c>
      <c r="K11664">
        <v>0.08</v>
      </c>
      <c r="L11664">
        <v>0</v>
      </c>
      <c r="M11664">
        <v>0.08</v>
      </c>
    </row>
    <row r="11665" spans="1:19" x14ac:dyDescent="0.2">
      <c r="A11665" t="s">
        <v>3913</v>
      </c>
      <c r="B11665" t="s">
        <v>189</v>
      </c>
      <c r="C11665">
        <v>2002</v>
      </c>
      <c r="D11665" s="1" t="d">
        <v>2008-02-25</v>
      </c>
      <c r="E11665" s="1" t="str">
        <f t="shared" si="364"/>
        <v>2008</v>
      </c>
      <c r="F11665" s="1" t="str">
        <f t="shared" si="365"/>
        <v>Feb</v>
      </c>
      <c r="G11665" t="s">
        <v>34</v>
      </c>
      <c r="H11665" t="s">
        <v>128</v>
      </c>
      <c r="I11665">
        <v>0</v>
      </c>
      <c r="J11665">
        <v>0</v>
      </c>
      <c r="K11665">
        <v>7.0000000000000007E-2</v>
      </c>
      <c r="L11665">
        <v>0</v>
      </c>
      <c r="M11665">
        <v>0.08</v>
      </c>
    </row>
    <row r="11666" spans="1:19" x14ac:dyDescent="0.2">
      <c r="A11666" t="s">
        <v>5407</v>
      </c>
      <c r="B11666" t="s">
        <v>189</v>
      </c>
      <c r="C11666">
        <v>2002</v>
      </c>
      <c r="D11666" s="1" t="d">
        <v>2017-03-17</v>
      </c>
      <c r="E11666" s="1" t="str">
        <f t="shared" si="364"/>
        <v>2017</v>
      </c>
      <c r="F11666" s="1" t="str">
        <f t="shared" si="365"/>
        <v>Mar</v>
      </c>
      <c r="G11666" t="s">
        <v>18</v>
      </c>
      <c r="H11666" t="s">
        <v>776</v>
      </c>
      <c r="I11666">
        <v>0.06</v>
      </c>
      <c r="J11666">
        <v>0.02</v>
      </c>
      <c r="K11666">
        <v>0</v>
      </c>
      <c r="L11666">
        <v>0</v>
      </c>
      <c r="M11666">
        <v>0.08</v>
      </c>
      <c r="N11666">
        <v>82</v>
      </c>
      <c r="O11666">
        <v>12</v>
      </c>
      <c r="P11666">
        <v>8.4</v>
      </c>
      <c r="Q11666">
        <v>5</v>
      </c>
      <c r="R11666" t="s">
        <v>777</v>
      </c>
      <c r="S11666" t="s">
        <v>20</v>
      </c>
    </row>
    <row r="11667" spans="1:19" x14ac:dyDescent="0.2">
      <c r="A11667" t="s">
        <v>8988</v>
      </c>
      <c r="B11667" t="s">
        <v>44</v>
      </c>
      <c r="C11667">
        <v>2015</v>
      </c>
      <c r="D11667" s="1" t="d">
        <v>2013-04-26</v>
      </c>
      <c r="E11667" s="1" t="str">
        <f t="shared" si="364"/>
        <v>2013</v>
      </c>
      <c r="F11667" s="1" t="str">
        <f t="shared" si="365"/>
        <v>Apr</v>
      </c>
      <c r="G11667" t="s">
        <v>50</v>
      </c>
      <c r="H11667" t="s">
        <v>5752</v>
      </c>
      <c r="I11667">
        <v>0.03</v>
      </c>
      <c r="J11667">
        <v>0.05</v>
      </c>
      <c r="K11667">
        <v>0</v>
      </c>
      <c r="L11667">
        <v>0.01</v>
      </c>
      <c r="M11667">
        <v>0.08</v>
      </c>
    </row>
    <row r="11668" spans="1:19" x14ac:dyDescent="0.2">
      <c r="A11668" t="s">
        <v>9568</v>
      </c>
      <c r="B11668" t="s">
        <v>55</v>
      </c>
      <c r="C11668">
        <v>2006</v>
      </c>
      <c r="D11668" s="1" t="d">
        <v>1989-11-15</v>
      </c>
      <c r="E11668" s="1" t="str">
        <f t="shared" si="364"/>
        <v>1989</v>
      </c>
      <c r="F11668" s="1" t="str">
        <f t="shared" si="365"/>
        <v>Nov</v>
      </c>
      <c r="G11668" t="s">
        <v>86</v>
      </c>
      <c r="H11668" t="s">
        <v>2140</v>
      </c>
      <c r="I11668">
        <v>0</v>
      </c>
      <c r="J11668">
        <v>0</v>
      </c>
      <c r="K11668">
        <v>0.08</v>
      </c>
      <c r="L11668">
        <v>0</v>
      </c>
      <c r="M11668">
        <v>0.08</v>
      </c>
    </row>
    <row r="11669" spans="1:19" x14ac:dyDescent="0.2">
      <c r="A11669" t="s">
        <v>9569</v>
      </c>
      <c r="B11669" t="s">
        <v>32</v>
      </c>
      <c r="C11669">
        <v>2009</v>
      </c>
      <c r="D11669" s="1" t="d">
        <v>2013-11-30</v>
      </c>
      <c r="E11669" s="1" t="str">
        <f t="shared" si="364"/>
        <v>2013</v>
      </c>
      <c r="F11669" s="1" t="str">
        <f t="shared" si="365"/>
        <v>Nov</v>
      </c>
      <c r="G11669" t="s">
        <v>50</v>
      </c>
      <c r="H11669" t="s">
        <v>111</v>
      </c>
      <c r="I11669">
        <v>0.05</v>
      </c>
      <c r="J11669">
        <v>0.02</v>
      </c>
      <c r="K11669">
        <v>0</v>
      </c>
      <c r="L11669">
        <v>0.01</v>
      </c>
      <c r="M11669">
        <v>0.08</v>
      </c>
      <c r="N11669">
        <v>55</v>
      </c>
      <c r="O11669">
        <v>38</v>
      </c>
      <c r="P11669">
        <v>7.5</v>
      </c>
      <c r="Q11669">
        <v>13</v>
      </c>
      <c r="R11669" t="s">
        <v>9570</v>
      </c>
      <c r="S11669" t="s">
        <v>88</v>
      </c>
    </row>
    <row r="11670" spans="1:19" x14ac:dyDescent="0.2">
      <c r="A11670" t="s">
        <v>9571</v>
      </c>
      <c r="B11670" t="s">
        <v>32</v>
      </c>
      <c r="C11670">
        <v>2008</v>
      </c>
      <c r="D11670" s="1" t="d">
        <v>2000-11-13</v>
      </c>
      <c r="E11670" s="1" t="str">
        <f t="shared" si="364"/>
        <v>2000</v>
      </c>
      <c r="F11670" s="1" t="str">
        <f t="shared" si="365"/>
        <v>Nov</v>
      </c>
      <c r="G11670" t="s">
        <v>39</v>
      </c>
      <c r="H11670" t="s">
        <v>283</v>
      </c>
      <c r="I11670">
        <v>7.0000000000000007E-2</v>
      </c>
      <c r="J11670">
        <v>0.01</v>
      </c>
      <c r="K11670">
        <v>0</v>
      </c>
      <c r="L11670">
        <v>0.01</v>
      </c>
      <c r="M11670">
        <v>0.08</v>
      </c>
      <c r="P11670" t="s">
        <v>203</v>
      </c>
      <c r="R11670" t="s">
        <v>9572</v>
      </c>
      <c r="S11670" t="s">
        <v>20</v>
      </c>
    </row>
    <row r="11671" spans="1:19" x14ac:dyDescent="0.2">
      <c r="A11671" t="s">
        <v>9573</v>
      </c>
      <c r="B11671" t="s">
        <v>55</v>
      </c>
      <c r="C11671">
        <v>2005</v>
      </c>
      <c r="D11671" s="1" t="d">
        <v>1992-05-15</v>
      </c>
      <c r="E11671" s="1" t="str">
        <f t="shared" si="364"/>
        <v>1992</v>
      </c>
      <c r="F11671" s="1" t="str">
        <f t="shared" si="365"/>
        <v>May</v>
      </c>
      <c r="G11671" t="s">
        <v>50</v>
      </c>
      <c r="H11671" t="s">
        <v>372</v>
      </c>
      <c r="I11671">
        <v>0.04</v>
      </c>
      <c r="J11671">
        <v>0.03</v>
      </c>
      <c r="K11671">
        <v>0</v>
      </c>
      <c r="L11671">
        <v>0.01</v>
      </c>
      <c r="M11671">
        <v>0.08</v>
      </c>
      <c r="N11671">
        <v>60</v>
      </c>
      <c r="O11671">
        <v>44</v>
      </c>
      <c r="P11671">
        <v>8.1999999999999993</v>
      </c>
      <c r="Q11671">
        <v>26</v>
      </c>
      <c r="R11671" t="s">
        <v>181</v>
      </c>
      <c r="S11671" t="s">
        <v>88</v>
      </c>
    </row>
    <row r="11672" spans="1:19" x14ac:dyDescent="0.2">
      <c r="A11672" t="s">
        <v>9574</v>
      </c>
      <c r="B11672" t="s">
        <v>55</v>
      </c>
      <c r="C11672">
        <v>2009</v>
      </c>
      <c r="D11672" s="1" t="d">
        <v>1999-07-04</v>
      </c>
      <c r="E11672" s="1" t="str">
        <f t="shared" si="364"/>
        <v>1999</v>
      </c>
      <c r="F11672" s="1" t="str">
        <f t="shared" si="365"/>
        <v>Jul</v>
      </c>
      <c r="G11672" t="s">
        <v>34</v>
      </c>
      <c r="H11672" t="s">
        <v>372</v>
      </c>
      <c r="I11672">
        <v>0</v>
      </c>
      <c r="J11672">
        <v>0</v>
      </c>
      <c r="K11672">
        <v>0.08</v>
      </c>
      <c r="L11672">
        <v>0</v>
      </c>
      <c r="M11672">
        <v>0.08</v>
      </c>
    </row>
    <row r="11673" spans="1:19" x14ac:dyDescent="0.2">
      <c r="A11673" t="s">
        <v>9575</v>
      </c>
      <c r="B11673" t="s">
        <v>1043</v>
      </c>
      <c r="C11673">
        <v>1998</v>
      </c>
      <c r="D11673" s="1" t="d">
        <v>2003-08-14</v>
      </c>
      <c r="E11673" s="1" t="str">
        <f t="shared" si="364"/>
        <v>2003</v>
      </c>
      <c r="F11673" s="1" t="str">
        <f t="shared" si="365"/>
        <v>Aug</v>
      </c>
      <c r="G11673" t="s">
        <v>28</v>
      </c>
      <c r="H11673" t="s">
        <v>3403</v>
      </c>
      <c r="I11673">
        <v>0</v>
      </c>
      <c r="J11673">
        <v>0</v>
      </c>
      <c r="K11673">
        <v>0.08</v>
      </c>
      <c r="L11673">
        <v>0</v>
      </c>
      <c r="M11673">
        <v>0.08</v>
      </c>
    </row>
    <row r="11674" spans="1:19" x14ac:dyDescent="0.2">
      <c r="A11674" t="s">
        <v>8853</v>
      </c>
      <c r="B11674" t="s">
        <v>17</v>
      </c>
      <c r="C11674">
        <v>2009</v>
      </c>
      <c r="D11674" s="1" t="d">
        <v>2004-06-13</v>
      </c>
      <c r="E11674" s="1" t="str">
        <f t="shared" si="364"/>
        <v>2004</v>
      </c>
      <c r="F11674" s="1" t="str">
        <f t="shared" si="365"/>
        <v>Jun</v>
      </c>
      <c r="G11674" t="s">
        <v>101</v>
      </c>
      <c r="H11674" t="s">
        <v>1222</v>
      </c>
      <c r="I11674">
        <v>7.0000000000000007E-2</v>
      </c>
      <c r="J11674">
        <v>0</v>
      </c>
      <c r="K11674">
        <v>0</v>
      </c>
      <c r="L11674">
        <v>0.01</v>
      </c>
      <c r="M11674">
        <v>0.08</v>
      </c>
      <c r="N11674">
        <v>65</v>
      </c>
      <c r="O11674">
        <v>8</v>
      </c>
      <c r="P11674" t="s">
        <v>203</v>
      </c>
      <c r="R11674" t="s">
        <v>3510</v>
      </c>
      <c r="S11674" t="s">
        <v>112</v>
      </c>
    </row>
    <row r="11675" spans="1:19" x14ac:dyDescent="0.2">
      <c r="A11675" t="s">
        <v>9576</v>
      </c>
      <c r="B11675" t="s">
        <v>32</v>
      </c>
      <c r="C11675">
        <v>2008</v>
      </c>
      <c r="D11675" s="1" t="d">
        <v>2011-11-14</v>
      </c>
      <c r="E11675" s="1" t="str">
        <f t="shared" si="364"/>
        <v>2011</v>
      </c>
      <c r="F11675" s="1" t="str">
        <f t="shared" si="365"/>
        <v>Nov</v>
      </c>
      <c r="G11675" t="s">
        <v>30</v>
      </c>
      <c r="H11675" t="s">
        <v>283</v>
      </c>
      <c r="I11675">
        <v>0.05</v>
      </c>
      <c r="J11675">
        <v>0.02</v>
      </c>
      <c r="K11675">
        <v>0</v>
      </c>
      <c r="L11675">
        <v>0.01</v>
      </c>
      <c r="M11675">
        <v>0.08</v>
      </c>
      <c r="N11675">
        <v>78</v>
      </c>
      <c r="O11675">
        <v>33</v>
      </c>
      <c r="P11675">
        <v>8</v>
      </c>
      <c r="Q11675">
        <v>22</v>
      </c>
      <c r="R11675" t="s">
        <v>9577</v>
      </c>
      <c r="S11675" t="s">
        <v>20</v>
      </c>
    </row>
    <row r="11676" spans="1:19" x14ac:dyDescent="0.2">
      <c r="A11676" t="s">
        <v>452</v>
      </c>
      <c r="B11676" t="s">
        <v>189</v>
      </c>
      <c r="C11676">
        <v>2003</v>
      </c>
      <c r="D11676" s="1" t="d">
        <v>2003-11-20</v>
      </c>
      <c r="E11676" s="1" t="str">
        <f t="shared" si="364"/>
        <v>2003</v>
      </c>
      <c r="F11676" s="1" t="str">
        <f t="shared" si="365"/>
        <v>Nov</v>
      </c>
      <c r="G11676" t="s">
        <v>50</v>
      </c>
      <c r="H11676" t="s">
        <v>222</v>
      </c>
      <c r="I11676">
        <v>0.06</v>
      </c>
      <c r="J11676">
        <v>0.02</v>
      </c>
      <c r="K11676">
        <v>0</v>
      </c>
      <c r="L11676">
        <v>0</v>
      </c>
      <c r="M11676">
        <v>0.08</v>
      </c>
      <c r="N11676">
        <v>62</v>
      </c>
      <c r="O11676">
        <v>14</v>
      </c>
      <c r="P11676">
        <v>8.3000000000000007</v>
      </c>
      <c r="Q11676">
        <v>44</v>
      </c>
      <c r="R11676" t="s">
        <v>222</v>
      </c>
      <c r="S11676" t="s">
        <v>53</v>
      </c>
    </row>
    <row r="11677" spans="1:19" x14ac:dyDescent="0.2">
      <c r="A11677" t="s">
        <v>4153</v>
      </c>
      <c r="B11677" t="s">
        <v>189</v>
      </c>
      <c r="C11677">
        <v>2003</v>
      </c>
      <c r="D11677" s="1" t="d">
        <v>2002-03-16</v>
      </c>
      <c r="E11677" s="1" t="str">
        <f t="shared" si="364"/>
        <v>2002</v>
      </c>
      <c r="F11677" s="1" t="str">
        <f t="shared" si="365"/>
        <v>Mar</v>
      </c>
      <c r="G11677" t="s">
        <v>18</v>
      </c>
      <c r="H11677" t="s">
        <v>523</v>
      </c>
      <c r="I11677">
        <v>0.06</v>
      </c>
      <c r="J11677">
        <v>0.02</v>
      </c>
      <c r="K11677">
        <v>0</v>
      </c>
      <c r="L11677">
        <v>0</v>
      </c>
      <c r="M11677">
        <v>0.08</v>
      </c>
      <c r="N11677">
        <v>80</v>
      </c>
      <c r="O11677">
        <v>14</v>
      </c>
      <c r="P11677">
        <v>9.1999999999999993</v>
      </c>
      <c r="Q11677">
        <v>5</v>
      </c>
      <c r="R11677" t="s">
        <v>1618</v>
      </c>
      <c r="S11677" t="s">
        <v>20</v>
      </c>
    </row>
    <row r="11678" spans="1:19" x14ac:dyDescent="0.2">
      <c r="A11678" t="s">
        <v>9578</v>
      </c>
      <c r="B11678" t="s">
        <v>32</v>
      </c>
      <c r="C11678">
        <v>2008</v>
      </c>
      <c r="D11678" s="1" t="d">
        <v>1993-11-28</v>
      </c>
      <c r="E11678" s="1" t="str">
        <f t="shared" si="364"/>
        <v>1993</v>
      </c>
      <c r="F11678" s="1" t="str">
        <f t="shared" si="365"/>
        <v>Nov</v>
      </c>
      <c r="G11678" t="s">
        <v>37</v>
      </c>
      <c r="H11678" t="s">
        <v>1207</v>
      </c>
      <c r="I11678">
        <v>7.0000000000000007E-2</v>
      </c>
      <c r="J11678">
        <v>0</v>
      </c>
      <c r="K11678">
        <v>0</v>
      </c>
      <c r="L11678">
        <v>0.01</v>
      </c>
      <c r="M11678">
        <v>0.08</v>
      </c>
      <c r="N11678">
        <v>83</v>
      </c>
      <c r="O11678">
        <v>38</v>
      </c>
      <c r="P11678">
        <v>8.1</v>
      </c>
      <c r="Q11678">
        <v>27</v>
      </c>
      <c r="R11678" t="s">
        <v>3934</v>
      </c>
      <c r="S11678" t="s">
        <v>112</v>
      </c>
    </row>
    <row r="11679" spans="1:19" x14ac:dyDescent="0.2">
      <c r="A11679" t="s">
        <v>9579</v>
      </c>
      <c r="B11679" t="s">
        <v>75</v>
      </c>
      <c r="C11679">
        <v>2016</v>
      </c>
      <c r="D11679" s="1" t="d">
        <v>2017-09-22</v>
      </c>
      <c r="E11679" s="1" t="str">
        <f t="shared" si="364"/>
        <v>2017</v>
      </c>
      <c r="F11679" s="1" t="str">
        <f t="shared" si="365"/>
        <v>Sep</v>
      </c>
      <c r="G11679" t="s">
        <v>24</v>
      </c>
      <c r="H11679" t="s">
        <v>372</v>
      </c>
      <c r="I11679">
        <v>0.01</v>
      </c>
      <c r="J11679">
        <v>0.05</v>
      </c>
      <c r="K11679">
        <v>0</v>
      </c>
      <c r="L11679">
        <v>0.01</v>
      </c>
      <c r="M11679">
        <v>0.08</v>
      </c>
      <c r="N11679">
        <v>75</v>
      </c>
      <c r="O11679">
        <v>19</v>
      </c>
      <c r="P11679">
        <v>8</v>
      </c>
      <c r="Q11679">
        <v>50</v>
      </c>
      <c r="R11679" t="s">
        <v>9580</v>
      </c>
      <c r="S11679" t="s">
        <v>20</v>
      </c>
    </row>
    <row r="11680" spans="1:19" x14ac:dyDescent="0.2">
      <c r="A11680" t="s">
        <v>9581</v>
      </c>
      <c r="B11680" t="s">
        <v>17</v>
      </c>
      <c r="C11680">
        <v>2009</v>
      </c>
      <c r="D11680" s="1" t="d">
        <v>1996-12-29</v>
      </c>
      <c r="E11680" s="1" t="str">
        <f t="shared" si="364"/>
        <v>1996</v>
      </c>
      <c r="F11680" s="1" t="str">
        <f t="shared" si="365"/>
        <v>Dec</v>
      </c>
      <c r="G11680" t="s">
        <v>34</v>
      </c>
      <c r="H11680" t="s">
        <v>234</v>
      </c>
      <c r="I11680">
        <v>7.0000000000000007E-2</v>
      </c>
      <c r="J11680">
        <v>0</v>
      </c>
      <c r="K11680">
        <v>0</v>
      </c>
      <c r="L11680">
        <v>0.01</v>
      </c>
      <c r="M11680">
        <v>0.08</v>
      </c>
      <c r="P11680" t="s">
        <v>203</v>
      </c>
      <c r="R11680" t="s">
        <v>357</v>
      </c>
      <c r="S11680" t="s">
        <v>20</v>
      </c>
    </row>
    <row r="11681" spans="1:19" x14ac:dyDescent="0.2">
      <c r="A11681" t="s">
        <v>9582</v>
      </c>
      <c r="B11681" t="s">
        <v>17</v>
      </c>
      <c r="C11681">
        <v>2009</v>
      </c>
      <c r="D11681" s="1" t="d">
        <v>2013-11-07</v>
      </c>
      <c r="E11681" s="1" t="str">
        <f t="shared" si="364"/>
        <v>2013</v>
      </c>
      <c r="F11681" s="1" t="str">
        <f t="shared" si="365"/>
        <v>Nov</v>
      </c>
      <c r="G11681" t="s">
        <v>34</v>
      </c>
      <c r="H11681" t="s">
        <v>111</v>
      </c>
      <c r="I11681">
        <v>7.0000000000000007E-2</v>
      </c>
      <c r="J11681">
        <v>0</v>
      </c>
      <c r="K11681">
        <v>0</v>
      </c>
      <c r="L11681">
        <v>0.01</v>
      </c>
      <c r="M11681">
        <v>0.08</v>
      </c>
      <c r="P11681" t="s">
        <v>203</v>
      </c>
      <c r="R11681" t="s">
        <v>111</v>
      </c>
      <c r="S11681" t="s">
        <v>20</v>
      </c>
    </row>
    <row r="11682" spans="1:19" x14ac:dyDescent="0.2">
      <c r="A11682" t="s">
        <v>9583</v>
      </c>
      <c r="B11682" t="s">
        <v>32</v>
      </c>
      <c r="C11682">
        <v>2005</v>
      </c>
      <c r="D11682" s="1" t="d">
        <v>2009-07-25</v>
      </c>
      <c r="E11682" s="1" t="str">
        <f t="shared" si="364"/>
        <v>2009</v>
      </c>
      <c r="F11682" s="1" t="str">
        <f t="shared" si="365"/>
        <v>Jul</v>
      </c>
      <c r="G11682" t="s">
        <v>30</v>
      </c>
      <c r="H11682" t="s">
        <v>1830</v>
      </c>
      <c r="I11682">
        <v>7.0000000000000007E-2</v>
      </c>
      <c r="J11682">
        <v>0</v>
      </c>
      <c r="K11682">
        <v>0</v>
      </c>
      <c r="L11682">
        <v>0.01</v>
      </c>
      <c r="M11682">
        <v>0.08</v>
      </c>
      <c r="P11682">
        <v>5.4</v>
      </c>
      <c r="Q11682">
        <v>7</v>
      </c>
      <c r="R11682" t="s">
        <v>719</v>
      </c>
      <c r="S11682" t="s">
        <v>20</v>
      </c>
    </row>
    <row r="11683" spans="1:19" x14ac:dyDescent="0.2">
      <c r="A11683" t="s">
        <v>9584</v>
      </c>
      <c r="B11683" t="s">
        <v>79</v>
      </c>
      <c r="C11683">
        <v>2014</v>
      </c>
      <c r="D11683" s="1" t="d">
        <v>2003-09-15</v>
      </c>
      <c r="E11683" s="1" t="str">
        <f t="shared" si="364"/>
        <v>2003</v>
      </c>
      <c r="F11683" s="1" t="str">
        <f t="shared" si="365"/>
        <v>Sep</v>
      </c>
      <c r="G11683" t="s">
        <v>50</v>
      </c>
      <c r="H11683" t="s">
        <v>933</v>
      </c>
      <c r="I11683">
        <v>0</v>
      </c>
      <c r="J11683">
        <v>0</v>
      </c>
      <c r="K11683">
        <v>0.08</v>
      </c>
      <c r="L11683">
        <v>0</v>
      </c>
      <c r="M11683">
        <v>0.08</v>
      </c>
      <c r="N11683">
        <v>63</v>
      </c>
      <c r="O11683">
        <v>13</v>
      </c>
      <c r="P11683">
        <v>6.1</v>
      </c>
      <c r="Q11683">
        <v>10</v>
      </c>
      <c r="R11683" t="s">
        <v>934</v>
      </c>
      <c r="S11683" t="s">
        <v>88</v>
      </c>
    </row>
    <row r="11684" spans="1:19" x14ac:dyDescent="0.2">
      <c r="A11684" t="s">
        <v>8473</v>
      </c>
      <c r="B11684" t="s">
        <v>49</v>
      </c>
      <c r="C11684">
        <v>2011</v>
      </c>
      <c r="D11684" s="1" t="d">
        <v>1989-09-17</v>
      </c>
      <c r="E11684" s="1" t="str">
        <f t="shared" si="364"/>
        <v>1989</v>
      </c>
      <c r="F11684" s="1" t="str">
        <f t="shared" si="365"/>
        <v>Sep</v>
      </c>
      <c r="G11684" t="s">
        <v>18</v>
      </c>
      <c r="H11684" t="s">
        <v>825</v>
      </c>
      <c r="I11684">
        <v>0.01</v>
      </c>
      <c r="J11684">
        <v>0.05</v>
      </c>
      <c r="K11684">
        <v>0</v>
      </c>
      <c r="L11684">
        <v>0.01</v>
      </c>
      <c r="M11684">
        <v>0.08</v>
      </c>
      <c r="N11684">
        <v>53</v>
      </c>
      <c r="O11684">
        <v>6</v>
      </c>
      <c r="P11684" t="s">
        <v>203</v>
      </c>
      <c r="R11684" t="s">
        <v>1723</v>
      </c>
      <c r="S11684" t="s">
        <v>20</v>
      </c>
    </row>
    <row r="11685" spans="1:19" x14ac:dyDescent="0.2">
      <c r="A11685" t="s">
        <v>9585</v>
      </c>
      <c r="B11685" t="s">
        <v>32</v>
      </c>
      <c r="C11685">
        <v>2010</v>
      </c>
      <c r="D11685" s="1" t="d">
        <v>1989-08-09</v>
      </c>
      <c r="E11685" s="1" t="str">
        <f t="shared" si="364"/>
        <v>1989</v>
      </c>
      <c r="F11685" s="1" t="str">
        <f t="shared" si="365"/>
        <v>Aug</v>
      </c>
      <c r="G11685" t="s">
        <v>28</v>
      </c>
      <c r="H11685" t="s">
        <v>663</v>
      </c>
      <c r="I11685">
        <v>7.0000000000000007E-2</v>
      </c>
      <c r="J11685">
        <v>0</v>
      </c>
      <c r="K11685">
        <v>0</v>
      </c>
      <c r="L11685">
        <v>0.01</v>
      </c>
      <c r="M11685">
        <v>0.08</v>
      </c>
      <c r="N11685">
        <v>69</v>
      </c>
      <c r="O11685">
        <v>4</v>
      </c>
      <c r="P11685" t="s">
        <v>203</v>
      </c>
      <c r="R11685" t="s">
        <v>9586</v>
      </c>
      <c r="S11685" t="s">
        <v>112</v>
      </c>
    </row>
    <row r="11686" spans="1:19" x14ac:dyDescent="0.2">
      <c r="A11686" t="s">
        <v>9587</v>
      </c>
      <c r="B11686" t="s">
        <v>17</v>
      </c>
      <c r="C11686">
        <v>2008</v>
      </c>
      <c r="D11686" s="1" t="d">
        <v>2022-08-30</v>
      </c>
      <c r="E11686" s="1" t="str">
        <f t="shared" si="364"/>
        <v>2022</v>
      </c>
      <c r="F11686" s="1" t="str">
        <f t="shared" si="365"/>
        <v>Aug</v>
      </c>
      <c r="G11686" t="s">
        <v>101</v>
      </c>
      <c r="H11686" t="s">
        <v>234</v>
      </c>
      <c r="I11686">
        <v>7.0000000000000007E-2</v>
      </c>
      <c r="J11686">
        <v>0</v>
      </c>
      <c r="K11686">
        <v>0</v>
      </c>
      <c r="L11686">
        <v>0.01</v>
      </c>
      <c r="M11686">
        <v>0.08</v>
      </c>
      <c r="N11686">
        <v>54</v>
      </c>
      <c r="O11686">
        <v>11</v>
      </c>
      <c r="P11686">
        <v>6</v>
      </c>
      <c r="Q11686">
        <v>6</v>
      </c>
      <c r="R11686" t="s">
        <v>128</v>
      </c>
      <c r="S11686" t="s">
        <v>112</v>
      </c>
    </row>
    <row r="11687" spans="1:19" x14ac:dyDescent="0.2">
      <c r="A11687" t="s">
        <v>9588</v>
      </c>
      <c r="B11687" t="s">
        <v>32</v>
      </c>
      <c r="C11687">
        <v>2009</v>
      </c>
      <c r="D11687" s="1" t="d">
        <v>2009-09-24</v>
      </c>
      <c r="E11687" s="1" t="str">
        <f t="shared" si="364"/>
        <v>2009</v>
      </c>
      <c r="F11687" s="1" t="str">
        <f t="shared" si="365"/>
        <v>Sep</v>
      </c>
      <c r="G11687" t="s">
        <v>39</v>
      </c>
      <c r="H11687" t="s">
        <v>202</v>
      </c>
      <c r="I11687">
        <v>7.0000000000000007E-2</v>
      </c>
      <c r="J11687">
        <v>0</v>
      </c>
      <c r="K11687">
        <v>0</v>
      </c>
      <c r="L11687">
        <v>0</v>
      </c>
      <c r="M11687">
        <v>0.08</v>
      </c>
      <c r="P11687" t="s">
        <v>203</v>
      </c>
      <c r="R11687" t="s">
        <v>202</v>
      </c>
      <c r="S11687" t="s">
        <v>20</v>
      </c>
    </row>
    <row r="11688" spans="1:19" x14ac:dyDescent="0.2">
      <c r="A11688" t="s">
        <v>9021</v>
      </c>
      <c r="B11688" t="s">
        <v>159</v>
      </c>
      <c r="C11688">
        <v>2006</v>
      </c>
      <c r="D11688" s="1" t="d">
        <v>1997-06-29</v>
      </c>
      <c r="E11688" s="1" t="str">
        <f t="shared" si="364"/>
        <v>1997</v>
      </c>
      <c r="F11688" s="1" t="str">
        <f t="shared" si="365"/>
        <v>Jun</v>
      </c>
      <c r="G11688" t="s">
        <v>101</v>
      </c>
      <c r="H11688" t="s">
        <v>484</v>
      </c>
      <c r="I11688">
        <v>7.0000000000000007E-2</v>
      </c>
      <c r="J11688">
        <v>0</v>
      </c>
      <c r="K11688">
        <v>0</v>
      </c>
      <c r="L11688">
        <v>0.01</v>
      </c>
      <c r="M11688">
        <v>0.08</v>
      </c>
    </row>
    <row r="11689" spans="1:19" x14ac:dyDescent="0.2">
      <c r="A11689" t="s">
        <v>748</v>
      </c>
      <c r="B11689" t="s">
        <v>189</v>
      </c>
      <c r="C11689">
        <v>2007</v>
      </c>
      <c r="D11689" s="1" t="d">
        <v>2008-07-13</v>
      </c>
      <c r="E11689" s="1" t="str">
        <f t="shared" si="364"/>
        <v>2008</v>
      </c>
      <c r="F11689" s="1" t="str">
        <f t="shared" si="365"/>
        <v>Jul</v>
      </c>
      <c r="G11689" t="s">
        <v>18</v>
      </c>
      <c r="H11689" t="s">
        <v>134</v>
      </c>
      <c r="I11689">
        <v>0.06</v>
      </c>
      <c r="J11689">
        <v>0.02</v>
      </c>
      <c r="K11689">
        <v>0</v>
      </c>
      <c r="L11689">
        <v>0</v>
      </c>
      <c r="M11689">
        <v>0.08</v>
      </c>
      <c r="N11689">
        <v>75</v>
      </c>
      <c r="O11689">
        <v>4</v>
      </c>
      <c r="P11689">
        <v>7</v>
      </c>
      <c r="Q11689">
        <v>7</v>
      </c>
      <c r="R11689" t="s">
        <v>287</v>
      </c>
      <c r="S11689" t="s">
        <v>20</v>
      </c>
    </row>
    <row r="11690" spans="1:19" x14ac:dyDescent="0.2">
      <c r="A11690" t="s">
        <v>9589</v>
      </c>
      <c r="B11690" t="s">
        <v>17</v>
      </c>
      <c r="C11690">
        <v>2009</v>
      </c>
      <c r="D11690" s="1" t="d">
        <v>1993-04-10</v>
      </c>
      <c r="E11690" s="1" t="str">
        <f t="shared" si="364"/>
        <v>1993</v>
      </c>
      <c r="F11690" s="1" t="str">
        <f t="shared" si="365"/>
        <v>Apr</v>
      </c>
      <c r="G11690" t="s">
        <v>50</v>
      </c>
      <c r="H11690" t="s">
        <v>7063</v>
      </c>
      <c r="I11690">
        <v>7.0000000000000007E-2</v>
      </c>
      <c r="J11690">
        <v>0</v>
      </c>
      <c r="K11690">
        <v>0</v>
      </c>
      <c r="L11690">
        <v>0.01</v>
      </c>
      <c r="M11690">
        <v>0.08</v>
      </c>
      <c r="P11690" t="s">
        <v>203</v>
      </c>
      <c r="R11690" t="s">
        <v>9590</v>
      </c>
      <c r="S11690" t="s">
        <v>112</v>
      </c>
    </row>
    <row r="11691" spans="1:19" x14ac:dyDescent="0.2">
      <c r="A11691" t="s">
        <v>9591</v>
      </c>
      <c r="B11691" t="s">
        <v>159</v>
      </c>
      <c r="C11691">
        <v>2011</v>
      </c>
      <c r="D11691" s="1" t="d">
        <v>1990-03-30</v>
      </c>
      <c r="E11691" s="1" t="str">
        <f t="shared" si="364"/>
        <v>1990</v>
      </c>
      <c r="F11691" s="1" t="str">
        <f t="shared" si="365"/>
        <v>Mar</v>
      </c>
      <c r="G11691" t="s">
        <v>101</v>
      </c>
      <c r="H11691" t="s">
        <v>3403</v>
      </c>
      <c r="I11691">
        <v>0</v>
      </c>
      <c r="J11691">
        <v>0</v>
      </c>
      <c r="K11691">
        <v>0.08</v>
      </c>
      <c r="L11691">
        <v>0</v>
      </c>
      <c r="M11691">
        <v>0.08</v>
      </c>
    </row>
    <row r="11692" spans="1:19" x14ac:dyDescent="0.2">
      <c r="A11692" t="s">
        <v>7877</v>
      </c>
      <c r="B11692" t="s">
        <v>137</v>
      </c>
      <c r="C11692">
        <v>2002</v>
      </c>
      <c r="D11692" s="1" t="d">
        <v>2002-11-25</v>
      </c>
      <c r="E11692" s="1" t="str">
        <f t="shared" si="364"/>
        <v>2002</v>
      </c>
      <c r="F11692" s="1" t="str">
        <f t="shared" si="365"/>
        <v>Nov</v>
      </c>
      <c r="G11692" t="s">
        <v>1</v>
      </c>
      <c r="H11692" t="s">
        <v>234</v>
      </c>
      <c r="I11692">
        <v>0.06</v>
      </c>
      <c r="J11692">
        <v>0.02</v>
      </c>
      <c r="K11692">
        <v>0</v>
      </c>
      <c r="L11692">
        <v>0</v>
      </c>
      <c r="M11692">
        <v>0.08</v>
      </c>
      <c r="P11692" t="s">
        <v>203</v>
      </c>
      <c r="R11692" t="s">
        <v>357</v>
      </c>
      <c r="S11692" t="s">
        <v>20</v>
      </c>
    </row>
    <row r="11693" spans="1:19" x14ac:dyDescent="0.2">
      <c r="A11693" t="s">
        <v>9592</v>
      </c>
      <c r="B11693" t="s">
        <v>32</v>
      </c>
      <c r="C11693">
        <v>2007</v>
      </c>
      <c r="D11693" s="1" t="d">
        <v>1998-08-28</v>
      </c>
      <c r="E11693" s="1" t="str">
        <f t="shared" si="364"/>
        <v>1998</v>
      </c>
      <c r="F11693" s="1" t="str">
        <f t="shared" si="365"/>
        <v>Aug</v>
      </c>
      <c r="G11693" t="s">
        <v>86</v>
      </c>
      <c r="H11693" t="s">
        <v>4573</v>
      </c>
      <c r="I11693">
        <v>0</v>
      </c>
      <c r="J11693">
        <v>0</v>
      </c>
      <c r="K11693">
        <v>0.08</v>
      </c>
      <c r="L11693">
        <v>0</v>
      </c>
      <c r="M11693">
        <v>0.08</v>
      </c>
    </row>
    <row r="11694" spans="1:19" x14ac:dyDescent="0.2">
      <c r="A11694" t="s">
        <v>9593</v>
      </c>
      <c r="B11694" t="s">
        <v>32</v>
      </c>
      <c r="C11694">
        <v>2005</v>
      </c>
      <c r="D11694" s="1" t="d">
        <v>2004-04-04</v>
      </c>
      <c r="E11694" s="1" t="str">
        <f t="shared" si="364"/>
        <v>2004</v>
      </c>
      <c r="F11694" s="1" t="str">
        <f t="shared" si="365"/>
        <v>Apr</v>
      </c>
      <c r="G11694" t="s">
        <v>34</v>
      </c>
      <c r="H11694" t="s">
        <v>202</v>
      </c>
      <c r="I11694">
        <v>7.0000000000000007E-2</v>
      </c>
      <c r="J11694">
        <v>0</v>
      </c>
      <c r="K11694">
        <v>0</v>
      </c>
      <c r="L11694">
        <v>0.01</v>
      </c>
      <c r="M11694">
        <v>0.08</v>
      </c>
      <c r="N11694">
        <v>67</v>
      </c>
      <c r="O11694">
        <v>8</v>
      </c>
      <c r="P11694" t="s">
        <v>203</v>
      </c>
      <c r="R11694" t="s">
        <v>5415</v>
      </c>
      <c r="S11694" t="s">
        <v>20</v>
      </c>
    </row>
    <row r="11695" spans="1:19" x14ac:dyDescent="0.2">
      <c r="A11695" t="s">
        <v>9594</v>
      </c>
      <c r="B11695" t="s">
        <v>55</v>
      </c>
      <c r="C11695">
        <v>2005</v>
      </c>
      <c r="D11695" s="1" t="d">
        <v>1991-10-30</v>
      </c>
      <c r="E11695" s="1" t="str">
        <f t="shared" si="364"/>
        <v>1991</v>
      </c>
      <c r="F11695" s="1" t="str">
        <f t="shared" si="365"/>
        <v>Oct</v>
      </c>
      <c r="G11695" t="s">
        <v>1</v>
      </c>
      <c r="H11695" t="s">
        <v>68</v>
      </c>
      <c r="I11695">
        <v>0.04</v>
      </c>
      <c r="J11695">
        <v>0.03</v>
      </c>
      <c r="K11695">
        <v>0</v>
      </c>
      <c r="L11695">
        <v>0.01</v>
      </c>
      <c r="M11695">
        <v>0.08</v>
      </c>
      <c r="N11695">
        <v>71</v>
      </c>
      <c r="O11695">
        <v>5</v>
      </c>
      <c r="P11695">
        <v>7.7</v>
      </c>
      <c r="Q11695">
        <v>7</v>
      </c>
      <c r="R11695" t="s">
        <v>3382</v>
      </c>
      <c r="S11695" t="s">
        <v>20</v>
      </c>
    </row>
    <row r="11696" spans="1:19" x14ac:dyDescent="0.2">
      <c r="A11696" t="s">
        <v>6721</v>
      </c>
      <c r="B11696" t="s">
        <v>55</v>
      </c>
      <c r="C11696">
        <v>2009</v>
      </c>
      <c r="D11696" s="1" t="d">
        <v>2009-02-28</v>
      </c>
      <c r="E11696" s="1" t="str">
        <f t="shared" si="364"/>
        <v>2009</v>
      </c>
      <c r="F11696" s="1" t="str">
        <f t="shared" si="365"/>
        <v>Feb</v>
      </c>
      <c r="G11696" t="s">
        <v>34</v>
      </c>
      <c r="H11696" t="s">
        <v>51</v>
      </c>
      <c r="I11696">
        <v>0.04</v>
      </c>
      <c r="J11696">
        <v>0.03</v>
      </c>
      <c r="K11696">
        <v>0</v>
      </c>
      <c r="L11696">
        <v>0.01</v>
      </c>
      <c r="M11696">
        <v>0.08</v>
      </c>
      <c r="P11696" t="s">
        <v>203</v>
      </c>
      <c r="R11696" t="s">
        <v>51</v>
      </c>
      <c r="S11696" t="s">
        <v>20</v>
      </c>
    </row>
    <row r="11697" spans="1:19" x14ac:dyDescent="0.2">
      <c r="A11697" t="s">
        <v>9595</v>
      </c>
      <c r="B11697" t="s">
        <v>148</v>
      </c>
      <c r="C11697">
        <v>2011</v>
      </c>
      <c r="D11697" s="1" t="d">
        <v>2014-03-30</v>
      </c>
      <c r="E11697" s="1" t="str">
        <f t="shared" si="364"/>
        <v>2014</v>
      </c>
      <c r="F11697" s="1" t="str">
        <f t="shared" si="365"/>
        <v>Mar</v>
      </c>
      <c r="G11697" t="s">
        <v>37</v>
      </c>
      <c r="H11697" t="s">
        <v>1943</v>
      </c>
      <c r="I11697">
        <v>0.01</v>
      </c>
      <c r="J11697">
        <v>0.05</v>
      </c>
      <c r="K11697">
        <v>0</v>
      </c>
      <c r="L11697">
        <v>0.01</v>
      </c>
      <c r="M11697">
        <v>0.08</v>
      </c>
      <c r="N11697">
        <v>72</v>
      </c>
      <c r="O11697">
        <v>53</v>
      </c>
      <c r="P11697">
        <v>8.1999999999999993</v>
      </c>
      <c r="Q11697">
        <v>586</v>
      </c>
      <c r="R11697" t="s">
        <v>7406</v>
      </c>
    </row>
    <row r="11698" spans="1:19" x14ac:dyDescent="0.2">
      <c r="A11698" t="s">
        <v>9596</v>
      </c>
      <c r="B11698" t="s">
        <v>17</v>
      </c>
      <c r="C11698">
        <v>2008</v>
      </c>
      <c r="D11698" s="1" t="d">
        <v>2019-04-16</v>
      </c>
      <c r="E11698" s="1" t="str">
        <f t="shared" si="364"/>
        <v>2019</v>
      </c>
      <c r="F11698" s="1" t="str">
        <f t="shared" si="365"/>
        <v>Apr</v>
      </c>
      <c r="G11698" t="s">
        <v>37</v>
      </c>
      <c r="H11698" t="s">
        <v>8873</v>
      </c>
      <c r="I11698">
        <v>7.0000000000000007E-2</v>
      </c>
      <c r="J11698">
        <v>0</v>
      </c>
      <c r="K11698">
        <v>0</v>
      </c>
      <c r="L11698">
        <v>0</v>
      </c>
      <c r="M11698">
        <v>0.08</v>
      </c>
      <c r="N11698">
        <v>66</v>
      </c>
      <c r="O11698">
        <v>4</v>
      </c>
      <c r="P11698" t="s">
        <v>203</v>
      </c>
      <c r="R11698" t="s">
        <v>9597</v>
      </c>
      <c r="S11698" t="s">
        <v>20</v>
      </c>
    </row>
    <row r="11699" spans="1:19" x14ac:dyDescent="0.2">
      <c r="A11699" t="s">
        <v>9598</v>
      </c>
      <c r="B11699" t="s">
        <v>32</v>
      </c>
      <c r="C11699">
        <v>2010</v>
      </c>
      <c r="D11699" s="1" t="d">
        <v>2007-11-07</v>
      </c>
      <c r="E11699" s="1" t="str">
        <f t="shared" si="364"/>
        <v>2007</v>
      </c>
      <c r="F11699" s="1" t="str">
        <f t="shared" si="365"/>
        <v>Nov</v>
      </c>
      <c r="G11699" t="s">
        <v>18</v>
      </c>
      <c r="H11699" t="s">
        <v>372</v>
      </c>
      <c r="I11699">
        <v>0</v>
      </c>
      <c r="J11699">
        <v>0</v>
      </c>
      <c r="K11699">
        <v>0.08</v>
      </c>
      <c r="L11699">
        <v>0</v>
      </c>
      <c r="M11699">
        <v>0.08</v>
      </c>
    </row>
    <row r="11700" spans="1:19" x14ac:dyDescent="0.2">
      <c r="A11700" t="s">
        <v>9599</v>
      </c>
      <c r="B11700" t="s">
        <v>32</v>
      </c>
      <c r="C11700">
        <v>2008</v>
      </c>
      <c r="D11700" s="1" t="d">
        <v>2015-06-24</v>
      </c>
      <c r="E11700" s="1" t="str">
        <f t="shared" si="364"/>
        <v>2015</v>
      </c>
      <c r="F11700" s="1" t="str">
        <f t="shared" si="365"/>
        <v>Jun</v>
      </c>
      <c r="G11700" t="s">
        <v>86</v>
      </c>
      <c r="H11700" t="s">
        <v>4573</v>
      </c>
      <c r="I11700">
        <v>0</v>
      </c>
      <c r="J11700">
        <v>0</v>
      </c>
      <c r="K11700">
        <v>0.08</v>
      </c>
      <c r="L11700">
        <v>0</v>
      </c>
      <c r="M11700">
        <v>0.08</v>
      </c>
    </row>
    <row r="11701" spans="1:19" x14ac:dyDescent="0.2">
      <c r="A11701" t="s">
        <v>9600</v>
      </c>
      <c r="B11701" t="s">
        <v>55</v>
      </c>
      <c r="C11701">
        <v>2006</v>
      </c>
      <c r="D11701" s="1" t="d">
        <v>1991-07-18</v>
      </c>
      <c r="E11701" s="1" t="str">
        <f t="shared" si="364"/>
        <v>1991</v>
      </c>
      <c r="F11701" s="1" t="str">
        <f t="shared" si="365"/>
        <v>Jul</v>
      </c>
      <c r="G11701" t="s">
        <v>18</v>
      </c>
      <c r="H11701" t="s">
        <v>372</v>
      </c>
      <c r="I11701">
        <v>0</v>
      </c>
      <c r="J11701">
        <v>0</v>
      </c>
      <c r="K11701">
        <v>0.08</v>
      </c>
      <c r="L11701">
        <v>0</v>
      </c>
      <c r="M11701">
        <v>0.08</v>
      </c>
    </row>
    <row r="11702" spans="1:19" x14ac:dyDescent="0.2">
      <c r="A11702" t="s">
        <v>9601</v>
      </c>
      <c r="B11702" t="s">
        <v>44</v>
      </c>
      <c r="C11702">
        <v>2009</v>
      </c>
      <c r="D11702" s="1" t="d">
        <v>2017-08-19</v>
      </c>
      <c r="E11702" s="1" t="str">
        <f t="shared" si="364"/>
        <v>2017</v>
      </c>
      <c r="F11702" s="1" t="str">
        <f t="shared" si="365"/>
        <v>Aug</v>
      </c>
      <c r="G11702" t="s">
        <v>37</v>
      </c>
      <c r="H11702" t="s">
        <v>7063</v>
      </c>
      <c r="I11702">
        <v>0.06</v>
      </c>
      <c r="J11702">
        <v>0.01</v>
      </c>
      <c r="K11702">
        <v>0</v>
      </c>
      <c r="L11702">
        <v>0.01</v>
      </c>
      <c r="M11702">
        <v>0.08</v>
      </c>
      <c r="N11702">
        <v>35</v>
      </c>
      <c r="O11702">
        <v>23</v>
      </c>
      <c r="P11702">
        <v>5.3</v>
      </c>
      <c r="Q11702">
        <v>10</v>
      </c>
      <c r="R11702" t="s">
        <v>9602</v>
      </c>
      <c r="S11702" t="s">
        <v>53</v>
      </c>
    </row>
    <row r="11703" spans="1:19" x14ac:dyDescent="0.2">
      <c r="A11703" t="s">
        <v>6450</v>
      </c>
      <c r="B11703" t="s">
        <v>189</v>
      </c>
      <c r="C11703">
        <v>2004</v>
      </c>
      <c r="D11703" s="1" t="d">
        <v>1995-04-16</v>
      </c>
      <c r="E11703" s="1" t="str">
        <f t="shared" si="364"/>
        <v>1995</v>
      </c>
      <c r="F11703" s="1" t="str">
        <f t="shared" si="365"/>
        <v>Apr</v>
      </c>
      <c r="G11703" t="s">
        <v>1</v>
      </c>
      <c r="H11703" t="s">
        <v>71</v>
      </c>
      <c r="I11703">
        <v>0.06</v>
      </c>
      <c r="J11703">
        <v>0.02</v>
      </c>
      <c r="K11703">
        <v>0</v>
      </c>
      <c r="L11703">
        <v>0</v>
      </c>
      <c r="M11703">
        <v>0.08</v>
      </c>
      <c r="N11703">
        <v>73</v>
      </c>
      <c r="O11703">
        <v>25</v>
      </c>
      <c r="P11703">
        <v>8.6</v>
      </c>
      <c r="Q11703">
        <v>8</v>
      </c>
      <c r="R11703" t="s">
        <v>690</v>
      </c>
      <c r="S11703" t="s">
        <v>20</v>
      </c>
    </row>
    <row r="11704" spans="1:19" x14ac:dyDescent="0.2">
      <c r="A11704" t="s">
        <v>9603</v>
      </c>
      <c r="B11704" t="s">
        <v>104</v>
      </c>
      <c r="C11704">
        <v>1998</v>
      </c>
      <c r="D11704" s="1" t="d">
        <v>1990-08-03</v>
      </c>
      <c r="E11704" s="1" t="str">
        <f t="shared" si="364"/>
        <v>1990</v>
      </c>
      <c r="F11704" s="1" t="str">
        <f t="shared" si="365"/>
        <v>Aug</v>
      </c>
      <c r="G11704" t="s">
        <v>34</v>
      </c>
      <c r="H11704" t="s">
        <v>813</v>
      </c>
      <c r="I11704">
        <v>0.04</v>
      </c>
      <c r="J11704">
        <v>0.03</v>
      </c>
      <c r="K11704">
        <v>0</v>
      </c>
      <c r="L11704">
        <v>0</v>
      </c>
      <c r="M11704">
        <v>0.08</v>
      </c>
    </row>
    <row r="11705" spans="1:19" x14ac:dyDescent="0.2">
      <c r="A11705" t="s">
        <v>8904</v>
      </c>
      <c r="B11705" t="s">
        <v>17</v>
      </c>
      <c r="C11705">
        <v>2011</v>
      </c>
      <c r="D11705" s="1" t="d">
        <v>2010-08-10</v>
      </c>
      <c r="E11705" s="1" t="str">
        <f t="shared" si="364"/>
        <v>2010</v>
      </c>
      <c r="F11705" s="1" t="str">
        <f t="shared" si="365"/>
        <v>Aug</v>
      </c>
      <c r="G11705" t="s">
        <v>50</v>
      </c>
      <c r="H11705" t="s">
        <v>1403</v>
      </c>
      <c r="I11705">
        <v>7.0000000000000007E-2</v>
      </c>
      <c r="J11705">
        <v>0</v>
      </c>
      <c r="K11705">
        <v>0</v>
      </c>
      <c r="L11705">
        <v>0</v>
      </c>
      <c r="M11705">
        <v>0.08</v>
      </c>
      <c r="P11705" t="s">
        <v>203</v>
      </c>
      <c r="R11705" t="s">
        <v>8905</v>
      </c>
      <c r="S11705" t="s">
        <v>88</v>
      </c>
    </row>
    <row r="11706" spans="1:19" x14ac:dyDescent="0.2">
      <c r="A11706" t="s">
        <v>9604</v>
      </c>
      <c r="B11706" t="s">
        <v>64</v>
      </c>
      <c r="C11706">
        <v>2002</v>
      </c>
      <c r="D11706" s="1" t="d">
        <v>2013-05-08</v>
      </c>
      <c r="E11706" s="1" t="str">
        <f t="shared" si="364"/>
        <v>2013</v>
      </c>
      <c r="F11706" s="1" t="str">
        <f t="shared" si="365"/>
        <v>May</v>
      </c>
      <c r="G11706" t="s">
        <v>24</v>
      </c>
      <c r="H11706" t="s">
        <v>484</v>
      </c>
      <c r="I11706">
        <v>0.05</v>
      </c>
      <c r="J11706">
        <v>0.02</v>
      </c>
      <c r="K11706">
        <v>0</v>
      </c>
      <c r="L11706">
        <v>0</v>
      </c>
      <c r="M11706">
        <v>0.08</v>
      </c>
      <c r="N11706">
        <v>74</v>
      </c>
      <c r="O11706">
        <v>14</v>
      </c>
      <c r="P11706" t="s">
        <v>203</v>
      </c>
      <c r="R11706" t="s">
        <v>1957</v>
      </c>
      <c r="S11706" t="s">
        <v>20</v>
      </c>
    </row>
    <row r="11707" spans="1:19" x14ac:dyDescent="0.2">
      <c r="A11707" t="s">
        <v>9605</v>
      </c>
      <c r="B11707" t="s">
        <v>104</v>
      </c>
      <c r="C11707">
        <v>2000</v>
      </c>
      <c r="D11707" s="1" t="d">
        <v>1997-07-26</v>
      </c>
      <c r="E11707" s="1" t="str">
        <f t="shared" si="364"/>
        <v>1997</v>
      </c>
      <c r="F11707" s="1" t="str">
        <f t="shared" si="365"/>
        <v>Jul</v>
      </c>
      <c r="G11707" t="s">
        <v>37</v>
      </c>
      <c r="H11707" t="s">
        <v>155</v>
      </c>
      <c r="I11707">
        <v>0.04</v>
      </c>
      <c r="J11707">
        <v>0.03</v>
      </c>
      <c r="K11707">
        <v>0</v>
      </c>
      <c r="L11707">
        <v>0</v>
      </c>
      <c r="M11707">
        <v>0.08</v>
      </c>
      <c r="N11707">
        <v>37</v>
      </c>
      <c r="O11707">
        <v>7</v>
      </c>
      <c r="P11707">
        <v>6.8</v>
      </c>
      <c r="Q11707">
        <v>20</v>
      </c>
      <c r="R11707" t="s">
        <v>2043</v>
      </c>
      <c r="S11707" t="s">
        <v>53</v>
      </c>
    </row>
    <row r="11708" spans="1:19" x14ac:dyDescent="0.2">
      <c r="A11708" t="s">
        <v>9606</v>
      </c>
      <c r="B11708" t="s">
        <v>57</v>
      </c>
      <c r="C11708">
        <v>1994</v>
      </c>
      <c r="D11708" s="1" t="d">
        <v>1988-06-29</v>
      </c>
      <c r="E11708" s="1" t="str">
        <f t="shared" si="364"/>
        <v>1988</v>
      </c>
      <c r="F11708" s="1" t="str">
        <f t="shared" si="365"/>
        <v>Jun</v>
      </c>
      <c r="G11708" t="s">
        <v>28</v>
      </c>
      <c r="H11708" t="s">
        <v>1921</v>
      </c>
      <c r="I11708">
        <v>0</v>
      </c>
      <c r="J11708">
        <v>0</v>
      </c>
      <c r="K11708">
        <v>0.08</v>
      </c>
      <c r="L11708">
        <v>0</v>
      </c>
      <c r="M11708">
        <v>0.08</v>
      </c>
    </row>
    <row r="11709" spans="1:19" x14ac:dyDescent="0.2">
      <c r="A11709" t="s">
        <v>9607</v>
      </c>
      <c r="B11709" t="s">
        <v>75</v>
      </c>
      <c r="C11709">
        <v>2015</v>
      </c>
      <c r="D11709" s="1" t="d">
        <v>1995-02-26</v>
      </c>
      <c r="E11709" s="1" t="str">
        <f t="shared" si="364"/>
        <v>1995</v>
      </c>
      <c r="F11709" s="1" t="str">
        <f t="shared" si="365"/>
        <v>Feb</v>
      </c>
      <c r="G11709" t="s">
        <v>28</v>
      </c>
      <c r="H11709" t="s">
        <v>933</v>
      </c>
      <c r="I11709">
        <v>0</v>
      </c>
      <c r="J11709">
        <v>0</v>
      </c>
      <c r="K11709">
        <v>0.08</v>
      </c>
      <c r="L11709">
        <v>0</v>
      </c>
      <c r="M11709">
        <v>0.08</v>
      </c>
    </row>
    <row r="11710" spans="1:19" x14ac:dyDescent="0.2">
      <c r="A11710" t="s">
        <v>9608</v>
      </c>
      <c r="B11710" t="s">
        <v>1043</v>
      </c>
      <c r="C11710">
        <v>1998</v>
      </c>
      <c r="D11710" s="1" t="d">
        <v>2020-09-22</v>
      </c>
      <c r="E11710" s="1" t="str">
        <f t="shared" si="364"/>
        <v>2020</v>
      </c>
      <c r="F11710" s="1" t="str">
        <f t="shared" si="365"/>
        <v>Sep</v>
      </c>
      <c r="G11710" t="s">
        <v>272</v>
      </c>
      <c r="H11710" t="s">
        <v>151</v>
      </c>
      <c r="I11710">
        <v>0</v>
      </c>
      <c r="J11710">
        <v>0</v>
      </c>
      <c r="K11710">
        <v>0.08</v>
      </c>
      <c r="L11710">
        <v>0</v>
      </c>
      <c r="M11710">
        <v>0.08</v>
      </c>
    </row>
    <row r="11711" spans="1:19" x14ac:dyDescent="0.2">
      <c r="A11711" t="s">
        <v>9609</v>
      </c>
      <c r="B11711" t="s">
        <v>104</v>
      </c>
      <c r="C11711">
        <v>1998</v>
      </c>
      <c r="D11711" s="1" t="d">
        <v>2016-03-02</v>
      </c>
      <c r="E11711" s="1" t="str">
        <f t="shared" si="364"/>
        <v>2016</v>
      </c>
      <c r="F11711" s="1" t="str">
        <f t="shared" si="365"/>
        <v>Mar</v>
      </c>
      <c r="G11711" t="s">
        <v>50</v>
      </c>
      <c r="H11711" t="s">
        <v>51</v>
      </c>
      <c r="I11711">
        <v>0.04</v>
      </c>
      <c r="J11711">
        <v>0.03</v>
      </c>
      <c r="K11711">
        <v>0</v>
      </c>
      <c r="L11711">
        <v>0</v>
      </c>
      <c r="M11711">
        <v>0.08</v>
      </c>
    </row>
    <row r="11712" spans="1:19" x14ac:dyDescent="0.2">
      <c r="A11712" t="s">
        <v>9610</v>
      </c>
      <c r="B11712" t="s">
        <v>79</v>
      </c>
      <c r="C11712">
        <v>2016</v>
      </c>
      <c r="D11712" s="1" t="d">
        <v>2014-04-21</v>
      </c>
      <c r="E11712" s="1" t="str">
        <f t="shared" si="364"/>
        <v>2014</v>
      </c>
      <c r="F11712" s="1" t="str">
        <f t="shared" si="365"/>
        <v>Apr</v>
      </c>
      <c r="G11712" t="s">
        <v>34</v>
      </c>
      <c r="H11712" t="s">
        <v>5444</v>
      </c>
      <c r="I11712">
        <v>0</v>
      </c>
      <c r="J11712">
        <v>0</v>
      </c>
      <c r="K11712">
        <v>0.08</v>
      </c>
      <c r="L11712">
        <v>0</v>
      </c>
      <c r="M11712">
        <v>0.08</v>
      </c>
    </row>
    <row r="11713" spans="1:19" x14ac:dyDescent="0.2">
      <c r="A11713" t="s">
        <v>9611</v>
      </c>
      <c r="B11713" t="s">
        <v>32</v>
      </c>
      <c r="C11713">
        <v>2007</v>
      </c>
      <c r="D11713" s="1" t="d">
        <v>2013-09-29</v>
      </c>
      <c r="E11713" s="1" t="str">
        <f t="shared" si="364"/>
        <v>2013</v>
      </c>
      <c r="F11713" s="1" t="str">
        <f t="shared" si="365"/>
        <v>Sep</v>
      </c>
      <c r="G11713" t="s">
        <v>30</v>
      </c>
      <c r="H11713" t="s">
        <v>3700</v>
      </c>
      <c r="I11713">
        <v>7.0000000000000007E-2</v>
      </c>
      <c r="J11713">
        <v>0</v>
      </c>
      <c r="K11713">
        <v>0</v>
      </c>
      <c r="L11713">
        <v>0.01</v>
      </c>
      <c r="M11713">
        <v>0.08</v>
      </c>
      <c r="N11713">
        <v>73</v>
      </c>
      <c r="O11713">
        <v>17</v>
      </c>
      <c r="P11713">
        <v>4.2</v>
      </c>
      <c r="Q11713">
        <v>5</v>
      </c>
      <c r="R11713" t="s">
        <v>6998</v>
      </c>
      <c r="S11713" t="s">
        <v>20</v>
      </c>
    </row>
    <row r="11714" spans="1:19" x14ac:dyDescent="0.2">
      <c r="A11714" t="s">
        <v>9612</v>
      </c>
      <c r="B11714" t="s">
        <v>104</v>
      </c>
      <c r="C11714">
        <v>1995</v>
      </c>
      <c r="D11714" s="1" t="d">
        <v>2022-05-06</v>
      </c>
      <c r="E11714" s="1" t="str">
        <f t="shared" si="364"/>
        <v>2022</v>
      </c>
      <c r="F11714" s="1" t="str">
        <f t="shared" si="365"/>
        <v>May</v>
      </c>
      <c r="G11714" t="s">
        <v>39</v>
      </c>
      <c r="H11714" t="s">
        <v>1836</v>
      </c>
      <c r="I11714">
        <v>0.04</v>
      </c>
      <c r="J11714">
        <v>0.03</v>
      </c>
      <c r="K11714">
        <v>0</v>
      </c>
      <c r="L11714">
        <v>0</v>
      </c>
      <c r="M11714">
        <v>0.08</v>
      </c>
    </row>
    <row r="11715" spans="1:19" x14ac:dyDescent="0.2">
      <c r="A11715" t="s">
        <v>978</v>
      </c>
      <c r="B11715" t="s">
        <v>148</v>
      </c>
      <c r="C11715">
        <v>2008</v>
      </c>
      <c r="D11715" s="1" t="d">
        <v>1988-10-02</v>
      </c>
      <c r="E11715" s="1" t="str">
        <f t="shared" ref="E11715:E11778" si="366">TEXT(D11715,"yyyy")</f>
        <v>1988</v>
      </c>
      <c r="F11715" s="1" t="str">
        <f t="shared" ref="F11715:F11778" si="367">TEXT(D11715,"mmm")</f>
        <v>Oct</v>
      </c>
      <c r="G11715" t="s">
        <v>24</v>
      </c>
      <c r="H11715" t="s">
        <v>134</v>
      </c>
      <c r="I11715">
        <v>0</v>
      </c>
      <c r="J11715">
        <v>7.0000000000000007E-2</v>
      </c>
      <c r="K11715">
        <v>0</v>
      </c>
      <c r="L11715">
        <v>0.01</v>
      </c>
      <c r="M11715">
        <v>0.08</v>
      </c>
      <c r="N11715">
        <v>65</v>
      </c>
      <c r="O11715">
        <v>18</v>
      </c>
      <c r="P11715">
        <v>4.9000000000000004</v>
      </c>
      <c r="Q11715">
        <v>231</v>
      </c>
      <c r="R11715" t="s">
        <v>176</v>
      </c>
      <c r="S11715" t="s">
        <v>88</v>
      </c>
    </row>
    <row r="11716" spans="1:19" x14ac:dyDescent="0.2">
      <c r="A11716" t="s">
        <v>9613</v>
      </c>
      <c r="B11716" t="s">
        <v>1043</v>
      </c>
      <c r="C11716">
        <v>1995</v>
      </c>
      <c r="D11716" s="1" t="d">
        <v>1999-07-30</v>
      </c>
      <c r="E11716" s="1" t="str">
        <f t="shared" si="366"/>
        <v>1999</v>
      </c>
      <c r="F11716" s="1" t="str">
        <f t="shared" si="367"/>
        <v>Jul</v>
      </c>
      <c r="G11716" t="s">
        <v>272</v>
      </c>
      <c r="H11716" t="s">
        <v>9614</v>
      </c>
      <c r="I11716">
        <v>0</v>
      </c>
      <c r="J11716">
        <v>0</v>
      </c>
      <c r="K11716">
        <v>0.08</v>
      </c>
      <c r="L11716">
        <v>0</v>
      </c>
      <c r="M11716">
        <v>0.08</v>
      </c>
    </row>
    <row r="11717" spans="1:19" x14ac:dyDescent="0.2">
      <c r="A11717" t="s">
        <v>360</v>
      </c>
      <c r="B11717" t="s">
        <v>148</v>
      </c>
      <c r="C11717">
        <v>2012</v>
      </c>
      <c r="D11717" s="1" t="d">
        <v>1996-08-07</v>
      </c>
      <c r="E11717" s="1" t="str">
        <f t="shared" si="366"/>
        <v>1996</v>
      </c>
      <c r="F11717" s="1" t="str">
        <f t="shared" si="367"/>
        <v>Aug</v>
      </c>
      <c r="G11717" t="s">
        <v>24</v>
      </c>
      <c r="H11717" t="s">
        <v>134</v>
      </c>
      <c r="I11717">
        <v>0</v>
      </c>
      <c r="J11717">
        <v>0.06</v>
      </c>
      <c r="K11717">
        <v>0</v>
      </c>
      <c r="L11717">
        <v>0.02</v>
      </c>
      <c r="M11717">
        <v>0.08</v>
      </c>
      <c r="N11717">
        <v>82</v>
      </c>
      <c r="O11717">
        <v>19</v>
      </c>
      <c r="P11717">
        <v>8.5</v>
      </c>
      <c r="Q11717">
        <v>525</v>
      </c>
      <c r="R11717" t="s">
        <v>810</v>
      </c>
      <c r="S11717" t="s">
        <v>88</v>
      </c>
    </row>
    <row r="11718" spans="1:19" x14ac:dyDescent="0.2">
      <c r="A11718" t="s">
        <v>9615</v>
      </c>
      <c r="B11718" t="s">
        <v>159</v>
      </c>
      <c r="C11718">
        <v>2005</v>
      </c>
      <c r="D11718" s="1" t="d">
        <v>2005-12-03</v>
      </c>
      <c r="E11718" s="1" t="str">
        <f t="shared" si="366"/>
        <v>2005</v>
      </c>
      <c r="F11718" s="1" t="str">
        <f t="shared" si="367"/>
        <v>Dec</v>
      </c>
      <c r="G11718" t="s">
        <v>30</v>
      </c>
      <c r="H11718" t="s">
        <v>1207</v>
      </c>
      <c r="I11718">
        <v>7.0000000000000007E-2</v>
      </c>
      <c r="J11718">
        <v>0</v>
      </c>
      <c r="K11718">
        <v>0</v>
      </c>
      <c r="L11718">
        <v>0.01</v>
      </c>
      <c r="M11718">
        <v>0.08</v>
      </c>
      <c r="N11718">
        <v>69</v>
      </c>
      <c r="O11718">
        <v>34</v>
      </c>
      <c r="P11718" t="s">
        <v>203</v>
      </c>
      <c r="R11718" t="s">
        <v>1544</v>
      </c>
      <c r="S11718" t="s">
        <v>20</v>
      </c>
    </row>
    <row r="11719" spans="1:19" x14ac:dyDescent="0.2">
      <c r="A11719" t="s">
        <v>6339</v>
      </c>
      <c r="B11719" t="s">
        <v>171</v>
      </c>
      <c r="C11719">
        <v>2014</v>
      </c>
      <c r="D11719" s="1" t="d">
        <v>1990-07-05</v>
      </c>
      <c r="E11719" s="1" t="str">
        <f t="shared" si="366"/>
        <v>1990</v>
      </c>
      <c r="F11719" s="1" t="str">
        <f t="shared" si="367"/>
        <v>Jul</v>
      </c>
      <c r="G11719" t="s">
        <v>101</v>
      </c>
      <c r="H11719" t="s">
        <v>3903</v>
      </c>
      <c r="I11719">
        <v>0.05</v>
      </c>
      <c r="J11719">
        <v>0.02</v>
      </c>
      <c r="K11719">
        <v>0</v>
      </c>
      <c r="L11719">
        <v>0.01</v>
      </c>
      <c r="M11719">
        <v>0.08</v>
      </c>
      <c r="P11719">
        <v>8.5</v>
      </c>
      <c r="Q11719">
        <v>82</v>
      </c>
      <c r="R11719" t="s">
        <v>3903</v>
      </c>
      <c r="S11719" t="s">
        <v>53</v>
      </c>
    </row>
    <row r="11720" spans="1:19" x14ac:dyDescent="0.2">
      <c r="A11720" t="s">
        <v>9616</v>
      </c>
      <c r="B11720" t="s">
        <v>159</v>
      </c>
      <c r="C11720">
        <v>2007</v>
      </c>
      <c r="D11720" s="1" t="d">
        <v>1991-07-28</v>
      </c>
      <c r="E11720" s="1" t="str">
        <f t="shared" si="366"/>
        <v>1991</v>
      </c>
      <c r="F11720" s="1" t="str">
        <f t="shared" si="367"/>
        <v>Jul</v>
      </c>
      <c r="G11720" t="s">
        <v>86</v>
      </c>
      <c r="H11720" t="s">
        <v>222</v>
      </c>
      <c r="I11720">
        <v>0</v>
      </c>
      <c r="J11720">
        <v>0</v>
      </c>
      <c r="K11720">
        <v>0.08</v>
      </c>
      <c r="L11720">
        <v>0</v>
      </c>
      <c r="M11720">
        <v>0.08</v>
      </c>
    </row>
    <row r="11721" spans="1:19" x14ac:dyDescent="0.2">
      <c r="A11721" t="s">
        <v>8060</v>
      </c>
      <c r="B11721" t="s">
        <v>49</v>
      </c>
      <c r="C11721">
        <v>2008</v>
      </c>
      <c r="D11721" s="1" t="d">
        <v>1992-02-12</v>
      </c>
      <c r="E11721" s="1" t="str">
        <f t="shared" si="366"/>
        <v>1992</v>
      </c>
      <c r="F11721" s="1" t="str">
        <f t="shared" si="367"/>
        <v>Feb</v>
      </c>
      <c r="G11721" t="s">
        <v>24</v>
      </c>
      <c r="H11721" t="s">
        <v>71</v>
      </c>
      <c r="I11721">
        <v>7.0000000000000007E-2</v>
      </c>
      <c r="J11721">
        <v>0</v>
      </c>
      <c r="K11721">
        <v>0</v>
      </c>
      <c r="L11721">
        <v>0.01</v>
      </c>
      <c r="M11721">
        <v>0.08</v>
      </c>
    </row>
    <row r="11722" spans="1:19" x14ac:dyDescent="0.2">
      <c r="A11722" t="s">
        <v>9617</v>
      </c>
      <c r="B11722" t="s">
        <v>17</v>
      </c>
      <c r="C11722">
        <v>2010</v>
      </c>
      <c r="D11722" s="1" t="d">
        <v>2007-05-27</v>
      </c>
      <c r="E11722" s="1" t="str">
        <f t="shared" si="366"/>
        <v>2007</v>
      </c>
      <c r="F11722" s="1" t="str">
        <f t="shared" si="367"/>
        <v>May</v>
      </c>
      <c r="G11722" t="s">
        <v>18</v>
      </c>
      <c r="H11722" t="s">
        <v>71</v>
      </c>
      <c r="I11722">
        <v>0.06</v>
      </c>
      <c r="J11722">
        <v>0.01</v>
      </c>
      <c r="K11722">
        <v>0</v>
      </c>
      <c r="L11722">
        <v>0.01</v>
      </c>
      <c r="M11722">
        <v>0.08</v>
      </c>
      <c r="P11722" t="s">
        <v>203</v>
      </c>
      <c r="R11722" t="s">
        <v>9618</v>
      </c>
      <c r="S11722" t="s">
        <v>20</v>
      </c>
    </row>
    <row r="11723" spans="1:19" x14ac:dyDescent="0.2">
      <c r="A11723" t="s">
        <v>9619</v>
      </c>
      <c r="B11723" t="s">
        <v>64</v>
      </c>
      <c r="C11723">
        <v>2005</v>
      </c>
      <c r="D11723" s="1" t="d">
        <v>1989-08-03</v>
      </c>
      <c r="E11723" s="1" t="str">
        <f t="shared" si="366"/>
        <v>1989</v>
      </c>
      <c r="F11723" s="1" t="str">
        <f t="shared" si="367"/>
        <v>Aug</v>
      </c>
      <c r="G11723" t="s">
        <v>28</v>
      </c>
      <c r="H11723" t="s">
        <v>155</v>
      </c>
      <c r="I11723">
        <v>0.05</v>
      </c>
      <c r="J11723">
        <v>0.02</v>
      </c>
      <c r="K11723">
        <v>0</v>
      </c>
      <c r="L11723">
        <v>0</v>
      </c>
      <c r="M11723">
        <v>0.08</v>
      </c>
    </row>
    <row r="11724" spans="1:19" x14ac:dyDescent="0.2">
      <c r="A11724" t="s">
        <v>7212</v>
      </c>
      <c r="B11724" t="s">
        <v>44</v>
      </c>
      <c r="C11724">
        <v>2011</v>
      </c>
      <c r="D11724" s="1" t="d">
        <v>2003-01-06</v>
      </c>
      <c r="E11724" s="1" t="str">
        <f t="shared" si="366"/>
        <v>2003</v>
      </c>
      <c r="F11724" s="1" t="str">
        <f t="shared" si="367"/>
        <v>Jan</v>
      </c>
      <c r="G11724" t="s">
        <v>34</v>
      </c>
      <c r="H11724" t="s">
        <v>134</v>
      </c>
      <c r="I11724">
        <v>7.0000000000000007E-2</v>
      </c>
      <c r="J11724">
        <v>0</v>
      </c>
      <c r="K11724">
        <v>0</v>
      </c>
      <c r="L11724">
        <v>0.01</v>
      </c>
      <c r="M11724">
        <v>0.08</v>
      </c>
      <c r="P11724" t="s">
        <v>203</v>
      </c>
      <c r="R11724" t="s">
        <v>134</v>
      </c>
      <c r="S11724" t="s">
        <v>20</v>
      </c>
    </row>
    <row r="11725" spans="1:19" x14ac:dyDescent="0.2">
      <c r="A11725" t="s">
        <v>5344</v>
      </c>
      <c r="B11725" t="s">
        <v>189</v>
      </c>
      <c r="C11725">
        <v>2003</v>
      </c>
      <c r="D11725" s="1" t="d">
        <v>1998-08-19</v>
      </c>
      <c r="E11725" s="1" t="str">
        <f t="shared" si="366"/>
        <v>1998</v>
      </c>
      <c r="F11725" s="1" t="str">
        <f t="shared" si="367"/>
        <v>Aug</v>
      </c>
      <c r="G11725" t="s">
        <v>24</v>
      </c>
      <c r="H11725" t="s">
        <v>372</v>
      </c>
      <c r="I11725">
        <v>0.06</v>
      </c>
      <c r="J11725">
        <v>0.02</v>
      </c>
      <c r="K11725">
        <v>0</v>
      </c>
      <c r="L11725">
        <v>0</v>
      </c>
      <c r="M11725">
        <v>0.08</v>
      </c>
      <c r="N11725">
        <v>67</v>
      </c>
      <c r="O11725">
        <v>35</v>
      </c>
      <c r="P11725" t="s">
        <v>203</v>
      </c>
      <c r="R11725" t="s">
        <v>181</v>
      </c>
      <c r="S11725" t="s">
        <v>88</v>
      </c>
    </row>
    <row r="11726" spans="1:19" x14ac:dyDescent="0.2">
      <c r="A11726" t="s">
        <v>9620</v>
      </c>
      <c r="B11726" t="s">
        <v>75</v>
      </c>
      <c r="C11726">
        <v>2015</v>
      </c>
      <c r="D11726" s="1" t="d">
        <v>2001-01-07</v>
      </c>
      <c r="E11726" s="1" t="str">
        <f t="shared" si="366"/>
        <v>2001</v>
      </c>
      <c r="F11726" s="1" t="str">
        <f t="shared" si="367"/>
        <v>Jan</v>
      </c>
      <c r="G11726" t="s">
        <v>50</v>
      </c>
      <c r="H11726" t="s">
        <v>933</v>
      </c>
      <c r="I11726">
        <v>0.02</v>
      </c>
      <c r="J11726">
        <v>0</v>
      </c>
      <c r="K11726">
        <v>0.05</v>
      </c>
      <c r="L11726">
        <v>0.01</v>
      </c>
      <c r="M11726">
        <v>0.08</v>
      </c>
    </row>
    <row r="11727" spans="1:19" x14ac:dyDescent="0.2">
      <c r="A11727" t="s">
        <v>9621</v>
      </c>
      <c r="B11727" t="s">
        <v>79</v>
      </c>
      <c r="C11727">
        <v>2016</v>
      </c>
      <c r="D11727" s="1" t="d">
        <v>1991-12-01</v>
      </c>
      <c r="E11727" s="1" t="str">
        <f t="shared" si="366"/>
        <v>1991</v>
      </c>
      <c r="F11727" s="1" t="str">
        <f t="shared" si="367"/>
        <v>Dec</v>
      </c>
      <c r="G11727" t="s">
        <v>101</v>
      </c>
      <c r="H11727" t="s">
        <v>9622</v>
      </c>
      <c r="I11727">
        <v>0.05</v>
      </c>
      <c r="J11727">
        <v>0</v>
      </c>
      <c r="K11727">
        <v>0.02</v>
      </c>
      <c r="L11727">
        <v>0.01</v>
      </c>
      <c r="M11727">
        <v>0.08</v>
      </c>
      <c r="N11727">
        <v>81</v>
      </c>
      <c r="O11727">
        <v>18</v>
      </c>
      <c r="P11727">
        <v>8.5</v>
      </c>
      <c r="Q11727">
        <v>72</v>
      </c>
      <c r="R11727" t="s">
        <v>9623</v>
      </c>
      <c r="S11727" t="s">
        <v>53</v>
      </c>
    </row>
    <row r="11728" spans="1:19" x14ac:dyDescent="0.2">
      <c r="A11728" t="s">
        <v>9624</v>
      </c>
      <c r="B11728" t="s">
        <v>55</v>
      </c>
      <c r="C11728">
        <v>2004</v>
      </c>
      <c r="D11728" s="1" t="d">
        <v>1991-02-28</v>
      </c>
      <c r="E11728" s="1" t="str">
        <f t="shared" si="366"/>
        <v>1991</v>
      </c>
      <c r="F11728" s="1" t="str">
        <f t="shared" si="367"/>
        <v>Feb</v>
      </c>
      <c r="G11728" t="s">
        <v>272</v>
      </c>
      <c r="H11728" t="s">
        <v>202</v>
      </c>
      <c r="I11728">
        <v>0.04</v>
      </c>
      <c r="J11728">
        <v>0.03</v>
      </c>
      <c r="K11728">
        <v>0</v>
      </c>
      <c r="L11728">
        <v>0.01</v>
      </c>
      <c r="M11728">
        <v>0.08</v>
      </c>
      <c r="N11728">
        <v>75</v>
      </c>
      <c r="O11728">
        <v>31</v>
      </c>
      <c r="P11728">
        <v>8</v>
      </c>
      <c r="Q11728">
        <v>9</v>
      </c>
      <c r="R11728" t="s">
        <v>9625</v>
      </c>
      <c r="S11728" t="s">
        <v>88</v>
      </c>
    </row>
    <row r="11729" spans="1:19" x14ac:dyDescent="0.2">
      <c r="A11729" t="s">
        <v>6828</v>
      </c>
      <c r="B11729" t="s">
        <v>137</v>
      </c>
      <c r="C11729">
        <v>2004</v>
      </c>
      <c r="D11729" s="1" t="d">
        <v>2004-04-15</v>
      </c>
      <c r="E11729" s="1" t="str">
        <f t="shared" si="366"/>
        <v>2004</v>
      </c>
      <c r="F11729" s="1" t="str">
        <f t="shared" si="367"/>
        <v>Apr</v>
      </c>
      <c r="G11729" t="s">
        <v>37</v>
      </c>
      <c r="H11729" t="s">
        <v>4988</v>
      </c>
      <c r="I11729">
        <v>0.06</v>
      </c>
      <c r="J11729">
        <v>0.02</v>
      </c>
      <c r="K11729">
        <v>0</v>
      </c>
      <c r="L11729">
        <v>0</v>
      </c>
      <c r="M11729">
        <v>0.08</v>
      </c>
      <c r="N11729">
        <v>57</v>
      </c>
      <c r="O11729">
        <v>32</v>
      </c>
      <c r="P11729">
        <v>8.4</v>
      </c>
      <c r="Q11729">
        <v>11</v>
      </c>
      <c r="R11729" t="s">
        <v>6829</v>
      </c>
      <c r="S11729" t="s">
        <v>53</v>
      </c>
    </row>
    <row r="11730" spans="1:19" x14ac:dyDescent="0.2">
      <c r="A11730" t="s">
        <v>1328</v>
      </c>
      <c r="B11730" t="s">
        <v>189</v>
      </c>
      <c r="C11730">
        <v>2003</v>
      </c>
      <c r="D11730" s="1" t="d">
        <v>1994-01-17</v>
      </c>
      <c r="E11730" s="1" t="str">
        <f t="shared" si="366"/>
        <v>1994</v>
      </c>
      <c r="F11730" s="1" t="str">
        <f t="shared" si="367"/>
        <v>Jan</v>
      </c>
      <c r="G11730" t="s">
        <v>37</v>
      </c>
      <c r="H11730" t="s">
        <v>2412</v>
      </c>
      <c r="I11730">
        <v>0.06</v>
      </c>
      <c r="J11730">
        <v>0.02</v>
      </c>
      <c r="K11730">
        <v>0</v>
      </c>
      <c r="L11730">
        <v>0</v>
      </c>
      <c r="M11730">
        <v>0.08</v>
      </c>
      <c r="N11730">
        <v>62</v>
      </c>
      <c r="O11730">
        <v>19</v>
      </c>
      <c r="P11730">
        <v>8.4</v>
      </c>
      <c r="Q11730">
        <v>13</v>
      </c>
      <c r="R11730" t="s">
        <v>1330</v>
      </c>
      <c r="S11730" t="s">
        <v>88</v>
      </c>
    </row>
    <row r="11731" spans="1:19" x14ac:dyDescent="0.2">
      <c r="A11731" t="s">
        <v>9626</v>
      </c>
      <c r="B11731" t="s">
        <v>32</v>
      </c>
      <c r="C11731">
        <v>2007</v>
      </c>
      <c r="D11731" s="1" t="d">
        <v>1992-09-08</v>
      </c>
      <c r="E11731" s="1" t="str">
        <f t="shared" si="366"/>
        <v>1992</v>
      </c>
      <c r="F11731" s="1" t="str">
        <f t="shared" si="367"/>
        <v>Sep</v>
      </c>
      <c r="G11731" t="s">
        <v>86</v>
      </c>
      <c r="H11731" t="s">
        <v>372</v>
      </c>
      <c r="I11731">
        <v>0</v>
      </c>
      <c r="J11731">
        <v>0</v>
      </c>
      <c r="K11731">
        <v>0.08</v>
      </c>
      <c r="L11731">
        <v>0</v>
      </c>
      <c r="M11731">
        <v>0.08</v>
      </c>
    </row>
    <row r="11732" spans="1:19" x14ac:dyDescent="0.2">
      <c r="A11732" t="s">
        <v>9627</v>
      </c>
      <c r="B11732" t="s">
        <v>55</v>
      </c>
      <c r="C11732">
        <v>2007</v>
      </c>
      <c r="D11732" s="1" t="d">
        <v>2000-11-15</v>
      </c>
      <c r="E11732" s="1" t="str">
        <f t="shared" si="366"/>
        <v>2000</v>
      </c>
      <c r="F11732" s="1" t="str">
        <f t="shared" si="367"/>
        <v>Nov</v>
      </c>
      <c r="G11732" t="s">
        <v>28</v>
      </c>
      <c r="H11732" t="s">
        <v>372</v>
      </c>
      <c r="I11732">
        <v>0</v>
      </c>
      <c r="J11732">
        <v>0</v>
      </c>
      <c r="K11732">
        <v>0.08</v>
      </c>
      <c r="L11732">
        <v>0</v>
      </c>
      <c r="M11732">
        <v>0.08</v>
      </c>
    </row>
    <row r="11733" spans="1:19" x14ac:dyDescent="0.2">
      <c r="A11733" t="s">
        <v>9628</v>
      </c>
      <c r="B11733" t="s">
        <v>1015</v>
      </c>
      <c r="C11733">
        <v>2014</v>
      </c>
      <c r="D11733" s="1" t="d">
        <v>2010-01-23</v>
      </c>
      <c r="E11733" s="1" t="str">
        <f t="shared" si="366"/>
        <v>2010</v>
      </c>
      <c r="F11733" s="1" t="str">
        <f t="shared" si="367"/>
        <v>Jan</v>
      </c>
      <c r="G11733" t="s">
        <v>28</v>
      </c>
      <c r="H11733" t="s">
        <v>6022</v>
      </c>
      <c r="I11733">
        <v>0</v>
      </c>
      <c r="J11733">
        <v>0</v>
      </c>
      <c r="K11733">
        <v>0.08</v>
      </c>
      <c r="L11733">
        <v>0</v>
      </c>
      <c r="M11733">
        <v>0.08</v>
      </c>
    </row>
    <row r="11734" spans="1:19" x14ac:dyDescent="0.2">
      <c r="A11734" t="s">
        <v>9629</v>
      </c>
      <c r="B11734" t="s">
        <v>17</v>
      </c>
      <c r="C11734">
        <v>2008</v>
      </c>
      <c r="D11734" s="1" t="d">
        <v>1989-08-24</v>
      </c>
      <c r="E11734" s="1" t="str">
        <f t="shared" si="366"/>
        <v>1989</v>
      </c>
      <c r="F11734" s="1" t="str">
        <f t="shared" si="367"/>
        <v>Aug</v>
      </c>
      <c r="G11734" t="s">
        <v>34</v>
      </c>
      <c r="H11734" t="s">
        <v>19</v>
      </c>
      <c r="I11734">
        <v>0</v>
      </c>
      <c r="J11734">
        <v>0</v>
      </c>
      <c r="K11734">
        <v>0.08</v>
      </c>
      <c r="L11734">
        <v>0</v>
      </c>
      <c r="M11734">
        <v>0.08</v>
      </c>
    </row>
    <row r="11735" spans="1:19" x14ac:dyDescent="0.2">
      <c r="A11735" t="s">
        <v>9630</v>
      </c>
      <c r="B11735" t="s">
        <v>55</v>
      </c>
      <c r="C11735">
        <v>2002</v>
      </c>
      <c r="D11735" s="1" t="d">
        <v>2006-10-21</v>
      </c>
      <c r="E11735" s="1" t="str">
        <f t="shared" si="366"/>
        <v>2006</v>
      </c>
      <c r="F11735" s="1" t="str">
        <f t="shared" si="367"/>
        <v>Oct</v>
      </c>
      <c r="G11735" t="s">
        <v>272</v>
      </c>
      <c r="H11735" t="s">
        <v>933</v>
      </c>
      <c r="I11735">
        <v>0.04</v>
      </c>
      <c r="J11735">
        <v>0.03</v>
      </c>
      <c r="K11735">
        <v>0</v>
      </c>
      <c r="L11735">
        <v>0.01</v>
      </c>
      <c r="M11735">
        <v>0.08</v>
      </c>
      <c r="N11735">
        <v>71</v>
      </c>
      <c r="O11735">
        <v>12</v>
      </c>
      <c r="P11735">
        <v>6.6</v>
      </c>
      <c r="Q11735">
        <v>5</v>
      </c>
      <c r="R11735" t="s">
        <v>2114</v>
      </c>
      <c r="S11735" t="s">
        <v>20</v>
      </c>
    </row>
    <row r="11736" spans="1:19" x14ac:dyDescent="0.2">
      <c r="A11736" t="s">
        <v>9631</v>
      </c>
      <c r="B11736" t="s">
        <v>32</v>
      </c>
      <c r="C11736">
        <v>2008</v>
      </c>
      <c r="D11736" s="1" t="d">
        <v>2003-12-28</v>
      </c>
      <c r="E11736" s="1" t="str">
        <f t="shared" si="366"/>
        <v>2003</v>
      </c>
      <c r="F11736" s="1" t="str">
        <f t="shared" si="367"/>
        <v>Dec</v>
      </c>
      <c r="G11736" t="s">
        <v>34</v>
      </c>
      <c r="H11736" t="s">
        <v>648</v>
      </c>
      <c r="I11736">
        <v>0.04</v>
      </c>
      <c r="J11736">
        <v>0.03</v>
      </c>
      <c r="K11736">
        <v>0</v>
      </c>
      <c r="L11736">
        <v>0.01</v>
      </c>
      <c r="M11736">
        <v>0.08</v>
      </c>
      <c r="P11736" t="s">
        <v>203</v>
      </c>
      <c r="R11736" t="s">
        <v>8316</v>
      </c>
      <c r="S11736" t="s">
        <v>20</v>
      </c>
    </row>
    <row r="11737" spans="1:19" x14ac:dyDescent="0.2">
      <c r="A11737" t="s">
        <v>9632</v>
      </c>
      <c r="B11737" t="s">
        <v>49</v>
      </c>
      <c r="C11737">
        <v>2008</v>
      </c>
      <c r="D11737" s="1" t="d">
        <v>1992-05-31</v>
      </c>
      <c r="E11737" s="1" t="str">
        <f t="shared" si="366"/>
        <v>1992</v>
      </c>
      <c r="F11737" s="1" t="str">
        <f t="shared" si="367"/>
        <v>May</v>
      </c>
      <c r="G11737" t="s">
        <v>272</v>
      </c>
      <c r="H11737" t="s">
        <v>7393</v>
      </c>
      <c r="I11737">
        <v>0</v>
      </c>
      <c r="J11737">
        <v>0</v>
      </c>
      <c r="K11737">
        <v>0.08</v>
      </c>
      <c r="L11737">
        <v>0</v>
      </c>
      <c r="M11737">
        <v>0.08</v>
      </c>
    </row>
    <row r="11738" spans="1:19" x14ac:dyDescent="0.2">
      <c r="A11738" t="s">
        <v>8554</v>
      </c>
      <c r="B11738" t="s">
        <v>17</v>
      </c>
      <c r="C11738">
        <v>2011</v>
      </c>
      <c r="D11738" s="1" t="d">
        <v>2014-06-23</v>
      </c>
      <c r="E11738" s="1" t="str">
        <f t="shared" si="366"/>
        <v>2014</v>
      </c>
      <c r="F11738" s="1" t="str">
        <f t="shared" si="367"/>
        <v>Jun</v>
      </c>
      <c r="G11738" t="s">
        <v>50</v>
      </c>
      <c r="H11738" t="s">
        <v>484</v>
      </c>
      <c r="I11738">
        <v>0.04</v>
      </c>
      <c r="J11738">
        <v>0.03</v>
      </c>
      <c r="K11738">
        <v>0</v>
      </c>
      <c r="L11738">
        <v>0.01</v>
      </c>
      <c r="M11738">
        <v>0.08</v>
      </c>
    </row>
    <row r="11739" spans="1:19" x14ac:dyDescent="0.2">
      <c r="A11739" t="s">
        <v>3246</v>
      </c>
      <c r="B11739" t="s">
        <v>32</v>
      </c>
      <c r="C11739">
        <v>2007</v>
      </c>
      <c r="D11739" s="1" t="d">
        <v>2021-03-20</v>
      </c>
      <c r="E11739" s="1" t="str">
        <f t="shared" si="366"/>
        <v>2021</v>
      </c>
      <c r="F11739" s="1" t="str">
        <f t="shared" si="367"/>
        <v>Mar</v>
      </c>
      <c r="G11739" t="s">
        <v>18</v>
      </c>
      <c r="H11739" t="s">
        <v>155</v>
      </c>
      <c r="I11739">
        <v>7.0000000000000007E-2</v>
      </c>
      <c r="J11739">
        <v>0</v>
      </c>
      <c r="K11739">
        <v>0</v>
      </c>
      <c r="L11739">
        <v>0.01</v>
      </c>
      <c r="M11739">
        <v>0.08</v>
      </c>
    </row>
    <row r="11740" spans="1:19" x14ac:dyDescent="0.2">
      <c r="A11740" t="s">
        <v>9633</v>
      </c>
      <c r="B11740" t="s">
        <v>32</v>
      </c>
      <c r="C11740">
        <v>2006</v>
      </c>
      <c r="D11740" s="1" t="d">
        <v>1997-01-12</v>
      </c>
      <c r="E11740" s="1" t="str">
        <f t="shared" si="366"/>
        <v>1997</v>
      </c>
      <c r="F11740" s="1" t="str">
        <f t="shared" si="367"/>
        <v>Jan</v>
      </c>
      <c r="G11740" t="s">
        <v>34</v>
      </c>
      <c r="H11740" t="s">
        <v>111</v>
      </c>
      <c r="I11740">
        <v>0</v>
      </c>
      <c r="J11740">
        <v>0</v>
      </c>
      <c r="K11740">
        <v>0.08</v>
      </c>
      <c r="L11740">
        <v>0</v>
      </c>
      <c r="M11740">
        <v>0.08</v>
      </c>
      <c r="P11740" t="s">
        <v>203</v>
      </c>
      <c r="R11740" t="s">
        <v>111</v>
      </c>
      <c r="S11740" t="s">
        <v>20</v>
      </c>
    </row>
    <row r="11741" spans="1:19" x14ac:dyDescent="0.2">
      <c r="A11741" t="s">
        <v>9634</v>
      </c>
      <c r="B11741" t="s">
        <v>32</v>
      </c>
      <c r="C11741">
        <v>2008</v>
      </c>
      <c r="D11741" s="1" t="d">
        <v>2004-04-28</v>
      </c>
      <c r="E11741" s="1" t="str">
        <f t="shared" si="366"/>
        <v>2004</v>
      </c>
      <c r="F11741" s="1" t="str">
        <f t="shared" si="367"/>
        <v>Apr</v>
      </c>
      <c r="G11741" t="s">
        <v>101</v>
      </c>
      <c r="H11741" t="s">
        <v>234</v>
      </c>
      <c r="I11741">
        <v>7.0000000000000007E-2</v>
      </c>
      <c r="J11741">
        <v>0</v>
      </c>
      <c r="K11741">
        <v>0</v>
      </c>
      <c r="L11741">
        <v>0.01</v>
      </c>
      <c r="M11741">
        <v>0.08</v>
      </c>
      <c r="N11741">
        <v>75</v>
      </c>
      <c r="O11741">
        <v>15</v>
      </c>
      <c r="P11741">
        <v>8.3000000000000007</v>
      </c>
      <c r="Q11741">
        <v>4</v>
      </c>
      <c r="R11741" t="s">
        <v>357</v>
      </c>
      <c r="S11741" t="s">
        <v>20</v>
      </c>
    </row>
    <row r="11742" spans="1:19" x14ac:dyDescent="0.2">
      <c r="A11742" t="s">
        <v>9635</v>
      </c>
      <c r="B11742" t="s">
        <v>79</v>
      </c>
      <c r="C11742">
        <v>2015</v>
      </c>
      <c r="D11742" s="1" t="d">
        <v>2016-12-05</v>
      </c>
      <c r="E11742" s="1" t="str">
        <f t="shared" si="366"/>
        <v>2016</v>
      </c>
      <c r="F11742" s="1" t="str">
        <f t="shared" si="367"/>
        <v>Dec</v>
      </c>
      <c r="G11742" t="s">
        <v>34</v>
      </c>
      <c r="H11742" t="s">
        <v>372</v>
      </c>
      <c r="I11742">
        <v>0</v>
      </c>
      <c r="J11742">
        <v>0</v>
      </c>
      <c r="K11742">
        <v>0.08</v>
      </c>
      <c r="L11742">
        <v>0</v>
      </c>
      <c r="M11742">
        <v>0.08</v>
      </c>
    </row>
    <row r="11743" spans="1:19" x14ac:dyDescent="0.2">
      <c r="A11743" t="s">
        <v>9636</v>
      </c>
      <c r="B11743" t="s">
        <v>64</v>
      </c>
      <c r="C11743">
        <v>2004</v>
      </c>
      <c r="D11743" s="1" t="d">
        <v>1994-03-25</v>
      </c>
      <c r="E11743" s="1" t="str">
        <f t="shared" si="366"/>
        <v>1994</v>
      </c>
      <c r="F11743" s="1" t="str">
        <f t="shared" si="367"/>
        <v>Mar</v>
      </c>
      <c r="G11743" t="s">
        <v>1</v>
      </c>
      <c r="H11743" t="s">
        <v>1309</v>
      </c>
      <c r="I11743">
        <v>0.05</v>
      </c>
      <c r="J11743">
        <v>0.02</v>
      </c>
      <c r="K11743">
        <v>0</v>
      </c>
      <c r="L11743">
        <v>0</v>
      </c>
      <c r="M11743">
        <v>0.08</v>
      </c>
      <c r="P11743" t="s">
        <v>203</v>
      </c>
      <c r="R11743" t="s">
        <v>339</v>
      </c>
      <c r="S11743" t="s">
        <v>20</v>
      </c>
    </row>
    <row r="11744" spans="1:19" x14ac:dyDescent="0.2">
      <c r="A11744" t="s">
        <v>9637</v>
      </c>
      <c r="B11744" t="s">
        <v>137</v>
      </c>
      <c r="C11744">
        <v>2006</v>
      </c>
      <c r="D11744" s="1" t="d">
        <v>2011-07-12</v>
      </c>
      <c r="E11744" s="1" t="str">
        <f t="shared" si="366"/>
        <v>2011</v>
      </c>
      <c r="F11744" s="1" t="str">
        <f t="shared" si="367"/>
        <v>Jul</v>
      </c>
      <c r="G11744" t="s">
        <v>37</v>
      </c>
      <c r="H11744" t="s">
        <v>111</v>
      </c>
      <c r="I11744">
        <v>0.06</v>
      </c>
      <c r="J11744">
        <v>0.02</v>
      </c>
      <c r="K11744">
        <v>0</v>
      </c>
      <c r="L11744">
        <v>0</v>
      </c>
      <c r="M11744">
        <v>0.08</v>
      </c>
      <c r="N11744">
        <v>78</v>
      </c>
      <c r="O11744">
        <v>15</v>
      </c>
      <c r="P11744">
        <v>6.3</v>
      </c>
      <c r="Q11744">
        <v>32</v>
      </c>
      <c r="R11744" t="s">
        <v>260</v>
      </c>
      <c r="S11744" t="s">
        <v>53</v>
      </c>
    </row>
    <row r="11745" spans="1:19" x14ac:dyDescent="0.2">
      <c r="A11745" t="s">
        <v>4890</v>
      </c>
      <c r="B11745" t="s">
        <v>137</v>
      </c>
      <c r="C11745">
        <v>2004</v>
      </c>
      <c r="D11745" s="1" t="d">
        <v>2020-05-20</v>
      </c>
      <c r="E11745" s="1" t="str">
        <f t="shared" si="366"/>
        <v>2020</v>
      </c>
      <c r="F11745" s="1" t="str">
        <f t="shared" si="367"/>
        <v>May</v>
      </c>
      <c r="G11745" t="s">
        <v>34</v>
      </c>
      <c r="H11745" t="s">
        <v>1403</v>
      </c>
      <c r="I11745">
        <v>0.06</v>
      </c>
      <c r="J11745">
        <v>0.02</v>
      </c>
      <c r="K11745">
        <v>0</v>
      </c>
      <c r="L11745">
        <v>0</v>
      </c>
      <c r="M11745">
        <v>0.08</v>
      </c>
    </row>
    <row r="11746" spans="1:19" x14ac:dyDescent="0.2">
      <c r="A11746" t="s">
        <v>9638</v>
      </c>
      <c r="B11746" t="s">
        <v>159</v>
      </c>
      <c r="C11746">
        <v>2012</v>
      </c>
      <c r="D11746" s="1" t="d">
        <v>2016-08-09</v>
      </c>
      <c r="E11746" s="1" t="str">
        <f t="shared" si="366"/>
        <v>2016</v>
      </c>
      <c r="F11746" s="1" t="str">
        <f t="shared" si="367"/>
        <v>Aug</v>
      </c>
      <c r="G11746" t="s">
        <v>28</v>
      </c>
      <c r="H11746" t="s">
        <v>1263</v>
      </c>
      <c r="I11746">
        <v>0</v>
      </c>
      <c r="J11746">
        <v>0</v>
      </c>
      <c r="K11746">
        <v>0.08</v>
      </c>
      <c r="L11746">
        <v>0</v>
      </c>
      <c r="M11746">
        <v>0.08</v>
      </c>
    </row>
    <row r="11747" spans="1:19" x14ac:dyDescent="0.2">
      <c r="A11747" t="s">
        <v>2147</v>
      </c>
      <c r="B11747" t="s">
        <v>148</v>
      </c>
      <c r="C11747">
        <v>2012</v>
      </c>
      <c r="D11747" s="1" t="d">
        <v>2014-03-30</v>
      </c>
      <c r="E11747" s="1" t="str">
        <f t="shared" si="366"/>
        <v>2014</v>
      </c>
      <c r="F11747" s="1" t="str">
        <f t="shared" si="367"/>
        <v>Mar</v>
      </c>
      <c r="G11747" t="s">
        <v>1</v>
      </c>
      <c r="H11747" t="s">
        <v>111</v>
      </c>
      <c r="I11747">
        <v>0</v>
      </c>
      <c r="J11747">
        <v>0.06</v>
      </c>
      <c r="K11747">
        <v>0</v>
      </c>
      <c r="L11747">
        <v>0.01</v>
      </c>
      <c r="M11747">
        <v>0.08</v>
      </c>
      <c r="N11747">
        <v>86</v>
      </c>
      <c r="O11747">
        <v>11</v>
      </c>
      <c r="P11747">
        <v>8.4</v>
      </c>
      <c r="Q11747">
        <v>337</v>
      </c>
      <c r="R11747" t="s">
        <v>2148</v>
      </c>
      <c r="S11747" t="s">
        <v>112</v>
      </c>
    </row>
    <row r="11748" spans="1:19" x14ac:dyDescent="0.2">
      <c r="A11748" t="s">
        <v>2191</v>
      </c>
      <c r="B11748" t="s">
        <v>64</v>
      </c>
      <c r="C11748">
        <v>2002</v>
      </c>
      <c r="D11748" s="1" t="d">
        <v>1990-04-26</v>
      </c>
      <c r="E11748" s="1" t="str">
        <f t="shared" si="366"/>
        <v>1990</v>
      </c>
      <c r="F11748" s="1" t="str">
        <f t="shared" si="367"/>
        <v>Apr</v>
      </c>
      <c r="G11748" t="s">
        <v>37</v>
      </c>
      <c r="H11748" t="s">
        <v>1830</v>
      </c>
      <c r="I11748">
        <v>0.05</v>
      </c>
      <c r="J11748">
        <v>0.02</v>
      </c>
      <c r="K11748">
        <v>0</v>
      </c>
      <c r="L11748">
        <v>0</v>
      </c>
      <c r="M11748">
        <v>0.08</v>
      </c>
      <c r="N11748">
        <v>46</v>
      </c>
      <c r="O11748">
        <v>5</v>
      </c>
      <c r="P11748">
        <v>1.7</v>
      </c>
      <c r="Q11748">
        <v>11</v>
      </c>
      <c r="R11748" t="s">
        <v>1235</v>
      </c>
      <c r="S11748" t="s">
        <v>88</v>
      </c>
    </row>
    <row r="11749" spans="1:19" x14ac:dyDescent="0.2">
      <c r="A11749" t="s">
        <v>9639</v>
      </c>
      <c r="B11749">
        <v>2600</v>
      </c>
      <c r="C11749">
        <v>1987</v>
      </c>
      <c r="D11749" s="1" t="d">
        <v>1992-02-10</v>
      </c>
      <c r="E11749" s="1" t="str">
        <f t="shared" si="366"/>
        <v>1992</v>
      </c>
      <c r="F11749" s="1" t="str">
        <f t="shared" si="367"/>
        <v>Feb</v>
      </c>
      <c r="G11749" t="s">
        <v>18</v>
      </c>
      <c r="H11749" t="s">
        <v>155</v>
      </c>
      <c r="I11749">
        <v>7.0000000000000007E-2</v>
      </c>
      <c r="J11749">
        <v>0</v>
      </c>
      <c r="K11749">
        <v>0</v>
      </c>
      <c r="L11749">
        <v>0</v>
      </c>
      <c r="M11749">
        <v>0.08</v>
      </c>
    </row>
    <row r="11750" spans="1:19" x14ac:dyDescent="0.2">
      <c r="A11750" t="s">
        <v>9640</v>
      </c>
      <c r="B11750" t="s">
        <v>49</v>
      </c>
      <c r="C11750">
        <v>2011</v>
      </c>
      <c r="D11750" s="1" t="d">
        <v>2014-05-15</v>
      </c>
      <c r="E11750" s="1" t="str">
        <f t="shared" si="366"/>
        <v>2014</v>
      </c>
      <c r="F11750" s="1" t="str">
        <f t="shared" si="367"/>
        <v>May</v>
      </c>
      <c r="G11750" t="s">
        <v>34</v>
      </c>
      <c r="H11750" t="s">
        <v>372</v>
      </c>
      <c r="I11750">
        <v>0</v>
      </c>
      <c r="J11750">
        <v>0</v>
      </c>
      <c r="K11750">
        <v>0.08</v>
      </c>
      <c r="L11750">
        <v>0</v>
      </c>
      <c r="M11750">
        <v>0.08</v>
      </c>
    </row>
    <row r="11751" spans="1:19" x14ac:dyDescent="0.2">
      <c r="A11751" t="s">
        <v>9641</v>
      </c>
      <c r="B11751" t="s">
        <v>17</v>
      </c>
      <c r="C11751">
        <v>2007</v>
      </c>
      <c r="D11751" s="1" t="d">
        <v>1992-01-03</v>
      </c>
      <c r="E11751" s="1" t="str">
        <f t="shared" si="366"/>
        <v>1992</v>
      </c>
      <c r="F11751" s="1" t="str">
        <f t="shared" si="367"/>
        <v>Jan</v>
      </c>
      <c r="G11751" t="s">
        <v>34</v>
      </c>
      <c r="H11751" t="s">
        <v>111</v>
      </c>
      <c r="I11751">
        <v>7.0000000000000007E-2</v>
      </c>
      <c r="J11751">
        <v>0</v>
      </c>
      <c r="K11751">
        <v>0</v>
      </c>
      <c r="L11751">
        <v>0.01</v>
      </c>
      <c r="M11751">
        <v>0.08</v>
      </c>
      <c r="N11751">
        <v>54</v>
      </c>
      <c r="O11751">
        <v>6</v>
      </c>
      <c r="P11751">
        <v>5.7</v>
      </c>
      <c r="Q11751">
        <v>6</v>
      </c>
      <c r="R11751" t="s">
        <v>9642</v>
      </c>
      <c r="S11751" t="s">
        <v>20</v>
      </c>
    </row>
    <row r="11752" spans="1:19" x14ac:dyDescent="0.2">
      <c r="A11752" t="s">
        <v>5797</v>
      </c>
      <c r="B11752" t="s">
        <v>137</v>
      </c>
      <c r="C11752">
        <v>2005</v>
      </c>
      <c r="D11752" s="1" t="d">
        <v>1995-01-31</v>
      </c>
      <c r="E11752" s="1" t="str">
        <f t="shared" si="366"/>
        <v>1995</v>
      </c>
      <c r="F11752" s="1" t="str">
        <f t="shared" si="367"/>
        <v>Jan</v>
      </c>
      <c r="G11752" t="s">
        <v>1</v>
      </c>
      <c r="H11752" t="s">
        <v>484</v>
      </c>
      <c r="I11752">
        <v>0.06</v>
      </c>
      <c r="J11752">
        <v>0.02</v>
      </c>
      <c r="K11752">
        <v>0</v>
      </c>
      <c r="L11752">
        <v>0</v>
      </c>
      <c r="M11752">
        <v>0.08</v>
      </c>
    </row>
    <row r="11753" spans="1:19" x14ac:dyDescent="0.2">
      <c r="A11753" t="s">
        <v>9607</v>
      </c>
      <c r="B11753" t="s">
        <v>1015</v>
      </c>
      <c r="C11753">
        <v>2015</v>
      </c>
      <c r="D11753" s="1" t="d">
        <v>2018-11-22</v>
      </c>
      <c r="E11753" s="1" t="str">
        <f t="shared" si="366"/>
        <v>2018</v>
      </c>
      <c r="F11753" s="1" t="str">
        <f t="shared" si="367"/>
        <v>Nov</v>
      </c>
      <c r="G11753" t="s">
        <v>28</v>
      </c>
      <c r="H11753" t="s">
        <v>933</v>
      </c>
      <c r="I11753">
        <v>0</v>
      </c>
      <c r="J11753">
        <v>0</v>
      </c>
      <c r="K11753">
        <v>0.08</v>
      </c>
      <c r="L11753">
        <v>0</v>
      </c>
      <c r="M11753">
        <v>0.08</v>
      </c>
    </row>
    <row r="11754" spans="1:19" x14ac:dyDescent="0.2">
      <c r="A11754" t="s">
        <v>7337</v>
      </c>
      <c r="B11754" t="s">
        <v>189</v>
      </c>
      <c r="C11754">
        <v>2002</v>
      </c>
      <c r="D11754" s="1" t="d">
        <v>1994-09-27</v>
      </c>
      <c r="E11754" s="1" t="str">
        <f t="shared" si="366"/>
        <v>1994</v>
      </c>
      <c r="F11754" s="1" t="str">
        <f t="shared" si="367"/>
        <v>Sep</v>
      </c>
      <c r="G11754" t="s">
        <v>24</v>
      </c>
      <c r="H11754" t="s">
        <v>3932</v>
      </c>
      <c r="I11754">
        <v>0.06</v>
      </c>
      <c r="J11754">
        <v>0.02</v>
      </c>
      <c r="K11754">
        <v>0</v>
      </c>
      <c r="L11754">
        <v>0</v>
      </c>
      <c r="M11754">
        <v>0.08</v>
      </c>
      <c r="N11754">
        <v>55</v>
      </c>
      <c r="O11754">
        <v>12</v>
      </c>
      <c r="P11754" t="s">
        <v>203</v>
      </c>
      <c r="R11754" t="s">
        <v>3434</v>
      </c>
      <c r="S11754" t="s">
        <v>88</v>
      </c>
    </row>
    <row r="11755" spans="1:19" x14ac:dyDescent="0.2">
      <c r="A11755" t="s">
        <v>1071</v>
      </c>
      <c r="B11755" t="s">
        <v>137</v>
      </c>
      <c r="C11755">
        <v>2002</v>
      </c>
      <c r="D11755" s="1" t="d">
        <v>2009-02-28</v>
      </c>
      <c r="E11755" s="1" t="str">
        <f t="shared" si="366"/>
        <v>2009</v>
      </c>
      <c r="F11755" s="1" t="str">
        <f t="shared" si="367"/>
        <v>Feb</v>
      </c>
      <c r="G11755" t="s">
        <v>50</v>
      </c>
      <c r="H11755" t="s">
        <v>484</v>
      </c>
      <c r="I11755">
        <v>0.06</v>
      </c>
      <c r="J11755">
        <v>0.02</v>
      </c>
      <c r="K11755">
        <v>0</v>
      </c>
      <c r="L11755">
        <v>0</v>
      </c>
      <c r="M11755">
        <v>0.08</v>
      </c>
      <c r="N11755">
        <v>70</v>
      </c>
      <c r="O11755">
        <v>11</v>
      </c>
      <c r="P11755">
        <v>8.9</v>
      </c>
      <c r="Q11755">
        <v>20</v>
      </c>
      <c r="R11755" t="s">
        <v>934</v>
      </c>
      <c r="S11755" t="s">
        <v>88</v>
      </c>
    </row>
    <row r="11756" spans="1:19" x14ac:dyDescent="0.2">
      <c r="A11756" t="s">
        <v>9643</v>
      </c>
      <c r="B11756" t="s">
        <v>32</v>
      </c>
      <c r="C11756">
        <v>2011</v>
      </c>
      <c r="D11756" s="1" t="d">
        <v>1997-02-13</v>
      </c>
      <c r="E11756" s="1" t="str">
        <f t="shared" si="366"/>
        <v>1997</v>
      </c>
      <c r="F11756" s="1" t="str">
        <f t="shared" si="367"/>
        <v>Feb</v>
      </c>
      <c r="G11756" t="s">
        <v>18</v>
      </c>
      <c r="H11756" t="s">
        <v>234</v>
      </c>
      <c r="I11756">
        <v>0</v>
      </c>
      <c r="J11756">
        <v>0</v>
      </c>
      <c r="K11756">
        <v>0.08</v>
      </c>
      <c r="L11756">
        <v>0</v>
      </c>
      <c r="M11756">
        <v>0.08</v>
      </c>
    </row>
    <row r="11757" spans="1:19" x14ac:dyDescent="0.2">
      <c r="A11757" t="s">
        <v>9644</v>
      </c>
      <c r="B11757" t="s">
        <v>79</v>
      </c>
      <c r="C11757">
        <v>2012</v>
      </c>
      <c r="D11757" s="1" t="d">
        <v>2022-07-30</v>
      </c>
      <c r="E11757" s="1" t="str">
        <f t="shared" si="366"/>
        <v>2022</v>
      </c>
      <c r="F11757" s="1" t="str">
        <f t="shared" si="367"/>
        <v>Jul</v>
      </c>
      <c r="G11757" t="s">
        <v>50</v>
      </c>
      <c r="H11757" t="s">
        <v>1755</v>
      </c>
      <c r="I11757">
        <v>0</v>
      </c>
      <c r="J11757">
        <v>0</v>
      </c>
      <c r="K11757">
        <v>0.08</v>
      </c>
      <c r="L11757">
        <v>0</v>
      </c>
      <c r="M11757">
        <v>0.08</v>
      </c>
    </row>
    <row r="11758" spans="1:19" x14ac:dyDescent="0.2">
      <c r="A11758" t="s">
        <v>9079</v>
      </c>
      <c r="B11758" t="s">
        <v>49</v>
      </c>
      <c r="C11758">
        <v>2011</v>
      </c>
      <c r="D11758" s="1" t="d">
        <v>2015-02-13</v>
      </c>
      <c r="E11758" s="1" t="str">
        <f t="shared" si="366"/>
        <v>2015</v>
      </c>
      <c r="F11758" s="1" t="str">
        <f t="shared" si="367"/>
        <v>Feb</v>
      </c>
      <c r="G11758" t="s">
        <v>24</v>
      </c>
      <c r="H11758" t="s">
        <v>234</v>
      </c>
      <c r="I11758">
        <v>7.0000000000000007E-2</v>
      </c>
      <c r="J11758">
        <v>0</v>
      </c>
      <c r="K11758">
        <v>0</v>
      </c>
      <c r="L11758">
        <v>0.01</v>
      </c>
      <c r="M11758">
        <v>0.08</v>
      </c>
      <c r="N11758">
        <v>67</v>
      </c>
      <c r="O11758">
        <v>5</v>
      </c>
      <c r="P11758">
        <v>6.8</v>
      </c>
      <c r="Q11758">
        <v>4</v>
      </c>
      <c r="R11758" t="s">
        <v>9080</v>
      </c>
      <c r="S11758" t="s">
        <v>112</v>
      </c>
    </row>
    <row r="11759" spans="1:19" x14ac:dyDescent="0.2">
      <c r="A11759" t="s">
        <v>7601</v>
      </c>
      <c r="B11759" t="s">
        <v>137</v>
      </c>
      <c r="C11759">
        <v>2004</v>
      </c>
      <c r="D11759" s="1" t="d">
        <v>2010-07-27</v>
      </c>
      <c r="E11759" s="1" t="str">
        <f t="shared" si="366"/>
        <v>2010</v>
      </c>
      <c r="F11759" s="1" t="str">
        <f t="shared" si="367"/>
        <v>Jul</v>
      </c>
      <c r="G11759" t="s">
        <v>34</v>
      </c>
      <c r="H11759" t="s">
        <v>648</v>
      </c>
      <c r="I11759">
        <v>0.06</v>
      </c>
      <c r="J11759">
        <v>0.02</v>
      </c>
      <c r="K11759">
        <v>0</v>
      </c>
      <c r="L11759">
        <v>0</v>
      </c>
      <c r="M11759">
        <v>0.08</v>
      </c>
      <c r="N11759">
        <v>79</v>
      </c>
      <c r="O11759">
        <v>26</v>
      </c>
      <c r="P11759">
        <v>5.4</v>
      </c>
      <c r="Q11759">
        <v>10</v>
      </c>
      <c r="R11759" t="s">
        <v>7602</v>
      </c>
      <c r="S11759" t="s">
        <v>88</v>
      </c>
    </row>
    <row r="11760" spans="1:19" x14ac:dyDescent="0.2">
      <c r="A11760" t="s">
        <v>9645</v>
      </c>
      <c r="B11760" t="s">
        <v>159</v>
      </c>
      <c r="C11760">
        <v>2011</v>
      </c>
      <c r="D11760" s="1" t="d">
        <v>2006-06-08</v>
      </c>
      <c r="E11760" s="1" t="str">
        <f t="shared" si="366"/>
        <v>2006</v>
      </c>
      <c r="F11760" s="1" t="str">
        <f t="shared" si="367"/>
        <v>Jun</v>
      </c>
      <c r="G11760" t="s">
        <v>86</v>
      </c>
      <c r="H11760" t="s">
        <v>234</v>
      </c>
      <c r="I11760">
        <v>0</v>
      </c>
      <c r="J11760">
        <v>0</v>
      </c>
      <c r="K11760">
        <v>0.08</v>
      </c>
      <c r="L11760">
        <v>0</v>
      </c>
      <c r="M11760">
        <v>0.08</v>
      </c>
    </row>
    <row r="11761" spans="1:19" x14ac:dyDescent="0.2">
      <c r="A11761" t="s">
        <v>9646</v>
      </c>
      <c r="B11761" t="s">
        <v>17</v>
      </c>
      <c r="C11761">
        <v>2009</v>
      </c>
      <c r="D11761" s="1" t="d">
        <v>2022-05-16</v>
      </c>
      <c r="E11761" s="1" t="str">
        <f t="shared" si="366"/>
        <v>2022</v>
      </c>
      <c r="F11761" s="1" t="str">
        <f t="shared" si="367"/>
        <v>May</v>
      </c>
      <c r="G11761" t="s">
        <v>34</v>
      </c>
      <c r="H11761" t="s">
        <v>5837</v>
      </c>
      <c r="I11761">
        <v>7.0000000000000007E-2</v>
      </c>
      <c r="J11761">
        <v>0</v>
      </c>
      <c r="K11761">
        <v>0</v>
      </c>
      <c r="L11761">
        <v>0</v>
      </c>
      <c r="M11761">
        <v>7.0000000000000007E-2</v>
      </c>
      <c r="P11761" t="s">
        <v>203</v>
      </c>
      <c r="R11761" t="s">
        <v>5837</v>
      </c>
      <c r="S11761" t="s">
        <v>20</v>
      </c>
    </row>
    <row r="11762" spans="1:19" x14ac:dyDescent="0.2">
      <c r="A11762" t="s">
        <v>9647</v>
      </c>
      <c r="B11762" t="s">
        <v>32</v>
      </c>
      <c r="C11762">
        <v>2009</v>
      </c>
      <c r="D11762" s="1" t="d">
        <v>2013-04-21</v>
      </c>
      <c r="E11762" s="1" t="str">
        <f t="shared" si="366"/>
        <v>2013</v>
      </c>
      <c r="F11762" s="1" t="str">
        <f t="shared" si="367"/>
        <v>Apr</v>
      </c>
      <c r="G11762" t="s">
        <v>39</v>
      </c>
      <c r="H11762" t="s">
        <v>111</v>
      </c>
      <c r="I11762">
        <v>0</v>
      </c>
      <c r="J11762">
        <v>7.0000000000000007E-2</v>
      </c>
      <c r="K11762">
        <v>0</v>
      </c>
      <c r="L11762">
        <v>0.01</v>
      </c>
      <c r="M11762">
        <v>7.0000000000000007E-2</v>
      </c>
    </row>
    <row r="11763" spans="1:19" x14ac:dyDescent="0.2">
      <c r="A11763" t="s">
        <v>9648</v>
      </c>
      <c r="B11763" t="s">
        <v>75</v>
      </c>
      <c r="C11763">
        <v>2015</v>
      </c>
      <c r="D11763" s="1" t="d">
        <v>1990-02-28</v>
      </c>
      <c r="E11763" s="1" t="str">
        <f t="shared" si="366"/>
        <v>1990</v>
      </c>
      <c r="F11763" s="1" t="str">
        <f t="shared" si="367"/>
        <v>Feb</v>
      </c>
      <c r="G11763" t="s">
        <v>272</v>
      </c>
      <c r="H11763" t="s">
        <v>4719</v>
      </c>
      <c r="I11763">
        <v>0</v>
      </c>
      <c r="J11763">
        <v>0.05</v>
      </c>
      <c r="K11763">
        <v>0.02</v>
      </c>
      <c r="L11763">
        <v>0.01</v>
      </c>
      <c r="M11763">
        <v>7.0000000000000007E-2</v>
      </c>
      <c r="N11763">
        <v>64</v>
      </c>
      <c r="O11763">
        <v>10</v>
      </c>
      <c r="P11763">
        <v>7.1</v>
      </c>
      <c r="Q11763">
        <v>12</v>
      </c>
      <c r="R11763" t="s">
        <v>6481</v>
      </c>
      <c r="S11763" t="s">
        <v>88</v>
      </c>
    </row>
    <row r="11764" spans="1:19" x14ac:dyDescent="0.2">
      <c r="A11764" t="s">
        <v>9649</v>
      </c>
      <c r="B11764" t="s">
        <v>104</v>
      </c>
      <c r="C11764">
        <v>1998</v>
      </c>
      <c r="D11764" s="1" t="d">
        <v>1993-06-14</v>
      </c>
      <c r="E11764" s="1" t="str">
        <f t="shared" si="366"/>
        <v>1993</v>
      </c>
      <c r="F11764" s="1" t="str">
        <f t="shared" si="367"/>
        <v>Jun</v>
      </c>
      <c r="G11764" t="s">
        <v>28</v>
      </c>
      <c r="H11764" t="s">
        <v>9650</v>
      </c>
      <c r="I11764">
        <v>0</v>
      </c>
      <c r="J11764">
        <v>0</v>
      </c>
      <c r="K11764">
        <v>7.0000000000000007E-2</v>
      </c>
      <c r="L11764">
        <v>0</v>
      </c>
      <c r="M11764">
        <v>7.0000000000000007E-2</v>
      </c>
    </row>
    <row r="11765" spans="1:19" x14ac:dyDescent="0.2">
      <c r="A11765" t="s">
        <v>8152</v>
      </c>
      <c r="B11765" t="s">
        <v>1015</v>
      </c>
      <c r="C11765">
        <v>2012</v>
      </c>
      <c r="D11765" s="1" t="d">
        <v>2015-05-01</v>
      </c>
      <c r="E11765" s="1" t="str">
        <f t="shared" si="366"/>
        <v>2015</v>
      </c>
      <c r="F11765" s="1" t="str">
        <f t="shared" si="367"/>
        <v>May</v>
      </c>
      <c r="G11765" t="s">
        <v>86</v>
      </c>
      <c r="H11765" t="s">
        <v>202</v>
      </c>
      <c r="I11765">
        <v>0.02</v>
      </c>
      <c r="J11765">
        <v>0.04</v>
      </c>
      <c r="K11765">
        <v>0</v>
      </c>
      <c r="L11765">
        <v>0.01</v>
      </c>
      <c r="M11765">
        <v>7.0000000000000007E-2</v>
      </c>
    </row>
    <row r="11766" spans="1:19" x14ac:dyDescent="0.2">
      <c r="A11766" t="s">
        <v>9651</v>
      </c>
      <c r="B11766" t="s">
        <v>55</v>
      </c>
      <c r="C11766">
        <v>2008</v>
      </c>
      <c r="D11766" s="1" t="d">
        <v>2001-09-11</v>
      </c>
      <c r="E11766" s="1" t="str">
        <f t="shared" si="366"/>
        <v>2001</v>
      </c>
      <c r="F11766" s="1" t="str">
        <f t="shared" si="367"/>
        <v>Sep</v>
      </c>
      <c r="G11766" t="s">
        <v>86</v>
      </c>
      <c r="H11766" t="s">
        <v>372</v>
      </c>
      <c r="I11766">
        <v>0</v>
      </c>
      <c r="J11766">
        <v>0</v>
      </c>
      <c r="K11766">
        <v>7.0000000000000007E-2</v>
      </c>
      <c r="L11766">
        <v>0</v>
      </c>
      <c r="M11766">
        <v>7.0000000000000007E-2</v>
      </c>
    </row>
    <row r="11767" spans="1:19" x14ac:dyDescent="0.2">
      <c r="A11767" t="s">
        <v>9652</v>
      </c>
      <c r="B11767" t="s">
        <v>1043</v>
      </c>
      <c r="C11767">
        <v>1994</v>
      </c>
      <c r="D11767" s="1" t="d">
        <v>2002-07-22</v>
      </c>
      <c r="E11767" s="1" t="str">
        <f t="shared" si="366"/>
        <v>2002</v>
      </c>
      <c r="F11767" s="1" t="str">
        <f t="shared" si="367"/>
        <v>Jul</v>
      </c>
      <c r="G11767" t="s">
        <v>24</v>
      </c>
      <c r="H11767" t="s">
        <v>151</v>
      </c>
      <c r="I11767">
        <v>0</v>
      </c>
      <c r="J11767">
        <v>0</v>
      </c>
      <c r="K11767">
        <v>7.0000000000000007E-2</v>
      </c>
      <c r="L11767">
        <v>0</v>
      </c>
      <c r="M11767">
        <v>7.0000000000000007E-2</v>
      </c>
    </row>
    <row r="11768" spans="1:19" x14ac:dyDescent="0.2">
      <c r="A11768" t="s">
        <v>9653</v>
      </c>
      <c r="B11768" t="s">
        <v>55</v>
      </c>
      <c r="C11768">
        <v>2005</v>
      </c>
      <c r="D11768" s="1" t="d">
        <v>1988-12-27</v>
      </c>
      <c r="E11768" s="1" t="str">
        <f t="shared" si="366"/>
        <v>1988</v>
      </c>
      <c r="F11768" s="1" t="str">
        <f t="shared" si="367"/>
        <v>Dec</v>
      </c>
      <c r="G11768" t="s">
        <v>34</v>
      </c>
      <c r="H11768" t="s">
        <v>299</v>
      </c>
      <c r="I11768">
        <v>0.04</v>
      </c>
      <c r="J11768">
        <v>0.03</v>
      </c>
      <c r="K11768">
        <v>0</v>
      </c>
      <c r="L11768">
        <v>0.01</v>
      </c>
      <c r="M11768">
        <v>7.0000000000000007E-2</v>
      </c>
      <c r="N11768">
        <v>72</v>
      </c>
      <c r="O11768">
        <v>14</v>
      </c>
      <c r="P11768">
        <v>9</v>
      </c>
      <c r="Q11768">
        <v>13</v>
      </c>
      <c r="R11768" t="s">
        <v>9654</v>
      </c>
      <c r="S11768" t="s">
        <v>20</v>
      </c>
    </row>
    <row r="11769" spans="1:19" x14ac:dyDescent="0.2">
      <c r="A11769" t="s">
        <v>9655</v>
      </c>
      <c r="B11769" t="s">
        <v>32</v>
      </c>
      <c r="C11769">
        <v>2008</v>
      </c>
      <c r="D11769" s="1" t="d">
        <v>2022-01-25</v>
      </c>
      <c r="E11769" s="1" t="str">
        <f t="shared" si="366"/>
        <v>2022</v>
      </c>
      <c r="F11769" s="1" t="str">
        <f t="shared" si="367"/>
        <v>Jan</v>
      </c>
      <c r="G11769" t="s">
        <v>50</v>
      </c>
      <c r="H11769" t="s">
        <v>242</v>
      </c>
      <c r="I11769">
        <v>7.0000000000000007E-2</v>
      </c>
      <c r="J11769">
        <v>0</v>
      </c>
      <c r="K11769">
        <v>0</v>
      </c>
      <c r="L11769">
        <v>0</v>
      </c>
      <c r="M11769">
        <v>7.0000000000000007E-2</v>
      </c>
      <c r="N11769">
        <v>70</v>
      </c>
      <c r="O11769">
        <v>21</v>
      </c>
      <c r="P11769">
        <v>6.3</v>
      </c>
      <c r="Q11769">
        <v>4</v>
      </c>
      <c r="R11769" t="s">
        <v>257</v>
      </c>
      <c r="S11769" t="s">
        <v>112</v>
      </c>
    </row>
    <row r="11770" spans="1:19" x14ac:dyDescent="0.2">
      <c r="A11770" t="s">
        <v>665</v>
      </c>
      <c r="B11770" t="s">
        <v>104</v>
      </c>
      <c r="C11770">
        <v>1995</v>
      </c>
      <c r="D11770" s="1" t="d">
        <v>2007-02-14</v>
      </c>
      <c r="E11770" s="1" t="str">
        <f t="shared" si="366"/>
        <v>2007</v>
      </c>
      <c r="F11770" s="1" t="str">
        <f t="shared" si="367"/>
        <v>Feb</v>
      </c>
      <c r="G11770" t="s">
        <v>101</v>
      </c>
      <c r="H11770" t="s">
        <v>1836</v>
      </c>
      <c r="I11770">
        <v>0</v>
      </c>
      <c r="J11770">
        <v>0</v>
      </c>
      <c r="K11770">
        <v>7.0000000000000007E-2</v>
      </c>
      <c r="L11770">
        <v>0</v>
      </c>
      <c r="M11770">
        <v>7.0000000000000007E-2</v>
      </c>
    </row>
    <row r="11771" spans="1:19" x14ac:dyDescent="0.2">
      <c r="A11771" t="s">
        <v>9656</v>
      </c>
      <c r="B11771" t="s">
        <v>159</v>
      </c>
      <c r="C11771">
        <v>2006</v>
      </c>
      <c r="D11771" s="1" t="d">
        <v>2005-09-09</v>
      </c>
      <c r="E11771" s="1" t="str">
        <f t="shared" si="366"/>
        <v>2005</v>
      </c>
      <c r="F11771" s="1" t="str">
        <f t="shared" si="367"/>
        <v>Sep</v>
      </c>
      <c r="G11771" t="s">
        <v>18</v>
      </c>
      <c r="H11771" t="s">
        <v>68</v>
      </c>
      <c r="I11771">
        <v>7.0000000000000007E-2</v>
      </c>
      <c r="J11771">
        <v>0</v>
      </c>
      <c r="K11771">
        <v>0</v>
      </c>
      <c r="L11771">
        <v>0.01</v>
      </c>
      <c r="M11771">
        <v>7.0000000000000007E-2</v>
      </c>
      <c r="N11771">
        <v>72</v>
      </c>
      <c r="O11771">
        <v>44</v>
      </c>
      <c r="P11771" t="s">
        <v>203</v>
      </c>
      <c r="R11771" t="s">
        <v>1129</v>
      </c>
      <c r="S11771" t="s">
        <v>20</v>
      </c>
    </row>
    <row r="11772" spans="1:19" x14ac:dyDescent="0.2">
      <c r="A11772" t="s">
        <v>8024</v>
      </c>
      <c r="B11772" t="s">
        <v>17</v>
      </c>
      <c r="C11772">
        <v>2008</v>
      </c>
      <c r="D11772" s="1" t="d">
        <v>1997-01-31</v>
      </c>
      <c r="E11772" s="1" t="str">
        <f t="shared" si="366"/>
        <v>1997</v>
      </c>
      <c r="F11772" s="1" t="str">
        <f t="shared" si="367"/>
        <v>Jan</v>
      </c>
      <c r="G11772" t="s">
        <v>28</v>
      </c>
      <c r="H11772" t="s">
        <v>1511</v>
      </c>
      <c r="I11772">
        <v>7.0000000000000007E-2</v>
      </c>
      <c r="J11772">
        <v>0</v>
      </c>
      <c r="K11772">
        <v>0</v>
      </c>
      <c r="L11772">
        <v>0.01</v>
      </c>
      <c r="M11772">
        <v>7.0000000000000007E-2</v>
      </c>
      <c r="N11772">
        <v>50</v>
      </c>
      <c r="O11772">
        <v>22</v>
      </c>
      <c r="P11772">
        <v>8.1</v>
      </c>
      <c r="Q11772">
        <v>24</v>
      </c>
      <c r="R11772" t="s">
        <v>7595</v>
      </c>
      <c r="S11772" t="s">
        <v>88</v>
      </c>
    </row>
    <row r="11773" spans="1:19" x14ac:dyDescent="0.2">
      <c r="A11773" t="s">
        <v>9508</v>
      </c>
      <c r="B11773" t="s">
        <v>49</v>
      </c>
      <c r="C11773">
        <v>2014</v>
      </c>
      <c r="D11773" s="1" t="d">
        <v>2001-10-13</v>
      </c>
      <c r="E11773" s="1" t="str">
        <f t="shared" si="366"/>
        <v>2001</v>
      </c>
      <c r="F11773" s="1" t="str">
        <f t="shared" si="367"/>
        <v>Oct</v>
      </c>
      <c r="G11773" t="s">
        <v>28</v>
      </c>
      <c r="H11773" t="s">
        <v>2780</v>
      </c>
      <c r="I11773">
        <v>0.05</v>
      </c>
      <c r="J11773">
        <v>0.01</v>
      </c>
      <c r="K11773">
        <v>0</v>
      </c>
      <c r="L11773">
        <v>0.01</v>
      </c>
      <c r="M11773">
        <v>7.0000000000000007E-2</v>
      </c>
      <c r="N11773">
        <v>71</v>
      </c>
      <c r="O11773">
        <v>18</v>
      </c>
      <c r="P11773">
        <v>7.3</v>
      </c>
      <c r="Q11773">
        <v>27</v>
      </c>
      <c r="R11773" t="s">
        <v>5754</v>
      </c>
      <c r="S11773" t="s">
        <v>88</v>
      </c>
    </row>
    <row r="11774" spans="1:19" x14ac:dyDescent="0.2">
      <c r="A11774" t="s">
        <v>9657</v>
      </c>
      <c r="B11774" t="s">
        <v>171</v>
      </c>
      <c r="C11774">
        <v>2013</v>
      </c>
      <c r="D11774" s="1" t="d">
        <v>2017-01-02</v>
      </c>
      <c r="E11774" s="1" t="str">
        <f t="shared" si="366"/>
        <v>2017</v>
      </c>
      <c r="F11774" s="1" t="str">
        <f t="shared" si="367"/>
        <v>Jan</v>
      </c>
      <c r="G11774" t="s">
        <v>86</v>
      </c>
      <c r="H11774" t="s">
        <v>45</v>
      </c>
      <c r="I11774">
        <v>0.04</v>
      </c>
      <c r="J11774">
        <v>0.03</v>
      </c>
      <c r="K11774">
        <v>0</v>
      </c>
      <c r="L11774">
        <v>0.01</v>
      </c>
      <c r="M11774">
        <v>7.0000000000000007E-2</v>
      </c>
    </row>
    <row r="11775" spans="1:19" x14ac:dyDescent="0.2">
      <c r="A11775" t="s">
        <v>6044</v>
      </c>
      <c r="B11775" t="s">
        <v>1015</v>
      </c>
      <c r="C11775">
        <v>2012</v>
      </c>
      <c r="D11775" s="1" t="d">
        <v>2018-01-16</v>
      </c>
      <c r="E11775" s="1" t="str">
        <f t="shared" si="366"/>
        <v>2018</v>
      </c>
      <c r="F11775" s="1" t="str">
        <f t="shared" si="367"/>
        <v>Jan</v>
      </c>
      <c r="G11775" t="s">
        <v>101</v>
      </c>
      <c r="H11775" t="s">
        <v>372</v>
      </c>
      <c r="I11775">
        <v>0</v>
      </c>
      <c r="J11775">
        <v>0</v>
      </c>
      <c r="K11775">
        <v>7.0000000000000007E-2</v>
      </c>
      <c r="L11775">
        <v>0</v>
      </c>
      <c r="M11775">
        <v>7.0000000000000007E-2</v>
      </c>
    </row>
    <row r="11776" spans="1:19" x14ac:dyDescent="0.2">
      <c r="A11776" t="s">
        <v>9658</v>
      </c>
      <c r="B11776" t="s">
        <v>17</v>
      </c>
      <c r="C11776">
        <v>2008</v>
      </c>
      <c r="D11776" s="1" t="d">
        <v>2012-04-17</v>
      </c>
      <c r="E11776" s="1" t="str">
        <f t="shared" si="366"/>
        <v>2012</v>
      </c>
      <c r="F11776" s="1" t="str">
        <f t="shared" si="367"/>
        <v>Apr</v>
      </c>
      <c r="G11776" t="s">
        <v>86</v>
      </c>
      <c r="H11776" t="s">
        <v>4573</v>
      </c>
      <c r="I11776">
        <v>0</v>
      </c>
      <c r="J11776">
        <v>0</v>
      </c>
      <c r="K11776">
        <v>7.0000000000000007E-2</v>
      </c>
      <c r="L11776">
        <v>0</v>
      </c>
      <c r="M11776">
        <v>7.0000000000000007E-2</v>
      </c>
    </row>
    <row r="11777" spans="1:19" x14ac:dyDescent="0.2">
      <c r="A11777" t="s">
        <v>9659</v>
      </c>
      <c r="B11777" t="s">
        <v>159</v>
      </c>
      <c r="C11777">
        <v>2010</v>
      </c>
      <c r="D11777" s="1" t="d">
        <v>2021-04-14</v>
      </c>
      <c r="E11777" s="1" t="str">
        <f t="shared" si="366"/>
        <v>2021</v>
      </c>
      <c r="F11777" s="1" t="str">
        <f t="shared" si="367"/>
        <v>Apr</v>
      </c>
      <c r="G11777" t="s">
        <v>101</v>
      </c>
      <c r="H11777" t="s">
        <v>68</v>
      </c>
      <c r="I11777">
        <v>0</v>
      </c>
      <c r="J11777">
        <v>0</v>
      </c>
      <c r="K11777">
        <v>7.0000000000000007E-2</v>
      </c>
      <c r="L11777">
        <v>0</v>
      </c>
      <c r="M11777">
        <v>7.0000000000000007E-2</v>
      </c>
    </row>
    <row r="11778" spans="1:19" x14ac:dyDescent="0.2">
      <c r="A11778" t="s">
        <v>9660</v>
      </c>
      <c r="B11778" t="s">
        <v>55</v>
      </c>
      <c r="C11778">
        <v>2002</v>
      </c>
      <c r="D11778" s="1" t="d">
        <v>2012-05-27</v>
      </c>
      <c r="E11778" s="1" t="str">
        <f t="shared" si="366"/>
        <v>2012</v>
      </c>
      <c r="F11778" s="1" t="str">
        <f t="shared" si="367"/>
        <v>May</v>
      </c>
      <c r="G11778" t="s">
        <v>28</v>
      </c>
      <c r="H11778" t="s">
        <v>1972</v>
      </c>
      <c r="I11778">
        <v>0.04</v>
      </c>
      <c r="J11778">
        <v>0.03</v>
      </c>
      <c r="K11778">
        <v>0</v>
      </c>
      <c r="L11778">
        <v>0.01</v>
      </c>
      <c r="M11778">
        <v>7.0000000000000007E-2</v>
      </c>
      <c r="N11778">
        <v>74</v>
      </c>
      <c r="O11778">
        <v>24</v>
      </c>
      <c r="P11778">
        <v>7.5</v>
      </c>
      <c r="Q11778">
        <v>12</v>
      </c>
      <c r="R11778" t="s">
        <v>257</v>
      </c>
      <c r="S11778" t="s">
        <v>20</v>
      </c>
    </row>
    <row r="11779" spans="1:19" x14ac:dyDescent="0.2">
      <c r="A11779" t="s">
        <v>9661</v>
      </c>
      <c r="B11779">
        <v>2600</v>
      </c>
      <c r="C11779">
        <v>1987</v>
      </c>
      <c r="D11779" s="1" t="d">
        <v>1991-10-02</v>
      </c>
      <c r="E11779" s="1" t="str">
        <f t="shared" ref="E11779:E11842" si="368">TEXT(D11779,"yyyy")</f>
        <v>1991</v>
      </c>
      <c r="F11779" s="1" t="str">
        <f t="shared" ref="F11779:F11842" si="369">TEXT(D11779,"mmm")</f>
        <v>Oct</v>
      </c>
      <c r="G11779" t="s">
        <v>18</v>
      </c>
      <c r="H11779" t="s">
        <v>155</v>
      </c>
      <c r="I11779">
        <v>7.0000000000000007E-2</v>
      </c>
      <c r="J11779">
        <v>0</v>
      </c>
      <c r="K11779">
        <v>0</v>
      </c>
      <c r="L11779">
        <v>0</v>
      </c>
      <c r="M11779">
        <v>7.0000000000000007E-2</v>
      </c>
    </row>
    <row r="11780" spans="1:19" x14ac:dyDescent="0.2">
      <c r="A11780" t="s">
        <v>9662</v>
      </c>
      <c r="B11780" t="s">
        <v>79</v>
      </c>
      <c r="C11780">
        <v>2015</v>
      </c>
      <c r="D11780" s="1" t="d">
        <v>1995-04-20</v>
      </c>
      <c r="E11780" s="1" t="str">
        <f t="shared" si="368"/>
        <v>1995</v>
      </c>
      <c r="F11780" s="1" t="str">
        <f t="shared" si="369"/>
        <v>Apr</v>
      </c>
      <c r="G11780" t="s">
        <v>86</v>
      </c>
      <c r="H11780" t="s">
        <v>4214</v>
      </c>
      <c r="I11780">
        <v>0</v>
      </c>
      <c r="J11780">
        <v>0</v>
      </c>
      <c r="K11780">
        <v>7.0000000000000007E-2</v>
      </c>
      <c r="L11780">
        <v>0</v>
      </c>
      <c r="M11780">
        <v>7.0000000000000007E-2</v>
      </c>
    </row>
    <row r="11781" spans="1:19" x14ac:dyDescent="0.2">
      <c r="A11781" t="s">
        <v>7861</v>
      </c>
      <c r="B11781" t="s">
        <v>49</v>
      </c>
      <c r="C11781">
        <v>2011</v>
      </c>
      <c r="D11781" s="1" t="d">
        <v>2014-03-05</v>
      </c>
      <c r="E11781" s="1" t="str">
        <f t="shared" si="368"/>
        <v>2014</v>
      </c>
      <c r="F11781" s="1" t="str">
        <f t="shared" si="369"/>
        <v>Mar</v>
      </c>
      <c r="G11781" t="s">
        <v>18</v>
      </c>
      <c r="H11781" t="s">
        <v>234</v>
      </c>
      <c r="I11781">
        <v>0</v>
      </c>
      <c r="J11781">
        <v>0</v>
      </c>
      <c r="K11781">
        <v>7.0000000000000007E-2</v>
      </c>
      <c r="L11781">
        <v>0</v>
      </c>
      <c r="M11781">
        <v>7.0000000000000007E-2</v>
      </c>
    </row>
    <row r="11782" spans="1:19" x14ac:dyDescent="0.2">
      <c r="A11782" t="s">
        <v>9663</v>
      </c>
      <c r="B11782" t="s">
        <v>17</v>
      </c>
      <c r="C11782">
        <v>2008</v>
      </c>
      <c r="D11782" s="1" t="d">
        <v>2012-06-05</v>
      </c>
      <c r="E11782" s="1" t="str">
        <f t="shared" si="368"/>
        <v>2012</v>
      </c>
      <c r="F11782" s="1" t="str">
        <f t="shared" si="369"/>
        <v>Jun</v>
      </c>
      <c r="G11782" t="s">
        <v>50</v>
      </c>
      <c r="H11782" t="s">
        <v>71</v>
      </c>
      <c r="I11782">
        <v>7.0000000000000007E-2</v>
      </c>
      <c r="J11782">
        <v>0</v>
      </c>
      <c r="K11782">
        <v>0</v>
      </c>
      <c r="L11782">
        <v>0</v>
      </c>
      <c r="M11782">
        <v>7.0000000000000007E-2</v>
      </c>
    </row>
    <row r="11783" spans="1:19" x14ac:dyDescent="0.2">
      <c r="A11783" t="s">
        <v>9664</v>
      </c>
      <c r="B11783" t="s">
        <v>1411</v>
      </c>
      <c r="C11783">
        <v>1994</v>
      </c>
      <c r="D11783" s="1" t="d">
        <v>1998-10-06</v>
      </c>
      <c r="E11783" s="1" t="str">
        <f t="shared" si="368"/>
        <v>1998</v>
      </c>
      <c r="F11783" s="1" t="str">
        <f t="shared" si="369"/>
        <v>Oct</v>
      </c>
      <c r="G11783" t="s">
        <v>24</v>
      </c>
      <c r="H11783" t="s">
        <v>151</v>
      </c>
      <c r="I11783">
        <v>0</v>
      </c>
      <c r="J11783">
        <v>0</v>
      </c>
      <c r="K11783">
        <v>7.0000000000000007E-2</v>
      </c>
      <c r="L11783">
        <v>0</v>
      </c>
      <c r="M11783">
        <v>7.0000000000000007E-2</v>
      </c>
    </row>
    <row r="11784" spans="1:19" x14ac:dyDescent="0.2">
      <c r="A11784" t="s">
        <v>9665</v>
      </c>
      <c r="B11784" t="s">
        <v>79</v>
      </c>
      <c r="C11784">
        <v>2014</v>
      </c>
      <c r="D11784" s="1" t="d">
        <v>2006-07-09</v>
      </c>
      <c r="E11784" s="1" t="str">
        <f t="shared" si="368"/>
        <v>2006</v>
      </c>
      <c r="F11784" s="1" t="str">
        <f t="shared" si="369"/>
        <v>Jul</v>
      </c>
      <c r="G11784" t="s">
        <v>28</v>
      </c>
      <c r="H11784" t="s">
        <v>2927</v>
      </c>
      <c r="I11784">
        <v>0</v>
      </c>
      <c r="J11784">
        <v>0</v>
      </c>
      <c r="K11784">
        <v>7.0000000000000007E-2</v>
      </c>
      <c r="L11784">
        <v>0</v>
      </c>
      <c r="M11784">
        <v>7.0000000000000007E-2</v>
      </c>
    </row>
    <row r="11785" spans="1:19" x14ac:dyDescent="0.2">
      <c r="A11785" t="s">
        <v>5350</v>
      </c>
      <c r="B11785" t="s">
        <v>171</v>
      </c>
      <c r="C11785">
        <v>2015</v>
      </c>
      <c r="D11785" s="1" t="d">
        <v>1997-10-18</v>
      </c>
      <c r="E11785" s="1" t="str">
        <f t="shared" si="368"/>
        <v>1997</v>
      </c>
      <c r="F11785" s="1" t="str">
        <f t="shared" si="369"/>
        <v>Oct</v>
      </c>
      <c r="G11785" t="s">
        <v>28</v>
      </c>
      <c r="H11785" t="s">
        <v>1791</v>
      </c>
      <c r="I11785">
        <v>0.04</v>
      </c>
      <c r="J11785">
        <v>0.03</v>
      </c>
      <c r="K11785">
        <v>0</v>
      </c>
      <c r="L11785">
        <v>0.01</v>
      </c>
      <c r="M11785">
        <v>7.0000000000000007E-2</v>
      </c>
    </row>
    <row r="11786" spans="1:19" x14ac:dyDescent="0.2">
      <c r="A11786" t="s">
        <v>9481</v>
      </c>
      <c r="B11786" t="s">
        <v>32</v>
      </c>
      <c r="C11786">
        <v>2010</v>
      </c>
      <c r="D11786" s="1" t="d">
        <v>2019-01-11</v>
      </c>
      <c r="E11786" s="1" t="str">
        <f t="shared" si="368"/>
        <v>2019</v>
      </c>
      <c r="F11786" s="1" t="str">
        <f t="shared" si="369"/>
        <v>Jan</v>
      </c>
      <c r="G11786" t="s">
        <v>18</v>
      </c>
      <c r="H11786" t="s">
        <v>71</v>
      </c>
      <c r="I11786">
        <v>7.0000000000000007E-2</v>
      </c>
      <c r="J11786">
        <v>0</v>
      </c>
      <c r="K11786">
        <v>0</v>
      </c>
      <c r="L11786">
        <v>0.01</v>
      </c>
      <c r="M11786">
        <v>7.0000000000000007E-2</v>
      </c>
      <c r="P11786" t="s">
        <v>203</v>
      </c>
      <c r="R11786" t="s">
        <v>71</v>
      </c>
      <c r="S11786" t="s">
        <v>20</v>
      </c>
    </row>
    <row r="11787" spans="1:19" x14ac:dyDescent="0.2">
      <c r="A11787" t="s">
        <v>9666</v>
      </c>
      <c r="B11787" t="s">
        <v>32</v>
      </c>
      <c r="C11787">
        <v>2010</v>
      </c>
      <c r="D11787" s="1" t="d">
        <v>1993-07-29</v>
      </c>
      <c r="E11787" s="1" t="str">
        <f t="shared" si="368"/>
        <v>1993</v>
      </c>
      <c r="F11787" s="1" t="str">
        <f t="shared" si="369"/>
        <v>Jul</v>
      </c>
      <c r="G11787" t="s">
        <v>101</v>
      </c>
      <c r="H11787" t="s">
        <v>7990</v>
      </c>
      <c r="I11787">
        <v>0</v>
      </c>
      <c r="J11787">
        <v>0</v>
      </c>
      <c r="K11787">
        <v>7.0000000000000007E-2</v>
      </c>
      <c r="L11787">
        <v>0</v>
      </c>
      <c r="M11787">
        <v>7.0000000000000007E-2</v>
      </c>
    </row>
    <row r="11788" spans="1:19" x14ac:dyDescent="0.2">
      <c r="A11788" t="s">
        <v>9667</v>
      </c>
      <c r="B11788" t="s">
        <v>104</v>
      </c>
      <c r="C11788">
        <v>1997</v>
      </c>
      <c r="D11788" s="1" t="d">
        <v>2022-12-10</v>
      </c>
      <c r="E11788" s="1" t="str">
        <f t="shared" si="368"/>
        <v>2022</v>
      </c>
      <c r="F11788" s="1" t="str">
        <f t="shared" si="369"/>
        <v>Dec</v>
      </c>
      <c r="G11788" t="s">
        <v>30</v>
      </c>
      <c r="H11788" t="s">
        <v>222</v>
      </c>
      <c r="I11788">
        <v>0.04</v>
      </c>
      <c r="J11788">
        <v>0.03</v>
      </c>
      <c r="K11788">
        <v>0</v>
      </c>
      <c r="L11788">
        <v>0</v>
      </c>
      <c r="M11788">
        <v>7.0000000000000007E-2</v>
      </c>
    </row>
    <row r="11789" spans="1:19" x14ac:dyDescent="0.2">
      <c r="A11789" t="s">
        <v>9668</v>
      </c>
      <c r="B11789" t="s">
        <v>17</v>
      </c>
      <c r="C11789">
        <v>2008</v>
      </c>
      <c r="D11789" s="1" t="d">
        <v>2015-12-31</v>
      </c>
      <c r="E11789" s="1" t="str">
        <f t="shared" si="368"/>
        <v>2015</v>
      </c>
      <c r="F11789" s="1" t="str">
        <f t="shared" si="369"/>
        <v>Dec</v>
      </c>
      <c r="G11789" t="s">
        <v>101</v>
      </c>
      <c r="H11789" t="s">
        <v>7566</v>
      </c>
      <c r="I11789">
        <v>0.06</v>
      </c>
      <c r="J11789">
        <v>0.01</v>
      </c>
      <c r="K11789">
        <v>0</v>
      </c>
      <c r="L11789">
        <v>0.01</v>
      </c>
      <c r="M11789">
        <v>7.0000000000000007E-2</v>
      </c>
      <c r="N11789">
        <v>50</v>
      </c>
      <c r="O11789">
        <v>23</v>
      </c>
      <c r="P11789">
        <v>6.2</v>
      </c>
      <c r="Q11789">
        <v>12</v>
      </c>
      <c r="R11789" t="s">
        <v>3676</v>
      </c>
      <c r="S11789" t="s">
        <v>88</v>
      </c>
    </row>
    <row r="11790" spans="1:19" x14ac:dyDescent="0.2">
      <c r="A11790" t="s">
        <v>9669</v>
      </c>
      <c r="B11790" t="s">
        <v>159</v>
      </c>
      <c r="C11790">
        <v>2006</v>
      </c>
      <c r="D11790" s="1" t="d">
        <v>2011-10-22</v>
      </c>
      <c r="E11790" s="1" t="str">
        <f t="shared" si="368"/>
        <v>2011</v>
      </c>
      <c r="F11790" s="1" t="str">
        <f t="shared" si="369"/>
        <v>Oct</v>
      </c>
      <c r="G11790" t="s">
        <v>34</v>
      </c>
      <c r="H11790" t="s">
        <v>151</v>
      </c>
      <c r="I11790">
        <v>0</v>
      </c>
      <c r="J11790">
        <v>0</v>
      </c>
      <c r="K11790">
        <v>7.0000000000000007E-2</v>
      </c>
      <c r="L11790">
        <v>0</v>
      </c>
      <c r="M11790">
        <v>7.0000000000000007E-2</v>
      </c>
    </row>
    <row r="11791" spans="1:19" x14ac:dyDescent="0.2">
      <c r="A11791" t="s">
        <v>7221</v>
      </c>
      <c r="B11791" t="s">
        <v>49</v>
      </c>
      <c r="C11791">
        <v>2011</v>
      </c>
      <c r="D11791" s="1" t="d">
        <v>2011-03-03</v>
      </c>
      <c r="E11791" s="1" t="str">
        <f t="shared" si="368"/>
        <v>2011</v>
      </c>
      <c r="F11791" s="1" t="str">
        <f t="shared" si="369"/>
        <v>Mar</v>
      </c>
      <c r="G11791" t="s">
        <v>34</v>
      </c>
      <c r="H11791" t="s">
        <v>202</v>
      </c>
      <c r="I11791">
        <v>0.05</v>
      </c>
      <c r="J11791">
        <v>0.02</v>
      </c>
      <c r="K11791">
        <v>0</v>
      </c>
      <c r="L11791">
        <v>0.01</v>
      </c>
      <c r="M11791">
        <v>7.0000000000000007E-2</v>
      </c>
      <c r="P11791" t="s">
        <v>203</v>
      </c>
      <c r="R11791" t="s">
        <v>202</v>
      </c>
      <c r="S11791" t="s">
        <v>88</v>
      </c>
    </row>
    <row r="11792" spans="1:19" x14ac:dyDescent="0.2">
      <c r="A11792" t="s">
        <v>9670</v>
      </c>
      <c r="B11792" t="s">
        <v>32</v>
      </c>
      <c r="C11792" t="s">
        <v>286</v>
      </c>
      <c r="D11792" s="1" t="d">
        <v>1999-04-12</v>
      </c>
      <c r="E11792" s="1" t="str">
        <f t="shared" si="368"/>
        <v>1999</v>
      </c>
      <c r="F11792" s="1" t="str">
        <f t="shared" si="369"/>
        <v>Apr</v>
      </c>
      <c r="G11792" t="s">
        <v>28</v>
      </c>
      <c r="H11792" t="s">
        <v>222</v>
      </c>
      <c r="I11792">
        <v>0</v>
      </c>
      <c r="J11792">
        <v>0</v>
      </c>
      <c r="K11792">
        <v>7.0000000000000007E-2</v>
      </c>
      <c r="L11792">
        <v>0</v>
      </c>
      <c r="M11792">
        <v>7.0000000000000007E-2</v>
      </c>
    </row>
    <row r="11793" spans="1:19" x14ac:dyDescent="0.2">
      <c r="A11793" t="s">
        <v>9671</v>
      </c>
      <c r="B11793" t="s">
        <v>55</v>
      </c>
      <c r="C11793">
        <v>2003</v>
      </c>
      <c r="D11793" s="1" t="d">
        <v>2017-07-30</v>
      </c>
      <c r="E11793" s="1" t="str">
        <f t="shared" si="368"/>
        <v>2017</v>
      </c>
      <c r="F11793" s="1" t="str">
        <f t="shared" si="369"/>
        <v>Jul</v>
      </c>
      <c r="G11793" t="s">
        <v>1</v>
      </c>
      <c r="H11793" t="s">
        <v>2412</v>
      </c>
      <c r="I11793">
        <v>0.04</v>
      </c>
      <c r="J11793">
        <v>0.03</v>
      </c>
      <c r="K11793">
        <v>0</v>
      </c>
      <c r="L11793">
        <v>0.01</v>
      </c>
      <c r="M11793">
        <v>7.0000000000000007E-2</v>
      </c>
      <c r="N11793">
        <v>59</v>
      </c>
      <c r="O11793">
        <v>22</v>
      </c>
      <c r="P11793">
        <v>6.6</v>
      </c>
      <c r="Q11793">
        <v>14</v>
      </c>
      <c r="R11793" t="s">
        <v>2278</v>
      </c>
      <c r="S11793" t="s">
        <v>88</v>
      </c>
    </row>
    <row r="11794" spans="1:19" x14ac:dyDescent="0.2">
      <c r="A11794" t="s">
        <v>9672</v>
      </c>
      <c r="B11794" t="s">
        <v>64</v>
      </c>
      <c r="C11794">
        <v>2004</v>
      </c>
      <c r="D11794" s="1" t="d">
        <v>2004-10-23</v>
      </c>
      <c r="E11794" s="1" t="str">
        <f t="shared" si="368"/>
        <v>2004</v>
      </c>
      <c r="F11794" s="1" t="str">
        <f t="shared" si="369"/>
        <v>Oct</v>
      </c>
      <c r="G11794" t="s">
        <v>1</v>
      </c>
      <c r="H11794" t="s">
        <v>19</v>
      </c>
      <c r="I11794">
        <v>0</v>
      </c>
      <c r="J11794">
        <v>0</v>
      </c>
      <c r="K11794">
        <v>7.0000000000000007E-2</v>
      </c>
      <c r="L11794">
        <v>0</v>
      </c>
      <c r="M11794">
        <v>7.0000000000000007E-2</v>
      </c>
    </row>
    <row r="11795" spans="1:19" x14ac:dyDescent="0.2">
      <c r="A11795" t="s">
        <v>8421</v>
      </c>
      <c r="B11795" t="s">
        <v>49</v>
      </c>
      <c r="C11795">
        <v>2008</v>
      </c>
      <c r="D11795" s="1" t="d">
        <v>1999-10-23</v>
      </c>
      <c r="E11795" s="1" t="str">
        <f t="shared" si="368"/>
        <v>1999</v>
      </c>
      <c r="F11795" s="1" t="str">
        <f t="shared" si="369"/>
        <v>Oct</v>
      </c>
      <c r="G11795" t="s">
        <v>37</v>
      </c>
      <c r="H11795" t="s">
        <v>71</v>
      </c>
      <c r="I11795">
        <v>7.0000000000000007E-2</v>
      </c>
      <c r="J11795">
        <v>0</v>
      </c>
      <c r="K11795">
        <v>0</v>
      </c>
      <c r="L11795">
        <v>0.01</v>
      </c>
      <c r="M11795">
        <v>7.0000000000000007E-2</v>
      </c>
      <c r="N11795">
        <v>36</v>
      </c>
      <c r="O11795">
        <v>7</v>
      </c>
      <c r="P11795">
        <v>2.4</v>
      </c>
      <c r="Q11795">
        <v>15</v>
      </c>
      <c r="R11795" t="s">
        <v>71</v>
      </c>
      <c r="S11795" t="s">
        <v>88</v>
      </c>
    </row>
    <row r="11796" spans="1:19" x14ac:dyDescent="0.2">
      <c r="A11796" t="s">
        <v>9673</v>
      </c>
      <c r="B11796" t="s">
        <v>17</v>
      </c>
      <c r="C11796">
        <v>2009</v>
      </c>
      <c r="D11796" s="1" t="d">
        <v>2007-09-11</v>
      </c>
      <c r="E11796" s="1" t="str">
        <f t="shared" si="368"/>
        <v>2007</v>
      </c>
      <c r="F11796" s="1" t="str">
        <f t="shared" si="369"/>
        <v>Sep</v>
      </c>
      <c r="G11796" t="s">
        <v>101</v>
      </c>
      <c r="H11796" t="s">
        <v>1708</v>
      </c>
      <c r="I11796">
        <v>7.0000000000000007E-2</v>
      </c>
      <c r="J11796">
        <v>0</v>
      </c>
      <c r="K11796">
        <v>0</v>
      </c>
      <c r="L11796">
        <v>0.01</v>
      </c>
      <c r="M11796">
        <v>7.0000000000000007E-2</v>
      </c>
      <c r="P11796" t="s">
        <v>203</v>
      </c>
      <c r="R11796" t="s">
        <v>1870</v>
      </c>
      <c r="S11796" t="s">
        <v>20</v>
      </c>
    </row>
    <row r="11797" spans="1:19" x14ac:dyDescent="0.2">
      <c r="A11797" t="s">
        <v>5306</v>
      </c>
      <c r="B11797" t="s">
        <v>137</v>
      </c>
      <c r="C11797">
        <v>2003</v>
      </c>
      <c r="D11797" s="1" t="d">
        <v>1990-09-27</v>
      </c>
      <c r="E11797" s="1" t="str">
        <f t="shared" si="368"/>
        <v>1990</v>
      </c>
      <c r="F11797" s="1" t="str">
        <f t="shared" si="369"/>
        <v>Sep</v>
      </c>
      <c r="G11797" t="s">
        <v>1</v>
      </c>
      <c r="H11797" t="s">
        <v>111</v>
      </c>
      <c r="I11797">
        <v>0.06</v>
      </c>
      <c r="J11797">
        <v>0.02</v>
      </c>
      <c r="K11797">
        <v>0</v>
      </c>
      <c r="L11797">
        <v>0</v>
      </c>
      <c r="M11797">
        <v>7.0000000000000007E-2</v>
      </c>
      <c r="N11797">
        <v>75</v>
      </c>
      <c r="O11797">
        <v>13</v>
      </c>
      <c r="P11797">
        <v>7.9</v>
      </c>
      <c r="Q11797">
        <v>8</v>
      </c>
      <c r="R11797" t="s">
        <v>111</v>
      </c>
      <c r="S11797" t="s">
        <v>20</v>
      </c>
    </row>
    <row r="11798" spans="1:19" x14ac:dyDescent="0.2">
      <c r="A11798" t="s">
        <v>9674</v>
      </c>
      <c r="B11798" t="s">
        <v>159</v>
      </c>
      <c r="C11798">
        <v>2010</v>
      </c>
      <c r="D11798" s="1" t="d">
        <v>2021-03-11</v>
      </c>
      <c r="E11798" s="1" t="str">
        <f t="shared" si="368"/>
        <v>2021</v>
      </c>
      <c r="F11798" s="1" t="str">
        <f t="shared" si="369"/>
        <v>Mar</v>
      </c>
      <c r="G11798" t="s">
        <v>34</v>
      </c>
      <c r="H11798" t="s">
        <v>128</v>
      </c>
      <c r="I11798">
        <v>0</v>
      </c>
      <c r="J11798">
        <v>0</v>
      </c>
      <c r="K11798">
        <v>7.0000000000000007E-2</v>
      </c>
      <c r="L11798">
        <v>0</v>
      </c>
      <c r="M11798">
        <v>7.0000000000000007E-2</v>
      </c>
    </row>
    <row r="11799" spans="1:19" x14ac:dyDescent="0.2">
      <c r="A11799" t="s">
        <v>5600</v>
      </c>
      <c r="B11799" t="s">
        <v>32</v>
      </c>
      <c r="C11799">
        <v>2006</v>
      </c>
      <c r="D11799" s="1" t="d">
        <v>2020-01-04</v>
      </c>
      <c r="E11799" s="1" t="str">
        <f t="shared" si="368"/>
        <v>2020</v>
      </c>
      <c r="F11799" s="1" t="str">
        <f t="shared" si="369"/>
        <v>Jan</v>
      </c>
      <c r="G11799" t="s">
        <v>50</v>
      </c>
      <c r="H11799" t="s">
        <v>134</v>
      </c>
      <c r="I11799">
        <v>7.0000000000000007E-2</v>
      </c>
      <c r="J11799">
        <v>0</v>
      </c>
      <c r="K11799">
        <v>0</v>
      </c>
      <c r="L11799">
        <v>0.01</v>
      </c>
      <c r="M11799">
        <v>7.0000000000000007E-2</v>
      </c>
      <c r="N11799">
        <v>33</v>
      </c>
      <c r="O11799">
        <v>8</v>
      </c>
      <c r="P11799">
        <v>4.9000000000000004</v>
      </c>
      <c r="Q11799">
        <v>13</v>
      </c>
      <c r="R11799" t="s">
        <v>287</v>
      </c>
      <c r="S11799" t="s">
        <v>20</v>
      </c>
    </row>
    <row r="11800" spans="1:19" x14ac:dyDescent="0.2">
      <c r="A11800" t="s">
        <v>9675</v>
      </c>
      <c r="B11800" t="s">
        <v>17</v>
      </c>
      <c r="C11800">
        <v>2010</v>
      </c>
      <c r="D11800" s="1" t="d">
        <v>2013-01-20</v>
      </c>
      <c r="E11800" s="1" t="str">
        <f t="shared" si="368"/>
        <v>2013</v>
      </c>
      <c r="F11800" s="1" t="str">
        <f t="shared" si="369"/>
        <v>Jan</v>
      </c>
      <c r="G11800" t="s">
        <v>34</v>
      </c>
      <c r="H11800" t="s">
        <v>969</v>
      </c>
      <c r="I11800">
        <v>0</v>
      </c>
      <c r="J11800">
        <v>0.06</v>
      </c>
      <c r="K11800">
        <v>0</v>
      </c>
      <c r="L11800">
        <v>0.01</v>
      </c>
      <c r="M11800">
        <v>7.0000000000000007E-2</v>
      </c>
    </row>
    <row r="11801" spans="1:19" x14ac:dyDescent="0.2">
      <c r="A11801" t="s">
        <v>1818</v>
      </c>
      <c r="B11801" t="s">
        <v>64</v>
      </c>
      <c r="C11801">
        <v>2002</v>
      </c>
      <c r="D11801" s="1" t="d">
        <v>1994-09-06</v>
      </c>
      <c r="E11801" s="1" t="str">
        <f t="shared" si="368"/>
        <v>1994</v>
      </c>
      <c r="F11801" s="1" t="str">
        <f t="shared" si="369"/>
        <v>Sep</v>
      </c>
      <c r="G11801" t="s">
        <v>1</v>
      </c>
      <c r="H11801" t="s">
        <v>222</v>
      </c>
      <c r="I11801">
        <v>0.05</v>
      </c>
      <c r="J11801">
        <v>0.02</v>
      </c>
      <c r="K11801">
        <v>0</v>
      </c>
      <c r="L11801">
        <v>0</v>
      </c>
      <c r="M11801">
        <v>7.0000000000000007E-2</v>
      </c>
      <c r="N11801">
        <v>78</v>
      </c>
      <c r="O11801">
        <v>19</v>
      </c>
      <c r="P11801">
        <v>8.8000000000000007</v>
      </c>
      <c r="Q11801">
        <v>4</v>
      </c>
      <c r="R11801" t="s">
        <v>222</v>
      </c>
      <c r="S11801" t="s">
        <v>20</v>
      </c>
    </row>
    <row r="11802" spans="1:19" x14ac:dyDescent="0.2">
      <c r="A11802" t="s">
        <v>2629</v>
      </c>
      <c r="B11802" t="s">
        <v>104</v>
      </c>
      <c r="C11802">
        <v>2000</v>
      </c>
      <c r="D11802" s="1" t="d">
        <v>1990-07-22</v>
      </c>
      <c r="E11802" s="1" t="str">
        <f t="shared" si="368"/>
        <v>1990</v>
      </c>
      <c r="F11802" s="1" t="str">
        <f t="shared" si="369"/>
        <v>Jul</v>
      </c>
      <c r="G11802" t="s">
        <v>86</v>
      </c>
      <c r="H11802" t="s">
        <v>3633</v>
      </c>
      <c r="I11802">
        <v>0.04</v>
      </c>
      <c r="J11802">
        <v>0.03</v>
      </c>
      <c r="K11802">
        <v>0</v>
      </c>
      <c r="L11802">
        <v>0</v>
      </c>
      <c r="M11802">
        <v>7.0000000000000007E-2</v>
      </c>
    </row>
    <row r="11803" spans="1:19" x14ac:dyDescent="0.2">
      <c r="A11803" t="s">
        <v>9676</v>
      </c>
      <c r="B11803" t="s">
        <v>104</v>
      </c>
      <c r="C11803">
        <v>1996</v>
      </c>
      <c r="D11803" s="1" t="d">
        <v>1994-12-31</v>
      </c>
      <c r="E11803" s="1" t="str">
        <f t="shared" si="368"/>
        <v>1994</v>
      </c>
      <c r="F11803" s="1" t="str">
        <f t="shared" si="369"/>
        <v>Dec</v>
      </c>
      <c r="G11803" t="s">
        <v>18</v>
      </c>
      <c r="H11803" t="s">
        <v>776</v>
      </c>
      <c r="I11803">
        <v>0.04</v>
      </c>
      <c r="J11803">
        <v>0.03</v>
      </c>
      <c r="K11803">
        <v>0</v>
      </c>
      <c r="L11803">
        <v>0</v>
      </c>
      <c r="M11803">
        <v>7.0000000000000007E-2</v>
      </c>
    </row>
    <row r="11804" spans="1:19" x14ac:dyDescent="0.2">
      <c r="A11804" t="s">
        <v>8137</v>
      </c>
      <c r="B11804" t="s">
        <v>44</v>
      </c>
      <c r="C11804">
        <v>2010</v>
      </c>
      <c r="D11804" s="1" t="d">
        <v>2022-06-29</v>
      </c>
      <c r="E11804" s="1" t="str">
        <f t="shared" si="368"/>
        <v>2022</v>
      </c>
      <c r="F11804" s="1" t="str">
        <f t="shared" si="369"/>
        <v>Jun</v>
      </c>
      <c r="G11804" t="s">
        <v>50</v>
      </c>
      <c r="H11804" t="s">
        <v>267</v>
      </c>
      <c r="I11804">
        <v>0.06</v>
      </c>
      <c r="J11804">
        <v>0.01</v>
      </c>
      <c r="K11804">
        <v>0</v>
      </c>
      <c r="L11804">
        <v>0.01</v>
      </c>
      <c r="M11804">
        <v>7.0000000000000007E-2</v>
      </c>
      <c r="N11804">
        <v>60</v>
      </c>
      <c r="O11804">
        <v>13</v>
      </c>
      <c r="P11804">
        <v>8</v>
      </c>
      <c r="Q11804">
        <v>5</v>
      </c>
      <c r="R11804" t="s">
        <v>1079</v>
      </c>
      <c r="S11804" t="s">
        <v>112</v>
      </c>
    </row>
    <row r="11805" spans="1:19" x14ac:dyDescent="0.2">
      <c r="A11805" t="s">
        <v>9677</v>
      </c>
      <c r="B11805" t="s">
        <v>159</v>
      </c>
      <c r="C11805">
        <v>2005</v>
      </c>
      <c r="D11805" s="1" t="d">
        <v>2019-03-03</v>
      </c>
      <c r="E11805" s="1" t="str">
        <f t="shared" si="368"/>
        <v>2019</v>
      </c>
      <c r="F11805" s="1" t="str">
        <f t="shared" si="369"/>
        <v>Mar</v>
      </c>
      <c r="G11805" t="s">
        <v>50</v>
      </c>
      <c r="H11805" t="s">
        <v>372</v>
      </c>
      <c r="I11805">
        <v>0</v>
      </c>
      <c r="J11805">
        <v>0</v>
      </c>
      <c r="K11805">
        <v>7.0000000000000007E-2</v>
      </c>
      <c r="L11805">
        <v>0</v>
      </c>
      <c r="M11805">
        <v>7.0000000000000007E-2</v>
      </c>
    </row>
    <row r="11806" spans="1:19" x14ac:dyDescent="0.2">
      <c r="A11806" t="s">
        <v>9678</v>
      </c>
      <c r="B11806" t="s">
        <v>79</v>
      </c>
      <c r="C11806">
        <v>2013</v>
      </c>
      <c r="D11806" s="1" t="d">
        <v>2021-08-09</v>
      </c>
      <c r="E11806" s="1" t="str">
        <f t="shared" si="368"/>
        <v>2021</v>
      </c>
      <c r="F11806" s="1" t="str">
        <f t="shared" si="369"/>
        <v>Aug</v>
      </c>
      <c r="G11806" t="s">
        <v>101</v>
      </c>
      <c r="H11806" t="s">
        <v>1870</v>
      </c>
      <c r="I11806">
        <v>0</v>
      </c>
      <c r="J11806">
        <v>0</v>
      </c>
      <c r="K11806">
        <v>7.0000000000000007E-2</v>
      </c>
      <c r="L11806">
        <v>0</v>
      </c>
      <c r="M11806">
        <v>7.0000000000000007E-2</v>
      </c>
    </row>
    <row r="11807" spans="1:19" x14ac:dyDescent="0.2">
      <c r="A11807" t="s">
        <v>192</v>
      </c>
      <c r="B11807" t="s">
        <v>148</v>
      </c>
      <c r="C11807">
        <v>2004</v>
      </c>
      <c r="D11807" s="1" t="d">
        <v>1990-05-30</v>
      </c>
      <c r="E11807" s="1" t="str">
        <f t="shared" si="368"/>
        <v>1990</v>
      </c>
      <c r="F11807" s="1" t="str">
        <f t="shared" si="369"/>
        <v>May</v>
      </c>
      <c r="G11807" t="s">
        <v>24</v>
      </c>
      <c r="H11807" t="s">
        <v>134</v>
      </c>
      <c r="I11807">
        <v>0</v>
      </c>
      <c r="J11807">
        <v>0.06</v>
      </c>
      <c r="K11807">
        <v>0</v>
      </c>
      <c r="L11807">
        <v>0.01</v>
      </c>
      <c r="M11807">
        <v>7.0000000000000007E-2</v>
      </c>
      <c r="N11807">
        <v>82</v>
      </c>
      <c r="O11807">
        <v>31</v>
      </c>
      <c r="P11807">
        <v>8.5</v>
      </c>
      <c r="Q11807">
        <v>407</v>
      </c>
      <c r="R11807" t="s">
        <v>193</v>
      </c>
      <c r="S11807" t="s">
        <v>88</v>
      </c>
    </row>
    <row r="11808" spans="1:19" x14ac:dyDescent="0.2">
      <c r="A11808" t="s">
        <v>9679</v>
      </c>
      <c r="B11808" t="s">
        <v>55</v>
      </c>
      <c r="C11808">
        <v>2001</v>
      </c>
      <c r="D11808" s="1" t="d">
        <v>1992-08-23</v>
      </c>
      <c r="E11808" s="1" t="str">
        <f t="shared" si="368"/>
        <v>1992</v>
      </c>
      <c r="F11808" s="1" t="str">
        <f t="shared" si="369"/>
        <v>Aug</v>
      </c>
      <c r="G11808" t="s">
        <v>50</v>
      </c>
      <c r="H11808" t="s">
        <v>68</v>
      </c>
      <c r="I11808">
        <v>0.04</v>
      </c>
      <c r="J11808">
        <v>0.03</v>
      </c>
      <c r="K11808">
        <v>0</v>
      </c>
      <c r="L11808">
        <v>0.01</v>
      </c>
      <c r="M11808">
        <v>7.0000000000000007E-2</v>
      </c>
    </row>
    <row r="11809" spans="1:19" x14ac:dyDescent="0.2">
      <c r="A11809" t="s">
        <v>5569</v>
      </c>
      <c r="B11809" t="s">
        <v>137</v>
      </c>
      <c r="C11809">
        <v>2006</v>
      </c>
      <c r="D11809" s="1" t="d">
        <v>2001-12-29</v>
      </c>
      <c r="E11809" s="1" t="str">
        <f t="shared" si="368"/>
        <v>2001</v>
      </c>
      <c r="F11809" s="1" t="str">
        <f t="shared" si="369"/>
        <v>Dec</v>
      </c>
      <c r="G11809" t="s">
        <v>50</v>
      </c>
      <c r="H11809" t="s">
        <v>111</v>
      </c>
      <c r="I11809">
        <v>0.06</v>
      </c>
      <c r="J11809">
        <v>0.02</v>
      </c>
      <c r="K11809">
        <v>0</v>
      </c>
      <c r="L11809">
        <v>0</v>
      </c>
      <c r="M11809">
        <v>7.0000000000000007E-2</v>
      </c>
    </row>
    <row r="11810" spans="1:19" x14ac:dyDescent="0.2">
      <c r="A11810" t="s">
        <v>6522</v>
      </c>
      <c r="B11810" t="s">
        <v>189</v>
      </c>
      <c r="C11810">
        <v>2003</v>
      </c>
      <c r="D11810" s="1" t="d">
        <v>1994-07-26</v>
      </c>
      <c r="E11810" s="1" t="str">
        <f t="shared" si="368"/>
        <v>1994</v>
      </c>
      <c r="F11810" s="1" t="str">
        <f t="shared" si="369"/>
        <v>Jul</v>
      </c>
      <c r="G11810" t="s">
        <v>272</v>
      </c>
      <c r="H11810" t="s">
        <v>71</v>
      </c>
      <c r="I11810">
        <v>0.06</v>
      </c>
      <c r="J11810">
        <v>0.01</v>
      </c>
      <c r="K11810">
        <v>0</v>
      </c>
      <c r="L11810">
        <v>0</v>
      </c>
      <c r="M11810">
        <v>7.0000000000000007E-2</v>
      </c>
      <c r="N11810">
        <v>82</v>
      </c>
      <c r="O11810">
        <v>19</v>
      </c>
      <c r="P11810">
        <v>8.8000000000000007</v>
      </c>
      <c r="Q11810">
        <v>12</v>
      </c>
      <c r="R11810" t="s">
        <v>254</v>
      </c>
      <c r="S11810" t="s">
        <v>88</v>
      </c>
    </row>
    <row r="11811" spans="1:19" x14ac:dyDescent="0.2">
      <c r="A11811" t="s">
        <v>9680</v>
      </c>
      <c r="B11811" t="s">
        <v>159</v>
      </c>
      <c r="C11811">
        <v>2005</v>
      </c>
      <c r="D11811" s="1" t="d">
        <v>1989-03-02</v>
      </c>
      <c r="E11811" s="1" t="str">
        <f t="shared" si="368"/>
        <v>1989</v>
      </c>
      <c r="F11811" s="1" t="str">
        <f t="shared" si="369"/>
        <v>Mar</v>
      </c>
      <c r="G11811" t="s">
        <v>18</v>
      </c>
      <c r="H11811" t="s">
        <v>825</v>
      </c>
      <c r="I11811">
        <v>7.0000000000000007E-2</v>
      </c>
      <c r="J11811">
        <v>0</v>
      </c>
      <c r="K11811">
        <v>0</v>
      </c>
      <c r="L11811">
        <v>0.01</v>
      </c>
      <c r="M11811">
        <v>7.0000000000000007E-2</v>
      </c>
      <c r="N11811">
        <v>51</v>
      </c>
      <c r="O11811">
        <v>11</v>
      </c>
      <c r="P11811">
        <v>5.3</v>
      </c>
      <c r="Q11811">
        <v>4</v>
      </c>
      <c r="R11811" t="s">
        <v>3634</v>
      </c>
      <c r="S11811" t="s">
        <v>88</v>
      </c>
    </row>
    <row r="11812" spans="1:19" x14ac:dyDescent="0.2">
      <c r="A11812" t="s">
        <v>8960</v>
      </c>
      <c r="B11812" t="s">
        <v>1015</v>
      </c>
      <c r="C11812">
        <v>2013</v>
      </c>
      <c r="D11812" s="1" t="d">
        <v>2022-06-14</v>
      </c>
      <c r="E11812" s="1" t="str">
        <f t="shared" si="368"/>
        <v>2022</v>
      </c>
      <c r="F11812" s="1" t="str">
        <f t="shared" si="369"/>
        <v>Jun</v>
      </c>
      <c r="G11812" t="s">
        <v>101</v>
      </c>
      <c r="H11812" t="s">
        <v>3403</v>
      </c>
      <c r="I11812">
        <v>0</v>
      </c>
      <c r="J11812">
        <v>0</v>
      </c>
      <c r="K11812">
        <v>7.0000000000000007E-2</v>
      </c>
      <c r="L11812">
        <v>0</v>
      </c>
      <c r="M11812">
        <v>7.0000000000000007E-2</v>
      </c>
    </row>
    <row r="11813" spans="1:19" x14ac:dyDescent="0.2">
      <c r="A11813" t="s">
        <v>3128</v>
      </c>
      <c r="B11813" t="s">
        <v>1015</v>
      </c>
      <c r="C11813">
        <v>2013</v>
      </c>
      <c r="D11813" s="1" t="d">
        <v>1994-05-30</v>
      </c>
      <c r="E11813" s="1" t="str">
        <f t="shared" si="368"/>
        <v>1994</v>
      </c>
      <c r="F11813" s="1" t="str">
        <f t="shared" si="369"/>
        <v>May</v>
      </c>
      <c r="G11813" t="s">
        <v>50</v>
      </c>
      <c r="H11813" t="s">
        <v>933</v>
      </c>
      <c r="I11813">
        <v>0</v>
      </c>
      <c r="J11813">
        <v>0</v>
      </c>
      <c r="K11813">
        <v>7.0000000000000007E-2</v>
      </c>
      <c r="L11813">
        <v>0</v>
      </c>
      <c r="M11813">
        <v>7.0000000000000007E-2</v>
      </c>
    </row>
    <row r="11814" spans="1:19" x14ac:dyDescent="0.2">
      <c r="A11814" t="s">
        <v>9681</v>
      </c>
      <c r="B11814" t="s">
        <v>1043</v>
      </c>
      <c r="C11814">
        <v>1997</v>
      </c>
      <c r="D11814" s="1" t="d">
        <v>1994-10-29</v>
      </c>
      <c r="E11814" s="1" t="str">
        <f t="shared" si="368"/>
        <v>1994</v>
      </c>
      <c r="F11814" s="1" t="str">
        <f t="shared" si="369"/>
        <v>Oct</v>
      </c>
      <c r="G11814" t="s">
        <v>101</v>
      </c>
      <c r="H11814" t="s">
        <v>9682</v>
      </c>
      <c r="I11814">
        <v>0</v>
      </c>
      <c r="J11814">
        <v>0</v>
      </c>
      <c r="K11814">
        <v>7.0000000000000007E-2</v>
      </c>
      <c r="L11814">
        <v>0</v>
      </c>
      <c r="M11814">
        <v>7.0000000000000007E-2</v>
      </c>
    </row>
    <row r="11815" spans="1:19" x14ac:dyDescent="0.2">
      <c r="A11815" t="s">
        <v>8341</v>
      </c>
      <c r="B11815" t="s">
        <v>49</v>
      </c>
      <c r="C11815">
        <v>2010</v>
      </c>
      <c r="D11815" s="1" t="d">
        <v>1996-02-06</v>
      </c>
      <c r="E11815" s="1" t="str">
        <f t="shared" si="368"/>
        <v>1996</v>
      </c>
      <c r="F11815" s="1" t="str">
        <f t="shared" si="369"/>
        <v>Feb</v>
      </c>
      <c r="G11815" t="s">
        <v>24</v>
      </c>
      <c r="H11815" t="s">
        <v>71</v>
      </c>
      <c r="I11815">
        <v>7.0000000000000007E-2</v>
      </c>
      <c r="J11815">
        <v>0</v>
      </c>
      <c r="K11815">
        <v>0</v>
      </c>
      <c r="L11815">
        <v>0.01</v>
      </c>
      <c r="M11815">
        <v>7.0000000000000007E-2</v>
      </c>
      <c r="N11815">
        <v>47</v>
      </c>
      <c r="O11815">
        <v>11</v>
      </c>
      <c r="P11815">
        <v>7</v>
      </c>
      <c r="Q11815">
        <v>5</v>
      </c>
      <c r="R11815" t="s">
        <v>5077</v>
      </c>
      <c r="S11815" t="s">
        <v>53</v>
      </c>
    </row>
    <row r="11816" spans="1:19" x14ac:dyDescent="0.2">
      <c r="A11816" t="s">
        <v>9683</v>
      </c>
      <c r="B11816" t="s">
        <v>32</v>
      </c>
      <c r="C11816">
        <v>2009</v>
      </c>
      <c r="D11816" s="1" t="d">
        <v>1999-12-07</v>
      </c>
      <c r="E11816" s="1" t="str">
        <f t="shared" si="368"/>
        <v>1999</v>
      </c>
      <c r="F11816" s="1" t="str">
        <f t="shared" si="369"/>
        <v>Dec</v>
      </c>
      <c r="G11816" t="s">
        <v>101</v>
      </c>
      <c r="H11816" t="s">
        <v>4800</v>
      </c>
      <c r="I11816">
        <v>7.0000000000000007E-2</v>
      </c>
      <c r="J11816">
        <v>0</v>
      </c>
      <c r="K11816">
        <v>0</v>
      </c>
      <c r="L11816">
        <v>0</v>
      </c>
      <c r="M11816">
        <v>7.0000000000000007E-2</v>
      </c>
    </row>
    <row r="11817" spans="1:19" x14ac:dyDescent="0.2">
      <c r="A11817" t="s">
        <v>8006</v>
      </c>
      <c r="B11817" t="s">
        <v>1015</v>
      </c>
      <c r="C11817">
        <v>2013</v>
      </c>
      <c r="D11817" s="1" t="d">
        <v>2016-05-28</v>
      </c>
      <c r="E11817" s="1" t="str">
        <f t="shared" si="368"/>
        <v>2016</v>
      </c>
      <c r="F11817" s="1" t="str">
        <f t="shared" si="369"/>
        <v>May</v>
      </c>
      <c r="G11817" t="s">
        <v>18</v>
      </c>
      <c r="H11817" t="s">
        <v>151</v>
      </c>
      <c r="I11817">
        <v>0</v>
      </c>
      <c r="J11817">
        <v>0</v>
      </c>
      <c r="K11817">
        <v>7.0000000000000007E-2</v>
      </c>
      <c r="L11817">
        <v>0</v>
      </c>
      <c r="M11817">
        <v>7.0000000000000007E-2</v>
      </c>
    </row>
    <row r="11818" spans="1:19" x14ac:dyDescent="0.2">
      <c r="A11818" t="s">
        <v>6928</v>
      </c>
      <c r="B11818" t="s">
        <v>159</v>
      </c>
      <c r="C11818">
        <v>2012</v>
      </c>
      <c r="D11818" s="1" t="d">
        <v>2011-05-07</v>
      </c>
      <c r="E11818" s="1" t="str">
        <f t="shared" si="368"/>
        <v>2011</v>
      </c>
      <c r="F11818" s="1" t="str">
        <f t="shared" si="369"/>
        <v>May</v>
      </c>
      <c r="G11818" t="s">
        <v>28</v>
      </c>
      <c r="H11818" t="s">
        <v>372</v>
      </c>
      <c r="I11818">
        <v>0</v>
      </c>
      <c r="J11818">
        <v>0</v>
      </c>
      <c r="K11818">
        <v>7.0000000000000007E-2</v>
      </c>
      <c r="L11818">
        <v>0</v>
      </c>
      <c r="M11818">
        <v>7.0000000000000007E-2</v>
      </c>
    </row>
    <row r="11819" spans="1:19" x14ac:dyDescent="0.2">
      <c r="A11819" t="s">
        <v>9684</v>
      </c>
      <c r="B11819" t="s">
        <v>49</v>
      </c>
      <c r="C11819">
        <v>2014</v>
      </c>
      <c r="D11819" s="1" t="d">
        <v>2018-03-03</v>
      </c>
      <c r="E11819" s="1" t="str">
        <f t="shared" si="368"/>
        <v>2018</v>
      </c>
      <c r="F11819" s="1" t="str">
        <f t="shared" si="369"/>
        <v>Mar</v>
      </c>
      <c r="G11819" t="s">
        <v>50</v>
      </c>
      <c r="H11819" t="s">
        <v>825</v>
      </c>
      <c r="I11819">
        <v>0.04</v>
      </c>
      <c r="J11819">
        <v>0.03</v>
      </c>
      <c r="K11819">
        <v>0</v>
      </c>
      <c r="L11819">
        <v>0.01</v>
      </c>
      <c r="M11819">
        <v>7.0000000000000007E-2</v>
      </c>
      <c r="N11819">
        <v>40</v>
      </c>
      <c r="O11819">
        <v>25</v>
      </c>
      <c r="P11819">
        <v>3.5</v>
      </c>
      <c r="Q11819">
        <v>51</v>
      </c>
      <c r="R11819" t="s">
        <v>9685</v>
      </c>
      <c r="S11819" t="s">
        <v>53</v>
      </c>
    </row>
    <row r="11820" spans="1:19" x14ac:dyDescent="0.2">
      <c r="A11820" t="s">
        <v>9686</v>
      </c>
      <c r="B11820" t="s">
        <v>148</v>
      </c>
      <c r="C11820">
        <v>2009</v>
      </c>
      <c r="D11820" s="1" t="d">
        <v>1991-01-19</v>
      </c>
      <c r="E11820" s="1" t="str">
        <f t="shared" si="368"/>
        <v>1991</v>
      </c>
      <c r="F11820" s="1" t="str">
        <f t="shared" si="369"/>
        <v>Jan</v>
      </c>
      <c r="G11820" t="s">
        <v>28</v>
      </c>
      <c r="H11820" t="s">
        <v>6580</v>
      </c>
      <c r="I11820">
        <v>0</v>
      </c>
      <c r="J11820">
        <v>0.06</v>
      </c>
      <c r="K11820">
        <v>0</v>
      </c>
      <c r="L11820">
        <v>0.01</v>
      </c>
      <c r="M11820">
        <v>7.0000000000000007E-2</v>
      </c>
      <c r="N11820">
        <v>83</v>
      </c>
      <c r="O11820">
        <v>57</v>
      </c>
      <c r="P11820">
        <v>8</v>
      </c>
      <c r="Q11820">
        <v>794</v>
      </c>
      <c r="R11820" t="s">
        <v>9687</v>
      </c>
      <c r="S11820" t="s">
        <v>88</v>
      </c>
    </row>
    <row r="11821" spans="1:19" x14ac:dyDescent="0.2">
      <c r="A11821" t="s">
        <v>6306</v>
      </c>
      <c r="B11821" t="s">
        <v>159</v>
      </c>
      <c r="C11821">
        <v>2005</v>
      </c>
      <c r="D11821" s="1" t="d">
        <v>2001-12-12</v>
      </c>
      <c r="E11821" s="1" t="str">
        <f t="shared" si="368"/>
        <v>2001</v>
      </c>
      <c r="F11821" s="1" t="str">
        <f t="shared" si="369"/>
        <v>Dec</v>
      </c>
      <c r="G11821" t="s">
        <v>1</v>
      </c>
      <c r="H11821" t="s">
        <v>372</v>
      </c>
      <c r="I11821">
        <v>7.0000000000000007E-2</v>
      </c>
      <c r="J11821">
        <v>0</v>
      </c>
      <c r="K11821">
        <v>0</v>
      </c>
      <c r="L11821">
        <v>0.01</v>
      </c>
      <c r="M11821">
        <v>7.0000000000000007E-2</v>
      </c>
      <c r="N11821">
        <v>61</v>
      </c>
      <c r="O11821">
        <v>9</v>
      </c>
      <c r="P11821">
        <v>6</v>
      </c>
      <c r="Q11821">
        <v>4</v>
      </c>
      <c r="R11821" t="s">
        <v>1477</v>
      </c>
      <c r="S11821" t="s">
        <v>20</v>
      </c>
    </row>
    <row r="11822" spans="1:19" x14ac:dyDescent="0.2">
      <c r="A11822" t="s">
        <v>9688</v>
      </c>
      <c r="B11822" t="s">
        <v>17</v>
      </c>
      <c r="C11822">
        <v>2009</v>
      </c>
      <c r="D11822" s="1" t="d">
        <v>2015-06-20</v>
      </c>
      <c r="E11822" s="1" t="str">
        <f t="shared" si="368"/>
        <v>2015</v>
      </c>
      <c r="F11822" s="1" t="str">
        <f t="shared" si="369"/>
        <v>Jun</v>
      </c>
      <c r="G11822" t="s">
        <v>37</v>
      </c>
      <c r="H11822" t="s">
        <v>8583</v>
      </c>
      <c r="I11822">
        <v>0.06</v>
      </c>
      <c r="J11822">
        <v>0</v>
      </c>
      <c r="K11822">
        <v>0</v>
      </c>
      <c r="L11822">
        <v>0.01</v>
      </c>
      <c r="M11822">
        <v>7.0000000000000007E-2</v>
      </c>
      <c r="N11822">
        <v>70</v>
      </c>
      <c r="O11822">
        <v>14</v>
      </c>
      <c r="P11822">
        <v>8.1999999999999993</v>
      </c>
      <c r="Q11822">
        <v>5</v>
      </c>
      <c r="R11822" t="s">
        <v>1235</v>
      </c>
      <c r="S11822" t="s">
        <v>88</v>
      </c>
    </row>
    <row r="11823" spans="1:19" x14ac:dyDescent="0.2">
      <c r="A11823" t="s">
        <v>9689</v>
      </c>
      <c r="B11823" t="s">
        <v>79</v>
      </c>
      <c r="C11823">
        <v>2014</v>
      </c>
      <c r="D11823" s="1" t="d">
        <v>2008-10-23</v>
      </c>
      <c r="E11823" s="1" t="str">
        <f t="shared" si="368"/>
        <v>2008</v>
      </c>
      <c r="F11823" s="1" t="str">
        <f t="shared" si="369"/>
        <v>Oct</v>
      </c>
      <c r="G11823" t="s">
        <v>28</v>
      </c>
      <c r="H11823" t="s">
        <v>151</v>
      </c>
      <c r="I11823">
        <v>0</v>
      </c>
      <c r="J11823">
        <v>0</v>
      </c>
      <c r="K11823">
        <v>7.0000000000000007E-2</v>
      </c>
      <c r="L11823">
        <v>0</v>
      </c>
      <c r="M11823">
        <v>7.0000000000000007E-2</v>
      </c>
    </row>
    <row r="11824" spans="1:19" x14ac:dyDescent="0.2">
      <c r="A11824" t="s">
        <v>6382</v>
      </c>
      <c r="B11824" t="s">
        <v>79</v>
      </c>
      <c r="C11824">
        <v>2013</v>
      </c>
      <c r="D11824" s="1" t="d">
        <v>2001-08-14</v>
      </c>
      <c r="E11824" s="1" t="str">
        <f t="shared" si="368"/>
        <v>2001</v>
      </c>
      <c r="F11824" s="1" t="str">
        <f t="shared" si="369"/>
        <v>Aug</v>
      </c>
      <c r="G11824" t="s">
        <v>39</v>
      </c>
      <c r="H11824" t="s">
        <v>568</v>
      </c>
      <c r="I11824">
        <v>0.04</v>
      </c>
      <c r="J11824">
        <v>0.03</v>
      </c>
      <c r="K11824">
        <v>0</v>
      </c>
      <c r="L11824">
        <v>0.01</v>
      </c>
      <c r="M11824">
        <v>7.0000000000000007E-2</v>
      </c>
      <c r="P11824">
        <v>4.3</v>
      </c>
      <c r="Q11824">
        <v>6</v>
      </c>
      <c r="R11824" t="s">
        <v>461</v>
      </c>
      <c r="S11824" t="s">
        <v>20</v>
      </c>
    </row>
    <row r="11825" spans="1:19" x14ac:dyDescent="0.2">
      <c r="A11825" t="s">
        <v>9690</v>
      </c>
      <c r="B11825" t="s">
        <v>64</v>
      </c>
      <c r="C11825">
        <v>2005</v>
      </c>
      <c r="D11825" s="1" t="d">
        <v>2015-01-09</v>
      </c>
      <c r="E11825" s="1" t="str">
        <f t="shared" si="368"/>
        <v>2015</v>
      </c>
      <c r="F11825" s="1" t="str">
        <f t="shared" si="369"/>
        <v>Jan</v>
      </c>
      <c r="G11825" t="s">
        <v>37</v>
      </c>
      <c r="H11825" t="s">
        <v>234</v>
      </c>
      <c r="I11825">
        <v>0.05</v>
      </c>
      <c r="J11825">
        <v>0.02</v>
      </c>
      <c r="K11825">
        <v>0</v>
      </c>
      <c r="L11825">
        <v>0</v>
      </c>
      <c r="M11825">
        <v>7.0000000000000007E-2</v>
      </c>
      <c r="P11825" t="s">
        <v>203</v>
      </c>
      <c r="R11825" t="s">
        <v>807</v>
      </c>
      <c r="S11825" t="s">
        <v>20</v>
      </c>
    </row>
    <row r="11826" spans="1:19" x14ac:dyDescent="0.2">
      <c r="A11826" t="s">
        <v>9691</v>
      </c>
      <c r="B11826" t="s">
        <v>17</v>
      </c>
      <c r="C11826">
        <v>2009</v>
      </c>
      <c r="D11826" s="1" t="d">
        <v>2009-08-11</v>
      </c>
      <c r="E11826" s="1" t="str">
        <f t="shared" si="368"/>
        <v>2009</v>
      </c>
      <c r="F11826" s="1" t="str">
        <f t="shared" si="369"/>
        <v>Aug</v>
      </c>
      <c r="G11826" t="s">
        <v>34</v>
      </c>
      <c r="H11826" t="s">
        <v>202</v>
      </c>
      <c r="I11826">
        <v>7.0000000000000007E-2</v>
      </c>
      <c r="J11826">
        <v>0</v>
      </c>
      <c r="K11826">
        <v>0</v>
      </c>
      <c r="L11826">
        <v>0.01</v>
      </c>
      <c r="M11826">
        <v>7.0000000000000007E-2</v>
      </c>
      <c r="P11826" t="s">
        <v>203</v>
      </c>
      <c r="R11826" t="s">
        <v>202</v>
      </c>
      <c r="S11826" t="s">
        <v>20</v>
      </c>
    </row>
    <row r="11827" spans="1:19" x14ac:dyDescent="0.2">
      <c r="A11827" t="s">
        <v>8503</v>
      </c>
      <c r="B11827" t="s">
        <v>104</v>
      </c>
      <c r="C11827">
        <v>1995</v>
      </c>
      <c r="D11827" s="1" t="d">
        <v>1991-01-06</v>
      </c>
      <c r="E11827" s="1" t="str">
        <f t="shared" si="368"/>
        <v>1991</v>
      </c>
      <c r="F11827" s="1" t="str">
        <f t="shared" si="369"/>
        <v>Jan</v>
      </c>
      <c r="G11827" t="s">
        <v>18</v>
      </c>
      <c r="H11827" t="s">
        <v>6012</v>
      </c>
      <c r="I11827">
        <v>0</v>
      </c>
      <c r="J11827">
        <v>0</v>
      </c>
      <c r="K11827">
        <v>7.0000000000000007E-2</v>
      </c>
      <c r="L11827">
        <v>0</v>
      </c>
      <c r="M11827">
        <v>7.0000000000000007E-2</v>
      </c>
    </row>
    <row r="11828" spans="1:19" x14ac:dyDescent="0.2">
      <c r="A11828" t="s">
        <v>9438</v>
      </c>
      <c r="B11828" t="s">
        <v>44</v>
      </c>
      <c r="C11828">
        <v>2011</v>
      </c>
      <c r="D11828" s="1" t="d">
        <v>2005-10-08</v>
      </c>
      <c r="E11828" s="1" t="str">
        <f t="shared" si="368"/>
        <v>2005</v>
      </c>
      <c r="F11828" s="1" t="str">
        <f t="shared" si="369"/>
        <v>Oct</v>
      </c>
      <c r="G11828" t="s">
        <v>86</v>
      </c>
      <c r="H11828" t="s">
        <v>1403</v>
      </c>
      <c r="I11828">
        <v>7.0000000000000007E-2</v>
      </c>
      <c r="J11828">
        <v>0</v>
      </c>
      <c r="K11828">
        <v>0</v>
      </c>
      <c r="L11828">
        <v>0.01</v>
      </c>
      <c r="M11828">
        <v>7.0000000000000007E-2</v>
      </c>
    </row>
    <row r="11829" spans="1:19" x14ac:dyDescent="0.2">
      <c r="A11829" t="s">
        <v>9692</v>
      </c>
      <c r="B11829" t="s">
        <v>1015</v>
      </c>
      <c r="C11829">
        <v>2015</v>
      </c>
      <c r="D11829" s="1" t="d">
        <v>2016-06-22</v>
      </c>
      <c r="E11829" s="1" t="str">
        <f t="shared" si="368"/>
        <v>2016</v>
      </c>
      <c r="F11829" s="1" t="str">
        <f t="shared" si="369"/>
        <v>Jun</v>
      </c>
      <c r="G11829" t="s">
        <v>101</v>
      </c>
      <c r="H11829" t="s">
        <v>7393</v>
      </c>
      <c r="I11829">
        <v>0</v>
      </c>
      <c r="J11829">
        <v>0</v>
      </c>
      <c r="K11829">
        <v>7.0000000000000007E-2</v>
      </c>
      <c r="L11829">
        <v>0</v>
      </c>
      <c r="M11829">
        <v>7.0000000000000007E-2</v>
      </c>
    </row>
    <row r="11830" spans="1:19" x14ac:dyDescent="0.2">
      <c r="A11830" t="s">
        <v>9693</v>
      </c>
      <c r="B11830" t="s">
        <v>44</v>
      </c>
      <c r="C11830">
        <v>2012</v>
      </c>
      <c r="D11830" s="1" t="d">
        <v>2021-04-21</v>
      </c>
      <c r="E11830" s="1" t="str">
        <f t="shared" si="368"/>
        <v>2021</v>
      </c>
      <c r="F11830" s="1" t="str">
        <f t="shared" si="369"/>
        <v>Apr</v>
      </c>
      <c r="G11830" t="s">
        <v>39</v>
      </c>
      <c r="H11830" t="s">
        <v>6549</v>
      </c>
      <c r="I11830">
        <v>7.0000000000000007E-2</v>
      </c>
      <c r="J11830">
        <v>0</v>
      </c>
      <c r="K11830">
        <v>0</v>
      </c>
      <c r="L11830">
        <v>0.01</v>
      </c>
      <c r="M11830">
        <v>7.0000000000000007E-2</v>
      </c>
      <c r="N11830">
        <v>49</v>
      </c>
      <c r="O11830">
        <v>24</v>
      </c>
      <c r="P11830">
        <v>5.5</v>
      </c>
      <c r="Q11830">
        <v>6</v>
      </c>
      <c r="R11830" t="s">
        <v>6549</v>
      </c>
      <c r="S11830" t="s">
        <v>88</v>
      </c>
    </row>
    <row r="11831" spans="1:19" x14ac:dyDescent="0.2">
      <c r="A11831" t="s">
        <v>9694</v>
      </c>
      <c r="B11831" t="s">
        <v>32</v>
      </c>
      <c r="C11831">
        <v>2008</v>
      </c>
      <c r="D11831" s="1" t="d">
        <v>1989-07-20</v>
      </c>
      <c r="E11831" s="1" t="str">
        <f t="shared" si="368"/>
        <v>1989</v>
      </c>
      <c r="F11831" s="1" t="str">
        <f t="shared" si="369"/>
        <v>Jul</v>
      </c>
      <c r="G11831" t="s">
        <v>34</v>
      </c>
      <c r="H11831" t="s">
        <v>111</v>
      </c>
      <c r="I11831">
        <v>7.0000000000000007E-2</v>
      </c>
      <c r="J11831">
        <v>0</v>
      </c>
      <c r="K11831">
        <v>0</v>
      </c>
      <c r="L11831">
        <v>0.01</v>
      </c>
      <c r="M11831">
        <v>7.0000000000000007E-2</v>
      </c>
      <c r="P11831" t="s">
        <v>203</v>
      </c>
      <c r="R11831" t="s">
        <v>2108</v>
      </c>
      <c r="S11831" t="s">
        <v>20</v>
      </c>
    </row>
    <row r="11832" spans="1:19" x14ac:dyDescent="0.2">
      <c r="A11832" t="s">
        <v>9695</v>
      </c>
      <c r="B11832" t="s">
        <v>44</v>
      </c>
      <c r="C11832">
        <v>2008</v>
      </c>
      <c r="D11832" s="1" t="d">
        <v>1989-02-15</v>
      </c>
      <c r="E11832" s="1" t="str">
        <f t="shared" si="368"/>
        <v>1989</v>
      </c>
      <c r="F11832" s="1" t="str">
        <f t="shared" si="369"/>
        <v>Feb</v>
      </c>
      <c r="G11832" t="s">
        <v>34</v>
      </c>
      <c r="H11832" t="s">
        <v>372</v>
      </c>
      <c r="I11832">
        <v>0</v>
      </c>
      <c r="J11832">
        <v>0</v>
      </c>
      <c r="K11832">
        <v>7.0000000000000007E-2</v>
      </c>
      <c r="L11832">
        <v>0</v>
      </c>
      <c r="M11832">
        <v>7.0000000000000007E-2</v>
      </c>
    </row>
    <row r="11833" spans="1:19" x14ac:dyDescent="0.2">
      <c r="A11833" t="s">
        <v>9696</v>
      </c>
      <c r="B11833" t="s">
        <v>159</v>
      </c>
      <c r="C11833">
        <v>2012</v>
      </c>
      <c r="D11833" s="1" t="d">
        <v>1996-03-29</v>
      </c>
      <c r="E11833" s="1" t="str">
        <f t="shared" si="368"/>
        <v>1996</v>
      </c>
      <c r="F11833" s="1" t="str">
        <f t="shared" si="369"/>
        <v>Mar</v>
      </c>
      <c r="G11833" t="s">
        <v>101</v>
      </c>
      <c r="H11833" t="s">
        <v>234</v>
      </c>
      <c r="I11833">
        <v>0</v>
      </c>
      <c r="J11833">
        <v>0</v>
      </c>
      <c r="K11833">
        <v>7.0000000000000007E-2</v>
      </c>
      <c r="L11833">
        <v>0</v>
      </c>
      <c r="M11833">
        <v>7.0000000000000007E-2</v>
      </c>
    </row>
    <row r="11834" spans="1:19" x14ac:dyDescent="0.2">
      <c r="A11834" t="s">
        <v>9697</v>
      </c>
      <c r="B11834" t="s">
        <v>189</v>
      </c>
      <c r="C11834" t="s">
        <v>286</v>
      </c>
      <c r="D11834" s="1" t="d">
        <v>2004-05-07</v>
      </c>
      <c r="E11834" s="1" t="str">
        <f t="shared" si="368"/>
        <v>2004</v>
      </c>
      <c r="F11834" s="1" t="str">
        <f t="shared" si="369"/>
        <v>May</v>
      </c>
      <c r="G11834" t="s">
        <v>24</v>
      </c>
      <c r="H11834" t="s">
        <v>1091</v>
      </c>
      <c r="I11834">
        <v>0.06</v>
      </c>
      <c r="J11834">
        <v>0.01</v>
      </c>
      <c r="K11834">
        <v>0</v>
      </c>
      <c r="L11834">
        <v>0</v>
      </c>
      <c r="M11834">
        <v>7.0000000000000007E-2</v>
      </c>
      <c r="N11834">
        <v>47</v>
      </c>
      <c r="O11834">
        <v>18</v>
      </c>
      <c r="P11834">
        <v>5.2</v>
      </c>
      <c r="Q11834">
        <v>6</v>
      </c>
      <c r="R11834" t="s">
        <v>3594</v>
      </c>
      <c r="S11834" t="s">
        <v>88</v>
      </c>
    </row>
    <row r="11835" spans="1:19" x14ac:dyDescent="0.2">
      <c r="A11835" t="s">
        <v>6951</v>
      </c>
      <c r="B11835" t="s">
        <v>159</v>
      </c>
      <c r="C11835">
        <v>2006</v>
      </c>
      <c r="D11835" s="1" t="d">
        <v>2005-08-08</v>
      </c>
      <c r="E11835" s="1" t="str">
        <f t="shared" si="368"/>
        <v>2005</v>
      </c>
      <c r="F11835" s="1" t="str">
        <f t="shared" si="369"/>
        <v>Aug</v>
      </c>
      <c r="G11835" t="s">
        <v>1</v>
      </c>
      <c r="H11835" t="s">
        <v>111</v>
      </c>
      <c r="I11835">
        <v>7.0000000000000007E-2</v>
      </c>
      <c r="J11835">
        <v>0</v>
      </c>
      <c r="K11835">
        <v>0</v>
      </c>
      <c r="L11835">
        <v>0.01</v>
      </c>
      <c r="M11835">
        <v>7.0000000000000007E-2</v>
      </c>
      <c r="P11835" t="s">
        <v>203</v>
      </c>
      <c r="R11835" t="s">
        <v>111</v>
      </c>
      <c r="S11835" t="s">
        <v>112</v>
      </c>
    </row>
    <row r="11836" spans="1:19" x14ac:dyDescent="0.2">
      <c r="A11836" t="s">
        <v>9698</v>
      </c>
      <c r="B11836" t="s">
        <v>27</v>
      </c>
      <c r="C11836">
        <v>2000</v>
      </c>
      <c r="D11836" s="1" t="d">
        <v>2013-01-26</v>
      </c>
      <c r="E11836" s="1" t="str">
        <f t="shared" si="368"/>
        <v>2013</v>
      </c>
      <c r="F11836" s="1" t="str">
        <f t="shared" si="369"/>
        <v>Jan</v>
      </c>
      <c r="G11836" t="s">
        <v>1</v>
      </c>
      <c r="H11836" t="s">
        <v>222</v>
      </c>
      <c r="I11836">
        <v>0</v>
      </c>
      <c r="J11836">
        <v>0</v>
      </c>
      <c r="K11836">
        <v>7.0000000000000007E-2</v>
      </c>
      <c r="L11836">
        <v>0</v>
      </c>
      <c r="M11836">
        <v>7.0000000000000007E-2</v>
      </c>
    </row>
    <row r="11837" spans="1:19" x14ac:dyDescent="0.2">
      <c r="A11837" t="s">
        <v>8718</v>
      </c>
      <c r="B11837" t="s">
        <v>17</v>
      </c>
      <c r="C11837">
        <v>2010</v>
      </c>
      <c r="D11837" s="1" t="d">
        <v>2014-11-02</v>
      </c>
      <c r="E11837" s="1" t="str">
        <f t="shared" si="368"/>
        <v>2014</v>
      </c>
      <c r="F11837" s="1" t="str">
        <f t="shared" si="369"/>
        <v>Nov</v>
      </c>
      <c r="G11837" t="s">
        <v>50</v>
      </c>
      <c r="H11837" t="s">
        <v>1403</v>
      </c>
      <c r="I11837">
        <v>7.0000000000000007E-2</v>
      </c>
      <c r="J11837">
        <v>0</v>
      </c>
      <c r="K11837">
        <v>0</v>
      </c>
      <c r="L11837">
        <v>0</v>
      </c>
      <c r="M11837">
        <v>7.0000000000000007E-2</v>
      </c>
      <c r="P11837" t="s">
        <v>203</v>
      </c>
      <c r="R11837" t="s">
        <v>9699</v>
      </c>
      <c r="S11837" t="s">
        <v>112</v>
      </c>
    </row>
    <row r="11838" spans="1:19" x14ac:dyDescent="0.2">
      <c r="A11838" t="s">
        <v>9700</v>
      </c>
      <c r="B11838" t="s">
        <v>64</v>
      </c>
      <c r="C11838">
        <v>2002</v>
      </c>
      <c r="D11838" s="1" t="d">
        <v>1995-01-31</v>
      </c>
      <c r="E11838" s="1" t="str">
        <f t="shared" si="368"/>
        <v>1995</v>
      </c>
      <c r="F11838" s="1" t="str">
        <f t="shared" si="369"/>
        <v>Jan</v>
      </c>
      <c r="G11838" t="s">
        <v>30</v>
      </c>
      <c r="H11838" t="s">
        <v>329</v>
      </c>
      <c r="I11838">
        <v>0.05</v>
      </c>
      <c r="J11838">
        <v>0.02</v>
      </c>
      <c r="K11838">
        <v>0</v>
      </c>
      <c r="L11838">
        <v>0</v>
      </c>
      <c r="M11838">
        <v>7.0000000000000007E-2</v>
      </c>
      <c r="N11838">
        <v>75</v>
      </c>
      <c r="O11838">
        <v>9</v>
      </c>
      <c r="P11838" t="s">
        <v>203</v>
      </c>
      <c r="R11838" t="s">
        <v>142</v>
      </c>
      <c r="S11838" t="s">
        <v>20</v>
      </c>
    </row>
    <row r="11839" spans="1:19" x14ac:dyDescent="0.2">
      <c r="A11839" t="s">
        <v>3584</v>
      </c>
      <c r="B11839" t="s">
        <v>148</v>
      </c>
      <c r="C11839">
        <v>2009</v>
      </c>
      <c r="D11839" s="1" t="d">
        <v>2014-01-29</v>
      </c>
      <c r="E11839" s="1" t="str">
        <f t="shared" si="368"/>
        <v>2014</v>
      </c>
      <c r="F11839" s="1" t="str">
        <f t="shared" si="369"/>
        <v>Jan</v>
      </c>
      <c r="G11839" t="s">
        <v>37</v>
      </c>
      <c r="H11839" t="s">
        <v>267</v>
      </c>
      <c r="I11839">
        <v>0.02</v>
      </c>
      <c r="J11839">
        <v>0.05</v>
      </c>
      <c r="K11839">
        <v>0</v>
      </c>
      <c r="L11839">
        <v>0.01</v>
      </c>
      <c r="M11839">
        <v>7.0000000000000007E-2</v>
      </c>
      <c r="N11839">
        <v>79</v>
      </c>
      <c r="O11839">
        <v>49</v>
      </c>
      <c r="P11839">
        <v>7.8</v>
      </c>
      <c r="Q11839">
        <v>520</v>
      </c>
      <c r="R11839" t="s">
        <v>619</v>
      </c>
      <c r="S11839" t="s">
        <v>53</v>
      </c>
    </row>
    <row r="11840" spans="1:19" x14ac:dyDescent="0.2">
      <c r="A11840" t="s">
        <v>7953</v>
      </c>
      <c r="B11840" t="s">
        <v>32</v>
      </c>
      <c r="C11840">
        <v>2008</v>
      </c>
      <c r="D11840" s="1" t="d">
        <v>2004-11-06</v>
      </c>
      <c r="E11840" s="1" t="str">
        <f t="shared" si="368"/>
        <v>2004</v>
      </c>
      <c r="F11840" s="1" t="str">
        <f t="shared" si="369"/>
        <v>Nov</v>
      </c>
      <c r="G11840" t="s">
        <v>30</v>
      </c>
      <c r="H11840" t="s">
        <v>1642</v>
      </c>
      <c r="I11840">
        <v>7.0000000000000007E-2</v>
      </c>
      <c r="J11840">
        <v>0</v>
      </c>
      <c r="K11840">
        <v>0</v>
      </c>
      <c r="L11840">
        <v>0.01</v>
      </c>
      <c r="M11840">
        <v>7.0000000000000007E-2</v>
      </c>
      <c r="P11840" t="s">
        <v>203</v>
      </c>
      <c r="R11840" t="s">
        <v>7954</v>
      </c>
      <c r="S11840" t="s">
        <v>112</v>
      </c>
    </row>
    <row r="11841" spans="1:19" x14ac:dyDescent="0.2">
      <c r="A11841" t="s">
        <v>9701</v>
      </c>
      <c r="B11841" t="s">
        <v>75</v>
      </c>
      <c r="C11841">
        <v>2015</v>
      </c>
      <c r="D11841" s="1" t="d">
        <v>2012-08-22</v>
      </c>
      <c r="E11841" s="1" t="str">
        <f t="shared" si="368"/>
        <v>2012</v>
      </c>
      <c r="F11841" s="1" t="str">
        <f t="shared" si="369"/>
        <v>Aug</v>
      </c>
      <c r="G11841" t="s">
        <v>50</v>
      </c>
      <c r="H11841" t="s">
        <v>111</v>
      </c>
      <c r="I11841">
        <v>0.06</v>
      </c>
      <c r="J11841">
        <v>0</v>
      </c>
      <c r="K11841">
        <v>0</v>
      </c>
      <c r="L11841">
        <v>0.01</v>
      </c>
      <c r="M11841">
        <v>7.0000000000000007E-2</v>
      </c>
      <c r="N11841">
        <v>62</v>
      </c>
      <c r="O11841">
        <v>19</v>
      </c>
      <c r="P11841">
        <v>7.7</v>
      </c>
      <c r="Q11841">
        <v>61</v>
      </c>
      <c r="R11841" t="s">
        <v>1079</v>
      </c>
    </row>
    <row r="11842" spans="1:19" x14ac:dyDescent="0.2">
      <c r="A11842" t="s">
        <v>9702</v>
      </c>
      <c r="B11842" t="s">
        <v>55</v>
      </c>
      <c r="C11842">
        <v>2002</v>
      </c>
      <c r="D11842" s="1" t="d">
        <v>1994-11-24</v>
      </c>
      <c r="E11842" s="1" t="str">
        <f t="shared" si="368"/>
        <v>1994</v>
      </c>
      <c r="F11842" s="1" t="str">
        <f t="shared" si="369"/>
        <v>Nov</v>
      </c>
      <c r="G11842" t="s">
        <v>50</v>
      </c>
      <c r="H11842" t="s">
        <v>1656</v>
      </c>
      <c r="I11842">
        <v>0.04</v>
      </c>
      <c r="J11842">
        <v>0.03</v>
      </c>
      <c r="K11842">
        <v>0</v>
      </c>
      <c r="L11842">
        <v>0.01</v>
      </c>
      <c r="M11842">
        <v>7.0000000000000007E-2</v>
      </c>
      <c r="N11842">
        <v>27</v>
      </c>
      <c r="O11842">
        <v>10</v>
      </c>
      <c r="P11842">
        <v>3.8</v>
      </c>
      <c r="Q11842">
        <v>19</v>
      </c>
      <c r="R11842" t="s">
        <v>1656</v>
      </c>
      <c r="S11842" t="s">
        <v>88</v>
      </c>
    </row>
    <row r="11843" spans="1:19" x14ac:dyDescent="0.2">
      <c r="A11843" t="s">
        <v>9703</v>
      </c>
      <c r="B11843" t="s">
        <v>32</v>
      </c>
      <c r="C11843">
        <v>2011</v>
      </c>
      <c r="D11843" s="1" t="d">
        <v>2007-09-23</v>
      </c>
      <c r="E11843" s="1" t="str">
        <f t="shared" ref="E11843:E11906" si="370">TEXT(D11843,"yyyy")</f>
        <v>2007</v>
      </c>
      <c r="F11843" s="1" t="str">
        <f t="shared" ref="F11843:F11906" si="371">TEXT(D11843,"mmm")</f>
        <v>Sep</v>
      </c>
      <c r="G11843" t="s">
        <v>101</v>
      </c>
      <c r="H11843" t="s">
        <v>1852</v>
      </c>
      <c r="I11843">
        <v>0.03</v>
      </c>
      <c r="J11843">
        <v>0.04</v>
      </c>
      <c r="K11843">
        <v>0</v>
      </c>
      <c r="L11843">
        <v>0.01</v>
      </c>
      <c r="M11843">
        <v>7.0000000000000007E-2</v>
      </c>
      <c r="N11843">
        <v>78</v>
      </c>
      <c r="O11843">
        <v>4</v>
      </c>
      <c r="P11843" t="s">
        <v>203</v>
      </c>
      <c r="R11843" t="s">
        <v>1852</v>
      </c>
      <c r="S11843" t="s">
        <v>112</v>
      </c>
    </row>
    <row r="11844" spans="1:19" x14ac:dyDescent="0.2">
      <c r="A11844" t="s">
        <v>9704</v>
      </c>
      <c r="B11844" t="s">
        <v>137</v>
      </c>
      <c r="C11844">
        <v>2005</v>
      </c>
      <c r="D11844" s="1" t="d">
        <v>2006-10-01</v>
      </c>
      <c r="E11844" s="1" t="str">
        <f t="shared" si="370"/>
        <v>2006</v>
      </c>
      <c r="F11844" s="1" t="str">
        <f t="shared" si="371"/>
        <v>Oct</v>
      </c>
      <c r="G11844" t="s">
        <v>101</v>
      </c>
      <c r="H11844" t="s">
        <v>8677</v>
      </c>
      <c r="I11844">
        <v>0.05</v>
      </c>
      <c r="J11844">
        <v>0.02</v>
      </c>
      <c r="K11844">
        <v>0</v>
      </c>
      <c r="L11844">
        <v>0</v>
      </c>
      <c r="M11844">
        <v>7.0000000000000007E-2</v>
      </c>
      <c r="N11844">
        <v>70</v>
      </c>
      <c r="O11844">
        <v>29</v>
      </c>
      <c r="P11844">
        <v>8.1999999999999993</v>
      </c>
      <c r="Q11844">
        <v>5</v>
      </c>
      <c r="R11844" t="s">
        <v>8677</v>
      </c>
      <c r="S11844" t="s">
        <v>53</v>
      </c>
    </row>
    <row r="11845" spans="1:19" x14ac:dyDescent="0.2">
      <c r="A11845" t="s">
        <v>6561</v>
      </c>
      <c r="B11845" t="s">
        <v>137</v>
      </c>
      <c r="C11845">
        <v>2005</v>
      </c>
      <c r="D11845" s="1" t="d">
        <v>2021-08-04</v>
      </c>
      <c r="E11845" s="1" t="str">
        <f t="shared" si="370"/>
        <v>2021</v>
      </c>
      <c r="F11845" s="1" t="str">
        <f t="shared" si="371"/>
        <v>Aug</v>
      </c>
      <c r="G11845" t="s">
        <v>24</v>
      </c>
      <c r="H11845" t="s">
        <v>1858</v>
      </c>
      <c r="I11845">
        <v>0.05</v>
      </c>
      <c r="J11845">
        <v>0.02</v>
      </c>
      <c r="K11845">
        <v>0</v>
      </c>
      <c r="L11845">
        <v>0</v>
      </c>
      <c r="M11845">
        <v>7.0000000000000007E-2</v>
      </c>
      <c r="N11845">
        <v>50</v>
      </c>
      <c r="O11845">
        <v>31</v>
      </c>
      <c r="P11845">
        <v>3.4</v>
      </c>
      <c r="Q11845">
        <v>5</v>
      </c>
      <c r="R11845" t="s">
        <v>2467</v>
      </c>
      <c r="S11845" t="s">
        <v>53</v>
      </c>
    </row>
    <row r="11846" spans="1:19" x14ac:dyDescent="0.2">
      <c r="A11846" t="s">
        <v>9705</v>
      </c>
      <c r="B11846" t="s">
        <v>1043</v>
      </c>
      <c r="C11846">
        <v>1995</v>
      </c>
      <c r="D11846" s="1" t="d">
        <v>2014-08-01</v>
      </c>
      <c r="E11846" s="1" t="str">
        <f t="shared" si="370"/>
        <v>2014</v>
      </c>
      <c r="F11846" s="1" t="str">
        <f t="shared" si="371"/>
        <v>Aug</v>
      </c>
      <c r="G11846" t="s">
        <v>24</v>
      </c>
      <c r="H11846" t="s">
        <v>151</v>
      </c>
      <c r="I11846">
        <v>0</v>
      </c>
      <c r="J11846">
        <v>0</v>
      </c>
      <c r="K11846">
        <v>7.0000000000000007E-2</v>
      </c>
      <c r="L11846">
        <v>0</v>
      </c>
      <c r="M11846">
        <v>7.0000000000000007E-2</v>
      </c>
    </row>
    <row r="11847" spans="1:19" x14ac:dyDescent="0.2">
      <c r="A11847" t="s">
        <v>9706</v>
      </c>
      <c r="B11847" t="s">
        <v>104</v>
      </c>
      <c r="C11847">
        <v>1998</v>
      </c>
      <c r="D11847" s="1" t="d">
        <v>1989-04-15</v>
      </c>
      <c r="E11847" s="1" t="str">
        <f t="shared" si="370"/>
        <v>1989</v>
      </c>
      <c r="F11847" s="1" t="str">
        <f t="shared" si="371"/>
        <v>Apr</v>
      </c>
      <c r="G11847" t="s">
        <v>50</v>
      </c>
      <c r="H11847" t="s">
        <v>1656</v>
      </c>
      <c r="I11847">
        <v>0.04</v>
      </c>
      <c r="J11847">
        <v>0.03</v>
      </c>
      <c r="K11847">
        <v>0</v>
      </c>
      <c r="L11847">
        <v>0</v>
      </c>
      <c r="M11847">
        <v>7.0000000000000007E-2</v>
      </c>
    </row>
    <row r="11848" spans="1:19" x14ac:dyDescent="0.2">
      <c r="A11848" t="s">
        <v>7499</v>
      </c>
      <c r="B11848" t="s">
        <v>44</v>
      </c>
      <c r="C11848">
        <v>2009</v>
      </c>
      <c r="D11848" s="1" t="d">
        <v>2005-02-07</v>
      </c>
      <c r="E11848" s="1" t="str">
        <f t="shared" si="370"/>
        <v>2005</v>
      </c>
      <c r="F11848" s="1" t="str">
        <f t="shared" si="371"/>
        <v>Feb</v>
      </c>
      <c r="G11848" t="s">
        <v>50</v>
      </c>
      <c r="H11848" t="s">
        <v>484</v>
      </c>
      <c r="I11848">
        <v>0.03</v>
      </c>
      <c r="J11848">
        <v>0.04</v>
      </c>
      <c r="K11848">
        <v>0</v>
      </c>
      <c r="L11848">
        <v>0</v>
      </c>
      <c r="M11848">
        <v>7.0000000000000007E-2</v>
      </c>
      <c r="P11848">
        <v>6.5</v>
      </c>
      <c r="Q11848">
        <v>15</v>
      </c>
      <c r="R11848" t="s">
        <v>829</v>
      </c>
      <c r="S11848" t="s">
        <v>20</v>
      </c>
    </row>
    <row r="11849" spans="1:19" x14ac:dyDescent="0.2">
      <c r="A11849" t="s">
        <v>9707</v>
      </c>
      <c r="B11849" t="s">
        <v>27</v>
      </c>
      <c r="C11849">
        <v>2001</v>
      </c>
      <c r="D11849" s="1" t="d">
        <v>2012-06-29</v>
      </c>
      <c r="E11849" s="1" t="str">
        <f t="shared" si="370"/>
        <v>2012</v>
      </c>
      <c r="F11849" s="1" t="str">
        <f t="shared" si="371"/>
        <v>Jun</v>
      </c>
      <c r="G11849" t="s">
        <v>1</v>
      </c>
      <c r="H11849" t="s">
        <v>222</v>
      </c>
      <c r="I11849">
        <v>0</v>
      </c>
      <c r="J11849">
        <v>0</v>
      </c>
      <c r="K11849">
        <v>7.0000000000000007E-2</v>
      </c>
      <c r="L11849">
        <v>0</v>
      </c>
      <c r="M11849">
        <v>7.0000000000000007E-2</v>
      </c>
    </row>
    <row r="11850" spans="1:19" x14ac:dyDescent="0.2">
      <c r="A11850" t="s">
        <v>8689</v>
      </c>
      <c r="B11850" t="s">
        <v>32</v>
      </c>
      <c r="C11850">
        <v>2011</v>
      </c>
      <c r="D11850" s="1" t="d">
        <v>2007-04-12</v>
      </c>
      <c r="E11850" s="1" t="str">
        <f t="shared" si="370"/>
        <v>2007</v>
      </c>
      <c r="F11850" s="1" t="str">
        <f t="shared" si="371"/>
        <v>Apr</v>
      </c>
      <c r="G11850" t="s">
        <v>34</v>
      </c>
      <c r="H11850" t="s">
        <v>267</v>
      </c>
      <c r="I11850">
        <v>7.0000000000000007E-2</v>
      </c>
      <c r="J11850">
        <v>0</v>
      </c>
      <c r="K11850">
        <v>0</v>
      </c>
      <c r="L11850">
        <v>0.01</v>
      </c>
      <c r="M11850">
        <v>7.0000000000000007E-2</v>
      </c>
    </row>
    <row r="11851" spans="1:19" x14ac:dyDescent="0.2">
      <c r="A11851" t="s">
        <v>4353</v>
      </c>
      <c r="B11851" t="s">
        <v>137</v>
      </c>
      <c r="C11851">
        <v>2003</v>
      </c>
      <c r="D11851" s="1" t="d">
        <v>2008-12-07</v>
      </c>
      <c r="E11851" s="1" t="str">
        <f t="shared" si="370"/>
        <v>2008</v>
      </c>
      <c r="F11851" s="1" t="str">
        <f t="shared" si="371"/>
        <v>Dec</v>
      </c>
      <c r="G11851" t="s">
        <v>1</v>
      </c>
      <c r="H11851" t="s">
        <v>372</v>
      </c>
      <c r="I11851">
        <v>0.05</v>
      </c>
      <c r="J11851">
        <v>0.02</v>
      </c>
      <c r="K11851">
        <v>0</v>
      </c>
      <c r="L11851">
        <v>0</v>
      </c>
      <c r="M11851">
        <v>7.0000000000000007E-2</v>
      </c>
      <c r="N11851">
        <v>75</v>
      </c>
      <c r="O11851">
        <v>18</v>
      </c>
      <c r="P11851">
        <v>8.4</v>
      </c>
      <c r="Q11851">
        <v>8</v>
      </c>
      <c r="R11851" t="s">
        <v>450</v>
      </c>
      <c r="S11851" t="s">
        <v>88</v>
      </c>
    </row>
    <row r="11852" spans="1:19" x14ac:dyDescent="0.2">
      <c r="A11852" t="s">
        <v>9708</v>
      </c>
      <c r="B11852" t="s">
        <v>32</v>
      </c>
      <c r="C11852">
        <v>2008</v>
      </c>
      <c r="D11852" s="1" t="d">
        <v>2006-06-02</v>
      </c>
      <c r="E11852" s="1" t="str">
        <f t="shared" si="370"/>
        <v>2006</v>
      </c>
      <c r="F11852" s="1" t="str">
        <f t="shared" si="371"/>
        <v>Jun</v>
      </c>
      <c r="G11852" t="s">
        <v>28</v>
      </c>
      <c r="H11852" t="s">
        <v>242</v>
      </c>
      <c r="I11852">
        <v>0</v>
      </c>
      <c r="J11852">
        <v>0</v>
      </c>
      <c r="K11852">
        <v>7.0000000000000007E-2</v>
      </c>
      <c r="L11852">
        <v>0</v>
      </c>
      <c r="M11852">
        <v>7.0000000000000007E-2</v>
      </c>
    </row>
    <row r="11853" spans="1:19" x14ac:dyDescent="0.2">
      <c r="A11853" t="s">
        <v>9709</v>
      </c>
      <c r="B11853" t="s">
        <v>17</v>
      </c>
      <c r="C11853">
        <v>2010</v>
      </c>
      <c r="D11853" s="1" t="d">
        <v>2012-11-19</v>
      </c>
      <c r="E11853" s="1" t="str">
        <f t="shared" si="370"/>
        <v>2012</v>
      </c>
      <c r="F11853" s="1" t="str">
        <f t="shared" si="371"/>
        <v>Nov</v>
      </c>
      <c r="G11853" t="s">
        <v>37</v>
      </c>
      <c r="H11853" t="s">
        <v>151</v>
      </c>
      <c r="I11853">
        <v>0.06</v>
      </c>
      <c r="J11853">
        <v>0.01</v>
      </c>
      <c r="K11853">
        <v>0</v>
      </c>
      <c r="L11853">
        <v>0.01</v>
      </c>
      <c r="M11853">
        <v>7.0000000000000007E-2</v>
      </c>
    </row>
    <row r="11854" spans="1:19" x14ac:dyDescent="0.2">
      <c r="A11854" t="s">
        <v>9710</v>
      </c>
      <c r="B11854" t="s">
        <v>148</v>
      </c>
      <c r="C11854">
        <v>2004</v>
      </c>
      <c r="D11854" s="1" t="d">
        <v>2011-04-30</v>
      </c>
      <c r="E11854" s="1" t="str">
        <f t="shared" si="370"/>
        <v>2011</v>
      </c>
      <c r="F11854" s="1" t="str">
        <f t="shared" si="371"/>
        <v>Apr</v>
      </c>
      <c r="G11854" t="s">
        <v>272</v>
      </c>
      <c r="H11854" t="s">
        <v>134</v>
      </c>
      <c r="I11854">
        <v>0.01</v>
      </c>
      <c r="J11854">
        <v>0.06</v>
      </c>
      <c r="K11854">
        <v>0</v>
      </c>
      <c r="L11854">
        <v>0.01</v>
      </c>
      <c r="M11854">
        <v>7.0000000000000007E-2</v>
      </c>
      <c r="N11854">
        <v>82</v>
      </c>
      <c r="O11854">
        <v>42</v>
      </c>
      <c r="P11854">
        <v>8.6</v>
      </c>
      <c r="Q11854">
        <v>199</v>
      </c>
      <c r="R11854" t="s">
        <v>195</v>
      </c>
      <c r="S11854" t="s">
        <v>88</v>
      </c>
    </row>
    <row r="11855" spans="1:19" x14ac:dyDescent="0.2">
      <c r="A11855" t="s">
        <v>9711</v>
      </c>
      <c r="B11855" t="s">
        <v>55</v>
      </c>
      <c r="C11855">
        <v>2004</v>
      </c>
      <c r="D11855" s="1" t="d">
        <v>1998-11-13</v>
      </c>
      <c r="E11855" s="1" t="str">
        <f t="shared" si="370"/>
        <v>1998</v>
      </c>
      <c r="F11855" s="1" t="str">
        <f t="shared" si="371"/>
        <v>Nov</v>
      </c>
      <c r="G11855" t="s">
        <v>272</v>
      </c>
      <c r="H11855" t="s">
        <v>933</v>
      </c>
      <c r="I11855">
        <v>0.04</v>
      </c>
      <c r="J11855">
        <v>0.03</v>
      </c>
      <c r="K11855">
        <v>0</v>
      </c>
      <c r="L11855">
        <v>0.01</v>
      </c>
      <c r="M11855">
        <v>7.0000000000000007E-2</v>
      </c>
      <c r="N11855">
        <v>73</v>
      </c>
      <c r="O11855">
        <v>26</v>
      </c>
      <c r="P11855">
        <v>8.1</v>
      </c>
      <c r="Q11855">
        <v>20</v>
      </c>
      <c r="R11855" t="s">
        <v>2114</v>
      </c>
      <c r="S11855" t="s">
        <v>88</v>
      </c>
    </row>
    <row r="11856" spans="1:19" x14ac:dyDescent="0.2">
      <c r="A11856" t="s">
        <v>9712</v>
      </c>
      <c r="B11856" t="s">
        <v>32</v>
      </c>
      <c r="C11856">
        <v>2009</v>
      </c>
      <c r="D11856" s="1" t="d">
        <v>2016-06-17</v>
      </c>
      <c r="E11856" s="1" t="str">
        <f t="shared" si="370"/>
        <v>2016</v>
      </c>
      <c r="F11856" s="1" t="str">
        <f t="shared" si="371"/>
        <v>Jun</v>
      </c>
      <c r="G11856" t="s">
        <v>34</v>
      </c>
      <c r="H11856" t="s">
        <v>7818</v>
      </c>
      <c r="I11856">
        <v>7.0000000000000007E-2</v>
      </c>
      <c r="J11856">
        <v>0</v>
      </c>
      <c r="K11856">
        <v>0</v>
      </c>
      <c r="L11856">
        <v>0</v>
      </c>
      <c r="M11856">
        <v>7.0000000000000007E-2</v>
      </c>
      <c r="P11856" t="s">
        <v>203</v>
      </c>
      <c r="R11856" t="s">
        <v>9713</v>
      </c>
      <c r="S11856" t="s">
        <v>20</v>
      </c>
    </row>
    <row r="11857" spans="1:19" x14ac:dyDescent="0.2">
      <c r="A11857" t="s">
        <v>9714</v>
      </c>
      <c r="B11857" t="s">
        <v>32</v>
      </c>
      <c r="C11857">
        <v>2006</v>
      </c>
      <c r="D11857" s="1" t="d">
        <v>2003-01-05</v>
      </c>
      <c r="E11857" s="1" t="str">
        <f t="shared" si="370"/>
        <v>2003</v>
      </c>
      <c r="F11857" s="1" t="str">
        <f t="shared" si="371"/>
        <v>Jan</v>
      </c>
      <c r="G11857" t="s">
        <v>18</v>
      </c>
      <c r="H11857" t="s">
        <v>1830</v>
      </c>
      <c r="I11857">
        <v>7.0000000000000007E-2</v>
      </c>
      <c r="J11857">
        <v>0</v>
      </c>
      <c r="K11857">
        <v>0</v>
      </c>
      <c r="L11857">
        <v>0.01</v>
      </c>
      <c r="M11857">
        <v>7.0000000000000007E-2</v>
      </c>
      <c r="P11857" t="s">
        <v>203</v>
      </c>
      <c r="R11857" t="s">
        <v>961</v>
      </c>
      <c r="S11857" t="s">
        <v>20</v>
      </c>
    </row>
    <row r="11858" spans="1:19" x14ac:dyDescent="0.2">
      <c r="A11858" t="s">
        <v>6439</v>
      </c>
      <c r="B11858" t="s">
        <v>159</v>
      </c>
      <c r="C11858">
        <v>2008</v>
      </c>
      <c r="D11858" s="1" t="d">
        <v>2021-05-22</v>
      </c>
      <c r="E11858" s="1" t="str">
        <f t="shared" si="370"/>
        <v>2021</v>
      </c>
      <c r="F11858" s="1" t="str">
        <f t="shared" si="371"/>
        <v>May</v>
      </c>
      <c r="G11858" t="s">
        <v>86</v>
      </c>
      <c r="H11858" t="s">
        <v>3392</v>
      </c>
      <c r="I11858">
        <v>7.0000000000000007E-2</v>
      </c>
      <c r="J11858">
        <v>0</v>
      </c>
      <c r="K11858">
        <v>0</v>
      </c>
      <c r="L11858">
        <v>0</v>
      </c>
      <c r="M11858">
        <v>7.0000000000000007E-2</v>
      </c>
      <c r="N11858">
        <v>61</v>
      </c>
      <c r="O11858">
        <v>16</v>
      </c>
      <c r="P11858">
        <v>7</v>
      </c>
      <c r="Q11858">
        <v>9</v>
      </c>
      <c r="R11858" t="s">
        <v>4828</v>
      </c>
      <c r="S11858" t="s">
        <v>88</v>
      </c>
    </row>
    <row r="11859" spans="1:19" x14ac:dyDescent="0.2">
      <c r="A11859" t="s">
        <v>9715</v>
      </c>
      <c r="B11859" t="s">
        <v>32</v>
      </c>
      <c r="C11859">
        <v>2008</v>
      </c>
      <c r="D11859" s="1" t="d">
        <v>2010-07-15</v>
      </c>
      <c r="E11859" s="1" t="str">
        <f t="shared" si="370"/>
        <v>2010</v>
      </c>
      <c r="F11859" s="1" t="str">
        <f t="shared" si="371"/>
        <v>Jul</v>
      </c>
      <c r="G11859" t="s">
        <v>28</v>
      </c>
      <c r="H11859" t="s">
        <v>1201</v>
      </c>
      <c r="I11859">
        <v>0</v>
      </c>
      <c r="J11859">
        <v>0</v>
      </c>
      <c r="K11859">
        <v>7.0000000000000007E-2</v>
      </c>
      <c r="L11859">
        <v>0</v>
      </c>
      <c r="M11859">
        <v>7.0000000000000007E-2</v>
      </c>
    </row>
    <row r="11860" spans="1:19" x14ac:dyDescent="0.2">
      <c r="A11860" t="s">
        <v>9716</v>
      </c>
      <c r="B11860" t="s">
        <v>55</v>
      </c>
      <c r="C11860">
        <v>2002</v>
      </c>
      <c r="D11860" s="1" t="d">
        <v>2018-11-21</v>
      </c>
      <c r="E11860" s="1" t="str">
        <f t="shared" si="370"/>
        <v>2018</v>
      </c>
      <c r="F11860" s="1" t="str">
        <f t="shared" si="371"/>
        <v>Nov</v>
      </c>
      <c r="G11860" t="s">
        <v>39</v>
      </c>
      <c r="H11860" t="s">
        <v>151</v>
      </c>
      <c r="I11860">
        <v>0.04</v>
      </c>
      <c r="J11860">
        <v>0.03</v>
      </c>
      <c r="K11860">
        <v>0</v>
      </c>
      <c r="L11860">
        <v>0.01</v>
      </c>
      <c r="M11860">
        <v>7.0000000000000007E-2</v>
      </c>
      <c r="N11860">
        <v>64</v>
      </c>
      <c r="O11860">
        <v>18</v>
      </c>
      <c r="P11860">
        <v>7</v>
      </c>
      <c r="Q11860">
        <v>8</v>
      </c>
      <c r="R11860" t="s">
        <v>1113</v>
      </c>
      <c r="S11860" t="s">
        <v>20</v>
      </c>
    </row>
    <row r="11861" spans="1:19" x14ac:dyDescent="0.2">
      <c r="A11861" t="s">
        <v>9717</v>
      </c>
      <c r="B11861" t="s">
        <v>32</v>
      </c>
      <c r="C11861">
        <v>2010</v>
      </c>
      <c r="D11861" s="1" t="d">
        <v>2005-12-23</v>
      </c>
      <c r="E11861" s="1" t="str">
        <f t="shared" si="370"/>
        <v>2005</v>
      </c>
      <c r="F11861" s="1" t="str">
        <f t="shared" si="371"/>
        <v>Dec</v>
      </c>
      <c r="G11861" t="s">
        <v>34</v>
      </c>
      <c r="H11861" t="s">
        <v>825</v>
      </c>
      <c r="I11861">
        <v>0</v>
      </c>
      <c r="J11861">
        <v>7.0000000000000007E-2</v>
      </c>
      <c r="K11861">
        <v>0</v>
      </c>
      <c r="L11861">
        <v>0.01</v>
      </c>
      <c r="M11861">
        <v>7.0000000000000007E-2</v>
      </c>
    </row>
    <row r="11862" spans="1:19" x14ac:dyDescent="0.2">
      <c r="A11862" t="s">
        <v>9718</v>
      </c>
      <c r="B11862" t="s">
        <v>55</v>
      </c>
      <c r="C11862">
        <v>2004</v>
      </c>
      <c r="D11862" s="1" t="d">
        <v>2001-07-30</v>
      </c>
      <c r="E11862" s="1" t="str">
        <f t="shared" si="370"/>
        <v>2001</v>
      </c>
      <c r="F11862" s="1" t="str">
        <f t="shared" si="371"/>
        <v>Jul</v>
      </c>
      <c r="G11862" t="s">
        <v>272</v>
      </c>
      <c r="H11862" t="s">
        <v>254</v>
      </c>
      <c r="I11862">
        <v>0.04</v>
      </c>
      <c r="J11862">
        <v>0.03</v>
      </c>
      <c r="K11862">
        <v>0</v>
      </c>
      <c r="L11862">
        <v>0.01</v>
      </c>
      <c r="M11862">
        <v>7.0000000000000007E-2</v>
      </c>
      <c r="N11862">
        <v>64</v>
      </c>
      <c r="O11862">
        <v>25</v>
      </c>
      <c r="P11862">
        <v>6</v>
      </c>
      <c r="Q11862">
        <v>6</v>
      </c>
      <c r="R11862" t="s">
        <v>532</v>
      </c>
      <c r="S11862" t="s">
        <v>88</v>
      </c>
    </row>
    <row r="11863" spans="1:19" x14ac:dyDescent="0.2">
      <c r="A11863" t="s">
        <v>4803</v>
      </c>
      <c r="B11863" t="s">
        <v>189</v>
      </c>
      <c r="C11863">
        <v>2003</v>
      </c>
      <c r="D11863" s="1" t="d">
        <v>2019-12-25</v>
      </c>
      <c r="E11863" s="1" t="str">
        <f t="shared" si="370"/>
        <v>2019</v>
      </c>
      <c r="F11863" s="1" t="str">
        <f t="shared" si="371"/>
        <v>Dec</v>
      </c>
      <c r="G11863" t="s">
        <v>101</v>
      </c>
      <c r="H11863" t="s">
        <v>111</v>
      </c>
      <c r="I11863">
        <v>0.06</v>
      </c>
      <c r="J11863">
        <v>0.01</v>
      </c>
      <c r="K11863">
        <v>0</v>
      </c>
      <c r="L11863">
        <v>0</v>
      </c>
      <c r="M11863">
        <v>7.0000000000000007E-2</v>
      </c>
    </row>
    <row r="11864" spans="1:19" x14ac:dyDescent="0.2">
      <c r="A11864" t="s">
        <v>5978</v>
      </c>
      <c r="B11864" t="s">
        <v>148</v>
      </c>
      <c r="C11864">
        <v>2009</v>
      </c>
      <c r="D11864" s="1" t="d">
        <v>2003-10-02</v>
      </c>
      <c r="E11864" s="1" t="str">
        <f t="shared" si="370"/>
        <v>2003</v>
      </c>
      <c r="F11864" s="1" t="str">
        <f t="shared" si="371"/>
        <v>Oct</v>
      </c>
      <c r="G11864" t="s">
        <v>28</v>
      </c>
      <c r="H11864" t="s">
        <v>5573</v>
      </c>
      <c r="I11864">
        <v>0.01</v>
      </c>
      <c r="J11864">
        <v>0.05</v>
      </c>
      <c r="K11864">
        <v>0</v>
      </c>
      <c r="L11864">
        <v>0.01</v>
      </c>
      <c r="M11864">
        <v>7.0000000000000007E-2</v>
      </c>
      <c r="N11864">
        <v>72</v>
      </c>
      <c r="O11864">
        <v>43</v>
      </c>
      <c r="P11864">
        <v>7.7</v>
      </c>
      <c r="Q11864">
        <v>125</v>
      </c>
      <c r="R11864" t="s">
        <v>5979</v>
      </c>
      <c r="S11864" t="s">
        <v>53</v>
      </c>
    </row>
    <row r="11865" spans="1:19" x14ac:dyDescent="0.2">
      <c r="A11865" t="s">
        <v>9719</v>
      </c>
      <c r="B11865" t="s">
        <v>64</v>
      </c>
      <c r="C11865">
        <v>2005</v>
      </c>
      <c r="D11865" s="1" t="d">
        <v>2012-01-21</v>
      </c>
      <c r="E11865" s="1" t="str">
        <f t="shared" si="370"/>
        <v>2012</v>
      </c>
      <c r="F11865" s="1" t="str">
        <f t="shared" si="371"/>
        <v>Jan</v>
      </c>
      <c r="G11865" t="s">
        <v>34</v>
      </c>
      <c r="H11865" t="s">
        <v>1830</v>
      </c>
      <c r="I11865">
        <v>0.05</v>
      </c>
      <c r="J11865">
        <v>0.02</v>
      </c>
      <c r="K11865">
        <v>0</v>
      </c>
      <c r="L11865">
        <v>0</v>
      </c>
      <c r="M11865">
        <v>7.0000000000000007E-2</v>
      </c>
      <c r="P11865" t="s">
        <v>203</v>
      </c>
      <c r="R11865" t="s">
        <v>7118</v>
      </c>
      <c r="S11865" t="s">
        <v>20</v>
      </c>
    </row>
    <row r="11866" spans="1:19" x14ac:dyDescent="0.2">
      <c r="A11866" t="s">
        <v>6886</v>
      </c>
      <c r="B11866" t="s">
        <v>137</v>
      </c>
      <c r="C11866">
        <v>2002</v>
      </c>
      <c r="D11866" s="1" t="d">
        <v>1994-12-14</v>
      </c>
      <c r="E11866" s="1" t="str">
        <f t="shared" si="370"/>
        <v>1994</v>
      </c>
      <c r="F11866" s="1" t="str">
        <f t="shared" si="371"/>
        <v>Dec</v>
      </c>
      <c r="G11866" t="s">
        <v>272</v>
      </c>
      <c r="H11866" t="s">
        <v>283</v>
      </c>
      <c r="I11866">
        <v>0.05</v>
      </c>
      <c r="J11866">
        <v>0.02</v>
      </c>
      <c r="K11866">
        <v>0</v>
      </c>
      <c r="L11866">
        <v>0</v>
      </c>
      <c r="M11866">
        <v>7.0000000000000007E-2</v>
      </c>
      <c r="N11866">
        <v>67</v>
      </c>
      <c r="O11866">
        <v>12</v>
      </c>
      <c r="P11866">
        <v>8.4</v>
      </c>
      <c r="Q11866">
        <v>5</v>
      </c>
      <c r="R11866" t="s">
        <v>6472</v>
      </c>
      <c r="S11866" t="s">
        <v>88</v>
      </c>
    </row>
    <row r="11867" spans="1:19" x14ac:dyDescent="0.2">
      <c r="A11867" t="s">
        <v>9720</v>
      </c>
      <c r="B11867" t="s">
        <v>148</v>
      </c>
      <c r="C11867">
        <v>2010</v>
      </c>
      <c r="D11867" s="1" t="d">
        <v>2011-06-29</v>
      </c>
      <c r="E11867" s="1" t="str">
        <f t="shared" si="370"/>
        <v>2011</v>
      </c>
      <c r="F11867" s="1" t="str">
        <f t="shared" si="371"/>
        <v>Jun</v>
      </c>
      <c r="G11867" t="s">
        <v>39</v>
      </c>
      <c r="H11867" t="s">
        <v>825</v>
      </c>
      <c r="I11867">
        <v>0.02</v>
      </c>
      <c r="J11867">
        <v>0.04</v>
      </c>
      <c r="K11867">
        <v>0</v>
      </c>
      <c r="L11867">
        <v>0.01</v>
      </c>
      <c r="M11867">
        <v>7.0000000000000007E-2</v>
      </c>
      <c r="N11867">
        <v>61</v>
      </c>
      <c r="O11867">
        <v>9</v>
      </c>
      <c r="P11867">
        <v>6.2</v>
      </c>
      <c r="Q11867">
        <v>12</v>
      </c>
      <c r="R11867" t="s">
        <v>3563</v>
      </c>
      <c r="S11867" t="s">
        <v>88</v>
      </c>
    </row>
    <row r="11868" spans="1:19" x14ac:dyDescent="0.2">
      <c r="A11868" t="s">
        <v>4351</v>
      </c>
      <c r="B11868" t="s">
        <v>44</v>
      </c>
      <c r="C11868">
        <v>2008</v>
      </c>
      <c r="D11868" s="1" t="d">
        <v>2006-10-02</v>
      </c>
      <c r="E11868" s="1" t="str">
        <f t="shared" si="370"/>
        <v>2006</v>
      </c>
      <c r="F11868" s="1" t="str">
        <f t="shared" si="371"/>
        <v>Oct</v>
      </c>
      <c r="G11868" t="s">
        <v>18</v>
      </c>
      <c r="H11868" t="s">
        <v>1722</v>
      </c>
      <c r="I11868">
        <v>0.06</v>
      </c>
      <c r="J11868">
        <v>0.01</v>
      </c>
      <c r="K11868">
        <v>0</v>
      </c>
      <c r="L11868">
        <v>0.01</v>
      </c>
      <c r="M11868">
        <v>7.0000000000000007E-2</v>
      </c>
      <c r="N11868">
        <v>41</v>
      </c>
      <c r="O11868">
        <v>8</v>
      </c>
      <c r="P11868" t="s">
        <v>203</v>
      </c>
      <c r="R11868" t="s">
        <v>1723</v>
      </c>
      <c r="S11868" t="s">
        <v>20</v>
      </c>
    </row>
    <row r="11869" spans="1:19" x14ac:dyDescent="0.2">
      <c r="A11869" t="s">
        <v>9721</v>
      </c>
      <c r="B11869" t="s">
        <v>104</v>
      </c>
      <c r="C11869">
        <v>1998</v>
      </c>
      <c r="D11869" s="1" t="d">
        <v>2011-05-05</v>
      </c>
      <c r="E11869" s="1" t="str">
        <f t="shared" si="370"/>
        <v>2011</v>
      </c>
      <c r="F11869" s="1" t="str">
        <f t="shared" si="371"/>
        <v>May</v>
      </c>
      <c r="G11869" t="s">
        <v>101</v>
      </c>
      <c r="H11869" t="s">
        <v>4255</v>
      </c>
      <c r="I11869">
        <v>0</v>
      </c>
      <c r="J11869">
        <v>0</v>
      </c>
      <c r="K11869">
        <v>7.0000000000000007E-2</v>
      </c>
      <c r="L11869">
        <v>0</v>
      </c>
      <c r="M11869">
        <v>7.0000000000000007E-2</v>
      </c>
    </row>
    <row r="11870" spans="1:19" x14ac:dyDescent="0.2">
      <c r="A11870" t="s">
        <v>9722</v>
      </c>
      <c r="B11870" t="s">
        <v>159</v>
      </c>
      <c r="C11870">
        <v>2010</v>
      </c>
      <c r="D11870" s="1" t="d">
        <v>1997-11-30</v>
      </c>
      <c r="E11870" s="1" t="str">
        <f t="shared" si="370"/>
        <v>1997</v>
      </c>
      <c r="F11870" s="1" t="str">
        <f t="shared" si="371"/>
        <v>Nov</v>
      </c>
      <c r="G11870" t="s">
        <v>50</v>
      </c>
      <c r="H11870" t="s">
        <v>234</v>
      </c>
      <c r="I11870">
        <v>0</v>
      </c>
      <c r="J11870">
        <v>0</v>
      </c>
      <c r="K11870">
        <v>7.0000000000000007E-2</v>
      </c>
      <c r="L11870">
        <v>0</v>
      </c>
      <c r="M11870">
        <v>7.0000000000000007E-2</v>
      </c>
    </row>
    <row r="11871" spans="1:19" x14ac:dyDescent="0.2">
      <c r="A11871" t="s">
        <v>9723</v>
      </c>
      <c r="B11871" t="s">
        <v>32</v>
      </c>
      <c r="C11871">
        <v>2009</v>
      </c>
      <c r="D11871" s="1" t="d">
        <v>2008-02-17</v>
      </c>
      <c r="E11871" s="1" t="str">
        <f t="shared" si="370"/>
        <v>2008</v>
      </c>
      <c r="F11871" s="1" t="str">
        <f t="shared" si="371"/>
        <v>Feb</v>
      </c>
      <c r="G11871" t="s">
        <v>30</v>
      </c>
      <c r="H11871" t="s">
        <v>648</v>
      </c>
      <c r="I11871">
        <v>7.0000000000000007E-2</v>
      </c>
      <c r="J11871">
        <v>0</v>
      </c>
      <c r="K11871">
        <v>0</v>
      </c>
      <c r="L11871">
        <v>0.01</v>
      </c>
      <c r="M11871">
        <v>7.0000000000000007E-2</v>
      </c>
      <c r="N11871">
        <v>58</v>
      </c>
      <c r="O11871">
        <v>22</v>
      </c>
      <c r="P11871">
        <v>5.5</v>
      </c>
      <c r="Q11871">
        <v>4</v>
      </c>
      <c r="R11871" t="s">
        <v>1788</v>
      </c>
      <c r="S11871" t="s">
        <v>112</v>
      </c>
    </row>
    <row r="11872" spans="1:19" x14ac:dyDescent="0.2">
      <c r="A11872" t="s">
        <v>9724</v>
      </c>
      <c r="B11872" t="s">
        <v>104</v>
      </c>
      <c r="C11872">
        <v>1998</v>
      </c>
      <c r="D11872" s="1" t="d">
        <v>2011-08-01</v>
      </c>
      <c r="E11872" s="1" t="str">
        <f t="shared" si="370"/>
        <v>2011</v>
      </c>
      <c r="F11872" s="1" t="str">
        <f t="shared" si="371"/>
        <v>Aug</v>
      </c>
      <c r="G11872" t="s">
        <v>30</v>
      </c>
      <c r="H11872" t="s">
        <v>68</v>
      </c>
      <c r="I11872">
        <v>0.04</v>
      </c>
      <c r="J11872">
        <v>0.03</v>
      </c>
      <c r="K11872">
        <v>0</v>
      </c>
      <c r="L11872">
        <v>0</v>
      </c>
      <c r="M11872">
        <v>7.0000000000000007E-2</v>
      </c>
    </row>
    <row r="11873" spans="1:19" x14ac:dyDescent="0.2">
      <c r="A11873" t="s">
        <v>9725</v>
      </c>
      <c r="B11873" t="s">
        <v>57</v>
      </c>
      <c r="C11873">
        <v>1994</v>
      </c>
      <c r="D11873" s="1" t="d">
        <v>1989-05-10</v>
      </c>
      <c r="E11873" s="1" t="str">
        <f t="shared" si="370"/>
        <v>1989</v>
      </c>
      <c r="F11873" s="1" t="str">
        <f t="shared" si="371"/>
        <v>May</v>
      </c>
      <c r="G11873" t="s">
        <v>18</v>
      </c>
      <c r="H11873" t="s">
        <v>8877</v>
      </c>
      <c r="I11873">
        <v>0</v>
      </c>
      <c r="J11873">
        <v>0</v>
      </c>
      <c r="K11873">
        <v>7.0000000000000007E-2</v>
      </c>
      <c r="L11873">
        <v>0</v>
      </c>
      <c r="M11873">
        <v>7.0000000000000007E-2</v>
      </c>
    </row>
    <row r="11874" spans="1:19" x14ac:dyDescent="0.2">
      <c r="A11874" t="s">
        <v>9726</v>
      </c>
      <c r="B11874" t="s">
        <v>75</v>
      </c>
      <c r="C11874">
        <v>2015</v>
      </c>
      <c r="D11874" s="1" t="d">
        <v>2020-05-15</v>
      </c>
      <c r="E11874" s="1" t="str">
        <f t="shared" si="370"/>
        <v>2020</v>
      </c>
      <c r="F11874" s="1" t="str">
        <f t="shared" si="371"/>
        <v>May</v>
      </c>
      <c r="G11874" t="s">
        <v>28</v>
      </c>
      <c r="H11874" t="s">
        <v>8322</v>
      </c>
      <c r="I11874">
        <v>0.02</v>
      </c>
      <c r="J11874">
        <v>0</v>
      </c>
      <c r="K11874">
        <v>0.05</v>
      </c>
      <c r="L11874">
        <v>0</v>
      </c>
      <c r="M11874">
        <v>7.0000000000000007E-2</v>
      </c>
      <c r="N11874">
        <v>71</v>
      </c>
      <c r="O11874">
        <v>21</v>
      </c>
      <c r="P11874">
        <v>6.2</v>
      </c>
      <c r="Q11874">
        <v>34</v>
      </c>
      <c r="R11874" t="s">
        <v>6022</v>
      </c>
      <c r="S11874" t="s">
        <v>88</v>
      </c>
    </row>
    <row r="11875" spans="1:19" x14ac:dyDescent="0.2">
      <c r="A11875" t="s">
        <v>9727</v>
      </c>
      <c r="B11875" t="s">
        <v>55</v>
      </c>
      <c r="C11875">
        <v>2008</v>
      </c>
      <c r="D11875" s="1" t="d">
        <v>1998-03-22</v>
      </c>
      <c r="E11875" s="1" t="str">
        <f t="shared" si="370"/>
        <v>1998</v>
      </c>
      <c r="F11875" s="1" t="str">
        <f t="shared" si="371"/>
        <v>Mar</v>
      </c>
      <c r="G11875" t="s">
        <v>101</v>
      </c>
      <c r="H11875" t="s">
        <v>933</v>
      </c>
      <c r="I11875">
        <v>0</v>
      </c>
      <c r="J11875">
        <v>0</v>
      </c>
      <c r="K11875">
        <v>7.0000000000000007E-2</v>
      </c>
      <c r="L11875">
        <v>0</v>
      </c>
      <c r="M11875">
        <v>7.0000000000000007E-2</v>
      </c>
    </row>
    <row r="11876" spans="1:19" x14ac:dyDescent="0.2">
      <c r="A11876" t="s">
        <v>9728</v>
      </c>
      <c r="B11876" t="s">
        <v>32</v>
      </c>
      <c r="C11876">
        <v>2009</v>
      </c>
      <c r="D11876" s="1" t="d">
        <v>1992-05-23</v>
      </c>
      <c r="E11876" s="1" t="str">
        <f t="shared" si="370"/>
        <v>1992</v>
      </c>
      <c r="F11876" s="1" t="str">
        <f t="shared" si="371"/>
        <v>May</v>
      </c>
      <c r="G11876" t="s">
        <v>30</v>
      </c>
      <c r="H11876" t="s">
        <v>1787</v>
      </c>
      <c r="I11876">
        <v>7.0000000000000007E-2</v>
      </c>
      <c r="J11876">
        <v>0</v>
      </c>
      <c r="K11876">
        <v>0</v>
      </c>
      <c r="L11876">
        <v>0</v>
      </c>
      <c r="M11876">
        <v>7.0000000000000007E-2</v>
      </c>
      <c r="N11876">
        <v>68</v>
      </c>
      <c r="O11876">
        <v>13</v>
      </c>
      <c r="P11876" t="s">
        <v>203</v>
      </c>
      <c r="R11876" t="s">
        <v>9729</v>
      </c>
      <c r="S11876" t="s">
        <v>20</v>
      </c>
    </row>
    <row r="11877" spans="1:19" x14ac:dyDescent="0.2">
      <c r="A11877" t="s">
        <v>9730</v>
      </c>
      <c r="B11877" t="s">
        <v>137</v>
      </c>
      <c r="C11877">
        <v>2002</v>
      </c>
      <c r="D11877" s="1" t="d">
        <v>2016-05-15</v>
      </c>
      <c r="E11877" s="1" t="str">
        <f t="shared" si="370"/>
        <v>2016</v>
      </c>
      <c r="F11877" s="1" t="str">
        <f t="shared" si="371"/>
        <v>May</v>
      </c>
      <c r="G11877" t="s">
        <v>24</v>
      </c>
      <c r="H11877" t="s">
        <v>45</v>
      </c>
      <c r="I11877">
        <v>0.05</v>
      </c>
      <c r="J11877">
        <v>0.02</v>
      </c>
      <c r="K11877">
        <v>0</v>
      </c>
      <c r="L11877">
        <v>0</v>
      </c>
      <c r="M11877">
        <v>7.0000000000000007E-2</v>
      </c>
      <c r="N11877">
        <v>56</v>
      </c>
      <c r="O11877">
        <v>13</v>
      </c>
      <c r="P11877" t="s">
        <v>203</v>
      </c>
      <c r="R11877" t="s">
        <v>1404</v>
      </c>
      <c r="S11877" t="s">
        <v>88</v>
      </c>
    </row>
    <row r="11878" spans="1:19" x14ac:dyDescent="0.2">
      <c r="A11878" t="s">
        <v>9731</v>
      </c>
      <c r="B11878" t="s">
        <v>32</v>
      </c>
      <c r="C11878">
        <v>2008</v>
      </c>
      <c r="D11878" s="1" t="d">
        <v>1997-03-17</v>
      </c>
      <c r="E11878" s="1" t="str">
        <f t="shared" si="370"/>
        <v>1997</v>
      </c>
      <c r="F11878" s="1" t="str">
        <f t="shared" si="371"/>
        <v>Mar</v>
      </c>
      <c r="G11878" t="s">
        <v>50</v>
      </c>
      <c r="H11878" t="s">
        <v>933</v>
      </c>
      <c r="I11878">
        <v>7.0000000000000007E-2</v>
      </c>
      <c r="J11878">
        <v>0</v>
      </c>
      <c r="K11878">
        <v>0</v>
      </c>
      <c r="L11878">
        <v>0.01</v>
      </c>
      <c r="M11878">
        <v>7.0000000000000007E-2</v>
      </c>
      <c r="N11878">
        <v>66</v>
      </c>
      <c r="O11878">
        <v>12</v>
      </c>
      <c r="P11878" t="s">
        <v>203</v>
      </c>
      <c r="R11878" t="s">
        <v>9732</v>
      </c>
      <c r="S11878" t="s">
        <v>20</v>
      </c>
    </row>
    <row r="11879" spans="1:19" x14ac:dyDescent="0.2">
      <c r="A11879" t="s">
        <v>9733</v>
      </c>
      <c r="B11879" t="s">
        <v>49</v>
      </c>
      <c r="C11879">
        <v>2012</v>
      </c>
      <c r="D11879" s="1" t="d">
        <v>2017-05-09</v>
      </c>
      <c r="E11879" s="1" t="str">
        <f t="shared" si="370"/>
        <v>2017</v>
      </c>
      <c r="F11879" s="1" t="str">
        <f t="shared" si="371"/>
        <v>May</v>
      </c>
      <c r="G11879" t="s">
        <v>18</v>
      </c>
      <c r="H11879" t="s">
        <v>4800</v>
      </c>
      <c r="I11879">
        <v>0</v>
      </c>
      <c r="J11879">
        <v>0</v>
      </c>
      <c r="K11879">
        <v>7.0000000000000007E-2</v>
      </c>
      <c r="L11879">
        <v>0</v>
      </c>
      <c r="M11879">
        <v>7.0000000000000007E-2</v>
      </c>
    </row>
    <row r="11880" spans="1:19" x14ac:dyDescent="0.2">
      <c r="A11880" t="s">
        <v>9734</v>
      </c>
      <c r="B11880" t="s">
        <v>104</v>
      </c>
      <c r="C11880">
        <v>1996</v>
      </c>
      <c r="D11880" s="1" t="d">
        <v>2016-12-16</v>
      </c>
      <c r="E11880" s="1" t="str">
        <f t="shared" si="370"/>
        <v>2016</v>
      </c>
      <c r="F11880" s="1" t="str">
        <f t="shared" si="371"/>
        <v>Dec</v>
      </c>
      <c r="G11880" t="s">
        <v>1</v>
      </c>
      <c r="H11880" t="s">
        <v>248</v>
      </c>
      <c r="I11880">
        <v>0.04</v>
      </c>
      <c r="J11880">
        <v>0.03</v>
      </c>
      <c r="K11880">
        <v>0</v>
      </c>
      <c r="L11880">
        <v>0</v>
      </c>
      <c r="M11880">
        <v>7.0000000000000007E-2</v>
      </c>
    </row>
    <row r="11881" spans="1:19" x14ac:dyDescent="0.2">
      <c r="A11881" t="s">
        <v>9735</v>
      </c>
      <c r="B11881" t="s">
        <v>104</v>
      </c>
      <c r="C11881">
        <v>1997</v>
      </c>
      <c r="D11881" s="1" t="d">
        <v>2013-11-23</v>
      </c>
      <c r="E11881" s="1" t="str">
        <f t="shared" si="370"/>
        <v>2013</v>
      </c>
      <c r="F11881" s="1" t="str">
        <f t="shared" si="371"/>
        <v>Nov</v>
      </c>
      <c r="G11881" t="s">
        <v>37</v>
      </c>
      <c r="H11881" t="s">
        <v>484</v>
      </c>
      <c r="I11881">
        <v>0.04</v>
      </c>
      <c r="J11881">
        <v>0.03</v>
      </c>
      <c r="K11881">
        <v>0</v>
      </c>
      <c r="L11881">
        <v>0</v>
      </c>
      <c r="M11881">
        <v>7.0000000000000007E-2</v>
      </c>
    </row>
    <row r="11882" spans="1:19" x14ac:dyDescent="0.2">
      <c r="A11882" t="s">
        <v>9736</v>
      </c>
      <c r="B11882" t="s">
        <v>64</v>
      </c>
      <c r="C11882">
        <v>2003</v>
      </c>
      <c r="D11882" s="1" t="d">
        <v>2022-06-14</v>
      </c>
      <c r="E11882" s="1" t="str">
        <f t="shared" si="370"/>
        <v>2022</v>
      </c>
      <c r="F11882" s="1" t="str">
        <f t="shared" si="371"/>
        <v>Jun</v>
      </c>
      <c r="G11882" t="s">
        <v>86</v>
      </c>
      <c r="H11882" t="s">
        <v>111</v>
      </c>
      <c r="I11882">
        <v>0.05</v>
      </c>
      <c r="J11882">
        <v>0.02</v>
      </c>
      <c r="K11882">
        <v>0</v>
      </c>
      <c r="L11882">
        <v>0</v>
      </c>
      <c r="M11882">
        <v>7.0000000000000007E-2</v>
      </c>
    </row>
    <row r="11883" spans="1:19" x14ac:dyDescent="0.2">
      <c r="A11883" t="s">
        <v>9737</v>
      </c>
      <c r="B11883" t="s">
        <v>189</v>
      </c>
      <c r="C11883">
        <v>2005</v>
      </c>
      <c r="D11883" s="1" t="d">
        <v>2007-03-02</v>
      </c>
      <c r="E11883" s="1" t="str">
        <f t="shared" si="370"/>
        <v>2007</v>
      </c>
      <c r="F11883" s="1" t="str">
        <f t="shared" si="371"/>
        <v>Mar</v>
      </c>
      <c r="G11883" t="s">
        <v>272</v>
      </c>
      <c r="H11883" t="s">
        <v>372</v>
      </c>
      <c r="I11883">
        <v>0</v>
      </c>
      <c r="J11883">
        <v>0</v>
      </c>
      <c r="K11883">
        <v>7.0000000000000007E-2</v>
      </c>
      <c r="L11883">
        <v>0</v>
      </c>
      <c r="M11883">
        <v>7.0000000000000007E-2</v>
      </c>
    </row>
    <row r="11884" spans="1:19" x14ac:dyDescent="0.2">
      <c r="A11884" t="s">
        <v>7761</v>
      </c>
      <c r="B11884" t="s">
        <v>55</v>
      </c>
      <c r="C11884">
        <v>2007</v>
      </c>
      <c r="D11884" s="1" t="d">
        <v>1997-07-15</v>
      </c>
      <c r="E11884" s="1" t="str">
        <f t="shared" si="370"/>
        <v>1997</v>
      </c>
      <c r="F11884" s="1" t="str">
        <f t="shared" si="371"/>
        <v>Jul</v>
      </c>
      <c r="G11884" t="s">
        <v>34</v>
      </c>
      <c r="H11884" t="s">
        <v>4713</v>
      </c>
      <c r="I11884">
        <v>0.04</v>
      </c>
      <c r="J11884">
        <v>0.03</v>
      </c>
      <c r="K11884">
        <v>0</v>
      </c>
      <c r="L11884">
        <v>0.01</v>
      </c>
      <c r="M11884">
        <v>7.0000000000000007E-2</v>
      </c>
      <c r="N11884">
        <v>33</v>
      </c>
      <c r="O11884">
        <v>5</v>
      </c>
      <c r="P11884">
        <v>4.5</v>
      </c>
      <c r="Q11884">
        <v>6</v>
      </c>
      <c r="R11884" t="s">
        <v>5415</v>
      </c>
      <c r="S11884" t="s">
        <v>20</v>
      </c>
    </row>
    <row r="11885" spans="1:19" x14ac:dyDescent="0.2">
      <c r="A11885" t="s">
        <v>9738</v>
      </c>
      <c r="B11885" t="s">
        <v>148</v>
      </c>
      <c r="C11885">
        <v>2009</v>
      </c>
      <c r="D11885" s="1" t="d">
        <v>2006-02-09</v>
      </c>
      <c r="E11885" s="1" t="str">
        <f t="shared" si="370"/>
        <v>2006</v>
      </c>
      <c r="F11885" s="1" t="str">
        <f t="shared" si="371"/>
        <v>Feb</v>
      </c>
      <c r="G11885" t="s">
        <v>272</v>
      </c>
      <c r="H11885" t="s">
        <v>7658</v>
      </c>
      <c r="I11885">
        <v>0.02</v>
      </c>
      <c r="J11885">
        <v>0.04</v>
      </c>
      <c r="K11885">
        <v>0</v>
      </c>
      <c r="L11885">
        <v>0.01</v>
      </c>
      <c r="M11885">
        <v>7.0000000000000007E-2</v>
      </c>
      <c r="N11885">
        <v>77</v>
      </c>
      <c r="O11885">
        <v>23</v>
      </c>
      <c r="P11885">
        <v>7.1</v>
      </c>
      <c r="Q11885">
        <v>233</v>
      </c>
      <c r="R11885" t="s">
        <v>9739</v>
      </c>
      <c r="S11885" t="s">
        <v>112</v>
      </c>
    </row>
    <row r="11886" spans="1:19" x14ac:dyDescent="0.2">
      <c r="A11886" t="s">
        <v>9740</v>
      </c>
      <c r="B11886" t="s">
        <v>32</v>
      </c>
      <c r="C11886">
        <v>2009</v>
      </c>
      <c r="D11886" s="1" t="d">
        <v>1993-12-21</v>
      </c>
      <c r="E11886" s="1" t="str">
        <f t="shared" si="370"/>
        <v>1993</v>
      </c>
      <c r="F11886" s="1" t="str">
        <f t="shared" si="371"/>
        <v>Dec</v>
      </c>
      <c r="G11886" t="s">
        <v>39</v>
      </c>
      <c r="H11886" t="s">
        <v>202</v>
      </c>
      <c r="I11886">
        <v>7.0000000000000007E-2</v>
      </c>
      <c r="J11886">
        <v>0</v>
      </c>
      <c r="K11886">
        <v>0</v>
      </c>
      <c r="L11886">
        <v>0.01</v>
      </c>
      <c r="M11886">
        <v>7.0000000000000007E-2</v>
      </c>
      <c r="P11886" t="s">
        <v>203</v>
      </c>
      <c r="R11886" t="s">
        <v>202</v>
      </c>
      <c r="S11886" t="s">
        <v>20</v>
      </c>
    </row>
    <row r="11887" spans="1:19" x14ac:dyDescent="0.2">
      <c r="A11887" t="s">
        <v>9741</v>
      </c>
      <c r="B11887" t="s">
        <v>32</v>
      </c>
      <c r="C11887">
        <v>2007</v>
      </c>
      <c r="D11887" s="1" t="d">
        <v>2016-03-10</v>
      </c>
      <c r="E11887" s="1" t="str">
        <f t="shared" si="370"/>
        <v>2016</v>
      </c>
      <c r="F11887" s="1" t="str">
        <f t="shared" si="371"/>
        <v>Mar</v>
      </c>
      <c r="G11887" t="s">
        <v>18</v>
      </c>
      <c r="H11887" t="s">
        <v>1511</v>
      </c>
      <c r="I11887">
        <v>7.0000000000000007E-2</v>
      </c>
      <c r="J11887">
        <v>0</v>
      </c>
      <c r="K11887">
        <v>0</v>
      </c>
      <c r="L11887">
        <v>0</v>
      </c>
      <c r="M11887">
        <v>7.0000000000000007E-2</v>
      </c>
    </row>
    <row r="11888" spans="1:19" x14ac:dyDescent="0.2">
      <c r="A11888" t="s">
        <v>9742</v>
      </c>
      <c r="B11888" t="s">
        <v>44</v>
      </c>
      <c r="C11888">
        <v>2006</v>
      </c>
      <c r="D11888" s="1" t="d">
        <v>2018-09-12</v>
      </c>
      <c r="E11888" s="1" t="str">
        <f t="shared" si="370"/>
        <v>2018</v>
      </c>
      <c r="F11888" s="1" t="str">
        <f t="shared" si="371"/>
        <v>Sep</v>
      </c>
      <c r="G11888" t="s">
        <v>86</v>
      </c>
      <c r="H11888" t="s">
        <v>663</v>
      </c>
      <c r="I11888">
        <v>0.06</v>
      </c>
      <c r="J11888">
        <v>0.01</v>
      </c>
      <c r="K11888">
        <v>0</v>
      </c>
      <c r="L11888">
        <v>0.01</v>
      </c>
      <c r="M11888">
        <v>7.0000000000000007E-2</v>
      </c>
      <c r="N11888">
        <v>38</v>
      </c>
      <c r="O11888">
        <v>18</v>
      </c>
      <c r="P11888">
        <v>4.0999999999999996</v>
      </c>
      <c r="Q11888">
        <v>14</v>
      </c>
      <c r="R11888" t="s">
        <v>1404</v>
      </c>
      <c r="S11888" t="s">
        <v>53</v>
      </c>
    </row>
    <row r="11889" spans="1:19" x14ac:dyDescent="0.2">
      <c r="A11889" t="s">
        <v>9743</v>
      </c>
      <c r="B11889" t="s">
        <v>55</v>
      </c>
      <c r="C11889">
        <v>2007</v>
      </c>
      <c r="D11889" s="1" t="d">
        <v>1989-10-01</v>
      </c>
      <c r="E11889" s="1" t="str">
        <f t="shared" si="370"/>
        <v>1989</v>
      </c>
      <c r="F11889" s="1" t="str">
        <f t="shared" si="371"/>
        <v>Oct</v>
      </c>
      <c r="G11889" t="s">
        <v>272</v>
      </c>
      <c r="H11889" t="s">
        <v>933</v>
      </c>
      <c r="I11889">
        <v>0</v>
      </c>
      <c r="J11889">
        <v>0</v>
      </c>
      <c r="K11889">
        <v>7.0000000000000007E-2</v>
      </c>
      <c r="L11889">
        <v>0</v>
      </c>
      <c r="M11889">
        <v>7.0000000000000007E-2</v>
      </c>
      <c r="N11889">
        <v>69</v>
      </c>
      <c r="O11889">
        <v>10</v>
      </c>
      <c r="P11889">
        <v>8.4</v>
      </c>
      <c r="Q11889">
        <v>8</v>
      </c>
      <c r="R11889" t="s">
        <v>2114</v>
      </c>
      <c r="S11889" t="s">
        <v>112</v>
      </c>
    </row>
    <row r="11890" spans="1:19" x14ac:dyDescent="0.2">
      <c r="A11890" t="s">
        <v>9744</v>
      </c>
      <c r="B11890" t="s">
        <v>159</v>
      </c>
      <c r="C11890">
        <v>2008</v>
      </c>
      <c r="D11890" s="1" t="d">
        <v>1991-11-12</v>
      </c>
      <c r="E11890" s="1" t="str">
        <f t="shared" si="370"/>
        <v>1991</v>
      </c>
      <c r="F11890" s="1" t="str">
        <f t="shared" si="371"/>
        <v>Nov</v>
      </c>
      <c r="G11890" t="s">
        <v>50</v>
      </c>
      <c r="H11890" t="s">
        <v>9745</v>
      </c>
      <c r="I11890">
        <v>0.06</v>
      </c>
      <c r="J11890">
        <v>0</v>
      </c>
      <c r="K11890">
        <v>0</v>
      </c>
      <c r="L11890">
        <v>0.01</v>
      </c>
      <c r="M11890">
        <v>7.0000000000000007E-2</v>
      </c>
      <c r="N11890">
        <v>73</v>
      </c>
      <c r="O11890">
        <v>19</v>
      </c>
      <c r="P11890">
        <v>7.3</v>
      </c>
      <c r="Q11890">
        <v>8</v>
      </c>
      <c r="R11890" t="s">
        <v>6272</v>
      </c>
      <c r="S11890" t="s">
        <v>112</v>
      </c>
    </row>
    <row r="11891" spans="1:19" x14ac:dyDescent="0.2">
      <c r="A11891" t="s">
        <v>9746</v>
      </c>
      <c r="B11891" t="s">
        <v>79</v>
      </c>
      <c r="C11891">
        <v>2013</v>
      </c>
      <c r="D11891" s="1" t="d">
        <v>1990-11-05</v>
      </c>
      <c r="E11891" s="1" t="str">
        <f t="shared" si="370"/>
        <v>1990</v>
      </c>
      <c r="F11891" s="1" t="str">
        <f t="shared" si="371"/>
        <v>Nov</v>
      </c>
      <c r="G11891" t="s">
        <v>34</v>
      </c>
      <c r="H11891" t="s">
        <v>1755</v>
      </c>
      <c r="I11891">
        <v>0</v>
      </c>
      <c r="J11891">
        <v>0</v>
      </c>
      <c r="K11891">
        <v>7.0000000000000007E-2</v>
      </c>
      <c r="L11891">
        <v>0</v>
      </c>
      <c r="M11891">
        <v>7.0000000000000007E-2</v>
      </c>
    </row>
    <row r="11892" spans="1:19" x14ac:dyDescent="0.2">
      <c r="A11892" t="s">
        <v>9747</v>
      </c>
      <c r="B11892" t="s">
        <v>32</v>
      </c>
      <c r="C11892">
        <v>2010</v>
      </c>
      <c r="D11892" s="1" t="d">
        <v>2003-05-11</v>
      </c>
      <c r="E11892" s="1" t="str">
        <f t="shared" si="370"/>
        <v>2003</v>
      </c>
      <c r="F11892" s="1" t="str">
        <f t="shared" si="371"/>
        <v>May</v>
      </c>
      <c r="G11892" t="s">
        <v>101</v>
      </c>
      <c r="H11892" t="s">
        <v>372</v>
      </c>
      <c r="I11892">
        <v>0</v>
      </c>
      <c r="J11892">
        <v>0</v>
      </c>
      <c r="K11892">
        <v>7.0000000000000007E-2</v>
      </c>
      <c r="L11892">
        <v>0</v>
      </c>
      <c r="M11892">
        <v>7.0000000000000007E-2</v>
      </c>
    </row>
    <row r="11893" spans="1:19" x14ac:dyDescent="0.2">
      <c r="A11893" t="s">
        <v>1264</v>
      </c>
      <c r="B11893" t="s">
        <v>148</v>
      </c>
      <c r="C11893">
        <v>2016</v>
      </c>
      <c r="D11893" s="1" t="d">
        <v>2002-11-09</v>
      </c>
      <c r="E11893" s="1" t="str">
        <f t="shared" si="370"/>
        <v>2002</v>
      </c>
      <c r="F11893" s="1" t="str">
        <f t="shared" si="371"/>
        <v>Nov</v>
      </c>
      <c r="G11893" t="s">
        <v>28</v>
      </c>
      <c r="H11893" t="s">
        <v>372</v>
      </c>
      <c r="I11893">
        <v>0</v>
      </c>
      <c r="J11893">
        <v>7.0000000000000007E-2</v>
      </c>
      <c r="K11893">
        <v>0</v>
      </c>
      <c r="L11893">
        <v>0</v>
      </c>
      <c r="M11893">
        <v>7.0000000000000007E-2</v>
      </c>
      <c r="N11893">
        <v>89</v>
      </c>
      <c r="O11893">
        <v>56</v>
      </c>
      <c r="P11893">
        <v>8.6</v>
      </c>
      <c r="Q11893">
        <v>1848</v>
      </c>
      <c r="R11893" t="s">
        <v>780</v>
      </c>
      <c r="S11893" t="s">
        <v>53</v>
      </c>
    </row>
    <row r="11894" spans="1:19" x14ac:dyDescent="0.2">
      <c r="A11894" t="s">
        <v>9748</v>
      </c>
      <c r="B11894" t="s">
        <v>79</v>
      </c>
      <c r="C11894">
        <v>2011</v>
      </c>
      <c r="D11894" s="1" t="d">
        <v>2022-12-01</v>
      </c>
      <c r="E11894" s="1" t="str">
        <f t="shared" si="370"/>
        <v>2022</v>
      </c>
      <c r="F11894" s="1" t="str">
        <f t="shared" si="371"/>
        <v>Dec</v>
      </c>
      <c r="G11894" t="s">
        <v>39</v>
      </c>
      <c r="H11894" t="s">
        <v>111</v>
      </c>
      <c r="I11894">
        <v>7.0000000000000007E-2</v>
      </c>
      <c r="J11894">
        <v>0</v>
      </c>
      <c r="K11894">
        <v>0</v>
      </c>
      <c r="L11894">
        <v>0</v>
      </c>
      <c r="M11894">
        <v>7.0000000000000007E-2</v>
      </c>
      <c r="P11894" t="s">
        <v>203</v>
      </c>
      <c r="R11894" t="s">
        <v>3458</v>
      </c>
      <c r="S11894" t="s">
        <v>20</v>
      </c>
    </row>
    <row r="11895" spans="1:19" x14ac:dyDescent="0.2">
      <c r="A11895" t="s">
        <v>7214</v>
      </c>
      <c r="B11895" t="s">
        <v>44</v>
      </c>
      <c r="C11895">
        <v>2011</v>
      </c>
      <c r="D11895" s="1" t="d">
        <v>2011-05-20</v>
      </c>
      <c r="E11895" s="1" t="str">
        <f t="shared" si="370"/>
        <v>2011</v>
      </c>
      <c r="F11895" s="1" t="str">
        <f t="shared" si="371"/>
        <v>May</v>
      </c>
      <c r="G11895" t="s">
        <v>24</v>
      </c>
      <c r="H11895" t="s">
        <v>111</v>
      </c>
      <c r="I11895">
        <v>0</v>
      </c>
      <c r="J11895">
        <v>0.06</v>
      </c>
      <c r="K11895">
        <v>0</v>
      </c>
      <c r="L11895">
        <v>0.01</v>
      </c>
      <c r="M11895">
        <v>7.0000000000000007E-2</v>
      </c>
    </row>
    <row r="11896" spans="1:19" x14ac:dyDescent="0.2">
      <c r="A11896" t="s">
        <v>9749</v>
      </c>
      <c r="B11896" t="s">
        <v>64</v>
      </c>
      <c r="C11896">
        <v>2003</v>
      </c>
      <c r="D11896" s="1" t="d">
        <v>1993-07-13</v>
      </c>
      <c r="E11896" s="1" t="str">
        <f t="shared" si="370"/>
        <v>1993</v>
      </c>
      <c r="F11896" s="1" t="str">
        <f t="shared" si="371"/>
        <v>Jul</v>
      </c>
      <c r="G11896" t="s">
        <v>34</v>
      </c>
      <c r="H11896" t="s">
        <v>1403</v>
      </c>
      <c r="I11896">
        <v>0.05</v>
      </c>
      <c r="J11896">
        <v>0.02</v>
      </c>
      <c r="K11896">
        <v>0</v>
      </c>
      <c r="L11896">
        <v>0</v>
      </c>
      <c r="M11896">
        <v>7.0000000000000007E-2</v>
      </c>
    </row>
    <row r="11897" spans="1:19" x14ac:dyDescent="0.2">
      <c r="A11897" t="s">
        <v>7010</v>
      </c>
      <c r="B11897" t="s">
        <v>137</v>
      </c>
      <c r="C11897">
        <v>2005</v>
      </c>
      <c r="D11897" s="1" t="d">
        <v>2019-05-22</v>
      </c>
      <c r="E11897" s="1" t="str">
        <f t="shared" si="370"/>
        <v>2019</v>
      </c>
      <c r="F11897" s="1" t="str">
        <f t="shared" si="371"/>
        <v>May</v>
      </c>
      <c r="G11897" t="s">
        <v>1</v>
      </c>
      <c r="H11897" t="s">
        <v>484</v>
      </c>
      <c r="I11897">
        <v>0.05</v>
      </c>
      <c r="J11897">
        <v>0.02</v>
      </c>
      <c r="K11897">
        <v>0</v>
      </c>
      <c r="L11897">
        <v>0</v>
      </c>
      <c r="M11897">
        <v>7.0000000000000007E-2</v>
      </c>
      <c r="N11897">
        <v>75</v>
      </c>
      <c r="O11897">
        <v>19</v>
      </c>
      <c r="P11897" t="s">
        <v>203</v>
      </c>
      <c r="R11897" t="s">
        <v>1307</v>
      </c>
      <c r="S11897" t="s">
        <v>20</v>
      </c>
    </row>
    <row r="11898" spans="1:19" x14ac:dyDescent="0.2">
      <c r="A11898" t="s">
        <v>9750</v>
      </c>
      <c r="B11898" t="s">
        <v>189</v>
      </c>
      <c r="C11898">
        <v>2005</v>
      </c>
      <c r="D11898" s="1" t="d">
        <v>1988-03-04</v>
      </c>
      <c r="E11898" s="1" t="str">
        <f t="shared" si="370"/>
        <v>1988</v>
      </c>
      <c r="F11898" s="1" t="str">
        <f t="shared" si="371"/>
        <v>Mar</v>
      </c>
      <c r="G11898" t="s">
        <v>86</v>
      </c>
      <c r="H11898" t="s">
        <v>234</v>
      </c>
      <c r="I11898">
        <v>0.06</v>
      </c>
      <c r="J11898">
        <v>0.01</v>
      </c>
      <c r="K11898">
        <v>0</v>
      </c>
      <c r="L11898">
        <v>0</v>
      </c>
      <c r="M11898">
        <v>7.0000000000000007E-2</v>
      </c>
      <c r="N11898">
        <v>44</v>
      </c>
      <c r="O11898">
        <v>16</v>
      </c>
      <c r="P11898">
        <v>2.8</v>
      </c>
      <c r="Q11898">
        <v>4</v>
      </c>
      <c r="R11898" t="s">
        <v>819</v>
      </c>
      <c r="S11898" t="s">
        <v>88</v>
      </c>
    </row>
    <row r="11899" spans="1:19" x14ac:dyDescent="0.2">
      <c r="A11899" t="s">
        <v>9751</v>
      </c>
      <c r="B11899" t="s">
        <v>137</v>
      </c>
      <c r="C11899">
        <v>2005</v>
      </c>
      <c r="D11899" s="1" t="d">
        <v>2006-01-27</v>
      </c>
      <c r="E11899" s="1" t="str">
        <f t="shared" si="370"/>
        <v>2006</v>
      </c>
      <c r="F11899" s="1" t="str">
        <f t="shared" si="371"/>
        <v>Jan</v>
      </c>
      <c r="G11899" t="s">
        <v>37</v>
      </c>
      <c r="H11899" t="s">
        <v>1830</v>
      </c>
      <c r="I11899">
        <v>0.05</v>
      </c>
      <c r="J11899">
        <v>0.02</v>
      </c>
      <c r="K11899">
        <v>0</v>
      </c>
      <c r="L11899">
        <v>0</v>
      </c>
      <c r="M11899">
        <v>7.0000000000000007E-2</v>
      </c>
      <c r="N11899">
        <v>44</v>
      </c>
      <c r="O11899">
        <v>9</v>
      </c>
      <c r="P11899">
        <v>8.5</v>
      </c>
      <c r="Q11899">
        <v>4</v>
      </c>
      <c r="R11899" t="s">
        <v>9752</v>
      </c>
      <c r="S11899" t="s">
        <v>53</v>
      </c>
    </row>
    <row r="11900" spans="1:19" x14ac:dyDescent="0.2">
      <c r="A11900" t="s">
        <v>9753</v>
      </c>
      <c r="B11900" t="s">
        <v>17</v>
      </c>
      <c r="C11900">
        <v>2010</v>
      </c>
      <c r="D11900" s="1" t="d">
        <v>2004-09-06</v>
      </c>
      <c r="E11900" s="1" t="str">
        <f t="shared" si="370"/>
        <v>2004</v>
      </c>
      <c r="F11900" s="1" t="str">
        <f t="shared" si="371"/>
        <v>Sep</v>
      </c>
      <c r="G11900" t="s">
        <v>18</v>
      </c>
      <c r="H11900" t="s">
        <v>234</v>
      </c>
      <c r="I11900">
        <v>0</v>
      </c>
      <c r="J11900">
        <v>0</v>
      </c>
      <c r="K11900">
        <v>7.0000000000000007E-2</v>
      </c>
      <c r="L11900">
        <v>0</v>
      </c>
      <c r="M11900">
        <v>7.0000000000000007E-2</v>
      </c>
    </row>
    <row r="11901" spans="1:19" x14ac:dyDescent="0.2">
      <c r="A11901" t="s">
        <v>4994</v>
      </c>
      <c r="B11901" t="s">
        <v>55</v>
      </c>
      <c r="C11901">
        <v>2008</v>
      </c>
      <c r="D11901" s="1" t="d">
        <v>2007-03-01</v>
      </c>
      <c r="E11901" s="1" t="str">
        <f t="shared" si="370"/>
        <v>2007</v>
      </c>
      <c r="F11901" s="1" t="str">
        <f t="shared" si="371"/>
        <v>Mar</v>
      </c>
      <c r="G11901" t="s">
        <v>101</v>
      </c>
      <c r="H11901" t="s">
        <v>2508</v>
      </c>
      <c r="I11901">
        <v>0.04</v>
      </c>
      <c r="J11901">
        <v>0.03</v>
      </c>
      <c r="K11901">
        <v>0</v>
      </c>
      <c r="L11901">
        <v>0.01</v>
      </c>
      <c r="M11901">
        <v>7.0000000000000007E-2</v>
      </c>
      <c r="P11901" t="s">
        <v>203</v>
      </c>
      <c r="R11901" t="s">
        <v>5542</v>
      </c>
      <c r="S11901" t="s">
        <v>112</v>
      </c>
    </row>
    <row r="11902" spans="1:19" x14ac:dyDescent="0.2">
      <c r="A11902" t="s">
        <v>9754</v>
      </c>
      <c r="B11902" t="s">
        <v>137</v>
      </c>
      <c r="C11902">
        <v>2003</v>
      </c>
      <c r="D11902" s="1" t="d">
        <v>2010-02-11</v>
      </c>
      <c r="E11902" s="1" t="str">
        <f t="shared" si="370"/>
        <v>2010</v>
      </c>
      <c r="F11902" s="1" t="str">
        <f t="shared" si="371"/>
        <v>Feb</v>
      </c>
      <c r="G11902" t="s">
        <v>34</v>
      </c>
      <c r="H11902" t="s">
        <v>45</v>
      </c>
      <c r="I11902">
        <v>0.05</v>
      </c>
      <c r="J11902">
        <v>0.02</v>
      </c>
      <c r="K11902">
        <v>0</v>
      </c>
      <c r="L11902">
        <v>0</v>
      </c>
      <c r="M11902">
        <v>7.0000000000000007E-2</v>
      </c>
    </row>
    <row r="11903" spans="1:19" x14ac:dyDescent="0.2">
      <c r="A11903" t="s">
        <v>9755</v>
      </c>
      <c r="B11903" t="s">
        <v>104</v>
      </c>
      <c r="C11903">
        <v>1995</v>
      </c>
      <c r="D11903" s="1" t="d">
        <v>2020-02-15</v>
      </c>
      <c r="E11903" s="1" t="str">
        <f t="shared" si="370"/>
        <v>2020</v>
      </c>
      <c r="F11903" s="1" t="str">
        <f t="shared" si="371"/>
        <v>Feb</v>
      </c>
      <c r="G11903" t="s">
        <v>37</v>
      </c>
      <c r="H11903" t="s">
        <v>134</v>
      </c>
      <c r="I11903">
        <v>0.04</v>
      </c>
      <c r="J11903">
        <v>0.03</v>
      </c>
      <c r="K11903">
        <v>0</v>
      </c>
      <c r="L11903">
        <v>0</v>
      </c>
      <c r="M11903">
        <v>7.0000000000000007E-2</v>
      </c>
    </row>
    <row r="11904" spans="1:19" x14ac:dyDescent="0.2">
      <c r="A11904" t="s">
        <v>9756</v>
      </c>
      <c r="B11904" t="s">
        <v>159</v>
      </c>
      <c r="C11904">
        <v>2008</v>
      </c>
      <c r="D11904" s="1" t="d">
        <v>2017-08-14</v>
      </c>
      <c r="E11904" s="1" t="str">
        <f t="shared" si="370"/>
        <v>2017</v>
      </c>
      <c r="F11904" s="1" t="str">
        <f t="shared" si="371"/>
        <v>Aug</v>
      </c>
      <c r="G11904" t="s">
        <v>101</v>
      </c>
      <c r="H11904" t="s">
        <v>372</v>
      </c>
      <c r="I11904">
        <v>0</v>
      </c>
      <c r="J11904">
        <v>0</v>
      </c>
      <c r="K11904">
        <v>7.0000000000000007E-2</v>
      </c>
      <c r="L11904">
        <v>0</v>
      </c>
      <c r="M11904">
        <v>7.0000000000000007E-2</v>
      </c>
    </row>
    <row r="11905" spans="1:19" x14ac:dyDescent="0.2">
      <c r="A11905" t="s">
        <v>9757</v>
      </c>
      <c r="B11905" t="s">
        <v>64</v>
      </c>
      <c r="C11905">
        <v>2001</v>
      </c>
      <c r="D11905" s="1" t="d">
        <v>2014-01-05</v>
      </c>
      <c r="E11905" s="1" t="str">
        <f t="shared" si="370"/>
        <v>2014</v>
      </c>
      <c r="F11905" s="1" t="str">
        <f t="shared" si="371"/>
        <v>Jan</v>
      </c>
      <c r="G11905" t="s">
        <v>1</v>
      </c>
      <c r="H11905" t="s">
        <v>111</v>
      </c>
      <c r="I11905">
        <v>0.05</v>
      </c>
      <c r="J11905">
        <v>0.02</v>
      </c>
      <c r="K11905">
        <v>0</v>
      </c>
      <c r="L11905">
        <v>0</v>
      </c>
      <c r="M11905">
        <v>7.0000000000000007E-2</v>
      </c>
    </row>
    <row r="11906" spans="1:19" x14ac:dyDescent="0.2">
      <c r="A11906" t="s">
        <v>9758</v>
      </c>
      <c r="B11906" t="s">
        <v>55</v>
      </c>
      <c r="C11906">
        <v>2006</v>
      </c>
      <c r="D11906" s="1" t="d">
        <v>1990-11-13</v>
      </c>
      <c r="E11906" s="1" t="str">
        <f t="shared" si="370"/>
        <v>1990</v>
      </c>
      <c r="F11906" s="1" t="str">
        <f t="shared" si="371"/>
        <v>Nov</v>
      </c>
      <c r="G11906" t="s">
        <v>34</v>
      </c>
      <c r="H11906" t="s">
        <v>9759</v>
      </c>
      <c r="I11906">
        <v>0.04</v>
      </c>
      <c r="J11906">
        <v>0.03</v>
      </c>
      <c r="K11906">
        <v>0</v>
      </c>
      <c r="L11906">
        <v>0.01</v>
      </c>
      <c r="M11906">
        <v>7.0000000000000007E-2</v>
      </c>
      <c r="N11906">
        <v>63</v>
      </c>
      <c r="O11906">
        <v>23</v>
      </c>
      <c r="P11906">
        <v>5.3</v>
      </c>
      <c r="Q11906">
        <v>7</v>
      </c>
      <c r="R11906" t="s">
        <v>9760</v>
      </c>
      <c r="S11906" t="s">
        <v>88</v>
      </c>
    </row>
    <row r="11907" spans="1:19" x14ac:dyDescent="0.2">
      <c r="A11907" t="s">
        <v>9761</v>
      </c>
      <c r="B11907" t="s">
        <v>159</v>
      </c>
      <c r="C11907">
        <v>2010</v>
      </c>
      <c r="D11907" s="1" t="d">
        <v>1998-05-20</v>
      </c>
      <c r="E11907" s="1" t="str">
        <f t="shared" ref="E11907:E11970" si="372">TEXT(D11907,"yyyy")</f>
        <v>1998</v>
      </c>
      <c r="F11907" s="1" t="str">
        <f t="shared" ref="F11907:F11970" si="373">TEXT(D11907,"mmm")</f>
        <v>May</v>
      </c>
      <c r="G11907" t="s">
        <v>101</v>
      </c>
      <c r="H11907" t="s">
        <v>7990</v>
      </c>
      <c r="I11907">
        <v>0</v>
      </c>
      <c r="J11907">
        <v>0</v>
      </c>
      <c r="K11907">
        <v>7.0000000000000007E-2</v>
      </c>
      <c r="L11907">
        <v>0</v>
      </c>
      <c r="M11907">
        <v>7.0000000000000007E-2</v>
      </c>
    </row>
    <row r="11908" spans="1:19" x14ac:dyDescent="0.2">
      <c r="A11908" t="s">
        <v>9762</v>
      </c>
      <c r="B11908" t="s">
        <v>32</v>
      </c>
      <c r="C11908">
        <v>2005</v>
      </c>
      <c r="D11908" s="1" t="d">
        <v>2009-07-02</v>
      </c>
      <c r="E11908" s="1" t="str">
        <f t="shared" si="372"/>
        <v>2009</v>
      </c>
      <c r="F11908" s="1" t="str">
        <f t="shared" si="373"/>
        <v>Jul</v>
      </c>
      <c r="G11908" t="s">
        <v>30</v>
      </c>
      <c r="H11908" t="s">
        <v>151</v>
      </c>
      <c r="I11908">
        <v>0.03</v>
      </c>
      <c r="J11908">
        <v>0</v>
      </c>
      <c r="K11908">
        <v>0.04</v>
      </c>
      <c r="L11908">
        <v>0</v>
      </c>
      <c r="M11908">
        <v>7.0000000000000007E-2</v>
      </c>
    </row>
    <row r="11909" spans="1:19" x14ac:dyDescent="0.2">
      <c r="A11909" t="s">
        <v>4349</v>
      </c>
      <c r="B11909" t="s">
        <v>159</v>
      </c>
      <c r="C11909">
        <v>2010</v>
      </c>
      <c r="D11909" s="1" t="d">
        <v>2002-10-08</v>
      </c>
      <c r="E11909" s="1" t="str">
        <f t="shared" si="372"/>
        <v>2002</v>
      </c>
      <c r="F11909" s="1" t="str">
        <f t="shared" si="373"/>
        <v>Oct</v>
      </c>
      <c r="G11909" t="s">
        <v>18</v>
      </c>
      <c r="H11909" t="s">
        <v>71</v>
      </c>
      <c r="I11909">
        <v>0.06</v>
      </c>
      <c r="J11909">
        <v>0</v>
      </c>
      <c r="K11909">
        <v>0</v>
      </c>
      <c r="L11909">
        <v>0.01</v>
      </c>
      <c r="M11909">
        <v>7.0000000000000007E-2</v>
      </c>
      <c r="P11909" t="s">
        <v>203</v>
      </c>
      <c r="R11909" t="s">
        <v>3181</v>
      </c>
      <c r="S11909" t="s">
        <v>20</v>
      </c>
    </row>
    <row r="11910" spans="1:19" x14ac:dyDescent="0.2">
      <c r="A11910" t="s">
        <v>9763</v>
      </c>
      <c r="B11910" t="s">
        <v>32</v>
      </c>
      <c r="C11910">
        <v>2008</v>
      </c>
      <c r="D11910" s="1" t="d">
        <v>2015-10-17</v>
      </c>
      <c r="E11910" s="1" t="str">
        <f t="shared" si="372"/>
        <v>2015</v>
      </c>
      <c r="F11910" s="1" t="str">
        <f t="shared" si="373"/>
        <v>Oct</v>
      </c>
      <c r="G11910" t="s">
        <v>101</v>
      </c>
      <c r="H11910" t="s">
        <v>484</v>
      </c>
      <c r="I11910">
        <v>7.0000000000000007E-2</v>
      </c>
      <c r="J11910">
        <v>0</v>
      </c>
      <c r="K11910">
        <v>0</v>
      </c>
      <c r="L11910">
        <v>0.01</v>
      </c>
      <c r="M11910">
        <v>7.0000000000000007E-2</v>
      </c>
    </row>
    <row r="11911" spans="1:19" x14ac:dyDescent="0.2">
      <c r="A11911" t="s">
        <v>9764</v>
      </c>
      <c r="B11911" t="s">
        <v>137</v>
      </c>
      <c r="C11911">
        <v>2002</v>
      </c>
      <c r="D11911" s="1" t="d">
        <v>2002-07-24</v>
      </c>
      <c r="E11911" s="1" t="str">
        <f t="shared" si="372"/>
        <v>2002</v>
      </c>
      <c r="F11911" s="1" t="str">
        <f t="shared" si="373"/>
        <v>Jul</v>
      </c>
      <c r="G11911" t="s">
        <v>24</v>
      </c>
      <c r="H11911" t="s">
        <v>484</v>
      </c>
      <c r="I11911">
        <v>0.05</v>
      </c>
      <c r="J11911">
        <v>0.02</v>
      </c>
      <c r="K11911">
        <v>0</v>
      </c>
      <c r="L11911">
        <v>0</v>
      </c>
      <c r="M11911">
        <v>7.0000000000000007E-2</v>
      </c>
      <c r="N11911">
        <v>67</v>
      </c>
      <c r="O11911">
        <v>26</v>
      </c>
      <c r="P11911">
        <v>5</v>
      </c>
      <c r="Q11911">
        <v>4</v>
      </c>
      <c r="R11911" t="s">
        <v>6277</v>
      </c>
      <c r="S11911" t="s">
        <v>88</v>
      </c>
    </row>
    <row r="11912" spans="1:19" x14ac:dyDescent="0.2">
      <c r="A11912" t="s">
        <v>9765</v>
      </c>
      <c r="B11912" t="s">
        <v>32</v>
      </c>
      <c r="C11912">
        <v>2010</v>
      </c>
      <c r="D11912" s="1" t="d">
        <v>1999-11-27</v>
      </c>
      <c r="E11912" s="1" t="str">
        <f t="shared" si="372"/>
        <v>1999</v>
      </c>
      <c r="F11912" s="1" t="str">
        <f t="shared" si="373"/>
        <v>Nov</v>
      </c>
      <c r="G11912" t="s">
        <v>30</v>
      </c>
      <c r="H11912" t="s">
        <v>1708</v>
      </c>
      <c r="I11912">
        <v>7.0000000000000007E-2</v>
      </c>
      <c r="J11912">
        <v>0</v>
      </c>
      <c r="K11912">
        <v>0</v>
      </c>
      <c r="L11912">
        <v>0</v>
      </c>
      <c r="M11912">
        <v>7.0000000000000007E-2</v>
      </c>
      <c r="P11912" t="s">
        <v>203</v>
      </c>
      <c r="R11912" t="s">
        <v>1708</v>
      </c>
      <c r="S11912" t="s">
        <v>20</v>
      </c>
    </row>
    <row r="11913" spans="1:19" x14ac:dyDescent="0.2">
      <c r="A11913" t="s">
        <v>9766</v>
      </c>
      <c r="B11913" t="s">
        <v>159</v>
      </c>
      <c r="C11913">
        <v>2007</v>
      </c>
      <c r="D11913" s="1" t="d">
        <v>2002-12-07</v>
      </c>
      <c r="E11913" s="1" t="str">
        <f t="shared" si="372"/>
        <v>2002</v>
      </c>
      <c r="F11913" s="1" t="str">
        <f t="shared" si="373"/>
        <v>Dec</v>
      </c>
      <c r="G11913" t="s">
        <v>28</v>
      </c>
      <c r="H11913" t="s">
        <v>9767</v>
      </c>
      <c r="I11913">
        <v>0.06</v>
      </c>
      <c r="J11913">
        <v>0</v>
      </c>
      <c r="K11913">
        <v>0</v>
      </c>
      <c r="L11913">
        <v>0.01</v>
      </c>
      <c r="M11913">
        <v>7.0000000000000007E-2</v>
      </c>
      <c r="P11913" t="s">
        <v>203</v>
      </c>
      <c r="R11913" t="s">
        <v>8778</v>
      </c>
      <c r="S11913" t="s">
        <v>112</v>
      </c>
    </row>
    <row r="11914" spans="1:19" x14ac:dyDescent="0.2">
      <c r="A11914" t="s">
        <v>9768</v>
      </c>
      <c r="B11914" t="s">
        <v>32</v>
      </c>
      <c r="C11914">
        <v>2009</v>
      </c>
      <c r="D11914" s="1" t="d">
        <v>2013-04-06</v>
      </c>
      <c r="E11914" s="1" t="str">
        <f t="shared" si="372"/>
        <v>2013</v>
      </c>
      <c r="F11914" s="1" t="str">
        <f t="shared" si="373"/>
        <v>Apr</v>
      </c>
      <c r="G11914" t="s">
        <v>39</v>
      </c>
      <c r="H11914" t="s">
        <v>202</v>
      </c>
      <c r="I11914">
        <v>7.0000000000000007E-2</v>
      </c>
      <c r="J11914">
        <v>0</v>
      </c>
      <c r="K11914">
        <v>0</v>
      </c>
      <c r="L11914">
        <v>0.01</v>
      </c>
      <c r="M11914">
        <v>7.0000000000000007E-2</v>
      </c>
      <c r="P11914" t="s">
        <v>203</v>
      </c>
      <c r="R11914" t="s">
        <v>202</v>
      </c>
      <c r="S11914" t="s">
        <v>20</v>
      </c>
    </row>
    <row r="11915" spans="1:19" x14ac:dyDescent="0.2">
      <c r="A11915" t="s">
        <v>9769</v>
      </c>
      <c r="B11915" t="s">
        <v>57</v>
      </c>
      <c r="C11915">
        <v>1994</v>
      </c>
      <c r="D11915" s="1" t="d">
        <v>2020-02-11</v>
      </c>
      <c r="E11915" s="1" t="str">
        <f t="shared" si="372"/>
        <v>2020</v>
      </c>
      <c r="F11915" s="1" t="str">
        <f t="shared" si="373"/>
        <v>Feb</v>
      </c>
      <c r="G11915" t="s">
        <v>50</v>
      </c>
      <c r="H11915" t="s">
        <v>1201</v>
      </c>
      <c r="I11915">
        <v>0</v>
      </c>
      <c r="J11915">
        <v>0</v>
      </c>
      <c r="K11915">
        <v>7.0000000000000007E-2</v>
      </c>
      <c r="L11915">
        <v>0</v>
      </c>
      <c r="M11915">
        <v>7.0000000000000007E-2</v>
      </c>
    </row>
    <row r="11916" spans="1:19" x14ac:dyDescent="0.2">
      <c r="A11916" t="s">
        <v>9770</v>
      </c>
      <c r="B11916" t="s">
        <v>55</v>
      </c>
      <c r="C11916">
        <v>2009</v>
      </c>
      <c r="D11916" s="1" t="d">
        <v>2013-07-01</v>
      </c>
      <c r="E11916" s="1" t="str">
        <f t="shared" si="372"/>
        <v>2013</v>
      </c>
      <c r="F11916" s="1" t="str">
        <f t="shared" si="373"/>
        <v>Jul</v>
      </c>
      <c r="G11916" t="s">
        <v>272</v>
      </c>
      <c r="H11916" t="s">
        <v>372</v>
      </c>
      <c r="I11916">
        <v>0</v>
      </c>
      <c r="J11916">
        <v>0</v>
      </c>
      <c r="K11916">
        <v>7.0000000000000007E-2</v>
      </c>
      <c r="L11916">
        <v>0</v>
      </c>
      <c r="M11916">
        <v>7.0000000000000007E-2</v>
      </c>
    </row>
    <row r="11917" spans="1:19" x14ac:dyDescent="0.2">
      <c r="A11917" t="s">
        <v>9770</v>
      </c>
      <c r="B11917" t="s">
        <v>159</v>
      </c>
      <c r="C11917">
        <v>2009</v>
      </c>
      <c r="D11917" s="1" t="d">
        <v>1995-11-13</v>
      </c>
      <c r="E11917" s="1" t="str">
        <f t="shared" si="372"/>
        <v>1995</v>
      </c>
      <c r="F11917" s="1" t="str">
        <f t="shared" si="373"/>
        <v>Nov</v>
      </c>
      <c r="G11917" t="s">
        <v>272</v>
      </c>
      <c r="H11917" t="s">
        <v>372</v>
      </c>
      <c r="I11917">
        <v>0</v>
      </c>
      <c r="J11917">
        <v>0</v>
      </c>
      <c r="K11917">
        <v>7.0000000000000007E-2</v>
      </c>
      <c r="L11917">
        <v>0</v>
      </c>
      <c r="M11917">
        <v>7.0000000000000007E-2</v>
      </c>
    </row>
    <row r="11918" spans="1:19" x14ac:dyDescent="0.2">
      <c r="A11918" t="s">
        <v>9771</v>
      </c>
      <c r="B11918" t="s">
        <v>32</v>
      </c>
      <c r="C11918">
        <v>2007</v>
      </c>
      <c r="D11918" s="1" t="d">
        <v>2009-12-21</v>
      </c>
      <c r="E11918" s="1" t="str">
        <f t="shared" si="372"/>
        <v>2009</v>
      </c>
      <c r="F11918" s="1" t="str">
        <f t="shared" si="373"/>
        <v>Dec</v>
      </c>
      <c r="G11918" t="s">
        <v>272</v>
      </c>
      <c r="H11918" t="s">
        <v>484</v>
      </c>
      <c r="I11918">
        <v>7.0000000000000007E-2</v>
      </c>
      <c r="J11918">
        <v>0</v>
      </c>
      <c r="K11918">
        <v>0</v>
      </c>
      <c r="L11918">
        <v>0.01</v>
      </c>
      <c r="M11918">
        <v>7.0000000000000007E-2</v>
      </c>
      <c r="P11918" t="s">
        <v>203</v>
      </c>
      <c r="R11918" t="s">
        <v>2049</v>
      </c>
      <c r="S11918" t="s">
        <v>112</v>
      </c>
    </row>
    <row r="11919" spans="1:19" x14ac:dyDescent="0.2">
      <c r="A11919" t="s">
        <v>9772</v>
      </c>
      <c r="B11919" t="s">
        <v>55</v>
      </c>
      <c r="C11919">
        <v>2004</v>
      </c>
      <c r="D11919" s="1" t="d">
        <v>1993-08-16</v>
      </c>
      <c r="E11919" s="1" t="str">
        <f t="shared" si="372"/>
        <v>1993</v>
      </c>
      <c r="F11919" s="1" t="str">
        <f t="shared" si="373"/>
        <v>Aug</v>
      </c>
      <c r="G11919" t="s">
        <v>37</v>
      </c>
      <c r="H11919" t="s">
        <v>1309</v>
      </c>
      <c r="I11919">
        <v>0.04</v>
      </c>
      <c r="J11919">
        <v>0.03</v>
      </c>
      <c r="K11919">
        <v>0</v>
      </c>
      <c r="L11919">
        <v>0.01</v>
      </c>
      <c r="M11919">
        <v>7.0000000000000007E-2</v>
      </c>
      <c r="N11919">
        <v>65</v>
      </c>
      <c r="O11919">
        <v>27</v>
      </c>
      <c r="P11919">
        <v>7.8</v>
      </c>
      <c r="Q11919">
        <v>17</v>
      </c>
      <c r="R11919" t="s">
        <v>1788</v>
      </c>
      <c r="S11919" t="s">
        <v>53</v>
      </c>
    </row>
    <row r="11920" spans="1:19" x14ac:dyDescent="0.2">
      <c r="A11920" t="s">
        <v>9773</v>
      </c>
      <c r="B11920" t="s">
        <v>32</v>
      </c>
      <c r="C11920">
        <v>2007</v>
      </c>
      <c r="D11920" s="1" t="d">
        <v>1993-10-11</v>
      </c>
      <c r="E11920" s="1" t="str">
        <f t="shared" si="372"/>
        <v>1993</v>
      </c>
      <c r="F11920" s="1" t="str">
        <f t="shared" si="373"/>
        <v>Oct</v>
      </c>
      <c r="G11920" t="s">
        <v>34</v>
      </c>
      <c r="H11920" t="s">
        <v>2927</v>
      </c>
      <c r="I11920">
        <v>0</v>
      </c>
      <c r="J11920">
        <v>0</v>
      </c>
      <c r="K11920">
        <v>7.0000000000000007E-2</v>
      </c>
      <c r="L11920">
        <v>0</v>
      </c>
      <c r="M11920">
        <v>7.0000000000000007E-2</v>
      </c>
    </row>
    <row r="11921" spans="1:19" x14ac:dyDescent="0.2">
      <c r="A11921" t="s">
        <v>9774</v>
      </c>
      <c r="B11921" t="s">
        <v>32</v>
      </c>
      <c r="C11921">
        <v>2009</v>
      </c>
      <c r="D11921" s="1" t="d">
        <v>2021-01-19</v>
      </c>
      <c r="E11921" s="1" t="str">
        <f t="shared" si="372"/>
        <v>2021</v>
      </c>
      <c r="F11921" s="1" t="str">
        <f t="shared" si="373"/>
        <v>Jan</v>
      </c>
      <c r="G11921" t="s">
        <v>50</v>
      </c>
      <c r="H11921" t="s">
        <v>372</v>
      </c>
      <c r="I11921">
        <v>0</v>
      </c>
      <c r="J11921">
        <v>0</v>
      </c>
      <c r="K11921">
        <v>7.0000000000000007E-2</v>
      </c>
      <c r="L11921">
        <v>0</v>
      </c>
      <c r="M11921">
        <v>7.0000000000000007E-2</v>
      </c>
    </row>
    <row r="11922" spans="1:19" x14ac:dyDescent="0.2">
      <c r="A11922" t="s">
        <v>1554</v>
      </c>
      <c r="B11922" t="s">
        <v>189</v>
      </c>
      <c r="C11922">
        <v>2005</v>
      </c>
      <c r="D11922" s="1" t="d">
        <v>2005-10-12</v>
      </c>
      <c r="E11922" s="1" t="str">
        <f t="shared" si="372"/>
        <v>2005</v>
      </c>
      <c r="F11922" s="1" t="str">
        <f t="shared" si="373"/>
        <v>Oct</v>
      </c>
      <c r="G11922" t="s">
        <v>37</v>
      </c>
      <c r="H11922" t="s">
        <v>111</v>
      </c>
      <c r="I11922">
        <v>0.06</v>
      </c>
      <c r="J11922">
        <v>0.01</v>
      </c>
      <c r="K11922">
        <v>0</v>
      </c>
      <c r="L11922">
        <v>0</v>
      </c>
      <c r="M11922">
        <v>7.0000000000000007E-2</v>
      </c>
      <c r="N11922">
        <v>54</v>
      </c>
      <c r="O11922">
        <v>10</v>
      </c>
      <c r="P11922">
        <v>1.4</v>
      </c>
      <c r="Q11922">
        <v>11</v>
      </c>
      <c r="R11922" t="s">
        <v>720</v>
      </c>
      <c r="S11922" t="s">
        <v>88</v>
      </c>
    </row>
    <row r="11923" spans="1:19" x14ac:dyDescent="0.2">
      <c r="A11923" t="s">
        <v>9775</v>
      </c>
      <c r="B11923" t="s">
        <v>79</v>
      </c>
      <c r="C11923">
        <v>2012</v>
      </c>
      <c r="D11923" s="1" t="d">
        <v>2020-07-12</v>
      </c>
      <c r="E11923" s="1" t="str">
        <f t="shared" si="372"/>
        <v>2020</v>
      </c>
      <c r="F11923" s="1" t="str">
        <f t="shared" si="373"/>
        <v>Jul</v>
      </c>
      <c r="G11923" t="s">
        <v>37</v>
      </c>
      <c r="H11923" t="s">
        <v>222</v>
      </c>
      <c r="I11923">
        <v>0</v>
      </c>
      <c r="J11923">
        <v>0</v>
      </c>
      <c r="K11923">
        <v>7.0000000000000007E-2</v>
      </c>
      <c r="L11923">
        <v>0</v>
      </c>
      <c r="M11923">
        <v>7.0000000000000007E-2</v>
      </c>
    </row>
    <row r="11924" spans="1:19" x14ac:dyDescent="0.2">
      <c r="A11924" t="s">
        <v>9776</v>
      </c>
      <c r="B11924" t="s">
        <v>17</v>
      </c>
      <c r="C11924">
        <v>2013</v>
      </c>
      <c r="D11924" s="1" t="d">
        <v>2011-06-02</v>
      </c>
      <c r="E11924" s="1" t="str">
        <f t="shared" si="372"/>
        <v>2011</v>
      </c>
      <c r="F11924" s="1" t="str">
        <f t="shared" si="373"/>
        <v>Jun</v>
      </c>
      <c r="G11924" t="s">
        <v>34</v>
      </c>
      <c r="H11924" t="s">
        <v>1207</v>
      </c>
      <c r="I11924">
        <v>0.01</v>
      </c>
      <c r="J11924">
        <v>0.05</v>
      </c>
      <c r="K11924">
        <v>0</v>
      </c>
      <c r="L11924">
        <v>0</v>
      </c>
      <c r="M11924">
        <v>7.0000000000000007E-2</v>
      </c>
    </row>
    <row r="11925" spans="1:19" x14ac:dyDescent="0.2">
      <c r="A11925" t="s">
        <v>9777</v>
      </c>
      <c r="B11925" t="s">
        <v>79</v>
      </c>
      <c r="C11925">
        <v>2013</v>
      </c>
      <c r="D11925" s="1" t="d">
        <v>1988-08-14</v>
      </c>
      <c r="E11925" s="1" t="str">
        <f t="shared" si="372"/>
        <v>1988</v>
      </c>
      <c r="F11925" s="1" t="str">
        <f t="shared" si="373"/>
        <v>Aug</v>
      </c>
      <c r="G11925" t="s">
        <v>34</v>
      </c>
      <c r="H11925" t="s">
        <v>372</v>
      </c>
      <c r="I11925">
        <v>0</v>
      </c>
      <c r="J11925">
        <v>0</v>
      </c>
      <c r="K11925">
        <v>7.0000000000000007E-2</v>
      </c>
      <c r="L11925">
        <v>0</v>
      </c>
      <c r="M11925">
        <v>7.0000000000000007E-2</v>
      </c>
    </row>
    <row r="11926" spans="1:19" x14ac:dyDescent="0.2">
      <c r="A11926" t="s">
        <v>7499</v>
      </c>
      <c r="B11926" t="s">
        <v>159</v>
      </c>
      <c r="C11926">
        <v>2009</v>
      </c>
      <c r="D11926" s="1" t="d">
        <v>1995-12-16</v>
      </c>
      <c r="E11926" s="1" t="str">
        <f t="shared" si="372"/>
        <v>1995</v>
      </c>
      <c r="F11926" s="1" t="str">
        <f t="shared" si="373"/>
        <v>Dec</v>
      </c>
      <c r="G11926" t="s">
        <v>50</v>
      </c>
      <c r="H11926" t="s">
        <v>484</v>
      </c>
      <c r="I11926">
        <v>0.02</v>
      </c>
      <c r="J11926">
        <v>0.04</v>
      </c>
      <c r="K11926">
        <v>0</v>
      </c>
      <c r="L11926">
        <v>0.01</v>
      </c>
      <c r="M11926">
        <v>7.0000000000000007E-2</v>
      </c>
      <c r="P11926" t="s">
        <v>203</v>
      </c>
      <c r="R11926" t="s">
        <v>829</v>
      </c>
      <c r="S11926" t="s">
        <v>20</v>
      </c>
    </row>
    <row r="11927" spans="1:19" x14ac:dyDescent="0.2">
      <c r="A11927" t="s">
        <v>9778</v>
      </c>
      <c r="B11927" t="s">
        <v>49</v>
      </c>
      <c r="C11927" t="s">
        <v>286</v>
      </c>
      <c r="D11927" s="1" t="d">
        <v>1998-06-26</v>
      </c>
      <c r="E11927" s="1" t="str">
        <f t="shared" si="372"/>
        <v>1998</v>
      </c>
      <c r="F11927" s="1" t="str">
        <f t="shared" si="373"/>
        <v>Jun</v>
      </c>
      <c r="G11927" t="s">
        <v>39</v>
      </c>
      <c r="H11927" t="s">
        <v>4719</v>
      </c>
      <c r="I11927">
        <v>0.06</v>
      </c>
      <c r="J11927">
        <v>0</v>
      </c>
      <c r="K11927">
        <v>0</v>
      </c>
      <c r="L11927">
        <v>0.01</v>
      </c>
      <c r="M11927">
        <v>7.0000000000000007E-2</v>
      </c>
      <c r="P11927">
        <v>8.9</v>
      </c>
      <c r="Q11927">
        <v>9</v>
      </c>
      <c r="R11927" t="s">
        <v>2861</v>
      </c>
      <c r="S11927" t="s">
        <v>88</v>
      </c>
    </row>
    <row r="11928" spans="1:19" x14ac:dyDescent="0.2">
      <c r="A11928" t="s">
        <v>9779</v>
      </c>
      <c r="B11928" t="s">
        <v>32</v>
      </c>
      <c r="C11928">
        <v>2009</v>
      </c>
      <c r="D11928" s="1" t="d">
        <v>2018-03-21</v>
      </c>
      <c r="E11928" s="1" t="str">
        <f t="shared" si="372"/>
        <v>2018</v>
      </c>
      <c r="F11928" s="1" t="str">
        <f t="shared" si="373"/>
        <v>Mar</v>
      </c>
      <c r="G11928" t="s">
        <v>24</v>
      </c>
      <c r="H11928" t="s">
        <v>933</v>
      </c>
      <c r="I11928">
        <v>0.05</v>
      </c>
      <c r="J11928">
        <v>0</v>
      </c>
      <c r="K11928">
        <v>0.02</v>
      </c>
      <c r="L11928">
        <v>0</v>
      </c>
      <c r="M11928">
        <v>7.0000000000000007E-2</v>
      </c>
      <c r="N11928">
        <v>70</v>
      </c>
      <c r="O11928">
        <v>5</v>
      </c>
      <c r="P11928">
        <v>9</v>
      </c>
      <c r="Q11928">
        <v>5</v>
      </c>
      <c r="R11928" t="s">
        <v>2114</v>
      </c>
      <c r="S11928" t="s">
        <v>20</v>
      </c>
    </row>
    <row r="11929" spans="1:19" x14ac:dyDescent="0.2">
      <c r="A11929" t="s">
        <v>9780</v>
      </c>
      <c r="B11929" t="s">
        <v>799</v>
      </c>
      <c r="C11929">
        <v>2000</v>
      </c>
      <c r="D11929" s="1" t="d">
        <v>2008-07-21</v>
      </c>
      <c r="E11929" s="1" t="str">
        <f t="shared" si="372"/>
        <v>2008</v>
      </c>
      <c r="F11929" s="1" t="str">
        <f t="shared" si="373"/>
        <v>Jul</v>
      </c>
      <c r="G11929" t="s">
        <v>86</v>
      </c>
      <c r="H11929" t="s">
        <v>5784</v>
      </c>
      <c r="I11929">
        <v>0</v>
      </c>
      <c r="J11929">
        <v>0</v>
      </c>
      <c r="K11929">
        <v>7.0000000000000007E-2</v>
      </c>
      <c r="L11929">
        <v>0</v>
      </c>
      <c r="M11929">
        <v>7.0000000000000007E-2</v>
      </c>
    </row>
    <row r="11930" spans="1:19" x14ac:dyDescent="0.2">
      <c r="A11930" t="s">
        <v>9781</v>
      </c>
      <c r="B11930" t="s">
        <v>32</v>
      </c>
      <c r="C11930">
        <v>2009</v>
      </c>
      <c r="D11930" s="1" t="d">
        <v>2021-09-22</v>
      </c>
      <c r="E11930" s="1" t="str">
        <f t="shared" si="372"/>
        <v>2021</v>
      </c>
      <c r="F11930" s="1" t="str">
        <f t="shared" si="373"/>
        <v>Sep</v>
      </c>
      <c r="G11930" t="s">
        <v>34</v>
      </c>
      <c r="H11930" t="s">
        <v>19</v>
      </c>
      <c r="I11930">
        <v>0</v>
      </c>
      <c r="J11930">
        <v>0</v>
      </c>
      <c r="K11930">
        <v>7.0000000000000007E-2</v>
      </c>
      <c r="L11930">
        <v>0</v>
      </c>
      <c r="M11930">
        <v>7.0000000000000007E-2</v>
      </c>
    </row>
    <row r="11931" spans="1:19" x14ac:dyDescent="0.2">
      <c r="A11931" t="s">
        <v>9782</v>
      </c>
      <c r="B11931" t="s">
        <v>1015</v>
      </c>
      <c r="C11931">
        <v>2014</v>
      </c>
      <c r="D11931" s="1" t="d">
        <v>2005-09-21</v>
      </c>
      <c r="E11931" s="1" t="str">
        <f t="shared" si="372"/>
        <v>2005</v>
      </c>
      <c r="F11931" s="1" t="str">
        <f t="shared" si="373"/>
        <v>Sep</v>
      </c>
      <c r="G11931" t="s">
        <v>50</v>
      </c>
      <c r="H11931" t="s">
        <v>8322</v>
      </c>
      <c r="I11931">
        <v>0.04</v>
      </c>
      <c r="J11931">
        <v>0.02</v>
      </c>
      <c r="K11931">
        <v>0</v>
      </c>
      <c r="L11931">
        <v>0.02</v>
      </c>
      <c r="M11931">
        <v>7.0000000000000007E-2</v>
      </c>
    </row>
    <row r="11932" spans="1:19" x14ac:dyDescent="0.2">
      <c r="A11932" t="s">
        <v>9783</v>
      </c>
      <c r="B11932" t="s">
        <v>148</v>
      </c>
      <c r="C11932">
        <v>2011</v>
      </c>
      <c r="D11932" s="1" t="d">
        <v>2015-02-24</v>
      </c>
      <c r="E11932" s="1" t="str">
        <f t="shared" si="372"/>
        <v>2015</v>
      </c>
      <c r="F11932" s="1" t="str">
        <f t="shared" si="373"/>
        <v>Feb</v>
      </c>
      <c r="G11932" t="s">
        <v>39</v>
      </c>
      <c r="H11932" t="s">
        <v>7739</v>
      </c>
      <c r="I11932">
        <v>0</v>
      </c>
      <c r="J11932">
        <v>0.06</v>
      </c>
      <c r="K11932">
        <v>0</v>
      </c>
      <c r="L11932">
        <v>0.01</v>
      </c>
      <c r="M11932">
        <v>7.0000000000000007E-2</v>
      </c>
    </row>
    <row r="11933" spans="1:19" x14ac:dyDescent="0.2">
      <c r="A11933" t="s">
        <v>6450</v>
      </c>
      <c r="B11933" t="s">
        <v>64</v>
      </c>
      <c r="C11933">
        <v>2003</v>
      </c>
      <c r="D11933" s="1" t="d">
        <v>2003-04-10</v>
      </c>
      <c r="E11933" s="1" t="str">
        <f t="shared" si="372"/>
        <v>2003</v>
      </c>
      <c r="F11933" s="1" t="str">
        <f t="shared" si="373"/>
        <v>Apr</v>
      </c>
      <c r="G11933" t="s">
        <v>1</v>
      </c>
      <c r="H11933" t="s">
        <v>71</v>
      </c>
      <c r="I11933">
        <v>0.05</v>
      </c>
      <c r="J11933">
        <v>0.02</v>
      </c>
      <c r="K11933">
        <v>0</v>
      </c>
      <c r="L11933">
        <v>0</v>
      </c>
      <c r="M11933">
        <v>7.0000000000000007E-2</v>
      </c>
      <c r="N11933">
        <v>66</v>
      </c>
      <c r="O11933">
        <v>13</v>
      </c>
      <c r="P11933" t="s">
        <v>203</v>
      </c>
      <c r="R11933" t="s">
        <v>4280</v>
      </c>
      <c r="S11933" t="s">
        <v>20</v>
      </c>
    </row>
    <row r="11934" spans="1:19" x14ac:dyDescent="0.2">
      <c r="A11934" t="s">
        <v>9187</v>
      </c>
      <c r="B11934" t="s">
        <v>49</v>
      </c>
      <c r="C11934">
        <v>2011</v>
      </c>
      <c r="D11934" s="1" t="d">
        <v>1999-05-10</v>
      </c>
      <c r="E11934" s="1" t="str">
        <f t="shared" si="372"/>
        <v>1999</v>
      </c>
      <c r="F11934" s="1" t="str">
        <f t="shared" si="373"/>
        <v>May</v>
      </c>
      <c r="G11934" t="s">
        <v>34</v>
      </c>
      <c r="H11934" t="s">
        <v>561</v>
      </c>
      <c r="I11934">
        <v>7.0000000000000007E-2</v>
      </c>
      <c r="J11934">
        <v>0</v>
      </c>
      <c r="K11934">
        <v>0</v>
      </c>
      <c r="L11934">
        <v>0.01</v>
      </c>
      <c r="M11934">
        <v>7.0000000000000007E-2</v>
      </c>
      <c r="P11934" t="s">
        <v>203</v>
      </c>
      <c r="R11934" t="s">
        <v>134</v>
      </c>
      <c r="S11934" t="s">
        <v>112</v>
      </c>
    </row>
    <row r="11935" spans="1:19" x14ac:dyDescent="0.2">
      <c r="A11935" t="s">
        <v>9784</v>
      </c>
      <c r="B11935" t="s">
        <v>17</v>
      </c>
      <c r="C11935">
        <v>2009</v>
      </c>
      <c r="D11935" s="1" t="d">
        <v>2013-05-21</v>
      </c>
      <c r="E11935" s="1" t="str">
        <f t="shared" si="372"/>
        <v>2013</v>
      </c>
      <c r="F11935" s="1" t="str">
        <f t="shared" si="373"/>
        <v>May</v>
      </c>
      <c r="G11935" t="s">
        <v>24</v>
      </c>
      <c r="H11935" t="s">
        <v>130</v>
      </c>
      <c r="I11935">
        <v>0.01</v>
      </c>
      <c r="J11935">
        <v>0.05</v>
      </c>
      <c r="K11935">
        <v>0</v>
      </c>
      <c r="L11935">
        <v>0.01</v>
      </c>
      <c r="M11935">
        <v>7.0000000000000007E-2</v>
      </c>
      <c r="N11935">
        <v>37</v>
      </c>
      <c r="O11935">
        <v>14</v>
      </c>
      <c r="P11935">
        <v>3.8</v>
      </c>
      <c r="Q11935">
        <v>11</v>
      </c>
      <c r="R11935" t="s">
        <v>9785</v>
      </c>
      <c r="S11935" t="s">
        <v>20</v>
      </c>
    </row>
    <row r="11936" spans="1:19" x14ac:dyDescent="0.2">
      <c r="A11936" t="s">
        <v>4153</v>
      </c>
      <c r="B11936" t="s">
        <v>64</v>
      </c>
      <c r="C11936">
        <v>2003</v>
      </c>
      <c r="D11936" s="1" t="d">
        <v>2011-01-01</v>
      </c>
      <c r="E11936" s="1" t="str">
        <f t="shared" si="372"/>
        <v>2011</v>
      </c>
      <c r="F11936" s="1" t="str">
        <f t="shared" si="373"/>
        <v>Jan</v>
      </c>
      <c r="G11936" t="s">
        <v>18</v>
      </c>
      <c r="H11936" t="s">
        <v>523</v>
      </c>
      <c r="I11936">
        <v>0.05</v>
      </c>
      <c r="J11936">
        <v>0.02</v>
      </c>
      <c r="K11936">
        <v>0</v>
      </c>
      <c r="L11936">
        <v>0</v>
      </c>
      <c r="M11936">
        <v>7.0000000000000007E-2</v>
      </c>
    </row>
    <row r="11937" spans="1:19" x14ac:dyDescent="0.2">
      <c r="A11937" t="s">
        <v>9786</v>
      </c>
      <c r="B11937" t="s">
        <v>79</v>
      </c>
      <c r="C11937">
        <v>2012</v>
      </c>
      <c r="D11937" s="1" t="d">
        <v>1991-01-26</v>
      </c>
      <c r="E11937" s="1" t="str">
        <f t="shared" si="372"/>
        <v>1991</v>
      </c>
      <c r="F11937" s="1" t="str">
        <f t="shared" si="373"/>
        <v>Jan</v>
      </c>
      <c r="G11937" t="s">
        <v>50</v>
      </c>
      <c r="H11937" t="s">
        <v>372</v>
      </c>
      <c r="I11937">
        <v>0</v>
      </c>
      <c r="J11937">
        <v>0</v>
      </c>
      <c r="K11937">
        <v>7.0000000000000007E-2</v>
      </c>
      <c r="L11937">
        <v>0</v>
      </c>
      <c r="M11937">
        <v>7.0000000000000007E-2</v>
      </c>
    </row>
    <row r="11938" spans="1:19" x14ac:dyDescent="0.2">
      <c r="A11938" t="s">
        <v>9787</v>
      </c>
      <c r="B11938" t="s">
        <v>32</v>
      </c>
      <c r="C11938">
        <v>2011</v>
      </c>
      <c r="D11938" s="1" t="d">
        <v>1997-10-19</v>
      </c>
      <c r="E11938" s="1" t="str">
        <f t="shared" si="372"/>
        <v>1997</v>
      </c>
      <c r="F11938" s="1" t="str">
        <f t="shared" si="373"/>
        <v>Oct</v>
      </c>
      <c r="G11938" t="s">
        <v>30</v>
      </c>
      <c r="H11938" t="s">
        <v>8430</v>
      </c>
      <c r="I11938">
        <v>0.04</v>
      </c>
      <c r="J11938">
        <v>0.03</v>
      </c>
      <c r="K11938">
        <v>0</v>
      </c>
      <c r="L11938">
        <v>0.01</v>
      </c>
      <c r="M11938">
        <v>7.0000000000000007E-2</v>
      </c>
      <c r="P11938" t="s">
        <v>203</v>
      </c>
      <c r="R11938" t="s">
        <v>1222</v>
      </c>
      <c r="S11938" t="s">
        <v>20</v>
      </c>
    </row>
    <row r="11939" spans="1:19" x14ac:dyDescent="0.2">
      <c r="A11939" t="s">
        <v>7026</v>
      </c>
      <c r="B11939" t="s">
        <v>137</v>
      </c>
      <c r="C11939">
        <v>2002</v>
      </c>
      <c r="D11939" s="1" t="d">
        <v>2004-02-05</v>
      </c>
      <c r="E11939" s="1" t="str">
        <f t="shared" si="372"/>
        <v>2004</v>
      </c>
      <c r="F11939" s="1" t="str">
        <f t="shared" si="373"/>
        <v>Feb</v>
      </c>
      <c r="G11939" t="s">
        <v>50</v>
      </c>
      <c r="H11939" t="s">
        <v>329</v>
      </c>
      <c r="I11939">
        <v>0.05</v>
      </c>
      <c r="J11939">
        <v>0.02</v>
      </c>
      <c r="K11939">
        <v>0</v>
      </c>
      <c r="L11939">
        <v>0</v>
      </c>
      <c r="M11939">
        <v>7.0000000000000007E-2</v>
      </c>
      <c r="N11939">
        <v>47</v>
      </c>
      <c r="O11939">
        <v>17</v>
      </c>
      <c r="P11939">
        <v>8.3000000000000007</v>
      </c>
      <c r="Q11939">
        <v>6</v>
      </c>
      <c r="R11939" t="s">
        <v>1620</v>
      </c>
      <c r="S11939" t="s">
        <v>88</v>
      </c>
    </row>
    <row r="11940" spans="1:19" x14ac:dyDescent="0.2">
      <c r="A11940" t="s">
        <v>9788</v>
      </c>
      <c r="B11940" t="s">
        <v>159</v>
      </c>
      <c r="C11940">
        <v>2008</v>
      </c>
      <c r="D11940" s="1" t="d">
        <v>2007-09-21</v>
      </c>
      <c r="E11940" s="1" t="str">
        <f t="shared" si="372"/>
        <v>2007</v>
      </c>
      <c r="F11940" s="1" t="str">
        <f t="shared" si="373"/>
        <v>Sep</v>
      </c>
      <c r="G11940" t="s">
        <v>28</v>
      </c>
      <c r="H11940" t="s">
        <v>6090</v>
      </c>
      <c r="I11940">
        <v>0</v>
      </c>
      <c r="J11940">
        <v>0</v>
      </c>
      <c r="K11940">
        <v>7.0000000000000007E-2</v>
      </c>
      <c r="L11940">
        <v>0</v>
      </c>
      <c r="M11940">
        <v>7.0000000000000007E-2</v>
      </c>
    </row>
    <row r="11941" spans="1:19" x14ac:dyDescent="0.2">
      <c r="A11941" t="s">
        <v>9789</v>
      </c>
      <c r="B11941" t="s">
        <v>55</v>
      </c>
      <c r="C11941">
        <v>2007</v>
      </c>
      <c r="D11941" s="1" t="d">
        <v>2001-03-15</v>
      </c>
      <c r="E11941" s="1" t="str">
        <f t="shared" si="372"/>
        <v>2001</v>
      </c>
      <c r="F11941" s="1" t="str">
        <f t="shared" si="373"/>
        <v>Mar</v>
      </c>
      <c r="G11941" t="s">
        <v>24</v>
      </c>
      <c r="H11941" t="s">
        <v>776</v>
      </c>
      <c r="I11941">
        <v>0.03</v>
      </c>
      <c r="J11941">
        <v>0.03</v>
      </c>
      <c r="K11941">
        <v>0</v>
      </c>
      <c r="L11941">
        <v>0.01</v>
      </c>
      <c r="M11941">
        <v>7.0000000000000007E-2</v>
      </c>
      <c r="N11941">
        <v>37</v>
      </c>
      <c r="O11941">
        <v>19</v>
      </c>
      <c r="P11941">
        <v>5.9</v>
      </c>
      <c r="Q11941">
        <v>10</v>
      </c>
      <c r="R11941" t="s">
        <v>4167</v>
      </c>
      <c r="S11941" t="s">
        <v>53</v>
      </c>
    </row>
    <row r="11942" spans="1:19" x14ac:dyDescent="0.2">
      <c r="A11942" t="s">
        <v>9790</v>
      </c>
      <c r="B11942" t="s">
        <v>55</v>
      </c>
      <c r="C11942">
        <v>2007</v>
      </c>
      <c r="D11942" s="1" t="d">
        <v>1994-11-16</v>
      </c>
      <c r="E11942" s="1" t="str">
        <f t="shared" si="372"/>
        <v>1994</v>
      </c>
      <c r="F11942" s="1" t="str">
        <f t="shared" si="373"/>
        <v>Nov</v>
      </c>
      <c r="G11942" t="s">
        <v>24</v>
      </c>
      <c r="H11942" t="s">
        <v>4489</v>
      </c>
      <c r="I11942">
        <v>0.03</v>
      </c>
      <c r="J11942">
        <v>0.03</v>
      </c>
      <c r="K11942">
        <v>0</v>
      </c>
      <c r="L11942">
        <v>0.01</v>
      </c>
      <c r="M11942">
        <v>7.0000000000000007E-2</v>
      </c>
    </row>
    <row r="11943" spans="1:19" x14ac:dyDescent="0.2">
      <c r="A11943" t="s">
        <v>8823</v>
      </c>
      <c r="B11943" t="s">
        <v>49</v>
      </c>
      <c r="C11943">
        <v>2011</v>
      </c>
      <c r="D11943" s="1" t="d">
        <v>1999-09-17</v>
      </c>
      <c r="E11943" s="1" t="str">
        <f t="shared" si="372"/>
        <v>1999</v>
      </c>
      <c r="F11943" s="1" t="str">
        <f t="shared" si="373"/>
        <v>Sep</v>
      </c>
      <c r="G11943" t="s">
        <v>50</v>
      </c>
      <c r="H11943" t="s">
        <v>71</v>
      </c>
      <c r="I11943">
        <v>0.05</v>
      </c>
      <c r="J11943">
        <v>0.01</v>
      </c>
      <c r="K11943">
        <v>0</v>
      </c>
      <c r="L11943">
        <v>0.01</v>
      </c>
      <c r="M11943">
        <v>7.0000000000000007E-2</v>
      </c>
      <c r="P11943" t="s">
        <v>203</v>
      </c>
      <c r="R11943" t="s">
        <v>1689</v>
      </c>
      <c r="S11943" t="s">
        <v>112</v>
      </c>
    </row>
    <row r="11944" spans="1:19" x14ac:dyDescent="0.2">
      <c r="A11944" t="s">
        <v>9791</v>
      </c>
      <c r="B11944" t="s">
        <v>104</v>
      </c>
      <c r="C11944">
        <v>1998</v>
      </c>
      <c r="D11944" s="1" t="d">
        <v>2014-11-22</v>
      </c>
      <c r="E11944" s="1" t="str">
        <f t="shared" si="372"/>
        <v>2014</v>
      </c>
      <c r="F11944" s="1" t="str">
        <f t="shared" si="373"/>
        <v>Nov</v>
      </c>
      <c r="G11944" t="s">
        <v>18</v>
      </c>
      <c r="H11944" t="s">
        <v>51</v>
      </c>
      <c r="I11944">
        <v>0.04</v>
      </c>
      <c r="J11944">
        <v>0.03</v>
      </c>
      <c r="K11944">
        <v>0</v>
      </c>
      <c r="L11944">
        <v>0</v>
      </c>
      <c r="M11944">
        <v>7.0000000000000007E-2</v>
      </c>
    </row>
    <row r="11945" spans="1:19" x14ac:dyDescent="0.2">
      <c r="A11945" t="s">
        <v>9792</v>
      </c>
      <c r="B11945" t="s">
        <v>79</v>
      </c>
      <c r="C11945" t="s">
        <v>286</v>
      </c>
      <c r="D11945" s="1" t="d">
        <v>1998-11-08</v>
      </c>
      <c r="E11945" s="1" t="str">
        <f t="shared" si="372"/>
        <v>1998</v>
      </c>
      <c r="F11945" s="1" t="str">
        <f t="shared" si="373"/>
        <v>Nov</v>
      </c>
      <c r="G11945" t="s">
        <v>37</v>
      </c>
      <c r="H11945" t="s">
        <v>1207</v>
      </c>
      <c r="I11945">
        <v>0.04</v>
      </c>
      <c r="J11945">
        <v>0.02</v>
      </c>
      <c r="K11945">
        <v>0</v>
      </c>
      <c r="L11945">
        <v>0.01</v>
      </c>
      <c r="M11945">
        <v>7.0000000000000007E-2</v>
      </c>
      <c r="N11945">
        <v>54</v>
      </c>
      <c r="O11945">
        <v>24</v>
      </c>
      <c r="P11945">
        <v>6.3</v>
      </c>
      <c r="Q11945">
        <v>29</v>
      </c>
      <c r="R11945" t="s">
        <v>9793</v>
      </c>
      <c r="S11945" t="s">
        <v>20</v>
      </c>
    </row>
    <row r="11946" spans="1:19" x14ac:dyDescent="0.2">
      <c r="A11946" t="s">
        <v>9794</v>
      </c>
      <c r="B11946" t="s">
        <v>104</v>
      </c>
      <c r="C11946">
        <v>2000</v>
      </c>
      <c r="D11946" s="1" t="d">
        <v>1990-09-29</v>
      </c>
      <c r="E11946" s="1" t="str">
        <f t="shared" si="372"/>
        <v>1990</v>
      </c>
      <c r="F11946" s="1" t="str">
        <f t="shared" si="373"/>
        <v>Sep</v>
      </c>
      <c r="G11946" t="s">
        <v>50</v>
      </c>
      <c r="H11946" t="s">
        <v>933</v>
      </c>
      <c r="I11946">
        <v>0.04</v>
      </c>
      <c r="J11946">
        <v>0.03</v>
      </c>
      <c r="K11946">
        <v>0</v>
      </c>
      <c r="L11946">
        <v>0</v>
      </c>
      <c r="M11946">
        <v>7.0000000000000007E-2</v>
      </c>
    </row>
    <row r="11947" spans="1:19" x14ac:dyDescent="0.2">
      <c r="A11947" t="s">
        <v>9795</v>
      </c>
      <c r="B11947" t="s">
        <v>189</v>
      </c>
      <c r="C11947">
        <v>2002</v>
      </c>
      <c r="D11947" s="1" t="d">
        <v>2009-10-03</v>
      </c>
      <c r="E11947" s="1" t="str">
        <f t="shared" si="372"/>
        <v>2009</v>
      </c>
      <c r="F11947" s="1" t="str">
        <f t="shared" si="373"/>
        <v>Oct</v>
      </c>
      <c r="G11947" t="s">
        <v>18</v>
      </c>
      <c r="H11947" t="s">
        <v>151</v>
      </c>
      <c r="I11947">
        <v>0.05</v>
      </c>
      <c r="J11947">
        <v>0.01</v>
      </c>
      <c r="K11947">
        <v>0</v>
      </c>
      <c r="L11947">
        <v>0</v>
      </c>
      <c r="M11947">
        <v>7.0000000000000007E-2</v>
      </c>
      <c r="N11947">
        <v>70</v>
      </c>
      <c r="O11947">
        <v>7</v>
      </c>
      <c r="P11947" t="s">
        <v>203</v>
      </c>
      <c r="R11947" t="s">
        <v>1307</v>
      </c>
      <c r="S11947" t="s">
        <v>20</v>
      </c>
    </row>
    <row r="11948" spans="1:19" x14ac:dyDescent="0.2">
      <c r="A11948" t="s">
        <v>5131</v>
      </c>
      <c r="B11948" t="s">
        <v>189</v>
      </c>
      <c r="C11948">
        <v>2005</v>
      </c>
      <c r="D11948" s="1" t="d">
        <v>2020-01-15</v>
      </c>
      <c r="E11948" s="1" t="str">
        <f t="shared" si="372"/>
        <v>2020</v>
      </c>
      <c r="F11948" s="1" t="str">
        <f t="shared" si="373"/>
        <v>Jan</v>
      </c>
      <c r="G11948" t="s">
        <v>34</v>
      </c>
      <c r="H11948" t="s">
        <v>234</v>
      </c>
      <c r="I11948">
        <v>0.05</v>
      </c>
      <c r="J11948">
        <v>0.01</v>
      </c>
      <c r="K11948">
        <v>0</v>
      </c>
      <c r="L11948">
        <v>0</v>
      </c>
      <c r="M11948">
        <v>7.0000000000000007E-2</v>
      </c>
      <c r="N11948">
        <v>80</v>
      </c>
      <c r="O11948">
        <v>22</v>
      </c>
      <c r="P11948" t="s">
        <v>203</v>
      </c>
      <c r="R11948" t="s">
        <v>300</v>
      </c>
      <c r="S11948" t="s">
        <v>112</v>
      </c>
    </row>
    <row r="11949" spans="1:19" x14ac:dyDescent="0.2">
      <c r="A11949" t="s">
        <v>9796</v>
      </c>
      <c r="B11949" t="s">
        <v>17</v>
      </c>
      <c r="C11949">
        <v>2009</v>
      </c>
      <c r="D11949" s="1" t="d">
        <v>1991-10-19</v>
      </c>
      <c r="E11949" s="1" t="str">
        <f t="shared" si="372"/>
        <v>1991</v>
      </c>
      <c r="F11949" s="1" t="str">
        <f t="shared" si="373"/>
        <v>Oct</v>
      </c>
      <c r="G11949" t="s">
        <v>34</v>
      </c>
      <c r="H11949" t="s">
        <v>1403</v>
      </c>
      <c r="I11949">
        <v>7.0000000000000007E-2</v>
      </c>
      <c r="J11949">
        <v>0</v>
      </c>
      <c r="K11949">
        <v>0</v>
      </c>
      <c r="L11949">
        <v>0</v>
      </c>
      <c r="M11949">
        <v>7.0000000000000007E-2</v>
      </c>
      <c r="P11949" t="s">
        <v>203</v>
      </c>
      <c r="R11949" t="s">
        <v>9797</v>
      </c>
      <c r="S11949" t="s">
        <v>20</v>
      </c>
    </row>
    <row r="11950" spans="1:19" x14ac:dyDescent="0.2">
      <c r="A11950" t="s">
        <v>9798</v>
      </c>
      <c r="B11950" t="s">
        <v>95</v>
      </c>
      <c r="C11950">
        <v>2000</v>
      </c>
      <c r="D11950" s="1" t="d">
        <v>2014-08-09</v>
      </c>
      <c r="E11950" s="1" t="str">
        <f t="shared" si="372"/>
        <v>2014</v>
      </c>
      <c r="F11950" s="1" t="str">
        <f t="shared" si="373"/>
        <v>Aug</v>
      </c>
      <c r="G11950" t="s">
        <v>18</v>
      </c>
      <c r="H11950" t="s">
        <v>19</v>
      </c>
      <c r="I11950">
        <v>0</v>
      </c>
      <c r="J11950">
        <v>0</v>
      </c>
      <c r="K11950">
        <v>7.0000000000000007E-2</v>
      </c>
      <c r="L11950">
        <v>0</v>
      </c>
      <c r="M11950">
        <v>7.0000000000000007E-2</v>
      </c>
    </row>
    <row r="11951" spans="1:19" x14ac:dyDescent="0.2">
      <c r="A11951" t="s">
        <v>9231</v>
      </c>
      <c r="B11951" t="s">
        <v>55</v>
      </c>
      <c r="C11951">
        <v>2008</v>
      </c>
      <c r="D11951" s="1" t="d">
        <v>2020-05-14</v>
      </c>
      <c r="E11951" s="1" t="str">
        <f t="shared" si="372"/>
        <v>2020</v>
      </c>
      <c r="F11951" s="1" t="str">
        <f t="shared" si="373"/>
        <v>May</v>
      </c>
      <c r="G11951" t="s">
        <v>50</v>
      </c>
      <c r="H11951" t="s">
        <v>283</v>
      </c>
      <c r="I11951">
        <v>0.03</v>
      </c>
      <c r="J11951">
        <v>0.03</v>
      </c>
      <c r="K11951">
        <v>0</v>
      </c>
      <c r="L11951">
        <v>0.01</v>
      </c>
      <c r="M11951">
        <v>7.0000000000000007E-2</v>
      </c>
      <c r="P11951">
        <v>4.2</v>
      </c>
      <c r="Q11951">
        <v>5</v>
      </c>
      <c r="R11951" t="s">
        <v>3369</v>
      </c>
      <c r="S11951" t="s">
        <v>88</v>
      </c>
    </row>
    <row r="11952" spans="1:19" x14ac:dyDescent="0.2">
      <c r="A11952" t="s">
        <v>9799</v>
      </c>
      <c r="B11952" t="s">
        <v>44</v>
      </c>
      <c r="C11952">
        <v>2007</v>
      </c>
      <c r="D11952" s="1" t="d">
        <v>1998-07-25</v>
      </c>
      <c r="E11952" s="1" t="str">
        <f t="shared" si="372"/>
        <v>1998</v>
      </c>
      <c r="F11952" s="1" t="str">
        <f t="shared" si="373"/>
        <v>Jul</v>
      </c>
      <c r="G11952" t="s">
        <v>28</v>
      </c>
      <c r="H11952" t="s">
        <v>1870</v>
      </c>
      <c r="I11952">
        <v>7.0000000000000007E-2</v>
      </c>
      <c r="J11952">
        <v>0</v>
      </c>
      <c r="K11952">
        <v>0</v>
      </c>
      <c r="L11952">
        <v>0.01</v>
      </c>
      <c r="M11952">
        <v>7.0000000000000007E-2</v>
      </c>
      <c r="N11952">
        <v>46</v>
      </c>
      <c r="O11952">
        <v>22</v>
      </c>
      <c r="P11952">
        <v>7</v>
      </c>
      <c r="Q11952">
        <v>21</v>
      </c>
      <c r="R11952" t="s">
        <v>1870</v>
      </c>
      <c r="S11952" t="s">
        <v>53</v>
      </c>
    </row>
    <row r="11953" spans="1:19" x14ac:dyDescent="0.2">
      <c r="A11953" t="s">
        <v>9800</v>
      </c>
      <c r="B11953" t="s">
        <v>32</v>
      </c>
      <c r="C11953">
        <v>2011</v>
      </c>
      <c r="D11953" s="1" t="d">
        <v>1988-08-12</v>
      </c>
      <c r="E11953" s="1" t="str">
        <f t="shared" si="372"/>
        <v>1988</v>
      </c>
      <c r="F11953" s="1" t="str">
        <f t="shared" si="373"/>
        <v>Aug</v>
      </c>
      <c r="G11953" t="s">
        <v>50</v>
      </c>
      <c r="H11953" t="s">
        <v>5573</v>
      </c>
      <c r="I11953">
        <v>0.04</v>
      </c>
      <c r="J11953">
        <v>0.02</v>
      </c>
      <c r="K11953">
        <v>0</v>
      </c>
      <c r="L11953">
        <v>0.01</v>
      </c>
      <c r="M11953">
        <v>7.0000000000000007E-2</v>
      </c>
      <c r="P11953" t="s">
        <v>203</v>
      </c>
      <c r="R11953" t="s">
        <v>9801</v>
      </c>
      <c r="S11953" t="s">
        <v>112</v>
      </c>
    </row>
    <row r="11954" spans="1:19" x14ac:dyDescent="0.2">
      <c r="A11954" t="s">
        <v>9802</v>
      </c>
      <c r="B11954" t="s">
        <v>64</v>
      </c>
      <c r="C11954">
        <v>2004</v>
      </c>
      <c r="D11954" s="1" t="d">
        <v>2006-05-11</v>
      </c>
      <c r="E11954" s="1" t="str">
        <f t="shared" si="372"/>
        <v>2006</v>
      </c>
      <c r="F11954" s="1" t="str">
        <f t="shared" si="373"/>
        <v>May</v>
      </c>
      <c r="G11954" t="s">
        <v>50</v>
      </c>
      <c r="H11954" t="s">
        <v>19</v>
      </c>
      <c r="I11954">
        <v>0</v>
      </c>
      <c r="J11954">
        <v>0</v>
      </c>
      <c r="K11954">
        <v>7.0000000000000007E-2</v>
      </c>
      <c r="L11954">
        <v>0</v>
      </c>
      <c r="M11954">
        <v>7.0000000000000007E-2</v>
      </c>
    </row>
    <row r="11955" spans="1:19" x14ac:dyDescent="0.2">
      <c r="A11955" t="s">
        <v>9803</v>
      </c>
      <c r="B11955" t="s">
        <v>55</v>
      </c>
      <c r="C11955">
        <v>2002</v>
      </c>
      <c r="D11955" s="1" t="d">
        <v>2016-08-04</v>
      </c>
      <c r="E11955" s="1" t="str">
        <f t="shared" si="372"/>
        <v>2016</v>
      </c>
      <c r="F11955" s="1" t="str">
        <f t="shared" si="373"/>
        <v>Aug</v>
      </c>
      <c r="G11955" t="s">
        <v>101</v>
      </c>
      <c r="H11955" t="s">
        <v>2140</v>
      </c>
      <c r="I11955">
        <v>0.03</v>
      </c>
      <c r="J11955">
        <v>0.03</v>
      </c>
      <c r="K11955">
        <v>0</v>
      </c>
      <c r="L11955">
        <v>0.01</v>
      </c>
      <c r="M11955">
        <v>7.0000000000000007E-2</v>
      </c>
      <c r="N11955">
        <v>50</v>
      </c>
      <c r="O11955">
        <v>22</v>
      </c>
      <c r="P11955">
        <v>7.9</v>
      </c>
      <c r="Q11955">
        <v>11</v>
      </c>
      <c r="R11955" t="s">
        <v>4937</v>
      </c>
      <c r="S11955" t="s">
        <v>88</v>
      </c>
    </row>
    <row r="11956" spans="1:19" x14ac:dyDescent="0.2">
      <c r="A11956" t="s">
        <v>2605</v>
      </c>
      <c r="B11956" t="s">
        <v>148</v>
      </c>
      <c r="C11956" t="s">
        <v>286</v>
      </c>
      <c r="D11956" s="1" t="d">
        <v>1997-06-15</v>
      </c>
      <c r="E11956" s="1" t="str">
        <f t="shared" si="372"/>
        <v>1997</v>
      </c>
      <c r="F11956" s="1" t="str">
        <f t="shared" si="373"/>
        <v>Jun</v>
      </c>
      <c r="G11956" t="s">
        <v>50</v>
      </c>
      <c r="H11956" t="s">
        <v>825</v>
      </c>
      <c r="I11956">
        <v>0</v>
      </c>
      <c r="J11956">
        <v>7.0000000000000007E-2</v>
      </c>
      <c r="K11956">
        <v>0</v>
      </c>
      <c r="L11956">
        <v>0.01</v>
      </c>
      <c r="M11956">
        <v>7.0000000000000007E-2</v>
      </c>
      <c r="N11956">
        <v>61</v>
      </c>
      <c r="O11956">
        <v>35</v>
      </c>
      <c r="P11956">
        <v>6</v>
      </c>
      <c r="Q11956">
        <v>441</v>
      </c>
      <c r="R11956" t="s">
        <v>826</v>
      </c>
      <c r="S11956" t="s">
        <v>53</v>
      </c>
    </row>
    <row r="11957" spans="1:19" x14ac:dyDescent="0.2">
      <c r="A11957" t="s">
        <v>9079</v>
      </c>
      <c r="B11957" t="s">
        <v>17</v>
      </c>
      <c r="C11957">
        <v>2011</v>
      </c>
      <c r="D11957" s="1" t="d">
        <v>2006-02-14</v>
      </c>
      <c r="E11957" s="1" t="str">
        <f t="shared" si="372"/>
        <v>2006</v>
      </c>
      <c r="F11957" s="1" t="str">
        <f t="shared" si="373"/>
        <v>Feb</v>
      </c>
      <c r="G11957" t="s">
        <v>24</v>
      </c>
      <c r="H11957" t="s">
        <v>234</v>
      </c>
      <c r="I11957">
        <v>7.0000000000000007E-2</v>
      </c>
      <c r="J11957">
        <v>0</v>
      </c>
      <c r="K11957">
        <v>0</v>
      </c>
      <c r="L11957">
        <v>0</v>
      </c>
      <c r="M11957">
        <v>7.0000000000000007E-2</v>
      </c>
      <c r="P11957" t="s">
        <v>203</v>
      </c>
      <c r="R11957" t="s">
        <v>9080</v>
      </c>
      <c r="S11957" t="s">
        <v>112</v>
      </c>
    </row>
    <row r="11958" spans="1:19" x14ac:dyDescent="0.2">
      <c r="A11958" t="s">
        <v>9804</v>
      </c>
      <c r="B11958" t="s">
        <v>159</v>
      </c>
      <c r="C11958">
        <v>2007</v>
      </c>
      <c r="D11958" s="1" t="d">
        <v>1992-10-15</v>
      </c>
      <c r="E11958" s="1" t="str">
        <f t="shared" si="372"/>
        <v>1992</v>
      </c>
      <c r="F11958" s="1" t="str">
        <f t="shared" si="373"/>
        <v>Oct</v>
      </c>
      <c r="G11958" t="s">
        <v>272</v>
      </c>
      <c r="H11958" t="s">
        <v>1511</v>
      </c>
      <c r="I11958">
        <v>0.05</v>
      </c>
      <c r="J11958">
        <v>0</v>
      </c>
      <c r="K11958">
        <v>0.01</v>
      </c>
      <c r="L11958">
        <v>0.01</v>
      </c>
      <c r="M11958">
        <v>7.0000000000000007E-2</v>
      </c>
      <c r="N11958">
        <v>69</v>
      </c>
      <c r="O11958">
        <v>29</v>
      </c>
      <c r="P11958">
        <v>6.5</v>
      </c>
      <c r="Q11958">
        <v>6</v>
      </c>
      <c r="R11958" t="s">
        <v>6272</v>
      </c>
      <c r="S11958" t="s">
        <v>112</v>
      </c>
    </row>
    <row r="11959" spans="1:19" x14ac:dyDescent="0.2">
      <c r="A11959" t="s">
        <v>9805</v>
      </c>
      <c r="B11959" t="s">
        <v>44</v>
      </c>
      <c r="C11959" t="s">
        <v>286</v>
      </c>
      <c r="D11959" s="1" t="d">
        <v>1990-06-08</v>
      </c>
      <c r="E11959" s="1" t="str">
        <f t="shared" si="372"/>
        <v>1990</v>
      </c>
      <c r="F11959" s="1" t="str">
        <f t="shared" si="373"/>
        <v>Jun</v>
      </c>
      <c r="G11959" t="s">
        <v>34</v>
      </c>
      <c r="H11959" t="s">
        <v>1091</v>
      </c>
      <c r="I11959">
        <v>7.0000000000000007E-2</v>
      </c>
      <c r="J11959">
        <v>0</v>
      </c>
      <c r="K11959">
        <v>0</v>
      </c>
      <c r="L11959">
        <v>0.01</v>
      </c>
      <c r="M11959">
        <v>7.0000000000000007E-2</v>
      </c>
      <c r="N11959">
        <v>49</v>
      </c>
      <c r="O11959">
        <v>4</v>
      </c>
      <c r="P11959" t="s">
        <v>203</v>
      </c>
      <c r="R11959" t="s">
        <v>9806</v>
      </c>
      <c r="S11959" t="s">
        <v>88</v>
      </c>
    </row>
    <row r="11960" spans="1:19" x14ac:dyDescent="0.2">
      <c r="A11960" t="s">
        <v>9559</v>
      </c>
      <c r="B11960" t="s">
        <v>171</v>
      </c>
      <c r="C11960">
        <v>2015</v>
      </c>
      <c r="D11960" s="1" t="d">
        <v>2015-06-26</v>
      </c>
      <c r="E11960" s="1" t="str">
        <f t="shared" si="372"/>
        <v>2015</v>
      </c>
      <c r="F11960" s="1" t="str">
        <f t="shared" si="373"/>
        <v>Jun</v>
      </c>
      <c r="G11960" t="s">
        <v>50</v>
      </c>
      <c r="H11960" t="s">
        <v>111</v>
      </c>
      <c r="I11960">
        <v>0.05</v>
      </c>
      <c r="J11960">
        <v>0.01</v>
      </c>
      <c r="K11960">
        <v>0</v>
      </c>
      <c r="L11960">
        <v>0.01</v>
      </c>
      <c r="M11960">
        <v>7.0000000000000007E-2</v>
      </c>
      <c r="P11960" t="s">
        <v>203</v>
      </c>
      <c r="R11960" t="s">
        <v>111</v>
      </c>
      <c r="S11960" t="s">
        <v>20</v>
      </c>
    </row>
    <row r="11961" spans="1:19" x14ac:dyDescent="0.2">
      <c r="A11961" t="s">
        <v>3241</v>
      </c>
      <c r="B11961" t="s">
        <v>148</v>
      </c>
      <c r="C11961">
        <v>2010</v>
      </c>
      <c r="D11961" s="1" t="d">
        <v>1998-01-01</v>
      </c>
      <c r="E11961" s="1" t="str">
        <f t="shared" si="372"/>
        <v>1998</v>
      </c>
      <c r="F11961" s="1" t="str">
        <f t="shared" si="373"/>
        <v>Jan</v>
      </c>
      <c r="G11961" t="s">
        <v>37</v>
      </c>
      <c r="H11961" t="s">
        <v>242</v>
      </c>
      <c r="I11961">
        <v>0</v>
      </c>
      <c r="J11961">
        <v>0.06</v>
      </c>
      <c r="K11961">
        <v>0</v>
      </c>
      <c r="L11961">
        <v>0.01</v>
      </c>
      <c r="M11961">
        <v>7.0000000000000007E-2</v>
      </c>
    </row>
    <row r="11962" spans="1:19" x14ac:dyDescent="0.2">
      <c r="A11962" t="s">
        <v>9807</v>
      </c>
      <c r="B11962" t="s">
        <v>55</v>
      </c>
      <c r="C11962">
        <v>2005</v>
      </c>
      <c r="D11962" s="1" t="d">
        <v>2014-12-16</v>
      </c>
      <c r="E11962" s="1" t="str">
        <f t="shared" si="372"/>
        <v>2014</v>
      </c>
      <c r="F11962" s="1" t="str">
        <f t="shared" si="373"/>
        <v>Dec</v>
      </c>
      <c r="G11962" t="s">
        <v>50</v>
      </c>
      <c r="H11962" t="s">
        <v>222</v>
      </c>
      <c r="I11962">
        <v>0.03</v>
      </c>
      <c r="J11962">
        <v>0.03</v>
      </c>
      <c r="K11962">
        <v>0</v>
      </c>
      <c r="L11962">
        <v>0.01</v>
      </c>
      <c r="M11962">
        <v>7.0000000000000007E-2</v>
      </c>
      <c r="N11962">
        <v>67</v>
      </c>
      <c r="O11962">
        <v>33</v>
      </c>
      <c r="P11962">
        <v>8.8000000000000007</v>
      </c>
      <c r="Q11962">
        <v>44</v>
      </c>
      <c r="R11962" t="s">
        <v>222</v>
      </c>
      <c r="S11962" t="s">
        <v>53</v>
      </c>
    </row>
    <row r="11963" spans="1:19" x14ac:dyDescent="0.2">
      <c r="A11963" t="s">
        <v>9808</v>
      </c>
      <c r="B11963" t="s">
        <v>32</v>
      </c>
      <c r="C11963">
        <v>2006</v>
      </c>
      <c r="D11963" s="1" t="d">
        <v>2011-04-19</v>
      </c>
      <c r="E11963" s="1" t="str">
        <f t="shared" si="372"/>
        <v>2011</v>
      </c>
      <c r="F11963" s="1" t="str">
        <f t="shared" si="373"/>
        <v>Apr</v>
      </c>
      <c r="G11963" t="s">
        <v>34</v>
      </c>
      <c r="H11963" t="s">
        <v>234</v>
      </c>
      <c r="I11963">
        <v>0</v>
      </c>
      <c r="J11963">
        <v>0</v>
      </c>
      <c r="K11963">
        <v>7.0000000000000007E-2</v>
      </c>
      <c r="L11963">
        <v>0</v>
      </c>
      <c r="M11963">
        <v>7.0000000000000007E-2</v>
      </c>
    </row>
    <row r="11964" spans="1:19" x14ac:dyDescent="0.2">
      <c r="A11964" t="s">
        <v>9809</v>
      </c>
      <c r="B11964" t="s">
        <v>32</v>
      </c>
      <c r="C11964">
        <v>2005</v>
      </c>
      <c r="D11964" s="1" t="d">
        <v>1994-09-17</v>
      </c>
      <c r="E11964" s="1" t="str">
        <f t="shared" si="372"/>
        <v>1994</v>
      </c>
      <c r="F11964" s="1" t="str">
        <f t="shared" si="373"/>
        <v>Sep</v>
      </c>
      <c r="G11964" t="s">
        <v>34</v>
      </c>
      <c r="H11964" t="s">
        <v>202</v>
      </c>
      <c r="I11964">
        <v>7.0000000000000007E-2</v>
      </c>
      <c r="J11964">
        <v>0</v>
      </c>
      <c r="K11964">
        <v>0</v>
      </c>
      <c r="L11964">
        <v>0</v>
      </c>
      <c r="M11964">
        <v>7.0000000000000007E-2</v>
      </c>
    </row>
    <row r="11965" spans="1:19" x14ac:dyDescent="0.2">
      <c r="A11965" t="s">
        <v>9810</v>
      </c>
      <c r="B11965" t="s">
        <v>75</v>
      </c>
      <c r="C11965">
        <v>2015</v>
      </c>
      <c r="D11965" s="1" t="d">
        <v>1997-07-29</v>
      </c>
      <c r="E11965" s="1" t="str">
        <f t="shared" si="372"/>
        <v>1997</v>
      </c>
      <c r="F11965" s="1" t="str">
        <f t="shared" si="373"/>
        <v>Jul</v>
      </c>
      <c r="G11965" t="s">
        <v>28</v>
      </c>
      <c r="H11965" t="s">
        <v>2780</v>
      </c>
      <c r="I11965">
        <v>0.03</v>
      </c>
      <c r="J11965">
        <v>0</v>
      </c>
      <c r="K11965">
        <v>0.03</v>
      </c>
      <c r="L11965">
        <v>0.01</v>
      </c>
      <c r="M11965">
        <v>7.0000000000000007E-2</v>
      </c>
      <c r="N11965">
        <v>78</v>
      </c>
      <c r="O11965">
        <v>33</v>
      </c>
      <c r="P11965">
        <v>8.1</v>
      </c>
      <c r="Q11965">
        <v>63</v>
      </c>
      <c r="R11965" t="s">
        <v>4215</v>
      </c>
      <c r="S11965" t="s">
        <v>88</v>
      </c>
    </row>
    <row r="11966" spans="1:19" x14ac:dyDescent="0.2">
      <c r="A11966" t="s">
        <v>9811</v>
      </c>
      <c r="B11966" t="s">
        <v>32</v>
      </c>
      <c r="C11966">
        <v>2008</v>
      </c>
      <c r="D11966" s="1" t="d">
        <v>2017-08-20</v>
      </c>
      <c r="E11966" s="1" t="str">
        <f t="shared" si="372"/>
        <v>2017</v>
      </c>
      <c r="F11966" s="1" t="str">
        <f t="shared" si="373"/>
        <v>Aug</v>
      </c>
      <c r="G11966" t="s">
        <v>272</v>
      </c>
      <c r="H11966" t="s">
        <v>933</v>
      </c>
      <c r="I11966">
        <v>7.0000000000000007E-2</v>
      </c>
      <c r="J11966">
        <v>0</v>
      </c>
      <c r="K11966">
        <v>0</v>
      </c>
      <c r="L11966">
        <v>0.01</v>
      </c>
      <c r="M11966">
        <v>7.0000000000000007E-2</v>
      </c>
      <c r="N11966">
        <v>78</v>
      </c>
      <c r="O11966">
        <v>15</v>
      </c>
      <c r="P11966">
        <v>8.6</v>
      </c>
      <c r="Q11966">
        <v>18</v>
      </c>
      <c r="R11966" t="s">
        <v>9812</v>
      </c>
      <c r="S11966" t="s">
        <v>112</v>
      </c>
    </row>
    <row r="11967" spans="1:19" x14ac:dyDescent="0.2">
      <c r="A11967" t="s">
        <v>9813</v>
      </c>
      <c r="B11967" t="s">
        <v>32</v>
      </c>
      <c r="C11967">
        <v>2009</v>
      </c>
      <c r="D11967" s="1" t="d">
        <v>2015-10-28</v>
      </c>
      <c r="E11967" s="1" t="str">
        <f t="shared" si="372"/>
        <v>2015</v>
      </c>
      <c r="F11967" s="1" t="str">
        <f t="shared" si="373"/>
        <v>Oct</v>
      </c>
      <c r="G11967" t="s">
        <v>101</v>
      </c>
      <c r="H11967" t="s">
        <v>1207</v>
      </c>
      <c r="I11967">
        <v>0</v>
      </c>
      <c r="J11967">
        <v>0</v>
      </c>
      <c r="K11967">
        <v>7.0000000000000007E-2</v>
      </c>
      <c r="L11967">
        <v>0</v>
      </c>
      <c r="M11967">
        <v>7.0000000000000007E-2</v>
      </c>
    </row>
    <row r="11968" spans="1:19" x14ac:dyDescent="0.2">
      <c r="A11968" t="s">
        <v>9814</v>
      </c>
      <c r="B11968" t="s">
        <v>64</v>
      </c>
      <c r="C11968">
        <v>2002</v>
      </c>
      <c r="D11968" s="1" t="d">
        <v>2004-11-24</v>
      </c>
      <c r="E11968" s="1" t="str">
        <f t="shared" si="372"/>
        <v>2004</v>
      </c>
      <c r="F11968" s="1" t="str">
        <f t="shared" si="373"/>
        <v>Nov</v>
      </c>
      <c r="G11968" t="s">
        <v>18</v>
      </c>
      <c r="H11968" t="s">
        <v>234</v>
      </c>
      <c r="I11968">
        <v>0.05</v>
      </c>
      <c r="J11968">
        <v>0.02</v>
      </c>
      <c r="K11968">
        <v>0</v>
      </c>
      <c r="L11968">
        <v>0</v>
      </c>
      <c r="M11968">
        <v>7.0000000000000007E-2</v>
      </c>
      <c r="N11968">
        <v>42</v>
      </c>
      <c r="O11968">
        <v>6</v>
      </c>
      <c r="P11968" t="s">
        <v>203</v>
      </c>
      <c r="R11968" t="s">
        <v>357</v>
      </c>
      <c r="S11968" t="s">
        <v>20</v>
      </c>
    </row>
    <row r="11969" spans="1:19" x14ac:dyDescent="0.2">
      <c r="A11969" t="s">
        <v>9815</v>
      </c>
      <c r="B11969" t="s">
        <v>32</v>
      </c>
      <c r="C11969">
        <v>2008</v>
      </c>
      <c r="D11969" s="1" t="d">
        <v>1996-12-29</v>
      </c>
      <c r="E11969" s="1" t="str">
        <f t="shared" si="372"/>
        <v>1996</v>
      </c>
      <c r="F11969" s="1" t="str">
        <f t="shared" si="373"/>
        <v>Dec</v>
      </c>
      <c r="G11969" t="s">
        <v>24</v>
      </c>
      <c r="H11969" t="s">
        <v>3510</v>
      </c>
      <c r="I11969">
        <v>7.0000000000000007E-2</v>
      </c>
      <c r="J11969">
        <v>0</v>
      </c>
      <c r="K11969">
        <v>0</v>
      </c>
      <c r="L11969">
        <v>0.01</v>
      </c>
      <c r="M11969">
        <v>7.0000000000000007E-2</v>
      </c>
      <c r="N11969">
        <v>23</v>
      </c>
      <c r="O11969">
        <v>9</v>
      </c>
      <c r="P11969">
        <v>2.4</v>
      </c>
      <c r="Q11969">
        <v>12</v>
      </c>
      <c r="R11969" t="s">
        <v>1216</v>
      </c>
      <c r="S11969" t="s">
        <v>20</v>
      </c>
    </row>
    <row r="11970" spans="1:19" x14ac:dyDescent="0.2">
      <c r="A11970" t="s">
        <v>9816</v>
      </c>
      <c r="B11970" t="s">
        <v>17</v>
      </c>
      <c r="C11970">
        <v>2010</v>
      </c>
      <c r="D11970" s="1" t="d">
        <v>2013-07-16</v>
      </c>
      <c r="E11970" s="1" t="str">
        <f t="shared" si="372"/>
        <v>2013</v>
      </c>
      <c r="F11970" s="1" t="str">
        <f t="shared" si="373"/>
        <v>Jul</v>
      </c>
      <c r="G11970" t="s">
        <v>39</v>
      </c>
      <c r="H11970" t="s">
        <v>1642</v>
      </c>
      <c r="I11970">
        <v>7.0000000000000007E-2</v>
      </c>
      <c r="J11970">
        <v>0</v>
      </c>
      <c r="K11970">
        <v>0</v>
      </c>
      <c r="L11970">
        <v>0</v>
      </c>
      <c r="M11970">
        <v>7.0000000000000007E-2</v>
      </c>
      <c r="P11970" t="s">
        <v>203</v>
      </c>
      <c r="R11970" t="s">
        <v>1642</v>
      </c>
      <c r="S11970" t="s">
        <v>20</v>
      </c>
    </row>
    <row r="11971" spans="1:19" x14ac:dyDescent="0.2">
      <c r="A11971" t="s">
        <v>9817</v>
      </c>
      <c r="B11971" t="s">
        <v>17</v>
      </c>
      <c r="C11971">
        <v>2010</v>
      </c>
      <c r="D11971" s="1" t="d">
        <v>2018-04-25</v>
      </c>
      <c r="E11971" s="1" t="str">
        <f t="shared" ref="E11971:E12034" si="374">TEXT(D11971,"yyyy")</f>
        <v>2018</v>
      </c>
      <c r="F11971" s="1" t="str">
        <f t="shared" ref="F11971:F12034" si="375">TEXT(D11971,"mmm")</f>
        <v>Apr</v>
      </c>
      <c r="G11971" t="s">
        <v>18</v>
      </c>
      <c r="H11971" t="s">
        <v>9818</v>
      </c>
      <c r="I11971">
        <v>0</v>
      </c>
      <c r="J11971">
        <v>0.06</v>
      </c>
      <c r="K11971">
        <v>0</v>
      </c>
      <c r="L11971">
        <v>0.01</v>
      </c>
      <c r="M11971">
        <v>7.0000000000000007E-2</v>
      </c>
    </row>
    <row r="11972" spans="1:19" x14ac:dyDescent="0.2">
      <c r="A11972" t="s">
        <v>9819</v>
      </c>
      <c r="B11972" t="s">
        <v>79</v>
      </c>
      <c r="C11972">
        <v>2013</v>
      </c>
      <c r="D11972" s="1" t="d">
        <v>2002-06-03</v>
      </c>
      <c r="E11972" s="1" t="str">
        <f t="shared" si="374"/>
        <v>2002</v>
      </c>
      <c r="F11972" s="1" t="str">
        <f t="shared" si="375"/>
        <v>Jun</v>
      </c>
      <c r="G11972" t="s">
        <v>28</v>
      </c>
      <c r="H11972" t="s">
        <v>372</v>
      </c>
      <c r="I11972">
        <v>0</v>
      </c>
      <c r="J11972">
        <v>0</v>
      </c>
      <c r="K11972">
        <v>7.0000000000000007E-2</v>
      </c>
      <c r="L11972">
        <v>0</v>
      </c>
      <c r="M11972">
        <v>7.0000000000000007E-2</v>
      </c>
    </row>
    <row r="11973" spans="1:19" x14ac:dyDescent="0.2">
      <c r="A11973" t="s">
        <v>9684</v>
      </c>
      <c r="B11973" t="s">
        <v>44</v>
      </c>
      <c r="C11973">
        <v>2014</v>
      </c>
      <c r="D11973" s="1" t="d">
        <v>2003-01-07</v>
      </c>
      <c r="E11973" s="1" t="str">
        <f t="shared" si="374"/>
        <v>2003</v>
      </c>
      <c r="F11973" s="1" t="str">
        <f t="shared" si="375"/>
        <v>Jan</v>
      </c>
      <c r="G11973" t="s">
        <v>50</v>
      </c>
      <c r="H11973" t="s">
        <v>825</v>
      </c>
      <c r="I11973">
        <v>0.03</v>
      </c>
      <c r="J11973">
        <v>0.04</v>
      </c>
      <c r="K11973">
        <v>0</v>
      </c>
      <c r="L11973">
        <v>0.01</v>
      </c>
      <c r="M11973">
        <v>7.0000000000000007E-2</v>
      </c>
      <c r="N11973">
        <v>32</v>
      </c>
      <c r="O11973">
        <v>12</v>
      </c>
      <c r="P11973">
        <v>3.8</v>
      </c>
      <c r="Q11973">
        <v>74</v>
      </c>
      <c r="R11973" t="s">
        <v>9685</v>
      </c>
      <c r="S11973" t="s">
        <v>53</v>
      </c>
    </row>
    <row r="11974" spans="1:19" x14ac:dyDescent="0.2">
      <c r="A11974" t="s">
        <v>1929</v>
      </c>
      <c r="B11974" t="s">
        <v>32</v>
      </c>
      <c r="C11974">
        <v>2005</v>
      </c>
      <c r="D11974" s="1" t="d">
        <v>2008-11-03</v>
      </c>
      <c r="E11974" s="1" t="str">
        <f t="shared" si="374"/>
        <v>2008</v>
      </c>
      <c r="F11974" s="1" t="str">
        <f t="shared" si="375"/>
        <v>Nov</v>
      </c>
      <c r="G11974" t="s">
        <v>50</v>
      </c>
      <c r="H11974" t="s">
        <v>111</v>
      </c>
      <c r="I11974">
        <v>0.06</v>
      </c>
      <c r="J11974">
        <v>0</v>
      </c>
      <c r="K11974">
        <v>0</v>
      </c>
      <c r="L11974">
        <v>0.01</v>
      </c>
      <c r="M11974">
        <v>7.0000000000000007E-2</v>
      </c>
      <c r="N11974">
        <v>50</v>
      </c>
      <c r="O11974">
        <v>22</v>
      </c>
      <c r="P11974">
        <v>7</v>
      </c>
      <c r="Q11974">
        <v>25</v>
      </c>
      <c r="R11974" t="s">
        <v>2975</v>
      </c>
      <c r="S11974" t="s">
        <v>88</v>
      </c>
    </row>
    <row r="11975" spans="1:19" x14ac:dyDescent="0.2">
      <c r="A11975" t="s">
        <v>9776</v>
      </c>
      <c r="B11975" t="s">
        <v>32</v>
      </c>
      <c r="C11975">
        <v>2013</v>
      </c>
      <c r="D11975" s="1" t="d">
        <v>2013-07-27</v>
      </c>
      <c r="E11975" s="1" t="str">
        <f t="shared" si="374"/>
        <v>2013</v>
      </c>
      <c r="F11975" s="1" t="str">
        <f t="shared" si="375"/>
        <v>Jul</v>
      </c>
      <c r="G11975" t="s">
        <v>34</v>
      </c>
      <c r="H11975" t="s">
        <v>1207</v>
      </c>
      <c r="I11975">
        <v>0.03</v>
      </c>
      <c r="J11975">
        <v>0.04</v>
      </c>
      <c r="K11975">
        <v>0</v>
      </c>
      <c r="L11975">
        <v>0.01</v>
      </c>
      <c r="M11975">
        <v>7.0000000000000007E-2</v>
      </c>
    </row>
    <row r="11976" spans="1:19" x14ac:dyDescent="0.2">
      <c r="A11976" t="s">
        <v>9820</v>
      </c>
      <c r="B11976" t="s">
        <v>159</v>
      </c>
      <c r="C11976">
        <v>2012</v>
      </c>
      <c r="D11976" s="1" t="d">
        <v>1994-03-17</v>
      </c>
      <c r="E11976" s="1" t="str">
        <f t="shared" si="374"/>
        <v>1994</v>
      </c>
      <c r="F11976" s="1" t="str">
        <f t="shared" si="375"/>
        <v>Mar</v>
      </c>
      <c r="G11976" t="s">
        <v>101</v>
      </c>
      <c r="H11976" t="s">
        <v>372</v>
      </c>
      <c r="I11976">
        <v>0</v>
      </c>
      <c r="J11976">
        <v>0</v>
      </c>
      <c r="K11976">
        <v>7.0000000000000007E-2</v>
      </c>
      <c r="L11976">
        <v>0</v>
      </c>
      <c r="M11976">
        <v>7.0000000000000007E-2</v>
      </c>
    </row>
    <row r="11977" spans="1:19" x14ac:dyDescent="0.2">
      <c r="A11977" t="s">
        <v>9821</v>
      </c>
      <c r="B11977" t="s">
        <v>148</v>
      </c>
      <c r="C11977">
        <v>2003</v>
      </c>
      <c r="D11977" s="1" t="d">
        <v>1989-10-23</v>
      </c>
      <c r="E11977" s="1" t="str">
        <f t="shared" si="374"/>
        <v>1989</v>
      </c>
      <c r="F11977" s="1" t="str">
        <f t="shared" si="375"/>
        <v>Oct</v>
      </c>
      <c r="G11977" t="s">
        <v>39</v>
      </c>
      <c r="H11977" t="s">
        <v>134</v>
      </c>
      <c r="I11977">
        <v>0</v>
      </c>
      <c r="J11977">
        <v>0.06</v>
      </c>
      <c r="K11977">
        <v>0</v>
      </c>
      <c r="L11977">
        <v>0.01</v>
      </c>
      <c r="M11977">
        <v>7.0000000000000007E-2</v>
      </c>
      <c r="P11977">
        <v>8.3000000000000007</v>
      </c>
      <c r="Q11977">
        <v>37</v>
      </c>
      <c r="R11977" t="s">
        <v>447</v>
      </c>
      <c r="S11977" t="s">
        <v>20</v>
      </c>
    </row>
    <row r="11978" spans="1:19" x14ac:dyDescent="0.2">
      <c r="A11978" t="s">
        <v>9822</v>
      </c>
      <c r="B11978" t="s">
        <v>32</v>
      </c>
      <c r="C11978">
        <v>2011</v>
      </c>
      <c r="D11978" s="1" t="d">
        <v>2015-04-02</v>
      </c>
      <c r="E11978" s="1" t="str">
        <f t="shared" si="374"/>
        <v>2015</v>
      </c>
      <c r="F11978" s="1" t="str">
        <f t="shared" si="375"/>
        <v>Apr</v>
      </c>
      <c r="G11978" t="s">
        <v>30</v>
      </c>
      <c r="H11978" t="s">
        <v>2095</v>
      </c>
      <c r="I11978">
        <v>0</v>
      </c>
      <c r="J11978">
        <v>0.06</v>
      </c>
      <c r="K11978">
        <v>0</v>
      </c>
      <c r="L11978">
        <v>0.01</v>
      </c>
      <c r="M11978">
        <v>7.0000000000000007E-2</v>
      </c>
    </row>
    <row r="11979" spans="1:19" x14ac:dyDescent="0.2">
      <c r="A11979" t="s">
        <v>9823</v>
      </c>
      <c r="B11979" t="s">
        <v>32</v>
      </c>
      <c r="C11979">
        <v>2007</v>
      </c>
      <c r="D11979" s="1" t="d">
        <v>2020-08-08</v>
      </c>
      <c r="E11979" s="1" t="str">
        <f t="shared" si="374"/>
        <v>2020</v>
      </c>
      <c r="F11979" s="1" t="str">
        <f t="shared" si="375"/>
        <v>Aug</v>
      </c>
      <c r="G11979" t="s">
        <v>101</v>
      </c>
      <c r="H11979" t="s">
        <v>111</v>
      </c>
      <c r="I11979">
        <v>0.05</v>
      </c>
      <c r="J11979">
        <v>0.01</v>
      </c>
      <c r="K11979">
        <v>0</v>
      </c>
      <c r="L11979">
        <v>0.01</v>
      </c>
      <c r="M11979">
        <v>7.0000000000000007E-2</v>
      </c>
      <c r="P11979">
        <v>6.7</v>
      </c>
      <c r="Q11979">
        <v>6</v>
      </c>
      <c r="R11979" t="s">
        <v>2108</v>
      </c>
      <c r="S11979" t="s">
        <v>88</v>
      </c>
    </row>
    <row r="11980" spans="1:19" x14ac:dyDescent="0.2">
      <c r="A11980" t="s">
        <v>8968</v>
      </c>
      <c r="B11980" t="s">
        <v>49</v>
      </c>
      <c r="C11980">
        <v>2009</v>
      </c>
      <c r="D11980" s="1" t="d">
        <v>1994-03-17</v>
      </c>
      <c r="E11980" s="1" t="str">
        <f t="shared" si="374"/>
        <v>1994</v>
      </c>
      <c r="F11980" s="1" t="str">
        <f t="shared" si="375"/>
        <v>Mar</v>
      </c>
      <c r="G11980" t="s">
        <v>24</v>
      </c>
      <c r="H11980" t="s">
        <v>134</v>
      </c>
      <c r="I11980">
        <v>0</v>
      </c>
      <c r="J11980">
        <v>0.05</v>
      </c>
      <c r="K11980">
        <v>0.01</v>
      </c>
      <c r="L11980">
        <v>0.01</v>
      </c>
      <c r="M11980">
        <v>7.0000000000000007E-2</v>
      </c>
    </row>
    <row r="11981" spans="1:19" x14ac:dyDescent="0.2">
      <c r="A11981" t="s">
        <v>9824</v>
      </c>
      <c r="B11981" t="s">
        <v>137</v>
      </c>
      <c r="C11981">
        <v>2002</v>
      </c>
      <c r="D11981" s="1" t="d">
        <v>2022-08-11</v>
      </c>
      <c r="E11981" s="1" t="str">
        <f t="shared" si="374"/>
        <v>2022</v>
      </c>
      <c r="F11981" s="1" t="str">
        <f t="shared" si="375"/>
        <v>Aug</v>
      </c>
      <c r="G11981" t="s">
        <v>50</v>
      </c>
      <c r="H11981" t="s">
        <v>155</v>
      </c>
      <c r="I11981">
        <v>0.05</v>
      </c>
      <c r="J11981">
        <v>0.02</v>
      </c>
      <c r="K11981">
        <v>0</v>
      </c>
      <c r="L11981">
        <v>0</v>
      </c>
      <c r="M11981">
        <v>7.0000000000000007E-2</v>
      </c>
    </row>
    <row r="11982" spans="1:19" x14ac:dyDescent="0.2">
      <c r="A11982" t="s">
        <v>9825</v>
      </c>
      <c r="B11982" t="s">
        <v>55</v>
      </c>
      <c r="C11982">
        <v>2003</v>
      </c>
      <c r="D11982" s="1" t="d">
        <v>2021-06-02</v>
      </c>
      <c r="E11982" s="1" t="str">
        <f t="shared" si="374"/>
        <v>2021</v>
      </c>
      <c r="F11982" s="1" t="str">
        <f t="shared" si="375"/>
        <v>Jun</v>
      </c>
      <c r="G11982" t="s">
        <v>272</v>
      </c>
      <c r="H11982" t="s">
        <v>933</v>
      </c>
      <c r="I11982">
        <v>0.03</v>
      </c>
      <c r="J11982">
        <v>0.03</v>
      </c>
      <c r="K11982">
        <v>0</v>
      </c>
      <c r="L11982">
        <v>0.01</v>
      </c>
      <c r="M11982">
        <v>7.0000000000000007E-2</v>
      </c>
      <c r="N11982">
        <v>74</v>
      </c>
      <c r="O11982">
        <v>17</v>
      </c>
      <c r="P11982">
        <v>8.9</v>
      </c>
      <c r="Q11982">
        <v>10</v>
      </c>
      <c r="R11982" t="s">
        <v>2114</v>
      </c>
      <c r="S11982" t="s">
        <v>20</v>
      </c>
    </row>
    <row r="11983" spans="1:19" x14ac:dyDescent="0.2">
      <c r="A11983" t="s">
        <v>7579</v>
      </c>
      <c r="B11983" t="s">
        <v>137</v>
      </c>
      <c r="C11983">
        <v>2004</v>
      </c>
      <c r="D11983" s="1" t="d">
        <v>2003-05-14</v>
      </c>
      <c r="E11983" s="1" t="str">
        <f t="shared" si="374"/>
        <v>2003</v>
      </c>
      <c r="F11983" s="1" t="str">
        <f t="shared" si="375"/>
        <v>May</v>
      </c>
      <c r="G11983" t="s">
        <v>101</v>
      </c>
      <c r="H11983" t="s">
        <v>648</v>
      </c>
      <c r="I11983">
        <v>0.05</v>
      </c>
      <c r="J11983">
        <v>0.02</v>
      </c>
      <c r="K11983">
        <v>0</v>
      </c>
      <c r="L11983">
        <v>0</v>
      </c>
      <c r="M11983">
        <v>7.0000000000000007E-2</v>
      </c>
      <c r="N11983">
        <v>75</v>
      </c>
      <c r="O11983">
        <v>46</v>
      </c>
      <c r="P11983">
        <v>8</v>
      </c>
      <c r="Q11983">
        <v>6</v>
      </c>
      <c r="R11983" t="s">
        <v>2154</v>
      </c>
      <c r="S11983" t="s">
        <v>88</v>
      </c>
    </row>
    <row r="11984" spans="1:19" x14ac:dyDescent="0.2">
      <c r="A11984" t="s">
        <v>238</v>
      </c>
      <c r="B11984" t="s">
        <v>27</v>
      </c>
      <c r="C11984">
        <v>2000</v>
      </c>
      <c r="D11984" s="1" t="d">
        <v>1997-03-22</v>
      </c>
      <c r="E11984" s="1" t="str">
        <f t="shared" si="374"/>
        <v>1997</v>
      </c>
      <c r="F11984" s="1" t="str">
        <f t="shared" si="375"/>
        <v>Mar</v>
      </c>
      <c r="G11984" t="s">
        <v>50</v>
      </c>
      <c r="H11984" t="s">
        <v>234</v>
      </c>
      <c r="I11984">
        <v>0</v>
      </c>
      <c r="J11984">
        <v>0</v>
      </c>
      <c r="K11984">
        <v>7.0000000000000007E-2</v>
      </c>
      <c r="L11984">
        <v>0</v>
      </c>
      <c r="M11984">
        <v>7.0000000000000007E-2</v>
      </c>
    </row>
    <row r="11985" spans="1:19" x14ac:dyDescent="0.2">
      <c r="A11985" t="s">
        <v>6256</v>
      </c>
      <c r="B11985" t="s">
        <v>1015</v>
      </c>
      <c r="C11985">
        <v>2015</v>
      </c>
      <c r="D11985" s="1" t="d">
        <v>2022-12-03</v>
      </c>
      <c r="E11985" s="1" t="str">
        <f t="shared" si="374"/>
        <v>2022</v>
      </c>
      <c r="F11985" s="1" t="str">
        <f t="shared" si="375"/>
        <v>Dec</v>
      </c>
      <c r="G11985" t="s">
        <v>28</v>
      </c>
      <c r="H11985" t="s">
        <v>3403</v>
      </c>
      <c r="I11985">
        <v>0</v>
      </c>
      <c r="J11985">
        <v>0</v>
      </c>
      <c r="K11985">
        <v>7.0000000000000007E-2</v>
      </c>
      <c r="L11985">
        <v>0</v>
      </c>
      <c r="M11985">
        <v>7.0000000000000007E-2</v>
      </c>
    </row>
    <row r="11986" spans="1:19" x14ac:dyDescent="0.2">
      <c r="A11986" t="s">
        <v>9826</v>
      </c>
      <c r="B11986" t="s">
        <v>137</v>
      </c>
      <c r="C11986">
        <v>2002</v>
      </c>
      <c r="D11986" s="1" t="d">
        <v>2010-01-25</v>
      </c>
      <c r="E11986" s="1" t="str">
        <f t="shared" si="374"/>
        <v>2010</v>
      </c>
      <c r="F11986" s="1" t="str">
        <f t="shared" si="375"/>
        <v>Jan</v>
      </c>
      <c r="G11986" t="s">
        <v>24</v>
      </c>
      <c r="H11986" t="s">
        <v>2429</v>
      </c>
      <c r="I11986">
        <v>0.05</v>
      </c>
      <c r="J11986">
        <v>0.02</v>
      </c>
      <c r="K11986">
        <v>0</v>
      </c>
      <c r="L11986">
        <v>0</v>
      </c>
      <c r="M11986">
        <v>7.0000000000000007E-2</v>
      </c>
    </row>
    <row r="11987" spans="1:19" x14ac:dyDescent="0.2">
      <c r="A11987" t="s">
        <v>9827</v>
      </c>
      <c r="B11987" t="s">
        <v>159</v>
      </c>
      <c r="C11987">
        <v>2006</v>
      </c>
      <c r="D11987" s="1" t="d">
        <v>2021-04-21</v>
      </c>
      <c r="E11987" s="1" t="str">
        <f t="shared" si="374"/>
        <v>2021</v>
      </c>
      <c r="F11987" s="1" t="str">
        <f t="shared" si="375"/>
        <v>Apr</v>
      </c>
      <c r="G11987" t="s">
        <v>86</v>
      </c>
      <c r="H11987" t="s">
        <v>68</v>
      </c>
      <c r="I11987">
        <v>0</v>
      </c>
      <c r="J11987">
        <v>0</v>
      </c>
      <c r="K11987">
        <v>7.0000000000000007E-2</v>
      </c>
      <c r="L11987">
        <v>0</v>
      </c>
      <c r="M11987">
        <v>7.0000000000000007E-2</v>
      </c>
    </row>
    <row r="11988" spans="1:19" x14ac:dyDescent="0.2">
      <c r="A11988" t="s">
        <v>9828</v>
      </c>
      <c r="B11988" t="s">
        <v>237</v>
      </c>
      <c r="C11988">
        <v>1993</v>
      </c>
      <c r="D11988" s="1" t="d">
        <v>2016-01-13</v>
      </c>
      <c r="E11988" s="1" t="str">
        <f t="shared" si="374"/>
        <v>2016</v>
      </c>
      <c r="F11988" s="1" t="str">
        <f t="shared" si="375"/>
        <v>Jan</v>
      </c>
      <c r="G11988" t="s">
        <v>101</v>
      </c>
      <c r="H11988" t="s">
        <v>151</v>
      </c>
      <c r="I11988">
        <v>0</v>
      </c>
      <c r="J11988">
        <v>0</v>
      </c>
      <c r="K11988">
        <v>7.0000000000000007E-2</v>
      </c>
      <c r="L11988">
        <v>0</v>
      </c>
      <c r="M11988">
        <v>7.0000000000000007E-2</v>
      </c>
    </row>
    <row r="11989" spans="1:19" x14ac:dyDescent="0.2">
      <c r="A11989" t="s">
        <v>9829</v>
      </c>
      <c r="B11989" t="s">
        <v>32</v>
      </c>
      <c r="C11989">
        <v>2007</v>
      </c>
      <c r="D11989" s="1" t="d">
        <v>2004-07-14</v>
      </c>
      <c r="E11989" s="1" t="str">
        <f t="shared" si="374"/>
        <v>2004</v>
      </c>
      <c r="F11989" s="1" t="str">
        <f t="shared" si="375"/>
        <v>Jul</v>
      </c>
      <c r="G11989" t="s">
        <v>30</v>
      </c>
      <c r="H11989" t="s">
        <v>19</v>
      </c>
      <c r="I11989">
        <v>0</v>
      </c>
      <c r="J11989">
        <v>0</v>
      </c>
      <c r="K11989">
        <v>7.0000000000000007E-2</v>
      </c>
      <c r="L11989">
        <v>0</v>
      </c>
      <c r="M11989">
        <v>7.0000000000000007E-2</v>
      </c>
    </row>
    <row r="11990" spans="1:19" x14ac:dyDescent="0.2">
      <c r="A11990" t="s">
        <v>9830</v>
      </c>
      <c r="B11990" t="s">
        <v>32</v>
      </c>
      <c r="C11990">
        <v>2008</v>
      </c>
      <c r="D11990" s="1" t="d">
        <v>2018-03-05</v>
      </c>
      <c r="E11990" s="1" t="str">
        <f t="shared" si="374"/>
        <v>2018</v>
      </c>
      <c r="F11990" s="1" t="str">
        <f t="shared" si="375"/>
        <v>Mar</v>
      </c>
      <c r="G11990" t="s">
        <v>39</v>
      </c>
      <c r="H11990" t="s">
        <v>9831</v>
      </c>
      <c r="I11990">
        <v>7.0000000000000007E-2</v>
      </c>
      <c r="J11990">
        <v>0</v>
      </c>
      <c r="K11990">
        <v>0</v>
      </c>
      <c r="L11990">
        <v>0.01</v>
      </c>
      <c r="M11990">
        <v>7.0000000000000007E-2</v>
      </c>
    </row>
    <row r="11991" spans="1:19" x14ac:dyDescent="0.2">
      <c r="A11991" t="s">
        <v>6167</v>
      </c>
      <c r="B11991" t="s">
        <v>44</v>
      </c>
      <c r="C11991">
        <v>2009</v>
      </c>
      <c r="D11991" s="1" t="d">
        <v>1991-11-18</v>
      </c>
      <c r="E11991" s="1" t="str">
        <f t="shared" si="374"/>
        <v>1991</v>
      </c>
      <c r="F11991" s="1" t="str">
        <f t="shared" si="375"/>
        <v>Nov</v>
      </c>
      <c r="G11991" t="s">
        <v>34</v>
      </c>
      <c r="H11991" t="s">
        <v>561</v>
      </c>
      <c r="I11991">
        <v>7.0000000000000007E-2</v>
      </c>
      <c r="J11991">
        <v>0</v>
      </c>
      <c r="K11991">
        <v>0</v>
      </c>
      <c r="L11991">
        <v>0.01</v>
      </c>
      <c r="M11991">
        <v>7.0000000000000007E-2</v>
      </c>
      <c r="N11991">
        <v>70</v>
      </c>
      <c r="O11991">
        <v>6</v>
      </c>
      <c r="P11991" t="s">
        <v>203</v>
      </c>
      <c r="R11991" t="s">
        <v>300</v>
      </c>
      <c r="S11991" t="s">
        <v>88</v>
      </c>
    </row>
    <row r="11992" spans="1:19" x14ac:dyDescent="0.2">
      <c r="A11992" t="s">
        <v>4942</v>
      </c>
      <c r="B11992" t="s">
        <v>148</v>
      </c>
      <c r="C11992">
        <v>2011</v>
      </c>
      <c r="D11992" s="1" t="d">
        <v>2020-03-11</v>
      </c>
      <c r="E11992" s="1" t="str">
        <f t="shared" si="374"/>
        <v>2020</v>
      </c>
      <c r="F11992" s="1" t="str">
        <f t="shared" si="375"/>
        <v>Mar</v>
      </c>
      <c r="G11992" t="s">
        <v>37</v>
      </c>
      <c r="H11992" t="s">
        <v>648</v>
      </c>
      <c r="I11992">
        <v>0.01</v>
      </c>
      <c r="J11992">
        <v>0.04</v>
      </c>
      <c r="K11992">
        <v>0</v>
      </c>
      <c r="L11992">
        <v>0.01</v>
      </c>
      <c r="M11992">
        <v>7.0000000000000007E-2</v>
      </c>
      <c r="N11992">
        <v>67</v>
      </c>
      <c r="O11992">
        <v>25</v>
      </c>
      <c r="P11992">
        <v>4.9000000000000004</v>
      </c>
      <c r="Q11992">
        <v>103</v>
      </c>
      <c r="R11992" t="s">
        <v>648</v>
      </c>
      <c r="S11992" t="s">
        <v>53</v>
      </c>
    </row>
    <row r="11993" spans="1:19" x14ac:dyDescent="0.2">
      <c r="A11993" t="s">
        <v>9832</v>
      </c>
      <c r="B11993" t="s">
        <v>104</v>
      </c>
      <c r="C11993">
        <v>1996</v>
      </c>
      <c r="D11993" s="1" t="d">
        <v>1992-04-25</v>
      </c>
      <c r="E11993" s="1" t="str">
        <f t="shared" si="374"/>
        <v>1992</v>
      </c>
      <c r="F11993" s="1" t="str">
        <f t="shared" si="375"/>
        <v>Apr</v>
      </c>
      <c r="G11993" t="s">
        <v>37</v>
      </c>
      <c r="H11993" t="s">
        <v>283</v>
      </c>
      <c r="I11993">
        <v>0.04</v>
      </c>
      <c r="J11993">
        <v>0.03</v>
      </c>
      <c r="K11993">
        <v>0</v>
      </c>
      <c r="L11993">
        <v>0</v>
      </c>
      <c r="M11993">
        <v>7.0000000000000007E-2</v>
      </c>
    </row>
    <row r="11994" spans="1:19" x14ac:dyDescent="0.2">
      <c r="A11994" t="s">
        <v>9833</v>
      </c>
      <c r="B11994" t="s">
        <v>104</v>
      </c>
      <c r="C11994">
        <v>1998</v>
      </c>
      <c r="D11994" s="1" t="d">
        <v>1998-07-04</v>
      </c>
      <c r="E11994" s="1" t="str">
        <f t="shared" si="374"/>
        <v>1998</v>
      </c>
      <c r="F11994" s="1" t="str">
        <f t="shared" si="375"/>
        <v>Jul</v>
      </c>
      <c r="G11994" t="s">
        <v>272</v>
      </c>
      <c r="H11994" t="s">
        <v>4410</v>
      </c>
      <c r="I11994">
        <v>0.04</v>
      </c>
      <c r="J11994">
        <v>0.03</v>
      </c>
      <c r="K11994">
        <v>0</v>
      </c>
      <c r="L11994">
        <v>0</v>
      </c>
      <c r="M11994">
        <v>7.0000000000000007E-2</v>
      </c>
      <c r="N11994">
        <v>62</v>
      </c>
      <c r="O11994">
        <v>5</v>
      </c>
      <c r="P11994">
        <v>7.4</v>
      </c>
      <c r="Q11994">
        <v>15</v>
      </c>
      <c r="R11994" t="s">
        <v>9222</v>
      </c>
      <c r="S11994" t="s">
        <v>88</v>
      </c>
    </row>
    <row r="11995" spans="1:19" x14ac:dyDescent="0.2">
      <c r="A11995" t="s">
        <v>9520</v>
      </c>
      <c r="B11995" t="s">
        <v>44</v>
      </c>
      <c r="C11995">
        <v>2009</v>
      </c>
      <c r="D11995" s="1" t="d">
        <v>1994-07-22</v>
      </c>
      <c r="E11995" s="1" t="str">
        <f t="shared" si="374"/>
        <v>1994</v>
      </c>
      <c r="F11995" s="1" t="str">
        <f t="shared" si="375"/>
        <v>Jul</v>
      </c>
      <c r="G11995" t="s">
        <v>18</v>
      </c>
      <c r="H11995" t="s">
        <v>51</v>
      </c>
      <c r="I11995">
        <v>0.06</v>
      </c>
      <c r="J11995">
        <v>0</v>
      </c>
      <c r="K11995">
        <v>0</v>
      </c>
      <c r="L11995">
        <v>0.01</v>
      </c>
      <c r="M11995">
        <v>7.0000000000000007E-2</v>
      </c>
      <c r="N11995">
        <v>47</v>
      </c>
      <c r="O11995">
        <v>13</v>
      </c>
      <c r="P11995">
        <v>4.5999999999999996</v>
      </c>
      <c r="Q11995">
        <v>10</v>
      </c>
      <c r="R11995" t="s">
        <v>1416</v>
      </c>
      <c r="S11995" t="s">
        <v>20</v>
      </c>
    </row>
    <row r="11996" spans="1:19" x14ac:dyDescent="0.2">
      <c r="A11996" t="s">
        <v>9260</v>
      </c>
      <c r="B11996" t="s">
        <v>159</v>
      </c>
      <c r="C11996">
        <v>2012</v>
      </c>
      <c r="D11996" s="1" t="d">
        <v>2021-01-16</v>
      </c>
      <c r="E11996" s="1" t="str">
        <f t="shared" si="374"/>
        <v>2021</v>
      </c>
      <c r="F11996" s="1" t="str">
        <f t="shared" si="375"/>
        <v>Jan</v>
      </c>
      <c r="G11996" t="s">
        <v>28</v>
      </c>
      <c r="H11996" t="s">
        <v>372</v>
      </c>
      <c r="I11996">
        <v>0</v>
      </c>
      <c r="J11996">
        <v>0</v>
      </c>
      <c r="K11996">
        <v>7.0000000000000007E-2</v>
      </c>
      <c r="L11996">
        <v>0</v>
      </c>
      <c r="M11996">
        <v>7.0000000000000007E-2</v>
      </c>
    </row>
    <row r="11997" spans="1:19" x14ac:dyDescent="0.2">
      <c r="A11997" t="s">
        <v>9834</v>
      </c>
      <c r="B11997" t="s">
        <v>32</v>
      </c>
      <c r="C11997">
        <v>2010</v>
      </c>
      <c r="D11997" s="1" t="d">
        <v>1993-09-06</v>
      </c>
      <c r="E11997" s="1" t="str">
        <f t="shared" si="374"/>
        <v>1993</v>
      </c>
      <c r="F11997" s="1" t="str">
        <f t="shared" si="375"/>
        <v>Sep</v>
      </c>
      <c r="G11997" t="s">
        <v>101</v>
      </c>
      <c r="H11997" t="s">
        <v>484</v>
      </c>
      <c r="I11997">
        <v>7.0000000000000007E-2</v>
      </c>
      <c r="J11997">
        <v>0</v>
      </c>
      <c r="K11997">
        <v>0</v>
      </c>
      <c r="L11997">
        <v>0</v>
      </c>
      <c r="M11997">
        <v>7.0000000000000007E-2</v>
      </c>
      <c r="P11997" t="s">
        <v>203</v>
      </c>
      <c r="R11997" t="s">
        <v>5573</v>
      </c>
      <c r="S11997" t="s">
        <v>20</v>
      </c>
    </row>
    <row r="11998" spans="1:19" x14ac:dyDescent="0.2">
      <c r="A11998" t="s">
        <v>9835</v>
      </c>
      <c r="B11998" t="s">
        <v>1015</v>
      </c>
      <c r="C11998">
        <v>2014</v>
      </c>
      <c r="D11998" s="1" t="d">
        <v>1990-07-15</v>
      </c>
      <c r="E11998" s="1" t="str">
        <f t="shared" si="374"/>
        <v>1990</v>
      </c>
      <c r="F11998" s="1" t="str">
        <f t="shared" si="375"/>
        <v>Jul</v>
      </c>
      <c r="G11998" t="s">
        <v>28</v>
      </c>
      <c r="H11998" t="s">
        <v>111</v>
      </c>
      <c r="I11998">
        <v>0</v>
      </c>
      <c r="J11998">
        <v>0.04</v>
      </c>
      <c r="K11998">
        <v>0.02</v>
      </c>
      <c r="L11998">
        <v>0.01</v>
      </c>
      <c r="M11998">
        <v>7.0000000000000007E-2</v>
      </c>
      <c r="N11998">
        <v>83</v>
      </c>
      <c r="O11998">
        <v>14</v>
      </c>
      <c r="P11998">
        <v>7.8</v>
      </c>
      <c r="Q11998">
        <v>108</v>
      </c>
      <c r="R11998" t="s">
        <v>260</v>
      </c>
      <c r="S11998" t="s">
        <v>112</v>
      </c>
    </row>
    <row r="11999" spans="1:19" x14ac:dyDescent="0.2">
      <c r="A11999" t="s">
        <v>7169</v>
      </c>
      <c r="B11999" t="s">
        <v>1015</v>
      </c>
      <c r="C11999">
        <v>2012</v>
      </c>
      <c r="D11999" s="1" t="d">
        <v>2016-01-16</v>
      </c>
      <c r="E11999" s="1" t="str">
        <f t="shared" si="374"/>
        <v>2016</v>
      </c>
      <c r="F11999" s="1" t="str">
        <f t="shared" si="375"/>
        <v>Jan</v>
      </c>
      <c r="G11999" t="s">
        <v>28</v>
      </c>
      <c r="H11999" t="s">
        <v>6090</v>
      </c>
      <c r="I11999">
        <v>0</v>
      </c>
      <c r="J11999">
        <v>0</v>
      </c>
      <c r="K11999">
        <v>7.0000000000000007E-2</v>
      </c>
      <c r="L11999">
        <v>0</v>
      </c>
      <c r="M11999">
        <v>7.0000000000000007E-2</v>
      </c>
    </row>
    <row r="12000" spans="1:19" x14ac:dyDescent="0.2">
      <c r="A12000" t="s">
        <v>9836</v>
      </c>
      <c r="B12000" t="s">
        <v>32</v>
      </c>
      <c r="C12000">
        <v>2009</v>
      </c>
      <c r="D12000" s="1" t="d">
        <v>2017-01-26</v>
      </c>
      <c r="E12000" s="1" t="str">
        <f t="shared" si="374"/>
        <v>2017</v>
      </c>
      <c r="F12000" s="1" t="str">
        <f t="shared" si="375"/>
        <v>Jan</v>
      </c>
      <c r="G12000" t="s">
        <v>1</v>
      </c>
      <c r="H12000" t="s">
        <v>202</v>
      </c>
      <c r="I12000">
        <v>0</v>
      </c>
      <c r="J12000">
        <v>0</v>
      </c>
      <c r="K12000">
        <v>7.0000000000000007E-2</v>
      </c>
      <c r="L12000">
        <v>0</v>
      </c>
      <c r="M12000">
        <v>7.0000000000000007E-2</v>
      </c>
    </row>
    <row r="12001" spans="1:19" x14ac:dyDescent="0.2">
      <c r="A12001" t="s">
        <v>9837</v>
      </c>
      <c r="B12001" t="s">
        <v>79</v>
      </c>
      <c r="C12001">
        <v>2014</v>
      </c>
      <c r="D12001" s="1" t="d">
        <v>2011-03-28</v>
      </c>
      <c r="E12001" s="1" t="str">
        <f t="shared" si="374"/>
        <v>2011</v>
      </c>
      <c r="F12001" s="1" t="str">
        <f t="shared" si="375"/>
        <v>Mar</v>
      </c>
      <c r="G12001" t="s">
        <v>101</v>
      </c>
      <c r="H12001" t="s">
        <v>372</v>
      </c>
      <c r="I12001">
        <v>0</v>
      </c>
      <c r="J12001">
        <v>0</v>
      </c>
      <c r="K12001">
        <v>7.0000000000000007E-2</v>
      </c>
      <c r="L12001">
        <v>0</v>
      </c>
      <c r="M12001">
        <v>7.0000000000000007E-2</v>
      </c>
    </row>
    <row r="12002" spans="1:19" x14ac:dyDescent="0.2">
      <c r="A12002" t="s">
        <v>3606</v>
      </c>
      <c r="B12002" t="s">
        <v>55</v>
      </c>
      <c r="C12002">
        <v>2008</v>
      </c>
      <c r="D12002" s="1" t="d">
        <v>1998-01-14</v>
      </c>
      <c r="E12002" s="1" t="str">
        <f t="shared" si="374"/>
        <v>1998</v>
      </c>
      <c r="F12002" s="1" t="str">
        <f t="shared" si="375"/>
        <v>Jan</v>
      </c>
      <c r="G12002" t="s">
        <v>50</v>
      </c>
      <c r="H12002" t="s">
        <v>234</v>
      </c>
      <c r="I12002">
        <v>0.03</v>
      </c>
      <c r="J12002">
        <v>0.03</v>
      </c>
      <c r="K12002">
        <v>0</v>
      </c>
      <c r="L12002">
        <v>0.01</v>
      </c>
      <c r="M12002">
        <v>7.0000000000000007E-2</v>
      </c>
      <c r="N12002">
        <v>70</v>
      </c>
      <c r="O12002">
        <v>21</v>
      </c>
      <c r="P12002">
        <v>7.4</v>
      </c>
      <c r="Q12002">
        <v>59</v>
      </c>
      <c r="R12002" t="s">
        <v>1788</v>
      </c>
      <c r="S12002" t="s">
        <v>53</v>
      </c>
    </row>
    <row r="12003" spans="1:19" x14ac:dyDescent="0.2">
      <c r="A12003" t="s">
        <v>9838</v>
      </c>
      <c r="B12003" t="s">
        <v>104</v>
      </c>
      <c r="C12003">
        <v>1998</v>
      </c>
      <c r="D12003" s="1" t="d">
        <v>2015-07-22</v>
      </c>
      <c r="E12003" s="1" t="str">
        <f t="shared" si="374"/>
        <v>2015</v>
      </c>
      <c r="F12003" s="1" t="str">
        <f t="shared" si="375"/>
        <v>Jul</v>
      </c>
      <c r="G12003" t="s">
        <v>50</v>
      </c>
      <c r="H12003" t="s">
        <v>1836</v>
      </c>
      <c r="I12003">
        <v>0.04</v>
      </c>
      <c r="J12003">
        <v>0.03</v>
      </c>
      <c r="K12003">
        <v>0</v>
      </c>
      <c r="L12003">
        <v>0</v>
      </c>
      <c r="M12003">
        <v>7.0000000000000007E-2</v>
      </c>
    </row>
    <row r="12004" spans="1:19" x14ac:dyDescent="0.2">
      <c r="A12004" t="s">
        <v>9839</v>
      </c>
      <c r="B12004" t="s">
        <v>55</v>
      </c>
      <c r="C12004">
        <v>2001</v>
      </c>
      <c r="D12004" s="1" t="d">
        <v>2016-11-10</v>
      </c>
      <c r="E12004" s="1" t="str">
        <f t="shared" si="374"/>
        <v>2016</v>
      </c>
      <c r="F12004" s="1" t="str">
        <f t="shared" si="375"/>
        <v>Nov</v>
      </c>
      <c r="G12004" t="s">
        <v>18</v>
      </c>
      <c r="H12004" t="s">
        <v>234</v>
      </c>
      <c r="I12004">
        <v>0.03</v>
      </c>
      <c r="J12004">
        <v>0.03</v>
      </c>
      <c r="K12004">
        <v>0</v>
      </c>
      <c r="L12004">
        <v>0.01</v>
      </c>
      <c r="M12004">
        <v>7.0000000000000007E-2</v>
      </c>
      <c r="N12004">
        <v>44</v>
      </c>
      <c r="O12004">
        <v>10</v>
      </c>
      <c r="P12004" t="s">
        <v>203</v>
      </c>
      <c r="R12004" t="s">
        <v>1433</v>
      </c>
      <c r="S12004" t="s">
        <v>20</v>
      </c>
    </row>
    <row r="12005" spans="1:19" x14ac:dyDescent="0.2">
      <c r="A12005" t="s">
        <v>9840</v>
      </c>
      <c r="B12005" t="s">
        <v>32</v>
      </c>
      <c r="C12005" t="s">
        <v>286</v>
      </c>
      <c r="D12005" s="1" t="d">
        <v>2021-06-12</v>
      </c>
      <c r="E12005" s="1" t="str">
        <f t="shared" si="374"/>
        <v>2021</v>
      </c>
      <c r="F12005" s="1" t="str">
        <f t="shared" si="375"/>
        <v>Jun</v>
      </c>
      <c r="G12005" t="s">
        <v>50</v>
      </c>
      <c r="H12005" t="s">
        <v>3392</v>
      </c>
      <c r="I12005">
        <v>7.0000000000000007E-2</v>
      </c>
      <c r="J12005">
        <v>0</v>
      </c>
      <c r="K12005">
        <v>0</v>
      </c>
      <c r="L12005">
        <v>0</v>
      </c>
      <c r="M12005">
        <v>7.0000000000000007E-2</v>
      </c>
      <c r="N12005">
        <v>44</v>
      </c>
      <c r="O12005">
        <v>26</v>
      </c>
      <c r="P12005" t="s">
        <v>203</v>
      </c>
      <c r="R12005" t="s">
        <v>9841</v>
      </c>
      <c r="S12005" t="s">
        <v>20</v>
      </c>
    </row>
    <row r="12006" spans="1:19" x14ac:dyDescent="0.2">
      <c r="A12006" t="s">
        <v>9842</v>
      </c>
      <c r="B12006" t="s">
        <v>79</v>
      </c>
      <c r="C12006">
        <v>2014</v>
      </c>
      <c r="D12006" s="1" t="d">
        <v>1993-09-05</v>
      </c>
      <c r="E12006" s="1" t="str">
        <f t="shared" si="374"/>
        <v>1993</v>
      </c>
      <c r="F12006" s="1" t="str">
        <f t="shared" si="375"/>
        <v>Sep</v>
      </c>
      <c r="G12006" t="s">
        <v>30</v>
      </c>
      <c r="H12006" t="s">
        <v>71</v>
      </c>
      <c r="I12006">
        <v>0.06</v>
      </c>
      <c r="J12006">
        <v>0</v>
      </c>
      <c r="K12006">
        <v>0</v>
      </c>
      <c r="L12006">
        <v>0.01</v>
      </c>
      <c r="M12006">
        <v>7.0000000000000007E-2</v>
      </c>
      <c r="P12006" t="s">
        <v>203</v>
      </c>
      <c r="R12006" t="s">
        <v>9843</v>
      </c>
      <c r="S12006" t="s">
        <v>20</v>
      </c>
    </row>
    <row r="12007" spans="1:19" x14ac:dyDescent="0.2">
      <c r="A12007" t="s">
        <v>3435</v>
      </c>
      <c r="B12007" t="s">
        <v>44</v>
      </c>
      <c r="C12007">
        <v>2015</v>
      </c>
      <c r="D12007" s="1" t="d">
        <v>2000-07-17</v>
      </c>
      <c r="E12007" s="1" t="str">
        <f t="shared" si="374"/>
        <v>2000</v>
      </c>
      <c r="F12007" s="1" t="str">
        <f t="shared" si="375"/>
        <v>Jul</v>
      </c>
      <c r="G12007" t="s">
        <v>50</v>
      </c>
      <c r="H12007" t="s">
        <v>222</v>
      </c>
      <c r="I12007">
        <v>0.04</v>
      </c>
      <c r="J12007">
        <v>0.02</v>
      </c>
      <c r="K12007">
        <v>0</v>
      </c>
      <c r="L12007">
        <v>0.01</v>
      </c>
      <c r="M12007">
        <v>7.0000000000000007E-2</v>
      </c>
      <c r="P12007">
        <v>6.6</v>
      </c>
      <c r="Q12007">
        <v>48</v>
      </c>
      <c r="R12007" t="s">
        <v>222</v>
      </c>
      <c r="S12007" t="s">
        <v>53</v>
      </c>
    </row>
    <row r="12008" spans="1:19" x14ac:dyDescent="0.2">
      <c r="A12008" t="s">
        <v>5881</v>
      </c>
      <c r="B12008" t="s">
        <v>79</v>
      </c>
      <c r="C12008">
        <v>2011</v>
      </c>
      <c r="D12008" s="1" t="d">
        <v>1993-05-09</v>
      </c>
      <c r="E12008" s="1" t="str">
        <f t="shared" si="374"/>
        <v>1993</v>
      </c>
      <c r="F12008" s="1" t="str">
        <f t="shared" si="375"/>
        <v>May</v>
      </c>
      <c r="G12008" t="s">
        <v>18</v>
      </c>
      <c r="H12008" t="s">
        <v>234</v>
      </c>
      <c r="I12008">
        <v>0</v>
      </c>
      <c r="J12008">
        <v>0</v>
      </c>
      <c r="K12008">
        <v>7.0000000000000007E-2</v>
      </c>
      <c r="L12008">
        <v>0</v>
      </c>
      <c r="M12008">
        <v>7.0000000000000007E-2</v>
      </c>
    </row>
    <row r="12009" spans="1:19" x14ac:dyDescent="0.2">
      <c r="A12009" t="s">
        <v>7135</v>
      </c>
      <c r="B12009" t="s">
        <v>137</v>
      </c>
      <c r="C12009">
        <v>2002</v>
      </c>
      <c r="D12009" s="1" t="d">
        <v>1992-03-07</v>
      </c>
      <c r="E12009" s="1" t="str">
        <f t="shared" si="374"/>
        <v>1992</v>
      </c>
      <c r="F12009" s="1" t="str">
        <f t="shared" si="375"/>
        <v>Mar</v>
      </c>
      <c r="G12009" t="s">
        <v>1</v>
      </c>
      <c r="H12009" t="s">
        <v>155</v>
      </c>
      <c r="I12009">
        <v>0.05</v>
      </c>
      <c r="J12009">
        <v>0.02</v>
      </c>
      <c r="K12009">
        <v>0</v>
      </c>
      <c r="L12009">
        <v>0</v>
      </c>
      <c r="M12009">
        <v>7.0000000000000007E-2</v>
      </c>
      <c r="N12009">
        <v>62</v>
      </c>
      <c r="O12009">
        <v>8</v>
      </c>
      <c r="P12009" t="s">
        <v>203</v>
      </c>
      <c r="R12009" t="s">
        <v>1477</v>
      </c>
      <c r="S12009" t="s">
        <v>20</v>
      </c>
    </row>
    <row r="12010" spans="1:19" x14ac:dyDescent="0.2">
      <c r="A12010" t="s">
        <v>9844</v>
      </c>
      <c r="B12010" t="s">
        <v>17</v>
      </c>
      <c r="C12010">
        <v>2008</v>
      </c>
      <c r="D12010" s="1" t="d">
        <v>1997-04-03</v>
      </c>
      <c r="E12010" s="1" t="str">
        <f t="shared" si="374"/>
        <v>1997</v>
      </c>
      <c r="F12010" s="1" t="str">
        <f t="shared" si="375"/>
        <v>Apr</v>
      </c>
      <c r="G12010" t="s">
        <v>50</v>
      </c>
      <c r="H12010" t="s">
        <v>19</v>
      </c>
      <c r="I12010">
        <v>0</v>
      </c>
      <c r="J12010">
        <v>0.02</v>
      </c>
      <c r="K12010">
        <v>0.04</v>
      </c>
      <c r="L12010">
        <v>0</v>
      </c>
      <c r="M12010">
        <v>7.0000000000000007E-2</v>
      </c>
      <c r="N12010">
        <v>69</v>
      </c>
      <c r="O12010">
        <v>21</v>
      </c>
      <c r="R12010" t="s">
        <v>1168</v>
      </c>
    </row>
    <row r="12011" spans="1:19" x14ac:dyDescent="0.2">
      <c r="A12011" t="s">
        <v>9845</v>
      </c>
      <c r="B12011" t="s">
        <v>32</v>
      </c>
      <c r="C12011">
        <v>2009</v>
      </c>
      <c r="D12011" s="1" t="d">
        <v>1999-12-16</v>
      </c>
      <c r="E12011" s="1" t="str">
        <f t="shared" si="374"/>
        <v>1999</v>
      </c>
      <c r="F12011" s="1" t="str">
        <f t="shared" si="375"/>
        <v>Dec</v>
      </c>
      <c r="G12011" t="s">
        <v>18</v>
      </c>
      <c r="H12011" t="s">
        <v>234</v>
      </c>
      <c r="I12011">
        <v>0</v>
      </c>
      <c r="J12011">
        <v>0</v>
      </c>
      <c r="K12011">
        <v>7.0000000000000007E-2</v>
      </c>
      <c r="L12011">
        <v>0</v>
      </c>
      <c r="M12011">
        <v>7.0000000000000007E-2</v>
      </c>
    </row>
    <row r="12012" spans="1:19" x14ac:dyDescent="0.2">
      <c r="A12012" t="s">
        <v>449</v>
      </c>
      <c r="B12012" t="s">
        <v>137</v>
      </c>
      <c r="C12012">
        <v>2003</v>
      </c>
      <c r="D12012" s="1" t="d">
        <v>2016-05-03</v>
      </c>
      <c r="E12012" s="1" t="str">
        <f t="shared" si="374"/>
        <v>2016</v>
      </c>
      <c r="F12012" s="1" t="str">
        <f t="shared" si="375"/>
        <v>May</v>
      </c>
      <c r="G12012" t="s">
        <v>50</v>
      </c>
      <c r="H12012" t="s">
        <v>134</v>
      </c>
      <c r="I12012">
        <v>0.05</v>
      </c>
      <c r="J12012">
        <v>0.02</v>
      </c>
      <c r="K12012">
        <v>0</v>
      </c>
      <c r="L12012">
        <v>0</v>
      </c>
      <c r="M12012">
        <v>7.0000000000000007E-2</v>
      </c>
      <c r="N12012">
        <v>59</v>
      </c>
      <c r="O12012">
        <v>11</v>
      </c>
      <c r="P12012">
        <v>6</v>
      </c>
      <c r="Q12012">
        <v>5</v>
      </c>
      <c r="R12012" t="s">
        <v>3671</v>
      </c>
      <c r="S12012" t="s">
        <v>20</v>
      </c>
    </row>
    <row r="12013" spans="1:19" x14ac:dyDescent="0.2">
      <c r="A12013" t="s">
        <v>9846</v>
      </c>
      <c r="B12013" t="s">
        <v>55</v>
      </c>
      <c r="C12013" t="s">
        <v>286</v>
      </c>
      <c r="D12013" s="1" t="d">
        <v>2015-02-20</v>
      </c>
      <c r="E12013" s="1" t="str">
        <f t="shared" si="374"/>
        <v>2015</v>
      </c>
      <c r="F12013" s="1" t="str">
        <f t="shared" si="375"/>
        <v>Feb</v>
      </c>
      <c r="G12013" t="s">
        <v>50</v>
      </c>
      <c r="H12013" t="s">
        <v>234</v>
      </c>
      <c r="I12013">
        <v>0.03</v>
      </c>
      <c r="J12013">
        <v>0.03</v>
      </c>
      <c r="K12013">
        <v>0</v>
      </c>
      <c r="L12013">
        <v>0.01</v>
      </c>
      <c r="M12013">
        <v>7.0000000000000007E-2</v>
      </c>
      <c r="N12013">
        <v>34</v>
      </c>
      <c r="O12013">
        <v>28</v>
      </c>
      <c r="P12013">
        <v>3.2</v>
      </c>
      <c r="Q12013">
        <v>5</v>
      </c>
      <c r="R12013" t="s">
        <v>357</v>
      </c>
      <c r="S12013" t="s">
        <v>53</v>
      </c>
    </row>
    <row r="12014" spans="1:19" x14ac:dyDescent="0.2">
      <c r="A12014" t="s">
        <v>9847</v>
      </c>
      <c r="B12014" t="s">
        <v>1015</v>
      </c>
      <c r="C12014">
        <v>2015</v>
      </c>
      <c r="D12014" s="1" t="d">
        <v>2009-06-02</v>
      </c>
      <c r="E12014" s="1" t="str">
        <f t="shared" si="374"/>
        <v>2009</v>
      </c>
      <c r="F12014" s="1" t="str">
        <f t="shared" si="375"/>
        <v>Jun</v>
      </c>
      <c r="G12014" t="s">
        <v>34</v>
      </c>
      <c r="H12014" t="s">
        <v>2306</v>
      </c>
      <c r="I12014">
        <v>0</v>
      </c>
      <c r="J12014">
        <v>0</v>
      </c>
      <c r="K12014">
        <v>7.0000000000000007E-2</v>
      </c>
      <c r="L12014">
        <v>0</v>
      </c>
      <c r="M12014">
        <v>7.0000000000000007E-2</v>
      </c>
    </row>
    <row r="12015" spans="1:19" x14ac:dyDescent="0.2">
      <c r="A12015" t="s">
        <v>9848</v>
      </c>
      <c r="B12015" t="s">
        <v>17</v>
      </c>
      <c r="C12015">
        <v>2011</v>
      </c>
      <c r="D12015" s="1" t="d">
        <v>2002-02-07</v>
      </c>
      <c r="E12015" s="1" t="str">
        <f t="shared" si="374"/>
        <v>2002</v>
      </c>
      <c r="F12015" s="1" t="str">
        <f t="shared" si="375"/>
        <v>Feb</v>
      </c>
      <c r="G12015" t="s">
        <v>34</v>
      </c>
      <c r="H12015" t="s">
        <v>2703</v>
      </c>
      <c r="I12015">
        <v>0</v>
      </c>
      <c r="J12015">
        <v>0.06</v>
      </c>
      <c r="K12015">
        <v>0</v>
      </c>
      <c r="L12015">
        <v>0.01</v>
      </c>
      <c r="M12015">
        <v>7.0000000000000007E-2</v>
      </c>
    </row>
    <row r="12016" spans="1:19" x14ac:dyDescent="0.2">
      <c r="A12016" t="s">
        <v>5983</v>
      </c>
      <c r="B12016" t="s">
        <v>189</v>
      </c>
      <c r="C12016">
        <v>2003</v>
      </c>
      <c r="D12016" s="1" t="d">
        <v>1999-10-14</v>
      </c>
      <c r="E12016" s="1" t="str">
        <f t="shared" si="374"/>
        <v>1999</v>
      </c>
      <c r="F12016" s="1" t="str">
        <f t="shared" si="375"/>
        <v>Oct</v>
      </c>
      <c r="G12016" t="s">
        <v>1</v>
      </c>
      <c r="H12016" t="s">
        <v>3932</v>
      </c>
      <c r="I12016">
        <v>0.05</v>
      </c>
      <c r="J12016">
        <v>0.01</v>
      </c>
      <c r="K12016">
        <v>0</v>
      </c>
      <c r="L12016">
        <v>0</v>
      </c>
      <c r="M12016">
        <v>7.0000000000000007E-2</v>
      </c>
    </row>
    <row r="12017" spans="1:19" x14ac:dyDescent="0.2">
      <c r="A12017" t="s">
        <v>9849</v>
      </c>
      <c r="B12017" t="s">
        <v>95</v>
      </c>
      <c r="C12017">
        <v>1999</v>
      </c>
      <c r="D12017" s="1" t="d">
        <v>1995-12-05</v>
      </c>
      <c r="E12017" s="1" t="str">
        <f t="shared" si="374"/>
        <v>1995</v>
      </c>
      <c r="F12017" s="1" t="str">
        <f t="shared" si="375"/>
        <v>Dec</v>
      </c>
      <c r="G12017" t="s">
        <v>101</v>
      </c>
      <c r="H12017" t="s">
        <v>4330</v>
      </c>
      <c r="I12017">
        <v>0.06</v>
      </c>
      <c r="J12017">
        <v>0.01</v>
      </c>
      <c r="K12017">
        <v>0</v>
      </c>
      <c r="L12017">
        <v>0</v>
      </c>
      <c r="M12017">
        <v>7.0000000000000007E-2</v>
      </c>
    </row>
    <row r="12018" spans="1:19" x14ac:dyDescent="0.2">
      <c r="A12018" t="s">
        <v>9850</v>
      </c>
      <c r="B12018" t="s">
        <v>95</v>
      </c>
      <c r="C12018">
        <v>1998</v>
      </c>
      <c r="D12018" s="1" t="d">
        <v>2016-07-31</v>
      </c>
      <c r="E12018" s="1" t="str">
        <f t="shared" si="374"/>
        <v>2016</v>
      </c>
      <c r="F12018" s="1" t="str">
        <f t="shared" si="375"/>
        <v>Jul</v>
      </c>
      <c r="G12018" t="s">
        <v>86</v>
      </c>
      <c r="H12018" t="s">
        <v>1201</v>
      </c>
      <c r="I12018">
        <v>0</v>
      </c>
      <c r="J12018">
        <v>0</v>
      </c>
      <c r="K12018">
        <v>0.04</v>
      </c>
      <c r="L12018">
        <v>0.03</v>
      </c>
      <c r="M12018">
        <v>7.0000000000000007E-2</v>
      </c>
    </row>
    <row r="12019" spans="1:19" x14ac:dyDescent="0.2">
      <c r="A12019" t="s">
        <v>9851</v>
      </c>
      <c r="B12019" t="s">
        <v>95</v>
      </c>
      <c r="C12019">
        <v>2000</v>
      </c>
      <c r="D12019" s="1" t="d">
        <v>2022-06-29</v>
      </c>
      <c r="E12019" s="1" t="str">
        <f t="shared" si="374"/>
        <v>2022</v>
      </c>
      <c r="F12019" s="1" t="str">
        <f t="shared" si="375"/>
        <v>Jun</v>
      </c>
      <c r="G12019" t="s">
        <v>18</v>
      </c>
      <c r="H12019" t="s">
        <v>484</v>
      </c>
      <c r="I12019">
        <v>0.06</v>
      </c>
      <c r="J12019">
        <v>0.01</v>
      </c>
      <c r="K12019">
        <v>0</v>
      </c>
      <c r="L12019">
        <v>0</v>
      </c>
      <c r="M12019">
        <v>7.0000000000000007E-2</v>
      </c>
    </row>
    <row r="12020" spans="1:19" x14ac:dyDescent="0.2">
      <c r="A12020" t="s">
        <v>9852</v>
      </c>
      <c r="B12020" t="s">
        <v>57</v>
      </c>
      <c r="C12020">
        <v>1991</v>
      </c>
      <c r="D12020" s="1" t="d">
        <v>2010-02-04</v>
      </c>
      <c r="E12020" s="1" t="str">
        <f t="shared" si="374"/>
        <v>2010</v>
      </c>
      <c r="F12020" s="1" t="str">
        <f t="shared" si="375"/>
        <v>Feb</v>
      </c>
      <c r="G12020" t="s">
        <v>18</v>
      </c>
      <c r="H12020" t="s">
        <v>3470</v>
      </c>
      <c r="I12020">
        <v>0</v>
      </c>
      <c r="J12020">
        <v>0</v>
      </c>
      <c r="K12020">
        <v>7.0000000000000007E-2</v>
      </c>
      <c r="L12020">
        <v>0</v>
      </c>
      <c r="M12020">
        <v>7.0000000000000007E-2</v>
      </c>
    </row>
    <row r="12021" spans="1:19" x14ac:dyDescent="0.2">
      <c r="A12021" t="s">
        <v>9853</v>
      </c>
      <c r="B12021" t="s">
        <v>64</v>
      </c>
      <c r="C12021">
        <v>2001</v>
      </c>
      <c r="D12021" s="1" t="d">
        <v>1999-09-08</v>
      </c>
      <c r="E12021" s="1" t="str">
        <f t="shared" si="374"/>
        <v>1999</v>
      </c>
      <c r="F12021" s="1" t="str">
        <f t="shared" si="375"/>
        <v>Sep</v>
      </c>
      <c r="G12021" t="s">
        <v>34</v>
      </c>
      <c r="H12021" t="s">
        <v>663</v>
      </c>
      <c r="I12021">
        <v>0.05</v>
      </c>
      <c r="J12021">
        <v>0.02</v>
      </c>
      <c r="K12021">
        <v>0</v>
      </c>
      <c r="L12021">
        <v>0</v>
      </c>
      <c r="M12021">
        <v>7.0000000000000007E-2</v>
      </c>
    </row>
    <row r="12022" spans="1:19" x14ac:dyDescent="0.2">
      <c r="A12022" t="s">
        <v>9854</v>
      </c>
      <c r="B12022" t="s">
        <v>95</v>
      </c>
      <c r="C12022">
        <v>1997</v>
      </c>
      <c r="D12022" s="1" t="d">
        <v>2001-07-02</v>
      </c>
      <c r="E12022" s="1" t="str">
        <f t="shared" si="374"/>
        <v>2001</v>
      </c>
      <c r="F12022" s="1" t="str">
        <f t="shared" si="375"/>
        <v>Jul</v>
      </c>
      <c r="G12022" t="s">
        <v>24</v>
      </c>
      <c r="H12022" t="s">
        <v>943</v>
      </c>
      <c r="I12022">
        <v>0.06</v>
      </c>
      <c r="J12022">
        <v>0.01</v>
      </c>
      <c r="K12022">
        <v>0</v>
      </c>
      <c r="L12022">
        <v>0</v>
      </c>
      <c r="M12022">
        <v>7.0000000000000007E-2</v>
      </c>
    </row>
    <row r="12023" spans="1:19" x14ac:dyDescent="0.2">
      <c r="A12023" t="s">
        <v>9855</v>
      </c>
      <c r="B12023" t="s">
        <v>95</v>
      </c>
      <c r="C12023">
        <v>2000</v>
      </c>
      <c r="D12023" s="1" t="d">
        <v>1993-06-29</v>
      </c>
      <c r="E12023" s="1" t="str">
        <f t="shared" si="374"/>
        <v>1993</v>
      </c>
      <c r="F12023" s="1" t="str">
        <f t="shared" si="375"/>
        <v>Jun</v>
      </c>
      <c r="G12023" t="s">
        <v>272</v>
      </c>
      <c r="H12023" t="s">
        <v>1403</v>
      </c>
      <c r="I12023">
        <v>0.06</v>
      </c>
      <c r="J12023">
        <v>0.01</v>
      </c>
      <c r="K12023">
        <v>0</v>
      </c>
      <c r="L12023">
        <v>0</v>
      </c>
      <c r="M12023">
        <v>7.0000000000000007E-2</v>
      </c>
    </row>
    <row r="12024" spans="1:19" x14ac:dyDescent="0.2">
      <c r="A12024" t="s">
        <v>9856</v>
      </c>
      <c r="B12024" t="s">
        <v>22</v>
      </c>
      <c r="C12024">
        <v>1992</v>
      </c>
      <c r="D12024" s="1" t="d">
        <v>2019-08-16</v>
      </c>
      <c r="E12024" s="1" t="str">
        <f t="shared" si="374"/>
        <v>2019</v>
      </c>
      <c r="F12024" s="1" t="str">
        <f t="shared" si="375"/>
        <v>Aug</v>
      </c>
      <c r="G12024" t="s">
        <v>86</v>
      </c>
      <c r="H12024" t="s">
        <v>234</v>
      </c>
      <c r="I12024">
        <v>0.04</v>
      </c>
      <c r="J12024">
        <v>0.01</v>
      </c>
      <c r="K12024">
        <v>0.02</v>
      </c>
      <c r="L12024">
        <v>0</v>
      </c>
      <c r="M12024">
        <v>7.0000000000000007E-2</v>
      </c>
    </row>
    <row r="12025" spans="1:19" x14ac:dyDescent="0.2">
      <c r="A12025" t="s">
        <v>9857</v>
      </c>
      <c r="B12025" t="s">
        <v>32</v>
      </c>
      <c r="C12025">
        <v>2011</v>
      </c>
      <c r="D12025" s="1" t="d">
        <v>2014-11-26</v>
      </c>
      <c r="E12025" s="1" t="str">
        <f t="shared" si="374"/>
        <v>2014</v>
      </c>
      <c r="F12025" s="1" t="str">
        <f t="shared" si="375"/>
        <v>Nov</v>
      </c>
      <c r="G12025" t="s">
        <v>34</v>
      </c>
      <c r="H12025" t="s">
        <v>3937</v>
      </c>
      <c r="I12025">
        <v>7.0000000000000007E-2</v>
      </c>
      <c r="J12025">
        <v>0</v>
      </c>
      <c r="K12025">
        <v>0</v>
      </c>
      <c r="L12025">
        <v>0</v>
      </c>
      <c r="M12025">
        <v>7.0000000000000007E-2</v>
      </c>
      <c r="P12025" t="s">
        <v>203</v>
      </c>
      <c r="R12025" t="s">
        <v>569</v>
      </c>
      <c r="S12025" t="s">
        <v>20</v>
      </c>
    </row>
    <row r="12026" spans="1:19" x14ac:dyDescent="0.2">
      <c r="A12026" t="s">
        <v>9166</v>
      </c>
      <c r="B12026" t="s">
        <v>44</v>
      </c>
      <c r="C12026">
        <v>2009</v>
      </c>
      <c r="D12026" s="1" t="d">
        <v>2013-02-06</v>
      </c>
      <c r="E12026" s="1" t="str">
        <f t="shared" si="374"/>
        <v>2013</v>
      </c>
      <c r="F12026" s="1" t="str">
        <f t="shared" si="375"/>
        <v>Feb</v>
      </c>
      <c r="G12026" t="s">
        <v>37</v>
      </c>
      <c r="H12026" t="s">
        <v>648</v>
      </c>
      <c r="I12026">
        <v>0.06</v>
      </c>
      <c r="J12026">
        <v>0.01</v>
      </c>
      <c r="K12026">
        <v>0</v>
      </c>
      <c r="L12026">
        <v>0.01</v>
      </c>
      <c r="M12026">
        <v>7.0000000000000007E-2</v>
      </c>
      <c r="N12026">
        <v>36</v>
      </c>
      <c r="O12026">
        <v>39</v>
      </c>
      <c r="P12026">
        <v>5.6</v>
      </c>
      <c r="Q12026">
        <v>50</v>
      </c>
      <c r="R12026" t="s">
        <v>9167</v>
      </c>
      <c r="S12026" t="s">
        <v>53</v>
      </c>
    </row>
    <row r="12027" spans="1:19" x14ac:dyDescent="0.2">
      <c r="A12027" t="s">
        <v>1567</v>
      </c>
      <c r="B12027" t="s">
        <v>137</v>
      </c>
      <c r="C12027">
        <v>2004</v>
      </c>
      <c r="D12027" s="1" t="d">
        <v>1996-12-02</v>
      </c>
      <c r="E12027" s="1" t="str">
        <f t="shared" si="374"/>
        <v>1996</v>
      </c>
      <c r="F12027" s="1" t="str">
        <f t="shared" si="375"/>
        <v>Dec</v>
      </c>
      <c r="G12027" t="s">
        <v>50</v>
      </c>
      <c r="H12027" t="s">
        <v>933</v>
      </c>
      <c r="I12027">
        <v>0.05</v>
      </c>
      <c r="J12027">
        <v>0.02</v>
      </c>
      <c r="K12027">
        <v>0</v>
      </c>
      <c r="L12027">
        <v>0</v>
      </c>
      <c r="M12027">
        <v>7.0000000000000007E-2</v>
      </c>
      <c r="N12027">
        <v>71</v>
      </c>
      <c r="O12027">
        <v>20</v>
      </c>
      <c r="P12027">
        <v>9</v>
      </c>
      <c r="Q12027">
        <v>5</v>
      </c>
      <c r="R12027" t="s">
        <v>934</v>
      </c>
      <c r="S12027" t="s">
        <v>88</v>
      </c>
    </row>
    <row r="12028" spans="1:19" x14ac:dyDescent="0.2">
      <c r="A12028" t="s">
        <v>9858</v>
      </c>
      <c r="B12028" t="s">
        <v>55</v>
      </c>
      <c r="C12028">
        <v>2006</v>
      </c>
      <c r="D12028" s="1" t="d">
        <v>2021-03-12</v>
      </c>
      <c r="E12028" s="1" t="str">
        <f t="shared" si="374"/>
        <v>2021</v>
      </c>
      <c r="F12028" s="1" t="str">
        <f t="shared" si="375"/>
        <v>Mar</v>
      </c>
      <c r="G12028" t="s">
        <v>101</v>
      </c>
      <c r="H12028" t="s">
        <v>68</v>
      </c>
      <c r="I12028">
        <v>0</v>
      </c>
      <c r="J12028">
        <v>0</v>
      </c>
      <c r="K12028">
        <v>7.0000000000000007E-2</v>
      </c>
      <c r="L12028">
        <v>0</v>
      </c>
      <c r="M12028">
        <v>7.0000000000000007E-2</v>
      </c>
    </row>
    <row r="12029" spans="1:19" x14ac:dyDescent="0.2">
      <c r="A12029" t="s">
        <v>4534</v>
      </c>
      <c r="B12029" t="s">
        <v>32</v>
      </c>
      <c r="C12029">
        <v>2011</v>
      </c>
      <c r="D12029" s="1" t="d">
        <v>1991-06-16</v>
      </c>
      <c r="E12029" s="1" t="str">
        <f t="shared" si="374"/>
        <v>1991</v>
      </c>
      <c r="F12029" s="1" t="str">
        <f t="shared" si="375"/>
        <v>Jun</v>
      </c>
      <c r="G12029" t="s">
        <v>18</v>
      </c>
      <c r="H12029" t="s">
        <v>3510</v>
      </c>
      <c r="I12029">
        <v>7.0000000000000007E-2</v>
      </c>
      <c r="J12029">
        <v>0</v>
      </c>
      <c r="K12029">
        <v>0</v>
      </c>
      <c r="L12029">
        <v>0</v>
      </c>
      <c r="M12029">
        <v>7.0000000000000007E-2</v>
      </c>
      <c r="P12029" t="s">
        <v>203</v>
      </c>
      <c r="R12029" t="s">
        <v>3510</v>
      </c>
      <c r="S12029" t="s">
        <v>20</v>
      </c>
    </row>
    <row r="12030" spans="1:19" x14ac:dyDescent="0.2">
      <c r="A12030" t="s">
        <v>9859</v>
      </c>
      <c r="B12030" t="s">
        <v>159</v>
      </c>
      <c r="C12030">
        <v>2009</v>
      </c>
      <c r="D12030" s="1" t="d">
        <v>1997-01-25</v>
      </c>
      <c r="E12030" s="1" t="str">
        <f t="shared" si="374"/>
        <v>1997</v>
      </c>
      <c r="F12030" s="1" t="str">
        <f t="shared" si="375"/>
        <v>Jan</v>
      </c>
      <c r="G12030" t="s">
        <v>50</v>
      </c>
      <c r="H12030" t="s">
        <v>9745</v>
      </c>
      <c r="I12030">
        <v>0</v>
      </c>
      <c r="J12030">
        <v>0</v>
      </c>
      <c r="K12030">
        <v>7.0000000000000007E-2</v>
      </c>
      <c r="L12030">
        <v>0</v>
      </c>
      <c r="M12030">
        <v>7.0000000000000007E-2</v>
      </c>
    </row>
    <row r="12031" spans="1:19" x14ac:dyDescent="0.2">
      <c r="A12031" t="s">
        <v>499</v>
      </c>
      <c r="B12031" t="s">
        <v>189</v>
      </c>
      <c r="C12031">
        <v>2003</v>
      </c>
      <c r="D12031" s="1" t="d">
        <v>2018-06-01</v>
      </c>
      <c r="E12031" s="1" t="str">
        <f t="shared" si="374"/>
        <v>2018</v>
      </c>
      <c r="F12031" s="1" t="str">
        <f t="shared" si="375"/>
        <v>Jun</v>
      </c>
      <c r="G12031" t="s">
        <v>18</v>
      </c>
      <c r="H12031" t="s">
        <v>134</v>
      </c>
      <c r="I12031">
        <v>0.05</v>
      </c>
      <c r="J12031">
        <v>0.01</v>
      </c>
      <c r="K12031">
        <v>0</v>
      </c>
      <c r="L12031">
        <v>0</v>
      </c>
      <c r="M12031">
        <v>7.0000000000000007E-2</v>
      </c>
      <c r="N12031">
        <v>83</v>
      </c>
      <c r="O12031">
        <v>17</v>
      </c>
      <c r="P12031">
        <v>6.2</v>
      </c>
      <c r="Q12031">
        <v>12</v>
      </c>
      <c r="R12031" t="s">
        <v>193</v>
      </c>
      <c r="S12031" t="s">
        <v>20</v>
      </c>
    </row>
    <row r="12032" spans="1:19" x14ac:dyDescent="0.2">
      <c r="A12032" t="s">
        <v>9860</v>
      </c>
      <c r="B12032" t="s">
        <v>49</v>
      </c>
      <c r="C12032">
        <v>2013</v>
      </c>
      <c r="D12032" s="1" t="d">
        <v>2022-03-29</v>
      </c>
      <c r="E12032" s="1" t="str">
        <f t="shared" si="374"/>
        <v>2022</v>
      </c>
      <c r="F12032" s="1" t="str">
        <f t="shared" si="375"/>
        <v>Mar</v>
      </c>
      <c r="G12032" t="s">
        <v>272</v>
      </c>
      <c r="H12032" t="s">
        <v>372</v>
      </c>
      <c r="I12032">
        <v>0</v>
      </c>
      <c r="J12032">
        <v>0</v>
      </c>
      <c r="K12032">
        <v>7.0000000000000007E-2</v>
      </c>
      <c r="L12032">
        <v>0</v>
      </c>
      <c r="M12032">
        <v>7.0000000000000007E-2</v>
      </c>
    </row>
    <row r="12033" spans="1:19" x14ac:dyDescent="0.2">
      <c r="A12033" t="s">
        <v>6521</v>
      </c>
      <c r="B12033" t="s">
        <v>49</v>
      </c>
      <c r="C12033">
        <v>2007</v>
      </c>
      <c r="D12033" s="1" t="d">
        <v>2010-11-16</v>
      </c>
      <c r="E12033" s="1" t="str">
        <f t="shared" si="374"/>
        <v>2010</v>
      </c>
      <c r="F12033" s="1" t="str">
        <f t="shared" si="375"/>
        <v>Nov</v>
      </c>
      <c r="G12033" t="s">
        <v>28</v>
      </c>
      <c r="H12033" t="s">
        <v>3091</v>
      </c>
      <c r="I12033">
        <v>0</v>
      </c>
      <c r="J12033">
        <v>0.03</v>
      </c>
      <c r="K12033">
        <v>0.03</v>
      </c>
      <c r="L12033">
        <v>0.01</v>
      </c>
      <c r="M12033">
        <v>7.0000000000000007E-2</v>
      </c>
      <c r="N12033">
        <v>67</v>
      </c>
      <c r="O12033">
        <v>7</v>
      </c>
      <c r="P12033">
        <v>6.8</v>
      </c>
      <c r="Q12033">
        <v>34</v>
      </c>
      <c r="R12033" t="s">
        <v>6022</v>
      </c>
      <c r="S12033" t="s">
        <v>88</v>
      </c>
    </row>
    <row r="12034" spans="1:19" x14ac:dyDescent="0.2">
      <c r="A12034" t="s">
        <v>6647</v>
      </c>
      <c r="B12034" t="s">
        <v>17</v>
      </c>
      <c r="C12034">
        <v>2008</v>
      </c>
      <c r="D12034" s="1" t="d">
        <v>2014-06-04</v>
      </c>
      <c r="E12034" s="1" t="str">
        <f t="shared" si="374"/>
        <v>2014</v>
      </c>
      <c r="F12034" s="1" t="str">
        <f t="shared" si="375"/>
        <v>Jun</v>
      </c>
      <c r="G12034" t="s">
        <v>34</v>
      </c>
      <c r="H12034" t="s">
        <v>3392</v>
      </c>
      <c r="I12034">
        <v>0.06</v>
      </c>
      <c r="J12034">
        <v>0</v>
      </c>
      <c r="K12034">
        <v>0</v>
      </c>
      <c r="L12034">
        <v>0</v>
      </c>
      <c r="M12034">
        <v>7.0000000000000007E-2</v>
      </c>
      <c r="N12034">
        <v>73</v>
      </c>
      <c r="O12034">
        <v>18</v>
      </c>
      <c r="P12034">
        <v>8</v>
      </c>
      <c r="Q12034">
        <v>4</v>
      </c>
      <c r="R12034" t="s">
        <v>4828</v>
      </c>
      <c r="S12034" t="s">
        <v>88</v>
      </c>
    </row>
    <row r="12035" spans="1:19" x14ac:dyDescent="0.2">
      <c r="A12035" t="s">
        <v>9861</v>
      </c>
      <c r="B12035" t="s">
        <v>159</v>
      </c>
      <c r="C12035">
        <v>2006</v>
      </c>
      <c r="D12035" s="1" t="d">
        <v>1990-03-13</v>
      </c>
      <c r="E12035" s="1" t="str">
        <f t="shared" ref="E12035:E12098" si="376">TEXT(D12035,"yyyy")</f>
        <v>1990</v>
      </c>
      <c r="F12035" s="1" t="str">
        <f t="shared" ref="F12035:F12098" si="377">TEXT(D12035,"mmm")</f>
        <v>Mar</v>
      </c>
      <c r="G12035" t="s">
        <v>18</v>
      </c>
      <c r="H12035" t="s">
        <v>1222</v>
      </c>
      <c r="I12035">
        <v>0.06</v>
      </c>
      <c r="J12035">
        <v>0</v>
      </c>
      <c r="K12035">
        <v>0</v>
      </c>
      <c r="L12035">
        <v>0.01</v>
      </c>
      <c r="M12035">
        <v>7.0000000000000007E-2</v>
      </c>
      <c r="N12035">
        <v>32</v>
      </c>
      <c r="O12035">
        <v>11</v>
      </c>
      <c r="P12035">
        <v>4.5999999999999996</v>
      </c>
      <c r="Q12035">
        <v>10</v>
      </c>
      <c r="R12035" t="s">
        <v>5703</v>
      </c>
      <c r="S12035" t="s">
        <v>20</v>
      </c>
    </row>
    <row r="12036" spans="1:19" x14ac:dyDescent="0.2">
      <c r="A12036" t="s">
        <v>5306</v>
      </c>
      <c r="B12036" t="s">
        <v>189</v>
      </c>
      <c r="C12036">
        <v>2003</v>
      </c>
      <c r="D12036" s="1" t="d">
        <v>2006-04-02</v>
      </c>
      <c r="E12036" s="1" t="str">
        <f t="shared" si="376"/>
        <v>2006</v>
      </c>
      <c r="F12036" s="1" t="str">
        <f t="shared" si="377"/>
        <v>Apr</v>
      </c>
      <c r="G12036" t="s">
        <v>1</v>
      </c>
      <c r="H12036" t="s">
        <v>111</v>
      </c>
      <c r="I12036">
        <v>0.05</v>
      </c>
      <c r="J12036">
        <v>0.01</v>
      </c>
      <c r="K12036">
        <v>0</v>
      </c>
      <c r="L12036">
        <v>0</v>
      </c>
      <c r="M12036">
        <v>7.0000000000000007E-2</v>
      </c>
      <c r="N12036">
        <v>77</v>
      </c>
      <c r="O12036">
        <v>24</v>
      </c>
      <c r="P12036">
        <v>8.3000000000000007</v>
      </c>
      <c r="Q12036">
        <v>21</v>
      </c>
      <c r="R12036" t="s">
        <v>720</v>
      </c>
      <c r="S12036" t="s">
        <v>20</v>
      </c>
    </row>
    <row r="12037" spans="1:19" x14ac:dyDescent="0.2">
      <c r="A12037" t="s">
        <v>6397</v>
      </c>
      <c r="B12037" t="s">
        <v>44</v>
      </c>
      <c r="C12037">
        <v>2015</v>
      </c>
      <c r="D12037" s="1" t="d">
        <v>2001-07-25</v>
      </c>
      <c r="E12037" s="1" t="str">
        <f t="shared" si="376"/>
        <v>2001</v>
      </c>
      <c r="F12037" s="1" t="str">
        <f t="shared" si="377"/>
        <v>Jul</v>
      </c>
      <c r="G12037" t="s">
        <v>18</v>
      </c>
      <c r="H12037" t="s">
        <v>71</v>
      </c>
      <c r="I12037">
        <v>0.06</v>
      </c>
      <c r="J12037">
        <v>0</v>
      </c>
      <c r="K12037">
        <v>0</v>
      </c>
      <c r="L12037">
        <v>0.01</v>
      </c>
      <c r="M12037">
        <v>7.0000000000000007E-2</v>
      </c>
      <c r="P12037">
        <v>2.8</v>
      </c>
      <c r="Q12037">
        <v>10</v>
      </c>
      <c r="R12037" t="s">
        <v>3164</v>
      </c>
      <c r="S12037" t="s">
        <v>88</v>
      </c>
    </row>
    <row r="12038" spans="1:19" x14ac:dyDescent="0.2">
      <c r="A12038" t="s">
        <v>3237</v>
      </c>
      <c r="B12038" t="s">
        <v>159</v>
      </c>
      <c r="C12038">
        <v>2008</v>
      </c>
      <c r="D12038" s="1" t="d">
        <v>2019-11-28</v>
      </c>
      <c r="E12038" s="1" t="str">
        <f t="shared" si="376"/>
        <v>2019</v>
      </c>
      <c r="F12038" s="1" t="str">
        <f t="shared" si="377"/>
        <v>Nov</v>
      </c>
      <c r="G12038" t="s">
        <v>28</v>
      </c>
      <c r="H12038" t="s">
        <v>372</v>
      </c>
      <c r="I12038">
        <v>0</v>
      </c>
      <c r="J12038">
        <v>0</v>
      </c>
      <c r="K12038">
        <v>7.0000000000000007E-2</v>
      </c>
      <c r="L12038">
        <v>0</v>
      </c>
      <c r="M12038">
        <v>7.0000000000000007E-2</v>
      </c>
    </row>
    <row r="12039" spans="1:19" x14ac:dyDescent="0.2">
      <c r="A12039" t="s">
        <v>7810</v>
      </c>
      <c r="B12039" t="s">
        <v>137</v>
      </c>
      <c r="C12039">
        <v>2004</v>
      </c>
      <c r="D12039" s="1" t="d">
        <v>2017-12-27</v>
      </c>
      <c r="E12039" s="1" t="str">
        <f t="shared" si="376"/>
        <v>2017</v>
      </c>
      <c r="F12039" s="1" t="str">
        <f t="shared" si="377"/>
        <v>Dec</v>
      </c>
      <c r="G12039" t="s">
        <v>34</v>
      </c>
      <c r="H12039" t="s">
        <v>4988</v>
      </c>
      <c r="I12039">
        <v>0.05</v>
      </c>
      <c r="J12039">
        <v>0.02</v>
      </c>
      <c r="K12039">
        <v>0</v>
      </c>
      <c r="L12039">
        <v>0</v>
      </c>
      <c r="M12039">
        <v>7.0000000000000007E-2</v>
      </c>
      <c r="N12039">
        <v>47</v>
      </c>
      <c r="O12039">
        <v>20</v>
      </c>
      <c r="P12039">
        <v>5.4</v>
      </c>
      <c r="Q12039">
        <v>7</v>
      </c>
      <c r="R12039" t="s">
        <v>7811</v>
      </c>
      <c r="S12039" t="s">
        <v>53</v>
      </c>
    </row>
    <row r="12040" spans="1:19" x14ac:dyDescent="0.2">
      <c r="A12040" t="s">
        <v>9862</v>
      </c>
      <c r="B12040" t="s">
        <v>64</v>
      </c>
      <c r="C12040">
        <v>2005</v>
      </c>
      <c r="D12040" s="1" t="d">
        <v>2004-12-13</v>
      </c>
      <c r="E12040" s="1" t="str">
        <f t="shared" si="376"/>
        <v>2004</v>
      </c>
      <c r="F12040" s="1" t="str">
        <f t="shared" si="377"/>
        <v>Dec</v>
      </c>
      <c r="G12040" t="s">
        <v>101</v>
      </c>
      <c r="H12040" t="s">
        <v>5573</v>
      </c>
      <c r="I12040">
        <v>0.05</v>
      </c>
      <c r="J12040">
        <v>0.02</v>
      </c>
      <c r="K12040">
        <v>0</v>
      </c>
      <c r="L12040">
        <v>0</v>
      </c>
      <c r="M12040">
        <v>7.0000000000000007E-2</v>
      </c>
    </row>
    <row r="12041" spans="1:19" x14ac:dyDescent="0.2">
      <c r="A12041" t="s">
        <v>7350</v>
      </c>
      <c r="B12041" t="s">
        <v>44</v>
      </c>
      <c r="C12041">
        <v>2014</v>
      </c>
      <c r="D12041" s="1" t="d">
        <v>2022-09-28</v>
      </c>
      <c r="E12041" s="1" t="str">
        <f t="shared" si="376"/>
        <v>2022</v>
      </c>
      <c r="F12041" s="1" t="str">
        <f t="shared" si="377"/>
        <v>Sep</v>
      </c>
      <c r="G12041" t="s">
        <v>34</v>
      </c>
      <c r="H12041" t="s">
        <v>568</v>
      </c>
      <c r="I12041">
        <v>0.06</v>
      </c>
      <c r="J12041">
        <v>0.01</v>
      </c>
      <c r="K12041">
        <v>0</v>
      </c>
      <c r="L12041">
        <v>0.01</v>
      </c>
      <c r="M12041">
        <v>7.0000000000000007E-2</v>
      </c>
      <c r="P12041">
        <v>7</v>
      </c>
      <c r="Q12041">
        <v>7</v>
      </c>
      <c r="R12041" t="s">
        <v>300</v>
      </c>
      <c r="S12041" t="s">
        <v>112</v>
      </c>
    </row>
    <row r="12042" spans="1:19" x14ac:dyDescent="0.2">
      <c r="A12042" t="s">
        <v>9863</v>
      </c>
      <c r="B12042" t="s">
        <v>104</v>
      </c>
      <c r="C12042">
        <v>1996</v>
      </c>
      <c r="D12042" s="1" t="d">
        <v>2006-11-06</v>
      </c>
      <c r="E12042" s="1" t="str">
        <f t="shared" si="376"/>
        <v>2006</v>
      </c>
      <c r="F12042" s="1" t="str">
        <f t="shared" si="377"/>
        <v>Nov</v>
      </c>
      <c r="G12042" t="s">
        <v>28</v>
      </c>
      <c r="H12042" t="s">
        <v>5747</v>
      </c>
      <c r="I12042">
        <v>0.04</v>
      </c>
      <c r="J12042">
        <v>0.03</v>
      </c>
      <c r="K12042">
        <v>0</v>
      </c>
      <c r="L12042">
        <v>0</v>
      </c>
      <c r="M12042">
        <v>7.0000000000000007E-2</v>
      </c>
    </row>
    <row r="12043" spans="1:19" x14ac:dyDescent="0.2">
      <c r="A12043" t="s">
        <v>9864</v>
      </c>
      <c r="B12043" t="s">
        <v>32</v>
      </c>
      <c r="C12043">
        <v>2006</v>
      </c>
      <c r="D12043" s="1" t="d">
        <v>2006-10-11</v>
      </c>
      <c r="E12043" s="1" t="str">
        <f t="shared" si="376"/>
        <v>2006</v>
      </c>
      <c r="F12043" s="1" t="str">
        <f t="shared" si="377"/>
        <v>Oct</v>
      </c>
      <c r="G12043" t="s">
        <v>37</v>
      </c>
      <c r="H12043" t="s">
        <v>155</v>
      </c>
      <c r="I12043">
        <v>0</v>
      </c>
      <c r="J12043">
        <v>0</v>
      </c>
      <c r="K12043">
        <v>7.0000000000000007E-2</v>
      </c>
      <c r="L12043">
        <v>0</v>
      </c>
      <c r="M12043">
        <v>7.0000000000000007E-2</v>
      </c>
    </row>
    <row r="12044" spans="1:19" x14ac:dyDescent="0.2">
      <c r="A12044" t="s">
        <v>7250</v>
      </c>
      <c r="B12044" t="s">
        <v>159</v>
      </c>
      <c r="C12044">
        <v>2005</v>
      </c>
      <c r="D12044" s="1" t="d">
        <v>2007-03-20</v>
      </c>
      <c r="E12044" s="1" t="str">
        <f t="shared" si="376"/>
        <v>2007</v>
      </c>
      <c r="F12044" s="1" t="str">
        <f t="shared" si="377"/>
        <v>Mar</v>
      </c>
      <c r="G12044" t="s">
        <v>101</v>
      </c>
      <c r="H12044" t="s">
        <v>155</v>
      </c>
      <c r="I12044">
        <v>0.06</v>
      </c>
      <c r="J12044">
        <v>0</v>
      </c>
      <c r="K12044">
        <v>0</v>
      </c>
      <c r="L12044">
        <v>0.01</v>
      </c>
      <c r="M12044">
        <v>7.0000000000000007E-2</v>
      </c>
      <c r="N12044">
        <v>61</v>
      </c>
      <c r="O12044">
        <v>23</v>
      </c>
      <c r="P12044">
        <v>7.4</v>
      </c>
      <c r="Q12044">
        <v>14</v>
      </c>
      <c r="R12044" t="s">
        <v>9865</v>
      </c>
      <c r="S12044" t="s">
        <v>88</v>
      </c>
    </row>
    <row r="12045" spans="1:19" x14ac:dyDescent="0.2">
      <c r="A12045" t="s">
        <v>9866</v>
      </c>
      <c r="B12045" t="s">
        <v>55</v>
      </c>
      <c r="C12045">
        <v>2000</v>
      </c>
      <c r="D12045" s="1" t="d">
        <v>2011-08-30</v>
      </c>
      <c r="E12045" s="1" t="str">
        <f t="shared" si="376"/>
        <v>2011</v>
      </c>
      <c r="F12045" s="1" t="str">
        <f t="shared" si="377"/>
        <v>Aug</v>
      </c>
      <c r="G12045" t="s">
        <v>50</v>
      </c>
      <c r="H12045" t="s">
        <v>4115</v>
      </c>
      <c r="I12045">
        <v>0</v>
      </c>
      <c r="J12045">
        <v>0</v>
      </c>
      <c r="K12045">
        <v>7.0000000000000007E-2</v>
      </c>
      <c r="L12045">
        <v>0</v>
      </c>
      <c r="M12045">
        <v>7.0000000000000007E-2</v>
      </c>
    </row>
    <row r="12046" spans="1:19" x14ac:dyDescent="0.2">
      <c r="A12046" t="s">
        <v>6951</v>
      </c>
      <c r="B12046" t="s">
        <v>17</v>
      </c>
      <c r="C12046">
        <v>2006</v>
      </c>
      <c r="D12046" s="1" t="d">
        <v>1999-07-22</v>
      </c>
      <c r="E12046" s="1" t="str">
        <f t="shared" si="376"/>
        <v>1999</v>
      </c>
      <c r="F12046" s="1" t="str">
        <f t="shared" si="377"/>
        <v>Jul</v>
      </c>
      <c r="G12046" t="s">
        <v>1</v>
      </c>
      <c r="H12046" t="s">
        <v>111</v>
      </c>
      <c r="I12046">
        <v>0.06</v>
      </c>
      <c r="J12046">
        <v>0</v>
      </c>
      <c r="K12046">
        <v>0</v>
      </c>
      <c r="L12046">
        <v>0.01</v>
      </c>
      <c r="M12046">
        <v>7.0000000000000007E-2</v>
      </c>
      <c r="N12046">
        <v>49</v>
      </c>
      <c r="O12046">
        <v>5</v>
      </c>
      <c r="P12046">
        <v>5.6</v>
      </c>
      <c r="Q12046">
        <v>7</v>
      </c>
      <c r="R12046" t="s">
        <v>111</v>
      </c>
      <c r="S12046" t="s">
        <v>112</v>
      </c>
    </row>
    <row r="12047" spans="1:19" x14ac:dyDescent="0.2">
      <c r="A12047" t="s">
        <v>9867</v>
      </c>
      <c r="B12047" t="s">
        <v>32</v>
      </c>
      <c r="C12047">
        <v>2006</v>
      </c>
      <c r="D12047" s="1" t="d">
        <v>1996-09-17</v>
      </c>
      <c r="E12047" s="1" t="str">
        <f t="shared" si="376"/>
        <v>1996</v>
      </c>
      <c r="F12047" s="1" t="str">
        <f t="shared" si="377"/>
        <v>Sep</v>
      </c>
      <c r="G12047" t="s">
        <v>50</v>
      </c>
      <c r="H12047" t="s">
        <v>372</v>
      </c>
      <c r="I12047">
        <v>0</v>
      </c>
      <c r="J12047">
        <v>0</v>
      </c>
      <c r="K12047">
        <v>7.0000000000000007E-2</v>
      </c>
      <c r="L12047">
        <v>0</v>
      </c>
      <c r="M12047">
        <v>7.0000000000000007E-2</v>
      </c>
    </row>
    <row r="12048" spans="1:19" x14ac:dyDescent="0.2">
      <c r="A12048" t="s">
        <v>9868</v>
      </c>
      <c r="B12048" t="s">
        <v>137</v>
      </c>
      <c r="C12048" t="s">
        <v>286</v>
      </c>
      <c r="D12048" s="1" t="d">
        <v>1995-09-09</v>
      </c>
      <c r="E12048" s="1" t="str">
        <f t="shared" si="376"/>
        <v>1995</v>
      </c>
      <c r="F12048" s="1" t="str">
        <f t="shared" si="377"/>
        <v>Sep</v>
      </c>
      <c r="G12048" t="s">
        <v>37</v>
      </c>
      <c r="H12048" t="s">
        <v>1091</v>
      </c>
      <c r="I12048">
        <v>0.05</v>
      </c>
      <c r="J12048">
        <v>0.01</v>
      </c>
      <c r="K12048">
        <v>0</v>
      </c>
      <c r="L12048">
        <v>0</v>
      </c>
      <c r="M12048">
        <v>7.0000000000000007E-2</v>
      </c>
      <c r="N12048">
        <v>22</v>
      </c>
      <c r="O12048">
        <v>16</v>
      </c>
      <c r="P12048">
        <v>1.8</v>
      </c>
      <c r="Q12048">
        <v>37</v>
      </c>
      <c r="R12048" t="s">
        <v>9869</v>
      </c>
      <c r="S12048" t="s">
        <v>88</v>
      </c>
    </row>
    <row r="12049" spans="1:19" x14ac:dyDescent="0.2">
      <c r="A12049" t="s">
        <v>9861</v>
      </c>
      <c r="B12049" t="s">
        <v>17</v>
      </c>
      <c r="C12049">
        <v>2007</v>
      </c>
      <c r="D12049" s="1" t="d">
        <v>1996-11-18</v>
      </c>
      <c r="E12049" s="1" t="str">
        <f t="shared" si="376"/>
        <v>1996</v>
      </c>
      <c r="F12049" s="1" t="str">
        <f t="shared" si="377"/>
        <v>Nov</v>
      </c>
      <c r="G12049" t="s">
        <v>18</v>
      </c>
      <c r="H12049" t="s">
        <v>202</v>
      </c>
      <c r="I12049">
        <v>0.06</v>
      </c>
      <c r="J12049">
        <v>0</v>
      </c>
      <c r="K12049">
        <v>0</v>
      </c>
      <c r="L12049">
        <v>0.01</v>
      </c>
      <c r="M12049">
        <v>7.0000000000000007E-2</v>
      </c>
      <c r="N12049">
        <v>36</v>
      </c>
      <c r="O12049">
        <v>5</v>
      </c>
      <c r="P12049" t="s">
        <v>203</v>
      </c>
      <c r="R12049" t="s">
        <v>5703</v>
      </c>
      <c r="S12049" t="s">
        <v>20</v>
      </c>
    </row>
    <row r="12050" spans="1:19" x14ac:dyDescent="0.2">
      <c r="A12050" t="s">
        <v>5126</v>
      </c>
      <c r="B12050" t="s">
        <v>1015</v>
      </c>
      <c r="C12050">
        <v>2014</v>
      </c>
      <c r="D12050" s="1" t="d">
        <v>2002-12-12</v>
      </c>
      <c r="E12050" s="1" t="str">
        <f t="shared" si="376"/>
        <v>2002</v>
      </c>
      <c r="F12050" s="1" t="str">
        <f t="shared" si="377"/>
        <v>Dec</v>
      </c>
      <c r="G12050" t="s">
        <v>86</v>
      </c>
      <c r="H12050" t="s">
        <v>2748</v>
      </c>
      <c r="I12050">
        <v>0.03</v>
      </c>
      <c r="J12050">
        <v>0</v>
      </c>
      <c r="K12050">
        <v>0.03</v>
      </c>
      <c r="L12050">
        <v>0.01</v>
      </c>
      <c r="M12050">
        <v>7.0000000000000007E-2</v>
      </c>
      <c r="P12050">
        <v>7.8</v>
      </c>
      <c r="Q12050">
        <v>28</v>
      </c>
      <c r="R12050" t="s">
        <v>2748</v>
      </c>
      <c r="S12050" t="s">
        <v>88</v>
      </c>
    </row>
    <row r="12051" spans="1:19" x14ac:dyDescent="0.2">
      <c r="A12051" t="s">
        <v>9870</v>
      </c>
      <c r="B12051" t="s">
        <v>32</v>
      </c>
      <c r="C12051">
        <v>2010</v>
      </c>
      <c r="D12051" s="1" t="d">
        <v>2008-11-03</v>
      </c>
      <c r="E12051" s="1" t="str">
        <f t="shared" si="376"/>
        <v>2008</v>
      </c>
      <c r="F12051" s="1" t="str">
        <f t="shared" si="377"/>
        <v>Nov</v>
      </c>
      <c r="G12051" t="s">
        <v>50</v>
      </c>
      <c r="H12051" t="s">
        <v>372</v>
      </c>
      <c r="I12051">
        <v>0</v>
      </c>
      <c r="J12051">
        <v>0</v>
      </c>
      <c r="K12051">
        <v>7.0000000000000007E-2</v>
      </c>
      <c r="L12051">
        <v>0</v>
      </c>
      <c r="M12051">
        <v>7.0000000000000007E-2</v>
      </c>
    </row>
    <row r="12052" spans="1:19" x14ac:dyDescent="0.2">
      <c r="A12052" t="s">
        <v>9871</v>
      </c>
      <c r="B12052" t="s">
        <v>55</v>
      </c>
      <c r="C12052">
        <v>2004</v>
      </c>
      <c r="D12052" s="1" t="d">
        <v>1988-06-26</v>
      </c>
      <c r="E12052" s="1" t="str">
        <f t="shared" si="376"/>
        <v>1988</v>
      </c>
      <c r="F12052" s="1" t="str">
        <f t="shared" si="377"/>
        <v>Jun</v>
      </c>
      <c r="G12052" t="s">
        <v>50</v>
      </c>
      <c r="H12052" t="s">
        <v>933</v>
      </c>
      <c r="I12052">
        <v>0.03</v>
      </c>
      <c r="J12052">
        <v>0.03</v>
      </c>
      <c r="K12052">
        <v>0</v>
      </c>
      <c r="L12052">
        <v>0.01</v>
      </c>
      <c r="M12052">
        <v>7.0000000000000007E-2</v>
      </c>
      <c r="N12052">
        <v>75</v>
      </c>
      <c r="O12052">
        <v>27</v>
      </c>
      <c r="P12052">
        <v>8.3000000000000007</v>
      </c>
      <c r="Q12052">
        <v>6</v>
      </c>
      <c r="R12052" t="s">
        <v>2114</v>
      </c>
      <c r="S12052" t="s">
        <v>88</v>
      </c>
    </row>
    <row r="12053" spans="1:19" x14ac:dyDescent="0.2">
      <c r="A12053" t="s">
        <v>9872</v>
      </c>
      <c r="B12053" t="s">
        <v>1015</v>
      </c>
      <c r="C12053">
        <v>2014</v>
      </c>
      <c r="D12053" s="1" t="d">
        <v>1989-10-10</v>
      </c>
      <c r="E12053" s="1" t="str">
        <f t="shared" si="376"/>
        <v>1989</v>
      </c>
      <c r="F12053" s="1" t="str">
        <f t="shared" si="377"/>
        <v>Oct</v>
      </c>
      <c r="G12053" t="s">
        <v>28</v>
      </c>
      <c r="H12053" t="s">
        <v>9622</v>
      </c>
      <c r="I12053">
        <v>0.03</v>
      </c>
      <c r="J12053">
        <v>0.01</v>
      </c>
      <c r="K12053">
        <v>0.02</v>
      </c>
      <c r="L12053">
        <v>0.01</v>
      </c>
      <c r="M12053">
        <v>7.0000000000000007E-2</v>
      </c>
      <c r="N12053">
        <v>63</v>
      </c>
      <c r="O12053">
        <v>12</v>
      </c>
      <c r="P12053">
        <v>7</v>
      </c>
      <c r="Q12053">
        <v>16</v>
      </c>
      <c r="R12053" t="s">
        <v>4113</v>
      </c>
      <c r="S12053" t="s">
        <v>88</v>
      </c>
    </row>
    <row r="12054" spans="1:19" x14ac:dyDescent="0.2">
      <c r="A12054" t="s">
        <v>9873</v>
      </c>
      <c r="B12054" t="s">
        <v>32</v>
      </c>
      <c r="C12054">
        <v>2008</v>
      </c>
      <c r="D12054" s="1" t="d">
        <v>1990-12-11</v>
      </c>
      <c r="E12054" s="1" t="str">
        <f t="shared" si="376"/>
        <v>1990</v>
      </c>
      <c r="F12054" s="1" t="str">
        <f t="shared" si="377"/>
        <v>Dec</v>
      </c>
      <c r="G12054" t="s">
        <v>101</v>
      </c>
      <c r="H12054" t="s">
        <v>1755</v>
      </c>
      <c r="I12054">
        <v>0</v>
      </c>
      <c r="J12054">
        <v>0</v>
      </c>
      <c r="K12054">
        <v>7.0000000000000007E-2</v>
      </c>
      <c r="L12054">
        <v>0</v>
      </c>
      <c r="M12054">
        <v>7.0000000000000007E-2</v>
      </c>
    </row>
    <row r="12055" spans="1:19" x14ac:dyDescent="0.2">
      <c r="A12055" t="s">
        <v>9874</v>
      </c>
      <c r="B12055" t="s">
        <v>79</v>
      </c>
      <c r="C12055">
        <v>2013</v>
      </c>
      <c r="D12055" s="1" t="d">
        <v>1997-07-15</v>
      </c>
      <c r="E12055" s="1" t="str">
        <f t="shared" si="376"/>
        <v>1997</v>
      </c>
      <c r="F12055" s="1" t="str">
        <f t="shared" si="377"/>
        <v>Jul</v>
      </c>
      <c r="G12055" t="s">
        <v>50</v>
      </c>
      <c r="H12055" t="s">
        <v>5754</v>
      </c>
      <c r="I12055">
        <v>0</v>
      </c>
      <c r="J12055">
        <v>0</v>
      </c>
      <c r="K12055">
        <v>7.0000000000000007E-2</v>
      </c>
      <c r="L12055">
        <v>0</v>
      </c>
      <c r="M12055">
        <v>7.0000000000000007E-2</v>
      </c>
    </row>
    <row r="12056" spans="1:19" x14ac:dyDescent="0.2">
      <c r="A12056" t="s">
        <v>9875</v>
      </c>
      <c r="B12056" t="s">
        <v>159</v>
      </c>
      <c r="C12056">
        <v>2011</v>
      </c>
      <c r="D12056" s="1" t="d">
        <v>2001-02-26</v>
      </c>
      <c r="E12056" s="1" t="str">
        <f t="shared" si="376"/>
        <v>2001</v>
      </c>
      <c r="F12056" s="1" t="str">
        <f t="shared" si="377"/>
        <v>Feb</v>
      </c>
      <c r="G12056" t="s">
        <v>28</v>
      </c>
      <c r="H12056" t="s">
        <v>1393</v>
      </c>
      <c r="I12056">
        <v>0.02</v>
      </c>
      <c r="J12056">
        <v>0</v>
      </c>
      <c r="K12056">
        <v>0.05</v>
      </c>
      <c r="L12056">
        <v>0</v>
      </c>
      <c r="M12056">
        <v>7.0000000000000007E-2</v>
      </c>
    </row>
    <row r="12057" spans="1:19" x14ac:dyDescent="0.2">
      <c r="A12057" t="s">
        <v>9876</v>
      </c>
      <c r="B12057" t="s">
        <v>49</v>
      </c>
      <c r="C12057">
        <v>2013</v>
      </c>
      <c r="D12057" s="1" t="d">
        <v>1988-12-20</v>
      </c>
      <c r="E12057" s="1" t="str">
        <f t="shared" si="376"/>
        <v>1988</v>
      </c>
      <c r="F12057" s="1" t="str">
        <f t="shared" si="377"/>
        <v>Dec</v>
      </c>
      <c r="G12057" t="s">
        <v>86</v>
      </c>
      <c r="H12057" t="s">
        <v>372</v>
      </c>
      <c r="I12057">
        <v>0</v>
      </c>
      <c r="J12057">
        <v>0.01</v>
      </c>
      <c r="K12057">
        <v>0.06</v>
      </c>
      <c r="L12057">
        <v>0</v>
      </c>
      <c r="M12057">
        <v>7.0000000000000007E-2</v>
      </c>
      <c r="N12057">
        <v>55</v>
      </c>
      <c r="O12057">
        <v>32</v>
      </c>
      <c r="P12057">
        <v>7.4</v>
      </c>
      <c r="Q12057">
        <v>45</v>
      </c>
      <c r="R12057" t="s">
        <v>586</v>
      </c>
    </row>
    <row r="12058" spans="1:19" x14ac:dyDescent="0.2">
      <c r="A12058" t="s">
        <v>7692</v>
      </c>
      <c r="B12058" t="s">
        <v>1015</v>
      </c>
      <c r="C12058">
        <v>2014</v>
      </c>
      <c r="D12058" s="1" t="d">
        <v>2013-12-15</v>
      </c>
      <c r="E12058" s="1" t="str">
        <f t="shared" si="376"/>
        <v>2013</v>
      </c>
      <c r="F12058" s="1" t="str">
        <f t="shared" si="377"/>
        <v>Dec</v>
      </c>
      <c r="G12058" t="s">
        <v>50</v>
      </c>
      <c r="H12058" t="s">
        <v>3339</v>
      </c>
      <c r="I12058">
        <v>0.02</v>
      </c>
      <c r="J12058">
        <v>0</v>
      </c>
      <c r="K12058">
        <v>0.04</v>
      </c>
      <c r="L12058">
        <v>0.01</v>
      </c>
      <c r="M12058">
        <v>7.0000000000000007E-2</v>
      </c>
      <c r="N12058">
        <v>72</v>
      </c>
      <c r="O12058">
        <v>20</v>
      </c>
      <c r="P12058">
        <v>8.5</v>
      </c>
      <c r="Q12058">
        <v>22</v>
      </c>
      <c r="R12058" t="s">
        <v>4666</v>
      </c>
      <c r="S12058" t="s">
        <v>88</v>
      </c>
    </row>
    <row r="12059" spans="1:19" x14ac:dyDescent="0.2">
      <c r="A12059" t="s">
        <v>9877</v>
      </c>
      <c r="B12059" t="s">
        <v>32</v>
      </c>
      <c r="C12059">
        <v>2008</v>
      </c>
      <c r="D12059" s="1" t="d">
        <v>2021-04-12</v>
      </c>
      <c r="E12059" s="1" t="str">
        <f t="shared" si="376"/>
        <v>2021</v>
      </c>
      <c r="F12059" s="1" t="str">
        <f t="shared" si="377"/>
        <v>Apr</v>
      </c>
      <c r="G12059" t="s">
        <v>28</v>
      </c>
      <c r="H12059" t="s">
        <v>372</v>
      </c>
      <c r="I12059">
        <v>0</v>
      </c>
      <c r="J12059">
        <v>0</v>
      </c>
      <c r="K12059">
        <v>7.0000000000000007E-2</v>
      </c>
      <c r="L12059">
        <v>0</v>
      </c>
      <c r="M12059">
        <v>7.0000000000000007E-2</v>
      </c>
      <c r="N12059">
        <v>49</v>
      </c>
      <c r="O12059">
        <v>6</v>
      </c>
      <c r="P12059">
        <v>6.5</v>
      </c>
      <c r="Q12059">
        <v>13</v>
      </c>
      <c r="R12059" t="s">
        <v>7628</v>
      </c>
      <c r="S12059" t="s">
        <v>20</v>
      </c>
    </row>
    <row r="12060" spans="1:19" x14ac:dyDescent="0.2">
      <c r="A12060" t="s">
        <v>2320</v>
      </c>
      <c r="B12060" t="s">
        <v>32</v>
      </c>
      <c r="C12060">
        <v>2008</v>
      </c>
      <c r="D12060" s="1" t="d">
        <v>2021-12-13</v>
      </c>
      <c r="E12060" s="1" t="str">
        <f t="shared" si="376"/>
        <v>2021</v>
      </c>
      <c r="F12060" s="1" t="str">
        <f t="shared" si="377"/>
        <v>Dec</v>
      </c>
      <c r="G12060" t="s">
        <v>18</v>
      </c>
      <c r="H12060" t="s">
        <v>4680</v>
      </c>
      <c r="I12060">
        <v>0.06</v>
      </c>
      <c r="J12060">
        <v>0</v>
      </c>
      <c r="K12060">
        <v>0</v>
      </c>
      <c r="L12060">
        <v>0</v>
      </c>
      <c r="M12060">
        <v>7.0000000000000007E-2</v>
      </c>
    </row>
    <row r="12061" spans="1:19" x14ac:dyDescent="0.2">
      <c r="A12061" t="s">
        <v>9878</v>
      </c>
      <c r="B12061" t="s">
        <v>104</v>
      </c>
      <c r="C12061">
        <v>1997</v>
      </c>
      <c r="D12061" s="1" t="d">
        <v>1997-03-14</v>
      </c>
      <c r="E12061" s="1" t="str">
        <f t="shared" si="376"/>
        <v>1997</v>
      </c>
      <c r="F12061" s="1" t="str">
        <f t="shared" si="377"/>
        <v>Mar</v>
      </c>
      <c r="G12061" t="s">
        <v>37</v>
      </c>
      <c r="H12061" t="s">
        <v>68</v>
      </c>
      <c r="I12061">
        <v>0.04</v>
      </c>
      <c r="J12061">
        <v>0.03</v>
      </c>
      <c r="K12061">
        <v>0</v>
      </c>
      <c r="L12061">
        <v>0</v>
      </c>
      <c r="M12061">
        <v>7.0000000000000007E-2</v>
      </c>
      <c r="N12061">
        <v>79</v>
      </c>
      <c r="O12061">
        <v>7</v>
      </c>
      <c r="P12061">
        <v>7.8</v>
      </c>
      <c r="Q12061">
        <v>4</v>
      </c>
      <c r="R12061" t="s">
        <v>257</v>
      </c>
      <c r="S12061" t="s">
        <v>20</v>
      </c>
    </row>
    <row r="12062" spans="1:19" x14ac:dyDescent="0.2">
      <c r="A12062" t="s">
        <v>7888</v>
      </c>
      <c r="B12062" t="s">
        <v>189</v>
      </c>
      <c r="C12062">
        <v>2005</v>
      </c>
      <c r="D12062" s="1" t="d">
        <v>2022-02-01</v>
      </c>
      <c r="E12062" s="1" t="str">
        <f t="shared" si="376"/>
        <v>2022</v>
      </c>
      <c r="F12062" s="1" t="str">
        <f t="shared" si="377"/>
        <v>Feb</v>
      </c>
      <c r="G12062" t="s">
        <v>1</v>
      </c>
      <c r="H12062" t="s">
        <v>111</v>
      </c>
      <c r="I12062">
        <v>0.05</v>
      </c>
      <c r="J12062">
        <v>0.01</v>
      </c>
      <c r="K12062">
        <v>0</v>
      </c>
      <c r="L12062">
        <v>0</v>
      </c>
      <c r="M12062">
        <v>7.0000000000000007E-2</v>
      </c>
    </row>
    <row r="12063" spans="1:19" x14ac:dyDescent="0.2">
      <c r="A12063" t="s">
        <v>6652</v>
      </c>
      <c r="B12063" t="s">
        <v>171</v>
      </c>
      <c r="C12063">
        <v>2014</v>
      </c>
      <c r="D12063" s="1" t="d">
        <v>1999-03-10</v>
      </c>
      <c r="E12063" s="1" t="str">
        <f t="shared" si="376"/>
        <v>1999</v>
      </c>
      <c r="F12063" s="1" t="str">
        <f t="shared" si="377"/>
        <v>Mar</v>
      </c>
      <c r="G12063" t="s">
        <v>50</v>
      </c>
      <c r="H12063" t="s">
        <v>933</v>
      </c>
      <c r="I12063">
        <v>0.04</v>
      </c>
      <c r="J12063">
        <v>0.02</v>
      </c>
      <c r="K12063">
        <v>0</v>
      </c>
      <c r="L12063">
        <v>0.01</v>
      </c>
      <c r="M12063">
        <v>7.0000000000000007E-2</v>
      </c>
      <c r="N12063">
        <v>58</v>
      </c>
      <c r="O12063">
        <v>10</v>
      </c>
      <c r="P12063">
        <v>6.8</v>
      </c>
      <c r="Q12063">
        <v>15</v>
      </c>
      <c r="R12063" t="s">
        <v>6927</v>
      </c>
      <c r="S12063" t="s">
        <v>88</v>
      </c>
    </row>
    <row r="12064" spans="1:19" x14ac:dyDescent="0.2">
      <c r="A12064" t="s">
        <v>9879</v>
      </c>
      <c r="B12064" t="s">
        <v>32</v>
      </c>
      <c r="C12064">
        <v>2010</v>
      </c>
      <c r="D12064" s="1" t="d">
        <v>1995-12-19</v>
      </c>
      <c r="E12064" s="1" t="str">
        <f t="shared" si="376"/>
        <v>1995</v>
      </c>
      <c r="F12064" s="1" t="str">
        <f t="shared" si="377"/>
        <v>Dec</v>
      </c>
      <c r="G12064" t="s">
        <v>34</v>
      </c>
      <c r="H12064" t="s">
        <v>234</v>
      </c>
      <c r="I12064">
        <v>0</v>
      </c>
      <c r="J12064">
        <v>0</v>
      </c>
      <c r="K12064">
        <v>7.0000000000000007E-2</v>
      </c>
      <c r="L12064">
        <v>0</v>
      </c>
      <c r="M12064">
        <v>7.0000000000000007E-2</v>
      </c>
    </row>
    <row r="12065" spans="1:19" x14ac:dyDescent="0.2">
      <c r="A12065" t="s">
        <v>9880</v>
      </c>
      <c r="B12065" t="s">
        <v>104</v>
      </c>
      <c r="C12065">
        <v>1998</v>
      </c>
      <c r="D12065" s="1" t="d">
        <v>1993-07-29</v>
      </c>
      <c r="E12065" s="1" t="str">
        <f t="shared" si="376"/>
        <v>1993</v>
      </c>
      <c r="F12065" s="1" t="str">
        <f t="shared" si="377"/>
        <v>Jul</v>
      </c>
      <c r="G12065" t="s">
        <v>24</v>
      </c>
      <c r="H12065" t="s">
        <v>969</v>
      </c>
      <c r="I12065">
        <v>0.04</v>
      </c>
      <c r="J12065">
        <v>0.03</v>
      </c>
      <c r="K12065">
        <v>0</v>
      </c>
      <c r="L12065">
        <v>0</v>
      </c>
      <c r="M12065">
        <v>7.0000000000000007E-2</v>
      </c>
    </row>
    <row r="12066" spans="1:19" x14ac:dyDescent="0.2">
      <c r="A12066" t="s">
        <v>9881</v>
      </c>
      <c r="B12066" t="s">
        <v>17</v>
      </c>
      <c r="C12066">
        <v>2011</v>
      </c>
      <c r="D12066" s="1" t="d">
        <v>2020-10-31</v>
      </c>
      <c r="E12066" s="1" t="str">
        <f t="shared" si="376"/>
        <v>2020</v>
      </c>
      <c r="F12066" s="1" t="str">
        <f t="shared" si="377"/>
        <v>Oct</v>
      </c>
      <c r="G12066" t="s">
        <v>18</v>
      </c>
      <c r="H12066" t="s">
        <v>5573</v>
      </c>
      <c r="I12066">
        <v>0</v>
      </c>
      <c r="J12066">
        <v>0.06</v>
      </c>
      <c r="K12066">
        <v>0</v>
      </c>
      <c r="L12066">
        <v>0.01</v>
      </c>
      <c r="M12066">
        <v>7.0000000000000007E-2</v>
      </c>
      <c r="R12066" t="s">
        <v>5573</v>
      </c>
    </row>
    <row r="12067" spans="1:19" x14ac:dyDescent="0.2">
      <c r="A12067" t="s">
        <v>9882</v>
      </c>
      <c r="B12067" t="s">
        <v>32</v>
      </c>
      <c r="C12067">
        <v>2008</v>
      </c>
      <c r="D12067" s="1" t="d">
        <v>2003-09-04</v>
      </c>
      <c r="E12067" s="1" t="str">
        <f t="shared" si="376"/>
        <v>2003</v>
      </c>
      <c r="F12067" s="1" t="str">
        <f t="shared" si="377"/>
        <v>Sep</v>
      </c>
      <c r="G12067" t="s">
        <v>34</v>
      </c>
      <c r="H12067" t="s">
        <v>6506</v>
      </c>
      <c r="I12067">
        <v>0.06</v>
      </c>
      <c r="J12067">
        <v>0</v>
      </c>
      <c r="K12067">
        <v>0</v>
      </c>
      <c r="L12067">
        <v>0.01</v>
      </c>
      <c r="M12067">
        <v>7.0000000000000007E-2</v>
      </c>
      <c r="P12067" t="s">
        <v>203</v>
      </c>
      <c r="R12067" t="s">
        <v>6506</v>
      </c>
      <c r="S12067" t="s">
        <v>20</v>
      </c>
    </row>
    <row r="12068" spans="1:19" x14ac:dyDescent="0.2">
      <c r="A12068" t="s">
        <v>7052</v>
      </c>
      <c r="B12068" t="s">
        <v>189</v>
      </c>
      <c r="C12068">
        <v>2004</v>
      </c>
      <c r="D12068" s="1" t="d">
        <v>2009-08-05</v>
      </c>
      <c r="E12068" s="1" t="str">
        <f t="shared" si="376"/>
        <v>2009</v>
      </c>
      <c r="F12068" s="1" t="str">
        <f t="shared" si="377"/>
        <v>Aug</v>
      </c>
      <c r="G12068" t="s">
        <v>50</v>
      </c>
      <c r="H12068" t="s">
        <v>134</v>
      </c>
      <c r="I12068">
        <v>0.05</v>
      </c>
      <c r="J12068">
        <v>0.01</v>
      </c>
      <c r="K12068">
        <v>0</v>
      </c>
      <c r="L12068">
        <v>0</v>
      </c>
      <c r="M12068">
        <v>7.0000000000000007E-2</v>
      </c>
      <c r="N12068">
        <v>47</v>
      </c>
      <c r="O12068">
        <v>24</v>
      </c>
      <c r="P12068">
        <v>6.1</v>
      </c>
      <c r="Q12068">
        <v>7</v>
      </c>
      <c r="R12068" t="s">
        <v>450</v>
      </c>
      <c r="S12068" t="s">
        <v>88</v>
      </c>
    </row>
    <row r="12069" spans="1:19" x14ac:dyDescent="0.2">
      <c r="A12069" t="s">
        <v>9883</v>
      </c>
      <c r="B12069" t="s">
        <v>55</v>
      </c>
      <c r="C12069">
        <v>2005</v>
      </c>
      <c r="D12069" s="1" t="d">
        <v>1994-01-21</v>
      </c>
      <c r="E12069" s="1" t="str">
        <f t="shared" si="376"/>
        <v>1994</v>
      </c>
      <c r="F12069" s="1" t="str">
        <f t="shared" si="377"/>
        <v>Jan</v>
      </c>
      <c r="G12069" t="s">
        <v>28</v>
      </c>
      <c r="H12069" t="s">
        <v>933</v>
      </c>
      <c r="I12069">
        <v>0.03</v>
      </c>
      <c r="J12069">
        <v>0.03</v>
      </c>
      <c r="K12069">
        <v>0</v>
      </c>
      <c r="L12069">
        <v>0.01</v>
      </c>
      <c r="M12069">
        <v>7.0000000000000007E-2</v>
      </c>
      <c r="N12069">
        <v>56</v>
      </c>
      <c r="O12069">
        <v>35</v>
      </c>
      <c r="P12069">
        <v>8.3000000000000007</v>
      </c>
      <c r="Q12069">
        <v>17</v>
      </c>
      <c r="R12069" t="s">
        <v>9884</v>
      </c>
      <c r="S12069" t="s">
        <v>53</v>
      </c>
    </row>
    <row r="12070" spans="1:19" x14ac:dyDescent="0.2">
      <c r="A12070" t="s">
        <v>9885</v>
      </c>
      <c r="B12070" t="s">
        <v>187</v>
      </c>
      <c r="C12070">
        <v>2012</v>
      </c>
      <c r="D12070" s="1" t="d">
        <v>2017-10-14</v>
      </c>
      <c r="E12070" s="1" t="str">
        <f t="shared" si="376"/>
        <v>2017</v>
      </c>
      <c r="F12070" s="1" t="str">
        <f t="shared" si="377"/>
        <v>Oct</v>
      </c>
      <c r="G12070" t="s">
        <v>50</v>
      </c>
      <c r="H12070" t="s">
        <v>372</v>
      </c>
      <c r="I12070">
        <v>0.02</v>
      </c>
      <c r="J12070">
        <v>0.01</v>
      </c>
      <c r="K12070">
        <v>0.05</v>
      </c>
      <c r="L12070">
        <v>0</v>
      </c>
      <c r="M12070">
        <v>7.0000000000000007E-2</v>
      </c>
    </row>
    <row r="12071" spans="1:19" x14ac:dyDescent="0.2">
      <c r="A12071" t="s">
        <v>9886</v>
      </c>
      <c r="B12071" t="s">
        <v>148</v>
      </c>
      <c r="C12071">
        <v>2009</v>
      </c>
      <c r="D12071" s="1" t="d">
        <v>1992-10-16</v>
      </c>
      <c r="E12071" s="1" t="str">
        <f t="shared" si="376"/>
        <v>1992</v>
      </c>
      <c r="F12071" s="1" t="str">
        <f t="shared" si="377"/>
        <v>Oct</v>
      </c>
      <c r="G12071" t="s">
        <v>18</v>
      </c>
      <c r="H12071" t="s">
        <v>151</v>
      </c>
      <c r="I12071">
        <v>0</v>
      </c>
      <c r="J12071">
        <v>0.06</v>
      </c>
      <c r="K12071">
        <v>0</v>
      </c>
      <c r="L12071">
        <v>0.01</v>
      </c>
      <c r="M12071">
        <v>7.0000000000000007E-2</v>
      </c>
      <c r="N12071">
        <v>87</v>
      </c>
      <c r="O12071">
        <v>33</v>
      </c>
      <c r="P12071">
        <v>9</v>
      </c>
      <c r="Q12071">
        <v>262</v>
      </c>
      <c r="R12071" t="s">
        <v>1400</v>
      </c>
      <c r="S12071" t="s">
        <v>20</v>
      </c>
    </row>
    <row r="12072" spans="1:19" x14ac:dyDescent="0.2">
      <c r="A12072" t="s">
        <v>9887</v>
      </c>
      <c r="B12072" t="s">
        <v>17</v>
      </c>
      <c r="C12072">
        <v>2008</v>
      </c>
      <c r="D12072" s="1" t="d">
        <v>1995-05-12</v>
      </c>
      <c r="E12072" s="1" t="str">
        <f t="shared" si="376"/>
        <v>1995</v>
      </c>
      <c r="F12072" s="1" t="str">
        <f t="shared" si="377"/>
        <v>May</v>
      </c>
      <c r="G12072" t="s">
        <v>37</v>
      </c>
      <c r="H12072" t="s">
        <v>234</v>
      </c>
      <c r="I12072">
        <v>0.06</v>
      </c>
      <c r="J12072">
        <v>0</v>
      </c>
      <c r="K12072">
        <v>0</v>
      </c>
      <c r="L12072">
        <v>0.01</v>
      </c>
      <c r="M12072">
        <v>7.0000000000000007E-2</v>
      </c>
      <c r="N12072">
        <v>33</v>
      </c>
      <c r="O12072">
        <v>19</v>
      </c>
      <c r="P12072">
        <v>2.7</v>
      </c>
      <c r="Q12072">
        <v>16</v>
      </c>
      <c r="R12072" t="s">
        <v>9888</v>
      </c>
      <c r="S12072" t="s">
        <v>53</v>
      </c>
    </row>
    <row r="12073" spans="1:19" x14ac:dyDescent="0.2">
      <c r="A12073" t="s">
        <v>9889</v>
      </c>
      <c r="B12073" t="s">
        <v>49</v>
      </c>
      <c r="C12073">
        <v>2013</v>
      </c>
      <c r="D12073" s="1" t="d">
        <v>2019-02-05</v>
      </c>
      <c r="E12073" s="1" t="str">
        <f t="shared" si="376"/>
        <v>2019</v>
      </c>
      <c r="F12073" s="1" t="str">
        <f t="shared" si="377"/>
        <v>Feb</v>
      </c>
      <c r="G12073" t="s">
        <v>28</v>
      </c>
      <c r="H12073" t="s">
        <v>2780</v>
      </c>
      <c r="I12073">
        <v>0.02</v>
      </c>
      <c r="J12073">
        <v>0.01</v>
      </c>
      <c r="K12073">
        <v>0.04</v>
      </c>
      <c r="L12073">
        <v>0.01</v>
      </c>
      <c r="M12073">
        <v>7.0000000000000007E-2</v>
      </c>
      <c r="N12073">
        <v>57</v>
      </c>
      <c r="O12073">
        <v>26</v>
      </c>
      <c r="P12073">
        <v>6.4</v>
      </c>
      <c r="Q12073">
        <v>56</v>
      </c>
      <c r="R12073" t="s">
        <v>6022</v>
      </c>
      <c r="S12073" t="s">
        <v>88</v>
      </c>
    </row>
    <row r="12074" spans="1:19" x14ac:dyDescent="0.2">
      <c r="A12074" t="s">
        <v>1964</v>
      </c>
      <c r="B12074" t="s">
        <v>55</v>
      </c>
      <c r="C12074">
        <v>2006</v>
      </c>
      <c r="D12074" s="1" t="d">
        <v>2019-01-02</v>
      </c>
      <c r="E12074" s="1" t="str">
        <f t="shared" si="376"/>
        <v>2019</v>
      </c>
      <c r="F12074" s="1" t="str">
        <f t="shared" si="377"/>
        <v>Jan</v>
      </c>
      <c r="G12074" t="s">
        <v>39</v>
      </c>
      <c r="H12074" t="s">
        <v>234</v>
      </c>
      <c r="I12074">
        <v>0.03</v>
      </c>
      <c r="J12074">
        <v>0.03</v>
      </c>
      <c r="K12074">
        <v>0</v>
      </c>
      <c r="L12074">
        <v>0.01</v>
      </c>
      <c r="M12074">
        <v>7.0000000000000007E-2</v>
      </c>
      <c r="N12074">
        <v>67</v>
      </c>
      <c r="O12074">
        <v>30</v>
      </c>
      <c r="P12074">
        <v>8.9</v>
      </c>
      <c r="Q12074">
        <v>11</v>
      </c>
      <c r="R12074" t="s">
        <v>357</v>
      </c>
      <c r="S12074" t="s">
        <v>112</v>
      </c>
    </row>
    <row r="12075" spans="1:19" x14ac:dyDescent="0.2">
      <c r="A12075" t="s">
        <v>9890</v>
      </c>
      <c r="B12075" t="s">
        <v>55</v>
      </c>
      <c r="C12075">
        <v>2005</v>
      </c>
      <c r="D12075" s="1" t="d">
        <v>2010-07-05</v>
      </c>
      <c r="E12075" s="1" t="str">
        <f t="shared" si="376"/>
        <v>2010</v>
      </c>
      <c r="F12075" s="1" t="str">
        <f t="shared" si="377"/>
        <v>Jul</v>
      </c>
      <c r="G12075" t="s">
        <v>24</v>
      </c>
      <c r="H12075" t="s">
        <v>484</v>
      </c>
      <c r="I12075">
        <v>0.03</v>
      </c>
      <c r="J12075">
        <v>0.03</v>
      </c>
      <c r="K12075">
        <v>0</v>
      </c>
      <c r="L12075">
        <v>0.01</v>
      </c>
      <c r="M12075">
        <v>7.0000000000000007E-2</v>
      </c>
      <c r="P12075" t="s">
        <v>203</v>
      </c>
      <c r="R12075" t="s">
        <v>6874</v>
      </c>
      <c r="S12075" t="s">
        <v>20</v>
      </c>
    </row>
    <row r="12076" spans="1:19" x14ac:dyDescent="0.2">
      <c r="A12076" t="s">
        <v>9392</v>
      </c>
      <c r="B12076" t="s">
        <v>49</v>
      </c>
      <c r="C12076">
        <v>2016</v>
      </c>
      <c r="D12076" s="1" t="d">
        <v>2007-10-30</v>
      </c>
      <c r="E12076" s="1" t="str">
        <f t="shared" si="376"/>
        <v>2007</v>
      </c>
      <c r="F12076" s="1" t="str">
        <f t="shared" si="377"/>
        <v>Oct</v>
      </c>
      <c r="G12076" t="s">
        <v>86</v>
      </c>
      <c r="H12076" t="s">
        <v>3314</v>
      </c>
      <c r="I12076">
        <v>0.02</v>
      </c>
      <c r="J12076">
        <v>0.02</v>
      </c>
      <c r="K12076">
        <v>0.03</v>
      </c>
      <c r="L12076">
        <v>0.01</v>
      </c>
      <c r="M12076">
        <v>7.0000000000000007E-2</v>
      </c>
    </row>
    <row r="12077" spans="1:19" x14ac:dyDescent="0.2">
      <c r="A12077" t="s">
        <v>9891</v>
      </c>
      <c r="B12077" t="s">
        <v>64</v>
      </c>
      <c r="C12077">
        <v>2006</v>
      </c>
      <c r="D12077" s="1" t="d">
        <v>1996-08-07</v>
      </c>
      <c r="E12077" s="1" t="str">
        <f t="shared" si="376"/>
        <v>1996</v>
      </c>
      <c r="F12077" s="1" t="str">
        <f t="shared" si="377"/>
        <v>Aug</v>
      </c>
      <c r="G12077" t="s">
        <v>50</v>
      </c>
      <c r="H12077" t="s">
        <v>1201</v>
      </c>
      <c r="I12077">
        <v>0</v>
      </c>
      <c r="J12077">
        <v>0</v>
      </c>
      <c r="K12077">
        <v>7.0000000000000007E-2</v>
      </c>
      <c r="L12077">
        <v>0</v>
      </c>
      <c r="M12077">
        <v>7.0000000000000007E-2</v>
      </c>
    </row>
    <row r="12078" spans="1:19" x14ac:dyDescent="0.2">
      <c r="A12078" t="s">
        <v>5092</v>
      </c>
      <c r="B12078" t="s">
        <v>55</v>
      </c>
      <c r="C12078">
        <v>2008</v>
      </c>
      <c r="D12078" s="1" t="d">
        <v>1990-01-06</v>
      </c>
      <c r="E12078" s="1" t="str">
        <f t="shared" si="376"/>
        <v>1990</v>
      </c>
      <c r="F12078" s="1" t="str">
        <f t="shared" si="377"/>
        <v>Jan</v>
      </c>
      <c r="G12078" t="s">
        <v>34</v>
      </c>
      <c r="H12078" t="s">
        <v>71</v>
      </c>
      <c r="I12078">
        <v>0.03</v>
      </c>
      <c r="J12078">
        <v>0.03</v>
      </c>
      <c r="K12078">
        <v>0</v>
      </c>
      <c r="L12078">
        <v>0.01</v>
      </c>
      <c r="M12078">
        <v>7.0000000000000007E-2</v>
      </c>
    </row>
    <row r="12079" spans="1:19" x14ac:dyDescent="0.2">
      <c r="A12079" t="s">
        <v>9892</v>
      </c>
      <c r="B12079" t="s">
        <v>17</v>
      </c>
      <c r="C12079">
        <v>2009</v>
      </c>
      <c r="D12079" s="1" t="d">
        <v>2007-01-29</v>
      </c>
      <c r="E12079" s="1" t="str">
        <f t="shared" si="376"/>
        <v>2007</v>
      </c>
      <c r="F12079" s="1" t="str">
        <f t="shared" si="377"/>
        <v>Jan</v>
      </c>
      <c r="G12079" t="s">
        <v>34</v>
      </c>
      <c r="H12079" t="s">
        <v>1642</v>
      </c>
      <c r="I12079">
        <v>0.06</v>
      </c>
      <c r="J12079">
        <v>0</v>
      </c>
      <c r="K12079">
        <v>0</v>
      </c>
      <c r="L12079">
        <v>0</v>
      </c>
      <c r="M12079">
        <v>7.0000000000000007E-2</v>
      </c>
    </row>
    <row r="12080" spans="1:19" x14ac:dyDescent="0.2">
      <c r="A12080" t="s">
        <v>9893</v>
      </c>
      <c r="B12080" t="s">
        <v>55</v>
      </c>
      <c r="C12080">
        <v>2000</v>
      </c>
      <c r="D12080" s="1" t="d">
        <v>1991-02-09</v>
      </c>
      <c r="E12080" s="1" t="str">
        <f t="shared" si="376"/>
        <v>1991</v>
      </c>
      <c r="F12080" s="1" t="str">
        <f t="shared" si="377"/>
        <v>Feb</v>
      </c>
      <c r="G12080" t="s">
        <v>37</v>
      </c>
      <c r="H12080" t="s">
        <v>7708</v>
      </c>
      <c r="I12080">
        <v>0.03</v>
      </c>
      <c r="J12080">
        <v>0.03</v>
      </c>
      <c r="K12080">
        <v>0</v>
      </c>
      <c r="L12080">
        <v>0.01</v>
      </c>
      <c r="M12080">
        <v>7.0000000000000007E-2</v>
      </c>
      <c r="N12080">
        <v>72</v>
      </c>
      <c r="O12080">
        <v>12</v>
      </c>
      <c r="P12080">
        <v>7.5</v>
      </c>
      <c r="Q12080">
        <v>4</v>
      </c>
      <c r="R12080" t="s">
        <v>3934</v>
      </c>
      <c r="S12080" t="s">
        <v>88</v>
      </c>
    </row>
    <row r="12081" spans="1:19" x14ac:dyDescent="0.2">
      <c r="A12081" t="s">
        <v>9894</v>
      </c>
      <c r="B12081" t="s">
        <v>17</v>
      </c>
      <c r="C12081">
        <v>2011</v>
      </c>
      <c r="D12081" s="1" t="d">
        <v>1989-04-12</v>
      </c>
      <c r="E12081" s="1" t="str">
        <f t="shared" si="376"/>
        <v>1989</v>
      </c>
      <c r="F12081" s="1" t="str">
        <f t="shared" si="377"/>
        <v>Apr</v>
      </c>
      <c r="G12081" t="s">
        <v>18</v>
      </c>
      <c r="H12081" t="s">
        <v>2927</v>
      </c>
      <c r="I12081">
        <v>0</v>
      </c>
      <c r="J12081">
        <v>0</v>
      </c>
      <c r="K12081">
        <v>7.0000000000000007E-2</v>
      </c>
      <c r="L12081">
        <v>0</v>
      </c>
      <c r="M12081">
        <v>7.0000000000000007E-2</v>
      </c>
    </row>
    <row r="12082" spans="1:19" x14ac:dyDescent="0.2">
      <c r="A12082" t="s">
        <v>9895</v>
      </c>
      <c r="B12082" t="s">
        <v>32</v>
      </c>
      <c r="C12082">
        <v>2005</v>
      </c>
      <c r="D12082" s="1" t="d">
        <v>1997-05-21</v>
      </c>
      <c r="E12082" s="1" t="str">
        <f t="shared" si="376"/>
        <v>1997</v>
      </c>
      <c r="F12082" s="1" t="str">
        <f t="shared" si="377"/>
        <v>May</v>
      </c>
      <c r="G12082" t="s">
        <v>272</v>
      </c>
      <c r="H12082" t="s">
        <v>372</v>
      </c>
      <c r="I12082">
        <v>0.06</v>
      </c>
      <c r="J12082">
        <v>0</v>
      </c>
      <c r="K12082">
        <v>0</v>
      </c>
      <c r="L12082">
        <v>0</v>
      </c>
      <c r="M12082">
        <v>7.0000000000000007E-2</v>
      </c>
      <c r="N12082">
        <v>35</v>
      </c>
      <c r="O12082">
        <v>6</v>
      </c>
      <c r="P12082">
        <v>5.6</v>
      </c>
      <c r="Q12082">
        <v>11</v>
      </c>
      <c r="R12082" t="s">
        <v>9896</v>
      </c>
      <c r="S12082" t="s">
        <v>112</v>
      </c>
    </row>
    <row r="12083" spans="1:19" x14ac:dyDescent="0.2">
      <c r="A12083" t="s">
        <v>6118</v>
      </c>
      <c r="B12083" t="s">
        <v>189</v>
      </c>
      <c r="C12083">
        <v>2005</v>
      </c>
      <c r="D12083" s="1" t="d">
        <v>1999-08-25</v>
      </c>
      <c r="E12083" s="1" t="str">
        <f t="shared" si="376"/>
        <v>1999</v>
      </c>
      <c r="F12083" s="1" t="str">
        <f t="shared" si="377"/>
        <v>Aug</v>
      </c>
      <c r="G12083" t="s">
        <v>50</v>
      </c>
      <c r="H12083" t="s">
        <v>151</v>
      </c>
      <c r="I12083">
        <v>0.05</v>
      </c>
      <c r="J12083">
        <v>0.01</v>
      </c>
      <c r="K12083">
        <v>0</v>
      </c>
      <c r="L12083">
        <v>0</v>
      </c>
      <c r="M12083">
        <v>7.0000000000000007E-2</v>
      </c>
      <c r="N12083">
        <v>73</v>
      </c>
      <c r="O12083">
        <v>24</v>
      </c>
      <c r="P12083">
        <v>8.3000000000000007</v>
      </c>
      <c r="Q12083">
        <v>15</v>
      </c>
      <c r="R12083" t="s">
        <v>1103</v>
      </c>
      <c r="S12083" t="s">
        <v>53</v>
      </c>
    </row>
    <row r="12084" spans="1:19" x14ac:dyDescent="0.2">
      <c r="A12084" t="s">
        <v>6450</v>
      </c>
      <c r="B12084" t="s">
        <v>137</v>
      </c>
      <c r="C12084">
        <v>2004</v>
      </c>
      <c r="D12084" s="1" t="d">
        <v>2021-05-01</v>
      </c>
      <c r="E12084" s="1" t="str">
        <f t="shared" si="376"/>
        <v>2021</v>
      </c>
      <c r="F12084" s="1" t="str">
        <f t="shared" si="377"/>
        <v>May</v>
      </c>
      <c r="G12084" t="s">
        <v>1</v>
      </c>
      <c r="H12084" t="s">
        <v>71</v>
      </c>
      <c r="I12084">
        <v>0.05</v>
      </c>
      <c r="J12084">
        <v>0.01</v>
      </c>
      <c r="K12084">
        <v>0</v>
      </c>
      <c r="L12084">
        <v>0</v>
      </c>
      <c r="M12084">
        <v>7.0000000000000007E-2</v>
      </c>
      <c r="N12084">
        <v>73</v>
      </c>
      <c r="O12084">
        <v>35</v>
      </c>
      <c r="P12084">
        <v>7.8</v>
      </c>
      <c r="Q12084">
        <v>4</v>
      </c>
      <c r="R12084" t="s">
        <v>690</v>
      </c>
      <c r="S12084" t="s">
        <v>20</v>
      </c>
    </row>
    <row r="12085" spans="1:19" x14ac:dyDescent="0.2">
      <c r="A12085" t="s">
        <v>9897</v>
      </c>
      <c r="B12085" t="s">
        <v>79</v>
      </c>
      <c r="C12085">
        <v>2014</v>
      </c>
      <c r="D12085" s="1" t="d">
        <v>2011-08-11</v>
      </c>
      <c r="E12085" s="1" t="str">
        <f t="shared" si="376"/>
        <v>2011</v>
      </c>
      <c r="F12085" s="1" t="str">
        <f t="shared" si="377"/>
        <v>Aug</v>
      </c>
      <c r="G12085" t="s">
        <v>50</v>
      </c>
      <c r="H12085" t="s">
        <v>5444</v>
      </c>
      <c r="I12085">
        <v>0</v>
      </c>
      <c r="J12085">
        <v>0</v>
      </c>
      <c r="K12085">
        <v>7.0000000000000007E-2</v>
      </c>
      <c r="L12085">
        <v>0</v>
      </c>
      <c r="M12085">
        <v>7.0000000000000007E-2</v>
      </c>
    </row>
    <row r="12086" spans="1:19" x14ac:dyDescent="0.2">
      <c r="A12086" t="s">
        <v>9898</v>
      </c>
      <c r="B12086" t="s">
        <v>104</v>
      </c>
      <c r="C12086">
        <v>1997</v>
      </c>
      <c r="D12086" s="1" t="d">
        <v>2011-08-03</v>
      </c>
      <c r="E12086" s="1" t="str">
        <f t="shared" si="376"/>
        <v>2011</v>
      </c>
      <c r="F12086" s="1" t="str">
        <f t="shared" si="377"/>
        <v>Aug</v>
      </c>
      <c r="G12086" t="s">
        <v>50</v>
      </c>
      <c r="H12086" t="s">
        <v>523</v>
      </c>
      <c r="I12086">
        <v>0.04</v>
      </c>
      <c r="J12086">
        <v>0.03</v>
      </c>
      <c r="K12086">
        <v>0</v>
      </c>
      <c r="L12086">
        <v>0</v>
      </c>
      <c r="M12086">
        <v>7.0000000000000007E-2</v>
      </c>
    </row>
    <row r="12087" spans="1:19" x14ac:dyDescent="0.2">
      <c r="A12087" t="s">
        <v>8544</v>
      </c>
      <c r="B12087" t="s">
        <v>17</v>
      </c>
      <c r="C12087">
        <v>2009</v>
      </c>
      <c r="D12087" s="1" t="d">
        <v>2015-01-08</v>
      </c>
      <c r="E12087" s="1" t="str">
        <f t="shared" si="376"/>
        <v>2015</v>
      </c>
      <c r="F12087" s="1" t="str">
        <f t="shared" si="377"/>
        <v>Jan</v>
      </c>
      <c r="G12087" t="s">
        <v>24</v>
      </c>
      <c r="H12087" t="s">
        <v>1830</v>
      </c>
      <c r="I12087">
        <v>0.05</v>
      </c>
      <c r="J12087">
        <v>0.01</v>
      </c>
      <c r="K12087">
        <v>0</v>
      </c>
      <c r="L12087">
        <v>0.01</v>
      </c>
      <c r="M12087">
        <v>7.0000000000000007E-2</v>
      </c>
      <c r="P12087" t="s">
        <v>203</v>
      </c>
      <c r="R12087" t="s">
        <v>8545</v>
      </c>
      <c r="S12087" t="s">
        <v>20</v>
      </c>
    </row>
    <row r="12088" spans="1:19" x14ac:dyDescent="0.2">
      <c r="A12088" t="s">
        <v>9899</v>
      </c>
      <c r="B12088" t="s">
        <v>159</v>
      </c>
      <c r="C12088">
        <v>2009</v>
      </c>
      <c r="D12088" s="1" t="d">
        <v>2016-12-28</v>
      </c>
      <c r="E12088" s="1" t="str">
        <f t="shared" si="376"/>
        <v>2016</v>
      </c>
      <c r="F12088" s="1" t="str">
        <f t="shared" si="377"/>
        <v>Dec</v>
      </c>
      <c r="G12088" t="s">
        <v>39</v>
      </c>
      <c r="H12088" t="s">
        <v>111</v>
      </c>
      <c r="I12088">
        <v>0.06</v>
      </c>
      <c r="J12088">
        <v>0</v>
      </c>
      <c r="K12088">
        <v>0</v>
      </c>
      <c r="L12088">
        <v>0.01</v>
      </c>
      <c r="M12088">
        <v>7.0000000000000007E-2</v>
      </c>
      <c r="P12088" t="s">
        <v>203</v>
      </c>
      <c r="R12088" t="s">
        <v>111</v>
      </c>
      <c r="S12088" t="s">
        <v>20</v>
      </c>
    </row>
    <row r="12089" spans="1:19" x14ac:dyDescent="0.2">
      <c r="A12089" t="s">
        <v>9900</v>
      </c>
      <c r="B12089" t="s">
        <v>55</v>
      </c>
      <c r="C12089">
        <v>2007</v>
      </c>
      <c r="D12089" s="1" t="d">
        <v>2008-06-24</v>
      </c>
      <c r="E12089" s="1" t="str">
        <f t="shared" si="376"/>
        <v>2008</v>
      </c>
      <c r="F12089" s="1" t="str">
        <f t="shared" si="377"/>
        <v>Jun</v>
      </c>
      <c r="G12089" t="s">
        <v>101</v>
      </c>
      <c r="H12089" t="s">
        <v>1755</v>
      </c>
      <c r="I12089">
        <v>0</v>
      </c>
      <c r="J12089">
        <v>0</v>
      </c>
      <c r="K12089">
        <v>7.0000000000000007E-2</v>
      </c>
      <c r="L12089">
        <v>0</v>
      </c>
      <c r="M12089">
        <v>7.0000000000000007E-2</v>
      </c>
    </row>
    <row r="12090" spans="1:19" x14ac:dyDescent="0.2">
      <c r="A12090" t="s">
        <v>9901</v>
      </c>
      <c r="B12090" t="s">
        <v>64</v>
      </c>
      <c r="C12090">
        <v>2004</v>
      </c>
      <c r="D12090" s="1" t="d">
        <v>1995-12-11</v>
      </c>
      <c r="E12090" s="1" t="str">
        <f t="shared" si="376"/>
        <v>1995</v>
      </c>
      <c r="F12090" s="1" t="str">
        <f t="shared" si="377"/>
        <v>Dec</v>
      </c>
      <c r="G12090" t="s">
        <v>50</v>
      </c>
      <c r="H12090" t="s">
        <v>1921</v>
      </c>
      <c r="I12090">
        <v>0.05</v>
      </c>
      <c r="J12090">
        <v>0.02</v>
      </c>
      <c r="K12090">
        <v>0</v>
      </c>
      <c r="L12090">
        <v>0</v>
      </c>
      <c r="M12090">
        <v>7.0000000000000007E-2</v>
      </c>
      <c r="N12090">
        <v>75</v>
      </c>
      <c r="O12090">
        <v>21</v>
      </c>
      <c r="P12090">
        <v>8.4</v>
      </c>
      <c r="Q12090">
        <v>7</v>
      </c>
      <c r="R12090" t="s">
        <v>7616</v>
      </c>
      <c r="S12090" t="s">
        <v>88</v>
      </c>
    </row>
    <row r="12091" spans="1:19" x14ac:dyDescent="0.2">
      <c r="A12091" t="s">
        <v>8455</v>
      </c>
      <c r="B12091" t="s">
        <v>44</v>
      </c>
      <c r="C12091">
        <v>2006</v>
      </c>
      <c r="D12091" s="1" t="d">
        <v>2000-04-21</v>
      </c>
      <c r="E12091" s="1" t="str">
        <f t="shared" si="376"/>
        <v>2000</v>
      </c>
      <c r="F12091" s="1" t="str">
        <f t="shared" si="377"/>
        <v>Apr</v>
      </c>
      <c r="G12091" t="s">
        <v>37</v>
      </c>
      <c r="H12091" t="s">
        <v>283</v>
      </c>
      <c r="I12091">
        <v>0.05</v>
      </c>
      <c r="J12091">
        <v>0.01</v>
      </c>
      <c r="K12091">
        <v>0</v>
      </c>
      <c r="L12091">
        <v>0.01</v>
      </c>
      <c r="M12091">
        <v>7.0000000000000007E-2</v>
      </c>
      <c r="N12091">
        <v>59</v>
      </c>
      <c r="O12091">
        <v>26</v>
      </c>
      <c r="P12091">
        <v>5.9</v>
      </c>
      <c r="Q12091">
        <v>22</v>
      </c>
      <c r="R12091" t="s">
        <v>255</v>
      </c>
      <c r="S12091" t="s">
        <v>112</v>
      </c>
    </row>
    <row r="12092" spans="1:19" x14ac:dyDescent="0.2">
      <c r="A12092" t="s">
        <v>9902</v>
      </c>
      <c r="B12092" t="s">
        <v>32</v>
      </c>
      <c r="C12092">
        <v>2008</v>
      </c>
      <c r="D12092" s="1" t="d">
        <v>2021-08-30</v>
      </c>
      <c r="E12092" s="1" t="str">
        <f t="shared" si="376"/>
        <v>2021</v>
      </c>
      <c r="F12092" s="1" t="str">
        <f t="shared" si="377"/>
        <v>Aug</v>
      </c>
      <c r="G12092" t="s">
        <v>272</v>
      </c>
      <c r="H12092" t="s">
        <v>151</v>
      </c>
      <c r="I12092">
        <v>0</v>
      </c>
      <c r="J12092">
        <v>0</v>
      </c>
      <c r="K12092">
        <v>7.0000000000000007E-2</v>
      </c>
      <c r="L12092">
        <v>0</v>
      </c>
      <c r="M12092">
        <v>7.0000000000000007E-2</v>
      </c>
    </row>
    <row r="12093" spans="1:19" x14ac:dyDescent="0.2">
      <c r="A12093" t="s">
        <v>9903</v>
      </c>
      <c r="B12093" t="s">
        <v>32</v>
      </c>
      <c r="C12093">
        <v>2009</v>
      </c>
      <c r="D12093" s="1" t="d">
        <v>2021-05-26</v>
      </c>
      <c r="E12093" s="1" t="str">
        <f t="shared" si="376"/>
        <v>2021</v>
      </c>
      <c r="F12093" s="1" t="str">
        <f t="shared" si="377"/>
        <v>May</v>
      </c>
      <c r="G12093" t="s">
        <v>39</v>
      </c>
      <c r="H12093" t="s">
        <v>234</v>
      </c>
      <c r="I12093">
        <v>0.06</v>
      </c>
      <c r="J12093">
        <v>0.01</v>
      </c>
      <c r="K12093">
        <v>0</v>
      </c>
      <c r="L12093">
        <v>0.01</v>
      </c>
      <c r="M12093">
        <v>7.0000000000000007E-2</v>
      </c>
      <c r="P12093" t="s">
        <v>203</v>
      </c>
      <c r="R12093" t="s">
        <v>2700</v>
      </c>
      <c r="S12093" t="s">
        <v>20</v>
      </c>
    </row>
    <row r="12094" spans="1:19" x14ac:dyDescent="0.2">
      <c r="A12094" t="s">
        <v>9904</v>
      </c>
      <c r="B12094" t="s">
        <v>148</v>
      </c>
      <c r="C12094">
        <v>2005</v>
      </c>
      <c r="D12094" s="1" t="d">
        <v>2009-07-22</v>
      </c>
      <c r="E12094" s="1" t="str">
        <f t="shared" si="376"/>
        <v>2009</v>
      </c>
      <c r="F12094" s="1" t="str">
        <f t="shared" si="377"/>
        <v>Jul</v>
      </c>
      <c r="G12094" t="s">
        <v>28</v>
      </c>
      <c r="H12094" t="s">
        <v>45</v>
      </c>
      <c r="I12094">
        <v>0.01</v>
      </c>
      <c r="J12094">
        <v>0.05</v>
      </c>
      <c r="K12094">
        <v>0</v>
      </c>
      <c r="L12094">
        <v>0.01</v>
      </c>
      <c r="M12094">
        <v>7.0000000000000007E-2</v>
      </c>
      <c r="N12094">
        <v>83</v>
      </c>
      <c r="O12094">
        <v>54</v>
      </c>
      <c r="P12094">
        <v>8.6999999999999993</v>
      </c>
      <c r="Q12094">
        <v>489</v>
      </c>
      <c r="R12094" t="s">
        <v>302</v>
      </c>
      <c r="S12094" t="s">
        <v>53</v>
      </c>
    </row>
    <row r="12095" spans="1:19" x14ac:dyDescent="0.2">
      <c r="A12095" t="s">
        <v>9905</v>
      </c>
      <c r="B12095" t="s">
        <v>159</v>
      </c>
      <c r="C12095">
        <v>2012</v>
      </c>
      <c r="D12095" s="1" t="d">
        <v>2018-01-08</v>
      </c>
      <c r="E12095" s="1" t="str">
        <f t="shared" si="376"/>
        <v>2018</v>
      </c>
      <c r="F12095" s="1" t="str">
        <f t="shared" si="377"/>
        <v>Jan</v>
      </c>
      <c r="G12095" t="s">
        <v>50</v>
      </c>
      <c r="H12095" t="s">
        <v>1091</v>
      </c>
      <c r="I12095">
        <v>0</v>
      </c>
      <c r="J12095">
        <v>0</v>
      </c>
      <c r="K12095">
        <v>7.0000000000000007E-2</v>
      </c>
      <c r="L12095">
        <v>0</v>
      </c>
      <c r="M12095">
        <v>7.0000000000000007E-2</v>
      </c>
    </row>
    <row r="12096" spans="1:19" x14ac:dyDescent="0.2">
      <c r="A12096" t="s">
        <v>9906</v>
      </c>
      <c r="B12096" t="s">
        <v>104</v>
      </c>
      <c r="C12096">
        <v>1996</v>
      </c>
      <c r="D12096" s="1" t="d">
        <v>2014-07-04</v>
      </c>
      <c r="E12096" s="1" t="str">
        <f t="shared" si="376"/>
        <v>2014</v>
      </c>
      <c r="F12096" s="1" t="str">
        <f t="shared" si="377"/>
        <v>Jul</v>
      </c>
      <c r="G12096" t="s">
        <v>39</v>
      </c>
      <c r="H12096" t="s">
        <v>9907</v>
      </c>
      <c r="I12096">
        <v>0.04</v>
      </c>
      <c r="J12096">
        <v>0.03</v>
      </c>
      <c r="K12096">
        <v>0</v>
      </c>
      <c r="L12096">
        <v>0</v>
      </c>
      <c r="M12096">
        <v>7.0000000000000007E-2</v>
      </c>
    </row>
    <row r="12097" spans="1:19" x14ac:dyDescent="0.2">
      <c r="A12097" t="s">
        <v>9908</v>
      </c>
      <c r="B12097" t="s">
        <v>799</v>
      </c>
      <c r="C12097">
        <v>2001</v>
      </c>
      <c r="D12097" s="1" t="d">
        <v>2014-12-23</v>
      </c>
      <c r="E12097" s="1" t="str">
        <f t="shared" si="376"/>
        <v>2014</v>
      </c>
      <c r="F12097" s="1" t="str">
        <f t="shared" si="377"/>
        <v>Dec</v>
      </c>
      <c r="G12097" t="s">
        <v>24</v>
      </c>
      <c r="H12097" t="s">
        <v>151</v>
      </c>
      <c r="I12097">
        <v>0</v>
      </c>
      <c r="J12097">
        <v>0</v>
      </c>
      <c r="K12097">
        <v>7.0000000000000007E-2</v>
      </c>
      <c r="L12097">
        <v>0</v>
      </c>
      <c r="M12097">
        <v>7.0000000000000007E-2</v>
      </c>
      <c r="N12097">
        <v>82</v>
      </c>
      <c r="O12097">
        <v>18</v>
      </c>
      <c r="P12097">
        <v>8.1</v>
      </c>
      <c r="Q12097">
        <v>29</v>
      </c>
      <c r="R12097" t="s">
        <v>6432</v>
      </c>
      <c r="S12097" t="s">
        <v>88</v>
      </c>
    </row>
    <row r="12098" spans="1:19" x14ac:dyDescent="0.2">
      <c r="A12098" t="s">
        <v>9909</v>
      </c>
      <c r="B12098" t="s">
        <v>148</v>
      </c>
      <c r="C12098">
        <v>2007</v>
      </c>
      <c r="D12098" s="1" t="d">
        <v>1995-06-06</v>
      </c>
      <c r="E12098" s="1" t="str">
        <f t="shared" si="376"/>
        <v>1995</v>
      </c>
      <c r="F12098" s="1" t="str">
        <f t="shared" si="377"/>
        <v>Jun</v>
      </c>
      <c r="G12098" t="s">
        <v>39</v>
      </c>
      <c r="H12098" t="s">
        <v>134</v>
      </c>
      <c r="I12098">
        <v>0.01</v>
      </c>
      <c r="J12098">
        <v>0.04</v>
      </c>
      <c r="K12098">
        <v>0</v>
      </c>
      <c r="L12098">
        <v>0.01</v>
      </c>
      <c r="M12098">
        <v>7.0000000000000007E-2</v>
      </c>
      <c r="N12098">
        <v>78</v>
      </c>
      <c r="O12098">
        <v>20</v>
      </c>
      <c r="P12098">
        <v>7.3</v>
      </c>
      <c r="Q12098">
        <v>29</v>
      </c>
      <c r="R12098" t="s">
        <v>447</v>
      </c>
      <c r="S12098" t="s">
        <v>88</v>
      </c>
    </row>
    <row r="12099" spans="1:19" x14ac:dyDescent="0.2">
      <c r="A12099" t="s">
        <v>9565</v>
      </c>
      <c r="B12099" t="s">
        <v>57</v>
      </c>
      <c r="C12099">
        <v>1992</v>
      </c>
      <c r="D12099" s="1" t="d">
        <v>1988-03-07</v>
      </c>
      <c r="E12099" s="1" t="str">
        <f t="shared" ref="E12099:E12162" si="378">TEXT(D12099,"yyyy")</f>
        <v>1988</v>
      </c>
      <c r="F12099" s="1" t="str">
        <f t="shared" ref="F12099:F12162" si="379">TEXT(D12099,"mmm")</f>
        <v>Mar</v>
      </c>
      <c r="G12099" t="s">
        <v>28</v>
      </c>
      <c r="H12099" t="s">
        <v>3928</v>
      </c>
      <c r="I12099">
        <v>0</v>
      </c>
      <c r="J12099">
        <v>0</v>
      </c>
      <c r="K12099">
        <v>7.0000000000000007E-2</v>
      </c>
      <c r="L12099">
        <v>0</v>
      </c>
      <c r="M12099">
        <v>7.0000000000000007E-2</v>
      </c>
    </row>
    <row r="12100" spans="1:19" x14ac:dyDescent="0.2">
      <c r="A12100" t="s">
        <v>9910</v>
      </c>
      <c r="B12100" t="s">
        <v>237</v>
      </c>
      <c r="C12100">
        <v>1993</v>
      </c>
      <c r="D12100" s="1" t="d">
        <v>2021-03-19</v>
      </c>
      <c r="E12100" s="1" t="str">
        <f t="shared" si="378"/>
        <v>2021</v>
      </c>
      <c r="F12100" s="1" t="str">
        <f t="shared" si="379"/>
        <v>Mar</v>
      </c>
      <c r="G12100" t="s">
        <v>50</v>
      </c>
      <c r="H12100" t="s">
        <v>222</v>
      </c>
      <c r="I12100">
        <v>0</v>
      </c>
      <c r="J12100">
        <v>0</v>
      </c>
      <c r="K12100">
        <v>7.0000000000000007E-2</v>
      </c>
      <c r="L12100">
        <v>0</v>
      </c>
      <c r="M12100">
        <v>7.0000000000000007E-2</v>
      </c>
    </row>
    <row r="12101" spans="1:19" x14ac:dyDescent="0.2">
      <c r="A12101" t="s">
        <v>9911</v>
      </c>
      <c r="B12101" t="s">
        <v>17</v>
      </c>
      <c r="C12101">
        <v>2010</v>
      </c>
      <c r="D12101" s="1" t="d">
        <v>2007-09-24</v>
      </c>
      <c r="E12101" s="1" t="str">
        <f t="shared" si="378"/>
        <v>2007</v>
      </c>
      <c r="F12101" s="1" t="str">
        <f t="shared" si="379"/>
        <v>Sep</v>
      </c>
      <c r="G12101" t="s">
        <v>39</v>
      </c>
      <c r="H12101" t="s">
        <v>663</v>
      </c>
      <c r="I12101">
        <v>0.06</v>
      </c>
      <c r="J12101">
        <v>0</v>
      </c>
      <c r="K12101">
        <v>0</v>
      </c>
      <c r="L12101">
        <v>0</v>
      </c>
      <c r="M12101">
        <v>7.0000000000000007E-2</v>
      </c>
      <c r="P12101" t="s">
        <v>203</v>
      </c>
      <c r="R12101" t="s">
        <v>9912</v>
      </c>
      <c r="S12101" t="s">
        <v>20</v>
      </c>
    </row>
    <row r="12102" spans="1:19" x14ac:dyDescent="0.2">
      <c r="A12102" t="s">
        <v>5626</v>
      </c>
      <c r="B12102" t="s">
        <v>189</v>
      </c>
      <c r="C12102">
        <v>2003</v>
      </c>
      <c r="D12102" s="1" t="d">
        <v>2015-06-21</v>
      </c>
      <c r="E12102" s="1" t="str">
        <f t="shared" si="378"/>
        <v>2015</v>
      </c>
      <c r="F12102" s="1" t="str">
        <f t="shared" si="379"/>
        <v>Jun</v>
      </c>
      <c r="G12102" t="s">
        <v>86</v>
      </c>
      <c r="H12102" t="s">
        <v>5017</v>
      </c>
      <c r="I12102">
        <v>0.05</v>
      </c>
      <c r="J12102">
        <v>0.01</v>
      </c>
      <c r="K12102">
        <v>0</v>
      </c>
      <c r="L12102">
        <v>0</v>
      </c>
      <c r="M12102">
        <v>7.0000000000000007E-2</v>
      </c>
    </row>
    <row r="12103" spans="1:19" x14ac:dyDescent="0.2">
      <c r="A12103" t="s">
        <v>9913</v>
      </c>
      <c r="B12103" t="s">
        <v>32</v>
      </c>
      <c r="C12103">
        <v>2010</v>
      </c>
      <c r="D12103" s="1" t="d">
        <v>1994-08-29</v>
      </c>
      <c r="E12103" s="1" t="str">
        <f t="shared" si="378"/>
        <v>1994</v>
      </c>
      <c r="F12103" s="1" t="str">
        <f t="shared" si="379"/>
        <v>Aug</v>
      </c>
      <c r="G12103" t="s">
        <v>28</v>
      </c>
      <c r="H12103" t="s">
        <v>372</v>
      </c>
      <c r="I12103">
        <v>0</v>
      </c>
      <c r="J12103">
        <v>0</v>
      </c>
      <c r="K12103">
        <v>7.0000000000000007E-2</v>
      </c>
      <c r="L12103">
        <v>0</v>
      </c>
      <c r="M12103">
        <v>7.0000000000000007E-2</v>
      </c>
    </row>
    <row r="12104" spans="1:19" x14ac:dyDescent="0.2">
      <c r="A12104" t="s">
        <v>9914</v>
      </c>
      <c r="B12104" t="s">
        <v>64</v>
      </c>
      <c r="C12104">
        <v>2004</v>
      </c>
      <c r="D12104" s="1" t="d">
        <v>2003-03-08</v>
      </c>
      <c r="E12104" s="1" t="str">
        <f t="shared" si="378"/>
        <v>2003</v>
      </c>
      <c r="F12104" s="1" t="str">
        <f t="shared" si="379"/>
        <v>Mar</v>
      </c>
      <c r="G12104" t="s">
        <v>30</v>
      </c>
      <c r="H12104" t="s">
        <v>19</v>
      </c>
      <c r="I12104">
        <v>0</v>
      </c>
      <c r="J12104">
        <v>0</v>
      </c>
      <c r="K12104">
        <v>7.0000000000000007E-2</v>
      </c>
      <c r="L12104">
        <v>0</v>
      </c>
      <c r="M12104">
        <v>7.0000000000000007E-2</v>
      </c>
    </row>
    <row r="12105" spans="1:19" x14ac:dyDescent="0.2">
      <c r="A12105" t="s">
        <v>9915</v>
      </c>
      <c r="B12105" t="s">
        <v>17</v>
      </c>
      <c r="C12105">
        <v>2009</v>
      </c>
      <c r="D12105" s="1" t="d">
        <v>2000-06-14</v>
      </c>
      <c r="E12105" s="1" t="str">
        <f t="shared" si="378"/>
        <v>2000</v>
      </c>
      <c r="F12105" s="1" t="str">
        <f t="shared" si="379"/>
        <v>Jun</v>
      </c>
      <c r="G12105" t="s">
        <v>101</v>
      </c>
      <c r="H12105" t="s">
        <v>3403</v>
      </c>
      <c r="I12105">
        <v>0</v>
      </c>
      <c r="J12105">
        <v>0</v>
      </c>
      <c r="K12105">
        <v>7.0000000000000007E-2</v>
      </c>
      <c r="L12105">
        <v>0</v>
      </c>
      <c r="M12105">
        <v>7.0000000000000007E-2</v>
      </c>
    </row>
    <row r="12106" spans="1:19" x14ac:dyDescent="0.2">
      <c r="A12106" t="s">
        <v>9916</v>
      </c>
      <c r="B12106" t="s">
        <v>79</v>
      </c>
      <c r="C12106">
        <v>2015</v>
      </c>
      <c r="D12106" s="1" t="d">
        <v>2015-06-27</v>
      </c>
      <c r="E12106" s="1" t="str">
        <f t="shared" si="378"/>
        <v>2015</v>
      </c>
      <c r="F12106" s="1" t="str">
        <f t="shared" si="379"/>
        <v>Jun</v>
      </c>
      <c r="G12106" t="s">
        <v>50</v>
      </c>
      <c r="H12106" t="s">
        <v>372</v>
      </c>
      <c r="I12106">
        <v>0</v>
      </c>
      <c r="J12106">
        <v>0</v>
      </c>
      <c r="K12106">
        <v>7.0000000000000007E-2</v>
      </c>
      <c r="L12106">
        <v>0</v>
      </c>
      <c r="M12106">
        <v>7.0000000000000007E-2</v>
      </c>
    </row>
    <row r="12107" spans="1:19" x14ac:dyDescent="0.2">
      <c r="A12107" t="s">
        <v>9917</v>
      </c>
      <c r="B12107" t="s">
        <v>17</v>
      </c>
      <c r="C12107">
        <v>2007</v>
      </c>
      <c r="D12107" s="1" t="d">
        <v>1993-02-11</v>
      </c>
      <c r="E12107" s="1" t="str">
        <f t="shared" si="378"/>
        <v>1993</v>
      </c>
      <c r="F12107" s="1" t="str">
        <f t="shared" si="379"/>
        <v>Feb</v>
      </c>
      <c r="G12107" t="s">
        <v>37</v>
      </c>
      <c r="H12107" t="s">
        <v>202</v>
      </c>
      <c r="I12107">
        <v>0.06</v>
      </c>
      <c r="J12107">
        <v>0</v>
      </c>
      <c r="K12107">
        <v>0</v>
      </c>
      <c r="L12107">
        <v>0</v>
      </c>
      <c r="M12107">
        <v>7.0000000000000007E-2</v>
      </c>
      <c r="P12107" t="s">
        <v>203</v>
      </c>
      <c r="R12107" t="s">
        <v>4615</v>
      </c>
      <c r="S12107" t="s">
        <v>20</v>
      </c>
    </row>
    <row r="12108" spans="1:19" x14ac:dyDescent="0.2">
      <c r="A12108" t="s">
        <v>9918</v>
      </c>
      <c r="B12108" t="s">
        <v>32</v>
      </c>
      <c r="C12108">
        <v>2007</v>
      </c>
      <c r="D12108" s="1" t="d">
        <v>2021-11-10</v>
      </c>
      <c r="E12108" s="1" t="str">
        <f t="shared" si="378"/>
        <v>2021</v>
      </c>
      <c r="F12108" s="1" t="str">
        <f t="shared" si="379"/>
        <v>Nov</v>
      </c>
      <c r="G12108" t="s">
        <v>50</v>
      </c>
      <c r="H12108" t="s">
        <v>933</v>
      </c>
      <c r="I12108">
        <v>0.04</v>
      </c>
      <c r="J12108">
        <v>0</v>
      </c>
      <c r="K12108">
        <v>0.03</v>
      </c>
      <c r="L12108">
        <v>0</v>
      </c>
      <c r="M12108">
        <v>7.0000000000000007E-2</v>
      </c>
      <c r="N12108">
        <v>56</v>
      </c>
      <c r="O12108">
        <v>17</v>
      </c>
      <c r="P12108" t="s">
        <v>203</v>
      </c>
      <c r="R12108" t="s">
        <v>2114</v>
      </c>
      <c r="S12108" t="s">
        <v>112</v>
      </c>
    </row>
    <row r="12109" spans="1:19" x14ac:dyDescent="0.2">
      <c r="A12109" t="s">
        <v>5957</v>
      </c>
      <c r="B12109" t="s">
        <v>148</v>
      </c>
      <c r="C12109">
        <v>2012</v>
      </c>
      <c r="D12109" s="1" t="d">
        <v>2003-02-02</v>
      </c>
      <c r="E12109" s="1" t="str">
        <f t="shared" si="378"/>
        <v>2003</v>
      </c>
      <c r="F12109" s="1" t="str">
        <f t="shared" si="379"/>
        <v>Feb</v>
      </c>
      <c r="G12109" t="s">
        <v>101</v>
      </c>
      <c r="H12109" t="s">
        <v>1791</v>
      </c>
      <c r="I12109">
        <v>0</v>
      </c>
      <c r="J12109">
        <v>0.06</v>
      </c>
      <c r="K12109">
        <v>0</v>
      </c>
      <c r="L12109">
        <v>0.01</v>
      </c>
      <c r="M12109">
        <v>7.0000000000000007E-2</v>
      </c>
      <c r="N12109">
        <v>73</v>
      </c>
      <c r="O12109">
        <v>18</v>
      </c>
      <c r="P12109">
        <v>8</v>
      </c>
      <c r="Q12109">
        <v>128</v>
      </c>
      <c r="R12109" t="s">
        <v>5958</v>
      </c>
      <c r="S12109" t="s">
        <v>53</v>
      </c>
    </row>
    <row r="12110" spans="1:19" x14ac:dyDescent="0.2">
      <c r="A12110" t="s">
        <v>9919</v>
      </c>
      <c r="B12110" t="s">
        <v>104</v>
      </c>
      <c r="C12110">
        <v>1995</v>
      </c>
      <c r="D12110" s="1" t="d">
        <v>2019-03-05</v>
      </c>
      <c r="E12110" s="1" t="str">
        <f t="shared" si="378"/>
        <v>2019</v>
      </c>
      <c r="F12110" s="1" t="str">
        <f t="shared" si="379"/>
        <v>Mar</v>
      </c>
      <c r="G12110" t="s">
        <v>37</v>
      </c>
      <c r="H12110" t="s">
        <v>134</v>
      </c>
      <c r="I12110">
        <v>0.04</v>
      </c>
      <c r="J12110">
        <v>0.03</v>
      </c>
      <c r="K12110">
        <v>0</v>
      </c>
      <c r="L12110">
        <v>0</v>
      </c>
      <c r="M12110">
        <v>7.0000000000000007E-2</v>
      </c>
    </row>
    <row r="12111" spans="1:19" x14ac:dyDescent="0.2">
      <c r="A12111" t="s">
        <v>9920</v>
      </c>
      <c r="B12111" t="s">
        <v>55</v>
      </c>
      <c r="C12111">
        <v>2002</v>
      </c>
      <c r="D12111" s="1" t="d">
        <v>1995-04-11</v>
      </c>
      <c r="E12111" s="1" t="str">
        <f t="shared" si="378"/>
        <v>1995</v>
      </c>
      <c r="F12111" s="1" t="str">
        <f t="shared" si="379"/>
        <v>Apr</v>
      </c>
      <c r="G12111" t="s">
        <v>50</v>
      </c>
      <c r="H12111" t="s">
        <v>350</v>
      </c>
      <c r="I12111">
        <v>0.03</v>
      </c>
      <c r="J12111">
        <v>0.03</v>
      </c>
      <c r="K12111">
        <v>0</v>
      </c>
      <c r="L12111">
        <v>0.01</v>
      </c>
      <c r="M12111">
        <v>7.0000000000000007E-2</v>
      </c>
      <c r="N12111">
        <v>79</v>
      </c>
      <c r="O12111">
        <v>21</v>
      </c>
      <c r="P12111">
        <v>8.1999999999999993</v>
      </c>
      <c r="Q12111">
        <v>13</v>
      </c>
      <c r="R12111" t="s">
        <v>4666</v>
      </c>
      <c r="S12111" t="s">
        <v>88</v>
      </c>
    </row>
    <row r="12112" spans="1:19" x14ac:dyDescent="0.2">
      <c r="A12112" t="s">
        <v>9921</v>
      </c>
      <c r="B12112" t="s">
        <v>32</v>
      </c>
      <c r="C12112">
        <v>2010</v>
      </c>
      <c r="D12112" s="1" t="d">
        <v>2007-03-04</v>
      </c>
      <c r="E12112" s="1" t="str">
        <f t="shared" si="378"/>
        <v>2007</v>
      </c>
      <c r="F12112" s="1" t="str">
        <f t="shared" si="379"/>
        <v>Mar</v>
      </c>
      <c r="G12112" t="s">
        <v>50</v>
      </c>
      <c r="H12112" t="s">
        <v>1091</v>
      </c>
      <c r="I12112">
        <v>0.06</v>
      </c>
      <c r="J12112">
        <v>0</v>
      </c>
      <c r="K12112">
        <v>0</v>
      </c>
      <c r="L12112">
        <v>0</v>
      </c>
      <c r="M12112">
        <v>7.0000000000000007E-2</v>
      </c>
      <c r="P12112" t="s">
        <v>203</v>
      </c>
      <c r="R12112" t="s">
        <v>3561</v>
      </c>
      <c r="S12112" t="s">
        <v>20</v>
      </c>
    </row>
    <row r="12113" spans="1:19" x14ac:dyDescent="0.2">
      <c r="A12113" t="s">
        <v>9922</v>
      </c>
      <c r="B12113" t="s">
        <v>104</v>
      </c>
      <c r="C12113">
        <v>1994</v>
      </c>
      <c r="D12113" s="1" t="d">
        <v>1998-07-20</v>
      </c>
      <c r="E12113" s="1" t="str">
        <f t="shared" si="378"/>
        <v>1998</v>
      </c>
      <c r="F12113" s="1" t="str">
        <f t="shared" si="379"/>
        <v>Jul</v>
      </c>
      <c r="G12113" t="s">
        <v>24</v>
      </c>
      <c r="H12113" t="s">
        <v>68</v>
      </c>
      <c r="I12113">
        <v>0</v>
      </c>
      <c r="J12113">
        <v>0</v>
      </c>
      <c r="K12113">
        <v>0.06</v>
      </c>
      <c r="L12113">
        <v>0</v>
      </c>
      <c r="M12113">
        <v>7.0000000000000007E-2</v>
      </c>
    </row>
    <row r="12114" spans="1:19" x14ac:dyDescent="0.2">
      <c r="A12114" t="s">
        <v>9923</v>
      </c>
      <c r="B12114" t="s">
        <v>32</v>
      </c>
      <c r="C12114">
        <v>2005</v>
      </c>
      <c r="D12114" s="1" t="d">
        <v>2010-10-08</v>
      </c>
      <c r="E12114" s="1" t="str">
        <f t="shared" si="378"/>
        <v>2010</v>
      </c>
      <c r="F12114" s="1" t="str">
        <f t="shared" si="379"/>
        <v>Oct</v>
      </c>
      <c r="G12114" t="s">
        <v>272</v>
      </c>
      <c r="H12114" t="s">
        <v>663</v>
      </c>
      <c r="I12114">
        <v>0.06</v>
      </c>
      <c r="J12114">
        <v>0</v>
      </c>
      <c r="K12114">
        <v>0</v>
      </c>
      <c r="L12114">
        <v>0</v>
      </c>
      <c r="M12114">
        <v>7.0000000000000007E-2</v>
      </c>
    </row>
    <row r="12115" spans="1:19" x14ac:dyDescent="0.2">
      <c r="A12115" t="s">
        <v>7854</v>
      </c>
      <c r="B12115" t="s">
        <v>49</v>
      </c>
      <c r="C12115">
        <v>2010</v>
      </c>
      <c r="D12115" s="1" t="d">
        <v>2010-10-07</v>
      </c>
      <c r="E12115" s="1" t="str">
        <f t="shared" si="378"/>
        <v>2010</v>
      </c>
      <c r="F12115" s="1" t="str">
        <f t="shared" si="379"/>
        <v>Oct</v>
      </c>
      <c r="G12115" t="s">
        <v>28</v>
      </c>
      <c r="H12115" t="s">
        <v>1004</v>
      </c>
      <c r="I12115">
        <v>0</v>
      </c>
      <c r="J12115">
        <v>0</v>
      </c>
      <c r="K12115">
        <v>7.0000000000000007E-2</v>
      </c>
      <c r="L12115">
        <v>0</v>
      </c>
      <c r="M12115">
        <v>7.0000000000000007E-2</v>
      </c>
    </row>
    <row r="12116" spans="1:19" x14ac:dyDescent="0.2">
      <c r="A12116" t="s">
        <v>3604</v>
      </c>
      <c r="B12116" t="s">
        <v>32</v>
      </c>
      <c r="C12116">
        <v>2006</v>
      </c>
      <c r="D12116" s="1" t="d">
        <v>2016-09-20</v>
      </c>
      <c r="E12116" s="1" t="str">
        <f t="shared" si="378"/>
        <v>2016</v>
      </c>
      <c r="F12116" s="1" t="str">
        <f t="shared" si="379"/>
        <v>Sep</v>
      </c>
      <c r="G12116" t="s">
        <v>50</v>
      </c>
      <c r="H12116" t="s">
        <v>283</v>
      </c>
      <c r="I12116">
        <v>0.04</v>
      </c>
      <c r="J12116">
        <v>0.02</v>
      </c>
      <c r="K12116">
        <v>0</v>
      </c>
      <c r="L12116">
        <v>0.01</v>
      </c>
      <c r="M12116">
        <v>7.0000000000000007E-2</v>
      </c>
      <c r="N12116">
        <v>58</v>
      </c>
      <c r="O12116">
        <v>15</v>
      </c>
      <c r="P12116">
        <v>8</v>
      </c>
      <c r="Q12116">
        <v>7</v>
      </c>
      <c r="R12116" t="s">
        <v>2801</v>
      </c>
      <c r="S12116" t="s">
        <v>88</v>
      </c>
    </row>
    <row r="12117" spans="1:19" x14ac:dyDescent="0.2">
      <c r="A12117" t="s">
        <v>9924</v>
      </c>
      <c r="B12117" t="s">
        <v>159</v>
      </c>
      <c r="C12117">
        <v>2006</v>
      </c>
      <c r="D12117" s="1" t="d">
        <v>1989-06-23</v>
      </c>
      <c r="E12117" s="1" t="str">
        <f t="shared" si="378"/>
        <v>1989</v>
      </c>
      <c r="F12117" s="1" t="str">
        <f t="shared" si="379"/>
        <v>Jun</v>
      </c>
      <c r="G12117" t="s">
        <v>50</v>
      </c>
      <c r="H12117" t="s">
        <v>372</v>
      </c>
      <c r="I12117">
        <v>0.06</v>
      </c>
      <c r="J12117">
        <v>0</v>
      </c>
      <c r="K12117">
        <v>0</v>
      </c>
      <c r="L12117">
        <v>0.01</v>
      </c>
      <c r="M12117">
        <v>7.0000000000000007E-2</v>
      </c>
      <c r="N12117">
        <v>55</v>
      </c>
      <c r="O12117">
        <v>8</v>
      </c>
      <c r="P12117">
        <v>7.4</v>
      </c>
      <c r="Q12117">
        <v>8</v>
      </c>
      <c r="R12117" t="s">
        <v>9925</v>
      </c>
      <c r="S12117" t="s">
        <v>88</v>
      </c>
    </row>
    <row r="12118" spans="1:19" x14ac:dyDescent="0.2">
      <c r="A12118" t="s">
        <v>9926</v>
      </c>
      <c r="B12118" t="s">
        <v>104</v>
      </c>
      <c r="C12118">
        <v>2002</v>
      </c>
      <c r="D12118" s="1" t="d">
        <v>2015-12-29</v>
      </c>
      <c r="E12118" s="1" t="str">
        <f t="shared" si="378"/>
        <v>2015</v>
      </c>
      <c r="F12118" s="1" t="str">
        <f t="shared" si="379"/>
        <v>Dec</v>
      </c>
      <c r="G12118" t="s">
        <v>101</v>
      </c>
      <c r="H12118" t="s">
        <v>234</v>
      </c>
      <c r="I12118">
        <v>0</v>
      </c>
      <c r="J12118">
        <v>0</v>
      </c>
      <c r="K12118">
        <v>0.06</v>
      </c>
      <c r="L12118">
        <v>0</v>
      </c>
      <c r="M12118">
        <v>7.0000000000000007E-2</v>
      </c>
    </row>
    <row r="12119" spans="1:19" x14ac:dyDescent="0.2">
      <c r="A12119" t="s">
        <v>9927</v>
      </c>
      <c r="B12119" t="s">
        <v>75</v>
      </c>
      <c r="C12119">
        <v>2016</v>
      </c>
      <c r="D12119" s="1" t="d">
        <v>2008-11-14</v>
      </c>
      <c r="E12119" s="1" t="str">
        <f t="shared" si="378"/>
        <v>2008</v>
      </c>
      <c r="F12119" s="1" t="str">
        <f t="shared" si="379"/>
        <v>Nov</v>
      </c>
      <c r="G12119" t="s">
        <v>101</v>
      </c>
      <c r="H12119" t="s">
        <v>111</v>
      </c>
      <c r="I12119">
        <v>0.01</v>
      </c>
      <c r="J12119">
        <v>0.05</v>
      </c>
      <c r="K12119">
        <v>0</v>
      </c>
      <c r="L12119">
        <v>0.01</v>
      </c>
      <c r="M12119">
        <v>7.0000000000000007E-2</v>
      </c>
      <c r="N12119">
        <v>72</v>
      </c>
      <c r="O12119">
        <v>31</v>
      </c>
      <c r="P12119">
        <v>7.8</v>
      </c>
      <c r="Q12119">
        <v>22</v>
      </c>
      <c r="R12119" t="s">
        <v>9928</v>
      </c>
      <c r="S12119" t="s">
        <v>112</v>
      </c>
    </row>
    <row r="12120" spans="1:19" x14ac:dyDescent="0.2">
      <c r="A12120" t="s">
        <v>9929</v>
      </c>
      <c r="B12120" t="s">
        <v>32</v>
      </c>
      <c r="C12120">
        <v>2007</v>
      </c>
      <c r="D12120" s="1" t="d">
        <v>2002-12-16</v>
      </c>
      <c r="E12120" s="1" t="str">
        <f t="shared" si="378"/>
        <v>2002</v>
      </c>
      <c r="F12120" s="1" t="str">
        <f t="shared" si="379"/>
        <v>Dec</v>
      </c>
      <c r="G12120" t="s">
        <v>37</v>
      </c>
      <c r="H12120" t="s">
        <v>663</v>
      </c>
      <c r="I12120">
        <v>0.06</v>
      </c>
      <c r="J12120">
        <v>0</v>
      </c>
      <c r="K12120">
        <v>0</v>
      </c>
      <c r="L12120">
        <v>0</v>
      </c>
      <c r="M12120">
        <v>7.0000000000000007E-2</v>
      </c>
      <c r="N12120">
        <v>65</v>
      </c>
      <c r="O12120">
        <v>16</v>
      </c>
      <c r="P12120">
        <v>6.3</v>
      </c>
      <c r="Q12120">
        <v>4</v>
      </c>
      <c r="R12120" t="s">
        <v>8545</v>
      </c>
      <c r="S12120" t="s">
        <v>88</v>
      </c>
    </row>
    <row r="12121" spans="1:19" x14ac:dyDescent="0.2">
      <c r="A12121" t="s">
        <v>4319</v>
      </c>
      <c r="B12121" t="s">
        <v>5783</v>
      </c>
      <c r="C12121">
        <v>1993</v>
      </c>
      <c r="D12121" s="1" t="d">
        <v>2021-12-18</v>
      </c>
      <c r="E12121" s="1" t="str">
        <f t="shared" si="378"/>
        <v>2021</v>
      </c>
      <c r="F12121" s="1" t="str">
        <f t="shared" si="379"/>
        <v>Dec</v>
      </c>
      <c r="G12121" t="s">
        <v>86</v>
      </c>
      <c r="H12121" t="s">
        <v>5784</v>
      </c>
      <c r="I12121">
        <v>0</v>
      </c>
      <c r="J12121">
        <v>0</v>
      </c>
      <c r="K12121">
        <v>7.0000000000000007E-2</v>
      </c>
      <c r="L12121">
        <v>0</v>
      </c>
      <c r="M12121">
        <v>7.0000000000000007E-2</v>
      </c>
    </row>
    <row r="12122" spans="1:19" x14ac:dyDescent="0.2">
      <c r="A12122" t="s">
        <v>9930</v>
      </c>
      <c r="B12122" t="s">
        <v>104</v>
      </c>
      <c r="C12122">
        <v>1998</v>
      </c>
      <c r="D12122" s="1" t="d">
        <v>1990-10-10</v>
      </c>
      <c r="E12122" s="1" t="str">
        <f t="shared" si="378"/>
        <v>1990</v>
      </c>
      <c r="F12122" s="1" t="str">
        <f t="shared" si="379"/>
        <v>Oct</v>
      </c>
      <c r="G12122" t="s">
        <v>50</v>
      </c>
      <c r="H12122" t="s">
        <v>2518</v>
      </c>
      <c r="I12122">
        <v>0</v>
      </c>
      <c r="J12122">
        <v>0</v>
      </c>
      <c r="K12122">
        <v>0.06</v>
      </c>
      <c r="L12122">
        <v>0</v>
      </c>
      <c r="M12122">
        <v>7.0000000000000007E-2</v>
      </c>
    </row>
    <row r="12123" spans="1:19" x14ac:dyDescent="0.2">
      <c r="A12123" t="s">
        <v>9931</v>
      </c>
      <c r="B12123" t="s">
        <v>55</v>
      </c>
      <c r="C12123">
        <v>2002</v>
      </c>
      <c r="D12123" s="1" t="d">
        <v>1995-05-19</v>
      </c>
      <c r="E12123" s="1" t="str">
        <f t="shared" si="378"/>
        <v>1995</v>
      </c>
      <c r="F12123" s="1" t="str">
        <f t="shared" si="379"/>
        <v>May</v>
      </c>
      <c r="G12123" t="s">
        <v>86</v>
      </c>
      <c r="H12123" t="s">
        <v>3428</v>
      </c>
      <c r="I12123">
        <v>0.03</v>
      </c>
      <c r="J12123">
        <v>0.03</v>
      </c>
      <c r="K12123">
        <v>0</v>
      </c>
      <c r="L12123">
        <v>0.01</v>
      </c>
      <c r="M12123">
        <v>7.0000000000000007E-2</v>
      </c>
      <c r="N12123">
        <v>58</v>
      </c>
      <c r="O12123">
        <v>11</v>
      </c>
      <c r="P12123">
        <v>7.8</v>
      </c>
      <c r="Q12123">
        <v>5</v>
      </c>
      <c r="R12123" t="s">
        <v>3428</v>
      </c>
      <c r="S12123" t="s">
        <v>88</v>
      </c>
    </row>
    <row r="12124" spans="1:19" x14ac:dyDescent="0.2">
      <c r="A12124" t="s">
        <v>9932</v>
      </c>
      <c r="B12124" t="s">
        <v>55</v>
      </c>
      <c r="C12124">
        <v>2003</v>
      </c>
      <c r="D12124" s="1" t="d">
        <v>2001-04-12</v>
      </c>
      <c r="E12124" s="1" t="str">
        <f t="shared" si="378"/>
        <v>2001</v>
      </c>
      <c r="F12124" s="1" t="str">
        <f t="shared" si="379"/>
        <v>Apr</v>
      </c>
      <c r="G12124" t="s">
        <v>101</v>
      </c>
      <c r="H12124" t="s">
        <v>68</v>
      </c>
      <c r="I12124">
        <v>0.03</v>
      </c>
      <c r="J12124">
        <v>0.03</v>
      </c>
      <c r="K12124">
        <v>0</v>
      </c>
      <c r="L12124">
        <v>0.01</v>
      </c>
      <c r="M12124">
        <v>7.0000000000000007E-2</v>
      </c>
      <c r="N12124">
        <v>61</v>
      </c>
      <c r="O12124">
        <v>31</v>
      </c>
      <c r="P12124">
        <v>7.7</v>
      </c>
      <c r="Q12124">
        <v>9</v>
      </c>
      <c r="R12124" t="s">
        <v>3810</v>
      </c>
      <c r="S12124" t="s">
        <v>53</v>
      </c>
    </row>
    <row r="12125" spans="1:19" x14ac:dyDescent="0.2">
      <c r="A12125" t="s">
        <v>9933</v>
      </c>
      <c r="B12125" t="s">
        <v>55</v>
      </c>
      <c r="C12125">
        <v>2002</v>
      </c>
      <c r="D12125" s="1" t="d">
        <v>2005-01-24</v>
      </c>
      <c r="E12125" s="1" t="str">
        <f t="shared" si="378"/>
        <v>2005</v>
      </c>
      <c r="F12125" s="1" t="str">
        <f t="shared" si="379"/>
        <v>Jan</v>
      </c>
      <c r="G12125" t="s">
        <v>28</v>
      </c>
      <c r="H12125" t="s">
        <v>4138</v>
      </c>
      <c r="I12125">
        <v>0</v>
      </c>
      <c r="J12125">
        <v>0</v>
      </c>
      <c r="K12125">
        <v>7.0000000000000007E-2</v>
      </c>
      <c r="L12125">
        <v>0</v>
      </c>
      <c r="M12125">
        <v>7.0000000000000007E-2</v>
      </c>
    </row>
    <row r="12126" spans="1:19" x14ac:dyDescent="0.2">
      <c r="A12126" t="s">
        <v>9934</v>
      </c>
      <c r="B12126" t="s">
        <v>104</v>
      </c>
      <c r="C12126">
        <v>1999</v>
      </c>
      <c r="D12126" s="1" t="d">
        <v>2009-10-09</v>
      </c>
      <c r="E12126" s="1" t="str">
        <f t="shared" si="378"/>
        <v>2009</v>
      </c>
      <c r="F12126" s="1" t="str">
        <f t="shared" si="379"/>
        <v>Oct</v>
      </c>
      <c r="G12126" t="s">
        <v>28</v>
      </c>
      <c r="H12126" t="s">
        <v>68</v>
      </c>
      <c r="I12126">
        <v>0.04</v>
      </c>
      <c r="J12126">
        <v>0.03</v>
      </c>
      <c r="K12126">
        <v>0</v>
      </c>
      <c r="L12126">
        <v>0</v>
      </c>
      <c r="M12126">
        <v>7.0000000000000007E-2</v>
      </c>
      <c r="N12126">
        <v>57</v>
      </c>
      <c r="O12126">
        <v>9</v>
      </c>
      <c r="P12126">
        <v>8.3000000000000007</v>
      </c>
      <c r="Q12126">
        <v>10</v>
      </c>
      <c r="R12126" t="s">
        <v>181</v>
      </c>
      <c r="S12126" t="s">
        <v>88</v>
      </c>
    </row>
    <row r="12127" spans="1:19" x14ac:dyDescent="0.2">
      <c r="A12127" t="s">
        <v>9935</v>
      </c>
      <c r="B12127" t="s">
        <v>32</v>
      </c>
      <c r="C12127">
        <v>2008</v>
      </c>
      <c r="D12127" s="1" t="d">
        <v>1988-02-14</v>
      </c>
      <c r="E12127" s="1" t="str">
        <f t="shared" si="378"/>
        <v>1988</v>
      </c>
      <c r="F12127" s="1" t="str">
        <f t="shared" si="379"/>
        <v>Feb</v>
      </c>
      <c r="G12127" t="s">
        <v>50</v>
      </c>
      <c r="H12127" t="s">
        <v>1870</v>
      </c>
      <c r="I12127">
        <v>0.06</v>
      </c>
      <c r="J12127">
        <v>0</v>
      </c>
      <c r="K12127">
        <v>0</v>
      </c>
      <c r="L12127">
        <v>0</v>
      </c>
      <c r="M12127">
        <v>7.0000000000000007E-2</v>
      </c>
      <c r="N12127">
        <v>56</v>
      </c>
      <c r="O12127">
        <v>23</v>
      </c>
      <c r="P12127" t="s">
        <v>203</v>
      </c>
      <c r="R12127" t="s">
        <v>1870</v>
      </c>
      <c r="S12127" t="s">
        <v>88</v>
      </c>
    </row>
    <row r="12128" spans="1:19" x14ac:dyDescent="0.2">
      <c r="A12128" t="s">
        <v>3945</v>
      </c>
      <c r="B12128" t="s">
        <v>189</v>
      </c>
      <c r="C12128">
        <v>2004</v>
      </c>
      <c r="D12128" s="1" t="d">
        <v>1991-06-01</v>
      </c>
      <c r="E12128" s="1" t="str">
        <f t="shared" si="378"/>
        <v>1991</v>
      </c>
      <c r="F12128" s="1" t="str">
        <f t="shared" si="379"/>
        <v>Jun</v>
      </c>
      <c r="G12128" t="s">
        <v>18</v>
      </c>
      <c r="H12128" t="s">
        <v>134</v>
      </c>
      <c r="I12128">
        <v>0.05</v>
      </c>
      <c r="J12128">
        <v>0.01</v>
      </c>
      <c r="K12128">
        <v>0</v>
      </c>
      <c r="L12128">
        <v>0</v>
      </c>
      <c r="M12128">
        <v>7.0000000000000007E-2</v>
      </c>
      <c r="N12128">
        <v>75</v>
      </c>
      <c r="O12128">
        <v>18</v>
      </c>
      <c r="P12128">
        <v>5.6</v>
      </c>
      <c r="Q12128">
        <v>5</v>
      </c>
      <c r="R12128" t="s">
        <v>135</v>
      </c>
      <c r="S12128" t="s">
        <v>20</v>
      </c>
    </row>
    <row r="12129" spans="1:19" x14ac:dyDescent="0.2">
      <c r="A12129" t="s">
        <v>7191</v>
      </c>
      <c r="B12129" t="s">
        <v>189</v>
      </c>
      <c r="C12129">
        <v>2005</v>
      </c>
      <c r="D12129" s="1" t="d">
        <v>1999-06-05</v>
      </c>
      <c r="E12129" s="1" t="str">
        <f t="shared" si="378"/>
        <v>1999</v>
      </c>
      <c r="F12129" s="1" t="str">
        <f t="shared" si="379"/>
        <v>Jun</v>
      </c>
      <c r="G12129" t="s">
        <v>34</v>
      </c>
      <c r="H12129" t="s">
        <v>776</v>
      </c>
      <c r="I12129">
        <v>0.05</v>
      </c>
      <c r="J12129">
        <v>0.01</v>
      </c>
      <c r="K12129">
        <v>0</v>
      </c>
      <c r="L12129">
        <v>0</v>
      </c>
      <c r="M12129">
        <v>7.0000000000000007E-2</v>
      </c>
      <c r="N12129">
        <v>65</v>
      </c>
      <c r="O12129">
        <v>16</v>
      </c>
      <c r="P12129" t="s">
        <v>203</v>
      </c>
      <c r="R12129" t="s">
        <v>777</v>
      </c>
      <c r="S12129" t="s">
        <v>20</v>
      </c>
    </row>
    <row r="12130" spans="1:19" x14ac:dyDescent="0.2">
      <c r="A12130" t="s">
        <v>9936</v>
      </c>
      <c r="B12130" t="s">
        <v>148</v>
      </c>
      <c r="C12130">
        <v>2003</v>
      </c>
      <c r="D12130" s="1" t="d">
        <v>2009-12-05</v>
      </c>
      <c r="E12130" s="1" t="str">
        <f t="shared" si="378"/>
        <v>2009</v>
      </c>
      <c r="F12130" s="1" t="str">
        <f t="shared" si="379"/>
        <v>Dec</v>
      </c>
      <c r="G12130" t="s">
        <v>39</v>
      </c>
      <c r="H12130" t="s">
        <v>45</v>
      </c>
      <c r="I12130">
        <v>0</v>
      </c>
      <c r="J12130">
        <v>0.06</v>
      </c>
      <c r="K12130">
        <v>0</v>
      </c>
      <c r="L12130">
        <v>0.01</v>
      </c>
      <c r="M12130">
        <v>7.0000000000000007E-2</v>
      </c>
      <c r="N12130">
        <v>88</v>
      </c>
      <c r="O12130">
        <v>22</v>
      </c>
      <c r="P12130">
        <v>8.1999999999999993</v>
      </c>
      <c r="Q12130">
        <v>49</v>
      </c>
      <c r="R12130" t="s">
        <v>45</v>
      </c>
      <c r="S12130" t="s">
        <v>20</v>
      </c>
    </row>
    <row r="12131" spans="1:19" x14ac:dyDescent="0.2">
      <c r="A12131" t="s">
        <v>9937</v>
      </c>
      <c r="B12131" t="s">
        <v>79</v>
      </c>
      <c r="C12131">
        <v>2011</v>
      </c>
      <c r="D12131" s="1" t="d">
        <v>1989-01-14</v>
      </c>
      <c r="E12131" s="1" t="str">
        <f t="shared" si="378"/>
        <v>1989</v>
      </c>
      <c r="F12131" s="1" t="str">
        <f t="shared" si="379"/>
        <v>Jan</v>
      </c>
      <c r="G12131" t="s">
        <v>1</v>
      </c>
      <c r="H12131" t="s">
        <v>6855</v>
      </c>
      <c r="I12131">
        <v>0</v>
      </c>
      <c r="J12131">
        <v>0.06</v>
      </c>
      <c r="K12131">
        <v>0</v>
      </c>
      <c r="L12131">
        <v>0.01</v>
      </c>
      <c r="M12131">
        <v>7.0000000000000007E-2</v>
      </c>
    </row>
    <row r="12132" spans="1:19" x14ac:dyDescent="0.2">
      <c r="A12132" t="s">
        <v>9938</v>
      </c>
      <c r="B12132" t="s">
        <v>55</v>
      </c>
      <c r="C12132">
        <v>2004</v>
      </c>
      <c r="D12132" s="1" t="d">
        <v>1989-03-07</v>
      </c>
      <c r="E12132" s="1" t="str">
        <f t="shared" si="378"/>
        <v>1989</v>
      </c>
      <c r="F12132" s="1" t="str">
        <f t="shared" si="379"/>
        <v>Mar</v>
      </c>
      <c r="G12132" t="s">
        <v>50</v>
      </c>
      <c r="H12132" t="s">
        <v>234</v>
      </c>
      <c r="I12132">
        <v>0.03</v>
      </c>
      <c r="J12132">
        <v>0.03</v>
      </c>
      <c r="K12132">
        <v>0</v>
      </c>
      <c r="L12132">
        <v>0.01</v>
      </c>
      <c r="M12132">
        <v>7.0000000000000007E-2</v>
      </c>
    </row>
    <row r="12133" spans="1:19" x14ac:dyDescent="0.2">
      <c r="A12133" t="s">
        <v>9939</v>
      </c>
      <c r="B12133" t="s">
        <v>17</v>
      </c>
      <c r="C12133">
        <v>2007</v>
      </c>
      <c r="D12133" s="1" t="d">
        <v>2015-12-20</v>
      </c>
      <c r="E12133" s="1" t="str">
        <f t="shared" si="378"/>
        <v>2015</v>
      </c>
      <c r="F12133" s="1" t="str">
        <f t="shared" si="379"/>
        <v>Dec</v>
      </c>
      <c r="G12133" t="s">
        <v>1</v>
      </c>
      <c r="H12133" t="s">
        <v>2930</v>
      </c>
      <c r="I12133">
        <v>0.06</v>
      </c>
      <c r="J12133">
        <v>0</v>
      </c>
      <c r="K12133">
        <v>0</v>
      </c>
      <c r="L12133">
        <v>0</v>
      </c>
      <c r="M12133">
        <v>7.0000000000000007E-2</v>
      </c>
      <c r="N12133">
        <v>19</v>
      </c>
      <c r="O12133">
        <v>5</v>
      </c>
      <c r="P12133">
        <v>2.7</v>
      </c>
      <c r="Q12133">
        <v>28</v>
      </c>
      <c r="R12133" t="s">
        <v>5837</v>
      </c>
      <c r="S12133" t="s">
        <v>20</v>
      </c>
    </row>
    <row r="12134" spans="1:19" x14ac:dyDescent="0.2">
      <c r="A12134" t="s">
        <v>9940</v>
      </c>
      <c r="B12134" t="s">
        <v>148</v>
      </c>
      <c r="C12134">
        <v>2013</v>
      </c>
      <c r="D12134" s="1" t="d">
        <v>2017-04-22</v>
      </c>
      <c r="E12134" s="1" t="str">
        <f t="shared" si="378"/>
        <v>2017</v>
      </c>
      <c r="F12134" s="1" t="str">
        <f t="shared" si="379"/>
        <v>Apr</v>
      </c>
      <c r="G12134" t="s">
        <v>101</v>
      </c>
      <c r="H12134" t="s">
        <v>7468</v>
      </c>
      <c r="I12134">
        <v>0</v>
      </c>
      <c r="J12134">
        <v>0.06</v>
      </c>
      <c r="K12134">
        <v>0</v>
      </c>
      <c r="L12134">
        <v>0</v>
      </c>
      <c r="M12134">
        <v>7.0000000000000007E-2</v>
      </c>
      <c r="N12134">
        <v>80</v>
      </c>
      <c r="O12134">
        <v>34</v>
      </c>
      <c r="P12134">
        <v>7.9</v>
      </c>
      <c r="Q12134">
        <v>171</v>
      </c>
      <c r="R12134" t="s">
        <v>7468</v>
      </c>
    </row>
    <row r="12135" spans="1:19" x14ac:dyDescent="0.2">
      <c r="A12135" t="s">
        <v>7703</v>
      </c>
      <c r="B12135" t="s">
        <v>1015</v>
      </c>
      <c r="C12135">
        <v>2014</v>
      </c>
      <c r="D12135" s="1" t="d">
        <v>2011-07-19</v>
      </c>
      <c r="E12135" s="1" t="str">
        <f t="shared" si="378"/>
        <v>2011</v>
      </c>
      <c r="F12135" s="1" t="str">
        <f t="shared" si="379"/>
        <v>Jul</v>
      </c>
      <c r="G12135" t="s">
        <v>18</v>
      </c>
      <c r="H12135" t="s">
        <v>234</v>
      </c>
      <c r="I12135">
        <v>0</v>
      </c>
      <c r="J12135">
        <v>0</v>
      </c>
      <c r="K12135">
        <v>7.0000000000000007E-2</v>
      </c>
      <c r="L12135">
        <v>0</v>
      </c>
      <c r="M12135">
        <v>7.0000000000000007E-2</v>
      </c>
    </row>
    <row r="12136" spans="1:19" x14ac:dyDescent="0.2">
      <c r="A12136" t="s">
        <v>9941</v>
      </c>
      <c r="B12136" t="s">
        <v>75</v>
      </c>
      <c r="C12136">
        <v>2015</v>
      </c>
      <c r="D12136" s="1" t="d">
        <v>2010-08-23</v>
      </c>
      <c r="E12136" s="1" t="str">
        <f t="shared" si="378"/>
        <v>2010</v>
      </c>
      <c r="F12136" s="1" t="str">
        <f t="shared" si="379"/>
        <v>Aug</v>
      </c>
      <c r="G12136" t="s">
        <v>50</v>
      </c>
      <c r="H12136" t="s">
        <v>2703</v>
      </c>
      <c r="I12136">
        <v>0.02</v>
      </c>
      <c r="J12136">
        <v>0.03</v>
      </c>
      <c r="K12136">
        <v>0</v>
      </c>
      <c r="L12136">
        <v>0.01</v>
      </c>
      <c r="M12136">
        <v>7.0000000000000007E-2</v>
      </c>
    </row>
    <row r="12137" spans="1:19" x14ac:dyDescent="0.2">
      <c r="A12137" t="s">
        <v>9438</v>
      </c>
      <c r="B12137" t="s">
        <v>49</v>
      </c>
      <c r="C12137">
        <v>2011</v>
      </c>
      <c r="D12137" s="1" t="d">
        <v>1991-02-27</v>
      </c>
      <c r="E12137" s="1" t="str">
        <f t="shared" si="378"/>
        <v>1991</v>
      </c>
      <c r="F12137" s="1" t="str">
        <f t="shared" si="379"/>
        <v>Feb</v>
      </c>
      <c r="G12137" t="s">
        <v>86</v>
      </c>
      <c r="H12137" t="s">
        <v>1403</v>
      </c>
      <c r="I12137">
        <v>0.06</v>
      </c>
      <c r="J12137">
        <v>0</v>
      </c>
      <c r="K12137">
        <v>0</v>
      </c>
      <c r="L12137">
        <v>0.01</v>
      </c>
      <c r="M12137">
        <v>7.0000000000000007E-2</v>
      </c>
    </row>
    <row r="12138" spans="1:19" x14ac:dyDescent="0.2">
      <c r="A12138" t="s">
        <v>9942</v>
      </c>
      <c r="B12138" t="s">
        <v>32</v>
      </c>
      <c r="C12138">
        <v>2008</v>
      </c>
      <c r="D12138" s="1" t="d">
        <v>2022-11-29</v>
      </c>
      <c r="E12138" s="1" t="str">
        <f t="shared" si="378"/>
        <v>2022</v>
      </c>
      <c r="F12138" s="1" t="str">
        <f t="shared" si="379"/>
        <v>Nov</v>
      </c>
      <c r="G12138" t="s">
        <v>101</v>
      </c>
      <c r="H12138" t="s">
        <v>933</v>
      </c>
      <c r="I12138">
        <v>0</v>
      </c>
      <c r="J12138">
        <v>0</v>
      </c>
      <c r="K12138">
        <v>7.0000000000000007E-2</v>
      </c>
      <c r="L12138">
        <v>0</v>
      </c>
      <c r="M12138">
        <v>7.0000000000000007E-2</v>
      </c>
    </row>
    <row r="12139" spans="1:19" x14ac:dyDescent="0.2">
      <c r="A12139" t="s">
        <v>9943</v>
      </c>
      <c r="B12139" t="s">
        <v>75</v>
      </c>
      <c r="C12139">
        <v>2015</v>
      </c>
      <c r="D12139" s="1" t="d">
        <v>1998-01-17</v>
      </c>
      <c r="E12139" s="1" t="str">
        <f t="shared" si="378"/>
        <v>1998</v>
      </c>
      <c r="F12139" s="1" t="str">
        <f t="shared" si="379"/>
        <v>Jan</v>
      </c>
      <c r="G12139" t="s">
        <v>101</v>
      </c>
      <c r="H12139" t="s">
        <v>2703</v>
      </c>
      <c r="I12139">
        <v>0</v>
      </c>
      <c r="J12139">
        <v>0.06</v>
      </c>
      <c r="K12139">
        <v>0</v>
      </c>
      <c r="L12139">
        <v>0.01</v>
      </c>
      <c r="M12139">
        <v>7.0000000000000007E-2</v>
      </c>
      <c r="N12139">
        <v>63</v>
      </c>
      <c r="O12139">
        <v>9</v>
      </c>
      <c r="P12139">
        <v>8.6</v>
      </c>
      <c r="Q12139">
        <v>7</v>
      </c>
      <c r="R12139" t="s">
        <v>8640</v>
      </c>
    </row>
    <row r="12140" spans="1:19" x14ac:dyDescent="0.2">
      <c r="A12140" t="s">
        <v>7534</v>
      </c>
      <c r="B12140" t="s">
        <v>159</v>
      </c>
      <c r="C12140">
        <v>2007</v>
      </c>
      <c r="D12140" s="1" t="d">
        <v>2022-01-30</v>
      </c>
      <c r="E12140" s="1" t="str">
        <f t="shared" si="378"/>
        <v>2022</v>
      </c>
      <c r="F12140" s="1" t="str">
        <f t="shared" si="379"/>
        <v>Jan</v>
      </c>
      <c r="G12140" t="s">
        <v>34</v>
      </c>
      <c r="H12140" t="s">
        <v>3825</v>
      </c>
      <c r="I12140">
        <v>0.06</v>
      </c>
      <c r="J12140">
        <v>0</v>
      </c>
      <c r="K12140">
        <v>0</v>
      </c>
      <c r="L12140">
        <v>0.01</v>
      </c>
      <c r="M12140">
        <v>7.0000000000000007E-2</v>
      </c>
      <c r="N12140">
        <v>57</v>
      </c>
      <c r="O12140">
        <v>6</v>
      </c>
      <c r="P12140" t="s">
        <v>203</v>
      </c>
      <c r="R12140" t="s">
        <v>4447</v>
      </c>
      <c r="S12140" t="s">
        <v>20</v>
      </c>
    </row>
    <row r="12141" spans="1:19" x14ac:dyDescent="0.2">
      <c r="A12141" t="s">
        <v>2068</v>
      </c>
      <c r="B12141" t="s">
        <v>1043</v>
      </c>
      <c r="C12141">
        <v>1997</v>
      </c>
      <c r="D12141" s="1" t="d">
        <v>1998-09-30</v>
      </c>
      <c r="E12141" s="1" t="str">
        <f t="shared" si="378"/>
        <v>1998</v>
      </c>
      <c r="F12141" s="1" t="str">
        <f t="shared" si="379"/>
        <v>Sep</v>
      </c>
      <c r="G12141" t="s">
        <v>50</v>
      </c>
      <c r="H12141" t="s">
        <v>222</v>
      </c>
      <c r="I12141">
        <v>0</v>
      </c>
      <c r="J12141">
        <v>0</v>
      </c>
      <c r="K12141">
        <v>7.0000000000000007E-2</v>
      </c>
      <c r="L12141">
        <v>0</v>
      </c>
      <c r="M12141">
        <v>7.0000000000000007E-2</v>
      </c>
    </row>
    <row r="12142" spans="1:19" x14ac:dyDescent="0.2">
      <c r="A12142" t="s">
        <v>9944</v>
      </c>
      <c r="B12142" t="s">
        <v>32</v>
      </c>
      <c r="C12142">
        <v>2008</v>
      </c>
      <c r="D12142" s="1" t="d">
        <v>2019-05-23</v>
      </c>
      <c r="E12142" s="1" t="str">
        <f t="shared" si="378"/>
        <v>2019</v>
      </c>
      <c r="F12142" s="1" t="str">
        <f t="shared" si="379"/>
        <v>May</v>
      </c>
      <c r="G12142" t="s">
        <v>50</v>
      </c>
      <c r="H12142" t="s">
        <v>1858</v>
      </c>
      <c r="I12142">
        <v>0.06</v>
      </c>
      <c r="J12142">
        <v>0</v>
      </c>
      <c r="K12142">
        <v>0</v>
      </c>
      <c r="L12142">
        <v>0.01</v>
      </c>
      <c r="M12142">
        <v>7.0000000000000007E-2</v>
      </c>
    </row>
    <row r="12143" spans="1:19" x14ac:dyDescent="0.2">
      <c r="A12143" t="s">
        <v>9945</v>
      </c>
      <c r="B12143" t="s">
        <v>32</v>
      </c>
      <c r="C12143">
        <v>2008</v>
      </c>
      <c r="D12143" s="1" t="d">
        <v>2003-02-12</v>
      </c>
      <c r="E12143" s="1" t="str">
        <f t="shared" si="378"/>
        <v>2003</v>
      </c>
      <c r="F12143" s="1" t="str">
        <f t="shared" si="379"/>
        <v>Feb</v>
      </c>
      <c r="G12143" t="s">
        <v>101</v>
      </c>
      <c r="H12143" t="s">
        <v>111</v>
      </c>
      <c r="I12143">
        <v>0.06</v>
      </c>
      <c r="J12143">
        <v>0</v>
      </c>
      <c r="K12143">
        <v>0</v>
      </c>
      <c r="L12143">
        <v>0</v>
      </c>
      <c r="M12143">
        <v>7.0000000000000007E-2</v>
      </c>
      <c r="P12143" t="s">
        <v>203</v>
      </c>
      <c r="R12143" t="s">
        <v>111</v>
      </c>
      <c r="S12143" t="s">
        <v>20</v>
      </c>
    </row>
    <row r="12144" spans="1:19" x14ac:dyDescent="0.2">
      <c r="A12144" t="s">
        <v>9946</v>
      </c>
      <c r="B12144" t="s">
        <v>32</v>
      </c>
      <c r="C12144">
        <v>2008</v>
      </c>
      <c r="D12144" s="1" t="d">
        <v>2012-06-28</v>
      </c>
      <c r="E12144" s="1" t="str">
        <f t="shared" si="378"/>
        <v>2012</v>
      </c>
      <c r="F12144" s="1" t="str">
        <f t="shared" si="379"/>
        <v>Jun</v>
      </c>
      <c r="G12144" t="s">
        <v>34</v>
      </c>
      <c r="H12144" t="s">
        <v>1222</v>
      </c>
      <c r="I12144">
        <v>0.06</v>
      </c>
      <c r="J12144">
        <v>0.01</v>
      </c>
      <c r="K12144">
        <v>0</v>
      </c>
      <c r="L12144">
        <v>0.01</v>
      </c>
      <c r="M12144">
        <v>7.0000000000000007E-2</v>
      </c>
      <c r="P12144" t="s">
        <v>203</v>
      </c>
      <c r="R12144" t="s">
        <v>1222</v>
      </c>
      <c r="S12144" t="s">
        <v>112</v>
      </c>
    </row>
    <row r="12145" spans="1:19" x14ac:dyDescent="0.2">
      <c r="A12145" t="s">
        <v>9947</v>
      </c>
      <c r="B12145" t="s">
        <v>27</v>
      </c>
      <c r="C12145">
        <v>1998</v>
      </c>
      <c r="D12145" s="1" t="d">
        <v>1989-01-01</v>
      </c>
      <c r="E12145" s="1" t="str">
        <f t="shared" si="378"/>
        <v>1989</v>
      </c>
      <c r="F12145" s="1" t="str">
        <f t="shared" si="379"/>
        <v>Jan</v>
      </c>
      <c r="G12145" t="s">
        <v>18</v>
      </c>
      <c r="H12145" t="s">
        <v>234</v>
      </c>
      <c r="I12145">
        <v>0</v>
      </c>
      <c r="J12145">
        <v>0</v>
      </c>
      <c r="K12145">
        <v>7.0000000000000007E-2</v>
      </c>
      <c r="L12145">
        <v>0</v>
      </c>
      <c r="M12145">
        <v>7.0000000000000007E-2</v>
      </c>
    </row>
    <row r="12146" spans="1:19" x14ac:dyDescent="0.2">
      <c r="A12146" t="s">
        <v>9948</v>
      </c>
      <c r="B12146" t="s">
        <v>32</v>
      </c>
      <c r="C12146">
        <v>2010</v>
      </c>
      <c r="D12146" s="1" t="d">
        <v>2006-05-27</v>
      </c>
      <c r="E12146" s="1" t="str">
        <f t="shared" si="378"/>
        <v>2006</v>
      </c>
      <c r="F12146" s="1" t="str">
        <f t="shared" si="379"/>
        <v>May</v>
      </c>
      <c r="G12146" t="s">
        <v>34</v>
      </c>
      <c r="H12146" t="s">
        <v>484</v>
      </c>
      <c r="I12146">
        <v>0.06</v>
      </c>
      <c r="J12146">
        <v>0</v>
      </c>
      <c r="K12146">
        <v>0</v>
      </c>
      <c r="L12146">
        <v>0</v>
      </c>
      <c r="M12146">
        <v>7.0000000000000007E-2</v>
      </c>
      <c r="N12146">
        <v>70</v>
      </c>
      <c r="O12146">
        <v>7</v>
      </c>
      <c r="P12146" t="s">
        <v>203</v>
      </c>
      <c r="R12146" t="s">
        <v>9949</v>
      </c>
      <c r="S12146" t="s">
        <v>20</v>
      </c>
    </row>
    <row r="12147" spans="1:19" x14ac:dyDescent="0.2">
      <c r="A12147" t="s">
        <v>9950</v>
      </c>
      <c r="B12147" t="s">
        <v>64</v>
      </c>
      <c r="C12147">
        <v>2006</v>
      </c>
      <c r="D12147" s="1" t="d">
        <v>1997-05-17</v>
      </c>
      <c r="E12147" s="1" t="str">
        <f t="shared" si="378"/>
        <v>1997</v>
      </c>
      <c r="F12147" s="1" t="str">
        <f t="shared" si="379"/>
        <v>May</v>
      </c>
      <c r="G12147" t="s">
        <v>30</v>
      </c>
      <c r="H12147" t="s">
        <v>51</v>
      </c>
      <c r="I12147">
        <v>0.05</v>
      </c>
      <c r="J12147">
        <v>0.02</v>
      </c>
      <c r="K12147">
        <v>0</v>
      </c>
      <c r="L12147">
        <v>0</v>
      </c>
      <c r="M12147">
        <v>7.0000000000000007E-2</v>
      </c>
      <c r="P12147" t="s">
        <v>203</v>
      </c>
      <c r="R12147" t="s">
        <v>9951</v>
      </c>
      <c r="S12147" t="s">
        <v>20</v>
      </c>
    </row>
    <row r="12148" spans="1:19" x14ac:dyDescent="0.2">
      <c r="A12148" t="s">
        <v>9952</v>
      </c>
      <c r="B12148" t="s">
        <v>49</v>
      </c>
      <c r="C12148">
        <v>2012</v>
      </c>
      <c r="D12148" s="1" t="d">
        <v>2016-11-04</v>
      </c>
      <c r="E12148" s="1" t="str">
        <f t="shared" si="378"/>
        <v>2016</v>
      </c>
      <c r="F12148" s="1" t="str">
        <f t="shared" si="379"/>
        <v>Nov</v>
      </c>
      <c r="G12148" t="s">
        <v>37</v>
      </c>
      <c r="H12148" t="s">
        <v>372</v>
      </c>
      <c r="I12148">
        <v>0.03</v>
      </c>
      <c r="J12148">
        <v>0.03</v>
      </c>
      <c r="K12148">
        <v>0</v>
      </c>
      <c r="L12148">
        <v>0.01</v>
      </c>
      <c r="M12148">
        <v>7.0000000000000007E-2</v>
      </c>
      <c r="N12148">
        <v>56</v>
      </c>
      <c r="O12148">
        <v>23</v>
      </c>
      <c r="P12148">
        <v>5.4</v>
      </c>
      <c r="Q12148">
        <v>43</v>
      </c>
      <c r="R12148" t="s">
        <v>4233</v>
      </c>
      <c r="S12148" t="s">
        <v>53</v>
      </c>
    </row>
    <row r="12149" spans="1:19" x14ac:dyDescent="0.2">
      <c r="A12149" t="s">
        <v>9953</v>
      </c>
      <c r="B12149" t="s">
        <v>104</v>
      </c>
      <c r="C12149">
        <v>2001</v>
      </c>
      <c r="D12149" s="1" t="d">
        <v>1991-10-10</v>
      </c>
      <c r="E12149" s="1" t="str">
        <f t="shared" si="378"/>
        <v>1991</v>
      </c>
      <c r="F12149" s="1" t="str">
        <f t="shared" si="379"/>
        <v>Oct</v>
      </c>
      <c r="G12149" t="s">
        <v>18</v>
      </c>
      <c r="H12149" t="s">
        <v>1207</v>
      </c>
      <c r="I12149">
        <v>0.04</v>
      </c>
      <c r="J12149">
        <v>0.03</v>
      </c>
      <c r="K12149">
        <v>0</v>
      </c>
      <c r="L12149">
        <v>0</v>
      </c>
      <c r="M12149">
        <v>7.0000000000000007E-2</v>
      </c>
    </row>
    <row r="12150" spans="1:19" x14ac:dyDescent="0.2">
      <c r="A12150" t="s">
        <v>5237</v>
      </c>
      <c r="B12150" t="s">
        <v>44</v>
      </c>
      <c r="C12150">
        <v>2011</v>
      </c>
      <c r="D12150" s="1" t="d">
        <v>2010-07-21</v>
      </c>
      <c r="E12150" s="1" t="str">
        <f t="shared" si="378"/>
        <v>2010</v>
      </c>
      <c r="F12150" s="1" t="str">
        <f t="shared" si="379"/>
        <v>Jul</v>
      </c>
      <c r="G12150" t="s">
        <v>86</v>
      </c>
      <c r="H12150" t="s">
        <v>222</v>
      </c>
      <c r="I12150">
        <v>0</v>
      </c>
      <c r="J12150">
        <v>0.03</v>
      </c>
      <c r="K12150">
        <v>0.04</v>
      </c>
      <c r="L12150">
        <v>0</v>
      </c>
      <c r="M12150">
        <v>7.0000000000000007E-2</v>
      </c>
      <c r="N12150">
        <v>79</v>
      </c>
      <c r="O12150">
        <v>44</v>
      </c>
      <c r="P12150">
        <v>6.2</v>
      </c>
      <c r="Q12150">
        <v>85</v>
      </c>
      <c r="R12150" t="s">
        <v>222</v>
      </c>
      <c r="S12150" t="s">
        <v>88</v>
      </c>
    </row>
    <row r="12151" spans="1:19" x14ac:dyDescent="0.2">
      <c r="A12151" t="s">
        <v>3931</v>
      </c>
      <c r="B12151" t="s">
        <v>189</v>
      </c>
      <c r="C12151">
        <v>2002</v>
      </c>
      <c r="D12151" s="1" t="d">
        <v>2014-06-29</v>
      </c>
      <c r="E12151" s="1" t="str">
        <f t="shared" si="378"/>
        <v>2014</v>
      </c>
      <c r="F12151" s="1" t="str">
        <f t="shared" si="379"/>
        <v>Jun</v>
      </c>
      <c r="G12151" t="s">
        <v>50</v>
      </c>
      <c r="H12151" t="s">
        <v>3932</v>
      </c>
      <c r="I12151">
        <v>0.05</v>
      </c>
      <c r="J12151">
        <v>0.01</v>
      </c>
      <c r="K12151">
        <v>0</v>
      </c>
      <c r="L12151">
        <v>0</v>
      </c>
      <c r="M12151">
        <v>7.0000000000000007E-2</v>
      </c>
      <c r="P12151">
        <v>7.6</v>
      </c>
      <c r="Q12151">
        <v>5</v>
      </c>
      <c r="R12151" t="s">
        <v>1149</v>
      </c>
      <c r="S12151" t="s">
        <v>20</v>
      </c>
    </row>
    <row r="12152" spans="1:19" x14ac:dyDescent="0.2">
      <c r="A12152" t="s">
        <v>9954</v>
      </c>
      <c r="B12152" t="s">
        <v>1043</v>
      </c>
      <c r="C12152">
        <v>1995</v>
      </c>
      <c r="D12152" s="1" t="d">
        <v>2021-09-09</v>
      </c>
      <c r="E12152" s="1" t="str">
        <f t="shared" si="378"/>
        <v>2021</v>
      </c>
      <c r="F12152" s="1" t="str">
        <f t="shared" si="379"/>
        <v>Sep</v>
      </c>
      <c r="G12152" t="s">
        <v>34</v>
      </c>
      <c r="H12152" t="s">
        <v>6337</v>
      </c>
      <c r="I12152">
        <v>0</v>
      </c>
      <c r="J12152">
        <v>0</v>
      </c>
      <c r="K12152">
        <v>7.0000000000000007E-2</v>
      </c>
      <c r="L12152">
        <v>0</v>
      </c>
      <c r="M12152">
        <v>7.0000000000000007E-2</v>
      </c>
    </row>
    <row r="12153" spans="1:19" x14ac:dyDescent="0.2">
      <c r="A12153" t="s">
        <v>9955</v>
      </c>
      <c r="B12153" t="s">
        <v>79</v>
      </c>
      <c r="C12153">
        <v>2015</v>
      </c>
      <c r="D12153" s="1" t="d">
        <v>2004-06-17</v>
      </c>
      <c r="E12153" s="1" t="str">
        <f t="shared" si="378"/>
        <v>2004</v>
      </c>
      <c r="F12153" s="1" t="str">
        <f t="shared" si="379"/>
        <v>Jun</v>
      </c>
      <c r="G12153" t="s">
        <v>50</v>
      </c>
      <c r="H12153" t="s">
        <v>5754</v>
      </c>
      <c r="I12153">
        <v>0</v>
      </c>
      <c r="J12153">
        <v>0</v>
      </c>
      <c r="K12153">
        <v>7.0000000000000007E-2</v>
      </c>
      <c r="L12153">
        <v>0</v>
      </c>
      <c r="M12153">
        <v>7.0000000000000007E-2</v>
      </c>
    </row>
    <row r="12154" spans="1:19" x14ac:dyDescent="0.2">
      <c r="A12154" t="s">
        <v>9956</v>
      </c>
      <c r="B12154" t="s">
        <v>57</v>
      </c>
      <c r="C12154">
        <v>1993</v>
      </c>
      <c r="D12154" s="1" t="d">
        <v>2008-04-26</v>
      </c>
      <c r="E12154" s="1" t="str">
        <f t="shared" si="378"/>
        <v>2008</v>
      </c>
      <c r="F12154" s="1" t="str">
        <f t="shared" si="379"/>
        <v>Apr</v>
      </c>
      <c r="G12154" t="s">
        <v>50</v>
      </c>
      <c r="H12154" t="s">
        <v>2283</v>
      </c>
      <c r="I12154">
        <v>0</v>
      </c>
      <c r="J12154">
        <v>0</v>
      </c>
      <c r="K12154">
        <v>7.0000000000000007E-2</v>
      </c>
      <c r="L12154">
        <v>0</v>
      </c>
      <c r="M12154">
        <v>7.0000000000000007E-2</v>
      </c>
    </row>
    <row r="12155" spans="1:19" x14ac:dyDescent="0.2">
      <c r="A12155" t="s">
        <v>8422</v>
      </c>
      <c r="B12155" t="s">
        <v>189</v>
      </c>
      <c r="C12155">
        <v>2004</v>
      </c>
      <c r="D12155" s="1" t="d">
        <v>2001-06-04</v>
      </c>
      <c r="E12155" s="1" t="str">
        <f t="shared" si="378"/>
        <v>2001</v>
      </c>
      <c r="F12155" s="1" t="str">
        <f t="shared" si="379"/>
        <v>Jun</v>
      </c>
      <c r="G12155" t="s">
        <v>272</v>
      </c>
      <c r="H12155" t="s">
        <v>1309</v>
      </c>
      <c r="I12155">
        <v>0.05</v>
      </c>
      <c r="J12155">
        <v>0.01</v>
      </c>
      <c r="K12155">
        <v>0</v>
      </c>
      <c r="L12155">
        <v>0</v>
      </c>
      <c r="M12155">
        <v>7.0000000000000007E-2</v>
      </c>
      <c r="P12155">
        <v>8.5</v>
      </c>
      <c r="Q12155">
        <v>4</v>
      </c>
      <c r="R12155" t="s">
        <v>473</v>
      </c>
      <c r="S12155" t="s">
        <v>88</v>
      </c>
    </row>
    <row r="12156" spans="1:19" x14ac:dyDescent="0.2">
      <c r="A12156" t="s">
        <v>9957</v>
      </c>
      <c r="B12156" t="s">
        <v>32</v>
      </c>
      <c r="C12156">
        <v>2005</v>
      </c>
      <c r="D12156" s="1" t="d">
        <v>2019-08-11</v>
      </c>
      <c r="E12156" s="1" t="str">
        <f t="shared" si="378"/>
        <v>2019</v>
      </c>
      <c r="F12156" s="1" t="str">
        <f t="shared" si="379"/>
        <v>Aug</v>
      </c>
      <c r="G12156" t="s">
        <v>34</v>
      </c>
      <c r="H12156" t="s">
        <v>202</v>
      </c>
      <c r="I12156">
        <v>0.06</v>
      </c>
      <c r="J12156">
        <v>0</v>
      </c>
      <c r="K12156">
        <v>0</v>
      </c>
      <c r="L12156">
        <v>0</v>
      </c>
      <c r="M12156">
        <v>7.0000000000000007E-2</v>
      </c>
      <c r="N12156">
        <v>40</v>
      </c>
      <c r="O12156">
        <v>6</v>
      </c>
      <c r="P12156" t="s">
        <v>203</v>
      </c>
      <c r="R12156" t="s">
        <v>4615</v>
      </c>
      <c r="S12156" t="s">
        <v>88</v>
      </c>
    </row>
    <row r="12157" spans="1:19" x14ac:dyDescent="0.2">
      <c r="A12157" t="s">
        <v>9958</v>
      </c>
      <c r="B12157" t="s">
        <v>32</v>
      </c>
      <c r="C12157">
        <v>2007</v>
      </c>
      <c r="D12157" s="1" t="d">
        <v>2008-05-21</v>
      </c>
      <c r="E12157" s="1" t="str">
        <f t="shared" si="378"/>
        <v>2008</v>
      </c>
      <c r="F12157" s="1" t="str">
        <f t="shared" si="379"/>
        <v>May</v>
      </c>
      <c r="G12157" t="s">
        <v>28</v>
      </c>
      <c r="H12157" t="s">
        <v>128</v>
      </c>
      <c r="I12157">
        <v>0</v>
      </c>
      <c r="J12157">
        <v>0</v>
      </c>
      <c r="K12157">
        <v>7.0000000000000007E-2</v>
      </c>
      <c r="L12157">
        <v>0</v>
      </c>
      <c r="M12157">
        <v>7.0000000000000007E-2</v>
      </c>
    </row>
    <row r="12158" spans="1:19" x14ac:dyDescent="0.2">
      <c r="A12158" t="s">
        <v>9251</v>
      </c>
      <c r="B12158" t="s">
        <v>1015</v>
      </c>
      <c r="C12158">
        <v>2016</v>
      </c>
      <c r="D12158" s="1" t="d">
        <v>2002-01-20</v>
      </c>
      <c r="E12158" s="1" t="str">
        <f t="shared" si="378"/>
        <v>2002</v>
      </c>
      <c r="F12158" s="1" t="str">
        <f t="shared" si="379"/>
        <v>Jan</v>
      </c>
      <c r="G12158" t="s">
        <v>50</v>
      </c>
      <c r="H12158" t="s">
        <v>111</v>
      </c>
      <c r="I12158">
        <v>0.01</v>
      </c>
      <c r="J12158">
        <v>0.04</v>
      </c>
      <c r="K12158">
        <v>0.01</v>
      </c>
      <c r="L12158">
        <v>0.01</v>
      </c>
      <c r="M12158">
        <v>7.0000000000000007E-2</v>
      </c>
      <c r="N12158">
        <v>70</v>
      </c>
      <c r="O12158">
        <v>6</v>
      </c>
      <c r="P12158">
        <v>8</v>
      </c>
      <c r="Q12158">
        <v>24</v>
      </c>
      <c r="R12158" t="s">
        <v>9252</v>
      </c>
      <c r="S12158" t="s">
        <v>88</v>
      </c>
    </row>
    <row r="12159" spans="1:19" x14ac:dyDescent="0.2">
      <c r="A12159" t="s">
        <v>9959</v>
      </c>
      <c r="B12159" t="s">
        <v>159</v>
      </c>
      <c r="C12159">
        <v>2007</v>
      </c>
      <c r="D12159" s="1" t="d">
        <v>1992-08-30</v>
      </c>
      <c r="E12159" s="1" t="str">
        <f t="shared" si="378"/>
        <v>1992</v>
      </c>
      <c r="F12159" s="1" t="str">
        <f t="shared" si="379"/>
        <v>Aug</v>
      </c>
      <c r="G12159" t="s">
        <v>28</v>
      </c>
      <c r="H12159" t="s">
        <v>933</v>
      </c>
      <c r="I12159">
        <v>0.02</v>
      </c>
      <c r="J12159">
        <v>0</v>
      </c>
      <c r="K12159">
        <v>0.05</v>
      </c>
      <c r="L12159">
        <v>0</v>
      </c>
      <c r="M12159">
        <v>7.0000000000000007E-2</v>
      </c>
      <c r="N12159">
        <v>56</v>
      </c>
      <c r="O12159">
        <v>30</v>
      </c>
      <c r="P12159">
        <v>6</v>
      </c>
      <c r="Q12159">
        <v>7</v>
      </c>
      <c r="R12159" t="s">
        <v>9134</v>
      </c>
      <c r="S12159" t="s">
        <v>112</v>
      </c>
    </row>
    <row r="12160" spans="1:19" x14ac:dyDescent="0.2">
      <c r="A12160" t="s">
        <v>9960</v>
      </c>
      <c r="B12160" t="s">
        <v>44</v>
      </c>
      <c r="C12160">
        <v>2006</v>
      </c>
      <c r="D12160" s="1" t="d">
        <v>1998-11-27</v>
      </c>
      <c r="E12160" s="1" t="str">
        <f t="shared" si="378"/>
        <v>1998</v>
      </c>
      <c r="F12160" s="1" t="str">
        <f t="shared" si="379"/>
        <v>Nov</v>
      </c>
      <c r="G12160" t="s">
        <v>34</v>
      </c>
      <c r="H12160" t="s">
        <v>45</v>
      </c>
      <c r="I12160">
        <v>0.05</v>
      </c>
      <c r="J12160">
        <v>0.01</v>
      </c>
      <c r="K12160">
        <v>0</v>
      </c>
      <c r="L12160">
        <v>0.01</v>
      </c>
      <c r="M12160">
        <v>7.0000000000000007E-2</v>
      </c>
      <c r="P12160" t="s">
        <v>203</v>
      </c>
    </row>
    <row r="12161" spans="1:19" x14ac:dyDescent="0.2">
      <c r="A12161" t="s">
        <v>9961</v>
      </c>
      <c r="B12161" t="s">
        <v>104</v>
      </c>
      <c r="C12161">
        <v>1997</v>
      </c>
      <c r="D12161" s="1" t="d">
        <v>1990-04-29</v>
      </c>
      <c r="E12161" s="1" t="str">
        <f t="shared" si="378"/>
        <v>1990</v>
      </c>
      <c r="F12161" s="1" t="str">
        <f t="shared" si="379"/>
        <v>Apr</v>
      </c>
      <c r="G12161" t="s">
        <v>39</v>
      </c>
      <c r="H12161" t="s">
        <v>226</v>
      </c>
      <c r="I12161">
        <v>0.04</v>
      </c>
      <c r="J12161">
        <v>0.03</v>
      </c>
      <c r="K12161">
        <v>0</v>
      </c>
      <c r="L12161">
        <v>0</v>
      </c>
      <c r="M12161">
        <v>7.0000000000000007E-2</v>
      </c>
    </row>
    <row r="12162" spans="1:19" x14ac:dyDescent="0.2">
      <c r="A12162" t="s">
        <v>3646</v>
      </c>
      <c r="B12162" t="s">
        <v>159</v>
      </c>
      <c r="C12162">
        <v>2010</v>
      </c>
      <c r="D12162" s="1" t="d">
        <v>2018-12-29</v>
      </c>
      <c r="E12162" s="1" t="str">
        <f t="shared" si="378"/>
        <v>2018</v>
      </c>
      <c r="F12162" s="1" t="str">
        <f t="shared" si="379"/>
        <v>Dec</v>
      </c>
      <c r="G12162" t="s">
        <v>18</v>
      </c>
      <c r="H12162" t="s">
        <v>51</v>
      </c>
      <c r="I12162">
        <v>0.06</v>
      </c>
      <c r="J12162">
        <v>0</v>
      </c>
      <c r="K12162">
        <v>0</v>
      </c>
      <c r="L12162">
        <v>0.01</v>
      </c>
      <c r="M12162">
        <v>7.0000000000000007E-2</v>
      </c>
      <c r="P12162" t="s">
        <v>203</v>
      </c>
      <c r="R12162" t="s">
        <v>426</v>
      </c>
      <c r="S12162" t="s">
        <v>20</v>
      </c>
    </row>
    <row r="12163" spans="1:19" x14ac:dyDescent="0.2">
      <c r="A12163" t="s">
        <v>9962</v>
      </c>
      <c r="B12163" t="s">
        <v>104</v>
      </c>
      <c r="C12163">
        <v>1997</v>
      </c>
      <c r="D12163" s="1" t="d">
        <v>2006-11-30</v>
      </c>
      <c r="E12163" s="1" t="str">
        <f t="shared" ref="E12163:E12226" si="380">TEXT(D12163,"yyyy")</f>
        <v>2006</v>
      </c>
      <c r="F12163" s="1" t="str">
        <f t="shared" ref="F12163:F12226" si="381">TEXT(D12163,"mmm")</f>
        <v>Nov</v>
      </c>
      <c r="G12163" t="s">
        <v>50</v>
      </c>
      <c r="H12163" t="s">
        <v>2495</v>
      </c>
      <c r="I12163">
        <v>0.04</v>
      </c>
      <c r="J12163">
        <v>0.03</v>
      </c>
      <c r="K12163">
        <v>0</v>
      </c>
      <c r="L12163">
        <v>0</v>
      </c>
      <c r="M12163">
        <v>7.0000000000000007E-2</v>
      </c>
    </row>
    <row r="12164" spans="1:19" x14ac:dyDescent="0.2">
      <c r="A12164" t="s">
        <v>9963</v>
      </c>
      <c r="B12164" t="s">
        <v>32</v>
      </c>
      <c r="C12164">
        <v>2007</v>
      </c>
      <c r="D12164" s="1" t="d">
        <v>1996-02-07</v>
      </c>
      <c r="E12164" s="1" t="str">
        <f t="shared" si="380"/>
        <v>1996</v>
      </c>
      <c r="F12164" s="1" t="str">
        <f t="shared" si="381"/>
        <v>Feb</v>
      </c>
      <c r="G12164" t="s">
        <v>1</v>
      </c>
      <c r="H12164" t="s">
        <v>155</v>
      </c>
      <c r="I12164">
        <v>0.06</v>
      </c>
      <c r="J12164">
        <v>0</v>
      </c>
      <c r="K12164">
        <v>0</v>
      </c>
      <c r="L12164">
        <v>0</v>
      </c>
      <c r="M12164">
        <v>7.0000000000000007E-2</v>
      </c>
      <c r="N12164">
        <v>82</v>
      </c>
      <c r="O12164">
        <v>20</v>
      </c>
      <c r="P12164">
        <v>7.4</v>
      </c>
      <c r="Q12164">
        <v>20</v>
      </c>
      <c r="R12164" t="s">
        <v>9964</v>
      </c>
      <c r="S12164" t="s">
        <v>20</v>
      </c>
    </row>
    <row r="12165" spans="1:19" x14ac:dyDescent="0.2">
      <c r="A12165" t="s">
        <v>9965</v>
      </c>
      <c r="B12165" t="s">
        <v>32</v>
      </c>
      <c r="C12165">
        <v>2010</v>
      </c>
      <c r="D12165" s="1" t="d">
        <v>2007-09-27</v>
      </c>
      <c r="E12165" s="1" t="str">
        <f t="shared" si="380"/>
        <v>2007</v>
      </c>
      <c r="F12165" s="1" t="str">
        <f t="shared" si="381"/>
        <v>Sep</v>
      </c>
      <c r="G12165" t="s">
        <v>30</v>
      </c>
      <c r="H12165" t="s">
        <v>6989</v>
      </c>
      <c r="I12165">
        <v>0.05</v>
      </c>
      <c r="J12165">
        <v>0.01</v>
      </c>
      <c r="K12165">
        <v>0</v>
      </c>
      <c r="L12165">
        <v>0.01</v>
      </c>
      <c r="M12165">
        <v>7.0000000000000007E-2</v>
      </c>
      <c r="P12165" t="s">
        <v>203</v>
      </c>
      <c r="R12165" t="s">
        <v>9966</v>
      </c>
      <c r="S12165" t="s">
        <v>88</v>
      </c>
    </row>
    <row r="12166" spans="1:19" x14ac:dyDescent="0.2">
      <c r="A12166" t="s">
        <v>6274</v>
      </c>
      <c r="B12166" t="s">
        <v>32</v>
      </c>
      <c r="C12166">
        <v>2008</v>
      </c>
      <c r="D12166" s="1" t="d">
        <v>2017-03-08</v>
      </c>
      <c r="E12166" s="1" t="str">
        <f t="shared" si="380"/>
        <v>2017</v>
      </c>
      <c r="F12166" s="1" t="str">
        <f t="shared" si="381"/>
        <v>Mar</v>
      </c>
      <c r="G12166" t="s">
        <v>18</v>
      </c>
      <c r="H12166" t="s">
        <v>155</v>
      </c>
      <c r="I12166">
        <v>0.06</v>
      </c>
      <c r="J12166">
        <v>0</v>
      </c>
      <c r="K12166">
        <v>0</v>
      </c>
      <c r="L12166">
        <v>0.01</v>
      </c>
      <c r="M12166">
        <v>7.0000000000000007E-2</v>
      </c>
    </row>
    <row r="12167" spans="1:19" x14ac:dyDescent="0.2">
      <c r="A12167" t="s">
        <v>9967</v>
      </c>
      <c r="B12167" t="s">
        <v>55</v>
      </c>
      <c r="C12167">
        <v>2004</v>
      </c>
      <c r="D12167" s="1" t="d">
        <v>1999-02-18</v>
      </c>
      <c r="E12167" s="1" t="str">
        <f t="shared" si="380"/>
        <v>1999</v>
      </c>
      <c r="F12167" s="1" t="str">
        <f t="shared" si="381"/>
        <v>Feb</v>
      </c>
      <c r="G12167" t="s">
        <v>101</v>
      </c>
      <c r="H12167" t="s">
        <v>8677</v>
      </c>
      <c r="I12167">
        <v>0.03</v>
      </c>
      <c r="J12167">
        <v>0.03</v>
      </c>
      <c r="K12167">
        <v>0</v>
      </c>
      <c r="L12167">
        <v>0.01</v>
      </c>
      <c r="M12167">
        <v>7.0000000000000007E-2</v>
      </c>
      <c r="N12167">
        <v>65</v>
      </c>
      <c r="O12167">
        <v>27</v>
      </c>
      <c r="P12167">
        <v>8.9</v>
      </c>
      <c r="Q12167">
        <v>39</v>
      </c>
      <c r="R12167" t="s">
        <v>6850</v>
      </c>
      <c r="S12167" t="s">
        <v>53</v>
      </c>
    </row>
    <row r="12168" spans="1:19" x14ac:dyDescent="0.2">
      <c r="A12168" t="s">
        <v>8183</v>
      </c>
      <c r="B12168" t="s">
        <v>189</v>
      </c>
      <c r="C12168">
        <v>2002</v>
      </c>
      <c r="D12168" s="1" t="d">
        <v>2009-03-06</v>
      </c>
      <c r="E12168" s="1" t="str">
        <f t="shared" si="380"/>
        <v>2009</v>
      </c>
      <c r="F12168" s="1" t="str">
        <f t="shared" si="381"/>
        <v>Mar</v>
      </c>
      <c r="G12168" t="s">
        <v>18</v>
      </c>
      <c r="H12168" t="s">
        <v>151</v>
      </c>
      <c r="I12168">
        <v>0.05</v>
      </c>
      <c r="J12168">
        <v>0.01</v>
      </c>
      <c r="K12168">
        <v>0</v>
      </c>
      <c r="L12168">
        <v>0</v>
      </c>
      <c r="M12168">
        <v>7.0000000000000007E-2</v>
      </c>
      <c r="N12168">
        <v>84</v>
      </c>
      <c r="O12168">
        <v>22</v>
      </c>
      <c r="P12168">
        <v>7.7</v>
      </c>
      <c r="Q12168">
        <v>7</v>
      </c>
      <c r="R12168" t="s">
        <v>810</v>
      </c>
      <c r="S12168" t="s">
        <v>20</v>
      </c>
    </row>
    <row r="12169" spans="1:19" x14ac:dyDescent="0.2">
      <c r="A12169" t="s">
        <v>9968</v>
      </c>
      <c r="B12169" t="s">
        <v>32</v>
      </c>
      <c r="C12169">
        <v>2008</v>
      </c>
      <c r="D12169" s="1" t="d">
        <v>1994-03-06</v>
      </c>
      <c r="E12169" s="1" t="str">
        <f t="shared" si="380"/>
        <v>1994</v>
      </c>
      <c r="F12169" s="1" t="str">
        <f t="shared" si="381"/>
        <v>Mar</v>
      </c>
      <c r="G12169" t="s">
        <v>28</v>
      </c>
      <c r="H12169" t="s">
        <v>4573</v>
      </c>
      <c r="I12169">
        <v>0</v>
      </c>
      <c r="J12169">
        <v>0</v>
      </c>
      <c r="K12169">
        <v>7.0000000000000007E-2</v>
      </c>
      <c r="L12169">
        <v>0</v>
      </c>
      <c r="M12169">
        <v>7.0000000000000007E-2</v>
      </c>
    </row>
    <row r="12170" spans="1:19" x14ac:dyDescent="0.2">
      <c r="A12170" t="s">
        <v>9969</v>
      </c>
      <c r="B12170" t="s">
        <v>32</v>
      </c>
      <c r="C12170">
        <v>2007</v>
      </c>
      <c r="D12170" s="1" t="d">
        <v>2001-08-17</v>
      </c>
      <c r="E12170" s="1" t="str">
        <f t="shared" si="380"/>
        <v>2001</v>
      </c>
      <c r="F12170" s="1" t="str">
        <f t="shared" si="381"/>
        <v>Aug</v>
      </c>
      <c r="G12170" t="s">
        <v>50</v>
      </c>
      <c r="H12170" t="s">
        <v>3403</v>
      </c>
      <c r="I12170">
        <v>0</v>
      </c>
      <c r="J12170">
        <v>0</v>
      </c>
      <c r="K12170">
        <v>7.0000000000000007E-2</v>
      </c>
      <c r="L12170">
        <v>0</v>
      </c>
      <c r="M12170">
        <v>7.0000000000000007E-2</v>
      </c>
    </row>
    <row r="12171" spans="1:19" x14ac:dyDescent="0.2">
      <c r="A12171" t="s">
        <v>9970</v>
      </c>
      <c r="B12171" t="s">
        <v>104</v>
      </c>
      <c r="C12171">
        <v>1995</v>
      </c>
      <c r="D12171" s="1" t="d">
        <v>2000-03-31</v>
      </c>
      <c r="E12171" s="1" t="str">
        <f t="shared" si="380"/>
        <v>2000</v>
      </c>
      <c r="F12171" s="1" t="str">
        <f t="shared" si="381"/>
        <v>Mar</v>
      </c>
      <c r="G12171" t="s">
        <v>37</v>
      </c>
      <c r="H12171" t="s">
        <v>1836</v>
      </c>
      <c r="I12171">
        <v>0.04</v>
      </c>
      <c r="J12171">
        <v>0.03</v>
      </c>
      <c r="K12171">
        <v>0</v>
      </c>
      <c r="L12171">
        <v>0</v>
      </c>
      <c r="M12171">
        <v>7.0000000000000007E-2</v>
      </c>
    </row>
    <row r="12172" spans="1:19" x14ac:dyDescent="0.2">
      <c r="A12172" t="s">
        <v>9971</v>
      </c>
      <c r="B12172" t="s">
        <v>55</v>
      </c>
      <c r="C12172">
        <v>2008</v>
      </c>
      <c r="D12172" s="1" t="d">
        <v>1997-08-25</v>
      </c>
      <c r="E12172" s="1" t="str">
        <f t="shared" si="380"/>
        <v>1997</v>
      </c>
      <c r="F12172" s="1" t="str">
        <f t="shared" si="381"/>
        <v>Aug</v>
      </c>
      <c r="G12172" t="s">
        <v>50</v>
      </c>
      <c r="H12172" t="s">
        <v>71</v>
      </c>
      <c r="I12172">
        <v>0.03</v>
      </c>
      <c r="J12172">
        <v>0.03</v>
      </c>
      <c r="K12172">
        <v>0</v>
      </c>
      <c r="L12172">
        <v>0.01</v>
      </c>
      <c r="M12172">
        <v>7.0000000000000007E-2</v>
      </c>
    </row>
    <row r="12173" spans="1:19" x14ac:dyDescent="0.2">
      <c r="A12173" t="s">
        <v>9972</v>
      </c>
      <c r="B12173" t="s">
        <v>79</v>
      </c>
      <c r="C12173">
        <v>2014</v>
      </c>
      <c r="D12173" s="1" t="d">
        <v>2020-11-06</v>
      </c>
      <c r="E12173" s="1" t="str">
        <f t="shared" si="380"/>
        <v>2020</v>
      </c>
      <c r="F12173" s="1" t="str">
        <f t="shared" si="381"/>
        <v>Nov</v>
      </c>
      <c r="G12173" t="s">
        <v>28</v>
      </c>
      <c r="H12173" t="s">
        <v>71</v>
      </c>
      <c r="I12173">
        <v>0.05</v>
      </c>
      <c r="J12173">
        <v>0.01</v>
      </c>
      <c r="K12173">
        <v>0</v>
      </c>
      <c r="L12173">
        <v>0.01</v>
      </c>
      <c r="M12173">
        <v>7.0000000000000007E-2</v>
      </c>
    </row>
    <row r="12174" spans="1:19" x14ac:dyDescent="0.2">
      <c r="A12174" t="s">
        <v>9973</v>
      </c>
      <c r="B12174" t="s">
        <v>32</v>
      </c>
      <c r="C12174">
        <v>2006</v>
      </c>
      <c r="D12174" s="1" t="d">
        <v>2002-10-13</v>
      </c>
      <c r="E12174" s="1" t="str">
        <f t="shared" si="380"/>
        <v>2002</v>
      </c>
      <c r="F12174" s="1" t="str">
        <f t="shared" si="381"/>
        <v>Oct</v>
      </c>
      <c r="G12174" t="s">
        <v>50</v>
      </c>
      <c r="H12174" t="s">
        <v>202</v>
      </c>
      <c r="I12174">
        <v>0.06</v>
      </c>
      <c r="J12174">
        <v>0</v>
      </c>
      <c r="K12174">
        <v>0</v>
      </c>
      <c r="L12174">
        <v>0</v>
      </c>
      <c r="M12174">
        <v>7.0000000000000007E-2</v>
      </c>
      <c r="N12174">
        <v>57</v>
      </c>
      <c r="O12174">
        <v>18</v>
      </c>
      <c r="P12174">
        <v>8.8000000000000007</v>
      </c>
      <c r="Q12174">
        <v>4</v>
      </c>
      <c r="R12174" t="s">
        <v>9974</v>
      </c>
      <c r="S12174" t="s">
        <v>112</v>
      </c>
    </row>
    <row r="12175" spans="1:19" x14ac:dyDescent="0.2">
      <c r="A12175" t="s">
        <v>9975</v>
      </c>
      <c r="B12175" t="s">
        <v>55</v>
      </c>
      <c r="C12175">
        <v>2002</v>
      </c>
      <c r="D12175" s="1" t="d">
        <v>2000-12-10</v>
      </c>
      <c r="E12175" s="1" t="str">
        <f t="shared" si="380"/>
        <v>2000</v>
      </c>
      <c r="F12175" s="1" t="str">
        <f t="shared" si="381"/>
        <v>Dec</v>
      </c>
      <c r="G12175" t="s">
        <v>18</v>
      </c>
      <c r="H12175" t="s">
        <v>118</v>
      </c>
      <c r="I12175">
        <v>0</v>
      </c>
      <c r="J12175">
        <v>0</v>
      </c>
      <c r="K12175">
        <v>7.0000000000000007E-2</v>
      </c>
      <c r="L12175">
        <v>0</v>
      </c>
      <c r="M12175">
        <v>7.0000000000000007E-2</v>
      </c>
    </row>
    <row r="12176" spans="1:19" x14ac:dyDescent="0.2">
      <c r="A12176" t="s">
        <v>4018</v>
      </c>
      <c r="B12176" t="s">
        <v>189</v>
      </c>
      <c r="C12176">
        <v>2003</v>
      </c>
      <c r="D12176" s="1" t="d">
        <v>1988-07-16</v>
      </c>
      <c r="E12176" s="1" t="str">
        <f t="shared" si="380"/>
        <v>1988</v>
      </c>
      <c r="F12176" s="1" t="str">
        <f t="shared" si="381"/>
        <v>Jul</v>
      </c>
      <c r="G12176" t="s">
        <v>50</v>
      </c>
      <c r="H12176" t="s">
        <v>134</v>
      </c>
      <c r="I12176">
        <v>0.05</v>
      </c>
      <c r="J12176">
        <v>0.01</v>
      </c>
      <c r="K12176">
        <v>0</v>
      </c>
      <c r="L12176">
        <v>0</v>
      </c>
      <c r="M12176">
        <v>7.0000000000000007E-2</v>
      </c>
      <c r="N12176">
        <v>61</v>
      </c>
      <c r="O12176">
        <v>19</v>
      </c>
      <c r="P12176">
        <v>7.2</v>
      </c>
      <c r="Q12176">
        <v>9</v>
      </c>
      <c r="R12176" t="s">
        <v>3594</v>
      </c>
      <c r="S12176" t="s">
        <v>53</v>
      </c>
    </row>
    <row r="12177" spans="1:19" x14ac:dyDescent="0.2">
      <c r="A12177" t="s">
        <v>9976</v>
      </c>
      <c r="B12177" t="s">
        <v>55</v>
      </c>
      <c r="C12177">
        <v>2006</v>
      </c>
      <c r="D12177" s="1" t="d">
        <v>2010-11-29</v>
      </c>
      <c r="E12177" s="1" t="str">
        <f t="shared" si="380"/>
        <v>2010</v>
      </c>
      <c r="F12177" s="1" t="str">
        <f t="shared" si="381"/>
        <v>Nov</v>
      </c>
      <c r="G12177" t="s">
        <v>50</v>
      </c>
      <c r="H12177" t="s">
        <v>222</v>
      </c>
      <c r="I12177">
        <v>0</v>
      </c>
      <c r="J12177">
        <v>0</v>
      </c>
      <c r="K12177">
        <v>7.0000000000000007E-2</v>
      </c>
      <c r="L12177">
        <v>0</v>
      </c>
      <c r="M12177">
        <v>7.0000000000000007E-2</v>
      </c>
      <c r="N12177">
        <v>73</v>
      </c>
      <c r="O12177">
        <v>48</v>
      </c>
      <c r="P12177">
        <v>7.7</v>
      </c>
      <c r="Q12177">
        <v>165</v>
      </c>
      <c r="R12177" t="s">
        <v>3089</v>
      </c>
      <c r="S12177" t="s">
        <v>53</v>
      </c>
    </row>
    <row r="12178" spans="1:19" x14ac:dyDescent="0.2">
      <c r="A12178" t="s">
        <v>9977</v>
      </c>
      <c r="B12178" t="s">
        <v>17</v>
      </c>
      <c r="C12178">
        <v>2006</v>
      </c>
      <c r="D12178" s="1" t="d">
        <v>2021-01-24</v>
      </c>
      <c r="E12178" s="1" t="str">
        <f t="shared" si="380"/>
        <v>2021</v>
      </c>
      <c r="F12178" s="1" t="str">
        <f t="shared" si="381"/>
        <v>Jan</v>
      </c>
      <c r="G12178" t="s">
        <v>50</v>
      </c>
      <c r="H12178" t="s">
        <v>202</v>
      </c>
      <c r="I12178">
        <v>0</v>
      </c>
      <c r="J12178">
        <v>0</v>
      </c>
      <c r="K12178">
        <v>7.0000000000000007E-2</v>
      </c>
      <c r="L12178">
        <v>0</v>
      </c>
      <c r="M12178">
        <v>7.0000000000000007E-2</v>
      </c>
    </row>
    <row r="12179" spans="1:19" x14ac:dyDescent="0.2">
      <c r="A12179" t="s">
        <v>9978</v>
      </c>
      <c r="B12179" t="s">
        <v>32</v>
      </c>
      <c r="C12179">
        <v>2010</v>
      </c>
      <c r="D12179" s="1" t="d">
        <v>2008-01-22</v>
      </c>
      <c r="E12179" s="1" t="str">
        <f t="shared" si="380"/>
        <v>2008</v>
      </c>
      <c r="F12179" s="1" t="str">
        <f t="shared" si="381"/>
        <v>Jan</v>
      </c>
      <c r="G12179" t="s">
        <v>34</v>
      </c>
      <c r="H12179" t="s">
        <v>2095</v>
      </c>
      <c r="I12179">
        <v>0.05</v>
      </c>
      <c r="J12179">
        <v>0.01</v>
      </c>
      <c r="K12179">
        <v>0</v>
      </c>
      <c r="L12179">
        <v>0.01</v>
      </c>
      <c r="M12179">
        <v>7.0000000000000007E-2</v>
      </c>
    </row>
    <row r="12180" spans="1:19" x14ac:dyDescent="0.2">
      <c r="A12180" t="s">
        <v>4838</v>
      </c>
      <c r="B12180" t="s">
        <v>64</v>
      </c>
      <c r="C12180">
        <v>2002</v>
      </c>
      <c r="D12180" s="1" t="d">
        <v>2002-06-01</v>
      </c>
      <c r="E12180" s="1" t="str">
        <f t="shared" si="380"/>
        <v>2002</v>
      </c>
      <c r="F12180" s="1" t="str">
        <f t="shared" si="381"/>
        <v>Jun</v>
      </c>
      <c r="G12180" t="s">
        <v>86</v>
      </c>
      <c r="H12180" t="s">
        <v>523</v>
      </c>
      <c r="I12180">
        <v>0.05</v>
      </c>
      <c r="J12180">
        <v>0.02</v>
      </c>
      <c r="K12180">
        <v>0</v>
      </c>
      <c r="L12180">
        <v>0</v>
      </c>
      <c r="M12180">
        <v>7.0000000000000007E-2</v>
      </c>
      <c r="N12180">
        <v>24</v>
      </c>
      <c r="O12180">
        <v>11</v>
      </c>
      <c r="P12180">
        <v>3.7</v>
      </c>
      <c r="Q12180">
        <v>10</v>
      </c>
      <c r="R12180" t="s">
        <v>2108</v>
      </c>
      <c r="S12180" t="s">
        <v>20</v>
      </c>
    </row>
    <row r="12181" spans="1:19" x14ac:dyDescent="0.2">
      <c r="A12181" t="s">
        <v>9979</v>
      </c>
      <c r="B12181" t="s">
        <v>55</v>
      </c>
      <c r="C12181">
        <v>2007</v>
      </c>
      <c r="D12181" s="1" t="d">
        <v>1994-05-19</v>
      </c>
      <c r="E12181" s="1" t="str">
        <f t="shared" si="380"/>
        <v>1994</v>
      </c>
      <c r="F12181" s="1" t="str">
        <f t="shared" si="381"/>
        <v>May</v>
      </c>
      <c r="G12181" t="s">
        <v>86</v>
      </c>
      <c r="H12181" t="s">
        <v>4828</v>
      </c>
      <c r="I12181">
        <v>0.03</v>
      </c>
      <c r="J12181">
        <v>0.03</v>
      </c>
      <c r="K12181">
        <v>0</v>
      </c>
      <c r="L12181">
        <v>0.01</v>
      </c>
      <c r="M12181">
        <v>7.0000000000000007E-2</v>
      </c>
      <c r="N12181">
        <v>70</v>
      </c>
      <c r="O12181">
        <v>12</v>
      </c>
      <c r="P12181" t="s">
        <v>203</v>
      </c>
      <c r="R12181" t="s">
        <v>4828</v>
      </c>
      <c r="S12181" t="s">
        <v>88</v>
      </c>
    </row>
    <row r="12182" spans="1:19" x14ac:dyDescent="0.2">
      <c r="A12182" t="s">
        <v>843</v>
      </c>
      <c r="B12182" t="s">
        <v>17</v>
      </c>
      <c r="C12182">
        <v>2010</v>
      </c>
      <c r="D12182" s="1" t="d">
        <v>2008-09-01</v>
      </c>
      <c r="E12182" s="1" t="str">
        <f t="shared" si="380"/>
        <v>2008</v>
      </c>
      <c r="F12182" s="1" t="str">
        <f t="shared" si="381"/>
        <v>Sep</v>
      </c>
      <c r="G12182" t="s">
        <v>18</v>
      </c>
      <c r="H12182" t="s">
        <v>19</v>
      </c>
      <c r="I12182">
        <v>0</v>
      </c>
      <c r="J12182">
        <v>0.06</v>
      </c>
      <c r="K12182">
        <v>0</v>
      </c>
      <c r="L12182">
        <v>0.01</v>
      </c>
      <c r="M12182">
        <v>7.0000000000000007E-2</v>
      </c>
      <c r="P12182" t="s">
        <v>203</v>
      </c>
      <c r="R12182" t="s">
        <v>1143</v>
      </c>
      <c r="S12182" t="s">
        <v>20</v>
      </c>
    </row>
    <row r="12183" spans="1:19" x14ac:dyDescent="0.2">
      <c r="A12183" t="s">
        <v>5544</v>
      </c>
      <c r="B12183" t="s">
        <v>137</v>
      </c>
      <c r="C12183">
        <v>2003</v>
      </c>
      <c r="D12183" s="1" t="d">
        <v>2010-12-22</v>
      </c>
      <c r="E12183" s="1" t="str">
        <f t="shared" si="380"/>
        <v>2010</v>
      </c>
      <c r="F12183" s="1" t="str">
        <f t="shared" si="381"/>
        <v>Dec</v>
      </c>
      <c r="G12183" t="s">
        <v>39</v>
      </c>
      <c r="H12183" t="s">
        <v>234</v>
      </c>
      <c r="I12183">
        <v>0.05</v>
      </c>
      <c r="J12183">
        <v>0.01</v>
      </c>
      <c r="K12183">
        <v>0</v>
      </c>
      <c r="L12183">
        <v>0</v>
      </c>
      <c r="M12183">
        <v>7.0000000000000007E-2</v>
      </c>
      <c r="N12183">
        <v>69</v>
      </c>
      <c r="O12183">
        <v>21</v>
      </c>
      <c r="P12183">
        <v>8.8000000000000007</v>
      </c>
      <c r="Q12183">
        <v>19</v>
      </c>
      <c r="R12183" t="s">
        <v>2205</v>
      </c>
      <c r="S12183" t="s">
        <v>88</v>
      </c>
    </row>
    <row r="12184" spans="1:19" x14ac:dyDescent="0.2">
      <c r="A12184" t="s">
        <v>380</v>
      </c>
      <c r="B12184" t="s">
        <v>64</v>
      </c>
      <c r="C12184">
        <v>2005</v>
      </c>
      <c r="D12184" s="1" t="d">
        <v>1992-05-22</v>
      </c>
      <c r="E12184" s="1" t="str">
        <f t="shared" si="380"/>
        <v>1992</v>
      </c>
      <c r="F12184" s="1" t="str">
        <f t="shared" si="381"/>
        <v>May</v>
      </c>
      <c r="G12184" t="s">
        <v>18</v>
      </c>
      <c r="H12184" t="s">
        <v>134</v>
      </c>
      <c r="I12184">
        <v>0.05</v>
      </c>
      <c r="J12184">
        <v>0.02</v>
      </c>
      <c r="K12184">
        <v>0</v>
      </c>
      <c r="L12184">
        <v>0</v>
      </c>
      <c r="M12184">
        <v>7.0000000000000007E-2</v>
      </c>
      <c r="P12184" t="s">
        <v>203</v>
      </c>
      <c r="R12184" t="s">
        <v>134</v>
      </c>
      <c r="S12184" t="s">
        <v>20</v>
      </c>
    </row>
    <row r="12185" spans="1:19" x14ac:dyDescent="0.2">
      <c r="A12185" t="s">
        <v>9980</v>
      </c>
      <c r="B12185" t="s">
        <v>17</v>
      </c>
      <c r="C12185">
        <v>2008</v>
      </c>
      <c r="D12185" s="1" t="d">
        <v>1989-02-12</v>
      </c>
      <c r="E12185" s="1" t="str">
        <f t="shared" si="380"/>
        <v>1989</v>
      </c>
      <c r="F12185" s="1" t="str">
        <f t="shared" si="381"/>
        <v>Feb</v>
      </c>
      <c r="G12185" t="s">
        <v>101</v>
      </c>
      <c r="H12185" t="s">
        <v>663</v>
      </c>
      <c r="I12185">
        <v>0.06</v>
      </c>
      <c r="J12185">
        <v>0</v>
      </c>
      <c r="K12185">
        <v>0</v>
      </c>
      <c r="L12185">
        <v>0</v>
      </c>
      <c r="M12185">
        <v>7.0000000000000007E-2</v>
      </c>
      <c r="P12185" t="s">
        <v>203</v>
      </c>
      <c r="R12185" t="s">
        <v>3752</v>
      </c>
      <c r="S12185" t="s">
        <v>20</v>
      </c>
    </row>
    <row r="12186" spans="1:19" x14ac:dyDescent="0.2">
      <c r="A12186" t="s">
        <v>9981</v>
      </c>
      <c r="B12186" t="s">
        <v>55</v>
      </c>
      <c r="C12186">
        <v>2002</v>
      </c>
      <c r="D12186" s="1" t="d">
        <v>1998-08-31</v>
      </c>
      <c r="E12186" s="1" t="str">
        <f t="shared" si="380"/>
        <v>1998</v>
      </c>
      <c r="F12186" s="1" t="str">
        <f t="shared" si="381"/>
        <v>Aug</v>
      </c>
      <c r="G12186" t="s">
        <v>18</v>
      </c>
      <c r="H12186" t="s">
        <v>776</v>
      </c>
      <c r="I12186">
        <v>0.03</v>
      </c>
      <c r="J12186">
        <v>0.03</v>
      </c>
      <c r="K12186">
        <v>0</v>
      </c>
      <c r="L12186">
        <v>0.01</v>
      </c>
      <c r="M12186">
        <v>7.0000000000000007E-2</v>
      </c>
      <c r="N12186">
        <v>73</v>
      </c>
      <c r="O12186">
        <v>19</v>
      </c>
      <c r="P12186">
        <v>9</v>
      </c>
      <c r="Q12186">
        <v>6</v>
      </c>
      <c r="R12186" t="s">
        <v>777</v>
      </c>
      <c r="S12186" t="s">
        <v>20</v>
      </c>
    </row>
    <row r="12187" spans="1:19" x14ac:dyDescent="0.2">
      <c r="A12187" t="s">
        <v>9982</v>
      </c>
      <c r="B12187" t="s">
        <v>49</v>
      </c>
      <c r="C12187">
        <v>2012</v>
      </c>
      <c r="D12187" s="1" t="d">
        <v>1994-05-12</v>
      </c>
      <c r="E12187" s="1" t="str">
        <f t="shared" si="380"/>
        <v>1994</v>
      </c>
      <c r="F12187" s="1" t="str">
        <f t="shared" si="381"/>
        <v>May</v>
      </c>
      <c r="G12187" t="s">
        <v>37</v>
      </c>
      <c r="H12187" t="s">
        <v>111</v>
      </c>
      <c r="I12187">
        <v>0.01</v>
      </c>
      <c r="J12187">
        <v>0.05</v>
      </c>
      <c r="K12187">
        <v>0</v>
      </c>
      <c r="L12187">
        <v>0.01</v>
      </c>
      <c r="M12187">
        <v>7.0000000000000007E-2</v>
      </c>
      <c r="R12187" t="s">
        <v>506</v>
      </c>
      <c r="S12187" t="s">
        <v>53</v>
      </c>
    </row>
    <row r="12188" spans="1:19" x14ac:dyDescent="0.2">
      <c r="A12188" t="s">
        <v>9983</v>
      </c>
      <c r="B12188" t="s">
        <v>55</v>
      </c>
      <c r="C12188">
        <v>2004</v>
      </c>
      <c r="D12188" s="1" t="d">
        <v>2019-06-12</v>
      </c>
      <c r="E12188" s="1" t="str">
        <f t="shared" si="380"/>
        <v>2019</v>
      </c>
      <c r="F12188" s="1" t="str">
        <f t="shared" si="381"/>
        <v>Jun</v>
      </c>
      <c r="G12188" t="s">
        <v>272</v>
      </c>
      <c r="H12188" t="s">
        <v>1403</v>
      </c>
      <c r="I12188">
        <v>0.03</v>
      </c>
      <c r="J12188">
        <v>0.03</v>
      </c>
      <c r="K12188">
        <v>0</v>
      </c>
      <c r="L12188">
        <v>0.01</v>
      </c>
      <c r="M12188">
        <v>7.0000000000000007E-2</v>
      </c>
      <c r="N12188">
        <v>61</v>
      </c>
      <c r="O12188">
        <v>25</v>
      </c>
      <c r="P12188">
        <v>6</v>
      </c>
      <c r="Q12188">
        <v>6</v>
      </c>
      <c r="R12188" t="s">
        <v>8564</v>
      </c>
      <c r="S12188" t="s">
        <v>88</v>
      </c>
    </row>
    <row r="12189" spans="1:19" x14ac:dyDescent="0.2">
      <c r="A12189" t="s">
        <v>9984</v>
      </c>
      <c r="B12189" t="s">
        <v>32</v>
      </c>
      <c r="C12189">
        <v>2006</v>
      </c>
      <c r="D12189" s="1" t="d">
        <v>2020-06-07</v>
      </c>
      <c r="E12189" s="1" t="str">
        <f t="shared" si="380"/>
        <v>2020</v>
      </c>
      <c r="F12189" s="1" t="str">
        <f t="shared" si="381"/>
        <v>Jun</v>
      </c>
      <c r="G12189" t="s">
        <v>34</v>
      </c>
      <c r="H12189" t="s">
        <v>19</v>
      </c>
      <c r="I12189">
        <v>0</v>
      </c>
      <c r="J12189">
        <v>0</v>
      </c>
      <c r="K12189">
        <v>7.0000000000000007E-2</v>
      </c>
      <c r="L12189">
        <v>0</v>
      </c>
      <c r="M12189">
        <v>7.0000000000000007E-2</v>
      </c>
    </row>
    <row r="12190" spans="1:19" x14ac:dyDescent="0.2">
      <c r="A12190" t="s">
        <v>5385</v>
      </c>
      <c r="B12190" t="s">
        <v>137</v>
      </c>
      <c r="C12190">
        <v>2006</v>
      </c>
      <c r="D12190" s="1" t="d">
        <v>2009-08-17</v>
      </c>
      <c r="E12190" s="1" t="str">
        <f t="shared" si="380"/>
        <v>2009</v>
      </c>
      <c r="F12190" s="1" t="str">
        <f t="shared" si="381"/>
        <v>Aug</v>
      </c>
      <c r="G12190" t="s">
        <v>24</v>
      </c>
      <c r="H12190" t="s">
        <v>155</v>
      </c>
      <c r="I12190">
        <v>0.05</v>
      </c>
      <c r="J12190">
        <v>0.01</v>
      </c>
      <c r="K12190">
        <v>0</v>
      </c>
      <c r="L12190">
        <v>0</v>
      </c>
      <c r="M12190">
        <v>7.0000000000000007E-2</v>
      </c>
      <c r="N12190">
        <v>69</v>
      </c>
      <c r="O12190">
        <v>31</v>
      </c>
      <c r="P12190">
        <v>4.5999999999999996</v>
      </c>
      <c r="Q12190">
        <v>17</v>
      </c>
      <c r="R12190" t="s">
        <v>227</v>
      </c>
      <c r="S12190" t="s">
        <v>53</v>
      </c>
    </row>
    <row r="12191" spans="1:19" x14ac:dyDescent="0.2">
      <c r="A12191" t="s">
        <v>7205</v>
      </c>
      <c r="B12191" t="s">
        <v>1015</v>
      </c>
      <c r="C12191">
        <v>2014</v>
      </c>
      <c r="D12191" s="1" t="d">
        <v>2006-04-16</v>
      </c>
      <c r="E12191" s="1" t="str">
        <f t="shared" si="380"/>
        <v>2006</v>
      </c>
      <c r="F12191" s="1" t="str">
        <f t="shared" si="381"/>
        <v>Apr</v>
      </c>
      <c r="G12191" t="s">
        <v>28</v>
      </c>
      <c r="H12191" t="s">
        <v>6022</v>
      </c>
      <c r="I12191">
        <v>0</v>
      </c>
      <c r="J12191">
        <v>0</v>
      </c>
      <c r="K12191">
        <v>7.0000000000000007E-2</v>
      </c>
      <c r="L12191">
        <v>0</v>
      </c>
      <c r="M12191">
        <v>7.0000000000000007E-2</v>
      </c>
    </row>
    <row r="12192" spans="1:19" x14ac:dyDescent="0.2">
      <c r="A12192" t="s">
        <v>9985</v>
      </c>
      <c r="B12192" t="s">
        <v>64</v>
      </c>
      <c r="C12192">
        <v>2005</v>
      </c>
      <c r="D12192" s="1" t="d">
        <v>1994-09-28</v>
      </c>
      <c r="E12192" s="1" t="str">
        <f t="shared" si="380"/>
        <v>1994</v>
      </c>
      <c r="F12192" s="1" t="str">
        <f t="shared" si="381"/>
        <v>Sep</v>
      </c>
      <c r="G12192" t="s">
        <v>101</v>
      </c>
      <c r="H12192" t="s">
        <v>484</v>
      </c>
      <c r="I12192">
        <v>0.05</v>
      </c>
      <c r="J12192">
        <v>0.02</v>
      </c>
      <c r="K12192">
        <v>0</v>
      </c>
      <c r="L12192">
        <v>0</v>
      </c>
      <c r="M12192">
        <v>7.0000000000000007E-2</v>
      </c>
    </row>
    <row r="12193" spans="1:19" x14ac:dyDescent="0.2">
      <c r="A12193" t="s">
        <v>9986</v>
      </c>
      <c r="B12193" t="s">
        <v>159</v>
      </c>
      <c r="C12193">
        <v>2012</v>
      </c>
      <c r="D12193" s="1" t="d">
        <v>2001-10-11</v>
      </c>
      <c r="E12193" s="1" t="str">
        <f t="shared" si="380"/>
        <v>2001</v>
      </c>
      <c r="F12193" s="1" t="str">
        <f t="shared" si="381"/>
        <v>Oct</v>
      </c>
      <c r="G12193" t="s">
        <v>28</v>
      </c>
      <c r="H12193" t="s">
        <v>372</v>
      </c>
      <c r="I12193">
        <v>0</v>
      </c>
      <c r="J12193">
        <v>0</v>
      </c>
      <c r="K12193">
        <v>7.0000000000000007E-2</v>
      </c>
      <c r="L12193">
        <v>0</v>
      </c>
      <c r="M12193">
        <v>7.0000000000000007E-2</v>
      </c>
    </row>
    <row r="12194" spans="1:19" x14ac:dyDescent="0.2">
      <c r="A12194" t="s">
        <v>9987</v>
      </c>
      <c r="B12194" t="s">
        <v>49</v>
      </c>
      <c r="C12194">
        <v>2011</v>
      </c>
      <c r="D12194" s="1" t="d">
        <v>2008-12-25</v>
      </c>
      <c r="E12194" s="1" t="str">
        <f t="shared" si="380"/>
        <v>2008</v>
      </c>
      <c r="F12194" s="1" t="str">
        <f t="shared" si="381"/>
        <v>Dec</v>
      </c>
      <c r="G12194" t="s">
        <v>39</v>
      </c>
      <c r="H12194" t="s">
        <v>202</v>
      </c>
      <c r="I12194">
        <v>0.06</v>
      </c>
      <c r="J12194">
        <v>0</v>
      </c>
      <c r="K12194">
        <v>0</v>
      </c>
      <c r="L12194">
        <v>0.01</v>
      </c>
      <c r="M12194">
        <v>7.0000000000000007E-2</v>
      </c>
      <c r="N12194">
        <v>49</v>
      </c>
      <c r="O12194">
        <v>25</v>
      </c>
      <c r="P12194">
        <v>4.4000000000000004</v>
      </c>
      <c r="Q12194">
        <v>5</v>
      </c>
      <c r="R12194" t="s">
        <v>9988</v>
      </c>
      <c r="S12194" t="s">
        <v>88</v>
      </c>
    </row>
    <row r="12195" spans="1:19" x14ac:dyDescent="0.2">
      <c r="A12195" t="s">
        <v>4678</v>
      </c>
      <c r="B12195" t="s">
        <v>64</v>
      </c>
      <c r="C12195">
        <v>2003</v>
      </c>
      <c r="D12195" s="1" t="d">
        <v>2014-01-02</v>
      </c>
      <c r="E12195" s="1" t="str">
        <f t="shared" si="380"/>
        <v>2014</v>
      </c>
      <c r="F12195" s="1" t="str">
        <f t="shared" si="381"/>
        <v>Jan</v>
      </c>
      <c r="G12195" t="s">
        <v>50</v>
      </c>
      <c r="H12195" t="s">
        <v>111</v>
      </c>
      <c r="I12195">
        <v>0.05</v>
      </c>
      <c r="J12195">
        <v>0.02</v>
      </c>
      <c r="K12195">
        <v>0</v>
      </c>
      <c r="L12195">
        <v>0</v>
      </c>
      <c r="M12195">
        <v>7.0000000000000007E-2</v>
      </c>
      <c r="N12195">
        <v>63</v>
      </c>
      <c r="O12195">
        <v>12</v>
      </c>
      <c r="P12195">
        <v>6.8</v>
      </c>
      <c r="Q12195">
        <v>4</v>
      </c>
      <c r="R12195" t="s">
        <v>111</v>
      </c>
      <c r="S12195" t="s">
        <v>20</v>
      </c>
    </row>
    <row r="12196" spans="1:19" x14ac:dyDescent="0.2">
      <c r="A12196" t="s">
        <v>9989</v>
      </c>
      <c r="B12196" t="s">
        <v>32</v>
      </c>
      <c r="C12196">
        <v>2006</v>
      </c>
      <c r="D12196" s="1" t="d">
        <v>2017-09-14</v>
      </c>
      <c r="E12196" s="1" t="str">
        <f t="shared" si="380"/>
        <v>2017</v>
      </c>
      <c r="F12196" s="1" t="str">
        <f t="shared" si="381"/>
        <v>Sep</v>
      </c>
      <c r="G12196" t="s">
        <v>34</v>
      </c>
      <c r="H12196" t="s">
        <v>2950</v>
      </c>
      <c r="I12196">
        <v>0</v>
      </c>
      <c r="J12196">
        <v>0</v>
      </c>
      <c r="K12196">
        <v>7.0000000000000007E-2</v>
      </c>
      <c r="L12196">
        <v>0</v>
      </c>
      <c r="M12196">
        <v>7.0000000000000007E-2</v>
      </c>
    </row>
    <row r="12197" spans="1:19" x14ac:dyDescent="0.2">
      <c r="A12197" t="s">
        <v>5499</v>
      </c>
      <c r="B12197" t="s">
        <v>49</v>
      </c>
      <c r="C12197">
        <v>2014</v>
      </c>
      <c r="D12197" s="1" t="d">
        <v>2004-08-16</v>
      </c>
      <c r="E12197" s="1" t="str">
        <f t="shared" si="380"/>
        <v>2004</v>
      </c>
      <c r="F12197" s="1" t="str">
        <f t="shared" si="381"/>
        <v>Aug</v>
      </c>
      <c r="G12197" t="s">
        <v>101</v>
      </c>
      <c r="H12197" t="s">
        <v>1791</v>
      </c>
      <c r="I12197">
        <v>0.03</v>
      </c>
      <c r="J12197">
        <v>0.03</v>
      </c>
      <c r="K12197">
        <v>0</v>
      </c>
      <c r="L12197">
        <v>0.01</v>
      </c>
      <c r="M12197">
        <v>7.0000000000000007E-2</v>
      </c>
    </row>
    <row r="12198" spans="1:19" x14ac:dyDescent="0.2">
      <c r="A12198" t="s">
        <v>9990</v>
      </c>
      <c r="B12198" t="s">
        <v>17</v>
      </c>
      <c r="C12198">
        <v>2010</v>
      </c>
      <c r="D12198" s="1" t="d">
        <v>1997-02-01</v>
      </c>
      <c r="E12198" s="1" t="str">
        <f t="shared" si="380"/>
        <v>1997</v>
      </c>
      <c r="F12198" s="1" t="str">
        <f t="shared" si="381"/>
        <v>Feb</v>
      </c>
      <c r="G12198" t="s">
        <v>18</v>
      </c>
      <c r="H12198" t="s">
        <v>1642</v>
      </c>
      <c r="I12198">
        <v>0.06</v>
      </c>
      <c r="J12198">
        <v>0</v>
      </c>
      <c r="K12198">
        <v>0</v>
      </c>
      <c r="L12198">
        <v>0</v>
      </c>
      <c r="M12198">
        <v>7.0000000000000007E-2</v>
      </c>
      <c r="P12198" t="s">
        <v>203</v>
      </c>
      <c r="R12198" t="s">
        <v>3369</v>
      </c>
      <c r="S12198" t="s">
        <v>20</v>
      </c>
    </row>
    <row r="12199" spans="1:19" x14ac:dyDescent="0.2">
      <c r="A12199" t="s">
        <v>5108</v>
      </c>
      <c r="B12199" t="s">
        <v>44</v>
      </c>
      <c r="C12199">
        <v>2014</v>
      </c>
      <c r="D12199" s="1" t="d">
        <v>1989-12-03</v>
      </c>
      <c r="E12199" s="1" t="str">
        <f t="shared" si="380"/>
        <v>1989</v>
      </c>
      <c r="F12199" s="1" t="str">
        <f t="shared" si="381"/>
        <v>Dec</v>
      </c>
      <c r="G12199" t="s">
        <v>86</v>
      </c>
      <c r="H12199" t="s">
        <v>372</v>
      </c>
      <c r="I12199">
        <v>0.01</v>
      </c>
      <c r="J12199">
        <v>0.05</v>
      </c>
      <c r="K12199">
        <v>0</v>
      </c>
      <c r="L12199">
        <v>0</v>
      </c>
      <c r="M12199">
        <v>7.0000000000000007E-2</v>
      </c>
      <c r="N12199">
        <v>53</v>
      </c>
      <c r="O12199">
        <v>17</v>
      </c>
      <c r="P12199">
        <v>5.0999999999999996</v>
      </c>
      <c r="Q12199">
        <v>44</v>
      </c>
      <c r="R12199" t="s">
        <v>5109</v>
      </c>
      <c r="S12199" t="s">
        <v>88</v>
      </c>
    </row>
    <row r="12200" spans="1:19" x14ac:dyDescent="0.2">
      <c r="A12200" t="s">
        <v>9991</v>
      </c>
      <c r="B12200" t="s">
        <v>137</v>
      </c>
      <c r="C12200">
        <v>2003</v>
      </c>
      <c r="D12200" s="1" t="d">
        <v>2000-03-03</v>
      </c>
      <c r="E12200" s="1" t="str">
        <f t="shared" si="380"/>
        <v>2000</v>
      </c>
      <c r="F12200" s="1" t="str">
        <f t="shared" si="381"/>
        <v>Mar</v>
      </c>
      <c r="G12200" t="s">
        <v>24</v>
      </c>
      <c r="H12200" t="s">
        <v>1595</v>
      </c>
      <c r="I12200">
        <v>0.05</v>
      </c>
      <c r="J12200">
        <v>0.01</v>
      </c>
      <c r="K12200">
        <v>0</v>
      </c>
      <c r="L12200">
        <v>0</v>
      </c>
      <c r="M12200">
        <v>7.0000000000000007E-2</v>
      </c>
      <c r="N12200">
        <v>56</v>
      </c>
      <c r="O12200">
        <v>14</v>
      </c>
      <c r="P12200">
        <v>8.1</v>
      </c>
      <c r="Q12200">
        <v>8</v>
      </c>
      <c r="R12200" t="s">
        <v>9992</v>
      </c>
      <c r="S12200" t="s">
        <v>20</v>
      </c>
    </row>
    <row r="12201" spans="1:19" x14ac:dyDescent="0.2">
      <c r="A12201" t="s">
        <v>303</v>
      </c>
      <c r="B12201" t="s">
        <v>148</v>
      </c>
      <c r="C12201">
        <v>2009</v>
      </c>
      <c r="D12201" s="1" t="d">
        <v>2000-03-26</v>
      </c>
      <c r="E12201" s="1" t="str">
        <f t="shared" si="380"/>
        <v>2000</v>
      </c>
      <c r="F12201" s="1" t="str">
        <f t="shared" si="381"/>
        <v>Mar</v>
      </c>
      <c r="G12201" t="s">
        <v>50</v>
      </c>
      <c r="H12201" t="s">
        <v>222</v>
      </c>
      <c r="I12201">
        <v>0.01</v>
      </c>
      <c r="J12201">
        <v>0.04</v>
      </c>
      <c r="K12201">
        <v>0</v>
      </c>
      <c r="L12201">
        <v>0.01</v>
      </c>
      <c r="M12201">
        <v>7.0000000000000007E-2</v>
      </c>
      <c r="N12201">
        <v>86</v>
      </c>
      <c r="O12201">
        <v>30</v>
      </c>
      <c r="P12201">
        <v>7.1</v>
      </c>
      <c r="Q12201">
        <v>597</v>
      </c>
      <c r="R12201" t="s">
        <v>222</v>
      </c>
      <c r="S12201" t="s">
        <v>53</v>
      </c>
    </row>
    <row r="12202" spans="1:19" x14ac:dyDescent="0.2">
      <c r="A12202" t="s">
        <v>4242</v>
      </c>
      <c r="B12202" t="s">
        <v>64</v>
      </c>
      <c r="C12202">
        <v>2006</v>
      </c>
      <c r="D12202" s="1" t="d">
        <v>2002-05-11</v>
      </c>
      <c r="E12202" s="1" t="str">
        <f t="shared" si="380"/>
        <v>2002</v>
      </c>
      <c r="F12202" s="1" t="str">
        <f t="shared" si="381"/>
        <v>May</v>
      </c>
      <c r="G12202" t="s">
        <v>50</v>
      </c>
      <c r="H12202" t="s">
        <v>71</v>
      </c>
      <c r="I12202">
        <v>0.05</v>
      </c>
      <c r="J12202">
        <v>0.02</v>
      </c>
      <c r="K12202">
        <v>0</v>
      </c>
      <c r="L12202">
        <v>0</v>
      </c>
      <c r="M12202">
        <v>7.0000000000000007E-2</v>
      </c>
      <c r="N12202">
        <v>55</v>
      </c>
      <c r="O12202">
        <v>9</v>
      </c>
      <c r="P12202">
        <v>9.3000000000000007</v>
      </c>
      <c r="Q12202">
        <v>6</v>
      </c>
      <c r="R12202" t="s">
        <v>1444</v>
      </c>
      <c r="S12202" t="s">
        <v>112</v>
      </c>
    </row>
    <row r="12203" spans="1:19" x14ac:dyDescent="0.2">
      <c r="A12203" t="s">
        <v>9993</v>
      </c>
      <c r="B12203" t="s">
        <v>64</v>
      </c>
      <c r="C12203">
        <v>2003</v>
      </c>
      <c r="D12203" s="1" t="d">
        <v>2013-12-15</v>
      </c>
      <c r="E12203" s="1" t="str">
        <f t="shared" si="380"/>
        <v>2013</v>
      </c>
      <c r="F12203" s="1" t="str">
        <f t="shared" si="381"/>
        <v>Dec</v>
      </c>
      <c r="G12203" t="s">
        <v>34</v>
      </c>
      <c r="H12203" t="s">
        <v>2573</v>
      </c>
      <c r="I12203">
        <v>0.05</v>
      </c>
      <c r="J12203">
        <v>0.02</v>
      </c>
      <c r="K12203">
        <v>0</v>
      </c>
      <c r="L12203">
        <v>0</v>
      </c>
      <c r="M12203">
        <v>7.0000000000000007E-2</v>
      </c>
      <c r="P12203" t="s">
        <v>203</v>
      </c>
      <c r="R12203" t="s">
        <v>9994</v>
      </c>
      <c r="S12203" t="s">
        <v>20</v>
      </c>
    </row>
    <row r="12204" spans="1:19" x14ac:dyDescent="0.2">
      <c r="A12204" t="s">
        <v>8823</v>
      </c>
      <c r="B12204" t="s">
        <v>32</v>
      </c>
      <c r="C12204">
        <v>2011</v>
      </c>
      <c r="D12204" s="1" t="d">
        <v>1991-09-23</v>
      </c>
      <c r="E12204" s="1" t="str">
        <f t="shared" si="380"/>
        <v>1991</v>
      </c>
      <c r="F12204" s="1" t="str">
        <f t="shared" si="381"/>
        <v>Sep</v>
      </c>
      <c r="G12204" t="s">
        <v>50</v>
      </c>
      <c r="H12204" t="s">
        <v>71</v>
      </c>
      <c r="I12204">
        <v>0.05</v>
      </c>
      <c r="J12204">
        <v>0.01</v>
      </c>
      <c r="K12204">
        <v>0</v>
      </c>
      <c r="L12204">
        <v>0.01</v>
      </c>
      <c r="M12204">
        <v>7.0000000000000007E-2</v>
      </c>
      <c r="P12204" t="s">
        <v>203</v>
      </c>
      <c r="R12204" t="s">
        <v>1689</v>
      </c>
      <c r="S12204" t="s">
        <v>112</v>
      </c>
    </row>
    <row r="12205" spans="1:19" x14ac:dyDescent="0.2">
      <c r="A12205" t="s">
        <v>9995</v>
      </c>
      <c r="B12205" t="s">
        <v>17</v>
      </c>
      <c r="C12205">
        <v>2009</v>
      </c>
      <c r="D12205" s="1" t="d">
        <v>2022-03-01</v>
      </c>
      <c r="E12205" s="1" t="str">
        <f t="shared" si="380"/>
        <v>2022</v>
      </c>
      <c r="F12205" s="1" t="str">
        <f t="shared" si="381"/>
        <v>Mar</v>
      </c>
      <c r="G12205" t="s">
        <v>34</v>
      </c>
      <c r="H12205" t="s">
        <v>234</v>
      </c>
      <c r="I12205">
        <v>0.06</v>
      </c>
      <c r="J12205">
        <v>0</v>
      </c>
      <c r="K12205">
        <v>0</v>
      </c>
      <c r="L12205">
        <v>0.01</v>
      </c>
      <c r="M12205">
        <v>7.0000000000000007E-2</v>
      </c>
      <c r="P12205" t="s">
        <v>203</v>
      </c>
      <c r="R12205" t="s">
        <v>357</v>
      </c>
      <c r="S12205" t="s">
        <v>20</v>
      </c>
    </row>
    <row r="12206" spans="1:19" x14ac:dyDescent="0.2">
      <c r="A12206" t="s">
        <v>4149</v>
      </c>
      <c r="B12206" t="s">
        <v>148</v>
      </c>
      <c r="C12206">
        <v>2007</v>
      </c>
      <c r="D12206" s="1" t="d">
        <v>2009-05-01</v>
      </c>
      <c r="E12206" s="1" t="str">
        <f t="shared" si="380"/>
        <v>2009</v>
      </c>
      <c r="F12206" s="1" t="str">
        <f t="shared" si="381"/>
        <v>May</v>
      </c>
      <c r="G12206" t="s">
        <v>272</v>
      </c>
      <c r="H12206" t="s">
        <v>134</v>
      </c>
      <c r="I12206">
        <v>0</v>
      </c>
      <c r="J12206">
        <v>0.06</v>
      </c>
      <c r="K12206">
        <v>0</v>
      </c>
      <c r="L12206">
        <v>0.01</v>
      </c>
      <c r="M12206">
        <v>7.0000000000000007E-2</v>
      </c>
    </row>
    <row r="12207" spans="1:19" x14ac:dyDescent="0.2">
      <c r="A12207" t="s">
        <v>9996</v>
      </c>
      <c r="B12207" t="s">
        <v>104</v>
      </c>
      <c r="C12207">
        <v>2000</v>
      </c>
      <c r="D12207" s="1" t="d">
        <v>2016-02-13</v>
      </c>
      <c r="E12207" s="1" t="str">
        <f t="shared" si="380"/>
        <v>2016</v>
      </c>
      <c r="F12207" s="1" t="str">
        <f t="shared" si="381"/>
        <v>Feb</v>
      </c>
      <c r="G12207" t="s">
        <v>34</v>
      </c>
      <c r="H12207" t="s">
        <v>1207</v>
      </c>
      <c r="I12207">
        <v>0.04</v>
      </c>
      <c r="J12207">
        <v>0.03</v>
      </c>
      <c r="K12207">
        <v>0</v>
      </c>
      <c r="L12207">
        <v>0</v>
      </c>
      <c r="M12207">
        <v>7.0000000000000007E-2</v>
      </c>
    </row>
    <row r="12208" spans="1:19" x14ac:dyDescent="0.2">
      <c r="A12208" t="s">
        <v>9997</v>
      </c>
      <c r="B12208" t="s">
        <v>32</v>
      </c>
      <c r="C12208">
        <v>2008</v>
      </c>
      <c r="D12208" s="1" t="d">
        <v>2009-04-03</v>
      </c>
      <c r="E12208" s="1" t="str">
        <f t="shared" si="380"/>
        <v>2009</v>
      </c>
      <c r="F12208" s="1" t="str">
        <f t="shared" si="381"/>
        <v>Apr</v>
      </c>
      <c r="G12208" t="s">
        <v>30</v>
      </c>
      <c r="H12208" t="s">
        <v>222</v>
      </c>
      <c r="I12208">
        <v>0.06</v>
      </c>
      <c r="J12208">
        <v>0</v>
      </c>
      <c r="K12208">
        <v>0</v>
      </c>
      <c r="L12208">
        <v>0</v>
      </c>
      <c r="M12208">
        <v>7.0000000000000007E-2</v>
      </c>
    </row>
    <row r="12209" spans="1:19" x14ac:dyDescent="0.2">
      <c r="A12209" t="s">
        <v>9998</v>
      </c>
      <c r="B12209" t="s">
        <v>104</v>
      </c>
      <c r="C12209">
        <v>1997</v>
      </c>
      <c r="D12209" s="1" t="d">
        <v>1988-12-09</v>
      </c>
      <c r="E12209" s="1" t="str">
        <f t="shared" si="380"/>
        <v>1988</v>
      </c>
      <c r="F12209" s="1" t="str">
        <f t="shared" si="381"/>
        <v>Dec</v>
      </c>
      <c r="G12209" t="s">
        <v>24</v>
      </c>
      <c r="H12209" t="s">
        <v>222</v>
      </c>
      <c r="I12209">
        <v>0</v>
      </c>
      <c r="J12209">
        <v>0</v>
      </c>
      <c r="K12209">
        <v>0.06</v>
      </c>
      <c r="L12209">
        <v>0</v>
      </c>
      <c r="M12209">
        <v>7.0000000000000007E-2</v>
      </c>
    </row>
    <row r="12210" spans="1:19" x14ac:dyDescent="0.2">
      <c r="A12210" t="s">
        <v>9999</v>
      </c>
      <c r="B12210" t="s">
        <v>49</v>
      </c>
      <c r="C12210">
        <v>2010</v>
      </c>
      <c r="D12210" s="1" t="d">
        <v>2022-12-10</v>
      </c>
      <c r="E12210" s="1" t="str">
        <f t="shared" si="380"/>
        <v>2022</v>
      </c>
      <c r="F12210" s="1" t="str">
        <f t="shared" si="381"/>
        <v>Dec</v>
      </c>
      <c r="G12210" t="s">
        <v>18</v>
      </c>
      <c r="H12210" t="s">
        <v>933</v>
      </c>
      <c r="I12210">
        <v>0</v>
      </c>
      <c r="J12210">
        <v>0</v>
      </c>
      <c r="K12210">
        <v>7.0000000000000007E-2</v>
      </c>
      <c r="L12210">
        <v>0</v>
      </c>
      <c r="M12210">
        <v>7.0000000000000007E-2</v>
      </c>
    </row>
    <row r="12211" spans="1:19" x14ac:dyDescent="0.2">
      <c r="A12211" t="s">
        <v>10000</v>
      </c>
      <c r="B12211" t="s">
        <v>17</v>
      </c>
      <c r="C12211" t="s">
        <v>286</v>
      </c>
      <c r="D12211" s="1" t="d">
        <v>1991-09-27</v>
      </c>
      <c r="E12211" s="1" t="str">
        <f t="shared" si="380"/>
        <v>1991</v>
      </c>
      <c r="F12211" s="1" t="str">
        <f t="shared" si="381"/>
        <v>Sep</v>
      </c>
      <c r="G12211" t="s">
        <v>34</v>
      </c>
      <c r="H12211" t="s">
        <v>1091</v>
      </c>
      <c r="I12211">
        <v>0.06</v>
      </c>
      <c r="J12211">
        <v>0</v>
      </c>
      <c r="K12211">
        <v>0</v>
      </c>
      <c r="L12211">
        <v>0</v>
      </c>
      <c r="M12211">
        <v>7.0000000000000007E-2</v>
      </c>
      <c r="P12211" t="s">
        <v>203</v>
      </c>
      <c r="R12211" t="s">
        <v>2270</v>
      </c>
      <c r="S12211" t="s">
        <v>20</v>
      </c>
    </row>
    <row r="12212" spans="1:19" x14ac:dyDescent="0.2">
      <c r="A12212" t="s">
        <v>7623</v>
      </c>
      <c r="B12212" t="s">
        <v>159</v>
      </c>
      <c r="C12212">
        <v>2008</v>
      </c>
      <c r="D12212" s="1" t="d">
        <v>2008-08-07</v>
      </c>
      <c r="E12212" s="1" t="str">
        <f t="shared" si="380"/>
        <v>2008</v>
      </c>
      <c r="F12212" s="1" t="str">
        <f t="shared" si="381"/>
        <v>Aug</v>
      </c>
      <c r="G12212" t="s">
        <v>30</v>
      </c>
      <c r="H12212" t="s">
        <v>1858</v>
      </c>
      <c r="I12212">
        <v>0.06</v>
      </c>
      <c r="J12212">
        <v>0</v>
      </c>
      <c r="K12212">
        <v>0</v>
      </c>
      <c r="L12212">
        <v>0.01</v>
      </c>
      <c r="M12212">
        <v>7.0000000000000007E-2</v>
      </c>
      <c r="N12212">
        <v>74</v>
      </c>
      <c r="O12212">
        <v>6</v>
      </c>
      <c r="P12212" t="s">
        <v>203</v>
      </c>
      <c r="R12212" t="s">
        <v>1858</v>
      </c>
      <c r="S12212" t="s">
        <v>20</v>
      </c>
    </row>
    <row r="12213" spans="1:19" x14ac:dyDescent="0.2">
      <c r="A12213" t="s">
        <v>10001</v>
      </c>
      <c r="B12213" t="s">
        <v>32</v>
      </c>
      <c r="C12213">
        <v>2010</v>
      </c>
      <c r="D12213" s="1" t="d">
        <v>2012-10-28</v>
      </c>
      <c r="E12213" s="1" t="str">
        <f t="shared" si="380"/>
        <v>2012</v>
      </c>
      <c r="F12213" s="1" t="str">
        <f t="shared" si="381"/>
        <v>Oct</v>
      </c>
      <c r="G12213" t="s">
        <v>50</v>
      </c>
      <c r="H12213" t="s">
        <v>484</v>
      </c>
      <c r="I12213">
        <v>0.06</v>
      </c>
      <c r="J12213">
        <v>0</v>
      </c>
      <c r="K12213">
        <v>0</v>
      </c>
      <c r="L12213">
        <v>0</v>
      </c>
      <c r="M12213">
        <v>7.0000000000000007E-2</v>
      </c>
      <c r="P12213" t="s">
        <v>203</v>
      </c>
      <c r="R12213" t="s">
        <v>1214</v>
      </c>
      <c r="S12213" t="s">
        <v>112</v>
      </c>
    </row>
    <row r="12214" spans="1:19" x14ac:dyDescent="0.2">
      <c r="A12214" t="s">
        <v>10002</v>
      </c>
      <c r="B12214" t="s">
        <v>104</v>
      </c>
      <c r="C12214">
        <v>1998</v>
      </c>
      <c r="D12214" s="1" t="d">
        <v>2010-12-02</v>
      </c>
      <c r="E12214" s="1" t="str">
        <f t="shared" si="380"/>
        <v>2010</v>
      </c>
      <c r="F12214" s="1" t="str">
        <f t="shared" si="381"/>
        <v>Dec</v>
      </c>
      <c r="G12214" t="s">
        <v>86</v>
      </c>
      <c r="H12214" t="s">
        <v>68</v>
      </c>
      <c r="I12214">
        <v>0.04</v>
      </c>
      <c r="J12214">
        <v>0.03</v>
      </c>
      <c r="K12214">
        <v>0</v>
      </c>
      <c r="L12214">
        <v>0</v>
      </c>
      <c r="M12214">
        <v>7.0000000000000007E-2</v>
      </c>
    </row>
    <row r="12215" spans="1:19" x14ac:dyDescent="0.2">
      <c r="A12215" t="s">
        <v>10003</v>
      </c>
      <c r="B12215" t="s">
        <v>17</v>
      </c>
      <c r="C12215">
        <v>2009</v>
      </c>
      <c r="D12215" s="1" t="d">
        <v>1989-01-09</v>
      </c>
      <c r="E12215" s="1" t="str">
        <f t="shared" si="380"/>
        <v>1989</v>
      </c>
      <c r="F12215" s="1" t="str">
        <f t="shared" si="381"/>
        <v>Jan</v>
      </c>
      <c r="G12215" t="s">
        <v>39</v>
      </c>
      <c r="H12215" t="s">
        <v>3510</v>
      </c>
      <c r="I12215">
        <v>0.06</v>
      </c>
      <c r="J12215">
        <v>0</v>
      </c>
      <c r="K12215">
        <v>0</v>
      </c>
      <c r="L12215">
        <v>0</v>
      </c>
      <c r="M12215">
        <v>7.0000000000000007E-2</v>
      </c>
      <c r="P12215" t="s">
        <v>203</v>
      </c>
      <c r="R12215" t="s">
        <v>2216</v>
      </c>
      <c r="S12215" t="s">
        <v>20</v>
      </c>
    </row>
    <row r="12216" spans="1:19" x14ac:dyDescent="0.2">
      <c r="A12216" t="s">
        <v>10004</v>
      </c>
      <c r="B12216" t="s">
        <v>49</v>
      </c>
      <c r="C12216">
        <v>2011</v>
      </c>
      <c r="D12216" s="1" t="d">
        <v>2013-04-26</v>
      </c>
      <c r="E12216" s="1" t="str">
        <f t="shared" si="380"/>
        <v>2013</v>
      </c>
      <c r="F12216" s="1" t="str">
        <f t="shared" si="381"/>
        <v>Apr</v>
      </c>
      <c r="G12216" t="s">
        <v>272</v>
      </c>
      <c r="H12216" t="s">
        <v>933</v>
      </c>
      <c r="I12216">
        <v>0</v>
      </c>
      <c r="J12216">
        <v>0</v>
      </c>
      <c r="K12216">
        <v>7.0000000000000007E-2</v>
      </c>
      <c r="L12216">
        <v>0</v>
      </c>
      <c r="M12216">
        <v>7.0000000000000007E-2</v>
      </c>
    </row>
    <row r="12217" spans="1:19" x14ac:dyDescent="0.2">
      <c r="A12217" t="s">
        <v>10005</v>
      </c>
      <c r="B12217" t="s">
        <v>104</v>
      </c>
      <c r="C12217">
        <v>1996</v>
      </c>
      <c r="D12217" s="1" t="d">
        <v>1998-07-17</v>
      </c>
      <c r="E12217" s="1" t="str">
        <f t="shared" si="380"/>
        <v>1998</v>
      </c>
      <c r="F12217" s="1" t="str">
        <f t="shared" si="381"/>
        <v>Jul</v>
      </c>
      <c r="G12217" t="s">
        <v>18</v>
      </c>
      <c r="H12217" t="s">
        <v>234</v>
      </c>
      <c r="I12217">
        <v>0.04</v>
      </c>
      <c r="J12217">
        <v>0.03</v>
      </c>
      <c r="K12217">
        <v>0</v>
      </c>
      <c r="L12217">
        <v>0</v>
      </c>
      <c r="M12217">
        <v>7.0000000000000007E-2</v>
      </c>
    </row>
    <row r="12218" spans="1:19" x14ac:dyDescent="0.2">
      <c r="A12218" t="s">
        <v>10006</v>
      </c>
      <c r="B12218" t="s">
        <v>159</v>
      </c>
      <c r="C12218">
        <v>2006</v>
      </c>
      <c r="D12218" s="1" t="d">
        <v>1995-04-17</v>
      </c>
      <c r="E12218" s="1" t="str">
        <f t="shared" si="380"/>
        <v>1995</v>
      </c>
      <c r="F12218" s="1" t="str">
        <f t="shared" si="381"/>
        <v>Apr</v>
      </c>
      <c r="G12218" t="s">
        <v>34</v>
      </c>
      <c r="H12218" t="s">
        <v>10007</v>
      </c>
      <c r="I12218">
        <v>0</v>
      </c>
      <c r="J12218">
        <v>0</v>
      </c>
      <c r="K12218">
        <v>7.0000000000000007E-2</v>
      </c>
      <c r="L12218">
        <v>0</v>
      </c>
      <c r="M12218">
        <v>7.0000000000000007E-2</v>
      </c>
    </row>
    <row r="12219" spans="1:19" x14ac:dyDescent="0.2">
      <c r="A12219" t="s">
        <v>3192</v>
      </c>
      <c r="B12219" t="s">
        <v>137</v>
      </c>
      <c r="C12219" t="s">
        <v>286</v>
      </c>
      <c r="D12219" s="1" t="d">
        <v>1999-12-22</v>
      </c>
      <c r="E12219" s="1" t="str">
        <f t="shared" si="380"/>
        <v>1999</v>
      </c>
      <c r="F12219" s="1" t="str">
        <f t="shared" si="381"/>
        <v>Dec</v>
      </c>
      <c r="G12219" t="s">
        <v>24</v>
      </c>
      <c r="H12219" t="s">
        <v>1091</v>
      </c>
      <c r="I12219">
        <v>0.05</v>
      </c>
      <c r="J12219">
        <v>0.01</v>
      </c>
      <c r="K12219">
        <v>0</v>
      </c>
      <c r="L12219">
        <v>0</v>
      </c>
      <c r="M12219">
        <v>7.0000000000000007E-2</v>
      </c>
      <c r="N12219">
        <v>50</v>
      </c>
      <c r="O12219">
        <v>7</v>
      </c>
      <c r="P12219" t="s">
        <v>203</v>
      </c>
      <c r="R12219" t="s">
        <v>111</v>
      </c>
      <c r="S12219" t="s">
        <v>20</v>
      </c>
    </row>
    <row r="12220" spans="1:19" x14ac:dyDescent="0.2">
      <c r="A12220" t="s">
        <v>10008</v>
      </c>
      <c r="B12220" t="s">
        <v>49</v>
      </c>
      <c r="C12220">
        <v>2011</v>
      </c>
      <c r="D12220" s="1" t="d">
        <v>2006-12-27</v>
      </c>
      <c r="E12220" s="1" t="str">
        <f t="shared" si="380"/>
        <v>2006</v>
      </c>
      <c r="F12220" s="1" t="str">
        <f t="shared" si="381"/>
        <v>Dec</v>
      </c>
      <c r="G12220" t="s">
        <v>50</v>
      </c>
      <c r="H12220" t="s">
        <v>2959</v>
      </c>
      <c r="I12220">
        <v>0.05</v>
      </c>
      <c r="J12220">
        <v>0.01</v>
      </c>
      <c r="K12220">
        <v>0</v>
      </c>
      <c r="L12220">
        <v>0.01</v>
      </c>
      <c r="M12220">
        <v>7.0000000000000007E-2</v>
      </c>
    </row>
    <row r="12221" spans="1:19" x14ac:dyDescent="0.2">
      <c r="A12221" t="s">
        <v>10009</v>
      </c>
      <c r="B12221" t="s">
        <v>17</v>
      </c>
      <c r="C12221">
        <v>2010</v>
      </c>
      <c r="D12221" s="1" t="d">
        <v>2006-03-06</v>
      </c>
      <c r="E12221" s="1" t="str">
        <f t="shared" si="380"/>
        <v>2006</v>
      </c>
      <c r="F12221" s="1" t="str">
        <f t="shared" si="381"/>
        <v>Mar</v>
      </c>
      <c r="G12221" t="s">
        <v>34</v>
      </c>
      <c r="H12221" t="s">
        <v>8098</v>
      </c>
      <c r="I12221">
        <v>0.06</v>
      </c>
      <c r="J12221">
        <v>0</v>
      </c>
      <c r="K12221">
        <v>0</v>
      </c>
      <c r="L12221">
        <v>0</v>
      </c>
      <c r="M12221">
        <v>7.0000000000000007E-2</v>
      </c>
      <c r="P12221" t="s">
        <v>203</v>
      </c>
      <c r="R12221" t="s">
        <v>8099</v>
      </c>
      <c r="S12221" t="s">
        <v>20</v>
      </c>
    </row>
    <row r="12222" spans="1:19" x14ac:dyDescent="0.2">
      <c r="A12222" t="s">
        <v>10010</v>
      </c>
      <c r="B12222" t="s">
        <v>55</v>
      </c>
      <c r="C12222">
        <v>2005</v>
      </c>
      <c r="D12222" s="1" t="d">
        <v>1999-04-17</v>
      </c>
      <c r="E12222" s="1" t="str">
        <f t="shared" si="380"/>
        <v>1999</v>
      </c>
      <c r="F12222" s="1" t="str">
        <f t="shared" si="381"/>
        <v>Apr</v>
      </c>
      <c r="G12222" t="s">
        <v>86</v>
      </c>
      <c r="H12222" t="s">
        <v>5784</v>
      </c>
      <c r="I12222">
        <v>0.03</v>
      </c>
      <c r="J12222">
        <v>0.03</v>
      </c>
      <c r="K12222">
        <v>0</v>
      </c>
      <c r="L12222">
        <v>0.01</v>
      </c>
      <c r="M12222">
        <v>7.0000000000000007E-2</v>
      </c>
      <c r="N12222">
        <v>73</v>
      </c>
      <c r="O12222">
        <v>28</v>
      </c>
      <c r="P12222">
        <v>8.8000000000000007</v>
      </c>
      <c r="Q12222">
        <v>14</v>
      </c>
      <c r="R12222" t="s">
        <v>4828</v>
      </c>
      <c r="S12222" t="s">
        <v>88</v>
      </c>
    </row>
    <row r="12223" spans="1:19" x14ac:dyDescent="0.2">
      <c r="A12223" t="s">
        <v>9778</v>
      </c>
      <c r="B12223" t="s">
        <v>44</v>
      </c>
      <c r="C12223" t="s">
        <v>286</v>
      </c>
      <c r="D12223" s="1" t="d">
        <v>2017-08-19</v>
      </c>
      <c r="E12223" s="1" t="str">
        <f t="shared" si="380"/>
        <v>2017</v>
      </c>
      <c r="F12223" s="1" t="str">
        <f t="shared" si="381"/>
        <v>Aug</v>
      </c>
      <c r="G12223" t="s">
        <v>39</v>
      </c>
      <c r="H12223" t="s">
        <v>4719</v>
      </c>
      <c r="I12223">
        <v>0.06</v>
      </c>
      <c r="J12223">
        <v>0</v>
      </c>
      <c r="K12223">
        <v>0</v>
      </c>
      <c r="L12223">
        <v>0.01</v>
      </c>
      <c r="M12223">
        <v>7.0000000000000007E-2</v>
      </c>
      <c r="N12223">
        <v>56</v>
      </c>
      <c r="O12223">
        <v>11</v>
      </c>
      <c r="P12223">
        <v>4.5</v>
      </c>
      <c r="Q12223">
        <v>6</v>
      </c>
      <c r="R12223" t="s">
        <v>2861</v>
      </c>
      <c r="S12223" t="s">
        <v>88</v>
      </c>
    </row>
    <row r="12224" spans="1:19" x14ac:dyDescent="0.2">
      <c r="A12224" t="s">
        <v>7847</v>
      </c>
      <c r="B12224" t="s">
        <v>104</v>
      </c>
      <c r="C12224">
        <v>2001</v>
      </c>
      <c r="D12224" s="1" t="d">
        <v>2012-11-21</v>
      </c>
      <c r="E12224" s="1" t="str">
        <f t="shared" si="380"/>
        <v>2012</v>
      </c>
      <c r="F12224" s="1" t="str">
        <f t="shared" si="381"/>
        <v>Nov</v>
      </c>
      <c r="G12224" t="s">
        <v>50</v>
      </c>
      <c r="H12224" t="s">
        <v>1656</v>
      </c>
      <c r="I12224">
        <v>0.04</v>
      </c>
      <c r="J12224">
        <v>0.02</v>
      </c>
      <c r="K12224">
        <v>0</v>
      </c>
      <c r="L12224">
        <v>0</v>
      </c>
      <c r="M12224">
        <v>7.0000000000000007E-2</v>
      </c>
    </row>
    <row r="12225" spans="1:19" x14ac:dyDescent="0.2">
      <c r="A12225" t="s">
        <v>10011</v>
      </c>
      <c r="B12225" t="s">
        <v>64</v>
      </c>
      <c r="C12225">
        <v>2005</v>
      </c>
      <c r="D12225" s="1" t="d">
        <v>2003-06-18</v>
      </c>
      <c r="E12225" s="1" t="str">
        <f t="shared" si="380"/>
        <v>2003</v>
      </c>
      <c r="F12225" s="1" t="str">
        <f t="shared" si="381"/>
        <v>Jun</v>
      </c>
      <c r="G12225" t="s">
        <v>34</v>
      </c>
      <c r="H12225" t="s">
        <v>1830</v>
      </c>
      <c r="I12225">
        <v>0.05</v>
      </c>
      <c r="J12225">
        <v>0.02</v>
      </c>
      <c r="K12225">
        <v>0</v>
      </c>
      <c r="L12225">
        <v>0</v>
      </c>
      <c r="M12225">
        <v>7.0000000000000007E-2</v>
      </c>
      <c r="P12225" t="s">
        <v>203</v>
      </c>
      <c r="R12225" t="s">
        <v>10012</v>
      </c>
      <c r="S12225" t="s">
        <v>20</v>
      </c>
    </row>
    <row r="12226" spans="1:19" x14ac:dyDescent="0.2">
      <c r="A12226" t="s">
        <v>10013</v>
      </c>
      <c r="B12226" t="s">
        <v>55</v>
      </c>
      <c r="C12226">
        <v>2010</v>
      </c>
      <c r="D12226" s="1" t="d">
        <v>2001-11-03</v>
      </c>
      <c r="E12226" s="1" t="str">
        <f t="shared" si="380"/>
        <v>2001</v>
      </c>
      <c r="F12226" s="1" t="str">
        <f t="shared" si="381"/>
        <v>Nov</v>
      </c>
      <c r="G12226" t="s">
        <v>101</v>
      </c>
      <c r="H12226" t="s">
        <v>6843</v>
      </c>
      <c r="I12226">
        <v>0</v>
      </c>
      <c r="J12226">
        <v>0</v>
      </c>
      <c r="K12226">
        <v>7.0000000000000007E-2</v>
      </c>
      <c r="L12226">
        <v>0</v>
      </c>
      <c r="M12226">
        <v>7.0000000000000007E-2</v>
      </c>
    </row>
    <row r="12227" spans="1:19" x14ac:dyDescent="0.2">
      <c r="A12227" t="s">
        <v>1116</v>
      </c>
      <c r="B12227" t="s">
        <v>49</v>
      </c>
      <c r="C12227">
        <v>2010</v>
      </c>
      <c r="D12227" s="1" t="d">
        <v>1999-12-04</v>
      </c>
      <c r="E12227" s="1" t="str">
        <f t="shared" ref="E12227:E12290" si="382">TEXT(D12227,"yyyy")</f>
        <v>1999</v>
      </c>
      <c r="F12227" s="1" t="str">
        <f t="shared" ref="F12227:F12290" si="383">TEXT(D12227,"mmm")</f>
        <v>Dec</v>
      </c>
      <c r="G12227" t="s">
        <v>1</v>
      </c>
      <c r="H12227" t="s">
        <v>68</v>
      </c>
      <c r="I12227">
        <v>0</v>
      </c>
      <c r="J12227">
        <v>0.05</v>
      </c>
      <c r="K12227">
        <v>0</v>
      </c>
      <c r="L12227">
        <v>0.02</v>
      </c>
      <c r="M12227">
        <v>7.0000000000000007E-2</v>
      </c>
      <c r="P12227">
        <v>7.4</v>
      </c>
      <c r="Q12227">
        <v>23</v>
      </c>
      <c r="R12227" t="s">
        <v>2903</v>
      </c>
      <c r="S12227" t="s">
        <v>20</v>
      </c>
    </row>
    <row r="12228" spans="1:19" x14ac:dyDescent="0.2">
      <c r="A12228" t="s">
        <v>10014</v>
      </c>
      <c r="B12228" t="s">
        <v>55</v>
      </c>
      <c r="C12228">
        <v>2004</v>
      </c>
      <c r="D12228" s="1" t="d">
        <v>1995-10-19</v>
      </c>
      <c r="E12228" s="1" t="str">
        <f t="shared" si="382"/>
        <v>1995</v>
      </c>
      <c r="F12228" s="1" t="str">
        <f t="shared" si="383"/>
        <v>Oct</v>
      </c>
      <c r="G12228" t="s">
        <v>39</v>
      </c>
      <c r="H12228" t="s">
        <v>202</v>
      </c>
      <c r="I12228">
        <v>0.03</v>
      </c>
      <c r="J12228">
        <v>0.03</v>
      </c>
      <c r="K12228">
        <v>0</v>
      </c>
      <c r="L12228">
        <v>0.01</v>
      </c>
      <c r="M12228">
        <v>7.0000000000000007E-2</v>
      </c>
      <c r="N12228">
        <v>57</v>
      </c>
      <c r="O12228">
        <v>25</v>
      </c>
      <c r="P12228">
        <v>8.1999999999999993</v>
      </c>
      <c r="Q12228">
        <v>5</v>
      </c>
      <c r="R12228" t="s">
        <v>780</v>
      </c>
      <c r="S12228" t="s">
        <v>88</v>
      </c>
    </row>
    <row r="12229" spans="1:19" x14ac:dyDescent="0.2">
      <c r="A12229" t="s">
        <v>10015</v>
      </c>
      <c r="B12229" t="s">
        <v>32</v>
      </c>
      <c r="C12229">
        <v>2007</v>
      </c>
      <c r="D12229" s="1" t="d">
        <v>1997-01-29</v>
      </c>
      <c r="E12229" s="1" t="str">
        <f t="shared" si="382"/>
        <v>1997</v>
      </c>
      <c r="F12229" s="1" t="str">
        <f t="shared" si="383"/>
        <v>Jan</v>
      </c>
      <c r="G12229" t="s">
        <v>28</v>
      </c>
      <c r="H12229" t="s">
        <v>151</v>
      </c>
      <c r="I12229">
        <v>0</v>
      </c>
      <c r="J12229">
        <v>0</v>
      </c>
      <c r="K12229">
        <v>7.0000000000000007E-2</v>
      </c>
      <c r="L12229">
        <v>0</v>
      </c>
      <c r="M12229">
        <v>7.0000000000000007E-2</v>
      </c>
    </row>
    <row r="12230" spans="1:19" x14ac:dyDescent="0.2">
      <c r="A12230" t="s">
        <v>2935</v>
      </c>
      <c r="B12230" t="s">
        <v>75</v>
      </c>
      <c r="C12230">
        <v>2014</v>
      </c>
      <c r="D12230" s="1" t="d">
        <v>2019-05-22</v>
      </c>
      <c r="E12230" s="1" t="str">
        <f t="shared" si="382"/>
        <v>2019</v>
      </c>
      <c r="F12230" s="1" t="str">
        <f t="shared" si="383"/>
        <v>May</v>
      </c>
      <c r="G12230" t="s">
        <v>50</v>
      </c>
      <c r="H12230" t="s">
        <v>202</v>
      </c>
      <c r="I12230">
        <v>0</v>
      </c>
      <c r="J12230">
        <v>0.05</v>
      </c>
      <c r="K12230">
        <v>0.01</v>
      </c>
      <c r="L12230">
        <v>0.01</v>
      </c>
      <c r="M12230">
        <v>7.0000000000000007E-2</v>
      </c>
      <c r="N12230">
        <v>83</v>
      </c>
      <c r="O12230">
        <v>4</v>
      </c>
      <c r="P12230">
        <v>7.9</v>
      </c>
      <c r="Q12230">
        <v>47</v>
      </c>
      <c r="R12230" t="s">
        <v>2936</v>
      </c>
      <c r="S12230" t="s">
        <v>88</v>
      </c>
    </row>
    <row r="12231" spans="1:19" x14ac:dyDescent="0.2">
      <c r="A12231" t="s">
        <v>3363</v>
      </c>
      <c r="B12231" t="s">
        <v>189</v>
      </c>
      <c r="C12231">
        <v>2004</v>
      </c>
      <c r="D12231" s="1" t="d">
        <v>2005-09-24</v>
      </c>
      <c r="E12231" s="1" t="str">
        <f t="shared" si="382"/>
        <v>2005</v>
      </c>
      <c r="F12231" s="1" t="str">
        <f t="shared" si="383"/>
        <v>Sep</v>
      </c>
      <c r="G12231" t="s">
        <v>18</v>
      </c>
      <c r="H12231" t="s">
        <v>71</v>
      </c>
      <c r="I12231">
        <v>0.05</v>
      </c>
      <c r="J12231">
        <v>0.01</v>
      </c>
      <c r="K12231">
        <v>0</v>
      </c>
      <c r="L12231">
        <v>0</v>
      </c>
      <c r="M12231">
        <v>7.0000000000000007E-2</v>
      </c>
      <c r="P12231">
        <v>8.8000000000000007</v>
      </c>
      <c r="Q12231">
        <v>9</v>
      </c>
      <c r="R12231" t="s">
        <v>3098</v>
      </c>
      <c r="S12231" t="s">
        <v>88</v>
      </c>
    </row>
    <row r="12232" spans="1:19" x14ac:dyDescent="0.2">
      <c r="A12232" t="s">
        <v>8065</v>
      </c>
      <c r="B12232" t="s">
        <v>189</v>
      </c>
      <c r="C12232">
        <v>2003</v>
      </c>
      <c r="D12232" s="1" t="d">
        <v>2020-12-18</v>
      </c>
      <c r="E12232" s="1" t="str">
        <f t="shared" si="382"/>
        <v>2020</v>
      </c>
      <c r="F12232" s="1" t="str">
        <f t="shared" si="383"/>
        <v>Dec</v>
      </c>
      <c r="G12232" t="s">
        <v>272</v>
      </c>
      <c r="H12232" t="s">
        <v>151</v>
      </c>
      <c r="I12232">
        <v>0.05</v>
      </c>
      <c r="J12232">
        <v>0.01</v>
      </c>
      <c r="K12232">
        <v>0</v>
      </c>
      <c r="L12232">
        <v>0</v>
      </c>
      <c r="M12232">
        <v>7.0000000000000007E-2</v>
      </c>
      <c r="N12232">
        <v>69</v>
      </c>
      <c r="O12232">
        <v>23</v>
      </c>
      <c r="P12232">
        <v>7.6</v>
      </c>
      <c r="Q12232">
        <v>19</v>
      </c>
      <c r="R12232" t="s">
        <v>2435</v>
      </c>
      <c r="S12232" t="s">
        <v>88</v>
      </c>
    </row>
    <row r="12233" spans="1:19" x14ac:dyDescent="0.2">
      <c r="A12233" t="s">
        <v>7557</v>
      </c>
      <c r="B12233" t="s">
        <v>171</v>
      </c>
      <c r="C12233">
        <v>2015</v>
      </c>
      <c r="D12233" s="1" t="d">
        <v>2008-08-21</v>
      </c>
      <c r="E12233" s="1" t="str">
        <f t="shared" si="382"/>
        <v>2008</v>
      </c>
      <c r="F12233" s="1" t="str">
        <f t="shared" si="383"/>
        <v>Aug</v>
      </c>
      <c r="G12233" t="s">
        <v>50</v>
      </c>
      <c r="H12233" t="s">
        <v>3314</v>
      </c>
      <c r="I12233">
        <v>0.05</v>
      </c>
      <c r="J12233">
        <v>0.01</v>
      </c>
      <c r="K12233">
        <v>0</v>
      </c>
      <c r="L12233">
        <v>0.01</v>
      </c>
      <c r="M12233">
        <v>7.0000000000000007E-2</v>
      </c>
      <c r="P12233">
        <v>6.3</v>
      </c>
      <c r="Q12233">
        <v>4</v>
      </c>
      <c r="R12233" t="s">
        <v>2748</v>
      </c>
      <c r="S12233" t="s">
        <v>88</v>
      </c>
    </row>
    <row r="12234" spans="1:19" x14ac:dyDescent="0.2">
      <c r="A12234" t="s">
        <v>4204</v>
      </c>
      <c r="B12234" t="s">
        <v>148</v>
      </c>
      <c r="C12234">
        <v>2010</v>
      </c>
      <c r="D12234" s="1" t="d">
        <v>2017-12-29</v>
      </c>
      <c r="E12234" s="1" t="str">
        <f t="shared" si="382"/>
        <v>2017</v>
      </c>
      <c r="F12234" s="1" t="str">
        <f t="shared" si="383"/>
        <v>Dec</v>
      </c>
      <c r="G12234" t="s">
        <v>50</v>
      </c>
      <c r="H12234" t="s">
        <v>568</v>
      </c>
      <c r="I12234">
        <v>0.06</v>
      </c>
      <c r="J12234">
        <v>0</v>
      </c>
      <c r="K12234">
        <v>0</v>
      </c>
      <c r="L12234">
        <v>0</v>
      </c>
      <c r="M12234">
        <v>7.0000000000000007E-2</v>
      </c>
      <c r="N12234">
        <v>57</v>
      </c>
      <c r="O12234">
        <v>11</v>
      </c>
      <c r="P12234">
        <v>6</v>
      </c>
      <c r="Q12234">
        <v>25</v>
      </c>
      <c r="R12234" t="s">
        <v>2709</v>
      </c>
      <c r="S12234" t="s">
        <v>88</v>
      </c>
    </row>
    <row r="12235" spans="1:19" x14ac:dyDescent="0.2">
      <c r="A12235" t="s">
        <v>8615</v>
      </c>
      <c r="B12235" t="s">
        <v>187</v>
      </c>
      <c r="C12235">
        <v>2014</v>
      </c>
      <c r="D12235" s="1" t="d">
        <v>2015-09-25</v>
      </c>
      <c r="E12235" s="1" t="str">
        <f t="shared" si="382"/>
        <v>2015</v>
      </c>
      <c r="F12235" s="1" t="str">
        <f t="shared" si="383"/>
        <v>Sep</v>
      </c>
      <c r="G12235" t="s">
        <v>101</v>
      </c>
      <c r="H12235" t="s">
        <v>372</v>
      </c>
      <c r="I12235">
        <v>0.04</v>
      </c>
      <c r="J12235">
        <v>0.02</v>
      </c>
      <c r="K12235">
        <v>0</v>
      </c>
      <c r="L12235">
        <v>0.01</v>
      </c>
      <c r="M12235">
        <v>7.0000000000000007E-2</v>
      </c>
      <c r="P12235">
        <v>7</v>
      </c>
      <c r="Q12235">
        <v>9</v>
      </c>
      <c r="R12235" t="s">
        <v>3150</v>
      </c>
      <c r="S12235" t="s">
        <v>112</v>
      </c>
    </row>
    <row r="12236" spans="1:19" x14ac:dyDescent="0.2">
      <c r="A12236" t="s">
        <v>993</v>
      </c>
      <c r="B12236" t="s">
        <v>148</v>
      </c>
      <c r="C12236">
        <v>2012</v>
      </c>
      <c r="D12236" s="1" t="d">
        <v>2022-07-28</v>
      </c>
      <c r="E12236" s="1" t="str">
        <f t="shared" si="382"/>
        <v>2022</v>
      </c>
      <c r="F12236" s="1" t="str">
        <f t="shared" si="383"/>
        <v>Jul</v>
      </c>
      <c r="G12236" t="s">
        <v>28</v>
      </c>
      <c r="H12236" t="s">
        <v>372</v>
      </c>
      <c r="I12236">
        <v>0</v>
      </c>
      <c r="J12236">
        <v>0.06</v>
      </c>
      <c r="K12236">
        <v>0</v>
      </c>
      <c r="L12236">
        <v>0.01</v>
      </c>
      <c r="M12236">
        <v>7.0000000000000007E-2</v>
      </c>
    </row>
    <row r="12237" spans="1:19" x14ac:dyDescent="0.2">
      <c r="A12237" t="s">
        <v>8946</v>
      </c>
      <c r="B12237" t="s">
        <v>44</v>
      </c>
      <c r="C12237" t="s">
        <v>286</v>
      </c>
      <c r="D12237" s="1" t="d">
        <v>2010-11-29</v>
      </c>
      <c r="E12237" s="1" t="str">
        <f t="shared" si="382"/>
        <v>2010</v>
      </c>
      <c r="F12237" s="1" t="str">
        <f t="shared" si="383"/>
        <v>Nov</v>
      </c>
      <c r="G12237" t="s">
        <v>34</v>
      </c>
      <c r="H12237" t="s">
        <v>1091</v>
      </c>
      <c r="I12237">
        <v>0.06</v>
      </c>
      <c r="J12237">
        <v>0</v>
      </c>
      <c r="K12237">
        <v>0</v>
      </c>
      <c r="L12237">
        <v>0</v>
      </c>
      <c r="M12237">
        <v>7.0000000000000007E-2</v>
      </c>
    </row>
    <row r="12238" spans="1:19" x14ac:dyDescent="0.2">
      <c r="A12238" t="s">
        <v>10016</v>
      </c>
      <c r="B12238" t="s">
        <v>55</v>
      </c>
      <c r="C12238">
        <v>2001</v>
      </c>
      <c r="D12238" s="1" t="d">
        <v>2019-08-27</v>
      </c>
      <c r="E12238" s="1" t="str">
        <f t="shared" si="382"/>
        <v>2019</v>
      </c>
      <c r="F12238" s="1" t="str">
        <f t="shared" si="383"/>
        <v>Aug</v>
      </c>
      <c r="G12238" t="s">
        <v>101</v>
      </c>
      <c r="H12238" t="s">
        <v>10017</v>
      </c>
      <c r="I12238">
        <v>0</v>
      </c>
      <c r="J12238">
        <v>0</v>
      </c>
      <c r="K12238">
        <v>7.0000000000000007E-2</v>
      </c>
      <c r="L12238">
        <v>0</v>
      </c>
      <c r="M12238">
        <v>7.0000000000000007E-2</v>
      </c>
    </row>
    <row r="12239" spans="1:19" x14ac:dyDescent="0.2">
      <c r="A12239" t="s">
        <v>10018</v>
      </c>
      <c r="B12239" t="s">
        <v>49</v>
      </c>
      <c r="C12239">
        <v>2013</v>
      </c>
      <c r="D12239" s="1" t="d">
        <v>2014-05-28</v>
      </c>
      <c r="E12239" s="1" t="str">
        <f t="shared" si="382"/>
        <v>2014</v>
      </c>
      <c r="F12239" s="1" t="str">
        <f t="shared" si="383"/>
        <v>May</v>
      </c>
      <c r="G12239" t="s">
        <v>28</v>
      </c>
      <c r="H12239" t="s">
        <v>2780</v>
      </c>
      <c r="I12239">
        <v>0</v>
      </c>
      <c r="J12239">
        <v>0</v>
      </c>
      <c r="K12239">
        <v>0.06</v>
      </c>
      <c r="L12239">
        <v>0</v>
      </c>
      <c r="M12239">
        <v>7.0000000000000007E-2</v>
      </c>
      <c r="N12239">
        <v>74</v>
      </c>
      <c r="O12239">
        <v>27</v>
      </c>
      <c r="P12239">
        <v>7.8</v>
      </c>
      <c r="Q12239">
        <v>66</v>
      </c>
      <c r="R12239" t="s">
        <v>2780</v>
      </c>
      <c r="S12239" t="s">
        <v>88</v>
      </c>
    </row>
    <row r="12240" spans="1:19" x14ac:dyDescent="0.2">
      <c r="A12240" t="s">
        <v>10019</v>
      </c>
      <c r="B12240" t="s">
        <v>44</v>
      </c>
      <c r="C12240">
        <v>2011</v>
      </c>
      <c r="D12240" s="1" t="d">
        <v>1992-05-28</v>
      </c>
      <c r="E12240" s="1" t="str">
        <f t="shared" si="382"/>
        <v>1992</v>
      </c>
      <c r="F12240" s="1" t="str">
        <f t="shared" si="383"/>
        <v>May</v>
      </c>
      <c r="G12240" t="s">
        <v>24</v>
      </c>
      <c r="H12240" t="s">
        <v>8980</v>
      </c>
      <c r="I12240">
        <v>0.06</v>
      </c>
      <c r="J12240">
        <v>0</v>
      </c>
      <c r="K12240">
        <v>0</v>
      </c>
      <c r="L12240">
        <v>0</v>
      </c>
      <c r="M12240">
        <v>7.0000000000000007E-2</v>
      </c>
      <c r="N12240">
        <v>47</v>
      </c>
      <c r="O12240">
        <v>4</v>
      </c>
      <c r="P12240">
        <v>8.6</v>
      </c>
      <c r="Q12240">
        <v>9</v>
      </c>
      <c r="R12240" t="s">
        <v>1642</v>
      </c>
      <c r="S12240" t="s">
        <v>112</v>
      </c>
    </row>
    <row r="12241" spans="1:19" x14ac:dyDescent="0.2">
      <c r="A12241" t="s">
        <v>10020</v>
      </c>
      <c r="B12241" t="s">
        <v>55</v>
      </c>
      <c r="C12241">
        <v>2006</v>
      </c>
      <c r="D12241" s="1" t="d">
        <v>2003-09-11</v>
      </c>
      <c r="E12241" s="1" t="str">
        <f t="shared" si="382"/>
        <v>2003</v>
      </c>
      <c r="F12241" s="1" t="str">
        <f t="shared" si="383"/>
        <v>Sep</v>
      </c>
      <c r="G12241" t="s">
        <v>28</v>
      </c>
      <c r="H12241" t="s">
        <v>68</v>
      </c>
      <c r="I12241">
        <v>0</v>
      </c>
      <c r="J12241">
        <v>0</v>
      </c>
      <c r="K12241">
        <v>7.0000000000000007E-2</v>
      </c>
      <c r="L12241">
        <v>0</v>
      </c>
      <c r="M12241">
        <v>7.0000000000000007E-2</v>
      </c>
    </row>
    <row r="12242" spans="1:19" x14ac:dyDescent="0.2">
      <c r="A12242" t="s">
        <v>5131</v>
      </c>
      <c r="B12242" t="s">
        <v>137</v>
      </c>
      <c r="C12242">
        <v>2005</v>
      </c>
      <c r="D12242" s="1" t="d">
        <v>1998-05-16</v>
      </c>
      <c r="E12242" s="1" t="str">
        <f t="shared" si="382"/>
        <v>1998</v>
      </c>
      <c r="F12242" s="1" t="str">
        <f t="shared" si="383"/>
        <v>May</v>
      </c>
      <c r="G12242" t="s">
        <v>34</v>
      </c>
      <c r="H12242" t="s">
        <v>234</v>
      </c>
      <c r="I12242">
        <v>0.05</v>
      </c>
      <c r="J12242">
        <v>0.01</v>
      </c>
      <c r="K12242">
        <v>0</v>
      </c>
      <c r="L12242">
        <v>0</v>
      </c>
      <c r="M12242">
        <v>7.0000000000000007E-2</v>
      </c>
      <c r="N12242">
        <v>80</v>
      </c>
      <c r="O12242">
        <v>24</v>
      </c>
      <c r="P12242" t="s">
        <v>203</v>
      </c>
      <c r="R12242" t="s">
        <v>300</v>
      </c>
      <c r="S12242" t="s">
        <v>112</v>
      </c>
    </row>
    <row r="12243" spans="1:19" x14ac:dyDescent="0.2">
      <c r="A12243" t="s">
        <v>10021</v>
      </c>
      <c r="B12243" t="s">
        <v>32</v>
      </c>
      <c r="C12243" t="s">
        <v>286</v>
      </c>
      <c r="D12243" s="1" t="d">
        <v>2000-05-12</v>
      </c>
      <c r="E12243" s="1" t="str">
        <f t="shared" si="382"/>
        <v>2000</v>
      </c>
      <c r="F12243" s="1" t="str">
        <f t="shared" si="383"/>
        <v>May</v>
      </c>
      <c r="G12243" t="s">
        <v>50</v>
      </c>
      <c r="H12243" t="s">
        <v>484</v>
      </c>
      <c r="I12243">
        <v>0.06</v>
      </c>
      <c r="J12243">
        <v>0</v>
      </c>
      <c r="K12243">
        <v>0</v>
      </c>
      <c r="L12243">
        <v>0</v>
      </c>
      <c r="M12243">
        <v>7.0000000000000007E-2</v>
      </c>
      <c r="N12243">
        <v>48</v>
      </c>
      <c r="O12243">
        <v>11</v>
      </c>
      <c r="P12243">
        <v>6.1</v>
      </c>
      <c r="Q12243">
        <v>10</v>
      </c>
      <c r="R12243" t="s">
        <v>1093</v>
      </c>
      <c r="S12243" t="s">
        <v>88</v>
      </c>
    </row>
    <row r="12244" spans="1:19" x14ac:dyDescent="0.2">
      <c r="A12244" t="s">
        <v>10022</v>
      </c>
      <c r="B12244" t="s">
        <v>55</v>
      </c>
      <c r="C12244">
        <v>2006</v>
      </c>
      <c r="D12244" s="1" t="d">
        <v>2000-01-23</v>
      </c>
      <c r="E12244" s="1" t="str">
        <f t="shared" si="382"/>
        <v>2000</v>
      </c>
      <c r="F12244" s="1" t="str">
        <f t="shared" si="383"/>
        <v>Jan</v>
      </c>
      <c r="G12244" t="s">
        <v>101</v>
      </c>
      <c r="H12244" t="s">
        <v>10023</v>
      </c>
      <c r="I12244">
        <v>0</v>
      </c>
      <c r="J12244">
        <v>0</v>
      </c>
      <c r="K12244">
        <v>7.0000000000000007E-2</v>
      </c>
      <c r="L12244">
        <v>0</v>
      </c>
      <c r="M12244">
        <v>7.0000000000000007E-2</v>
      </c>
    </row>
    <row r="12245" spans="1:19" x14ac:dyDescent="0.2">
      <c r="A12245" t="s">
        <v>5379</v>
      </c>
      <c r="B12245" t="s">
        <v>159</v>
      </c>
      <c r="C12245">
        <v>2006</v>
      </c>
      <c r="D12245" s="1" t="d">
        <v>2000-05-07</v>
      </c>
      <c r="E12245" s="1" t="str">
        <f t="shared" si="382"/>
        <v>2000</v>
      </c>
      <c r="F12245" s="1" t="str">
        <f t="shared" si="383"/>
        <v>May</v>
      </c>
      <c r="G12245" t="s">
        <v>30</v>
      </c>
      <c r="H12245" t="s">
        <v>3825</v>
      </c>
      <c r="I12245">
        <v>0.05</v>
      </c>
      <c r="J12245">
        <v>0</v>
      </c>
      <c r="K12245">
        <v>0</v>
      </c>
      <c r="L12245">
        <v>0.01</v>
      </c>
      <c r="M12245">
        <v>7.0000000000000007E-2</v>
      </c>
      <c r="N12245">
        <v>72</v>
      </c>
      <c r="O12245">
        <v>18</v>
      </c>
      <c r="P12245" t="s">
        <v>203</v>
      </c>
      <c r="R12245" t="s">
        <v>1858</v>
      </c>
      <c r="S12245" t="s">
        <v>20</v>
      </c>
    </row>
    <row r="12246" spans="1:19" x14ac:dyDescent="0.2">
      <c r="A12246" t="s">
        <v>10024</v>
      </c>
      <c r="B12246" t="s">
        <v>104</v>
      </c>
      <c r="C12246">
        <v>1997</v>
      </c>
      <c r="D12246" s="1" t="d">
        <v>2010-07-30</v>
      </c>
      <c r="E12246" s="1" t="str">
        <f t="shared" si="382"/>
        <v>2010</v>
      </c>
      <c r="F12246" s="1" t="str">
        <f t="shared" si="383"/>
        <v>Jul</v>
      </c>
      <c r="G12246" t="s">
        <v>1</v>
      </c>
      <c r="H12246" t="s">
        <v>3284</v>
      </c>
      <c r="I12246">
        <v>0.04</v>
      </c>
      <c r="J12246">
        <v>0.02</v>
      </c>
      <c r="K12246">
        <v>0</v>
      </c>
      <c r="L12246">
        <v>0</v>
      </c>
      <c r="M12246">
        <v>7.0000000000000007E-2</v>
      </c>
    </row>
    <row r="12247" spans="1:19" x14ac:dyDescent="0.2">
      <c r="A12247" t="s">
        <v>10025</v>
      </c>
      <c r="B12247" t="s">
        <v>79</v>
      </c>
      <c r="C12247">
        <v>2014</v>
      </c>
      <c r="D12247" s="1" t="d">
        <v>2020-03-20</v>
      </c>
      <c r="E12247" s="1" t="str">
        <f t="shared" si="382"/>
        <v>2020</v>
      </c>
      <c r="F12247" s="1" t="str">
        <f t="shared" si="383"/>
        <v>Mar</v>
      </c>
      <c r="G12247" t="s">
        <v>272</v>
      </c>
      <c r="H12247" t="s">
        <v>372</v>
      </c>
      <c r="I12247">
        <v>0</v>
      </c>
      <c r="J12247">
        <v>0</v>
      </c>
      <c r="K12247">
        <v>7.0000000000000007E-2</v>
      </c>
      <c r="L12247">
        <v>0</v>
      </c>
      <c r="M12247">
        <v>7.0000000000000007E-2</v>
      </c>
    </row>
    <row r="12248" spans="1:19" x14ac:dyDescent="0.2">
      <c r="A12248" t="s">
        <v>10026</v>
      </c>
      <c r="B12248" t="s">
        <v>49</v>
      </c>
      <c r="C12248">
        <v>2009</v>
      </c>
      <c r="D12248" s="1" t="d">
        <v>1990-09-27</v>
      </c>
      <c r="E12248" s="1" t="str">
        <f t="shared" si="382"/>
        <v>1990</v>
      </c>
      <c r="F12248" s="1" t="str">
        <f t="shared" si="383"/>
        <v>Sep</v>
      </c>
      <c r="G12248" t="s">
        <v>24</v>
      </c>
      <c r="H12248" t="s">
        <v>68</v>
      </c>
      <c r="I12248">
        <v>0</v>
      </c>
      <c r="J12248">
        <v>0.05</v>
      </c>
      <c r="K12248">
        <v>0</v>
      </c>
      <c r="L12248">
        <v>0.01</v>
      </c>
      <c r="M12248">
        <v>7.0000000000000007E-2</v>
      </c>
      <c r="N12248">
        <v>89</v>
      </c>
      <c r="O12248">
        <v>15</v>
      </c>
      <c r="P12248">
        <v>8.4</v>
      </c>
      <c r="Q12248">
        <v>115</v>
      </c>
      <c r="R12248" t="s">
        <v>2081</v>
      </c>
      <c r="S12248" t="s">
        <v>112</v>
      </c>
    </row>
    <row r="12249" spans="1:19" x14ac:dyDescent="0.2">
      <c r="A12249" t="s">
        <v>10027</v>
      </c>
      <c r="B12249" t="s">
        <v>55</v>
      </c>
      <c r="C12249">
        <v>2004</v>
      </c>
      <c r="D12249" s="1" t="d">
        <v>1995-09-15</v>
      </c>
      <c r="E12249" s="1" t="str">
        <f t="shared" si="382"/>
        <v>1995</v>
      </c>
      <c r="F12249" s="1" t="str">
        <f t="shared" si="383"/>
        <v>Sep</v>
      </c>
      <c r="G12249" t="s">
        <v>28</v>
      </c>
      <c r="H12249" t="s">
        <v>7129</v>
      </c>
      <c r="I12249">
        <v>0.03</v>
      </c>
      <c r="J12249">
        <v>0.03</v>
      </c>
      <c r="K12249">
        <v>0</v>
      </c>
      <c r="L12249">
        <v>0.01</v>
      </c>
      <c r="M12249">
        <v>7.0000000000000007E-2</v>
      </c>
      <c r="N12249">
        <v>64</v>
      </c>
      <c r="O12249">
        <v>31</v>
      </c>
      <c r="P12249">
        <v>4.0999999999999996</v>
      </c>
      <c r="Q12249">
        <v>51</v>
      </c>
      <c r="R12249" t="s">
        <v>2495</v>
      </c>
      <c r="S12249" t="s">
        <v>53</v>
      </c>
    </row>
    <row r="12250" spans="1:19" x14ac:dyDescent="0.2">
      <c r="A12250" t="s">
        <v>10028</v>
      </c>
      <c r="B12250" t="s">
        <v>32</v>
      </c>
      <c r="C12250">
        <v>2009</v>
      </c>
      <c r="D12250" s="1" t="d">
        <v>2016-06-03</v>
      </c>
      <c r="E12250" s="1" t="str">
        <f t="shared" si="382"/>
        <v>2016</v>
      </c>
      <c r="F12250" s="1" t="str">
        <f t="shared" si="383"/>
        <v>Jun</v>
      </c>
      <c r="G12250" t="s">
        <v>34</v>
      </c>
      <c r="H12250" t="s">
        <v>10029</v>
      </c>
      <c r="I12250">
        <v>0.04</v>
      </c>
      <c r="J12250">
        <v>0.02</v>
      </c>
      <c r="K12250">
        <v>0</v>
      </c>
      <c r="L12250">
        <v>0.01</v>
      </c>
      <c r="M12250">
        <v>7.0000000000000007E-2</v>
      </c>
      <c r="P12250" t="s">
        <v>203</v>
      </c>
      <c r="R12250" t="s">
        <v>7819</v>
      </c>
      <c r="S12250" t="s">
        <v>20</v>
      </c>
    </row>
    <row r="12251" spans="1:19" x14ac:dyDescent="0.2">
      <c r="A12251" t="s">
        <v>10030</v>
      </c>
      <c r="B12251" t="s">
        <v>79</v>
      </c>
      <c r="C12251">
        <v>2014</v>
      </c>
      <c r="D12251" s="1" t="d">
        <v>2012-07-01</v>
      </c>
      <c r="E12251" s="1" t="str">
        <f t="shared" si="382"/>
        <v>2012</v>
      </c>
      <c r="F12251" s="1" t="str">
        <f t="shared" si="383"/>
        <v>Jul</v>
      </c>
      <c r="G12251" t="s">
        <v>50</v>
      </c>
      <c r="H12251" t="s">
        <v>372</v>
      </c>
      <c r="I12251">
        <v>0</v>
      </c>
      <c r="J12251">
        <v>0.06</v>
      </c>
      <c r="K12251">
        <v>0</v>
      </c>
      <c r="L12251">
        <v>0</v>
      </c>
      <c r="M12251">
        <v>7.0000000000000007E-2</v>
      </c>
      <c r="N12251">
        <v>51</v>
      </c>
      <c r="O12251">
        <v>4</v>
      </c>
      <c r="P12251" t="s">
        <v>203</v>
      </c>
      <c r="R12251" t="s">
        <v>5752</v>
      </c>
      <c r="S12251" t="s">
        <v>20</v>
      </c>
    </row>
    <row r="12252" spans="1:19" x14ac:dyDescent="0.2">
      <c r="A12252" t="s">
        <v>10031</v>
      </c>
      <c r="B12252" t="s">
        <v>79</v>
      </c>
      <c r="C12252">
        <v>2014</v>
      </c>
      <c r="D12252" s="1" t="d">
        <v>1993-01-25</v>
      </c>
      <c r="E12252" s="1" t="str">
        <f t="shared" si="382"/>
        <v>1993</v>
      </c>
      <c r="F12252" s="1" t="str">
        <f t="shared" si="383"/>
        <v>Jan</v>
      </c>
      <c r="G12252" t="s">
        <v>101</v>
      </c>
      <c r="H12252" t="s">
        <v>10032</v>
      </c>
      <c r="I12252">
        <v>0</v>
      </c>
      <c r="J12252">
        <v>0</v>
      </c>
      <c r="K12252">
        <v>7.0000000000000007E-2</v>
      </c>
      <c r="L12252">
        <v>0</v>
      </c>
      <c r="M12252">
        <v>7.0000000000000007E-2</v>
      </c>
    </row>
    <row r="12253" spans="1:19" x14ac:dyDescent="0.2">
      <c r="A12253" t="s">
        <v>10033</v>
      </c>
      <c r="B12253" t="s">
        <v>57</v>
      </c>
      <c r="C12253">
        <v>1996</v>
      </c>
      <c r="D12253" s="1" t="d">
        <v>2022-02-14</v>
      </c>
      <c r="E12253" s="1" t="str">
        <f t="shared" si="382"/>
        <v>2022</v>
      </c>
      <c r="F12253" s="1" t="str">
        <f t="shared" si="383"/>
        <v>Feb</v>
      </c>
      <c r="G12253" t="s">
        <v>34</v>
      </c>
      <c r="H12253" t="s">
        <v>6583</v>
      </c>
      <c r="I12253">
        <v>0</v>
      </c>
      <c r="J12253">
        <v>0</v>
      </c>
      <c r="K12253">
        <v>7.0000000000000007E-2</v>
      </c>
      <c r="L12253">
        <v>0</v>
      </c>
      <c r="M12253">
        <v>7.0000000000000007E-2</v>
      </c>
    </row>
    <row r="12254" spans="1:19" x14ac:dyDescent="0.2">
      <c r="A12254" t="s">
        <v>10034</v>
      </c>
      <c r="B12254" t="s">
        <v>32</v>
      </c>
      <c r="C12254">
        <v>2008</v>
      </c>
      <c r="D12254" s="1" t="d">
        <v>2022-02-05</v>
      </c>
      <c r="E12254" s="1" t="str">
        <f t="shared" si="382"/>
        <v>2022</v>
      </c>
      <c r="F12254" s="1" t="str">
        <f t="shared" si="383"/>
        <v>Feb</v>
      </c>
      <c r="G12254" t="s">
        <v>101</v>
      </c>
      <c r="H12254" t="s">
        <v>1511</v>
      </c>
      <c r="I12254">
        <v>0.06</v>
      </c>
      <c r="J12254">
        <v>0</v>
      </c>
      <c r="K12254">
        <v>0</v>
      </c>
      <c r="L12254">
        <v>0</v>
      </c>
      <c r="M12254">
        <v>7.0000000000000007E-2</v>
      </c>
      <c r="N12254">
        <v>54</v>
      </c>
      <c r="O12254">
        <v>37</v>
      </c>
      <c r="P12254">
        <v>7.1</v>
      </c>
      <c r="Q12254">
        <v>15</v>
      </c>
      <c r="R12254" t="s">
        <v>1006</v>
      </c>
      <c r="S12254" t="s">
        <v>88</v>
      </c>
    </row>
    <row r="12255" spans="1:19" x14ac:dyDescent="0.2">
      <c r="A12255" t="s">
        <v>10035</v>
      </c>
      <c r="B12255" t="s">
        <v>64</v>
      </c>
      <c r="C12255">
        <v>2005</v>
      </c>
      <c r="D12255" s="1" t="d">
        <v>1995-08-08</v>
      </c>
      <c r="E12255" s="1" t="str">
        <f t="shared" si="382"/>
        <v>1995</v>
      </c>
      <c r="F12255" s="1" t="str">
        <f t="shared" si="383"/>
        <v>Aug</v>
      </c>
      <c r="G12255" t="s">
        <v>37</v>
      </c>
      <c r="H12255" t="s">
        <v>151</v>
      </c>
      <c r="I12255">
        <v>0.05</v>
      </c>
      <c r="J12255">
        <v>0.02</v>
      </c>
      <c r="K12255">
        <v>0</v>
      </c>
      <c r="L12255">
        <v>0</v>
      </c>
      <c r="M12255">
        <v>7.0000000000000007E-2</v>
      </c>
      <c r="N12255">
        <v>83</v>
      </c>
      <c r="O12255">
        <v>31</v>
      </c>
      <c r="P12255">
        <v>8.5</v>
      </c>
      <c r="Q12255">
        <v>13</v>
      </c>
      <c r="R12255" t="s">
        <v>3934</v>
      </c>
      <c r="S12255" t="s">
        <v>112</v>
      </c>
    </row>
    <row r="12256" spans="1:19" x14ac:dyDescent="0.2">
      <c r="A12256" t="s">
        <v>10036</v>
      </c>
      <c r="B12256" t="s">
        <v>104</v>
      </c>
      <c r="C12256">
        <v>1998</v>
      </c>
      <c r="D12256" s="1" t="d">
        <v>1994-06-12</v>
      </c>
      <c r="E12256" s="1" t="str">
        <f t="shared" si="382"/>
        <v>1994</v>
      </c>
      <c r="F12256" s="1" t="str">
        <f t="shared" si="383"/>
        <v>Jun</v>
      </c>
      <c r="G12256" t="s">
        <v>37</v>
      </c>
      <c r="H12256" t="s">
        <v>234</v>
      </c>
      <c r="I12256">
        <v>0.04</v>
      </c>
      <c r="J12256">
        <v>0.02</v>
      </c>
      <c r="K12256">
        <v>0</v>
      </c>
      <c r="L12256">
        <v>0</v>
      </c>
      <c r="M12256">
        <v>7.0000000000000007E-2</v>
      </c>
    </row>
    <row r="12257" spans="1:19" x14ac:dyDescent="0.2">
      <c r="A12257" t="s">
        <v>10037</v>
      </c>
      <c r="B12257" t="s">
        <v>32</v>
      </c>
      <c r="C12257">
        <v>2007</v>
      </c>
      <c r="D12257" s="1" t="d">
        <v>2015-07-15</v>
      </c>
      <c r="E12257" s="1" t="str">
        <f t="shared" si="382"/>
        <v>2015</v>
      </c>
      <c r="F12257" s="1" t="str">
        <f t="shared" si="383"/>
        <v>Jul</v>
      </c>
      <c r="G12257" t="s">
        <v>34</v>
      </c>
      <c r="H12257" t="s">
        <v>7576</v>
      </c>
      <c r="I12257">
        <v>0.06</v>
      </c>
      <c r="J12257">
        <v>0</v>
      </c>
      <c r="K12257">
        <v>0</v>
      </c>
      <c r="L12257">
        <v>0</v>
      </c>
      <c r="M12257">
        <v>7.0000000000000007E-2</v>
      </c>
      <c r="P12257" t="s">
        <v>203</v>
      </c>
      <c r="R12257" t="s">
        <v>5735</v>
      </c>
      <c r="S12257" t="s">
        <v>20</v>
      </c>
    </row>
    <row r="12258" spans="1:19" x14ac:dyDescent="0.2">
      <c r="A12258" t="s">
        <v>10038</v>
      </c>
      <c r="B12258" t="s">
        <v>64</v>
      </c>
      <c r="C12258">
        <v>2002</v>
      </c>
      <c r="D12258" s="1" t="d">
        <v>2000-06-25</v>
      </c>
      <c r="E12258" s="1" t="str">
        <f t="shared" si="382"/>
        <v>2000</v>
      </c>
      <c r="F12258" s="1" t="str">
        <f t="shared" si="383"/>
        <v>Jun</v>
      </c>
      <c r="G12258" t="s">
        <v>50</v>
      </c>
      <c r="H12258" t="s">
        <v>234</v>
      </c>
      <c r="I12258">
        <v>0.05</v>
      </c>
      <c r="J12258">
        <v>0.02</v>
      </c>
      <c r="K12258">
        <v>0</v>
      </c>
      <c r="L12258">
        <v>0</v>
      </c>
      <c r="M12258">
        <v>7.0000000000000007E-2</v>
      </c>
      <c r="N12258">
        <v>55</v>
      </c>
      <c r="O12258">
        <v>9</v>
      </c>
      <c r="P12258" t="s">
        <v>203</v>
      </c>
      <c r="R12258" t="s">
        <v>3053</v>
      </c>
      <c r="S12258" t="s">
        <v>20</v>
      </c>
    </row>
    <row r="12259" spans="1:19" x14ac:dyDescent="0.2">
      <c r="A12259" t="s">
        <v>10039</v>
      </c>
      <c r="B12259" t="s">
        <v>148</v>
      </c>
      <c r="C12259">
        <v>2011</v>
      </c>
      <c r="D12259" s="1" t="d">
        <v>2019-12-05</v>
      </c>
      <c r="E12259" s="1" t="str">
        <f t="shared" si="382"/>
        <v>2019</v>
      </c>
      <c r="F12259" s="1" t="str">
        <f t="shared" si="383"/>
        <v>Dec</v>
      </c>
      <c r="G12259" t="s">
        <v>272</v>
      </c>
      <c r="H12259" t="s">
        <v>1791</v>
      </c>
      <c r="I12259">
        <v>0.01</v>
      </c>
      <c r="J12259">
        <v>0.05</v>
      </c>
      <c r="K12259">
        <v>0</v>
      </c>
      <c r="L12259">
        <v>0.01</v>
      </c>
      <c r="M12259">
        <v>7.0000000000000007E-2</v>
      </c>
      <c r="N12259">
        <v>61</v>
      </c>
      <c r="O12259">
        <v>18</v>
      </c>
      <c r="P12259">
        <v>5.6</v>
      </c>
      <c r="Q12259">
        <v>95</v>
      </c>
      <c r="R12259" t="s">
        <v>10040</v>
      </c>
      <c r="S12259" t="s">
        <v>20</v>
      </c>
    </row>
    <row r="12260" spans="1:19" x14ac:dyDescent="0.2">
      <c r="A12260" t="s">
        <v>8435</v>
      </c>
      <c r="B12260" t="s">
        <v>137</v>
      </c>
      <c r="C12260">
        <v>2004</v>
      </c>
      <c r="D12260" s="1" t="d">
        <v>1991-09-10</v>
      </c>
      <c r="E12260" s="1" t="str">
        <f t="shared" si="382"/>
        <v>1991</v>
      </c>
      <c r="F12260" s="1" t="str">
        <f t="shared" si="383"/>
        <v>Sep</v>
      </c>
      <c r="G12260" t="s">
        <v>272</v>
      </c>
      <c r="H12260" t="s">
        <v>151</v>
      </c>
      <c r="I12260">
        <v>0.05</v>
      </c>
      <c r="J12260">
        <v>0.01</v>
      </c>
      <c r="K12260">
        <v>0</v>
      </c>
      <c r="L12260">
        <v>0</v>
      </c>
      <c r="M12260">
        <v>7.0000000000000007E-2</v>
      </c>
      <c r="N12260">
        <v>67</v>
      </c>
      <c r="O12260">
        <v>15</v>
      </c>
      <c r="P12260">
        <v>8</v>
      </c>
      <c r="Q12260">
        <v>6</v>
      </c>
      <c r="R12260" t="s">
        <v>2435</v>
      </c>
      <c r="S12260" t="s">
        <v>88</v>
      </c>
    </row>
    <row r="12261" spans="1:19" x14ac:dyDescent="0.2">
      <c r="A12261" t="s">
        <v>10041</v>
      </c>
      <c r="B12261" t="s">
        <v>44</v>
      </c>
      <c r="C12261">
        <v>2009</v>
      </c>
      <c r="D12261" s="1" t="d">
        <v>2009-07-02</v>
      </c>
      <c r="E12261" s="1" t="str">
        <f t="shared" si="382"/>
        <v>2009</v>
      </c>
      <c r="F12261" s="1" t="str">
        <f t="shared" si="383"/>
        <v>Jul</v>
      </c>
      <c r="G12261" t="s">
        <v>39</v>
      </c>
      <c r="H12261" t="s">
        <v>1207</v>
      </c>
      <c r="I12261">
        <v>0</v>
      </c>
      <c r="J12261">
        <v>0</v>
      </c>
      <c r="K12261">
        <v>7.0000000000000007E-2</v>
      </c>
      <c r="L12261">
        <v>0</v>
      </c>
      <c r="M12261">
        <v>7.0000000000000007E-2</v>
      </c>
    </row>
    <row r="12262" spans="1:19" x14ac:dyDescent="0.2">
      <c r="A12262" t="s">
        <v>10042</v>
      </c>
      <c r="B12262" t="s">
        <v>64</v>
      </c>
      <c r="C12262">
        <v>2001</v>
      </c>
      <c r="D12262" s="1" t="d">
        <v>2010-11-20</v>
      </c>
      <c r="E12262" s="1" t="str">
        <f t="shared" si="382"/>
        <v>2010</v>
      </c>
      <c r="F12262" s="1" t="str">
        <f t="shared" si="383"/>
        <v>Nov</v>
      </c>
      <c r="G12262" t="s">
        <v>37</v>
      </c>
      <c r="H12262" t="s">
        <v>1093</v>
      </c>
      <c r="I12262">
        <v>0.05</v>
      </c>
      <c r="J12262">
        <v>0.02</v>
      </c>
      <c r="K12262">
        <v>0</v>
      </c>
      <c r="L12262">
        <v>0</v>
      </c>
      <c r="M12262">
        <v>7.0000000000000007E-2</v>
      </c>
    </row>
    <row r="12263" spans="1:19" x14ac:dyDescent="0.2">
      <c r="A12263" t="s">
        <v>4712</v>
      </c>
      <c r="B12263" t="s">
        <v>32</v>
      </c>
      <c r="C12263">
        <v>2008</v>
      </c>
      <c r="D12263" s="1" t="d">
        <v>2002-01-30</v>
      </c>
      <c r="E12263" s="1" t="str">
        <f t="shared" si="382"/>
        <v>2002</v>
      </c>
      <c r="F12263" s="1" t="str">
        <f t="shared" si="383"/>
        <v>Jan</v>
      </c>
      <c r="G12263" t="s">
        <v>1</v>
      </c>
      <c r="H12263" t="s">
        <v>4713</v>
      </c>
      <c r="I12263">
        <v>0.06</v>
      </c>
      <c r="J12263">
        <v>0</v>
      </c>
      <c r="K12263">
        <v>0</v>
      </c>
      <c r="L12263">
        <v>0</v>
      </c>
      <c r="M12263">
        <v>7.0000000000000007E-2</v>
      </c>
      <c r="N12263">
        <v>75</v>
      </c>
      <c r="O12263">
        <v>5</v>
      </c>
      <c r="P12263" t="s">
        <v>203</v>
      </c>
      <c r="R12263" t="s">
        <v>4713</v>
      </c>
      <c r="S12263" t="s">
        <v>20</v>
      </c>
    </row>
    <row r="12264" spans="1:19" x14ac:dyDescent="0.2">
      <c r="A12264" t="s">
        <v>10043</v>
      </c>
      <c r="B12264" t="s">
        <v>32</v>
      </c>
      <c r="C12264">
        <v>2009</v>
      </c>
      <c r="D12264" s="1" t="d">
        <v>2009-05-19</v>
      </c>
      <c r="E12264" s="1" t="str">
        <f t="shared" si="382"/>
        <v>2009</v>
      </c>
      <c r="F12264" s="1" t="str">
        <f t="shared" si="383"/>
        <v>May</v>
      </c>
      <c r="G12264" t="s">
        <v>34</v>
      </c>
      <c r="H12264" t="s">
        <v>111</v>
      </c>
      <c r="I12264">
        <v>0.06</v>
      </c>
      <c r="J12264">
        <v>0</v>
      </c>
      <c r="K12264">
        <v>0</v>
      </c>
      <c r="L12264">
        <v>0</v>
      </c>
      <c r="M12264">
        <v>7.0000000000000007E-2</v>
      </c>
      <c r="N12264">
        <v>66</v>
      </c>
      <c r="O12264">
        <v>7</v>
      </c>
      <c r="P12264" t="s">
        <v>203</v>
      </c>
      <c r="R12264" t="s">
        <v>10044</v>
      </c>
      <c r="S12264" t="s">
        <v>112</v>
      </c>
    </row>
    <row r="12265" spans="1:19" x14ac:dyDescent="0.2">
      <c r="A12265" t="s">
        <v>10045</v>
      </c>
      <c r="B12265" t="s">
        <v>55</v>
      </c>
      <c r="C12265">
        <v>2006</v>
      </c>
      <c r="D12265" s="1" t="d">
        <v>2001-03-16</v>
      </c>
      <c r="E12265" s="1" t="str">
        <f t="shared" si="382"/>
        <v>2001</v>
      </c>
      <c r="F12265" s="1" t="str">
        <f t="shared" si="383"/>
        <v>Mar</v>
      </c>
      <c r="G12265" t="s">
        <v>272</v>
      </c>
      <c r="H12265" t="s">
        <v>484</v>
      </c>
      <c r="I12265">
        <v>0.03</v>
      </c>
      <c r="J12265">
        <v>0.02</v>
      </c>
      <c r="K12265">
        <v>0</v>
      </c>
      <c r="L12265">
        <v>0.01</v>
      </c>
      <c r="M12265">
        <v>7.0000000000000007E-2</v>
      </c>
      <c r="N12265">
        <v>71</v>
      </c>
      <c r="O12265">
        <v>26</v>
      </c>
      <c r="P12265">
        <v>8</v>
      </c>
      <c r="Q12265">
        <v>5</v>
      </c>
      <c r="R12265" t="s">
        <v>473</v>
      </c>
      <c r="S12265" t="s">
        <v>53</v>
      </c>
    </row>
    <row r="12266" spans="1:19" x14ac:dyDescent="0.2">
      <c r="A12266" t="s">
        <v>10046</v>
      </c>
      <c r="B12266" t="s">
        <v>237</v>
      </c>
      <c r="C12266">
        <v>1993</v>
      </c>
      <c r="D12266" s="1" t="d">
        <v>2006-08-04</v>
      </c>
      <c r="E12266" s="1" t="str">
        <f t="shared" si="382"/>
        <v>2006</v>
      </c>
      <c r="F12266" s="1" t="str">
        <f t="shared" si="383"/>
        <v>Aug</v>
      </c>
      <c r="G12266" t="s">
        <v>50</v>
      </c>
      <c r="H12266" t="s">
        <v>151</v>
      </c>
      <c r="I12266">
        <v>0</v>
      </c>
      <c r="J12266">
        <v>0</v>
      </c>
      <c r="K12266">
        <v>7.0000000000000007E-2</v>
      </c>
      <c r="L12266">
        <v>0</v>
      </c>
      <c r="M12266">
        <v>7.0000000000000007E-2</v>
      </c>
    </row>
    <row r="12267" spans="1:19" x14ac:dyDescent="0.2">
      <c r="A12267" t="s">
        <v>9559</v>
      </c>
      <c r="B12267" t="s">
        <v>44</v>
      </c>
      <c r="C12267">
        <v>2015</v>
      </c>
      <c r="D12267" s="1" t="d">
        <v>2022-10-17</v>
      </c>
      <c r="E12267" s="1" t="str">
        <f t="shared" si="382"/>
        <v>2022</v>
      </c>
      <c r="F12267" s="1" t="str">
        <f t="shared" si="383"/>
        <v>Oct</v>
      </c>
      <c r="G12267" t="s">
        <v>50</v>
      </c>
      <c r="H12267" t="s">
        <v>111</v>
      </c>
      <c r="I12267">
        <v>0.05</v>
      </c>
      <c r="J12267">
        <v>0.01</v>
      </c>
      <c r="K12267">
        <v>0</v>
      </c>
      <c r="L12267">
        <v>0.01</v>
      </c>
      <c r="M12267">
        <v>7.0000000000000007E-2</v>
      </c>
      <c r="P12267" t="s">
        <v>203</v>
      </c>
      <c r="R12267" t="s">
        <v>111</v>
      </c>
      <c r="S12267" t="s">
        <v>20</v>
      </c>
    </row>
    <row r="12268" spans="1:19" x14ac:dyDescent="0.2">
      <c r="A12268" t="s">
        <v>8869</v>
      </c>
      <c r="B12268" t="s">
        <v>1015</v>
      </c>
      <c r="C12268">
        <v>2014</v>
      </c>
      <c r="D12268" s="1" t="d">
        <v>2014-01-21</v>
      </c>
      <c r="E12268" s="1" t="str">
        <f t="shared" si="382"/>
        <v>2014</v>
      </c>
      <c r="F12268" s="1" t="str">
        <f t="shared" si="383"/>
        <v>Jan</v>
      </c>
      <c r="G12268" t="s">
        <v>28</v>
      </c>
      <c r="H12268" t="s">
        <v>2780</v>
      </c>
      <c r="I12268">
        <v>0.02</v>
      </c>
      <c r="J12268">
        <v>0.01</v>
      </c>
      <c r="K12268">
        <v>0.03</v>
      </c>
      <c r="L12268">
        <v>0.01</v>
      </c>
      <c r="M12268">
        <v>7.0000000000000007E-2</v>
      </c>
      <c r="N12268">
        <v>60</v>
      </c>
      <c r="O12268">
        <v>7</v>
      </c>
      <c r="P12268">
        <v>7.5</v>
      </c>
      <c r="Q12268">
        <v>29</v>
      </c>
      <c r="R12268" t="s">
        <v>8870</v>
      </c>
      <c r="S12268" t="s">
        <v>53</v>
      </c>
    </row>
    <row r="12269" spans="1:19" x14ac:dyDescent="0.2">
      <c r="A12269" t="s">
        <v>8474</v>
      </c>
      <c r="B12269" t="s">
        <v>44</v>
      </c>
      <c r="C12269">
        <v>2011</v>
      </c>
      <c r="D12269" s="1" t="d">
        <v>2000-03-01</v>
      </c>
      <c r="E12269" s="1" t="str">
        <f t="shared" si="382"/>
        <v>2000</v>
      </c>
      <c r="F12269" s="1" t="str">
        <f t="shared" si="383"/>
        <v>Mar</v>
      </c>
      <c r="G12269" t="s">
        <v>34</v>
      </c>
      <c r="H12269" t="s">
        <v>134</v>
      </c>
      <c r="I12269">
        <v>0.06</v>
      </c>
      <c r="J12269">
        <v>0</v>
      </c>
      <c r="K12269">
        <v>0</v>
      </c>
      <c r="L12269">
        <v>0</v>
      </c>
      <c r="M12269">
        <v>7.0000000000000007E-2</v>
      </c>
      <c r="P12269" t="s">
        <v>203</v>
      </c>
      <c r="R12269" t="s">
        <v>134</v>
      </c>
      <c r="S12269" t="s">
        <v>20</v>
      </c>
    </row>
    <row r="12270" spans="1:19" x14ac:dyDescent="0.2">
      <c r="A12270" t="s">
        <v>6706</v>
      </c>
      <c r="B12270" t="s">
        <v>49</v>
      </c>
      <c r="C12270">
        <v>2007</v>
      </c>
      <c r="D12270" s="1" t="d">
        <v>2006-10-10</v>
      </c>
      <c r="E12270" s="1" t="str">
        <f t="shared" si="382"/>
        <v>2006</v>
      </c>
      <c r="F12270" s="1" t="str">
        <f t="shared" si="383"/>
        <v>Oct</v>
      </c>
      <c r="G12270" t="s">
        <v>18</v>
      </c>
      <c r="H12270" t="s">
        <v>234</v>
      </c>
      <c r="I12270">
        <v>0</v>
      </c>
      <c r="J12270">
        <v>0</v>
      </c>
      <c r="K12270">
        <v>7.0000000000000007E-2</v>
      </c>
      <c r="L12270">
        <v>0</v>
      </c>
      <c r="M12270">
        <v>7.0000000000000007E-2</v>
      </c>
    </row>
    <row r="12271" spans="1:19" x14ac:dyDescent="0.2">
      <c r="A12271" t="s">
        <v>10047</v>
      </c>
      <c r="B12271" t="s">
        <v>32</v>
      </c>
      <c r="C12271">
        <v>2008</v>
      </c>
      <c r="D12271" s="1" t="d">
        <v>1989-02-03</v>
      </c>
      <c r="E12271" s="1" t="str">
        <f t="shared" si="382"/>
        <v>1989</v>
      </c>
      <c r="F12271" s="1" t="str">
        <f t="shared" si="383"/>
        <v>Feb</v>
      </c>
      <c r="G12271" t="s">
        <v>50</v>
      </c>
      <c r="H12271" t="s">
        <v>111</v>
      </c>
      <c r="I12271">
        <v>0.06</v>
      </c>
      <c r="J12271">
        <v>0</v>
      </c>
      <c r="K12271">
        <v>0</v>
      </c>
      <c r="L12271">
        <v>0</v>
      </c>
      <c r="M12271">
        <v>7.0000000000000007E-2</v>
      </c>
      <c r="N12271">
        <v>64</v>
      </c>
      <c r="O12271">
        <v>24</v>
      </c>
      <c r="P12271">
        <v>6</v>
      </c>
      <c r="Q12271">
        <v>9</v>
      </c>
      <c r="R12271" t="s">
        <v>111</v>
      </c>
      <c r="S12271" t="s">
        <v>20</v>
      </c>
    </row>
    <row r="12272" spans="1:19" x14ac:dyDescent="0.2">
      <c r="A12272" t="s">
        <v>10048</v>
      </c>
      <c r="B12272" t="s">
        <v>32</v>
      </c>
      <c r="C12272">
        <v>2008</v>
      </c>
      <c r="D12272" s="1" t="d">
        <v>2012-02-03</v>
      </c>
      <c r="E12272" s="1" t="str">
        <f t="shared" si="382"/>
        <v>2012</v>
      </c>
      <c r="F12272" s="1" t="str">
        <f t="shared" si="383"/>
        <v>Feb</v>
      </c>
      <c r="G12272" t="s">
        <v>18</v>
      </c>
      <c r="H12272" t="s">
        <v>155</v>
      </c>
      <c r="I12272">
        <v>0.05</v>
      </c>
      <c r="J12272">
        <v>0.01</v>
      </c>
      <c r="K12272">
        <v>0</v>
      </c>
      <c r="L12272">
        <v>0</v>
      </c>
      <c r="M12272">
        <v>7.0000000000000007E-2</v>
      </c>
    </row>
    <row r="12273" spans="1:19" x14ac:dyDescent="0.2">
      <c r="A12273" t="s">
        <v>10049</v>
      </c>
      <c r="B12273" t="s">
        <v>104</v>
      </c>
      <c r="C12273">
        <v>1996</v>
      </c>
      <c r="D12273" s="1" t="d">
        <v>2010-08-11</v>
      </c>
      <c r="E12273" s="1" t="str">
        <f t="shared" si="382"/>
        <v>2010</v>
      </c>
      <c r="F12273" s="1" t="str">
        <f t="shared" si="383"/>
        <v>Aug</v>
      </c>
      <c r="G12273" t="s">
        <v>24</v>
      </c>
      <c r="H12273" t="s">
        <v>2117</v>
      </c>
      <c r="I12273">
        <v>0.04</v>
      </c>
      <c r="J12273">
        <v>0.02</v>
      </c>
      <c r="K12273">
        <v>0</v>
      </c>
      <c r="L12273">
        <v>0</v>
      </c>
      <c r="M12273">
        <v>7.0000000000000007E-2</v>
      </c>
    </row>
    <row r="12274" spans="1:19" x14ac:dyDescent="0.2">
      <c r="A12274" t="s">
        <v>6637</v>
      </c>
      <c r="B12274" t="s">
        <v>137</v>
      </c>
      <c r="C12274">
        <v>2003</v>
      </c>
      <c r="D12274" s="1" t="d">
        <v>2017-08-27</v>
      </c>
      <c r="E12274" s="1" t="str">
        <f t="shared" si="382"/>
        <v>2017</v>
      </c>
      <c r="F12274" s="1" t="str">
        <f t="shared" si="383"/>
        <v>Aug</v>
      </c>
      <c r="G12274" t="s">
        <v>18</v>
      </c>
      <c r="H12274" t="s">
        <v>776</v>
      </c>
      <c r="I12274">
        <v>0.05</v>
      </c>
      <c r="J12274">
        <v>0.01</v>
      </c>
      <c r="K12274">
        <v>0</v>
      </c>
      <c r="L12274">
        <v>0</v>
      </c>
      <c r="M12274">
        <v>7.0000000000000007E-2</v>
      </c>
      <c r="N12274">
        <v>81</v>
      </c>
      <c r="O12274">
        <v>23</v>
      </c>
      <c r="P12274">
        <v>8.8000000000000007</v>
      </c>
      <c r="Q12274">
        <v>12</v>
      </c>
      <c r="R12274" t="s">
        <v>341</v>
      </c>
      <c r="S12274" t="s">
        <v>20</v>
      </c>
    </row>
    <row r="12275" spans="1:19" x14ac:dyDescent="0.2">
      <c r="A12275" t="s">
        <v>10050</v>
      </c>
      <c r="B12275" t="s">
        <v>79</v>
      </c>
      <c r="C12275">
        <v>2014</v>
      </c>
      <c r="D12275" s="1" t="d">
        <v>2004-04-02</v>
      </c>
      <c r="E12275" s="1" t="str">
        <f t="shared" si="382"/>
        <v>2004</v>
      </c>
      <c r="F12275" s="1" t="str">
        <f t="shared" si="383"/>
        <v>Apr</v>
      </c>
      <c r="G12275" t="s">
        <v>34</v>
      </c>
      <c r="H12275" t="s">
        <v>5754</v>
      </c>
      <c r="I12275">
        <v>0</v>
      </c>
      <c r="J12275">
        <v>0</v>
      </c>
      <c r="K12275">
        <v>7.0000000000000007E-2</v>
      </c>
      <c r="L12275">
        <v>0</v>
      </c>
      <c r="M12275">
        <v>7.0000000000000007E-2</v>
      </c>
    </row>
    <row r="12276" spans="1:19" x14ac:dyDescent="0.2">
      <c r="A12276" t="s">
        <v>10051</v>
      </c>
      <c r="B12276" t="s">
        <v>75</v>
      </c>
      <c r="C12276">
        <v>2015</v>
      </c>
      <c r="D12276" s="1" t="d">
        <v>2022-12-07</v>
      </c>
      <c r="E12276" s="1" t="str">
        <f t="shared" si="382"/>
        <v>2022</v>
      </c>
      <c r="F12276" s="1" t="str">
        <f t="shared" si="383"/>
        <v>Dec</v>
      </c>
      <c r="G12276" t="s">
        <v>101</v>
      </c>
      <c r="H12276" t="s">
        <v>5977</v>
      </c>
      <c r="I12276">
        <v>0</v>
      </c>
      <c r="J12276">
        <v>0.06</v>
      </c>
      <c r="K12276">
        <v>0</v>
      </c>
      <c r="L12276">
        <v>0.01</v>
      </c>
      <c r="M12276">
        <v>7.0000000000000007E-2</v>
      </c>
      <c r="N12276">
        <v>72</v>
      </c>
      <c r="O12276">
        <v>14</v>
      </c>
      <c r="P12276">
        <v>7.2</v>
      </c>
      <c r="Q12276">
        <v>23</v>
      </c>
      <c r="R12276" t="s">
        <v>5977</v>
      </c>
      <c r="S12276" t="s">
        <v>88</v>
      </c>
    </row>
    <row r="12277" spans="1:19" x14ac:dyDescent="0.2">
      <c r="A12277" t="s">
        <v>1590</v>
      </c>
      <c r="B12277" t="s">
        <v>148</v>
      </c>
      <c r="C12277">
        <v>2012</v>
      </c>
      <c r="D12277" s="1" t="d">
        <v>2006-02-20</v>
      </c>
      <c r="E12277" s="1" t="str">
        <f t="shared" si="382"/>
        <v>2006</v>
      </c>
      <c r="F12277" s="1" t="str">
        <f t="shared" si="383"/>
        <v>Feb</v>
      </c>
      <c r="G12277" t="s">
        <v>50</v>
      </c>
      <c r="H12277" t="s">
        <v>2703</v>
      </c>
      <c r="I12277">
        <v>0</v>
      </c>
      <c r="J12277">
        <v>0.06</v>
      </c>
      <c r="K12277">
        <v>0</v>
      </c>
      <c r="L12277">
        <v>0.01</v>
      </c>
      <c r="M12277">
        <v>0.06</v>
      </c>
      <c r="N12277">
        <v>83</v>
      </c>
      <c r="O12277">
        <v>30</v>
      </c>
      <c r="P12277">
        <v>8</v>
      </c>
      <c r="Q12277">
        <v>1473</v>
      </c>
      <c r="R12277" t="s">
        <v>1591</v>
      </c>
      <c r="S12277" t="s">
        <v>88</v>
      </c>
    </row>
    <row r="12278" spans="1:19" x14ac:dyDescent="0.2">
      <c r="A12278" t="s">
        <v>5884</v>
      </c>
      <c r="B12278" t="s">
        <v>1015</v>
      </c>
      <c r="C12278">
        <v>2013</v>
      </c>
      <c r="D12278" s="1" t="d">
        <v>2002-11-19</v>
      </c>
      <c r="E12278" s="1" t="str">
        <f t="shared" si="382"/>
        <v>2002</v>
      </c>
      <c r="F12278" s="1" t="str">
        <f t="shared" si="383"/>
        <v>Nov</v>
      </c>
      <c r="G12278" t="s">
        <v>28</v>
      </c>
      <c r="H12278" t="s">
        <v>4138</v>
      </c>
      <c r="I12278">
        <v>0</v>
      </c>
      <c r="J12278">
        <v>0</v>
      </c>
      <c r="K12278">
        <v>0.06</v>
      </c>
      <c r="L12278">
        <v>0</v>
      </c>
      <c r="M12278">
        <v>0.06</v>
      </c>
    </row>
    <row r="12279" spans="1:19" x14ac:dyDescent="0.2">
      <c r="A12279" t="s">
        <v>10052</v>
      </c>
      <c r="B12279" t="s">
        <v>64</v>
      </c>
      <c r="C12279">
        <v>2001</v>
      </c>
      <c r="D12279" s="1" t="d">
        <v>2001-10-15</v>
      </c>
      <c r="E12279" s="1" t="str">
        <f t="shared" si="382"/>
        <v>2001</v>
      </c>
      <c r="F12279" s="1" t="str">
        <f t="shared" si="383"/>
        <v>Oct</v>
      </c>
      <c r="G12279" t="s">
        <v>24</v>
      </c>
      <c r="H12279" t="s">
        <v>484</v>
      </c>
      <c r="I12279">
        <v>0.05</v>
      </c>
      <c r="J12279">
        <v>0.02</v>
      </c>
      <c r="K12279">
        <v>0</v>
      </c>
      <c r="L12279">
        <v>0</v>
      </c>
      <c r="M12279">
        <v>0.06</v>
      </c>
      <c r="N12279">
        <v>66</v>
      </c>
      <c r="O12279">
        <v>5</v>
      </c>
      <c r="P12279" t="s">
        <v>203</v>
      </c>
      <c r="R12279" t="s">
        <v>1093</v>
      </c>
      <c r="S12279" t="s">
        <v>20</v>
      </c>
    </row>
    <row r="12280" spans="1:19" x14ac:dyDescent="0.2">
      <c r="A12280" t="s">
        <v>10053</v>
      </c>
      <c r="B12280" t="s">
        <v>32</v>
      </c>
      <c r="C12280">
        <v>2007</v>
      </c>
      <c r="D12280" s="1" t="d">
        <v>2000-04-21</v>
      </c>
      <c r="E12280" s="1" t="str">
        <f t="shared" si="382"/>
        <v>2000</v>
      </c>
      <c r="F12280" s="1" t="str">
        <f t="shared" si="383"/>
        <v>Apr</v>
      </c>
      <c r="G12280" t="s">
        <v>101</v>
      </c>
      <c r="H12280" t="s">
        <v>234</v>
      </c>
      <c r="I12280">
        <v>0.01</v>
      </c>
      <c r="J12280">
        <v>0.01</v>
      </c>
      <c r="K12280">
        <v>0.05</v>
      </c>
      <c r="L12280">
        <v>0</v>
      </c>
      <c r="M12280">
        <v>0.06</v>
      </c>
      <c r="N12280">
        <v>58</v>
      </c>
      <c r="O12280">
        <v>29</v>
      </c>
      <c r="P12280" t="s">
        <v>203</v>
      </c>
      <c r="R12280" t="s">
        <v>951</v>
      </c>
      <c r="S12280" t="s">
        <v>112</v>
      </c>
    </row>
    <row r="12281" spans="1:19" x14ac:dyDescent="0.2">
      <c r="A12281" t="s">
        <v>10054</v>
      </c>
      <c r="B12281" t="s">
        <v>104</v>
      </c>
      <c r="C12281">
        <v>1998</v>
      </c>
      <c r="D12281" s="1" t="d">
        <v>2007-03-16</v>
      </c>
      <c r="E12281" s="1" t="str">
        <f t="shared" si="382"/>
        <v>2007</v>
      </c>
      <c r="F12281" s="1" t="str">
        <f t="shared" si="383"/>
        <v>Mar</v>
      </c>
      <c r="G12281" t="s">
        <v>272</v>
      </c>
      <c r="H12281" t="s">
        <v>10055</v>
      </c>
      <c r="I12281">
        <v>0</v>
      </c>
      <c r="J12281">
        <v>0</v>
      </c>
      <c r="K12281">
        <v>0.06</v>
      </c>
      <c r="L12281">
        <v>0</v>
      </c>
      <c r="M12281">
        <v>0.06</v>
      </c>
    </row>
    <row r="12282" spans="1:19" x14ac:dyDescent="0.2">
      <c r="A12282" t="s">
        <v>9216</v>
      </c>
      <c r="B12282" t="s">
        <v>44</v>
      </c>
      <c r="C12282">
        <v>2014</v>
      </c>
      <c r="D12282" s="1" t="d">
        <v>1999-05-31</v>
      </c>
      <c r="E12282" s="1" t="str">
        <f t="shared" si="382"/>
        <v>1999</v>
      </c>
      <c r="F12282" s="1" t="str">
        <f t="shared" si="383"/>
        <v>May</v>
      </c>
      <c r="G12282" t="s">
        <v>28</v>
      </c>
      <c r="H12282" t="s">
        <v>825</v>
      </c>
      <c r="I12282">
        <v>0.02</v>
      </c>
      <c r="J12282">
        <v>0.04</v>
      </c>
      <c r="K12282">
        <v>0</v>
      </c>
      <c r="L12282">
        <v>0</v>
      </c>
      <c r="M12282">
        <v>0.06</v>
      </c>
      <c r="N12282">
        <v>44</v>
      </c>
      <c r="O12282">
        <v>8</v>
      </c>
      <c r="P12282">
        <v>4.4000000000000004</v>
      </c>
      <c r="Q12282">
        <v>69</v>
      </c>
      <c r="R12282" t="s">
        <v>6145</v>
      </c>
      <c r="S12282" t="s">
        <v>53</v>
      </c>
    </row>
    <row r="12283" spans="1:19" x14ac:dyDescent="0.2">
      <c r="A12283" t="s">
        <v>10056</v>
      </c>
      <c r="B12283" t="s">
        <v>159</v>
      </c>
      <c r="C12283">
        <v>2008</v>
      </c>
      <c r="D12283" s="1" t="d">
        <v>2021-10-01</v>
      </c>
      <c r="E12283" s="1" t="str">
        <f t="shared" si="382"/>
        <v>2021</v>
      </c>
      <c r="F12283" s="1" t="str">
        <f t="shared" si="383"/>
        <v>Oct</v>
      </c>
      <c r="G12283" t="s">
        <v>86</v>
      </c>
      <c r="H12283" t="s">
        <v>9745</v>
      </c>
      <c r="I12283">
        <v>0.05</v>
      </c>
      <c r="J12283">
        <v>0</v>
      </c>
      <c r="K12283">
        <v>0.01</v>
      </c>
      <c r="L12283">
        <v>0.01</v>
      </c>
      <c r="M12283">
        <v>0.06</v>
      </c>
      <c r="N12283">
        <v>54</v>
      </c>
      <c r="O12283">
        <v>14</v>
      </c>
      <c r="P12283">
        <v>6.3</v>
      </c>
      <c r="Q12283">
        <v>8</v>
      </c>
      <c r="R12283" t="s">
        <v>6272</v>
      </c>
      <c r="S12283" t="s">
        <v>112</v>
      </c>
    </row>
    <row r="12284" spans="1:19" x14ac:dyDescent="0.2">
      <c r="A12284" t="s">
        <v>10057</v>
      </c>
      <c r="B12284" t="s">
        <v>137</v>
      </c>
      <c r="C12284">
        <v>2004</v>
      </c>
      <c r="D12284" s="1" t="d">
        <v>1999-10-19</v>
      </c>
      <c r="E12284" s="1" t="str">
        <f t="shared" si="382"/>
        <v>1999</v>
      </c>
      <c r="F12284" s="1" t="str">
        <f t="shared" si="383"/>
        <v>Oct</v>
      </c>
      <c r="G12284" t="s">
        <v>39</v>
      </c>
      <c r="H12284" t="s">
        <v>51</v>
      </c>
      <c r="I12284">
        <v>0.05</v>
      </c>
      <c r="J12284">
        <v>0.01</v>
      </c>
      <c r="K12284">
        <v>0</v>
      </c>
      <c r="L12284">
        <v>0</v>
      </c>
      <c r="M12284">
        <v>0.06</v>
      </c>
      <c r="N12284">
        <v>62</v>
      </c>
      <c r="O12284">
        <v>29</v>
      </c>
      <c r="P12284">
        <v>5</v>
      </c>
      <c r="Q12284">
        <v>5</v>
      </c>
      <c r="R12284" t="s">
        <v>10058</v>
      </c>
      <c r="S12284" t="s">
        <v>88</v>
      </c>
    </row>
    <row r="12285" spans="1:19" x14ac:dyDescent="0.2">
      <c r="A12285" t="s">
        <v>7459</v>
      </c>
      <c r="B12285" t="s">
        <v>137</v>
      </c>
      <c r="C12285">
        <v>2005</v>
      </c>
      <c r="D12285" s="1" t="d">
        <v>1995-02-01</v>
      </c>
      <c r="E12285" s="1" t="str">
        <f t="shared" si="382"/>
        <v>1995</v>
      </c>
      <c r="F12285" s="1" t="str">
        <f t="shared" si="383"/>
        <v>Feb</v>
      </c>
      <c r="G12285" t="s">
        <v>24</v>
      </c>
      <c r="H12285" t="s">
        <v>111</v>
      </c>
      <c r="I12285">
        <v>0.05</v>
      </c>
      <c r="J12285">
        <v>0.01</v>
      </c>
      <c r="K12285">
        <v>0</v>
      </c>
      <c r="L12285">
        <v>0</v>
      </c>
      <c r="M12285">
        <v>0.06</v>
      </c>
      <c r="N12285">
        <v>51</v>
      </c>
      <c r="O12285">
        <v>40</v>
      </c>
      <c r="P12285">
        <v>6.9</v>
      </c>
      <c r="Q12285">
        <v>8</v>
      </c>
      <c r="R12285" t="s">
        <v>178</v>
      </c>
      <c r="S12285" t="s">
        <v>53</v>
      </c>
    </row>
    <row r="12286" spans="1:19" x14ac:dyDescent="0.2">
      <c r="A12286" t="s">
        <v>10059</v>
      </c>
      <c r="B12286" t="s">
        <v>55</v>
      </c>
      <c r="C12286">
        <v>2004</v>
      </c>
      <c r="D12286" s="1" t="d">
        <v>2021-09-21</v>
      </c>
      <c r="E12286" s="1" t="str">
        <f t="shared" si="382"/>
        <v>2021</v>
      </c>
      <c r="F12286" s="1" t="str">
        <f t="shared" si="383"/>
        <v>Sep</v>
      </c>
      <c r="G12286" t="s">
        <v>28</v>
      </c>
      <c r="H12286" t="s">
        <v>3428</v>
      </c>
      <c r="I12286">
        <v>0.03</v>
      </c>
      <c r="J12286">
        <v>0.02</v>
      </c>
      <c r="K12286">
        <v>0</v>
      </c>
      <c r="L12286">
        <v>0.01</v>
      </c>
      <c r="M12286">
        <v>0.06</v>
      </c>
      <c r="N12286">
        <v>69</v>
      </c>
      <c r="O12286">
        <v>16</v>
      </c>
      <c r="P12286">
        <v>7.9</v>
      </c>
      <c r="Q12286">
        <v>14</v>
      </c>
      <c r="R12286" t="s">
        <v>10060</v>
      </c>
      <c r="S12286" t="s">
        <v>112</v>
      </c>
    </row>
    <row r="12287" spans="1:19" x14ac:dyDescent="0.2">
      <c r="A12287" t="s">
        <v>9373</v>
      </c>
      <c r="B12287" t="s">
        <v>189</v>
      </c>
      <c r="C12287">
        <v>2005</v>
      </c>
      <c r="D12287" s="1" t="d">
        <v>2002-07-19</v>
      </c>
      <c r="E12287" s="1" t="str">
        <f t="shared" si="382"/>
        <v>2002</v>
      </c>
      <c r="F12287" s="1" t="str">
        <f t="shared" si="383"/>
        <v>Jul</v>
      </c>
      <c r="G12287" t="s">
        <v>86</v>
      </c>
      <c r="H12287" t="s">
        <v>372</v>
      </c>
      <c r="I12287">
        <v>0.05</v>
      </c>
      <c r="J12287">
        <v>0.01</v>
      </c>
      <c r="K12287">
        <v>0</v>
      </c>
      <c r="L12287">
        <v>0</v>
      </c>
      <c r="M12287">
        <v>0.06</v>
      </c>
    </row>
    <row r="12288" spans="1:19" x14ac:dyDescent="0.2">
      <c r="A12288" t="s">
        <v>10061</v>
      </c>
      <c r="B12288" t="s">
        <v>1015</v>
      </c>
      <c r="C12288">
        <v>2013</v>
      </c>
      <c r="D12288" s="1" t="d">
        <v>2016-02-06</v>
      </c>
      <c r="E12288" s="1" t="str">
        <f t="shared" si="382"/>
        <v>2016</v>
      </c>
      <c r="F12288" s="1" t="str">
        <f t="shared" si="383"/>
        <v>Feb</v>
      </c>
      <c r="G12288" t="s">
        <v>272</v>
      </c>
      <c r="H12288" t="s">
        <v>7990</v>
      </c>
      <c r="I12288">
        <v>0</v>
      </c>
      <c r="J12288">
        <v>0</v>
      </c>
      <c r="K12288">
        <v>0.06</v>
      </c>
      <c r="L12288">
        <v>0</v>
      </c>
      <c r="M12288">
        <v>0.06</v>
      </c>
    </row>
    <row r="12289" spans="1:19" x14ac:dyDescent="0.2">
      <c r="A12289" t="s">
        <v>10062</v>
      </c>
      <c r="B12289" t="s">
        <v>64</v>
      </c>
      <c r="C12289">
        <v>2002</v>
      </c>
      <c r="D12289" s="1" t="d">
        <v>1996-01-09</v>
      </c>
      <c r="E12289" s="1" t="str">
        <f t="shared" si="382"/>
        <v>1996</v>
      </c>
      <c r="F12289" s="1" t="str">
        <f t="shared" si="383"/>
        <v>Jan</v>
      </c>
      <c r="G12289" t="s">
        <v>39</v>
      </c>
      <c r="H12289" t="s">
        <v>134</v>
      </c>
      <c r="I12289">
        <v>0.05</v>
      </c>
      <c r="J12289">
        <v>0.02</v>
      </c>
      <c r="K12289">
        <v>0</v>
      </c>
      <c r="L12289">
        <v>0</v>
      </c>
      <c r="M12289">
        <v>0.06</v>
      </c>
      <c r="N12289">
        <v>66</v>
      </c>
      <c r="O12289">
        <v>6</v>
      </c>
      <c r="P12289" t="s">
        <v>203</v>
      </c>
      <c r="R12289" t="s">
        <v>1117</v>
      </c>
      <c r="S12289" t="s">
        <v>20</v>
      </c>
    </row>
    <row r="12290" spans="1:19" x14ac:dyDescent="0.2">
      <c r="A12290" t="s">
        <v>10063</v>
      </c>
      <c r="B12290" t="s">
        <v>137</v>
      </c>
      <c r="C12290">
        <v>2001</v>
      </c>
      <c r="D12290" s="1" t="d">
        <v>2004-02-14</v>
      </c>
      <c r="E12290" s="1" t="str">
        <f t="shared" si="382"/>
        <v>2004</v>
      </c>
      <c r="F12290" s="1" t="str">
        <f t="shared" si="383"/>
        <v>Feb</v>
      </c>
      <c r="G12290" t="s">
        <v>50</v>
      </c>
      <c r="H12290" t="s">
        <v>1404</v>
      </c>
      <c r="I12290">
        <v>0.05</v>
      </c>
      <c r="J12290">
        <v>0.01</v>
      </c>
      <c r="K12290">
        <v>0</v>
      </c>
      <c r="L12290">
        <v>0</v>
      </c>
      <c r="M12290">
        <v>0.06</v>
      </c>
      <c r="N12290">
        <v>32</v>
      </c>
      <c r="O12290">
        <v>15</v>
      </c>
      <c r="P12290">
        <v>2.5</v>
      </c>
      <c r="Q12290">
        <v>12</v>
      </c>
      <c r="R12290" t="s">
        <v>1841</v>
      </c>
      <c r="S12290" t="s">
        <v>53</v>
      </c>
    </row>
    <row r="12291" spans="1:19" x14ac:dyDescent="0.2">
      <c r="A12291" t="s">
        <v>10064</v>
      </c>
      <c r="B12291" t="s">
        <v>104</v>
      </c>
      <c r="C12291">
        <v>1994</v>
      </c>
      <c r="D12291" s="1" t="d">
        <v>1996-11-03</v>
      </c>
      <c r="E12291" s="1" t="str">
        <f t="shared" ref="E12291:E12354" si="384">TEXT(D12291,"yyyy")</f>
        <v>1996</v>
      </c>
      <c r="F12291" s="1" t="str">
        <f t="shared" ref="F12291:F12354" si="385">TEXT(D12291,"mmm")</f>
        <v>Nov</v>
      </c>
      <c r="G12291" t="s">
        <v>101</v>
      </c>
      <c r="H12291" t="s">
        <v>1836</v>
      </c>
      <c r="I12291">
        <v>0.04</v>
      </c>
      <c r="J12291">
        <v>0.02</v>
      </c>
      <c r="K12291">
        <v>0</v>
      </c>
      <c r="L12291">
        <v>0</v>
      </c>
      <c r="M12291">
        <v>0.06</v>
      </c>
    </row>
    <row r="12292" spans="1:19" x14ac:dyDescent="0.2">
      <c r="A12292" t="s">
        <v>10065</v>
      </c>
      <c r="B12292" t="s">
        <v>44</v>
      </c>
      <c r="C12292">
        <v>2011</v>
      </c>
      <c r="D12292" s="1" t="d">
        <v>1990-10-11</v>
      </c>
      <c r="E12292" s="1" t="str">
        <f t="shared" si="384"/>
        <v>1990</v>
      </c>
      <c r="F12292" s="1" t="str">
        <f t="shared" si="385"/>
        <v>Oct</v>
      </c>
      <c r="G12292" t="s">
        <v>34</v>
      </c>
      <c r="H12292" t="s">
        <v>202</v>
      </c>
      <c r="I12292">
        <v>0.05</v>
      </c>
      <c r="J12292">
        <v>0.01</v>
      </c>
      <c r="K12292">
        <v>0</v>
      </c>
      <c r="L12292">
        <v>0</v>
      </c>
      <c r="M12292">
        <v>0.06</v>
      </c>
    </row>
    <row r="12293" spans="1:19" x14ac:dyDescent="0.2">
      <c r="A12293" t="s">
        <v>6294</v>
      </c>
      <c r="B12293" t="s">
        <v>137</v>
      </c>
      <c r="C12293">
        <v>2005</v>
      </c>
      <c r="D12293" s="1" t="d">
        <v>2012-11-04</v>
      </c>
      <c r="E12293" s="1" t="str">
        <f t="shared" si="384"/>
        <v>2012</v>
      </c>
      <c r="F12293" s="1" t="str">
        <f t="shared" si="385"/>
        <v>Nov</v>
      </c>
      <c r="G12293" t="s">
        <v>34</v>
      </c>
      <c r="H12293" t="s">
        <v>51</v>
      </c>
      <c r="I12293">
        <v>0.05</v>
      </c>
      <c r="J12293">
        <v>0.01</v>
      </c>
      <c r="K12293">
        <v>0</v>
      </c>
      <c r="L12293">
        <v>0</v>
      </c>
      <c r="M12293">
        <v>0.06</v>
      </c>
      <c r="N12293">
        <v>63</v>
      </c>
      <c r="O12293">
        <v>17</v>
      </c>
      <c r="P12293">
        <v>7.8</v>
      </c>
      <c r="Q12293">
        <v>4</v>
      </c>
      <c r="R12293" t="s">
        <v>3169</v>
      </c>
      <c r="S12293" t="s">
        <v>88</v>
      </c>
    </row>
    <row r="12294" spans="1:19" x14ac:dyDescent="0.2">
      <c r="A12294" t="s">
        <v>10066</v>
      </c>
      <c r="B12294" t="s">
        <v>148</v>
      </c>
      <c r="C12294">
        <v>2007</v>
      </c>
      <c r="D12294" s="1" t="d">
        <v>2012-01-14</v>
      </c>
      <c r="E12294" s="1" t="str">
        <f t="shared" si="384"/>
        <v>2012</v>
      </c>
      <c r="F12294" s="1" t="str">
        <f t="shared" si="385"/>
        <v>Jan</v>
      </c>
      <c r="G12294" t="s">
        <v>272</v>
      </c>
      <c r="H12294" t="s">
        <v>45</v>
      </c>
      <c r="I12294">
        <v>0</v>
      </c>
      <c r="J12294">
        <v>0.05</v>
      </c>
      <c r="K12294">
        <v>0</v>
      </c>
      <c r="L12294">
        <v>0.01</v>
      </c>
      <c r="M12294">
        <v>0.06</v>
      </c>
      <c r="N12294">
        <v>81</v>
      </c>
      <c r="O12294">
        <v>19</v>
      </c>
      <c r="P12294">
        <v>8.5</v>
      </c>
      <c r="Q12294">
        <v>71</v>
      </c>
      <c r="R12294" t="s">
        <v>2395</v>
      </c>
      <c r="S12294" t="s">
        <v>88</v>
      </c>
    </row>
    <row r="12295" spans="1:19" x14ac:dyDescent="0.2">
      <c r="A12295" t="s">
        <v>10067</v>
      </c>
      <c r="B12295" t="s">
        <v>32</v>
      </c>
      <c r="C12295">
        <v>2009</v>
      </c>
      <c r="D12295" s="1" t="d">
        <v>1999-01-16</v>
      </c>
      <c r="E12295" s="1" t="str">
        <f t="shared" si="384"/>
        <v>1999</v>
      </c>
      <c r="F12295" s="1" t="str">
        <f t="shared" si="385"/>
        <v>Jan</v>
      </c>
      <c r="G12295" t="s">
        <v>272</v>
      </c>
      <c r="H12295" t="s">
        <v>825</v>
      </c>
      <c r="I12295">
        <v>0.06</v>
      </c>
      <c r="J12295">
        <v>0</v>
      </c>
      <c r="K12295">
        <v>0</v>
      </c>
      <c r="L12295">
        <v>0</v>
      </c>
      <c r="M12295">
        <v>0.06</v>
      </c>
      <c r="N12295">
        <v>61</v>
      </c>
      <c r="O12295">
        <v>23</v>
      </c>
      <c r="P12295" t="s">
        <v>203</v>
      </c>
      <c r="R12295" t="s">
        <v>10068</v>
      </c>
      <c r="S12295" t="s">
        <v>88</v>
      </c>
    </row>
    <row r="12296" spans="1:19" x14ac:dyDescent="0.2">
      <c r="A12296" t="s">
        <v>2892</v>
      </c>
      <c r="B12296" t="s">
        <v>32</v>
      </c>
      <c r="C12296">
        <v>2009</v>
      </c>
      <c r="D12296" s="1" t="d">
        <v>2014-08-21</v>
      </c>
      <c r="E12296" s="1" t="str">
        <f t="shared" si="384"/>
        <v>2014</v>
      </c>
      <c r="F12296" s="1" t="str">
        <f t="shared" si="385"/>
        <v>Aug</v>
      </c>
      <c r="G12296" t="s">
        <v>39</v>
      </c>
      <c r="H12296" t="s">
        <v>202</v>
      </c>
      <c r="I12296">
        <v>0.06</v>
      </c>
      <c r="J12296">
        <v>0</v>
      </c>
      <c r="K12296">
        <v>0</v>
      </c>
      <c r="L12296">
        <v>0</v>
      </c>
      <c r="M12296">
        <v>0.06</v>
      </c>
      <c r="N12296">
        <v>41</v>
      </c>
      <c r="O12296">
        <v>4</v>
      </c>
      <c r="P12296">
        <v>2.4</v>
      </c>
      <c r="Q12296">
        <v>5</v>
      </c>
      <c r="R12296" t="s">
        <v>10069</v>
      </c>
      <c r="S12296" t="s">
        <v>112</v>
      </c>
    </row>
    <row r="12297" spans="1:19" x14ac:dyDescent="0.2">
      <c r="A12297" t="s">
        <v>8128</v>
      </c>
      <c r="B12297" t="s">
        <v>79</v>
      </c>
      <c r="C12297">
        <v>2013</v>
      </c>
      <c r="D12297" s="1" t="d">
        <v>2012-10-19</v>
      </c>
      <c r="E12297" s="1" t="str">
        <f t="shared" si="384"/>
        <v>2012</v>
      </c>
      <c r="F12297" s="1" t="str">
        <f t="shared" si="385"/>
        <v>Oct</v>
      </c>
      <c r="G12297" t="s">
        <v>50</v>
      </c>
      <c r="H12297" t="s">
        <v>71</v>
      </c>
      <c r="I12297">
        <v>0.03</v>
      </c>
      <c r="J12297">
        <v>0.03</v>
      </c>
      <c r="K12297">
        <v>0</v>
      </c>
      <c r="L12297">
        <v>0.01</v>
      </c>
      <c r="M12297">
        <v>0.06</v>
      </c>
      <c r="P12297" t="s">
        <v>203</v>
      </c>
      <c r="R12297" t="s">
        <v>2049</v>
      </c>
      <c r="S12297" t="s">
        <v>20</v>
      </c>
    </row>
    <row r="12298" spans="1:19" x14ac:dyDescent="0.2">
      <c r="A12298" t="s">
        <v>7629</v>
      </c>
      <c r="B12298" t="s">
        <v>137</v>
      </c>
      <c r="C12298">
        <v>2002</v>
      </c>
      <c r="D12298" s="1" t="d">
        <v>2011-08-11</v>
      </c>
      <c r="E12298" s="1" t="str">
        <f t="shared" si="384"/>
        <v>2011</v>
      </c>
      <c r="F12298" s="1" t="str">
        <f t="shared" si="385"/>
        <v>Aug</v>
      </c>
      <c r="G12298" t="s">
        <v>101</v>
      </c>
      <c r="H12298" t="s">
        <v>134</v>
      </c>
      <c r="I12298">
        <v>0.05</v>
      </c>
      <c r="J12298">
        <v>0.01</v>
      </c>
      <c r="K12298">
        <v>0</v>
      </c>
      <c r="L12298">
        <v>0</v>
      </c>
      <c r="M12298">
        <v>0.06</v>
      </c>
      <c r="N12298">
        <v>74</v>
      </c>
      <c r="O12298">
        <v>16</v>
      </c>
      <c r="P12298" t="s">
        <v>203</v>
      </c>
      <c r="R12298" t="s">
        <v>1351</v>
      </c>
      <c r="S12298" t="s">
        <v>88</v>
      </c>
    </row>
    <row r="12299" spans="1:19" x14ac:dyDescent="0.2">
      <c r="A12299" t="s">
        <v>10070</v>
      </c>
      <c r="B12299" t="s">
        <v>799</v>
      </c>
      <c r="C12299">
        <v>1998</v>
      </c>
      <c r="D12299" s="1" t="d">
        <v>1999-11-17</v>
      </c>
      <c r="E12299" s="1" t="str">
        <f t="shared" si="384"/>
        <v>1999</v>
      </c>
      <c r="F12299" s="1" t="str">
        <f t="shared" si="385"/>
        <v>Nov</v>
      </c>
      <c r="G12299" t="s">
        <v>101</v>
      </c>
      <c r="H12299" t="s">
        <v>10071</v>
      </c>
      <c r="I12299">
        <v>0</v>
      </c>
      <c r="J12299">
        <v>0</v>
      </c>
      <c r="K12299">
        <v>0.06</v>
      </c>
      <c r="L12299">
        <v>0</v>
      </c>
      <c r="M12299">
        <v>0.06</v>
      </c>
    </row>
    <row r="12300" spans="1:19" x14ac:dyDescent="0.2">
      <c r="A12300" t="s">
        <v>10072</v>
      </c>
      <c r="B12300" t="s">
        <v>32</v>
      </c>
      <c r="C12300">
        <v>2010</v>
      </c>
      <c r="D12300" s="1" t="d">
        <v>2019-10-24</v>
      </c>
      <c r="E12300" s="1" t="str">
        <f t="shared" si="384"/>
        <v>2019</v>
      </c>
      <c r="F12300" s="1" t="str">
        <f t="shared" si="385"/>
        <v>Oct</v>
      </c>
      <c r="G12300" t="s">
        <v>101</v>
      </c>
      <c r="H12300" t="s">
        <v>1852</v>
      </c>
      <c r="I12300">
        <v>0.05</v>
      </c>
      <c r="J12300">
        <v>0.01</v>
      </c>
      <c r="K12300">
        <v>0</v>
      </c>
      <c r="L12300">
        <v>0</v>
      </c>
      <c r="M12300">
        <v>0.06</v>
      </c>
      <c r="N12300">
        <v>53</v>
      </c>
      <c r="O12300">
        <v>13</v>
      </c>
      <c r="P12300" t="s">
        <v>203</v>
      </c>
      <c r="R12300" t="s">
        <v>1852</v>
      </c>
      <c r="S12300" t="s">
        <v>88</v>
      </c>
    </row>
    <row r="12301" spans="1:19" x14ac:dyDescent="0.2">
      <c r="A12301" t="s">
        <v>8666</v>
      </c>
      <c r="B12301" t="s">
        <v>32</v>
      </c>
      <c r="C12301">
        <v>2006</v>
      </c>
      <c r="D12301" s="1" t="d">
        <v>2020-10-11</v>
      </c>
      <c r="E12301" s="1" t="str">
        <f t="shared" si="384"/>
        <v>2020</v>
      </c>
      <c r="F12301" s="1" t="str">
        <f t="shared" si="385"/>
        <v>Oct</v>
      </c>
      <c r="G12301" t="s">
        <v>37</v>
      </c>
      <c r="H12301" t="s">
        <v>568</v>
      </c>
      <c r="I12301">
        <v>0.06</v>
      </c>
      <c r="J12301">
        <v>0</v>
      </c>
      <c r="K12301">
        <v>0</v>
      </c>
      <c r="L12301">
        <v>0</v>
      </c>
      <c r="M12301">
        <v>0.06</v>
      </c>
      <c r="N12301">
        <v>66</v>
      </c>
      <c r="O12301">
        <v>13</v>
      </c>
      <c r="P12301" t="s">
        <v>203</v>
      </c>
      <c r="R12301" t="s">
        <v>719</v>
      </c>
      <c r="S12301" t="s">
        <v>20</v>
      </c>
    </row>
    <row r="12302" spans="1:19" x14ac:dyDescent="0.2">
      <c r="A12302" t="s">
        <v>10073</v>
      </c>
      <c r="B12302" t="s">
        <v>64</v>
      </c>
      <c r="C12302">
        <v>2000</v>
      </c>
      <c r="D12302" s="1" t="d">
        <v>2008-10-22</v>
      </c>
      <c r="E12302" s="1" t="str">
        <f t="shared" si="384"/>
        <v>2008</v>
      </c>
      <c r="F12302" s="1" t="str">
        <f t="shared" si="385"/>
        <v>Oct</v>
      </c>
      <c r="G12302" t="s">
        <v>18</v>
      </c>
      <c r="H12302" t="s">
        <v>234</v>
      </c>
      <c r="I12302">
        <v>0.05</v>
      </c>
      <c r="J12302">
        <v>0.02</v>
      </c>
      <c r="K12302">
        <v>0</v>
      </c>
      <c r="L12302">
        <v>0</v>
      </c>
      <c r="M12302">
        <v>0.06</v>
      </c>
    </row>
    <row r="12303" spans="1:19" x14ac:dyDescent="0.2">
      <c r="A12303" t="s">
        <v>10074</v>
      </c>
      <c r="B12303" t="s">
        <v>17</v>
      </c>
      <c r="C12303">
        <v>2008</v>
      </c>
      <c r="D12303" s="1" t="d">
        <v>2002-04-14</v>
      </c>
      <c r="E12303" s="1" t="str">
        <f t="shared" si="384"/>
        <v>2002</v>
      </c>
      <c r="F12303" s="1" t="str">
        <f t="shared" si="385"/>
        <v>Apr</v>
      </c>
      <c r="G12303" t="s">
        <v>86</v>
      </c>
      <c r="H12303" t="s">
        <v>151</v>
      </c>
      <c r="I12303">
        <v>0</v>
      </c>
      <c r="J12303">
        <v>0</v>
      </c>
      <c r="K12303">
        <v>0.06</v>
      </c>
      <c r="L12303">
        <v>0</v>
      </c>
      <c r="M12303">
        <v>0.06</v>
      </c>
    </row>
    <row r="12304" spans="1:19" x14ac:dyDescent="0.2">
      <c r="A12304" t="s">
        <v>10075</v>
      </c>
      <c r="B12304" t="s">
        <v>799</v>
      </c>
      <c r="C12304">
        <v>2000</v>
      </c>
      <c r="D12304" s="1" t="d">
        <v>1990-02-23</v>
      </c>
      <c r="E12304" s="1" t="str">
        <f t="shared" si="384"/>
        <v>1990</v>
      </c>
      <c r="F12304" s="1" t="str">
        <f t="shared" si="385"/>
        <v>Feb</v>
      </c>
      <c r="G12304" t="s">
        <v>101</v>
      </c>
      <c r="H12304" t="s">
        <v>5806</v>
      </c>
      <c r="I12304">
        <v>0</v>
      </c>
      <c r="J12304">
        <v>0</v>
      </c>
      <c r="K12304">
        <v>0.06</v>
      </c>
      <c r="L12304">
        <v>0</v>
      </c>
      <c r="M12304">
        <v>0.06</v>
      </c>
    </row>
    <row r="12305" spans="1:19" x14ac:dyDescent="0.2">
      <c r="A12305" t="s">
        <v>10076</v>
      </c>
      <c r="B12305" t="s">
        <v>55</v>
      </c>
      <c r="C12305">
        <v>2005</v>
      </c>
      <c r="D12305" s="1" t="d">
        <v>2016-12-30</v>
      </c>
      <c r="E12305" s="1" t="str">
        <f t="shared" si="384"/>
        <v>2016</v>
      </c>
      <c r="F12305" s="1" t="str">
        <f t="shared" si="385"/>
        <v>Dec</v>
      </c>
      <c r="G12305" t="s">
        <v>50</v>
      </c>
      <c r="H12305" t="s">
        <v>234</v>
      </c>
      <c r="I12305">
        <v>0.03</v>
      </c>
      <c r="J12305">
        <v>0.02</v>
      </c>
      <c r="K12305">
        <v>0</v>
      </c>
      <c r="L12305">
        <v>0.01</v>
      </c>
      <c r="M12305">
        <v>0.06</v>
      </c>
      <c r="N12305">
        <v>51</v>
      </c>
      <c r="O12305">
        <v>38</v>
      </c>
      <c r="P12305">
        <v>6.7</v>
      </c>
      <c r="Q12305">
        <v>11</v>
      </c>
      <c r="R12305" t="s">
        <v>433</v>
      </c>
      <c r="S12305" t="s">
        <v>53</v>
      </c>
    </row>
    <row r="12306" spans="1:19" x14ac:dyDescent="0.2">
      <c r="A12306" t="s">
        <v>4348</v>
      </c>
      <c r="B12306" t="s">
        <v>32</v>
      </c>
      <c r="C12306">
        <v>2011</v>
      </c>
      <c r="D12306" s="1" t="d">
        <v>2017-11-27</v>
      </c>
      <c r="E12306" s="1" t="str">
        <f t="shared" si="384"/>
        <v>2017</v>
      </c>
      <c r="F12306" s="1" t="str">
        <f t="shared" si="385"/>
        <v>Nov</v>
      </c>
      <c r="G12306" t="s">
        <v>34</v>
      </c>
      <c r="H12306" t="s">
        <v>484</v>
      </c>
      <c r="I12306">
        <v>0.06</v>
      </c>
      <c r="J12306">
        <v>0</v>
      </c>
      <c r="K12306">
        <v>0</v>
      </c>
      <c r="L12306">
        <v>0</v>
      </c>
      <c r="M12306">
        <v>0.06</v>
      </c>
      <c r="P12306" t="s">
        <v>203</v>
      </c>
      <c r="R12306" t="s">
        <v>1031</v>
      </c>
      <c r="S12306" t="s">
        <v>88</v>
      </c>
    </row>
    <row r="12307" spans="1:19" x14ac:dyDescent="0.2">
      <c r="A12307" t="s">
        <v>4084</v>
      </c>
      <c r="B12307" t="s">
        <v>137</v>
      </c>
      <c r="C12307">
        <v>2003</v>
      </c>
      <c r="D12307" s="1" t="d">
        <v>1992-04-28</v>
      </c>
      <c r="E12307" s="1" t="str">
        <f t="shared" si="384"/>
        <v>1992</v>
      </c>
      <c r="F12307" s="1" t="str">
        <f t="shared" si="385"/>
        <v>Apr</v>
      </c>
      <c r="G12307" t="s">
        <v>50</v>
      </c>
      <c r="H12307" t="s">
        <v>134</v>
      </c>
      <c r="I12307">
        <v>0.05</v>
      </c>
      <c r="J12307">
        <v>0.01</v>
      </c>
      <c r="K12307">
        <v>0</v>
      </c>
      <c r="L12307">
        <v>0</v>
      </c>
      <c r="M12307">
        <v>0.06</v>
      </c>
      <c r="N12307">
        <v>49</v>
      </c>
      <c r="O12307">
        <v>5</v>
      </c>
      <c r="P12307">
        <v>1.5</v>
      </c>
      <c r="Q12307">
        <v>4</v>
      </c>
      <c r="R12307" t="s">
        <v>450</v>
      </c>
      <c r="S12307" t="s">
        <v>20</v>
      </c>
    </row>
    <row r="12308" spans="1:19" x14ac:dyDescent="0.2">
      <c r="A12308" t="s">
        <v>4513</v>
      </c>
      <c r="B12308" t="s">
        <v>148</v>
      </c>
      <c r="C12308">
        <v>2013</v>
      </c>
      <c r="D12308" s="1" t="d">
        <v>2015-12-11</v>
      </c>
      <c r="E12308" s="1" t="str">
        <f t="shared" si="384"/>
        <v>2015</v>
      </c>
      <c r="F12308" s="1" t="str">
        <f t="shared" si="385"/>
        <v>Dec</v>
      </c>
      <c r="G12308" t="s">
        <v>24</v>
      </c>
      <c r="H12308" t="s">
        <v>648</v>
      </c>
      <c r="I12308">
        <v>0</v>
      </c>
      <c r="J12308">
        <v>0.06</v>
      </c>
      <c r="K12308">
        <v>0</v>
      </c>
      <c r="L12308">
        <v>0.01</v>
      </c>
      <c r="M12308">
        <v>0.06</v>
      </c>
      <c r="N12308">
        <v>80</v>
      </c>
      <c r="O12308">
        <v>17</v>
      </c>
      <c r="P12308">
        <v>5.7</v>
      </c>
      <c r="Q12308">
        <v>571</v>
      </c>
      <c r="R12308" t="s">
        <v>648</v>
      </c>
      <c r="S12308" t="s">
        <v>20</v>
      </c>
    </row>
    <row r="12309" spans="1:19" x14ac:dyDescent="0.2">
      <c r="A12309" t="s">
        <v>5449</v>
      </c>
      <c r="B12309" t="s">
        <v>17</v>
      </c>
      <c r="C12309">
        <v>2008</v>
      </c>
      <c r="D12309" s="1" t="d">
        <v>1988-11-18</v>
      </c>
      <c r="E12309" s="1" t="str">
        <f t="shared" si="384"/>
        <v>1988</v>
      </c>
      <c r="F12309" s="1" t="str">
        <f t="shared" si="385"/>
        <v>Nov</v>
      </c>
      <c r="G12309" t="s">
        <v>18</v>
      </c>
      <c r="H12309" t="s">
        <v>1209</v>
      </c>
      <c r="I12309">
        <v>0.06</v>
      </c>
      <c r="J12309">
        <v>0</v>
      </c>
      <c r="K12309">
        <v>0</v>
      </c>
      <c r="L12309">
        <v>0</v>
      </c>
      <c r="M12309">
        <v>0.06</v>
      </c>
      <c r="P12309">
        <v>6</v>
      </c>
      <c r="Q12309">
        <v>5</v>
      </c>
      <c r="R12309" t="s">
        <v>3181</v>
      </c>
      <c r="S12309" t="s">
        <v>88</v>
      </c>
    </row>
    <row r="12310" spans="1:19" x14ac:dyDescent="0.2">
      <c r="A12310" t="s">
        <v>10077</v>
      </c>
      <c r="B12310" t="s">
        <v>32</v>
      </c>
      <c r="C12310">
        <v>2010</v>
      </c>
      <c r="D12310" s="1" t="d">
        <v>1997-04-08</v>
      </c>
      <c r="E12310" s="1" t="str">
        <f t="shared" si="384"/>
        <v>1997</v>
      </c>
      <c r="F12310" s="1" t="str">
        <f t="shared" si="385"/>
        <v>Apr</v>
      </c>
      <c r="G12310" t="s">
        <v>34</v>
      </c>
      <c r="H12310" t="s">
        <v>4341</v>
      </c>
      <c r="I12310">
        <v>0.06</v>
      </c>
      <c r="J12310">
        <v>0</v>
      </c>
      <c r="K12310">
        <v>0</v>
      </c>
      <c r="L12310">
        <v>0</v>
      </c>
      <c r="M12310">
        <v>0.06</v>
      </c>
    </row>
    <row r="12311" spans="1:19" x14ac:dyDescent="0.2">
      <c r="A12311" t="s">
        <v>10078</v>
      </c>
      <c r="B12311" t="s">
        <v>55</v>
      </c>
      <c r="C12311">
        <v>2000</v>
      </c>
      <c r="D12311" s="1" t="d">
        <v>2018-10-08</v>
      </c>
      <c r="E12311" s="1" t="str">
        <f t="shared" si="384"/>
        <v>2018</v>
      </c>
      <c r="F12311" s="1" t="str">
        <f t="shared" si="385"/>
        <v>Oct</v>
      </c>
      <c r="G12311" t="s">
        <v>39</v>
      </c>
      <c r="H12311" t="s">
        <v>234</v>
      </c>
      <c r="I12311">
        <v>0</v>
      </c>
      <c r="J12311">
        <v>0</v>
      </c>
      <c r="K12311">
        <v>0.06</v>
      </c>
      <c r="L12311">
        <v>0</v>
      </c>
      <c r="M12311">
        <v>0.06</v>
      </c>
    </row>
    <row r="12312" spans="1:19" x14ac:dyDescent="0.2">
      <c r="A12312" t="s">
        <v>10079</v>
      </c>
      <c r="B12312" t="s">
        <v>187</v>
      </c>
      <c r="C12312">
        <v>2015</v>
      </c>
      <c r="D12312" s="1" t="d">
        <v>2001-12-28</v>
      </c>
      <c r="E12312" s="1" t="str">
        <f t="shared" si="384"/>
        <v>2001</v>
      </c>
      <c r="F12312" s="1" t="str">
        <f t="shared" si="385"/>
        <v>Dec</v>
      </c>
      <c r="G12312" t="s">
        <v>34</v>
      </c>
      <c r="H12312" t="s">
        <v>372</v>
      </c>
      <c r="I12312">
        <v>0</v>
      </c>
      <c r="J12312">
        <v>0</v>
      </c>
      <c r="K12312">
        <v>0.06</v>
      </c>
      <c r="L12312">
        <v>0</v>
      </c>
      <c r="M12312">
        <v>0.06</v>
      </c>
    </row>
    <row r="12313" spans="1:19" x14ac:dyDescent="0.2">
      <c r="A12313" t="s">
        <v>9556</v>
      </c>
      <c r="B12313" t="s">
        <v>1015</v>
      </c>
      <c r="C12313">
        <v>2013</v>
      </c>
      <c r="D12313" s="1" t="d">
        <v>2017-04-14</v>
      </c>
      <c r="E12313" s="1" t="str">
        <f t="shared" si="384"/>
        <v>2017</v>
      </c>
      <c r="F12313" s="1" t="str">
        <f t="shared" si="385"/>
        <v>Apr</v>
      </c>
      <c r="G12313" t="s">
        <v>28</v>
      </c>
      <c r="H12313" t="s">
        <v>2780</v>
      </c>
      <c r="I12313">
        <v>0.01</v>
      </c>
      <c r="J12313">
        <v>0.01</v>
      </c>
      <c r="K12313">
        <v>0.04</v>
      </c>
      <c r="L12313">
        <v>0.01</v>
      </c>
      <c r="M12313">
        <v>0.06</v>
      </c>
      <c r="N12313">
        <v>55</v>
      </c>
      <c r="O12313">
        <v>31</v>
      </c>
      <c r="P12313">
        <v>6.7</v>
      </c>
      <c r="Q12313">
        <v>37</v>
      </c>
      <c r="R12313" t="s">
        <v>5023</v>
      </c>
      <c r="S12313" t="s">
        <v>53</v>
      </c>
    </row>
    <row r="12314" spans="1:19" x14ac:dyDescent="0.2">
      <c r="A12314" t="s">
        <v>10080</v>
      </c>
      <c r="B12314" t="s">
        <v>159</v>
      </c>
      <c r="C12314">
        <v>2006</v>
      </c>
      <c r="D12314" s="1" t="d">
        <v>2006-09-16</v>
      </c>
      <c r="E12314" s="1" t="str">
        <f t="shared" si="384"/>
        <v>2006</v>
      </c>
      <c r="F12314" s="1" t="str">
        <f t="shared" si="385"/>
        <v>Sep</v>
      </c>
      <c r="G12314" t="s">
        <v>37</v>
      </c>
      <c r="H12314" t="s">
        <v>71</v>
      </c>
      <c r="I12314">
        <v>0.06</v>
      </c>
      <c r="J12314">
        <v>0</v>
      </c>
      <c r="K12314">
        <v>0</v>
      </c>
      <c r="L12314">
        <v>0</v>
      </c>
      <c r="M12314">
        <v>0.06</v>
      </c>
      <c r="N12314">
        <v>63</v>
      </c>
      <c r="O12314">
        <v>36</v>
      </c>
      <c r="P12314">
        <v>7</v>
      </c>
      <c r="Q12314">
        <v>12</v>
      </c>
      <c r="R12314" t="s">
        <v>1235</v>
      </c>
      <c r="S12314" t="s">
        <v>53</v>
      </c>
    </row>
    <row r="12315" spans="1:19" x14ac:dyDescent="0.2">
      <c r="A12315" t="s">
        <v>9584</v>
      </c>
      <c r="B12315" t="s">
        <v>1015</v>
      </c>
      <c r="C12315">
        <v>2014</v>
      </c>
      <c r="D12315" s="1" t="d">
        <v>1993-06-16</v>
      </c>
      <c r="E12315" s="1" t="str">
        <f t="shared" si="384"/>
        <v>1993</v>
      </c>
      <c r="F12315" s="1" t="str">
        <f t="shared" si="385"/>
        <v>Jun</v>
      </c>
      <c r="G12315" t="s">
        <v>50</v>
      </c>
      <c r="H12315" t="s">
        <v>933</v>
      </c>
      <c r="I12315">
        <v>0</v>
      </c>
      <c r="J12315">
        <v>0</v>
      </c>
      <c r="K12315">
        <v>0.06</v>
      </c>
      <c r="L12315">
        <v>0</v>
      </c>
      <c r="M12315">
        <v>0.06</v>
      </c>
      <c r="N12315">
        <v>70</v>
      </c>
      <c r="O12315">
        <v>9</v>
      </c>
      <c r="P12315">
        <v>7.9</v>
      </c>
      <c r="Q12315">
        <v>14</v>
      </c>
      <c r="R12315" t="s">
        <v>934</v>
      </c>
      <c r="S12315" t="s">
        <v>88</v>
      </c>
    </row>
    <row r="12316" spans="1:19" x14ac:dyDescent="0.2">
      <c r="A12316" t="s">
        <v>7524</v>
      </c>
      <c r="B12316" t="s">
        <v>189</v>
      </c>
      <c r="C12316">
        <v>2002</v>
      </c>
      <c r="D12316" s="1" t="d">
        <v>1995-03-26</v>
      </c>
      <c r="E12316" s="1" t="str">
        <f t="shared" si="384"/>
        <v>1995</v>
      </c>
      <c r="F12316" s="1" t="str">
        <f t="shared" si="385"/>
        <v>Mar</v>
      </c>
      <c r="G12316" t="s">
        <v>18</v>
      </c>
      <c r="H12316" t="s">
        <v>523</v>
      </c>
      <c r="I12316">
        <v>0.05</v>
      </c>
      <c r="J12316">
        <v>0.01</v>
      </c>
      <c r="K12316">
        <v>0</v>
      </c>
      <c r="L12316">
        <v>0</v>
      </c>
      <c r="M12316">
        <v>0.06</v>
      </c>
      <c r="N12316">
        <v>60</v>
      </c>
      <c r="O12316">
        <v>15</v>
      </c>
      <c r="P12316">
        <v>5</v>
      </c>
      <c r="Q12316">
        <v>7</v>
      </c>
      <c r="R12316" t="s">
        <v>1542</v>
      </c>
      <c r="S12316" t="s">
        <v>53</v>
      </c>
    </row>
    <row r="12317" spans="1:19" x14ac:dyDescent="0.2">
      <c r="A12317" t="s">
        <v>10081</v>
      </c>
      <c r="B12317" t="s">
        <v>64</v>
      </c>
      <c r="C12317">
        <v>2003</v>
      </c>
      <c r="D12317" s="1" t="d">
        <v>1988-02-07</v>
      </c>
      <c r="E12317" s="1" t="str">
        <f t="shared" si="384"/>
        <v>1988</v>
      </c>
      <c r="F12317" s="1" t="str">
        <f t="shared" si="385"/>
        <v>Feb</v>
      </c>
      <c r="G12317" t="s">
        <v>50</v>
      </c>
      <c r="H12317" t="s">
        <v>222</v>
      </c>
      <c r="I12317">
        <v>0.05</v>
      </c>
      <c r="J12317">
        <v>0.02</v>
      </c>
      <c r="K12317">
        <v>0</v>
      </c>
      <c r="L12317">
        <v>0</v>
      </c>
      <c r="M12317">
        <v>0.06</v>
      </c>
      <c r="N12317">
        <v>63</v>
      </c>
      <c r="O12317">
        <v>8</v>
      </c>
      <c r="P12317" t="s">
        <v>203</v>
      </c>
      <c r="R12317" t="s">
        <v>10082</v>
      </c>
      <c r="S12317" t="s">
        <v>20</v>
      </c>
    </row>
    <row r="12318" spans="1:19" x14ac:dyDescent="0.2">
      <c r="A12318" t="s">
        <v>10083</v>
      </c>
      <c r="B12318" t="s">
        <v>1015</v>
      </c>
      <c r="C12318">
        <v>2014</v>
      </c>
      <c r="D12318" s="1" t="d">
        <v>2008-12-08</v>
      </c>
      <c r="E12318" s="1" t="str">
        <f t="shared" si="384"/>
        <v>2008</v>
      </c>
      <c r="F12318" s="1" t="str">
        <f t="shared" si="385"/>
        <v>Dec</v>
      </c>
      <c r="G12318" t="s">
        <v>50</v>
      </c>
      <c r="H12318" t="s">
        <v>1207</v>
      </c>
      <c r="I12318">
        <v>0</v>
      </c>
      <c r="J12318">
        <v>0</v>
      </c>
      <c r="K12318">
        <v>0.06</v>
      </c>
      <c r="L12318">
        <v>0</v>
      </c>
      <c r="M12318">
        <v>0.06</v>
      </c>
    </row>
    <row r="12319" spans="1:19" x14ac:dyDescent="0.2">
      <c r="A12319" t="s">
        <v>4430</v>
      </c>
      <c r="B12319" t="s">
        <v>187</v>
      </c>
      <c r="C12319">
        <v>2014</v>
      </c>
      <c r="D12319" s="1" t="d">
        <v>2017-02-02</v>
      </c>
      <c r="E12319" s="1" t="str">
        <f t="shared" si="384"/>
        <v>2017</v>
      </c>
      <c r="F12319" s="1" t="str">
        <f t="shared" si="385"/>
        <v>Feb</v>
      </c>
      <c r="G12319" t="s">
        <v>50</v>
      </c>
      <c r="H12319" t="s">
        <v>372</v>
      </c>
      <c r="I12319">
        <v>0</v>
      </c>
      <c r="J12319">
        <v>0.04</v>
      </c>
      <c r="K12319">
        <v>0.02</v>
      </c>
      <c r="L12319">
        <v>0</v>
      </c>
      <c r="M12319">
        <v>0.06</v>
      </c>
      <c r="N12319">
        <v>66</v>
      </c>
      <c r="O12319">
        <v>11</v>
      </c>
      <c r="P12319">
        <v>7.8</v>
      </c>
      <c r="Q12319">
        <v>43</v>
      </c>
      <c r="R12319" t="s">
        <v>4431</v>
      </c>
      <c r="S12319" t="s">
        <v>88</v>
      </c>
    </row>
    <row r="12320" spans="1:19" x14ac:dyDescent="0.2">
      <c r="A12320" t="s">
        <v>4714</v>
      </c>
      <c r="B12320" t="s">
        <v>137</v>
      </c>
      <c r="C12320">
        <v>2002</v>
      </c>
      <c r="D12320" s="1" t="d">
        <v>2019-09-21</v>
      </c>
      <c r="E12320" s="1" t="str">
        <f t="shared" si="384"/>
        <v>2019</v>
      </c>
      <c r="F12320" s="1" t="str">
        <f t="shared" si="385"/>
        <v>Sep</v>
      </c>
      <c r="G12320" t="s">
        <v>18</v>
      </c>
      <c r="H12320" t="s">
        <v>523</v>
      </c>
      <c r="I12320">
        <v>0.05</v>
      </c>
      <c r="J12320">
        <v>0.01</v>
      </c>
      <c r="K12320">
        <v>0</v>
      </c>
      <c r="L12320">
        <v>0</v>
      </c>
      <c r="M12320">
        <v>0.06</v>
      </c>
      <c r="N12320">
        <v>85</v>
      </c>
      <c r="O12320">
        <v>20</v>
      </c>
      <c r="P12320">
        <v>7.7</v>
      </c>
      <c r="Q12320">
        <v>7</v>
      </c>
      <c r="R12320" t="s">
        <v>1542</v>
      </c>
      <c r="S12320" t="s">
        <v>88</v>
      </c>
    </row>
    <row r="12321" spans="1:19" x14ac:dyDescent="0.2">
      <c r="A12321" t="s">
        <v>10084</v>
      </c>
      <c r="B12321" t="s">
        <v>159</v>
      </c>
      <c r="C12321">
        <v>2010</v>
      </c>
      <c r="D12321" s="1" t="d">
        <v>2019-05-04</v>
      </c>
      <c r="E12321" s="1" t="str">
        <f t="shared" si="384"/>
        <v>2019</v>
      </c>
      <c r="F12321" s="1" t="str">
        <f t="shared" si="385"/>
        <v>May</v>
      </c>
      <c r="G12321" t="s">
        <v>50</v>
      </c>
      <c r="H12321" t="s">
        <v>5022</v>
      </c>
      <c r="I12321">
        <v>0</v>
      </c>
      <c r="J12321">
        <v>0</v>
      </c>
      <c r="K12321">
        <v>0.06</v>
      </c>
      <c r="L12321">
        <v>0</v>
      </c>
      <c r="M12321">
        <v>0.06</v>
      </c>
    </row>
    <row r="12322" spans="1:19" x14ac:dyDescent="0.2">
      <c r="A12322" t="s">
        <v>10085</v>
      </c>
      <c r="B12322" t="s">
        <v>32</v>
      </c>
      <c r="C12322">
        <v>2008</v>
      </c>
      <c r="D12322" s="1" t="d">
        <v>1999-07-01</v>
      </c>
      <c r="E12322" s="1" t="str">
        <f t="shared" si="384"/>
        <v>1999</v>
      </c>
      <c r="F12322" s="1" t="str">
        <f t="shared" si="385"/>
        <v>Jul</v>
      </c>
      <c r="G12322" t="s">
        <v>34</v>
      </c>
      <c r="H12322" t="s">
        <v>202</v>
      </c>
      <c r="I12322">
        <v>0.06</v>
      </c>
      <c r="J12322">
        <v>0</v>
      </c>
      <c r="K12322">
        <v>0</v>
      </c>
      <c r="L12322">
        <v>0</v>
      </c>
      <c r="M12322">
        <v>0.06</v>
      </c>
      <c r="P12322" t="s">
        <v>203</v>
      </c>
      <c r="R12322" t="s">
        <v>4615</v>
      </c>
      <c r="S12322" t="s">
        <v>20</v>
      </c>
    </row>
    <row r="12323" spans="1:19" x14ac:dyDescent="0.2">
      <c r="A12323" t="s">
        <v>10086</v>
      </c>
      <c r="B12323" t="s">
        <v>32</v>
      </c>
      <c r="C12323">
        <v>2008</v>
      </c>
      <c r="D12323" s="1" t="d">
        <v>2009-11-06</v>
      </c>
      <c r="E12323" s="1" t="str">
        <f t="shared" si="384"/>
        <v>2009</v>
      </c>
      <c r="F12323" s="1" t="str">
        <f t="shared" si="385"/>
        <v>Nov</v>
      </c>
      <c r="G12323" t="s">
        <v>50</v>
      </c>
      <c r="H12323" t="s">
        <v>10087</v>
      </c>
      <c r="I12323">
        <v>0.06</v>
      </c>
      <c r="J12323">
        <v>0</v>
      </c>
      <c r="K12323">
        <v>0</v>
      </c>
      <c r="L12323">
        <v>0</v>
      </c>
      <c r="M12323">
        <v>0.06</v>
      </c>
      <c r="N12323">
        <v>55</v>
      </c>
      <c r="O12323">
        <v>23</v>
      </c>
      <c r="P12323">
        <v>7</v>
      </c>
      <c r="Q12323">
        <v>5</v>
      </c>
      <c r="R12323" t="s">
        <v>4167</v>
      </c>
      <c r="S12323" t="s">
        <v>112</v>
      </c>
    </row>
    <row r="12324" spans="1:19" x14ac:dyDescent="0.2">
      <c r="A12324" t="s">
        <v>10088</v>
      </c>
      <c r="B12324" t="s">
        <v>57</v>
      </c>
      <c r="C12324">
        <v>1993</v>
      </c>
      <c r="D12324" s="1" t="d">
        <v>2012-12-30</v>
      </c>
      <c r="E12324" s="1" t="str">
        <f t="shared" si="384"/>
        <v>2012</v>
      </c>
      <c r="F12324" s="1" t="str">
        <f t="shared" si="385"/>
        <v>Dec</v>
      </c>
      <c r="G12324" t="s">
        <v>34</v>
      </c>
      <c r="H12324" t="s">
        <v>10089</v>
      </c>
      <c r="I12324">
        <v>0</v>
      </c>
      <c r="J12324">
        <v>0</v>
      </c>
      <c r="K12324">
        <v>0.06</v>
      </c>
      <c r="L12324">
        <v>0</v>
      </c>
      <c r="M12324">
        <v>0.06</v>
      </c>
    </row>
    <row r="12325" spans="1:19" x14ac:dyDescent="0.2">
      <c r="A12325" t="s">
        <v>10090</v>
      </c>
      <c r="B12325" t="s">
        <v>55</v>
      </c>
      <c r="C12325">
        <v>2003</v>
      </c>
      <c r="D12325" s="1" t="d">
        <v>2020-05-03</v>
      </c>
      <c r="E12325" s="1" t="str">
        <f t="shared" si="384"/>
        <v>2020</v>
      </c>
      <c r="F12325" s="1" t="str">
        <f t="shared" si="385"/>
        <v>May</v>
      </c>
      <c r="G12325" t="s">
        <v>24</v>
      </c>
      <c r="H12325" t="s">
        <v>523</v>
      </c>
      <c r="I12325">
        <v>0.03</v>
      </c>
      <c r="J12325">
        <v>0.02</v>
      </c>
      <c r="K12325">
        <v>0</v>
      </c>
      <c r="L12325">
        <v>0.01</v>
      </c>
      <c r="M12325">
        <v>0.06</v>
      </c>
      <c r="N12325">
        <v>68</v>
      </c>
      <c r="O12325">
        <v>23</v>
      </c>
      <c r="P12325">
        <v>8.6</v>
      </c>
      <c r="Q12325">
        <v>8</v>
      </c>
      <c r="R12325" t="s">
        <v>761</v>
      </c>
      <c r="S12325" t="s">
        <v>88</v>
      </c>
    </row>
    <row r="12326" spans="1:19" x14ac:dyDescent="0.2">
      <c r="A12326" t="s">
        <v>10091</v>
      </c>
      <c r="B12326" t="s">
        <v>32</v>
      </c>
      <c r="C12326">
        <v>2007</v>
      </c>
      <c r="D12326" s="1" t="d">
        <v>2021-05-29</v>
      </c>
      <c r="E12326" s="1" t="str">
        <f t="shared" si="384"/>
        <v>2021</v>
      </c>
      <c r="F12326" s="1" t="str">
        <f t="shared" si="385"/>
        <v>May</v>
      </c>
      <c r="G12326" t="s">
        <v>50</v>
      </c>
      <c r="H12326" t="s">
        <v>372</v>
      </c>
      <c r="I12326">
        <v>0</v>
      </c>
      <c r="J12326">
        <v>0</v>
      </c>
      <c r="K12326">
        <v>0.06</v>
      </c>
      <c r="L12326">
        <v>0</v>
      </c>
      <c r="M12326">
        <v>0.06</v>
      </c>
    </row>
    <row r="12327" spans="1:19" x14ac:dyDescent="0.2">
      <c r="A12327" t="s">
        <v>10092</v>
      </c>
      <c r="B12327" t="s">
        <v>17</v>
      </c>
      <c r="C12327">
        <v>2010</v>
      </c>
      <c r="D12327" s="1" t="d">
        <v>1997-04-06</v>
      </c>
      <c r="E12327" s="1" t="str">
        <f t="shared" si="384"/>
        <v>1997</v>
      </c>
      <c r="F12327" s="1" t="str">
        <f t="shared" si="385"/>
        <v>Apr</v>
      </c>
      <c r="G12327" t="s">
        <v>18</v>
      </c>
      <c r="H12327" t="s">
        <v>372</v>
      </c>
      <c r="I12327">
        <v>0</v>
      </c>
      <c r="J12327">
        <v>0.05</v>
      </c>
      <c r="K12327">
        <v>0</v>
      </c>
      <c r="L12327">
        <v>0.01</v>
      </c>
      <c r="M12327">
        <v>0.06</v>
      </c>
      <c r="R12327" t="s">
        <v>372</v>
      </c>
    </row>
    <row r="12328" spans="1:19" x14ac:dyDescent="0.2">
      <c r="A12328" t="s">
        <v>10093</v>
      </c>
      <c r="B12328" t="s">
        <v>159</v>
      </c>
      <c r="C12328">
        <v>2011</v>
      </c>
      <c r="D12328" s="1" t="d">
        <v>2002-04-10</v>
      </c>
      <c r="E12328" s="1" t="str">
        <f t="shared" si="384"/>
        <v>2002</v>
      </c>
      <c r="F12328" s="1" t="str">
        <f t="shared" si="385"/>
        <v>Apr</v>
      </c>
      <c r="G12328" t="s">
        <v>34</v>
      </c>
      <c r="H12328" t="s">
        <v>234</v>
      </c>
      <c r="I12328">
        <v>0</v>
      </c>
      <c r="J12328">
        <v>0</v>
      </c>
      <c r="K12328">
        <v>0.06</v>
      </c>
      <c r="L12328">
        <v>0</v>
      </c>
      <c r="M12328">
        <v>0.06</v>
      </c>
    </row>
    <row r="12329" spans="1:19" x14ac:dyDescent="0.2">
      <c r="A12329" t="s">
        <v>10094</v>
      </c>
      <c r="B12329" t="s">
        <v>17</v>
      </c>
      <c r="C12329">
        <v>2009</v>
      </c>
      <c r="D12329" s="1" t="d">
        <v>1997-06-02</v>
      </c>
      <c r="E12329" s="1" t="str">
        <f t="shared" si="384"/>
        <v>1997</v>
      </c>
      <c r="F12329" s="1" t="str">
        <f t="shared" si="385"/>
        <v>Jun</v>
      </c>
      <c r="G12329" t="s">
        <v>86</v>
      </c>
      <c r="H12329" t="s">
        <v>1207</v>
      </c>
      <c r="I12329">
        <v>0.06</v>
      </c>
      <c r="J12329">
        <v>0</v>
      </c>
      <c r="K12329">
        <v>0</v>
      </c>
      <c r="L12329">
        <v>0</v>
      </c>
      <c r="M12329">
        <v>0.06</v>
      </c>
      <c r="P12329" t="s">
        <v>203</v>
      </c>
      <c r="R12329" t="s">
        <v>3529</v>
      </c>
      <c r="S12329" t="s">
        <v>88</v>
      </c>
    </row>
    <row r="12330" spans="1:19" x14ac:dyDescent="0.2">
      <c r="A12330" t="s">
        <v>2458</v>
      </c>
      <c r="B12330" t="s">
        <v>171</v>
      </c>
      <c r="C12330">
        <v>2015</v>
      </c>
      <c r="D12330" s="1" t="d">
        <v>2020-11-08</v>
      </c>
      <c r="E12330" s="1" t="str">
        <f t="shared" si="384"/>
        <v>2020</v>
      </c>
      <c r="F12330" s="1" t="str">
        <f t="shared" si="385"/>
        <v>Nov</v>
      </c>
      <c r="G12330" t="s">
        <v>50</v>
      </c>
      <c r="H12330" t="s">
        <v>2703</v>
      </c>
      <c r="I12330">
        <v>0.04</v>
      </c>
      <c r="J12330">
        <v>0.02</v>
      </c>
      <c r="K12330">
        <v>0</v>
      </c>
      <c r="L12330">
        <v>0.01</v>
      </c>
      <c r="M12330">
        <v>0.06</v>
      </c>
    </row>
    <row r="12331" spans="1:19" x14ac:dyDescent="0.2">
      <c r="A12331" t="s">
        <v>10095</v>
      </c>
      <c r="B12331" t="s">
        <v>159</v>
      </c>
      <c r="C12331">
        <v>2010</v>
      </c>
      <c r="D12331" s="1" t="d">
        <v>2014-11-18</v>
      </c>
      <c r="E12331" s="1" t="str">
        <f t="shared" si="384"/>
        <v>2014</v>
      </c>
      <c r="F12331" s="1" t="str">
        <f t="shared" si="385"/>
        <v>Nov</v>
      </c>
      <c r="G12331" t="s">
        <v>86</v>
      </c>
      <c r="H12331" t="s">
        <v>6090</v>
      </c>
      <c r="I12331">
        <v>0</v>
      </c>
      <c r="J12331">
        <v>0</v>
      </c>
      <c r="K12331">
        <v>0.06</v>
      </c>
      <c r="L12331">
        <v>0</v>
      </c>
      <c r="M12331">
        <v>0.06</v>
      </c>
    </row>
    <row r="12332" spans="1:19" x14ac:dyDescent="0.2">
      <c r="A12332" t="s">
        <v>10096</v>
      </c>
      <c r="B12332" t="s">
        <v>159</v>
      </c>
      <c r="C12332">
        <v>2006</v>
      </c>
      <c r="D12332" s="1" t="d">
        <v>1992-01-12</v>
      </c>
      <c r="E12332" s="1" t="str">
        <f t="shared" si="384"/>
        <v>1992</v>
      </c>
      <c r="F12332" s="1" t="str">
        <f t="shared" si="385"/>
        <v>Jan</v>
      </c>
      <c r="G12332" t="s">
        <v>86</v>
      </c>
      <c r="H12332" t="s">
        <v>372</v>
      </c>
      <c r="I12332">
        <v>0</v>
      </c>
      <c r="J12332">
        <v>0</v>
      </c>
      <c r="K12332">
        <v>0.06</v>
      </c>
      <c r="L12332">
        <v>0</v>
      </c>
      <c r="M12332">
        <v>0.06</v>
      </c>
    </row>
    <row r="12333" spans="1:19" x14ac:dyDescent="0.2">
      <c r="A12333" t="s">
        <v>10097</v>
      </c>
      <c r="B12333" t="s">
        <v>32</v>
      </c>
      <c r="C12333">
        <v>2008</v>
      </c>
      <c r="D12333" s="1" t="d">
        <v>1998-12-07</v>
      </c>
      <c r="E12333" s="1" t="str">
        <f t="shared" si="384"/>
        <v>1998</v>
      </c>
      <c r="F12333" s="1" t="str">
        <f t="shared" si="385"/>
        <v>Dec</v>
      </c>
      <c r="G12333" t="s">
        <v>101</v>
      </c>
      <c r="H12333" t="s">
        <v>5022</v>
      </c>
      <c r="I12333">
        <v>0</v>
      </c>
      <c r="J12333">
        <v>0</v>
      </c>
      <c r="K12333">
        <v>0.06</v>
      </c>
      <c r="L12333">
        <v>0</v>
      </c>
      <c r="M12333">
        <v>0.06</v>
      </c>
    </row>
    <row r="12334" spans="1:19" x14ac:dyDescent="0.2">
      <c r="A12334" t="s">
        <v>10098</v>
      </c>
      <c r="B12334" t="s">
        <v>104</v>
      </c>
      <c r="C12334">
        <v>1997</v>
      </c>
      <c r="D12334" s="1" t="d">
        <v>2001-03-15</v>
      </c>
      <c r="E12334" s="1" t="str">
        <f t="shared" si="384"/>
        <v>2001</v>
      </c>
      <c r="F12334" s="1" t="str">
        <f t="shared" si="385"/>
        <v>Mar</v>
      </c>
      <c r="G12334" t="s">
        <v>24</v>
      </c>
      <c r="H12334" t="s">
        <v>68</v>
      </c>
      <c r="I12334">
        <v>0.04</v>
      </c>
      <c r="J12334">
        <v>0.02</v>
      </c>
      <c r="K12334">
        <v>0</v>
      </c>
      <c r="L12334">
        <v>0</v>
      </c>
      <c r="M12334">
        <v>0.06</v>
      </c>
    </row>
    <row r="12335" spans="1:19" x14ac:dyDescent="0.2">
      <c r="A12335" t="s">
        <v>10099</v>
      </c>
      <c r="B12335" t="s">
        <v>79</v>
      </c>
      <c r="C12335">
        <v>2015</v>
      </c>
      <c r="D12335" s="1" t="d">
        <v>2011-10-27</v>
      </c>
      <c r="E12335" s="1" t="str">
        <f t="shared" si="384"/>
        <v>2011</v>
      </c>
      <c r="F12335" s="1" t="str">
        <f t="shared" si="385"/>
        <v>Oct</v>
      </c>
      <c r="G12335" t="s">
        <v>30</v>
      </c>
      <c r="H12335" t="s">
        <v>19</v>
      </c>
      <c r="I12335">
        <v>0</v>
      </c>
      <c r="J12335">
        <v>0</v>
      </c>
      <c r="K12335">
        <v>0.06</v>
      </c>
      <c r="L12335">
        <v>0</v>
      </c>
      <c r="M12335">
        <v>0.06</v>
      </c>
      <c r="N12335">
        <v>70</v>
      </c>
      <c r="O12335">
        <v>15</v>
      </c>
      <c r="P12335">
        <v>7.5</v>
      </c>
      <c r="Q12335">
        <v>48</v>
      </c>
      <c r="R12335" t="s">
        <v>1810</v>
      </c>
      <c r="S12335" t="s">
        <v>20</v>
      </c>
    </row>
    <row r="12336" spans="1:19" x14ac:dyDescent="0.2">
      <c r="A12336" t="s">
        <v>10100</v>
      </c>
      <c r="B12336" t="s">
        <v>17</v>
      </c>
      <c r="C12336">
        <v>2010</v>
      </c>
      <c r="D12336" s="1" t="d">
        <v>1997-11-19</v>
      </c>
      <c r="E12336" s="1" t="str">
        <f t="shared" si="384"/>
        <v>1997</v>
      </c>
      <c r="F12336" s="1" t="str">
        <f t="shared" si="385"/>
        <v>Nov</v>
      </c>
      <c r="G12336" t="s">
        <v>86</v>
      </c>
      <c r="H12336" t="s">
        <v>151</v>
      </c>
      <c r="I12336">
        <v>0.04</v>
      </c>
      <c r="J12336">
        <v>0.02</v>
      </c>
      <c r="K12336">
        <v>0</v>
      </c>
      <c r="L12336">
        <v>0.01</v>
      </c>
      <c r="M12336">
        <v>0.06</v>
      </c>
      <c r="N12336">
        <v>45</v>
      </c>
      <c r="O12336">
        <v>38</v>
      </c>
      <c r="P12336">
        <v>6.9</v>
      </c>
      <c r="Q12336">
        <v>11</v>
      </c>
      <c r="R12336" t="s">
        <v>1746</v>
      </c>
      <c r="S12336" t="s">
        <v>88</v>
      </c>
    </row>
    <row r="12337" spans="1:19" x14ac:dyDescent="0.2">
      <c r="A12337" t="s">
        <v>8527</v>
      </c>
      <c r="B12337" t="s">
        <v>32</v>
      </c>
      <c r="C12337">
        <v>2005</v>
      </c>
      <c r="D12337" s="1" t="d">
        <v>2016-06-07</v>
      </c>
      <c r="E12337" s="1" t="str">
        <f t="shared" si="384"/>
        <v>2016</v>
      </c>
      <c r="F12337" s="1" t="str">
        <f t="shared" si="385"/>
        <v>Jun</v>
      </c>
      <c r="G12337" t="s">
        <v>1</v>
      </c>
      <c r="H12337" t="s">
        <v>234</v>
      </c>
      <c r="I12337">
        <v>0.06</v>
      </c>
      <c r="J12337">
        <v>0</v>
      </c>
      <c r="K12337">
        <v>0</v>
      </c>
      <c r="L12337">
        <v>0</v>
      </c>
      <c r="M12337">
        <v>0.06</v>
      </c>
      <c r="N12337">
        <v>69</v>
      </c>
      <c r="O12337">
        <v>10</v>
      </c>
      <c r="P12337" t="s">
        <v>203</v>
      </c>
      <c r="R12337" t="s">
        <v>819</v>
      </c>
      <c r="S12337" t="s">
        <v>20</v>
      </c>
    </row>
    <row r="12338" spans="1:19" x14ac:dyDescent="0.2">
      <c r="A12338" t="s">
        <v>10101</v>
      </c>
      <c r="B12338" t="s">
        <v>17</v>
      </c>
      <c r="C12338">
        <v>2006</v>
      </c>
      <c r="D12338" s="1" t="d">
        <v>1988-03-17</v>
      </c>
      <c r="E12338" s="1" t="str">
        <f t="shared" si="384"/>
        <v>1988</v>
      </c>
      <c r="F12338" s="1" t="str">
        <f t="shared" si="385"/>
        <v>Mar</v>
      </c>
      <c r="G12338" t="s">
        <v>50</v>
      </c>
      <c r="H12338" t="s">
        <v>283</v>
      </c>
      <c r="I12338">
        <v>0.04</v>
      </c>
      <c r="J12338">
        <v>0.01</v>
      </c>
      <c r="K12338">
        <v>0.01</v>
      </c>
      <c r="L12338">
        <v>0</v>
      </c>
      <c r="M12338">
        <v>0.06</v>
      </c>
      <c r="N12338">
        <v>37</v>
      </c>
      <c r="O12338">
        <v>13</v>
      </c>
      <c r="P12338">
        <v>5</v>
      </c>
      <c r="Q12338">
        <v>25</v>
      </c>
      <c r="R12338" t="s">
        <v>1263</v>
      </c>
      <c r="S12338" t="s">
        <v>53</v>
      </c>
    </row>
    <row r="12339" spans="1:19" x14ac:dyDescent="0.2">
      <c r="A12339" t="s">
        <v>10102</v>
      </c>
      <c r="B12339" t="s">
        <v>32</v>
      </c>
      <c r="C12339">
        <v>2010</v>
      </c>
      <c r="D12339" s="1" t="d">
        <v>2013-03-30</v>
      </c>
      <c r="E12339" s="1" t="str">
        <f t="shared" si="384"/>
        <v>2013</v>
      </c>
      <c r="F12339" s="1" t="str">
        <f t="shared" si="385"/>
        <v>Mar</v>
      </c>
      <c r="G12339" t="s">
        <v>34</v>
      </c>
      <c r="H12339" t="s">
        <v>1755</v>
      </c>
      <c r="I12339">
        <v>0</v>
      </c>
      <c r="J12339">
        <v>0</v>
      </c>
      <c r="K12339">
        <v>0.06</v>
      </c>
      <c r="L12339">
        <v>0</v>
      </c>
      <c r="M12339">
        <v>0.06</v>
      </c>
    </row>
    <row r="12340" spans="1:19" x14ac:dyDescent="0.2">
      <c r="A12340" t="s">
        <v>10103</v>
      </c>
      <c r="B12340" t="s">
        <v>55</v>
      </c>
      <c r="C12340">
        <v>2009</v>
      </c>
      <c r="D12340" s="1" t="d">
        <v>2010-01-30</v>
      </c>
      <c r="E12340" s="1" t="str">
        <f t="shared" si="384"/>
        <v>2010</v>
      </c>
      <c r="F12340" s="1" t="str">
        <f t="shared" si="385"/>
        <v>Jan</v>
      </c>
      <c r="G12340" t="s">
        <v>34</v>
      </c>
      <c r="H12340" t="s">
        <v>1207</v>
      </c>
      <c r="I12340">
        <v>0</v>
      </c>
      <c r="J12340">
        <v>0</v>
      </c>
      <c r="K12340">
        <v>0.06</v>
      </c>
      <c r="L12340">
        <v>0</v>
      </c>
      <c r="M12340">
        <v>0.06</v>
      </c>
    </row>
    <row r="12341" spans="1:19" x14ac:dyDescent="0.2">
      <c r="A12341" t="s">
        <v>10104</v>
      </c>
      <c r="B12341" t="s">
        <v>17</v>
      </c>
      <c r="C12341">
        <v>2009</v>
      </c>
      <c r="D12341" s="1" t="d">
        <v>2004-11-02</v>
      </c>
      <c r="E12341" s="1" t="str">
        <f t="shared" si="384"/>
        <v>2004</v>
      </c>
      <c r="F12341" s="1" t="str">
        <f t="shared" si="385"/>
        <v>Nov</v>
      </c>
      <c r="G12341" t="s">
        <v>34</v>
      </c>
      <c r="H12341" t="s">
        <v>1642</v>
      </c>
      <c r="I12341">
        <v>0.06</v>
      </c>
      <c r="J12341">
        <v>0</v>
      </c>
      <c r="K12341">
        <v>0</v>
      </c>
      <c r="L12341">
        <v>0</v>
      </c>
      <c r="M12341">
        <v>0.06</v>
      </c>
      <c r="P12341" t="s">
        <v>203</v>
      </c>
      <c r="R12341" t="s">
        <v>1642</v>
      </c>
      <c r="S12341" t="s">
        <v>20</v>
      </c>
    </row>
    <row r="12342" spans="1:19" x14ac:dyDescent="0.2">
      <c r="A12342" t="s">
        <v>10105</v>
      </c>
      <c r="B12342" t="s">
        <v>32</v>
      </c>
      <c r="C12342">
        <v>2008</v>
      </c>
      <c r="D12342" s="1" t="d">
        <v>2012-12-13</v>
      </c>
      <c r="E12342" s="1" t="str">
        <f t="shared" si="384"/>
        <v>2012</v>
      </c>
      <c r="F12342" s="1" t="str">
        <f t="shared" si="385"/>
        <v>Dec</v>
      </c>
      <c r="G12342" t="s">
        <v>39</v>
      </c>
      <c r="H12342" t="s">
        <v>242</v>
      </c>
      <c r="I12342">
        <v>0.06</v>
      </c>
      <c r="J12342">
        <v>0</v>
      </c>
      <c r="K12342">
        <v>0</v>
      </c>
      <c r="L12342">
        <v>0</v>
      </c>
      <c r="M12342">
        <v>0.06</v>
      </c>
      <c r="N12342">
        <v>60</v>
      </c>
      <c r="O12342">
        <v>10</v>
      </c>
      <c r="P12342" t="s">
        <v>203</v>
      </c>
      <c r="R12342" t="s">
        <v>257</v>
      </c>
      <c r="S12342" t="s">
        <v>20</v>
      </c>
    </row>
    <row r="12343" spans="1:19" x14ac:dyDescent="0.2">
      <c r="A12343" t="s">
        <v>2865</v>
      </c>
      <c r="B12343" t="s">
        <v>32</v>
      </c>
      <c r="C12343">
        <v>2010</v>
      </c>
      <c r="D12343" s="1" t="d">
        <v>2020-10-04</v>
      </c>
      <c r="E12343" s="1" t="str">
        <f t="shared" si="384"/>
        <v>2020</v>
      </c>
      <c r="F12343" s="1" t="str">
        <f t="shared" si="385"/>
        <v>Oct</v>
      </c>
      <c r="G12343" t="s">
        <v>37</v>
      </c>
      <c r="H12343" t="s">
        <v>71</v>
      </c>
      <c r="I12343">
        <v>0.05</v>
      </c>
      <c r="J12343">
        <v>0.01</v>
      </c>
      <c r="K12343">
        <v>0</v>
      </c>
      <c r="L12343">
        <v>0</v>
      </c>
      <c r="M12343">
        <v>0.06</v>
      </c>
      <c r="N12343">
        <v>70</v>
      </c>
      <c r="O12343">
        <v>10</v>
      </c>
      <c r="P12343" t="s">
        <v>203</v>
      </c>
      <c r="R12343" t="s">
        <v>2043</v>
      </c>
      <c r="S12343" t="s">
        <v>88</v>
      </c>
    </row>
    <row r="12344" spans="1:19" x14ac:dyDescent="0.2">
      <c r="A12344" t="s">
        <v>10106</v>
      </c>
      <c r="B12344" t="s">
        <v>64</v>
      </c>
      <c r="C12344">
        <v>2002</v>
      </c>
      <c r="D12344" s="1" t="d">
        <v>1995-04-24</v>
      </c>
      <c r="E12344" s="1" t="str">
        <f t="shared" si="384"/>
        <v>1995</v>
      </c>
      <c r="F12344" s="1" t="str">
        <f t="shared" si="385"/>
        <v>Apr</v>
      </c>
      <c r="G12344" t="s">
        <v>30</v>
      </c>
      <c r="H12344" t="s">
        <v>1091</v>
      </c>
      <c r="I12344">
        <v>0</v>
      </c>
      <c r="J12344">
        <v>0</v>
      </c>
      <c r="K12344">
        <v>0.06</v>
      </c>
      <c r="L12344">
        <v>0</v>
      </c>
      <c r="M12344">
        <v>0.06</v>
      </c>
    </row>
    <row r="12345" spans="1:19" x14ac:dyDescent="0.2">
      <c r="A12345" t="s">
        <v>10107</v>
      </c>
      <c r="B12345" t="s">
        <v>159</v>
      </c>
      <c r="C12345">
        <v>2006</v>
      </c>
      <c r="D12345" s="1" t="d">
        <v>2019-09-12</v>
      </c>
      <c r="E12345" s="1" t="str">
        <f t="shared" si="384"/>
        <v>2019</v>
      </c>
      <c r="F12345" s="1" t="str">
        <f t="shared" si="385"/>
        <v>Sep</v>
      </c>
      <c r="G12345" t="s">
        <v>37</v>
      </c>
      <c r="H12345" t="s">
        <v>234</v>
      </c>
      <c r="I12345">
        <v>0.04</v>
      </c>
      <c r="J12345">
        <v>0</v>
      </c>
      <c r="K12345">
        <v>0.02</v>
      </c>
      <c r="L12345">
        <v>0</v>
      </c>
      <c r="M12345">
        <v>0.06</v>
      </c>
      <c r="N12345">
        <v>76</v>
      </c>
      <c r="O12345">
        <v>44</v>
      </c>
      <c r="P12345">
        <v>8.5</v>
      </c>
      <c r="Q12345">
        <v>4</v>
      </c>
      <c r="R12345" t="s">
        <v>1641</v>
      </c>
      <c r="S12345" t="s">
        <v>20</v>
      </c>
    </row>
    <row r="12346" spans="1:19" x14ac:dyDescent="0.2">
      <c r="A12346" t="s">
        <v>10108</v>
      </c>
      <c r="B12346" t="s">
        <v>55</v>
      </c>
      <c r="C12346">
        <v>2007</v>
      </c>
      <c r="D12346" s="1" t="d">
        <v>1991-07-08</v>
      </c>
      <c r="E12346" s="1" t="str">
        <f t="shared" si="384"/>
        <v>1991</v>
      </c>
      <c r="F12346" s="1" t="str">
        <f t="shared" si="385"/>
        <v>Jul</v>
      </c>
      <c r="G12346" t="s">
        <v>28</v>
      </c>
      <c r="H12346" t="s">
        <v>933</v>
      </c>
      <c r="I12346">
        <v>0</v>
      </c>
      <c r="J12346">
        <v>0</v>
      </c>
      <c r="K12346">
        <v>0.06</v>
      </c>
      <c r="L12346">
        <v>0</v>
      </c>
      <c r="M12346">
        <v>0.06</v>
      </c>
    </row>
    <row r="12347" spans="1:19" x14ac:dyDescent="0.2">
      <c r="A12347" t="s">
        <v>10109</v>
      </c>
      <c r="B12347" t="s">
        <v>79</v>
      </c>
      <c r="C12347">
        <v>2012</v>
      </c>
      <c r="D12347" s="1" t="d">
        <v>1995-08-24</v>
      </c>
      <c r="E12347" s="1" t="str">
        <f t="shared" si="384"/>
        <v>1995</v>
      </c>
      <c r="F12347" s="1" t="str">
        <f t="shared" si="385"/>
        <v>Aug</v>
      </c>
      <c r="G12347" t="s">
        <v>50</v>
      </c>
      <c r="H12347" t="s">
        <v>4800</v>
      </c>
      <c r="I12347">
        <v>0</v>
      </c>
      <c r="J12347">
        <v>0</v>
      </c>
      <c r="K12347">
        <v>0.06</v>
      </c>
      <c r="L12347">
        <v>0</v>
      </c>
      <c r="M12347">
        <v>0.06</v>
      </c>
      <c r="R12347" t="s">
        <v>2114</v>
      </c>
    </row>
    <row r="12348" spans="1:19" x14ac:dyDescent="0.2">
      <c r="A12348" t="s">
        <v>5196</v>
      </c>
      <c r="B12348" t="s">
        <v>44</v>
      </c>
      <c r="C12348">
        <v>2012</v>
      </c>
      <c r="D12348" s="1" t="d">
        <v>1996-04-14</v>
      </c>
      <c r="E12348" s="1" t="str">
        <f t="shared" si="384"/>
        <v>1996</v>
      </c>
      <c r="F12348" s="1" t="str">
        <f t="shared" si="385"/>
        <v>Apr</v>
      </c>
      <c r="G12348" t="s">
        <v>86</v>
      </c>
      <c r="H12348" t="s">
        <v>933</v>
      </c>
      <c r="I12348">
        <v>0.03</v>
      </c>
      <c r="J12348">
        <v>0.01</v>
      </c>
      <c r="K12348">
        <v>0.02</v>
      </c>
      <c r="L12348">
        <v>0</v>
      </c>
      <c r="M12348">
        <v>0.06</v>
      </c>
      <c r="N12348">
        <v>55</v>
      </c>
      <c r="O12348">
        <v>18</v>
      </c>
      <c r="P12348">
        <v>7.1</v>
      </c>
      <c r="Q12348">
        <v>20</v>
      </c>
      <c r="R12348" t="s">
        <v>2114</v>
      </c>
      <c r="S12348" t="s">
        <v>53</v>
      </c>
    </row>
    <row r="12349" spans="1:19" x14ac:dyDescent="0.2">
      <c r="A12349" t="s">
        <v>10110</v>
      </c>
      <c r="B12349" t="s">
        <v>55</v>
      </c>
      <c r="C12349">
        <v>2004</v>
      </c>
      <c r="D12349" s="1" t="d">
        <v>2010-09-08</v>
      </c>
      <c r="E12349" s="1" t="str">
        <f t="shared" si="384"/>
        <v>2010</v>
      </c>
      <c r="F12349" s="1" t="str">
        <f t="shared" si="385"/>
        <v>Sep</v>
      </c>
      <c r="G12349" t="s">
        <v>18</v>
      </c>
      <c r="H12349" t="s">
        <v>1830</v>
      </c>
      <c r="I12349">
        <v>0.03</v>
      </c>
      <c r="J12349">
        <v>0.02</v>
      </c>
      <c r="K12349">
        <v>0</v>
      </c>
      <c r="L12349">
        <v>0.01</v>
      </c>
      <c r="M12349">
        <v>0.06</v>
      </c>
      <c r="N12349">
        <v>70</v>
      </c>
      <c r="O12349">
        <v>15</v>
      </c>
      <c r="P12349">
        <v>8.6999999999999993</v>
      </c>
      <c r="Q12349">
        <v>12</v>
      </c>
      <c r="R12349" t="s">
        <v>2061</v>
      </c>
      <c r="S12349" t="s">
        <v>20</v>
      </c>
    </row>
    <row r="12350" spans="1:19" x14ac:dyDescent="0.2">
      <c r="A12350" t="s">
        <v>10111</v>
      </c>
      <c r="B12350" t="s">
        <v>55</v>
      </c>
      <c r="C12350">
        <v>2000</v>
      </c>
      <c r="D12350" s="1" t="d">
        <v>1989-01-10</v>
      </c>
      <c r="E12350" s="1" t="str">
        <f t="shared" si="384"/>
        <v>1989</v>
      </c>
      <c r="F12350" s="1" t="str">
        <f t="shared" si="385"/>
        <v>Jan</v>
      </c>
      <c r="G12350" t="s">
        <v>28</v>
      </c>
      <c r="H12350" t="s">
        <v>4115</v>
      </c>
      <c r="I12350">
        <v>0</v>
      </c>
      <c r="J12350">
        <v>0</v>
      </c>
      <c r="K12350">
        <v>0.06</v>
      </c>
      <c r="L12350">
        <v>0</v>
      </c>
      <c r="M12350">
        <v>0.06</v>
      </c>
    </row>
    <row r="12351" spans="1:19" x14ac:dyDescent="0.2">
      <c r="A12351" t="s">
        <v>10112</v>
      </c>
      <c r="B12351" t="s">
        <v>64</v>
      </c>
      <c r="C12351">
        <v>2005</v>
      </c>
      <c r="D12351" s="1" t="d">
        <v>2004-07-02</v>
      </c>
      <c r="E12351" s="1" t="str">
        <f t="shared" si="384"/>
        <v>2004</v>
      </c>
      <c r="F12351" s="1" t="str">
        <f t="shared" si="385"/>
        <v>Jul</v>
      </c>
      <c r="G12351" t="s">
        <v>1</v>
      </c>
      <c r="H12351" t="s">
        <v>111</v>
      </c>
      <c r="I12351">
        <v>0.05</v>
      </c>
      <c r="J12351">
        <v>0.02</v>
      </c>
      <c r="K12351">
        <v>0</v>
      </c>
      <c r="L12351">
        <v>0</v>
      </c>
      <c r="M12351">
        <v>0.06</v>
      </c>
      <c r="N12351">
        <v>61</v>
      </c>
      <c r="O12351">
        <v>12</v>
      </c>
      <c r="P12351" t="s">
        <v>203</v>
      </c>
      <c r="R12351" t="s">
        <v>866</v>
      </c>
      <c r="S12351" t="s">
        <v>20</v>
      </c>
    </row>
    <row r="12352" spans="1:19" x14ac:dyDescent="0.2">
      <c r="A12352" t="s">
        <v>10113</v>
      </c>
      <c r="B12352" t="s">
        <v>55</v>
      </c>
      <c r="C12352">
        <v>2004</v>
      </c>
      <c r="D12352" s="1" t="d">
        <v>1999-01-27</v>
      </c>
      <c r="E12352" s="1" t="str">
        <f t="shared" si="384"/>
        <v>1999</v>
      </c>
      <c r="F12352" s="1" t="str">
        <f t="shared" si="385"/>
        <v>Jan</v>
      </c>
      <c r="G12352" t="s">
        <v>37</v>
      </c>
      <c r="H12352" t="s">
        <v>372</v>
      </c>
      <c r="I12352">
        <v>0.03</v>
      </c>
      <c r="J12352">
        <v>0.02</v>
      </c>
      <c r="K12352">
        <v>0</v>
      </c>
      <c r="L12352">
        <v>0.01</v>
      </c>
      <c r="M12352">
        <v>0.06</v>
      </c>
      <c r="N12352">
        <v>45</v>
      </c>
      <c r="O12352">
        <v>16</v>
      </c>
      <c r="P12352">
        <v>7.8</v>
      </c>
      <c r="Q12352">
        <v>10</v>
      </c>
      <c r="R12352" t="s">
        <v>5855</v>
      </c>
      <c r="S12352" t="s">
        <v>88</v>
      </c>
    </row>
    <row r="12353" spans="1:19" x14ac:dyDescent="0.2">
      <c r="A12353" t="s">
        <v>7428</v>
      </c>
      <c r="B12353" t="s">
        <v>137</v>
      </c>
      <c r="C12353">
        <v>2001</v>
      </c>
      <c r="D12353" s="1" t="d">
        <v>2004-03-13</v>
      </c>
      <c r="E12353" s="1" t="str">
        <f t="shared" si="384"/>
        <v>2004</v>
      </c>
      <c r="F12353" s="1" t="str">
        <f t="shared" si="385"/>
        <v>Mar</v>
      </c>
      <c r="G12353" t="s">
        <v>24</v>
      </c>
      <c r="H12353" t="s">
        <v>134</v>
      </c>
      <c r="I12353">
        <v>0.05</v>
      </c>
      <c r="J12353">
        <v>0.01</v>
      </c>
      <c r="K12353">
        <v>0</v>
      </c>
      <c r="L12353">
        <v>0</v>
      </c>
      <c r="M12353">
        <v>0.06</v>
      </c>
      <c r="N12353">
        <v>83</v>
      </c>
      <c r="O12353">
        <v>11</v>
      </c>
      <c r="P12353">
        <v>5.5</v>
      </c>
      <c r="Q12353">
        <v>8</v>
      </c>
      <c r="R12353" t="s">
        <v>135</v>
      </c>
      <c r="S12353" t="s">
        <v>20</v>
      </c>
    </row>
    <row r="12354" spans="1:19" x14ac:dyDescent="0.2">
      <c r="A12354" t="s">
        <v>10114</v>
      </c>
      <c r="B12354" t="s">
        <v>1015</v>
      </c>
      <c r="C12354">
        <v>2016</v>
      </c>
      <c r="D12354" s="1" t="d">
        <v>2011-07-11</v>
      </c>
      <c r="E12354" s="1" t="str">
        <f t="shared" si="384"/>
        <v>2011</v>
      </c>
      <c r="F12354" s="1" t="str">
        <f t="shared" si="385"/>
        <v>Jul</v>
      </c>
      <c r="G12354" t="s">
        <v>34</v>
      </c>
      <c r="H12354" t="s">
        <v>7393</v>
      </c>
      <c r="I12354">
        <v>0</v>
      </c>
      <c r="J12354">
        <v>0</v>
      </c>
      <c r="K12354">
        <v>0.06</v>
      </c>
      <c r="L12354">
        <v>0</v>
      </c>
      <c r="M12354">
        <v>0.06</v>
      </c>
    </row>
    <row r="12355" spans="1:19" x14ac:dyDescent="0.2">
      <c r="A12355" t="s">
        <v>10115</v>
      </c>
      <c r="B12355" t="s">
        <v>17</v>
      </c>
      <c r="C12355">
        <v>2007</v>
      </c>
      <c r="D12355" s="1" t="d">
        <v>1999-03-16</v>
      </c>
      <c r="E12355" s="1" t="str">
        <f t="shared" ref="E12355:E12418" si="386">TEXT(D12355,"yyyy")</f>
        <v>1999</v>
      </c>
      <c r="F12355" s="1" t="str">
        <f t="shared" ref="F12355:F12418" si="387">TEXT(D12355,"mmm")</f>
        <v>Mar</v>
      </c>
      <c r="G12355" t="s">
        <v>18</v>
      </c>
      <c r="H12355" t="s">
        <v>234</v>
      </c>
      <c r="I12355">
        <v>0</v>
      </c>
      <c r="J12355">
        <v>0</v>
      </c>
      <c r="K12355">
        <v>0.06</v>
      </c>
      <c r="L12355">
        <v>0</v>
      </c>
      <c r="M12355">
        <v>0.06</v>
      </c>
    </row>
    <row r="12356" spans="1:19" x14ac:dyDescent="0.2">
      <c r="A12356" t="s">
        <v>10116</v>
      </c>
      <c r="B12356" t="s">
        <v>32</v>
      </c>
      <c r="C12356">
        <v>2010</v>
      </c>
      <c r="D12356" s="1" t="d">
        <v>2001-04-13</v>
      </c>
      <c r="E12356" s="1" t="str">
        <f t="shared" si="386"/>
        <v>2001</v>
      </c>
      <c r="F12356" s="1" t="str">
        <f t="shared" si="387"/>
        <v>Apr</v>
      </c>
      <c r="G12356" t="s">
        <v>30</v>
      </c>
      <c r="H12356" t="s">
        <v>111</v>
      </c>
      <c r="I12356">
        <v>0</v>
      </c>
      <c r="J12356">
        <v>0.06</v>
      </c>
      <c r="K12356">
        <v>0</v>
      </c>
      <c r="L12356">
        <v>0.01</v>
      </c>
      <c r="M12356">
        <v>0.06</v>
      </c>
    </row>
    <row r="12357" spans="1:19" x14ac:dyDescent="0.2">
      <c r="A12357" t="s">
        <v>10117</v>
      </c>
      <c r="B12357" t="s">
        <v>159</v>
      </c>
      <c r="C12357">
        <v>2009</v>
      </c>
      <c r="D12357" s="1" t="d">
        <v>2001-12-25</v>
      </c>
      <c r="E12357" s="1" t="str">
        <f t="shared" si="386"/>
        <v>2001</v>
      </c>
      <c r="F12357" s="1" t="str">
        <f t="shared" si="387"/>
        <v>Dec</v>
      </c>
      <c r="G12357" t="s">
        <v>28</v>
      </c>
      <c r="H12357" t="s">
        <v>933</v>
      </c>
      <c r="I12357">
        <v>0</v>
      </c>
      <c r="J12357">
        <v>0</v>
      </c>
      <c r="K12357">
        <v>0.06</v>
      </c>
      <c r="L12357">
        <v>0</v>
      </c>
      <c r="M12357">
        <v>0.06</v>
      </c>
    </row>
    <row r="12358" spans="1:19" x14ac:dyDescent="0.2">
      <c r="A12358" t="s">
        <v>10118</v>
      </c>
      <c r="B12358" t="s">
        <v>189</v>
      </c>
      <c r="C12358">
        <v>2003</v>
      </c>
      <c r="D12358" s="1" t="d">
        <v>1989-02-23</v>
      </c>
      <c r="E12358" s="1" t="str">
        <f t="shared" si="386"/>
        <v>1989</v>
      </c>
      <c r="F12358" s="1" t="str">
        <f t="shared" si="387"/>
        <v>Feb</v>
      </c>
      <c r="G12358" t="s">
        <v>50</v>
      </c>
      <c r="H12358" t="s">
        <v>1595</v>
      </c>
      <c r="I12358">
        <v>0.05</v>
      </c>
      <c r="J12358">
        <v>0.01</v>
      </c>
      <c r="K12358">
        <v>0</v>
      </c>
      <c r="L12358">
        <v>0</v>
      </c>
      <c r="M12358">
        <v>0.06</v>
      </c>
    </row>
    <row r="12359" spans="1:19" x14ac:dyDescent="0.2">
      <c r="A12359" t="s">
        <v>10119</v>
      </c>
      <c r="B12359" t="s">
        <v>1043</v>
      </c>
      <c r="C12359">
        <v>1998</v>
      </c>
      <c r="D12359" s="1" t="d">
        <v>2002-05-11</v>
      </c>
      <c r="E12359" s="1" t="str">
        <f t="shared" si="386"/>
        <v>2002</v>
      </c>
      <c r="F12359" s="1" t="str">
        <f t="shared" si="387"/>
        <v>May</v>
      </c>
      <c r="G12359" t="s">
        <v>39</v>
      </c>
      <c r="H12359" t="s">
        <v>4159</v>
      </c>
      <c r="I12359">
        <v>0</v>
      </c>
      <c r="J12359">
        <v>0</v>
      </c>
      <c r="K12359">
        <v>0.06</v>
      </c>
      <c r="L12359">
        <v>0</v>
      </c>
      <c r="M12359">
        <v>0.06</v>
      </c>
    </row>
    <row r="12360" spans="1:19" x14ac:dyDescent="0.2">
      <c r="A12360" t="s">
        <v>10120</v>
      </c>
      <c r="B12360" t="s">
        <v>159</v>
      </c>
      <c r="C12360">
        <v>2008</v>
      </c>
      <c r="D12360" s="1" t="d">
        <v>2007-04-12</v>
      </c>
      <c r="E12360" s="1" t="str">
        <f t="shared" si="386"/>
        <v>2007</v>
      </c>
      <c r="F12360" s="1" t="str">
        <f t="shared" si="387"/>
        <v>Apr</v>
      </c>
      <c r="G12360" t="s">
        <v>28</v>
      </c>
      <c r="H12360" t="s">
        <v>151</v>
      </c>
      <c r="I12360">
        <v>0.06</v>
      </c>
      <c r="J12360">
        <v>0</v>
      </c>
      <c r="K12360">
        <v>0</v>
      </c>
      <c r="L12360">
        <v>0</v>
      </c>
      <c r="M12360">
        <v>0.06</v>
      </c>
      <c r="N12360">
        <v>78</v>
      </c>
      <c r="O12360">
        <v>20</v>
      </c>
      <c r="P12360">
        <v>7.5</v>
      </c>
      <c r="Q12360">
        <v>30</v>
      </c>
      <c r="R12360" t="s">
        <v>10121</v>
      </c>
      <c r="S12360" t="s">
        <v>88</v>
      </c>
    </row>
    <row r="12361" spans="1:19" x14ac:dyDescent="0.2">
      <c r="A12361" t="s">
        <v>10122</v>
      </c>
      <c r="B12361" t="s">
        <v>32</v>
      </c>
      <c r="C12361">
        <v>2011</v>
      </c>
      <c r="D12361" s="1" t="d">
        <v>2003-03-12</v>
      </c>
      <c r="E12361" s="1" t="str">
        <f t="shared" si="386"/>
        <v>2003</v>
      </c>
      <c r="F12361" s="1" t="str">
        <f t="shared" si="387"/>
        <v>Mar</v>
      </c>
      <c r="G12361" t="s">
        <v>1</v>
      </c>
      <c r="H12361" t="s">
        <v>663</v>
      </c>
      <c r="I12361">
        <v>0.06</v>
      </c>
      <c r="J12361">
        <v>0</v>
      </c>
      <c r="K12361">
        <v>0</v>
      </c>
      <c r="L12361">
        <v>0</v>
      </c>
      <c r="M12361">
        <v>0.06</v>
      </c>
      <c r="N12361">
        <v>79</v>
      </c>
      <c r="O12361">
        <v>15</v>
      </c>
      <c r="P12361">
        <v>8</v>
      </c>
      <c r="Q12361">
        <v>15</v>
      </c>
      <c r="R12361" t="s">
        <v>10123</v>
      </c>
      <c r="S12361" t="s">
        <v>20</v>
      </c>
    </row>
    <row r="12362" spans="1:19" x14ac:dyDescent="0.2">
      <c r="A12362" t="s">
        <v>10124</v>
      </c>
      <c r="B12362" t="s">
        <v>17</v>
      </c>
      <c r="C12362">
        <v>2007</v>
      </c>
      <c r="D12362" s="1" t="d">
        <v>2012-11-05</v>
      </c>
      <c r="E12362" s="1" t="str">
        <f t="shared" si="386"/>
        <v>2012</v>
      </c>
      <c r="F12362" s="1" t="str">
        <f t="shared" si="387"/>
        <v>Nov</v>
      </c>
      <c r="G12362" t="s">
        <v>86</v>
      </c>
      <c r="H12362" t="s">
        <v>2269</v>
      </c>
      <c r="I12362">
        <v>0.06</v>
      </c>
      <c r="J12362">
        <v>0</v>
      </c>
      <c r="K12362">
        <v>0</v>
      </c>
      <c r="L12362">
        <v>0</v>
      </c>
      <c r="M12362">
        <v>0.06</v>
      </c>
      <c r="N12362">
        <v>37</v>
      </c>
      <c r="O12362">
        <v>14</v>
      </c>
      <c r="P12362">
        <v>4.8</v>
      </c>
      <c r="Q12362">
        <v>5</v>
      </c>
      <c r="R12362" t="s">
        <v>2270</v>
      </c>
      <c r="S12362" t="s">
        <v>88</v>
      </c>
    </row>
    <row r="12363" spans="1:19" x14ac:dyDescent="0.2">
      <c r="A12363" t="s">
        <v>8147</v>
      </c>
      <c r="B12363" t="s">
        <v>189</v>
      </c>
      <c r="C12363">
        <v>2002</v>
      </c>
      <c r="D12363" s="1" t="d">
        <v>2022-10-17</v>
      </c>
      <c r="E12363" s="1" t="str">
        <f t="shared" si="386"/>
        <v>2022</v>
      </c>
      <c r="F12363" s="1" t="str">
        <f t="shared" si="387"/>
        <v>Oct</v>
      </c>
      <c r="G12363" t="s">
        <v>24</v>
      </c>
      <c r="H12363" t="s">
        <v>134</v>
      </c>
      <c r="I12363">
        <v>0.05</v>
      </c>
      <c r="J12363">
        <v>0.01</v>
      </c>
      <c r="K12363">
        <v>0</v>
      </c>
      <c r="L12363">
        <v>0</v>
      </c>
      <c r="M12363">
        <v>0.06</v>
      </c>
      <c r="N12363">
        <v>67</v>
      </c>
      <c r="O12363">
        <v>12</v>
      </c>
      <c r="P12363">
        <v>6.8</v>
      </c>
      <c r="Q12363">
        <v>11</v>
      </c>
      <c r="R12363" t="s">
        <v>6247</v>
      </c>
      <c r="S12363" t="s">
        <v>88</v>
      </c>
    </row>
    <row r="12364" spans="1:19" x14ac:dyDescent="0.2">
      <c r="A12364" t="s">
        <v>6539</v>
      </c>
      <c r="B12364" t="s">
        <v>32</v>
      </c>
      <c r="C12364">
        <v>2007</v>
      </c>
      <c r="D12364" s="1" t="d">
        <v>2000-12-15</v>
      </c>
      <c r="E12364" s="1" t="str">
        <f t="shared" si="386"/>
        <v>2000</v>
      </c>
      <c r="F12364" s="1" t="str">
        <f t="shared" si="387"/>
        <v>Dec</v>
      </c>
      <c r="G12364" t="s">
        <v>18</v>
      </c>
      <c r="H12364" t="s">
        <v>155</v>
      </c>
      <c r="I12364">
        <v>0.06</v>
      </c>
      <c r="J12364">
        <v>0</v>
      </c>
      <c r="K12364">
        <v>0</v>
      </c>
      <c r="L12364">
        <v>0</v>
      </c>
      <c r="M12364">
        <v>0.06</v>
      </c>
      <c r="P12364" t="s">
        <v>203</v>
      </c>
      <c r="R12364" t="s">
        <v>5265</v>
      </c>
      <c r="S12364" t="s">
        <v>20</v>
      </c>
    </row>
    <row r="12365" spans="1:19" x14ac:dyDescent="0.2">
      <c r="A12365" t="s">
        <v>10125</v>
      </c>
      <c r="B12365" t="s">
        <v>64</v>
      </c>
      <c r="C12365">
        <v>2004</v>
      </c>
      <c r="D12365" s="1" t="d">
        <v>2020-09-03</v>
      </c>
      <c r="E12365" s="1" t="str">
        <f t="shared" si="386"/>
        <v>2020</v>
      </c>
      <c r="F12365" s="1" t="str">
        <f t="shared" si="387"/>
        <v>Sep</v>
      </c>
      <c r="G12365" t="s">
        <v>50</v>
      </c>
      <c r="H12365" t="s">
        <v>19</v>
      </c>
      <c r="I12365">
        <v>0</v>
      </c>
      <c r="J12365">
        <v>0</v>
      </c>
      <c r="K12365">
        <v>0.06</v>
      </c>
      <c r="L12365">
        <v>0</v>
      </c>
      <c r="M12365">
        <v>0.06</v>
      </c>
    </row>
    <row r="12366" spans="1:19" x14ac:dyDescent="0.2">
      <c r="A12366" t="s">
        <v>10126</v>
      </c>
      <c r="B12366" t="s">
        <v>49</v>
      </c>
      <c r="C12366">
        <v>2013</v>
      </c>
      <c r="D12366" s="1" t="d">
        <v>2003-04-19</v>
      </c>
      <c r="E12366" s="1" t="str">
        <f t="shared" si="386"/>
        <v>2003</v>
      </c>
      <c r="F12366" s="1" t="str">
        <f t="shared" si="387"/>
        <v>Apr</v>
      </c>
      <c r="G12366" t="s">
        <v>101</v>
      </c>
      <c r="H12366" t="s">
        <v>6843</v>
      </c>
      <c r="I12366">
        <v>0</v>
      </c>
      <c r="J12366">
        <v>0</v>
      </c>
      <c r="K12366">
        <v>0.06</v>
      </c>
      <c r="L12366">
        <v>0</v>
      </c>
      <c r="M12366">
        <v>0.06</v>
      </c>
    </row>
    <row r="12367" spans="1:19" x14ac:dyDescent="0.2">
      <c r="A12367" t="s">
        <v>10127</v>
      </c>
      <c r="B12367" t="s">
        <v>55</v>
      </c>
      <c r="C12367">
        <v>2007</v>
      </c>
      <c r="D12367" s="1" t="d">
        <v>2006-07-13</v>
      </c>
      <c r="E12367" s="1" t="str">
        <f t="shared" si="386"/>
        <v>2006</v>
      </c>
      <c r="F12367" s="1" t="str">
        <f t="shared" si="387"/>
        <v>Jul</v>
      </c>
      <c r="G12367" t="s">
        <v>39</v>
      </c>
      <c r="H12367" t="s">
        <v>151</v>
      </c>
      <c r="I12367">
        <v>0</v>
      </c>
      <c r="J12367">
        <v>0</v>
      </c>
      <c r="K12367">
        <v>0.06</v>
      </c>
      <c r="L12367">
        <v>0</v>
      </c>
      <c r="M12367">
        <v>0.06</v>
      </c>
    </row>
    <row r="12368" spans="1:19" x14ac:dyDescent="0.2">
      <c r="A12368" t="s">
        <v>10128</v>
      </c>
      <c r="B12368" t="s">
        <v>32</v>
      </c>
      <c r="C12368">
        <v>2008</v>
      </c>
      <c r="D12368" s="1" t="d">
        <v>1989-12-01</v>
      </c>
      <c r="E12368" s="1" t="str">
        <f t="shared" si="386"/>
        <v>1989</v>
      </c>
      <c r="F12368" s="1" t="str">
        <f t="shared" si="387"/>
        <v>Dec</v>
      </c>
      <c r="G12368" t="s">
        <v>50</v>
      </c>
      <c r="H12368" t="s">
        <v>372</v>
      </c>
      <c r="I12368">
        <v>0</v>
      </c>
      <c r="J12368">
        <v>0</v>
      </c>
      <c r="K12368">
        <v>0.06</v>
      </c>
      <c r="L12368">
        <v>0</v>
      </c>
      <c r="M12368">
        <v>0.06</v>
      </c>
    </row>
    <row r="12369" spans="1:19" x14ac:dyDescent="0.2">
      <c r="A12369" t="s">
        <v>10129</v>
      </c>
      <c r="B12369" t="s">
        <v>32</v>
      </c>
      <c r="C12369">
        <v>2004</v>
      </c>
      <c r="D12369" s="1" t="d">
        <v>2020-05-01</v>
      </c>
      <c r="E12369" s="1" t="str">
        <f t="shared" si="386"/>
        <v>2020</v>
      </c>
      <c r="F12369" s="1" t="str">
        <f t="shared" si="387"/>
        <v>May</v>
      </c>
      <c r="G12369" t="s">
        <v>101</v>
      </c>
      <c r="H12369" t="s">
        <v>111</v>
      </c>
      <c r="I12369">
        <v>0.06</v>
      </c>
      <c r="J12369">
        <v>0</v>
      </c>
      <c r="K12369">
        <v>0</v>
      </c>
      <c r="L12369">
        <v>0</v>
      </c>
      <c r="M12369">
        <v>0.06</v>
      </c>
    </row>
    <row r="12370" spans="1:19" x14ac:dyDescent="0.2">
      <c r="A12370" t="s">
        <v>4715</v>
      </c>
      <c r="B12370" t="s">
        <v>148</v>
      </c>
      <c r="C12370">
        <v>2016</v>
      </c>
      <c r="D12370" s="1" t="d">
        <v>1998-01-06</v>
      </c>
      <c r="E12370" s="1" t="str">
        <f t="shared" si="386"/>
        <v>1998</v>
      </c>
      <c r="F12370" s="1" t="str">
        <f t="shared" si="387"/>
        <v>Jan</v>
      </c>
      <c r="G12370" t="s">
        <v>1</v>
      </c>
      <c r="H12370" t="s">
        <v>134</v>
      </c>
      <c r="I12370">
        <v>0.01</v>
      </c>
      <c r="J12370">
        <v>0.05</v>
      </c>
      <c r="K12370">
        <v>0</v>
      </c>
      <c r="L12370">
        <v>0</v>
      </c>
      <c r="M12370">
        <v>0.06</v>
      </c>
      <c r="N12370">
        <v>74</v>
      </c>
      <c r="O12370">
        <v>24</v>
      </c>
      <c r="P12370">
        <v>4.4000000000000004</v>
      </c>
      <c r="Q12370">
        <v>606</v>
      </c>
      <c r="R12370" t="s">
        <v>174</v>
      </c>
      <c r="S12370" t="s">
        <v>88</v>
      </c>
    </row>
    <row r="12371" spans="1:19" x14ac:dyDescent="0.2">
      <c r="A12371" t="s">
        <v>10130</v>
      </c>
      <c r="B12371" t="s">
        <v>64</v>
      </c>
      <c r="C12371">
        <v>2002</v>
      </c>
      <c r="D12371" s="1" t="d">
        <v>2012-08-27</v>
      </c>
      <c r="E12371" s="1" t="str">
        <f t="shared" si="386"/>
        <v>2012</v>
      </c>
      <c r="F12371" s="1" t="str">
        <f t="shared" si="387"/>
        <v>Aug</v>
      </c>
      <c r="G12371" t="s">
        <v>34</v>
      </c>
      <c r="H12371" t="s">
        <v>151</v>
      </c>
      <c r="I12371">
        <v>0.05</v>
      </c>
      <c r="J12371">
        <v>0.02</v>
      </c>
      <c r="K12371">
        <v>0</v>
      </c>
      <c r="L12371">
        <v>0</v>
      </c>
      <c r="M12371">
        <v>0.06</v>
      </c>
      <c r="N12371">
        <v>79</v>
      </c>
      <c r="O12371">
        <v>20</v>
      </c>
      <c r="P12371" t="s">
        <v>203</v>
      </c>
      <c r="R12371" t="s">
        <v>151</v>
      </c>
      <c r="S12371" t="s">
        <v>88</v>
      </c>
    </row>
    <row r="12372" spans="1:19" x14ac:dyDescent="0.2">
      <c r="A12372" t="s">
        <v>10131</v>
      </c>
      <c r="B12372" t="s">
        <v>159</v>
      </c>
      <c r="C12372">
        <v>2011</v>
      </c>
      <c r="D12372" s="1" t="d">
        <v>2002-03-19</v>
      </c>
      <c r="E12372" s="1" t="str">
        <f t="shared" si="386"/>
        <v>2002</v>
      </c>
      <c r="F12372" s="1" t="str">
        <f t="shared" si="387"/>
        <v>Mar</v>
      </c>
      <c r="G12372" t="s">
        <v>28</v>
      </c>
      <c r="H12372" t="s">
        <v>1921</v>
      </c>
      <c r="I12372">
        <v>0</v>
      </c>
      <c r="J12372">
        <v>0</v>
      </c>
      <c r="K12372">
        <v>0.06</v>
      </c>
      <c r="L12372">
        <v>0</v>
      </c>
      <c r="M12372">
        <v>0.06</v>
      </c>
    </row>
    <row r="12373" spans="1:19" x14ac:dyDescent="0.2">
      <c r="A12373" t="s">
        <v>10132</v>
      </c>
      <c r="B12373" t="s">
        <v>55</v>
      </c>
      <c r="C12373">
        <v>2004</v>
      </c>
      <c r="D12373" s="1" t="d">
        <v>2000-05-09</v>
      </c>
      <c r="E12373" s="1" t="str">
        <f t="shared" si="386"/>
        <v>2000</v>
      </c>
      <c r="F12373" s="1" t="str">
        <f t="shared" si="387"/>
        <v>May</v>
      </c>
      <c r="G12373" t="s">
        <v>28</v>
      </c>
      <c r="H12373" t="s">
        <v>68</v>
      </c>
      <c r="I12373">
        <v>0.03</v>
      </c>
      <c r="J12373">
        <v>0.02</v>
      </c>
      <c r="K12373">
        <v>0</v>
      </c>
      <c r="L12373">
        <v>0.01</v>
      </c>
      <c r="M12373">
        <v>0.06</v>
      </c>
      <c r="N12373">
        <v>59</v>
      </c>
      <c r="O12373">
        <v>24</v>
      </c>
      <c r="P12373">
        <v>4.2</v>
      </c>
      <c r="Q12373">
        <v>10</v>
      </c>
      <c r="R12373" t="s">
        <v>4639</v>
      </c>
      <c r="S12373" t="s">
        <v>88</v>
      </c>
    </row>
    <row r="12374" spans="1:19" x14ac:dyDescent="0.2">
      <c r="A12374" t="s">
        <v>10133</v>
      </c>
      <c r="B12374" t="s">
        <v>55</v>
      </c>
      <c r="C12374">
        <v>2003</v>
      </c>
      <c r="D12374" s="1" t="d">
        <v>1988-05-19</v>
      </c>
      <c r="E12374" s="1" t="str">
        <f t="shared" si="386"/>
        <v>1988</v>
      </c>
      <c r="F12374" s="1" t="str">
        <f t="shared" si="387"/>
        <v>May</v>
      </c>
      <c r="G12374" t="s">
        <v>24</v>
      </c>
      <c r="H12374" t="s">
        <v>151</v>
      </c>
      <c r="I12374">
        <v>0.03</v>
      </c>
      <c r="J12374">
        <v>0.02</v>
      </c>
      <c r="K12374">
        <v>0</v>
      </c>
      <c r="L12374">
        <v>0.01</v>
      </c>
      <c r="M12374">
        <v>0.06</v>
      </c>
      <c r="N12374">
        <v>57</v>
      </c>
      <c r="O12374">
        <v>21</v>
      </c>
      <c r="P12374" t="s">
        <v>203</v>
      </c>
      <c r="R12374" t="s">
        <v>151</v>
      </c>
      <c r="S12374" t="s">
        <v>88</v>
      </c>
    </row>
    <row r="12375" spans="1:19" x14ac:dyDescent="0.2">
      <c r="A12375" t="s">
        <v>1435</v>
      </c>
      <c r="B12375" t="s">
        <v>64</v>
      </c>
      <c r="C12375">
        <v>2004</v>
      </c>
      <c r="D12375" s="1" t="d">
        <v>2000-11-20</v>
      </c>
      <c r="E12375" s="1" t="str">
        <f t="shared" si="386"/>
        <v>2000</v>
      </c>
      <c r="F12375" s="1" t="str">
        <f t="shared" si="387"/>
        <v>Nov</v>
      </c>
      <c r="G12375" t="s">
        <v>50</v>
      </c>
      <c r="H12375" t="s">
        <v>111</v>
      </c>
      <c r="I12375">
        <v>0.05</v>
      </c>
      <c r="J12375">
        <v>0.02</v>
      </c>
      <c r="K12375">
        <v>0</v>
      </c>
      <c r="L12375">
        <v>0</v>
      </c>
      <c r="M12375">
        <v>0.06</v>
      </c>
      <c r="N12375">
        <v>68</v>
      </c>
      <c r="O12375">
        <v>19</v>
      </c>
      <c r="P12375">
        <v>6.2</v>
      </c>
      <c r="Q12375">
        <v>6</v>
      </c>
      <c r="R12375" t="s">
        <v>111</v>
      </c>
      <c r="S12375" t="s">
        <v>88</v>
      </c>
    </row>
    <row r="12376" spans="1:19" x14ac:dyDescent="0.2">
      <c r="A12376" t="s">
        <v>10134</v>
      </c>
      <c r="B12376" t="s">
        <v>32</v>
      </c>
      <c r="C12376">
        <v>2010</v>
      </c>
      <c r="D12376" s="1" t="d">
        <v>2019-04-01</v>
      </c>
      <c r="E12376" s="1" t="str">
        <f t="shared" si="386"/>
        <v>2019</v>
      </c>
      <c r="F12376" s="1" t="str">
        <f t="shared" si="387"/>
        <v>Apr</v>
      </c>
      <c r="G12376" t="s">
        <v>39</v>
      </c>
      <c r="H12376" t="s">
        <v>3510</v>
      </c>
      <c r="I12376">
        <v>0.06</v>
      </c>
      <c r="J12376">
        <v>0</v>
      </c>
      <c r="K12376">
        <v>0</v>
      </c>
      <c r="L12376">
        <v>0</v>
      </c>
      <c r="M12376">
        <v>0.06</v>
      </c>
      <c r="P12376" t="s">
        <v>203</v>
      </c>
      <c r="R12376" t="s">
        <v>10135</v>
      </c>
      <c r="S12376" t="s">
        <v>20</v>
      </c>
    </row>
    <row r="12377" spans="1:19" x14ac:dyDescent="0.2">
      <c r="A12377" t="s">
        <v>10136</v>
      </c>
      <c r="B12377" t="s">
        <v>104</v>
      </c>
      <c r="C12377">
        <v>1995</v>
      </c>
      <c r="D12377" s="1" t="d">
        <v>2009-08-07</v>
      </c>
      <c r="E12377" s="1" t="str">
        <f t="shared" si="386"/>
        <v>2009</v>
      </c>
      <c r="F12377" s="1" t="str">
        <f t="shared" si="387"/>
        <v>Aug</v>
      </c>
      <c r="G12377" t="s">
        <v>30</v>
      </c>
      <c r="H12377" t="s">
        <v>523</v>
      </c>
      <c r="I12377">
        <v>0.04</v>
      </c>
      <c r="J12377">
        <v>0.02</v>
      </c>
      <c r="K12377">
        <v>0</v>
      </c>
      <c r="L12377">
        <v>0</v>
      </c>
      <c r="M12377">
        <v>0.06</v>
      </c>
    </row>
    <row r="12378" spans="1:19" x14ac:dyDescent="0.2">
      <c r="A12378" t="s">
        <v>7213</v>
      </c>
      <c r="B12378" t="s">
        <v>189</v>
      </c>
      <c r="C12378">
        <v>2004</v>
      </c>
      <c r="D12378" s="1" t="d">
        <v>1998-12-26</v>
      </c>
      <c r="E12378" s="1" t="str">
        <f t="shared" si="386"/>
        <v>1998</v>
      </c>
      <c r="F12378" s="1" t="str">
        <f t="shared" si="387"/>
        <v>Dec</v>
      </c>
      <c r="G12378" t="s">
        <v>34</v>
      </c>
      <c r="H12378" t="s">
        <v>1403</v>
      </c>
      <c r="I12378">
        <v>0.05</v>
      </c>
      <c r="J12378">
        <v>0.01</v>
      </c>
      <c r="K12378">
        <v>0</v>
      </c>
      <c r="L12378">
        <v>0</v>
      </c>
      <c r="M12378">
        <v>0.06</v>
      </c>
    </row>
    <row r="12379" spans="1:19" x14ac:dyDescent="0.2">
      <c r="A12379" t="s">
        <v>10137</v>
      </c>
      <c r="B12379" t="s">
        <v>159</v>
      </c>
      <c r="C12379">
        <v>2005</v>
      </c>
      <c r="D12379" s="1" t="d">
        <v>2010-04-30</v>
      </c>
      <c r="E12379" s="1" t="str">
        <f t="shared" si="386"/>
        <v>2010</v>
      </c>
      <c r="F12379" s="1" t="str">
        <f t="shared" si="387"/>
        <v>Apr</v>
      </c>
      <c r="G12379" t="s">
        <v>1</v>
      </c>
      <c r="H12379" t="s">
        <v>51</v>
      </c>
      <c r="I12379">
        <v>0.06</v>
      </c>
      <c r="J12379">
        <v>0</v>
      </c>
      <c r="K12379">
        <v>0</v>
      </c>
      <c r="L12379">
        <v>0</v>
      </c>
      <c r="M12379">
        <v>0.06</v>
      </c>
      <c r="N12379">
        <v>72</v>
      </c>
      <c r="O12379">
        <v>30</v>
      </c>
      <c r="P12379">
        <v>7.3</v>
      </c>
      <c r="Q12379">
        <v>8</v>
      </c>
      <c r="R12379" t="s">
        <v>2061</v>
      </c>
      <c r="S12379" t="s">
        <v>20</v>
      </c>
    </row>
    <row r="12380" spans="1:19" x14ac:dyDescent="0.2">
      <c r="A12380" t="s">
        <v>10138</v>
      </c>
      <c r="B12380" t="s">
        <v>49</v>
      </c>
      <c r="C12380">
        <v>2008</v>
      </c>
      <c r="D12380" s="1" t="d">
        <v>2013-06-23</v>
      </c>
      <c r="E12380" s="1" t="str">
        <f t="shared" si="386"/>
        <v>2013</v>
      </c>
      <c r="F12380" s="1" t="str">
        <f t="shared" si="387"/>
        <v>Jun</v>
      </c>
      <c r="G12380" t="s">
        <v>37</v>
      </c>
      <c r="H12380" t="s">
        <v>1787</v>
      </c>
      <c r="I12380">
        <v>0.05</v>
      </c>
      <c r="J12380">
        <v>0</v>
      </c>
      <c r="K12380">
        <v>0</v>
      </c>
      <c r="L12380">
        <v>0.01</v>
      </c>
      <c r="M12380">
        <v>0.06</v>
      </c>
      <c r="N12380">
        <v>55</v>
      </c>
      <c r="O12380">
        <v>25</v>
      </c>
      <c r="P12380" t="s">
        <v>203</v>
      </c>
      <c r="R12380" t="s">
        <v>4552</v>
      </c>
      <c r="S12380" t="s">
        <v>88</v>
      </c>
    </row>
    <row r="12381" spans="1:19" x14ac:dyDescent="0.2">
      <c r="A12381" t="s">
        <v>10139</v>
      </c>
      <c r="B12381" t="s">
        <v>32</v>
      </c>
      <c r="C12381">
        <v>2007</v>
      </c>
      <c r="D12381" s="1" t="d">
        <v>2021-07-18</v>
      </c>
      <c r="E12381" s="1" t="str">
        <f t="shared" si="386"/>
        <v>2021</v>
      </c>
      <c r="F12381" s="1" t="str">
        <f t="shared" si="387"/>
        <v>Jul</v>
      </c>
      <c r="G12381" t="s">
        <v>272</v>
      </c>
      <c r="H12381" t="s">
        <v>10140</v>
      </c>
      <c r="I12381">
        <v>0.06</v>
      </c>
      <c r="J12381">
        <v>0</v>
      </c>
      <c r="K12381">
        <v>0</v>
      </c>
      <c r="L12381">
        <v>0</v>
      </c>
      <c r="M12381">
        <v>0.06</v>
      </c>
    </row>
    <row r="12382" spans="1:19" x14ac:dyDescent="0.2">
      <c r="A12382" t="s">
        <v>6513</v>
      </c>
      <c r="B12382" t="s">
        <v>1015</v>
      </c>
      <c r="C12382">
        <v>2013</v>
      </c>
      <c r="D12382" s="1" t="d">
        <v>1989-08-31</v>
      </c>
      <c r="E12382" s="1" t="str">
        <f t="shared" si="386"/>
        <v>1989</v>
      </c>
      <c r="F12382" s="1" t="str">
        <f t="shared" si="387"/>
        <v>Aug</v>
      </c>
      <c r="G12382" t="s">
        <v>18</v>
      </c>
      <c r="H12382" t="s">
        <v>234</v>
      </c>
      <c r="I12382">
        <v>0</v>
      </c>
      <c r="J12382">
        <v>0</v>
      </c>
      <c r="K12382">
        <v>0.06</v>
      </c>
      <c r="L12382">
        <v>0</v>
      </c>
      <c r="M12382">
        <v>0.06</v>
      </c>
    </row>
    <row r="12383" spans="1:19" x14ac:dyDescent="0.2">
      <c r="A12383" t="s">
        <v>10141</v>
      </c>
      <c r="B12383" t="s">
        <v>1043</v>
      </c>
      <c r="C12383">
        <v>1994</v>
      </c>
      <c r="D12383" s="1" t="d">
        <v>2022-11-01</v>
      </c>
      <c r="E12383" s="1" t="str">
        <f t="shared" si="386"/>
        <v>2022</v>
      </c>
      <c r="F12383" s="1" t="str">
        <f t="shared" si="387"/>
        <v>Nov</v>
      </c>
      <c r="G12383" t="s">
        <v>37</v>
      </c>
      <c r="H12383" t="s">
        <v>151</v>
      </c>
      <c r="I12383">
        <v>0</v>
      </c>
      <c r="J12383">
        <v>0</v>
      </c>
      <c r="K12383">
        <v>0.06</v>
      </c>
      <c r="L12383">
        <v>0</v>
      </c>
      <c r="M12383">
        <v>0.06</v>
      </c>
    </row>
    <row r="12384" spans="1:19" x14ac:dyDescent="0.2">
      <c r="A12384" t="s">
        <v>8963</v>
      </c>
      <c r="B12384" t="s">
        <v>49</v>
      </c>
      <c r="C12384">
        <v>2016</v>
      </c>
      <c r="D12384" s="1" t="d">
        <v>1998-08-13</v>
      </c>
      <c r="E12384" s="1" t="str">
        <f t="shared" si="386"/>
        <v>1998</v>
      </c>
      <c r="F12384" s="1" t="str">
        <f t="shared" si="387"/>
        <v>Aug</v>
      </c>
      <c r="G12384" t="s">
        <v>34</v>
      </c>
      <c r="H12384" t="s">
        <v>372</v>
      </c>
      <c r="I12384">
        <v>0</v>
      </c>
      <c r="J12384">
        <v>0</v>
      </c>
      <c r="K12384">
        <v>0.06</v>
      </c>
      <c r="L12384">
        <v>0</v>
      </c>
      <c r="M12384">
        <v>0.06</v>
      </c>
    </row>
    <row r="12385" spans="1:19" x14ac:dyDescent="0.2">
      <c r="A12385" t="s">
        <v>10142</v>
      </c>
      <c r="B12385" t="s">
        <v>137</v>
      </c>
      <c r="C12385">
        <v>2002</v>
      </c>
      <c r="D12385" s="1" t="d">
        <v>2013-07-18</v>
      </c>
      <c r="E12385" s="1" t="str">
        <f t="shared" si="386"/>
        <v>2013</v>
      </c>
      <c r="F12385" s="1" t="str">
        <f t="shared" si="387"/>
        <v>Jul</v>
      </c>
      <c r="G12385" t="s">
        <v>18</v>
      </c>
      <c r="H12385" t="s">
        <v>111</v>
      </c>
      <c r="I12385">
        <v>0.05</v>
      </c>
      <c r="J12385">
        <v>0.01</v>
      </c>
      <c r="K12385">
        <v>0</v>
      </c>
      <c r="L12385">
        <v>0</v>
      </c>
      <c r="M12385">
        <v>0.06</v>
      </c>
    </row>
    <row r="12386" spans="1:19" x14ac:dyDescent="0.2">
      <c r="A12386" t="s">
        <v>3436</v>
      </c>
      <c r="B12386" t="s">
        <v>79</v>
      </c>
      <c r="C12386">
        <v>2014</v>
      </c>
      <c r="D12386" s="1" t="d">
        <v>2010-01-22</v>
      </c>
      <c r="E12386" s="1" t="str">
        <f t="shared" si="386"/>
        <v>2010</v>
      </c>
      <c r="F12386" s="1" t="str">
        <f t="shared" si="387"/>
        <v>Jan</v>
      </c>
      <c r="G12386" t="s">
        <v>50</v>
      </c>
      <c r="H12386" t="s">
        <v>71</v>
      </c>
      <c r="I12386">
        <v>0.03</v>
      </c>
      <c r="J12386">
        <v>0.03</v>
      </c>
      <c r="K12386">
        <v>0</v>
      </c>
      <c r="L12386">
        <v>0.01</v>
      </c>
      <c r="M12386">
        <v>0.06</v>
      </c>
    </row>
    <row r="12387" spans="1:19" x14ac:dyDescent="0.2">
      <c r="A12387" t="s">
        <v>10143</v>
      </c>
      <c r="B12387" t="s">
        <v>32</v>
      </c>
      <c r="C12387">
        <v>2011</v>
      </c>
      <c r="D12387" s="1" t="d">
        <v>2019-06-29</v>
      </c>
      <c r="E12387" s="1" t="str">
        <f t="shared" si="386"/>
        <v>2019</v>
      </c>
      <c r="F12387" s="1" t="str">
        <f t="shared" si="387"/>
        <v>Jun</v>
      </c>
      <c r="G12387" t="s">
        <v>39</v>
      </c>
      <c r="H12387" t="s">
        <v>484</v>
      </c>
      <c r="I12387">
        <v>0.06</v>
      </c>
      <c r="J12387">
        <v>0</v>
      </c>
      <c r="K12387">
        <v>0</v>
      </c>
      <c r="L12387">
        <v>0</v>
      </c>
      <c r="M12387">
        <v>0.06</v>
      </c>
    </row>
    <row r="12388" spans="1:19" x14ac:dyDescent="0.2">
      <c r="A12388" t="s">
        <v>10144</v>
      </c>
      <c r="B12388" t="s">
        <v>137</v>
      </c>
      <c r="C12388">
        <v>2005</v>
      </c>
      <c r="D12388" s="1" t="d">
        <v>2021-10-03</v>
      </c>
      <c r="E12388" s="1" t="str">
        <f t="shared" si="386"/>
        <v>2021</v>
      </c>
      <c r="F12388" s="1" t="str">
        <f t="shared" si="387"/>
        <v>Oct</v>
      </c>
      <c r="G12388" t="s">
        <v>37</v>
      </c>
      <c r="H12388" t="s">
        <v>10145</v>
      </c>
      <c r="I12388">
        <v>0.05</v>
      </c>
      <c r="J12388">
        <v>0.01</v>
      </c>
      <c r="K12388">
        <v>0</v>
      </c>
      <c r="L12388">
        <v>0</v>
      </c>
      <c r="M12388">
        <v>0.06</v>
      </c>
      <c r="N12388">
        <v>32</v>
      </c>
      <c r="O12388">
        <v>9</v>
      </c>
      <c r="P12388">
        <v>5.8</v>
      </c>
      <c r="Q12388">
        <v>10</v>
      </c>
      <c r="R12388" t="s">
        <v>10146</v>
      </c>
      <c r="S12388" t="s">
        <v>53</v>
      </c>
    </row>
    <row r="12389" spans="1:19" x14ac:dyDescent="0.2">
      <c r="A12389" t="s">
        <v>6483</v>
      </c>
      <c r="B12389" t="s">
        <v>49</v>
      </c>
      <c r="C12389">
        <v>2016</v>
      </c>
      <c r="D12389" s="1" t="d">
        <v>2002-05-27</v>
      </c>
      <c r="E12389" s="1" t="str">
        <f t="shared" si="386"/>
        <v>2002</v>
      </c>
      <c r="F12389" s="1" t="str">
        <f t="shared" si="387"/>
        <v>May</v>
      </c>
      <c r="G12389" t="s">
        <v>28</v>
      </c>
      <c r="H12389" t="s">
        <v>2780</v>
      </c>
      <c r="I12389">
        <v>0.02</v>
      </c>
      <c r="J12389">
        <v>0.01</v>
      </c>
      <c r="K12389">
        <v>0.03</v>
      </c>
      <c r="L12389">
        <v>0.01</v>
      </c>
      <c r="M12389">
        <v>0.06</v>
      </c>
      <c r="P12389">
        <v>7</v>
      </c>
      <c r="Q12389">
        <v>29</v>
      </c>
      <c r="R12389" t="s">
        <v>3203</v>
      </c>
      <c r="S12389" t="s">
        <v>88</v>
      </c>
    </row>
    <row r="12390" spans="1:19" x14ac:dyDescent="0.2">
      <c r="A12390" t="s">
        <v>10147</v>
      </c>
      <c r="B12390" t="s">
        <v>104</v>
      </c>
      <c r="C12390">
        <v>1998</v>
      </c>
      <c r="D12390" s="1" t="d">
        <v>2001-04-27</v>
      </c>
      <c r="E12390" s="1" t="str">
        <f t="shared" si="386"/>
        <v>2001</v>
      </c>
      <c r="F12390" s="1" t="str">
        <f t="shared" si="387"/>
        <v>Apr</v>
      </c>
      <c r="G12390" t="s">
        <v>37</v>
      </c>
      <c r="H12390" t="s">
        <v>248</v>
      </c>
      <c r="I12390">
        <v>0.04</v>
      </c>
      <c r="J12390">
        <v>0.02</v>
      </c>
      <c r="K12390">
        <v>0</v>
      </c>
      <c r="L12390">
        <v>0</v>
      </c>
      <c r="M12390">
        <v>0.06</v>
      </c>
    </row>
    <row r="12391" spans="1:19" x14ac:dyDescent="0.2">
      <c r="A12391" t="s">
        <v>10148</v>
      </c>
      <c r="B12391" t="s">
        <v>104</v>
      </c>
      <c r="C12391">
        <v>1995</v>
      </c>
      <c r="D12391" s="1" t="d">
        <v>1990-04-29</v>
      </c>
      <c r="E12391" s="1" t="str">
        <f t="shared" si="386"/>
        <v>1990</v>
      </c>
      <c r="F12391" s="1" t="str">
        <f t="shared" si="387"/>
        <v>Apr</v>
      </c>
      <c r="G12391" t="s">
        <v>37</v>
      </c>
      <c r="H12391" t="s">
        <v>7992</v>
      </c>
      <c r="I12391">
        <v>0.04</v>
      </c>
      <c r="J12391">
        <v>0.02</v>
      </c>
      <c r="K12391">
        <v>0</v>
      </c>
      <c r="L12391">
        <v>0</v>
      </c>
      <c r="M12391">
        <v>0.06</v>
      </c>
    </row>
    <row r="12392" spans="1:19" x14ac:dyDescent="0.2">
      <c r="A12392" t="s">
        <v>10149</v>
      </c>
      <c r="B12392" t="s">
        <v>79</v>
      </c>
      <c r="C12392">
        <v>2014</v>
      </c>
      <c r="D12392" s="1" t="d">
        <v>2003-12-15</v>
      </c>
      <c r="E12392" s="1" t="str">
        <f t="shared" si="386"/>
        <v>2003</v>
      </c>
      <c r="F12392" s="1" t="str">
        <f t="shared" si="387"/>
        <v>Dec</v>
      </c>
      <c r="G12392" t="s">
        <v>50</v>
      </c>
      <c r="H12392" t="s">
        <v>372</v>
      </c>
      <c r="I12392">
        <v>0</v>
      </c>
      <c r="J12392">
        <v>0</v>
      </c>
      <c r="K12392">
        <v>0.06</v>
      </c>
      <c r="L12392">
        <v>0</v>
      </c>
      <c r="M12392">
        <v>0.06</v>
      </c>
    </row>
    <row r="12393" spans="1:19" x14ac:dyDescent="0.2">
      <c r="A12393" t="s">
        <v>10150</v>
      </c>
      <c r="B12393" t="s">
        <v>75</v>
      </c>
      <c r="C12393">
        <v>2016</v>
      </c>
      <c r="D12393" s="1" t="d">
        <v>1993-06-06</v>
      </c>
      <c r="E12393" s="1" t="str">
        <f t="shared" si="386"/>
        <v>1993</v>
      </c>
      <c r="F12393" s="1" t="str">
        <f t="shared" si="387"/>
        <v>Jun</v>
      </c>
      <c r="G12393" t="s">
        <v>24</v>
      </c>
      <c r="H12393" t="s">
        <v>202</v>
      </c>
      <c r="I12393">
        <v>0</v>
      </c>
      <c r="J12393">
        <v>0.05</v>
      </c>
      <c r="K12393">
        <v>0</v>
      </c>
      <c r="L12393">
        <v>0.01</v>
      </c>
      <c r="M12393">
        <v>0.06</v>
      </c>
      <c r="N12393">
        <v>73</v>
      </c>
      <c r="O12393">
        <v>35</v>
      </c>
      <c r="P12393">
        <v>6.2</v>
      </c>
      <c r="Q12393">
        <v>70</v>
      </c>
      <c r="R12393" t="s">
        <v>10151</v>
      </c>
      <c r="S12393" t="s">
        <v>20</v>
      </c>
    </row>
    <row r="12394" spans="1:19" x14ac:dyDescent="0.2">
      <c r="A12394" t="s">
        <v>6983</v>
      </c>
      <c r="B12394" t="s">
        <v>17</v>
      </c>
      <c r="C12394">
        <v>2008</v>
      </c>
      <c r="D12394" s="1" t="d">
        <v>1988-01-04</v>
      </c>
      <c r="E12394" s="1" t="str">
        <f t="shared" si="386"/>
        <v>1988</v>
      </c>
      <c r="F12394" s="1" t="str">
        <f t="shared" si="387"/>
        <v>Jan</v>
      </c>
      <c r="G12394" t="s">
        <v>18</v>
      </c>
      <c r="H12394" t="s">
        <v>51</v>
      </c>
      <c r="I12394">
        <v>0.06</v>
      </c>
      <c r="J12394">
        <v>0</v>
      </c>
      <c r="K12394">
        <v>0</v>
      </c>
      <c r="L12394">
        <v>0</v>
      </c>
      <c r="M12394">
        <v>0.06</v>
      </c>
      <c r="N12394">
        <v>65</v>
      </c>
      <c r="O12394">
        <v>11</v>
      </c>
      <c r="P12394">
        <v>5.4</v>
      </c>
      <c r="Q12394">
        <v>19</v>
      </c>
      <c r="R12394" t="s">
        <v>426</v>
      </c>
      <c r="S12394" t="s">
        <v>112</v>
      </c>
    </row>
    <row r="12395" spans="1:19" x14ac:dyDescent="0.2">
      <c r="A12395" t="s">
        <v>10152</v>
      </c>
      <c r="B12395" t="s">
        <v>32</v>
      </c>
      <c r="C12395">
        <v>2008</v>
      </c>
      <c r="D12395" s="1" t="d">
        <v>1993-06-05</v>
      </c>
      <c r="E12395" s="1" t="str">
        <f t="shared" si="386"/>
        <v>1993</v>
      </c>
      <c r="F12395" s="1" t="str">
        <f t="shared" si="387"/>
        <v>Jun</v>
      </c>
      <c r="G12395" t="s">
        <v>34</v>
      </c>
      <c r="H12395" t="s">
        <v>8822</v>
      </c>
      <c r="I12395">
        <v>0</v>
      </c>
      <c r="J12395">
        <v>0</v>
      </c>
      <c r="K12395">
        <v>0.06</v>
      </c>
      <c r="L12395">
        <v>0</v>
      </c>
      <c r="M12395">
        <v>0.06</v>
      </c>
    </row>
    <row r="12396" spans="1:19" x14ac:dyDescent="0.2">
      <c r="A12396" t="s">
        <v>10153</v>
      </c>
      <c r="B12396" t="s">
        <v>32</v>
      </c>
      <c r="C12396">
        <v>2005</v>
      </c>
      <c r="D12396" s="1" t="d">
        <v>1989-04-10</v>
      </c>
      <c r="E12396" s="1" t="str">
        <f t="shared" si="386"/>
        <v>1989</v>
      </c>
      <c r="F12396" s="1" t="str">
        <f t="shared" si="387"/>
        <v>Apr</v>
      </c>
      <c r="G12396" t="s">
        <v>34</v>
      </c>
      <c r="H12396" t="s">
        <v>19</v>
      </c>
      <c r="I12396">
        <v>0</v>
      </c>
      <c r="J12396">
        <v>0</v>
      </c>
      <c r="K12396">
        <v>0.06</v>
      </c>
      <c r="L12396">
        <v>0</v>
      </c>
      <c r="M12396">
        <v>0.06</v>
      </c>
    </row>
    <row r="12397" spans="1:19" x14ac:dyDescent="0.2">
      <c r="A12397" t="s">
        <v>10154</v>
      </c>
      <c r="B12397" t="s">
        <v>159</v>
      </c>
      <c r="C12397">
        <v>2009</v>
      </c>
      <c r="D12397" s="1" t="d">
        <v>1989-10-03</v>
      </c>
      <c r="E12397" s="1" t="str">
        <f t="shared" si="386"/>
        <v>1989</v>
      </c>
      <c r="F12397" s="1" t="str">
        <f t="shared" si="387"/>
        <v>Oct</v>
      </c>
      <c r="G12397" t="s">
        <v>86</v>
      </c>
      <c r="H12397" t="s">
        <v>242</v>
      </c>
      <c r="I12397">
        <v>0</v>
      </c>
      <c r="J12397">
        <v>0</v>
      </c>
      <c r="K12397">
        <v>0.06</v>
      </c>
      <c r="L12397">
        <v>0</v>
      </c>
      <c r="M12397">
        <v>0.06</v>
      </c>
    </row>
    <row r="12398" spans="1:19" x14ac:dyDescent="0.2">
      <c r="A12398" t="s">
        <v>7621</v>
      </c>
      <c r="B12398" t="s">
        <v>17</v>
      </c>
      <c r="C12398">
        <v>2009</v>
      </c>
      <c r="D12398" s="1" t="d">
        <v>2010-05-07</v>
      </c>
      <c r="E12398" s="1" t="str">
        <f t="shared" si="386"/>
        <v>2010</v>
      </c>
      <c r="F12398" s="1" t="str">
        <f t="shared" si="387"/>
        <v>May</v>
      </c>
      <c r="G12398" t="s">
        <v>39</v>
      </c>
      <c r="H12398" t="s">
        <v>2659</v>
      </c>
      <c r="I12398">
        <v>0.06</v>
      </c>
      <c r="J12398">
        <v>0</v>
      </c>
      <c r="K12398">
        <v>0</v>
      </c>
      <c r="L12398">
        <v>0</v>
      </c>
      <c r="M12398">
        <v>0.06</v>
      </c>
      <c r="N12398">
        <v>57</v>
      </c>
      <c r="O12398">
        <v>6</v>
      </c>
      <c r="P12398" t="s">
        <v>203</v>
      </c>
      <c r="R12398" t="s">
        <v>10155</v>
      </c>
      <c r="S12398" t="s">
        <v>20</v>
      </c>
    </row>
    <row r="12399" spans="1:19" x14ac:dyDescent="0.2">
      <c r="A12399" t="s">
        <v>4925</v>
      </c>
      <c r="B12399" t="s">
        <v>32</v>
      </c>
      <c r="C12399">
        <v>2007</v>
      </c>
      <c r="D12399" s="1" t="d">
        <v>2013-04-05</v>
      </c>
      <c r="E12399" s="1" t="str">
        <f t="shared" si="386"/>
        <v>2013</v>
      </c>
      <c r="F12399" s="1" t="str">
        <f t="shared" si="387"/>
        <v>Apr</v>
      </c>
      <c r="G12399" t="s">
        <v>272</v>
      </c>
      <c r="H12399" t="s">
        <v>484</v>
      </c>
      <c r="I12399">
        <v>0.05</v>
      </c>
      <c r="J12399">
        <v>0.01</v>
      </c>
      <c r="K12399">
        <v>0</v>
      </c>
      <c r="L12399">
        <v>0.01</v>
      </c>
      <c r="M12399">
        <v>0.06</v>
      </c>
      <c r="N12399">
        <v>57</v>
      </c>
      <c r="O12399">
        <v>21</v>
      </c>
      <c r="P12399">
        <v>7.9</v>
      </c>
      <c r="Q12399">
        <v>16</v>
      </c>
      <c r="R12399" t="s">
        <v>484</v>
      </c>
      <c r="S12399" t="s">
        <v>88</v>
      </c>
    </row>
    <row r="12400" spans="1:19" x14ac:dyDescent="0.2">
      <c r="A12400" t="s">
        <v>10156</v>
      </c>
      <c r="B12400" t="s">
        <v>32</v>
      </c>
      <c r="C12400">
        <v>2011</v>
      </c>
      <c r="D12400" s="1" t="d">
        <v>2007-03-05</v>
      </c>
      <c r="E12400" s="1" t="str">
        <f t="shared" si="386"/>
        <v>2007</v>
      </c>
      <c r="F12400" s="1" t="str">
        <f t="shared" si="387"/>
        <v>Mar</v>
      </c>
      <c r="G12400" t="s">
        <v>1</v>
      </c>
      <c r="H12400" t="s">
        <v>202</v>
      </c>
      <c r="I12400">
        <v>0.06</v>
      </c>
      <c r="J12400">
        <v>0</v>
      </c>
      <c r="K12400">
        <v>0</v>
      </c>
      <c r="L12400">
        <v>0</v>
      </c>
      <c r="M12400">
        <v>0.06</v>
      </c>
      <c r="P12400">
        <v>0.9</v>
      </c>
      <c r="Q12400">
        <v>7</v>
      </c>
      <c r="R12400" t="s">
        <v>10157</v>
      </c>
      <c r="S12400" t="s">
        <v>20</v>
      </c>
    </row>
    <row r="12401" spans="1:19" x14ac:dyDescent="0.2">
      <c r="A12401" t="s">
        <v>4692</v>
      </c>
      <c r="B12401" t="s">
        <v>171</v>
      </c>
      <c r="C12401">
        <v>2016</v>
      </c>
      <c r="D12401" s="1" t="d">
        <v>2001-08-26</v>
      </c>
      <c r="E12401" s="1" t="str">
        <f t="shared" si="386"/>
        <v>2001</v>
      </c>
      <c r="F12401" s="1" t="str">
        <f t="shared" si="387"/>
        <v>Aug</v>
      </c>
      <c r="G12401" t="s">
        <v>86</v>
      </c>
      <c r="H12401" t="s">
        <v>372</v>
      </c>
      <c r="I12401">
        <v>0.03</v>
      </c>
      <c r="J12401">
        <v>0.02</v>
      </c>
      <c r="K12401">
        <v>0</v>
      </c>
      <c r="L12401">
        <v>0.01</v>
      </c>
      <c r="M12401">
        <v>0.06</v>
      </c>
      <c r="N12401">
        <v>60</v>
      </c>
      <c r="O12401">
        <v>10</v>
      </c>
      <c r="P12401">
        <v>5.8</v>
      </c>
      <c r="Q12401">
        <v>12</v>
      </c>
      <c r="R12401" t="s">
        <v>4215</v>
      </c>
      <c r="S12401" t="s">
        <v>88</v>
      </c>
    </row>
    <row r="12402" spans="1:19" x14ac:dyDescent="0.2">
      <c r="A12402" t="s">
        <v>4728</v>
      </c>
      <c r="B12402" t="s">
        <v>171</v>
      </c>
      <c r="C12402">
        <v>2016</v>
      </c>
      <c r="D12402" s="1" t="d">
        <v>2022-05-15</v>
      </c>
      <c r="E12402" s="1" t="str">
        <f t="shared" si="386"/>
        <v>2022</v>
      </c>
      <c r="F12402" s="1" t="str">
        <f t="shared" si="387"/>
        <v>May</v>
      </c>
      <c r="G12402" t="s">
        <v>50</v>
      </c>
      <c r="H12402" t="s">
        <v>111</v>
      </c>
      <c r="I12402">
        <v>0.02</v>
      </c>
      <c r="J12402">
        <v>0.04</v>
      </c>
      <c r="K12402">
        <v>0</v>
      </c>
      <c r="L12402">
        <v>0</v>
      </c>
      <c r="M12402">
        <v>0.06</v>
      </c>
      <c r="N12402">
        <v>76</v>
      </c>
      <c r="O12402">
        <v>12</v>
      </c>
      <c r="P12402">
        <v>7.7</v>
      </c>
      <c r="Q12402">
        <v>27</v>
      </c>
      <c r="R12402" t="s">
        <v>4729</v>
      </c>
      <c r="S12402" t="s">
        <v>20</v>
      </c>
    </row>
    <row r="12403" spans="1:19" x14ac:dyDescent="0.2">
      <c r="A12403" t="s">
        <v>2701</v>
      </c>
      <c r="B12403" t="s">
        <v>148</v>
      </c>
      <c r="C12403">
        <v>2014</v>
      </c>
      <c r="D12403" s="1" t="d">
        <v>1990-03-30</v>
      </c>
      <c r="E12403" s="1" t="str">
        <f t="shared" si="386"/>
        <v>1990</v>
      </c>
      <c r="F12403" s="1" t="str">
        <f t="shared" si="387"/>
        <v>Mar</v>
      </c>
      <c r="G12403" t="s">
        <v>18</v>
      </c>
      <c r="H12403" t="s">
        <v>234</v>
      </c>
      <c r="I12403">
        <v>0</v>
      </c>
      <c r="J12403">
        <v>0.06</v>
      </c>
      <c r="K12403">
        <v>0</v>
      </c>
      <c r="L12403">
        <v>0</v>
      </c>
      <c r="M12403">
        <v>0.06</v>
      </c>
      <c r="N12403">
        <v>82</v>
      </c>
      <c r="O12403">
        <v>8</v>
      </c>
      <c r="P12403">
        <v>5.8</v>
      </c>
      <c r="Q12403">
        <v>173</v>
      </c>
      <c r="R12403" t="s">
        <v>357</v>
      </c>
    </row>
    <row r="12404" spans="1:19" x14ac:dyDescent="0.2">
      <c r="A12404" t="s">
        <v>10158</v>
      </c>
      <c r="B12404" t="s">
        <v>32</v>
      </c>
      <c r="C12404">
        <v>2011</v>
      </c>
      <c r="D12404" s="1" t="d">
        <v>1993-08-02</v>
      </c>
      <c r="E12404" s="1" t="str">
        <f t="shared" si="386"/>
        <v>1993</v>
      </c>
      <c r="F12404" s="1" t="str">
        <f t="shared" si="387"/>
        <v>Aug</v>
      </c>
      <c r="G12404" t="s">
        <v>30</v>
      </c>
      <c r="H12404" t="s">
        <v>1852</v>
      </c>
      <c r="I12404">
        <v>0.03</v>
      </c>
      <c r="J12404">
        <v>0.02</v>
      </c>
      <c r="K12404">
        <v>0</v>
      </c>
      <c r="L12404">
        <v>0.01</v>
      </c>
      <c r="M12404">
        <v>0.06</v>
      </c>
      <c r="P12404" t="s">
        <v>203</v>
      </c>
      <c r="R12404" t="s">
        <v>1852</v>
      </c>
      <c r="S12404" t="s">
        <v>20</v>
      </c>
    </row>
    <row r="12405" spans="1:19" x14ac:dyDescent="0.2">
      <c r="A12405" t="s">
        <v>10159</v>
      </c>
      <c r="B12405" t="s">
        <v>32</v>
      </c>
      <c r="C12405">
        <v>2011</v>
      </c>
      <c r="D12405" s="1" t="d">
        <v>2017-05-26</v>
      </c>
      <c r="E12405" s="1" t="str">
        <f t="shared" si="386"/>
        <v>2017</v>
      </c>
      <c r="F12405" s="1" t="str">
        <f t="shared" si="387"/>
        <v>May</v>
      </c>
      <c r="G12405" t="s">
        <v>101</v>
      </c>
      <c r="H12405" t="s">
        <v>372</v>
      </c>
      <c r="I12405">
        <v>0</v>
      </c>
      <c r="J12405">
        <v>0</v>
      </c>
      <c r="K12405">
        <v>0.06</v>
      </c>
      <c r="L12405">
        <v>0</v>
      </c>
      <c r="M12405">
        <v>0.06</v>
      </c>
    </row>
    <row r="12406" spans="1:19" x14ac:dyDescent="0.2">
      <c r="A12406" t="s">
        <v>10160</v>
      </c>
      <c r="B12406" t="s">
        <v>159</v>
      </c>
      <c r="C12406">
        <v>2007</v>
      </c>
      <c r="D12406" s="1" t="d">
        <v>2016-12-03</v>
      </c>
      <c r="E12406" s="1" t="str">
        <f t="shared" si="386"/>
        <v>2016</v>
      </c>
      <c r="F12406" s="1" t="str">
        <f t="shared" si="387"/>
        <v>Dec</v>
      </c>
      <c r="G12406" t="s">
        <v>28</v>
      </c>
      <c r="H12406" t="s">
        <v>6090</v>
      </c>
      <c r="I12406">
        <v>0</v>
      </c>
      <c r="J12406">
        <v>0</v>
      </c>
      <c r="K12406">
        <v>0.06</v>
      </c>
      <c r="L12406">
        <v>0</v>
      </c>
      <c r="M12406">
        <v>0.06</v>
      </c>
    </row>
    <row r="12407" spans="1:19" x14ac:dyDescent="0.2">
      <c r="A12407" t="s">
        <v>9621</v>
      </c>
      <c r="B12407" t="s">
        <v>1015</v>
      </c>
      <c r="C12407">
        <v>2016</v>
      </c>
      <c r="D12407" s="1" t="d">
        <v>2011-03-29</v>
      </c>
      <c r="E12407" s="1" t="str">
        <f t="shared" si="386"/>
        <v>2011</v>
      </c>
      <c r="F12407" s="1" t="str">
        <f t="shared" si="387"/>
        <v>Mar</v>
      </c>
      <c r="G12407" t="s">
        <v>101</v>
      </c>
      <c r="H12407" t="s">
        <v>9622</v>
      </c>
      <c r="I12407">
        <v>0.03</v>
      </c>
      <c r="J12407">
        <v>0</v>
      </c>
      <c r="K12407">
        <v>0.02</v>
      </c>
      <c r="L12407">
        <v>0.01</v>
      </c>
      <c r="M12407">
        <v>0.06</v>
      </c>
      <c r="N12407">
        <v>83</v>
      </c>
      <c r="O12407">
        <v>31</v>
      </c>
      <c r="P12407">
        <v>8.3000000000000007</v>
      </c>
      <c r="Q12407">
        <v>116</v>
      </c>
      <c r="R12407" t="s">
        <v>9623</v>
      </c>
      <c r="S12407" t="s">
        <v>53</v>
      </c>
    </row>
    <row r="12408" spans="1:19" x14ac:dyDescent="0.2">
      <c r="A12408" t="s">
        <v>8455</v>
      </c>
      <c r="B12408" t="s">
        <v>32</v>
      </c>
      <c r="C12408">
        <v>2006</v>
      </c>
      <c r="D12408" s="1" t="d">
        <v>2006-04-28</v>
      </c>
      <c r="E12408" s="1" t="str">
        <f t="shared" si="386"/>
        <v>2006</v>
      </c>
      <c r="F12408" s="1" t="str">
        <f t="shared" si="387"/>
        <v>Apr</v>
      </c>
      <c r="G12408" t="s">
        <v>37</v>
      </c>
      <c r="H12408" t="s">
        <v>283</v>
      </c>
      <c r="I12408">
        <v>0.06</v>
      </c>
      <c r="J12408">
        <v>0</v>
      </c>
      <c r="K12408">
        <v>0</v>
      </c>
      <c r="L12408">
        <v>0</v>
      </c>
      <c r="M12408">
        <v>0.06</v>
      </c>
      <c r="N12408">
        <v>72</v>
      </c>
      <c r="O12408">
        <v>11</v>
      </c>
      <c r="P12408">
        <v>6.4</v>
      </c>
      <c r="Q12408">
        <v>15</v>
      </c>
      <c r="R12408" t="s">
        <v>925</v>
      </c>
      <c r="S12408" t="s">
        <v>88</v>
      </c>
    </row>
    <row r="12409" spans="1:19" x14ac:dyDescent="0.2">
      <c r="A12409" t="s">
        <v>9149</v>
      </c>
      <c r="B12409" t="s">
        <v>55</v>
      </c>
      <c r="C12409">
        <v>2002</v>
      </c>
      <c r="D12409" s="1" t="d">
        <v>2012-09-12</v>
      </c>
      <c r="E12409" s="1" t="str">
        <f t="shared" si="386"/>
        <v>2012</v>
      </c>
      <c r="F12409" s="1" t="str">
        <f t="shared" si="387"/>
        <v>Sep</v>
      </c>
      <c r="G12409" t="s">
        <v>50</v>
      </c>
      <c r="H12409" t="s">
        <v>933</v>
      </c>
      <c r="I12409">
        <v>0.03</v>
      </c>
      <c r="J12409">
        <v>0.02</v>
      </c>
      <c r="K12409">
        <v>0</v>
      </c>
      <c r="L12409">
        <v>0.01</v>
      </c>
      <c r="M12409">
        <v>0.06</v>
      </c>
      <c r="N12409">
        <v>67</v>
      </c>
      <c r="O12409">
        <v>7</v>
      </c>
      <c r="P12409">
        <v>8.6</v>
      </c>
      <c r="Q12409">
        <v>14</v>
      </c>
      <c r="R12409" t="s">
        <v>2114</v>
      </c>
      <c r="S12409" t="s">
        <v>88</v>
      </c>
    </row>
    <row r="12410" spans="1:19" x14ac:dyDescent="0.2">
      <c r="A12410" t="s">
        <v>10161</v>
      </c>
      <c r="B12410" t="s">
        <v>64</v>
      </c>
      <c r="C12410">
        <v>2004</v>
      </c>
      <c r="D12410" s="1" t="d">
        <v>1999-08-03</v>
      </c>
      <c r="E12410" s="1" t="str">
        <f t="shared" si="386"/>
        <v>1999</v>
      </c>
      <c r="F12410" s="1" t="str">
        <f t="shared" si="387"/>
        <v>Aug</v>
      </c>
      <c r="G12410" t="s">
        <v>50</v>
      </c>
      <c r="H12410" t="s">
        <v>568</v>
      </c>
      <c r="I12410">
        <v>0.04</v>
      </c>
      <c r="J12410">
        <v>0.02</v>
      </c>
      <c r="K12410">
        <v>0</v>
      </c>
      <c r="L12410">
        <v>0</v>
      </c>
      <c r="M12410">
        <v>0.06</v>
      </c>
      <c r="N12410">
        <v>68</v>
      </c>
      <c r="O12410">
        <v>16</v>
      </c>
      <c r="P12410" t="s">
        <v>203</v>
      </c>
      <c r="R12410" t="s">
        <v>412</v>
      </c>
      <c r="S12410" t="s">
        <v>20</v>
      </c>
    </row>
    <row r="12411" spans="1:19" x14ac:dyDescent="0.2">
      <c r="A12411" t="s">
        <v>10162</v>
      </c>
      <c r="B12411" t="s">
        <v>64</v>
      </c>
      <c r="C12411">
        <v>2001</v>
      </c>
      <c r="D12411" s="1" t="d">
        <v>2005-09-18</v>
      </c>
      <c r="E12411" s="1" t="str">
        <f t="shared" si="386"/>
        <v>2005</v>
      </c>
      <c r="F12411" s="1" t="str">
        <f t="shared" si="387"/>
        <v>Sep</v>
      </c>
      <c r="G12411" t="s">
        <v>39</v>
      </c>
      <c r="H12411" t="s">
        <v>234</v>
      </c>
      <c r="I12411">
        <v>0.04</v>
      </c>
      <c r="J12411">
        <v>0.02</v>
      </c>
      <c r="K12411">
        <v>0</v>
      </c>
      <c r="L12411">
        <v>0</v>
      </c>
      <c r="M12411">
        <v>0.06</v>
      </c>
      <c r="N12411">
        <v>65</v>
      </c>
      <c r="O12411">
        <v>5</v>
      </c>
      <c r="P12411">
        <v>8</v>
      </c>
      <c r="Q12411">
        <v>5</v>
      </c>
      <c r="R12411" t="s">
        <v>357</v>
      </c>
      <c r="S12411" t="s">
        <v>20</v>
      </c>
    </row>
    <row r="12412" spans="1:19" x14ac:dyDescent="0.2">
      <c r="A12412" t="s">
        <v>10163</v>
      </c>
      <c r="B12412" t="s">
        <v>159</v>
      </c>
      <c r="C12412">
        <v>2011</v>
      </c>
      <c r="D12412" s="1" t="d">
        <v>1998-01-26</v>
      </c>
      <c r="E12412" s="1" t="str">
        <f t="shared" si="386"/>
        <v>1998</v>
      </c>
      <c r="F12412" s="1" t="str">
        <f t="shared" si="387"/>
        <v>Jan</v>
      </c>
      <c r="G12412" t="s">
        <v>28</v>
      </c>
      <c r="H12412" t="s">
        <v>5754</v>
      </c>
      <c r="I12412">
        <v>0</v>
      </c>
      <c r="J12412">
        <v>0</v>
      </c>
      <c r="K12412">
        <v>0.06</v>
      </c>
      <c r="L12412">
        <v>0</v>
      </c>
      <c r="M12412">
        <v>0.06</v>
      </c>
      <c r="N12412">
        <v>61</v>
      </c>
      <c r="O12412">
        <v>8</v>
      </c>
      <c r="P12412">
        <v>7.5</v>
      </c>
      <c r="Q12412">
        <v>15</v>
      </c>
      <c r="R12412" t="s">
        <v>5754</v>
      </c>
      <c r="S12412" t="s">
        <v>88</v>
      </c>
    </row>
    <row r="12413" spans="1:19" x14ac:dyDescent="0.2">
      <c r="A12413" t="s">
        <v>10164</v>
      </c>
      <c r="B12413" t="s">
        <v>44</v>
      </c>
      <c r="C12413">
        <v>2015</v>
      </c>
      <c r="D12413" s="1" t="d">
        <v>2000-03-02</v>
      </c>
      <c r="E12413" s="1" t="str">
        <f t="shared" si="386"/>
        <v>2000</v>
      </c>
      <c r="F12413" s="1" t="str">
        <f t="shared" si="387"/>
        <v>Mar</v>
      </c>
      <c r="G12413" t="s">
        <v>50</v>
      </c>
      <c r="H12413" t="s">
        <v>134</v>
      </c>
      <c r="I12413">
        <v>0.06</v>
      </c>
      <c r="J12413">
        <v>0</v>
      </c>
      <c r="K12413">
        <v>0</v>
      </c>
      <c r="L12413">
        <v>0.01</v>
      </c>
      <c r="M12413">
        <v>0.06</v>
      </c>
    </row>
    <row r="12414" spans="1:19" x14ac:dyDescent="0.2">
      <c r="A12414" t="s">
        <v>10165</v>
      </c>
      <c r="B12414" t="s">
        <v>159</v>
      </c>
      <c r="C12414">
        <v>2011</v>
      </c>
      <c r="D12414" s="1" t="d">
        <v>2007-03-26</v>
      </c>
      <c r="E12414" s="1" t="str">
        <f t="shared" si="386"/>
        <v>2007</v>
      </c>
      <c r="F12414" s="1" t="str">
        <f t="shared" si="387"/>
        <v>Mar</v>
      </c>
      <c r="G12414" t="s">
        <v>86</v>
      </c>
      <c r="H12414" t="s">
        <v>372</v>
      </c>
      <c r="I12414">
        <v>0</v>
      </c>
      <c r="J12414">
        <v>0</v>
      </c>
      <c r="K12414">
        <v>0.06</v>
      </c>
      <c r="L12414">
        <v>0</v>
      </c>
      <c r="M12414">
        <v>0.06</v>
      </c>
    </row>
    <row r="12415" spans="1:19" x14ac:dyDescent="0.2">
      <c r="A12415" t="s">
        <v>10166</v>
      </c>
      <c r="B12415" t="s">
        <v>32</v>
      </c>
      <c r="C12415">
        <v>2011</v>
      </c>
      <c r="D12415" s="1" t="d">
        <v>2001-12-22</v>
      </c>
      <c r="E12415" s="1" t="str">
        <f t="shared" si="386"/>
        <v>2001</v>
      </c>
      <c r="F12415" s="1" t="str">
        <f t="shared" si="387"/>
        <v>Dec</v>
      </c>
      <c r="G12415" t="s">
        <v>30</v>
      </c>
      <c r="H12415" t="s">
        <v>1403</v>
      </c>
      <c r="I12415">
        <v>0.06</v>
      </c>
      <c r="J12415">
        <v>0</v>
      </c>
      <c r="K12415">
        <v>0</v>
      </c>
      <c r="L12415">
        <v>0</v>
      </c>
      <c r="M12415">
        <v>0.06</v>
      </c>
    </row>
    <row r="12416" spans="1:19" x14ac:dyDescent="0.2">
      <c r="A12416" t="s">
        <v>1990</v>
      </c>
      <c r="B12416" t="s">
        <v>1015</v>
      </c>
      <c r="C12416">
        <v>2015</v>
      </c>
      <c r="D12416" s="1" t="d">
        <v>2002-09-04</v>
      </c>
      <c r="E12416" s="1" t="str">
        <f t="shared" si="386"/>
        <v>2002</v>
      </c>
      <c r="F12416" s="1" t="str">
        <f t="shared" si="387"/>
        <v>Sep</v>
      </c>
      <c r="G12416" t="s">
        <v>50</v>
      </c>
      <c r="H12416" t="s">
        <v>568</v>
      </c>
      <c r="I12416">
        <v>0</v>
      </c>
      <c r="J12416">
        <v>0.05</v>
      </c>
      <c r="K12416">
        <v>0</v>
      </c>
      <c r="L12416">
        <v>0.01</v>
      </c>
      <c r="M12416">
        <v>0.06</v>
      </c>
    </row>
    <row r="12417" spans="1:19" x14ac:dyDescent="0.2">
      <c r="A12417" t="s">
        <v>10167</v>
      </c>
      <c r="B12417" t="s">
        <v>17</v>
      </c>
      <c r="C12417">
        <v>2007</v>
      </c>
      <c r="D12417" s="1" t="d">
        <v>2010-11-23</v>
      </c>
      <c r="E12417" s="1" t="str">
        <f t="shared" si="386"/>
        <v>2010</v>
      </c>
      <c r="F12417" s="1" t="str">
        <f t="shared" si="387"/>
        <v>Nov</v>
      </c>
      <c r="G12417" t="s">
        <v>30</v>
      </c>
      <c r="H12417" t="s">
        <v>3633</v>
      </c>
      <c r="I12417">
        <v>0.06</v>
      </c>
      <c r="J12417">
        <v>0</v>
      </c>
      <c r="K12417">
        <v>0</v>
      </c>
      <c r="L12417">
        <v>0</v>
      </c>
      <c r="M12417">
        <v>0.06</v>
      </c>
      <c r="N12417">
        <v>66</v>
      </c>
      <c r="O12417">
        <v>9</v>
      </c>
      <c r="P12417" t="s">
        <v>203</v>
      </c>
      <c r="R12417" t="s">
        <v>6022</v>
      </c>
      <c r="S12417" t="s">
        <v>20</v>
      </c>
    </row>
    <row r="12418" spans="1:19" x14ac:dyDescent="0.2">
      <c r="A12418" t="s">
        <v>10168</v>
      </c>
      <c r="B12418" t="s">
        <v>49</v>
      </c>
      <c r="C12418">
        <v>2014</v>
      </c>
      <c r="D12418" s="1" t="d">
        <v>2018-07-12</v>
      </c>
      <c r="E12418" s="1" t="str">
        <f t="shared" si="386"/>
        <v>2018</v>
      </c>
      <c r="F12418" s="1" t="str">
        <f t="shared" si="387"/>
        <v>Jul</v>
      </c>
      <c r="G12418" t="s">
        <v>50</v>
      </c>
      <c r="H12418" t="s">
        <v>372</v>
      </c>
      <c r="I12418">
        <v>0</v>
      </c>
      <c r="J12418">
        <v>0</v>
      </c>
      <c r="K12418">
        <v>0.06</v>
      </c>
      <c r="L12418">
        <v>0</v>
      </c>
      <c r="M12418">
        <v>0.06</v>
      </c>
    </row>
    <row r="12419" spans="1:19" x14ac:dyDescent="0.2">
      <c r="A12419" t="s">
        <v>9756</v>
      </c>
      <c r="B12419" t="s">
        <v>55</v>
      </c>
      <c r="C12419">
        <v>2008</v>
      </c>
      <c r="D12419" s="1" t="d">
        <v>1993-03-20</v>
      </c>
      <c r="E12419" s="1" t="str">
        <f t="shared" ref="E12419:E12482" si="388">TEXT(D12419,"yyyy")</f>
        <v>1993</v>
      </c>
      <c r="F12419" s="1" t="str">
        <f t="shared" ref="F12419:F12482" si="389">TEXT(D12419,"mmm")</f>
        <v>Mar</v>
      </c>
      <c r="G12419" t="s">
        <v>101</v>
      </c>
      <c r="H12419" t="s">
        <v>372</v>
      </c>
      <c r="I12419">
        <v>0</v>
      </c>
      <c r="J12419">
        <v>0</v>
      </c>
      <c r="K12419">
        <v>0.06</v>
      </c>
      <c r="L12419">
        <v>0</v>
      </c>
      <c r="M12419">
        <v>0.06</v>
      </c>
    </row>
    <row r="12420" spans="1:19" x14ac:dyDescent="0.2">
      <c r="A12420" t="s">
        <v>10169</v>
      </c>
      <c r="B12420" t="s">
        <v>17</v>
      </c>
      <c r="C12420">
        <v>2007</v>
      </c>
      <c r="D12420" s="1" t="d">
        <v>1992-08-07</v>
      </c>
      <c r="E12420" s="1" t="str">
        <f t="shared" si="388"/>
        <v>1992</v>
      </c>
      <c r="F12420" s="1" t="str">
        <f t="shared" si="389"/>
        <v>Aug</v>
      </c>
      <c r="G12420" t="s">
        <v>86</v>
      </c>
      <c r="H12420" t="s">
        <v>1830</v>
      </c>
      <c r="I12420">
        <v>0.06</v>
      </c>
      <c r="J12420">
        <v>0</v>
      </c>
      <c r="K12420">
        <v>0</v>
      </c>
      <c r="L12420">
        <v>0</v>
      </c>
      <c r="M12420">
        <v>0.06</v>
      </c>
      <c r="N12420">
        <v>35</v>
      </c>
      <c r="O12420">
        <v>7</v>
      </c>
      <c r="P12420">
        <v>4.7</v>
      </c>
      <c r="Q12420">
        <v>10</v>
      </c>
      <c r="R12420" t="s">
        <v>10170</v>
      </c>
      <c r="S12420" t="s">
        <v>112</v>
      </c>
    </row>
    <row r="12421" spans="1:19" x14ac:dyDescent="0.2">
      <c r="A12421" t="s">
        <v>10171</v>
      </c>
      <c r="B12421" t="s">
        <v>64</v>
      </c>
      <c r="C12421">
        <v>2001</v>
      </c>
      <c r="D12421" s="1" t="d">
        <v>2015-07-29</v>
      </c>
      <c r="E12421" s="1" t="str">
        <f t="shared" si="388"/>
        <v>2015</v>
      </c>
      <c r="F12421" s="1" t="str">
        <f t="shared" si="389"/>
        <v>Jul</v>
      </c>
      <c r="G12421" t="s">
        <v>1</v>
      </c>
      <c r="H12421" t="s">
        <v>2819</v>
      </c>
      <c r="I12421">
        <v>0.04</v>
      </c>
      <c r="J12421">
        <v>0.02</v>
      </c>
      <c r="K12421">
        <v>0</v>
      </c>
      <c r="L12421">
        <v>0</v>
      </c>
      <c r="M12421">
        <v>0.06</v>
      </c>
      <c r="P12421" t="s">
        <v>203</v>
      </c>
      <c r="R12421" t="s">
        <v>4011</v>
      </c>
      <c r="S12421" t="s">
        <v>20</v>
      </c>
    </row>
    <row r="12422" spans="1:19" x14ac:dyDescent="0.2">
      <c r="A12422" t="s">
        <v>10172</v>
      </c>
      <c r="B12422" t="s">
        <v>79</v>
      </c>
      <c r="C12422">
        <v>2016</v>
      </c>
      <c r="D12422" s="1" t="d">
        <v>2014-06-18</v>
      </c>
      <c r="E12422" s="1" t="str">
        <f t="shared" si="388"/>
        <v>2014</v>
      </c>
      <c r="F12422" s="1" t="str">
        <f t="shared" si="389"/>
        <v>Jun</v>
      </c>
      <c r="G12422" t="s">
        <v>50</v>
      </c>
      <c r="H12422" t="s">
        <v>372</v>
      </c>
      <c r="I12422">
        <v>0</v>
      </c>
      <c r="J12422">
        <v>0</v>
      </c>
      <c r="K12422">
        <v>0.06</v>
      </c>
      <c r="L12422">
        <v>0</v>
      </c>
      <c r="M12422">
        <v>0.06</v>
      </c>
    </row>
    <row r="12423" spans="1:19" x14ac:dyDescent="0.2">
      <c r="A12423" t="s">
        <v>10173</v>
      </c>
      <c r="B12423" t="s">
        <v>104</v>
      </c>
      <c r="C12423">
        <v>2000</v>
      </c>
      <c r="D12423" s="1" t="d">
        <v>1999-08-30</v>
      </c>
      <c r="E12423" s="1" t="str">
        <f t="shared" si="388"/>
        <v>1999</v>
      </c>
      <c r="F12423" s="1" t="str">
        <f t="shared" si="389"/>
        <v>Aug</v>
      </c>
      <c r="G12423" t="s">
        <v>50</v>
      </c>
      <c r="H12423" t="s">
        <v>813</v>
      </c>
      <c r="I12423">
        <v>0.03</v>
      </c>
      <c r="J12423">
        <v>0.02</v>
      </c>
      <c r="K12423">
        <v>0</v>
      </c>
      <c r="L12423">
        <v>0</v>
      </c>
      <c r="M12423">
        <v>0.06</v>
      </c>
    </row>
    <row r="12424" spans="1:19" x14ac:dyDescent="0.2">
      <c r="A12424" t="s">
        <v>7115</v>
      </c>
      <c r="B12424" t="s">
        <v>159</v>
      </c>
      <c r="C12424">
        <v>2007</v>
      </c>
      <c r="D12424" s="1" t="d">
        <v>2008-06-19</v>
      </c>
      <c r="E12424" s="1" t="str">
        <f t="shared" si="388"/>
        <v>2008</v>
      </c>
      <c r="F12424" s="1" t="str">
        <f t="shared" si="389"/>
        <v>Jun</v>
      </c>
      <c r="G12424" t="s">
        <v>34</v>
      </c>
      <c r="H12424" t="s">
        <v>2573</v>
      </c>
      <c r="I12424">
        <v>0.06</v>
      </c>
      <c r="J12424">
        <v>0</v>
      </c>
      <c r="K12424">
        <v>0</v>
      </c>
      <c r="L12424">
        <v>0</v>
      </c>
      <c r="M12424">
        <v>0.06</v>
      </c>
      <c r="N12424">
        <v>55</v>
      </c>
      <c r="O12424">
        <v>14</v>
      </c>
      <c r="P12424">
        <v>7.8</v>
      </c>
      <c r="Q12424">
        <v>4</v>
      </c>
      <c r="R12424" t="s">
        <v>3377</v>
      </c>
      <c r="S12424" t="s">
        <v>20</v>
      </c>
    </row>
    <row r="12425" spans="1:19" x14ac:dyDescent="0.2">
      <c r="A12425" t="s">
        <v>10174</v>
      </c>
      <c r="B12425" t="s">
        <v>57</v>
      </c>
      <c r="C12425">
        <v>1995</v>
      </c>
      <c r="D12425" s="1" t="d">
        <v>2021-07-22</v>
      </c>
      <c r="E12425" s="1" t="str">
        <f t="shared" si="388"/>
        <v>2021</v>
      </c>
      <c r="F12425" s="1" t="str">
        <f t="shared" si="389"/>
        <v>Jul</v>
      </c>
      <c r="G12425" t="s">
        <v>39</v>
      </c>
      <c r="H12425" t="s">
        <v>10175</v>
      </c>
      <c r="I12425">
        <v>0</v>
      </c>
      <c r="J12425">
        <v>0</v>
      </c>
      <c r="K12425">
        <v>0.06</v>
      </c>
      <c r="L12425">
        <v>0</v>
      </c>
      <c r="M12425">
        <v>0.06</v>
      </c>
    </row>
    <row r="12426" spans="1:19" x14ac:dyDescent="0.2">
      <c r="A12426" t="s">
        <v>10176</v>
      </c>
      <c r="B12426" t="s">
        <v>32</v>
      </c>
      <c r="C12426">
        <v>2010</v>
      </c>
      <c r="D12426" s="1" t="d">
        <v>1988-10-17</v>
      </c>
      <c r="E12426" s="1" t="str">
        <f t="shared" si="388"/>
        <v>1988</v>
      </c>
      <c r="F12426" s="1" t="str">
        <f t="shared" si="389"/>
        <v>Oct</v>
      </c>
      <c r="G12426" t="s">
        <v>39</v>
      </c>
      <c r="H12426" t="s">
        <v>202</v>
      </c>
      <c r="I12426">
        <v>0.06</v>
      </c>
      <c r="J12426">
        <v>0</v>
      </c>
      <c r="K12426">
        <v>0</v>
      </c>
      <c r="L12426">
        <v>0</v>
      </c>
      <c r="M12426">
        <v>0.06</v>
      </c>
      <c r="P12426" t="s">
        <v>203</v>
      </c>
      <c r="R12426" t="s">
        <v>202</v>
      </c>
      <c r="S12426" t="s">
        <v>20</v>
      </c>
    </row>
    <row r="12427" spans="1:19" x14ac:dyDescent="0.2">
      <c r="A12427" t="s">
        <v>8823</v>
      </c>
      <c r="B12427" t="s">
        <v>44</v>
      </c>
      <c r="C12427">
        <v>2011</v>
      </c>
      <c r="D12427" s="1" t="d">
        <v>1994-10-18</v>
      </c>
      <c r="E12427" s="1" t="str">
        <f t="shared" si="388"/>
        <v>1994</v>
      </c>
      <c r="F12427" s="1" t="str">
        <f t="shared" si="389"/>
        <v>Oct</v>
      </c>
      <c r="G12427" t="s">
        <v>50</v>
      </c>
      <c r="H12427" t="s">
        <v>71</v>
      </c>
      <c r="I12427">
        <v>0.05</v>
      </c>
      <c r="J12427">
        <v>0.01</v>
      </c>
      <c r="K12427">
        <v>0</v>
      </c>
      <c r="L12427">
        <v>0</v>
      </c>
      <c r="M12427">
        <v>0.06</v>
      </c>
      <c r="P12427">
        <v>4</v>
      </c>
      <c r="Q12427">
        <v>6</v>
      </c>
      <c r="R12427" t="s">
        <v>1689</v>
      </c>
      <c r="S12427" t="s">
        <v>112</v>
      </c>
    </row>
    <row r="12428" spans="1:19" x14ac:dyDescent="0.2">
      <c r="A12428" t="s">
        <v>10177</v>
      </c>
      <c r="B12428" t="s">
        <v>17</v>
      </c>
      <c r="C12428">
        <v>2008</v>
      </c>
      <c r="D12428" s="1" t="d">
        <v>2011-09-12</v>
      </c>
      <c r="E12428" s="1" t="str">
        <f t="shared" si="388"/>
        <v>2011</v>
      </c>
      <c r="F12428" s="1" t="str">
        <f t="shared" si="389"/>
        <v>Sep</v>
      </c>
      <c r="G12428" t="s">
        <v>24</v>
      </c>
      <c r="H12428" t="s">
        <v>1642</v>
      </c>
      <c r="I12428">
        <v>0.06</v>
      </c>
      <c r="J12428">
        <v>0</v>
      </c>
      <c r="K12428">
        <v>0</v>
      </c>
      <c r="L12428">
        <v>0</v>
      </c>
      <c r="M12428">
        <v>0.06</v>
      </c>
      <c r="N12428">
        <v>40</v>
      </c>
      <c r="O12428">
        <v>4</v>
      </c>
      <c r="P12428" t="s">
        <v>203</v>
      </c>
      <c r="R12428" t="s">
        <v>10178</v>
      </c>
      <c r="S12428" t="s">
        <v>20</v>
      </c>
    </row>
    <row r="12429" spans="1:19" x14ac:dyDescent="0.2">
      <c r="A12429" t="s">
        <v>10179</v>
      </c>
      <c r="B12429" t="s">
        <v>17</v>
      </c>
      <c r="C12429">
        <v>2007</v>
      </c>
      <c r="D12429" s="1" t="d">
        <v>1995-12-09</v>
      </c>
      <c r="E12429" s="1" t="str">
        <f t="shared" si="388"/>
        <v>1995</v>
      </c>
      <c r="F12429" s="1" t="str">
        <f t="shared" si="389"/>
        <v>Dec</v>
      </c>
      <c r="G12429" t="s">
        <v>37</v>
      </c>
      <c r="H12429" t="s">
        <v>7576</v>
      </c>
      <c r="I12429">
        <v>0.06</v>
      </c>
      <c r="J12429">
        <v>0</v>
      </c>
      <c r="K12429">
        <v>0</v>
      </c>
      <c r="L12429">
        <v>0</v>
      </c>
      <c r="M12429">
        <v>0.06</v>
      </c>
      <c r="P12429" t="s">
        <v>203</v>
      </c>
      <c r="R12429" t="s">
        <v>7576</v>
      </c>
      <c r="S12429" t="s">
        <v>88</v>
      </c>
    </row>
    <row r="12430" spans="1:19" x14ac:dyDescent="0.2">
      <c r="A12430" t="s">
        <v>10180</v>
      </c>
      <c r="B12430" t="s">
        <v>148</v>
      </c>
      <c r="C12430">
        <v>2011</v>
      </c>
      <c r="D12430" s="1" t="d">
        <v>2000-02-18</v>
      </c>
      <c r="E12430" s="1" t="str">
        <f t="shared" si="388"/>
        <v>2000</v>
      </c>
      <c r="F12430" s="1" t="str">
        <f t="shared" si="389"/>
        <v>Feb</v>
      </c>
      <c r="G12430" t="s">
        <v>50</v>
      </c>
      <c r="H12430" t="s">
        <v>10181</v>
      </c>
      <c r="I12430">
        <v>0</v>
      </c>
      <c r="J12430">
        <v>0.05</v>
      </c>
      <c r="K12430">
        <v>0</v>
      </c>
      <c r="L12430">
        <v>0.01</v>
      </c>
      <c r="M12430">
        <v>0.06</v>
      </c>
    </row>
    <row r="12431" spans="1:19" x14ac:dyDescent="0.2">
      <c r="A12431" t="s">
        <v>6586</v>
      </c>
      <c r="B12431" t="s">
        <v>49</v>
      </c>
      <c r="C12431">
        <v>2012</v>
      </c>
      <c r="D12431" s="1" t="d">
        <v>2018-07-18</v>
      </c>
      <c r="E12431" s="1" t="str">
        <f t="shared" si="388"/>
        <v>2018</v>
      </c>
      <c r="F12431" s="1" t="str">
        <f t="shared" si="389"/>
        <v>Jul</v>
      </c>
      <c r="G12431" t="s">
        <v>101</v>
      </c>
      <c r="H12431" t="s">
        <v>3314</v>
      </c>
      <c r="I12431">
        <v>0.01</v>
      </c>
      <c r="J12431">
        <v>0.02</v>
      </c>
      <c r="K12431">
        <v>0.02</v>
      </c>
      <c r="L12431">
        <v>0.01</v>
      </c>
      <c r="M12431">
        <v>0.06</v>
      </c>
      <c r="N12431">
        <v>83</v>
      </c>
      <c r="O12431">
        <v>8</v>
      </c>
      <c r="P12431">
        <v>8.6999999999999993</v>
      </c>
      <c r="Q12431">
        <v>51</v>
      </c>
      <c r="R12431" t="s">
        <v>10182</v>
      </c>
      <c r="S12431" t="s">
        <v>53</v>
      </c>
    </row>
    <row r="12432" spans="1:19" x14ac:dyDescent="0.2">
      <c r="A12432" t="s">
        <v>10183</v>
      </c>
      <c r="B12432" t="s">
        <v>75</v>
      </c>
      <c r="C12432">
        <v>2015</v>
      </c>
      <c r="D12432" s="1" t="d">
        <v>2010-12-01</v>
      </c>
      <c r="E12432" s="1" t="str">
        <f t="shared" si="388"/>
        <v>2010</v>
      </c>
      <c r="F12432" s="1" t="str">
        <f t="shared" si="389"/>
        <v>Dec</v>
      </c>
      <c r="G12432" t="s">
        <v>50</v>
      </c>
      <c r="H12432" t="s">
        <v>933</v>
      </c>
      <c r="I12432">
        <v>0.03</v>
      </c>
      <c r="J12432">
        <v>0.02</v>
      </c>
      <c r="K12432">
        <v>0</v>
      </c>
      <c r="L12432">
        <v>0.01</v>
      </c>
      <c r="M12432">
        <v>0.06</v>
      </c>
      <c r="N12432">
        <v>67</v>
      </c>
      <c r="O12432">
        <v>40</v>
      </c>
      <c r="P12432">
        <v>7.6</v>
      </c>
      <c r="Q12432">
        <v>71</v>
      </c>
      <c r="R12432" t="s">
        <v>4138</v>
      </c>
      <c r="S12432" t="s">
        <v>88</v>
      </c>
    </row>
    <row r="12433" spans="1:19" x14ac:dyDescent="0.2">
      <c r="A12433" t="s">
        <v>3116</v>
      </c>
      <c r="B12433" t="s">
        <v>189</v>
      </c>
      <c r="C12433">
        <v>2005</v>
      </c>
      <c r="D12433" s="1" t="d">
        <v>2014-03-15</v>
      </c>
      <c r="E12433" s="1" t="str">
        <f t="shared" si="388"/>
        <v>2014</v>
      </c>
      <c r="F12433" s="1" t="str">
        <f t="shared" si="389"/>
        <v>Mar</v>
      </c>
      <c r="G12433" t="s">
        <v>18</v>
      </c>
      <c r="H12433" t="s">
        <v>1403</v>
      </c>
      <c r="I12433">
        <v>0.05</v>
      </c>
      <c r="J12433">
        <v>0.01</v>
      </c>
      <c r="K12433">
        <v>0</v>
      </c>
      <c r="L12433">
        <v>0</v>
      </c>
      <c r="M12433">
        <v>0.06</v>
      </c>
      <c r="N12433">
        <v>47</v>
      </c>
      <c r="O12433">
        <v>4</v>
      </c>
      <c r="P12433" t="s">
        <v>203</v>
      </c>
      <c r="R12433" t="s">
        <v>3909</v>
      </c>
      <c r="S12433" t="s">
        <v>20</v>
      </c>
    </row>
    <row r="12434" spans="1:19" x14ac:dyDescent="0.2">
      <c r="A12434" t="s">
        <v>10184</v>
      </c>
      <c r="B12434" t="s">
        <v>148</v>
      </c>
      <c r="C12434">
        <v>2011</v>
      </c>
      <c r="D12434" s="1" t="d">
        <v>2008-05-30</v>
      </c>
      <c r="E12434" s="1" t="str">
        <f t="shared" si="388"/>
        <v>2008</v>
      </c>
      <c r="F12434" s="1" t="str">
        <f t="shared" si="389"/>
        <v>May</v>
      </c>
      <c r="G12434" t="s">
        <v>272</v>
      </c>
      <c r="H12434" t="s">
        <v>45</v>
      </c>
      <c r="I12434">
        <v>0.01</v>
      </c>
      <c r="J12434">
        <v>0.04</v>
      </c>
      <c r="K12434">
        <v>0</v>
      </c>
      <c r="L12434">
        <v>0.01</v>
      </c>
      <c r="M12434">
        <v>0.06</v>
      </c>
      <c r="N12434">
        <v>70</v>
      </c>
      <c r="O12434">
        <v>44</v>
      </c>
      <c r="P12434">
        <v>5.6</v>
      </c>
      <c r="Q12434">
        <v>186</v>
      </c>
      <c r="R12434" t="s">
        <v>4751</v>
      </c>
      <c r="S12434" t="s">
        <v>112</v>
      </c>
    </row>
    <row r="12435" spans="1:19" x14ac:dyDescent="0.2">
      <c r="A12435" t="s">
        <v>10185</v>
      </c>
      <c r="B12435" t="s">
        <v>1015</v>
      </c>
      <c r="C12435">
        <v>2012</v>
      </c>
      <c r="D12435" s="1" t="d">
        <v>2022-02-14</v>
      </c>
      <c r="E12435" s="1" t="str">
        <f t="shared" si="388"/>
        <v>2022</v>
      </c>
      <c r="F12435" s="1" t="str">
        <f t="shared" si="389"/>
        <v>Feb</v>
      </c>
      <c r="G12435" t="s">
        <v>50</v>
      </c>
      <c r="H12435" t="s">
        <v>1207</v>
      </c>
      <c r="I12435">
        <v>0</v>
      </c>
      <c r="J12435">
        <v>0</v>
      </c>
      <c r="K12435">
        <v>0.06</v>
      </c>
      <c r="L12435">
        <v>0</v>
      </c>
      <c r="M12435">
        <v>0.06</v>
      </c>
      <c r="N12435">
        <v>68</v>
      </c>
      <c r="O12435">
        <v>36</v>
      </c>
      <c r="P12435">
        <v>7.9</v>
      </c>
      <c r="Q12435">
        <v>31</v>
      </c>
      <c r="R12435" t="s">
        <v>4666</v>
      </c>
      <c r="S12435" t="s">
        <v>88</v>
      </c>
    </row>
    <row r="12436" spans="1:19" x14ac:dyDescent="0.2">
      <c r="A12436" t="s">
        <v>10186</v>
      </c>
      <c r="B12436" t="s">
        <v>55</v>
      </c>
      <c r="C12436">
        <v>2005</v>
      </c>
      <c r="D12436" s="1" t="d">
        <v>2021-11-21</v>
      </c>
      <c r="E12436" s="1" t="str">
        <f t="shared" si="388"/>
        <v>2021</v>
      </c>
      <c r="F12436" s="1" t="str">
        <f t="shared" si="389"/>
        <v>Nov</v>
      </c>
      <c r="G12436" t="s">
        <v>28</v>
      </c>
      <c r="H12436" t="s">
        <v>933</v>
      </c>
      <c r="I12436">
        <v>0.03</v>
      </c>
      <c r="J12436">
        <v>0.02</v>
      </c>
      <c r="K12436">
        <v>0</v>
      </c>
      <c r="L12436">
        <v>0.01</v>
      </c>
      <c r="M12436">
        <v>0.06</v>
      </c>
      <c r="N12436">
        <v>68</v>
      </c>
      <c r="O12436">
        <v>34</v>
      </c>
      <c r="P12436">
        <v>7.8</v>
      </c>
      <c r="Q12436">
        <v>14</v>
      </c>
      <c r="R12436" t="s">
        <v>4138</v>
      </c>
      <c r="S12436" t="s">
        <v>112</v>
      </c>
    </row>
    <row r="12437" spans="1:19" x14ac:dyDescent="0.2">
      <c r="A12437" t="s">
        <v>10187</v>
      </c>
      <c r="B12437" t="s">
        <v>17</v>
      </c>
      <c r="C12437">
        <v>2008</v>
      </c>
      <c r="D12437" s="1" t="d">
        <v>2008-07-01</v>
      </c>
      <c r="E12437" s="1" t="str">
        <f t="shared" si="388"/>
        <v>2008</v>
      </c>
      <c r="F12437" s="1" t="str">
        <f t="shared" si="389"/>
        <v>Jul</v>
      </c>
      <c r="G12437" t="s">
        <v>101</v>
      </c>
      <c r="H12437" t="s">
        <v>663</v>
      </c>
      <c r="I12437">
        <v>0.06</v>
      </c>
      <c r="J12437">
        <v>0</v>
      </c>
      <c r="K12437">
        <v>0</v>
      </c>
      <c r="L12437">
        <v>0</v>
      </c>
      <c r="M12437">
        <v>0.06</v>
      </c>
      <c r="P12437" t="s">
        <v>203</v>
      </c>
      <c r="R12437" t="s">
        <v>10188</v>
      </c>
      <c r="S12437" t="s">
        <v>20</v>
      </c>
    </row>
    <row r="12438" spans="1:19" x14ac:dyDescent="0.2">
      <c r="A12438" t="s">
        <v>10189</v>
      </c>
      <c r="B12438" t="s">
        <v>104</v>
      </c>
      <c r="C12438">
        <v>2002</v>
      </c>
      <c r="D12438" s="1" t="d">
        <v>2008-03-20</v>
      </c>
      <c r="E12438" s="1" t="str">
        <f t="shared" si="388"/>
        <v>2008</v>
      </c>
      <c r="F12438" s="1" t="str">
        <f t="shared" si="389"/>
        <v>Mar</v>
      </c>
      <c r="G12438" t="s">
        <v>39</v>
      </c>
      <c r="H12438" t="s">
        <v>977</v>
      </c>
      <c r="I12438">
        <v>0.03</v>
      </c>
      <c r="J12438">
        <v>0.02</v>
      </c>
      <c r="K12438">
        <v>0</v>
      </c>
      <c r="L12438">
        <v>0</v>
      </c>
      <c r="M12438">
        <v>0.06</v>
      </c>
    </row>
    <row r="12439" spans="1:19" x14ac:dyDescent="0.2">
      <c r="A12439" t="s">
        <v>10190</v>
      </c>
      <c r="B12439" t="s">
        <v>104</v>
      </c>
      <c r="C12439">
        <v>1998</v>
      </c>
      <c r="D12439" s="1" t="d">
        <v>1988-06-14</v>
      </c>
      <c r="E12439" s="1" t="str">
        <f t="shared" si="388"/>
        <v>1988</v>
      </c>
      <c r="F12439" s="1" t="str">
        <f t="shared" si="389"/>
        <v>Jun</v>
      </c>
      <c r="G12439" t="s">
        <v>34</v>
      </c>
      <c r="H12439" t="s">
        <v>234</v>
      </c>
      <c r="I12439">
        <v>0</v>
      </c>
      <c r="J12439">
        <v>0</v>
      </c>
      <c r="K12439">
        <v>0.06</v>
      </c>
      <c r="L12439">
        <v>0</v>
      </c>
      <c r="M12439">
        <v>0.06</v>
      </c>
    </row>
    <row r="12440" spans="1:19" x14ac:dyDescent="0.2">
      <c r="A12440" t="s">
        <v>10191</v>
      </c>
      <c r="B12440" t="s">
        <v>104</v>
      </c>
      <c r="C12440">
        <v>2000</v>
      </c>
      <c r="D12440" s="1" t="d">
        <v>1996-06-29</v>
      </c>
      <c r="E12440" s="1" t="str">
        <f t="shared" si="388"/>
        <v>1996</v>
      </c>
      <c r="F12440" s="1" t="str">
        <f t="shared" si="389"/>
        <v>Jun</v>
      </c>
      <c r="G12440" t="s">
        <v>18</v>
      </c>
      <c r="H12440" t="s">
        <v>2944</v>
      </c>
      <c r="I12440">
        <v>0.03</v>
      </c>
      <c r="J12440">
        <v>0.02</v>
      </c>
      <c r="K12440">
        <v>0</v>
      </c>
      <c r="L12440">
        <v>0</v>
      </c>
      <c r="M12440">
        <v>0.06</v>
      </c>
      <c r="N12440">
        <v>57</v>
      </c>
      <c r="O12440">
        <v>5</v>
      </c>
      <c r="P12440" t="s">
        <v>203</v>
      </c>
      <c r="R12440" t="s">
        <v>1079</v>
      </c>
      <c r="S12440" t="s">
        <v>20</v>
      </c>
    </row>
    <row r="12441" spans="1:19" x14ac:dyDescent="0.2">
      <c r="A12441" t="s">
        <v>10192</v>
      </c>
      <c r="B12441" t="s">
        <v>17</v>
      </c>
      <c r="C12441">
        <v>2012</v>
      </c>
      <c r="D12441" s="1" t="d">
        <v>2019-04-15</v>
      </c>
      <c r="E12441" s="1" t="str">
        <f t="shared" si="388"/>
        <v>2019</v>
      </c>
      <c r="F12441" s="1" t="str">
        <f t="shared" si="389"/>
        <v>Apr</v>
      </c>
      <c r="G12441" t="s">
        <v>34</v>
      </c>
      <c r="H12441" t="s">
        <v>202</v>
      </c>
      <c r="I12441">
        <v>0</v>
      </c>
      <c r="J12441">
        <v>0.06</v>
      </c>
      <c r="K12441">
        <v>0</v>
      </c>
      <c r="L12441">
        <v>0.01</v>
      </c>
      <c r="M12441">
        <v>0.06</v>
      </c>
      <c r="P12441" t="s">
        <v>203</v>
      </c>
      <c r="R12441" t="s">
        <v>1430</v>
      </c>
      <c r="S12441" t="s">
        <v>112</v>
      </c>
    </row>
    <row r="12442" spans="1:19" x14ac:dyDescent="0.2">
      <c r="A12442" t="s">
        <v>2275</v>
      </c>
      <c r="B12442" t="s">
        <v>148</v>
      </c>
      <c r="C12442">
        <v>2014</v>
      </c>
      <c r="D12442" s="1" t="d">
        <v>1997-05-14</v>
      </c>
      <c r="E12442" s="1" t="str">
        <f t="shared" si="388"/>
        <v>1997</v>
      </c>
      <c r="F12442" s="1" t="str">
        <f t="shared" si="389"/>
        <v>May</v>
      </c>
      <c r="G12442" t="s">
        <v>50</v>
      </c>
      <c r="H12442" t="s">
        <v>267</v>
      </c>
      <c r="I12442">
        <v>0</v>
      </c>
      <c r="J12442">
        <v>0.06</v>
      </c>
      <c r="K12442">
        <v>0</v>
      </c>
      <c r="L12442">
        <v>0</v>
      </c>
      <c r="M12442">
        <v>0.06</v>
      </c>
      <c r="P12442">
        <v>6.8</v>
      </c>
      <c r="Q12442">
        <v>21</v>
      </c>
      <c r="R12442" t="s">
        <v>885</v>
      </c>
      <c r="S12442" t="s">
        <v>112</v>
      </c>
    </row>
    <row r="12443" spans="1:19" x14ac:dyDescent="0.2">
      <c r="A12443" t="s">
        <v>10193</v>
      </c>
      <c r="B12443" t="s">
        <v>32</v>
      </c>
      <c r="C12443">
        <v>2008</v>
      </c>
      <c r="D12443" s="1" t="d">
        <v>2014-10-15</v>
      </c>
      <c r="E12443" s="1" t="str">
        <f t="shared" si="388"/>
        <v>2014</v>
      </c>
      <c r="F12443" s="1" t="str">
        <f t="shared" si="389"/>
        <v>Oct</v>
      </c>
      <c r="G12443" t="s">
        <v>28</v>
      </c>
      <c r="H12443" t="s">
        <v>2269</v>
      </c>
      <c r="I12443">
        <v>0.06</v>
      </c>
      <c r="J12443">
        <v>0</v>
      </c>
      <c r="K12443">
        <v>0</v>
      </c>
      <c r="L12443">
        <v>0</v>
      </c>
      <c r="M12443">
        <v>0.06</v>
      </c>
      <c r="P12443" t="s">
        <v>203</v>
      </c>
      <c r="R12443" t="s">
        <v>10194</v>
      </c>
      <c r="S12443" t="s">
        <v>20</v>
      </c>
    </row>
    <row r="12444" spans="1:19" x14ac:dyDescent="0.2">
      <c r="A12444" t="s">
        <v>10195</v>
      </c>
      <c r="B12444" t="s">
        <v>137</v>
      </c>
      <c r="C12444">
        <v>2004</v>
      </c>
      <c r="D12444" s="1" t="d">
        <v>1989-11-07</v>
      </c>
      <c r="E12444" s="1" t="str">
        <f t="shared" si="388"/>
        <v>1989</v>
      </c>
      <c r="F12444" s="1" t="str">
        <f t="shared" si="389"/>
        <v>Nov</v>
      </c>
      <c r="G12444" t="s">
        <v>272</v>
      </c>
      <c r="H12444" t="s">
        <v>1209</v>
      </c>
      <c r="I12444">
        <v>0.05</v>
      </c>
      <c r="J12444">
        <v>0.01</v>
      </c>
      <c r="K12444">
        <v>0</v>
      </c>
      <c r="L12444">
        <v>0</v>
      </c>
      <c r="M12444">
        <v>0.06</v>
      </c>
      <c r="N12444">
        <v>38</v>
      </c>
      <c r="O12444">
        <v>5</v>
      </c>
      <c r="P12444" t="s">
        <v>203</v>
      </c>
      <c r="R12444" t="s">
        <v>1209</v>
      </c>
      <c r="S12444" t="s">
        <v>88</v>
      </c>
    </row>
    <row r="12445" spans="1:19" x14ac:dyDescent="0.2">
      <c r="A12445" t="s">
        <v>10196</v>
      </c>
      <c r="B12445" t="s">
        <v>32</v>
      </c>
      <c r="C12445">
        <v>2011</v>
      </c>
      <c r="D12445" s="1" t="d">
        <v>1991-08-31</v>
      </c>
      <c r="E12445" s="1" t="str">
        <f t="shared" si="388"/>
        <v>1991</v>
      </c>
      <c r="F12445" s="1" t="str">
        <f t="shared" si="389"/>
        <v>Aug</v>
      </c>
      <c r="G12445" t="s">
        <v>34</v>
      </c>
      <c r="H12445" t="s">
        <v>71</v>
      </c>
      <c r="I12445">
        <v>0.06</v>
      </c>
      <c r="J12445">
        <v>0</v>
      </c>
      <c r="K12445">
        <v>0</v>
      </c>
      <c r="L12445">
        <v>0</v>
      </c>
      <c r="M12445">
        <v>0.06</v>
      </c>
      <c r="P12445" t="s">
        <v>203</v>
      </c>
    </row>
    <row r="12446" spans="1:19" x14ac:dyDescent="0.2">
      <c r="A12446" t="s">
        <v>10197</v>
      </c>
      <c r="B12446" t="s">
        <v>44</v>
      </c>
      <c r="C12446">
        <v>2011</v>
      </c>
      <c r="D12446" s="1" t="d">
        <v>2006-08-15</v>
      </c>
      <c r="E12446" s="1" t="str">
        <f t="shared" si="388"/>
        <v>2006</v>
      </c>
      <c r="F12446" s="1" t="str">
        <f t="shared" si="389"/>
        <v>Aug</v>
      </c>
      <c r="G12446" t="s">
        <v>37</v>
      </c>
      <c r="H12446" t="s">
        <v>5356</v>
      </c>
      <c r="I12446">
        <v>0.04</v>
      </c>
      <c r="J12446">
        <v>0</v>
      </c>
      <c r="K12446">
        <v>0.01</v>
      </c>
      <c r="L12446">
        <v>0</v>
      </c>
      <c r="M12446">
        <v>0.06</v>
      </c>
    </row>
    <row r="12447" spans="1:19" x14ac:dyDescent="0.2">
      <c r="A12447" t="s">
        <v>10198</v>
      </c>
      <c r="B12447" t="s">
        <v>79</v>
      </c>
      <c r="C12447">
        <v>2014</v>
      </c>
      <c r="D12447" s="1" t="d">
        <v>2004-03-26</v>
      </c>
      <c r="E12447" s="1" t="str">
        <f t="shared" si="388"/>
        <v>2004</v>
      </c>
      <c r="F12447" s="1" t="str">
        <f t="shared" si="389"/>
        <v>Mar</v>
      </c>
      <c r="G12447" t="s">
        <v>39</v>
      </c>
      <c r="H12447" t="s">
        <v>5741</v>
      </c>
      <c r="I12447">
        <v>0</v>
      </c>
      <c r="J12447">
        <v>0</v>
      </c>
      <c r="K12447">
        <v>0.06</v>
      </c>
      <c r="L12447">
        <v>0</v>
      </c>
      <c r="M12447">
        <v>0.06</v>
      </c>
      <c r="N12447">
        <v>65</v>
      </c>
      <c r="O12447">
        <v>4</v>
      </c>
      <c r="P12447" t="s">
        <v>203</v>
      </c>
      <c r="R12447" t="s">
        <v>5109</v>
      </c>
      <c r="S12447" t="s">
        <v>112</v>
      </c>
    </row>
    <row r="12448" spans="1:19" x14ac:dyDescent="0.2">
      <c r="A12448" t="s">
        <v>10199</v>
      </c>
      <c r="B12448" t="s">
        <v>137</v>
      </c>
      <c r="C12448">
        <v>2005</v>
      </c>
      <c r="D12448" s="1" t="d">
        <v>1989-12-23</v>
      </c>
      <c r="E12448" s="1" t="str">
        <f t="shared" si="388"/>
        <v>1989</v>
      </c>
      <c r="F12448" s="1" t="str">
        <f t="shared" si="389"/>
        <v>Dec</v>
      </c>
      <c r="G12448" t="s">
        <v>34</v>
      </c>
      <c r="H12448" t="s">
        <v>45</v>
      </c>
      <c r="I12448">
        <v>0.05</v>
      </c>
      <c r="J12448">
        <v>0.01</v>
      </c>
      <c r="K12448">
        <v>0</v>
      </c>
      <c r="L12448">
        <v>0</v>
      </c>
      <c r="M12448">
        <v>0.06</v>
      </c>
      <c r="N12448">
        <v>55</v>
      </c>
      <c r="O12448">
        <v>26</v>
      </c>
      <c r="P12448" t="s">
        <v>203</v>
      </c>
      <c r="R12448" t="s">
        <v>2061</v>
      </c>
      <c r="S12448" t="s">
        <v>20</v>
      </c>
    </row>
    <row r="12449" spans="1:19" x14ac:dyDescent="0.2">
      <c r="A12449" t="s">
        <v>10200</v>
      </c>
      <c r="B12449" t="s">
        <v>64</v>
      </c>
      <c r="C12449">
        <v>2005</v>
      </c>
      <c r="D12449" s="1" t="d">
        <v>2021-12-31</v>
      </c>
      <c r="E12449" s="1" t="str">
        <f t="shared" si="388"/>
        <v>2021</v>
      </c>
      <c r="F12449" s="1" t="str">
        <f t="shared" si="389"/>
        <v>Dec</v>
      </c>
      <c r="G12449" t="s">
        <v>34</v>
      </c>
      <c r="H12449" t="s">
        <v>151</v>
      </c>
      <c r="I12449">
        <v>0.04</v>
      </c>
      <c r="J12449">
        <v>0.02</v>
      </c>
      <c r="K12449">
        <v>0</v>
      </c>
      <c r="L12449">
        <v>0</v>
      </c>
      <c r="M12449">
        <v>0.06</v>
      </c>
    </row>
    <row r="12450" spans="1:19" x14ac:dyDescent="0.2">
      <c r="A12450" t="s">
        <v>10201</v>
      </c>
      <c r="B12450" t="s">
        <v>55</v>
      </c>
      <c r="C12450">
        <v>2001</v>
      </c>
      <c r="D12450" s="1" t="d">
        <v>2010-10-27</v>
      </c>
      <c r="E12450" s="1" t="str">
        <f t="shared" si="388"/>
        <v>2010</v>
      </c>
      <c r="F12450" s="1" t="str">
        <f t="shared" si="389"/>
        <v>Oct</v>
      </c>
      <c r="G12450" t="s">
        <v>34</v>
      </c>
      <c r="H12450" t="s">
        <v>283</v>
      </c>
      <c r="I12450">
        <v>0.03</v>
      </c>
      <c r="J12450">
        <v>0.02</v>
      </c>
      <c r="K12450">
        <v>0</v>
      </c>
      <c r="L12450">
        <v>0.01</v>
      </c>
      <c r="M12450">
        <v>0.06</v>
      </c>
    </row>
    <row r="12451" spans="1:19" x14ac:dyDescent="0.2">
      <c r="A12451" t="s">
        <v>10202</v>
      </c>
      <c r="B12451" t="s">
        <v>55</v>
      </c>
      <c r="C12451">
        <v>2001</v>
      </c>
      <c r="D12451" s="1" t="d">
        <v>2012-06-20</v>
      </c>
      <c r="E12451" s="1" t="str">
        <f t="shared" si="388"/>
        <v>2012</v>
      </c>
      <c r="F12451" s="1" t="str">
        <f t="shared" si="389"/>
        <v>Jun</v>
      </c>
      <c r="G12451" t="s">
        <v>39</v>
      </c>
      <c r="H12451" t="s">
        <v>1972</v>
      </c>
      <c r="I12451">
        <v>0</v>
      </c>
      <c r="J12451">
        <v>0</v>
      </c>
      <c r="K12451">
        <v>0.06</v>
      </c>
      <c r="L12451">
        <v>0</v>
      </c>
      <c r="M12451">
        <v>0.06</v>
      </c>
    </row>
    <row r="12452" spans="1:19" x14ac:dyDescent="0.2">
      <c r="A12452" t="s">
        <v>10203</v>
      </c>
      <c r="B12452" t="s">
        <v>55</v>
      </c>
      <c r="C12452">
        <v>2006</v>
      </c>
      <c r="D12452" s="1" t="d">
        <v>2001-09-27</v>
      </c>
      <c r="E12452" s="1" t="str">
        <f t="shared" si="388"/>
        <v>2001</v>
      </c>
      <c r="F12452" s="1" t="str">
        <f t="shared" si="389"/>
        <v>Sep</v>
      </c>
      <c r="G12452" t="s">
        <v>24</v>
      </c>
      <c r="H12452" t="s">
        <v>2269</v>
      </c>
      <c r="I12452">
        <v>0.03</v>
      </c>
      <c r="J12452">
        <v>0.02</v>
      </c>
      <c r="K12452">
        <v>0</v>
      </c>
      <c r="L12452">
        <v>0.01</v>
      </c>
      <c r="M12452">
        <v>0.06</v>
      </c>
      <c r="N12452">
        <v>27</v>
      </c>
      <c r="O12452">
        <v>4</v>
      </c>
      <c r="P12452" t="s">
        <v>203</v>
      </c>
      <c r="R12452" t="s">
        <v>4167</v>
      </c>
      <c r="S12452" t="s">
        <v>112</v>
      </c>
    </row>
    <row r="12453" spans="1:19" x14ac:dyDescent="0.2">
      <c r="A12453" t="s">
        <v>10204</v>
      </c>
      <c r="B12453" t="s">
        <v>32</v>
      </c>
      <c r="C12453">
        <v>2008</v>
      </c>
      <c r="D12453" s="1" t="d">
        <v>2017-08-23</v>
      </c>
      <c r="E12453" s="1" t="str">
        <f t="shared" si="388"/>
        <v>2017</v>
      </c>
      <c r="F12453" s="1" t="str">
        <f t="shared" si="389"/>
        <v>Aug</v>
      </c>
      <c r="G12453" t="s">
        <v>28</v>
      </c>
      <c r="H12453" t="s">
        <v>2659</v>
      </c>
      <c r="I12453">
        <v>0.06</v>
      </c>
      <c r="J12453">
        <v>0</v>
      </c>
      <c r="K12453">
        <v>0</v>
      </c>
      <c r="L12453">
        <v>0</v>
      </c>
      <c r="M12453">
        <v>0.06</v>
      </c>
      <c r="N12453">
        <v>59</v>
      </c>
      <c r="O12453">
        <v>9</v>
      </c>
      <c r="P12453">
        <v>8</v>
      </c>
      <c r="Q12453">
        <v>5</v>
      </c>
      <c r="R12453" t="s">
        <v>10205</v>
      </c>
      <c r="S12453" t="s">
        <v>20</v>
      </c>
    </row>
    <row r="12454" spans="1:19" x14ac:dyDescent="0.2">
      <c r="A12454" t="s">
        <v>10206</v>
      </c>
      <c r="B12454" t="s">
        <v>32</v>
      </c>
      <c r="C12454">
        <v>2011</v>
      </c>
      <c r="D12454" s="1" t="d">
        <v>2021-04-05</v>
      </c>
      <c r="E12454" s="1" t="str">
        <f t="shared" si="388"/>
        <v>2021</v>
      </c>
      <c r="F12454" s="1" t="str">
        <f t="shared" si="389"/>
        <v>Apr</v>
      </c>
      <c r="G12454" t="s">
        <v>30</v>
      </c>
      <c r="H12454" t="s">
        <v>5655</v>
      </c>
      <c r="I12454">
        <v>0</v>
      </c>
      <c r="J12454">
        <v>0.05</v>
      </c>
      <c r="K12454">
        <v>0</v>
      </c>
      <c r="L12454">
        <v>0.01</v>
      </c>
      <c r="M12454">
        <v>0.06</v>
      </c>
      <c r="P12454" t="s">
        <v>203</v>
      </c>
      <c r="R12454" t="s">
        <v>2936</v>
      </c>
      <c r="S12454" t="s">
        <v>20</v>
      </c>
    </row>
    <row r="12455" spans="1:19" x14ac:dyDescent="0.2">
      <c r="A12455" t="s">
        <v>10207</v>
      </c>
      <c r="B12455" t="s">
        <v>159</v>
      </c>
      <c r="C12455">
        <v>2006</v>
      </c>
      <c r="D12455" s="1" t="d">
        <v>1993-02-01</v>
      </c>
      <c r="E12455" s="1" t="str">
        <f t="shared" si="388"/>
        <v>1993</v>
      </c>
      <c r="F12455" s="1" t="str">
        <f t="shared" si="389"/>
        <v>Feb</v>
      </c>
      <c r="G12455" t="s">
        <v>34</v>
      </c>
      <c r="H12455" t="s">
        <v>8381</v>
      </c>
      <c r="I12455">
        <v>0</v>
      </c>
      <c r="J12455">
        <v>0</v>
      </c>
      <c r="K12455">
        <v>0.06</v>
      </c>
      <c r="L12455">
        <v>0</v>
      </c>
      <c r="M12455">
        <v>0.06</v>
      </c>
    </row>
    <row r="12456" spans="1:19" x14ac:dyDescent="0.2">
      <c r="A12456" t="s">
        <v>10208</v>
      </c>
      <c r="B12456" t="s">
        <v>32</v>
      </c>
      <c r="C12456">
        <v>2009</v>
      </c>
      <c r="D12456" s="1" t="d">
        <v>2011-10-20</v>
      </c>
      <c r="E12456" s="1" t="str">
        <f t="shared" si="388"/>
        <v>2011</v>
      </c>
      <c r="F12456" s="1" t="str">
        <f t="shared" si="389"/>
        <v>Oct</v>
      </c>
      <c r="G12456" t="s">
        <v>30</v>
      </c>
      <c r="H12456" t="s">
        <v>7063</v>
      </c>
      <c r="I12456">
        <v>0.06</v>
      </c>
      <c r="J12456">
        <v>0</v>
      </c>
      <c r="K12456">
        <v>0</v>
      </c>
      <c r="L12456">
        <v>0</v>
      </c>
      <c r="M12456">
        <v>0.06</v>
      </c>
      <c r="N12456">
        <v>54</v>
      </c>
      <c r="O12456">
        <v>6</v>
      </c>
      <c r="P12456" t="s">
        <v>203</v>
      </c>
      <c r="R12456" t="s">
        <v>10209</v>
      </c>
      <c r="S12456" t="s">
        <v>112</v>
      </c>
    </row>
    <row r="12457" spans="1:19" x14ac:dyDescent="0.2">
      <c r="A12457" t="s">
        <v>1664</v>
      </c>
      <c r="B12457" t="s">
        <v>148</v>
      </c>
      <c r="C12457">
        <v>2014</v>
      </c>
      <c r="D12457" s="1" t="d">
        <v>2008-03-14</v>
      </c>
      <c r="E12457" s="1" t="str">
        <f t="shared" si="388"/>
        <v>2008</v>
      </c>
      <c r="F12457" s="1" t="str">
        <f t="shared" si="389"/>
        <v>Mar</v>
      </c>
      <c r="G12457" t="s">
        <v>50</v>
      </c>
      <c r="H12457" t="s">
        <v>267</v>
      </c>
      <c r="I12457">
        <v>0.02</v>
      </c>
      <c r="J12457">
        <v>0.04</v>
      </c>
      <c r="K12457">
        <v>0</v>
      </c>
      <c r="L12457">
        <v>0</v>
      </c>
      <c r="M12457">
        <v>0.06</v>
      </c>
      <c r="N12457">
        <v>68</v>
      </c>
      <c r="O12457">
        <v>7</v>
      </c>
      <c r="P12457">
        <v>6.8</v>
      </c>
      <c r="Q12457">
        <v>33</v>
      </c>
      <c r="R12457" t="s">
        <v>885</v>
      </c>
      <c r="S12457" t="s">
        <v>112</v>
      </c>
    </row>
    <row r="12458" spans="1:19" x14ac:dyDescent="0.2">
      <c r="A12458" t="s">
        <v>10210</v>
      </c>
      <c r="B12458" t="s">
        <v>187</v>
      </c>
      <c r="C12458">
        <v>2013</v>
      </c>
      <c r="D12458" s="1" t="d">
        <v>2013-09-02</v>
      </c>
      <c r="E12458" s="1" t="str">
        <f t="shared" si="388"/>
        <v>2013</v>
      </c>
      <c r="F12458" s="1" t="str">
        <f t="shared" si="389"/>
        <v>Sep</v>
      </c>
      <c r="G12458" t="s">
        <v>50</v>
      </c>
      <c r="H12458" t="s">
        <v>222</v>
      </c>
      <c r="I12458">
        <v>0.06</v>
      </c>
      <c r="J12458">
        <v>0</v>
      </c>
      <c r="K12458">
        <v>0</v>
      </c>
      <c r="L12458">
        <v>0.01</v>
      </c>
      <c r="M12458">
        <v>0.06</v>
      </c>
      <c r="N12458">
        <v>76</v>
      </c>
      <c r="O12458">
        <v>10</v>
      </c>
      <c r="P12458">
        <v>7.9</v>
      </c>
      <c r="Q12458">
        <v>100</v>
      </c>
      <c r="R12458" t="s">
        <v>1444</v>
      </c>
      <c r="S12458" t="s">
        <v>20</v>
      </c>
    </row>
    <row r="12459" spans="1:19" x14ac:dyDescent="0.2">
      <c r="A12459" t="s">
        <v>10211</v>
      </c>
      <c r="B12459" t="s">
        <v>55</v>
      </c>
      <c r="C12459">
        <v>2001</v>
      </c>
      <c r="D12459" s="1" t="d">
        <v>2021-05-26</v>
      </c>
      <c r="E12459" s="1" t="str">
        <f t="shared" si="388"/>
        <v>2021</v>
      </c>
      <c r="F12459" s="1" t="str">
        <f t="shared" si="389"/>
        <v>May</v>
      </c>
      <c r="G12459" t="s">
        <v>37</v>
      </c>
      <c r="H12459" t="s">
        <v>2495</v>
      </c>
      <c r="I12459">
        <v>0.03</v>
      </c>
      <c r="J12459">
        <v>0.02</v>
      </c>
      <c r="K12459">
        <v>0</v>
      </c>
      <c r="L12459">
        <v>0.01</v>
      </c>
      <c r="M12459">
        <v>0.06</v>
      </c>
      <c r="N12459">
        <v>79</v>
      </c>
      <c r="O12459">
        <v>15</v>
      </c>
      <c r="P12459">
        <v>6.9</v>
      </c>
      <c r="Q12459">
        <v>8</v>
      </c>
      <c r="R12459" t="s">
        <v>8741</v>
      </c>
      <c r="S12459" t="s">
        <v>88</v>
      </c>
    </row>
    <row r="12460" spans="1:19" x14ac:dyDescent="0.2">
      <c r="A12460" t="s">
        <v>6586</v>
      </c>
      <c r="B12460" t="s">
        <v>44</v>
      </c>
      <c r="C12460">
        <v>2009</v>
      </c>
      <c r="D12460" s="1" t="d">
        <v>1993-12-19</v>
      </c>
      <c r="E12460" s="1" t="str">
        <f t="shared" si="388"/>
        <v>1993</v>
      </c>
      <c r="F12460" s="1" t="str">
        <f t="shared" si="389"/>
        <v>Dec</v>
      </c>
      <c r="G12460" t="s">
        <v>101</v>
      </c>
      <c r="H12460" t="s">
        <v>6843</v>
      </c>
      <c r="I12460">
        <v>0</v>
      </c>
      <c r="J12460">
        <v>0</v>
      </c>
      <c r="K12460">
        <v>0.06</v>
      </c>
      <c r="L12460">
        <v>0</v>
      </c>
      <c r="M12460">
        <v>0.06</v>
      </c>
    </row>
    <row r="12461" spans="1:19" x14ac:dyDescent="0.2">
      <c r="A12461" t="s">
        <v>10212</v>
      </c>
      <c r="B12461" t="s">
        <v>79</v>
      </c>
      <c r="C12461">
        <v>2014</v>
      </c>
      <c r="D12461" s="1" t="d">
        <v>2001-02-07</v>
      </c>
      <c r="E12461" s="1" t="str">
        <f t="shared" si="388"/>
        <v>2001</v>
      </c>
      <c r="F12461" s="1" t="str">
        <f t="shared" si="389"/>
        <v>Feb</v>
      </c>
      <c r="G12461" t="s">
        <v>101</v>
      </c>
      <c r="H12461" t="s">
        <v>372</v>
      </c>
      <c r="I12461">
        <v>0</v>
      </c>
      <c r="J12461">
        <v>0</v>
      </c>
      <c r="K12461">
        <v>0.06</v>
      </c>
      <c r="L12461">
        <v>0</v>
      </c>
      <c r="M12461">
        <v>0.06</v>
      </c>
    </row>
    <row r="12462" spans="1:19" x14ac:dyDescent="0.2">
      <c r="A12462" t="s">
        <v>1550</v>
      </c>
      <c r="B12462" t="s">
        <v>148</v>
      </c>
      <c r="C12462">
        <v>2005</v>
      </c>
      <c r="D12462" s="1" t="d">
        <v>2015-11-07</v>
      </c>
      <c r="E12462" s="1" t="str">
        <f t="shared" si="388"/>
        <v>2015</v>
      </c>
      <c r="F12462" s="1" t="str">
        <f t="shared" si="389"/>
        <v>Nov</v>
      </c>
      <c r="G12462" t="s">
        <v>28</v>
      </c>
      <c r="H12462" t="s">
        <v>254</v>
      </c>
      <c r="I12462">
        <v>0.01</v>
      </c>
      <c r="J12462">
        <v>0.04</v>
      </c>
      <c r="K12462">
        <v>0</v>
      </c>
      <c r="L12462">
        <v>0.01</v>
      </c>
      <c r="M12462">
        <v>0.06</v>
      </c>
    </row>
    <row r="12463" spans="1:19" x14ac:dyDescent="0.2">
      <c r="A12463" t="s">
        <v>10213</v>
      </c>
      <c r="B12463" t="s">
        <v>44</v>
      </c>
      <c r="C12463">
        <v>2014</v>
      </c>
      <c r="D12463" s="1" t="d">
        <v>2004-06-16</v>
      </c>
      <c r="E12463" s="1" t="str">
        <f t="shared" si="388"/>
        <v>2004</v>
      </c>
      <c r="F12463" s="1" t="str">
        <f t="shared" si="389"/>
        <v>Jun</v>
      </c>
      <c r="G12463" t="s">
        <v>24</v>
      </c>
      <c r="H12463" t="s">
        <v>2703</v>
      </c>
      <c r="I12463">
        <v>0.03</v>
      </c>
      <c r="J12463">
        <v>0.02</v>
      </c>
      <c r="K12463">
        <v>0</v>
      </c>
      <c r="L12463">
        <v>0.01</v>
      </c>
      <c r="M12463">
        <v>0.06</v>
      </c>
      <c r="N12463">
        <v>48</v>
      </c>
      <c r="O12463">
        <v>10</v>
      </c>
      <c r="P12463">
        <v>4.8</v>
      </c>
      <c r="Q12463">
        <v>14</v>
      </c>
      <c r="R12463" t="s">
        <v>7494</v>
      </c>
      <c r="S12463" t="s">
        <v>20</v>
      </c>
    </row>
    <row r="12464" spans="1:19" x14ac:dyDescent="0.2">
      <c r="A12464" t="s">
        <v>9810</v>
      </c>
      <c r="B12464" t="s">
        <v>1015</v>
      </c>
      <c r="C12464">
        <v>2015</v>
      </c>
      <c r="D12464" s="1" t="d">
        <v>2019-04-23</v>
      </c>
      <c r="E12464" s="1" t="str">
        <f t="shared" si="388"/>
        <v>2019</v>
      </c>
      <c r="F12464" s="1" t="str">
        <f t="shared" si="389"/>
        <v>Apr</v>
      </c>
      <c r="G12464" t="s">
        <v>28</v>
      </c>
      <c r="H12464" t="s">
        <v>2780</v>
      </c>
      <c r="I12464">
        <v>0.01</v>
      </c>
      <c r="J12464">
        <v>0.01</v>
      </c>
      <c r="K12464">
        <v>0.04</v>
      </c>
      <c r="L12464">
        <v>0.01</v>
      </c>
      <c r="M12464">
        <v>0.06</v>
      </c>
      <c r="N12464">
        <v>76</v>
      </c>
      <c r="O12464">
        <v>11</v>
      </c>
      <c r="P12464">
        <v>8.8000000000000007</v>
      </c>
      <c r="Q12464">
        <v>33</v>
      </c>
      <c r="R12464" t="s">
        <v>4215</v>
      </c>
      <c r="S12464" t="s">
        <v>88</v>
      </c>
    </row>
    <row r="12465" spans="1:19" x14ac:dyDescent="0.2">
      <c r="A12465" t="s">
        <v>9216</v>
      </c>
      <c r="B12465" t="s">
        <v>75</v>
      </c>
      <c r="C12465">
        <v>2015</v>
      </c>
      <c r="D12465" s="1" t="d">
        <v>2021-01-25</v>
      </c>
      <c r="E12465" s="1" t="str">
        <f t="shared" si="388"/>
        <v>2021</v>
      </c>
      <c r="F12465" s="1" t="str">
        <f t="shared" si="389"/>
        <v>Jan</v>
      </c>
      <c r="G12465" t="s">
        <v>28</v>
      </c>
      <c r="H12465" t="s">
        <v>825</v>
      </c>
      <c r="I12465">
        <v>0</v>
      </c>
      <c r="J12465">
        <v>0.05</v>
      </c>
      <c r="K12465">
        <v>0</v>
      </c>
      <c r="L12465">
        <v>0.01</v>
      </c>
      <c r="M12465">
        <v>0.06</v>
      </c>
    </row>
    <row r="12466" spans="1:19" x14ac:dyDescent="0.2">
      <c r="A12466" t="s">
        <v>9346</v>
      </c>
      <c r="B12466" t="s">
        <v>55</v>
      </c>
      <c r="C12466">
        <v>2008</v>
      </c>
      <c r="D12466" s="1" t="d">
        <v>2005-12-12</v>
      </c>
      <c r="E12466" s="1" t="str">
        <f t="shared" si="388"/>
        <v>2005</v>
      </c>
      <c r="F12466" s="1" t="str">
        <f t="shared" si="389"/>
        <v>Dec</v>
      </c>
      <c r="G12466" t="s">
        <v>86</v>
      </c>
      <c r="H12466" t="s">
        <v>3314</v>
      </c>
      <c r="I12466">
        <v>0.03</v>
      </c>
      <c r="J12466">
        <v>0.02</v>
      </c>
      <c r="K12466">
        <v>0</v>
      </c>
      <c r="L12466">
        <v>0.01</v>
      </c>
      <c r="M12466">
        <v>0.06</v>
      </c>
      <c r="P12466">
        <v>8</v>
      </c>
      <c r="Q12466">
        <v>7</v>
      </c>
      <c r="R12466" t="s">
        <v>2748</v>
      </c>
      <c r="S12466" t="s">
        <v>88</v>
      </c>
    </row>
    <row r="12467" spans="1:19" x14ac:dyDescent="0.2">
      <c r="A12467" t="s">
        <v>521</v>
      </c>
      <c r="B12467" t="s">
        <v>148</v>
      </c>
      <c r="C12467">
        <v>2008</v>
      </c>
      <c r="D12467" s="1" t="d">
        <v>2000-12-26</v>
      </c>
      <c r="E12467" s="1" t="str">
        <f t="shared" si="388"/>
        <v>2000</v>
      </c>
      <c r="F12467" s="1" t="str">
        <f t="shared" si="389"/>
        <v>Dec</v>
      </c>
      <c r="G12467" t="s">
        <v>50</v>
      </c>
      <c r="H12467" t="s">
        <v>267</v>
      </c>
      <c r="I12467">
        <v>0.02</v>
      </c>
      <c r="J12467">
        <v>0.03</v>
      </c>
      <c r="K12467">
        <v>0</v>
      </c>
      <c r="L12467">
        <v>0.01</v>
      </c>
      <c r="M12467">
        <v>0.06</v>
      </c>
      <c r="N12467">
        <v>80</v>
      </c>
      <c r="O12467">
        <v>15</v>
      </c>
      <c r="P12467">
        <v>7.8</v>
      </c>
      <c r="Q12467">
        <v>61</v>
      </c>
      <c r="R12467" t="s">
        <v>255</v>
      </c>
      <c r="S12467" t="s">
        <v>112</v>
      </c>
    </row>
    <row r="12468" spans="1:19" x14ac:dyDescent="0.2">
      <c r="A12468" t="s">
        <v>3766</v>
      </c>
      <c r="B12468" t="s">
        <v>55</v>
      </c>
      <c r="C12468">
        <v>2008</v>
      </c>
      <c r="D12468" s="1" t="d">
        <v>2012-07-21</v>
      </c>
      <c r="E12468" s="1" t="str">
        <f t="shared" si="388"/>
        <v>2012</v>
      </c>
      <c r="F12468" s="1" t="str">
        <f t="shared" si="389"/>
        <v>Jul</v>
      </c>
      <c r="G12468" t="s">
        <v>101</v>
      </c>
      <c r="H12468" t="s">
        <v>155</v>
      </c>
      <c r="I12468">
        <v>0.03</v>
      </c>
      <c r="J12468">
        <v>0.02</v>
      </c>
      <c r="K12468">
        <v>0</v>
      </c>
      <c r="L12468">
        <v>0.01</v>
      </c>
      <c r="M12468">
        <v>0.06</v>
      </c>
      <c r="N12468">
        <v>47</v>
      </c>
      <c r="O12468">
        <v>10</v>
      </c>
      <c r="P12468">
        <v>5.4</v>
      </c>
      <c r="Q12468">
        <v>24</v>
      </c>
      <c r="R12468" t="s">
        <v>6850</v>
      </c>
      <c r="S12468" t="s">
        <v>53</v>
      </c>
    </row>
    <row r="12469" spans="1:19" x14ac:dyDescent="0.2">
      <c r="A12469" t="s">
        <v>10214</v>
      </c>
      <c r="B12469" t="s">
        <v>55</v>
      </c>
      <c r="C12469">
        <v>2003</v>
      </c>
      <c r="D12469" s="1" t="d">
        <v>2011-02-19</v>
      </c>
      <c r="E12469" s="1" t="str">
        <f t="shared" si="388"/>
        <v>2011</v>
      </c>
      <c r="F12469" s="1" t="str">
        <f t="shared" si="389"/>
        <v>Feb</v>
      </c>
      <c r="G12469" t="s">
        <v>34</v>
      </c>
      <c r="H12469" t="s">
        <v>1595</v>
      </c>
      <c r="I12469">
        <v>0.03</v>
      </c>
      <c r="J12469">
        <v>0.02</v>
      </c>
      <c r="K12469">
        <v>0</v>
      </c>
      <c r="L12469">
        <v>0.01</v>
      </c>
      <c r="M12469">
        <v>0.06</v>
      </c>
      <c r="N12469">
        <v>61</v>
      </c>
      <c r="O12469">
        <v>11</v>
      </c>
      <c r="P12469">
        <v>8</v>
      </c>
      <c r="Q12469">
        <v>6</v>
      </c>
      <c r="R12469" t="s">
        <v>373</v>
      </c>
      <c r="S12469" t="s">
        <v>20</v>
      </c>
    </row>
    <row r="12470" spans="1:19" x14ac:dyDescent="0.2">
      <c r="A12470" t="s">
        <v>10215</v>
      </c>
      <c r="B12470" t="s">
        <v>159</v>
      </c>
      <c r="C12470">
        <v>2008</v>
      </c>
      <c r="D12470" s="1" t="d">
        <v>2003-10-20</v>
      </c>
      <c r="E12470" s="1" t="str">
        <f t="shared" si="388"/>
        <v>2003</v>
      </c>
      <c r="F12470" s="1" t="str">
        <f t="shared" si="389"/>
        <v>Oct</v>
      </c>
      <c r="G12470" t="s">
        <v>101</v>
      </c>
      <c r="H12470" t="s">
        <v>1755</v>
      </c>
      <c r="I12470">
        <v>0</v>
      </c>
      <c r="J12470">
        <v>0</v>
      </c>
      <c r="K12470">
        <v>0.06</v>
      </c>
      <c r="L12470">
        <v>0</v>
      </c>
      <c r="M12470">
        <v>0.06</v>
      </c>
    </row>
    <row r="12471" spans="1:19" x14ac:dyDescent="0.2">
      <c r="A12471" t="s">
        <v>7816</v>
      </c>
      <c r="B12471" t="s">
        <v>189</v>
      </c>
      <c r="C12471">
        <v>2005</v>
      </c>
      <c r="D12471" s="1" t="d">
        <v>2018-01-28</v>
      </c>
      <c r="E12471" s="1" t="str">
        <f t="shared" si="388"/>
        <v>2018</v>
      </c>
      <c r="F12471" s="1" t="str">
        <f t="shared" si="389"/>
        <v>Jan</v>
      </c>
      <c r="G12471" t="s">
        <v>86</v>
      </c>
      <c r="H12471" t="s">
        <v>372</v>
      </c>
      <c r="I12471">
        <v>0.05</v>
      </c>
      <c r="J12471">
        <v>0.01</v>
      </c>
      <c r="K12471">
        <v>0</v>
      </c>
      <c r="L12471">
        <v>0</v>
      </c>
      <c r="M12471">
        <v>0.06</v>
      </c>
    </row>
    <row r="12472" spans="1:19" x14ac:dyDescent="0.2">
      <c r="A12472" t="s">
        <v>6284</v>
      </c>
      <c r="B12472" t="s">
        <v>187</v>
      </c>
      <c r="C12472">
        <v>2014</v>
      </c>
      <c r="D12472" s="1" t="d">
        <v>2000-12-28</v>
      </c>
      <c r="E12472" s="1" t="str">
        <f t="shared" si="388"/>
        <v>2000</v>
      </c>
      <c r="F12472" s="1" t="str">
        <f t="shared" si="389"/>
        <v>Dec</v>
      </c>
      <c r="G12472" t="s">
        <v>50</v>
      </c>
      <c r="H12472" t="s">
        <v>71</v>
      </c>
      <c r="I12472">
        <v>0.04</v>
      </c>
      <c r="J12472">
        <v>0.01</v>
      </c>
      <c r="K12472">
        <v>0</v>
      </c>
      <c r="L12472">
        <v>0.01</v>
      </c>
      <c r="M12472">
        <v>0.06</v>
      </c>
    </row>
    <row r="12473" spans="1:19" x14ac:dyDescent="0.2">
      <c r="A12473" t="s">
        <v>3754</v>
      </c>
      <c r="B12473" t="s">
        <v>137</v>
      </c>
      <c r="C12473">
        <v>2003</v>
      </c>
      <c r="D12473" s="1" t="d">
        <v>2009-08-04</v>
      </c>
      <c r="E12473" s="1" t="str">
        <f t="shared" si="388"/>
        <v>2009</v>
      </c>
      <c r="F12473" s="1" t="str">
        <f t="shared" si="389"/>
        <v>Aug</v>
      </c>
      <c r="G12473" t="s">
        <v>18</v>
      </c>
      <c r="H12473" t="s">
        <v>329</v>
      </c>
      <c r="I12473">
        <v>0.05</v>
      </c>
      <c r="J12473">
        <v>0.01</v>
      </c>
      <c r="K12473">
        <v>0</v>
      </c>
      <c r="L12473">
        <v>0</v>
      </c>
      <c r="M12473">
        <v>0.06</v>
      </c>
    </row>
    <row r="12474" spans="1:19" x14ac:dyDescent="0.2">
      <c r="A12474" t="s">
        <v>10216</v>
      </c>
      <c r="B12474" t="s">
        <v>104</v>
      </c>
      <c r="C12474">
        <v>2001</v>
      </c>
      <c r="D12474" s="1" t="d">
        <v>2010-03-05</v>
      </c>
      <c r="E12474" s="1" t="str">
        <f t="shared" si="388"/>
        <v>2010</v>
      </c>
      <c r="F12474" s="1" t="str">
        <f t="shared" si="389"/>
        <v>Mar</v>
      </c>
      <c r="G12474" t="s">
        <v>18</v>
      </c>
      <c r="H12474" t="s">
        <v>523</v>
      </c>
      <c r="I12474">
        <v>0.03</v>
      </c>
      <c r="J12474">
        <v>0.02</v>
      </c>
      <c r="K12474">
        <v>0</v>
      </c>
      <c r="L12474">
        <v>0</v>
      </c>
      <c r="M12474">
        <v>0.06</v>
      </c>
    </row>
    <row r="12475" spans="1:19" x14ac:dyDescent="0.2">
      <c r="A12475" t="s">
        <v>10217</v>
      </c>
      <c r="B12475" t="s">
        <v>55</v>
      </c>
      <c r="C12475">
        <v>2001</v>
      </c>
      <c r="D12475" s="1" t="d">
        <v>1995-02-19</v>
      </c>
      <c r="E12475" s="1" t="str">
        <f t="shared" si="388"/>
        <v>1995</v>
      </c>
      <c r="F12475" s="1" t="str">
        <f t="shared" si="389"/>
        <v>Feb</v>
      </c>
      <c r="G12475" t="s">
        <v>50</v>
      </c>
      <c r="H12475" t="s">
        <v>2756</v>
      </c>
      <c r="I12475">
        <v>0</v>
      </c>
      <c r="J12475">
        <v>0</v>
      </c>
      <c r="K12475">
        <v>0.06</v>
      </c>
      <c r="L12475">
        <v>0</v>
      </c>
      <c r="M12475">
        <v>0.06</v>
      </c>
    </row>
    <row r="12476" spans="1:19" x14ac:dyDescent="0.2">
      <c r="A12476" t="s">
        <v>7081</v>
      </c>
      <c r="B12476" t="s">
        <v>55</v>
      </c>
      <c r="C12476">
        <v>2009</v>
      </c>
      <c r="D12476" s="1" t="d">
        <v>2009-10-18</v>
      </c>
      <c r="E12476" s="1" t="str">
        <f t="shared" si="388"/>
        <v>2009</v>
      </c>
      <c r="F12476" s="1" t="str">
        <f t="shared" si="389"/>
        <v>Oct</v>
      </c>
      <c r="G12476" t="s">
        <v>18</v>
      </c>
      <c r="H12476" t="s">
        <v>155</v>
      </c>
      <c r="I12476">
        <v>0.03</v>
      </c>
      <c r="J12476">
        <v>0.02</v>
      </c>
      <c r="K12476">
        <v>0</v>
      </c>
      <c r="L12476">
        <v>0.01</v>
      </c>
      <c r="M12476">
        <v>0.06</v>
      </c>
    </row>
    <row r="12477" spans="1:19" x14ac:dyDescent="0.2">
      <c r="A12477" t="s">
        <v>7893</v>
      </c>
      <c r="B12477" t="s">
        <v>44</v>
      </c>
      <c r="C12477">
        <v>2011</v>
      </c>
      <c r="D12477" s="1" t="d">
        <v>2009-01-26</v>
      </c>
      <c r="E12477" s="1" t="str">
        <f t="shared" si="388"/>
        <v>2009</v>
      </c>
      <c r="F12477" s="1" t="str">
        <f t="shared" si="389"/>
        <v>Jan</v>
      </c>
      <c r="G12477" t="s">
        <v>24</v>
      </c>
      <c r="H12477" t="s">
        <v>71</v>
      </c>
      <c r="I12477">
        <v>0.05</v>
      </c>
      <c r="J12477">
        <v>0.01</v>
      </c>
      <c r="K12477">
        <v>0</v>
      </c>
      <c r="L12477">
        <v>0</v>
      </c>
      <c r="M12477">
        <v>0.06</v>
      </c>
      <c r="P12477" t="s">
        <v>203</v>
      </c>
      <c r="R12477" t="s">
        <v>71</v>
      </c>
      <c r="S12477" t="s">
        <v>20</v>
      </c>
    </row>
    <row r="12478" spans="1:19" x14ac:dyDescent="0.2">
      <c r="A12478" t="s">
        <v>10218</v>
      </c>
      <c r="B12478" t="s">
        <v>75</v>
      </c>
      <c r="C12478">
        <v>2015</v>
      </c>
      <c r="D12478" s="1" t="d">
        <v>1993-02-09</v>
      </c>
      <c r="E12478" s="1" t="str">
        <f t="shared" si="388"/>
        <v>1993</v>
      </c>
      <c r="F12478" s="1" t="str">
        <f t="shared" si="389"/>
        <v>Feb</v>
      </c>
      <c r="G12478" t="s">
        <v>37</v>
      </c>
      <c r="H12478" t="s">
        <v>3339</v>
      </c>
      <c r="I12478">
        <v>0.03</v>
      </c>
      <c r="J12478">
        <v>0.02</v>
      </c>
      <c r="K12478">
        <v>0</v>
      </c>
      <c r="L12478">
        <v>0.01</v>
      </c>
      <c r="M12478">
        <v>0.06</v>
      </c>
      <c r="N12478">
        <v>64</v>
      </c>
      <c r="O12478">
        <v>40</v>
      </c>
      <c r="P12478">
        <v>7.9</v>
      </c>
      <c r="Q12478">
        <v>51</v>
      </c>
      <c r="R12478" t="s">
        <v>4666</v>
      </c>
      <c r="S12478" t="s">
        <v>53</v>
      </c>
    </row>
    <row r="12479" spans="1:19" x14ac:dyDescent="0.2">
      <c r="A12479" t="s">
        <v>9941</v>
      </c>
      <c r="B12479" t="s">
        <v>32</v>
      </c>
      <c r="C12479">
        <v>2010</v>
      </c>
      <c r="D12479" s="1" t="d">
        <v>2003-01-07</v>
      </c>
      <c r="E12479" s="1" t="str">
        <f t="shared" si="388"/>
        <v>2003</v>
      </c>
      <c r="F12479" s="1" t="str">
        <f t="shared" si="389"/>
        <v>Jan</v>
      </c>
      <c r="G12479" t="s">
        <v>50</v>
      </c>
      <c r="H12479" t="s">
        <v>6580</v>
      </c>
      <c r="I12479">
        <v>0.06</v>
      </c>
      <c r="J12479">
        <v>0</v>
      </c>
      <c r="K12479">
        <v>0</v>
      </c>
      <c r="L12479">
        <v>0</v>
      </c>
      <c r="M12479">
        <v>0.06</v>
      </c>
      <c r="P12479" t="s">
        <v>203</v>
      </c>
      <c r="R12479" t="s">
        <v>7567</v>
      </c>
      <c r="S12479" t="s">
        <v>20</v>
      </c>
    </row>
    <row r="12480" spans="1:19" x14ac:dyDescent="0.2">
      <c r="A12480" t="s">
        <v>10219</v>
      </c>
      <c r="B12480" t="s">
        <v>64</v>
      </c>
      <c r="C12480">
        <v>2005</v>
      </c>
      <c r="D12480" s="1" t="d">
        <v>2021-10-16</v>
      </c>
      <c r="E12480" s="1" t="str">
        <f t="shared" si="388"/>
        <v>2021</v>
      </c>
      <c r="F12480" s="1" t="str">
        <f t="shared" si="389"/>
        <v>Oct</v>
      </c>
      <c r="G12480" t="s">
        <v>50</v>
      </c>
      <c r="H12480" t="s">
        <v>234</v>
      </c>
      <c r="I12480">
        <v>0.04</v>
      </c>
      <c r="J12480">
        <v>0.02</v>
      </c>
      <c r="K12480">
        <v>0</v>
      </c>
      <c r="L12480">
        <v>0</v>
      </c>
      <c r="M12480">
        <v>0.06</v>
      </c>
    </row>
    <row r="12481" spans="1:19" x14ac:dyDescent="0.2">
      <c r="A12481" t="s">
        <v>10220</v>
      </c>
      <c r="B12481" t="s">
        <v>64</v>
      </c>
      <c r="C12481">
        <v>2002</v>
      </c>
      <c r="D12481" s="1" t="d">
        <v>2009-06-16</v>
      </c>
      <c r="E12481" s="1" t="str">
        <f t="shared" si="388"/>
        <v>2009</v>
      </c>
      <c r="F12481" s="1" t="str">
        <f t="shared" si="389"/>
        <v>Jun</v>
      </c>
      <c r="G12481" t="s">
        <v>30</v>
      </c>
      <c r="H12481" t="s">
        <v>1858</v>
      </c>
      <c r="I12481">
        <v>0.04</v>
      </c>
      <c r="J12481">
        <v>0.02</v>
      </c>
      <c r="K12481">
        <v>0</v>
      </c>
      <c r="L12481">
        <v>0</v>
      </c>
      <c r="M12481">
        <v>0.06</v>
      </c>
    </row>
    <row r="12482" spans="1:19" x14ac:dyDescent="0.2">
      <c r="A12482" t="s">
        <v>10221</v>
      </c>
      <c r="B12482" t="s">
        <v>17</v>
      </c>
      <c r="C12482">
        <v>2010</v>
      </c>
      <c r="D12482" s="1" t="d">
        <v>2014-06-03</v>
      </c>
      <c r="E12482" s="1" t="str">
        <f t="shared" si="388"/>
        <v>2014</v>
      </c>
      <c r="F12482" s="1" t="str">
        <f t="shared" si="389"/>
        <v>Jun</v>
      </c>
      <c r="G12482" t="s">
        <v>24</v>
      </c>
      <c r="H12482" t="s">
        <v>1091</v>
      </c>
      <c r="I12482">
        <v>0.04</v>
      </c>
      <c r="J12482">
        <v>0.02</v>
      </c>
      <c r="K12482">
        <v>0</v>
      </c>
      <c r="L12482">
        <v>0.01</v>
      </c>
      <c r="M12482">
        <v>0.06</v>
      </c>
      <c r="P12482" t="s">
        <v>203</v>
      </c>
      <c r="R12482" t="s">
        <v>1642</v>
      </c>
      <c r="S12482" t="s">
        <v>20</v>
      </c>
    </row>
    <row r="12483" spans="1:19" x14ac:dyDescent="0.2">
      <c r="A12483" t="s">
        <v>10222</v>
      </c>
      <c r="B12483" t="s">
        <v>17</v>
      </c>
      <c r="C12483">
        <v>2010</v>
      </c>
      <c r="D12483" s="1" t="d">
        <v>2017-01-19</v>
      </c>
      <c r="E12483" s="1" t="str">
        <f t="shared" ref="E12483:E12546" si="390">TEXT(D12483,"yyyy")</f>
        <v>2017</v>
      </c>
      <c r="F12483" s="1" t="str">
        <f t="shared" ref="F12483:F12546" si="391">TEXT(D12483,"mmm")</f>
        <v>Jan</v>
      </c>
      <c r="G12483" t="s">
        <v>86</v>
      </c>
      <c r="H12483" t="s">
        <v>4573</v>
      </c>
      <c r="I12483">
        <v>0</v>
      </c>
      <c r="J12483">
        <v>0</v>
      </c>
      <c r="K12483">
        <v>0.06</v>
      </c>
      <c r="L12483">
        <v>0</v>
      </c>
      <c r="M12483">
        <v>0.06</v>
      </c>
    </row>
    <row r="12484" spans="1:19" x14ac:dyDescent="0.2">
      <c r="A12484" t="s">
        <v>10223</v>
      </c>
      <c r="B12484" t="s">
        <v>49</v>
      </c>
      <c r="C12484">
        <v>2012</v>
      </c>
      <c r="D12484" s="1" t="d">
        <v>1993-05-25</v>
      </c>
      <c r="E12484" s="1" t="str">
        <f t="shared" si="390"/>
        <v>1993</v>
      </c>
      <c r="F12484" s="1" t="str">
        <f t="shared" si="391"/>
        <v>May</v>
      </c>
      <c r="G12484" t="s">
        <v>50</v>
      </c>
      <c r="H12484" t="s">
        <v>151</v>
      </c>
      <c r="I12484">
        <v>0</v>
      </c>
      <c r="J12484">
        <v>0</v>
      </c>
      <c r="K12484">
        <v>0.06</v>
      </c>
      <c r="L12484">
        <v>0</v>
      </c>
      <c r="M12484">
        <v>0.06</v>
      </c>
    </row>
    <row r="12485" spans="1:19" x14ac:dyDescent="0.2">
      <c r="A12485" t="s">
        <v>10224</v>
      </c>
      <c r="B12485" t="s">
        <v>1043</v>
      </c>
      <c r="C12485">
        <v>1995</v>
      </c>
      <c r="D12485" s="1" t="d">
        <v>2018-08-19</v>
      </c>
      <c r="E12485" s="1" t="str">
        <f t="shared" si="390"/>
        <v>2018</v>
      </c>
      <c r="F12485" s="1" t="str">
        <f t="shared" si="391"/>
        <v>Aug</v>
      </c>
      <c r="G12485" t="s">
        <v>101</v>
      </c>
      <c r="H12485" t="s">
        <v>6553</v>
      </c>
      <c r="I12485">
        <v>0</v>
      </c>
      <c r="J12485">
        <v>0</v>
      </c>
      <c r="K12485">
        <v>0.06</v>
      </c>
      <c r="L12485">
        <v>0</v>
      </c>
      <c r="M12485">
        <v>0.06</v>
      </c>
    </row>
    <row r="12486" spans="1:19" x14ac:dyDescent="0.2">
      <c r="A12486" t="s">
        <v>10225</v>
      </c>
      <c r="B12486" t="s">
        <v>55</v>
      </c>
      <c r="C12486">
        <v>2006</v>
      </c>
      <c r="D12486" s="1" t="d">
        <v>2003-02-09</v>
      </c>
      <c r="E12486" s="1" t="str">
        <f t="shared" si="390"/>
        <v>2003</v>
      </c>
      <c r="F12486" s="1" t="str">
        <f t="shared" si="391"/>
        <v>Feb</v>
      </c>
      <c r="G12486" t="s">
        <v>101</v>
      </c>
      <c r="H12486" t="s">
        <v>3428</v>
      </c>
      <c r="I12486">
        <v>0</v>
      </c>
      <c r="J12486">
        <v>0</v>
      </c>
      <c r="K12486">
        <v>0.06</v>
      </c>
      <c r="L12486">
        <v>0</v>
      </c>
      <c r="M12486">
        <v>0.06</v>
      </c>
    </row>
    <row r="12487" spans="1:19" x14ac:dyDescent="0.2">
      <c r="A12487" t="s">
        <v>10226</v>
      </c>
      <c r="B12487" t="s">
        <v>79</v>
      </c>
      <c r="C12487">
        <v>2011</v>
      </c>
      <c r="D12487" s="1" t="d">
        <v>2017-01-18</v>
      </c>
      <c r="E12487" s="1" t="str">
        <f t="shared" si="390"/>
        <v>2017</v>
      </c>
      <c r="F12487" s="1" t="str">
        <f t="shared" si="391"/>
        <v>Jan</v>
      </c>
      <c r="G12487" t="s">
        <v>50</v>
      </c>
      <c r="H12487" t="s">
        <v>1755</v>
      </c>
      <c r="I12487">
        <v>0</v>
      </c>
      <c r="J12487">
        <v>0</v>
      </c>
      <c r="K12487">
        <v>0.06</v>
      </c>
      <c r="L12487">
        <v>0</v>
      </c>
      <c r="M12487">
        <v>0.06</v>
      </c>
    </row>
    <row r="12488" spans="1:19" x14ac:dyDescent="0.2">
      <c r="A12488" t="s">
        <v>8377</v>
      </c>
      <c r="B12488" t="s">
        <v>137</v>
      </c>
      <c r="C12488">
        <v>2005</v>
      </c>
      <c r="D12488" s="1" t="d">
        <v>1991-06-12</v>
      </c>
      <c r="E12488" s="1" t="str">
        <f t="shared" si="390"/>
        <v>1991</v>
      </c>
      <c r="F12488" s="1" t="str">
        <f t="shared" si="391"/>
        <v>Jun</v>
      </c>
      <c r="G12488" t="s">
        <v>50</v>
      </c>
      <c r="H12488" t="s">
        <v>111</v>
      </c>
      <c r="I12488">
        <v>0.05</v>
      </c>
      <c r="J12488">
        <v>0.01</v>
      </c>
      <c r="K12488">
        <v>0</v>
      </c>
      <c r="L12488">
        <v>0</v>
      </c>
      <c r="M12488">
        <v>0.06</v>
      </c>
      <c r="N12488">
        <v>71</v>
      </c>
      <c r="O12488">
        <v>41</v>
      </c>
      <c r="P12488">
        <v>7.6</v>
      </c>
      <c r="Q12488">
        <v>20</v>
      </c>
      <c r="R12488" t="s">
        <v>7202</v>
      </c>
      <c r="S12488" t="s">
        <v>53</v>
      </c>
    </row>
    <row r="12489" spans="1:19" x14ac:dyDescent="0.2">
      <c r="A12489" t="s">
        <v>10227</v>
      </c>
      <c r="B12489" t="s">
        <v>32</v>
      </c>
      <c r="C12489">
        <v>2008</v>
      </c>
      <c r="D12489" s="1" t="d">
        <v>2013-12-14</v>
      </c>
      <c r="E12489" s="1" t="str">
        <f t="shared" si="390"/>
        <v>2013</v>
      </c>
      <c r="F12489" s="1" t="str">
        <f t="shared" si="391"/>
        <v>Dec</v>
      </c>
      <c r="G12489" t="s">
        <v>39</v>
      </c>
      <c r="H12489" t="s">
        <v>111</v>
      </c>
      <c r="I12489">
        <v>0.05</v>
      </c>
      <c r="J12489">
        <v>0.01</v>
      </c>
      <c r="K12489">
        <v>0</v>
      </c>
      <c r="L12489">
        <v>0</v>
      </c>
      <c r="M12489">
        <v>0.06</v>
      </c>
      <c r="P12489" t="s">
        <v>203</v>
      </c>
      <c r="R12489" t="s">
        <v>111</v>
      </c>
      <c r="S12489" t="s">
        <v>20</v>
      </c>
    </row>
    <row r="12490" spans="1:19" x14ac:dyDescent="0.2">
      <c r="A12490" t="s">
        <v>10228</v>
      </c>
      <c r="B12490" t="s">
        <v>159</v>
      </c>
      <c r="C12490">
        <v>2010</v>
      </c>
      <c r="D12490" s="1" t="d">
        <v>1990-11-30</v>
      </c>
      <c r="E12490" s="1" t="str">
        <f t="shared" si="390"/>
        <v>1990</v>
      </c>
      <c r="F12490" s="1" t="str">
        <f t="shared" si="391"/>
        <v>Nov</v>
      </c>
      <c r="G12490" t="s">
        <v>34</v>
      </c>
      <c r="H12490" t="s">
        <v>1207</v>
      </c>
      <c r="I12490">
        <v>0</v>
      </c>
      <c r="J12490">
        <v>0</v>
      </c>
      <c r="K12490">
        <v>0.06</v>
      </c>
      <c r="L12490">
        <v>0</v>
      </c>
      <c r="M12490">
        <v>0.06</v>
      </c>
    </row>
    <row r="12491" spans="1:19" x14ac:dyDescent="0.2">
      <c r="A12491" t="s">
        <v>10229</v>
      </c>
      <c r="B12491" t="s">
        <v>32</v>
      </c>
      <c r="C12491">
        <v>2009</v>
      </c>
      <c r="D12491" s="1" t="d">
        <v>2020-08-29</v>
      </c>
      <c r="E12491" s="1" t="str">
        <f t="shared" si="390"/>
        <v>2020</v>
      </c>
      <c r="F12491" s="1" t="str">
        <f t="shared" si="391"/>
        <v>Aug</v>
      </c>
      <c r="G12491" t="s">
        <v>30</v>
      </c>
      <c r="H12491" t="s">
        <v>1222</v>
      </c>
      <c r="I12491">
        <v>0.06</v>
      </c>
      <c r="J12491">
        <v>0</v>
      </c>
      <c r="K12491">
        <v>0</v>
      </c>
      <c r="L12491">
        <v>0</v>
      </c>
      <c r="M12491">
        <v>0.06</v>
      </c>
      <c r="N12491">
        <v>65</v>
      </c>
      <c r="O12491">
        <v>6</v>
      </c>
      <c r="P12491" t="s">
        <v>203</v>
      </c>
      <c r="R12491" t="s">
        <v>1222</v>
      </c>
      <c r="S12491" t="s">
        <v>20</v>
      </c>
    </row>
    <row r="12492" spans="1:19" x14ac:dyDescent="0.2">
      <c r="A12492" t="s">
        <v>10230</v>
      </c>
      <c r="B12492" t="s">
        <v>32</v>
      </c>
      <c r="C12492">
        <v>2009</v>
      </c>
      <c r="D12492" s="1" t="d">
        <v>2006-06-06</v>
      </c>
      <c r="E12492" s="1" t="str">
        <f t="shared" si="390"/>
        <v>2006</v>
      </c>
      <c r="F12492" s="1" t="str">
        <f t="shared" si="391"/>
        <v>Jun</v>
      </c>
      <c r="G12492" t="s">
        <v>272</v>
      </c>
      <c r="H12492" t="s">
        <v>151</v>
      </c>
      <c r="I12492">
        <v>0</v>
      </c>
      <c r="J12492">
        <v>0</v>
      </c>
      <c r="K12492">
        <v>0.06</v>
      </c>
      <c r="L12492">
        <v>0</v>
      </c>
      <c r="M12492">
        <v>0.06</v>
      </c>
    </row>
    <row r="12493" spans="1:19" x14ac:dyDescent="0.2">
      <c r="A12493" t="s">
        <v>10231</v>
      </c>
      <c r="B12493" t="s">
        <v>75</v>
      </c>
      <c r="C12493">
        <v>2016</v>
      </c>
      <c r="D12493" s="1" t="d">
        <v>1989-09-10</v>
      </c>
      <c r="E12493" s="1" t="str">
        <f t="shared" si="390"/>
        <v>1989</v>
      </c>
      <c r="F12493" s="1" t="str">
        <f t="shared" si="391"/>
        <v>Sep</v>
      </c>
      <c r="G12493" t="s">
        <v>28</v>
      </c>
      <c r="H12493" t="s">
        <v>1791</v>
      </c>
      <c r="I12493">
        <v>0.02</v>
      </c>
      <c r="J12493">
        <v>0.04</v>
      </c>
      <c r="K12493">
        <v>0</v>
      </c>
      <c r="L12493">
        <v>0.01</v>
      </c>
      <c r="M12493">
        <v>0.06</v>
      </c>
      <c r="N12493">
        <v>60</v>
      </c>
      <c r="O12493">
        <v>38</v>
      </c>
      <c r="P12493">
        <v>6.7</v>
      </c>
      <c r="Q12493">
        <v>116</v>
      </c>
      <c r="R12493" t="s">
        <v>6602</v>
      </c>
      <c r="S12493" t="s">
        <v>53</v>
      </c>
    </row>
    <row r="12494" spans="1:19" x14ac:dyDescent="0.2">
      <c r="A12494" t="s">
        <v>10232</v>
      </c>
      <c r="B12494" t="s">
        <v>32</v>
      </c>
      <c r="C12494">
        <v>2007</v>
      </c>
      <c r="D12494" s="1" t="d">
        <v>1996-11-07</v>
      </c>
      <c r="E12494" s="1" t="str">
        <f t="shared" si="390"/>
        <v>1996</v>
      </c>
      <c r="F12494" s="1" t="str">
        <f t="shared" si="391"/>
        <v>Nov</v>
      </c>
      <c r="G12494" t="s">
        <v>50</v>
      </c>
      <c r="H12494" t="s">
        <v>4615</v>
      </c>
      <c r="I12494">
        <v>0.06</v>
      </c>
      <c r="J12494">
        <v>0</v>
      </c>
      <c r="K12494">
        <v>0</v>
      </c>
      <c r="L12494">
        <v>0</v>
      </c>
      <c r="M12494">
        <v>0.06</v>
      </c>
      <c r="P12494" t="s">
        <v>203</v>
      </c>
      <c r="R12494" t="s">
        <v>5735</v>
      </c>
      <c r="S12494" t="s">
        <v>20</v>
      </c>
    </row>
    <row r="12495" spans="1:19" x14ac:dyDescent="0.2">
      <c r="A12495" t="s">
        <v>5417</v>
      </c>
      <c r="B12495" t="s">
        <v>49</v>
      </c>
      <c r="C12495">
        <v>2016</v>
      </c>
      <c r="D12495" s="1" t="d">
        <v>2006-03-06</v>
      </c>
      <c r="E12495" s="1" t="str">
        <f t="shared" si="390"/>
        <v>2006</v>
      </c>
      <c r="F12495" s="1" t="str">
        <f t="shared" si="391"/>
        <v>Mar</v>
      </c>
      <c r="G12495" t="s">
        <v>50</v>
      </c>
      <c r="H12495" t="s">
        <v>933</v>
      </c>
      <c r="I12495">
        <v>0</v>
      </c>
      <c r="J12495">
        <v>0</v>
      </c>
      <c r="K12495">
        <v>0.06</v>
      </c>
      <c r="L12495">
        <v>0</v>
      </c>
      <c r="M12495">
        <v>0.06</v>
      </c>
    </row>
    <row r="12496" spans="1:19" x14ac:dyDescent="0.2">
      <c r="A12496" t="s">
        <v>10233</v>
      </c>
      <c r="B12496" t="s">
        <v>17</v>
      </c>
      <c r="C12496">
        <v>2008</v>
      </c>
      <c r="D12496" s="1" t="d">
        <v>1995-04-28</v>
      </c>
      <c r="E12496" s="1" t="str">
        <f t="shared" si="390"/>
        <v>1995</v>
      </c>
      <c r="F12496" s="1" t="str">
        <f t="shared" si="391"/>
        <v>Apr</v>
      </c>
      <c r="G12496" t="s">
        <v>24</v>
      </c>
      <c r="H12496" t="s">
        <v>5463</v>
      </c>
      <c r="I12496">
        <v>0.06</v>
      </c>
      <c r="J12496">
        <v>0</v>
      </c>
      <c r="K12496">
        <v>0</v>
      </c>
      <c r="L12496">
        <v>0</v>
      </c>
      <c r="M12496">
        <v>0.06</v>
      </c>
      <c r="P12496" t="s">
        <v>203</v>
      </c>
      <c r="R12496" t="s">
        <v>2270</v>
      </c>
      <c r="S12496" t="s">
        <v>20</v>
      </c>
    </row>
    <row r="12497" spans="1:19" x14ac:dyDescent="0.2">
      <c r="A12497" t="s">
        <v>10234</v>
      </c>
      <c r="B12497" t="s">
        <v>55</v>
      </c>
      <c r="C12497">
        <v>2008</v>
      </c>
      <c r="D12497" s="1" t="d">
        <v>1997-07-02</v>
      </c>
      <c r="E12497" s="1" t="str">
        <f t="shared" si="390"/>
        <v>1997</v>
      </c>
      <c r="F12497" s="1" t="str">
        <f t="shared" si="391"/>
        <v>Jul</v>
      </c>
      <c r="G12497" t="s">
        <v>50</v>
      </c>
      <c r="H12497" t="s">
        <v>372</v>
      </c>
      <c r="I12497">
        <v>0</v>
      </c>
      <c r="J12497">
        <v>0</v>
      </c>
      <c r="K12497">
        <v>0.06</v>
      </c>
      <c r="L12497">
        <v>0</v>
      </c>
      <c r="M12497">
        <v>0.06</v>
      </c>
    </row>
    <row r="12498" spans="1:19" x14ac:dyDescent="0.2">
      <c r="A12498" t="s">
        <v>10235</v>
      </c>
      <c r="B12498" t="s">
        <v>32</v>
      </c>
      <c r="C12498">
        <v>2009</v>
      </c>
      <c r="D12498" s="1" t="d">
        <v>2017-08-13</v>
      </c>
      <c r="E12498" s="1" t="str">
        <f t="shared" si="390"/>
        <v>2017</v>
      </c>
      <c r="F12498" s="1" t="str">
        <f t="shared" si="391"/>
        <v>Aug</v>
      </c>
      <c r="G12498" t="s">
        <v>39</v>
      </c>
      <c r="H12498" t="s">
        <v>111</v>
      </c>
      <c r="I12498">
        <v>0.06</v>
      </c>
      <c r="J12498">
        <v>0</v>
      </c>
      <c r="K12498">
        <v>0</v>
      </c>
      <c r="L12498">
        <v>0</v>
      </c>
      <c r="M12498">
        <v>0.06</v>
      </c>
      <c r="P12498" t="s">
        <v>203</v>
      </c>
      <c r="R12498" t="s">
        <v>569</v>
      </c>
      <c r="S12498" t="s">
        <v>20</v>
      </c>
    </row>
    <row r="12499" spans="1:19" x14ac:dyDescent="0.2">
      <c r="A12499" t="s">
        <v>10236</v>
      </c>
      <c r="B12499" t="s">
        <v>79</v>
      </c>
      <c r="C12499">
        <v>2014</v>
      </c>
      <c r="D12499" s="1" t="d">
        <v>2004-09-20</v>
      </c>
      <c r="E12499" s="1" t="str">
        <f t="shared" si="390"/>
        <v>2004</v>
      </c>
      <c r="F12499" s="1" t="str">
        <f t="shared" si="391"/>
        <v>Sep</v>
      </c>
      <c r="G12499" t="s">
        <v>50</v>
      </c>
      <c r="H12499" t="s">
        <v>372</v>
      </c>
      <c r="I12499">
        <v>0</v>
      </c>
      <c r="J12499">
        <v>0</v>
      </c>
      <c r="K12499">
        <v>0.06</v>
      </c>
      <c r="L12499">
        <v>0</v>
      </c>
      <c r="M12499">
        <v>0.06</v>
      </c>
    </row>
    <row r="12500" spans="1:19" x14ac:dyDescent="0.2">
      <c r="A12500" t="s">
        <v>3300</v>
      </c>
      <c r="B12500" t="s">
        <v>32</v>
      </c>
      <c r="C12500">
        <v>2007</v>
      </c>
      <c r="D12500" s="1" t="d">
        <v>2016-09-28</v>
      </c>
      <c r="E12500" s="1" t="str">
        <f t="shared" si="390"/>
        <v>2016</v>
      </c>
      <c r="F12500" s="1" t="str">
        <f t="shared" si="391"/>
        <v>Sep</v>
      </c>
      <c r="G12500" t="s">
        <v>39</v>
      </c>
      <c r="H12500" t="s">
        <v>134</v>
      </c>
      <c r="I12500">
        <v>0</v>
      </c>
      <c r="J12500">
        <v>0.02</v>
      </c>
      <c r="K12500">
        <v>0.03</v>
      </c>
      <c r="L12500">
        <v>0</v>
      </c>
      <c r="M12500">
        <v>0.06</v>
      </c>
      <c r="N12500">
        <v>72</v>
      </c>
      <c r="O12500">
        <v>15</v>
      </c>
      <c r="P12500">
        <v>7.6</v>
      </c>
      <c r="Q12500">
        <v>14</v>
      </c>
      <c r="R12500" t="s">
        <v>10237</v>
      </c>
      <c r="S12500" t="s">
        <v>20</v>
      </c>
    </row>
    <row r="12501" spans="1:19" x14ac:dyDescent="0.2">
      <c r="A12501" t="s">
        <v>10238</v>
      </c>
      <c r="B12501" t="s">
        <v>137</v>
      </c>
      <c r="C12501">
        <v>2005</v>
      </c>
      <c r="D12501" s="1" t="d">
        <v>2014-04-03</v>
      </c>
      <c r="E12501" s="1" t="str">
        <f t="shared" si="390"/>
        <v>2014</v>
      </c>
      <c r="F12501" s="1" t="str">
        <f t="shared" si="391"/>
        <v>Apr</v>
      </c>
      <c r="G12501" t="s">
        <v>101</v>
      </c>
      <c r="H12501" t="s">
        <v>51</v>
      </c>
      <c r="I12501">
        <v>0.05</v>
      </c>
      <c r="J12501">
        <v>0.01</v>
      </c>
      <c r="K12501">
        <v>0</v>
      </c>
      <c r="L12501">
        <v>0</v>
      </c>
      <c r="M12501">
        <v>0.06</v>
      </c>
      <c r="N12501">
        <v>77</v>
      </c>
      <c r="O12501">
        <v>51</v>
      </c>
      <c r="P12501">
        <v>8.1</v>
      </c>
      <c r="Q12501">
        <v>37</v>
      </c>
      <c r="R12501" t="s">
        <v>10239</v>
      </c>
      <c r="S12501" t="s">
        <v>53</v>
      </c>
    </row>
    <row r="12502" spans="1:19" x14ac:dyDescent="0.2">
      <c r="A12502" t="s">
        <v>6566</v>
      </c>
      <c r="B12502" t="s">
        <v>137</v>
      </c>
      <c r="C12502">
        <v>2003</v>
      </c>
      <c r="D12502" s="1" t="d">
        <v>1992-10-03</v>
      </c>
      <c r="E12502" s="1" t="str">
        <f t="shared" si="390"/>
        <v>1992</v>
      </c>
      <c r="F12502" s="1" t="str">
        <f t="shared" si="391"/>
        <v>Oct</v>
      </c>
      <c r="G12502" t="s">
        <v>50</v>
      </c>
      <c r="H12502" t="s">
        <v>2412</v>
      </c>
      <c r="I12502">
        <v>0.05</v>
      </c>
      <c r="J12502">
        <v>0.01</v>
      </c>
      <c r="K12502">
        <v>0</v>
      </c>
      <c r="L12502">
        <v>0</v>
      </c>
      <c r="M12502">
        <v>0.06</v>
      </c>
      <c r="N12502">
        <v>55</v>
      </c>
      <c r="O12502">
        <v>24</v>
      </c>
      <c r="P12502" t="s">
        <v>203</v>
      </c>
      <c r="R12502" t="s">
        <v>1330</v>
      </c>
      <c r="S12502" t="s">
        <v>88</v>
      </c>
    </row>
    <row r="12503" spans="1:19" x14ac:dyDescent="0.2">
      <c r="A12503" t="s">
        <v>2797</v>
      </c>
      <c r="B12503" t="s">
        <v>148</v>
      </c>
      <c r="C12503">
        <v>2010</v>
      </c>
      <c r="D12503" s="1" t="d">
        <v>1988-12-25</v>
      </c>
      <c r="E12503" s="1" t="str">
        <f t="shared" si="390"/>
        <v>1988</v>
      </c>
      <c r="F12503" s="1" t="str">
        <f t="shared" si="391"/>
        <v>Dec</v>
      </c>
      <c r="G12503" t="s">
        <v>24</v>
      </c>
      <c r="H12503" t="s">
        <v>71</v>
      </c>
      <c r="I12503">
        <v>0.01</v>
      </c>
      <c r="J12503">
        <v>0.04</v>
      </c>
      <c r="K12503">
        <v>0</v>
      </c>
      <c r="L12503">
        <v>0.01</v>
      </c>
      <c r="M12503">
        <v>0.06</v>
      </c>
      <c r="N12503">
        <v>81</v>
      </c>
      <c r="O12503">
        <v>24</v>
      </c>
      <c r="P12503">
        <v>7.4</v>
      </c>
      <c r="Q12503">
        <v>177</v>
      </c>
      <c r="R12503" t="s">
        <v>930</v>
      </c>
      <c r="S12503" t="s">
        <v>112</v>
      </c>
    </row>
    <row r="12504" spans="1:19" x14ac:dyDescent="0.2">
      <c r="A12504" t="s">
        <v>10240</v>
      </c>
      <c r="B12504" t="s">
        <v>49</v>
      </c>
      <c r="C12504">
        <v>2014</v>
      </c>
      <c r="D12504" s="1" t="d">
        <v>2002-12-31</v>
      </c>
      <c r="E12504" s="1" t="str">
        <f t="shared" si="390"/>
        <v>2002</v>
      </c>
      <c r="F12504" s="1" t="str">
        <f t="shared" si="391"/>
        <v>Dec</v>
      </c>
      <c r="G12504" t="s">
        <v>272</v>
      </c>
      <c r="H12504" t="s">
        <v>372</v>
      </c>
      <c r="I12504">
        <v>0</v>
      </c>
      <c r="J12504">
        <v>0</v>
      </c>
      <c r="K12504">
        <v>0.06</v>
      </c>
      <c r="L12504">
        <v>0</v>
      </c>
      <c r="M12504">
        <v>0.06</v>
      </c>
    </row>
    <row r="12505" spans="1:19" x14ac:dyDescent="0.2">
      <c r="A12505" t="s">
        <v>10241</v>
      </c>
      <c r="B12505" t="s">
        <v>148</v>
      </c>
      <c r="C12505">
        <v>2011</v>
      </c>
      <c r="D12505" s="1" t="d">
        <v>2004-06-18</v>
      </c>
      <c r="E12505" s="1" t="str">
        <f t="shared" si="390"/>
        <v>2004</v>
      </c>
      <c r="F12505" s="1" t="str">
        <f t="shared" si="391"/>
        <v>Jun</v>
      </c>
      <c r="G12505" t="s">
        <v>101</v>
      </c>
      <c r="H12505" t="s">
        <v>1791</v>
      </c>
      <c r="I12505">
        <v>0</v>
      </c>
      <c r="J12505">
        <v>0.05</v>
      </c>
      <c r="K12505">
        <v>0</v>
      </c>
      <c r="L12505">
        <v>0.01</v>
      </c>
      <c r="M12505">
        <v>0.06</v>
      </c>
      <c r="N12505">
        <v>75</v>
      </c>
      <c r="O12505">
        <v>30</v>
      </c>
      <c r="P12505">
        <v>7.9</v>
      </c>
      <c r="Q12505">
        <v>35</v>
      </c>
      <c r="R12505" t="s">
        <v>10242</v>
      </c>
      <c r="S12505" t="s">
        <v>112</v>
      </c>
    </row>
    <row r="12506" spans="1:19" x14ac:dyDescent="0.2">
      <c r="A12506" t="s">
        <v>10243</v>
      </c>
      <c r="B12506" t="s">
        <v>55</v>
      </c>
      <c r="C12506">
        <v>2002</v>
      </c>
      <c r="D12506" s="1" t="d">
        <v>2012-06-21</v>
      </c>
      <c r="E12506" s="1" t="str">
        <f t="shared" si="390"/>
        <v>2012</v>
      </c>
      <c r="F12506" s="1" t="str">
        <f t="shared" si="391"/>
        <v>Jun</v>
      </c>
      <c r="G12506" t="s">
        <v>50</v>
      </c>
      <c r="H12506" t="s">
        <v>234</v>
      </c>
      <c r="I12506">
        <v>0.03</v>
      </c>
      <c r="J12506">
        <v>0.02</v>
      </c>
      <c r="K12506">
        <v>0</v>
      </c>
      <c r="L12506">
        <v>0.01</v>
      </c>
      <c r="M12506">
        <v>0.06</v>
      </c>
    </row>
    <row r="12507" spans="1:19" x14ac:dyDescent="0.2">
      <c r="A12507" t="s">
        <v>10244</v>
      </c>
      <c r="B12507" t="s">
        <v>32</v>
      </c>
      <c r="C12507">
        <v>2006</v>
      </c>
      <c r="D12507" s="1" t="d">
        <v>1992-05-30</v>
      </c>
      <c r="E12507" s="1" t="str">
        <f t="shared" si="390"/>
        <v>1992</v>
      </c>
      <c r="F12507" s="1" t="str">
        <f t="shared" si="391"/>
        <v>May</v>
      </c>
      <c r="G12507" t="s">
        <v>34</v>
      </c>
      <c r="H12507" t="s">
        <v>6588</v>
      </c>
      <c r="I12507">
        <v>0</v>
      </c>
      <c r="J12507">
        <v>0</v>
      </c>
      <c r="K12507">
        <v>0.06</v>
      </c>
      <c r="L12507">
        <v>0</v>
      </c>
      <c r="M12507">
        <v>0.06</v>
      </c>
    </row>
    <row r="12508" spans="1:19" x14ac:dyDescent="0.2">
      <c r="A12508" t="s">
        <v>10245</v>
      </c>
      <c r="B12508" t="s">
        <v>32</v>
      </c>
      <c r="C12508">
        <v>2008</v>
      </c>
      <c r="D12508" s="1" t="d">
        <v>2010-11-11</v>
      </c>
      <c r="E12508" s="1" t="str">
        <f t="shared" si="390"/>
        <v>2010</v>
      </c>
      <c r="F12508" s="1" t="str">
        <f t="shared" si="391"/>
        <v>Nov</v>
      </c>
      <c r="G12508" t="s">
        <v>39</v>
      </c>
      <c r="H12508" t="s">
        <v>234</v>
      </c>
      <c r="I12508">
        <v>0</v>
      </c>
      <c r="J12508">
        <v>0</v>
      </c>
      <c r="K12508">
        <v>0.06</v>
      </c>
      <c r="L12508">
        <v>0</v>
      </c>
      <c r="M12508">
        <v>0.06</v>
      </c>
    </row>
    <row r="12509" spans="1:19" x14ac:dyDescent="0.2">
      <c r="A12509" t="s">
        <v>10246</v>
      </c>
      <c r="B12509" t="s">
        <v>799</v>
      </c>
      <c r="C12509">
        <v>1998</v>
      </c>
      <c r="D12509" s="1" t="d">
        <v>1989-02-15</v>
      </c>
      <c r="E12509" s="1" t="str">
        <f t="shared" si="390"/>
        <v>1989</v>
      </c>
      <c r="F12509" s="1" t="str">
        <f t="shared" si="391"/>
        <v>Feb</v>
      </c>
      <c r="G12509" t="s">
        <v>24</v>
      </c>
      <c r="H12509" t="s">
        <v>977</v>
      </c>
      <c r="I12509">
        <v>0</v>
      </c>
      <c r="J12509">
        <v>0</v>
      </c>
      <c r="K12509">
        <v>0.06</v>
      </c>
      <c r="L12509">
        <v>0</v>
      </c>
      <c r="M12509">
        <v>0.06</v>
      </c>
    </row>
    <row r="12510" spans="1:19" x14ac:dyDescent="0.2">
      <c r="A12510" t="s">
        <v>7790</v>
      </c>
      <c r="B12510" t="s">
        <v>64</v>
      </c>
      <c r="C12510">
        <v>2002</v>
      </c>
      <c r="D12510" s="1" t="d">
        <v>2015-01-30</v>
      </c>
      <c r="E12510" s="1" t="str">
        <f t="shared" si="390"/>
        <v>2015</v>
      </c>
      <c r="F12510" s="1" t="str">
        <f t="shared" si="391"/>
        <v>Jan</v>
      </c>
      <c r="G12510" t="s">
        <v>18</v>
      </c>
      <c r="H12510" t="s">
        <v>111</v>
      </c>
      <c r="I12510">
        <v>0.04</v>
      </c>
      <c r="J12510">
        <v>0.02</v>
      </c>
      <c r="K12510">
        <v>0</v>
      </c>
      <c r="L12510">
        <v>0</v>
      </c>
      <c r="M12510">
        <v>0.06</v>
      </c>
      <c r="N12510">
        <v>55</v>
      </c>
      <c r="O12510">
        <v>7</v>
      </c>
      <c r="P12510" t="s">
        <v>203</v>
      </c>
      <c r="R12510" t="s">
        <v>719</v>
      </c>
      <c r="S12510" t="s">
        <v>20</v>
      </c>
    </row>
    <row r="12511" spans="1:19" x14ac:dyDescent="0.2">
      <c r="A12511" t="s">
        <v>8025</v>
      </c>
      <c r="B12511" t="s">
        <v>44</v>
      </c>
      <c r="C12511">
        <v>2011</v>
      </c>
      <c r="D12511" s="1" t="d">
        <v>2004-11-15</v>
      </c>
      <c r="E12511" s="1" t="str">
        <f t="shared" si="390"/>
        <v>2004</v>
      </c>
      <c r="F12511" s="1" t="str">
        <f t="shared" si="391"/>
        <v>Nov</v>
      </c>
      <c r="G12511" t="s">
        <v>24</v>
      </c>
      <c r="H12511" t="s">
        <v>4489</v>
      </c>
      <c r="I12511">
        <v>0</v>
      </c>
      <c r="J12511">
        <v>0.05</v>
      </c>
      <c r="K12511">
        <v>0</v>
      </c>
      <c r="L12511">
        <v>0.01</v>
      </c>
      <c r="M12511">
        <v>0.06</v>
      </c>
    </row>
    <row r="12512" spans="1:19" x14ac:dyDescent="0.2">
      <c r="A12512" t="s">
        <v>10247</v>
      </c>
      <c r="B12512" t="s">
        <v>32</v>
      </c>
      <c r="C12512">
        <v>2008</v>
      </c>
      <c r="D12512" s="1" t="d">
        <v>2005-06-01</v>
      </c>
      <c r="E12512" s="1" t="str">
        <f t="shared" si="390"/>
        <v>2005</v>
      </c>
      <c r="F12512" s="1" t="str">
        <f t="shared" si="391"/>
        <v>Jun</v>
      </c>
      <c r="G12512" t="s">
        <v>30</v>
      </c>
      <c r="H12512" t="s">
        <v>484</v>
      </c>
      <c r="I12512">
        <v>0.06</v>
      </c>
      <c r="J12512">
        <v>0</v>
      </c>
      <c r="K12512">
        <v>0</v>
      </c>
      <c r="L12512">
        <v>0</v>
      </c>
      <c r="M12512">
        <v>0.06</v>
      </c>
      <c r="N12512">
        <v>66</v>
      </c>
      <c r="O12512">
        <v>4</v>
      </c>
      <c r="P12512" t="s">
        <v>203</v>
      </c>
      <c r="R12512" t="s">
        <v>10248</v>
      </c>
      <c r="S12512" t="s">
        <v>20</v>
      </c>
    </row>
    <row r="12513" spans="1:19" x14ac:dyDescent="0.2">
      <c r="A12513" t="s">
        <v>9552</v>
      </c>
      <c r="B12513" t="s">
        <v>17</v>
      </c>
      <c r="C12513">
        <v>2007</v>
      </c>
      <c r="D12513" s="1" t="d">
        <v>1989-11-25</v>
      </c>
      <c r="E12513" s="1" t="str">
        <f t="shared" si="390"/>
        <v>1989</v>
      </c>
      <c r="F12513" s="1" t="str">
        <f t="shared" si="391"/>
        <v>Nov</v>
      </c>
      <c r="G12513" t="s">
        <v>28</v>
      </c>
      <c r="H12513" t="s">
        <v>151</v>
      </c>
      <c r="I12513">
        <v>0.05</v>
      </c>
      <c r="J12513">
        <v>0</v>
      </c>
      <c r="K12513">
        <v>0</v>
      </c>
      <c r="L12513">
        <v>0</v>
      </c>
      <c r="M12513">
        <v>0.06</v>
      </c>
      <c r="N12513">
        <v>48</v>
      </c>
      <c r="O12513">
        <v>24</v>
      </c>
      <c r="P12513">
        <v>7.1</v>
      </c>
      <c r="Q12513">
        <v>23</v>
      </c>
      <c r="R12513" t="s">
        <v>3789</v>
      </c>
      <c r="S12513" t="s">
        <v>88</v>
      </c>
    </row>
    <row r="12514" spans="1:19" x14ac:dyDescent="0.2">
      <c r="A12514" t="s">
        <v>5878</v>
      </c>
      <c r="B12514" t="s">
        <v>189</v>
      </c>
      <c r="C12514">
        <v>2003</v>
      </c>
      <c r="D12514" s="1" t="d">
        <v>2010-10-07</v>
      </c>
      <c r="E12514" s="1" t="str">
        <f t="shared" si="390"/>
        <v>2010</v>
      </c>
      <c r="F12514" s="1" t="str">
        <f t="shared" si="391"/>
        <v>Oct</v>
      </c>
      <c r="G12514" t="s">
        <v>1</v>
      </c>
      <c r="H12514" t="s">
        <v>523</v>
      </c>
      <c r="I12514">
        <v>0.05</v>
      </c>
      <c r="J12514">
        <v>0.01</v>
      </c>
      <c r="K12514">
        <v>0</v>
      </c>
      <c r="L12514">
        <v>0</v>
      </c>
      <c r="M12514">
        <v>0.06</v>
      </c>
      <c r="N12514">
        <v>71</v>
      </c>
      <c r="O12514">
        <v>22</v>
      </c>
      <c r="P12514">
        <v>7.3</v>
      </c>
      <c r="Q12514">
        <v>6</v>
      </c>
      <c r="R12514" t="s">
        <v>1618</v>
      </c>
      <c r="S12514" t="s">
        <v>88</v>
      </c>
    </row>
    <row r="12515" spans="1:19" x14ac:dyDescent="0.2">
      <c r="A12515" t="s">
        <v>10249</v>
      </c>
      <c r="B12515" t="s">
        <v>17</v>
      </c>
      <c r="C12515">
        <v>2009</v>
      </c>
      <c r="D12515" s="1" t="d">
        <v>1989-12-12</v>
      </c>
      <c r="E12515" s="1" t="str">
        <f t="shared" si="390"/>
        <v>1989</v>
      </c>
      <c r="F12515" s="1" t="str">
        <f t="shared" si="391"/>
        <v>Dec</v>
      </c>
      <c r="G12515" t="s">
        <v>50</v>
      </c>
      <c r="H12515" t="s">
        <v>5463</v>
      </c>
      <c r="I12515">
        <v>0.06</v>
      </c>
      <c r="J12515">
        <v>0</v>
      </c>
      <c r="K12515">
        <v>0</v>
      </c>
      <c r="L12515">
        <v>0</v>
      </c>
      <c r="M12515">
        <v>0.06</v>
      </c>
      <c r="P12515" t="s">
        <v>203</v>
      </c>
      <c r="R12515" t="s">
        <v>5463</v>
      </c>
      <c r="S12515" t="s">
        <v>112</v>
      </c>
    </row>
    <row r="12516" spans="1:19" x14ac:dyDescent="0.2">
      <c r="A12516" t="s">
        <v>10250</v>
      </c>
      <c r="B12516" t="s">
        <v>159</v>
      </c>
      <c r="C12516">
        <v>2010</v>
      </c>
      <c r="D12516" s="1" t="d">
        <v>2010-07-13</v>
      </c>
      <c r="E12516" s="1" t="str">
        <f t="shared" si="390"/>
        <v>2010</v>
      </c>
      <c r="F12516" s="1" t="str">
        <f t="shared" si="391"/>
        <v>Jul</v>
      </c>
      <c r="G12516" t="s">
        <v>50</v>
      </c>
      <c r="H12516" t="s">
        <v>372</v>
      </c>
      <c r="I12516">
        <v>0</v>
      </c>
      <c r="J12516">
        <v>0</v>
      </c>
      <c r="K12516">
        <v>0.06</v>
      </c>
      <c r="L12516">
        <v>0</v>
      </c>
      <c r="M12516">
        <v>0.06</v>
      </c>
    </row>
    <row r="12517" spans="1:19" x14ac:dyDescent="0.2">
      <c r="A12517" t="s">
        <v>10251</v>
      </c>
      <c r="B12517" t="s">
        <v>32</v>
      </c>
      <c r="C12517">
        <v>2005</v>
      </c>
      <c r="D12517" s="1" t="d">
        <v>1993-11-17</v>
      </c>
      <c r="E12517" s="1" t="str">
        <f t="shared" si="390"/>
        <v>1993</v>
      </c>
      <c r="F12517" s="1" t="str">
        <f t="shared" si="391"/>
        <v>Nov</v>
      </c>
      <c r="G12517" t="s">
        <v>28</v>
      </c>
      <c r="H12517" t="s">
        <v>19</v>
      </c>
      <c r="I12517">
        <v>0.06</v>
      </c>
      <c r="J12517">
        <v>0</v>
      </c>
      <c r="K12517">
        <v>0</v>
      </c>
      <c r="L12517">
        <v>0</v>
      </c>
      <c r="M12517">
        <v>0.06</v>
      </c>
    </row>
    <row r="12518" spans="1:19" x14ac:dyDescent="0.2">
      <c r="A12518" t="s">
        <v>5417</v>
      </c>
      <c r="B12518" t="s">
        <v>171</v>
      </c>
      <c r="C12518">
        <v>2016</v>
      </c>
      <c r="D12518" s="1" t="d">
        <v>2007-04-08</v>
      </c>
      <c r="E12518" s="1" t="str">
        <f t="shared" si="390"/>
        <v>2007</v>
      </c>
      <c r="F12518" s="1" t="str">
        <f t="shared" si="391"/>
        <v>Apr</v>
      </c>
      <c r="G12518" t="s">
        <v>50</v>
      </c>
      <c r="H12518" t="s">
        <v>933</v>
      </c>
      <c r="I12518">
        <v>0.02</v>
      </c>
      <c r="J12518">
        <v>0.03</v>
      </c>
      <c r="K12518">
        <v>0</v>
      </c>
      <c r="L12518">
        <v>0</v>
      </c>
      <c r="M12518">
        <v>0.06</v>
      </c>
    </row>
    <row r="12519" spans="1:19" x14ac:dyDescent="0.2">
      <c r="A12519" t="s">
        <v>4678</v>
      </c>
      <c r="B12519" t="s">
        <v>189</v>
      </c>
      <c r="C12519">
        <v>2003</v>
      </c>
      <c r="D12519" s="1" t="d">
        <v>2010-12-18</v>
      </c>
      <c r="E12519" s="1" t="str">
        <f t="shared" si="390"/>
        <v>2010</v>
      </c>
      <c r="F12519" s="1" t="str">
        <f t="shared" si="391"/>
        <v>Dec</v>
      </c>
      <c r="G12519" t="s">
        <v>50</v>
      </c>
      <c r="H12519" t="s">
        <v>111</v>
      </c>
      <c r="I12519">
        <v>0.05</v>
      </c>
      <c r="J12519">
        <v>0.01</v>
      </c>
      <c r="K12519">
        <v>0</v>
      </c>
      <c r="L12519">
        <v>0</v>
      </c>
      <c r="M12519">
        <v>0.06</v>
      </c>
      <c r="N12519">
        <v>63</v>
      </c>
      <c r="O12519">
        <v>17</v>
      </c>
      <c r="P12519" t="s">
        <v>203</v>
      </c>
      <c r="R12519" t="s">
        <v>260</v>
      </c>
      <c r="S12519" t="s">
        <v>88</v>
      </c>
    </row>
    <row r="12520" spans="1:19" x14ac:dyDescent="0.2">
      <c r="A12520" t="s">
        <v>10252</v>
      </c>
      <c r="B12520" t="s">
        <v>17</v>
      </c>
      <c r="C12520">
        <v>2008</v>
      </c>
      <c r="D12520" s="1" t="d">
        <v>2021-01-10</v>
      </c>
      <c r="E12520" s="1" t="str">
        <f t="shared" si="390"/>
        <v>2021</v>
      </c>
      <c r="F12520" s="1" t="str">
        <f t="shared" si="391"/>
        <v>Jan</v>
      </c>
      <c r="G12520" t="s">
        <v>101</v>
      </c>
      <c r="H12520" t="s">
        <v>2232</v>
      </c>
      <c r="I12520">
        <v>0.04</v>
      </c>
      <c r="J12520">
        <v>0.01</v>
      </c>
      <c r="K12520">
        <v>0</v>
      </c>
      <c r="L12520">
        <v>0</v>
      </c>
      <c r="M12520">
        <v>0.06</v>
      </c>
      <c r="N12520">
        <v>65</v>
      </c>
      <c r="O12520">
        <v>12</v>
      </c>
      <c r="P12520">
        <v>7.6</v>
      </c>
      <c r="Q12520">
        <v>8</v>
      </c>
      <c r="R12520" t="s">
        <v>10253</v>
      </c>
      <c r="S12520" t="s">
        <v>88</v>
      </c>
    </row>
    <row r="12521" spans="1:19" x14ac:dyDescent="0.2">
      <c r="A12521" t="s">
        <v>10254</v>
      </c>
      <c r="B12521" t="s">
        <v>148</v>
      </c>
      <c r="C12521">
        <v>2011</v>
      </c>
      <c r="D12521" s="1" t="d">
        <v>1990-11-19</v>
      </c>
      <c r="E12521" s="1" t="str">
        <f t="shared" si="390"/>
        <v>1990</v>
      </c>
      <c r="F12521" s="1" t="str">
        <f t="shared" si="391"/>
        <v>Nov</v>
      </c>
      <c r="G12521" t="s">
        <v>28</v>
      </c>
      <c r="H12521" t="s">
        <v>1652</v>
      </c>
      <c r="I12521">
        <v>0.06</v>
      </c>
      <c r="J12521">
        <v>0</v>
      </c>
      <c r="K12521">
        <v>0</v>
      </c>
      <c r="L12521">
        <v>0</v>
      </c>
      <c r="M12521">
        <v>0.06</v>
      </c>
      <c r="P12521">
        <v>7.4</v>
      </c>
      <c r="Q12521">
        <v>5</v>
      </c>
      <c r="R12521" t="s">
        <v>1652</v>
      </c>
      <c r="S12521" t="s">
        <v>88</v>
      </c>
    </row>
    <row r="12522" spans="1:19" x14ac:dyDescent="0.2">
      <c r="A12522" t="s">
        <v>2942</v>
      </c>
      <c r="B12522" t="s">
        <v>148</v>
      </c>
      <c r="C12522">
        <v>2007</v>
      </c>
      <c r="D12522" s="1" t="d">
        <v>2020-09-25</v>
      </c>
      <c r="E12522" s="1" t="str">
        <f t="shared" si="390"/>
        <v>2020</v>
      </c>
      <c r="F12522" s="1" t="str">
        <f t="shared" si="391"/>
        <v>Sep</v>
      </c>
      <c r="G12522" t="s">
        <v>37</v>
      </c>
      <c r="H12522" t="s">
        <v>776</v>
      </c>
      <c r="I12522">
        <v>0</v>
      </c>
      <c r="J12522">
        <v>0.05</v>
      </c>
      <c r="K12522">
        <v>0</v>
      </c>
      <c r="L12522">
        <v>0.01</v>
      </c>
      <c r="M12522">
        <v>0.06</v>
      </c>
      <c r="N12522">
        <v>83</v>
      </c>
      <c r="O12522">
        <v>41</v>
      </c>
      <c r="P12522">
        <v>8</v>
      </c>
      <c r="Q12522">
        <v>523</v>
      </c>
      <c r="R12522" t="s">
        <v>199</v>
      </c>
      <c r="S12522" t="s">
        <v>53</v>
      </c>
    </row>
    <row r="12523" spans="1:19" x14ac:dyDescent="0.2">
      <c r="A12523" t="s">
        <v>9814</v>
      </c>
      <c r="B12523" t="s">
        <v>189</v>
      </c>
      <c r="C12523">
        <v>2002</v>
      </c>
      <c r="D12523" s="1" t="d">
        <v>1999-07-14</v>
      </c>
      <c r="E12523" s="1" t="str">
        <f t="shared" si="390"/>
        <v>1999</v>
      </c>
      <c r="F12523" s="1" t="str">
        <f t="shared" si="391"/>
        <v>Jul</v>
      </c>
      <c r="G12523" t="s">
        <v>18</v>
      </c>
      <c r="H12523" t="s">
        <v>234</v>
      </c>
      <c r="I12523">
        <v>0.05</v>
      </c>
      <c r="J12523">
        <v>0.01</v>
      </c>
      <c r="K12523">
        <v>0</v>
      </c>
      <c r="L12523">
        <v>0</v>
      </c>
      <c r="M12523">
        <v>0.06</v>
      </c>
      <c r="N12523">
        <v>36</v>
      </c>
      <c r="O12523">
        <v>7</v>
      </c>
      <c r="P12523">
        <v>4.7</v>
      </c>
      <c r="Q12523">
        <v>6</v>
      </c>
      <c r="R12523" t="s">
        <v>4584</v>
      </c>
      <c r="S12523" t="s">
        <v>20</v>
      </c>
    </row>
    <row r="12524" spans="1:19" x14ac:dyDescent="0.2">
      <c r="A12524" t="s">
        <v>10255</v>
      </c>
      <c r="B12524" t="s">
        <v>1015</v>
      </c>
      <c r="C12524">
        <v>2016</v>
      </c>
      <c r="D12524" s="1" t="d">
        <v>2018-06-28</v>
      </c>
      <c r="E12524" s="1" t="str">
        <f t="shared" si="390"/>
        <v>2018</v>
      </c>
      <c r="F12524" s="1" t="str">
        <f t="shared" si="391"/>
        <v>Jun</v>
      </c>
      <c r="G12524" t="s">
        <v>50</v>
      </c>
      <c r="H12524" t="s">
        <v>372</v>
      </c>
      <c r="I12524">
        <v>0</v>
      </c>
      <c r="J12524">
        <v>0</v>
      </c>
      <c r="K12524">
        <v>0.06</v>
      </c>
      <c r="L12524">
        <v>0</v>
      </c>
      <c r="M12524">
        <v>0.06</v>
      </c>
      <c r="R12524" t="s">
        <v>5394</v>
      </c>
    </row>
    <row r="12525" spans="1:19" x14ac:dyDescent="0.2">
      <c r="A12525" t="s">
        <v>10256</v>
      </c>
      <c r="B12525" t="s">
        <v>32</v>
      </c>
      <c r="C12525">
        <v>2008</v>
      </c>
      <c r="D12525" s="1" t="d">
        <v>1993-08-17</v>
      </c>
      <c r="E12525" s="1" t="str">
        <f t="shared" si="390"/>
        <v>1993</v>
      </c>
      <c r="F12525" s="1" t="str">
        <f t="shared" si="391"/>
        <v>Aug</v>
      </c>
      <c r="G12525" t="s">
        <v>28</v>
      </c>
      <c r="H12525" t="s">
        <v>372</v>
      </c>
      <c r="I12525">
        <v>0</v>
      </c>
      <c r="J12525">
        <v>0</v>
      </c>
      <c r="K12525">
        <v>0.06</v>
      </c>
      <c r="L12525">
        <v>0</v>
      </c>
      <c r="M12525">
        <v>0.06</v>
      </c>
    </row>
    <row r="12526" spans="1:19" x14ac:dyDescent="0.2">
      <c r="A12526" t="s">
        <v>10257</v>
      </c>
      <c r="B12526" t="s">
        <v>32</v>
      </c>
      <c r="C12526" t="s">
        <v>286</v>
      </c>
      <c r="D12526" s="1" t="d">
        <v>1995-08-19</v>
      </c>
      <c r="E12526" s="1" t="str">
        <f t="shared" si="390"/>
        <v>1995</v>
      </c>
      <c r="F12526" s="1" t="str">
        <f t="shared" si="391"/>
        <v>Aug</v>
      </c>
      <c r="G12526" t="s">
        <v>39</v>
      </c>
      <c r="H12526" t="s">
        <v>286</v>
      </c>
      <c r="I12526">
        <v>0</v>
      </c>
      <c r="J12526">
        <v>0</v>
      </c>
      <c r="K12526">
        <v>0.06</v>
      </c>
      <c r="L12526">
        <v>0</v>
      </c>
      <c r="M12526">
        <v>0.06</v>
      </c>
    </row>
    <row r="12527" spans="1:19" x14ac:dyDescent="0.2">
      <c r="A12527" t="s">
        <v>900</v>
      </c>
      <c r="B12527" t="s">
        <v>55</v>
      </c>
      <c r="C12527">
        <v>2011</v>
      </c>
      <c r="D12527" s="1" t="d">
        <v>2014-11-13</v>
      </c>
      <c r="E12527" s="1" t="str">
        <f t="shared" si="390"/>
        <v>2014</v>
      </c>
      <c r="F12527" s="1" t="str">
        <f t="shared" si="391"/>
        <v>Nov</v>
      </c>
      <c r="G12527" t="s">
        <v>50</v>
      </c>
      <c r="H12527" t="s">
        <v>234</v>
      </c>
      <c r="I12527">
        <v>0</v>
      </c>
      <c r="J12527">
        <v>0</v>
      </c>
      <c r="K12527">
        <v>0.06</v>
      </c>
      <c r="L12527">
        <v>0</v>
      </c>
      <c r="M12527">
        <v>0.06</v>
      </c>
      <c r="P12527">
        <v>8.1999999999999993</v>
      </c>
      <c r="Q12527">
        <v>11</v>
      </c>
      <c r="R12527" t="s">
        <v>357</v>
      </c>
      <c r="S12527" t="s">
        <v>20</v>
      </c>
    </row>
    <row r="12528" spans="1:19" x14ac:dyDescent="0.2">
      <c r="A12528" t="s">
        <v>10258</v>
      </c>
      <c r="B12528" t="s">
        <v>17</v>
      </c>
      <c r="C12528">
        <v>2009</v>
      </c>
      <c r="D12528" s="1" t="d">
        <v>2001-12-10</v>
      </c>
      <c r="E12528" s="1" t="str">
        <f t="shared" si="390"/>
        <v>2001</v>
      </c>
      <c r="F12528" s="1" t="str">
        <f t="shared" si="391"/>
        <v>Dec</v>
      </c>
      <c r="G12528" t="s">
        <v>101</v>
      </c>
      <c r="H12528" t="s">
        <v>111</v>
      </c>
      <c r="I12528">
        <v>0.05</v>
      </c>
      <c r="J12528">
        <v>0.01</v>
      </c>
      <c r="K12528">
        <v>0</v>
      </c>
      <c r="L12528">
        <v>0</v>
      </c>
      <c r="M12528">
        <v>0.06</v>
      </c>
      <c r="N12528">
        <v>65</v>
      </c>
      <c r="O12528">
        <v>4</v>
      </c>
      <c r="P12528" t="s">
        <v>203</v>
      </c>
      <c r="R12528" t="s">
        <v>2106</v>
      </c>
      <c r="S12528" t="s">
        <v>88</v>
      </c>
    </row>
    <row r="12529" spans="1:19" x14ac:dyDescent="0.2">
      <c r="A12529" t="s">
        <v>7058</v>
      </c>
      <c r="B12529" t="s">
        <v>137</v>
      </c>
      <c r="C12529">
        <v>2004</v>
      </c>
      <c r="D12529" s="1" t="d">
        <v>1988-08-29</v>
      </c>
      <c r="E12529" s="1" t="str">
        <f t="shared" si="390"/>
        <v>1988</v>
      </c>
      <c r="F12529" s="1" t="str">
        <f t="shared" si="391"/>
        <v>Aug</v>
      </c>
      <c r="G12529" t="s">
        <v>37</v>
      </c>
      <c r="H12529" t="s">
        <v>155</v>
      </c>
      <c r="I12529">
        <v>0.05</v>
      </c>
      <c r="J12529">
        <v>0.01</v>
      </c>
      <c r="K12529">
        <v>0</v>
      </c>
      <c r="L12529">
        <v>0</v>
      </c>
      <c r="M12529">
        <v>0.06</v>
      </c>
      <c r="N12529">
        <v>66</v>
      </c>
      <c r="O12529">
        <v>38</v>
      </c>
      <c r="P12529">
        <v>8.6</v>
      </c>
      <c r="Q12529">
        <v>5</v>
      </c>
      <c r="R12529" t="s">
        <v>1244</v>
      </c>
      <c r="S12529" t="s">
        <v>88</v>
      </c>
    </row>
    <row r="12530" spans="1:19" x14ac:dyDescent="0.2">
      <c r="A12530" t="s">
        <v>10259</v>
      </c>
      <c r="B12530" t="s">
        <v>32</v>
      </c>
      <c r="C12530">
        <v>2007</v>
      </c>
      <c r="D12530" s="1" t="d">
        <v>2013-07-28</v>
      </c>
      <c r="E12530" s="1" t="str">
        <f t="shared" si="390"/>
        <v>2013</v>
      </c>
      <c r="F12530" s="1" t="str">
        <f t="shared" si="391"/>
        <v>Jul</v>
      </c>
      <c r="G12530" t="s">
        <v>30</v>
      </c>
      <c r="H12530" t="s">
        <v>242</v>
      </c>
      <c r="I12530">
        <v>0.06</v>
      </c>
      <c r="J12530">
        <v>0</v>
      </c>
      <c r="K12530">
        <v>0</v>
      </c>
      <c r="L12530">
        <v>0</v>
      </c>
      <c r="M12530">
        <v>0.06</v>
      </c>
      <c r="N12530">
        <v>61</v>
      </c>
      <c r="O12530">
        <v>29</v>
      </c>
      <c r="P12530">
        <v>7</v>
      </c>
      <c r="Q12530">
        <v>5</v>
      </c>
      <c r="R12530" t="s">
        <v>257</v>
      </c>
      <c r="S12530" t="s">
        <v>20</v>
      </c>
    </row>
    <row r="12531" spans="1:19" x14ac:dyDescent="0.2">
      <c r="A12531" t="s">
        <v>989</v>
      </c>
      <c r="B12531" t="s">
        <v>148</v>
      </c>
      <c r="C12531">
        <v>2005</v>
      </c>
      <c r="D12531" s="1" t="d">
        <v>2017-09-25</v>
      </c>
      <c r="E12531" s="1" t="str">
        <f t="shared" si="390"/>
        <v>2017</v>
      </c>
      <c r="F12531" s="1" t="str">
        <f t="shared" si="391"/>
        <v>Sep</v>
      </c>
      <c r="G12531" t="s">
        <v>37</v>
      </c>
      <c r="H12531" t="s">
        <v>71</v>
      </c>
      <c r="I12531">
        <v>0</v>
      </c>
      <c r="J12531">
        <v>0.05</v>
      </c>
      <c r="K12531">
        <v>0</v>
      </c>
      <c r="L12531">
        <v>0.01</v>
      </c>
      <c r="M12531">
        <v>0.06</v>
      </c>
      <c r="N12531">
        <v>86</v>
      </c>
      <c r="O12531">
        <v>64</v>
      </c>
      <c r="P12531">
        <v>8.4</v>
      </c>
      <c r="Q12531">
        <v>626</v>
      </c>
      <c r="R12531" t="s">
        <v>82</v>
      </c>
      <c r="S12531" t="s">
        <v>88</v>
      </c>
    </row>
    <row r="12532" spans="1:19" x14ac:dyDescent="0.2">
      <c r="A12532" t="s">
        <v>10260</v>
      </c>
      <c r="B12532" t="s">
        <v>32</v>
      </c>
      <c r="C12532">
        <v>2009</v>
      </c>
      <c r="D12532" s="1" t="d">
        <v>2009-02-19</v>
      </c>
      <c r="E12532" s="1" t="str">
        <f t="shared" si="390"/>
        <v>2009</v>
      </c>
      <c r="F12532" s="1" t="str">
        <f t="shared" si="391"/>
        <v>Feb</v>
      </c>
      <c r="G12532" t="s">
        <v>37</v>
      </c>
      <c r="H12532" t="s">
        <v>1787</v>
      </c>
      <c r="I12532">
        <v>0.05</v>
      </c>
      <c r="J12532">
        <v>0</v>
      </c>
      <c r="K12532">
        <v>0</v>
      </c>
      <c r="L12532">
        <v>0</v>
      </c>
      <c r="M12532">
        <v>0.06</v>
      </c>
      <c r="N12532">
        <v>78</v>
      </c>
      <c r="O12532">
        <v>39</v>
      </c>
      <c r="P12532">
        <v>8.1999999999999993</v>
      </c>
      <c r="Q12532">
        <v>26</v>
      </c>
      <c r="R12532" t="s">
        <v>10261</v>
      </c>
      <c r="S12532" t="s">
        <v>20</v>
      </c>
    </row>
    <row r="12533" spans="1:19" x14ac:dyDescent="0.2">
      <c r="A12533" t="s">
        <v>10262</v>
      </c>
      <c r="B12533" t="s">
        <v>159</v>
      </c>
      <c r="C12533">
        <v>2012</v>
      </c>
      <c r="D12533" s="1" t="d">
        <v>2007-01-28</v>
      </c>
      <c r="E12533" s="1" t="str">
        <f t="shared" si="390"/>
        <v>2007</v>
      </c>
      <c r="F12533" s="1" t="str">
        <f t="shared" si="391"/>
        <v>Jan</v>
      </c>
      <c r="G12533" t="s">
        <v>50</v>
      </c>
      <c r="H12533" t="s">
        <v>372</v>
      </c>
      <c r="I12533">
        <v>0</v>
      </c>
      <c r="J12533">
        <v>0</v>
      </c>
      <c r="K12533">
        <v>0.06</v>
      </c>
      <c r="L12533">
        <v>0</v>
      </c>
      <c r="M12533">
        <v>0.06</v>
      </c>
    </row>
    <row r="12534" spans="1:19" x14ac:dyDescent="0.2">
      <c r="A12534" t="s">
        <v>10263</v>
      </c>
      <c r="B12534" t="s">
        <v>17</v>
      </c>
      <c r="C12534">
        <v>2010</v>
      </c>
      <c r="D12534" s="1" t="d">
        <v>2012-11-12</v>
      </c>
      <c r="E12534" s="1" t="str">
        <f t="shared" si="390"/>
        <v>2012</v>
      </c>
      <c r="F12534" s="1" t="str">
        <f t="shared" si="391"/>
        <v>Nov</v>
      </c>
      <c r="G12534" t="s">
        <v>24</v>
      </c>
      <c r="H12534" t="s">
        <v>3561</v>
      </c>
      <c r="I12534">
        <v>0.06</v>
      </c>
      <c r="J12534">
        <v>0</v>
      </c>
      <c r="K12534">
        <v>0</v>
      </c>
      <c r="L12534">
        <v>0</v>
      </c>
      <c r="M12534">
        <v>0.06</v>
      </c>
      <c r="P12534" t="s">
        <v>203</v>
      </c>
      <c r="R12534" t="s">
        <v>4654</v>
      </c>
      <c r="S12534" t="s">
        <v>20</v>
      </c>
    </row>
    <row r="12535" spans="1:19" x14ac:dyDescent="0.2">
      <c r="A12535" t="s">
        <v>10264</v>
      </c>
      <c r="B12535" t="s">
        <v>1015</v>
      </c>
      <c r="C12535">
        <v>2015</v>
      </c>
      <c r="D12535" s="1" t="d">
        <v>1998-06-05</v>
      </c>
      <c r="E12535" s="1" t="str">
        <f t="shared" si="390"/>
        <v>1998</v>
      </c>
      <c r="F12535" s="1" t="str">
        <f t="shared" si="391"/>
        <v>Jun</v>
      </c>
      <c r="G12535" t="s">
        <v>28</v>
      </c>
      <c r="H12535" t="s">
        <v>6022</v>
      </c>
      <c r="I12535">
        <v>0</v>
      </c>
      <c r="J12535">
        <v>0</v>
      </c>
      <c r="K12535">
        <v>0.06</v>
      </c>
      <c r="L12535">
        <v>0</v>
      </c>
      <c r="M12535">
        <v>0.06</v>
      </c>
    </row>
    <row r="12536" spans="1:19" x14ac:dyDescent="0.2">
      <c r="A12536" t="s">
        <v>10265</v>
      </c>
      <c r="B12536" t="s">
        <v>75</v>
      </c>
      <c r="C12536">
        <v>2016</v>
      </c>
      <c r="D12536" s="1" t="d">
        <v>1989-10-06</v>
      </c>
      <c r="E12536" s="1" t="str">
        <f t="shared" si="390"/>
        <v>1989</v>
      </c>
      <c r="F12536" s="1" t="str">
        <f t="shared" si="391"/>
        <v>Oct</v>
      </c>
      <c r="G12536" t="s">
        <v>28</v>
      </c>
      <c r="H12536" t="s">
        <v>242</v>
      </c>
      <c r="I12536">
        <v>0</v>
      </c>
      <c r="J12536">
        <v>0</v>
      </c>
      <c r="K12536">
        <v>0.06</v>
      </c>
      <c r="L12536">
        <v>0</v>
      </c>
      <c r="M12536">
        <v>0.06</v>
      </c>
    </row>
    <row r="12537" spans="1:19" x14ac:dyDescent="0.2">
      <c r="A12537" t="s">
        <v>10266</v>
      </c>
      <c r="B12537" t="s">
        <v>137</v>
      </c>
      <c r="C12537">
        <v>2005</v>
      </c>
      <c r="D12537" s="1" t="d">
        <v>2015-10-20</v>
      </c>
      <c r="E12537" s="1" t="str">
        <f t="shared" si="390"/>
        <v>2015</v>
      </c>
      <c r="F12537" s="1" t="str">
        <f t="shared" si="391"/>
        <v>Oct</v>
      </c>
      <c r="G12537" t="s">
        <v>37</v>
      </c>
      <c r="H12537" t="s">
        <v>51</v>
      </c>
      <c r="I12537">
        <v>0.05</v>
      </c>
      <c r="J12537">
        <v>0.01</v>
      </c>
      <c r="K12537">
        <v>0</v>
      </c>
      <c r="L12537">
        <v>0</v>
      </c>
      <c r="M12537">
        <v>0.06</v>
      </c>
      <c r="N12537">
        <v>72</v>
      </c>
      <c r="O12537">
        <v>34</v>
      </c>
      <c r="P12537">
        <v>6.7</v>
      </c>
      <c r="Q12537">
        <v>11</v>
      </c>
      <c r="R12537" t="s">
        <v>7406</v>
      </c>
      <c r="S12537" t="s">
        <v>53</v>
      </c>
    </row>
    <row r="12538" spans="1:19" x14ac:dyDescent="0.2">
      <c r="A12538" t="s">
        <v>4063</v>
      </c>
      <c r="B12538" t="s">
        <v>95</v>
      </c>
      <c r="C12538">
        <v>1999</v>
      </c>
      <c r="D12538" s="1" t="d">
        <v>2020-01-07</v>
      </c>
      <c r="E12538" s="1" t="str">
        <f t="shared" si="390"/>
        <v>2020</v>
      </c>
      <c r="F12538" s="1" t="str">
        <f t="shared" si="391"/>
        <v>Jan</v>
      </c>
      <c r="G12538" t="s">
        <v>101</v>
      </c>
      <c r="H12538" t="s">
        <v>372</v>
      </c>
      <c r="I12538">
        <v>0</v>
      </c>
      <c r="J12538">
        <v>0</v>
      </c>
      <c r="K12538">
        <v>0.06</v>
      </c>
      <c r="L12538">
        <v>0</v>
      </c>
      <c r="M12538">
        <v>0.06</v>
      </c>
    </row>
    <row r="12539" spans="1:19" x14ac:dyDescent="0.2">
      <c r="A12539" t="s">
        <v>9529</v>
      </c>
      <c r="B12539" t="s">
        <v>171</v>
      </c>
      <c r="C12539">
        <v>2016</v>
      </c>
      <c r="D12539" s="1" t="d">
        <v>2020-05-11</v>
      </c>
      <c r="E12539" s="1" t="str">
        <f t="shared" si="390"/>
        <v>2020</v>
      </c>
      <c r="F12539" s="1" t="str">
        <f t="shared" si="391"/>
        <v>May</v>
      </c>
      <c r="G12539" t="s">
        <v>50</v>
      </c>
      <c r="H12539" t="s">
        <v>365</v>
      </c>
      <c r="I12539">
        <v>0.05</v>
      </c>
      <c r="J12539">
        <v>0</v>
      </c>
      <c r="K12539">
        <v>0</v>
      </c>
      <c r="L12539">
        <v>0.01</v>
      </c>
      <c r="M12539">
        <v>0.06</v>
      </c>
      <c r="N12539">
        <v>66</v>
      </c>
      <c r="O12539">
        <v>12</v>
      </c>
      <c r="P12539">
        <v>6.9</v>
      </c>
      <c r="Q12539">
        <v>20</v>
      </c>
      <c r="R12539" t="s">
        <v>365</v>
      </c>
      <c r="S12539" t="s">
        <v>20</v>
      </c>
    </row>
    <row r="12540" spans="1:19" x14ac:dyDescent="0.2">
      <c r="A12540" t="s">
        <v>3286</v>
      </c>
      <c r="B12540" t="s">
        <v>79</v>
      </c>
      <c r="C12540">
        <v>2012</v>
      </c>
      <c r="D12540" s="1" t="d">
        <v>2020-07-02</v>
      </c>
      <c r="E12540" s="1" t="str">
        <f t="shared" si="390"/>
        <v>2020</v>
      </c>
      <c r="F12540" s="1" t="str">
        <f t="shared" si="391"/>
        <v>Jul</v>
      </c>
      <c r="G12540" t="s">
        <v>86</v>
      </c>
      <c r="H12540" t="s">
        <v>51</v>
      </c>
      <c r="I12540">
        <v>0.06</v>
      </c>
      <c r="J12540">
        <v>0</v>
      </c>
      <c r="K12540">
        <v>0</v>
      </c>
      <c r="L12540">
        <v>0</v>
      </c>
      <c r="M12540">
        <v>0.06</v>
      </c>
    </row>
    <row r="12541" spans="1:19" x14ac:dyDescent="0.2">
      <c r="A12541" t="s">
        <v>9088</v>
      </c>
      <c r="B12541" t="s">
        <v>44</v>
      </c>
      <c r="C12541">
        <v>2014</v>
      </c>
      <c r="D12541" s="1" t="d">
        <v>2004-02-21</v>
      </c>
      <c r="E12541" s="1" t="str">
        <f t="shared" si="390"/>
        <v>2004</v>
      </c>
      <c r="F12541" s="1" t="str">
        <f t="shared" si="391"/>
        <v>Feb</v>
      </c>
      <c r="G12541" t="s">
        <v>86</v>
      </c>
      <c r="H12541" t="s">
        <v>372</v>
      </c>
      <c r="I12541">
        <v>0.05</v>
      </c>
      <c r="J12541">
        <v>0.01</v>
      </c>
      <c r="K12541">
        <v>0</v>
      </c>
      <c r="L12541">
        <v>0.01</v>
      </c>
      <c r="M12541">
        <v>0.06</v>
      </c>
      <c r="P12541">
        <v>5.7</v>
      </c>
      <c r="Q12541">
        <v>10</v>
      </c>
      <c r="R12541" t="s">
        <v>4378</v>
      </c>
      <c r="S12541" t="s">
        <v>112</v>
      </c>
    </row>
    <row r="12542" spans="1:19" x14ac:dyDescent="0.2">
      <c r="A12542" t="s">
        <v>6488</v>
      </c>
      <c r="B12542" t="s">
        <v>1015</v>
      </c>
      <c r="C12542">
        <v>2014</v>
      </c>
      <c r="D12542" s="1" t="d">
        <v>2018-03-10</v>
      </c>
      <c r="E12542" s="1" t="str">
        <f t="shared" si="390"/>
        <v>2018</v>
      </c>
      <c r="F12542" s="1" t="str">
        <f t="shared" si="391"/>
        <v>Mar</v>
      </c>
      <c r="G12542" t="s">
        <v>28</v>
      </c>
      <c r="H12542" t="s">
        <v>5871</v>
      </c>
      <c r="I12542">
        <v>0</v>
      </c>
      <c r="J12542">
        <v>0</v>
      </c>
      <c r="K12542">
        <v>0.06</v>
      </c>
      <c r="L12542">
        <v>0</v>
      </c>
      <c r="M12542">
        <v>0.06</v>
      </c>
    </row>
    <row r="12543" spans="1:19" x14ac:dyDescent="0.2">
      <c r="A12543" t="s">
        <v>7020</v>
      </c>
      <c r="B12543" t="s">
        <v>44</v>
      </c>
      <c r="C12543">
        <v>2011</v>
      </c>
      <c r="D12543" s="1" t="d">
        <v>1999-06-13</v>
      </c>
      <c r="E12543" s="1" t="str">
        <f t="shared" si="390"/>
        <v>1999</v>
      </c>
      <c r="F12543" s="1" t="str">
        <f t="shared" si="391"/>
        <v>Jun</v>
      </c>
      <c r="G12543" t="s">
        <v>24</v>
      </c>
      <c r="H12543" t="s">
        <v>222</v>
      </c>
      <c r="I12543">
        <v>0</v>
      </c>
      <c r="J12543">
        <v>0.05</v>
      </c>
      <c r="K12543">
        <v>0</v>
      </c>
      <c r="L12543">
        <v>0.01</v>
      </c>
      <c r="M12543">
        <v>0.06</v>
      </c>
      <c r="N12543">
        <v>72</v>
      </c>
      <c r="O12543">
        <v>31</v>
      </c>
      <c r="R12543" t="s">
        <v>6180</v>
      </c>
      <c r="S12543" t="s">
        <v>20</v>
      </c>
    </row>
    <row r="12544" spans="1:19" x14ac:dyDescent="0.2">
      <c r="A12544" t="s">
        <v>3097</v>
      </c>
      <c r="B12544" t="s">
        <v>44</v>
      </c>
      <c r="C12544">
        <v>2007</v>
      </c>
      <c r="D12544" s="1" t="d">
        <v>2000-12-09</v>
      </c>
      <c r="E12544" s="1" t="str">
        <f t="shared" si="390"/>
        <v>2000</v>
      </c>
      <c r="F12544" s="1" t="str">
        <f t="shared" si="391"/>
        <v>Dec</v>
      </c>
      <c r="G12544" t="s">
        <v>18</v>
      </c>
      <c r="H12544" t="s">
        <v>1209</v>
      </c>
      <c r="I12544">
        <v>0.06</v>
      </c>
      <c r="J12544">
        <v>0</v>
      </c>
      <c r="K12544">
        <v>0</v>
      </c>
      <c r="L12544">
        <v>0</v>
      </c>
      <c r="M12544">
        <v>0.06</v>
      </c>
      <c r="N12544">
        <v>51</v>
      </c>
      <c r="O12544">
        <v>5</v>
      </c>
      <c r="P12544" t="s">
        <v>203</v>
      </c>
      <c r="R12544" t="s">
        <v>3181</v>
      </c>
      <c r="S12544" t="s">
        <v>88</v>
      </c>
    </row>
    <row r="12545" spans="1:19" x14ac:dyDescent="0.2">
      <c r="A12545" t="s">
        <v>4916</v>
      </c>
      <c r="B12545" t="s">
        <v>148</v>
      </c>
      <c r="C12545">
        <v>2011</v>
      </c>
      <c r="D12545" s="1" t="d">
        <v>2008-09-25</v>
      </c>
      <c r="E12545" s="1" t="str">
        <f t="shared" si="390"/>
        <v>2008</v>
      </c>
      <c r="F12545" s="1" t="str">
        <f t="shared" si="391"/>
        <v>Sep</v>
      </c>
      <c r="G12545" t="s">
        <v>50</v>
      </c>
      <c r="H12545" t="s">
        <v>222</v>
      </c>
      <c r="I12545">
        <v>0.04</v>
      </c>
      <c r="J12545">
        <v>0.02</v>
      </c>
      <c r="K12545">
        <v>0</v>
      </c>
      <c r="L12545">
        <v>0.01</v>
      </c>
      <c r="M12545">
        <v>0.06</v>
      </c>
      <c r="N12545">
        <v>66</v>
      </c>
      <c r="O12545">
        <v>10</v>
      </c>
      <c r="P12545">
        <v>5.3</v>
      </c>
      <c r="Q12545">
        <v>54</v>
      </c>
      <c r="R12545" t="s">
        <v>1324</v>
      </c>
      <c r="S12545" t="s">
        <v>53</v>
      </c>
    </row>
    <row r="12546" spans="1:19" x14ac:dyDescent="0.2">
      <c r="A12546" t="s">
        <v>10267</v>
      </c>
      <c r="B12546" t="s">
        <v>55</v>
      </c>
      <c r="C12546">
        <v>2003</v>
      </c>
      <c r="D12546" s="1" t="d">
        <v>2015-10-14</v>
      </c>
      <c r="E12546" s="1" t="str">
        <f t="shared" si="390"/>
        <v>2015</v>
      </c>
      <c r="F12546" s="1" t="str">
        <f t="shared" si="391"/>
        <v>Oct</v>
      </c>
      <c r="G12546" t="s">
        <v>34</v>
      </c>
      <c r="H12546" t="s">
        <v>111</v>
      </c>
      <c r="I12546">
        <v>0.03</v>
      </c>
      <c r="J12546">
        <v>0.02</v>
      </c>
      <c r="K12546">
        <v>0</v>
      </c>
      <c r="L12546">
        <v>0.01</v>
      </c>
      <c r="M12546">
        <v>0.06</v>
      </c>
      <c r="N12546">
        <v>64</v>
      </c>
      <c r="O12546">
        <v>28</v>
      </c>
      <c r="P12546">
        <v>8.1</v>
      </c>
      <c r="Q12546">
        <v>12</v>
      </c>
      <c r="R12546" t="s">
        <v>1077</v>
      </c>
      <c r="S12546" t="s">
        <v>20</v>
      </c>
    </row>
    <row r="12547" spans="1:19" x14ac:dyDescent="0.2">
      <c r="A12547" t="s">
        <v>3821</v>
      </c>
      <c r="B12547" t="s">
        <v>49</v>
      </c>
      <c r="C12547">
        <v>2011</v>
      </c>
      <c r="D12547" s="1" t="d">
        <v>1993-01-07</v>
      </c>
      <c r="E12547" s="1" t="str">
        <f t="shared" ref="E12547:E12610" si="392">TEXT(D12547,"yyyy")</f>
        <v>1993</v>
      </c>
      <c r="F12547" s="1" t="str">
        <f t="shared" ref="F12547:F12610" si="393">TEXT(D12547,"mmm")</f>
        <v>Jan</v>
      </c>
      <c r="G12547" t="s">
        <v>50</v>
      </c>
      <c r="H12547" t="s">
        <v>68</v>
      </c>
      <c r="I12547">
        <v>0</v>
      </c>
      <c r="J12547">
        <v>0</v>
      </c>
      <c r="K12547">
        <v>0.06</v>
      </c>
      <c r="L12547">
        <v>0</v>
      </c>
      <c r="M12547">
        <v>0.06</v>
      </c>
      <c r="P12547">
        <v>7.4</v>
      </c>
      <c r="Q12547">
        <v>27</v>
      </c>
      <c r="R12547" t="s">
        <v>336</v>
      </c>
      <c r="S12547" t="s">
        <v>88</v>
      </c>
    </row>
    <row r="12548" spans="1:19" x14ac:dyDescent="0.2">
      <c r="A12548" t="s">
        <v>10268</v>
      </c>
      <c r="B12548" t="s">
        <v>32</v>
      </c>
      <c r="C12548">
        <v>2011</v>
      </c>
      <c r="D12548" s="1" t="d">
        <v>2017-12-16</v>
      </c>
      <c r="E12548" s="1" t="str">
        <f t="shared" si="392"/>
        <v>2017</v>
      </c>
      <c r="F12548" s="1" t="str">
        <f t="shared" si="393"/>
        <v>Dec</v>
      </c>
      <c r="G12548" t="s">
        <v>34</v>
      </c>
      <c r="H12548" t="s">
        <v>19</v>
      </c>
      <c r="I12548">
        <v>0</v>
      </c>
      <c r="J12548">
        <v>0</v>
      </c>
      <c r="K12548">
        <v>0.06</v>
      </c>
      <c r="L12548">
        <v>0</v>
      </c>
      <c r="M12548">
        <v>0.06</v>
      </c>
    </row>
    <row r="12549" spans="1:19" x14ac:dyDescent="0.2">
      <c r="A12549" t="s">
        <v>6048</v>
      </c>
      <c r="B12549" t="s">
        <v>32</v>
      </c>
      <c r="C12549">
        <v>2007</v>
      </c>
      <c r="D12549" s="1" t="d">
        <v>2016-03-01</v>
      </c>
      <c r="E12549" s="1" t="str">
        <f t="shared" si="392"/>
        <v>2016</v>
      </c>
      <c r="F12549" s="1" t="str">
        <f t="shared" si="393"/>
        <v>Mar</v>
      </c>
      <c r="G12549" t="s">
        <v>34</v>
      </c>
      <c r="H12549" t="s">
        <v>71</v>
      </c>
      <c r="I12549">
        <v>0.05</v>
      </c>
      <c r="J12549">
        <v>0</v>
      </c>
      <c r="K12549">
        <v>0</v>
      </c>
      <c r="L12549">
        <v>0</v>
      </c>
      <c r="M12549">
        <v>0.06</v>
      </c>
      <c r="P12549" t="s">
        <v>203</v>
      </c>
      <c r="R12549" t="s">
        <v>10269</v>
      </c>
      <c r="S12549" t="s">
        <v>88</v>
      </c>
    </row>
    <row r="12550" spans="1:19" x14ac:dyDescent="0.2">
      <c r="A12550" t="s">
        <v>3317</v>
      </c>
      <c r="B12550" t="s">
        <v>104</v>
      </c>
      <c r="C12550">
        <v>1996</v>
      </c>
      <c r="D12550" s="1" t="d">
        <v>2011-09-20</v>
      </c>
      <c r="E12550" s="1" t="str">
        <f t="shared" si="392"/>
        <v>2011</v>
      </c>
      <c r="F12550" s="1" t="str">
        <f t="shared" si="393"/>
        <v>Sep</v>
      </c>
      <c r="G12550" t="s">
        <v>18</v>
      </c>
      <c r="H12550" t="s">
        <v>776</v>
      </c>
      <c r="I12550">
        <v>0.03</v>
      </c>
      <c r="J12550">
        <v>0.02</v>
      </c>
      <c r="K12550">
        <v>0</v>
      </c>
      <c r="L12550">
        <v>0</v>
      </c>
      <c r="M12550">
        <v>0.06</v>
      </c>
    </row>
    <row r="12551" spans="1:19" x14ac:dyDescent="0.2">
      <c r="A12551" t="s">
        <v>9259</v>
      </c>
      <c r="B12551" t="s">
        <v>32</v>
      </c>
      <c r="C12551">
        <v>2010</v>
      </c>
      <c r="D12551" s="1" t="d">
        <v>2018-09-16</v>
      </c>
      <c r="E12551" s="1" t="str">
        <f t="shared" si="392"/>
        <v>2018</v>
      </c>
      <c r="F12551" s="1" t="str">
        <f t="shared" si="393"/>
        <v>Sep</v>
      </c>
      <c r="G12551" t="s">
        <v>39</v>
      </c>
      <c r="H12551" t="s">
        <v>5752</v>
      </c>
      <c r="I12551">
        <v>0.06</v>
      </c>
      <c r="J12551">
        <v>0</v>
      </c>
      <c r="K12551">
        <v>0</v>
      </c>
      <c r="L12551">
        <v>0</v>
      </c>
      <c r="M12551">
        <v>0.06</v>
      </c>
      <c r="P12551" t="s">
        <v>203</v>
      </c>
      <c r="R12551" t="s">
        <v>5752</v>
      </c>
      <c r="S12551" t="s">
        <v>20</v>
      </c>
    </row>
    <row r="12552" spans="1:19" x14ac:dyDescent="0.2">
      <c r="A12552" t="s">
        <v>10270</v>
      </c>
      <c r="B12552" t="s">
        <v>32</v>
      </c>
      <c r="C12552">
        <v>2010</v>
      </c>
      <c r="D12552" s="1" t="d">
        <v>1992-03-30</v>
      </c>
      <c r="E12552" s="1" t="str">
        <f t="shared" si="392"/>
        <v>1992</v>
      </c>
      <c r="F12552" s="1" t="str">
        <f t="shared" si="393"/>
        <v>Mar</v>
      </c>
      <c r="G12552" t="s">
        <v>39</v>
      </c>
      <c r="H12552" t="s">
        <v>7818</v>
      </c>
      <c r="I12552">
        <v>0.06</v>
      </c>
      <c r="J12552">
        <v>0</v>
      </c>
      <c r="K12552">
        <v>0</v>
      </c>
      <c r="L12552">
        <v>0</v>
      </c>
      <c r="M12552">
        <v>0.06</v>
      </c>
      <c r="P12552" t="s">
        <v>203</v>
      </c>
    </row>
    <row r="12553" spans="1:19" x14ac:dyDescent="0.2">
      <c r="A12553" t="s">
        <v>10271</v>
      </c>
      <c r="B12553" t="s">
        <v>55</v>
      </c>
      <c r="C12553">
        <v>2008</v>
      </c>
      <c r="D12553" s="1" t="d">
        <v>1989-12-26</v>
      </c>
      <c r="E12553" s="1" t="str">
        <f t="shared" si="392"/>
        <v>1989</v>
      </c>
      <c r="F12553" s="1" t="str">
        <f t="shared" si="393"/>
        <v>Dec</v>
      </c>
      <c r="G12553" t="s">
        <v>101</v>
      </c>
      <c r="H12553" t="s">
        <v>3403</v>
      </c>
      <c r="I12553">
        <v>0</v>
      </c>
      <c r="J12553">
        <v>0</v>
      </c>
      <c r="K12553">
        <v>0.06</v>
      </c>
      <c r="L12553">
        <v>0</v>
      </c>
      <c r="M12553">
        <v>0.06</v>
      </c>
    </row>
    <row r="12554" spans="1:19" x14ac:dyDescent="0.2">
      <c r="A12554" t="s">
        <v>10272</v>
      </c>
      <c r="B12554" t="s">
        <v>148</v>
      </c>
      <c r="C12554">
        <v>2007</v>
      </c>
      <c r="D12554" s="1" t="d">
        <v>1997-08-27</v>
      </c>
      <c r="E12554" s="1" t="str">
        <f t="shared" si="392"/>
        <v>1997</v>
      </c>
      <c r="F12554" s="1" t="str">
        <f t="shared" si="393"/>
        <v>Aug</v>
      </c>
      <c r="G12554" t="s">
        <v>28</v>
      </c>
      <c r="H12554" t="s">
        <v>155</v>
      </c>
      <c r="I12554">
        <v>0</v>
      </c>
      <c r="J12554">
        <v>0.05</v>
      </c>
      <c r="K12554">
        <v>0</v>
      </c>
      <c r="L12554">
        <v>0.01</v>
      </c>
      <c r="M12554">
        <v>0.06</v>
      </c>
      <c r="N12554">
        <v>81</v>
      </c>
      <c r="O12554">
        <v>50</v>
      </c>
      <c r="P12554">
        <v>8.8000000000000007</v>
      </c>
      <c r="Q12554">
        <v>1116</v>
      </c>
      <c r="R12554" t="s">
        <v>415</v>
      </c>
      <c r="S12554" t="s">
        <v>53</v>
      </c>
    </row>
    <row r="12555" spans="1:19" x14ac:dyDescent="0.2">
      <c r="A12555" t="s">
        <v>10273</v>
      </c>
      <c r="B12555" t="s">
        <v>95</v>
      </c>
      <c r="C12555">
        <v>1998</v>
      </c>
      <c r="D12555" s="1" t="d">
        <v>2017-09-08</v>
      </c>
      <c r="E12555" s="1" t="str">
        <f t="shared" si="392"/>
        <v>2017</v>
      </c>
      <c r="F12555" s="1" t="str">
        <f t="shared" si="393"/>
        <v>Sep</v>
      </c>
      <c r="G12555" t="s">
        <v>18</v>
      </c>
      <c r="H12555" t="s">
        <v>226</v>
      </c>
      <c r="I12555">
        <v>0.05</v>
      </c>
      <c r="J12555">
        <v>0.01</v>
      </c>
      <c r="K12555">
        <v>0</v>
      </c>
      <c r="L12555">
        <v>0</v>
      </c>
      <c r="M12555">
        <v>0.06</v>
      </c>
    </row>
    <row r="12556" spans="1:19" x14ac:dyDescent="0.2">
      <c r="A12556" t="s">
        <v>4912</v>
      </c>
      <c r="B12556" t="s">
        <v>95</v>
      </c>
      <c r="C12556">
        <v>1998</v>
      </c>
      <c r="D12556" s="1" t="d">
        <v>1999-01-20</v>
      </c>
      <c r="E12556" s="1" t="str">
        <f t="shared" si="392"/>
        <v>1999</v>
      </c>
      <c r="F12556" s="1" t="str">
        <f t="shared" si="393"/>
        <v>Jan</v>
      </c>
      <c r="G12556" t="s">
        <v>30</v>
      </c>
      <c r="H12556" t="s">
        <v>523</v>
      </c>
      <c r="I12556">
        <v>0.05</v>
      </c>
      <c r="J12556">
        <v>0.01</v>
      </c>
      <c r="K12556">
        <v>0</v>
      </c>
      <c r="L12556">
        <v>0</v>
      </c>
      <c r="M12556">
        <v>0.06</v>
      </c>
    </row>
    <row r="12557" spans="1:19" x14ac:dyDescent="0.2">
      <c r="A12557" t="s">
        <v>10274</v>
      </c>
      <c r="B12557" t="s">
        <v>95</v>
      </c>
      <c r="C12557">
        <v>1998</v>
      </c>
      <c r="D12557" s="1" t="d">
        <v>1990-06-09</v>
      </c>
      <c r="E12557" s="1" t="str">
        <f t="shared" si="392"/>
        <v>1990</v>
      </c>
      <c r="F12557" s="1" t="str">
        <f t="shared" si="393"/>
        <v>Jun</v>
      </c>
      <c r="G12557" t="s">
        <v>37</v>
      </c>
      <c r="H12557" t="s">
        <v>2573</v>
      </c>
      <c r="I12557">
        <v>0.05</v>
      </c>
      <c r="J12557">
        <v>0.01</v>
      </c>
      <c r="K12557">
        <v>0</v>
      </c>
      <c r="L12557">
        <v>0</v>
      </c>
      <c r="M12557">
        <v>0.06</v>
      </c>
    </row>
    <row r="12558" spans="1:19" x14ac:dyDescent="0.2">
      <c r="A12558" t="s">
        <v>10275</v>
      </c>
      <c r="B12558" t="s">
        <v>95</v>
      </c>
      <c r="C12558">
        <v>1999</v>
      </c>
      <c r="D12558" s="1" t="d">
        <v>2006-12-25</v>
      </c>
      <c r="E12558" s="1" t="str">
        <f t="shared" si="392"/>
        <v>2006</v>
      </c>
      <c r="F12558" s="1" t="str">
        <f t="shared" si="393"/>
        <v>Dec</v>
      </c>
      <c r="G12558" t="s">
        <v>24</v>
      </c>
      <c r="H12558" t="s">
        <v>4330</v>
      </c>
      <c r="I12558">
        <v>0.05</v>
      </c>
      <c r="J12558">
        <v>0.01</v>
      </c>
      <c r="K12558">
        <v>0</v>
      </c>
      <c r="L12558">
        <v>0</v>
      </c>
      <c r="M12558">
        <v>0.06</v>
      </c>
    </row>
    <row r="12559" spans="1:19" x14ac:dyDescent="0.2">
      <c r="A12559" t="s">
        <v>6890</v>
      </c>
      <c r="B12559" t="s">
        <v>95</v>
      </c>
      <c r="C12559">
        <v>1999</v>
      </c>
      <c r="D12559" s="1" t="d">
        <v>2012-11-17</v>
      </c>
      <c r="E12559" s="1" t="str">
        <f t="shared" si="392"/>
        <v>2012</v>
      </c>
      <c r="F12559" s="1" t="str">
        <f t="shared" si="393"/>
        <v>Nov</v>
      </c>
      <c r="G12559" t="s">
        <v>18</v>
      </c>
      <c r="H12559" t="s">
        <v>484</v>
      </c>
      <c r="I12559">
        <v>0.05</v>
      </c>
      <c r="J12559">
        <v>0.01</v>
      </c>
      <c r="K12559">
        <v>0</v>
      </c>
      <c r="L12559">
        <v>0</v>
      </c>
      <c r="M12559">
        <v>0.06</v>
      </c>
    </row>
    <row r="12560" spans="1:19" x14ac:dyDescent="0.2">
      <c r="A12560" t="s">
        <v>10276</v>
      </c>
      <c r="B12560" t="s">
        <v>95</v>
      </c>
      <c r="C12560">
        <v>1998</v>
      </c>
      <c r="D12560" s="1" t="d">
        <v>1998-08-02</v>
      </c>
      <c r="E12560" s="1" t="str">
        <f t="shared" si="392"/>
        <v>1998</v>
      </c>
      <c r="F12560" s="1" t="str">
        <f t="shared" si="393"/>
        <v>Aug</v>
      </c>
      <c r="G12560" t="s">
        <v>18</v>
      </c>
      <c r="H12560" t="s">
        <v>226</v>
      </c>
      <c r="I12560">
        <v>0.05</v>
      </c>
      <c r="J12560">
        <v>0.01</v>
      </c>
      <c r="K12560">
        <v>0</v>
      </c>
      <c r="L12560">
        <v>0</v>
      </c>
      <c r="M12560">
        <v>0.06</v>
      </c>
    </row>
    <row r="12561" spans="1:19" x14ac:dyDescent="0.2">
      <c r="A12561" t="s">
        <v>3224</v>
      </c>
      <c r="B12561" t="s">
        <v>95</v>
      </c>
      <c r="C12561">
        <v>2000</v>
      </c>
      <c r="D12561" s="1" t="d">
        <v>2003-12-19</v>
      </c>
      <c r="E12561" s="1" t="str">
        <f t="shared" si="392"/>
        <v>2003</v>
      </c>
      <c r="F12561" s="1" t="str">
        <f t="shared" si="393"/>
        <v>Dec</v>
      </c>
      <c r="G12561" t="s">
        <v>18</v>
      </c>
      <c r="H12561" t="s">
        <v>134</v>
      </c>
      <c r="I12561">
        <v>0.05</v>
      </c>
      <c r="J12561">
        <v>0.01</v>
      </c>
      <c r="K12561">
        <v>0</v>
      </c>
      <c r="L12561">
        <v>0</v>
      </c>
      <c r="M12561">
        <v>0.06</v>
      </c>
    </row>
    <row r="12562" spans="1:19" x14ac:dyDescent="0.2">
      <c r="A12562" t="s">
        <v>7327</v>
      </c>
      <c r="B12562" t="s">
        <v>95</v>
      </c>
      <c r="C12562">
        <v>2000</v>
      </c>
      <c r="D12562" s="1" t="d">
        <v>2002-12-18</v>
      </c>
      <c r="E12562" s="1" t="str">
        <f t="shared" si="392"/>
        <v>2002</v>
      </c>
      <c r="F12562" s="1" t="str">
        <f t="shared" si="393"/>
        <v>Dec</v>
      </c>
      <c r="G12562" t="s">
        <v>24</v>
      </c>
      <c r="H12562" t="s">
        <v>7328</v>
      </c>
      <c r="I12562">
        <v>0.05</v>
      </c>
      <c r="J12562">
        <v>0.01</v>
      </c>
      <c r="K12562">
        <v>0</v>
      </c>
      <c r="L12562">
        <v>0</v>
      </c>
      <c r="M12562">
        <v>0.06</v>
      </c>
    </row>
    <row r="12563" spans="1:19" x14ac:dyDescent="0.2">
      <c r="A12563" t="s">
        <v>5798</v>
      </c>
      <c r="B12563" t="s">
        <v>95</v>
      </c>
      <c r="C12563">
        <v>1998</v>
      </c>
      <c r="D12563" s="1" t="d">
        <v>2006-03-02</v>
      </c>
      <c r="E12563" s="1" t="str">
        <f t="shared" si="392"/>
        <v>2006</v>
      </c>
      <c r="F12563" s="1" t="str">
        <f t="shared" si="393"/>
        <v>Mar</v>
      </c>
      <c r="G12563" t="s">
        <v>24</v>
      </c>
      <c r="H12563" t="s">
        <v>484</v>
      </c>
      <c r="I12563">
        <v>0.05</v>
      </c>
      <c r="J12563">
        <v>0.01</v>
      </c>
      <c r="K12563">
        <v>0</v>
      </c>
      <c r="L12563">
        <v>0</v>
      </c>
      <c r="M12563">
        <v>0.06</v>
      </c>
    </row>
    <row r="12564" spans="1:19" x14ac:dyDescent="0.2">
      <c r="A12564" t="s">
        <v>9314</v>
      </c>
      <c r="B12564" t="s">
        <v>95</v>
      </c>
      <c r="C12564">
        <v>1998</v>
      </c>
      <c r="D12564" s="1" t="d">
        <v>2018-02-09</v>
      </c>
      <c r="E12564" s="1" t="str">
        <f t="shared" si="392"/>
        <v>2018</v>
      </c>
      <c r="F12564" s="1" t="str">
        <f t="shared" si="393"/>
        <v>Feb</v>
      </c>
      <c r="G12564" t="s">
        <v>24</v>
      </c>
      <c r="H12564" t="s">
        <v>111</v>
      </c>
      <c r="I12564">
        <v>0.05</v>
      </c>
      <c r="J12564">
        <v>0.01</v>
      </c>
      <c r="K12564">
        <v>0</v>
      </c>
      <c r="L12564">
        <v>0</v>
      </c>
      <c r="M12564">
        <v>0.06</v>
      </c>
    </row>
    <row r="12565" spans="1:19" x14ac:dyDescent="0.2">
      <c r="A12565" t="s">
        <v>10277</v>
      </c>
      <c r="B12565" t="s">
        <v>17</v>
      </c>
      <c r="C12565">
        <v>2009</v>
      </c>
      <c r="D12565" s="1" t="d">
        <v>2010-01-28</v>
      </c>
      <c r="E12565" s="1" t="str">
        <f t="shared" si="392"/>
        <v>2010</v>
      </c>
      <c r="F12565" s="1" t="str">
        <f t="shared" si="393"/>
        <v>Jan</v>
      </c>
      <c r="G12565" t="s">
        <v>101</v>
      </c>
      <c r="H12565" t="s">
        <v>19</v>
      </c>
      <c r="I12565">
        <v>0</v>
      </c>
      <c r="J12565">
        <v>0.03</v>
      </c>
      <c r="K12565">
        <v>0.03</v>
      </c>
      <c r="L12565">
        <v>0</v>
      </c>
      <c r="M12565">
        <v>0.06</v>
      </c>
      <c r="N12565">
        <v>66</v>
      </c>
      <c r="O12565">
        <v>27</v>
      </c>
      <c r="R12565" t="s">
        <v>3497</v>
      </c>
    </row>
    <row r="12566" spans="1:19" x14ac:dyDescent="0.2">
      <c r="A12566" t="s">
        <v>10278</v>
      </c>
      <c r="B12566" t="s">
        <v>95</v>
      </c>
      <c r="C12566">
        <v>1998</v>
      </c>
      <c r="D12566" s="1" t="d">
        <v>2013-09-24</v>
      </c>
      <c r="E12566" s="1" t="str">
        <f t="shared" si="392"/>
        <v>2013</v>
      </c>
      <c r="F12566" s="1" t="str">
        <f t="shared" si="393"/>
        <v>Sep</v>
      </c>
      <c r="G12566" t="s">
        <v>34</v>
      </c>
      <c r="H12566" t="s">
        <v>2283</v>
      </c>
      <c r="I12566">
        <v>0.05</v>
      </c>
      <c r="J12566">
        <v>0.01</v>
      </c>
      <c r="K12566">
        <v>0</v>
      </c>
      <c r="L12566">
        <v>0</v>
      </c>
      <c r="M12566">
        <v>0.06</v>
      </c>
    </row>
    <row r="12567" spans="1:19" x14ac:dyDescent="0.2">
      <c r="A12567" t="s">
        <v>4748</v>
      </c>
      <c r="B12567" t="s">
        <v>1043</v>
      </c>
      <c r="C12567">
        <v>1997</v>
      </c>
      <c r="D12567" s="1" t="d">
        <v>2021-02-19</v>
      </c>
      <c r="E12567" s="1" t="str">
        <f t="shared" si="392"/>
        <v>2021</v>
      </c>
      <c r="F12567" s="1" t="str">
        <f t="shared" si="393"/>
        <v>Feb</v>
      </c>
      <c r="G12567" t="s">
        <v>86</v>
      </c>
      <c r="H12567" t="s">
        <v>222</v>
      </c>
      <c r="I12567">
        <v>0</v>
      </c>
      <c r="J12567">
        <v>0</v>
      </c>
      <c r="K12567">
        <v>0.06</v>
      </c>
      <c r="L12567">
        <v>0</v>
      </c>
      <c r="M12567">
        <v>0.06</v>
      </c>
    </row>
    <row r="12568" spans="1:19" x14ac:dyDescent="0.2">
      <c r="A12568" t="s">
        <v>10279</v>
      </c>
      <c r="B12568" t="s">
        <v>189</v>
      </c>
      <c r="C12568">
        <v>2002</v>
      </c>
      <c r="D12568" s="1" t="d">
        <v>2010-03-17</v>
      </c>
      <c r="E12568" s="1" t="str">
        <f t="shared" si="392"/>
        <v>2010</v>
      </c>
      <c r="F12568" s="1" t="str">
        <f t="shared" si="393"/>
        <v>Mar</v>
      </c>
      <c r="G12568" t="s">
        <v>30</v>
      </c>
      <c r="H12568" t="s">
        <v>111</v>
      </c>
      <c r="I12568">
        <v>0.05</v>
      </c>
      <c r="J12568">
        <v>0.01</v>
      </c>
      <c r="K12568">
        <v>0</v>
      </c>
      <c r="L12568">
        <v>0</v>
      </c>
      <c r="M12568">
        <v>0.06</v>
      </c>
      <c r="N12568">
        <v>65</v>
      </c>
      <c r="O12568">
        <v>12</v>
      </c>
      <c r="P12568" t="s">
        <v>203</v>
      </c>
      <c r="R12568" t="s">
        <v>2435</v>
      </c>
      <c r="S12568" t="s">
        <v>20</v>
      </c>
    </row>
    <row r="12569" spans="1:19" x14ac:dyDescent="0.2">
      <c r="A12569" t="s">
        <v>8142</v>
      </c>
      <c r="B12569" t="s">
        <v>1015</v>
      </c>
      <c r="C12569">
        <v>2015</v>
      </c>
      <c r="D12569" s="1" t="d">
        <v>1988-03-20</v>
      </c>
      <c r="E12569" s="1" t="str">
        <f t="shared" si="392"/>
        <v>1988</v>
      </c>
      <c r="F12569" s="1" t="str">
        <f t="shared" si="393"/>
        <v>Mar</v>
      </c>
      <c r="G12569" t="s">
        <v>28</v>
      </c>
      <c r="H12569" t="s">
        <v>933</v>
      </c>
      <c r="I12569">
        <v>0</v>
      </c>
      <c r="J12569">
        <v>0</v>
      </c>
      <c r="K12569">
        <v>0.06</v>
      </c>
      <c r="L12569">
        <v>0</v>
      </c>
      <c r="M12569">
        <v>0.06</v>
      </c>
      <c r="P12569">
        <v>8</v>
      </c>
      <c r="Q12569">
        <v>14</v>
      </c>
      <c r="R12569" t="s">
        <v>4138</v>
      </c>
      <c r="S12569" t="s">
        <v>88</v>
      </c>
    </row>
    <row r="12570" spans="1:19" x14ac:dyDescent="0.2">
      <c r="A12570" t="s">
        <v>10280</v>
      </c>
      <c r="B12570" t="s">
        <v>159</v>
      </c>
      <c r="C12570" t="s">
        <v>286</v>
      </c>
      <c r="D12570" s="1" t="d">
        <v>2022-10-12</v>
      </c>
      <c r="E12570" s="1" t="str">
        <f t="shared" si="392"/>
        <v>2022</v>
      </c>
      <c r="F12570" s="1" t="str">
        <f t="shared" si="393"/>
        <v>Oct</v>
      </c>
      <c r="G12570" t="s">
        <v>50</v>
      </c>
      <c r="H12570" t="s">
        <v>286</v>
      </c>
      <c r="I12570">
        <v>0.06</v>
      </c>
      <c r="J12570">
        <v>0</v>
      </c>
      <c r="K12570">
        <v>0</v>
      </c>
      <c r="L12570">
        <v>0</v>
      </c>
      <c r="M12570">
        <v>0.06</v>
      </c>
    </row>
    <row r="12571" spans="1:19" x14ac:dyDescent="0.2">
      <c r="A12571" t="s">
        <v>10281</v>
      </c>
      <c r="B12571" t="s">
        <v>159</v>
      </c>
      <c r="C12571">
        <v>2007</v>
      </c>
      <c r="D12571" s="1" t="d">
        <v>2008-06-17</v>
      </c>
      <c r="E12571" s="1" t="str">
        <f t="shared" si="392"/>
        <v>2008</v>
      </c>
      <c r="F12571" s="1" t="str">
        <f t="shared" si="393"/>
        <v>Jun</v>
      </c>
      <c r="G12571" t="s">
        <v>37</v>
      </c>
      <c r="H12571" t="s">
        <v>234</v>
      </c>
      <c r="I12571">
        <v>0.05</v>
      </c>
      <c r="J12571">
        <v>0</v>
      </c>
      <c r="K12571">
        <v>0</v>
      </c>
      <c r="L12571">
        <v>0.01</v>
      </c>
      <c r="M12571">
        <v>0.06</v>
      </c>
      <c r="N12571">
        <v>56</v>
      </c>
      <c r="O12571">
        <v>20</v>
      </c>
      <c r="P12571">
        <v>6.6</v>
      </c>
      <c r="Q12571">
        <v>28</v>
      </c>
      <c r="R12571" t="s">
        <v>4167</v>
      </c>
      <c r="S12571" t="s">
        <v>88</v>
      </c>
    </row>
    <row r="12572" spans="1:19" x14ac:dyDescent="0.2">
      <c r="A12572" t="s">
        <v>10282</v>
      </c>
      <c r="B12572" t="s">
        <v>32</v>
      </c>
      <c r="C12572">
        <v>2007</v>
      </c>
      <c r="D12572" s="1" t="d">
        <v>1997-07-08</v>
      </c>
      <c r="E12572" s="1" t="str">
        <f t="shared" si="392"/>
        <v>1997</v>
      </c>
      <c r="F12572" s="1" t="str">
        <f t="shared" si="393"/>
        <v>Jul</v>
      </c>
      <c r="G12572" t="s">
        <v>101</v>
      </c>
      <c r="H12572" t="s">
        <v>776</v>
      </c>
      <c r="I12572">
        <v>0.06</v>
      </c>
      <c r="J12572">
        <v>0</v>
      </c>
      <c r="K12572">
        <v>0</v>
      </c>
      <c r="L12572">
        <v>0</v>
      </c>
      <c r="M12572">
        <v>0.06</v>
      </c>
      <c r="P12572">
        <v>7.2</v>
      </c>
      <c r="Q12572">
        <v>6</v>
      </c>
      <c r="R12572" t="s">
        <v>5415</v>
      </c>
      <c r="S12572" t="s">
        <v>20</v>
      </c>
    </row>
    <row r="12573" spans="1:19" x14ac:dyDescent="0.2">
      <c r="A12573" t="s">
        <v>10283</v>
      </c>
      <c r="B12573" t="s">
        <v>79</v>
      </c>
      <c r="C12573">
        <v>2012</v>
      </c>
      <c r="D12573" s="1" t="d">
        <v>2004-02-08</v>
      </c>
      <c r="E12573" s="1" t="str">
        <f t="shared" si="392"/>
        <v>2004</v>
      </c>
      <c r="F12573" s="1" t="str">
        <f t="shared" si="393"/>
        <v>Feb</v>
      </c>
      <c r="G12573" t="s">
        <v>50</v>
      </c>
      <c r="H12573" t="s">
        <v>372</v>
      </c>
      <c r="I12573">
        <v>0</v>
      </c>
      <c r="J12573">
        <v>0</v>
      </c>
      <c r="K12573">
        <v>0.06</v>
      </c>
      <c r="L12573">
        <v>0</v>
      </c>
      <c r="M12573">
        <v>0.06</v>
      </c>
    </row>
    <row r="12574" spans="1:19" x14ac:dyDescent="0.2">
      <c r="A12574" t="s">
        <v>10284</v>
      </c>
      <c r="B12574" t="s">
        <v>148</v>
      </c>
      <c r="C12574">
        <v>2009</v>
      </c>
      <c r="D12574" s="1" t="d">
        <v>2001-08-04</v>
      </c>
      <c r="E12574" s="1" t="str">
        <f t="shared" si="392"/>
        <v>2001</v>
      </c>
      <c r="F12574" s="1" t="str">
        <f t="shared" si="393"/>
        <v>Aug</v>
      </c>
      <c r="G12574" t="s">
        <v>37</v>
      </c>
      <c r="H12574" t="s">
        <v>372</v>
      </c>
      <c r="I12574">
        <v>0</v>
      </c>
      <c r="J12574">
        <v>0.05</v>
      </c>
      <c r="K12574">
        <v>0</v>
      </c>
      <c r="L12574">
        <v>0.01</v>
      </c>
      <c r="M12574">
        <v>0.06</v>
      </c>
      <c r="N12574">
        <v>80</v>
      </c>
      <c r="O12574">
        <v>44</v>
      </c>
      <c r="P12574">
        <v>8.6999999999999993</v>
      </c>
      <c r="Q12574">
        <v>602</v>
      </c>
      <c r="R12574" t="s">
        <v>10285</v>
      </c>
      <c r="S12574" t="s">
        <v>53</v>
      </c>
    </row>
    <row r="12575" spans="1:19" x14ac:dyDescent="0.2">
      <c r="A12575" t="s">
        <v>6625</v>
      </c>
      <c r="B12575" t="s">
        <v>137</v>
      </c>
      <c r="C12575">
        <v>2004</v>
      </c>
      <c r="D12575" s="1" t="d">
        <v>2006-08-16</v>
      </c>
      <c r="E12575" s="1" t="str">
        <f t="shared" si="392"/>
        <v>2006</v>
      </c>
      <c r="F12575" s="1" t="str">
        <f t="shared" si="393"/>
        <v>Aug</v>
      </c>
      <c r="G12575" t="s">
        <v>24</v>
      </c>
      <c r="H12575" t="s">
        <v>130</v>
      </c>
      <c r="I12575">
        <v>0.04</v>
      </c>
      <c r="J12575">
        <v>0.01</v>
      </c>
      <c r="K12575">
        <v>0</v>
      </c>
      <c r="L12575">
        <v>0</v>
      </c>
      <c r="M12575">
        <v>0.06</v>
      </c>
      <c r="N12575">
        <v>36</v>
      </c>
      <c r="O12575">
        <v>5</v>
      </c>
      <c r="P12575" t="s">
        <v>203</v>
      </c>
      <c r="R12575" t="s">
        <v>130</v>
      </c>
      <c r="S12575" t="s">
        <v>20</v>
      </c>
    </row>
    <row r="12576" spans="1:19" x14ac:dyDescent="0.2">
      <c r="A12576" t="s">
        <v>10286</v>
      </c>
      <c r="B12576" t="s">
        <v>64</v>
      </c>
      <c r="C12576">
        <v>2005</v>
      </c>
      <c r="D12576" s="1" t="d">
        <v>2008-09-12</v>
      </c>
      <c r="E12576" s="1" t="str">
        <f t="shared" si="392"/>
        <v>2008</v>
      </c>
      <c r="F12576" s="1" t="str">
        <f t="shared" si="393"/>
        <v>Sep</v>
      </c>
      <c r="G12576" t="s">
        <v>24</v>
      </c>
      <c r="H12576" t="s">
        <v>1403</v>
      </c>
      <c r="I12576">
        <v>0.04</v>
      </c>
      <c r="J12576">
        <v>0.02</v>
      </c>
      <c r="K12576">
        <v>0</v>
      </c>
      <c r="L12576">
        <v>0</v>
      </c>
      <c r="M12576">
        <v>0.06</v>
      </c>
      <c r="P12576" t="s">
        <v>203</v>
      </c>
      <c r="R12576" t="s">
        <v>2640</v>
      </c>
      <c r="S12576" t="s">
        <v>20</v>
      </c>
    </row>
    <row r="12577" spans="1:19" x14ac:dyDescent="0.2">
      <c r="A12577" t="s">
        <v>10287</v>
      </c>
      <c r="B12577" t="s">
        <v>79</v>
      </c>
      <c r="C12577">
        <v>2015</v>
      </c>
      <c r="D12577" s="1" t="d">
        <v>2006-07-23</v>
      </c>
      <c r="E12577" s="1" t="str">
        <f t="shared" si="392"/>
        <v>2006</v>
      </c>
      <c r="F12577" s="1" t="str">
        <f t="shared" si="393"/>
        <v>Jul</v>
      </c>
      <c r="G12577" t="s">
        <v>50</v>
      </c>
      <c r="H12577" t="s">
        <v>5754</v>
      </c>
      <c r="I12577">
        <v>0</v>
      </c>
      <c r="J12577">
        <v>0</v>
      </c>
      <c r="K12577">
        <v>0.06</v>
      </c>
      <c r="L12577">
        <v>0</v>
      </c>
      <c r="M12577">
        <v>0.06</v>
      </c>
    </row>
    <row r="12578" spans="1:19" x14ac:dyDescent="0.2">
      <c r="A12578" t="s">
        <v>10288</v>
      </c>
      <c r="B12578" t="s">
        <v>32</v>
      </c>
      <c r="C12578">
        <v>2007</v>
      </c>
      <c r="D12578" s="1" t="d">
        <v>1995-11-10</v>
      </c>
      <c r="E12578" s="1" t="str">
        <f t="shared" si="392"/>
        <v>1995</v>
      </c>
      <c r="F12578" s="1" t="str">
        <f t="shared" si="393"/>
        <v>Nov</v>
      </c>
      <c r="G12578" t="s">
        <v>1</v>
      </c>
      <c r="H12578" t="s">
        <v>568</v>
      </c>
      <c r="I12578">
        <v>0.05</v>
      </c>
      <c r="J12578">
        <v>0.01</v>
      </c>
      <c r="K12578">
        <v>0</v>
      </c>
      <c r="L12578">
        <v>0</v>
      </c>
      <c r="M12578">
        <v>0.06</v>
      </c>
      <c r="N12578">
        <v>70</v>
      </c>
      <c r="O12578">
        <v>5</v>
      </c>
      <c r="P12578" t="s">
        <v>203</v>
      </c>
      <c r="R12578" t="s">
        <v>1241</v>
      </c>
      <c r="S12578" t="s">
        <v>20</v>
      </c>
    </row>
    <row r="12579" spans="1:19" x14ac:dyDescent="0.2">
      <c r="A12579" t="s">
        <v>10289</v>
      </c>
      <c r="B12579" t="s">
        <v>32</v>
      </c>
      <c r="C12579">
        <v>2008</v>
      </c>
      <c r="D12579" s="1" t="d">
        <v>2015-06-01</v>
      </c>
      <c r="E12579" s="1" t="str">
        <f t="shared" si="392"/>
        <v>2015</v>
      </c>
      <c r="F12579" s="1" t="str">
        <f t="shared" si="393"/>
        <v>Jun</v>
      </c>
      <c r="G12579" t="s">
        <v>30</v>
      </c>
      <c r="H12579" t="s">
        <v>6900</v>
      </c>
      <c r="I12579">
        <v>0.06</v>
      </c>
      <c r="J12579">
        <v>0</v>
      </c>
      <c r="K12579">
        <v>0</v>
      </c>
      <c r="L12579">
        <v>0</v>
      </c>
      <c r="M12579">
        <v>0.06</v>
      </c>
      <c r="P12579" t="s">
        <v>203</v>
      </c>
      <c r="R12579" t="s">
        <v>6900</v>
      </c>
      <c r="S12579" t="s">
        <v>20</v>
      </c>
    </row>
    <row r="12580" spans="1:19" x14ac:dyDescent="0.2">
      <c r="A12580" t="s">
        <v>10290</v>
      </c>
      <c r="B12580" t="s">
        <v>32</v>
      </c>
      <c r="C12580">
        <v>2009</v>
      </c>
      <c r="D12580" s="1" t="d">
        <v>1994-08-06</v>
      </c>
      <c r="E12580" s="1" t="str">
        <f t="shared" si="392"/>
        <v>1994</v>
      </c>
      <c r="F12580" s="1" t="str">
        <f t="shared" si="393"/>
        <v>Aug</v>
      </c>
      <c r="G12580" t="s">
        <v>34</v>
      </c>
      <c r="H12580" t="s">
        <v>1852</v>
      </c>
      <c r="I12580">
        <v>0.06</v>
      </c>
      <c r="J12580">
        <v>0</v>
      </c>
      <c r="K12580">
        <v>0</v>
      </c>
      <c r="L12580">
        <v>0</v>
      </c>
      <c r="M12580">
        <v>0.06</v>
      </c>
      <c r="P12580" t="s">
        <v>203</v>
      </c>
      <c r="R12580" t="s">
        <v>1852</v>
      </c>
      <c r="S12580" t="s">
        <v>20</v>
      </c>
    </row>
    <row r="12581" spans="1:19" x14ac:dyDescent="0.2">
      <c r="A12581" t="s">
        <v>10291</v>
      </c>
      <c r="B12581" t="s">
        <v>148</v>
      </c>
      <c r="C12581">
        <v>2010</v>
      </c>
      <c r="D12581" s="1" t="d">
        <v>2016-01-25</v>
      </c>
      <c r="E12581" s="1" t="str">
        <f t="shared" si="392"/>
        <v>2016</v>
      </c>
      <c r="F12581" s="1" t="str">
        <f t="shared" si="393"/>
        <v>Jan</v>
      </c>
      <c r="G12581" t="s">
        <v>101</v>
      </c>
      <c r="H12581" t="s">
        <v>825</v>
      </c>
      <c r="I12581">
        <v>0</v>
      </c>
      <c r="J12581">
        <v>0.05</v>
      </c>
      <c r="K12581">
        <v>0</v>
      </c>
      <c r="L12581">
        <v>0.01</v>
      </c>
      <c r="M12581">
        <v>0.06</v>
      </c>
    </row>
    <row r="12582" spans="1:19" x14ac:dyDescent="0.2">
      <c r="A12582" t="s">
        <v>10292</v>
      </c>
      <c r="B12582" t="s">
        <v>32</v>
      </c>
      <c r="C12582">
        <v>2009</v>
      </c>
      <c r="D12582" s="1" t="d">
        <v>2010-05-15</v>
      </c>
      <c r="E12582" s="1" t="str">
        <f t="shared" si="392"/>
        <v>2010</v>
      </c>
      <c r="F12582" s="1" t="str">
        <f t="shared" si="393"/>
        <v>May</v>
      </c>
      <c r="G12582" t="s">
        <v>18</v>
      </c>
      <c r="H12582" t="s">
        <v>3633</v>
      </c>
      <c r="I12582">
        <v>0.06</v>
      </c>
      <c r="J12582">
        <v>0</v>
      </c>
      <c r="K12582">
        <v>0</v>
      </c>
      <c r="L12582">
        <v>0</v>
      </c>
      <c r="M12582">
        <v>0.06</v>
      </c>
      <c r="P12582" t="s">
        <v>203</v>
      </c>
      <c r="R12582" t="s">
        <v>3633</v>
      </c>
      <c r="S12582" t="s">
        <v>20</v>
      </c>
    </row>
    <row r="12583" spans="1:19" x14ac:dyDescent="0.2">
      <c r="A12583" t="s">
        <v>10166</v>
      </c>
      <c r="B12583" t="s">
        <v>17</v>
      </c>
      <c r="C12583">
        <v>2011</v>
      </c>
      <c r="D12583" s="1" t="d">
        <v>2011-07-22</v>
      </c>
      <c r="E12583" s="1" t="str">
        <f t="shared" si="392"/>
        <v>2011</v>
      </c>
      <c r="F12583" s="1" t="str">
        <f t="shared" si="393"/>
        <v>Jul</v>
      </c>
      <c r="G12583" t="s">
        <v>30</v>
      </c>
      <c r="H12583" t="s">
        <v>1403</v>
      </c>
      <c r="I12583">
        <v>0.06</v>
      </c>
      <c r="J12583">
        <v>0</v>
      </c>
      <c r="K12583">
        <v>0</v>
      </c>
      <c r="L12583">
        <v>0</v>
      </c>
      <c r="M12583">
        <v>0.06</v>
      </c>
      <c r="P12583" t="s">
        <v>203</v>
      </c>
      <c r="R12583" t="s">
        <v>569</v>
      </c>
      <c r="S12583" t="s">
        <v>20</v>
      </c>
    </row>
    <row r="12584" spans="1:19" x14ac:dyDescent="0.2">
      <c r="A12584" t="s">
        <v>5848</v>
      </c>
      <c r="B12584" t="s">
        <v>148</v>
      </c>
      <c r="C12584">
        <v>2010</v>
      </c>
      <c r="D12584" s="1" t="d">
        <v>2021-06-27</v>
      </c>
      <c r="E12584" s="1" t="str">
        <f t="shared" si="392"/>
        <v>2021</v>
      </c>
      <c r="F12584" s="1" t="str">
        <f t="shared" si="393"/>
        <v>Jun</v>
      </c>
      <c r="G12584" t="s">
        <v>50</v>
      </c>
      <c r="H12584" t="s">
        <v>134</v>
      </c>
      <c r="I12584">
        <v>0.04</v>
      </c>
      <c r="J12584">
        <v>0.01</v>
      </c>
      <c r="K12584">
        <v>0</v>
      </c>
      <c r="L12584">
        <v>0.01</v>
      </c>
      <c r="M12584">
        <v>0.06</v>
      </c>
      <c r="N12584">
        <v>54</v>
      </c>
      <c r="O12584">
        <v>7</v>
      </c>
      <c r="P12584">
        <v>6.8</v>
      </c>
      <c r="Q12584">
        <v>9</v>
      </c>
      <c r="R12584" t="s">
        <v>1489</v>
      </c>
      <c r="S12584" t="s">
        <v>20</v>
      </c>
    </row>
    <row r="12585" spans="1:19" x14ac:dyDescent="0.2">
      <c r="A12585" t="s">
        <v>7387</v>
      </c>
      <c r="B12585" t="s">
        <v>32</v>
      </c>
      <c r="C12585">
        <v>2008</v>
      </c>
      <c r="D12585" s="1" t="d">
        <v>2008-04-15</v>
      </c>
      <c r="E12585" s="1" t="str">
        <f t="shared" si="392"/>
        <v>2008</v>
      </c>
      <c r="F12585" s="1" t="str">
        <f t="shared" si="393"/>
        <v>Apr</v>
      </c>
      <c r="G12585" t="s">
        <v>18</v>
      </c>
      <c r="H12585" t="s">
        <v>51</v>
      </c>
      <c r="I12585">
        <v>0.06</v>
      </c>
      <c r="J12585">
        <v>0</v>
      </c>
      <c r="K12585">
        <v>0</v>
      </c>
      <c r="L12585">
        <v>0</v>
      </c>
      <c r="M12585">
        <v>0.06</v>
      </c>
      <c r="N12585">
        <v>70</v>
      </c>
      <c r="O12585">
        <v>7</v>
      </c>
      <c r="P12585" t="s">
        <v>203</v>
      </c>
      <c r="R12585" t="s">
        <v>357</v>
      </c>
      <c r="S12585" t="s">
        <v>20</v>
      </c>
    </row>
    <row r="12586" spans="1:19" x14ac:dyDescent="0.2">
      <c r="A12586" t="s">
        <v>10293</v>
      </c>
      <c r="B12586" t="s">
        <v>55</v>
      </c>
      <c r="C12586" t="s">
        <v>286</v>
      </c>
      <c r="D12586" s="1" t="d">
        <v>2013-09-20</v>
      </c>
      <c r="E12586" s="1" t="str">
        <f t="shared" si="392"/>
        <v>2013</v>
      </c>
      <c r="F12586" s="1" t="str">
        <f t="shared" si="393"/>
        <v>Sep</v>
      </c>
      <c r="G12586" t="s">
        <v>37</v>
      </c>
      <c r="H12586" t="s">
        <v>1091</v>
      </c>
      <c r="I12586">
        <v>0.03</v>
      </c>
      <c r="J12586">
        <v>0.02</v>
      </c>
      <c r="K12586">
        <v>0</v>
      </c>
      <c r="L12586">
        <v>0.01</v>
      </c>
      <c r="M12586">
        <v>0.06</v>
      </c>
      <c r="N12586">
        <v>54</v>
      </c>
      <c r="O12586">
        <v>12</v>
      </c>
      <c r="P12586" t="s">
        <v>203</v>
      </c>
      <c r="R12586" t="s">
        <v>10294</v>
      </c>
      <c r="S12586" t="s">
        <v>88</v>
      </c>
    </row>
    <row r="12587" spans="1:19" x14ac:dyDescent="0.2">
      <c r="A12587" t="s">
        <v>10295</v>
      </c>
      <c r="B12587" t="s">
        <v>159</v>
      </c>
      <c r="C12587">
        <v>2010</v>
      </c>
      <c r="D12587" s="1" t="d">
        <v>1992-02-18</v>
      </c>
      <c r="E12587" s="1" t="str">
        <f t="shared" si="392"/>
        <v>1992</v>
      </c>
      <c r="F12587" s="1" t="str">
        <f t="shared" si="393"/>
        <v>Feb</v>
      </c>
      <c r="G12587" t="s">
        <v>18</v>
      </c>
      <c r="H12587" t="s">
        <v>234</v>
      </c>
      <c r="I12587">
        <v>0</v>
      </c>
      <c r="J12587">
        <v>0</v>
      </c>
      <c r="K12587">
        <v>0.06</v>
      </c>
      <c r="L12587">
        <v>0</v>
      </c>
      <c r="M12587">
        <v>0.06</v>
      </c>
    </row>
    <row r="12588" spans="1:19" x14ac:dyDescent="0.2">
      <c r="A12588" t="s">
        <v>10296</v>
      </c>
      <c r="B12588" t="s">
        <v>104</v>
      </c>
      <c r="C12588">
        <v>1999</v>
      </c>
      <c r="D12588" s="1" t="d">
        <v>1991-08-01</v>
      </c>
      <c r="E12588" s="1" t="str">
        <f t="shared" si="392"/>
        <v>1991</v>
      </c>
      <c r="F12588" s="1" t="str">
        <f t="shared" si="393"/>
        <v>Aug</v>
      </c>
      <c r="G12588" t="s">
        <v>24</v>
      </c>
      <c r="H12588" t="s">
        <v>1403</v>
      </c>
      <c r="I12588">
        <v>0.03</v>
      </c>
      <c r="J12588">
        <v>0.02</v>
      </c>
      <c r="K12588">
        <v>0</v>
      </c>
      <c r="L12588">
        <v>0</v>
      </c>
      <c r="M12588">
        <v>0.06</v>
      </c>
    </row>
    <row r="12589" spans="1:19" x14ac:dyDescent="0.2">
      <c r="A12589" t="s">
        <v>10297</v>
      </c>
      <c r="B12589" t="s">
        <v>159</v>
      </c>
      <c r="C12589">
        <v>2006</v>
      </c>
      <c r="D12589" s="1" t="d">
        <v>1998-03-02</v>
      </c>
      <c r="E12589" s="1" t="str">
        <f t="shared" si="392"/>
        <v>1998</v>
      </c>
      <c r="F12589" s="1" t="str">
        <f t="shared" si="393"/>
        <v>Mar</v>
      </c>
      <c r="G12589" t="s">
        <v>18</v>
      </c>
      <c r="H12589" t="s">
        <v>1209</v>
      </c>
      <c r="I12589">
        <v>0.06</v>
      </c>
      <c r="J12589">
        <v>0</v>
      </c>
      <c r="K12589">
        <v>0</v>
      </c>
      <c r="L12589">
        <v>0</v>
      </c>
      <c r="M12589">
        <v>0.06</v>
      </c>
      <c r="P12589">
        <v>4</v>
      </c>
      <c r="Q12589">
        <v>4</v>
      </c>
      <c r="R12589" t="s">
        <v>3181</v>
      </c>
      <c r="S12589" t="s">
        <v>88</v>
      </c>
    </row>
    <row r="12590" spans="1:19" x14ac:dyDescent="0.2">
      <c r="A12590" t="s">
        <v>8957</v>
      </c>
      <c r="B12590" t="s">
        <v>32</v>
      </c>
      <c r="C12590">
        <v>2008</v>
      </c>
      <c r="D12590" s="1" t="d">
        <v>2000-08-14</v>
      </c>
      <c r="E12590" s="1" t="str">
        <f t="shared" si="392"/>
        <v>2000</v>
      </c>
      <c r="F12590" s="1" t="str">
        <f t="shared" si="393"/>
        <v>Aug</v>
      </c>
      <c r="G12590" t="s">
        <v>18</v>
      </c>
      <c r="H12590" t="s">
        <v>71</v>
      </c>
      <c r="I12590">
        <v>0.06</v>
      </c>
      <c r="J12590">
        <v>0</v>
      </c>
      <c r="K12590">
        <v>0</v>
      </c>
      <c r="L12590">
        <v>0</v>
      </c>
      <c r="M12590">
        <v>0.06</v>
      </c>
      <c r="N12590">
        <v>61</v>
      </c>
      <c r="O12590">
        <v>5</v>
      </c>
      <c r="P12590" t="s">
        <v>203</v>
      </c>
      <c r="R12590" t="s">
        <v>2049</v>
      </c>
      <c r="S12590" t="s">
        <v>20</v>
      </c>
    </row>
    <row r="12591" spans="1:19" x14ac:dyDescent="0.2">
      <c r="A12591" t="s">
        <v>10298</v>
      </c>
      <c r="B12591" t="s">
        <v>1043</v>
      </c>
      <c r="C12591">
        <v>1994</v>
      </c>
      <c r="D12591" s="1" t="d">
        <v>2021-03-14</v>
      </c>
      <c r="E12591" s="1" t="str">
        <f t="shared" si="392"/>
        <v>2021</v>
      </c>
      <c r="F12591" s="1" t="str">
        <f t="shared" si="393"/>
        <v>Mar</v>
      </c>
      <c r="G12591" t="s">
        <v>18</v>
      </c>
      <c r="H12591" t="s">
        <v>151</v>
      </c>
      <c r="I12591">
        <v>0</v>
      </c>
      <c r="J12591">
        <v>0</v>
      </c>
      <c r="K12591">
        <v>0.06</v>
      </c>
      <c r="L12591">
        <v>0</v>
      </c>
      <c r="M12591">
        <v>0.06</v>
      </c>
    </row>
    <row r="12592" spans="1:19" x14ac:dyDescent="0.2">
      <c r="A12592" t="s">
        <v>10299</v>
      </c>
      <c r="B12592" t="s">
        <v>79</v>
      </c>
      <c r="C12592">
        <v>2013</v>
      </c>
      <c r="D12592" s="1" t="d">
        <v>2015-08-30</v>
      </c>
      <c r="E12592" s="1" t="str">
        <f t="shared" si="392"/>
        <v>2015</v>
      </c>
      <c r="F12592" s="1" t="str">
        <f t="shared" si="393"/>
        <v>Aug</v>
      </c>
      <c r="G12592" t="s">
        <v>28</v>
      </c>
      <c r="H12592" t="s">
        <v>372</v>
      </c>
      <c r="I12592">
        <v>0</v>
      </c>
      <c r="J12592">
        <v>0</v>
      </c>
      <c r="K12592">
        <v>0.06</v>
      </c>
      <c r="L12592">
        <v>0</v>
      </c>
      <c r="M12592">
        <v>0.06</v>
      </c>
    </row>
    <row r="12593" spans="1:19" x14ac:dyDescent="0.2">
      <c r="A12593" t="s">
        <v>6397</v>
      </c>
      <c r="B12593" t="s">
        <v>49</v>
      </c>
      <c r="C12593">
        <v>2015</v>
      </c>
      <c r="D12593" s="1" t="d">
        <v>1992-07-28</v>
      </c>
      <c r="E12593" s="1" t="str">
        <f t="shared" si="392"/>
        <v>1992</v>
      </c>
      <c r="F12593" s="1" t="str">
        <f t="shared" si="393"/>
        <v>Jul</v>
      </c>
      <c r="G12593" t="s">
        <v>18</v>
      </c>
      <c r="H12593" t="s">
        <v>71</v>
      </c>
      <c r="I12593">
        <v>0.05</v>
      </c>
      <c r="J12593">
        <v>0</v>
      </c>
      <c r="K12593">
        <v>0</v>
      </c>
      <c r="L12593">
        <v>0.01</v>
      </c>
      <c r="M12593">
        <v>0.06</v>
      </c>
      <c r="P12593">
        <v>3.1</v>
      </c>
      <c r="Q12593">
        <v>12</v>
      </c>
      <c r="R12593" t="s">
        <v>3164</v>
      </c>
      <c r="S12593" t="s">
        <v>88</v>
      </c>
    </row>
    <row r="12594" spans="1:19" x14ac:dyDescent="0.2">
      <c r="A12594" t="s">
        <v>10169</v>
      </c>
      <c r="B12594" t="s">
        <v>32</v>
      </c>
      <c r="C12594">
        <v>2007</v>
      </c>
      <c r="D12594" s="1" t="d">
        <v>2002-03-20</v>
      </c>
      <c r="E12594" s="1" t="str">
        <f t="shared" si="392"/>
        <v>2002</v>
      </c>
      <c r="F12594" s="1" t="str">
        <f t="shared" si="393"/>
        <v>Mar</v>
      </c>
      <c r="G12594" t="s">
        <v>86</v>
      </c>
      <c r="H12594" t="s">
        <v>1830</v>
      </c>
      <c r="I12594">
        <v>0.06</v>
      </c>
      <c r="J12594">
        <v>0</v>
      </c>
      <c r="K12594">
        <v>0</v>
      </c>
      <c r="L12594">
        <v>0</v>
      </c>
      <c r="M12594">
        <v>0.06</v>
      </c>
      <c r="N12594">
        <v>33</v>
      </c>
      <c r="O12594">
        <v>4</v>
      </c>
      <c r="P12594" t="s">
        <v>203</v>
      </c>
      <c r="R12594" t="s">
        <v>10170</v>
      </c>
      <c r="S12594" t="s">
        <v>112</v>
      </c>
    </row>
    <row r="12595" spans="1:19" x14ac:dyDescent="0.2">
      <c r="A12595" t="s">
        <v>10300</v>
      </c>
      <c r="B12595" t="s">
        <v>55</v>
      </c>
      <c r="C12595">
        <v>2006</v>
      </c>
      <c r="D12595" s="1" t="d">
        <v>1999-07-14</v>
      </c>
      <c r="E12595" s="1" t="str">
        <f t="shared" si="392"/>
        <v>1999</v>
      </c>
      <c r="F12595" s="1" t="str">
        <f t="shared" si="393"/>
        <v>Jul</v>
      </c>
      <c r="G12595" t="s">
        <v>37</v>
      </c>
      <c r="H12595" t="s">
        <v>283</v>
      </c>
      <c r="I12595">
        <v>0.03</v>
      </c>
      <c r="J12595">
        <v>0.02</v>
      </c>
      <c r="K12595">
        <v>0</v>
      </c>
      <c r="L12595">
        <v>0.01</v>
      </c>
      <c r="M12595">
        <v>0.06</v>
      </c>
      <c r="N12595">
        <v>58</v>
      </c>
      <c r="O12595">
        <v>26</v>
      </c>
      <c r="P12595">
        <v>8.5</v>
      </c>
      <c r="Q12595">
        <v>11</v>
      </c>
      <c r="R12595" t="s">
        <v>6472</v>
      </c>
      <c r="S12595" t="s">
        <v>88</v>
      </c>
    </row>
    <row r="12596" spans="1:19" x14ac:dyDescent="0.2">
      <c r="A12596" t="s">
        <v>10301</v>
      </c>
      <c r="B12596" t="s">
        <v>55</v>
      </c>
      <c r="C12596">
        <v>2004</v>
      </c>
      <c r="D12596" s="1" t="d">
        <v>1997-01-08</v>
      </c>
      <c r="E12596" s="1" t="str">
        <f t="shared" si="392"/>
        <v>1997</v>
      </c>
      <c r="F12596" s="1" t="str">
        <f t="shared" si="393"/>
        <v>Jan</v>
      </c>
      <c r="G12596" t="s">
        <v>37</v>
      </c>
      <c r="H12596" t="s">
        <v>372</v>
      </c>
      <c r="I12596">
        <v>0.03</v>
      </c>
      <c r="J12596">
        <v>0.02</v>
      </c>
      <c r="K12596">
        <v>0</v>
      </c>
      <c r="L12596">
        <v>0.01</v>
      </c>
      <c r="M12596">
        <v>0.06</v>
      </c>
      <c r="N12596">
        <v>57</v>
      </c>
      <c r="O12596">
        <v>16</v>
      </c>
      <c r="P12596">
        <v>8.6</v>
      </c>
      <c r="Q12596">
        <v>11</v>
      </c>
      <c r="R12596" t="s">
        <v>222</v>
      </c>
      <c r="S12596" t="s">
        <v>88</v>
      </c>
    </row>
    <row r="12597" spans="1:19" x14ac:dyDescent="0.2">
      <c r="A12597" t="s">
        <v>2165</v>
      </c>
      <c r="B12597" t="s">
        <v>17</v>
      </c>
      <c r="C12597">
        <v>2008</v>
      </c>
      <c r="D12597" s="1" t="d">
        <v>2018-09-06</v>
      </c>
      <c r="E12597" s="1" t="str">
        <f t="shared" si="392"/>
        <v>2018</v>
      </c>
      <c r="F12597" s="1" t="str">
        <f t="shared" si="393"/>
        <v>Sep</v>
      </c>
      <c r="G12597" t="s">
        <v>30</v>
      </c>
      <c r="H12597" t="s">
        <v>111</v>
      </c>
      <c r="I12597">
        <v>0.05</v>
      </c>
      <c r="J12597">
        <v>0</v>
      </c>
      <c r="K12597">
        <v>0</v>
      </c>
      <c r="L12597">
        <v>0</v>
      </c>
      <c r="M12597">
        <v>0.06</v>
      </c>
      <c r="P12597" t="s">
        <v>203</v>
      </c>
      <c r="R12597" t="s">
        <v>4710</v>
      </c>
      <c r="S12597" t="s">
        <v>20</v>
      </c>
    </row>
    <row r="12598" spans="1:19" x14ac:dyDescent="0.2">
      <c r="A12598" t="s">
        <v>4630</v>
      </c>
      <c r="B12598" t="s">
        <v>64</v>
      </c>
      <c r="C12598">
        <v>2004</v>
      </c>
      <c r="D12598" s="1" t="d">
        <v>2008-01-27</v>
      </c>
      <c r="E12598" s="1" t="str">
        <f t="shared" si="392"/>
        <v>2008</v>
      </c>
      <c r="F12598" s="1" t="str">
        <f t="shared" si="393"/>
        <v>Jan</v>
      </c>
      <c r="G12598" t="s">
        <v>18</v>
      </c>
      <c r="H12598" t="s">
        <v>1830</v>
      </c>
      <c r="I12598">
        <v>0.04</v>
      </c>
      <c r="J12598">
        <v>0.02</v>
      </c>
      <c r="K12598">
        <v>0</v>
      </c>
      <c r="L12598">
        <v>0</v>
      </c>
      <c r="M12598">
        <v>0.06</v>
      </c>
      <c r="P12598" t="s">
        <v>203</v>
      </c>
      <c r="R12598" t="s">
        <v>4280</v>
      </c>
      <c r="S12598" t="s">
        <v>20</v>
      </c>
    </row>
    <row r="12599" spans="1:19" x14ac:dyDescent="0.2">
      <c r="A12599" t="s">
        <v>10302</v>
      </c>
      <c r="B12599" t="s">
        <v>64</v>
      </c>
      <c r="C12599">
        <v>2002</v>
      </c>
      <c r="D12599" s="1" t="d">
        <v>1993-07-20</v>
      </c>
      <c r="E12599" s="1" t="str">
        <f t="shared" si="392"/>
        <v>1993</v>
      </c>
      <c r="F12599" s="1" t="str">
        <f t="shared" si="393"/>
        <v>Jul</v>
      </c>
      <c r="G12599" t="s">
        <v>86</v>
      </c>
      <c r="H12599" t="s">
        <v>2140</v>
      </c>
      <c r="I12599">
        <v>0.04</v>
      </c>
      <c r="J12599">
        <v>0.02</v>
      </c>
      <c r="K12599">
        <v>0</v>
      </c>
      <c r="L12599">
        <v>0</v>
      </c>
      <c r="M12599">
        <v>0.06</v>
      </c>
      <c r="N12599">
        <v>67</v>
      </c>
      <c r="O12599">
        <v>14</v>
      </c>
      <c r="P12599">
        <v>5.9</v>
      </c>
      <c r="Q12599">
        <v>10</v>
      </c>
      <c r="R12599" t="s">
        <v>2748</v>
      </c>
      <c r="S12599" t="s">
        <v>88</v>
      </c>
    </row>
    <row r="12600" spans="1:19" x14ac:dyDescent="0.2">
      <c r="A12600" t="s">
        <v>10303</v>
      </c>
      <c r="B12600" t="s">
        <v>159</v>
      </c>
      <c r="C12600">
        <v>2008</v>
      </c>
      <c r="D12600" s="1" t="d">
        <v>2008-06-13</v>
      </c>
      <c r="E12600" s="1" t="str">
        <f t="shared" si="392"/>
        <v>2008</v>
      </c>
      <c r="F12600" s="1" t="str">
        <f t="shared" si="393"/>
        <v>Jun</v>
      </c>
      <c r="G12600" t="s">
        <v>86</v>
      </c>
      <c r="H12600" t="s">
        <v>222</v>
      </c>
      <c r="I12600">
        <v>0</v>
      </c>
      <c r="J12600">
        <v>0</v>
      </c>
      <c r="K12600">
        <v>0.06</v>
      </c>
      <c r="L12600">
        <v>0</v>
      </c>
      <c r="M12600">
        <v>0.06</v>
      </c>
    </row>
    <row r="12601" spans="1:19" x14ac:dyDescent="0.2">
      <c r="A12601" t="s">
        <v>10304</v>
      </c>
      <c r="B12601" t="s">
        <v>32</v>
      </c>
      <c r="C12601">
        <v>2009</v>
      </c>
      <c r="D12601" s="1" t="d">
        <v>1993-05-23</v>
      </c>
      <c r="E12601" s="1" t="str">
        <f t="shared" si="392"/>
        <v>1993</v>
      </c>
      <c r="F12601" s="1" t="str">
        <f t="shared" si="393"/>
        <v>May</v>
      </c>
      <c r="G12601" t="s">
        <v>34</v>
      </c>
      <c r="H12601" t="s">
        <v>2927</v>
      </c>
      <c r="I12601">
        <v>0</v>
      </c>
      <c r="J12601">
        <v>0</v>
      </c>
      <c r="K12601">
        <v>0.06</v>
      </c>
      <c r="L12601">
        <v>0</v>
      </c>
      <c r="M12601">
        <v>0.06</v>
      </c>
    </row>
    <row r="12602" spans="1:19" x14ac:dyDescent="0.2">
      <c r="A12602" t="s">
        <v>10305</v>
      </c>
      <c r="B12602" t="s">
        <v>159</v>
      </c>
      <c r="C12602">
        <v>2007</v>
      </c>
      <c r="D12602" s="1" t="d">
        <v>2007-11-05</v>
      </c>
      <c r="E12602" s="1" t="str">
        <f t="shared" si="392"/>
        <v>2007</v>
      </c>
      <c r="F12602" s="1" t="str">
        <f t="shared" si="393"/>
        <v>Nov</v>
      </c>
      <c r="G12602" t="s">
        <v>28</v>
      </c>
      <c r="H12602" t="s">
        <v>9831</v>
      </c>
      <c r="I12602">
        <v>0.05</v>
      </c>
      <c r="J12602">
        <v>0</v>
      </c>
      <c r="K12602">
        <v>0</v>
      </c>
      <c r="L12602">
        <v>0</v>
      </c>
      <c r="M12602">
        <v>0.06</v>
      </c>
      <c r="N12602">
        <v>52</v>
      </c>
      <c r="O12602">
        <v>6</v>
      </c>
      <c r="P12602">
        <v>7.4</v>
      </c>
      <c r="Q12602">
        <v>12</v>
      </c>
      <c r="R12602" t="s">
        <v>7960</v>
      </c>
      <c r="S12602" t="s">
        <v>88</v>
      </c>
    </row>
    <row r="12603" spans="1:19" x14ac:dyDescent="0.2">
      <c r="A12603" t="s">
        <v>10306</v>
      </c>
      <c r="B12603" t="s">
        <v>32</v>
      </c>
      <c r="C12603">
        <v>2008</v>
      </c>
      <c r="D12603" s="1" t="d">
        <v>2021-04-21</v>
      </c>
      <c r="E12603" s="1" t="str">
        <f t="shared" si="392"/>
        <v>2021</v>
      </c>
      <c r="F12603" s="1" t="str">
        <f t="shared" si="393"/>
        <v>Apr</v>
      </c>
      <c r="G12603" t="s">
        <v>39</v>
      </c>
      <c r="H12603" t="s">
        <v>933</v>
      </c>
      <c r="I12603">
        <v>0.06</v>
      </c>
      <c r="J12603">
        <v>0</v>
      </c>
      <c r="K12603">
        <v>0</v>
      </c>
      <c r="L12603">
        <v>0</v>
      </c>
      <c r="M12603">
        <v>0.06</v>
      </c>
    </row>
    <row r="12604" spans="1:19" x14ac:dyDescent="0.2">
      <c r="A12604" t="s">
        <v>5616</v>
      </c>
      <c r="B12604" t="s">
        <v>64</v>
      </c>
      <c r="C12604">
        <v>2005</v>
      </c>
      <c r="D12604" s="1" t="d">
        <v>1992-06-19</v>
      </c>
      <c r="E12604" s="1" t="str">
        <f t="shared" si="392"/>
        <v>1992</v>
      </c>
      <c r="F12604" s="1" t="str">
        <f t="shared" si="393"/>
        <v>Jun</v>
      </c>
      <c r="G12604" t="s">
        <v>24</v>
      </c>
      <c r="H12604" t="s">
        <v>1830</v>
      </c>
      <c r="I12604">
        <v>0.04</v>
      </c>
      <c r="J12604">
        <v>0.02</v>
      </c>
      <c r="K12604">
        <v>0</v>
      </c>
      <c r="L12604">
        <v>0</v>
      </c>
      <c r="M12604">
        <v>0.06</v>
      </c>
      <c r="P12604" t="s">
        <v>203</v>
      </c>
      <c r="R12604" t="s">
        <v>1980</v>
      </c>
      <c r="S12604" t="s">
        <v>20</v>
      </c>
    </row>
    <row r="12605" spans="1:19" x14ac:dyDescent="0.2">
      <c r="A12605" t="s">
        <v>10307</v>
      </c>
      <c r="B12605" t="s">
        <v>79</v>
      </c>
      <c r="C12605">
        <v>2016</v>
      </c>
      <c r="D12605" s="1" t="d">
        <v>1989-07-09</v>
      </c>
      <c r="E12605" s="1" t="str">
        <f t="shared" si="392"/>
        <v>1989</v>
      </c>
      <c r="F12605" s="1" t="str">
        <f t="shared" si="393"/>
        <v>Jul</v>
      </c>
      <c r="G12605" t="s">
        <v>272</v>
      </c>
      <c r="H12605" t="s">
        <v>19</v>
      </c>
      <c r="I12605">
        <v>0</v>
      </c>
      <c r="J12605">
        <v>0</v>
      </c>
      <c r="K12605">
        <v>0.06</v>
      </c>
      <c r="L12605">
        <v>0</v>
      </c>
      <c r="M12605">
        <v>0.06</v>
      </c>
    </row>
    <row r="12606" spans="1:19" x14ac:dyDescent="0.2">
      <c r="A12606" t="s">
        <v>10308</v>
      </c>
      <c r="B12606" t="s">
        <v>187</v>
      </c>
      <c r="C12606">
        <v>2015</v>
      </c>
      <c r="D12606" s="1" t="d">
        <v>1993-03-02</v>
      </c>
      <c r="E12606" s="1" t="str">
        <f t="shared" si="392"/>
        <v>1993</v>
      </c>
      <c r="F12606" s="1" t="str">
        <f t="shared" si="393"/>
        <v>Mar</v>
      </c>
      <c r="G12606" t="s">
        <v>50</v>
      </c>
      <c r="H12606" t="s">
        <v>19</v>
      </c>
      <c r="I12606">
        <v>0.04</v>
      </c>
      <c r="J12606">
        <v>0.02</v>
      </c>
      <c r="K12606">
        <v>0</v>
      </c>
      <c r="L12606">
        <v>0.01</v>
      </c>
      <c r="M12606">
        <v>0.06</v>
      </c>
      <c r="N12606">
        <v>43</v>
      </c>
      <c r="O12606">
        <v>54</v>
      </c>
      <c r="P12606">
        <v>6.5</v>
      </c>
      <c r="Q12606">
        <v>283</v>
      </c>
      <c r="R12606" t="s">
        <v>10309</v>
      </c>
      <c r="S12606" t="s">
        <v>53</v>
      </c>
    </row>
    <row r="12607" spans="1:19" x14ac:dyDescent="0.2">
      <c r="A12607" t="s">
        <v>10310</v>
      </c>
      <c r="B12607" t="s">
        <v>55</v>
      </c>
      <c r="C12607">
        <v>2006</v>
      </c>
      <c r="D12607" s="1" t="d">
        <v>2009-08-16</v>
      </c>
      <c r="E12607" s="1" t="str">
        <f t="shared" si="392"/>
        <v>2009</v>
      </c>
      <c r="F12607" s="1" t="str">
        <f t="shared" si="393"/>
        <v>Aug</v>
      </c>
      <c r="G12607" t="s">
        <v>34</v>
      </c>
      <c r="H12607" t="s">
        <v>9745</v>
      </c>
      <c r="I12607">
        <v>0</v>
      </c>
      <c r="J12607">
        <v>0</v>
      </c>
      <c r="K12607">
        <v>0.06</v>
      </c>
      <c r="L12607">
        <v>0</v>
      </c>
      <c r="M12607">
        <v>0.06</v>
      </c>
    </row>
    <row r="12608" spans="1:19" x14ac:dyDescent="0.2">
      <c r="A12608" t="s">
        <v>10311</v>
      </c>
      <c r="B12608" t="s">
        <v>159</v>
      </c>
      <c r="C12608">
        <v>2005</v>
      </c>
      <c r="D12608" s="1" t="d">
        <v>2022-04-04</v>
      </c>
      <c r="E12608" s="1" t="str">
        <f t="shared" si="392"/>
        <v>2022</v>
      </c>
      <c r="F12608" s="1" t="str">
        <f t="shared" si="393"/>
        <v>Apr</v>
      </c>
      <c r="G12608" t="s">
        <v>18</v>
      </c>
      <c r="H12608" t="s">
        <v>234</v>
      </c>
      <c r="I12608">
        <v>0.05</v>
      </c>
      <c r="J12608">
        <v>0</v>
      </c>
      <c r="K12608">
        <v>0</v>
      </c>
      <c r="L12608">
        <v>0</v>
      </c>
      <c r="M12608">
        <v>0.06</v>
      </c>
    </row>
    <row r="12609" spans="1:19" x14ac:dyDescent="0.2">
      <c r="A12609" t="s">
        <v>10312</v>
      </c>
      <c r="B12609" t="s">
        <v>32</v>
      </c>
      <c r="C12609">
        <v>2006</v>
      </c>
      <c r="D12609" s="1" t="d">
        <v>2011-08-17</v>
      </c>
      <c r="E12609" s="1" t="str">
        <f t="shared" si="392"/>
        <v>2011</v>
      </c>
      <c r="F12609" s="1" t="str">
        <f t="shared" si="393"/>
        <v>Aug</v>
      </c>
      <c r="G12609" t="s">
        <v>272</v>
      </c>
      <c r="H12609" t="s">
        <v>111</v>
      </c>
      <c r="I12609">
        <v>0.05</v>
      </c>
      <c r="J12609">
        <v>0.01</v>
      </c>
      <c r="K12609">
        <v>0</v>
      </c>
      <c r="L12609">
        <v>0</v>
      </c>
      <c r="M12609">
        <v>0.06</v>
      </c>
      <c r="N12609">
        <v>63</v>
      </c>
      <c r="O12609">
        <v>15</v>
      </c>
      <c r="P12609">
        <v>7</v>
      </c>
      <c r="Q12609">
        <v>10</v>
      </c>
      <c r="R12609" t="s">
        <v>10313</v>
      </c>
      <c r="S12609" t="s">
        <v>20</v>
      </c>
    </row>
    <row r="12610" spans="1:19" x14ac:dyDescent="0.2">
      <c r="A12610" t="s">
        <v>2746</v>
      </c>
      <c r="B12610" t="s">
        <v>64</v>
      </c>
      <c r="C12610">
        <v>2003</v>
      </c>
      <c r="D12610" s="1" t="d">
        <v>2020-06-20</v>
      </c>
      <c r="E12610" s="1" t="str">
        <f t="shared" si="392"/>
        <v>2020</v>
      </c>
      <c r="F12610" s="1" t="str">
        <f t="shared" si="393"/>
        <v>Jun</v>
      </c>
      <c r="G12610" t="s">
        <v>1</v>
      </c>
      <c r="H12610" t="s">
        <v>484</v>
      </c>
      <c r="I12610">
        <v>0.04</v>
      </c>
      <c r="J12610">
        <v>0.02</v>
      </c>
      <c r="K12610">
        <v>0</v>
      </c>
      <c r="L12610">
        <v>0</v>
      </c>
      <c r="M12610">
        <v>0.06</v>
      </c>
      <c r="N12610">
        <v>44</v>
      </c>
      <c r="O12610">
        <v>15</v>
      </c>
      <c r="P12610">
        <v>2.5</v>
      </c>
      <c r="Q12610">
        <v>4</v>
      </c>
      <c r="R12610" t="s">
        <v>1034</v>
      </c>
      <c r="S12610" t="s">
        <v>20</v>
      </c>
    </row>
    <row r="12611" spans="1:19" x14ac:dyDescent="0.2">
      <c r="A12611" t="s">
        <v>10314</v>
      </c>
      <c r="B12611" t="s">
        <v>55</v>
      </c>
      <c r="C12611">
        <v>2000</v>
      </c>
      <c r="D12611" s="1" t="d">
        <v>2007-12-03</v>
      </c>
      <c r="E12611" s="1" t="str">
        <f t="shared" ref="E12611:E12674" si="394">TEXT(D12611,"yyyy")</f>
        <v>2007</v>
      </c>
      <c r="F12611" s="1" t="str">
        <f t="shared" ref="F12611:F12674" si="395">TEXT(D12611,"mmm")</f>
        <v>Dec</v>
      </c>
      <c r="G12611" t="s">
        <v>18</v>
      </c>
      <c r="H12611" t="s">
        <v>933</v>
      </c>
      <c r="I12611">
        <v>0</v>
      </c>
      <c r="J12611">
        <v>0</v>
      </c>
      <c r="K12611">
        <v>0.06</v>
      </c>
      <c r="L12611">
        <v>0</v>
      </c>
      <c r="M12611">
        <v>0.06</v>
      </c>
    </row>
    <row r="12612" spans="1:19" x14ac:dyDescent="0.2">
      <c r="A12612" t="s">
        <v>10315</v>
      </c>
      <c r="B12612" t="s">
        <v>159</v>
      </c>
      <c r="C12612">
        <v>2006</v>
      </c>
      <c r="D12612" s="1" t="d">
        <v>1992-01-25</v>
      </c>
      <c r="E12612" s="1" t="str">
        <f t="shared" si="394"/>
        <v>1992</v>
      </c>
      <c r="F12612" s="1" t="str">
        <f t="shared" si="395"/>
        <v>Jan</v>
      </c>
      <c r="G12612" t="s">
        <v>50</v>
      </c>
      <c r="H12612" t="s">
        <v>234</v>
      </c>
      <c r="I12612">
        <v>0.05</v>
      </c>
      <c r="J12612">
        <v>0</v>
      </c>
      <c r="K12612">
        <v>0</v>
      </c>
      <c r="L12612">
        <v>0</v>
      </c>
      <c r="M12612">
        <v>0.06</v>
      </c>
      <c r="N12612">
        <v>59</v>
      </c>
      <c r="O12612">
        <v>4</v>
      </c>
      <c r="P12612" t="s">
        <v>203</v>
      </c>
      <c r="R12612" t="s">
        <v>6710</v>
      </c>
      <c r="S12612" t="s">
        <v>112</v>
      </c>
    </row>
    <row r="12613" spans="1:19" x14ac:dyDescent="0.2">
      <c r="A12613" t="s">
        <v>10316</v>
      </c>
      <c r="B12613" t="s">
        <v>137</v>
      </c>
      <c r="C12613">
        <v>2004</v>
      </c>
      <c r="D12613" s="1" t="d">
        <v>2004-11-01</v>
      </c>
      <c r="E12613" s="1" t="str">
        <f t="shared" si="394"/>
        <v>2004</v>
      </c>
      <c r="F12613" s="1" t="str">
        <f t="shared" si="395"/>
        <v>Nov</v>
      </c>
      <c r="G12613" t="s">
        <v>34</v>
      </c>
      <c r="H12613" t="s">
        <v>45</v>
      </c>
      <c r="I12613">
        <v>0.04</v>
      </c>
      <c r="J12613">
        <v>0.01</v>
      </c>
      <c r="K12613">
        <v>0</v>
      </c>
      <c r="L12613">
        <v>0</v>
      </c>
      <c r="M12613">
        <v>0.06</v>
      </c>
    </row>
    <row r="12614" spans="1:19" x14ac:dyDescent="0.2">
      <c r="A12614" t="s">
        <v>10317</v>
      </c>
      <c r="B12614" t="s">
        <v>1411</v>
      </c>
      <c r="C12614">
        <v>1994</v>
      </c>
      <c r="D12614" s="1" t="d">
        <v>1992-01-07</v>
      </c>
      <c r="E12614" s="1" t="str">
        <f t="shared" si="394"/>
        <v>1992</v>
      </c>
      <c r="F12614" s="1" t="str">
        <f t="shared" si="395"/>
        <v>Jan</v>
      </c>
      <c r="G12614" t="s">
        <v>28</v>
      </c>
      <c r="H12614" t="s">
        <v>151</v>
      </c>
      <c r="I12614">
        <v>0</v>
      </c>
      <c r="J12614">
        <v>0</v>
      </c>
      <c r="K12614">
        <v>0.06</v>
      </c>
      <c r="L12614">
        <v>0</v>
      </c>
      <c r="M12614">
        <v>0.06</v>
      </c>
    </row>
    <row r="12615" spans="1:19" x14ac:dyDescent="0.2">
      <c r="A12615" t="s">
        <v>10318</v>
      </c>
      <c r="B12615" t="s">
        <v>55</v>
      </c>
      <c r="C12615">
        <v>2007</v>
      </c>
      <c r="D12615" s="1" t="d">
        <v>2010-02-24</v>
      </c>
      <c r="E12615" s="1" t="str">
        <f t="shared" si="394"/>
        <v>2010</v>
      </c>
      <c r="F12615" s="1" t="str">
        <f t="shared" si="395"/>
        <v>Feb</v>
      </c>
      <c r="G12615" t="s">
        <v>18</v>
      </c>
      <c r="H12615" t="s">
        <v>372</v>
      </c>
      <c r="I12615">
        <v>0</v>
      </c>
      <c r="J12615">
        <v>0</v>
      </c>
      <c r="K12615">
        <v>0.06</v>
      </c>
      <c r="L12615">
        <v>0</v>
      </c>
      <c r="M12615">
        <v>0.06</v>
      </c>
    </row>
    <row r="12616" spans="1:19" x14ac:dyDescent="0.2">
      <c r="A12616" t="s">
        <v>10319</v>
      </c>
      <c r="B12616" t="s">
        <v>159</v>
      </c>
      <c r="C12616">
        <v>2010</v>
      </c>
      <c r="D12616" s="1" t="d">
        <v>2016-06-03</v>
      </c>
      <c r="E12616" s="1" t="str">
        <f t="shared" si="394"/>
        <v>2016</v>
      </c>
      <c r="F12616" s="1" t="str">
        <f t="shared" si="395"/>
        <v>Jun</v>
      </c>
      <c r="G12616" t="s">
        <v>34</v>
      </c>
      <c r="H12616" t="s">
        <v>10320</v>
      </c>
      <c r="I12616">
        <v>0</v>
      </c>
      <c r="J12616">
        <v>0</v>
      </c>
      <c r="K12616">
        <v>0.06</v>
      </c>
      <c r="L12616">
        <v>0</v>
      </c>
      <c r="M12616">
        <v>0.06</v>
      </c>
    </row>
    <row r="12617" spans="1:19" x14ac:dyDescent="0.2">
      <c r="A12617" t="s">
        <v>10321</v>
      </c>
      <c r="B12617" t="s">
        <v>104</v>
      </c>
      <c r="C12617">
        <v>2002</v>
      </c>
      <c r="D12617" s="1" t="d">
        <v>2008-04-12</v>
      </c>
      <c r="E12617" s="1" t="str">
        <f t="shared" si="394"/>
        <v>2008</v>
      </c>
      <c r="F12617" s="1" t="str">
        <f t="shared" si="395"/>
        <v>Apr</v>
      </c>
      <c r="G12617" t="s">
        <v>18</v>
      </c>
      <c r="H12617" t="s">
        <v>372</v>
      </c>
      <c r="I12617">
        <v>0.03</v>
      </c>
      <c r="J12617">
        <v>0.02</v>
      </c>
      <c r="K12617">
        <v>0</v>
      </c>
      <c r="L12617">
        <v>0</v>
      </c>
      <c r="M12617">
        <v>0.06</v>
      </c>
    </row>
    <row r="12618" spans="1:19" x14ac:dyDescent="0.2">
      <c r="A12618" t="s">
        <v>10322</v>
      </c>
      <c r="B12618" t="s">
        <v>55</v>
      </c>
      <c r="C12618">
        <v>2009</v>
      </c>
      <c r="D12618" s="1" t="d">
        <v>2016-09-17</v>
      </c>
      <c r="E12618" s="1" t="str">
        <f t="shared" si="394"/>
        <v>2016</v>
      </c>
      <c r="F12618" s="1" t="str">
        <f t="shared" si="395"/>
        <v>Sep</v>
      </c>
      <c r="G12618" t="s">
        <v>86</v>
      </c>
      <c r="H12618" t="s">
        <v>10323</v>
      </c>
      <c r="I12618">
        <v>0</v>
      </c>
      <c r="J12618">
        <v>0</v>
      </c>
      <c r="K12618">
        <v>0.06</v>
      </c>
      <c r="L12618">
        <v>0</v>
      </c>
      <c r="M12618">
        <v>0.06</v>
      </c>
    </row>
    <row r="12619" spans="1:19" x14ac:dyDescent="0.2">
      <c r="A12619" t="s">
        <v>10324</v>
      </c>
      <c r="B12619" t="s">
        <v>1015</v>
      </c>
      <c r="C12619">
        <v>2014</v>
      </c>
      <c r="D12619" s="1" t="d">
        <v>1990-04-17</v>
      </c>
      <c r="E12619" s="1" t="str">
        <f t="shared" si="394"/>
        <v>1990</v>
      </c>
      <c r="F12619" s="1" t="str">
        <f t="shared" si="395"/>
        <v>Apr</v>
      </c>
      <c r="G12619" t="s">
        <v>101</v>
      </c>
      <c r="H12619" t="s">
        <v>372</v>
      </c>
      <c r="I12619">
        <v>0</v>
      </c>
      <c r="J12619">
        <v>0</v>
      </c>
      <c r="K12619">
        <v>0.06</v>
      </c>
      <c r="L12619">
        <v>0</v>
      </c>
      <c r="M12619">
        <v>0.06</v>
      </c>
    </row>
    <row r="12620" spans="1:19" x14ac:dyDescent="0.2">
      <c r="A12620" t="s">
        <v>10325</v>
      </c>
      <c r="B12620" t="s">
        <v>104</v>
      </c>
      <c r="C12620">
        <v>1995</v>
      </c>
      <c r="D12620" s="1" t="d">
        <v>2006-05-24</v>
      </c>
      <c r="E12620" s="1" t="str">
        <f t="shared" si="394"/>
        <v>2006</v>
      </c>
      <c r="F12620" s="1" t="str">
        <f t="shared" si="395"/>
        <v>May</v>
      </c>
      <c r="G12620" t="s">
        <v>30</v>
      </c>
      <c r="H12620" t="s">
        <v>1836</v>
      </c>
      <c r="I12620">
        <v>0.03</v>
      </c>
      <c r="J12620">
        <v>0.02</v>
      </c>
      <c r="K12620">
        <v>0</v>
      </c>
      <c r="L12620">
        <v>0</v>
      </c>
      <c r="M12620">
        <v>0.06</v>
      </c>
    </row>
    <row r="12621" spans="1:19" x14ac:dyDescent="0.2">
      <c r="A12621" t="s">
        <v>10326</v>
      </c>
      <c r="B12621" t="s">
        <v>64</v>
      </c>
      <c r="C12621">
        <v>2005</v>
      </c>
      <c r="D12621" s="1" t="d">
        <v>2014-06-07</v>
      </c>
      <c r="E12621" s="1" t="str">
        <f t="shared" si="394"/>
        <v>2014</v>
      </c>
      <c r="F12621" s="1" t="str">
        <f t="shared" si="395"/>
        <v>Jun</v>
      </c>
      <c r="G12621" t="s">
        <v>50</v>
      </c>
      <c r="H12621" t="s">
        <v>1207</v>
      </c>
      <c r="I12621">
        <v>0.04</v>
      </c>
      <c r="J12621">
        <v>0.02</v>
      </c>
      <c r="K12621">
        <v>0</v>
      </c>
      <c r="L12621">
        <v>0</v>
      </c>
      <c r="M12621">
        <v>0.06</v>
      </c>
    </row>
    <row r="12622" spans="1:19" x14ac:dyDescent="0.2">
      <c r="A12622" t="s">
        <v>10327</v>
      </c>
      <c r="B12622" t="s">
        <v>64</v>
      </c>
      <c r="C12622">
        <v>2002</v>
      </c>
      <c r="D12622" s="1" t="d">
        <v>2019-12-13</v>
      </c>
      <c r="E12622" s="1" t="str">
        <f t="shared" si="394"/>
        <v>2019</v>
      </c>
      <c r="F12622" s="1" t="str">
        <f t="shared" si="395"/>
        <v>Dec</v>
      </c>
      <c r="G12622" t="s">
        <v>101</v>
      </c>
      <c r="H12622" t="s">
        <v>3932</v>
      </c>
      <c r="I12622">
        <v>0.04</v>
      </c>
      <c r="J12622">
        <v>0.02</v>
      </c>
      <c r="K12622">
        <v>0</v>
      </c>
      <c r="L12622">
        <v>0</v>
      </c>
      <c r="M12622">
        <v>0.06</v>
      </c>
      <c r="N12622">
        <v>80</v>
      </c>
      <c r="O12622">
        <v>17</v>
      </c>
      <c r="P12622">
        <v>7.8</v>
      </c>
      <c r="Q12622">
        <v>10</v>
      </c>
      <c r="R12622" t="s">
        <v>5977</v>
      </c>
      <c r="S12622" t="s">
        <v>88</v>
      </c>
    </row>
    <row r="12623" spans="1:19" x14ac:dyDescent="0.2">
      <c r="A12623" t="s">
        <v>839</v>
      </c>
      <c r="B12623" t="s">
        <v>189</v>
      </c>
      <c r="C12623">
        <v>2003</v>
      </c>
      <c r="D12623" s="1" t="d">
        <v>2004-12-20</v>
      </c>
      <c r="E12623" s="1" t="str">
        <f t="shared" si="394"/>
        <v>2004</v>
      </c>
      <c r="F12623" s="1" t="str">
        <f t="shared" si="395"/>
        <v>Dec</v>
      </c>
      <c r="G12623" t="s">
        <v>50</v>
      </c>
      <c r="H12623" t="s">
        <v>222</v>
      </c>
      <c r="I12623">
        <v>0.05</v>
      </c>
      <c r="J12623">
        <v>0.01</v>
      </c>
      <c r="K12623">
        <v>0</v>
      </c>
      <c r="L12623">
        <v>0</v>
      </c>
      <c r="M12623">
        <v>0.06</v>
      </c>
      <c r="N12623">
        <v>62</v>
      </c>
      <c r="O12623">
        <v>16</v>
      </c>
      <c r="P12623">
        <v>8.5</v>
      </c>
      <c r="Q12623">
        <v>32</v>
      </c>
      <c r="R12623" t="s">
        <v>1778</v>
      </c>
      <c r="S12623" t="s">
        <v>53</v>
      </c>
    </row>
    <row r="12624" spans="1:19" x14ac:dyDescent="0.2">
      <c r="A12624" t="s">
        <v>10328</v>
      </c>
      <c r="B12624" t="s">
        <v>79</v>
      </c>
      <c r="C12624">
        <v>2016</v>
      </c>
      <c r="D12624" s="1" t="d">
        <v>2001-07-13</v>
      </c>
      <c r="E12624" s="1" t="str">
        <f t="shared" si="394"/>
        <v>2001</v>
      </c>
      <c r="F12624" s="1" t="str">
        <f t="shared" si="395"/>
        <v>Jul</v>
      </c>
      <c r="G12624" t="s">
        <v>101</v>
      </c>
      <c r="H12624" t="s">
        <v>3339</v>
      </c>
      <c r="I12624">
        <v>0.05</v>
      </c>
      <c r="J12624">
        <v>0</v>
      </c>
      <c r="K12624">
        <v>0</v>
      </c>
      <c r="L12624">
        <v>0.01</v>
      </c>
      <c r="M12624">
        <v>0.06</v>
      </c>
    </row>
    <row r="12625" spans="1:19" x14ac:dyDescent="0.2">
      <c r="A12625" t="s">
        <v>10329</v>
      </c>
      <c r="B12625" t="s">
        <v>1043</v>
      </c>
      <c r="C12625">
        <v>1995</v>
      </c>
      <c r="D12625" s="1" t="d">
        <v>2007-05-02</v>
      </c>
      <c r="E12625" s="1" t="str">
        <f t="shared" si="394"/>
        <v>2007</v>
      </c>
      <c r="F12625" s="1" t="str">
        <f t="shared" si="395"/>
        <v>May</v>
      </c>
      <c r="G12625" t="s">
        <v>101</v>
      </c>
      <c r="H12625" t="s">
        <v>10330</v>
      </c>
      <c r="I12625">
        <v>0</v>
      </c>
      <c r="J12625">
        <v>0</v>
      </c>
      <c r="K12625">
        <v>0.06</v>
      </c>
      <c r="L12625">
        <v>0</v>
      </c>
      <c r="M12625">
        <v>0.06</v>
      </c>
    </row>
    <row r="12626" spans="1:19" x14ac:dyDescent="0.2">
      <c r="A12626" t="s">
        <v>4835</v>
      </c>
      <c r="B12626" t="s">
        <v>189</v>
      </c>
      <c r="C12626">
        <v>2002</v>
      </c>
      <c r="D12626" s="1" t="d">
        <v>2011-02-17</v>
      </c>
      <c r="E12626" s="1" t="str">
        <f t="shared" si="394"/>
        <v>2011</v>
      </c>
      <c r="F12626" s="1" t="str">
        <f t="shared" si="395"/>
        <v>Feb</v>
      </c>
      <c r="G12626" t="s">
        <v>18</v>
      </c>
      <c r="H12626" t="s">
        <v>71</v>
      </c>
      <c r="I12626">
        <v>0.05</v>
      </c>
      <c r="J12626">
        <v>0.01</v>
      </c>
      <c r="K12626">
        <v>0</v>
      </c>
      <c r="L12626">
        <v>0</v>
      </c>
      <c r="M12626">
        <v>0.06</v>
      </c>
      <c r="N12626">
        <v>80</v>
      </c>
      <c r="O12626">
        <v>15</v>
      </c>
      <c r="P12626" t="s">
        <v>203</v>
      </c>
      <c r="R12626" t="s">
        <v>77</v>
      </c>
      <c r="S12626" t="s">
        <v>20</v>
      </c>
    </row>
    <row r="12627" spans="1:19" x14ac:dyDescent="0.2">
      <c r="A12627" t="s">
        <v>9404</v>
      </c>
      <c r="B12627" t="s">
        <v>159</v>
      </c>
      <c r="C12627">
        <v>2012</v>
      </c>
      <c r="D12627" s="1" t="d">
        <v>2016-08-03</v>
      </c>
      <c r="E12627" s="1" t="str">
        <f t="shared" si="394"/>
        <v>2016</v>
      </c>
      <c r="F12627" s="1" t="str">
        <f t="shared" si="395"/>
        <v>Aug</v>
      </c>
      <c r="G12627" t="s">
        <v>39</v>
      </c>
      <c r="H12627" t="s">
        <v>372</v>
      </c>
      <c r="I12627">
        <v>0</v>
      </c>
      <c r="J12627">
        <v>0</v>
      </c>
      <c r="K12627">
        <v>0.06</v>
      </c>
      <c r="L12627">
        <v>0</v>
      </c>
      <c r="M12627">
        <v>0.06</v>
      </c>
    </row>
    <row r="12628" spans="1:19" x14ac:dyDescent="0.2">
      <c r="A12628" t="s">
        <v>10331</v>
      </c>
      <c r="B12628" t="s">
        <v>148</v>
      </c>
      <c r="C12628">
        <v>2003</v>
      </c>
      <c r="D12628" s="1" t="d">
        <v>2020-10-28</v>
      </c>
      <c r="E12628" s="1" t="str">
        <f t="shared" si="394"/>
        <v>2020</v>
      </c>
      <c r="F12628" s="1" t="str">
        <f t="shared" si="395"/>
        <v>Oct</v>
      </c>
      <c r="G12628" t="s">
        <v>272</v>
      </c>
      <c r="H12628" t="s">
        <v>45</v>
      </c>
      <c r="I12628">
        <v>0.03</v>
      </c>
      <c r="J12628">
        <v>0.02</v>
      </c>
      <c r="K12628">
        <v>0</v>
      </c>
      <c r="L12628">
        <v>0.01</v>
      </c>
      <c r="M12628">
        <v>0.06</v>
      </c>
      <c r="P12628">
        <v>8</v>
      </c>
      <c r="Q12628">
        <v>8</v>
      </c>
      <c r="R12628" t="s">
        <v>2898</v>
      </c>
      <c r="S12628" t="s">
        <v>20</v>
      </c>
    </row>
    <row r="12629" spans="1:19" x14ac:dyDescent="0.2">
      <c r="A12629" t="s">
        <v>10332</v>
      </c>
      <c r="B12629" t="s">
        <v>55</v>
      </c>
      <c r="C12629">
        <v>2005</v>
      </c>
      <c r="D12629" s="1" t="d">
        <v>2008-04-08</v>
      </c>
      <c r="E12629" s="1" t="str">
        <f t="shared" si="394"/>
        <v>2008</v>
      </c>
      <c r="F12629" s="1" t="str">
        <f t="shared" si="395"/>
        <v>Apr</v>
      </c>
      <c r="G12629" t="s">
        <v>50</v>
      </c>
      <c r="H12629" t="s">
        <v>933</v>
      </c>
      <c r="I12629">
        <v>0.03</v>
      </c>
      <c r="J12629">
        <v>0.02</v>
      </c>
      <c r="K12629">
        <v>0</v>
      </c>
      <c r="L12629">
        <v>0.01</v>
      </c>
      <c r="M12629">
        <v>0.06</v>
      </c>
      <c r="N12629">
        <v>60</v>
      </c>
      <c r="O12629">
        <v>36</v>
      </c>
      <c r="P12629">
        <v>7.9</v>
      </c>
      <c r="Q12629">
        <v>14</v>
      </c>
      <c r="R12629" t="s">
        <v>3111</v>
      </c>
      <c r="S12629" t="s">
        <v>53</v>
      </c>
    </row>
    <row r="12630" spans="1:19" x14ac:dyDescent="0.2">
      <c r="A12630" t="s">
        <v>10333</v>
      </c>
      <c r="B12630" t="s">
        <v>137</v>
      </c>
      <c r="C12630">
        <v>2005</v>
      </c>
      <c r="D12630" s="1" t="d">
        <v>2020-11-25</v>
      </c>
      <c r="E12630" s="1" t="str">
        <f t="shared" si="394"/>
        <v>2020</v>
      </c>
      <c r="F12630" s="1" t="str">
        <f t="shared" si="395"/>
        <v>Nov</v>
      </c>
      <c r="G12630" t="s">
        <v>18</v>
      </c>
      <c r="H12630" t="s">
        <v>51</v>
      </c>
      <c r="I12630">
        <v>0.04</v>
      </c>
      <c r="J12630">
        <v>0.01</v>
      </c>
      <c r="K12630">
        <v>0</v>
      </c>
      <c r="L12630">
        <v>0</v>
      </c>
      <c r="M12630">
        <v>0.06</v>
      </c>
      <c r="N12630">
        <v>44</v>
      </c>
      <c r="O12630">
        <v>14</v>
      </c>
      <c r="P12630" t="s">
        <v>203</v>
      </c>
      <c r="R12630" t="s">
        <v>404</v>
      </c>
      <c r="S12630" t="s">
        <v>88</v>
      </c>
    </row>
    <row r="12631" spans="1:19" x14ac:dyDescent="0.2">
      <c r="A12631" t="s">
        <v>10334</v>
      </c>
      <c r="B12631" t="s">
        <v>79</v>
      </c>
      <c r="C12631">
        <v>2014</v>
      </c>
      <c r="D12631" s="1" t="d">
        <v>2022-12-02</v>
      </c>
      <c r="E12631" s="1" t="str">
        <f t="shared" si="394"/>
        <v>2022</v>
      </c>
      <c r="F12631" s="1" t="str">
        <f t="shared" si="395"/>
        <v>Dec</v>
      </c>
      <c r="G12631" t="s">
        <v>28</v>
      </c>
      <c r="H12631" t="s">
        <v>2306</v>
      </c>
      <c r="I12631">
        <v>0</v>
      </c>
      <c r="J12631">
        <v>0</v>
      </c>
      <c r="K12631">
        <v>0.06</v>
      </c>
      <c r="L12631">
        <v>0</v>
      </c>
      <c r="M12631">
        <v>0.06</v>
      </c>
      <c r="N12631">
        <v>68</v>
      </c>
      <c r="O12631">
        <v>16</v>
      </c>
      <c r="P12631">
        <v>7.8</v>
      </c>
      <c r="Q12631">
        <v>36</v>
      </c>
      <c r="R12631" t="s">
        <v>6863</v>
      </c>
      <c r="S12631" t="s">
        <v>88</v>
      </c>
    </row>
    <row r="12632" spans="1:19" x14ac:dyDescent="0.2">
      <c r="A12632" t="s">
        <v>10335</v>
      </c>
      <c r="B12632" t="s">
        <v>79</v>
      </c>
      <c r="C12632">
        <v>2013</v>
      </c>
      <c r="D12632" s="1" t="d">
        <v>1997-05-02</v>
      </c>
      <c r="E12632" s="1" t="str">
        <f t="shared" si="394"/>
        <v>1997</v>
      </c>
      <c r="F12632" s="1" t="str">
        <f t="shared" si="395"/>
        <v>May</v>
      </c>
      <c r="G12632" t="s">
        <v>37</v>
      </c>
      <c r="H12632" t="s">
        <v>71</v>
      </c>
      <c r="I12632">
        <v>0</v>
      </c>
      <c r="J12632">
        <v>0.06</v>
      </c>
      <c r="K12632">
        <v>0</v>
      </c>
      <c r="L12632">
        <v>0</v>
      </c>
      <c r="M12632">
        <v>0.06</v>
      </c>
      <c r="P12632" t="s">
        <v>203</v>
      </c>
      <c r="R12632" t="s">
        <v>3395</v>
      </c>
      <c r="S12632" t="s">
        <v>112</v>
      </c>
    </row>
    <row r="12633" spans="1:19" x14ac:dyDescent="0.2">
      <c r="A12633" t="s">
        <v>10336</v>
      </c>
      <c r="B12633" t="s">
        <v>79</v>
      </c>
      <c r="C12633">
        <v>2013</v>
      </c>
      <c r="D12633" s="1" t="d">
        <v>1999-12-04</v>
      </c>
      <c r="E12633" s="1" t="str">
        <f t="shared" si="394"/>
        <v>1999</v>
      </c>
      <c r="F12633" s="1" t="str">
        <f t="shared" si="395"/>
        <v>Dec</v>
      </c>
      <c r="G12633" t="s">
        <v>28</v>
      </c>
      <c r="H12633" t="s">
        <v>3403</v>
      </c>
      <c r="I12633">
        <v>0</v>
      </c>
      <c r="J12633">
        <v>0</v>
      </c>
      <c r="K12633">
        <v>0.06</v>
      </c>
      <c r="L12633">
        <v>0</v>
      </c>
      <c r="M12633">
        <v>0.06</v>
      </c>
    </row>
    <row r="12634" spans="1:19" x14ac:dyDescent="0.2">
      <c r="A12634" t="s">
        <v>10337</v>
      </c>
      <c r="B12634" t="s">
        <v>79</v>
      </c>
      <c r="C12634">
        <v>2014</v>
      </c>
      <c r="D12634" s="1" t="d">
        <v>2012-06-16</v>
      </c>
      <c r="E12634" s="1" t="str">
        <f t="shared" si="394"/>
        <v>2012</v>
      </c>
      <c r="F12634" s="1" t="str">
        <f t="shared" si="395"/>
        <v>Jun</v>
      </c>
      <c r="G12634" t="s">
        <v>28</v>
      </c>
      <c r="H12634" t="s">
        <v>372</v>
      </c>
      <c r="I12634">
        <v>0</v>
      </c>
      <c r="J12634">
        <v>0</v>
      </c>
      <c r="K12634">
        <v>0.06</v>
      </c>
      <c r="L12634">
        <v>0</v>
      </c>
      <c r="M12634">
        <v>0.06</v>
      </c>
    </row>
    <row r="12635" spans="1:19" x14ac:dyDescent="0.2">
      <c r="A12635" t="s">
        <v>8065</v>
      </c>
      <c r="B12635" t="s">
        <v>137</v>
      </c>
      <c r="C12635">
        <v>2003</v>
      </c>
      <c r="D12635" s="1" t="d">
        <v>2002-04-25</v>
      </c>
      <c r="E12635" s="1" t="str">
        <f t="shared" si="394"/>
        <v>2002</v>
      </c>
      <c r="F12635" s="1" t="str">
        <f t="shared" si="395"/>
        <v>Apr</v>
      </c>
      <c r="G12635" t="s">
        <v>272</v>
      </c>
      <c r="H12635" t="s">
        <v>151</v>
      </c>
      <c r="I12635">
        <v>0.04</v>
      </c>
      <c r="J12635">
        <v>0.01</v>
      </c>
      <c r="K12635">
        <v>0</v>
      </c>
      <c r="L12635">
        <v>0</v>
      </c>
      <c r="M12635">
        <v>0.06</v>
      </c>
      <c r="N12635">
        <v>69</v>
      </c>
      <c r="O12635">
        <v>20</v>
      </c>
      <c r="P12635">
        <v>8.4</v>
      </c>
      <c r="Q12635">
        <v>10</v>
      </c>
      <c r="R12635" t="s">
        <v>2435</v>
      </c>
      <c r="S12635" t="s">
        <v>88</v>
      </c>
    </row>
    <row r="12636" spans="1:19" x14ac:dyDescent="0.2">
      <c r="A12636" t="s">
        <v>10338</v>
      </c>
      <c r="B12636" t="s">
        <v>32</v>
      </c>
      <c r="C12636">
        <v>2009</v>
      </c>
      <c r="D12636" s="1" t="d">
        <v>2019-05-31</v>
      </c>
      <c r="E12636" s="1" t="str">
        <f t="shared" si="394"/>
        <v>2019</v>
      </c>
      <c r="F12636" s="1" t="str">
        <f t="shared" si="395"/>
        <v>May</v>
      </c>
      <c r="G12636" t="s">
        <v>50</v>
      </c>
      <c r="H12636" t="s">
        <v>969</v>
      </c>
      <c r="I12636">
        <v>0.04</v>
      </c>
      <c r="J12636">
        <v>0.01</v>
      </c>
      <c r="K12636">
        <v>0</v>
      </c>
      <c r="L12636">
        <v>0</v>
      </c>
      <c r="M12636">
        <v>0.06</v>
      </c>
      <c r="P12636" t="s">
        <v>203</v>
      </c>
      <c r="R12636" t="s">
        <v>7819</v>
      </c>
      <c r="S12636" t="s">
        <v>20</v>
      </c>
    </row>
    <row r="12637" spans="1:19" x14ac:dyDescent="0.2">
      <c r="A12637" t="s">
        <v>9047</v>
      </c>
      <c r="B12637" t="s">
        <v>171</v>
      </c>
      <c r="C12637">
        <v>2016</v>
      </c>
      <c r="D12637" s="1" t="d">
        <v>1993-02-24</v>
      </c>
      <c r="E12637" s="1" t="str">
        <f t="shared" si="394"/>
        <v>1993</v>
      </c>
      <c r="F12637" s="1" t="str">
        <f t="shared" si="395"/>
        <v>Feb</v>
      </c>
      <c r="G12637" t="s">
        <v>24</v>
      </c>
      <c r="H12637" t="s">
        <v>6158</v>
      </c>
      <c r="I12637">
        <v>0.03</v>
      </c>
      <c r="J12637">
        <v>0.02</v>
      </c>
      <c r="K12637">
        <v>0</v>
      </c>
      <c r="L12637">
        <v>0.01</v>
      </c>
      <c r="M12637">
        <v>0.06</v>
      </c>
    </row>
    <row r="12638" spans="1:19" x14ac:dyDescent="0.2">
      <c r="A12638" t="s">
        <v>10339</v>
      </c>
      <c r="B12638" t="s">
        <v>159</v>
      </c>
      <c r="C12638">
        <v>2005</v>
      </c>
      <c r="D12638" s="1" t="d">
        <v>1991-12-31</v>
      </c>
      <c r="E12638" s="1" t="str">
        <f t="shared" si="394"/>
        <v>1991</v>
      </c>
      <c r="F12638" s="1" t="str">
        <f t="shared" si="395"/>
        <v>Dec</v>
      </c>
      <c r="G12638" t="s">
        <v>28</v>
      </c>
      <c r="H12638" t="s">
        <v>3392</v>
      </c>
      <c r="I12638">
        <v>0.05</v>
      </c>
      <c r="J12638">
        <v>0</v>
      </c>
      <c r="K12638">
        <v>0</v>
      </c>
      <c r="L12638">
        <v>0</v>
      </c>
      <c r="M12638">
        <v>0.06</v>
      </c>
      <c r="N12638">
        <v>66</v>
      </c>
      <c r="O12638">
        <v>41</v>
      </c>
      <c r="P12638">
        <v>7.4</v>
      </c>
      <c r="Q12638">
        <v>17</v>
      </c>
      <c r="R12638" t="s">
        <v>9865</v>
      </c>
      <c r="S12638" t="s">
        <v>20</v>
      </c>
    </row>
    <row r="12639" spans="1:19" x14ac:dyDescent="0.2">
      <c r="A12639" t="s">
        <v>10340</v>
      </c>
      <c r="B12639" t="s">
        <v>55</v>
      </c>
      <c r="C12639">
        <v>2001</v>
      </c>
      <c r="D12639" s="1" t="d">
        <v>2009-08-17</v>
      </c>
      <c r="E12639" s="1" t="str">
        <f t="shared" si="394"/>
        <v>2009</v>
      </c>
      <c r="F12639" s="1" t="str">
        <f t="shared" si="395"/>
        <v>Aug</v>
      </c>
      <c r="G12639" t="s">
        <v>37</v>
      </c>
      <c r="H12639" t="s">
        <v>1656</v>
      </c>
      <c r="I12639">
        <v>0.03</v>
      </c>
      <c r="J12639">
        <v>0.02</v>
      </c>
      <c r="K12639">
        <v>0</v>
      </c>
      <c r="L12639">
        <v>0.01</v>
      </c>
      <c r="M12639">
        <v>0.06</v>
      </c>
      <c r="N12639">
        <v>50</v>
      </c>
      <c r="O12639">
        <v>9</v>
      </c>
      <c r="P12639">
        <v>6.4</v>
      </c>
      <c r="Q12639">
        <v>9</v>
      </c>
      <c r="R12639" t="s">
        <v>1656</v>
      </c>
      <c r="S12639" t="s">
        <v>88</v>
      </c>
    </row>
    <row r="12640" spans="1:19" x14ac:dyDescent="0.2">
      <c r="A12640" t="s">
        <v>10341</v>
      </c>
      <c r="B12640" t="s">
        <v>32</v>
      </c>
      <c r="C12640">
        <v>2008</v>
      </c>
      <c r="D12640" s="1" t="d">
        <v>1997-03-10</v>
      </c>
      <c r="E12640" s="1" t="str">
        <f t="shared" si="394"/>
        <v>1997</v>
      </c>
      <c r="F12640" s="1" t="str">
        <f t="shared" si="395"/>
        <v>Mar</v>
      </c>
      <c r="G12640" t="s">
        <v>101</v>
      </c>
      <c r="H12640" t="s">
        <v>2748</v>
      </c>
      <c r="I12640">
        <v>0.05</v>
      </c>
      <c r="J12640">
        <v>0</v>
      </c>
      <c r="K12640">
        <v>0</v>
      </c>
      <c r="L12640">
        <v>0</v>
      </c>
      <c r="M12640">
        <v>0.06</v>
      </c>
      <c r="N12640">
        <v>61</v>
      </c>
      <c r="O12640">
        <v>6</v>
      </c>
      <c r="P12640">
        <v>8</v>
      </c>
      <c r="Q12640">
        <v>8</v>
      </c>
      <c r="R12640" t="s">
        <v>8417</v>
      </c>
      <c r="S12640" t="s">
        <v>53</v>
      </c>
    </row>
    <row r="12641" spans="1:19" x14ac:dyDescent="0.2">
      <c r="A12641" t="s">
        <v>3166</v>
      </c>
      <c r="B12641" t="s">
        <v>148</v>
      </c>
      <c r="C12641">
        <v>2008</v>
      </c>
      <c r="D12641" s="1" t="d">
        <v>1989-04-16</v>
      </c>
      <c r="E12641" s="1" t="str">
        <f t="shared" si="394"/>
        <v>1989</v>
      </c>
      <c r="F12641" s="1" t="str">
        <f t="shared" si="395"/>
        <v>Apr</v>
      </c>
      <c r="G12641" t="s">
        <v>28</v>
      </c>
      <c r="H12641" t="s">
        <v>10342</v>
      </c>
      <c r="I12641">
        <v>0</v>
      </c>
      <c r="J12641">
        <v>0.05</v>
      </c>
      <c r="K12641">
        <v>0</v>
      </c>
      <c r="L12641">
        <v>0.01</v>
      </c>
      <c r="M12641">
        <v>0.06</v>
      </c>
      <c r="N12641">
        <v>71</v>
      </c>
      <c r="O12641">
        <v>41</v>
      </c>
      <c r="P12641">
        <v>6.9</v>
      </c>
      <c r="Q12641">
        <v>203</v>
      </c>
      <c r="R12641" t="s">
        <v>3167</v>
      </c>
      <c r="S12641" t="s">
        <v>53</v>
      </c>
    </row>
    <row r="12642" spans="1:19" x14ac:dyDescent="0.2">
      <c r="A12642" t="s">
        <v>10343</v>
      </c>
      <c r="B12642" t="s">
        <v>17</v>
      </c>
      <c r="C12642">
        <v>2010</v>
      </c>
      <c r="D12642" s="1" t="d">
        <v>2015-12-31</v>
      </c>
      <c r="E12642" s="1" t="str">
        <f t="shared" si="394"/>
        <v>2015</v>
      </c>
      <c r="F12642" s="1" t="str">
        <f t="shared" si="395"/>
        <v>Dec</v>
      </c>
      <c r="G12642" t="s">
        <v>34</v>
      </c>
      <c r="H12642" t="s">
        <v>663</v>
      </c>
      <c r="I12642">
        <v>0.06</v>
      </c>
      <c r="J12642">
        <v>0</v>
      </c>
      <c r="K12642">
        <v>0</v>
      </c>
      <c r="L12642">
        <v>0</v>
      </c>
      <c r="M12642">
        <v>0.06</v>
      </c>
    </row>
    <row r="12643" spans="1:19" x14ac:dyDescent="0.2">
      <c r="A12643" t="s">
        <v>9408</v>
      </c>
      <c r="B12643" t="s">
        <v>44</v>
      </c>
      <c r="C12643">
        <v>2014</v>
      </c>
      <c r="D12643" s="1" t="d">
        <v>1989-02-24</v>
      </c>
      <c r="E12643" s="1" t="str">
        <f t="shared" si="394"/>
        <v>1989</v>
      </c>
      <c r="F12643" s="1" t="str">
        <f t="shared" si="395"/>
        <v>Feb</v>
      </c>
      <c r="G12643" t="s">
        <v>50</v>
      </c>
      <c r="H12643" t="s">
        <v>5752</v>
      </c>
      <c r="I12643">
        <v>0</v>
      </c>
      <c r="J12643">
        <v>0.05</v>
      </c>
      <c r="K12643">
        <v>0</v>
      </c>
      <c r="L12643">
        <v>0</v>
      </c>
      <c r="M12643">
        <v>0.06</v>
      </c>
      <c r="N12643">
        <v>58</v>
      </c>
      <c r="O12643">
        <v>5</v>
      </c>
      <c r="P12643">
        <v>7.5</v>
      </c>
      <c r="Q12643">
        <v>4</v>
      </c>
      <c r="R12643" t="s">
        <v>1444</v>
      </c>
      <c r="S12643" t="s">
        <v>112</v>
      </c>
    </row>
    <row r="12644" spans="1:19" x14ac:dyDescent="0.2">
      <c r="A12644" t="s">
        <v>6520</v>
      </c>
      <c r="B12644" t="s">
        <v>32</v>
      </c>
      <c r="C12644">
        <v>2005</v>
      </c>
      <c r="D12644" s="1" t="d">
        <v>1988-03-12</v>
      </c>
      <c r="E12644" s="1" t="str">
        <f t="shared" si="394"/>
        <v>1988</v>
      </c>
      <c r="F12644" s="1" t="str">
        <f t="shared" si="395"/>
        <v>Mar</v>
      </c>
      <c r="G12644" t="s">
        <v>50</v>
      </c>
      <c r="H12644" t="s">
        <v>234</v>
      </c>
      <c r="I12644">
        <v>0.05</v>
      </c>
      <c r="J12644">
        <v>0</v>
      </c>
      <c r="K12644">
        <v>0</v>
      </c>
      <c r="L12644">
        <v>0</v>
      </c>
      <c r="M12644">
        <v>0.06</v>
      </c>
      <c r="N12644">
        <v>58</v>
      </c>
      <c r="O12644">
        <v>10</v>
      </c>
      <c r="P12644">
        <v>7</v>
      </c>
      <c r="Q12644">
        <v>5</v>
      </c>
      <c r="R12644" t="s">
        <v>357</v>
      </c>
      <c r="S12644" t="s">
        <v>20</v>
      </c>
    </row>
    <row r="12645" spans="1:19" x14ac:dyDescent="0.2">
      <c r="A12645" t="s">
        <v>10344</v>
      </c>
      <c r="B12645" t="s">
        <v>55</v>
      </c>
      <c r="C12645">
        <v>2006</v>
      </c>
      <c r="D12645" s="1" t="d">
        <v>2016-05-26</v>
      </c>
      <c r="E12645" s="1" t="str">
        <f t="shared" si="394"/>
        <v>2016</v>
      </c>
      <c r="F12645" s="1" t="str">
        <f t="shared" si="395"/>
        <v>May</v>
      </c>
      <c r="G12645" t="s">
        <v>50</v>
      </c>
      <c r="H12645" t="s">
        <v>202</v>
      </c>
      <c r="I12645">
        <v>0</v>
      </c>
      <c r="J12645">
        <v>0</v>
      </c>
      <c r="K12645">
        <v>0.06</v>
      </c>
      <c r="L12645">
        <v>0</v>
      </c>
      <c r="M12645">
        <v>0.06</v>
      </c>
    </row>
    <row r="12646" spans="1:19" x14ac:dyDescent="0.2">
      <c r="A12646" t="s">
        <v>10345</v>
      </c>
      <c r="B12646" t="s">
        <v>55</v>
      </c>
      <c r="C12646">
        <v>2004</v>
      </c>
      <c r="D12646" s="1" t="d">
        <v>1998-11-18</v>
      </c>
      <c r="E12646" s="1" t="str">
        <f t="shared" si="394"/>
        <v>1998</v>
      </c>
      <c r="F12646" s="1" t="str">
        <f t="shared" si="395"/>
        <v>Nov</v>
      </c>
      <c r="G12646" t="s">
        <v>18</v>
      </c>
      <c r="H12646" t="s">
        <v>3392</v>
      </c>
      <c r="I12646">
        <v>0.03</v>
      </c>
      <c r="J12646">
        <v>0.02</v>
      </c>
      <c r="K12646">
        <v>0</v>
      </c>
      <c r="L12646">
        <v>0.01</v>
      </c>
      <c r="M12646">
        <v>0.06</v>
      </c>
    </row>
    <row r="12647" spans="1:19" x14ac:dyDescent="0.2">
      <c r="A12647" t="s">
        <v>9231</v>
      </c>
      <c r="B12647" t="s">
        <v>44</v>
      </c>
      <c r="C12647">
        <v>2008</v>
      </c>
      <c r="D12647" s="1" t="d">
        <v>2020-01-11</v>
      </c>
      <c r="E12647" s="1" t="str">
        <f t="shared" si="394"/>
        <v>2020</v>
      </c>
      <c r="F12647" s="1" t="str">
        <f t="shared" si="395"/>
        <v>Jan</v>
      </c>
      <c r="G12647" t="s">
        <v>50</v>
      </c>
      <c r="H12647" t="s">
        <v>283</v>
      </c>
      <c r="I12647">
        <v>0.05</v>
      </c>
      <c r="J12647">
        <v>0</v>
      </c>
      <c r="K12647">
        <v>0</v>
      </c>
      <c r="L12647">
        <v>0</v>
      </c>
      <c r="M12647">
        <v>0.06</v>
      </c>
      <c r="N12647">
        <v>29</v>
      </c>
      <c r="O12647">
        <v>16</v>
      </c>
      <c r="P12647">
        <v>3.3</v>
      </c>
      <c r="Q12647">
        <v>30</v>
      </c>
      <c r="R12647" t="s">
        <v>4443</v>
      </c>
      <c r="S12647" t="s">
        <v>88</v>
      </c>
    </row>
    <row r="12648" spans="1:19" x14ac:dyDescent="0.2">
      <c r="A12648" t="s">
        <v>10346</v>
      </c>
      <c r="B12648" t="s">
        <v>32</v>
      </c>
      <c r="C12648">
        <v>2006</v>
      </c>
      <c r="D12648" s="1" t="d">
        <v>1991-03-04</v>
      </c>
      <c r="E12648" s="1" t="str">
        <f t="shared" si="394"/>
        <v>1991</v>
      </c>
      <c r="F12648" s="1" t="str">
        <f t="shared" si="395"/>
        <v>Mar</v>
      </c>
      <c r="G12648" t="s">
        <v>34</v>
      </c>
      <c r="H12648" t="s">
        <v>19</v>
      </c>
      <c r="I12648">
        <v>0</v>
      </c>
      <c r="J12648">
        <v>0</v>
      </c>
      <c r="K12648">
        <v>0.06</v>
      </c>
      <c r="L12648">
        <v>0</v>
      </c>
      <c r="M12648">
        <v>0.06</v>
      </c>
    </row>
    <row r="12649" spans="1:19" x14ac:dyDescent="0.2">
      <c r="A12649" t="s">
        <v>9692</v>
      </c>
      <c r="B12649" t="s">
        <v>75</v>
      </c>
      <c r="C12649">
        <v>2015</v>
      </c>
      <c r="D12649" s="1" t="d">
        <v>1988-04-17</v>
      </c>
      <c r="E12649" s="1" t="str">
        <f t="shared" si="394"/>
        <v>1988</v>
      </c>
      <c r="F12649" s="1" t="str">
        <f t="shared" si="395"/>
        <v>Apr</v>
      </c>
      <c r="G12649" t="s">
        <v>101</v>
      </c>
      <c r="H12649" t="s">
        <v>7393</v>
      </c>
      <c r="I12649">
        <v>0</v>
      </c>
      <c r="J12649">
        <v>0</v>
      </c>
      <c r="K12649">
        <v>0.06</v>
      </c>
      <c r="L12649">
        <v>0</v>
      </c>
      <c r="M12649">
        <v>0.06</v>
      </c>
    </row>
    <row r="12650" spans="1:19" x14ac:dyDescent="0.2">
      <c r="A12650" t="s">
        <v>805</v>
      </c>
      <c r="B12650" t="s">
        <v>148</v>
      </c>
      <c r="C12650">
        <v>2010</v>
      </c>
      <c r="D12650" s="1" t="d">
        <v>1997-01-03</v>
      </c>
      <c r="E12650" s="1" t="str">
        <f t="shared" si="394"/>
        <v>1997</v>
      </c>
      <c r="F12650" s="1" t="str">
        <f t="shared" si="395"/>
        <v>Jan</v>
      </c>
      <c r="G12650" t="s">
        <v>18</v>
      </c>
      <c r="H12650" t="s">
        <v>234</v>
      </c>
      <c r="I12650">
        <v>0</v>
      </c>
      <c r="J12650">
        <v>0.05</v>
      </c>
      <c r="K12650">
        <v>0</v>
      </c>
      <c r="L12650">
        <v>0.01</v>
      </c>
      <c r="M12650">
        <v>0.06</v>
      </c>
      <c r="N12650">
        <v>79</v>
      </c>
      <c r="O12650">
        <v>9</v>
      </c>
      <c r="R12650" t="s">
        <v>357</v>
      </c>
    </row>
    <row r="12651" spans="1:19" x14ac:dyDescent="0.2">
      <c r="A12651" t="s">
        <v>10347</v>
      </c>
      <c r="B12651" t="s">
        <v>64</v>
      </c>
      <c r="C12651">
        <v>2004</v>
      </c>
      <c r="D12651" s="1" t="d">
        <v>1990-06-09</v>
      </c>
      <c r="E12651" s="1" t="str">
        <f t="shared" si="394"/>
        <v>1990</v>
      </c>
      <c r="F12651" s="1" t="str">
        <f t="shared" si="395"/>
        <v>Jun</v>
      </c>
      <c r="G12651" t="s">
        <v>18</v>
      </c>
      <c r="H12651" t="s">
        <v>155</v>
      </c>
      <c r="I12651">
        <v>0.04</v>
      </c>
      <c r="J12651">
        <v>0.02</v>
      </c>
      <c r="K12651">
        <v>0</v>
      </c>
      <c r="L12651">
        <v>0</v>
      </c>
      <c r="M12651">
        <v>0.06</v>
      </c>
    </row>
    <row r="12652" spans="1:19" x14ac:dyDescent="0.2">
      <c r="A12652" t="s">
        <v>6833</v>
      </c>
      <c r="B12652" t="s">
        <v>148</v>
      </c>
      <c r="C12652">
        <v>1992</v>
      </c>
      <c r="D12652" s="1" t="d">
        <v>2018-05-28</v>
      </c>
      <c r="E12652" s="1" t="str">
        <f t="shared" si="394"/>
        <v>2018</v>
      </c>
      <c r="F12652" s="1" t="str">
        <f t="shared" si="395"/>
        <v>May</v>
      </c>
      <c r="G12652" t="s">
        <v>272</v>
      </c>
      <c r="H12652" t="s">
        <v>134</v>
      </c>
      <c r="I12652">
        <v>0</v>
      </c>
      <c r="J12652">
        <v>0.05</v>
      </c>
      <c r="K12652">
        <v>0</v>
      </c>
      <c r="L12652">
        <v>0.01</v>
      </c>
      <c r="M12652">
        <v>0.06</v>
      </c>
    </row>
    <row r="12653" spans="1:19" x14ac:dyDescent="0.2">
      <c r="A12653" t="s">
        <v>10161</v>
      </c>
      <c r="B12653" t="s">
        <v>137</v>
      </c>
      <c r="C12653">
        <v>2004</v>
      </c>
      <c r="D12653" s="1" t="d">
        <v>2020-10-19</v>
      </c>
      <c r="E12653" s="1" t="str">
        <f t="shared" si="394"/>
        <v>2020</v>
      </c>
      <c r="F12653" s="1" t="str">
        <f t="shared" si="395"/>
        <v>Oct</v>
      </c>
      <c r="G12653" t="s">
        <v>50</v>
      </c>
      <c r="H12653" t="s">
        <v>568</v>
      </c>
      <c r="I12653">
        <v>0.04</v>
      </c>
      <c r="J12653">
        <v>0.01</v>
      </c>
      <c r="K12653">
        <v>0</v>
      </c>
      <c r="L12653">
        <v>0</v>
      </c>
      <c r="M12653">
        <v>0.06</v>
      </c>
      <c r="N12653">
        <v>69</v>
      </c>
      <c r="O12653">
        <v>36</v>
      </c>
      <c r="P12653">
        <v>4.3</v>
      </c>
      <c r="Q12653">
        <v>4</v>
      </c>
      <c r="R12653" t="s">
        <v>1788</v>
      </c>
      <c r="S12653" t="s">
        <v>88</v>
      </c>
    </row>
    <row r="12654" spans="1:19" x14ac:dyDescent="0.2">
      <c r="A12654" t="s">
        <v>9422</v>
      </c>
      <c r="B12654" t="s">
        <v>159</v>
      </c>
      <c r="C12654">
        <v>2012</v>
      </c>
      <c r="D12654" s="1" t="d">
        <v>1998-05-07</v>
      </c>
      <c r="E12654" s="1" t="str">
        <f t="shared" si="394"/>
        <v>1998</v>
      </c>
      <c r="F12654" s="1" t="str">
        <f t="shared" si="395"/>
        <v>May</v>
      </c>
      <c r="G12654" t="s">
        <v>50</v>
      </c>
      <c r="H12654" t="s">
        <v>6843</v>
      </c>
      <c r="I12654">
        <v>0</v>
      </c>
      <c r="J12654">
        <v>0</v>
      </c>
      <c r="K12654">
        <v>0.06</v>
      </c>
      <c r="L12654">
        <v>0</v>
      </c>
      <c r="M12654">
        <v>0.06</v>
      </c>
    </row>
    <row r="12655" spans="1:19" x14ac:dyDescent="0.2">
      <c r="A12655" t="s">
        <v>10348</v>
      </c>
      <c r="B12655" t="s">
        <v>44</v>
      </c>
      <c r="C12655">
        <v>2010</v>
      </c>
      <c r="D12655" s="1" t="d">
        <v>1994-06-07</v>
      </c>
      <c r="E12655" s="1" t="str">
        <f t="shared" si="394"/>
        <v>1994</v>
      </c>
      <c r="F12655" s="1" t="str">
        <f t="shared" si="395"/>
        <v>Jun</v>
      </c>
      <c r="G12655" t="s">
        <v>37</v>
      </c>
      <c r="H12655" t="s">
        <v>71</v>
      </c>
      <c r="I12655">
        <v>0.05</v>
      </c>
      <c r="J12655">
        <v>0</v>
      </c>
      <c r="K12655">
        <v>0</v>
      </c>
      <c r="L12655">
        <v>0</v>
      </c>
      <c r="M12655">
        <v>0.06</v>
      </c>
      <c r="P12655" t="s">
        <v>203</v>
      </c>
      <c r="R12655" t="s">
        <v>10349</v>
      </c>
      <c r="S12655" t="s">
        <v>53</v>
      </c>
    </row>
    <row r="12656" spans="1:19" x14ac:dyDescent="0.2">
      <c r="A12656" t="s">
        <v>10350</v>
      </c>
      <c r="B12656" t="s">
        <v>32</v>
      </c>
      <c r="C12656">
        <v>2008</v>
      </c>
      <c r="D12656" s="1" t="d">
        <v>1993-02-16</v>
      </c>
      <c r="E12656" s="1" t="str">
        <f t="shared" si="394"/>
        <v>1993</v>
      </c>
      <c r="F12656" s="1" t="str">
        <f t="shared" si="395"/>
        <v>Feb</v>
      </c>
      <c r="G12656" t="s">
        <v>50</v>
      </c>
      <c r="H12656" t="s">
        <v>372</v>
      </c>
      <c r="I12656">
        <v>0</v>
      </c>
      <c r="J12656">
        <v>0</v>
      </c>
      <c r="K12656">
        <v>0.06</v>
      </c>
      <c r="L12656">
        <v>0</v>
      </c>
      <c r="M12656">
        <v>0.06</v>
      </c>
    </row>
    <row r="12657" spans="1:19" x14ac:dyDescent="0.2">
      <c r="A12657" t="s">
        <v>10351</v>
      </c>
      <c r="B12657" t="s">
        <v>32</v>
      </c>
      <c r="C12657">
        <v>2005</v>
      </c>
      <c r="D12657" s="1" t="d">
        <v>1998-09-02</v>
      </c>
      <c r="E12657" s="1" t="str">
        <f t="shared" si="394"/>
        <v>1998</v>
      </c>
      <c r="F12657" s="1" t="str">
        <f t="shared" si="395"/>
        <v>Sep</v>
      </c>
      <c r="G12657" t="s">
        <v>30</v>
      </c>
      <c r="H12657" t="s">
        <v>155</v>
      </c>
      <c r="I12657">
        <v>0.05</v>
      </c>
      <c r="J12657">
        <v>0</v>
      </c>
      <c r="K12657">
        <v>0</v>
      </c>
      <c r="L12657">
        <v>0</v>
      </c>
      <c r="M12657">
        <v>0.06</v>
      </c>
      <c r="N12657">
        <v>65</v>
      </c>
      <c r="O12657">
        <v>24</v>
      </c>
      <c r="P12657" t="s">
        <v>203</v>
      </c>
      <c r="R12657" t="s">
        <v>3399</v>
      </c>
      <c r="S12657" t="s">
        <v>20</v>
      </c>
    </row>
    <row r="12658" spans="1:19" x14ac:dyDescent="0.2">
      <c r="A12658" t="s">
        <v>394</v>
      </c>
      <c r="B12658" t="s">
        <v>32</v>
      </c>
      <c r="C12658">
        <v>2006</v>
      </c>
      <c r="D12658" s="1" t="d">
        <v>2001-03-15</v>
      </c>
      <c r="E12658" s="1" t="str">
        <f t="shared" si="394"/>
        <v>2001</v>
      </c>
      <c r="F12658" s="1" t="str">
        <f t="shared" si="395"/>
        <v>Mar</v>
      </c>
      <c r="G12658" t="s">
        <v>18</v>
      </c>
      <c r="H12658" t="s">
        <v>134</v>
      </c>
      <c r="I12658">
        <v>0.05</v>
      </c>
      <c r="J12658">
        <v>0.01</v>
      </c>
      <c r="K12658">
        <v>0</v>
      </c>
      <c r="L12658">
        <v>0</v>
      </c>
      <c r="M12658">
        <v>0.06</v>
      </c>
    </row>
    <row r="12659" spans="1:19" x14ac:dyDescent="0.2">
      <c r="A12659" t="s">
        <v>10352</v>
      </c>
      <c r="B12659" t="s">
        <v>32</v>
      </c>
      <c r="C12659">
        <v>2008</v>
      </c>
      <c r="D12659" s="1" t="d">
        <v>2017-03-18</v>
      </c>
      <c r="E12659" s="1" t="str">
        <f t="shared" si="394"/>
        <v>2017</v>
      </c>
      <c r="F12659" s="1" t="str">
        <f t="shared" si="395"/>
        <v>Mar</v>
      </c>
      <c r="G12659" t="s">
        <v>272</v>
      </c>
      <c r="H12659" t="s">
        <v>372</v>
      </c>
      <c r="I12659">
        <v>0</v>
      </c>
      <c r="J12659">
        <v>0</v>
      </c>
      <c r="K12659">
        <v>0.06</v>
      </c>
      <c r="L12659">
        <v>0</v>
      </c>
      <c r="M12659">
        <v>0.06</v>
      </c>
    </row>
    <row r="12660" spans="1:19" x14ac:dyDescent="0.2">
      <c r="A12660" t="s">
        <v>10353</v>
      </c>
      <c r="B12660" t="s">
        <v>55</v>
      </c>
      <c r="C12660">
        <v>2006</v>
      </c>
      <c r="D12660" s="1" t="d">
        <v>1992-09-08</v>
      </c>
      <c r="E12660" s="1" t="str">
        <f t="shared" si="394"/>
        <v>1992</v>
      </c>
      <c r="F12660" s="1" t="str">
        <f t="shared" si="395"/>
        <v>Sep</v>
      </c>
      <c r="G12660" t="s">
        <v>24</v>
      </c>
      <c r="H12660" t="s">
        <v>372</v>
      </c>
      <c r="I12660">
        <v>0.03</v>
      </c>
      <c r="J12660">
        <v>0.02</v>
      </c>
      <c r="K12660">
        <v>0</v>
      </c>
      <c r="L12660">
        <v>0.01</v>
      </c>
      <c r="M12660">
        <v>0.06</v>
      </c>
      <c r="N12660">
        <v>59</v>
      </c>
      <c r="O12660">
        <v>22</v>
      </c>
      <c r="P12660">
        <v>6.6</v>
      </c>
      <c r="Q12660">
        <v>24</v>
      </c>
      <c r="R12660" t="s">
        <v>2467</v>
      </c>
      <c r="S12660" t="s">
        <v>88</v>
      </c>
    </row>
    <row r="12661" spans="1:19" x14ac:dyDescent="0.2">
      <c r="A12661" t="s">
        <v>10354</v>
      </c>
      <c r="B12661" t="s">
        <v>32</v>
      </c>
      <c r="C12661">
        <v>2010</v>
      </c>
      <c r="D12661" s="1" t="d">
        <v>1989-07-09</v>
      </c>
      <c r="E12661" s="1" t="str">
        <f t="shared" si="394"/>
        <v>1989</v>
      </c>
      <c r="F12661" s="1" t="str">
        <f t="shared" si="395"/>
        <v>Jul</v>
      </c>
      <c r="G12661" t="s">
        <v>34</v>
      </c>
      <c r="H12661" t="s">
        <v>3510</v>
      </c>
      <c r="I12661">
        <v>0.05</v>
      </c>
      <c r="J12661">
        <v>0</v>
      </c>
      <c r="K12661">
        <v>0</v>
      </c>
      <c r="L12661">
        <v>0</v>
      </c>
      <c r="M12661">
        <v>0.06</v>
      </c>
    </row>
    <row r="12662" spans="1:19" x14ac:dyDescent="0.2">
      <c r="A12662" t="s">
        <v>10355</v>
      </c>
      <c r="B12662" t="s">
        <v>32</v>
      </c>
      <c r="C12662">
        <v>2010</v>
      </c>
      <c r="D12662" s="1" t="d">
        <v>2010-11-08</v>
      </c>
      <c r="E12662" s="1" t="str">
        <f t="shared" si="394"/>
        <v>2010</v>
      </c>
      <c r="F12662" s="1" t="str">
        <f t="shared" si="395"/>
        <v>Nov</v>
      </c>
      <c r="G12662" t="s">
        <v>272</v>
      </c>
      <c r="H12662" t="s">
        <v>111</v>
      </c>
      <c r="I12662">
        <v>0.05</v>
      </c>
      <c r="J12662">
        <v>0</v>
      </c>
      <c r="K12662">
        <v>0</v>
      </c>
      <c r="L12662">
        <v>0</v>
      </c>
      <c r="M12662">
        <v>0.06</v>
      </c>
      <c r="P12662" t="s">
        <v>203</v>
      </c>
      <c r="R12662" t="s">
        <v>1196</v>
      </c>
      <c r="S12662" t="s">
        <v>20</v>
      </c>
    </row>
    <row r="12663" spans="1:19" x14ac:dyDescent="0.2">
      <c r="A12663" t="s">
        <v>10356</v>
      </c>
      <c r="B12663" t="s">
        <v>104</v>
      </c>
      <c r="C12663">
        <v>1999</v>
      </c>
      <c r="D12663" s="1" t="d">
        <v>2004-08-17</v>
      </c>
      <c r="E12663" s="1" t="str">
        <f t="shared" si="394"/>
        <v>2004</v>
      </c>
      <c r="F12663" s="1" t="str">
        <f t="shared" si="395"/>
        <v>Aug</v>
      </c>
      <c r="G12663" t="s">
        <v>50</v>
      </c>
      <c r="H12663" t="s">
        <v>1836</v>
      </c>
      <c r="I12663">
        <v>0.03</v>
      </c>
      <c r="J12663">
        <v>0.02</v>
      </c>
      <c r="K12663">
        <v>0</v>
      </c>
      <c r="L12663">
        <v>0</v>
      </c>
      <c r="M12663">
        <v>0.06</v>
      </c>
    </row>
    <row r="12664" spans="1:19" x14ac:dyDescent="0.2">
      <c r="A12664" t="s">
        <v>10357</v>
      </c>
      <c r="B12664" t="s">
        <v>32</v>
      </c>
      <c r="C12664">
        <v>2011</v>
      </c>
      <c r="D12664" s="1" t="d">
        <v>1988-01-14</v>
      </c>
      <c r="E12664" s="1" t="str">
        <f t="shared" si="394"/>
        <v>1988</v>
      </c>
      <c r="F12664" s="1" t="str">
        <f t="shared" si="395"/>
        <v>Jan</v>
      </c>
      <c r="G12664" t="s">
        <v>39</v>
      </c>
      <c r="H12664" t="s">
        <v>484</v>
      </c>
      <c r="I12664">
        <v>0.05</v>
      </c>
      <c r="J12664">
        <v>0</v>
      </c>
      <c r="K12664">
        <v>0</v>
      </c>
      <c r="L12664">
        <v>0</v>
      </c>
      <c r="M12664">
        <v>0.06</v>
      </c>
    </row>
    <row r="12665" spans="1:19" x14ac:dyDescent="0.2">
      <c r="A12665" t="s">
        <v>10358</v>
      </c>
      <c r="B12665" t="s">
        <v>1656</v>
      </c>
      <c r="C12665">
        <v>1995</v>
      </c>
      <c r="D12665" s="1" t="d">
        <v>2008-06-26</v>
      </c>
      <c r="E12665" s="1" t="str">
        <f t="shared" si="394"/>
        <v>2008</v>
      </c>
      <c r="F12665" s="1" t="str">
        <f t="shared" si="395"/>
        <v>Jun</v>
      </c>
      <c r="G12665" t="s">
        <v>101</v>
      </c>
      <c r="H12665" t="s">
        <v>234</v>
      </c>
      <c r="I12665">
        <v>0</v>
      </c>
      <c r="J12665">
        <v>0</v>
      </c>
      <c r="K12665">
        <v>0.06</v>
      </c>
      <c r="L12665">
        <v>0</v>
      </c>
      <c r="M12665">
        <v>0.06</v>
      </c>
    </row>
    <row r="12666" spans="1:19" x14ac:dyDescent="0.2">
      <c r="A12666" t="s">
        <v>8755</v>
      </c>
      <c r="B12666" t="s">
        <v>159</v>
      </c>
      <c r="C12666">
        <v>2012</v>
      </c>
      <c r="D12666" s="1" t="d">
        <v>2012-10-12</v>
      </c>
      <c r="E12666" s="1" t="str">
        <f t="shared" si="394"/>
        <v>2012</v>
      </c>
      <c r="F12666" s="1" t="str">
        <f t="shared" si="395"/>
        <v>Oct</v>
      </c>
      <c r="G12666" t="s">
        <v>50</v>
      </c>
      <c r="H12666" t="s">
        <v>372</v>
      </c>
      <c r="I12666">
        <v>0</v>
      </c>
      <c r="J12666">
        <v>0</v>
      </c>
      <c r="K12666">
        <v>0.06</v>
      </c>
      <c r="L12666">
        <v>0</v>
      </c>
      <c r="M12666">
        <v>0.06</v>
      </c>
    </row>
    <row r="12667" spans="1:19" x14ac:dyDescent="0.2">
      <c r="A12667" t="s">
        <v>10359</v>
      </c>
      <c r="B12667" t="s">
        <v>104</v>
      </c>
      <c r="C12667">
        <v>1996</v>
      </c>
      <c r="D12667" s="1" t="d">
        <v>2012-12-11</v>
      </c>
      <c r="E12667" s="1" t="str">
        <f t="shared" si="394"/>
        <v>2012</v>
      </c>
      <c r="F12667" s="1" t="str">
        <f t="shared" si="395"/>
        <v>Dec</v>
      </c>
      <c r="G12667" t="s">
        <v>86</v>
      </c>
      <c r="H12667" t="s">
        <v>523</v>
      </c>
      <c r="I12667">
        <v>0.03</v>
      </c>
      <c r="J12667">
        <v>0.02</v>
      </c>
      <c r="K12667">
        <v>0</v>
      </c>
      <c r="L12667">
        <v>0</v>
      </c>
      <c r="M12667">
        <v>0.06</v>
      </c>
    </row>
    <row r="12668" spans="1:19" x14ac:dyDescent="0.2">
      <c r="A12668" t="s">
        <v>10360</v>
      </c>
      <c r="B12668" t="s">
        <v>22</v>
      </c>
      <c r="C12668">
        <v>1989</v>
      </c>
      <c r="D12668" s="1" t="d">
        <v>2010-03-29</v>
      </c>
      <c r="E12668" s="1" t="str">
        <f t="shared" si="394"/>
        <v>2010</v>
      </c>
      <c r="F12668" s="1" t="str">
        <f t="shared" si="395"/>
        <v>Mar</v>
      </c>
      <c r="G12668" t="s">
        <v>30</v>
      </c>
      <c r="H12668" t="s">
        <v>10361</v>
      </c>
      <c r="I12668">
        <v>0.06</v>
      </c>
      <c r="J12668">
        <v>0</v>
      </c>
      <c r="K12668">
        <v>0</v>
      </c>
      <c r="L12668">
        <v>0</v>
      </c>
      <c r="M12668">
        <v>0.06</v>
      </c>
    </row>
    <row r="12669" spans="1:19" x14ac:dyDescent="0.2">
      <c r="A12669" t="s">
        <v>10362</v>
      </c>
      <c r="B12669" t="s">
        <v>32</v>
      </c>
      <c r="C12669">
        <v>2010</v>
      </c>
      <c r="D12669" s="1" t="d">
        <v>1996-09-25</v>
      </c>
      <c r="E12669" s="1" t="str">
        <f t="shared" si="394"/>
        <v>1996</v>
      </c>
      <c r="F12669" s="1" t="str">
        <f t="shared" si="395"/>
        <v>Sep</v>
      </c>
      <c r="G12669" t="s">
        <v>34</v>
      </c>
      <c r="H12669" t="s">
        <v>372</v>
      </c>
      <c r="I12669">
        <v>0</v>
      </c>
      <c r="J12669">
        <v>0</v>
      </c>
      <c r="K12669">
        <v>0.06</v>
      </c>
      <c r="L12669">
        <v>0</v>
      </c>
      <c r="M12669">
        <v>0.06</v>
      </c>
    </row>
    <row r="12670" spans="1:19" x14ac:dyDescent="0.2">
      <c r="A12670" t="s">
        <v>10363</v>
      </c>
      <c r="B12670" t="s">
        <v>49</v>
      </c>
      <c r="C12670">
        <v>2008</v>
      </c>
      <c r="D12670" s="1" t="d">
        <v>1997-07-28</v>
      </c>
      <c r="E12670" s="1" t="str">
        <f t="shared" si="394"/>
        <v>1997</v>
      </c>
      <c r="F12670" s="1" t="str">
        <f t="shared" si="395"/>
        <v>Jul</v>
      </c>
      <c r="G12670" t="s">
        <v>50</v>
      </c>
      <c r="H12670" t="s">
        <v>3392</v>
      </c>
      <c r="I12670">
        <v>0.05</v>
      </c>
      <c r="J12670">
        <v>0</v>
      </c>
      <c r="K12670">
        <v>0</v>
      </c>
      <c r="L12670">
        <v>0</v>
      </c>
      <c r="M12670">
        <v>0.06</v>
      </c>
      <c r="N12670">
        <v>30</v>
      </c>
      <c r="O12670">
        <v>15</v>
      </c>
      <c r="P12670">
        <v>3.5</v>
      </c>
      <c r="Q12670">
        <v>36</v>
      </c>
      <c r="R12670" t="s">
        <v>694</v>
      </c>
      <c r="S12670" t="s">
        <v>53</v>
      </c>
    </row>
    <row r="12671" spans="1:19" x14ac:dyDescent="0.2">
      <c r="A12671" t="s">
        <v>8421</v>
      </c>
      <c r="B12671" t="s">
        <v>44</v>
      </c>
      <c r="C12671">
        <v>2007</v>
      </c>
      <c r="D12671" s="1" t="d">
        <v>2000-07-19</v>
      </c>
      <c r="E12671" s="1" t="str">
        <f t="shared" si="394"/>
        <v>2000</v>
      </c>
      <c r="F12671" s="1" t="str">
        <f t="shared" si="395"/>
        <v>Jul</v>
      </c>
      <c r="G12671" t="s">
        <v>37</v>
      </c>
      <c r="H12671" t="s">
        <v>71</v>
      </c>
      <c r="I12671">
        <v>0.05</v>
      </c>
      <c r="J12671">
        <v>0</v>
      </c>
      <c r="K12671">
        <v>0</v>
      </c>
      <c r="L12671">
        <v>0</v>
      </c>
      <c r="M12671">
        <v>0.06</v>
      </c>
      <c r="N12671">
        <v>35</v>
      </c>
      <c r="O12671">
        <v>11</v>
      </c>
      <c r="P12671">
        <v>6.1</v>
      </c>
      <c r="Q12671">
        <v>21</v>
      </c>
      <c r="R12671" t="s">
        <v>6535</v>
      </c>
      <c r="S12671" t="s">
        <v>88</v>
      </c>
    </row>
    <row r="12672" spans="1:19" x14ac:dyDescent="0.2">
      <c r="A12672" t="s">
        <v>9299</v>
      </c>
      <c r="B12672" t="s">
        <v>49</v>
      </c>
      <c r="C12672">
        <v>2016</v>
      </c>
      <c r="D12672" s="1" t="d">
        <v>1999-06-23</v>
      </c>
      <c r="E12672" s="1" t="str">
        <f t="shared" si="394"/>
        <v>1999</v>
      </c>
      <c r="F12672" s="1" t="str">
        <f t="shared" si="395"/>
        <v>Jun</v>
      </c>
      <c r="G12672" t="s">
        <v>86</v>
      </c>
      <c r="H12672" t="s">
        <v>3314</v>
      </c>
      <c r="I12672">
        <v>0.02</v>
      </c>
      <c r="J12672">
        <v>0.02</v>
      </c>
      <c r="K12672">
        <v>0.02</v>
      </c>
      <c r="L12672">
        <v>0.01</v>
      </c>
      <c r="M12672">
        <v>0.06</v>
      </c>
      <c r="P12672" t="s">
        <v>203</v>
      </c>
      <c r="R12672" t="s">
        <v>2748</v>
      </c>
      <c r="S12672" t="s">
        <v>88</v>
      </c>
    </row>
    <row r="12673" spans="1:19" x14ac:dyDescent="0.2">
      <c r="A12673" t="s">
        <v>10364</v>
      </c>
      <c r="B12673" t="s">
        <v>64</v>
      </c>
      <c r="C12673">
        <v>2004</v>
      </c>
      <c r="D12673" s="1" t="d">
        <v>1991-02-11</v>
      </c>
      <c r="E12673" s="1" t="str">
        <f t="shared" si="394"/>
        <v>1991</v>
      </c>
      <c r="F12673" s="1" t="str">
        <f t="shared" si="395"/>
        <v>Feb</v>
      </c>
      <c r="G12673" t="s">
        <v>24</v>
      </c>
      <c r="H12673" t="s">
        <v>1830</v>
      </c>
      <c r="I12673">
        <v>0.04</v>
      </c>
      <c r="J12673">
        <v>0.02</v>
      </c>
      <c r="K12673">
        <v>0</v>
      </c>
      <c r="L12673">
        <v>0</v>
      </c>
      <c r="M12673">
        <v>0.06</v>
      </c>
      <c r="N12673">
        <v>83</v>
      </c>
      <c r="O12673">
        <v>17</v>
      </c>
      <c r="P12673">
        <v>8.9</v>
      </c>
      <c r="Q12673">
        <v>9</v>
      </c>
      <c r="R12673" t="s">
        <v>10365</v>
      </c>
      <c r="S12673" t="s">
        <v>20</v>
      </c>
    </row>
    <row r="12674" spans="1:19" x14ac:dyDescent="0.2">
      <c r="A12674" t="s">
        <v>3891</v>
      </c>
      <c r="B12674" t="s">
        <v>55</v>
      </c>
      <c r="C12674">
        <v>2010</v>
      </c>
      <c r="D12674" s="1" t="d">
        <v>2004-01-01</v>
      </c>
      <c r="E12674" s="1" t="str">
        <f t="shared" si="394"/>
        <v>2004</v>
      </c>
      <c r="F12674" s="1" t="str">
        <f t="shared" si="395"/>
        <v>Jan</v>
      </c>
      <c r="G12674" t="s">
        <v>37</v>
      </c>
      <c r="H12674" t="s">
        <v>68</v>
      </c>
      <c r="I12674">
        <v>0.03</v>
      </c>
      <c r="J12674">
        <v>0.02</v>
      </c>
      <c r="K12674">
        <v>0</v>
      </c>
      <c r="L12674">
        <v>0.01</v>
      </c>
      <c r="M12674">
        <v>0.06</v>
      </c>
      <c r="P12674">
        <v>7.9</v>
      </c>
      <c r="Q12674">
        <v>9</v>
      </c>
      <c r="R12674" t="s">
        <v>2356</v>
      </c>
      <c r="S12674" t="s">
        <v>88</v>
      </c>
    </row>
    <row r="12675" spans="1:19" x14ac:dyDescent="0.2">
      <c r="A12675" t="s">
        <v>7828</v>
      </c>
      <c r="B12675" t="s">
        <v>137</v>
      </c>
      <c r="C12675">
        <v>2005</v>
      </c>
      <c r="D12675" s="1" t="d">
        <v>2018-11-12</v>
      </c>
      <c r="E12675" s="1" t="str">
        <f t="shared" ref="E12675:E12738" si="396">TEXT(D12675,"yyyy")</f>
        <v>2018</v>
      </c>
      <c r="F12675" s="1" t="str">
        <f t="shared" ref="F12675:F12738" si="397">TEXT(D12675,"mmm")</f>
        <v>Nov</v>
      </c>
      <c r="G12675" t="s">
        <v>39</v>
      </c>
      <c r="H12675" t="s">
        <v>130</v>
      </c>
      <c r="I12675">
        <v>0.04</v>
      </c>
      <c r="J12675">
        <v>0.01</v>
      </c>
      <c r="K12675">
        <v>0</v>
      </c>
      <c r="L12675">
        <v>0</v>
      </c>
      <c r="M12675">
        <v>0.06</v>
      </c>
    </row>
    <row r="12676" spans="1:19" x14ac:dyDescent="0.2">
      <c r="A12676" t="s">
        <v>10019</v>
      </c>
      <c r="B12676" t="s">
        <v>49</v>
      </c>
      <c r="C12676">
        <v>2011</v>
      </c>
      <c r="D12676" s="1" t="d">
        <v>2010-10-09</v>
      </c>
      <c r="E12676" s="1" t="str">
        <f t="shared" si="396"/>
        <v>2010</v>
      </c>
      <c r="F12676" s="1" t="str">
        <f t="shared" si="397"/>
        <v>Oct</v>
      </c>
      <c r="G12676" t="s">
        <v>24</v>
      </c>
      <c r="H12676" t="s">
        <v>8980</v>
      </c>
      <c r="I12676">
        <v>0.05</v>
      </c>
      <c r="J12676">
        <v>0</v>
      </c>
      <c r="K12676">
        <v>0</v>
      </c>
      <c r="L12676">
        <v>0.01</v>
      </c>
      <c r="M12676">
        <v>0.06</v>
      </c>
      <c r="N12676">
        <v>53</v>
      </c>
      <c r="O12676">
        <v>5</v>
      </c>
      <c r="P12676" t="s">
        <v>203</v>
      </c>
      <c r="R12676" t="s">
        <v>10366</v>
      </c>
      <c r="S12676" t="s">
        <v>112</v>
      </c>
    </row>
    <row r="12677" spans="1:19" x14ac:dyDescent="0.2">
      <c r="A12677" t="s">
        <v>10367</v>
      </c>
      <c r="B12677" t="s">
        <v>55</v>
      </c>
      <c r="C12677">
        <v>2008</v>
      </c>
      <c r="D12677" s="1" t="d">
        <v>2015-05-22</v>
      </c>
      <c r="E12677" s="1" t="str">
        <f t="shared" si="396"/>
        <v>2015</v>
      </c>
      <c r="F12677" s="1" t="str">
        <f t="shared" si="397"/>
        <v>May</v>
      </c>
      <c r="G12677" t="s">
        <v>34</v>
      </c>
      <c r="H12677" t="s">
        <v>8728</v>
      </c>
      <c r="I12677">
        <v>0</v>
      </c>
      <c r="J12677">
        <v>0</v>
      </c>
      <c r="K12677">
        <v>0.06</v>
      </c>
      <c r="L12677">
        <v>0</v>
      </c>
      <c r="M12677">
        <v>0.06</v>
      </c>
    </row>
    <row r="12678" spans="1:19" x14ac:dyDescent="0.2">
      <c r="A12678" t="s">
        <v>9701</v>
      </c>
      <c r="B12678" t="s">
        <v>171</v>
      </c>
      <c r="C12678">
        <v>2015</v>
      </c>
      <c r="D12678" s="1" t="d">
        <v>2003-05-30</v>
      </c>
      <c r="E12678" s="1" t="str">
        <f t="shared" si="396"/>
        <v>2003</v>
      </c>
      <c r="F12678" s="1" t="str">
        <f t="shared" si="397"/>
        <v>May</v>
      </c>
      <c r="G12678" t="s">
        <v>50</v>
      </c>
      <c r="H12678" t="s">
        <v>111</v>
      </c>
      <c r="I12678">
        <v>0.05</v>
      </c>
      <c r="J12678">
        <v>0</v>
      </c>
      <c r="K12678">
        <v>0</v>
      </c>
      <c r="L12678">
        <v>0.01</v>
      </c>
      <c r="M12678">
        <v>0.06</v>
      </c>
      <c r="N12678">
        <v>60</v>
      </c>
      <c r="O12678">
        <v>14</v>
      </c>
      <c r="P12678">
        <v>8.4</v>
      </c>
      <c r="Q12678">
        <v>50</v>
      </c>
      <c r="R12678" t="s">
        <v>1079</v>
      </c>
    </row>
    <row r="12679" spans="1:19" x14ac:dyDescent="0.2">
      <c r="A12679" t="s">
        <v>10368</v>
      </c>
      <c r="B12679" t="s">
        <v>1043</v>
      </c>
      <c r="C12679">
        <v>1996</v>
      </c>
      <c r="D12679" s="1" t="d">
        <v>2009-09-15</v>
      </c>
      <c r="E12679" s="1" t="str">
        <f t="shared" si="396"/>
        <v>2009</v>
      </c>
      <c r="F12679" s="1" t="str">
        <f t="shared" si="397"/>
        <v>Sep</v>
      </c>
      <c r="G12679" t="s">
        <v>39</v>
      </c>
      <c r="H12679" t="s">
        <v>5806</v>
      </c>
      <c r="I12679">
        <v>0</v>
      </c>
      <c r="J12679">
        <v>0</v>
      </c>
      <c r="K12679">
        <v>0.06</v>
      </c>
      <c r="L12679">
        <v>0</v>
      </c>
      <c r="M12679">
        <v>0.06</v>
      </c>
    </row>
    <row r="12680" spans="1:19" x14ac:dyDescent="0.2">
      <c r="A12680" t="s">
        <v>9952</v>
      </c>
      <c r="B12680" t="s">
        <v>44</v>
      </c>
      <c r="C12680">
        <v>2012</v>
      </c>
      <c r="D12680" s="1" t="d">
        <v>1998-04-12</v>
      </c>
      <c r="E12680" s="1" t="str">
        <f t="shared" si="396"/>
        <v>1998</v>
      </c>
      <c r="F12680" s="1" t="str">
        <f t="shared" si="397"/>
        <v>Apr</v>
      </c>
      <c r="G12680" t="s">
        <v>37</v>
      </c>
      <c r="H12680" t="s">
        <v>372</v>
      </c>
      <c r="I12680">
        <v>0.03</v>
      </c>
      <c r="J12680">
        <v>0.02</v>
      </c>
      <c r="K12680">
        <v>0</v>
      </c>
      <c r="L12680">
        <v>0.01</v>
      </c>
      <c r="M12680">
        <v>0.06</v>
      </c>
      <c r="N12680">
        <v>53</v>
      </c>
      <c r="O12680">
        <v>51</v>
      </c>
      <c r="P12680">
        <v>6.5</v>
      </c>
      <c r="Q12680">
        <v>72</v>
      </c>
      <c r="R12680" t="s">
        <v>4233</v>
      </c>
      <c r="S12680" t="s">
        <v>53</v>
      </c>
    </row>
    <row r="12681" spans="1:19" x14ac:dyDescent="0.2">
      <c r="A12681" t="s">
        <v>10369</v>
      </c>
      <c r="B12681" t="s">
        <v>159</v>
      </c>
      <c r="C12681">
        <v>2012</v>
      </c>
      <c r="D12681" s="1" t="d">
        <v>2017-09-11</v>
      </c>
      <c r="E12681" s="1" t="str">
        <f t="shared" si="396"/>
        <v>2017</v>
      </c>
      <c r="F12681" s="1" t="str">
        <f t="shared" si="397"/>
        <v>Sep</v>
      </c>
      <c r="G12681" t="s">
        <v>28</v>
      </c>
      <c r="H12681" t="s">
        <v>372</v>
      </c>
      <c r="I12681">
        <v>0</v>
      </c>
      <c r="J12681">
        <v>0</v>
      </c>
      <c r="K12681">
        <v>0.06</v>
      </c>
      <c r="L12681">
        <v>0</v>
      </c>
      <c r="M12681">
        <v>0.06</v>
      </c>
    </row>
    <row r="12682" spans="1:19" x14ac:dyDescent="0.2">
      <c r="A12682" t="s">
        <v>10370</v>
      </c>
      <c r="B12682" t="s">
        <v>57</v>
      </c>
      <c r="C12682">
        <v>1993</v>
      </c>
      <c r="D12682" s="1" t="d">
        <v>2017-11-22</v>
      </c>
      <c r="E12682" s="1" t="str">
        <f t="shared" si="396"/>
        <v>2017</v>
      </c>
      <c r="F12682" s="1" t="str">
        <f t="shared" si="397"/>
        <v>Nov</v>
      </c>
      <c r="G12682" t="s">
        <v>1</v>
      </c>
      <c r="H12682" t="s">
        <v>234</v>
      </c>
      <c r="I12682">
        <v>0</v>
      </c>
      <c r="J12682">
        <v>0</v>
      </c>
      <c r="K12682">
        <v>0.06</v>
      </c>
      <c r="L12682">
        <v>0</v>
      </c>
      <c r="M12682">
        <v>0.06</v>
      </c>
    </row>
    <row r="12683" spans="1:19" x14ac:dyDescent="0.2">
      <c r="A12683" t="s">
        <v>722</v>
      </c>
      <c r="B12683" t="s">
        <v>148</v>
      </c>
      <c r="C12683">
        <v>2009</v>
      </c>
      <c r="D12683" s="1" t="d">
        <v>1988-07-16</v>
      </c>
      <c r="E12683" s="1" t="str">
        <f t="shared" si="396"/>
        <v>1988</v>
      </c>
      <c r="F12683" s="1" t="str">
        <f t="shared" si="397"/>
        <v>Jul</v>
      </c>
      <c r="G12683" t="s">
        <v>24</v>
      </c>
      <c r="H12683" t="s">
        <v>134</v>
      </c>
      <c r="I12683">
        <v>0</v>
      </c>
      <c r="J12683">
        <v>0.05</v>
      </c>
      <c r="K12683">
        <v>0</v>
      </c>
      <c r="L12683">
        <v>0.01</v>
      </c>
      <c r="M12683">
        <v>0.06</v>
      </c>
      <c r="N12683">
        <v>83</v>
      </c>
      <c r="O12683">
        <v>22</v>
      </c>
      <c r="P12683">
        <v>5.8</v>
      </c>
      <c r="Q12683">
        <v>387</v>
      </c>
      <c r="R12683" t="s">
        <v>723</v>
      </c>
      <c r="S12683" t="s">
        <v>20</v>
      </c>
    </row>
    <row r="12684" spans="1:19" x14ac:dyDescent="0.2">
      <c r="A12684" t="s">
        <v>10371</v>
      </c>
      <c r="B12684" t="s">
        <v>159</v>
      </c>
      <c r="C12684">
        <v>2006</v>
      </c>
      <c r="D12684" s="1" t="d">
        <v>1992-09-07</v>
      </c>
      <c r="E12684" s="1" t="str">
        <f t="shared" si="396"/>
        <v>1992</v>
      </c>
      <c r="F12684" s="1" t="str">
        <f t="shared" si="397"/>
        <v>Sep</v>
      </c>
      <c r="G12684" t="s">
        <v>50</v>
      </c>
      <c r="H12684" t="s">
        <v>155</v>
      </c>
      <c r="I12684">
        <v>0.05</v>
      </c>
      <c r="J12684">
        <v>0</v>
      </c>
      <c r="K12684">
        <v>0</v>
      </c>
      <c r="L12684">
        <v>0.01</v>
      </c>
      <c r="M12684">
        <v>0.06</v>
      </c>
      <c r="N12684">
        <v>78</v>
      </c>
      <c r="O12684">
        <v>36</v>
      </c>
      <c r="P12684">
        <v>7.8</v>
      </c>
      <c r="Q12684">
        <v>8</v>
      </c>
      <c r="R12684" t="s">
        <v>3392</v>
      </c>
      <c r="S12684" t="s">
        <v>20</v>
      </c>
    </row>
    <row r="12685" spans="1:19" x14ac:dyDescent="0.2">
      <c r="A12685" t="s">
        <v>10372</v>
      </c>
      <c r="B12685" t="s">
        <v>1015</v>
      </c>
      <c r="C12685">
        <v>2015</v>
      </c>
      <c r="D12685" s="1" t="d">
        <v>1990-05-01</v>
      </c>
      <c r="E12685" s="1" t="str">
        <f t="shared" si="396"/>
        <v>1990</v>
      </c>
      <c r="F12685" s="1" t="str">
        <f t="shared" si="397"/>
        <v>May</v>
      </c>
      <c r="G12685" t="s">
        <v>28</v>
      </c>
      <c r="H12685" t="s">
        <v>9622</v>
      </c>
      <c r="I12685">
        <v>0.01</v>
      </c>
      <c r="J12685">
        <v>0</v>
      </c>
      <c r="K12685">
        <v>0.05</v>
      </c>
      <c r="L12685">
        <v>0</v>
      </c>
      <c r="M12685">
        <v>0.06</v>
      </c>
      <c r="N12685">
        <v>71</v>
      </c>
      <c r="O12685">
        <v>8</v>
      </c>
      <c r="P12685">
        <v>8.3000000000000007</v>
      </c>
      <c r="Q12685">
        <v>12</v>
      </c>
      <c r="R12685" t="s">
        <v>1187</v>
      </c>
      <c r="S12685" t="s">
        <v>88</v>
      </c>
    </row>
    <row r="12686" spans="1:19" x14ac:dyDescent="0.2">
      <c r="A12686" t="s">
        <v>10373</v>
      </c>
      <c r="B12686" t="s">
        <v>148</v>
      </c>
      <c r="C12686">
        <v>2004</v>
      </c>
      <c r="D12686" s="1" t="d">
        <v>1994-10-29</v>
      </c>
      <c r="E12686" s="1" t="str">
        <f t="shared" si="396"/>
        <v>1994</v>
      </c>
      <c r="F12686" s="1" t="str">
        <f t="shared" si="397"/>
        <v>Oct</v>
      </c>
      <c r="G12686" t="s">
        <v>272</v>
      </c>
      <c r="H12686" t="s">
        <v>45</v>
      </c>
      <c r="I12686">
        <v>0</v>
      </c>
      <c r="J12686">
        <v>0.05</v>
      </c>
      <c r="K12686">
        <v>0</v>
      </c>
      <c r="L12686">
        <v>0.01</v>
      </c>
      <c r="M12686">
        <v>0.06</v>
      </c>
      <c r="N12686">
        <v>72</v>
      </c>
      <c r="O12686">
        <v>34</v>
      </c>
      <c r="P12686">
        <v>8.1</v>
      </c>
      <c r="Q12686">
        <v>43</v>
      </c>
      <c r="R12686" t="s">
        <v>2898</v>
      </c>
      <c r="S12686" t="s">
        <v>20</v>
      </c>
    </row>
    <row r="12687" spans="1:19" x14ac:dyDescent="0.2">
      <c r="A12687" t="s">
        <v>10374</v>
      </c>
      <c r="B12687" t="s">
        <v>104</v>
      </c>
      <c r="C12687">
        <v>1997</v>
      </c>
      <c r="D12687" s="1" t="d">
        <v>1999-07-21</v>
      </c>
      <c r="E12687" s="1" t="str">
        <f t="shared" si="396"/>
        <v>1999</v>
      </c>
      <c r="F12687" s="1" t="str">
        <f t="shared" si="397"/>
        <v>Jul</v>
      </c>
      <c r="G12687" t="s">
        <v>50</v>
      </c>
      <c r="H12687" t="s">
        <v>234</v>
      </c>
      <c r="I12687">
        <v>0.03</v>
      </c>
      <c r="J12687">
        <v>0.02</v>
      </c>
      <c r="K12687">
        <v>0</v>
      </c>
      <c r="L12687">
        <v>0</v>
      </c>
      <c r="M12687">
        <v>0.06</v>
      </c>
    </row>
    <row r="12688" spans="1:19" x14ac:dyDescent="0.2">
      <c r="A12688" t="s">
        <v>10375</v>
      </c>
      <c r="B12688" t="s">
        <v>32</v>
      </c>
      <c r="C12688">
        <v>2007</v>
      </c>
      <c r="D12688" s="1" t="d">
        <v>1989-06-20</v>
      </c>
      <c r="E12688" s="1" t="str">
        <f t="shared" si="396"/>
        <v>1989</v>
      </c>
      <c r="F12688" s="1" t="str">
        <f t="shared" si="397"/>
        <v>Jun</v>
      </c>
      <c r="G12688" t="s">
        <v>30</v>
      </c>
      <c r="H12688" t="s">
        <v>10376</v>
      </c>
      <c r="I12688">
        <v>0.05</v>
      </c>
      <c r="J12688">
        <v>0</v>
      </c>
      <c r="K12688">
        <v>0</v>
      </c>
      <c r="L12688">
        <v>0</v>
      </c>
      <c r="M12688">
        <v>0.06</v>
      </c>
    </row>
    <row r="12689" spans="1:19" x14ac:dyDescent="0.2">
      <c r="A12689" t="s">
        <v>10377</v>
      </c>
      <c r="B12689" t="s">
        <v>32</v>
      </c>
      <c r="C12689">
        <v>2010</v>
      </c>
      <c r="D12689" s="1" t="d">
        <v>2009-09-07</v>
      </c>
      <c r="E12689" s="1" t="str">
        <f t="shared" si="396"/>
        <v>2009</v>
      </c>
      <c r="F12689" s="1" t="str">
        <f t="shared" si="397"/>
        <v>Sep</v>
      </c>
      <c r="G12689" t="s">
        <v>28</v>
      </c>
      <c r="H12689" t="s">
        <v>5022</v>
      </c>
      <c r="I12689">
        <v>0</v>
      </c>
      <c r="J12689">
        <v>0</v>
      </c>
      <c r="K12689">
        <v>0.06</v>
      </c>
      <c r="L12689">
        <v>0</v>
      </c>
      <c r="M12689">
        <v>0.06</v>
      </c>
    </row>
    <row r="12690" spans="1:19" x14ac:dyDescent="0.2">
      <c r="A12690" t="s">
        <v>10378</v>
      </c>
      <c r="B12690" t="s">
        <v>44</v>
      </c>
      <c r="C12690">
        <v>2009</v>
      </c>
      <c r="D12690" s="1" t="d">
        <v>2009-12-10</v>
      </c>
      <c r="E12690" s="1" t="str">
        <f t="shared" si="396"/>
        <v>2009</v>
      </c>
      <c r="F12690" s="1" t="str">
        <f t="shared" si="397"/>
        <v>Dec</v>
      </c>
      <c r="G12690" t="s">
        <v>50</v>
      </c>
      <c r="H12690" t="s">
        <v>1787</v>
      </c>
      <c r="I12690">
        <v>0.05</v>
      </c>
      <c r="J12690">
        <v>0.01</v>
      </c>
      <c r="K12690">
        <v>0</v>
      </c>
      <c r="L12690">
        <v>0</v>
      </c>
      <c r="M12690">
        <v>0.06</v>
      </c>
      <c r="N12690">
        <v>42</v>
      </c>
      <c r="O12690">
        <v>17</v>
      </c>
      <c r="P12690">
        <v>5</v>
      </c>
      <c r="Q12690">
        <v>4</v>
      </c>
      <c r="R12690" t="s">
        <v>3369</v>
      </c>
      <c r="S12690" t="s">
        <v>112</v>
      </c>
    </row>
    <row r="12691" spans="1:19" x14ac:dyDescent="0.2">
      <c r="A12691" t="s">
        <v>5436</v>
      </c>
      <c r="B12691" t="s">
        <v>137</v>
      </c>
      <c r="C12691">
        <v>2002</v>
      </c>
      <c r="D12691" s="1" t="d">
        <v>1992-09-03</v>
      </c>
      <c r="E12691" s="1" t="str">
        <f t="shared" si="396"/>
        <v>1992</v>
      </c>
      <c r="F12691" s="1" t="str">
        <f t="shared" si="397"/>
        <v>Sep</v>
      </c>
      <c r="G12691" t="s">
        <v>101</v>
      </c>
      <c r="H12691" t="s">
        <v>111</v>
      </c>
      <c r="I12691">
        <v>0.04</v>
      </c>
      <c r="J12691">
        <v>0.01</v>
      </c>
      <c r="K12691">
        <v>0</v>
      </c>
      <c r="L12691">
        <v>0</v>
      </c>
      <c r="M12691">
        <v>0.06</v>
      </c>
      <c r="N12691">
        <v>55</v>
      </c>
      <c r="O12691">
        <v>11</v>
      </c>
      <c r="P12691" t="s">
        <v>203</v>
      </c>
      <c r="R12691" t="s">
        <v>5437</v>
      </c>
      <c r="S12691" t="s">
        <v>20</v>
      </c>
    </row>
    <row r="12692" spans="1:19" x14ac:dyDescent="0.2">
      <c r="A12692" t="s">
        <v>10379</v>
      </c>
      <c r="B12692" t="s">
        <v>159</v>
      </c>
      <c r="C12692">
        <v>2007</v>
      </c>
      <c r="D12692" s="1" t="d">
        <v>2005-07-08</v>
      </c>
      <c r="E12692" s="1" t="str">
        <f t="shared" si="396"/>
        <v>2005</v>
      </c>
      <c r="F12692" s="1" t="str">
        <f t="shared" si="397"/>
        <v>Jul</v>
      </c>
      <c r="G12692" t="s">
        <v>86</v>
      </c>
      <c r="H12692" t="s">
        <v>10380</v>
      </c>
      <c r="I12692">
        <v>0</v>
      </c>
      <c r="J12692">
        <v>0</v>
      </c>
      <c r="K12692">
        <v>0.06</v>
      </c>
      <c r="L12692">
        <v>0</v>
      </c>
      <c r="M12692">
        <v>0.06</v>
      </c>
    </row>
    <row r="12693" spans="1:19" x14ac:dyDescent="0.2">
      <c r="A12693" t="s">
        <v>10381</v>
      </c>
      <c r="B12693" t="s">
        <v>55</v>
      </c>
      <c r="C12693">
        <v>2006</v>
      </c>
      <c r="D12693" s="1" t="d">
        <v>2011-10-22</v>
      </c>
      <c r="E12693" s="1" t="str">
        <f t="shared" si="396"/>
        <v>2011</v>
      </c>
      <c r="F12693" s="1" t="str">
        <f t="shared" si="397"/>
        <v>Oct</v>
      </c>
      <c r="G12693" t="s">
        <v>34</v>
      </c>
      <c r="H12693" t="s">
        <v>234</v>
      </c>
      <c r="I12693">
        <v>0.03</v>
      </c>
      <c r="J12693">
        <v>0.02</v>
      </c>
      <c r="K12693">
        <v>0</v>
      </c>
      <c r="L12693">
        <v>0.01</v>
      </c>
      <c r="M12693">
        <v>0.06</v>
      </c>
      <c r="N12693">
        <v>71</v>
      </c>
      <c r="O12693">
        <v>24</v>
      </c>
      <c r="P12693" t="s">
        <v>203</v>
      </c>
      <c r="R12693" t="s">
        <v>300</v>
      </c>
      <c r="S12693" t="s">
        <v>112</v>
      </c>
    </row>
    <row r="12694" spans="1:19" x14ac:dyDescent="0.2">
      <c r="A12694" t="s">
        <v>10382</v>
      </c>
      <c r="B12694" t="s">
        <v>32</v>
      </c>
      <c r="C12694">
        <v>2007</v>
      </c>
      <c r="D12694" s="1" t="d">
        <v>2012-03-31</v>
      </c>
      <c r="E12694" s="1" t="str">
        <f t="shared" si="396"/>
        <v>2012</v>
      </c>
      <c r="F12694" s="1" t="str">
        <f t="shared" si="397"/>
        <v>Mar</v>
      </c>
      <c r="G12694" t="s">
        <v>86</v>
      </c>
      <c r="H12694" t="s">
        <v>4573</v>
      </c>
      <c r="I12694">
        <v>0</v>
      </c>
      <c r="J12694">
        <v>0</v>
      </c>
      <c r="K12694">
        <v>0.06</v>
      </c>
      <c r="L12694">
        <v>0</v>
      </c>
      <c r="M12694">
        <v>0.06</v>
      </c>
    </row>
    <row r="12695" spans="1:19" x14ac:dyDescent="0.2">
      <c r="A12695" t="s">
        <v>3705</v>
      </c>
      <c r="B12695" t="s">
        <v>17</v>
      </c>
      <c r="C12695">
        <v>2010</v>
      </c>
      <c r="D12695" s="1" t="d">
        <v>2019-01-25</v>
      </c>
      <c r="E12695" s="1" t="str">
        <f t="shared" si="396"/>
        <v>2019</v>
      </c>
      <c r="F12695" s="1" t="str">
        <f t="shared" si="397"/>
        <v>Jan</v>
      </c>
      <c r="G12695" t="s">
        <v>101</v>
      </c>
      <c r="H12695" t="s">
        <v>128</v>
      </c>
      <c r="I12695">
        <v>0.05</v>
      </c>
      <c r="J12695">
        <v>0</v>
      </c>
      <c r="K12695">
        <v>0</v>
      </c>
      <c r="L12695">
        <v>0</v>
      </c>
      <c r="M12695">
        <v>0.06</v>
      </c>
      <c r="N12695">
        <v>60</v>
      </c>
      <c r="O12695">
        <v>8</v>
      </c>
      <c r="P12695" t="s">
        <v>203</v>
      </c>
      <c r="R12695" t="s">
        <v>2573</v>
      </c>
      <c r="S12695" t="s">
        <v>20</v>
      </c>
    </row>
    <row r="12696" spans="1:19" x14ac:dyDescent="0.2">
      <c r="A12696" t="s">
        <v>10378</v>
      </c>
      <c r="B12696" t="s">
        <v>17</v>
      </c>
      <c r="C12696">
        <v>2009</v>
      </c>
      <c r="D12696" s="1" t="d">
        <v>1988-09-17</v>
      </c>
      <c r="E12696" s="1" t="str">
        <f t="shared" si="396"/>
        <v>1988</v>
      </c>
      <c r="F12696" s="1" t="str">
        <f t="shared" si="397"/>
        <v>Sep</v>
      </c>
      <c r="G12696" t="s">
        <v>50</v>
      </c>
      <c r="H12696" t="s">
        <v>1787</v>
      </c>
      <c r="I12696">
        <v>0.05</v>
      </c>
      <c r="J12696">
        <v>0</v>
      </c>
      <c r="K12696">
        <v>0</v>
      </c>
      <c r="L12696">
        <v>0</v>
      </c>
      <c r="M12696">
        <v>0.06</v>
      </c>
      <c r="N12696">
        <v>48</v>
      </c>
      <c r="O12696">
        <v>13</v>
      </c>
      <c r="P12696" t="s">
        <v>203</v>
      </c>
      <c r="R12696" t="s">
        <v>3369</v>
      </c>
      <c r="S12696" t="s">
        <v>112</v>
      </c>
    </row>
    <row r="12697" spans="1:19" x14ac:dyDescent="0.2">
      <c r="A12697" t="s">
        <v>10383</v>
      </c>
      <c r="B12697" t="s">
        <v>32</v>
      </c>
      <c r="C12697">
        <v>2009</v>
      </c>
      <c r="D12697" s="1" t="d">
        <v>2021-10-06</v>
      </c>
      <c r="E12697" s="1" t="str">
        <f t="shared" si="396"/>
        <v>2021</v>
      </c>
      <c r="F12697" s="1" t="str">
        <f t="shared" si="397"/>
        <v>Oct</v>
      </c>
      <c r="G12697" t="s">
        <v>30</v>
      </c>
      <c r="H12697" t="s">
        <v>3510</v>
      </c>
      <c r="I12697">
        <v>0.06</v>
      </c>
      <c r="J12697">
        <v>0</v>
      </c>
      <c r="K12697">
        <v>0</v>
      </c>
      <c r="L12697">
        <v>0</v>
      </c>
      <c r="M12697">
        <v>0.06</v>
      </c>
      <c r="P12697" t="s">
        <v>203</v>
      </c>
      <c r="R12697" t="s">
        <v>10384</v>
      </c>
      <c r="S12697" t="s">
        <v>112</v>
      </c>
    </row>
    <row r="12698" spans="1:19" x14ac:dyDescent="0.2">
      <c r="A12698" t="s">
        <v>10385</v>
      </c>
      <c r="B12698" t="s">
        <v>32</v>
      </c>
      <c r="C12698">
        <v>2008</v>
      </c>
      <c r="D12698" s="1" t="d">
        <v>2017-03-19</v>
      </c>
      <c r="E12698" s="1" t="str">
        <f t="shared" si="396"/>
        <v>2017</v>
      </c>
      <c r="F12698" s="1" t="str">
        <f t="shared" si="397"/>
        <v>Mar</v>
      </c>
      <c r="G12698" t="s">
        <v>34</v>
      </c>
      <c r="H12698" t="s">
        <v>134</v>
      </c>
      <c r="I12698">
        <v>0.05</v>
      </c>
      <c r="J12698">
        <v>0</v>
      </c>
      <c r="K12698">
        <v>0</v>
      </c>
      <c r="L12698">
        <v>0</v>
      </c>
      <c r="M12698">
        <v>0.06</v>
      </c>
    </row>
    <row r="12699" spans="1:19" x14ac:dyDescent="0.2">
      <c r="A12699" t="s">
        <v>10386</v>
      </c>
      <c r="B12699" t="s">
        <v>32</v>
      </c>
      <c r="C12699">
        <v>2008</v>
      </c>
      <c r="D12699" s="1" t="d">
        <v>1992-12-22</v>
      </c>
      <c r="E12699" s="1" t="str">
        <f t="shared" si="396"/>
        <v>1992</v>
      </c>
      <c r="F12699" s="1" t="str">
        <f t="shared" si="397"/>
        <v>Dec</v>
      </c>
      <c r="G12699" t="s">
        <v>28</v>
      </c>
      <c r="H12699" t="s">
        <v>242</v>
      </c>
      <c r="I12699">
        <v>0</v>
      </c>
      <c r="J12699">
        <v>0</v>
      </c>
      <c r="K12699">
        <v>0.06</v>
      </c>
      <c r="L12699">
        <v>0</v>
      </c>
      <c r="M12699">
        <v>0.06</v>
      </c>
    </row>
    <row r="12700" spans="1:19" x14ac:dyDescent="0.2">
      <c r="A12700" t="s">
        <v>10387</v>
      </c>
      <c r="B12700" t="s">
        <v>159</v>
      </c>
      <c r="C12700">
        <v>2011</v>
      </c>
      <c r="D12700" s="1" t="d">
        <v>1990-11-09</v>
      </c>
      <c r="E12700" s="1" t="str">
        <f t="shared" si="396"/>
        <v>1990</v>
      </c>
      <c r="F12700" s="1" t="str">
        <f t="shared" si="397"/>
        <v>Nov</v>
      </c>
      <c r="G12700" t="s">
        <v>101</v>
      </c>
      <c r="H12700" t="s">
        <v>1207</v>
      </c>
      <c r="I12700">
        <v>0</v>
      </c>
      <c r="J12700">
        <v>0</v>
      </c>
      <c r="K12700">
        <v>0.06</v>
      </c>
      <c r="L12700">
        <v>0</v>
      </c>
      <c r="M12700">
        <v>0.06</v>
      </c>
    </row>
    <row r="12701" spans="1:19" x14ac:dyDescent="0.2">
      <c r="A12701" t="s">
        <v>7554</v>
      </c>
      <c r="B12701" t="s">
        <v>137</v>
      </c>
      <c r="C12701">
        <v>2002</v>
      </c>
      <c r="D12701" s="1" t="d">
        <v>1991-03-03</v>
      </c>
      <c r="E12701" s="1" t="str">
        <f t="shared" si="396"/>
        <v>1991</v>
      </c>
      <c r="F12701" s="1" t="str">
        <f t="shared" si="397"/>
        <v>Mar</v>
      </c>
      <c r="G12701" t="s">
        <v>50</v>
      </c>
      <c r="H12701" t="s">
        <v>933</v>
      </c>
      <c r="I12701">
        <v>0.04</v>
      </c>
      <c r="J12701">
        <v>0.01</v>
      </c>
      <c r="K12701">
        <v>0</v>
      </c>
      <c r="L12701">
        <v>0</v>
      </c>
      <c r="M12701">
        <v>0.06</v>
      </c>
      <c r="N12701">
        <v>77</v>
      </c>
      <c r="O12701">
        <v>17</v>
      </c>
      <c r="P12701">
        <v>8.6</v>
      </c>
      <c r="Q12701">
        <v>16</v>
      </c>
      <c r="R12701" t="s">
        <v>2061</v>
      </c>
      <c r="S12701" t="s">
        <v>88</v>
      </c>
    </row>
    <row r="12702" spans="1:19" x14ac:dyDescent="0.2">
      <c r="A12702" t="s">
        <v>10388</v>
      </c>
      <c r="B12702" t="s">
        <v>55</v>
      </c>
      <c r="C12702">
        <v>2006</v>
      </c>
      <c r="D12702" s="1" t="d">
        <v>2008-12-26</v>
      </c>
      <c r="E12702" s="1" t="str">
        <f t="shared" si="396"/>
        <v>2008</v>
      </c>
      <c r="F12702" s="1" t="str">
        <f t="shared" si="397"/>
        <v>Dec</v>
      </c>
      <c r="G12702" t="s">
        <v>37</v>
      </c>
      <c r="H12702" t="s">
        <v>283</v>
      </c>
      <c r="I12702">
        <v>0.03</v>
      </c>
      <c r="J12702">
        <v>0.02</v>
      </c>
      <c r="K12702">
        <v>0</v>
      </c>
      <c r="L12702">
        <v>0.01</v>
      </c>
      <c r="M12702">
        <v>0.06</v>
      </c>
      <c r="N12702">
        <v>73</v>
      </c>
      <c r="O12702">
        <v>35</v>
      </c>
      <c r="P12702">
        <v>7.8</v>
      </c>
      <c r="Q12702">
        <v>24</v>
      </c>
      <c r="R12702" t="s">
        <v>268</v>
      </c>
      <c r="S12702" t="s">
        <v>53</v>
      </c>
    </row>
    <row r="12703" spans="1:19" x14ac:dyDescent="0.2">
      <c r="A12703" t="s">
        <v>10389</v>
      </c>
      <c r="B12703" t="s">
        <v>55</v>
      </c>
      <c r="C12703">
        <v>2006</v>
      </c>
      <c r="D12703" s="1" t="d">
        <v>1988-10-31</v>
      </c>
      <c r="E12703" s="1" t="str">
        <f t="shared" si="396"/>
        <v>1988</v>
      </c>
      <c r="F12703" s="1" t="str">
        <f t="shared" si="397"/>
        <v>Oct</v>
      </c>
      <c r="G12703" t="s">
        <v>37</v>
      </c>
      <c r="H12703" t="s">
        <v>111</v>
      </c>
      <c r="I12703">
        <v>0.03</v>
      </c>
      <c r="J12703">
        <v>0.02</v>
      </c>
      <c r="K12703">
        <v>0</v>
      </c>
      <c r="L12703">
        <v>0.01</v>
      </c>
      <c r="M12703">
        <v>0.06</v>
      </c>
      <c r="N12703">
        <v>44</v>
      </c>
      <c r="O12703">
        <v>8</v>
      </c>
      <c r="P12703">
        <v>4.5999999999999996</v>
      </c>
      <c r="Q12703">
        <v>41</v>
      </c>
      <c r="R12703" t="s">
        <v>720</v>
      </c>
      <c r="S12703" t="s">
        <v>88</v>
      </c>
    </row>
    <row r="12704" spans="1:19" x14ac:dyDescent="0.2">
      <c r="A12704" t="s">
        <v>10390</v>
      </c>
      <c r="B12704" t="s">
        <v>32</v>
      </c>
      <c r="C12704">
        <v>2009</v>
      </c>
      <c r="D12704" s="1" t="d">
        <v>2012-08-30</v>
      </c>
      <c r="E12704" s="1" t="str">
        <f t="shared" si="396"/>
        <v>2012</v>
      </c>
      <c r="F12704" s="1" t="str">
        <f t="shared" si="397"/>
        <v>Aug</v>
      </c>
      <c r="G12704" t="s">
        <v>34</v>
      </c>
      <c r="H12704" t="s">
        <v>5054</v>
      </c>
      <c r="I12704">
        <v>0</v>
      </c>
      <c r="J12704">
        <v>0.05</v>
      </c>
      <c r="K12704">
        <v>0</v>
      </c>
      <c r="L12704">
        <v>0</v>
      </c>
      <c r="M12704">
        <v>0.06</v>
      </c>
    </row>
    <row r="12705" spans="1:19" x14ac:dyDescent="0.2">
      <c r="A12705" t="s">
        <v>10391</v>
      </c>
      <c r="B12705" t="s">
        <v>27</v>
      </c>
      <c r="C12705">
        <v>1991</v>
      </c>
      <c r="D12705" s="1" t="d">
        <v>2004-08-13</v>
      </c>
      <c r="E12705" s="1" t="str">
        <f t="shared" si="396"/>
        <v>2004</v>
      </c>
      <c r="F12705" s="1" t="str">
        <f t="shared" si="397"/>
        <v>Aug</v>
      </c>
      <c r="G12705" t="s">
        <v>50</v>
      </c>
      <c r="H12705" t="s">
        <v>234</v>
      </c>
      <c r="I12705">
        <v>0</v>
      </c>
      <c r="J12705">
        <v>0</v>
      </c>
      <c r="K12705">
        <v>0.06</v>
      </c>
      <c r="L12705">
        <v>0</v>
      </c>
      <c r="M12705">
        <v>0.06</v>
      </c>
    </row>
    <row r="12706" spans="1:19" x14ac:dyDescent="0.2">
      <c r="A12706" t="s">
        <v>10392</v>
      </c>
      <c r="B12706" t="s">
        <v>17</v>
      </c>
      <c r="C12706">
        <v>2010</v>
      </c>
      <c r="D12706" s="1" t="d">
        <v>1991-12-03</v>
      </c>
      <c r="E12706" s="1" t="str">
        <f t="shared" si="396"/>
        <v>1991</v>
      </c>
      <c r="F12706" s="1" t="str">
        <f t="shared" si="397"/>
        <v>Dec</v>
      </c>
      <c r="G12706" t="s">
        <v>30</v>
      </c>
      <c r="H12706" t="s">
        <v>1511</v>
      </c>
      <c r="I12706">
        <v>0.04</v>
      </c>
      <c r="J12706">
        <v>0.02</v>
      </c>
      <c r="K12706">
        <v>0</v>
      </c>
      <c r="L12706">
        <v>0</v>
      </c>
      <c r="M12706">
        <v>0.06</v>
      </c>
      <c r="N12706">
        <v>74</v>
      </c>
      <c r="O12706">
        <v>30</v>
      </c>
      <c r="P12706">
        <v>7.2</v>
      </c>
      <c r="Q12706">
        <v>12</v>
      </c>
      <c r="R12706" t="s">
        <v>4378</v>
      </c>
      <c r="S12706" t="s">
        <v>20</v>
      </c>
    </row>
    <row r="12707" spans="1:19" x14ac:dyDescent="0.2">
      <c r="A12707" t="s">
        <v>247</v>
      </c>
      <c r="B12707" t="s">
        <v>189</v>
      </c>
      <c r="C12707">
        <v>2003</v>
      </c>
      <c r="D12707" s="1" t="d">
        <v>2003-02-25</v>
      </c>
      <c r="E12707" s="1" t="str">
        <f t="shared" si="396"/>
        <v>2003</v>
      </c>
      <c r="F12707" s="1" t="str">
        <f t="shared" si="397"/>
        <v>Feb</v>
      </c>
      <c r="G12707" t="s">
        <v>50</v>
      </c>
      <c r="H12707" t="s">
        <v>222</v>
      </c>
      <c r="I12707">
        <v>0.04</v>
      </c>
      <c r="J12707">
        <v>0.01</v>
      </c>
      <c r="K12707">
        <v>0</v>
      </c>
      <c r="L12707">
        <v>0</v>
      </c>
      <c r="M12707">
        <v>0.06</v>
      </c>
      <c r="N12707">
        <v>59</v>
      </c>
      <c r="O12707">
        <v>15</v>
      </c>
      <c r="P12707">
        <v>8.5</v>
      </c>
      <c r="Q12707">
        <v>31</v>
      </c>
      <c r="R12707" t="s">
        <v>222</v>
      </c>
      <c r="S12707" t="s">
        <v>53</v>
      </c>
    </row>
    <row r="12708" spans="1:19" x14ac:dyDescent="0.2">
      <c r="A12708" t="s">
        <v>10393</v>
      </c>
      <c r="B12708" t="s">
        <v>32</v>
      </c>
      <c r="C12708">
        <v>2006</v>
      </c>
      <c r="D12708" s="1" t="d">
        <v>2014-09-04</v>
      </c>
      <c r="E12708" s="1" t="str">
        <f t="shared" si="396"/>
        <v>2014</v>
      </c>
      <c r="F12708" s="1" t="str">
        <f t="shared" si="397"/>
        <v>Sep</v>
      </c>
      <c r="G12708" t="s">
        <v>30</v>
      </c>
      <c r="H12708" t="s">
        <v>234</v>
      </c>
      <c r="I12708">
        <v>0.05</v>
      </c>
      <c r="J12708">
        <v>0</v>
      </c>
      <c r="K12708">
        <v>0</v>
      </c>
      <c r="L12708">
        <v>0</v>
      </c>
      <c r="M12708">
        <v>0.06</v>
      </c>
      <c r="N12708">
        <v>61</v>
      </c>
      <c r="O12708">
        <v>28</v>
      </c>
      <c r="P12708" t="s">
        <v>203</v>
      </c>
      <c r="R12708" t="s">
        <v>142</v>
      </c>
      <c r="S12708" t="s">
        <v>20</v>
      </c>
    </row>
    <row r="12709" spans="1:19" x14ac:dyDescent="0.2">
      <c r="A12709" t="s">
        <v>10394</v>
      </c>
      <c r="B12709" t="s">
        <v>104</v>
      </c>
      <c r="C12709">
        <v>1998</v>
      </c>
      <c r="D12709" s="1" t="d">
        <v>2006-03-01</v>
      </c>
      <c r="E12709" s="1" t="str">
        <f t="shared" si="396"/>
        <v>2006</v>
      </c>
      <c r="F12709" s="1" t="str">
        <f t="shared" si="397"/>
        <v>Mar</v>
      </c>
      <c r="G12709" t="s">
        <v>86</v>
      </c>
      <c r="H12709" t="s">
        <v>5784</v>
      </c>
      <c r="I12709">
        <v>0</v>
      </c>
      <c r="J12709">
        <v>0</v>
      </c>
      <c r="K12709">
        <v>0.05</v>
      </c>
      <c r="L12709">
        <v>0</v>
      </c>
      <c r="M12709">
        <v>0.06</v>
      </c>
    </row>
    <row r="12710" spans="1:19" x14ac:dyDescent="0.2">
      <c r="A12710" t="s">
        <v>10395</v>
      </c>
      <c r="B12710" t="s">
        <v>159</v>
      </c>
      <c r="C12710">
        <v>2009</v>
      </c>
      <c r="D12710" s="1" t="d">
        <v>2014-09-13</v>
      </c>
      <c r="E12710" s="1" t="str">
        <f t="shared" si="396"/>
        <v>2014</v>
      </c>
      <c r="F12710" s="1" t="str">
        <f t="shared" si="397"/>
        <v>Sep</v>
      </c>
      <c r="G12710" t="s">
        <v>18</v>
      </c>
      <c r="H12710" t="s">
        <v>68</v>
      </c>
      <c r="I12710">
        <v>0</v>
      </c>
      <c r="J12710">
        <v>0</v>
      </c>
      <c r="K12710">
        <v>0.06</v>
      </c>
      <c r="L12710">
        <v>0</v>
      </c>
      <c r="M12710">
        <v>0.06</v>
      </c>
    </row>
    <row r="12711" spans="1:19" x14ac:dyDescent="0.2">
      <c r="A12711" t="s">
        <v>7052</v>
      </c>
      <c r="B12711" t="s">
        <v>137</v>
      </c>
      <c r="C12711">
        <v>2004</v>
      </c>
      <c r="D12711" s="1" t="d">
        <v>2013-01-15</v>
      </c>
      <c r="E12711" s="1" t="str">
        <f t="shared" si="396"/>
        <v>2013</v>
      </c>
      <c r="F12711" s="1" t="str">
        <f t="shared" si="397"/>
        <v>Jan</v>
      </c>
      <c r="G12711" t="s">
        <v>50</v>
      </c>
      <c r="H12711" t="s">
        <v>134</v>
      </c>
      <c r="I12711">
        <v>0.04</v>
      </c>
      <c r="J12711">
        <v>0.01</v>
      </c>
      <c r="K12711">
        <v>0</v>
      </c>
      <c r="L12711">
        <v>0</v>
      </c>
      <c r="M12711">
        <v>0.06</v>
      </c>
      <c r="N12711">
        <v>45</v>
      </c>
      <c r="O12711">
        <v>33</v>
      </c>
      <c r="P12711">
        <v>4.5999999999999996</v>
      </c>
      <c r="Q12711">
        <v>5</v>
      </c>
      <c r="R12711" t="s">
        <v>537</v>
      </c>
      <c r="S12711" t="s">
        <v>88</v>
      </c>
    </row>
    <row r="12712" spans="1:19" x14ac:dyDescent="0.2">
      <c r="A12712" t="s">
        <v>10396</v>
      </c>
      <c r="B12712" t="s">
        <v>32</v>
      </c>
      <c r="C12712">
        <v>2008</v>
      </c>
      <c r="D12712" s="1" t="d">
        <v>2018-10-30</v>
      </c>
      <c r="E12712" s="1" t="str">
        <f t="shared" si="396"/>
        <v>2018</v>
      </c>
      <c r="F12712" s="1" t="str">
        <f t="shared" si="397"/>
        <v>Oct</v>
      </c>
      <c r="G12712" t="s">
        <v>39</v>
      </c>
      <c r="H12712" t="s">
        <v>9831</v>
      </c>
      <c r="I12712">
        <v>0.05</v>
      </c>
      <c r="J12712">
        <v>0</v>
      </c>
      <c r="K12712">
        <v>0</v>
      </c>
      <c r="L12712">
        <v>0</v>
      </c>
      <c r="M12712">
        <v>0.06</v>
      </c>
      <c r="P12712" t="s">
        <v>203</v>
      </c>
    </row>
    <row r="12713" spans="1:19" x14ac:dyDescent="0.2">
      <c r="A12713" t="s">
        <v>4351</v>
      </c>
      <c r="B12713" t="s">
        <v>32</v>
      </c>
      <c r="C12713">
        <v>2008</v>
      </c>
      <c r="D12713" s="1" t="d">
        <v>1999-09-24</v>
      </c>
      <c r="E12713" s="1" t="str">
        <f t="shared" si="396"/>
        <v>1999</v>
      </c>
      <c r="F12713" s="1" t="str">
        <f t="shared" si="397"/>
        <v>Sep</v>
      </c>
      <c r="G12713" t="s">
        <v>18</v>
      </c>
      <c r="H12713" t="s">
        <v>1722</v>
      </c>
      <c r="I12713">
        <v>0.04</v>
      </c>
      <c r="J12713">
        <v>0.02</v>
      </c>
      <c r="K12713">
        <v>0</v>
      </c>
      <c r="L12713">
        <v>0</v>
      </c>
      <c r="M12713">
        <v>0.06</v>
      </c>
      <c r="P12713" t="s">
        <v>203</v>
      </c>
      <c r="R12713" t="s">
        <v>1723</v>
      </c>
      <c r="S12713" t="s">
        <v>20</v>
      </c>
    </row>
    <row r="12714" spans="1:19" x14ac:dyDescent="0.2">
      <c r="A12714" t="s">
        <v>10397</v>
      </c>
      <c r="B12714" t="s">
        <v>1015</v>
      </c>
      <c r="C12714">
        <v>2014</v>
      </c>
      <c r="D12714" s="1" t="d">
        <v>1991-02-18</v>
      </c>
      <c r="E12714" s="1" t="str">
        <f t="shared" si="396"/>
        <v>1991</v>
      </c>
      <c r="F12714" s="1" t="str">
        <f t="shared" si="397"/>
        <v>Feb</v>
      </c>
      <c r="G12714" t="s">
        <v>28</v>
      </c>
      <c r="H12714" t="s">
        <v>242</v>
      </c>
      <c r="I12714">
        <v>0</v>
      </c>
      <c r="J12714">
        <v>0</v>
      </c>
      <c r="K12714">
        <v>0.06</v>
      </c>
      <c r="L12714">
        <v>0</v>
      </c>
      <c r="M12714">
        <v>0.06</v>
      </c>
    </row>
    <row r="12715" spans="1:19" x14ac:dyDescent="0.2">
      <c r="A12715" t="s">
        <v>10398</v>
      </c>
      <c r="B12715" t="s">
        <v>44</v>
      </c>
      <c r="C12715">
        <v>2012</v>
      </c>
      <c r="D12715" s="1" t="d">
        <v>1993-07-31</v>
      </c>
      <c r="E12715" s="1" t="str">
        <f t="shared" si="396"/>
        <v>1993</v>
      </c>
      <c r="F12715" s="1" t="str">
        <f t="shared" si="397"/>
        <v>Jul</v>
      </c>
      <c r="G12715" t="s">
        <v>50</v>
      </c>
      <c r="H12715" t="s">
        <v>202</v>
      </c>
      <c r="I12715">
        <v>0.03</v>
      </c>
      <c r="J12715">
        <v>0.02</v>
      </c>
      <c r="K12715">
        <v>0</v>
      </c>
      <c r="L12715">
        <v>0</v>
      </c>
      <c r="M12715">
        <v>0.06</v>
      </c>
      <c r="N12715">
        <v>54</v>
      </c>
      <c r="O12715">
        <v>8</v>
      </c>
      <c r="P12715">
        <v>3.5</v>
      </c>
      <c r="Q12715">
        <v>16</v>
      </c>
      <c r="R12715" t="s">
        <v>202</v>
      </c>
      <c r="S12715" t="s">
        <v>88</v>
      </c>
    </row>
    <row r="12716" spans="1:19" x14ac:dyDescent="0.2">
      <c r="A12716" t="s">
        <v>10399</v>
      </c>
      <c r="B12716" t="s">
        <v>75</v>
      </c>
      <c r="C12716">
        <v>2016</v>
      </c>
      <c r="D12716" s="1" t="d">
        <v>1988-09-06</v>
      </c>
      <c r="E12716" s="1" t="str">
        <f t="shared" si="396"/>
        <v>1988</v>
      </c>
      <c r="F12716" s="1" t="str">
        <f t="shared" si="397"/>
        <v>Sep</v>
      </c>
      <c r="G12716" t="s">
        <v>50</v>
      </c>
      <c r="H12716" t="s">
        <v>372</v>
      </c>
      <c r="I12716">
        <v>0</v>
      </c>
      <c r="J12716">
        <v>0</v>
      </c>
      <c r="K12716">
        <v>0.06</v>
      </c>
      <c r="L12716">
        <v>0</v>
      </c>
      <c r="M12716">
        <v>0.06</v>
      </c>
    </row>
    <row r="12717" spans="1:19" x14ac:dyDescent="0.2">
      <c r="A12717" t="s">
        <v>5308</v>
      </c>
      <c r="B12717" t="s">
        <v>44</v>
      </c>
      <c r="C12717">
        <v>2008</v>
      </c>
      <c r="D12717" s="1" t="d">
        <v>1988-02-21</v>
      </c>
      <c r="E12717" s="1" t="str">
        <f t="shared" si="396"/>
        <v>1988</v>
      </c>
      <c r="F12717" s="1" t="str">
        <f t="shared" si="397"/>
        <v>Feb</v>
      </c>
      <c r="G12717" t="s">
        <v>50</v>
      </c>
      <c r="H12717" t="s">
        <v>933</v>
      </c>
      <c r="I12717">
        <v>0.04</v>
      </c>
      <c r="J12717">
        <v>0</v>
      </c>
      <c r="K12717">
        <v>0.01</v>
      </c>
      <c r="L12717">
        <v>0</v>
      </c>
      <c r="M12717">
        <v>0.06</v>
      </c>
      <c r="N12717">
        <v>44</v>
      </c>
      <c r="O12717">
        <v>28</v>
      </c>
      <c r="P12717">
        <v>8.1</v>
      </c>
      <c r="Q12717">
        <v>15</v>
      </c>
      <c r="R12717" t="s">
        <v>934</v>
      </c>
      <c r="S12717" t="s">
        <v>88</v>
      </c>
    </row>
    <row r="12718" spans="1:19" x14ac:dyDescent="0.2">
      <c r="A12718" t="s">
        <v>10400</v>
      </c>
      <c r="B12718" t="s">
        <v>55</v>
      </c>
      <c r="C12718">
        <v>2007</v>
      </c>
      <c r="D12718" s="1" t="d">
        <v>1990-04-23</v>
      </c>
      <c r="E12718" s="1" t="str">
        <f t="shared" si="396"/>
        <v>1990</v>
      </c>
      <c r="F12718" s="1" t="str">
        <f t="shared" si="397"/>
        <v>Apr</v>
      </c>
      <c r="G12718" t="s">
        <v>28</v>
      </c>
      <c r="H12718" t="s">
        <v>2780</v>
      </c>
      <c r="I12718">
        <v>0.03</v>
      </c>
      <c r="J12718">
        <v>0.02</v>
      </c>
      <c r="K12718">
        <v>0</v>
      </c>
      <c r="L12718">
        <v>0.01</v>
      </c>
      <c r="M12718">
        <v>0.06</v>
      </c>
      <c r="N12718">
        <v>69</v>
      </c>
      <c r="O12718">
        <v>20</v>
      </c>
      <c r="P12718">
        <v>7.5</v>
      </c>
      <c r="Q12718">
        <v>41</v>
      </c>
      <c r="R12718" t="s">
        <v>4138</v>
      </c>
      <c r="S12718" t="s">
        <v>112</v>
      </c>
    </row>
    <row r="12719" spans="1:19" x14ac:dyDescent="0.2">
      <c r="A12719" t="s">
        <v>10401</v>
      </c>
      <c r="B12719" t="s">
        <v>1043</v>
      </c>
      <c r="C12719">
        <v>1998</v>
      </c>
      <c r="D12719" s="1" t="d">
        <v>1988-09-07</v>
      </c>
      <c r="E12719" s="1" t="str">
        <f t="shared" si="396"/>
        <v>1988</v>
      </c>
      <c r="F12719" s="1" t="str">
        <f t="shared" si="397"/>
        <v>Sep</v>
      </c>
      <c r="G12719" t="s">
        <v>1</v>
      </c>
      <c r="H12719" t="s">
        <v>151</v>
      </c>
      <c r="I12719">
        <v>0</v>
      </c>
      <c r="J12719">
        <v>0</v>
      </c>
      <c r="K12719">
        <v>0.06</v>
      </c>
      <c r="L12719">
        <v>0</v>
      </c>
      <c r="M12719">
        <v>0.06</v>
      </c>
    </row>
    <row r="12720" spans="1:19" x14ac:dyDescent="0.2">
      <c r="A12720" t="s">
        <v>10402</v>
      </c>
      <c r="B12720" t="s">
        <v>17</v>
      </c>
      <c r="C12720" t="s">
        <v>286</v>
      </c>
      <c r="D12720" s="1" t="d">
        <v>1990-05-10</v>
      </c>
      <c r="E12720" s="1" t="str">
        <f t="shared" si="396"/>
        <v>1990</v>
      </c>
      <c r="F12720" s="1" t="str">
        <f t="shared" si="397"/>
        <v>May</v>
      </c>
      <c r="G12720" t="s">
        <v>1</v>
      </c>
      <c r="H12720" t="s">
        <v>1091</v>
      </c>
      <c r="I12720">
        <v>0.05</v>
      </c>
      <c r="J12720">
        <v>0</v>
      </c>
      <c r="K12720">
        <v>0</v>
      </c>
      <c r="L12720">
        <v>0</v>
      </c>
      <c r="M12720">
        <v>0.06</v>
      </c>
      <c r="N12720">
        <v>47</v>
      </c>
      <c r="O12720">
        <v>7</v>
      </c>
      <c r="P12720" t="s">
        <v>203</v>
      </c>
      <c r="R12720" t="s">
        <v>664</v>
      </c>
      <c r="S12720" t="s">
        <v>20</v>
      </c>
    </row>
    <row r="12721" spans="1:19" x14ac:dyDescent="0.2">
      <c r="A12721" t="s">
        <v>2325</v>
      </c>
      <c r="B12721" t="s">
        <v>148</v>
      </c>
      <c r="C12721">
        <v>2016</v>
      </c>
      <c r="D12721" s="1" t="d">
        <v>2001-09-05</v>
      </c>
      <c r="E12721" s="1" t="str">
        <f t="shared" si="396"/>
        <v>2001</v>
      </c>
      <c r="F12721" s="1" t="str">
        <f t="shared" si="397"/>
        <v>Sep</v>
      </c>
      <c r="G12721" t="s">
        <v>86</v>
      </c>
      <c r="H12721" t="s">
        <v>222</v>
      </c>
      <c r="I12721">
        <v>0</v>
      </c>
      <c r="J12721">
        <v>0.05</v>
      </c>
      <c r="K12721">
        <v>0</v>
      </c>
      <c r="L12721">
        <v>0</v>
      </c>
      <c r="M12721">
        <v>0.06</v>
      </c>
      <c r="N12721">
        <v>74</v>
      </c>
      <c r="O12721">
        <v>33</v>
      </c>
      <c r="P12721">
        <v>2.9</v>
      </c>
      <c r="Q12721">
        <v>431</v>
      </c>
      <c r="R12721" t="s">
        <v>222</v>
      </c>
      <c r="S12721" t="s">
        <v>88</v>
      </c>
    </row>
    <row r="12722" spans="1:19" x14ac:dyDescent="0.2">
      <c r="A12722" t="s">
        <v>3436</v>
      </c>
      <c r="B12722" t="s">
        <v>187</v>
      </c>
      <c r="C12722">
        <v>2014</v>
      </c>
      <c r="D12722" s="1" t="d">
        <v>2017-12-11</v>
      </c>
      <c r="E12722" s="1" t="str">
        <f t="shared" si="396"/>
        <v>2017</v>
      </c>
      <c r="F12722" s="1" t="str">
        <f t="shared" si="397"/>
        <v>Dec</v>
      </c>
      <c r="G12722" t="s">
        <v>50</v>
      </c>
      <c r="H12722" t="s">
        <v>71</v>
      </c>
      <c r="I12722">
        <v>0.03</v>
      </c>
      <c r="J12722">
        <v>0.02</v>
      </c>
      <c r="K12722">
        <v>0</v>
      </c>
      <c r="L12722">
        <v>0</v>
      </c>
      <c r="M12722">
        <v>0.06</v>
      </c>
    </row>
    <row r="12723" spans="1:19" x14ac:dyDescent="0.2">
      <c r="A12723" t="s">
        <v>10403</v>
      </c>
      <c r="B12723" t="s">
        <v>32</v>
      </c>
      <c r="C12723">
        <v>2010</v>
      </c>
      <c r="D12723" s="1" t="d">
        <v>1989-02-24</v>
      </c>
      <c r="E12723" s="1" t="str">
        <f t="shared" si="396"/>
        <v>1989</v>
      </c>
      <c r="F12723" s="1" t="str">
        <f t="shared" si="397"/>
        <v>Feb</v>
      </c>
      <c r="G12723" t="s">
        <v>50</v>
      </c>
      <c r="H12723" t="s">
        <v>4573</v>
      </c>
      <c r="I12723">
        <v>0</v>
      </c>
      <c r="J12723">
        <v>0</v>
      </c>
      <c r="K12723">
        <v>0.06</v>
      </c>
      <c r="L12723">
        <v>0</v>
      </c>
      <c r="M12723">
        <v>0.06</v>
      </c>
    </row>
    <row r="12724" spans="1:19" x14ac:dyDescent="0.2">
      <c r="A12724" t="s">
        <v>8919</v>
      </c>
      <c r="B12724" t="s">
        <v>49</v>
      </c>
      <c r="C12724">
        <v>2015</v>
      </c>
      <c r="D12724" s="1" t="d">
        <v>2017-12-04</v>
      </c>
      <c r="E12724" s="1" t="str">
        <f t="shared" si="396"/>
        <v>2017</v>
      </c>
      <c r="F12724" s="1" t="str">
        <f t="shared" si="397"/>
        <v>Dec</v>
      </c>
      <c r="G12724" t="s">
        <v>50</v>
      </c>
      <c r="H12724" t="s">
        <v>933</v>
      </c>
      <c r="I12724">
        <v>0</v>
      </c>
      <c r="J12724">
        <v>0</v>
      </c>
      <c r="K12724">
        <v>0.06</v>
      </c>
      <c r="L12724">
        <v>0</v>
      </c>
      <c r="M12724">
        <v>0.06</v>
      </c>
      <c r="P12724" t="s">
        <v>203</v>
      </c>
      <c r="R12724" t="s">
        <v>934</v>
      </c>
      <c r="S12724" t="s">
        <v>88</v>
      </c>
    </row>
    <row r="12725" spans="1:19" x14ac:dyDescent="0.2">
      <c r="A12725" t="s">
        <v>10404</v>
      </c>
      <c r="B12725" t="s">
        <v>104</v>
      </c>
      <c r="C12725">
        <v>1999</v>
      </c>
      <c r="D12725" s="1" t="d">
        <v>1996-03-13</v>
      </c>
      <c r="E12725" s="1" t="str">
        <f t="shared" si="396"/>
        <v>1996</v>
      </c>
      <c r="F12725" s="1" t="str">
        <f t="shared" si="397"/>
        <v>Mar</v>
      </c>
      <c r="G12725" t="s">
        <v>18</v>
      </c>
      <c r="H12725" t="s">
        <v>2495</v>
      </c>
      <c r="I12725">
        <v>0.03</v>
      </c>
      <c r="J12725">
        <v>0.02</v>
      </c>
      <c r="K12725">
        <v>0</v>
      </c>
      <c r="L12725">
        <v>0</v>
      </c>
      <c r="M12725">
        <v>0.06</v>
      </c>
    </row>
    <row r="12726" spans="1:19" x14ac:dyDescent="0.2">
      <c r="A12726" t="s">
        <v>10405</v>
      </c>
      <c r="B12726" t="s">
        <v>64</v>
      </c>
      <c r="C12726">
        <v>2001</v>
      </c>
      <c r="D12726" s="1" t="d">
        <v>2021-01-29</v>
      </c>
      <c r="E12726" s="1" t="str">
        <f t="shared" si="396"/>
        <v>2021</v>
      </c>
      <c r="F12726" s="1" t="str">
        <f t="shared" si="397"/>
        <v>Jan</v>
      </c>
      <c r="G12726" t="s">
        <v>28</v>
      </c>
      <c r="H12726" t="s">
        <v>234</v>
      </c>
      <c r="I12726">
        <v>0.04</v>
      </c>
      <c r="J12726">
        <v>0.02</v>
      </c>
      <c r="K12726">
        <v>0</v>
      </c>
      <c r="L12726">
        <v>0</v>
      </c>
      <c r="M12726">
        <v>0.06</v>
      </c>
      <c r="N12726">
        <v>71</v>
      </c>
      <c r="O12726">
        <v>12</v>
      </c>
      <c r="P12726">
        <v>9</v>
      </c>
      <c r="Q12726">
        <v>9</v>
      </c>
      <c r="R12726" t="s">
        <v>7171</v>
      </c>
      <c r="S12726" t="s">
        <v>20</v>
      </c>
    </row>
    <row r="12727" spans="1:19" x14ac:dyDescent="0.2">
      <c r="A12727" t="s">
        <v>10406</v>
      </c>
      <c r="B12727" t="s">
        <v>104</v>
      </c>
      <c r="C12727">
        <v>2000</v>
      </c>
      <c r="D12727" s="1" t="d">
        <v>2003-06-02</v>
      </c>
      <c r="E12727" s="1" t="str">
        <f t="shared" si="396"/>
        <v>2003</v>
      </c>
      <c r="F12727" s="1" t="str">
        <f t="shared" si="397"/>
        <v>Jun</v>
      </c>
      <c r="G12727" t="s">
        <v>50</v>
      </c>
      <c r="H12727" t="s">
        <v>977</v>
      </c>
      <c r="I12727">
        <v>0.03</v>
      </c>
      <c r="J12727">
        <v>0.02</v>
      </c>
      <c r="K12727">
        <v>0</v>
      </c>
      <c r="L12727">
        <v>0</v>
      </c>
      <c r="M12727">
        <v>0.06</v>
      </c>
      <c r="N12727">
        <v>27</v>
      </c>
      <c r="O12727">
        <v>4</v>
      </c>
      <c r="P12727" t="s">
        <v>203</v>
      </c>
      <c r="R12727" t="s">
        <v>10407</v>
      </c>
      <c r="S12727" t="s">
        <v>20</v>
      </c>
    </row>
    <row r="12728" spans="1:19" x14ac:dyDescent="0.2">
      <c r="A12728" t="s">
        <v>9856</v>
      </c>
      <c r="B12728" t="s">
        <v>57</v>
      </c>
      <c r="C12728">
        <v>1992</v>
      </c>
      <c r="D12728" s="1" t="d">
        <v>2016-02-26</v>
      </c>
      <c r="E12728" s="1" t="str">
        <f t="shared" si="396"/>
        <v>2016</v>
      </c>
      <c r="F12728" s="1" t="str">
        <f t="shared" si="397"/>
        <v>Feb</v>
      </c>
      <c r="G12728" t="s">
        <v>86</v>
      </c>
      <c r="H12728" t="s">
        <v>234</v>
      </c>
      <c r="I12728">
        <v>0</v>
      </c>
      <c r="J12728">
        <v>0</v>
      </c>
      <c r="K12728">
        <v>0.06</v>
      </c>
      <c r="L12728">
        <v>0</v>
      </c>
      <c r="M12728">
        <v>0.06</v>
      </c>
    </row>
    <row r="12729" spans="1:19" x14ac:dyDescent="0.2">
      <c r="A12729" t="s">
        <v>10408</v>
      </c>
      <c r="B12729" t="s">
        <v>55</v>
      </c>
      <c r="C12729">
        <v>2002</v>
      </c>
      <c r="D12729" s="1" t="d">
        <v>1990-10-13</v>
      </c>
      <c r="E12729" s="1" t="str">
        <f t="shared" si="396"/>
        <v>1990</v>
      </c>
      <c r="F12729" s="1" t="str">
        <f t="shared" si="397"/>
        <v>Oct</v>
      </c>
      <c r="G12729" t="s">
        <v>18</v>
      </c>
      <c r="H12729" t="s">
        <v>10409</v>
      </c>
      <c r="I12729">
        <v>0</v>
      </c>
      <c r="J12729">
        <v>0</v>
      </c>
      <c r="K12729">
        <v>0.06</v>
      </c>
      <c r="L12729">
        <v>0</v>
      </c>
      <c r="M12729">
        <v>0.06</v>
      </c>
    </row>
    <row r="12730" spans="1:19" x14ac:dyDescent="0.2">
      <c r="A12730" t="s">
        <v>10410</v>
      </c>
      <c r="B12730" t="s">
        <v>75</v>
      </c>
      <c r="C12730">
        <v>2015</v>
      </c>
      <c r="D12730" s="1" t="d">
        <v>2006-10-07</v>
      </c>
      <c r="E12730" s="1" t="str">
        <f t="shared" si="396"/>
        <v>2006</v>
      </c>
      <c r="F12730" s="1" t="str">
        <f t="shared" si="397"/>
        <v>Oct</v>
      </c>
      <c r="G12730" t="s">
        <v>18</v>
      </c>
      <c r="H12730" t="s">
        <v>2703</v>
      </c>
      <c r="I12730">
        <v>0</v>
      </c>
      <c r="J12730">
        <v>0.05</v>
      </c>
      <c r="K12730">
        <v>0</v>
      </c>
      <c r="L12730">
        <v>0.01</v>
      </c>
      <c r="M12730">
        <v>0.06</v>
      </c>
      <c r="N12730">
        <v>42</v>
      </c>
      <c r="O12730">
        <v>8</v>
      </c>
      <c r="P12730">
        <v>4.0999999999999996</v>
      </c>
      <c r="Q12730">
        <v>9</v>
      </c>
      <c r="R12730" t="s">
        <v>807</v>
      </c>
      <c r="S12730" t="s">
        <v>20</v>
      </c>
    </row>
    <row r="12731" spans="1:19" x14ac:dyDescent="0.2">
      <c r="A12731" t="s">
        <v>10411</v>
      </c>
      <c r="B12731" t="s">
        <v>159</v>
      </c>
      <c r="C12731">
        <v>2006</v>
      </c>
      <c r="D12731" s="1" t="d">
        <v>2009-08-30</v>
      </c>
      <c r="E12731" s="1" t="str">
        <f t="shared" si="396"/>
        <v>2009</v>
      </c>
      <c r="F12731" s="1" t="str">
        <f t="shared" si="397"/>
        <v>Aug</v>
      </c>
      <c r="G12731" t="s">
        <v>50</v>
      </c>
      <c r="H12731" t="s">
        <v>71</v>
      </c>
      <c r="I12731">
        <v>0.05</v>
      </c>
      <c r="J12731">
        <v>0</v>
      </c>
      <c r="K12731">
        <v>0</v>
      </c>
      <c r="L12731">
        <v>0.01</v>
      </c>
      <c r="M12731">
        <v>0.06</v>
      </c>
      <c r="N12731">
        <v>73</v>
      </c>
      <c r="O12731">
        <v>41</v>
      </c>
      <c r="P12731">
        <v>7.6</v>
      </c>
      <c r="Q12731">
        <v>9</v>
      </c>
      <c r="R12731" t="s">
        <v>10412</v>
      </c>
      <c r="S12731" t="s">
        <v>53</v>
      </c>
    </row>
    <row r="12732" spans="1:19" x14ac:dyDescent="0.2">
      <c r="A12732" t="s">
        <v>3268</v>
      </c>
      <c r="B12732" t="s">
        <v>64</v>
      </c>
      <c r="C12732">
        <v>2003</v>
      </c>
      <c r="D12732" s="1" t="d">
        <v>2008-04-05</v>
      </c>
      <c r="E12732" s="1" t="str">
        <f t="shared" si="396"/>
        <v>2008</v>
      </c>
      <c r="F12732" s="1" t="str">
        <f t="shared" si="397"/>
        <v>Apr</v>
      </c>
      <c r="G12732" t="s">
        <v>50</v>
      </c>
      <c r="H12732" t="s">
        <v>155</v>
      </c>
      <c r="I12732">
        <v>0.04</v>
      </c>
      <c r="J12732">
        <v>0.02</v>
      </c>
      <c r="K12732">
        <v>0</v>
      </c>
      <c r="L12732">
        <v>0</v>
      </c>
      <c r="M12732">
        <v>0.06</v>
      </c>
      <c r="N12732">
        <v>50</v>
      </c>
      <c r="O12732">
        <v>15</v>
      </c>
      <c r="P12732" t="s">
        <v>203</v>
      </c>
      <c r="R12732" t="s">
        <v>7324</v>
      </c>
      <c r="S12732" t="s">
        <v>88</v>
      </c>
    </row>
    <row r="12733" spans="1:19" x14ac:dyDescent="0.2">
      <c r="A12733" t="s">
        <v>10413</v>
      </c>
      <c r="B12733" t="s">
        <v>159</v>
      </c>
      <c r="C12733">
        <v>2006</v>
      </c>
      <c r="D12733" s="1" t="d">
        <v>1992-03-28</v>
      </c>
      <c r="E12733" s="1" t="str">
        <f t="shared" si="396"/>
        <v>1992</v>
      </c>
      <c r="F12733" s="1" t="str">
        <f t="shared" si="397"/>
        <v>Mar</v>
      </c>
      <c r="G12733" t="s">
        <v>34</v>
      </c>
      <c r="H12733" t="s">
        <v>151</v>
      </c>
      <c r="I12733">
        <v>0</v>
      </c>
      <c r="J12733">
        <v>0</v>
      </c>
      <c r="K12733">
        <v>0.06</v>
      </c>
      <c r="L12733">
        <v>0</v>
      </c>
      <c r="M12733">
        <v>0.06</v>
      </c>
    </row>
    <row r="12734" spans="1:19" x14ac:dyDescent="0.2">
      <c r="A12734" t="s">
        <v>10414</v>
      </c>
      <c r="B12734" t="s">
        <v>55</v>
      </c>
      <c r="C12734">
        <v>2000</v>
      </c>
      <c r="D12734" s="1" t="d">
        <v>2006-01-27</v>
      </c>
      <c r="E12734" s="1" t="str">
        <f t="shared" si="396"/>
        <v>2006</v>
      </c>
      <c r="F12734" s="1" t="str">
        <f t="shared" si="397"/>
        <v>Jan</v>
      </c>
      <c r="G12734" t="s">
        <v>18</v>
      </c>
      <c r="H12734" t="s">
        <v>933</v>
      </c>
      <c r="I12734">
        <v>0</v>
      </c>
      <c r="J12734">
        <v>0</v>
      </c>
      <c r="K12734">
        <v>0.06</v>
      </c>
      <c r="L12734">
        <v>0</v>
      </c>
      <c r="M12734">
        <v>0.06</v>
      </c>
    </row>
    <row r="12735" spans="1:19" x14ac:dyDescent="0.2">
      <c r="A12735" t="s">
        <v>2100</v>
      </c>
      <c r="B12735" t="s">
        <v>32</v>
      </c>
      <c r="C12735">
        <v>2007</v>
      </c>
      <c r="D12735" s="1" t="d">
        <v>2010-10-04</v>
      </c>
      <c r="E12735" s="1" t="str">
        <f t="shared" si="396"/>
        <v>2010</v>
      </c>
      <c r="F12735" s="1" t="str">
        <f t="shared" si="397"/>
        <v>Oct</v>
      </c>
      <c r="G12735" t="s">
        <v>18</v>
      </c>
      <c r="H12735" t="s">
        <v>134</v>
      </c>
      <c r="I12735">
        <v>0.05</v>
      </c>
      <c r="J12735">
        <v>0</v>
      </c>
      <c r="K12735">
        <v>0</v>
      </c>
      <c r="L12735">
        <v>0</v>
      </c>
      <c r="M12735">
        <v>0.06</v>
      </c>
      <c r="N12735">
        <v>81</v>
      </c>
      <c r="O12735">
        <v>10</v>
      </c>
      <c r="P12735">
        <v>7.6</v>
      </c>
      <c r="Q12735">
        <v>8</v>
      </c>
      <c r="R12735" t="s">
        <v>1518</v>
      </c>
      <c r="S12735" t="s">
        <v>20</v>
      </c>
    </row>
    <row r="12736" spans="1:19" x14ac:dyDescent="0.2">
      <c r="A12736" t="s">
        <v>10415</v>
      </c>
      <c r="B12736" t="s">
        <v>44</v>
      </c>
      <c r="C12736" t="s">
        <v>286</v>
      </c>
      <c r="D12736" s="1" t="d">
        <v>2018-06-16</v>
      </c>
      <c r="E12736" s="1" t="str">
        <f t="shared" si="396"/>
        <v>2018</v>
      </c>
      <c r="F12736" s="1" t="str">
        <f t="shared" si="397"/>
        <v>Jun</v>
      </c>
      <c r="G12736" t="s">
        <v>39</v>
      </c>
      <c r="H12736" t="s">
        <v>372</v>
      </c>
      <c r="I12736">
        <v>0</v>
      </c>
      <c r="J12736">
        <v>0</v>
      </c>
      <c r="K12736">
        <v>0.06</v>
      </c>
      <c r="L12736">
        <v>0</v>
      </c>
      <c r="M12736">
        <v>0.06</v>
      </c>
      <c r="R12736" t="s">
        <v>10416</v>
      </c>
    </row>
    <row r="12737" spans="1:19" x14ac:dyDescent="0.2">
      <c r="A12737" t="s">
        <v>8513</v>
      </c>
      <c r="B12737" t="s">
        <v>137</v>
      </c>
      <c r="C12737">
        <v>2005</v>
      </c>
      <c r="D12737" s="1" t="d">
        <v>2022-07-11</v>
      </c>
      <c r="E12737" s="1" t="str">
        <f t="shared" si="396"/>
        <v>2022</v>
      </c>
      <c r="F12737" s="1" t="str">
        <f t="shared" si="397"/>
        <v>Jul</v>
      </c>
      <c r="G12737" t="s">
        <v>50</v>
      </c>
      <c r="H12737" t="s">
        <v>2412</v>
      </c>
      <c r="I12737">
        <v>0.04</v>
      </c>
      <c r="J12737">
        <v>0.01</v>
      </c>
      <c r="K12737">
        <v>0</v>
      </c>
      <c r="L12737">
        <v>0</v>
      </c>
      <c r="M12737">
        <v>0.06</v>
      </c>
      <c r="N12737">
        <v>60</v>
      </c>
      <c r="O12737">
        <v>31</v>
      </c>
      <c r="P12737">
        <v>7.1</v>
      </c>
      <c r="Q12737">
        <v>17</v>
      </c>
      <c r="R12737" t="s">
        <v>6111</v>
      </c>
      <c r="S12737" t="s">
        <v>53</v>
      </c>
    </row>
    <row r="12738" spans="1:19" x14ac:dyDescent="0.2">
      <c r="A12738" t="s">
        <v>2601</v>
      </c>
      <c r="B12738" t="s">
        <v>189</v>
      </c>
      <c r="C12738">
        <v>2006</v>
      </c>
      <c r="D12738" s="1" t="d">
        <v>1993-06-19</v>
      </c>
      <c r="E12738" s="1" t="str">
        <f t="shared" si="396"/>
        <v>1993</v>
      </c>
      <c r="F12738" s="1" t="str">
        <f t="shared" si="397"/>
        <v>Jun</v>
      </c>
      <c r="G12738" t="s">
        <v>50</v>
      </c>
      <c r="H12738" t="s">
        <v>111</v>
      </c>
      <c r="I12738">
        <v>0.04</v>
      </c>
      <c r="J12738">
        <v>0.01</v>
      </c>
      <c r="K12738">
        <v>0</v>
      </c>
      <c r="L12738">
        <v>0</v>
      </c>
      <c r="M12738">
        <v>0.06</v>
      </c>
      <c r="N12738">
        <v>64</v>
      </c>
      <c r="O12738">
        <v>8</v>
      </c>
      <c r="P12738">
        <v>7.1</v>
      </c>
      <c r="Q12738">
        <v>7</v>
      </c>
      <c r="R12738" t="s">
        <v>260</v>
      </c>
      <c r="S12738" t="s">
        <v>53</v>
      </c>
    </row>
    <row r="12739" spans="1:19" x14ac:dyDescent="0.2">
      <c r="A12739" t="s">
        <v>10417</v>
      </c>
      <c r="B12739" t="s">
        <v>159</v>
      </c>
      <c r="C12739">
        <v>2011</v>
      </c>
      <c r="D12739" s="1" t="d">
        <v>2013-03-30</v>
      </c>
      <c r="E12739" s="1" t="str">
        <f t="shared" ref="E12739:E12802" si="398">TEXT(D12739,"yyyy")</f>
        <v>2013</v>
      </c>
      <c r="F12739" s="1" t="str">
        <f t="shared" ref="F12739:F12802" si="399">TEXT(D12739,"mmm")</f>
        <v>Mar</v>
      </c>
      <c r="G12739" t="s">
        <v>28</v>
      </c>
      <c r="H12739" t="s">
        <v>234</v>
      </c>
      <c r="I12739">
        <v>0</v>
      </c>
      <c r="J12739">
        <v>0</v>
      </c>
      <c r="K12739">
        <v>0.06</v>
      </c>
      <c r="L12739">
        <v>0</v>
      </c>
      <c r="M12739">
        <v>0.06</v>
      </c>
    </row>
    <row r="12740" spans="1:19" x14ac:dyDescent="0.2">
      <c r="A12740" t="s">
        <v>10418</v>
      </c>
      <c r="B12740" t="s">
        <v>32</v>
      </c>
      <c r="C12740">
        <v>2009</v>
      </c>
      <c r="D12740" s="1" t="d">
        <v>2014-11-03</v>
      </c>
      <c r="E12740" s="1" t="str">
        <f t="shared" si="398"/>
        <v>2014</v>
      </c>
      <c r="F12740" s="1" t="str">
        <f t="shared" si="399"/>
        <v>Nov</v>
      </c>
      <c r="G12740" t="s">
        <v>86</v>
      </c>
      <c r="H12740" t="s">
        <v>4573</v>
      </c>
      <c r="I12740">
        <v>0</v>
      </c>
      <c r="J12740">
        <v>0</v>
      </c>
      <c r="K12740">
        <v>0.06</v>
      </c>
      <c r="L12740">
        <v>0</v>
      </c>
      <c r="M12740">
        <v>0.06</v>
      </c>
    </row>
    <row r="12741" spans="1:19" x14ac:dyDescent="0.2">
      <c r="A12741" t="s">
        <v>10419</v>
      </c>
      <c r="B12741" t="s">
        <v>32</v>
      </c>
      <c r="C12741">
        <v>2010</v>
      </c>
      <c r="D12741" s="1" t="d">
        <v>1995-07-08</v>
      </c>
      <c r="E12741" s="1" t="str">
        <f t="shared" si="398"/>
        <v>1995</v>
      </c>
      <c r="F12741" s="1" t="str">
        <f t="shared" si="399"/>
        <v>Jul</v>
      </c>
      <c r="G12741" t="s">
        <v>101</v>
      </c>
      <c r="H12741" t="s">
        <v>234</v>
      </c>
      <c r="I12741">
        <v>0.05</v>
      </c>
      <c r="J12741">
        <v>0</v>
      </c>
      <c r="K12741">
        <v>0</v>
      </c>
      <c r="L12741">
        <v>0</v>
      </c>
      <c r="M12741">
        <v>0.06</v>
      </c>
    </row>
    <row r="12742" spans="1:19" x14ac:dyDescent="0.2">
      <c r="A12742" t="s">
        <v>7019</v>
      </c>
      <c r="B12742" t="s">
        <v>44</v>
      </c>
      <c r="C12742">
        <v>2011</v>
      </c>
      <c r="D12742" s="1" t="d">
        <v>1993-06-13</v>
      </c>
      <c r="E12742" s="1" t="str">
        <f t="shared" si="398"/>
        <v>1993</v>
      </c>
      <c r="F12742" s="1" t="str">
        <f t="shared" si="399"/>
        <v>Jun</v>
      </c>
      <c r="G12742" t="s">
        <v>101</v>
      </c>
      <c r="H12742" t="s">
        <v>71</v>
      </c>
      <c r="I12742">
        <v>0</v>
      </c>
      <c r="J12742">
        <v>0.05</v>
      </c>
      <c r="K12742">
        <v>0</v>
      </c>
      <c r="L12742">
        <v>0.01</v>
      </c>
      <c r="M12742">
        <v>0.06</v>
      </c>
    </row>
    <row r="12743" spans="1:19" x14ac:dyDescent="0.2">
      <c r="A12743" t="s">
        <v>7420</v>
      </c>
      <c r="B12743" t="s">
        <v>17</v>
      </c>
      <c r="C12743">
        <v>2008</v>
      </c>
      <c r="D12743" s="1" t="d">
        <v>2013-12-28</v>
      </c>
      <c r="E12743" s="1" t="str">
        <f t="shared" si="398"/>
        <v>2013</v>
      </c>
      <c r="F12743" s="1" t="str">
        <f t="shared" si="399"/>
        <v>Dec</v>
      </c>
      <c r="G12743" t="s">
        <v>86</v>
      </c>
      <c r="H12743" t="s">
        <v>3392</v>
      </c>
      <c r="I12743">
        <v>0.05</v>
      </c>
      <c r="J12743">
        <v>0</v>
      </c>
      <c r="K12743">
        <v>0</v>
      </c>
      <c r="L12743">
        <v>0</v>
      </c>
      <c r="M12743">
        <v>0.06</v>
      </c>
      <c r="N12743">
        <v>74</v>
      </c>
      <c r="O12743">
        <v>6</v>
      </c>
      <c r="P12743">
        <v>8.1999999999999993</v>
      </c>
      <c r="Q12743">
        <v>5</v>
      </c>
      <c r="R12743" t="s">
        <v>4828</v>
      </c>
      <c r="S12743" t="s">
        <v>88</v>
      </c>
    </row>
    <row r="12744" spans="1:19" x14ac:dyDescent="0.2">
      <c r="A12744" t="s">
        <v>10420</v>
      </c>
      <c r="B12744" t="s">
        <v>148</v>
      </c>
      <c r="C12744">
        <v>2007</v>
      </c>
      <c r="D12744" s="1" t="d">
        <v>2000-07-19</v>
      </c>
      <c r="E12744" s="1" t="str">
        <f t="shared" si="398"/>
        <v>2000</v>
      </c>
      <c r="F12744" s="1" t="str">
        <f t="shared" si="399"/>
        <v>Jul</v>
      </c>
      <c r="G12744" t="s">
        <v>37</v>
      </c>
      <c r="H12744" t="s">
        <v>484</v>
      </c>
      <c r="I12744">
        <v>0.01</v>
      </c>
      <c r="J12744">
        <v>0.04</v>
      </c>
      <c r="K12744">
        <v>0</v>
      </c>
      <c r="L12744">
        <v>0.01</v>
      </c>
      <c r="M12744">
        <v>0.06</v>
      </c>
      <c r="N12744">
        <v>82</v>
      </c>
      <c r="O12744">
        <v>44</v>
      </c>
      <c r="P12744">
        <v>8.4</v>
      </c>
      <c r="Q12744">
        <v>1088</v>
      </c>
      <c r="R12744" t="s">
        <v>10285</v>
      </c>
      <c r="S12744" t="s">
        <v>53</v>
      </c>
    </row>
    <row r="12745" spans="1:19" x14ac:dyDescent="0.2">
      <c r="A12745" t="s">
        <v>10421</v>
      </c>
      <c r="B12745" t="s">
        <v>32</v>
      </c>
      <c r="C12745">
        <v>2005</v>
      </c>
      <c r="D12745" s="1" t="d">
        <v>2002-07-08</v>
      </c>
      <c r="E12745" s="1" t="str">
        <f t="shared" si="398"/>
        <v>2002</v>
      </c>
      <c r="F12745" s="1" t="str">
        <f t="shared" si="399"/>
        <v>Jul</v>
      </c>
      <c r="G12745" t="s">
        <v>37</v>
      </c>
      <c r="H12745" t="s">
        <v>663</v>
      </c>
      <c r="I12745">
        <v>0.05</v>
      </c>
      <c r="J12745">
        <v>0</v>
      </c>
      <c r="K12745">
        <v>0</v>
      </c>
      <c r="L12745">
        <v>0</v>
      </c>
      <c r="M12745">
        <v>0.06</v>
      </c>
      <c r="N12745">
        <v>71</v>
      </c>
      <c r="O12745">
        <v>43</v>
      </c>
      <c r="P12745">
        <v>7.7</v>
      </c>
      <c r="Q12745">
        <v>19</v>
      </c>
      <c r="R12745" t="s">
        <v>3878</v>
      </c>
      <c r="S12745" t="s">
        <v>20</v>
      </c>
    </row>
    <row r="12746" spans="1:19" x14ac:dyDescent="0.2">
      <c r="A12746" t="s">
        <v>10422</v>
      </c>
      <c r="B12746" t="s">
        <v>32</v>
      </c>
      <c r="C12746">
        <v>2007</v>
      </c>
      <c r="D12746" s="1" t="d">
        <v>2008-10-24</v>
      </c>
      <c r="E12746" s="1" t="str">
        <f t="shared" si="398"/>
        <v>2008</v>
      </c>
      <c r="F12746" s="1" t="str">
        <f t="shared" si="399"/>
        <v>Oct</v>
      </c>
      <c r="G12746" t="s">
        <v>34</v>
      </c>
      <c r="H12746" t="s">
        <v>222</v>
      </c>
      <c r="I12746">
        <v>0</v>
      </c>
      <c r="J12746">
        <v>0</v>
      </c>
      <c r="K12746">
        <v>0.06</v>
      </c>
      <c r="L12746">
        <v>0</v>
      </c>
      <c r="M12746">
        <v>0.06</v>
      </c>
    </row>
    <row r="12747" spans="1:19" x14ac:dyDescent="0.2">
      <c r="A12747" t="s">
        <v>10423</v>
      </c>
      <c r="B12747" t="s">
        <v>32</v>
      </c>
      <c r="C12747">
        <v>2011</v>
      </c>
      <c r="D12747" s="1" t="d">
        <v>1998-02-21</v>
      </c>
      <c r="E12747" s="1" t="str">
        <f t="shared" si="398"/>
        <v>1998</v>
      </c>
      <c r="F12747" s="1" t="str">
        <f t="shared" si="399"/>
        <v>Feb</v>
      </c>
      <c r="G12747" t="s">
        <v>34</v>
      </c>
      <c r="H12747" t="s">
        <v>155</v>
      </c>
      <c r="I12747">
        <v>0.05</v>
      </c>
      <c r="J12747">
        <v>0</v>
      </c>
      <c r="K12747">
        <v>0</v>
      </c>
      <c r="L12747">
        <v>0</v>
      </c>
      <c r="M12747">
        <v>0.06</v>
      </c>
    </row>
    <row r="12748" spans="1:19" x14ac:dyDescent="0.2">
      <c r="A12748" t="s">
        <v>10424</v>
      </c>
      <c r="B12748" t="s">
        <v>159</v>
      </c>
      <c r="C12748">
        <v>2009</v>
      </c>
      <c r="D12748" s="1" t="d">
        <v>2003-11-30</v>
      </c>
      <c r="E12748" s="1" t="str">
        <f t="shared" si="398"/>
        <v>2003</v>
      </c>
      <c r="F12748" s="1" t="str">
        <f t="shared" si="399"/>
        <v>Nov</v>
      </c>
      <c r="G12748" t="s">
        <v>50</v>
      </c>
      <c r="H12748" t="s">
        <v>372</v>
      </c>
      <c r="I12748">
        <v>0</v>
      </c>
      <c r="J12748">
        <v>0</v>
      </c>
      <c r="K12748">
        <v>0.06</v>
      </c>
      <c r="L12748">
        <v>0</v>
      </c>
      <c r="M12748">
        <v>0.06</v>
      </c>
    </row>
    <row r="12749" spans="1:19" x14ac:dyDescent="0.2">
      <c r="A12749" t="s">
        <v>10425</v>
      </c>
      <c r="B12749" t="s">
        <v>55</v>
      </c>
      <c r="C12749">
        <v>2007</v>
      </c>
      <c r="D12749" s="1" t="d">
        <v>2007-05-04</v>
      </c>
      <c r="E12749" s="1" t="str">
        <f t="shared" si="398"/>
        <v>2007</v>
      </c>
      <c r="F12749" s="1" t="str">
        <f t="shared" si="399"/>
        <v>May</v>
      </c>
      <c r="G12749" t="s">
        <v>86</v>
      </c>
      <c r="H12749" t="s">
        <v>68</v>
      </c>
      <c r="I12749">
        <v>0</v>
      </c>
      <c r="J12749">
        <v>0</v>
      </c>
      <c r="K12749">
        <v>0.06</v>
      </c>
      <c r="L12749">
        <v>0</v>
      </c>
      <c r="M12749">
        <v>0.06</v>
      </c>
    </row>
    <row r="12750" spans="1:19" x14ac:dyDescent="0.2">
      <c r="A12750" t="s">
        <v>10426</v>
      </c>
      <c r="B12750" t="s">
        <v>55</v>
      </c>
      <c r="C12750">
        <v>2004</v>
      </c>
      <c r="D12750" s="1" t="d">
        <v>2005-03-04</v>
      </c>
      <c r="E12750" s="1" t="str">
        <f t="shared" si="398"/>
        <v>2005</v>
      </c>
      <c r="F12750" s="1" t="str">
        <f t="shared" si="399"/>
        <v>Mar</v>
      </c>
      <c r="G12750" t="s">
        <v>50</v>
      </c>
      <c r="H12750" t="s">
        <v>151</v>
      </c>
      <c r="I12750">
        <v>0.03</v>
      </c>
      <c r="J12750">
        <v>0.02</v>
      </c>
      <c r="K12750">
        <v>0</v>
      </c>
      <c r="L12750">
        <v>0.01</v>
      </c>
      <c r="M12750">
        <v>0.06</v>
      </c>
      <c r="N12750">
        <v>59</v>
      </c>
      <c r="O12750">
        <v>21</v>
      </c>
      <c r="P12750">
        <v>8.4</v>
      </c>
      <c r="Q12750">
        <v>10</v>
      </c>
      <c r="R12750" t="s">
        <v>3058</v>
      </c>
      <c r="S12750" t="s">
        <v>88</v>
      </c>
    </row>
    <row r="12751" spans="1:19" x14ac:dyDescent="0.2">
      <c r="A12751" t="s">
        <v>10427</v>
      </c>
      <c r="B12751" t="s">
        <v>104</v>
      </c>
      <c r="C12751">
        <v>2001</v>
      </c>
      <c r="D12751" s="1" t="d">
        <v>1993-09-07</v>
      </c>
      <c r="E12751" s="1" t="str">
        <f t="shared" si="398"/>
        <v>1993</v>
      </c>
      <c r="F12751" s="1" t="str">
        <f t="shared" si="399"/>
        <v>Sep</v>
      </c>
      <c r="G12751" t="s">
        <v>37</v>
      </c>
      <c r="H12751" t="s">
        <v>977</v>
      </c>
      <c r="I12751">
        <v>0.03</v>
      </c>
      <c r="J12751">
        <v>0.02</v>
      </c>
      <c r="K12751">
        <v>0</v>
      </c>
      <c r="L12751">
        <v>0</v>
      </c>
      <c r="M12751">
        <v>0.06</v>
      </c>
    </row>
    <row r="12752" spans="1:19" x14ac:dyDescent="0.2">
      <c r="A12752" t="s">
        <v>10428</v>
      </c>
      <c r="B12752" t="s">
        <v>55</v>
      </c>
      <c r="C12752">
        <v>2006</v>
      </c>
      <c r="D12752" s="1" t="d">
        <v>2019-10-11</v>
      </c>
      <c r="E12752" s="1" t="str">
        <f t="shared" si="398"/>
        <v>2019</v>
      </c>
      <c r="F12752" s="1" t="str">
        <f t="shared" si="399"/>
        <v>Oct</v>
      </c>
      <c r="G12752" t="s">
        <v>50</v>
      </c>
      <c r="H12752" t="s">
        <v>372</v>
      </c>
      <c r="I12752">
        <v>0</v>
      </c>
      <c r="J12752">
        <v>0</v>
      </c>
      <c r="K12752">
        <v>0.06</v>
      </c>
      <c r="L12752">
        <v>0</v>
      </c>
      <c r="M12752">
        <v>0.06</v>
      </c>
    </row>
    <row r="12753" spans="1:19" x14ac:dyDescent="0.2">
      <c r="A12753" t="s">
        <v>5047</v>
      </c>
      <c r="B12753" t="s">
        <v>44</v>
      </c>
      <c r="C12753">
        <v>2014</v>
      </c>
      <c r="D12753" s="1" t="d">
        <v>2000-06-01</v>
      </c>
      <c r="E12753" s="1" t="str">
        <f t="shared" si="398"/>
        <v>2000</v>
      </c>
      <c r="F12753" s="1" t="str">
        <f t="shared" si="399"/>
        <v>Jun</v>
      </c>
      <c r="G12753" t="s">
        <v>39</v>
      </c>
      <c r="H12753" t="s">
        <v>4719</v>
      </c>
      <c r="I12753">
        <v>0.03</v>
      </c>
      <c r="J12753">
        <v>0.02</v>
      </c>
      <c r="K12753">
        <v>0</v>
      </c>
      <c r="L12753">
        <v>0</v>
      </c>
      <c r="M12753">
        <v>0.06</v>
      </c>
      <c r="N12753">
        <v>71</v>
      </c>
      <c r="O12753">
        <v>4</v>
      </c>
      <c r="P12753">
        <v>7.2</v>
      </c>
      <c r="Q12753">
        <v>9</v>
      </c>
      <c r="R12753" t="s">
        <v>4720</v>
      </c>
      <c r="S12753" t="s">
        <v>88</v>
      </c>
    </row>
    <row r="12754" spans="1:19" x14ac:dyDescent="0.2">
      <c r="A12754" t="s">
        <v>10429</v>
      </c>
      <c r="B12754" t="s">
        <v>32</v>
      </c>
      <c r="C12754">
        <v>2006</v>
      </c>
      <c r="D12754" s="1" t="d">
        <v>1989-03-19</v>
      </c>
      <c r="E12754" s="1" t="str">
        <f t="shared" si="398"/>
        <v>1989</v>
      </c>
      <c r="F12754" s="1" t="str">
        <f t="shared" si="399"/>
        <v>Mar</v>
      </c>
      <c r="G12754" t="s">
        <v>50</v>
      </c>
      <c r="H12754" t="s">
        <v>234</v>
      </c>
      <c r="I12754">
        <v>0.03</v>
      </c>
      <c r="J12754">
        <v>0.02</v>
      </c>
      <c r="K12754">
        <v>0</v>
      </c>
      <c r="L12754">
        <v>0</v>
      </c>
      <c r="M12754">
        <v>0.06</v>
      </c>
      <c r="P12754">
        <v>6.8</v>
      </c>
      <c r="Q12754">
        <v>6</v>
      </c>
      <c r="R12754" t="s">
        <v>2108</v>
      </c>
      <c r="S12754" t="s">
        <v>20</v>
      </c>
    </row>
    <row r="12755" spans="1:19" x14ac:dyDescent="0.2">
      <c r="A12755" t="s">
        <v>10430</v>
      </c>
      <c r="B12755" t="s">
        <v>104</v>
      </c>
      <c r="C12755">
        <v>1995</v>
      </c>
      <c r="D12755" s="1" t="d">
        <v>2013-06-09</v>
      </c>
      <c r="E12755" s="1" t="str">
        <f t="shared" si="398"/>
        <v>2013</v>
      </c>
      <c r="F12755" s="1" t="str">
        <f t="shared" si="399"/>
        <v>Jun</v>
      </c>
      <c r="G12755" t="s">
        <v>86</v>
      </c>
      <c r="H12755" t="s">
        <v>1828</v>
      </c>
      <c r="I12755">
        <v>0.03</v>
      </c>
      <c r="J12755">
        <v>0.02</v>
      </c>
      <c r="K12755">
        <v>0</v>
      </c>
      <c r="L12755">
        <v>0</v>
      </c>
      <c r="M12755">
        <v>0.06</v>
      </c>
    </row>
    <row r="12756" spans="1:19" x14ac:dyDescent="0.2">
      <c r="A12756" t="s">
        <v>1732</v>
      </c>
      <c r="B12756" t="s">
        <v>189</v>
      </c>
      <c r="C12756">
        <v>2005</v>
      </c>
      <c r="D12756" s="1" t="d">
        <v>2008-04-19</v>
      </c>
      <c r="E12756" s="1" t="str">
        <f t="shared" si="398"/>
        <v>2008</v>
      </c>
      <c r="F12756" s="1" t="str">
        <f t="shared" si="399"/>
        <v>Apr</v>
      </c>
      <c r="G12756" t="s">
        <v>18</v>
      </c>
      <c r="H12756" t="s">
        <v>134</v>
      </c>
      <c r="I12756">
        <v>0.04</v>
      </c>
      <c r="J12756">
        <v>0.01</v>
      </c>
      <c r="K12756">
        <v>0</v>
      </c>
      <c r="L12756">
        <v>0</v>
      </c>
      <c r="M12756">
        <v>0.06</v>
      </c>
    </row>
    <row r="12757" spans="1:19" x14ac:dyDescent="0.2">
      <c r="A12757" t="s">
        <v>10431</v>
      </c>
      <c r="B12757" t="s">
        <v>55</v>
      </c>
      <c r="C12757">
        <v>2001</v>
      </c>
      <c r="D12757" s="1" t="d">
        <v>2021-03-01</v>
      </c>
      <c r="E12757" s="1" t="str">
        <f t="shared" si="398"/>
        <v>2021</v>
      </c>
      <c r="F12757" s="1" t="str">
        <f t="shared" si="399"/>
        <v>Mar</v>
      </c>
      <c r="G12757" t="s">
        <v>28</v>
      </c>
      <c r="H12757" t="s">
        <v>68</v>
      </c>
      <c r="I12757">
        <v>0.02</v>
      </c>
      <c r="J12757">
        <v>0.01</v>
      </c>
      <c r="K12757">
        <v>0.02</v>
      </c>
      <c r="L12757">
        <v>0</v>
      </c>
      <c r="M12757">
        <v>0.06</v>
      </c>
      <c r="N12757">
        <v>67</v>
      </c>
      <c r="O12757">
        <v>13</v>
      </c>
      <c r="P12757" t="s">
        <v>203</v>
      </c>
      <c r="R12757" t="s">
        <v>4639</v>
      </c>
      <c r="S12757" t="s">
        <v>88</v>
      </c>
    </row>
    <row r="12758" spans="1:19" x14ac:dyDescent="0.2">
      <c r="A12758" t="s">
        <v>10432</v>
      </c>
      <c r="B12758" t="s">
        <v>75</v>
      </c>
      <c r="C12758">
        <v>2015</v>
      </c>
      <c r="D12758" s="1" t="d">
        <v>1994-06-01</v>
      </c>
      <c r="E12758" s="1" t="str">
        <f t="shared" si="398"/>
        <v>1994</v>
      </c>
      <c r="F12758" s="1" t="str">
        <f t="shared" si="399"/>
        <v>Jun</v>
      </c>
      <c r="G12758" t="s">
        <v>18</v>
      </c>
      <c r="H12758" t="s">
        <v>111</v>
      </c>
      <c r="I12758">
        <v>0</v>
      </c>
      <c r="J12758">
        <v>0.05</v>
      </c>
      <c r="K12758">
        <v>0</v>
      </c>
      <c r="L12758">
        <v>0.01</v>
      </c>
      <c r="M12758">
        <v>0.06</v>
      </c>
      <c r="N12758">
        <v>25</v>
      </c>
      <c r="O12758">
        <v>6</v>
      </c>
      <c r="P12758">
        <v>1.9</v>
      </c>
      <c r="Q12758">
        <v>39</v>
      </c>
      <c r="R12758" t="s">
        <v>1253</v>
      </c>
      <c r="S12758" t="s">
        <v>20</v>
      </c>
    </row>
    <row r="12759" spans="1:19" x14ac:dyDescent="0.2">
      <c r="A12759" t="s">
        <v>10433</v>
      </c>
      <c r="B12759" t="s">
        <v>32</v>
      </c>
      <c r="C12759">
        <v>2008</v>
      </c>
      <c r="D12759" s="1" t="d">
        <v>1995-01-09</v>
      </c>
      <c r="E12759" s="1" t="str">
        <f t="shared" si="398"/>
        <v>1995</v>
      </c>
      <c r="F12759" s="1" t="str">
        <f t="shared" si="399"/>
        <v>Jan</v>
      </c>
      <c r="G12759" t="s">
        <v>18</v>
      </c>
      <c r="H12759" t="s">
        <v>111</v>
      </c>
      <c r="I12759">
        <v>0.05</v>
      </c>
      <c r="J12759">
        <v>0</v>
      </c>
      <c r="K12759">
        <v>0</v>
      </c>
      <c r="L12759">
        <v>0</v>
      </c>
      <c r="M12759">
        <v>0.06</v>
      </c>
      <c r="N12759">
        <v>70</v>
      </c>
      <c r="O12759">
        <v>7</v>
      </c>
      <c r="P12759" t="s">
        <v>203</v>
      </c>
      <c r="R12759" t="s">
        <v>111</v>
      </c>
      <c r="S12759" t="s">
        <v>20</v>
      </c>
    </row>
    <row r="12760" spans="1:19" x14ac:dyDescent="0.2">
      <c r="A12760" t="s">
        <v>10434</v>
      </c>
      <c r="B12760" t="s">
        <v>189</v>
      </c>
      <c r="C12760">
        <v>2003</v>
      </c>
      <c r="D12760" s="1" t="d">
        <v>1990-11-21</v>
      </c>
      <c r="E12760" s="1" t="str">
        <f t="shared" si="398"/>
        <v>1990</v>
      </c>
      <c r="F12760" s="1" t="str">
        <f t="shared" si="399"/>
        <v>Nov</v>
      </c>
      <c r="G12760" t="s">
        <v>28</v>
      </c>
      <c r="H12760" t="s">
        <v>71</v>
      </c>
      <c r="I12760">
        <v>0.04</v>
      </c>
      <c r="J12760">
        <v>0.01</v>
      </c>
      <c r="K12760">
        <v>0</v>
      </c>
      <c r="L12760">
        <v>0</v>
      </c>
      <c r="M12760">
        <v>0.06</v>
      </c>
      <c r="N12760">
        <v>68</v>
      </c>
      <c r="O12760">
        <v>25</v>
      </c>
      <c r="P12760">
        <v>9.1</v>
      </c>
      <c r="Q12760">
        <v>14</v>
      </c>
      <c r="R12760" t="s">
        <v>780</v>
      </c>
      <c r="S12760" t="s">
        <v>88</v>
      </c>
    </row>
    <row r="12761" spans="1:19" x14ac:dyDescent="0.2">
      <c r="A12761" t="s">
        <v>4714</v>
      </c>
      <c r="B12761" t="s">
        <v>189</v>
      </c>
      <c r="C12761">
        <v>2002</v>
      </c>
      <c r="D12761" s="1" t="d">
        <v>1994-01-07</v>
      </c>
      <c r="E12761" s="1" t="str">
        <f t="shared" si="398"/>
        <v>1994</v>
      </c>
      <c r="F12761" s="1" t="str">
        <f t="shared" si="399"/>
        <v>Jan</v>
      </c>
      <c r="G12761" t="s">
        <v>18</v>
      </c>
      <c r="H12761" t="s">
        <v>523</v>
      </c>
      <c r="I12761">
        <v>0.04</v>
      </c>
      <c r="J12761">
        <v>0.01</v>
      </c>
      <c r="K12761">
        <v>0</v>
      </c>
      <c r="L12761">
        <v>0</v>
      </c>
      <c r="M12761">
        <v>0.06</v>
      </c>
      <c r="N12761">
        <v>88</v>
      </c>
      <c r="O12761">
        <v>16</v>
      </c>
      <c r="P12761">
        <v>7.8</v>
      </c>
      <c r="Q12761">
        <v>5</v>
      </c>
      <c r="R12761" t="s">
        <v>1542</v>
      </c>
      <c r="S12761" t="s">
        <v>88</v>
      </c>
    </row>
    <row r="12762" spans="1:19" x14ac:dyDescent="0.2">
      <c r="A12762" t="s">
        <v>9189</v>
      </c>
      <c r="B12762" t="s">
        <v>189</v>
      </c>
      <c r="C12762">
        <v>2005</v>
      </c>
      <c r="D12762" s="1" t="d">
        <v>1999-05-01</v>
      </c>
      <c r="E12762" s="1" t="str">
        <f t="shared" si="398"/>
        <v>1999</v>
      </c>
      <c r="F12762" s="1" t="str">
        <f t="shared" si="399"/>
        <v>May</v>
      </c>
      <c r="G12762" t="s">
        <v>50</v>
      </c>
      <c r="H12762" t="s">
        <v>222</v>
      </c>
      <c r="I12762">
        <v>0.04</v>
      </c>
      <c r="J12762">
        <v>0.01</v>
      </c>
      <c r="K12762">
        <v>0</v>
      </c>
      <c r="L12762">
        <v>0</v>
      </c>
      <c r="M12762">
        <v>0.06</v>
      </c>
      <c r="N12762">
        <v>62</v>
      </c>
      <c r="O12762">
        <v>27</v>
      </c>
      <c r="P12762">
        <v>6.9</v>
      </c>
      <c r="Q12762">
        <v>8</v>
      </c>
      <c r="R12762" t="s">
        <v>3089</v>
      </c>
      <c r="S12762" t="s">
        <v>88</v>
      </c>
    </row>
    <row r="12763" spans="1:19" x14ac:dyDescent="0.2">
      <c r="A12763" t="s">
        <v>2128</v>
      </c>
      <c r="B12763" t="s">
        <v>75</v>
      </c>
      <c r="C12763">
        <v>2016</v>
      </c>
      <c r="D12763" s="1" t="d">
        <v>2009-03-01</v>
      </c>
      <c r="E12763" s="1" t="str">
        <f t="shared" si="398"/>
        <v>2009</v>
      </c>
      <c r="F12763" s="1" t="str">
        <f t="shared" si="399"/>
        <v>Mar</v>
      </c>
      <c r="G12763" t="s">
        <v>50</v>
      </c>
      <c r="H12763" t="s">
        <v>111</v>
      </c>
      <c r="I12763">
        <v>0</v>
      </c>
      <c r="J12763">
        <v>0.04</v>
      </c>
      <c r="K12763">
        <v>0.01</v>
      </c>
      <c r="L12763">
        <v>0.01</v>
      </c>
      <c r="M12763">
        <v>0.06</v>
      </c>
    </row>
    <row r="12764" spans="1:19" x14ac:dyDescent="0.2">
      <c r="A12764" t="s">
        <v>10435</v>
      </c>
      <c r="B12764" t="s">
        <v>159</v>
      </c>
      <c r="C12764">
        <v>2006</v>
      </c>
      <c r="D12764" s="1" t="d">
        <v>2014-09-22</v>
      </c>
      <c r="E12764" s="1" t="str">
        <f t="shared" si="398"/>
        <v>2014</v>
      </c>
      <c r="F12764" s="1" t="str">
        <f t="shared" si="399"/>
        <v>Sep</v>
      </c>
      <c r="G12764" t="s">
        <v>28</v>
      </c>
      <c r="H12764" t="s">
        <v>155</v>
      </c>
      <c r="I12764">
        <v>0.05</v>
      </c>
      <c r="J12764">
        <v>0</v>
      </c>
      <c r="K12764">
        <v>0</v>
      </c>
      <c r="L12764">
        <v>0</v>
      </c>
      <c r="M12764">
        <v>0.06</v>
      </c>
      <c r="N12764">
        <v>60</v>
      </c>
      <c r="O12764">
        <v>33</v>
      </c>
      <c r="P12764">
        <v>6.9</v>
      </c>
      <c r="Q12764">
        <v>16</v>
      </c>
      <c r="R12764" t="s">
        <v>9134</v>
      </c>
      <c r="S12764" t="s">
        <v>112</v>
      </c>
    </row>
    <row r="12765" spans="1:19" x14ac:dyDescent="0.2">
      <c r="A12765" t="s">
        <v>10436</v>
      </c>
      <c r="B12765" t="s">
        <v>49</v>
      </c>
      <c r="C12765">
        <v>2010</v>
      </c>
      <c r="D12765" s="1" t="d">
        <v>2006-10-17</v>
      </c>
      <c r="E12765" s="1" t="str">
        <f t="shared" si="398"/>
        <v>2006</v>
      </c>
      <c r="F12765" s="1" t="str">
        <f t="shared" si="399"/>
        <v>Oct</v>
      </c>
      <c r="G12765" t="s">
        <v>101</v>
      </c>
      <c r="H12765" t="s">
        <v>7990</v>
      </c>
      <c r="I12765">
        <v>0.03</v>
      </c>
      <c r="J12765">
        <v>0</v>
      </c>
      <c r="K12765">
        <v>0.03</v>
      </c>
      <c r="L12765">
        <v>0.01</v>
      </c>
      <c r="M12765">
        <v>0.06</v>
      </c>
      <c r="P12765">
        <v>6.5</v>
      </c>
      <c r="Q12765">
        <v>10</v>
      </c>
      <c r="R12765" t="s">
        <v>10437</v>
      </c>
      <c r="S12765" t="s">
        <v>53</v>
      </c>
    </row>
    <row r="12766" spans="1:19" x14ac:dyDescent="0.2">
      <c r="A12766" t="s">
        <v>5949</v>
      </c>
      <c r="B12766" t="s">
        <v>32</v>
      </c>
      <c r="C12766">
        <v>2011</v>
      </c>
      <c r="D12766" s="1" t="d">
        <v>2006-08-01</v>
      </c>
      <c r="E12766" s="1" t="str">
        <f t="shared" si="398"/>
        <v>2006</v>
      </c>
      <c r="F12766" s="1" t="str">
        <f t="shared" si="399"/>
        <v>Aug</v>
      </c>
      <c r="G12766" t="s">
        <v>50</v>
      </c>
      <c r="H12766" t="s">
        <v>71</v>
      </c>
      <c r="I12766">
        <v>0.05</v>
      </c>
      <c r="J12766">
        <v>0.01</v>
      </c>
      <c r="K12766">
        <v>0</v>
      </c>
      <c r="L12766">
        <v>0</v>
      </c>
      <c r="M12766">
        <v>0.06</v>
      </c>
      <c r="N12766">
        <v>33</v>
      </c>
      <c r="O12766">
        <v>6</v>
      </c>
      <c r="P12766">
        <v>5.6</v>
      </c>
      <c r="Q12766">
        <v>7</v>
      </c>
      <c r="R12766" t="s">
        <v>2596</v>
      </c>
      <c r="S12766" t="s">
        <v>112</v>
      </c>
    </row>
    <row r="12767" spans="1:19" x14ac:dyDescent="0.2">
      <c r="A12767" t="s">
        <v>10438</v>
      </c>
      <c r="B12767" t="s">
        <v>32</v>
      </c>
      <c r="C12767">
        <v>2007</v>
      </c>
      <c r="D12767" s="1" t="d">
        <v>1991-05-27</v>
      </c>
      <c r="E12767" s="1" t="str">
        <f t="shared" si="398"/>
        <v>1991</v>
      </c>
      <c r="F12767" s="1" t="str">
        <f t="shared" si="399"/>
        <v>May</v>
      </c>
      <c r="G12767" t="s">
        <v>28</v>
      </c>
      <c r="H12767" t="s">
        <v>933</v>
      </c>
      <c r="I12767">
        <v>0</v>
      </c>
      <c r="J12767">
        <v>0</v>
      </c>
      <c r="K12767">
        <v>0.06</v>
      </c>
      <c r="L12767">
        <v>0</v>
      </c>
      <c r="M12767">
        <v>0.06</v>
      </c>
    </row>
    <row r="12768" spans="1:19" x14ac:dyDescent="0.2">
      <c r="A12768" t="s">
        <v>10432</v>
      </c>
      <c r="B12768" t="s">
        <v>49</v>
      </c>
      <c r="C12768">
        <v>2015</v>
      </c>
      <c r="D12768" s="1" t="d">
        <v>2010-07-24</v>
      </c>
      <c r="E12768" s="1" t="str">
        <f t="shared" si="398"/>
        <v>2010</v>
      </c>
      <c r="F12768" s="1" t="str">
        <f t="shared" si="399"/>
        <v>Jul</v>
      </c>
      <c r="G12768" t="s">
        <v>18</v>
      </c>
      <c r="H12768" t="s">
        <v>111</v>
      </c>
      <c r="I12768">
        <v>0</v>
      </c>
      <c r="J12768">
        <v>0.05</v>
      </c>
      <c r="K12768">
        <v>0</v>
      </c>
      <c r="L12768">
        <v>0.01</v>
      </c>
      <c r="M12768">
        <v>0.06</v>
      </c>
      <c r="P12768" t="s">
        <v>203</v>
      </c>
      <c r="R12768" t="s">
        <v>1253</v>
      </c>
      <c r="S12768" t="s">
        <v>20</v>
      </c>
    </row>
    <row r="12769" spans="1:19" x14ac:dyDescent="0.2">
      <c r="A12769" t="s">
        <v>10439</v>
      </c>
      <c r="B12769" t="s">
        <v>148</v>
      </c>
      <c r="C12769">
        <v>2005</v>
      </c>
      <c r="D12769" s="1" t="d">
        <v>2006-06-15</v>
      </c>
      <c r="E12769" s="1" t="str">
        <f t="shared" si="398"/>
        <v>2006</v>
      </c>
      <c r="F12769" s="1" t="str">
        <f t="shared" si="399"/>
        <v>Jun</v>
      </c>
      <c r="G12769" t="s">
        <v>39</v>
      </c>
      <c r="H12769" t="s">
        <v>134</v>
      </c>
      <c r="I12769">
        <v>0.01</v>
      </c>
      <c r="J12769">
        <v>0.04</v>
      </c>
      <c r="K12769">
        <v>0</v>
      </c>
      <c r="L12769">
        <v>0.01</v>
      </c>
      <c r="M12769">
        <v>0.06</v>
      </c>
      <c r="N12769">
        <v>81</v>
      </c>
      <c r="O12769">
        <v>31</v>
      </c>
      <c r="P12769">
        <v>7.8</v>
      </c>
      <c r="Q12769">
        <v>49</v>
      </c>
      <c r="R12769" t="s">
        <v>447</v>
      </c>
      <c r="S12769" t="s">
        <v>88</v>
      </c>
    </row>
    <row r="12770" spans="1:19" x14ac:dyDescent="0.2">
      <c r="A12770" t="s">
        <v>10440</v>
      </c>
      <c r="B12770" t="s">
        <v>17</v>
      </c>
      <c r="C12770">
        <v>2010</v>
      </c>
      <c r="D12770" s="1" t="d">
        <v>2021-01-09</v>
      </c>
      <c r="E12770" s="1" t="str">
        <f t="shared" si="398"/>
        <v>2021</v>
      </c>
      <c r="F12770" s="1" t="str">
        <f t="shared" si="399"/>
        <v>Jan</v>
      </c>
      <c r="G12770" t="s">
        <v>37</v>
      </c>
      <c r="H12770" t="s">
        <v>1091</v>
      </c>
      <c r="I12770">
        <v>0.03</v>
      </c>
      <c r="J12770">
        <v>0.02</v>
      </c>
      <c r="K12770">
        <v>0</v>
      </c>
      <c r="L12770">
        <v>0</v>
      </c>
      <c r="M12770">
        <v>0.06</v>
      </c>
      <c r="P12770" t="s">
        <v>203</v>
      </c>
      <c r="R12770" t="s">
        <v>1746</v>
      </c>
      <c r="S12770" t="s">
        <v>88</v>
      </c>
    </row>
    <row r="12771" spans="1:19" x14ac:dyDescent="0.2">
      <c r="A12771" t="s">
        <v>10441</v>
      </c>
      <c r="B12771" t="s">
        <v>159</v>
      </c>
      <c r="C12771">
        <v>2005</v>
      </c>
      <c r="D12771" s="1" t="d">
        <v>2004-05-11</v>
      </c>
      <c r="E12771" s="1" t="str">
        <f t="shared" si="398"/>
        <v>2004</v>
      </c>
      <c r="F12771" s="1" t="str">
        <f t="shared" si="399"/>
        <v>May</v>
      </c>
      <c r="G12771" t="s">
        <v>28</v>
      </c>
      <c r="H12771" t="s">
        <v>3633</v>
      </c>
      <c r="I12771">
        <v>0.05</v>
      </c>
      <c r="J12771">
        <v>0</v>
      </c>
      <c r="K12771">
        <v>0</v>
      </c>
      <c r="L12771">
        <v>0</v>
      </c>
      <c r="M12771">
        <v>0.06</v>
      </c>
      <c r="N12771">
        <v>60</v>
      </c>
      <c r="O12771">
        <v>29</v>
      </c>
      <c r="P12771">
        <v>7.7</v>
      </c>
      <c r="Q12771">
        <v>18</v>
      </c>
      <c r="R12771" t="s">
        <v>7990</v>
      </c>
      <c r="S12771" t="s">
        <v>88</v>
      </c>
    </row>
    <row r="12772" spans="1:19" x14ac:dyDescent="0.2">
      <c r="A12772" t="s">
        <v>6524</v>
      </c>
      <c r="B12772" t="s">
        <v>1015</v>
      </c>
      <c r="C12772">
        <v>2012</v>
      </c>
      <c r="D12772" s="1" t="d">
        <v>1998-03-11</v>
      </c>
      <c r="E12772" s="1" t="str">
        <f t="shared" si="398"/>
        <v>1998</v>
      </c>
      <c r="F12772" s="1" t="str">
        <f t="shared" si="399"/>
        <v>Mar</v>
      </c>
      <c r="G12772" t="s">
        <v>18</v>
      </c>
      <c r="H12772" t="s">
        <v>234</v>
      </c>
      <c r="I12772">
        <v>0</v>
      </c>
      <c r="J12772">
        <v>0</v>
      </c>
      <c r="K12772">
        <v>0.06</v>
      </c>
      <c r="L12772">
        <v>0</v>
      </c>
      <c r="M12772">
        <v>0.06</v>
      </c>
    </row>
    <row r="12773" spans="1:19" x14ac:dyDescent="0.2">
      <c r="A12773" t="s">
        <v>5043</v>
      </c>
      <c r="B12773" t="s">
        <v>17</v>
      </c>
      <c r="C12773">
        <v>2009</v>
      </c>
      <c r="D12773" s="1" t="d">
        <v>2020-05-03</v>
      </c>
      <c r="E12773" s="1" t="str">
        <f t="shared" si="398"/>
        <v>2020</v>
      </c>
      <c r="F12773" s="1" t="str">
        <f t="shared" si="399"/>
        <v>May</v>
      </c>
      <c r="G12773" t="s">
        <v>272</v>
      </c>
      <c r="H12773" t="s">
        <v>372</v>
      </c>
      <c r="I12773">
        <v>0</v>
      </c>
      <c r="J12773">
        <v>0</v>
      </c>
      <c r="K12773">
        <v>0.06</v>
      </c>
      <c r="L12773">
        <v>0</v>
      </c>
      <c r="M12773">
        <v>0.06</v>
      </c>
    </row>
    <row r="12774" spans="1:19" x14ac:dyDescent="0.2">
      <c r="A12774" t="s">
        <v>10442</v>
      </c>
      <c r="B12774" t="s">
        <v>104</v>
      </c>
      <c r="C12774">
        <v>1997</v>
      </c>
      <c r="D12774" s="1" t="d">
        <v>2019-07-01</v>
      </c>
      <c r="E12774" s="1" t="str">
        <f t="shared" si="398"/>
        <v>2019</v>
      </c>
      <c r="F12774" s="1" t="str">
        <f t="shared" si="399"/>
        <v>Jul</v>
      </c>
      <c r="G12774" t="s">
        <v>101</v>
      </c>
      <c r="H12774" t="s">
        <v>68</v>
      </c>
      <c r="I12774">
        <v>0.03</v>
      </c>
      <c r="J12774">
        <v>0.02</v>
      </c>
      <c r="K12774">
        <v>0</v>
      </c>
      <c r="L12774">
        <v>0</v>
      </c>
      <c r="M12774">
        <v>0.06</v>
      </c>
    </row>
    <row r="12775" spans="1:19" x14ac:dyDescent="0.2">
      <c r="A12775" t="s">
        <v>10443</v>
      </c>
      <c r="B12775" t="s">
        <v>55</v>
      </c>
      <c r="C12775">
        <v>2005</v>
      </c>
      <c r="D12775" s="1" t="d">
        <v>2009-03-25</v>
      </c>
      <c r="E12775" s="1" t="str">
        <f t="shared" si="398"/>
        <v>2009</v>
      </c>
      <c r="F12775" s="1" t="str">
        <f t="shared" si="399"/>
        <v>Mar</v>
      </c>
      <c r="G12775" t="s">
        <v>34</v>
      </c>
      <c r="H12775" t="s">
        <v>4126</v>
      </c>
      <c r="I12775">
        <v>0.03</v>
      </c>
      <c r="J12775">
        <v>0.02</v>
      </c>
      <c r="K12775">
        <v>0</v>
      </c>
      <c r="L12775">
        <v>0.01</v>
      </c>
      <c r="M12775">
        <v>0.06</v>
      </c>
      <c r="N12775">
        <v>73</v>
      </c>
      <c r="O12775">
        <v>28</v>
      </c>
      <c r="P12775">
        <v>8.4</v>
      </c>
      <c r="Q12775">
        <v>11</v>
      </c>
      <c r="R12775" t="s">
        <v>10444</v>
      </c>
      <c r="S12775" t="s">
        <v>88</v>
      </c>
    </row>
    <row r="12776" spans="1:19" x14ac:dyDescent="0.2">
      <c r="A12776" t="s">
        <v>10445</v>
      </c>
      <c r="B12776" t="s">
        <v>17</v>
      </c>
      <c r="C12776">
        <v>2009</v>
      </c>
      <c r="D12776" s="1" t="d">
        <v>2005-03-13</v>
      </c>
      <c r="E12776" s="1" t="str">
        <f t="shared" si="398"/>
        <v>2005</v>
      </c>
      <c r="F12776" s="1" t="str">
        <f t="shared" si="399"/>
        <v>Mar</v>
      </c>
      <c r="G12776" t="s">
        <v>18</v>
      </c>
      <c r="H12776" t="s">
        <v>5573</v>
      </c>
      <c r="I12776">
        <v>0.04</v>
      </c>
      <c r="J12776">
        <v>0.01</v>
      </c>
      <c r="K12776">
        <v>0</v>
      </c>
      <c r="L12776">
        <v>0</v>
      </c>
      <c r="M12776">
        <v>0.06</v>
      </c>
      <c r="P12776" t="s">
        <v>203</v>
      </c>
      <c r="R12776" t="s">
        <v>3909</v>
      </c>
      <c r="S12776" t="s">
        <v>20</v>
      </c>
    </row>
    <row r="12777" spans="1:19" x14ac:dyDescent="0.2">
      <c r="A12777" t="s">
        <v>10446</v>
      </c>
      <c r="B12777" t="s">
        <v>159</v>
      </c>
      <c r="C12777">
        <v>2012</v>
      </c>
      <c r="D12777" s="1" t="d">
        <v>2001-08-30</v>
      </c>
      <c r="E12777" s="1" t="str">
        <f t="shared" si="398"/>
        <v>2001</v>
      </c>
      <c r="F12777" s="1" t="str">
        <f t="shared" si="399"/>
        <v>Aug</v>
      </c>
      <c r="G12777" t="s">
        <v>50</v>
      </c>
      <c r="H12777" t="s">
        <v>7990</v>
      </c>
      <c r="I12777">
        <v>0</v>
      </c>
      <c r="J12777">
        <v>0</v>
      </c>
      <c r="K12777">
        <v>0.06</v>
      </c>
      <c r="L12777">
        <v>0</v>
      </c>
      <c r="M12777">
        <v>0.06</v>
      </c>
    </row>
    <row r="12778" spans="1:19" x14ac:dyDescent="0.2">
      <c r="A12778" t="s">
        <v>9872</v>
      </c>
      <c r="B12778" t="s">
        <v>49</v>
      </c>
      <c r="C12778">
        <v>2014</v>
      </c>
      <c r="D12778" s="1" t="d">
        <v>2000-05-06</v>
      </c>
      <c r="E12778" s="1" t="str">
        <f t="shared" si="398"/>
        <v>2000</v>
      </c>
      <c r="F12778" s="1" t="str">
        <f t="shared" si="399"/>
        <v>May</v>
      </c>
      <c r="G12778" t="s">
        <v>28</v>
      </c>
      <c r="H12778" t="s">
        <v>9622</v>
      </c>
      <c r="I12778">
        <v>0.03</v>
      </c>
      <c r="J12778">
        <v>0</v>
      </c>
      <c r="K12778">
        <v>0.02</v>
      </c>
      <c r="L12778">
        <v>0.01</v>
      </c>
      <c r="M12778">
        <v>0.06</v>
      </c>
      <c r="N12778">
        <v>64</v>
      </c>
      <c r="O12778">
        <v>11</v>
      </c>
      <c r="P12778">
        <v>6.4</v>
      </c>
      <c r="Q12778">
        <v>17</v>
      </c>
      <c r="R12778" t="s">
        <v>4113</v>
      </c>
      <c r="S12778" t="s">
        <v>88</v>
      </c>
    </row>
    <row r="12779" spans="1:19" x14ac:dyDescent="0.2">
      <c r="A12779" t="s">
        <v>3324</v>
      </c>
      <c r="B12779" t="s">
        <v>189</v>
      </c>
      <c r="C12779">
        <v>2002</v>
      </c>
      <c r="D12779" s="1" t="d">
        <v>1993-12-08</v>
      </c>
      <c r="E12779" s="1" t="str">
        <f t="shared" si="398"/>
        <v>1993</v>
      </c>
      <c r="F12779" s="1" t="str">
        <f t="shared" si="399"/>
        <v>Dec</v>
      </c>
      <c r="G12779" t="s">
        <v>24</v>
      </c>
      <c r="H12779" t="s">
        <v>71</v>
      </c>
      <c r="I12779">
        <v>0.04</v>
      </c>
      <c r="J12779">
        <v>0.01</v>
      </c>
      <c r="K12779">
        <v>0</v>
      </c>
      <c r="L12779">
        <v>0</v>
      </c>
      <c r="M12779">
        <v>0.06</v>
      </c>
      <c r="N12779">
        <v>58</v>
      </c>
      <c r="O12779">
        <v>17</v>
      </c>
      <c r="P12779" t="s">
        <v>203</v>
      </c>
      <c r="R12779" t="s">
        <v>6232</v>
      </c>
      <c r="S12779" t="s">
        <v>88</v>
      </c>
    </row>
    <row r="12780" spans="1:19" x14ac:dyDescent="0.2">
      <c r="A12780" t="s">
        <v>10447</v>
      </c>
      <c r="B12780" t="s">
        <v>1015</v>
      </c>
      <c r="C12780">
        <v>2012</v>
      </c>
      <c r="D12780" s="1" t="d">
        <v>1998-08-17</v>
      </c>
      <c r="E12780" s="1" t="str">
        <f t="shared" si="398"/>
        <v>1998</v>
      </c>
      <c r="F12780" s="1" t="str">
        <f t="shared" si="399"/>
        <v>Aug</v>
      </c>
      <c r="G12780" t="s">
        <v>24</v>
      </c>
      <c r="H12780" t="s">
        <v>68</v>
      </c>
      <c r="I12780">
        <v>0</v>
      </c>
      <c r="J12780">
        <v>0.04</v>
      </c>
      <c r="K12780">
        <v>0</v>
      </c>
      <c r="L12780">
        <v>0.01</v>
      </c>
      <c r="M12780">
        <v>0.06</v>
      </c>
      <c r="N12780">
        <v>78</v>
      </c>
      <c r="O12780">
        <v>39</v>
      </c>
      <c r="P12780">
        <v>6.8</v>
      </c>
      <c r="Q12780">
        <v>123</v>
      </c>
      <c r="R12780" t="s">
        <v>430</v>
      </c>
      <c r="S12780" t="s">
        <v>20</v>
      </c>
    </row>
    <row r="12781" spans="1:19" x14ac:dyDescent="0.2">
      <c r="A12781" t="s">
        <v>10448</v>
      </c>
      <c r="B12781" t="s">
        <v>55</v>
      </c>
      <c r="C12781">
        <v>2007</v>
      </c>
      <c r="D12781" s="1" t="d">
        <v>2010-07-17</v>
      </c>
      <c r="E12781" s="1" t="str">
        <f t="shared" si="398"/>
        <v>2010</v>
      </c>
      <c r="F12781" s="1" t="str">
        <f t="shared" si="399"/>
        <v>Jul</v>
      </c>
      <c r="G12781" t="s">
        <v>34</v>
      </c>
      <c r="H12781" t="s">
        <v>1207</v>
      </c>
      <c r="I12781">
        <v>0</v>
      </c>
      <c r="J12781">
        <v>0</v>
      </c>
      <c r="K12781">
        <v>0.06</v>
      </c>
      <c r="L12781">
        <v>0</v>
      </c>
      <c r="M12781">
        <v>0.06</v>
      </c>
    </row>
    <row r="12782" spans="1:19" x14ac:dyDescent="0.2">
      <c r="A12782" t="s">
        <v>5724</v>
      </c>
      <c r="B12782" t="s">
        <v>55</v>
      </c>
      <c r="C12782">
        <v>2004</v>
      </c>
      <c r="D12782" s="1" t="d">
        <v>1992-02-10</v>
      </c>
      <c r="E12782" s="1" t="str">
        <f t="shared" si="398"/>
        <v>1992</v>
      </c>
      <c r="F12782" s="1" t="str">
        <f t="shared" si="399"/>
        <v>Feb</v>
      </c>
      <c r="G12782" t="s">
        <v>24</v>
      </c>
      <c r="H12782" t="s">
        <v>648</v>
      </c>
      <c r="I12782">
        <v>0.03</v>
      </c>
      <c r="J12782">
        <v>0.02</v>
      </c>
      <c r="K12782">
        <v>0</v>
      </c>
      <c r="L12782">
        <v>0.01</v>
      </c>
      <c r="M12782">
        <v>0.06</v>
      </c>
    </row>
    <row r="12783" spans="1:19" x14ac:dyDescent="0.2">
      <c r="A12783" t="s">
        <v>7192</v>
      </c>
      <c r="B12783" t="s">
        <v>137</v>
      </c>
      <c r="C12783">
        <v>2002</v>
      </c>
      <c r="D12783" s="1" t="d">
        <v>1996-03-16</v>
      </c>
      <c r="E12783" s="1" t="str">
        <f t="shared" si="398"/>
        <v>1996</v>
      </c>
      <c r="F12783" s="1" t="str">
        <f t="shared" si="399"/>
        <v>Mar</v>
      </c>
      <c r="G12783" t="s">
        <v>1</v>
      </c>
      <c r="H12783" t="s">
        <v>776</v>
      </c>
      <c r="I12783">
        <v>0.04</v>
      </c>
      <c r="J12783">
        <v>0.01</v>
      </c>
      <c r="K12783">
        <v>0</v>
      </c>
      <c r="L12783">
        <v>0</v>
      </c>
      <c r="M12783">
        <v>0.06</v>
      </c>
      <c r="N12783">
        <v>70</v>
      </c>
      <c r="O12783">
        <v>13</v>
      </c>
      <c r="P12783" t="s">
        <v>203</v>
      </c>
      <c r="R12783" t="s">
        <v>777</v>
      </c>
      <c r="S12783" t="s">
        <v>88</v>
      </c>
    </row>
    <row r="12784" spans="1:19" x14ac:dyDescent="0.2">
      <c r="A12784" t="s">
        <v>449</v>
      </c>
      <c r="B12784" t="s">
        <v>148</v>
      </c>
      <c r="C12784">
        <v>2001</v>
      </c>
      <c r="D12784" s="1" t="d">
        <v>2021-08-04</v>
      </c>
      <c r="E12784" s="1" t="str">
        <f t="shared" si="398"/>
        <v>2021</v>
      </c>
      <c r="F12784" s="1" t="str">
        <f t="shared" si="399"/>
        <v>Aug</v>
      </c>
      <c r="G12784" t="s">
        <v>50</v>
      </c>
      <c r="H12784" t="s">
        <v>134</v>
      </c>
      <c r="I12784">
        <v>0.01</v>
      </c>
      <c r="J12784">
        <v>0.04</v>
      </c>
      <c r="K12784">
        <v>0</v>
      </c>
      <c r="L12784">
        <v>0.01</v>
      </c>
      <c r="M12784">
        <v>0.06</v>
      </c>
      <c r="N12784">
        <v>65</v>
      </c>
      <c r="O12784">
        <v>11</v>
      </c>
      <c r="P12784">
        <v>7.8</v>
      </c>
      <c r="Q12784">
        <v>76</v>
      </c>
      <c r="R12784" t="s">
        <v>10449</v>
      </c>
      <c r="S12784" t="s">
        <v>20</v>
      </c>
    </row>
    <row r="12785" spans="1:19" x14ac:dyDescent="0.2">
      <c r="A12785" t="s">
        <v>10450</v>
      </c>
      <c r="B12785" t="s">
        <v>79</v>
      </c>
      <c r="C12785">
        <v>2012</v>
      </c>
      <c r="D12785" s="1" t="d">
        <v>1988-10-08</v>
      </c>
      <c r="E12785" s="1" t="str">
        <f t="shared" si="398"/>
        <v>1988</v>
      </c>
      <c r="F12785" s="1" t="str">
        <f t="shared" si="399"/>
        <v>Oct</v>
      </c>
      <c r="G12785" t="s">
        <v>28</v>
      </c>
      <c r="H12785" t="s">
        <v>250</v>
      </c>
      <c r="I12785">
        <v>0</v>
      </c>
      <c r="J12785">
        <v>0</v>
      </c>
      <c r="K12785">
        <v>0.06</v>
      </c>
      <c r="L12785">
        <v>0</v>
      </c>
      <c r="M12785">
        <v>0.06</v>
      </c>
    </row>
    <row r="12786" spans="1:19" x14ac:dyDescent="0.2">
      <c r="A12786" t="s">
        <v>10451</v>
      </c>
      <c r="B12786" t="s">
        <v>137</v>
      </c>
      <c r="C12786" t="s">
        <v>286</v>
      </c>
      <c r="D12786" s="1" t="d">
        <v>1991-10-09</v>
      </c>
      <c r="E12786" s="1" t="str">
        <f t="shared" si="398"/>
        <v>1991</v>
      </c>
      <c r="F12786" s="1" t="str">
        <f t="shared" si="399"/>
        <v>Oct</v>
      </c>
      <c r="G12786" t="s">
        <v>37</v>
      </c>
      <c r="H12786" t="s">
        <v>1091</v>
      </c>
      <c r="I12786">
        <v>0.04</v>
      </c>
      <c r="J12786">
        <v>0.01</v>
      </c>
      <c r="K12786">
        <v>0</v>
      </c>
      <c r="L12786">
        <v>0</v>
      </c>
      <c r="M12786">
        <v>0.06</v>
      </c>
      <c r="N12786">
        <v>54</v>
      </c>
      <c r="O12786">
        <v>10</v>
      </c>
      <c r="P12786">
        <v>3.6</v>
      </c>
      <c r="Q12786">
        <v>14</v>
      </c>
      <c r="R12786" t="s">
        <v>520</v>
      </c>
      <c r="S12786" t="s">
        <v>53</v>
      </c>
    </row>
    <row r="12787" spans="1:19" x14ac:dyDescent="0.2">
      <c r="A12787" t="s">
        <v>10452</v>
      </c>
      <c r="B12787" t="s">
        <v>64</v>
      </c>
      <c r="C12787">
        <v>2005</v>
      </c>
      <c r="D12787" s="1" t="d">
        <v>2004-09-28</v>
      </c>
      <c r="E12787" s="1" t="str">
        <f t="shared" si="398"/>
        <v>2004</v>
      </c>
      <c r="F12787" s="1" t="str">
        <f t="shared" si="399"/>
        <v>Sep</v>
      </c>
      <c r="G12787" t="s">
        <v>34</v>
      </c>
      <c r="H12787" t="s">
        <v>1830</v>
      </c>
      <c r="I12787">
        <v>0.04</v>
      </c>
      <c r="J12787">
        <v>0.01</v>
      </c>
      <c r="K12787">
        <v>0</v>
      </c>
      <c r="L12787">
        <v>0</v>
      </c>
      <c r="M12787">
        <v>0.06</v>
      </c>
    </row>
    <row r="12788" spans="1:19" x14ac:dyDescent="0.2">
      <c r="A12788" t="s">
        <v>10453</v>
      </c>
      <c r="B12788" t="s">
        <v>32</v>
      </c>
      <c r="C12788">
        <v>2006</v>
      </c>
      <c r="D12788" s="1" t="d">
        <v>2009-05-14</v>
      </c>
      <c r="E12788" s="1" t="str">
        <f t="shared" si="398"/>
        <v>2009</v>
      </c>
      <c r="F12788" s="1" t="str">
        <f t="shared" si="399"/>
        <v>May</v>
      </c>
      <c r="G12788" t="s">
        <v>50</v>
      </c>
      <c r="H12788" t="s">
        <v>1787</v>
      </c>
      <c r="I12788">
        <v>0.05</v>
      </c>
      <c r="J12788">
        <v>0</v>
      </c>
      <c r="K12788">
        <v>0</v>
      </c>
      <c r="L12788">
        <v>0</v>
      </c>
      <c r="M12788">
        <v>0.06</v>
      </c>
      <c r="N12788">
        <v>70</v>
      </c>
      <c r="O12788">
        <v>29</v>
      </c>
      <c r="P12788">
        <v>8.6</v>
      </c>
      <c r="Q12788">
        <v>5</v>
      </c>
      <c r="R12788" t="s">
        <v>10365</v>
      </c>
      <c r="S12788" t="s">
        <v>112</v>
      </c>
    </row>
    <row r="12789" spans="1:19" x14ac:dyDescent="0.2">
      <c r="A12789" t="s">
        <v>7036</v>
      </c>
      <c r="B12789" t="s">
        <v>1015</v>
      </c>
      <c r="C12789">
        <v>2012</v>
      </c>
      <c r="D12789" s="1" t="d">
        <v>2003-03-17</v>
      </c>
      <c r="E12789" s="1" t="str">
        <f t="shared" si="398"/>
        <v>2003</v>
      </c>
      <c r="F12789" s="1" t="str">
        <f t="shared" si="399"/>
        <v>Mar</v>
      </c>
      <c r="G12789" t="s">
        <v>101</v>
      </c>
      <c r="H12789" t="s">
        <v>3403</v>
      </c>
      <c r="I12789">
        <v>0</v>
      </c>
      <c r="J12789">
        <v>0</v>
      </c>
      <c r="K12789">
        <v>0.06</v>
      </c>
      <c r="L12789">
        <v>0</v>
      </c>
      <c r="M12789">
        <v>0.06</v>
      </c>
    </row>
    <row r="12790" spans="1:19" x14ac:dyDescent="0.2">
      <c r="A12790" t="s">
        <v>4914</v>
      </c>
      <c r="B12790" t="s">
        <v>148</v>
      </c>
      <c r="C12790">
        <v>2013</v>
      </c>
      <c r="D12790" s="1" t="d">
        <v>1991-07-25</v>
      </c>
      <c r="E12790" s="1" t="str">
        <f t="shared" si="398"/>
        <v>1991</v>
      </c>
      <c r="F12790" s="1" t="str">
        <f t="shared" si="399"/>
        <v>Jul</v>
      </c>
      <c r="G12790" t="s">
        <v>50</v>
      </c>
      <c r="H12790" t="s">
        <v>222</v>
      </c>
      <c r="I12790">
        <v>0</v>
      </c>
      <c r="J12790">
        <v>0.05</v>
      </c>
      <c r="K12790">
        <v>0</v>
      </c>
      <c r="L12790">
        <v>0</v>
      </c>
      <c r="M12790">
        <v>0.06</v>
      </c>
      <c r="N12790">
        <v>65</v>
      </c>
      <c r="O12790">
        <v>26</v>
      </c>
      <c r="P12790">
        <v>7.4</v>
      </c>
      <c r="Q12790">
        <v>1007</v>
      </c>
      <c r="R12790" t="s">
        <v>4315</v>
      </c>
      <c r="S12790" t="s">
        <v>53</v>
      </c>
    </row>
    <row r="12791" spans="1:19" x14ac:dyDescent="0.2">
      <c r="A12791" t="s">
        <v>10454</v>
      </c>
      <c r="B12791" t="s">
        <v>159</v>
      </c>
      <c r="C12791">
        <v>2013</v>
      </c>
      <c r="D12791" s="1" t="d">
        <v>1999-02-19</v>
      </c>
      <c r="E12791" s="1" t="str">
        <f t="shared" si="398"/>
        <v>1999</v>
      </c>
      <c r="F12791" s="1" t="str">
        <f t="shared" si="399"/>
        <v>Feb</v>
      </c>
      <c r="G12791" t="s">
        <v>50</v>
      </c>
      <c r="H12791" t="s">
        <v>372</v>
      </c>
      <c r="I12791">
        <v>0</v>
      </c>
      <c r="J12791">
        <v>0</v>
      </c>
      <c r="K12791">
        <v>0.06</v>
      </c>
      <c r="L12791">
        <v>0</v>
      </c>
      <c r="M12791">
        <v>0.06</v>
      </c>
    </row>
    <row r="12792" spans="1:19" x14ac:dyDescent="0.2">
      <c r="A12792" t="s">
        <v>6024</v>
      </c>
      <c r="B12792" t="s">
        <v>55</v>
      </c>
      <c r="C12792">
        <v>2010</v>
      </c>
      <c r="D12792" s="1" t="d">
        <v>2022-05-11</v>
      </c>
      <c r="E12792" s="1" t="str">
        <f t="shared" si="398"/>
        <v>2022</v>
      </c>
      <c r="F12792" s="1" t="str">
        <f t="shared" si="399"/>
        <v>May</v>
      </c>
      <c r="G12792" t="s">
        <v>50</v>
      </c>
      <c r="H12792" t="s">
        <v>267</v>
      </c>
      <c r="I12792">
        <v>0.03</v>
      </c>
      <c r="J12792">
        <v>0.02</v>
      </c>
      <c r="K12792">
        <v>0</v>
      </c>
      <c r="L12792">
        <v>0.01</v>
      </c>
      <c r="M12792">
        <v>0.06</v>
      </c>
      <c r="P12792" t="s">
        <v>203</v>
      </c>
      <c r="R12792" t="s">
        <v>326</v>
      </c>
      <c r="S12792" t="s">
        <v>112</v>
      </c>
    </row>
    <row r="12793" spans="1:19" x14ac:dyDescent="0.2">
      <c r="A12793" t="s">
        <v>10455</v>
      </c>
      <c r="B12793" t="s">
        <v>57</v>
      </c>
      <c r="C12793">
        <v>1995</v>
      </c>
      <c r="D12793" s="1" t="d">
        <v>1995-12-07</v>
      </c>
      <c r="E12793" s="1" t="str">
        <f t="shared" si="398"/>
        <v>1995</v>
      </c>
      <c r="F12793" s="1" t="str">
        <f t="shared" si="399"/>
        <v>Dec</v>
      </c>
      <c r="G12793" t="s">
        <v>1</v>
      </c>
      <c r="H12793" t="s">
        <v>3928</v>
      </c>
      <c r="I12793">
        <v>0</v>
      </c>
      <c r="J12793">
        <v>0</v>
      </c>
      <c r="K12793">
        <v>0.06</v>
      </c>
      <c r="L12793">
        <v>0</v>
      </c>
      <c r="M12793">
        <v>0.06</v>
      </c>
    </row>
    <row r="12794" spans="1:19" x14ac:dyDescent="0.2">
      <c r="A12794" t="s">
        <v>665</v>
      </c>
      <c r="B12794" t="s">
        <v>1043</v>
      </c>
      <c r="C12794">
        <v>1994</v>
      </c>
      <c r="D12794" s="1" t="d">
        <v>1995-12-29</v>
      </c>
      <c r="E12794" s="1" t="str">
        <f t="shared" si="398"/>
        <v>1995</v>
      </c>
      <c r="F12794" s="1" t="str">
        <f t="shared" si="399"/>
        <v>Dec</v>
      </c>
      <c r="G12794" t="s">
        <v>101</v>
      </c>
      <c r="H12794" t="s">
        <v>5747</v>
      </c>
      <c r="I12794">
        <v>0</v>
      </c>
      <c r="J12794">
        <v>0</v>
      </c>
      <c r="K12794">
        <v>0.06</v>
      </c>
      <c r="L12794">
        <v>0</v>
      </c>
      <c r="M12794">
        <v>0.06</v>
      </c>
    </row>
    <row r="12795" spans="1:19" x14ac:dyDescent="0.2">
      <c r="A12795" t="s">
        <v>10456</v>
      </c>
      <c r="B12795" t="s">
        <v>1015</v>
      </c>
      <c r="C12795">
        <v>2015</v>
      </c>
      <c r="D12795" s="1" t="d">
        <v>2020-12-24</v>
      </c>
      <c r="E12795" s="1" t="str">
        <f t="shared" si="398"/>
        <v>2020</v>
      </c>
      <c r="F12795" s="1" t="str">
        <f t="shared" si="399"/>
        <v>Dec</v>
      </c>
      <c r="G12795" t="s">
        <v>34</v>
      </c>
      <c r="H12795" t="s">
        <v>151</v>
      </c>
      <c r="I12795">
        <v>0</v>
      </c>
      <c r="J12795">
        <v>0</v>
      </c>
      <c r="K12795">
        <v>0.06</v>
      </c>
      <c r="L12795">
        <v>0</v>
      </c>
      <c r="M12795">
        <v>0.06</v>
      </c>
    </row>
    <row r="12796" spans="1:19" x14ac:dyDescent="0.2">
      <c r="A12796" t="s">
        <v>10457</v>
      </c>
      <c r="B12796" t="s">
        <v>159</v>
      </c>
      <c r="C12796">
        <v>2011</v>
      </c>
      <c r="D12796" s="1" t="d">
        <v>1999-10-29</v>
      </c>
      <c r="E12796" s="1" t="str">
        <f t="shared" si="398"/>
        <v>1999</v>
      </c>
      <c r="F12796" s="1" t="str">
        <f t="shared" si="399"/>
        <v>Oct</v>
      </c>
      <c r="G12796" t="s">
        <v>101</v>
      </c>
      <c r="H12796" t="s">
        <v>3403</v>
      </c>
      <c r="I12796">
        <v>0</v>
      </c>
      <c r="J12796">
        <v>0</v>
      </c>
      <c r="K12796">
        <v>0.06</v>
      </c>
      <c r="L12796">
        <v>0</v>
      </c>
      <c r="M12796">
        <v>0.06</v>
      </c>
    </row>
    <row r="12797" spans="1:19" x14ac:dyDescent="0.2">
      <c r="A12797" t="s">
        <v>10458</v>
      </c>
      <c r="B12797" t="s">
        <v>104</v>
      </c>
      <c r="C12797">
        <v>1996</v>
      </c>
      <c r="D12797" s="1" t="d">
        <v>1993-03-20</v>
      </c>
      <c r="E12797" s="1" t="str">
        <f t="shared" si="398"/>
        <v>1993</v>
      </c>
      <c r="F12797" s="1" t="str">
        <f t="shared" si="399"/>
        <v>Mar</v>
      </c>
      <c r="G12797" t="s">
        <v>24</v>
      </c>
      <c r="H12797" t="s">
        <v>969</v>
      </c>
      <c r="I12797">
        <v>0.03</v>
      </c>
      <c r="J12797">
        <v>0.02</v>
      </c>
      <c r="K12797">
        <v>0</v>
      </c>
      <c r="L12797">
        <v>0</v>
      </c>
      <c r="M12797">
        <v>0.06</v>
      </c>
    </row>
    <row r="12798" spans="1:19" x14ac:dyDescent="0.2">
      <c r="A12798" t="s">
        <v>9193</v>
      </c>
      <c r="B12798" t="s">
        <v>17</v>
      </c>
      <c r="C12798">
        <v>2010</v>
      </c>
      <c r="D12798" s="1" t="d">
        <v>2019-03-07</v>
      </c>
      <c r="E12798" s="1" t="str">
        <f t="shared" si="398"/>
        <v>2019</v>
      </c>
      <c r="F12798" s="1" t="str">
        <f t="shared" si="399"/>
        <v>Mar</v>
      </c>
      <c r="G12798" t="s">
        <v>30</v>
      </c>
      <c r="H12798" t="s">
        <v>8430</v>
      </c>
      <c r="I12798">
        <v>0</v>
      </c>
      <c r="J12798">
        <v>0.05</v>
      </c>
      <c r="K12798">
        <v>0</v>
      </c>
      <c r="L12798">
        <v>0</v>
      </c>
      <c r="M12798">
        <v>0.06</v>
      </c>
      <c r="P12798" t="s">
        <v>203</v>
      </c>
      <c r="R12798" t="s">
        <v>8430</v>
      </c>
      <c r="S12798" t="s">
        <v>20</v>
      </c>
    </row>
    <row r="12799" spans="1:19" x14ac:dyDescent="0.2">
      <c r="A12799" t="s">
        <v>10459</v>
      </c>
      <c r="B12799" t="s">
        <v>55</v>
      </c>
      <c r="C12799">
        <v>2000</v>
      </c>
      <c r="D12799" s="1" t="d">
        <v>2005-06-03</v>
      </c>
      <c r="E12799" s="1" t="str">
        <f t="shared" si="398"/>
        <v>2005</v>
      </c>
      <c r="F12799" s="1" t="str">
        <f t="shared" si="399"/>
        <v>Jun</v>
      </c>
      <c r="G12799" t="s">
        <v>101</v>
      </c>
      <c r="H12799" t="s">
        <v>933</v>
      </c>
      <c r="I12799">
        <v>0</v>
      </c>
      <c r="J12799">
        <v>0</v>
      </c>
      <c r="K12799">
        <v>0.06</v>
      </c>
      <c r="L12799">
        <v>0</v>
      </c>
      <c r="M12799">
        <v>0.06</v>
      </c>
    </row>
    <row r="12800" spans="1:19" x14ac:dyDescent="0.2">
      <c r="A12800" t="s">
        <v>10460</v>
      </c>
      <c r="B12800" t="s">
        <v>32</v>
      </c>
      <c r="C12800">
        <v>2007</v>
      </c>
      <c r="D12800" s="1" t="d">
        <v>2022-02-18</v>
      </c>
      <c r="E12800" s="1" t="str">
        <f t="shared" si="398"/>
        <v>2022</v>
      </c>
      <c r="F12800" s="1" t="str">
        <f t="shared" si="399"/>
        <v>Feb</v>
      </c>
      <c r="G12800" t="s">
        <v>30</v>
      </c>
      <c r="H12800" t="s">
        <v>283</v>
      </c>
      <c r="I12800">
        <v>0.05</v>
      </c>
      <c r="J12800">
        <v>0</v>
      </c>
      <c r="K12800">
        <v>0</v>
      </c>
      <c r="L12800">
        <v>0</v>
      </c>
      <c r="M12800">
        <v>0.06</v>
      </c>
      <c r="N12800">
        <v>68</v>
      </c>
      <c r="O12800">
        <v>13</v>
      </c>
      <c r="P12800" t="s">
        <v>203</v>
      </c>
      <c r="R12800" t="s">
        <v>10461</v>
      </c>
      <c r="S12800" t="s">
        <v>20</v>
      </c>
    </row>
    <row r="12801" spans="1:19" x14ac:dyDescent="0.2">
      <c r="A12801" t="s">
        <v>10462</v>
      </c>
      <c r="B12801" t="s">
        <v>189</v>
      </c>
      <c r="C12801">
        <v>2005</v>
      </c>
      <c r="D12801" s="1" t="d">
        <v>2016-12-04</v>
      </c>
      <c r="E12801" s="1" t="str">
        <f t="shared" si="398"/>
        <v>2016</v>
      </c>
      <c r="F12801" s="1" t="str">
        <f t="shared" si="399"/>
        <v>Dec</v>
      </c>
      <c r="G12801" t="s">
        <v>39</v>
      </c>
      <c r="H12801" t="s">
        <v>19</v>
      </c>
      <c r="I12801">
        <v>0</v>
      </c>
      <c r="J12801">
        <v>0</v>
      </c>
      <c r="K12801">
        <v>0.05</v>
      </c>
      <c r="L12801">
        <v>0</v>
      </c>
      <c r="M12801">
        <v>0.06</v>
      </c>
    </row>
    <row r="12802" spans="1:19" x14ac:dyDescent="0.2">
      <c r="A12802" t="s">
        <v>10463</v>
      </c>
      <c r="B12802" t="s">
        <v>32</v>
      </c>
      <c r="C12802">
        <v>2008</v>
      </c>
      <c r="D12802" s="1" t="d">
        <v>2014-04-05</v>
      </c>
      <c r="E12802" s="1" t="str">
        <f t="shared" si="398"/>
        <v>2014</v>
      </c>
      <c r="F12802" s="1" t="str">
        <f t="shared" si="399"/>
        <v>Apr</v>
      </c>
      <c r="G12802" t="s">
        <v>101</v>
      </c>
      <c r="H12802" t="s">
        <v>234</v>
      </c>
      <c r="I12802">
        <v>0.03</v>
      </c>
      <c r="J12802">
        <v>0.02</v>
      </c>
      <c r="K12802">
        <v>0</v>
      </c>
      <c r="L12802">
        <v>0</v>
      </c>
      <c r="M12802">
        <v>0.06</v>
      </c>
      <c r="P12802" t="s">
        <v>203</v>
      </c>
      <c r="R12802" t="s">
        <v>2108</v>
      </c>
      <c r="S12802" t="s">
        <v>20</v>
      </c>
    </row>
    <row r="12803" spans="1:19" x14ac:dyDescent="0.2">
      <c r="A12803" t="s">
        <v>380</v>
      </c>
      <c r="B12803" t="s">
        <v>32</v>
      </c>
      <c r="C12803">
        <v>2005</v>
      </c>
      <c r="D12803" s="1" t="d">
        <v>2016-03-09</v>
      </c>
      <c r="E12803" s="1" t="str">
        <f t="shared" ref="E12803:E12866" si="400">TEXT(D12803,"yyyy")</f>
        <v>2016</v>
      </c>
      <c r="F12803" s="1" t="str">
        <f t="shared" ref="F12803:F12866" si="401">TEXT(D12803,"mmm")</f>
        <v>Mar</v>
      </c>
      <c r="G12803" t="s">
        <v>18</v>
      </c>
      <c r="H12803" t="s">
        <v>134</v>
      </c>
      <c r="I12803">
        <v>0.05</v>
      </c>
      <c r="J12803">
        <v>0</v>
      </c>
      <c r="K12803">
        <v>0</v>
      </c>
      <c r="L12803">
        <v>0</v>
      </c>
      <c r="M12803">
        <v>0.06</v>
      </c>
    </row>
    <row r="12804" spans="1:19" x14ac:dyDescent="0.2">
      <c r="A12804" t="s">
        <v>10464</v>
      </c>
      <c r="B12804" t="s">
        <v>55</v>
      </c>
      <c r="C12804">
        <v>2000</v>
      </c>
      <c r="D12804" s="1" t="d">
        <v>1996-12-28</v>
      </c>
      <c r="E12804" s="1" t="str">
        <f t="shared" si="400"/>
        <v>1996</v>
      </c>
      <c r="F12804" s="1" t="str">
        <f t="shared" si="401"/>
        <v>Dec</v>
      </c>
      <c r="G12804" t="s">
        <v>272</v>
      </c>
      <c r="H12804" t="s">
        <v>3633</v>
      </c>
      <c r="I12804">
        <v>0</v>
      </c>
      <c r="J12804">
        <v>0</v>
      </c>
      <c r="K12804">
        <v>0.06</v>
      </c>
      <c r="L12804">
        <v>0</v>
      </c>
      <c r="M12804">
        <v>0.06</v>
      </c>
    </row>
    <row r="12805" spans="1:19" x14ac:dyDescent="0.2">
      <c r="A12805" t="s">
        <v>10465</v>
      </c>
      <c r="B12805" t="s">
        <v>32</v>
      </c>
      <c r="C12805">
        <v>2007</v>
      </c>
      <c r="D12805" s="1" t="d">
        <v>2018-12-08</v>
      </c>
      <c r="E12805" s="1" t="str">
        <f t="shared" si="400"/>
        <v>2018</v>
      </c>
      <c r="F12805" s="1" t="str">
        <f t="shared" si="401"/>
        <v>Dec</v>
      </c>
      <c r="G12805" t="s">
        <v>34</v>
      </c>
      <c r="H12805" t="s">
        <v>372</v>
      </c>
      <c r="I12805">
        <v>0</v>
      </c>
      <c r="J12805">
        <v>0</v>
      </c>
      <c r="K12805">
        <v>0.06</v>
      </c>
      <c r="L12805">
        <v>0</v>
      </c>
      <c r="M12805">
        <v>0.06</v>
      </c>
    </row>
    <row r="12806" spans="1:19" x14ac:dyDescent="0.2">
      <c r="A12806" t="s">
        <v>5519</v>
      </c>
      <c r="B12806" t="s">
        <v>64</v>
      </c>
      <c r="C12806">
        <v>2002</v>
      </c>
      <c r="D12806" s="1" t="d">
        <v>1998-10-24</v>
      </c>
      <c r="E12806" s="1" t="str">
        <f t="shared" si="400"/>
        <v>1998</v>
      </c>
      <c r="F12806" s="1" t="str">
        <f t="shared" si="401"/>
        <v>Oct</v>
      </c>
      <c r="G12806" t="s">
        <v>24</v>
      </c>
      <c r="H12806" t="s">
        <v>484</v>
      </c>
      <c r="I12806">
        <v>0.04</v>
      </c>
      <c r="J12806">
        <v>0.01</v>
      </c>
      <c r="K12806">
        <v>0</v>
      </c>
      <c r="L12806">
        <v>0</v>
      </c>
      <c r="M12806">
        <v>0.06</v>
      </c>
      <c r="N12806">
        <v>67</v>
      </c>
      <c r="O12806">
        <v>11</v>
      </c>
      <c r="P12806" t="s">
        <v>203</v>
      </c>
      <c r="R12806" t="s">
        <v>1980</v>
      </c>
      <c r="S12806" t="s">
        <v>20</v>
      </c>
    </row>
    <row r="12807" spans="1:19" x14ac:dyDescent="0.2">
      <c r="A12807" t="s">
        <v>10466</v>
      </c>
      <c r="B12807" t="s">
        <v>32</v>
      </c>
      <c r="C12807">
        <v>2009</v>
      </c>
      <c r="D12807" s="1" t="d">
        <v>2017-11-12</v>
      </c>
      <c r="E12807" s="1" t="str">
        <f t="shared" si="400"/>
        <v>2017</v>
      </c>
      <c r="F12807" s="1" t="str">
        <f t="shared" si="401"/>
        <v>Nov</v>
      </c>
      <c r="G12807" t="s">
        <v>39</v>
      </c>
      <c r="H12807" t="s">
        <v>4460</v>
      </c>
      <c r="I12807">
        <v>0.05</v>
      </c>
      <c r="J12807">
        <v>0</v>
      </c>
      <c r="K12807">
        <v>0</v>
      </c>
      <c r="L12807">
        <v>0</v>
      </c>
      <c r="M12807">
        <v>0.06</v>
      </c>
      <c r="P12807" t="s">
        <v>203</v>
      </c>
      <c r="R12807" t="s">
        <v>3510</v>
      </c>
      <c r="S12807" t="s">
        <v>20</v>
      </c>
    </row>
    <row r="12808" spans="1:19" x14ac:dyDescent="0.2">
      <c r="A12808" t="s">
        <v>10467</v>
      </c>
      <c r="B12808" t="s">
        <v>55</v>
      </c>
      <c r="C12808">
        <v>2002</v>
      </c>
      <c r="D12808" s="1" t="d">
        <v>2017-08-17</v>
      </c>
      <c r="E12808" s="1" t="str">
        <f t="shared" si="400"/>
        <v>2017</v>
      </c>
      <c r="F12808" s="1" t="str">
        <f t="shared" si="401"/>
        <v>Aug</v>
      </c>
      <c r="G12808" t="s">
        <v>18</v>
      </c>
      <c r="H12808" t="s">
        <v>234</v>
      </c>
      <c r="I12808">
        <v>0.03</v>
      </c>
      <c r="J12808">
        <v>0.02</v>
      </c>
      <c r="K12808">
        <v>0</v>
      </c>
      <c r="L12808">
        <v>0.01</v>
      </c>
      <c r="M12808">
        <v>0.06</v>
      </c>
      <c r="N12808">
        <v>62</v>
      </c>
      <c r="O12808">
        <v>13</v>
      </c>
      <c r="P12808" t="s">
        <v>203</v>
      </c>
      <c r="R12808" t="s">
        <v>357</v>
      </c>
      <c r="S12808" t="s">
        <v>20</v>
      </c>
    </row>
    <row r="12809" spans="1:19" x14ac:dyDescent="0.2">
      <c r="A12809" t="s">
        <v>10468</v>
      </c>
      <c r="B12809" t="s">
        <v>32</v>
      </c>
      <c r="C12809">
        <v>2009</v>
      </c>
      <c r="D12809" s="1" t="d">
        <v>2003-11-01</v>
      </c>
      <c r="E12809" s="1" t="str">
        <f t="shared" si="400"/>
        <v>2003</v>
      </c>
      <c r="F12809" s="1" t="str">
        <f t="shared" si="401"/>
        <v>Nov</v>
      </c>
      <c r="G12809" t="s">
        <v>18</v>
      </c>
      <c r="H12809" t="s">
        <v>234</v>
      </c>
      <c r="I12809">
        <v>0</v>
      </c>
      <c r="J12809">
        <v>0</v>
      </c>
      <c r="K12809">
        <v>0.06</v>
      </c>
      <c r="L12809">
        <v>0</v>
      </c>
      <c r="M12809">
        <v>0.06</v>
      </c>
    </row>
    <row r="12810" spans="1:19" x14ac:dyDescent="0.2">
      <c r="A12810" t="s">
        <v>10469</v>
      </c>
      <c r="B12810" t="s">
        <v>55</v>
      </c>
      <c r="C12810">
        <v>2008</v>
      </c>
      <c r="D12810" s="1" t="d">
        <v>2017-02-01</v>
      </c>
      <c r="E12810" s="1" t="str">
        <f t="shared" si="400"/>
        <v>2017</v>
      </c>
      <c r="F12810" s="1" t="str">
        <f t="shared" si="401"/>
        <v>Feb</v>
      </c>
      <c r="G12810" t="s">
        <v>101</v>
      </c>
      <c r="H12810" t="s">
        <v>3428</v>
      </c>
      <c r="I12810">
        <v>0</v>
      </c>
      <c r="J12810">
        <v>0</v>
      </c>
      <c r="K12810">
        <v>0.06</v>
      </c>
      <c r="L12810">
        <v>0</v>
      </c>
      <c r="M12810">
        <v>0.06</v>
      </c>
    </row>
    <row r="12811" spans="1:19" x14ac:dyDescent="0.2">
      <c r="A12811" t="s">
        <v>6370</v>
      </c>
      <c r="B12811" t="s">
        <v>44</v>
      </c>
      <c r="C12811">
        <v>2011</v>
      </c>
      <c r="D12811" s="1" t="d">
        <v>2000-01-20</v>
      </c>
      <c r="E12811" s="1" t="str">
        <f t="shared" si="400"/>
        <v>2000</v>
      </c>
      <c r="F12811" s="1" t="str">
        <f t="shared" si="401"/>
        <v>Jan</v>
      </c>
      <c r="G12811" t="s">
        <v>18</v>
      </c>
      <c r="H12811" t="s">
        <v>933</v>
      </c>
      <c r="I12811">
        <v>0</v>
      </c>
      <c r="J12811">
        <v>0.05</v>
      </c>
      <c r="K12811">
        <v>0</v>
      </c>
      <c r="L12811">
        <v>0.01</v>
      </c>
      <c r="M12811">
        <v>0.06</v>
      </c>
    </row>
    <row r="12812" spans="1:19" x14ac:dyDescent="0.2">
      <c r="A12812" t="s">
        <v>10470</v>
      </c>
      <c r="B12812" t="s">
        <v>104</v>
      </c>
      <c r="C12812">
        <v>2000</v>
      </c>
      <c r="D12812" s="1" t="d">
        <v>1994-04-29</v>
      </c>
      <c r="E12812" s="1" t="str">
        <f t="shared" si="400"/>
        <v>1994</v>
      </c>
      <c r="F12812" s="1" t="str">
        <f t="shared" si="401"/>
        <v>Apr</v>
      </c>
      <c r="G12812" t="s">
        <v>101</v>
      </c>
      <c r="H12812" t="s">
        <v>111</v>
      </c>
      <c r="I12812">
        <v>0.03</v>
      </c>
      <c r="J12812">
        <v>0.02</v>
      </c>
      <c r="K12812">
        <v>0</v>
      </c>
      <c r="L12812">
        <v>0</v>
      </c>
      <c r="M12812">
        <v>0.06</v>
      </c>
      <c r="N12812">
        <v>34</v>
      </c>
      <c r="O12812">
        <v>4</v>
      </c>
      <c r="P12812" t="s">
        <v>203</v>
      </c>
      <c r="R12812" t="s">
        <v>5977</v>
      </c>
      <c r="S12812" t="s">
        <v>20</v>
      </c>
    </row>
    <row r="12813" spans="1:19" x14ac:dyDescent="0.2">
      <c r="A12813" t="s">
        <v>10471</v>
      </c>
      <c r="B12813" t="s">
        <v>104</v>
      </c>
      <c r="C12813">
        <v>1998</v>
      </c>
      <c r="D12813" s="1" t="d">
        <v>2019-12-09</v>
      </c>
      <c r="E12813" s="1" t="str">
        <f t="shared" si="400"/>
        <v>2019</v>
      </c>
      <c r="F12813" s="1" t="str">
        <f t="shared" si="401"/>
        <v>Dec</v>
      </c>
      <c r="G12813" t="s">
        <v>24</v>
      </c>
      <c r="H12813" t="s">
        <v>2756</v>
      </c>
      <c r="I12813">
        <v>0</v>
      </c>
      <c r="J12813">
        <v>0</v>
      </c>
      <c r="K12813">
        <v>0.05</v>
      </c>
      <c r="L12813">
        <v>0</v>
      </c>
      <c r="M12813">
        <v>0.06</v>
      </c>
    </row>
    <row r="12814" spans="1:19" x14ac:dyDescent="0.2">
      <c r="A12814" t="s">
        <v>1622</v>
      </c>
      <c r="B12814" t="s">
        <v>137</v>
      </c>
      <c r="C12814">
        <v>2006</v>
      </c>
      <c r="D12814" s="1" t="d">
        <v>2006-11-15</v>
      </c>
      <c r="E12814" s="1" t="str">
        <f t="shared" si="400"/>
        <v>2006</v>
      </c>
      <c r="F12814" s="1" t="str">
        <f t="shared" si="401"/>
        <v>Nov</v>
      </c>
      <c r="G12814" t="s">
        <v>18</v>
      </c>
      <c r="H12814" t="s">
        <v>134</v>
      </c>
      <c r="I12814">
        <v>0.04</v>
      </c>
      <c r="J12814">
        <v>0.01</v>
      </c>
      <c r="K12814">
        <v>0</v>
      </c>
      <c r="L12814">
        <v>0</v>
      </c>
      <c r="M12814">
        <v>0.06</v>
      </c>
      <c r="N12814">
        <v>69</v>
      </c>
      <c r="O12814">
        <v>14</v>
      </c>
      <c r="P12814">
        <v>6.8</v>
      </c>
      <c r="Q12814">
        <v>13</v>
      </c>
      <c r="R12814" t="s">
        <v>135</v>
      </c>
      <c r="S12814" t="s">
        <v>20</v>
      </c>
    </row>
    <row r="12815" spans="1:19" x14ac:dyDescent="0.2">
      <c r="A12815" t="s">
        <v>10472</v>
      </c>
      <c r="B12815" t="s">
        <v>1015</v>
      </c>
      <c r="C12815">
        <v>2016</v>
      </c>
      <c r="D12815" s="1" t="d">
        <v>2022-11-20</v>
      </c>
      <c r="E12815" s="1" t="str">
        <f t="shared" si="400"/>
        <v>2022</v>
      </c>
      <c r="F12815" s="1" t="str">
        <f t="shared" si="401"/>
        <v>Nov</v>
      </c>
      <c r="G12815" t="s">
        <v>28</v>
      </c>
      <c r="H12815" t="s">
        <v>5754</v>
      </c>
      <c r="I12815">
        <v>0</v>
      </c>
      <c r="J12815">
        <v>0</v>
      </c>
      <c r="K12815">
        <v>0.06</v>
      </c>
      <c r="L12815">
        <v>0</v>
      </c>
      <c r="M12815">
        <v>0.06</v>
      </c>
      <c r="R12815" t="s">
        <v>10473</v>
      </c>
    </row>
    <row r="12816" spans="1:19" x14ac:dyDescent="0.2">
      <c r="A12816" t="s">
        <v>10474</v>
      </c>
      <c r="B12816" t="s">
        <v>64</v>
      </c>
      <c r="C12816">
        <v>2002</v>
      </c>
      <c r="D12816" s="1" t="d">
        <v>2016-08-12</v>
      </c>
      <c r="E12816" s="1" t="str">
        <f t="shared" si="400"/>
        <v>2016</v>
      </c>
      <c r="F12816" s="1" t="str">
        <f t="shared" si="401"/>
        <v>Aug</v>
      </c>
      <c r="G12816" t="s">
        <v>50</v>
      </c>
      <c r="H12816" t="s">
        <v>329</v>
      </c>
      <c r="I12816">
        <v>0.04</v>
      </c>
      <c r="J12816">
        <v>0.01</v>
      </c>
      <c r="K12816">
        <v>0</v>
      </c>
      <c r="L12816">
        <v>0</v>
      </c>
      <c r="M12816">
        <v>0.06</v>
      </c>
      <c r="N12816">
        <v>53</v>
      </c>
      <c r="O12816">
        <v>7</v>
      </c>
      <c r="P12816" t="s">
        <v>203</v>
      </c>
      <c r="R12816" t="s">
        <v>10475</v>
      </c>
      <c r="S12816" t="s">
        <v>20</v>
      </c>
    </row>
    <row r="12817" spans="1:19" x14ac:dyDescent="0.2">
      <c r="A12817" t="s">
        <v>10476</v>
      </c>
      <c r="B12817" t="s">
        <v>79</v>
      </c>
      <c r="C12817">
        <v>2011</v>
      </c>
      <c r="D12817" s="1" t="d">
        <v>2000-03-17</v>
      </c>
      <c r="E12817" s="1" t="str">
        <f t="shared" si="400"/>
        <v>2000</v>
      </c>
      <c r="F12817" s="1" t="str">
        <f t="shared" si="401"/>
        <v>Mar</v>
      </c>
      <c r="G12817" t="s">
        <v>272</v>
      </c>
      <c r="H12817" t="s">
        <v>372</v>
      </c>
      <c r="I12817">
        <v>0</v>
      </c>
      <c r="J12817">
        <v>0</v>
      </c>
      <c r="K12817">
        <v>0.06</v>
      </c>
      <c r="L12817">
        <v>0</v>
      </c>
      <c r="M12817">
        <v>0.06</v>
      </c>
    </row>
    <row r="12818" spans="1:19" x14ac:dyDescent="0.2">
      <c r="A12818" t="s">
        <v>9432</v>
      </c>
      <c r="B12818" t="s">
        <v>32</v>
      </c>
      <c r="C12818">
        <v>2009</v>
      </c>
      <c r="D12818" s="1" t="d">
        <v>2001-02-23</v>
      </c>
      <c r="E12818" s="1" t="str">
        <f t="shared" si="400"/>
        <v>2001</v>
      </c>
      <c r="F12818" s="1" t="str">
        <f t="shared" si="401"/>
        <v>Feb</v>
      </c>
      <c r="G12818" t="s">
        <v>18</v>
      </c>
      <c r="H12818" t="s">
        <v>202</v>
      </c>
      <c r="I12818">
        <v>0.05</v>
      </c>
      <c r="J12818">
        <v>0</v>
      </c>
      <c r="K12818">
        <v>0</v>
      </c>
      <c r="L12818">
        <v>0</v>
      </c>
      <c r="M12818">
        <v>0.06</v>
      </c>
      <c r="P12818" t="s">
        <v>203</v>
      </c>
      <c r="R12818" t="s">
        <v>2748</v>
      </c>
      <c r="S12818" t="s">
        <v>20</v>
      </c>
    </row>
    <row r="12819" spans="1:19" x14ac:dyDescent="0.2">
      <c r="A12819" t="s">
        <v>10477</v>
      </c>
      <c r="B12819" t="s">
        <v>75</v>
      </c>
      <c r="C12819">
        <v>2015</v>
      </c>
      <c r="D12819" s="1" t="d">
        <v>2013-07-30</v>
      </c>
      <c r="E12819" s="1" t="str">
        <f t="shared" si="400"/>
        <v>2013</v>
      </c>
      <c r="F12819" s="1" t="str">
        <f t="shared" si="401"/>
        <v>Jul</v>
      </c>
      <c r="G12819" t="s">
        <v>18</v>
      </c>
      <c r="H12819" t="s">
        <v>8307</v>
      </c>
      <c r="I12819">
        <v>0</v>
      </c>
      <c r="J12819">
        <v>0.05</v>
      </c>
      <c r="K12819">
        <v>0</v>
      </c>
      <c r="L12819">
        <v>0.01</v>
      </c>
      <c r="M12819">
        <v>0.06</v>
      </c>
      <c r="P12819">
        <v>3</v>
      </c>
      <c r="Q12819">
        <v>4</v>
      </c>
      <c r="R12819" t="s">
        <v>7050</v>
      </c>
      <c r="S12819" t="s">
        <v>20</v>
      </c>
    </row>
    <row r="12820" spans="1:19" x14ac:dyDescent="0.2">
      <c r="A12820" t="s">
        <v>10478</v>
      </c>
      <c r="B12820" t="s">
        <v>79</v>
      </c>
      <c r="C12820">
        <v>2011</v>
      </c>
      <c r="D12820" s="1" t="d">
        <v>1998-06-20</v>
      </c>
      <c r="E12820" s="1" t="str">
        <f t="shared" si="400"/>
        <v>1998</v>
      </c>
      <c r="F12820" s="1" t="str">
        <f t="shared" si="401"/>
        <v>Jun</v>
      </c>
      <c r="G12820" t="s">
        <v>28</v>
      </c>
      <c r="H12820" t="s">
        <v>1004</v>
      </c>
      <c r="I12820">
        <v>0</v>
      </c>
      <c r="J12820">
        <v>0</v>
      </c>
      <c r="K12820">
        <v>0.06</v>
      </c>
      <c r="L12820">
        <v>0</v>
      </c>
      <c r="M12820">
        <v>0.06</v>
      </c>
    </row>
    <row r="12821" spans="1:19" x14ac:dyDescent="0.2">
      <c r="A12821" t="s">
        <v>10479</v>
      </c>
      <c r="B12821" t="s">
        <v>64</v>
      </c>
      <c r="C12821">
        <v>2004</v>
      </c>
      <c r="D12821" s="1" t="d">
        <v>2021-06-17</v>
      </c>
      <c r="E12821" s="1" t="str">
        <f t="shared" si="400"/>
        <v>2021</v>
      </c>
      <c r="F12821" s="1" t="str">
        <f t="shared" si="401"/>
        <v>Jun</v>
      </c>
      <c r="G12821" t="s">
        <v>30</v>
      </c>
      <c r="H12821" t="s">
        <v>663</v>
      </c>
      <c r="I12821">
        <v>0.04</v>
      </c>
      <c r="J12821">
        <v>0.01</v>
      </c>
      <c r="K12821">
        <v>0</v>
      </c>
      <c r="L12821">
        <v>0</v>
      </c>
      <c r="M12821">
        <v>0.06</v>
      </c>
      <c r="N12821">
        <v>37</v>
      </c>
      <c r="O12821">
        <v>6</v>
      </c>
      <c r="P12821" t="s">
        <v>203</v>
      </c>
      <c r="R12821" t="s">
        <v>10480</v>
      </c>
      <c r="S12821" t="s">
        <v>20</v>
      </c>
    </row>
    <row r="12822" spans="1:19" x14ac:dyDescent="0.2">
      <c r="A12822" t="s">
        <v>10481</v>
      </c>
      <c r="B12822" t="s">
        <v>32</v>
      </c>
      <c r="C12822">
        <v>2009</v>
      </c>
      <c r="D12822" s="1" t="d">
        <v>1993-06-29</v>
      </c>
      <c r="E12822" s="1" t="str">
        <f t="shared" si="400"/>
        <v>1993</v>
      </c>
      <c r="F12822" s="1" t="str">
        <f t="shared" si="401"/>
        <v>Jun</v>
      </c>
      <c r="G12822" t="s">
        <v>39</v>
      </c>
      <c r="H12822" t="s">
        <v>825</v>
      </c>
      <c r="I12822">
        <v>0.05</v>
      </c>
      <c r="J12822">
        <v>0</v>
      </c>
      <c r="K12822">
        <v>0</v>
      </c>
      <c r="L12822">
        <v>0</v>
      </c>
      <c r="M12822">
        <v>0.06</v>
      </c>
      <c r="P12822" t="s">
        <v>203</v>
      </c>
      <c r="R12822" t="s">
        <v>10482</v>
      </c>
      <c r="S12822" t="s">
        <v>20</v>
      </c>
    </row>
    <row r="12823" spans="1:19" x14ac:dyDescent="0.2">
      <c r="A12823" t="s">
        <v>8919</v>
      </c>
      <c r="B12823" t="s">
        <v>1015</v>
      </c>
      <c r="C12823">
        <v>2015</v>
      </c>
      <c r="D12823" s="1" t="d">
        <v>2014-03-09</v>
      </c>
      <c r="E12823" s="1" t="str">
        <f t="shared" si="400"/>
        <v>2014</v>
      </c>
      <c r="F12823" s="1" t="str">
        <f t="shared" si="401"/>
        <v>Mar</v>
      </c>
      <c r="G12823" t="s">
        <v>50</v>
      </c>
      <c r="H12823" t="s">
        <v>933</v>
      </c>
      <c r="I12823">
        <v>0</v>
      </c>
      <c r="J12823">
        <v>0</v>
      </c>
      <c r="K12823">
        <v>0.06</v>
      </c>
      <c r="L12823">
        <v>0</v>
      </c>
      <c r="M12823">
        <v>0.06</v>
      </c>
      <c r="P12823" t="s">
        <v>203</v>
      </c>
      <c r="R12823" t="s">
        <v>934</v>
      </c>
      <c r="S12823" t="s">
        <v>88</v>
      </c>
    </row>
    <row r="12824" spans="1:19" x14ac:dyDescent="0.2">
      <c r="A12824" t="s">
        <v>10483</v>
      </c>
      <c r="B12824" t="s">
        <v>44</v>
      </c>
      <c r="C12824">
        <v>2013</v>
      </c>
      <c r="D12824" s="1" t="d">
        <v>2016-10-01</v>
      </c>
      <c r="E12824" s="1" t="str">
        <f t="shared" si="400"/>
        <v>2016</v>
      </c>
      <c r="F12824" s="1" t="str">
        <f t="shared" si="401"/>
        <v>Oct</v>
      </c>
      <c r="G12824" t="s">
        <v>24</v>
      </c>
      <c r="H12824" t="s">
        <v>825</v>
      </c>
      <c r="I12824">
        <v>0.04</v>
      </c>
      <c r="J12824">
        <v>0.01</v>
      </c>
      <c r="K12824">
        <v>0</v>
      </c>
      <c r="L12824">
        <v>0.01</v>
      </c>
      <c r="M12824">
        <v>0.06</v>
      </c>
      <c r="N12824">
        <v>19</v>
      </c>
      <c r="O12824">
        <v>14</v>
      </c>
      <c r="P12824">
        <v>1.3</v>
      </c>
      <c r="Q12824">
        <v>433</v>
      </c>
      <c r="R12824" t="s">
        <v>10484</v>
      </c>
      <c r="S12824" t="s">
        <v>53</v>
      </c>
    </row>
    <row r="12825" spans="1:19" x14ac:dyDescent="0.2">
      <c r="A12825" t="s">
        <v>6343</v>
      </c>
      <c r="B12825" t="s">
        <v>5783</v>
      </c>
      <c r="C12825">
        <v>1996</v>
      </c>
      <c r="D12825" s="1" t="d">
        <v>2011-11-18</v>
      </c>
      <c r="E12825" s="1" t="str">
        <f t="shared" si="400"/>
        <v>2011</v>
      </c>
      <c r="F12825" s="1" t="str">
        <f t="shared" si="401"/>
        <v>Nov</v>
      </c>
      <c r="G12825" t="s">
        <v>86</v>
      </c>
      <c r="H12825" t="s">
        <v>5784</v>
      </c>
      <c r="I12825">
        <v>0</v>
      </c>
      <c r="J12825">
        <v>0</v>
      </c>
      <c r="K12825">
        <v>0.06</v>
      </c>
      <c r="L12825">
        <v>0</v>
      </c>
      <c r="M12825">
        <v>0.06</v>
      </c>
    </row>
    <row r="12826" spans="1:19" x14ac:dyDescent="0.2">
      <c r="A12826" t="s">
        <v>6704</v>
      </c>
      <c r="B12826" t="s">
        <v>75</v>
      </c>
      <c r="C12826">
        <v>2014</v>
      </c>
      <c r="D12826" s="1" t="d">
        <v>2002-02-13</v>
      </c>
      <c r="E12826" s="1" t="str">
        <f t="shared" si="400"/>
        <v>2002</v>
      </c>
      <c r="F12826" s="1" t="str">
        <f t="shared" si="401"/>
        <v>Feb</v>
      </c>
      <c r="G12826" t="s">
        <v>272</v>
      </c>
      <c r="H12826" t="s">
        <v>933</v>
      </c>
      <c r="I12826">
        <v>0</v>
      </c>
      <c r="J12826">
        <v>0</v>
      </c>
      <c r="K12826">
        <v>0.06</v>
      </c>
      <c r="L12826">
        <v>0</v>
      </c>
      <c r="M12826">
        <v>0.06</v>
      </c>
    </row>
    <row r="12827" spans="1:19" x14ac:dyDescent="0.2">
      <c r="A12827" t="s">
        <v>10485</v>
      </c>
      <c r="B12827" t="s">
        <v>55</v>
      </c>
      <c r="C12827">
        <v>2005</v>
      </c>
      <c r="D12827" s="1" t="d">
        <v>1995-01-21</v>
      </c>
      <c r="E12827" s="1" t="str">
        <f t="shared" si="400"/>
        <v>1995</v>
      </c>
      <c r="F12827" s="1" t="str">
        <f t="shared" si="401"/>
        <v>Jan</v>
      </c>
      <c r="G12827" t="s">
        <v>34</v>
      </c>
      <c r="H12827" t="s">
        <v>267</v>
      </c>
      <c r="I12827">
        <v>0.03</v>
      </c>
      <c r="J12827">
        <v>0.02</v>
      </c>
      <c r="K12827">
        <v>0</v>
      </c>
      <c r="L12827">
        <v>0.01</v>
      </c>
      <c r="M12827">
        <v>0.06</v>
      </c>
      <c r="N12827">
        <v>50</v>
      </c>
      <c r="O12827">
        <v>6</v>
      </c>
      <c r="P12827" t="s">
        <v>203</v>
      </c>
      <c r="R12827" t="s">
        <v>5683</v>
      </c>
      <c r="S12827" t="s">
        <v>88</v>
      </c>
    </row>
    <row r="12828" spans="1:19" x14ac:dyDescent="0.2">
      <c r="A12828" t="s">
        <v>10486</v>
      </c>
      <c r="B12828" t="s">
        <v>32</v>
      </c>
      <c r="C12828">
        <v>2008</v>
      </c>
      <c r="D12828" s="1" t="d">
        <v>2005-08-04</v>
      </c>
      <c r="E12828" s="1" t="str">
        <f t="shared" si="400"/>
        <v>2005</v>
      </c>
      <c r="F12828" s="1" t="str">
        <f t="shared" si="401"/>
        <v>Aug</v>
      </c>
      <c r="G12828" t="s">
        <v>39</v>
      </c>
      <c r="H12828" t="s">
        <v>10487</v>
      </c>
      <c r="I12828">
        <v>0</v>
      </c>
      <c r="J12828">
        <v>0</v>
      </c>
      <c r="K12828">
        <v>0.06</v>
      </c>
      <c r="L12828">
        <v>0</v>
      </c>
      <c r="M12828">
        <v>0.06</v>
      </c>
    </row>
    <row r="12829" spans="1:19" x14ac:dyDescent="0.2">
      <c r="A12829" t="s">
        <v>10488</v>
      </c>
      <c r="B12829" t="s">
        <v>55</v>
      </c>
      <c r="C12829">
        <v>2007</v>
      </c>
      <c r="D12829" s="1" t="d">
        <v>1999-09-06</v>
      </c>
      <c r="E12829" s="1" t="str">
        <f t="shared" si="400"/>
        <v>1999</v>
      </c>
      <c r="F12829" s="1" t="str">
        <f t="shared" si="401"/>
        <v>Sep</v>
      </c>
      <c r="G12829" t="s">
        <v>18</v>
      </c>
      <c r="H12829" t="s">
        <v>155</v>
      </c>
      <c r="I12829">
        <v>0.03</v>
      </c>
      <c r="J12829">
        <v>0.02</v>
      </c>
      <c r="K12829">
        <v>0</v>
      </c>
      <c r="L12829">
        <v>0.01</v>
      </c>
      <c r="M12829">
        <v>0.06</v>
      </c>
    </row>
    <row r="12830" spans="1:19" x14ac:dyDescent="0.2">
      <c r="A12830" t="s">
        <v>3668</v>
      </c>
      <c r="B12830" t="s">
        <v>148</v>
      </c>
      <c r="C12830">
        <v>2009</v>
      </c>
      <c r="D12830" s="1" t="d">
        <v>1989-03-30</v>
      </c>
      <c r="E12830" s="1" t="str">
        <f t="shared" si="400"/>
        <v>1989</v>
      </c>
      <c r="F12830" s="1" t="str">
        <f t="shared" si="401"/>
        <v>Mar</v>
      </c>
      <c r="G12830" t="s">
        <v>50</v>
      </c>
      <c r="H12830" t="s">
        <v>134</v>
      </c>
      <c r="I12830">
        <v>0</v>
      </c>
      <c r="J12830">
        <v>0.05</v>
      </c>
      <c r="K12830">
        <v>0</v>
      </c>
      <c r="L12830">
        <v>0.01</v>
      </c>
      <c r="M12830">
        <v>0.06</v>
      </c>
      <c r="N12830">
        <v>76</v>
      </c>
      <c r="O12830">
        <v>20</v>
      </c>
      <c r="P12830">
        <v>8</v>
      </c>
      <c r="Q12830">
        <v>236</v>
      </c>
      <c r="R12830" t="s">
        <v>473</v>
      </c>
      <c r="S12830" t="s">
        <v>53</v>
      </c>
    </row>
    <row r="12831" spans="1:19" x14ac:dyDescent="0.2">
      <c r="A12831" t="s">
        <v>10489</v>
      </c>
      <c r="B12831" t="s">
        <v>1043</v>
      </c>
      <c r="C12831">
        <v>1995</v>
      </c>
      <c r="D12831" s="1" t="d">
        <v>2001-05-10</v>
      </c>
      <c r="E12831" s="1" t="str">
        <f t="shared" si="400"/>
        <v>2001</v>
      </c>
      <c r="F12831" s="1" t="str">
        <f t="shared" si="401"/>
        <v>May</v>
      </c>
      <c r="G12831" t="s">
        <v>37</v>
      </c>
      <c r="H12831" t="s">
        <v>1921</v>
      </c>
      <c r="I12831">
        <v>0</v>
      </c>
      <c r="J12831">
        <v>0</v>
      </c>
      <c r="K12831">
        <v>0.06</v>
      </c>
      <c r="L12831">
        <v>0</v>
      </c>
      <c r="M12831">
        <v>0.06</v>
      </c>
    </row>
    <row r="12832" spans="1:19" x14ac:dyDescent="0.2">
      <c r="A12832" t="s">
        <v>10490</v>
      </c>
      <c r="B12832" t="s">
        <v>159</v>
      </c>
      <c r="C12832">
        <v>2010</v>
      </c>
      <c r="D12832" s="1" t="d">
        <v>2003-12-15</v>
      </c>
      <c r="E12832" s="1" t="str">
        <f t="shared" si="400"/>
        <v>2003</v>
      </c>
      <c r="F12832" s="1" t="str">
        <f t="shared" si="401"/>
        <v>Dec</v>
      </c>
      <c r="G12832" t="s">
        <v>39</v>
      </c>
      <c r="H12832" t="s">
        <v>1207</v>
      </c>
      <c r="I12832">
        <v>0</v>
      </c>
      <c r="J12832">
        <v>0</v>
      </c>
      <c r="K12832">
        <v>0.06</v>
      </c>
      <c r="L12832">
        <v>0</v>
      </c>
      <c r="M12832">
        <v>0.06</v>
      </c>
    </row>
    <row r="12833" spans="1:19" x14ac:dyDescent="0.2">
      <c r="A12833" t="s">
        <v>10491</v>
      </c>
      <c r="B12833" t="s">
        <v>44</v>
      </c>
      <c r="C12833">
        <v>2008</v>
      </c>
      <c r="D12833" s="1" t="d">
        <v>2007-10-11</v>
      </c>
      <c r="E12833" s="1" t="str">
        <f t="shared" si="400"/>
        <v>2007</v>
      </c>
      <c r="F12833" s="1" t="str">
        <f t="shared" si="401"/>
        <v>Oct</v>
      </c>
      <c r="G12833" t="s">
        <v>34</v>
      </c>
      <c r="H12833" t="s">
        <v>10087</v>
      </c>
      <c r="I12833">
        <v>0.05</v>
      </c>
      <c r="J12833">
        <v>0</v>
      </c>
      <c r="K12833">
        <v>0</v>
      </c>
      <c r="L12833">
        <v>0</v>
      </c>
      <c r="M12833">
        <v>0.06</v>
      </c>
      <c r="N12833">
        <v>52</v>
      </c>
      <c r="O12833">
        <v>23</v>
      </c>
      <c r="P12833">
        <v>6.1</v>
      </c>
      <c r="Q12833">
        <v>7</v>
      </c>
      <c r="R12833" t="s">
        <v>3998</v>
      </c>
      <c r="S12833" t="s">
        <v>88</v>
      </c>
    </row>
    <row r="12834" spans="1:19" x14ac:dyDescent="0.2">
      <c r="A12834" t="s">
        <v>1346</v>
      </c>
      <c r="B12834" t="s">
        <v>189</v>
      </c>
      <c r="C12834">
        <v>2004</v>
      </c>
      <c r="D12834" s="1" t="d">
        <v>2010-01-10</v>
      </c>
      <c r="E12834" s="1" t="str">
        <f t="shared" si="400"/>
        <v>2010</v>
      </c>
      <c r="F12834" s="1" t="str">
        <f t="shared" si="401"/>
        <v>Jan</v>
      </c>
      <c r="G12834" t="s">
        <v>37</v>
      </c>
      <c r="H12834" t="s">
        <v>111</v>
      </c>
      <c r="I12834">
        <v>0.04</v>
      </c>
      <c r="J12834">
        <v>0.01</v>
      </c>
      <c r="K12834">
        <v>0</v>
      </c>
      <c r="L12834">
        <v>0</v>
      </c>
      <c r="M12834">
        <v>0.06</v>
      </c>
      <c r="N12834">
        <v>68</v>
      </c>
      <c r="O12834">
        <v>25</v>
      </c>
      <c r="P12834">
        <v>8.1999999999999993</v>
      </c>
      <c r="Q12834">
        <v>5</v>
      </c>
      <c r="R12834" t="s">
        <v>720</v>
      </c>
      <c r="S12834" t="s">
        <v>53</v>
      </c>
    </row>
    <row r="12835" spans="1:19" x14ac:dyDescent="0.2">
      <c r="A12835" t="s">
        <v>10492</v>
      </c>
      <c r="B12835" t="s">
        <v>104</v>
      </c>
      <c r="C12835">
        <v>1997</v>
      </c>
      <c r="D12835" s="1" t="d">
        <v>1999-06-24</v>
      </c>
      <c r="E12835" s="1" t="str">
        <f t="shared" si="400"/>
        <v>1999</v>
      </c>
      <c r="F12835" s="1" t="str">
        <f t="shared" si="401"/>
        <v>Jun</v>
      </c>
      <c r="G12835" t="s">
        <v>37</v>
      </c>
      <c r="H12835" t="s">
        <v>68</v>
      </c>
      <c r="I12835">
        <v>0.03</v>
      </c>
      <c r="J12835">
        <v>0.02</v>
      </c>
      <c r="K12835">
        <v>0</v>
      </c>
      <c r="L12835">
        <v>0</v>
      </c>
      <c r="M12835">
        <v>0.06</v>
      </c>
      <c r="N12835">
        <v>76</v>
      </c>
      <c r="O12835">
        <v>11</v>
      </c>
      <c r="P12835" t="s">
        <v>203</v>
      </c>
      <c r="R12835" t="s">
        <v>2247</v>
      </c>
      <c r="S12835" t="s">
        <v>88</v>
      </c>
    </row>
    <row r="12836" spans="1:19" x14ac:dyDescent="0.2">
      <c r="A12836" t="s">
        <v>4551</v>
      </c>
      <c r="B12836" t="s">
        <v>148</v>
      </c>
      <c r="C12836">
        <v>2016</v>
      </c>
      <c r="D12836" s="1" t="d">
        <v>2010-02-25</v>
      </c>
      <c r="E12836" s="1" t="str">
        <f t="shared" si="400"/>
        <v>2010</v>
      </c>
      <c r="F12836" s="1" t="str">
        <f t="shared" si="401"/>
        <v>Feb</v>
      </c>
      <c r="G12836" t="s">
        <v>18</v>
      </c>
      <c r="H12836" t="s">
        <v>202</v>
      </c>
      <c r="I12836">
        <v>0.01</v>
      </c>
      <c r="J12836">
        <v>0.04</v>
      </c>
      <c r="K12836">
        <v>0</v>
      </c>
      <c r="L12836">
        <v>0</v>
      </c>
      <c r="M12836">
        <v>0.06</v>
      </c>
      <c r="N12836">
        <v>86</v>
      </c>
      <c r="O12836">
        <v>20</v>
      </c>
      <c r="P12836">
        <v>8.1999999999999993</v>
      </c>
      <c r="Q12836">
        <v>580</v>
      </c>
      <c r="R12836" t="s">
        <v>4552</v>
      </c>
      <c r="S12836" t="s">
        <v>20</v>
      </c>
    </row>
    <row r="12837" spans="1:19" x14ac:dyDescent="0.2">
      <c r="A12837" t="s">
        <v>6757</v>
      </c>
      <c r="B12837" t="s">
        <v>44</v>
      </c>
      <c r="C12837">
        <v>2011</v>
      </c>
      <c r="D12837" s="1" t="d">
        <v>1997-01-22</v>
      </c>
      <c r="E12837" s="1" t="str">
        <f t="shared" si="400"/>
        <v>1997</v>
      </c>
      <c r="F12837" s="1" t="str">
        <f t="shared" si="401"/>
        <v>Jan</v>
      </c>
      <c r="G12837" t="s">
        <v>50</v>
      </c>
      <c r="H12837" t="s">
        <v>933</v>
      </c>
      <c r="I12837">
        <v>0</v>
      </c>
      <c r="J12837">
        <v>0.04</v>
      </c>
      <c r="K12837">
        <v>0.01</v>
      </c>
      <c r="L12837">
        <v>0.01</v>
      </c>
      <c r="M12837">
        <v>0.06</v>
      </c>
    </row>
    <row r="12838" spans="1:19" x14ac:dyDescent="0.2">
      <c r="A12838" t="s">
        <v>10493</v>
      </c>
      <c r="B12838" t="s">
        <v>75</v>
      </c>
      <c r="C12838">
        <v>2016</v>
      </c>
      <c r="D12838" s="1" t="d">
        <v>2005-06-03</v>
      </c>
      <c r="E12838" s="1" t="str">
        <f t="shared" si="400"/>
        <v>2005</v>
      </c>
      <c r="F12838" s="1" t="str">
        <f t="shared" si="401"/>
        <v>Jun</v>
      </c>
      <c r="G12838" t="s">
        <v>34</v>
      </c>
      <c r="H12838" t="s">
        <v>933</v>
      </c>
      <c r="I12838">
        <v>0.01</v>
      </c>
      <c r="J12838">
        <v>0</v>
      </c>
      <c r="K12838">
        <v>0.05</v>
      </c>
      <c r="L12838">
        <v>0</v>
      </c>
      <c r="M12838">
        <v>0.06</v>
      </c>
    </row>
    <row r="12839" spans="1:19" x14ac:dyDescent="0.2">
      <c r="A12839" t="s">
        <v>10494</v>
      </c>
      <c r="B12839" t="s">
        <v>104</v>
      </c>
      <c r="C12839">
        <v>1995</v>
      </c>
      <c r="D12839" s="1" t="d">
        <v>2006-04-23</v>
      </c>
      <c r="E12839" s="1" t="str">
        <f t="shared" si="400"/>
        <v>2006</v>
      </c>
      <c r="F12839" s="1" t="str">
        <f t="shared" si="401"/>
        <v>Apr</v>
      </c>
      <c r="G12839" t="s">
        <v>86</v>
      </c>
      <c r="H12839" t="s">
        <v>523</v>
      </c>
      <c r="I12839">
        <v>0.03</v>
      </c>
      <c r="J12839">
        <v>0.02</v>
      </c>
      <c r="K12839">
        <v>0</v>
      </c>
      <c r="L12839">
        <v>0</v>
      </c>
      <c r="M12839">
        <v>0.06</v>
      </c>
    </row>
    <row r="12840" spans="1:19" x14ac:dyDescent="0.2">
      <c r="A12840" t="s">
        <v>10495</v>
      </c>
      <c r="B12840" t="s">
        <v>32</v>
      </c>
      <c r="C12840">
        <v>2007</v>
      </c>
      <c r="D12840" s="1" t="d">
        <v>1996-10-11</v>
      </c>
      <c r="E12840" s="1" t="str">
        <f t="shared" si="400"/>
        <v>1996</v>
      </c>
      <c r="F12840" s="1" t="str">
        <f t="shared" si="401"/>
        <v>Oct</v>
      </c>
      <c r="G12840" t="s">
        <v>28</v>
      </c>
      <c r="H12840" t="s">
        <v>1511</v>
      </c>
      <c r="I12840">
        <v>0.05</v>
      </c>
      <c r="J12840">
        <v>0</v>
      </c>
      <c r="K12840">
        <v>0</v>
      </c>
      <c r="L12840">
        <v>0</v>
      </c>
      <c r="M12840">
        <v>0.06</v>
      </c>
      <c r="N12840">
        <v>60</v>
      </c>
      <c r="O12840">
        <v>10</v>
      </c>
      <c r="P12840" t="s">
        <v>203</v>
      </c>
      <c r="R12840" t="s">
        <v>5537</v>
      </c>
      <c r="S12840" t="s">
        <v>112</v>
      </c>
    </row>
    <row r="12841" spans="1:19" x14ac:dyDescent="0.2">
      <c r="A12841" t="s">
        <v>3363</v>
      </c>
      <c r="B12841" t="s">
        <v>64</v>
      </c>
      <c r="C12841">
        <v>2004</v>
      </c>
      <c r="D12841" s="1" t="d">
        <v>2020-10-10</v>
      </c>
      <c r="E12841" s="1" t="str">
        <f t="shared" si="400"/>
        <v>2020</v>
      </c>
      <c r="F12841" s="1" t="str">
        <f t="shared" si="401"/>
        <v>Oct</v>
      </c>
      <c r="G12841" t="s">
        <v>18</v>
      </c>
      <c r="H12841" t="s">
        <v>71</v>
      </c>
      <c r="I12841">
        <v>0.04</v>
      </c>
      <c r="J12841">
        <v>0.01</v>
      </c>
      <c r="K12841">
        <v>0</v>
      </c>
      <c r="L12841">
        <v>0</v>
      </c>
      <c r="M12841">
        <v>0.06</v>
      </c>
    </row>
    <row r="12842" spans="1:19" x14ac:dyDescent="0.2">
      <c r="A12842" t="s">
        <v>2368</v>
      </c>
      <c r="B12842" t="s">
        <v>1043</v>
      </c>
      <c r="C12842">
        <v>1997</v>
      </c>
      <c r="D12842" s="1" t="d">
        <v>2013-12-18</v>
      </c>
      <c r="E12842" s="1" t="str">
        <f t="shared" si="400"/>
        <v>2013</v>
      </c>
      <c r="F12842" s="1" t="str">
        <f t="shared" si="401"/>
        <v>Dec</v>
      </c>
      <c r="G12842" t="s">
        <v>1</v>
      </c>
      <c r="H12842" t="s">
        <v>222</v>
      </c>
      <c r="I12842">
        <v>0</v>
      </c>
      <c r="J12842">
        <v>0</v>
      </c>
      <c r="K12842">
        <v>0.06</v>
      </c>
      <c r="L12842">
        <v>0</v>
      </c>
      <c r="M12842">
        <v>0.06</v>
      </c>
    </row>
    <row r="12843" spans="1:19" x14ac:dyDescent="0.2">
      <c r="A12843" t="s">
        <v>7939</v>
      </c>
      <c r="B12843" t="s">
        <v>137</v>
      </c>
      <c r="C12843">
        <v>2003</v>
      </c>
      <c r="D12843" s="1" t="d">
        <v>2017-02-02</v>
      </c>
      <c r="E12843" s="1" t="str">
        <f t="shared" si="400"/>
        <v>2017</v>
      </c>
      <c r="F12843" s="1" t="str">
        <f t="shared" si="401"/>
        <v>Feb</v>
      </c>
      <c r="G12843" t="s">
        <v>24</v>
      </c>
      <c r="H12843" t="s">
        <v>283</v>
      </c>
      <c r="I12843">
        <v>0.04</v>
      </c>
      <c r="J12843">
        <v>0.01</v>
      </c>
      <c r="K12843">
        <v>0</v>
      </c>
      <c r="L12843">
        <v>0</v>
      </c>
      <c r="M12843">
        <v>0.06</v>
      </c>
      <c r="N12843">
        <v>68</v>
      </c>
      <c r="O12843">
        <v>28</v>
      </c>
      <c r="P12843" t="s">
        <v>203</v>
      </c>
      <c r="R12843" t="s">
        <v>1538</v>
      </c>
      <c r="S12843" t="s">
        <v>88</v>
      </c>
    </row>
    <row r="12844" spans="1:19" x14ac:dyDescent="0.2">
      <c r="A12844" t="s">
        <v>10496</v>
      </c>
      <c r="B12844" t="s">
        <v>55</v>
      </c>
      <c r="C12844">
        <v>2002</v>
      </c>
      <c r="D12844" s="1" t="d">
        <v>1992-09-24</v>
      </c>
      <c r="E12844" s="1" t="str">
        <f t="shared" si="400"/>
        <v>1992</v>
      </c>
      <c r="F12844" s="1" t="str">
        <f t="shared" si="401"/>
        <v>Sep</v>
      </c>
      <c r="G12844" t="s">
        <v>24</v>
      </c>
      <c r="H12844" t="s">
        <v>155</v>
      </c>
      <c r="I12844">
        <v>0.03</v>
      </c>
      <c r="J12844">
        <v>0.02</v>
      </c>
      <c r="K12844">
        <v>0</v>
      </c>
      <c r="L12844">
        <v>0.01</v>
      </c>
      <c r="M12844">
        <v>0.06</v>
      </c>
      <c r="N12844">
        <v>82</v>
      </c>
      <c r="O12844">
        <v>10</v>
      </c>
      <c r="P12844">
        <v>7.4</v>
      </c>
      <c r="Q12844">
        <v>14</v>
      </c>
      <c r="R12844" t="s">
        <v>2631</v>
      </c>
      <c r="S12844" t="s">
        <v>20</v>
      </c>
    </row>
    <row r="12845" spans="1:19" x14ac:dyDescent="0.2">
      <c r="A12845" t="s">
        <v>10497</v>
      </c>
      <c r="B12845" t="s">
        <v>79</v>
      </c>
      <c r="C12845">
        <v>2011</v>
      </c>
      <c r="D12845" s="1" t="d">
        <v>1996-12-18</v>
      </c>
      <c r="E12845" s="1" t="str">
        <f t="shared" si="400"/>
        <v>1996</v>
      </c>
      <c r="F12845" s="1" t="str">
        <f t="shared" si="401"/>
        <v>Dec</v>
      </c>
      <c r="G12845" t="s">
        <v>18</v>
      </c>
      <c r="H12845" t="s">
        <v>372</v>
      </c>
      <c r="I12845">
        <v>0</v>
      </c>
      <c r="J12845">
        <v>0</v>
      </c>
      <c r="K12845">
        <v>0.06</v>
      </c>
      <c r="L12845">
        <v>0</v>
      </c>
      <c r="M12845">
        <v>0.06</v>
      </c>
    </row>
    <row r="12846" spans="1:19" x14ac:dyDescent="0.2">
      <c r="A12846" t="s">
        <v>10498</v>
      </c>
      <c r="B12846" t="s">
        <v>104</v>
      </c>
      <c r="C12846">
        <v>1996</v>
      </c>
      <c r="D12846" s="1" t="d">
        <v>2002-01-14</v>
      </c>
      <c r="E12846" s="1" t="str">
        <f t="shared" si="400"/>
        <v>2002</v>
      </c>
      <c r="F12846" s="1" t="str">
        <f t="shared" si="401"/>
        <v>Jan</v>
      </c>
      <c r="G12846" t="s">
        <v>24</v>
      </c>
      <c r="H12846" t="s">
        <v>813</v>
      </c>
      <c r="I12846">
        <v>0.03</v>
      </c>
      <c r="J12846">
        <v>0.02</v>
      </c>
      <c r="K12846">
        <v>0</v>
      </c>
      <c r="L12846">
        <v>0</v>
      </c>
      <c r="M12846">
        <v>0.06</v>
      </c>
    </row>
    <row r="12847" spans="1:19" x14ac:dyDescent="0.2">
      <c r="A12847" t="s">
        <v>1842</v>
      </c>
      <c r="B12847" t="s">
        <v>148</v>
      </c>
      <c r="C12847">
        <v>2009</v>
      </c>
      <c r="D12847" s="1" t="d">
        <v>1988-09-10</v>
      </c>
      <c r="E12847" s="1" t="str">
        <f t="shared" si="400"/>
        <v>1988</v>
      </c>
      <c r="F12847" s="1" t="str">
        <f t="shared" si="401"/>
        <v>Sep</v>
      </c>
      <c r="G12847" t="s">
        <v>1</v>
      </c>
      <c r="H12847" t="s">
        <v>134</v>
      </c>
      <c r="I12847">
        <v>0</v>
      </c>
      <c r="J12847">
        <v>0.05</v>
      </c>
      <c r="K12847">
        <v>0</v>
      </c>
      <c r="L12847">
        <v>0.01</v>
      </c>
      <c r="M12847">
        <v>0.06</v>
      </c>
      <c r="N12847">
        <v>81</v>
      </c>
      <c r="O12847">
        <v>44</v>
      </c>
      <c r="P12847">
        <v>8.1</v>
      </c>
      <c r="Q12847">
        <v>1026</v>
      </c>
      <c r="R12847" t="s">
        <v>174</v>
      </c>
      <c r="S12847" t="s">
        <v>88</v>
      </c>
    </row>
    <row r="12848" spans="1:19" x14ac:dyDescent="0.2">
      <c r="A12848" t="s">
        <v>10499</v>
      </c>
      <c r="B12848" t="s">
        <v>148</v>
      </c>
      <c r="C12848">
        <v>2006</v>
      </c>
      <c r="D12848" s="1" t="d">
        <v>2008-05-22</v>
      </c>
      <c r="E12848" s="1" t="str">
        <f t="shared" si="400"/>
        <v>2008</v>
      </c>
      <c r="F12848" s="1" t="str">
        <f t="shared" si="401"/>
        <v>May</v>
      </c>
      <c r="G12848" t="s">
        <v>28</v>
      </c>
      <c r="H12848" t="s">
        <v>484</v>
      </c>
      <c r="I12848">
        <v>0.01</v>
      </c>
      <c r="J12848">
        <v>0.04</v>
      </c>
      <c r="K12848">
        <v>0</v>
      </c>
      <c r="L12848">
        <v>0.01</v>
      </c>
      <c r="M12848">
        <v>0.06</v>
      </c>
      <c r="N12848">
        <v>77</v>
      </c>
      <c r="O12848">
        <v>51</v>
      </c>
      <c r="P12848">
        <v>8.1</v>
      </c>
      <c r="Q12848">
        <v>387</v>
      </c>
      <c r="R12848" t="s">
        <v>10500</v>
      </c>
      <c r="S12848" t="s">
        <v>88</v>
      </c>
    </row>
    <row r="12849" spans="1:19" x14ac:dyDescent="0.2">
      <c r="A12849" t="s">
        <v>10501</v>
      </c>
      <c r="B12849" t="s">
        <v>189</v>
      </c>
      <c r="C12849">
        <v>2004</v>
      </c>
      <c r="D12849" s="1" t="d">
        <v>1993-08-18</v>
      </c>
      <c r="E12849" s="1" t="str">
        <f t="shared" si="400"/>
        <v>1993</v>
      </c>
      <c r="F12849" s="1" t="str">
        <f t="shared" si="401"/>
        <v>Aug</v>
      </c>
      <c r="G12849" t="s">
        <v>272</v>
      </c>
      <c r="H12849" t="s">
        <v>151</v>
      </c>
      <c r="I12849">
        <v>0.04</v>
      </c>
      <c r="J12849">
        <v>0.01</v>
      </c>
      <c r="K12849">
        <v>0</v>
      </c>
      <c r="L12849">
        <v>0</v>
      </c>
      <c r="M12849">
        <v>0.06</v>
      </c>
      <c r="N12849">
        <v>59</v>
      </c>
      <c r="O12849">
        <v>22</v>
      </c>
      <c r="P12849">
        <v>6.6</v>
      </c>
      <c r="Q12849">
        <v>7</v>
      </c>
      <c r="R12849" t="s">
        <v>6432</v>
      </c>
      <c r="S12849" t="s">
        <v>20</v>
      </c>
    </row>
    <row r="12850" spans="1:19" x14ac:dyDescent="0.2">
      <c r="A12850" t="s">
        <v>8197</v>
      </c>
      <c r="B12850" t="s">
        <v>32</v>
      </c>
      <c r="C12850">
        <v>2008</v>
      </c>
      <c r="D12850" s="1" t="d">
        <v>2016-08-28</v>
      </c>
      <c r="E12850" s="1" t="str">
        <f t="shared" si="400"/>
        <v>2016</v>
      </c>
      <c r="F12850" s="1" t="str">
        <f t="shared" si="401"/>
        <v>Aug</v>
      </c>
      <c r="G12850" t="s">
        <v>1</v>
      </c>
      <c r="H12850" t="s">
        <v>4713</v>
      </c>
      <c r="I12850">
        <v>0.05</v>
      </c>
      <c r="J12850">
        <v>0</v>
      </c>
      <c r="K12850">
        <v>0</v>
      </c>
      <c r="L12850">
        <v>0</v>
      </c>
      <c r="M12850">
        <v>0.06</v>
      </c>
      <c r="N12850">
        <v>59</v>
      </c>
      <c r="O12850">
        <v>5</v>
      </c>
      <c r="P12850" t="s">
        <v>203</v>
      </c>
      <c r="R12850" t="s">
        <v>9146</v>
      </c>
      <c r="S12850" t="s">
        <v>20</v>
      </c>
    </row>
    <row r="12851" spans="1:19" x14ac:dyDescent="0.2">
      <c r="A12851" t="s">
        <v>10502</v>
      </c>
      <c r="B12851" t="s">
        <v>137</v>
      </c>
      <c r="C12851">
        <v>2002</v>
      </c>
      <c r="D12851" s="1" t="d">
        <v>2015-05-05</v>
      </c>
      <c r="E12851" s="1" t="str">
        <f t="shared" si="400"/>
        <v>2015</v>
      </c>
      <c r="F12851" s="1" t="str">
        <f t="shared" si="401"/>
        <v>May</v>
      </c>
      <c r="G12851" t="s">
        <v>37</v>
      </c>
      <c r="H12851" t="s">
        <v>1595</v>
      </c>
      <c r="I12851">
        <v>0.04</v>
      </c>
      <c r="J12851">
        <v>0.01</v>
      </c>
      <c r="K12851">
        <v>0</v>
      </c>
      <c r="L12851">
        <v>0</v>
      </c>
      <c r="M12851">
        <v>0.06</v>
      </c>
      <c r="N12851">
        <v>48</v>
      </c>
      <c r="O12851">
        <v>11</v>
      </c>
      <c r="P12851" t="s">
        <v>203</v>
      </c>
      <c r="R12851" t="s">
        <v>5219</v>
      </c>
      <c r="S12851" t="s">
        <v>88</v>
      </c>
    </row>
    <row r="12852" spans="1:19" x14ac:dyDescent="0.2">
      <c r="A12852" t="s">
        <v>10503</v>
      </c>
      <c r="B12852" t="s">
        <v>799</v>
      </c>
      <c r="C12852">
        <v>2000</v>
      </c>
      <c r="D12852" s="1" t="d">
        <v>2005-09-22</v>
      </c>
      <c r="E12852" s="1" t="str">
        <f t="shared" si="400"/>
        <v>2005</v>
      </c>
      <c r="F12852" s="1" t="str">
        <f t="shared" si="401"/>
        <v>Sep</v>
      </c>
      <c r="G12852" t="s">
        <v>18</v>
      </c>
      <c r="H12852" t="s">
        <v>234</v>
      </c>
      <c r="I12852">
        <v>0</v>
      </c>
      <c r="J12852">
        <v>0</v>
      </c>
      <c r="K12852">
        <v>0.06</v>
      </c>
      <c r="L12852">
        <v>0</v>
      </c>
      <c r="M12852">
        <v>0.06</v>
      </c>
    </row>
    <row r="12853" spans="1:19" x14ac:dyDescent="0.2">
      <c r="A12853" t="s">
        <v>10504</v>
      </c>
      <c r="B12853" t="s">
        <v>55</v>
      </c>
      <c r="C12853">
        <v>2004</v>
      </c>
      <c r="D12853" s="1" t="d">
        <v>2008-04-24</v>
      </c>
      <c r="E12853" s="1" t="str">
        <f t="shared" si="400"/>
        <v>2008</v>
      </c>
      <c r="F12853" s="1" t="str">
        <f t="shared" si="401"/>
        <v>Apr</v>
      </c>
      <c r="G12853" t="s">
        <v>50</v>
      </c>
      <c r="H12853" t="s">
        <v>3932</v>
      </c>
      <c r="I12853">
        <v>0.03</v>
      </c>
      <c r="J12853">
        <v>0.02</v>
      </c>
      <c r="K12853">
        <v>0</v>
      </c>
      <c r="L12853">
        <v>0.01</v>
      </c>
      <c r="M12853">
        <v>0.06</v>
      </c>
      <c r="N12853">
        <v>53</v>
      </c>
      <c r="O12853">
        <v>8</v>
      </c>
      <c r="P12853" t="s">
        <v>203</v>
      </c>
      <c r="R12853" t="s">
        <v>1241</v>
      </c>
      <c r="S12853" t="s">
        <v>20</v>
      </c>
    </row>
    <row r="12854" spans="1:19" x14ac:dyDescent="0.2">
      <c r="A12854" t="s">
        <v>10505</v>
      </c>
      <c r="B12854" t="s">
        <v>32</v>
      </c>
      <c r="C12854">
        <v>2007</v>
      </c>
      <c r="D12854" s="1" t="d">
        <v>1998-02-24</v>
      </c>
      <c r="E12854" s="1" t="str">
        <f t="shared" si="400"/>
        <v>1998</v>
      </c>
      <c r="F12854" s="1" t="str">
        <f t="shared" si="401"/>
        <v>Feb</v>
      </c>
      <c r="G12854" t="s">
        <v>28</v>
      </c>
      <c r="H12854" t="s">
        <v>1870</v>
      </c>
      <c r="I12854">
        <v>0.05</v>
      </c>
      <c r="J12854">
        <v>0</v>
      </c>
      <c r="K12854">
        <v>0</v>
      </c>
      <c r="L12854">
        <v>0</v>
      </c>
      <c r="M12854">
        <v>0.06</v>
      </c>
      <c r="N12854">
        <v>65</v>
      </c>
      <c r="O12854">
        <v>18</v>
      </c>
      <c r="P12854">
        <v>7.9</v>
      </c>
      <c r="Q12854">
        <v>13</v>
      </c>
      <c r="R12854" t="s">
        <v>10506</v>
      </c>
      <c r="S12854" t="s">
        <v>88</v>
      </c>
    </row>
    <row r="12855" spans="1:19" x14ac:dyDescent="0.2">
      <c r="A12855" t="s">
        <v>10507</v>
      </c>
      <c r="B12855" t="s">
        <v>159</v>
      </c>
      <c r="C12855">
        <v>2010</v>
      </c>
      <c r="D12855" s="1" t="d">
        <v>2009-08-01</v>
      </c>
      <c r="E12855" s="1" t="str">
        <f t="shared" si="400"/>
        <v>2009</v>
      </c>
      <c r="F12855" s="1" t="str">
        <f t="shared" si="401"/>
        <v>Aug</v>
      </c>
      <c r="G12855" t="s">
        <v>28</v>
      </c>
      <c r="H12855" t="s">
        <v>1921</v>
      </c>
      <c r="I12855">
        <v>0</v>
      </c>
      <c r="J12855">
        <v>0</v>
      </c>
      <c r="K12855">
        <v>0.06</v>
      </c>
      <c r="L12855">
        <v>0</v>
      </c>
      <c r="M12855">
        <v>0.06</v>
      </c>
    </row>
    <row r="12856" spans="1:19" x14ac:dyDescent="0.2">
      <c r="A12856" t="s">
        <v>10508</v>
      </c>
      <c r="B12856" t="s">
        <v>1015</v>
      </c>
      <c r="C12856">
        <v>2015</v>
      </c>
      <c r="D12856" s="1" t="d">
        <v>2002-12-23</v>
      </c>
      <c r="E12856" s="1" t="str">
        <f t="shared" si="400"/>
        <v>2002</v>
      </c>
      <c r="F12856" s="1" t="str">
        <f t="shared" si="401"/>
        <v>Dec</v>
      </c>
      <c r="G12856" t="s">
        <v>34</v>
      </c>
      <c r="H12856" t="s">
        <v>10509</v>
      </c>
      <c r="I12856">
        <v>0</v>
      </c>
      <c r="J12856">
        <v>0</v>
      </c>
      <c r="K12856">
        <v>0.06</v>
      </c>
      <c r="L12856">
        <v>0</v>
      </c>
      <c r="M12856">
        <v>0.06</v>
      </c>
    </row>
    <row r="12857" spans="1:19" x14ac:dyDescent="0.2">
      <c r="A12857" t="s">
        <v>10510</v>
      </c>
      <c r="B12857" t="s">
        <v>32</v>
      </c>
      <c r="C12857">
        <v>2006</v>
      </c>
      <c r="D12857" s="1" t="d">
        <v>2011-05-12</v>
      </c>
      <c r="E12857" s="1" t="str">
        <f t="shared" si="400"/>
        <v>2011</v>
      </c>
      <c r="F12857" s="1" t="str">
        <f t="shared" si="401"/>
        <v>May</v>
      </c>
      <c r="G12857" t="s">
        <v>37</v>
      </c>
      <c r="H12857" t="s">
        <v>155</v>
      </c>
      <c r="I12857">
        <v>0.05</v>
      </c>
      <c r="J12857">
        <v>0</v>
      </c>
      <c r="K12857">
        <v>0</v>
      </c>
      <c r="L12857">
        <v>0</v>
      </c>
      <c r="M12857">
        <v>0.06</v>
      </c>
    </row>
    <row r="12858" spans="1:19" x14ac:dyDescent="0.2">
      <c r="A12858" t="s">
        <v>10511</v>
      </c>
      <c r="B12858" t="s">
        <v>148</v>
      </c>
      <c r="C12858">
        <v>2011</v>
      </c>
      <c r="D12858" s="1" t="d">
        <v>2017-04-25</v>
      </c>
      <c r="E12858" s="1" t="str">
        <f t="shared" si="400"/>
        <v>2017</v>
      </c>
      <c r="F12858" s="1" t="str">
        <f t="shared" si="401"/>
        <v>Apr</v>
      </c>
      <c r="G12858" t="s">
        <v>39</v>
      </c>
      <c r="H12858" t="s">
        <v>7739</v>
      </c>
      <c r="I12858">
        <v>0</v>
      </c>
      <c r="J12858">
        <v>0.05</v>
      </c>
      <c r="K12858">
        <v>0</v>
      </c>
      <c r="L12858">
        <v>0.01</v>
      </c>
      <c r="M12858">
        <v>0.06</v>
      </c>
      <c r="P12858" t="s">
        <v>203</v>
      </c>
      <c r="R12858" t="s">
        <v>2201</v>
      </c>
    </row>
    <row r="12859" spans="1:19" x14ac:dyDescent="0.2">
      <c r="A12859" t="s">
        <v>10512</v>
      </c>
      <c r="B12859" t="s">
        <v>55</v>
      </c>
      <c r="C12859">
        <v>2005</v>
      </c>
      <c r="D12859" s="1" t="d">
        <v>1994-11-01</v>
      </c>
      <c r="E12859" s="1" t="str">
        <f t="shared" si="400"/>
        <v>1994</v>
      </c>
      <c r="F12859" s="1" t="str">
        <f t="shared" si="401"/>
        <v>Nov</v>
      </c>
      <c r="G12859" t="s">
        <v>24</v>
      </c>
      <c r="H12859" t="s">
        <v>68</v>
      </c>
      <c r="I12859">
        <v>0.03</v>
      </c>
      <c r="J12859">
        <v>0.02</v>
      </c>
      <c r="K12859">
        <v>0</v>
      </c>
      <c r="L12859">
        <v>0.01</v>
      </c>
      <c r="M12859">
        <v>0.06</v>
      </c>
    </row>
    <row r="12860" spans="1:19" x14ac:dyDescent="0.2">
      <c r="A12860" t="s">
        <v>10513</v>
      </c>
      <c r="B12860" t="s">
        <v>148</v>
      </c>
      <c r="C12860">
        <v>2006</v>
      </c>
      <c r="D12860" s="1" t="d">
        <v>2000-04-07</v>
      </c>
      <c r="E12860" s="1" t="str">
        <f t="shared" si="400"/>
        <v>2000</v>
      </c>
      <c r="F12860" s="1" t="str">
        <f t="shared" si="401"/>
        <v>Apr</v>
      </c>
      <c r="G12860" t="s">
        <v>28</v>
      </c>
      <c r="H12860" t="s">
        <v>6580</v>
      </c>
      <c r="I12860">
        <v>0</v>
      </c>
      <c r="J12860">
        <v>0.05</v>
      </c>
      <c r="K12860">
        <v>0</v>
      </c>
      <c r="L12860">
        <v>0.01</v>
      </c>
      <c r="M12860">
        <v>0.06</v>
      </c>
      <c r="N12860">
        <v>63</v>
      </c>
      <c r="O12860">
        <v>39</v>
      </c>
      <c r="P12860">
        <v>7.3</v>
      </c>
      <c r="Q12860">
        <v>519</v>
      </c>
      <c r="R12860" t="s">
        <v>6145</v>
      </c>
      <c r="S12860" t="s">
        <v>88</v>
      </c>
    </row>
    <row r="12861" spans="1:19" x14ac:dyDescent="0.2">
      <c r="A12861" t="s">
        <v>10514</v>
      </c>
      <c r="B12861" t="s">
        <v>17</v>
      </c>
      <c r="C12861">
        <v>2009</v>
      </c>
      <c r="D12861" s="1" t="d">
        <v>2002-03-07</v>
      </c>
      <c r="E12861" s="1" t="str">
        <f t="shared" si="400"/>
        <v>2002</v>
      </c>
      <c r="F12861" s="1" t="str">
        <f t="shared" si="401"/>
        <v>Mar</v>
      </c>
      <c r="G12861" t="s">
        <v>30</v>
      </c>
      <c r="H12861" t="s">
        <v>1787</v>
      </c>
      <c r="I12861">
        <v>0.05</v>
      </c>
      <c r="J12861">
        <v>0</v>
      </c>
      <c r="K12861">
        <v>0</v>
      </c>
      <c r="L12861">
        <v>0</v>
      </c>
      <c r="M12861">
        <v>0.05</v>
      </c>
    </row>
    <row r="12862" spans="1:19" x14ac:dyDescent="0.2">
      <c r="A12862" t="s">
        <v>10515</v>
      </c>
      <c r="B12862" t="s">
        <v>159</v>
      </c>
      <c r="C12862">
        <v>2013</v>
      </c>
      <c r="D12862" s="1" t="d">
        <v>2008-06-23</v>
      </c>
      <c r="E12862" s="1" t="str">
        <f t="shared" si="400"/>
        <v>2008</v>
      </c>
      <c r="F12862" s="1" t="str">
        <f t="shared" si="401"/>
        <v>Jun</v>
      </c>
      <c r="G12862" t="s">
        <v>101</v>
      </c>
      <c r="H12862" t="s">
        <v>3403</v>
      </c>
      <c r="I12862">
        <v>0</v>
      </c>
      <c r="J12862">
        <v>0</v>
      </c>
      <c r="K12862">
        <v>0.05</v>
      </c>
      <c r="L12862">
        <v>0</v>
      </c>
      <c r="M12862">
        <v>0.05</v>
      </c>
    </row>
    <row r="12863" spans="1:19" x14ac:dyDescent="0.2">
      <c r="A12863" t="s">
        <v>10516</v>
      </c>
      <c r="B12863" t="s">
        <v>1043</v>
      </c>
      <c r="C12863">
        <v>1998</v>
      </c>
      <c r="D12863" s="1" t="d">
        <v>1999-04-08</v>
      </c>
      <c r="E12863" s="1" t="str">
        <f t="shared" si="400"/>
        <v>1999</v>
      </c>
      <c r="F12863" s="1" t="str">
        <f t="shared" si="401"/>
        <v>Apr</v>
      </c>
      <c r="G12863" t="s">
        <v>272</v>
      </c>
      <c r="H12863" t="s">
        <v>151</v>
      </c>
      <c r="I12863">
        <v>0</v>
      </c>
      <c r="J12863">
        <v>0</v>
      </c>
      <c r="K12863">
        <v>0.05</v>
      </c>
      <c r="L12863">
        <v>0</v>
      </c>
      <c r="M12863">
        <v>0.05</v>
      </c>
    </row>
    <row r="12864" spans="1:19" x14ac:dyDescent="0.2">
      <c r="A12864" t="s">
        <v>10517</v>
      </c>
      <c r="B12864" t="s">
        <v>32</v>
      </c>
      <c r="C12864">
        <v>2009</v>
      </c>
      <c r="D12864" s="1" t="d">
        <v>1998-01-05</v>
      </c>
      <c r="E12864" s="1" t="str">
        <f t="shared" si="400"/>
        <v>1998</v>
      </c>
      <c r="F12864" s="1" t="str">
        <f t="shared" si="401"/>
        <v>Jan</v>
      </c>
      <c r="G12864" t="s">
        <v>272</v>
      </c>
      <c r="H12864" t="s">
        <v>4489</v>
      </c>
      <c r="I12864">
        <v>0.05</v>
      </c>
      <c r="J12864">
        <v>0</v>
      </c>
      <c r="K12864">
        <v>0</v>
      </c>
      <c r="L12864">
        <v>0</v>
      </c>
      <c r="M12864">
        <v>0.05</v>
      </c>
      <c r="N12864">
        <v>42</v>
      </c>
      <c r="O12864">
        <v>5</v>
      </c>
      <c r="P12864" t="s">
        <v>203</v>
      </c>
      <c r="R12864" t="s">
        <v>10518</v>
      </c>
      <c r="S12864" t="s">
        <v>112</v>
      </c>
    </row>
    <row r="12865" spans="1:19" x14ac:dyDescent="0.2">
      <c r="A12865" t="s">
        <v>7710</v>
      </c>
      <c r="B12865" t="s">
        <v>171</v>
      </c>
      <c r="C12865">
        <v>2016</v>
      </c>
      <c r="D12865" s="1" t="d">
        <v>2010-09-06</v>
      </c>
      <c r="E12865" s="1" t="str">
        <f t="shared" si="400"/>
        <v>2010</v>
      </c>
      <c r="F12865" s="1" t="str">
        <f t="shared" si="401"/>
        <v>Sep</v>
      </c>
      <c r="G12865" t="s">
        <v>50</v>
      </c>
      <c r="H12865" t="s">
        <v>3903</v>
      </c>
      <c r="I12865">
        <v>0.03</v>
      </c>
      <c r="J12865">
        <v>0.02</v>
      </c>
      <c r="K12865">
        <v>0</v>
      </c>
      <c r="L12865">
        <v>0</v>
      </c>
      <c r="M12865">
        <v>0.05</v>
      </c>
      <c r="N12865">
        <v>35</v>
      </c>
      <c r="O12865">
        <v>17</v>
      </c>
      <c r="P12865">
        <v>5.2</v>
      </c>
      <c r="Q12865">
        <v>74</v>
      </c>
      <c r="R12865" t="s">
        <v>7711</v>
      </c>
      <c r="S12865" t="s">
        <v>53</v>
      </c>
    </row>
    <row r="12866" spans="1:19" x14ac:dyDescent="0.2">
      <c r="A12866" t="s">
        <v>10519</v>
      </c>
      <c r="B12866" t="s">
        <v>32</v>
      </c>
      <c r="C12866">
        <v>2010</v>
      </c>
      <c r="D12866" s="1" t="d">
        <v>2010-06-23</v>
      </c>
      <c r="E12866" s="1" t="str">
        <f t="shared" si="400"/>
        <v>2010</v>
      </c>
      <c r="F12866" s="1" t="str">
        <f t="shared" si="401"/>
        <v>Jun</v>
      </c>
      <c r="G12866" t="s">
        <v>34</v>
      </c>
      <c r="H12866" t="s">
        <v>6900</v>
      </c>
      <c r="I12866">
        <v>0.05</v>
      </c>
      <c r="J12866">
        <v>0</v>
      </c>
      <c r="K12866">
        <v>0</v>
      </c>
      <c r="L12866">
        <v>0</v>
      </c>
      <c r="M12866">
        <v>0.05</v>
      </c>
      <c r="P12866" t="s">
        <v>203</v>
      </c>
      <c r="R12866" t="s">
        <v>6900</v>
      </c>
      <c r="S12866" t="s">
        <v>20</v>
      </c>
    </row>
    <row r="12867" spans="1:19" x14ac:dyDescent="0.2">
      <c r="A12867" t="s">
        <v>10520</v>
      </c>
      <c r="B12867" t="s">
        <v>64</v>
      </c>
      <c r="C12867">
        <v>2002</v>
      </c>
      <c r="D12867" s="1" t="d">
        <v>2008-11-13</v>
      </c>
      <c r="E12867" s="1" t="str">
        <f t="shared" ref="E12867:E12930" si="402">TEXT(D12867,"yyyy")</f>
        <v>2008</v>
      </c>
      <c r="F12867" s="1" t="str">
        <f t="shared" ref="F12867:F12930" si="403">TEXT(D12867,"mmm")</f>
        <v>Nov</v>
      </c>
      <c r="G12867" t="s">
        <v>272</v>
      </c>
      <c r="H12867" t="s">
        <v>111</v>
      </c>
      <c r="I12867">
        <v>0.04</v>
      </c>
      <c r="J12867">
        <v>0.01</v>
      </c>
      <c r="K12867">
        <v>0</v>
      </c>
      <c r="L12867">
        <v>0</v>
      </c>
      <c r="M12867">
        <v>0.05</v>
      </c>
      <c r="N12867">
        <v>75</v>
      </c>
      <c r="O12867">
        <v>4</v>
      </c>
      <c r="P12867" t="s">
        <v>203</v>
      </c>
      <c r="R12867" t="s">
        <v>10521</v>
      </c>
      <c r="S12867" t="s">
        <v>20</v>
      </c>
    </row>
    <row r="12868" spans="1:19" x14ac:dyDescent="0.2">
      <c r="A12868" t="s">
        <v>10522</v>
      </c>
      <c r="B12868" t="s">
        <v>64</v>
      </c>
      <c r="C12868">
        <v>2002</v>
      </c>
      <c r="D12868" s="1" t="d">
        <v>1988-07-11</v>
      </c>
      <c r="E12868" s="1" t="str">
        <f t="shared" si="402"/>
        <v>1988</v>
      </c>
      <c r="F12868" s="1" t="str">
        <f t="shared" si="403"/>
        <v>Jul</v>
      </c>
      <c r="G12868" t="s">
        <v>28</v>
      </c>
      <c r="H12868" t="s">
        <v>1708</v>
      </c>
      <c r="I12868">
        <v>0.04</v>
      </c>
      <c r="J12868">
        <v>0.01</v>
      </c>
      <c r="K12868">
        <v>0</v>
      </c>
      <c r="L12868">
        <v>0</v>
      </c>
      <c r="M12868">
        <v>0.05</v>
      </c>
    </row>
    <row r="12869" spans="1:19" x14ac:dyDescent="0.2">
      <c r="A12869" t="s">
        <v>7761</v>
      </c>
      <c r="B12869" t="s">
        <v>17</v>
      </c>
      <c r="C12869">
        <v>2007</v>
      </c>
      <c r="D12869" s="1" t="d">
        <v>2004-08-19</v>
      </c>
      <c r="E12869" s="1" t="str">
        <f t="shared" si="402"/>
        <v>2004</v>
      </c>
      <c r="F12869" s="1" t="str">
        <f t="shared" si="403"/>
        <v>Aug</v>
      </c>
      <c r="G12869" t="s">
        <v>34</v>
      </c>
      <c r="H12869" t="s">
        <v>283</v>
      </c>
      <c r="I12869">
        <v>0.05</v>
      </c>
      <c r="J12869">
        <v>0</v>
      </c>
      <c r="K12869">
        <v>0</v>
      </c>
      <c r="L12869">
        <v>0</v>
      </c>
      <c r="M12869">
        <v>0.05</v>
      </c>
      <c r="N12869">
        <v>30</v>
      </c>
      <c r="O12869">
        <v>4</v>
      </c>
      <c r="P12869">
        <v>3.6</v>
      </c>
      <c r="Q12869">
        <v>20</v>
      </c>
      <c r="R12869" t="s">
        <v>5415</v>
      </c>
      <c r="S12869" t="s">
        <v>20</v>
      </c>
    </row>
    <row r="12870" spans="1:19" x14ac:dyDescent="0.2">
      <c r="A12870" t="s">
        <v>10523</v>
      </c>
      <c r="B12870" t="s">
        <v>55</v>
      </c>
      <c r="C12870">
        <v>2006</v>
      </c>
      <c r="D12870" s="1" t="d">
        <v>2008-09-21</v>
      </c>
      <c r="E12870" s="1" t="str">
        <f t="shared" si="402"/>
        <v>2008</v>
      </c>
      <c r="F12870" s="1" t="str">
        <f t="shared" si="403"/>
        <v>Sep</v>
      </c>
      <c r="G12870" t="s">
        <v>50</v>
      </c>
      <c r="H12870" t="s">
        <v>222</v>
      </c>
      <c r="I12870">
        <v>0.03</v>
      </c>
      <c r="J12870">
        <v>0.02</v>
      </c>
      <c r="K12870">
        <v>0</v>
      </c>
      <c r="L12870">
        <v>0.01</v>
      </c>
      <c r="M12870">
        <v>0.05</v>
      </c>
      <c r="N12870">
        <v>43</v>
      </c>
      <c r="O12870">
        <v>36</v>
      </c>
      <c r="P12870">
        <v>6.2</v>
      </c>
      <c r="Q12870">
        <v>11</v>
      </c>
      <c r="R12870" t="s">
        <v>222</v>
      </c>
      <c r="S12870" t="s">
        <v>53</v>
      </c>
    </row>
    <row r="12871" spans="1:19" x14ac:dyDescent="0.2">
      <c r="A12871" t="s">
        <v>8954</v>
      </c>
      <c r="B12871" t="s">
        <v>137</v>
      </c>
      <c r="C12871">
        <v>2003</v>
      </c>
      <c r="D12871" s="1" t="d">
        <v>2022-04-16</v>
      </c>
      <c r="E12871" s="1" t="str">
        <f t="shared" si="402"/>
        <v>2022</v>
      </c>
      <c r="F12871" s="1" t="str">
        <f t="shared" si="403"/>
        <v>Apr</v>
      </c>
      <c r="G12871" t="s">
        <v>24</v>
      </c>
      <c r="H12871" t="s">
        <v>523</v>
      </c>
      <c r="I12871">
        <v>0.04</v>
      </c>
      <c r="J12871">
        <v>0.01</v>
      </c>
      <c r="K12871">
        <v>0</v>
      </c>
      <c r="L12871">
        <v>0</v>
      </c>
      <c r="M12871">
        <v>0.05</v>
      </c>
      <c r="N12871">
        <v>60</v>
      </c>
      <c r="O12871">
        <v>16</v>
      </c>
      <c r="P12871">
        <v>8.8000000000000007</v>
      </c>
      <c r="Q12871">
        <v>4</v>
      </c>
      <c r="R12871" t="s">
        <v>1788</v>
      </c>
      <c r="S12871" t="s">
        <v>20</v>
      </c>
    </row>
    <row r="12872" spans="1:19" x14ac:dyDescent="0.2">
      <c r="A12872" t="s">
        <v>10524</v>
      </c>
      <c r="B12872" t="s">
        <v>64</v>
      </c>
      <c r="C12872">
        <v>2005</v>
      </c>
      <c r="D12872" s="1" t="d">
        <v>2008-05-02</v>
      </c>
      <c r="E12872" s="1" t="str">
        <f t="shared" si="402"/>
        <v>2008</v>
      </c>
      <c r="F12872" s="1" t="str">
        <f t="shared" si="403"/>
        <v>May</v>
      </c>
      <c r="G12872" t="s">
        <v>272</v>
      </c>
      <c r="H12872" t="s">
        <v>155</v>
      </c>
      <c r="I12872">
        <v>0.04</v>
      </c>
      <c r="J12872">
        <v>0.01</v>
      </c>
      <c r="K12872">
        <v>0</v>
      </c>
      <c r="L12872">
        <v>0</v>
      </c>
      <c r="M12872">
        <v>0.05</v>
      </c>
      <c r="N12872">
        <v>78</v>
      </c>
      <c r="O12872">
        <v>29</v>
      </c>
      <c r="P12872">
        <v>9.1</v>
      </c>
      <c r="Q12872">
        <v>10</v>
      </c>
      <c r="R12872" t="s">
        <v>10525</v>
      </c>
      <c r="S12872" t="s">
        <v>112</v>
      </c>
    </row>
    <row r="12873" spans="1:19" x14ac:dyDescent="0.2">
      <c r="A12873" t="s">
        <v>1579</v>
      </c>
      <c r="B12873" t="s">
        <v>148</v>
      </c>
      <c r="C12873">
        <v>2010</v>
      </c>
      <c r="D12873" s="1" t="d">
        <v>2021-12-21</v>
      </c>
      <c r="E12873" s="1" t="str">
        <f t="shared" si="402"/>
        <v>2021</v>
      </c>
      <c r="F12873" s="1" t="str">
        <f t="shared" si="403"/>
        <v>Dec</v>
      </c>
      <c r="G12873" t="s">
        <v>24</v>
      </c>
      <c r="H12873" t="s">
        <v>648</v>
      </c>
      <c r="I12873">
        <v>0</v>
      </c>
      <c r="J12873">
        <v>0.05</v>
      </c>
      <c r="K12873">
        <v>0</v>
      </c>
      <c r="L12873">
        <v>0.01</v>
      </c>
      <c r="M12873">
        <v>0.05</v>
      </c>
      <c r="N12873">
        <v>84</v>
      </c>
      <c r="O12873">
        <v>15</v>
      </c>
      <c r="P12873">
        <v>6.6</v>
      </c>
      <c r="Q12873">
        <v>99</v>
      </c>
      <c r="R12873" t="s">
        <v>1580</v>
      </c>
      <c r="S12873" t="s">
        <v>20</v>
      </c>
    </row>
    <row r="12874" spans="1:19" x14ac:dyDescent="0.2">
      <c r="A12874" t="s">
        <v>8200</v>
      </c>
      <c r="B12874" t="s">
        <v>137</v>
      </c>
      <c r="C12874">
        <v>2003</v>
      </c>
      <c r="D12874" s="1" t="d">
        <v>2017-09-16</v>
      </c>
      <c r="E12874" s="1" t="str">
        <f t="shared" si="402"/>
        <v>2017</v>
      </c>
      <c r="F12874" s="1" t="str">
        <f t="shared" si="403"/>
        <v>Sep</v>
      </c>
      <c r="G12874" t="s">
        <v>50</v>
      </c>
      <c r="H12874" t="s">
        <v>523</v>
      </c>
      <c r="I12874">
        <v>0.04</v>
      </c>
      <c r="J12874">
        <v>0.01</v>
      </c>
      <c r="K12874">
        <v>0</v>
      </c>
      <c r="L12874">
        <v>0</v>
      </c>
      <c r="M12874">
        <v>0.05</v>
      </c>
      <c r="N12874">
        <v>65</v>
      </c>
      <c r="O12874">
        <v>25</v>
      </c>
      <c r="P12874">
        <v>7.1</v>
      </c>
      <c r="Q12874">
        <v>7</v>
      </c>
      <c r="R12874" t="s">
        <v>8201</v>
      </c>
      <c r="S12874" t="s">
        <v>53</v>
      </c>
    </row>
    <row r="12875" spans="1:19" x14ac:dyDescent="0.2">
      <c r="A12875" t="s">
        <v>10526</v>
      </c>
      <c r="B12875" t="s">
        <v>32</v>
      </c>
      <c r="C12875">
        <v>2010</v>
      </c>
      <c r="D12875" s="1" t="d">
        <v>1996-08-15</v>
      </c>
      <c r="E12875" s="1" t="str">
        <f t="shared" si="402"/>
        <v>1996</v>
      </c>
      <c r="F12875" s="1" t="str">
        <f t="shared" si="403"/>
        <v>Aug</v>
      </c>
      <c r="G12875" t="s">
        <v>34</v>
      </c>
      <c r="H12875" t="s">
        <v>372</v>
      </c>
      <c r="I12875">
        <v>0</v>
      </c>
      <c r="J12875">
        <v>0</v>
      </c>
      <c r="K12875">
        <v>0.05</v>
      </c>
      <c r="L12875">
        <v>0</v>
      </c>
      <c r="M12875">
        <v>0.05</v>
      </c>
    </row>
    <row r="12876" spans="1:19" x14ac:dyDescent="0.2">
      <c r="A12876" t="s">
        <v>10527</v>
      </c>
      <c r="B12876" t="s">
        <v>148</v>
      </c>
      <c r="C12876">
        <v>1999</v>
      </c>
      <c r="D12876" s="1" t="d">
        <v>2000-05-21</v>
      </c>
      <c r="E12876" s="1" t="str">
        <f t="shared" si="402"/>
        <v>2000</v>
      </c>
      <c r="F12876" s="1" t="str">
        <f t="shared" si="403"/>
        <v>May</v>
      </c>
      <c r="G12876" t="s">
        <v>50</v>
      </c>
      <c r="H12876" t="s">
        <v>134</v>
      </c>
      <c r="I12876">
        <v>0</v>
      </c>
      <c r="J12876">
        <v>0.05</v>
      </c>
      <c r="K12876">
        <v>0</v>
      </c>
      <c r="L12876">
        <v>0.01</v>
      </c>
      <c r="M12876">
        <v>0.05</v>
      </c>
      <c r="P12876">
        <v>8.8000000000000007</v>
      </c>
      <c r="Q12876">
        <v>100</v>
      </c>
      <c r="R12876" t="s">
        <v>816</v>
      </c>
      <c r="S12876" t="s">
        <v>53</v>
      </c>
    </row>
    <row r="12877" spans="1:19" x14ac:dyDescent="0.2">
      <c r="A12877" t="s">
        <v>10528</v>
      </c>
      <c r="B12877" t="s">
        <v>55</v>
      </c>
      <c r="C12877">
        <v>2002</v>
      </c>
      <c r="D12877" s="1" t="d">
        <v>2006-10-30</v>
      </c>
      <c r="E12877" s="1" t="str">
        <f t="shared" si="402"/>
        <v>2006</v>
      </c>
      <c r="F12877" s="1" t="str">
        <f t="shared" si="403"/>
        <v>Oct</v>
      </c>
      <c r="G12877" t="s">
        <v>30</v>
      </c>
      <c r="H12877" t="s">
        <v>222</v>
      </c>
      <c r="I12877">
        <v>0.03</v>
      </c>
      <c r="J12877">
        <v>0.02</v>
      </c>
      <c r="K12877">
        <v>0</v>
      </c>
      <c r="L12877">
        <v>0.01</v>
      </c>
      <c r="M12877">
        <v>0.05</v>
      </c>
      <c r="N12877">
        <v>72</v>
      </c>
      <c r="O12877">
        <v>24</v>
      </c>
      <c r="P12877">
        <v>7.2</v>
      </c>
      <c r="Q12877">
        <v>6</v>
      </c>
      <c r="R12877" t="s">
        <v>4270</v>
      </c>
      <c r="S12877" t="s">
        <v>20</v>
      </c>
    </row>
    <row r="12878" spans="1:19" x14ac:dyDescent="0.2">
      <c r="A12878" t="s">
        <v>10529</v>
      </c>
      <c r="B12878" t="s">
        <v>104</v>
      </c>
      <c r="C12878">
        <v>1997</v>
      </c>
      <c r="D12878" s="1" t="d">
        <v>1996-01-09</v>
      </c>
      <c r="E12878" s="1" t="str">
        <f t="shared" si="402"/>
        <v>1996</v>
      </c>
      <c r="F12878" s="1" t="str">
        <f t="shared" si="403"/>
        <v>Jan</v>
      </c>
      <c r="G12878" t="s">
        <v>18</v>
      </c>
      <c r="H12878" t="s">
        <v>248</v>
      </c>
      <c r="I12878">
        <v>0.03</v>
      </c>
      <c r="J12878">
        <v>0.02</v>
      </c>
      <c r="K12878">
        <v>0</v>
      </c>
      <c r="L12878">
        <v>0</v>
      </c>
      <c r="M12878">
        <v>0.05</v>
      </c>
    </row>
    <row r="12879" spans="1:19" x14ac:dyDescent="0.2">
      <c r="A12879" t="s">
        <v>10530</v>
      </c>
      <c r="B12879" t="s">
        <v>32</v>
      </c>
      <c r="C12879">
        <v>2010</v>
      </c>
      <c r="D12879" s="1" t="d">
        <v>2011-03-04</v>
      </c>
      <c r="E12879" s="1" t="str">
        <f t="shared" si="402"/>
        <v>2011</v>
      </c>
      <c r="F12879" s="1" t="str">
        <f t="shared" si="403"/>
        <v>Mar</v>
      </c>
      <c r="G12879" t="s">
        <v>34</v>
      </c>
      <c r="H12879" t="s">
        <v>2508</v>
      </c>
      <c r="I12879">
        <v>0.05</v>
      </c>
      <c r="J12879">
        <v>0</v>
      </c>
      <c r="K12879">
        <v>0</v>
      </c>
      <c r="L12879">
        <v>0</v>
      </c>
      <c r="M12879">
        <v>0.05</v>
      </c>
      <c r="P12879" t="s">
        <v>203</v>
      </c>
      <c r="R12879" t="s">
        <v>3777</v>
      </c>
      <c r="S12879" t="s">
        <v>20</v>
      </c>
    </row>
    <row r="12880" spans="1:19" x14ac:dyDescent="0.2">
      <c r="A12880" t="s">
        <v>10531</v>
      </c>
      <c r="B12880" t="s">
        <v>32</v>
      </c>
      <c r="C12880">
        <v>2010</v>
      </c>
      <c r="D12880" s="1" t="d">
        <v>2021-12-06</v>
      </c>
      <c r="E12880" s="1" t="str">
        <f t="shared" si="402"/>
        <v>2021</v>
      </c>
      <c r="F12880" s="1" t="str">
        <f t="shared" si="403"/>
        <v>Dec</v>
      </c>
      <c r="G12880" t="s">
        <v>34</v>
      </c>
      <c r="H12880" t="s">
        <v>1642</v>
      </c>
      <c r="I12880">
        <v>0.05</v>
      </c>
      <c r="J12880">
        <v>0</v>
      </c>
      <c r="K12880">
        <v>0</v>
      </c>
      <c r="L12880">
        <v>0</v>
      </c>
      <c r="M12880">
        <v>0.05</v>
      </c>
      <c r="P12880" t="s">
        <v>203</v>
      </c>
      <c r="R12880" t="s">
        <v>1642</v>
      </c>
      <c r="S12880" t="s">
        <v>20</v>
      </c>
    </row>
    <row r="12881" spans="1:19" x14ac:dyDescent="0.2">
      <c r="A12881" t="s">
        <v>10532</v>
      </c>
      <c r="B12881" t="s">
        <v>17</v>
      </c>
      <c r="C12881">
        <v>2010</v>
      </c>
      <c r="D12881" s="1" t="d">
        <v>2010-02-10</v>
      </c>
      <c r="E12881" s="1" t="str">
        <f t="shared" si="402"/>
        <v>2010</v>
      </c>
      <c r="F12881" s="1" t="str">
        <f t="shared" si="403"/>
        <v>Feb</v>
      </c>
      <c r="G12881" t="s">
        <v>18</v>
      </c>
      <c r="H12881" t="s">
        <v>4460</v>
      </c>
      <c r="I12881">
        <v>0.05</v>
      </c>
      <c r="J12881">
        <v>0</v>
      </c>
      <c r="K12881">
        <v>0</v>
      </c>
      <c r="L12881">
        <v>0</v>
      </c>
      <c r="M12881">
        <v>0.05</v>
      </c>
      <c r="P12881" t="s">
        <v>203</v>
      </c>
      <c r="R12881" t="s">
        <v>10533</v>
      </c>
      <c r="S12881" t="s">
        <v>20</v>
      </c>
    </row>
    <row r="12882" spans="1:19" x14ac:dyDescent="0.2">
      <c r="A12882" t="s">
        <v>10534</v>
      </c>
      <c r="B12882" t="s">
        <v>32</v>
      </c>
      <c r="C12882" t="s">
        <v>286</v>
      </c>
      <c r="D12882" s="1" t="d">
        <v>2012-12-15</v>
      </c>
      <c r="E12882" s="1" t="str">
        <f t="shared" si="402"/>
        <v>2012</v>
      </c>
      <c r="F12882" s="1" t="str">
        <f t="shared" si="403"/>
        <v>Dec</v>
      </c>
      <c r="G12882" t="s">
        <v>30</v>
      </c>
      <c r="H12882" t="s">
        <v>4460</v>
      </c>
      <c r="I12882">
        <v>0</v>
      </c>
      <c r="J12882">
        <v>0.05</v>
      </c>
      <c r="K12882">
        <v>0</v>
      </c>
      <c r="L12882">
        <v>0.01</v>
      </c>
      <c r="M12882">
        <v>0.05</v>
      </c>
      <c r="P12882" t="s">
        <v>203</v>
      </c>
      <c r="R12882" t="s">
        <v>2096</v>
      </c>
      <c r="S12882" t="s">
        <v>112</v>
      </c>
    </row>
    <row r="12883" spans="1:19" x14ac:dyDescent="0.2">
      <c r="A12883" t="s">
        <v>10535</v>
      </c>
      <c r="B12883" t="s">
        <v>104</v>
      </c>
      <c r="C12883">
        <v>1996</v>
      </c>
      <c r="D12883" s="1" t="d">
        <v>2022-10-16</v>
      </c>
      <c r="E12883" s="1" t="str">
        <f t="shared" si="402"/>
        <v>2022</v>
      </c>
      <c r="F12883" s="1" t="str">
        <f t="shared" si="403"/>
        <v>Oct</v>
      </c>
      <c r="G12883" t="s">
        <v>18</v>
      </c>
      <c r="H12883" t="s">
        <v>8008</v>
      </c>
      <c r="I12883">
        <v>0.03</v>
      </c>
      <c r="J12883">
        <v>0.02</v>
      </c>
      <c r="K12883">
        <v>0</v>
      </c>
      <c r="L12883">
        <v>0</v>
      </c>
      <c r="M12883">
        <v>0.05</v>
      </c>
    </row>
    <row r="12884" spans="1:19" x14ac:dyDescent="0.2">
      <c r="A12884" t="s">
        <v>10536</v>
      </c>
      <c r="B12884" t="s">
        <v>159</v>
      </c>
      <c r="C12884">
        <v>2008</v>
      </c>
      <c r="D12884" s="1" t="d">
        <v>2018-07-19</v>
      </c>
      <c r="E12884" s="1" t="str">
        <f t="shared" si="402"/>
        <v>2018</v>
      </c>
      <c r="F12884" s="1" t="str">
        <f t="shared" si="403"/>
        <v>Jul</v>
      </c>
      <c r="G12884" t="s">
        <v>50</v>
      </c>
      <c r="H12884" t="s">
        <v>1263</v>
      </c>
      <c r="I12884">
        <v>0</v>
      </c>
      <c r="J12884">
        <v>0</v>
      </c>
      <c r="K12884">
        <v>0.05</v>
      </c>
      <c r="L12884">
        <v>0</v>
      </c>
      <c r="M12884">
        <v>0.05</v>
      </c>
    </row>
    <row r="12885" spans="1:19" x14ac:dyDescent="0.2">
      <c r="A12885" t="s">
        <v>10537</v>
      </c>
      <c r="B12885" t="s">
        <v>189</v>
      </c>
      <c r="C12885">
        <v>2003</v>
      </c>
      <c r="D12885" s="1" t="d">
        <v>1992-09-04</v>
      </c>
      <c r="E12885" s="1" t="str">
        <f t="shared" si="402"/>
        <v>1992</v>
      </c>
      <c r="F12885" s="1" t="str">
        <f t="shared" si="403"/>
        <v>Sep</v>
      </c>
      <c r="G12885" t="s">
        <v>28</v>
      </c>
      <c r="H12885" t="s">
        <v>151</v>
      </c>
      <c r="I12885">
        <v>0.04</v>
      </c>
      <c r="J12885">
        <v>0.01</v>
      </c>
      <c r="K12885">
        <v>0</v>
      </c>
      <c r="L12885">
        <v>0</v>
      </c>
      <c r="M12885">
        <v>0.05</v>
      </c>
    </row>
    <row r="12886" spans="1:19" x14ac:dyDescent="0.2">
      <c r="A12886" t="s">
        <v>8375</v>
      </c>
      <c r="B12886" t="s">
        <v>17</v>
      </c>
      <c r="C12886">
        <v>2009</v>
      </c>
      <c r="D12886" s="1" t="d">
        <v>2020-09-16</v>
      </c>
      <c r="E12886" s="1" t="str">
        <f t="shared" si="402"/>
        <v>2020</v>
      </c>
      <c r="F12886" s="1" t="str">
        <f t="shared" si="403"/>
        <v>Sep</v>
      </c>
      <c r="G12886" t="s">
        <v>50</v>
      </c>
      <c r="H12886" t="s">
        <v>1207</v>
      </c>
      <c r="I12886">
        <v>0.05</v>
      </c>
      <c r="J12886">
        <v>0</v>
      </c>
      <c r="K12886">
        <v>0</v>
      </c>
      <c r="L12886">
        <v>0</v>
      </c>
      <c r="M12886">
        <v>0.05</v>
      </c>
      <c r="N12886">
        <v>42</v>
      </c>
      <c r="O12886">
        <v>7</v>
      </c>
      <c r="P12886">
        <v>5.5</v>
      </c>
      <c r="Q12886">
        <v>8</v>
      </c>
      <c r="R12886" t="s">
        <v>1066</v>
      </c>
      <c r="S12886" t="s">
        <v>112</v>
      </c>
    </row>
    <row r="12887" spans="1:19" x14ac:dyDescent="0.2">
      <c r="A12887" t="s">
        <v>3955</v>
      </c>
      <c r="B12887" t="s">
        <v>159</v>
      </c>
      <c r="C12887">
        <v>2011</v>
      </c>
      <c r="D12887" s="1" t="d">
        <v>1998-11-24</v>
      </c>
      <c r="E12887" s="1" t="str">
        <f t="shared" si="402"/>
        <v>1998</v>
      </c>
      <c r="F12887" s="1" t="str">
        <f t="shared" si="403"/>
        <v>Nov</v>
      </c>
      <c r="G12887" t="s">
        <v>18</v>
      </c>
      <c r="H12887" t="s">
        <v>51</v>
      </c>
      <c r="I12887">
        <v>0.05</v>
      </c>
      <c r="J12887">
        <v>0</v>
      </c>
      <c r="K12887">
        <v>0</v>
      </c>
      <c r="L12887">
        <v>0.01</v>
      </c>
      <c r="M12887">
        <v>0.05</v>
      </c>
      <c r="P12887" t="s">
        <v>203</v>
      </c>
      <c r="R12887" t="s">
        <v>426</v>
      </c>
      <c r="S12887" t="s">
        <v>20</v>
      </c>
    </row>
    <row r="12888" spans="1:19" x14ac:dyDescent="0.2">
      <c r="A12888" t="s">
        <v>10538</v>
      </c>
      <c r="B12888" t="s">
        <v>32</v>
      </c>
      <c r="C12888">
        <v>2008</v>
      </c>
      <c r="D12888" s="1" t="d">
        <v>2009-07-28</v>
      </c>
      <c r="E12888" s="1" t="str">
        <f t="shared" si="402"/>
        <v>2009</v>
      </c>
      <c r="F12888" s="1" t="str">
        <f t="shared" si="403"/>
        <v>Jul</v>
      </c>
      <c r="G12888" t="s">
        <v>272</v>
      </c>
      <c r="H12888" t="s">
        <v>242</v>
      </c>
      <c r="I12888">
        <v>0</v>
      </c>
      <c r="J12888">
        <v>0</v>
      </c>
      <c r="K12888">
        <v>0.05</v>
      </c>
      <c r="L12888">
        <v>0</v>
      </c>
      <c r="M12888">
        <v>0.05</v>
      </c>
    </row>
    <row r="12889" spans="1:19" x14ac:dyDescent="0.2">
      <c r="A12889" t="s">
        <v>10539</v>
      </c>
      <c r="B12889" t="s">
        <v>55</v>
      </c>
      <c r="C12889">
        <v>2002</v>
      </c>
      <c r="D12889" s="1" t="d">
        <v>1996-05-18</v>
      </c>
      <c r="E12889" s="1" t="str">
        <f t="shared" si="402"/>
        <v>1996</v>
      </c>
      <c r="F12889" s="1" t="str">
        <f t="shared" si="403"/>
        <v>May</v>
      </c>
      <c r="G12889" t="s">
        <v>28</v>
      </c>
      <c r="H12889" t="s">
        <v>68</v>
      </c>
      <c r="I12889">
        <v>0.03</v>
      </c>
      <c r="J12889">
        <v>0.02</v>
      </c>
      <c r="K12889">
        <v>0</v>
      </c>
      <c r="L12889">
        <v>0.01</v>
      </c>
      <c r="M12889">
        <v>0.05</v>
      </c>
      <c r="N12889">
        <v>70</v>
      </c>
      <c r="O12889">
        <v>17</v>
      </c>
      <c r="P12889" t="s">
        <v>203</v>
      </c>
      <c r="R12889" t="s">
        <v>951</v>
      </c>
      <c r="S12889" t="s">
        <v>20</v>
      </c>
    </row>
    <row r="12890" spans="1:19" x14ac:dyDescent="0.2">
      <c r="A12890" t="s">
        <v>6217</v>
      </c>
      <c r="B12890" t="s">
        <v>189</v>
      </c>
      <c r="C12890">
        <v>2001</v>
      </c>
      <c r="D12890" s="1" t="d">
        <v>1997-10-23</v>
      </c>
      <c r="E12890" s="1" t="str">
        <f t="shared" si="402"/>
        <v>1997</v>
      </c>
      <c r="F12890" s="1" t="str">
        <f t="shared" si="403"/>
        <v>Oct</v>
      </c>
      <c r="G12890" t="s">
        <v>18</v>
      </c>
      <c r="H12890" t="s">
        <v>523</v>
      </c>
      <c r="I12890">
        <v>0.04</v>
      </c>
      <c r="J12890">
        <v>0.01</v>
      </c>
      <c r="K12890">
        <v>0</v>
      </c>
      <c r="L12890">
        <v>0</v>
      </c>
      <c r="M12890">
        <v>0.05</v>
      </c>
      <c r="N12890">
        <v>53</v>
      </c>
      <c r="O12890">
        <v>10</v>
      </c>
      <c r="P12890" t="s">
        <v>203</v>
      </c>
      <c r="R12890" t="s">
        <v>1618</v>
      </c>
      <c r="S12890" t="s">
        <v>20</v>
      </c>
    </row>
    <row r="12891" spans="1:19" x14ac:dyDescent="0.2">
      <c r="A12891" t="s">
        <v>10315</v>
      </c>
      <c r="B12891" t="s">
        <v>32</v>
      </c>
      <c r="C12891">
        <v>2006</v>
      </c>
      <c r="D12891" s="1" t="d">
        <v>1991-06-11</v>
      </c>
      <c r="E12891" s="1" t="str">
        <f t="shared" si="402"/>
        <v>1991</v>
      </c>
      <c r="F12891" s="1" t="str">
        <f t="shared" si="403"/>
        <v>Jun</v>
      </c>
      <c r="G12891" t="s">
        <v>50</v>
      </c>
      <c r="H12891" t="s">
        <v>234</v>
      </c>
      <c r="I12891">
        <v>0.05</v>
      </c>
      <c r="J12891">
        <v>0</v>
      </c>
      <c r="K12891">
        <v>0</v>
      </c>
      <c r="L12891">
        <v>0</v>
      </c>
      <c r="M12891">
        <v>0.05</v>
      </c>
      <c r="N12891">
        <v>58</v>
      </c>
      <c r="O12891">
        <v>7</v>
      </c>
      <c r="P12891" t="s">
        <v>203</v>
      </c>
      <c r="R12891" t="s">
        <v>8316</v>
      </c>
      <c r="S12891" t="s">
        <v>20</v>
      </c>
    </row>
    <row r="12892" spans="1:19" x14ac:dyDescent="0.2">
      <c r="A12892" t="s">
        <v>10540</v>
      </c>
      <c r="B12892" t="s">
        <v>1015</v>
      </c>
      <c r="C12892">
        <v>2015</v>
      </c>
      <c r="D12892" s="1" t="d">
        <v>2006-07-10</v>
      </c>
      <c r="E12892" s="1" t="str">
        <f t="shared" si="402"/>
        <v>2006</v>
      </c>
      <c r="F12892" s="1" t="str">
        <f t="shared" si="403"/>
        <v>Jul</v>
      </c>
      <c r="G12892" t="s">
        <v>101</v>
      </c>
      <c r="H12892" t="s">
        <v>6843</v>
      </c>
      <c r="I12892">
        <v>0</v>
      </c>
      <c r="J12892">
        <v>0</v>
      </c>
      <c r="K12892">
        <v>0.05</v>
      </c>
      <c r="L12892">
        <v>0</v>
      </c>
      <c r="M12892">
        <v>0.05</v>
      </c>
    </row>
    <row r="12893" spans="1:19" x14ac:dyDescent="0.2">
      <c r="A12893" t="s">
        <v>10541</v>
      </c>
      <c r="B12893" t="s">
        <v>148</v>
      </c>
      <c r="C12893">
        <v>2016</v>
      </c>
      <c r="D12893" s="1" t="d">
        <v>2017-08-29</v>
      </c>
      <c r="E12893" s="1" t="str">
        <f t="shared" si="402"/>
        <v>2017</v>
      </c>
      <c r="F12893" s="1" t="str">
        <f t="shared" si="403"/>
        <v>Aug</v>
      </c>
      <c r="G12893" t="s">
        <v>272</v>
      </c>
      <c r="H12893" t="s">
        <v>7658</v>
      </c>
      <c r="I12893">
        <v>0</v>
      </c>
      <c r="J12893">
        <v>0.05</v>
      </c>
      <c r="K12893">
        <v>0</v>
      </c>
      <c r="L12893">
        <v>0</v>
      </c>
      <c r="M12893">
        <v>0.05</v>
      </c>
      <c r="N12893">
        <v>83</v>
      </c>
      <c r="O12893">
        <v>36</v>
      </c>
      <c r="P12893">
        <v>6.9</v>
      </c>
      <c r="Q12893">
        <v>306</v>
      </c>
      <c r="R12893" t="s">
        <v>9739</v>
      </c>
    </row>
    <row r="12894" spans="1:19" x14ac:dyDescent="0.2">
      <c r="A12894" t="s">
        <v>10542</v>
      </c>
      <c r="B12894" t="s">
        <v>64</v>
      </c>
      <c r="C12894">
        <v>2003</v>
      </c>
      <c r="D12894" s="1" t="d">
        <v>1998-12-10</v>
      </c>
      <c r="E12894" s="1" t="str">
        <f t="shared" si="402"/>
        <v>1998</v>
      </c>
      <c r="F12894" s="1" t="str">
        <f t="shared" si="403"/>
        <v>Dec</v>
      </c>
      <c r="G12894" t="s">
        <v>39</v>
      </c>
      <c r="H12894" t="s">
        <v>4632</v>
      </c>
      <c r="I12894">
        <v>0.04</v>
      </c>
      <c r="J12894">
        <v>0.01</v>
      </c>
      <c r="K12894">
        <v>0</v>
      </c>
      <c r="L12894">
        <v>0</v>
      </c>
      <c r="M12894">
        <v>0.05</v>
      </c>
      <c r="N12894">
        <v>70</v>
      </c>
      <c r="O12894">
        <v>8</v>
      </c>
      <c r="P12894">
        <v>8.3000000000000007</v>
      </c>
      <c r="Q12894">
        <v>7</v>
      </c>
      <c r="R12894" t="s">
        <v>8725</v>
      </c>
      <c r="S12894" t="s">
        <v>88</v>
      </c>
    </row>
    <row r="12895" spans="1:19" x14ac:dyDescent="0.2">
      <c r="A12895" t="s">
        <v>10543</v>
      </c>
      <c r="B12895" t="s">
        <v>32</v>
      </c>
      <c r="C12895">
        <v>2008</v>
      </c>
      <c r="D12895" s="1" t="d">
        <v>1996-04-05</v>
      </c>
      <c r="E12895" s="1" t="str">
        <f t="shared" si="402"/>
        <v>1996</v>
      </c>
      <c r="F12895" s="1" t="str">
        <f t="shared" si="403"/>
        <v>Apr</v>
      </c>
      <c r="G12895" t="s">
        <v>34</v>
      </c>
      <c r="H12895" t="s">
        <v>6580</v>
      </c>
      <c r="I12895">
        <v>0.05</v>
      </c>
      <c r="J12895">
        <v>0</v>
      </c>
      <c r="K12895">
        <v>0</v>
      </c>
      <c r="L12895">
        <v>0</v>
      </c>
      <c r="M12895">
        <v>0.05</v>
      </c>
      <c r="P12895" t="s">
        <v>203</v>
      </c>
      <c r="R12895" t="s">
        <v>9713</v>
      </c>
      <c r="S12895" t="s">
        <v>20</v>
      </c>
    </row>
    <row r="12896" spans="1:19" x14ac:dyDescent="0.2">
      <c r="A12896" t="s">
        <v>10544</v>
      </c>
      <c r="B12896" t="s">
        <v>55</v>
      </c>
      <c r="C12896">
        <v>2006</v>
      </c>
      <c r="D12896" s="1" t="d">
        <v>2011-02-04</v>
      </c>
      <c r="E12896" s="1" t="str">
        <f t="shared" si="402"/>
        <v>2011</v>
      </c>
      <c r="F12896" s="1" t="str">
        <f t="shared" si="403"/>
        <v>Feb</v>
      </c>
      <c r="G12896" t="s">
        <v>50</v>
      </c>
      <c r="H12896" t="s">
        <v>155</v>
      </c>
      <c r="I12896">
        <v>0.03</v>
      </c>
      <c r="J12896">
        <v>0.02</v>
      </c>
      <c r="K12896">
        <v>0</v>
      </c>
      <c r="L12896">
        <v>0.01</v>
      </c>
      <c r="M12896">
        <v>0.05</v>
      </c>
      <c r="N12896">
        <v>69</v>
      </c>
      <c r="O12896">
        <v>39</v>
      </c>
      <c r="P12896">
        <v>7.2</v>
      </c>
      <c r="Q12896">
        <v>31</v>
      </c>
      <c r="R12896" t="s">
        <v>532</v>
      </c>
      <c r="S12896" t="s">
        <v>53</v>
      </c>
    </row>
    <row r="12897" spans="1:19" x14ac:dyDescent="0.2">
      <c r="A12897" t="s">
        <v>10545</v>
      </c>
      <c r="B12897" t="s">
        <v>148</v>
      </c>
      <c r="C12897">
        <v>2009</v>
      </c>
      <c r="D12897" s="1" t="d">
        <v>2002-04-09</v>
      </c>
      <c r="E12897" s="1" t="str">
        <f t="shared" si="402"/>
        <v>2002</v>
      </c>
      <c r="F12897" s="1" t="str">
        <f t="shared" si="403"/>
        <v>Apr</v>
      </c>
      <c r="G12897" t="s">
        <v>101</v>
      </c>
      <c r="H12897" t="s">
        <v>1791</v>
      </c>
      <c r="I12897">
        <v>0</v>
      </c>
      <c r="J12897">
        <v>0.04</v>
      </c>
      <c r="K12897">
        <v>0</v>
      </c>
      <c r="L12897">
        <v>0.01</v>
      </c>
      <c r="M12897">
        <v>0.05</v>
      </c>
      <c r="P12897" t="s">
        <v>203</v>
      </c>
      <c r="R12897" t="s">
        <v>7757</v>
      </c>
      <c r="S12897" t="s">
        <v>88</v>
      </c>
    </row>
    <row r="12898" spans="1:19" x14ac:dyDescent="0.2">
      <c r="A12898" t="s">
        <v>6597</v>
      </c>
      <c r="B12898" t="s">
        <v>17</v>
      </c>
      <c r="C12898" t="s">
        <v>286</v>
      </c>
      <c r="D12898" s="1" t="d">
        <v>1995-05-26</v>
      </c>
      <c r="E12898" s="1" t="str">
        <f t="shared" si="402"/>
        <v>1995</v>
      </c>
      <c r="F12898" s="1" t="str">
        <f t="shared" si="403"/>
        <v>May</v>
      </c>
      <c r="G12898" t="s">
        <v>50</v>
      </c>
      <c r="H12898" t="s">
        <v>151</v>
      </c>
      <c r="I12898">
        <v>0.05</v>
      </c>
      <c r="J12898">
        <v>0</v>
      </c>
      <c r="K12898">
        <v>0</v>
      </c>
      <c r="L12898">
        <v>0</v>
      </c>
      <c r="M12898">
        <v>0.05</v>
      </c>
      <c r="N12898">
        <v>57</v>
      </c>
      <c r="O12898">
        <v>16</v>
      </c>
      <c r="P12898">
        <v>6</v>
      </c>
      <c r="Q12898">
        <v>6</v>
      </c>
      <c r="R12898" t="s">
        <v>1746</v>
      </c>
      <c r="S12898" t="s">
        <v>88</v>
      </c>
    </row>
    <row r="12899" spans="1:19" x14ac:dyDescent="0.2">
      <c r="A12899" t="s">
        <v>8183</v>
      </c>
      <c r="B12899" t="s">
        <v>137</v>
      </c>
      <c r="C12899">
        <v>2002</v>
      </c>
      <c r="D12899" s="1" t="d">
        <v>1989-09-06</v>
      </c>
      <c r="E12899" s="1" t="str">
        <f t="shared" si="402"/>
        <v>1989</v>
      </c>
      <c r="F12899" s="1" t="str">
        <f t="shared" si="403"/>
        <v>Sep</v>
      </c>
      <c r="G12899" t="s">
        <v>18</v>
      </c>
      <c r="H12899" t="s">
        <v>151</v>
      </c>
      <c r="I12899">
        <v>0.04</v>
      </c>
      <c r="J12899">
        <v>0.01</v>
      </c>
      <c r="K12899">
        <v>0</v>
      </c>
      <c r="L12899">
        <v>0</v>
      </c>
      <c r="M12899">
        <v>0.05</v>
      </c>
      <c r="N12899">
        <v>80</v>
      </c>
      <c r="O12899">
        <v>15</v>
      </c>
      <c r="P12899">
        <v>8.5</v>
      </c>
      <c r="Q12899">
        <v>10</v>
      </c>
      <c r="R12899" t="s">
        <v>810</v>
      </c>
      <c r="S12899" t="s">
        <v>20</v>
      </c>
    </row>
    <row r="12900" spans="1:19" x14ac:dyDescent="0.2">
      <c r="A12900" t="s">
        <v>10546</v>
      </c>
      <c r="B12900" t="s">
        <v>49</v>
      </c>
      <c r="C12900">
        <v>2014</v>
      </c>
      <c r="D12900" s="1" t="d">
        <v>1992-04-26</v>
      </c>
      <c r="E12900" s="1" t="str">
        <f t="shared" si="402"/>
        <v>1992</v>
      </c>
      <c r="F12900" s="1" t="str">
        <f t="shared" si="403"/>
        <v>Apr</v>
      </c>
      <c r="G12900" t="s">
        <v>37</v>
      </c>
      <c r="H12900" t="s">
        <v>1852</v>
      </c>
      <c r="I12900">
        <v>0.01</v>
      </c>
      <c r="J12900">
        <v>0.04</v>
      </c>
      <c r="K12900">
        <v>0</v>
      </c>
      <c r="L12900">
        <v>0.01</v>
      </c>
      <c r="M12900">
        <v>0.05</v>
      </c>
      <c r="N12900">
        <v>43</v>
      </c>
      <c r="O12900">
        <v>12</v>
      </c>
      <c r="P12900">
        <v>6</v>
      </c>
      <c r="Q12900">
        <v>75</v>
      </c>
      <c r="R12900" t="s">
        <v>10547</v>
      </c>
      <c r="S12900" t="s">
        <v>53</v>
      </c>
    </row>
    <row r="12901" spans="1:19" x14ac:dyDescent="0.2">
      <c r="A12901" t="s">
        <v>10548</v>
      </c>
      <c r="B12901" t="s">
        <v>55</v>
      </c>
      <c r="C12901">
        <v>2010</v>
      </c>
      <c r="D12901" s="1" t="d">
        <v>1995-06-24</v>
      </c>
      <c r="E12901" s="1" t="str">
        <f t="shared" si="402"/>
        <v>1995</v>
      </c>
      <c r="F12901" s="1" t="str">
        <f t="shared" si="403"/>
        <v>Jun</v>
      </c>
      <c r="G12901" t="s">
        <v>101</v>
      </c>
      <c r="H12901" t="s">
        <v>7990</v>
      </c>
      <c r="I12901">
        <v>0</v>
      </c>
      <c r="J12901">
        <v>0</v>
      </c>
      <c r="K12901">
        <v>0.05</v>
      </c>
      <c r="L12901">
        <v>0</v>
      </c>
      <c r="M12901">
        <v>0.05</v>
      </c>
    </row>
    <row r="12902" spans="1:19" x14ac:dyDescent="0.2">
      <c r="A12902" t="s">
        <v>10549</v>
      </c>
      <c r="B12902" t="s">
        <v>17</v>
      </c>
      <c r="C12902">
        <v>2009</v>
      </c>
      <c r="D12902" s="1" t="d">
        <v>1995-12-25</v>
      </c>
      <c r="E12902" s="1" t="str">
        <f t="shared" si="402"/>
        <v>1995</v>
      </c>
      <c r="F12902" s="1" t="str">
        <f t="shared" si="403"/>
        <v>Dec</v>
      </c>
      <c r="G12902" t="s">
        <v>272</v>
      </c>
      <c r="H12902" t="s">
        <v>7063</v>
      </c>
      <c r="I12902">
        <v>0.05</v>
      </c>
      <c r="J12902">
        <v>0</v>
      </c>
      <c r="K12902">
        <v>0</v>
      </c>
      <c r="L12902">
        <v>0</v>
      </c>
      <c r="M12902">
        <v>0.05</v>
      </c>
      <c r="N12902">
        <v>66</v>
      </c>
      <c r="O12902">
        <v>4</v>
      </c>
      <c r="P12902" t="s">
        <v>203</v>
      </c>
      <c r="R12902" t="s">
        <v>9389</v>
      </c>
      <c r="S12902" t="s">
        <v>20</v>
      </c>
    </row>
    <row r="12903" spans="1:19" x14ac:dyDescent="0.2">
      <c r="A12903" t="s">
        <v>4408</v>
      </c>
      <c r="B12903" t="s">
        <v>189</v>
      </c>
      <c r="C12903">
        <v>2002</v>
      </c>
      <c r="D12903" s="1" t="d">
        <v>1998-07-06</v>
      </c>
      <c r="E12903" s="1" t="str">
        <f t="shared" si="402"/>
        <v>1998</v>
      </c>
      <c r="F12903" s="1" t="str">
        <f t="shared" si="403"/>
        <v>Jul</v>
      </c>
      <c r="G12903" t="s">
        <v>50</v>
      </c>
      <c r="H12903" t="s">
        <v>283</v>
      </c>
      <c r="I12903">
        <v>0.04</v>
      </c>
      <c r="J12903">
        <v>0.01</v>
      </c>
      <c r="K12903">
        <v>0</v>
      </c>
      <c r="L12903">
        <v>0</v>
      </c>
      <c r="M12903">
        <v>0.05</v>
      </c>
      <c r="N12903">
        <v>71</v>
      </c>
      <c r="O12903">
        <v>15</v>
      </c>
      <c r="P12903" t="s">
        <v>203</v>
      </c>
      <c r="R12903" t="s">
        <v>1538</v>
      </c>
      <c r="S12903" t="s">
        <v>53</v>
      </c>
    </row>
    <row r="12904" spans="1:19" x14ac:dyDescent="0.2">
      <c r="A12904" t="s">
        <v>10550</v>
      </c>
      <c r="B12904" t="s">
        <v>32</v>
      </c>
      <c r="C12904">
        <v>2008</v>
      </c>
      <c r="D12904" s="1" t="d">
        <v>1994-05-13</v>
      </c>
      <c r="E12904" s="1" t="str">
        <f t="shared" si="402"/>
        <v>1994</v>
      </c>
      <c r="F12904" s="1" t="str">
        <f t="shared" si="403"/>
        <v>May</v>
      </c>
      <c r="G12904" t="s">
        <v>101</v>
      </c>
      <c r="H12904" t="s">
        <v>1858</v>
      </c>
      <c r="I12904">
        <v>0.04</v>
      </c>
      <c r="J12904">
        <v>0.01</v>
      </c>
      <c r="K12904">
        <v>0</v>
      </c>
      <c r="L12904">
        <v>0</v>
      </c>
      <c r="M12904">
        <v>0.05</v>
      </c>
      <c r="N12904">
        <v>66</v>
      </c>
      <c r="O12904">
        <v>20</v>
      </c>
      <c r="P12904" t="s">
        <v>203</v>
      </c>
      <c r="R12904" t="s">
        <v>1544</v>
      </c>
      <c r="S12904" t="s">
        <v>88</v>
      </c>
    </row>
    <row r="12905" spans="1:19" x14ac:dyDescent="0.2">
      <c r="A12905" t="s">
        <v>10551</v>
      </c>
      <c r="B12905" t="s">
        <v>75</v>
      </c>
      <c r="C12905">
        <v>2016</v>
      </c>
      <c r="D12905" s="1" t="d">
        <v>2000-01-22</v>
      </c>
      <c r="E12905" s="1" t="str">
        <f t="shared" si="402"/>
        <v>2000</v>
      </c>
      <c r="F12905" s="1" t="str">
        <f t="shared" si="403"/>
        <v>Jan</v>
      </c>
      <c r="G12905" t="s">
        <v>50</v>
      </c>
      <c r="H12905" t="s">
        <v>71</v>
      </c>
      <c r="I12905">
        <v>0.04</v>
      </c>
      <c r="J12905">
        <v>0</v>
      </c>
      <c r="K12905">
        <v>0</v>
      </c>
      <c r="L12905">
        <v>0.01</v>
      </c>
      <c r="M12905">
        <v>0.05</v>
      </c>
    </row>
    <row r="12906" spans="1:19" x14ac:dyDescent="0.2">
      <c r="A12906" t="s">
        <v>10552</v>
      </c>
      <c r="B12906" t="s">
        <v>159</v>
      </c>
      <c r="C12906">
        <v>2010</v>
      </c>
      <c r="D12906" s="1" t="d">
        <v>2018-08-05</v>
      </c>
      <c r="E12906" s="1" t="str">
        <f t="shared" si="402"/>
        <v>2018</v>
      </c>
      <c r="F12906" s="1" t="str">
        <f t="shared" si="403"/>
        <v>Aug</v>
      </c>
      <c r="G12906" t="s">
        <v>50</v>
      </c>
      <c r="H12906" t="s">
        <v>933</v>
      </c>
      <c r="I12906">
        <v>0</v>
      </c>
      <c r="J12906">
        <v>0</v>
      </c>
      <c r="K12906">
        <v>0.05</v>
      </c>
      <c r="L12906">
        <v>0</v>
      </c>
      <c r="M12906">
        <v>0.05</v>
      </c>
    </row>
    <row r="12907" spans="1:19" x14ac:dyDescent="0.2">
      <c r="A12907" t="s">
        <v>10553</v>
      </c>
      <c r="B12907" t="s">
        <v>159</v>
      </c>
      <c r="C12907">
        <v>2009</v>
      </c>
      <c r="D12907" s="1" t="d">
        <v>2013-12-27</v>
      </c>
      <c r="E12907" s="1" t="str">
        <f t="shared" si="402"/>
        <v>2013</v>
      </c>
      <c r="F12907" s="1" t="str">
        <f t="shared" si="403"/>
        <v>Dec</v>
      </c>
      <c r="G12907" t="s">
        <v>39</v>
      </c>
      <c r="H12907" t="s">
        <v>8098</v>
      </c>
      <c r="I12907">
        <v>0.05</v>
      </c>
      <c r="J12907">
        <v>0</v>
      </c>
      <c r="K12907">
        <v>0</v>
      </c>
      <c r="L12907">
        <v>0</v>
      </c>
      <c r="M12907">
        <v>0.05</v>
      </c>
      <c r="N12907">
        <v>36</v>
      </c>
      <c r="O12907">
        <v>12</v>
      </c>
      <c r="P12907" t="s">
        <v>203</v>
      </c>
      <c r="R12907" t="s">
        <v>10554</v>
      </c>
      <c r="S12907" t="s">
        <v>88</v>
      </c>
    </row>
    <row r="12908" spans="1:19" x14ac:dyDescent="0.2">
      <c r="A12908" t="s">
        <v>10555</v>
      </c>
      <c r="B12908" t="s">
        <v>137</v>
      </c>
      <c r="C12908">
        <v>2004</v>
      </c>
      <c r="D12908" s="1" t="d">
        <v>2014-10-07</v>
      </c>
      <c r="E12908" s="1" t="str">
        <f t="shared" si="402"/>
        <v>2014</v>
      </c>
      <c r="F12908" s="1" t="str">
        <f t="shared" si="403"/>
        <v>Oct</v>
      </c>
      <c r="G12908" t="s">
        <v>24</v>
      </c>
      <c r="H12908" t="s">
        <v>1309</v>
      </c>
      <c r="I12908">
        <v>0.04</v>
      </c>
      <c r="J12908">
        <v>0.01</v>
      </c>
      <c r="K12908">
        <v>0</v>
      </c>
      <c r="L12908">
        <v>0</v>
      </c>
      <c r="M12908">
        <v>0.05</v>
      </c>
      <c r="N12908">
        <v>64</v>
      </c>
      <c r="O12908">
        <v>34</v>
      </c>
      <c r="P12908" t="s">
        <v>203</v>
      </c>
      <c r="R12908" t="s">
        <v>450</v>
      </c>
      <c r="S12908" t="s">
        <v>20</v>
      </c>
    </row>
    <row r="12909" spans="1:19" x14ac:dyDescent="0.2">
      <c r="A12909" t="s">
        <v>6075</v>
      </c>
      <c r="B12909" t="s">
        <v>137</v>
      </c>
      <c r="C12909">
        <v>2003</v>
      </c>
      <c r="D12909" s="1" t="d">
        <v>2007-08-13</v>
      </c>
      <c r="E12909" s="1" t="str">
        <f t="shared" si="402"/>
        <v>2007</v>
      </c>
      <c r="F12909" s="1" t="str">
        <f t="shared" si="403"/>
        <v>Aug</v>
      </c>
      <c r="G12909" t="s">
        <v>37</v>
      </c>
      <c r="H12909" t="s">
        <v>1830</v>
      </c>
      <c r="I12909">
        <v>0.04</v>
      </c>
      <c r="J12909">
        <v>0.01</v>
      </c>
      <c r="K12909">
        <v>0</v>
      </c>
      <c r="L12909">
        <v>0</v>
      </c>
      <c r="M12909">
        <v>0.05</v>
      </c>
      <c r="N12909">
        <v>55</v>
      </c>
      <c r="O12909">
        <v>11</v>
      </c>
      <c r="P12909" t="s">
        <v>203</v>
      </c>
      <c r="R12909" t="s">
        <v>1170</v>
      </c>
      <c r="S12909" t="s">
        <v>88</v>
      </c>
    </row>
    <row r="12910" spans="1:19" x14ac:dyDescent="0.2">
      <c r="A12910" t="s">
        <v>10556</v>
      </c>
      <c r="B12910" t="s">
        <v>159</v>
      </c>
      <c r="C12910">
        <v>2006</v>
      </c>
      <c r="D12910" s="1" t="d">
        <v>1993-03-26</v>
      </c>
      <c r="E12910" s="1" t="str">
        <f t="shared" si="402"/>
        <v>1993</v>
      </c>
      <c r="F12910" s="1" t="str">
        <f t="shared" si="403"/>
        <v>Mar</v>
      </c>
      <c r="G12910" t="s">
        <v>30</v>
      </c>
      <c r="H12910" t="s">
        <v>155</v>
      </c>
      <c r="I12910">
        <v>0.05</v>
      </c>
      <c r="J12910">
        <v>0</v>
      </c>
      <c r="K12910">
        <v>0</v>
      </c>
      <c r="L12910">
        <v>0.01</v>
      </c>
      <c r="M12910">
        <v>0.05</v>
      </c>
      <c r="N12910">
        <v>62</v>
      </c>
      <c r="O12910">
        <v>24</v>
      </c>
      <c r="P12910" t="s">
        <v>203</v>
      </c>
      <c r="R12910" t="s">
        <v>4062</v>
      </c>
      <c r="S12910" t="s">
        <v>112</v>
      </c>
    </row>
    <row r="12911" spans="1:19" x14ac:dyDescent="0.2">
      <c r="A12911" t="s">
        <v>5236</v>
      </c>
      <c r="B12911" t="s">
        <v>148</v>
      </c>
      <c r="C12911">
        <v>2010</v>
      </c>
      <c r="D12911" s="1" t="d">
        <v>2016-04-18</v>
      </c>
      <c r="E12911" s="1" t="str">
        <f t="shared" si="402"/>
        <v>2016</v>
      </c>
      <c r="F12911" s="1" t="str">
        <f t="shared" si="403"/>
        <v>Apr</v>
      </c>
      <c r="G12911" t="s">
        <v>37</v>
      </c>
      <c r="H12911" t="s">
        <v>242</v>
      </c>
      <c r="I12911">
        <v>0.05</v>
      </c>
      <c r="J12911">
        <v>0</v>
      </c>
      <c r="K12911">
        <v>0</v>
      </c>
      <c r="L12911">
        <v>0</v>
      </c>
      <c r="M12911">
        <v>0.05</v>
      </c>
      <c r="N12911">
        <v>63</v>
      </c>
      <c r="O12911">
        <v>13</v>
      </c>
      <c r="P12911">
        <v>5.0999999999999996</v>
      </c>
      <c r="Q12911">
        <v>48</v>
      </c>
      <c r="R12911" t="s">
        <v>532</v>
      </c>
      <c r="S12911" t="s">
        <v>88</v>
      </c>
    </row>
    <row r="12912" spans="1:19" x14ac:dyDescent="0.2">
      <c r="A12912" t="s">
        <v>10557</v>
      </c>
      <c r="B12912" t="s">
        <v>159</v>
      </c>
      <c r="C12912">
        <v>2011</v>
      </c>
      <c r="D12912" s="1" t="d">
        <v>2020-05-02</v>
      </c>
      <c r="E12912" s="1" t="str">
        <f t="shared" si="402"/>
        <v>2020</v>
      </c>
      <c r="F12912" s="1" t="str">
        <f t="shared" si="403"/>
        <v>May</v>
      </c>
      <c r="G12912" t="s">
        <v>50</v>
      </c>
      <c r="H12912" t="s">
        <v>1263</v>
      </c>
      <c r="I12912">
        <v>0</v>
      </c>
      <c r="J12912">
        <v>0</v>
      </c>
      <c r="K12912">
        <v>0.05</v>
      </c>
      <c r="L12912">
        <v>0</v>
      </c>
      <c r="M12912">
        <v>0.05</v>
      </c>
    </row>
    <row r="12913" spans="1:19" x14ac:dyDescent="0.2">
      <c r="A12913" t="s">
        <v>8171</v>
      </c>
      <c r="B12913" t="s">
        <v>159</v>
      </c>
      <c r="C12913">
        <v>2011</v>
      </c>
      <c r="D12913" s="1" t="d">
        <v>2012-05-29</v>
      </c>
      <c r="E12913" s="1" t="str">
        <f t="shared" si="402"/>
        <v>2012</v>
      </c>
      <c r="F12913" s="1" t="str">
        <f t="shared" si="403"/>
        <v>May</v>
      </c>
      <c r="G12913" t="s">
        <v>272</v>
      </c>
      <c r="H12913" t="s">
        <v>372</v>
      </c>
      <c r="I12913">
        <v>0</v>
      </c>
      <c r="J12913">
        <v>0</v>
      </c>
      <c r="K12913">
        <v>0.05</v>
      </c>
      <c r="L12913">
        <v>0</v>
      </c>
      <c r="M12913">
        <v>0.05</v>
      </c>
    </row>
    <row r="12914" spans="1:19" x14ac:dyDescent="0.2">
      <c r="A12914" t="s">
        <v>10558</v>
      </c>
      <c r="B12914" t="s">
        <v>104</v>
      </c>
      <c r="C12914">
        <v>1998</v>
      </c>
      <c r="D12914" s="1" t="d">
        <v>2021-10-06</v>
      </c>
      <c r="E12914" s="1" t="str">
        <f t="shared" si="402"/>
        <v>2021</v>
      </c>
      <c r="F12914" s="1" t="str">
        <f t="shared" si="403"/>
        <v>Oct</v>
      </c>
      <c r="G12914" t="s">
        <v>18</v>
      </c>
      <c r="H12914" t="s">
        <v>234</v>
      </c>
      <c r="I12914">
        <v>0.03</v>
      </c>
      <c r="J12914">
        <v>0.02</v>
      </c>
      <c r="K12914">
        <v>0</v>
      </c>
      <c r="L12914">
        <v>0</v>
      </c>
      <c r="M12914">
        <v>0.05</v>
      </c>
    </row>
    <row r="12915" spans="1:19" x14ac:dyDescent="0.2">
      <c r="A12915" t="s">
        <v>10559</v>
      </c>
      <c r="B12915" t="s">
        <v>55</v>
      </c>
      <c r="C12915">
        <v>2001</v>
      </c>
      <c r="D12915" s="1" t="d">
        <v>2021-06-10</v>
      </c>
      <c r="E12915" s="1" t="str">
        <f t="shared" si="402"/>
        <v>2021</v>
      </c>
      <c r="F12915" s="1" t="str">
        <f t="shared" si="403"/>
        <v>Jun</v>
      </c>
      <c r="G12915" t="s">
        <v>18</v>
      </c>
      <c r="H12915" t="s">
        <v>234</v>
      </c>
      <c r="I12915">
        <v>0.03</v>
      </c>
      <c r="J12915">
        <v>0.02</v>
      </c>
      <c r="K12915">
        <v>0</v>
      </c>
      <c r="L12915">
        <v>0.01</v>
      </c>
      <c r="M12915">
        <v>0.05</v>
      </c>
      <c r="N12915">
        <v>50</v>
      </c>
      <c r="O12915">
        <v>9</v>
      </c>
      <c r="P12915" t="s">
        <v>203</v>
      </c>
      <c r="R12915" t="s">
        <v>357</v>
      </c>
      <c r="S12915" t="s">
        <v>20</v>
      </c>
    </row>
    <row r="12916" spans="1:19" x14ac:dyDescent="0.2">
      <c r="A12916" t="s">
        <v>1528</v>
      </c>
      <c r="B12916" t="s">
        <v>137</v>
      </c>
      <c r="C12916">
        <v>2005</v>
      </c>
      <c r="D12916" s="1" t="d">
        <v>2010-03-18</v>
      </c>
      <c r="E12916" s="1" t="str">
        <f t="shared" si="402"/>
        <v>2010</v>
      </c>
      <c r="F12916" s="1" t="str">
        <f t="shared" si="403"/>
        <v>Mar</v>
      </c>
      <c r="G12916" t="s">
        <v>50</v>
      </c>
      <c r="H12916" t="s">
        <v>933</v>
      </c>
      <c r="I12916">
        <v>0.04</v>
      </c>
      <c r="J12916">
        <v>0.01</v>
      </c>
      <c r="K12916">
        <v>0</v>
      </c>
      <c r="L12916">
        <v>0</v>
      </c>
      <c r="M12916">
        <v>0.05</v>
      </c>
      <c r="N12916">
        <v>66</v>
      </c>
      <c r="O12916">
        <v>22</v>
      </c>
      <c r="P12916">
        <v>8</v>
      </c>
      <c r="Q12916">
        <v>4</v>
      </c>
      <c r="R12916" t="s">
        <v>934</v>
      </c>
      <c r="S12916" t="s">
        <v>88</v>
      </c>
    </row>
    <row r="12917" spans="1:19" x14ac:dyDescent="0.2">
      <c r="A12917" t="s">
        <v>8243</v>
      </c>
      <c r="B12917" t="s">
        <v>1015</v>
      </c>
      <c r="C12917">
        <v>2015</v>
      </c>
      <c r="D12917" s="1" t="d">
        <v>2006-10-07</v>
      </c>
      <c r="E12917" s="1" t="str">
        <f t="shared" si="402"/>
        <v>2006</v>
      </c>
      <c r="F12917" s="1" t="str">
        <f t="shared" si="403"/>
        <v>Oct</v>
      </c>
      <c r="G12917" t="s">
        <v>50</v>
      </c>
      <c r="H12917" t="s">
        <v>933</v>
      </c>
      <c r="I12917">
        <v>0</v>
      </c>
      <c r="J12917">
        <v>0</v>
      </c>
      <c r="K12917">
        <v>0.05</v>
      </c>
      <c r="L12917">
        <v>0</v>
      </c>
      <c r="M12917">
        <v>0.05</v>
      </c>
      <c r="P12917" t="s">
        <v>203</v>
      </c>
      <c r="R12917" t="s">
        <v>934</v>
      </c>
      <c r="S12917" t="s">
        <v>88</v>
      </c>
    </row>
    <row r="12918" spans="1:19" x14ac:dyDescent="0.2">
      <c r="A12918" t="s">
        <v>10560</v>
      </c>
      <c r="B12918" t="s">
        <v>64</v>
      </c>
      <c r="C12918">
        <v>2004</v>
      </c>
      <c r="D12918" s="1" t="d">
        <v>1991-11-11</v>
      </c>
      <c r="E12918" s="1" t="str">
        <f t="shared" si="402"/>
        <v>1991</v>
      </c>
      <c r="F12918" s="1" t="str">
        <f t="shared" si="403"/>
        <v>Nov</v>
      </c>
      <c r="G12918" t="s">
        <v>30</v>
      </c>
      <c r="H12918" t="s">
        <v>372</v>
      </c>
      <c r="I12918">
        <v>0</v>
      </c>
      <c r="J12918">
        <v>0</v>
      </c>
      <c r="K12918">
        <v>0.05</v>
      </c>
      <c r="L12918">
        <v>0</v>
      </c>
      <c r="M12918">
        <v>0.05</v>
      </c>
    </row>
    <row r="12919" spans="1:19" x14ac:dyDescent="0.2">
      <c r="A12919" t="s">
        <v>514</v>
      </c>
      <c r="B12919" t="s">
        <v>64</v>
      </c>
      <c r="C12919">
        <v>2002</v>
      </c>
      <c r="D12919" s="1" t="d">
        <v>2011-12-26</v>
      </c>
      <c r="E12919" s="1" t="str">
        <f t="shared" si="402"/>
        <v>2011</v>
      </c>
      <c r="F12919" s="1" t="str">
        <f t="shared" si="403"/>
        <v>Dec</v>
      </c>
      <c r="G12919" t="s">
        <v>18</v>
      </c>
      <c r="H12919" t="s">
        <v>134</v>
      </c>
      <c r="I12919">
        <v>0.04</v>
      </c>
      <c r="J12919">
        <v>0.01</v>
      </c>
      <c r="K12919">
        <v>0</v>
      </c>
      <c r="L12919">
        <v>0</v>
      </c>
      <c r="M12919">
        <v>0.05</v>
      </c>
      <c r="N12919">
        <v>76</v>
      </c>
      <c r="O12919">
        <v>4</v>
      </c>
      <c r="P12919" t="s">
        <v>203</v>
      </c>
      <c r="R12919" t="s">
        <v>1518</v>
      </c>
      <c r="S12919" t="s">
        <v>20</v>
      </c>
    </row>
    <row r="12920" spans="1:19" x14ac:dyDescent="0.2">
      <c r="A12920" t="s">
        <v>10561</v>
      </c>
      <c r="B12920" t="s">
        <v>55</v>
      </c>
      <c r="C12920">
        <v>2004</v>
      </c>
      <c r="D12920" s="1" t="d">
        <v>2005-02-12</v>
      </c>
      <c r="E12920" s="1" t="str">
        <f t="shared" si="402"/>
        <v>2005</v>
      </c>
      <c r="F12920" s="1" t="str">
        <f t="shared" si="403"/>
        <v>Feb</v>
      </c>
      <c r="G12920" t="s">
        <v>39</v>
      </c>
      <c r="H12920" t="s">
        <v>933</v>
      </c>
      <c r="I12920">
        <v>0.03</v>
      </c>
      <c r="J12920">
        <v>0.02</v>
      </c>
      <c r="K12920">
        <v>0</v>
      </c>
      <c r="L12920">
        <v>0.01</v>
      </c>
      <c r="M12920">
        <v>0.05</v>
      </c>
      <c r="N12920">
        <v>65</v>
      </c>
      <c r="O12920">
        <v>12</v>
      </c>
      <c r="P12920" t="s">
        <v>203</v>
      </c>
      <c r="R12920" t="s">
        <v>8450</v>
      </c>
      <c r="S12920" t="s">
        <v>88</v>
      </c>
    </row>
    <row r="12921" spans="1:19" x14ac:dyDescent="0.2">
      <c r="A12921" t="s">
        <v>10562</v>
      </c>
      <c r="B12921" t="s">
        <v>148</v>
      </c>
      <c r="C12921">
        <v>2012</v>
      </c>
      <c r="D12921" s="1" t="d">
        <v>2011-03-31</v>
      </c>
      <c r="E12921" s="1" t="str">
        <f t="shared" si="402"/>
        <v>2011</v>
      </c>
      <c r="F12921" s="1" t="str">
        <f t="shared" si="403"/>
        <v>Mar</v>
      </c>
      <c r="G12921" t="s">
        <v>101</v>
      </c>
      <c r="H12921" t="s">
        <v>5573</v>
      </c>
      <c r="I12921">
        <v>0</v>
      </c>
      <c r="J12921">
        <v>0.05</v>
      </c>
      <c r="K12921">
        <v>0</v>
      </c>
      <c r="L12921">
        <v>0.01</v>
      </c>
      <c r="M12921">
        <v>0.05</v>
      </c>
      <c r="N12921">
        <v>76</v>
      </c>
      <c r="O12921">
        <v>9</v>
      </c>
      <c r="P12921">
        <v>6.7</v>
      </c>
      <c r="Q12921">
        <v>15</v>
      </c>
      <c r="R12921" t="s">
        <v>10563</v>
      </c>
    </row>
    <row r="12922" spans="1:19" x14ac:dyDescent="0.2">
      <c r="A12922" t="s">
        <v>8988</v>
      </c>
      <c r="B12922" t="s">
        <v>171</v>
      </c>
      <c r="C12922">
        <v>2015</v>
      </c>
      <c r="D12922" s="1" t="d">
        <v>2017-07-25</v>
      </c>
      <c r="E12922" s="1" t="str">
        <f t="shared" si="402"/>
        <v>2017</v>
      </c>
      <c r="F12922" s="1" t="str">
        <f t="shared" si="403"/>
        <v>Jul</v>
      </c>
      <c r="G12922" t="s">
        <v>50</v>
      </c>
      <c r="H12922" t="s">
        <v>5752</v>
      </c>
      <c r="I12922">
        <v>0.03</v>
      </c>
      <c r="J12922">
        <v>0.02</v>
      </c>
      <c r="K12922">
        <v>0</v>
      </c>
      <c r="L12922">
        <v>0</v>
      </c>
      <c r="M12922">
        <v>0.05</v>
      </c>
    </row>
    <row r="12923" spans="1:19" x14ac:dyDescent="0.2">
      <c r="A12923" t="s">
        <v>10564</v>
      </c>
      <c r="B12923" t="s">
        <v>148</v>
      </c>
      <c r="C12923">
        <v>2009</v>
      </c>
      <c r="D12923" s="1" t="d">
        <v>2004-11-19</v>
      </c>
      <c r="E12923" s="1" t="str">
        <f t="shared" si="402"/>
        <v>2004</v>
      </c>
      <c r="F12923" s="1" t="str">
        <f t="shared" si="403"/>
        <v>Nov</v>
      </c>
      <c r="G12923" t="s">
        <v>30</v>
      </c>
      <c r="H12923" t="s">
        <v>1943</v>
      </c>
      <c r="I12923">
        <v>0</v>
      </c>
      <c r="J12923">
        <v>0.04</v>
      </c>
      <c r="K12923">
        <v>0</v>
      </c>
      <c r="L12923">
        <v>0.01</v>
      </c>
      <c r="M12923">
        <v>0.05</v>
      </c>
      <c r="P12923">
        <v>7.4</v>
      </c>
      <c r="Q12923">
        <v>19</v>
      </c>
      <c r="R12923" t="s">
        <v>10565</v>
      </c>
      <c r="S12923" t="s">
        <v>20</v>
      </c>
    </row>
    <row r="12924" spans="1:19" x14ac:dyDescent="0.2">
      <c r="A12924" t="s">
        <v>10566</v>
      </c>
      <c r="B12924" t="s">
        <v>1015</v>
      </c>
      <c r="C12924">
        <v>2016</v>
      </c>
      <c r="D12924" s="1" t="d">
        <v>2010-12-13</v>
      </c>
      <c r="E12924" s="1" t="str">
        <f t="shared" si="402"/>
        <v>2010</v>
      </c>
      <c r="F12924" s="1" t="str">
        <f t="shared" si="403"/>
        <v>Dec</v>
      </c>
      <c r="G12924" t="s">
        <v>50</v>
      </c>
      <c r="H12924" t="s">
        <v>7599</v>
      </c>
      <c r="I12924">
        <v>0</v>
      </c>
      <c r="J12924">
        <v>0</v>
      </c>
      <c r="K12924">
        <v>0.05</v>
      </c>
      <c r="L12924">
        <v>0</v>
      </c>
      <c r="M12924">
        <v>0.05</v>
      </c>
    </row>
    <row r="12925" spans="1:19" x14ac:dyDescent="0.2">
      <c r="A12925" t="s">
        <v>10567</v>
      </c>
      <c r="B12925" t="s">
        <v>79</v>
      </c>
      <c r="C12925">
        <v>2015</v>
      </c>
      <c r="D12925" s="1" t="d">
        <v>2013-12-08</v>
      </c>
      <c r="E12925" s="1" t="str">
        <f t="shared" si="402"/>
        <v>2013</v>
      </c>
      <c r="F12925" s="1" t="str">
        <f t="shared" si="403"/>
        <v>Dec</v>
      </c>
      <c r="G12925" t="s">
        <v>50</v>
      </c>
      <c r="H12925" t="s">
        <v>5754</v>
      </c>
      <c r="I12925">
        <v>0</v>
      </c>
      <c r="J12925">
        <v>0</v>
      </c>
      <c r="K12925">
        <v>0.05</v>
      </c>
      <c r="L12925">
        <v>0</v>
      </c>
      <c r="M12925">
        <v>0.05</v>
      </c>
    </row>
    <row r="12926" spans="1:19" x14ac:dyDescent="0.2">
      <c r="A12926" t="s">
        <v>10568</v>
      </c>
      <c r="B12926" t="s">
        <v>32</v>
      </c>
      <c r="C12926">
        <v>2010</v>
      </c>
      <c r="D12926" s="1" t="d">
        <v>2009-11-11</v>
      </c>
      <c r="E12926" s="1" t="str">
        <f t="shared" si="402"/>
        <v>2009</v>
      </c>
      <c r="F12926" s="1" t="str">
        <f t="shared" si="403"/>
        <v>Nov</v>
      </c>
      <c r="G12926" t="s">
        <v>39</v>
      </c>
      <c r="H12926" t="s">
        <v>3314</v>
      </c>
      <c r="I12926">
        <v>0.04</v>
      </c>
      <c r="J12926">
        <v>0.01</v>
      </c>
      <c r="K12926">
        <v>0</v>
      </c>
      <c r="L12926">
        <v>0</v>
      </c>
      <c r="M12926">
        <v>0.05</v>
      </c>
      <c r="P12926" t="s">
        <v>203</v>
      </c>
      <c r="R12926" t="s">
        <v>10569</v>
      </c>
      <c r="S12926" t="s">
        <v>20</v>
      </c>
    </row>
    <row r="12927" spans="1:19" x14ac:dyDescent="0.2">
      <c r="A12927" t="s">
        <v>9232</v>
      </c>
      <c r="B12927" t="s">
        <v>49</v>
      </c>
      <c r="C12927">
        <v>2016</v>
      </c>
      <c r="D12927" s="1" t="d">
        <v>2017-10-12</v>
      </c>
      <c r="E12927" s="1" t="str">
        <f t="shared" si="402"/>
        <v>2017</v>
      </c>
      <c r="F12927" s="1" t="str">
        <f t="shared" si="403"/>
        <v>Oct</v>
      </c>
      <c r="G12927" t="s">
        <v>101</v>
      </c>
      <c r="H12927" t="s">
        <v>3903</v>
      </c>
      <c r="I12927">
        <v>0.01</v>
      </c>
      <c r="J12927">
        <v>0.04</v>
      </c>
      <c r="K12927">
        <v>0</v>
      </c>
      <c r="L12927">
        <v>0.01</v>
      </c>
      <c r="M12927">
        <v>0.05</v>
      </c>
    </row>
    <row r="12928" spans="1:19" x14ac:dyDescent="0.2">
      <c r="A12928" t="s">
        <v>10570</v>
      </c>
      <c r="B12928" t="s">
        <v>17</v>
      </c>
      <c r="C12928">
        <v>2008</v>
      </c>
      <c r="D12928" s="1" t="d">
        <v>2019-02-20</v>
      </c>
      <c r="E12928" s="1" t="str">
        <f t="shared" si="402"/>
        <v>2019</v>
      </c>
      <c r="F12928" s="1" t="str">
        <f t="shared" si="403"/>
        <v>Feb</v>
      </c>
      <c r="G12928" t="s">
        <v>272</v>
      </c>
      <c r="H12928" t="s">
        <v>4622</v>
      </c>
      <c r="I12928">
        <v>0.05</v>
      </c>
      <c r="J12928">
        <v>0</v>
      </c>
      <c r="K12928">
        <v>0</v>
      </c>
      <c r="L12928">
        <v>0</v>
      </c>
      <c r="M12928">
        <v>0.05</v>
      </c>
    </row>
    <row r="12929" spans="1:19" x14ac:dyDescent="0.2">
      <c r="A12929" t="s">
        <v>4973</v>
      </c>
      <c r="B12929" t="s">
        <v>148</v>
      </c>
      <c r="C12929">
        <v>2014</v>
      </c>
      <c r="D12929" s="1" t="d">
        <v>2003-08-09</v>
      </c>
      <c r="E12929" s="1" t="str">
        <f t="shared" si="402"/>
        <v>2003</v>
      </c>
      <c r="F12929" s="1" t="str">
        <f t="shared" si="403"/>
        <v>Aug</v>
      </c>
      <c r="G12929" t="s">
        <v>50</v>
      </c>
      <c r="H12929" t="s">
        <v>242</v>
      </c>
      <c r="I12929">
        <v>0</v>
      </c>
      <c r="J12929">
        <v>0.05</v>
      </c>
      <c r="K12929">
        <v>0</v>
      </c>
      <c r="L12929">
        <v>0</v>
      </c>
      <c r="M12929">
        <v>0.05</v>
      </c>
      <c r="N12929">
        <v>59</v>
      </c>
      <c r="O12929">
        <v>22</v>
      </c>
      <c r="P12929">
        <v>7.4</v>
      </c>
      <c r="Q12929">
        <v>379</v>
      </c>
      <c r="R12929" t="s">
        <v>4684</v>
      </c>
      <c r="S12929" t="s">
        <v>53</v>
      </c>
    </row>
    <row r="12930" spans="1:19" x14ac:dyDescent="0.2">
      <c r="A12930" t="s">
        <v>10571</v>
      </c>
      <c r="B12930" t="s">
        <v>159</v>
      </c>
      <c r="C12930">
        <v>2006</v>
      </c>
      <c r="D12930" s="1" t="d">
        <v>2021-10-11</v>
      </c>
      <c r="E12930" s="1" t="str">
        <f t="shared" si="402"/>
        <v>2021</v>
      </c>
      <c r="F12930" s="1" t="str">
        <f t="shared" si="403"/>
        <v>Oct</v>
      </c>
      <c r="G12930" t="s">
        <v>34</v>
      </c>
      <c r="H12930" t="s">
        <v>71</v>
      </c>
      <c r="I12930">
        <v>0.05</v>
      </c>
      <c r="J12930">
        <v>0</v>
      </c>
      <c r="K12930">
        <v>0</v>
      </c>
      <c r="L12930">
        <v>0</v>
      </c>
      <c r="M12930">
        <v>0.05</v>
      </c>
      <c r="N12930">
        <v>75</v>
      </c>
      <c r="O12930">
        <v>10</v>
      </c>
      <c r="P12930" t="s">
        <v>203</v>
      </c>
      <c r="R12930" t="s">
        <v>412</v>
      </c>
      <c r="S12930" t="s">
        <v>20</v>
      </c>
    </row>
    <row r="12931" spans="1:19" x14ac:dyDescent="0.2">
      <c r="A12931" t="s">
        <v>10572</v>
      </c>
      <c r="B12931" t="s">
        <v>55</v>
      </c>
      <c r="C12931">
        <v>2006</v>
      </c>
      <c r="D12931" s="1" t="d">
        <v>2022-03-25</v>
      </c>
      <c r="E12931" s="1" t="str">
        <f t="shared" ref="E12931:E12994" si="404">TEXT(D12931,"yyyy")</f>
        <v>2022</v>
      </c>
      <c r="F12931" s="1" t="str">
        <f t="shared" ref="F12931:F12994" si="405">TEXT(D12931,"mmm")</f>
        <v>Mar</v>
      </c>
      <c r="G12931" t="s">
        <v>86</v>
      </c>
      <c r="H12931" t="s">
        <v>68</v>
      </c>
      <c r="I12931">
        <v>0</v>
      </c>
      <c r="J12931">
        <v>0</v>
      </c>
      <c r="K12931">
        <v>0.05</v>
      </c>
      <c r="L12931">
        <v>0</v>
      </c>
      <c r="M12931">
        <v>0.05</v>
      </c>
    </row>
    <row r="12932" spans="1:19" x14ac:dyDescent="0.2">
      <c r="A12932" t="s">
        <v>10573</v>
      </c>
      <c r="B12932" t="s">
        <v>55</v>
      </c>
      <c r="C12932">
        <v>2001</v>
      </c>
      <c r="D12932" s="1" t="d">
        <v>1993-11-12</v>
      </c>
      <c r="E12932" s="1" t="str">
        <f t="shared" si="404"/>
        <v>1993</v>
      </c>
      <c r="F12932" s="1" t="str">
        <f t="shared" si="405"/>
        <v>Nov</v>
      </c>
      <c r="G12932" t="s">
        <v>37</v>
      </c>
      <c r="H12932" t="s">
        <v>68</v>
      </c>
      <c r="I12932">
        <v>0.03</v>
      </c>
      <c r="J12932">
        <v>0.02</v>
      </c>
      <c r="K12932">
        <v>0</v>
      </c>
      <c r="L12932">
        <v>0.01</v>
      </c>
      <c r="M12932">
        <v>0.05</v>
      </c>
      <c r="N12932">
        <v>78</v>
      </c>
      <c r="O12932">
        <v>34</v>
      </c>
      <c r="P12932">
        <v>8.3000000000000007</v>
      </c>
      <c r="Q12932">
        <v>28</v>
      </c>
      <c r="R12932" t="s">
        <v>9445</v>
      </c>
      <c r="S12932" t="s">
        <v>20</v>
      </c>
    </row>
    <row r="12933" spans="1:19" x14ac:dyDescent="0.2">
      <c r="A12933" t="s">
        <v>5607</v>
      </c>
      <c r="B12933" t="s">
        <v>137</v>
      </c>
      <c r="C12933">
        <v>2006</v>
      </c>
      <c r="D12933" s="1" t="d">
        <v>2012-04-07</v>
      </c>
      <c r="E12933" s="1" t="str">
        <f t="shared" si="404"/>
        <v>2012</v>
      </c>
      <c r="F12933" s="1" t="str">
        <f t="shared" si="405"/>
        <v>Apr</v>
      </c>
      <c r="G12933" t="s">
        <v>18</v>
      </c>
      <c r="H12933" t="s">
        <v>776</v>
      </c>
      <c r="I12933">
        <v>0.04</v>
      </c>
      <c r="J12933">
        <v>0.01</v>
      </c>
      <c r="K12933">
        <v>0</v>
      </c>
      <c r="L12933">
        <v>0</v>
      </c>
      <c r="M12933">
        <v>0.05</v>
      </c>
      <c r="N12933">
        <v>59</v>
      </c>
      <c r="O12933">
        <v>15</v>
      </c>
      <c r="P12933" t="s">
        <v>203</v>
      </c>
      <c r="R12933" t="s">
        <v>5608</v>
      </c>
      <c r="S12933" t="s">
        <v>112</v>
      </c>
    </row>
    <row r="12934" spans="1:19" x14ac:dyDescent="0.2">
      <c r="A12934" t="s">
        <v>10574</v>
      </c>
      <c r="B12934" t="s">
        <v>79</v>
      </c>
      <c r="C12934">
        <v>2015</v>
      </c>
      <c r="D12934" s="1" t="d">
        <v>2018-03-07</v>
      </c>
      <c r="E12934" s="1" t="str">
        <f t="shared" si="404"/>
        <v>2018</v>
      </c>
      <c r="F12934" s="1" t="str">
        <f t="shared" si="405"/>
        <v>Mar</v>
      </c>
      <c r="G12934" t="s">
        <v>101</v>
      </c>
      <c r="H12934" t="s">
        <v>10575</v>
      </c>
      <c r="I12934">
        <v>0.05</v>
      </c>
      <c r="J12934">
        <v>0</v>
      </c>
      <c r="K12934">
        <v>0</v>
      </c>
      <c r="L12934">
        <v>0.01</v>
      </c>
      <c r="M12934">
        <v>0.05</v>
      </c>
      <c r="P12934" t="s">
        <v>203</v>
      </c>
      <c r="R12934" t="s">
        <v>1444</v>
      </c>
      <c r="S12934" t="s">
        <v>112</v>
      </c>
    </row>
    <row r="12935" spans="1:19" x14ac:dyDescent="0.2">
      <c r="A12935" t="s">
        <v>10576</v>
      </c>
      <c r="B12935" t="s">
        <v>159</v>
      </c>
      <c r="C12935">
        <v>2008</v>
      </c>
      <c r="D12935" s="1" t="d">
        <v>1994-01-19</v>
      </c>
      <c r="E12935" s="1" t="str">
        <f t="shared" si="404"/>
        <v>1994</v>
      </c>
      <c r="F12935" s="1" t="str">
        <f t="shared" si="405"/>
        <v>Jan</v>
      </c>
      <c r="G12935" t="s">
        <v>28</v>
      </c>
      <c r="H12935" t="s">
        <v>7990</v>
      </c>
      <c r="I12935">
        <v>0.04</v>
      </c>
      <c r="J12935">
        <v>0</v>
      </c>
      <c r="K12935">
        <v>0</v>
      </c>
      <c r="L12935">
        <v>0.01</v>
      </c>
      <c r="M12935">
        <v>0.05</v>
      </c>
      <c r="N12935">
        <v>57</v>
      </c>
      <c r="O12935">
        <v>14</v>
      </c>
      <c r="P12935">
        <v>7.8</v>
      </c>
      <c r="Q12935">
        <v>12</v>
      </c>
      <c r="R12935" t="s">
        <v>7990</v>
      </c>
      <c r="S12935" t="s">
        <v>88</v>
      </c>
    </row>
    <row r="12936" spans="1:19" x14ac:dyDescent="0.2">
      <c r="A12936" t="s">
        <v>10577</v>
      </c>
      <c r="B12936" t="s">
        <v>64</v>
      </c>
      <c r="C12936">
        <v>2002</v>
      </c>
      <c r="D12936" s="1" t="d">
        <v>2009-03-17</v>
      </c>
      <c r="E12936" s="1" t="str">
        <f t="shared" si="404"/>
        <v>2009</v>
      </c>
      <c r="F12936" s="1" t="str">
        <f t="shared" si="405"/>
        <v>Mar</v>
      </c>
      <c r="G12936" t="s">
        <v>28</v>
      </c>
      <c r="H12936" t="s">
        <v>1972</v>
      </c>
      <c r="I12936">
        <v>0.04</v>
      </c>
      <c r="J12936">
        <v>0.01</v>
      </c>
      <c r="K12936">
        <v>0</v>
      </c>
      <c r="L12936">
        <v>0</v>
      </c>
      <c r="M12936">
        <v>0.05</v>
      </c>
      <c r="N12936">
        <v>76</v>
      </c>
      <c r="O12936">
        <v>12</v>
      </c>
      <c r="P12936">
        <v>8.3000000000000007</v>
      </c>
      <c r="Q12936">
        <v>8</v>
      </c>
      <c r="R12936" t="s">
        <v>257</v>
      </c>
      <c r="S12936" t="s">
        <v>20</v>
      </c>
    </row>
    <row r="12937" spans="1:19" x14ac:dyDescent="0.2">
      <c r="A12937" t="s">
        <v>7763</v>
      </c>
      <c r="B12937" t="s">
        <v>137</v>
      </c>
      <c r="C12937">
        <v>2004</v>
      </c>
      <c r="D12937" s="1" t="d">
        <v>2004-05-25</v>
      </c>
      <c r="E12937" s="1" t="str">
        <f t="shared" si="404"/>
        <v>2004</v>
      </c>
      <c r="F12937" s="1" t="str">
        <f t="shared" si="405"/>
        <v>May</v>
      </c>
      <c r="G12937" t="s">
        <v>18</v>
      </c>
      <c r="H12937" t="s">
        <v>134</v>
      </c>
      <c r="I12937">
        <v>0.04</v>
      </c>
      <c r="J12937">
        <v>0.01</v>
      </c>
      <c r="K12937">
        <v>0</v>
      </c>
      <c r="L12937">
        <v>0</v>
      </c>
      <c r="M12937">
        <v>0.05</v>
      </c>
      <c r="N12937">
        <v>74</v>
      </c>
      <c r="O12937">
        <v>21</v>
      </c>
      <c r="P12937">
        <v>8.1</v>
      </c>
      <c r="Q12937">
        <v>9</v>
      </c>
      <c r="R12937" t="s">
        <v>193</v>
      </c>
      <c r="S12937" t="s">
        <v>20</v>
      </c>
    </row>
    <row r="12938" spans="1:19" x14ac:dyDescent="0.2">
      <c r="A12938" t="s">
        <v>10578</v>
      </c>
      <c r="B12938" t="s">
        <v>148</v>
      </c>
      <c r="C12938">
        <v>2011</v>
      </c>
      <c r="D12938" s="1" t="d">
        <v>1994-12-25</v>
      </c>
      <c r="E12938" s="1" t="str">
        <f t="shared" si="404"/>
        <v>1994</v>
      </c>
      <c r="F12938" s="1" t="str">
        <f t="shared" si="405"/>
        <v>Dec</v>
      </c>
      <c r="G12938" t="s">
        <v>39</v>
      </c>
      <c r="H12938" t="s">
        <v>4719</v>
      </c>
      <c r="I12938">
        <v>0</v>
      </c>
      <c r="J12938">
        <v>0.04</v>
      </c>
      <c r="K12938">
        <v>0</v>
      </c>
      <c r="L12938">
        <v>0.01</v>
      </c>
      <c r="M12938">
        <v>0.05</v>
      </c>
      <c r="N12938">
        <v>57</v>
      </c>
      <c r="O12938">
        <v>4</v>
      </c>
      <c r="P12938">
        <v>5.5</v>
      </c>
      <c r="Q12938">
        <v>30</v>
      </c>
      <c r="R12938" t="s">
        <v>2861</v>
      </c>
      <c r="S12938" t="s">
        <v>20</v>
      </c>
    </row>
    <row r="12939" spans="1:19" x14ac:dyDescent="0.2">
      <c r="A12939" t="s">
        <v>10579</v>
      </c>
      <c r="B12939" t="s">
        <v>32</v>
      </c>
      <c r="C12939">
        <v>2006</v>
      </c>
      <c r="D12939" s="1" t="d">
        <v>1999-09-07</v>
      </c>
      <c r="E12939" s="1" t="str">
        <f t="shared" si="404"/>
        <v>1999</v>
      </c>
      <c r="F12939" s="1" t="str">
        <f t="shared" si="405"/>
        <v>Sep</v>
      </c>
      <c r="G12939" t="s">
        <v>34</v>
      </c>
      <c r="H12939" t="s">
        <v>151</v>
      </c>
      <c r="I12939">
        <v>0</v>
      </c>
      <c r="J12939">
        <v>0</v>
      </c>
      <c r="K12939">
        <v>0.05</v>
      </c>
      <c r="L12939">
        <v>0</v>
      </c>
      <c r="M12939">
        <v>0.05</v>
      </c>
    </row>
    <row r="12940" spans="1:19" x14ac:dyDescent="0.2">
      <c r="A12940" t="s">
        <v>10580</v>
      </c>
      <c r="B12940" t="s">
        <v>159</v>
      </c>
      <c r="C12940">
        <v>2007</v>
      </c>
      <c r="D12940" s="1" t="d">
        <v>1989-12-08</v>
      </c>
      <c r="E12940" s="1" t="str">
        <f t="shared" si="404"/>
        <v>1989</v>
      </c>
      <c r="F12940" s="1" t="str">
        <f t="shared" si="405"/>
        <v>Dec</v>
      </c>
      <c r="G12940" t="s">
        <v>50</v>
      </c>
      <c r="H12940" t="s">
        <v>3510</v>
      </c>
      <c r="I12940">
        <v>0.05</v>
      </c>
      <c r="J12940">
        <v>0</v>
      </c>
      <c r="K12940">
        <v>0</v>
      </c>
      <c r="L12940">
        <v>0</v>
      </c>
      <c r="M12940">
        <v>0.05</v>
      </c>
      <c r="N12940">
        <v>41</v>
      </c>
      <c r="O12940">
        <v>9</v>
      </c>
      <c r="P12940" t="s">
        <v>203</v>
      </c>
      <c r="R12940" t="s">
        <v>8334</v>
      </c>
      <c r="S12940" t="s">
        <v>20</v>
      </c>
    </row>
    <row r="12941" spans="1:19" x14ac:dyDescent="0.2">
      <c r="A12941" t="s">
        <v>10581</v>
      </c>
      <c r="B12941" t="s">
        <v>189</v>
      </c>
      <c r="C12941">
        <v>2003</v>
      </c>
      <c r="D12941" s="1" t="d">
        <v>1991-01-23</v>
      </c>
      <c r="E12941" s="1" t="str">
        <f t="shared" si="404"/>
        <v>1991</v>
      </c>
      <c r="F12941" s="1" t="str">
        <f t="shared" si="405"/>
        <v>Jan</v>
      </c>
      <c r="G12941" t="s">
        <v>1</v>
      </c>
      <c r="H12941" t="s">
        <v>372</v>
      </c>
      <c r="I12941">
        <v>0</v>
      </c>
      <c r="J12941">
        <v>0</v>
      </c>
      <c r="K12941">
        <v>0.05</v>
      </c>
      <c r="L12941">
        <v>0</v>
      </c>
      <c r="M12941">
        <v>0.05</v>
      </c>
    </row>
    <row r="12942" spans="1:19" x14ac:dyDescent="0.2">
      <c r="A12942" t="s">
        <v>10582</v>
      </c>
      <c r="B12942" t="s">
        <v>104</v>
      </c>
      <c r="C12942">
        <v>2002</v>
      </c>
      <c r="D12942" s="1" t="d">
        <v>2017-12-12</v>
      </c>
      <c r="E12942" s="1" t="str">
        <f t="shared" si="404"/>
        <v>2017</v>
      </c>
      <c r="F12942" s="1" t="str">
        <f t="shared" si="405"/>
        <v>Dec</v>
      </c>
      <c r="G12942" t="s">
        <v>86</v>
      </c>
      <c r="H12942" t="s">
        <v>372</v>
      </c>
      <c r="I12942">
        <v>0</v>
      </c>
      <c r="J12942">
        <v>0</v>
      </c>
      <c r="K12942">
        <v>0.05</v>
      </c>
      <c r="L12942">
        <v>0</v>
      </c>
      <c r="M12942">
        <v>0.05</v>
      </c>
    </row>
    <row r="12943" spans="1:19" x14ac:dyDescent="0.2">
      <c r="A12943" t="s">
        <v>10583</v>
      </c>
      <c r="B12943" t="s">
        <v>32</v>
      </c>
      <c r="C12943">
        <v>2011</v>
      </c>
      <c r="D12943" s="1" t="d">
        <v>2014-11-20</v>
      </c>
      <c r="E12943" s="1" t="str">
        <f t="shared" si="404"/>
        <v>2014</v>
      </c>
      <c r="F12943" s="1" t="str">
        <f t="shared" si="405"/>
        <v>Nov</v>
      </c>
      <c r="G12943" t="s">
        <v>39</v>
      </c>
      <c r="H12943" t="s">
        <v>111</v>
      </c>
      <c r="I12943">
        <v>0.05</v>
      </c>
      <c r="J12943">
        <v>0</v>
      </c>
      <c r="K12943">
        <v>0</v>
      </c>
      <c r="L12943">
        <v>0</v>
      </c>
      <c r="M12943">
        <v>0.05</v>
      </c>
      <c r="P12943" t="s">
        <v>203</v>
      </c>
      <c r="R12943" t="s">
        <v>111</v>
      </c>
      <c r="S12943" t="s">
        <v>20</v>
      </c>
    </row>
    <row r="12944" spans="1:19" x14ac:dyDescent="0.2">
      <c r="A12944" t="s">
        <v>10265</v>
      </c>
      <c r="B12944" t="s">
        <v>1015</v>
      </c>
      <c r="C12944">
        <v>2016</v>
      </c>
      <c r="D12944" s="1" t="d">
        <v>2002-10-18</v>
      </c>
      <c r="E12944" s="1" t="str">
        <f t="shared" si="404"/>
        <v>2002</v>
      </c>
      <c r="F12944" s="1" t="str">
        <f t="shared" si="405"/>
        <v>Oct</v>
      </c>
      <c r="G12944" t="s">
        <v>28</v>
      </c>
      <c r="H12944" t="s">
        <v>242</v>
      </c>
      <c r="I12944">
        <v>0</v>
      </c>
      <c r="J12944">
        <v>0</v>
      </c>
      <c r="K12944">
        <v>0.05</v>
      </c>
      <c r="L12944">
        <v>0</v>
      </c>
      <c r="M12944">
        <v>0.05</v>
      </c>
    </row>
    <row r="12945" spans="1:19" x14ac:dyDescent="0.2">
      <c r="A12945" t="s">
        <v>10584</v>
      </c>
      <c r="B12945" t="s">
        <v>189</v>
      </c>
      <c r="C12945">
        <v>2003</v>
      </c>
      <c r="D12945" s="1" t="d">
        <v>2007-07-23</v>
      </c>
      <c r="E12945" s="1" t="str">
        <f t="shared" si="404"/>
        <v>2007</v>
      </c>
      <c r="F12945" s="1" t="str">
        <f t="shared" si="405"/>
        <v>Jul</v>
      </c>
      <c r="G12945" t="s">
        <v>28</v>
      </c>
      <c r="H12945" t="s">
        <v>111</v>
      </c>
      <c r="I12945">
        <v>0.04</v>
      </c>
      <c r="J12945">
        <v>0.01</v>
      </c>
      <c r="K12945">
        <v>0</v>
      </c>
      <c r="L12945">
        <v>0</v>
      </c>
      <c r="M12945">
        <v>0.05</v>
      </c>
      <c r="N12945">
        <v>51</v>
      </c>
      <c r="O12945">
        <v>6</v>
      </c>
      <c r="P12945">
        <v>8</v>
      </c>
      <c r="Q12945">
        <v>7</v>
      </c>
      <c r="R12945" t="s">
        <v>3470</v>
      </c>
      <c r="S12945" t="s">
        <v>20</v>
      </c>
    </row>
    <row r="12946" spans="1:19" x14ac:dyDescent="0.2">
      <c r="A12946" t="s">
        <v>6972</v>
      </c>
      <c r="B12946" t="s">
        <v>49</v>
      </c>
      <c r="C12946">
        <v>2015</v>
      </c>
      <c r="D12946" s="1" t="d">
        <v>1993-07-03</v>
      </c>
      <c r="E12946" s="1" t="str">
        <f t="shared" si="404"/>
        <v>1993</v>
      </c>
      <c r="F12946" s="1" t="str">
        <f t="shared" si="405"/>
        <v>Jul</v>
      </c>
      <c r="G12946" t="s">
        <v>24</v>
      </c>
      <c r="H12946" t="s">
        <v>6158</v>
      </c>
      <c r="I12946">
        <v>0</v>
      </c>
      <c r="J12946">
        <v>0.02</v>
      </c>
      <c r="K12946">
        <v>0.03</v>
      </c>
      <c r="L12946">
        <v>0</v>
      </c>
      <c r="M12946">
        <v>0.05</v>
      </c>
      <c r="P12946" t="s">
        <v>203</v>
      </c>
      <c r="R12946" t="s">
        <v>4433</v>
      </c>
      <c r="S12946" t="s">
        <v>112</v>
      </c>
    </row>
    <row r="12947" spans="1:19" x14ac:dyDescent="0.2">
      <c r="A12947" t="s">
        <v>10585</v>
      </c>
      <c r="B12947" t="s">
        <v>1015</v>
      </c>
      <c r="C12947">
        <v>2015</v>
      </c>
      <c r="D12947" s="1" t="d">
        <v>2007-09-26</v>
      </c>
      <c r="E12947" s="1" t="str">
        <f t="shared" si="404"/>
        <v>2007</v>
      </c>
      <c r="F12947" s="1" t="str">
        <f t="shared" si="405"/>
        <v>Sep</v>
      </c>
      <c r="G12947" t="s">
        <v>28</v>
      </c>
      <c r="H12947" t="s">
        <v>2780</v>
      </c>
      <c r="I12947">
        <v>0.01</v>
      </c>
      <c r="J12947">
        <v>0.01</v>
      </c>
      <c r="K12947">
        <v>0.03</v>
      </c>
      <c r="L12947">
        <v>0.01</v>
      </c>
      <c r="M12947">
        <v>0.05</v>
      </c>
    </row>
    <row r="12948" spans="1:19" x14ac:dyDescent="0.2">
      <c r="A12948" t="s">
        <v>10586</v>
      </c>
      <c r="B12948" t="s">
        <v>1015</v>
      </c>
      <c r="C12948">
        <v>2015</v>
      </c>
      <c r="D12948" s="1" t="d">
        <v>2012-11-14</v>
      </c>
      <c r="E12948" s="1" t="str">
        <f t="shared" si="404"/>
        <v>2012</v>
      </c>
      <c r="F12948" s="1" t="str">
        <f t="shared" si="405"/>
        <v>Nov</v>
      </c>
      <c r="G12948" t="s">
        <v>28</v>
      </c>
      <c r="H12948" t="s">
        <v>1207</v>
      </c>
      <c r="I12948">
        <v>0</v>
      </c>
      <c r="J12948">
        <v>0</v>
      </c>
      <c r="K12948">
        <v>0.05</v>
      </c>
      <c r="L12948">
        <v>0</v>
      </c>
      <c r="M12948">
        <v>0.05</v>
      </c>
    </row>
    <row r="12949" spans="1:19" x14ac:dyDescent="0.2">
      <c r="A12949" t="s">
        <v>7158</v>
      </c>
      <c r="B12949" t="s">
        <v>137</v>
      </c>
      <c r="C12949">
        <v>2002</v>
      </c>
      <c r="D12949" s="1" t="d">
        <v>2009-05-28</v>
      </c>
      <c r="E12949" s="1" t="str">
        <f t="shared" si="404"/>
        <v>2009</v>
      </c>
      <c r="F12949" s="1" t="str">
        <f t="shared" si="405"/>
        <v>May</v>
      </c>
      <c r="G12949" t="s">
        <v>1</v>
      </c>
      <c r="H12949" t="s">
        <v>977</v>
      </c>
      <c r="I12949">
        <v>0.04</v>
      </c>
      <c r="J12949">
        <v>0.01</v>
      </c>
      <c r="K12949">
        <v>0</v>
      </c>
      <c r="L12949">
        <v>0</v>
      </c>
      <c r="M12949">
        <v>0.05</v>
      </c>
    </row>
    <row r="12950" spans="1:19" x14ac:dyDescent="0.2">
      <c r="A12950" t="s">
        <v>10587</v>
      </c>
      <c r="B12950" t="s">
        <v>57</v>
      </c>
      <c r="C12950">
        <v>1995</v>
      </c>
      <c r="D12950" s="1" t="d">
        <v>2001-02-14</v>
      </c>
      <c r="E12950" s="1" t="str">
        <f t="shared" si="404"/>
        <v>2001</v>
      </c>
      <c r="F12950" s="1" t="str">
        <f t="shared" si="405"/>
        <v>Feb</v>
      </c>
      <c r="G12950" t="s">
        <v>101</v>
      </c>
      <c r="H12950" t="s">
        <v>10175</v>
      </c>
      <c r="I12950">
        <v>0</v>
      </c>
      <c r="J12950">
        <v>0</v>
      </c>
      <c r="K12950">
        <v>0.05</v>
      </c>
      <c r="L12950">
        <v>0</v>
      </c>
      <c r="M12950">
        <v>0.05</v>
      </c>
    </row>
    <row r="12951" spans="1:19" x14ac:dyDescent="0.2">
      <c r="A12951" t="s">
        <v>10588</v>
      </c>
      <c r="B12951" t="s">
        <v>17</v>
      </c>
      <c r="C12951">
        <v>2008</v>
      </c>
      <c r="D12951" s="1" t="d">
        <v>1999-04-18</v>
      </c>
      <c r="E12951" s="1" t="str">
        <f t="shared" si="404"/>
        <v>1999</v>
      </c>
      <c r="F12951" s="1" t="str">
        <f t="shared" si="405"/>
        <v>Apr</v>
      </c>
      <c r="G12951" t="s">
        <v>34</v>
      </c>
      <c r="H12951" t="s">
        <v>776</v>
      </c>
      <c r="I12951">
        <v>0.03</v>
      </c>
      <c r="J12951">
        <v>0.02</v>
      </c>
      <c r="K12951">
        <v>0</v>
      </c>
      <c r="L12951">
        <v>0</v>
      </c>
      <c r="M12951">
        <v>0.05</v>
      </c>
      <c r="P12951" t="s">
        <v>203</v>
      </c>
      <c r="R12951" t="s">
        <v>7345</v>
      </c>
      <c r="S12951" t="s">
        <v>88</v>
      </c>
    </row>
    <row r="12952" spans="1:19" x14ac:dyDescent="0.2">
      <c r="A12952" t="s">
        <v>10589</v>
      </c>
      <c r="B12952" t="s">
        <v>55</v>
      </c>
      <c r="C12952">
        <v>2002</v>
      </c>
      <c r="D12952" s="1" t="d">
        <v>1996-03-06</v>
      </c>
      <c r="E12952" s="1" t="str">
        <f t="shared" si="404"/>
        <v>1996</v>
      </c>
      <c r="F12952" s="1" t="str">
        <f t="shared" si="405"/>
        <v>Mar</v>
      </c>
      <c r="G12952" t="s">
        <v>30</v>
      </c>
      <c r="H12952" t="s">
        <v>3633</v>
      </c>
      <c r="I12952">
        <v>0</v>
      </c>
      <c r="J12952">
        <v>0</v>
      </c>
      <c r="K12952">
        <v>0.05</v>
      </c>
      <c r="L12952">
        <v>0</v>
      </c>
      <c r="M12952">
        <v>0.05</v>
      </c>
    </row>
    <row r="12953" spans="1:19" x14ac:dyDescent="0.2">
      <c r="A12953" t="s">
        <v>10590</v>
      </c>
      <c r="B12953" t="s">
        <v>32</v>
      </c>
      <c r="C12953">
        <v>2011</v>
      </c>
      <c r="D12953" s="1" t="d">
        <v>2001-12-31</v>
      </c>
      <c r="E12953" s="1" t="str">
        <f t="shared" si="404"/>
        <v>2001</v>
      </c>
      <c r="F12953" s="1" t="str">
        <f t="shared" si="405"/>
        <v>Dec</v>
      </c>
      <c r="G12953" t="s">
        <v>1</v>
      </c>
      <c r="H12953" t="s">
        <v>1511</v>
      </c>
      <c r="I12953">
        <v>0.04</v>
      </c>
      <c r="J12953">
        <v>0.01</v>
      </c>
      <c r="K12953">
        <v>0</v>
      </c>
      <c r="L12953">
        <v>0</v>
      </c>
      <c r="M12953">
        <v>0.05</v>
      </c>
      <c r="P12953" t="s">
        <v>203</v>
      </c>
      <c r="R12953" t="s">
        <v>1511</v>
      </c>
      <c r="S12953" t="s">
        <v>20</v>
      </c>
    </row>
    <row r="12954" spans="1:19" x14ac:dyDescent="0.2">
      <c r="A12954" t="s">
        <v>10591</v>
      </c>
      <c r="B12954" t="s">
        <v>55</v>
      </c>
      <c r="C12954">
        <v>2003</v>
      </c>
      <c r="D12954" s="1" t="d">
        <v>2002-08-28</v>
      </c>
      <c r="E12954" s="1" t="str">
        <f t="shared" si="404"/>
        <v>2002</v>
      </c>
      <c r="F12954" s="1" t="str">
        <f t="shared" si="405"/>
        <v>Aug</v>
      </c>
      <c r="G12954" t="s">
        <v>1</v>
      </c>
      <c r="H12954" t="s">
        <v>10592</v>
      </c>
      <c r="I12954">
        <v>0.03</v>
      </c>
      <c r="J12954">
        <v>0.02</v>
      </c>
      <c r="K12954">
        <v>0</v>
      </c>
      <c r="L12954">
        <v>0.01</v>
      </c>
      <c r="M12954">
        <v>0.05</v>
      </c>
      <c r="R12954" t="s">
        <v>2451</v>
      </c>
      <c r="S12954" t="s">
        <v>20</v>
      </c>
    </row>
    <row r="12955" spans="1:19" x14ac:dyDescent="0.2">
      <c r="A12955" t="s">
        <v>5134</v>
      </c>
      <c r="B12955" t="s">
        <v>17</v>
      </c>
      <c r="C12955">
        <v>2009</v>
      </c>
      <c r="D12955" s="1" t="d">
        <v>2010-08-18</v>
      </c>
      <c r="E12955" s="1" t="str">
        <f t="shared" si="404"/>
        <v>2010</v>
      </c>
      <c r="F12955" s="1" t="str">
        <f t="shared" si="405"/>
        <v>Aug</v>
      </c>
      <c r="G12955" t="s">
        <v>30</v>
      </c>
      <c r="H12955" t="s">
        <v>151</v>
      </c>
      <c r="I12955">
        <v>0</v>
      </c>
      <c r="J12955">
        <v>0</v>
      </c>
      <c r="K12955">
        <v>0.05</v>
      </c>
      <c r="L12955">
        <v>0</v>
      </c>
      <c r="M12955">
        <v>0.05</v>
      </c>
    </row>
    <row r="12956" spans="1:19" x14ac:dyDescent="0.2">
      <c r="A12956" t="s">
        <v>8109</v>
      </c>
      <c r="B12956" t="s">
        <v>17</v>
      </c>
      <c r="C12956">
        <v>2011</v>
      </c>
      <c r="D12956" s="1" t="d">
        <v>2005-06-18</v>
      </c>
      <c r="E12956" s="1" t="str">
        <f t="shared" si="404"/>
        <v>2005</v>
      </c>
      <c r="F12956" s="1" t="str">
        <f t="shared" si="405"/>
        <v>Jun</v>
      </c>
      <c r="G12956" t="s">
        <v>18</v>
      </c>
      <c r="H12956" t="s">
        <v>111</v>
      </c>
      <c r="I12956">
        <v>0</v>
      </c>
      <c r="J12956">
        <v>0.05</v>
      </c>
      <c r="K12956">
        <v>0</v>
      </c>
      <c r="L12956">
        <v>0.01</v>
      </c>
      <c r="M12956">
        <v>0.05</v>
      </c>
    </row>
    <row r="12957" spans="1:19" x14ac:dyDescent="0.2">
      <c r="A12957" t="s">
        <v>10593</v>
      </c>
      <c r="B12957" t="s">
        <v>148</v>
      </c>
      <c r="C12957">
        <v>2011</v>
      </c>
      <c r="D12957" s="1" t="d">
        <v>1996-01-13</v>
      </c>
      <c r="E12957" s="1" t="str">
        <f t="shared" si="404"/>
        <v>1996</v>
      </c>
      <c r="F12957" s="1" t="str">
        <f t="shared" si="405"/>
        <v>Jan</v>
      </c>
      <c r="G12957" t="s">
        <v>39</v>
      </c>
      <c r="H12957" t="s">
        <v>111</v>
      </c>
      <c r="I12957">
        <v>0</v>
      </c>
      <c r="J12957">
        <v>0.04</v>
      </c>
      <c r="K12957">
        <v>0</v>
      </c>
      <c r="L12957">
        <v>0.01</v>
      </c>
      <c r="M12957">
        <v>0.05</v>
      </c>
      <c r="N12957">
        <v>60</v>
      </c>
      <c r="O12957">
        <v>13</v>
      </c>
      <c r="P12957">
        <v>7.1</v>
      </c>
      <c r="Q12957">
        <v>114</v>
      </c>
      <c r="R12957" t="s">
        <v>10594</v>
      </c>
      <c r="S12957" t="s">
        <v>88</v>
      </c>
    </row>
    <row r="12958" spans="1:19" x14ac:dyDescent="0.2">
      <c r="A12958" t="s">
        <v>10595</v>
      </c>
      <c r="B12958" t="s">
        <v>1015</v>
      </c>
      <c r="C12958">
        <v>2014</v>
      </c>
      <c r="D12958" s="1" t="d">
        <v>2004-02-03</v>
      </c>
      <c r="E12958" s="1" t="str">
        <f t="shared" si="404"/>
        <v>2004</v>
      </c>
      <c r="F12958" s="1" t="str">
        <f t="shared" si="405"/>
        <v>Feb</v>
      </c>
      <c r="G12958" t="s">
        <v>272</v>
      </c>
      <c r="H12958" t="s">
        <v>933</v>
      </c>
      <c r="I12958">
        <v>0</v>
      </c>
      <c r="J12958">
        <v>0</v>
      </c>
      <c r="K12958">
        <v>0.05</v>
      </c>
      <c r="L12958">
        <v>0</v>
      </c>
      <c r="M12958">
        <v>0.05</v>
      </c>
    </row>
    <row r="12959" spans="1:19" x14ac:dyDescent="0.2">
      <c r="A12959" t="s">
        <v>6076</v>
      </c>
      <c r="B12959" t="s">
        <v>137</v>
      </c>
      <c r="C12959">
        <v>2003</v>
      </c>
      <c r="D12959" s="1" t="d">
        <v>1992-05-02</v>
      </c>
      <c r="E12959" s="1" t="str">
        <f t="shared" si="404"/>
        <v>1992</v>
      </c>
      <c r="F12959" s="1" t="str">
        <f t="shared" si="405"/>
        <v>May</v>
      </c>
      <c r="G12959" t="s">
        <v>18</v>
      </c>
      <c r="H12959" t="s">
        <v>776</v>
      </c>
      <c r="I12959">
        <v>0.04</v>
      </c>
      <c r="J12959">
        <v>0.01</v>
      </c>
      <c r="K12959">
        <v>0</v>
      </c>
      <c r="L12959">
        <v>0</v>
      </c>
      <c r="M12959">
        <v>0.05</v>
      </c>
      <c r="N12959">
        <v>71</v>
      </c>
      <c r="O12959">
        <v>14</v>
      </c>
      <c r="P12959">
        <v>6.6</v>
      </c>
      <c r="Q12959">
        <v>8</v>
      </c>
      <c r="R12959" t="s">
        <v>777</v>
      </c>
      <c r="S12959" t="s">
        <v>20</v>
      </c>
    </row>
    <row r="12960" spans="1:19" x14ac:dyDescent="0.2">
      <c r="A12960" t="s">
        <v>10596</v>
      </c>
      <c r="B12960" t="s">
        <v>17</v>
      </c>
      <c r="C12960">
        <v>2013</v>
      </c>
      <c r="D12960" s="1" t="d">
        <v>2000-11-11</v>
      </c>
      <c r="E12960" s="1" t="str">
        <f t="shared" si="404"/>
        <v>2000</v>
      </c>
      <c r="F12960" s="1" t="str">
        <f t="shared" si="405"/>
        <v>Nov</v>
      </c>
      <c r="G12960" t="s">
        <v>34</v>
      </c>
      <c r="H12960" t="s">
        <v>372</v>
      </c>
      <c r="I12960">
        <v>0</v>
      </c>
      <c r="J12960">
        <v>0</v>
      </c>
      <c r="K12960">
        <v>0.05</v>
      </c>
      <c r="L12960">
        <v>0</v>
      </c>
      <c r="M12960">
        <v>0.05</v>
      </c>
    </row>
    <row r="12961" spans="1:19" x14ac:dyDescent="0.2">
      <c r="A12961" t="s">
        <v>10597</v>
      </c>
      <c r="B12961" t="s">
        <v>55</v>
      </c>
      <c r="C12961" t="s">
        <v>286</v>
      </c>
      <c r="D12961" s="1" t="d">
        <v>2013-06-03</v>
      </c>
      <c r="E12961" s="1" t="str">
        <f t="shared" si="404"/>
        <v>2013</v>
      </c>
      <c r="F12961" s="1" t="str">
        <f t="shared" si="405"/>
        <v>Jun</v>
      </c>
      <c r="G12961" t="s">
        <v>18</v>
      </c>
      <c r="H12961" t="s">
        <v>1091</v>
      </c>
      <c r="I12961">
        <v>0.03</v>
      </c>
      <c r="J12961">
        <v>0.02</v>
      </c>
      <c r="K12961">
        <v>0</v>
      </c>
      <c r="L12961">
        <v>0.01</v>
      </c>
      <c r="M12961">
        <v>0.05</v>
      </c>
      <c r="P12961" t="s">
        <v>203</v>
      </c>
      <c r="R12961" t="s">
        <v>10598</v>
      </c>
      <c r="S12961" t="s">
        <v>20</v>
      </c>
    </row>
    <row r="12962" spans="1:19" x14ac:dyDescent="0.2">
      <c r="A12962" t="s">
        <v>10599</v>
      </c>
      <c r="B12962" t="s">
        <v>79</v>
      </c>
      <c r="C12962">
        <v>2013</v>
      </c>
      <c r="D12962" s="1" t="d">
        <v>2021-08-15</v>
      </c>
      <c r="E12962" s="1" t="str">
        <f t="shared" si="404"/>
        <v>2021</v>
      </c>
      <c r="F12962" s="1" t="str">
        <f t="shared" si="405"/>
        <v>Aug</v>
      </c>
      <c r="G12962" t="s">
        <v>50</v>
      </c>
      <c r="H12962" t="s">
        <v>372</v>
      </c>
      <c r="I12962">
        <v>0</v>
      </c>
      <c r="J12962">
        <v>0</v>
      </c>
      <c r="K12962">
        <v>0.05</v>
      </c>
      <c r="L12962">
        <v>0</v>
      </c>
      <c r="M12962">
        <v>0.05</v>
      </c>
    </row>
    <row r="12963" spans="1:19" x14ac:dyDescent="0.2">
      <c r="A12963" t="s">
        <v>10600</v>
      </c>
      <c r="B12963" t="s">
        <v>104</v>
      </c>
      <c r="C12963">
        <v>1995</v>
      </c>
      <c r="D12963" s="1" t="d">
        <v>2017-12-22</v>
      </c>
      <c r="E12963" s="1" t="str">
        <f t="shared" si="404"/>
        <v>2017</v>
      </c>
      <c r="F12963" s="1" t="str">
        <f t="shared" si="405"/>
        <v>Dec</v>
      </c>
      <c r="G12963" t="s">
        <v>24</v>
      </c>
      <c r="H12963" t="s">
        <v>134</v>
      </c>
      <c r="I12963">
        <v>0.03</v>
      </c>
      <c r="J12963">
        <v>0.02</v>
      </c>
      <c r="K12963">
        <v>0</v>
      </c>
      <c r="L12963">
        <v>0</v>
      </c>
      <c r="M12963">
        <v>0.05</v>
      </c>
    </row>
    <row r="12964" spans="1:19" x14ac:dyDescent="0.2">
      <c r="A12964" t="s">
        <v>10601</v>
      </c>
      <c r="B12964" t="s">
        <v>32</v>
      </c>
      <c r="C12964">
        <v>2009</v>
      </c>
      <c r="D12964" s="1" t="d">
        <v>2016-12-02</v>
      </c>
      <c r="E12964" s="1" t="str">
        <f t="shared" si="404"/>
        <v>2016</v>
      </c>
      <c r="F12964" s="1" t="str">
        <f t="shared" si="405"/>
        <v>Dec</v>
      </c>
      <c r="G12964" t="s">
        <v>28</v>
      </c>
      <c r="H12964" t="s">
        <v>8098</v>
      </c>
      <c r="I12964">
        <v>0.05</v>
      </c>
      <c r="J12964">
        <v>0</v>
      </c>
      <c r="K12964">
        <v>0</v>
      </c>
      <c r="L12964">
        <v>0</v>
      </c>
      <c r="M12964">
        <v>0.05</v>
      </c>
      <c r="N12964">
        <v>58</v>
      </c>
      <c r="O12964">
        <v>24</v>
      </c>
      <c r="P12964">
        <v>7.5</v>
      </c>
      <c r="Q12964">
        <v>20</v>
      </c>
      <c r="R12964" t="s">
        <v>10602</v>
      </c>
      <c r="S12964" t="s">
        <v>20</v>
      </c>
    </row>
    <row r="12965" spans="1:19" x14ac:dyDescent="0.2">
      <c r="A12965" t="s">
        <v>10603</v>
      </c>
      <c r="B12965" t="s">
        <v>159</v>
      </c>
      <c r="C12965">
        <v>2006</v>
      </c>
      <c r="D12965" s="1" t="d">
        <v>2022-12-02</v>
      </c>
      <c r="E12965" s="1" t="str">
        <f t="shared" si="404"/>
        <v>2022</v>
      </c>
      <c r="F12965" s="1" t="str">
        <f t="shared" si="405"/>
        <v>Dec</v>
      </c>
      <c r="G12965" t="s">
        <v>1</v>
      </c>
      <c r="H12965" t="s">
        <v>234</v>
      </c>
      <c r="I12965">
        <v>0.05</v>
      </c>
      <c r="J12965">
        <v>0</v>
      </c>
      <c r="K12965">
        <v>0</v>
      </c>
      <c r="L12965">
        <v>0</v>
      </c>
      <c r="M12965">
        <v>0.05</v>
      </c>
      <c r="N12965">
        <v>68</v>
      </c>
      <c r="O12965">
        <v>34</v>
      </c>
      <c r="P12965">
        <v>7.3</v>
      </c>
      <c r="Q12965">
        <v>9</v>
      </c>
      <c r="R12965" t="s">
        <v>866</v>
      </c>
      <c r="S12965" t="s">
        <v>88</v>
      </c>
    </row>
    <row r="12966" spans="1:19" x14ac:dyDescent="0.2">
      <c r="A12966" t="s">
        <v>7198</v>
      </c>
      <c r="B12966" t="s">
        <v>137</v>
      </c>
      <c r="C12966">
        <v>2003</v>
      </c>
      <c r="D12966" s="1" t="d">
        <v>1995-04-20</v>
      </c>
      <c r="E12966" s="1" t="str">
        <f t="shared" si="404"/>
        <v>1995</v>
      </c>
      <c r="F12966" s="1" t="str">
        <f t="shared" si="405"/>
        <v>Apr</v>
      </c>
      <c r="G12966" t="s">
        <v>18</v>
      </c>
      <c r="H12966" t="s">
        <v>71</v>
      </c>
      <c r="I12966">
        <v>0.04</v>
      </c>
      <c r="J12966">
        <v>0.01</v>
      </c>
      <c r="K12966">
        <v>0</v>
      </c>
      <c r="L12966">
        <v>0</v>
      </c>
      <c r="M12966">
        <v>0.05</v>
      </c>
      <c r="N12966">
        <v>80</v>
      </c>
      <c r="O12966">
        <v>23</v>
      </c>
      <c r="P12966">
        <v>8.8000000000000007</v>
      </c>
      <c r="Q12966">
        <v>9</v>
      </c>
      <c r="R12966" t="s">
        <v>1239</v>
      </c>
      <c r="S12966" t="s">
        <v>20</v>
      </c>
    </row>
    <row r="12967" spans="1:19" x14ac:dyDescent="0.2">
      <c r="A12967" t="s">
        <v>10604</v>
      </c>
      <c r="B12967" t="s">
        <v>75</v>
      </c>
      <c r="C12967">
        <v>2016</v>
      </c>
      <c r="D12967" s="1" t="d">
        <v>1991-06-26</v>
      </c>
      <c r="E12967" s="1" t="str">
        <f t="shared" si="404"/>
        <v>1991</v>
      </c>
      <c r="F12967" s="1" t="str">
        <f t="shared" si="405"/>
        <v>Jun</v>
      </c>
      <c r="G12967" t="s">
        <v>1</v>
      </c>
      <c r="H12967" t="s">
        <v>825</v>
      </c>
      <c r="I12967">
        <v>0.04</v>
      </c>
      <c r="J12967">
        <v>0</v>
      </c>
      <c r="K12967">
        <v>0</v>
      </c>
      <c r="L12967">
        <v>0.01</v>
      </c>
      <c r="M12967">
        <v>0.05</v>
      </c>
      <c r="N12967">
        <v>52</v>
      </c>
      <c r="O12967">
        <v>64</v>
      </c>
      <c r="P12967">
        <v>3.5</v>
      </c>
      <c r="Q12967">
        <v>282</v>
      </c>
      <c r="R12967" t="s">
        <v>4810</v>
      </c>
      <c r="S12967" t="s">
        <v>112</v>
      </c>
    </row>
    <row r="12968" spans="1:19" x14ac:dyDescent="0.2">
      <c r="A12968" t="s">
        <v>10605</v>
      </c>
      <c r="B12968" t="s">
        <v>32</v>
      </c>
      <c r="C12968">
        <v>2010</v>
      </c>
      <c r="D12968" s="1" t="d">
        <v>1993-11-14</v>
      </c>
      <c r="E12968" s="1" t="str">
        <f t="shared" si="404"/>
        <v>1993</v>
      </c>
      <c r="F12968" s="1" t="str">
        <f t="shared" si="405"/>
        <v>Nov</v>
      </c>
      <c r="G12968" t="s">
        <v>34</v>
      </c>
      <c r="H12968" t="s">
        <v>8430</v>
      </c>
      <c r="I12968">
        <v>0.03</v>
      </c>
      <c r="J12968">
        <v>0.01</v>
      </c>
      <c r="K12968">
        <v>0</v>
      </c>
      <c r="L12968">
        <v>0</v>
      </c>
      <c r="M12968">
        <v>0.05</v>
      </c>
      <c r="P12968" t="s">
        <v>203</v>
      </c>
      <c r="R12968" t="s">
        <v>8430</v>
      </c>
      <c r="S12968" t="s">
        <v>20</v>
      </c>
    </row>
    <row r="12969" spans="1:19" x14ac:dyDescent="0.2">
      <c r="A12969" t="s">
        <v>10606</v>
      </c>
      <c r="B12969" t="s">
        <v>57</v>
      </c>
      <c r="C12969">
        <v>1993</v>
      </c>
      <c r="D12969" s="1" t="d">
        <v>2012-05-25</v>
      </c>
      <c r="E12969" s="1" t="str">
        <f t="shared" si="404"/>
        <v>2012</v>
      </c>
      <c r="F12969" s="1" t="str">
        <f t="shared" si="405"/>
        <v>May</v>
      </c>
      <c r="G12969" t="s">
        <v>28</v>
      </c>
      <c r="H12969" t="s">
        <v>3928</v>
      </c>
      <c r="I12969">
        <v>0</v>
      </c>
      <c r="J12969">
        <v>0</v>
      </c>
      <c r="K12969">
        <v>0.05</v>
      </c>
      <c r="L12969">
        <v>0</v>
      </c>
      <c r="M12969">
        <v>0.05</v>
      </c>
    </row>
    <row r="12970" spans="1:19" x14ac:dyDescent="0.2">
      <c r="A12970" t="s">
        <v>10607</v>
      </c>
      <c r="B12970" t="s">
        <v>55</v>
      </c>
      <c r="C12970">
        <v>2006</v>
      </c>
      <c r="D12970" s="1" t="d">
        <v>1992-02-02</v>
      </c>
      <c r="E12970" s="1" t="str">
        <f t="shared" si="404"/>
        <v>1992</v>
      </c>
      <c r="F12970" s="1" t="str">
        <f t="shared" si="405"/>
        <v>Feb</v>
      </c>
      <c r="G12970" t="s">
        <v>50</v>
      </c>
      <c r="H12970" t="s">
        <v>372</v>
      </c>
      <c r="I12970">
        <v>0.03</v>
      </c>
      <c r="J12970">
        <v>0.02</v>
      </c>
      <c r="K12970">
        <v>0</v>
      </c>
      <c r="L12970">
        <v>0.01</v>
      </c>
      <c r="M12970">
        <v>0.05</v>
      </c>
      <c r="N12970">
        <v>66</v>
      </c>
      <c r="O12970">
        <v>26</v>
      </c>
      <c r="P12970">
        <v>7.2</v>
      </c>
      <c r="Q12970">
        <v>6</v>
      </c>
      <c r="R12970" t="s">
        <v>2985</v>
      </c>
      <c r="S12970" t="s">
        <v>88</v>
      </c>
    </row>
    <row r="12971" spans="1:19" x14ac:dyDescent="0.2">
      <c r="A12971" t="s">
        <v>10608</v>
      </c>
      <c r="B12971" t="s">
        <v>75</v>
      </c>
      <c r="C12971">
        <v>2016</v>
      </c>
      <c r="D12971" s="1" t="d">
        <v>2009-09-01</v>
      </c>
      <c r="E12971" s="1" t="str">
        <f t="shared" si="404"/>
        <v>2009</v>
      </c>
      <c r="F12971" s="1" t="str">
        <f t="shared" si="405"/>
        <v>Sep</v>
      </c>
      <c r="G12971" t="s">
        <v>18</v>
      </c>
      <c r="H12971" t="s">
        <v>933</v>
      </c>
      <c r="I12971">
        <v>0</v>
      </c>
      <c r="J12971">
        <v>0</v>
      </c>
      <c r="K12971">
        <v>0.05</v>
      </c>
      <c r="L12971">
        <v>0</v>
      </c>
      <c r="M12971">
        <v>0.05</v>
      </c>
      <c r="N12971">
        <v>43</v>
      </c>
      <c r="O12971">
        <v>9</v>
      </c>
      <c r="P12971">
        <v>7.8</v>
      </c>
      <c r="Q12971">
        <v>110</v>
      </c>
      <c r="R12971" t="s">
        <v>1136</v>
      </c>
    </row>
    <row r="12972" spans="1:19" x14ac:dyDescent="0.2">
      <c r="A12972" t="s">
        <v>10609</v>
      </c>
      <c r="B12972" t="s">
        <v>64</v>
      </c>
      <c r="C12972" t="s">
        <v>286</v>
      </c>
      <c r="D12972" s="1" t="d">
        <v>1997-02-17</v>
      </c>
      <c r="E12972" s="1" t="str">
        <f t="shared" si="404"/>
        <v>1997</v>
      </c>
      <c r="F12972" s="1" t="str">
        <f t="shared" si="405"/>
        <v>Feb</v>
      </c>
      <c r="G12972" t="s">
        <v>1</v>
      </c>
      <c r="H12972" t="s">
        <v>1091</v>
      </c>
      <c r="I12972">
        <v>0.04</v>
      </c>
      <c r="J12972">
        <v>0.01</v>
      </c>
      <c r="K12972">
        <v>0</v>
      </c>
      <c r="L12972">
        <v>0</v>
      </c>
      <c r="M12972">
        <v>0.05</v>
      </c>
      <c r="N12972">
        <v>81</v>
      </c>
      <c r="O12972">
        <v>34</v>
      </c>
      <c r="P12972">
        <v>8.3000000000000007</v>
      </c>
      <c r="Q12972">
        <v>10</v>
      </c>
      <c r="R12972" t="s">
        <v>157</v>
      </c>
      <c r="S12972" t="s">
        <v>20</v>
      </c>
    </row>
    <row r="12973" spans="1:19" x14ac:dyDescent="0.2">
      <c r="A12973" t="s">
        <v>10610</v>
      </c>
      <c r="B12973" t="s">
        <v>32</v>
      </c>
      <c r="C12973">
        <v>2007</v>
      </c>
      <c r="D12973" s="1" t="d">
        <v>2021-08-05</v>
      </c>
      <c r="E12973" s="1" t="str">
        <f t="shared" si="404"/>
        <v>2021</v>
      </c>
      <c r="F12973" s="1" t="str">
        <f t="shared" si="405"/>
        <v>Aug</v>
      </c>
      <c r="G12973" t="s">
        <v>50</v>
      </c>
      <c r="H12973" t="s">
        <v>4573</v>
      </c>
      <c r="I12973">
        <v>0</v>
      </c>
      <c r="J12973">
        <v>0</v>
      </c>
      <c r="K12973">
        <v>0.05</v>
      </c>
      <c r="L12973">
        <v>0</v>
      </c>
      <c r="M12973">
        <v>0.05</v>
      </c>
    </row>
    <row r="12974" spans="1:19" x14ac:dyDescent="0.2">
      <c r="A12974" t="s">
        <v>10611</v>
      </c>
      <c r="B12974" t="s">
        <v>32</v>
      </c>
      <c r="C12974">
        <v>2010</v>
      </c>
      <c r="D12974" s="1" t="d">
        <v>2006-11-13</v>
      </c>
      <c r="E12974" s="1" t="str">
        <f t="shared" si="404"/>
        <v>2006</v>
      </c>
      <c r="F12974" s="1" t="str">
        <f t="shared" si="405"/>
        <v>Nov</v>
      </c>
      <c r="G12974" t="s">
        <v>50</v>
      </c>
      <c r="H12974" t="s">
        <v>128</v>
      </c>
      <c r="I12974">
        <v>0</v>
      </c>
      <c r="J12974">
        <v>0</v>
      </c>
      <c r="K12974">
        <v>0.05</v>
      </c>
      <c r="L12974">
        <v>0</v>
      </c>
      <c r="M12974">
        <v>0.05</v>
      </c>
    </row>
    <row r="12975" spans="1:19" x14ac:dyDescent="0.2">
      <c r="A12975" t="s">
        <v>10612</v>
      </c>
      <c r="B12975" t="s">
        <v>104</v>
      </c>
      <c r="C12975">
        <v>1999</v>
      </c>
      <c r="D12975" s="1" t="d">
        <v>2012-05-05</v>
      </c>
      <c r="E12975" s="1" t="str">
        <f t="shared" si="404"/>
        <v>2012</v>
      </c>
      <c r="F12975" s="1" t="str">
        <f t="shared" si="405"/>
        <v>May</v>
      </c>
      <c r="G12975" t="s">
        <v>86</v>
      </c>
      <c r="H12975" t="s">
        <v>4828</v>
      </c>
      <c r="I12975">
        <v>0.03</v>
      </c>
      <c r="J12975">
        <v>0.02</v>
      </c>
      <c r="K12975">
        <v>0</v>
      </c>
      <c r="L12975">
        <v>0</v>
      </c>
      <c r="M12975">
        <v>0.05</v>
      </c>
    </row>
    <row r="12976" spans="1:19" x14ac:dyDescent="0.2">
      <c r="A12976" t="s">
        <v>10613</v>
      </c>
      <c r="B12976" t="s">
        <v>32</v>
      </c>
      <c r="C12976">
        <v>2008</v>
      </c>
      <c r="D12976" s="1" t="d">
        <v>2011-10-22</v>
      </c>
      <c r="E12976" s="1" t="str">
        <f t="shared" si="404"/>
        <v>2011</v>
      </c>
      <c r="F12976" s="1" t="str">
        <f t="shared" si="405"/>
        <v>Oct</v>
      </c>
      <c r="G12976" t="s">
        <v>50</v>
      </c>
      <c r="H12976" t="s">
        <v>1787</v>
      </c>
      <c r="I12976">
        <v>0.05</v>
      </c>
      <c r="J12976">
        <v>0</v>
      </c>
      <c r="K12976">
        <v>0</v>
      </c>
      <c r="L12976">
        <v>0</v>
      </c>
      <c r="M12976">
        <v>0.05</v>
      </c>
      <c r="N12976">
        <v>59</v>
      </c>
      <c r="O12976">
        <v>12</v>
      </c>
      <c r="P12976" t="s">
        <v>203</v>
      </c>
      <c r="R12976" t="s">
        <v>7255</v>
      </c>
      <c r="S12976" t="s">
        <v>20</v>
      </c>
    </row>
    <row r="12977" spans="1:19" x14ac:dyDescent="0.2">
      <c r="A12977" t="s">
        <v>10614</v>
      </c>
      <c r="B12977" t="s">
        <v>49</v>
      </c>
      <c r="C12977">
        <v>2014</v>
      </c>
      <c r="D12977" s="1" t="d">
        <v>2004-11-22</v>
      </c>
      <c r="E12977" s="1" t="str">
        <f t="shared" si="404"/>
        <v>2004</v>
      </c>
      <c r="F12977" s="1" t="str">
        <f t="shared" si="405"/>
        <v>Nov</v>
      </c>
      <c r="G12977" t="s">
        <v>24</v>
      </c>
      <c r="H12977" t="s">
        <v>933</v>
      </c>
      <c r="I12977">
        <v>0</v>
      </c>
      <c r="J12977">
        <v>0</v>
      </c>
      <c r="K12977">
        <v>0.05</v>
      </c>
      <c r="L12977">
        <v>0</v>
      </c>
      <c r="M12977">
        <v>0.05</v>
      </c>
    </row>
    <row r="12978" spans="1:19" x14ac:dyDescent="0.2">
      <c r="A12978" t="s">
        <v>10615</v>
      </c>
      <c r="B12978" t="s">
        <v>32</v>
      </c>
      <c r="C12978">
        <v>2010</v>
      </c>
      <c r="D12978" s="1" t="d">
        <v>2017-07-21</v>
      </c>
      <c r="E12978" s="1" t="str">
        <f t="shared" si="404"/>
        <v>2017</v>
      </c>
      <c r="F12978" s="1" t="str">
        <f t="shared" si="405"/>
        <v>Jul</v>
      </c>
      <c r="G12978" t="s">
        <v>34</v>
      </c>
      <c r="H12978" t="s">
        <v>7818</v>
      </c>
      <c r="I12978">
        <v>0.05</v>
      </c>
      <c r="J12978">
        <v>0</v>
      </c>
      <c r="K12978">
        <v>0</v>
      </c>
      <c r="L12978">
        <v>0</v>
      </c>
      <c r="M12978">
        <v>0.05</v>
      </c>
      <c r="P12978" t="s">
        <v>203</v>
      </c>
      <c r="R12978" t="s">
        <v>7819</v>
      </c>
      <c r="S12978" t="s">
        <v>20</v>
      </c>
    </row>
    <row r="12979" spans="1:19" x14ac:dyDescent="0.2">
      <c r="A12979" t="s">
        <v>1775</v>
      </c>
      <c r="B12979" t="s">
        <v>148</v>
      </c>
      <c r="C12979">
        <v>2007</v>
      </c>
      <c r="D12979" s="1" t="d">
        <v>2000-08-15</v>
      </c>
      <c r="E12979" s="1" t="str">
        <f t="shared" si="404"/>
        <v>2000</v>
      </c>
      <c r="F12979" s="1" t="str">
        <f t="shared" si="405"/>
        <v>Aug</v>
      </c>
      <c r="G12979" t="s">
        <v>37</v>
      </c>
      <c r="H12979" t="s">
        <v>134</v>
      </c>
      <c r="I12979">
        <v>0</v>
      </c>
      <c r="J12979">
        <v>0.04</v>
      </c>
      <c r="K12979">
        <v>0</v>
      </c>
      <c r="L12979">
        <v>0.01</v>
      </c>
      <c r="M12979">
        <v>0.05</v>
      </c>
      <c r="N12979">
        <v>78</v>
      </c>
      <c r="O12979">
        <v>38</v>
      </c>
      <c r="P12979">
        <v>7.3</v>
      </c>
      <c r="Q12979">
        <v>204</v>
      </c>
      <c r="R12979" t="s">
        <v>134</v>
      </c>
      <c r="S12979" t="s">
        <v>88</v>
      </c>
    </row>
    <row r="12980" spans="1:19" x14ac:dyDescent="0.2">
      <c r="A12980" t="s">
        <v>10616</v>
      </c>
      <c r="B12980" t="s">
        <v>32</v>
      </c>
      <c r="C12980">
        <v>2009</v>
      </c>
      <c r="D12980" s="1" t="d">
        <v>1993-08-08</v>
      </c>
      <c r="E12980" s="1" t="str">
        <f t="shared" si="404"/>
        <v>1993</v>
      </c>
      <c r="F12980" s="1" t="str">
        <f t="shared" si="405"/>
        <v>Aug</v>
      </c>
      <c r="G12980" t="s">
        <v>28</v>
      </c>
      <c r="H12980" t="s">
        <v>10617</v>
      </c>
      <c r="I12980">
        <v>0</v>
      </c>
      <c r="J12980">
        <v>0</v>
      </c>
      <c r="K12980">
        <v>0.05</v>
      </c>
      <c r="L12980">
        <v>0</v>
      </c>
      <c r="M12980">
        <v>0.05</v>
      </c>
    </row>
    <row r="12981" spans="1:19" x14ac:dyDescent="0.2">
      <c r="A12981" t="s">
        <v>10618</v>
      </c>
      <c r="B12981" t="s">
        <v>104</v>
      </c>
      <c r="C12981">
        <v>1997</v>
      </c>
      <c r="D12981" s="1" t="d">
        <v>2008-02-26</v>
      </c>
      <c r="E12981" s="1" t="str">
        <f t="shared" si="404"/>
        <v>2008</v>
      </c>
      <c r="F12981" s="1" t="str">
        <f t="shared" si="405"/>
        <v>Feb</v>
      </c>
      <c r="G12981" t="s">
        <v>1</v>
      </c>
      <c r="H12981" t="s">
        <v>6493</v>
      </c>
      <c r="I12981">
        <v>0.03</v>
      </c>
      <c r="J12981">
        <v>0.02</v>
      </c>
      <c r="K12981">
        <v>0</v>
      </c>
      <c r="L12981">
        <v>0</v>
      </c>
      <c r="M12981">
        <v>0.05</v>
      </c>
    </row>
    <row r="12982" spans="1:19" x14ac:dyDescent="0.2">
      <c r="A12982" t="s">
        <v>10619</v>
      </c>
      <c r="B12982" t="s">
        <v>79</v>
      </c>
      <c r="C12982">
        <v>2012</v>
      </c>
      <c r="D12982" s="1" t="d">
        <v>2021-12-21</v>
      </c>
      <c r="E12982" s="1" t="str">
        <f t="shared" si="404"/>
        <v>2021</v>
      </c>
      <c r="F12982" s="1" t="str">
        <f t="shared" si="405"/>
        <v>Dec</v>
      </c>
      <c r="G12982" t="s">
        <v>50</v>
      </c>
      <c r="H12982" t="s">
        <v>372</v>
      </c>
      <c r="I12982">
        <v>0</v>
      </c>
      <c r="J12982">
        <v>0</v>
      </c>
      <c r="K12982">
        <v>0.05</v>
      </c>
      <c r="L12982">
        <v>0</v>
      </c>
      <c r="M12982">
        <v>0.05</v>
      </c>
    </row>
    <row r="12983" spans="1:19" x14ac:dyDescent="0.2">
      <c r="A12983" t="s">
        <v>10620</v>
      </c>
      <c r="B12983" t="s">
        <v>17</v>
      </c>
      <c r="C12983">
        <v>2007</v>
      </c>
      <c r="D12983" s="1" t="d">
        <v>2000-08-30</v>
      </c>
      <c r="E12983" s="1" t="str">
        <f t="shared" si="404"/>
        <v>2000</v>
      </c>
      <c r="F12983" s="1" t="str">
        <f t="shared" si="405"/>
        <v>Aug</v>
      </c>
      <c r="G12983" t="s">
        <v>50</v>
      </c>
      <c r="H12983" t="s">
        <v>6133</v>
      </c>
      <c r="I12983">
        <v>0.05</v>
      </c>
      <c r="J12983">
        <v>0</v>
      </c>
      <c r="K12983">
        <v>0</v>
      </c>
      <c r="L12983">
        <v>0</v>
      </c>
      <c r="M12983">
        <v>0.05</v>
      </c>
      <c r="N12983">
        <v>57</v>
      </c>
      <c r="O12983">
        <v>4</v>
      </c>
      <c r="P12983" t="s">
        <v>203</v>
      </c>
      <c r="R12983" t="s">
        <v>2365</v>
      </c>
      <c r="S12983" t="s">
        <v>20</v>
      </c>
    </row>
    <row r="12984" spans="1:19" x14ac:dyDescent="0.2">
      <c r="A12984" t="s">
        <v>7808</v>
      </c>
      <c r="B12984" t="s">
        <v>137</v>
      </c>
      <c r="C12984">
        <v>2004</v>
      </c>
      <c r="D12984" s="1" t="d">
        <v>1988-08-21</v>
      </c>
      <c r="E12984" s="1" t="str">
        <f t="shared" si="404"/>
        <v>1988</v>
      </c>
      <c r="F12984" s="1" t="str">
        <f t="shared" si="405"/>
        <v>Aug</v>
      </c>
      <c r="G12984" t="s">
        <v>50</v>
      </c>
      <c r="H12984" t="s">
        <v>234</v>
      </c>
      <c r="I12984">
        <v>0.04</v>
      </c>
      <c r="J12984">
        <v>0.01</v>
      </c>
      <c r="K12984">
        <v>0</v>
      </c>
      <c r="L12984">
        <v>0</v>
      </c>
      <c r="M12984">
        <v>0.05</v>
      </c>
      <c r="N12984">
        <v>61</v>
      </c>
      <c r="O12984">
        <v>15</v>
      </c>
      <c r="P12984" t="s">
        <v>203</v>
      </c>
      <c r="R12984" t="s">
        <v>1079</v>
      </c>
      <c r="S12984" t="s">
        <v>88</v>
      </c>
    </row>
    <row r="12985" spans="1:19" x14ac:dyDescent="0.2">
      <c r="A12985" t="s">
        <v>10621</v>
      </c>
      <c r="B12985" t="s">
        <v>104</v>
      </c>
      <c r="C12985">
        <v>1999</v>
      </c>
      <c r="D12985" s="1" t="d">
        <v>2005-04-04</v>
      </c>
      <c r="E12985" s="1" t="str">
        <f t="shared" si="404"/>
        <v>2005</v>
      </c>
      <c r="F12985" s="1" t="str">
        <f t="shared" si="405"/>
        <v>Apr</v>
      </c>
      <c r="G12985" t="s">
        <v>18</v>
      </c>
      <c r="H12985" t="s">
        <v>372</v>
      </c>
      <c r="I12985">
        <v>0.03</v>
      </c>
      <c r="J12985">
        <v>0.02</v>
      </c>
      <c r="K12985">
        <v>0</v>
      </c>
      <c r="L12985">
        <v>0</v>
      </c>
      <c r="M12985">
        <v>0.05</v>
      </c>
    </row>
    <row r="12986" spans="1:19" x14ac:dyDescent="0.2">
      <c r="A12986" t="s">
        <v>10622</v>
      </c>
      <c r="B12986" t="s">
        <v>237</v>
      </c>
      <c r="C12986">
        <v>1993</v>
      </c>
      <c r="D12986" s="1" t="d">
        <v>2015-11-26</v>
      </c>
      <c r="E12986" s="1" t="str">
        <f t="shared" si="404"/>
        <v>2015</v>
      </c>
      <c r="F12986" s="1" t="str">
        <f t="shared" si="405"/>
        <v>Nov</v>
      </c>
      <c r="G12986" t="s">
        <v>1</v>
      </c>
      <c r="H12986" t="s">
        <v>151</v>
      </c>
      <c r="I12986">
        <v>0</v>
      </c>
      <c r="J12986">
        <v>0</v>
      </c>
      <c r="K12986">
        <v>0.05</v>
      </c>
      <c r="L12986">
        <v>0</v>
      </c>
      <c r="M12986">
        <v>0.05</v>
      </c>
    </row>
    <row r="12987" spans="1:19" x14ac:dyDescent="0.2">
      <c r="A12987" t="s">
        <v>10623</v>
      </c>
      <c r="B12987" t="s">
        <v>49</v>
      </c>
      <c r="C12987">
        <v>2012</v>
      </c>
      <c r="D12987" s="1" t="d">
        <v>2018-06-22</v>
      </c>
      <c r="E12987" s="1" t="str">
        <f t="shared" si="404"/>
        <v>2018</v>
      </c>
      <c r="F12987" s="1" t="str">
        <f t="shared" si="405"/>
        <v>Jun</v>
      </c>
      <c r="G12987" t="s">
        <v>37</v>
      </c>
      <c r="H12987" t="s">
        <v>372</v>
      </c>
      <c r="I12987">
        <v>0</v>
      </c>
      <c r="J12987">
        <v>0</v>
      </c>
      <c r="K12987">
        <v>0.05</v>
      </c>
      <c r="L12987">
        <v>0</v>
      </c>
      <c r="M12987">
        <v>0.05</v>
      </c>
    </row>
    <row r="12988" spans="1:19" x14ac:dyDescent="0.2">
      <c r="A12988" t="s">
        <v>6760</v>
      </c>
      <c r="B12988" t="s">
        <v>75</v>
      </c>
      <c r="C12988">
        <v>2015</v>
      </c>
      <c r="D12988" s="1" t="d">
        <v>2014-11-20</v>
      </c>
      <c r="E12988" s="1" t="str">
        <f t="shared" si="404"/>
        <v>2014</v>
      </c>
      <c r="F12988" s="1" t="str">
        <f t="shared" si="405"/>
        <v>Nov</v>
      </c>
      <c r="G12988" t="s">
        <v>28</v>
      </c>
      <c r="H12988" t="s">
        <v>2703</v>
      </c>
      <c r="I12988">
        <v>0.04</v>
      </c>
      <c r="J12988">
        <v>0</v>
      </c>
      <c r="K12988">
        <v>0</v>
      </c>
      <c r="L12988">
        <v>0.01</v>
      </c>
      <c r="M12988">
        <v>0.05</v>
      </c>
    </row>
    <row r="12989" spans="1:19" x14ac:dyDescent="0.2">
      <c r="A12989" t="s">
        <v>10624</v>
      </c>
      <c r="B12989" t="s">
        <v>32</v>
      </c>
      <c r="C12989">
        <v>2010</v>
      </c>
      <c r="D12989" s="1" t="d">
        <v>1995-07-22</v>
      </c>
      <c r="E12989" s="1" t="str">
        <f t="shared" si="404"/>
        <v>1995</v>
      </c>
      <c r="F12989" s="1" t="str">
        <f t="shared" si="405"/>
        <v>Jul</v>
      </c>
      <c r="G12989" t="s">
        <v>30</v>
      </c>
      <c r="H12989" t="s">
        <v>6681</v>
      </c>
      <c r="I12989">
        <v>0</v>
      </c>
      <c r="J12989">
        <v>0.05</v>
      </c>
      <c r="K12989">
        <v>0</v>
      </c>
      <c r="L12989">
        <v>0.01</v>
      </c>
      <c r="M12989">
        <v>0.05</v>
      </c>
      <c r="P12989" t="s">
        <v>203</v>
      </c>
      <c r="R12989" t="s">
        <v>8336</v>
      </c>
      <c r="S12989" t="s">
        <v>20</v>
      </c>
    </row>
    <row r="12990" spans="1:19" x14ac:dyDescent="0.2">
      <c r="A12990" t="s">
        <v>7430</v>
      </c>
      <c r="B12990" t="s">
        <v>17</v>
      </c>
      <c r="C12990">
        <v>2009</v>
      </c>
      <c r="D12990" s="1" t="d">
        <v>2006-04-15</v>
      </c>
      <c r="E12990" s="1" t="str">
        <f t="shared" si="404"/>
        <v>2006</v>
      </c>
      <c r="F12990" s="1" t="str">
        <f t="shared" si="405"/>
        <v>Apr</v>
      </c>
      <c r="G12990" t="s">
        <v>30</v>
      </c>
      <c r="H12990" t="s">
        <v>969</v>
      </c>
      <c r="I12990">
        <v>0</v>
      </c>
      <c r="J12990">
        <v>0.05</v>
      </c>
      <c r="K12990">
        <v>0</v>
      </c>
      <c r="L12990">
        <v>0</v>
      </c>
      <c r="M12990">
        <v>0.05</v>
      </c>
    </row>
    <row r="12991" spans="1:19" x14ac:dyDescent="0.2">
      <c r="A12991" t="s">
        <v>10625</v>
      </c>
      <c r="B12991" t="s">
        <v>32</v>
      </c>
      <c r="C12991">
        <v>2009</v>
      </c>
      <c r="D12991" s="1" t="d">
        <v>2001-12-25</v>
      </c>
      <c r="E12991" s="1" t="str">
        <f t="shared" si="404"/>
        <v>2001</v>
      </c>
      <c r="F12991" s="1" t="str">
        <f t="shared" si="405"/>
        <v>Dec</v>
      </c>
      <c r="G12991" t="s">
        <v>34</v>
      </c>
      <c r="H12991" t="s">
        <v>2748</v>
      </c>
      <c r="I12991">
        <v>0.05</v>
      </c>
      <c r="J12991">
        <v>0</v>
      </c>
      <c r="K12991">
        <v>0</v>
      </c>
      <c r="L12991">
        <v>0</v>
      </c>
      <c r="M12991">
        <v>0.05</v>
      </c>
      <c r="P12991" t="s">
        <v>203</v>
      </c>
      <c r="R12991" t="s">
        <v>2748</v>
      </c>
      <c r="S12991" t="s">
        <v>20</v>
      </c>
    </row>
    <row r="12992" spans="1:19" x14ac:dyDescent="0.2">
      <c r="A12992" t="s">
        <v>10626</v>
      </c>
      <c r="B12992" t="s">
        <v>148</v>
      </c>
      <c r="C12992">
        <v>2011</v>
      </c>
      <c r="D12992" s="1" t="d">
        <v>2001-11-16</v>
      </c>
      <c r="E12992" s="1" t="str">
        <f t="shared" si="404"/>
        <v>2001</v>
      </c>
      <c r="F12992" s="1" t="str">
        <f t="shared" si="405"/>
        <v>Nov</v>
      </c>
      <c r="G12992" t="s">
        <v>272</v>
      </c>
      <c r="H12992" t="s">
        <v>10627</v>
      </c>
      <c r="I12992">
        <v>0.01</v>
      </c>
      <c r="J12992">
        <v>0.03</v>
      </c>
      <c r="K12992">
        <v>0</v>
      </c>
      <c r="L12992">
        <v>0.01</v>
      </c>
      <c r="M12992">
        <v>0.05</v>
      </c>
      <c r="N12992">
        <v>77</v>
      </c>
      <c r="O12992">
        <v>21</v>
      </c>
      <c r="P12992">
        <v>8.1999999999999993</v>
      </c>
      <c r="Q12992">
        <v>93</v>
      </c>
      <c r="R12992" t="s">
        <v>10628</v>
      </c>
      <c r="S12992" t="s">
        <v>88</v>
      </c>
    </row>
    <row r="12993" spans="1:19" x14ac:dyDescent="0.2">
      <c r="A12993" t="s">
        <v>4689</v>
      </c>
      <c r="B12993" t="s">
        <v>159</v>
      </c>
      <c r="C12993">
        <v>2012</v>
      </c>
      <c r="D12993" s="1" t="d">
        <v>1997-10-01</v>
      </c>
      <c r="E12993" s="1" t="str">
        <f t="shared" si="404"/>
        <v>1997</v>
      </c>
      <c r="F12993" s="1" t="str">
        <f t="shared" si="405"/>
        <v>Oct</v>
      </c>
      <c r="G12993" t="s">
        <v>28</v>
      </c>
      <c r="H12993" t="s">
        <v>1921</v>
      </c>
      <c r="I12993">
        <v>0</v>
      </c>
      <c r="J12993">
        <v>0</v>
      </c>
      <c r="K12993">
        <v>0.05</v>
      </c>
      <c r="L12993">
        <v>0</v>
      </c>
      <c r="M12993">
        <v>0.05</v>
      </c>
    </row>
    <row r="12994" spans="1:19" x14ac:dyDescent="0.2">
      <c r="A12994" t="s">
        <v>10629</v>
      </c>
      <c r="B12994" t="s">
        <v>137</v>
      </c>
      <c r="C12994">
        <v>2002</v>
      </c>
      <c r="D12994" s="1" t="d">
        <v>1995-09-19</v>
      </c>
      <c r="E12994" s="1" t="str">
        <f t="shared" si="404"/>
        <v>1995</v>
      </c>
      <c r="F12994" s="1" t="str">
        <f t="shared" si="405"/>
        <v>Sep</v>
      </c>
      <c r="G12994" t="s">
        <v>1</v>
      </c>
      <c r="H12994" t="s">
        <v>111</v>
      </c>
      <c r="I12994">
        <v>0.04</v>
      </c>
      <c r="J12994">
        <v>0.01</v>
      </c>
      <c r="K12994">
        <v>0</v>
      </c>
      <c r="L12994">
        <v>0</v>
      </c>
      <c r="M12994">
        <v>0.05</v>
      </c>
    </row>
    <row r="12995" spans="1:19" x14ac:dyDescent="0.2">
      <c r="A12995" t="s">
        <v>10630</v>
      </c>
      <c r="B12995" t="s">
        <v>32</v>
      </c>
      <c r="C12995">
        <v>2008</v>
      </c>
      <c r="D12995" s="1" t="d">
        <v>2022-01-27</v>
      </c>
      <c r="E12995" s="1" t="str">
        <f t="shared" ref="E12995:E13058" si="406">TEXT(D12995,"yyyy")</f>
        <v>2022</v>
      </c>
      <c r="F12995" s="1" t="str">
        <f t="shared" ref="F12995:F13058" si="407">TEXT(D12995,"mmm")</f>
        <v>Jan</v>
      </c>
      <c r="G12995" t="s">
        <v>28</v>
      </c>
      <c r="H12995" t="s">
        <v>2780</v>
      </c>
      <c r="I12995">
        <v>0.05</v>
      </c>
      <c r="J12995">
        <v>0</v>
      </c>
      <c r="K12995">
        <v>0</v>
      </c>
      <c r="L12995">
        <v>0</v>
      </c>
      <c r="M12995">
        <v>0.05</v>
      </c>
      <c r="N12995">
        <v>67</v>
      </c>
      <c r="O12995">
        <v>24</v>
      </c>
      <c r="P12995">
        <v>6.8</v>
      </c>
      <c r="Q12995">
        <v>12</v>
      </c>
      <c r="R12995" t="s">
        <v>2780</v>
      </c>
      <c r="S12995" t="s">
        <v>20</v>
      </c>
    </row>
    <row r="12996" spans="1:19" x14ac:dyDescent="0.2">
      <c r="A12996" t="s">
        <v>10631</v>
      </c>
      <c r="B12996" t="s">
        <v>55</v>
      </c>
      <c r="C12996">
        <v>2006</v>
      </c>
      <c r="D12996" s="1" t="d">
        <v>1990-09-26</v>
      </c>
      <c r="E12996" s="1" t="str">
        <f t="shared" si="406"/>
        <v>1990</v>
      </c>
      <c r="F12996" s="1" t="str">
        <f t="shared" si="407"/>
        <v>Sep</v>
      </c>
      <c r="G12996" t="s">
        <v>28</v>
      </c>
      <c r="H12996" t="s">
        <v>1511</v>
      </c>
      <c r="I12996">
        <v>0</v>
      </c>
      <c r="J12996">
        <v>0</v>
      </c>
      <c r="K12996">
        <v>0.05</v>
      </c>
      <c r="L12996">
        <v>0</v>
      </c>
      <c r="M12996">
        <v>0.05</v>
      </c>
    </row>
    <row r="12997" spans="1:19" x14ac:dyDescent="0.2">
      <c r="A12997" t="s">
        <v>10632</v>
      </c>
      <c r="B12997" t="s">
        <v>137</v>
      </c>
      <c r="C12997">
        <v>2005</v>
      </c>
      <c r="D12997" s="1" t="d">
        <v>2001-06-21</v>
      </c>
      <c r="E12997" s="1" t="str">
        <f t="shared" si="406"/>
        <v>2001</v>
      </c>
      <c r="F12997" s="1" t="str">
        <f t="shared" si="407"/>
        <v>Jun</v>
      </c>
      <c r="G12997" t="s">
        <v>101</v>
      </c>
      <c r="H12997" t="s">
        <v>111</v>
      </c>
      <c r="I12997">
        <v>0.04</v>
      </c>
      <c r="J12997">
        <v>0.01</v>
      </c>
      <c r="K12997">
        <v>0</v>
      </c>
      <c r="L12997">
        <v>0</v>
      </c>
      <c r="M12997">
        <v>0.05</v>
      </c>
      <c r="N12997">
        <v>75</v>
      </c>
      <c r="O12997">
        <v>17</v>
      </c>
      <c r="P12997" t="s">
        <v>203</v>
      </c>
      <c r="R12997" t="s">
        <v>260</v>
      </c>
      <c r="S12997" t="s">
        <v>88</v>
      </c>
    </row>
    <row r="12998" spans="1:19" x14ac:dyDescent="0.2">
      <c r="A12998" t="s">
        <v>10633</v>
      </c>
      <c r="B12998" t="s">
        <v>17</v>
      </c>
      <c r="C12998">
        <v>2010</v>
      </c>
      <c r="D12998" s="1" t="d">
        <v>2000-06-03</v>
      </c>
      <c r="E12998" s="1" t="str">
        <f t="shared" si="406"/>
        <v>2000</v>
      </c>
      <c r="F12998" s="1" t="str">
        <f t="shared" si="407"/>
        <v>Jun</v>
      </c>
      <c r="G12998" t="s">
        <v>18</v>
      </c>
      <c r="H12998" t="s">
        <v>1787</v>
      </c>
      <c r="I12998">
        <v>0.05</v>
      </c>
      <c r="J12998">
        <v>0</v>
      </c>
      <c r="K12998">
        <v>0</v>
      </c>
      <c r="L12998">
        <v>0</v>
      </c>
      <c r="M12998">
        <v>0.05</v>
      </c>
      <c r="P12998" t="s">
        <v>203</v>
      </c>
      <c r="R12998" t="s">
        <v>10634</v>
      </c>
      <c r="S12998" t="s">
        <v>20</v>
      </c>
    </row>
    <row r="12999" spans="1:19" x14ac:dyDescent="0.2">
      <c r="A12999" t="s">
        <v>10635</v>
      </c>
      <c r="B12999" t="s">
        <v>57</v>
      </c>
      <c r="C12999">
        <v>1993</v>
      </c>
      <c r="D12999" s="1" t="d">
        <v>2008-05-04</v>
      </c>
      <c r="E12999" s="1" t="str">
        <f t="shared" si="406"/>
        <v>2008</v>
      </c>
      <c r="F12999" s="1" t="str">
        <f t="shared" si="407"/>
        <v>May</v>
      </c>
      <c r="G12999" t="s">
        <v>34</v>
      </c>
      <c r="H12999" t="s">
        <v>10636</v>
      </c>
      <c r="I12999">
        <v>0</v>
      </c>
      <c r="J12999">
        <v>0</v>
      </c>
      <c r="K12999">
        <v>0.05</v>
      </c>
      <c r="L12999">
        <v>0</v>
      </c>
      <c r="M12999">
        <v>0.05</v>
      </c>
    </row>
    <row r="13000" spans="1:19" x14ac:dyDescent="0.2">
      <c r="A13000" t="s">
        <v>10637</v>
      </c>
      <c r="B13000" t="s">
        <v>32</v>
      </c>
      <c r="C13000">
        <v>2008</v>
      </c>
      <c r="D13000" s="1" t="d">
        <v>2021-01-08</v>
      </c>
      <c r="E13000" s="1" t="str">
        <f t="shared" si="406"/>
        <v>2021</v>
      </c>
      <c r="F13000" s="1" t="str">
        <f t="shared" si="407"/>
        <v>Jan</v>
      </c>
      <c r="G13000" t="s">
        <v>101</v>
      </c>
      <c r="H13000" t="s">
        <v>111</v>
      </c>
      <c r="I13000">
        <v>0.05</v>
      </c>
      <c r="J13000">
        <v>0</v>
      </c>
      <c r="K13000">
        <v>0</v>
      </c>
      <c r="L13000">
        <v>0</v>
      </c>
      <c r="M13000">
        <v>0.05</v>
      </c>
      <c r="P13000" t="s">
        <v>203</v>
      </c>
      <c r="R13000" t="s">
        <v>111</v>
      </c>
      <c r="S13000" t="s">
        <v>20</v>
      </c>
    </row>
    <row r="13001" spans="1:19" x14ac:dyDescent="0.2">
      <c r="A13001" t="s">
        <v>10638</v>
      </c>
      <c r="B13001" t="s">
        <v>55</v>
      </c>
      <c r="C13001">
        <v>2004</v>
      </c>
      <c r="D13001" s="1" t="d">
        <v>2010-10-24</v>
      </c>
      <c r="E13001" s="1" t="str">
        <f t="shared" si="406"/>
        <v>2010</v>
      </c>
      <c r="F13001" s="1" t="str">
        <f t="shared" si="407"/>
        <v>Oct</v>
      </c>
      <c r="G13001" t="s">
        <v>28</v>
      </c>
      <c r="H13001" t="s">
        <v>2033</v>
      </c>
      <c r="I13001">
        <v>0.03</v>
      </c>
      <c r="J13001">
        <v>0.02</v>
      </c>
      <c r="K13001">
        <v>0</v>
      </c>
      <c r="L13001">
        <v>0.01</v>
      </c>
      <c r="M13001">
        <v>0.05</v>
      </c>
    </row>
    <row r="13002" spans="1:19" x14ac:dyDescent="0.2">
      <c r="A13002" t="s">
        <v>7731</v>
      </c>
      <c r="B13002" t="s">
        <v>171</v>
      </c>
      <c r="C13002">
        <v>2016</v>
      </c>
      <c r="D13002" s="1" t="d">
        <v>1995-06-30</v>
      </c>
      <c r="E13002" s="1" t="str">
        <f t="shared" si="406"/>
        <v>1995</v>
      </c>
      <c r="F13002" s="1" t="str">
        <f t="shared" si="407"/>
        <v>Jun</v>
      </c>
      <c r="G13002" t="s">
        <v>50</v>
      </c>
      <c r="H13002" t="s">
        <v>825</v>
      </c>
      <c r="I13002">
        <v>0.02</v>
      </c>
      <c r="J13002">
        <v>0.03</v>
      </c>
      <c r="K13002">
        <v>0</v>
      </c>
      <c r="L13002">
        <v>0</v>
      </c>
      <c r="M13002">
        <v>0.05</v>
      </c>
      <c r="N13002">
        <v>67</v>
      </c>
      <c r="O13002">
        <v>10</v>
      </c>
      <c r="P13002">
        <v>4.9000000000000004</v>
      </c>
      <c r="Q13002">
        <v>18</v>
      </c>
      <c r="R13002" t="s">
        <v>826</v>
      </c>
      <c r="S13002" t="s">
        <v>53</v>
      </c>
    </row>
    <row r="13003" spans="1:19" x14ac:dyDescent="0.2">
      <c r="A13003" t="s">
        <v>9008</v>
      </c>
      <c r="B13003" t="s">
        <v>187</v>
      </c>
      <c r="C13003">
        <v>2013</v>
      </c>
      <c r="D13003" s="1" t="d">
        <v>2020-12-07</v>
      </c>
      <c r="E13003" s="1" t="str">
        <f t="shared" si="406"/>
        <v>2020</v>
      </c>
      <c r="F13003" s="1" t="str">
        <f t="shared" si="407"/>
        <v>Dec</v>
      </c>
      <c r="G13003" t="s">
        <v>1</v>
      </c>
      <c r="H13003" t="s">
        <v>372</v>
      </c>
      <c r="I13003">
        <v>0.03</v>
      </c>
      <c r="J13003">
        <v>0.01</v>
      </c>
      <c r="K13003">
        <v>0</v>
      </c>
      <c r="L13003">
        <v>0</v>
      </c>
      <c r="M13003">
        <v>0.05</v>
      </c>
      <c r="N13003">
        <v>58</v>
      </c>
      <c r="O13003">
        <v>9</v>
      </c>
      <c r="P13003">
        <v>6.5</v>
      </c>
      <c r="Q13003">
        <v>16</v>
      </c>
      <c r="R13003" t="s">
        <v>9440</v>
      </c>
      <c r="S13003" t="s">
        <v>112</v>
      </c>
    </row>
    <row r="13004" spans="1:19" x14ac:dyDescent="0.2">
      <c r="A13004" t="s">
        <v>10639</v>
      </c>
      <c r="B13004" t="s">
        <v>32</v>
      </c>
      <c r="C13004">
        <v>2010</v>
      </c>
      <c r="D13004" s="1" t="d">
        <v>1988-12-11</v>
      </c>
      <c r="E13004" s="1" t="str">
        <f t="shared" si="406"/>
        <v>1988</v>
      </c>
      <c r="F13004" s="1" t="str">
        <f t="shared" si="407"/>
        <v>Dec</v>
      </c>
      <c r="G13004" t="s">
        <v>39</v>
      </c>
      <c r="H13004" t="s">
        <v>71</v>
      </c>
      <c r="I13004">
        <v>0.05</v>
      </c>
      <c r="J13004">
        <v>0</v>
      </c>
      <c r="K13004">
        <v>0</v>
      </c>
      <c r="L13004">
        <v>0</v>
      </c>
      <c r="M13004">
        <v>0.05</v>
      </c>
      <c r="P13004" t="s">
        <v>203</v>
      </c>
      <c r="R13004" t="s">
        <v>71</v>
      </c>
      <c r="S13004" t="s">
        <v>20</v>
      </c>
    </row>
    <row r="13005" spans="1:19" x14ac:dyDescent="0.2">
      <c r="A13005" t="s">
        <v>10640</v>
      </c>
      <c r="B13005" t="s">
        <v>32</v>
      </c>
      <c r="C13005">
        <v>2009</v>
      </c>
      <c r="D13005" s="1" t="d">
        <v>1993-02-03</v>
      </c>
      <c r="E13005" s="1" t="str">
        <f t="shared" si="406"/>
        <v>1993</v>
      </c>
      <c r="F13005" s="1" t="str">
        <f t="shared" si="407"/>
        <v>Feb</v>
      </c>
      <c r="G13005" t="s">
        <v>34</v>
      </c>
      <c r="H13005" t="s">
        <v>10029</v>
      </c>
      <c r="I13005">
        <v>0</v>
      </c>
      <c r="J13005">
        <v>0.04</v>
      </c>
      <c r="K13005">
        <v>0</v>
      </c>
      <c r="L13005">
        <v>0.01</v>
      </c>
      <c r="M13005">
        <v>0.05</v>
      </c>
    </row>
    <row r="13006" spans="1:19" x14ac:dyDescent="0.2">
      <c r="A13006" t="s">
        <v>10641</v>
      </c>
      <c r="B13006" t="s">
        <v>189</v>
      </c>
      <c r="C13006">
        <v>2002</v>
      </c>
      <c r="D13006" s="1" t="d">
        <v>1991-05-17</v>
      </c>
      <c r="E13006" s="1" t="str">
        <f t="shared" si="406"/>
        <v>1991</v>
      </c>
      <c r="F13006" s="1" t="str">
        <f t="shared" si="407"/>
        <v>May</v>
      </c>
      <c r="G13006" t="s">
        <v>18</v>
      </c>
      <c r="H13006" t="s">
        <v>151</v>
      </c>
      <c r="I13006">
        <v>0.01</v>
      </c>
      <c r="J13006">
        <v>0</v>
      </c>
      <c r="K13006">
        <v>0.03</v>
      </c>
      <c r="L13006">
        <v>0</v>
      </c>
      <c r="M13006">
        <v>0.05</v>
      </c>
      <c r="N13006">
        <v>58</v>
      </c>
      <c r="O13006">
        <v>20</v>
      </c>
      <c r="P13006">
        <v>6</v>
      </c>
      <c r="Q13006">
        <v>5</v>
      </c>
      <c r="R13006" t="s">
        <v>1387</v>
      </c>
      <c r="S13006" t="s">
        <v>20</v>
      </c>
    </row>
    <row r="13007" spans="1:19" x14ac:dyDescent="0.2">
      <c r="A13007" t="s">
        <v>9208</v>
      </c>
      <c r="B13007" t="s">
        <v>75</v>
      </c>
      <c r="C13007">
        <v>2015</v>
      </c>
      <c r="D13007" s="1" t="d">
        <v>2010-07-22</v>
      </c>
      <c r="E13007" s="1" t="str">
        <f t="shared" si="406"/>
        <v>2010</v>
      </c>
      <c r="F13007" s="1" t="str">
        <f t="shared" si="407"/>
        <v>Jul</v>
      </c>
      <c r="G13007" t="s">
        <v>18</v>
      </c>
      <c r="H13007" t="s">
        <v>8307</v>
      </c>
      <c r="I13007">
        <v>0</v>
      </c>
      <c r="J13007">
        <v>0.05</v>
      </c>
      <c r="K13007">
        <v>0</v>
      </c>
      <c r="L13007">
        <v>0.01</v>
      </c>
      <c r="M13007">
        <v>0.05</v>
      </c>
    </row>
    <row r="13008" spans="1:19" x14ac:dyDescent="0.2">
      <c r="A13008" t="s">
        <v>10642</v>
      </c>
      <c r="B13008" t="s">
        <v>44</v>
      </c>
      <c r="C13008">
        <v>2007</v>
      </c>
      <c r="D13008" s="1" t="d">
        <v>1999-01-05</v>
      </c>
      <c r="E13008" s="1" t="str">
        <f t="shared" si="406"/>
        <v>1999</v>
      </c>
      <c r="F13008" s="1" t="str">
        <f t="shared" si="407"/>
        <v>Jan</v>
      </c>
      <c r="G13008" t="s">
        <v>18</v>
      </c>
      <c r="H13008" t="s">
        <v>134</v>
      </c>
      <c r="I13008">
        <v>0.04</v>
      </c>
      <c r="J13008">
        <v>0.01</v>
      </c>
      <c r="K13008">
        <v>0</v>
      </c>
      <c r="L13008">
        <v>0</v>
      </c>
      <c r="M13008">
        <v>0.05</v>
      </c>
      <c r="N13008">
        <v>72</v>
      </c>
      <c r="O13008">
        <v>27</v>
      </c>
      <c r="P13008">
        <v>8.1999999999999993</v>
      </c>
      <c r="Q13008">
        <v>10</v>
      </c>
      <c r="R13008" t="s">
        <v>193</v>
      </c>
      <c r="S13008" t="s">
        <v>20</v>
      </c>
    </row>
    <row r="13009" spans="1:19" x14ac:dyDescent="0.2">
      <c r="A13009" t="s">
        <v>10643</v>
      </c>
      <c r="B13009" t="s">
        <v>159</v>
      </c>
      <c r="C13009">
        <v>2009</v>
      </c>
      <c r="D13009" s="1" t="d">
        <v>2001-08-14</v>
      </c>
      <c r="E13009" s="1" t="str">
        <f t="shared" si="406"/>
        <v>2001</v>
      </c>
      <c r="F13009" s="1" t="str">
        <f t="shared" si="407"/>
        <v>Aug</v>
      </c>
      <c r="G13009" t="s">
        <v>86</v>
      </c>
      <c r="H13009" t="s">
        <v>222</v>
      </c>
      <c r="I13009">
        <v>0</v>
      </c>
      <c r="J13009">
        <v>0</v>
      </c>
      <c r="K13009">
        <v>0.05</v>
      </c>
      <c r="L13009">
        <v>0</v>
      </c>
      <c r="M13009">
        <v>0.05</v>
      </c>
    </row>
    <row r="13010" spans="1:19" x14ac:dyDescent="0.2">
      <c r="A13010" t="s">
        <v>10644</v>
      </c>
      <c r="B13010" t="s">
        <v>17</v>
      </c>
      <c r="C13010">
        <v>2011</v>
      </c>
      <c r="D13010" s="1" t="d">
        <v>2014-07-03</v>
      </c>
      <c r="E13010" s="1" t="str">
        <f t="shared" si="406"/>
        <v>2014</v>
      </c>
      <c r="F13010" s="1" t="str">
        <f t="shared" si="407"/>
        <v>Jul</v>
      </c>
      <c r="G13010" t="s">
        <v>37</v>
      </c>
      <c r="H13010" t="s">
        <v>155</v>
      </c>
      <c r="I13010">
        <v>0.05</v>
      </c>
      <c r="J13010">
        <v>0</v>
      </c>
      <c r="K13010">
        <v>0</v>
      </c>
      <c r="L13010">
        <v>0</v>
      </c>
      <c r="M13010">
        <v>0.05</v>
      </c>
      <c r="P13010" t="s">
        <v>203</v>
      </c>
      <c r="R13010" t="s">
        <v>1444</v>
      </c>
      <c r="S13010" t="s">
        <v>112</v>
      </c>
    </row>
    <row r="13011" spans="1:19" x14ac:dyDescent="0.2">
      <c r="A13011" t="s">
        <v>2954</v>
      </c>
      <c r="B13011" t="s">
        <v>148</v>
      </c>
      <c r="C13011">
        <v>2015</v>
      </c>
      <c r="D13011" s="1" t="d">
        <v>2008-09-17</v>
      </c>
      <c r="E13011" s="1" t="str">
        <f t="shared" si="406"/>
        <v>2008</v>
      </c>
      <c r="F13011" s="1" t="str">
        <f t="shared" si="407"/>
        <v>Sep</v>
      </c>
      <c r="G13011" t="s">
        <v>24</v>
      </c>
      <c r="H13011" t="s">
        <v>648</v>
      </c>
      <c r="I13011">
        <v>0</v>
      </c>
      <c r="J13011">
        <v>0.05</v>
      </c>
      <c r="K13011">
        <v>0</v>
      </c>
      <c r="L13011">
        <v>0</v>
      </c>
      <c r="M13011">
        <v>0.05</v>
      </c>
      <c r="N13011">
        <v>61</v>
      </c>
      <c r="O13011">
        <v>13</v>
      </c>
      <c r="P13011">
        <v>3.6</v>
      </c>
      <c r="Q13011">
        <v>63</v>
      </c>
      <c r="R13011" t="s">
        <v>648</v>
      </c>
      <c r="S13011" t="s">
        <v>20</v>
      </c>
    </row>
    <row r="13012" spans="1:19" x14ac:dyDescent="0.2">
      <c r="A13012" t="s">
        <v>10645</v>
      </c>
      <c r="B13012" t="s">
        <v>1411</v>
      </c>
      <c r="C13012">
        <v>1994</v>
      </c>
      <c r="D13012" s="1" t="d">
        <v>2020-03-12</v>
      </c>
      <c r="E13012" s="1" t="str">
        <f t="shared" si="406"/>
        <v>2020</v>
      </c>
      <c r="F13012" s="1" t="str">
        <f t="shared" si="407"/>
        <v>Mar</v>
      </c>
      <c r="G13012" t="s">
        <v>34</v>
      </c>
      <c r="H13012" t="s">
        <v>151</v>
      </c>
      <c r="I13012">
        <v>0</v>
      </c>
      <c r="J13012">
        <v>0</v>
      </c>
      <c r="K13012">
        <v>0.05</v>
      </c>
      <c r="L13012">
        <v>0</v>
      </c>
      <c r="M13012">
        <v>0.05</v>
      </c>
    </row>
    <row r="13013" spans="1:19" x14ac:dyDescent="0.2">
      <c r="A13013" t="s">
        <v>10646</v>
      </c>
      <c r="B13013" t="s">
        <v>1015</v>
      </c>
      <c r="C13013">
        <v>2015</v>
      </c>
      <c r="D13013" s="1" t="d">
        <v>2022-04-14</v>
      </c>
      <c r="E13013" s="1" t="str">
        <f t="shared" si="406"/>
        <v>2022</v>
      </c>
      <c r="F13013" s="1" t="str">
        <f t="shared" si="407"/>
        <v>Apr</v>
      </c>
      <c r="G13013" t="s">
        <v>50</v>
      </c>
      <c r="H13013" t="s">
        <v>10647</v>
      </c>
      <c r="I13013">
        <v>0</v>
      </c>
      <c r="J13013">
        <v>0</v>
      </c>
      <c r="K13013">
        <v>0.05</v>
      </c>
      <c r="L13013">
        <v>0</v>
      </c>
      <c r="M13013">
        <v>0.05</v>
      </c>
    </row>
    <row r="13014" spans="1:19" x14ac:dyDescent="0.2">
      <c r="A13014" t="s">
        <v>8086</v>
      </c>
      <c r="B13014" t="s">
        <v>189</v>
      </c>
      <c r="C13014">
        <v>2002</v>
      </c>
      <c r="D13014" s="1" t="d">
        <v>2007-09-25</v>
      </c>
      <c r="E13014" s="1" t="str">
        <f t="shared" si="406"/>
        <v>2007</v>
      </c>
      <c r="F13014" s="1" t="str">
        <f t="shared" si="407"/>
        <v>Sep</v>
      </c>
      <c r="G13014" t="s">
        <v>1</v>
      </c>
      <c r="H13014" t="s">
        <v>111</v>
      </c>
      <c r="I13014">
        <v>0.04</v>
      </c>
      <c r="J13014">
        <v>0.01</v>
      </c>
      <c r="K13014">
        <v>0</v>
      </c>
      <c r="L13014">
        <v>0</v>
      </c>
      <c r="M13014">
        <v>0.05</v>
      </c>
      <c r="N13014">
        <v>46</v>
      </c>
      <c r="O13014">
        <v>10</v>
      </c>
      <c r="P13014" t="s">
        <v>203</v>
      </c>
      <c r="R13014" t="s">
        <v>111</v>
      </c>
      <c r="S13014" t="s">
        <v>20</v>
      </c>
    </row>
    <row r="13015" spans="1:19" x14ac:dyDescent="0.2">
      <c r="A13015" t="s">
        <v>9589</v>
      </c>
      <c r="B13015" t="s">
        <v>32</v>
      </c>
      <c r="C13015">
        <v>2009</v>
      </c>
      <c r="D13015" s="1" t="d">
        <v>1998-09-26</v>
      </c>
      <c r="E13015" s="1" t="str">
        <f t="shared" si="406"/>
        <v>1998</v>
      </c>
      <c r="F13015" s="1" t="str">
        <f t="shared" si="407"/>
        <v>Sep</v>
      </c>
      <c r="G13015" t="s">
        <v>50</v>
      </c>
      <c r="H13015" t="s">
        <v>7063</v>
      </c>
      <c r="I13015">
        <v>0.05</v>
      </c>
      <c r="J13015">
        <v>0</v>
      </c>
      <c r="K13015">
        <v>0</v>
      </c>
      <c r="L13015">
        <v>0</v>
      </c>
      <c r="M13015">
        <v>0.05</v>
      </c>
      <c r="N13015">
        <v>58</v>
      </c>
      <c r="O13015">
        <v>7</v>
      </c>
      <c r="P13015">
        <v>6</v>
      </c>
      <c r="Q13015">
        <v>5</v>
      </c>
      <c r="R13015" t="s">
        <v>2936</v>
      </c>
      <c r="S13015" t="s">
        <v>112</v>
      </c>
    </row>
    <row r="13016" spans="1:19" x14ac:dyDescent="0.2">
      <c r="A13016" t="s">
        <v>10648</v>
      </c>
      <c r="B13016" t="s">
        <v>55</v>
      </c>
      <c r="C13016">
        <v>2006</v>
      </c>
      <c r="D13016" s="1" t="d">
        <v>2000-10-25</v>
      </c>
      <c r="E13016" s="1" t="str">
        <f t="shared" si="406"/>
        <v>2000</v>
      </c>
      <c r="F13016" s="1" t="str">
        <f t="shared" si="407"/>
        <v>Oct</v>
      </c>
      <c r="G13016" t="s">
        <v>50</v>
      </c>
      <c r="H13016" t="s">
        <v>372</v>
      </c>
      <c r="I13016">
        <v>0</v>
      </c>
      <c r="J13016">
        <v>0</v>
      </c>
      <c r="K13016">
        <v>0.05</v>
      </c>
      <c r="L13016">
        <v>0</v>
      </c>
      <c r="M13016">
        <v>0.05</v>
      </c>
    </row>
    <row r="13017" spans="1:19" x14ac:dyDescent="0.2">
      <c r="A13017" t="s">
        <v>10649</v>
      </c>
      <c r="B13017" t="s">
        <v>44</v>
      </c>
      <c r="C13017">
        <v>2011</v>
      </c>
      <c r="D13017" s="1" t="d">
        <v>2021-02-10</v>
      </c>
      <c r="E13017" s="1" t="str">
        <f t="shared" si="406"/>
        <v>2021</v>
      </c>
      <c r="F13017" s="1" t="str">
        <f t="shared" si="407"/>
        <v>Feb</v>
      </c>
      <c r="G13017" t="s">
        <v>39</v>
      </c>
      <c r="H13017" t="s">
        <v>372</v>
      </c>
      <c r="I13017">
        <v>0</v>
      </c>
      <c r="J13017">
        <v>0</v>
      </c>
      <c r="K13017">
        <v>0.05</v>
      </c>
      <c r="L13017">
        <v>0</v>
      </c>
      <c r="M13017">
        <v>0.05</v>
      </c>
    </row>
    <row r="13018" spans="1:19" x14ac:dyDescent="0.2">
      <c r="A13018" t="s">
        <v>5762</v>
      </c>
      <c r="B13018" t="s">
        <v>148</v>
      </c>
      <c r="C13018">
        <v>2011</v>
      </c>
      <c r="D13018" s="1" t="d">
        <v>1992-10-15</v>
      </c>
      <c r="E13018" s="1" t="str">
        <f t="shared" si="406"/>
        <v>1992</v>
      </c>
      <c r="F13018" s="1" t="str">
        <f t="shared" si="407"/>
        <v>Oct</v>
      </c>
      <c r="G13018" t="s">
        <v>50</v>
      </c>
      <c r="H13018" t="s">
        <v>130</v>
      </c>
      <c r="I13018">
        <v>0.03</v>
      </c>
      <c r="J13018">
        <v>0.01</v>
      </c>
      <c r="K13018">
        <v>0</v>
      </c>
      <c r="L13018">
        <v>0</v>
      </c>
      <c r="M13018">
        <v>0.05</v>
      </c>
      <c r="N13018">
        <v>61</v>
      </c>
      <c r="O13018">
        <v>21</v>
      </c>
      <c r="P13018">
        <v>6.6</v>
      </c>
      <c r="Q13018">
        <v>127</v>
      </c>
      <c r="R13018" t="s">
        <v>5763</v>
      </c>
      <c r="S13018" t="s">
        <v>53</v>
      </c>
    </row>
    <row r="13019" spans="1:19" x14ac:dyDescent="0.2">
      <c r="A13019" t="s">
        <v>10650</v>
      </c>
      <c r="B13019" t="s">
        <v>55</v>
      </c>
      <c r="C13019">
        <v>2004</v>
      </c>
      <c r="D13019" s="1" t="d">
        <v>2007-10-13</v>
      </c>
      <c r="E13019" s="1" t="str">
        <f t="shared" si="406"/>
        <v>2007</v>
      </c>
      <c r="F13019" s="1" t="str">
        <f t="shared" si="407"/>
        <v>Oct</v>
      </c>
      <c r="G13019" t="s">
        <v>24</v>
      </c>
      <c r="H13019" t="s">
        <v>8980</v>
      </c>
      <c r="I13019">
        <v>0.03</v>
      </c>
      <c r="J13019">
        <v>0.02</v>
      </c>
      <c r="K13019">
        <v>0</v>
      </c>
      <c r="L13019">
        <v>0.01</v>
      </c>
      <c r="M13019">
        <v>0.05</v>
      </c>
      <c r="N13019">
        <v>54</v>
      </c>
      <c r="O13019">
        <v>4</v>
      </c>
      <c r="P13019" t="s">
        <v>203</v>
      </c>
      <c r="R13019" t="s">
        <v>450</v>
      </c>
      <c r="S13019" t="s">
        <v>88</v>
      </c>
    </row>
    <row r="13020" spans="1:19" x14ac:dyDescent="0.2">
      <c r="A13020" t="s">
        <v>10651</v>
      </c>
      <c r="B13020" t="s">
        <v>32</v>
      </c>
      <c r="C13020">
        <v>2008</v>
      </c>
      <c r="D13020" s="1" t="d">
        <v>1997-04-03</v>
      </c>
      <c r="E13020" s="1" t="str">
        <f t="shared" si="406"/>
        <v>1997</v>
      </c>
      <c r="F13020" s="1" t="str">
        <f t="shared" si="407"/>
        <v>Apr</v>
      </c>
      <c r="G13020" t="s">
        <v>39</v>
      </c>
      <c r="H13020" t="s">
        <v>7818</v>
      </c>
      <c r="I13020">
        <v>0.05</v>
      </c>
      <c r="J13020">
        <v>0</v>
      </c>
      <c r="K13020">
        <v>0</v>
      </c>
      <c r="L13020">
        <v>0</v>
      </c>
      <c r="M13020">
        <v>0.05</v>
      </c>
      <c r="P13020" t="s">
        <v>203</v>
      </c>
      <c r="R13020" t="s">
        <v>7819</v>
      </c>
      <c r="S13020" t="s">
        <v>20</v>
      </c>
    </row>
    <row r="13021" spans="1:19" x14ac:dyDescent="0.2">
      <c r="A13021" t="s">
        <v>10652</v>
      </c>
      <c r="B13021" t="s">
        <v>49</v>
      </c>
      <c r="C13021">
        <v>2009</v>
      </c>
      <c r="D13021" s="1" t="d">
        <v>2019-12-09</v>
      </c>
      <c r="E13021" s="1" t="str">
        <f t="shared" si="406"/>
        <v>2019</v>
      </c>
      <c r="F13021" s="1" t="str">
        <f t="shared" si="407"/>
        <v>Dec</v>
      </c>
      <c r="G13021" t="s">
        <v>34</v>
      </c>
      <c r="H13021" t="s">
        <v>68</v>
      </c>
      <c r="I13021">
        <v>0</v>
      </c>
      <c r="J13021">
        <v>0.04</v>
      </c>
      <c r="K13021">
        <v>0</v>
      </c>
      <c r="L13021">
        <v>0.01</v>
      </c>
      <c r="M13021">
        <v>0.05</v>
      </c>
    </row>
    <row r="13022" spans="1:19" x14ac:dyDescent="0.2">
      <c r="A13022" t="s">
        <v>10653</v>
      </c>
      <c r="B13022" t="s">
        <v>55</v>
      </c>
      <c r="C13022">
        <v>2008</v>
      </c>
      <c r="D13022" s="1" t="d">
        <v>2014-03-28</v>
      </c>
      <c r="E13022" s="1" t="str">
        <f t="shared" si="406"/>
        <v>2014</v>
      </c>
      <c r="F13022" s="1" t="str">
        <f t="shared" si="407"/>
        <v>Mar</v>
      </c>
      <c r="G13022" t="s">
        <v>18</v>
      </c>
      <c r="H13022" t="s">
        <v>234</v>
      </c>
      <c r="I13022">
        <v>0</v>
      </c>
      <c r="J13022">
        <v>0</v>
      </c>
      <c r="K13022">
        <v>0.05</v>
      </c>
      <c r="L13022">
        <v>0</v>
      </c>
      <c r="M13022">
        <v>0.05</v>
      </c>
    </row>
    <row r="13023" spans="1:19" x14ac:dyDescent="0.2">
      <c r="A13023" t="s">
        <v>10654</v>
      </c>
      <c r="B13023" t="s">
        <v>159</v>
      </c>
      <c r="C13023">
        <v>2009</v>
      </c>
      <c r="D13023" s="1" t="d">
        <v>1997-02-10</v>
      </c>
      <c r="E13023" s="1" t="str">
        <f t="shared" si="406"/>
        <v>1997</v>
      </c>
      <c r="F13023" s="1" t="str">
        <f t="shared" si="407"/>
        <v>Feb</v>
      </c>
      <c r="G13023" t="s">
        <v>50</v>
      </c>
      <c r="H13023" t="s">
        <v>933</v>
      </c>
      <c r="I13023">
        <v>0</v>
      </c>
      <c r="J13023">
        <v>0</v>
      </c>
      <c r="K13023">
        <v>0.05</v>
      </c>
      <c r="L13023">
        <v>0</v>
      </c>
      <c r="M13023">
        <v>0.05</v>
      </c>
    </row>
    <row r="13024" spans="1:19" x14ac:dyDescent="0.2">
      <c r="A13024" t="s">
        <v>10655</v>
      </c>
      <c r="B13024" t="s">
        <v>17</v>
      </c>
      <c r="C13024">
        <v>2009</v>
      </c>
      <c r="D13024" s="1" t="d">
        <v>2001-08-24</v>
      </c>
      <c r="E13024" s="1" t="str">
        <f t="shared" si="406"/>
        <v>2001</v>
      </c>
      <c r="F13024" s="1" t="str">
        <f t="shared" si="407"/>
        <v>Aug</v>
      </c>
      <c r="G13024" t="s">
        <v>34</v>
      </c>
      <c r="H13024" t="s">
        <v>663</v>
      </c>
      <c r="I13024">
        <v>0.05</v>
      </c>
      <c r="J13024">
        <v>0</v>
      </c>
      <c r="K13024">
        <v>0</v>
      </c>
      <c r="L13024">
        <v>0</v>
      </c>
      <c r="M13024">
        <v>0.05</v>
      </c>
      <c r="N13024">
        <v>46</v>
      </c>
      <c r="O13024">
        <v>16</v>
      </c>
      <c r="P13024" t="s">
        <v>203</v>
      </c>
      <c r="R13024" t="s">
        <v>1053</v>
      </c>
      <c r="S13024" t="s">
        <v>20</v>
      </c>
    </row>
    <row r="13025" spans="1:19" x14ac:dyDescent="0.2">
      <c r="A13025" t="s">
        <v>10656</v>
      </c>
      <c r="B13025" t="s">
        <v>32</v>
      </c>
      <c r="C13025">
        <v>2008</v>
      </c>
      <c r="D13025" s="1" t="d">
        <v>2004-01-10</v>
      </c>
      <c r="E13025" s="1" t="str">
        <f t="shared" si="406"/>
        <v>2004</v>
      </c>
      <c r="F13025" s="1" t="str">
        <f t="shared" si="407"/>
        <v>Jan</v>
      </c>
      <c r="G13025" t="s">
        <v>39</v>
      </c>
      <c r="H13025" t="s">
        <v>283</v>
      </c>
      <c r="I13025">
        <v>0.05</v>
      </c>
      <c r="J13025">
        <v>0</v>
      </c>
      <c r="K13025">
        <v>0</v>
      </c>
      <c r="L13025">
        <v>0</v>
      </c>
      <c r="M13025">
        <v>0.05</v>
      </c>
      <c r="P13025" t="s">
        <v>203</v>
      </c>
      <c r="R13025" t="s">
        <v>10657</v>
      </c>
      <c r="S13025" t="s">
        <v>20</v>
      </c>
    </row>
    <row r="13026" spans="1:19" x14ac:dyDescent="0.2">
      <c r="A13026" t="s">
        <v>10658</v>
      </c>
      <c r="B13026" t="s">
        <v>137</v>
      </c>
      <c r="C13026">
        <v>2003</v>
      </c>
      <c r="D13026" s="1" t="d">
        <v>2004-06-16</v>
      </c>
      <c r="E13026" s="1" t="str">
        <f t="shared" si="406"/>
        <v>2004</v>
      </c>
      <c r="F13026" s="1" t="str">
        <f t="shared" si="407"/>
        <v>Jun</v>
      </c>
      <c r="G13026" t="s">
        <v>50</v>
      </c>
      <c r="H13026" t="s">
        <v>151</v>
      </c>
      <c r="I13026">
        <v>0.04</v>
      </c>
      <c r="J13026">
        <v>0.01</v>
      </c>
      <c r="K13026">
        <v>0</v>
      </c>
      <c r="L13026">
        <v>0</v>
      </c>
      <c r="M13026">
        <v>0.05</v>
      </c>
      <c r="N13026">
        <v>79</v>
      </c>
      <c r="O13026">
        <v>43</v>
      </c>
      <c r="P13026">
        <v>8.3000000000000007</v>
      </c>
      <c r="Q13026">
        <v>12</v>
      </c>
      <c r="R13026" t="s">
        <v>780</v>
      </c>
      <c r="S13026" t="s">
        <v>88</v>
      </c>
    </row>
    <row r="13027" spans="1:19" x14ac:dyDescent="0.2">
      <c r="A13027" t="s">
        <v>9941</v>
      </c>
      <c r="B13027" t="s">
        <v>55</v>
      </c>
      <c r="C13027">
        <v>2005</v>
      </c>
      <c r="D13027" s="1" t="d">
        <v>2004-08-21</v>
      </c>
      <c r="E13027" s="1" t="str">
        <f t="shared" si="406"/>
        <v>2004</v>
      </c>
      <c r="F13027" s="1" t="str">
        <f t="shared" si="407"/>
        <v>Aug</v>
      </c>
      <c r="G13027" t="s">
        <v>50</v>
      </c>
      <c r="H13027" t="s">
        <v>6580</v>
      </c>
      <c r="I13027">
        <v>0.03</v>
      </c>
      <c r="J13027">
        <v>0.02</v>
      </c>
      <c r="K13027">
        <v>0</v>
      </c>
      <c r="L13027">
        <v>0.01</v>
      </c>
      <c r="M13027">
        <v>0.05</v>
      </c>
      <c r="N13027">
        <v>72</v>
      </c>
      <c r="O13027">
        <v>30</v>
      </c>
      <c r="P13027">
        <v>7.3</v>
      </c>
      <c r="Q13027">
        <v>18</v>
      </c>
      <c r="R13027" t="s">
        <v>10659</v>
      </c>
      <c r="S13027" t="s">
        <v>112</v>
      </c>
    </row>
    <row r="13028" spans="1:19" x14ac:dyDescent="0.2">
      <c r="A13028" t="s">
        <v>10660</v>
      </c>
      <c r="B13028" t="s">
        <v>32</v>
      </c>
      <c r="C13028">
        <v>2007</v>
      </c>
      <c r="D13028" s="1" t="d">
        <v>1988-08-25</v>
      </c>
      <c r="E13028" s="1" t="str">
        <f t="shared" si="406"/>
        <v>1988</v>
      </c>
      <c r="F13028" s="1" t="str">
        <f t="shared" si="407"/>
        <v>Aug</v>
      </c>
      <c r="G13028" t="s">
        <v>1</v>
      </c>
      <c r="H13028" t="s">
        <v>568</v>
      </c>
      <c r="I13028">
        <v>0.04</v>
      </c>
      <c r="J13028">
        <v>0.01</v>
      </c>
      <c r="K13028">
        <v>0</v>
      </c>
      <c r="L13028">
        <v>0</v>
      </c>
      <c r="M13028">
        <v>0.05</v>
      </c>
    </row>
    <row r="13029" spans="1:19" x14ac:dyDescent="0.2">
      <c r="A13029" t="s">
        <v>8609</v>
      </c>
      <c r="B13029" t="s">
        <v>44</v>
      </c>
      <c r="C13029">
        <v>2010</v>
      </c>
      <c r="D13029" s="1" t="d">
        <v>2014-01-06</v>
      </c>
      <c r="E13029" s="1" t="str">
        <f t="shared" si="406"/>
        <v>2014</v>
      </c>
      <c r="F13029" s="1" t="str">
        <f t="shared" si="407"/>
        <v>Jan</v>
      </c>
      <c r="G13029" t="s">
        <v>86</v>
      </c>
      <c r="H13029" t="s">
        <v>234</v>
      </c>
      <c r="I13029">
        <v>0.05</v>
      </c>
      <c r="J13029">
        <v>0</v>
      </c>
      <c r="K13029">
        <v>0</v>
      </c>
      <c r="L13029">
        <v>0</v>
      </c>
      <c r="M13029">
        <v>0.05</v>
      </c>
      <c r="N13029">
        <v>49</v>
      </c>
      <c r="O13029">
        <v>11</v>
      </c>
      <c r="P13029">
        <v>6.3</v>
      </c>
      <c r="Q13029">
        <v>12</v>
      </c>
      <c r="R13029" t="s">
        <v>8610</v>
      </c>
      <c r="S13029" t="s">
        <v>88</v>
      </c>
    </row>
    <row r="13030" spans="1:19" x14ac:dyDescent="0.2">
      <c r="A13030" t="s">
        <v>8843</v>
      </c>
      <c r="B13030" t="s">
        <v>189</v>
      </c>
      <c r="C13030">
        <v>2003</v>
      </c>
      <c r="D13030" s="1" t="d">
        <v>2005-04-20</v>
      </c>
      <c r="E13030" s="1" t="str">
        <f t="shared" si="406"/>
        <v>2005</v>
      </c>
      <c r="F13030" s="1" t="str">
        <f t="shared" si="407"/>
        <v>Apr</v>
      </c>
      <c r="G13030" t="s">
        <v>1</v>
      </c>
      <c r="H13030" t="s">
        <v>1329</v>
      </c>
      <c r="I13030">
        <v>0.04</v>
      </c>
      <c r="J13030">
        <v>0.01</v>
      </c>
      <c r="K13030">
        <v>0</v>
      </c>
      <c r="L13030">
        <v>0</v>
      </c>
      <c r="M13030">
        <v>0.05</v>
      </c>
      <c r="N13030">
        <v>70</v>
      </c>
      <c r="O13030">
        <v>4</v>
      </c>
      <c r="P13030">
        <v>8</v>
      </c>
      <c r="Q13030">
        <v>5</v>
      </c>
      <c r="R13030" t="s">
        <v>8844</v>
      </c>
      <c r="S13030" t="s">
        <v>20</v>
      </c>
    </row>
    <row r="13031" spans="1:19" x14ac:dyDescent="0.2">
      <c r="A13031" t="s">
        <v>4240</v>
      </c>
      <c r="B13031" t="s">
        <v>148</v>
      </c>
      <c r="C13031">
        <v>2010</v>
      </c>
      <c r="D13031" s="1" t="d">
        <v>2003-03-19</v>
      </c>
      <c r="E13031" s="1" t="str">
        <f t="shared" si="406"/>
        <v>2003</v>
      </c>
      <c r="F13031" s="1" t="str">
        <f t="shared" si="407"/>
        <v>Mar</v>
      </c>
      <c r="G13031" t="s">
        <v>50</v>
      </c>
      <c r="H13031" t="s">
        <v>111</v>
      </c>
      <c r="I13031">
        <v>0</v>
      </c>
      <c r="J13031">
        <v>0.04</v>
      </c>
      <c r="K13031">
        <v>0</v>
      </c>
      <c r="L13031">
        <v>0.01</v>
      </c>
      <c r="M13031">
        <v>0.05</v>
      </c>
      <c r="N13031">
        <v>66</v>
      </c>
      <c r="O13031">
        <v>12</v>
      </c>
      <c r="P13031">
        <v>3.8</v>
      </c>
      <c r="Q13031">
        <v>47</v>
      </c>
      <c r="R13031" t="s">
        <v>111</v>
      </c>
      <c r="S13031" t="s">
        <v>88</v>
      </c>
    </row>
    <row r="13032" spans="1:19" x14ac:dyDescent="0.2">
      <c r="A13032" t="s">
        <v>10661</v>
      </c>
      <c r="B13032" t="s">
        <v>17</v>
      </c>
      <c r="C13032">
        <v>2007</v>
      </c>
      <c r="D13032" s="1" t="d">
        <v>2014-10-09</v>
      </c>
      <c r="E13032" s="1" t="str">
        <f t="shared" si="406"/>
        <v>2014</v>
      </c>
      <c r="F13032" s="1" t="str">
        <f t="shared" si="407"/>
        <v>Oct</v>
      </c>
      <c r="G13032" t="s">
        <v>30</v>
      </c>
      <c r="H13032" t="s">
        <v>7147</v>
      </c>
      <c r="I13032">
        <v>0.05</v>
      </c>
      <c r="J13032">
        <v>0</v>
      </c>
      <c r="K13032">
        <v>0</v>
      </c>
      <c r="L13032">
        <v>0</v>
      </c>
      <c r="M13032">
        <v>0.05</v>
      </c>
      <c r="P13032">
        <v>1.1000000000000001</v>
      </c>
      <c r="Q13032">
        <v>8</v>
      </c>
      <c r="R13032" t="s">
        <v>5837</v>
      </c>
      <c r="S13032" t="s">
        <v>20</v>
      </c>
    </row>
    <row r="13033" spans="1:19" x14ac:dyDescent="0.2">
      <c r="A13033" t="s">
        <v>10027</v>
      </c>
      <c r="B13033" t="s">
        <v>137</v>
      </c>
      <c r="C13033">
        <v>2004</v>
      </c>
      <c r="D13033" s="1" t="d">
        <v>2018-08-06</v>
      </c>
      <c r="E13033" s="1" t="str">
        <f t="shared" si="406"/>
        <v>2018</v>
      </c>
      <c r="F13033" s="1" t="str">
        <f t="shared" si="407"/>
        <v>Aug</v>
      </c>
      <c r="G13033" t="s">
        <v>28</v>
      </c>
      <c r="H13033" t="s">
        <v>7129</v>
      </c>
      <c r="I13033">
        <v>0.04</v>
      </c>
      <c r="J13033">
        <v>0.01</v>
      </c>
      <c r="K13033">
        <v>0</v>
      </c>
      <c r="L13033">
        <v>0</v>
      </c>
      <c r="M13033">
        <v>0.05</v>
      </c>
      <c r="N13033">
        <v>66</v>
      </c>
      <c r="O13033">
        <v>33</v>
      </c>
      <c r="P13033">
        <v>5.5</v>
      </c>
      <c r="Q13033">
        <v>23</v>
      </c>
      <c r="R13033" t="s">
        <v>2495</v>
      </c>
      <c r="S13033" t="s">
        <v>53</v>
      </c>
    </row>
    <row r="13034" spans="1:19" x14ac:dyDescent="0.2">
      <c r="A13034" t="s">
        <v>10662</v>
      </c>
      <c r="B13034" t="s">
        <v>159</v>
      </c>
      <c r="C13034">
        <v>2012</v>
      </c>
      <c r="D13034" s="1" t="d">
        <v>2014-08-29</v>
      </c>
      <c r="E13034" s="1" t="str">
        <f t="shared" si="406"/>
        <v>2014</v>
      </c>
      <c r="F13034" s="1" t="str">
        <f t="shared" si="407"/>
        <v>Aug</v>
      </c>
      <c r="G13034" t="s">
        <v>101</v>
      </c>
      <c r="H13034" t="s">
        <v>3403</v>
      </c>
      <c r="I13034">
        <v>0</v>
      </c>
      <c r="J13034">
        <v>0</v>
      </c>
      <c r="K13034">
        <v>0.05</v>
      </c>
      <c r="L13034">
        <v>0</v>
      </c>
      <c r="M13034">
        <v>0.05</v>
      </c>
    </row>
    <row r="13035" spans="1:19" x14ac:dyDescent="0.2">
      <c r="A13035" t="s">
        <v>8194</v>
      </c>
      <c r="B13035" t="s">
        <v>137</v>
      </c>
      <c r="C13035">
        <v>2003</v>
      </c>
      <c r="D13035" s="1" t="d">
        <v>1991-04-25</v>
      </c>
      <c r="E13035" s="1" t="str">
        <f t="shared" si="406"/>
        <v>1991</v>
      </c>
      <c r="F13035" s="1" t="str">
        <f t="shared" si="407"/>
        <v>Apr</v>
      </c>
      <c r="G13035" t="s">
        <v>24</v>
      </c>
      <c r="H13035" t="s">
        <v>648</v>
      </c>
      <c r="I13035">
        <v>0.04</v>
      </c>
      <c r="J13035">
        <v>0.01</v>
      </c>
      <c r="K13035">
        <v>0</v>
      </c>
      <c r="L13035">
        <v>0</v>
      </c>
      <c r="M13035">
        <v>0.05</v>
      </c>
      <c r="N13035">
        <v>71</v>
      </c>
      <c r="O13035">
        <v>8</v>
      </c>
      <c r="P13035">
        <v>7.8</v>
      </c>
      <c r="Q13035">
        <v>5</v>
      </c>
      <c r="R13035" t="s">
        <v>648</v>
      </c>
      <c r="S13035" t="s">
        <v>20</v>
      </c>
    </row>
    <row r="13036" spans="1:19" x14ac:dyDescent="0.2">
      <c r="A13036" t="s">
        <v>10663</v>
      </c>
      <c r="B13036" t="s">
        <v>32</v>
      </c>
      <c r="C13036">
        <v>2006</v>
      </c>
      <c r="D13036" s="1" t="d">
        <v>2012-12-26</v>
      </c>
      <c r="E13036" s="1" t="str">
        <f t="shared" si="406"/>
        <v>2012</v>
      </c>
      <c r="F13036" s="1" t="str">
        <f t="shared" si="407"/>
        <v>Dec</v>
      </c>
      <c r="G13036" t="s">
        <v>50</v>
      </c>
      <c r="H13036" t="s">
        <v>2269</v>
      </c>
      <c r="I13036">
        <v>0.05</v>
      </c>
      <c r="J13036">
        <v>0</v>
      </c>
      <c r="K13036">
        <v>0</v>
      </c>
      <c r="L13036">
        <v>0</v>
      </c>
      <c r="M13036">
        <v>0.05</v>
      </c>
      <c r="P13036" t="s">
        <v>203</v>
      </c>
      <c r="R13036" t="s">
        <v>2550</v>
      </c>
      <c r="S13036" t="s">
        <v>20</v>
      </c>
    </row>
    <row r="13037" spans="1:19" x14ac:dyDescent="0.2">
      <c r="A13037" t="s">
        <v>10664</v>
      </c>
      <c r="B13037" t="s">
        <v>137</v>
      </c>
      <c r="C13037">
        <v>2004</v>
      </c>
      <c r="D13037" s="1" t="d">
        <v>1996-10-21</v>
      </c>
      <c r="E13037" s="1" t="str">
        <f t="shared" si="406"/>
        <v>1996</v>
      </c>
      <c r="F13037" s="1" t="str">
        <f t="shared" si="407"/>
        <v>Oct</v>
      </c>
      <c r="G13037" t="s">
        <v>30</v>
      </c>
      <c r="H13037" t="s">
        <v>202</v>
      </c>
      <c r="I13037">
        <v>0.04</v>
      </c>
      <c r="J13037">
        <v>0.01</v>
      </c>
      <c r="K13037">
        <v>0</v>
      </c>
      <c r="L13037">
        <v>0</v>
      </c>
      <c r="M13037">
        <v>0.05</v>
      </c>
      <c r="N13037">
        <v>74</v>
      </c>
      <c r="O13037">
        <v>12</v>
      </c>
      <c r="P13037" t="s">
        <v>203</v>
      </c>
      <c r="R13037" t="s">
        <v>257</v>
      </c>
      <c r="S13037" t="s">
        <v>20</v>
      </c>
    </row>
    <row r="13038" spans="1:19" x14ac:dyDescent="0.2">
      <c r="A13038" t="s">
        <v>7922</v>
      </c>
      <c r="B13038" t="s">
        <v>137</v>
      </c>
      <c r="C13038">
        <v>2002</v>
      </c>
      <c r="D13038" s="1" t="d">
        <v>2018-12-03</v>
      </c>
      <c r="E13038" s="1" t="str">
        <f t="shared" si="406"/>
        <v>2018</v>
      </c>
      <c r="F13038" s="1" t="str">
        <f t="shared" si="407"/>
        <v>Dec</v>
      </c>
      <c r="G13038" t="s">
        <v>24</v>
      </c>
      <c r="H13038" t="s">
        <v>71</v>
      </c>
      <c r="I13038">
        <v>0.04</v>
      </c>
      <c r="J13038">
        <v>0.01</v>
      </c>
      <c r="K13038">
        <v>0</v>
      </c>
      <c r="L13038">
        <v>0</v>
      </c>
      <c r="M13038">
        <v>0.05</v>
      </c>
      <c r="N13038">
        <v>69</v>
      </c>
      <c r="O13038">
        <v>16</v>
      </c>
      <c r="P13038" t="s">
        <v>203</v>
      </c>
      <c r="R13038" t="s">
        <v>1788</v>
      </c>
      <c r="S13038" t="s">
        <v>20</v>
      </c>
    </row>
    <row r="13039" spans="1:19" x14ac:dyDescent="0.2">
      <c r="A13039" t="s">
        <v>9012</v>
      </c>
      <c r="B13039" t="s">
        <v>49</v>
      </c>
      <c r="C13039">
        <v>2016</v>
      </c>
      <c r="D13039" s="1" t="d">
        <v>2021-04-09</v>
      </c>
      <c r="E13039" s="1" t="str">
        <f t="shared" si="406"/>
        <v>2021</v>
      </c>
      <c r="F13039" s="1" t="str">
        <f t="shared" si="407"/>
        <v>Apr</v>
      </c>
      <c r="G13039" t="s">
        <v>50</v>
      </c>
      <c r="H13039" t="s">
        <v>71</v>
      </c>
      <c r="I13039">
        <v>0.01</v>
      </c>
      <c r="J13039">
        <v>0.03</v>
      </c>
      <c r="K13039">
        <v>0</v>
      </c>
      <c r="L13039">
        <v>0.01</v>
      </c>
      <c r="M13039">
        <v>0.05</v>
      </c>
      <c r="P13039">
        <v>3.4</v>
      </c>
      <c r="Q13039">
        <v>14</v>
      </c>
      <c r="R13039" t="s">
        <v>1503</v>
      </c>
      <c r="S13039" t="s">
        <v>88</v>
      </c>
    </row>
    <row r="13040" spans="1:19" x14ac:dyDescent="0.2">
      <c r="A13040" t="s">
        <v>5499</v>
      </c>
      <c r="B13040" t="s">
        <v>44</v>
      </c>
      <c r="C13040">
        <v>2014</v>
      </c>
      <c r="D13040" s="1" t="d">
        <v>2015-09-23</v>
      </c>
      <c r="E13040" s="1" t="str">
        <f t="shared" si="406"/>
        <v>2015</v>
      </c>
      <c r="F13040" s="1" t="str">
        <f t="shared" si="407"/>
        <v>Sep</v>
      </c>
      <c r="G13040" t="s">
        <v>101</v>
      </c>
      <c r="H13040" t="s">
        <v>1791</v>
      </c>
      <c r="I13040">
        <v>0.03</v>
      </c>
      <c r="J13040">
        <v>0.02</v>
      </c>
      <c r="K13040">
        <v>0</v>
      </c>
      <c r="L13040">
        <v>0</v>
      </c>
      <c r="M13040">
        <v>0.05</v>
      </c>
    </row>
    <row r="13041" spans="1:19" x14ac:dyDescent="0.2">
      <c r="A13041" t="s">
        <v>8843</v>
      </c>
      <c r="B13041" t="s">
        <v>64</v>
      </c>
      <c r="C13041">
        <v>2003</v>
      </c>
      <c r="D13041" s="1" t="d">
        <v>2013-12-20</v>
      </c>
      <c r="E13041" s="1" t="str">
        <f t="shared" si="406"/>
        <v>2013</v>
      </c>
      <c r="F13041" s="1" t="str">
        <f t="shared" si="407"/>
        <v>Dec</v>
      </c>
      <c r="G13041" t="s">
        <v>1</v>
      </c>
      <c r="H13041" t="s">
        <v>484</v>
      </c>
      <c r="I13041">
        <v>0.04</v>
      </c>
      <c r="J13041">
        <v>0.01</v>
      </c>
      <c r="K13041">
        <v>0</v>
      </c>
      <c r="L13041">
        <v>0</v>
      </c>
      <c r="M13041">
        <v>0.05</v>
      </c>
    </row>
    <row r="13042" spans="1:19" x14ac:dyDescent="0.2">
      <c r="A13042" t="s">
        <v>10665</v>
      </c>
      <c r="B13042" t="s">
        <v>75</v>
      </c>
      <c r="C13042">
        <v>2016</v>
      </c>
      <c r="D13042" s="1" t="d">
        <v>2003-01-29</v>
      </c>
      <c r="E13042" s="1" t="str">
        <f t="shared" si="406"/>
        <v>2003</v>
      </c>
      <c r="F13042" s="1" t="str">
        <f t="shared" si="407"/>
        <v>Jan</v>
      </c>
      <c r="G13042" t="s">
        <v>37</v>
      </c>
      <c r="H13042" t="s">
        <v>7795</v>
      </c>
      <c r="I13042">
        <v>0.03</v>
      </c>
      <c r="J13042">
        <v>0.01</v>
      </c>
      <c r="K13042">
        <v>0</v>
      </c>
      <c r="L13042">
        <v>0.01</v>
      </c>
      <c r="M13042">
        <v>0.05</v>
      </c>
      <c r="N13042">
        <v>76</v>
      </c>
      <c r="O13042">
        <v>39</v>
      </c>
      <c r="P13042">
        <v>8</v>
      </c>
      <c r="Q13042">
        <v>57</v>
      </c>
      <c r="R13042" t="s">
        <v>7795</v>
      </c>
      <c r="S13042" t="s">
        <v>53</v>
      </c>
    </row>
    <row r="13043" spans="1:19" x14ac:dyDescent="0.2">
      <c r="A13043" t="s">
        <v>4890</v>
      </c>
      <c r="B13043" t="s">
        <v>189</v>
      </c>
      <c r="C13043">
        <v>2005</v>
      </c>
      <c r="D13043" s="1" t="d">
        <v>2006-04-20</v>
      </c>
      <c r="E13043" s="1" t="str">
        <f t="shared" si="406"/>
        <v>2006</v>
      </c>
      <c r="F13043" s="1" t="str">
        <f t="shared" si="407"/>
        <v>Apr</v>
      </c>
      <c r="G13043" t="s">
        <v>34</v>
      </c>
      <c r="H13043" t="s">
        <v>1403</v>
      </c>
      <c r="I13043">
        <v>0.04</v>
      </c>
      <c r="J13043">
        <v>0.01</v>
      </c>
      <c r="K13043">
        <v>0</v>
      </c>
      <c r="L13043">
        <v>0</v>
      </c>
      <c r="M13043">
        <v>0.05</v>
      </c>
    </row>
    <row r="13044" spans="1:19" x14ac:dyDescent="0.2">
      <c r="A13044" t="s">
        <v>10666</v>
      </c>
      <c r="B13044" t="s">
        <v>55</v>
      </c>
      <c r="C13044">
        <v>2002</v>
      </c>
      <c r="D13044" s="1" t="d">
        <v>2012-09-08</v>
      </c>
      <c r="E13044" s="1" t="str">
        <f t="shared" si="406"/>
        <v>2012</v>
      </c>
      <c r="F13044" s="1" t="str">
        <f t="shared" si="407"/>
        <v>Sep</v>
      </c>
      <c r="G13044" t="s">
        <v>24</v>
      </c>
      <c r="H13044" t="s">
        <v>68</v>
      </c>
      <c r="I13044">
        <v>0.03</v>
      </c>
      <c r="J13044">
        <v>0.02</v>
      </c>
      <c r="K13044">
        <v>0</v>
      </c>
      <c r="L13044">
        <v>0.01</v>
      </c>
      <c r="M13044">
        <v>0.05</v>
      </c>
      <c r="N13044">
        <v>70</v>
      </c>
      <c r="O13044">
        <v>14</v>
      </c>
      <c r="P13044">
        <v>4.4000000000000004</v>
      </c>
      <c r="Q13044">
        <v>5</v>
      </c>
      <c r="R13044" t="s">
        <v>1113</v>
      </c>
      <c r="S13044" t="s">
        <v>20</v>
      </c>
    </row>
    <row r="13045" spans="1:19" x14ac:dyDescent="0.2">
      <c r="A13045" t="s">
        <v>8988</v>
      </c>
      <c r="B13045" t="s">
        <v>187</v>
      </c>
      <c r="C13045">
        <v>2015</v>
      </c>
      <c r="D13045" s="1" t="d">
        <v>2005-07-15</v>
      </c>
      <c r="E13045" s="1" t="str">
        <f t="shared" si="406"/>
        <v>2005</v>
      </c>
      <c r="F13045" s="1" t="str">
        <f t="shared" si="407"/>
        <v>Jul</v>
      </c>
      <c r="G13045" t="s">
        <v>50</v>
      </c>
      <c r="H13045" t="s">
        <v>5752</v>
      </c>
      <c r="I13045">
        <v>0.03</v>
      </c>
      <c r="J13045">
        <v>0.02</v>
      </c>
      <c r="K13045">
        <v>0</v>
      </c>
      <c r="L13045">
        <v>0</v>
      </c>
      <c r="M13045">
        <v>0.05</v>
      </c>
    </row>
    <row r="13046" spans="1:19" x14ac:dyDescent="0.2">
      <c r="A13046" t="s">
        <v>10667</v>
      </c>
      <c r="B13046" t="s">
        <v>17</v>
      </c>
      <c r="C13046">
        <v>2009</v>
      </c>
      <c r="D13046" s="1" t="d">
        <v>1992-07-27</v>
      </c>
      <c r="E13046" s="1" t="str">
        <f t="shared" si="406"/>
        <v>1992</v>
      </c>
      <c r="F13046" s="1" t="str">
        <f t="shared" si="407"/>
        <v>Jul</v>
      </c>
      <c r="G13046" t="s">
        <v>101</v>
      </c>
      <c r="H13046" t="s">
        <v>7054</v>
      </c>
      <c r="I13046">
        <v>0</v>
      </c>
      <c r="J13046">
        <v>0.05</v>
      </c>
      <c r="K13046">
        <v>0</v>
      </c>
      <c r="L13046">
        <v>0</v>
      </c>
      <c r="M13046">
        <v>0.05</v>
      </c>
      <c r="P13046" t="s">
        <v>203</v>
      </c>
      <c r="R13046" t="s">
        <v>7054</v>
      </c>
      <c r="S13046" t="s">
        <v>20</v>
      </c>
    </row>
    <row r="13047" spans="1:19" x14ac:dyDescent="0.2">
      <c r="A13047" t="s">
        <v>10668</v>
      </c>
      <c r="B13047" t="s">
        <v>104</v>
      </c>
      <c r="C13047">
        <v>1998</v>
      </c>
      <c r="D13047" s="1" t="d">
        <v>2012-10-29</v>
      </c>
      <c r="E13047" s="1" t="str">
        <f t="shared" si="406"/>
        <v>2012</v>
      </c>
      <c r="F13047" s="1" t="str">
        <f t="shared" si="407"/>
        <v>Oct</v>
      </c>
      <c r="G13047" t="s">
        <v>50</v>
      </c>
      <c r="H13047" t="s">
        <v>7708</v>
      </c>
      <c r="I13047">
        <v>0.03</v>
      </c>
      <c r="J13047">
        <v>0.02</v>
      </c>
      <c r="K13047">
        <v>0</v>
      </c>
      <c r="L13047">
        <v>0</v>
      </c>
      <c r="M13047">
        <v>0.05</v>
      </c>
    </row>
    <row r="13048" spans="1:19" x14ac:dyDescent="0.2">
      <c r="A13048" t="s">
        <v>10048</v>
      </c>
      <c r="B13048" t="s">
        <v>17</v>
      </c>
      <c r="C13048">
        <v>2008</v>
      </c>
      <c r="D13048" s="1" t="d">
        <v>2006-04-20</v>
      </c>
      <c r="E13048" s="1" t="str">
        <f t="shared" si="406"/>
        <v>2006</v>
      </c>
      <c r="F13048" s="1" t="str">
        <f t="shared" si="407"/>
        <v>Apr</v>
      </c>
      <c r="G13048" t="s">
        <v>18</v>
      </c>
      <c r="H13048" t="s">
        <v>155</v>
      </c>
      <c r="I13048">
        <v>0.04</v>
      </c>
      <c r="J13048">
        <v>0.01</v>
      </c>
      <c r="K13048">
        <v>0</v>
      </c>
      <c r="L13048">
        <v>0</v>
      </c>
      <c r="M13048">
        <v>0.05</v>
      </c>
    </row>
    <row r="13049" spans="1:19" x14ac:dyDescent="0.2">
      <c r="A13049" t="s">
        <v>687</v>
      </c>
      <c r="B13049" t="s">
        <v>148</v>
      </c>
      <c r="C13049">
        <v>2015</v>
      </c>
      <c r="D13049" s="1" t="d">
        <v>2013-03-01</v>
      </c>
      <c r="E13049" s="1" t="str">
        <f t="shared" si="406"/>
        <v>2013</v>
      </c>
      <c r="F13049" s="1" t="str">
        <f t="shared" si="407"/>
        <v>Mar</v>
      </c>
      <c r="G13049" t="s">
        <v>86</v>
      </c>
      <c r="H13049" t="s">
        <v>267</v>
      </c>
      <c r="I13049">
        <v>0.01</v>
      </c>
      <c r="J13049">
        <v>0.04</v>
      </c>
      <c r="K13049">
        <v>0</v>
      </c>
      <c r="L13049">
        <v>0</v>
      </c>
      <c r="M13049">
        <v>0.05</v>
      </c>
      <c r="N13049">
        <v>76</v>
      </c>
      <c r="O13049">
        <v>10</v>
      </c>
      <c r="P13049">
        <v>5.0999999999999996</v>
      </c>
      <c r="Q13049">
        <v>475</v>
      </c>
      <c r="R13049" t="s">
        <v>1746</v>
      </c>
      <c r="S13049" t="s">
        <v>53</v>
      </c>
    </row>
    <row r="13050" spans="1:19" x14ac:dyDescent="0.2">
      <c r="A13050" t="s">
        <v>10669</v>
      </c>
      <c r="B13050" t="s">
        <v>32</v>
      </c>
      <c r="C13050">
        <v>2010</v>
      </c>
      <c r="D13050" s="1" t="d">
        <v>1988-06-14</v>
      </c>
      <c r="E13050" s="1" t="str">
        <f t="shared" si="406"/>
        <v>1988</v>
      </c>
      <c r="F13050" s="1" t="str">
        <f t="shared" si="407"/>
        <v>Jun</v>
      </c>
      <c r="G13050" t="s">
        <v>86</v>
      </c>
      <c r="H13050" t="s">
        <v>128</v>
      </c>
      <c r="I13050">
        <v>0</v>
      </c>
      <c r="J13050">
        <v>0</v>
      </c>
      <c r="K13050">
        <v>0.05</v>
      </c>
      <c r="L13050">
        <v>0</v>
      </c>
      <c r="M13050">
        <v>0.05</v>
      </c>
    </row>
    <row r="13051" spans="1:19" x14ac:dyDescent="0.2">
      <c r="A13051" t="s">
        <v>10670</v>
      </c>
      <c r="B13051" t="s">
        <v>148</v>
      </c>
      <c r="C13051">
        <v>2011</v>
      </c>
      <c r="D13051" s="1" t="d">
        <v>2006-08-27</v>
      </c>
      <c r="E13051" s="1" t="str">
        <f t="shared" si="406"/>
        <v>2006</v>
      </c>
      <c r="F13051" s="1" t="str">
        <f t="shared" si="407"/>
        <v>Aug</v>
      </c>
      <c r="G13051" t="s">
        <v>39</v>
      </c>
      <c r="H13051" t="s">
        <v>7658</v>
      </c>
      <c r="I13051">
        <v>0</v>
      </c>
      <c r="J13051">
        <v>0.04</v>
      </c>
      <c r="K13051">
        <v>0</v>
      </c>
      <c r="L13051">
        <v>0.01</v>
      </c>
      <c r="M13051">
        <v>0.05</v>
      </c>
      <c r="N13051">
        <v>70</v>
      </c>
      <c r="O13051">
        <v>20</v>
      </c>
      <c r="P13051">
        <v>7.7</v>
      </c>
      <c r="Q13051">
        <v>105</v>
      </c>
      <c r="R13051" t="s">
        <v>7659</v>
      </c>
      <c r="S13051" t="s">
        <v>20</v>
      </c>
    </row>
    <row r="13052" spans="1:19" x14ac:dyDescent="0.2">
      <c r="A13052" t="s">
        <v>10671</v>
      </c>
      <c r="B13052" t="s">
        <v>55</v>
      </c>
      <c r="C13052">
        <v>2002</v>
      </c>
      <c r="D13052" s="1" t="d">
        <v>1994-03-07</v>
      </c>
      <c r="E13052" s="1" t="str">
        <f t="shared" si="406"/>
        <v>1994</v>
      </c>
      <c r="F13052" s="1" t="str">
        <f t="shared" si="407"/>
        <v>Mar</v>
      </c>
      <c r="G13052" t="s">
        <v>101</v>
      </c>
      <c r="H13052" t="s">
        <v>1656</v>
      </c>
      <c r="I13052">
        <v>0.03</v>
      </c>
      <c r="J13052">
        <v>0.02</v>
      </c>
      <c r="K13052">
        <v>0</v>
      </c>
      <c r="L13052">
        <v>0.01</v>
      </c>
      <c r="M13052">
        <v>0.05</v>
      </c>
      <c r="N13052">
        <v>37</v>
      </c>
      <c r="O13052">
        <v>12</v>
      </c>
      <c r="P13052">
        <v>5.9</v>
      </c>
      <c r="Q13052">
        <v>8</v>
      </c>
      <c r="R13052" t="s">
        <v>1656</v>
      </c>
      <c r="S13052" t="s">
        <v>88</v>
      </c>
    </row>
    <row r="13053" spans="1:19" x14ac:dyDescent="0.2">
      <c r="A13053" t="s">
        <v>10672</v>
      </c>
      <c r="B13053" t="s">
        <v>32</v>
      </c>
      <c r="C13053">
        <v>2010</v>
      </c>
      <c r="D13053" s="1" t="d">
        <v>1996-05-22</v>
      </c>
      <c r="E13053" s="1" t="str">
        <f t="shared" si="406"/>
        <v>1996</v>
      </c>
      <c r="F13053" s="1" t="str">
        <f t="shared" si="407"/>
        <v>May</v>
      </c>
      <c r="G13053" t="s">
        <v>101</v>
      </c>
      <c r="H13053" t="s">
        <v>1091</v>
      </c>
      <c r="I13053">
        <v>0.04</v>
      </c>
      <c r="J13053">
        <v>0.01</v>
      </c>
      <c r="K13053">
        <v>0</v>
      </c>
      <c r="L13053">
        <v>0</v>
      </c>
      <c r="M13053">
        <v>0.05</v>
      </c>
      <c r="P13053" t="s">
        <v>203</v>
      </c>
      <c r="R13053" t="s">
        <v>10673</v>
      </c>
      <c r="S13053" t="s">
        <v>20</v>
      </c>
    </row>
    <row r="13054" spans="1:19" x14ac:dyDescent="0.2">
      <c r="A13054" t="s">
        <v>10674</v>
      </c>
      <c r="B13054" t="s">
        <v>32</v>
      </c>
      <c r="C13054">
        <v>2010</v>
      </c>
      <c r="D13054" s="1" t="d">
        <v>2018-08-15</v>
      </c>
      <c r="E13054" s="1" t="str">
        <f t="shared" si="406"/>
        <v>2018</v>
      </c>
      <c r="F13054" s="1" t="str">
        <f t="shared" si="407"/>
        <v>Aug</v>
      </c>
      <c r="G13054" t="s">
        <v>28</v>
      </c>
      <c r="H13054" t="s">
        <v>3428</v>
      </c>
      <c r="I13054">
        <v>0</v>
      </c>
      <c r="J13054">
        <v>0</v>
      </c>
      <c r="K13054">
        <v>0.05</v>
      </c>
      <c r="L13054">
        <v>0</v>
      </c>
      <c r="M13054">
        <v>0.05</v>
      </c>
    </row>
    <row r="13055" spans="1:19" x14ac:dyDescent="0.2">
      <c r="A13055" t="s">
        <v>8400</v>
      </c>
      <c r="B13055" t="s">
        <v>1015</v>
      </c>
      <c r="C13055">
        <v>2015</v>
      </c>
      <c r="D13055" s="1" t="d">
        <v>2003-07-19</v>
      </c>
      <c r="E13055" s="1" t="str">
        <f t="shared" si="406"/>
        <v>2003</v>
      </c>
      <c r="F13055" s="1" t="str">
        <f t="shared" si="407"/>
        <v>Jul</v>
      </c>
      <c r="G13055" t="s">
        <v>101</v>
      </c>
      <c r="H13055" t="s">
        <v>7393</v>
      </c>
      <c r="I13055">
        <v>0</v>
      </c>
      <c r="J13055">
        <v>0</v>
      </c>
      <c r="K13055">
        <v>0.05</v>
      </c>
      <c r="L13055">
        <v>0</v>
      </c>
      <c r="M13055">
        <v>0.05</v>
      </c>
    </row>
    <row r="13056" spans="1:19" x14ac:dyDescent="0.2">
      <c r="A13056" t="s">
        <v>7061</v>
      </c>
      <c r="B13056" t="s">
        <v>171</v>
      </c>
      <c r="C13056">
        <v>2015</v>
      </c>
      <c r="D13056" s="1" t="d">
        <v>2022-10-01</v>
      </c>
      <c r="E13056" s="1" t="str">
        <f t="shared" si="406"/>
        <v>2022</v>
      </c>
      <c r="F13056" s="1" t="str">
        <f t="shared" si="407"/>
        <v>Oct</v>
      </c>
      <c r="G13056" t="s">
        <v>50</v>
      </c>
      <c r="H13056" t="s">
        <v>933</v>
      </c>
      <c r="I13056">
        <v>0.03</v>
      </c>
      <c r="J13056">
        <v>0.02</v>
      </c>
      <c r="K13056">
        <v>0</v>
      </c>
      <c r="L13056">
        <v>0</v>
      </c>
      <c r="M13056">
        <v>0.05</v>
      </c>
      <c r="N13056">
        <v>48</v>
      </c>
      <c r="O13056">
        <v>6</v>
      </c>
      <c r="P13056">
        <v>7.1</v>
      </c>
      <c r="Q13056">
        <v>8</v>
      </c>
      <c r="R13056" t="s">
        <v>934</v>
      </c>
      <c r="S13056" t="s">
        <v>88</v>
      </c>
    </row>
    <row r="13057" spans="1:19" x14ac:dyDescent="0.2">
      <c r="A13057" t="s">
        <v>10675</v>
      </c>
      <c r="B13057" t="s">
        <v>159</v>
      </c>
      <c r="C13057">
        <v>2010</v>
      </c>
      <c r="D13057" s="1" t="d">
        <v>2011-10-31</v>
      </c>
      <c r="E13057" s="1" t="str">
        <f t="shared" si="406"/>
        <v>2011</v>
      </c>
      <c r="F13057" s="1" t="str">
        <f t="shared" si="407"/>
        <v>Oct</v>
      </c>
      <c r="G13057" t="s">
        <v>86</v>
      </c>
      <c r="H13057" t="s">
        <v>1787</v>
      </c>
      <c r="I13057">
        <v>0.05</v>
      </c>
      <c r="J13057">
        <v>0</v>
      </c>
      <c r="K13057">
        <v>0</v>
      </c>
      <c r="L13057">
        <v>0</v>
      </c>
      <c r="M13057">
        <v>0.05</v>
      </c>
      <c r="N13057">
        <v>50</v>
      </c>
      <c r="O13057">
        <v>6</v>
      </c>
      <c r="P13057">
        <v>6.5</v>
      </c>
      <c r="Q13057">
        <v>4</v>
      </c>
      <c r="R13057" t="s">
        <v>3594</v>
      </c>
      <c r="S13057" t="s">
        <v>88</v>
      </c>
    </row>
    <row r="13058" spans="1:19" x14ac:dyDescent="0.2">
      <c r="A13058" t="s">
        <v>10676</v>
      </c>
      <c r="B13058" t="s">
        <v>32</v>
      </c>
      <c r="C13058">
        <v>2008</v>
      </c>
      <c r="D13058" s="1" t="d">
        <v>2015-09-09</v>
      </c>
      <c r="E13058" s="1" t="str">
        <f t="shared" si="406"/>
        <v>2015</v>
      </c>
      <c r="F13058" s="1" t="str">
        <f t="shared" si="407"/>
        <v>Sep</v>
      </c>
      <c r="G13058" t="s">
        <v>28</v>
      </c>
      <c r="H13058" t="s">
        <v>151</v>
      </c>
      <c r="I13058">
        <v>0</v>
      </c>
      <c r="J13058">
        <v>0</v>
      </c>
      <c r="K13058">
        <v>0.05</v>
      </c>
      <c r="L13058">
        <v>0</v>
      </c>
      <c r="M13058">
        <v>0.05</v>
      </c>
    </row>
    <row r="13059" spans="1:19" x14ac:dyDescent="0.2">
      <c r="A13059" t="s">
        <v>10094</v>
      </c>
      <c r="B13059" t="s">
        <v>32</v>
      </c>
      <c r="C13059">
        <v>2009</v>
      </c>
      <c r="D13059" s="1" t="d">
        <v>2008-05-14</v>
      </c>
      <c r="E13059" s="1" t="str">
        <f t="shared" ref="E13059:E13122" si="408">TEXT(D13059,"yyyy")</f>
        <v>2008</v>
      </c>
      <c r="F13059" s="1" t="str">
        <f t="shared" ref="F13059:F13122" si="409">TEXT(D13059,"mmm")</f>
        <v>May</v>
      </c>
      <c r="G13059" t="s">
        <v>86</v>
      </c>
      <c r="H13059" t="s">
        <v>1207</v>
      </c>
      <c r="I13059">
        <v>0.05</v>
      </c>
      <c r="J13059">
        <v>0</v>
      </c>
      <c r="K13059">
        <v>0</v>
      </c>
      <c r="L13059">
        <v>0</v>
      </c>
      <c r="M13059">
        <v>0.05</v>
      </c>
      <c r="P13059" t="s">
        <v>203</v>
      </c>
      <c r="R13059" t="s">
        <v>1708</v>
      </c>
      <c r="S13059" t="s">
        <v>88</v>
      </c>
    </row>
    <row r="13060" spans="1:19" x14ac:dyDescent="0.2">
      <c r="A13060" t="s">
        <v>5282</v>
      </c>
      <c r="B13060" t="s">
        <v>32</v>
      </c>
      <c r="C13060">
        <v>2009</v>
      </c>
      <c r="D13060" s="1" t="d">
        <v>1991-11-20</v>
      </c>
      <c r="E13060" s="1" t="str">
        <f t="shared" si="408"/>
        <v>1991</v>
      </c>
      <c r="F13060" s="1" t="str">
        <f t="shared" si="409"/>
        <v>Nov</v>
      </c>
      <c r="G13060" t="s">
        <v>18</v>
      </c>
      <c r="H13060" t="s">
        <v>51</v>
      </c>
      <c r="I13060">
        <v>0.05</v>
      </c>
      <c r="J13060">
        <v>0</v>
      </c>
      <c r="K13060">
        <v>0</v>
      </c>
      <c r="L13060">
        <v>0</v>
      </c>
      <c r="M13060">
        <v>0.05</v>
      </c>
      <c r="P13060" t="s">
        <v>203</v>
      </c>
      <c r="R13060" t="s">
        <v>1416</v>
      </c>
      <c r="S13060" t="s">
        <v>20</v>
      </c>
    </row>
    <row r="13061" spans="1:19" x14ac:dyDescent="0.2">
      <c r="A13061" t="s">
        <v>8653</v>
      </c>
      <c r="B13061" t="s">
        <v>44</v>
      </c>
      <c r="C13061">
        <v>2014</v>
      </c>
      <c r="D13061" s="1" t="d">
        <v>2019-11-01</v>
      </c>
      <c r="E13061" s="1" t="str">
        <f t="shared" si="408"/>
        <v>2019</v>
      </c>
      <c r="F13061" s="1" t="str">
        <f t="shared" si="409"/>
        <v>Nov</v>
      </c>
      <c r="G13061" t="s">
        <v>28</v>
      </c>
      <c r="H13061" t="s">
        <v>825</v>
      </c>
      <c r="I13061">
        <v>0.03</v>
      </c>
      <c r="J13061">
        <v>0.02</v>
      </c>
      <c r="K13061">
        <v>0</v>
      </c>
      <c r="L13061">
        <v>0</v>
      </c>
      <c r="M13061">
        <v>0.05</v>
      </c>
      <c r="N13061">
        <v>51</v>
      </c>
      <c r="O13061">
        <v>11</v>
      </c>
      <c r="P13061">
        <v>4.0999999999999996</v>
      </c>
      <c r="Q13061">
        <v>42</v>
      </c>
      <c r="R13061" t="s">
        <v>825</v>
      </c>
      <c r="S13061" t="s">
        <v>53</v>
      </c>
    </row>
    <row r="13062" spans="1:19" x14ac:dyDescent="0.2">
      <c r="A13062" t="s">
        <v>6597</v>
      </c>
      <c r="B13062" t="s">
        <v>32</v>
      </c>
      <c r="C13062" t="s">
        <v>286</v>
      </c>
      <c r="D13062" s="1" t="d">
        <v>1998-09-08</v>
      </c>
      <c r="E13062" s="1" t="str">
        <f t="shared" si="408"/>
        <v>1998</v>
      </c>
      <c r="F13062" s="1" t="str">
        <f t="shared" si="409"/>
        <v>Sep</v>
      </c>
      <c r="G13062" t="s">
        <v>50</v>
      </c>
      <c r="H13062" t="s">
        <v>151</v>
      </c>
      <c r="I13062">
        <v>0.05</v>
      </c>
      <c r="J13062">
        <v>0</v>
      </c>
      <c r="K13062">
        <v>0</v>
      </c>
      <c r="L13062">
        <v>0</v>
      </c>
      <c r="M13062">
        <v>0.05</v>
      </c>
    </row>
    <row r="13063" spans="1:19" x14ac:dyDescent="0.2">
      <c r="A13063" t="s">
        <v>7920</v>
      </c>
      <c r="B13063" t="s">
        <v>148</v>
      </c>
      <c r="C13063">
        <v>2009</v>
      </c>
      <c r="D13063" s="1" t="d">
        <v>2007-05-26</v>
      </c>
      <c r="E13063" s="1" t="str">
        <f t="shared" si="408"/>
        <v>2007</v>
      </c>
      <c r="F13063" s="1" t="str">
        <f t="shared" si="409"/>
        <v>May</v>
      </c>
      <c r="G13063" t="s">
        <v>28</v>
      </c>
      <c r="H13063" t="s">
        <v>5573</v>
      </c>
      <c r="I13063">
        <v>0</v>
      </c>
      <c r="J13063">
        <v>0.04</v>
      </c>
      <c r="K13063">
        <v>0</v>
      </c>
      <c r="L13063">
        <v>0.01</v>
      </c>
      <c r="M13063">
        <v>0.05</v>
      </c>
      <c r="N13063">
        <v>61</v>
      </c>
      <c r="O13063">
        <v>17</v>
      </c>
      <c r="P13063">
        <v>6.8</v>
      </c>
      <c r="Q13063">
        <v>51</v>
      </c>
      <c r="R13063" t="s">
        <v>7921</v>
      </c>
      <c r="S13063" t="s">
        <v>88</v>
      </c>
    </row>
    <row r="13064" spans="1:19" x14ac:dyDescent="0.2">
      <c r="A13064" t="s">
        <v>2273</v>
      </c>
      <c r="B13064" t="s">
        <v>148</v>
      </c>
      <c r="C13064">
        <v>2009</v>
      </c>
      <c r="D13064" s="1" t="d">
        <v>1988-02-18</v>
      </c>
      <c r="E13064" s="1" t="str">
        <f t="shared" si="408"/>
        <v>1988</v>
      </c>
      <c r="F13064" s="1" t="str">
        <f t="shared" si="409"/>
        <v>Feb</v>
      </c>
      <c r="G13064" t="s">
        <v>37</v>
      </c>
      <c r="H13064" t="s">
        <v>648</v>
      </c>
      <c r="I13064">
        <v>0.02</v>
      </c>
      <c r="J13064">
        <v>0.03</v>
      </c>
      <c r="K13064">
        <v>0</v>
      </c>
      <c r="L13064">
        <v>0.01</v>
      </c>
      <c r="M13064">
        <v>0.05</v>
      </c>
      <c r="N13064">
        <v>76</v>
      </c>
      <c r="O13064">
        <v>29</v>
      </c>
      <c r="P13064">
        <v>4.9000000000000004</v>
      </c>
      <c r="Q13064">
        <v>539</v>
      </c>
      <c r="R13064" t="s">
        <v>648</v>
      </c>
      <c r="S13064" t="s">
        <v>53</v>
      </c>
    </row>
    <row r="13065" spans="1:19" x14ac:dyDescent="0.2">
      <c r="A13065" t="s">
        <v>10677</v>
      </c>
      <c r="B13065" t="s">
        <v>32</v>
      </c>
      <c r="C13065">
        <v>2008</v>
      </c>
      <c r="D13065" s="1" t="d">
        <v>2016-12-31</v>
      </c>
      <c r="E13065" s="1" t="str">
        <f t="shared" si="408"/>
        <v>2016</v>
      </c>
      <c r="F13065" s="1" t="str">
        <f t="shared" si="409"/>
        <v>Dec</v>
      </c>
      <c r="G13065" t="s">
        <v>18</v>
      </c>
      <c r="H13065" t="s">
        <v>202</v>
      </c>
      <c r="I13065">
        <v>0.04</v>
      </c>
      <c r="J13065">
        <v>0.01</v>
      </c>
      <c r="K13065">
        <v>0</v>
      </c>
      <c r="L13065">
        <v>0</v>
      </c>
      <c r="M13065">
        <v>0.05</v>
      </c>
      <c r="P13065" t="s">
        <v>203</v>
      </c>
      <c r="R13065" t="s">
        <v>2748</v>
      </c>
      <c r="S13065" t="s">
        <v>20</v>
      </c>
    </row>
    <row r="13066" spans="1:19" x14ac:dyDescent="0.2">
      <c r="A13066" t="s">
        <v>10678</v>
      </c>
      <c r="B13066" t="s">
        <v>57</v>
      </c>
      <c r="C13066">
        <v>1991</v>
      </c>
      <c r="D13066" s="1" t="d">
        <v>2015-05-12</v>
      </c>
      <c r="E13066" s="1" t="str">
        <f t="shared" si="408"/>
        <v>2015</v>
      </c>
      <c r="F13066" s="1" t="str">
        <f t="shared" si="409"/>
        <v>May</v>
      </c>
      <c r="G13066" t="s">
        <v>28</v>
      </c>
      <c r="H13066" t="s">
        <v>4330</v>
      </c>
      <c r="I13066">
        <v>0</v>
      </c>
      <c r="J13066">
        <v>0</v>
      </c>
      <c r="K13066">
        <v>0.05</v>
      </c>
      <c r="L13066">
        <v>0</v>
      </c>
      <c r="M13066">
        <v>0.05</v>
      </c>
    </row>
    <row r="13067" spans="1:19" x14ac:dyDescent="0.2">
      <c r="A13067" t="s">
        <v>5296</v>
      </c>
      <c r="B13067" t="s">
        <v>148</v>
      </c>
      <c r="C13067">
        <v>2010</v>
      </c>
      <c r="D13067" s="1" t="d">
        <v>2015-04-05</v>
      </c>
      <c r="E13067" s="1" t="str">
        <f t="shared" si="408"/>
        <v>2015</v>
      </c>
      <c r="F13067" s="1" t="str">
        <f t="shared" si="409"/>
        <v>Apr</v>
      </c>
      <c r="G13067" t="s">
        <v>34</v>
      </c>
      <c r="H13067" t="s">
        <v>267</v>
      </c>
      <c r="I13067">
        <v>0.05</v>
      </c>
      <c r="J13067">
        <v>0</v>
      </c>
      <c r="K13067">
        <v>0</v>
      </c>
      <c r="L13067">
        <v>0</v>
      </c>
      <c r="M13067">
        <v>0.05</v>
      </c>
      <c r="P13067" t="s">
        <v>203</v>
      </c>
      <c r="R13067" t="s">
        <v>2049</v>
      </c>
      <c r="S13067" t="s">
        <v>3942</v>
      </c>
    </row>
    <row r="13068" spans="1:19" x14ac:dyDescent="0.2">
      <c r="A13068" t="s">
        <v>10679</v>
      </c>
      <c r="B13068" t="s">
        <v>32</v>
      </c>
      <c r="C13068">
        <v>2011</v>
      </c>
      <c r="D13068" s="1" t="d">
        <v>1991-09-14</v>
      </c>
      <c r="E13068" s="1" t="str">
        <f t="shared" si="408"/>
        <v>1991</v>
      </c>
      <c r="F13068" s="1" t="str">
        <f t="shared" si="409"/>
        <v>Sep</v>
      </c>
      <c r="G13068" t="s">
        <v>30</v>
      </c>
      <c r="H13068" t="s">
        <v>1511</v>
      </c>
      <c r="I13068">
        <v>0</v>
      </c>
      <c r="J13068">
        <v>0.04</v>
      </c>
      <c r="K13068">
        <v>0</v>
      </c>
      <c r="L13068">
        <v>0.01</v>
      </c>
      <c r="M13068">
        <v>0.05</v>
      </c>
      <c r="P13068" t="s">
        <v>203</v>
      </c>
      <c r="R13068" t="s">
        <v>1511</v>
      </c>
      <c r="S13068" t="s">
        <v>20</v>
      </c>
    </row>
    <row r="13069" spans="1:19" x14ac:dyDescent="0.2">
      <c r="A13069" t="s">
        <v>8507</v>
      </c>
      <c r="B13069" t="s">
        <v>171</v>
      </c>
      <c r="C13069">
        <v>2015</v>
      </c>
      <c r="D13069" s="1" t="d">
        <v>2006-07-13</v>
      </c>
      <c r="E13069" s="1" t="str">
        <f t="shared" si="408"/>
        <v>2006</v>
      </c>
      <c r="F13069" s="1" t="str">
        <f t="shared" si="409"/>
        <v>Jul</v>
      </c>
      <c r="G13069" t="s">
        <v>28</v>
      </c>
      <c r="H13069" t="s">
        <v>825</v>
      </c>
      <c r="I13069">
        <v>0.04</v>
      </c>
      <c r="J13069">
        <v>0.01</v>
      </c>
      <c r="K13069">
        <v>0</v>
      </c>
      <c r="L13069">
        <v>0.01</v>
      </c>
      <c r="M13069">
        <v>0.05</v>
      </c>
      <c r="N13069">
        <v>77</v>
      </c>
      <c r="O13069">
        <v>13</v>
      </c>
      <c r="P13069">
        <v>7.1</v>
      </c>
      <c r="Q13069">
        <v>56</v>
      </c>
      <c r="R13069" t="s">
        <v>5763</v>
      </c>
      <c r="S13069" t="s">
        <v>53</v>
      </c>
    </row>
    <row r="13070" spans="1:19" x14ac:dyDescent="0.2">
      <c r="A13070" t="s">
        <v>10680</v>
      </c>
      <c r="B13070" t="s">
        <v>44</v>
      </c>
      <c r="C13070">
        <v>2010</v>
      </c>
      <c r="D13070" s="1" t="d">
        <v>2016-02-19</v>
      </c>
      <c r="E13070" s="1" t="str">
        <f t="shared" si="408"/>
        <v>2016</v>
      </c>
      <c r="F13070" s="1" t="str">
        <f t="shared" si="409"/>
        <v>Feb</v>
      </c>
      <c r="G13070" t="s">
        <v>37</v>
      </c>
      <c r="H13070" t="s">
        <v>1511</v>
      </c>
      <c r="I13070">
        <v>0</v>
      </c>
      <c r="J13070">
        <v>0.04</v>
      </c>
      <c r="K13070">
        <v>0</v>
      </c>
      <c r="L13070">
        <v>0.01</v>
      </c>
      <c r="M13070">
        <v>0.05</v>
      </c>
      <c r="N13070">
        <v>77</v>
      </c>
      <c r="O13070">
        <v>10</v>
      </c>
      <c r="P13070">
        <v>8.6</v>
      </c>
      <c r="Q13070">
        <v>16</v>
      </c>
      <c r="R13070" t="s">
        <v>5356</v>
      </c>
    </row>
    <row r="13071" spans="1:19" x14ac:dyDescent="0.2">
      <c r="A13071" t="s">
        <v>10681</v>
      </c>
      <c r="B13071" t="s">
        <v>159</v>
      </c>
      <c r="C13071">
        <v>2010</v>
      </c>
      <c r="D13071" s="1" t="d">
        <v>2002-02-03</v>
      </c>
      <c r="E13071" s="1" t="str">
        <f t="shared" si="408"/>
        <v>2002</v>
      </c>
      <c r="F13071" s="1" t="str">
        <f t="shared" si="409"/>
        <v>Feb</v>
      </c>
      <c r="G13071" t="s">
        <v>101</v>
      </c>
      <c r="H13071" t="s">
        <v>68</v>
      </c>
      <c r="I13071">
        <v>0</v>
      </c>
      <c r="J13071">
        <v>0</v>
      </c>
      <c r="K13071">
        <v>0.05</v>
      </c>
      <c r="L13071">
        <v>0</v>
      </c>
      <c r="M13071">
        <v>0.05</v>
      </c>
    </row>
    <row r="13072" spans="1:19" x14ac:dyDescent="0.2">
      <c r="A13072" t="s">
        <v>10682</v>
      </c>
      <c r="B13072" t="s">
        <v>32</v>
      </c>
      <c r="C13072">
        <v>2006</v>
      </c>
      <c r="D13072" s="1" t="d">
        <v>1993-02-01</v>
      </c>
      <c r="E13072" s="1" t="str">
        <f t="shared" si="408"/>
        <v>1993</v>
      </c>
      <c r="F13072" s="1" t="str">
        <f t="shared" si="409"/>
        <v>Feb</v>
      </c>
      <c r="G13072" t="s">
        <v>30</v>
      </c>
      <c r="H13072" t="s">
        <v>19</v>
      </c>
      <c r="I13072">
        <v>0</v>
      </c>
      <c r="J13072">
        <v>0</v>
      </c>
      <c r="K13072">
        <v>0.05</v>
      </c>
      <c r="L13072">
        <v>0</v>
      </c>
      <c r="M13072">
        <v>0.05</v>
      </c>
    </row>
    <row r="13073" spans="1:19" x14ac:dyDescent="0.2">
      <c r="A13073" t="s">
        <v>10683</v>
      </c>
      <c r="B13073" t="s">
        <v>44</v>
      </c>
      <c r="C13073">
        <v>2010</v>
      </c>
      <c r="D13073" s="1" t="d">
        <v>2017-10-24</v>
      </c>
      <c r="E13073" s="1" t="str">
        <f t="shared" si="408"/>
        <v>2017</v>
      </c>
      <c r="F13073" s="1" t="str">
        <f t="shared" si="409"/>
        <v>Oct</v>
      </c>
      <c r="G13073" t="s">
        <v>37</v>
      </c>
      <c r="H13073" t="s">
        <v>202</v>
      </c>
      <c r="I13073">
        <v>0.05</v>
      </c>
      <c r="J13073">
        <v>0</v>
      </c>
      <c r="K13073">
        <v>0</v>
      </c>
      <c r="L13073">
        <v>0</v>
      </c>
      <c r="M13073">
        <v>0.05</v>
      </c>
      <c r="N13073">
        <v>33</v>
      </c>
      <c r="O13073">
        <v>4</v>
      </c>
      <c r="P13073">
        <v>6.6</v>
      </c>
      <c r="Q13073">
        <v>15</v>
      </c>
      <c r="R13073" t="s">
        <v>10684</v>
      </c>
      <c r="S13073" t="s">
        <v>53</v>
      </c>
    </row>
    <row r="13074" spans="1:19" x14ac:dyDescent="0.2">
      <c r="A13074" t="s">
        <v>10685</v>
      </c>
      <c r="B13074" t="s">
        <v>64</v>
      </c>
      <c r="C13074">
        <v>2003</v>
      </c>
      <c r="D13074" s="1" t="d">
        <v>1998-12-03</v>
      </c>
      <c r="E13074" s="1" t="str">
        <f t="shared" si="408"/>
        <v>1998</v>
      </c>
      <c r="F13074" s="1" t="str">
        <f t="shared" si="409"/>
        <v>Dec</v>
      </c>
      <c r="G13074" t="s">
        <v>18</v>
      </c>
      <c r="H13074" t="s">
        <v>3392</v>
      </c>
      <c r="I13074">
        <v>0.04</v>
      </c>
      <c r="J13074">
        <v>0.01</v>
      </c>
      <c r="K13074">
        <v>0</v>
      </c>
      <c r="L13074">
        <v>0</v>
      </c>
      <c r="M13074">
        <v>0.05</v>
      </c>
    </row>
    <row r="13075" spans="1:19" x14ac:dyDescent="0.2">
      <c r="A13075" t="s">
        <v>10686</v>
      </c>
      <c r="B13075" t="s">
        <v>64</v>
      </c>
      <c r="C13075">
        <v>2005</v>
      </c>
      <c r="D13075" s="1" t="d">
        <v>2011-03-20</v>
      </c>
      <c r="E13075" s="1" t="str">
        <f t="shared" si="408"/>
        <v>2011</v>
      </c>
      <c r="F13075" s="1" t="str">
        <f t="shared" si="409"/>
        <v>Mar</v>
      </c>
      <c r="G13075" t="s">
        <v>28</v>
      </c>
      <c r="H13075" t="s">
        <v>155</v>
      </c>
      <c r="I13075">
        <v>0.04</v>
      </c>
      <c r="J13075">
        <v>0.01</v>
      </c>
      <c r="K13075">
        <v>0</v>
      </c>
      <c r="L13075">
        <v>0</v>
      </c>
      <c r="M13075">
        <v>0.05</v>
      </c>
      <c r="N13075">
        <v>68</v>
      </c>
      <c r="O13075">
        <v>34</v>
      </c>
      <c r="P13075">
        <v>8.1999999999999993</v>
      </c>
      <c r="Q13075">
        <v>6</v>
      </c>
      <c r="R13075" t="s">
        <v>1444</v>
      </c>
      <c r="S13075" t="s">
        <v>112</v>
      </c>
    </row>
    <row r="13076" spans="1:19" x14ac:dyDescent="0.2">
      <c r="A13076" t="s">
        <v>9999</v>
      </c>
      <c r="B13076" t="s">
        <v>159</v>
      </c>
      <c r="C13076">
        <v>2010</v>
      </c>
      <c r="D13076" s="1" t="d">
        <v>2011-01-25</v>
      </c>
      <c r="E13076" s="1" t="str">
        <f t="shared" si="408"/>
        <v>2011</v>
      </c>
      <c r="F13076" s="1" t="str">
        <f t="shared" si="409"/>
        <v>Jan</v>
      </c>
      <c r="G13076" t="s">
        <v>18</v>
      </c>
      <c r="H13076" t="s">
        <v>933</v>
      </c>
      <c r="I13076">
        <v>0</v>
      </c>
      <c r="J13076">
        <v>0</v>
      </c>
      <c r="K13076">
        <v>0.05</v>
      </c>
      <c r="L13076">
        <v>0</v>
      </c>
      <c r="M13076">
        <v>0.05</v>
      </c>
    </row>
    <row r="13077" spans="1:19" x14ac:dyDescent="0.2">
      <c r="A13077" t="s">
        <v>10687</v>
      </c>
      <c r="B13077" t="s">
        <v>32</v>
      </c>
      <c r="C13077">
        <v>2010</v>
      </c>
      <c r="D13077" s="1" t="d">
        <v>2018-01-28</v>
      </c>
      <c r="E13077" s="1" t="str">
        <f t="shared" si="408"/>
        <v>2018</v>
      </c>
      <c r="F13077" s="1" t="str">
        <f t="shared" si="409"/>
        <v>Jan</v>
      </c>
      <c r="G13077" t="s">
        <v>39</v>
      </c>
      <c r="H13077" t="s">
        <v>111</v>
      </c>
      <c r="I13077">
        <v>0.05</v>
      </c>
      <c r="J13077">
        <v>0</v>
      </c>
      <c r="K13077">
        <v>0</v>
      </c>
      <c r="L13077">
        <v>0</v>
      </c>
      <c r="M13077">
        <v>0.05</v>
      </c>
      <c r="P13077" t="s">
        <v>203</v>
      </c>
      <c r="R13077" t="s">
        <v>111</v>
      </c>
      <c r="S13077" t="s">
        <v>20</v>
      </c>
    </row>
    <row r="13078" spans="1:19" x14ac:dyDescent="0.2">
      <c r="A13078" t="s">
        <v>10688</v>
      </c>
      <c r="B13078" t="s">
        <v>32</v>
      </c>
      <c r="C13078">
        <v>2007</v>
      </c>
      <c r="D13078" s="1" t="d">
        <v>1998-05-01</v>
      </c>
      <c r="E13078" s="1" t="str">
        <f t="shared" si="408"/>
        <v>1998</v>
      </c>
      <c r="F13078" s="1" t="str">
        <f t="shared" si="409"/>
        <v>May</v>
      </c>
      <c r="G13078" t="s">
        <v>39</v>
      </c>
      <c r="H13078" t="s">
        <v>10689</v>
      </c>
      <c r="I13078">
        <v>0.05</v>
      </c>
      <c r="J13078">
        <v>0</v>
      </c>
      <c r="K13078">
        <v>0</v>
      </c>
      <c r="L13078">
        <v>0</v>
      </c>
      <c r="M13078">
        <v>0.05</v>
      </c>
      <c r="N13078">
        <v>66</v>
      </c>
      <c r="O13078">
        <v>8</v>
      </c>
      <c r="P13078" t="s">
        <v>203</v>
      </c>
      <c r="R13078" t="s">
        <v>10205</v>
      </c>
      <c r="S13078" t="s">
        <v>20</v>
      </c>
    </row>
    <row r="13079" spans="1:19" x14ac:dyDescent="0.2">
      <c r="A13079" t="s">
        <v>10690</v>
      </c>
      <c r="B13079" t="s">
        <v>104</v>
      </c>
      <c r="C13079">
        <v>2001</v>
      </c>
      <c r="D13079" s="1" t="d">
        <v>2015-07-25</v>
      </c>
      <c r="E13079" s="1" t="str">
        <f t="shared" si="408"/>
        <v>2015</v>
      </c>
      <c r="F13079" s="1" t="str">
        <f t="shared" si="409"/>
        <v>Jul</v>
      </c>
      <c r="G13079" t="s">
        <v>24</v>
      </c>
      <c r="H13079" t="s">
        <v>111</v>
      </c>
      <c r="I13079">
        <v>0.03</v>
      </c>
      <c r="J13079">
        <v>0.02</v>
      </c>
      <c r="K13079">
        <v>0</v>
      </c>
      <c r="L13079">
        <v>0</v>
      </c>
      <c r="M13079">
        <v>0.05</v>
      </c>
    </row>
    <row r="13080" spans="1:19" x14ac:dyDescent="0.2">
      <c r="A13080" t="s">
        <v>10691</v>
      </c>
      <c r="B13080" t="s">
        <v>75</v>
      </c>
      <c r="C13080">
        <v>2015</v>
      </c>
      <c r="D13080" s="1" t="d">
        <v>2010-01-16</v>
      </c>
      <c r="E13080" s="1" t="str">
        <f t="shared" si="408"/>
        <v>2010</v>
      </c>
      <c r="F13080" s="1" t="str">
        <f t="shared" si="409"/>
        <v>Jan</v>
      </c>
      <c r="G13080" t="s">
        <v>101</v>
      </c>
      <c r="H13080" t="s">
        <v>3903</v>
      </c>
      <c r="I13080">
        <v>0.04</v>
      </c>
      <c r="J13080">
        <v>0</v>
      </c>
      <c r="K13080">
        <v>0</v>
      </c>
      <c r="L13080">
        <v>0.01</v>
      </c>
      <c r="M13080">
        <v>0.05</v>
      </c>
    </row>
    <row r="13081" spans="1:19" x14ac:dyDescent="0.2">
      <c r="A13081" t="s">
        <v>10692</v>
      </c>
      <c r="B13081" t="s">
        <v>55</v>
      </c>
      <c r="C13081">
        <v>2008</v>
      </c>
      <c r="D13081" s="1" t="d">
        <v>1994-09-26</v>
      </c>
      <c r="E13081" s="1" t="str">
        <f t="shared" si="408"/>
        <v>1994</v>
      </c>
      <c r="F13081" s="1" t="str">
        <f t="shared" si="409"/>
        <v>Sep</v>
      </c>
      <c r="G13081" t="s">
        <v>86</v>
      </c>
      <c r="H13081" t="s">
        <v>222</v>
      </c>
      <c r="I13081">
        <v>0</v>
      </c>
      <c r="J13081">
        <v>0</v>
      </c>
      <c r="K13081">
        <v>0.05</v>
      </c>
      <c r="L13081">
        <v>0</v>
      </c>
      <c r="M13081">
        <v>0.05</v>
      </c>
    </row>
    <row r="13082" spans="1:19" x14ac:dyDescent="0.2">
      <c r="A13082" t="s">
        <v>9941</v>
      </c>
      <c r="B13082" t="s">
        <v>187</v>
      </c>
      <c r="C13082">
        <v>2015</v>
      </c>
      <c r="D13082" s="1" t="d">
        <v>1997-09-12</v>
      </c>
      <c r="E13082" s="1" t="str">
        <f t="shared" si="408"/>
        <v>1997</v>
      </c>
      <c r="F13082" s="1" t="str">
        <f t="shared" si="409"/>
        <v>Sep</v>
      </c>
      <c r="G13082" t="s">
        <v>50</v>
      </c>
      <c r="H13082" t="s">
        <v>2703</v>
      </c>
      <c r="I13082">
        <v>0.03</v>
      </c>
      <c r="J13082">
        <v>0.02</v>
      </c>
      <c r="K13082">
        <v>0</v>
      </c>
      <c r="L13082">
        <v>0</v>
      </c>
      <c r="M13082">
        <v>0.05</v>
      </c>
    </row>
    <row r="13083" spans="1:19" x14ac:dyDescent="0.2">
      <c r="A13083" t="s">
        <v>10693</v>
      </c>
      <c r="B13083" t="s">
        <v>32</v>
      </c>
      <c r="C13083">
        <v>2009</v>
      </c>
      <c r="D13083" s="1" t="d">
        <v>2007-07-20</v>
      </c>
      <c r="E13083" s="1" t="str">
        <f t="shared" si="408"/>
        <v>2007</v>
      </c>
      <c r="F13083" s="1" t="str">
        <f t="shared" si="409"/>
        <v>Jul</v>
      </c>
      <c r="G13083" t="s">
        <v>39</v>
      </c>
      <c r="H13083" t="s">
        <v>111</v>
      </c>
      <c r="I13083">
        <v>0.05</v>
      </c>
      <c r="J13083">
        <v>0</v>
      </c>
      <c r="K13083">
        <v>0</v>
      </c>
      <c r="L13083">
        <v>0</v>
      </c>
      <c r="M13083">
        <v>0.05</v>
      </c>
      <c r="P13083" t="s">
        <v>203</v>
      </c>
      <c r="R13083" t="s">
        <v>10694</v>
      </c>
      <c r="S13083" t="s">
        <v>20</v>
      </c>
    </row>
    <row r="13084" spans="1:19" x14ac:dyDescent="0.2">
      <c r="A13084" t="s">
        <v>10695</v>
      </c>
      <c r="B13084" t="s">
        <v>32</v>
      </c>
      <c r="C13084">
        <v>2006</v>
      </c>
      <c r="D13084" s="1" t="d">
        <v>1997-04-21</v>
      </c>
      <c r="E13084" s="1" t="str">
        <f t="shared" si="408"/>
        <v>1997</v>
      </c>
      <c r="F13084" s="1" t="str">
        <f t="shared" si="409"/>
        <v>Apr</v>
      </c>
      <c r="G13084" t="s">
        <v>28</v>
      </c>
      <c r="H13084" t="s">
        <v>151</v>
      </c>
      <c r="I13084">
        <v>0</v>
      </c>
      <c r="J13084">
        <v>0</v>
      </c>
      <c r="K13084">
        <v>0.05</v>
      </c>
      <c r="L13084">
        <v>0</v>
      </c>
      <c r="M13084">
        <v>0.05</v>
      </c>
    </row>
    <row r="13085" spans="1:19" x14ac:dyDescent="0.2">
      <c r="A13085" t="s">
        <v>10696</v>
      </c>
      <c r="B13085" t="s">
        <v>32</v>
      </c>
      <c r="C13085">
        <v>2007</v>
      </c>
      <c r="D13085" s="1" t="d">
        <v>2010-08-02</v>
      </c>
      <c r="E13085" s="1" t="str">
        <f t="shared" si="408"/>
        <v>2010</v>
      </c>
      <c r="F13085" s="1" t="str">
        <f t="shared" si="409"/>
        <v>Aug</v>
      </c>
      <c r="G13085" t="s">
        <v>50</v>
      </c>
      <c r="H13085" t="s">
        <v>1921</v>
      </c>
      <c r="I13085">
        <v>0.05</v>
      </c>
      <c r="J13085">
        <v>0</v>
      </c>
      <c r="K13085">
        <v>0</v>
      </c>
      <c r="L13085">
        <v>0</v>
      </c>
      <c r="M13085">
        <v>0.05</v>
      </c>
      <c r="N13085">
        <v>71</v>
      </c>
      <c r="O13085">
        <v>9</v>
      </c>
      <c r="P13085" t="s">
        <v>203</v>
      </c>
      <c r="R13085" t="s">
        <v>9350</v>
      </c>
      <c r="S13085" t="s">
        <v>20</v>
      </c>
    </row>
    <row r="13086" spans="1:19" x14ac:dyDescent="0.2">
      <c r="A13086" t="s">
        <v>10697</v>
      </c>
      <c r="B13086" t="s">
        <v>32</v>
      </c>
      <c r="C13086">
        <v>2007</v>
      </c>
      <c r="D13086" s="1" t="d">
        <v>1995-09-20</v>
      </c>
      <c r="E13086" s="1" t="str">
        <f t="shared" si="408"/>
        <v>1995</v>
      </c>
      <c r="F13086" s="1" t="str">
        <f t="shared" si="409"/>
        <v>Sep</v>
      </c>
      <c r="G13086" t="s">
        <v>101</v>
      </c>
      <c r="H13086" t="s">
        <v>4828</v>
      </c>
      <c r="I13086">
        <v>0</v>
      </c>
      <c r="J13086">
        <v>0</v>
      </c>
      <c r="K13086">
        <v>0.05</v>
      </c>
      <c r="L13086">
        <v>0</v>
      </c>
      <c r="M13086">
        <v>0.05</v>
      </c>
    </row>
    <row r="13087" spans="1:19" x14ac:dyDescent="0.2">
      <c r="A13087" t="s">
        <v>10698</v>
      </c>
      <c r="B13087" t="s">
        <v>159</v>
      </c>
      <c r="C13087">
        <v>2010</v>
      </c>
      <c r="D13087" s="1" t="d">
        <v>1995-03-29</v>
      </c>
      <c r="E13087" s="1" t="str">
        <f t="shared" si="408"/>
        <v>1995</v>
      </c>
      <c r="F13087" s="1" t="str">
        <f t="shared" si="409"/>
        <v>Mar</v>
      </c>
      <c r="G13087" t="s">
        <v>34</v>
      </c>
      <c r="H13087" t="s">
        <v>10320</v>
      </c>
      <c r="I13087">
        <v>0</v>
      </c>
      <c r="J13087">
        <v>0</v>
      </c>
      <c r="K13087">
        <v>0.05</v>
      </c>
      <c r="L13087">
        <v>0</v>
      </c>
      <c r="M13087">
        <v>0.05</v>
      </c>
    </row>
    <row r="13088" spans="1:19" x14ac:dyDescent="0.2">
      <c r="A13088" t="s">
        <v>499</v>
      </c>
      <c r="B13088" t="s">
        <v>64</v>
      </c>
      <c r="C13088">
        <v>2003</v>
      </c>
      <c r="D13088" s="1" t="d">
        <v>2019-01-27</v>
      </c>
      <c r="E13088" s="1" t="str">
        <f t="shared" si="408"/>
        <v>2019</v>
      </c>
      <c r="F13088" s="1" t="str">
        <f t="shared" si="409"/>
        <v>Jan</v>
      </c>
      <c r="G13088" t="s">
        <v>18</v>
      </c>
      <c r="H13088" t="s">
        <v>134</v>
      </c>
      <c r="I13088">
        <v>0.04</v>
      </c>
      <c r="J13088">
        <v>0.01</v>
      </c>
      <c r="K13088">
        <v>0</v>
      </c>
      <c r="L13088">
        <v>0</v>
      </c>
      <c r="M13088">
        <v>0.05</v>
      </c>
      <c r="N13088">
        <v>82</v>
      </c>
      <c r="O13088">
        <v>4</v>
      </c>
      <c r="P13088">
        <v>7.9</v>
      </c>
      <c r="Q13088">
        <v>9</v>
      </c>
      <c r="R13088" t="s">
        <v>1518</v>
      </c>
      <c r="S13088" t="s">
        <v>20</v>
      </c>
    </row>
    <row r="13089" spans="1:19" x14ac:dyDescent="0.2">
      <c r="A13089" t="s">
        <v>10699</v>
      </c>
      <c r="B13089" t="s">
        <v>159</v>
      </c>
      <c r="C13089">
        <v>2004</v>
      </c>
      <c r="D13089" s="1" t="d">
        <v>1990-06-06</v>
      </c>
      <c r="E13089" s="1" t="str">
        <f t="shared" si="408"/>
        <v>1990</v>
      </c>
      <c r="F13089" s="1" t="str">
        <f t="shared" si="409"/>
        <v>Jun</v>
      </c>
      <c r="G13089" t="s">
        <v>39</v>
      </c>
      <c r="H13089" t="s">
        <v>202</v>
      </c>
      <c r="I13089">
        <v>0.05</v>
      </c>
      <c r="J13089">
        <v>0</v>
      </c>
      <c r="K13089">
        <v>0</v>
      </c>
      <c r="L13089">
        <v>0</v>
      </c>
      <c r="M13089">
        <v>0.05</v>
      </c>
    </row>
    <row r="13090" spans="1:19" x14ac:dyDescent="0.2">
      <c r="A13090" t="s">
        <v>10700</v>
      </c>
      <c r="B13090" t="s">
        <v>55</v>
      </c>
      <c r="C13090">
        <v>2002</v>
      </c>
      <c r="D13090" s="1" t="d">
        <v>2000-02-04</v>
      </c>
      <c r="E13090" s="1" t="str">
        <f t="shared" si="408"/>
        <v>2000</v>
      </c>
      <c r="F13090" s="1" t="str">
        <f t="shared" si="409"/>
        <v>Feb</v>
      </c>
      <c r="G13090" t="s">
        <v>24</v>
      </c>
      <c r="H13090" t="s">
        <v>7129</v>
      </c>
      <c r="I13090">
        <v>0.03</v>
      </c>
      <c r="J13090">
        <v>0.02</v>
      </c>
      <c r="K13090">
        <v>0</v>
      </c>
      <c r="L13090">
        <v>0.01</v>
      </c>
      <c r="M13090">
        <v>0.05</v>
      </c>
      <c r="N13090">
        <v>69</v>
      </c>
      <c r="O13090">
        <v>18</v>
      </c>
      <c r="P13090" t="s">
        <v>203</v>
      </c>
      <c r="R13090" t="s">
        <v>10701</v>
      </c>
      <c r="S13090" t="s">
        <v>20</v>
      </c>
    </row>
    <row r="13091" spans="1:19" x14ac:dyDescent="0.2">
      <c r="A13091" t="s">
        <v>10702</v>
      </c>
      <c r="B13091" t="s">
        <v>55</v>
      </c>
      <c r="C13091">
        <v>2009</v>
      </c>
      <c r="D13091" s="1" t="d">
        <v>2013-05-12</v>
      </c>
      <c r="E13091" s="1" t="str">
        <f t="shared" si="408"/>
        <v>2013</v>
      </c>
      <c r="F13091" s="1" t="str">
        <f t="shared" si="409"/>
        <v>May</v>
      </c>
      <c r="G13091" t="s">
        <v>101</v>
      </c>
      <c r="H13091" t="s">
        <v>10703</v>
      </c>
      <c r="I13091">
        <v>0</v>
      </c>
      <c r="J13091">
        <v>0</v>
      </c>
      <c r="K13091">
        <v>0.05</v>
      </c>
      <c r="L13091">
        <v>0</v>
      </c>
      <c r="M13091">
        <v>0.05</v>
      </c>
    </row>
    <row r="13092" spans="1:19" x14ac:dyDescent="0.2">
      <c r="A13092" t="s">
        <v>10704</v>
      </c>
      <c r="B13092" t="s">
        <v>32</v>
      </c>
      <c r="C13092">
        <v>2010</v>
      </c>
      <c r="D13092" s="1" t="d">
        <v>1993-06-28</v>
      </c>
      <c r="E13092" s="1" t="str">
        <f t="shared" si="408"/>
        <v>1993</v>
      </c>
      <c r="F13092" s="1" t="str">
        <f t="shared" si="409"/>
        <v>Jun</v>
      </c>
      <c r="G13092" t="s">
        <v>39</v>
      </c>
      <c r="H13092" t="s">
        <v>3510</v>
      </c>
      <c r="I13092">
        <v>0.05</v>
      </c>
      <c r="J13092">
        <v>0</v>
      </c>
      <c r="K13092">
        <v>0</v>
      </c>
      <c r="L13092">
        <v>0</v>
      </c>
      <c r="M13092">
        <v>0.05</v>
      </c>
      <c r="P13092" t="s">
        <v>203</v>
      </c>
      <c r="R13092" t="s">
        <v>7757</v>
      </c>
      <c r="S13092" t="s">
        <v>20</v>
      </c>
    </row>
    <row r="13093" spans="1:19" x14ac:dyDescent="0.2">
      <c r="A13093" t="s">
        <v>9993</v>
      </c>
      <c r="B13093" t="s">
        <v>189</v>
      </c>
      <c r="C13093">
        <v>2002</v>
      </c>
      <c r="D13093" s="1" t="d">
        <v>2015-03-07</v>
      </c>
      <c r="E13093" s="1" t="str">
        <f t="shared" si="408"/>
        <v>2015</v>
      </c>
      <c r="F13093" s="1" t="str">
        <f t="shared" si="409"/>
        <v>Mar</v>
      </c>
      <c r="G13093" t="s">
        <v>34</v>
      </c>
      <c r="H13093" t="s">
        <v>134</v>
      </c>
      <c r="I13093">
        <v>0.04</v>
      </c>
      <c r="J13093">
        <v>0.01</v>
      </c>
      <c r="K13093">
        <v>0</v>
      </c>
      <c r="L13093">
        <v>0</v>
      </c>
      <c r="M13093">
        <v>0.05</v>
      </c>
      <c r="N13093">
        <v>39</v>
      </c>
      <c r="O13093">
        <v>6</v>
      </c>
      <c r="P13093">
        <v>7.8</v>
      </c>
      <c r="Q13093">
        <v>5</v>
      </c>
      <c r="R13093" t="s">
        <v>3340</v>
      </c>
      <c r="S13093" t="s">
        <v>20</v>
      </c>
    </row>
    <row r="13094" spans="1:19" x14ac:dyDescent="0.2">
      <c r="A13094" t="s">
        <v>5800</v>
      </c>
      <c r="B13094" t="s">
        <v>148</v>
      </c>
      <c r="C13094">
        <v>2013</v>
      </c>
      <c r="D13094" s="1" t="d">
        <v>2005-10-28</v>
      </c>
      <c r="E13094" s="1" t="str">
        <f t="shared" si="408"/>
        <v>2005</v>
      </c>
      <c r="F13094" s="1" t="str">
        <f t="shared" si="409"/>
        <v>Oct</v>
      </c>
      <c r="G13094" t="s">
        <v>37</v>
      </c>
      <c r="H13094" t="s">
        <v>51</v>
      </c>
      <c r="I13094">
        <v>0</v>
      </c>
      <c r="J13094">
        <v>0.05</v>
      </c>
      <c r="K13094">
        <v>0</v>
      </c>
      <c r="L13094">
        <v>0</v>
      </c>
      <c r="M13094">
        <v>0.05</v>
      </c>
      <c r="N13094">
        <v>66</v>
      </c>
      <c r="O13094">
        <v>45</v>
      </c>
      <c r="P13094">
        <v>6.5</v>
      </c>
      <c r="Q13094">
        <v>621</v>
      </c>
      <c r="R13094" t="s">
        <v>895</v>
      </c>
      <c r="S13094" t="s">
        <v>53</v>
      </c>
    </row>
    <row r="13095" spans="1:19" x14ac:dyDescent="0.2">
      <c r="A13095" t="s">
        <v>8611</v>
      </c>
      <c r="B13095" t="s">
        <v>17</v>
      </c>
      <c r="C13095">
        <v>2009</v>
      </c>
      <c r="D13095" s="1" t="d">
        <v>2015-12-31</v>
      </c>
      <c r="E13095" s="1" t="str">
        <f t="shared" si="408"/>
        <v>2015</v>
      </c>
      <c r="F13095" s="1" t="str">
        <f t="shared" si="409"/>
        <v>Dec</v>
      </c>
      <c r="G13095" t="s">
        <v>50</v>
      </c>
      <c r="H13095" t="s">
        <v>1222</v>
      </c>
      <c r="I13095">
        <v>0.05</v>
      </c>
      <c r="J13095">
        <v>0</v>
      </c>
      <c r="K13095">
        <v>0</v>
      </c>
      <c r="L13095">
        <v>0</v>
      </c>
      <c r="M13095">
        <v>0.05</v>
      </c>
      <c r="N13095">
        <v>53</v>
      </c>
      <c r="O13095">
        <v>10</v>
      </c>
      <c r="P13095" t="s">
        <v>203</v>
      </c>
      <c r="R13095" t="s">
        <v>8612</v>
      </c>
      <c r="S13095" t="s">
        <v>20</v>
      </c>
    </row>
    <row r="13096" spans="1:19" x14ac:dyDescent="0.2">
      <c r="A13096" t="s">
        <v>10705</v>
      </c>
      <c r="B13096" t="s">
        <v>32</v>
      </c>
      <c r="C13096">
        <v>2008</v>
      </c>
      <c r="D13096" s="1" t="d">
        <v>2010-12-14</v>
      </c>
      <c r="E13096" s="1" t="str">
        <f t="shared" si="408"/>
        <v>2010</v>
      </c>
      <c r="F13096" s="1" t="str">
        <f t="shared" si="409"/>
        <v>Dec</v>
      </c>
      <c r="G13096" t="s">
        <v>37</v>
      </c>
      <c r="H13096" t="s">
        <v>648</v>
      </c>
      <c r="I13096">
        <v>0.03</v>
      </c>
      <c r="J13096">
        <v>0.01</v>
      </c>
      <c r="K13096">
        <v>0</v>
      </c>
      <c r="L13096">
        <v>0</v>
      </c>
      <c r="M13096">
        <v>0.05</v>
      </c>
      <c r="N13096">
        <v>75</v>
      </c>
      <c r="O13096">
        <v>23</v>
      </c>
      <c r="P13096">
        <v>7.8</v>
      </c>
      <c r="Q13096">
        <v>8</v>
      </c>
      <c r="R13096" t="s">
        <v>3878</v>
      </c>
      <c r="S13096" t="s">
        <v>20</v>
      </c>
    </row>
    <row r="13097" spans="1:19" x14ac:dyDescent="0.2">
      <c r="A13097" t="s">
        <v>10706</v>
      </c>
      <c r="B13097" t="s">
        <v>32</v>
      </c>
      <c r="C13097">
        <v>2004</v>
      </c>
      <c r="D13097" s="1" t="d">
        <v>2018-07-28</v>
      </c>
      <c r="E13097" s="1" t="str">
        <f t="shared" si="408"/>
        <v>2018</v>
      </c>
      <c r="F13097" s="1" t="str">
        <f t="shared" si="409"/>
        <v>Jul</v>
      </c>
      <c r="G13097" t="s">
        <v>18</v>
      </c>
      <c r="H13097" t="s">
        <v>234</v>
      </c>
      <c r="I13097">
        <v>0</v>
      </c>
      <c r="J13097">
        <v>0</v>
      </c>
      <c r="K13097">
        <v>0.05</v>
      </c>
      <c r="L13097">
        <v>0</v>
      </c>
      <c r="M13097">
        <v>0.05</v>
      </c>
    </row>
    <row r="13098" spans="1:19" x14ac:dyDescent="0.2">
      <c r="A13098" t="s">
        <v>10707</v>
      </c>
      <c r="B13098" t="s">
        <v>32</v>
      </c>
      <c r="C13098">
        <v>2008</v>
      </c>
      <c r="D13098" s="1" t="d">
        <v>1997-12-10</v>
      </c>
      <c r="E13098" s="1" t="str">
        <f t="shared" si="408"/>
        <v>1997</v>
      </c>
      <c r="F13098" s="1" t="str">
        <f t="shared" si="409"/>
        <v>Dec</v>
      </c>
      <c r="G13098" t="s">
        <v>28</v>
      </c>
      <c r="H13098" t="s">
        <v>7595</v>
      </c>
      <c r="I13098">
        <v>0.05</v>
      </c>
      <c r="J13098">
        <v>0</v>
      </c>
      <c r="K13098">
        <v>0</v>
      </c>
      <c r="L13098">
        <v>0</v>
      </c>
      <c r="M13098">
        <v>0.05</v>
      </c>
      <c r="N13098">
        <v>60</v>
      </c>
      <c r="O13098">
        <v>16</v>
      </c>
      <c r="P13098">
        <v>7</v>
      </c>
      <c r="Q13098">
        <v>8</v>
      </c>
      <c r="R13098" t="s">
        <v>3014</v>
      </c>
      <c r="S13098" t="s">
        <v>112</v>
      </c>
    </row>
    <row r="13099" spans="1:19" x14ac:dyDescent="0.2">
      <c r="A13099" t="s">
        <v>10708</v>
      </c>
      <c r="B13099" t="s">
        <v>32</v>
      </c>
      <c r="C13099">
        <v>2009</v>
      </c>
      <c r="D13099" s="1" t="d">
        <v>2012-03-27</v>
      </c>
      <c r="E13099" s="1" t="str">
        <f t="shared" si="408"/>
        <v>2012</v>
      </c>
      <c r="F13099" s="1" t="str">
        <f t="shared" si="409"/>
        <v>Mar</v>
      </c>
      <c r="G13099" t="s">
        <v>28</v>
      </c>
      <c r="H13099" t="s">
        <v>372</v>
      </c>
      <c r="I13099">
        <v>0</v>
      </c>
      <c r="J13099">
        <v>0</v>
      </c>
      <c r="K13099">
        <v>0.05</v>
      </c>
      <c r="L13099">
        <v>0</v>
      </c>
      <c r="M13099">
        <v>0.05</v>
      </c>
    </row>
    <row r="13100" spans="1:19" x14ac:dyDescent="0.2">
      <c r="A13100" t="s">
        <v>10709</v>
      </c>
      <c r="B13100" t="s">
        <v>32</v>
      </c>
      <c r="C13100">
        <v>2007</v>
      </c>
      <c r="D13100" s="1" t="d">
        <v>1990-07-17</v>
      </c>
      <c r="E13100" s="1" t="str">
        <f t="shared" si="408"/>
        <v>1990</v>
      </c>
      <c r="F13100" s="1" t="str">
        <f t="shared" si="409"/>
        <v>Jul</v>
      </c>
      <c r="G13100" t="s">
        <v>272</v>
      </c>
      <c r="H13100" t="s">
        <v>111</v>
      </c>
      <c r="I13100">
        <v>0</v>
      </c>
      <c r="J13100">
        <v>0.05</v>
      </c>
      <c r="K13100">
        <v>0</v>
      </c>
      <c r="L13100">
        <v>0</v>
      </c>
      <c r="M13100">
        <v>0.05</v>
      </c>
    </row>
    <row r="13101" spans="1:19" x14ac:dyDescent="0.2">
      <c r="A13101" t="s">
        <v>7664</v>
      </c>
      <c r="B13101" t="s">
        <v>159</v>
      </c>
      <c r="C13101">
        <v>2007</v>
      </c>
      <c r="D13101" s="1" t="d">
        <v>2000-11-06</v>
      </c>
      <c r="E13101" s="1" t="str">
        <f t="shared" si="408"/>
        <v>2000</v>
      </c>
      <c r="F13101" s="1" t="str">
        <f t="shared" si="409"/>
        <v>Nov</v>
      </c>
      <c r="G13101" t="s">
        <v>37</v>
      </c>
      <c r="H13101" t="s">
        <v>3392</v>
      </c>
      <c r="I13101">
        <v>0.02</v>
      </c>
      <c r="J13101">
        <v>0</v>
      </c>
      <c r="K13101">
        <v>0.02</v>
      </c>
      <c r="L13101">
        <v>0.01</v>
      </c>
      <c r="M13101">
        <v>0.05</v>
      </c>
      <c r="N13101">
        <v>78</v>
      </c>
      <c r="O13101">
        <v>26</v>
      </c>
      <c r="P13101">
        <v>7.4</v>
      </c>
      <c r="Q13101">
        <v>25</v>
      </c>
      <c r="R13101" t="s">
        <v>1170</v>
      </c>
      <c r="S13101" t="s">
        <v>88</v>
      </c>
    </row>
    <row r="13102" spans="1:19" x14ac:dyDescent="0.2">
      <c r="A13102" t="s">
        <v>6930</v>
      </c>
      <c r="B13102" t="s">
        <v>17</v>
      </c>
      <c r="C13102">
        <v>2011</v>
      </c>
      <c r="D13102" s="1" t="d">
        <v>2018-05-19</v>
      </c>
      <c r="E13102" s="1" t="str">
        <f t="shared" si="408"/>
        <v>2018</v>
      </c>
      <c r="F13102" s="1" t="str">
        <f t="shared" si="409"/>
        <v>May</v>
      </c>
      <c r="G13102" t="s">
        <v>101</v>
      </c>
      <c r="H13102" t="s">
        <v>3903</v>
      </c>
      <c r="I13102">
        <v>0.05</v>
      </c>
      <c r="J13102">
        <v>0</v>
      </c>
      <c r="K13102">
        <v>0</v>
      </c>
      <c r="L13102">
        <v>0</v>
      </c>
      <c r="M13102">
        <v>0.05</v>
      </c>
      <c r="N13102">
        <v>66</v>
      </c>
      <c r="O13102">
        <v>7</v>
      </c>
      <c r="P13102">
        <v>4.0999999999999996</v>
      </c>
      <c r="Q13102">
        <v>9</v>
      </c>
      <c r="R13102" t="s">
        <v>3027</v>
      </c>
      <c r="S13102" t="s">
        <v>88</v>
      </c>
    </row>
    <row r="13103" spans="1:19" x14ac:dyDescent="0.2">
      <c r="A13103" t="s">
        <v>10710</v>
      </c>
      <c r="B13103" t="s">
        <v>104</v>
      </c>
      <c r="C13103">
        <v>2001</v>
      </c>
      <c r="D13103" s="1" t="d">
        <v>1992-07-08</v>
      </c>
      <c r="E13103" s="1" t="str">
        <f t="shared" si="408"/>
        <v>1992</v>
      </c>
      <c r="F13103" s="1" t="str">
        <f t="shared" si="409"/>
        <v>Jul</v>
      </c>
      <c r="G13103" t="s">
        <v>101</v>
      </c>
      <c r="H13103" t="s">
        <v>4255</v>
      </c>
      <c r="I13103">
        <v>0</v>
      </c>
      <c r="J13103">
        <v>0</v>
      </c>
      <c r="K13103">
        <v>0.05</v>
      </c>
      <c r="L13103">
        <v>0</v>
      </c>
      <c r="M13103">
        <v>0.05</v>
      </c>
    </row>
    <row r="13104" spans="1:19" x14ac:dyDescent="0.2">
      <c r="A13104" t="s">
        <v>10711</v>
      </c>
      <c r="B13104" t="s">
        <v>137</v>
      </c>
      <c r="C13104">
        <v>2002</v>
      </c>
      <c r="D13104" s="1" t="d">
        <v>2007-11-20</v>
      </c>
      <c r="E13104" s="1" t="str">
        <f t="shared" si="408"/>
        <v>2007</v>
      </c>
      <c r="F13104" s="1" t="str">
        <f t="shared" si="409"/>
        <v>Nov</v>
      </c>
      <c r="G13104" t="s">
        <v>39</v>
      </c>
      <c r="H13104" t="s">
        <v>4986</v>
      </c>
      <c r="I13104">
        <v>0.03</v>
      </c>
      <c r="J13104">
        <v>0.01</v>
      </c>
      <c r="K13104">
        <v>0.01</v>
      </c>
      <c r="L13104">
        <v>0</v>
      </c>
      <c r="M13104">
        <v>0.05</v>
      </c>
      <c r="N13104">
        <v>74</v>
      </c>
      <c r="O13104">
        <v>23</v>
      </c>
      <c r="P13104">
        <v>8.3000000000000007</v>
      </c>
      <c r="Q13104">
        <v>14</v>
      </c>
      <c r="R13104" t="s">
        <v>1404</v>
      </c>
      <c r="S13104" t="s">
        <v>88</v>
      </c>
    </row>
    <row r="13105" spans="1:19" x14ac:dyDescent="0.2">
      <c r="A13105" t="s">
        <v>10712</v>
      </c>
      <c r="B13105" t="s">
        <v>55</v>
      </c>
      <c r="C13105">
        <v>2001</v>
      </c>
      <c r="D13105" s="1" t="d">
        <v>1992-01-13</v>
      </c>
      <c r="E13105" s="1" t="str">
        <f t="shared" si="408"/>
        <v>1992</v>
      </c>
      <c r="F13105" s="1" t="str">
        <f t="shared" si="409"/>
        <v>Jan</v>
      </c>
      <c r="G13105" t="s">
        <v>18</v>
      </c>
      <c r="H13105" t="s">
        <v>933</v>
      </c>
      <c r="I13105">
        <v>0.02</v>
      </c>
      <c r="J13105">
        <v>0.02</v>
      </c>
      <c r="K13105">
        <v>0</v>
      </c>
      <c r="L13105">
        <v>0.01</v>
      </c>
      <c r="M13105">
        <v>0.05</v>
      </c>
      <c r="N13105">
        <v>58</v>
      </c>
      <c r="O13105">
        <v>13</v>
      </c>
      <c r="P13105">
        <v>6.3</v>
      </c>
      <c r="Q13105">
        <v>7</v>
      </c>
      <c r="R13105" t="s">
        <v>5356</v>
      </c>
      <c r="S13105" t="s">
        <v>20</v>
      </c>
    </row>
    <row r="13106" spans="1:19" x14ac:dyDescent="0.2">
      <c r="A13106" t="s">
        <v>10713</v>
      </c>
      <c r="B13106" t="s">
        <v>104</v>
      </c>
      <c r="C13106">
        <v>1999</v>
      </c>
      <c r="D13106" s="1" t="d">
        <v>2006-03-13</v>
      </c>
      <c r="E13106" s="1" t="str">
        <f t="shared" si="408"/>
        <v>2006</v>
      </c>
      <c r="F13106" s="1" t="str">
        <f t="shared" si="409"/>
        <v>Mar</v>
      </c>
      <c r="G13106" t="s">
        <v>50</v>
      </c>
      <c r="H13106" t="s">
        <v>977</v>
      </c>
      <c r="I13106">
        <v>0.03</v>
      </c>
      <c r="J13106">
        <v>0.02</v>
      </c>
      <c r="K13106">
        <v>0</v>
      </c>
      <c r="L13106">
        <v>0</v>
      </c>
      <c r="M13106">
        <v>0.05</v>
      </c>
    </row>
    <row r="13107" spans="1:19" x14ac:dyDescent="0.2">
      <c r="A13107" t="s">
        <v>7194</v>
      </c>
      <c r="B13107" t="s">
        <v>32</v>
      </c>
      <c r="C13107">
        <v>2005</v>
      </c>
      <c r="D13107" s="1" t="d">
        <v>1998-07-17</v>
      </c>
      <c r="E13107" s="1" t="str">
        <f t="shared" si="408"/>
        <v>1998</v>
      </c>
      <c r="F13107" s="1" t="str">
        <f t="shared" si="409"/>
        <v>Jul</v>
      </c>
      <c r="G13107" t="s">
        <v>101</v>
      </c>
      <c r="H13107" t="s">
        <v>71</v>
      </c>
      <c r="I13107">
        <v>0.05</v>
      </c>
      <c r="J13107">
        <v>0</v>
      </c>
      <c r="K13107">
        <v>0</v>
      </c>
      <c r="L13107">
        <v>0</v>
      </c>
      <c r="M13107">
        <v>0.05</v>
      </c>
    </row>
    <row r="13108" spans="1:19" x14ac:dyDescent="0.2">
      <c r="A13108" t="s">
        <v>10714</v>
      </c>
      <c r="B13108" t="s">
        <v>49</v>
      </c>
      <c r="C13108">
        <v>2011</v>
      </c>
      <c r="D13108" s="1" t="d">
        <v>2008-08-02</v>
      </c>
      <c r="E13108" s="1" t="str">
        <f t="shared" si="408"/>
        <v>2008</v>
      </c>
      <c r="F13108" s="1" t="str">
        <f t="shared" si="409"/>
        <v>Aug</v>
      </c>
      <c r="G13108" t="s">
        <v>34</v>
      </c>
      <c r="H13108" t="s">
        <v>372</v>
      </c>
      <c r="I13108">
        <v>0</v>
      </c>
      <c r="J13108">
        <v>0</v>
      </c>
      <c r="K13108">
        <v>0.05</v>
      </c>
      <c r="L13108">
        <v>0</v>
      </c>
      <c r="M13108">
        <v>0.05</v>
      </c>
    </row>
    <row r="13109" spans="1:19" x14ac:dyDescent="0.2">
      <c r="A13109" t="s">
        <v>10715</v>
      </c>
      <c r="B13109" t="s">
        <v>104</v>
      </c>
      <c r="C13109">
        <v>2000</v>
      </c>
      <c r="D13109" s="1" t="d">
        <v>1994-12-28</v>
      </c>
      <c r="E13109" s="1" t="str">
        <f t="shared" si="408"/>
        <v>1994</v>
      </c>
      <c r="F13109" s="1" t="str">
        <f t="shared" si="409"/>
        <v>Dec</v>
      </c>
      <c r="G13109" t="s">
        <v>24</v>
      </c>
      <c r="H13109" t="s">
        <v>5554</v>
      </c>
      <c r="I13109">
        <v>0.03</v>
      </c>
      <c r="J13109">
        <v>0.02</v>
      </c>
      <c r="K13109">
        <v>0</v>
      </c>
      <c r="L13109">
        <v>0</v>
      </c>
      <c r="M13109">
        <v>0.05</v>
      </c>
    </row>
    <row r="13110" spans="1:19" x14ac:dyDescent="0.2">
      <c r="A13110" t="s">
        <v>10716</v>
      </c>
      <c r="B13110" t="s">
        <v>104</v>
      </c>
      <c r="C13110">
        <v>1998</v>
      </c>
      <c r="D13110" s="1" t="d">
        <v>2020-06-04</v>
      </c>
      <c r="E13110" s="1" t="str">
        <f t="shared" si="408"/>
        <v>2020</v>
      </c>
      <c r="F13110" s="1" t="str">
        <f t="shared" si="409"/>
        <v>Jun</v>
      </c>
      <c r="G13110" t="s">
        <v>37</v>
      </c>
      <c r="H13110" t="s">
        <v>10717</v>
      </c>
      <c r="I13110">
        <v>0.03</v>
      </c>
      <c r="J13110">
        <v>0.02</v>
      </c>
      <c r="K13110">
        <v>0</v>
      </c>
      <c r="L13110">
        <v>0</v>
      </c>
      <c r="M13110">
        <v>0.05</v>
      </c>
    </row>
    <row r="13111" spans="1:19" x14ac:dyDescent="0.2">
      <c r="A13111" t="s">
        <v>10718</v>
      </c>
      <c r="B13111" t="s">
        <v>799</v>
      </c>
      <c r="C13111">
        <v>2000</v>
      </c>
      <c r="D13111" s="1" t="d">
        <v>2019-06-23</v>
      </c>
      <c r="E13111" s="1" t="str">
        <f t="shared" si="408"/>
        <v>2019</v>
      </c>
      <c r="F13111" s="1" t="str">
        <f t="shared" si="409"/>
        <v>Jun</v>
      </c>
      <c r="G13111" t="s">
        <v>37</v>
      </c>
      <c r="H13111" t="s">
        <v>151</v>
      </c>
      <c r="I13111">
        <v>0</v>
      </c>
      <c r="J13111">
        <v>0</v>
      </c>
      <c r="K13111">
        <v>0.05</v>
      </c>
      <c r="L13111">
        <v>0</v>
      </c>
      <c r="M13111">
        <v>0.05</v>
      </c>
      <c r="N13111">
        <v>83</v>
      </c>
      <c r="O13111">
        <v>12</v>
      </c>
      <c r="P13111">
        <v>7.8</v>
      </c>
      <c r="Q13111">
        <v>12</v>
      </c>
      <c r="R13111" t="s">
        <v>5591</v>
      </c>
      <c r="S13111" t="s">
        <v>53</v>
      </c>
    </row>
    <row r="13112" spans="1:19" x14ac:dyDescent="0.2">
      <c r="A13112" t="s">
        <v>10114</v>
      </c>
      <c r="B13112" t="s">
        <v>75</v>
      </c>
      <c r="C13112">
        <v>2016</v>
      </c>
      <c r="D13112" s="1" t="d">
        <v>2009-08-03</v>
      </c>
      <c r="E13112" s="1" t="str">
        <f t="shared" si="408"/>
        <v>2009</v>
      </c>
      <c r="F13112" s="1" t="str">
        <f t="shared" si="409"/>
        <v>Aug</v>
      </c>
      <c r="G13112" t="s">
        <v>34</v>
      </c>
      <c r="H13112" t="s">
        <v>7393</v>
      </c>
      <c r="I13112">
        <v>0</v>
      </c>
      <c r="J13112">
        <v>0</v>
      </c>
      <c r="K13112">
        <v>0.05</v>
      </c>
      <c r="L13112">
        <v>0</v>
      </c>
      <c r="M13112">
        <v>0.05</v>
      </c>
    </row>
    <row r="13113" spans="1:19" x14ac:dyDescent="0.2">
      <c r="A13113" t="s">
        <v>10719</v>
      </c>
      <c r="B13113" t="s">
        <v>17</v>
      </c>
      <c r="C13113">
        <v>2010</v>
      </c>
      <c r="D13113" s="1" t="d">
        <v>1995-06-21</v>
      </c>
      <c r="E13113" s="1" t="str">
        <f t="shared" si="408"/>
        <v>1995</v>
      </c>
      <c r="F13113" s="1" t="str">
        <f t="shared" si="409"/>
        <v>Jun</v>
      </c>
      <c r="G13113" t="s">
        <v>101</v>
      </c>
      <c r="H13113" t="s">
        <v>155</v>
      </c>
      <c r="I13113">
        <v>0.05</v>
      </c>
      <c r="J13113">
        <v>0</v>
      </c>
      <c r="K13113">
        <v>0</v>
      </c>
      <c r="L13113">
        <v>0</v>
      </c>
      <c r="M13113">
        <v>0.05</v>
      </c>
    </row>
    <row r="13114" spans="1:19" x14ac:dyDescent="0.2">
      <c r="A13114" t="s">
        <v>10720</v>
      </c>
      <c r="B13114" t="s">
        <v>32</v>
      </c>
      <c r="C13114">
        <v>2009</v>
      </c>
      <c r="D13114" s="1" t="d">
        <v>2018-10-21</v>
      </c>
      <c r="E13114" s="1" t="str">
        <f t="shared" si="408"/>
        <v>2018</v>
      </c>
      <c r="F13114" s="1" t="str">
        <f t="shared" si="409"/>
        <v>Oct</v>
      </c>
      <c r="G13114" t="s">
        <v>101</v>
      </c>
      <c r="H13114" t="s">
        <v>372</v>
      </c>
      <c r="I13114">
        <v>0</v>
      </c>
      <c r="J13114">
        <v>0</v>
      </c>
      <c r="K13114">
        <v>0.05</v>
      </c>
      <c r="L13114">
        <v>0</v>
      </c>
      <c r="M13114">
        <v>0.05</v>
      </c>
    </row>
    <row r="13115" spans="1:19" x14ac:dyDescent="0.2">
      <c r="A13115" t="s">
        <v>10721</v>
      </c>
      <c r="B13115" t="s">
        <v>1015</v>
      </c>
      <c r="C13115">
        <v>2015</v>
      </c>
      <c r="D13115" s="1" t="d">
        <v>1995-07-06</v>
      </c>
      <c r="E13115" s="1" t="str">
        <f t="shared" si="408"/>
        <v>1995</v>
      </c>
      <c r="F13115" s="1" t="str">
        <f t="shared" si="409"/>
        <v>Jul</v>
      </c>
      <c r="G13115" t="s">
        <v>50</v>
      </c>
      <c r="H13115" t="s">
        <v>9622</v>
      </c>
      <c r="I13115">
        <v>0.01</v>
      </c>
      <c r="J13115">
        <v>0</v>
      </c>
      <c r="K13115">
        <v>0.04</v>
      </c>
      <c r="L13115">
        <v>0</v>
      </c>
      <c r="M13115">
        <v>0.05</v>
      </c>
    </row>
    <row r="13116" spans="1:19" x14ac:dyDescent="0.2">
      <c r="A13116" t="s">
        <v>7858</v>
      </c>
      <c r="B13116" t="s">
        <v>159</v>
      </c>
      <c r="C13116">
        <v>2006</v>
      </c>
      <c r="D13116" s="1" t="d">
        <v>2016-08-09</v>
      </c>
      <c r="E13116" s="1" t="str">
        <f t="shared" si="408"/>
        <v>2016</v>
      </c>
      <c r="F13116" s="1" t="str">
        <f t="shared" si="409"/>
        <v>Aug</v>
      </c>
      <c r="G13116" t="s">
        <v>1</v>
      </c>
      <c r="H13116" t="s">
        <v>71</v>
      </c>
      <c r="I13116">
        <v>0.05</v>
      </c>
      <c r="J13116">
        <v>0</v>
      </c>
      <c r="K13116">
        <v>0</v>
      </c>
      <c r="L13116">
        <v>0</v>
      </c>
      <c r="M13116">
        <v>0.05</v>
      </c>
      <c r="N13116">
        <v>58</v>
      </c>
      <c r="O13116">
        <v>7</v>
      </c>
      <c r="P13116" t="s">
        <v>203</v>
      </c>
      <c r="R13116" t="s">
        <v>925</v>
      </c>
      <c r="S13116" t="s">
        <v>20</v>
      </c>
    </row>
    <row r="13117" spans="1:19" x14ac:dyDescent="0.2">
      <c r="A13117" t="s">
        <v>10722</v>
      </c>
      <c r="B13117" t="s">
        <v>171</v>
      </c>
      <c r="C13117">
        <v>2016</v>
      </c>
      <c r="D13117" s="1" t="d">
        <v>1996-07-08</v>
      </c>
      <c r="E13117" s="1" t="str">
        <f t="shared" si="408"/>
        <v>1996</v>
      </c>
      <c r="F13117" s="1" t="str">
        <f t="shared" si="409"/>
        <v>Jul</v>
      </c>
      <c r="G13117" t="s">
        <v>18</v>
      </c>
      <c r="H13117" t="s">
        <v>10723</v>
      </c>
      <c r="I13117">
        <v>0.05</v>
      </c>
      <c r="J13117">
        <v>0</v>
      </c>
      <c r="K13117">
        <v>0</v>
      </c>
      <c r="L13117">
        <v>0.01</v>
      </c>
      <c r="M13117">
        <v>0.05</v>
      </c>
    </row>
    <row r="13118" spans="1:19" x14ac:dyDescent="0.2">
      <c r="A13118" t="s">
        <v>10724</v>
      </c>
      <c r="B13118" t="s">
        <v>159</v>
      </c>
      <c r="C13118">
        <v>2012</v>
      </c>
      <c r="D13118" s="1" t="d">
        <v>2009-01-07</v>
      </c>
      <c r="E13118" s="1" t="str">
        <f t="shared" si="408"/>
        <v>2009</v>
      </c>
      <c r="F13118" s="1" t="str">
        <f t="shared" si="409"/>
        <v>Jan</v>
      </c>
      <c r="G13118" t="s">
        <v>50</v>
      </c>
      <c r="H13118" t="s">
        <v>372</v>
      </c>
      <c r="I13118">
        <v>0</v>
      </c>
      <c r="J13118">
        <v>0</v>
      </c>
      <c r="K13118">
        <v>0.05</v>
      </c>
      <c r="L13118">
        <v>0</v>
      </c>
      <c r="M13118">
        <v>0.05</v>
      </c>
    </row>
    <row r="13119" spans="1:19" x14ac:dyDescent="0.2">
      <c r="A13119" t="s">
        <v>9069</v>
      </c>
      <c r="B13119" t="s">
        <v>17</v>
      </c>
      <c r="C13119">
        <v>2007</v>
      </c>
      <c r="D13119" s="1" t="d">
        <v>2022-08-26</v>
      </c>
      <c r="E13119" s="1" t="str">
        <f t="shared" si="408"/>
        <v>2022</v>
      </c>
      <c r="F13119" s="1" t="str">
        <f t="shared" si="409"/>
        <v>Aug</v>
      </c>
      <c r="G13119" t="s">
        <v>34</v>
      </c>
      <c r="H13119" t="s">
        <v>155</v>
      </c>
      <c r="I13119">
        <v>0.05</v>
      </c>
      <c r="J13119">
        <v>0</v>
      </c>
      <c r="K13119">
        <v>0</v>
      </c>
      <c r="L13119">
        <v>0</v>
      </c>
      <c r="M13119">
        <v>0.05</v>
      </c>
      <c r="N13119">
        <v>26</v>
      </c>
      <c r="O13119">
        <v>14</v>
      </c>
      <c r="P13119">
        <v>2.8</v>
      </c>
      <c r="Q13119">
        <v>11</v>
      </c>
      <c r="R13119" t="s">
        <v>3244</v>
      </c>
      <c r="S13119" t="s">
        <v>20</v>
      </c>
    </row>
    <row r="13120" spans="1:19" x14ac:dyDescent="0.2">
      <c r="A13120" t="s">
        <v>10725</v>
      </c>
      <c r="B13120" t="s">
        <v>32</v>
      </c>
      <c r="C13120">
        <v>2007</v>
      </c>
      <c r="D13120" s="1" t="d">
        <v>2022-08-27</v>
      </c>
      <c r="E13120" s="1" t="str">
        <f t="shared" si="408"/>
        <v>2022</v>
      </c>
      <c r="F13120" s="1" t="str">
        <f t="shared" si="409"/>
        <v>Aug</v>
      </c>
      <c r="G13120" t="s">
        <v>30</v>
      </c>
      <c r="H13120" t="s">
        <v>283</v>
      </c>
      <c r="I13120">
        <v>0.05</v>
      </c>
      <c r="J13120">
        <v>0</v>
      </c>
      <c r="K13120">
        <v>0</v>
      </c>
      <c r="L13120">
        <v>0</v>
      </c>
      <c r="M13120">
        <v>0.05</v>
      </c>
      <c r="N13120">
        <v>73</v>
      </c>
      <c r="O13120">
        <v>21</v>
      </c>
      <c r="P13120" t="s">
        <v>203</v>
      </c>
      <c r="R13120" t="s">
        <v>6735</v>
      </c>
      <c r="S13120" t="s">
        <v>20</v>
      </c>
    </row>
    <row r="13121" spans="1:19" x14ac:dyDescent="0.2">
      <c r="A13121" t="s">
        <v>10726</v>
      </c>
      <c r="B13121" t="s">
        <v>32</v>
      </c>
      <c r="C13121">
        <v>2006</v>
      </c>
      <c r="D13121" s="1" t="d">
        <v>2011-06-27</v>
      </c>
      <c r="E13121" s="1" t="str">
        <f t="shared" si="408"/>
        <v>2011</v>
      </c>
      <c r="F13121" s="1" t="str">
        <f t="shared" si="409"/>
        <v>Jun</v>
      </c>
      <c r="G13121" t="s">
        <v>50</v>
      </c>
      <c r="H13121" t="s">
        <v>780</v>
      </c>
      <c r="I13121">
        <v>0.03</v>
      </c>
      <c r="J13121">
        <v>0</v>
      </c>
      <c r="K13121">
        <v>0.01</v>
      </c>
      <c r="L13121">
        <v>0</v>
      </c>
      <c r="M13121">
        <v>0.05</v>
      </c>
      <c r="N13121">
        <v>37</v>
      </c>
      <c r="O13121">
        <v>10</v>
      </c>
      <c r="P13121">
        <v>5.0999999999999996</v>
      </c>
      <c r="Q13121">
        <v>7</v>
      </c>
      <c r="R13121" t="s">
        <v>780</v>
      </c>
      <c r="S13121" t="s">
        <v>88</v>
      </c>
    </row>
    <row r="13122" spans="1:19" x14ac:dyDescent="0.2">
      <c r="A13122" t="s">
        <v>10727</v>
      </c>
      <c r="B13122" t="s">
        <v>32</v>
      </c>
      <c r="C13122">
        <v>2006</v>
      </c>
      <c r="D13122" s="1" t="d">
        <v>2008-05-21</v>
      </c>
      <c r="E13122" s="1" t="str">
        <f t="shared" si="408"/>
        <v>2008</v>
      </c>
      <c r="F13122" s="1" t="str">
        <f t="shared" si="409"/>
        <v>May</v>
      </c>
      <c r="G13122" t="s">
        <v>34</v>
      </c>
      <c r="H13122" t="s">
        <v>19</v>
      </c>
      <c r="I13122">
        <v>0</v>
      </c>
      <c r="J13122">
        <v>0</v>
      </c>
      <c r="K13122">
        <v>0.05</v>
      </c>
      <c r="L13122">
        <v>0</v>
      </c>
      <c r="M13122">
        <v>0.05</v>
      </c>
    </row>
    <row r="13123" spans="1:19" x14ac:dyDescent="0.2">
      <c r="A13123" t="s">
        <v>5287</v>
      </c>
      <c r="B13123" t="s">
        <v>189</v>
      </c>
      <c r="C13123">
        <v>2003</v>
      </c>
      <c r="D13123" s="1" t="d">
        <v>2004-12-09</v>
      </c>
      <c r="E13123" s="1" t="str">
        <f t="shared" ref="E13123:E13186" si="410">TEXT(D13123,"yyyy")</f>
        <v>2004</v>
      </c>
      <c r="F13123" s="1" t="str">
        <f t="shared" ref="F13123:F13186" si="411">TEXT(D13123,"mmm")</f>
        <v>Dec</v>
      </c>
      <c r="G13123" t="s">
        <v>34</v>
      </c>
      <c r="H13123" t="s">
        <v>1595</v>
      </c>
      <c r="I13123">
        <v>0.04</v>
      </c>
      <c r="J13123">
        <v>0.01</v>
      </c>
      <c r="K13123">
        <v>0</v>
      </c>
      <c r="L13123">
        <v>0</v>
      </c>
      <c r="M13123">
        <v>0.05</v>
      </c>
      <c r="N13123">
        <v>40</v>
      </c>
      <c r="O13123">
        <v>6</v>
      </c>
      <c r="P13123">
        <v>7.3</v>
      </c>
      <c r="Q13123">
        <v>7</v>
      </c>
      <c r="R13123" t="s">
        <v>373</v>
      </c>
      <c r="S13123" t="s">
        <v>20</v>
      </c>
    </row>
    <row r="13124" spans="1:19" x14ac:dyDescent="0.2">
      <c r="A13124" t="s">
        <v>5330</v>
      </c>
      <c r="B13124" t="s">
        <v>189</v>
      </c>
      <c r="C13124">
        <v>2003</v>
      </c>
      <c r="D13124" s="1" t="d">
        <v>2014-12-08</v>
      </c>
      <c r="E13124" s="1" t="str">
        <f t="shared" si="410"/>
        <v>2014</v>
      </c>
      <c r="F13124" s="1" t="str">
        <f t="shared" si="411"/>
        <v>Dec</v>
      </c>
      <c r="G13124" t="s">
        <v>24</v>
      </c>
      <c r="H13124" t="s">
        <v>111</v>
      </c>
      <c r="I13124">
        <v>0.04</v>
      </c>
      <c r="J13124">
        <v>0.01</v>
      </c>
      <c r="K13124">
        <v>0</v>
      </c>
      <c r="L13124">
        <v>0</v>
      </c>
      <c r="M13124">
        <v>0.05</v>
      </c>
      <c r="N13124">
        <v>49</v>
      </c>
      <c r="O13124">
        <v>11</v>
      </c>
      <c r="P13124" t="s">
        <v>203</v>
      </c>
      <c r="R13124" t="s">
        <v>111</v>
      </c>
      <c r="S13124" t="s">
        <v>20</v>
      </c>
    </row>
    <row r="13125" spans="1:19" x14ac:dyDescent="0.2">
      <c r="A13125" t="s">
        <v>10728</v>
      </c>
      <c r="B13125" t="s">
        <v>104</v>
      </c>
      <c r="C13125">
        <v>1998</v>
      </c>
      <c r="D13125" s="1" t="d">
        <v>2020-05-05</v>
      </c>
      <c r="E13125" s="1" t="str">
        <f t="shared" si="410"/>
        <v>2020</v>
      </c>
      <c r="F13125" s="1" t="str">
        <f t="shared" si="411"/>
        <v>May</v>
      </c>
      <c r="G13125" t="s">
        <v>24</v>
      </c>
      <c r="H13125" t="s">
        <v>3700</v>
      </c>
      <c r="I13125">
        <v>0</v>
      </c>
      <c r="J13125">
        <v>0</v>
      </c>
      <c r="K13125">
        <v>0.05</v>
      </c>
      <c r="L13125">
        <v>0</v>
      </c>
      <c r="M13125">
        <v>0.05</v>
      </c>
    </row>
    <row r="13126" spans="1:19" x14ac:dyDescent="0.2">
      <c r="A13126" t="s">
        <v>10729</v>
      </c>
      <c r="B13126" t="s">
        <v>32</v>
      </c>
      <c r="C13126">
        <v>2009</v>
      </c>
      <c r="D13126" s="1" t="d">
        <v>1994-03-02</v>
      </c>
      <c r="E13126" s="1" t="str">
        <f t="shared" si="410"/>
        <v>1994</v>
      </c>
      <c r="F13126" s="1" t="str">
        <f t="shared" si="411"/>
        <v>Mar</v>
      </c>
      <c r="G13126" t="s">
        <v>34</v>
      </c>
      <c r="H13126" t="s">
        <v>111</v>
      </c>
      <c r="I13126">
        <v>0.05</v>
      </c>
      <c r="J13126">
        <v>0</v>
      </c>
      <c r="K13126">
        <v>0</v>
      </c>
      <c r="L13126">
        <v>0</v>
      </c>
      <c r="M13126">
        <v>0.05</v>
      </c>
      <c r="P13126" t="s">
        <v>203</v>
      </c>
      <c r="R13126" t="s">
        <v>111</v>
      </c>
      <c r="S13126" t="s">
        <v>20</v>
      </c>
    </row>
    <row r="13127" spans="1:19" x14ac:dyDescent="0.2">
      <c r="A13127" t="s">
        <v>7013</v>
      </c>
      <c r="B13127" t="s">
        <v>32</v>
      </c>
      <c r="C13127">
        <v>2006</v>
      </c>
      <c r="D13127" s="1" t="d">
        <v>2009-04-05</v>
      </c>
      <c r="E13127" s="1" t="str">
        <f t="shared" si="410"/>
        <v>2009</v>
      </c>
      <c r="F13127" s="1" t="str">
        <f t="shared" si="411"/>
        <v>Apr</v>
      </c>
      <c r="G13127" t="s">
        <v>18</v>
      </c>
      <c r="H13127" t="s">
        <v>51</v>
      </c>
      <c r="I13127">
        <v>0.05</v>
      </c>
      <c r="J13127">
        <v>0</v>
      </c>
      <c r="K13127">
        <v>0</v>
      </c>
      <c r="L13127">
        <v>0</v>
      </c>
      <c r="M13127">
        <v>0.05</v>
      </c>
      <c r="N13127">
        <v>51</v>
      </c>
      <c r="O13127">
        <v>8</v>
      </c>
      <c r="P13127" t="s">
        <v>203</v>
      </c>
      <c r="R13127" t="s">
        <v>2511</v>
      </c>
      <c r="S13127" t="s">
        <v>20</v>
      </c>
    </row>
    <row r="13128" spans="1:19" x14ac:dyDescent="0.2">
      <c r="A13128" t="s">
        <v>10730</v>
      </c>
      <c r="B13128" t="s">
        <v>32</v>
      </c>
      <c r="C13128">
        <v>2007</v>
      </c>
      <c r="D13128" s="1" t="d">
        <v>1993-06-20</v>
      </c>
      <c r="E13128" s="1" t="str">
        <f t="shared" si="410"/>
        <v>1993</v>
      </c>
      <c r="F13128" s="1" t="str">
        <f t="shared" si="411"/>
        <v>Jun</v>
      </c>
      <c r="G13128" t="s">
        <v>50</v>
      </c>
      <c r="H13128" t="s">
        <v>372</v>
      </c>
      <c r="I13128">
        <v>0</v>
      </c>
      <c r="J13128">
        <v>0</v>
      </c>
      <c r="K13128">
        <v>0.05</v>
      </c>
      <c r="L13128">
        <v>0</v>
      </c>
      <c r="M13128">
        <v>0.05</v>
      </c>
    </row>
    <row r="13129" spans="1:19" x14ac:dyDescent="0.2">
      <c r="A13129" t="s">
        <v>10731</v>
      </c>
      <c r="B13129" t="s">
        <v>95</v>
      </c>
      <c r="C13129">
        <v>1999</v>
      </c>
      <c r="D13129" s="1" t="d">
        <v>2020-09-18</v>
      </c>
      <c r="E13129" s="1" t="str">
        <f t="shared" si="410"/>
        <v>2020</v>
      </c>
      <c r="F13129" s="1" t="str">
        <f t="shared" si="411"/>
        <v>Sep</v>
      </c>
      <c r="G13129" t="s">
        <v>18</v>
      </c>
      <c r="H13129" t="s">
        <v>234</v>
      </c>
      <c r="I13129">
        <v>0.05</v>
      </c>
      <c r="J13129">
        <v>0</v>
      </c>
      <c r="K13129">
        <v>0</v>
      </c>
      <c r="L13129">
        <v>0</v>
      </c>
      <c r="M13129">
        <v>0.05</v>
      </c>
    </row>
    <row r="13130" spans="1:19" x14ac:dyDescent="0.2">
      <c r="A13130" t="s">
        <v>10732</v>
      </c>
      <c r="B13130" t="s">
        <v>79</v>
      </c>
      <c r="C13130">
        <v>2015</v>
      </c>
      <c r="D13130" s="1" t="d">
        <v>2006-04-06</v>
      </c>
      <c r="E13130" s="1" t="str">
        <f t="shared" si="410"/>
        <v>2006</v>
      </c>
      <c r="F13130" s="1" t="str">
        <f t="shared" si="411"/>
        <v>Apr</v>
      </c>
      <c r="G13130" t="s">
        <v>50</v>
      </c>
      <c r="H13130" t="s">
        <v>1755</v>
      </c>
      <c r="I13130">
        <v>0</v>
      </c>
      <c r="J13130">
        <v>0</v>
      </c>
      <c r="K13130">
        <v>0.05</v>
      </c>
      <c r="L13130">
        <v>0</v>
      </c>
      <c r="M13130">
        <v>0.05</v>
      </c>
    </row>
    <row r="13131" spans="1:19" x14ac:dyDescent="0.2">
      <c r="A13131" t="s">
        <v>10733</v>
      </c>
      <c r="B13131" t="s">
        <v>1015</v>
      </c>
      <c r="C13131">
        <v>2014</v>
      </c>
      <c r="D13131" s="1" t="d">
        <v>1999-05-23</v>
      </c>
      <c r="E13131" s="1" t="str">
        <f t="shared" si="410"/>
        <v>1999</v>
      </c>
      <c r="F13131" s="1" t="str">
        <f t="shared" si="411"/>
        <v>May</v>
      </c>
      <c r="G13131" t="s">
        <v>28</v>
      </c>
      <c r="H13131" t="s">
        <v>372</v>
      </c>
      <c r="I13131">
        <v>0</v>
      </c>
      <c r="J13131">
        <v>0</v>
      </c>
      <c r="K13131">
        <v>0.05</v>
      </c>
      <c r="L13131">
        <v>0</v>
      </c>
      <c r="M13131">
        <v>0.05</v>
      </c>
    </row>
    <row r="13132" spans="1:19" x14ac:dyDescent="0.2">
      <c r="A13132" t="s">
        <v>7579</v>
      </c>
      <c r="B13132" t="s">
        <v>189</v>
      </c>
      <c r="C13132">
        <v>2004</v>
      </c>
      <c r="D13132" s="1" t="d">
        <v>1989-09-07</v>
      </c>
      <c r="E13132" s="1" t="str">
        <f t="shared" si="410"/>
        <v>1989</v>
      </c>
      <c r="F13132" s="1" t="str">
        <f t="shared" si="411"/>
        <v>Sep</v>
      </c>
      <c r="G13132" t="s">
        <v>101</v>
      </c>
      <c r="H13132" t="s">
        <v>648</v>
      </c>
      <c r="I13132">
        <v>0.04</v>
      </c>
      <c r="J13132">
        <v>0.01</v>
      </c>
      <c r="K13132">
        <v>0</v>
      </c>
      <c r="L13132">
        <v>0</v>
      </c>
      <c r="M13132">
        <v>0.05</v>
      </c>
      <c r="N13132">
        <v>77</v>
      </c>
      <c r="O13132">
        <v>34</v>
      </c>
      <c r="P13132">
        <v>8.5</v>
      </c>
      <c r="Q13132">
        <v>13</v>
      </c>
      <c r="R13132" t="s">
        <v>2154</v>
      </c>
      <c r="S13132" t="s">
        <v>88</v>
      </c>
    </row>
    <row r="13133" spans="1:19" x14ac:dyDescent="0.2">
      <c r="A13133" t="s">
        <v>10734</v>
      </c>
      <c r="B13133" t="s">
        <v>104</v>
      </c>
      <c r="C13133">
        <v>1995</v>
      </c>
      <c r="D13133" s="1" t="d">
        <v>2005-04-03</v>
      </c>
      <c r="E13133" s="1" t="str">
        <f t="shared" si="410"/>
        <v>2005</v>
      </c>
      <c r="F13133" s="1" t="str">
        <f t="shared" si="411"/>
        <v>Apr</v>
      </c>
      <c r="G13133" t="s">
        <v>37</v>
      </c>
      <c r="H13133" t="s">
        <v>68</v>
      </c>
      <c r="I13133">
        <v>0.03</v>
      </c>
      <c r="J13133">
        <v>0.02</v>
      </c>
      <c r="K13133">
        <v>0</v>
      </c>
      <c r="L13133">
        <v>0</v>
      </c>
      <c r="M13133">
        <v>0.05</v>
      </c>
    </row>
    <row r="13134" spans="1:19" x14ac:dyDescent="0.2">
      <c r="A13134" t="s">
        <v>10735</v>
      </c>
      <c r="B13134" t="s">
        <v>1043</v>
      </c>
      <c r="C13134">
        <v>1995</v>
      </c>
      <c r="D13134" s="1" t="d">
        <v>1988-10-26</v>
      </c>
      <c r="E13134" s="1" t="str">
        <f t="shared" si="410"/>
        <v>1988</v>
      </c>
      <c r="F13134" s="1" t="str">
        <f t="shared" si="411"/>
        <v>Oct</v>
      </c>
      <c r="G13134" t="s">
        <v>34</v>
      </c>
      <c r="H13134" t="s">
        <v>151</v>
      </c>
      <c r="I13134">
        <v>0</v>
      </c>
      <c r="J13134">
        <v>0</v>
      </c>
      <c r="K13134">
        <v>0.05</v>
      </c>
      <c r="L13134">
        <v>0</v>
      </c>
      <c r="M13134">
        <v>0.05</v>
      </c>
    </row>
    <row r="13135" spans="1:19" x14ac:dyDescent="0.2">
      <c r="A13135" t="s">
        <v>10736</v>
      </c>
      <c r="B13135" t="s">
        <v>64</v>
      </c>
      <c r="C13135">
        <v>2001</v>
      </c>
      <c r="D13135" s="1" t="d">
        <v>2008-07-28</v>
      </c>
      <c r="E13135" s="1" t="str">
        <f t="shared" si="410"/>
        <v>2008</v>
      </c>
      <c r="F13135" s="1" t="str">
        <f t="shared" si="411"/>
        <v>Jul</v>
      </c>
      <c r="G13135" t="s">
        <v>30</v>
      </c>
      <c r="H13135" t="s">
        <v>151</v>
      </c>
      <c r="I13135">
        <v>0.04</v>
      </c>
      <c r="J13135">
        <v>0.01</v>
      </c>
      <c r="K13135">
        <v>0</v>
      </c>
      <c r="L13135">
        <v>0</v>
      </c>
      <c r="M13135">
        <v>0.05</v>
      </c>
      <c r="N13135">
        <v>84</v>
      </c>
      <c r="O13135">
        <v>14</v>
      </c>
      <c r="P13135" t="s">
        <v>203</v>
      </c>
      <c r="R13135" t="s">
        <v>621</v>
      </c>
      <c r="S13135" t="s">
        <v>20</v>
      </c>
    </row>
    <row r="13136" spans="1:19" x14ac:dyDescent="0.2">
      <c r="A13136" t="s">
        <v>10737</v>
      </c>
      <c r="B13136" t="s">
        <v>159</v>
      </c>
      <c r="C13136">
        <v>2010</v>
      </c>
      <c r="D13136" s="1" t="d">
        <v>2018-07-18</v>
      </c>
      <c r="E13136" s="1" t="str">
        <f t="shared" si="410"/>
        <v>2018</v>
      </c>
      <c r="F13136" s="1" t="str">
        <f t="shared" si="411"/>
        <v>Jul</v>
      </c>
      <c r="G13136" t="s">
        <v>101</v>
      </c>
      <c r="H13136" t="s">
        <v>10617</v>
      </c>
      <c r="I13136">
        <v>0</v>
      </c>
      <c r="J13136">
        <v>0</v>
      </c>
      <c r="K13136">
        <v>0.05</v>
      </c>
      <c r="L13136">
        <v>0</v>
      </c>
      <c r="M13136">
        <v>0.05</v>
      </c>
    </row>
    <row r="13137" spans="1:19" x14ac:dyDescent="0.2">
      <c r="A13137" t="s">
        <v>10738</v>
      </c>
      <c r="B13137" t="s">
        <v>55</v>
      </c>
      <c r="C13137">
        <v>2006</v>
      </c>
      <c r="D13137" s="1" t="d">
        <v>2017-01-22</v>
      </c>
      <c r="E13137" s="1" t="str">
        <f t="shared" si="410"/>
        <v>2017</v>
      </c>
      <c r="F13137" s="1" t="str">
        <f t="shared" si="411"/>
        <v>Jan</v>
      </c>
      <c r="G13137" t="s">
        <v>50</v>
      </c>
      <c r="H13137" t="s">
        <v>1004</v>
      </c>
      <c r="I13137">
        <v>0</v>
      </c>
      <c r="J13137">
        <v>0</v>
      </c>
      <c r="K13137">
        <v>0.05</v>
      </c>
      <c r="L13137">
        <v>0</v>
      </c>
      <c r="M13137">
        <v>0.05</v>
      </c>
    </row>
    <row r="13138" spans="1:19" x14ac:dyDescent="0.2">
      <c r="A13138" t="s">
        <v>10335</v>
      </c>
      <c r="B13138" t="s">
        <v>187</v>
      </c>
      <c r="C13138">
        <v>2013</v>
      </c>
      <c r="D13138" s="1" t="d">
        <v>2001-01-12</v>
      </c>
      <c r="E13138" s="1" t="str">
        <f t="shared" si="410"/>
        <v>2001</v>
      </c>
      <c r="F13138" s="1" t="str">
        <f t="shared" si="411"/>
        <v>Jan</v>
      </c>
      <c r="G13138" t="s">
        <v>37</v>
      </c>
      <c r="H13138" t="s">
        <v>71</v>
      </c>
      <c r="I13138">
        <v>0</v>
      </c>
      <c r="J13138">
        <v>0.05</v>
      </c>
      <c r="K13138">
        <v>0</v>
      </c>
      <c r="L13138">
        <v>0</v>
      </c>
      <c r="M13138">
        <v>0.05</v>
      </c>
      <c r="P13138">
        <v>6.2</v>
      </c>
      <c r="Q13138">
        <v>18</v>
      </c>
      <c r="R13138" t="s">
        <v>3395</v>
      </c>
      <c r="S13138" t="s">
        <v>112</v>
      </c>
    </row>
    <row r="13139" spans="1:19" x14ac:dyDescent="0.2">
      <c r="A13139" t="s">
        <v>6559</v>
      </c>
      <c r="B13139" t="s">
        <v>44</v>
      </c>
      <c r="C13139">
        <v>2011</v>
      </c>
      <c r="D13139" s="1" t="d">
        <v>2005-12-18</v>
      </c>
      <c r="E13139" s="1" t="str">
        <f t="shared" si="410"/>
        <v>2005</v>
      </c>
      <c r="F13139" s="1" t="str">
        <f t="shared" si="411"/>
        <v>Dec</v>
      </c>
      <c r="G13139" t="s">
        <v>86</v>
      </c>
      <c r="H13139" t="s">
        <v>3314</v>
      </c>
      <c r="I13139">
        <v>0</v>
      </c>
      <c r="J13139">
        <v>0.02</v>
      </c>
      <c r="K13139">
        <v>0.02</v>
      </c>
      <c r="L13139">
        <v>0</v>
      </c>
      <c r="M13139">
        <v>0.05</v>
      </c>
      <c r="N13139">
        <v>68</v>
      </c>
      <c r="O13139">
        <v>13</v>
      </c>
      <c r="R13139" t="s">
        <v>6560</v>
      </c>
      <c r="S13139" t="s">
        <v>88</v>
      </c>
    </row>
    <row r="13140" spans="1:19" x14ac:dyDescent="0.2">
      <c r="A13140" t="s">
        <v>10739</v>
      </c>
      <c r="B13140" t="s">
        <v>189</v>
      </c>
      <c r="C13140">
        <v>2002</v>
      </c>
      <c r="D13140" s="1" t="d">
        <v>1992-01-22</v>
      </c>
      <c r="E13140" s="1" t="str">
        <f t="shared" si="410"/>
        <v>1992</v>
      </c>
      <c r="F13140" s="1" t="str">
        <f t="shared" si="411"/>
        <v>Jan</v>
      </c>
      <c r="G13140" t="s">
        <v>86</v>
      </c>
      <c r="H13140" t="s">
        <v>234</v>
      </c>
      <c r="I13140">
        <v>0</v>
      </c>
      <c r="J13140">
        <v>0</v>
      </c>
      <c r="K13140">
        <v>0.05</v>
      </c>
      <c r="L13140">
        <v>0</v>
      </c>
      <c r="M13140">
        <v>0.05</v>
      </c>
      <c r="N13140">
        <v>60</v>
      </c>
      <c r="O13140">
        <v>15</v>
      </c>
      <c r="P13140">
        <v>6.3</v>
      </c>
      <c r="Q13140">
        <v>4</v>
      </c>
      <c r="R13140" t="s">
        <v>357</v>
      </c>
      <c r="S13140" t="s">
        <v>88</v>
      </c>
    </row>
    <row r="13141" spans="1:19" x14ac:dyDescent="0.2">
      <c r="A13141" t="s">
        <v>8925</v>
      </c>
      <c r="B13141" t="s">
        <v>148</v>
      </c>
      <c r="C13141">
        <v>2008</v>
      </c>
      <c r="D13141" s="1" t="d">
        <v>2004-06-23</v>
      </c>
      <c r="E13141" s="1" t="str">
        <f t="shared" si="410"/>
        <v>2004</v>
      </c>
      <c r="F13141" s="1" t="str">
        <f t="shared" si="411"/>
        <v>Jun</v>
      </c>
      <c r="G13141" t="s">
        <v>30</v>
      </c>
      <c r="H13141" t="s">
        <v>4833</v>
      </c>
      <c r="I13141">
        <v>0.01</v>
      </c>
      <c r="J13141">
        <v>0.04</v>
      </c>
      <c r="K13141">
        <v>0</v>
      </c>
      <c r="L13141">
        <v>0.01</v>
      </c>
      <c r="M13141">
        <v>0.05</v>
      </c>
      <c r="N13141">
        <v>78</v>
      </c>
      <c r="O13141">
        <v>12</v>
      </c>
      <c r="P13141">
        <v>7.3</v>
      </c>
      <c r="Q13141">
        <v>11</v>
      </c>
      <c r="R13141" t="s">
        <v>1996</v>
      </c>
      <c r="S13141" t="s">
        <v>20</v>
      </c>
    </row>
    <row r="13142" spans="1:19" x14ac:dyDescent="0.2">
      <c r="A13142" t="s">
        <v>10740</v>
      </c>
      <c r="B13142" t="s">
        <v>55</v>
      </c>
      <c r="C13142">
        <v>2006</v>
      </c>
      <c r="D13142" s="1" t="d">
        <v>2006-04-03</v>
      </c>
      <c r="E13142" s="1" t="str">
        <f t="shared" si="410"/>
        <v>2006</v>
      </c>
      <c r="F13142" s="1" t="str">
        <f t="shared" si="411"/>
        <v>Apr</v>
      </c>
      <c r="G13142" t="s">
        <v>86</v>
      </c>
      <c r="H13142" t="s">
        <v>234</v>
      </c>
      <c r="I13142">
        <v>0</v>
      </c>
      <c r="J13142">
        <v>0</v>
      </c>
      <c r="K13142">
        <v>0.05</v>
      </c>
      <c r="L13142">
        <v>0</v>
      </c>
      <c r="M13142">
        <v>0.05</v>
      </c>
    </row>
    <row r="13143" spans="1:19" x14ac:dyDescent="0.2">
      <c r="A13143" t="s">
        <v>10741</v>
      </c>
      <c r="B13143" t="s">
        <v>32</v>
      </c>
      <c r="C13143">
        <v>2008</v>
      </c>
      <c r="D13143" s="1" t="d">
        <v>2002-09-18</v>
      </c>
      <c r="E13143" s="1" t="str">
        <f t="shared" si="410"/>
        <v>2002</v>
      </c>
      <c r="F13143" s="1" t="str">
        <f t="shared" si="411"/>
        <v>Sep</v>
      </c>
      <c r="G13143" t="s">
        <v>24</v>
      </c>
      <c r="H13143" t="s">
        <v>8516</v>
      </c>
      <c r="I13143">
        <v>0.05</v>
      </c>
      <c r="J13143">
        <v>0</v>
      </c>
      <c r="K13143">
        <v>0</v>
      </c>
      <c r="L13143">
        <v>0</v>
      </c>
      <c r="M13143">
        <v>0.05</v>
      </c>
      <c r="P13143" t="s">
        <v>203</v>
      </c>
      <c r="R13143" t="s">
        <v>4031</v>
      </c>
      <c r="S13143" t="s">
        <v>20</v>
      </c>
    </row>
    <row r="13144" spans="1:19" x14ac:dyDescent="0.2">
      <c r="A13144" t="s">
        <v>1954</v>
      </c>
      <c r="B13144" t="s">
        <v>32</v>
      </c>
      <c r="C13144" t="s">
        <v>286</v>
      </c>
      <c r="D13144" s="1" t="d">
        <v>2018-04-26</v>
      </c>
      <c r="E13144" s="1" t="str">
        <f t="shared" si="410"/>
        <v>2018</v>
      </c>
      <c r="F13144" s="1" t="str">
        <f t="shared" si="411"/>
        <v>Apr</v>
      </c>
      <c r="G13144" t="s">
        <v>24</v>
      </c>
      <c r="H13144" t="s">
        <v>648</v>
      </c>
      <c r="I13144">
        <v>0.04</v>
      </c>
      <c r="J13144">
        <v>0</v>
      </c>
      <c r="K13144">
        <v>0</v>
      </c>
      <c r="L13144">
        <v>0</v>
      </c>
      <c r="M13144">
        <v>0.05</v>
      </c>
      <c r="N13144">
        <v>79</v>
      </c>
      <c r="O13144">
        <v>19</v>
      </c>
      <c r="P13144">
        <v>8.1</v>
      </c>
      <c r="Q13144">
        <v>15</v>
      </c>
      <c r="R13144" t="s">
        <v>4373</v>
      </c>
      <c r="S13144" t="s">
        <v>20</v>
      </c>
    </row>
    <row r="13145" spans="1:19" x14ac:dyDescent="0.2">
      <c r="A13145" t="s">
        <v>9038</v>
      </c>
      <c r="B13145" t="s">
        <v>75</v>
      </c>
      <c r="C13145">
        <v>2015</v>
      </c>
      <c r="D13145" s="1" t="d">
        <v>1997-04-26</v>
      </c>
      <c r="E13145" s="1" t="str">
        <f t="shared" si="410"/>
        <v>1997</v>
      </c>
      <c r="F13145" s="1" t="str">
        <f t="shared" si="411"/>
        <v>Apr</v>
      </c>
      <c r="G13145" t="s">
        <v>101</v>
      </c>
      <c r="H13145" t="s">
        <v>3314</v>
      </c>
      <c r="I13145">
        <v>0</v>
      </c>
      <c r="J13145">
        <v>0</v>
      </c>
      <c r="K13145">
        <v>0.05</v>
      </c>
      <c r="L13145">
        <v>0</v>
      </c>
      <c r="M13145">
        <v>0.05</v>
      </c>
      <c r="N13145">
        <v>81</v>
      </c>
      <c r="O13145">
        <v>17</v>
      </c>
      <c r="P13145">
        <v>8.3000000000000007</v>
      </c>
      <c r="Q13145">
        <v>29</v>
      </c>
      <c r="R13145" t="s">
        <v>6843</v>
      </c>
      <c r="S13145" t="s">
        <v>53</v>
      </c>
    </row>
    <row r="13146" spans="1:19" x14ac:dyDescent="0.2">
      <c r="A13146" t="s">
        <v>10392</v>
      </c>
      <c r="B13146" t="s">
        <v>32</v>
      </c>
      <c r="C13146">
        <v>2010</v>
      </c>
      <c r="D13146" s="1" t="d">
        <v>1998-12-10</v>
      </c>
      <c r="E13146" s="1" t="str">
        <f t="shared" si="410"/>
        <v>1998</v>
      </c>
      <c r="F13146" s="1" t="str">
        <f t="shared" si="411"/>
        <v>Dec</v>
      </c>
      <c r="G13146" t="s">
        <v>30</v>
      </c>
      <c r="H13146" t="s">
        <v>1511</v>
      </c>
      <c r="I13146">
        <v>0.04</v>
      </c>
      <c r="J13146">
        <v>0</v>
      </c>
      <c r="K13146">
        <v>0</v>
      </c>
      <c r="L13146">
        <v>0</v>
      </c>
      <c r="M13146">
        <v>0.05</v>
      </c>
      <c r="N13146">
        <v>69</v>
      </c>
      <c r="O13146">
        <v>20</v>
      </c>
      <c r="P13146">
        <v>6.3</v>
      </c>
      <c r="Q13146">
        <v>4</v>
      </c>
      <c r="R13146" t="s">
        <v>4378</v>
      </c>
      <c r="S13146" t="s">
        <v>20</v>
      </c>
    </row>
    <row r="13147" spans="1:19" x14ac:dyDescent="0.2">
      <c r="A13147" t="s">
        <v>10742</v>
      </c>
      <c r="B13147" t="s">
        <v>64</v>
      </c>
      <c r="C13147">
        <v>2003</v>
      </c>
      <c r="D13147" s="1" t="d">
        <v>1992-04-17</v>
      </c>
      <c r="E13147" s="1" t="str">
        <f t="shared" si="410"/>
        <v>1992</v>
      </c>
      <c r="F13147" s="1" t="str">
        <f t="shared" si="411"/>
        <v>Apr</v>
      </c>
      <c r="G13147" t="s">
        <v>50</v>
      </c>
      <c r="H13147" t="s">
        <v>1595</v>
      </c>
      <c r="I13147">
        <v>0.04</v>
      </c>
      <c r="J13147">
        <v>0.01</v>
      </c>
      <c r="K13147">
        <v>0</v>
      </c>
      <c r="L13147">
        <v>0</v>
      </c>
      <c r="M13147">
        <v>0.05</v>
      </c>
    </row>
    <row r="13148" spans="1:19" x14ac:dyDescent="0.2">
      <c r="A13148" t="s">
        <v>10743</v>
      </c>
      <c r="B13148" t="s">
        <v>55</v>
      </c>
      <c r="C13148">
        <v>2005</v>
      </c>
      <c r="D13148" s="1" t="d">
        <v>2006-02-24</v>
      </c>
      <c r="E13148" s="1" t="str">
        <f t="shared" si="410"/>
        <v>2006</v>
      </c>
      <c r="F13148" s="1" t="str">
        <f t="shared" si="411"/>
        <v>Feb</v>
      </c>
      <c r="G13148" t="s">
        <v>37</v>
      </c>
      <c r="H13148" t="s">
        <v>134</v>
      </c>
      <c r="I13148">
        <v>0</v>
      </c>
      <c r="J13148">
        <v>0</v>
      </c>
      <c r="K13148">
        <v>0.05</v>
      </c>
      <c r="L13148">
        <v>0</v>
      </c>
      <c r="M13148">
        <v>0.05</v>
      </c>
    </row>
    <row r="13149" spans="1:19" x14ac:dyDescent="0.2">
      <c r="A13149" t="s">
        <v>10491</v>
      </c>
      <c r="B13149" t="s">
        <v>49</v>
      </c>
      <c r="C13149">
        <v>2008</v>
      </c>
      <c r="D13149" s="1" t="d">
        <v>2005-02-13</v>
      </c>
      <c r="E13149" s="1" t="str">
        <f t="shared" si="410"/>
        <v>2005</v>
      </c>
      <c r="F13149" s="1" t="str">
        <f t="shared" si="411"/>
        <v>Feb</v>
      </c>
      <c r="G13149" t="s">
        <v>34</v>
      </c>
      <c r="H13149" t="s">
        <v>10087</v>
      </c>
      <c r="I13149">
        <v>0.05</v>
      </c>
      <c r="J13149">
        <v>0</v>
      </c>
      <c r="K13149">
        <v>0</v>
      </c>
      <c r="L13149">
        <v>0</v>
      </c>
      <c r="M13149">
        <v>0.05</v>
      </c>
      <c r="N13149">
        <v>51</v>
      </c>
      <c r="O13149">
        <v>19</v>
      </c>
      <c r="P13149">
        <v>4.5</v>
      </c>
      <c r="Q13149">
        <v>4</v>
      </c>
      <c r="R13149" t="s">
        <v>3998</v>
      </c>
      <c r="S13149" t="s">
        <v>88</v>
      </c>
    </row>
    <row r="13150" spans="1:19" x14ac:dyDescent="0.2">
      <c r="A13150" t="s">
        <v>8485</v>
      </c>
      <c r="B13150" t="s">
        <v>137</v>
      </c>
      <c r="C13150">
        <v>2004</v>
      </c>
      <c r="D13150" s="1" t="d">
        <v>2015-02-12</v>
      </c>
      <c r="E13150" s="1" t="str">
        <f t="shared" si="410"/>
        <v>2015</v>
      </c>
      <c r="F13150" s="1" t="str">
        <f t="shared" si="411"/>
        <v>Feb</v>
      </c>
      <c r="G13150" t="s">
        <v>50</v>
      </c>
      <c r="H13150" t="s">
        <v>523</v>
      </c>
      <c r="I13150">
        <v>0.04</v>
      </c>
      <c r="J13150">
        <v>0.01</v>
      </c>
      <c r="K13150">
        <v>0</v>
      </c>
      <c r="L13150">
        <v>0</v>
      </c>
      <c r="M13150">
        <v>0.05</v>
      </c>
      <c r="N13150">
        <v>64</v>
      </c>
      <c r="O13150">
        <v>37</v>
      </c>
      <c r="P13150">
        <v>6</v>
      </c>
      <c r="Q13150">
        <v>4</v>
      </c>
      <c r="R13150" t="s">
        <v>761</v>
      </c>
      <c r="S13150" t="s">
        <v>88</v>
      </c>
    </row>
    <row r="13151" spans="1:19" x14ac:dyDescent="0.2">
      <c r="A13151" t="s">
        <v>10744</v>
      </c>
      <c r="B13151" t="s">
        <v>17</v>
      </c>
      <c r="C13151">
        <v>2009</v>
      </c>
      <c r="D13151" s="1" t="d">
        <v>2021-01-24</v>
      </c>
      <c r="E13151" s="1" t="str">
        <f t="shared" si="410"/>
        <v>2021</v>
      </c>
      <c r="F13151" s="1" t="str">
        <f t="shared" si="411"/>
        <v>Jan</v>
      </c>
      <c r="G13151" t="s">
        <v>272</v>
      </c>
      <c r="H13151" t="s">
        <v>372</v>
      </c>
      <c r="I13151">
        <v>0</v>
      </c>
      <c r="J13151">
        <v>0</v>
      </c>
      <c r="K13151">
        <v>0.05</v>
      </c>
      <c r="L13151">
        <v>0</v>
      </c>
      <c r="M13151">
        <v>0.05</v>
      </c>
    </row>
    <row r="13152" spans="1:19" x14ac:dyDescent="0.2">
      <c r="A13152" t="s">
        <v>10467</v>
      </c>
      <c r="B13152" t="s">
        <v>189</v>
      </c>
      <c r="C13152">
        <v>2002</v>
      </c>
      <c r="D13152" s="1" t="d">
        <v>2016-07-21</v>
      </c>
      <c r="E13152" s="1" t="str">
        <f t="shared" si="410"/>
        <v>2016</v>
      </c>
      <c r="F13152" s="1" t="str">
        <f t="shared" si="411"/>
        <v>Jul</v>
      </c>
      <c r="G13152" t="s">
        <v>18</v>
      </c>
      <c r="H13152" t="s">
        <v>234</v>
      </c>
      <c r="I13152">
        <v>0.04</v>
      </c>
      <c r="J13152">
        <v>0.01</v>
      </c>
      <c r="K13152">
        <v>0</v>
      </c>
      <c r="L13152">
        <v>0</v>
      </c>
      <c r="M13152">
        <v>0.05</v>
      </c>
      <c r="N13152">
        <v>62</v>
      </c>
      <c r="O13152">
        <v>6</v>
      </c>
      <c r="P13152" t="s">
        <v>203</v>
      </c>
      <c r="R13152" t="s">
        <v>4584</v>
      </c>
      <c r="S13152" t="s">
        <v>20</v>
      </c>
    </row>
    <row r="13153" spans="1:19" x14ac:dyDescent="0.2">
      <c r="A13153" t="s">
        <v>10745</v>
      </c>
      <c r="B13153" t="s">
        <v>95</v>
      </c>
      <c r="C13153">
        <v>1997</v>
      </c>
      <c r="D13153" s="1" t="d">
        <v>2020-10-26</v>
      </c>
      <c r="E13153" s="1" t="str">
        <f t="shared" si="410"/>
        <v>2020</v>
      </c>
      <c r="F13153" s="1" t="str">
        <f t="shared" si="411"/>
        <v>Oct</v>
      </c>
      <c r="G13153" t="s">
        <v>86</v>
      </c>
      <c r="H13153" t="s">
        <v>128</v>
      </c>
      <c r="I13153">
        <v>0.04</v>
      </c>
      <c r="J13153">
        <v>0.01</v>
      </c>
      <c r="K13153">
        <v>0</v>
      </c>
      <c r="L13153">
        <v>0</v>
      </c>
      <c r="M13153">
        <v>0.05</v>
      </c>
    </row>
    <row r="13154" spans="1:19" x14ac:dyDescent="0.2">
      <c r="A13154" t="s">
        <v>10746</v>
      </c>
      <c r="B13154" t="s">
        <v>95</v>
      </c>
      <c r="C13154">
        <v>1999</v>
      </c>
      <c r="D13154" s="1" t="d">
        <v>2009-12-26</v>
      </c>
      <c r="E13154" s="1" t="str">
        <f t="shared" si="410"/>
        <v>2009</v>
      </c>
      <c r="F13154" s="1" t="str">
        <f t="shared" si="411"/>
        <v>Dec</v>
      </c>
      <c r="G13154" t="s">
        <v>86</v>
      </c>
      <c r="H13154" t="s">
        <v>3470</v>
      </c>
      <c r="I13154">
        <v>0.04</v>
      </c>
      <c r="J13154">
        <v>0.01</v>
      </c>
      <c r="K13154">
        <v>0</v>
      </c>
      <c r="L13154">
        <v>0</v>
      </c>
      <c r="M13154">
        <v>0.05</v>
      </c>
    </row>
    <row r="13155" spans="1:19" x14ac:dyDescent="0.2">
      <c r="A13155" t="s">
        <v>10747</v>
      </c>
      <c r="B13155" t="s">
        <v>95</v>
      </c>
      <c r="C13155">
        <v>2000</v>
      </c>
      <c r="D13155" s="1" t="d">
        <v>1990-02-16</v>
      </c>
      <c r="E13155" s="1" t="str">
        <f t="shared" si="410"/>
        <v>1990</v>
      </c>
      <c r="F13155" s="1" t="str">
        <f t="shared" si="411"/>
        <v>Feb</v>
      </c>
      <c r="G13155" t="s">
        <v>28</v>
      </c>
      <c r="H13155" t="s">
        <v>2283</v>
      </c>
      <c r="I13155">
        <v>0.04</v>
      </c>
      <c r="J13155">
        <v>0.01</v>
      </c>
      <c r="K13155">
        <v>0</v>
      </c>
      <c r="L13155">
        <v>0</v>
      </c>
      <c r="M13155">
        <v>0.05</v>
      </c>
    </row>
    <row r="13156" spans="1:19" x14ac:dyDescent="0.2">
      <c r="A13156" t="s">
        <v>10748</v>
      </c>
      <c r="B13156" t="s">
        <v>95</v>
      </c>
      <c r="C13156">
        <v>1998</v>
      </c>
      <c r="D13156" s="1" t="d">
        <v>2022-06-30</v>
      </c>
      <c r="E13156" s="1" t="str">
        <f t="shared" si="410"/>
        <v>2022</v>
      </c>
      <c r="F13156" s="1" t="str">
        <f t="shared" si="411"/>
        <v>Jun</v>
      </c>
      <c r="G13156" t="s">
        <v>1</v>
      </c>
      <c r="H13156" t="s">
        <v>977</v>
      </c>
      <c r="I13156">
        <v>0.04</v>
      </c>
      <c r="J13156">
        <v>0.01</v>
      </c>
      <c r="K13156">
        <v>0</v>
      </c>
      <c r="L13156">
        <v>0</v>
      </c>
      <c r="M13156">
        <v>0.05</v>
      </c>
    </row>
    <row r="13157" spans="1:19" x14ac:dyDescent="0.2">
      <c r="A13157" t="s">
        <v>10749</v>
      </c>
      <c r="B13157" t="s">
        <v>55</v>
      </c>
      <c r="C13157">
        <v>2006</v>
      </c>
      <c r="D13157" s="1" t="d">
        <v>2022-09-14</v>
      </c>
      <c r="E13157" s="1" t="str">
        <f t="shared" si="410"/>
        <v>2022</v>
      </c>
      <c r="F13157" s="1" t="str">
        <f t="shared" si="411"/>
        <v>Sep</v>
      </c>
      <c r="G13157" t="s">
        <v>24</v>
      </c>
      <c r="H13157" t="s">
        <v>151</v>
      </c>
      <c r="I13157">
        <v>0.02</v>
      </c>
      <c r="J13157">
        <v>0.01</v>
      </c>
      <c r="K13157">
        <v>0.01</v>
      </c>
      <c r="L13157">
        <v>0</v>
      </c>
      <c r="M13157">
        <v>0.05</v>
      </c>
      <c r="N13157">
        <v>81</v>
      </c>
      <c r="O13157">
        <v>42</v>
      </c>
      <c r="P13157">
        <v>8.8000000000000007</v>
      </c>
      <c r="Q13157">
        <v>17</v>
      </c>
      <c r="R13157" t="s">
        <v>637</v>
      </c>
      <c r="S13157" t="s">
        <v>20</v>
      </c>
    </row>
    <row r="13158" spans="1:19" x14ac:dyDescent="0.2">
      <c r="A13158" t="s">
        <v>10750</v>
      </c>
      <c r="B13158" t="s">
        <v>95</v>
      </c>
      <c r="C13158">
        <v>2000</v>
      </c>
      <c r="D13158" s="1" t="d">
        <v>2019-06-22</v>
      </c>
      <c r="E13158" s="1" t="str">
        <f t="shared" si="410"/>
        <v>2019</v>
      </c>
      <c r="F13158" s="1" t="str">
        <f t="shared" si="411"/>
        <v>Jun</v>
      </c>
      <c r="G13158" t="s">
        <v>1</v>
      </c>
      <c r="H13158" t="s">
        <v>248</v>
      </c>
      <c r="I13158">
        <v>0.04</v>
      </c>
      <c r="J13158">
        <v>0.01</v>
      </c>
      <c r="K13158">
        <v>0</v>
      </c>
      <c r="L13158">
        <v>0</v>
      </c>
      <c r="M13158">
        <v>0.05</v>
      </c>
    </row>
    <row r="13159" spans="1:19" x14ac:dyDescent="0.2">
      <c r="A13159" t="s">
        <v>10751</v>
      </c>
      <c r="B13159" t="s">
        <v>32</v>
      </c>
      <c r="C13159">
        <v>2011</v>
      </c>
      <c r="D13159" s="1" t="d">
        <v>2006-03-26</v>
      </c>
      <c r="E13159" s="1" t="str">
        <f t="shared" si="410"/>
        <v>2006</v>
      </c>
      <c r="F13159" s="1" t="str">
        <f t="shared" si="411"/>
        <v>Mar</v>
      </c>
      <c r="G13159" t="s">
        <v>28</v>
      </c>
      <c r="H13159" t="s">
        <v>1091</v>
      </c>
      <c r="I13159">
        <v>0</v>
      </c>
      <c r="J13159">
        <v>0</v>
      </c>
      <c r="K13159">
        <v>0.05</v>
      </c>
      <c r="L13159">
        <v>0</v>
      </c>
      <c r="M13159">
        <v>0.05</v>
      </c>
    </row>
    <row r="13160" spans="1:19" x14ac:dyDescent="0.2">
      <c r="A13160" t="s">
        <v>10752</v>
      </c>
      <c r="B13160" t="s">
        <v>32</v>
      </c>
      <c r="C13160">
        <v>2012</v>
      </c>
      <c r="D13160" s="1" t="d">
        <v>1998-01-26</v>
      </c>
      <c r="E13160" s="1" t="str">
        <f t="shared" si="410"/>
        <v>1998</v>
      </c>
      <c r="F13160" s="1" t="str">
        <f t="shared" si="411"/>
        <v>Jan</v>
      </c>
      <c r="G13160" t="s">
        <v>30</v>
      </c>
      <c r="H13160" t="s">
        <v>1511</v>
      </c>
      <c r="I13160">
        <v>0</v>
      </c>
      <c r="J13160">
        <v>0.04</v>
      </c>
      <c r="K13160">
        <v>0</v>
      </c>
      <c r="L13160">
        <v>0.01</v>
      </c>
      <c r="M13160">
        <v>0.05</v>
      </c>
      <c r="P13160" t="s">
        <v>203</v>
      </c>
      <c r="R13160" t="s">
        <v>1511</v>
      </c>
      <c r="S13160" t="s">
        <v>20</v>
      </c>
    </row>
    <row r="13161" spans="1:19" x14ac:dyDescent="0.2">
      <c r="A13161" t="s">
        <v>10753</v>
      </c>
      <c r="B13161" t="s">
        <v>95</v>
      </c>
      <c r="C13161">
        <v>1999</v>
      </c>
      <c r="D13161" s="1" t="d">
        <v>2013-01-11</v>
      </c>
      <c r="E13161" s="1" t="str">
        <f t="shared" si="410"/>
        <v>2013</v>
      </c>
      <c r="F13161" s="1" t="str">
        <f t="shared" si="411"/>
        <v>Jan</v>
      </c>
      <c r="G13161" t="s">
        <v>18</v>
      </c>
      <c r="H13161" t="s">
        <v>111</v>
      </c>
      <c r="I13161">
        <v>0.04</v>
      </c>
      <c r="J13161">
        <v>0.01</v>
      </c>
      <c r="K13161">
        <v>0</v>
      </c>
      <c r="L13161">
        <v>0</v>
      </c>
      <c r="M13161">
        <v>0.05</v>
      </c>
    </row>
    <row r="13162" spans="1:19" x14ac:dyDescent="0.2">
      <c r="A13162" t="s">
        <v>10754</v>
      </c>
      <c r="B13162" t="s">
        <v>32</v>
      </c>
      <c r="C13162">
        <v>2007</v>
      </c>
      <c r="D13162" s="1" t="d">
        <v>2000-10-20</v>
      </c>
      <c r="E13162" s="1" t="str">
        <f t="shared" si="410"/>
        <v>2000</v>
      </c>
      <c r="F13162" s="1" t="str">
        <f t="shared" si="411"/>
        <v>Oct</v>
      </c>
      <c r="G13162" t="s">
        <v>34</v>
      </c>
      <c r="H13162" t="s">
        <v>1263</v>
      </c>
      <c r="I13162">
        <v>0</v>
      </c>
      <c r="J13162">
        <v>0</v>
      </c>
      <c r="K13162">
        <v>0.05</v>
      </c>
      <c r="L13162">
        <v>0</v>
      </c>
      <c r="M13162">
        <v>0.05</v>
      </c>
    </row>
    <row r="13163" spans="1:19" x14ac:dyDescent="0.2">
      <c r="A13163" t="s">
        <v>10755</v>
      </c>
      <c r="B13163" t="s">
        <v>49</v>
      </c>
      <c r="C13163">
        <v>2009</v>
      </c>
      <c r="D13163" s="1" t="d">
        <v>2016-07-02</v>
      </c>
      <c r="E13163" s="1" t="str">
        <f t="shared" si="410"/>
        <v>2016</v>
      </c>
      <c r="F13163" s="1" t="str">
        <f t="shared" si="411"/>
        <v>Jul</v>
      </c>
      <c r="G13163" t="s">
        <v>18</v>
      </c>
      <c r="H13163" t="s">
        <v>933</v>
      </c>
      <c r="I13163">
        <v>0</v>
      </c>
      <c r="J13163">
        <v>0</v>
      </c>
      <c r="K13163">
        <v>0.05</v>
      </c>
      <c r="L13163">
        <v>0</v>
      </c>
      <c r="M13163">
        <v>0.05</v>
      </c>
    </row>
    <row r="13164" spans="1:19" x14ac:dyDescent="0.2">
      <c r="A13164" t="s">
        <v>10756</v>
      </c>
      <c r="B13164" t="s">
        <v>55</v>
      </c>
      <c r="C13164">
        <v>2007</v>
      </c>
      <c r="D13164" s="1" t="d">
        <v>2021-11-26</v>
      </c>
      <c r="E13164" s="1" t="str">
        <f t="shared" si="410"/>
        <v>2021</v>
      </c>
      <c r="F13164" s="1" t="str">
        <f t="shared" si="411"/>
        <v>Nov</v>
      </c>
      <c r="G13164" t="s">
        <v>34</v>
      </c>
      <c r="H13164" t="s">
        <v>9745</v>
      </c>
      <c r="I13164">
        <v>0</v>
      </c>
      <c r="J13164">
        <v>0</v>
      </c>
      <c r="K13164">
        <v>0.05</v>
      </c>
      <c r="L13164">
        <v>0</v>
      </c>
      <c r="M13164">
        <v>0.05</v>
      </c>
    </row>
    <row r="13165" spans="1:19" x14ac:dyDescent="0.2">
      <c r="A13165" t="s">
        <v>10757</v>
      </c>
      <c r="B13165" t="s">
        <v>137</v>
      </c>
      <c r="C13165">
        <v>2003</v>
      </c>
      <c r="D13165" s="1" t="d">
        <v>2002-09-01</v>
      </c>
      <c r="E13165" s="1" t="str">
        <f t="shared" si="410"/>
        <v>2002</v>
      </c>
      <c r="F13165" s="1" t="str">
        <f t="shared" si="411"/>
        <v>Sep</v>
      </c>
      <c r="G13165" t="s">
        <v>28</v>
      </c>
      <c r="H13165" t="s">
        <v>969</v>
      </c>
      <c r="I13165">
        <v>0.04</v>
      </c>
      <c r="J13165">
        <v>0.01</v>
      </c>
      <c r="K13165">
        <v>0</v>
      </c>
      <c r="L13165">
        <v>0</v>
      </c>
      <c r="M13165">
        <v>0.05</v>
      </c>
      <c r="N13165">
        <v>71</v>
      </c>
      <c r="O13165">
        <v>31</v>
      </c>
      <c r="P13165">
        <v>8.1999999999999993</v>
      </c>
      <c r="Q13165">
        <v>6</v>
      </c>
      <c r="R13165" t="s">
        <v>1189</v>
      </c>
      <c r="S13165" t="s">
        <v>53</v>
      </c>
    </row>
    <row r="13166" spans="1:19" x14ac:dyDescent="0.2">
      <c r="A13166" t="s">
        <v>10758</v>
      </c>
      <c r="B13166" t="s">
        <v>159</v>
      </c>
      <c r="C13166">
        <v>2011</v>
      </c>
      <c r="D13166" s="1" t="d">
        <v>2009-01-03</v>
      </c>
      <c r="E13166" s="1" t="str">
        <f t="shared" si="410"/>
        <v>2009</v>
      </c>
      <c r="F13166" s="1" t="str">
        <f t="shared" si="411"/>
        <v>Jan</v>
      </c>
      <c r="G13166" t="s">
        <v>34</v>
      </c>
      <c r="H13166" t="s">
        <v>68</v>
      </c>
      <c r="I13166">
        <v>0</v>
      </c>
      <c r="J13166">
        <v>0.04</v>
      </c>
      <c r="K13166">
        <v>0</v>
      </c>
      <c r="L13166">
        <v>0.01</v>
      </c>
      <c r="M13166">
        <v>0.05</v>
      </c>
    </row>
    <row r="13167" spans="1:19" x14ac:dyDescent="0.2">
      <c r="A13167" t="s">
        <v>10759</v>
      </c>
      <c r="B13167" t="s">
        <v>57</v>
      </c>
      <c r="C13167">
        <v>1995</v>
      </c>
      <c r="D13167" s="1" t="d">
        <v>2007-11-11</v>
      </c>
      <c r="E13167" s="1" t="str">
        <f t="shared" si="410"/>
        <v>2007</v>
      </c>
      <c r="F13167" s="1" t="str">
        <f t="shared" si="411"/>
        <v>Nov</v>
      </c>
      <c r="G13167" t="s">
        <v>18</v>
      </c>
      <c r="H13167" t="s">
        <v>372</v>
      </c>
      <c r="I13167">
        <v>0</v>
      </c>
      <c r="J13167">
        <v>0</v>
      </c>
      <c r="K13167">
        <v>0.05</v>
      </c>
      <c r="L13167">
        <v>0</v>
      </c>
      <c r="M13167">
        <v>0.05</v>
      </c>
    </row>
    <row r="13168" spans="1:19" x14ac:dyDescent="0.2">
      <c r="A13168" t="s">
        <v>10760</v>
      </c>
      <c r="B13168" t="s">
        <v>32</v>
      </c>
      <c r="C13168">
        <v>2010</v>
      </c>
      <c r="D13168" s="1" t="d">
        <v>2016-01-02</v>
      </c>
      <c r="E13168" s="1" t="str">
        <f t="shared" si="410"/>
        <v>2016</v>
      </c>
      <c r="F13168" s="1" t="str">
        <f t="shared" si="411"/>
        <v>Jan</v>
      </c>
      <c r="G13168" t="s">
        <v>101</v>
      </c>
      <c r="H13168" t="s">
        <v>8430</v>
      </c>
      <c r="I13168">
        <v>0.02</v>
      </c>
      <c r="J13168">
        <v>0.02</v>
      </c>
      <c r="K13168">
        <v>0</v>
      </c>
      <c r="L13168">
        <v>0</v>
      </c>
      <c r="M13168">
        <v>0.05</v>
      </c>
    </row>
    <row r="13169" spans="1:19" x14ac:dyDescent="0.2">
      <c r="A13169" t="s">
        <v>10761</v>
      </c>
      <c r="B13169" t="s">
        <v>104</v>
      </c>
      <c r="C13169">
        <v>1999</v>
      </c>
      <c r="D13169" s="1" t="d">
        <v>2006-02-12</v>
      </c>
      <c r="E13169" s="1" t="str">
        <f t="shared" si="410"/>
        <v>2006</v>
      </c>
      <c r="F13169" s="1" t="str">
        <f t="shared" si="411"/>
        <v>Feb</v>
      </c>
      <c r="G13169" t="s">
        <v>50</v>
      </c>
      <c r="H13169" t="s">
        <v>1611</v>
      </c>
      <c r="I13169">
        <v>0.03</v>
      </c>
      <c r="J13169">
        <v>0.02</v>
      </c>
      <c r="K13169">
        <v>0</v>
      </c>
      <c r="L13169">
        <v>0</v>
      </c>
      <c r="M13169">
        <v>0.05</v>
      </c>
    </row>
    <row r="13170" spans="1:19" x14ac:dyDescent="0.2">
      <c r="A13170" t="s">
        <v>10762</v>
      </c>
      <c r="B13170" t="s">
        <v>49</v>
      </c>
      <c r="C13170">
        <v>2013</v>
      </c>
      <c r="D13170" s="1" t="d">
        <v>1995-08-05</v>
      </c>
      <c r="E13170" s="1" t="str">
        <f t="shared" si="410"/>
        <v>1995</v>
      </c>
      <c r="F13170" s="1" t="str">
        <f t="shared" si="411"/>
        <v>Aug</v>
      </c>
      <c r="G13170" t="s">
        <v>18</v>
      </c>
      <c r="H13170" t="s">
        <v>933</v>
      </c>
      <c r="I13170">
        <v>0</v>
      </c>
      <c r="J13170">
        <v>0</v>
      </c>
      <c r="K13170">
        <v>0.05</v>
      </c>
      <c r="L13170">
        <v>0</v>
      </c>
      <c r="M13170">
        <v>0.05</v>
      </c>
    </row>
    <row r="13171" spans="1:19" x14ac:dyDescent="0.2">
      <c r="A13171" t="s">
        <v>6157</v>
      </c>
      <c r="B13171" t="s">
        <v>49</v>
      </c>
      <c r="C13171">
        <v>2015</v>
      </c>
      <c r="D13171" s="1" t="d">
        <v>1998-12-29</v>
      </c>
      <c r="E13171" s="1" t="str">
        <f t="shared" si="410"/>
        <v>1998</v>
      </c>
      <c r="F13171" s="1" t="str">
        <f t="shared" si="411"/>
        <v>Dec</v>
      </c>
      <c r="G13171" t="s">
        <v>24</v>
      </c>
      <c r="H13171" t="s">
        <v>6158</v>
      </c>
      <c r="I13171">
        <v>0</v>
      </c>
      <c r="J13171">
        <v>0.03</v>
      </c>
      <c r="K13171">
        <v>0.01</v>
      </c>
      <c r="L13171">
        <v>0.01</v>
      </c>
      <c r="M13171">
        <v>0.05</v>
      </c>
      <c r="P13171">
        <v>4.8</v>
      </c>
      <c r="Q13171">
        <v>4</v>
      </c>
      <c r="R13171" t="s">
        <v>4433</v>
      </c>
    </row>
    <row r="13172" spans="1:19" x14ac:dyDescent="0.2">
      <c r="A13172" t="s">
        <v>10763</v>
      </c>
      <c r="B13172" t="s">
        <v>32</v>
      </c>
      <c r="C13172">
        <v>2012</v>
      </c>
      <c r="D13172" s="1" t="d">
        <v>2009-04-29</v>
      </c>
      <c r="E13172" s="1" t="str">
        <f t="shared" si="410"/>
        <v>2009</v>
      </c>
      <c r="F13172" s="1" t="str">
        <f t="shared" si="411"/>
        <v>Apr</v>
      </c>
      <c r="G13172" t="s">
        <v>50</v>
      </c>
      <c r="H13172" t="s">
        <v>372</v>
      </c>
      <c r="I13172">
        <v>0</v>
      </c>
      <c r="J13172">
        <v>0</v>
      </c>
      <c r="K13172">
        <v>0.05</v>
      </c>
      <c r="L13172">
        <v>0</v>
      </c>
      <c r="M13172">
        <v>0.05</v>
      </c>
    </row>
    <row r="13173" spans="1:19" x14ac:dyDescent="0.2">
      <c r="A13173" t="s">
        <v>10764</v>
      </c>
      <c r="B13173" t="s">
        <v>64</v>
      </c>
      <c r="C13173">
        <v>2003</v>
      </c>
      <c r="D13173" s="1" t="d">
        <v>2011-06-30</v>
      </c>
      <c r="E13173" s="1" t="str">
        <f t="shared" si="410"/>
        <v>2011</v>
      </c>
      <c r="F13173" s="1" t="str">
        <f t="shared" si="411"/>
        <v>Jun</v>
      </c>
      <c r="G13173" t="s">
        <v>50</v>
      </c>
      <c r="H13173" t="s">
        <v>5017</v>
      </c>
      <c r="I13173">
        <v>0.04</v>
      </c>
      <c r="J13173">
        <v>0.01</v>
      </c>
      <c r="K13173">
        <v>0</v>
      </c>
      <c r="L13173">
        <v>0</v>
      </c>
      <c r="M13173">
        <v>0.05</v>
      </c>
      <c r="P13173">
        <v>9</v>
      </c>
      <c r="Q13173">
        <v>21</v>
      </c>
      <c r="R13173" t="s">
        <v>5861</v>
      </c>
      <c r="S13173" t="s">
        <v>20</v>
      </c>
    </row>
    <row r="13174" spans="1:19" x14ac:dyDescent="0.2">
      <c r="A13174" t="s">
        <v>10192</v>
      </c>
      <c r="B13174" t="s">
        <v>44</v>
      </c>
      <c r="C13174">
        <v>2012</v>
      </c>
      <c r="D13174" s="1" t="d">
        <v>1991-08-20</v>
      </c>
      <c r="E13174" s="1" t="str">
        <f t="shared" si="410"/>
        <v>1991</v>
      </c>
      <c r="F13174" s="1" t="str">
        <f t="shared" si="411"/>
        <v>Aug</v>
      </c>
      <c r="G13174" t="s">
        <v>34</v>
      </c>
      <c r="H13174" t="s">
        <v>202</v>
      </c>
      <c r="I13174">
        <v>0</v>
      </c>
      <c r="J13174">
        <v>0.05</v>
      </c>
      <c r="K13174">
        <v>0</v>
      </c>
      <c r="L13174">
        <v>0</v>
      </c>
      <c r="M13174">
        <v>0.05</v>
      </c>
      <c r="N13174">
        <v>77</v>
      </c>
      <c r="O13174">
        <v>6</v>
      </c>
      <c r="P13174">
        <v>6.7</v>
      </c>
      <c r="Q13174">
        <v>6</v>
      </c>
      <c r="R13174" t="s">
        <v>1430</v>
      </c>
      <c r="S13174" t="s">
        <v>112</v>
      </c>
    </row>
    <row r="13175" spans="1:19" x14ac:dyDescent="0.2">
      <c r="A13175" t="s">
        <v>3795</v>
      </c>
      <c r="B13175" t="s">
        <v>1015</v>
      </c>
      <c r="C13175">
        <v>2013</v>
      </c>
      <c r="D13175" s="1" t="d">
        <v>2000-11-03</v>
      </c>
      <c r="E13175" s="1" t="str">
        <f t="shared" si="410"/>
        <v>2000</v>
      </c>
      <c r="F13175" s="1" t="str">
        <f t="shared" si="411"/>
        <v>Nov</v>
      </c>
      <c r="G13175" t="s">
        <v>28</v>
      </c>
      <c r="H13175" t="s">
        <v>2780</v>
      </c>
      <c r="I13175">
        <v>0</v>
      </c>
      <c r="J13175">
        <v>0</v>
      </c>
      <c r="K13175">
        <v>0.05</v>
      </c>
      <c r="L13175">
        <v>0</v>
      </c>
      <c r="M13175">
        <v>0.05</v>
      </c>
    </row>
    <row r="13176" spans="1:19" x14ac:dyDescent="0.2">
      <c r="A13176" t="s">
        <v>10765</v>
      </c>
      <c r="B13176" t="s">
        <v>32</v>
      </c>
      <c r="C13176">
        <v>2006</v>
      </c>
      <c r="D13176" s="1" t="d">
        <v>2002-04-09</v>
      </c>
      <c r="E13176" s="1" t="str">
        <f t="shared" si="410"/>
        <v>2002</v>
      </c>
      <c r="F13176" s="1" t="str">
        <f t="shared" si="411"/>
        <v>Apr</v>
      </c>
      <c r="G13176" t="s">
        <v>86</v>
      </c>
      <c r="H13176" t="s">
        <v>663</v>
      </c>
      <c r="I13176">
        <v>0.05</v>
      </c>
      <c r="J13176">
        <v>0</v>
      </c>
      <c r="K13176">
        <v>0</v>
      </c>
      <c r="L13176">
        <v>0</v>
      </c>
      <c r="M13176">
        <v>0.05</v>
      </c>
      <c r="N13176">
        <v>60</v>
      </c>
      <c r="O13176">
        <v>25</v>
      </c>
      <c r="P13176">
        <v>5.8</v>
      </c>
      <c r="Q13176">
        <v>9</v>
      </c>
      <c r="R13176" t="s">
        <v>2748</v>
      </c>
      <c r="S13176" t="s">
        <v>88</v>
      </c>
    </row>
    <row r="13177" spans="1:19" x14ac:dyDescent="0.2">
      <c r="A13177" t="s">
        <v>6259</v>
      </c>
      <c r="B13177" t="s">
        <v>189</v>
      </c>
      <c r="C13177">
        <v>2002</v>
      </c>
      <c r="D13177" s="1" t="d">
        <v>1998-02-07</v>
      </c>
      <c r="E13177" s="1" t="str">
        <f t="shared" si="410"/>
        <v>1998</v>
      </c>
      <c r="F13177" s="1" t="str">
        <f t="shared" si="411"/>
        <v>Feb</v>
      </c>
      <c r="G13177" t="s">
        <v>18</v>
      </c>
      <c r="H13177" t="s">
        <v>484</v>
      </c>
      <c r="I13177">
        <v>0.04</v>
      </c>
      <c r="J13177">
        <v>0.01</v>
      </c>
      <c r="K13177">
        <v>0</v>
      </c>
      <c r="L13177">
        <v>0</v>
      </c>
      <c r="M13177">
        <v>0.05</v>
      </c>
      <c r="N13177">
        <v>68</v>
      </c>
      <c r="O13177">
        <v>16</v>
      </c>
      <c r="P13177">
        <v>4.5</v>
      </c>
      <c r="Q13177">
        <v>4</v>
      </c>
      <c r="R13177" t="s">
        <v>1620</v>
      </c>
      <c r="S13177" t="s">
        <v>88</v>
      </c>
    </row>
    <row r="13178" spans="1:19" x14ac:dyDescent="0.2">
      <c r="A13178" t="s">
        <v>10766</v>
      </c>
      <c r="B13178" t="s">
        <v>32</v>
      </c>
      <c r="C13178">
        <v>2007</v>
      </c>
      <c r="D13178" s="1" t="d">
        <v>1996-03-18</v>
      </c>
      <c r="E13178" s="1" t="str">
        <f t="shared" si="410"/>
        <v>1996</v>
      </c>
      <c r="F13178" s="1" t="str">
        <f t="shared" si="411"/>
        <v>Mar</v>
      </c>
      <c r="G13178" t="s">
        <v>28</v>
      </c>
      <c r="H13178" t="s">
        <v>134</v>
      </c>
      <c r="I13178">
        <v>0.05</v>
      </c>
      <c r="J13178">
        <v>0</v>
      </c>
      <c r="K13178">
        <v>0</v>
      </c>
      <c r="L13178">
        <v>0</v>
      </c>
      <c r="M13178">
        <v>0.05</v>
      </c>
    </row>
    <row r="13179" spans="1:19" x14ac:dyDescent="0.2">
      <c r="A13179" t="s">
        <v>10767</v>
      </c>
      <c r="B13179" t="s">
        <v>32</v>
      </c>
      <c r="C13179">
        <v>2010</v>
      </c>
      <c r="D13179" s="1" t="d">
        <v>2019-06-24</v>
      </c>
      <c r="E13179" s="1" t="str">
        <f t="shared" si="410"/>
        <v>2019</v>
      </c>
      <c r="F13179" s="1" t="str">
        <f t="shared" si="411"/>
        <v>Jun</v>
      </c>
      <c r="G13179" t="s">
        <v>101</v>
      </c>
      <c r="H13179" t="s">
        <v>372</v>
      </c>
      <c r="I13179">
        <v>0</v>
      </c>
      <c r="J13179">
        <v>0</v>
      </c>
      <c r="K13179">
        <v>0.05</v>
      </c>
      <c r="L13179">
        <v>0</v>
      </c>
      <c r="M13179">
        <v>0.05</v>
      </c>
    </row>
    <row r="13180" spans="1:19" x14ac:dyDescent="0.2">
      <c r="A13180" t="s">
        <v>10768</v>
      </c>
      <c r="B13180" t="s">
        <v>64</v>
      </c>
      <c r="C13180">
        <v>2002</v>
      </c>
      <c r="D13180" s="1" t="d">
        <v>2010-09-25</v>
      </c>
      <c r="E13180" s="1" t="str">
        <f t="shared" si="410"/>
        <v>2010</v>
      </c>
      <c r="F13180" s="1" t="str">
        <f t="shared" si="411"/>
        <v>Sep</v>
      </c>
      <c r="G13180" t="s">
        <v>30</v>
      </c>
      <c r="H13180" t="s">
        <v>663</v>
      </c>
      <c r="I13180">
        <v>0.04</v>
      </c>
      <c r="J13180">
        <v>0.01</v>
      </c>
      <c r="K13180">
        <v>0</v>
      </c>
      <c r="L13180">
        <v>0</v>
      </c>
      <c r="M13180">
        <v>0.05</v>
      </c>
      <c r="N13180">
        <v>70</v>
      </c>
      <c r="O13180">
        <v>8</v>
      </c>
      <c r="P13180" t="s">
        <v>203</v>
      </c>
      <c r="R13180" t="s">
        <v>10769</v>
      </c>
      <c r="S13180" t="s">
        <v>20</v>
      </c>
    </row>
    <row r="13181" spans="1:19" x14ac:dyDescent="0.2">
      <c r="A13181" t="s">
        <v>9205</v>
      </c>
      <c r="B13181" t="s">
        <v>75</v>
      </c>
      <c r="C13181">
        <v>2015</v>
      </c>
      <c r="D13181" s="1" t="d">
        <v>1999-05-04</v>
      </c>
      <c r="E13181" s="1" t="str">
        <f t="shared" si="410"/>
        <v>1999</v>
      </c>
      <c r="F13181" s="1" t="str">
        <f t="shared" si="411"/>
        <v>May</v>
      </c>
      <c r="G13181" t="s">
        <v>50</v>
      </c>
      <c r="H13181" t="s">
        <v>222</v>
      </c>
      <c r="I13181">
        <v>0</v>
      </c>
      <c r="J13181">
        <v>0</v>
      </c>
      <c r="K13181">
        <v>0.05</v>
      </c>
      <c r="L13181">
        <v>0</v>
      </c>
      <c r="M13181">
        <v>0.05</v>
      </c>
    </row>
    <row r="13182" spans="1:19" x14ac:dyDescent="0.2">
      <c r="A13182" t="s">
        <v>10770</v>
      </c>
      <c r="B13182" t="s">
        <v>32</v>
      </c>
      <c r="C13182">
        <v>2010</v>
      </c>
      <c r="D13182" s="1" t="d">
        <v>2019-04-16</v>
      </c>
      <c r="E13182" s="1" t="str">
        <f t="shared" si="410"/>
        <v>2019</v>
      </c>
      <c r="F13182" s="1" t="str">
        <f t="shared" si="411"/>
        <v>Apr</v>
      </c>
      <c r="G13182" t="s">
        <v>24</v>
      </c>
      <c r="H13182" t="s">
        <v>111</v>
      </c>
      <c r="I13182">
        <v>0.02</v>
      </c>
      <c r="J13182">
        <v>0.02</v>
      </c>
      <c r="K13182">
        <v>0</v>
      </c>
      <c r="L13182">
        <v>0</v>
      </c>
      <c r="M13182">
        <v>0.05</v>
      </c>
    </row>
    <row r="13183" spans="1:19" x14ac:dyDescent="0.2">
      <c r="A13183" t="s">
        <v>10771</v>
      </c>
      <c r="B13183" t="s">
        <v>159</v>
      </c>
      <c r="C13183">
        <v>2006</v>
      </c>
      <c r="D13183" s="1" t="d">
        <v>2007-07-19</v>
      </c>
      <c r="E13183" s="1" t="str">
        <f t="shared" si="410"/>
        <v>2007</v>
      </c>
      <c r="F13183" s="1" t="str">
        <f t="shared" si="411"/>
        <v>Jul</v>
      </c>
      <c r="G13183" t="s">
        <v>101</v>
      </c>
      <c r="H13183" t="s">
        <v>372</v>
      </c>
      <c r="I13183">
        <v>0</v>
      </c>
      <c r="J13183">
        <v>0</v>
      </c>
      <c r="K13183">
        <v>0.05</v>
      </c>
      <c r="L13183">
        <v>0</v>
      </c>
      <c r="M13183">
        <v>0.05</v>
      </c>
    </row>
    <row r="13184" spans="1:19" x14ac:dyDescent="0.2">
      <c r="A13184" t="s">
        <v>10772</v>
      </c>
      <c r="B13184" t="s">
        <v>57</v>
      </c>
      <c r="C13184">
        <v>1994</v>
      </c>
      <c r="D13184" s="1" t="d">
        <v>2003-09-02</v>
      </c>
      <c r="E13184" s="1" t="str">
        <f t="shared" si="410"/>
        <v>2003</v>
      </c>
      <c r="F13184" s="1" t="str">
        <f t="shared" si="411"/>
        <v>Sep</v>
      </c>
      <c r="G13184" t="s">
        <v>34</v>
      </c>
      <c r="H13184" t="s">
        <v>10773</v>
      </c>
      <c r="I13184">
        <v>0</v>
      </c>
      <c r="J13184">
        <v>0</v>
      </c>
      <c r="K13184">
        <v>0.05</v>
      </c>
      <c r="L13184">
        <v>0</v>
      </c>
      <c r="M13184">
        <v>0.05</v>
      </c>
    </row>
    <row r="13185" spans="1:19" x14ac:dyDescent="0.2">
      <c r="A13185" t="s">
        <v>10399</v>
      </c>
      <c r="B13185" t="s">
        <v>1015</v>
      </c>
      <c r="C13185">
        <v>2016</v>
      </c>
      <c r="D13185" s="1" t="d">
        <v>1992-07-24</v>
      </c>
      <c r="E13185" s="1" t="str">
        <f t="shared" si="410"/>
        <v>1992</v>
      </c>
      <c r="F13185" s="1" t="str">
        <f t="shared" si="411"/>
        <v>Jul</v>
      </c>
      <c r="G13185" t="s">
        <v>50</v>
      </c>
      <c r="H13185" t="s">
        <v>372</v>
      </c>
      <c r="I13185">
        <v>0</v>
      </c>
      <c r="J13185">
        <v>0</v>
      </c>
      <c r="K13185">
        <v>0.05</v>
      </c>
      <c r="L13185">
        <v>0</v>
      </c>
      <c r="M13185">
        <v>0.05</v>
      </c>
    </row>
    <row r="13186" spans="1:19" x14ac:dyDescent="0.2">
      <c r="A13186" t="s">
        <v>10774</v>
      </c>
      <c r="B13186" t="s">
        <v>159</v>
      </c>
      <c r="C13186">
        <v>2010</v>
      </c>
      <c r="D13186" s="1" t="d">
        <v>2019-06-01</v>
      </c>
      <c r="E13186" s="1" t="str">
        <f t="shared" si="410"/>
        <v>2019</v>
      </c>
      <c r="F13186" s="1" t="str">
        <f t="shared" si="411"/>
        <v>Jun</v>
      </c>
      <c r="G13186" t="s">
        <v>101</v>
      </c>
      <c r="H13186" t="s">
        <v>6843</v>
      </c>
      <c r="I13186">
        <v>0</v>
      </c>
      <c r="J13186">
        <v>0</v>
      </c>
      <c r="K13186">
        <v>0.05</v>
      </c>
      <c r="L13186">
        <v>0</v>
      </c>
      <c r="M13186">
        <v>0.05</v>
      </c>
    </row>
    <row r="13187" spans="1:19" x14ac:dyDescent="0.2">
      <c r="A13187" t="s">
        <v>2931</v>
      </c>
      <c r="B13187" t="s">
        <v>148</v>
      </c>
      <c r="C13187">
        <v>2005</v>
      </c>
      <c r="D13187" s="1" t="d">
        <v>2013-08-23</v>
      </c>
      <c r="E13187" s="1" t="str">
        <f t="shared" ref="E13187:E13250" si="412">TEXT(D13187,"yyyy")</f>
        <v>2013</v>
      </c>
      <c r="F13187" s="1" t="str">
        <f t="shared" ref="F13187:F13250" si="413">TEXT(D13187,"mmm")</f>
        <v>Aug</v>
      </c>
      <c r="G13187" t="s">
        <v>37</v>
      </c>
      <c r="H13187" t="s">
        <v>254</v>
      </c>
      <c r="I13187">
        <v>0</v>
      </c>
      <c r="J13187">
        <v>0.04</v>
      </c>
      <c r="K13187">
        <v>0</v>
      </c>
      <c r="L13187">
        <v>0.01</v>
      </c>
      <c r="M13187">
        <v>0.05</v>
      </c>
      <c r="N13187">
        <v>78</v>
      </c>
      <c r="O13187">
        <v>34</v>
      </c>
      <c r="P13187">
        <v>8.6999999999999993</v>
      </c>
      <c r="Q13187">
        <v>279</v>
      </c>
      <c r="R13187" t="s">
        <v>254</v>
      </c>
      <c r="S13187" t="s">
        <v>88</v>
      </c>
    </row>
    <row r="13188" spans="1:19" x14ac:dyDescent="0.2">
      <c r="A13188" t="s">
        <v>10775</v>
      </c>
      <c r="B13188" t="s">
        <v>17</v>
      </c>
      <c r="C13188">
        <v>2009</v>
      </c>
      <c r="D13188" s="1" t="d">
        <v>2005-04-18</v>
      </c>
      <c r="E13188" s="1" t="str">
        <f t="shared" si="412"/>
        <v>2005</v>
      </c>
      <c r="F13188" s="1" t="str">
        <f t="shared" si="413"/>
        <v>Apr</v>
      </c>
      <c r="G13188" t="s">
        <v>24</v>
      </c>
      <c r="H13188" t="s">
        <v>2703</v>
      </c>
      <c r="I13188">
        <v>0.03</v>
      </c>
      <c r="J13188">
        <v>0.01</v>
      </c>
      <c r="K13188">
        <v>0</v>
      </c>
      <c r="L13188">
        <v>0</v>
      </c>
      <c r="M13188">
        <v>0.05</v>
      </c>
      <c r="P13188" t="s">
        <v>203</v>
      </c>
      <c r="R13188" t="s">
        <v>7494</v>
      </c>
      <c r="S13188" t="s">
        <v>20</v>
      </c>
    </row>
    <row r="13189" spans="1:19" x14ac:dyDescent="0.2">
      <c r="A13189" t="s">
        <v>10776</v>
      </c>
      <c r="B13189" t="s">
        <v>104</v>
      </c>
      <c r="C13189">
        <v>1996</v>
      </c>
      <c r="D13189" s="1" t="d">
        <v>1992-11-13</v>
      </c>
      <c r="E13189" s="1" t="str">
        <f t="shared" si="412"/>
        <v>1992</v>
      </c>
      <c r="F13189" s="1" t="str">
        <f t="shared" si="413"/>
        <v>Nov</v>
      </c>
      <c r="G13189" t="s">
        <v>101</v>
      </c>
      <c r="H13189" t="s">
        <v>1836</v>
      </c>
      <c r="I13189">
        <v>0.03</v>
      </c>
      <c r="J13189">
        <v>0.02</v>
      </c>
      <c r="K13189">
        <v>0</v>
      </c>
      <c r="L13189">
        <v>0</v>
      </c>
      <c r="M13189">
        <v>0.05</v>
      </c>
    </row>
    <row r="13190" spans="1:19" x14ac:dyDescent="0.2">
      <c r="A13190" t="s">
        <v>10777</v>
      </c>
      <c r="B13190" t="s">
        <v>64</v>
      </c>
      <c r="C13190">
        <v>2003</v>
      </c>
      <c r="D13190" s="1" t="d">
        <v>2016-05-16</v>
      </c>
      <c r="E13190" s="1" t="str">
        <f t="shared" si="412"/>
        <v>2016</v>
      </c>
      <c r="F13190" s="1" t="str">
        <f t="shared" si="413"/>
        <v>May</v>
      </c>
      <c r="G13190" t="s">
        <v>30</v>
      </c>
      <c r="H13190" t="s">
        <v>71</v>
      </c>
      <c r="I13190">
        <v>0.04</v>
      </c>
      <c r="J13190">
        <v>0.01</v>
      </c>
      <c r="K13190">
        <v>0</v>
      </c>
      <c r="L13190">
        <v>0</v>
      </c>
      <c r="M13190">
        <v>0.05</v>
      </c>
      <c r="N13190">
        <v>75</v>
      </c>
      <c r="O13190">
        <v>16</v>
      </c>
      <c r="P13190">
        <v>9.1</v>
      </c>
      <c r="Q13190">
        <v>15</v>
      </c>
      <c r="R13190" t="s">
        <v>373</v>
      </c>
      <c r="S13190" t="s">
        <v>20</v>
      </c>
    </row>
    <row r="13191" spans="1:19" x14ac:dyDescent="0.2">
      <c r="A13191" t="s">
        <v>10778</v>
      </c>
      <c r="B13191" t="s">
        <v>57</v>
      </c>
      <c r="C13191">
        <v>1993</v>
      </c>
      <c r="D13191" s="1" t="d">
        <v>2016-12-12</v>
      </c>
      <c r="E13191" s="1" t="str">
        <f t="shared" si="412"/>
        <v>2016</v>
      </c>
      <c r="F13191" s="1" t="str">
        <f t="shared" si="413"/>
        <v>Dec</v>
      </c>
      <c r="G13191" t="s">
        <v>18</v>
      </c>
      <c r="H13191" t="s">
        <v>10779</v>
      </c>
      <c r="I13191">
        <v>0</v>
      </c>
      <c r="J13191">
        <v>0</v>
      </c>
      <c r="K13191">
        <v>0.05</v>
      </c>
      <c r="L13191">
        <v>0</v>
      </c>
      <c r="M13191">
        <v>0.05</v>
      </c>
    </row>
    <row r="13192" spans="1:19" x14ac:dyDescent="0.2">
      <c r="A13192" t="s">
        <v>10780</v>
      </c>
      <c r="B13192" t="s">
        <v>55</v>
      </c>
      <c r="C13192">
        <v>2004</v>
      </c>
      <c r="D13192" s="1" t="d">
        <v>2001-10-31</v>
      </c>
      <c r="E13192" s="1" t="str">
        <f t="shared" si="412"/>
        <v>2001</v>
      </c>
      <c r="F13192" s="1" t="str">
        <f t="shared" si="413"/>
        <v>Oct</v>
      </c>
      <c r="G13192" t="s">
        <v>101</v>
      </c>
      <c r="H13192" t="s">
        <v>933</v>
      </c>
      <c r="I13192">
        <v>0</v>
      </c>
      <c r="J13192">
        <v>0</v>
      </c>
      <c r="K13192">
        <v>0.05</v>
      </c>
      <c r="L13192">
        <v>0</v>
      </c>
      <c r="M13192">
        <v>0.05</v>
      </c>
    </row>
    <row r="13193" spans="1:19" x14ac:dyDescent="0.2">
      <c r="A13193" t="s">
        <v>8780</v>
      </c>
      <c r="B13193" t="s">
        <v>189</v>
      </c>
      <c r="C13193">
        <v>2005</v>
      </c>
      <c r="D13193" s="1" t="d">
        <v>1993-01-04</v>
      </c>
      <c r="E13193" s="1" t="str">
        <f t="shared" si="412"/>
        <v>1993</v>
      </c>
      <c r="F13193" s="1" t="str">
        <f t="shared" si="413"/>
        <v>Jan</v>
      </c>
      <c r="G13193" t="s">
        <v>1</v>
      </c>
      <c r="H13193" t="s">
        <v>1309</v>
      </c>
      <c r="I13193">
        <v>0.04</v>
      </c>
      <c r="J13193">
        <v>0.01</v>
      </c>
      <c r="K13193">
        <v>0</v>
      </c>
      <c r="L13193">
        <v>0</v>
      </c>
      <c r="M13193">
        <v>0.05</v>
      </c>
      <c r="N13193">
        <v>58</v>
      </c>
      <c r="O13193">
        <v>6</v>
      </c>
      <c r="P13193" t="s">
        <v>203</v>
      </c>
      <c r="R13193" t="s">
        <v>1746</v>
      </c>
      <c r="S13193" t="s">
        <v>112</v>
      </c>
    </row>
    <row r="13194" spans="1:19" x14ac:dyDescent="0.2">
      <c r="A13194" t="s">
        <v>5499</v>
      </c>
      <c r="B13194" t="s">
        <v>148</v>
      </c>
      <c r="C13194">
        <v>2014</v>
      </c>
      <c r="D13194" s="1" t="d">
        <v>2000-12-14</v>
      </c>
      <c r="E13194" s="1" t="str">
        <f t="shared" si="412"/>
        <v>2000</v>
      </c>
      <c r="F13194" s="1" t="str">
        <f t="shared" si="413"/>
        <v>Dec</v>
      </c>
      <c r="G13194" t="s">
        <v>101</v>
      </c>
      <c r="H13194" t="s">
        <v>1791</v>
      </c>
      <c r="I13194">
        <v>0</v>
      </c>
      <c r="J13194">
        <v>0.05</v>
      </c>
      <c r="K13194">
        <v>0</v>
      </c>
      <c r="L13194">
        <v>0</v>
      </c>
      <c r="M13194">
        <v>0.05</v>
      </c>
    </row>
    <row r="13195" spans="1:19" x14ac:dyDescent="0.2">
      <c r="A13195" t="s">
        <v>10781</v>
      </c>
      <c r="B13195" t="s">
        <v>159</v>
      </c>
      <c r="C13195">
        <v>2006</v>
      </c>
      <c r="D13195" s="1" t="d">
        <v>1998-06-05</v>
      </c>
      <c r="E13195" s="1" t="str">
        <f t="shared" si="412"/>
        <v>1998</v>
      </c>
      <c r="F13195" s="1" t="str">
        <f t="shared" si="413"/>
        <v>Jun</v>
      </c>
      <c r="G13195" t="s">
        <v>18</v>
      </c>
      <c r="H13195" t="s">
        <v>1708</v>
      </c>
      <c r="I13195">
        <v>0.05</v>
      </c>
      <c r="J13195">
        <v>0</v>
      </c>
      <c r="K13195">
        <v>0</v>
      </c>
      <c r="L13195">
        <v>0</v>
      </c>
      <c r="M13195">
        <v>0.05</v>
      </c>
      <c r="P13195" t="s">
        <v>203</v>
      </c>
      <c r="R13195" t="s">
        <v>1708</v>
      </c>
      <c r="S13195" t="s">
        <v>20</v>
      </c>
    </row>
    <row r="13196" spans="1:19" x14ac:dyDescent="0.2">
      <c r="A13196" t="s">
        <v>10782</v>
      </c>
      <c r="B13196" t="s">
        <v>79</v>
      </c>
      <c r="C13196">
        <v>2012</v>
      </c>
      <c r="D13196" s="1" t="d">
        <v>2007-05-19</v>
      </c>
      <c r="E13196" s="1" t="str">
        <f t="shared" si="412"/>
        <v>2007</v>
      </c>
      <c r="F13196" s="1" t="str">
        <f t="shared" si="413"/>
        <v>May</v>
      </c>
      <c r="G13196" t="s">
        <v>50</v>
      </c>
      <c r="H13196" t="s">
        <v>250</v>
      </c>
      <c r="I13196">
        <v>0</v>
      </c>
      <c r="J13196">
        <v>0</v>
      </c>
      <c r="K13196">
        <v>0.05</v>
      </c>
      <c r="L13196">
        <v>0</v>
      </c>
      <c r="M13196">
        <v>0.05</v>
      </c>
    </row>
    <row r="13197" spans="1:19" x14ac:dyDescent="0.2">
      <c r="A13197" t="s">
        <v>10783</v>
      </c>
      <c r="B13197" t="s">
        <v>44</v>
      </c>
      <c r="C13197" t="s">
        <v>286</v>
      </c>
      <c r="D13197" s="1" t="d">
        <v>1990-05-06</v>
      </c>
      <c r="E13197" s="1" t="str">
        <f t="shared" si="412"/>
        <v>1990</v>
      </c>
      <c r="F13197" s="1" t="str">
        <f t="shared" si="413"/>
        <v>May</v>
      </c>
      <c r="G13197" t="s">
        <v>24</v>
      </c>
      <c r="H13197" t="s">
        <v>1791</v>
      </c>
      <c r="I13197">
        <v>0</v>
      </c>
      <c r="J13197">
        <v>0.04</v>
      </c>
      <c r="K13197">
        <v>0</v>
      </c>
      <c r="L13197">
        <v>0.01</v>
      </c>
      <c r="M13197">
        <v>0.05</v>
      </c>
      <c r="N13197">
        <v>46</v>
      </c>
      <c r="O13197">
        <v>7</v>
      </c>
      <c r="P13197">
        <v>7.6</v>
      </c>
      <c r="Q13197">
        <v>5</v>
      </c>
      <c r="R13197" t="s">
        <v>7134</v>
      </c>
    </row>
    <row r="13198" spans="1:19" x14ac:dyDescent="0.2">
      <c r="A13198" t="s">
        <v>10784</v>
      </c>
      <c r="B13198" t="s">
        <v>159</v>
      </c>
      <c r="C13198">
        <v>2010</v>
      </c>
      <c r="D13198" s="1" t="d">
        <v>2005-01-16</v>
      </c>
      <c r="E13198" s="1" t="str">
        <f t="shared" si="412"/>
        <v>2005</v>
      </c>
      <c r="F13198" s="1" t="str">
        <f t="shared" si="413"/>
        <v>Jan</v>
      </c>
      <c r="G13198" t="s">
        <v>101</v>
      </c>
      <c r="H13198" t="s">
        <v>10617</v>
      </c>
      <c r="I13198">
        <v>0</v>
      </c>
      <c r="J13198">
        <v>0</v>
      </c>
      <c r="K13198">
        <v>0.05</v>
      </c>
      <c r="L13198">
        <v>0</v>
      </c>
      <c r="M13198">
        <v>0.05</v>
      </c>
    </row>
    <row r="13199" spans="1:19" x14ac:dyDescent="0.2">
      <c r="A13199" t="s">
        <v>6750</v>
      </c>
      <c r="B13199" t="s">
        <v>64</v>
      </c>
      <c r="C13199">
        <v>2005</v>
      </c>
      <c r="D13199" s="1" t="d">
        <v>2021-11-18</v>
      </c>
      <c r="E13199" s="1" t="str">
        <f t="shared" si="412"/>
        <v>2021</v>
      </c>
      <c r="F13199" s="1" t="str">
        <f t="shared" si="413"/>
        <v>Nov</v>
      </c>
      <c r="G13199" t="s">
        <v>50</v>
      </c>
      <c r="H13199" t="s">
        <v>1830</v>
      </c>
      <c r="I13199">
        <v>0.04</v>
      </c>
      <c r="J13199">
        <v>0.01</v>
      </c>
      <c r="K13199">
        <v>0</v>
      </c>
      <c r="L13199">
        <v>0</v>
      </c>
      <c r="M13199">
        <v>0.05</v>
      </c>
      <c r="N13199">
        <v>73</v>
      </c>
      <c r="O13199">
        <v>6</v>
      </c>
      <c r="P13199" t="s">
        <v>203</v>
      </c>
      <c r="R13199" t="s">
        <v>1079</v>
      </c>
      <c r="S13199" t="s">
        <v>112</v>
      </c>
    </row>
    <row r="13200" spans="1:19" x14ac:dyDescent="0.2">
      <c r="A13200" t="s">
        <v>10785</v>
      </c>
      <c r="B13200" t="s">
        <v>55</v>
      </c>
      <c r="C13200">
        <v>2006</v>
      </c>
      <c r="D13200" s="1" t="d">
        <v>1997-03-08</v>
      </c>
      <c r="E13200" s="1" t="str">
        <f t="shared" si="412"/>
        <v>1997</v>
      </c>
      <c r="F13200" s="1" t="str">
        <f t="shared" si="413"/>
        <v>Mar</v>
      </c>
      <c r="G13200" t="s">
        <v>101</v>
      </c>
      <c r="H13200" t="s">
        <v>234</v>
      </c>
      <c r="I13200">
        <v>0</v>
      </c>
      <c r="J13200">
        <v>0</v>
      </c>
      <c r="K13200">
        <v>0.05</v>
      </c>
      <c r="L13200">
        <v>0</v>
      </c>
      <c r="M13200">
        <v>0.05</v>
      </c>
    </row>
    <row r="13201" spans="1:19" x14ac:dyDescent="0.2">
      <c r="A13201" t="s">
        <v>10786</v>
      </c>
      <c r="B13201" t="s">
        <v>159</v>
      </c>
      <c r="C13201">
        <v>2010</v>
      </c>
      <c r="D13201" s="1" t="d">
        <v>1994-04-30</v>
      </c>
      <c r="E13201" s="1" t="str">
        <f t="shared" si="412"/>
        <v>1994</v>
      </c>
      <c r="F13201" s="1" t="str">
        <f t="shared" si="413"/>
        <v>Apr</v>
      </c>
      <c r="G13201" t="s">
        <v>28</v>
      </c>
      <c r="H13201" t="s">
        <v>1263</v>
      </c>
      <c r="I13201">
        <v>0</v>
      </c>
      <c r="J13201">
        <v>0</v>
      </c>
      <c r="K13201">
        <v>0.05</v>
      </c>
      <c r="L13201">
        <v>0</v>
      </c>
      <c r="M13201">
        <v>0.05</v>
      </c>
    </row>
    <row r="13202" spans="1:19" x14ac:dyDescent="0.2">
      <c r="A13202" t="s">
        <v>10787</v>
      </c>
      <c r="B13202" t="s">
        <v>55</v>
      </c>
      <c r="C13202">
        <v>2007</v>
      </c>
      <c r="D13202" s="1" t="d">
        <v>2001-06-23</v>
      </c>
      <c r="E13202" s="1" t="str">
        <f t="shared" si="412"/>
        <v>2001</v>
      </c>
      <c r="F13202" s="1" t="str">
        <f t="shared" si="413"/>
        <v>Jun</v>
      </c>
      <c r="G13202" t="s">
        <v>86</v>
      </c>
      <c r="H13202" t="s">
        <v>151</v>
      </c>
      <c r="I13202">
        <v>0</v>
      </c>
      <c r="J13202">
        <v>0</v>
      </c>
      <c r="K13202">
        <v>0.05</v>
      </c>
      <c r="L13202">
        <v>0</v>
      </c>
      <c r="M13202">
        <v>0.05</v>
      </c>
    </row>
    <row r="13203" spans="1:19" x14ac:dyDescent="0.2">
      <c r="A13203" t="s">
        <v>1942</v>
      </c>
      <c r="B13203" t="s">
        <v>148</v>
      </c>
      <c r="C13203">
        <v>2009</v>
      </c>
      <c r="D13203" s="1" t="d">
        <v>1990-02-08</v>
      </c>
      <c r="E13203" s="1" t="str">
        <f t="shared" si="412"/>
        <v>1990</v>
      </c>
      <c r="F13203" s="1" t="str">
        <f t="shared" si="413"/>
        <v>Feb</v>
      </c>
      <c r="G13203" t="s">
        <v>272</v>
      </c>
      <c r="H13203" t="s">
        <v>4833</v>
      </c>
      <c r="I13203">
        <v>0</v>
      </c>
      <c r="J13203">
        <v>0.04</v>
      </c>
      <c r="K13203">
        <v>0</v>
      </c>
      <c r="L13203">
        <v>0.01</v>
      </c>
      <c r="M13203">
        <v>0.05</v>
      </c>
      <c r="N13203">
        <v>87</v>
      </c>
      <c r="O13203">
        <v>41</v>
      </c>
      <c r="P13203">
        <v>8.9</v>
      </c>
      <c r="Q13203">
        <v>891</v>
      </c>
      <c r="R13203" t="s">
        <v>1996</v>
      </c>
      <c r="S13203" t="s">
        <v>112</v>
      </c>
    </row>
    <row r="13204" spans="1:19" x14ac:dyDescent="0.2">
      <c r="A13204" t="s">
        <v>10788</v>
      </c>
      <c r="B13204" t="s">
        <v>32</v>
      </c>
      <c r="C13204">
        <v>2006</v>
      </c>
      <c r="D13204" s="1" t="d">
        <v>1990-11-12</v>
      </c>
      <c r="E13204" s="1" t="str">
        <f t="shared" si="412"/>
        <v>1990</v>
      </c>
      <c r="F13204" s="1" t="str">
        <f t="shared" si="413"/>
        <v>Nov</v>
      </c>
      <c r="G13204" t="s">
        <v>34</v>
      </c>
      <c r="H13204" t="s">
        <v>234</v>
      </c>
      <c r="I13204">
        <v>0</v>
      </c>
      <c r="J13204">
        <v>0</v>
      </c>
      <c r="K13204">
        <v>0.05</v>
      </c>
      <c r="L13204">
        <v>0</v>
      </c>
      <c r="M13204">
        <v>0.05</v>
      </c>
    </row>
    <row r="13205" spans="1:19" x14ac:dyDescent="0.2">
      <c r="A13205" t="s">
        <v>10252</v>
      </c>
      <c r="B13205" t="s">
        <v>32</v>
      </c>
      <c r="C13205">
        <v>2008</v>
      </c>
      <c r="D13205" s="1" t="d">
        <v>2017-07-09</v>
      </c>
      <c r="E13205" s="1" t="str">
        <f t="shared" si="412"/>
        <v>2017</v>
      </c>
      <c r="F13205" s="1" t="str">
        <f t="shared" si="413"/>
        <v>Jul</v>
      </c>
      <c r="G13205" t="s">
        <v>101</v>
      </c>
      <c r="H13205" t="s">
        <v>825</v>
      </c>
      <c r="I13205">
        <v>0.04</v>
      </c>
      <c r="J13205">
        <v>0.01</v>
      </c>
      <c r="K13205">
        <v>0</v>
      </c>
      <c r="L13205">
        <v>0</v>
      </c>
      <c r="M13205">
        <v>0.05</v>
      </c>
      <c r="N13205">
        <v>71</v>
      </c>
      <c r="O13205">
        <v>6</v>
      </c>
      <c r="P13205">
        <v>7.6</v>
      </c>
      <c r="Q13205">
        <v>5</v>
      </c>
      <c r="R13205" t="s">
        <v>10253</v>
      </c>
      <c r="S13205" t="s">
        <v>88</v>
      </c>
    </row>
    <row r="13206" spans="1:19" x14ac:dyDescent="0.2">
      <c r="A13206" t="s">
        <v>10789</v>
      </c>
      <c r="B13206" t="s">
        <v>32</v>
      </c>
      <c r="C13206">
        <v>2008</v>
      </c>
      <c r="D13206" s="1" t="d">
        <v>2006-03-03</v>
      </c>
      <c r="E13206" s="1" t="str">
        <f t="shared" si="412"/>
        <v>2006</v>
      </c>
      <c r="F13206" s="1" t="str">
        <f t="shared" si="413"/>
        <v>Mar</v>
      </c>
      <c r="G13206" t="s">
        <v>1</v>
      </c>
      <c r="H13206" t="s">
        <v>3392</v>
      </c>
      <c r="I13206">
        <v>0.05</v>
      </c>
      <c r="J13206">
        <v>0</v>
      </c>
      <c r="K13206">
        <v>0</v>
      </c>
      <c r="L13206">
        <v>0</v>
      </c>
      <c r="M13206">
        <v>0.05</v>
      </c>
      <c r="N13206">
        <v>44</v>
      </c>
      <c r="O13206">
        <v>4</v>
      </c>
      <c r="R13206" t="s">
        <v>3909</v>
      </c>
      <c r="S13206" t="s">
        <v>20</v>
      </c>
    </row>
    <row r="13207" spans="1:19" x14ac:dyDescent="0.2">
      <c r="A13207" t="s">
        <v>10790</v>
      </c>
      <c r="B13207" t="s">
        <v>55</v>
      </c>
      <c r="C13207">
        <v>2001</v>
      </c>
      <c r="D13207" s="1" t="d">
        <v>2005-04-23</v>
      </c>
      <c r="E13207" s="1" t="str">
        <f t="shared" si="412"/>
        <v>2005</v>
      </c>
      <c r="F13207" s="1" t="str">
        <f t="shared" si="413"/>
        <v>Apr</v>
      </c>
      <c r="G13207" t="s">
        <v>1</v>
      </c>
      <c r="H13207" t="s">
        <v>3633</v>
      </c>
      <c r="I13207">
        <v>0.02</v>
      </c>
      <c r="J13207">
        <v>0.02</v>
      </c>
      <c r="K13207">
        <v>0</v>
      </c>
      <c r="L13207">
        <v>0.01</v>
      </c>
      <c r="M13207">
        <v>0.05</v>
      </c>
      <c r="N13207">
        <v>65</v>
      </c>
      <c r="O13207">
        <v>14</v>
      </c>
      <c r="P13207">
        <v>7.8</v>
      </c>
      <c r="Q13207">
        <v>4</v>
      </c>
      <c r="R13207" t="s">
        <v>3934</v>
      </c>
      <c r="S13207" t="s">
        <v>88</v>
      </c>
    </row>
    <row r="13208" spans="1:19" x14ac:dyDescent="0.2">
      <c r="A13208" t="s">
        <v>5997</v>
      </c>
      <c r="B13208" t="s">
        <v>17</v>
      </c>
      <c r="C13208">
        <v>2009</v>
      </c>
      <c r="D13208" s="1" t="d">
        <v>2014-12-15</v>
      </c>
      <c r="E13208" s="1" t="str">
        <f t="shared" si="412"/>
        <v>2014</v>
      </c>
      <c r="F13208" s="1" t="str">
        <f t="shared" si="413"/>
        <v>Dec</v>
      </c>
      <c r="G13208" t="s">
        <v>39</v>
      </c>
      <c r="H13208" t="s">
        <v>202</v>
      </c>
      <c r="I13208">
        <v>0.04</v>
      </c>
      <c r="J13208">
        <v>0</v>
      </c>
      <c r="K13208">
        <v>0</v>
      </c>
      <c r="L13208">
        <v>0</v>
      </c>
      <c r="M13208">
        <v>0.05</v>
      </c>
      <c r="P13208" t="s">
        <v>203</v>
      </c>
      <c r="R13208" t="s">
        <v>202</v>
      </c>
      <c r="S13208" t="s">
        <v>20</v>
      </c>
    </row>
    <row r="13209" spans="1:19" x14ac:dyDescent="0.2">
      <c r="A13209" t="s">
        <v>10791</v>
      </c>
      <c r="B13209" t="s">
        <v>148</v>
      </c>
      <c r="C13209">
        <v>2007</v>
      </c>
      <c r="D13209" s="1" t="d">
        <v>2002-10-27</v>
      </c>
      <c r="E13209" s="1" t="str">
        <f t="shared" si="412"/>
        <v>2002</v>
      </c>
      <c r="F13209" s="1" t="str">
        <f t="shared" si="413"/>
        <v>Oct</v>
      </c>
      <c r="G13209" t="s">
        <v>39</v>
      </c>
      <c r="H13209" t="s">
        <v>45</v>
      </c>
      <c r="I13209">
        <v>0</v>
      </c>
      <c r="J13209">
        <v>0.04</v>
      </c>
      <c r="K13209">
        <v>0</v>
      </c>
      <c r="L13209">
        <v>0.01</v>
      </c>
      <c r="M13209">
        <v>0.05</v>
      </c>
    </row>
    <row r="13210" spans="1:19" x14ac:dyDescent="0.2">
      <c r="A13210" t="s">
        <v>10792</v>
      </c>
      <c r="B13210" t="s">
        <v>79</v>
      </c>
      <c r="C13210">
        <v>2013</v>
      </c>
      <c r="D13210" s="1" t="d">
        <v>2002-06-27</v>
      </c>
      <c r="E13210" s="1" t="str">
        <f t="shared" si="412"/>
        <v>2002</v>
      </c>
      <c r="F13210" s="1" t="str">
        <f t="shared" si="413"/>
        <v>Jun</v>
      </c>
      <c r="G13210" t="s">
        <v>28</v>
      </c>
      <c r="H13210" t="s">
        <v>242</v>
      </c>
      <c r="I13210">
        <v>0</v>
      </c>
      <c r="J13210">
        <v>0</v>
      </c>
      <c r="K13210">
        <v>0.05</v>
      </c>
      <c r="L13210">
        <v>0</v>
      </c>
      <c r="M13210">
        <v>0.05</v>
      </c>
    </row>
    <row r="13211" spans="1:19" x14ac:dyDescent="0.2">
      <c r="A13211" t="s">
        <v>10793</v>
      </c>
      <c r="B13211" t="s">
        <v>159</v>
      </c>
      <c r="C13211">
        <v>2009</v>
      </c>
      <c r="D13211" s="1" t="d">
        <v>2008-11-24</v>
      </c>
      <c r="E13211" s="1" t="str">
        <f t="shared" si="412"/>
        <v>2008</v>
      </c>
      <c r="F13211" s="1" t="str">
        <f t="shared" si="413"/>
        <v>Nov</v>
      </c>
      <c r="G13211" t="s">
        <v>28</v>
      </c>
      <c r="H13211" t="s">
        <v>7990</v>
      </c>
      <c r="I13211">
        <v>0.04</v>
      </c>
      <c r="J13211">
        <v>0</v>
      </c>
      <c r="K13211">
        <v>0.01</v>
      </c>
      <c r="L13211">
        <v>0</v>
      </c>
      <c r="M13211">
        <v>0.05</v>
      </c>
      <c r="P13211">
        <v>7.8</v>
      </c>
      <c r="Q13211">
        <v>17</v>
      </c>
      <c r="R13211" t="s">
        <v>9130</v>
      </c>
      <c r="S13211" t="s">
        <v>88</v>
      </c>
    </row>
    <row r="13212" spans="1:19" x14ac:dyDescent="0.2">
      <c r="A13212" t="s">
        <v>10794</v>
      </c>
      <c r="B13212" t="s">
        <v>159</v>
      </c>
      <c r="C13212">
        <v>2006</v>
      </c>
      <c r="D13212" s="1" t="d">
        <v>2006-06-08</v>
      </c>
      <c r="E13212" s="1" t="str">
        <f t="shared" si="412"/>
        <v>2006</v>
      </c>
      <c r="F13212" s="1" t="str">
        <f t="shared" si="413"/>
        <v>Jun</v>
      </c>
      <c r="G13212" t="s">
        <v>30</v>
      </c>
      <c r="H13212" t="s">
        <v>1207</v>
      </c>
      <c r="I13212">
        <v>0.04</v>
      </c>
      <c r="J13212">
        <v>0</v>
      </c>
      <c r="K13212">
        <v>0</v>
      </c>
      <c r="L13212">
        <v>0</v>
      </c>
      <c r="M13212">
        <v>0.05</v>
      </c>
      <c r="N13212">
        <v>74</v>
      </c>
      <c r="O13212">
        <v>19</v>
      </c>
      <c r="P13212">
        <v>7.8</v>
      </c>
      <c r="Q13212">
        <v>6</v>
      </c>
      <c r="R13212" t="s">
        <v>1544</v>
      </c>
      <c r="S13212" t="s">
        <v>20</v>
      </c>
    </row>
    <row r="13213" spans="1:19" x14ac:dyDescent="0.2">
      <c r="A13213" t="s">
        <v>10795</v>
      </c>
      <c r="B13213" t="s">
        <v>1043</v>
      </c>
      <c r="C13213">
        <v>1995</v>
      </c>
      <c r="D13213" s="1" t="d">
        <v>1992-11-28</v>
      </c>
      <c r="E13213" s="1" t="str">
        <f t="shared" si="412"/>
        <v>1992</v>
      </c>
      <c r="F13213" s="1" t="str">
        <f t="shared" si="413"/>
        <v>Nov</v>
      </c>
      <c r="G13213" t="s">
        <v>30</v>
      </c>
      <c r="H13213" t="s">
        <v>151</v>
      </c>
      <c r="I13213">
        <v>0</v>
      </c>
      <c r="J13213">
        <v>0</v>
      </c>
      <c r="K13213">
        <v>0.05</v>
      </c>
      <c r="L13213">
        <v>0</v>
      </c>
      <c r="M13213">
        <v>0.05</v>
      </c>
    </row>
    <row r="13214" spans="1:19" x14ac:dyDescent="0.2">
      <c r="A13214" t="s">
        <v>10796</v>
      </c>
      <c r="B13214" t="s">
        <v>75</v>
      </c>
      <c r="C13214">
        <v>2015</v>
      </c>
      <c r="D13214" s="1" t="d">
        <v>1990-04-22</v>
      </c>
      <c r="E13214" s="1" t="str">
        <f t="shared" si="412"/>
        <v>1990</v>
      </c>
      <c r="F13214" s="1" t="str">
        <f t="shared" si="413"/>
        <v>Apr</v>
      </c>
      <c r="G13214" t="s">
        <v>28</v>
      </c>
      <c r="H13214" t="s">
        <v>372</v>
      </c>
      <c r="I13214">
        <v>0</v>
      </c>
      <c r="J13214">
        <v>0</v>
      </c>
      <c r="K13214">
        <v>0.05</v>
      </c>
      <c r="L13214">
        <v>0</v>
      </c>
      <c r="M13214">
        <v>0.05</v>
      </c>
    </row>
    <row r="13215" spans="1:19" x14ac:dyDescent="0.2">
      <c r="A13215" t="s">
        <v>10797</v>
      </c>
      <c r="B13215" t="s">
        <v>104</v>
      </c>
      <c r="C13215">
        <v>1996</v>
      </c>
      <c r="D13215" s="1" t="d">
        <v>2016-11-22</v>
      </c>
      <c r="E13215" s="1" t="str">
        <f t="shared" si="412"/>
        <v>2016</v>
      </c>
      <c r="F13215" s="1" t="str">
        <f t="shared" si="413"/>
        <v>Nov</v>
      </c>
      <c r="G13215" t="s">
        <v>37</v>
      </c>
      <c r="H13215" t="s">
        <v>372</v>
      </c>
      <c r="I13215">
        <v>0</v>
      </c>
      <c r="J13215">
        <v>0</v>
      </c>
      <c r="K13215">
        <v>0.05</v>
      </c>
      <c r="L13215">
        <v>0</v>
      </c>
      <c r="M13215">
        <v>0.05</v>
      </c>
    </row>
    <row r="13216" spans="1:19" x14ac:dyDescent="0.2">
      <c r="A13216" t="s">
        <v>10798</v>
      </c>
      <c r="B13216" t="s">
        <v>79</v>
      </c>
      <c r="C13216">
        <v>2016</v>
      </c>
      <c r="D13216" s="1" t="d">
        <v>1991-11-16</v>
      </c>
      <c r="E13216" s="1" t="str">
        <f t="shared" si="412"/>
        <v>1991</v>
      </c>
      <c r="F13216" s="1" t="str">
        <f t="shared" si="413"/>
        <v>Nov</v>
      </c>
      <c r="G13216" t="s">
        <v>50</v>
      </c>
      <c r="H13216" t="s">
        <v>19</v>
      </c>
      <c r="I13216">
        <v>0.02</v>
      </c>
      <c r="J13216">
        <v>0.01</v>
      </c>
      <c r="K13216">
        <v>0.01</v>
      </c>
      <c r="L13216">
        <v>0</v>
      </c>
      <c r="M13216">
        <v>0.05</v>
      </c>
      <c r="N13216">
        <v>64</v>
      </c>
      <c r="O13216">
        <v>56</v>
      </c>
      <c r="P13216">
        <v>5.0999999999999996</v>
      </c>
      <c r="Q13216">
        <v>219</v>
      </c>
      <c r="R13216" t="s">
        <v>10799</v>
      </c>
      <c r="S13216" t="s">
        <v>88</v>
      </c>
    </row>
    <row r="13217" spans="1:19" x14ac:dyDescent="0.2">
      <c r="A13217" t="s">
        <v>6110</v>
      </c>
      <c r="B13217" t="s">
        <v>189</v>
      </c>
      <c r="C13217">
        <v>2003</v>
      </c>
      <c r="D13217" s="1" t="d">
        <v>2000-04-21</v>
      </c>
      <c r="E13217" s="1" t="str">
        <f t="shared" si="412"/>
        <v>2000</v>
      </c>
      <c r="F13217" s="1" t="str">
        <f t="shared" si="413"/>
        <v>Apr</v>
      </c>
      <c r="G13217" t="s">
        <v>50</v>
      </c>
      <c r="H13217" t="s">
        <v>4330</v>
      </c>
      <c r="I13217">
        <v>0.04</v>
      </c>
      <c r="J13217">
        <v>0.01</v>
      </c>
      <c r="K13217">
        <v>0</v>
      </c>
      <c r="L13217">
        <v>0</v>
      </c>
      <c r="M13217">
        <v>0.05</v>
      </c>
      <c r="N13217">
        <v>65</v>
      </c>
      <c r="O13217">
        <v>21</v>
      </c>
      <c r="P13217" t="s">
        <v>203</v>
      </c>
      <c r="R13217" t="s">
        <v>6111</v>
      </c>
      <c r="S13217" t="s">
        <v>53</v>
      </c>
    </row>
    <row r="13218" spans="1:19" x14ac:dyDescent="0.2">
      <c r="A13218" t="s">
        <v>10800</v>
      </c>
      <c r="B13218" t="s">
        <v>32</v>
      </c>
      <c r="C13218">
        <v>2008</v>
      </c>
      <c r="D13218" s="1" t="d">
        <v>1997-07-24</v>
      </c>
      <c r="E13218" s="1" t="str">
        <f t="shared" si="412"/>
        <v>1997</v>
      </c>
      <c r="F13218" s="1" t="str">
        <f t="shared" si="413"/>
        <v>Jul</v>
      </c>
      <c r="G13218" t="s">
        <v>34</v>
      </c>
      <c r="H13218" t="s">
        <v>6900</v>
      </c>
      <c r="I13218">
        <v>0.05</v>
      </c>
      <c r="J13218">
        <v>0</v>
      </c>
      <c r="K13218">
        <v>0</v>
      </c>
      <c r="L13218">
        <v>0</v>
      </c>
      <c r="M13218">
        <v>0.05</v>
      </c>
      <c r="P13218" t="s">
        <v>203</v>
      </c>
    </row>
    <row r="13219" spans="1:19" x14ac:dyDescent="0.2">
      <c r="A13219" t="s">
        <v>6600</v>
      </c>
      <c r="B13219" t="s">
        <v>17</v>
      </c>
      <c r="C13219">
        <v>2009</v>
      </c>
      <c r="D13219" s="1" t="d">
        <v>2014-04-15</v>
      </c>
      <c r="E13219" s="1" t="str">
        <f t="shared" si="412"/>
        <v>2014</v>
      </c>
      <c r="F13219" s="1" t="str">
        <f t="shared" si="413"/>
        <v>Apr</v>
      </c>
      <c r="G13219" t="s">
        <v>34</v>
      </c>
      <c r="H13219" t="s">
        <v>1642</v>
      </c>
      <c r="I13219">
        <v>0.05</v>
      </c>
      <c r="J13219">
        <v>0</v>
      </c>
      <c r="K13219">
        <v>0</v>
      </c>
      <c r="L13219">
        <v>0</v>
      </c>
      <c r="M13219">
        <v>0.05</v>
      </c>
      <c r="P13219" t="s">
        <v>203</v>
      </c>
      <c r="R13219" t="s">
        <v>1642</v>
      </c>
      <c r="S13219" t="s">
        <v>20</v>
      </c>
    </row>
    <row r="13220" spans="1:19" x14ac:dyDescent="0.2">
      <c r="A13220" t="s">
        <v>10801</v>
      </c>
      <c r="B13220" t="s">
        <v>55</v>
      </c>
      <c r="C13220">
        <v>2000</v>
      </c>
      <c r="D13220" s="1" t="d">
        <v>1989-05-16</v>
      </c>
      <c r="E13220" s="1" t="str">
        <f t="shared" si="412"/>
        <v>1989</v>
      </c>
      <c r="F13220" s="1" t="str">
        <f t="shared" si="413"/>
        <v>May</v>
      </c>
      <c r="G13220" t="s">
        <v>39</v>
      </c>
      <c r="H13220" t="s">
        <v>234</v>
      </c>
      <c r="I13220">
        <v>0</v>
      </c>
      <c r="J13220">
        <v>0</v>
      </c>
      <c r="K13220">
        <v>0.05</v>
      </c>
      <c r="L13220">
        <v>0</v>
      </c>
      <c r="M13220">
        <v>0.05</v>
      </c>
    </row>
    <row r="13221" spans="1:19" x14ac:dyDescent="0.2">
      <c r="A13221" t="s">
        <v>8869</v>
      </c>
      <c r="B13221" t="s">
        <v>49</v>
      </c>
      <c r="C13221">
        <v>2014</v>
      </c>
      <c r="D13221" s="1" t="d">
        <v>2008-02-18</v>
      </c>
      <c r="E13221" s="1" t="str">
        <f t="shared" si="412"/>
        <v>2008</v>
      </c>
      <c r="F13221" s="1" t="str">
        <f t="shared" si="413"/>
        <v>Feb</v>
      </c>
      <c r="G13221" t="s">
        <v>28</v>
      </c>
      <c r="H13221" t="s">
        <v>2780</v>
      </c>
      <c r="I13221">
        <v>0.03</v>
      </c>
      <c r="J13221">
        <v>0.01</v>
      </c>
      <c r="K13221">
        <v>0.01</v>
      </c>
      <c r="L13221">
        <v>0.01</v>
      </c>
      <c r="M13221">
        <v>0.05</v>
      </c>
      <c r="P13221">
        <v>8.1</v>
      </c>
      <c r="Q13221">
        <v>17</v>
      </c>
      <c r="R13221" t="s">
        <v>8870</v>
      </c>
      <c r="S13221" t="s">
        <v>53</v>
      </c>
    </row>
    <row r="13222" spans="1:19" x14ac:dyDescent="0.2">
      <c r="A13222" t="s">
        <v>2158</v>
      </c>
      <c r="B13222" t="s">
        <v>148</v>
      </c>
      <c r="C13222">
        <v>2009</v>
      </c>
      <c r="D13222" s="1" t="d">
        <v>2021-06-11</v>
      </c>
      <c r="E13222" s="1" t="str">
        <f t="shared" si="412"/>
        <v>2021</v>
      </c>
      <c r="F13222" s="1" t="str">
        <f t="shared" si="413"/>
        <v>Jun</v>
      </c>
      <c r="G13222" t="s">
        <v>24</v>
      </c>
      <c r="H13222" t="s">
        <v>648</v>
      </c>
      <c r="I13222">
        <v>0</v>
      </c>
      <c r="J13222">
        <v>0.04</v>
      </c>
      <c r="K13222">
        <v>0</v>
      </c>
      <c r="L13222">
        <v>0.01</v>
      </c>
      <c r="M13222">
        <v>0.05</v>
      </c>
      <c r="N13222">
        <v>89</v>
      </c>
      <c r="O13222">
        <v>22</v>
      </c>
      <c r="P13222">
        <v>8.1999999999999993</v>
      </c>
      <c r="Q13222">
        <v>352</v>
      </c>
      <c r="R13222" t="s">
        <v>648</v>
      </c>
      <c r="S13222" t="s">
        <v>88</v>
      </c>
    </row>
    <row r="13223" spans="1:19" x14ac:dyDescent="0.2">
      <c r="A13223" t="s">
        <v>3303</v>
      </c>
      <c r="B13223" t="s">
        <v>148</v>
      </c>
      <c r="C13223">
        <v>2013</v>
      </c>
      <c r="D13223" s="1" t="d">
        <v>2017-03-06</v>
      </c>
      <c r="E13223" s="1" t="str">
        <f t="shared" si="412"/>
        <v>2017</v>
      </c>
      <c r="F13223" s="1" t="str">
        <f t="shared" si="413"/>
        <v>Mar</v>
      </c>
      <c r="G13223" t="s">
        <v>37</v>
      </c>
      <c r="H13223" t="s">
        <v>202</v>
      </c>
      <c r="I13223">
        <v>0.04</v>
      </c>
      <c r="J13223">
        <v>0</v>
      </c>
      <c r="K13223">
        <v>0</v>
      </c>
      <c r="L13223">
        <v>0.01</v>
      </c>
      <c r="M13223">
        <v>0.05</v>
      </c>
      <c r="N13223">
        <v>79</v>
      </c>
      <c r="O13223">
        <v>51</v>
      </c>
      <c r="P13223">
        <v>3.4</v>
      </c>
      <c r="Q13223">
        <v>3558</v>
      </c>
      <c r="R13223" t="s">
        <v>3304</v>
      </c>
      <c r="S13223" t="s">
        <v>53</v>
      </c>
    </row>
    <row r="13224" spans="1:19" x14ac:dyDescent="0.2">
      <c r="A13224" t="s">
        <v>10802</v>
      </c>
      <c r="B13224" t="s">
        <v>55</v>
      </c>
      <c r="C13224">
        <v>2006</v>
      </c>
      <c r="D13224" s="1" t="d">
        <v>2014-10-01</v>
      </c>
      <c r="E13224" s="1" t="str">
        <f t="shared" si="412"/>
        <v>2014</v>
      </c>
      <c r="F13224" s="1" t="str">
        <f t="shared" si="413"/>
        <v>Oct</v>
      </c>
      <c r="G13224" t="s">
        <v>24</v>
      </c>
      <c r="H13224" t="s">
        <v>1309</v>
      </c>
      <c r="I13224">
        <v>0.02</v>
      </c>
      <c r="J13224">
        <v>0.02</v>
      </c>
      <c r="K13224">
        <v>0</v>
      </c>
      <c r="L13224">
        <v>0.01</v>
      </c>
      <c r="M13224">
        <v>0.05</v>
      </c>
      <c r="N13224">
        <v>48</v>
      </c>
      <c r="O13224">
        <v>4</v>
      </c>
      <c r="P13224" t="s">
        <v>203</v>
      </c>
      <c r="R13224" t="s">
        <v>2467</v>
      </c>
      <c r="S13224" t="s">
        <v>20</v>
      </c>
    </row>
    <row r="13225" spans="1:19" x14ac:dyDescent="0.2">
      <c r="A13225" t="s">
        <v>10803</v>
      </c>
      <c r="B13225" t="s">
        <v>55</v>
      </c>
      <c r="C13225">
        <v>2001</v>
      </c>
      <c r="D13225" s="1" t="d">
        <v>2016-06-10</v>
      </c>
      <c r="E13225" s="1" t="str">
        <f t="shared" si="412"/>
        <v>2016</v>
      </c>
      <c r="F13225" s="1" t="str">
        <f t="shared" si="413"/>
        <v>Jun</v>
      </c>
      <c r="G13225" t="s">
        <v>1</v>
      </c>
      <c r="H13225" t="s">
        <v>7818</v>
      </c>
      <c r="I13225">
        <v>0.02</v>
      </c>
      <c r="J13225">
        <v>0.02</v>
      </c>
      <c r="K13225">
        <v>0</v>
      </c>
      <c r="L13225">
        <v>0.01</v>
      </c>
      <c r="M13225">
        <v>0.05</v>
      </c>
      <c r="N13225">
        <v>64</v>
      </c>
      <c r="O13225">
        <v>5</v>
      </c>
      <c r="P13225">
        <v>7.4</v>
      </c>
      <c r="Q13225">
        <v>5</v>
      </c>
      <c r="R13225" t="s">
        <v>7050</v>
      </c>
      <c r="S13225" t="s">
        <v>20</v>
      </c>
    </row>
    <row r="13226" spans="1:19" x14ac:dyDescent="0.2">
      <c r="A13226" t="s">
        <v>10551</v>
      </c>
      <c r="B13226" t="s">
        <v>171</v>
      </c>
      <c r="C13226">
        <v>2016</v>
      </c>
      <c r="D13226" s="1" t="d">
        <v>2011-10-14</v>
      </c>
      <c r="E13226" s="1" t="str">
        <f t="shared" si="412"/>
        <v>2011</v>
      </c>
      <c r="F13226" s="1" t="str">
        <f t="shared" si="413"/>
        <v>Oct</v>
      </c>
      <c r="G13226" t="s">
        <v>50</v>
      </c>
      <c r="H13226" t="s">
        <v>71</v>
      </c>
      <c r="I13226">
        <v>0.04</v>
      </c>
      <c r="J13226">
        <v>0</v>
      </c>
      <c r="K13226">
        <v>0</v>
      </c>
      <c r="L13226">
        <v>0.01</v>
      </c>
      <c r="M13226">
        <v>0.05</v>
      </c>
    </row>
    <row r="13227" spans="1:19" x14ac:dyDescent="0.2">
      <c r="A13227" t="s">
        <v>10804</v>
      </c>
      <c r="B13227" t="s">
        <v>55</v>
      </c>
      <c r="C13227">
        <v>2007</v>
      </c>
      <c r="D13227" s="1" t="d">
        <v>1989-06-20</v>
      </c>
      <c r="E13227" s="1" t="str">
        <f t="shared" si="412"/>
        <v>1989</v>
      </c>
      <c r="F13227" s="1" t="str">
        <f t="shared" si="413"/>
        <v>Jun</v>
      </c>
      <c r="G13227" t="s">
        <v>101</v>
      </c>
      <c r="H13227" t="s">
        <v>202</v>
      </c>
      <c r="I13227">
        <v>0</v>
      </c>
      <c r="J13227">
        <v>0</v>
      </c>
      <c r="K13227">
        <v>0.05</v>
      </c>
      <c r="L13227">
        <v>0</v>
      </c>
      <c r="M13227">
        <v>0.05</v>
      </c>
    </row>
    <row r="13228" spans="1:19" x14ac:dyDescent="0.2">
      <c r="A13228" t="s">
        <v>10805</v>
      </c>
      <c r="B13228" t="s">
        <v>17</v>
      </c>
      <c r="C13228">
        <v>2007</v>
      </c>
      <c r="D13228" s="1" t="d">
        <v>2009-08-28</v>
      </c>
      <c r="E13228" s="1" t="str">
        <f t="shared" si="412"/>
        <v>2009</v>
      </c>
      <c r="F13228" s="1" t="str">
        <f t="shared" si="413"/>
        <v>Aug</v>
      </c>
      <c r="G13228" t="s">
        <v>34</v>
      </c>
      <c r="H13228" t="s">
        <v>1972</v>
      </c>
      <c r="I13228">
        <v>0.05</v>
      </c>
      <c r="J13228">
        <v>0</v>
      </c>
      <c r="K13228">
        <v>0</v>
      </c>
      <c r="L13228">
        <v>0</v>
      </c>
      <c r="M13228">
        <v>0.05</v>
      </c>
      <c r="N13228">
        <v>43</v>
      </c>
      <c r="O13228">
        <v>16</v>
      </c>
      <c r="P13228">
        <v>4.8</v>
      </c>
      <c r="Q13228">
        <v>5</v>
      </c>
      <c r="R13228" t="s">
        <v>10806</v>
      </c>
      <c r="S13228" t="s">
        <v>112</v>
      </c>
    </row>
    <row r="13229" spans="1:19" x14ac:dyDescent="0.2">
      <c r="A13229" t="s">
        <v>8169</v>
      </c>
      <c r="B13229" t="s">
        <v>75</v>
      </c>
      <c r="C13229">
        <v>2016</v>
      </c>
      <c r="D13229" s="1" t="d">
        <v>2011-02-28</v>
      </c>
      <c r="E13229" s="1" t="str">
        <f t="shared" si="412"/>
        <v>2011</v>
      </c>
      <c r="F13229" s="1" t="str">
        <f t="shared" si="413"/>
        <v>Feb</v>
      </c>
      <c r="G13229" t="s">
        <v>34</v>
      </c>
      <c r="H13229" t="s">
        <v>151</v>
      </c>
      <c r="I13229">
        <v>0.02</v>
      </c>
      <c r="J13229">
        <v>0</v>
      </c>
      <c r="K13229">
        <v>0.02</v>
      </c>
      <c r="L13229">
        <v>0</v>
      </c>
      <c r="M13229">
        <v>0.05</v>
      </c>
      <c r="N13229">
        <v>78</v>
      </c>
      <c r="O13229">
        <v>22</v>
      </c>
      <c r="P13229">
        <v>7.4</v>
      </c>
      <c r="Q13229">
        <v>41</v>
      </c>
      <c r="R13229" t="s">
        <v>151</v>
      </c>
      <c r="S13229" t="s">
        <v>88</v>
      </c>
    </row>
    <row r="13230" spans="1:19" x14ac:dyDescent="0.2">
      <c r="A13230" t="s">
        <v>7956</v>
      </c>
      <c r="B13230" t="s">
        <v>137</v>
      </c>
      <c r="C13230">
        <v>2003</v>
      </c>
      <c r="D13230" s="1" t="d">
        <v>1991-06-14</v>
      </c>
      <c r="E13230" s="1" t="str">
        <f t="shared" si="412"/>
        <v>1991</v>
      </c>
      <c r="F13230" s="1" t="str">
        <f t="shared" si="413"/>
        <v>Jun</v>
      </c>
      <c r="G13230" t="s">
        <v>37</v>
      </c>
      <c r="H13230" t="s">
        <v>484</v>
      </c>
      <c r="I13230">
        <v>0.04</v>
      </c>
      <c r="J13230">
        <v>0.01</v>
      </c>
      <c r="K13230">
        <v>0</v>
      </c>
      <c r="L13230">
        <v>0</v>
      </c>
      <c r="M13230">
        <v>0.05</v>
      </c>
      <c r="N13230">
        <v>62</v>
      </c>
      <c r="O13230">
        <v>24</v>
      </c>
      <c r="P13230" t="s">
        <v>203</v>
      </c>
      <c r="R13230" t="s">
        <v>7957</v>
      </c>
      <c r="S13230" t="s">
        <v>88</v>
      </c>
    </row>
    <row r="13231" spans="1:19" x14ac:dyDescent="0.2">
      <c r="A13231" t="s">
        <v>10807</v>
      </c>
      <c r="B13231" t="s">
        <v>32</v>
      </c>
      <c r="C13231">
        <v>2008</v>
      </c>
      <c r="D13231" s="1" t="d">
        <v>1990-08-13</v>
      </c>
      <c r="E13231" s="1" t="str">
        <f t="shared" si="412"/>
        <v>1990</v>
      </c>
      <c r="F13231" s="1" t="str">
        <f t="shared" si="413"/>
        <v>Aug</v>
      </c>
      <c r="G13231" t="s">
        <v>34</v>
      </c>
      <c r="H13231" t="s">
        <v>8822</v>
      </c>
      <c r="I13231">
        <v>0</v>
      </c>
      <c r="J13231">
        <v>0</v>
      </c>
      <c r="K13231">
        <v>0.05</v>
      </c>
      <c r="L13231">
        <v>0</v>
      </c>
      <c r="M13231">
        <v>0.05</v>
      </c>
    </row>
    <row r="13232" spans="1:19" x14ac:dyDescent="0.2">
      <c r="A13232" t="s">
        <v>10808</v>
      </c>
      <c r="B13232" t="s">
        <v>55</v>
      </c>
      <c r="C13232">
        <v>2001</v>
      </c>
      <c r="D13232" s="1" t="d">
        <v>2020-07-28</v>
      </c>
      <c r="E13232" s="1" t="str">
        <f t="shared" si="412"/>
        <v>2020</v>
      </c>
      <c r="F13232" s="1" t="str">
        <f t="shared" si="413"/>
        <v>Jul</v>
      </c>
      <c r="G13232" t="s">
        <v>39</v>
      </c>
      <c r="H13232" t="s">
        <v>234</v>
      </c>
      <c r="I13232">
        <v>0</v>
      </c>
      <c r="J13232">
        <v>0</v>
      </c>
      <c r="K13232">
        <v>0.05</v>
      </c>
      <c r="L13232">
        <v>0</v>
      </c>
      <c r="M13232">
        <v>0.05</v>
      </c>
    </row>
    <row r="13233" spans="1:19" x14ac:dyDescent="0.2">
      <c r="A13233" t="s">
        <v>10809</v>
      </c>
      <c r="B13233" t="s">
        <v>79</v>
      </c>
      <c r="C13233">
        <v>2012</v>
      </c>
      <c r="D13233" s="1" t="d">
        <v>2003-09-09</v>
      </c>
      <c r="E13233" s="1" t="str">
        <f t="shared" si="412"/>
        <v>2003</v>
      </c>
      <c r="F13233" s="1" t="str">
        <f t="shared" si="413"/>
        <v>Sep</v>
      </c>
      <c r="G13233" t="s">
        <v>50</v>
      </c>
      <c r="H13233" t="s">
        <v>1404</v>
      </c>
      <c r="I13233">
        <v>0</v>
      </c>
      <c r="J13233">
        <v>0</v>
      </c>
      <c r="K13233">
        <v>0.05</v>
      </c>
      <c r="L13233">
        <v>0</v>
      </c>
      <c r="M13233">
        <v>0.05</v>
      </c>
    </row>
    <row r="13234" spans="1:19" x14ac:dyDescent="0.2">
      <c r="A13234" t="s">
        <v>10810</v>
      </c>
      <c r="B13234" t="s">
        <v>75</v>
      </c>
      <c r="C13234">
        <v>2016</v>
      </c>
      <c r="D13234" s="1" t="d">
        <v>1996-06-01</v>
      </c>
      <c r="E13234" s="1" t="str">
        <f t="shared" si="412"/>
        <v>1996</v>
      </c>
      <c r="F13234" s="1" t="str">
        <f t="shared" si="413"/>
        <v>Jun</v>
      </c>
      <c r="G13234" t="s">
        <v>37</v>
      </c>
      <c r="H13234" t="s">
        <v>222</v>
      </c>
      <c r="I13234">
        <v>0.04</v>
      </c>
      <c r="J13234">
        <v>0</v>
      </c>
      <c r="K13234">
        <v>0</v>
      </c>
      <c r="L13234">
        <v>0.01</v>
      </c>
      <c r="M13234">
        <v>0.05</v>
      </c>
    </row>
    <row r="13235" spans="1:19" x14ac:dyDescent="0.2">
      <c r="A13235" t="s">
        <v>8069</v>
      </c>
      <c r="B13235" t="s">
        <v>159</v>
      </c>
      <c r="C13235">
        <v>2007</v>
      </c>
      <c r="D13235" s="1" t="d">
        <v>2015-09-10</v>
      </c>
      <c r="E13235" s="1" t="str">
        <f t="shared" si="412"/>
        <v>2015</v>
      </c>
      <c r="F13235" s="1" t="str">
        <f t="shared" si="413"/>
        <v>Sep</v>
      </c>
      <c r="G13235" t="s">
        <v>1</v>
      </c>
      <c r="H13235" t="s">
        <v>3488</v>
      </c>
      <c r="I13235">
        <v>0</v>
      </c>
      <c r="J13235">
        <v>0.04</v>
      </c>
      <c r="K13235">
        <v>0</v>
      </c>
      <c r="L13235">
        <v>0.01</v>
      </c>
      <c r="M13235">
        <v>0.05</v>
      </c>
    </row>
    <row r="13236" spans="1:19" x14ac:dyDescent="0.2">
      <c r="A13236" t="s">
        <v>7281</v>
      </c>
      <c r="B13236" t="s">
        <v>64</v>
      </c>
      <c r="C13236">
        <v>2004</v>
      </c>
      <c r="D13236" s="1" t="d">
        <v>1990-02-18</v>
      </c>
      <c r="E13236" s="1" t="str">
        <f t="shared" si="412"/>
        <v>1990</v>
      </c>
      <c r="F13236" s="1" t="str">
        <f t="shared" si="413"/>
        <v>Feb</v>
      </c>
      <c r="G13236" t="s">
        <v>50</v>
      </c>
      <c r="H13236" t="s">
        <v>7751</v>
      </c>
      <c r="I13236">
        <v>0.03</v>
      </c>
      <c r="J13236">
        <v>0.01</v>
      </c>
      <c r="K13236">
        <v>0</v>
      </c>
      <c r="L13236">
        <v>0</v>
      </c>
      <c r="M13236">
        <v>0.05</v>
      </c>
      <c r="N13236">
        <v>40</v>
      </c>
      <c r="O13236">
        <v>9</v>
      </c>
      <c r="P13236" t="s">
        <v>203</v>
      </c>
      <c r="R13236" t="s">
        <v>4011</v>
      </c>
      <c r="S13236" t="s">
        <v>20</v>
      </c>
    </row>
    <row r="13237" spans="1:19" x14ac:dyDescent="0.2">
      <c r="A13237" t="s">
        <v>10811</v>
      </c>
      <c r="B13237" t="s">
        <v>32</v>
      </c>
      <c r="C13237">
        <v>2008</v>
      </c>
      <c r="D13237" s="1" t="d">
        <v>2005-02-17</v>
      </c>
      <c r="E13237" s="1" t="str">
        <f t="shared" si="412"/>
        <v>2005</v>
      </c>
      <c r="F13237" s="1" t="str">
        <f t="shared" si="413"/>
        <v>Feb</v>
      </c>
      <c r="G13237" t="s">
        <v>34</v>
      </c>
      <c r="H13237" t="s">
        <v>234</v>
      </c>
      <c r="I13237">
        <v>0</v>
      </c>
      <c r="J13237">
        <v>0</v>
      </c>
      <c r="K13237">
        <v>0.05</v>
      </c>
      <c r="L13237">
        <v>0</v>
      </c>
      <c r="M13237">
        <v>0.05</v>
      </c>
    </row>
    <row r="13238" spans="1:19" x14ac:dyDescent="0.2">
      <c r="A13238" t="s">
        <v>10812</v>
      </c>
      <c r="B13238" t="s">
        <v>32</v>
      </c>
      <c r="C13238">
        <v>2011</v>
      </c>
      <c r="D13238" s="1" t="d">
        <v>2017-03-30</v>
      </c>
      <c r="E13238" s="1" t="str">
        <f t="shared" si="412"/>
        <v>2017</v>
      </c>
      <c r="F13238" s="1" t="str">
        <f t="shared" si="413"/>
        <v>Mar</v>
      </c>
      <c r="G13238" t="s">
        <v>30</v>
      </c>
      <c r="H13238" t="s">
        <v>155</v>
      </c>
      <c r="I13238">
        <v>0.05</v>
      </c>
      <c r="J13238">
        <v>0</v>
      </c>
      <c r="K13238">
        <v>0</v>
      </c>
      <c r="L13238">
        <v>0</v>
      </c>
      <c r="M13238">
        <v>0.05</v>
      </c>
      <c r="P13238" t="s">
        <v>203</v>
      </c>
      <c r="R13238" t="s">
        <v>10565</v>
      </c>
      <c r="S13238" t="s">
        <v>20</v>
      </c>
    </row>
    <row r="13239" spans="1:19" x14ac:dyDescent="0.2">
      <c r="A13239" t="s">
        <v>10813</v>
      </c>
      <c r="B13239" t="s">
        <v>159</v>
      </c>
      <c r="C13239">
        <v>2011</v>
      </c>
      <c r="D13239" s="1" t="d">
        <v>2016-10-28</v>
      </c>
      <c r="E13239" s="1" t="str">
        <f t="shared" si="412"/>
        <v>2016</v>
      </c>
      <c r="F13239" s="1" t="str">
        <f t="shared" si="413"/>
        <v>Oct</v>
      </c>
      <c r="G13239" t="s">
        <v>28</v>
      </c>
      <c r="H13239" t="s">
        <v>2780</v>
      </c>
      <c r="I13239">
        <v>0</v>
      </c>
      <c r="J13239">
        <v>0</v>
      </c>
      <c r="K13239">
        <v>0.05</v>
      </c>
      <c r="L13239">
        <v>0</v>
      </c>
      <c r="M13239">
        <v>0.05</v>
      </c>
    </row>
    <row r="13240" spans="1:19" x14ac:dyDescent="0.2">
      <c r="A13240" t="s">
        <v>6135</v>
      </c>
      <c r="B13240" t="s">
        <v>189</v>
      </c>
      <c r="C13240">
        <v>2002</v>
      </c>
      <c r="D13240" s="1" t="d">
        <v>1999-05-28</v>
      </c>
      <c r="E13240" s="1" t="str">
        <f t="shared" si="412"/>
        <v>1999</v>
      </c>
      <c r="F13240" s="1" t="str">
        <f t="shared" si="413"/>
        <v>May</v>
      </c>
      <c r="G13240" t="s">
        <v>18</v>
      </c>
      <c r="H13240" t="s">
        <v>329</v>
      </c>
      <c r="I13240">
        <v>0.04</v>
      </c>
      <c r="J13240">
        <v>0.01</v>
      </c>
      <c r="K13240">
        <v>0</v>
      </c>
      <c r="L13240">
        <v>0</v>
      </c>
      <c r="M13240">
        <v>0.05</v>
      </c>
      <c r="N13240">
        <v>61</v>
      </c>
      <c r="O13240">
        <v>10</v>
      </c>
      <c r="P13240">
        <v>9</v>
      </c>
      <c r="Q13240">
        <v>4</v>
      </c>
      <c r="R13240" t="s">
        <v>1066</v>
      </c>
      <c r="S13240" t="s">
        <v>20</v>
      </c>
    </row>
    <row r="13241" spans="1:19" x14ac:dyDescent="0.2">
      <c r="A13241" t="s">
        <v>10814</v>
      </c>
      <c r="B13241" t="s">
        <v>64</v>
      </c>
      <c r="C13241">
        <v>2002</v>
      </c>
      <c r="D13241" s="1" t="d">
        <v>2002-03-02</v>
      </c>
      <c r="E13241" s="1" t="str">
        <f t="shared" si="412"/>
        <v>2002</v>
      </c>
      <c r="F13241" s="1" t="str">
        <f t="shared" si="413"/>
        <v>Mar</v>
      </c>
      <c r="G13241" t="s">
        <v>34</v>
      </c>
      <c r="H13241" t="s">
        <v>3392</v>
      </c>
      <c r="I13241">
        <v>0.03</v>
      </c>
      <c r="J13241">
        <v>0.01</v>
      </c>
      <c r="K13241">
        <v>0</v>
      </c>
      <c r="L13241">
        <v>0</v>
      </c>
      <c r="M13241">
        <v>0.05</v>
      </c>
      <c r="P13241" t="s">
        <v>203</v>
      </c>
      <c r="R13241" t="s">
        <v>3392</v>
      </c>
      <c r="S13241" t="s">
        <v>20</v>
      </c>
    </row>
    <row r="13242" spans="1:19" x14ac:dyDescent="0.2">
      <c r="A13242" t="s">
        <v>9648</v>
      </c>
      <c r="B13242" t="s">
        <v>148</v>
      </c>
      <c r="C13242">
        <v>2015</v>
      </c>
      <c r="D13242" s="1" t="d">
        <v>1995-08-12</v>
      </c>
      <c r="E13242" s="1" t="str">
        <f t="shared" si="412"/>
        <v>1995</v>
      </c>
      <c r="F13242" s="1" t="str">
        <f t="shared" si="413"/>
        <v>Aug</v>
      </c>
      <c r="G13242" t="s">
        <v>272</v>
      </c>
      <c r="H13242" t="s">
        <v>4719</v>
      </c>
      <c r="I13242">
        <v>0</v>
      </c>
      <c r="J13242">
        <v>0.05</v>
      </c>
      <c r="K13242">
        <v>0</v>
      </c>
      <c r="L13242">
        <v>0</v>
      </c>
      <c r="M13242">
        <v>0.05</v>
      </c>
      <c r="N13242">
        <v>63</v>
      </c>
      <c r="O13242">
        <v>11</v>
      </c>
      <c r="P13242">
        <v>5.4</v>
      </c>
      <c r="Q13242">
        <v>52</v>
      </c>
      <c r="R13242" t="s">
        <v>6481</v>
      </c>
      <c r="S13242" t="s">
        <v>88</v>
      </c>
    </row>
    <row r="13243" spans="1:19" x14ac:dyDescent="0.2">
      <c r="A13243" t="s">
        <v>3955</v>
      </c>
      <c r="B13243" t="s">
        <v>55</v>
      </c>
      <c r="C13243">
        <v>2011</v>
      </c>
      <c r="D13243" s="1" t="d">
        <v>2022-06-12</v>
      </c>
      <c r="E13243" s="1" t="str">
        <f t="shared" si="412"/>
        <v>2022</v>
      </c>
      <c r="F13243" s="1" t="str">
        <f t="shared" si="413"/>
        <v>Jun</v>
      </c>
      <c r="G13243" t="s">
        <v>18</v>
      </c>
      <c r="H13243" t="s">
        <v>51</v>
      </c>
      <c r="I13243">
        <v>0.02</v>
      </c>
      <c r="J13243">
        <v>0.02</v>
      </c>
      <c r="K13243">
        <v>0</v>
      </c>
      <c r="L13243">
        <v>0.01</v>
      </c>
      <c r="M13243">
        <v>0.05</v>
      </c>
      <c r="P13243" t="s">
        <v>203</v>
      </c>
      <c r="R13243" t="s">
        <v>426</v>
      </c>
      <c r="S13243" t="s">
        <v>20</v>
      </c>
    </row>
    <row r="13244" spans="1:19" x14ac:dyDescent="0.2">
      <c r="A13244" t="s">
        <v>10815</v>
      </c>
      <c r="B13244" t="s">
        <v>64</v>
      </c>
      <c r="C13244">
        <v>2004</v>
      </c>
      <c r="D13244" s="1" t="d">
        <v>2018-08-30</v>
      </c>
      <c r="E13244" s="1" t="str">
        <f t="shared" si="412"/>
        <v>2018</v>
      </c>
      <c r="F13244" s="1" t="str">
        <f t="shared" si="413"/>
        <v>Aug</v>
      </c>
      <c r="G13244" t="s">
        <v>34</v>
      </c>
      <c r="H13244" t="s">
        <v>663</v>
      </c>
      <c r="I13244">
        <v>0.03</v>
      </c>
      <c r="J13244">
        <v>0.01</v>
      </c>
      <c r="K13244">
        <v>0</v>
      </c>
      <c r="L13244">
        <v>0</v>
      </c>
      <c r="M13244">
        <v>0.05</v>
      </c>
      <c r="N13244">
        <v>52</v>
      </c>
      <c r="O13244">
        <v>4</v>
      </c>
      <c r="P13244" t="s">
        <v>203</v>
      </c>
      <c r="R13244" t="s">
        <v>10816</v>
      </c>
      <c r="S13244" t="s">
        <v>20</v>
      </c>
    </row>
    <row r="13245" spans="1:19" x14ac:dyDescent="0.2">
      <c r="A13245" t="s">
        <v>10817</v>
      </c>
      <c r="B13245" t="s">
        <v>104</v>
      </c>
      <c r="C13245">
        <v>2000</v>
      </c>
      <c r="D13245" s="1" t="d">
        <v>2007-07-03</v>
      </c>
      <c r="E13245" s="1" t="str">
        <f t="shared" si="412"/>
        <v>2007</v>
      </c>
      <c r="F13245" s="1" t="str">
        <f t="shared" si="413"/>
        <v>Jul</v>
      </c>
      <c r="G13245" t="s">
        <v>18</v>
      </c>
      <c r="H13245" t="s">
        <v>977</v>
      </c>
      <c r="I13245">
        <v>0.03</v>
      </c>
      <c r="J13245">
        <v>0.02</v>
      </c>
      <c r="K13245">
        <v>0</v>
      </c>
      <c r="L13245">
        <v>0</v>
      </c>
      <c r="M13245">
        <v>0.05</v>
      </c>
      <c r="N13245">
        <v>48</v>
      </c>
      <c r="O13245">
        <v>10</v>
      </c>
      <c r="P13245" t="s">
        <v>203</v>
      </c>
      <c r="R13245" t="s">
        <v>10818</v>
      </c>
      <c r="S13245" t="s">
        <v>20</v>
      </c>
    </row>
    <row r="13246" spans="1:19" x14ac:dyDescent="0.2">
      <c r="A13246" t="s">
        <v>10819</v>
      </c>
      <c r="B13246" t="s">
        <v>49</v>
      </c>
      <c r="C13246">
        <v>2010</v>
      </c>
      <c r="D13246" s="1" t="d">
        <v>2006-11-12</v>
      </c>
      <c r="E13246" s="1" t="str">
        <f t="shared" si="412"/>
        <v>2006</v>
      </c>
      <c r="F13246" s="1" t="str">
        <f t="shared" si="413"/>
        <v>Nov</v>
      </c>
      <c r="G13246" t="s">
        <v>101</v>
      </c>
      <c r="H13246" t="s">
        <v>7393</v>
      </c>
      <c r="I13246">
        <v>0</v>
      </c>
      <c r="J13246">
        <v>0</v>
      </c>
      <c r="K13246">
        <v>0.05</v>
      </c>
      <c r="L13246">
        <v>0</v>
      </c>
      <c r="M13246">
        <v>0.05</v>
      </c>
    </row>
    <row r="13247" spans="1:19" x14ac:dyDescent="0.2">
      <c r="A13247" t="s">
        <v>10820</v>
      </c>
      <c r="B13247" t="s">
        <v>32</v>
      </c>
      <c r="C13247">
        <v>2008</v>
      </c>
      <c r="D13247" s="1" t="d">
        <v>1994-07-28</v>
      </c>
      <c r="E13247" s="1" t="str">
        <f t="shared" si="412"/>
        <v>1994</v>
      </c>
      <c r="F13247" s="1" t="str">
        <f t="shared" si="413"/>
        <v>Jul</v>
      </c>
      <c r="G13247" t="s">
        <v>101</v>
      </c>
      <c r="H13247" t="s">
        <v>933</v>
      </c>
      <c r="I13247">
        <v>0</v>
      </c>
      <c r="J13247">
        <v>0</v>
      </c>
      <c r="K13247">
        <v>0.05</v>
      </c>
      <c r="L13247">
        <v>0</v>
      </c>
      <c r="M13247">
        <v>0.05</v>
      </c>
    </row>
    <row r="13248" spans="1:19" x14ac:dyDescent="0.2">
      <c r="A13248" t="s">
        <v>10821</v>
      </c>
      <c r="B13248" t="s">
        <v>104</v>
      </c>
      <c r="C13248">
        <v>1998</v>
      </c>
      <c r="D13248" s="1" t="d">
        <v>2000-04-10</v>
      </c>
      <c r="E13248" s="1" t="str">
        <f t="shared" si="412"/>
        <v>2000</v>
      </c>
      <c r="F13248" s="1" t="str">
        <f t="shared" si="413"/>
        <v>Apr</v>
      </c>
      <c r="G13248" t="s">
        <v>34</v>
      </c>
      <c r="H13248" t="s">
        <v>8347</v>
      </c>
      <c r="I13248">
        <v>0</v>
      </c>
      <c r="J13248">
        <v>0</v>
      </c>
      <c r="K13248">
        <v>0.05</v>
      </c>
      <c r="L13248">
        <v>0</v>
      </c>
      <c r="M13248">
        <v>0.05</v>
      </c>
    </row>
    <row r="13249" spans="1:19" x14ac:dyDescent="0.2">
      <c r="A13249" t="s">
        <v>10822</v>
      </c>
      <c r="B13249" t="s">
        <v>17</v>
      </c>
      <c r="C13249">
        <v>2006</v>
      </c>
      <c r="D13249" s="1" t="d">
        <v>2012-08-20</v>
      </c>
      <c r="E13249" s="1" t="str">
        <f t="shared" si="412"/>
        <v>2012</v>
      </c>
      <c r="F13249" s="1" t="str">
        <f t="shared" si="413"/>
        <v>Aug</v>
      </c>
      <c r="G13249" t="s">
        <v>272</v>
      </c>
      <c r="H13249" t="s">
        <v>372</v>
      </c>
      <c r="I13249">
        <v>0</v>
      </c>
      <c r="J13249">
        <v>0</v>
      </c>
      <c r="K13249">
        <v>0.05</v>
      </c>
      <c r="L13249">
        <v>0</v>
      </c>
      <c r="M13249">
        <v>0.05</v>
      </c>
    </row>
    <row r="13250" spans="1:19" x14ac:dyDescent="0.2">
      <c r="A13250" t="s">
        <v>10823</v>
      </c>
      <c r="B13250" t="s">
        <v>32</v>
      </c>
      <c r="C13250">
        <v>2008</v>
      </c>
      <c r="D13250" s="1" t="d">
        <v>2009-11-01</v>
      </c>
      <c r="E13250" s="1" t="str">
        <f t="shared" si="412"/>
        <v>2009</v>
      </c>
      <c r="F13250" s="1" t="str">
        <f t="shared" si="413"/>
        <v>Nov</v>
      </c>
      <c r="G13250" t="s">
        <v>39</v>
      </c>
      <c r="H13250" t="s">
        <v>3510</v>
      </c>
      <c r="I13250">
        <v>0.05</v>
      </c>
      <c r="J13250">
        <v>0</v>
      </c>
      <c r="K13250">
        <v>0</v>
      </c>
      <c r="L13250">
        <v>0</v>
      </c>
      <c r="M13250">
        <v>0.05</v>
      </c>
      <c r="N13250">
        <v>49</v>
      </c>
      <c r="O13250">
        <v>10</v>
      </c>
      <c r="P13250" t="s">
        <v>203</v>
      </c>
      <c r="R13250" t="s">
        <v>10824</v>
      </c>
      <c r="S13250" t="s">
        <v>112</v>
      </c>
    </row>
    <row r="13251" spans="1:19" x14ac:dyDescent="0.2">
      <c r="A13251" t="s">
        <v>4749</v>
      </c>
      <c r="B13251" t="s">
        <v>64</v>
      </c>
      <c r="C13251">
        <v>2001</v>
      </c>
      <c r="D13251" s="1" t="d">
        <v>2008-10-10</v>
      </c>
      <c r="E13251" s="1" t="str">
        <f t="shared" ref="E13251:E13314" si="414">TEXT(D13251,"yyyy")</f>
        <v>2008</v>
      </c>
      <c r="F13251" s="1" t="str">
        <f t="shared" ref="F13251:F13314" si="415">TEXT(D13251,"mmm")</f>
        <v>Oct</v>
      </c>
      <c r="G13251" t="s">
        <v>30</v>
      </c>
      <c r="H13251" t="s">
        <v>111</v>
      </c>
      <c r="I13251">
        <v>0.03</v>
      </c>
      <c r="J13251">
        <v>0.01</v>
      </c>
      <c r="K13251">
        <v>0</v>
      </c>
      <c r="L13251">
        <v>0</v>
      </c>
      <c r="M13251">
        <v>0.05</v>
      </c>
      <c r="N13251">
        <v>77</v>
      </c>
      <c r="O13251">
        <v>9</v>
      </c>
      <c r="P13251" t="s">
        <v>203</v>
      </c>
      <c r="R13251" t="s">
        <v>257</v>
      </c>
      <c r="S13251" t="s">
        <v>20</v>
      </c>
    </row>
    <row r="13252" spans="1:19" x14ac:dyDescent="0.2">
      <c r="A13252" t="s">
        <v>10825</v>
      </c>
      <c r="B13252" t="s">
        <v>75</v>
      </c>
      <c r="C13252">
        <v>2015</v>
      </c>
      <c r="D13252" s="1" t="d">
        <v>1991-12-29</v>
      </c>
      <c r="E13252" s="1" t="str">
        <f t="shared" si="414"/>
        <v>1991</v>
      </c>
      <c r="F13252" s="1" t="str">
        <f t="shared" si="415"/>
        <v>Dec</v>
      </c>
      <c r="G13252" t="s">
        <v>50</v>
      </c>
      <c r="H13252" t="s">
        <v>825</v>
      </c>
      <c r="I13252">
        <v>0</v>
      </c>
      <c r="J13252">
        <v>0.04</v>
      </c>
      <c r="K13252">
        <v>0</v>
      </c>
      <c r="L13252">
        <v>0.01</v>
      </c>
      <c r="M13252">
        <v>0.05</v>
      </c>
      <c r="N13252">
        <v>64</v>
      </c>
      <c r="O13252">
        <v>45</v>
      </c>
      <c r="P13252">
        <v>5.7</v>
      </c>
      <c r="Q13252">
        <v>98</v>
      </c>
      <c r="R13252" t="s">
        <v>600</v>
      </c>
      <c r="S13252" t="s">
        <v>53</v>
      </c>
    </row>
    <row r="13253" spans="1:19" x14ac:dyDescent="0.2">
      <c r="A13253" t="s">
        <v>10826</v>
      </c>
      <c r="B13253" t="s">
        <v>64</v>
      </c>
      <c r="C13253">
        <v>2002</v>
      </c>
      <c r="D13253" s="1" t="d">
        <v>2003-12-09</v>
      </c>
      <c r="E13253" s="1" t="str">
        <f t="shared" si="414"/>
        <v>2003</v>
      </c>
      <c r="F13253" s="1" t="str">
        <f t="shared" si="415"/>
        <v>Dec</v>
      </c>
      <c r="G13253" t="s">
        <v>30</v>
      </c>
      <c r="H13253" t="s">
        <v>523</v>
      </c>
      <c r="I13253">
        <v>0.03</v>
      </c>
      <c r="J13253">
        <v>0.01</v>
      </c>
      <c r="K13253">
        <v>0</v>
      </c>
      <c r="L13253">
        <v>0</v>
      </c>
      <c r="M13253">
        <v>0.05</v>
      </c>
      <c r="N13253">
        <v>71</v>
      </c>
      <c r="O13253">
        <v>11</v>
      </c>
      <c r="P13253" t="s">
        <v>203</v>
      </c>
      <c r="R13253" t="s">
        <v>10827</v>
      </c>
      <c r="S13253" t="s">
        <v>20</v>
      </c>
    </row>
    <row r="13254" spans="1:19" x14ac:dyDescent="0.2">
      <c r="A13254" t="s">
        <v>10828</v>
      </c>
      <c r="B13254" t="s">
        <v>55</v>
      </c>
      <c r="C13254">
        <v>2001</v>
      </c>
      <c r="D13254" s="1" t="d">
        <v>2010-08-07</v>
      </c>
      <c r="E13254" s="1" t="str">
        <f t="shared" si="414"/>
        <v>2010</v>
      </c>
      <c r="F13254" s="1" t="str">
        <f t="shared" si="415"/>
        <v>Aug</v>
      </c>
      <c r="G13254" t="s">
        <v>24</v>
      </c>
      <c r="H13254" t="s">
        <v>2283</v>
      </c>
      <c r="I13254">
        <v>0.02</v>
      </c>
      <c r="J13254">
        <v>0.02</v>
      </c>
      <c r="K13254">
        <v>0</v>
      </c>
      <c r="L13254">
        <v>0.01</v>
      </c>
      <c r="M13254">
        <v>0.05</v>
      </c>
      <c r="N13254">
        <v>49</v>
      </c>
      <c r="O13254">
        <v>8</v>
      </c>
      <c r="P13254">
        <v>8.1</v>
      </c>
      <c r="Q13254">
        <v>9</v>
      </c>
      <c r="R13254" t="s">
        <v>2435</v>
      </c>
      <c r="S13254" t="s">
        <v>20</v>
      </c>
    </row>
    <row r="13255" spans="1:19" x14ac:dyDescent="0.2">
      <c r="A13255" t="s">
        <v>10829</v>
      </c>
      <c r="B13255" t="s">
        <v>32</v>
      </c>
      <c r="C13255">
        <v>2007</v>
      </c>
      <c r="D13255" s="1" t="d">
        <v>1999-06-13</v>
      </c>
      <c r="E13255" s="1" t="str">
        <f t="shared" si="414"/>
        <v>1999</v>
      </c>
      <c r="F13255" s="1" t="str">
        <f t="shared" si="415"/>
        <v>Jun</v>
      </c>
      <c r="G13255" t="s">
        <v>101</v>
      </c>
      <c r="H13255" t="s">
        <v>234</v>
      </c>
      <c r="I13255">
        <v>0</v>
      </c>
      <c r="J13255">
        <v>0</v>
      </c>
      <c r="K13255">
        <v>0.05</v>
      </c>
      <c r="L13255">
        <v>0</v>
      </c>
      <c r="M13255">
        <v>0.05</v>
      </c>
    </row>
    <row r="13256" spans="1:19" x14ac:dyDescent="0.2">
      <c r="A13256" t="s">
        <v>8071</v>
      </c>
      <c r="B13256" t="s">
        <v>1043</v>
      </c>
      <c r="C13256">
        <v>1996</v>
      </c>
      <c r="D13256" s="1" t="d">
        <v>2021-12-09</v>
      </c>
      <c r="E13256" s="1" t="str">
        <f t="shared" si="414"/>
        <v>2021</v>
      </c>
      <c r="F13256" s="1" t="str">
        <f t="shared" si="415"/>
        <v>Dec</v>
      </c>
      <c r="G13256" t="s">
        <v>37</v>
      </c>
      <c r="H13256" t="s">
        <v>1921</v>
      </c>
      <c r="I13256">
        <v>0</v>
      </c>
      <c r="J13256">
        <v>0</v>
      </c>
      <c r="K13256">
        <v>0.05</v>
      </c>
      <c r="L13256">
        <v>0</v>
      </c>
      <c r="M13256">
        <v>0.05</v>
      </c>
    </row>
    <row r="13257" spans="1:19" x14ac:dyDescent="0.2">
      <c r="A13257" t="s">
        <v>10830</v>
      </c>
      <c r="B13257" t="s">
        <v>799</v>
      </c>
      <c r="C13257">
        <v>1999</v>
      </c>
      <c r="D13257" s="1" t="d">
        <v>2018-09-07</v>
      </c>
      <c r="E13257" s="1" t="str">
        <f t="shared" si="414"/>
        <v>2018</v>
      </c>
      <c r="F13257" s="1" t="str">
        <f t="shared" si="415"/>
        <v>Sep</v>
      </c>
      <c r="G13257" t="s">
        <v>18</v>
      </c>
      <c r="H13257" t="s">
        <v>151</v>
      </c>
      <c r="I13257">
        <v>0</v>
      </c>
      <c r="J13257">
        <v>0</v>
      </c>
      <c r="K13257">
        <v>0.05</v>
      </c>
      <c r="L13257">
        <v>0</v>
      </c>
      <c r="M13257">
        <v>0.05</v>
      </c>
    </row>
    <row r="13258" spans="1:19" x14ac:dyDescent="0.2">
      <c r="A13258" t="s">
        <v>10831</v>
      </c>
      <c r="B13258" t="s">
        <v>57</v>
      </c>
      <c r="C13258">
        <v>1995</v>
      </c>
      <c r="D13258" s="1" t="d">
        <v>1995-04-07</v>
      </c>
      <c r="E13258" s="1" t="str">
        <f t="shared" si="414"/>
        <v>1995</v>
      </c>
      <c r="F13258" s="1" t="str">
        <f t="shared" si="415"/>
        <v>Apr</v>
      </c>
      <c r="G13258" t="s">
        <v>34</v>
      </c>
      <c r="H13258" t="s">
        <v>2756</v>
      </c>
      <c r="I13258">
        <v>0</v>
      </c>
      <c r="J13258">
        <v>0</v>
      </c>
      <c r="K13258">
        <v>0.05</v>
      </c>
      <c r="L13258">
        <v>0</v>
      </c>
      <c r="M13258">
        <v>0.05</v>
      </c>
    </row>
    <row r="13259" spans="1:19" x14ac:dyDescent="0.2">
      <c r="A13259" t="s">
        <v>3862</v>
      </c>
      <c r="B13259" t="s">
        <v>189</v>
      </c>
      <c r="C13259">
        <v>2005</v>
      </c>
      <c r="D13259" s="1" t="d">
        <v>2004-07-06</v>
      </c>
      <c r="E13259" s="1" t="str">
        <f t="shared" si="414"/>
        <v>2004</v>
      </c>
      <c r="F13259" s="1" t="str">
        <f t="shared" si="415"/>
        <v>Jul</v>
      </c>
      <c r="G13259" t="s">
        <v>34</v>
      </c>
      <c r="H13259" t="s">
        <v>1209</v>
      </c>
      <c r="I13259">
        <v>0.04</v>
      </c>
      <c r="J13259">
        <v>0.01</v>
      </c>
      <c r="K13259">
        <v>0</v>
      </c>
      <c r="L13259">
        <v>0</v>
      </c>
      <c r="M13259">
        <v>0.05</v>
      </c>
      <c r="N13259">
        <v>44</v>
      </c>
      <c r="O13259">
        <v>5</v>
      </c>
      <c r="P13259" t="s">
        <v>203</v>
      </c>
      <c r="R13259" t="s">
        <v>71</v>
      </c>
      <c r="S13259" t="s">
        <v>112</v>
      </c>
    </row>
    <row r="13260" spans="1:19" x14ac:dyDescent="0.2">
      <c r="A13260" t="s">
        <v>10832</v>
      </c>
      <c r="B13260" t="s">
        <v>57</v>
      </c>
      <c r="C13260">
        <v>1995</v>
      </c>
      <c r="D13260" s="1" t="d">
        <v>2022-10-01</v>
      </c>
      <c r="E13260" s="1" t="str">
        <f t="shared" si="414"/>
        <v>2022</v>
      </c>
      <c r="F13260" s="1" t="str">
        <f t="shared" si="415"/>
        <v>Oct</v>
      </c>
      <c r="G13260" t="s">
        <v>37</v>
      </c>
      <c r="H13260" t="s">
        <v>234</v>
      </c>
      <c r="I13260">
        <v>0</v>
      </c>
      <c r="J13260">
        <v>0</v>
      </c>
      <c r="K13260">
        <v>0.05</v>
      </c>
      <c r="L13260">
        <v>0</v>
      </c>
      <c r="M13260">
        <v>0.05</v>
      </c>
    </row>
    <row r="13261" spans="1:19" x14ac:dyDescent="0.2">
      <c r="A13261" t="s">
        <v>3742</v>
      </c>
      <c r="B13261" t="s">
        <v>148</v>
      </c>
      <c r="C13261">
        <v>2016</v>
      </c>
      <c r="D13261" s="1" t="d">
        <v>2013-09-26</v>
      </c>
      <c r="E13261" s="1" t="str">
        <f t="shared" si="414"/>
        <v>2013</v>
      </c>
      <c r="F13261" s="1" t="str">
        <f t="shared" si="415"/>
        <v>Sep</v>
      </c>
      <c r="G13261" t="s">
        <v>37</v>
      </c>
      <c r="H13261" t="s">
        <v>134</v>
      </c>
      <c r="I13261">
        <v>0</v>
      </c>
      <c r="J13261">
        <v>0.04</v>
      </c>
      <c r="K13261">
        <v>0</v>
      </c>
      <c r="L13261">
        <v>0</v>
      </c>
      <c r="M13261">
        <v>0.05</v>
      </c>
      <c r="N13261">
        <v>82</v>
      </c>
      <c r="O13261">
        <v>6</v>
      </c>
      <c r="P13261">
        <v>7.5</v>
      </c>
      <c r="Q13261">
        <v>44</v>
      </c>
      <c r="R13261" t="s">
        <v>1996</v>
      </c>
      <c r="S13261" t="s">
        <v>112</v>
      </c>
    </row>
    <row r="13262" spans="1:19" x14ac:dyDescent="0.2">
      <c r="A13262" t="s">
        <v>10833</v>
      </c>
      <c r="B13262" t="s">
        <v>55</v>
      </c>
      <c r="C13262">
        <v>2010</v>
      </c>
      <c r="D13262" s="1" t="d">
        <v>2009-08-18</v>
      </c>
      <c r="E13262" s="1" t="str">
        <f t="shared" si="414"/>
        <v>2009</v>
      </c>
      <c r="F13262" s="1" t="str">
        <f t="shared" si="415"/>
        <v>Aug</v>
      </c>
      <c r="G13262" t="s">
        <v>18</v>
      </c>
      <c r="H13262" t="s">
        <v>234</v>
      </c>
      <c r="I13262">
        <v>0</v>
      </c>
      <c r="J13262">
        <v>0</v>
      </c>
      <c r="K13262">
        <v>0.05</v>
      </c>
      <c r="L13262">
        <v>0</v>
      </c>
      <c r="M13262">
        <v>0.05</v>
      </c>
    </row>
    <row r="13263" spans="1:19" x14ac:dyDescent="0.2">
      <c r="A13263" t="s">
        <v>10834</v>
      </c>
      <c r="B13263" t="s">
        <v>104</v>
      </c>
      <c r="C13263">
        <v>1995</v>
      </c>
      <c r="D13263" s="1" t="d">
        <v>1997-04-29</v>
      </c>
      <c r="E13263" s="1" t="str">
        <f t="shared" si="414"/>
        <v>1997</v>
      </c>
      <c r="F13263" s="1" t="str">
        <f t="shared" si="415"/>
        <v>Apr</v>
      </c>
      <c r="G13263" t="s">
        <v>1</v>
      </c>
      <c r="H13263" t="s">
        <v>8008</v>
      </c>
      <c r="I13263">
        <v>0.03</v>
      </c>
      <c r="J13263">
        <v>0.02</v>
      </c>
      <c r="K13263">
        <v>0</v>
      </c>
      <c r="L13263">
        <v>0</v>
      </c>
      <c r="M13263">
        <v>0.05</v>
      </c>
    </row>
    <row r="13264" spans="1:19" x14ac:dyDescent="0.2">
      <c r="A13264" t="s">
        <v>5535</v>
      </c>
      <c r="B13264" t="s">
        <v>64</v>
      </c>
      <c r="C13264">
        <v>2002</v>
      </c>
      <c r="D13264" s="1" t="d">
        <v>2002-12-01</v>
      </c>
      <c r="E13264" s="1" t="str">
        <f t="shared" si="414"/>
        <v>2002</v>
      </c>
      <c r="F13264" s="1" t="str">
        <f t="shared" si="415"/>
        <v>Dec</v>
      </c>
      <c r="G13264" t="s">
        <v>37</v>
      </c>
      <c r="H13264" t="s">
        <v>3932</v>
      </c>
      <c r="I13264">
        <v>0.03</v>
      </c>
      <c r="J13264">
        <v>0.01</v>
      </c>
      <c r="K13264">
        <v>0</v>
      </c>
      <c r="L13264">
        <v>0</v>
      </c>
      <c r="M13264">
        <v>0.05</v>
      </c>
      <c r="N13264">
        <v>61</v>
      </c>
      <c r="O13264">
        <v>9</v>
      </c>
      <c r="P13264" t="s">
        <v>203</v>
      </c>
      <c r="R13264" t="s">
        <v>5488</v>
      </c>
      <c r="S13264" t="s">
        <v>88</v>
      </c>
    </row>
    <row r="13265" spans="1:19" x14ac:dyDescent="0.2">
      <c r="A13265" t="s">
        <v>10835</v>
      </c>
      <c r="B13265" t="s">
        <v>55</v>
      </c>
      <c r="C13265">
        <v>2008</v>
      </c>
      <c r="D13265" s="1" t="d">
        <v>2019-04-05</v>
      </c>
      <c r="E13265" s="1" t="str">
        <f t="shared" si="414"/>
        <v>2019</v>
      </c>
      <c r="F13265" s="1" t="str">
        <f t="shared" si="415"/>
        <v>Apr</v>
      </c>
      <c r="G13265" t="s">
        <v>101</v>
      </c>
      <c r="H13265" t="s">
        <v>10836</v>
      </c>
      <c r="I13265">
        <v>0</v>
      </c>
      <c r="J13265">
        <v>0</v>
      </c>
      <c r="K13265">
        <v>0.05</v>
      </c>
      <c r="L13265">
        <v>0</v>
      </c>
      <c r="M13265">
        <v>0.05</v>
      </c>
    </row>
    <row r="13266" spans="1:19" x14ac:dyDescent="0.2">
      <c r="A13266" t="s">
        <v>3721</v>
      </c>
      <c r="B13266" t="s">
        <v>32</v>
      </c>
      <c r="C13266">
        <v>2007</v>
      </c>
      <c r="D13266" s="1" t="d">
        <v>2016-02-29</v>
      </c>
      <c r="E13266" s="1" t="str">
        <f t="shared" si="414"/>
        <v>2016</v>
      </c>
      <c r="F13266" s="1" t="str">
        <f t="shared" si="415"/>
        <v>Feb</v>
      </c>
      <c r="G13266" t="s">
        <v>1</v>
      </c>
      <c r="H13266" t="s">
        <v>484</v>
      </c>
      <c r="I13266">
        <v>0.04</v>
      </c>
      <c r="J13266">
        <v>0</v>
      </c>
      <c r="K13266">
        <v>0</v>
      </c>
      <c r="L13266">
        <v>0</v>
      </c>
      <c r="M13266">
        <v>0.05</v>
      </c>
      <c r="N13266">
        <v>54</v>
      </c>
      <c r="O13266">
        <v>4</v>
      </c>
      <c r="P13266" t="s">
        <v>203</v>
      </c>
      <c r="R13266" t="s">
        <v>1708</v>
      </c>
      <c r="S13266" t="s">
        <v>20</v>
      </c>
    </row>
    <row r="13267" spans="1:19" x14ac:dyDescent="0.2">
      <c r="A13267" t="s">
        <v>4949</v>
      </c>
      <c r="B13267" t="s">
        <v>148</v>
      </c>
      <c r="C13267">
        <v>2010</v>
      </c>
      <c r="D13267" s="1" t="d">
        <v>2020-08-27</v>
      </c>
      <c r="E13267" s="1" t="str">
        <f t="shared" si="414"/>
        <v>2020</v>
      </c>
      <c r="F13267" s="1" t="str">
        <f t="shared" si="415"/>
        <v>Aug</v>
      </c>
      <c r="G13267" t="s">
        <v>37</v>
      </c>
      <c r="H13267" t="s">
        <v>1943</v>
      </c>
      <c r="I13267">
        <v>0</v>
      </c>
      <c r="J13267">
        <v>0.04</v>
      </c>
      <c r="K13267">
        <v>0</v>
      </c>
      <c r="L13267">
        <v>0.01</v>
      </c>
      <c r="M13267">
        <v>0.05</v>
      </c>
      <c r="N13267">
        <v>76</v>
      </c>
      <c r="O13267">
        <v>36</v>
      </c>
      <c r="P13267">
        <v>7.7</v>
      </c>
      <c r="Q13267">
        <v>326</v>
      </c>
      <c r="R13267" t="s">
        <v>773</v>
      </c>
      <c r="S13267" t="s">
        <v>53</v>
      </c>
    </row>
    <row r="13268" spans="1:19" x14ac:dyDescent="0.2">
      <c r="A13268" t="s">
        <v>10837</v>
      </c>
      <c r="B13268" t="s">
        <v>75</v>
      </c>
      <c r="C13268">
        <v>2016</v>
      </c>
      <c r="D13268" s="1" t="d">
        <v>2004-02-01</v>
      </c>
      <c r="E13268" s="1" t="str">
        <f t="shared" si="414"/>
        <v>2004</v>
      </c>
      <c r="F13268" s="1" t="str">
        <f t="shared" si="415"/>
        <v>Feb</v>
      </c>
      <c r="G13268" t="s">
        <v>24</v>
      </c>
      <c r="H13268" t="s">
        <v>10838</v>
      </c>
      <c r="I13268">
        <v>0.04</v>
      </c>
      <c r="J13268">
        <v>0</v>
      </c>
      <c r="K13268">
        <v>0</v>
      </c>
      <c r="L13268">
        <v>0.01</v>
      </c>
      <c r="M13268">
        <v>0.05</v>
      </c>
      <c r="N13268">
        <v>66</v>
      </c>
      <c r="O13268">
        <v>8</v>
      </c>
      <c r="P13268">
        <v>3.8</v>
      </c>
      <c r="Q13268">
        <v>18</v>
      </c>
      <c r="R13268" t="s">
        <v>10838</v>
      </c>
      <c r="S13268" t="s">
        <v>20</v>
      </c>
    </row>
    <row r="13269" spans="1:19" x14ac:dyDescent="0.2">
      <c r="A13269" t="s">
        <v>10839</v>
      </c>
      <c r="B13269" t="s">
        <v>32</v>
      </c>
      <c r="C13269">
        <v>2006</v>
      </c>
      <c r="D13269" s="1" t="d">
        <v>2011-09-28</v>
      </c>
      <c r="E13269" s="1" t="str">
        <f t="shared" si="414"/>
        <v>2011</v>
      </c>
      <c r="F13269" s="1" t="str">
        <f t="shared" si="415"/>
        <v>Sep</v>
      </c>
      <c r="G13269" t="s">
        <v>50</v>
      </c>
      <c r="H13269" t="s">
        <v>2269</v>
      </c>
      <c r="I13269">
        <v>0.04</v>
      </c>
      <c r="J13269">
        <v>0</v>
      </c>
      <c r="K13269">
        <v>0</v>
      </c>
      <c r="L13269">
        <v>0</v>
      </c>
      <c r="M13269">
        <v>0.05</v>
      </c>
      <c r="N13269">
        <v>55</v>
      </c>
      <c r="O13269">
        <v>13</v>
      </c>
      <c r="P13269" t="s">
        <v>203</v>
      </c>
      <c r="R13269" t="s">
        <v>4373</v>
      </c>
      <c r="S13269" t="s">
        <v>20</v>
      </c>
    </row>
    <row r="13270" spans="1:19" x14ac:dyDescent="0.2">
      <c r="A13270" t="s">
        <v>10840</v>
      </c>
      <c r="B13270" t="s">
        <v>55</v>
      </c>
      <c r="C13270">
        <v>2005</v>
      </c>
      <c r="D13270" s="1" t="d">
        <v>2004-07-06</v>
      </c>
      <c r="E13270" s="1" t="str">
        <f t="shared" si="414"/>
        <v>2004</v>
      </c>
      <c r="F13270" s="1" t="str">
        <f t="shared" si="415"/>
        <v>Jul</v>
      </c>
      <c r="G13270" t="s">
        <v>28</v>
      </c>
      <c r="H13270" t="s">
        <v>372</v>
      </c>
      <c r="I13270">
        <v>0.02</v>
      </c>
      <c r="J13270">
        <v>0.02</v>
      </c>
      <c r="K13270">
        <v>0</v>
      </c>
      <c r="L13270">
        <v>0.01</v>
      </c>
      <c r="M13270">
        <v>0.05</v>
      </c>
      <c r="N13270">
        <v>65</v>
      </c>
      <c r="O13270">
        <v>27</v>
      </c>
      <c r="P13270">
        <v>8.6</v>
      </c>
      <c r="Q13270">
        <v>15</v>
      </c>
      <c r="R13270" t="s">
        <v>2795</v>
      </c>
      <c r="S13270" t="s">
        <v>112</v>
      </c>
    </row>
    <row r="13271" spans="1:19" x14ac:dyDescent="0.2">
      <c r="A13271" t="s">
        <v>10841</v>
      </c>
      <c r="B13271" t="s">
        <v>1043</v>
      </c>
      <c r="C13271">
        <v>1995</v>
      </c>
      <c r="D13271" s="1" t="d">
        <v>1988-11-28</v>
      </c>
      <c r="E13271" s="1" t="str">
        <f t="shared" si="414"/>
        <v>1988</v>
      </c>
      <c r="F13271" s="1" t="str">
        <f t="shared" si="415"/>
        <v>Nov</v>
      </c>
      <c r="G13271" t="s">
        <v>101</v>
      </c>
      <c r="H13271" t="s">
        <v>6553</v>
      </c>
      <c r="I13271">
        <v>0</v>
      </c>
      <c r="J13271">
        <v>0</v>
      </c>
      <c r="K13271">
        <v>0.05</v>
      </c>
      <c r="L13271">
        <v>0</v>
      </c>
      <c r="M13271">
        <v>0.05</v>
      </c>
    </row>
    <row r="13272" spans="1:19" x14ac:dyDescent="0.2">
      <c r="A13272" t="s">
        <v>9835</v>
      </c>
      <c r="B13272" t="s">
        <v>75</v>
      </c>
      <c r="C13272">
        <v>2014</v>
      </c>
      <c r="D13272" s="1" t="d">
        <v>2014-09-01</v>
      </c>
      <c r="E13272" s="1" t="str">
        <f t="shared" si="414"/>
        <v>2014</v>
      </c>
      <c r="F13272" s="1" t="str">
        <f t="shared" si="415"/>
        <v>Sep</v>
      </c>
      <c r="G13272" t="s">
        <v>28</v>
      </c>
      <c r="H13272" t="s">
        <v>111</v>
      </c>
      <c r="I13272">
        <v>0</v>
      </c>
      <c r="J13272">
        <v>0.01</v>
      </c>
      <c r="K13272">
        <v>0.04</v>
      </c>
      <c r="L13272">
        <v>0</v>
      </c>
      <c r="M13272">
        <v>0.05</v>
      </c>
      <c r="N13272">
        <v>82</v>
      </c>
      <c r="O13272">
        <v>46</v>
      </c>
      <c r="P13272">
        <v>8</v>
      </c>
      <c r="Q13272">
        <v>451</v>
      </c>
      <c r="R13272" t="s">
        <v>260</v>
      </c>
      <c r="S13272" t="s">
        <v>112</v>
      </c>
    </row>
    <row r="13273" spans="1:19" x14ac:dyDescent="0.2">
      <c r="A13273" t="s">
        <v>10842</v>
      </c>
      <c r="B13273" t="s">
        <v>55</v>
      </c>
      <c r="C13273">
        <v>2004</v>
      </c>
      <c r="D13273" s="1" t="d">
        <v>1999-01-31</v>
      </c>
      <c r="E13273" s="1" t="str">
        <f t="shared" si="414"/>
        <v>1999</v>
      </c>
      <c r="F13273" s="1" t="str">
        <f t="shared" si="415"/>
        <v>Jan</v>
      </c>
      <c r="G13273" t="s">
        <v>18</v>
      </c>
      <c r="H13273" t="s">
        <v>68</v>
      </c>
      <c r="I13273">
        <v>0.02</v>
      </c>
      <c r="J13273">
        <v>0.02</v>
      </c>
      <c r="K13273">
        <v>0</v>
      </c>
      <c r="L13273">
        <v>0.01</v>
      </c>
      <c r="M13273">
        <v>0.05</v>
      </c>
    </row>
    <row r="13274" spans="1:19" x14ac:dyDescent="0.2">
      <c r="A13274" t="s">
        <v>6964</v>
      </c>
      <c r="B13274" t="s">
        <v>17</v>
      </c>
      <c r="C13274">
        <v>2006</v>
      </c>
      <c r="D13274" s="1" t="d">
        <v>1993-06-05</v>
      </c>
      <c r="E13274" s="1" t="str">
        <f t="shared" si="414"/>
        <v>1993</v>
      </c>
      <c r="F13274" s="1" t="str">
        <f t="shared" si="415"/>
        <v>Jun</v>
      </c>
      <c r="G13274" t="s">
        <v>50</v>
      </c>
      <c r="H13274" t="s">
        <v>776</v>
      </c>
      <c r="I13274">
        <v>0.04</v>
      </c>
      <c r="J13274">
        <v>0</v>
      </c>
      <c r="K13274">
        <v>0</v>
      </c>
      <c r="L13274">
        <v>0</v>
      </c>
      <c r="M13274">
        <v>0.05</v>
      </c>
    </row>
    <row r="13275" spans="1:19" x14ac:dyDescent="0.2">
      <c r="A13275" t="s">
        <v>8273</v>
      </c>
      <c r="B13275" t="s">
        <v>64</v>
      </c>
      <c r="C13275">
        <v>2006</v>
      </c>
      <c r="D13275" s="1" t="d">
        <v>2009-03-02</v>
      </c>
      <c r="E13275" s="1" t="str">
        <f t="shared" si="414"/>
        <v>2009</v>
      </c>
      <c r="F13275" s="1" t="str">
        <f t="shared" si="415"/>
        <v>Mar</v>
      </c>
      <c r="G13275" t="s">
        <v>50</v>
      </c>
      <c r="H13275" t="s">
        <v>484</v>
      </c>
      <c r="I13275">
        <v>0.03</v>
      </c>
      <c r="J13275">
        <v>0.01</v>
      </c>
      <c r="K13275">
        <v>0</v>
      </c>
      <c r="L13275">
        <v>0</v>
      </c>
      <c r="M13275">
        <v>0.05</v>
      </c>
      <c r="N13275">
        <v>56</v>
      </c>
      <c r="O13275">
        <v>8</v>
      </c>
      <c r="P13275" t="s">
        <v>203</v>
      </c>
      <c r="R13275" t="s">
        <v>8411</v>
      </c>
      <c r="S13275" t="s">
        <v>20</v>
      </c>
    </row>
    <row r="13276" spans="1:19" x14ac:dyDescent="0.2">
      <c r="A13276" t="s">
        <v>10843</v>
      </c>
      <c r="B13276" t="s">
        <v>55</v>
      </c>
      <c r="C13276">
        <v>2002</v>
      </c>
      <c r="D13276" s="1" t="d">
        <v>2003-06-18</v>
      </c>
      <c r="E13276" s="1" t="str">
        <f t="shared" si="414"/>
        <v>2003</v>
      </c>
      <c r="F13276" s="1" t="str">
        <f t="shared" si="415"/>
        <v>Jun</v>
      </c>
      <c r="G13276" t="s">
        <v>28</v>
      </c>
      <c r="H13276" t="s">
        <v>7990</v>
      </c>
      <c r="I13276">
        <v>0</v>
      </c>
      <c r="J13276">
        <v>0</v>
      </c>
      <c r="K13276">
        <v>0.05</v>
      </c>
      <c r="L13276">
        <v>0</v>
      </c>
      <c r="M13276">
        <v>0.05</v>
      </c>
    </row>
    <row r="13277" spans="1:19" x14ac:dyDescent="0.2">
      <c r="A13277" t="s">
        <v>10844</v>
      </c>
      <c r="B13277" t="s">
        <v>55</v>
      </c>
      <c r="C13277">
        <v>2007</v>
      </c>
      <c r="D13277" s="1" t="d">
        <v>2006-03-17</v>
      </c>
      <c r="E13277" s="1" t="str">
        <f t="shared" si="414"/>
        <v>2006</v>
      </c>
      <c r="F13277" s="1" t="str">
        <f t="shared" si="415"/>
        <v>Mar</v>
      </c>
      <c r="G13277" t="s">
        <v>272</v>
      </c>
      <c r="H13277" t="s">
        <v>933</v>
      </c>
      <c r="I13277">
        <v>0.01</v>
      </c>
      <c r="J13277">
        <v>0.01</v>
      </c>
      <c r="K13277">
        <v>0.03</v>
      </c>
      <c r="L13277">
        <v>0</v>
      </c>
      <c r="M13277">
        <v>0.05</v>
      </c>
      <c r="N13277">
        <v>79</v>
      </c>
      <c r="O13277">
        <v>39</v>
      </c>
      <c r="P13277">
        <v>7.9</v>
      </c>
      <c r="Q13277">
        <v>17</v>
      </c>
      <c r="R13277" t="s">
        <v>3347</v>
      </c>
      <c r="S13277" t="s">
        <v>112</v>
      </c>
    </row>
    <row r="13278" spans="1:19" x14ac:dyDescent="0.2">
      <c r="A13278" t="s">
        <v>10845</v>
      </c>
      <c r="B13278" t="s">
        <v>32</v>
      </c>
      <c r="C13278">
        <v>2008</v>
      </c>
      <c r="D13278" s="1" t="d">
        <v>1993-10-27</v>
      </c>
      <c r="E13278" s="1" t="str">
        <f t="shared" si="414"/>
        <v>1993</v>
      </c>
      <c r="F13278" s="1" t="str">
        <f t="shared" si="415"/>
        <v>Oct</v>
      </c>
      <c r="G13278" t="s">
        <v>34</v>
      </c>
      <c r="H13278" t="s">
        <v>4573</v>
      </c>
      <c r="I13278">
        <v>0</v>
      </c>
      <c r="J13278">
        <v>0</v>
      </c>
      <c r="K13278">
        <v>0.05</v>
      </c>
      <c r="L13278">
        <v>0</v>
      </c>
      <c r="M13278">
        <v>0.05</v>
      </c>
    </row>
    <row r="13279" spans="1:19" x14ac:dyDescent="0.2">
      <c r="A13279" t="s">
        <v>10846</v>
      </c>
      <c r="B13279" t="s">
        <v>49</v>
      </c>
      <c r="C13279">
        <v>2010</v>
      </c>
      <c r="D13279" s="1" t="d">
        <v>2014-04-28</v>
      </c>
      <c r="E13279" s="1" t="str">
        <f t="shared" si="414"/>
        <v>2014</v>
      </c>
      <c r="F13279" s="1" t="str">
        <f t="shared" si="415"/>
        <v>Apr</v>
      </c>
      <c r="G13279" t="s">
        <v>37</v>
      </c>
      <c r="H13279" t="s">
        <v>5463</v>
      </c>
      <c r="I13279">
        <v>0.04</v>
      </c>
      <c r="J13279">
        <v>0</v>
      </c>
      <c r="K13279">
        <v>0</v>
      </c>
      <c r="L13279">
        <v>0.01</v>
      </c>
      <c r="M13279">
        <v>0.05</v>
      </c>
      <c r="N13279">
        <v>45</v>
      </c>
      <c r="O13279">
        <v>7</v>
      </c>
      <c r="P13279" t="s">
        <v>203</v>
      </c>
      <c r="R13279" t="s">
        <v>3048</v>
      </c>
      <c r="S13279" t="s">
        <v>88</v>
      </c>
    </row>
    <row r="13280" spans="1:19" x14ac:dyDescent="0.2">
      <c r="A13280" t="s">
        <v>10675</v>
      </c>
      <c r="B13280" t="s">
        <v>32</v>
      </c>
      <c r="C13280">
        <v>2010</v>
      </c>
      <c r="D13280" s="1" t="d">
        <v>2005-10-14</v>
      </c>
      <c r="E13280" s="1" t="str">
        <f t="shared" si="414"/>
        <v>2005</v>
      </c>
      <c r="F13280" s="1" t="str">
        <f t="shared" si="415"/>
        <v>Oct</v>
      </c>
      <c r="G13280" t="s">
        <v>86</v>
      </c>
      <c r="H13280" t="s">
        <v>1787</v>
      </c>
      <c r="I13280">
        <v>0.04</v>
      </c>
      <c r="J13280">
        <v>0</v>
      </c>
      <c r="K13280">
        <v>0</v>
      </c>
      <c r="L13280">
        <v>0</v>
      </c>
      <c r="M13280">
        <v>0.05</v>
      </c>
      <c r="P13280" t="s">
        <v>203</v>
      </c>
      <c r="R13280" t="s">
        <v>3594</v>
      </c>
      <c r="S13280" t="s">
        <v>88</v>
      </c>
    </row>
    <row r="13281" spans="1:19" x14ac:dyDescent="0.2">
      <c r="A13281" t="s">
        <v>10847</v>
      </c>
      <c r="B13281" t="s">
        <v>44</v>
      </c>
      <c r="C13281">
        <v>2008</v>
      </c>
      <c r="D13281" s="1" t="d">
        <v>2017-07-26</v>
      </c>
      <c r="E13281" s="1" t="str">
        <f t="shared" si="414"/>
        <v>2017</v>
      </c>
      <c r="F13281" s="1" t="str">
        <f t="shared" si="415"/>
        <v>Jul</v>
      </c>
      <c r="G13281" t="s">
        <v>18</v>
      </c>
      <c r="H13281" t="s">
        <v>10673</v>
      </c>
      <c r="I13281">
        <v>0.04</v>
      </c>
      <c r="J13281">
        <v>0</v>
      </c>
      <c r="K13281">
        <v>0</v>
      </c>
      <c r="L13281">
        <v>0</v>
      </c>
      <c r="M13281">
        <v>0.05</v>
      </c>
      <c r="N13281">
        <v>56</v>
      </c>
      <c r="O13281">
        <v>14</v>
      </c>
      <c r="P13281">
        <v>5.9</v>
      </c>
      <c r="Q13281">
        <v>15</v>
      </c>
      <c r="R13281" t="s">
        <v>10848</v>
      </c>
      <c r="S13281" t="s">
        <v>88</v>
      </c>
    </row>
    <row r="13282" spans="1:19" x14ac:dyDescent="0.2">
      <c r="A13282" t="s">
        <v>10849</v>
      </c>
      <c r="B13282" t="s">
        <v>1043</v>
      </c>
      <c r="C13282">
        <v>1994</v>
      </c>
      <c r="D13282" s="1" t="d">
        <v>2020-05-05</v>
      </c>
      <c r="E13282" s="1" t="str">
        <f t="shared" si="414"/>
        <v>2020</v>
      </c>
      <c r="F13282" s="1" t="str">
        <f t="shared" si="415"/>
        <v>May</v>
      </c>
      <c r="G13282" t="s">
        <v>86</v>
      </c>
      <c r="H13282" t="s">
        <v>151</v>
      </c>
      <c r="I13282">
        <v>0</v>
      </c>
      <c r="J13282">
        <v>0</v>
      </c>
      <c r="K13282">
        <v>0.05</v>
      </c>
      <c r="L13282">
        <v>0</v>
      </c>
      <c r="M13282">
        <v>0.05</v>
      </c>
    </row>
    <row r="13283" spans="1:19" x14ac:dyDescent="0.2">
      <c r="A13283" t="s">
        <v>10850</v>
      </c>
      <c r="B13283" t="s">
        <v>57</v>
      </c>
      <c r="C13283">
        <v>1996</v>
      </c>
      <c r="D13283" s="1" t="d">
        <v>1996-11-15</v>
      </c>
      <c r="E13283" s="1" t="str">
        <f t="shared" si="414"/>
        <v>1996</v>
      </c>
      <c r="F13283" s="1" t="str">
        <f t="shared" si="415"/>
        <v>Nov</v>
      </c>
      <c r="G13283" t="s">
        <v>18</v>
      </c>
      <c r="H13283" t="s">
        <v>128</v>
      </c>
      <c r="I13283">
        <v>0</v>
      </c>
      <c r="J13283">
        <v>0</v>
      </c>
      <c r="K13283">
        <v>0.05</v>
      </c>
      <c r="L13283">
        <v>0</v>
      </c>
      <c r="M13283">
        <v>0.05</v>
      </c>
    </row>
    <row r="13284" spans="1:19" x14ac:dyDescent="0.2">
      <c r="A13284" t="s">
        <v>10851</v>
      </c>
      <c r="B13284" t="s">
        <v>799</v>
      </c>
      <c r="C13284">
        <v>2001</v>
      </c>
      <c r="D13284" s="1" t="d">
        <v>1998-01-09</v>
      </c>
      <c r="E13284" s="1" t="str">
        <f t="shared" si="414"/>
        <v>1998</v>
      </c>
      <c r="F13284" s="1" t="str">
        <f t="shared" si="415"/>
        <v>Jan</v>
      </c>
      <c r="G13284" t="s">
        <v>86</v>
      </c>
      <c r="H13284" t="s">
        <v>222</v>
      </c>
      <c r="I13284">
        <v>0</v>
      </c>
      <c r="J13284">
        <v>0</v>
      </c>
      <c r="K13284">
        <v>0.05</v>
      </c>
      <c r="L13284">
        <v>0</v>
      </c>
      <c r="M13284">
        <v>0.05</v>
      </c>
    </row>
    <row r="13285" spans="1:19" x14ac:dyDescent="0.2">
      <c r="A13285" t="s">
        <v>10852</v>
      </c>
      <c r="B13285" t="s">
        <v>137</v>
      </c>
      <c r="C13285">
        <v>2005</v>
      </c>
      <c r="D13285" s="1" t="d">
        <v>2022-09-24</v>
      </c>
      <c r="E13285" s="1" t="str">
        <f t="shared" si="414"/>
        <v>2022</v>
      </c>
      <c r="F13285" s="1" t="str">
        <f t="shared" si="415"/>
        <v>Sep</v>
      </c>
      <c r="G13285" t="s">
        <v>50</v>
      </c>
      <c r="H13285" t="s">
        <v>234</v>
      </c>
      <c r="I13285">
        <v>0.04</v>
      </c>
      <c r="J13285">
        <v>0.01</v>
      </c>
      <c r="K13285">
        <v>0</v>
      </c>
      <c r="L13285">
        <v>0</v>
      </c>
      <c r="M13285">
        <v>0.05</v>
      </c>
      <c r="N13285">
        <v>30</v>
      </c>
      <c r="O13285">
        <v>19</v>
      </c>
      <c r="P13285">
        <v>3.4</v>
      </c>
      <c r="Q13285">
        <v>9</v>
      </c>
      <c r="R13285" t="s">
        <v>3451</v>
      </c>
      <c r="S13285" t="s">
        <v>53</v>
      </c>
    </row>
    <row r="13286" spans="1:19" x14ac:dyDescent="0.2">
      <c r="A13286" t="s">
        <v>10853</v>
      </c>
      <c r="B13286" t="s">
        <v>32</v>
      </c>
      <c r="C13286">
        <v>2007</v>
      </c>
      <c r="D13286" s="1" t="d">
        <v>2009-10-30</v>
      </c>
      <c r="E13286" s="1" t="str">
        <f t="shared" si="414"/>
        <v>2009</v>
      </c>
      <c r="F13286" s="1" t="str">
        <f t="shared" si="415"/>
        <v>Oct</v>
      </c>
      <c r="G13286" t="s">
        <v>101</v>
      </c>
      <c r="H13286" t="s">
        <v>234</v>
      </c>
      <c r="I13286">
        <v>0</v>
      </c>
      <c r="J13286">
        <v>0</v>
      </c>
      <c r="K13286">
        <v>0.05</v>
      </c>
      <c r="L13286">
        <v>0</v>
      </c>
      <c r="M13286">
        <v>0.05</v>
      </c>
    </row>
    <row r="13287" spans="1:19" x14ac:dyDescent="0.2">
      <c r="A13287" t="s">
        <v>9117</v>
      </c>
      <c r="B13287" t="s">
        <v>137</v>
      </c>
      <c r="C13287">
        <v>2005</v>
      </c>
      <c r="D13287" s="1" t="d">
        <v>2019-02-13</v>
      </c>
      <c r="E13287" s="1" t="str">
        <f t="shared" si="414"/>
        <v>2019</v>
      </c>
      <c r="F13287" s="1" t="str">
        <f t="shared" si="415"/>
        <v>Feb</v>
      </c>
      <c r="G13287" t="s">
        <v>18</v>
      </c>
      <c r="H13287" t="s">
        <v>134</v>
      </c>
      <c r="I13287">
        <v>0.04</v>
      </c>
      <c r="J13287">
        <v>0.01</v>
      </c>
      <c r="K13287">
        <v>0</v>
      </c>
      <c r="L13287">
        <v>0</v>
      </c>
      <c r="M13287">
        <v>0.05</v>
      </c>
      <c r="N13287">
        <v>75</v>
      </c>
      <c r="O13287">
        <v>20</v>
      </c>
      <c r="P13287">
        <v>7.7</v>
      </c>
      <c r="Q13287">
        <v>11</v>
      </c>
      <c r="R13287" t="s">
        <v>1253</v>
      </c>
      <c r="S13287" t="s">
        <v>20</v>
      </c>
    </row>
    <row r="13288" spans="1:19" x14ac:dyDescent="0.2">
      <c r="A13288" t="s">
        <v>10854</v>
      </c>
      <c r="B13288" t="s">
        <v>148</v>
      </c>
      <c r="C13288">
        <v>2004</v>
      </c>
      <c r="D13288" s="1" t="d">
        <v>1990-09-14</v>
      </c>
      <c r="E13288" s="1" t="str">
        <f t="shared" si="414"/>
        <v>1990</v>
      </c>
      <c r="F13288" s="1" t="str">
        <f t="shared" si="415"/>
        <v>Sep</v>
      </c>
      <c r="G13288" t="s">
        <v>272</v>
      </c>
      <c r="H13288" t="s">
        <v>484</v>
      </c>
      <c r="I13288">
        <v>0.01</v>
      </c>
      <c r="J13288">
        <v>0.03</v>
      </c>
      <c r="K13288">
        <v>0</v>
      </c>
      <c r="L13288">
        <v>0.01</v>
      </c>
      <c r="M13288">
        <v>0.05</v>
      </c>
      <c r="N13288">
        <v>86</v>
      </c>
      <c r="O13288">
        <v>51</v>
      </c>
      <c r="P13288">
        <v>8.8000000000000007</v>
      </c>
      <c r="Q13288">
        <v>295</v>
      </c>
      <c r="R13288" t="s">
        <v>3360</v>
      </c>
      <c r="S13288" t="s">
        <v>53</v>
      </c>
    </row>
    <row r="13289" spans="1:19" x14ac:dyDescent="0.2">
      <c r="A13289" t="s">
        <v>8333</v>
      </c>
      <c r="B13289" t="s">
        <v>137</v>
      </c>
      <c r="C13289">
        <v>2005</v>
      </c>
      <c r="D13289" s="1" t="d">
        <v>2019-02-28</v>
      </c>
      <c r="E13289" s="1" t="str">
        <f t="shared" si="414"/>
        <v>2019</v>
      </c>
      <c r="F13289" s="1" t="str">
        <f t="shared" si="415"/>
        <v>Feb</v>
      </c>
      <c r="G13289" t="s">
        <v>34</v>
      </c>
      <c r="H13289" t="s">
        <v>1858</v>
      </c>
      <c r="I13289">
        <v>0.04</v>
      </c>
      <c r="J13289">
        <v>0.01</v>
      </c>
      <c r="K13289">
        <v>0</v>
      </c>
      <c r="L13289">
        <v>0</v>
      </c>
      <c r="M13289">
        <v>0.05</v>
      </c>
      <c r="N13289">
        <v>74</v>
      </c>
      <c r="O13289">
        <v>16</v>
      </c>
      <c r="P13289" t="s">
        <v>203</v>
      </c>
      <c r="R13289" t="s">
        <v>8334</v>
      </c>
      <c r="S13289" t="s">
        <v>88</v>
      </c>
    </row>
    <row r="13290" spans="1:19" x14ac:dyDescent="0.2">
      <c r="A13290" t="s">
        <v>10855</v>
      </c>
      <c r="B13290" t="s">
        <v>64</v>
      </c>
      <c r="C13290">
        <v>2003</v>
      </c>
      <c r="D13290" s="1" t="d">
        <v>2001-10-02</v>
      </c>
      <c r="E13290" s="1" t="str">
        <f t="shared" si="414"/>
        <v>2001</v>
      </c>
      <c r="F13290" s="1" t="str">
        <f t="shared" si="415"/>
        <v>Oct</v>
      </c>
      <c r="G13290" t="s">
        <v>24</v>
      </c>
      <c r="H13290" t="s">
        <v>71</v>
      </c>
      <c r="I13290">
        <v>0.03</v>
      </c>
      <c r="J13290">
        <v>0.01</v>
      </c>
      <c r="K13290">
        <v>0</v>
      </c>
      <c r="L13290">
        <v>0</v>
      </c>
      <c r="M13290">
        <v>0.05</v>
      </c>
      <c r="N13290">
        <v>80</v>
      </c>
      <c r="O13290">
        <v>12</v>
      </c>
      <c r="P13290">
        <v>9.4</v>
      </c>
      <c r="Q13290">
        <v>5</v>
      </c>
      <c r="R13290" t="s">
        <v>373</v>
      </c>
      <c r="S13290" t="s">
        <v>20</v>
      </c>
    </row>
    <row r="13291" spans="1:19" x14ac:dyDescent="0.2">
      <c r="A13291" t="s">
        <v>10856</v>
      </c>
      <c r="B13291" t="s">
        <v>17</v>
      </c>
      <c r="C13291" t="s">
        <v>286</v>
      </c>
      <c r="D13291" s="1" t="d">
        <v>2015-05-11</v>
      </c>
      <c r="E13291" s="1" t="str">
        <f t="shared" si="414"/>
        <v>2015</v>
      </c>
      <c r="F13291" s="1" t="str">
        <f t="shared" si="415"/>
        <v>May</v>
      </c>
      <c r="G13291" t="s">
        <v>34</v>
      </c>
      <c r="H13291" t="s">
        <v>1091</v>
      </c>
      <c r="I13291">
        <v>0.04</v>
      </c>
      <c r="J13291">
        <v>0</v>
      </c>
      <c r="K13291">
        <v>0</v>
      </c>
      <c r="L13291">
        <v>0</v>
      </c>
      <c r="M13291">
        <v>0.05</v>
      </c>
      <c r="P13291" t="s">
        <v>203</v>
      </c>
      <c r="R13291" t="s">
        <v>8099</v>
      </c>
      <c r="S13291" t="s">
        <v>20</v>
      </c>
    </row>
    <row r="13292" spans="1:19" x14ac:dyDescent="0.2">
      <c r="A13292" t="s">
        <v>10857</v>
      </c>
      <c r="B13292" t="s">
        <v>104</v>
      </c>
      <c r="C13292">
        <v>1998</v>
      </c>
      <c r="D13292" s="1" t="d">
        <v>2008-11-25</v>
      </c>
      <c r="E13292" s="1" t="str">
        <f t="shared" si="414"/>
        <v>2008</v>
      </c>
      <c r="F13292" s="1" t="str">
        <f t="shared" si="415"/>
        <v>Nov</v>
      </c>
      <c r="G13292" t="s">
        <v>1</v>
      </c>
      <c r="H13292" t="s">
        <v>4159</v>
      </c>
      <c r="I13292">
        <v>0.03</v>
      </c>
      <c r="J13292">
        <v>0.02</v>
      </c>
      <c r="K13292">
        <v>0</v>
      </c>
      <c r="L13292">
        <v>0</v>
      </c>
      <c r="M13292">
        <v>0.05</v>
      </c>
      <c r="N13292">
        <v>69</v>
      </c>
      <c r="O13292">
        <v>8</v>
      </c>
      <c r="P13292">
        <v>7.5</v>
      </c>
      <c r="Q13292">
        <v>4</v>
      </c>
      <c r="R13292" t="s">
        <v>3934</v>
      </c>
      <c r="S13292" t="s">
        <v>20</v>
      </c>
    </row>
    <row r="13293" spans="1:19" x14ac:dyDescent="0.2">
      <c r="A13293" t="s">
        <v>10858</v>
      </c>
      <c r="B13293" t="s">
        <v>159</v>
      </c>
      <c r="C13293">
        <v>2006</v>
      </c>
      <c r="D13293" s="1" t="d">
        <v>1989-09-13</v>
      </c>
      <c r="E13293" s="1" t="str">
        <f t="shared" si="414"/>
        <v>1989</v>
      </c>
      <c r="F13293" s="1" t="str">
        <f t="shared" si="415"/>
        <v>Sep</v>
      </c>
      <c r="G13293" t="s">
        <v>50</v>
      </c>
      <c r="H13293" t="s">
        <v>933</v>
      </c>
      <c r="I13293">
        <v>0.04</v>
      </c>
      <c r="J13293">
        <v>0</v>
      </c>
      <c r="K13293">
        <v>0</v>
      </c>
      <c r="L13293">
        <v>0</v>
      </c>
      <c r="M13293">
        <v>0.05</v>
      </c>
      <c r="N13293">
        <v>57</v>
      </c>
      <c r="O13293">
        <v>28</v>
      </c>
      <c r="P13293">
        <v>8.1</v>
      </c>
      <c r="Q13293">
        <v>8</v>
      </c>
      <c r="R13293" t="s">
        <v>934</v>
      </c>
      <c r="S13293" t="s">
        <v>88</v>
      </c>
    </row>
    <row r="13294" spans="1:19" x14ac:dyDescent="0.2">
      <c r="A13294" t="s">
        <v>10859</v>
      </c>
      <c r="B13294" t="s">
        <v>148</v>
      </c>
      <c r="C13294">
        <v>2003</v>
      </c>
      <c r="D13294" s="1" t="d">
        <v>1991-04-26</v>
      </c>
      <c r="E13294" s="1" t="str">
        <f t="shared" si="414"/>
        <v>1991</v>
      </c>
      <c r="F13294" s="1" t="str">
        <f t="shared" si="415"/>
        <v>Apr</v>
      </c>
      <c r="G13294" t="s">
        <v>39</v>
      </c>
      <c r="H13294" t="s">
        <v>45</v>
      </c>
      <c r="I13294">
        <v>0.02</v>
      </c>
      <c r="J13294">
        <v>0.02</v>
      </c>
      <c r="K13294">
        <v>0</v>
      </c>
      <c r="L13294">
        <v>0.01</v>
      </c>
      <c r="M13294">
        <v>0.05</v>
      </c>
      <c r="N13294">
        <v>85</v>
      </c>
      <c r="O13294">
        <v>39</v>
      </c>
      <c r="P13294">
        <v>9</v>
      </c>
      <c r="Q13294">
        <v>185</v>
      </c>
      <c r="R13294" t="s">
        <v>2484</v>
      </c>
      <c r="S13294" t="s">
        <v>88</v>
      </c>
    </row>
    <row r="13295" spans="1:19" x14ac:dyDescent="0.2">
      <c r="A13295" t="s">
        <v>10860</v>
      </c>
      <c r="B13295" t="s">
        <v>32</v>
      </c>
      <c r="C13295">
        <v>2011</v>
      </c>
      <c r="D13295" s="1" t="d">
        <v>2015-02-24</v>
      </c>
      <c r="E13295" s="1" t="str">
        <f t="shared" si="414"/>
        <v>2015</v>
      </c>
      <c r="F13295" s="1" t="str">
        <f t="shared" si="415"/>
        <v>Feb</v>
      </c>
      <c r="G13295" t="s">
        <v>101</v>
      </c>
      <c r="H13295" t="s">
        <v>372</v>
      </c>
      <c r="I13295">
        <v>0</v>
      </c>
      <c r="J13295">
        <v>0</v>
      </c>
      <c r="K13295">
        <v>0.05</v>
      </c>
      <c r="L13295">
        <v>0</v>
      </c>
      <c r="M13295">
        <v>0.05</v>
      </c>
    </row>
    <row r="13296" spans="1:19" x14ac:dyDescent="0.2">
      <c r="A13296" t="s">
        <v>10861</v>
      </c>
      <c r="B13296" t="s">
        <v>55</v>
      </c>
      <c r="C13296">
        <v>2007</v>
      </c>
      <c r="D13296" s="1" t="d">
        <v>1996-12-02</v>
      </c>
      <c r="E13296" s="1" t="str">
        <f t="shared" si="414"/>
        <v>1996</v>
      </c>
      <c r="F13296" s="1" t="str">
        <f t="shared" si="415"/>
        <v>Dec</v>
      </c>
      <c r="G13296" t="s">
        <v>28</v>
      </c>
      <c r="H13296" t="s">
        <v>1921</v>
      </c>
      <c r="I13296">
        <v>0</v>
      </c>
      <c r="J13296">
        <v>0</v>
      </c>
      <c r="K13296">
        <v>0.05</v>
      </c>
      <c r="L13296">
        <v>0</v>
      </c>
      <c r="M13296">
        <v>0.05</v>
      </c>
    </row>
    <row r="13297" spans="1:19" x14ac:dyDescent="0.2">
      <c r="A13297" t="s">
        <v>10862</v>
      </c>
      <c r="B13297" t="s">
        <v>57</v>
      </c>
      <c r="C13297">
        <v>1995</v>
      </c>
      <c r="D13297" s="1" t="d">
        <v>2019-07-29</v>
      </c>
      <c r="E13297" s="1" t="str">
        <f t="shared" si="414"/>
        <v>2019</v>
      </c>
      <c r="F13297" s="1" t="str">
        <f t="shared" si="415"/>
        <v>Jul</v>
      </c>
      <c r="G13297" t="s">
        <v>30</v>
      </c>
      <c r="H13297" t="s">
        <v>10863</v>
      </c>
      <c r="I13297">
        <v>0</v>
      </c>
      <c r="J13297">
        <v>0</v>
      </c>
      <c r="K13297">
        <v>0.05</v>
      </c>
      <c r="L13297">
        <v>0</v>
      </c>
      <c r="M13297">
        <v>0.05</v>
      </c>
    </row>
    <row r="13298" spans="1:19" x14ac:dyDescent="0.2">
      <c r="A13298" t="s">
        <v>1520</v>
      </c>
      <c r="B13298" t="s">
        <v>148</v>
      </c>
      <c r="C13298">
        <v>2009</v>
      </c>
      <c r="D13298" s="1" t="d">
        <v>2013-12-12</v>
      </c>
      <c r="E13298" s="1" t="str">
        <f t="shared" si="414"/>
        <v>2013</v>
      </c>
      <c r="F13298" s="1" t="str">
        <f t="shared" si="415"/>
        <v>Dec</v>
      </c>
      <c r="G13298" t="s">
        <v>50</v>
      </c>
      <c r="H13298" t="s">
        <v>71</v>
      </c>
      <c r="I13298">
        <v>0.02</v>
      </c>
      <c r="J13298">
        <v>0.03</v>
      </c>
      <c r="K13298">
        <v>0</v>
      </c>
      <c r="L13298">
        <v>0.01</v>
      </c>
      <c r="M13298">
        <v>0.05</v>
      </c>
      <c r="N13298">
        <v>66</v>
      </c>
      <c r="O13298">
        <v>13</v>
      </c>
      <c r="P13298">
        <v>8</v>
      </c>
      <c r="Q13298">
        <v>19</v>
      </c>
      <c r="R13298" t="s">
        <v>255</v>
      </c>
      <c r="S13298" t="s">
        <v>112</v>
      </c>
    </row>
    <row r="13299" spans="1:19" x14ac:dyDescent="0.2">
      <c r="A13299" t="s">
        <v>10864</v>
      </c>
      <c r="B13299" t="s">
        <v>64</v>
      </c>
      <c r="C13299">
        <v>2001</v>
      </c>
      <c r="D13299" s="1" t="d">
        <v>2022-01-31</v>
      </c>
      <c r="E13299" s="1" t="str">
        <f t="shared" si="414"/>
        <v>2022</v>
      </c>
      <c r="F13299" s="1" t="str">
        <f t="shared" si="415"/>
        <v>Jan</v>
      </c>
      <c r="G13299" t="s">
        <v>18</v>
      </c>
      <c r="H13299" t="s">
        <v>4615</v>
      </c>
      <c r="I13299">
        <v>0.03</v>
      </c>
      <c r="J13299">
        <v>0.01</v>
      </c>
      <c r="K13299">
        <v>0</v>
      </c>
      <c r="L13299">
        <v>0</v>
      </c>
      <c r="M13299">
        <v>0.05</v>
      </c>
      <c r="N13299">
        <v>69</v>
      </c>
      <c r="O13299">
        <v>5</v>
      </c>
      <c r="P13299" t="s">
        <v>203</v>
      </c>
      <c r="R13299" t="s">
        <v>4615</v>
      </c>
      <c r="S13299" t="s">
        <v>20</v>
      </c>
    </row>
    <row r="13300" spans="1:19" x14ac:dyDescent="0.2">
      <c r="A13300" t="s">
        <v>6885</v>
      </c>
      <c r="B13300" t="s">
        <v>189</v>
      </c>
      <c r="C13300">
        <v>2005</v>
      </c>
      <c r="D13300" s="1" t="d">
        <v>2007-01-26</v>
      </c>
      <c r="E13300" s="1" t="str">
        <f t="shared" si="414"/>
        <v>2007</v>
      </c>
      <c r="F13300" s="1" t="str">
        <f t="shared" si="415"/>
        <v>Jan</v>
      </c>
      <c r="G13300" t="s">
        <v>24</v>
      </c>
      <c r="H13300" t="s">
        <v>71</v>
      </c>
      <c r="I13300">
        <v>0.04</v>
      </c>
      <c r="J13300">
        <v>0.01</v>
      </c>
      <c r="K13300">
        <v>0</v>
      </c>
      <c r="L13300">
        <v>0</v>
      </c>
      <c r="M13300">
        <v>0.05</v>
      </c>
      <c r="N13300">
        <v>54</v>
      </c>
      <c r="O13300">
        <v>4</v>
      </c>
      <c r="P13300" t="s">
        <v>203</v>
      </c>
      <c r="R13300" t="s">
        <v>4167</v>
      </c>
      <c r="S13300" t="s">
        <v>88</v>
      </c>
    </row>
    <row r="13301" spans="1:19" x14ac:dyDescent="0.2">
      <c r="A13301" t="s">
        <v>10865</v>
      </c>
      <c r="B13301" t="s">
        <v>159</v>
      </c>
      <c r="C13301">
        <v>2006</v>
      </c>
      <c r="D13301" s="1" t="d">
        <v>2021-03-03</v>
      </c>
      <c r="E13301" s="1" t="str">
        <f t="shared" si="414"/>
        <v>2021</v>
      </c>
      <c r="F13301" s="1" t="str">
        <f t="shared" si="415"/>
        <v>Mar</v>
      </c>
      <c r="G13301" t="s">
        <v>1</v>
      </c>
      <c r="H13301" t="s">
        <v>222</v>
      </c>
      <c r="I13301">
        <v>0</v>
      </c>
      <c r="J13301">
        <v>0</v>
      </c>
      <c r="K13301">
        <v>0.05</v>
      </c>
      <c r="L13301">
        <v>0</v>
      </c>
      <c r="M13301">
        <v>0.05</v>
      </c>
    </row>
    <row r="13302" spans="1:19" x14ac:dyDescent="0.2">
      <c r="A13302" t="s">
        <v>10866</v>
      </c>
      <c r="B13302" t="s">
        <v>55</v>
      </c>
      <c r="C13302">
        <v>2006</v>
      </c>
      <c r="D13302" s="1" t="d">
        <v>2017-02-19</v>
      </c>
      <c r="E13302" s="1" t="str">
        <f t="shared" si="414"/>
        <v>2017</v>
      </c>
      <c r="F13302" s="1" t="str">
        <f t="shared" si="415"/>
        <v>Feb</v>
      </c>
      <c r="G13302" t="s">
        <v>18</v>
      </c>
      <c r="H13302" t="s">
        <v>134</v>
      </c>
      <c r="I13302">
        <v>0.02</v>
      </c>
      <c r="J13302">
        <v>0.02</v>
      </c>
      <c r="K13302">
        <v>0</v>
      </c>
      <c r="L13302">
        <v>0.01</v>
      </c>
      <c r="M13302">
        <v>0.05</v>
      </c>
      <c r="N13302">
        <v>70</v>
      </c>
      <c r="O13302">
        <v>6</v>
      </c>
      <c r="P13302">
        <v>7.8</v>
      </c>
      <c r="Q13302">
        <v>27</v>
      </c>
      <c r="R13302" t="s">
        <v>193</v>
      </c>
      <c r="S13302" t="s">
        <v>20</v>
      </c>
    </row>
    <row r="13303" spans="1:19" x14ac:dyDescent="0.2">
      <c r="A13303" t="s">
        <v>10867</v>
      </c>
      <c r="B13303" t="s">
        <v>137</v>
      </c>
      <c r="C13303">
        <v>2004</v>
      </c>
      <c r="D13303" s="1" t="d">
        <v>1988-03-28</v>
      </c>
      <c r="E13303" s="1" t="str">
        <f t="shared" si="414"/>
        <v>1988</v>
      </c>
      <c r="F13303" s="1" t="str">
        <f t="shared" si="415"/>
        <v>Mar</v>
      </c>
      <c r="G13303" t="s">
        <v>50</v>
      </c>
      <c r="H13303" t="s">
        <v>45</v>
      </c>
      <c r="I13303">
        <v>0.04</v>
      </c>
      <c r="J13303">
        <v>0.01</v>
      </c>
      <c r="K13303">
        <v>0</v>
      </c>
      <c r="L13303">
        <v>0</v>
      </c>
      <c r="M13303">
        <v>0.05</v>
      </c>
      <c r="N13303">
        <v>84</v>
      </c>
      <c r="O13303">
        <v>37</v>
      </c>
      <c r="P13303">
        <v>8.3000000000000007</v>
      </c>
      <c r="Q13303">
        <v>16</v>
      </c>
      <c r="R13303" t="s">
        <v>2061</v>
      </c>
      <c r="S13303" t="s">
        <v>53</v>
      </c>
    </row>
    <row r="13304" spans="1:19" x14ac:dyDescent="0.2">
      <c r="A13304" t="s">
        <v>3231</v>
      </c>
      <c r="B13304" t="s">
        <v>189</v>
      </c>
      <c r="C13304">
        <v>2002</v>
      </c>
      <c r="D13304" s="1" t="d">
        <v>2014-01-03</v>
      </c>
      <c r="E13304" s="1" t="str">
        <f t="shared" si="414"/>
        <v>2014</v>
      </c>
      <c r="F13304" s="1" t="str">
        <f t="shared" si="415"/>
        <v>Jan</v>
      </c>
      <c r="G13304" t="s">
        <v>18</v>
      </c>
      <c r="H13304" t="s">
        <v>134</v>
      </c>
      <c r="I13304">
        <v>0.04</v>
      </c>
      <c r="J13304">
        <v>0.01</v>
      </c>
      <c r="K13304">
        <v>0</v>
      </c>
      <c r="L13304">
        <v>0</v>
      </c>
      <c r="M13304">
        <v>0.05</v>
      </c>
      <c r="N13304">
        <v>78</v>
      </c>
      <c r="O13304">
        <v>9</v>
      </c>
      <c r="P13304">
        <v>7.7</v>
      </c>
      <c r="Q13304">
        <v>6</v>
      </c>
      <c r="R13304" t="s">
        <v>135</v>
      </c>
      <c r="S13304" t="s">
        <v>20</v>
      </c>
    </row>
    <row r="13305" spans="1:19" x14ac:dyDescent="0.2">
      <c r="A13305" t="s">
        <v>10868</v>
      </c>
      <c r="B13305" t="s">
        <v>44</v>
      </c>
      <c r="C13305">
        <v>2006</v>
      </c>
      <c r="D13305" s="1" t="d">
        <v>2013-11-26</v>
      </c>
      <c r="E13305" s="1" t="str">
        <f t="shared" si="414"/>
        <v>2013</v>
      </c>
      <c r="F13305" s="1" t="str">
        <f t="shared" si="415"/>
        <v>Nov</v>
      </c>
      <c r="G13305" t="s">
        <v>272</v>
      </c>
      <c r="H13305" t="s">
        <v>134</v>
      </c>
      <c r="I13305">
        <v>0</v>
      </c>
      <c r="J13305">
        <v>0.04</v>
      </c>
      <c r="K13305">
        <v>0</v>
      </c>
      <c r="L13305">
        <v>0</v>
      </c>
      <c r="M13305">
        <v>0.05</v>
      </c>
      <c r="N13305">
        <v>79</v>
      </c>
      <c r="O13305">
        <v>50</v>
      </c>
      <c r="P13305">
        <v>7.5</v>
      </c>
      <c r="Q13305">
        <v>83</v>
      </c>
      <c r="R13305" t="s">
        <v>195</v>
      </c>
      <c r="S13305" t="s">
        <v>88</v>
      </c>
    </row>
    <row r="13306" spans="1:19" x14ac:dyDescent="0.2">
      <c r="A13306" t="s">
        <v>3209</v>
      </c>
      <c r="B13306" t="s">
        <v>148</v>
      </c>
      <c r="C13306">
        <v>2014</v>
      </c>
      <c r="D13306" s="1" t="d">
        <v>1992-10-24</v>
      </c>
      <c r="E13306" s="1" t="str">
        <f t="shared" si="414"/>
        <v>1992</v>
      </c>
      <c r="F13306" s="1" t="str">
        <f t="shared" si="415"/>
        <v>Oct</v>
      </c>
      <c r="G13306" t="s">
        <v>50</v>
      </c>
      <c r="H13306" t="s">
        <v>267</v>
      </c>
      <c r="I13306">
        <v>0</v>
      </c>
      <c r="J13306">
        <v>0.05</v>
      </c>
      <c r="K13306">
        <v>0</v>
      </c>
      <c r="L13306">
        <v>0</v>
      </c>
      <c r="M13306">
        <v>0.05</v>
      </c>
      <c r="N13306">
        <v>68</v>
      </c>
      <c r="O13306">
        <v>6</v>
      </c>
      <c r="R13306" t="s">
        <v>885</v>
      </c>
      <c r="S13306" t="s">
        <v>112</v>
      </c>
    </row>
    <row r="13307" spans="1:19" x14ac:dyDescent="0.2">
      <c r="A13307" t="s">
        <v>1270</v>
      </c>
      <c r="B13307" t="s">
        <v>148</v>
      </c>
      <c r="C13307">
        <v>2006</v>
      </c>
      <c r="D13307" s="1" t="d">
        <v>2020-02-29</v>
      </c>
      <c r="E13307" s="1" t="str">
        <f t="shared" si="414"/>
        <v>2020</v>
      </c>
      <c r="F13307" s="1" t="str">
        <f t="shared" si="415"/>
        <v>Feb</v>
      </c>
      <c r="G13307" t="s">
        <v>24</v>
      </c>
      <c r="H13307" t="s">
        <v>134</v>
      </c>
      <c r="I13307">
        <v>0</v>
      </c>
      <c r="J13307">
        <v>0.04</v>
      </c>
      <c r="K13307">
        <v>0</v>
      </c>
      <c r="L13307">
        <v>0.01</v>
      </c>
      <c r="M13307">
        <v>0.05</v>
      </c>
      <c r="N13307">
        <v>78</v>
      </c>
      <c r="O13307">
        <v>17</v>
      </c>
      <c r="P13307">
        <v>7.2</v>
      </c>
      <c r="Q13307">
        <v>249</v>
      </c>
      <c r="R13307" t="s">
        <v>810</v>
      </c>
      <c r="S13307" t="s">
        <v>112</v>
      </c>
    </row>
    <row r="13308" spans="1:19" x14ac:dyDescent="0.2">
      <c r="A13308" t="s">
        <v>10869</v>
      </c>
      <c r="B13308" t="s">
        <v>137</v>
      </c>
      <c r="C13308">
        <v>2004</v>
      </c>
      <c r="D13308" s="1" t="d">
        <v>2011-10-11</v>
      </c>
      <c r="E13308" s="1" t="str">
        <f t="shared" si="414"/>
        <v>2011</v>
      </c>
      <c r="F13308" s="1" t="str">
        <f t="shared" si="415"/>
        <v>Oct</v>
      </c>
      <c r="G13308" t="s">
        <v>24</v>
      </c>
      <c r="H13308" t="s">
        <v>648</v>
      </c>
      <c r="I13308">
        <v>0.04</v>
      </c>
      <c r="J13308">
        <v>0.01</v>
      </c>
      <c r="K13308">
        <v>0</v>
      </c>
      <c r="L13308">
        <v>0</v>
      </c>
      <c r="M13308">
        <v>0.05</v>
      </c>
      <c r="N13308">
        <v>83</v>
      </c>
      <c r="O13308">
        <v>35</v>
      </c>
      <c r="P13308">
        <v>7.5</v>
      </c>
      <c r="Q13308">
        <v>6</v>
      </c>
      <c r="R13308" t="s">
        <v>648</v>
      </c>
      <c r="S13308" t="s">
        <v>20</v>
      </c>
    </row>
    <row r="13309" spans="1:19" x14ac:dyDescent="0.2">
      <c r="A13309" t="s">
        <v>10870</v>
      </c>
      <c r="B13309" t="s">
        <v>159</v>
      </c>
      <c r="C13309">
        <v>2011</v>
      </c>
      <c r="D13309" s="1" t="d">
        <v>2009-02-04</v>
      </c>
      <c r="E13309" s="1" t="str">
        <f t="shared" si="414"/>
        <v>2009</v>
      </c>
      <c r="F13309" s="1" t="str">
        <f t="shared" si="415"/>
        <v>Feb</v>
      </c>
      <c r="G13309" t="s">
        <v>28</v>
      </c>
      <c r="H13309" t="s">
        <v>372</v>
      </c>
      <c r="I13309">
        <v>0</v>
      </c>
      <c r="J13309">
        <v>0</v>
      </c>
      <c r="K13309">
        <v>0.05</v>
      </c>
      <c r="L13309">
        <v>0</v>
      </c>
      <c r="M13309">
        <v>0.05</v>
      </c>
    </row>
    <row r="13310" spans="1:19" x14ac:dyDescent="0.2">
      <c r="A13310" t="s">
        <v>10871</v>
      </c>
      <c r="B13310" t="s">
        <v>104</v>
      </c>
      <c r="C13310">
        <v>1995</v>
      </c>
      <c r="D13310" s="1" t="d">
        <v>2020-01-19</v>
      </c>
      <c r="E13310" s="1" t="str">
        <f t="shared" si="414"/>
        <v>2020</v>
      </c>
      <c r="F13310" s="1" t="str">
        <f t="shared" si="415"/>
        <v>Jan</v>
      </c>
      <c r="G13310" t="s">
        <v>30</v>
      </c>
      <c r="H13310" t="s">
        <v>10872</v>
      </c>
      <c r="I13310">
        <v>0.03</v>
      </c>
      <c r="J13310">
        <v>0.02</v>
      </c>
      <c r="K13310">
        <v>0</v>
      </c>
      <c r="L13310">
        <v>0</v>
      </c>
      <c r="M13310">
        <v>0.05</v>
      </c>
    </row>
    <row r="13311" spans="1:19" x14ac:dyDescent="0.2">
      <c r="A13311" t="s">
        <v>10873</v>
      </c>
      <c r="B13311" t="s">
        <v>104</v>
      </c>
      <c r="C13311">
        <v>1999</v>
      </c>
      <c r="D13311" s="1" t="d">
        <v>2015-05-11</v>
      </c>
      <c r="E13311" s="1" t="str">
        <f t="shared" si="414"/>
        <v>2015</v>
      </c>
      <c r="F13311" s="1" t="str">
        <f t="shared" si="415"/>
        <v>May</v>
      </c>
      <c r="G13311" t="s">
        <v>272</v>
      </c>
      <c r="H13311" t="s">
        <v>933</v>
      </c>
      <c r="I13311">
        <v>0.03</v>
      </c>
      <c r="J13311">
        <v>0.02</v>
      </c>
      <c r="K13311">
        <v>0</v>
      </c>
      <c r="L13311">
        <v>0</v>
      </c>
      <c r="M13311">
        <v>0.05</v>
      </c>
      <c r="N13311">
        <v>73</v>
      </c>
      <c r="O13311">
        <v>9</v>
      </c>
      <c r="P13311">
        <v>7.1</v>
      </c>
      <c r="Q13311">
        <v>9</v>
      </c>
      <c r="R13311" t="s">
        <v>2114</v>
      </c>
      <c r="S13311" t="s">
        <v>20</v>
      </c>
    </row>
    <row r="13312" spans="1:19" x14ac:dyDescent="0.2">
      <c r="A13312" t="s">
        <v>10874</v>
      </c>
      <c r="B13312" t="s">
        <v>32</v>
      </c>
      <c r="C13312">
        <v>2011</v>
      </c>
      <c r="D13312" s="1" t="d">
        <v>1996-12-03</v>
      </c>
      <c r="E13312" s="1" t="str">
        <f t="shared" si="414"/>
        <v>1996</v>
      </c>
      <c r="F13312" s="1" t="str">
        <f t="shared" si="415"/>
        <v>Dec</v>
      </c>
      <c r="G13312" t="s">
        <v>18</v>
      </c>
      <c r="H13312" t="s">
        <v>234</v>
      </c>
      <c r="I13312">
        <v>0</v>
      </c>
      <c r="J13312">
        <v>0</v>
      </c>
      <c r="K13312">
        <v>0.05</v>
      </c>
      <c r="L13312">
        <v>0</v>
      </c>
      <c r="M13312">
        <v>0.05</v>
      </c>
    </row>
    <row r="13313" spans="1:19" x14ac:dyDescent="0.2">
      <c r="A13313" t="s">
        <v>9187</v>
      </c>
      <c r="B13313" t="s">
        <v>44</v>
      </c>
      <c r="C13313">
        <v>2011</v>
      </c>
      <c r="D13313" s="1" t="d">
        <v>2013-04-26</v>
      </c>
      <c r="E13313" s="1" t="str">
        <f t="shared" si="414"/>
        <v>2013</v>
      </c>
      <c r="F13313" s="1" t="str">
        <f t="shared" si="415"/>
        <v>Apr</v>
      </c>
      <c r="G13313" t="s">
        <v>34</v>
      </c>
      <c r="H13313" t="s">
        <v>561</v>
      </c>
      <c r="I13313">
        <v>0.04</v>
      </c>
      <c r="J13313">
        <v>0</v>
      </c>
      <c r="K13313">
        <v>0</v>
      </c>
      <c r="L13313">
        <v>0</v>
      </c>
      <c r="M13313">
        <v>0.05</v>
      </c>
      <c r="P13313" t="s">
        <v>203</v>
      </c>
      <c r="R13313" t="s">
        <v>134</v>
      </c>
      <c r="S13313" t="s">
        <v>112</v>
      </c>
    </row>
    <row r="13314" spans="1:19" x14ac:dyDescent="0.2">
      <c r="A13314" t="s">
        <v>10875</v>
      </c>
      <c r="B13314" t="s">
        <v>79</v>
      </c>
      <c r="C13314">
        <v>2013</v>
      </c>
      <c r="D13314" s="1" t="d">
        <v>2007-05-03</v>
      </c>
      <c r="E13314" s="1" t="str">
        <f t="shared" si="414"/>
        <v>2007</v>
      </c>
      <c r="F13314" s="1" t="str">
        <f t="shared" si="415"/>
        <v>May</v>
      </c>
      <c r="G13314" t="s">
        <v>101</v>
      </c>
      <c r="H13314" t="s">
        <v>372</v>
      </c>
      <c r="I13314">
        <v>0</v>
      </c>
      <c r="J13314">
        <v>0</v>
      </c>
      <c r="K13314">
        <v>0.05</v>
      </c>
      <c r="L13314">
        <v>0</v>
      </c>
      <c r="M13314">
        <v>0.05</v>
      </c>
    </row>
    <row r="13315" spans="1:19" x14ac:dyDescent="0.2">
      <c r="A13315" t="s">
        <v>9692</v>
      </c>
      <c r="B13315" t="s">
        <v>49</v>
      </c>
      <c r="C13315">
        <v>2015</v>
      </c>
      <c r="D13315" s="1" t="d">
        <v>2001-08-14</v>
      </c>
      <c r="E13315" s="1" t="str">
        <f t="shared" ref="E13315:E13378" si="416">TEXT(D13315,"yyyy")</f>
        <v>2001</v>
      </c>
      <c r="F13315" s="1" t="str">
        <f t="shared" ref="F13315:F13378" si="417">TEXT(D13315,"mmm")</f>
        <v>Aug</v>
      </c>
      <c r="G13315" t="s">
        <v>101</v>
      </c>
      <c r="H13315" t="s">
        <v>7393</v>
      </c>
      <c r="I13315">
        <v>0</v>
      </c>
      <c r="J13315">
        <v>0</v>
      </c>
      <c r="K13315">
        <v>0.05</v>
      </c>
      <c r="L13315">
        <v>0</v>
      </c>
      <c r="M13315">
        <v>0.05</v>
      </c>
    </row>
    <row r="13316" spans="1:19" x14ac:dyDescent="0.2">
      <c r="A13316" t="s">
        <v>6885</v>
      </c>
      <c r="B13316" t="s">
        <v>137</v>
      </c>
      <c r="C13316">
        <v>2005</v>
      </c>
      <c r="D13316" s="1" t="d">
        <v>1999-03-16</v>
      </c>
      <c r="E13316" s="1" t="str">
        <f t="shared" si="416"/>
        <v>1999</v>
      </c>
      <c r="F13316" s="1" t="str">
        <f t="shared" si="417"/>
        <v>Mar</v>
      </c>
      <c r="G13316" t="s">
        <v>24</v>
      </c>
      <c r="H13316" t="s">
        <v>1830</v>
      </c>
      <c r="I13316">
        <v>0.04</v>
      </c>
      <c r="J13316">
        <v>0.01</v>
      </c>
      <c r="K13316">
        <v>0</v>
      </c>
      <c r="L13316">
        <v>0</v>
      </c>
      <c r="M13316">
        <v>0.05</v>
      </c>
      <c r="P13316" t="s">
        <v>203</v>
      </c>
      <c r="R13316" t="s">
        <v>4167</v>
      </c>
      <c r="S13316" t="s">
        <v>88</v>
      </c>
    </row>
    <row r="13317" spans="1:19" x14ac:dyDescent="0.2">
      <c r="A13317" t="s">
        <v>10876</v>
      </c>
      <c r="B13317" t="s">
        <v>159</v>
      </c>
      <c r="C13317">
        <v>2013</v>
      </c>
      <c r="D13317" s="1" t="d">
        <v>2021-04-29</v>
      </c>
      <c r="E13317" s="1" t="str">
        <f t="shared" si="416"/>
        <v>2021</v>
      </c>
      <c r="F13317" s="1" t="str">
        <f t="shared" si="417"/>
        <v>Apr</v>
      </c>
      <c r="G13317" t="s">
        <v>34</v>
      </c>
      <c r="H13317" t="s">
        <v>7990</v>
      </c>
      <c r="I13317">
        <v>0</v>
      </c>
      <c r="J13317">
        <v>0</v>
      </c>
      <c r="K13317">
        <v>0.05</v>
      </c>
      <c r="L13317">
        <v>0</v>
      </c>
      <c r="M13317">
        <v>0.05</v>
      </c>
    </row>
    <row r="13318" spans="1:19" x14ac:dyDescent="0.2">
      <c r="A13318" t="s">
        <v>10877</v>
      </c>
      <c r="B13318" t="s">
        <v>55</v>
      </c>
      <c r="C13318">
        <v>2008</v>
      </c>
      <c r="D13318" s="1" t="d">
        <v>1990-05-15</v>
      </c>
      <c r="E13318" s="1" t="str">
        <f t="shared" si="416"/>
        <v>1990</v>
      </c>
      <c r="F13318" s="1" t="str">
        <f t="shared" si="417"/>
        <v>May</v>
      </c>
      <c r="G13318" t="s">
        <v>34</v>
      </c>
      <c r="H13318" t="s">
        <v>9151</v>
      </c>
      <c r="I13318">
        <v>0</v>
      </c>
      <c r="J13318">
        <v>0</v>
      </c>
      <c r="K13318">
        <v>0.05</v>
      </c>
      <c r="L13318">
        <v>0</v>
      </c>
      <c r="M13318">
        <v>0.05</v>
      </c>
    </row>
    <row r="13319" spans="1:19" x14ac:dyDescent="0.2">
      <c r="A13319" t="s">
        <v>7963</v>
      </c>
      <c r="B13319" t="s">
        <v>49</v>
      </c>
      <c r="C13319" t="s">
        <v>286</v>
      </c>
      <c r="D13319" s="1" t="d">
        <v>2007-02-22</v>
      </c>
      <c r="E13319" s="1" t="str">
        <f t="shared" si="416"/>
        <v>2007</v>
      </c>
      <c r="F13319" s="1" t="str">
        <f t="shared" si="417"/>
        <v>Feb</v>
      </c>
      <c r="G13319" t="s">
        <v>28</v>
      </c>
      <c r="H13319" t="s">
        <v>286</v>
      </c>
      <c r="I13319">
        <v>0</v>
      </c>
      <c r="J13319">
        <v>0</v>
      </c>
      <c r="K13319">
        <v>0.05</v>
      </c>
      <c r="L13319">
        <v>0</v>
      </c>
      <c r="M13319">
        <v>0.05</v>
      </c>
    </row>
    <row r="13320" spans="1:19" x14ac:dyDescent="0.2">
      <c r="A13320" t="s">
        <v>5702</v>
      </c>
      <c r="B13320" t="s">
        <v>159</v>
      </c>
      <c r="C13320">
        <v>2006</v>
      </c>
      <c r="D13320" s="1" t="d">
        <v>2012-01-26</v>
      </c>
      <c r="E13320" s="1" t="str">
        <f t="shared" si="416"/>
        <v>2012</v>
      </c>
      <c r="F13320" s="1" t="str">
        <f t="shared" si="417"/>
        <v>Jan</v>
      </c>
      <c r="G13320" t="s">
        <v>24</v>
      </c>
      <c r="H13320" t="s">
        <v>71</v>
      </c>
      <c r="I13320">
        <v>0.04</v>
      </c>
      <c r="J13320">
        <v>0</v>
      </c>
      <c r="K13320">
        <v>0</v>
      </c>
      <c r="L13320">
        <v>0</v>
      </c>
      <c r="M13320">
        <v>0.05</v>
      </c>
      <c r="N13320">
        <v>67</v>
      </c>
      <c r="O13320">
        <v>8</v>
      </c>
      <c r="P13320" t="s">
        <v>203</v>
      </c>
      <c r="R13320" t="s">
        <v>5703</v>
      </c>
      <c r="S13320" t="s">
        <v>20</v>
      </c>
    </row>
    <row r="13321" spans="1:19" x14ac:dyDescent="0.2">
      <c r="A13321" t="s">
        <v>10878</v>
      </c>
      <c r="B13321" t="s">
        <v>104</v>
      </c>
      <c r="C13321">
        <v>1996</v>
      </c>
      <c r="D13321" s="1" t="d">
        <v>2010-03-02</v>
      </c>
      <c r="E13321" s="1" t="str">
        <f t="shared" si="416"/>
        <v>2010</v>
      </c>
      <c r="F13321" s="1" t="str">
        <f t="shared" si="417"/>
        <v>Mar</v>
      </c>
      <c r="G13321" t="s">
        <v>18</v>
      </c>
      <c r="H13321" t="s">
        <v>6493</v>
      </c>
      <c r="I13321">
        <v>0.03</v>
      </c>
      <c r="J13321">
        <v>0.02</v>
      </c>
      <c r="K13321">
        <v>0</v>
      </c>
      <c r="L13321">
        <v>0</v>
      </c>
      <c r="M13321">
        <v>0.05</v>
      </c>
    </row>
    <row r="13322" spans="1:19" x14ac:dyDescent="0.2">
      <c r="A13322" t="s">
        <v>9013</v>
      </c>
      <c r="B13322" t="s">
        <v>189</v>
      </c>
      <c r="C13322">
        <v>2003</v>
      </c>
      <c r="D13322" s="1" t="d">
        <v>2020-10-11</v>
      </c>
      <c r="E13322" s="1" t="str">
        <f t="shared" si="416"/>
        <v>2020</v>
      </c>
      <c r="F13322" s="1" t="str">
        <f t="shared" si="417"/>
        <v>Oct</v>
      </c>
      <c r="G13322" t="s">
        <v>18</v>
      </c>
      <c r="H13322" t="s">
        <v>155</v>
      </c>
      <c r="I13322">
        <v>0.04</v>
      </c>
      <c r="J13322">
        <v>0.01</v>
      </c>
      <c r="K13322">
        <v>0</v>
      </c>
      <c r="L13322">
        <v>0</v>
      </c>
      <c r="M13322">
        <v>0.05</v>
      </c>
      <c r="N13322">
        <v>60</v>
      </c>
      <c r="O13322">
        <v>11</v>
      </c>
      <c r="P13322" t="s">
        <v>203</v>
      </c>
      <c r="R13322" t="s">
        <v>2795</v>
      </c>
      <c r="S13322" t="s">
        <v>20</v>
      </c>
    </row>
    <row r="13323" spans="1:19" x14ac:dyDescent="0.2">
      <c r="A13323" t="s">
        <v>10879</v>
      </c>
      <c r="B13323" t="s">
        <v>159</v>
      </c>
      <c r="C13323">
        <v>2012</v>
      </c>
      <c r="D13323" s="1" t="d">
        <v>2000-06-26</v>
      </c>
      <c r="E13323" s="1" t="str">
        <f t="shared" si="416"/>
        <v>2000</v>
      </c>
      <c r="F13323" s="1" t="str">
        <f t="shared" si="417"/>
        <v>Jun</v>
      </c>
      <c r="G13323" t="s">
        <v>101</v>
      </c>
      <c r="H13323" t="s">
        <v>7990</v>
      </c>
      <c r="I13323">
        <v>0</v>
      </c>
      <c r="J13323">
        <v>0</v>
      </c>
      <c r="K13323">
        <v>0.05</v>
      </c>
      <c r="L13323">
        <v>0</v>
      </c>
      <c r="M13323">
        <v>0.05</v>
      </c>
    </row>
    <row r="13324" spans="1:19" x14ac:dyDescent="0.2">
      <c r="A13324" t="s">
        <v>10880</v>
      </c>
      <c r="B13324" t="s">
        <v>32</v>
      </c>
      <c r="C13324">
        <v>2008</v>
      </c>
      <c r="D13324" s="1" t="d">
        <v>1989-10-13</v>
      </c>
      <c r="E13324" s="1" t="str">
        <f t="shared" si="416"/>
        <v>1989</v>
      </c>
      <c r="F13324" s="1" t="str">
        <f t="shared" si="417"/>
        <v>Oct</v>
      </c>
      <c r="G13324" t="s">
        <v>50</v>
      </c>
      <c r="H13324" t="s">
        <v>234</v>
      </c>
      <c r="I13324">
        <v>0</v>
      </c>
      <c r="J13324">
        <v>0</v>
      </c>
      <c r="K13324">
        <v>0.05</v>
      </c>
      <c r="L13324">
        <v>0</v>
      </c>
      <c r="M13324">
        <v>0.05</v>
      </c>
    </row>
    <row r="13325" spans="1:19" x14ac:dyDescent="0.2">
      <c r="A13325" t="s">
        <v>10881</v>
      </c>
      <c r="B13325" t="s">
        <v>189</v>
      </c>
      <c r="C13325">
        <v>2003</v>
      </c>
      <c r="D13325" s="1" t="d">
        <v>2010-12-01</v>
      </c>
      <c r="E13325" s="1" t="str">
        <f t="shared" si="416"/>
        <v>2010</v>
      </c>
      <c r="F13325" s="1" t="str">
        <f t="shared" si="417"/>
        <v>Dec</v>
      </c>
      <c r="G13325" t="s">
        <v>28</v>
      </c>
      <c r="H13325" t="s">
        <v>484</v>
      </c>
      <c r="I13325">
        <v>0.04</v>
      </c>
      <c r="J13325">
        <v>0.01</v>
      </c>
      <c r="K13325">
        <v>0</v>
      </c>
      <c r="L13325">
        <v>0</v>
      </c>
      <c r="M13325">
        <v>0.05</v>
      </c>
      <c r="N13325">
        <v>72</v>
      </c>
      <c r="O13325">
        <v>19</v>
      </c>
      <c r="P13325" t="s">
        <v>203</v>
      </c>
      <c r="R13325" t="s">
        <v>6387</v>
      </c>
      <c r="S13325" t="s">
        <v>88</v>
      </c>
    </row>
    <row r="13326" spans="1:19" x14ac:dyDescent="0.2">
      <c r="A13326" t="s">
        <v>10882</v>
      </c>
      <c r="B13326" t="s">
        <v>17</v>
      </c>
      <c r="C13326">
        <v>2009</v>
      </c>
      <c r="D13326" s="1" t="d">
        <v>2017-07-01</v>
      </c>
      <c r="E13326" s="1" t="str">
        <f t="shared" si="416"/>
        <v>2017</v>
      </c>
      <c r="F13326" s="1" t="str">
        <f t="shared" si="417"/>
        <v>Jul</v>
      </c>
      <c r="G13326" t="s">
        <v>18</v>
      </c>
      <c r="H13326" t="s">
        <v>1787</v>
      </c>
      <c r="I13326">
        <v>0.04</v>
      </c>
      <c r="J13326">
        <v>0</v>
      </c>
      <c r="K13326">
        <v>0</v>
      </c>
      <c r="L13326">
        <v>0</v>
      </c>
      <c r="M13326">
        <v>0.05</v>
      </c>
    </row>
    <row r="13327" spans="1:19" x14ac:dyDescent="0.2">
      <c r="A13327" t="s">
        <v>10883</v>
      </c>
      <c r="B13327" t="s">
        <v>44</v>
      </c>
      <c r="C13327">
        <v>2008</v>
      </c>
      <c r="D13327" s="1" t="d">
        <v>2022-01-02</v>
      </c>
      <c r="E13327" s="1" t="str">
        <f t="shared" si="416"/>
        <v>2022</v>
      </c>
      <c r="F13327" s="1" t="str">
        <f t="shared" si="417"/>
        <v>Jan</v>
      </c>
      <c r="G13327" t="s">
        <v>50</v>
      </c>
      <c r="H13327" t="s">
        <v>1209</v>
      </c>
      <c r="I13327">
        <v>0.04</v>
      </c>
      <c r="J13327">
        <v>0</v>
      </c>
      <c r="K13327">
        <v>0</v>
      </c>
      <c r="L13327">
        <v>0</v>
      </c>
      <c r="M13327">
        <v>0.05</v>
      </c>
      <c r="P13327">
        <v>5.5</v>
      </c>
      <c r="Q13327">
        <v>8</v>
      </c>
      <c r="R13327" t="s">
        <v>10884</v>
      </c>
      <c r="S13327" t="s">
        <v>88</v>
      </c>
    </row>
    <row r="13328" spans="1:19" x14ac:dyDescent="0.2">
      <c r="A13328" t="s">
        <v>10885</v>
      </c>
      <c r="B13328" t="s">
        <v>32</v>
      </c>
      <c r="C13328">
        <v>2011</v>
      </c>
      <c r="D13328" s="1" t="d">
        <v>2021-02-17</v>
      </c>
      <c r="E13328" s="1" t="str">
        <f t="shared" si="416"/>
        <v>2021</v>
      </c>
      <c r="F13328" s="1" t="str">
        <f t="shared" si="417"/>
        <v>Feb</v>
      </c>
      <c r="G13328" t="s">
        <v>34</v>
      </c>
      <c r="H13328" t="s">
        <v>2095</v>
      </c>
      <c r="I13328">
        <v>0</v>
      </c>
      <c r="J13328">
        <v>0.04</v>
      </c>
      <c r="K13328">
        <v>0</v>
      </c>
      <c r="L13328">
        <v>0</v>
      </c>
      <c r="M13328">
        <v>0.05</v>
      </c>
    </row>
    <row r="13329" spans="1:19" x14ac:dyDescent="0.2">
      <c r="A13329" t="s">
        <v>10886</v>
      </c>
      <c r="B13329" t="s">
        <v>148</v>
      </c>
      <c r="C13329">
        <v>2001</v>
      </c>
      <c r="D13329" s="1" t="d">
        <v>2006-02-16</v>
      </c>
      <c r="E13329" s="1" t="str">
        <f t="shared" si="416"/>
        <v>2006</v>
      </c>
      <c r="F13329" s="1" t="str">
        <f t="shared" si="417"/>
        <v>Feb</v>
      </c>
      <c r="G13329" t="s">
        <v>272</v>
      </c>
      <c r="H13329" t="s">
        <v>329</v>
      </c>
      <c r="I13329">
        <v>0</v>
      </c>
      <c r="J13329">
        <v>0.04</v>
      </c>
      <c r="K13329">
        <v>0</v>
      </c>
      <c r="L13329">
        <v>0.01</v>
      </c>
      <c r="M13329">
        <v>0.05</v>
      </c>
      <c r="N13329">
        <v>81</v>
      </c>
      <c r="O13329">
        <v>23</v>
      </c>
      <c r="P13329">
        <v>8.1999999999999993</v>
      </c>
      <c r="Q13329">
        <v>126</v>
      </c>
      <c r="R13329" t="s">
        <v>10887</v>
      </c>
      <c r="S13329" t="s">
        <v>88</v>
      </c>
    </row>
    <row r="13330" spans="1:19" x14ac:dyDescent="0.2">
      <c r="A13330" t="s">
        <v>10888</v>
      </c>
      <c r="B13330" t="s">
        <v>32</v>
      </c>
      <c r="C13330">
        <v>2007</v>
      </c>
      <c r="D13330" s="1" t="d">
        <v>1990-01-29</v>
      </c>
      <c r="E13330" s="1" t="str">
        <f t="shared" si="416"/>
        <v>1990</v>
      </c>
      <c r="F13330" s="1" t="str">
        <f t="shared" si="417"/>
        <v>Jan</v>
      </c>
      <c r="G13330" t="s">
        <v>272</v>
      </c>
      <c r="H13330" t="s">
        <v>234</v>
      </c>
      <c r="I13330">
        <v>0</v>
      </c>
      <c r="J13330">
        <v>0.01</v>
      </c>
      <c r="K13330">
        <v>0.04</v>
      </c>
      <c r="L13330">
        <v>0</v>
      </c>
      <c r="M13330">
        <v>0.05</v>
      </c>
    </row>
    <row r="13331" spans="1:19" x14ac:dyDescent="0.2">
      <c r="A13331" t="s">
        <v>10210</v>
      </c>
      <c r="B13331" t="s">
        <v>49</v>
      </c>
      <c r="C13331">
        <v>2013</v>
      </c>
      <c r="D13331" s="1" t="d">
        <v>2014-10-21</v>
      </c>
      <c r="E13331" s="1" t="str">
        <f t="shared" si="416"/>
        <v>2014</v>
      </c>
      <c r="F13331" s="1" t="str">
        <f t="shared" si="417"/>
        <v>Oct</v>
      </c>
      <c r="G13331" t="s">
        <v>50</v>
      </c>
      <c r="H13331" t="s">
        <v>222</v>
      </c>
      <c r="I13331">
        <v>0.01</v>
      </c>
      <c r="J13331">
        <v>0.03</v>
      </c>
      <c r="K13331">
        <v>0</v>
      </c>
      <c r="L13331">
        <v>0.01</v>
      </c>
      <c r="M13331">
        <v>0.05</v>
      </c>
      <c r="N13331">
        <v>75</v>
      </c>
      <c r="O13331">
        <v>31</v>
      </c>
      <c r="P13331">
        <v>7.4</v>
      </c>
      <c r="Q13331">
        <v>135</v>
      </c>
      <c r="R13331" t="s">
        <v>1444</v>
      </c>
      <c r="S13331" t="s">
        <v>20</v>
      </c>
    </row>
    <row r="13332" spans="1:19" x14ac:dyDescent="0.2">
      <c r="A13332" t="s">
        <v>9775</v>
      </c>
      <c r="B13332" t="s">
        <v>49</v>
      </c>
      <c r="C13332">
        <v>2012</v>
      </c>
      <c r="D13332" s="1" t="d">
        <v>2012-04-24</v>
      </c>
      <c r="E13332" s="1" t="str">
        <f t="shared" si="416"/>
        <v>2012</v>
      </c>
      <c r="F13332" s="1" t="str">
        <f t="shared" si="417"/>
        <v>Apr</v>
      </c>
      <c r="G13332" t="s">
        <v>37</v>
      </c>
      <c r="H13332" t="s">
        <v>222</v>
      </c>
      <c r="I13332">
        <v>0</v>
      </c>
      <c r="J13332">
        <v>0</v>
      </c>
      <c r="K13332">
        <v>0.05</v>
      </c>
      <c r="L13332">
        <v>0</v>
      </c>
      <c r="M13332">
        <v>0.05</v>
      </c>
    </row>
    <row r="13333" spans="1:19" x14ac:dyDescent="0.2">
      <c r="A13333" t="s">
        <v>10889</v>
      </c>
      <c r="B13333" t="s">
        <v>148</v>
      </c>
      <c r="C13333">
        <v>2010</v>
      </c>
      <c r="D13333" s="1" t="d">
        <v>1999-01-23</v>
      </c>
      <c r="E13333" s="1" t="str">
        <f t="shared" si="416"/>
        <v>1999</v>
      </c>
      <c r="F13333" s="1" t="str">
        <f t="shared" si="417"/>
        <v>Jan</v>
      </c>
      <c r="G13333" t="s">
        <v>272</v>
      </c>
      <c r="H13333" t="s">
        <v>10890</v>
      </c>
      <c r="I13333">
        <v>0</v>
      </c>
      <c r="J13333">
        <v>0.04</v>
      </c>
      <c r="K13333">
        <v>0</v>
      </c>
      <c r="L13333">
        <v>0.01</v>
      </c>
      <c r="M13333">
        <v>0.05</v>
      </c>
      <c r="N13333">
        <v>79</v>
      </c>
      <c r="O13333">
        <v>28</v>
      </c>
      <c r="P13333">
        <v>6.8</v>
      </c>
      <c r="Q13333">
        <v>185</v>
      </c>
      <c r="R13333" t="s">
        <v>2435</v>
      </c>
      <c r="S13333" t="s">
        <v>112</v>
      </c>
    </row>
    <row r="13334" spans="1:19" x14ac:dyDescent="0.2">
      <c r="A13334" t="s">
        <v>10891</v>
      </c>
      <c r="B13334" t="s">
        <v>55</v>
      </c>
      <c r="C13334">
        <v>2007</v>
      </c>
      <c r="D13334" s="1" t="d">
        <v>2020-08-24</v>
      </c>
      <c r="E13334" s="1" t="str">
        <f t="shared" si="416"/>
        <v>2020</v>
      </c>
      <c r="F13334" s="1" t="str">
        <f t="shared" si="417"/>
        <v>Aug</v>
      </c>
      <c r="G13334" t="s">
        <v>28</v>
      </c>
      <c r="H13334" t="s">
        <v>933</v>
      </c>
      <c r="I13334">
        <v>0</v>
      </c>
      <c r="J13334">
        <v>0</v>
      </c>
      <c r="K13334">
        <v>0.05</v>
      </c>
      <c r="L13334">
        <v>0</v>
      </c>
      <c r="M13334">
        <v>0.05</v>
      </c>
    </row>
    <row r="13335" spans="1:19" x14ac:dyDescent="0.2">
      <c r="A13335" t="s">
        <v>10892</v>
      </c>
      <c r="B13335" t="s">
        <v>32</v>
      </c>
      <c r="C13335">
        <v>2008</v>
      </c>
      <c r="D13335" s="1" t="d">
        <v>2005-10-25</v>
      </c>
      <c r="E13335" s="1" t="str">
        <f t="shared" si="416"/>
        <v>2005</v>
      </c>
      <c r="F13335" s="1" t="str">
        <f t="shared" si="417"/>
        <v>Oct</v>
      </c>
      <c r="G13335" t="s">
        <v>101</v>
      </c>
      <c r="H13335" t="s">
        <v>1830</v>
      </c>
      <c r="I13335">
        <v>0.04</v>
      </c>
      <c r="J13335">
        <v>0</v>
      </c>
      <c r="K13335">
        <v>0</v>
      </c>
      <c r="L13335">
        <v>0</v>
      </c>
      <c r="M13335">
        <v>0.05</v>
      </c>
    </row>
    <row r="13336" spans="1:19" x14ac:dyDescent="0.2">
      <c r="A13336" t="s">
        <v>10893</v>
      </c>
      <c r="B13336" t="s">
        <v>64</v>
      </c>
      <c r="C13336">
        <v>2001</v>
      </c>
      <c r="D13336" s="1" t="d">
        <v>2017-06-17</v>
      </c>
      <c r="E13336" s="1" t="str">
        <f t="shared" si="416"/>
        <v>2017</v>
      </c>
      <c r="F13336" s="1" t="str">
        <f t="shared" si="417"/>
        <v>Jun</v>
      </c>
      <c r="G13336" t="s">
        <v>18</v>
      </c>
      <c r="H13336" t="s">
        <v>234</v>
      </c>
      <c r="I13336">
        <v>0.03</v>
      </c>
      <c r="J13336">
        <v>0.01</v>
      </c>
      <c r="K13336">
        <v>0</v>
      </c>
      <c r="L13336">
        <v>0</v>
      </c>
      <c r="M13336">
        <v>0.05</v>
      </c>
      <c r="N13336">
        <v>57</v>
      </c>
      <c r="O13336">
        <v>7</v>
      </c>
      <c r="P13336" t="s">
        <v>203</v>
      </c>
      <c r="R13336" t="s">
        <v>4584</v>
      </c>
      <c r="S13336" t="s">
        <v>20</v>
      </c>
    </row>
    <row r="13337" spans="1:19" x14ac:dyDescent="0.2">
      <c r="A13337" t="s">
        <v>10894</v>
      </c>
      <c r="B13337" t="s">
        <v>32</v>
      </c>
      <c r="C13337">
        <v>2008</v>
      </c>
      <c r="D13337" s="1" t="d">
        <v>2007-09-06</v>
      </c>
      <c r="E13337" s="1" t="str">
        <f t="shared" si="416"/>
        <v>2007</v>
      </c>
      <c r="F13337" s="1" t="str">
        <f t="shared" si="417"/>
        <v>Sep</v>
      </c>
      <c r="G13337" t="s">
        <v>50</v>
      </c>
      <c r="H13337" t="s">
        <v>372</v>
      </c>
      <c r="I13337">
        <v>0</v>
      </c>
      <c r="J13337">
        <v>0</v>
      </c>
      <c r="K13337">
        <v>0.05</v>
      </c>
      <c r="L13337">
        <v>0</v>
      </c>
      <c r="M13337">
        <v>0.05</v>
      </c>
    </row>
    <row r="13338" spans="1:19" x14ac:dyDescent="0.2">
      <c r="A13338" t="s">
        <v>10895</v>
      </c>
      <c r="B13338" t="s">
        <v>148</v>
      </c>
      <c r="C13338">
        <v>1998</v>
      </c>
      <c r="D13338" s="1" t="d">
        <v>2018-10-09</v>
      </c>
      <c r="E13338" s="1" t="str">
        <f t="shared" si="416"/>
        <v>2018</v>
      </c>
      <c r="F13338" s="1" t="str">
        <f t="shared" si="417"/>
        <v>Oct</v>
      </c>
      <c r="G13338" t="s">
        <v>272</v>
      </c>
      <c r="H13338" t="s">
        <v>71</v>
      </c>
      <c r="I13338">
        <v>0</v>
      </c>
      <c r="J13338">
        <v>0.04</v>
      </c>
      <c r="K13338">
        <v>0</v>
      </c>
      <c r="L13338">
        <v>0.01</v>
      </c>
      <c r="M13338">
        <v>0.05</v>
      </c>
      <c r="N13338">
        <v>88</v>
      </c>
      <c r="O13338">
        <v>15</v>
      </c>
      <c r="P13338">
        <v>9.1</v>
      </c>
      <c r="Q13338">
        <v>813</v>
      </c>
      <c r="R13338" t="s">
        <v>224</v>
      </c>
      <c r="S13338" t="s">
        <v>88</v>
      </c>
    </row>
    <row r="13339" spans="1:19" x14ac:dyDescent="0.2">
      <c r="A13339" t="s">
        <v>10896</v>
      </c>
      <c r="B13339" t="s">
        <v>79</v>
      </c>
      <c r="C13339">
        <v>2013</v>
      </c>
      <c r="D13339" s="1" t="d">
        <v>2008-12-19</v>
      </c>
      <c r="E13339" s="1" t="str">
        <f t="shared" si="416"/>
        <v>2008</v>
      </c>
      <c r="F13339" s="1" t="str">
        <f t="shared" si="417"/>
        <v>Dec</v>
      </c>
      <c r="G13339" t="s">
        <v>50</v>
      </c>
      <c r="H13339" t="s">
        <v>222</v>
      </c>
      <c r="I13339">
        <v>0</v>
      </c>
      <c r="J13339">
        <v>0</v>
      </c>
      <c r="K13339">
        <v>0.05</v>
      </c>
      <c r="L13339">
        <v>0</v>
      </c>
      <c r="M13339">
        <v>0.05</v>
      </c>
    </row>
    <row r="13340" spans="1:19" x14ac:dyDescent="0.2">
      <c r="A13340" t="s">
        <v>10897</v>
      </c>
      <c r="B13340" t="s">
        <v>55</v>
      </c>
      <c r="C13340">
        <v>2004</v>
      </c>
      <c r="D13340" s="1" t="d">
        <v>2006-02-11</v>
      </c>
      <c r="E13340" s="1" t="str">
        <f t="shared" si="416"/>
        <v>2006</v>
      </c>
      <c r="F13340" s="1" t="str">
        <f t="shared" si="417"/>
        <v>Feb</v>
      </c>
      <c r="G13340" t="s">
        <v>18</v>
      </c>
      <c r="H13340" t="s">
        <v>3700</v>
      </c>
      <c r="I13340">
        <v>0.02</v>
      </c>
      <c r="J13340">
        <v>0.02</v>
      </c>
      <c r="K13340">
        <v>0</v>
      </c>
      <c r="L13340">
        <v>0.01</v>
      </c>
      <c r="M13340">
        <v>0.05</v>
      </c>
      <c r="N13340">
        <v>60</v>
      </c>
      <c r="O13340">
        <v>4</v>
      </c>
      <c r="P13340">
        <v>6.7</v>
      </c>
      <c r="Q13340">
        <v>6</v>
      </c>
      <c r="R13340" t="s">
        <v>3634</v>
      </c>
      <c r="S13340" t="s">
        <v>20</v>
      </c>
    </row>
    <row r="13341" spans="1:19" x14ac:dyDescent="0.2">
      <c r="A13341" t="s">
        <v>10898</v>
      </c>
      <c r="B13341" t="s">
        <v>64</v>
      </c>
      <c r="C13341">
        <v>2002</v>
      </c>
      <c r="D13341" s="1" t="d">
        <v>2021-04-25</v>
      </c>
      <c r="E13341" s="1" t="str">
        <f t="shared" si="416"/>
        <v>2021</v>
      </c>
      <c r="F13341" s="1" t="str">
        <f t="shared" si="417"/>
        <v>Apr</v>
      </c>
      <c r="G13341" t="s">
        <v>86</v>
      </c>
      <c r="H13341" t="s">
        <v>523</v>
      </c>
      <c r="I13341">
        <v>0.03</v>
      </c>
      <c r="J13341">
        <v>0.01</v>
      </c>
      <c r="K13341">
        <v>0</v>
      </c>
      <c r="L13341">
        <v>0</v>
      </c>
      <c r="M13341">
        <v>0.05</v>
      </c>
      <c r="N13341">
        <v>58</v>
      </c>
      <c r="O13341">
        <v>10</v>
      </c>
      <c r="P13341" t="s">
        <v>203</v>
      </c>
      <c r="R13341" t="s">
        <v>3351</v>
      </c>
      <c r="S13341" t="s">
        <v>20</v>
      </c>
    </row>
    <row r="13342" spans="1:19" x14ac:dyDescent="0.2">
      <c r="A13342" t="s">
        <v>10496</v>
      </c>
      <c r="B13342" t="s">
        <v>64</v>
      </c>
      <c r="C13342">
        <v>2002</v>
      </c>
      <c r="D13342" s="1" t="d">
        <v>1991-03-22</v>
      </c>
      <c r="E13342" s="1" t="str">
        <f t="shared" si="416"/>
        <v>1991</v>
      </c>
      <c r="F13342" s="1" t="str">
        <f t="shared" si="417"/>
        <v>Mar</v>
      </c>
      <c r="G13342" t="s">
        <v>24</v>
      </c>
      <c r="H13342" t="s">
        <v>155</v>
      </c>
      <c r="I13342">
        <v>0.03</v>
      </c>
      <c r="J13342">
        <v>0.01</v>
      </c>
      <c r="K13342">
        <v>0</v>
      </c>
      <c r="L13342">
        <v>0</v>
      </c>
      <c r="M13342">
        <v>0.05</v>
      </c>
      <c r="N13342">
        <v>82</v>
      </c>
      <c r="O13342">
        <v>7</v>
      </c>
      <c r="P13342" t="s">
        <v>203</v>
      </c>
      <c r="R13342" t="s">
        <v>9570</v>
      </c>
      <c r="S13342" t="s">
        <v>20</v>
      </c>
    </row>
    <row r="13343" spans="1:19" x14ac:dyDescent="0.2">
      <c r="A13343" t="s">
        <v>10899</v>
      </c>
      <c r="B13343" t="s">
        <v>159</v>
      </c>
      <c r="C13343">
        <v>2006</v>
      </c>
      <c r="D13343" s="1" t="d">
        <v>2019-01-29</v>
      </c>
      <c r="E13343" s="1" t="str">
        <f t="shared" si="416"/>
        <v>2019</v>
      </c>
      <c r="F13343" s="1" t="str">
        <f t="shared" si="417"/>
        <v>Jan</v>
      </c>
      <c r="G13343" t="s">
        <v>34</v>
      </c>
      <c r="H13343" t="s">
        <v>68</v>
      </c>
      <c r="I13343">
        <v>0.04</v>
      </c>
      <c r="J13343">
        <v>0</v>
      </c>
      <c r="K13343">
        <v>0</v>
      </c>
      <c r="L13343">
        <v>0</v>
      </c>
      <c r="M13343">
        <v>0.05</v>
      </c>
      <c r="N13343">
        <v>50</v>
      </c>
      <c r="O13343">
        <v>11</v>
      </c>
      <c r="P13343">
        <v>7.8</v>
      </c>
      <c r="Q13343">
        <v>6</v>
      </c>
      <c r="R13343" t="s">
        <v>2021</v>
      </c>
      <c r="S13343" t="s">
        <v>88</v>
      </c>
    </row>
    <row r="13344" spans="1:19" x14ac:dyDescent="0.2">
      <c r="A13344" t="s">
        <v>10900</v>
      </c>
      <c r="B13344" t="s">
        <v>137</v>
      </c>
      <c r="C13344">
        <v>2002</v>
      </c>
      <c r="D13344" s="1" t="d">
        <v>1998-07-23</v>
      </c>
      <c r="E13344" s="1" t="str">
        <f t="shared" si="416"/>
        <v>1998</v>
      </c>
      <c r="F13344" s="1" t="str">
        <f t="shared" si="417"/>
        <v>Jul</v>
      </c>
      <c r="G13344" t="s">
        <v>86</v>
      </c>
      <c r="H13344" t="s">
        <v>45</v>
      </c>
      <c r="I13344">
        <v>0.04</v>
      </c>
      <c r="J13344">
        <v>0.01</v>
      </c>
      <c r="K13344">
        <v>0</v>
      </c>
      <c r="L13344">
        <v>0</v>
      </c>
      <c r="M13344">
        <v>0.05</v>
      </c>
      <c r="N13344">
        <v>46</v>
      </c>
      <c r="O13344">
        <v>26</v>
      </c>
      <c r="P13344">
        <v>7.2</v>
      </c>
      <c r="Q13344">
        <v>17</v>
      </c>
      <c r="R13344" t="s">
        <v>2157</v>
      </c>
      <c r="S13344" t="s">
        <v>88</v>
      </c>
    </row>
    <row r="13345" spans="1:19" x14ac:dyDescent="0.2">
      <c r="A13345" t="s">
        <v>10901</v>
      </c>
      <c r="B13345" t="s">
        <v>237</v>
      </c>
      <c r="C13345">
        <v>1993</v>
      </c>
      <c r="D13345" s="1" t="d">
        <v>1995-11-08</v>
      </c>
      <c r="E13345" s="1" t="str">
        <f t="shared" si="416"/>
        <v>1995</v>
      </c>
      <c r="F13345" s="1" t="str">
        <f t="shared" si="417"/>
        <v>Nov</v>
      </c>
      <c r="G13345" t="s">
        <v>28</v>
      </c>
      <c r="H13345" t="s">
        <v>151</v>
      </c>
      <c r="I13345">
        <v>0</v>
      </c>
      <c r="J13345">
        <v>0</v>
      </c>
      <c r="K13345">
        <v>0.05</v>
      </c>
      <c r="L13345">
        <v>0</v>
      </c>
      <c r="M13345">
        <v>0.05</v>
      </c>
    </row>
    <row r="13346" spans="1:19" x14ac:dyDescent="0.2">
      <c r="A13346" t="s">
        <v>8530</v>
      </c>
      <c r="B13346" t="s">
        <v>137</v>
      </c>
      <c r="C13346">
        <v>2004</v>
      </c>
      <c r="D13346" s="1" t="d">
        <v>2004-03-12</v>
      </c>
      <c r="E13346" s="1" t="str">
        <f t="shared" si="416"/>
        <v>2004</v>
      </c>
      <c r="F13346" s="1" t="str">
        <f t="shared" si="417"/>
        <v>Mar</v>
      </c>
      <c r="G13346" t="s">
        <v>37</v>
      </c>
      <c r="H13346" t="s">
        <v>1309</v>
      </c>
      <c r="I13346">
        <v>0.04</v>
      </c>
      <c r="J13346">
        <v>0.01</v>
      </c>
      <c r="K13346">
        <v>0</v>
      </c>
      <c r="L13346">
        <v>0</v>
      </c>
      <c r="M13346">
        <v>0.05</v>
      </c>
      <c r="N13346">
        <v>59</v>
      </c>
      <c r="O13346">
        <v>41</v>
      </c>
      <c r="P13346" t="s">
        <v>203</v>
      </c>
      <c r="R13346" t="s">
        <v>3150</v>
      </c>
      <c r="S13346" t="s">
        <v>88</v>
      </c>
    </row>
    <row r="13347" spans="1:19" x14ac:dyDescent="0.2">
      <c r="A13347" t="s">
        <v>10902</v>
      </c>
      <c r="B13347" t="s">
        <v>49</v>
      </c>
      <c r="C13347">
        <v>2013</v>
      </c>
      <c r="D13347" s="1" t="d">
        <v>1995-08-31</v>
      </c>
      <c r="E13347" s="1" t="str">
        <f t="shared" si="416"/>
        <v>1995</v>
      </c>
      <c r="F13347" s="1" t="str">
        <f t="shared" si="417"/>
        <v>Aug</v>
      </c>
      <c r="G13347" t="s">
        <v>101</v>
      </c>
      <c r="H13347" t="s">
        <v>68</v>
      </c>
      <c r="I13347">
        <v>0</v>
      </c>
      <c r="J13347">
        <v>0</v>
      </c>
      <c r="K13347">
        <v>0.05</v>
      </c>
      <c r="L13347">
        <v>0</v>
      </c>
      <c r="M13347">
        <v>0.05</v>
      </c>
    </row>
    <row r="13348" spans="1:19" x14ac:dyDescent="0.2">
      <c r="A13348" t="s">
        <v>10903</v>
      </c>
      <c r="B13348" t="s">
        <v>17</v>
      </c>
      <c r="C13348">
        <v>2009</v>
      </c>
      <c r="D13348" s="1" t="d">
        <v>2017-12-17</v>
      </c>
      <c r="E13348" s="1" t="str">
        <f t="shared" si="416"/>
        <v>2017</v>
      </c>
      <c r="F13348" s="1" t="str">
        <f t="shared" si="417"/>
        <v>Dec</v>
      </c>
      <c r="G13348" t="s">
        <v>101</v>
      </c>
      <c r="H13348" t="s">
        <v>19</v>
      </c>
      <c r="I13348">
        <v>0</v>
      </c>
      <c r="J13348">
        <v>0</v>
      </c>
      <c r="K13348">
        <v>0.05</v>
      </c>
      <c r="L13348">
        <v>0</v>
      </c>
      <c r="M13348">
        <v>0.05</v>
      </c>
    </row>
    <row r="13349" spans="1:19" x14ac:dyDescent="0.2">
      <c r="A13349" t="s">
        <v>175</v>
      </c>
      <c r="B13349" t="s">
        <v>148</v>
      </c>
      <c r="C13349">
        <v>2003</v>
      </c>
      <c r="D13349" s="1" t="d">
        <v>2002-09-18</v>
      </c>
      <c r="E13349" s="1" t="str">
        <f t="shared" si="416"/>
        <v>2002</v>
      </c>
      <c r="F13349" s="1" t="str">
        <f t="shared" si="417"/>
        <v>Sep</v>
      </c>
      <c r="G13349" t="s">
        <v>24</v>
      </c>
      <c r="H13349" t="s">
        <v>134</v>
      </c>
      <c r="I13349">
        <v>0</v>
      </c>
      <c r="J13349">
        <v>0.04</v>
      </c>
      <c r="K13349">
        <v>0</v>
      </c>
      <c r="L13349">
        <v>0.01</v>
      </c>
      <c r="M13349">
        <v>0.05</v>
      </c>
      <c r="N13349">
        <v>82</v>
      </c>
      <c r="O13349">
        <v>24</v>
      </c>
      <c r="P13349">
        <v>8.3000000000000007</v>
      </c>
      <c r="Q13349">
        <v>307</v>
      </c>
      <c r="R13349" t="s">
        <v>810</v>
      </c>
      <c r="S13349" t="s">
        <v>20</v>
      </c>
    </row>
    <row r="13350" spans="1:19" x14ac:dyDescent="0.2">
      <c r="A13350" t="s">
        <v>10904</v>
      </c>
      <c r="B13350" t="s">
        <v>32</v>
      </c>
      <c r="C13350">
        <v>2009</v>
      </c>
      <c r="D13350" s="1" t="d">
        <v>2021-09-05</v>
      </c>
      <c r="E13350" s="1" t="str">
        <f t="shared" si="416"/>
        <v>2021</v>
      </c>
      <c r="F13350" s="1" t="str">
        <f t="shared" si="417"/>
        <v>Sep</v>
      </c>
      <c r="G13350" t="s">
        <v>30</v>
      </c>
      <c r="H13350" t="s">
        <v>6810</v>
      </c>
      <c r="I13350">
        <v>0.03</v>
      </c>
      <c r="J13350">
        <v>0.01</v>
      </c>
      <c r="K13350">
        <v>0</v>
      </c>
      <c r="L13350">
        <v>0</v>
      </c>
      <c r="M13350">
        <v>0.05</v>
      </c>
      <c r="P13350" t="s">
        <v>203</v>
      </c>
      <c r="R13350" t="s">
        <v>71</v>
      </c>
      <c r="S13350" t="s">
        <v>20</v>
      </c>
    </row>
    <row r="13351" spans="1:19" x14ac:dyDescent="0.2">
      <c r="A13351" t="s">
        <v>10905</v>
      </c>
      <c r="B13351" t="s">
        <v>1015</v>
      </c>
      <c r="C13351">
        <v>2015</v>
      </c>
      <c r="D13351" s="1" t="d">
        <v>1989-09-26</v>
      </c>
      <c r="E13351" s="1" t="str">
        <f t="shared" si="416"/>
        <v>1989</v>
      </c>
      <c r="F13351" s="1" t="str">
        <f t="shared" si="417"/>
        <v>Sep</v>
      </c>
      <c r="G13351" t="s">
        <v>24</v>
      </c>
      <c r="H13351" t="s">
        <v>372</v>
      </c>
      <c r="I13351">
        <v>0</v>
      </c>
      <c r="J13351">
        <v>0</v>
      </c>
      <c r="K13351">
        <v>0.05</v>
      </c>
      <c r="L13351">
        <v>0</v>
      </c>
      <c r="M13351">
        <v>0.05</v>
      </c>
    </row>
    <row r="13352" spans="1:19" x14ac:dyDescent="0.2">
      <c r="A13352" t="s">
        <v>10906</v>
      </c>
      <c r="B13352" t="s">
        <v>49</v>
      </c>
      <c r="C13352">
        <v>2011</v>
      </c>
      <c r="D13352" s="1" t="d">
        <v>2021-06-01</v>
      </c>
      <c r="E13352" s="1" t="str">
        <f t="shared" si="416"/>
        <v>2021</v>
      </c>
      <c r="F13352" s="1" t="str">
        <f t="shared" si="417"/>
        <v>Jun</v>
      </c>
      <c r="G13352" t="s">
        <v>101</v>
      </c>
      <c r="H13352" t="s">
        <v>7393</v>
      </c>
      <c r="I13352">
        <v>0</v>
      </c>
      <c r="J13352">
        <v>0</v>
      </c>
      <c r="K13352">
        <v>0.05</v>
      </c>
      <c r="L13352">
        <v>0</v>
      </c>
      <c r="M13352">
        <v>0.05</v>
      </c>
    </row>
    <row r="13353" spans="1:19" x14ac:dyDescent="0.2">
      <c r="A13353" t="s">
        <v>10907</v>
      </c>
      <c r="B13353" t="s">
        <v>104</v>
      </c>
      <c r="C13353">
        <v>1998</v>
      </c>
      <c r="D13353" s="1" t="d">
        <v>1990-02-01</v>
      </c>
      <c r="E13353" s="1" t="str">
        <f t="shared" si="416"/>
        <v>1990</v>
      </c>
      <c r="F13353" s="1" t="str">
        <f t="shared" si="417"/>
        <v>Feb</v>
      </c>
      <c r="G13353" t="s">
        <v>272</v>
      </c>
      <c r="H13353" t="s">
        <v>933</v>
      </c>
      <c r="I13353">
        <v>0.03</v>
      </c>
      <c r="J13353">
        <v>0.02</v>
      </c>
      <c r="K13353">
        <v>0</v>
      </c>
      <c r="L13353">
        <v>0</v>
      </c>
      <c r="M13353">
        <v>0.05</v>
      </c>
    </row>
    <row r="13354" spans="1:19" x14ac:dyDescent="0.2">
      <c r="A13354" t="s">
        <v>10908</v>
      </c>
      <c r="B13354" t="s">
        <v>159</v>
      </c>
      <c r="C13354">
        <v>2011</v>
      </c>
      <c r="D13354" s="1" t="d">
        <v>2011-03-31</v>
      </c>
      <c r="E13354" s="1" t="str">
        <f t="shared" si="416"/>
        <v>2011</v>
      </c>
      <c r="F13354" s="1" t="str">
        <f t="shared" si="417"/>
        <v>Mar</v>
      </c>
      <c r="G13354" t="s">
        <v>101</v>
      </c>
      <c r="H13354" t="s">
        <v>372</v>
      </c>
      <c r="I13354">
        <v>0</v>
      </c>
      <c r="J13354">
        <v>0</v>
      </c>
      <c r="K13354">
        <v>0.05</v>
      </c>
      <c r="L13354">
        <v>0</v>
      </c>
      <c r="M13354">
        <v>0.05</v>
      </c>
    </row>
    <row r="13355" spans="1:19" x14ac:dyDescent="0.2">
      <c r="A13355" t="s">
        <v>8662</v>
      </c>
      <c r="B13355" t="s">
        <v>189</v>
      </c>
      <c r="C13355">
        <v>2005</v>
      </c>
      <c r="D13355" s="1" t="d">
        <v>2016-03-02</v>
      </c>
      <c r="E13355" s="1" t="str">
        <f t="shared" si="416"/>
        <v>2016</v>
      </c>
      <c r="F13355" s="1" t="str">
        <f t="shared" si="417"/>
        <v>Mar</v>
      </c>
      <c r="G13355" t="s">
        <v>1</v>
      </c>
      <c r="H13355" t="s">
        <v>234</v>
      </c>
      <c r="I13355">
        <v>0.04</v>
      </c>
      <c r="J13355">
        <v>0.01</v>
      </c>
      <c r="K13355">
        <v>0</v>
      </c>
      <c r="L13355">
        <v>0</v>
      </c>
      <c r="M13355">
        <v>0.05</v>
      </c>
      <c r="N13355">
        <v>54</v>
      </c>
      <c r="O13355">
        <v>9</v>
      </c>
      <c r="P13355" t="s">
        <v>203</v>
      </c>
      <c r="R13355" t="s">
        <v>128</v>
      </c>
      <c r="S13355" t="s">
        <v>20</v>
      </c>
    </row>
    <row r="13356" spans="1:19" x14ac:dyDescent="0.2">
      <c r="A13356" t="s">
        <v>10909</v>
      </c>
      <c r="B13356" t="s">
        <v>55</v>
      </c>
      <c r="C13356">
        <v>2006</v>
      </c>
      <c r="D13356" s="1" t="d">
        <v>1991-05-29</v>
      </c>
      <c r="E13356" s="1" t="str">
        <f t="shared" si="416"/>
        <v>1991</v>
      </c>
      <c r="F13356" s="1" t="str">
        <f t="shared" si="417"/>
        <v>May</v>
      </c>
      <c r="G13356" t="s">
        <v>50</v>
      </c>
      <c r="H13356" t="s">
        <v>372</v>
      </c>
      <c r="I13356">
        <v>0</v>
      </c>
      <c r="J13356">
        <v>0</v>
      </c>
      <c r="K13356">
        <v>0.05</v>
      </c>
      <c r="L13356">
        <v>0</v>
      </c>
      <c r="M13356">
        <v>0.05</v>
      </c>
    </row>
    <row r="13357" spans="1:19" x14ac:dyDescent="0.2">
      <c r="A13357" t="s">
        <v>6861</v>
      </c>
      <c r="B13357" t="s">
        <v>32</v>
      </c>
      <c r="C13357">
        <v>2009</v>
      </c>
      <c r="D13357" s="1" t="d">
        <v>2022-06-05</v>
      </c>
      <c r="E13357" s="1" t="str">
        <f t="shared" si="416"/>
        <v>2022</v>
      </c>
      <c r="F13357" s="1" t="str">
        <f t="shared" si="417"/>
        <v>Jun</v>
      </c>
      <c r="G13357" t="s">
        <v>101</v>
      </c>
      <c r="H13357" t="s">
        <v>4126</v>
      </c>
      <c r="I13357">
        <v>0.04</v>
      </c>
      <c r="J13357">
        <v>0</v>
      </c>
      <c r="K13357">
        <v>0</v>
      </c>
      <c r="L13357">
        <v>0</v>
      </c>
      <c r="M13357">
        <v>0.05</v>
      </c>
      <c r="N13357">
        <v>71</v>
      </c>
      <c r="O13357">
        <v>45</v>
      </c>
      <c r="P13357">
        <v>7.4</v>
      </c>
      <c r="Q13357">
        <v>21</v>
      </c>
      <c r="R13357" t="s">
        <v>7103</v>
      </c>
      <c r="S13357" t="s">
        <v>88</v>
      </c>
    </row>
    <row r="13358" spans="1:19" x14ac:dyDescent="0.2">
      <c r="A13358" t="s">
        <v>10910</v>
      </c>
      <c r="B13358" t="s">
        <v>159</v>
      </c>
      <c r="C13358">
        <v>2006</v>
      </c>
      <c r="D13358" s="1" t="d">
        <v>2022-08-22</v>
      </c>
      <c r="E13358" s="1" t="str">
        <f t="shared" si="416"/>
        <v>2022</v>
      </c>
      <c r="F13358" s="1" t="str">
        <f t="shared" si="417"/>
        <v>Aug</v>
      </c>
      <c r="G13358" t="s">
        <v>101</v>
      </c>
      <c r="H13358" t="s">
        <v>372</v>
      </c>
      <c r="I13358">
        <v>0.04</v>
      </c>
      <c r="J13358">
        <v>0</v>
      </c>
      <c r="K13358">
        <v>0</v>
      </c>
      <c r="L13358">
        <v>0</v>
      </c>
      <c r="M13358">
        <v>0.05</v>
      </c>
      <c r="N13358">
        <v>76</v>
      </c>
      <c r="O13358">
        <v>7</v>
      </c>
      <c r="P13358">
        <v>7.8</v>
      </c>
      <c r="Q13358">
        <v>4</v>
      </c>
      <c r="R13358" t="s">
        <v>4834</v>
      </c>
      <c r="S13358" t="s">
        <v>112</v>
      </c>
    </row>
    <row r="13359" spans="1:19" x14ac:dyDescent="0.2">
      <c r="A13359" t="s">
        <v>10911</v>
      </c>
      <c r="B13359" t="s">
        <v>32</v>
      </c>
      <c r="C13359">
        <v>2009</v>
      </c>
      <c r="D13359" s="1" t="d">
        <v>2013-08-30</v>
      </c>
      <c r="E13359" s="1" t="str">
        <f t="shared" si="416"/>
        <v>2013</v>
      </c>
      <c r="F13359" s="1" t="str">
        <f t="shared" si="417"/>
        <v>Aug</v>
      </c>
      <c r="G13359" t="s">
        <v>39</v>
      </c>
      <c r="H13359" t="s">
        <v>825</v>
      </c>
      <c r="I13359">
        <v>0.04</v>
      </c>
      <c r="J13359">
        <v>0</v>
      </c>
      <c r="K13359">
        <v>0</v>
      </c>
      <c r="L13359">
        <v>0</v>
      </c>
      <c r="M13359">
        <v>0.05</v>
      </c>
      <c r="R13359" t="s">
        <v>10912</v>
      </c>
      <c r="S13359" t="s">
        <v>20</v>
      </c>
    </row>
    <row r="13360" spans="1:19" x14ac:dyDescent="0.2">
      <c r="A13360" t="s">
        <v>2058</v>
      </c>
      <c r="B13360" t="s">
        <v>159</v>
      </c>
      <c r="C13360">
        <v>2007</v>
      </c>
      <c r="D13360" s="1" t="d">
        <v>1999-11-13</v>
      </c>
      <c r="E13360" s="1" t="str">
        <f t="shared" si="416"/>
        <v>1999</v>
      </c>
      <c r="F13360" s="1" t="str">
        <f t="shared" si="417"/>
        <v>Nov</v>
      </c>
      <c r="G13360" t="s">
        <v>18</v>
      </c>
      <c r="H13360" t="s">
        <v>151</v>
      </c>
      <c r="I13360">
        <v>0.02</v>
      </c>
      <c r="J13360">
        <v>0.02</v>
      </c>
      <c r="K13360">
        <v>0</v>
      </c>
      <c r="L13360">
        <v>0.01</v>
      </c>
      <c r="M13360">
        <v>0.05</v>
      </c>
      <c r="N13360">
        <v>79</v>
      </c>
      <c r="O13360">
        <v>17</v>
      </c>
      <c r="P13360">
        <v>7.7</v>
      </c>
      <c r="Q13360">
        <v>13</v>
      </c>
      <c r="R13360" t="s">
        <v>637</v>
      </c>
      <c r="S13360" t="s">
        <v>20</v>
      </c>
    </row>
    <row r="13361" spans="1:19" x14ac:dyDescent="0.2">
      <c r="A13361" t="s">
        <v>10913</v>
      </c>
      <c r="B13361" t="s">
        <v>137</v>
      </c>
      <c r="C13361">
        <v>2005</v>
      </c>
      <c r="D13361" s="1" t="d">
        <v>2014-02-06</v>
      </c>
      <c r="E13361" s="1" t="str">
        <f t="shared" si="416"/>
        <v>2014</v>
      </c>
      <c r="F13361" s="1" t="str">
        <f t="shared" si="417"/>
        <v>Feb</v>
      </c>
      <c r="G13361" t="s">
        <v>37</v>
      </c>
      <c r="H13361" t="s">
        <v>663</v>
      </c>
      <c r="I13361">
        <v>0.04</v>
      </c>
      <c r="J13361">
        <v>0.01</v>
      </c>
      <c r="K13361">
        <v>0</v>
      </c>
      <c r="L13361">
        <v>0</v>
      </c>
      <c r="M13361">
        <v>0.05</v>
      </c>
      <c r="N13361">
        <v>71</v>
      </c>
      <c r="O13361">
        <v>37</v>
      </c>
      <c r="P13361">
        <v>8.1</v>
      </c>
      <c r="Q13361">
        <v>8</v>
      </c>
      <c r="R13361" t="s">
        <v>5683</v>
      </c>
      <c r="S13361" t="s">
        <v>53</v>
      </c>
    </row>
    <row r="13362" spans="1:19" x14ac:dyDescent="0.2">
      <c r="A13362" t="s">
        <v>10914</v>
      </c>
      <c r="B13362" t="s">
        <v>148</v>
      </c>
      <c r="C13362">
        <v>2004</v>
      </c>
      <c r="D13362" s="1" t="d">
        <v>2007-03-06</v>
      </c>
      <c r="E13362" s="1" t="str">
        <f t="shared" si="416"/>
        <v>2007</v>
      </c>
      <c r="F13362" s="1" t="str">
        <f t="shared" si="417"/>
        <v>Mar</v>
      </c>
      <c r="G13362" t="s">
        <v>37</v>
      </c>
      <c r="H13362" t="s">
        <v>111</v>
      </c>
      <c r="I13362">
        <v>0</v>
      </c>
      <c r="J13362">
        <v>0.04</v>
      </c>
      <c r="K13362">
        <v>0</v>
      </c>
      <c r="L13362">
        <v>0.01</v>
      </c>
      <c r="M13362">
        <v>0.05</v>
      </c>
      <c r="N13362">
        <v>89</v>
      </c>
      <c r="O13362">
        <v>72</v>
      </c>
      <c r="P13362">
        <v>8.1</v>
      </c>
      <c r="Q13362">
        <v>724</v>
      </c>
      <c r="R13362" t="s">
        <v>1535</v>
      </c>
      <c r="S13362" t="s">
        <v>53</v>
      </c>
    </row>
    <row r="13363" spans="1:19" x14ac:dyDescent="0.2">
      <c r="A13363" t="s">
        <v>10915</v>
      </c>
      <c r="B13363" t="s">
        <v>17</v>
      </c>
      <c r="C13363">
        <v>2011</v>
      </c>
      <c r="D13363" s="1" t="d">
        <v>1997-08-06</v>
      </c>
      <c r="E13363" s="1" t="str">
        <f t="shared" si="416"/>
        <v>1997</v>
      </c>
      <c r="F13363" s="1" t="str">
        <f t="shared" si="417"/>
        <v>Aug</v>
      </c>
      <c r="G13363" t="s">
        <v>1</v>
      </c>
      <c r="H13363" t="s">
        <v>1403</v>
      </c>
      <c r="I13363">
        <v>0.04</v>
      </c>
      <c r="J13363">
        <v>0</v>
      </c>
      <c r="K13363">
        <v>0</v>
      </c>
      <c r="L13363">
        <v>0</v>
      </c>
      <c r="M13363">
        <v>0.05</v>
      </c>
      <c r="P13363" t="s">
        <v>203</v>
      </c>
      <c r="R13363" t="s">
        <v>10916</v>
      </c>
      <c r="S13363" t="s">
        <v>20</v>
      </c>
    </row>
    <row r="13364" spans="1:19" x14ac:dyDescent="0.2">
      <c r="A13364" t="s">
        <v>10917</v>
      </c>
      <c r="B13364" t="s">
        <v>137</v>
      </c>
      <c r="C13364">
        <v>2002</v>
      </c>
      <c r="D13364" s="1" t="d">
        <v>2001-04-25</v>
      </c>
      <c r="E13364" s="1" t="str">
        <f t="shared" si="416"/>
        <v>2001</v>
      </c>
      <c r="F13364" s="1" t="str">
        <f t="shared" si="417"/>
        <v>Apr</v>
      </c>
      <c r="G13364" t="s">
        <v>28</v>
      </c>
      <c r="H13364" t="s">
        <v>1921</v>
      </c>
      <c r="I13364">
        <v>0</v>
      </c>
      <c r="J13364">
        <v>0</v>
      </c>
      <c r="K13364">
        <v>0.05</v>
      </c>
      <c r="L13364">
        <v>0</v>
      </c>
      <c r="M13364">
        <v>0.05</v>
      </c>
    </row>
    <row r="13365" spans="1:19" x14ac:dyDescent="0.2">
      <c r="A13365" t="s">
        <v>10918</v>
      </c>
      <c r="B13365" t="s">
        <v>104</v>
      </c>
      <c r="C13365">
        <v>1995</v>
      </c>
      <c r="D13365" s="1" t="d">
        <v>1989-12-30</v>
      </c>
      <c r="E13365" s="1" t="str">
        <f t="shared" si="416"/>
        <v>1989</v>
      </c>
      <c r="F13365" s="1" t="str">
        <f t="shared" si="417"/>
        <v>Dec</v>
      </c>
      <c r="G13365" t="s">
        <v>37</v>
      </c>
      <c r="H13365" t="s">
        <v>134</v>
      </c>
      <c r="I13365">
        <v>0.03</v>
      </c>
      <c r="J13365">
        <v>0.02</v>
      </c>
      <c r="K13365">
        <v>0</v>
      </c>
      <c r="L13365">
        <v>0</v>
      </c>
      <c r="M13365">
        <v>0.05</v>
      </c>
    </row>
    <row r="13366" spans="1:19" x14ac:dyDescent="0.2">
      <c r="A13366" t="s">
        <v>7427</v>
      </c>
      <c r="B13366" t="s">
        <v>49</v>
      </c>
      <c r="C13366">
        <v>2013</v>
      </c>
      <c r="D13366" s="1" t="d">
        <v>2009-08-29</v>
      </c>
      <c r="E13366" s="1" t="str">
        <f t="shared" si="416"/>
        <v>2009</v>
      </c>
      <c r="F13366" s="1" t="str">
        <f t="shared" si="417"/>
        <v>Aug</v>
      </c>
      <c r="G13366" t="s">
        <v>50</v>
      </c>
      <c r="H13366" t="s">
        <v>1207</v>
      </c>
      <c r="I13366">
        <v>0.02</v>
      </c>
      <c r="J13366">
        <v>0.01</v>
      </c>
      <c r="K13366">
        <v>0</v>
      </c>
      <c r="L13366">
        <v>0.01</v>
      </c>
      <c r="M13366">
        <v>0.05</v>
      </c>
    </row>
    <row r="13367" spans="1:19" x14ac:dyDescent="0.2">
      <c r="A13367" t="s">
        <v>10919</v>
      </c>
      <c r="B13367" t="s">
        <v>104</v>
      </c>
      <c r="C13367">
        <v>2001</v>
      </c>
      <c r="D13367" s="1" t="d">
        <v>2000-12-17</v>
      </c>
      <c r="E13367" s="1" t="str">
        <f t="shared" si="416"/>
        <v>2000</v>
      </c>
      <c r="F13367" s="1" t="str">
        <f t="shared" si="417"/>
        <v>Dec</v>
      </c>
      <c r="G13367" t="s">
        <v>28</v>
      </c>
      <c r="H13367" t="s">
        <v>10920</v>
      </c>
      <c r="I13367">
        <v>0.03</v>
      </c>
      <c r="J13367">
        <v>0.02</v>
      </c>
      <c r="K13367">
        <v>0</v>
      </c>
      <c r="L13367">
        <v>0</v>
      </c>
      <c r="M13367">
        <v>0.05</v>
      </c>
      <c r="N13367">
        <v>62</v>
      </c>
      <c r="O13367">
        <v>9</v>
      </c>
      <c r="P13367">
        <v>8.6999999999999993</v>
      </c>
      <c r="Q13367">
        <v>26</v>
      </c>
      <c r="R13367" t="s">
        <v>10920</v>
      </c>
      <c r="S13367" t="s">
        <v>20</v>
      </c>
    </row>
    <row r="13368" spans="1:19" x14ac:dyDescent="0.2">
      <c r="A13368" t="s">
        <v>10921</v>
      </c>
      <c r="B13368" t="s">
        <v>32</v>
      </c>
      <c r="C13368">
        <v>2006</v>
      </c>
      <c r="D13368" s="1" t="d">
        <v>1994-07-30</v>
      </c>
      <c r="E13368" s="1" t="str">
        <f t="shared" si="416"/>
        <v>1994</v>
      </c>
      <c r="F13368" s="1" t="str">
        <f t="shared" si="417"/>
        <v>Jul</v>
      </c>
      <c r="G13368" t="s">
        <v>30</v>
      </c>
      <c r="H13368" t="s">
        <v>155</v>
      </c>
      <c r="I13368">
        <v>0.04</v>
      </c>
      <c r="J13368">
        <v>0</v>
      </c>
      <c r="K13368">
        <v>0</v>
      </c>
      <c r="L13368">
        <v>0</v>
      </c>
      <c r="M13368">
        <v>0.05</v>
      </c>
      <c r="N13368">
        <v>70</v>
      </c>
      <c r="O13368">
        <v>24</v>
      </c>
      <c r="P13368" t="s">
        <v>203</v>
      </c>
      <c r="R13368" t="s">
        <v>4062</v>
      </c>
      <c r="S13368" t="s">
        <v>20</v>
      </c>
    </row>
    <row r="13369" spans="1:19" x14ac:dyDescent="0.2">
      <c r="A13369" t="s">
        <v>7686</v>
      </c>
      <c r="B13369" t="s">
        <v>159</v>
      </c>
      <c r="C13369">
        <v>2006</v>
      </c>
      <c r="D13369" s="1" t="d">
        <v>2008-05-30</v>
      </c>
      <c r="E13369" s="1" t="str">
        <f t="shared" si="416"/>
        <v>2008</v>
      </c>
      <c r="F13369" s="1" t="str">
        <f t="shared" si="417"/>
        <v>May</v>
      </c>
      <c r="G13369" t="s">
        <v>18</v>
      </c>
      <c r="H13369" t="s">
        <v>1209</v>
      </c>
      <c r="I13369">
        <v>0.04</v>
      </c>
      <c r="J13369">
        <v>0</v>
      </c>
      <c r="K13369">
        <v>0</v>
      </c>
      <c r="L13369">
        <v>0</v>
      </c>
      <c r="M13369">
        <v>0.05</v>
      </c>
      <c r="P13369" t="s">
        <v>203</v>
      </c>
      <c r="R13369" t="s">
        <v>3181</v>
      </c>
      <c r="S13369" t="s">
        <v>88</v>
      </c>
    </row>
    <row r="13370" spans="1:19" x14ac:dyDescent="0.2">
      <c r="A13370" t="s">
        <v>10922</v>
      </c>
      <c r="B13370" t="s">
        <v>44</v>
      </c>
      <c r="C13370">
        <v>2012</v>
      </c>
      <c r="D13370" s="1" t="d">
        <v>2004-12-21</v>
      </c>
      <c r="E13370" s="1" t="str">
        <f t="shared" si="416"/>
        <v>2004</v>
      </c>
      <c r="F13370" s="1" t="str">
        <f t="shared" si="417"/>
        <v>Dec</v>
      </c>
      <c r="G13370" t="s">
        <v>24</v>
      </c>
      <c r="H13370" t="s">
        <v>155</v>
      </c>
      <c r="I13370">
        <v>0.04</v>
      </c>
      <c r="J13370">
        <v>0</v>
      </c>
      <c r="K13370">
        <v>0</v>
      </c>
      <c r="L13370">
        <v>0</v>
      </c>
      <c r="M13370">
        <v>0.05</v>
      </c>
    </row>
    <row r="13371" spans="1:19" x14ac:dyDescent="0.2">
      <c r="A13371" t="s">
        <v>10923</v>
      </c>
      <c r="B13371" t="s">
        <v>17</v>
      </c>
      <c r="C13371">
        <v>2010</v>
      </c>
      <c r="D13371" s="1" t="d">
        <v>1993-09-15</v>
      </c>
      <c r="E13371" s="1" t="str">
        <f t="shared" si="416"/>
        <v>1993</v>
      </c>
      <c r="F13371" s="1" t="str">
        <f t="shared" si="417"/>
        <v>Sep</v>
      </c>
      <c r="G13371" t="s">
        <v>39</v>
      </c>
      <c r="H13371" t="s">
        <v>6855</v>
      </c>
      <c r="I13371">
        <v>0.04</v>
      </c>
      <c r="J13371">
        <v>0</v>
      </c>
      <c r="K13371">
        <v>0</v>
      </c>
      <c r="L13371">
        <v>0</v>
      </c>
      <c r="M13371">
        <v>0.05</v>
      </c>
      <c r="P13371" t="s">
        <v>203</v>
      </c>
      <c r="R13371" t="s">
        <v>1787</v>
      </c>
      <c r="S13371" t="s">
        <v>20</v>
      </c>
    </row>
    <row r="13372" spans="1:19" x14ac:dyDescent="0.2">
      <c r="A13372" t="s">
        <v>10924</v>
      </c>
      <c r="B13372" t="s">
        <v>137</v>
      </c>
      <c r="C13372">
        <v>2002</v>
      </c>
      <c r="D13372" s="1" t="d">
        <v>2003-03-12</v>
      </c>
      <c r="E13372" s="1" t="str">
        <f t="shared" si="416"/>
        <v>2003</v>
      </c>
      <c r="F13372" s="1" t="str">
        <f t="shared" si="417"/>
        <v>Mar</v>
      </c>
      <c r="G13372" t="s">
        <v>50</v>
      </c>
      <c r="H13372" t="s">
        <v>3700</v>
      </c>
      <c r="I13372">
        <v>0.03</v>
      </c>
      <c r="J13372">
        <v>0.01</v>
      </c>
      <c r="K13372">
        <v>0</v>
      </c>
      <c r="L13372">
        <v>0</v>
      </c>
      <c r="M13372">
        <v>0.05</v>
      </c>
      <c r="N13372">
        <v>46</v>
      </c>
      <c r="O13372">
        <v>12</v>
      </c>
      <c r="P13372">
        <v>7</v>
      </c>
      <c r="Q13372">
        <v>4</v>
      </c>
      <c r="R13372" t="s">
        <v>6998</v>
      </c>
      <c r="S13372" t="s">
        <v>88</v>
      </c>
    </row>
    <row r="13373" spans="1:19" x14ac:dyDescent="0.2">
      <c r="A13373" t="s">
        <v>10925</v>
      </c>
      <c r="B13373" t="s">
        <v>1015</v>
      </c>
      <c r="C13373">
        <v>2014</v>
      </c>
      <c r="D13373" s="1" t="d">
        <v>1994-08-23</v>
      </c>
      <c r="E13373" s="1" t="str">
        <f t="shared" si="416"/>
        <v>1994</v>
      </c>
      <c r="F13373" s="1" t="str">
        <f t="shared" si="417"/>
        <v>Aug</v>
      </c>
      <c r="G13373" t="s">
        <v>101</v>
      </c>
      <c r="H13373" t="s">
        <v>2780</v>
      </c>
      <c r="I13373">
        <v>0</v>
      </c>
      <c r="J13373">
        <v>0</v>
      </c>
      <c r="K13373">
        <v>0.05</v>
      </c>
      <c r="L13373">
        <v>0</v>
      </c>
      <c r="M13373">
        <v>0.05</v>
      </c>
    </row>
    <row r="13374" spans="1:19" x14ac:dyDescent="0.2">
      <c r="A13374" t="s">
        <v>10926</v>
      </c>
      <c r="B13374" t="s">
        <v>32</v>
      </c>
      <c r="C13374">
        <v>2008</v>
      </c>
      <c r="D13374" s="1" t="d">
        <v>2007-02-02</v>
      </c>
      <c r="E13374" s="1" t="str">
        <f t="shared" si="416"/>
        <v>2007</v>
      </c>
      <c r="F13374" s="1" t="str">
        <f t="shared" si="417"/>
        <v>Feb</v>
      </c>
      <c r="G13374" t="s">
        <v>28</v>
      </c>
      <c r="H13374" t="s">
        <v>242</v>
      </c>
      <c r="I13374">
        <v>0</v>
      </c>
      <c r="J13374">
        <v>0</v>
      </c>
      <c r="K13374">
        <v>0.05</v>
      </c>
      <c r="L13374">
        <v>0</v>
      </c>
      <c r="M13374">
        <v>0.05</v>
      </c>
    </row>
    <row r="13375" spans="1:19" x14ac:dyDescent="0.2">
      <c r="A13375" t="s">
        <v>9156</v>
      </c>
      <c r="B13375" t="s">
        <v>49</v>
      </c>
      <c r="C13375">
        <v>2015</v>
      </c>
      <c r="D13375" s="1" t="d">
        <v>1988-10-05</v>
      </c>
      <c r="E13375" s="1" t="str">
        <f t="shared" si="416"/>
        <v>1988</v>
      </c>
      <c r="F13375" s="1" t="str">
        <f t="shared" si="417"/>
        <v>Oct</v>
      </c>
      <c r="G13375" t="s">
        <v>50</v>
      </c>
      <c r="H13375" t="s">
        <v>933</v>
      </c>
      <c r="I13375">
        <v>0</v>
      </c>
      <c r="J13375">
        <v>0</v>
      </c>
      <c r="K13375">
        <v>0.05</v>
      </c>
      <c r="L13375">
        <v>0</v>
      </c>
      <c r="M13375">
        <v>0.05</v>
      </c>
      <c r="P13375" t="s">
        <v>203</v>
      </c>
      <c r="R13375" t="s">
        <v>934</v>
      </c>
      <c r="S13375" t="s">
        <v>88</v>
      </c>
    </row>
    <row r="13376" spans="1:19" x14ac:dyDescent="0.2">
      <c r="A13376" t="s">
        <v>4732</v>
      </c>
      <c r="B13376" t="s">
        <v>17</v>
      </c>
      <c r="C13376">
        <v>2011</v>
      </c>
      <c r="D13376" s="1" t="d">
        <v>2003-08-10</v>
      </c>
      <c r="E13376" s="1" t="str">
        <f t="shared" si="416"/>
        <v>2003</v>
      </c>
      <c r="F13376" s="1" t="str">
        <f t="shared" si="417"/>
        <v>Aug</v>
      </c>
      <c r="G13376" t="s">
        <v>272</v>
      </c>
      <c r="H13376" t="s">
        <v>372</v>
      </c>
      <c r="I13376">
        <v>0</v>
      </c>
      <c r="J13376">
        <v>0</v>
      </c>
      <c r="K13376">
        <v>0.05</v>
      </c>
      <c r="L13376">
        <v>0</v>
      </c>
      <c r="M13376">
        <v>0.05</v>
      </c>
    </row>
    <row r="13377" spans="1:19" x14ac:dyDescent="0.2">
      <c r="A13377" t="s">
        <v>10927</v>
      </c>
      <c r="B13377" t="s">
        <v>148</v>
      </c>
      <c r="C13377">
        <v>2010</v>
      </c>
      <c r="D13377" s="1" t="d">
        <v>2014-11-13</v>
      </c>
      <c r="E13377" s="1" t="str">
        <f t="shared" si="416"/>
        <v>2014</v>
      </c>
      <c r="F13377" s="1" t="str">
        <f t="shared" si="417"/>
        <v>Nov</v>
      </c>
      <c r="G13377" t="s">
        <v>39</v>
      </c>
      <c r="H13377" t="s">
        <v>7658</v>
      </c>
      <c r="I13377">
        <v>0</v>
      </c>
      <c r="J13377">
        <v>0.04</v>
      </c>
      <c r="K13377">
        <v>0</v>
      </c>
      <c r="L13377">
        <v>0.01</v>
      </c>
      <c r="M13377">
        <v>0.05</v>
      </c>
      <c r="N13377">
        <v>49</v>
      </c>
      <c r="O13377">
        <v>5</v>
      </c>
      <c r="P13377">
        <v>6.2</v>
      </c>
      <c r="Q13377">
        <v>27</v>
      </c>
      <c r="R13377" t="s">
        <v>10928</v>
      </c>
      <c r="S13377" t="s">
        <v>20</v>
      </c>
    </row>
    <row r="13378" spans="1:19" x14ac:dyDescent="0.2">
      <c r="A13378" t="s">
        <v>9881</v>
      </c>
      <c r="B13378" t="s">
        <v>49</v>
      </c>
      <c r="C13378">
        <v>2011</v>
      </c>
      <c r="D13378" s="1" t="d">
        <v>2001-08-28</v>
      </c>
      <c r="E13378" s="1" t="str">
        <f t="shared" si="416"/>
        <v>2001</v>
      </c>
      <c r="F13378" s="1" t="str">
        <f t="shared" si="417"/>
        <v>Aug</v>
      </c>
      <c r="G13378" t="s">
        <v>18</v>
      </c>
      <c r="H13378" t="s">
        <v>5573</v>
      </c>
      <c r="I13378">
        <v>0</v>
      </c>
      <c r="J13378">
        <v>0.04</v>
      </c>
      <c r="K13378">
        <v>0</v>
      </c>
      <c r="L13378">
        <v>0.01</v>
      </c>
      <c r="M13378">
        <v>0.05</v>
      </c>
      <c r="R13378" t="s">
        <v>5573</v>
      </c>
    </row>
    <row r="13379" spans="1:19" x14ac:dyDescent="0.2">
      <c r="A13379" t="s">
        <v>10929</v>
      </c>
      <c r="B13379" t="s">
        <v>104</v>
      </c>
      <c r="C13379">
        <v>2001</v>
      </c>
      <c r="D13379" s="1" t="d">
        <v>2020-09-22</v>
      </c>
      <c r="E13379" s="1" t="str">
        <f t="shared" ref="E13379:E13442" si="418">TEXT(D13379,"yyyy")</f>
        <v>2020</v>
      </c>
      <c r="F13379" s="1" t="str">
        <f t="shared" ref="F13379:F13442" si="419">TEXT(D13379,"mmm")</f>
        <v>Sep</v>
      </c>
      <c r="G13379" t="s">
        <v>37</v>
      </c>
      <c r="H13379" t="s">
        <v>372</v>
      </c>
      <c r="I13379">
        <v>0.03</v>
      </c>
      <c r="J13379">
        <v>0.02</v>
      </c>
      <c r="K13379">
        <v>0</v>
      </c>
      <c r="L13379">
        <v>0</v>
      </c>
      <c r="M13379">
        <v>0.05</v>
      </c>
      <c r="N13379">
        <v>71</v>
      </c>
      <c r="O13379">
        <v>13</v>
      </c>
      <c r="P13379">
        <v>6.7</v>
      </c>
      <c r="Q13379">
        <v>6</v>
      </c>
      <c r="R13379" t="s">
        <v>10930</v>
      </c>
      <c r="S13379" t="s">
        <v>88</v>
      </c>
    </row>
    <row r="13380" spans="1:19" x14ac:dyDescent="0.2">
      <c r="A13380" t="s">
        <v>10931</v>
      </c>
      <c r="B13380" t="s">
        <v>32</v>
      </c>
      <c r="C13380">
        <v>2011</v>
      </c>
      <c r="D13380" s="1" t="d">
        <v>2017-01-31</v>
      </c>
      <c r="E13380" s="1" t="str">
        <f t="shared" si="418"/>
        <v>2017</v>
      </c>
      <c r="F13380" s="1" t="str">
        <f t="shared" si="419"/>
        <v>Jan</v>
      </c>
      <c r="G13380" t="s">
        <v>50</v>
      </c>
      <c r="H13380" t="s">
        <v>372</v>
      </c>
      <c r="I13380">
        <v>0</v>
      </c>
      <c r="J13380">
        <v>0</v>
      </c>
      <c r="K13380">
        <v>0.05</v>
      </c>
      <c r="L13380">
        <v>0</v>
      </c>
      <c r="M13380">
        <v>0.05</v>
      </c>
    </row>
    <row r="13381" spans="1:19" x14ac:dyDescent="0.2">
      <c r="A13381" t="s">
        <v>10932</v>
      </c>
      <c r="B13381" t="s">
        <v>104</v>
      </c>
      <c r="C13381">
        <v>1996</v>
      </c>
      <c r="D13381" s="1" t="d">
        <v>2002-11-23</v>
      </c>
      <c r="E13381" s="1" t="str">
        <f t="shared" si="418"/>
        <v>2002</v>
      </c>
      <c r="F13381" s="1" t="str">
        <f t="shared" si="419"/>
        <v>Nov</v>
      </c>
      <c r="G13381" t="s">
        <v>101</v>
      </c>
      <c r="H13381" t="s">
        <v>134</v>
      </c>
      <c r="I13381">
        <v>0.03</v>
      </c>
      <c r="J13381">
        <v>0.02</v>
      </c>
      <c r="K13381">
        <v>0</v>
      </c>
      <c r="L13381">
        <v>0</v>
      </c>
      <c r="M13381">
        <v>0.05</v>
      </c>
    </row>
    <row r="13382" spans="1:19" x14ac:dyDescent="0.2">
      <c r="A13382" t="s">
        <v>10933</v>
      </c>
      <c r="B13382" t="s">
        <v>17</v>
      </c>
      <c r="C13382">
        <v>2007</v>
      </c>
      <c r="D13382" s="1" t="d">
        <v>1992-05-28</v>
      </c>
      <c r="E13382" s="1" t="str">
        <f t="shared" si="418"/>
        <v>1992</v>
      </c>
      <c r="F13382" s="1" t="str">
        <f t="shared" si="419"/>
        <v>May</v>
      </c>
      <c r="G13382" t="s">
        <v>24</v>
      </c>
      <c r="H13382" t="s">
        <v>2930</v>
      </c>
      <c r="I13382">
        <v>0.04</v>
      </c>
      <c r="J13382">
        <v>0</v>
      </c>
      <c r="K13382">
        <v>0</v>
      </c>
      <c r="L13382">
        <v>0</v>
      </c>
      <c r="M13382">
        <v>0.05</v>
      </c>
      <c r="P13382">
        <v>0.3</v>
      </c>
      <c r="Q13382">
        <v>4</v>
      </c>
      <c r="R13382" t="s">
        <v>5837</v>
      </c>
      <c r="S13382" t="s">
        <v>20</v>
      </c>
    </row>
    <row r="13383" spans="1:19" x14ac:dyDescent="0.2">
      <c r="A13383" t="s">
        <v>7832</v>
      </c>
      <c r="B13383" t="s">
        <v>159</v>
      </c>
      <c r="C13383">
        <v>2006</v>
      </c>
      <c r="D13383" s="1" t="d">
        <v>2014-06-25</v>
      </c>
      <c r="E13383" s="1" t="str">
        <f t="shared" si="418"/>
        <v>2014</v>
      </c>
      <c r="F13383" s="1" t="str">
        <f t="shared" si="419"/>
        <v>Jun</v>
      </c>
      <c r="G13383" t="s">
        <v>28</v>
      </c>
      <c r="H13383" t="s">
        <v>234</v>
      </c>
      <c r="I13383">
        <v>0.04</v>
      </c>
      <c r="J13383">
        <v>0</v>
      </c>
      <c r="K13383">
        <v>0</v>
      </c>
      <c r="L13383">
        <v>0</v>
      </c>
      <c r="M13383">
        <v>0.05</v>
      </c>
      <c r="N13383">
        <v>64</v>
      </c>
      <c r="O13383">
        <v>29</v>
      </c>
      <c r="P13383">
        <v>7.3</v>
      </c>
      <c r="Q13383">
        <v>13</v>
      </c>
      <c r="R13383" t="s">
        <v>10934</v>
      </c>
      <c r="S13383" t="s">
        <v>112</v>
      </c>
    </row>
    <row r="13384" spans="1:19" x14ac:dyDescent="0.2">
      <c r="A13384" t="s">
        <v>7241</v>
      </c>
      <c r="B13384" t="s">
        <v>189</v>
      </c>
      <c r="C13384">
        <v>2003</v>
      </c>
      <c r="D13384" s="1" t="d">
        <v>2016-07-31</v>
      </c>
      <c r="E13384" s="1" t="str">
        <f t="shared" si="418"/>
        <v>2016</v>
      </c>
      <c r="F13384" s="1" t="str">
        <f t="shared" si="419"/>
        <v>Jul</v>
      </c>
      <c r="G13384" t="s">
        <v>86</v>
      </c>
      <c r="H13384" t="s">
        <v>329</v>
      </c>
      <c r="I13384">
        <v>0.04</v>
      </c>
      <c r="J13384">
        <v>0.01</v>
      </c>
      <c r="K13384">
        <v>0</v>
      </c>
      <c r="L13384">
        <v>0</v>
      </c>
      <c r="M13384">
        <v>0.05</v>
      </c>
    </row>
    <row r="13385" spans="1:19" x14ac:dyDescent="0.2">
      <c r="A13385" t="s">
        <v>10935</v>
      </c>
      <c r="B13385" t="s">
        <v>17</v>
      </c>
      <c r="C13385">
        <v>2010</v>
      </c>
      <c r="D13385" s="1" t="d">
        <v>2004-02-21</v>
      </c>
      <c r="E13385" s="1" t="str">
        <f t="shared" si="418"/>
        <v>2004</v>
      </c>
      <c r="F13385" s="1" t="str">
        <f t="shared" si="419"/>
        <v>Feb</v>
      </c>
      <c r="G13385" t="s">
        <v>18</v>
      </c>
      <c r="H13385" t="s">
        <v>10936</v>
      </c>
      <c r="I13385">
        <v>0.02</v>
      </c>
      <c r="J13385">
        <v>0.02</v>
      </c>
      <c r="K13385">
        <v>0</v>
      </c>
      <c r="L13385">
        <v>0</v>
      </c>
      <c r="M13385">
        <v>0.05</v>
      </c>
    </row>
    <row r="13386" spans="1:19" x14ac:dyDescent="0.2">
      <c r="A13386" t="s">
        <v>3988</v>
      </c>
      <c r="B13386" t="s">
        <v>171</v>
      </c>
      <c r="C13386">
        <v>2016</v>
      </c>
      <c r="D13386" s="1" t="d">
        <v>2018-10-27</v>
      </c>
      <c r="E13386" s="1" t="str">
        <f t="shared" si="418"/>
        <v>2018</v>
      </c>
      <c r="F13386" s="1" t="str">
        <f t="shared" si="419"/>
        <v>Oct</v>
      </c>
      <c r="G13386" t="s">
        <v>18</v>
      </c>
      <c r="H13386" t="s">
        <v>234</v>
      </c>
      <c r="I13386">
        <v>0.01</v>
      </c>
      <c r="J13386">
        <v>0.03</v>
      </c>
      <c r="K13386">
        <v>0</v>
      </c>
      <c r="L13386">
        <v>0</v>
      </c>
      <c r="M13386">
        <v>0.05</v>
      </c>
      <c r="N13386">
        <v>87</v>
      </c>
      <c r="O13386">
        <v>12</v>
      </c>
      <c r="P13386">
        <v>6.1</v>
      </c>
      <c r="Q13386">
        <v>84</v>
      </c>
      <c r="R13386" t="s">
        <v>357</v>
      </c>
      <c r="S13386" t="s">
        <v>20</v>
      </c>
    </row>
    <row r="13387" spans="1:19" x14ac:dyDescent="0.2">
      <c r="A13387" t="s">
        <v>471</v>
      </c>
      <c r="B13387" t="s">
        <v>148</v>
      </c>
      <c r="C13387">
        <v>2009</v>
      </c>
      <c r="D13387" s="1" t="d">
        <v>2021-04-19</v>
      </c>
      <c r="E13387" s="1" t="str">
        <f t="shared" si="418"/>
        <v>2021</v>
      </c>
      <c r="F13387" s="1" t="str">
        <f t="shared" si="419"/>
        <v>Apr</v>
      </c>
      <c r="G13387" t="s">
        <v>18</v>
      </c>
      <c r="H13387" t="s">
        <v>134</v>
      </c>
      <c r="I13387">
        <v>0</v>
      </c>
      <c r="J13387">
        <v>0.04</v>
      </c>
      <c r="K13387">
        <v>0</v>
      </c>
      <c r="L13387">
        <v>0.01</v>
      </c>
      <c r="M13387">
        <v>0.05</v>
      </c>
      <c r="N13387">
        <v>72</v>
      </c>
      <c r="O13387">
        <v>14</v>
      </c>
      <c r="P13387">
        <v>3.8</v>
      </c>
      <c r="Q13387">
        <v>59</v>
      </c>
      <c r="R13387" t="s">
        <v>135</v>
      </c>
      <c r="S13387" t="s">
        <v>20</v>
      </c>
    </row>
    <row r="13388" spans="1:19" x14ac:dyDescent="0.2">
      <c r="A13388" t="s">
        <v>10937</v>
      </c>
      <c r="B13388" t="s">
        <v>148</v>
      </c>
      <c r="C13388">
        <v>2011</v>
      </c>
      <c r="D13388" s="1" t="d">
        <v>2006-08-17</v>
      </c>
      <c r="E13388" s="1" t="str">
        <f t="shared" si="418"/>
        <v>2006</v>
      </c>
      <c r="F13388" s="1" t="str">
        <f t="shared" si="419"/>
        <v>Aug</v>
      </c>
      <c r="G13388" t="s">
        <v>50</v>
      </c>
      <c r="H13388" t="s">
        <v>6810</v>
      </c>
      <c r="I13388">
        <v>0.02</v>
      </c>
      <c r="J13388">
        <v>0.02</v>
      </c>
      <c r="K13388">
        <v>0</v>
      </c>
      <c r="L13388">
        <v>0.01</v>
      </c>
      <c r="M13388">
        <v>0.05</v>
      </c>
    </row>
    <row r="13389" spans="1:19" x14ac:dyDescent="0.2">
      <c r="A13389" t="s">
        <v>7227</v>
      </c>
      <c r="B13389" t="s">
        <v>17</v>
      </c>
      <c r="C13389">
        <v>2006</v>
      </c>
      <c r="D13389" s="1" t="d">
        <v>2018-10-31</v>
      </c>
      <c r="E13389" s="1" t="str">
        <f t="shared" si="418"/>
        <v>2018</v>
      </c>
      <c r="F13389" s="1" t="str">
        <f t="shared" si="419"/>
        <v>Oct</v>
      </c>
      <c r="G13389" t="s">
        <v>34</v>
      </c>
      <c r="H13389" t="s">
        <v>71</v>
      </c>
      <c r="I13389">
        <v>0.04</v>
      </c>
      <c r="J13389">
        <v>0</v>
      </c>
      <c r="K13389">
        <v>0</v>
      </c>
      <c r="L13389">
        <v>0</v>
      </c>
      <c r="M13389">
        <v>0.05</v>
      </c>
    </row>
    <row r="13390" spans="1:19" x14ac:dyDescent="0.2">
      <c r="A13390" t="s">
        <v>4229</v>
      </c>
      <c r="B13390" t="s">
        <v>189</v>
      </c>
      <c r="C13390">
        <v>2005</v>
      </c>
      <c r="D13390" s="1" t="d">
        <v>2005-12-10</v>
      </c>
      <c r="E13390" s="1" t="str">
        <f t="shared" si="418"/>
        <v>2005</v>
      </c>
      <c r="F13390" s="1" t="str">
        <f t="shared" si="419"/>
        <v>Dec</v>
      </c>
      <c r="G13390" t="s">
        <v>37</v>
      </c>
      <c r="H13390" t="s">
        <v>111</v>
      </c>
      <c r="I13390">
        <v>0.04</v>
      </c>
      <c r="J13390">
        <v>0.01</v>
      </c>
      <c r="K13390">
        <v>0</v>
      </c>
      <c r="L13390">
        <v>0</v>
      </c>
      <c r="M13390">
        <v>0.05</v>
      </c>
      <c r="N13390">
        <v>72</v>
      </c>
      <c r="O13390">
        <v>8</v>
      </c>
      <c r="P13390">
        <v>7.8</v>
      </c>
      <c r="Q13390">
        <v>5</v>
      </c>
      <c r="R13390" t="s">
        <v>4230</v>
      </c>
      <c r="S13390" t="s">
        <v>53</v>
      </c>
    </row>
    <row r="13391" spans="1:19" x14ac:dyDescent="0.2">
      <c r="A13391" t="s">
        <v>9607</v>
      </c>
      <c r="B13391" t="s">
        <v>49</v>
      </c>
      <c r="C13391">
        <v>2015</v>
      </c>
      <c r="D13391" s="1" t="d">
        <v>2015-04-18</v>
      </c>
      <c r="E13391" s="1" t="str">
        <f t="shared" si="418"/>
        <v>2015</v>
      </c>
      <c r="F13391" s="1" t="str">
        <f t="shared" si="419"/>
        <v>Apr</v>
      </c>
      <c r="G13391" t="s">
        <v>28</v>
      </c>
      <c r="H13391" t="s">
        <v>933</v>
      </c>
      <c r="I13391">
        <v>0</v>
      </c>
      <c r="J13391">
        <v>0</v>
      </c>
      <c r="K13391">
        <v>0.05</v>
      </c>
      <c r="L13391">
        <v>0</v>
      </c>
      <c r="M13391">
        <v>0.05</v>
      </c>
    </row>
    <row r="13392" spans="1:19" x14ac:dyDescent="0.2">
      <c r="A13392" t="s">
        <v>10045</v>
      </c>
      <c r="B13392" t="s">
        <v>137</v>
      </c>
      <c r="C13392">
        <v>2006</v>
      </c>
      <c r="D13392" s="1" t="d">
        <v>1999-01-14</v>
      </c>
      <c r="E13392" s="1" t="str">
        <f t="shared" si="418"/>
        <v>1999</v>
      </c>
      <c r="F13392" s="1" t="str">
        <f t="shared" si="419"/>
        <v>Jan</v>
      </c>
      <c r="G13392" t="s">
        <v>272</v>
      </c>
      <c r="H13392" t="s">
        <v>484</v>
      </c>
      <c r="I13392">
        <v>0.03</v>
      </c>
      <c r="J13392">
        <v>0.01</v>
      </c>
      <c r="K13392">
        <v>0</v>
      </c>
      <c r="L13392">
        <v>0</v>
      </c>
      <c r="M13392">
        <v>0.05</v>
      </c>
      <c r="N13392">
        <v>69</v>
      </c>
      <c r="O13392">
        <v>27</v>
      </c>
      <c r="P13392" t="s">
        <v>203</v>
      </c>
      <c r="R13392" t="s">
        <v>473</v>
      </c>
      <c r="S13392" t="s">
        <v>53</v>
      </c>
    </row>
    <row r="13393" spans="1:19" x14ac:dyDescent="0.2">
      <c r="A13393" t="s">
        <v>8350</v>
      </c>
      <c r="B13393" t="s">
        <v>1015</v>
      </c>
      <c r="C13393">
        <v>2014</v>
      </c>
      <c r="D13393" s="1" t="d">
        <v>2003-09-19</v>
      </c>
      <c r="E13393" s="1" t="str">
        <f t="shared" si="418"/>
        <v>2003</v>
      </c>
      <c r="F13393" s="1" t="str">
        <f t="shared" si="419"/>
        <v>Sep</v>
      </c>
      <c r="G13393" t="s">
        <v>30</v>
      </c>
      <c r="H13393" t="s">
        <v>151</v>
      </c>
      <c r="I13393">
        <v>0</v>
      </c>
      <c r="J13393">
        <v>0</v>
      </c>
      <c r="K13393">
        <v>0.05</v>
      </c>
      <c r="L13393">
        <v>0</v>
      </c>
      <c r="M13393">
        <v>0.05</v>
      </c>
    </row>
    <row r="13394" spans="1:19" x14ac:dyDescent="0.2">
      <c r="A13394" t="s">
        <v>689</v>
      </c>
      <c r="B13394" t="s">
        <v>148</v>
      </c>
      <c r="C13394">
        <v>2000</v>
      </c>
      <c r="D13394" s="1" t="d">
        <v>1996-10-20</v>
      </c>
      <c r="E13394" s="1" t="str">
        <f t="shared" si="418"/>
        <v>1996</v>
      </c>
      <c r="F13394" s="1" t="str">
        <f t="shared" si="419"/>
        <v>Oct</v>
      </c>
      <c r="G13394" t="s">
        <v>39</v>
      </c>
      <c r="H13394" t="s">
        <v>134</v>
      </c>
      <c r="I13394">
        <v>0.01</v>
      </c>
      <c r="J13394">
        <v>0.03</v>
      </c>
      <c r="K13394">
        <v>0</v>
      </c>
      <c r="L13394">
        <v>0.01</v>
      </c>
      <c r="M13394">
        <v>0.05</v>
      </c>
      <c r="N13394">
        <v>92</v>
      </c>
      <c r="O13394">
        <v>38</v>
      </c>
      <c r="P13394">
        <v>7.9</v>
      </c>
      <c r="Q13394">
        <v>451</v>
      </c>
      <c r="R13394" t="s">
        <v>447</v>
      </c>
      <c r="S13394" t="s">
        <v>88</v>
      </c>
    </row>
    <row r="13395" spans="1:19" x14ac:dyDescent="0.2">
      <c r="A13395" t="s">
        <v>10938</v>
      </c>
      <c r="B13395" t="s">
        <v>95</v>
      </c>
      <c r="C13395">
        <v>1997</v>
      </c>
      <c r="D13395" s="1" t="d">
        <v>2001-03-23</v>
      </c>
      <c r="E13395" s="1" t="str">
        <f t="shared" si="418"/>
        <v>2001</v>
      </c>
      <c r="F13395" s="1" t="str">
        <f t="shared" si="419"/>
        <v>Mar</v>
      </c>
      <c r="G13395" t="s">
        <v>37</v>
      </c>
      <c r="H13395" t="s">
        <v>523</v>
      </c>
      <c r="I13395">
        <v>0</v>
      </c>
      <c r="J13395">
        <v>0</v>
      </c>
      <c r="K13395">
        <v>0.05</v>
      </c>
      <c r="L13395">
        <v>0</v>
      </c>
      <c r="M13395">
        <v>0.05</v>
      </c>
    </row>
    <row r="13396" spans="1:19" x14ac:dyDescent="0.2">
      <c r="A13396" t="s">
        <v>10939</v>
      </c>
      <c r="B13396" t="s">
        <v>17</v>
      </c>
      <c r="C13396">
        <v>2007</v>
      </c>
      <c r="D13396" s="1" t="d">
        <v>2009-09-03</v>
      </c>
      <c r="E13396" s="1" t="str">
        <f t="shared" si="418"/>
        <v>2009</v>
      </c>
      <c r="F13396" s="1" t="str">
        <f t="shared" si="419"/>
        <v>Sep</v>
      </c>
      <c r="G13396" t="s">
        <v>39</v>
      </c>
      <c r="H13396" t="s">
        <v>202</v>
      </c>
      <c r="I13396">
        <v>0.04</v>
      </c>
      <c r="J13396">
        <v>0</v>
      </c>
      <c r="K13396">
        <v>0</v>
      </c>
      <c r="L13396">
        <v>0</v>
      </c>
      <c r="M13396">
        <v>0.05</v>
      </c>
      <c r="P13396" t="s">
        <v>203</v>
      </c>
      <c r="R13396" t="s">
        <v>10205</v>
      </c>
      <c r="S13396" t="s">
        <v>20</v>
      </c>
    </row>
    <row r="13397" spans="1:19" x14ac:dyDescent="0.2">
      <c r="A13397" t="s">
        <v>10940</v>
      </c>
      <c r="B13397" t="s">
        <v>148</v>
      </c>
      <c r="C13397">
        <v>2011</v>
      </c>
      <c r="D13397" s="1" t="d">
        <v>2017-10-02</v>
      </c>
      <c r="E13397" s="1" t="str">
        <f t="shared" si="418"/>
        <v>2017</v>
      </c>
      <c r="F13397" s="1" t="str">
        <f t="shared" si="419"/>
        <v>Oct</v>
      </c>
      <c r="G13397" t="s">
        <v>18</v>
      </c>
      <c r="H13397" t="s">
        <v>134</v>
      </c>
      <c r="I13397">
        <v>0</v>
      </c>
      <c r="J13397">
        <v>0.03</v>
      </c>
      <c r="K13397">
        <v>0</v>
      </c>
      <c r="L13397">
        <v>0.01</v>
      </c>
      <c r="M13397">
        <v>0.05</v>
      </c>
      <c r="N13397">
        <v>72</v>
      </c>
      <c r="O13397">
        <v>11</v>
      </c>
      <c r="P13397">
        <v>3.9</v>
      </c>
      <c r="Q13397">
        <v>24</v>
      </c>
      <c r="R13397" t="s">
        <v>10941</v>
      </c>
      <c r="S13397" t="s">
        <v>20</v>
      </c>
    </row>
    <row r="13398" spans="1:19" x14ac:dyDescent="0.2">
      <c r="A13398" t="s">
        <v>7575</v>
      </c>
      <c r="B13398" t="s">
        <v>17</v>
      </c>
      <c r="C13398">
        <v>2007</v>
      </c>
      <c r="D13398" s="1" t="d">
        <v>2013-05-20</v>
      </c>
      <c r="E13398" s="1" t="str">
        <f t="shared" si="418"/>
        <v>2013</v>
      </c>
      <c r="F13398" s="1" t="str">
        <f t="shared" si="419"/>
        <v>May</v>
      </c>
      <c r="G13398" t="s">
        <v>30</v>
      </c>
      <c r="H13398" t="s">
        <v>202</v>
      </c>
      <c r="I13398">
        <v>0.04</v>
      </c>
      <c r="J13398">
        <v>0</v>
      </c>
      <c r="K13398">
        <v>0</v>
      </c>
      <c r="L13398">
        <v>0</v>
      </c>
      <c r="M13398">
        <v>0.05</v>
      </c>
      <c r="P13398" t="s">
        <v>203</v>
      </c>
      <c r="R13398" t="s">
        <v>6900</v>
      </c>
      <c r="S13398" t="s">
        <v>20</v>
      </c>
    </row>
    <row r="13399" spans="1:19" x14ac:dyDescent="0.2">
      <c r="A13399" t="s">
        <v>10942</v>
      </c>
      <c r="B13399" t="s">
        <v>55</v>
      </c>
      <c r="C13399">
        <v>2001</v>
      </c>
      <c r="D13399" s="1" t="d">
        <v>1994-02-09</v>
      </c>
      <c r="E13399" s="1" t="str">
        <f t="shared" si="418"/>
        <v>1994</v>
      </c>
      <c r="F13399" s="1" t="str">
        <f t="shared" si="419"/>
        <v>Feb</v>
      </c>
      <c r="G13399" t="s">
        <v>34</v>
      </c>
      <c r="H13399" t="s">
        <v>484</v>
      </c>
      <c r="I13399">
        <v>0.02</v>
      </c>
      <c r="J13399">
        <v>0.02</v>
      </c>
      <c r="K13399">
        <v>0</v>
      </c>
      <c r="L13399">
        <v>0.01</v>
      </c>
      <c r="M13399">
        <v>0.05</v>
      </c>
      <c r="N13399">
        <v>82</v>
      </c>
      <c r="O13399">
        <v>21</v>
      </c>
      <c r="P13399">
        <v>8.6999999999999993</v>
      </c>
      <c r="Q13399">
        <v>25</v>
      </c>
      <c r="R13399" t="s">
        <v>8679</v>
      </c>
      <c r="S13399" t="s">
        <v>20</v>
      </c>
    </row>
    <row r="13400" spans="1:19" x14ac:dyDescent="0.2">
      <c r="A13400" t="s">
        <v>10943</v>
      </c>
      <c r="B13400" t="s">
        <v>159</v>
      </c>
      <c r="C13400">
        <v>2006</v>
      </c>
      <c r="D13400" s="1" t="d">
        <v>1989-08-25</v>
      </c>
      <c r="E13400" s="1" t="str">
        <f t="shared" si="418"/>
        <v>1989</v>
      </c>
      <c r="F13400" s="1" t="str">
        <f t="shared" si="419"/>
        <v>Aug</v>
      </c>
      <c r="G13400" t="s">
        <v>34</v>
      </c>
      <c r="H13400" t="s">
        <v>372</v>
      </c>
      <c r="I13400">
        <v>0</v>
      </c>
      <c r="J13400">
        <v>0</v>
      </c>
      <c r="K13400">
        <v>0.05</v>
      </c>
      <c r="L13400">
        <v>0</v>
      </c>
      <c r="M13400">
        <v>0.05</v>
      </c>
    </row>
    <row r="13401" spans="1:19" x14ac:dyDescent="0.2">
      <c r="A13401" t="s">
        <v>10944</v>
      </c>
      <c r="B13401" t="s">
        <v>189</v>
      </c>
      <c r="C13401">
        <v>2003</v>
      </c>
      <c r="D13401" s="1" t="d">
        <v>2020-10-03</v>
      </c>
      <c r="E13401" s="1" t="str">
        <f t="shared" si="418"/>
        <v>2020</v>
      </c>
      <c r="F13401" s="1" t="str">
        <f t="shared" si="419"/>
        <v>Oct</v>
      </c>
      <c r="G13401" t="s">
        <v>30</v>
      </c>
      <c r="H13401" t="s">
        <v>3700</v>
      </c>
      <c r="I13401">
        <v>0.04</v>
      </c>
      <c r="J13401">
        <v>0.01</v>
      </c>
      <c r="K13401">
        <v>0</v>
      </c>
      <c r="L13401">
        <v>0</v>
      </c>
      <c r="M13401">
        <v>0.05</v>
      </c>
      <c r="N13401">
        <v>54</v>
      </c>
      <c r="O13401">
        <v>12</v>
      </c>
      <c r="P13401" t="s">
        <v>203</v>
      </c>
      <c r="R13401" t="s">
        <v>2388</v>
      </c>
      <c r="S13401" t="s">
        <v>20</v>
      </c>
    </row>
    <row r="13402" spans="1:19" x14ac:dyDescent="0.2">
      <c r="A13402" t="s">
        <v>10945</v>
      </c>
      <c r="B13402" t="s">
        <v>32</v>
      </c>
      <c r="C13402">
        <v>2009</v>
      </c>
      <c r="D13402" s="1" t="d">
        <v>2002-11-14</v>
      </c>
      <c r="E13402" s="1" t="str">
        <f t="shared" si="418"/>
        <v>2002</v>
      </c>
      <c r="F13402" s="1" t="str">
        <f t="shared" si="419"/>
        <v>Nov</v>
      </c>
      <c r="G13402" t="s">
        <v>39</v>
      </c>
      <c r="H13402" t="s">
        <v>1722</v>
      </c>
      <c r="I13402">
        <v>0</v>
      </c>
      <c r="J13402">
        <v>0.04</v>
      </c>
      <c r="K13402">
        <v>0</v>
      </c>
      <c r="L13402">
        <v>0.01</v>
      </c>
      <c r="M13402">
        <v>0.05</v>
      </c>
    </row>
    <row r="13403" spans="1:19" x14ac:dyDescent="0.2">
      <c r="A13403" t="s">
        <v>10946</v>
      </c>
      <c r="B13403" t="s">
        <v>32</v>
      </c>
      <c r="C13403">
        <v>2006</v>
      </c>
      <c r="D13403" s="1" t="d">
        <v>2011-07-16</v>
      </c>
      <c r="E13403" s="1" t="str">
        <f t="shared" si="418"/>
        <v>2011</v>
      </c>
      <c r="F13403" s="1" t="str">
        <f t="shared" si="419"/>
        <v>Jul</v>
      </c>
      <c r="G13403" t="s">
        <v>30</v>
      </c>
      <c r="H13403" t="s">
        <v>4632</v>
      </c>
      <c r="I13403">
        <v>0.04</v>
      </c>
      <c r="J13403">
        <v>0</v>
      </c>
      <c r="K13403">
        <v>0</v>
      </c>
      <c r="L13403">
        <v>0</v>
      </c>
      <c r="M13403">
        <v>0.05</v>
      </c>
    </row>
    <row r="13404" spans="1:19" x14ac:dyDescent="0.2">
      <c r="A13404" t="s">
        <v>10947</v>
      </c>
      <c r="B13404" t="s">
        <v>1015</v>
      </c>
      <c r="C13404">
        <v>2012</v>
      </c>
      <c r="D13404" s="1" t="d">
        <v>2018-03-08</v>
      </c>
      <c r="E13404" s="1" t="str">
        <f t="shared" si="418"/>
        <v>2018</v>
      </c>
      <c r="F13404" s="1" t="str">
        <f t="shared" si="419"/>
        <v>Mar</v>
      </c>
      <c r="G13404" t="s">
        <v>101</v>
      </c>
      <c r="H13404" t="s">
        <v>250</v>
      </c>
      <c r="I13404">
        <v>0</v>
      </c>
      <c r="J13404">
        <v>0</v>
      </c>
      <c r="K13404">
        <v>0.05</v>
      </c>
      <c r="L13404">
        <v>0</v>
      </c>
      <c r="M13404">
        <v>0.05</v>
      </c>
    </row>
    <row r="13405" spans="1:19" x14ac:dyDescent="0.2">
      <c r="A13405" t="s">
        <v>10948</v>
      </c>
      <c r="B13405" t="s">
        <v>159</v>
      </c>
      <c r="C13405">
        <v>2012</v>
      </c>
      <c r="D13405" s="1" t="d">
        <v>1993-10-25</v>
      </c>
      <c r="E13405" s="1" t="str">
        <f t="shared" si="418"/>
        <v>1993</v>
      </c>
      <c r="F13405" s="1" t="str">
        <f t="shared" si="419"/>
        <v>Oct</v>
      </c>
      <c r="G13405" t="s">
        <v>34</v>
      </c>
      <c r="H13405" t="s">
        <v>7990</v>
      </c>
      <c r="I13405">
        <v>0</v>
      </c>
      <c r="J13405">
        <v>0</v>
      </c>
      <c r="K13405">
        <v>0.05</v>
      </c>
      <c r="L13405">
        <v>0</v>
      </c>
      <c r="M13405">
        <v>0.05</v>
      </c>
    </row>
    <row r="13406" spans="1:19" x14ac:dyDescent="0.2">
      <c r="A13406" t="s">
        <v>1221</v>
      </c>
      <c r="B13406" t="s">
        <v>44</v>
      </c>
      <c r="C13406">
        <v>2006</v>
      </c>
      <c r="D13406" s="1" t="d">
        <v>1990-07-04</v>
      </c>
      <c r="E13406" s="1" t="str">
        <f t="shared" si="418"/>
        <v>1990</v>
      </c>
      <c r="F13406" s="1" t="str">
        <f t="shared" si="419"/>
        <v>Jul</v>
      </c>
      <c r="G13406" t="s">
        <v>34</v>
      </c>
      <c r="H13406" t="s">
        <v>1222</v>
      </c>
      <c r="I13406">
        <v>0.04</v>
      </c>
      <c r="J13406">
        <v>0</v>
      </c>
      <c r="K13406">
        <v>0</v>
      </c>
      <c r="L13406">
        <v>0</v>
      </c>
      <c r="M13406">
        <v>0.05</v>
      </c>
    </row>
    <row r="13407" spans="1:19" x14ac:dyDescent="0.2">
      <c r="A13407" t="s">
        <v>10335</v>
      </c>
      <c r="B13407" t="s">
        <v>44</v>
      </c>
      <c r="C13407">
        <v>2013</v>
      </c>
      <c r="D13407" s="1" t="d">
        <v>2022-11-15</v>
      </c>
      <c r="E13407" s="1" t="str">
        <f t="shared" si="418"/>
        <v>2022</v>
      </c>
      <c r="F13407" s="1" t="str">
        <f t="shared" si="419"/>
        <v>Nov</v>
      </c>
      <c r="G13407" t="s">
        <v>37</v>
      </c>
      <c r="H13407" t="s">
        <v>71</v>
      </c>
      <c r="I13407">
        <v>0.04</v>
      </c>
      <c r="J13407">
        <v>0</v>
      </c>
      <c r="K13407">
        <v>0</v>
      </c>
      <c r="L13407">
        <v>0</v>
      </c>
      <c r="M13407">
        <v>0.05</v>
      </c>
      <c r="P13407">
        <v>6.1</v>
      </c>
      <c r="Q13407">
        <v>13</v>
      </c>
      <c r="R13407" t="s">
        <v>3395</v>
      </c>
      <c r="S13407" t="s">
        <v>112</v>
      </c>
    </row>
    <row r="13408" spans="1:19" x14ac:dyDescent="0.2">
      <c r="A13408" t="s">
        <v>10949</v>
      </c>
      <c r="B13408" t="s">
        <v>32</v>
      </c>
      <c r="C13408">
        <v>2007</v>
      </c>
      <c r="D13408" s="1" t="d">
        <v>1989-11-07</v>
      </c>
      <c r="E13408" s="1" t="str">
        <f t="shared" si="418"/>
        <v>1989</v>
      </c>
      <c r="F13408" s="1" t="str">
        <f t="shared" si="419"/>
        <v>Nov</v>
      </c>
      <c r="G13408" t="s">
        <v>1</v>
      </c>
      <c r="H13408" t="s">
        <v>10376</v>
      </c>
      <c r="I13408">
        <v>0.04</v>
      </c>
      <c r="J13408">
        <v>0</v>
      </c>
      <c r="K13408">
        <v>0</v>
      </c>
      <c r="L13408">
        <v>0</v>
      </c>
      <c r="M13408">
        <v>0.05</v>
      </c>
    </row>
    <row r="13409" spans="1:19" x14ac:dyDescent="0.2">
      <c r="A13409" t="s">
        <v>8427</v>
      </c>
      <c r="B13409" t="s">
        <v>1015</v>
      </c>
      <c r="C13409">
        <v>2011</v>
      </c>
      <c r="D13409" s="1" t="d">
        <v>1993-08-08</v>
      </c>
      <c r="E13409" s="1" t="str">
        <f t="shared" si="418"/>
        <v>1993</v>
      </c>
      <c r="F13409" s="1" t="str">
        <f t="shared" si="419"/>
        <v>Aug</v>
      </c>
      <c r="G13409" t="s">
        <v>101</v>
      </c>
      <c r="H13409" t="s">
        <v>992</v>
      </c>
      <c r="I13409">
        <v>0</v>
      </c>
      <c r="J13409">
        <v>0</v>
      </c>
      <c r="K13409">
        <v>0.05</v>
      </c>
      <c r="L13409">
        <v>0</v>
      </c>
      <c r="M13409">
        <v>0.05</v>
      </c>
    </row>
    <row r="13410" spans="1:19" x14ac:dyDescent="0.2">
      <c r="A13410" t="s">
        <v>7213</v>
      </c>
      <c r="B13410" t="s">
        <v>137</v>
      </c>
      <c r="C13410">
        <v>2004</v>
      </c>
      <c r="D13410" s="1" t="d">
        <v>2003-07-03</v>
      </c>
      <c r="E13410" s="1" t="str">
        <f t="shared" si="418"/>
        <v>2003</v>
      </c>
      <c r="F13410" s="1" t="str">
        <f t="shared" si="419"/>
        <v>Jul</v>
      </c>
      <c r="G13410" t="s">
        <v>34</v>
      </c>
      <c r="H13410" t="s">
        <v>1403</v>
      </c>
      <c r="I13410">
        <v>0.03</v>
      </c>
      <c r="J13410">
        <v>0.01</v>
      </c>
      <c r="K13410">
        <v>0</v>
      </c>
      <c r="L13410">
        <v>0</v>
      </c>
      <c r="M13410">
        <v>0.05</v>
      </c>
    </row>
    <row r="13411" spans="1:19" x14ac:dyDescent="0.2">
      <c r="A13411" t="s">
        <v>10950</v>
      </c>
      <c r="B13411" t="s">
        <v>104</v>
      </c>
      <c r="C13411">
        <v>1999</v>
      </c>
      <c r="D13411" s="1" t="d">
        <v>2001-03-30</v>
      </c>
      <c r="E13411" s="1" t="str">
        <f t="shared" si="418"/>
        <v>2001</v>
      </c>
      <c r="F13411" s="1" t="str">
        <f t="shared" si="419"/>
        <v>Mar</v>
      </c>
      <c r="G13411" t="s">
        <v>24</v>
      </c>
      <c r="H13411" t="s">
        <v>977</v>
      </c>
      <c r="I13411">
        <v>0.03</v>
      </c>
      <c r="J13411">
        <v>0.02</v>
      </c>
      <c r="K13411">
        <v>0</v>
      </c>
      <c r="L13411">
        <v>0</v>
      </c>
      <c r="M13411">
        <v>0.05</v>
      </c>
    </row>
    <row r="13412" spans="1:19" x14ac:dyDescent="0.2">
      <c r="A13412" t="s">
        <v>10951</v>
      </c>
      <c r="B13412" t="s">
        <v>17</v>
      </c>
      <c r="C13412">
        <v>2007</v>
      </c>
      <c r="D13412" s="1" t="d">
        <v>1996-07-09</v>
      </c>
      <c r="E13412" s="1" t="str">
        <f t="shared" si="418"/>
        <v>1996</v>
      </c>
      <c r="F13412" s="1" t="str">
        <f t="shared" si="419"/>
        <v>Jul</v>
      </c>
      <c r="G13412" t="s">
        <v>37</v>
      </c>
      <c r="H13412" t="s">
        <v>202</v>
      </c>
      <c r="I13412">
        <v>0.04</v>
      </c>
      <c r="J13412">
        <v>0</v>
      </c>
      <c r="K13412">
        <v>0</v>
      </c>
      <c r="L13412">
        <v>0</v>
      </c>
      <c r="M13412">
        <v>0.05</v>
      </c>
      <c r="P13412" t="s">
        <v>203</v>
      </c>
      <c r="R13412" t="s">
        <v>10952</v>
      </c>
      <c r="S13412" t="s">
        <v>112</v>
      </c>
    </row>
    <row r="13413" spans="1:19" x14ac:dyDescent="0.2">
      <c r="A13413" t="s">
        <v>10644</v>
      </c>
      <c r="B13413" t="s">
        <v>79</v>
      </c>
      <c r="C13413">
        <v>2011</v>
      </c>
      <c r="D13413" s="1" t="d">
        <v>2020-04-29</v>
      </c>
      <c r="E13413" s="1" t="str">
        <f t="shared" si="418"/>
        <v>2020</v>
      </c>
      <c r="F13413" s="1" t="str">
        <f t="shared" si="419"/>
        <v>Apr</v>
      </c>
      <c r="G13413" t="s">
        <v>37</v>
      </c>
      <c r="H13413" t="s">
        <v>155</v>
      </c>
      <c r="I13413">
        <v>0.04</v>
      </c>
      <c r="J13413">
        <v>0</v>
      </c>
      <c r="K13413">
        <v>0</v>
      </c>
      <c r="L13413">
        <v>0</v>
      </c>
      <c r="M13413">
        <v>0.05</v>
      </c>
      <c r="P13413" t="s">
        <v>203</v>
      </c>
      <c r="R13413" t="s">
        <v>1444</v>
      </c>
      <c r="S13413" t="s">
        <v>112</v>
      </c>
    </row>
    <row r="13414" spans="1:19" x14ac:dyDescent="0.2">
      <c r="A13414" t="s">
        <v>5449</v>
      </c>
      <c r="B13414" t="s">
        <v>44</v>
      </c>
      <c r="C13414">
        <v>2007</v>
      </c>
      <c r="D13414" s="1" t="d">
        <v>2004-09-06</v>
      </c>
      <c r="E13414" s="1" t="str">
        <f t="shared" si="418"/>
        <v>2004</v>
      </c>
      <c r="F13414" s="1" t="str">
        <f t="shared" si="419"/>
        <v>Sep</v>
      </c>
      <c r="G13414" t="s">
        <v>18</v>
      </c>
      <c r="H13414" t="s">
        <v>1209</v>
      </c>
      <c r="I13414">
        <v>0.04</v>
      </c>
      <c r="J13414">
        <v>0</v>
      </c>
      <c r="K13414">
        <v>0</v>
      </c>
      <c r="L13414">
        <v>0</v>
      </c>
      <c r="M13414">
        <v>0.05</v>
      </c>
      <c r="N13414">
        <v>39</v>
      </c>
      <c r="O13414">
        <v>4</v>
      </c>
      <c r="P13414">
        <v>3</v>
      </c>
      <c r="Q13414">
        <v>4</v>
      </c>
      <c r="R13414" t="s">
        <v>3181</v>
      </c>
      <c r="S13414" t="s">
        <v>88</v>
      </c>
    </row>
    <row r="13415" spans="1:19" x14ac:dyDescent="0.2">
      <c r="A13415" t="s">
        <v>6017</v>
      </c>
      <c r="B13415" t="s">
        <v>171</v>
      </c>
      <c r="C13415">
        <v>2016</v>
      </c>
      <c r="D13415" s="1" t="d">
        <v>2020-02-27</v>
      </c>
      <c r="E13415" s="1" t="str">
        <f t="shared" si="418"/>
        <v>2020</v>
      </c>
      <c r="F13415" s="1" t="str">
        <f t="shared" si="419"/>
        <v>Feb</v>
      </c>
      <c r="G13415" t="s">
        <v>272</v>
      </c>
      <c r="H13415" t="s">
        <v>51</v>
      </c>
      <c r="I13415">
        <v>0.02</v>
      </c>
      <c r="J13415">
        <v>0.02</v>
      </c>
      <c r="K13415">
        <v>0</v>
      </c>
      <c r="L13415">
        <v>0</v>
      </c>
      <c r="M13415">
        <v>0.05</v>
      </c>
      <c r="N13415">
        <v>87</v>
      </c>
      <c r="O13415">
        <v>17</v>
      </c>
      <c r="P13415">
        <v>8.1</v>
      </c>
      <c r="Q13415">
        <v>40</v>
      </c>
      <c r="R13415" t="s">
        <v>1228</v>
      </c>
      <c r="S13415" t="s">
        <v>88</v>
      </c>
    </row>
    <row r="13416" spans="1:19" x14ac:dyDescent="0.2">
      <c r="A13416" t="s">
        <v>9095</v>
      </c>
      <c r="B13416" t="s">
        <v>44</v>
      </c>
      <c r="C13416">
        <v>2014</v>
      </c>
      <c r="D13416" s="1" t="d">
        <v>1993-10-04</v>
      </c>
      <c r="E13416" s="1" t="str">
        <f t="shared" si="418"/>
        <v>1993</v>
      </c>
      <c r="F13416" s="1" t="str">
        <f t="shared" si="419"/>
        <v>Oct</v>
      </c>
      <c r="G13416" t="s">
        <v>50</v>
      </c>
      <c r="H13416" t="s">
        <v>933</v>
      </c>
      <c r="I13416">
        <v>0.03</v>
      </c>
      <c r="J13416">
        <v>0.01</v>
      </c>
      <c r="K13416">
        <v>0</v>
      </c>
      <c r="L13416">
        <v>0</v>
      </c>
      <c r="M13416">
        <v>0.05</v>
      </c>
      <c r="N13416">
        <v>50</v>
      </c>
      <c r="O13416">
        <v>20</v>
      </c>
      <c r="P13416">
        <v>5.3</v>
      </c>
      <c r="Q13416">
        <v>43</v>
      </c>
      <c r="R13416" t="s">
        <v>9096</v>
      </c>
      <c r="S13416" t="s">
        <v>53</v>
      </c>
    </row>
    <row r="13417" spans="1:19" x14ac:dyDescent="0.2">
      <c r="A13417" t="s">
        <v>10953</v>
      </c>
      <c r="B13417" t="s">
        <v>79</v>
      </c>
      <c r="C13417">
        <v>2014</v>
      </c>
      <c r="D13417" s="1" t="d">
        <v>2005-05-01</v>
      </c>
      <c r="E13417" s="1" t="str">
        <f t="shared" si="418"/>
        <v>2005</v>
      </c>
      <c r="F13417" s="1" t="str">
        <f t="shared" si="419"/>
        <v>May</v>
      </c>
      <c r="G13417" t="s">
        <v>28</v>
      </c>
      <c r="H13417" t="s">
        <v>151</v>
      </c>
      <c r="I13417">
        <v>0</v>
      </c>
      <c r="J13417">
        <v>0</v>
      </c>
      <c r="K13417">
        <v>0.05</v>
      </c>
      <c r="L13417">
        <v>0</v>
      </c>
      <c r="M13417">
        <v>0.05</v>
      </c>
    </row>
    <row r="13418" spans="1:19" x14ac:dyDescent="0.2">
      <c r="A13418" t="s">
        <v>10846</v>
      </c>
      <c r="B13418" t="s">
        <v>44</v>
      </c>
      <c r="C13418">
        <v>2010</v>
      </c>
      <c r="D13418" s="1" t="d">
        <v>1988-03-06</v>
      </c>
      <c r="E13418" s="1" t="str">
        <f t="shared" si="418"/>
        <v>1988</v>
      </c>
      <c r="F13418" s="1" t="str">
        <f t="shared" si="419"/>
        <v>Mar</v>
      </c>
      <c r="G13418" t="s">
        <v>37</v>
      </c>
      <c r="H13418" t="s">
        <v>5463</v>
      </c>
      <c r="I13418">
        <v>0.04</v>
      </c>
      <c r="J13418">
        <v>0</v>
      </c>
      <c r="K13418">
        <v>0</v>
      </c>
      <c r="L13418">
        <v>0</v>
      </c>
      <c r="M13418">
        <v>0.05</v>
      </c>
      <c r="N13418">
        <v>48</v>
      </c>
      <c r="O13418">
        <v>7</v>
      </c>
      <c r="P13418">
        <v>4.8</v>
      </c>
      <c r="Q13418">
        <v>4</v>
      </c>
      <c r="R13418" t="s">
        <v>3048</v>
      </c>
      <c r="S13418" t="s">
        <v>88</v>
      </c>
    </row>
    <row r="13419" spans="1:19" x14ac:dyDescent="0.2">
      <c r="A13419" t="s">
        <v>3008</v>
      </c>
      <c r="B13419" t="s">
        <v>189</v>
      </c>
      <c r="C13419">
        <v>2002</v>
      </c>
      <c r="D13419" s="1" t="d">
        <v>2011-09-15</v>
      </c>
      <c r="E13419" s="1" t="str">
        <f t="shared" si="418"/>
        <v>2011</v>
      </c>
      <c r="F13419" s="1" t="str">
        <f t="shared" si="419"/>
        <v>Sep</v>
      </c>
      <c r="G13419" t="s">
        <v>24</v>
      </c>
      <c r="H13419" t="s">
        <v>111</v>
      </c>
      <c r="I13419">
        <v>0.04</v>
      </c>
      <c r="J13419">
        <v>0.01</v>
      </c>
      <c r="K13419">
        <v>0</v>
      </c>
      <c r="L13419">
        <v>0</v>
      </c>
      <c r="M13419">
        <v>0.05</v>
      </c>
    </row>
    <row r="13420" spans="1:19" x14ac:dyDescent="0.2">
      <c r="A13420" t="s">
        <v>10954</v>
      </c>
      <c r="B13420" t="s">
        <v>189</v>
      </c>
      <c r="C13420">
        <v>2002</v>
      </c>
      <c r="D13420" s="1" t="d">
        <v>1995-08-11</v>
      </c>
      <c r="E13420" s="1" t="str">
        <f t="shared" si="418"/>
        <v>1995</v>
      </c>
      <c r="F13420" s="1" t="str">
        <f t="shared" si="419"/>
        <v>Aug</v>
      </c>
      <c r="G13420" t="s">
        <v>24</v>
      </c>
      <c r="H13420" t="s">
        <v>155</v>
      </c>
      <c r="I13420">
        <v>0.04</v>
      </c>
      <c r="J13420">
        <v>0.01</v>
      </c>
      <c r="K13420">
        <v>0</v>
      </c>
      <c r="L13420">
        <v>0</v>
      </c>
      <c r="M13420">
        <v>0.05</v>
      </c>
      <c r="N13420">
        <v>56</v>
      </c>
      <c r="O13420">
        <v>12</v>
      </c>
      <c r="P13420" t="s">
        <v>203</v>
      </c>
      <c r="R13420" t="s">
        <v>1244</v>
      </c>
      <c r="S13420" t="s">
        <v>88</v>
      </c>
    </row>
    <row r="13421" spans="1:19" x14ac:dyDescent="0.2">
      <c r="A13421" t="s">
        <v>10955</v>
      </c>
      <c r="B13421" t="s">
        <v>1015</v>
      </c>
      <c r="C13421">
        <v>2014</v>
      </c>
      <c r="D13421" s="1" t="d">
        <v>1996-03-22</v>
      </c>
      <c r="E13421" s="1" t="str">
        <f t="shared" si="418"/>
        <v>1996</v>
      </c>
      <c r="F13421" s="1" t="str">
        <f t="shared" si="419"/>
        <v>Mar</v>
      </c>
      <c r="G13421" t="s">
        <v>50</v>
      </c>
      <c r="H13421" t="s">
        <v>5754</v>
      </c>
      <c r="I13421">
        <v>0</v>
      </c>
      <c r="J13421">
        <v>0</v>
      </c>
      <c r="K13421">
        <v>0.05</v>
      </c>
      <c r="L13421">
        <v>0</v>
      </c>
      <c r="M13421">
        <v>0.05</v>
      </c>
    </row>
    <row r="13422" spans="1:19" x14ac:dyDescent="0.2">
      <c r="A13422" t="s">
        <v>10956</v>
      </c>
      <c r="B13422" t="s">
        <v>32</v>
      </c>
      <c r="C13422">
        <v>2011</v>
      </c>
      <c r="D13422" s="1" t="d">
        <v>2003-10-21</v>
      </c>
      <c r="E13422" s="1" t="str">
        <f t="shared" si="418"/>
        <v>2003</v>
      </c>
      <c r="F13422" s="1" t="str">
        <f t="shared" si="419"/>
        <v>Oct</v>
      </c>
      <c r="G13422" t="s">
        <v>30</v>
      </c>
      <c r="H13422" t="s">
        <v>1091</v>
      </c>
      <c r="I13422">
        <v>0</v>
      </c>
      <c r="J13422">
        <v>0.04</v>
      </c>
      <c r="K13422">
        <v>0</v>
      </c>
      <c r="L13422">
        <v>0.01</v>
      </c>
      <c r="M13422">
        <v>0.05</v>
      </c>
    </row>
    <row r="13423" spans="1:19" x14ac:dyDescent="0.2">
      <c r="A13423" t="s">
        <v>10957</v>
      </c>
      <c r="B13423" t="s">
        <v>55</v>
      </c>
      <c r="C13423">
        <v>2001</v>
      </c>
      <c r="D13423" s="1" t="d">
        <v>2012-07-04</v>
      </c>
      <c r="E13423" s="1" t="str">
        <f t="shared" si="418"/>
        <v>2012</v>
      </c>
      <c r="F13423" s="1" t="str">
        <f t="shared" si="419"/>
        <v>Jul</v>
      </c>
      <c r="G13423" t="s">
        <v>50</v>
      </c>
      <c r="H13423" t="s">
        <v>68</v>
      </c>
      <c r="I13423">
        <v>0</v>
      </c>
      <c r="J13423">
        <v>0</v>
      </c>
      <c r="K13423">
        <v>0.05</v>
      </c>
      <c r="L13423">
        <v>0</v>
      </c>
      <c r="M13423">
        <v>0.05</v>
      </c>
    </row>
    <row r="13424" spans="1:19" x14ac:dyDescent="0.2">
      <c r="A13424" t="s">
        <v>10958</v>
      </c>
      <c r="B13424" t="s">
        <v>137</v>
      </c>
      <c r="C13424">
        <v>2002</v>
      </c>
      <c r="D13424" s="1" t="d">
        <v>1998-05-10</v>
      </c>
      <c r="E13424" s="1" t="str">
        <f t="shared" si="418"/>
        <v>1998</v>
      </c>
      <c r="F13424" s="1" t="str">
        <f t="shared" si="419"/>
        <v>May</v>
      </c>
      <c r="G13424" t="s">
        <v>18</v>
      </c>
      <c r="H13424" t="s">
        <v>648</v>
      </c>
      <c r="I13424">
        <v>0.03</v>
      </c>
      <c r="J13424">
        <v>0.01</v>
      </c>
      <c r="K13424">
        <v>0</v>
      </c>
      <c r="L13424">
        <v>0</v>
      </c>
      <c r="M13424">
        <v>0.05</v>
      </c>
      <c r="N13424">
        <v>37</v>
      </c>
      <c r="O13424">
        <v>13</v>
      </c>
      <c r="P13424" t="s">
        <v>203</v>
      </c>
      <c r="R13424" t="s">
        <v>3244</v>
      </c>
      <c r="S13424" t="s">
        <v>88</v>
      </c>
    </row>
    <row r="13425" spans="1:19" x14ac:dyDescent="0.2">
      <c r="A13425" t="s">
        <v>10959</v>
      </c>
      <c r="B13425" t="s">
        <v>32</v>
      </c>
      <c r="C13425">
        <v>2007</v>
      </c>
      <c r="D13425" s="1" t="d">
        <v>1997-06-29</v>
      </c>
      <c r="E13425" s="1" t="str">
        <f t="shared" si="418"/>
        <v>1997</v>
      </c>
      <c r="F13425" s="1" t="str">
        <f t="shared" si="419"/>
        <v>Jun</v>
      </c>
      <c r="G13425" t="s">
        <v>50</v>
      </c>
      <c r="H13425" t="s">
        <v>2269</v>
      </c>
      <c r="I13425">
        <v>0.03</v>
      </c>
      <c r="J13425">
        <v>0.01</v>
      </c>
      <c r="K13425">
        <v>0</v>
      </c>
      <c r="L13425">
        <v>0</v>
      </c>
      <c r="M13425">
        <v>0.05</v>
      </c>
      <c r="N13425">
        <v>63</v>
      </c>
      <c r="O13425">
        <v>11</v>
      </c>
      <c r="P13425">
        <v>6.8</v>
      </c>
      <c r="Q13425">
        <v>13</v>
      </c>
      <c r="R13425" t="s">
        <v>719</v>
      </c>
      <c r="S13425" t="s">
        <v>112</v>
      </c>
    </row>
    <row r="13426" spans="1:19" x14ac:dyDescent="0.2">
      <c r="A13426" t="s">
        <v>10960</v>
      </c>
      <c r="B13426" t="s">
        <v>64</v>
      </c>
      <c r="C13426">
        <v>2005</v>
      </c>
      <c r="D13426" s="1" t="d">
        <v>1993-12-26</v>
      </c>
      <c r="E13426" s="1" t="str">
        <f t="shared" si="418"/>
        <v>1993</v>
      </c>
      <c r="F13426" s="1" t="str">
        <f t="shared" si="419"/>
        <v>Dec</v>
      </c>
      <c r="G13426" t="s">
        <v>1</v>
      </c>
      <c r="H13426" t="s">
        <v>372</v>
      </c>
      <c r="I13426">
        <v>0.03</v>
      </c>
      <c r="J13426">
        <v>0.01</v>
      </c>
      <c r="K13426">
        <v>0</v>
      </c>
      <c r="L13426">
        <v>0</v>
      </c>
      <c r="M13426">
        <v>0.05</v>
      </c>
    </row>
    <row r="13427" spans="1:19" x14ac:dyDescent="0.2">
      <c r="A13427" t="s">
        <v>10961</v>
      </c>
      <c r="B13427" t="s">
        <v>79</v>
      </c>
      <c r="C13427">
        <v>2016</v>
      </c>
      <c r="D13427" s="1" t="d">
        <v>1998-04-06</v>
      </c>
      <c r="E13427" s="1" t="str">
        <f t="shared" si="418"/>
        <v>1998</v>
      </c>
      <c r="F13427" s="1" t="str">
        <f t="shared" si="419"/>
        <v>Apr</v>
      </c>
      <c r="G13427" t="s">
        <v>101</v>
      </c>
      <c r="H13427" t="s">
        <v>10032</v>
      </c>
      <c r="I13427">
        <v>0</v>
      </c>
      <c r="J13427">
        <v>0</v>
      </c>
      <c r="K13427">
        <v>0.05</v>
      </c>
      <c r="L13427">
        <v>0</v>
      </c>
      <c r="M13427">
        <v>0.05</v>
      </c>
    </row>
    <row r="13428" spans="1:19" x14ac:dyDescent="0.2">
      <c r="A13428" t="s">
        <v>10962</v>
      </c>
      <c r="B13428" t="s">
        <v>17</v>
      </c>
      <c r="C13428">
        <v>2007</v>
      </c>
      <c r="D13428" s="1" t="d">
        <v>1992-12-31</v>
      </c>
      <c r="E13428" s="1" t="str">
        <f t="shared" si="418"/>
        <v>1992</v>
      </c>
      <c r="F13428" s="1" t="str">
        <f t="shared" si="419"/>
        <v>Dec</v>
      </c>
      <c r="G13428" t="s">
        <v>18</v>
      </c>
      <c r="H13428" t="s">
        <v>1787</v>
      </c>
      <c r="I13428">
        <v>0.04</v>
      </c>
      <c r="J13428">
        <v>0</v>
      </c>
      <c r="K13428">
        <v>0</v>
      </c>
      <c r="L13428">
        <v>0</v>
      </c>
      <c r="M13428">
        <v>0.05</v>
      </c>
      <c r="N13428">
        <v>32</v>
      </c>
      <c r="O13428">
        <v>13</v>
      </c>
      <c r="P13428">
        <v>0.7</v>
      </c>
      <c r="Q13428">
        <v>6</v>
      </c>
      <c r="R13428" t="s">
        <v>1787</v>
      </c>
      <c r="S13428" t="s">
        <v>20</v>
      </c>
    </row>
    <row r="13429" spans="1:19" x14ac:dyDescent="0.2">
      <c r="A13429" t="s">
        <v>6949</v>
      </c>
      <c r="B13429" t="s">
        <v>44</v>
      </c>
      <c r="C13429">
        <v>2008</v>
      </c>
      <c r="D13429" s="1" t="d">
        <v>2017-06-26</v>
      </c>
      <c r="E13429" s="1" t="str">
        <f t="shared" si="418"/>
        <v>2017</v>
      </c>
      <c r="F13429" s="1" t="str">
        <f t="shared" si="419"/>
        <v>Jun</v>
      </c>
      <c r="G13429" t="s">
        <v>18</v>
      </c>
      <c r="H13429" t="s">
        <v>71</v>
      </c>
      <c r="I13429">
        <v>0.04</v>
      </c>
      <c r="J13429">
        <v>0</v>
      </c>
      <c r="K13429">
        <v>0</v>
      </c>
      <c r="L13429">
        <v>0</v>
      </c>
      <c r="M13429">
        <v>0.05</v>
      </c>
      <c r="N13429">
        <v>41</v>
      </c>
      <c r="O13429">
        <v>5</v>
      </c>
      <c r="P13429">
        <v>7.2</v>
      </c>
      <c r="Q13429">
        <v>6</v>
      </c>
      <c r="R13429" t="s">
        <v>3181</v>
      </c>
      <c r="S13429" t="s">
        <v>20</v>
      </c>
    </row>
    <row r="13430" spans="1:19" x14ac:dyDescent="0.2">
      <c r="A13430" t="s">
        <v>10963</v>
      </c>
      <c r="B13430" t="s">
        <v>159</v>
      </c>
      <c r="C13430">
        <v>2012</v>
      </c>
      <c r="D13430" s="1" t="d">
        <v>1988-12-21</v>
      </c>
      <c r="E13430" s="1" t="str">
        <f t="shared" si="418"/>
        <v>1988</v>
      </c>
      <c r="F13430" s="1" t="str">
        <f t="shared" si="419"/>
        <v>Dec</v>
      </c>
      <c r="G13430" t="s">
        <v>50</v>
      </c>
      <c r="H13430" t="s">
        <v>7990</v>
      </c>
      <c r="I13430">
        <v>0</v>
      </c>
      <c r="J13430">
        <v>0</v>
      </c>
      <c r="K13430">
        <v>0.05</v>
      </c>
      <c r="L13430">
        <v>0</v>
      </c>
      <c r="M13430">
        <v>0.05</v>
      </c>
    </row>
    <row r="13431" spans="1:19" x14ac:dyDescent="0.2">
      <c r="A13431" t="s">
        <v>10964</v>
      </c>
      <c r="B13431" t="s">
        <v>32</v>
      </c>
      <c r="C13431">
        <v>2008</v>
      </c>
      <c r="D13431" s="1" t="d">
        <v>2018-04-05</v>
      </c>
      <c r="E13431" s="1" t="str">
        <f t="shared" si="418"/>
        <v>2018</v>
      </c>
      <c r="F13431" s="1" t="str">
        <f t="shared" si="419"/>
        <v>Apr</v>
      </c>
      <c r="G13431" t="s">
        <v>101</v>
      </c>
      <c r="H13431" t="s">
        <v>7990</v>
      </c>
      <c r="I13431">
        <v>0</v>
      </c>
      <c r="J13431">
        <v>0</v>
      </c>
      <c r="K13431">
        <v>0.05</v>
      </c>
      <c r="L13431">
        <v>0</v>
      </c>
      <c r="M13431">
        <v>0.05</v>
      </c>
    </row>
    <row r="13432" spans="1:19" x14ac:dyDescent="0.2">
      <c r="A13432" t="s">
        <v>10965</v>
      </c>
      <c r="B13432" t="s">
        <v>148</v>
      </c>
      <c r="C13432">
        <v>2006</v>
      </c>
      <c r="D13432" s="1" t="d">
        <v>1988-10-07</v>
      </c>
      <c r="E13432" s="1" t="str">
        <f t="shared" si="418"/>
        <v>1988</v>
      </c>
      <c r="F13432" s="1" t="str">
        <f t="shared" si="419"/>
        <v>Oct</v>
      </c>
      <c r="G13432" t="s">
        <v>272</v>
      </c>
      <c r="H13432" t="s">
        <v>484</v>
      </c>
      <c r="I13432">
        <v>0</v>
      </c>
      <c r="J13432">
        <v>0.04</v>
      </c>
      <c r="K13432">
        <v>0</v>
      </c>
      <c r="L13432">
        <v>0.01</v>
      </c>
      <c r="M13432">
        <v>0.05</v>
      </c>
      <c r="N13432">
        <v>93</v>
      </c>
      <c r="O13432">
        <v>55</v>
      </c>
      <c r="P13432">
        <v>8.8000000000000007</v>
      </c>
      <c r="Q13432">
        <v>1128</v>
      </c>
      <c r="R13432" t="s">
        <v>3360</v>
      </c>
      <c r="S13432" t="s">
        <v>53</v>
      </c>
    </row>
    <row r="13433" spans="1:19" x14ac:dyDescent="0.2">
      <c r="A13433" t="s">
        <v>10966</v>
      </c>
      <c r="B13433" t="s">
        <v>159</v>
      </c>
      <c r="C13433">
        <v>2011</v>
      </c>
      <c r="D13433" s="1" t="d">
        <v>2004-07-09</v>
      </c>
      <c r="E13433" s="1" t="str">
        <f t="shared" si="418"/>
        <v>2004</v>
      </c>
      <c r="F13433" s="1" t="str">
        <f t="shared" si="419"/>
        <v>Jul</v>
      </c>
      <c r="G13433" t="s">
        <v>101</v>
      </c>
      <c r="H13433" t="s">
        <v>10967</v>
      </c>
      <c r="I13433">
        <v>0</v>
      </c>
      <c r="J13433">
        <v>0</v>
      </c>
      <c r="K13433">
        <v>0.05</v>
      </c>
      <c r="L13433">
        <v>0</v>
      </c>
      <c r="M13433">
        <v>0.05</v>
      </c>
    </row>
    <row r="13434" spans="1:19" x14ac:dyDescent="0.2">
      <c r="A13434" t="s">
        <v>9337</v>
      </c>
      <c r="B13434" t="s">
        <v>17</v>
      </c>
      <c r="C13434">
        <v>2008</v>
      </c>
      <c r="D13434" s="1" t="d">
        <v>2002-02-05</v>
      </c>
      <c r="E13434" s="1" t="str">
        <f t="shared" si="418"/>
        <v>2002</v>
      </c>
      <c r="F13434" s="1" t="str">
        <f t="shared" si="419"/>
        <v>Feb</v>
      </c>
      <c r="G13434" t="s">
        <v>34</v>
      </c>
      <c r="H13434" t="s">
        <v>663</v>
      </c>
      <c r="I13434">
        <v>0.04</v>
      </c>
      <c r="J13434">
        <v>0</v>
      </c>
      <c r="K13434">
        <v>0</v>
      </c>
      <c r="L13434">
        <v>0</v>
      </c>
      <c r="M13434">
        <v>0.05</v>
      </c>
      <c r="N13434">
        <v>37</v>
      </c>
      <c r="O13434">
        <v>9</v>
      </c>
      <c r="P13434">
        <v>4.5</v>
      </c>
      <c r="Q13434">
        <v>4</v>
      </c>
      <c r="R13434" t="s">
        <v>8545</v>
      </c>
      <c r="S13434" t="s">
        <v>20</v>
      </c>
    </row>
    <row r="13435" spans="1:19" x14ac:dyDescent="0.2">
      <c r="A13435" t="s">
        <v>5075</v>
      </c>
      <c r="B13435" t="s">
        <v>148</v>
      </c>
      <c r="C13435">
        <v>2011</v>
      </c>
      <c r="D13435" s="1" t="d">
        <v>1995-05-02</v>
      </c>
      <c r="E13435" s="1" t="str">
        <f t="shared" si="418"/>
        <v>1995</v>
      </c>
      <c r="F13435" s="1" t="str">
        <f t="shared" si="419"/>
        <v>May</v>
      </c>
      <c r="G13435" t="s">
        <v>18</v>
      </c>
      <c r="H13435" t="s">
        <v>5076</v>
      </c>
      <c r="I13435">
        <v>0</v>
      </c>
      <c r="J13435">
        <v>0.04</v>
      </c>
      <c r="K13435">
        <v>0</v>
      </c>
      <c r="L13435">
        <v>0.01</v>
      </c>
      <c r="M13435">
        <v>0.05</v>
      </c>
    </row>
    <row r="13436" spans="1:19" x14ac:dyDescent="0.2">
      <c r="A13436" t="s">
        <v>5678</v>
      </c>
      <c r="B13436" t="s">
        <v>1015</v>
      </c>
      <c r="C13436">
        <v>2014</v>
      </c>
      <c r="D13436" s="1" t="d">
        <v>1999-10-19</v>
      </c>
      <c r="E13436" s="1" t="str">
        <f t="shared" si="418"/>
        <v>1999</v>
      </c>
      <c r="F13436" s="1" t="str">
        <f t="shared" si="419"/>
        <v>Oct</v>
      </c>
      <c r="G13436" t="s">
        <v>28</v>
      </c>
      <c r="H13436" t="s">
        <v>933</v>
      </c>
      <c r="I13436">
        <v>0</v>
      </c>
      <c r="J13436">
        <v>0</v>
      </c>
      <c r="K13436">
        <v>0.05</v>
      </c>
      <c r="L13436">
        <v>0</v>
      </c>
      <c r="M13436">
        <v>0.05</v>
      </c>
    </row>
    <row r="13437" spans="1:19" x14ac:dyDescent="0.2">
      <c r="A13437" t="s">
        <v>10968</v>
      </c>
      <c r="B13437" t="s">
        <v>104</v>
      </c>
      <c r="C13437">
        <v>1999</v>
      </c>
      <c r="D13437" s="1" t="d">
        <v>2015-07-04</v>
      </c>
      <c r="E13437" s="1" t="str">
        <f t="shared" si="418"/>
        <v>2015</v>
      </c>
      <c r="F13437" s="1" t="str">
        <f t="shared" si="419"/>
        <v>Jul</v>
      </c>
      <c r="G13437" t="s">
        <v>101</v>
      </c>
      <c r="H13437" t="s">
        <v>283</v>
      </c>
      <c r="I13437">
        <v>0.03</v>
      </c>
      <c r="J13437">
        <v>0.02</v>
      </c>
      <c r="K13437">
        <v>0</v>
      </c>
      <c r="L13437">
        <v>0</v>
      </c>
      <c r="M13437">
        <v>0.05</v>
      </c>
    </row>
    <row r="13438" spans="1:19" x14ac:dyDescent="0.2">
      <c r="A13438" t="s">
        <v>6801</v>
      </c>
      <c r="B13438" t="s">
        <v>49</v>
      </c>
      <c r="C13438">
        <v>2016</v>
      </c>
      <c r="D13438" s="1" t="d">
        <v>2018-11-18</v>
      </c>
      <c r="E13438" s="1" t="str">
        <f t="shared" si="418"/>
        <v>2018</v>
      </c>
      <c r="F13438" s="1" t="str">
        <f t="shared" si="419"/>
        <v>Nov</v>
      </c>
      <c r="G13438" t="s">
        <v>34</v>
      </c>
      <c r="H13438" t="s">
        <v>111</v>
      </c>
      <c r="I13438">
        <v>0.01</v>
      </c>
      <c r="J13438">
        <v>0.03</v>
      </c>
      <c r="K13438">
        <v>0</v>
      </c>
      <c r="L13438">
        <v>0.01</v>
      </c>
      <c r="M13438">
        <v>0.05</v>
      </c>
      <c r="P13438" t="s">
        <v>203</v>
      </c>
      <c r="R13438" t="s">
        <v>178</v>
      </c>
      <c r="S13438" t="s">
        <v>112</v>
      </c>
    </row>
    <row r="13439" spans="1:19" x14ac:dyDescent="0.2">
      <c r="A13439" t="s">
        <v>10969</v>
      </c>
      <c r="B13439" t="s">
        <v>75</v>
      </c>
      <c r="C13439">
        <v>2016</v>
      </c>
      <c r="D13439" s="1" t="d">
        <v>1994-01-30</v>
      </c>
      <c r="E13439" s="1" t="str">
        <f t="shared" si="418"/>
        <v>1994</v>
      </c>
      <c r="F13439" s="1" t="str">
        <f t="shared" si="419"/>
        <v>Jan</v>
      </c>
      <c r="G13439" t="s">
        <v>24</v>
      </c>
      <c r="H13439" t="s">
        <v>4433</v>
      </c>
      <c r="I13439">
        <v>0</v>
      </c>
      <c r="J13439">
        <v>0.04</v>
      </c>
      <c r="K13439">
        <v>0</v>
      </c>
      <c r="L13439">
        <v>0.01</v>
      </c>
      <c r="M13439">
        <v>0.05</v>
      </c>
      <c r="N13439">
        <v>71</v>
      </c>
      <c r="O13439">
        <v>19</v>
      </c>
      <c r="P13439">
        <v>8</v>
      </c>
      <c r="Q13439">
        <v>12</v>
      </c>
      <c r="R13439" t="s">
        <v>4433</v>
      </c>
      <c r="S13439" t="s">
        <v>20</v>
      </c>
    </row>
    <row r="13440" spans="1:19" x14ac:dyDescent="0.2">
      <c r="A13440" t="s">
        <v>10970</v>
      </c>
      <c r="B13440" t="s">
        <v>17</v>
      </c>
      <c r="C13440">
        <v>2006</v>
      </c>
      <c r="D13440" s="1" t="d">
        <v>2002-12-31</v>
      </c>
      <c r="E13440" s="1" t="str">
        <f t="shared" si="418"/>
        <v>2002</v>
      </c>
      <c r="F13440" s="1" t="str">
        <f t="shared" si="419"/>
        <v>Dec</v>
      </c>
      <c r="G13440" t="s">
        <v>39</v>
      </c>
      <c r="H13440" t="s">
        <v>234</v>
      </c>
      <c r="I13440">
        <v>0.03</v>
      </c>
      <c r="J13440">
        <v>0.01</v>
      </c>
      <c r="K13440">
        <v>0.01</v>
      </c>
      <c r="L13440">
        <v>0</v>
      </c>
      <c r="M13440">
        <v>0.05</v>
      </c>
      <c r="N13440">
        <v>47</v>
      </c>
      <c r="O13440">
        <v>32</v>
      </c>
      <c r="P13440">
        <v>4.9000000000000004</v>
      </c>
      <c r="Q13440">
        <v>8</v>
      </c>
      <c r="R13440" t="s">
        <v>769</v>
      </c>
      <c r="S13440" t="s">
        <v>20</v>
      </c>
    </row>
    <row r="13441" spans="1:19" x14ac:dyDescent="0.2">
      <c r="A13441" t="s">
        <v>10971</v>
      </c>
      <c r="B13441" t="s">
        <v>148</v>
      </c>
      <c r="C13441">
        <v>2007</v>
      </c>
      <c r="D13441" s="1" t="d">
        <v>2001-12-14</v>
      </c>
      <c r="E13441" s="1" t="str">
        <f t="shared" si="418"/>
        <v>2001</v>
      </c>
      <c r="F13441" s="1" t="str">
        <f t="shared" si="419"/>
        <v>Dec</v>
      </c>
      <c r="G13441" t="s">
        <v>39</v>
      </c>
      <c r="H13441" t="s">
        <v>111</v>
      </c>
      <c r="I13441">
        <v>0</v>
      </c>
      <c r="J13441">
        <v>0.04</v>
      </c>
      <c r="K13441">
        <v>0</v>
      </c>
      <c r="L13441">
        <v>0.01</v>
      </c>
      <c r="M13441">
        <v>0.05</v>
      </c>
      <c r="N13441">
        <v>79</v>
      </c>
      <c r="O13441">
        <v>22</v>
      </c>
      <c r="P13441">
        <v>6.9</v>
      </c>
      <c r="Q13441">
        <v>40</v>
      </c>
      <c r="R13441" t="s">
        <v>3271</v>
      </c>
      <c r="S13441" t="s">
        <v>88</v>
      </c>
    </row>
    <row r="13442" spans="1:19" x14ac:dyDescent="0.2">
      <c r="A13442" t="s">
        <v>10972</v>
      </c>
      <c r="B13442" t="s">
        <v>159</v>
      </c>
      <c r="C13442">
        <v>2006</v>
      </c>
      <c r="D13442" s="1" t="d">
        <v>2009-05-01</v>
      </c>
      <c r="E13442" s="1" t="str">
        <f t="shared" si="418"/>
        <v>2009</v>
      </c>
      <c r="F13442" s="1" t="str">
        <f t="shared" si="419"/>
        <v>May</v>
      </c>
      <c r="G13442" t="s">
        <v>28</v>
      </c>
      <c r="H13442" t="s">
        <v>68</v>
      </c>
      <c r="I13442">
        <v>0</v>
      </c>
      <c r="J13442">
        <v>0</v>
      </c>
      <c r="K13442">
        <v>0.05</v>
      </c>
      <c r="L13442">
        <v>0</v>
      </c>
      <c r="M13442">
        <v>0.05</v>
      </c>
    </row>
    <row r="13443" spans="1:19" x14ac:dyDescent="0.2">
      <c r="A13443" t="s">
        <v>10973</v>
      </c>
      <c r="B13443" t="s">
        <v>104</v>
      </c>
      <c r="C13443">
        <v>2000</v>
      </c>
      <c r="D13443" s="1" t="d">
        <v>2022-05-23</v>
      </c>
      <c r="E13443" s="1" t="str">
        <f t="shared" ref="E13443:E13506" si="420">TEXT(D13443,"yyyy")</f>
        <v>2022</v>
      </c>
      <c r="F13443" s="1" t="str">
        <f t="shared" ref="F13443:F13506" si="421">TEXT(D13443,"mmm")</f>
        <v>May</v>
      </c>
      <c r="G13443" t="s">
        <v>34</v>
      </c>
      <c r="H13443" t="s">
        <v>10974</v>
      </c>
      <c r="I13443">
        <v>0.03</v>
      </c>
      <c r="J13443">
        <v>0.02</v>
      </c>
      <c r="K13443">
        <v>0</v>
      </c>
      <c r="L13443">
        <v>0</v>
      </c>
      <c r="M13443">
        <v>0.05</v>
      </c>
    </row>
    <row r="13444" spans="1:19" x14ac:dyDescent="0.2">
      <c r="A13444" t="s">
        <v>10975</v>
      </c>
      <c r="B13444" t="s">
        <v>32</v>
      </c>
      <c r="C13444">
        <v>2009</v>
      </c>
      <c r="D13444" s="1" t="d">
        <v>2007-03-31</v>
      </c>
      <c r="E13444" s="1" t="str">
        <f t="shared" si="420"/>
        <v>2007</v>
      </c>
      <c r="F13444" s="1" t="str">
        <f t="shared" si="421"/>
        <v>Mar</v>
      </c>
      <c r="G13444" t="s">
        <v>50</v>
      </c>
      <c r="H13444" t="s">
        <v>3633</v>
      </c>
      <c r="I13444">
        <v>0</v>
      </c>
      <c r="J13444">
        <v>0.04</v>
      </c>
      <c r="K13444">
        <v>0</v>
      </c>
      <c r="L13444">
        <v>0</v>
      </c>
      <c r="M13444">
        <v>0.05</v>
      </c>
    </row>
    <row r="13445" spans="1:19" x14ac:dyDescent="0.2">
      <c r="A13445" t="s">
        <v>9718</v>
      </c>
      <c r="B13445" t="s">
        <v>137</v>
      </c>
      <c r="C13445">
        <v>2004</v>
      </c>
      <c r="D13445" s="1" t="d">
        <v>1998-12-01</v>
      </c>
      <c r="E13445" s="1" t="str">
        <f t="shared" si="420"/>
        <v>1998</v>
      </c>
      <c r="F13445" s="1" t="str">
        <f t="shared" si="421"/>
        <v>Dec</v>
      </c>
      <c r="G13445" t="s">
        <v>272</v>
      </c>
      <c r="H13445" t="s">
        <v>254</v>
      </c>
      <c r="I13445">
        <v>0.03</v>
      </c>
      <c r="J13445">
        <v>0.01</v>
      </c>
      <c r="K13445">
        <v>0</v>
      </c>
      <c r="L13445">
        <v>0</v>
      </c>
      <c r="M13445">
        <v>0.05</v>
      </c>
      <c r="N13445">
        <v>69</v>
      </c>
      <c r="O13445">
        <v>32</v>
      </c>
      <c r="P13445">
        <v>7</v>
      </c>
      <c r="Q13445">
        <v>4</v>
      </c>
      <c r="R13445" t="s">
        <v>532</v>
      </c>
      <c r="S13445" t="s">
        <v>88</v>
      </c>
    </row>
    <row r="13446" spans="1:19" x14ac:dyDescent="0.2">
      <c r="A13446" t="s">
        <v>10976</v>
      </c>
      <c r="B13446" t="s">
        <v>32</v>
      </c>
      <c r="C13446">
        <v>2006</v>
      </c>
      <c r="D13446" s="1" t="d">
        <v>2006-03-26</v>
      </c>
      <c r="E13446" s="1" t="str">
        <f t="shared" si="420"/>
        <v>2006</v>
      </c>
      <c r="F13446" s="1" t="str">
        <f t="shared" si="421"/>
        <v>Mar</v>
      </c>
      <c r="G13446" t="s">
        <v>101</v>
      </c>
      <c r="H13446" t="s">
        <v>1830</v>
      </c>
      <c r="I13446">
        <v>0.04</v>
      </c>
      <c r="J13446">
        <v>0</v>
      </c>
      <c r="K13446">
        <v>0</v>
      </c>
      <c r="L13446">
        <v>0</v>
      </c>
      <c r="M13446">
        <v>0.05</v>
      </c>
      <c r="N13446">
        <v>34</v>
      </c>
      <c r="O13446">
        <v>8</v>
      </c>
      <c r="P13446">
        <v>1.7</v>
      </c>
      <c r="Q13446">
        <v>6</v>
      </c>
      <c r="R13446" t="s">
        <v>10977</v>
      </c>
      <c r="S13446" t="s">
        <v>20</v>
      </c>
    </row>
    <row r="13447" spans="1:19" x14ac:dyDescent="0.2">
      <c r="A13447" t="s">
        <v>7041</v>
      </c>
      <c r="B13447" t="s">
        <v>32</v>
      </c>
      <c r="C13447">
        <v>2008</v>
      </c>
      <c r="D13447" s="1" t="d">
        <v>2013-03-17</v>
      </c>
      <c r="E13447" s="1" t="str">
        <f t="shared" si="420"/>
        <v>2013</v>
      </c>
      <c r="F13447" s="1" t="str">
        <f t="shared" si="421"/>
        <v>Mar</v>
      </c>
      <c r="G13447" t="s">
        <v>30</v>
      </c>
      <c r="H13447" t="s">
        <v>825</v>
      </c>
      <c r="I13447">
        <v>0.04</v>
      </c>
      <c r="J13447">
        <v>0</v>
      </c>
      <c r="K13447">
        <v>0</v>
      </c>
      <c r="L13447">
        <v>0</v>
      </c>
      <c r="M13447">
        <v>0.05</v>
      </c>
      <c r="N13447">
        <v>53</v>
      </c>
      <c r="O13447">
        <v>9</v>
      </c>
      <c r="P13447" t="s">
        <v>203</v>
      </c>
      <c r="R13447" t="s">
        <v>825</v>
      </c>
      <c r="S13447" t="s">
        <v>20</v>
      </c>
    </row>
    <row r="13448" spans="1:19" x14ac:dyDescent="0.2">
      <c r="A13448" t="s">
        <v>10978</v>
      </c>
      <c r="B13448" t="s">
        <v>1043</v>
      </c>
      <c r="C13448">
        <v>1996</v>
      </c>
      <c r="D13448" s="1" t="d">
        <v>2016-01-28</v>
      </c>
      <c r="E13448" s="1" t="str">
        <f t="shared" si="420"/>
        <v>2016</v>
      </c>
      <c r="F13448" s="1" t="str">
        <f t="shared" si="421"/>
        <v>Jan</v>
      </c>
      <c r="G13448" t="s">
        <v>86</v>
      </c>
      <c r="H13448" t="s">
        <v>5784</v>
      </c>
      <c r="I13448">
        <v>0</v>
      </c>
      <c r="J13448">
        <v>0</v>
      </c>
      <c r="K13448">
        <v>0.05</v>
      </c>
      <c r="L13448">
        <v>0</v>
      </c>
      <c r="M13448">
        <v>0.05</v>
      </c>
    </row>
    <row r="13449" spans="1:19" x14ac:dyDescent="0.2">
      <c r="A13449" t="s">
        <v>10979</v>
      </c>
      <c r="B13449" t="s">
        <v>44</v>
      </c>
      <c r="C13449">
        <v>2009</v>
      </c>
      <c r="D13449" s="1" t="d">
        <v>1989-03-01</v>
      </c>
      <c r="E13449" s="1" t="str">
        <f t="shared" si="420"/>
        <v>1989</v>
      </c>
      <c r="F13449" s="1" t="str">
        <f t="shared" si="421"/>
        <v>Mar</v>
      </c>
      <c r="G13449" t="s">
        <v>34</v>
      </c>
      <c r="H13449" t="s">
        <v>45</v>
      </c>
      <c r="I13449">
        <v>0</v>
      </c>
      <c r="J13449">
        <v>0.04</v>
      </c>
      <c r="K13449">
        <v>0</v>
      </c>
      <c r="L13449">
        <v>0.01</v>
      </c>
      <c r="M13449">
        <v>0.05</v>
      </c>
    </row>
    <row r="13450" spans="1:19" x14ac:dyDescent="0.2">
      <c r="A13450" t="s">
        <v>10980</v>
      </c>
      <c r="B13450" t="s">
        <v>32</v>
      </c>
      <c r="C13450">
        <v>2007</v>
      </c>
      <c r="D13450" s="1" t="d">
        <v>2017-11-13</v>
      </c>
      <c r="E13450" s="1" t="str">
        <f t="shared" si="420"/>
        <v>2017</v>
      </c>
      <c r="F13450" s="1" t="str">
        <f t="shared" si="421"/>
        <v>Nov</v>
      </c>
      <c r="G13450" t="s">
        <v>30</v>
      </c>
      <c r="H13450" t="s">
        <v>3392</v>
      </c>
      <c r="I13450">
        <v>0.04</v>
      </c>
      <c r="J13450">
        <v>0</v>
      </c>
      <c r="K13450">
        <v>0</v>
      </c>
      <c r="L13450">
        <v>0</v>
      </c>
      <c r="M13450">
        <v>0.05</v>
      </c>
    </row>
    <row r="13451" spans="1:19" x14ac:dyDescent="0.2">
      <c r="A13451" t="s">
        <v>10981</v>
      </c>
      <c r="B13451" t="s">
        <v>159</v>
      </c>
      <c r="C13451">
        <v>2008</v>
      </c>
      <c r="D13451" s="1" t="d">
        <v>1998-03-04</v>
      </c>
      <c r="E13451" s="1" t="str">
        <f t="shared" si="420"/>
        <v>1998</v>
      </c>
      <c r="F13451" s="1" t="str">
        <f t="shared" si="421"/>
        <v>Mar</v>
      </c>
      <c r="G13451" t="s">
        <v>86</v>
      </c>
      <c r="H13451" t="s">
        <v>68</v>
      </c>
      <c r="I13451">
        <v>0</v>
      </c>
      <c r="J13451">
        <v>0</v>
      </c>
      <c r="K13451">
        <v>0.05</v>
      </c>
      <c r="L13451">
        <v>0</v>
      </c>
      <c r="M13451">
        <v>0.05</v>
      </c>
    </row>
    <row r="13452" spans="1:19" x14ac:dyDescent="0.2">
      <c r="A13452" t="s">
        <v>10982</v>
      </c>
      <c r="B13452" t="s">
        <v>64</v>
      </c>
      <c r="C13452">
        <v>2003</v>
      </c>
      <c r="D13452" s="1" t="d">
        <v>2005-04-08</v>
      </c>
      <c r="E13452" s="1" t="str">
        <f t="shared" si="420"/>
        <v>2005</v>
      </c>
      <c r="F13452" s="1" t="str">
        <f t="shared" si="421"/>
        <v>Apr</v>
      </c>
      <c r="G13452" t="s">
        <v>50</v>
      </c>
      <c r="H13452" t="s">
        <v>1921</v>
      </c>
      <c r="I13452">
        <v>0.03</v>
      </c>
      <c r="J13452">
        <v>0.01</v>
      </c>
      <c r="K13452">
        <v>0</v>
      </c>
      <c r="L13452">
        <v>0</v>
      </c>
      <c r="M13452">
        <v>0.05</v>
      </c>
      <c r="N13452">
        <v>75</v>
      </c>
      <c r="O13452">
        <v>21</v>
      </c>
      <c r="P13452">
        <v>8.4</v>
      </c>
      <c r="Q13452">
        <v>5</v>
      </c>
      <c r="R13452" t="s">
        <v>7616</v>
      </c>
      <c r="S13452" t="s">
        <v>88</v>
      </c>
    </row>
    <row r="13453" spans="1:19" x14ac:dyDescent="0.2">
      <c r="A13453" t="s">
        <v>6083</v>
      </c>
      <c r="B13453" t="s">
        <v>159</v>
      </c>
      <c r="C13453">
        <v>2014</v>
      </c>
      <c r="D13453" s="1" t="d">
        <v>2010-04-07</v>
      </c>
      <c r="E13453" s="1" t="str">
        <f t="shared" si="420"/>
        <v>2010</v>
      </c>
      <c r="F13453" s="1" t="str">
        <f t="shared" si="421"/>
        <v>Apr</v>
      </c>
      <c r="G13453" t="s">
        <v>50</v>
      </c>
      <c r="H13453" t="s">
        <v>933</v>
      </c>
      <c r="I13453">
        <v>0</v>
      </c>
      <c r="J13453">
        <v>0</v>
      </c>
      <c r="K13453">
        <v>0.05</v>
      </c>
      <c r="L13453">
        <v>0</v>
      </c>
      <c r="M13453">
        <v>0.05</v>
      </c>
    </row>
    <row r="13454" spans="1:19" x14ac:dyDescent="0.2">
      <c r="A13454" t="s">
        <v>10983</v>
      </c>
      <c r="B13454" t="s">
        <v>32</v>
      </c>
      <c r="C13454">
        <v>2010</v>
      </c>
      <c r="D13454" s="1" t="d">
        <v>2002-04-17</v>
      </c>
      <c r="E13454" s="1" t="str">
        <f t="shared" si="420"/>
        <v>2002</v>
      </c>
      <c r="F13454" s="1" t="str">
        <f t="shared" si="421"/>
        <v>Apr</v>
      </c>
      <c r="G13454" t="s">
        <v>18</v>
      </c>
      <c r="H13454" t="s">
        <v>3561</v>
      </c>
      <c r="I13454">
        <v>0.04</v>
      </c>
      <c r="J13454">
        <v>0</v>
      </c>
      <c r="K13454">
        <v>0</v>
      </c>
      <c r="L13454">
        <v>0</v>
      </c>
      <c r="M13454">
        <v>0.05</v>
      </c>
    </row>
    <row r="13455" spans="1:19" x14ac:dyDescent="0.2">
      <c r="A13455" t="s">
        <v>443</v>
      </c>
      <c r="B13455" t="s">
        <v>49</v>
      </c>
      <c r="C13455">
        <v>2006</v>
      </c>
      <c r="D13455" s="1" t="d">
        <v>1990-12-10</v>
      </c>
      <c r="E13455" s="1" t="str">
        <f t="shared" si="420"/>
        <v>1990</v>
      </c>
      <c r="F13455" s="1" t="str">
        <f t="shared" si="421"/>
        <v>Dec</v>
      </c>
      <c r="G13455" t="s">
        <v>50</v>
      </c>
      <c r="H13455" t="s">
        <v>222</v>
      </c>
      <c r="I13455">
        <v>0</v>
      </c>
      <c r="J13455">
        <v>0</v>
      </c>
      <c r="K13455">
        <v>0.05</v>
      </c>
      <c r="L13455">
        <v>0</v>
      </c>
      <c r="M13455">
        <v>0.05</v>
      </c>
    </row>
    <row r="13456" spans="1:19" x14ac:dyDescent="0.2">
      <c r="A13456" t="s">
        <v>10984</v>
      </c>
      <c r="B13456" t="s">
        <v>32</v>
      </c>
      <c r="C13456">
        <v>2008</v>
      </c>
      <c r="D13456" s="1" t="d">
        <v>2018-04-29</v>
      </c>
      <c r="E13456" s="1" t="str">
        <f t="shared" si="420"/>
        <v>2018</v>
      </c>
      <c r="F13456" s="1" t="str">
        <f t="shared" si="421"/>
        <v>Apr</v>
      </c>
      <c r="G13456" t="s">
        <v>34</v>
      </c>
      <c r="H13456" t="s">
        <v>1511</v>
      </c>
      <c r="I13456">
        <v>0.04</v>
      </c>
      <c r="J13456">
        <v>0</v>
      </c>
      <c r="K13456">
        <v>0</v>
      </c>
      <c r="L13456">
        <v>0</v>
      </c>
      <c r="M13456">
        <v>0.05</v>
      </c>
      <c r="N13456">
        <v>72</v>
      </c>
      <c r="O13456">
        <v>6</v>
      </c>
      <c r="P13456" t="s">
        <v>203</v>
      </c>
      <c r="R13456" t="s">
        <v>1511</v>
      </c>
      <c r="S13456" t="s">
        <v>20</v>
      </c>
    </row>
    <row r="13457" spans="1:19" x14ac:dyDescent="0.2">
      <c r="A13457" t="s">
        <v>4495</v>
      </c>
      <c r="B13457" t="s">
        <v>148</v>
      </c>
      <c r="C13457">
        <v>2010</v>
      </c>
      <c r="D13457" s="1" t="d">
        <v>2016-04-12</v>
      </c>
      <c r="E13457" s="1" t="str">
        <f t="shared" si="420"/>
        <v>2016</v>
      </c>
      <c r="F13457" s="1" t="str">
        <f t="shared" si="421"/>
        <v>Apr</v>
      </c>
      <c r="G13457" t="s">
        <v>34</v>
      </c>
      <c r="H13457" t="s">
        <v>267</v>
      </c>
      <c r="I13457">
        <v>0.04</v>
      </c>
      <c r="J13457">
        <v>0</v>
      </c>
      <c r="K13457">
        <v>0</v>
      </c>
      <c r="L13457">
        <v>0</v>
      </c>
      <c r="M13457">
        <v>0.05</v>
      </c>
      <c r="P13457" t="s">
        <v>203</v>
      </c>
      <c r="R13457" t="s">
        <v>2049</v>
      </c>
      <c r="S13457" t="s">
        <v>3942</v>
      </c>
    </row>
    <row r="13458" spans="1:19" x14ac:dyDescent="0.2">
      <c r="A13458" t="s">
        <v>6435</v>
      </c>
      <c r="B13458" t="s">
        <v>137</v>
      </c>
      <c r="C13458">
        <v>2005</v>
      </c>
      <c r="D13458" s="1" t="d">
        <v>2019-01-11</v>
      </c>
      <c r="E13458" s="1" t="str">
        <f t="shared" si="420"/>
        <v>2019</v>
      </c>
      <c r="F13458" s="1" t="str">
        <f t="shared" si="421"/>
        <v>Jan</v>
      </c>
      <c r="G13458" t="s">
        <v>34</v>
      </c>
      <c r="H13458" t="s">
        <v>1403</v>
      </c>
      <c r="I13458">
        <v>0.03</v>
      </c>
      <c r="J13458">
        <v>0.01</v>
      </c>
      <c r="K13458">
        <v>0</v>
      </c>
      <c r="L13458">
        <v>0</v>
      </c>
      <c r="M13458">
        <v>0.05</v>
      </c>
      <c r="N13458">
        <v>60</v>
      </c>
      <c r="O13458">
        <v>6</v>
      </c>
      <c r="P13458">
        <v>2.7</v>
      </c>
      <c r="Q13458">
        <v>13</v>
      </c>
      <c r="R13458" t="s">
        <v>3909</v>
      </c>
      <c r="S13458" t="s">
        <v>20</v>
      </c>
    </row>
    <row r="13459" spans="1:19" x14ac:dyDescent="0.2">
      <c r="A13459" t="s">
        <v>10985</v>
      </c>
      <c r="B13459" t="s">
        <v>32</v>
      </c>
      <c r="C13459">
        <v>2005</v>
      </c>
      <c r="D13459" s="1" t="d">
        <v>2001-06-25</v>
      </c>
      <c r="E13459" s="1" t="str">
        <f t="shared" si="420"/>
        <v>2001</v>
      </c>
      <c r="F13459" s="1" t="str">
        <f t="shared" si="421"/>
        <v>Jun</v>
      </c>
      <c r="G13459" t="s">
        <v>30</v>
      </c>
      <c r="H13459" t="s">
        <v>155</v>
      </c>
      <c r="I13459">
        <v>0.04</v>
      </c>
      <c r="J13459">
        <v>0</v>
      </c>
      <c r="K13459">
        <v>0</v>
      </c>
      <c r="L13459">
        <v>0</v>
      </c>
      <c r="M13459">
        <v>0.05</v>
      </c>
      <c r="N13459">
        <v>38</v>
      </c>
      <c r="O13459">
        <v>19</v>
      </c>
      <c r="P13459">
        <v>6.2</v>
      </c>
      <c r="Q13459">
        <v>6</v>
      </c>
      <c r="R13459" t="s">
        <v>257</v>
      </c>
      <c r="S13459" t="s">
        <v>20</v>
      </c>
    </row>
    <row r="13460" spans="1:19" x14ac:dyDescent="0.2">
      <c r="A13460" t="s">
        <v>10986</v>
      </c>
      <c r="B13460" t="s">
        <v>104</v>
      </c>
      <c r="C13460">
        <v>2001</v>
      </c>
      <c r="D13460" s="1" t="d">
        <v>2011-05-05</v>
      </c>
      <c r="E13460" s="1" t="str">
        <f t="shared" si="420"/>
        <v>2011</v>
      </c>
      <c r="F13460" s="1" t="str">
        <f t="shared" si="421"/>
        <v>May</v>
      </c>
      <c r="G13460" t="s">
        <v>30</v>
      </c>
      <c r="H13460" t="s">
        <v>111</v>
      </c>
      <c r="I13460">
        <v>0.03</v>
      </c>
      <c r="J13460">
        <v>0.02</v>
      </c>
      <c r="K13460">
        <v>0</v>
      </c>
      <c r="L13460">
        <v>0</v>
      </c>
      <c r="M13460">
        <v>0.05</v>
      </c>
    </row>
    <row r="13461" spans="1:19" x14ac:dyDescent="0.2">
      <c r="A13461" t="s">
        <v>10987</v>
      </c>
      <c r="B13461" t="s">
        <v>55</v>
      </c>
      <c r="C13461">
        <v>2002</v>
      </c>
      <c r="D13461" s="1" t="d">
        <v>2004-01-01</v>
      </c>
      <c r="E13461" s="1" t="str">
        <f t="shared" si="420"/>
        <v>2004</v>
      </c>
      <c r="F13461" s="1" t="str">
        <f t="shared" si="421"/>
        <v>Jan</v>
      </c>
      <c r="G13461" t="s">
        <v>18</v>
      </c>
      <c r="H13461" t="s">
        <v>118</v>
      </c>
      <c r="I13461">
        <v>0</v>
      </c>
      <c r="J13461">
        <v>0</v>
      </c>
      <c r="K13461">
        <v>0.05</v>
      </c>
      <c r="L13461">
        <v>0</v>
      </c>
      <c r="M13461">
        <v>0.05</v>
      </c>
    </row>
    <row r="13462" spans="1:19" x14ac:dyDescent="0.2">
      <c r="A13462" t="s">
        <v>3463</v>
      </c>
      <c r="B13462" t="s">
        <v>137</v>
      </c>
      <c r="C13462">
        <v>2003</v>
      </c>
      <c r="D13462" s="1" t="d">
        <v>1990-03-30</v>
      </c>
      <c r="E13462" s="1" t="str">
        <f t="shared" si="420"/>
        <v>1990</v>
      </c>
      <c r="F13462" s="1" t="str">
        <f t="shared" si="421"/>
        <v>Mar</v>
      </c>
      <c r="G13462" t="s">
        <v>37</v>
      </c>
      <c r="H13462" t="s">
        <v>484</v>
      </c>
      <c r="I13462">
        <v>0.03</v>
      </c>
      <c r="J13462">
        <v>0.01</v>
      </c>
      <c r="K13462">
        <v>0</v>
      </c>
      <c r="L13462">
        <v>0</v>
      </c>
      <c r="M13462">
        <v>0.05</v>
      </c>
      <c r="N13462">
        <v>70</v>
      </c>
      <c r="O13462">
        <v>19</v>
      </c>
      <c r="P13462">
        <v>9.3000000000000007</v>
      </c>
      <c r="Q13462">
        <v>9</v>
      </c>
      <c r="R13462" t="s">
        <v>3463</v>
      </c>
      <c r="S13462" t="s">
        <v>88</v>
      </c>
    </row>
    <row r="13463" spans="1:19" x14ac:dyDescent="0.2">
      <c r="A13463" t="s">
        <v>10988</v>
      </c>
      <c r="B13463" t="s">
        <v>32</v>
      </c>
      <c r="C13463">
        <v>2010</v>
      </c>
      <c r="D13463" s="1" t="d">
        <v>2016-06-24</v>
      </c>
      <c r="E13463" s="1" t="str">
        <f t="shared" si="420"/>
        <v>2016</v>
      </c>
      <c r="F13463" s="1" t="str">
        <f t="shared" si="421"/>
        <v>Jun</v>
      </c>
      <c r="G13463" t="s">
        <v>18</v>
      </c>
      <c r="H13463" t="s">
        <v>2748</v>
      </c>
      <c r="I13463">
        <v>0.04</v>
      </c>
      <c r="J13463">
        <v>0</v>
      </c>
      <c r="K13463">
        <v>0.01</v>
      </c>
      <c r="L13463">
        <v>0</v>
      </c>
      <c r="M13463">
        <v>0.05</v>
      </c>
      <c r="P13463" t="s">
        <v>203</v>
      </c>
      <c r="R13463" t="s">
        <v>10989</v>
      </c>
      <c r="S13463" t="s">
        <v>88</v>
      </c>
    </row>
    <row r="13464" spans="1:19" x14ac:dyDescent="0.2">
      <c r="A13464" t="s">
        <v>10990</v>
      </c>
      <c r="B13464" t="s">
        <v>32</v>
      </c>
      <c r="C13464">
        <v>2006</v>
      </c>
      <c r="D13464" s="1" t="d">
        <v>1994-05-18</v>
      </c>
      <c r="E13464" s="1" t="str">
        <f t="shared" si="420"/>
        <v>1994</v>
      </c>
      <c r="F13464" s="1" t="str">
        <f t="shared" si="421"/>
        <v>May</v>
      </c>
      <c r="G13464" t="s">
        <v>34</v>
      </c>
      <c r="H13464" t="s">
        <v>19</v>
      </c>
      <c r="I13464">
        <v>0</v>
      </c>
      <c r="J13464">
        <v>0</v>
      </c>
      <c r="K13464">
        <v>0.05</v>
      </c>
      <c r="L13464">
        <v>0</v>
      </c>
      <c r="M13464">
        <v>0.05</v>
      </c>
    </row>
    <row r="13465" spans="1:19" x14ac:dyDescent="0.2">
      <c r="A13465" t="s">
        <v>10233</v>
      </c>
      <c r="B13465" t="s">
        <v>32</v>
      </c>
      <c r="C13465">
        <v>2004</v>
      </c>
      <c r="D13465" s="1" t="d">
        <v>1996-06-16</v>
      </c>
      <c r="E13465" s="1" t="str">
        <f t="shared" si="420"/>
        <v>1996</v>
      </c>
      <c r="F13465" s="1" t="str">
        <f t="shared" si="421"/>
        <v>Jun</v>
      </c>
      <c r="G13465" t="s">
        <v>24</v>
      </c>
      <c r="H13465" t="s">
        <v>2699</v>
      </c>
      <c r="I13465">
        <v>0.04</v>
      </c>
      <c r="J13465">
        <v>0</v>
      </c>
      <c r="K13465">
        <v>0</v>
      </c>
      <c r="L13465">
        <v>0</v>
      </c>
      <c r="M13465">
        <v>0.05</v>
      </c>
      <c r="P13465" t="s">
        <v>203</v>
      </c>
      <c r="R13465" t="s">
        <v>2270</v>
      </c>
      <c r="S13465" t="s">
        <v>20</v>
      </c>
    </row>
    <row r="13466" spans="1:19" x14ac:dyDescent="0.2">
      <c r="A13466" t="s">
        <v>10991</v>
      </c>
      <c r="B13466" t="s">
        <v>1015</v>
      </c>
      <c r="C13466">
        <v>2016</v>
      </c>
      <c r="D13466" s="1" t="d">
        <v>2017-05-17</v>
      </c>
      <c r="E13466" s="1" t="str">
        <f t="shared" si="420"/>
        <v>2017</v>
      </c>
      <c r="F13466" s="1" t="str">
        <f t="shared" si="421"/>
        <v>May</v>
      </c>
      <c r="G13466" t="s">
        <v>101</v>
      </c>
      <c r="H13466" t="s">
        <v>3314</v>
      </c>
      <c r="I13466">
        <v>0</v>
      </c>
      <c r="J13466">
        <v>0.03</v>
      </c>
      <c r="K13466">
        <v>0.01</v>
      </c>
      <c r="L13466">
        <v>0.01</v>
      </c>
      <c r="M13466">
        <v>0.05</v>
      </c>
      <c r="N13466">
        <v>78</v>
      </c>
      <c r="O13466">
        <v>6</v>
      </c>
      <c r="P13466">
        <v>7.8</v>
      </c>
      <c r="Q13466">
        <v>6</v>
      </c>
      <c r="R13466" t="s">
        <v>8870</v>
      </c>
      <c r="S13466" t="s">
        <v>53</v>
      </c>
    </row>
    <row r="13467" spans="1:19" x14ac:dyDescent="0.2">
      <c r="A13467" t="s">
        <v>9671</v>
      </c>
      <c r="B13467" t="s">
        <v>137</v>
      </c>
      <c r="C13467">
        <v>2003</v>
      </c>
      <c r="D13467" s="1" t="d">
        <v>2021-11-28</v>
      </c>
      <c r="E13467" s="1" t="str">
        <f t="shared" si="420"/>
        <v>2021</v>
      </c>
      <c r="F13467" s="1" t="str">
        <f t="shared" si="421"/>
        <v>Nov</v>
      </c>
      <c r="G13467" t="s">
        <v>1</v>
      </c>
      <c r="H13467" t="s">
        <v>2412</v>
      </c>
      <c r="I13467">
        <v>0.03</v>
      </c>
      <c r="J13467">
        <v>0.01</v>
      </c>
      <c r="K13467">
        <v>0</v>
      </c>
      <c r="L13467">
        <v>0</v>
      </c>
      <c r="M13467">
        <v>0.05</v>
      </c>
      <c r="N13467">
        <v>58</v>
      </c>
      <c r="O13467">
        <v>21</v>
      </c>
      <c r="P13467">
        <v>6.9</v>
      </c>
      <c r="Q13467">
        <v>14</v>
      </c>
      <c r="R13467" t="s">
        <v>2278</v>
      </c>
      <c r="S13467" t="s">
        <v>88</v>
      </c>
    </row>
    <row r="13468" spans="1:19" x14ac:dyDescent="0.2">
      <c r="A13468" t="s">
        <v>9176</v>
      </c>
      <c r="B13468" t="s">
        <v>148</v>
      </c>
      <c r="C13468">
        <v>2007</v>
      </c>
      <c r="D13468" s="1" t="d">
        <v>1992-05-22</v>
      </c>
      <c r="E13468" s="1" t="str">
        <f t="shared" si="420"/>
        <v>1992</v>
      </c>
      <c r="F13468" s="1" t="str">
        <f t="shared" si="421"/>
        <v>May</v>
      </c>
      <c r="G13468" t="s">
        <v>272</v>
      </c>
      <c r="H13468" t="s">
        <v>484</v>
      </c>
      <c r="I13468">
        <v>0</v>
      </c>
      <c r="J13468">
        <v>0.04</v>
      </c>
      <c r="K13468">
        <v>0</v>
      </c>
      <c r="L13468">
        <v>0.01</v>
      </c>
      <c r="M13468">
        <v>0.05</v>
      </c>
      <c r="N13468">
        <v>86</v>
      </c>
      <c r="O13468">
        <v>44</v>
      </c>
      <c r="P13468">
        <v>8.3000000000000007</v>
      </c>
      <c r="Q13468">
        <v>263</v>
      </c>
      <c r="R13468" t="s">
        <v>4751</v>
      </c>
      <c r="S13468" t="s">
        <v>112</v>
      </c>
    </row>
    <row r="13469" spans="1:19" x14ac:dyDescent="0.2">
      <c r="A13469" t="s">
        <v>10992</v>
      </c>
      <c r="B13469" t="s">
        <v>17</v>
      </c>
      <c r="C13469">
        <v>2009</v>
      </c>
      <c r="D13469" s="1" t="d">
        <v>2017-09-15</v>
      </c>
      <c r="E13469" s="1" t="str">
        <f t="shared" si="420"/>
        <v>2017</v>
      </c>
      <c r="F13469" s="1" t="str">
        <f t="shared" si="421"/>
        <v>Sep</v>
      </c>
      <c r="G13469" t="s">
        <v>18</v>
      </c>
      <c r="H13469" t="s">
        <v>7063</v>
      </c>
      <c r="I13469">
        <v>0.04</v>
      </c>
      <c r="J13469">
        <v>0</v>
      </c>
      <c r="K13469">
        <v>0</v>
      </c>
      <c r="L13469">
        <v>0</v>
      </c>
      <c r="M13469">
        <v>0.05</v>
      </c>
      <c r="N13469">
        <v>62</v>
      </c>
      <c r="O13469">
        <v>5</v>
      </c>
      <c r="P13469">
        <v>5.3</v>
      </c>
      <c r="Q13469">
        <v>4</v>
      </c>
      <c r="R13469" t="s">
        <v>9389</v>
      </c>
      <c r="S13469" t="s">
        <v>20</v>
      </c>
    </row>
    <row r="13470" spans="1:19" x14ac:dyDescent="0.2">
      <c r="A13470" t="s">
        <v>3074</v>
      </c>
      <c r="B13470" t="s">
        <v>148</v>
      </c>
      <c r="C13470">
        <v>2009</v>
      </c>
      <c r="D13470" s="1" t="d">
        <v>1997-10-26</v>
      </c>
      <c r="E13470" s="1" t="str">
        <f t="shared" si="420"/>
        <v>1997</v>
      </c>
      <c r="F13470" s="1" t="str">
        <f t="shared" si="421"/>
        <v>Oct</v>
      </c>
      <c r="G13470" t="s">
        <v>37</v>
      </c>
      <c r="H13470" t="s">
        <v>71</v>
      </c>
      <c r="I13470">
        <v>0.01</v>
      </c>
      <c r="J13470">
        <v>0.03</v>
      </c>
      <c r="K13470">
        <v>0</v>
      </c>
      <c r="L13470">
        <v>0.01</v>
      </c>
      <c r="M13470">
        <v>0.05</v>
      </c>
      <c r="N13470">
        <v>74</v>
      </c>
      <c r="O13470">
        <v>41</v>
      </c>
      <c r="P13470">
        <v>7.3</v>
      </c>
      <c r="Q13470">
        <v>261</v>
      </c>
      <c r="R13470" t="s">
        <v>3075</v>
      </c>
      <c r="S13470" t="s">
        <v>53</v>
      </c>
    </row>
    <row r="13471" spans="1:19" x14ac:dyDescent="0.2">
      <c r="A13471" t="s">
        <v>10993</v>
      </c>
      <c r="B13471" t="s">
        <v>32</v>
      </c>
      <c r="C13471">
        <v>2008</v>
      </c>
      <c r="D13471" s="1" t="d">
        <v>1997-12-29</v>
      </c>
      <c r="E13471" s="1" t="str">
        <f t="shared" si="420"/>
        <v>1997</v>
      </c>
      <c r="F13471" s="1" t="str">
        <f t="shared" si="421"/>
        <v>Dec</v>
      </c>
      <c r="G13471" t="s">
        <v>39</v>
      </c>
      <c r="H13471" t="s">
        <v>111</v>
      </c>
      <c r="I13471">
        <v>0.04</v>
      </c>
      <c r="J13471">
        <v>0</v>
      </c>
      <c r="K13471">
        <v>0</v>
      </c>
      <c r="L13471">
        <v>0</v>
      </c>
      <c r="M13471">
        <v>0.05</v>
      </c>
      <c r="P13471">
        <v>8.6</v>
      </c>
      <c r="Q13471">
        <v>9</v>
      </c>
      <c r="R13471" t="s">
        <v>111</v>
      </c>
      <c r="S13471" t="s">
        <v>20</v>
      </c>
    </row>
    <row r="13472" spans="1:19" x14ac:dyDescent="0.2">
      <c r="A13472" t="s">
        <v>10994</v>
      </c>
      <c r="B13472" t="s">
        <v>79</v>
      </c>
      <c r="C13472">
        <v>2011</v>
      </c>
      <c r="D13472" s="1" t="d">
        <v>1996-06-09</v>
      </c>
      <c r="E13472" s="1" t="str">
        <f t="shared" si="420"/>
        <v>1996</v>
      </c>
      <c r="F13472" s="1" t="str">
        <f t="shared" si="421"/>
        <v>Jun</v>
      </c>
      <c r="G13472" t="s">
        <v>34</v>
      </c>
      <c r="H13472" t="s">
        <v>222</v>
      </c>
      <c r="I13472">
        <v>0</v>
      </c>
      <c r="J13472">
        <v>0</v>
      </c>
      <c r="K13472">
        <v>0.05</v>
      </c>
      <c r="L13472">
        <v>0</v>
      </c>
      <c r="M13472">
        <v>0.05</v>
      </c>
    </row>
    <row r="13473" spans="1:19" x14ac:dyDescent="0.2">
      <c r="A13473" t="s">
        <v>10995</v>
      </c>
      <c r="B13473" t="s">
        <v>95</v>
      </c>
      <c r="C13473">
        <v>1999</v>
      </c>
      <c r="D13473" s="1" t="d">
        <v>2014-09-09</v>
      </c>
      <c r="E13473" s="1" t="str">
        <f t="shared" si="420"/>
        <v>2014</v>
      </c>
      <c r="F13473" s="1" t="str">
        <f t="shared" si="421"/>
        <v>Sep</v>
      </c>
      <c r="G13473" t="s">
        <v>24</v>
      </c>
      <c r="H13473" t="s">
        <v>2756</v>
      </c>
      <c r="I13473">
        <v>0</v>
      </c>
      <c r="J13473">
        <v>0</v>
      </c>
      <c r="K13473">
        <v>0.05</v>
      </c>
      <c r="L13473">
        <v>0</v>
      </c>
      <c r="M13473">
        <v>0.05</v>
      </c>
    </row>
    <row r="13474" spans="1:19" x14ac:dyDescent="0.2">
      <c r="A13474" t="s">
        <v>10996</v>
      </c>
      <c r="B13474" t="s">
        <v>148</v>
      </c>
      <c r="C13474">
        <v>2001</v>
      </c>
      <c r="D13474" s="1" t="d">
        <v>1994-05-10</v>
      </c>
      <c r="E13474" s="1" t="str">
        <f t="shared" si="420"/>
        <v>1994</v>
      </c>
      <c r="F13474" s="1" t="str">
        <f t="shared" si="421"/>
        <v>May</v>
      </c>
      <c r="G13474" t="s">
        <v>39</v>
      </c>
      <c r="H13474" t="s">
        <v>45</v>
      </c>
      <c r="I13474">
        <v>0</v>
      </c>
      <c r="J13474">
        <v>0.04</v>
      </c>
      <c r="K13474">
        <v>0</v>
      </c>
      <c r="L13474">
        <v>0.01</v>
      </c>
      <c r="M13474">
        <v>0.05</v>
      </c>
      <c r="N13474">
        <v>84</v>
      </c>
      <c r="O13474">
        <v>16</v>
      </c>
      <c r="P13474">
        <v>8.4</v>
      </c>
      <c r="Q13474">
        <v>21</v>
      </c>
      <c r="R13474" t="s">
        <v>4031</v>
      </c>
      <c r="S13474" t="s">
        <v>20</v>
      </c>
    </row>
    <row r="13475" spans="1:19" x14ac:dyDescent="0.2">
      <c r="A13475" t="s">
        <v>3684</v>
      </c>
      <c r="B13475" t="s">
        <v>64</v>
      </c>
      <c r="C13475">
        <v>2003</v>
      </c>
      <c r="D13475" s="1" t="d">
        <v>2014-06-29</v>
      </c>
      <c r="E13475" s="1" t="str">
        <f t="shared" si="420"/>
        <v>2014</v>
      </c>
      <c r="F13475" s="1" t="str">
        <f t="shared" si="421"/>
        <v>Jun</v>
      </c>
      <c r="G13475" t="s">
        <v>34</v>
      </c>
      <c r="H13475" t="s">
        <v>71</v>
      </c>
      <c r="I13475">
        <v>0.03</v>
      </c>
      <c r="J13475">
        <v>0.01</v>
      </c>
      <c r="K13475">
        <v>0</v>
      </c>
      <c r="L13475">
        <v>0</v>
      </c>
      <c r="M13475">
        <v>0.05</v>
      </c>
      <c r="N13475">
        <v>79</v>
      </c>
      <c r="O13475">
        <v>13</v>
      </c>
      <c r="P13475" t="s">
        <v>203</v>
      </c>
      <c r="R13475" t="s">
        <v>6506</v>
      </c>
      <c r="S13475" t="s">
        <v>20</v>
      </c>
    </row>
    <row r="13476" spans="1:19" x14ac:dyDescent="0.2">
      <c r="A13476" t="s">
        <v>10997</v>
      </c>
      <c r="B13476" t="s">
        <v>79</v>
      </c>
      <c r="C13476">
        <v>2011</v>
      </c>
      <c r="D13476" s="1" t="d">
        <v>2000-04-05</v>
      </c>
      <c r="E13476" s="1" t="str">
        <f t="shared" si="420"/>
        <v>2000</v>
      </c>
      <c r="F13476" s="1" t="str">
        <f t="shared" si="421"/>
        <v>Apr</v>
      </c>
      <c r="G13476" t="s">
        <v>34</v>
      </c>
      <c r="H13476" t="s">
        <v>5573</v>
      </c>
      <c r="I13476">
        <v>0</v>
      </c>
      <c r="J13476">
        <v>0.04</v>
      </c>
      <c r="K13476">
        <v>0</v>
      </c>
      <c r="L13476">
        <v>0</v>
      </c>
      <c r="M13476">
        <v>0.05</v>
      </c>
      <c r="P13476" t="s">
        <v>203</v>
      </c>
      <c r="R13476" t="s">
        <v>2936</v>
      </c>
      <c r="S13476" t="s">
        <v>20</v>
      </c>
    </row>
    <row r="13477" spans="1:19" x14ac:dyDescent="0.2">
      <c r="A13477" t="s">
        <v>5791</v>
      </c>
      <c r="B13477" t="s">
        <v>104</v>
      </c>
      <c r="C13477">
        <v>1997</v>
      </c>
      <c r="D13477" s="1" t="d">
        <v>2022-10-03</v>
      </c>
      <c r="E13477" s="1" t="str">
        <f t="shared" si="420"/>
        <v>2022</v>
      </c>
      <c r="F13477" s="1" t="str">
        <f t="shared" si="421"/>
        <v>Oct</v>
      </c>
      <c r="G13477" t="s">
        <v>18</v>
      </c>
      <c r="H13477" t="s">
        <v>226</v>
      </c>
      <c r="I13477">
        <v>0.03</v>
      </c>
      <c r="J13477">
        <v>0.02</v>
      </c>
      <c r="K13477">
        <v>0</v>
      </c>
      <c r="L13477">
        <v>0</v>
      </c>
      <c r="M13477">
        <v>0.05</v>
      </c>
    </row>
    <row r="13478" spans="1:19" x14ac:dyDescent="0.2">
      <c r="A13478" t="s">
        <v>10998</v>
      </c>
      <c r="B13478" t="s">
        <v>1015</v>
      </c>
      <c r="C13478">
        <v>2014</v>
      </c>
      <c r="D13478" s="1" t="d">
        <v>2017-05-22</v>
      </c>
      <c r="E13478" s="1" t="str">
        <f t="shared" si="420"/>
        <v>2017</v>
      </c>
      <c r="F13478" s="1" t="str">
        <f t="shared" si="421"/>
        <v>May</v>
      </c>
      <c r="G13478" t="s">
        <v>101</v>
      </c>
      <c r="H13478" t="s">
        <v>7990</v>
      </c>
      <c r="I13478">
        <v>0</v>
      </c>
      <c r="J13478">
        <v>0</v>
      </c>
      <c r="K13478">
        <v>0.05</v>
      </c>
      <c r="L13478">
        <v>0</v>
      </c>
      <c r="M13478">
        <v>0.05</v>
      </c>
    </row>
    <row r="13479" spans="1:19" x14ac:dyDescent="0.2">
      <c r="A13479" t="s">
        <v>582</v>
      </c>
      <c r="B13479" t="s">
        <v>171</v>
      </c>
      <c r="C13479">
        <v>2016</v>
      </c>
      <c r="D13479" s="1" t="d">
        <v>1994-04-24</v>
      </c>
      <c r="E13479" s="1" t="str">
        <f t="shared" si="420"/>
        <v>1994</v>
      </c>
      <c r="F13479" s="1" t="str">
        <f t="shared" si="421"/>
        <v>Apr</v>
      </c>
      <c r="G13479" t="s">
        <v>37</v>
      </c>
      <c r="H13479" t="s">
        <v>222</v>
      </c>
      <c r="I13479">
        <v>0.04</v>
      </c>
      <c r="J13479">
        <v>0</v>
      </c>
      <c r="K13479">
        <v>0</v>
      </c>
      <c r="L13479">
        <v>0</v>
      </c>
      <c r="M13479">
        <v>0.05</v>
      </c>
      <c r="N13479">
        <v>63</v>
      </c>
      <c r="O13479">
        <v>12</v>
      </c>
      <c r="P13479">
        <v>6.3</v>
      </c>
      <c r="Q13479">
        <v>34</v>
      </c>
      <c r="R13479" t="s">
        <v>222</v>
      </c>
      <c r="S13479" t="s">
        <v>53</v>
      </c>
    </row>
    <row r="13480" spans="1:19" x14ac:dyDescent="0.2">
      <c r="A13480" t="s">
        <v>10999</v>
      </c>
      <c r="B13480" t="s">
        <v>32</v>
      </c>
      <c r="C13480">
        <v>2011</v>
      </c>
      <c r="D13480" s="1" t="d">
        <v>2021-02-20</v>
      </c>
      <c r="E13480" s="1" t="str">
        <f t="shared" si="420"/>
        <v>2021</v>
      </c>
      <c r="F13480" s="1" t="str">
        <f t="shared" si="421"/>
        <v>Feb</v>
      </c>
      <c r="G13480" t="s">
        <v>1</v>
      </c>
      <c r="H13480" t="s">
        <v>1091</v>
      </c>
      <c r="I13480">
        <v>0</v>
      </c>
      <c r="J13480">
        <v>0.04</v>
      </c>
      <c r="K13480">
        <v>0</v>
      </c>
      <c r="L13480">
        <v>0</v>
      </c>
      <c r="M13480">
        <v>0.05</v>
      </c>
    </row>
    <row r="13481" spans="1:19" x14ac:dyDescent="0.2">
      <c r="A13481" t="s">
        <v>7292</v>
      </c>
      <c r="B13481" t="s">
        <v>137</v>
      </c>
      <c r="C13481">
        <v>2004</v>
      </c>
      <c r="D13481" s="1" t="d">
        <v>2018-02-06</v>
      </c>
      <c r="E13481" s="1" t="str">
        <f t="shared" si="420"/>
        <v>2018</v>
      </c>
      <c r="F13481" s="1" t="str">
        <f t="shared" si="421"/>
        <v>Feb</v>
      </c>
      <c r="G13481" t="s">
        <v>37</v>
      </c>
      <c r="H13481" t="s">
        <v>1403</v>
      </c>
      <c r="I13481">
        <v>0.03</v>
      </c>
      <c r="J13481">
        <v>0.01</v>
      </c>
      <c r="K13481">
        <v>0</v>
      </c>
      <c r="L13481">
        <v>0</v>
      </c>
      <c r="M13481">
        <v>0.05</v>
      </c>
      <c r="N13481">
        <v>31</v>
      </c>
      <c r="O13481">
        <v>5</v>
      </c>
      <c r="P13481" t="s">
        <v>203</v>
      </c>
      <c r="R13481" t="s">
        <v>3594</v>
      </c>
      <c r="S13481" t="s">
        <v>88</v>
      </c>
    </row>
    <row r="13482" spans="1:19" x14ac:dyDescent="0.2">
      <c r="A13482" t="s">
        <v>11000</v>
      </c>
      <c r="B13482" t="s">
        <v>32</v>
      </c>
      <c r="C13482">
        <v>2008</v>
      </c>
      <c r="D13482" s="1" t="d">
        <v>2004-09-16</v>
      </c>
      <c r="E13482" s="1" t="str">
        <f t="shared" si="420"/>
        <v>2004</v>
      </c>
      <c r="F13482" s="1" t="str">
        <f t="shared" si="421"/>
        <v>Sep</v>
      </c>
      <c r="G13482" t="s">
        <v>1</v>
      </c>
      <c r="H13482" t="s">
        <v>111</v>
      </c>
      <c r="I13482">
        <v>0.03</v>
      </c>
      <c r="J13482">
        <v>0.01</v>
      </c>
      <c r="K13482">
        <v>0</v>
      </c>
      <c r="L13482">
        <v>0</v>
      </c>
      <c r="M13482">
        <v>0.05</v>
      </c>
      <c r="N13482">
        <v>58</v>
      </c>
      <c r="O13482">
        <v>30</v>
      </c>
      <c r="P13482">
        <v>6.3</v>
      </c>
      <c r="Q13482">
        <v>30</v>
      </c>
      <c r="R13482" t="s">
        <v>2975</v>
      </c>
      <c r="S13482" t="s">
        <v>88</v>
      </c>
    </row>
    <row r="13483" spans="1:19" x14ac:dyDescent="0.2">
      <c r="A13483" t="s">
        <v>11001</v>
      </c>
      <c r="B13483" t="s">
        <v>32</v>
      </c>
      <c r="C13483">
        <v>2011</v>
      </c>
      <c r="D13483" s="1" t="d">
        <v>2011-09-27</v>
      </c>
      <c r="E13483" s="1" t="str">
        <f t="shared" si="420"/>
        <v>2011</v>
      </c>
      <c r="F13483" s="1" t="str">
        <f t="shared" si="421"/>
        <v>Sep</v>
      </c>
      <c r="G13483" t="s">
        <v>101</v>
      </c>
      <c r="H13483" t="s">
        <v>1201</v>
      </c>
      <c r="I13483">
        <v>0</v>
      </c>
      <c r="J13483">
        <v>0</v>
      </c>
      <c r="K13483">
        <v>0.05</v>
      </c>
      <c r="L13483">
        <v>0</v>
      </c>
      <c r="M13483">
        <v>0.05</v>
      </c>
    </row>
    <row r="13484" spans="1:19" x14ac:dyDescent="0.2">
      <c r="A13484" t="s">
        <v>11002</v>
      </c>
      <c r="B13484" t="s">
        <v>32</v>
      </c>
      <c r="C13484">
        <v>2011</v>
      </c>
      <c r="D13484" s="1" t="d">
        <v>1995-11-01</v>
      </c>
      <c r="E13484" s="1" t="str">
        <f t="shared" si="420"/>
        <v>1995</v>
      </c>
      <c r="F13484" s="1" t="str">
        <f t="shared" si="421"/>
        <v>Nov</v>
      </c>
      <c r="G13484" t="s">
        <v>28</v>
      </c>
      <c r="H13484" t="s">
        <v>1921</v>
      </c>
      <c r="I13484">
        <v>0</v>
      </c>
      <c r="J13484">
        <v>0</v>
      </c>
      <c r="K13484">
        <v>0.05</v>
      </c>
      <c r="L13484">
        <v>0</v>
      </c>
      <c r="M13484">
        <v>0.05</v>
      </c>
    </row>
    <row r="13485" spans="1:19" x14ac:dyDescent="0.2">
      <c r="A13485" t="s">
        <v>1857</v>
      </c>
      <c r="B13485" t="s">
        <v>189</v>
      </c>
      <c r="C13485">
        <v>2004</v>
      </c>
      <c r="D13485" s="1" t="d">
        <v>1990-05-29</v>
      </c>
      <c r="E13485" s="1" t="str">
        <f t="shared" si="420"/>
        <v>1990</v>
      </c>
      <c r="F13485" s="1" t="str">
        <f t="shared" si="421"/>
        <v>May</v>
      </c>
      <c r="G13485" t="s">
        <v>37</v>
      </c>
      <c r="H13485" t="s">
        <v>1858</v>
      </c>
      <c r="I13485">
        <v>0.03</v>
      </c>
      <c r="J13485">
        <v>0.01</v>
      </c>
      <c r="K13485">
        <v>0</v>
      </c>
      <c r="L13485">
        <v>0</v>
      </c>
      <c r="M13485">
        <v>0.05</v>
      </c>
      <c r="N13485">
        <v>35</v>
      </c>
      <c r="O13485">
        <v>11</v>
      </c>
      <c r="P13485">
        <v>2</v>
      </c>
      <c r="Q13485">
        <v>9</v>
      </c>
      <c r="R13485" t="s">
        <v>1477</v>
      </c>
      <c r="S13485" t="s">
        <v>53</v>
      </c>
    </row>
    <row r="13486" spans="1:19" x14ac:dyDescent="0.2">
      <c r="A13486" t="s">
        <v>11003</v>
      </c>
      <c r="B13486" t="s">
        <v>75</v>
      </c>
      <c r="C13486">
        <v>2016</v>
      </c>
      <c r="D13486" s="1" t="d">
        <v>2013-11-25</v>
      </c>
      <c r="E13486" s="1" t="str">
        <f t="shared" si="420"/>
        <v>2013</v>
      </c>
      <c r="F13486" s="1" t="str">
        <f t="shared" si="421"/>
        <v>Nov</v>
      </c>
      <c r="G13486" t="s">
        <v>50</v>
      </c>
      <c r="H13486" t="s">
        <v>242</v>
      </c>
      <c r="I13486">
        <v>0</v>
      </c>
      <c r="J13486">
        <v>0.04</v>
      </c>
      <c r="K13486">
        <v>0</v>
      </c>
      <c r="L13486">
        <v>0.01</v>
      </c>
      <c r="M13486">
        <v>0.05</v>
      </c>
    </row>
    <row r="13487" spans="1:19" x14ac:dyDescent="0.2">
      <c r="A13487" t="s">
        <v>11004</v>
      </c>
      <c r="B13487" t="s">
        <v>55</v>
      </c>
      <c r="C13487">
        <v>2009</v>
      </c>
      <c r="D13487" s="1" t="d">
        <v>1988-02-29</v>
      </c>
      <c r="E13487" s="1" t="str">
        <f t="shared" si="420"/>
        <v>1988</v>
      </c>
      <c r="F13487" s="1" t="str">
        <f t="shared" si="421"/>
        <v>Feb</v>
      </c>
      <c r="G13487" t="s">
        <v>24</v>
      </c>
      <c r="H13487" t="s">
        <v>484</v>
      </c>
      <c r="I13487">
        <v>0.02</v>
      </c>
      <c r="J13487">
        <v>0.02</v>
      </c>
      <c r="K13487">
        <v>0</v>
      </c>
      <c r="L13487">
        <v>0.01</v>
      </c>
      <c r="M13487">
        <v>0.05</v>
      </c>
      <c r="P13487" t="s">
        <v>203</v>
      </c>
      <c r="R13487" t="s">
        <v>484</v>
      </c>
      <c r="S13487" t="s">
        <v>20</v>
      </c>
    </row>
    <row r="13488" spans="1:19" x14ac:dyDescent="0.2">
      <c r="A13488" t="s">
        <v>6303</v>
      </c>
      <c r="B13488" t="s">
        <v>1015</v>
      </c>
      <c r="C13488">
        <v>2015</v>
      </c>
      <c r="D13488" s="1" t="d">
        <v>1993-02-01</v>
      </c>
      <c r="E13488" s="1" t="str">
        <f t="shared" si="420"/>
        <v>1993</v>
      </c>
      <c r="F13488" s="1" t="str">
        <f t="shared" si="421"/>
        <v>Feb</v>
      </c>
      <c r="G13488" t="s">
        <v>28</v>
      </c>
      <c r="H13488" t="s">
        <v>933</v>
      </c>
      <c r="I13488">
        <v>0</v>
      </c>
      <c r="J13488">
        <v>0</v>
      </c>
      <c r="K13488">
        <v>0.05</v>
      </c>
      <c r="L13488">
        <v>0</v>
      </c>
      <c r="M13488">
        <v>0.05</v>
      </c>
    </row>
    <row r="13489" spans="1:19" x14ac:dyDescent="0.2">
      <c r="A13489" t="s">
        <v>4367</v>
      </c>
      <c r="B13489" t="s">
        <v>17</v>
      </c>
      <c r="C13489">
        <v>2007</v>
      </c>
      <c r="D13489" s="1" t="d">
        <v>2022-02-19</v>
      </c>
      <c r="E13489" s="1" t="str">
        <f t="shared" si="420"/>
        <v>2022</v>
      </c>
      <c r="F13489" s="1" t="str">
        <f t="shared" si="421"/>
        <v>Feb</v>
      </c>
      <c r="G13489" t="s">
        <v>50</v>
      </c>
      <c r="H13489" t="s">
        <v>51</v>
      </c>
      <c r="I13489">
        <v>0.04</v>
      </c>
      <c r="J13489">
        <v>0.01</v>
      </c>
      <c r="K13489">
        <v>0</v>
      </c>
      <c r="L13489">
        <v>0</v>
      </c>
      <c r="M13489">
        <v>0.05</v>
      </c>
      <c r="N13489">
        <v>39</v>
      </c>
      <c r="O13489">
        <v>16</v>
      </c>
      <c r="P13489">
        <v>5.9</v>
      </c>
      <c r="Q13489">
        <v>15</v>
      </c>
      <c r="R13489" t="s">
        <v>3718</v>
      </c>
      <c r="S13489" t="s">
        <v>88</v>
      </c>
    </row>
    <row r="13490" spans="1:19" x14ac:dyDescent="0.2">
      <c r="A13490" t="s">
        <v>11005</v>
      </c>
      <c r="B13490" t="s">
        <v>32</v>
      </c>
      <c r="C13490">
        <v>2010</v>
      </c>
      <c r="D13490" s="1" t="d">
        <v>2002-10-18</v>
      </c>
      <c r="E13490" s="1" t="str">
        <f t="shared" si="420"/>
        <v>2002</v>
      </c>
      <c r="F13490" s="1" t="str">
        <f t="shared" si="421"/>
        <v>Oct</v>
      </c>
      <c r="G13490" t="s">
        <v>24</v>
      </c>
      <c r="H13490" t="s">
        <v>111</v>
      </c>
      <c r="I13490">
        <v>0.04</v>
      </c>
      <c r="J13490">
        <v>0</v>
      </c>
      <c r="K13490">
        <v>0</v>
      </c>
      <c r="L13490">
        <v>0</v>
      </c>
      <c r="M13490">
        <v>0.05</v>
      </c>
      <c r="P13490" t="s">
        <v>203</v>
      </c>
      <c r="R13490" t="s">
        <v>11006</v>
      </c>
      <c r="S13490" t="s">
        <v>20</v>
      </c>
    </row>
    <row r="13491" spans="1:19" x14ac:dyDescent="0.2">
      <c r="A13491" t="s">
        <v>11007</v>
      </c>
      <c r="B13491" t="s">
        <v>1411</v>
      </c>
      <c r="C13491">
        <v>1994</v>
      </c>
      <c r="D13491" s="1" t="d">
        <v>2001-11-22</v>
      </c>
      <c r="E13491" s="1" t="str">
        <f t="shared" si="420"/>
        <v>2001</v>
      </c>
      <c r="F13491" s="1" t="str">
        <f t="shared" si="421"/>
        <v>Nov</v>
      </c>
      <c r="G13491" t="s">
        <v>34</v>
      </c>
      <c r="H13491" t="s">
        <v>151</v>
      </c>
      <c r="I13491">
        <v>0</v>
      </c>
      <c r="J13491">
        <v>0</v>
      </c>
      <c r="K13491">
        <v>0.04</v>
      </c>
      <c r="L13491">
        <v>0</v>
      </c>
      <c r="M13491">
        <v>0.05</v>
      </c>
    </row>
    <row r="13492" spans="1:19" x14ac:dyDescent="0.2">
      <c r="A13492" t="s">
        <v>11008</v>
      </c>
      <c r="B13492" t="s">
        <v>104</v>
      </c>
      <c r="C13492">
        <v>1999</v>
      </c>
      <c r="D13492" s="1" t="d">
        <v>2008-04-04</v>
      </c>
      <c r="E13492" s="1" t="str">
        <f t="shared" si="420"/>
        <v>2008</v>
      </c>
      <c r="F13492" s="1" t="str">
        <f t="shared" si="421"/>
        <v>Apr</v>
      </c>
      <c r="G13492" t="s">
        <v>30</v>
      </c>
      <c r="H13492" t="s">
        <v>969</v>
      </c>
      <c r="I13492">
        <v>0.03</v>
      </c>
      <c r="J13492">
        <v>0.02</v>
      </c>
      <c r="K13492">
        <v>0</v>
      </c>
      <c r="L13492">
        <v>0</v>
      </c>
      <c r="M13492">
        <v>0.04</v>
      </c>
    </row>
    <row r="13493" spans="1:19" x14ac:dyDescent="0.2">
      <c r="A13493" t="s">
        <v>11009</v>
      </c>
      <c r="B13493" t="s">
        <v>148</v>
      </c>
      <c r="C13493">
        <v>2009</v>
      </c>
      <c r="D13493" s="1" t="d">
        <v>1989-11-01</v>
      </c>
      <c r="E13493" s="1" t="str">
        <f t="shared" si="420"/>
        <v>1989</v>
      </c>
      <c r="F13493" s="1" t="str">
        <f t="shared" si="421"/>
        <v>Nov</v>
      </c>
      <c r="G13493" t="s">
        <v>101</v>
      </c>
      <c r="H13493" t="s">
        <v>5573</v>
      </c>
      <c r="I13493">
        <v>0</v>
      </c>
      <c r="J13493">
        <v>0.04</v>
      </c>
      <c r="K13493">
        <v>0</v>
      </c>
      <c r="L13493">
        <v>0.01</v>
      </c>
      <c r="M13493">
        <v>0.04</v>
      </c>
    </row>
    <row r="13494" spans="1:19" x14ac:dyDescent="0.2">
      <c r="A13494" t="s">
        <v>11010</v>
      </c>
      <c r="B13494" t="s">
        <v>32</v>
      </c>
      <c r="C13494">
        <v>2007</v>
      </c>
      <c r="D13494" s="1" t="d">
        <v>2005-06-23</v>
      </c>
      <c r="E13494" s="1" t="str">
        <f t="shared" si="420"/>
        <v>2005</v>
      </c>
      <c r="F13494" s="1" t="str">
        <f t="shared" si="421"/>
        <v>Jun</v>
      </c>
      <c r="G13494" t="s">
        <v>39</v>
      </c>
      <c r="H13494" t="s">
        <v>283</v>
      </c>
      <c r="I13494">
        <v>0</v>
      </c>
      <c r="J13494">
        <v>0.04</v>
      </c>
      <c r="K13494">
        <v>0</v>
      </c>
      <c r="L13494">
        <v>0.01</v>
      </c>
      <c r="M13494">
        <v>0.04</v>
      </c>
      <c r="N13494">
        <v>67</v>
      </c>
      <c r="O13494">
        <v>8</v>
      </c>
      <c r="P13494">
        <v>6.6</v>
      </c>
      <c r="Q13494">
        <v>12</v>
      </c>
      <c r="R13494" t="s">
        <v>2297</v>
      </c>
      <c r="S13494" t="s">
        <v>20</v>
      </c>
    </row>
    <row r="13495" spans="1:19" x14ac:dyDescent="0.2">
      <c r="A13495" t="s">
        <v>11011</v>
      </c>
      <c r="B13495" t="s">
        <v>32</v>
      </c>
      <c r="C13495">
        <v>2006</v>
      </c>
      <c r="D13495" s="1" t="d">
        <v>1989-12-09</v>
      </c>
      <c r="E13495" s="1" t="str">
        <f t="shared" si="420"/>
        <v>1989</v>
      </c>
      <c r="F13495" s="1" t="str">
        <f t="shared" si="421"/>
        <v>Dec</v>
      </c>
      <c r="G13495" t="s">
        <v>50</v>
      </c>
      <c r="H13495" t="s">
        <v>484</v>
      </c>
      <c r="I13495">
        <v>0.04</v>
      </c>
      <c r="J13495">
        <v>0</v>
      </c>
      <c r="K13495">
        <v>0</v>
      </c>
      <c r="L13495">
        <v>0</v>
      </c>
      <c r="M13495">
        <v>0.04</v>
      </c>
    </row>
    <row r="13496" spans="1:19" x14ac:dyDescent="0.2">
      <c r="A13496" t="s">
        <v>11012</v>
      </c>
      <c r="B13496" t="s">
        <v>64</v>
      </c>
      <c r="C13496">
        <v>2005</v>
      </c>
      <c r="D13496" s="1" t="d">
        <v>1994-12-25</v>
      </c>
      <c r="E13496" s="1" t="str">
        <f t="shared" si="420"/>
        <v>1994</v>
      </c>
      <c r="F13496" s="1" t="str">
        <f t="shared" si="421"/>
        <v>Dec</v>
      </c>
      <c r="G13496" t="s">
        <v>28</v>
      </c>
      <c r="H13496" t="s">
        <v>1201</v>
      </c>
      <c r="I13496">
        <v>0</v>
      </c>
      <c r="J13496">
        <v>0</v>
      </c>
      <c r="K13496">
        <v>0.04</v>
      </c>
      <c r="L13496">
        <v>0</v>
      </c>
      <c r="M13496">
        <v>0.04</v>
      </c>
    </row>
    <row r="13497" spans="1:19" x14ac:dyDescent="0.2">
      <c r="A13497" t="s">
        <v>11013</v>
      </c>
      <c r="B13497" t="s">
        <v>104</v>
      </c>
      <c r="C13497">
        <v>1995</v>
      </c>
      <c r="D13497" s="1" t="d">
        <v>2015-05-31</v>
      </c>
      <c r="E13497" s="1" t="str">
        <f t="shared" si="420"/>
        <v>2015</v>
      </c>
      <c r="F13497" s="1" t="str">
        <f t="shared" si="421"/>
        <v>May</v>
      </c>
      <c r="G13497" t="s">
        <v>39</v>
      </c>
      <c r="H13497" t="s">
        <v>11014</v>
      </c>
      <c r="I13497">
        <v>0</v>
      </c>
      <c r="J13497">
        <v>0</v>
      </c>
      <c r="K13497">
        <v>0.04</v>
      </c>
      <c r="L13497">
        <v>0</v>
      </c>
      <c r="M13497">
        <v>0.04</v>
      </c>
    </row>
    <row r="13498" spans="1:19" x14ac:dyDescent="0.2">
      <c r="A13498" t="s">
        <v>11015</v>
      </c>
      <c r="B13498" t="s">
        <v>44</v>
      </c>
      <c r="C13498">
        <v>2010</v>
      </c>
      <c r="D13498" s="1" t="d">
        <v>2006-05-21</v>
      </c>
      <c r="E13498" s="1" t="str">
        <f t="shared" si="420"/>
        <v>2006</v>
      </c>
      <c r="F13498" s="1" t="str">
        <f t="shared" si="421"/>
        <v>May</v>
      </c>
      <c r="G13498" t="s">
        <v>24</v>
      </c>
      <c r="H13498" t="s">
        <v>45</v>
      </c>
      <c r="I13498">
        <v>0</v>
      </c>
      <c r="J13498">
        <v>0.04</v>
      </c>
      <c r="K13498">
        <v>0</v>
      </c>
      <c r="L13498">
        <v>0.01</v>
      </c>
      <c r="M13498">
        <v>0.04</v>
      </c>
    </row>
    <row r="13499" spans="1:19" x14ac:dyDescent="0.2">
      <c r="A13499" t="s">
        <v>11016</v>
      </c>
      <c r="B13499" t="s">
        <v>55</v>
      </c>
      <c r="C13499">
        <v>2009</v>
      </c>
      <c r="D13499" s="1" t="d">
        <v>2019-01-22</v>
      </c>
      <c r="E13499" s="1" t="str">
        <f t="shared" si="420"/>
        <v>2019</v>
      </c>
      <c r="F13499" s="1" t="str">
        <f t="shared" si="421"/>
        <v>Jan</v>
      </c>
      <c r="G13499" t="s">
        <v>86</v>
      </c>
      <c r="H13499" t="s">
        <v>4828</v>
      </c>
      <c r="I13499">
        <v>0</v>
      </c>
      <c r="J13499">
        <v>0</v>
      </c>
      <c r="K13499">
        <v>0.04</v>
      </c>
      <c r="L13499">
        <v>0</v>
      </c>
      <c r="M13499">
        <v>0.04</v>
      </c>
    </row>
    <row r="13500" spans="1:19" x14ac:dyDescent="0.2">
      <c r="A13500" t="s">
        <v>11017</v>
      </c>
      <c r="B13500" t="s">
        <v>32</v>
      </c>
      <c r="C13500">
        <v>2008</v>
      </c>
      <c r="D13500" s="1" t="d">
        <v>2001-06-25</v>
      </c>
      <c r="E13500" s="1" t="str">
        <f t="shared" si="420"/>
        <v>2001</v>
      </c>
      <c r="F13500" s="1" t="str">
        <f t="shared" si="421"/>
        <v>Jun</v>
      </c>
      <c r="G13500" t="s">
        <v>34</v>
      </c>
      <c r="H13500" t="s">
        <v>283</v>
      </c>
      <c r="I13500">
        <v>0.04</v>
      </c>
      <c r="J13500">
        <v>0</v>
      </c>
      <c r="K13500">
        <v>0</v>
      </c>
      <c r="L13500">
        <v>0</v>
      </c>
      <c r="M13500">
        <v>0.04</v>
      </c>
      <c r="N13500">
        <v>67</v>
      </c>
      <c r="O13500">
        <v>17</v>
      </c>
      <c r="P13500" t="s">
        <v>203</v>
      </c>
      <c r="R13500" t="s">
        <v>925</v>
      </c>
      <c r="S13500" t="s">
        <v>20</v>
      </c>
    </row>
    <row r="13501" spans="1:19" x14ac:dyDescent="0.2">
      <c r="A13501" t="s">
        <v>11018</v>
      </c>
      <c r="B13501" t="s">
        <v>55</v>
      </c>
      <c r="C13501">
        <v>2006</v>
      </c>
      <c r="D13501" s="1" t="d">
        <v>2000-09-18</v>
      </c>
      <c r="E13501" s="1" t="str">
        <f t="shared" si="420"/>
        <v>2000</v>
      </c>
      <c r="F13501" s="1" t="str">
        <f t="shared" si="421"/>
        <v>Sep</v>
      </c>
      <c r="G13501" t="s">
        <v>86</v>
      </c>
      <c r="H13501" t="s">
        <v>1403</v>
      </c>
      <c r="I13501">
        <v>0.02</v>
      </c>
      <c r="J13501">
        <v>0.02</v>
      </c>
      <c r="K13501">
        <v>0</v>
      </c>
      <c r="L13501">
        <v>0.01</v>
      </c>
      <c r="M13501">
        <v>0.04</v>
      </c>
      <c r="N13501">
        <v>60</v>
      </c>
      <c r="O13501">
        <v>19</v>
      </c>
      <c r="P13501">
        <v>7</v>
      </c>
      <c r="Q13501">
        <v>4</v>
      </c>
      <c r="R13501" t="s">
        <v>4828</v>
      </c>
      <c r="S13501" t="s">
        <v>88</v>
      </c>
    </row>
    <row r="13502" spans="1:19" x14ac:dyDescent="0.2">
      <c r="A13502" t="s">
        <v>11019</v>
      </c>
      <c r="B13502" t="s">
        <v>159</v>
      </c>
      <c r="C13502">
        <v>2006</v>
      </c>
      <c r="D13502" s="1" t="d">
        <v>2022-12-17</v>
      </c>
      <c r="E13502" s="1" t="str">
        <f t="shared" si="420"/>
        <v>2022</v>
      </c>
      <c r="F13502" s="1" t="str">
        <f t="shared" si="421"/>
        <v>Dec</v>
      </c>
      <c r="G13502" t="s">
        <v>24</v>
      </c>
      <c r="H13502" t="s">
        <v>3825</v>
      </c>
      <c r="I13502">
        <v>0.04</v>
      </c>
      <c r="J13502">
        <v>0</v>
      </c>
      <c r="K13502">
        <v>0</v>
      </c>
      <c r="L13502">
        <v>0</v>
      </c>
      <c r="M13502">
        <v>0.04</v>
      </c>
      <c r="N13502">
        <v>52</v>
      </c>
      <c r="O13502">
        <v>19</v>
      </c>
      <c r="P13502" t="s">
        <v>203</v>
      </c>
      <c r="R13502" t="s">
        <v>3826</v>
      </c>
      <c r="S13502" t="s">
        <v>20</v>
      </c>
    </row>
    <row r="13503" spans="1:19" x14ac:dyDescent="0.2">
      <c r="A13503" t="s">
        <v>11020</v>
      </c>
      <c r="B13503" t="s">
        <v>75</v>
      </c>
      <c r="C13503">
        <v>2016</v>
      </c>
      <c r="D13503" s="1" t="d">
        <v>2005-09-22</v>
      </c>
      <c r="E13503" s="1" t="str">
        <f t="shared" si="420"/>
        <v>2005</v>
      </c>
      <c r="F13503" s="1" t="str">
        <f t="shared" si="421"/>
        <v>Sep</v>
      </c>
      <c r="G13503" t="s">
        <v>24</v>
      </c>
      <c r="H13503" t="s">
        <v>4433</v>
      </c>
      <c r="I13503">
        <v>0</v>
      </c>
      <c r="J13503">
        <v>0.04</v>
      </c>
      <c r="K13503">
        <v>0</v>
      </c>
      <c r="L13503">
        <v>0.01</v>
      </c>
      <c r="M13503">
        <v>0.04</v>
      </c>
      <c r="N13503">
        <v>71</v>
      </c>
      <c r="O13503">
        <v>28</v>
      </c>
      <c r="P13503">
        <v>8.1</v>
      </c>
      <c r="Q13503">
        <v>73</v>
      </c>
      <c r="R13503" t="s">
        <v>4433</v>
      </c>
      <c r="S13503" t="s">
        <v>20</v>
      </c>
    </row>
    <row r="13504" spans="1:19" x14ac:dyDescent="0.2">
      <c r="A13504" t="s">
        <v>4712</v>
      </c>
      <c r="B13504" t="s">
        <v>17</v>
      </c>
      <c r="C13504">
        <v>2008</v>
      </c>
      <c r="D13504" s="1" t="d">
        <v>2018-02-21</v>
      </c>
      <c r="E13504" s="1" t="str">
        <f t="shared" si="420"/>
        <v>2018</v>
      </c>
      <c r="F13504" s="1" t="str">
        <f t="shared" si="421"/>
        <v>Feb</v>
      </c>
      <c r="G13504" t="s">
        <v>1</v>
      </c>
      <c r="H13504" t="s">
        <v>4713</v>
      </c>
      <c r="I13504">
        <v>0.04</v>
      </c>
      <c r="J13504">
        <v>0</v>
      </c>
      <c r="K13504">
        <v>0</v>
      </c>
      <c r="L13504">
        <v>0</v>
      </c>
      <c r="M13504">
        <v>0.04</v>
      </c>
      <c r="P13504" t="s">
        <v>203</v>
      </c>
      <c r="R13504" t="s">
        <v>4713</v>
      </c>
      <c r="S13504" t="s">
        <v>112</v>
      </c>
    </row>
    <row r="13505" spans="1:19" x14ac:dyDescent="0.2">
      <c r="A13505" t="s">
        <v>11021</v>
      </c>
      <c r="B13505" t="s">
        <v>32</v>
      </c>
      <c r="C13505">
        <v>2008</v>
      </c>
      <c r="D13505" s="1" t="d">
        <v>2017-01-23</v>
      </c>
      <c r="E13505" s="1" t="str">
        <f t="shared" si="420"/>
        <v>2017</v>
      </c>
      <c r="F13505" s="1" t="str">
        <f t="shared" si="421"/>
        <v>Jan</v>
      </c>
      <c r="G13505" t="s">
        <v>101</v>
      </c>
      <c r="H13505" t="s">
        <v>1511</v>
      </c>
      <c r="I13505">
        <v>0.04</v>
      </c>
      <c r="J13505">
        <v>0</v>
      </c>
      <c r="K13505">
        <v>0</v>
      </c>
      <c r="L13505">
        <v>0</v>
      </c>
      <c r="M13505">
        <v>0.04</v>
      </c>
      <c r="N13505">
        <v>48</v>
      </c>
      <c r="O13505">
        <v>33</v>
      </c>
      <c r="P13505">
        <v>6.2</v>
      </c>
      <c r="Q13505">
        <v>18</v>
      </c>
      <c r="R13505" t="s">
        <v>11022</v>
      </c>
      <c r="S13505" t="s">
        <v>88</v>
      </c>
    </row>
    <row r="13506" spans="1:19" x14ac:dyDescent="0.2">
      <c r="A13506" t="s">
        <v>11023</v>
      </c>
      <c r="B13506" t="s">
        <v>159</v>
      </c>
      <c r="C13506">
        <v>2006</v>
      </c>
      <c r="D13506" s="1" t="d">
        <v>2001-12-04</v>
      </c>
      <c r="E13506" s="1" t="str">
        <f t="shared" si="420"/>
        <v>2001</v>
      </c>
      <c r="F13506" s="1" t="str">
        <f t="shared" si="421"/>
        <v>Dec</v>
      </c>
      <c r="G13506" t="s">
        <v>18</v>
      </c>
      <c r="H13506" t="s">
        <v>71</v>
      </c>
      <c r="I13506">
        <v>0.04</v>
      </c>
      <c r="J13506">
        <v>0</v>
      </c>
      <c r="K13506">
        <v>0</v>
      </c>
      <c r="L13506">
        <v>0</v>
      </c>
      <c r="M13506">
        <v>0.04</v>
      </c>
      <c r="P13506" t="s">
        <v>203</v>
      </c>
      <c r="R13506" t="s">
        <v>1493</v>
      </c>
      <c r="S13506" t="s">
        <v>20</v>
      </c>
    </row>
    <row r="13507" spans="1:19" x14ac:dyDescent="0.2">
      <c r="A13507" t="s">
        <v>11024</v>
      </c>
      <c r="B13507" t="s">
        <v>32</v>
      </c>
      <c r="C13507">
        <v>2008</v>
      </c>
      <c r="D13507" s="1" t="d">
        <v>1996-10-14</v>
      </c>
      <c r="E13507" s="1" t="str">
        <f t="shared" ref="E13507:E13570" si="422">TEXT(D13507,"yyyy")</f>
        <v>1996</v>
      </c>
      <c r="F13507" s="1" t="str">
        <f t="shared" ref="F13507:F13570" si="423">TEXT(D13507,"mmm")</f>
        <v>Oct</v>
      </c>
      <c r="G13507" t="s">
        <v>34</v>
      </c>
      <c r="H13507" t="s">
        <v>222</v>
      </c>
      <c r="I13507">
        <v>0</v>
      </c>
      <c r="J13507">
        <v>0</v>
      </c>
      <c r="K13507">
        <v>0.04</v>
      </c>
      <c r="L13507">
        <v>0</v>
      </c>
      <c r="M13507">
        <v>0.04</v>
      </c>
    </row>
    <row r="13508" spans="1:19" x14ac:dyDescent="0.2">
      <c r="A13508" t="s">
        <v>11025</v>
      </c>
      <c r="B13508" t="s">
        <v>55</v>
      </c>
      <c r="C13508">
        <v>2007</v>
      </c>
      <c r="D13508" s="1" t="d">
        <v>2014-08-01</v>
      </c>
      <c r="E13508" s="1" t="str">
        <f t="shared" si="422"/>
        <v>2014</v>
      </c>
      <c r="F13508" s="1" t="str">
        <f t="shared" si="423"/>
        <v>Aug</v>
      </c>
      <c r="G13508" t="s">
        <v>28</v>
      </c>
      <c r="H13508" t="s">
        <v>2780</v>
      </c>
      <c r="I13508">
        <v>0</v>
      </c>
      <c r="J13508">
        <v>0</v>
      </c>
      <c r="K13508">
        <v>0.04</v>
      </c>
      <c r="L13508">
        <v>0</v>
      </c>
      <c r="M13508">
        <v>0.04</v>
      </c>
    </row>
    <row r="13509" spans="1:19" x14ac:dyDescent="0.2">
      <c r="A13509" t="s">
        <v>11026</v>
      </c>
      <c r="B13509" t="s">
        <v>17</v>
      </c>
      <c r="C13509">
        <v>2011</v>
      </c>
      <c r="D13509" s="1" t="d">
        <v>2014-10-15</v>
      </c>
      <c r="E13509" s="1" t="str">
        <f t="shared" si="422"/>
        <v>2014</v>
      </c>
      <c r="F13509" s="1" t="str">
        <f t="shared" si="423"/>
        <v>Oct</v>
      </c>
      <c r="G13509" t="s">
        <v>34</v>
      </c>
      <c r="H13509" t="s">
        <v>372</v>
      </c>
      <c r="I13509">
        <v>0.03</v>
      </c>
      <c r="J13509">
        <v>0.01</v>
      </c>
      <c r="K13509">
        <v>0</v>
      </c>
      <c r="L13509">
        <v>0</v>
      </c>
      <c r="M13509">
        <v>0.04</v>
      </c>
      <c r="P13509" t="s">
        <v>203</v>
      </c>
      <c r="R13509" t="s">
        <v>1233</v>
      </c>
      <c r="S13509" t="s">
        <v>20</v>
      </c>
    </row>
    <row r="13510" spans="1:19" x14ac:dyDescent="0.2">
      <c r="A13510" t="s">
        <v>11027</v>
      </c>
      <c r="B13510" t="s">
        <v>32</v>
      </c>
      <c r="C13510">
        <v>2008</v>
      </c>
      <c r="D13510" s="1" t="d">
        <v>2002-06-24</v>
      </c>
      <c r="E13510" s="1" t="str">
        <f t="shared" si="422"/>
        <v>2002</v>
      </c>
      <c r="F13510" s="1" t="str">
        <f t="shared" si="423"/>
        <v>Jun</v>
      </c>
      <c r="G13510" t="s">
        <v>39</v>
      </c>
      <c r="H13510" t="s">
        <v>111</v>
      </c>
      <c r="I13510">
        <v>0.04</v>
      </c>
      <c r="J13510">
        <v>0</v>
      </c>
      <c r="K13510">
        <v>0</v>
      </c>
      <c r="L13510">
        <v>0</v>
      </c>
      <c r="M13510">
        <v>0.04</v>
      </c>
    </row>
    <row r="13511" spans="1:19" x14ac:dyDescent="0.2">
      <c r="A13511" t="s">
        <v>9680</v>
      </c>
      <c r="B13511" t="s">
        <v>55</v>
      </c>
      <c r="C13511">
        <v>2006</v>
      </c>
      <c r="D13511" s="1" t="d">
        <v>1995-03-17</v>
      </c>
      <c r="E13511" s="1" t="str">
        <f t="shared" si="422"/>
        <v>1995</v>
      </c>
      <c r="F13511" s="1" t="str">
        <f t="shared" si="423"/>
        <v>Mar</v>
      </c>
      <c r="G13511" t="s">
        <v>18</v>
      </c>
      <c r="H13511" t="s">
        <v>71</v>
      </c>
      <c r="I13511">
        <v>0.02</v>
      </c>
      <c r="J13511">
        <v>0.02</v>
      </c>
      <c r="K13511">
        <v>0</v>
      </c>
      <c r="L13511">
        <v>0.01</v>
      </c>
      <c r="M13511">
        <v>0.04</v>
      </c>
      <c r="N13511">
        <v>46</v>
      </c>
      <c r="O13511">
        <v>5</v>
      </c>
      <c r="P13511" t="s">
        <v>203</v>
      </c>
      <c r="R13511" t="s">
        <v>3634</v>
      </c>
      <c r="S13511" t="s">
        <v>88</v>
      </c>
    </row>
    <row r="13512" spans="1:19" x14ac:dyDescent="0.2">
      <c r="A13512" t="s">
        <v>11028</v>
      </c>
      <c r="B13512" t="s">
        <v>159</v>
      </c>
      <c r="C13512">
        <v>2009</v>
      </c>
      <c r="D13512" s="1" t="d">
        <v>2008-05-11</v>
      </c>
      <c r="E13512" s="1" t="str">
        <f t="shared" si="422"/>
        <v>2008</v>
      </c>
      <c r="F13512" s="1" t="str">
        <f t="shared" si="423"/>
        <v>May</v>
      </c>
      <c r="G13512" t="s">
        <v>101</v>
      </c>
      <c r="H13512" t="s">
        <v>10703</v>
      </c>
      <c r="I13512">
        <v>0</v>
      </c>
      <c r="J13512">
        <v>0</v>
      </c>
      <c r="K13512">
        <v>0.04</v>
      </c>
      <c r="L13512">
        <v>0</v>
      </c>
      <c r="M13512">
        <v>0.04</v>
      </c>
    </row>
    <row r="13513" spans="1:19" x14ac:dyDescent="0.2">
      <c r="A13513" t="s">
        <v>11029</v>
      </c>
      <c r="B13513" t="s">
        <v>1043</v>
      </c>
      <c r="C13513">
        <v>1995</v>
      </c>
      <c r="D13513" s="1" t="d">
        <v>2006-09-17</v>
      </c>
      <c r="E13513" s="1" t="str">
        <f t="shared" si="422"/>
        <v>2006</v>
      </c>
      <c r="F13513" s="1" t="str">
        <f t="shared" si="423"/>
        <v>Sep</v>
      </c>
      <c r="G13513" t="s">
        <v>34</v>
      </c>
      <c r="H13513" t="s">
        <v>151</v>
      </c>
      <c r="I13513">
        <v>0</v>
      </c>
      <c r="J13513">
        <v>0</v>
      </c>
      <c r="K13513">
        <v>0.04</v>
      </c>
      <c r="L13513">
        <v>0</v>
      </c>
      <c r="M13513">
        <v>0.04</v>
      </c>
    </row>
    <row r="13514" spans="1:19" x14ac:dyDescent="0.2">
      <c r="A13514" t="s">
        <v>11030</v>
      </c>
      <c r="B13514" t="s">
        <v>55</v>
      </c>
      <c r="C13514">
        <v>2007</v>
      </c>
      <c r="D13514" s="1" t="d">
        <v>2007-12-24</v>
      </c>
      <c r="E13514" s="1" t="str">
        <f t="shared" si="422"/>
        <v>2007</v>
      </c>
      <c r="F13514" s="1" t="str">
        <f t="shared" si="423"/>
        <v>Dec</v>
      </c>
      <c r="G13514" t="s">
        <v>86</v>
      </c>
      <c r="H13514" t="s">
        <v>1091</v>
      </c>
      <c r="I13514">
        <v>0</v>
      </c>
      <c r="J13514">
        <v>0</v>
      </c>
      <c r="K13514">
        <v>0.04</v>
      </c>
      <c r="L13514">
        <v>0</v>
      </c>
      <c r="M13514">
        <v>0.04</v>
      </c>
      <c r="N13514">
        <v>77</v>
      </c>
      <c r="O13514">
        <v>9</v>
      </c>
      <c r="P13514">
        <v>8.3000000000000007</v>
      </c>
      <c r="Q13514">
        <v>16</v>
      </c>
      <c r="R13514" t="s">
        <v>2748</v>
      </c>
      <c r="S13514" t="s">
        <v>88</v>
      </c>
    </row>
    <row r="13515" spans="1:19" x14ac:dyDescent="0.2">
      <c r="A13515" t="s">
        <v>11031</v>
      </c>
      <c r="B13515" t="s">
        <v>32</v>
      </c>
      <c r="C13515">
        <v>2005</v>
      </c>
      <c r="D13515" s="1" t="d">
        <v>2014-08-04</v>
      </c>
      <c r="E13515" s="1" t="str">
        <f t="shared" si="422"/>
        <v>2014</v>
      </c>
      <c r="F13515" s="1" t="str">
        <f t="shared" si="423"/>
        <v>Aug</v>
      </c>
      <c r="G13515" t="s">
        <v>34</v>
      </c>
      <c r="H13515" t="s">
        <v>1870</v>
      </c>
      <c r="I13515">
        <v>0</v>
      </c>
      <c r="J13515">
        <v>0</v>
      </c>
      <c r="K13515">
        <v>0.04</v>
      </c>
      <c r="L13515">
        <v>0</v>
      </c>
      <c r="M13515">
        <v>0.04</v>
      </c>
    </row>
    <row r="13516" spans="1:19" x14ac:dyDescent="0.2">
      <c r="A13516" t="s">
        <v>11032</v>
      </c>
      <c r="B13516" t="s">
        <v>32</v>
      </c>
      <c r="C13516">
        <v>2010</v>
      </c>
      <c r="D13516" s="1" t="d">
        <v>2009-09-15</v>
      </c>
      <c r="E13516" s="1" t="str">
        <f t="shared" si="422"/>
        <v>2009</v>
      </c>
      <c r="F13516" s="1" t="str">
        <f t="shared" si="423"/>
        <v>Sep</v>
      </c>
      <c r="G13516" t="s">
        <v>34</v>
      </c>
      <c r="H13516" t="s">
        <v>1708</v>
      </c>
      <c r="I13516">
        <v>0.04</v>
      </c>
      <c r="J13516">
        <v>0</v>
      </c>
      <c r="K13516">
        <v>0</v>
      </c>
      <c r="L13516">
        <v>0</v>
      </c>
      <c r="M13516">
        <v>0.04</v>
      </c>
    </row>
    <row r="13517" spans="1:19" x14ac:dyDescent="0.2">
      <c r="A13517" t="s">
        <v>11033</v>
      </c>
      <c r="B13517" t="s">
        <v>79</v>
      </c>
      <c r="C13517">
        <v>2015</v>
      </c>
      <c r="D13517" s="1" t="d">
        <v>2010-04-12</v>
      </c>
      <c r="E13517" s="1" t="str">
        <f t="shared" si="422"/>
        <v>2010</v>
      </c>
      <c r="F13517" s="1" t="str">
        <f t="shared" si="423"/>
        <v>Apr</v>
      </c>
      <c r="G13517" t="s">
        <v>50</v>
      </c>
      <c r="H13517" t="s">
        <v>5752</v>
      </c>
      <c r="I13517">
        <v>0</v>
      </c>
      <c r="J13517">
        <v>0.04</v>
      </c>
      <c r="K13517">
        <v>0</v>
      </c>
      <c r="L13517">
        <v>0</v>
      </c>
      <c r="M13517">
        <v>0.04</v>
      </c>
      <c r="P13517" t="s">
        <v>203</v>
      </c>
      <c r="R13517" t="s">
        <v>11034</v>
      </c>
      <c r="S13517" t="s">
        <v>20</v>
      </c>
    </row>
    <row r="13518" spans="1:19" x14ac:dyDescent="0.2">
      <c r="A13518" t="s">
        <v>11035</v>
      </c>
      <c r="B13518" t="s">
        <v>64</v>
      </c>
      <c r="C13518">
        <v>2005</v>
      </c>
      <c r="D13518" s="1" t="d">
        <v>2012-05-19</v>
      </c>
      <c r="E13518" s="1" t="str">
        <f t="shared" si="422"/>
        <v>2012</v>
      </c>
      <c r="F13518" s="1" t="str">
        <f t="shared" si="423"/>
        <v>May</v>
      </c>
      <c r="G13518" t="s">
        <v>34</v>
      </c>
      <c r="H13518" t="s">
        <v>1830</v>
      </c>
      <c r="I13518">
        <v>0.03</v>
      </c>
      <c r="J13518">
        <v>0.01</v>
      </c>
      <c r="K13518">
        <v>0</v>
      </c>
      <c r="L13518">
        <v>0</v>
      </c>
      <c r="M13518">
        <v>0.04</v>
      </c>
      <c r="P13518" t="s">
        <v>203</v>
      </c>
      <c r="R13518" t="s">
        <v>9017</v>
      </c>
      <c r="S13518" t="s">
        <v>20</v>
      </c>
    </row>
    <row r="13519" spans="1:19" x14ac:dyDescent="0.2">
      <c r="A13519" t="s">
        <v>10258</v>
      </c>
      <c r="B13519" t="s">
        <v>32</v>
      </c>
      <c r="C13519">
        <v>2009</v>
      </c>
      <c r="D13519" s="1" t="d">
        <v>1993-12-03</v>
      </c>
      <c r="E13519" s="1" t="str">
        <f t="shared" si="422"/>
        <v>1993</v>
      </c>
      <c r="F13519" s="1" t="str">
        <f t="shared" si="423"/>
        <v>Dec</v>
      </c>
      <c r="G13519" t="s">
        <v>101</v>
      </c>
      <c r="H13519" t="s">
        <v>111</v>
      </c>
      <c r="I13519">
        <v>0.03</v>
      </c>
      <c r="J13519">
        <v>0.01</v>
      </c>
      <c r="K13519">
        <v>0</v>
      </c>
      <c r="L13519">
        <v>0</v>
      </c>
      <c r="M13519">
        <v>0.04</v>
      </c>
      <c r="P13519">
        <v>7.5</v>
      </c>
      <c r="Q13519">
        <v>4</v>
      </c>
      <c r="R13519" t="s">
        <v>2106</v>
      </c>
      <c r="S13519" t="s">
        <v>88</v>
      </c>
    </row>
    <row r="13520" spans="1:19" x14ac:dyDescent="0.2">
      <c r="A13520" t="s">
        <v>2853</v>
      </c>
      <c r="B13520" t="s">
        <v>148</v>
      </c>
      <c r="C13520">
        <v>2002</v>
      </c>
      <c r="D13520" s="1" t="d">
        <v>2012-11-16</v>
      </c>
      <c r="E13520" s="1" t="str">
        <f t="shared" si="422"/>
        <v>2012</v>
      </c>
      <c r="F13520" s="1" t="str">
        <f t="shared" si="423"/>
        <v>Nov</v>
      </c>
      <c r="G13520" t="s">
        <v>50</v>
      </c>
      <c r="H13520" t="s">
        <v>51</v>
      </c>
      <c r="I13520">
        <v>0</v>
      </c>
      <c r="J13520">
        <v>0.04</v>
      </c>
      <c r="K13520">
        <v>0</v>
      </c>
      <c r="L13520">
        <v>0.01</v>
      </c>
      <c r="M13520">
        <v>0.04</v>
      </c>
      <c r="N13520">
        <v>88</v>
      </c>
      <c r="O13520">
        <v>27</v>
      </c>
      <c r="P13520">
        <v>9.1</v>
      </c>
      <c r="Q13520">
        <v>863</v>
      </c>
      <c r="R13520" t="s">
        <v>2854</v>
      </c>
      <c r="S13520" t="s">
        <v>53</v>
      </c>
    </row>
    <row r="13521" spans="1:19" x14ac:dyDescent="0.2">
      <c r="A13521" t="s">
        <v>7489</v>
      </c>
      <c r="B13521" t="s">
        <v>189</v>
      </c>
      <c r="C13521">
        <v>2002</v>
      </c>
      <c r="D13521" s="1" t="d">
        <v>1993-06-01</v>
      </c>
      <c r="E13521" s="1" t="str">
        <f t="shared" si="422"/>
        <v>1993</v>
      </c>
      <c r="F13521" s="1" t="str">
        <f t="shared" si="423"/>
        <v>Jun</v>
      </c>
      <c r="G13521" t="s">
        <v>1</v>
      </c>
      <c r="H13521" t="s">
        <v>111</v>
      </c>
      <c r="I13521">
        <v>0.03</v>
      </c>
      <c r="J13521">
        <v>0.01</v>
      </c>
      <c r="K13521">
        <v>0</v>
      </c>
      <c r="L13521">
        <v>0</v>
      </c>
      <c r="M13521">
        <v>0.04</v>
      </c>
      <c r="N13521">
        <v>61</v>
      </c>
      <c r="O13521">
        <v>7</v>
      </c>
      <c r="P13521">
        <v>3</v>
      </c>
      <c r="Q13521">
        <v>4</v>
      </c>
      <c r="R13521" t="s">
        <v>260</v>
      </c>
      <c r="S13521" t="s">
        <v>20</v>
      </c>
    </row>
    <row r="13522" spans="1:19" x14ac:dyDescent="0.2">
      <c r="A13522" t="s">
        <v>11036</v>
      </c>
      <c r="B13522" t="s">
        <v>1015</v>
      </c>
      <c r="C13522">
        <v>2015</v>
      </c>
      <c r="D13522" s="1" t="d">
        <v>1993-03-04</v>
      </c>
      <c r="E13522" s="1" t="str">
        <f t="shared" si="422"/>
        <v>1993</v>
      </c>
      <c r="F13522" s="1" t="str">
        <f t="shared" si="423"/>
        <v>Mar</v>
      </c>
      <c r="G13522" t="s">
        <v>50</v>
      </c>
      <c r="H13522" t="s">
        <v>372</v>
      </c>
      <c r="I13522">
        <v>0</v>
      </c>
      <c r="J13522">
        <v>0</v>
      </c>
      <c r="K13522">
        <v>0.04</v>
      </c>
      <c r="L13522">
        <v>0</v>
      </c>
      <c r="M13522">
        <v>0.04</v>
      </c>
    </row>
    <row r="13523" spans="1:19" x14ac:dyDescent="0.2">
      <c r="A13523" t="s">
        <v>11037</v>
      </c>
      <c r="B13523" t="s">
        <v>104</v>
      </c>
      <c r="C13523">
        <v>1996</v>
      </c>
      <c r="D13523" s="1" t="d">
        <v>2007-08-01</v>
      </c>
      <c r="E13523" s="1" t="str">
        <f t="shared" si="422"/>
        <v>2007</v>
      </c>
      <c r="F13523" s="1" t="str">
        <f t="shared" si="423"/>
        <v>Aug</v>
      </c>
      <c r="G13523" t="s">
        <v>50</v>
      </c>
      <c r="H13523" t="s">
        <v>4437</v>
      </c>
      <c r="I13523">
        <v>0.02</v>
      </c>
      <c r="J13523">
        <v>0.02</v>
      </c>
      <c r="K13523">
        <v>0</v>
      </c>
      <c r="L13523">
        <v>0</v>
      </c>
      <c r="M13523">
        <v>0.04</v>
      </c>
    </row>
    <row r="13524" spans="1:19" x14ac:dyDescent="0.2">
      <c r="A13524" t="s">
        <v>11038</v>
      </c>
      <c r="B13524" t="s">
        <v>32</v>
      </c>
      <c r="C13524">
        <v>2007</v>
      </c>
      <c r="D13524" s="1" t="d">
        <v>2001-08-05</v>
      </c>
      <c r="E13524" s="1" t="str">
        <f t="shared" si="422"/>
        <v>2001</v>
      </c>
      <c r="F13524" s="1" t="str">
        <f t="shared" si="423"/>
        <v>Aug</v>
      </c>
      <c r="G13524" t="s">
        <v>50</v>
      </c>
      <c r="H13524" t="s">
        <v>372</v>
      </c>
      <c r="I13524">
        <v>0</v>
      </c>
      <c r="J13524">
        <v>0</v>
      </c>
      <c r="K13524">
        <v>0.04</v>
      </c>
      <c r="L13524">
        <v>0</v>
      </c>
      <c r="M13524">
        <v>0.04</v>
      </c>
    </row>
    <row r="13525" spans="1:19" x14ac:dyDescent="0.2">
      <c r="A13525" t="s">
        <v>11039</v>
      </c>
      <c r="B13525" t="s">
        <v>137</v>
      </c>
      <c r="C13525">
        <v>2005</v>
      </c>
      <c r="D13525" s="1" t="d">
        <v>1989-03-29</v>
      </c>
      <c r="E13525" s="1" t="str">
        <f t="shared" si="422"/>
        <v>1989</v>
      </c>
      <c r="F13525" s="1" t="str">
        <f t="shared" si="423"/>
        <v>Mar</v>
      </c>
      <c r="G13525" t="s">
        <v>37</v>
      </c>
      <c r="H13525" t="s">
        <v>648</v>
      </c>
      <c r="I13525">
        <v>0.03</v>
      </c>
      <c r="J13525">
        <v>0.01</v>
      </c>
      <c r="K13525">
        <v>0</v>
      </c>
      <c r="L13525">
        <v>0</v>
      </c>
      <c r="M13525">
        <v>0.04</v>
      </c>
      <c r="N13525">
        <v>64</v>
      </c>
      <c r="O13525">
        <v>24</v>
      </c>
      <c r="P13525">
        <v>8.3000000000000007</v>
      </c>
      <c r="Q13525">
        <v>27</v>
      </c>
      <c r="R13525" t="s">
        <v>7655</v>
      </c>
      <c r="S13525" t="s">
        <v>88</v>
      </c>
    </row>
    <row r="13526" spans="1:19" x14ac:dyDescent="0.2">
      <c r="A13526" t="s">
        <v>7481</v>
      </c>
      <c r="B13526" t="s">
        <v>32</v>
      </c>
      <c r="C13526">
        <v>2008</v>
      </c>
      <c r="D13526" s="1" t="d">
        <v>1998-09-23</v>
      </c>
      <c r="E13526" s="1" t="str">
        <f t="shared" si="422"/>
        <v>1998</v>
      </c>
      <c r="F13526" s="1" t="str">
        <f t="shared" si="423"/>
        <v>Sep</v>
      </c>
      <c r="G13526" t="s">
        <v>50</v>
      </c>
      <c r="H13526" t="s">
        <v>3510</v>
      </c>
      <c r="I13526">
        <v>0.04</v>
      </c>
      <c r="J13526">
        <v>0</v>
      </c>
      <c r="K13526">
        <v>0</v>
      </c>
      <c r="L13526">
        <v>0</v>
      </c>
      <c r="M13526">
        <v>0.04</v>
      </c>
      <c r="P13526" t="s">
        <v>203</v>
      </c>
      <c r="R13526" t="s">
        <v>11040</v>
      </c>
      <c r="S13526" t="s">
        <v>20</v>
      </c>
    </row>
    <row r="13527" spans="1:19" x14ac:dyDescent="0.2">
      <c r="A13527" t="s">
        <v>4367</v>
      </c>
      <c r="B13527" t="s">
        <v>32</v>
      </c>
      <c r="C13527">
        <v>2007</v>
      </c>
      <c r="D13527" s="1" t="d">
        <v>2008-06-19</v>
      </c>
      <c r="E13527" s="1" t="str">
        <f t="shared" si="422"/>
        <v>2008</v>
      </c>
      <c r="F13527" s="1" t="str">
        <f t="shared" si="423"/>
        <v>Jun</v>
      </c>
      <c r="G13527" t="s">
        <v>50</v>
      </c>
      <c r="H13527" t="s">
        <v>51</v>
      </c>
      <c r="I13527">
        <v>0.04</v>
      </c>
      <c r="J13527">
        <v>0</v>
      </c>
      <c r="K13527">
        <v>0</v>
      </c>
      <c r="L13527">
        <v>0</v>
      </c>
      <c r="M13527">
        <v>0.04</v>
      </c>
      <c r="N13527">
        <v>35</v>
      </c>
      <c r="O13527">
        <v>8</v>
      </c>
      <c r="P13527">
        <v>4.8</v>
      </c>
      <c r="Q13527">
        <v>13</v>
      </c>
      <c r="R13527" t="s">
        <v>3718</v>
      </c>
      <c r="S13527" t="s">
        <v>112</v>
      </c>
    </row>
    <row r="13528" spans="1:19" x14ac:dyDescent="0.2">
      <c r="A13528" t="s">
        <v>11041</v>
      </c>
      <c r="B13528" t="s">
        <v>32</v>
      </c>
      <c r="C13528">
        <v>2009</v>
      </c>
      <c r="D13528" s="1" t="d">
        <v>1990-01-10</v>
      </c>
      <c r="E13528" s="1" t="str">
        <f t="shared" si="422"/>
        <v>1990</v>
      </c>
      <c r="F13528" s="1" t="str">
        <f t="shared" si="423"/>
        <v>Jan</v>
      </c>
      <c r="G13528" t="s">
        <v>30</v>
      </c>
      <c r="H13528" t="s">
        <v>10376</v>
      </c>
      <c r="I13528">
        <v>0.04</v>
      </c>
      <c r="J13528">
        <v>0</v>
      </c>
      <c r="K13528">
        <v>0</v>
      </c>
      <c r="L13528">
        <v>0</v>
      </c>
      <c r="M13528">
        <v>0.04</v>
      </c>
      <c r="P13528" t="s">
        <v>203</v>
      </c>
      <c r="R13528" t="s">
        <v>5056</v>
      </c>
      <c r="S13528" t="s">
        <v>20</v>
      </c>
    </row>
    <row r="13529" spans="1:19" x14ac:dyDescent="0.2">
      <c r="A13529" t="s">
        <v>2058</v>
      </c>
      <c r="B13529" t="s">
        <v>44</v>
      </c>
      <c r="C13529">
        <v>2007</v>
      </c>
      <c r="D13529" s="1" t="d">
        <v>2021-07-30</v>
      </c>
      <c r="E13529" s="1" t="str">
        <f t="shared" si="422"/>
        <v>2021</v>
      </c>
      <c r="F13529" s="1" t="str">
        <f t="shared" si="423"/>
        <v>Jul</v>
      </c>
      <c r="G13529" t="s">
        <v>18</v>
      </c>
      <c r="H13529" t="s">
        <v>151</v>
      </c>
      <c r="I13529">
        <v>0.03</v>
      </c>
      <c r="J13529">
        <v>0.01</v>
      </c>
      <c r="K13529">
        <v>0</v>
      </c>
      <c r="L13529">
        <v>0</v>
      </c>
      <c r="M13529">
        <v>0.04</v>
      </c>
      <c r="N13529">
        <v>80</v>
      </c>
      <c r="O13529">
        <v>34</v>
      </c>
      <c r="P13529">
        <v>6.8</v>
      </c>
      <c r="Q13529">
        <v>26</v>
      </c>
      <c r="R13529" t="s">
        <v>637</v>
      </c>
      <c r="S13529" t="s">
        <v>20</v>
      </c>
    </row>
    <row r="13530" spans="1:19" x14ac:dyDescent="0.2">
      <c r="A13530" t="s">
        <v>11042</v>
      </c>
      <c r="B13530" t="s">
        <v>104</v>
      </c>
      <c r="C13530">
        <v>2001</v>
      </c>
      <c r="D13530" s="1" t="d">
        <v>1995-03-22</v>
      </c>
      <c r="E13530" s="1" t="str">
        <f t="shared" si="422"/>
        <v>1995</v>
      </c>
      <c r="F13530" s="1" t="str">
        <f t="shared" si="423"/>
        <v>Mar</v>
      </c>
      <c r="G13530" t="s">
        <v>50</v>
      </c>
      <c r="H13530" t="s">
        <v>1147</v>
      </c>
      <c r="I13530">
        <v>0.02</v>
      </c>
      <c r="J13530">
        <v>0.02</v>
      </c>
      <c r="K13530">
        <v>0</v>
      </c>
      <c r="L13530">
        <v>0</v>
      </c>
      <c r="M13530">
        <v>0.04</v>
      </c>
    </row>
    <row r="13531" spans="1:19" x14ac:dyDescent="0.2">
      <c r="A13531" t="s">
        <v>3210</v>
      </c>
      <c r="B13531" t="s">
        <v>32</v>
      </c>
      <c r="C13531">
        <v>2007</v>
      </c>
      <c r="D13531" s="1" t="d">
        <v>1989-08-02</v>
      </c>
      <c r="E13531" s="1" t="str">
        <f t="shared" si="422"/>
        <v>1989</v>
      </c>
      <c r="F13531" s="1" t="str">
        <f t="shared" si="423"/>
        <v>Aug</v>
      </c>
      <c r="G13531" t="s">
        <v>272</v>
      </c>
      <c r="H13531" t="s">
        <v>242</v>
      </c>
      <c r="I13531">
        <v>0.01</v>
      </c>
      <c r="J13531">
        <v>0</v>
      </c>
      <c r="K13531">
        <v>0.03</v>
      </c>
      <c r="L13531">
        <v>0</v>
      </c>
      <c r="M13531">
        <v>0.04</v>
      </c>
      <c r="N13531">
        <v>72</v>
      </c>
      <c r="O13531">
        <v>19</v>
      </c>
      <c r="P13531">
        <v>8.9</v>
      </c>
      <c r="Q13531">
        <v>9</v>
      </c>
      <c r="R13531" t="s">
        <v>242</v>
      </c>
      <c r="S13531" t="s">
        <v>112</v>
      </c>
    </row>
    <row r="13532" spans="1:19" x14ac:dyDescent="0.2">
      <c r="A13532" t="s">
        <v>10923</v>
      </c>
      <c r="B13532" t="s">
        <v>32</v>
      </c>
      <c r="C13532">
        <v>2010</v>
      </c>
      <c r="D13532" s="1" t="d">
        <v>1993-06-22</v>
      </c>
      <c r="E13532" s="1" t="str">
        <f t="shared" si="422"/>
        <v>1993</v>
      </c>
      <c r="F13532" s="1" t="str">
        <f t="shared" si="423"/>
        <v>Jun</v>
      </c>
      <c r="G13532" t="s">
        <v>39</v>
      </c>
      <c r="H13532" t="s">
        <v>6855</v>
      </c>
      <c r="I13532">
        <v>0.04</v>
      </c>
      <c r="J13532">
        <v>0</v>
      </c>
      <c r="K13532">
        <v>0</v>
      </c>
      <c r="L13532">
        <v>0</v>
      </c>
      <c r="M13532">
        <v>0.04</v>
      </c>
      <c r="P13532" t="s">
        <v>203</v>
      </c>
      <c r="R13532" t="s">
        <v>1787</v>
      </c>
      <c r="S13532" t="s">
        <v>20</v>
      </c>
    </row>
    <row r="13533" spans="1:19" x14ac:dyDescent="0.2">
      <c r="A13533" t="s">
        <v>11043</v>
      </c>
      <c r="B13533" t="s">
        <v>32</v>
      </c>
      <c r="C13533">
        <v>2010</v>
      </c>
      <c r="D13533" s="1" t="d">
        <v>1998-12-12</v>
      </c>
      <c r="E13533" s="1" t="str">
        <f t="shared" si="422"/>
        <v>1998</v>
      </c>
      <c r="F13533" s="1" t="str">
        <f t="shared" si="423"/>
        <v>Dec</v>
      </c>
      <c r="G13533" t="s">
        <v>34</v>
      </c>
      <c r="H13533" t="s">
        <v>202</v>
      </c>
      <c r="I13533">
        <v>0.04</v>
      </c>
      <c r="J13533">
        <v>0</v>
      </c>
      <c r="K13533">
        <v>0</v>
      </c>
      <c r="L13533">
        <v>0</v>
      </c>
      <c r="M13533">
        <v>0.04</v>
      </c>
      <c r="P13533" t="s">
        <v>203</v>
      </c>
      <c r="R13533" t="s">
        <v>202</v>
      </c>
      <c r="S13533" t="s">
        <v>20</v>
      </c>
    </row>
    <row r="13534" spans="1:19" x14ac:dyDescent="0.2">
      <c r="A13534" t="s">
        <v>11044</v>
      </c>
      <c r="B13534" t="s">
        <v>32</v>
      </c>
      <c r="C13534">
        <v>2008</v>
      </c>
      <c r="D13534" s="1" t="d">
        <v>2003-06-04</v>
      </c>
      <c r="E13534" s="1" t="str">
        <f t="shared" si="422"/>
        <v>2003</v>
      </c>
      <c r="F13534" s="1" t="str">
        <f t="shared" si="423"/>
        <v>Jun</v>
      </c>
      <c r="G13534" t="s">
        <v>34</v>
      </c>
      <c r="H13534" t="s">
        <v>19</v>
      </c>
      <c r="I13534">
        <v>0</v>
      </c>
      <c r="J13534">
        <v>0</v>
      </c>
      <c r="K13534">
        <v>0.04</v>
      </c>
      <c r="L13534">
        <v>0</v>
      </c>
      <c r="M13534">
        <v>0.04</v>
      </c>
    </row>
    <row r="13535" spans="1:19" x14ac:dyDescent="0.2">
      <c r="A13535" t="s">
        <v>6231</v>
      </c>
      <c r="B13535" t="s">
        <v>148</v>
      </c>
      <c r="C13535">
        <v>2009</v>
      </c>
      <c r="D13535" s="1" t="d">
        <v>1992-05-16</v>
      </c>
      <c r="E13535" s="1" t="str">
        <f t="shared" si="422"/>
        <v>1992</v>
      </c>
      <c r="F13535" s="1" t="str">
        <f t="shared" si="423"/>
        <v>May</v>
      </c>
      <c r="G13535" t="s">
        <v>272</v>
      </c>
      <c r="H13535" t="s">
        <v>4719</v>
      </c>
      <c r="I13535">
        <v>0</v>
      </c>
      <c r="J13535">
        <v>0.04</v>
      </c>
      <c r="K13535">
        <v>0</v>
      </c>
      <c r="L13535">
        <v>0.01</v>
      </c>
      <c r="M13535">
        <v>0.04</v>
      </c>
      <c r="N13535">
        <v>79</v>
      </c>
      <c r="O13535">
        <v>48</v>
      </c>
      <c r="P13535">
        <v>8.1</v>
      </c>
      <c r="Q13535">
        <v>184</v>
      </c>
      <c r="R13535" t="s">
        <v>4720</v>
      </c>
      <c r="S13535" t="s">
        <v>88</v>
      </c>
    </row>
    <row r="13536" spans="1:19" x14ac:dyDescent="0.2">
      <c r="A13536" t="s">
        <v>11045</v>
      </c>
      <c r="B13536" t="s">
        <v>64</v>
      </c>
      <c r="C13536">
        <v>2004</v>
      </c>
      <c r="D13536" s="1" t="d">
        <v>2021-01-05</v>
      </c>
      <c r="E13536" s="1" t="str">
        <f t="shared" si="422"/>
        <v>2021</v>
      </c>
      <c r="F13536" s="1" t="str">
        <f t="shared" si="423"/>
        <v>Jan</v>
      </c>
      <c r="G13536" t="s">
        <v>28</v>
      </c>
      <c r="H13536" t="s">
        <v>234</v>
      </c>
      <c r="I13536">
        <v>0.03</v>
      </c>
      <c r="J13536">
        <v>0.01</v>
      </c>
      <c r="K13536">
        <v>0</v>
      </c>
      <c r="L13536">
        <v>0</v>
      </c>
      <c r="M13536">
        <v>0.04</v>
      </c>
      <c r="N13536">
        <v>78</v>
      </c>
      <c r="O13536">
        <v>20</v>
      </c>
      <c r="P13536">
        <v>8.5</v>
      </c>
      <c r="Q13536">
        <v>11</v>
      </c>
      <c r="R13536" t="s">
        <v>235</v>
      </c>
      <c r="S13536" t="s">
        <v>88</v>
      </c>
    </row>
    <row r="13537" spans="1:19" x14ac:dyDescent="0.2">
      <c r="A13537" t="s">
        <v>4314</v>
      </c>
      <c r="B13537" t="s">
        <v>148</v>
      </c>
      <c r="C13537">
        <v>2016</v>
      </c>
      <c r="D13537" s="1" t="d">
        <v>2010-08-12</v>
      </c>
      <c r="E13537" s="1" t="str">
        <f t="shared" si="422"/>
        <v>2010</v>
      </c>
      <c r="F13537" s="1" t="str">
        <f t="shared" si="423"/>
        <v>Aug</v>
      </c>
      <c r="G13537" t="s">
        <v>101</v>
      </c>
      <c r="H13537" t="s">
        <v>242</v>
      </c>
      <c r="I13537">
        <v>0.01</v>
      </c>
      <c r="J13537">
        <v>0.04</v>
      </c>
      <c r="K13537">
        <v>0</v>
      </c>
      <c r="L13537">
        <v>0</v>
      </c>
      <c r="M13537">
        <v>0.04</v>
      </c>
      <c r="N13537">
        <v>83</v>
      </c>
      <c r="O13537">
        <v>15</v>
      </c>
      <c r="P13537">
        <v>8.6</v>
      </c>
      <c r="Q13537">
        <v>1620</v>
      </c>
      <c r="R13537" t="s">
        <v>4315</v>
      </c>
      <c r="S13537" t="s">
        <v>53</v>
      </c>
    </row>
    <row r="13538" spans="1:19" x14ac:dyDescent="0.2">
      <c r="A13538" t="s">
        <v>11046</v>
      </c>
      <c r="B13538" t="s">
        <v>104</v>
      </c>
      <c r="C13538">
        <v>1998</v>
      </c>
      <c r="D13538" s="1" t="d">
        <v>1997-08-15</v>
      </c>
      <c r="E13538" s="1" t="str">
        <f t="shared" si="422"/>
        <v>1997</v>
      </c>
      <c r="F13538" s="1" t="str">
        <f t="shared" si="423"/>
        <v>Aug</v>
      </c>
      <c r="G13538" t="s">
        <v>272</v>
      </c>
      <c r="H13538" t="s">
        <v>933</v>
      </c>
      <c r="I13538">
        <v>0</v>
      </c>
      <c r="J13538">
        <v>0</v>
      </c>
      <c r="K13538">
        <v>0.04</v>
      </c>
      <c r="L13538">
        <v>0</v>
      </c>
      <c r="M13538">
        <v>0.04</v>
      </c>
    </row>
    <row r="13539" spans="1:19" x14ac:dyDescent="0.2">
      <c r="A13539" t="s">
        <v>11047</v>
      </c>
      <c r="B13539" t="s">
        <v>79</v>
      </c>
      <c r="C13539">
        <v>2013</v>
      </c>
      <c r="D13539" s="1" t="d">
        <v>2011-09-19</v>
      </c>
      <c r="E13539" s="1" t="str">
        <f t="shared" si="422"/>
        <v>2011</v>
      </c>
      <c r="F13539" s="1" t="str">
        <f t="shared" si="423"/>
        <v>Sep</v>
      </c>
      <c r="G13539" t="s">
        <v>39</v>
      </c>
      <c r="H13539" t="s">
        <v>933</v>
      </c>
      <c r="I13539">
        <v>0</v>
      </c>
      <c r="J13539">
        <v>0</v>
      </c>
      <c r="K13539">
        <v>0.04</v>
      </c>
      <c r="L13539">
        <v>0</v>
      </c>
      <c r="M13539">
        <v>0.04</v>
      </c>
    </row>
    <row r="13540" spans="1:19" x14ac:dyDescent="0.2">
      <c r="A13540" t="s">
        <v>11048</v>
      </c>
      <c r="B13540" t="s">
        <v>148</v>
      </c>
      <c r="C13540">
        <v>2011</v>
      </c>
      <c r="D13540" s="1" t="d">
        <v>1989-04-25</v>
      </c>
      <c r="E13540" s="1" t="str">
        <f t="shared" si="422"/>
        <v>1989</v>
      </c>
      <c r="F13540" s="1" t="str">
        <f t="shared" si="423"/>
        <v>Apr</v>
      </c>
      <c r="G13540" t="s">
        <v>30</v>
      </c>
      <c r="H13540" t="s">
        <v>1511</v>
      </c>
      <c r="I13540">
        <v>0</v>
      </c>
      <c r="J13540">
        <v>0.04</v>
      </c>
      <c r="K13540">
        <v>0</v>
      </c>
      <c r="L13540">
        <v>0.01</v>
      </c>
      <c r="M13540">
        <v>0.04</v>
      </c>
    </row>
    <row r="13541" spans="1:19" x14ac:dyDescent="0.2">
      <c r="A13541" t="s">
        <v>11049</v>
      </c>
      <c r="B13541" t="s">
        <v>104</v>
      </c>
      <c r="C13541">
        <v>1996</v>
      </c>
      <c r="D13541" s="1" t="d">
        <v>2013-06-13</v>
      </c>
      <c r="E13541" s="1" t="str">
        <f t="shared" si="422"/>
        <v>2013</v>
      </c>
      <c r="F13541" s="1" t="str">
        <f t="shared" si="423"/>
        <v>Jun</v>
      </c>
      <c r="G13541" t="s">
        <v>34</v>
      </c>
      <c r="H13541" t="s">
        <v>10055</v>
      </c>
      <c r="I13541">
        <v>0</v>
      </c>
      <c r="J13541">
        <v>0</v>
      </c>
      <c r="K13541">
        <v>0.04</v>
      </c>
      <c r="L13541">
        <v>0</v>
      </c>
      <c r="M13541">
        <v>0.04</v>
      </c>
    </row>
    <row r="13542" spans="1:19" x14ac:dyDescent="0.2">
      <c r="A13542" t="s">
        <v>11050</v>
      </c>
      <c r="B13542" t="s">
        <v>32</v>
      </c>
      <c r="C13542">
        <v>2007</v>
      </c>
      <c r="D13542" s="1" t="d">
        <v>2002-09-19</v>
      </c>
      <c r="E13542" s="1" t="str">
        <f t="shared" si="422"/>
        <v>2002</v>
      </c>
      <c r="F13542" s="1" t="str">
        <f t="shared" si="423"/>
        <v>Sep</v>
      </c>
      <c r="G13542" t="s">
        <v>50</v>
      </c>
      <c r="H13542" t="s">
        <v>2659</v>
      </c>
      <c r="I13542">
        <v>0.04</v>
      </c>
      <c r="J13542">
        <v>0</v>
      </c>
      <c r="K13542">
        <v>0</v>
      </c>
      <c r="L13542">
        <v>0</v>
      </c>
      <c r="M13542">
        <v>0.04</v>
      </c>
      <c r="P13542" t="s">
        <v>203</v>
      </c>
      <c r="R13542" t="s">
        <v>2365</v>
      </c>
      <c r="S13542" t="s">
        <v>20</v>
      </c>
    </row>
    <row r="13543" spans="1:19" x14ac:dyDescent="0.2">
      <c r="A13543" t="s">
        <v>11051</v>
      </c>
      <c r="B13543" t="s">
        <v>64</v>
      </c>
      <c r="C13543">
        <v>2004</v>
      </c>
      <c r="D13543" s="1" t="d">
        <v>2009-06-21</v>
      </c>
      <c r="E13543" s="1" t="str">
        <f t="shared" si="422"/>
        <v>2009</v>
      </c>
      <c r="F13543" s="1" t="str">
        <f t="shared" si="423"/>
        <v>Jun</v>
      </c>
      <c r="G13543" t="s">
        <v>18</v>
      </c>
      <c r="H13543" t="s">
        <v>11052</v>
      </c>
      <c r="I13543">
        <v>0.03</v>
      </c>
      <c r="J13543">
        <v>0.01</v>
      </c>
      <c r="K13543">
        <v>0</v>
      </c>
      <c r="L13543">
        <v>0</v>
      </c>
      <c r="M13543">
        <v>0.04</v>
      </c>
      <c r="P13543" t="s">
        <v>203</v>
      </c>
      <c r="R13543" t="s">
        <v>1214</v>
      </c>
      <c r="S13543" t="s">
        <v>20</v>
      </c>
    </row>
    <row r="13544" spans="1:19" x14ac:dyDescent="0.2">
      <c r="A13544" t="s">
        <v>11053</v>
      </c>
      <c r="B13544" t="s">
        <v>64</v>
      </c>
      <c r="C13544">
        <v>2002</v>
      </c>
      <c r="D13544" s="1" t="d">
        <v>1989-10-13</v>
      </c>
      <c r="E13544" s="1" t="str">
        <f t="shared" si="422"/>
        <v>1989</v>
      </c>
      <c r="F13544" s="1" t="str">
        <f t="shared" si="423"/>
        <v>Oct</v>
      </c>
      <c r="G13544" t="s">
        <v>37</v>
      </c>
      <c r="H13544" t="s">
        <v>484</v>
      </c>
      <c r="I13544">
        <v>0.03</v>
      </c>
      <c r="J13544">
        <v>0.01</v>
      </c>
      <c r="K13544">
        <v>0</v>
      </c>
      <c r="L13544">
        <v>0</v>
      </c>
      <c r="M13544">
        <v>0.04</v>
      </c>
      <c r="N13544">
        <v>65</v>
      </c>
      <c r="O13544">
        <v>17</v>
      </c>
      <c r="P13544" t="s">
        <v>203</v>
      </c>
      <c r="R13544" t="s">
        <v>5162</v>
      </c>
      <c r="S13544" t="s">
        <v>88</v>
      </c>
    </row>
    <row r="13545" spans="1:19" x14ac:dyDescent="0.2">
      <c r="A13545" t="s">
        <v>10399</v>
      </c>
      <c r="B13545" t="s">
        <v>49</v>
      </c>
      <c r="C13545">
        <v>2016</v>
      </c>
      <c r="D13545" s="1" t="d">
        <v>2004-02-03</v>
      </c>
      <c r="E13545" s="1" t="str">
        <f t="shared" si="422"/>
        <v>2004</v>
      </c>
      <c r="F13545" s="1" t="str">
        <f t="shared" si="423"/>
        <v>Feb</v>
      </c>
      <c r="G13545" t="s">
        <v>50</v>
      </c>
      <c r="H13545" t="s">
        <v>372</v>
      </c>
      <c r="I13545">
        <v>0</v>
      </c>
      <c r="J13545">
        <v>0</v>
      </c>
      <c r="K13545">
        <v>0.04</v>
      </c>
      <c r="L13545">
        <v>0</v>
      </c>
      <c r="M13545">
        <v>0.04</v>
      </c>
    </row>
    <row r="13546" spans="1:19" x14ac:dyDescent="0.2">
      <c r="A13546" t="s">
        <v>8913</v>
      </c>
      <c r="B13546" t="s">
        <v>159</v>
      </c>
      <c r="C13546">
        <v>2007</v>
      </c>
      <c r="D13546" s="1" t="d">
        <v>2014-10-09</v>
      </c>
      <c r="E13546" s="1" t="str">
        <f t="shared" si="422"/>
        <v>2014</v>
      </c>
      <c r="F13546" s="1" t="str">
        <f t="shared" si="423"/>
        <v>Oct</v>
      </c>
      <c r="G13546" t="s">
        <v>50</v>
      </c>
      <c r="H13546" t="s">
        <v>648</v>
      </c>
      <c r="I13546">
        <v>0.04</v>
      </c>
      <c r="J13546">
        <v>0</v>
      </c>
      <c r="K13546">
        <v>0</v>
      </c>
      <c r="L13546">
        <v>0</v>
      </c>
      <c r="M13546">
        <v>0.04</v>
      </c>
      <c r="N13546">
        <v>49</v>
      </c>
      <c r="O13546">
        <v>7</v>
      </c>
      <c r="P13546" t="s">
        <v>203</v>
      </c>
      <c r="R13546" t="s">
        <v>5269</v>
      </c>
      <c r="S13546" t="s">
        <v>88</v>
      </c>
    </row>
    <row r="13547" spans="1:19" x14ac:dyDescent="0.2">
      <c r="A13547" t="s">
        <v>7940</v>
      </c>
      <c r="B13547" t="s">
        <v>32</v>
      </c>
      <c r="C13547">
        <v>2009</v>
      </c>
      <c r="D13547" s="1" t="d">
        <v>1992-04-15</v>
      </c>
      <c r="E13547" s="1" t="str">
        <f t="shared" si="422"/>
        <v>1992</v>
      </c>
      <c r="F13547" s="1" t="str">
        <f t="shared" si="423"/>
        <v>Apr</v>
      </c>
      <c r="G13547" t="s">
        <v>34</v>
      </c>
      <c r="H13547" t="s">
        <v>969</v>
      </c>
      <c r="I13547">
        <v>0</v>
      </c>
      <c r="J13547">
        <v>0.04</v>
      </c>
      <c r="K13547">
        <v>0</v>
      </c>
      <c r="L13547">
        <v>0</v>
      </c>
      <c r="M13547">
        <v>0.04</v>
      </c>
    </row>
    <row r="13548" spans="1:19" x14ac:dyDescent="0.2">
      <c r="A13548" t="s">
        <v>11054</v>
      </c>
      <c r="B13548" t="s">
        <v>137</v>
      </c>
      <c r="C13548">
        <v>2004</v>
      </c>
      <c r="D13548" s="1" t="d">
        <v>2015-05-14</v>
      </c>
      <c r="E13548" s="1" t="str">
        <f t="shared" si="422"/>
        <v>2015</v>
      </c>
      <c r="F13548" s="1" t="str">
        <f t="shared" si="423"/>
        <v>May</v>
      </c>
      <c r="G13548" t="s">
        <v>24</v>
      </c>
      <c r="H13548" t="s">
        <v>648</v>
      </c>
      <c r="I13548">
        <v>0.03</v>
      </c>
      <c r="J13548">
        <v>0.01</v>
      </c>
      <c r="K13548">
        <v>0</v>
      </c>
      <c r="L13548">
        <v>0</v>
      </c>
      <c r="M13548">
        <v>0.04</v>
      </c>
      <c r="P13548">
        <v>8.3000000000000007</v>
      </c>
      <c r="Q13548">
        <v>6</v>
      </c>
      <c r="R13548" t="s">
        <v>648</v>
      </c>
      <c r="S13548" t="s">
        <v>88</v>
      </c>
    </row>
    <row r="13549" spans="1:19" x14ac:dyDescent="0.2">
      <c r="A13549" t="s">
        <v>11055</v>
      </c>
      <c r="B13549" t="s">
        <v>17</v>
      </c>
      <c r="C13549">
        <v>2009</v>
      </c>
      <c r="D13549" s="1" t="d">
        <v>1998-10-16</v>
      </c>
      <c r="E13549" s="1" t="str">
        <f t="shared" si="422"/>
        <v>1998</v>
      </c>
      <c r="F13549" s="1" t="str">
        <f t="shared" si="423"/>
        <v>Oct</v>
      </c>
      <c r="G13549" t="s">
        <v>18</v>
      </c>
      <c r="H13549" t="s">
        <v>2699</v>
      </c>
      <c r="I13549">
        <v>0</v>
      </c>
      <c r="J13549">
        <v>0.04</v>
      </c>
      <c r="K13549">
        <v>0</v>
      </c>
      <c r="L13549">
        <v>0</v>
      </c>
      <c r="M13549">
        <v>0.04</v>
      </c>
    </row>
    <row r="13550" spans="1:19" x14ac:dyDescent="0.2">
      <c r="A13550" t="s">
        <v>11056</v>
      </c>
      <c r="B13550" t="s">
        <v>32</v>
      </c>
      <c r="C13550">
        <v>2008</v>
      </c>
      <c r="D13550" s="1" t="d">
        <v>2013-01-03</v>
      </c>
      <c r="E13550" s="1" t="str">
        <f t="shared" si="422"/>
        <v>2013</v>
      </c>
      <c r="F13550" s="1" t="str">
        <f t="shared" si="423"/>
        <v>Jan</v>
      </c>
      <c r="G13550" t="s">
        <v>101</v>
      </c>
      <c r="H13550" t="s">
        <v>1207</v>
      </c>
      <c r="I13550">
        <v>0.04</v>
      </c>
      <c r="J13550">
        <v>0</v>
      </c>
      <c r="K13550">
        <v>0</v>
      </c>
      <c r="L13550">
        <v>0</v>
      </c>
      <c r="M13550">
        <v>0.04</v>
      </c>
      <c r="N13550">
        <v>58</v>
      </c>
      <c r="O13550">
        <v>5</v>
      </c>
      <c r="P13550" t="s">
        <v>203</v>
      </c>
      <c r="R13550" t="s">
        <v>1034</v>
      </c>
      <c r="S13550" t="s">
        <v>20</v>
      </c>
    </row>
    <row r="13551" spans="1:19" x14ac:dyDescent="0.2">
      <c r="A13551" t="s">
        <v>3108</v>
      </c>
      <c r="B13551" t="s">
        <v>75</v>
      </c>
      <c r="C13551">
        <v>2016</v>
      </c>
      <c r="D13551" s="1" t="d">
        <v>1995-07-27</v>
      </c>
      <c r="E13551" s="1" t="str">
        <f t="shared" si="422"/>
        <v>1995</v>
      </c>
      <c r="F13551" s="1" t="str">
        <f t="shared" si="423"/>
        <v>Jul</v>
      </c>
      <c r="G13551" t="s">
        <v>50</v>
      </c>
      <c r="H13551" t="s">
        <v>6446</v>
      </c>
      <c r="I13551">
        <v>0.02</v>
      </c>
      <c r="J13551">
        <v>0.02</v>
      </c>
      <c r="K13551">
        <v>0</v>
      </c>
      <c r="L13551">
        <v>0.01</v>
      </c>
      <c r="M13551">
        <v>0.04</v>
      </c>
      <c r="N13551">
        <v>66</v>
      </c>
      <c r="O13551">
        <v>39</v>
      </c>
      <c r="P13551">
        <v>7</v>
      </c>
      <c r="Q13551">
        <v>31</v>
      </c>
      <c r="R13551" t="s">
        <v>1235</v>
      </c>
      <c r="S13551" t="s">
        <v>88</v>
      </c>
    </row>
    <row r="13552" spans="1:19" x14ac:dyDescent="0.2">
      <c r="A13552" t="s">
        <v>11057</v>
      </c>
      <c r="B13552" t="s">
        <v>55</v>
      </c>
      <c r="C13552">
        <v>2000</v>
      </c>
      <c r="D13552" s="1" t="d">
        <v>2014-01-09</v>
      </c>
      <c r="E13552" s="1" t="str">
        <f t="shared" si="422"/>
        <v>2014</v>
      </c>
      <c r="F13552" s="1" t="str">
        <f t="shared" si="423"/>
        <v>Jan</v>
      </c>
      <c r="G13552" t="s">
        <v>30</v>
      </c>
      <c r="H13552" t="s">
        <v>68</v>
      </c>
      <c r="I13552">
        <v>0</v>
      </c>
      <c r="J13552">
        <v>0</v>
      </c>
      <c r="K13552">
        <v>0.04</v>
      </c>
      <c r="L13552">
        <v>0</v>
      </c>
      <c r="M13552">
        <v>0.04</v>
      </c>
    </row>
    <row r="13553" spans="1:19" x14ac:dyDescent="0.2">
      <c r="A13553" t="s">
        <v>11058</v>
      </c>
      <c r="B13553" t="s">
        <v>159</v>
      </c>
      <c r="C13553">
        <v>2009</v>
      </c>
      <c r="D13553" s="1" t="d">
        <v>2006-05-06</v>
      </c>
      <c r="E13553" s="1" t="str">
        <f t="shared" si="422"/>
        <v>2006</v>
      </c>
      <c r="F13553" s="1" t="str">
        <f t="shared" si="423"/>
        <v>May</v>
      </c>
      <c r="G13553" t="s">
        <v>28</v>
      </c>
      <c r="H13553" t="s">
        <v>1921</v>
      </c>
      <c r="I13553">
        <v>0</v>
      </c>
      <c r="J13553">
        <v>0</v>
      </c>
      <c r="K13553">
        <v>0.04</v>
      </c>
      <c r="L13553">
        <v>0</v>
      </c>
      <c r="M13553">
        <v>0.04</v>
      </c>
    </row>
    <row r="13554" spans="1:19" x14ac:dyDescent="0.2">
      <c r="A13554" t="s">
        <v>11059</v>
      </c>
      <c r="B13554" t="s">
        <v>79</v>
      </c>
      <c r="C13554">
        <v>2016</v>
      </c>
      <c r="D13554" s="1" t="d">
        <v>2000-04-07</v>
      </c>
      <c r="E13554" s="1" t="str">
        <f t="shared" si="422"/>
        <v>2000</v>
      </c>
      <c r="F13554" s="1" t="str">
        <f t="shared" si="423"/>
        <v>Apr</v>
      </c>
      <c r="G13554" t="s">
        <v>34</v>
      </c>
      <c r="H13554" t="s">
        <v>5754</v>
      </c>
      <c r="I13554">
        <v>0</v>
      </c>
      <c r="J13554">
        <v>0</v>
      </c>
      <c r="K13554">
        <v>0.04</v>
      </c>
      <c r="L13554">
        <v>0</v>
      </c>
      <c r="M13554">
        <v>0.04</v>
      </c>
    </row>
    <row r="13555" spans="1:19" x14ac:dyDescent="0.2">
      <c r="A13555" t="s">
        <v>11060</v>
      </c>
      <c r="B13555" t="s">
        <v>64</v>
      </c>
      <c r="C13555">
        <v>2005</v>
      </c>
      <c r="D13555" s="1" t="d">
        <v>2010-05-24</v>
      </c>
      <c r="E13555" s="1" t="str">
        <f t="shared" si="422"/>
        <v>2010</v>
      </c>
      <c r="F13555" s="1" t="str">
        <f t="shared" si="423"/>
        <v>May</v>
      </c>
      <c r="G13555" t="s">
        <v>34</v>
      </c>
      <c r="H13555" t="s">
        <v>111</v>
      </c>
      <c r="I13555">
        <v>0.03</v>
      </c>
      <c r="J13555">
        <v>0.01</v>
      </c>
      <c r="K13555">
        <v>0</v>
      </c>
      <c r="L13555">
        <v>0</v>
      </c>
      <c r="M13555">
        <v>0.04</v>
      </c>
    </row>
    <row r="13556" spans="1:19" x14ac:dyDescent="0.2">
      <c r="A13556" t="s">
        <v>11061</v>
      </c>
      <c r="B13556" t="s">
        <v>55</v>
      </c>
      <c r="C13556">
        <v>2007</v>
      </c>
      <c r="D13556" s="1" t="d">
        <v>2018-05-20</v>
      </c>
      <c r="E13556" s="1" t="str">
        <f t="shared" si="422"/>
        <v>2018</v>
      </c>
      <c r="F13556" s="1" t="str">
        <f t="shared" si="423"/>
        <v>May</v>
      </c>
      <c r="G13556" t="s">
        <v>34</v>
      </c>
      <c r="H13556" t="s">
        <v>8728</v>
      </c>
      <c r="I13556">
        <v>0</v>
      </c>
      <c r="J13556">
        <v>0</v>
      </c>
      <c r="K13556">
        <v>0.04</v>
      </c>
      <c r="L13556">
        <v>0</v>
      </c>
      <c r="M13556">
        <v>0.04</v>
      </c>
    </row>
    <row r="13557" spans="1:19" x14ac:dyDescent="0.2">
      <c r="A13557" t="s">
        <v>11062</v>
      </c>
      <c r="B13557" t="s">
        <v>104</v>
      </c>
      <c r="C13557">
        <v>1997</v>
      </c>
      <c r="D13557" s="1" t="d">
        <v>2014-06-19</v>
      </c>
      <c r="E13557" s="1" t="str">
        <f t="shared" si="422"/>
        <v>2014</v>
      </c>
      <c r="F13557" s="1" t="str">
        <f t="shared" si="423"/>
        <v>Jun</v>
      </c>
      <c r="G13557" t="s">
        <v>34</v>
      </c>
      <c r="H13557" t="s">
        <v>248</v>
      </c>
      <c r="I13557">
        <v>0.02</v>
      </c>
      <c r="J13557">
        <v>0.02</v>
      </c>
      <c r="K13557">
        <v>0</v>
      </c>
      <c r="L13557">
        <v>0</v>
      </c>
      <c r="M13557">
        <v>0.04</v>
      </c>
    </row>
    <row r="13558" spans="1:19" x14ac:dyDescent="0.2">
      <c r="A13558" t="s">
        <v>11063</v>
      </c>
      <c r="B13558" t="s">
        <v>32</v>
      </c>
      <c r="C13558">
        <v>2009</v>
      </c>
      <c r="D13558" s="1" t="d">
        <v>2002-02-02</v>
      </c>
      <c r="E13558" s="1" t="str">
        <f t="shared" si="422"/>
        <v>2002</v>
      </c>
      <c r="F13558" s="1" t="str">
        <f t="shared" si="423"/>
        <v>Feb</v>
      </c>
      <c r="G13558" t="s">
        <v>50</v>
      </c>
      <c r="H13558" t="s">
        <v>372</v>
      </c>
      <c r="I13558">
        <v>0</v>
      </c>
      <c r="J13558">
        <v>0</v>
      </c>
      <c r="K13558">
        <v>0.04</v>
      </c>
      <c r="L13558">
        <v>0</v>
      </c>
      <c r="M13558">
        <v>0.04</v>
      </c>
    </row>
    <row r="13559" spans="1:19" x14ac:dyDescent="0.2">
      <c r="A13559" t="s">
        <v>11064</v>
      </c>
      <c r="B13559" t="s">
        <v>55</v>
      </c>
      <c r="C13559">
        <v>2002</v>
      </c>
      <c r="D13559" s="1" t="d">
        <v>1998-01-07</v>
      </c>
      <c r="E13559" s="1" t="str">
        <f t="shared" si="422"/>
        <v>1998</v>
      </c>
      <c r="F13559" s="1" t="str">
        <f t="shared" si="423"/>
        <v>Jan</v>
      </c>
      <c r="G13559" t="s">
        <v>86</v>
      </c>
      <c r="H13559" t="s">
        <v>11065</v>
      </c>
      <c r="I13559">
        <v>0</v>
      </c>
      <c r="J13559">
        <v>0</v>
      </c>
      <c r="K13559">
        <v>0.04</v>
      </c>
      <c r="L13559">
        <v>0</v>
      </c>
      <c r="M13559">
        <v>0.04</v>
      </c>
    </row>
    <row r="13560" spans="1:19" x14ac:dyDescent="0.2">
      <c r="A13560" t="s">
        <v>11066</v>
      </c>
      <c r="B13560" t="s">
        <v>1015</v>
      </c>
      <c r="C13560">
        <v>2014</v>
      </c>
      <c r="D13560" s="1" t="d">
        <v>2002-07-10</v>
      </c>
      <c r="E13560" s="1" t="str">
        <f t="shared" si="422"/>
        <v>2002</v>
      </c>
      <c r="F13560" s="1" t="str">
        <f t="shared" si="423"/>
        <v>Jul</v>
      </c>
      <c r="G13560" t="s">
        <v>50</v>
      </c>
      <c r="H13560" t="s">
        <v>6022</v>
      </c>
      <c r="I13560">
        <v>0</v>
      </c>
      <c r="J13560">
        <v>0</v>
      </c>
      <c r="K13560">
        <v>0.04</v>
      </c>
      <c r="L13560">
        <v>0</v>
      </c>
      <c r="M13560">
        <v>0.04</v>
      </c>
    </row>
    <row r="13561" spans="1:19" x14ac:dyDescent="0.2">
      <c r="A13561" t="s">
        <v>2583</v>
      </c>
      <c r="B13561" t="s">
        <v>148</v>
      </c>
      <c r="C13561">
        <v>2015</v>
      </c>
      <c r="D13561" s="1" t="d">
        <v>2020-06-08</v>
      </c>
      <c r="E13561" s="1" t="str">
        <f t="shared" si="422"/>
        <v>2020</v>
      </c>
      <c r="F13561" s="1" t="str">
        <f t="shared" si="423"/>
        <v>Jun</v>
      </c>
      <c r="G13561" t="s">
        <v>18</v>
      </c>
      <c r="H13561" t="s">
        <v>234</v>
      </c>
      <c r="I13561">
        <v>0</v>
      </c>
      <c r="J13561">
        <v>0.04</v>
      </c>
      <c r="K13561">
        <v>0</v>
      </c>
      <c r="L13561">
        <v>0</v>
      </c>
      <c r="M13561">
        <v>0.04</v>
      </c>
      <c r="N13561">
        <v>76</v>
      </c>
      <c r="O13561">
        <v>12</v>
      </c>
      <c r="P13561">
        <v>4.3</v>
      </c>
      <c r="Q13561">
        <v>286</v>
      </c>
      <c r="R13561" t="s">
        <v>357</v>
      </c>
      <c r="S13561" t="s">
        <v>20</v>
      </c>
    </row>
    <row r="13562" spans="1:19" x14ac:dyDescent="0.2">
      <c r="A13562" t="s">
        <v>11067</v>
      </c>
      <c r="B13562" t="s">
        <v>32</v>
      </c>
      <c r="C13562">
        <v>2008</v>
      </c>
      <c r="D13562" s="1" t="d">
        <v>2021-05-31</v>
      </c>
      <c r="E13562" s="1" t="str">
        <f t="shared" si="422"/>
        <v>2021</v>
      </c>
      <c r="F13562" s="1" t="str">
        <f t="shared" si="423"/>
        <v>May</v>
      </c>
      <c r="G13562" t="s">
        <v>28</v>
      </c>
      <c r="H13562" t="s">
        <v>1870</v>
      </c>
      <c r="I13562">
        <v>0.04</v>
      </c>
      <c r="J13562">
        <v>0</v>
      </c>
      <c r="K13562">
        <v>0</v>
      </c>
      <c r="L13562">
        <v>0</v>
      </c>
      <c r="M13562">
        <v>0.04</v>
      </c>
      <c r="N13562">
        <v>69</v>
      </c>
      <c r="O13562">
        <v>23</v>
      </c>
      <c r="P13562">
        <v>7.7</v>
      </c>
      <c r="Q13562">
        <v>21</v>
      </c>
      <c r="R13562" t="s">
        <v>1870</v>
      </c>
      <c r="S13562" t="s">
        <v>112</v>
      </c>
    </row>
    <row r="13563" spans="1:19" x14ac:dyDescent="0.2">
      <c r="A13563" t="s">
        <v>9012</v>
      </c>
      <c r="B13563" t="s">
        <v>171</v>
      </c>
      <c r="C13563">
        <v>2016</v>
      </c>
      <c r="D13563" s="1" t="d">
        <v>2011-01-07</v>
      </c>
      <c r="E13563" s="1" t="str">
        <f t="shared" si="422"/>
        <v>2011</v>
      </c>
      <c r="F13563" s="1" t="str">
        <f t="shared" si="423"/>
        <v>Jan</v>
      </c>
      <c r="G13563" t="s">
        <v>50</v>
      </c>
      <c r="H13563" t="s">
        <v>71</v>
      </c>
      <c r="I13563">
        <v>0.03</v>
      </c>
      <c r="J13563">
        <v>0.01</v>
      </c>
      <c r="K13563">
        <v>0</v>
      </c>
      <c r="L13563">
        <v>0</v>
      </c>
      <c r="M13563">
        <v>0.04</v>
      </c>
      <c r="N13563">
        <v>55</v>
      </c>
      <c r="O13563">
        <v>14</v>
      </c>
      <c r="P13563">
        <v>6</v>
      </c>
      <c r="Q13563">
        <v>38</v>
      </c>
      <c r="R13563" t="s">
        <v>1503</v>
      </c>
      <c r="S13563" t="s">
        <v>88</v>
      </c>
    </row>
    <row r="13564" spans="1:19" x14ac:dyDescent="0.2">
      <c r="A13564" t="s">
        <v>8350</v>
      </c>
      <c r="B13564" t="s">
        <v>49</v>
      </c>
      <c r="C13564">
        <v>2014</v>
      </c>
      <c r="D13564" s="1" t="d">
        <v>2010-05-30</v>
      </c>
      <c r="E13564" s="1" t="str">
        <f t="shared" si="422"/>
        <v>2010</v>
      </c>
      <c r="F13564" s="1" t="str">
        <f t="shared" si="423"/>
        <v>May</v>
      </c>
      <c r="G13564" t="s">
        <v>30</v>
      </c>
      <c r="H13564" t="s">
        <v>151</v>
      </c>
      <c r="I13564">
        <v>0</v>
      </c>
      <c r="J13564">
        <v>0</v>
      </c>
      <c r="K13564">
        <v>0.04</v>
      </c>
      <c r="L13564">
        <v>0</v>
      </c>
      <c r="M13564">
        <v>0.04</v>
      </c>
    </row>
    <row r="13565" spans="1:19" x14ac:dyDescent="0.2">
      <c r="A13565" t="s">
        <v>11068</v>
      </c>
      <c r="B13565" t="s">
        <v>55</v>
      </c>
      <c r="C13565">
        <v>2005</v>
      </c>
      <c r="D13565" s="1" t="d">
        <v>2020-07-05</v>
      </c>
      <c r="E13565" s="1" t="str">
        <f t="shared" si="422"/>
        <v>2020</v>
      </c>
      <c r="F13565" s="1" t="str">
        <f t="shared" si="423"/>
        <v>Jul</v>
      </c>
      <c r="G13565" t="s">
        <v>101</v>
      </c>
      <c r="H13565" t="s">
        <v>3403</v>
      </c>
      <c r="I13565">
        <v>0</v>
      </c>
      <c r="J13565">
        <v>0</v>
      </c>
      <c r="K13565">
        <v>0.04</v>
      </c>
      <c r="L13565">
        <v>0</v>
      </c>
      <c r="M13565">
        <v>0.04</v>
      </c>
    </row>
    <row r="13566" spans="1:19" x14ac:dyDescent="0.2">
      <c r="A13566" t="s">
        <v>7927</v>
      </c>
      <c r="B13566" t="s">
        <v>148</v>
      </c>
      <c r="C13566" t="s">
        <v>286</v>
      </c>
      <c r="D13566" s="1" t="d">
        <v>2015-05-01</v>
      </c>
      <c r="E13566" s="1" t="str">
        <f t="shared" si="422"/>
        <v>2015</v>
      </c>
      <c r="F13566" s="1" t="str">
        <f t="shared" si="423"/>
        <v>May</v>
      </c>
      <c r="G13566" t="s">
        <v>272</v>
      </c>
      <c r="H13566" t="s">
        <v>2026</v>
      </c>
      <c r="I13566">
        <v>0.02</v>
      </c>
      <c r="J13566">
        <v>0.02</v>
      </c>
      <c r="K13566">
        <v>0</v>
      </c>
      <c r="L13566">
        <v>0.01</v>
      </c>
      <c r="M13566">
        <v>0.04</v>
      </c>
      <c r="R13566" t="s">
        <v>1716</v>
      </c>
      <c r="S13566" t="s">
        <v>20</v>
      </c>
    </row>
    <row r="13567" spans="1:19" x14ac:dyDescent="0.2">
      <c r="A13567" t="s">
        <v>11069</v>
      </c>
      <c r="B13567" t="s">
        <v>148</v>
      </c>
      <c r="C13567">
        <v>2009</v>
      </c>
      <c r="D13567" s="1" t="d">
        <v>1995-04-21</v>
      </c>
      <c r="E13567" s="1" t="str">
        <f t="shared" si="422"/>
        <v>1995</v>
      </c>
      <c r="F13567" s="1" t="str">
        <f t="shared" si="423"/>
        <v>Apr</v>
      </c>
      <c r="G13567" t="s">
        <v>101</v>
      </c>
      <c r="H13567" t="s">
        <v>1791</v>
      </c>
      <c r="I13567">
        <v>0</v>
      </c>
      <c r="J13567">
        <v>0.04</v>
      </c>
      <c r="K13567">
        <v>0</v>
      </c>
      <c r="L13567">
        <v>0.01</v>
      </c>
      <c r="M13567">
        <v>0.04</v>
      </c>
      <c r="N13567">
        <v>79</v>
      </c>
      <c r="O13567">
        <v>15</v>
      </c>
      <c r="P13567">
        <v>8.1999999999999993</v>
      </c>
      <c r="Q13567">
        <v>40</v>
      </c>
      <c r="R13567" t="s">
        <v>10242</v>
      </c>
      <c r="S13567" t="s">
        <v>88</v>
      </c>
    </row>
    <row r="13568" spans="1:19" x14ac:dyDescent="0.2">
      <c r="A13568" t="s">
        <v>6763</v>
      </c>
      <c r="B13568" t="s">
        <v>189</v>
      </c>
      <c r="C13568">
        <v>2007</v>
      </c>
      <c r="D13568" s="1" t="d">
        <v>2022-02-01</v>
      </c>
      <c r="E13568" s="1" t="str">
        <f t="shared" si="422"/>
        <v>2022</v>
      </c>
      <c r="F13568" s="1" t="str">
        <f t="shared" si="423"/>
        <v>Feb</v>
      </c>
      <c r="G13568" t="s">
        <v>50</v>
      </c>
      <c r="H13568" t="s">
        <v>568</v>
      </c>
      <c r="I13568">
        <v>0.03</v>
      </c>
      <c r="J13568">
        <v>0.01</v>
      </c>
      <c r="K13568">
        <v>0</v>
      </c>
      <c r="L13568">
        <v>0</v>
      </c>
      <c r="M13568">
        <v>0.04</v>
      </c>
      <c r="N13568">
        <v>68</v>
      </c>
      <c r="O13568">
        <v>5</v>
      </c>
      <c r="P13568" t="s">
        <v>203</v>
      </c>
      <c r="R13568" t="s">
        <v>1307</v>
      </c>
      <c r="S13568" t="s">
        <v>112</v>
      </c>
    </row>
    <row r="13569" spans="1:19" x14ac:dyDescent="0.2">
      <c r="A13569" t="s">
        <v>11070</v>
      </c>
      <c r="B13569" t="s">
        <v>32</v>
      </c>
      <c r="C13569">
        <v>2008</v>
      </c>
      <c r="D13569" s="1" t="d">
        <v>1995-03-24</v>
      </c>
      <c r="E13569" s="1" t="str">
        <f t="shared" si="422"/>
        <v>1995</v>
      </c>
      <c r="F13569" s="1" t="str">
        <f t="shared" si="423"/>
        <v>Mar</v>
      </c>
      <c r="G13569" t="s">
        <v>101</v>
      </c>
      <c r="H13569" t="s">
        <v>234</v>
      </c>
      <c r="I13569">
        <v>0</v>
      </c>
      <c r="J13569">
        <v>0</v>
      </c>
      <c r="K13569">
        <v>0.04</v>
      </c>
      <c r="L13569">
        <v>0</v>
      </c>
      <c r="M13569">
        <v>0.04</v>
      </c>
    </row>
    <row r="13570" spans="1:19" x14ac:dyDescent="0.2">
      <c r="A13570" t="s">
        <v>11071</v>
      </c>
      <c r="B13570" t="s">
        <v>1015</v>
      </c>
      <c r="C13570">
        <v>2016</v>
      </c>
      <c r="D13570" s="1" t="d">
        <v>2013-03-26</v>
      </c>
      <c r="E13570" s="1" t="str">
        <f t="shared" si="422"/>
        <v>2013</v>
      </c>
      <c r="F13570" s="1" t="str">
        <f t="shared" si="423"/>
        <v>Mar</v>
      </c>
      <c r="G13570" t="s">
        <v>50</v>
      </c>
      <c r="H13570" t="s">
        <v>2780</v>
      </c>
      <c r="I13570">
        <v>0</v>
      </c>
      <c r="J13570">
        <v>0</v>
      </c>
      <c r="K13570">
        <v>0.04</v>
      </c>
      <c r="L13570">
        <v>0</v>
      </c>
      <c r="M13570">
        <v>0.04</v>
      </c>
    </row>
    <row r="13571" spans="1:19" x14ac:dyDescent="0.2">
      <c r="A13571" t="s">
        <v>11072</v>
      </c>
      <c r="B13571" t="s">
        <v>17</v>
      </c>
      <c r="C13571">
        <v>2009</v>
      </c>
      <c r="D13571" s="1" t="d">
        <v>1995-04-27</v>
      </c>
      <c r="E13571" s="1" t="str">
        <f t="shared" ref="E13571:E13634" si="424">TEXT(D13571,"yyyy")</f>
        <v>1995</v>
      </c>
      <c r="F13571" s="1" t="str">
        <f t="shared" ref="F13571:F13634" si="425">TEXT(D13571,"mmm")</f>
        <v>Apr</v>
      </c>
      <c r="G13571" t="s">
        <v>34</v>
      </c>
      <c r="H13571" t="s">
        <v>19</v>
      </c>
      <c r="I13571">
        <v>0</v>
      </c>
      <c r="J13571">
        <v>0</v>
      </c>
      <c r="K13571">
        <v>0.04</v>
      </c>
      <c r="L13571">
        <v>0</v>
      </c>
      <c r="M13571">
        <v>0.04</v>
      </c>
    </row>
    <row r="13572" spans="1:19" x14ac:dyDescent="0.2">
      <c r="A13572" t="s">
        <v>8958</v>
      </c>
      <c r="B13572" t="s">
        <v>17</v>
      </c>
      <c r="C13572">
        <v>2014</v>
      </c>
      <c r="D13572" s="1" t="d">
        <v>1998-02-27</v>
      </c>
      <c r="E13572" s="1" t="str">
        <f t="shared" si="424"/>
        <v>1998</v>
      </c>
      <c r="F13572" s="1" t="str">
        <f t="shared" si="425"/>
        <v>Feb</v>
      </c>
      <c r="G13572" t="s">
        <v>50</v>
      </c>
      <c r="H13572" t="s">
        <v>568</v>
      </c>
      <c r="I13572">
        <v>0</v>
      </c>
      <c r="J13572">
        <v>0.04</v>
      </c>
      <c r="K13572">
        <v>0</v>
      </c>
      <c r="L13572">
        <v>0</v>
      </c>
      <c r="M13572">
        <v>0.04</v>
      </c>
    </row>
    <row r="13573" spans="1:19" x14ac:dyDescent="0.2">
      <c r="A13573" t="s">
        <v>11073</v>
      </c>
      <c r="B13573" t="s">
        <v>11074</v>
      </c>
      <c r="C13573">
        <v>1992</v>
      </c>
      <c r="D13573" s="1" t="d">
        <v>2008-11-13</v>
      </c>
      <c r="E13573" s="1" t="str">
        <f t="shared" si="424"/>
        <v>2008</v>
      </c>
      <c r="F13573" s="1" t="str">
        <f t="shared" si="425"/>
        <v>Nov</v>
      </c>
      <c r="G13573" t="s">
        <v>1</v>
      </c>
      <c r="H13573" t="s">
        <v>151</v>
      </c>
      <c r="I13573">
        <v>0</v>
      </c>
      <c r="J13573">
        <v>0</v>
      </c>
      <c r="K13573">
        <v>0.04</v>
      </c>
      <c r="L13573">
        <v>0</v>
      </c>
      <c r="M13573">
        <v>0.04</v>
      </c>
    </row>
    <row r="13574" spans="1:19" x14ac:dyDescent="0.2">
      <c r="A13574" t="s">
        <v>7257</v>
      </c>
      <c r="B13574" t="s">
        <v>137</v>
      </c>
      <c r="C13574">
        <v>2006</v>
      </c>
      <c r="D13574" s="1" t="d">
        <v>2022-06-03</v>
      </c>
      <c r="E13574" s="1" t="str">
        <f t="shared" si="424"/>
        <v>2022</v>
      </c>
      <c r="F13574" s="1" t="str">
        <f t="shared" si="425"/>
        <v>Jun</v>
      </c>
      <c r="G13574" t="s">
        <v>24</v>
      </c>
      <c r="H13574" t="s">
        <v>1858</v>
      </c>
      <c r="I13574">
        <v>0.03</v>
      </c>
      <c r="J13574">
        <v>0.01</v>
      </c>
      <c r="K13574">
        <v>0</v>
      </c>
      <c r="L13574">
        <v>0</v>
      </c>
      <c r="M13574">
        <v>0.04</v>
      </c>
      <c r="N13574">
        <v>73</v>
      </c>
      <c r="O13574">
        <v>38</v>
      </c>
      <c r="P13574">
        <v>7.3</v>
      </c>
      <c r="Q13574">
        <v>8</v>
      </c>
      <c r="R13574" t="s">
        <v>4466</v>
      </c>
      <c r="S13574" t="s">
        <v>88</v>
      </c>
    </row>
    <row r="13575" spans="1:19" x14ac:dyDescent="0.2">
      <c r="A13575" t="s">
        <v>10915</v>
      </c>
      <c r="B13575" t="s">
        <v>79</v>
      </c>
      <c r="C13575">
        <v>2011</v>
      </c>
      <c r="D13575" s="1" t="d">
        <v>2016-03-15</v>
      </c>
      <c r="E13575" s="1" t="str">
        <f t="shared" si="424"/>
        <v>2016</v>
      </c>
      <c r="F13575" s="1" t="str">
        <f t="shared" si="425"/>
        <v>Mar</v>
      </c>
      <c r="G13575" t="s">
        <v>1</v>
      </c>
      <c r="H13575" t="s">
        <v>1403</v>
      </c>
      <c r="I13575">
        <v>0.04</v>
      </c>
      <c r="J13575">
        <v>0</v>
      </c>
      <c r="K13575">
        <v>0</v>
      </c>
      <c r="L13575">
        <v>0</v>
      </c>
      <c r="M13575">
        <v>0.04</v>
      </c>
      <c r="P13575" t="s">
        <v>203</v>
      </c>
      <c r="R13575" t="s">
        <v>10916</v>
      </c>
      <c r="S13575" t="s">
        <v>20</v>
      </c>
    </row>
    <row r="13576" spans="1:19" x14ac:dyDescent="0.2">
      <c r="A13576" t="s">
        <v>11075</v>
      </c>
      <c r="B13576" t="s">
        <v>55</v>
      </c>
      <c r="C13576">
        <v>2006</v>
      </c>
      <c r="D13576" s="1" t="d">
        <v>2001-02-20</v>
      </c>
      <c r="E13576" s="1" t="str">
        <f t="shared" si="424"/>
        <v>2001</v>
      </c>
      <c r="F13576" s="1" t="str">
        <f t="shared" si="425"/>
        <v>Feb</v>
      </c>
      <c r="G13576" t="s">
        <v>37</v>
      </c>
      <c r="H13576" t="s">
        <v>283</v>
      </c>
      <c r="I13576">
        <v>0.02</v>
      </c>
      <c r="J13576">
        <v>0.02</v>
      </c>
      <c r="K13576">
        <v>0</v>
      </c>
      <c r="L13576">
        <v>0.01</v>
      </c>
      <c r="M13576">
        <v>0.04</v>
      </c>
      <c r="N13576">
        <v>71</v>
      </c>
      <c r="O13576">
        <v>37</v>
      </c>
      <c r="P13576">
        <v>8.1999999999999993</v>
      </c>
      <c r="Q13576">
        <v>9</v>
      </c>
      <c r="R13576" t="s">
        <v>1235</v>
      </c>
      <c r="S13576" t="s">
        <v>88</v>
      </c>
    </row>
    <row r="13577" spans="1:19" x14ac:dyDescent="0.2">
      <c r="A13577" t="s">
        <v>8093</v>
      </c>
      <c r="B13577" t="s">
        <v>17</v>
      </c>
      <c r="C13577">
        <v>2008</v>
      </c>
      <c r="D13577" s="1" t="d">
        <v>1994-08-05</v>
      </c>
      <c r="E13577" s="1" t="str">
        <f t="shared" si="424"/>
        <v>1994</v>
      </c>
      <c r="F13577" s="1" t="str">
        <f t="shared" si="425"/>
        <v>Aug</v>
      </c>
      <c r="G13577" t="s">
        <v>18</v>
      </c>
      <c r="H13577" t="s">
        <v>155</v>
      </c>
      <c r="I13577">
        <v>0.04</v>
      </c>
      <c r="J13577">
        <v>0</v>
      </c>
      <c r="K13577">
        <v>0</v>
      </c>
      <c r="L13577">
        <v>0</v>
      </c>
      <c r="M13577">
        <v>0.04</v>
      </c>
      <c r="N13577">
        <v>37</v>
      </c>
      <c r="O13577">
        <v>4</v>
      </c>
      <c r="P13577">
        <v>7.8</v>
      </c>
      <c r="Q13577">
        <v>5</v>
      </c>
      <c r="R13577" t="s">
        <v>3752</v>
      </c>
      <c r="S13577" t="s">
        <v>20</v>
      </c>
    </row>
    <row r="13578" spans="1:19" x14ac:dyDescent="0.2">
      <c r="A13578" t="s">
        <v>11076</v>
      </c>
      <c r="B13578" t="s">
        <v>55</v>
      </c>
      <c r="C13578">
        <v>2003</v>
      </c>
      <c r="D13578" s="1" t="d">
        <v>2006-04-30</v>
      </c>
      <c r="E13578" s="1" t="str">
        <f t="shared" si="424"/>
        <v>2006</v>
      </c>
      <c r="F13578" s="1" t="str">
        <f t="shared" si="425"/>
        <v>Apr</v>
      </c>
      <c r="G13578" t="s">
        <v>50</v>
      </c>
      <c r="H13578" t="s">
        <v>151</v>
      </c>
      <c r="I13578">
        <v>0.02</v>
      </c>
      <c r="J13578">
        <v>0.02</v>
      </c>
      <c r="K13578">
        <v>0</v>
      </c>
      <c r="L13578">
        <v>0.01</v>
      </c>
      <c r="M13578">
        <v>0.04</v>
      </c>
      <c r="N13578">
        <v>61</v>
      </c>
      <c r="O13578">
        <v>33</v>
      </c>
      <c r="P13578" t="s">
        <v>203</v>
      </c>
      <c r="R13578" t="s">
        <v>4998</v>
      </c>
      <c r="S13578" t="s">
        <v>53</v>
      </c>
    </row>
    <row r="13579" spans="1:19" x14ac:dyDescent="0.2">
      <c r="A13579" t="s">
        <v>11077</v>
      </c>
      <c r="B13579" t="s">
        <v>64</v>
      </c>
      <c r="C13579">
        <v>2003</v>
      </c>
      <c r="D13579" s="1" t="d">
        <v>2018-07-22</v>
      </c>
      <c r="E13579" s="1" t="str">
        <f t="shared" si="424"/>
        <v>2018</v>
      </c>
      <c r="F13579" s="1" t="str">
        <f t="shared" si="425"/>
        <v>Jul</v>
      </c>
      <c r="G13579" t="s">
        <v>1</v>
      </c>
      <c r="H13579" t="s">
        <v>776</v>
      </c>
      <c r="I13579">
        <v>0.03</v>
      </c>
      <c r="J13579">
        <v>0.01</v>
      </c>
      <c r="K13579">
        <v>0</v>
      </c>
      <c r="L13579">
        <v>0</v>
      </c>
      <c r="M13579">
        <v>0.04</v>
      </c>
      <c r="N13579">
        <v>43</v>
      </c>
      <c r="O13579">
        <v>7</v>
      </c>
      <c r="P13579" t="s">
        <v>203</v>
      </c>
      <c r="R13579" t="s">
        <v>3351</v>
      </c>
      <c r="S13579" t="s">
        <v>20</v>
      </c>
    </row>
    <row r="13580" spans="1:19" x14ac:dyDescent="0.2">
      <c r="A13580" t="s">
        <v>3270</v>
      </c>
      <c r="B13580" t="s">
        <v>148</v>
      </c>
      <c r="C13580">
        <v>2009</v>
      </c>
      <c r="D13580" s="1" t="d">
        <v>2001-05-12</v>
      </c>
      <c r="E13580" s="1" t="str">
        <f t="shared" si="424"/>
        <v>2001</v>
      </c>
      <c r="F13580" s="1" t="str">
        <f t="shared" si="425"/>
        <v>May</v>
      </c>
      <c r="G13580" t="s">
        <v>50</v>
      </c>
      <c r="H13580" t="s">
        <v>111</v>
      </c>
      <c r="I13580">
        <v>0</v>
      </c>
      <c r="J13580">
        <v>0.03</v>
      </c>
      <c r="K13580">
        <v>0</v>
      </c>
      <c r="L13580">
        <v>0.01</v>
      </c>
      <c r="M13580">
        <v>0.04</v>
      </c>
      <c r="N13580">
        <v>70</v>
      </c>
      <c r="O13580">
        <v>23</v>
      </c>
      <c r="P13580">
        <v>7.3</v>
      </c>
      <c r="Q13580">
        <v>125</v>
      </c>
      <c r="R13580" t="s">
        <v>3271</v>
      </c>
      <c r="S13580" t="s">
        <v>88</v>
      </c>
    </row>
    <row r="13581" spans="1:19" x14ac:dyDescent="0.2">
      <c r="A13581" t="s">
        <v>10546</v>
      </c>
      <c r="B13581" t="s">
        <v>44</v>
      </c>
      <c r="C13581">
        <v>2014</v>
      </c>
      <c r="D13581" s="1" t="d">
        <v>2020-01-06</v>
      </c>
      <c r="E13581" s="1" t="str">
        <f t="shared" si="424"/>
        <v>2020</v>
      </c>
      <c r="F13581" s="1" t="str">
        <f t="shared" si="425"/>
        <v>Jan</v>
      </c>
      <c r="G13581" t="s">
        <v>37</v>
      </c>
      <c r="H13581" t="s">
        <v>372</v>
      </c>
      <c r="I13581">
        <v>0.02</v>
      </c>
      <c r="J13581">
        <v>0.02</v>
      </c>
      <c r="K13581">
        <v>0</v>
      </c>
      <c r="L13581">
        <v>0</v>
      </c>
      <c r="M13581">
        <v>0.04</v>
      </c>
      <c r="N13581">
        <v>35</v>
      </c>
      <c r="O13581">
        <v>8</v>
      </c>
      <c r="P13581">
        <v>5.8</v>
      </c>
      <c r="Q13581">
        <v>78</v>
      </c>
      <c r="R13581" t="s">
        <v>10547</v>
      </c>
      <c r="S13581" t="s">
        <v>53</v>
      </c>
    </row>
    <row r="13582" spans="1:19" x14ac:dyDescent="0.2">
      <c r="A13582" t="s">
        <v>11078</v>
      </c>
      <c r="B13582" t="s">
        <v>159</v>
      </c>
      <c r="C13582">
        <v>2006</v>
      </c>
      <c r="D13582" s="1" t="d">
        <v>2000-03-21</v>
      </c>
      <c r="E13582" s="1" t="str">
        <f t="shared" si="424"/>
        <v>2000</v>
      </c>
      <c r="F13582" s="1" t="str">
        <f t="shared" si="425"/>
        <v>Mar</v>
      </c>
      <c r="G13582" t="s">
        <v>34</v>
      </c>
      <c r="H13582" t="s">
        <v>68</v>
      </c>
      <c r="I13582">
        <v>0</v>
      </c>
      <c r="J13582">
        <v>0</v>
      </c>
      <c r="K13582">
        <v>0.04</v>
      </c>
      <c r="L13582">
        <v>0</v>
      </c>
      <c r="M13582">
        <v>0.04</v>
      </c>
    </row>
    <row r="13583" spans="1:19" x14ac:dyDescent="0.2">
      <c r="A13583" t="s">
        <v>2643</v>
      </c>
      <c r="B13583" t="s">
        <v>189</v>
      </c>
      <c r="C13583">
        <v>2004</v>
      </c>
      <c r="D13583" s="1" t="d">
        <v>2006-02-10</v>
      </c>
      <c r="E13583" s="1" t="str">
        <f t="shared" si="424"/>
        <v>2006</v>
      </c>
      <c r="F13583" s="1" t="str">
        <f t="shared" si="425"/>
        <v>Feb</v>
      </c>
      <c r="G13583" t="s">
        <v>37</v>
      </c>
      <c r="H13583" t="s">
        <v>2412</v>
      </c>
      <c r="I13583">
        <v>0.03</v>
      </c>
      <c r="J13583">
        <v>0.01</v>
      </c>
      <c r="K13583">
        <v>0</v>
      </c>
      <c r="L13583">
        <v>0</v>
      </c>
      <c r="M13583">
        <v>0.04</v>
      </c>
    </row>
    <row r="13584" spans="1:19" x14ac:dyDescent="0.2">
      <c r="A13584" t="s">
        <v>11079</v>
      </c>
      <c r="B13584" t="s">
        <v>17</v>
      </c>
      <c r="C13584">
        <v>2010</v>
      </c>
      <c r="D13584" s="1" t="d">
        <v>2015-12-14</v>
      </c>
      <c r="E13584" s="1" t="str">
        <f t="shared" si="424"/>
        <v>2015</v>
      </c>
      <c r="F13584" s="1" t="str">
        <f t="shared" si="425"/>
        <v>Dec</v>
      </c>
      <c r="G13584" t="s">
        <v>24</v>
      </c>
      <c r="H13584" t="s">
        <v>3561</v>
      </c>
      <c r="I13584">
        <v>0.04</v>
      </c>
      <c r="J13584">
        <v>0</v>
      </c>
      <c r="K13584">
        <v>0</v>
      </c>
      <c r="L13584">
        <v>0</v>
      </c>
      <c r="M13584">
        <v>0.04</v>
      </c>
      <c r="P13584" t="s">
        <v>203</v>
      </c>
      <c r="R13584" t="s">
        <v>6201</v>
      </c>
      <c r="S13584" t="s">
        <v>20</v>
      </c>
    </row>
    <row r="13585" spans="1:19" x14ac:dyDescent="0.2">
      <c r="A13585" t="s">
        <v>9987</v>
      </c>
      <c r="B13585" t="s">
        <v>32</v>
      </c>
      <c r="C13585">
        <v>2006</v>
      </c>
      <c r="D13585" s="1" t="d">
        <v>1989-03-05</v>
      </c>
      <c r="E13585" s="1" t="str">
        <f t="shared" si="424"/>
        <v>1989</v>
      </c>
      <c r="F13585" s="1" t="str">
        <f t="shared" si="425"/>
        <v>Mar</v>
      </c>
      <c r="G13585" t="s">
        <v>39</v>
      </c>
      <c r="H13585" t="s">
        <v>202</v>
      </c>
      <c r="I13585">
        <v>0.04</v>
      </c>
      <c r="J13585">
        <v>0</v>
      </c>
      <c r="K13585">
        <v>0</v>
      </c>
      <c r="L13585">
        <v>0</v>
      </c>
      <c r="M13585">
        <v>0.04</v>
      </c>
      <c r="N13585">
        <v>48</v>
      </c>
      <c r="O13585">
        <v>8</v>
      </c>
      <c r="P13585" t="s">
        <v>203</v>
      </c>
      <c r="R13585" t="s">
        <v>11080</v>
      </c>
      <c r="S13585" t="s">
        <v>112</v>
      </c>
    </row>
    <row r="13586" spans="1:19" x14ac:dyDescent="0.2">
      <c r="A13586" t="s">
        <v>11081</v>
      </c>
      <c r="B13586" t="s">
        <v>17</v>
      </c>
      <c r="C13586">
        <v>2009</v>
      </c>
      <c r="D13586" s="1" t="d">
        <v>2003-09-30</v>
      </c>
      <c r="E13586" s="1" t="str">
        <f t="shared" si="424"/>
        <v>2003</v>
      </c>
      <c r="F13586" s="1" t="str">
        <f t="shared" si="425"/>
        <v>Sep</v>
      </c>
      <c r="G13586" t="s">
        <v>34</v>
      </c>
      <c r="H13586" t="s">
        <v>1830</v>
      </c>
      <c r="I13586">
        <v>0.04</v>
      </c>
      <c r="J13586">
        <v>0</v>
      </c>
      <c r="K13586">
        <v>0</v>
      </c>
      <c r="L13586">
        <v>0</v>
      </c>
      <c r="M13586">
        <v>0.04</v>
      </c>
    </row>
    <row r="13587" spans="1:19" x14ac:dyDescent="0.2">
      <c r="A13587" t="s">
        <v>11082</v>
      </c>
      <c r="B13587" t="s">
        <v>159</v>
      </c>
      <c r="C13587">
        <v>2010</v>
      </c>
      <c r="D13587" s="1" t="d">
        <v>2016-02-01</v>
      </c>
      <c r="E13587" s="1" t="str">
        <f t="shared" si="424"/>
        <v>2016</v>
      </c>
      <c r="F13587" s="1" t="str">
        <f t="shared" si="425"/>
        <v>Feb</v>
      </c>
      <c r="G13587" t="s">
        <v>101</v>
      </c>
      <c r="H13587" t="s">
        <v>7990</v>
      </c>
      <c r="I13587">
        <v>0</v>
      </c>
      <c r="J13587">
        <v>0</v>
      </c>
      <c r="K13587">
        <v>0.04</v>
      </c>
      <c r="L13587">
        <v>0</v>
      </c>
      <c r="M13587">
        <v>0.04</v>
      </c>
    </row>
    <row r="13588" spans="1:19" x14ac:dyDescent="0.2">
      <c r="A13588" t="s">
        <v>7808</v>
      </c>
      <c r="B13588" t="s">
        <v>189</v>
      </c>
      <c r="C13588">
        <v>2004</v>
      </c>
      <c r="D13588" s="1" t="d">
        <v>2004-09-03</v>
      </c>
      <c r="E13588" s="1" t="str">
        <f t="shared" si="424"/>
        <v>2004</v>
      </c>
      <c r="F13588" s="1" t="str">
        <f t="shared" si="425"/>
        <v>Sep</v>
      </c>
      <c r="G13588" t="s">
        <v>50</v>
      </c>
      <c r="H13588" t="s">
        <v>234</v>
      </c>
      <c r="I13588">
        <v>0.03</v>
      </c>
      <c r="J13588">
        <v>0.01</v>
      </c>
      <c r="K13588">
        <v>0</v>
      </c>
      <c r="L13588">
        <v>0</v>
      </c>
      <c r="M13588">
        <v>0.04</v>
      </c>
      <c r="N13588">
        <v>60</v>
      </c>
      <c r="O13588">
        <v>14</v>
      </c>
      <c r="P13588" t="s">
        <v>203</v>
      </c>
      <c r="R13588" t="s">
        <v>1079</v>
      </c>
      <c r="S13588" t="s">
        <v>88</v>
      </c>
    </row>
    <row r="13589" spans="1:19" x14ac:dyDescent="0.2">
      <c r="A13589" t="s">
        <v>4709</v>
      </c>
      <c r="B13589" t="s">
        <v>64</v>
      </c>
      <c r="C13589">
        <v>2005</v>
      </c>
      <c r="D13589" s="1" t="d">
        <v>2001-01-16</v>
      </c>
      <c r="E13589" s="1" t="str">
        <f t="shared" si="424"/>
        <v>2001</v>
      </c>
      <c r="F13589" s="1" t="str">
        <f t="shared" si="425"/>
        <v>Jan</v>
      </c>
      <c r="G13589" t="s">
        <v>50</v>
      </c>
      <c r="H13589" t="s">
        <v>1830</v>
      </c>
      <c r="I13589">
        <v>0.03</v>
      </c>
      <c r="J13589">
        <v>0.01</v>
      </c>
      <c r="K13589">
        <v>0</v>
      </c>
      <c r="L13589">
        <v>0</v>
      </c>
      <c r="M13589">
        <v>0.04</v>
      </c>
    </row>
    <row r="13590" spans="1:19" x14ac:dyDescent="0.2">
      <c r="A13590" t="s">
        <v>11083</v>
      </c>
      <c r="B13590" t="s">
        <v>79</v>
      </c>
      <c r="C13590">
        <v>2015</v>
      </c>
      <c r="D13590" s="1" t="d">
        <v>1997-09-24</v>
      </c>
      <c r="E13590" s="1" t="str">
        <f t="shared" si="424"/>
        <v>1997</v>
      </c>
      <c r="F13590" s="1" t="str">
        <f t="shared" si="425"/>
        <v>Sep</v>
      </c>
      <c r="G13590" t="s">
        <v>1</v>
      </c>
      <c r="H13590" t="s">
        <v>1511</v>
      </c>
      <c r="I13590">
        <v>0.01</v>
      </c>
      <c r="J13590">
        <v>0</v>
      </c>
      <c r="K13590">
        <v>0.03</v>
      </c>
      <c r="L13590">
        <v>0</v>
      </c>
      <c r="M13590">
        <v>0.04</v>
      </c>
      <c r="N13590">
        <v>82</v>
      </c>
      <c r="O13590">
        <v>18</v>
      </c>
      <c r="P13590">
        <v>8.5</v>
      </c>
      <c r="Q13590">
        <v>86</v>
      </c>
      <c r="R13590" t="s">
        <v>1444</v>
      </c>
      <c r="S13590" t="s">
        <v>112</v>
      </c>
    </row>
    <row r="13591" spans="1:19" x14ac:dyDescent="0.2">
      <c r="A13591" t="s">
        <v>11084</v>
      </c>
      <c r="B13591" t="s">
        <v>79</v>
      </c>
      <c r="C13591">
        <v>2015</v>
      </c>
      <c r="D13591" s="1" t="d">
        <v>2020-07-01</v>
      </c>
      <c r="E13591" s="1" t="str">
        <f t="shared" si="424"/>
        <v>2020</v>
      </c>
      <c r="F13591" s="1" t="str">
        <f t="shared" si="425"/>
        <v>Jul</v>
      </c>
      <c r="G13591" t="s">
        <v>50</v>
      </c>
      <c r="H13591" t="s">
        <v>372</v>
      </c>
      <c r="I13591">
        <v>0</v>
      </c>
      <c r="J13591">
        <v>0</v>
      </c>
      <c r="K13591">
        <v>0.04</v>
      </c>
      <c r="L13591">
        <v>0</v>
      </c>
      <c r="M13591">
        <v>0.04</v>
      </c>
    </row>
    <row r="13592" spans="1:19" x14ac:dyDescent="0.2">
      <c r="A13592" t="s">
        <v>11085</v>
      </c>
      <c r="B13592" t="s">
        <v>137</v>
      </c>
      <c r="C13592">
        <v>2003</v>
      </c>
      <c r="D13592" s="1" t="d">
        <v>2016-11-01</v>
      </c>
      <c r="E13592" s="1" t="str">
        <f t="shared" si="424"/>
        <v>2016</v>
      </c>
      <c r="F13592" s="1" t="str">
        <f t="shared" si="425"/>
        <v>Nov</v>
      </c>
      <c r="G13592" t="s">
        <v>272</v>
      </c>
      <c r="H13592" t="s">
        <v>11086</v>
      </c>
      <c r="I13592">
        <v>0.03</v>
      </c>
      <c r="J13592">
        <v>0.01</v>
      </c>
      <c r="K13592">
        <v>0</v>
      </c>
      <c r="L13592">
        <v>0</v>
      </c>
      <c r="M13592">
        <v>0.04</v>
      </c>
      <c r="N13592">
        <v>74</v>
      </c>
      <c r="O13592">
        <v>11</v>
      </c>
      <c r="P13592">
        <v>8.8000000000000007</v>
      </c>
      <c r="Q13592">
        <v>6</v>
      </c>
      <c r="R13592" t="s">
        <v>11087</v>
      </c>
      <c r="S13592" t="s">
        <v>20</v>
      </c>
    </row>
    <row r="13593" spans="1:19" x14ac:dyDescent="0.2">
      <c r="A13593" t="s">
        <v>11088</v>
      </c>
      <c r="B13593" t="s">
        <v>49</v>
      </c>
      <c r="C13593">
        <v>2012</v>
      </c>
      <c r="D13593" s="1" t="d">
        <v>1994-11-08</v>
      </c>
      <c r="E13593" s="1" t="str">
        <f t="shared" si="424"/>
        <v>1994</v>
      </c>
      <c r="F13593" s="1" t="str">
        <f t="shared" si="425"/>
        <v>Nov</v>
      </c>
      <c r="G13593" t="s">
        <v>101</v>
      </c>
      <c r="H13593" t="s">
        <v>7393</v>
      </c>
      <c r="I13593">
        <v>0</v>
      </c>
      <c r="J13593">
        <v>0</v>
      </c>
      <c r="K13593">
        <v>0.04</v>
      </c>
      <c r="L13593">
        <v>0</v>
      </c>
      <c r="M13593">
        <v>0.04</v>
      </c>
    </row>
    <row r="13594" spans="1:19" x14ac:dyDescent="0.2">
      <c r="A13594" t="s">
        <v>11089</v>
      </c>
      <c r="B13594" t="s">
        <v>17</v>
      </c>
      <c r="C13594">
        <v>2007</v>
      </c>
      <c r="D13594" s="1" t="d">
        <v>2016-09-28</v>
      </c>
      <c r="E13594" s="1" t="str">
        <f t="shared" si="424"/>
        <v>2016</v>
      </c>
      <c r="F13594" s="1" t="str">
        <f t="shared" si="425"/>
        <v>Sep</v>
      </c>
      <c r="G13594" t="s">
        <v>24</v>
      </c>
      <c r="H13594" t="s">
        <v>7147</v>
      </c>
      <c r="I13594">
        <v>0.04</v>
      </c>
      <c r="J13594">
        <v>0</v>
      </c>
      <c r="K13594">
        <v>0</v>
      </c>
      <c r="L13594">
        <v>0</v>
      </c>
      <c r="M13594">
        <v>0.04</v>
      </c>
    </row>
    <row r="13595" spans="1:19" x14ac:dyDescent="0.2">
      <c r="A13595" t="s">
        <v>2333</v>
      </c>
      <c r="B13595" t="s">
        <v>148</v>
      </c>
      <c r="C13595">
        <v>2009</v>
      </c>
      <c r="D13595" s="1" t="d">
        <v>2008-07-30</v>
      </c>
      <c r="E13595" s="1" t="str">
        <f t="shared" si="424"/>
        <v>2008</v>
      </c>
      <c r="F13595" s="1" t="str">
        <f t="shared" si="425"/>
        <v>Jul</v>
      </c>
      <c r="G13595" t="s">
        <v>50</v>
      </c>
      <c r="H13595" t="s">
        <v>111</v>
      </c>
      <c r="I13595">
        <v>0</v>
      </c>
      <c r="J13595">
        <v>0.04</v>
      </c>
      <c r="K13595">
        <v>0</v>
      </c>
      <c r="L13595">
        <v>0.01</v>
      </c>
      <c r="M13595">
        <v>0.04</v>
      </c>
    </row>
    <row r="13596" spans="1:19" x14ac:dyDescent="0.2">
      <c r="A13596" t="s">
        <v>11090</v>
      </c>
      <c r="B13596" t="s">
        <v>57</v>
      </c>
      <c r="C13596">
        <v>1995</v>
      </c>
      <c r="D13596" s="1" t="d">
        <v>2018-04-17</v>
      </c>
      <c r="E13596" s="1" t="str">
        <f t="shared" si="424"/>
        <v>2018</v>
      </c>
      <c r="F13596" s="1" t="str">
        <f t="shared" si="425"/>
        <v>Apr</v>
      </c>
      <c r="G13596" t="s">
        <v>1</v>
      </c>
      <c r="H13596" t="s">
        <v>1201</v>
      </c>
      <c r="I13596">
        <v>0</v>
      </c>
      <c r="J13596">
        <v>0</v>
      </c>
      <c r="K13596">
        <v>0.04</v>
      </c>
      <c r="L13596">
        <v>0</v>
      </c>
      <c r="M13596">
        <v>0.04</v>
      </c>
    </row>
    <row r="13597" spans="1:19" x14ac:dyDescent="0.2">
      <c r="A13597" t="s">
        <v>11091</v>
      </c>
      <c r="B13597" t="s">
        <v>64</v>
      </c>
      <c r="C13597">
        <v>2004</v>
      </c>
      <c r="D13597" s="1" t="d">
        <v>2000-05-20</v>
      </c>
      <c r="E13597" s="1" t="str">
        <f t="shared" si="424"/>
        <v>2000</v>
      </c>
      <c r="F13597" s="1" t="str">
        <f t="shared" si="425"/>
        <v>May</v>
      </c>
      <c r="G13597" t="s">
        <v>28</v>
      </c>
      <c r="H13597" t="s">
        <v>111</v>
      </c>
      <c r="I13597">
        <v>0.03</v>
      </c>
      <c r="J13597">
        <v>0.01</v>
      </c>
      <c r="K13597">
        <v>0</v>
      </c>
      <c r="L13597">
        <v>0</v>
      </c>
      <c r="M13597">
        <v>0.04</v>
      </c>
      <c r="N13597">
        <v>65</v>
      </c>
      <c r="O13597">
        <v>25</v>
      </c>
      <c r="P13597" t="s">
        <v>203</v>
      </c>
      <c r="R13597" t="s">
        <v>3934</v>
      </c>
      <c r="S13597" t="s">
        <v>20</v>
      </c>
    </row>
    <row r="13598" spans="1:19" x14ac:dyDescent="0.2">
      <c r="A13598" t="s">
        <v>11092</v>
      </c>
      <c r="B13598" t="s">
        <v>17</v>
      </c>
      <c r="C13598">
        <v>2007</v>
      </c>
      <c r="D13598" s="1" t="d">
        <v>2005-09-25</v>
      </c>
      <c r="E13598" s="1" t="str">
        <f t="shared" si="424"/>
        <v>2005</v>
      </c>
      <c r="F13598" s="1" t="str">
        <f t="shared" si="425"/>
        <v>Sep</v>
      </c>
      <c r="G13598" t="s">
        <v>37</v>
      </c>
      <c r="H13598" t="s">
        <v>3314</v>
      </c>
      <c r="I13598">
        <v>0.04</v>
      </c>
      <c r="J13598">
        <v>0</v>
      </c>
      <c r="K13598">
        <v>0</v>
      </c>
      <c r="L13598">
        <v>0</v>
      </c>
      <c r="M13598">
        <v>0.04</v>
      </c>
      <c r="N13598">
        <v>67</v>
      </c>
      <c r="O13598">
        <v>9</v>
      </c>
      <c r="P13598">
        <v>7.6</v>
      </c>
      <c r="Q13598">
        <v>9</v>
      </c>
      <c r="R13598" t="s">
        <v>2247</v>
      </c>
      <c r="S13598" t="s">
        <v>88</v>
      </c>
    </row>
    <row r="13599" spans="1:19" x14ac:dyDescent="0.2">
      <c r="A13599" t="s">
        <v>10595</v>
      </c>
      <c r="B13599" t="s">
        <v>75</v>
      </c>
      <c r="C13599">
        <v>2014</v>
      </c>
      <c r="D13599" s="1" t="d">
        <v>1990-04-20</v>
      </c>
      <c r="E13599" s="1" t="str">
        <f t="shared" si="424"/>
        <v>1990</v>
      </c>
      <c r="F13599" s="1" t="str">
        <f t="shared" si="425"/>
        <v>Apr</v>
      </c>
      <c r="G13599" t="s">
        <v>272</v>
      </c>
      <c r="H13599" t="s">
        <v>933</v>
      </c>
      <c r="I13599">
        <v>0.03</v>
      </c>
      <c r="J13599">
        <v>0</v>
      </c>
      <c r="K13599">
        <v>0</v>
      </c>
      <c r="L13599">
        <v>0.01</v>
      </c>
      <c r="M13599">
        <v>0.04</v>
      </c>
      <c r="N13599">
        <v>80</v>
      </c>
      <c r="O13599">
        <v>20</v>
      </c>
      <c r="P13599">
        <v>8.1</v>
      </c>
      <c r="Q13599">
        <v>46</v>
      </c>
      <c r="R13599" t="s">
        <v>6927</v>
      </c>
      <c r="S13599" t="s">
        <v>88</v>
      </c>
    </row>
    <row r="13600" spans="1:19" x14ac:dyDescent="0.2">
      <c r="A13600" t="s">
        <v>4562</v>
      </c>
      <c r="B13600" t="s">
        <v>32</v>
      </c>
      <c r="C13600">
        <v>2006</v>
      </c>
      <c r="D13600" s="1" t="d">
        <v>1989-08-26</v>
      </c>
      <c r="E13600" s="1" t="str">
        <f t="shared" si="424"/>
        <v>1989</v>
      </c>
      <c r="F13600" s="1" t="str">
        <f t="shared" si="425"/>
        <v>Aug</v>
      </c>
      <c r="G13600" t="s">
        <v>18</v>
      </c>
      <c r="H13600" t="s">
        <v>134</v>
      </c>
      <c r="I13600">
        <v>0.04</v>
      </c>
      <c r="J13600">
        <v>0</v>
      </c>
      <c r="K13600">
        <v>0</v>
      </c>
      <c r="L13600">
        <v>0</v>
      </c>
      <c r="M13600">
        <v>0.04</v>
      </c>
      <c r="N13600">
        <v>43</v>
      </c>
      <c r="O13600">
        <v>5</v>
      </c>
      <c r="P13600">
        <v>7.5</v>
      </c>
      <c r="Q13600">
        <v>4</v>
      </c>
      <c r="R13600" t="s">
        <v>1518</v>
      </c>
      <c r="S13600" t="s">
        <v>20</v>
      </c>
    </row>
    <row r="13601" spans="1:19" x14ac:dyDescent="0.2">
      <c r="A13601" t="s">
        <v>11093</v>
      </c>
      <c r="B13601" t="s">
        <v>64</v>
      </c>
      <c r="C13601">
        <v>2002</v>
      </c>
      <c r="D13601" s="1" t="d">
        <v>1996-04-02</v>
      </c>
      <c r="E13601" s="1" t="str">
        <f t="shared" si="424"/>
        <v>1996</v>
      </c>
      <c r="F13601" s="1" t="str">
        <f t="shared" si="425"/>
        <v>Apr</v>
      </c>
      <c r="G13601" t="s">
        <v>37</v>
      </c>
      <c r="H13601" t="s">
        <v>3932</v>
      </c>
      <c r="I13601">
        <v>0.03</v>
      </c>
      <c r="J13601">
        <v>0.01</v>
      </c>
      <c r="K13601">
        <v>0</v>
      </c>
      <c r="L13601">
        <v>0</v>
      </c>
      <c r="M13601">
        <v>0.04</v>
      </c>
      <c r="N13601">
        <v>60</v>
      </c>
      <c r="O13601">
        <v>10</v>
      </c>
      <c r="P13601" t="s">
        <v>203</v>
      </c>
      <c r="R13601" t="s">
        <v>5162</v>
      </c>
      <c r="S13601" t="s">
        <v>20</v>
      </c>
    </row>
    <row r="13602" spans="1:19" x14ac:dyDescent="0.2">
      <c r="A13602" t="s">
        <v>11094</v>
      </c>
      <c r="B13602" t="s">
        <v>148</v>
      </c>
      <c r="C13602">
        <v>2007</v>
      </c>
      <c r="D13602" s="1" t="d">
        <v>2020-01-23</v>
      </c>
      <c r="E13602" s="1" t="str">
        <f t="shared" si="424"/>
        <v>2020</v>
      </c>
      <c r="F13602" s="1" t="str">
        <f t="shared" si="425"/>
        <v>Jan</v>
      </c>
      <c r="G13602" t="s">
        <v>39</v>
      </c>
      <c r="H13602" t="s">
        <v>11095</v>
      </c>
      <c r="I13602">
        <v>0</v>
      </c>
      <c r="J13602">
        <v>0.04</v>
      </c>
      <c r="K13602">
        <v>0</v>
      </c>
      <c r="L13602">
        <v>0</v>
      </c>
      <c r="M13602">
        <v>0.04</v>
      </c>
      <c r="N13602">
        <v>75</v>
      </c>
      <c r="O13602">
        <v>7</v>
      </c>
      <c r="P13602">
        <v>8.1999999999999993</v>
      </c>
      <c r="Q13602">
        <v>9</v>
      </c>
      <c r="R13602" t="s">
        <v>10040</v>
      </c>
      <c r="S13602" t="s">
        <v>20</v>
      </c>
    </row>
    <row r="13603" spans="1:19" x14ac:dyDescent="0.2">
      <c r="A13603" t="s">
        <v>11096</v>
      </c>
      <c r="B13603" t="s">
        <v>104</v>
      </c>
      <c r="C13603">
        <v>1998</v>
      </c>
      <c r="D13603" s="1" t="d">
        <v>1991-05-02</v>
      </c>
      <c r="E13603" s="1" t="str">
        <f t="shared" si="424"/>
        <v>1991</v>
      </c>
      <c r="F13603" s="1" t="str">
        <f t="shared" si="425"/>
        <v>May</v>
      </c>
      <c r="G13603" t="s">
        <v>86</v>
      </c>
      <c r="H13603" t="s">
        <v>4828</v>
      </c>
      <c r="I13603">
        <v>0</v>
      </c>
      <c r="J13603">
        <v>0</v>
      </c>
      <c r="K13603">
        <v>0.04</v>
      </c>
      <c r="L13603">
        <v>0</v>
      </c>
      <c r="M13603">
        <v>0.04</v>
      </c>
    </row>
    <row r="13604" spans="1:19" x14ac:dyDescent="0.2">
      <c r="A13604" t="s">
        <v>11097</v>
      </c>
      <c r="B13604" t="s">
        <v>159</v>
      </c>
      <c r="C13604">
        <v>2012</v>
      </c>
      <c r="D13604" s="1" t="d">
        <v>2020-09-24</v>
      </c>
      <c r="E13604" s="1" t="str">
        <f t="shared" si="424"/>
        <v>2020</v>
      </c>
      <c r="F13604" s="1" t="str">
        <f t="shared" si="425"/>
        <v>Sep</v>
      </c>
      <c r="G13604" t="s">
        <v>28</v>
      </c>
      <c r="H13604" t="s">
        <v>6022</v>
      </c>
      <c r="I13604">
        <v>0</v>
      </c>
      <c r="J13604">
        <v>0</v>
      </c>
      <c r="K13604">
        <v>0.04</v>
      </c>
      <c r="L13604">
        <v>0</v>
      </c>
      <c r="M13604">
        <v>0.04</v>
      </c>
    </row>
    <row r="13605" spans="1:19" x14ac:dyDescent="0.2">
      <c r="A13605" t="s">
        <v>11098</v>
      </c>
      <c r="B13605" t="s">
        <v>32</v>
      </c>
      <c r="C13605">
        <v>2006</v>
      </c>
      <c r="D13605" s="1" t="d">
        <v>2009-09-30</v>
      </c>
      <c r="E13605" s="1" t="str">
        <f t="shared" si="424"/>
        <v>2009</v>
      </c>
      <c r="F13605" s="1" t="str">
        <f t="shared" si="425"/>
        <v>Sep</v>
      </c>
      <c r="G13605" t="s">
        <v>50</v>
      </c>
      <c r="H13605" t="s">
        <v>1957</v>
      </c>
      <c r="I13605">
        <v>0</v>
      </c>
      <c r="J13605">
        <v>0</v>
      </c>
      <c r="K13605">
        <v>0.04</v>
      </c>
      <c r="L13605">
        <v>0</v>
      </c>
      <c r="M13605">
        <v>0.04</v>
      </c>
    </row>
    <row r="13606" spans="1:19" x14ac:dyDescent="0.2">
      <c r="A13606" t="s">
        <v>11099</v>
      </c>
      <c r="B13606" t="s">
        <v>159</v>
      </c>
      <c r="C13606">
        <v>2011</v>
      </c>
      <c r="D13606" s="1" t="d">
        <v>1993-12-30</v>
      </c>
      <c r="E13606" s="1" t="str">
        <f t="shared" si="424"/>
        <v>1993</v>
      </c>
      <c r="F13606" s="1" t="str">
        <f t="shared" si="425"/>
        <v>Dec</v>
      </c>
      <c r="G13606" t="s">
        <v>101</v>
      </c>
      <c r="H13606" t="s">
        <v>6843</v>
      </c>
      <c r="I13606">
        <v>0</v>
      </c>
      <c r="J13606">
        <v>0</v>
      </c>
      <c r="K13606">
        <v>0.04</v>
      </c>
      <c r="L13606">
        <v>0</v>
      </c>
      <c r="M13606">
        <v>0.04</v>
      </c>
      <c r="N13606">
        <v>67</v>
      </c>
      <c r="O13606">
        <v>23</v>
      </c>
      <c r="P13606">
        <v>8.1999999999999993</v>
      </c>
      <c r="Q13606">
        <v>50</v>
      </c>
      <c r="R13606" t="s">
        <v>6843</v>
      </c>
      <c r="S13606" t="s">
        <v>53</v>
      </c>
    </row>
    <row r="13607" spans="1:19" x14ac:dyDescent="0.2">
      <c r="A13607" t="s">
        <v>8010</v>
      </c>
      <c r="B13607" t="s">
        <v>159</v>
      </c>
      <c r="C13607">
        <v>2009</v>
      </c>
      <c r="D13607" s="1" t="d">
        <v>2016-09-29</v>
      </c>
      <c r="E13607" s="1" t="str">
        <f t="shared" si="424"/>
        <v>2016</v>
      </c>
      <c r="F13607" s="1" t="str">
        <f t="shared" si="425"/>
        <v>Sep</v>
      </c>
      <c r="G13607" t="s">
        <v>101</v>
      </c>
      <c r="H13607" t="s">
        <v>1263</v>
      </c>
      <c r="I13607">
        <v>0</v>
      </c>
      <c r="J13607">
        <v>0</v>
      </c>
      <c r="K13607">
        <v>0.04</v>
      </c>
      <c r="L13607">
        <v>0</v>
      </c>
      <c r="M13607">
        <v>0.04</v>
      </c>
    </row>
    <row r="13608" spans="1:19" x14ac:dyDescent="0.2">
      <c r="A13608" t="s">
        <v>11100</v>
      </c>
      <c r="B13608" t="s">
        <v>159</v>
      </c>
      <c r="C13608">
        <v>2009</v>
      </c>
      <c r="D13608" s="1" t="d">
        <v>1989-04-28</v>
      </c>
      <c r="E13608" s="1" t="str">
        <f t="shared" si="424"/>
        <v>1989</v>
      </c>
      <c r="F13608" s="1" t="str">
        <f t="shared" si="425"/>
        <v>Apr</v>
      </c>
      <c r="G13608" t="s">
        <v>34</v>
      </c>
      <c r="H13608" t="s">
        <v>7393</v>
      </c>
      <c r="I13608">
        <v>0</v>
      </c>
      <c r="J13608">
        <v>0</v>
      </c>
      <c r="K13608">
        <v>0.04</v>
      </c>
      <c r="L13608">
        <v>0</v>
      </c>
      <c r="M13608">
        <v>0.04</v>
      </c>
    </row>
    <row r="13609" spans="1:19" x14ac:dyDescent="0.2">
      <c r="A13609" t="s">
        <v>11101</v>
      </c>
      <c r="B13609" t="s">
        <v>55</v>
      </c>
      <c r="C13609">
        <v>2006</v>
      </c>
      <c r="D13609" s="1" t="d">
        <v>2009-07-13</v>
      </c>
      <c r="E13609" s="1" t="str">
        <f t="shared" si="424"/>
        <v>2009</v>
      </c>
      <c r="F13609" s="1" t="str">
        <f t="shared" si="425"/>
        <v>Jul</v>
      </c>
      <c r="G13609" t="s">
        <v>101</v>
      </c>
      <c r="H13609" t="s">
        <v>234</v>
      </c>
      <c r="I13609">
        <v>0</v>
      </c>
      <c r="J13609">
        <v>0</v>
      </c>
      <c r="K13609">
        <v>0.04</v>
      </c>
      <c r="L13609">
        <v>0</v>
      </c>
      <c r="M13609">
        <v>0.04</v>
      </c>
    </row>
    <row r="13610" spans="1:19" x14ac:dyDescent="0.2">
      <c r="A13610" t="s">
        <v>11102</v>
      </c>
      <c r="B13610" t="s">
        <v>49</v>
      </c>
      <c r="C13610">
        <v>2012</v>
      </c>
      <c r="D13610" s="1" t="d">
        <v>1988-11-13</v>
      </c>
      <c r="E13610" s="1" t="str">
        <f t="shared" si="424"/>
        <v>1988</v>
      </c>
      <c r="F13610" s="1" t="str">
        <f t="shared" si="425"/>
        <v>Nov</v>
      </c>
      <c r="G13610" t="s">
        <v>1</v>
      </c>
      <c r="H13610" t="s">
        <v>1207</v>
      </c>
      <c r="I13610">
        <v>0</v>
      </c>
      <c r="J13610">
        <v>0</v>
      </c>
      <c r="K13610">
        <v>0.04</v>
      </c>
      <c r="L13610">
        <v>0</v>
      </c>
      <c r="M13610">
        <v>0.04</v>
      </c>
    </row>
    <row r="13611" spans="1:19" x14ac:dyDescent="0.2">
      <c r="A13611" t="s">
        <v>11103</v>
      </c>
      <c r="B13611" t="s">
        <v>49</v>
      </c>
      <c r="C13611" t="s">
        <v>286</v>
      </c>
      <c r="D13611" s="1" t="d">
        <v>2013-05-03</v>
      </c>
      <c r="E13611" s="1" t="str">
        <f t="shared" si="424"/>
        <v>2013</v>
      </c>
      <c r="F13611" s="1" t="str">
        <f t="shared" si="425"/>
        <v>May</v>
      </c>
      <c r="G13611" t="s">
        <v>34</v>
      </c>
      <c r="H13611" t="s">
        <v>7679</v>
      </c>
      <c r="I13611">
        <v>0</v>
      </c>
      <c r="J13611">
        <v>0.03</v>
      </c>
      <c r="K13611">
        <v>0</v>
      </c>
      <c r="L13611">
        <v>0.01</v>
      </c>
      <c r="M13611">
        <v>0.04</v>
      </c>
      <c r="R13611" t="s">
        <v>11104</v>
      </c>
      <c r="S13611" t="s">
        <v>88</v>
      </c>
    </row>
    <row r="13612" spans="1:19" x14ac:dyDescent="0.2">
      <c r="A13612" t="s">
        <v>11105</v>
      </c>
      <c r="B13612" t="s">
        <v>32</v>
      </c>
      <c r="C13612">
        <v>2008</v>
      </c>
      <c r="D13612" s="1" t="d">
        <v>1997-02-24</v>
      </c>
      <c r="E13612" s="1" t="str">
        <f t="shared" si="424"/>
        <v>1997</v>
      </c>
      <c r="F13612" s="1" t="str">
        <f t="shared" si="425"/>
        <v>Feb</v>
      </c>
      <c r="G13612" t="s">
        <v>50</v>
      </c>
      <c r="H13612" t="s">
        <v>4573</v>
      </c>
      <c r="I13612">
        <v>0</v>
      </c>
      <c r="J13612">
        <v>0</v>
      </c>
      <c r="K13612">
        <v>0.04</v>
      </c>
      <c r="L13612">
        <v>0</v>
      </c>
      <c r="M13612">
        <v>0.04</v>
      </c>
    </row>
    <row r="13613" spans="1:19" x14ac:dyDescent="0.2">
      <c r="A13613" t="s">
        <v>11106</v>
      </c>
      <c r="B13613" t="s">
        <v>44</v>
      </c>
      <c r="C13613">
        <v>2006</v>
      </c>
      <c r="D13613" s="1" t="d">
        <v>2014-10-03</v>
      </c>
      <c r="E13613" s="1" t="str">
        <f t="shared" si="424"/>
        <v>2014</v>
      </c>
      <c r="F13613" s="1" t="str">
        <f t="shared" si="425"/>
        <v>Oct</v>
      </c>
      <c r="G13613" t="s">
        <v>86</v>
      </c>
      <c r="H13613" t="s">
        <v>111</v>
      </c>
      <c r="I13613">
        <v>0.04</v>
      </c>
      <c r="J13613">
        <v>0</v>
      </c>
      <c r="K13613">
        <v>0</v>
      </c>
      <c r="L13613">
        <v>0</v>
      </c>
      <c r="M13613">
        <v>0.04</v>
      </c>
      <c r="N13613">
        <v>60</v>
      </c>
      <c r="O13613">
        <v>33</v>
      </c>
      <c r="P13613">
        <v>6.1</v>
      </c>
      <c r="Q13613">
        <v>7</v>
      </c>
      <c r="R13613" t="s">
        <v>11107</v>
      </c>
      <c r="S13613" t="s">
        <v>88</v>
      </c>
    </row>
    <row r="13614" spans="1:19" x14ac:dyDescent="0.2">
      <c r="A13614" t="s">
        <v>11108</v>
      </c>
      <c r="B13614" t="s">
        <v>32</v>
      </c>
      <c r="C13614">
        <v>2008</v>
      </c>
      <c r="D13614" s="1" t="d">
        <v>2004-06-29</v>
      </c>
      <c r="E13614" s="1" t="str">
        <f t="shared" si="424"/>
        <v>2004</v>
      </c>
      <c r="F13614" s="1" t="str">
        <f t="shared" si="425"/>
        <v>Jun</v>
      </c>
      <c r="G13614" t="s">
        <v>101</v>
      </c>
      <c r="H13614" t="s">
        <v>1263</v>
      </c>
      <c r="I13614">
        <v>0</v>
      </c>
      <c r="J13614">
        <v>0</v>
      </c>
      <c r="K13614">
        <v>0.04</v>
      </c>
      <c r="L13614">
        <v>0</v>
      </c>
      <c r="M13614">
        <v>0.04</v>
      </c>
    </row>
    <row r="13615" spans="1:19" x14ac:dyDescent="0.2">
      <c r="A13615" t="s">
        <v>11109</v>
      </c>
      <c r="B13615" t="s">
        <v>55</v>
      </c>
      <c r="C13615">
        <v>2001</v>
      </c>
      <c r="D13615" s="1" t="d">
        <v>2007-02-04</v>
      </c>
      <c r="E13615" s="1" t="str">
        <f t="shared" si="424"/>
        <v>2007</v>
      </c>
      <c r="F13615" s="1" t="str">
        <f t="shared" si="425"/>
        <v>Feb</v>
      </c>
      <c r="G13615" t="s">
        <v>39</v>
      </c>
      <c r="H13615" t="s">
        <v>3428</v>
      </c>
      <c r="I13615">
        <v>0</v>
      </c>
      <c r="J13615">
        <v>0</v>
      </c>
      <c r="K13615">
        <v>0.04</v>
      </c>
      <c r="L13615">
        <v>0</v>
      </c>
      <c r="M13615">
        <v>0.04</v>
      </c>
    </row>
    <row r="13616" spans="1:19" x14ac:dyDescent="0.2">
      <c r="A13616" t="s">
        <v>11110</v>
      </c>
      <c r="B13616" t="s">
        <v>17</v>
      </c>
      <c r="C13616">
        <v>2011</v>
      </c>
      <c r="D13616" s="1" t="d">
        <v>2000-03-30</v>
      </c>
      <c r="E13616" s="1" t="str">
        <f t="shared" si="424"/>
        <v>2000</v>
      </c>
      <c r="F13616" s="1" t="str">
        <f t="shared" si="425"/>
        <v>Mar</v>
      </c>
      <c r="G13616" t="s">
        <v>18</v>
      </c>
      <c r="H13616" t="s">
        <v>7576</v>
      </c>
      <c r="I13616">
        <v>0.04</v>
      </c>
      <c r="J13616">
        <v>0</v>
      </c>
      <c r="K13616">
        <v>0</v>
      </c>
      <c r="L13616">
        <v>0</v>
      </c>
      <c r="M13616">
        <v>0.04</v>
      </c>
    </row>
    <row r="13617" spans="1:19" x14ac:dyDescent="0.2">
      <c r="A13617" t="s">
        <v>6756</v>
      </c>
      <c r="B13617" t="s">
        <v>1015</v>
      </c>
      <c r="C13617">
        <v>2012</v>
      </c>
      <c r="D13617" s="1" t="d">
        <v>2009-12-22</v>
      </c>
      <c r="E13617" s="1" t="str">
        <f t="shared" si="424"/>
        <v>2009</v>
      </c>
      <c r="F13617" s="1" t="str">
        <f t="shared" si="425"/>
        <v>Dec</v>
      </c>
      <c r="G13617" t="s">
        <v>28</v>
      </c>
      <c r="H13617" t="s">
        <v>250</v>
      </c>
      <c r="I13617">
        <v>0</v>
      </c>
      <c r="J13617">
        <v>0</v>
      </c>
      <c r="K13617">
        <v>0.04</v>
      </c>
      <c r="L13617">
        <v>0</v>
      </c>
      <c r="M13617">
        <v>0.04</v>
      </c>
    </row>
    <row r="13618" spans="1:19" x14ac:dyDescent="0.2">
      <c r="A13618" t="s">
        <v>4264</v>
      </c>
      <c r="B13618" t="s">
        <v>104</v>
      </c>
      <c r="C13618">
        <v>1998</v>
      </c>
      <c r="D13618" s="1" t="d">
        <v>1988-08-01</v>
      </c>
      <c r="E13618" s="1" t="str">
        <f t="shared" si="424"/>
        <v>1988</v>
      </c>
      <c r="F13618" s="1" t="str">
        <f t="shared" si="425"/>
        <v>Aug</v>
      </c>
      <c r="G13618" t="s">
        <v>50</v>
      </c>
      <c r="H13618" t="s">
        <v>977</v>
      </c>
      <c r="I13618">
        <v>0.02</v>
      </c>
      <c r="J13618">
        <v>0.02</v>
      </c>
      <c r="K13618">
        <v>0</v>
      </c>
      <c r="L13618">
        <v>0</v>
      </c>
      <c r="M13618">
        <v>0.04</v>
      </c>
    </row>
    <row r="13619" spans="1:19" x14ac:dyDescent="0.2">
      <c r="A13619" t="s">
        <v>9012</v>
      </c>
      <c r="B13619" t="s">
        <v>44</v>
      </c>
      <c r="C13619">
        <v>2016</v>
      </c>
      <c r="D13619" s="1" t="d">
        <v>2022-07-26</v>
      </c>
      <c r="E13619" s="1" t="str">
        <f t="shared" si="424"/>
        <v>2022</v>
      </c>
      <c r="F13619" s="1" t="str">
        <f t="shared" si="425"/>
        <v>Jul</v>
      </c>
      <c r="G13619" t="s">
        <v>50</v>
      </c>
      <c r="H13619" t="s">
        <v>71</v>
      </c>
      <c r="I13619">
        <v>0.01</v>
      </c>
      <c r="J13619">
        <v>0.03</v>
      </c>
      <c r="K13619">
        <v>0</v>
      </c>
      <c r="L13619">
        <v>0</v>
      </c>
      <c r="M13619">
        <v>0.04</v>
      </c>
      <c r="P13619">
        <v>4.3</v>
      </c>
      <c r="Q13619">
        <v>16</v>
      </c>
      <c r="R13619" t="s">
        <v>1503</v>
      </c>
      <c r="S13619" t="s">
        <v>88</v>
      </c>
    </row>
    <row r="13620" spans="1:19" x14ac:dyDescent="0.2">
      <c r="A13620" t="s">
        <v>3116</v>
      </c>
      <c r="B13620" t="s">
        <v>137</v>
      </c>
      <c r="C13620">
        <v>2004</v>
      </c>
      <c r="D13620" s="1" t="d">
        <v>2021-07-17</v>
      </c>
      <c r="E13620" s="1" t="str">
        <f t="shared" si="424"/>
        <v>2021</v>
      </c>
      <c r="F13620" s="1" t="str">
        <f t="shared" si="425"/>
        <v>Jul</v>
      </c>
      <c r="G13620" t="s">
        <v>18</v>
      </c>
      <c r="H13620" t="s">
        <v>1403</v>
      </c>
      <c r="I13620">
        <v>0.03</v>
      </c>
      <c r="J13620">
        <v>0.01</v>
      </c>
      <c r="K13620">
        <v>0</v>
      </c>
      <c r="L13620">
        <v>0</v>
      </c>
      <c r="M13620">
        <v>0.04</v>
      </c>
      <c r="N13620">
        <v>54</v>
      </c>
      <c r="O13620">
        <v>10</v>
      </c>
      <c r="P13620" t="s">
        <v>203</v>
      </c>
      <c r="R13620" t="s">
        <v>3117</v>
      </c>
      <c r="S13620" t="s">
        <v>20</v>
      </c>
    </row>
    <row r="13621" spans="1:19" x14ac:dyDescent="0.2">
      <c r="A13621" t="s">
        <v>11111</v>
      </c>
      <c r="B13621" t="s">
        <v>148</v>
      </c>
      <c r="C13621">
        <v>2006</v>
      </c>
      <c r="D13621" s="1" t="d">
        <v>1995-12-01</v>
      </c>
      <c r="E13621" s="1" t="str">
        <f t="shared" si="424"/>
        <v>1995</v>
      </c>
      <c r="F13621" s="1" t="str">
        <f t="shared" si="425"/>
        <v>Dec</v>
      </c>
      <c r="G13621" t="s">
        <v>39</v>
      </c>
      <c r="H13621" t="s">
        <v>111</v>
      </c>
      <c r="I13621">
        <v>0</v>
      </c>
      <c r="J13621">
        <v>0.04</v>
      </c>
      <c r="K13621">
        <v>0</v>
      </c>
      <c r="L13621">
        <v>0.01</v>
      </c>
      <c r="M13621">
        <v>0.04</v>
      </c>
      <c r="N13621">
        <v>86</v>
      </c>
      <c r="O13621">
        <v>9</v>
      </c>
      <c r="P13621">
        <v>8.8000000000000007</v>
      </c>
      <c r="Q13621">
        <v>115</v>
      </c>
      <c r="R13621" t="s">
        <v>10594</v>
      </c>
      <c r="S13621" t="s">
        <v>88</v>
      </c>
    </row>
    <row r="13622" spans="1:19" x14ac:dyDescent="0.2">
      <c r="A13622" t="s">
        <v>4413</v>
      </c>
      <c r="B13622" t="s">
        <v>64</v>
      </c>
      <c r="C13622">
        <v>2002</v>
      </c>
      <c r="D13622" s="1" t="d">
        <v>2003-04-07</v>
      </c>
      <c r="E13622" s="1" t="str">
        <f t="shared" si="424"/>
        <v>2003</v>
      </c>
      <c r="F13622" s="1" t="str">
        <f t="shared" si="425"/>
        <v>Apr</v>
      </c>
      <c r="G13622" t="s">
        <v>34</v>
      </c>
      <c r="H13622" t="s">
        <v>111</v>
      </c>
      <c r="I13622">
        <v>0.03</v>
      </c>
      <c r="J13622">
        <v>0.01</v>
      </c>
      <c r="K13622">
        <v>0</v>
      </c>
      <c r="L13622">
        <v>0</v>
      </c>
      <c r="M13622">
        <v>0.04</v>
      </c>
      <c r="N13622">
        <v>76</v>
      </c>
      <c r="O13622">
        <v>5</v>
      </c>
      <c r="P13622" t="s">
        <v>203</v>
      </c>
      <c r="R13622" t="s">
        <v>111</v>
      </c>
      <c r="S13622" t="s">
        <v>20</v>
      </c>
    </row>
    <row r="13623" spans="1:19" x14ac:dyDescent="0.2">
      <c r="A13623" t="s">
        <v>11112</v>
      </c>
      <c r="B13623" t="s">
        <v>55</v>
      </c>
      <c r="C13623">
        <v>2004</v>
      </c>
      <c r="D13623" s="1" t="d">
        <v>2019-02-26</v>
      </c>
      <c r="E13623" s="1" t="str">
        <f t="shared" si="424"/>
        <v>2019</v>
      </c>
      <c r="F13623" s="1" t="str">
        <f t="shared" si="425"/>
        <v>Feb</v>
      </c>
      <c r="G13623" t="s">
        <v>101</v>
      </c>
      <c r="H13623" t="s">
        <v>151</v>
      </c>
      <c r="I13623">
        <v>0.02</v>
      </c>
      <c r="J13623">
        <v>0.02</v>
      </c>
      <c r="K13623">
        <v>0</v>
      </c>
      <c r="L13623">
        <v>0.01</v>
      </c>
      <c r="M13623">
        <v>0.04</v>
      </c>
    </row>
    <row r="13624" spans="1:19" x14ac:dyDescent="0.2">
      <c r="A13624" t="s">
        <v>8375</v>
      </c>
      <c r="B13624" t="s">
        <v>32</v>
      </c>
      <c r="C13624">
        <v>2009</v>
      </c>
      <c r="D13624" s="1" t="d">
        <v>2003-12-15</v>
      </c>
      <c r="E13624" s="1" t="str">
        <f t="shared" si="424"/>
        <v>2003</v>
      </c>
      <c r="F13624" s="1" t="str">
        <f t="shared" si="425"/>
        <v>Dec</v>
      </c>
      <c r="G13624" t="s">
        <v>50</v>
      </c>
      <c r="H13624" t="s">
        <v>1207</v>
      </c>
      <c r="I13624">
        <v>0.04</v>
      </c>
      <c r="J13624">
        <v>0</v>
      </c>
      <c r="K13624">
        <v>0</v>
      </c>
      <c r="L13624">
        <v>0</v>
      </c>
      <c r="M13624">
        <v>0.04</v>
      </c>
      <c r="P13624" t="s">
        <v>203</v>
      </c>
      <c r="R13624" t="s">
        <v>1034</v>
      </c>
      <c r="S13624" t="s">
        <v>20</v>
      </c>
    </row>
    <row r="13625" spans="1:19" x14ac:dyDescent="0.2">
      <c r="A13625" t="s">
        <v>11113</v>
      </c>
      <c r="B13625" t="s">
        <v>55</v>
      </c>
      <c r="C13625">
        <v>2005</v>
      </c>
      <c r="D13625" s="1" t="d">
        <v>1998-07-26</v>
      </c>
      <c r="E13625" s="1" t="str">
        <f t="shared" si="424"/>
        <v>1998</v>
      </c>
      <c r="F13625" s="1" t="str">
        <f t="shared" si="425"/>
        <v>Jul</v>
      </c>
      <c r="G13625" t="s">
        <v>50</v>
      </c>
      <c r="H13625" t="s">
        <v>329</v>
      </c>
      <c r="I13625">
        <v>0.02</v>
      </c>
      <c r="J13625">
        <v>0.02</v>
      </c>
      <c r="K13625">
        <v>0</v>
      </c>
      <c r="L13625">
        <v>0.01</v>
      </c>
      <c r="M13625">
        <v>0.04</v>
      </c>
      <c r="N13625">
        <v>47</v>
      </c>
      <c r="O13625">
        <v>17</v>
      </c>
      <c r="P13625">
        <v>5</v>
      </c>
      <c r="Q13625">
        <v>7</v>
      </c>
      <c r="R13625" t="s">
        <v>4959</v>
      </c>
      <c r="S13625" t="s">
        <v>53</v>
      </c>
    </row>
    <row r="13626" spans="1:19" x14ac:dyDescent="0.2">
      <c r="A13626" t="s">
        <v>11114</v>
      </c>
      <c r="B13626" t="s">
        <v>148</v>
      </c>
      <c r="C13626">
        <v>2003</v>
      </c>
      <c r="D13626" s="1" t="d">
        <v>2016-12-02</v>
      </c>
      <c r="E13626" s="1" t="str">
        <f t="shared" si="424"/>
        <v>2016</v>
      </c>
      <c r="F13626" s="1" t="str">
        <f t="shared" si="425"/>
        <v>Dec</v>
      </c>
      <c r="G13626" t="s">
        <v>272</v>
      </c>
      <c r="H13626" t="s">
        <v>283</v>
      </c>
      <c r="I13626">
        <v>0</v>
      </c>
      <c r="J13626">
        <v>0.04</v>
      </c>
      <c r="K13626">
        <v>0</v>
      </c>
      <c r="L13626">
        <v>0</v>
      </c>
      <c r="M13626">
        <v>0.04</v>
      </c>
      <c r="N13626">
        <v>78</v>
      </c>
      <c r="O13626">
        <v>23</v>
      </c>
      <c r="P13626">
        <v>8.1999999999999993</v>
      </c>
      <c r="Q13626">
        <v>38</v>
      </c>
      <c r="R13626" t="s">
        <v>6472</v>
      </c>
      <c r="S13626" t="s">
        <v>88</v>
      </c>
    </row>
    <row r="13627" spans="1:19" x14ac:dyDescent="0.2">
      <c r="A13627" t="s">
        <v>11115</v>
      </c>
      <c r="B13627" t="s">
        <v>32</v>
      </c>
      <c r="C13627">
        <v>2011</v>
      </c>
      <c r="D13627" s="1" t="d">
        <v>2014-07-24</v>
      </c>
      <c r="E13627" s="1" t="str">
        <f t="shared" si="424"/>
        <v>2014</v>
      </c>
      <c r="F13627" s="1" t="str">
        <f t="shared" si="425"/>
        <v>Jul</v>
      </c>
      <c r="G13627" t="s">
        <v>34</v>
      </c>
      <c r="H13627" t="s">
        <v>1091</v>
      </c>
      <c r="I13627">
        <v>0.04</v>
      </c>
      <c r="J13627">
        <v>0</v>
      </c>
      <c r="K13627">
        <v>0</v>
      </c>
      <c r="L13627">
        <v>0</v>
      </c>
      <c r="M13627">
        <v>0.04</v>
      </c>
    </row>
    <row r="13628" spans="1:19" x14ac:dyDescent="0.2">
      <c r="A13628" t="s">
        <v>6339</v>
      </c>
      <c r="B13628" t="s">
        <v>1015</v>
      </c>
      <c r="C13628">
        <v>2014</v>
      </c>
      <c r="D13628" s="1" t="d">
        <v>2016-11-28</v>
      </c>
      <c r="E13628" s="1" t="str">
        <f t="shared" si="424"/>
        <v>2016</v>
      </c>
      <c r="F13628" s="1" t="str">
        <f t="shared" si="425"/>
        <v>Nov</v>
      </c>
      <c r="G13628" t="s">
        <v>101</v>
      </c>
      <c r="H13628" t="s">
        <v>3903</v>
      </c>
      <c r="I13628">
        <v>0.03</v>
      </c>
      <c r="J13628">
        <v>0</v>
      </c>
      <c r="K13628">
        <v>0</v>
      </c>
      <c r="L13628">
        <v>0.01</v>
      </c>
      <c r="M13628">
        <v>0.04</v>
      </c>
      <c r="P13628">
        <v>8.4</v>
      </c>
      <c r="Q13628">
        <v>29</v>
      </c>
      <c r="R13628" t="s">
        <v>3903</v>
      </c>
      <c r="S13628" t="s">
        <v>53</v>
      </c>
    </row>
    <row r="13629" spans="1:19" x14ac:dyDescent="0.2">
      <c r="A13629" t="s">
        <v>8508</v>
      </c>
      <c r="B13629" t="s">
        <v>159</v>
      </c>
      <c r="C13629">
        <v>2007</v>
      </c>
      <c r="D13629" s="1" t="d">
        <v>1995-01-24</v>
      </c>
      <c r="E13629" s="1" t="str">
        <f t="shared" si="424"/>
        <v>1995</v>
      </c>
      <c r="F13629" s="1" t="str">
        <f t="shared" si="425"/>
        <v>Jan</v>
      </c>
      <c r="G13629" t="s">
        <v>18</v>
      </c>
      <c r="H13629" t="s">
        <v>372</v>
      </c>
      <c r="I13629">
        <v>0.01</v>
      </c>
      <c r="J13629">
        <v>0.01</v>
      </c>
      <c r="K13629">
        <v>0.01</v>
      </c>
      <c r="L13629">
        <v>0.01</v>
      </c>
      <c r="M13629">
        <v>0.04</v>
      </c>
      <c r="N13629">
        <v>68</v>
      </c>
      <c r="O13629">
        <v>30</v>
      </c>
      <c r="P13629">
        <v>6.3</v>
      </c>
      <c r="Q13629">
        <v>4</v>
      </c>
      <c r="R13629" t="s">
        <v>1630</v>
      </c>
      <c r="S13629" t="s">
        <v>20</v>
      </c>
    </row>
    <row r="13630" spans="1:19" x14ac:dyDescent="0.2">
      <c r="A13630" t="s">
        <v>11116</v>
      </c>
      <c r="B13630" t="s">
        <v>55</v>
      </c>
      <c r="C13630">
        <v>2008</v>
      </c>
      <c r="D13630" s="1" t="d">
        <v>2002-07-01</v>
      </c>
      <c r="E13630" s="1" t="str">
        <f t="shared" si="424"/>
        <v>2002</v>
      </c>
      <c r="F13630" s="1" t="str">
        <f t="shared" si="425"/>
        <v>Jul</v>
      </c>
      <c r="G13630" t="s">
        <v>101</v>
      </c>
      <c r="H13630" t="s">
        <v>7990</v>
      </c>
      <c r="I13630">
        <v>0</v>
      </c>
      <c r="J13630">
        <v>0</v>
      </c>
      <c r="K13630">
        <v>0.04</v>
      </c>
      <c r="L13630">
        <v>0</v>
      </c>
      <c r="M13630">
        <v>0.04</v>
      </c>
    </row>
    <row r="13631" spans="1:19" x14ac:dyDescent="0.2">
      <c r="A13631" t="s">
        <v>11117</v>
      </c>
      <c r="B13631" t="s">
        <v>137</v>
      </c>
      <c r="C13631">
        <v>2003</v>
      </c>
      <c r="D13631" s="1" t="d">
        <v>2007-12-29</v>
      </c>
      <c r="E13631" s="1" t="str">
        <f t="shared" si="424"/>
        <v>2007</v>
      </c>
      <c r="F13631" s="1" t="str">
        <f t="shared" si="425"/>
        <v>Dec</v>
      </c>
      <c r="G13631" t="s">
        <v>24</v>
      </c>
      <c r="H13631" t="s">
        <v>523</v>
      </c>
      <c r="I13631">
        <v>0.03</v>
      </c>
      <c r="J13631">
        <v>0.01</v>
      </c>
      <c r="K13631">
        <v>0</v>
      </c>
      <c r="L13631">
        <v>0</v>
      </c>
      <c r="M13631">
        <v>0.04</v>
      </c>
      <c r="N13631">
        <v>53</v>
      </c>
      <c r="O13631">
        <v>17</v>
      </c>
      <c r="P13631" t="s">
        <v>203</v>
      </c>
      <c r="R13631" t="s">
        <v>1618</v>
      </c>
      <c r="S13631" t="s">
        <v>88</v>
      </c>
    </row>
    <row r="13632" spans="1:19" x14ac:dyDescent="0.2">
      <c r="A13632" t="s">
        <v>11118</v>
      </c>
      <c r="B13632" t="s">
        <v>159</v>
      </c>
      <c r="C13632">
        <v>2008</v>
      </c>
      <c r="D13632" s="1" t="d">
        <v>2001-10-23</v>
      </c>
      <c r="E13632" s="1" t="str">
        <f t="shared" si="424"/>
        <v>2001</v>
      </c>
      <c r="F13632" s="1" t="str">
        <f t="shared" si="425"/>
        <v>Oct</v>
      </c>
      <c r="G13632" t="s">
        <v>86</v>
      </c>
      <c r="H13632" t="s">
        <v>5022</v>
      </c>
      <c r="I13632">
        <v>0</v>
      </c>
      <c r="J13632">
        <v>0</v>
      </c>
      <c r="K13632">
        <v>0.04</v>
      </c>
      <c r="L13632">
        <v>0</v>
      </c>
      <c r="M13632">
        <v>0.04</v>
      </c>
    </row>
    <row r="13633" spans="1:19" x14ac:dyDescent="0.2">
      <c r="A13633" t="s">
        <v>11119</v>
      </c>
      <c r="B13633" t="s">
        <v>79</v>
      </c>
      <c r="C13633">
        <v>2013</v>
      </c>
      <c r="D13633" s="1" t="d">
        <v>2019-03-16</v>
      </c>
      <c r="E13633" s="1" t="str">
        <f t="shared" si="424"/>
        <v>2019</v>
      </c>
      <c r="F13633" s="1" t="str">
        <f t="shared" si="425"/>
        <v>Mar</v>
      </c>
      <c r="G13633" t="s">
        <v>50</v>
      </c>
      <c r="H13633" t="s">
        <v>267</v>
      </c>
      <c r="I13633">
        <v>0</v>
      </c>
      <c r="J13633">
        <v>0.04</v>
      </c>
      <c r="K13633">
        <v>0</v>
      </c>
      <c r="L13633">
        <v>0</v>
      </c>
      <c r="M13633">
        <v>0.04</v>
      </c>
      <c r="N13633">
        <v>43</v>
      </c>
      <c r="O13633">
        <v>4</v>
      </c>
      <c r="P13633">
        <v>8.3000000000000007</v>
      </c>
      <c r="Q13633">
        <v>4</v>
      </c>
      <c r="R13633" t="s">
        <v>1467</v>
      </c>
      <c r="S13633" t="s">
        <v>20</v>
      </c>
    </row>
    <row r="13634" spans="1:19" x14ac:dyDescent="0.2">
      <c r="A13634" t="s">
        <v>11120</v>
      </c>
      <c r="B13634" t="s">
        <v>55</v>
      </c>
      <c r="C13634">
        <v>2006</v>
      </c>
      <c r="D13634" s="1" t="d">
        <v>2020-04-08</v>
      </c>
      <c r="E13634" s="1" t="str">
        <f t="shared" si="424"/>
        <v>2020</v>
      </c>
      <c r="F13634" s="1" t="str">
        <f t="shared" si="425"/>
        <v>Apr</v>
      </c>
      <c r="G13634" t="s">
        <v>86</v>
      </c>
      <c r="H13634" t="s">
        <v>372</v>
      </c>
      <c r="I13634">
        <v>0</v>
      </c>
      <c r="J13634">
        <v>0</v>
      </c>
      <c r="K13634">
        <v>0.04</v>
      </c>
      <c r="L13634">
        <v>0</v>
      </c>
      <c r="M13634">
        <v>0.04</v>
      </c>
    </row>
    <row r="13635" spans="1:19" x14ac:dyDescent="0.2">
      <c r="A13635" t="s">
        <v>11121</v>
      </c>
      <c r="B13635" t="s">
        <v>159</v>
      </c>
      <c r="C13635">
        <v>2010</v>
      </c>
      <c r="D13635" s="1" t="d">
        <v>1995-08-24</v>
      </c>
      <c r="E13635" s="1" t="str">
        <f t="shared" ref="E13635:E13698" si="426">TEXT(D13635,"yyyy")</f>
        <v>1995</v>
      </c>
      <c r="F13635" s="1" t="str">
        <f t="shared" ref="F13635:F13698" si="427">TEXT(D13635,"mmm")</f>
        <v>Aug</v>
      </c>
      <c r="G13635" t="s">
        <v>101</v>
      </c>
      <c r="H13635" t="s">
        <v>1755</v>
      </c>
      <c r="I13635">
        <v>0</v>
      </c>
      <c r="J13635">
        <v>0</v>
      </c>
      <c r="K13635">
        <v>0.04</v>
      </c>
      <c r="L13635">
        <v>0</v>
      </c>
      <c r="M13635">
        <v>0.04</v>
      </c>
    </row>
    <row r="13636" spans="1:19" x14ac:dyDescent="0.2">
      <c r="A13636" t="s">
        <v>11122</v>
      </c>
      <c r="B13636" t="s">
        <v>32</v>
      </c>
      <c r="C13636">
        <v>2009</v>
      </c>
      <c r="D13636" s="1" t="d">
        <v>2002-12-15</v>
      </c>
      <c r="E13636" s="1" t="str">
        <f t="shared" si="426"/>
        <v>2002</v>
      </c>
      <c r="F13636" s="1" t="str">
        <f t="shared" si="427"/>
        <v>Dec</v>
      </c>
      <c r="G13636" t="s">
        <v>50</v>
      </c>
      <c r="H13636" t="s">
        <v>4573</v>
      </c>
      <c r="I13636">
        <v>0</v>
      </c>
      <c r="J13636">
        <v>0</v>
      </c>
      <c r="K13636">
        <v>0.04</v>
      </c>
      <c r="L13636">
        <v>0</v>
      </c>
      <c r="M13636">
        <v>0.04</v>
      </c>
    </row>
    <row r="13637" spans="1:19" x14ac:dyDescent="0.2">
      <c r="A13637" t="s">
        <v>11123</v>
      </c>
      <c r="B13637" t="s">
        <v>148</v>
      </c>
      <c r="C13637">
        <v>2005</v>
      </c>
      <c r="D13637" s="1" t="d">
        <v>2021-01-07</v>
      </c>
      <c r="E13637" s="1" t="str">
        <f t="shared" si="426"/>
        <v>2021</v>
      </c>
      <c r="F13637" s="1" t="str">
        <f t="shared" si="427"/>
        <v>Jan</v>
      </c>
      <c r="G13637" t="s">
        <v>28</v>
      </c>
      <c r="H13637" t="s">
        <v>849</v>
      </c>
      <c r="I13637">
        <v>0</v>
      </c>
      <c r="J13637">
        <v>0.03</v>
      </c>
      <c r="K13637">
        <v>0</v>
      </c>
      <c r="L13637">
        <v>0.01</v>
      </c>
      <c r="M13637">
        <v>0.04</v>
      </c>
      <c r="P13637">
        <v>8.8000000000000007</v>
      </c>
      <c r="Q13637">
        <v>8</v>
      </c>
      <c r="R13637" t="s">
        <v>850</v>
      </c>
      <c r="S13637" t="s">
        <v>88</v>
      </c>
    </row>
    <row r="13638" spans="1:19" x14ac:dyDescent="0.2">
      <c r="A13638" t="s">
        <v>11124</v>
      </c>
      <c r="B13638" t="s">
        <v>17</v>
      </c>
      <c r="C13638">
        <v>2008</v>
      </c>
      <c r="D13638" s="1" t="d">
        <v>2012-06-21</v>
      </c>
      <c r="E13638" s="1" t="str">
        <f t="shared" si="426"/>
        <v>2012</v>
      </c>
      <c r="F13638" s="1" t="str">
        <f t="shared" si="427"/>
        <v>Jun</v>
      </c>
      <c r="G13638" t="s">
        <v>50</v>
      </c>
      <c r="H13638" t="s">
        <v>933</v>
      </c>
      <c r="I13638">
        <v>0.04</v>
      </c>
      <c r="J13638">
        <v>0</v>
      </c>
      <c r="K13638">
        <v>0</v>
      </c>
      <c r="L13638">
        <v>0</v>
      </c>
      <c r="M13638">
        <v>0.04</v>
      </c>
      <c r="N13638">
        <v>42</v>
      </c>
      <c r="O13638">
        <v>16</v>
      </c>
      <c r="P13638">
        <v>4.5</v>
      </c>
      <c r="Q13638">
        <v>6</v>
      </c>
      <c r="R13638" t="s">
        <v>7050</v>
      </c>
      <c r="S13638" t="s">
        <v>112</v>
      </c>
    </row>
    <row r="13639" spans="1:19" x14ac:dyDescent="0.2">
      <c r="A13639" t="s">
        <v>9538</v>
      </c>
      <c r="B13639" t="s">
        <v>137</v>
      </c>
      <c r="C13639">
        <v>2005</v>
      </c>
      <c r="D13639" s="1" t="d">
        <v>1992-05-21</v>
      </c>
      <c r="E13639" s="1" t="str">
        <f t="shared" si="426"/>
        <v>1992</v>
      </c>
      <c r="F13639" s="1" t="str">
        <f t="shared" si="427"/>
        <v>May</v>
      </c>
      <c r="G13639" t="s">
        <v>18</v>
      </c>
      <c r="H13639" t="s">
        <v>1309</v>
      </c>
      <c r="I13639">
        <v>0.03</v>
      </c>
      <c r="J13639">
        <v>0.01</v>
      </c>
      <c r="K13639">
        <v>0</v>
      </c>
      <c r="L13639">
        <v>0</v>
      </c>
      <c r="M13639">
        <v>0.04</v>
      </c>
      <c r="N13639">
        <v>66</v>
      </c>
      <c r="O13639">
        <v>45</v>
      </c>
      <c r="P13639">
        <v>7.7</v>
      </c>
      <c r="Q13639">
        <v>6</v>
      </c>
      <c r="R13639" t="s">
        <v>4673</v>
      </c>
      <c r="S13639" t="s">
        <v>53</v>
      </c>
    </row>
    <row r="13640" spans="1:19" x14ac:dyDescent="0.2">
      <c r="A13640" t="s">
        <v>11125</v>
      </c>
      <c r="B13640" t="s">
        <v>49</v>
      </c>
      <c r="C13640">
        <v>2013</v>
      </c>
      <c r="D13640" s="1" t="d">
        <v>2020-02-03</v>
      </c>
      <c r="E13640" s="1" t="str">
        <f t="shared" si="426"/>
        <v>2020</v>
      </c>
      <c r="F13640" s="1" t="str">
        <f t="shared" si="427"/>
        <v>Feb</v>
      </c>
      <c r="G13640" t="s">
        <v>39</v>
      </c>
      <c r="H13640" t="s">
        <v>372</v>
      </c>
      <c r="I13640">
        <v>0</v>
      </c>
      <c r="J13640">
        <v>0</v>
      </c>
      <c r="K13640">
        <v>0.04</v>
      </c>
      <c r="L13640">
        <v>0</v>
      </c>
      <c r="M13640">
        <v>0.04</v>
      </c>
    </row>
    <row r="13641" spans="1:19" x14ac:dyDescent="0.2">
      <c r="A13641" t="s">
        <v>6840</v>
      </c>
      <c r="B13641" t="s">
        <v>49</v>
      </c>
      <c r="C13641">
        <v>2015</v>
      </c>
      <c r="D13641" s="1" t="d">
        <v>2014-09-12</v>
      </c>
      <c r="E13641" s="1" t="str">
        <f t="shared" si="426"/>
        <v>2014</v>
      </c>
      <c r="F13641" s="1" t="str">
        <f t="shared" si="427"/>
        <v>Sep</v>
      </c>
      <c r="G13641" t="s">
        <v>86</v>
      </c>
      <c r="H13641" t="s">
        <v>372</v>
      </c>
      <c r="I13641">
        <v>0</v>
      </c>
      <c r="J13641">
        <v>0</v>
      </c>
      <c r="K13641">
        <v>0.04</v>
      </c>
      <c r="L13641">
        <v>0</v>
      </c>
      <c r="M13641">
        <v>0.04</v>
      </c>
      <c r="P13641">
        <v>6.3</v>
      </c>
      <c r="Q13641">
        <v>4</v>
      </c>
      <c r="R13641" t="s">
        <v>586</v>
      </c>
      <c r="S13641" t="s">
        <v>88</v>
      </c>
    </row>
    <row r="13642" spans="1:19" x14ac:dyDescent="0.2">
      <c r="A13642" t="s">
        <v>11126</v>
      </c>
      <c r="B13642" t="s">
        <v>44</v>
      </c>
      <c r="C13642">
        <v>2012</v>
      </c>
      <c r="D13642" s="1" t="d">
        <v>2008-09-21</v>
      </c>
      <c r="E13642" s="1" t="str">
        <f t="shared" si="426"/>
        <v>2008</v>
      </c>
      <c r="F13642" s="1" t="str">
        <f t="shared" si="427"/>
        <v>Sep</v>
      </c>
      <c r="G13642" t="s">
        <v>18</v>
      </c>
      <c r="H13642" t="s">
        <v>45</v>
      </c>
      <c r="I13642">
        <v>0.02</v>
      </c>
      <c r="J13642">
        <v>0.01</v>
      </c>
      <c r="K13642">
        <v>0</v>
      </c>
      <c r="L13642">
        <v>0</v>
      </c>
      <c r="M13642">
        <v>0.04</v>
      </c>
    </row>
    <row r="13643" spans="1:19" x14ac:dyDescent="0.2">
      <c r="A13643" t="s">
        <v>11127</v>
      </c>
      <c r="B13643" t="s">
        <v>64</v>
      </c>
      <c r="C13643">
        <v>2001</v>
      </c>
      <c r="D13643" s="1" t="d">
        <v>2009-07-22</v>
      </c>
      <c r="E13643" s="1" t="str">
        <f t="shared" si="426"/>
        <v>2009</v>
      </c>
      <c r="F13643" s="1" t="str">
        <f t="shared" si="427"/>
        <v>Jul</v>
      </c>
      <c r="G13643" t="s">
        <v>50</v>
      </c>
      <c r="H13643" t="s">
        <v>1595</v>
      </c>
      <c r="I13643">
        <v>0.03</v>
      </c>
      <c r="J13643">
        <v>0.01</v>
      </c>
      <c r="K13643">
        <v>0</v>
      </c>
      <c r="L13643">
        <v>0</v>
      </c>
      <c r="M13643">
        <v>0.04</v>
      </c>
    </row>
    <row r="13644" spans="1:19" x14ac:dyDescent="0.2">
      <c r="A13644" t="s">
        <v>4813</v>
      </c>
      <c r="B13644" t="s">
        <v>49</v>
      </c>
      <c r="C13644">
        <v>2016</v>
      </c>
      <c r="D13644" s="1" t="d">
        <v>2019-07-01</v>
      </c>
      <c r="E13644" s="1" t="str">
        <f t="shared" si="426"/>
        <v>2019</v>
      </c>
      <c r="F13644" s="1" t="str">
        <f t="shared" si="427"/>
        <v>Jul</v>
      </c>
      <c r="G13644" t="s">
        <v>28</v>
      </c>
      <c r="H13644" t="s">
        <v>242</v>
      </c>
      <c r="I13644">
        <v>0</v>
      </c>
      <c r="J13644">
        <v>0</v>
      </c>
      <c r="K13644">
        <v>0.04</v>
      </c>
      <c r="L13644">
        <v>0</v>
      </c>
      <c r="M13644">
        <v>0.04</v>
      </c>
    </row>
    <row r="13645" spans="1:19" x14ac:dyDescent="0.2">
      <c r="A13645" t="s">
        <v>7745</v>
      </c>
      <c r="B13645" t="s">
        <v>171</v>
      </c>
      <c r="C13645">
        <v>2015</v>
      </c>
      <c r="D13645" s="1" t="d">
        <v>2001-10-27</v>
      </c>
      <c r="E13645" s="1" t="str">
        <f t="shared" si="426"/>
        <v>2001</v>
      </c>
      <c r="F13645" s="1" t="str">
        <f t="shared" si="427"/>
        <v>Oct</v>
      </c>
      <c r="G13645" t="s">
        <v>101</v>
      </c>
      <c r="H13645" t="s">
        <v>202</v>
      </c>
      <c r="I13645">
        <v>0.03</v>
      </c>
      <c r="J13645">
        <v>0.01</v>
      </c>
      <c r="K13645">
        <v>0</v>
      </c>
      <c r="L13645">
        <v>0</v>
      </c>
      <c r="M13645">
        <v>0.04</v>
      </c>
      <c r="N13645">
        <v>81</v>
      </c>
      <c r="O13645">
        <v>6</v>
      </c>
      <c r="P13645">
        <v>8.9</v>
      </c>
      <c r="Q13645">
        <v>26</v>
      </c>
      <c r="R13645" t="s">
        <v>2957</v>
      </c>
      <c r="S13645" t="s">
        <v>88</v>
      </c>
    </row>
    <row r="13646" spans="1:19" x14ac:dyDescent="0.2">
      <c r="A13646" t="s">
        <v>10164</v>
      </c>
      <c r="B13646" t="s">
        <v>49</v>
      </c>
      <c r="C13646">
        <v>2015</v>
      </c>
      <c r="D13646" s="1" t="d">
        <v>2011-09-11</v>
      </c>
      <c r="E13646" s="1" t="str">
        <f t="shared" si="426"/>
        <v>2011</v>
      </c>
      <c r="F13646" s="1" t="str">
        <f t="shared" si="427"/>
        <v>Sep</v>
      </c>
      <c r="G13646" t="s">
        <v>50</v>
      </c>
      <c r="H13646" t="s">
        <v>134</v>
      </c>
      <c r="I13646">
        <v>0.03</v>
      </c>
      <c r="J13646">
        <v>0</v>
      </c>
      <c r="K13646">
        <v>0</v>
      </c>
      <c r="L13646">
        <v>0.01</v>
      </c>
      <c r="M13646">
        <v>0.04</v>
      </c>
    </row>
    <row r="13647" spans="1:19" x14ac:dyDescent="0.2">
      <c r="A13647" t="s">
        <v>11128</v>
      </c>
      <c r="B13647" t="s">
        <v>17</v>
      </c>
      <c r="C13647">
        <v>2008</v>
      </c>
      <c r="D13647" s="1" t="d">
        <v>2015-06-22</v>
      </c>
      <c r="E13647" s="1" t="str">
        <f t="shared" si="426"/>
        <v>2015</v>
      </c>
      <c r="F13647" s="1" t="str">
        <f t="shared" si="427"/>
        <v>Jun</v>
      </c>
      <c r="G13647" t="s">
        <v>37</v>
      </c>
      <c r="H13647" t="s">
        <v>7147</v>
      </c>
      <c r="I13647">
        <v>0.04</v>
      </c>
      <c r="J13647">
        <v>0</v>
      </c>
      <c r="K13647">
        <v>0</v>
      </c>
      <c r="L13647">
        <v>0</v>
      </c>
      <c r="M13647">
        <v>0.04</v>
      </c>
    </row>
    <row r="13648" spans="1:19" x14ac:dyDescent="0.2">
      <c r="A13648" t="s">
        <v>8814</v>
      </c>
      <c r="B13648" t="s">
        <v>44</v>
      </c>
      <c r="C13648">
        <v>2010</v>
      </c>
      <c r="D13648" s="1" t="d">
        <v>2007-12-02</v>
      </c>
      <c r="E13648" s="1" t="str">
        <f t="shared" si="426"/>
        <v>2007</v>
      </c>
      <c r="F13648" s="1" t="str">
        <f t="shared" si="427"/>
        <v>Dec</v>
      </c>
      <c r="G13648" t="s">
        <v>37</v>
      </c>
      <c r="H13648" t="s">
        <v>663</v>
      </c>
      <c r="I13648">
        <v>0.04</v>
      </c>
      <c r="J13648">
        <v>0</v>
      </c>
      <c r="K13648">
        <v>0</v>
      </c>
      <c r="L13648">
        <v>0</v>
      </c>
      <c r="M13648">
        <v>0.04</v>
      </c>
      <c r="N13648">
        <v>38</v>
      </c>
      <c r="O13648">
        <v>8</v>
      </c>
      <c r="P13648">
        <v>1.7</v>
      </c>
      <c r="Q13648">
        <v>10</v>
      </c>
      <c r="R13648" t="s">
        <v>6777</v>
      </c>
      <c r="S13648" t="s">
        <v>88</v>
      </c>
    </row>
    <row r="13649" spans="1:19" x14ac:dyDescent="0.2">
      <c r="A13649" t="s">
        <v>8039</v>
      </c>
      <c r="B13649" t="s">
        <v>49</v>
      </c>
      <c r="C13649" t="s">
        <v>286</v>
      </c>
      <c r="D13649" s="1" t="d">
        <v>1998-09-29</v>
      </c>
      <c r="E13649" s="1" t="str">
        <f t="shared" si="426"/>
        <v>1998</v>
      </c>
      <c r="F13649" s="1" t="str">
        <f t="shared" si="427"/>
        <v>Sep</v>
      </c>
      <c r="G13649" t="s">
        <v>272</v>
      </c>
      <c r="H13649" t="s">
        <v>8040</v>
      </c>
      <c r="I13649">
        <v>0</v>
      </c>
      <c r="J13649">
        <v>0.03</v>
      </c>
      <c r="K13649">
        <v>0</v>
      </c>
      <c r="L13649">
        <v>0.01</v>
      </c>
      <c r="M13649">
        <v>0.04</v>
      </c>
    </row>
    <row r="13650" spans="1:19" x14ac:dyDescent="0.2">
      <c r="A13650" t="s">
        <v>8763</v>
      </c>
      <c r="B13650" t="s">
        <v>32</v>
      </c>
      <c r="C13650">
        <v>2008</v>
      </c>
      <c r="D13650" s="1" t="d">
        <v>2022-08-11</v>
      </c>
      <c r="E13650" s="1" t="str">
        <f t="shared" si="426"/>
        <v>2022</v>
      </c>
      <c r="F13650" s="1" t="str">
        <f t="shared" si="427"/>
        <v>Aug</v>
      </c>
      <c r="G13650" t="s">
        <v>101</v>
      </c>
      <c r="H13650" t="s">
        <v>7757</v>
      </c>
      <c r="I13650">
        <v>0.04</v>
      </c>
      <c r="J13650">
        <v>0</v>
      </c>
      <c r="K13650">
        <v>0</v>
      </c>
      <c r="L13650">
        <v>0</v>
      </c>
      <c r="M13650">
        <v>0.04</v>
      </c>
      <c r="N13650">
        <v>43</v>
      </c>
      <c r="O13650">
        <v>4</v>
      </c>
      <c r="P13650" t="s">
        <v>203</v>
      </c>
      <c r="R13650" t="s">
        <v>1198</v>
      </c>
      <c r="S13650" t="s">
        <v>20</v>
      </c>
    </row>
    <row r="13651" spans="1:19" x14ac:dyDescent="0.2">
      <c r="A13651" t="s">
        <v>11129</v>
      </c>
      <c r="B13651" t="s">
        <v>32</v>
      </c>
      <c r="C13651">
        <v>2011</v>
      </c>
      <c r="D13651" s="1" t="d">
        <v>2017-02-21</v>
      </c>
      <c r="E13651" s="1" t="str">
        <f t="shared" si="426"/>
        <v>2017</v>
      </c>
      <c r="F13651" s="1" t="str">
        <f t="shared" si="427"/>
        <v>Feb</v>
      </c>
      <c r="G13651" t="s">
        <v>50</v>
      </c>
      <c r="H13651" t="s">
        <v>992</v>
      </c>
      <c r="I13651">
        <v>0</v>
      </c>
      <c r="J13651">
        <v>0</v>
      </c>
      <c r="K13651">
        <v>0.04</v>
      </c>
      <c r="L13651">
        <v>0</v>
      </c>
      <c r="M13651">
        <v>0.04</v>
      </c>
    </row>
    <row r="13652" spans="1:19" x14ac:dyDescent="0.2">
      <c r="A13652" t="s">
        <v>11130</v>
      </c>
      <c r="B13652" t="s">
        <v>79</v>
      </c>
      <c r="C13652">
        <v>2014</v>
      </c>
      <c r="D13652" s="1" t="d">
        <v>1997-03-15</v>
      </c>
      <c r="E13652" s="1" t="str">
        <f t="shared" si="426"/>
        <v>1997</v>
      </c>
      <c r="F13652" s="1" t="str">
        <f t="shared" si="427"/>
        <v>Mar</v>
      </c>
      <c r="G13652" t="s">
        <v>50</v>
      </c>
      <c r="H13652" t="s">
        <v>5754</v>
      </c>
      <c r="I13652">
        <v>0</v>
      </c>
      <c r="J13652">
        <v>0</v>
      </c>
      <c r="K13652">
        <v>0.04</v>
      </c>
      <c r="L13652">
        <v>0</v>
      </c>
      <c r="M13652">
        <v>0.04</v>
      </c>
    </row>
    <row r="13653" spans="1:19" x14ac:dyDescent="0.2">
      <c r="A13653" t="s">
        <v>11131</v>
      </c>
      <c r="B13653" t="s">
        <v>32</v>
      </c>
      <c r="C13653">
        <v>2006</v>
      </c>
      <c r="D13653" s="1" t="d">
        <v>2001-02-07</v>
      </c>
      <c r="E13653" s="1" t="str">
        <f t="shared" si="426"/>
        <v>2001</v>
      </c>
      <c r="F13653" s="1" t="str">
        <f t="shared" si="427"/>
        <v>Feb</v>
      </c>
      <c r="G13653" t="s">
        <v>101</v>
      </c>
      <c r="H13653" t="s">
        <v>5022</v>
      </c>
      <c r="I13653">
        <v>0</v>
      </c>
      <c r="J13653">
        <v>0</v>
      </c>
      <c r="K13653">
        <v>0.04</v>
      </c>
      <c r="L13653">
        <v>0</v>
      </c>
      <c r="M13653">
        <v>0.04</v>
      </c>
    </row>
    <row r="13654" spans="1:19" x14ac:dyDescent="0.2">
      <c r="A13654" t="s">
        <v>11132</v>
      </c>
      <c r="B13654" t="s">
        <v>17</v>
      </c>
      <c r="C13654">
        <v>2007</v>
      </c>
      <c r="D13654" s="1" t="d">
        <v>2001-11-23</v>
      </c>
      <c r="E13654" s="1" t="str">
        <f t="shared" si="426"/>
        <v>2001</v>
      </c>
      <c r="F13654" s="1" t="str">
        <f t="shared" si="427"/>
        <v>Nov</v>
      </c>
      <c r="G13654" t="s">
        <v>101</v>
      </c>
      <c r="H13654" t="s">
        <v>4622</v>
      </c>
      <c r="I13654">
        <v>0.04</v>
      </c>
      <c r="J13654">
        <v>0</v>
      </c>
      <c r="K13654">
        <v>0</v>
      </c>
      <c r="L13654">
        <v>0</v>
      </c>
      <c r="M13654">
        <v>0.04</v>
      </c>
      <c r="P13654" t="s">
        <v>203</v>
      </c>
      <c r="R13654" t="s">
        <v>3244</v>
      </c>
      <c r="S13654" t="s">
        <v>112</v>
      </c>
    </row>
    <row r="13655" spans="1:19" x14ac:dyDescent="0.2">
      <c r="A13655" t="s">
        <v>8433</v>
      </c>
      <c r="B13655" t="s">
        <v>49</v>
      </c>
      <c r="C13655">
        <v>2011</v>
      </c>
      <c r="D13655" s="1" t="d">
        <v>1990-03-13</v>
      </c>
      <c r="E13655" s="1" t="str">
        <f t="shared" si="426"/>
        <v>1990</v>
      </c>
      <c r="F13655" s="1" t="str">
        <f t="shared" si="427"/>
        <v>Mar</v>
      </c>
      <c r="G13655" t="s">
        <v>34</v>
      </c>
      <c r="H13655" t="s">
        <v>8430</v>
      </c>
      <c r="I13655">
        <v>0.03</v>
      </c>
      <c r="J13655">
        <v>0</v>
      </c>
      <c r="K13655">
        <v>0</v>
      </c>
      <c r="L13655">
        <v>0</v>
      </c>
      <c r="M13655">
        <v>0.04</v>
      </c>
      <c r="P13655" t="s">
        <v>203</v>
      </c>
      <c r="R13655" t="s">
        <v>3909</v>
      </c>
      <c r="S13655" t="s">
        <v>88</v>
      </c>
    </row>
    <row r="13656" spans="1:19" x14ac:dyDescent="0.2">
      <c r="A13656" t="s">
        <v>10252</v>
      </c>
      <c r="B13656" t="s">
        <v>148</v>
      </c>
      <c r="C13656">
        <v>2006</v>
      </c>
      <c r="D13656" s="1" t="d">
        <v>1990-05-13</v>
      </c>
      <c r="E13656" s="1" t="str">
        <f t="shared" si="426"/>
        <v>1990</v>
      </c>
      <c r="F13656" s="1" t="str">
        <f t="shared" si="427"/>
        <v>May</v>
      </c>
      <c r="G13656" t="s">
        <v>101</v>
      </c>
      <c r="H13656" t="s">
        <v>7818</v>
      </c>
      <c r="I13656">
        <v>0</v>
      </c>
      <c r="J13656">
        <v>0.04</v>
      </c>
      <c r="K13656">
        <v>0</v>
      </c>
      <c r="L13656">
        <v>0</v>
      </c>
      <c r="M13656">
        <v>0.04</v>
      </c>
      <c r="N13656">
        <v>66</v>
      </c>
      <c r="O13656">
        <v>26</v>
      </c>
      <c r="P13656">
        <v>7.4</v>
      </c>
      <c r="Q13656">
        <v>38</v>
      </c>
      <c r="R13656" t="s">
        <v>11133</v>
      </c>
      <c r="S13656" t="s">
        <v>88</v>
      </c>
    </row>
    <row r="13657" spans="1:19" x14ac:dyDescent="0.2">
      <c r="A13657" t="s">
        <v>11134</v>
      </c>
      <c r="B13657" t="s">
        <v>17</v>
      </c>
      <c r="C13657">
        <v>2007</v>
      </c>
      <c r="D13657" s="1" t="d">
        <v>1998-10-22</v>
      </c>
      <c r="E13657" s="1" t="str">
        <f t="shared" si="426"/>
        <v>1998</v>
      </c>
      <c r="F13657" s="1" t="str">
        <f t="shared" si="427"/>
        <v>Oct</v>
      </c>
      <c r="G13657" t="s">
        <v>37</v>
      </c>
      <c r="H13657" t="s">
        <v>4615</v>
      </c>
      <c r="I13657">
        <v>0.04</v>
      </c>
      <c r="J13657">
        <v>0</v>
      </c>
      <c r="K13657">
        <v>0</v>
      </c>
      <c r="L13657">
        <v>0</v>
      </c>
      <c r="M13657">
        <v>0.04</v>
      </c>
      <c r="P13657" t="s">
        <v>203</v>
      </c>
      <c r="R13657" t="s">
        <v>11135</v>
      </c>
      <c r="S13657" t="s">
        <v>20</v>
      </c>
    </row>
    <row r="13658" spans="1:19" x14ac:dyDescent="0.2">
      <c r="A13658" t="s">
        <v>11136</v>
      </c>
      <c r="B13658" t="s">
        <v>64</v>
      </c>
      <c r="C13658">
        <v>2002</v>
      </c>
      <c r="D13658" s="1" t="d">
        <v>1993-05-30</v>
      </c>
      <c r="E13658" s="1" t="str">
        <f t="shared" si="426"/>
        <v>1993</v>
      </c>
      <c r="F13658" s="1" t="str">
        <f t="shared" si="427"/>
        <v>May</v>
      </c>
      <c r="G13658" t="s">
        <v>50</v>
      </c>
      <c r="H13658" t="s">
        <v>71</v>
      </c>
      <c r="I13658">
        <v>0.03</v>
      </c>
      <c r="J13658">
        <v>0.01</v>
      </c>
      <c r="K13658">
        <v>0</v>
      </c>
      <c r="L13658">
        <v>0</v>
      </c>
      <c r="M13658">
        <v>0.04</v>
      </c>
      <c r="N13658">
        <v>68</v>
      </c>
      <c r="O13658">
        <v>9</v>
      </c>
      <c r="P13658" t="s">
        <v>203</v>
      </c>
      <c r="R13658" t="s">
        <v>4280</v>
      </c>
      <c r="S13658" t="s">
        <v>20</v>
      </c>
    </row>
    <row r="13659" spans="1:19" x14ac:dyDescent="0.2">
      <c r="A13659" t="s">
        <v>8300</v>
      </c>
      <c r="B13659" t="s">
        <v>137</v>
      </c>
      <c r="C13659">
        <v>2006</v>
      </c>
      <c r="D13659" s="1" t="d">
        <v>2009-11-24</v>
      </c>
      <c r="E13659" s="1" t="str">
        <f t="shared" si="426"/>
        <v>2009</v>
      </c>
      <c r="F13659" s="1" t="str">
        <f t="shared" si="427"/>
        <v>Nov</v>
      </c>
      <c r="G13659" t="s">
        <v>24</v>
      </c>
      <c r="H13659" t="s">
        <v>134</v>
      </c>
      <c r="I13659">
        <v>0.03</v>
      </c>
      <c r="J13659">
        <v>0.01</v>
      </c>
      <c r="K13659">
        <v>0</v>
      </c>
      <c r="L13659">
        <v>0</v>
      </c>
      <c r="M13659">
        <v>0.04</v>
      </c>
      <c r="N13659">
        <v>72</v>
      </c>
      <c r="O13659">
        <v>26</v>
      </c>
      <c r="P13659">
        <v>7</v>
      </c>
      <c r="Q13659">
        <v>4</v>
      </c>
      <c r="R13659" t="s">
        <v>287</v>
      </c>
      <c r="S13659" t="s">
        <v>20</v>
      </c>
    </row>
    <row r="13660" spans="1:19" x14ac:dyDescent="0.2">
      <c r="A13660" t="s">
        <v>11137</v>
      </c>
      <c r="B13660" t="s">
        <v>104</v>
      </c>
      <c r="C13660">
        <v>2000</v>
      </c>
      <c r="D13660" s="1" t="d">
        <v>1989-06-13</v>
      </c>
      <c r="E13660" s="1" t="str">
        <f t="shared" si="426"/>
        <v>1989</v>
      </c>
      <c r="F13660" s="1" t="str">
        <f t="shared" si="427"/>
        <v>Jun</v>
      </c>
      <c r="G13660" t="s">
        <v>39</v>
      </c>
      <c r="H13660" t="s">
        <v>234</v>
      </c>
      <c r="I13660">
        <v>0.02</v>
      </c>
      <c r="J13660">
        <v>0.02</v>
      </c>
      <c r="K13660">
        <v>0</v>
      </c>
      <c r="L13660">
        <v>0</v>
      </c>
      <c r="M13660">
        <v>0.04</v>
      </c>
      <c r="N13660">
        <v>74</v>
      </c>
      <c r="O13660">
        <v>7</v>
      </c>
      <c r="P13660">
        <v>8.3000000000000007</v>
      </c>
      <c r="Q13660">
        <v>13</v>
      </c>
      <c r="R13660" t="s">
        <v>357</v>
      </c>
      <c r="S13660" t="s">
        <v>20</v>
      </c>
    </row>
    <row r="13661" spans="1:19" x14ac:dyDescent="0.2">
      <c r="A13661" t="s">
        <v>11138</v>
      </c>
      <c r="B13661" t="s">
        <v>32</v>
      </c>
      <c r="C13661">
        <v>2010</v>
      </c>
      <c r="D13661" s="1" t="d">
        <v>2003-08-31</v>
      </c>
      <c r="E13661" s="1" t="str">
        <f t="shared" si="426"/>
        <v>2003</v>
      </c>
      <c r="F13661" s="1" t="str">
        <f t="shared" si="427"/>
        <v>Aug</v>
      </c>
      <c r="G13661" t="s">
        <v>30</v>
      </c>
      <c r="H13661" t="s">
        <v>6681</v>
      </c>
      <c r="I13661">
        <v>0.04</v>
      </c>
      <c r="J13661">
        <v>0</v>
      </c>
      <c r="K13661">
        <v>0</v>
      </c>
      <c r="L13661">
        <v>0</v>
      </c>
      <c r="M13661">
        <v>0.04</v>
      </c>
      <c r="P13661" t="s">
        <v>203</v>
      </c>
      <c r="R13661" t="s">
        <v>11139</v>
      </c>
      <c r="S13661" t="s">
        <v>20</v>
      </c>
    </row>
    <row r="13662" spans="1:19" x14ac:dyDescent="0.2">
      <c r="A13662" t="s">
        <v>11140</v>
      </c>
      <c r="B13662" t="s">
        <v>55</v>
      </c>
      <c r="C13662">
        <v>2001</v>
      </c>
      <c r="D13662" s="1" t="d">
        <v>1991-07-27</v>
      </c>
      <c r="E13662" s="1" t="str">
        <f t="shared" si="426"/>
        <v>1991</v>
      </c>
      <c r="F13662" s="1" t="str">
        <f t="shared" si="427"/>
        <v>Jul</v>
      </c>
      <c r="G13662" t="s">
        <v>50</v>
      </c>
      <c r="H13662" t="s">
        <v>3633</v>
      </c>
      <c r="I13662">
        <v>0</v>
      </c>
      <c r="J13662">
        <v>0</v>
      </c>
      <c r="K13662">
        <v>0.04</v>
      </c>
      <c r="L13662">
        <v>0</v>
      </c>
      <c r="M13662">
        <v>0.04</v>
      </c>
    </row>
    <row r="13663" spans="1:19" x14ac:dyDescent="0.2">
      <c r="A13663" t="s">
        <v>8985</v>
      </c>
      <c r="B13663" t="s">
        <v>137</v>
      </c>
      <c r="C13663">
        <v>2004</v>
      </c>
      <c r="D13663" s="1" t="d">
        <v>2015-04-20</v>
      </c>
      <c r="E13663" s="1" t="str">
        <f t="shared" si="426"/>
        <v>2015</v>
      </c>
      <c r="F13663" s="1" t="str">
        <f t="shared" si="427"/>
        <v>Apr</v>
      </c>
      <c r="G13663" t="s">
        <v>1</v>
      </c>
      <c r="H13663" t="s">
        <v>1309</v>
      </c>
      <c r="I13663">
        <v>0.03</v>
      </c>
      <c r="J13663">
        <v>0.01</v>
      </c>
      <c r="K13663">
        <v>0</v>
      </c>
      <c r="L13663">
        <v>0</v>
      </c>
      <c r="M13663">
        <v>0.04</v>
      </c>
      <c r="N13663">
        <v>69</v>
      </c>
      <c r="O13663">
        <v>25</v>
      </c>
      <c r="P13663" t="s">
        <v>203</v>
      </c>
      <c r="R13663" t="s">
        <v>1241</v>
      </c>
      <c r="S13663" t="s">
        <v>20</v>
      </c>
    </row>
    <row r="13664" spans="1:19" x14ac:dyDescent="0.2">
      <c r="A13664" t="s">
        <v>11141</v>
      </c>
      <c r="B13664" t="s">
        <v>49</v>
      </c>
      <c r="C13664">
        <v>2013</v>
      </c>
      <c r="D13664" s="1" t="d">
        <v>2013-10-31</v>
      </c>
      <c r="E13664" s="1" t="str">
        <f t="shared" si="426"/>
        <v>2013</v>
      </c>
      <c r="F13664" s="1" t="str">
        <f t="shared" si="427"/>
        <v>Oct</v>
      </c>
      <c r="G13664" t="s">
        <v>86</v>
      </c>
      <c r="H13664" t="s">
        <v>372</v>
      </c>
      <c r="I13664">
        <v>0</v>
      </c>
      <c r="J13664">
        <v>0</v>
      </c>
      <c r="K13664">
        <v>0.04</v>
      </c>
      <c r="L13664">
        <v>0</v>
      </c>
      <c r="M13664">
        <v>0.04</v>
      </c>
    </row>
    <row r="13665" spans="1:19" x14ac:dyDescent="0.2">
      <c r="A13665" t="s">
        <v>11142</v>
      </c>
      <c r="B13665" t="s">
        <v>55</v>
      </c>
      <c r="C13665">
        <v>2009</v>
      </c>
      <c r="D13665" s="1" t="d">
        <v>1993-04-17</v>
      </c>
      <c r="E13665" s="1" t="str">
        <f t="shared" si="426"/>
        <v>1993</v>
      </c>
      <c r="F13665" s="1" t="str">
        <f t="shared" si="427"/>
        <v>Apr</v>
      </c>
      <c r="G13665" t="s">
        <v>39</v>
      </c>
      <c r="H13665" t="s">
        <v>234</v>
      </c>
      <c r="I13665">
        <v>0</v>
      </c>
      <c r="J13665">
        <v>0</v>
      </c>
      <c r="K13665">
        <v>0.04</v>
      </c>
      <c r="L13665">
        <v>0</v>
      </c>
      <c r="M13665">
        <v>0.04</v>
      </c>
    </row>
    <row r="13666" spans="1:19" x14ac:dyDescent="0.2">
      <c r="A13666" t="s">
        <v>11143</v>
      </c>
      <c r="B13666" t="s">
        <v>32</v>
      </c>
      <c r="C13666">
        <v>2009</v>
      </c>
      <c r="D13666" s="1" t="d">
        <v>1995-04-09</v>
      </c>
      <c r="E13666" s="1" t="str">
        <f t="shared" si="426"/>
        <v>1995</v>
      </c>
      <c r="F13666" s="1" t="str">
        <f t="shared" si="427"/>
        <v>Apr</v>
      </c>
      <c r="G13666" t="s">
        <v>39</v>
      </c>
      <c r="H13666" t="s">
        <v>202</v>
      </c>
      <c r="I13666">
        <v>0.04</v>
      </c>
      <c r="J13666">
        <v>0</v>
      </c>
      <c r="K13666">
        <v>0</v>
      </c>
      <c r="L13666">
        <v>0</v>
      </c>
      <c r="M13666">
        <v>0.04</v>
      </c>
      <c r="P13666" t="s">
        <v>203</v>
      </c>
      <c r="R13666" t="s">
        <v>7757</v>
      </c>
      <c r="S13666" t="s">
        <v>88</v>
      </c>
    </row>
    <row r="13667" spans="1:19" x14ac:dyDescent="0.2">
      <c r="A13667" t="s">
        <v>11144</v>
      </c>
      <c r="B13667" t="s">
        <v>55</v>
      </c>
      <c r="C13667">
        <v>2002</v>
      </c>
      <c r="D13667" s="1" t="d">
        <v>2002-03-02</v>
      </c>
      <c r="E13667" s="1" t="str">
        <f t="shared" si="426"/>
        <v>2002</v>
      </c>
      <c r="F13667" s="1" t="str">
        <f t="shared" si="427"/>
        <v>Mar</v>
      </c>
      <c r="G13667" t="s">
        <v>18</v>
      </c>
      <c r="H13667" t="s">
        <v>134</v>
      </c>
      <c r="I13667">
        <v>0</v>
      </c>
      <c r="J13667">
        <v>0</v>
      </c>
      <c r="K13667">
        <v>0.04</v>
      </c>
      <c r="L13667">
        <v>0</v>
      </c>
      <c r="M13667">
        <v>0.04</v>
      </c>
    </row>
    <row r="13668" spans="1:19" x14ac:dyDescent="0.2">
      <c r="A13668" t="s">
        <v>11145</v>
      </c>
      <c r="B13668" t="s">
        <v>104</v>
      </c>
      <c r="C13668">
        <v>2001</v>
      </c>
      <c r="D13668" s="1" t="d">
        <v>2002-05-09</v>
      </c>
      <c r="E13668" s="1" t="str">
        <f t="shared" si="426"/>
        <v>2002</v>
      </c>
      <c r="F13668" s="1" t="str">
        <f t="shared" si="427"/>
        <v>May</v>
      </c>
      <c r="G13668" t="s">
        <v>18</v>
      </c>
      <c r="H13668" t="s">
        <v>1656</v>
      </c>
      <c r="I13668">
        <v>0.02</v>
      </c>
      <c r="J13668">
        <v>0.02</v>
      </c>
      <c r="K13668">
        <v>0</v>
      </c>
      <c r="L13668">
        <v>0</v>
      </c>
      <c r="M13668">
        <v>0.04</v>
      </c>
    </row>
    <row r="13669" spans="1:19" x14ac:dyDescent="0.2">
      <c r="A13669" t="s">
        <v>11146</v>
      </c>
      <c r="B13669" t="s">
        <v>75</v>
      </c>
      <c r="C13669">
        <v>2015</v>
      </c>
      <c r="D13669" s="1" t="d">
        <v>1993-12-07</v>
      </c>
      <c r="E13669" s="1" t="str">
        <f t="shared" si="426"/>
        <v>1993</v>
      </c>
      <c r="F13669" s="1" t="str">
        <f t="shared" si="427"/>
        <v>Dec</v>
      </c>
      <c r="G13669" t="s">
        <v>86</v>
      </c>
      <c r="H13669" t="s">
        <v>5022</v>
      </c>
      <c r="I13669">
        <v>0.01</v>
      </c>
      <c r="J13669">
        <v>0</v>
      </c>
      <c r="K13669">
        <v>0.02</v>
      </c>
      <c r="L13669">
        <v>0</v>
      </c>
      <c r="M13669">
        <v>0.04</v>
      </c>
      <c r="N13669">
        <v>70</v>
      </c>
      <c r="O13669">
        <v>33</v>
      </c>
      <c r="P13669">
        <v>6.9</v>
      </c>
      <c r="Q13669">
        <v>28</v>
      </c>
      <c r="R13669" t="s">
        <v>11147</v>
      </c>
      <c r="S13669" t="s">
        <v>88</v>
      </c>
    </row>
    <row r="13670" spans="1:19" x14ac:dyDescent="0.2">
      <c r="A13670" t="s">
        <v>11148</v>
      </c>
      <c r="B13670" t="s">
        <v>159</v>
      </c>
      <c r="C13670">
        <v>2004</v>
      </c>
      <c r="D13670" s="1" t="d">
        <v>2011-09-15</v>
      </c>
      <c r="E13670" s="1" t="str">
        <f t="shared" si="426"/>
        <v>2011</v>
      </c>
      <c r="F13670" s="1" t="str">
        <f t="shared" si="427"/>
        <v>Sep</v>
      </c>
      <c r="G13670" t="s">
        <v>30</v>
      </c>
      <c r="H13670" t="s">
        <v>3392</v>
      </c>
      <c r="I13670">
        <v>0</v>
      </c>
      <c r="J13670">
        <v>0</v>
      </c>
      <c r="K13670">
        <v>0.04</v>
      </c>
      <c r="L13670">
        <v>0</v>
      </c>
      <c r="M13670">
        <v>0.04</v>
      </c>
      <c r="N13670">
        <v>68</v>
      </c>
      <c r="O13670">
        <v>9</v>
      </c>
      <c r="R13670" t="s">
        <v>621</v>
      </c>
    </row>
    <row r="13671" spans="1:19" x14ac:dyDescent="0.2">
      <c r="A13671" t="s">
        <v>4057</v>
      </c>
      <c r="B13671" t="s">
        <v>32</v>
      </c>
      <c r="C13671">
        <v>2007</v>
      </c>
      <c r="D13671" s="1" t="d">
        <v>1991-10-28</v>
      </c>
      <c r="E13671" s="1" t="str">
        <f t="shared" si="426"/>
        <v>1991</v>
      </c>
      <c r="F13671" s="1" t="str">
        <f t="shared" si="427"/>
        <v>Oct</v>
      </c>
      <c r="G13671" t="s">
        <v>272</v>
      </c>
      <c r="H13671" t="s">
        <v>254</v>
      </c>
      <c r="I13671">
        <v>0.03</v>
      </c>
      <c r="J13671">
        <v>0.01</v>
      </c>
      <c r="K13671">
        <v>0</v>
      </c>
      <c r="L13671">
        <v>0</v>
      </c>
      <c r="M13671">
        <v>0.04</v>
      </c>
      <c r="N13671">
        <v>59</v>
      </c>
      <c r="O13671">
        <v>6</v>
      </c>
      <c r="P13671">
        <v>6.2</v>
      </c>
      <c r="Q13671">
        <v>5</v>
      </c>
      <c r="R13671" t="s">
        <v>719</v>
      </c>
      <c r="S13671" t="s">
        <v>20</v>
      </c>
    </row>
    <row r="13672" spans="1:19" x14ac:dyDescent="0.2">
      <c r="A13672" t="s">
        <v>11149</v>
      </c>
      <c r="B13672" t="s">
        <v>79</v>
      </c>
      <c r="C13672">
        <v>2011</v>
      </c>
      <c r="D13672" s="1" t="d">
        <v>2003-06-03</v>
      </c>
      <c r="E13672" s="1" t="str">
        <f t="shared" si="426"/>
        <v>2003</v>
      </c>
      <c r="F13672" s="1" t="str">
        <f t="shared" si="427"/>
        <v>Jun</v>
      </c>
      <c r="G13672" t="s">
        <v>34</v>
      </c>
      <c r="H13672" t="s">
        <v>19</v>
      </c>
      <c r="I13672">
        <v>0</v>
      </c>
      <c r="J13672">
        <v>0</v>
      </c>
      <c r="K13672">
        <v>0.04</v>
      </c>
      <c r="L13672">
        <v>0</v>
      </c>
      <c r="M13672">
        <v>0.04</v>
      </c>
    </row>
    <row r="13673" spans="1:19" x14ac:dyDescent="0.2">
      <c r="A13673" t="s">
        <v>11150</v>
      </c>
      <c r="B13673" t="s">
        <v>137</v>
      </c>
      <c r="C13673">
        <v>2003</v>
      </c>
      <c r="D13673" s="1" t="d">
        <v>2011-10-12</v>
      </c>
      <c r="E13673" s="1" t="str">
        <f t="shared" si="426"/>
        <v>2011</v>
      </c>
      <c r="F13673" s="1" t="str">
        <f t="shared" si="427"/>
        <v>Oct</v>
      </c>
      <c r="G13673" t="s">
        <v>86</v>
      </c>
      <c r="H13673" t="s">
        <v>128</v>
      </c>
      <c r="I13673">
        <v>0.03</v>
      </c>
      <c r="J13673">
        <v>0.01</v>
      </c>
      <c r="K13673">
        <v>0</v>
      </c>
      <c r="L13673">
        <v>0</v>
      </c>
      <c r="M13673">
        <v>0.04</v>
      </c>
      <c r="N13673">
        <v>61</v>
      </c>
      <c r="O13673">
        <v>22</v>
      </c>
      <c r="P13673">
        <v>8.6</v>
      </c>
      <c r="Q13673">
        <v>9</v>
      </c>
      <c r="R13673" t="s">
        <v>3970</v>
      </c>
      <c r="S13673" t="s">
        <v>88</v>
      </c>
    </row>
    <row r="13674" spans="1:19" x14ac:dyDescent="0.2">
      <c r="A13674" t="s">
        <v>11151</v>
      </c>
      <c r="B13674" t="s">
        <v>148</v>
      </c>
      <c r="C13674" t="s">
        <v>286</v>
      </c>
      <c r="D13674" s="1" t="d">
        <v>2013-07-15</v>
      </c>
      <c r="E13674" s="1" t="str">
        <f t="shared" si="426"/>
        <v>2013</v>
      </c>
      <c r="F13674" s="1" t="str">
        <f t="shared" si="427"/>
        <v>Jul</v>
      </c>
      <c r="G13674" t="s">
        <v>272</v>
      </c>
      <c r="H13674" t="s">
        <v>1091</v>
      </c>
      <c r="I13674">
        <v>0</v>
      </c>
      <c r="J13674">
        <v>0.04</v>
      </c>
      <c r="K13674">
        <v>0</v>
      </c>
      <c r="L13674">
        <v>0</v>
      </c>
      <c r="M13674">
        <v>0.04</v>
      </c>
      <c r="N13674">
        <v>58</v>
      </c>
      <c r="O13674">
        <v>7</v>
      </c>
      <c r="P13674">
        <v>3.8</v>
      </c>
      <c r="Q13674">
        <v>5</v>
      </c>
      <c r="R13674" t="s">
        <v>11152</v>
      </c>
      <c r="S13674" t="s">
        <v>11153</v>
      </c>
    </row>
    <row r="13675" spans="1:19" x14ac:dyDescent="0.2">
      <c r="A13675" t="s">
        <v>2742</v>
      </c>
      <c r="B13675" t="s">
        <v>148</v>
      </c>
      <c r="C13675">
        <v>2010</v>
      </c>
      <c r="D13675" s="1" t="d">
        <v>2021-06-22</v>
      </c>
      <c r="E13675" s="1" t="str">
        <f t="shared" si="426"/>
        <v>2021</v>
      </c>
      <c r="F13675" s="1" t="str">
        <f t="shared" si="427"/>
        <v>Jun</v>
      </c>
      <c r="G13675" t="s">
        <v>24</v>
      </c>
      <c r="H13675" t="s">
        <v>568</v>
      </c>
      <c r="I13675">
        <v>0</v>
      </c>
      <c r="J13675">
        <v>0.04</v>
      </c>
      <c r="K13675">
        <v>0</v>
      </c>
      <c r="L13675">
        <v>0.01</v>
      </c>
      <c r="M13675">
        <v>0.04</v>
      </c>
      <c r="N13675">
        <v>79</v>
      </c>
      <c r="O13675">
        <v>18</v>
      </c>
      <c r="P13675">
        <v>8.1999999999999993</v>
      </c>
      <c r="Q13675">
        <v>116</v>
      </c>
      <c r="R13675" t="s">
        <v>784</v>
      </c>
      <c r="S13675" t="s">
        <v>112</v>
      </c>
    </row>
    <row r="13676" spans="1:19" x14ac:dyDescent="0.2">
      <c r="A13676" t="s">
        <v>11154</v>
      </c>
      <c r="B13676" t="s">
        <v>137</v>
      </c>
      <c r="C13676">
        <v>2002</v>
      </c>
      <c r="D13676" s="1" t="d">
        <v>2008-01-07</v>
      </c>
      <c r="E13676" s="1" t="str">
        <f t="shared" si="426"/>
        <v>2008</v>
      </c>
      <c r="F13676" s="1" t="str">
        <f t="shared" si="427"/>
        <v>Jan</v>
      </c>
      <c r="G13676" t="s">
        <v>18</v>
      </c>
      <c r="H13676" t="s">
        <v>8677</v>
      </c>
      <c r="I13676">
        <v>0.03</v>
      </c>
      <c r="J13676">
        <v>0.01</v>
      </c>
      <c r="K13676">
        <v>0</v>
      </c>
      <c r="L13676">
        <v>0</v>
      </c>
      <c r="M13676">
        <v>0.04</v>
      </c>
      <c r="N13676">
        <v>67</v>
      </c>
      <c r="O13676">
        <v>10</v>
      </c>
      <c r="P13676" t="s">
        <v>203</v>
      </c>
      <c r="R13676" t="s">
        <v>8677</v>
      </c>
      <c r="S13676" t="s">
        <v>20</v>
      </c>
    </row>
    <row r="13677" spans="1:19" x14ac:dyDescent="0.2">
      <c r="A13677" t="s">
        <v>582</v>
      </c>
      <c r="B13677" t="s">
        <v>148</v>
      </c>
      <c r="C13677">
        <v>2012</v>
      </c>
      <c r="D13677" s="1" t="d">
        <v>2012-03-06</v>
      </c>
      <c r="E13677" s="1" t="str">
        <f t="shared" si="426"/>
        <v>2012</v>
      </c>
      <c r="F13677" s="1" t="str">
        <f t="shared" si="427"/>
        <v>Mar</v>
      </c>
      <c r="G13677" t="s">
        <v>37</v>
      </c>
      <c r="H13677" t="s">
        <v>222</v>
      </c>
      <c r="I13677">
        <v>0</v>
      </c>
      <c r="J13677">
        <v>0.04</v>
      </c>
      <c r="K13677">
        <v>0</v>
      </c>
      <c r="L13677">
        <v>0</v>
      </c>
      <c r="M13677">
        <v>0.04</v>
      </c>
      <c r="N13677">
        <v>69</v>
      </c>
      <c r="O13677">
        <v>18</v>
      </c>
      <c r="P13677">
        <v>5.9</v>
      </c>
      <c r="Q13677">
        <v>868</v>
      </c>
      <c r="R13677" t="s">
        <v>11155</v>
      </c>
      <c r="S13677" t="s">
        <v>53</v>
      </c>
    </row>
    <row r="13678" spans="1:19" x14ac:dyDescent="0.2">
      <c r="A13678" t="s">
        <v>7376</v>
      </c>
      <c r="B13678" t="s">
        <v>1015</v>
      </c>
      <c r="C13678">
        <v>2014</v>
      </c>
      <c r="D13678" s="1" t="d">
        <v>2020-09-11</v>
      </c>
      <c r="E13678" s="1" t="str">
        <f t="shared" si="426"/>
        <v>2020</v>
      </c>
      <c r="F13678" s="1" t="str">
        <f t="shared" si="427"/>
        <v>Sep</v>
      </c>
      <c r="G13678" t="s">
        <v>101</v>
      </c>
      <c r="H13678" t="s">
        <v>6617</v>
      </c>
      <c r="I13678">
        <v>0</v>
      </c>
      <c r="J13678">
        <v>0</v>
      </c>
      <c r="K13678">
        <v>0.04</v>
      </c>
      <c r="L13678">
        <v>0</v>
      </c>
      <c r="M13678">
        <v>0.04</v>
      </c>
    </row>
    <row r="13679" spans="1:19" x14ac:dyDescent="0.2">
      <c r="A13679" t="s">
        <v>11156</v>
      </c>
      <c r="B13679" t="s">
        <v>159</v>
      </c>
      <c r="C13679">
        <v>2007</v>
      </c>
      <c r="D13679" s="1" t="d">
        <v>2010-11-22</v>
      </c>
      <c r="E13679" s="1" t="str">
        <f t="shared" si="426"/>
        <v>2010</v>
      </c>
      <c r="F13679" s="1" t="str">
        <f t="shared" si="427"/>
        <v>Nov</v>
      </c>
      <c r="G13679" t="s">
        <v>50</v>
      </c>
      <c r="H13679" t="s">
        <v>1207</v>
      </c>
      <c r="I13679">
        <v>0.04</v>
      </c>
      <c r="J13679">
        <v>0</v>
      </c>
      <c r="K13679">
        <v>0</v>
      </c>
      <c r="L13679">
        <v>0</v>
      </c>
      <c r="M13679">
        <v>0.04</v>
      </c>
      <c r="N13679">
        <v>75</v>
      </c>
      <c r="O13679">
        <v>30</v>
      </c>
      <c r="P13679">
        <v>7.3</v>
      </c>
      <c r="Q13679">
        <v>23</v>
      </c>
      <c r="R13679" t="s">
        <v>3150</v>
      </c>
      <c r="S13679" t="s">
        <v>53</v>
      </c>
    </row>
    <row r="13680" spans="1:19" x14ac:dyDescent="0.2">
      <c r="A13680" t="s">
        <v>3538</v>
      </c>
      <c r="B13680" t="s">
        <v>189</v>
      </c>
      <c r="C13680">
        <v>2003</v>
      </c>
      <c r="D13680" s="1" t="d">
        <v>2008-09-08</v>
      </c>
      <c r="E13680" s="1" t="str">
        <f t="shared" si="426"/>
        <v>2008</v>
      </c>
      <c r="F13680" s="1" t="str">
        <f t="shared" si="427"/>
        <v>Sep</v>
      </c>
      <c r="G13680" t="s">
        <v>18</v>
      </c>
      <c r="H13680" t="s">
        <v>776</v>
      </c>
      <c r="I13680">
        <v>0.03</v>
      </c>
      <c r="J13680">
        <v>0.01</v>
      </c>
      <c r="K13680">
        <v>0</v>
      </c>
      <c r="L13680">
        <v>0</v>
      </c>
      <c r="M13680">
        <v>0.04</v>
      </c>
      <c r="N13680">
        <v>76</v>
      </c>
      <c r="O13680">
        <v>14</v>
      </c>
      <c r="P13680" t="s">
        <v>203</v>
      </c>
      <c r="R13680" t="s">
        <v>777</v>
      </c>
      <c r="S13680" t="s">
        <v>20</v>
      </c>
    </row>
    <row r="13681" spans="1:19" x14ac:dyDescent="0.2">
      <c r="A13681" t="s">
        <v>11157</v>
      </c>
      <c r="B13681" t="s">
        <v>159</v>
      </c>
      <c r="C13681">
        <v>2007</v>
      </c>
      <c r="D13681" s="1" t="d">
        <v>2019-10-05</v>
      </c>
      <c r="E13681" s="1" t="str">
        <f t="shared" si="426"/>
        <v>2019</v>
      </c>
      <c r="F13681" s="1" t="str">
        <f t="shared" si="427"/>
        <v>Oct</v>
      </c>
      <c r="G13681" t="s">
        <v>50</v>
      </c>
      <c r="H13681" t="s">
        <v>5463</v>
      </c>
      <c r="I13681">
        <v>0.04</v>
      </c>
      <c r="J13681">
        <v>0</v>
      </c>
      <c r="K13681">
        <v>0</v>
      </c>
      <c r="L13681">
        <v>0</v>
      </c>
      <c r="M13681">
        <v>0.04</v>
      </c>
      <c r="N13681">
        <v>37</v>
      </c>
      <c r="O13681">
        <v>19</v>
      </c>
      <c r="P13681" t="s">
        <v>203</v>
      </c>
      <c r="R13681" t="s">
        <v>5463</v>
      </c>
      <c r="S13681" t="s">
        <v>53</v>
      </c>
    </row>
    <row r="13682" spans="1:19" x14ac:dyDescent="0.2">
      <c r="A13682" t="s">
        <v>11158</v>
      </c>
      <c r="B13682" t="s">
        <v>32</v>
      </c>
      <c r="C13682">
        <v>2005</v>
      </c>
      <c r="D13682" s="1" t="d">
        <v>2014-12-02</v>
      </c>
      <c r="E13682" s="1" t="str">
        <f t="shared" si="426"/>
        <v>2014</v>
      </c>
      <c r="F13682" s="1" t="str">
        <f t="shared" si="427"/>
        <v>Dec</v>
      </c>
      <c r="G13682" t="s">
        <v>34</v>
      </c>
      <c r="H13682" t="s">
        <v>151</v>
      </c>
      <c r="I13682">
        <v>0</v>
      </c>
      <c r="J13682">
        <v>0</v>
      </c>
      <c r="K13682">
        <v>0.04</v>
      </c>
      <c r="L13682">
        <v>0</v>
      </c>
      <c r="M13682">
        <v>0.04</v>
      </c>
    </row>
    <row r="13683" spans="1:19" x14ac:dyDescent="0.2">
      <c r="A13683" t="s">
        <v>11159</v>
      </c>
      <c r="B13683" t="s">
        <v>32</v>
      </c>
      <c r="C13683">
        <v>2007</v>
      </c>
      <c r="D13683" s="1" t="d">
        <v>1993-10-22</v>
      </c>
      <c r="E13683" s="1" t="str">
        <f t="shared" si="426"/>
        <v>1993</v>
      </c>
      <c r="F13683" s="1" t="str">
        <f t="shared" si="427"/>
        <v>Oct</v>
      </c>
      <c r="G13683" t="s">
        <v>28</v>
      </c>
      <c r="H13683" t="s">
        <v>4138</v>
      </c>
      <c r="I13683">
        <v>0</v>
      </c>
      <c r="J13683">
        <v>0</v>
      </c>
      <c r="K13683">
        <v>0.04</v>
      </c>
      <c r="L13683">
        <v>0</v>
      </c>
      <c r="M13683">
        <v>0.04</v>
      </c>
    </row>
    <row r="13684" spans="1:19" x14ac:dyDescent="0.2">
      <c r="A13684" t="s">
        <v>11160</v>
      </c>
      <c r="B13684" t="s">
        <v>17</v>
      </c>
      <c r="C13684">
        <v>2008</v>
      </c>
      <c r="D13684" s="1" t="d">
        <v>2003-09-21</v>
      </c>
      <c r="E13684" s="1" t="str">
        <f t="shared" si="426"/>
        <v>2003</v>
      </c>
      <c r="F13684" s="1" t="str">
        <f t="shared" si="427"/>
        <v>Sep</v>
      </c>
      <c r="G13684" t="s">
        <v>1</v>
      </c>
      <c r="H13684" t="s">
        <v>7147</v>
      </c>
      <c r="I13684">
        <v>0.04</v>
      </c>
      <c r="J13684">
        <v>0</v>
      </c>
      <c r="K13684">
        <v>0</v>
      </c>
      <c r="L13684">
        <v>0</v>
      </c>
      <c r="M13684">
        <v>0.04</v>
      </c>
      <c r="P13684">
        <v>0.2</v>
      </c>
      <c r="Q13684">
        <v>5</v>
      </c>
      <c r="R13684" t="s">
        <v>5837</v>
      </c>
      <c r="S13684" t="s">
        <v>20</v>
      </c>
    </row>
    <row r="13685" spans="1:19" x14ac:dyDescent="0.2">
      <c r="A13685" t="s">
        <v>6559</v>
      </c>
      <c r="B13685" t="s">
        <v>1015</v>
      </c>
      <c r="C13685">
        <v>2014</v>
      </c>
      <c r="D13685" s="1" t="d">
        <v>2006-06-02</v>
      </c>
      <c r="E13685" s="1" t="str">
        <f t="shared" si="426"/>
        <v>2006</v>
      </c>
      <c r="F13685" s="1" t="str">
        <f t="shared" si="427"/>
        <v>Jun</v>
      </c>
      <c r="G13685" t="s">
        <v>86</v>
      </c>
      <c r="H13685" t="s">
        <v>2748</v>
      </c>
      <c r="I13685">
        <v>0.02</v>
      </c>
      <c r="J13685">
        <v>0</v>
      </c>
      <c r="K13685">
        <v>0.02</v>
      </c>
      <c r="L13685">
        <v>0.01</v>
      </c>
      <c r="M13685">
        <v>0.04</v>
      </c>
    </row>
    <row r="13686" spans="1:19" x14ac:dyDescent="0.2">
      <c r="A13686" t="s">
        <v>8000</v>
      </c>
      <c r="B13686" t="s">
        <v>137</v>
      </c>
      <c r="C13686">
        <v>2006</v>
      </c>
      <c r="D13686" s="1" t="d">
        <v>2000-12-01</v>
      </c>
      <c r="E13686" s="1" t="str">
        <f t="shared" si="426"/>
        <v>2000</v>
      </c>
      <c r="F13686" s="1" t="str">
        <f t="shared" si="427"/>
        <v>Dec</v>
      </c>
      <c r="G13686" t="s">
        <v>18</v>
      </c>
      <c r="H13686" t="s">
        <v>51</v>
      </c>
      <c r="I13686">
        <v>0.03</v>
      </c>
      <c r="J13686">
        <v>0.01</v>
      </c>
      <c r="K13686">
        <v>0</v>
      </c>
      <c r="L13686">
        <v>0</v>
      </c>
      <c r="M13686">
        <v>0.04</v>
      </c>
    </row>
    <row r="13687" spans="1:19" x14ac:dyDescent="0.2">
      <c r="A13687" t="s">
        <v>11161</v>
      </c>
      <c r="B13687" t="s">
        <v>159</v>
      </c>
      <c r="C13687">
        <v>2011</v>
      </c>
      <c r="D13687" s="1" t="d">
        <v>2003-04-29</v>
      </c>
      <c r="E13687" s="1" t="str">
        <f t="shared" si="426"/>
        <v>2003</v>
      </c>
      <c r="F13687" s="1" t="str">
        <f t="shared" si="427"/>
        <v>Apr</v>
      </c>
      <c r="G13687" t="s">
        <v>101</v>
      </c>
      <c r="H13687" t="s">
        <v>7990</v>
      </c>
      <c r="I13687">
        <v>0</v>
      </c>
      <c r="J13687">
        <v>0</v>
      </c>
      <c r="K13687">
        <v>0.04</v>
      </c>
      <c r="L13687">
        <v>0</v>
      </c>
      <c r="M13687">
        <v>0.04</v>
      </c>
    </row>
    <row r="13688" spans="1:19" x14ac:dyDescent="0.2">
      <c r="A13688" t="s">
        <v>11162</v>
      </c>
      <c r="B13688" t="s">
        <v>32</v>
      </c>
      <c r="C13688">
        <v>2006</v>
      </c>
      <c r="D13688" s="1" t="d">
        <v>2000-01-24</v>
      </c>
      <c r="E13688" s="1" t="str">
        <f t="shared" si="426"/>
        <v>2000</v>
      </c>
      <c r="F13688" s="1" t="str">
        <f t="shared" si="427"/>
        <v>Jan</v>
      </c>
      <c r="G13688" t="s">
        <v>34</v>
      </c>
      <c r="H13688" t="s">
        <v>19</v>
      </c>
      <c r="I13688">
        <v>0</v>
      </c>
      <c r="J13688">
        <v>0</v>
      </c>
      <c r="K13688">
        <v>0.04</v>
      </c>
      <c r="L13688">
        <v>0</v>
      </c>
      <c r="M13688">
        <v>0.04</v>
      </c>
    </row>
    <row r="13689" spans="1:19" x14ac:dyDescent="0.2">
      <c r="A13689" t="s">
        <v>8388</v>
      </c>
      <c r="B13689" t="s">
        <v>137</v>
      </c>
      <c r="C13689">
        <v>2005</v>
      </c>
      <c r="D13689" s="1" t="d">
        <v>1997-02-24</v>
      </c>
      <c r="E13689" s="1" t="str">
        <f t="shared" si="426"/>
        <v>1997</v>
      </c>
      <c r="F13689" s="1" t="str">
        <f t="shared" si="427"/>
        <v>Feb</v>
      </c>
      <c r="G13689" t="s">
        <v>37</v>
      </c>
      <c r="H13689" t="s">
        <v>4828</v>
      </c>
      <c r="I13689">
        <v>0.03</v>
      </c>
      <c r="J13689">
        <v>0.01</v>
      </c>
      <c r="K13689">
        <v>0</v>
      </c>
      <c r="L13689">
        <v>0</v>
      </c>
      <c r="M13689">
        <v>0.04</v>
      </c>
    </row>
    <row r="13690" spans="1:19" x14ac:dyDescent="0.2">
      <c r="A13690" t="s">
        <v>11163</v>
      </c>
      <c r="B13690" t="s">
        <v>159</v>
      </c>
      <c r="C13690">
        <v>2012</v>
      </c>
      <c r="D13690" s="1" t="d">
        <v>2006-04-06</v>
      </c>
      <c r="E13690" s="1" t="str">
        <f t="shared" si="426"/>
        <v>2006</v>
      </c>
      <c r="F13690" s="1" t="str">
        <f t="shared" si="427"/>
        <v>Apr</v>
      </c>
      <c r="G13690" t="s">
        <v>50</v>
      </c>
      <c r="H13690" t="s">
        <v>372</v>
      </c>
      <c r="I13690">
        <v>0</v>
      </c>
      <c r="J13690">
        <v>0</v>
      </c>
      <c r="K13690">
        <v>0.04</v>
      </c>
      <c r="L13690">
        <v>0</v>
      </c>
      <c r="M13690">
        <v>0.04</v>
      </c>
    </row>
    <row r="13691" spans="1:19" x14ac:dyDescent="0.2">
      <c r="A13691" t="s">
        <v>10483</v>
      </c>
      <c r="B13691" t="s">
        <v>49</v>
      </c>
      <c r="C13691">
        <v>2013</v>
      </c>
      <c r="D13691" s="1" t="d">
        <v>2006-11-23</v>
      </c>
      <c r="E13691" s="1" t="str">
        <f t="shared" si="426"/>
        <v>2006</v>
      </c>
      <c r="F13691" s="1" t="str">
        <f t="shared" si="427"/>
        <v>Nov</v>
      </c>
      <c r="G13691" t="s">
        <v>24</v>
      </c>
      <c r="H13691" t="s">
        <v>825</v>
      </c>
      <c r="I13691">
        <v>0.02</v>
      </c>
      <c r="J13691">
        <v>0.01</v>
      </c>
      <c r="K13691">
        <v>0</v>
      </c>
      <c r="L13691">
        <v>0.01</v>
      </c>
      <c r="M13691">
        <v>0.04</v>
      </c>
      <c r="N13691">
        <v>13</v>
      </c>
      <c r="O13691">
        <v>4</v>
      </c>
      <c r="P13691">
        <v>1</v>
      </c>
      <c r="Q13691">
        <v>218</v>
      </c>
      <c r="R13691" t="s">
        <v>10484</v>
      </c>
      <c r="S13691" t="s">
        <v>53</v>
      </c>
    </row>
    <row r="13692" spans="1:19" x14ac:dyDescent="0.2">
      <c r="A13692" t="s">
        <v>809</v>
      </c>
      <c r="B13692" t="s">
        <v>148</v>
      </c>
      <c r="C13692">
        <v>2007</v>
      </c>
      <c r="D13692" s="1" t="d">
        <v>1995-11-16</v>
      </c>
      <c r="E13692" s="1" t="str">
        <f t="shared" si="426"/>
        <v>1995</v>
      </c>
      <c r="F13692" s="1" t="str">
        <f t="shared" si="427"/>
        <v>Nov</v>
      </c>
      <c r="G13692" t="s">
        <v>24</v>
      </c>
      <c r="H13692" t="s">
        <v>134</v>
      </c>
      <c r="I13692">
        <v>0</v>
      </c>
      <c r="J13692">
        <v>0.04</v>
      </c>
      <c r="K13692">
        <v>0</v>
      </c>
      <c r="L13692">
        <v>0.01</v>
      </c>
      <c r="M13692">
        <v>0.04</v>
      </c>
      <c r="N13692">
        <v>70</v>
      </c>
      <c r="O13692">
        <v>18</v>
      </c>
      <c r="P13692">
        <v>5.9</v>
      </c>
      <c r="Q13692">
        <v>163</v>
      </c>
      <c r="R13692" t="s">
        <v>537</v>
      </c>
      <c r="S13692" t="s">
        <v>112</v>
      </c>
    </row>
    <row r="13693" spans="1:19" x14ac:dyDescent="0.2">
      <c r="A13693" t="s">
        <v>9009</v>
      </c>
      <c r="B13693" t="s">
        <v>189</v>
      </c>
      <c r="C13693">
        <v>2004</v>
      </c>
      <c r="D13693" s="1" t="d">
        <v>2007-04-10</v>
      </c>
      <c r="E13693" s="1" t="str">
        <f t="shared" si="426"/>
        <v>2007</v>
      </c>
      <c r="F13693" s="1" t="str">
        <f t="shared" si="427"/>
        <v>Apr</v>
      </c>
      <c r="G13693" t="s">
        <v>86</v>
      </c>
      <c r="H13693" t="s">
        <v>155</v>
      </c>
      <c r="I13693">
        <v>0.03</v>
      </c>
      <c r="J13693">
        <v>0.01</v>
      </c>
      <c r="K13693">
        <v>0</v>
      </c>
      <c r="L13693">
        <v>0</v>
      </c>
      <c r="M13693">
        <v>0.04</v>
      </c>
      <c r="N13693">
        <v>71</v>
      </c>
      <c r="O13693">
        <v>5</v>
      </c>
      <c r="P13693">
        <v>8.1</v>
      </c>
      <c r="Q13693">
        <v>7</v>
      </c>
      <c r="R13693" t="s">
        <v>9010</v>
      </c>
      <c r="S13693" t="s">
        <v>88</v>
      </c>
    </row>
    <row r="13694" spans="1:19" x14ac:dyDescent="0.2">
      <c r="A13694" t="s">
        <v>7768</v>
      </c>
      <c r="B13694" t="s">
        <v>148</v>
      </c>
      <c r="C13694">
        <v>2011</v>
      </c>
      <c r="D13694" s="1" t="d">
        <v>2002-01-03</v>
      </c>
      <c r="E13694" s="1" t="str">
        <f t="shared" si="426"/>
        <v>2002</v>
      </c>
      <c r="F13694" s="1" t="str">
        <f t="shared" si="427"/>
        <v>Jan</v>
      </c>
      <c r="G13694" t="s">
        <v>101</v>
      </c>
      <c r="H13694" t="s">
        <v>111</v>
      </c>
      <c r="I13694">
        <v>0.01</v>
      </c>
      <c r="J13694">
        <v>0.02</v>
      </c>
      <c r="K13694">
        <v>0</v>
      </c>
      <c r="L13694">
        <v>0.01</v>
      </c>
      <c r="M13694">
        <v>0.04</v>
      </c>
      <c r="P13694" t="s">
        <v>203</v>
      </c>
      <c r="R13694" t="s">
        <v>111</v>
      </c>
      <c r="S13694" t="s">
        <v>88</v>
      </c>
    </row>
    <row r="13695" spans="1:19" x14ac:dyDescent="0.2">
      <c r="A13695" t="s">
        <v>11164</v>
      </c>
      <c r="B13695" t="s">
        <v>79</v>
      </c>
      <c r="C13695">
        <v>2013</v>
      </c>
      <c r="D13695" s="1" t="d">
        <v>2002-05-05</v>
      </c>
      <c r="E13695" s="1" t="str">
        <f t="shared" si="426"/>
        <v>2002</v>
      </c>
      <c r="F13695" s="1" t="str">
        <f t="shared" si="427"/>
        <v>May</v>
      </c>
      <c r="G13695" t="s">
        <v>50</v>
      </c>
      <c r="H13695" t="s">
        <v>372</v>
      </c>
      <c r="I13695">
        <v>0</v>
      </c>
      <c r="J13695">
        <v>0</v>
      </c>
      <c r="K13695">
        <v>0.04</v>
      </c>
      <c r="L13695">
        <v>0</v>
      </c>
      <c r="M13695">
        <v>0.04</v>
      </c>
    </row>
    <row r="13696" spans="1:19" x14ac:dyDescent="0.2">
      <c r="A13696" t="s">
        <v>11165</v>
      </c>
      <c r="B13696" t="s">
        <v>79</v>
      </c>
      <c r="C13696">
        <v>2015</v>
      </c>
      <c r="D13696" s="1" t="d">
        <v>2003-08-26</v>
      </c>
      <c r="E13696" s="1" t="str">
        <f t="shared" si="426"/>
        <v>2003</v>
      </c>
      <c r="F13696" s="1" t="str">
        <f t="shared" si="427"/>
        <v>Aug</v>
      </c>
      <c r="G13696" t="s">
        <v>50</v>
      </c>
      <c r="H13696" t="s">
        <v>111</v>
      </c>
      <c r="I13696">
        <v>0.03</v>
      </c>
      <c r="J13696">
        <v>0</v>
      </c>
      <c r="K13696">
        <v>0</v>
      </c>
      <c r="L13696">
        <v>0</v>
      </c>
      <c r="M13696">
        <v>0.04</v>
      </c>
      <c r="N13696">
        <v>46</v>
      </c>
      <c r="O13696">
        <v>4</v>
      </c>
      <c r="P13696">
        <v>5.8</v>
      </c>
      <c r="Q13696">
        <v>10</v>
      </c>
      <c r="R13696" t="s">
        <v>11166</v>
      </c>
      <c r="S13696" t="s">
        <v>20</v>
      </c>
    </row>
    <row r="13697" spans="1:19" x14ac:dyDescent="0.2">
      <c r="A13697" t="s">
        <v>8202</v>
      </c>
      <c r="B13697" t="s">
        <v>79</v>
      </c>
      <c r="C13697">
        <v>2015</v>
      </c>
      <c r="D13697" s="1" t="d">
        <v>1991-07-23</v>
      </c>
      <c r="E13697" s="1" t="str">
        <f t="shared" si="426"/>
        <v>1991</v>
      </c>
      <c r="F13697" s="1" t="str">
        <f t="shared" si="427"/>
        <v>Jul</v>
      </c>
      <c r="G13697" t="s">
        <v>50</v>
      </c>
      <c r="H13697" t="s">
        <v>2780</v>
      </c>
      <c r="I13697">
        <v>0.03</v>
      </c>
      <c r="J13697">
        <v>0</v>
      </c>
      <c r="K13697">
        <v>0</v>
      </c>
      <c r="L13697">
        <v>0</v>
      </c>
      <c r="M13697">
        <v>0.04</v>
      </c>
      <c r="N13697">
        <v>45</v>
      </c>
      <c r="O13697">
        <v>7</v>
      </c>
      <c r="P13697">
        <v>5.6</v>
      </c>
      <c r="Q13697">
        <v>37</v>
      </c>
      <c r="R13697" t="s">
        <v>8203</v>
      </c>
      <c r="S13697" t="s">
        <v>112</v>
      </c>
    </row>
    <row r="13698" spans="1:19" x14ac:dyDescent="0.2">
      <c r="A13698" t="s">
        <v>3704</v>
      </c>
      <c r="B13698" t="s">
        <v>148</v>
      </c>
      <c r="C13698">
        <v>2012</v>
      </c>
      <c r="D13698" s="1" t="d">
        <v>2021-09-05</v>
      </c>
      <c r="E13698" s="1" t="str">
        <f t="shared" si="426"/>
        <v>2021</v>
      </c>
      <c r="F13698" s="1" t="str">
        <f t="shared" si="427"/>
        <v>Sep</v>
      </c>
      <c r="G13698" t="s">
        <v>18</v>
      </c>
      <c r="H13698" t="s">
        <v>51</v>
      </c>
      <c r="I13698">
        <v>0.04</v>
      </c>
      <c r="J13698">
        <v>0</v>
      </c>
      <c r="K13698">
        <v>0</v>
      </c>
      <c r="L13698">
        <v>0</v>
      </c>
      <c r="M13698">
        <v>0.04</v>
      </c>
      <c r="P13698">
        <v>5.7</v>
      </c>
      <c r="Q13698">
        <v>15</v>
      </c>
      <c r="R13698" t="s">
        <v>426</v>
      </c>
      <c r="S13698" t="s">
        <v>20</v>
      </c>
    </row>
    <row r="13699" spans="1:19" x14ac:dyDescent="0.2">
      <c r="A13699" t="s">
        <v>11167</v>
      </c>
      <c r="B13699" t="s">
        <v>32</v>
      </c>
      <c r="C13699">
        <v>2007</v>
      </c>
      <c r="D13699" s="1" t="d">
        <v>2016-03-03</v>
      </c>
      <c r="E13699" s="1" t="str">
        <f t="shared" ref="E13699:E13762" si="428">TEXT(D13699,"yyyy")</f>
        <v>2016</v>
      </c>
      <c r="F13699" s="1" t="str">
        <f t="shared" ref="F13699:F13762" si="429">TEXT(D13699,"mmm")</f>
        <v>Mar</v>
      </c>
      <c r="G13699" t="s">
        <v>39</v>
      </c>
      <c r="H13699" t="s">
        <v>2927</v>
      </c>
      <c r="I13699">
        <v>0</v>
      </c>
      <c r="J13699">
        <v>0</v>
      </c>
      <c r="K13699">
        <v>0.04</v>
      </c>
      <c r="L13699">
        <v>0</v>
      </c>
      <c r="M13699">
        <v>0.04</v>
      </c>
    </row>
    <row r="13700" spans="1:19" x14ac:dyDescent="0.2">
      <c r="A13700" t="s">
        <v>11168</v>
      </c>
      <c r="B13700" t="s">
        <v>159</v>
      </c>
      <c r="C13700">
        <v>2011</v>
      </c>
      <c r="D13700" s="1" t="d">
        <v>2013-10-19</v>
      </c>
      <c r="E13700" s="1" t="str">
        <f t="shared" si="428"/>
        <v>2013</v>
      </c>
      <c r="F13700" s="1" t="str">
        <f t="shared" si="429"/>
        <v>Oct</v>
      </c>
      <c r="G13700" t="s">
        <v>28</v>
      </c>
      <c r="H13700" t="s">
        <v>2780</v>
      </c>
      <c r="I13700">
        <v>0</v>
      </c>
      <c r="J13700">
        <v>0</v>
      </c>
      <c r="K13700">
        <v>0.04</v>
      </c>
      <c r="L13700">
        <v>0</v>
      </c>
      <c r="M13700">
        <v>0.04</v>
      </c>
    </row>
    <row r="13701" spans="1:19" x14ac:dyDescent="0.2">
      <c r="A13701" t="s">
        <v>9351</v>
      </c>
      <c r="B13701" t="s">
        <v>159</v>
      </c>
      <c r="C13701">
        <v>2006</v>
      </c>
      <c r="D13701" s="1" t="d">
        <v>2015-02-24</v>
      </c>
      <c r="E13701" s="1" t="str">
        <f t="shared" si="428"/>
        <v>2015</v>
      </c>
      <c r="F13701" s="1" t="str">
        <f t="shared" si="429"/>
        <v>Feb</v>
      </c>
      <c r="G13701" t="s">
        <v>24</v>
      </c>
      <c r="H13701" t="s">
        <v>372</v>
      </c>
      <c r="I13701">
        <v>0.04</v>
      </c>
      <c r="J13701">
        <v>0</v>
      </c>
      <c r="K13701">
        <v>0</v>
      </c>
      <c r="L13701">
        <v>0</v>
      </c>
      <c r="M13701">
        <v>0.04</v>
      </c>
      <c r="N13701">
        <v>51</v>
      </c>
      <c r="O13701">
        <v>9</v>
      </c>
      <c r="P13701" t="s">
        <v>203</v>
      </c>
      <c r="R13701" t="s">
        <v>4834</v>
      </c>
      <c r="S13701" t="s">
        <v>20</v>
      </c>
    </row>
    <row r="13702" spans="1:19" x14ac:dyDescent="0.2">
      <c r="A13702" t="s">
        <v>11169</v>
      </c>
      <c r="B13702" t="s">
        <v>159</v>
      </c>
      <c r="C13702">
        <v>2009</v>
      </c>
      <c r="D13702" s="1" t="d">
        <v>1991-04-05</v>
      </c>
      <c r="E13702" s="1" t="str">
        <f t="shared" si="428"/>
        <v>1991</v>
      </c>
      <c r="F13702" s="1" t="str">
        <f t="shared" si="429"/>
        <v>Apr</v>
      </c>
      <c r="G13702" t="s">
        <v>50</v>
      </c>
      <c r="H13702" t="s">
        <v>1263</v>
      </c>
      <c r="I13702">
        <v>0</v>
      </c>
      <c r="J13702">
        <v>0</v>
      </c>
      <c r="K13702">
        <v>0.04</v>
      </c>
      <c r="L13702">
        <v>0</v>
      </c>
      <c r="M13702">
        <v>0.04</v>
      </c>
    </row>
    <row r="13703" spans="1:19" x14ac:dyDescent="0.2">
      <c r="A13703" t="s">
        <v>11170</v>
      </c>
      <c r="B13703" t="s">
        <v>32</v>
      </c>
      <c r="C13703">
        <v>2009</v>
      </c>
      <c r="D13703" s="1" t="d">
        <v>1990-12-29</v>
      </c>
      <c r="E13703" s="1" t="str">
        <f t="shared" si="428"/>
        <v>1990</v>
      </c>
      <c r="F13703" s="1" t="str">
        <f t="shared" si="429"/>
        <v>Dec</v>
      </c>
      <c r="G13703" t="s">
        <v>30</v>
      </c>
      <c r="H13703" t="s">
        <v>1222</v>
      </c>
      <c r="I13703">
        <v>0.04</v>
      </c>
      <c r="J13703">
        <v>0</v>
      </c>
      <c r="K13703">
        <v>0</v>
      </c>
      <c r="L13703">
        <v>0</v>
      </c>
      <c r="M13703">
        <v>0.04</v>
      </c>
    </row>
    <row r="13704" spans="1:19" x14ac:dyDescent="0.2">
      <c r="A13704" t="s">
        <v>11171</v>
      </c>
      <c r="B13704" t="s">
        <v>32</v>
      </c>
      <c r="C13704">
        <v>2008</v>
      </c>
      <c r="D13704" s="1" t="d">
        <v>1995-09-22</v>
      </c>
      <c r="E13704" s="1" t="str">
        <f t="shared" si="428"/>
        <v>1995</v>
      </c>
      <c r="F13704" s="1" t="str">
        <f t="shared" si="429"/>
        <v>Sep</v>
      </c>
      <c r="G13704" t="s">
        <v>34</v>
      </c>
      <c r="H13704" t="s">
        <v>372</v>
      </c>
      <c r="I13704">
        <v>0</v>
      </c>
      <c r="J13704">
        <v>0</v>
      </c>
      <c r="K13704">
        <v>0.04</v>
      </c>
      <c r="L13704">
        <v>0</v>
      </c>
      <c r="M13704">
        <v>0.04</v>
      </c>
    </row>
    <row r="13705" spans="1:19" x14ac:dyDescent="0.2">
      <c r="A13705" t="s">
        <v>7047</v>
      </c>
      <c r="B13705" t="s">
        <v>159</v>
      </c>
      <c r="C13705">
        <v>2008</v>
      </c>
      <c r="D13705" s="1" t="d">
        <v>1995-09-19</v>
      </c>
      <c r="E13705" s="1" t="str">
        <f t="shared" si="428"/>
        <v>1995</v>
      </c>
      <c r="F13705" s="1" t="str">
        <f t="shared" si="429"/>
        <v>Sep</v>
      </c>
      <c r="G13705" t="s">
        <v>50</v>
      </c>
      <c r="H13705" t="s">
        <v>234</v>
      </c>
      <c r="I13705">
        <v>0.04</v>
      </c>
      <c r="J13705">
        <v>0</v>
      </c>
      <c r="K13705">
        <v>0</v>
      </c>
      <c r="L13705">
        <v>0</v>
      </c>
      <c r="M13705">
        <v>0.04</v>
      </c>
      <c r="N13705">
        <v>42</v>
      </c>
      <c r="O13705">
        <v>14</v>
      </c>
      <c r="P13705">
        <v>7.1</v>
      </c>
      <c r="Q13705">
        <v>13</v>
      </c>
      <c r="R13705" t="s">
        <v>1079</v>
      </c>
      <c r="S13705" t="s">
        <v>88</v>
      </c>
    </row>
    <row r="13706" spans="1:19" x14ac:dyDescent="0.2">
      <c r="A13706" t="s">
        <v>11172</v>
      </c>
      <c r="B13706" t="s">
        <v>17</v>
      </c>
      <c r="C13706">
        <v>2008</v>
      </c>
      <c r="D13706" s="1" t="d">
        <v>2004-06-28</v>
      </c>
      <c r="E13706" s="1" t="str">
        <f t="shared" si="428"/>
        <v>2004</v>
      </c>
      <c r="F13706" s="1" t="str">
        <f t="shared" si="429"/>
        <v>Jun</v>
      </c>
      <c r="G13706" t="s">
        <v>30</v>
      </c>
      <c r="H13706" t="s">
        <v>4460</v>
      </c>
      <c r="I13706">
        <v>0.04</v>
      </c>
      <c r="J13706">
        <v>0</v>
      </c>
      <c r="K13706">
        <v>0</v>
      </c>
      <c r="L13706">
        <v>0</v>
      </c>
      <c r="M13706">
        <v>0.04</v>
      </c>
      <c r="N13706">
        <v>56</v>
      </c>
      <c r="O13706">
        <v>4</v>
      </c>
      <c r="P13706" t="s">
        <v>203</v>
      </c>
      <c r="R13706" t="s">
        <v>11173</v>
      </c>
      <c r="S13706" t="s">
        <v>20</v>
      </c>
    </row>
    <row r="13707" spans="1:19" x14ac:dyDescent="0.2">
      <c r="A13707" t="s">
        <v>10702</v>
      </c>
      <c r="B13707" t="s">
        <v>159</v>
      </c>
      <c r="C13707">
        <v>2010</v>
      </c>
      <c r="D13707" s="1" t="d">
        <v>2010-01-20</v>
      </c>
      <c r="E13707" s="1" t="str">
        <f t="shared" si="428"/>
        <v>2010</v>
      </c>
      <c r="F13707" s="1" t="str">
        <f t="shared" si="429"/>
        <v>Jan</v>
      </c>
      <c r="G13707" t="s">
        <v>101</v>
      </c>
      <c r="H13707" t="s">
        <v>10703</v>
      </c>
      <c r="I13707">
        <v>0</v>
      </c>
      <c r="J13707">
        <v>0</v>
      </c>
      <c r="K13707">
        <v>0.04</v>
      </c>
      <c r="L13707">
        <v>0</v>
      </c>
      <c r="M13707">
        <v>0.04</v>
      </c>
    </row>
    <row r="13708" spans="1:19" x14ac:dyDescent="0.2">
      <c r="A13708" t="s">
        <v>11174</v>
      </c>
      <c r="B13708" t="s">
        <v>55</v>
      </c>
      <c r="C13708">
        <v>2000</v>
      </c>
      <c r="D13708" s="1" t="d">
        <v>2021-03-07</v>
      </c>
      <c r="E13708" s="1" t="str">
        <f t="shared" si="428"/>
        <v>2021</v>
      </c>
      <c r="F13708" s="1" t="str">
        <f t="shared" si="429"/>
        <v>Mar</v>
      </c>
      <c r="G13708" t="s">
        <v>34</v>
      </c>
      <c r="H13708" t="s">
        <v>933</v>
      </c>
      <c r="I13708">
        <v>0.02</v>
      </c>
      <c r="J13708">
        <v>0.02</v>
      </c>
      <c r="K13708">
        <v>0</v>
      </c>
      <c r="L13708">
        <v>0.01</v>
      </c>
      <c r="M13708">
        <v>0.04</v>
      </c>
    </row>
    <row r="13709" spans="1:19" x14ac:dyDescent="0.2">
      <c r="A13709" t="s">
        <v>11175</v>
      </c>
      <c r="B13709" t="s">
        <v>55</v>
      </c>
      <c r="C13709">
        <v>2007</v>
      </c>
      <c r="D13709" s="1" t="d">
        <v>2009-11-13</v>
      </c>
      <c r="E13709" s="1" t="str">
        <f t="shared" si="428"/>
        <v>2009</v>
      </c>
      <c r="F13709" s="1" t="str">
        <f t="shared" si="429"/>
        <v>Nov</v>
      </c>
      <c r="G13709" t="s">
        <v>18</v>
      </c>
      <c r="H13709" t="s">
        <v>234</v>
      </c>
      <c r="I13709">
        <v>0</v>
      </c>
      <c r="J13709">
        <v>0</v>
      </c>
      <c r="K13709">
        <v>0.04</v>
      </c>
      <c r="L13709">
        <v>0</v>
      </c>
      <c r="M13709">
        <v>0.04</v>
      </c>
    </row>
    <row r="13710" spans="1:19" x14ac:dyDescent="0.2">
      <c r="A13710" t="s">
        <v>11176</v>
      </c>
      <c r="B13710" t="s">
        <v>159</v>
      </c>
      <c r="C13710">
        <v>2005</v>
      </c>
      <c r="D13710" s="1" t="d">
        <v>2008-08-08</v>
      </c>
      <c r="E13710" s="1" t="str">
        <f t="shared" si="428"/>
        <v>2008</v>
      </c>
      <c r="F13710" s="1" t="str">
        <f t="shared" si="429"/>
        <v>Aug</v>
      </c>
      <c r="G13710" t="s">
        <v>30</v>
      </c>
      <c r="H13710" t="s">
        <v>68</v>
      </c>
      <c r="I13710">
        <v>0.04</v>
      </c>
      <c r="J13710">
        <v>0</v>
      </c>
      <c r="K13710">
        <v>0</v>
      </c>
      <c r="L13710">
        <v>0</v>
      </c>
      <c r="M13710">
        <v>0.04</v>
      </c>
    </row>
    <row r="13711" spans="1:19" x14ac:dyDescent="0.2">
      <c r="A13711" t="s">
        <v>11177</v>
      </c>
      <c r="B13711" t="s">
        <v>148</v>
      </c>
      <c r="C13711">
        <v>2002</v>
      </c>
      <c r="D13711" s="1" t="d">
        <v>2012-11-10</v>
      </c>
      <c r="E13711" s="1" t="str">
        <f t="shared" si="428"/>
        <v>2012</v>
      </c>
      <c r="F13711" s="1" t="str">
        <f t="shared" si="429"/>
        <v>Nov</v>
      </c>
      <c r="G13711" t="s">
        <v>39</v>
      </c>
      <c r="H13711" t="s">
        <v>134</v>
      </c>
      <c r="I13711">
        <v>0.01</v>
      </c>
      <c r="J13711">
        <v>0.02</v>
      </c>
      <c r="K13711">
        <v>0</v>
      </c>
      <c r="L13711">
        <v>0.01</v>
      </c>
      <c r="M13711">
        <v>0.04</v>
      </c>
      <c r="N13711">
        <v>92</v>
      </c>
      <c r="O13711">
        <v>6</v>
      </c>
      <c r="P13711">
        <v>8.1999999999999993</v>
      </c>
      <c r="Q13711">
        <v>77</v>
      </c>
      <c r="R13711" t="s">
        <v>447</v>
      </c>
      <c r="S13711" t="s">
        <v>88</v>
      </c>
    </row>
    <row r="13712" spans="1:19" x14ac:dyDescent="0.2">
      <c r="A13712" t="s">
        <v>11178</v>
      </c>
      <c r="B13712" t="s">
        <v>32</v>
      </c>
      <c r="C13712">
        <v>2009</v>
      </c>
      <c r="D13712" s="1" t="d">
        <v>2002-04-26</v>
      </c>
      <c r="E13712" s="1" t="str">
        <f t="shared" si="428"/>
        <v>2002</v>
      </c>
      <c r="F13712" s="1" t="str">
        <f t="shared" si="429"/>
        <v>Apr</v>
      </c>
      <c r="G13712" t="s">
        <v>39</v>
      </c>
      <c r="H13712" t="s">
        <v>202</v>
      </c>
      <c r="I13712">
        <v>0.04</v>
      </c>
      <c r="J13712">
        <v>0</v>
      </c>
      <c r="K13712">
        <v>0</v>
      </c>
      <c r="L13712">
        <v>0</v>
      </c>
      <c r="M13712">
        <v>0.04</v>
      </c>
      <c r="P13712" t="s">
        <v>203</v>
      </c>
      <c r="R13712" t="s">
        <v>202</v>
      </c>
      <c r="S13712" t="s">
        <v>20</v>
      </c>
    </row>
    <row r="13713" spans="1:19" x14ac:dyDescent="0.2">
      <c r="A13713" t="s">
        <v>11179</v>
      </c>
      <c r="B13713" t="s">
        <v>104</v>
      </c>
      <c r="C13713" t="s">
        <v>286</v>
      </c>
      <c r="D13713" s="1" t="d">
        <v>2006-04-12</v>
      </c>
      <c r="E13713" s="1" t="str">
        <f t="shared" si="428"/>
        <v>2006</v>
      </c>
      <c r="F13713" s="1" t="str">
        <f t="shared" si="429"/>
        <v>Apr</v>
      </c>
      <c r="G13713" t="s">
        <v>101</v>
      </c>
      <c r="H13713" t="s">
        <v>286</v>
      </c>
      <c r="I13713">
        <v>0</v>
      </c>
      <c r="J13713">
        <v>0</v>
      </c>
      <c r="K13713">
        <v>0.04</v>
      </c>
      <c r="L13713">
        <v>0</v>
      </c>
      <c r="M13713">
        <v>0.04</v>
      </c>
    </row>
    <row r="13714" spans="1:19" x14ac:dyDescent="0.2">
      <c r="A13714" t="s">
        <v>11180</v>
      </c>
      <c r="B13714" t="s">
        <v>57</v>
      </c>
      <c r="C13714">
        <v>1996</v>
      </c>
      <c r="D13714" s="1" t="d">
        <v>2012-04-13</v>
      </c>
      <c r="E13714" s="1" t="str">
        <f t="shared" si="428"/>
        <v>2012</v>
      </c>
      <c r="F13714" s="1" t="str">
        <f t="shared" si="429"/>
        <v>Apr</v>
      </c>
      <c r="G13714" t="s">
        <v>28</v>
      </c>
      <c r="H13714" t="s">
        <v>350</v>
      </c>
      <c r="I13714">
        <v>0</v>
      </c>
      <c r="J13714">
        <v>0</v>
      </c>
      <c r="K13714">
        <v>0.04</v>
      </c>
      <c r="L13714">
        <v>0</v>
      </c>
      <c r="M13714">
        <v>0.04</v>
      </c>
    </row>
    <row r="13715" spans="1:19" x14ac:dyDescent="0.2">
      <c r="A13715" t="s">
        <v>11181</v>
      </c>
      <c r="B13715" t="s">
        <v>79</v>
      </c>
      <c r="C13715">
        <v>2012</v>
      </c>
      <c r="D13715" s="1" t="d">
        <v>2007-04-14</v>
      </c>
      <c r="E13715" s="1" t="str">
        <f t="shared" si="428"/>
        <v>2007</v>
      </c>
      <c r="F13715" s="1" t="str">
        <f t="shared" si="429"/>
        <v>Apr</v>
      </c>
      <c r="G13715" t="s">
        <v>34</v>
      </c>
      <c r="H13715" t="s">
        <v>111</v>
      </c>
      <c r="I13715">
        <v>0.04</v>
      </c>
      <c r="J13715">
        <v>0</v>
      </c>
      <c r="K13715">
        <v>0</v>
      </c>
      <c r="L13715">
        <v>0</v>
      </c>
      <c r="M13715">
        <v>0.04</v>
      </c>
      <c r="P13715">
        <v>6.3</v>
      </c>
      <c r="Q13715">
        <v>4</v>
      </c>
      <c r="R13715" t="s">
        <v>2270</v>
      </c>
      <c r="S13715" t="s">
        <v>20</v>
      </c>
    </row>
    <row r="13716" spans="1:19" x14ac:dyDescent="0.2">
      <c r="A13716" t="s">
        <v>445</v>
      </c>
      <c r="B13716" t="s">
        <v>148</v>
      </c>
      <c r="C13716">
        <v>2008</v>
      </c>
      <c r="D13716" s="1" t="d">
        <v>2010-02-28</v>
      </c>
      <c r="E13716" s="1" t="str">
        <f t="shared" si="428"/>
        <v>2010</v>
      </c>
      <c r="F13716" s="1" t="str">
        <f t="shared" si="429"/>
        <v>Feb</v>
      </c>
      <c r="G13716" t="s">
        <v>50</v>
      </c>
      <c r="H13716" t="s">
        <v>254</v>
      </c>
      <c r="I13716">
        <v>0.02</v>
      </c>
      <c r="J13716">
        <v>0.02</v>
      </c>
      <c r="K13716">
        <v>0</v>
      </c>
      <c r="L13716">
        <v>0</v>
      </c>
      <c r="M13716">
        <v>0.04</v>
      </c>
      <c r="N13716">
        <v>78</v>
      </c>
      <c r="O13716">
        <v>14</v>
      </c>
      <c r="P13716">
        <v>7.7</v>
      </c>
      <c r="Q13716">
        <v>35</v>
      </c>
      <c r="R13716" t="s">
        <v>255</v>
      </c>
      <c r="S13716" t="s">
        <v>112</v>
      </c>
    </row>
    <row r="13717" spans="1:19" x14ac:dyDescent="0.2">
      <c r="A13717" t="s">
        <v>11182</v>
      </c>
      <c r="B13717" t="s">
        <v>1015</v>
      </c>
      <c r="C13717">
        <v>2016</v>
      </c>
      <c r="D13717" s="1" t="d">
        <v>2009-10-13</v>
      </c>
      <c r="E13717" s="1" t="str">
        <f t="shared" si="428"/>
        <v>2009</v>
      </c>
      <c r="F13717" s="1" t="str">
        <f t="shared" si="429"/>
        <v>Oct</v>
      </c>
      <c r="G13717" t="s">
        <v>50</v>
      </c>
      <c r="H13717" t="s">
        <v>1207</v>
      </c>
      <c r="I13717">
        <v>0</v>
      </c>
      <c r="J13717">
        <v>0</v>
      </c>
      <c r="K13717">
        <v>0.04</v>
      </c>
      <c r="L13717">
        <v>0</v>
      </c>
      <c r="M13717">
        <v>0.04</v>
      </c>
    </row>
    <row r="13718" spans="1:19" x14ac:dyDescent="0.2">
      <c r="A13718" t="s">
        <v>960</v>
      </c>
      <c r="B13718" t="s">
        <v>148</v>
      </c>
      <c r="C13718">
        <v>2006</v>
      </c>
      <c r="D13718" s="1" t="d">
        <v>1994-12-07</v>
      </c>
      <c r="E13718" s="1" t="str">
        <f t="shared" si="428"/>
        <v>1994</v>
      </c>
      <c r="F13718" s="1" t="str">
        <f t="shared" si="429"/>
        <v>Dec</v>
      </c>
      <c r="G13718" t="s">
        <v>39</v>
      </c>
      <c r="H13718" t="s">
        <v>134</v>
      </c>
      <c r="I13718">
        <v>0.01</v>
      </c>
      <c r="J13718">
        <v>0.02</v>
      </c>
      <c r="K13718">
        <v>0</v>
      </c>
      <c r="L13718">
        <v>0.01</v>
      </c>
      <c r="M13718">
        <v>0.04</v>
      </c>
      <c r="N13718">
        <v>76</v>
      </c>
      <c r="O13718">
        <v>23</v>
      </c>
      <c r="P13718">
        <v>7.7</v>
      </c>
      <c r="Q13718">
        <v>40</v>
      </c>
      <c r="R13718" t="s">
        <v>447</v>
      </c>
      <c r="S13718" t="s">
        <v>88</v>
      </c>
    </row>
    <row r="13719" spans="1:19" x14ac:dyDescent="0.2">
      <c r="A13719" t="s">
        <v>11183</v>
      </c>
      <c r="B13719" t="s">
        <v>44</v>
      </c>
      <c r="C13719">
        <v>2012</v>
      </c>
      <c r="D13719" s="1" t="d">
        <v>2003-05-01</v>
      </c>
      <c r="E13719" s="1" t="str">
        <f t="shared" si="428"/>
        <v>2003</v>
      </c>
      <c r="F13719" s="1" t="str">
        <f t="shared" si="429"/>
        <v>May</v>
      </c>
      <c r="G13719" t="s">
        <v>86</v>
      </c>
      <c r="H13719" t="s">
        <v>11184</v>
      </c>
      <c r="I13719">
        <v>0.04</v>
      </c>
      <c r="J13719">
        <v>0</v>
      </c>
      <c r="K13719">
        <v>0</v>
      </c>
      <c r="L13719">
        <v>0</v>
      </c>
      <c r="M13719">
        <v>0.04</v>
      </c>
      <c r="N13719">
        <v>37</v>
      </c>
      <c r="O13719">
        <v>5</v>
      </c>
      <c r="P13719">
        <v>6.3</v>
      </c>
      <c r="Q13719">
        <v>4</v>
      </c>
      <c r="R13719" t="s">
        <v>204</v>
      </c>
      <c r="S13719" t="s">
        <v>53</v>
      </c>
    </row>
    <row r="13720" spans="1:19" x14ac:dyDescent="0.2">
      <c r="A13720" t="s">
        <v>11185</v>
      </c>
      <c r="B13720" t="s">
        <v>32</v>
      </c>
      <c r="C13720">
        <v>2008</v>
      </c>
      <c r="D13720" s="1" t="d">
        <v>2006-05-03</v>
      </c>
      <c r="E13720" s="1" t="str">
        <f t="shared" si="428"/>
        <v>2006</v>
      </c>
      <c r="F13720" s="1" t="str">
        <f t="shared" si="429"/>
        <v>May</v>
      </c>
      <c r="G13720" t="s">
        <v>30</v>
      </c>
      <c r="H13720" t="s">
        <v>6580</v>
      </c>
      <c r="I13720">
        <v>0.04</v>
      </c>
      <c r="J13720">
        <v>0</v>
      </c>
      <c r="K13720">
        <v>0</v>
      </c>
      <c r="L13720">
        <v>0</v>
      </c>
      <c r="M13720">
        <v>0.04</v>
      </c>
    </row>
    <row r="13721" spans="1:19" x14ac:dyDescent="0.2">
      <c r="A13721" t="s">
        <v>11186</v>
      </c>
      <c r="B13721" t="s">
        <v>148</v>
      </c>
      <c r="C13721">
        <v>2015</v>
      </c>
      <c r="D13721" s="1" t="d">
        <v>2002-08-13</v>
      </c>
      <c r="E13721" s="1" t="str">
        <f t="shared" si="428"/>
        <v>2002</v>
      </c>
      <c r="F13721" s="1" t="str">
        <f t="shared" si="429"/>
        <v>Aug</v>
      </c>
      <c r="G13721" t="s">
        <v>272</v>
      </c>
      <c r="H13721" t="s">
        <v>51</v>
      </c>
      <c r="I13721">
        <v>0</v>
      </c>
      <c r="J13721">
        <v>0.04</v>
      </c>
      <c r="K13721">
        <v>0</v>
      </c>
      <c r="L13721">
        <v>0</v>
      </c>
      <c r="M13721">
        <v>0.04</v>
      </c>
    </row>
    <row r="13722" spans="1:19" x14ac:dyDescent="0.2">
      <c r="A13722" t="s">
        <v>11187</v>
      </c>
      <c r="B13722" t="s">
        <v>32</v>
      </c>
      <c r="C13722">
        <v>2008</v>
      </c>
      <c r="D13722" s="1" t="d">
        <v>2001-05-12</v>
      </c>
      <c r="E13722" s="1" t="str">
        <f t="shared" si="428"/>
        <v>2001</v>
      </c>
      <c r="F13722" s="1" t="str">
        <f t="shared" si="429"/>
        <v>May</v>
      </c>
      <c r="G13722" t="s">
        <v>39</v>
      </c>
      <c r="H13722" t="s">
        <v>234</v>
      </c>
      <c r="I13722">
        <v>0</v>
      </c>
      <c r="J13722">
        <v>0</v>
      </c>
      <c r="K13722">
        <v>0.04</v>
      </c>
      <c r="L13722">
        <v>0</v>
      </c>
      <c r="M13722">
        <v>0.04</v>
      </c>
    </row>
    <row r="13723" spans="1:19" x14ac:dyDescent="0.2">
      <c r="A13723" t="s">
        <v>10493</v>
      </c>
      <c r="B13723" t="s">
        <v>1015</v>
      </c>
      <c r="C13723">
        <v>2016</v>
      </c>
      <c r="D13723" s="1" t="d">
        <v>1988-12-28</v>
      </c>
      <c r="E13723" s="1" t="str">
        <f t="shared" si="428"/>
        <v>1988</v>
      </c>
      <c r="F13723" s="1" t="str">
        <f t="shared" si="429"/>
        <v>Dec</v>
      </c>
      <c r="G13723" t="s">
        <v>34</v>
      </c>
      <c r="H13723" t="s">
        <v>933</v>
      </c>
      <c r="I13723">
        <v>0</v>
      </c>
      <c r="J13723">
        <v>0</v>
      </c>
      <c r="K13723">
        <v>0.04</v>
      </c>
      <c r="L13723">
        <v>0</v>
      </c>
      <c r="M13723">
        <v>0.04</v>
      </c>
    </row>
    <row r="13724" spans="1:19" x14ac:dyDescent="0.2">
      <c r="A13724" t="s">
        <v>11188</v>
      </c>
      <c r="B13724" t="s">
        <v>159</v>
      </c>
      <c r="C13724">
        <v>2010</v>
      </c>
      <c r="D13724" s="1" t="d">
        <v>2018-12-05</v>
      </c>
      <c r="E13724" s="1" t="str">
        <f t="shared" si="428"/>
        <v>2018</v>
      </c>
      <c r="F13724" s="1" t="str">
        <f t="shared" si="429"/>
        <v>Dec</v>
      </c>
      <c r="G13724" t="s">
        <v>101</v>
      </c>
      <c r="H13724" t="s">
        <v>3403</v>
      </c>
      <c r="I13724">
        <v>0</v>
      </c>
      <c r="J13724">
        <v>0</v>
      </c>
      <c r="K13724">
        <v>0.04</v>
      </c>
      <c r="L13724">
        <v>0</v>
      </c>
      <c r="M13724">
        <v>0.04</v>
      </c>
    </row>
    <row r="13725" spans="1:19" x14ac:dyDescent="0.2">
      <c r="A13725" t="s">
        <v>11189</v>
      </c>
      <c r="B13725" t="s">
        <v>17</v>
      </c>
      <c r="C13725">
        <v>2010</v>
      </c>
      <c r="D13725" s="1" t="d">
        <v>2001-02-14</v>
      </c>
      <c r="E13725" s="1" t="str">
        <f t="shared" si="428"/>
        <v>2001</v>
      </c>
      <c r="F13725" s="1" t="str">
        <f t="shared" si="429"/>
        <v>Feb</v>
      </c>
      <c r="G13725" t="s">
        <v>1</v>
      </c>
      <c r="H13725" t="s">
        <v>11190</v>
      </c>
      <c r="I13725">
        <v>0.04</v>
      </c>
      <c r="J13725">
        <v>0</v>
      </c>
      <c r="K13725">
        <v>0</v>
      </c>
      <c r="L13725">
        <v>0</v>
      </c>
      <c r="M13725">
        <v>0.04</v>
      </c>
      <c r="N13725">
        <v>70</v>
      </c>
      <c r="O13725">
        <v>10</v>
      </c>
      <c r="P13725">
        <v>8.6</v>
      </c>
      <c r="Q13725">
        <v>7</v>
      </c>
      <c r="R13725" t="s">
        <v>11191</v>
      </c>
      <c r="S13725" t="s">
        <v>112</v>
      </c>
    </row>
    <row r="13726" spans="1:19" x14ac:dyDescent="0.2">
      <c r="A13726" t="s">
        <v>8946</v>
      </c>
      <c r="B13726" t="s">
        <v>49</v>
      </c>
      <c r="C13726">
        <v>2011</v>
      </c>
      <c r="D13726" s="1" t="d">
        <v>2014-05-18</v>
      </c>
      <c r="E13726" s="1" t="str">
        <f t="shared" si="428"/>
        <v>2014</v>
      </c>
      <c r="F13726" s="1" t="str">
        <f t="shared" si="429"/>
        <v>May</v>
      </c>
      <c r="G13726" t="s">
        <v>34</v>
      </c>
      <c r="H13726" t="s">
        <v>4489</v>
      </c>
      <c r="I13726">
        <v>0.01</v>
      </c>
      <c r="J13726">
        <v>0.03</v>
      </c>
      <c r="K13726">
        <v>0</v>
      </c>
      <c r="L13726">
        <v>0.01</v>
      </c>
      <c r="M13726">
        <v>0.04</v>
      </c>
    </row>
    <row r="13727" spans="1:19" x14ac:dyDescent="0.2">
      <c r="A13727" t="s">
        <v>11192</v>
      </c>
      <c r="B13727" t="s">
        <v>32</v>
      </c>
      <c r="C13727">
        <v>2011</v>
      </c>
      <c r="D13727" s="1" t="d">
        <v>2019-04-15</v>
      </c>
      <c r="E13727" s="1" t="str">
        <f t="shared" si="428"/>
        <v>2019</v>
      </c>
      <c r="F13727" s="1" t="str">
        <f t="shared" si="429"/>
        <v>Apr</v>
      </c>
      <c r="G13727" t="s">
        <v>37</v>
      </c>
      <c r="H13727" t="s">
        <v>825</v>
      </c>
      <c r="I13727">
        <v>0.04</v>
      </c>
      <c r="J13727">
        <v>0</v>
      </c>
      <c r="K13727">
        <v>0</v>
      </c>
      <c r="L13727">
        <v>0</v>
      </c>
      <c r="M13727">
        <v>0.04</v>
      </c>
    </row>
    <row r="13728" spans="1:19" x14ac:dyDescent="0.2">
      <c r="A13728" t="s">
        <v>11193</v>
      </c>
      <c r="B13728" t="s">
        <v>32</v>
      </c>
      <c r="C13728">
        <v>2011</v>
      </c>
      <c r="D13728" s="1" t="d">
        <v>1993-10-23</v>
      </c>
      <c r="E13728" s="1" t="str">
        <f t="shared" si="428"/>
        <v>1993</v>
      </c>
      <c r="F13728" s="1" t="str">
        <f t="shared" si="429"/>
        <v>Oct</v>
      </c>
      <c r="G13728" t="s">
        <v>30</v>
      </c>
      <c r="H13728" t="s">
        <v>3561</v>
      </c>
      <c r="I13728">
        <v>0.04</v>
      </c>
      <c r="J13728">
        <v>0</v>
      </c>
      <c r="K13728">
        <v>0</v>
      </c>
      <c r="L13728">
        <v>0</v>
      </c>
      <c r="M13728">
        <v>0.04</v>
      </c>
      <c r="P13728" t="s">
        <v>203</v>
      </c>
      <c r="R13728" t="s">
        <v>11194</v>
      </c>
      <c r="S13728" t="s">
        <v>20</v>
      </c>
    </row>
    <row r="13729" spans="1:19" x14ac:dyDescent="0.2">
      <c r="A13729" t="s">
        <v>11195</v>
      </c>
      <c r="B13729" t="s">
        <v>159</v>
      </c>
      <c r="C13729">
        <v>2011</v>
      </c>
      <c r="D13729" s="1" t="d">
        <v>2000-11-06</v>
      </c>
      <c r="E13729" s="1" t="str">
        <f t="shared" si="428"/>
        <v>2000</v>
      </c>
      <c r="F13729" s="1" t="str">
        <f t="shared" si="429"/>
        <v>Nov</v>
      </c>
      <c r="G13729" t="s">
        <v>101</v>
      </c>
      <c r="H13729" t="s">
        <v>6843</v>
      </c>
      <c r="I13729">
        <v>0</v>
      </c>
      <c r="J13729">
        <v>0</v>
      </c>
      <c r="K13729">
        <v>0.04</v>
      </c>
      <c r="L13729">
        <v>0</v>
      </c>
      <c r="M13729">
        <v>0.04</v>
      </c>
    </row>
    <row r="13730" spans="1:19" x14ac:dyDescent="0.2">
      <c r="A13730" t="s">
        <v>9036</v>
      </c>
      <c r="B13730" t="s">
        <v>55</v>
      </c>
      <c r="C13730">
        <v>2005</v>
      </c>
      <c r="D13730" s="1" t="d">
        <v>1989-09-21</v>
      </c>
      <c r="E13730" s="1" t="str">
        <f t="shared" si="428"/>
        <v>1989</v>
      </c>
      <c r="F13730" s="1" t="str">
        <f t="shared" si="429"/>
        <v>Sep</v>
      </c>
      <c r="G13730" t="s">
        <v>18</v>
      </c>
      <c r="H13730" t="s">
        <v>9037</v>
      </c>
      <c r="I13730">
        <v>0.02</v>
      </c>
      <c r="J13730">
        <v>0.02</v>
      </c>
      <c r="K13730">
        <v>0</v>
      </c>
      <c r="L13730">
        <v>0.01</v>
      </c>
      <c r="M13730">
        <v>0.04</v>
      </c>
    </row>
    <row r="13731" spans="1:19" x14ac:dyDescent="0.2">
      <c r="A13731" t="s">
        <v>11196</v>
      </c>
      <c r="B13731" t="s">
        <v>75</v>
      </c>
      <c r="C13731">
        <v>2016</v>
      </c>
      <c r="D13731" s="1" t="d">
        <v>1990-12-14</v>
      </c>
      <c r="E13731" s="1" t="str">
        <f t="shared" si="428"/>
        <v>1990</v>
      </c>
      <c r="F13731" s="1" t="str">
        <f t="shared" si="429"/>
        <v>Dec</v>
      </c>
      <c r="G13731" t="s">
        <v>18</v>
      </c>
      <c r="H13731" t="s">
        <v>9818</v>
      </c>
      <c r="I13731">
        <v>0</v>
      </c>
      <c r="J13731">
        <v>0.04</v>
      </c>
      <c r="K13731">
        <v>0</v>
      </c>
      <c r="L13731">
        <v>0.01</v>
      </c>
      <c r="M13731">
        <v>0.04</v>
      </c>
      <c r="N13731">
        <v>64</v>
      </c>
      <c r="O13731">
        <v>4</v>
      </c>
      <c r="P13731">
        <v>6.8</v>
      </c>
      <c r="Q13731">
        <v>12</v>
      </c>
      <c r="R13731" t="s">
        <v>11197</v>
      </c>
      <c r="S13731" t="s">
        <v>20</v>
      </c>
    </row>
    <row r="13732" spans="1:19" x14ac:dyDescent="0.2">
      <c r="A13732" t="s">
        <v>11198</v>
      </c>
      <c r="B13732" t="s">
        <v>32</v>
      </c>
      <c r="C13732">
        <v>2009</v>
      </c>
      <c r="D13732" s="1" t="d">
        <v>2007-08-29</v>
      </c>
      <c r="E13732" s="1" t="str">
        <f t="shared" si="428"/>
        <v>2007</v>
      </c>
      <c r="F13732" s="1" t="str">
        <f t="shared" si="429"/>
        <v>Aug</v>
      </c>
      <c r="G13732" t="s">
        <v>28</v>
      </c>
      <c r="H13732" t="s">
        <v>1791</v>
      </c>
      <c r="I13732">
        <v>0.04</v>
      </c>
      <c r="J13732">
        <v>0</v>
      </c>
      <c r="K13732">
        <v>0</v>
      </c>
      <c r="L13732">
        <v>0</v>
      </c>
      <c r="M13732">
        <v>0.04</v>
      </c>
      <c r="P13732" t="s">
        <v>203</v>
      </c>
      <c r="R13732" t="s">
        <v>7134</v>
      </c>
      <c r="S13732" t="s">
        <v>112</v>
      </c>
    </row>
    <row r="13733" spans="1:19" x14ac:dyDescent="0.2">
      <c r="A13733" t="s">
        <v>9620</v>
      </c>
      <c r="B13733" t="s">
        <v>49</v>
      </c>
      <c r="C13733">
        <v>2015</v>
      </c>
      <c r="D13733" s="1" t="d">
        <v>2013-01-18</v>
      </c>
      <c r="E13733" s="1" t="str">
        <f t="shared" si="428"/>
        <v>2013</v>
      </c>
      <c r="F13733" s="1" t="str">
        <f t="shared" si="429"/>
        <v>Jan</v>
      </c>
      <c r="G13733" t="s">
        <v>50</v>
      </c>
      <c r="H13733" t="s">
        <v>933</v>
      </c>
      <c r="I13733">
        <v>0</v>
      </c>
      <c r="J13733">
        <v>0</v>
      </c>
      <c r="K13733">
        <v>0.04</v>
      </c>
      <c r="L13733">
        <v>0</v>
      </c>
      <c r="M13733">
        <v>0.04</v>
      </c>
    </row>
    <row r="13734" spans="1:19" x14ac:dyDescent="0.2">
      <c r="A13734" t="s">
        <v>7133</v>
      </c>
      <c r="B13734" t="s">
        <v>148</v>
      </c>
      <c r="C13734">
        <v>2009</v>
      </c>
      <c r="D13734" s="1" t="d">
        <v>1996-03-03</v>
      </c>
      <c r="E13734" s="1" t="str">
        <f t="shared" si="428"/>
        <v>1996</v>
      </c>
      <c r="F13734" s="1" t="str">
        <f t="shared" si="429"/>
        <v>Mar</v>
      </c>
      <c r="G13734" t="s">
        <v>18</v>
      </c>
      <c r="H13734" t="s">
        <v>1791</v>
      </c>
      <c r="I13734">
        <v>0.02</v>
      </c>
      <c r="J13734">
        <v>0.02</v>
      </c>
      <c r="K13734">
        <v>0</v>
      </c>
      <c r="L13734">
        <v>0</v>
      </c>
      <c r="M13734">
        <v>0.04</v>
      </c>
      <c r="N13734">
        <v>72</v>
      </c>
      <c r="O13734">
        <v>34</v>
      </c>
      <c r="P13734">
        <v>6.5</v>
      </c>
      <c r="Q13734">
        <v>57</v>
      </c>
      <c r="R13734" t="s">
        <v>7134</v>
      </c>
      <c r="S13734" t="s">
        <v>88</v>
      </c>
    </row>
    <row r="13735" spans="1:19" x14ac:dyDescent="0.2">
      <c r="A13735" t="s">
        <v>11199</v>
      </c>
      <c r="B13735" t="s">
        <v>148</v>
      </c>
      <c r="C13735">
        <v>2004</v>
      </c>
      <c r="D13735" s="1" t="d">
        <v>1996-03-30</v>
      </c>
      <c r="E13735" s="1" t="str">
        <f t="shared" si="428"/>
        <v>1996</v>
      </c>
      <c r="F13735" s="1" t="str">
        <f t="shared" si="429"/>
        <v>Mar</v>
      </c>
      <c r="G13735" t="s">
        <v>272</v>
      </c>
      <c r="H13735" t="s">
        <v>10342</v>
      </c>
      <c r="I13735">
        <v>0</v>
      </c>
      <c r="J13735">
        <v>0.03</v>
      </c>
      <c r="K13735">
        <v>0</v>
      </c>
      <c r="L13735">
        <v>0.01</v>
      </c>
      <c r="M13735">
        <v>0.04</v>
      </c>
      <c r="N13735">
        <v>75</v>
      </c>
      <c r="O13735">
        <v>20</v>
      </c>
      <c r="P13735">
        <v>7.7</v>
      </c>
      <c r="Q13735">
        <v>40</v>
      </c>
      <c r="R13735" t="s">
        <v>10342</v>
      </c>
      <c r="S13735" t="s">
        <v>88</v>
      </c>
    </row>
    <row r="13736" spans="1:19" x14ac:dyDescent="0.2">
      <c r="A13736" t="s">
        <v>8854</v>
      </c>
      <c r="B13736" t="s">
        <v>137</v>
      </c>
      <c r="C13736">
        <v>2004</v>
      </c>
      <c r="D13736" s="1" t="d">
        <v>2012-04-19</v>
      </c>
      <c r="E13736" s="1" t="str">
        <f t="shared" si="428"/>
        <v>2012</v>
      </c>
      <c r="F13736" s="1" t="str">
        <f t="shared" si="429"/>
        <v>Apr</v>
      </c>
      <c r="G13736" t="s">
        <v>39</v>
      </c>
      <c r="H13736" t="s">
        <v>1309</v>
      </c>
      <c r="I13736">
        <v>0.03</v>
      </c>
      <c r="J13736">
        <v>0.01</v>
      </c>
      <c r="K13736">
        <v>0</v>
      </c>
      <c r="L13736">
        <v>0</v>
      </c>
      <c r="M13736">
        <v>0.04</v>
      </c>
      <c r="N13736">
        <v>41</v>
      </c>
      <c r="O13736">
        <v>21</v>
      </c>
      <c r="P13736">
        <v>4</v>
      </c>
      <c r="Q13736">
        <v>10</v>
      </c>
      <c r="R13736" t="s">
        <v>8855</v>
      </c>
      <c r="S13736" t="s">
        <v>20</v>
      </c>
    </row>
    <row r="13737" spans="1:19" x14ac:dyDescent="0.2">
      <c r="A13737" t="s">
        <v>11200</v>
      </c>
      <c r="B13737" t="s">
        <v>148</v>
      </c>
      <c r="C13737">
        <v>2009</v>
      </c>
      <c r="D13737" s="1" t="d">
        <v>1989-12-12</v>
      </c>
      <c r="E13737" s="1" t="str">
        <f t="shared" si="428"/>
        <v>1989</v>
      </c>
      <c r="F13737" s="1" t="str">
        <f t="shared" si="429"/>
        <v>Dec</v>
      </c>
      <c r="G13737" t="s">
        <v>272</v>
      </c>
      <c r="H13737" t="s">
        <v>484</v>
      </c>
      <c r="I13737">
        <v>0</v>
      </c>
      <c r="J13737">
        <v>0.03</v>
      </c>
      <c r="K13737">
        <v>0</v>
      </c>
      <c r="L13737">
        <v>0.01</v>
      </c>
      <c r="M13737">
        <v>0.04</v>
      </c>
      <c r="N13737">
        <v>70</v>
      </c>
      <c r="O13737">
        <v>42</v>
      </c>
      <c r="P13737">
        <v>7.2</v>
      </c>
      <c r="Q13737">
        <v>204</v>
      </c>
      <c r="R13737" t="s">
        <v>3360</v>
      </c>
      <c r="S13737" t="s">
        <v>53</v>
      </c>
    </row>
    <row r="13738" spans="1:19" x14ac:dyDescent="0.2">
      <c r="A13738" t="s">
        <v>11201</v>
      </c>
      <c r="B13738" t="s">
        <v>55</v>
      </c>
      <c r="C13738">
        <v>2008</v>
      </c>
      <c r="D13738" s="1" t="d">
        <v>2004-05-19</v>
      </c>
      <c r="E13738" s="1" t="str">
        <f t="shared" si="428"/>
        <v>2004</v>
      </c>
      <c r="F13738" s="1" t="str">
        <f t="shared" si="429"/>
        <v>May</v>
      </c>
      <c r="G13738" t="s">
        <v>101</v>
      </c>
      <c r="H13738" t="s">
        <v>11202</v>
      </c>
      <c r="I13738">
        <v>0</v>
      </c>
      <c r="J13738">
        <v>0</v>
      </c>
      <c r="K13738">
        <v>0.04</v>
      </c>
      <c r="L13738">
        <v>0</v>
      </c>
      <c r="M13738">
        <v>0.04</v>
      </c>
    </row>
    <row r="13739" spans="1:19" x14ac:dyDescent="0.2">
      <c r="A13739" t="s">
        <v>11203</v>
      </c>
      <c r="B13739" t="s">
        <v>32</v>
      </c>
      <c r="C13739">
        <v>2010</v>
      </c>
      <c r="D13739" s="1" t="d">
        <v>2002-07-30</v>
      </c>
      <c r="E13739" s="1" t="str">
        <f t="shared" si="428"/>
        <v>2002</v>
      </c>
      <c r="F13739" s="1" t="str">
        <f t="shared" si="429"/>
        <v>Jul</v>
      </c>
      <c r="G13739" t="s">
        <v>28</v>
      </c>
      <c r="H13739" t="s">
        <v>372</v>
      </c>
      <c r="I13739">
        <v>0</v>
      </c>
      <c r="J13739">
        <v>0</v>
      </c>
      <c r="K13739">
        <v>0.04</v>
      </c>
      <c r="L13739">
        <v>0</v>
      </c>
      <c r="M13739">
        <v>0.04</v>
      </c>
    </row>
    <row r="13740" spans="1:19" x14ac:dyDescent="0.2">
      <c r="A13740" t="s">
        <v>11204</v>
      </c>
      <c r="B13740" t="s">
        <v>148</v>
      </c>
      <c r="C13740">
        <v>2009</v>
      </c>
      <c r="D13740" s="1" t="d">
        <v>2003-05-18</v>
      </c>
      <c r="E13740" s="1" t="str">
        <f t="shared" si="428"/>
        <v>2003</v>
      </c>
      <c r="F13740" s="1" t="str">
        <f t="shared" si="429"/>
        <v>May</v>
      </c>
      <c r="G13740" t="s">
        <v>272</v>
      </c>
      <c r="H13740" t="s">
        <v>11205</v>
      </c>
      <c r="I13740">
        <v>0</v>
      </c>
      <c r="J13740">
        <v>0.03</v>
      </c>
      <c r="K13740">
        <v>0</v>
      </c>
      <c r="L13740">
        <v>0.01</v>
      </c>
      <c r="M13740">
        <v>0.04</v>
      </c>
      <c r="P13740" t="s">
        <v>203</v>
      </c>
      <c r="R13740" t="s">
        <v>11206</v>
      </c>
      <c r="S13740" t="s">
        <v>20</v>
      </c>
    </row>
    <row r="13741" spans="1:19" x14ac:dyDescent="0.2">
      <c r="A13741" t="s">
        <v>11030</v>
      </c>
      <c r="B13741" t="s">
        <v>17</v>
      </c>
      <c r="C13741">
        <v>2007</v>
      </c>
      <c r="D13741" s="1" t="d">
        <v>2019-12-30</v>
      </c>
      <c r="E13741" s="1" t="str">
        <f t="shared" si="428"/>
        <v>2019</v>
      </c>
      <c r="F13741" s="1" t="str">
        <f t="shared" si="429"/>
        <v>Dec</v>
      </c>
      <c r="G13741" t="s">
        <v>86</v>
      </c>
      <c r="H13741" t="s">
        <v>202</v>
      </c>
      <c r="I13741">
        <v>0.03</v>
      </c>
      <c r="J13741">
        <v>0</v>
      </c>
      <c r="K13741">
        <v>0</v>
      </c>
      <c r="L13741">
        <v>0</v>
      </c>
      <c r="M13741">
        <v>0.04</v>
      </c>
      <c r="N13741">
        <v>75</v>
      </c>
      <c r="O13741">
        <v>15</v>
      </c>
      <c r="P13741">
        <v>8.4</v>
      </c>
      <c r="Q13741">
        <v>19</v>
      </c>
      <c r="R13741" t="s">
        <v>2748</v>
      </c>
      <c r="S13741" t="s">
        <v>88</v>
      </c>
    </row>
    <row r="13742" spans="1:19" x14ac:dyDescent="0.2">
      <c r="A13742" t="s">
        <v>11207</v>
      </c>
      <c r="B13742" t="s">
        <v>32</v>
      </c>
      <c r="C13742">
        <v>2006</v>
      </c>
      <c r="D13742" s="1" t="d">
        <v>2003-12-30</v>
      </c>
      <c r="E13742" s="1" t="str">
        <f t="shared" si="428"/>
        <v>2003</v>
      </c>
      <c r="F13742" s="1" t="str">
        <f t="shared" si="429"/>
        <v>Dec</v>
      </c>
      <c r="G13742" t="s">
        <v>50</v>
      </c>
      <c r="H13742" t="s">
        <v>7118</v>
      </c>
      <c r="I13742">
        <v>0.04</v>
      </c>
      <c r="J13742">
        <v>0</v>
      </c>
      <c r="K13742">
        <v>0</v>
      </c>
      <c r="L13742">
        <v>0</v>
      </c>
      <c r="M13742">
        <v>0.04</v>
      </c>
      <c r="N13742">
        <v>47</v>
      </c>
      <c r="O13742">
        <v>4</v>
      </c>
      <c r="P13742" t="s">
        <v>203</v>
      </c>
      <c r="R13742" t="s">
        <v>2049</v>
      </c>
      <c r="S13742" t="s">
        <v>20</v>
      </c>
    </row>
    <row r="13743" spans="1:19" x14ac:dyDescent="0.2">
      <c r="A13743" t="s">
        <v>11208</v>
      </c>
      <c r="B13743" t="s">
        <v>55</v>
      </c>
      <c r="C13743">
        <v>2001</v>
      </c>
      <c r="D13743" s="1" t="d">
        <v>2019-08-15</v>
      </c>
      <c r="E13743" s="1" t="str">
        <f t="shared" si="428"/>
        <v>2019</v>
      </c>
      <c r="F13743" s="1" t="str">
        <f t="shared" si="429"/>
        <v>Aug</v>
      </c>
      <c r="G13743" t="s">
        <v>37</v>
      </c>
      <c r="H13743" t="s">
        <v>1656</v>
      </c>
      <c r="I13743">
        <v>0.02</v>
      </c>
      <c r="J13743">
        <v>0.02</v>
      </c>
      <c r="K13743">
        <v>0</v>
      </c>
      <c r="L13743">
        <v>0.01</v>
      </c>
      <c r="M13743">
        <v>0.04</v>
      </c>
      <c r="N13743">
        <v>59</v>
      </c>
      <c r="O13743">
        <v>9</v>
      </c>
      <c r="P13743">
        <v>5.5</v>
      </c>
      <c r="Q13743">
        <v>4</v>
      </c>
      <c r="R13743" t="s">
        <v>1656</v>
      </c>
      <c r="S13743" t="s">
        <v>88</v>
      </c>
    </row>
    <row r="13744" spans="1:19" x14ac:dyDescent="0.2">
      <c r="A13744" t="s">
        <v>11209</v>
      </c>
      <c r="B13744" t="s">
        <v>104</v>
      </c>
      <c r="C13744">
        <v>1998</v>
      </c>
      <c r="D13744" s="1" t="d">
        <v>2019-05-04</v>
      </c>
      <c r="E13744" s="1" t="str">
        <f t="shared" si="428"/>
        <v>2019</v>
      </c>
      <c r="F13744" s="1" t="str">
        <f t="shared" si="429"/>
        <v>May</v>
      </c>
      <c r="G13744" t="s">
        <v>18</v>
      </c>
      <c r="H13744" t="s">
        <v>234</v>
      </c>
      <c r="I13744">
        <v>0</v>
      </c>
      <c r="J13744">
        <v>0</v>
      </c>
      <c r="K13744">
        <v>0.04</v>
      </c>
      <c r="L13744">
        <v>0</v>
      </c>
      <c r="M13744">
        <v>0.04</v>
      </c>
    </row>
    <row r="13745" spans="1:19" x14ac:dyDescent="0.2">
      <c r="A13745" t="s">
        <v>11210</v>
      </c>
      <c r="B13745" t="s">
        <v>32</v>
      </c>
      <c r="C13745">
        <v>2007</v>
      </c>
      <c r="D13745" s="1" t="d">
        <v>1991-08-02</v>
      </c>
      <c r="E13745" s="1" t="str">
        <f t="shared" si="428"/>
        <v>1991</v>
      </c>
      <c r="F13745" s="1" t="str">
        <f t="shared" si="429"/>
        <v>Aug</v>
      </c>
      <c r="G13745" t="s">
        <v>18</v>
      </c>
      <c r="H13745" t="s">
        <v>1404</v>
      </c>
      <c r="I13745">
        <v>0</v>
      </c>
      <c r="J13745">
        <v>0</v>
      </c>
      <c r="K13745">
        <v>0.04</v>
      </c>
      <c r="L13745">
        <v>0</v>
      </c>
      <c r="M13745">
        <v>0.04</v>
      </c>
    </row>
    <row r="13746" spans="1:19" x14ac:dyDescent="0.2">
      <c r="A13746" t="s">
        <v>11211</v>
      </c>
      <c r="B13746" t="s">
        <v>148</v>
      </c>
      <c r="C13746">
        <v>2016</v>
      </c>
      <c r="D13746" s="1" t="d">
        <v>1991-09-24</v>
      </c>
      <c r="E13746" s="1" t="str">
        <f t="shared" si="428"/>
        <v>1991</v>
      </c>
      <c r="F13746" s="1" t="str">
        <f t="shared" si="429"/>
        <v>Sep</v>
      </c>
      <c r="G13746" t="s">
        <v>272</v>
      </c>
      <c r="H13746" t="s">
        <v>7658</v>
      </c>
      <c r="I13746">
        <v>0</v>
      </c>
      <c r="J13746">
        <v>0.04</v>
      </c>
      <c r="K13746">
        <v>0</v>
      </c>
      <c r="L13746">
        <v>0</v>
      </c>
      <c r="M13746">
        <v>0.04</v>
      </c>
      <c r="N13746">
        <v>78</v>
      </c>
      <c r="O13746">
        <v>57</v>
      </c>
      <c r="P13746">
        <v>8</v>
      </c>
      <c r="Q13746">
        <v>569</v>
      </c>
      <c r="R13746" t="s">
        <v>9739</v>
      </c>
    </row>
    <row r="13747" spans="1:19" x14ac:dyDescent="0.2">
      <c r="A13747" t="s">
        <v>11212</v>
      </c>
      <c r="B13747" t="s">
        <v>159</v>
      </c>
      <c r="C13747">
        <v>2011</v>
      </c>
      <c r="D13747" s="1" t="d">
        <v>2008-06-02</v>
      </c>
      <c r="E13747" s="1" t="str">
        <f t="shared" si="428"/>
        <v>2008</v>
      </c>
      <c r="F13747" s="1" t="str">
        <f t="shared" si="429"/>
        <v>Jun</v>
      </c>
      <c r="G13747" t="s">
        <v>101</v>
      </c>
      <c r="H13747" t="s">
        <v>7990</v>
      </c>
      <c r="I13747">
        <v>0</v>
      </c>
      <c r="J13747">
        <v>0</v>
      </c>
      <c r="K13747">
        <v>0.04</v>
      </c>
      <c r="L13747">
        <v>0</v>
      </c>
      <c r="M13747">
        <v>0.04</v>
      </c>
    </row>
    <row r="13748" spans="1:19" x14ac:dyDescent="0.2">
      <c r="A13748" t="s">
        <v>7052</v>
      </c>
      <c r="B13748" t="s">
        <v>64</v>
      </c>
      <c r="C13748">
        <v>2004</v>
      </c>
      <c r="D13748" s="1" t="d">
        <v>1991-06-09</v>
      </c>
      <c r="E13748" s="1" t="str">
        <f t="shared" si="428"/>
        <v>1991</v>
      </c>
      <c r="F13748" s="1" t="str">
        <f t="shared" si="429"/>
        <v>Jun</v>
      </c>
      <c r="G13748" t="s">
        <v>50</v>
      </c>
      <c r="H13748" t="s">
        <v>134</v>
      </c>
      <c r="I13748">
        <v>0.03</v>
      </c>
      <c r="J13748">
        <v>0.01</v>
      </c>
      <c r="K13748">
        <v>0</v>
      </c>
      <c r="L13748">
        <v>0</v>
      </c>
      <c r="M13748">
        <v>0.04</v>
      </c>
      <c r="N13748">
        <v>61</v>
      </c>
      <c r="O13748">
        <v>7</v>
      </c>
      <c r="P13748" t="s">
        <v>203</v>
      </c>
      <c r="R13748" t="s">
        <v>1196</v>
      </c>
      <c r="S13748" t="s">
        <v>88</v>
      </c>
    </row>
    <row r="13749" spans="1:19" x14ac:dyDescent="0.2">
      <c r="A13749" t="s">
        <v>1322</v>
      </c>
      <c r="B13749" t="s">
        <v>148</v>
      </c>
      <c r="C13749">
        <v>2008</v>
      </c>
      <c r="D13749" s="1" t="d">
        <v>2022-07-14</v>
      </c>
      <c r="E13749" s="1" t="str">
        <f t="shared" si="428"/>
        <v>2022</v>
      </c>
      <c r="F13749" s="1" t="str">
        <f t="shared" si="429"/>
        <v>Jul</v>
      </c>
      <c r="G13749" t="s">
        <v>50</v>
      </c>
      <c r="H13749" t="s">
        <v>222</v>
      </c>
      <c r="I13749">
        <v>0.01</v>
      </c>
      <c r="J13749">
        <v>0.02</v>
      </c>
      <c r="K13749">
        <v>0</v>
      </c>
      <c r="L13749">
        <v>0.01</v>
      </c>
      <c r="M13749">
        <v>0.04</v>
      </c>
      <c r="N13749">
        <v>78</v>
      </c>
      <c r="O13749">
        <v>21</v>
      </c>
      <c r="P13749">
        <v>8.5</v>
      </c>
      <c r="Q13749">
        <v>353</v>
      </c>
      <c r="R13749" t="s">
        <v>222</v>
      </c>
      <c r="S13749" t="s">
        <v>53</v>
      </c>
    </row>
    <row r="13750" spans="1:19" x14ac:dyDescent="0.2">
      <c r="A13750" t="s">
        <v>11213</v>
      </c>
      <c r="B13750" t="s">
        <v>32</v>
      </c>
      <c r="C13750">
        <v>2009</v>
      </c>
      <c r="D13750" s="1" t="d">
        <v>2003-06-20</v>
      </c>
      <c r="E13750" s="1" t="str">
        <f t="shared" si="428"/>
        <v>2003</v>
      </c>
      <c r="F13750" s="1" t="str">
        <f t="shared" si="429"/>
        <v>Jun</v>
      </c>
      <c r="G13750" t="s">
        <v>30</v>
      </c>
      <c r="H13750" t="s">
        <v>372</v>
      </c>
      <c r="I13750">
        <v>0</v>
      </c>
      <c r="J13750">
        <v>0</v>
      </c>
      <c r="K13750">
        <v>0.04</v>
      </c>
      <c r="L13750">
        <v>0</v>
      </c>
      <c r="M13750">
        <v>0.04</v>
      </c>
    </row>
    <row r="13751" spans="1:19" x14ac:dyDescent="0.2">
      <c r="A13751" t="s">
        <v>6417</v>
      </c>
      <c r="B13751" t="s">
        <v>137</v>
      </c>
      <c r="C13751">
        <v>2005</v>
      </c>
      <c r="D13751" s="1" t="d">
        <v>2013-01-15</v>
      </c>
      <c r="E13751" s="1" t="str">
        <f t="shared" si="428"/>
        <v>2013</v>
      </c>
      <c r="F13751" s="1" t="str">
        <f t="shared" si="429"/>
        <v>Jan</v>
      </c>
      <c r="G13751" t="s">
        <v>86</v>
      </c>
      <c r="H13751" t="s">
        <v>222</v>
      </c>
      <c r="I13751">
        <v>0.03</v>
      </c>
      <c r="J13751">
        <v>0.01</v>
      </c>
      <c r="K13751">
        <v>0</v>
      </c>
      <c r="L13751">
        <v>0</v>
      </c>
      <c r="M13751">
        <v>0.04</v>
      </c>
      <c r="N13751">
        <v>61</v>
      </c>
      <c r="O13751">
        <v>20</v>
      </c>
      <c r="P13751" t="s">
        <v>203</v>
      </c>
      <c r="R13751" t="s">
        <v>222</v>
      </c>
      <c r="S13751" t="s">
        <v>88</v>
      </c>
    </row>
    <row r="13752" spans="1:19" x14ac:dyDescent="0.2">
      <c r="A13752" t="s">
        <v>9291</v>
      </c>
      <c r="B13752" t="s">
        <v>44</v>
      </c>
      <c r="C13752">
        <v>2011</v>
      </c>
      <c r="D13752" s="1" t="d">
        <v>2004-01-24</v>
      </c>
      <c r="E13752" s="1" t="str">
        <f t="shared" si="428"/>
        <v>2004</v>
      </c>
      <c r="F13752" s="1" t="str">
        <f t="shared" si="429"/>
        <v>Jan</v>
      </c>
      <c r="G13752" t="s">
        <v>101</v>
      </c>
      <c r="H13752" t="s">
        <v>5573</v>
      </c>
      <c r="I13752">
        <v>0</v>
      </c>
      <c r="J13752">
        <v>0.04</v>
      </c>
      <c r="K13752">
        <v>0</v>
      </c>
      <c r="L13752">
        <v>0</v>
      </c>
      <c r="M13752">
        <v>0.04</v>
      </c>
    </row>
    <row r="13753" spans="1:19" x14ac:dyDescent="0.2">
      <c r="A13753" t="s">
        <v>11214</v>
      </c>
      <c r="B13753" t="s">
        <v>44</v>
      </c>
      <c r="C13753">
        <v>2016</v>
      </c>
      <c r="D13753" s="1" t="d">
        <v>2018-07-10</v>
      </c>
      <c r="E13753" s="1" t="str">
        <f t="shared" si="428"/>
        <v>2018</v>
      </c>
      <c r="F13753" s="1" t="str">
        <f t="shared" si="429"/>
        <v>Jul</v>
      </c>
      <c r="G13753" t="s">
        <v>37</v>
      </c>
      <c r="H13753" t="s">
        <v>71</v>
      </c>
      <c r="I13753">
        <v>0.02</v>
      </c>
      <c r="J13753">
        <v>0.02</v>
      </c>
      <c r="K13753">
        <v>0</v>
      </c>
      <c r="L13753">
        <v>0</v>
      </c>
      <c r="M13753">
        <v>0.04</v>
      </c>
      <c r="P13753" t="s">
        <v>203</v>
      </c>
      <c r="R13753" t="s">
        <v>82</v>
      </c>
      <c r="S13753" t="s">
        <v>53</v>
      </c>
    </row>
    <row r="13754" spans="1:19" x14ac:dyDescent="0.2">
      <c r="A13754" t="s">
        <v>11215</v>
      </c>
      <c r="B13754" t="s">
        <v>79</v>
      </c>
      <c r="C13754">
        <v>2011</v>
      </c>
      <c r="D13754" s="1" t="d">
        <v>2014-07-12</v>
      </c>
      <c r="E13754" s="1" t="str">
        <f t="shared" si="428"/>
        <v>2014</v>
      </c>
      <c r="F13754" s="1" t="str">
        <f t="shared" si="429"/>
        <v>Jul</v>
      </c>
      <c r="G13754" t="s">
        <v>18</v>
      </c>
      <c r="H13754" t="s">
        <v>5573</v>
      </c>
      <c r="I13754">
        <v>0</v>
      </c>
      <c r="J13754">
        <v>0.04</v>
      </c>
      <c r="K13754">
        <v>0</v>
      </c>
      <c r="L13754">
        <v>0</v>
      </c>
      <c r="M13754">
        <v>0.04</v>
      </c>
    </row>
    <row r="13755" spans="1:19" x14ac:dyDescent="0.2">
      <c r="A13755" t="s">
        <v>6294</v>
      </c>
      <c r="B13755" t="s">
        <v>159</v>
      </c>
      <c r="C13755">
        <v>2006</v>
      </c>
      <c r="D13755" s="1" t="d">
        <v>2001-02-25</v>
      </c>
      <c r="E13755" s="1" t="str">
        <f t="shared" si="428"/>
        <v>2001</v>
      </c>
      <c r="F13755" s="1" t="str">
        <f t="shared" si="429"/>
        <v>Feb</v>
      </c>
      <c r="G13755" t="s">
        <v>34</v>
      </c>
      <c r="H13755" t="s">
        <v>51</v>
      </c>
      <c r="I13755">
        <v>0.04</v>
      </c>
      <c r="J13755">
        <v>0</v>
      </c>
      <c r="K13755">
        <v>0</v>
      </c>
      <c r="L13755">
        <v>0</v>
      </c>
      <c r="M13755">
        <v>0.04</v>
      </c>
      <c r="N13755">
        <v>68</v>
      </c>
      <c r="O13755">
        <v>14</v>
      </c>
      <c r="P13755" t="s">
        <v>203</v>
      </c>
      <c r="R13755" t="s">
        <v>2216</v>
      </c>
      <c r="S13755" t="s">
        <v>88</v>
      </c>
    </row>
    <row r="13756" spans="1:19" x14ac:dyDescent="0.2">
      <c r="A13756" t="s">
        <v>8273</v>
      </c>
      <c r="B13756" t="s">
        <v>17</v>
      </c>
      <c r="C13756">
        <v>2006</v>
      </c>
      <c r="D13756" s="1" t="d">
        <v>1988-07-09</v>
      </c>
      <c r="E13756" s="1" t="str">
        <f t="shared" si="428"/>
        <v>1988</v>
      </c>
      <c r="F13756" s="1" t="str">
        <f t="shared" si="429"/>
        <v>Jul</v>
      </c>
      <c r="G13756" t="s">
        <v>50</v>
      </c>
      <c r="H13756" t="s">
        <v>484</v>
      </c>
      <c r="I13756">
        <v>0.04</v>
      </c>
      <c r="J13756">
        <v>0</v>
      </c>
      <c r="K13756">
        <v>0</v>
      </c>
      <c r="L13756">
        <v>0</v>
      </c>
      <c r="M13756">
        <v>0.04</v>
      </c>
      <c r="N13756">
        <v>65</v>
      </c>
      <c r="O13756">
        <v>15</v>
      </c>
      <c r="P13756">
        <v>5.7</v>
      </c>
      <c r="Q13756">
        <v>7</v>
      </c>
      <c r="R13756" t="s">
        <v>2205</v>
      </c>
      <c r="S13756" t="s">
        <v>112</v>
      </c>
    </row>
    <row r="13757" spans="1:19" x14ac:dyDescent="0.2">
      <c r="A13757" t="s">
        <v>11216</v>
      </c>
      <c r="B13757" t="s">
        <v>32</v>
      </c>
      <c r="C13757">
        <v>2010</v>
      </c>
      <c r="D13757" s="1" t="d">
        <v>1991-10-05</v>
      </c>
      <c r="E13757" s="1" t="str">
        <f t="shared" si="428"/>
        <v>1991</v>
      </c>
      <c r="F13757" s="1" t="str">
        <f t="shared" si="429"/>
        <v>Oct</v>
      </c>
      <c r="G13757" t="s">
        <v>39</v>
      </c>
      <c r="H13757" t="s">
        <v>484</v>
      </c>
      <c r="I13757">
        <v>0.04</v>
      </c>
      <c r="J13757">
        <v>0</v>
      </c>
      <c r="K13757">
        <v>0</v>
      </c>
      <c r="L13757">
        <v>0</v>
      </c>
      <c r="M13757">
        <v>0.04</v>
      </c>
    </row>
    <row r="13758" spans="1:19" x14ac:dyDescent="0.2">
      <c r="A13758" t="s">
        <v>11217</v>
      </c>
      <c r="B13758" t="s">
        <v>32</v>
      </c>
      <c r="C13758">
        <v>2008</v>
      </c>
      <c r="D13758" s="1" t="d">
        <v>1999-09-09</v>
      </c>
      <c r="E13758" s="1" t="str">
        <f t="shared" si="428"/>
        <v>1999</v>
      </c>
      <c r="F13758" s="1" t="str">
        <f t="shared" si="429"/>
        <v>Sep</v>
      </c>
      <c r="G13758" t="s">
        <v>28</v>
      </c>
      <c r="H13758" t="s">
        <v>8098</v>
      </c>
      <c r="I13758">
        <v>0.04</v>
      </c>
      <c r="J13758">
        <v>0</v>
      </c>
      <c r="K13758">
        <v>0</v>
      </c>
      <c r="L13758">
        <v>0</v>
      </c>
      <c r="M13758">
        <v>0.04</v>
      </c>
      <c r="P13758" t="s">
        <v>203</v>
      </c>
      <c r="R13758" t="s">
        <v>11218</v>
      </c>
      <c r="S13758" t="s">
        <v>88</v>
      </c>
    </row>
    <row r="13759" spans="1:19" x14ac:dyDescent="0.2">
      <c r="A13759" t="s">
        <v>11219</v>
      </c>
      <c r="B13759" t="s">
        <v>104</v>
      </c>
      <c r="C13759">
        <v>1995</v>
      </c>
      <c r="D13759" s="1" t="d">
        <v>1994-12-16</v>
      </c>
      <c r="E13759" s="1" t="str">
        <f t="shared" si="428"/>
        <v>1994</v>
      </c>
      <c r="F13759" s="1" t="str">
        <f t="shared" si="429"/>
        <v>Dec</v>
      </c>
      <c r="G13759" t="s">
        <v>37</v>
      </c>
      <c r="H13759" t="s">
        <v>1836</v>
      </c>
      <c r="I13759">
        <v>0.02</v>
      </c>
      <c r="J13759">
        <v>0.02</v>
      </c>
      <c r="K13759">
        <v>0</v>
      </c>
      <c r="L13759">
        <v>0</v>
      </c>
      <c r="M13759">
        <v>0.04</v>
      </c>
    </row>
    <row r="13760" spans="1:19" x14ac:dyDescent="0.2">
      <c r="A13760" t="s">
        <v>7823</v>
      </c>
      <c r="B13760" t="s">
        <v>159</v>
      </c>
      <c r="C13760">
        <v>2012</v>
      </c>
      <c r="D13760" s="1" t="d">
        <v>2010-04-07</v>
      </c>
      <c r="E13760" s="1" t="str">
        <f t="shared" si="428"/>
        <v>2010</v>
      </c>
      <c r="F13760" s="1" t="str">
        <f t="shared" si="429"/>
        <v>Apr</v>
      </c>
      <c r="G13760" t="s">
        <v>28</v>
      </c>
      <c r="H13760" t="s">
        <v>1263</v>
      </c>
      <c r="I13760">
        <v>0</v>
      </c>
      <c r="J13760">
        <v>0</v>
      </c>
      <c r="K13760">
        <v>0.04</v>
      </c>
      <c r="L13760">
        <v>0</v>
      </c>
      <c r="M13760">
        <v>0.04</v>
      </c>
    </row>
    <row r="13761" spans="1:19" x14ac:dyDescent="0.2">
      <c r="A13761" t="s">
        <v>11220</v>
      </c>
      <c r="B13761" t="s">
        <v>44</v>
      </c>
      <c r="C13761">
        <v>2007</v>
      </c>
      <c r="D13761" s="1" t="d">
        <v>2002-09-11</v>
      </c>
      <c r="E13761" s="1" t="str">
        <f t="shared" si="428"/>
        <v>2002</v>
      </c>
      <c r="F13761" s="1" t="str">
        <f t="shared" si="429"/>
        <v>Sep</v>
      </c>
      <c r="G13761" t="s">
        <v>30</v>
      </c>
      <c r="H13761" t="s">
        <v>4833</v>
      </c>
      <c r="I13761">
        <v>0.04</v>
      </c>
      <c r="J13761">
        <v>0</v>
      </c>
      <c r="K13761">
        <v>0</v>
      </c>
      <c r="L13761">
        <v>0</v>
      </c>
      <c r="M13761">
        <v>0.04</v>
      </c>
      <c r="P13761" t="s">
        <v>203</v>
      </c>
      <c r="R13761" t="s">
        <v>1996</v>
      </c>
      <c r="S13761" t="s">
        <v>20</v>
      </c>
    </row>
    <row r="13762" spans="1:19" x14ac:dyDescent="0.2">
      <c r="A13762" t="s">
        <v>10922</v>
      </c>
      <c r="B13762" t="s">
        <v>49</v>
      </c>
      <c r="C13762">
        <v>2012</v>
      </c>
      <c r="D13762" s="1" t="d">
        <v>1997-11-19</v>
      </c>
      <c r="E13762" s="1" t="str">
        <f t="shared" si="428"/>
        <v>1997</v>
      </c>
      <c r="F13762" s="1" t="str">
        <f t="shared" si="429"/>
        <v>Nov</v>
      </c>
      <c r="G13762" t="s">
        <v>24</v>
      </c>
      <c r="H13762" t="s">
        <v>1091</v>
      </c>
      <c r="I13762">
        <v>0.04</v>
      </c>
      <c r="J13762">
        <v>0</v>
      </c>
      <c r="K13762">
        <v>0</v>
      </c>
      <c r="L13762">
        <v>0.01</v>
      </c>
      <c r="M13762">
        <v>0.04</v>
      </c>
      <c r="N13762">
        <v>62</v>
      </c>
      <c r="O13762">
        <v>19</v>
      </c>
      <c r="P13762">
        <v>4.9000000000000004</v>
      </c>
      <c r="Q13762">
        <v>22</v>
      </c>
      <c r="R13762" t="s">
        <v>11221</v>
      </c>
      <c r="S13762" t="s">
        <v>20</v>
      </c>
    </row>
    <row r="13763" spans="1:19" x14ac:dyDescent="0.2">
      <c r="A13763" t="s">
        <v>11222</v>
      </c>
      <c r="B13763" t="s">
        <v>148</v>
      </c>
      <c r="C13763">
        <v>2006</v>
      </c>
      <c r="D13763" s="1" t="d">
        <v>1992-12-19</v>
      </c>
      <c r="E13763" s="1" t="str">
        <f t="shared" ref="E13763:E13826" si="430">TEXT(D13763,"yyyy")</f>
        <v>1992</v>
      </c>
      <c r="F13763" s="1" t="str">
        <f t="shared" ref="F13763:F13826" si="431">TEXT(D13763,"mmm")</f>
        <v>Dec</v>
      </c>
      <c r="G13763" t="s">
        <v>272</v>
      </c>
      <c r="H13763" t="s">
        <v>111</v>
      </c>
      <c r="I13763">
        <v>0</v>
      </c>
      <c r="J13763">
        <v>0.03</v>
      </c>
      <c r="K13763">
        <v>0</v>
      </c>
      <c r="L13763">
        <v>0.01</v>
      </c>
      <c r="M13763">
        <v>0.04</v>
      </c>
      <c r="N13763">
        <v>77</v>
      </c>
      <c r="O13763">
        <v>41</v>
      </c>
      <c r="P13763">
        <v>7.9</v>
      </c>
      <c r="Q13763">
        <v>349</v>
      </c>
      <c r="R13763" t="s">
        <v>11223</v>
      </c>
      <c r="S13763" t="s">
        <v>88</v>
      </c>
    </row>
    <row r="13764" spans="1:19" x14ac:dyDescent="0.2">
      <c r="A13764" t="s">
        <v>11224</v>
      </c>
      <c r="B13764" t="s">
        <v>104</v>
      </c>
      <c r="C13764">
        <v>1998</v>
      </c>
      <c r="D13764" s="1" t="d">
        <v>2003-04-28</v>
      </c>
      <c r="E13764" s="1" t="str">
        <f t="shared" si="430"/>
        <v>2003</v>
      </c>
      <c r="F13764" s="1" t="str">
        <f t="shared" si="431"/>
        <v>Apr</v>
      </c>
      <c r="G13764" t="s">
        <v>18</v>
      </c>
      <c r="H13764" t="s">
        <v>226</v>
      </c>
      <c r="I13764">
        <v>0.02</v>
      </c>
      <c r="J13764">
        <v>0.02</v>
      </c>
      <c r="K13764">
        <v>0</v>
      </c>
      <c r="L13764">
        <v>0</v>
      </c>
      <c r="M13764">
        <v>0.04</v>
      </c>
    </row>
    <row r="13765" spans="1:19" x14ac:dyDescent="0.2">
      <c r="A13765" t="s">
        <v>6258</v>
      </c>
      <c r="B13765" t="s">
        <v>95</v>
      </c>
      <c r="C13765">
        <v>2000</v>
      </c>
      <c r="D13765" s="1" t="d">
        <v>1992-08-30</v>
      </c>
      <c r="E13765" s="1" t="str">
        <f t="shared" si="430"/>
        <v>1992</v>
      </c>
      <c r="F13765" s="1" t="str">
        <f t="shared" si="431"/>
        <v>Aug</v>
      </c>
      <c r="G13765" t="s">
        <v>18</v>
      </c>
      <c r="H13765" t="s">
        <v>234</v>
      </c>
      <c r="I13765">
        <v>0.04</v>
      </c>
      <c r="J13765">
        <v>0</v>
      </c>
      <c r="K13765">
        <v>0</v>
      </c>
      <c r="L13765">
        <v>0</v>
      </c>
      <c r="M13765">
        <v>0.04</v>
      </c>
    </row>
    <row r="13766" spans="1:19" x14ac:dyDescent="0.2">
      <c r="A13766" t="s">
        <v>11225</v>
      </c>
      <c r="B13766" t="s">
        <v>49</v>
      </c>
      <c r="C13766">
        <v>2010</v>
      </c>
      <c r="D13766" s="1" t="d">
        <v>2014-07-17</v>
      </c>
      <c r="E13766" s="1" t="str">
        <f t="shared" si="430"/>
        <v>2014</v>
      </c>
      <c r="F13766" s="1" t="str">
        <f t="shared" si="431"/>
        <v>Jul</v>
      </c>
      <c r="G13766" t="s">
        <v>18</v>
      </c>
      <c r="H13766" t="s">
        <v>933</v>
      </c>
      <c r="I13766">
        <v>0</v>
      </c>
      <c r="J13766">
        <v>0</v>
      </c>
      <c r="K13766">
        <v>0.04</v>
      </c>
      <c r="L13766">
        <v>0</v>
      </c>
      <c r="M13766">
        <v>0.04</v>
      </c>
    </row>
    <row r="13767" spans="1:19" x14ac:dyDescent="0.2">
      <c r="A13767" t="s">
        <v>11226</v>
      </c>
      <c r="B13767" t="s">
        <v>95</v>
      </c>
      <c r="C13767">
        <v>1998</v>
      </c>
      <c r="D13767" s="1" t="d">
        <v>2003-04-02</v>
      </c>
      <c r="E13767" s="1" t="str">
        <f t="shared" si="430"/>
        <v>2003</v>
      </c>
      <c r="F13767" s="1" t="str">
        <f t="shared" si="431"/>
        <v>Apr</v>
      </c>
      <c r="G13767" t="s">
        <v>18</v>
      </c>
      <c r="H13767" t="s">
        <v>234</v>
      </c>
      <c r="I13767">
        <v>0.04</v>
      </c>
      <c r="J13767">
        <v>0</v>
      </c>
      <c r="K13767">
        <v>0</v>
      </c>
      <c r="L13767">
        <v>0</v>
      </c>
      <c r="M13767">
        <v>0.04</v>
      </c>
    </row>
    <row r="13768" spans="1:19" x14ac:dyDescent="0.2">
      <c r="A13768" t="s">
        <v>11227</v>
      </c>
      <c r="B13768" t="s">
        <v>32</v>
      </c>
      <c r="C13768">
        <v>2010</v>
      </c>
      <c r="D13768" s="1" t="d">
        <v>2009-06-12</v>
      </c>
      <c r="E13768" s="1" t="str">
        <f t="shared" si="430"/>
        <v>2009</v>
      </c>
      <c r="F13768" s="1" t="str">
        <f t="shared" si="431"/>
        <v>Jun</v>
      </c>
      <c r="G13768" t="s">
        <v>50</v>
      </c>
      <c r="H13768" t="s">
        <v>372</v>
      </c>
      <c r="I13768">
        <v>0</v>
      </c>
      <c r="J13768">
        <v>0</v>
      </c>
      <c r="K13768">
        <v>0.04</v>
      </c>
      <c r="L13768">
        <v>0</v>
      </c>
      <c r="M13768">
        <v>0.04</v>
      </c>
    </row>
    <row r="13769" spans="1:19" x14ac:dyDescent="0.2">
      <c r="A13769" t="s">
        <v>5999</v>
      </c>
      <c r="B13769" t="s">
        <v>1043</v>
      </c>
      <c r="C13769">
        <v>1994</v>
      </c>
      <c r="D13769" s="1" t="d">
        <v>2007-06-14</v>
      </c>
      <c r="E13769" s="1" t="str">
        <f t="shared" si="430"/>
        <v>2007</v>
      </c>
      <c r="F13769" s="1" t="str">
        <f t="shared" si="431"/>
        <v>Jun</v>
      </c>
      <c r="G13769" t="s">
        <v>18</v>
      </c>
      <c r="H13769" t="s">
        <v>151</v>
      </c>
      <c r="I13769">
        <v>0</v>
      </c>
      <c r="J13769">
        <v>0</v>
      </c>
      <c r="K13769">
        <v>0.04</v>
      </c>
      <c r="L13769">
        <v>0</v>
      </c>
      <c r="M13769">
        <v>0.04</v>
      </c>
    </row>
    <row r="13770" spans="1:19" x14ac:dyDescent="0.2">
      <c r="A13770" t="s">
        <v>11228</v>
      </c>
      <c r="B13770" t="s">
        <v>1043</v>
      </c>
      <c r="C13770">
        <v>1996</v>
      </c>
      <c r="D13770" s="1" t="d">
        <v>1999-07-28</v>
      </c>
      <c r="E13770" s="1" t="str">
        <f t="shared" si="430"/>
        <v>1999</v>
      </c>
      <c r="F13770" s="1" t="str">
        <f t="shared" si="431"/>
        <v>Jul</v>
      </c>
      <c r="G13770" t="s">
        <v>101</v>
      </c>
      <c r="H13770" t="s">
        <v>11229</v>
      </c>
      <c r="I13770">
        <v>0</v>
      </c>
      <c r="J13770">
        <v>0</v>
      </c>
      <c r="K13770">
        <v>0.04</v>
      </c>
      <c r="L13770">
        <v>0</v>
      </c>
      <c r="M13770">
        <v>0.04</v>
      </c>
    </row>
    <row r="13771" spans="1:19" x14ac:dyDescent="0.2">
      <c r="A13771" t="s">
        <v>11230</v>
      </c>
      <c r="B13771" t="s">
        <v>159</v>
      </c>
      <c r="C13771">
        <v>2006</v>
      </c>
      <c r="D13771" s="1" t="d">
        <v>2018-11-13</v>
      </c>
      <c r="E13771" s="1" t="str">
        <f t="shared" si="430"/>
        <v>2018</v>
      </c>
      <c r="F13771" s="1" t="str">
        <f t="shared" si="431"/>
        <v>Nov</v>
      </c>
      <c r="G13771" t="s">
        <v>34</v>
      </c>
      <c r="H13771" t="s">
        <v>234</v>
      </c>
      <c r="I13771">
        <v>0.02</v>
      </c>
      <c r="J13771">
        <v>0</v>
      </c>
      <c r="K13771">
        <v>0.02</v>
      </c>
      <c r="L13771">
        <v>0</v>
      </c>
      <c r="M13771">
        <v>0.04</v>
      </c>
      <c r="N13771">
        <v>78</v>
      </c>
      <c r="O13771">
        <v>22</v>
      </c>
      <c r="P13771">
        <v>7.2</v>
      </c>
      <c r="Q13771">
        <v>21</v>
      </c>
      <c r="R13771" t="s">
        <v>240</v>
      </c>
      <c r="S13771" t="s">
        <v>53</v>
      </c>
    </row>
    <row r="13772" spans="1:19" x14ac:dyDescent="0.2">
      <c r="A13772" t="s">
        <v>11231</v>
      </c>
      <c r="B13772" t="s">
        <v>1015</v>
      </c>
      <c r="C13772">
        <v>2012</v>
      </c>
      <c r="D13772" s="1" t="d">
        <v>1990-01-24</v>
      </c>
      <c r="E13772" s="1" t="str">
        <f t="shared" si="430"/>
        <v>1990</v>
      </c>
      <c r="F13772" s="1" t="str">
        <f t="shared" si="431"/>
        <v>Jan</v>
      </c>
      <c r="G13772" t="s">
        <v>50</v>
      </c>
      <c r="H13772" t="s">
        <v>234</v>
      </c>
      <c r="I13772">
        <v>0</v>
      </c>
      <c r="J13772">
        <v>0</v>
      </c>
      <c r="K13772">
        <v>0.04</v>
      </c>
      <c r="L13772">
        <v>0</v>
      </c>
      <c r="M13772">
        <v>0.04</v>
      </c>
    </row>
    <row r="13773" spans="1:19" x14ac:dyDescent="0.2">
      <c r="A13773" t="s">
        <v>11232</v>
      </c>
      <c r="B13773" t="s">
        <v>55</v>
      </c>
      <c r="C13773">
        <v>2005</v>
      </c>
      <c r="D13773" s="1" t="d">
        <v>2000-08-05</v>
      </c>
      <c r="E13773" s="1" t="str">
        <f t="shared" si="430"/>
        <v>2000</v>
      </c>
      <c r="F13773" s="1" t="str">
        <f t="shared" si="431"/>
        <v>Aug</v>
      </c>
      <c r="G13773" t="s">
        <v>50</v>
      </c>
      <c r="H13773" t="s">
        <v>484</v>
      </c>
      <c r="I13773">
        <v>0.02</v>
      </c>
      <c r="J13773">
        <v>0.02</v>
      </c>
      <c r="K13773">
        <v>0</v>
      </c>
      <c r="L13773">
        <v>0.01</v>
      </c>
      <c r="M13773">
        <v>0.04</v>
      </c>
      <c r="N13773">
        <v>66</v>
      </c>
      <c r="O13773">
        <v>19</v>
      </c>
      <c r="P13773">
        <v>5.8</v>
      </c>
      <c r="Q13773">
        <v>9</v>
      </c>
      <c r="R13773" t="s">
        <v>1170</v>
      </c>
      <c r="S13773" t="s">
        <v>88</v>
      </c>
    </row>
    <row r="13774" spans="1:19" x14ac:dyDescent="0.2">
      <c r="A13774" t="s">
        <v>11233</v>
      </c>
      <c r="B13774" t="s">
        <v>44</v>
      </c>
      <c r="C13774">
        <v>2012</v>
      </c>
      <c r="D13774" s="1" t="d">
        <v>1994-08-04</v>
      </c>
      <c r="E13774" s="1" t="str">
        <f t="shared" si="430"/>
        <v>1994</v>
      </c>
      <c r="F13774" s="1" t="str">
        <f t="shared" si="431"/>
        <v>Aug</v>
      </c>
      <c r="G13774" t="s">
        <v>18</v>
      </c>
      <c r="H13774" t="s">
        <v>51</v>
      </c>
      <c r="I13774">
        <v>0.04</v>
      </c>
      <c r="J13774">
        <v>0</v>
      </c>
      <c r="K13774">
        <v>0</v>
      </c>
      <c r="L13774">
        <v>0</v>
      </c>
      <c r="M13774">
        <v>0.04</v>
      </c>
    </row>
    <row r="13775" spans="1:19" x14ac:dyDescent="0.2">
      <c r="A13775" t="s">
        <v>11234</v>
      </c>
      <c r="B13775" t="s">
        <v>148</v>
      </c>
      <c r="C13775">
        <v>2003</v>
      </c>
      <c r="D13775" s="1" t="d">
        <v>2011-12-27</v>
      </c>
      <c r="E13775" s="1" t="str">
        <f t="shared" si="430"/>
        <v>2011</v>
      </c>
      <c r="F13775" s="1" t="str">
        <f t="shared" si="431"/>
        <v>Dec</v>
      </c>
      <c r="G13775" t="s">
        <v>272</v>
      </c>
      <c r="H13775" t="s">
        <v>45</v>
      </c>
      <c r="I13775">
        <v>0.02</v>
      </c>
      <c r="J13775">
        <v>0.02</v>
      </c>
      <c r="K13775">
        <v>0</v>
      </c>
      <c r="L13775">
        <v>0</v>
      </c>
      <c r="M13775">
        <v>0.04</v>
      </c>
      <c r="N13775">
        <v>84</v>
      </c>
      <c r="O13775">
        <v>25</v>
      </c>
      <c r="P13775">
        <v>8.6999999999999993</v>
      </c>
      <c r="Q13775">
        <v>119</v>
      </c>
      <c r="R13775" t="s">
        <v>733</v>
      </c>
      <c r="S13775" t="s">
        <v>88</v>
      </c>
    </row>
    <row r="13776" spans="1:19" x14ac:dyDescent="0.2">
      <c r="A13776" t="s">
        <v>5000</v>
      </c>
      <c r="B13776" t="s">
        <v>32</v>
      </c>
      <c r="C13776">
        <v>2009</v>
      </c>
      <c r="D13776" s="1" t="d">
        <v>2007-03-09</v>
      </c>
      <c r="E13776" s="1" t="str">
        <f t="shared" si="430"/>
        <v>2007</v>
      </c>
      <c r="F13776" s="1" t="str">
        <f t="shared" si="431"/>
        <v>Mar</v>
      </c>
      <c r="G13776" t="s">
        <v>37</v>
      </c>
      <c r="H13776" t="s">
        <v>4622</v>
      </c>
      <c r="I13776">
        <v>0.04</v>
      </c>
      <c r="J13776">
        <v>0</v>
      </c>
      <c r="K13776">
        <v>0</v>
      </c>
      <c r="L13776">
        <v>0</v>
      </c>
      <c r="M13776">
        <v>0.04</v>
      </c>
      <c r="P13776" t="s">
        <v>203</v>
      </c>
      <c r="R13776" t="s">
        <v>1642</v>
      </c>
      <c r="S13776" t="s">
        <v>112</v>
      </c>
    </row>
    <row r="13777" spans="1:19" x14ac:dyDescent="0.2">
      <c r="A13777" t="s">
        <v>11235</v>
      </c>
      <c r="B13777" t="s">
        <v>159</v>
      </c>
      <c r="C13777">
        <v>2011</v>
      </c>
      <c r="D13777" s="1" t="d">
        <v>2022-02-15</v>
      </c>
      <c r="E13777" s="1" t="str">
        <f t="shared" si="430"/>
        <v>2022</v>
      </c>
      <c r="F13777" s="1" t="str">
        <f t="shared" si="431"/>
        <v>Feb</v>
      </c>
      <c r="G13777" t="s">
        <v>101</v>
      </c>
      <c r="H13777" t="s">
        <v>7990</v>
      </c>
      <c r="I13777">
        <v>0</v>
      </c>
      <c r="J13777">
        <v>0</v>
      </c>
      <c r="K13777">
        <v>0.04</v>
      </c>
      <c r="L13777">
        <v>0</v>
      </c>
      <c r="M13777">
        <v>0.04</v>
      </c>
    </row>
    <row r="13778" spans="1:19" x14ac:dyDescent="0.2">
      <c r="A13778" t="s">
        <v>11236</v>
      </c>
      <c r="B13778" t="s">
        <v>75</v>
      </c>
      <c r="C13778">
        <v>2016</v>
      </c>
      <c r="D13778" s="1" t="d">
        <v>2011-05-27</v>
      </c>
      <c r="E13778" s="1" t="str">
        <f t="shared" si="430"/>
        <v>2011</v>
      </c>
      <c r="F13778" s="1" t="str">
        <f t="shared" si="431"/>
        <v>May</v>
      </c>
      <c r="G13778" t="s">
        <v>101</v>
      </c>
      <c r="H13778" t="s">
        <v>2780</v>
      </c>
      <c r="I13778">
        <v>0.03</v>
      </c>
      <c r="J13778">
        <v>0</v>
      </c>
      <c r="K13778">
        <v>0</v>
      </c>
      <c r="L13778">
        <v>0.01</v>
      </c>
      <c r="M13778">
        <v>0.04</v>
      </c>
      <c r="N13778">
        <v>72</v>
      </c>
      <c r="O13778">
        <v>26</v>
      </c>
      <c r="P13778">
        <v>8.3000000000000007</v>
      </c>
      <c r="Q13778">
        <v>19</v>
      </c>
      <c r="R13778" t="s">
        <v>6843</v>
      </c>
      <c r="S13778" t="s">
        <v>88</v>
      </c>
    </row>
    <row r="13779" spans="1:19" x14ac:dyDescent="0.2">
      <c r="A13779" t="s">
        <v>7649</v>
      </c>
      <c r="B13779" t="s">
        <v>17</v>
      </c>
      <c r="C13779">
        <v>2007</v>
      </c>
      <c r="D13779" s="1" t="d">
        <v>2015-05-24</v>
      </c>
      <c r="E13779" s="1" t="str">
        <f t="shared" si="430"/>
        <v>2015</v>
      </c>
      <c r="F13779" s="1" t="str">
        <f t="shared" si="431"/>
        <v>May</v>
      </c>
      <c r="G13779" t="s">
        <v>101</v>
      </c>
      <c r="H13779" t="s">
        <v>1830</v>
      </c>
      <c r="I13779">
        <v>0.04</v>
      </c>
      <c r="J13779">
        <v>0</v>
      </c>
      <c r="K13779">
        <v>0</v>
      </c>
      <c r="L13779">
        <v>0</v>
      </c>
      <c r="M13779">
        <v>0.04</v>
      </c>
      <c r="P13779" t="s">
        <v>203</v>
      </c>
      <c r="R13779" t="s">
        <v>3244</v>
      </c>
      <c r="S13779" t="s">
        <v>20</v>
      </c>
    </row>
    <row r="13780" spans="1:19" x14ac:dyDescent="0.2">
      <c r="A13780" t="s">
        <v>4014</v>
      </c>
      <c r="B13780" t="s">
        <v>148</v>
      </c>
      <c r="C13780">
        <v>2011</v>
      </c>
      <c r="D13780" s="1" t="d">
        <v>1995-09-24</v>
      </c>
      <c r="E13780" s="1" t="str">
        <f t="shared" si="430"/>
        <v>1995</v>
      </c>
      <c r="F13780" s="1" t="str">
        <f t="shared" si="431"/>
        <v>Sep</v>
      </c>
      <c r="G13780" t="s">
        <v>18</v>
      </c>
      <c r="H13780" t="s">
        <v>151</v>
      </c>
      <c r="I13780">
        <v>0</v>
      </c>
      <c r="J13780">
        <v>0.03</v>
      </c>
      <c r="K13780">
        <v>0</v>
      </c>
      <c r="L13780">
        <v>0.01</v>
      </c>
      <c r="M13780">
        <v>0.04</v>
      </c>
      <c r="N13780">
        <v>66</v>
      </c>
      <c r="O13780">
        <v>5</v>
      </c>
      <c r="P13780">
        <v>7.3</v>
      </c>
      <c r="Q13780">
        <v>43</v>
      </c>
      <c r="R13780" t="s">
        <v>151</v>
      </c>
      <c r="S13780" t="s">
        <v>20</v>
      </c>
    </row>
    <row r="13781" spans="1:19" x14ac:dyDescent="0.2">
      <c r="A13781" t="s">
        <v>11237</v>
      </c>
      <c r="B13781" t="s">
        <v>57</v>
      </c>
      <c r="C13781">
        <v>1995</v>
      </c>
      <c r="D13781" s="1" t="d">
        <v>1998-03-18</v>
      </c>
      <c r="E13781" s="1" t="str">
        <f t="shared" si="430"/>
        <v>1998</v>
      </c>
      <c r="F13781" s="1" t="str">
        <f t="shared" si="431"/>
        <v>Mar</v>
      </c>
      <c r="G13781" t="s">
        <v>28</v>
      </c>
      <c r="H13781" t="s">
        <v>8314</v>
      </c>
      <c r="I13781">
        <v>0</v>
      </c>
      <c r="J13781">
        <v>0</v>
      </c>
      <c r="K13781">
        <v>0.04</v>
      </c>
      <c r="L13781">
        <v>0</v>
      </c>
      <c r="M13781">
        <v>0.04</v>
      </c>
    </row>
    <row r="13782" spans="1:19" x14ac:dyDescent="0.2">
      <c r="A13782" t="s">
        <v>11238</v>
      </c>
      <c r="B13782" t="s">
        <v>137</v>
      </c>
      <c r="C13782">
        <v>2005</v>
      </c>
      <c r="D13782" s="1" t="d">
        <v>1997-09-20</v>
      </c>
      <c r="E13782" s="1" t="str">
        <f t="shared" si="430"/>
        <v>1997</v>
      </c>
      <c r="F13782" s="1" t="str">
        <f t="shared" si="431"/>
        <v>Sep</v>
      </c>
      <c r="G13782" t="s">
        <v>272</v>
      </c>
      <c r="H13782" t="s">
        <v>51</v>
      </c>
      <c r="I13782">
        <v>0.03</v>
      </c>
      <c r="J13782">
        <v>0.01</v>
      </c>
      <c r="K13782">
        <v>0</v>
      </c>
      <c r="L13782">
        <v>0</v>
      </c>
      <c r="M13782">
        <v>0.04</v>
      </c>
      <c r="N13782">
        <v>66</v>
      </c>
      <c r="O13782">
        <v>17</v>
      </c>
      <c r="P13782">
        <v>6.9</v>
      </c>
      <c r="Q13782">
        <v>7</v>
      </c>
      <c r="R13782" t="s">
        <v>8549</v>
      </c>
      <c r="S13782" t="s">
        <v>88</v>
      </c>
    </row>
    <row r="13783" spans="1:19" x14ac:dyDescent="0.2">
      <c r="A13783" t="s">
        <v>1954</v>
      </c>
      <c r="B13783" t="s">
        <v>148</v>
      </c>
      <c r="C13783" t="s">
        <v>286</v>
      </c>
      <c r="D13783" s="1" t="d">
        <v>2008-03-05</v>
      </c>
      <c r="E13783" s="1" t="str">
        <f t="shared" si="430"/>
        <v>2008</v>
      </c>
      <c r="F13783" s="1" t="str">
        <f t="shared" si="431"/>
        <v>Mar</v>
      </c>
      <c r="G13783" t="s">
        <v>24</v>
      </c>
      <c r="H13783" t="s">
        <v>648</v>
      </c>
      <c r="I13783">
        <v>0</v>
      </c>
      <c r="J13783">
        <v>0.03</v>
      </c>
      <c r="K13783">
        <v>0</v>
      </c>
      <c r="L13783">
        <v>0.01</v>
      </c>
      <c r="M13783">
        <v>0.04</v>
      </c>
      <c r="N13783">
        <v>87</v>
      </c>
      <c r="O13783">
        <v>25</v>
      </c>
      <c r="P13783">
        <v>7.9</v>
      </c>
      <c r="Q13783">
        <v>463</v>
      </c>
      <c r="R13783" t="s">
        <v>648</v>
      </c>
      <c r="S13783" t="s">
        <v>20</v>
      </c>
    </row>
    <row r="13784" spans="1:19" x14ac:dyDescent="0.2">
      <c r="A13784" t="s">
        <v>11033</v>
      </c>
      <c r="B13784" t="s">
        <v>49</v>
      </c>
      <c r="C13784">
        <v>2015</v>
      </c>
      <c r="D13784" s="1" t="d">
        <v>2013-04-24</v>
      </c>
      <c r="E13784" s="1" t="str">
        <f t="shared" si="430"/>
        <v>2013</v>
      </c>
      <c r="F13784" s="1" t="str">
        <f t="shared" si="431"/>
        <v>Apr</v>
      </c>
      <c r="G13784" t="s">
        <v>50</v>
      </c>
      <c r="H13784" t="s">
        <v>5752</v>
      </c>
      <c r="I13784">
        <v>0</v>
      </c>
      <c r="J13784">
        <v>0.03</v>
      </c>
      <c r="K13784">
        <v>0</v>
      </c>
      <c r="L13784">
        <v>0.01</v>
      </c>
      <c r="M13784">
        <v>0.04</v>
      </c>
      <c r="P13784" t="s">
        <v>203</v>
      </c>
      <c r="R13784" t="s">
        <v>11034</v>
      </c>
      <c r="S13784" t="s">
        <v>20</v>
      </c>
    </row>
    <row r="13785" spans="1:19" x14ac:dyDescent="0.2">
      <c r="A13785" t="s">
        <v>11239</v>
      </c>
      <c r="B13785" t="s">
        <v>159</v>
      </c>
      <c r="C13785">
        <v>2012</v>
      </c>
      <c r="D13785" s="1" t="d">
        <v>2018-06-27</v>
      </c>
      <c r="E13785" s="1" t="str">
        <f t="shared" si="430"/>
        <v>2018</v>
      </c>
      <c r="F13785" s="1" t="str">
        <f t="shared" si="431"/>
        <v>Jun</v>
      </c>
      <c r="G13785" t="s">
        <v>50</v>
      </c>
      <c r="H13785" t="s">
        <v>7990</v>
      </c>
      <c r="I13785">
        <v>0</v>
      </c>
      <c r="J13785">
        <v>0</v>
      </c>
      <c r="K13785">
        <v>0.04</v>
      </c>
      <c r="L13785">
        <v>0</v>
      </c>
      <c r="M13785">
        <v>0.04</v>
      </c>
    </row>
    <row r="13786" spans="1:19" x14ac:dyDescent="0.2">
      <c r="A13786" t="s">
        <v>3874</v>
      </c>
      <c r="B13786" t="s">
        <v>189</v>
      </c>
      <c r="C13786">
        <v>2002</v>
      </c>
      <c r="D13786" s="1" t="d">
        <v>2005-05-14</v>
      </c>
      <c r="E13786" s="1" t="str">
        <f t="shared" si="430"/>
        <v>2005</v>
      </c>
      <c r="F13786" s="1" t="str">
        <f t="shared" si="431"/>
        <v>May</v>
      </c>
      <c r="G13786" t="s">
        <v>18</v>
      </c>
      <c r="H13786" t="s">
        <v>71</v>
      </c>
      <c r="I13786">
        <v>0.03</v>
      </c>
      <c r="J13786">
        <v>0.01</v>
      </c>
      <c r="K13786">
        <v>0</v>
      </c>
      <c r="L13786">
        <v>0</v>
      </c>
      <c r="M13786">
        <v>0.04</v>
      </c>
      <c r="N13786">
        <v>70</v>
      </c>
      <c r="O13786">
        <v>12</v>
      </c>
      <c r="P13786" t="s">
        <v>203</v>
      </c>
      <c r="R13786" t="s">
        <v>807</v>
      </c>
      <c r="S13786" t="s">
        <v>88</v>
      </c>
    </row>
    <row r="13787" spans="1:19" x14ac:dyDescent="0.2">
      <c r="A13787" t="s">
        <v>11183</v>
      </c>
      <c r="B13787" t="s">
        <v>49</v>
      </c>
      <c r="C13787">
        <v>2012</v>
      </c>
      <c r="D13787" s="1" t="d">
        <v>2012-08-22</v>
      </c>
      <c r="E13787" s="1" t="str">
        <f t="shared" si="430"/>
        <v>2012</v>
      </c>
      <c r="F13787" s="1" t="str">
        <f t="shared" si="431"/>
        <v>Aug</v>
      </c>
      <c r="G13787" t="s">
        <v>86</v>
      </c>
      <c r="H13787" t="s">
        <v>11184</v>
      </c>
      <c r="I13787">
        <v>0.04</v>
      </c>
      <c r="J13787">
        <v>0</v>
      </c>
      <c r="K13787">
        <v>0</v>
      </c>
      <c r="L13787">
        <v>0</v>
      </c>
      <c r="M13787">
        <v>0.04</v>
      </c>
      <c r="P13787" t="s">
        <v>203</v>
      </c>
      <c r="R13787" t="s">
        <v>204</v>
      </c>
      <c r="S13787" t="s">
        <v>53</v>
      </c>
    </row>
    <row r="13788" spans="1:19" x14ac:dyDescent="0.2">
      <c r="A13788" t="s">
        <v>10163</v>
      </c>
      <c r="B13788" t="s">
        <v>79</v>
      </c>
      <c r="C13788">
        <v>2011</v>
      </c>
      <c r="D13788" s="1" t="d">
        <v>2012-02-16</v>
      </c>
      <c r="E13788" s="1" t="str">
        <f t="shared" si="430"/>
        <v>2012</v>
      </c>
      <c r="F13788" s="1" t="str">
        <f t="shared" si="431"/>
        <v>Feb</v>
      </c>
      <c r="G13788" t="s">
        <v>28</v>
      </c>
      <c r="H13788" t="s">
        <v>5754</v>
      </c>
      <c r="I13788">
        <v>0</v>
      </c>
      <c r="J13788">
        <v>0</v>
      </c>
      <c r="K13788">
        <v>0.04</v>
      </c>
      <c r="L13788">
        <v>0</v>
      </c>
      <c r="M13788">
        <v>0.04</v>
      </c>
      <c r="N13788">
        <v>65</v>
      </c>
      <c r="O13788">
        <v>8</v>
      </c>
      <c r="P13788">
        <v>7.8</v>
      </c>
      <c r="Q13788">
        <v>16</v>
      </c>
      <c r="R13788" t="s">
        <v>5754</v>
      </c>
      <c r="S13788" t="s">
        <v>88</v>
      </c>
    </row>
    <row r="13789" spans="1:19" x14ac:dyDescent="0.2">
      <c r="A13789" t="s">
        <v>2935</v>
      </c>
      <c r="B13789" t="s">
        <v>171</v>
      </c>
      <c r="C13789">
        <v>2014</v>
      </c>
      <c r="D13789" s="1" t="d">
        <v>1988-12-24</v>
      </c>
      <c r="E13789" s="1" t="str">
        <f t="shared" si="430"/>
        <v>1988</v>
      </c>
      <c r="F13789" s="1" t="str">
        <f t="shared" si="431"/>
        <v>Dec</v>
      </c>
      <c r="G13789" t="s">
        <v>50</v>
      </c>
      <c r="H13789" t="s">
        <v>202</v>
      </c>
      <c r="I13789">
        <v>0</v>
      </c>
      <c r="J13789">
        <v>0.04</v>
      </c>
      <c r="K13789">
        <v>0</v>
      </c>
      <c r="L13789">
        <v>0</v>
      </c>
      <c r="M13789">
        <v>0.04</v>
      </c>
      <c r="N13789">
        <v>84</v>
      </c>
      <c r="O13789">
        <v>5</v>
      </c>
      <c r="P13789">
        <v>7.7</v>
      </c>
      <c r="Q13789">
        <v>29</v>
      </c>
      <c r="R13789" t="s">
        <v>2936</v>
      </c>
      <c r="S13789" t="s">
        <v>88</v>
      </c>
    </row>
    <row r="13790" spans="1:19" x14ac:dyDescent="0.2">
      <c r="A13790" t="s">
        <v>11240</v>
      </c>
      <c r="B13790" t="s">
        <v>79</v>
      </c>
      <c r="C13790">
        <v>2014</v>
      </c>
      <c r="D13790" s="1" t="d">
        <v>1992-09-06</v>
      </c>
      <c r="E13790" s="1" t="str">
        <f t="shared" si="430"/>
        <v>1992</v>
      </c>
      <c r="F13790" s="1" t="str">
        <f t="shared" si="431"/>
        <v>Sep</v>
      </c>
      <c r="G13790" t="s">
        <v>101</v>
      </c>
      <c r="H13790" t="s">
        <v>10032</v>
      </c>
      <c r="I13790">
        <v>0</v>
      </c>
      <c r="J13790">
        <v>0</v>
      </c>
      <c r="K13790">
        <v>0.04</v>
      </c>
      <c r="L13790">
        <v>0</v>
      </c>
      <c r="M13790">
        <v>0.04</v>
      </c>
    </row>
    <row r="13791" spans="1:19" x14ac:dyDescent="0.2">
      <c r="A13791" t="s">
        <v>11241</v>
      </c>
      <c r="B13791" t="s">
        <v>148</v>
      </c>
      <c r="C13791">
        <v>2007</v>
      </c>
      <c r="D13791" s="1" t="d">
        <v>2009-04-19</v>
      </c>
      <c r="E13791" s="1" t="str">
        <f t="shared" si="430"/>
        <v>2009</v>
      </c>
      <c r="F13791" s="1" t="str">
        <f t="shared" si="431"/>
        <v>Apr</v>
      </c>
      <c r="G13791" t="s">
        <v>272</v>
      </c>
      <c r="H13791" t="s">
        <v>484</v>
      </c>
      <c r="I13791">
        <v>0.01</v>
      </c>
      <c r="J13791">
        <v>0.03</v>
      </c>
      <c r="K13791">
        <v>0</v>
      </c>
      <c r="L13791">
        <v>0.01</v>
      </c>
      <c r="M13791">
        <v>0.04</v>
      </c>
      <c r="N13791">
        <v>87</v>
      </c>
      <c r="O13791">
        <v>36</v>
      </c>
      <c r="P13791">
        <v>8.6</v>
      </c>
      <c r="Q13791">
        <v>235</v>
      </c>
      <c r="R13791" t="s">
        <v>3360</v>
      </c>
      <c r="S13791" t="s">
        <v>53</v>
      </c>
    </row>
    <row r="13792" spans="1:19" x14ac:dyDescent="0.2">
      <c r="A13792" t="s">
        <v>11242</v>
      </c>
      <c r="B13792" t="s">
        <v>44</v>
      </c>
      <c r="C13792">
        <v>2011</v>
      </c>
      <c r="D13792" s="1" t="d">
        <v>2004-06-05</v>
      </c>
      <c r="E13792" s="1" t="str">
        <f t="shared" si="430"/>
        <v>2004</v>
      </c>
      <c r="F13792" s="1" t="str">
        <f t="shared" si="431"/>
        <v>Jun</v>
      </c>
      <c r="G13792" t="s">
        <v>37</v>
      </c>
      <c r="H13792" t="s">
        <v>1755</v>
      </c>
      <c r="I13792">
        <v>0</v>
      </c>
      <c r="J13792">
        <v>0</v>
      </c>
      <c r="K13792">
        <v>0.04</v>
      </c>
      <c r="L13792">
        <v>0</v>
      </c>
      <c r="M13792">
        <v>0.04</v>
      </c>
    </row>
    <row r="13793" spans="1:19" x14ac:dyDescent="0.2">
      <c r="A13793" t="s">
        <v>11243</v>
      </c>
      <c r="B13793" t="s">
        <v>148</v>
      </c>
      <c r="C13793">
        <v>2001</v>
      </c>
      <c r="D13793" s="1" t="d">
        <v>2012-10-12</v>
      </c>
      <c r="E13793" s="1" t="str">
        <f t="shared" si="430"/>
        <v>2012</v>
      </c>
      <c r="F13793" s="1" t="str">
        <f t="shared" si="431"/>
        <v>Oct</v>
      </c>
      <c r="G13793" t="s">
        <v>272</v>
      </c>
      <c r="H13793" t="s">
        <v>134</v>
      </c>
      <c r="I13793">
        <v>0</v>
      </c>
      <c r="J13793">
        <v>0.04</v>
      </c>
      <c r="K13793">
        <v>0</v>
      </c>
      <c r="L13793">
        <v>0</v>
      </c>
      <c r="M13793">
        <v>0.04</v>
      </c>
    </row>
    <row r="13794" spans="1:19" x14ac:dyDescent="0.2">
      <c r="A13794" t="s">
        <v>6637</v>
      </c>
      <c r="B13794" t="s">
        <v>189</v>
      </c>
      <c r="C13794" t="s">
        <v>286</v>
      </c>
      <c r="D13794" s="1" t="d">
        <v>2003-05-25</v>
      </c>
      <c r="E13794" s="1" t="str">
        <f t="shared" si="430"/>
        <v>2003</v>
      </c>
      <c r="F13794" s="1" t="str">
        <f t="shared" si="431"/>
        <v>May</v>
      </c>
      <c r="G13794" t="s">
        <v>18</v>
      </c>
      <c r="H13794" t="s">
        <v>1091</v>
      </c>
      <c r="I13794">
        <v>0.03</v>
      </c>
      <c r="J13794">
        <v>0.01</v>
      </c>
      <c r="K13794">
        <v>0</v>
      </c>
      <c r="L13794">
        <v>0</v>
      </c>
      <c r="M13794">
        <v>0.04</v>
      </c>
      <c r="N13794">
        <v>81</v>
      </c>
      <c r="O13794">
        <v>15</v>
      </c>
      <c r="P13794">
        <v>7.8</v>
      </c>
      <c r="Q13794">
        <v>5</v>
      </c>
      <c r="R13794" t="s">
        <v>341</v>
      </c>
      <c r="S13794" t="s">
        <v>20</v>
      </c>
    </row>
    <row r="13795" spans="1:19" x14ac:dyDescent="0.2">
      <c r="A13795" t="s">
        <v>11244</v>
      </c>
      <c r="B13795" t="s">
        <v>159</v>
      </c>
      <c r="C13795">
        <v>2009</v>
      </c>
      <c r="D13795" s="1" t="d">
        <v>2008-06-21</v>
      </c>
      <c r="E13795" s="1" t="str">
        <f t="shared" si="430"/>
        <v>2008</v>
      </c>
      <c r="F13795" s="1" t="str">
        <f t="shared" si="431"/>
        <v>Jun</v>
      </c>
      <c r="G13795" t="s">
        <v>50</v>
      </c>
      <c r="H13795" t="s">
        <v>234</v>
      </c>
      <c r="I13795">
        <v>0</v>
      </c>
      <c r="J13795">
        <v>0</v>
      </c>
      <c r="K13795">
        <v>0.04</v>
      </c>
      <c r="L13795">
        <v>0</v>
      </c>
      <c r="M13795">
        <v>0.04</v>
      </c>
    </row>
    <row r="13796" spans="1:19" x14ac:dyDescent="0.2">
      <c r="A13796" t="s">
        <v>11245</v>
      </c>
      <c r="B13796" t="s">
        <v>79</v>
      </c>
      <c r="C13796">
        <v>2016</v>
      </c>
      <c r="D13796" s="1" t="d">
        <v>2011-07-25</v>
      </c>
      <c r="E13796" s="1" t="str">
        <f t="shared" si="430"/>
        <v>2011</v>
      </c>
      <c r="F13796" s="1" t="str">
        <f t="shared" si="431"/>
        <v>Jul</v>
      </c>
      <c r="G13796" t="s">
        <v>101</v>
      </c>
      <c r="H13796" t="s">
        <v>372</v>
      </c>
      <c r="I13796">
        <v>0</v>
      </c>
      <c r="J13796">
        <v>0</v>
      </c>
      <c r="K13796">
        <v>0.04</v>
      </c>
      <c r="L13796">
        <v>0</v>
      </c>
      <c r="M13796">
        <v>0.04</v>
      </c>
    </row>
    <row r="13797" spans="1:19" x14ac:dyDescent="0.2">
      <c r="A13797" t="s">
        <v>10419</v>
      </c>
      <c r="B13797" t="s">
        <v>17</v>
      </c>
      <c r="C13797">
        <v>2010</v>
      </c>
      <c r="D13797" s="1" t="d">
        <v>2015-09-12</v>
      </c>
      <c r="E13797" s="1" t="str">
        <f t="shared" si="430"/>
        <v>2015</v>
      </c>
      <c r="F13797" s="1" t="str">
        <f t="shared" si="431"/>
        <v>Sep</v>
      </c>
      <c r="G13797" t="s">
        <v>101</v>
      </c>
      <c r="H13797" t="s">
        <v>234</v>
      </c>
      <c r="I13797">
        <v>0.03</v>
      </c>
      <c r="J13797">
        <v>0</v>
      </c>
      <c r="K13797">
        <v>0</v>
      </c>
      <c r="L13797">
        <v>0</v>
      </c>
      <c r="M13797">
        <v>0.04</v>
      </c>
    </row>
    <row r="13798" spans="1:19" x14ac:dyDescent="0.2">
      <c r="A13798" t="s">
        <v>11246</v>
      </c>
      <c r="B13798" t="s">
        <v>17</v>
      </c>
      <c r="C13798">
        <v>2010</v>
      </c>
      <c r="D13798" s="1" t="d">
        <v>1990-01-29</v>
      </c>
      <c r="E13798" s="1" t="str">
        <f t="shared" si="430"/>
        <v>1990</v>
      </c>
      <c r="F13798" s="1" t="str">
        <f t="shared" si="431"/>
        <v>Jan</v>
      </c>
      <c r="G13798" t="s">
        <v>18</v>
      </c>
      <c r="H13798" t="s">
        <v>1091</v>
      </c>
      <c r="I13798">
        <v>0.03</v>
      </c>
      <c r="J13798">
        <v>0</v>
      </c>
      <c r="K13798">
        <v>0</v>
      </c>
      <c r="L13798">
        <v>0</v>
      </c>
      <c r="M13798">
        <v>0.04</v>
      </c>
    </row>
    <row r="13799" spans="1:19" x14ac:dyDescent="0.2">
      <c r="A13799" t="s">
        <v>11247</v>
      </c>
      <c r="B13799" t="s">
        <v>57</v>
      </c>
      <c r="C13799">
        <v>1995</v>
      </c>
      <c r="D13799" s="1" t="d">
        <v>1990-06-10</v>
      </c>
      <c r="E13799" s="1" t="str">
        <f t="shared" si="430"/>
        <v>1990</v>
      </c>
      <c r="F13799" s="1" t="str">
        <f t="shared" si="431"/>
        <v>Jun</v>
      </c>
      <c r="G13799" t="s">
        <v>24</v>
      </c>
      <c r="H13799" t="s">
        <v>1201</v>
      </c>
      <c r="I13799">
        <v>0</v>
      </c>
      <c r="J13799">
        <v>0</v>
      </c>
      <c r="K13799">
        <v>0.04</v>
      </c>
      <c r="L13799">
        <v>0</v>
      </c>
      <c r="M13799">
        <v>0.04</v>
      </c>
    </row>
    <row r="13800" spans="1:19" x14ac:dyDescent="0.2">
      <c r="A13800" t="s">
        <v>11248</v>
      </c>
      <c r="B13800" t="s">
        <v>95</v>
      </c>
      <c r="C13800">
        <v>1999</v>
      </c>
      <c r="D13800" s="1" t="d">
        <v>1998-09-11</v>
      </c>
      <c r="E13800" s="1" t="str">
        <f t="shared" si="430"/>
        <v>1998</v>
      </c>
      <c r="F13800" s="1" t="str">
        <f t="shared" si="431"/>
        <v>Sep</v>
      </c>
      <c r="G13800" t="s">
        <v>24</v>
      </c>
      <c r="H13800" t="s">
        <v>111</v>
      </c>
      <c r="I13800">
        <v>0.03</v>
      </c>
      <c r="J13800">
        <v>0.01</v>
      </c>
      <c r="K13800">
        <v>0</v>
      </c>
      <c r="L13800">
        <v>0</v>
      </c>
      <c r="M13800">
        <v>0.04</v>
      </c>
    </row>
    <row r="13801" spans="1:19" x14ac:dyDescent="0.2">
      <c r="A13801" t="s">
        <v>2025</v>
      </c>
      <c r="B13801" t="s">
        <v>95</v>
      </c>
      <c r="C13801">
        <v>1999</v>
      </c>
      <c r="D13801" s="1" t="d">
        <v>1992-11-03</v>
      </c>
      <c r="E13801" s="1" t="str">
        <f t="shared" si="430"/>
        <v>1992</v>
      </c>
      <c r="F13801" s="1" t="str">
        <f t="shared" si="431"/>
        <v>Nov</v>
      </c>
      <c r="G13801" t="s">
        <v>272</v>
      </c>
      <c r="H13801" t="s">
        <v>977</v>
      </c>
      <c r="I13801">
        <v>0.03</v>
      </c>
      <c r="J13801">
        <v>0.01</v>
      </c>
      <c r="K13801">
        <v>0</v>
      </c>
      <c r="L13801">
        <v>0</v>
      </c>
      <c r="M13801">
        <v>0.04</v>
      </c>
    </row>
    <row r="13802" spans="1:19" x14ac:dyDescent="0.2">
      <c r="A13802" t="s">
        <v>11249</v>
      </c>
      <c r="B13802" t="s">
        <v>95</v>
      </c>
      <c r="C13802">
        <v>1999</v>
      </c>
      <c r="D13802" s="1" t="d">
        <v>2003-10-11</v>
      </c>
      <c r="E13802" s="1" t="str">
        <f t="shared" si="430"/>
        <v>2003</v>
      </c>
      <c r="F13802" s="1" t="str">
        <f t="shared" si="431"/>
        <v>Oct</v>
      </c>
      <c r="G13802" t="s">
        <v>24</v>
      </c>
      <c r="H13802" t="s">
        <v>3470</v>
      </c>
      <c r="I13802">
        <v>0.03</v>
      </c>
      <c r="J13802">
        <v>0.01</v>
      </c>
      <c r="K13802">
        <v>0</v>
      </c>
      <c r="L13802">
        <v>0</v>
      </c>
      <c r="M13802">
        <v>0.04</v>
      </c>
    </row>
    <row r="13803" spans="1:19" x14ac:dyDescent="0.2">
      <c r="A13803" t="s">
        <v>11250</v>
      </c>
      <c r="B13803" t="s">
        <v>95</v>
      </c>
      <c r="C13803">
        <v>2000</v>
      </c>
      <c r="D13803" s="1" t="d">
        <v>2019-03-03</v>
      </c>
      <c r="E13803" s="1" t="str">
        <f t="shared" si="430"/>
        <v>2019</v>
      </c>
      <c r="F13803" s="1" t="str">
        <f t="shared" si="431"/>
        <v>Mar</v>
      </c>
      <c r="G13803" t="s">
        <v>1</v>
      </c>
      <c r="H13803" t="s">
        <v>977</v>
      </c>
      <c r="I13803">
        <v>0.03</v>
      </c>
      <c r="J13803">
        <v>0.01</v>
      </c>
      <c r="K13803">
        <v>0</v>
      </c>
      <c r="L13803">
        <v>0</v>
      </c>
      <c r="M13803">
        <v>0.04</v>
      </c>
    </row>
    <row r="13804" spans="1:19" x14ac:dyDescent="0.2">
      <c r="A13804" t="s">
        <v>11251</v>
      </c>
      <c r="B13804" t="s">
        <v>95</v>
      </c>
      <c r="C13804">
        <v>1999</v>
      </c>
      <c r="D13804" s="1" t="d">
        <v>1996-04-08</v>
      </c>
      <c r="E13804" s="1" t="str">
        <f t="shared" si="430"/>
        <v>1996</v>
      </c>
      <c r="F13804" s="1" t="str">
        <f t="shared" si="431"/>
        <v>Apr</v>
      </c>
      <c r="G13804" t="s">
        <v>272</v>
      </c>
      <c r="H13804" t="s">
        <v>372</v>
      </c>
      <c r="I13804">
        <v>0</v>
      </c>
      <c r="J13804">
        <v>0</v>
      </c>
      <c r="K13804">
        <v>0.04</v>
      </c>
      <c r="L13804">
        <v>0</v>
      </c>
      <c r="M13804">
        <v>0.04</v>
      </c>
    </row>
    <row r="13805" spans="1:19" x14ac:dyDescent="0.2">
      <c r="A13805" t="s">
        <v>11252</v>
      </c>
      <c r="B13805" t="s">
        <v>95</v>
      </c>
      <c r="C13805">
        <v>1998</v>
      </c>
      <c r="D13805" s="1" t="d">
        <v>2004-02-10</v>
      </c>
      <c r="E13805" s="1" t="str">
        <f t="shared" si="430"/>
        <v>2004</v>
      </c>
      <c r="F13805" s="1" t="str">
        <f t="shared" si="431"/>
        <v>Feb</v>
      </c>
      <c r="G13805" t="s">
        <v>86</v>
      </c>
      <c r="H13805" t="s">
        <v>234</v>
      </c>
      <c r="I13805">
        <v>0.03</v>
      </c>
      <c r="J13805">
        <v>0.01</v>
      </c>
      <c r="K13805">
        <v>0</v>
      </c>
      <c r="L13805">
        <v>0</v>
      </c>
      <c r="M13805">
        <v>0.04</v>
      </c>
    </row>
    <row r="13806" spans="1:19" x14ac:dyDescent="0.2">
      <c r="A13806" t="s">
        <v>11253</v>
      </c>
      <c r="B13806" t="s">
        <v>64</v>
      </c>
      <c r="C13806">
        <v>2003</v>
      </c>
      <c r="D13806" s="1" t="d">
        <v>2009-06-12</v>
      </c>
      <c r="E13806" s="1" t="str">
        <f t="shared" si="430"/>
        <v>2009</v>
      </c>
      <c r="F13806" s="1" t="str">
        <f t="shared" si="431"/>
        <v>Jun</v>
      </c>
      <c r="G13806" t="s">
        <v>1</v>
      </c>
      <c r="H13806" t="s">
        <v>155</v>
      </c>
      <c r="I13806">
        <v>0.03</v>
      </c>
      <c r="J13806">
        <v>0.01</v>
      </c>
      <c r="K13806">
        <v>0</v>
      </c>
      <c r="L13806">
        <v>0</v>
      </c>
      <c r="M13806">
        <v>0.04</v>
      </c>
      <c r="N13806">
        <v>47</v>
      </c>
      <c r="O13806">
        <v>5</v>
      </c>
      <c r="P13806">
        <v>5.7</v>
      </c>
      <c r="Q13806">
        <v>6</v>
      </c>
      <c r="R13806" t="s">
        <v>5265</v>
      </c>
      <c r="S13806" t="s">
        <v>20</v>
      </c>
    </row>
    <row r="13807" spans="1:19" x14ac:dyDescent="0.2">
      <c r="A13807" t="s">
        <v>11254</v>
      </c>
      <c r="B13807" t="s">
        <v>159</v>
      </c>
      <c r="C13807">
        <v>2012</v>
      </c>
      <c r="D13807" s="1" t="d">
        <v>2008-01-10</v>
      </c>
      <c r="E13807" s="1" t="str">
        <f t="shared" si="430"/>
        <v>2008</v>
      </c>
      <c r="F13807" s="1" t="str">
        <f t="shared" si="431"/>
        <v>Jan</v>
      </c>
      <c r="G13807" t="s">
        <v>50</v>
      </c>
      <c r="H13807" t="s">
        <v>4800</v>
      </c>
      <c r="I13807">
        <v>0</v>
      </c>
      <c r="J13807">
        <v>0</v>
      </c>
      <c r="K13807">
        <v>0.04</v>
      </c>
      <c r="L13807">
        <v>0</v>
      </c>
      <c r="M13807">
        <v>0.04</v>
      </c>
    </row>
    <row r="13808" spans="1:19" x14ac:dyDescent="0.2">
      <c r="A13808" t="s">
        <v>11255</v>
      </c>
      <c r="B13808" t="s">
        <v>55</v>
      </c>
      <c r="C13808">
        <v>2003</v>
      </c>
      <c r="D13808" s="1" t="d">
        <v>2002-08-23</v>
      </c>
      <c r="E13808" s="1" t="str">
        <f t="shared" si="430"/>
        <v>2002</v>
      </c>
      <c r="F13808" s="1" t="str">
        <f t="shared" si="431"/>
        <v>Aug</v>
      </c>
      <c r="G13808" t="s">
        <v>50</v>
      </c>
      <c r="H13808" t="s">
        <v>2756</v>
      </c>
      <c r="I13808">
        <v>0</v>
      </c>
      <c r="J13808">
        <v>0</v>
      </c>
      <c r="K13808">
        <v>0.04</v>
      </c>
      <c r="L13808">
        <v>0</v>
      </c>
      <c r="M13808">
        <v>0.04</v>
      </c>
    </row>
    <row r="13809" spans="1:19" x14ac:dyDescent="0.2">
      <c r="A13809" t="s">
        <v>7653</v>
      </c>
      <c r="B13809" t="s">
        <v>1015</v>
      </c>
      <c r="C13809">
        <v>2012</v>
      </c>
      <c r="D13809" s="1" t="d">
        <v>1997-09-18</v>
      </c>
      <c r="E13809" s="1" t="str">
        <f t="shared" si="430"/>
        <v>1997</v>
      </c>
      <c r="F13809" s="1" t="str">
        <f t="shared" si="431"/>
        <v>Sep</v>
      </c>
      <c r="G13809" t="s">
        <v>24</v>
      </c>
      <c r="H13809" t="s">
        <v>1207</v>
      </c>
      <c r="I13809">
        <v>0.02</v>
      </c>
      <c r="J13809">
        <v>0.01</v>
      </c>
      <c r="K13809">
        <v>0</v>
      </c>
      <c r="L13809">
        <v>0.01</v>
      </c>
      <c r="M13809">
        <v>0.04</v>
      </c>
      <c r="P13809">
        <v>3.8</v>
      </c>
      <c r="Q13809">
        <v>8</v>
      </c>
      <c r="R13809" t="s">
        <v>2233</v>
      </c>
      <c r="S13809" t="s">
        <v>20</v>
      </c>
    </row>
    <row r="13810" spans="1:19" x14ac:dyDescent="0.2">
      <c r="A13810" t="s">
        <v>10629</v>
      </c>
      <c r="B13810" t="s">
        <v>189</v>
      </c>
      <c r="C13810">
        <v>2002</v>
      </c>
      <c r="D13810" s="1" t="d">
        <v>1993-06-29</v>
      </c>
      <c r="E13810" s="1" t="str">
        <f t="shared" si="430"/>
        <v>1993</v>
      </c>
      <c r="F13810" s="1" t="str">
        <f t="shared" si="431"/>
        <v>Jun</v>
      </c>
      <c r="G13810" t="s">
        <v>1</v>
      </c>
      <c r="H13810" t="s">
        <v>484</v>
      </c>
      <c r="I13810">
        <v>0.03</v>
      </c>
      <c r="J13810">
        <v>0.01</v>
      </c>
      <c r="K13810">
        <v>0</v>
      </c>
      <c r="L13810">
        <v>0</v>
      </c>
      <c r="M13810">
        <v>0.04</v>
      </c>
    </row>
    <row r="13811" spans="1:19" x14ac:dyDescent="0.2">
      <c r="A13811" t="s">
        <v>11256</v>
      </c>
      <c r="B13811" t="s">
        <v>159</v>
      </c>
      <c r="C13811">
        <v>2011</v>
      </c>
      <c r="D13811" s="1" t="d">
        <v>2006-10-30</v>
      </c>
      <c r="E13811" s="1" t="str">
        <f t="shared" si="430"/>
        <v>2006</v>
      </c>
      <c r="F13811" s="1" t="str">
        <f t="shared" si="431"/>
        <v>Oct</v>
      </c>
      <c r="G13811" t="s">
        <v>28</v>
      </c>
      <c r="H13811" t="s">
        <v>933</v>
      </c>
      <c r="I13811">
        <v>0</v>
      </c>
      <c r="J13811">
        <v>0</v>
      </c>
      <c r="K13811">
        <v>0.04</v>
      </c>
      <c r="L13811">
        <v>0</v>
      </c>
      <c r="M13811">
        <v>0.04</v>
      </c>
    </row>
    <row r="13812" spans="1:19" x14ac:dyDescent="0.2">
      <c r="A13812" t="s">
        <v>11257</v>
      </c>
      <c r="B13812" t="s">
        <v>137</v>
      </c>
      <c r="C13812">
        <v>2005</v>
      </c>
      <c r="D13812" s="1" t="d">
        <v>2011-11-24</v>
      </c>
      <c r="E13812" s="1" t="str">
        <f t="shared" si="430"/>
        <v>2011</v>
      </c>
      <c r="F13812" s="1" t="str">
        <f t="shared" si="431"/>
        <v>Nov</v>
      </c>
      <c r="G13812" t="s">
        <v>272</v>
      </c>
      <c r="H13812" t="s">
        <v>648</v>
      </c>
      <c r="I13812">
        <v>0.03</v>
      </c>
      <c r="J13812">
        <v>0.01</v>
      </c>
      <c r="K13812">
        <v>0</v>
      </c>
      <c r="L13812">
        <v>0</v>
      </c>
      <c r="M13812">
        <v>0.04</v>
      </c>
      <c r="N13812">
        <v>69</v>
      </c>
      <c r="O13812">
        <v>27</v>
      </c>
      <c r="P13812">
        <v>9.1999999999999993</v>
      </c>
      <c r="Q13812">
        <v>6</v>
      </c>
      <c r="R13812" t="s">
        <v>2435</v>
      </c>
      <c r="S13812" t="s">
        <v>88</v>
      </c>
    </row>
    <row r="13813" spans="1:19" x14ac:dyDescent="0.2">
      <c r="A13813" t="s">
        <v>9733</v>
      </c>
      <c r="B13813" t="s">
        <v>159</v>
      </c>
      <c r="C13813">
        <v>2012</v>
      </c>
      <c r="D13813" s="1" t="d">
        <v>1991-10-30</v>
      </c>
      <c r="E13813" s="1" t="str">
        <f t="shared" si="430"/>
        <v>1991</v>
      </c>
      <c r="F13813" s="1" t="str">
        <f t="shared" si="431"/>
        <v>Oct</v>
      </c>
      <c r="G13813" t="s">
        <v>18</v>
      </c>
      <c r="H13813" t="s">
        <v>4800</v>
      </c>
      <c r="I13813">
        <v>0</v>
      </c>
      <c r="J13813">
        <v>0</v>
      </c>
      <c r="K13813">
        <v>0.04</v>
      </c>
      <c r="L13813">
        <v>0</v>
      </c>
      <c r="M13813">
        <v>0.04</v>
      </c>
    </row>
    <row r="13814" spans="1:19" x14ac:dyDescent="0.2">
      <c r="A13814" t="s">
        <v>11258</v>
      </c>
      <c r="B13814" t="s">
        <v>148</v>
      </c>
      <c r="C13814">
        <v>2003</v>
      </c>
      <c r="D13814" s="1" t="d">
        <v>1993-08-19</v>
      </c>
      <c r="E13814" s="1" t="str">
        <f t="shared" si="430"/>
        <v>1993</v>
      </c>
      <c r="F13814" s="1" t="str">
        <f t="shared" si="431"/>
        <v>Aug</v>
      </c>
      <c r="G13814" t="s">
        <v>272</v>
      </c>
      <c r="H13814" t="s">
        <v>45</v>
      </c>
      <c r="I13814">
        <v>0.01</v>
      </c>
      <c r="J13814">
        <v>0.02</v>
      </c>
      <c r="K13814">
        <v>0</v>
      </c>
      <c r="L13814">
        <v>0.01</v>
      </c>
      <c r="M13814">
        <v>0.04</v>
      </c>
      <c r="N13814">
        <v>89</v>
      </c>
      <c r="O13814">
        <v>30</v>
      </c>
      <c r="P13814">
        <v>9</v>
      </c>
      <c r="Q13814">
        <v>274</v>
      </c>
      <c r="R13814" t="s">
        <v>2395</v>
      </c>
      <c r="S13814" t="s">
        <v>88</v>
      </c>
    </row>
    <row r="13815" spans="1:19" x14ac:dyDescent="0.2">
      <c r="A13815" t="s">
        <v>8670</v>
      </c>
      <c r="B13815" t="s">
        <v>32</v>
      </c>
      <c r="C13815">
        <v>2010</v>
      </c>
      <c r="D13815" s="1" t="d">
        <v>2003-03-06</v>
      </c>
      <c r="E13815" s="1" t="str">
        <f t="shared" si="430"/>
        <v>2003</v>
      </c>
      <c r="F13815" s="1" t="str">
        <f t="shared" si="431"/>
        <v>Mar</v>
      </c>
      <c r="G13815" t="s">
        <v>34</v>
      </c>
      <c r="H13815" t="s">
        <v>111</v>
      </c>
      <c r="I13815">
        <v>0.04</v>
      </c>
      <c r="J13815">
        <v>0</v>
      </c>
      <c r="K13815">
        <v>0</v>
      </c>
      <c r="L13815">
        <v>0</v>
      </c>
      <c r="M13815">
        <v>0.04</v>
      </c>
      <c r="P13815" t="s">
        <v>203</v>
      </c>
      <c r="R13815" t="s">
        <v>2513</v>
      </c>
      <c r="S13815" t="s">
        <v>20</v>
      </c>
    </row>
    <row r="13816" spans="1:19" x14ac:dyDescent="0.2">
      <c r="A13816" t="s">
        <v>11259</v>
      </c>
      <c r="B13816" t="s">
        <v>104</v>
      </c>
      <c r="C13816">
        <v>1998</v>
      </c>
      <c r="D13816" s="1" t="d">
        <v>2003-05-17</v>
      </c>
      <c r="E13816" s="1" t="str">
        <f t="shared" si="430"/>
        <v>2003</v>
      </c>
      <c r="F13816" s="1" t="str">
        <f t="shared" si="431"/>
        <v>May</v>
      </c>
      <c r="G13816" t="s">
        <v>37</v>
      </c>
      <c r="H13816" t="s">
        <v>372</v>
      </c>
      <c r="I13816">
        <v>0.02</v>
      </c>
      <c r="J13816">
        <v>0.02</v>
      </c>
      <c r="K13816">
        <v>0</v>
      </c>
      <c r="L13816">
        <v>0</v>
      </c>
      <c r="M13816">
        <v>0.04</v>
      </c>
    </row>
    <row r="13817" spans="1:19" x14ac:dyDescent="0.2">
      <c r="A13817" t="s">
        <v>11260</v>
      </c>
      <c r="B13817" t="s">
        <v>159</v>
      </c>
      <c r="C13817">
        <v>2009</v>
      </c>
      <c r="D13817" s="1" t="d">
        <v>2006-07-23</v>
      </c>
      <c r="E13817" s="1" t="str">
        <f t="shared" si="430"/>
        <v>2006</v>
      </c>
      <c r="F13817" s="1" t="str">
        <f t="shared" si="431"/>
        <v>Jul</v>
      </c>
      <c r="G13817" t="s">
        <v>28</v>
      </c>
      <c r="H13817" t="s">
        <v>68</v>
      </c>
      <c r="I13817">
        <v>0</v>
      </c>
      <c r="J13817">
        <v>0</v>
      </c>
      <c r="K13817">
        <v>0.04</v>
      </c>
      <c r="L13817">
        <v>0</v>
      </c>
      <c r="M13817">
        <v>0.04</v>
      </c>
    </row>
    <row r="13818" spans="1:19" x14ac:dyDescent="0.2">
      <c r="A13818" t="s">
        <v>11261</v>
      </c>
      <c r="B13818" t="s">
        <v>148</v>
      </c>
      <c r="C13818">
        <v>2011</v>
      </c>
      <c r="D13818" s="1" t="d">
        <v>1989-10-11</v>
      </c>
      <c r="E13818" s="1" t="str">
        <f t="shared" si="430"/>
        <v>1989</v>
      </c>
      <c r="F13818" s="1" t="str">
        <f t="shared" si="431"/>
        <v>Oct</v>
      </c>
      <c r="G13818" t="s">
        <v>272</v>
      </c>
      <c r="H13818" t="s">
        <v>1091</v>
      </c>
      <c r="I13818">
        <v>0</v>
      </c>
      <c r="J13818">
        <v>0.03</v>
      </c>
      <c r="K13818">
        <v>0</v>
      </c>
      <c r="L13818">
        <v>0.01</v>
      </c>
      <c r="M13818">
        <v>0.04</v>
      </c>
      <c r="N13818">
        <v>68</v>
      </c>
      <c r="O13818">
        <v>19</v>
      </c>
      <c r="P13818">
        <v>4.9000000000000004</v>
      </c>
      <c r="Q13818">
        <v>35</v>
      </c>
      <c r="R13818" t="s">
        <v>11262</v>
      </c>
      <c r="S13818" t="s">
        <v>88</v>
      </c>
    </row>
    <row r="13819" spans="1:19" x14ac:dyDescent="0.2">
      <c r="A13819" t="s">
        <v>11263</v>
      </c>
      <c r="B13819" t="s">
        <v>159</v>
      </c>
      <c r="C13819">
        <v>2013</v>
      </c>
      <c r="D13819" s="1" t="d">
        <v>2015-06-04</v>
      </c>
      <c r="E13819" s="1" t="str">
        <f t="shared" si="430"/>
        <v>2015</v>
      </c>
      <c r="F13819" s="1" t="str">
        <f t="shared" si="431"/>
        <v>Jun</v>
      </c>
      <c r="G13819" t="s">
        <v>18</v>
      </c>
      <c r="H13819" t="s">
        <v>151</v>
      </c>
      <c r="I13819">
        <v>0</v>
      </c>
      <c r="J13819">
        <v>0</v>
      </c>
      <c r="K13819">
        <v>0.04</v>
      </c>
      <c r="L13819">
        <v>0</v>
      </c>
      <c r="M13819">
        <v>0.04</v>
      </c>
    </row>
    <row r="13820" spans="1:19" x14ac:dyDescent="0.2">
      <c r="A13820" t="s">
        <v>11264</v>
      </c>
      <c r="B13820" t="s">
        <v>148</v>
      </c>
      <c r="C13820">
        <v>2005</v>
      </c>
      <c r="D13820" s="1" t="d">
        <v>2011-06-30</v>
      </c>
      <c r="E13820" s="1" t="str">
        <f t="shared" si="430"/>
        <v>2011</v>
      </c>
      <c r="F13820" s="1" t="str">
        <f t="shared" si="431"/>
        <v>Jun</v>
      </c>
      <c r="G13820" t="s">
        <v>272</v>
      </c>
      <c r="H13820" t="s">
        <v>283</v>
      </c>
      <c r="I13820">
        <v>0</v>
      </c>
      <c r="J13820">
        <v>0.04</v>
      </c>
      <c r="K13820">
        <v>0</v>
      </c>
      <c r="L13820">
        <v>0</v>
      </c>
      <c r="M13820">
        <v>0.04</v>
      </c>
      <c r="N13820">
        <v>69</v>
      </c>
      <c r="O13820">
        <v>28</v>
      </c>
      <c r="P13820">
        <v>8.4</v>
      </c>
      <c r="Q13820">
        <v>73</v>
      </c>
      <c r="R13820" t="s">
        <v>6472</v>
      </c>
      <c r="S13820" t="s">
        <v>88</v>
      </c>
    </row>
    <row r="13821" spans="1:19" x14ac:dyDescent="0.2">
      <c r="A13821" t="s">
        <v>11265</v>
      </c>
      <c r="B13821" t="s">
        <v>49</v>
      </c>
      <c r="C13821">
        <v>2007</v>
      </c>
      <c r="D13821" s="1" t="d">
        <v>2011-01-12</v>
      </c>
      <c r="E13821" s="1" t="str">
        <f t="shared" si="430"/>
        <v>2011</v>
      </c>
      <c r="F13821" s="1" t="str">
        <f t="shared" si="431"/>
        <v>Jan</v>
      </c>
      <c r="G13821" t="s">
        <v>101</v>
      </c>
      <c r="H13821" t="s">
        <v>151</v>
      </c>
      <c r="I13821">
        <v>0</v>
      </c>
      <c r="J13821">
        <v>0</v>
      </c>
      <c r="K13821">
        <v>0.04</v>
      </c>
      <c r="L13821">
        <v>0</v>
      </c>
      <c r="M13821">
        <v>0.04</v>
      </c>
    </row>
    <row r="13822" spans="1:19" x14ac:dyDescent="0.2">
      <c r="A13822" t="s">
        <v>11266</v>
      </c>
      <c r="B13822" t="s">
        <v>159</v>
      </c>
      <c r="C13822">
        <v>2011</v>
      </c>
      <c r="D13822" s="1" t="d">
        <v>1994-04-18</v>
      </c>
      <c r="E13822" s="1" t="str">
        <f t="shared" si="430"/>
        <v>1994</v>
      </c>
      <c r="F13822" s="1" t="str">
        <f t="shared" si="431"/>
        <v>Apr</v>
      </c>
      <c r="G13822" t="s">
        <v>101</v>
      </c>
      <c r="H13822" t="s">
        <v>7990</v>
      </c>
      <c r="I13822">
        <v>0</v>
      </c>
      <c r="J13822">
        <v>0</v>
      </c>
      <c r="K13822">
        <v>0.04</v>
      </c>
      <c r="L13822">
        <v>0</v>
      </c>
      <c r="M13822">
        <v>0.04</v>
      </c>
    </row>
    <row r="13823" spans="1:19" x14ac:dyDescent="0.2">
      <c r="A13823" t="s">
        <v>11267</v>
      </c>
      <c r="B13823" t="s">
        <v>55</v>
      </c>
      <c r="C13823">
        <v>2008</v>
      </c>
      <c r="D13823" s="1" t="d">
        <v>2013-12-22</v>
      </c>
      <c r="E13823" s="1" t="str">
        <f t="shared" si="430"/>
        <v>2013</v>
      </c>
      <c r="F13823" s="1" t="str">
        <f t="shared" si="431"/>
        <v>Dec</v>
      </c>
      <c r="G13823" t="s">
        <v>37</v>
      </c>
      <c r="H13823" t="s">
        <v>151</v>
      </c>
      <c r="I13823">
        <v>0</v>
      </c>
      <c r="J13823">
        <v>0</v>
      </c>
      <c r="K13823">
        <v>0.04</v>
      </c>
      <c r="L13823">
        <v>0</v>
      </c>
      <c r="M13823">
        <v>0.04</v>
      </c>
    </row>
    <row r="13824" spans="1:19" x14ac:dyDescent="0.2">
      <c r="A13824" t="s">
        <v>11268</v>
      </c>
      <c r="B13824" t="s">
        <v>55</v>
      </c>
      <c r="C13824">
        <v>2002</v>
      </c>
      <c r="D13824" s="1" t="d">
        <v>2006-12-20</v>
      </c>
      <c r="E13824" s="1" t="str">
        <f t="shared" si="430"/>
        <v>2006</v>
      </c>
      <c r="F13824" s="1" t="str">
        <f t="shared" si="431"/>
        <v>Dec</v>
      </c>
      <c r="G13824" t="s">
        <v>24</v>
      </c>
      <c r="H13824" t="s">
        <v>1858</v>
      </c>
      <c r="I13824">
        <v>0.02</v>
      </c>
      <c r="J13824">
        <v>0.02</v>
      </c>
      <c r="K13824">
        <v>0</v>
      </c>
      <c r="L13824">
        <v>0.01</v>
      </c>
      <c r="M13824">
        <v>0.04</v>
      </c>
      <c r="N13824">
        <v>31</v>
      </c>
      <c r="O13824">
        <v>5</v>
      </c>
      <c r="P13824">
        <v>5</v>
      </c>
      <c r="Q13824">
        <v>8</v>
      </c>
      <c r="R13824" t="s">
        <v>1858</v>
      </c>
      <c r="S13824" t="s">
        <v>20</v>
      </c>
    </row>
    <row r="13825" spans="1:19" x14ac:dyDescent="0.2">
      <c r="A13825" t="s">
        <v>11269</v>
      </c>
      <c r="B13825" t="s">
        <v>32</v>
      </c>
      <c r="C13825">
        <v>2008</v>
      </c>
      <c r="D13825" s="1" t="d">
        <v>2000-08-09</v>
      </c>
      <c r="E13825" s="1" t="str">
        <f t="shared" si="430"/>
        <v>2000</v>
      </c>
      <c r="F13825" s="1" t="str">
        <f t="shared" si="431"/>
        <v>Aug</v>
      </c>
      <c r="G13825" t="s">
        <v>34</v>
      </c>
      <c r="H13825" t="s">
        <v>2950</v>
      </c>
      <c r="I13825">
        <v>0</v>
      </c>
      <c r="J13825">
        <v>0</v>
      </c>
      <c r="K13825">
        <v>0.04</v>
      </c>
      <c r="L13825">
        <v>0</v>
      </c>
      <c r="M13825">
        <v>0.04</v>
      </c>
    </row>
    <row r="13826" spans="1:19" x14ac:dyDescent="0.2">
      <c r="A13826" t="s">
        <v>11270</v>
      </c>
      <c r="B13826" t="s">
        <v>32</v>
      </c>
      <c r="C13826">
        <v>2009</v>
      </c>
      <c r="D13826" s="1" t="d">
        <v>1988-10-23</v>
      </c>
      <c r="E13826" s="1" t="str">
        <f t="shared" si="430"/>
        <v>1988</v>
      </c>
      <c r="F13826" s="1" t="str">
        <f t="shared" si="431"/>
        <v>Oct</v>
      </c>
      <c r="G13826" t="s">
        <v>101</v>
      </c>
      <c r="H13826" t="s">
        <v>372</v>
      </c>
      <c r="I13826">
        <v>0</v>
      </c>
      <c r="J13826">
        <v>0</v>
      </c>
      <c r="K13826">
        <v>0.04</v>
      </c>
      <c r="L13826">
        <v>0</v>
      </c>
      <c r="M13826">
        <v>0.04</v>
      </c>
    </row>
    <row r="13827" spans="1:19" x14ac:dyDescent="0.2">
      <c r="A13827" t="s">
        <v>11271</v>
      </c>
      <c r="B13827" t="s">
        <v>55</v>
      </c>
      <c r="C13827">
        <v>2006</v>
      </c>
      <c r="D13827" s="1" t="d">
        <v>2009-03-18</v>
      </c>
      <c r="E13827" s="1" t="str">
        <f t="shared" ref="E13827:E13890" si="432">TEXT(D13827,"yyyy")</f>
        <v>2009</v>
      </c>
      <c r="F13827" s="1" t="str">
        <f t="shared" ref="F13827:F13890" si="433">TEXT(D13827,"mmm")</f>
        <v>Mar</v>
      </c>
      <c r="G13827" t="s">
        <v>28</v>
      </c>
      <c r="H13827" t="s">
        <v>933</v>
      </c>
      <c r="I13827">
        <v>0</v>
      </c>
      <c r="J13827">
        <v>0</v>
      </c>
      <c r="K13827">
        <v>0.04</v>
      </c>
      <c r="L13827">
        <v>0</v>
      </c>
      <c r="M13827">
        <v>0.04</v>
      </c>
    </row>
    <row r="13828" spans="1:19" x14ac:dyDescent="0.2">
      <c r="A13828" t="s">
        <v>1285</v>
      </c>
      <c r="B13828" t="s">
        <v>49</v>
      </c>
      <c r="C13828">
        <v>2010</v>
      </c>
      <c r="D13828" s="1" t="d">
        <v>2009-02-04</v>
      </c>
      <c r="E13828" s="1" t="str">
        <f t="shared" si="432"/>
        <v>2009</v>
      </c>
      <c r="F13828" s="1" t="str">
        <f t="shared" si="433"/>
        <v>Feb</v>
      </c>
      <c r="G13828" t="s">
        <v>1</v>
      </c>
      <c r="H13828" t="s">
        <v>68</v>
      </c>
      <c r="I13828">
        <v>0</v>
      </c>
      <c r="J13828">
        <v>0.03</v>
      </c>
      <c r="K13828">
        <v>0</v>
      </c>
      <c r="L13828">
        <v>0.01</v>
      </c>
      <c r="M13828">
        <v>0.04</v>
      </c>
    </row>
    <row r="13829" spans="1:19" x14ac:dyDescent="0.2">
      <c r="A13829" t="s">
        <v>11272</v>
      </c>
      <c r="B13829" t="s">
        <v>32</v>
      </c>
      <c r="C13829">
        <v>2009</v>
      </c>
      <c r="D13829" s="1" t="d">
        <v>2000-02-26</v>
      </c>
      <c r="E13829" s="1" t="str">
        <f t="shared" si="432"/>
        <v>2000</v>
      </c>
      <c r="F13829" s="1" t="str">
        <f t="shared" si="433"/>
        <v>Feb</v>
      </c>
      <c r="G13829" t="s">
        <v>39</v>
      </c>
      <c r="H13829" t="s">
        <v>111</v>
      </c>
      <c r="I13829">
        <v>0.04</v>
      </c>
      <c r="J13829">
        <v>0</v>
      </c>
      <c r="K13829">
        <v>0</v>
      </c>
      <c r="L13829">
        <v>0</v>
      </c>
      <c r="M13829">
        <v>0.04</v>
      </c>
    </row>
    <row r="13830" spans="1:19" x14ac:dyDescent="0.2">
      <c r="A13830" t="s">
        <v>11273</v>
      </c>
      <c r="B13830" t="s">
        <v>64</v>
      </c>
      <c r="C13830">
        <v>2002</v>
      </c>
      <c r="D13830" s="1" t="d">
        <v>1989-02-02</v>
      </c>
      <c r="E13830" s="1" t="str">
        <f t="shared" si="432"/>
        <v>1989</v>
      </c>
      <c r="F13830" s="1" t="str">
        <f t="shared" si="433"/>
        <v>Feb</v>
      </c>
      <c r="G13830" t="s">
        <v>18</v>
      </c>
      <c r="H13830" t="s">
        <v>111</v>
      </c>
      <c r="I13830">
        <v>0.03</v>
      </c>
      <c r="J13830">
        <v>0.01</v>
      </c>
      <c r="K13830">
        <v>0</v>
      </c>
      <c r="L13830">
        <v>0</v>
      </c>
      <c r="M13830">
        <v>0.04</v>
      </c>
      <c r="N13830">
        <v>44</v>
      </c>
      <c r="O13830">
        <v>8</v>
      </c>
      <c r="P13830" t="s">
        <v>203</v>
      </c>
      <c r="R13830" t="s">
        <v>2843</v>
      </c>
      <c r="S13830" t="s">
        <v>20</v>
      </c>
    </row>
    <row r="13831" spans="1:19" x14ac:dyDescent="0.2">
      <c r="A13831" t="s">
        <v>6256</v>
      </c>
      <c r="B13831" t="s">
        <v>49</v>
      </c>
      <c r="C13831">
        <v>2012</v>
      </c>
      <c r="D13831" s="1" t="d">
        <v>2016-05-29</v>
      </c>
      <c r="E13831" s="1" t="str">
        <f t="shared" si="432"/>
        <v>2016</v>
      </c>
      <c r="F13831" s="1" t="str">
        <f t="shared" si="433"/>
        <v>May</v>
      </c>
      <c r="G13831" t="s">
        <v>28</v>
      </c>
      <c r="H13831" t="s">
        <v>6090</v>
      </c>
      <c r="I13831">
        <v>0</v>
      </c>
      <c r="J13831">
        <v>0</v>
      </c>
      <c r="K13831">
        <v>0.04</v>
      </c>
      <c r="L13831">
        <v>0</v>
      </c>
      <c r="M13831">
        <v>0.04</v>
      </c>
    </row>
    <row r="13832" spans="1:19" x14ac:dyDescent="0.2">
      <c r="A13832" t="s">
        <v>11274</v>
      </c>
      <c r="B13832" t="s">
        <v>55</v>
      </c>
      <c r="C13832">
        <v>2008</v>
      </c>
      <c r="D13832" s="1" t="d">
        <v>2007-10-27</v>
      </c>
      <c r="E13832" s="1" t="str">
        <f t="shared" si="432"/>
        <v>2007</v>
      </c>
      <c r="F13832" s="1" t="str">
        <f t="shared" si="433"/>
        <v>Oct</v>
      </c>
      <c r="G13832" t="s">
        <v>50</v>
      </c>
      <c r="H13832" t="s">
        <v>51</v>
      </c>
      <c r="I13832">
        <v>0.02</v>
      </c>
      <c r="J13832">
        <v>0.02</v>
      </c>
      <c r="K13832">
        <v>0</v>
      </c>
      <c r="L13832">
        <v>0.01</v>
      </c>
      <c r="M13832">
        <v>0.04</v>
      </c>
    </row>
    <row r="13833" spans="1:19" x14ac:dyDescent="0.2">
      <c r="A13833" t="s">
        <v>3487</v>
      </c>
      <c r="B13833" t="s">
        <v>32</v>
      </c>
      <c r="C13833">
        <v>2008</v>
      </c>
      <c r="D13833" s="1" t="d">
        <v>1997-05-01</v>
      </c>
      <c r="E13833" s="1" t="str">
        <f t="shared" si="432"/>
        <v>1997</v>
      </c>
      <c r="F13833" s="1" t="str">
        <f t="shared" si="433"/>
        <v>May</v>
      </c>
      <c r="G13833" t="s">
        <v>24</v>
      </c>
      <c r="H13833" t="s">
        <v>3488</v>
      </c>
      <c r="I13833">
        <v>0.03</v>
      </c>
      <c r="J13833">
        <v>0</v>
      </c>
      <c r="K13833">
        <v>0</v>
      </c>
      <c r="L13833">
        <v>0</v>
      </c>
      <c r="M13833">
        <v>0.04</v>
      </c>
    </row>
    <row r="13834" spans="1:19" x14ac:dyDescent="0.2">
      <c r="A13834" t="s">
        <v>6753</v>
      </c>
      <c r="B13834" t="s">
        <v>44</v>
      </c>
      <c r="C13834">
        <v>2007</v>
      </c>
      <c r="D13834" s="1" t="d">
        <v>2015-12-14</v>
      </c>
      <c r="E13834" s="1" t="str">
        <f t="shared" si="432"/>
        <v>2015</v>
      </c>
      <c r="F13834" s="1" t="str">
        <f t="shared" si="433"/>
        <v>Dec</v>
      </c>
      <c r="G13834" t="s">
        <v>50</v>
      </c>
      <c r="H13834" t="s">
        <v>933</v>
      </c>
      <c r="I13834">
        <v>0.03</v>
      </c>
      <c r="J13834">
        <v>0</v>
      </c>
      <c r="K13834">
        <v>0.01</v>
      </c>
      <c r="L13834">
        <v>0</v>
      </c>
      <c r="M13834">
        <v>0.04</v>
      </c>
      <c r="N13834">
        <v>53</v>
      </c>
      <c r="O13834">
        <v>29</v>
      </c>
      <c r="P13834">
        <v>8.5</v>
      </c>
      <c r="Q13834">
        <v>13</v>
      </c>
      <c r="R13834" t="s">
        <v>934</v>
      </c>
      <c r="S13834" t="s">
        <v>88</v>
      </c>
    </row>
    <row r="13835" spans="1:19" x14ac:dyDescent="0.2">
      <c r="A13835" t="s">
        <v>11275</v>
      </c>
      <c r="B13835" t="s">
        <v>159</v>
      </c>
      <c r="C13835">
        <v>2009</v>
      </c>
      <c r="D13835" s="1" t="d">
        <v>2017-07-19</v>
      </c>
      <c r="E13835" s="1" t="str">
        <f t="shared" si="432"/>
        <v>2017</v>
      </c>
      <c r="F13835" s="1" t="str">
        <f t="shared" si="433"/>
        <v>Jul</v>
      </c>
      <c r="G13835" t="s">
        <v>37</v>
      </c>
      <c r="H13835" t="s">
        <v>8149</v>
      </c>
      <c r="I13835">
        <v>0.03</v>
      </c>
      <c r="J13835">
        <v>0</v>
      </c>
      <c r="K13835">
        <v>0</v>
      </c>
      <c r="L13835">
        <v>0</v>
      </c>
      <c r="M13835">
        <v>0.04</v>
      </c>
      <c r="N13835">
        <v>67</v>
      </c>
      <c r="O13835">
        <v>22</v>
      </c>
      <c r="P13835">
        <v>6.1</v>
      </c>
      <c r="Q13835">
        <v>9</v>
      </c>
      <c r="R13835" t="s">
        <v>4828</v>
      </c>
      <c r="S13835" t="s">
        <v>88</v>
      </c>
    </row>
    <row r="13836" spans="1:19" x14ac:dyDescent="0.2">
      <c r="A13836" t="s">
        <v>11276</v>
      </c>
      <c r="B13836" t="s">
        <v>55</v>
      </c>
      <c r="C13836">
        <v>2006</v>
      </c>
      <c r="D13836" s="1" t="d">
        <v>2006-08-16</v>
      </c>
      <c r="E13836" s="1" t="str">
        <f t="shared" si="432"/>
        <v>2006</v>
      </c>
      <c r="F13836" s="1" t="str">
        <f t="shared" si="433"/>
        <v>Aug</v>
      </c>
      <c r="G13836" t="s">
        <v>101</v>
      </c>
      <c r="H13836" t="s">
        <v>7455</v>
      </c>
      <c r="I13836">
        <v>0</v>
      </c>
      <c r="J13836">
        <v>0</v>
      </c>
      <c r="K13836">
        <v>0.04</v>
      </c>
      <c r="L13836">
        <v>0</v>
      </c>
      <c r="M13836">
        <v>0.04</v>
      </c>
    </row>
    <row r="13837" spans="1:19" x14ac:dyDescent="0.2">
      <c r="A13837" t="s">
        <v>11277</v>
      </c>
      <c r="B13837" t="s">
        <v>148</v>
      </c>
      <c r="C13837">
        <v>2010</v>
      </c>
      <c r="D13837" s="1" t="d">
        <v>1995-12-19</v>
      </c>
      <c r="E13837" s="1" t="str">
        <f t="shared" si="432"/>
        <v>1995</v>
      </c>
      <c r="F13837" s="1" t="str">
        <f t="shared" si="433"/>
        <v>Dec</v>
      </c>
      <c r="G13837" t="s">
        <v>272</v>
      </c>
      <c r="H13837" t="s">
        <v>4719</v>
      </c>
      <c r="I13837">
        <v>0.03</v>
      </c>
      <c r="J13837">
        <v>0</v>
      </c>
      <c r="K13837">
        <v>0</v>
      </c>
      <c r="L13837">
        <v>0</v>
      </c>
      <c r="M13837">
        <v>0.04</v>
      </c>
      <c r="N13837">
        <v>66</v>
      </c>
      <c r="O13837">
        <v>18</v>
      </c>
      <c r="P13837">
        <v>6.4</v>
      </c>
      <c r="Q13837">
        <v>34</v>
      </c>
      <c r="R13837" t="s">
        <v>6481</v>
      </c>
      <c r="S13837" t="s">
        <v>20</v>
      </c>
    </row>
    <row r="13838" spans="1:19" x14ac:dyDescent="0.2">
      <c r="A13838" t="s">
        <v>11278</v>
      </c>
      <c r="B13838" t="s">
        <v>159</v>
      </c>
      <c r="C13838">
        <v>2009</v>
      </c>
      <c r="D13838" s="1" t="d">
        <v>1998-07-01</v>
      </c>
      <c r="E13838" s="1" t="str">
        <f t="shared" si="432"/>
        <v>1998</v>
      </c>
      <c r="F13838" s="1" t="str">
        <f t="shared" si="433"/>
        <v>Jul</v>
      </c>
      <c r="G13838" t="s">
        <v>86</v>
      </c>
      <c r="H13838" t="s">
        <v>5022</v>
      </c>
      <c r="I13838">
        <v>0</v>
      </c>
      <c r="J13838">
        <v>0</v>
      </c>
      <c r="K13838">
        <v>0.04</v>
      </c>
      <c r="L13838">
        <v>0</v>
      </c>
      <c r="M13838">
        <v>0.04</v>
      </c>
    </row>
    <row r="13839" spans="1:19" x14ac:dyDescent="0.2">
      <c r="A13839" t="s">
        <v>11279</v>
      </c>
      <c r="B13839" t="s">
        <v>55</v>
      </c>
      <c r="C13839">
        <v>2003</v>
      </c>
      <c r="D13839" s="1" t="d">
        <v>1998-09-17</v>
      </c>
      <c r="E13839" s="1" t="str">
        <f t="shared" si="432"/>
        <v>1998</v>
      </c>
      <c r="F13839" s="1" t="str">
        <f t="shared" si="433"/>
        <v>Sep</v>
      </c>
      <c r="G13839" t="s">
        <v>18</v>
      </c>
      <c r="H13839" t="s">
        <v>234</v>
      </c>
      <c r="I13839">
        <v>0.02</v>
      </c>
      <c r="J13839">
        <v>0.02</v>
      </c>
      <c r="K13839">
        <v>0</v>
      </c>
      <c r="L13839">
        <v>0.01</v>
      </c>
      <c r="M13839">
        <v>0.04</v>
      </c>
      <c r="N13839">
        <v>67</v>
      </c>
      <c r="O13839">
        <v>7</v>
      </c>
      <c r="P13839">
        <v>7.5</v>
      </c>
      <c r="Q13839">
        <v>4</v>
      </c>
      <c r="R13839" t="s">
        <v>357</v>
      </c>
      <c r="S13839" t="s">
        <v>20</v>
      </c>
    </row>
    <row r="13840" spans="1:19" x14ac:dyDescent="0.2">
      <c r="A13840" t="s">
        <v>5382</v>
      </c>
      <c r="B13840" t="s">
        <v>64</v>
      </c>
      <c r="C13840">
        <v>2003</v>
      </c>
      <c r="D13840" s="1" t="d">
        <v>2007-03-30</v>
      </c>
      <c r="E13840" s="1" t="str">
        <f t="shared" si="432"/>
        <v>2007</v>
      </c>
      <c r="F13840" s="1" t="str">
        <f t="shared" si="433"/>
        <v>Mar</v>
      </c>
      <c r="G13840" t="s">
        <v>1</v>
      </c>
      <c r="H13840" t="s">
        <v>155</v>
      </c>
      <c r="I13840">
        <v>0.03</v>
      </c>
      <c r="J13840">
        <v>0.01</v>
      </c>
      <c r="K13840">
        <v>0</v>
      </c>
      <c r="L13840">
        <v>0</v>
      </c>
      <c r="M13840">
        <v>0.04</v>
      </c>
      <c r="N13840">
        <v>42</v>
      </c>
      <c r="O13840">
        <v>16</v>
      </c>
      <c r="P13840" t="s">
        <v>203</v>
      </c>
      <c r="R13840" t="s">
        <v>11280</v>
      </c>
      <c r="S13840" t="s">
        <v>88</v>
      </c>
    </row>
    <row r="13841" spans="1:19" x14ac:dyDescent="0.2">
      <c r="A13841" t="s">
        <v>11281</v>
      </c>
      <c r="B13841" t="s">
        <v>32</v>
      </c>
      <c r="C13841">
        <v>2006</v>
      </c>
      <c r="D13841" s="1" t="d">
        <v>2008-02-20</v>
      </c>
      <c r="E13841" s="1" t="str">
        <f t="shared" si="432"/>
        <v>2008</v>
      </c>
      <c r="F13841" s="1" t="str">
        <f t="shared" si="433"/>
        <v>Feb</v>
      </c>
      <c r="G13841" t="s">
        <v>34</v>
      </c>
      <c r="H13841" t="s">
        <v>1972</v>
      </c>
      <c r="I13841">
        <v>0</v>
      </c>
      <c r="J13841">
        <v>0</v>
      </c>
      <c r="K13841">
        <v>0.04</v>
      </c>
      <c r="L13841">
        <v>0</v>
      </c>
      <c r="M13841">
        <v>0.04</v>
      </c>
    </row>
    <row r="13842" spans="1:19" x14ac:dyDescent="0.2">
      <c r="A13842" t="s">
        <v>11282</v>
      </c>
      <c r="B13842" t="s">
        <v>32</v>
      </c>
      <c r="C13842">
        <v>2007</v>
      </c>
      <c r="D13842" s="1" t="d">
        <v>1989-03-22</v>
      </c>
      <c r="E13842" s="1" t="str">
        <f t="shared" si="432"/>
        <v>1989</v>
      </c>
      <c r="F13842" s="1" t="str">
        <f t="shared" si="433"/>
        <v>Mar</v>
      </c>
      <c r="G13842" t="s">
        <v>30</v>
      </c>
      <c r="H13842" t="s">
        <v>111</v>
      </c>
      <c r="I13842">
        <v>0.03</v>
      </c>
      <c r="J13842">
        <v>0.01</v>
      </c>
      <c r="K13842">
        <v>0</v>
      </c>
      <c r="L13842">
        <v>0</v>
      </c>
      <c r="M13842">
        <v>0.04</v>
      </c>
      <c r="P13842" t="s">
        <v>203</v>
      </c>
      <c r="R13842" t="s">
        <v>2975</v>
      </c>
      <c r="S13842" t="s">
        <v>20</v>
      </c>
    </row>
    <row r="13843" spans="1:19" x14ac:dyDescent="0.2">
      <c r="A13843" t="s">
        <v>2379</v>
      </c>
      <c r="B13843" t="s">
        <v>148</v>
      </c>
      <c r="C13843">
        <v>2013</v>
      </c>
      <c r="D13843" s="1" t="d">
        <v>1994-04-20</v>
      </c>
      <c r="E13843" s="1" t="str">
        <f t="shared" si="432"/>
        <v>1994</v>
      </c>
      <c r="F13843" s="1" t="str">
        <f t="shared" si="433"/>
        <v>Apr</v>
      </c>
      <c r="G13843" t="s">
        <v>50</v>
      </c>
      <c r="H13843" t="s">
        <v>222</v>
      </c>
      <c r="I13843">
        <v>0</v>
      </c>
      <c r="J13843">
        <v>0.04</v>
      </c>
      <c r="K13843">
        <v>0</v>
      </c>
      <c r="L13843">
        <v>0</v>
      </c>
      <c r="M13843">
        <v>0.04</v>
      </c>
      <c r="N13843">
        <v>77</v>
      </c>
      <c r="O13843">
        <v>12</v>
      </c>
      <c r="P13843">
        <v>7</v>
      </c>
      <c r="Q13843">
        <v>342</v>
      </c>
      <c r="R13843" t="s">
        <v>222</v>
      </c>
      <c r="S13843" t="s">
        <v>53</v>
      </c>
    </row>
    <row r="13844" spans="1:19" x14ac:dyDescent="0.2">
      <c r="A13844" t="s">
        <v>11283</v>
      </c>
      <c r="B13844" t="s">
        <v>55</v>
      </c>
      <c r="C13844">
        <v>2007</v>
      </c>
      <c r="D13844" s="1" t="d">
        <v>2008-12-01</v>
      </c>
      <c r="E13844" s="1" t="str">
        <f t="shared" si="432"/>
        <v>2008</v>
      </c>
      <c r="F13844" s="1" t="str">
        <f t="shared" si="433"/>
        <v>Dec</v>
      </c>
      <c r="G13844" t="s">
        <v>86</v>
      </c>
      <c r="H13844" t="s">
        <v>4828</v>
      </c>
      <c r="I13844">
        <v>0</v>
      </c>
      <c r="J13844">
        <v>0</v>
      </c>
      <c r="K13844">
        <v>0.04</v>
      </c>
      <c r="L13844">
        <v>0</v>
      </c>
      <c r="M13844">
        <v>0.04</v>
      </c>
    </row>
    <row r="13845" spans="1:19" x14ac:dyDescent="0.2">
      <c r="A13845" t="s">
        <v>11284</v>
      </c>
      <c r="B13845" t="s">
        <v>49</v>
      </c>
      <c r="C13845">
        <v>2013</v>
      </c>
      <c r="D13845" s="1" t="d">
        <v>1990-04-04</v>
      </c>
      <c r="E13845" s="1" t="str">
        <f t="shared" si="432"/>
        <v>1990</v>
      </c>
      <c r="F13845" s="1" t="str">
        <f t="shared" si="433"/>
        <v>Apr</v>
      </c>
      <c r="G13845" t="s">
        <v>101</v>
      </c>
      <c r="H13845" t="s">
        <v>6022</v>
      </c>
      <c r="I13845">
        <v>0</v>
      </c>
      <c r="J13845">
        <v>0</v>
      </c>
      <c r="K13845">
        <v>0.04</v>
      </c>
      <c r="L13845">
        <v>0</v>
      </c>
      <c r="M13845">
        <v>0.04</v>
      </c>
    </row>
    <row r="13846" spans="1:19" x14ac:dyDescent="0.2">
      <c r="A13846" t="s">
        <v>11285</v>
      </c>
      <c r="B13846" t="s">
        <v>159</v>
      </c>
      <c r="C13846">
        <v>2011</v>
      </c>
      <c r="D13846" s="1" t="d">
        <v>2013-12-11</v>
      </c>
      <c r="E13846" s="1" t="str">
        <f t="shared" si="432"/>
        <v>2013</v>
      </c>
      <c r="F13846" s="1" t="str">
        <f t="shared" si="433"/>
        <v>Dec</v>
      </c>
      <c r="G13846" t="s">
        <v>101</v>
      </c>
      <c r="H13846" t="s">
        <v>3403</v>
      </c>
      <c r="I13846">
        <v>0</v>
      </c>
      <c r="J13846">
        <v>0</v>
      </c>
      <c r="K13846">
        <v>0.04</v>
      </c>
      <c r="L13846">
        <v>0</v>
      </c>
      <c r="M13846">
        <v>0.04</v>
      </c>
    </row>
    <row r="13847" spans="1:19" x14ac:dyDescent="0.2">
      <c r="A13847" t="s">
        <v>10983</v>
      </c>
      <c r="B13847" t="s">
        <v>17</v>
      </c>
      <c r="C13847">
        <v>2010</v>
      </c>
      <c r="D13847" s="1" t="d">
        <v>1996-07-05</v>
      </c>
      <c r="E13847" s="1" t="str">
        <f t="shared" si="432"/>
        <v>1996</v>
      </c>
      <c r="F13847" s="1" t="str">
        <f t="shared" si="433"/>
        <v>Jul</v>
      </c>
      <c r="G13847" t="s">
        <v>18</v>
      </c>
      <c r="H13847" t="s">
        <v>1091</v>
      </c>
      <c r="I13847">
        <v>0.04</v>
      </c>
      <c r="J13847">
        <v>0</v>
      </c>
      <c r="K13847">
        <v>0</v>
      </c>
      <c r="L13847">
        <v>0</v>
      </c>
      <c r="M13847">
        <v>0.04</v>
      </c>
    </row>
    <row r="13848" spans="1:19" x14ac:dyDescent="0.2">
      <c r="A13848" t="s">
        <v>7634</v>
      </c>
      <c r="B13848" t="s">
        <v>137</v>
      </c>
      <c r="C13848">
        <v>2006</v>
      </c>
      <c r="D13848" s="1" t="d">
        <v>2010-05-26</v>
      </c>
      <c r="E13848" s="1" t="str">
        <f t="shared" si="432"/>
        <v>2010</v>
      </c>
      <c r="F13848" s="1" t="str">
        <f t="shared" si="433"/>
        <v>May</v>
      </c>
      <c r="G13848" t="s">
        <v>50</v>
      </c>
      <c r="H13848" t="s">
        <v>51</v>
      </c>
      <c r="I13848">
        <v>0.03</v>
      </c>
      <c r="J13848">
        <v>0.01</v>
      </c>
      <c r="K13848">
        <v>0</v>
      </c>
      <c r="L13848">
        <v>0</v>
      </c>
      <c r="M13848">
        <v>0.04</v>
      </c>
      <c r="N13848">
        <v>52</v>
      </c>
      <c r="O13848">
        <v>34</v>
      </c>
      <c r="P13848">
        <v>2.8</v>
      </c>
      <c r="Q13848">
        <v>5</v>
      </c>
      <c r="R13848" t="s">
        <v>532</v>
      </c>
      <c r="S13848" t="s">
        <v>88</v>
      </c>
    </row>
    <row r="13849" spans="1:19" x14ac:dyDescent="0.2">
      <c r="A13849" t="s">
        <v>11286</v>
      </c>
      <c r="B13849" t="s">
        <v>32</v>
      </c>
      <c r="C13849">
        <v>2008</v>
      </c>
      <c r="D13849" s="1" t="d">
        <v>2011-03-24</v>
      </c>
      <c r="E13849" s="1" t="str">
        <f t="shared" si="432"/>
        <v>2011</v>
      </c>
      <c r="F13849" s="1" t="str">
        <f t="shared" si="433"/>
        <v>Mar</v>
      </c>
      <c r="G13849" t="s">
        <v>34</v>
      </c>
      <c r="H13849" t="s">
        <v>10029</v>
      </c>
      <c r="I13849">
        <v>0.04</v>
      </c>
      <c r="J13849">
        <v>0</v>
      </c>
      <c r="K13849">
        <v>0</v>
      </c>
      <c r="L13849">
        <v>0</v>
      </c>
      <c r="M13849">
        <v>0.04</v>
      </c>
      <c r="P13849" t="s">
        <v>203</v>
      </c>
      <c r="R13849" t="s">
        <v>2591</v>
      </c>
      <c r="S13849" t="s">
        <v>20</v>
      </c>
    </row>
    <row r="13850" spans="1:19" x14ac:dyDescent="0.2">
      <c r="A13850" t="s">
        <v>11287</v>
      </c>
      <c r="B13850" t="s">
        <v>64</v>
      </c>
      <c r="C13850">
        <v>2004</v>
      </c>
      <c r="D13850" s="1" t="d">
        <v>1993-01-26</v>
      </c>
      <c r="E13850" s="1" t="str">
        <f t="shared" si="432"/>
        <v>1993</v>
      </c>
      <c r="F13850" s="1" t="str">
        <f t="shared" si="433"/>
        <v>Jan</v>
      </c>
      <c r="G13850" t="s">
        <v>30</v>
      </c>
      <c r="H13850" t="s">
        <v>19</v>
      </c>
      <c r="I13850">
        <v>0</v>
      </c>
      <c r="J13850">
        <v>0</v>
      </c>
      <c r="K13850">
        <v>0.04</v>
      </c>
      <c r="L13850">
        <v>0</v>
      </c>
      <c r="M13850">
        <v>0.04</v>
      </c>
    </row>
    <row r="13851" spans="1:19" x14ac:dyDescent="0.2">
      <c r="A13851" t="s">
        <v>11288</v>
      </c>
      <c r="B13851" t="s">
        <v>32</v>
      </c>
      <c r="C13851">
        <v>2005</v>
      </c>
      <c r="D13851" s="1" t="d">
        <v>2021-12-01</v>
      </c>
      <c r="E13851" s="1" t="str">
        <f t="shared" si="432"/>
        <v>2021</v>
      </c>
      <c r="F13851" s="1" t="str">
        <f t="shared" si="433"/>
        <v>Dec</v>
      </c>
      <c r="G13851" t="s">
        <v>18</v>
      </c>
      <c r="H13851" t="s">
        <v>663</v>
      </c>
      <c r="I13851">
        <v>0.04</v>
      </c>
      <c r="J13851">
        <v>0</v>
      </c>
      <c r="K13851">
        <v>0</v>
      </c>
      <c r="L13851">
        <v>0</v>
      </c>
      <c r="M13851">
        <v>0.04</v>
      </c>
      <c r="N13851">
        <v>35</v>
      </c>
      <c r="O13851">
        <v>6</v>
      </c>
      <c r="P13851" t="s">
        <v>203</v>
      </c>
      <c r="R13851" t="s">
        <v>4615</v>
      </c>
      <c r="S13851" t="s">
        <v>20</v>
      </c>
    </row>
    <row r="13852" spans="1:19" x14ac:dyDescent="0.2">
      <c r="A13852" t="s">
        <v>11289</v>
      </c>
      <c r="B13852" t="s">
        <v>55</v>
      </c>
      <c r="C13852">
        <v>2009</v>
      </c>
      <c r="D13852" s="1" t="d">
        <v>2015-06-19</v>
      </c>
      <c r="E13852" s="1" t="str">
        <f t="shared" si="432"/>
        <v>2015</v>
      </c>
      <c r="F13852" s="1" t="str">
        <f t="shared" si="433"/>
        <v>Jun</v>
      </c>
      <c r="G13852" t="s">
        <v>272</v>
      </c>
      <c r="H13852" t="s">
        <v>7662</v>
      </c>
      <c r="I13852">
        <v>0</v>
      </c>
      <c r="J13852">
        <v>0</v>
      </c>
      <c r="K13852">
        <v>0.04</v>
      </c>
      <c r="L13852">
        <v>0</v>
      </c>
      <c r="M13852">
        <v>0.04</v>
      </c>
    </row>
    <row r="13853" spans="1:19" x14ac:dyDescent="0.2">
      <c r="A13853" t="s">
        <v>11290</v>
      </c>
      <c r="B13853" t="s">
        <v>49</v>
      </c>
      <c r="C13853">
        <v>2013</v>
      </c>
      <c r="D13853" s="1" t="d">
        <v>2010-08-30</v>
      </c>
      <c r="E13853" s="1" t="str">
        <f t="shared" si="432"/>
        <v>2010</v>
      </c>
      <c r="F13853" s="1" t="str">
        <f t="shared" si="433"/>
        <v>Aug</v>
      </c>
      <c r="G13853" t="s">
        <v>37</v>
      </c>
      <c r="H13853" t="s">
        <v>2703</v>
      </c>
      <c r="I13853">
        <v>0.02</v>
      </c>
      <c r="J13853">
        <v>0.01</v>
      </c>
      <c r="K13853">
        <v>0</v>
      </c>
      <c r="L13853">
        <v>0.01</v>
      </c>
      <c r="M13853">
        <v>0.04</v>
      </c>
    </row>
    <row r="13854" spans="1:19" x14ac:dyDescent="0.2">
      <c r="A13854" t="s">
        <v>11291</v>
      </c>
      <c r="B13854" t="s">
        <v>32</v>
      </c>
      <c r="C13854">
        <v>2009</v>
      </c>
      <c r="D13854" s="1" t="d">
        <v>1997-04-25</v>
      </c>
      <c r="E13854" s="1" t="str">
        <f t="shared" si="432"/>
        <v>1997</v>
      </c>
      <c r="F13854" s="1" t="str">
        <f t="shared" si="433"/>
        <v>Apr</v>
      </c>
      <c r="G13854" t="s">
        <v>30</v>
      </c>
      <c r="H13854" t="s">
        <v>1511</v>
      </c>
      <c r="I13854">
        <v>0.04</v>
      </c>
      <c r="J13854">
        <v>0</v>
      </c>
      <c r="K13854">
        <v>0</v>
      </c>
      <c r="L13854">
        <v>0</v>
      </c>
      <c r="M13854">
        <v>0.04</v>
      </c>
      <c r="P13854" t="s">
        <v>203</v>
      </c>
      <c r="R13854" t="s">
        <v>11292</v>
      </c>
      <c r="S13854" t="s">
        <v>20</v>
      </c>
    </row>
    <row r="13855" spans="1:19" x14ac:dyDescent="0.2">
      <c r="A13855" t="s">
        <v>11293</v>
      </c>
      <c r="B13855" t="s">
        <v>32</v>
      </c>
      <c r="C13855">
        <v>2007</v>
      </c>
      <c r="D13855" s="1" t="d">
        <v>2003-02-28</v>
      </c>
      <c r="E13855" s="1" t="str">
        <f t="shared" si="432"/>
        <v>2003</v>
      </c>
      <c r="F13855" s="1" t="str">
        <f t="shared" si="433"/>
        <v>Feb</v>
      </c>
      <c r="G13855" t="s">
        <v>34</v>
      </c>
      <c r="H13855" t="s">
        <v>372</v>
      </c>
      <c r="I13855">
        <v>0</v>
      </c>
      <c r="J13855">
        <v>0</v>
      </c>
      <c r="K13855">
        <v>0.04</v>
      </c>
      <c r="L13855">
        <v>0</v>
      </c>
      <c r="M13855">
        <v>0.04</v>
      </c>
    </row>
    <row r="13856" spans="1:19" x14ac:dyDescent="0.2">
      <c r="A13856" t="s">
        <v>11294</v>
      </c>
      <c r="B13856" t="s">
        <v>137</v>
      </c>
      <c r="C13856">
        <v>2004</v>
      </c>
      <c r="D13856" s="1" t="d">
        <v>2012-07-18</v>
      </c>
      <c r="E13856" s="1" t="str">
        <f t="shared" si="432"/>
        <v>2012</v>
      </c>
      <c r="F13856" s="1" t="str">
        <f t="shared" si="433"/>
        <v>Jul</v>
      </c>
      <c r="G13856" t="s">
        <v>34</v>
      </c>
      <c r="H13856" t="s">
        <v>3798</v>
      </c>
      <c r="I13856">
        <v>0.03</v>
      </c>
      <c r="J13856">
        <v>0.01</v>
      </c>
      <c r="K13856">
        <v>0</v>
      </c>
      <c r="L13856">
        <v>0</v>
      </c>
      <c r="M13856">
        <v>0.04</v>
      </c>
      <c r="N13856">
        <v>68</v>
      </c>
      <c r="O13856">
        <v>11</v>
      </c>
      <c r="P13856">
        <v>8.5</v>
      </c>
      <c r="Q13856">
        <v>6</v>
      </c>
      <c r="R13856" t="s">
        <v>10769</v>
      </c>
      <c r="S13856" t="s">
        <v>20</v>
      </c>
    </row>
    <row r="13857" spans="1:19" x14ac:dyDescent="0.2">
      <c r="A13857" t="s">
        <v>11295</v>
      </c>
      <c r="B13857" t="s">
        <v>104</v>
      </c>
      <c r="C13857">
        <v>1995</v>
      </c>
      <c r="D13857" s="1" t="d">
        <v>2014-06-17</v>
      </c>
      <c r="E13857" s="1" t="str">
        <f t="shared" si="432"/>
        <v>2014</v>
      </c>
      <c r="F13857" s="1" t="str">
        <f t="shared" si="433"/>
        <v>Jun</v>
      </c>
      <c r="G13857" t="s">
        <v>39</v>
      </c>
      <c r="H13857" t="s">
        <v>5524</v>
      </c>
      <c r="I13857">
        <v>0</v>
      </c>
      <c r="J13857">
        <v>0</v>
      </c>
      <c r="K13857">
        <v>0.04</v>
      </c>
      <c r="L13857">
        <v>0</v>
      </c>
      <c r="M13857">
        <v>0.04</v>
      </c>
    </row>
    <row r="13858" spans="1:19" x14ac:dyDescent="0.2">
      <c r="A13858" t="s">
        <v>11296</v>
      </c>
      <c r="B13858" t="s">
        <v>159</v>
      </c>
      <c r="C13858">
        <v>2011</v>
      </c>
      <c r="D13858" s="1" t="d">
        <v>2008-05-13</v>
      </c>
      <c r="E13858" s="1" t="str">
        <f t="shared" si="432"/>
        <v>2008</v>
      </c>
      <c r="F13858" s="1" t="str">
        <f t="shared" si="433"/>
        <v>May</v>
      </c>
      <c r="G13858" t="s">
        <v>101</v>
      </c>
      <c r="H13858" t="s">
        <v>7990</v>
      </c>
      <c r="I13858">
        <v>0</v>
      </c>
      <c r="J13858">
        <v>0</v>
      </c>
      <c r="K13858">
        <v>0.04</v>
      </c>
      <c r="L13858">
        <v>0</v>
      </c>
      <c r="M13858">
        <v>0.04</v>
      </c>
    </row>
    <row r="13859" spans="1:19" x14ac:dyDescent="0.2">
      <c r="A13859" t="s">
        <v>11297</v>
      </c>
      <c r="B13859" t="s">
        <v>32</v>
      </c>
      <c r="C13859">
        <v>2010</v>
      </c>
      <c r="D13859" s="1" t="d">
        <v>2017-10-26</v>
      </c>
      <c r="E13859" s="1" t="str">
        <f t="shared" si="432"/>
        <v>2017</v>
      </c>
      <c r="F13859" s="1" t="str">
        <f t="shared" si="433"/>
        <v>Oct</v>
      </c>
      <c r="G13859" t="s">
        <v>101</v>
      </c>
      <c r="H13859" t="s">
        <v>234</v>
      </c>
      <c r="I13859">
        <v>0</v>
      </c>
      <c r="J13859">
        <v>0</v>
      </c>
      <c r="K13859">
        <v>0.04</v>
      </c>
      <c r="L13859">
        <v>0</v>
      </c>
      <c r="M13859">
        <v>0.04</v>
      </c>
    </row>
    <row r="13860" spans="1:19" x14ac:dyDescent="0.2">
      <c r="A13860" t="s">
        <v>1877</v>
      </c>
      <c r="B13860" t="s">
        <v>49</v>
      </c>
      <c r="C13860">
        <v>2011</v>
      </c>
      <c r="D13860" s="1" t="d">
        <v>1993-03-13</v>
      </c>
      <c r="E13860" s="1" t="str">
        <f t="shared" si="432"/>
        <v>1993</v>
      </c>
      <c r="F13860" s="1" t="str">
        <f t="shared" si="433"/>
        <v>Mar</v>
      </c>
      <c r="G13860" t="s">
        <v>50</v>
      </c>
      <c r="H13860" t="s">
        <v>68</v>
      </c>
      <c r="I13860">
        <v>0</v>
      </c>
      <c r="J13860">
        <v>0</v>
      </c>
      <c r="K13860">
        <v>0.04</v>
      </c>
      <c r="L13860">
        <v>0</v>
      </c>
      <c r="M13860">
        <v>0.04</v>
      </c>
      <c r="P13860">
        <v>8.4</v>
      </c>
      <c r="Q13860">
        <v>72</v>
      </c>
      <c r="R13860" t="s">
        <v>336</v>
      </c>
      <c r="S13860" t="s">
        <v>88</v>
      </c>
    </row>
    <row r="13861" spans="1:19" x14ac:dyDescent="0.2">
      <c r="A13861" t="s">
        <v>11298</v>
      </c>
      <c r="B13861" t="s">
        <v>44</v>
      </c>
      <c r="C13861">
        <v>2011</v>
      </c>
      <c r="D13861" s="1" t="d">
        <v>2021-07-09</v>
      </c>
      <c r="E13861" s="1" t="str">
        <f t="shared" si="432"/>
        <v>2021</v>
      </c>
      <c r="F13861" s="1" t="str">
        <f t="shared" si="433"/>
        <v>Jul</v>
      </c>
      <c r="G13861" t="s">
        <v>86</v>
      </c>
      <c r="H13861" t="s">
        <v>6843</v>
      </c>
      <c r="I13861">
        <v>0.02</v>
      </c>
      <c r="J13861">
        <v>0</v>
      </c>
      <c r="K13861">
        <v>0.02</v>
      </c>
      <c r="L13861">
        <v>0</v>
      </c>
      <c r="M13861">
        <v>0.04</v>
      </c>
      <c r="R13861" t="s">
        <v>11299</v>
      </c>
      <c r="S13861" t="s">
        <v>88</v>
      </c>
    </row>
    <row r="13862" spans="1:19" x14ac:dyDescent="0.2">
      <c r="A13862" t="s">
        <v>11300</v>
      </c>
      <c r="B13862" t="s">
        <v>17</v>
      </c>
      <c r="C13862">
        <v>2010</v>
      </c>
      <c r="D13862" s="1" t="d">
        <v>1995-08-12</v>
      </c>
      <c r="E13862" s="1" t="str">
        <f t="shared" si="432"/>
        <v>1995</v>
      </c>
      <c r="F13862" s="1" t="str">
        <f t="shared" si="433"/>
        <v>Aug</v>
      </c>
      <c r="G13862" t="s">
        <v>86</v>
      </c>
      <c r="H13862" t="s">
        <v>372</v>
      </c>
      <c r="I13862">
        <v>0</v>
      </c>
      <c r="J13862">
        <v>0</v>
      </c>
      <c r="K13862">
        <v>0.04</v>
      </c>
      <c r="L13862">
        <v>0</v>
      </c>
      <c r="M13862">
        <v>0.04</v>
      </c>
    </row>
    <row r="13863" spans="1:19" x14ac:dyDescent="0.2">
      <c r="A13863" t="s">
        <v>7557</v>
      </c>
      <c r="B13863" t="s">
        <v>49</v>
      </c>
      <c r="C13863">
        <v>2015</v>
      </c>
      <c r="D13863" s="1" t="d">
        <v>2010-12-05</v>
      </c>
      <c r="E13863" s="1" t="str">
        <f t="shared" si="432"/>
        <v>2010</v>
      </c>
      <c r="F13863" s="1" t="str">
        <f t="shared" si="433"/>
        <v>Dec</v>
      </c>
      <c r="G13863" t="s">
        <v>50</v>
      </c>
      <c r="H13863" t="s">
        <v>3314</v>
      </c>
      <c r="I13863">
        <v>0</v>
      </c>
      <c r="J13863">
        <v>0</v>
      </c>
      <c r="K13863">
        <v>0.04</v>
      </c>
      <c r="L13863">
        <v>0</v>
      </c>
      <c r="M13863">
        <v>0.04</v>
      </c>
      <c r="P13863">
        <v>8.3000000000000007</v>
      </c>
      <c r="Q13863">
        <v>10</v>
      </c>
      <c r="R13863" t="s">
        <v>2748</v>
      </c>
      <c r="S13863" t="s">
        <v>88</v>
      </c>
    </row>
    <row r="13864" spans="1:19" x14ac:dyDescent="0.2">
      <c r="A13864" t="s">
        <v>11301</v>
      </c>
      <c r="B13864" t="s">
        <v>159</v>
      </c>
      <c r="C13864">
        <v>2009</v>
      </c>
      <c r="D13864" s="1" t="d">
        <v>1993-05-05</v>
      </c>
      <c r="E13864" s="1" t="str">
        <f t="shared" si="432"/>
        <v>1993</v>
      </c>
      <c r="F13864" s="1" t="str">
        <f t="shared" si="433"/>
        <v>May</v>
      </c>
      <c r="G13864" t="s">
        <v>28</v>
      </c>
      <c r="H13864" t="s">
        <v>5022</v>
      </c>
      <c r="I13864">
        <v>0</v>
      </c>
      <c r="J13864">
        <v>0</v>
      </c>
      <c r="K13864">
        <v>0.04</v>
      </c>
      <c r="L13864">
        <v>0</v>
      </c>
      <c r="M13864">
        <v>0.04</v>
      </c>
      <c r="P13864" t="s">
        <v>203</v>
      </c>
      <c r="R13864" t="s">
        <v>6098</v>
      </c>
      <c r="S13864" t="s">
        <v>112</v>
      </c>
    </row>
    <row r="13865" spans="1:19" x14ac:dyDescent="0.2">
      <c r="A13865" t="s">
        <v>11302</v>
      </c>
      <c r="B13865" t="s">
        <v>1015</v>
      </c>
      <c r="C13865">
        <v>2015</v>
      </c>
      <c r="D13865" s="1" t="d">
        <v>2009-05-06</v>
      </c>
      <c r="E13865" s="1" t="str">
        <f t="shared" si="432"/>
        <v>2009</v>
      </c>
      <c r="F13865" s="1" t="str">
        <f t="shared" si="433"/>
        <v>May</v>
      </c>
      <c r="G13865" t="s">
        <v>50</v>
      </c>
      <c r="H13865" t="s">
        <v>5754</v>
      </c>
      <c r="I13865">
        <v>0</v>
      </c>
      <c r="J13865">
        <v>0</v>
      </c>
      <c r="K13865">
        <v>0.04</v>
      </c>
      <c r="L13865">
        <v>0</v>
      </c>
      <c r="M13865">
        <v>0.04</v>
      </c>
    </row>
    <row r="13866" spans="1:19" x14ac:dyDescent="0.2">
      <c r="A13866" t="s">
        <v>11303</v>
      </c>
      <c r="B13866" t="s">
        <v>32</v>
      </c>
      <c r="C13866">
        <v>2008</v>
      </c>
      <c r="D13866" s="1" t="d">
        <v>2009-07-09</v>
      </c>
      <c r="E13866" s="1" t="str">
        <f t="shared" si="432"/>
        <v>2009</v>
      </c>
      <c r="F13866" s="1" t="str">
        <f t="shared" si="433"/>
        <v>Jul</v>
      </c>
      <c r="G13866" t="s">
        <v>101</v>
      </c>
      <c r="H13866" t="s">
        <v>372</v>
      </c>
      <c r="I13866">
        <v>0</v>
      </c>
      <c r="J13866">
        <v>0</v>
      </c>
      <c r="K13866">
        <v>0.04</v>
      </c>
      <c r="L13866">
        <v>0</v>
      </c>
      <c r="M13866">
        <v>0.04</v>
      </c>
    </row>
    <row r="13867" spans="1:19" x14ac:dyDescent="0.2">
      <c r="A13867" t="s">
        <v>11304</v>
      </c>
      <c r="B13867" t="s">
        <v>55</v>
      </c>
      <c r="C13867">
        <v>2003</v>
      </c>
      <c r="D13867" s="1" t="d">
        <v>1996-10-03</v>
      </c>
      <c r="E13867" s="1" t="str">
        <f t="shared" si="432"/>
        <v>1996</v>
      </c>
      <c r="F13867" s="1" t="str">
        <f t="shared" si="433"/>
        <v>Oct</v>
      </c>
      <c r="G13867" t="s">
        <v>86</v>
      </c>
      <c r="H13867" t="s">
        <v>151</v>
      </c>
      <c r="I13867">
        <v>0.02</v>
      </c>
      <c r="J13867">
        <v>0.01</v>
      </c>
      <c r="K13867">
        <v>0</v>
      </c>
      <c r="L13867">
        <v>0</v>
      </c>
      <c r="M13867">
        <v>0.04</v>
      </c>
    </row>
    <row r="13868" spans="1:19" x14ac:dyDescent="0.2">
      <c r="A13868" t="s">
        <v>11305</v>
      </c>
      <c r="B13868" t="s">
        <v>32</v>
      </c>
      <c r="C13868">
        <v>2008</v>
      </c>
      <c r="D13868" s="1" t="d">
        <v>1994-06-14</v>
      </c>
      <c r="E13868" s="1" t="str">
        <f t="shared" si="432"/>
        <v>1994</v>
      </c>
      <c r="F13868" s="1" t="str">
        <f t="shared" si="433"/>
        <v>Jun</v>
      </c>
      <c r="G13868" t="s">
        <v>101</v>
      </c>
      <c r="H13868" t="s">
        <v>10617</v>
      </c>
      <c r="I13868">
        <v>0</v>
      </c>
      <c r="J13868">
        <v>0</v>
      </c>
      <c r="K13868">
        <v>0.04</v>
      </c>
      <c r="L13868">
        <v>0</v>
      </c>
      <c r="M13868">
        <v>0.04</v>
      </c>
    </row>
    <row r="13869" spans="1:19" x14ac:dyDescent="0.2">
      <c r="A13869" t="s">
        <v>11276</v>
      </c>
      <c r="B13869" t="s">
        <v>159</v>
      </c>
      <c r="C13869">
        <v>2008</v>
      </c>
      <c r="D13869" s="1" t="d">
        <v>2018-12-15</v>
      </c>
      <c r="E13869" s="1" t="str">
        <f t="shared" si="432"/>
        <v>2018</v>
      </c>
      <c r="F13869" s="1" t="str">
        <f t="shared" si="433"/>
        <v>Dec</v>
      </c>
      <c r="G13869" t="s">
        <v>101</v>
      </c>
      <c r="H13869" t="s">
        <v>10703</v>
      </c>
      <c r="I13869">
        <v>0</v>
      </c>
      <c r="J13869">
        <v>0</v>
      </c>
      <c r="K13869">
        <v>0.04</v>
      </c>
      <c r="L13869">
        <v>0</v>
      </c>
      <c r="M13869">
        <v>0.04</v>
      </c>
    </row>
    <row r="13870" spans="1:19" x14ac:dyDescent="0.2">
      <c r="A13870" t="s">
        <v>11306</v>
      </c>
      <c r="B13870" t="s">
        <v>55</v>
      </c>
      <c r="C13870">
        <v>2004</v>
      </c>
      <c r="D13870" s="1" t="d">
        <v>2021-05-31</v>
      </c>
      <c r="E13870" s="1" t="str">
        <f t="shared" si="432"/>
        <v>2021</v>
      </c>
      <c r="F13870" s="1" t="str">
        <f t="shared" si="433"/>
        <v>May</v>
      </c>
      <c r="G13870" t="s">
        <v>50</v>
      </c>
      <c r="H13870" t="s">
        <v>151</v>
      </c>
      <c r="I13870">
        <v>0.02</v>
      </c>
      <c r="J13870">
        <v>0.01</v>
      </c>
      <c r="K13870">
        <v>0</v>
      </c>
      <c r="L13870">
        <v>0</v>
      </c>
      <c r="M13870">
        <v>0.04</v>
      </c>
      <c r="N13870">
        <v>62</v>
      </c>
      <c r="O13870">
        <v>29</v>
      </c>
      <c r="P13870">
        <v>6.7</v>
      </c>
      <c r="Q13870">
        <v>7</v>
      </c>
      <c r="R13870" t="s">
        <v>4456</v>
      </c>
      <c r="S13870" t="s">
        <v>53</v>
      </c>
    </row>
    <row r="13871" spans="1:19" x14ac:dyDescent="0.2">
      <c r="A13871" t="s">
        <v>1345</v>
      </c>
      <c r="B13871" t="s">
        <v>64</v>
      </c>
      <c r="C13871">
        <v>2003</v>
      </c>
      <c r="D13871" s="1" t="d">
        <v>2022-10-27</v>
      </c>
      <c r="E13871" s="1" t="str">
        <f t="shared" si="432"/>
        <v>2022</v>
      </c>
      <c r="F13871" s="1" t="str">
        <f t="shared" si="433"/>
        <v>Oct</v>
      </c>
      <c r="G13871" t="s">
        <v>24</v>
      </c>
      <c r="H13871" t="s">
        <v>155</v>
      </c>
      <c r="I13871">
        <v>0.03</v>
      </c>
      <c r="J13871">
        <v>0.01</v>
      </c>
      <c r="K13871">
        <v>0</v>
      </c>
      <c r="L13871">
        <v>0</v>
      </c>
      <c r="M13871">
        <v>0.04</v>
      </c>
      <c r="N13871">
        <v>77</v>
      </c>
      <c r="O13871">
        <v>8</v>
      </c>
      <c r="P13871" t="s">
        <v>203</v>
      </c>
      <c r="R13871" t="s">
        <v>155</v>
      </c>
      <c r="S13871" t="s">
        <v>20</v>
      </c>
    </row>
    <row r="13872" spans="1:19" x14ac:dyDescent="0.2">
      <c r="A13872" t="s">
        <v>11307</v>
      </c>
      <c r="B13872" t="s">
        <v>32</v>
      </c>
      <c r="C13872">
        <v>2009</v>
      </c>
      <c r="D13872" s="1" t="d">
        <v>2000-05-28</v>
      </c>
      <c r="E13872" s="1" t="str">
        <f t="shared" si="432"/>
        <v>2000</v>
      </c>
      <c r="F13872" s="1" t="str">
        <f t="shared" si="433"/>
        <v>May</v>
      </c>
      <c r="G13872" t="s">
        <v>50</v>
      </c>
      <c r="H13872" t="s">
        <v>155</v>
      </c>
      <c r="I13872">
        <v>0.04</v>
      </c>
      <c r="J13872">
        <v>0</v>
      </c>
      <c r="K13872">
        <v>0</v>
      </c>
      <c r="L13872">
        <v>0</v>
      </c>
      <c r="M13872">
        <v>0.04</v>
      </c>
      <c r="N13872">
        <v>59</v>
      </c>
      <c r="O13872">
        <v>9</v>
      </c>
      <c r="P13872" t="s">
        <v>203</v>
      </c>
      <c r="R13872" t="s">
        <v>8316</v>
      </c>
      <c r="S13872" t="s">
        <v>20</v>
      </c>
    </row>
    <row r="13873" spans="1:19" x14ac:dyDescent="0.2">
      <c r="A13873" t="s">
        <v>10947</v>
      </c>
      <c r="B13873" t="s">
        <v>79</v>
      </c>
      <c r="C13873">
        <v>2012</v>
      </c>
      <c r="D13873" s="1" t="d">
        <v>2022-06-01</v>
      </c>
      <c r="E13873" s="1" t="str">
        <f t="shared" si="432"/>
        <v>2022</v>
      </c>
      <c r="F13873" s="1" t="str">
        <f t="shared" si="433"/>
        <v>Jun</v>
      </c>
      <c r="G13873" t="s">
        <v>101</v>
      </c>
      <c r="H13873" t="s">
        <v>1091</v>
      </c>
      <c r="I13873">
        <v>0</v>
      </c>
      <c r="J13873">
        <v>0</v>
      </c>
      <c r="K13873">
        <v>0.04</v>
      </c>
      <c r="L13873">
        <v>0</v>
      </c>
      <c r="M13873">
        <v>0.04</v>
      </c>
    </row>
    <row r="13874" spans="1:19" x14ac:dyDescent="0.2">
      <c r="A13874" t="s">
        <v>9441</v>
      </c>
      <c r="B13874" t="s">
        <v>44</v>
      </c>
      <c r="C13874">
        <v>2011</v>
      </c>
      <c r="D13874" s="1" t="d">
        <v>2004-04-28</v>
      </c>
      <c r="E13874" s="1" t="str">
        <f t="shared" si="432"/>
        <v>2004</v>
      </c>
      <c r="F13874" s="1" t="str">
        <f t="shared" si="433"/>
        <v>Apr</v>
      </c>
      <c r="G13874" t="s">
        <v>18</v>
      </c>
      <c r="H13874" t="s">
        <v>2232</v>
      </c>
      <c r="I13874">
        <v>0</v>
      </c>
      <c r="J13874">
        <v>0.03</v>
      </c>
      <c r="K13874">
        <v>0</v>
      </c>
      <c r="L13874">
        <v>0</v>
      </c>
      <c r="M13874">
        <v>0.04</v>
      </c>
    </row>
    <row r="13875" spans="1:19" x14ac:dyDescent="0.2">
      <c r="A13875" t="s">
        <v>947</v>
      </c>
      <c r="B13875" t="s">
        <v>75</v>
      </c>
      <c r="C13875">
        <v>2016</v>
      </c>
      <c r="D13875" s="1" t="d">
        <v>2005-06-18</v>
      </c>
      <c r="E13875" s="1" t="str">
        <f t="shared" si="432"/>
        <v>2005</v>
      </c>
      <c r="F13875" s="1" t="str">
        <f t="shared" si="433"/>
        <v>Jun</v>
      </c>
      <c r="G13875" t="s">
        <v>50</v>
      </c>
      <c r="H13875" t="s">
        <v>222</v>
      </c>
      <c r="I13875">
        <v>0.02</v>
      </c>
      <c r="J13875">
        <v>0</v>
      </c>
      <c r="K13875">
        <v>0.01</v>
      </c>
      <c r="L13875">
        <v>0.01</v>
      </c>
      <c r="M13875">
        <v>0.04</v>
      </c>
      <c r="N13875">
        <v>78</v>
      </c>
      <c r="O13875">
        <v>6</v>
      </c>
      <c r="P13875">
        <v>6.6</v>
      </c>
      <c r="Q13875">
        <v>30</v>
      </c>
      <c r="R13875" t="s">
        <v>222</v>
      </c>
      <c r="S13875" t="s">
        <v>53</v>
      </c>
    </row>
    <row r="13876" spans="1:19" x14ac:dyDescent="0.2">
      <c r="A13876" t="s">
        <v>11308</v>
      </c>
      <c r="B13876" t="s">
        <v>17</v>
      </c>
      <c r="C13876" t="s">
        <v>286</v>
      </c>
      <c r="D13876" s="1" t="d">
        <v>1990-06-29</v>
      </c>
      <c r="E13876" s="1" t="str">
        <f t="shared" si="432"/>
        <v>1990</v>
      </c>
      <c r="F13876" s="1" t="str">
        <f t="shared" si="433"/>
        <v>Jun</v>
      </c>
      <c r="G13876" t="s">
        <v>30</v>
      </c>
      <c r="H13876" t="s">
        <v>8012</v>
      </c>
      <c r="I13876">
        <v>0.01</v>
      </c>
      <c r="J13876">
        <v>0.02</v>
      </c>
      <c r="K13876">
        <v>0</v>
      </c>
      <c r="L13876">
        <v>0</v>
      </c>
      <c r="M13876">
        <v>0.04</v>
      </c>
      <c r="P13876" t="s">
        <v>203</v>
      </c>
      <c r="R13876" t="s">
        <v>5056</v>
      </c>
      <c r="S13876" t="s">
        <v>20</v>
      </c>
    </row>
    <row r="13877" spans="1:19" x14ac:dyDescent="0.2">
      <c r="A13877" t="s">
        <v>62</v>
      </c>
      <c r="B13877" t="s">
        <v>148</v>
      </c>
      <c r="C13877">
        <v>2003</v>
      </c>
      <c r="D13877" s="1" t="d">
        <v>2012-09-19</v>
      </c>
      <c r="E13877" s="1" t="str">
        <f t="shared" si="432"/>
        <v>2012</v>
      </c>
      <c r="F13877" s="1" t="str">
        <f t="shared" si="433"/>
        <v>Sep</v>
      </c>
      <c r="G13877" t="s">
        <v>50</v>
      </c>
      <c r="H13877" t="s">
        <v>51</v>
      </c>
      <c r="I13877">
        <v>0</v>
      </c>
      <c r="J13877">
        <v>0.03</v>
      </c>
      <c r="K13877">
        <v>0</v>
      </c>
      <c r="L13877">
        <v>0.01</v>
      </c>
      <c r="M13877">
        <v>0.04</v>
      </c>
      <c r="N13877">
        <v>94</v>
      </c>
      <c r="O13877">
        <v>30</v>
      </c>
      <c r="P13877">
        <v>8.8000000000000007</v>
      </c>
      <c r="Q13877">
        <v>1520</v>
      </c>
      <c r="R13877" t="s">
        <v>52</v>
      </c>
      <c r="S13877" t="s">
        <v>53</v>
      </c>
    </row>
    <row r="13878" spans="1:19" x14ac:dyDescent="0.2">
      <c r="A13878" t="s">
        <v>11309</v>
      </c>
      <c r="B13878" t="s">
        <v>79</v>
      </c>
      <c r="C13878">
        <v>2016</v>
      </c>
      <c r="D13878" s="1" t="d">
        <v>2012-03-06</v>
      </c>
      <c r="E13878" s="1" t="str">
        <f t="shared" si="432"/>
        <v>2012</v>
      </c>
      <c r="F13878" s="1" t="str">
        <f t="shared" si="433"/>
        <v>Mar</v>
      </c>
      <c r="G13878" t="s">
        <v>34</v>
      </c>
      <c r="H13878" t="s">
        <v>5754</v>
      </c>
      <c r="I13878">
        <v>0</v>
      </c>
      <c r="J13878">
        <v>0</v>
      </c>
      <c r="K13878">
        <v>0.04</v>
      </c>
      <c r="L13878">
        <v>0</v>
      </c>
      <c r="M13878">
        <v>0.04</v>
      </c>
    </row>
    <row r="13879" spans="1:19" x14ac:dyDescent="0.2">
      <c r="A13879" t="s">
        <v>11310</v>
      </c>
      <c r="B13879" t="s">
        <v>104</v>
      </c>
      <c r="C13879">
        <v>1997</v>
      </c>
      <c r="D13879" s="1" t="d">
        <v>1996-03-08</v>
      </c>
      <c r="E13879" s="1" t="str">
        <f t="shared" si="432"/>
        <v>1996</v>
      </c>
      <c r="F13879" s="1" t="str">
        <f t="shared" si="433"/>
        <v>Mar</v>
      </c>
      <c r="G13879" t="s">
        <v>272</v>
      </c>
      <c r="H13879" t="s">
        <v>134</v>
      </c>
      <c r="I13879">
        <v>0.02</v>
      </c>
      <c r="J13879">
        <v>0.01</v>
      </c>
      <c r="K13879">
        <v>0</v>
      </c>
      <c r="L13879">
        <v>0</v>
      </c>
      <c r="M13879">
        <v>0.04</v>
      </c>
    </row>
    <row r="13880" spans="1:19" x14ac:dyDescent="0.2">
      <c r="A13880" t="s">
        <v>11311</v>
      </c>
      <c r="B13880" t="s">
        <v>148</v>
      </c>
      <c r="C13880">
        <v>2009</v>
      </c>
      <c r="D13880" s="1" t="d">
        <v>2011-02-16</v>
      </c>
      <c r="E13880" s="1" t="str">
        <f t="shared" si="432"/>
        <v>2011</v>
      </c>
      <c r="F13880" s="1" t="str">
        <f t="shared" si="433"/>
        <v>Feb</v>
      </c>
      <c r="G13880" t="s">
        <v>34</v>
      </c>
      <c r="H13880" t="s">
        <v>151</v>
      </c>
      <c r="I13880">
        <v>0</v>
      </c>
      <c r="J13880">
        <v>0.04</v>
      </c>
      <c r="K13880">
        <v>0</v>
      </c>
      <c r="L13880">
        <v>0</v>
      </c>
      <c r="M13880">
        <v>0.04</v>
      </c>
    </row>
    <row r="13881" spans="1:19" x14ac:dyDescent="0.2">
      <c r="A13881" t="s">
        <v>5300</v>
      </c>
      <c r="B13881" t="s">
        <v>49</v>
      </c>
      <c r="C13881">
        <v>2007</v>
      </c>
      <c r="D13881" s="1" t="d">
        <v>2015-08-16</v>
      </c>
      <c r="E13881" s="1" t="str">
        <f t="shared" si="432"/>
        <v>2015</v>
      </c>
      <c r="F13881" s="1" t="str">
        <f t="shared" si="433"/>
        <v>Aug</v>
      </c>
      <c r="G13881" t="s">
        <v>18</v>
      </c>
      <c r="H13881" t="s">
        <v>111</v>
      </c>
      <c r="I13881">
        <v>0.03</v>
      </c>
      <c r="J13881">
        <v>0</v>
      </c>
      <c r="K13881">
        <v>0</v>
      </c>
      <c r="L13881">
        <v>0</v>
      </c>
      <c r="M13881">
        <v>0.04</v>
      </c>
      <c r="N13881">
        <v>59</v>
      </c>
      <c r="O13881">
        <v>8</v>
      </c>
      <c r="P13881">
        <v>5.0999999999999996</v>
      </c>
      <c r="Q13881">
        <v>7</v>
      </c>
      <c r="R13881" t="s">
        <v>260</v>
      </c>
      <c r="S13881" t="s">
        <v>112</v>
      </c>
    </row>
    <row r="13882" spans="1:19" x14ac:dyDescent="0.2">
      <c r="A13882" t="s">
        <v>10210</v>
      </c>
      <c r="B13882" t="s">
        <v>44</v>
      </c>
      <c r="C13882">
        <v>2013</v>
      </c>
      <c r="D13882" s="1" t="d">
        <v>2008-09-16</v>
      </c>
      <c r="E13882" s="1" t="str">
        <f t="shared" si="432"/>
        <v>2008</v>
      </c>
      <c r="F13882" s="1" t="str">
        <f t="shared" si="433"/>
        <v>Sep</v>
      </c>
      <c r="G13882" t="s">
        <v>50</v>
      </c>
      <c r="H13882" t="s">
        <v>222</v>
      </c>
      <c r="I13882">
        <v>0.03</v>
      </c>
      <c r="J13882">
        <v>0</v>
      </c>
      <c r="K13882">
        <v>0</v>
      </c>
      <c r="L13882">
        <v>0</v>
      </c>
      <c r="M13882">
        <v>0.04</v>
      </c>
    </row>
    <row r="13883" spans="1:19" x14ac:dyDescent="0.2">
      <c r="A13883" t="s">
        <v>11312</v>
      </c>
      <c r="B13883" t="s">
        <v>32</v>
      </c>
      <c r="C13883">
        <v>2007</v>
      </c>
      <c r="D13883" s="1" t="d">
        <v>1998-05-21</v>
      </c>
      <c r="E13883" s="1" t="str">
        <f t="shared" si="432"/>
        <v>1998</v>
      </c>
      <c r="F13883" s="1" t="str">
        <f t="shared" si="433"/>
        <v>May</v>
      </c>
      <c r="G13883" t="s">
        <v>86</v>
      </c>
      <c r="H13883" t="s">
        <v>202</v>
      </c>
      <c r="I13883">
        <v>0</v>
      </c>
      <c r="J13883">
        <v>0</v>
      </c>
      <c r="K13883">
        <v>0.04</v>
      </c>
      <c r="L13883">
        <v>0</v>
      </c>
      <c r="M13883">
        <v>0.04</v>
      </c>
    </row>
    <row r="13884" spans="1:19" x14ac:dyDescent="0.2">
      <c r="A13884" t="s">
        <v>11313</v>
      </c>
      <c r="B13884" t="s">
        <v>104</v>
      </c>
      <c r="C13884">
        <v>1997</v>
      </c>
      <c r="D13884" s="1" t="d">
        <v>1990-11-13</v>
      </c>
      <c r="E13884" s="1" t="str">
        <f t="shared" si="432"/>
        <v>1990</v>
      </c>
      <c r="F13884" s="1" t="str">
        <f t="shared" si="433"/>
        <v>Nov</v>
      </c>
      <c r="G13884" t="s">
        <v>50</v>
      </c>
      <c r="H13884" t="s">
        <v>248</v>
      </c>
      <c r="I13884">
        <v>0.02</v>
      </c>
      <c r="J13884">
        <v>0.01</v>
      </c>
      <c r="K13884">
        <v>0</v>
      </c>
      <c r="L13884">
        <v>0</v>
      </c>
      <c r="M13884">
        <v>0.04</v>
      </c>
    </row>
    <row r="13885" spans="1:19" x14ac:dyDescent="0.2">
      <c r="A13885" t="s">
        <v>11314</v>
      </c>
      <c r="B13885" t="s">
        <v>64</v>
      </c>
      <c r="C13885">
        <v>2002</v>
      </c>
      <c r="D13885" s="1" t="d">
        <v>1988-05-09</v>
      </c>
      <c r="E13885" s="1" t="str">
        <f t="shared" si="432"/>
        <v>1988</v>
      </c>
      <c r="F13885" s="1" t="str">
        <f t="shared" si="433"/>
        <v>May</v>
      </c>
      <c r="G13885" t="s">
        <v>18</v>
      </c>
      <c r="H13885" t="s">
        <v>111</v>
      </c>
      <c r="I13885">
        <v>0.03</v>
      </c>
      <c r="J13885">
        <v>0.01</v>
      </c>
      <c r="K13885">
        <v>0</v>
      </c>
      <c r="L13885">
        <v>0</v>
      </c>
      <c r="M13885">
        <v>0.04</v>
      </c>
      <c r="P13885" t="s">
        <v>203</v>
      </c>
      <c r="R13885" t="s">
        <v>1235</v>
      </c>
      <c r="S13885" t="s">
        <v>20</v>
      </c>
    </row>
    <row r="13886" spans="1:19" x14ac:dyDescent="0.2">
      <c r="A13886" t="s">
        <v>11315</v>
      </c>
      <c r="B13886" t="s">
        <v>159</v>
      </c>
      <c r="C13886">
        <v>2007</v>
      </c>
      <c r="D13886" s="1" t="d">
        <v>2012-03-19</v>
      </c>
      <c r="E13886" s="1" t="str">
        <f t="shared" si="432"/>
        <v>2012</v>
      </c>
      <c r="F13886" s="1" t="str">
        <f t="shared" si="433"/>
        <v>Mar</v>
      </c>
      <c r="G13886" t="s">
        <v>37</v>
      </c>
      <c r="H13886" t="s">
        <v>329</v>
      </c>
      <c r="I13886">
        <v>0.03</v>
      </c>
      <c r="J13886">
        <v>0</v>
      </c>
      <c r="K13886">
        <v>0</v>
      </c>
      <c r="L13886">
        <v>0</v>
      </c>
      <c r="M13886">
        <v>0.04</v>
      </c>
      <c r="N13886">
        <v>50</v>
      </c>
      <c r="O13886">
        <v>26</v>
      </c>
      <c r="P13886">
        <v>7.7</v>
      </c>
      <c r="Q13886">
        <v>9</v>
      </c>
      <c r="R13886" t="s">
        <v>1680</v>
      </c>
      <c r="S13886" t="s">
        <v>88</v>
      </c>
    </row>
    <row r="13887" spans="1:19" x14ac:dyDescent="0.2">
      <c r="A13887" t="s">
        <v>11316</v>
      </c>
      <c r="B13887" t="s">
        <v>17</v>
      </c>
      <c r="C13887">
        <v>2008</v>
      </c>
      <c r="D13887" s="1" t="d">
        <v>2017-10-26</v>
      </c>
      <c r="E13887" s="1" t="str">
        <f t="shared" si="432"/>
        <v>2017</v>
      </c>
      <c r="F13887" s="1" t="str">
        <f t="shared" si="433"/>
        <v>Oct</v>
      </c>
      <c r="G13887" t="s">
        <v>37</v>
      </c>
      <c r="H13887" t="s">
        <v>1642</v>
      </c>
      <c r="I13887">
        <v>0.04</v>
      </c>
      <c r="J13887">
        <v>0</v>
      </c>
      <c r="K13887">
        <v>0</v>
      </c>
      <c r="L13887">
        <v>0</v>
      </c>
      <c r="M13887">
        <v>0.04</v>
      </c>
      <c r="N13887">
        <v>50</v>
      </c>
      <c r="O13887">
        <v>7</v>
      </c>
      <c r="P13887">
        <v>8.3000000000000007</v>
      </c>
      <c r="Q13887">
        <v>6</v>
      </c>
      <c r="R13887" t="s">
        <v>11317</v>
      </c>
      <c r="S13887" t="s">
        <v>112</v>
      </c>
    </row>
    <row r="13888" spans="1:19" x14ac:dyDescent="0.2">
      <c r="A13888" t="s">
        <v>6234</v>
      </c>
      <c r="B13888" t="s">
        <v>148</v>
      </c>
      <c r="C13888">
        <v>2010</v>
      </c>
      <c r="D13888" s="1" t="d">
        <v>1992-03-18</v>
      </c>
      <c r="E13888" s="1" t="str">
        <f t="shared" si="432"/>
        <v>1992</v>
      </c>
      <c r="F13888" s="1" t="str">
        <f t="shared" si="433"/>
        <v>Mar</v>
      </c>
      <c r="G13888" t="s">
        <v>101</v>
      </c>
      <c r="H13888" t="s">
        <v>111</v>
      </c>
      <c r="I13888">
        <v>0</v>
      </c>
      <c r="J13888">
        <v>0.03</v>
      </c>
      <c r="K13888">
        <v>0</v>
      </c>
      <c r="L13888">
        <v>0.01</v>
      </c>
      <c r="M13888">
        <v>0.04</v>
      </c>
      <c r="N13888">
        <v>47</v>
      </c>
      <c r="O13888">
        <v>5</v>
      </c>
      <c r="P13888">
        <v>5.5</v>
      </c>
      <c r="Q13888">
        <v>6</v>
      </c>
      <c r="R13888" t="s">
        <v>3903</v>
      </c>
      <c r="S13888" t="s">
        <v>53</v>
      </c>
    </row>
    <row r="13889" spans="1:19" x14ac:dyDescent="0.2">
      <c r="A13889" t="s">
        <v>11318</v>
      </c>
      <c r="B13889" t="s">
        <v>44</v>
      </c>
      <c r="C13889">
        <v>2006</v>
      </c>
      <c r="D13889" s="1" t="d">
        <v>2002-12-16</v>
      </c>
      <c r="E13889" s="1" t="str">
        <f t="shared" si="432"/>
        <v>2002</v>
      </c>
      <c r="F13889" s="1" t="str">
        <f t="shared" si="433"/>
        <v>Dec</v>
      </c>
      <c r="G13889" t="s">
        <v>30</v>
      </c>
      <c r="H13889" t="s">
        <v>234</v>
      </c>
      <c r="I13889">
        <v>0.04</v>
      </c>
      <c r="J13889">
        <v>0</v>
      </c>
      <c r="K13889">
        <v>0</v>
      </c>
      <c r="L13889">
        <v>0</v>
      </c>
      <c r="M13889">
        <v>0.04</v>
      </c>
      <c r="N13889">
        <v>34</v>
      </c>
      <c r="O13889">
        <v>41</v>
      </c>
      <c r="P13889">
        <v>2.2000000000000002</v>
      </c>
      <c r="Q13889">
        <v>42</v>
      </c>
      <c r="R13889" t="s">
        <v>142</v>
      </c>
      <c r="S13889" t="s">
        <v>88</v>
      </c>
    </row>
    <row r="13890" spans="1:19" x14ac:dyDescent="0.2">
      <c r="A13890" t="s">
        <v>11319</v>
      </c>
      <c r="B13890" t="s">
        <v>148</v>
      </c>
      <c r="C13890">
        <v>2010</v>
      </c>
      <c r="D13890" s="1" t="d">
        <v>2020-06-18</v>
      </c>
      <c r="E13890" s="1" t="str">
        <f t="shared" si="432"/>
        <v>2020</v>
      </c>
      <c r="F13890" s="1" t="str">
        <f t="shared" si="433"/>
        <v>Jun</v>
      </c>
      <c r="G13890" t="s">
        <v>28</v>
      </c>
      <c r="H13890" t="s">
        <v>134</v>
      </c>
      <c r="I13890">
        <v>0</v>
      </c>
      <c r="J13890">
        <v>0.03</v>
      </c>
      <c r="K13890">
        <v>0</v>
      </c>
      <c r="L13890">
        <v>0.01</v>
      </c>
      <c r="M13890">
        <v>0.04</v>
      </c>
    </row>
    <row r="13891" spans="1:19" x14ac:dyDescent="0.2">
      <c r="A13891" t="s">
        <v>11320</v>
      </c>
      <c r="B13891" t="s">
        <v>148</v>
      </c>
      <c r="C13891">
        <v>2007</v>
      </c>
      <c r="D13891" s="1" t="d">
        <v>1988-10-26</v>
      </c>
      <c r="E13891" s="1" t="str">
        <f t="shared" ref="E13891:E13954" si="434">TEXT(D13891,"yyyy")</f>
        <v>1988</v>
      </c>
      <c r="F13891" s="1" t="str">
        <f t="shared" ref="F13891:F13954" si="435">TEXT(D13891,"mmm")</f>
        <v>Oct</v>
      </c>
      <c r="G13891" t="s">
        <v>272</v>
      </c>
      <c r="H13891" t="s">
        <v>329</v>
      </c>
      <c r="I13891">
        <v>0</v>
      </c>
      <c r="J13891">
        <v>0.03</v>
      </c>
      <c r="K13891">
        <v>0</v>
      </c>
      <c r="L13891">
        <v>0.01</v>
      </c>
      <c r="M13891">
        <v>0.04</v>
      </c>
      <c r="N13891">
        <v>50</v>
      </c>
      <c r="O13891">
        <v>40</v>
      </c>
      <c r="P13891">
        <v>2.8</v>
      </c>
      <c r="Q13891">
        <v>53</v>
      </c>
      <c r="R13891" t="s">
        <v>6815</v>
      </c>
      <c r="S13891" t="s">
        <v>88</v>
      </c>
    </row>
    <row r="13892" spans="1:19" x14ac:dyDescent="0.2">
      <c r="A13892" t="s">
        <v>8438</v>
      </c>
      <c r="B13892" t="s">
        <v>159</v>
      </c>
      <c r="C13892">
        <v>2009</v>
      </c>
      <c r="D13892" s="1" t="d">
        <v>2004-05-14</v>
      </c>
      <c r="E13892" s="1" t="str">
        <f t="shared" si="434"/>
        <v>2004</v>
      </c>
      <c r="F13892" s="1" t="str">
        <f t="shared" si="435"/>
        <v>May</v>
      </c>
      <c r="G13892" t="s">
        <v>50</v>
      </c>
      <c r="H13892" t="s">
        <v>1207</v>
      </c>
      <c r="I13892">
        <v>0.04</v>
      </c>
      <c r="J13892">
        <v>0</v>
      </c>
      <c r="K13892">
        <v>0</v>
      </c>
      <c r="L13892">
        <v>0</v>
      </c>
      <c r="M13892">
        <v>0.04</v>
      </c>
      <c r="N13892">
        <v>60</v>
      </c>
      <c r="O13892">
        <v>6</v>
      </c>
      <c r="P13892" t="s">
        <v>203</v>
      </c>
      <c r="R13892" t="s">
        <v>1746</v>
      </c>
      <c r="S13892" t="s">
        <v>112</v>
      </c>
    </row>
    <row r="13893" spans="1:19" x14ac:dyDescent="0.2">
      <c r="A13893" t="s">
        <v>11321</v>
      </c>
      <c r="B13893" t="s">
        <v>148</v>
      </c>
      <c r="C13893">
        <v>2015</v>
      </c>
      <c r="D13893" s="1" t="d">
        <v>2019-05-18</v>
      </c>
      <c r="E13893" s="1" t="str">
        <f t="shared" si="434"/>
        <v>2019</v>
      </c>
      <c r="F13893" s="1" t="str">
        <f t="shared" si="435"/>
        <v>May</v>
      </c>
      <c r="G13893" t="s">
        <v>39</v>
      </c>
      <c r="H13893" t="s">
        <v>134</v>
      </c>
      <c r="I13893">
        <v>0</v>
      </c>
      <c r="J13893">
        <v>0.04</v>
      </c>
      <c r="K13893">
        <v>0</v>
      </c>
      <c r="L13893">
        <v>0</v>
      </c>
      <c r="M13893">
        <v>0.04</v>
      </c>
      <c r="P13893">
        <v>7.6</v>
      </c>
      <c r="Q13893">
        <v>26</v>
      </c>
      <c r="R13893" t="s">
        <v>447</v>
      </c>
      <c r="S13893" t="s">
        <v>88</v>
      </c>
    </row>
    <row r="13894" spans="1:19" x14ac:dyDescent="0.2">
      <c r="A13894" t="s">
        <v>9790</v>
      </c>
      <c r="B13894" t="s">
        <v>159</v>
      </c>
      <c r="C13894">
        <v>2007</v>
      </c>
      <c r="D13894" s="1" t="d">
        <v>2007-02-22</v>
      </c>
      <c r="E13894" s="1" t="str">
        <f t="shared" si="434"/>
        <v>2007</v>
      </c>
      <c r="F13894" s="1" t="str">
        <f t="shared" si="435"/>
        <v>Feb</v>
      </c>
      <c r="G13894" t="s">
        <v>24</v>
      </c>
      <c r="H13894" t="s">
        <v>4489</v>
      </c>
      <c r="I13894">
        <v>0.03</v>
      </c>
      <c r="J13894">
        <v>0</v>
      </c>
      <c r="K13894">
        <v>0</v>
      </c>
      <c r="L13894">
        <v>0</v>
      </c>
      <c r="M13894">
        <v>0.04</v>
      </c>
      <c r="P13894" t="s">
        <v>203</v>
      </c>
      <c r="R13894" t="s">
        <v>4433</v>
      </c>
      <c r="S13894" t="s">
        <v>112</v>
      </c>
    </row>
    <row r="13895" spans="1:19" x14ac:dyDescent="0.2">
      <c r="A13895" t="s">
        <v>10691</v>
      </c>
      <c r="B13895" t="s">
        <v>49</v>
      </c>
      <c r="C13895">
        <v>2015</v>
      </c>
      <c r="D13895" s="1" t="d">
        <v>2017-03-12</v>
      </c>
      <c r="E13895" s="1" t="str">
        <f t="shared" si="434"/>
        <v>2017</v>
      </c>
      <c r="F13895" s="1" t="str">
        <f t="shared" si="435"/>
        <v>Mar</v>
      </c>
      <c r="G13895" t="s">
        <v>101</v>
      </c>
      <c r="H13895" t="s">
        <v>3903</v>
      </c>
      <c r="I13895">
        <v>0.02</v>
      </c>
      <c r="J13895">
        <v>0.02</v>
      </c>
      <c r="K13895">
        <v>0</v>
      </c>
      <c r="L13895">
        <v>0.01</v>
      </c>
      <c r="M13895">
        <v>0.04</v>
      </c>
    </row>
    <row r="13896" spans="1:19" x14ac:dyDescent="0.2">
      <c r="A13896" t="s">
        <v>1822</v>
      </c>
      <c r="B13896" t="s">
        <v>148</v>
      </c>
      <c r="C13896">
        <v>2012</v>
      </c>
      <c r="D13896" s="1" t="d">
        <v>2017-05-10</v>
      </c>
      <c r="E13896" s="1" t="str">
        <f t="shared" si="434"/>
        <v>2017</v>
      </c>
      <c r="F13896" s="1" t="str">
        <f t="shared" si="435"/>
        <v>May</v>
      </c>
      <c r="G13896" t="s">
        <v>50</v>
      </c>
      <c r="H13896" t="s">
        <v>222</v>
      </c>
      <c r="I13896">
        <v>0</v>
      </c>
      <c r="J13896">
        <v>0.03</v>
      </c>
      <c r="K13896">
        <v>0</v>
      </c>
      <c r="L13896">
        <v>0.01</v>
      </c>
      <c r="M13896">
        <v>0.04</v>
      </c>
      <c r="N13896">
        <v>48</v>
      </c>
      <c r="O13896">
        <v>8</v>
      </c>
      <c r="P13896">
        <v>3.8</v>
      </c>
      <c r="Q13896">
        <v>188</v>
      </c>
      <c r="R13896" t="s">
        <v>1704</v>
      </c>
      <c r="S13896" t="s">
        <v>53</v>
      </c>
    </row>
    <row r="13897" spans="1:19" x14ac:dyDescent="0.2">
      <c r="A13897" t="s">
        <v>11322</v>
      </c>
      <c r="B13897" t="s">
        <v>75</v>
      </c>
      <c r="C13897">
        <v>2015</v>
      </c>
      <c r="D13897" s="1" t="d">
        <v>2001-08-30</v>
      </c>
      <c r="E13897" s="1" t="str">
        <f t="shared" si="434"/>
        <v>2001</v>
      </c>
      <c r="F13897" s="1" t="str">
        <f t="shared" si="435"/>
        <v>Aug</v>
      </c>
      <c r="G13897" t="s">
        <v>28</v>
      </c>
      <c r="H13897" t="s">
        <v>8322</v>
      </c>
      <c r="I13897">
        <v>0</v>
      </c>
      <c r="J13897">
        <v>0</v>
      </c>
      <c r="K13897">
        <v>0.04</v>
      </c>
      <c r="L13897">
        <v>0</v>
      </c>
      <c r="M13897">
        <v>0.04</v>
      </c>
    </row>
    <row r="13898" spans="1:19" x14ac:dyDescent="0.2">
      <c r="A13898" t="s">
        <v>11323</v>
      </c>
      <c r="B13898" t="s">
        <v>17</v>
      </c>
      <c r="C13898">
        <v>2009</v>
      </c>
      <c r="D13898" s="1" t="d">
        <v>2007-05-10</v>
      </c>
      <c r="E13898" s="1" t="str">
        <f t="shared" si="434"/>
        <v>2007</v>
      </c>
      <c r="F13898" s="1" t="str">
        <f t="shared" si="435"/>
        <v>May</v>
      </c>
      <c r="G13898" t="s">
        <v>18</v>
      </c>
      <c r="H13898" t="s">
        <v>8583</v>
      </c>
      <c r="I13898">
        <v>0.02</v>
      </c>
      <c r="J13898">
        <v>0.02</v>
      </c>
      <c r="K13898">
        <v>0</v>
      </c>
      <c r="L13898">
        <v>0</v>
      </c>
      <c r="M13898">
        <v>0.04</v>
      </c>
      <c r="P13898" t="s">
        <v>203</v>
      </c>
      <c r="R13898" t="s">
        <v>1235</v>
      </c>
      <c r="S13898" t="s">
        <v>88</v>
      </c>
    </row>
    <row r="13899" spans="1:19" x14ac:dyDescent="0.2">
      <c r="A13899" t="s">
        <v>11324</v>
      </c>
      <c r="B13899" t="s">
        <v>1015</v>
      </c>
      <c r="C13899">
        <v>2015</v>
      </c>
      <c r="D13899" s="1" t="d">
        <v>1995-10-10</v>
      </c>
      <c r="E13899" s="1" t="str">
        <f t="shared" si="434"/>
        <v>1995</v>
      </c>
      <c r="F13899" s="1" t="str">
        <f t="shared" si="435"/>
        <v>Oct</v>
      </c>
      <c r="G13899" t="s">
        <v>28</v>
      </c>
      <c r="H13899" t="s">
        <v>7077</v>
      </c>
      <c r="I13899">
        <v>0</v>
      </c>
      <c r="J13899">
        <v>0</v>
      </c>
      <c r="K13899">
        <v>0.04</v>
      </c>
      <c r="L13899">
        <v>0</v>
      </c>
      <c r="M13899">
        <v>0.04</v>
      </c>
    </row>
    <row r="13900" spans="1:19" x14ac:dyDescent="0.2">
      <c r="A13900" t="s">
        <v>11325</v>
      </c>
      <c r="B13900" t="s">
        <v>137</v>
      </c>
      <c r="C13900">
        <v>2006</v>
      </c>
      <c r="D13900" s="1" t="d">
        <v>2000-12-01</v>
      </c>
      <c r="E13900" s="1" t="str">
        <f t="shared" si="434"/>
        <v>2000</v>
      </c>
      <c r="F13900" s="1" t="str">
        <f t="shared" si="435"/>
        <v>Dec</v>
      </c>
      <c r="G13900" t="s">
        <v>101</v>
      </c>
      <c r="H13900" t="s">
        <v>1858</v>
      </c>
      <c r="I13900">
        <v>0.03</v>
      </c>
      <c r="J13900">
        <v>0.01</v>
      </c>
      <c r="K13900">
        <v>0</v>
      </c>
      <c r="L13900">
        <v>0</v>
      </c>
      <c r="M13900">
        <v>0.04</v>
      </c>
      <c r="N13900">
        <v>73</v>
      </c>
      <c r="O13900">
        <v>42</v>
      </c>
      <c r="P13900">
        <v>8.8000000000000007</v>
      </c>
      <c r="Q13900">
        <v>24</v>
      </c>
      <c r="R13900" t="s">
        <v>6978</v>
      </c>
      <c r="S13900" t="s">
        <v>53</v>
      </c>
    </row>
    <row r="13901" spans="1:19" x14ac:dyDescent="0.2">
      <c r="A13901" t="s">
        <v>11326</v>
      </c>
      <c r="B13901" t="s">
        <v>1043</v>
      </c>
      <c r="C13901">
        <v>1995</v>
      </c>
      <c r="D13901" s="1" t="d">
        <v>2008-07-16</v>
      </c>
      <c r="E13901" s="1" t="str">
        <f t="shared" si="434"/>
        <v>2008</v>
      </c>
      <c r="F13901" s="1" t="str">
        <f t="shared" si="435"/>
        <v>Jul</v>
      </c>
      <c r="G13901" t="s">
        <v>34</v>
      </c>
      <c r="H13901" t="s">
        <v>11327</v>
      </c>
      <c r="I13901">
        <v>0</v>
      </c>
      <c r="J13901">
        <v>0</v>
      </c>
      <c r="K13901">
        <v>0.04</v>
      </c>
      <c r="L13901">
        <v>0</v>
      </c>
      <c r="M13901">
        <v>0.04</v>
      </c>
    </row>
    <row r="13902" spans="1:19" x14ac:dyDescent="0.2">
      <c r="A13902" t="s">
        <v>11328</v>
      </c>
      <c r="B13902" t="s">
        <v>159</v>
      </c>
      <c r="C13902">
        <v>2010</v>
      </c>
      <c r="D13902" s="1" t="d">
        <v>1992-03-20</v>
      </c>
      <c r="E13902" s="1" t="str">
        <f t="shared" si="434"/>
        <v>1992</v>
      </c>
      <c r="F13902" s="1" t="str">
        <f t="shared" si="435"/>
        <v>Mar</v>
      </c>
      <c r="G13902" t="s">
        <v>101</v>
      </c>
      <c r="H13902" t="s">
        <v>2780</v>
      </c>
      <c r="I13902">
        <v>0</v>
      </c>
      <c r="J13902">
        <v>0</v>
      </c>
      <c r="K13902">
        <v>0.04</v>
      </c>
      <c r="L13902">
        <v>0</v>
      </c>
      <c r="M13902">
        <v>0.04</v>
      </c>
    </row>
    <row r="13903" spans="1:19" x14ac:dyDescent="0.2">
      <c r="A13903" t="s">
        <v>11329</v>
      </c>
      <c r="B13903" t="s">
        <v>32</v>
      </c>
      <c r="C13903">
        <v>2005</v>
      </c>
      <c r="D13903" s="1" t="d">
        <v>1989-03-02</v>
      </c>
      <c r="E13903" s="1" t="str">
        <f t="shared" si="434"/>
        <v>1989</v>
      </c>
      <c r="F13903" s="1" t="str">
        <f t="shared" si="435"/>
        <v>Mar</v>
      </c>
      <c r="G13903" t="s">
        <v>34</v>
      </c>
      <c r="H13903" t="s">
        <v>372</v>
      </c>
      <c r="I13903">
        <v>0</v>
      </c>
      <c r="J13903">
        <v>0</v>
      </c>
      <c r="K13903">
        <v>0.04</v>
      </c>
      <c r="L13903">
        <v>0</v>
      </c>
      <c r="M13903">
        <v>0.04</v>
      </c>
    </row>
    <row r="13904" spans="1:19" x14ac:dyDescent="0.2">
      <c r="A13904" t="s">
        <v>11330</v>
      </c>
      <c r="B13904" t="s">
        <v>189</v>
      </c>
      <c r="C13904">
        <v>2005</v>
      </c>
      <c r="D13904" s="1" t="d">
        <v>2006-06-09</v>
      </c>
      <c r="E13904" s="1" t="str">
        <f t="shared" si="434"/>
        <v>2006</v>
      </c>
      <c r="F13904" s="1" t="str">
        <f t="shared" si="435"/>
        <v>Jun</v>
      </c>
      <c r="G13904" t="s">
        <v>86</v>
      </c>
      <c r="H13904" t="s">
        <v>372</v>
      </c>
      <c r="I13904">
        <v>0.03</v>
      </c>
      <c r="J13904">
        <v>0.01</v>
      </c>
      <c r="K13904">
        <v>0</v>
      </c>
      <c r="L13904">
        <v>0</v>
      </c>
      <c r="M13904">
        <v>0.04</v>
      </c>
    </row>
    <row r="13905" spans="1:19" x14ac:dyDescent="0.2">
      <c r="A13905" t="s">
        <v>8419</v>
      </c>
      <c r="B13905" t="s">
        <v>148</v>
      </c>
      <c r="C13905">
        <v>2011</v>
      </c>
      <c r="D13905" s="1" t="d">
        <v>2016-06-28</v>
      </c>
      <c r="E13905" s="1" t="str">
        <f t="shared" si="434"/>
        <v>2016</v>
      </c>
      <c r="F13905" s="1" t="str">
        <f t="shared" si="435"/>
        <v>Jun</v>
      </c>
      <c r="G13905" t="s">
        <v>39</v>
      </c>
      <c r="H13905" t="s">
        <v>825</v>
      </c>
      <c r="I13905">
        <v>0.02</v>
      </c>
      <c r="J13905">
        <v>0.01</v>
      </c>
      <c r="K13905">
        <v>0</v>
      </c>
      <c r="L13905">
        <v>0</v>
      </c>
      <c r="M13905">
        <v>0.04</v>
      </c>
      <c r="N13905">
        <v>48</v>
      </c>
      <c r="O13905">
        <v>4</v>
      </c>
      <c r="P13905">
        <v>3.1</v>
      </c>
      <c r="Q13905">
        <v>14</v>
      </c>
      <c r="R13905" t="s">
        <v>8420</v>
      </c>
      <c r="S13905" t="s">
        <v>88</v>
      </c>
    </row>
    <row r="13906" spans="1:19" x14ac:dyDescent="0.2">
      <c r="A13906" t="s">
        <v>9142</v>
      </c>
      <c r="B13906" t="s">
        <v>79</v>
      </c>
      <c r="C13906">
        <v>2015</v>
      </c>
      <c r="D13906" s="1" t="d">
        <v>1991-11-13</v>
      </c>
      <c r="E13906" s="1" t="str">
        <f t="shared" si="434"/>
        <v>1991</v>
      </c>
      <c r="F13906" s="1" t="str">
        <f t="shared" si="435"/>
        <v>Nov</v>
      </c>
      <c r="G13906" t="s">
        <v>1</v>
      </c>
      <c r="H13906" t="s">
        <v>71</v>
      </c>
      <c r="I13906">
        <v>0.03</v>
      </c>
      <c r="J13906">
        <v>0</v>
      </c>
      <c r="K13906">
        <v>0</v>
      </c>
      <c r="L13906">
        <v>0</v>
      </c>
      <c r="M13906">
        <v>0.04</v>
      </c>
      <c r="P13906" t="s">
        <v>203</v>
      </c>
      <c r="R13906" t="s">
        <v>71</v>
      </c>
      <c r="S13906" t="s">
        <v>20</v>
      </c>
    </row>
    <row r="13907" spans="1:19" x14ac:dyDescent="0.2">
      <c r="A13907" t="s">
        <v>8714</v>
      </c>
      <c r="B13907" t="s">
        <v>55</v>
      </c>
      <c r="C13907">
        <v>2010</v>
      </c>
      <c r="D13907" s="1" t="d">
        <v>1998-05-06</v>
      </c>
      <c r="E13907" s="1" t="str">
        <f t="shared" si="434"/>
        <v>1998</v>
      </c>
      <c r="F13907" s="1" t="str">
        <f t="shared" si="435"/>
        <v>May</v>
      </c>
      <c r="G13907" t="s">
        <v>34</v>
      </c>
      <c r="H13907" t="s">
        <v>51</v>
      </c>
      <c r="I13907">
        <v>0.02</v>
      </c>
      <c r="J13907">
        <v>0.01</v>
      </c>
      <c r="K13907">
        <v>0</v>
      </c>
      <c r="L13907">
        <v>0</v>
      </c>
      <c r="M13907">
        <v>0.04</v>
      </c>
      <c r="P13907" t="s">
        <v>203</v>
      </c>
      <c r="R13907" t="s">
        <v>9173</v>
      </c>
      <c r="S13907" t="s">
        <v>20</v>
      </c>
    </row>
    <row r="13908" spans="1:19" x14ac:dyDescent="0.2">
      <c r="A13908" t="s">
        <v>10588</v>
      </c>
      <c r="B13908" t="s">
        <v>55</v>
      </c>
      <c r="C13908">
        <v>2008</v>
      </c>
      <c r="D13908" s="1" t="d">
        <v>2015-11-27</v>
      </c>
      <c r="E13908" s="1" t="str">
        <f t="shared" si="434"/>
        <v>2015</v>
      </c>
      <c r="F13908" s="1" t="str">
        <f t="shared" si="435"/>
        <v>Nov</v>
      </c>
      <c r="G13908" t="s">
        <v>34</v>
      </c>
      <c r="H13908" t="s">
        <v>3798</v>
      </c>
      <c r="I13908">
        <v>0.02</v>
      </c>
      <c r="J13908">
        <v>0.01</v>
      </c>
      <c r="K13908">
        <v>0</v>
      </c>
      <c r="L13908">
        <v>0</v>
      </c>
      <c r="M13908">
        <v>0.04</v>
      </c>
      <c r="P13908" t="s">
        <v>203</v>
      </c>
      <c r="R13908" t="s">
        <v>3798</v>
      </c>
      <c r="S13908" t="s">
        <v>88</v>
      </c>
    </row>
    <row r="13909" spans="1:19" x14ac:dyDescent="0.2">
      <c r="A13909" t="s">
        <v>11331</v>
      </c>
      <c r="B13909" t="s">
        <v>104</v>
      </c>
      <c r="C13909">
        <v>1999</v>
      </c>
      <c r="D13909" s="1" t="d">
        <v>2019-01-31</v>
      </c>
      <c r="E13909" s="1" t="str">
        <f t="shared" si="434"/>
        <v>2019</v>
      </c>
      <c r="F13909" s="1" t="str">
        <f t="shared" si="435"/>
        <v>Jan</v>
      </c>
      <c r="G13909" t="s">
        <v>18</v>
      </c>
      <c r="H13909" t="s">
        <v>234</v>
      </c>
      <c r="I13909">
        <v>0.02</v>
      </c>
      <c r="J13909">
        <v>0.01</v>
      </c>
      <c r="K13909">
        <v>0</v>
      </c>
      <c r="L13909">
        <v>0</v>
      </c>
      <c r="M13909">
        <v>0.04</v>
      </c>
    </row>
    <row r="13910" spans="1:19" x14ac:dyDescent="0.2">
      <c r="A13910" t="s">
        <v>11332</v>
      </c>
      <c r="B13910" t="s">
        <v>55</v>
      </c>
      <c r="C13910">
        <v>2004</v>
      </c>
      <c r="D13910" s="1" t="d">
        <v>2012-01-25</v>
      </c>
      <c r="E13910" s="1" t="str">
        <f t="shared" si="434"/>
        <v>2012</v>
      </c>
      <c r="F13910" s="1" t="str">
        <f t="shared" si="435"/>
        <v>Jan</v>
      </c>
      <c r="G13910" t="s">
        <v>18</v>
      </c>
      <c r="H13910" t="s">
        <v>1309</v>
      </c>
      <c r="I13910">
        <v>0.02</v>
      </c>
      <c r="J13910">
        <v>0.01</v>
      </c>
      <c r="K13910">
        <v>0</v>
      </c>
      <c r="L13910">
        <v>0</v>
      </c>
      <c r="M13910">
        <v>0.04</v>
      </c>
      <c r="N13910">
        <v>57</v>
      </c>
      <c r="O13910">
        <v>9</v>
      </c>
      <c r="P13910" t="s">
        <v>203</v>
      </c>
      <c r="R13910" t="s">
        <v>4673</v>
      </c>
      <c r="S13910" t="s">
        <v>53</v>
      </c>
    </row>
    <row r="13911" spans="1:19" x14ac:dyDescent="0.2">
      <c r="A13911" t="s">
        <v>10774</v>
      </c>
      <c r="B13911" t="s">
        <v>79</v>
      </c>
      <c r="C13911">
        <v>2015</v>
      </c>
      <c r="D13911" s="1" t="d">
        <v>2009-08-05</v>
      </c>
      <c r="E13911" s="1" t="str">
        <f t="shared" si="434"/>
        <v>2009</v>
      </c>
      <c r="F13911" s="1" t="str">
        <f t="shared" si="435"/>
        <v>Aug</v>
      </c>
      <c r="G13911" t="s">
        <v>101</v>
      </c>
      <c r="H13911" t="s">
        <v>6843</v>
      </c>
      <c r="I13911">
        <v>0</v>
      </c>
      <c r="J13911">
        <v>0</v>
      </c>
      <c r="K13911">
        <v>0.04</v>
      </c>
      <c r="L13911">
        <v>0</v>
      </c>
      <c r="M13911">
        <v>0.04</v>
      </c>
    </row>
    <row r="13912" spans="1:19" x14ac:dyDescent="0.2">
      <c r="A13912" t="s">
        <v>11333</v>
      </c>
      <c r="B13912" t="s">
        <v>55</v>
      </c>
      <c r="C13912">
        <v>2006</v>
      </c>
      <c r="D13912" s="1" t="d">
        <v>2019-08-26</v>
      </c>
      <c r="E13912" s="1" t="str">
        <f t="shared" si="434"/>
        <v>2019</v>
      </c>
      <c r="F13912" s="1" t="str">
        <f t="shared" si="435"/>
        <v>Aug</v>
      </c>
      <c r="G13912" t="s">
        <v>272</v>
      </c>
      <c r="H13912" t="s">
        <v>6956</v>
      </c>
      <c r="I13912">
        <v>0.01</v>
      </c>
      <c r="J13912">
        <v>0</v>
      </c>
      <c r="K13912">
        <v>0.03</v>
      </c>
      <c r="L13912">
        <v>0</v>
      </c>
      <c r="M13912">
        <v>0.04</v>
      </c>
      <c r="N13912">
        <v>53</v>
      </c>
      <c r="O13912">
        <v>10</v>
      </c>
      <c r="P13912" t="s">
        <v>203</v>
      </c>
      <c r="R13912" t="s">
        <v>1874</v>
      </c>
      <c r="S13912" t="s">
        <v>112</v>
      </c>
    </row>
    <row r="13913" spans="1:19" x14ac:dyDescent="0.2">
      <c r="A13913" t="s">
        <v>11334</v>
      </c>
      <c r="B13913" t="s">
        <v>75</v>
      </c>
      <c r="C13913">
        <v>2016</v>
      </c>
      <c r="D13913" s="1" t="d">
        <v>2004-10-03</v>
      </c>
      <c r="E13913" s="1" t="str">
        <f t="shared" si="434"/>
        <v>2004</v>
      </c>
      <c r="F13913" s="1" t="str">
        <f t="shared" si="435"/>
        <v>Oct</v>
      </c>
      <c r="G13913" t="s">
        <v>50</v>
      </c>
      <c r="H13913" t="s">
        <v>933</v>
      </c>
      <c r="I13913">
        <v>0</v>
      </c>
      <c r="J13913">
        <v>0</v>
      </c>
      <c r="K13913">
        <v>0.04</v>
      </c>
      <c r="L13913">
        <v>0</v>
      </c>
      <c r="M13913">
        <v>0.04</v>
      </c>
      <c r="R13913" t="s">
        <v>934</v>
      </c>
    </row>
    <row r="13914" spans="1:19" x14ac:dyDescent="0.2">
      <c r="A13914" t="s">
        <v>11335</v>
      </c>
      <c r="B13914" t="s">
        <v>32</v>
      </c>
      <c r="C13914">
        <v>2011</v>
      </c>
      <c r="D13914" s="1" t="d">
        <v>1992-12-04</v>
      </c>
      <c r="E13914" s="1" t="str">
        <f t="shared" si="434"/>
        <v>1992</v>
      </c>
      <c r="F13914" s="1" t="str">
        <f t="shared" si="435"/>
        <v>Dec</v>
      </c>
      <c r="G13914" t="s">
        <v>34</v>
      </c>
      <c r="H13914" t="s">
        <v>3314</v>
      </c>
      <c r="I13914">
        <v>0</v>
      </c>
      <c r="J13914">
        <v>0.03</v>
      </c>
      <c r="K13914">
        <v>0</v>
      </c>
      <c r="L13914">
        <v>0</v>
      </c>
      <c r="M13914">
        <v>0.04</v>
      </c>
    </row>
    <row r="13915" spans="1:19" x14ac:dyDescent="0.2">
      <c r="A13915" t="s">
        <v>11336</v>
      </c>
      <c r="B13915" t="s">
        <v>64</v>
      </c>
      <c r="C13915">
        <v>2002</v>
      </c>
      <c r="D13915" s="1" t="d">
        <v>1997-05-04</v>
      </c>
      <c r="E13915" s="1" t="str">
        <f t="shared" si="434"/>
        <v>1997</v>
      </c>
      <c r="F13915" s="1" t="str">
        <f t="shared" si="435"/>
        <v>May</v>
      </c>
      <c r="G13915" t="s">
        <v>28</v>
      </c>
      <c r="H13915" t="s">
        <v>372</v>
      </c>
      <c r="I13915">
        <v>0</v>
      </c>
      <c r="J13915">
        <v>0</v>
      </c>
      <c r="K13915">
        <v>0.04</v>
      </c>
      <c r="L13915">
        <v>0</v>
      </c>
      <c r="M13915">
        <v>0.04</v>
      </c>
    </row>
    <row r="13916" spans="1:19" x14ac:dyDescent="0.2">
      <c r="A13916" t="s">
        <v>11337</v>
      </c>
      <c r="B13916" t="s">
        <v>104</v>
      </c>
      <c r="C13916">
        <v>2001</v>
      </c>
      <c r="D13916" s="1" t="d">
        <v>2015-08-26</v>
      </c>
      <c r="E13916" s="1" t="str">
        <f t="shared" si="434"/>
        <v>2015</v>
      </c>
      <c r="F13916" s="1" t="str">
        <f t="shared" si="435"/>
        <v>Aug</v>
      </c>
      <c r="G13916" t="s">
        <v>101</v>
      </c>
      <c r="H13916" t="s">
        <v>977</v>
      </c>
      <c r="I13916">
        <v>0.02</v>
      </c>
      <c r="J13916">
        <v>0.01</v>
      </c>
      <c r="K13916">
        <v>0</v>
      </c>
      <c r="L13916">
        <v>0</v>
      </c>
      <c r="M13916">
        <v>0.04</v>
      </c>
    </row>
    <row r="13917" spans="1:19" x14ac:dyDescent="0.2">
      <c r="A13917" t="s">
        <v>11338</v>
      </c>
      <c r="B13917" t="s">
        <v>75</v>
      </c>
      <c r="C13917">
        <v>2016</v>
      </c>
      <c r="D13917" s="1" t="d">
        <v>2009-03-06</v>
      </c>
      <c r="E13917" s="1" t="str">
        <f t="shared" si="434"/>
        <v>2009</v>
      </c>
      <c r="F13917" s="1" t="str">
        <f t="shared" si="435"/>
        <v>Mar</v>
      </c>
      <c r="G13917" t="s">
        <v>50</v>
      </c>
      <c r="H13917" t="s">
        <v>234</v>
      </c>
      <c r="I13917">
        <v>0.01</v>
      </c>
      <c r="J13917">
        <v>0.02</v>
      </c>
      <c r="K13917">
        <v>0.01</v>
      </c>
      <c r="L13917">
        <v>0</v>
      </c>
      <c r="M13917">
        <v>0.04</v>
      </c>
      <c r="P13917">
        <v>7.8</v>
      </c>
      <c r="Q13917">
        <v>11</v>
      </c>
      <c r="R13917" t="s">
        <v>240</v>
      </c>
      <c r="S13917" t="s">
        <v>53</v>
      </c>
    </row>
    <row r="13918" spans="1:19" x14ac:dyDescent="0.2">
      <c r="A13918" t="s">
        <v>11339</v>
      </c>
      <c r="B13918" t="s">
        <v>32</v>
      </c>
      <c r="C13918">
        <v>2011</v>
      </c>
      <c r="D13918" s="1" t="d">
        <v>2012-12-18</v>
      </c>
      <c r="E13918" s="1" t="str">
        <f t="shared" si="434"/>
        <v>2012</v>
      </c>
      <c r="F13918" s="1" t="str">
        <f t="shared" si="435"/>
        <v>Dec</v>
      </c>
      <c r="G13918" t="s">
        <v>30</v>
      </c>
      <c r="H13918" t="s">
        <v>1091</v>
      </c>
      <c r="I13918">
        <v>0</v>
      </c>
      <c r="J13918">
        <v>0.03</v>
      </c>
      <c r="K13918">
        <v>0</v>
      </c>
      <c r="L13918">
        <v>0</v>
      </c>
      <c r="M13918">
        <v>0.04</v>
      </c>
    </row>
    <row r="13919" spans="1:19" x14ac:dyDescent="0.2">
      <c r="A13919" t="s">
        <v>11340</v>
      </c>
      <c r="B13919" t="s">
        <v>32</v>
      </c>
      <c r="C13919">
        <v>2007</v>
      </c>
      <c r="D13919" s="1" t="d">
        <v>1997-03-24</v>
      </c>
      <c r="E13919" s="1" t="str">
        <f t="shared" si="434"/>
        <v>1997</v>
      </c>
      <c r="F13919" s="1" t="str">
        <f t="shared" si="435"/>
        <v>Mar</v>
      </c>
      <c r="G13919" t="s">
        <v>37</v>
      </c>
      <c r="H13919" t="s">
        <v>111</v>
      </c>
      <c r="I13919">
        <v>0.03</v>
      </c>
      <c r="J13919">
        <v>0</v>
      </c>
      <c r="K13919">
        <v>0</v>
      </c>
      <c r="L13919">
        <v>0</v>
      </c>
      <c r="M13919">
        <v>0.04</v>
      </c>
      <c r="N13919">
        <v>72</v>
      </c>
      <c r="O13919">
        <v>27</v>
      </c>
      <c r="P13919">
        <v>8</v>
      </c>
      <c r="Q13919">
        <v>25</v>
      </c>
      <c r="R13919" t="s">
        <v>2975</v>
      </c>
      <c r="S13919" t="s">
        <v>88</v>
      </c>
    </row>
    <row r="13920" spans="1:19" x14ac:dyDescent="0.2">
      <c r="A13920" t="s">
        <v>11341</v>
      </c>
      <c r="B13920" t="s">
        <v>1015</v>
      </c>
      <c r="C13920">
        <v>2015</v>
      </c>
      <c r="D13920" s="1" t="d">
        <v>1990-06-23</v>
      </c>
      <c r="E13920" s="1" t="str">
        <f t="shared" si="434"/>
        <v>1990</v>
      </c>
      <c r="F13920" s="1" t="str">
        <f t="shared" si="435"/>
        <v>Jun</v>
      </c>
      <c r="G13920" t="s">
        <v>50</v>
      </c>
      <c r="H13920" t="s">
        <v>3314</v>
      </c>
      <c r="I13920">
        <v>0</v>
      </c>
      <c r="J13920">
        <v>0.02</v>
      </c>
      <c r="K13920">
        <v>0.01</v>
      </c>
      <c r="L13920">
        <v>0.01</v>
      </c>
      <c r="M13920">
        <v>0.04</v>
      </c>
      <c r="P13920">
        <v>8.1</v>
      </c>
      <c r="Q13920">
        <v>10</v>
      </c>
      <c r="R13920" t="s">
        <v>11342</v>
      </c>
      <c r="S13920" t="s">
        <v>53</v>
      </c>
    </row>
    <row r="13921" spans="1:19" x14ac:dyDescent="0.2">
      <c r="A13921" t="s">
        <v>11343</v>
      </c>
      <c r="B13921" t="s">
        <v>104</v>
      </c>
      <c r="C13921">
        <v>1998</v>
      </c>
      <c r="D13921" s="1" t="d">
        <v>1992-07-24</v>
      </c>
      <c r="E13921" s="1" t="str">
        <f t="shared" si="434"/>
        <v>1992</v>
      </c>
      <c r="F13921" s="1" t="str">
        <f t="shared" si="435"/>
        <v>Jul</v>
      </c>
      <c r="G13921" t="s">
        <v>272</v>
      </c>
      <c r="H13921" t="s">
        <v>134</v>
      </c>
      <c r="I13921">
        <v>0.02</v>
      </c>
      <c r="J13921">
        <v>0.01</v>
      </c>
      <c r="K13921">
        <v>0</v>
      </c>
      <c r="L13921">
        <v>0</v>
      </c>
      <c r="M13921">
        <v>0.04</v>
      </c>
    </row>
    <row r="13922" spans="1:19" x14ac:dyDescent="0.2">
      <c r="A13922" t="s">
        <v>11344</v>
      </c>
      <c r="B13922" t="s">
        <v>64</v>
      </c>
      <c r="C13922">
        <v>2001</v>
      </c>
      <c r="D13922" s="1" t="d">
        <v>1998-06-14</v>
      </c>
      <c r="E13922" s="1" t="str">
        <f t="shared" si="434"/>
        <v>1998</v>
      </c>
      <c r="F13922" s="1" t="str">
        <f t="shared" si="435"/>
        <v>Jun</v>
      </c>
      <c r="G13922" t="s">
        <v>30</v>
      </c>
      <c r="H13922" t="s">
        <v>2429</v>
      </c>
      <c r="I13922">
        <v>0.03</v>
      </c>
      <c r="J13922">
        <v>0.01</v>
      </c>
      <c r="K13922">
        <v>0</v>
      </c>
      <c r="L13922">
        <v>0</v>
      </c>
      <c r="M13922">
        <v>0.04</v>
      </c>
    </row>
    <row r="13923" spans="1:19" x14ac:dyDescent="0.2">
      <c r="A13923" t="s">
        <v>11345</v>
      </c>
      <c r="B13923" t="s">
        <v>159</v>
      </c>
      <c r="C13923">
        <v>2012</v>
      </c>
      <c r="D13923" s="1" t="d">
        <v>2017-11-14</v>
      </c>
      <c r="E13923" s="1" t="str">
        <f t="shared" si="434"/>
        <v>2017</v>
      </c>
      <c r="F13923" s="1" t="str">
        <f t="shared" si="435"/>
        <v>Nov</v>
      </c>
      <c r="G13923" t="s">
        <v>50</v>
      </c>
      <c r="H13923" t="s">
        <v>372</v>
      </c>
      <c r="I13923">
        <v>0</v>
      </c>
      <c r="J13923">
        <v>0</v>
      </c>
      <c r="K13923">
        <v>0.04</v>
      </c>
      <c r="L13923">
        <v>0</v>
      </c>
      <c r="M13923">
        <v>0.04</v>
      </c>
    </row>
    <row r="13924" spans="1:19" x14ac:dyDescent="0.2">
      <c r="A13924" t="s">
        <v>11346</v>
      </c>
      <c r="B13924" t="s">
        <v>148</v>
      </c>
      <c r="C13924">
        <v>2011</v>
      </c>
      <c r="D13924" s="1" t="d">
        <v>2016-12-09</v>
      </c>
      <c r="E13924" s="1" t="str">
        <f t="shared" si="434"/>
        <v>2016</v>
      </c>
      <c r="F13924" s="1" t="str">
        <f t="shared" si="435"/>
        <v>Dec</v>
      </c>
      <c r="G13924" t="s">
        <v>24</v>
      </c>
      <c r="H13924" t="s">
        <v>10627</v>
      </c>
      <c r="I13924">
        <v>0</v>
      </c>
      <c r="J13924">
        <v>0.03</v>
      </c>
      <c r="K13924">
        <v>0</v>
      </c>
      <c r="L13924">
        <v>0</v>
      </c>
      <c r="M13924">
        <v>0.04</v>
      </c>
      <c r="N13924">
        <v>60</v>
      </c>
      <c r="O13924">
        <v>10</v>
      </c>
      <c r="P13924">
        <v>6.4</v>
      </c>
      <c r="Q13924">
        <v>17</v>
      </c>
      <c r="R13924" t="s">
        <v>11347</v>
      </c>
    </row>
    <row r="13925" spans="1:19" x14ac:dyDescent="0.2">
      <c r="A13925" t="s">
        <v>11348</v>
      </c>
      <c r="B13925" t="s">
        <v>32</v>
      </c>
      <c r="C13925">
        <v>2009</v>
      </c>
      <c r="D13925" s="1" t="d">
        <v>2006-10-19</v>
      </c>
      <c r="E13925" s="1" t="str">
        <f t="shared" si="434"/>
        <v>2006</v>
      </c>
      <c r="F13925" s="1" t="str">
        <f t="shared" si="435"/>
        <v>Oct</v>
      </c>
      <c r="G13925" t="s">
        <v>39</v>
      </c>
      <c r="H13925" t="s">
        <v>5741</v>
      </c>
      <c r="I13925">
        <v>0</v>
      </c>
      <c r="J13925">
        <v>0</v>
      </c>
      <c r="K13925">
        <v>0.04</v>
      </c>
      <c r="L13925">
        <v>0</v>
      </c>
      <c r="M13925">
        <v>0.04</v>
      </c>
    </row>
    <row r="13926" spans="1:19" x14ac:dyDescent="0.2">
      <c r="A13926" t="s">
        <v>11349</v>
      </c>
      <c r="B13926" t="s">
        <v>159</v>
      </c>
      <c r="C13926">
        <v>2010</v>
      </c>
      <c r="D13926" s="1" t="d">
        <v>1998-11-17</v>
      </c>
      <c r="E13926" s="1" t="str">
        <f t="shared" si="434"/>
        <v>1998</v>
      </c>
      <c r="F13926" s="1" t="str">
        <f t="shared" si="435"/>
        <v>Nov</v>
      </c>
      <c r="G13926" t="s">
        <v>28</v>
      </c>
      <c r="H13926" t="s">
        <v>933</v>
      </c>
      <c r="I13926">
        <v>0</v>
      </c>
      <c r="J13926">
        <v>0</v>
      </c>
      <c r="K13926">
        <v>0.04</v>
      </c>
      <c r="L13926">
        <v>0</v>
      </c>
      <c r="M13926">
        <v>0.04</v>
      </c>
    </row>
    <row r="13927" spans="1:19" x14ac:dyDescent="0.2">
      <c r="A13927" t="s">
        <v>11350</v>
      </c>
      <c r="B13927" t="s">
        <v>104</v>
      </c>
      <c r="C13927">
        <v>1999</v>
      </c>
      <c r="D13927" s="1" t="d">
        <v>2001-02-23</v>
      </c>
      <c r="E13927" s="1" t="str">
        <f t="shared" si="434"/>
        <v>2001</v>
      </c>
      <c r="F13927" s="1" t="str">
        <f t="shared" si="435"/>
        <v>Feb</v>
      </c>
      <c r="G13927" t="s">
        <v>30</v>
      </c>
      <c r="H13927" t="s">
        <v>155</v>
      </c>
      <c r="I13927">
        <v>0.02</v>
      </c>
      <c r="J13927">
        <v>0.01</v>
      </c>
      <c r="K13927">
        <v>0</v>
      </c>
      <c r="L13927">
        <v>0</v>
      </c>
      <c r="M13927">
        <v>0.04</v>
      </c>
    </row>
    <row r="13928" spans="1:19" x14ac:dyDescent="0.2">
      <c r="A13928" t="s">
        <v>1523</v>
      </c>
      <c r="B13928" t="s">
        <v>137</v>
      </c>
      <c r="C13928">
        <v>2002</v>
      </c>
      <c r="D13928" s="1" t="d">
        <v>2004-02-13</v>
      </c>
      <c r="E13928" s="1" t="str">
        <f t="shared" si="434"/>
        <v>2004</v>
      </c>
      <c r="F13928" s="1" t="str">
        <f t="shared" si="435"/>
        <v>Feb</v>
      </c>
      <c r="G13928" t="s">
        <v>24</v>
      </c>
      <c r="H13928" t="s">
        <v>648</v>
      </c>
      <c r="I13928">
        <v>0.03</v>
      </c>
      <c r="J13928">
        <v>0.01</v>
      </c>
      <c r="K13928">
        <v>0</v>
      </c>
      <c r="L13928">
        <v>0</v>
      </c>
      <c r="M13928">
        <v>0.04</v>
      </c>
      <c r="N13928">
        <v>86</v>
      </c>
      <c r="O13928">
        <v>25</v>
      </c>
      <c r="P13928">
        <v>7.4</v>
      </c>
      <c r="Q13928">
        <v>14</v>
      </c>
      <c r="R13928" t="s">
        <v>648</v>
      </c>
      <c r="S13928" t="s">
        <v>20</v>
      </c>
    </row>
    <row r="13929" spans="1:19" x14ac:dyDescent="0.2">
      <c r="A13929" t="s">
        <v>11351</v>
      </c>
      <c r="B13929" t="s">
        <v>17</v>
      </c>
      <c r="C13929">
        <v>2010</v>
      </c>
      <c r="D13929" s="1" t="d">
        <v>2015-01-20</v>
      </c>
      <c r="E13929" s="1" t="str">
        <f t="shared" si="434"/>
        <v>2015</v>
      </c>
      <c r="F13929" s="1" t="str">
        <f t="shared" si="435"/>
        <v>Jan</v>
      </c>
      <c r="G13929" t="s">
        <v>34</v>
      </c>
      <c r="H13929" t="s">
        <v>11352</v>
      </c>
      <c r="I13929">
        <v>0.04</v>
      </c>
      <c r="J13929">
        <v>0</v>
      </c>
      <c r="K13929">
        <v>0</v>
      </c>
      <c r="L13929">
        <v>0</v>
      </c>
      <c r="M13929">
        <v>0.04</v>
      </c>
      <c r="P13929" t="s">
        <v>203</v>
      </c>
      <c r="R13929" t="s">
        <v>3369</v>
      </c>
      <c r="S13929" t="s">
        <v>20</v>
      </c>
    </row>
    <row r="13930" spans="1:19" x14ac:dyDescent="0.2">
      <c r="A13930" t="s">
        <v>8138</v>
      </c>
      <c r="B13930" t="s">
        <v>171</v>
      </c>
      <c r="C13930">
        <v>2015</v>
      </c>
      <c r="D13930" s="1" t="d">
        <v>1989-03-19</v>
      </c>
      <c r="E13930" s="1" t="str">
        <f t="shared" si="434"/>
        <v>1989</v>
      </c>
      <c r="F13930" s="1" t="str">
        <f t="shared" si="435"/>
        <v>Mar</v>
      </c>
      <c r="G13930" t="s">
        <v>18</v>
      </c>
      <c r="H13930" t="s">
        <v>8139</v>
      </c>
      <c r="I13930">
        <v>0</v>
      </c>
      <c r="J13930">
        <v>0.04</v>
      </c>
      <c r="K13930">
        <v>0</v>
      </c>
      <c r="L13930">
        <v>0</v>
      </c>
      <c r="M13930">
        <v>0.04</v>
      </c>
    </row>
    <row r="13931" spans="1:19" x14ac:dyDescent="0.2">
      <c r="A13931" t="s">
        <v>11353</v>
      </c>
      <c r="B13931" t="s">
        <v>55</v>
      </c>
      <c r="C13931" t="s">
        <v>286</v>
      </c>
      <c r="D13931" s="1" t="d">
        <v>2022-03-09</v>
      </c>
      <c r="E13931" s="1" t="str">
        <f t="shared" si="434"/>
        <v>2022</v>
      </c>
      <c r="F13931" s="1" t="str">
        <f t="shared" si="435"/>
        <v>Mar</v>
      </c>
      <c r="G13931" t="s">
        <v>24</v>
      </c>
      <c r="H13931" t="s">
        <v>1091</v>
      </c>
      <c r="I13931">
        <v>0</v>
      </c>
      <c r="J13931">
        <v>0</v>
      </c>
      <c r="K13931">
        <v>0.04</v>
      </c>
      <c r="L13931">
        <v>0</v>
      </c>
      <c r="M13931">
        <v>0.04</v>
      </c>
    </row>
    <row r="13932" spans="1:19" x14ac:dyDescent="0.2">
      <c r="A13932" t="s">
        <v>3394</v>
      </c>
      <c r="B13932" t="s">
        <v>32</v>
      </c>
      <c r="C13932">
        <v>2007</v>
      </c>
      <c r="D13932" s="1" t="d">
        <v>2021-10-05</v>
      </c>
      <c r="E13932" s="1" t="str">
        <f t="shared" si="434"/>
        <v>2021</v>
      </c>
      <c r="F13932" s="1" t="str">
        <f t="shared" si="435"/>
        <v>Oct</v>
      </c>
      <c r="G13932" t="s">
        <v>50</v>
      </c>
      <c r="H13932" t="s">
        <v>111</v>
      </c>
      <c r="I13932">
        <v>0.03</v>
      </c>
      <c r="J13932">
        <v>0.01</v>
      </c>
      <c r="K13932">
        <v>0</v>
      </c>
      <c r="L13932">
        <v>0</v>
      </c>
      <c r="M13932">
        <v>0.04</v>
      </c>
      <c r="N13932">
        <v>42</v>
      </c>
      <c r="O13932">
        <v>10</v>
      </c>
      <c r="P13932">
        <v>2.2000000000000002</v>
      </c>
      <c r="Q13932">
        <v>5</v>
      </c>
      <c r="R13932" t="s">
        <v>520</v>
      </c>
      <c r="S13932" t="s">
        <v>112</v>
      </c>
    </row>
    <row r="13933" spans="1:19" x14ac:dyDescent="0.2">
      <c r="A13933" t="s">
        <v>11354</v>
      </c>
      <c r="B13933" t="s">
        <v>799</v>
      </c>
      <c r="C13933">
        <v>2001</v>
      </c>
      <c r="D13933" s="1" t="d">
        <v>2017-04-08</v>
      </c>
      <c r="E13933" s="1" t="str">
        <f t="shared" si="434"/>
        <v>2017</v>
      </c>
      <c r="F13933" s="1" t="str">
        <f t="shared" si="435"/>
        <v>Apr</v>
      </c>
      <c r="G13933" t="s">
        <v>50</v>
      </c>
      <c r="H13933" t="s">
        <v>372</v>
      </c>
      <c r="I13933">
        <v>0</v>
      </c>
      <c r="J13933">
        <v>0</v>
      </c>
      <c r="K13933">
        <v>0.04</v>
      </c>
      <c r="L13933">
        <v>0</v>
      </c>
      <c r="M13933">
        <v>0.04</v>
      </c>
    </row>
    <row r="13934" spans="1:19" x14ac:dyDescent="0.2">
      <c r="A13934" t="s">
        <v>11355</v>
      </c>
      <c r="B13934" t="s">
        <v>189</v>
      </c>
      <c r="C13934">
        <v>2006</v>
      </c>
      <c r="D13934" s="1" t="d">
        <v>1998-04-04</v>
      </c>
      <c r="E13934" s="1" t="str">
        <f t="shared" si="434"/>
        <v>1998</v>
      </c>
      <c r="F13934" s="1" t="str">
        <f t="shared" si="435"/>
        <v>Apr</v>
      </c>
      <c r="G13934" t="s">
        <v>86</v>
      </c>
      <c r="H13934" t="s">
        <v>372</v>
      </c>
      <c r="I13934">
        <v>0.03</v>
      </c>
      <c r="J13934">
        <v>0.01</v>
      </c>
      <c r="K13934">
        <v>0</v>
      </c>
      <c r="L13934">
        <v>0</v>
      </c>
      <c r="M13934">
        <v>0.04</v>
      </c>
    </row>
    <row r="13935" spans="1:19" x14ac:dyDescent="0.2">
      <c r="A13935" t="s">
        <v>8950</v>
      </c>
      <c r="B13935" t="s">
        <v>17</v>
      </c>
      <c r="C13935">
        <v>2010</v>
      </c>
      <c r="D13935" s="1" t="d">
        <v>2021-05-27</v>
      </c>
      <c r="E13935" s="1" t="str">
        <f t="shared" si="434"/>
        <v>2021</v>
      </c>
      <c r="F13935" s="1" t="str">
        <f t="shared" si="435"/>
        <v>May</v>
      </c>
      <c r="G13935" t="s">
        <v>34</v>
      </c>
      <c r="H13935" t="s">
        <v>4489</v>
      </c>
      <c r="I13935">
        <v>0.03</v>
      </c>
      <c r="J13935">
        <v>0</v>
      </c>
      <c r="K13935">
        <v>0</v>
      </c>
      <c r="L13935">
        <v>0</v>
      </c>
      <c r="M13935">
        <v>0.04</v>
      </c>
    </row>
    <row r="13936" spans="1:19" x14ac:dyDescent="0.2">
      <c r="A13936" t="s">
        <v>11356</v>
      </c>
      <c r="B13936" t="s">
        <v>32</v>
      </c>
      <c r="C13936">
        <v>2007</v>
      </c>
      <c r="D13936" s="1" t="d">
        <v>2012-02-22</v>
      </c>
      <c r="E13936" s="1" t="str">
        <f t="shared" si="434"/>
        <v>2012</v>
      </c>
      <c r="F13936" s="1" t="str">
        <f t="shared" si="435"/>
        <v>Feb</v>
      </c>
      <c r="G13936" t="s">
        <v>34</v>
      </c>
      <c r="H13936" t="s">
        <v>663</v>
      </c>
      <c r="I13936">
        <v>0.04</v>
      </c>
      <c r="J13936">
        <v>0</v>
      </c>
      <c r="K13936">
        <v>0</v>
      </c>
      <c r="L13936">
        <v>0</v>
      </c>
      <c r="M13936">
        <v>0.04</v>
      </c>
    </row>
    <row r="13937" spans="1:19" x14ac:dyDescent="0.2">
      <c r="A13937" t="s">
        <v>11357</v>
      </c>
      <c r="B13937" t="s">
        <v>55</v>
      </c>
      <c r="C13937">
        <v>2005</v>
      </c>
      <c r="D13937" s="1" t="d">
        <v>2015-12-22</v>
      </c>
      <c r="E13937" s="1" t="str">
        <f t="shared" si="434"/>
        <v>2015</v>
      </c>
      <c r="F13937" s="1" t="str">
        <f t="shared" si="435"/>
        <v>Dec</v>
      </c>
      <c r="G13937" t="s">
        <v>50</v>
      </c>
      <c r="H13937" t="s">
        <v>7751</v>
      </c>
      <c r="I13937">
        <v>0.02</v>
      </c>
      <c r="J13937">
        <v>0.01</v>
      </c>
      <c r="K13937">
        <v>0</v>
      </c>
      <c r="L13937">
        <v>0</v>
      </c>
      <c r="M13937">
        <v>0.04</v>
      </c>
      <c r="N13937">
        <v>51</v>
      </c>
      <c r="O13937">
        <v>16</v>
      </c>
      <c r="P13937">
        <v>7.4</v>
      </c>
      <c r="Q13937">
        <v>16</v>
      </c>
      <c r="R13937" t="s">
        <v>11358</v>
      </c>
      <c r="S13937" t="s">
        <v>88</v>
      </c>
    </row>
    <row r="13938" spans="1:19" x14ac:dyDescent="0.2">
      <c r="A13938" t="s">
        <v>11359</v>
      </c>
      <c r="B13938" t="s">
        <v>17</v>
      </c>
      <c r="C13938">
        <v>2009</v>
      </c>
      <c r="D13938" s="1" t="d">
        <v>2019-08-15</v>
      </c>
      <c r="E13938" s="1" t="str">
        <f t="shared" si="434"/>
        <v>2019</v>
      </c>
      <c r="F13938" s="1" t="str">
        <f t="shared" si="435"/>
        <v>Aug</v>
      </c>
      <c r="G13938" t="s">
        <v>24</v>
      </c>
      <c r="H13938" t="s">
        <v>1642</v>
      </c>
      <c r="I13938">
        <v>0.04</v>
      </c>
      <c r="J13938">
        <v>0</v>
      </c>
      <c r="K13938">
        <v>0</v>
      </c>
      <c r="L13938">
        <v>0</v>
      </c>
      <c r="M13938">
        <v>0.04</v>
      </c>
    </row>
    <row r="13939" spans="1:19" x14ac:dyDescent="0.2">
      <c r="A13939" t="s">
        <v>11360</v>
      </c>
      <c r="B13939" t="s">
        <v>159</v>
      </c>
      <c r="C13939">
        <v>2006</v>
      </c>
      <c r="D13939" s="1" t="d">
        <v>2000-06-27</v>
      </c>
      <c r="E13939" s="1" t="str">
        <f t="shared" si="434"/>
        <v>2000</v>
      </c>
      <c r="F13939" s="1" t="str">
        <f t="shared" si="435"/>
        <v>Jun</v>
      </c>
      <c r="G13939" t="s">
        <v>34</v>
      </c>
      <c r="H13939" t="s">
        <v>933</v>
      </c>
      <c r="I13939">
        <v>0.03</v>
      </c>
      <c r="J13939">
        <v>0</v>
      </c>
      <c r="K13939">
        <v>0</v>
      </c>
      <c r="L13939">
        <v>0</v>
      </c>
      <c r="M13939">
        <v>0.04</v>
      </c>
    </row>
    <row r="13940" spans="1:19" x14ac:dyDescent="0.2">
      <c r="A13940" t="s">
        <v>11361</v>
      </c>
      <c r="B13940" t="s">
        <v>44</v>
      </c>
      <c r="C13940">
        <v>2009</v>
      </c>
      <c r="D13940" s="1" t="d">
        <v>2014-09-26</v>
      </c>
      <c r="E13940" s="1" t="str">
        <f t="shared" si="434"/>
        <v>2014</v>
      </c>
      <c r="F13940" s="1" t="str">
        <f t="shared" si="435"/>
        <v>Sep</v>
      </c>
      <c r="G13940" t="s">
        <v>18</v>
      </c>
      <c r="H13940" t="s">
        <v>372</v>
      </c>
      <c r="I13940">
        <v>0.02</v>
      </c>
      <c r="J13940">
        <v>0.02</v>
      </c>
      <c r="K13940">
        <v>0</v>
      </c>
      <c r="L13940">
        <v>0</v>
      </c>
      <c r="M13940">
        <v>0.04</v>
      </c>
      <c r="N13940">
        <v>72</v>
      </c>
      <c r="O13940">
        <v>21</v>
      </c>
      <c r="P13940">
        <v>7.7</v>
      </c>
      <c r="Q13940">
        <v>16</v>
      </c>
      <c r="R13940" t="s">
        <v>6384</v>
      </c>
      <c r="S13940" t="s">
        <v>88</v>
      </c>
    </row>
    <row r="13941" spans="1:19" x14ac:dyDescent="0.2">
      <c r="A13941" t="s">
        <v>11362</v>
      </c>
      <c r="B13941" t="s">
        <v>32</v>
      </c>
      <c r="C13941">
        <v>2010</v>
      </c>
      <c r="D13941" s="1" t="d">
        <v>1992-08-12</v>
      </c>
      <c r="E13941" s="1" t="str">
        <f t="shared" si="434"/>
        <v>1992</v>
      </c>
      <c r="F13941" s="1" t="str">
        <f t="shared" si="435"/>
        <v>Aug</v>
      </c>
      <c r="G13941" t="s">
        <v>34</v>
      </c>
      <c r="H13941" t="s">
        <v>3561</v>
      </c>
      <c r="I13941">
        <v>0.04</v>
      </c>
      <c r="J13941">
        <v>0</v>
      </c>
      <c r="K13941">
        <v>0</v>
      </c>
      <c r="L13941">
        <v>0</v>
      </c>
      <c r="M13941">
        <v>0.04</v>
      </c>
    </row>
    <row r="13942" spans="1:19" x14ac:dyDescent="0.2">
      <c r="A13942" t="s">
        <v>11363</v>
      </c>
      <c r="B13942" t="s">
        <v>55</v>
      </c>
      <c r="C13942">
        <v>2008</v>
      </c>
      <c r="D13942" s="1" t="d">
        <v>2015-06-07</v>
      </c>
      <c r="E13942" s="1" t="str">
        <f t="shared" si="434"/>
        <v>2015</v>
      </c>
      <c r="F13942" s="1" t="str">
        <f t="shared" si="435"/>
        <v>Jun</v>
      </c>
      <c r="G13942" t="s">
        <v>101</v>
      </c>
      <c r="H13942" t="s">
        <v>6843</v>
      </c>
      <c r="I13942">
        <v>0</v>
      </c>
      <c r="J13942">
        <v>0</v>
      </c>
      <c r="K13942">
        <v>0.04</v>
      </c>
      <c r="L13942">
        <v>0</v>
      </c>
      <c r="M13942">
        <v>0.04</v>
      </c>
    </row>
    <row r="13943" spans="1:19" x14ac:dyDescent="0.2">
      <c r="A13943" t="s">
        <v>2332</v>
      </c>
      <c r="B13943" t="s">
        <v>148</v>
      </c>
      <c r="C13943">
        <v>2015</v>
      </c>
      <c r="D13943" s="1" t="d">
        <v>2002-02-06</v>
      </c>
      <c r="E13943" s="1" t="str">
        <f t="shared" si="434"/>
        <v>2002</v>
      </c>
      <c r="F13943" s="1" t="str">
        <f t="shared" si="435"/>
        <v>Feb</v>
      </c>
      <c r="G13943" t="s">
        <v>50</v>
      </c>
      <c r="H13943" t="s">
        <v>267</v>
      </c>
      <c r="I13943">
        <v>0</v>
      </c>
      <c r="J13943">
        <v>0.04</v>
      </c>
      <c r="K13943">
        <v>0</v>
      </c>
      <c r="L13943">
        <v>0</v>
      </c>
      <c r="M13943">
        <v>0.04</v>
      </c>
      <c r="N13943">
        <v>72</v>
      </c>
      <c r="O13943">
        <v>8</v>
      </c>
      <c r="P13943">
        <v>7.1</v>
      </c>
      <c r="Q13943">
        <v>31</v>
      </c>
      <c r="R13943" t="s">
        <v>885</v>
      </c>
      <c r="S13943" t="s">
        <v>112</v>
      </c>
    </row>
    <row r="13944" spans="1:19" x14ac:dyDescent="0.2">
      <c r="A13944" t="s">
        <v>5478</v>
      </c>
      <c r="B13944" t="s">
        <v>137</v>
      </c>
      <c r="C13944">
        <v>2003</v>
      </c>
      <c r="D13944" s="1" t="d">
        <v>1994-03-06</v>
      </c>
      <c r="E13944" s="1" t="str">
        <f t="shared" si="434"/>
        <v>1994</v>
      </c>
      <c r="F13944" s="1" t="str">
        <f t="shared" si="435"/>
        <v>Mar</v>
      </c>
      <c r="G13944" t="s">
        <v>24</v>
      </c>
      <c r="H13944" t="s">
        <v>648</v>
      </c>
      <c r="I13944">
        <v>0.03</v>
      </c>
      <c r="J13944">
        <v>0.01</v>
      </c>
      <c r="K13944">
        <v>0</v>
      </c>
      <c r="L13944">
        <v>0</v>
      </c>
      <c r="M13944">
        <v>0.04</v>
      </c>
      <c r="N13944">
        <v>80</v>
      </c>
      <c r="O13944">
        <v>17</v>
      </c>
      <c r="P13944">
        <v>7.5</v>
      </c>
      <c r="Q13944">
        <v>4</v>
      </c>
      <c r="R13944" t="s">
        <v>648</v>
      </c>
      <c r="S13944" t="s">
        <v>88</v>
      </c>
    </row>
    <row r="13945" spans="1:19" x14ac:dyDescent="0.2">
      <c r="A13945" t="s">
        <v>11364</v>
      </c>
      <c r="B13945" t="s">
        <v>79</v>
      </c>
      <c r="C13945">
        <v>2015</v>
      </c>
      <c r="D13945" s="1" t="d">
        <v>1993-10-20</v>
      </c>
      <c r="E13945" s="1" t="str">
        <f t="shared" si="434"/>
        <v>1993</v>
      </c>
      <c r="F13945" s="1" t="str">
        <f t="shared" si="435"/>
        <v>Oct</v>
      </c>
      <c r="G13945" t="s">
        <v>50</v>
      </c>
      <c r="H13945" t="s">
        <v>19</v>
      </c>
      <c r="I13945">
        <v>0</v>
      </c>
      <c r="J13945">
        <v>0</v>
      </c>
      <c r="K13945">
        <v>0.04</v>
      </c>
      <c r="L13945">
        <v>0</v>
      </c>
      <c r="M13945">
        <v>0.04</v>
      </c>
    </row>
    <row r="13946" spans="1:19" x14ac:dyDescent="0.2">
      <c r="A13946" t="s">
        <v>11365</v>
      </c>
      <c r="B13946" t="s">
        <v>104</v>
      </c>
      <c r="C13946">
        <v>1995</v>
      </c>
      <c r="D13946" s="1" t="d">
        <v>2002-10-10</v>
      </c>
      <c r="E13946" s="1" t="str">
        <f t="shared" si="434"/>
        <v>2002</v>
      </c>
      <c r="F13946" s="1" t="str">
        <f t="shared" si="435"/>
        <v>Oct</v>
      </c>
      <c r="G13946" t="s">
        <v>34</v>
      </c>
      <c r="H13946" t="s">
        <v>6337</v>
      </c>
      <c r="I13946">
        <v>0</v>
      </c>
      <c r="J13946">
        <v>0</v>
      </c>
      <c r="K13946">
        <v>0.04</v>
      </c>
      <c r="L13946">
        <v>0</v>
      </c>
      <c r="M13946">
        <v>0.04</v>
      </c>
    </row>
    <row r="13947" spans="1:19" x14ac:dyDescent="0.2">
      <c r="A13947" t="s">
        <v>11366</v>
      </c>
      <c r="B13947" t="s">
        <v>32</v>
      </c>
      <c r="C13947">
        <v>2009</v>
      </c>
      <c r="D13947" s="1" t="d">
        <v>2009-01-04</v>
      </c>
      <c r="E13947" s="1" t="str">
        <f t="shared" si="434"/>
        <v>2009</v>
      </c>
      <c r="F13947" s="1" t="str">
        <f t="shared" si="435"/>
        <v>Jan</v>
      </c>
      <c r="G13947" t="s">
        <v>30</v>
      </c>
      <c r="H13947" t="s">
        <v>4622</v>
      </c>
      <c r="I13947">
        <v>0.03</v>
      </c>
      <c r="J13947">
        <v>0</v>
      </c>
      <c r="K13947">
        <v>0</v>
      </c>
      <c r="L13947">
        <v>0</v>
      </c>
      <c r="M13947">
        <v>0.04</v>
      </c>
      <c r="P13947" t="s">
        <v>203</v>
      </c>
      <c r="R13947" t="s">
        <v>10916</v>
      </c>
      <c r="S13947" t="s">
        <v>20</v>
      </c>
    </row>
    <row r="13948" spans="1:19" x14ac:dyDescent="0.2">
      <c r="A13948" t="s">
        <v>11367</v>
      </c>
      <c r="B13948" t="s">
        <v>159</v>
      </c>
      <c r="C13948">
        <v>2007</v>
      </c>
      <c r="D13948" s="1" t="d">
        <v>1992-05-31</v>
      </c>
      <c r="E13948" s="1" t="str">
        <f t="shared" si="434"/>
        <v>1992</v>
      </c>
      <c r="F13948" s="1" t="str">
        <f t="shared" si="435"/>
        <v>May</v>
      </c>
      <c r="G13948" t="s">
        <v>272</v>
      </c>
      <c r="H13948" t="s">
        <v>1511</v>
      </c>
      <c r="I13948">
        <v>0.04</v>
      </c>
      <c r="J13948">
        <v>0</v>
      </c>
      <c r="K13948">
        <v>0</v>
      </c>
      <c r="L13948">
        <v>0</v>
      </c>
      <c r="M13948">
        <v>0.04</v>
      </c>
    </row>
    <row r="13949" spans="1:19" x14ac:dyDescent="0.2">
      <c r="A13949" t="s">
        <v>11368</v>
      </c>
      <c r="B13949" t="s">
        <v>159</v>
      </c>
      <c r="C13949">
        <v>2006</v>
      </c>
      <c r="D13949" s="1" t="d">
        <v>2003-03-23</v>
      </c>
      <c r="E13949" s="1" t="str">
        <f t="shared" si="434"/>
        <v>2003</v>
      </c>
      <c r="F13949" s="1" t="str">
        <f t="shared" si="435"/>
        <v>Mar</v>
      </c>
      <c r="G13949" t="s">
        <v>30</v>
      </c>
      <c r="H13949" t="s">
        <v>372</v>
      </c>
      <c r="I13949">
        <v>0</v>
      </c>
      <c r="J13949">
        <v>0</v>
      </c>
      <c r="K13949">
        <v>0.04</v>
      </c>
      <c r="L13949">
        <v>0</v>
      </c>
      <c r="M13949">
        <v>0.04</v>
      </c>
    </row>
    <row r="13950" spans="1:19" x14ac:dyDescent="0.2">
      <c r="A13950" t="s">
        <v>11369</v>
      </c>
      <c r="B13950" t="s">
        <v>104</v>
      </c>
      <c r="C13950">
        <v>2001</v>
      </c>
      <c r="D13950" s="1" t="d">
        <v>1991-07-08</v>
      </c>
      <c r="E13950" s="1" t="str">
        <f t="shared" si="434"/>
        <v>1991</v>
      </c>
      <c r="F13950" s="1" t="str">
        <f t="shared" si="435"/>
        <v>Jul</v>
      </c>
      <c r="G13950" t="s">
        <v>1</v>
      </c>
      <c r="H13950" t="s">
        <v>111</v>
      </c>
      <c r="I13950">
        <v>0.02</v>
      </c>
      <c r="J13950">
        <v>0.01</v>
      </c>
      <c r="K13950">
        <v>0</v>
      </c>
      <c r="L13950">
        <v>0</v>
      </c>
      <c r="M13950">
        <v>0.04</v>
      </c>
    </row>
    <row r="13951" spans="1:19" x14ac:dyDescent="0.2">
      <c r="A13951" t="s">
        <v>11370</v>
      </c>
      <c r="B13951" t="s">
        <v>17</v>
      </c>
      <c r="C13951">
        <v>2008</v>
      </c>
      <c r="D13951" s="1" t="d">
        <v>2009-04-23</v>
      </c>
      <c r="E13951" s="1" t="str">
        <f t="shared" si="434"/>
        <v>2009</v>
      </c>
      <c r="F13951" s="1" t="str">
        <f t="shared" si="435"/>
        <v>Apr</v>
      </c>
      <c r="G13951" t="s">
        <v>101</v>
      </c>
      <c r="H13951" t="s">
        <v>1830</v>
      </c>
      <c r="I13951">
        <v>0.04</v>
      </c>
      <c r="J13951">
        <v>0</v>
      </c>
      <c r="K13951">
        <v>0</v>
      </c>
      <c r="L13951">
        <v>0</v>
      </c>
      <c r="M13951">
        <v>0.04</v>
      </c>
      <c r="P13951" t="s">
        <v>203</v>
      </c>
      <c r="R13951" t="s">
        <v>8861</v>
      </c>
      <c r="S13951" t="s">
        <v>20</v>
      </c>
    </row>
    <row r="13952" spans="1:19" x14ac:dyDescent="0.2">
      <c r="A13952" t="s">
        <v>11371</v>
      </c>
      <c r="B13952" t="s">
        <v>148</v>
      </c>
      <c r="C13952">
        <v>2005</v>
      </c>
      <c r="D13952" s="1" t="d">
        <v>2010-03-11</v>
      </c>
      <c r="E13952" s="1" t="str">
        <f t="shared" si="434"/>
        <v>2010</v>
      </c>
      <c r="F13952" s="1" t="str">
        <f t="shared" si="435"/>
        <v>Mar</v>
      </c>
      <c r="G13952" t="s">
        <v>39</v>
      </c>
      <c r="H13952" t="s">
        <v>71</v>
      </c>
      <c r="I13952">
        <v>0.01</v>
      </c>
      <c r="J13952">
        <v>0.03</v>
      </c>
      <c r="K13952">
        <v>0</v>
      </c>
      <c r="L13952">
        <v>0.01</v>
      </c>
      <c r="M13952">
        <v>0.04</v>
      </c>
      <c r="N13952">
        <v>84</v>
      </c>
      <c r="O13952">
        <v>62</v>
      </c>
      <c r="P13952">
        <v>8.3000000000000007</v>
      </c>
      <c r="Q13952">
        <v>131</v>
      </c>
      <c r="R13952" t="s">
        <v>302</v>
      </c>
      <c r="S13952" t="s">
        <v>88</v>
      </c>
    </row>
    <row r="13953" spans="1:19" x14ac:dyDescent="0.2">
      <c r="A13953" t="s">
        <v>11372</v>
      </c>
      <c r="B13953" t="s">
        <v>104</v>
      </c>
      <c r="C13953">
        <v>1999</v>
      </c>
      <c r="D13953" s="1" t="d">
        <v>2020-08-19</v>
      </c>
      <c r="E13953" s="1" t="str">
        <f t="shared" si="434"/>
        <v>2020</v>
      </c>
      <c r="F13953" s="1" t="str">
        <f t="shared" si="435"/>
        <v>Aug</v>
      </c>
      <c r="G13953" t="s">
        <v>101</v>
      </c>
      <c r="H13953" t="s">
        <v>372</v>
      </c>
      <c r="I13953">
        <v>0.02</v>
      </c>
      <c r="J13953">
        <v>0.01</v>
      </c>
      <c r="K13953">
        <v>0</v>
      </c>
      <c r="L13953">
        <v>0</v>
      </c>
      <c r="M13953">
        <v>0.04</v>
      </c>
      <c r="N13953">
        <v>41</v>
      </c>
      <c r="O13953">
        <v>6</v>
      </c>
      <c r="P13953" t="s">
        <v>203</v>
      </c>
      <c r="R13953" t="s">
        <v>1876</v>
      </c>
      <c r="S13953" t="s">
        <v>53</v>
      </c>
    </row>
    <row r="13954" spans="1:19" x14ac:dyDescent="0.2">
      <c r="A13954" t="s">
        <v>11373</v>
      </c>
      <c r="B13954" t="s">
        <v>159</v>
      </c>
      <c r="C13954">
        <v>2006</v>
      </c>
      <c r="D13954" s="1" t="d">
        <v>2011-05-01</v>
      </c>
      <c r="E13954" s="1" t="str">
        <f t="shared" si="434"/>
        <v>2011</v>
      </c>
      <c r="F13954" s="1" t="str">
        <f t="shared" si="435"/>
        <v>May</v>
      </c>
      <c r="G13954" t="s">
        <v>50</v>
      </c>
      <c r="H13954" t="s">
        <v>933</v>
      </c>
      <c r="I13954">
        <v>0</v>
      </c>
      <c r="J13954">
        <v>0</v>
      </c>
      <c r="K13954">
        <v>0.04</v>
      </c>
      <c r="L13954">
        <v>0</v>
      </c>
      <c r="M13954">
        <v>0.04</v>
      </c>
    </row>
    <row r="13955" spans="1:19" x14ac:dyDescent="0.2">
      <c r="A13955" t="s">
        <v>11374</v>
      </c>
      <c r="B13955" t="s">
        <v>104</v>
      </c>
      <c r="C13955">
        <v>1997</v>
      </c>
      <c r="D13955" s="1" t="d">
        <v>2015-04-19</v>
      </c>
      <c r="E13955" s="1" t="str">
        <f t="shared" ref="E13955:E14018" si="436">TEXT(D13955,"yyyy")</f>
        <v>2015</v>
      </c>
      <c r="F13955" s="1" t="str">
        <f t="shared" ref="F13955:F14018" si="437">TEXT(D13955,"mmm")</f>
        <v>Apr</v>
      </c>
      <c r="G13955" t="s">
        <v>37</v>
      </c>
      <c r="H13955" t="s">
        <v>234</v>
      </c>
      <c r="I13955">
        <v>0.02</v>
      </c>
      <c r="J13955">
        <v>0.01</v>
      </c>
      <c r="K13955">
        <v>0</v>
      </c>
      <c r="L13955">
        <v>0</v>
      </c>
      <c r="M13955">
        <v>0.04</v>
      </c>
    </row>
    <row r="13956" spans="1:19" x14ac:dyDescent="0.2">
      <c r="A13956" t="s">
        <v>11375</v>
      </c>
      <c r="B13956" t="s">
        <v>32</v>
      </c>
      <c r="C13956">
        <v>2012</v>
      </c>
      <c r="D13956" s="1" t="d">
        <v>2018-10-14</v>
      </c>
      <c r="E13956" s="1" t="str">
        <f t="shared" si="436"/>
        <v>2018</v>
      </c>
      <c r="F13956" s="1" t="str">
        <f t="shared" si="437"/>
        <v>Oct</v>
      </c>
      <c r="G13956" t="s">
        <v>50</v>
      </c>
      <c r="H13956" t="s">
        <v>372</v>
      </c>
      <c r="I13956">
        <v>0</v>
      </c>
      <c r="J13956">
        <v>0</v>
      </c>
      <c r="K13956">
        <v>0.04</v>
      </c>
      <c r="L13956">
        <v>0</v>
      </c>
      <c r="M13956">
        <v>0.04</v>
      </c>
    </row>
    <row r="13957" spans="1:19" x14ac:dyDescent="0.2">
      <c r="A13957" t="s">
        <v>11376</v>
      </c>
      <c r="B13957" t="s">
        <v>55</v>
      </c>
      <c r="C13957">
        <v>2002</v>
      </c>
      <c r="D13957" s="1" t="d">
        <v>1990-05-15</v>
      </c>
      <c r="E13957" s="1" t="str">
        <f t="shared" si="436"/>
        <v>1990</v>
      </c>
      <c r="F13957" s="1" t="str">
        <f t="shared" si="437"/>
        <v>May</v>
      </c>
      <c r="G13957" t="s">
        <v>18</v>
      </c>
      <c r="H13957" t="s">
        <v>350</v>
      </c>
      <c r="I13957">
        <v>0</v>
      </c>
      <c r="J13957">
        <v>0</v>
      </c>
      <c r="K13957">
        <v>0.04</v>
      </c>
      <c r="L13957">
        <v>0</v>
      </c>
      <c r="M13957">
        <v>0.04</v>
      </c>
    </row>
    <row r="13958" spans="1:19" x14ac:dyDescent="0.2">
      <c r="A13958" t="s">
        <v>11377</v>
      </c>
      <c r="B13958" t="s">
        <v>1015</v>
      </c>
      <c r="C13958">
        <v>2015</v>
      </c>
      <c r="D13958" s="1" t="d">
        <v>1994-07-29</v>
      </c>
      <c r="E13958" s="1" t="str">
        <f t="shared" si="436"/>
        <v>1994</v>
      </c>
      <c r="F13958" s="1" t="str">
        <f t="shared" si="437"/>
        <v>Jul</v>
      </c>
      <c r="G13958" t="s">
        <v>34</v>
      </c>
      <c r="H13958" t="s">
        <v>372</v>
      </c>
      <c r="I13958">
        <v>0</v>
      </c>
      <c r="J13958">
        <v>0</v>
      </c>
      <c r="K13958">
        <v>0.04</v>
      </c>
      <c r="L13958">
        <v>0</v>
      </c>
      <c r="M13958">
        <v>0.04</v>
      </c>
    </row>
    <row r="13959" spans="1:19" x14ac:dyDescent="0.2">
      <c r="A13959" t="s">
        <v>3323</v>
      </c>
      <c r="B13959" t="s">
        <v>32</v>
      </c>
      <c r="C13959">
        <v>2006</v>
      </c>
      <c r="D13959" s="1" t="d">
        <v>2015-09-11</v>
      </c>
      <c r="E13959" s="1" t="str">
        <f t="shared" si="436"/>
        <v>2015</v>
      </c>
      <c r="F13959" s="1" t="str">
        <f t="shared" si="437"/>
        <v>Sep</v>
      </c>
      <c r="G13959" t="s">
        <v>18</v>
      </c>
      <c r="H13959" t="s">
        <v>134</v>
      </c>
      <c r="I13959">
        <v>0.03</v>
      </c>
      <c r="J13959">
        <v>0</v>
      </c>
      <c r="K13959">
        <v>0</v>
      </c>
      <c r="L13959">
        <v>0</v>
      </c>
      <c r="M13959">
        <v>0.04</v>
      </c>
      <c r="N13959">
        <v>71</v>
      </c>
      <c r="O13959">
        <v>7</v>
      </c>
      <c r="P13959">
        <v>7.2</v>
      </c>
      <c r="Q13959">
        <v>6</v>
      </c>
      <c r="R13959" t="s">
        <v>193</v>
      </c>
      <c r="S13959" t="s">
        <v>20</v>
      </c>
    </row>
    <row r="13960" spans="1:19" x14ac:dyDescent="0.2">
      <c r="A13960" t="s">
        <v>11378</v>
      </c>
      <c r="B13960" t="s">
        <v>148</v>
      </c>
      <c r="C13960">
        <v>2015</v>
      </c>
      <c r="D13960" s="1" t="d">
        <v>1990-06-08</v>
      </c>
      <c r="E13960" s="1" t="str">
        <f t="shared" si="436"/>
        <v>1990</v>
      </c>
      <c r="F13960" s="1" t="str">
        <f t="shared" si="437"/>
        <v>Jun</v>
      </c>
      <c r="G13960" t="s">
        <v>39</v>
      </c>
      <c r="H13960" t="s">
        <v>1091</v>
      </c>
      <c r="I13960">
        <v>0</v>
      </c>
      <c r="J13960">
        <v>0.04</v>
      </c>
      <c r="K13960">
        <v>0</v>
      </c>
      <c r="L13960">
        <v>0</v>
      </c>
      <c r="M13960">
        <v>0.04</v>
      </c>
      <c r="P13960">
        <v>4</v>
      </c>
      <c r="Q13960">
        <v>8</v>
      </c>
      <c r="R13960" t="s">
        <v>11379</v>
      </c>
      <c r="S13960" t="s">
        <v>20</v>
      </c>
    </row>
    <row r="13961" spans="1:19" x14ac:dyDescent="0.2">
      <c r="A13961" t="s">
        <v>11380</v>
      </c>
      <c r="B13961" t="s">
        <v>104</v>
      </c>
      <c r="C13961">
        <v>1996</v>
      </c>
      <c r="D13961" s="1" t="d">
        <v>2008-04-04</v>
      </c>
      <c r="E13961" s="1" t="str">
        <f t="shared" si="436"/>
        <v>2008</v>
      </c>
      <c r="F13961" s="1" t="str">
        <f t="shared" si="437"/>
        <v>Apr</v>
      </c>
      <c r="G13961" t="s">
        <v>37</v>
      </c>
      <c r="H13961" t="s">
        <v>8329</v>
      </c>
      <c r="I13961">
        <v>0.02</v>
      </c>
      <c r="J13961">
        <v>0.01</v>
      </c>
      <c r="K13961">
        <v>0</v>
      </c>
      <c r="L13961">
        <v>0</v>
      </c>
      <c r="M13961">
        <v>0.04</v>
      </c>
    </row>
    <row r="13962" spans="1:19" x14ac:dyDescent="0.2">
      <c r="A13962" t="s">
        <v>11381</v>
      </c>
      <c r="B13962" t="s">
        <v>104</v>
      </c>
      <c r="C13962">
        <v>1999</v>
      </c>
      <c r="D13962" s="1" t="d">
        <v>2016-02-10</v>
      </c>
      <c r="E13962" s="1" t="str">
        <f t="shared" si="436"/>
        <v>2016</v>
      </c>
      <c r="F13962" s="1" t="str">
        <f t="shared" si="437"/>
        <v>Feb</v>
      </c>
      <c r="G13962" t="s">
        <v>272</v>
      </c>
      <c r="H13962" t="s">
        <v>3633</v>
      </c>
      <c r="I13962">
        <v>0.02</v>
      </c>
      <c r="J13962">
        <v>0.01</v>
      </c>
      <c r="K13962">
        <v>0</v>
      </c>
      <c r="L13962">
        <v>0</v>
      </c>
      <c r="M13962">
        <v>0.04</v>
      </c>
    </row>
    <row r="13963" spans="1:19" x14ac:dyDescent="0.2">
      <c r="A13963" t="s">
        <v>11382</v>
      </c>
      <c r="B13963" t="s">
        <v>17</v>
      </c>
      <c r="C13963">
        <v>2011</v>
      </c>
      <c r="D13963" s="1" t="d">
        <v>2017-12-16</v>
      </c>
      <c r="E13963" s="1" t="str">
        <f t="shared" si="436"/>
        <v>2017</v>
      </c>
      <c r="F13963" s="1" t="str">
        <f t="shared" si="437"/>
        <v>Dec</v>
      </c>
      <c r="G13963" t="s">
        <v>37</v>
      </c>
      <c r="H13963" t="s">
        <v>3314</v>
      </c>
      <c r="I13963">
        <v>0.03</v>
      </c>
      <c r="J13963">
        <v>0</v>
      </c>
      <c r="K13963">
        <v>0</v>
      </c>
      <c r="L13963">
        <v>0</v>
      </c>
      <c r="M13963">
        <v>0.04</v>
      </c>
    </row>
    <row r="13964" spans="1:19" x14ac:dyDescent="0.2">
      <c r="A13964" t="s">
        <v>11383</v>
      </c>
      <c r="B13964" t="s">
        <v>104</v>
      </c>
      <c r="C13964">
        <v>1996</v>
      </c>
      <c r="D13964" s="1" t="d">
        <v>2010-05-20</v>
      </c>
      <c r="E13964" s="1" t="str">
        <f t="shared" si="436"/>
        <v>2010</v>
      </c>
      <c r="F13964" s="1" t="str">
        <f t="shared" si="437"/>
        <v>May</v>
      </c>
      <c r="G13964" t="s">
        <v>18</v>
      </c>
      <c r="H13964" t="s">
        <v>1836</v>
      </c>
      <c r="I13964">
        <v>0.02</v>
      </c>
      <c r="J13964">
        <v>0.01</v>
      </c>
      <c r="K13964">
        <v>0</v>
      </c>
      <c r="L13964">
        <v>0</v>
      </c>
      <c r="M13964">
        <v>0.04</v>
      </c>
    </row>
    <row r="13965" spans="1:19" x14ac:dyDescent="0.2">
      <c r="A13965" t="s">
        <v>11384</v>
      </c>
      <c r="B13965" t="s">
        <v>148</v>
      </c>
      <c r="C13965">
        <v>2007</v>
      </c>
      <c r="D13965" s="1" t="d">
        <v>2003-08-06</v>
      </c>
      <c r="E13965" s="1" t="str">
        <f t="shared" si="436"/>
        <v>2003</v>
      </c>
      <c r="F13965" s="1" t="str">
        <f t="shared" si="437"/>
        <v>Aug</v>
      </c>
      <c r="G13965" t="s">
        <v>272</v>
      </c>
      <c r="H13965" t="s">
        <v>484</v>
      </c>
      <c r="I13965">
        <v>0.01</v>
      </c>
      <c r="J13965">
        <v>0.02</v>
      </c>
      <c r="K13965">
        <v>0</v>
      </c>
      <c r="L13965">
        <v>0</v>
      </c>
      <c r="M13965">
        <v>0.04</v>
      </c>
      <c r="N13965">
        <v>81</v>
      </c>
      <c r="O13965">
        <v>35</v>
      </c>
      <c r="P13965">
        <v>8.9</v>
      </c>
      <c r="Q13965">
        <v>219</v>
      </c>
      <c r="R13965" t="s">
        <v>4751</v>
      </c>
      <c r="S13965" t="s">
        <v>112</v>
      </c>
    </row>
    <row r="13966" spans="1:19" x14ac:dyDescent="0.2">
      <c r="A13966" t="s">
        <v>11385</v>
      </c>
      <c r="B13966" t="s">
        <v>104</v>
      </c>
      <c r="C13966">
        <v>1997</v>
      </c>
      <c r="D13966" s="1" t="d">
        <v>1993-12-21</v>
      </c>
      <c r="E13966" s="1" t="str">
        <f t="shared" si="436"/>
        <v>1993</v>
      </c>
      <c r="F13966" s="1" t="str">
        <f t="shared" si="437"/>
        <v>Dec</v>
      </c>
      <c r="G13966" t="s">
        <v>39</v>
      </c>
      <c r="H13966" t="s">
        <v>134</v>
      </c>
      <c r="I13966">
        <v>0.02</v>
      </c>
      <c r="J13966">
        <v>0.01</v>
      </c>
      <c r="K13966">
        <v>0</v>
      </c>
      <c r="L13966">
        <v>0</v>
      </c>
      <c r="M13966">
        <v>0.04</v>
      </c>
    </row>
    <row r="13967" spans="1:19" x14ac:dyDescent="0.2">
      <c r="A13967" t="s">
        <v>10925</v>
      </c>
      <c r="B13967" t="s">
        <v>49</v>
      </c>
      <c r="C13967">
        <v>2014</v>
      </c>
      <c r="D13967" s="1" t="d">
        <v>1988-08-26</v>
      </c>
      <c r="E13967" s="1" t="str">
        <f t="shared" si="436"/>
        <v>1988</v>
      </c>
      <c r="F13967" s="1" t="str">
        <f t="shared" si="437"/>
        <v>Aug</v>
      </c>
      <c r="G13967" t="s">
        <v>101</v>
      </c>
      <c r="H13967" t="s">
        <v>2780</v>
      </c>
      <c r="I13967">
        <v>0</v>
      </c>
      <c r="J13967">
        <v>0</v>
      </c>
      <c r="K13967">
        <v>0.04</v>
      </c>
      <c r="L13967">
        <v>0</v>
      </c>
      <c r="M13967">
        <v>0.04</v>
      </c>
    </row>
    <row r="13968" spans="1:19" x14ac:dyDescent="0.2">
      <c r="A13968" t="s">
        <v>3128</v>
      </c>
      <c r="B13968" t="s">
        <v>171</v>
      </c>
      <c r="C13968">
        <v>2014</v>
      </c>
      <c r="D13968" s="1" t="d">
        <v>2005-02-18</v>
      </c>
      <c r="E13968" s="1" t="str">
        <f t="shared" si="436"/>
        <v>2005</v>
      </c>
      <c r="F13968" s="1" t="str">
        <f t="shared" si="437"/>
        <v>Feb</v>
      </c>
      <c r="G13968" t="s">
        <v>50</v>
      </c>
      <c r="H13968" t="s">
        <v>933</v>
      </c>
      <c r="I13968">
        <v>0.01</v>
      </c>
      <c r="J13968">
        <v>0.03</v>
      </c>
      <c r="K13968">
        <v>0</v>
      </c>
      <c r="L13968">
        <v>0</v>
      </c>
      <c r="M13968">
        <v>0.04</v>
      </c>
    </row>
    <row r="13969" spans="1:19" x14ac:dyDescent="0.2">
      <c r="A13969" t="s">
        <v>11386</v>
      </c>
      <c r="B13969" t="s">
        <v>64</v>
      </c>
      <c r="C13969">
        <v>2004</v>
      </c>
      <c r="D13969" s="1" t="d">
        <v>1989-01-27</v>
      </c>
      <c r="E13969" s="1" t="str">
        <f t="shared" si="436"/>
        <v>1989</v>
      </c>
      <c r="F13969" s="1" t="str">
        <f t="shared" si="437"/>
        <v>Jan</v>
      </c>
      <c r="G13969" t="s">
        <v>50</v>
      </c>
      <c r="H13969" t="s">
        <v>372</v>
      </c>
      <c r="I13969">
        <v>0.03</v>
      </c>
      <c r="J13969">
        <v>0.01</v>
      </c>
      <c r="K13969">
        <v>0</v>
      </c>
      <c r="L13969">
        <v>0</v>
      </c>
      <c r="M13969">
        <v>0.04</v>
      </c>
      <c r="N13969">
        <v>75</v>
      </c>
      <c r="O13969">
        <v>7</v>
      </c>
      <c r="P13969">
        <v>8.5</v>
      </c>
      <c r="Q13969">
        <v>11</v>
      </c>
      <c r="R13969" t="s">
        <v>586</v>
      </c>
      <c r="S13969" t="s">
        <v>112</v>
      </c>
    </row>
    <row r="13970" spans="1:19" x14ac:dyDescent="0.2">
      <c r="A13970" t="s">
        <v>11387</v>
      </c>
      <c r="B13970" t="s">
        <v>5783</v>
      </c>
      <c r="C13970">
        <v>1996</v>
      </c>
      <c r="D13970" s="1" t="d">
        <v>1994-12-07</v>
      </c>
      <c r="E13970" s="1" t="str">
        <f t="shared" si="436"/>
        <v>1994</v>
      </c>
      <c r="F13970" s="1" t="str">
        <f t="shared" si="437"/>
        <v>Dec</v>
      </c>
      <c r="G13970" t="s">
        <v>86</v>
      </c>
      <c r="H13970" t="s">
        <v>5784</v>
      </c>
      <c r="I13970">
        <v>0</v>
      </c>
      <c r="J13970">
        <v>0</v>
      </c>
      <c r="K13970">
        <v>0.04</v>
      </c>
      <c r="L13970">
        <v>0</v>
      </c>
      <c r="M13970">
        <v>0.04</v>
      </c>
    </row>
    <row r="13971" spans="1:19" x14ac:dyDescent="0.2">
      <c r="A13971" t="s">
        <v>7101</v>
      </c>
      <c r="B13971" t="s">
        <v>32</v>
      </c>
      <c r="C13971">
        <v>2009</v>
      </c>
      <c r="D13971" s="1" t="d">
        <v>2003-04-11</v>
      </c>
      <c r="E13971" s="1" t="str">
        <f t="shared" si="436"/>
        <v>2003</v>
      </c>
      <c r="F13971" s="1" t="str">
        <f t="shared" si="437"/>
        <v>Apr</v>
      </c>
      <c r="G13971" t="s">
        <v>34</v>
      </c>
      <c r="H13971" t="s">
        <v>969</v>
      </c>
      <c r="I13971">
        <v>0</v>
      </c>
      <c r="J13971">
        <v>0.04</v>
      </c>
      <c r="K13971">
        <v>0</v>
      </c>
      <c r="L13971">
        <v>0</v>
      </c>
      <c r="M13971">
        <v>0.04</v>
      </c>
    </row>
    <row r="13972" spans="1:19" x14ac:dyDescent="0.2">
      <c r="A13972" t="s">
        <v>11388</v>
      </c>
      <c r="B13972" t="s">
        <v>64</v>
      </c>
      <c r="C13972">
        <v>2002</v>
      </c>
      <c r="D13972" s="1" t="d">
        <v>2010-02-22</v>
      </c>
      <c r="E13972" s="1" t="str">
        <f t="shared" si="436"/>
        <v>2010</v>
      </c>
      <c r="F13972" s="1" t="str">
        <f t="shared" si="437"/>
        <v>Feb</v>
      </c>
      <c r="G13972" t="s">
        <v>50</v>
      </c>
      <c r="H13972" t="s">
        <v>484</v>
      </c>
      <c r="I13972">
        <v>0.03</v>
      </c>
      <c r="J13972">
        <v>0.01</v>
      </c>
      <c r="K13972">
        <v>0</v>
      </c>
      <c r="L13972">
        <v>0</v>
      </c>
      <c r="M13972">
        <v>0.04</v>
      </c>
      <c r="N13972">
        <v>38</v>
      </c>
      <c r="O13972">
        <v>12</v>
      </c>
      <c r="P13972" t="s">
        <v>203</v>
      </c>
      <c r="R13972" t="s">
        <v>3896</v>
      </c>
      <c r="S13972" t="s">
        <v>20</v>
      </c>
    </row>
    <row r="13973" spans="1:19" x14ac:dyDescent="0.2">
      <c r="A13973" t="s">
        <v>11389</v>
      </c>
      <c r="B13973" t="s">
        <v>104</v>
      </c>
      <c r="C13973">
        <v>1999</v>
      </c>
      <c r="D13973" s="1" t="d">
        <v>2021-11-12</v>
      </c>
      <c r="E13973" s="1" t="str">
        <f t="shared" si="436"/>
        <v>2021</v>
      </c>
      <c r="F13973" s="1" t="str">
        <f t="shared" si="437"/>
        <v>Nov</v>
      </c>
      <c r="G13973" t="s">
        <v>34</v>
      </c>
      <c r="H13973" t="s">
        <v>234</v>
      </c>
      <c r="I13973">
        <v>0.02</v>
      </c>
      <c r="J13973">
        <v>0.01</v>
      </c>
      <c r="K13973">
        <v>0</v>
      </c>
      <c r="L13973">
        <v>0</v>
      </c>
      <c r="M13973">
        <v>0.04</v>
      </c>
    </row>
    <row r="13974" spans="1:19" x14ac:dyDescent="0.2">
      <c r="A13974" t="s">
        <v>11390</v>
      </c>
      <c r="B13974" t="s">
        <v>159</v>
      </c>
      <c r="C13974">
        <v>2012</v>
      </c>
      <c r="D13974" s="1" t="d">
        <v>2009-08-13</v>
      </c>
      <c r="E13974" s="1" t="str">
        <f t="shared" si="436"/>
        <v>2009</v>
      </c>
      <c r="F13974" s="1" t="str">
        <f t="shared" si="437"/>
        <v>Aug</v>
      </c>
      <c r="G13974" t="s">
        <v>50</v>
      </c>
      <c r="H13974" t="s">
        <v>372</v>
      </c>
      <c r="I13974">
        <v>0</v>
      </c>
      <c r="J13974">
        <v>0</v>
      </c>
      <c r="K13974">
        <v>0.04</v>
      </c>
      <c r="L13974">
        <v>0</v>
      </c>
      <c r="M13974">
        <v>0.04</v>
      </c>
    </row>
    <row r="13975" spans="1:19" x14ac:dyDescent="0.2">
      <c r="A13975" t="s">
        <v>6411</v>
      </c>
      <c r="B13975" t="s">
        <v>148</v>
      </c>
      <c r="C13975">
        <v>2013</v>
      </c>
      <c r="D13975" s="1" t="d">
        <v>2022-08-15</v>
      </c>
      <c r="E13975" s="1" t="str">
        <f t="shared" si="436"/>
        <v>2022</v>
      </c>
      <c r="F13975" s="1" t="str">
        <f t="shared" si="437"/>
        <v>Aug</v>
      </c>
      <c r="G13975" t="s">
        <v>37</v>
      </c>
      <c r="H13975" t="s">
        <v>222</v>
      </c>
      <c r="I13975">
        <v>0</v>
      </c>
      <c r="J13975">
        <v>0.04</v>
      </c>
      <c r="K13975">
        <v>0</v>
      </c>
      <c r="L13975">
        <v>0</v>
      </c>
      <c r="M13975">
        <v>0.04</v>
      </c>
      <c r="N13975">
        <v>61</v>
      </c>
      <c r="O13975">
        <v>17</v>
      </c>
      <c r="P13975">
        <v>6.2</v>
      </c>
      <c r="Q13975">
        <v>210</v>
      </c>
      <c r="R13975" t="s">
        <v>643</v>
      </c>
      <c r="S13975" t="s">
        <v>88</v>
      </c>
    </row>
    <row r="13976" spans="1:19" x14ac:dyDescent="0.2">
      <c r="A13976" t="s">
        <v>11391</v>
      </c>
      <c r="B13976" t="s">
        <v>64</v>
      </c>
      <c r="C13976">
        <v>2005</v>
      </c>
      <c r="D13976" s="1" t="d">
        <v>1993-05-30</v>
      </c>
      <c r="E13976" s="1" t="str">
        <f t="shared" si="436"/>
        <v>1993</v>
      </c>
      <c r="F13976" s="1" t="str">
        <f t="shared" si="437"/>
        <v>May</v>
      </c>
      <c r="G13976" t="s">
        <v>50</v>
      </c>
      <c r="H13976" t="s">
        <v>11190</v>
      </c>
      <c r="I13976">
        <v>0.03</v>
      </c>
      <c r="J13976">
        <v>0.01</v>
      </c>
      <c r="K13976">
        <v>0</v>
      </c>
      <c r="L13976">
        <v>0</v>
      </c>
      <c r="M13976">
        <v>0.04</v>
      </c>
      <c r="N13976">
        <v>58</v>
      </c>
      <c r="O13976">
        <v>8</v>
      </c>
      <c r="P13976" t="s">
        <v>203</v>
      </c>
      <c r="R13976" t="s">
        <v>2520</v>
      </c>
      <c r="S13976" t="s">
        <v>88</v>
      </c>
    </row>
    <row r="13977" spans="1:19" x14ac:dyDescent="0.2">
      <c r="A13977" t="s">
        <v>11392</v>
      </c>
      <c r="B13977" t="s">
        <v>159</v>
      </c>
      <c r="C13977">
        <v>2012</v>
      </c>
      <c r="D13977" s="1" t="d">
        <v>2012-12-12</v>
      </c>
      <c r="E13977" s="1" t="str">
        <f t="shared" si="436"/>
        <v>2012</v>
      </c>
      <c r="F13977" s="1" t="str">
        <f t="shared" si="437"/>
        <v>Dec</v>
      </c>
      <c r="G13977" t="s">
        <v>50</v>
      </c>
      <c r="H13977" t="s">
        <v>372</v>
      </c>
      <c r="I13977">
        <v>0</v>
      </c>
      <c r="J13977">
        <v>0</v>
      </c>
      <c r="K13977">
        <v>0.04</v>
      </c>
      <c r="L13977">
        <v>0</v>
      </c>
      <c r="M13977">
        <v>0.04</v>
      </c>
    </row>
    <row r="13978" spans="1:19" x14ac:dyDescent="0.2">
      <c r="A13978" t="s">
        <v>11393</v>
      </c>
      <c r="B13978" t="s">
        <v>55</v>
      </c>
      <c r="C13978">
        <v>2004</v>
      </c>
      <c r="D13978" s="1" t="d">
        <v>2014-05-09</v>
      </c>
      <c r="E13978" s="1" t="str">
        <f t="shared" si="436"/>
        <v>2014</v>
      </c>
      <c r="F13978" s="1" t="str">
        <f t="shared" si="437"/>
        <v>May</v>
      </c>
      <c r="G13978" t="s">
        <v>101</v>
      </c>
      <c r="H13978" t="s">
        <v>5649</v>
      </c>
      <c r="I13978">
        <v>0.02</v>
      </c>
      <c r="J13978">
        <v>0.01</v>
      </c>
      <c r="K13978">
        <v>0</v>
      </c>
      <c r="L13978">
        <v>0</v>
      </c>
      <c r="M13978">
        <v>0.04</v>
      </c>
      <c r="N13978">
        <v>60</v>
      </c>
      <c r="O13978">
        <v>22</v>
      </c>
      <c r="P13978">
        <v>8.8000000000000007</v>
      </c>
      <c r="Q13978">
        <v>8</v>
      </c>
      <c r="R13978" t="s">
        <v>780</v>
      </c>
      <c r="S13978" t="s">
        <v>88</v>
      </c>
    </row>
    <row r="13979" spans="1:19" x14ac:dyDescent="0.2">
      <c r="A13979" t="s">
        <v>11394</v>
      </c>
      <c r="B13979" t="s">
        <v>32</v>
      </c>
      <c r="C13979">
        <v>2007</v>
      </c>
      <c r="D13979" s="1" t="d">
        <v>2021-05-20</v>
      </c>
      <c r="E13979" s="1" t="str">
        <f t="shared" si="436"/>
        <v>2021</v>
      </c>
      <c r="F13979" s="1" t="str">
        <f t="shared" si="437"/>
        <v>May</v>
      </c>
      <c r="G13979" t="s">
        <v>30</v>
      </c>
      <c r="H13979" t="s">
        <v>568</v>
      </c>
      <c r="I13979">
        <v>0.01</v>
      </c>
      <c r="J13979">
        <v>0.02</v>
      </c>
      <c r="K13979">
        <v>0</v>
      </c>
      <c r="L13979">
        <v>0</v>
      </c>
      <c r="M13979">
        <v>0.04</v>
      </c>
      <c r="N13979">
        <v>74</v>
      </c>
      <c r="O13979">
        <v>36</v>
      </c>
      <c r="P13979">
        <v>6.6</v>
      </c>
      <c r="Q13979">
        <v>5</v>
      </c>
      <c r="R13979" t="s">
        <v>4062</v>
      </c>
      <c r="S13979" t="s">
        <v>20</v>
      </c>
    </row>
    <row r="13980" spans="1:19" x14ac:dyDescent="0.2">
      <c r="A13980" t="s">
        <v>11395</v>
      </c>
      <c r="B13980" t="s">
        <v>159</v>
      </c>
      <c r="C13980">
        <v>2006</v>
      </c>
      <c r="D13980" s="1" t="d">
        <v>2021-11-25</v>
      </c>
      <c r="E13980" s="1" t="str">
        <f t="shared" si="436"/>
        <v>2021</v>
      </c>
      <c r="F13980" s="1" t="str">
        <f t="shared" si="437"/>
        <v>Nov</v>
      </c>
      <c r="G13980" t="s">
        <v>34</v>
      </c>
      <c r="H13980" t="s">
        <v>11396</v>
      </c>
      <c r="I13980">
        <v>0</v>
      </c>
      <c r="J13980">
        <v>0</v>
      </c>
      <c r="K13980">
        <v>0.04</v>
      </c>
      <c r="L13980">
        <v>0</v>
      </c>
      <c r="M13980">
        <v>0.04</v>
      </c>
    </row>
    <row r="13981" spans="1:19" x14ac:dyDescent="0.2">
      <c r="A13981" t="s">
        <v>474</v>
      </c>
      <c r="B13981" t="s">
        <v>64</v>
      </c>
      <c r="C13981">
        <v>2002</v>
      </c>
      <c r="D13981" s="1" t="d">
        <v>2022-05-18</v>
      </c>
      <c r="E13981" s="1" t="str">
        <f t="shared" si="436"/>
        <v>2022</v>
      </c>
      <c r="F13981" s="1" t="str">
        <f t="shared" si="437"/>
        <v>May</v>
      </c>
      <c r="G13981" t="s">
        <v>37</v>
      </c>
      <c r="H13981" t="s">
        <v>71</v>
      </c>
      <c r="I13981">
        <v>0.03</v>
      </c>
      <c r="J13981">
        <v>0.01</v>
      </c>
      <c r="K13981">
        <v>0</v>
      </c>
      <c r="L13981">
        <v>0</v>
      </c>
      <c r="M13981">
        <v>0.04</v>
      </c>
    </row>
    <row r="13982" spans="1:19" x14ac:dyDescent="0.2">
      <c r="A13982" t="s">
        <v>11397</v>
      </c>
      <c r="B13982" t="s">
        <v>159</v>
      </c>
      <c r="C13982">
        <v>2009</v>
      </c>
      <c r="D13982" s="1" t="d">
        <v>1999-04-07</v>
      </c>
      <c r="E13982" s="1" t="str">
        <f t="shared" si="436"/>
        <v>1999</v>
      </c>
      <c r="F13982" s="1" t="str">
        <f t="shared" si="437"/>
        <v>Apr</v>
      </c>
      <c r="G13982" t="s">
        <v>272</v>
      </c>
      <c r="H13982" t="s">
        <v>933</v>
      </c>
      <c r="I13982">
        <v>0</v>
      </c>
      <c r="J13982">
        <v>0</v>
      </c>
      <c r="K13982">
        <v>0.04</v>
      </c>
      <c r="L13982">
        <v>0</v>
      </c>
      <c r="M13982">
        <v>0.04</v>
      </c>
    </row>
    <row r="13983" spans="1:19" x14ac:dyDescent="0.2">
      <c r="A13983" t="s">
        <v>6235</v>
      </c>
      <c r="B13983" t="s">
        <v>189</v>
      </c>
      <c r="C13983">
        <v>2006</v>
      </c>
      <c r="D13983" s="1" t="d">
        <v>1996-12-29</v>
      </c>
      <c r="E13983" s="1" t="str">
        <f t="shared" si="436"/>
        <v>1996</v>
      </c>
      <c r="F13983" s="1" t="str">
        <f t="shared" si="437"/>
        <v>Dec</v>
      </c>
      <c r="G13983" t="s">
        <v>18</v>
      </c>
      <c r="H13983" t="s">
        <v>234</v>
      </c>
      <c r="I13983">
        <v>0</v>
      </c>
      <c r="J13983">
        <v>0</v>
      </c>
      <c r="K13983">
        <v>0.04</v>
      </c>
      <c r="L13983">
        <v>0</v>
      </c>
      <c r="M13983">
        <v>0.04</v>
      </c>
    </row>
    <row r="13984" spans="1:19" x14ac:dyDescent="0.2">
      <c r="A13984" t="s">
        <v>10837</v>
      </c>
      <c r="B13984" t="s">
        <v>171</v>
      </c>
      <c r="C13984">
        <v>2016</v>
      </c>
      <c r="D13984" s="1" t="d">
        <v>2008-03-14</v>
      </c>
      <c r="E13984" s="1" t="str">
        <f t="shared" si="436"/>
        <v>2008</v>
      </c>
      <c r="F13984" s="1" t="str">
        <f t="shared" si="437"/>
        <v>Mar</v>
      </c>
      <c r="G13984" t="s">
        <v>24</v>
      </c>
      <c r="H13984" t="s">
        <v>10838</v>
      </c>
      <c r="I13984">
        <v>0.03</v>
      </c>
      <c r="J13984">
        <v>0</v>
      </c>
      <c r="K13984">
        <v>0</v>
      </c>
      <c r="L13984">
        <v>0</v>
      </c>
      <c r="M13984">
        <v>0.04</v>
      </c>
      <c r="P13984">
        <v>1.6</v>
      </c>
      <c r="Q13984">
        <v>10</v>
      </c>
      <c r="R13984" t="s">
        <v>10838</v>
      </c>
      <c r="S13984" t="s">
        <v>20</v>
      </c>
    </row>
    <row r="13985" spans="1:19" x14ac:dyDescent="0.2">
      <c r="A13985" t="s">
        <v>11398</v>
      </c>
      <c r="B13985" t="s">
        <v>159</v>
      </c>
      <c r="C13985">
        <v>2011</v>
      </c>
      <c r="D13985" s="1" t="d">
        <v>2020-01-20</v>
      </c>
      <c r="E13985" s="1" t="str">
        <f t="shared" si="436"/>
        <v>2020</v>
      </c>
      <c r="F13985" s="1" t="str">
        <f t="shared" si="437"/>
        <v>Jan</v>
      </c>
      <c r="G13985" t="s">
        <v>101</v>
      </c>
      <c r="H13985" t="s">
        <v>372</v>
      </c>
      <c r="I13985">
        <v>0</v>
      </c>
      <c r="J13985">
        <v>0</v>
      </c>
      <c r="K13985">
        <v>0.04</v>
      </c>
      <c r="L13985">
        <v>0</v>
      </c>
      <c r="M13985">
        <v>0.04</v>
      </c>
    </row>
    <row r="13986" spans="1:19" x14ac:dyDescent="0.2">
      <c r="A13986" t="s">
        <v>11399</v>
      </c>
      <c r="B13986" t="s">
        <v>79</v>
      </c>
      <c r="C13986">
        <v>2013</v>
      </c>
      <c r="D13986" s="1" t="d">
        <v>2021-11-12</v>
      </c>
      <c r="E13986" s="1" t="str">
        <f t="shared" si="436"/>
        <v>2021</v>
      </c>
      <c r="F13986" s="1" t="str">
        <f t="shared" si="437"/>
        <v>Nov</v>
      </c>
      <c r="G13986" t="s">
        <v>50</v>
      </c>
      <c r="H13986" t="s">
        <v>1511</v>
      </c>
      <c r="I13986">
        <v>0.02</v>
      </c>
      <c r="J13986">
        <v>0.01</v>
      </c>
      <c r="K13986">
        <v>0</v>
      </c>
      <c r="L13986">
        <v>0</v>
      </c>
      <c r="M13986">
        <v>0.04</v>
      </c>
      <c r="N13986">
        <v>49</v>
      </c>
      <c r="O13986">
        <v>7</v>
      </c>
      <c r="P13986">
        <v>6.3</v>
      </c>
      <c r="Q13986">
        <v>4</v>
      </c>
      <c r="R13986" t="s">
        <v>1511</v>
      </c>
      <c r="S13986" t="s">
        <v>20</v>
      </c>
    </row>
    <row r="13987" spans="1:19" x14ac:dyDescent="0.2">
      <c r="A13987" t="s">
        <v>7284</v>
      </c>
      <c r="B13987" t="s">
        <v>1015</v>
      </c>
      <c r="C13987">
        <v>2014</v>
      </c>
      <c r="D13987" s="1" t="d">
        <v>2006-04-05</v>
      </c>
      <c r="E13987" s="1" t="str">
        <f t="shared" si="436"/>
        <v>2006</v>
      </c>
      <c r="F13987" s="1" t="str">
        <f t="shared" si="437"/>
        <v>Apr</v>
      </c>
      <c r="G13987" t="s">
        <v>28</v>
      </c>
      <c r="H13987" t="s">
        <v>933</v>
      </c>
      <c r="I13987">
        <v>0</v>
      </c>
      <c r="J13987">
        <v>0</v>
      </c>
      <c r="K13987">
        <v>0.04</v>
      </c>
      <c r="L13987">
        <v>0</v>
      </c>
      <c r="M13987">
        <v>0.04</v>
      </c>
    </row>
    <row r="13988" spans="1:19" x14ac:dyDescent="0.2">
      <c r="A13988" t="s">
        <v>5651</v>
      </c>
      <c r="B13988" t="s">
        <v>189</v>
      </c>
      <c r="C13988">
        <v>2002</v>
      </c>
      <c r="D13988" s="1" t="d">
        <v>2015-12-29</v>
      </c>
      <c r="E13988" s="1" t="str">
        <f t="shared" si="436"/>
        <v>2015</v>
      </c>
      <c r="F13988" s="1" t="str">
        <f t="shared" si="437"/>
        <v>Dec</v>
      </c>
      <c r="G13988" t="s">
        <v>18</v>
      </c>
      <c r="H13988" t="s">
        <v>234</v>
      </c>
      <c r="I13988">
        <v>0.03</v>
      </c>
      <c r="J13988">
        <v>0.01</v>
      </c>
      <c r="K13988">
        <v>0</v>
      </c>
      <c r="L13988">
        <v>0</v>
      </c>
      <c r="M13988">
        <v>0.04</v>
      </c>
      <c r="N13988">
        <v>44</v>
      </c>
      <c r="O13988">
        <v>5</v>
      </c>
      <c r="P13988" t="s">
        <v>203</v>
      </c>
      <c r="R13988" t="s">
        <v>4584</v>
      </c>
      <c r="S13988" t="s">
        <v>88</v>
      </c>
    </row>
    <row r="13989" spans="1:19" x14ac:dyDescent="0.2">
      <c r="A13989" t="s">
        <v>6568</v>
      </c>
      <c r="B13989" t="s">
        <v>148</v>
      </c>
      <c r="C13989">
        <v>2014</v>
      </c>
      <c r="D13989" s="1" t="d">
        <v>2018-02-23</v>
      </c>
      <c r="E13989" s="1" t="str">
        <f t="shared" si="436"/>
        <v>2018</v>
      </c>
      <c r="F13989" s="1" t="str">
        <f t="shared" si="437"/>
        <v>Feb</v>
      </c>
      <c r="G13989" t="s">
        <v>50</v>
      </c>
      <c r="H13989" t="s">
        <v>234</v>
      </c>
      <c r="I13989">
        <v>0.01</v>
      </c>
      <c r="J13989">
        <v>0.03</v>
      </c>
      <c r="K13989">
        <v>0</v>
      </c>
      <c r="L13989">
        <v>0</v>
      </c>
      <c r="M13989">
        <v>0.04</v>
      </c>
      <c r="N13989">
        <v>58</v>
      </c>
      <c r="O13989">
        <v>16</v>
      </c>
      <c r="P13989">
        <v>7.7</v>
      </c>
      <c r="Q13989">
        <v>498</v>
      </c>
      <c r="R13989" t="s">
        <v>1940</v>
      </c>
      <c r="S13989" t="s">
        <v>53</v>
      </c>
    </row>
    <row r="13990" spans="1:19" x14ac:dyDescent="0.2">
      <c r="A13990" t="s">
        <v>11400</v>
      </c>
      <c r="B13990" t="s">
        <v>32</v>
      </c>
      <c r="C13990">
        <v>2006</v>
      </c>
      <c r="D13990" s="1" t="d">
        <v>2022-10-01</v>
      </c>
      <c r="E13990" s="1" t="str">
        <f t="shared" si="436"/>
        <v>2022</v>
      </c>
      <c r="F13990" s="1" t="str">
        <f t="shared" si="437"/>
        <v>Oct</v>
      </c>
      <c r="G13990" t="s">
        <v>37</v>
      </c>
      <c r="H13990" t="s">
        <v>71</v>
      </c>
      <c r="I13990">
        <v>0.03</v>
      </c>
      <c r="J13990">
        <v>0</v>
      </c>
      <c r="K13990">
        <v>0</v>
      </c>
      <c r="L13990">
        <v>0</v>
      </c>
      <c r="M13990">
        <v>0.04</v>
      </c>
      <c r="N13990">
        <v>39</v>
      </c>
      <c r="O13990">
        <v>4</v>
      </c>
      <c r="P13990">
        <v>7.4</v>
      </c>
      <c r="Q13990">
        <v>10</v>
      </c>
      <c r="R13990" t="s">
        <v>11401</v>
      </c>
      <c r="S13990" t="s">
        <v>112</v>
      </c>
    </row>
    <row r="13991" spans="1:19" x14ac:dyDescent="0.2">
      <c r="A13991" t="s">
        <v>11402</v>
      </c>
      <c r="B13991" t="s">
        <v>55</v>
      </c>
      <c r="C13991">
        <v>2002</v>
      </c>
      <c r="D13991" s="1" t="d">
        <v>1998-05-01</v>
      </c>
      <c r="E13991" s="1" t="str">
        <f t="shared" si="436"/>
        <v>1998</v>
      </c>
      <c r="F13991" s="1" t="str">
        <f t="shared" si="437"/>
        <v>May</v>
      </c>
      <c r="G13991" t="s">
        <v>18</v>
      </c>
      <c r="H13991" t="s">
        <v>234</v>
      </c>
      <c r="I13991">
        <v>0</v>
      </c>
      <c r="J13991">
        <v>0</v>
      </c>
      <c r="K13991">
        <v>0.04</v>
      </c>
      <c r="L13991">
        <v>0</v>
      </c>
      <c r="M13991">
        <v>0.04</v>
      </c>
    </row>
    <row r="13992" spans="1:19" x14ac:dyDescent="0.2">
      <c r="A13992" t="s">
        <v>11403</v>
      </c>
      <c r="B13992" t="s">
        <v>17</v>
      </c>
      <c r="C13992">
        <v>2009</v>
      </c>
      <c r="D13992" s="1" t="d">
        <v>2007-07-02</v>
      </c>
      <c r="E13992" s="1" t="str">
        <f t="shared" si="436"/>
        <v>2007</v>
      </c>
      <c r="F13992" s="1" t="str">
        <f t="shared" si="437"/>
        <v>Jul</v>
      </c>
      <c r="G13992" t="s">
        <v>34</v>
      </c>
      <c r="H13992" t="s">
        <v>111</v>
      </c>
      <c r="I13992">
        <v>0.03</v>
      </c>
      <c r="J13992">
        <v>0</v>
      </c>
      <c r="K13992">
        <v>0</v>
      </c>
      <c r="L13992">
        <v>0</v>
      </c>
      <c r="M13992">
        <v>0.04</v>
      </c>
    </row>
    <row r="13993" spans="1:19" x14ac:dyDescent="0.2">
      <c r="A13993" t="s">
        <v>215</v>
      </c>
      <c r="B13993" t="s">
        <v>148</v>
      </c>
      <c r="C13993">
        <v>2003</v>
      </c>
      <c r="D13993" s="1" t="d">
        <v>2001-11-04</v>
      </c>
      <c r="E13993" s="1" t="str">
        <f t="shared" si="436"/>
        <v>2001</v>
      </c>
      <c r="F13993" s="1" t="str">
        <f t="shared" si="437"/>
        <v>Nov</v>
      </c>
      <c r="G13993" t="s">
        <v>37</v>
      </c>
      <c r="H13993" t="s">
        <v>45</v>
      </c>
      <c r="I13993">
        <v>0.02</v>
      </c>
      <c r="J13993">
        <v>0.02</v>
      </c>
      <c r="K13993">
        <v>0</v>
      </c>
      <c r="L13993">
        <v>0</v>
      </c>
      <c r="M13993">
        <v>0.04</v>
      </c>
      <c r="N13993">
        <v>83</v>
      </c>
      <c r="O13993">
        <v>40</v>
      </c>
      <c r="P13993">
        <v>7.4</v>
      </c>
      <c r="Q13993">
        <v>396</v>
      </c>
      <c r="R13993" t="s">
        <v>506</v>
      </c>
      <c r="S13993" t="s">
        <v>53</v>
      </c>
    </row>
    <row r="13994" spans="1:19" x14ac:dyDescent="0.2">
      <c r="A13994" t="s">
        <v>11404</v>
      </c>
      <c r="B13994" t="s">
        <v>55</v>
      </c>
      <c r="C13994">
        <v>2006</v>
      </c>
      <c r="D13994" s="1" t="d">
        <v>2006-12-28</v>
      </c>
      <c r="E13994" s="1" t="str">
        <f t="shared" si="436"/>
        <v>2006</v>
      </c>
      <c r="F13994" s="1" t="str">
        <f t="shared" si="437"/>
        <v>Dec</v>
      </c>
      <c r="G13994" t="s">
        <v>101</v>
      </c>
      <c r="H13994" t="s">
        <v>8888</v>
      </c>
      <c r="I13994">
        <v>0</v>
      </c>
      <c r="J13994">
        <v>0</v>
      </c>
      <c r="K13994">
        <v>0.04</v>
      </c>
      <c r="L13994">
        <v>0</v>
      </c>
      <c r="M13994">
        <v>0.04</v>
      </c>
    </row>
    <row r="13995" spans="1:19" x14ac:dyDescent="0.2">
      <c r="A13995" t="s">
        <v>10372</v>
      </c>
      <c r="B13995" t="s">
        <v>75</v>
      </c>
      <c r="C13995">
        <v>2015</v>
      </c>
      <c r="D13995" s="1" t="d">
        <v>2009-01-03</v>
      </c>
      <c r="E13995" s="1" t="str">
        <f t="shared" si="436"/>
        <v>2009</v>
      </c>
      <c r="F13995" s="1" t="str">
        <f t="shared" si="437"/>
        <v>Jan</v>
      </c>
      <c r="G13995" t="s">
        <v>28</v>
      </c>
      <c r="H13995" t="s">
        <v>9622</v>
      </c>
      <c r="I13995">
        <v>0.01</v>
      </c>
      <c r="J13995">
        <v>0</v>
      </c>
      <c r="K13995">
        <v>0.03</v>
      </c>
      <c r="L13995">
        <v>0</v>
      </c>
      <c r="M13995">
        <v>0.04</v>
      </c>
      <c r="N13995">
        <v>69</v>
      </c>
      <c r="O13995">
        <v>13</v>
      </c>
      <c r="P13995">
        <v>7.9</v>
      </c>
      <c r="Q13995">
        <v>16</v>
      </c>
      <c r="R13995" t="s">
        <v>1187</v>
      </c>
      <c r="S13995" t="s">
        <v>88</v>
      </c>
    </row>
    <row r="13996" spans="1:19" x14ac:dyDescent="0.2">
      <c r="A13996" t="s">
        <v>8646</v>
      </c>
      <c r="B13996" t="s">
        <v>44</v>
      </c>
      <c r="C13996">
        <v>2009</v>
      </c>
      <c r="D13996" s="1" t="d">
        <v>2014-11-20</v>
      </c>
      <c r="E13996" s="1" t="str">
        <f t="shared" si="436"/>
        <v>2014</v>
      </c>
      <c r="F13996" s="1" t="str">
        <f t="shared" si="437"/>
        <v>Nov</v>
      </c>
      <c r="G13996" t="s">
        <v>24</v>
      </c>
      <c r="H13996" t="s">
        <v>8516</v>
      </c>
      <c r="I13996">
        <v>0.03</v>
      </c>
      <c r="J13996">
        <v>0</v>
      </c>
      <c r="K13996">
        <v>0</v>
      </c>
      <c r="L13996">
        <v>0</v>
      </c>
      <c r="M13996">
        <v>0.04</v>
      </c>
      <c r="P13996" t="s">
        <v>203</v>
      </c>
      <c r="R13996" t="s">
        <v>3251</v>
      </c>
      <c r="S13996" t="s">
        <v>20</v>
      </c>
    </row>
    <row r="13997" spans="1:19" x14ac:dyDescent="0.2">
      <c r="A13997" t="s">
        <v>11405</v>
      </c>
      <c r="B13997" t="s">
        <v>32</v>
      </c>
      <c r="C13997">
        <v>2008</v>
      </c>
      <c r="D13997" s="1" t="d">
        <v>2001-12-15</v>
      </c>
      <c r="E13997" s="1" t="str">
        <f t="shared" si="436"/>
        <v>2001</v>
      </c>
      <c r="F13997" s="1" t="str">
        <f t="shared" si="437"/>
        <v>Dec</v>
      </c>
      <c r="G13997" t="s">
        <v>37</v>
      </c>
      <c r="H13997" t="s">
        <v>3510</v>
      </c>
      <c r="I13997">
        <v>0.03</v>
      </c>
      <c r="J13997">
        <v>0</v>
      </c>
      <c r="K13997">
        <v>0</v>
      </c>
      <c r="L13997">
        <v>0</v>
      </c>
      <c r="M13997">
        <v>0.04</v>
      </c>
      <c r="N13997">
        <v>68</v>
      </c>
      <c r="O13997">
        <v>15</v>
      </c>
      <c r="P13997">
        <v>7.3</v>
      </c>
      <c r="Q13997">
        <v>8</v>
      </c>
      <c r="R13997" t="s">
        <v>11406</v>
      </c>
      <c r="S13997" t="s">
        <v>88</v>
      </c>
    </row>
    <row r="13998" spans="1:19" x14ac:dyDescent="0.2">
      <c r="A13998" t="s">
        <v>11407</v>
      </c>
      <c r="B13998" t="s">
        <v>49</v>
      </c>
      <c r="C13998">
        <v>2008</v>
      </c>
      <c r="D13998" s="1" t="d">
        <v>2018-03-06</v>
      </c>
      <c r="E13998" s="1" t="str">
        <f t="shared" si="436"/>
        <v>2018</v>
      </c>
      <c r="F13998" s="1" t="str">
        <f t="shared" si="437"/>
        <v>Mar</v>
      </c>
      <c r="G13998" t="s">
        <v>101</v>
      </c>
      <c r="H13998" t="s">
        <v>68</v>
      </c>
      <c r="I13998">
        <v>0</v>
      </c>
      <c r="J13998">
        <v>0</v>
      </c>
      <c r="K13998">
        <v>0.04</v>
      </c>
      <c r="L13998">
        <v>0</v>
      </c>
      <c r="M13998">
        <v>0.04</v>
      </c>
    </row>
    <row r="13999" spans="1:19" x14ac:dyDescent="0.2">
      <c r="A13999" t="s">
        <v>4336</v>
      </c>
      <c r="B13999" t="s">
        <v>49</v>
      </c>
      <c r="C13999">
        <v>2014</v>
      </c>
      <c r="D13999" s="1" t="d">
        <v>2000-04-07</v>
      </c>
      <c r="E13999" s="1" t="str">
        <f t="shared" si="436"/>
        <v>2000</v>
      </c>
      <c r="F13999" s="1" t="str">
        <f t="shared" si="437"/>
        <v>Apr</v>
      </c>
      <c r="G13999" t="s">
        <v>28</v>
      </c>
      <c r="H13999" t="s">
        <v>1393</v>
      </c>
      <c r="I13999">
        <v>0.03</v>
      </c>
      <c r="J13999">
        <v>0</v>
      </c>
      <c r="K13999">
        <v>0</v>
      </c>
      <c r="L13999">
        <v>0.01</v>
      </c>
      <c r="M13999">
        <v>0.04</v>
      </c>
    </row>
    <row r="14000" spans="1:19" x14ac:dyDescent="0.2">
      <c r="A14000" t="s">
        <v>11408</v>
      </c>
      <c r="B14000" t="s">
        <v>32</v>
      </c>
      <c r="C14000">
        <v>2005</v>
      </c>
      <c r="D14000" s="1" t="d">
        <v>2010-10-03</v>
      </c>
      <c r="E14000" s="1" t="str">
        <f t="shared" si="436"/>
        <v>2010</v>
      </c>
      <c r="F14000" s="1" t="str">
        <f t="shared" si="437"/>
        <v>Oct</v>
      </c>
      <c r="G14000" t="s">
        <v>34</v>
      </c>
      <c r="H14000" t="s">
        <v>663</v>
      </c>
      <c r="I14000">
        <v>0.03</v>
      </c>
      <c r="J14000">
        <v>0</v>
      </c>
      <c r="K14000">
        <v>0</v>
      </c>
      <c r="L14000">
        <v>0</v>
      </c>
      <c r="M14000">
        <v>0.04</v>
      </c>
      <c r="P14000" t="s">
        <v>203</v>
      </c>
      <c r="R14000" t="s">
        <v>3157</v>
      </c>
      <c r="S14000" t="s">
        <v>20</v>
      </c>
    </row>
    <row r="14001" spans="1:19" x14ac:dyDescent="0.2">
      <c r="A14001" t="s">
        <v>2466</v>
      </c>
      <c r="B14001" t="s">
        <v>64</v>
      </c>
      <c r="C14001">
        <v>2005</v>
      </c>
      <c r="D14001" s="1" t="d">
        <v>2009-02-19</v>
      </c>
      <c r="E14001" s="1" t="str">
        <f t="shared" si="436"/>
        <v>2009</v>
      </c>
      <c r="F14001" s="1" t="str">
        <f t="shared" si="437"/>
        <v>Feb</v>
      </c>
      <c r="G14001" t="s">
        <v>24</v>
      </c>
      <c r="H14001" t="s">
        <v>1830</v>
      </c>
      <c r="I14001">
        <v>0.03</v>
      </c>
      <c r="J14001">
        <v>0.01</v>
      </c>
      <c r="K14001">
        <v>0</v>
      </c>
      <c r="L14001">
        <v>0</v>
      </c>
      <c r="M14001">
        <v>0.04</v>
      </c>
    </row>
    <row r="14002" spans="1:19" x14ac:dyDescent="0.2">
      <c r="A14002" t="s">
        <v>11409</v>
      </c>
      <c r="B14002" t="s">
        <v>32</v>
      </c>
      <c r="C14002">
        <v>2006</v>
      </c>
      <c r="D14002" s="1" t="d">
        <v>1997-01-21</v>
      </c>
      <c r="E14002" s="1" t="str">
        <f t="shared" si="436"/>
        <v>1997</v>
      </c>
      <c r="F14002" s="1" t="str">
        <f t="shared" si="437"/>
        <v>Jan</v>
      </c>
      <c r="G14002" t="s">
        <v>28</v>
      </c>
      <c r="H14002" t="s">
        <v>19</v>
      </c>
      <c r="I14002">
        <v>0</v>
      </c>
      <c r="J14002">
        <v>0</v>
      </c>
      <c r="K14002">
        <v>0.04</v>
      </c>
      <c r="L14002">
        <v>0</v>
      </c>
      <c r="M14002">
        <v>0.04</v>
      </c>
    </row>
    <row r="14003" spans="1:19" x14ac:dyDescent="0.2">
      <c r="A14003" t="s">
        <v>11410</v>
      </c>
      <c r="B14003" t="s">
        <v>75</v>
      </c>
      <c r="C14003">
        <v>2015</v>
      </c>
      <c r="D14003" s="1" t="d">
        <v>2006-03-31</v>
      </c>
      <c r="E14003" s="1" t="str">
        <f t="shared" si="436"/>
        <v>2006</v>
      </c>
      <c r="F14003" s="1" t="str">
        <f t="shared" si="437"/>
        <v>Mar</v>
      </c>
      <c r="G14003" t="s">
        <v>50</v>
      </c>
      <c r="H14003" t="s">
        <v>111</v>
      </c>
      <c r="I14003">
        <v>0</v>
      </c>
      <c r="J14003">
        <v>0.03</v>
      </c>
      <c r="K14003">
        <v>0</v>
      </c>
      <c r="L14003">
        <v>0.01</v>
      </c>
      <c r="M14003">
        <v>0.04</v>
      </c>
      <c r="N14003">
        <v>69</v>
      </c>
      <c r="O14003">
        <v>44</v>
      </c>
      <c r="P14003">
        <v>6.4</v>
      </c>
      <c r="Q14003">
        <v>83</v>
      </c>
      <c r="R14003" t="s">
        <v>3607</v>
      </c>
      <c r="S14003" t="s">
        <v>88</v>
      </c>
    </row>
    <row r="14004" spans="1:19" x14ac:dyDescent="0.2">
      <c r="A14004" t="s">
        <v>11411</v>
      </c>
      <c r="B14004" t="s">
        <v>159</v>
      </c>
      <c r="C14004">
        <v>2009</v>
      </c>
      <c r="D14004" s="1" t="d">
        <v>2020-06-03</v>
      </c>
      <c r="E14004" s="1" t="str">
        <f t="shared" si="436"/>
        <v>2020</v>
      </c>
      <c r="F14004" s="1" t="str">
        <f t="shared" si="437"/>
        <v>Jun</v>
      </c>
      <c r="G14004" t="s">
        <v>24</v>
      </c>
      <c r="H14004" t="s">
        <v>1983</v>
      </c>
      <c r="I14004">
        <v>0.03</v>
      </c>
      <c r="J14004">
        <v>0</v>
      </c>
      <c r="K14004">
        <v>0</v>
      </c>
      <c r="L14004">
        <v>0</v>
      </c>
      <c r="M14004">
        <v>0.04</v>
      </c>
      <c r="P14004" t="s">
        <v>203</v>
      </c>
      <c r="R14004" t="s">
        <v>8005</v>
      </c>
      <c r="S14004" t="s">
        <v>112</v>
      </c>
    </row>
    <row r="14005" spans="1:19" x14ac:dyDescent="0.2">
      <c r="A14005" t="s">
        <v>11412</v>
      </c>
      <c r="B14005" t="s">
        <v>148</v>
      </c>
      <c r="C14005">
        <v>2011</v>
      </c>
      <c r="D14005" s="1" t="d">
        <v>2014-10-01</v>
      </c>
      <c r="E14005" s="1" t="str">
        <f t="shared" si="436"/>
        <v>2014</v>
      </c>
      <c r="F14005" s="1" t="str">
        <f t="shared" si="437"/>
        <v>Oct</v>
      </c>
      <c r="G14005" t="s">
        <v>272</v>
      </c>
      <c r="H14005" t="s">
        <v>1091</v>
      </c>
      <c r="I14005">
        <v>0</v>
      </c>
      <c r="J14005">
        <v>0.03</v>
      </c>
      <c r="K14005">
        <v>0</v>
      </c>
      <c r="L14005">
        <v>0</v>
      </c>
      <c r="M14005">
        <v>0.04</v>
      </c>
      <c r="N14005">
        <v>66</v>
      </c>
      <c r="O14005">
        <v>4</v>
      </c>
      <c r="P14005">
        <v>7.8</v>
      </c>
      <c r="Q14005">
        <v>48</v>
      </c>
      <c r="R14005" t="s">
        <v>2435</v>
      </c>
      <c r="S14005" t="s">
        <v>112</v>
      </c>
    </row>
    <row r="14006" spans="1:19" x14ac:dyDescent="0.2">
      <c r="A14006" t="s">
        <v>11413</v>
      </c>
      <c r="B14006" t="s">
        <v>55</v>
      </c>
      <c r="C14006">
        <v>2007</v>
      </c>
      <c r="D14006" s="1" t="d">
        <v>2008-08-27</v>
      </c>
      <c r="E14006" s="1" t="str">
        <f t="shared" si="436"/>
        <v>2008</v>
      </c>
      <c r="F14006" s="1" t="str">
        <f t="shared" si="437"/>
        <v>Aug</v>
      </c>
      <c r="G14006" t="s">
        <v>18</v>
      </c>
      <c r="H14006" t="s">
        <v>134</v>
      </c>
      <c r="I14006">
        <v>0.02</v>
      </c>
      <c r="J14006">
        <v>0.01</v>
      </c>
      <c r="K14006">
        <v>0</v>
      </c>
      <c r="L14006">
        <v>0</v>
      </c>
      <c r="M14006">
        <v>0.04</v>
      </c>
      <c r="N14006">
        <v>74</v>
      </c>
      <c r="O14006">
        <v>21</v>
      </c>
      <c r="P14006">
        <v>7.4</v>
      </c>
      <c r="Q14006">
        <v>25</v>
      </c>
      <c r="R14006" t="s">
        <v>193</v>
      </c>
      <c r="S14006" t="s">
        <v>20</v>
      </c>
    </row>
    <row r="14007" spans="1:19" x14ac:dyDescent="0.2">
      <c r="A14007" t="s">
        <v>11414</v>
      </c>
      <c r="B14007" t="s">
        <v>32</v>
      </c>
      <c r="C14007">
        <v>2008</v>
      </c>
      <c r="D14007" s="1" t="d">
        <v>1991-07-10</v>
      </c>
      <c r="E14007" s="1" t="str">
        <f t="shared" si="436"/>
        <v>1991</v>
      </c>
      <c r="F14007" s="1" t="str">
        <f t="shared" si="437"/>
        <v>Jul</v>
      </c>
      <c r="G14007" t="s">
        <v>39</v>
      </c>
      <c r="H14007" t="s">
        <v>234</v>
      </c>
      <c r="I14007">
        <v>0.03</v>
      </c>
      <c r="J14007">
        <v>0</v>
      </c>
      <c r="K14007">
        <v>0</v>
      </c>
      <c r="L14007">
        <v>0</v>
      </c>
      <c r="M14007">
        <v>0.04</v>
      </c>
      <c r="P14007" t="s">
        <v>203</v>
      </c>
      <c r="R14007" t="s">
        <v>569</v>
      </c>
      <c r="S14007" t="s">
        <v>20</v>
      </c>
    </row>
    <row r="14008" spans="1:19" x14ac:dyDescent="0.2">
      <c r="A14008" t="s">
        <v>11415</v>
      </c>
      <c r="B14008" t="s">
        <v>799</v>
      </c>
      <c r="C14008">
        <v>2008</v>
      </c>
      <c r="D14008" s="1" t="d">
        <v>2017-12-30</v>
      </c>
      <c r="E14008" s="1" t="str">
        <f t="shared" si="436"/>
        <v>2017</v>
      </c>
      <c r="F14008" s="1" t="str">
        <f t="shared" si="437"/>
        <v>Dec</v>
      </c>
      <c r="G14008" t="s">
        <v>101</v>
      </c>
      <c r="H14008" t="s">
        <v>5806</v>
      </c>
      <c r="I14008">
        <v>0</v>
      </c>
      <c r="J14008">
        <v>0</v>
      </c>
      <c r="K14008">
        <v>0.04</v>
      </c>
      <c r="L14008">
        <v>0</v>
      </c>
      <c r="M14008">
        <v>0.04</v>
      </c>
    </row>
    <row r="14009" spans="1:19" x14ac:dyDescent="0.2">
      <c r="A14009" t="s">
        <v>11416</v>
      </c>
      <c r="B14009" t="s">
        <v>148</v>
      </c>
      <c r="C14009">
        <v>2006</v>
      </c>
      <c r="D14009" s="1" t="d">
        <v>1989-12-04</v>
      </c>
      <c r="E14009" s="1" t="str">
        <f t="shared" si="436"/>
        <v>1989</v>
      </c>
      <c r="F14009" s="1" t="str">
        <f t="shared" si="437"/>
        <v>Dec</v>
      </c>
      <c r="G14009" t="s">
        <v>272</v>
      </c>
      <c r="H14009" t="s">
        <v>329</v>
      </c>
      <c r="I14009">
        <v>0</v>
      </c>
      <c r="J14009">
        <v>0.03</v>
      </c>
      <c r="K14009">
        <v>0</v>
      </c>
      <c r="L14009">
        <v>0.01</v>
      </c>
      <c r="M14009">
        <v>0.04</v>
      </c>
      <c r="N14009">
        <v>74</v>
      </c>
      <c r="O14009">
        <v>32</v>
      </c>
      <c r="P14009">
        <v>7.6</v>
      </c>
      <c r="Q14009">
        <v>43</v>
      </c>
      <c r="R14009" t="s">
        <v>11417</v>
      </c>
      <c r="S14009" t="s">
        <v>112</v>
      </c>
    </row>
    <row r="14010" spans="1:19" x14ac:dyDescent="0.2">
      <c r="A14010" t="s">
        <v>11418</v>
      </c>
      <c r="B14010" t="s">
        <v>17</v>
      </c>
      <c r="C14010">
        <v>2010</v>
      </c>
      <c r="D14010" s="1" t="d">
        <v>2010-12-29</v>
      </c>
      <c r="E14010" s="1" t="str">
        <f t="shared" si="436"/>
        <v>2010</v>
      </c>
      <c r="F14010" s="1" t="str">
        <f t="shared" si="437"/>
        <v>Dec</v>
      </c>
      <c r="G14010" t="s">
        <v>101</v>
      </c>
      <c r="H14010" t="s">
        <v>1791</v>
      </c>
      <c r="I14010">
        <v>0</v>
      </c>
      <c r="J14010">
        <v>0.03</v>
      </c>
      <c r="K14010">
        <v>0</v>
      </c>
      <c r="L14010">
        <v>0</v>
      </c>
      <c r="M14010">
        <v>0.04</v>
      </c>
    </row>
    <row r="14011" spans="1:19" x14ac:dyDescent="0.2">
      <c r="A14011" t="s">
        <v>8127</v>
      </c>
      <c r="B14011" t="s">
        <v>49</v>
      </c>
      <c r="C14011">
        <v>2008</v>
      </c>
      <c r="D14011" s="1" t="d">
        <v>1995-08-06</v>
      </c>
      <c r="E14011" s="1" t="str">
        <f t="shared" si="436"/>
        <v>1995</v>
      </c>
      <c r="F14011" s="1" t="str">
        <f t="shared" si="437"/>
        <v>Aug</v>
      </c>
      <c r="G14011" t="s">
        <v>24</v>
      </c>
      <c r="H14011" t="s">
        <v>3488</v>
      </c>
      <c r="I14011">
        <v>0</v>
      </c>
      <c r="J14011">
        <v>0.03</v>
      </c>
      <c r="K14011">
        <v>0</v>
      </c>
      <c r="L14011">
        <v>0.01</v>
      </c>
      <c r="M14011">
        <v>0.04</v>
      </c>
      <c r="N14011">
        <v>71</v>
      </c>
      <c r="O14011">
        <v>37</v>
      </c>
      <c r="P14011">
        <v>6.2</v>
      </c>
      <c r="Q14011">
        <v>26</v>
      </c>
      <c r="R14011" t="s">
        <v>2467</v>
      </c>
      <c r="S14011" t="s">
        <v>20</v>
      </c>
    </row>
    <row r="14012" spans="1:19" x14ac:dyDescent="0.2">
      <c r="A14012" t="s">
        <v>11419</v>
      </c>
      <c r="B14012" t="s">
        <v>55</v>
      </c>
      <c r="C14012">
        <v>2004</v>
      </c>
      <c r="D14012" s="1" t="d">
        <v>2017-10-13</v>
      </c>
      <c r="E14012" s="1" t="str">
        <f t="shared" si="436"/>
        <v>2017</v>
      </c>
      <c r="F14012" s="1" t="str">
        <f t="shared" si="437"/>
        <v>Oct</v>
      </c>
      <c r="G14012" t="s">
        <v>50</v>
      </c>
      <c r="H14012" t="s">
        <v>234</v>
      </c>
      <c r="I14012">
        <v>0.02</v>
      </c>
      <c r="J14012">
        <v>0.01</v>
      </c>
      <c r="K14012">
        <v>0</v>
      </c>
      <c r="L14012">
        <v>0</v>
      </c>
      <c r="M14012">
        <v>0.04</v>
      </c>
      <c r="N14012">
        <v>53</v>
      </c>
      <c r="O14012">
        <v>28</v>
      </c>
      <c r="P14012">
        <v>8.8000000000000007</v>
      </c>
      <c r="Q14012">
        <v>4</v>
      </c>
      <c r="R14012" t="s">
        <v>235</v>
      </c>
      <c r="S14012" t="s">
        <v>53</v>
      </c>
    </row>
    <row r="14013" spans="1:19" x14ac:dyDescent="0.2">
      <c r="A14013" t="s">
        <v>11420</v>
      </c>
      <c r="B14013" t="s">
        <v>1015</v>
      </c>
      <c r="C14013">
        <v>2015</v>
      </c>
      <c r="D14013" s="1" t="d">
        <v>2016-07-12</v>
      </c>
      <c r="E14013" s="1" t="str">
        <f t="shared" si="436"/>
        <v>2016</v>
      </c>
      <c r="F14013" s="1" t="str">
        <f t="shared" si="437"/>
        <v>Jul</v>
      </c>
      <c r="G14013" t="s">
        <v>28</v>
      </c>
      <c r="H14013" t="s">
        <v>372</v>
      </c>
      <c r="I14013">
        <v>0</v>
      </c>
      <c r="J14013">
        <v>0</v>
      </c>
      <c r="K14013">
        <v>0.04</v>
      </c>
      <c r="L14013">
        <v>0</v>
      </c>
      <c r="M14013">
        <v>0.04</v>
      </c>
      <c r="N14013">
        <v>72</v>
      </c>
      <c r="O14013">
        <v>14</v>
      </c>
      <c r="P14013">
        <v>8.1</v>
      </c>
      <c r="Q14013">
        <v>25</v>
      </c>
      <c r="R14013" t="s">
        <v>1233</v>
      </c>
      <c r="S14013" t="s">
        <v>88</v>
      </c>
    </row>
    <row r="14014" spans="1:19" x14ac:dyDescent="0.2">
      <c r="A14014" t="s">
        <v>11421</v>
      </c>
      <c r="B14014" t="s">
        <v>148</v>
      </c>
      <c r="C14014">
        <v>2011</v>
      </c>
      <c r="D14014" s="1" t="d">
        <v>2008-01-28</v>
      </c>
      <c r="E14014" s="1" t="str">
        <f t="shared" si="436"/>
        <v>2008</v>
      </c>
      <c r="F14014" s="1" t="str">
        <f t="shared" si="437"/>
        <v>Jan</v>
      </c>
      <c r="G14014" t="s">
        <v>28</v>
      </c>
      <c r="H14014" t="s">
        <v>11422</v>
      </c>
      <c r="I14014">
        <v>0.02</v>
      </c>
      <c r="J14014">
        <v>0.01</v>
      </c>
      <c r="K14014">
        <v>0</v>
      </c>
      <c r="L14014">
        <v>0</v>
      </c>
      <c r="M14014">
        <v>0.04</v>
      </c>
      <c r="N14014">
        <v>56</v>
      </c>
      <c r="O14014">
        <v>12</v>
      </c>
      <c r="P14014">
        <v>5.7</v>
      </c>
      <c r="Q14014">
        <v>269</v>
      </c>
      <c r="R14014" t="s">
        <v>11423</v>
      </c>
      <c r="S14014" t="s">
        <v>53</v>
      </c>
    </row>
    <row r="14015" spans="1:19" x14ac:dyDescent="0.2">
      <c r="A14015" t="s">
        <v>11424</v>
      </c>
      <c r="B14015" t="s">
        <v>64</v>
      </c>
      <c r="C14015">
        <v>2002</v>
      </c>
      <c r="D14015" s="1" t="d">
        <v>1989-02-04</v>
      </c>
      <c r="E14015" s="1" t="str">
        <f t="shared" si="436"/>
        <v>1989</v>
      </c>
      <c r="F14015" s="1" t="str">
        <f t="shared" si="437"/>
        <v>Feb</v>
      </c>
      <c r="G14015" t="s">
        <v>37</v>
      </c>
      <c r="H14015" t="s">
        <v>111</v>
      </c>
      <c r="I14015">
        <v>0.03</v>
      </c>
      <c r="J14015">
        <v>0.01</v>
      </c>
      <c r="K14015">
        <v>0</v>
      </c>
      <c r="L14015">
        <v>0</v>
      </c>
      <c r="M14015">
        <v>0.04</v>
      </c>
      <c r="N14015">
        <v>69</v>
      </c>
      <c r="O14015">
        <v>8</v>
      </c>
      <c r="P14015" t="s">
        <v>203</v>
      </c>
      <c r="R14015" t="s">
        <v>1147</v>
      </c>
      <c r="S14015" t="s">
        <v>88</v>
      </c>
    </row>
    <row r="14016" spans="1:19" x14ac:dyDescent="0.2">
      <c r="A14016" t="s">
        <v>11425</v>
      </c>
      <c r="B14016" t="s">
        <v>159</v>
      </c>
      <c r="C14016">
        <v>2010</v>
      </c>
      <c r="D14016" s="1" t="d">
        <v>1992-07-27</v>
      </c>
      <c r="E14016" s="1" t="str">
        <f t="shared" si="436"/>
        <v>1992</v>
      </c>
      <c r="F14016" s="1" t="str">
        <f t="shared" si="437"/>
        <v>Jul</v>
      </c>
      <c r="G14016" t="s">
        <v>101</v>
      </c>
      <c r="H14016" t="s">
        <v>3403</v>
      </c>
      <c r="I14016">
        <v>0</v>
      </c>
      <c r="J14016">
        <v>0</v>
      </c>
      <c r="K14016">
        <v>0.04</v>
      </c>
      <c r="L14016">
        <v>0</v>
      </c>
      <c r="M14016">
        <v>0.04</v>
      </c>
    </row>
    <row r="14017" spans="1:19" x14ac:dyDescent="0.2">
      <c r="A14017" t="s">
        <v>10614</v>
      </c>
      <c r="B14017" t="s">
        <v>1015</v>
      </c>
      <c r="C14017">
        <v>2014</v>
      </c>
      <c r="D14017" s="1" t="d">
        <v>2001-06-28</v>
      </c>
      <c r="E14017" s="1" t="str">
        <f t="shared" si="436"/>
        <v>2001</v>
      </c>
      <c r="F14017" s="1" t="str">
        <f t="shared" si="437"/>
        <v>Jun</v>
      </c>
      <c r="G14017" t="s">
        <v>24</v>
      </c>
      <c r="H14017" t="s">
        <v>933</v>
      </c>
      <c r="I14017">
        <v>0</v>
      </c>
      <c r="J14017">
        <v>0</v>
      </c>
      <c r="K14017">
        <v>0.04</v>
      </c>
      <c r="L14017">
        <v>0</v>
      </c>
      <c r="M14017">
        <v>0.04</v>
      </c>
    </row>
    <row r="14018" spans="1:19" x14ac:dyDescent="0.2">
      <c r="A14018" t="s">
        <v>11426</v>
      </c>
      <c r="B14018" t="s">
        <v>32</v>
      </c>
      <c r="C14018">
        <v>2010</v>
      </c>
      <c r="D14018" s="1" t="d">
        <v>1996-08-21</v>
      </c>
      <c r="E14018" s="1" t="str">
        <f t="shared" si="436"/>
        <v>1996</v>
      </c>
      <c r="F14018" s="1" t="str">
        <f t="shared" si="437"/>
        <v>Aug</v>
      </c>
      <c r="G14018" t="s">
        <v>34</v>
      </c>
      <c r="H14018" t="s">
        <v>1207</v>
      </c>
      <c r="I14018">
        <v>0</v>
      </c>
      <c r="J14018">
        <v>0</v>
      </c>
      <c r="K14018">
        <v>0.04</v>
      </c>
      <c r="L14018">
        <v>0</v>
      </c>
      <c r="M14018">
        <v>0.04</v>
      </c>
    </row>
    <row r="14019" spans="1:19" x14ac:dyDescent="0.2">
      <c r="A14019" t="s">
        <v>11427</v>
      </c>
      <c r="B14019" t="s">
        <v>32</v>
      </c>
      <c r="C14019">
        <v>2007</v>
      </c>
      <c r="D14019" s="1" t="d">
        <v>2001-03-10</v>
      </c>
      <c r="E14019" s="1" t="str">
        <f t="shared" ref="E14019:E14082" si="438">TEXT(D14019,"yyyy")</f>
        <v>2001</v>
      </c>
      <c r="F14019" s="1" t="str">
        <f t="shared" ref="F14019:F14082" si="439">TEXT(D14019,"mmm")</f>
        <v>Mar</v>
      </c>
      <c r="G14019" t="s">
        <v>30</v>
      </c>
      <c r="H14019" t="s">
        <v>1511</v>
      </c>
      <c r="I14019">
        <v>0.03</v>
      </c>
      <c r="J14019">
        <v>0</v>
      </c>
      <c r="K14019">
        <v>0</v>
      </c>
      <c r="L14019">
        <v>0</v>
      </c>
      <c r="M14019">
        <v>0.04</v>
      </c>
      <c r="N14019">
        <v>50</v>
      </c>
      <c r="O14019">
        <v>12</v>
      </c>
      <c r="P14019">
        <v>4.8</v>
      </c>
      <c r="Q14019">
        <v>4</v>
      </c>
      <c r="R14019" t="s">
        <v>2306</v>
      </c>
      <c r="S14019" t="s">
        <v>20</v>
      </c>
    </row>
    <row r="14020" spans="1:19" x14ac:dyDescent="0.2">
      <c r="A14020" t="s">
        <v>8455</v>
      </c>
      <c r="B14020" t="s">
        <v>17</v>
      </c>
      <c r="C14020">
        <v>2007</v>
      </c>
      <c r="D14020" s="1" t="d">
        <v>1998-05-05</v>
      </c>
      <c r="E14020" s="1" t="str">
        <f t="shared" si="438"/>
        <v>1998</v>
      </c>
      <c r="F14020" s="1" t="str">
        <f t="shared" si="439"/>
        <v>May</v>
      </c>
      <c r="G14020" t="s">
        <v>37</v>
      </c>
      <c r="H14020" t="s">
        <v>283</v>
      </c>
      <c r="I14020">
        <v>0.03</v>
      </c>
      <c r="J14020">
        <v>0</v>
      </c>
      <c r="K14020">
        <v>0</v>
      </c>
      <c r="L14020">
        <v>0</v>
      </c>
      <c r="M14020">
        <v>0.04</v>
      </c>
      <c r="N14020">
        <v>52</v>
      </c>
      <c r="O14020">
        <v>7</v>
      </c>
      <c r="P14020">
        <v>5.8</v>
      </c>
      <c r="Q14020">
        <v>5</v>
      </c>
      <c r="R14020" t="s">
        <v>255</v>
      </c>
      <c r="S14020" t="s">
        <v>112</v>
      </c>
    </row>
    <row r="14021" spans="1:19" x14ac:dyDescent="0.2">
      <c r="A14021" t="s">
        <v>2470</v>
      </c>
      <c r="B14021" t="s">
        <v>148</v>
      </c>
      <c r="C14021">
        <v>2007</v>
      </c>
      <c r="D14021" s="1" t="d">
        <v>2014-04-04</v>
      </c>
      <c r="E14021" s="1" t="str">
        <f t="shared" si="438"/>
        <v>2014</v>
      </c>
      <c r="F14021" s="1" t="str">
        <f t="shared" si="439"/>
        <v>Apr</v>
      </c>
      <c r="G14021" t="s">
        <v>50</v>
      </c>
      <c r="H14021" t="s">
        <v>134</v>
      </c>
      <c r="I14021">
        <v>0</v>
      </c>
      <c r="J14021">
        <v>0.03</v>
      </c>
      <c r="K14021">
        <v>0</v>
      </c>
      <c r="L14021">
        <v>0</v>
      </c>
      <c r="M14021">
        <v>0.04</v>
      </c>
      <c r="N14021">
        <v>63</v>
      </c>
      <c r="O14021">
        <v>11</v>
      </c>
      <c r="P14021">
        <v>7.1</v>
      </c>
      <c r="Q14021">
        <v>34</v>
      </c>
      <c r="R14021" t="s">
        <v>537</v>
      </c>
      <c r="S14021" t="s">
        <v>112</v>
      </c>
    </row>
    <row r="14022" spans="1:19" x14ac:dyDescent="0.2">
      <c r="A14022" t="s">
        <v>4291</v>
      </c>
      <c r="B14022" t="s">
        <v>64</v>
      </c>
      <c r="C14022">
        <v>2002</v>
      </c>
      <c r="D14022" s="1" t="d">
        <v>1996-12-31</v>
      </c>
      <c r="E14022" s="1" t="str">
        <f t="shared" si="438"/>
        <v>1996</v>
      </c>
      <c r="F14022" s="1" t="str">
        <f t="shared" si="439"/>
        <v>Dec</v>
      </c>
      <c r="G14022" t="s">
        <v>50</v>
      </c>
      <c r="H14022" t="s">
        <v>71</v>
      </c>
      <c r="I14022">
        <v>0.03</v>
      </c>
      <c r="J14022">
        <v>0.01</v>
      </c>
      <c r="K14022">
        <v>0</v>
      </c>
      <c r="L14022">
        <v>0</v>
      </c>
      <c r="M14022">
        <v>0.04</v>
      </c>
      <c r="N14022">
        <v>54</v>
      </c>
      <c r="O14022">
        <v>8</v>
      </c>
      <c r="P14022" t="s">
        <v>203</v>
      </c>
      <c r="R14022" t="s">
        <v>4280</v>
      </c>
      <c r="S14022" t="s">
        <v>88</v>
      </c>
    </row>
    <row r="14023" spans="1:19" x14ac:dyDescent="0.2">
      <c r="A14023" t="s">
        <v>11428</v>
      </c>
      <c r="B14023" t="s">
        <v>44</v>
      </c>
      <c r="C14023">
        <v>2010</v>
      </c>
      <c r="D14023" s="1" t="d">
        <v>2016-01-22</v>
      </c>
      <c r="E14023" s="1" t="str">
        <f t="shared" si="438"/>
        <v>2016</v>
      </c>
      <c r="F14023" s="1" t="str">
        <f t="shared" si="439"/>
        <v>Jan</v>
      </c>
      <c r="G14023" t="s">
        <v>28</v>
      </c>
      <c r="H14023" t="s">
        <v>222</v>
      </c>
      <c r="I14023">
        <v>0</v>
      </c>
      <c r="J14023">
        <v>0</v>
      </c>
      <c r="K14023">
        <v>0.04</v>
      </c>
      <c r="L14023">
        <v>0</v>
      </c>
      <c r="M14023">
        <v>0.04</v>
      </c>
    </row>
    <row r="14024" spans="1:19" x14ac:dyDescent="0.2">
      <c r="A14024" t="s">
        <v>11429</v>
      </c>
      <c r="B14024" t="s">
        <v>32</v>
      </c>
      <c r="C14024">
        <v>2009</v>
      </c>
      <c r="D14024" s="1" t="d">
        <v>1993-06-30</v>
      </c>
      <c r="E14024" s="1" t="str">
        <f t="shared" si="438"/>
        <v>1993</v>
      </c>
      <c r="F14024" s="1" t="str">
        <f t="shared" si="439"/>
        <v>Jun</v>
      </c>
      <c r="G14024" t="s">
        <v>37</v>
      </c>
      <c r="H14024" t="s">
        <v>8098</v>
      </c>
      <c r="I14024">
        <v>0.03</v>
      </c>
      <c r="J14024">
        <v>0</v>
      </c>
      <c r="K14024">
        <v>0</v>
      </c>
      <c r="L14024">
        <v>0</v>
      </c>
      <c r="M14024">
        <v>0.04</v>
      </c>
      <c r="N14024">
        <v>44</v>
      </c>
      <c r="O14024">
        <v>16</v>
      </c>
      <c r="P14024">
        <v>6.9</v>
      </c>
      <c r="Q14024">
        <v>19</v>
      </c>
      <c r="R14024" t="s">
        <v>11430</v>
      </c>
      <c r="S14024" t="s">
        <v>53</v>
      </c>
    </row>
    <row r="14025" spans="1:19" x14ac:dyDescent="0.2">
      <c r="A14025" t="s">
        <v>11431</v>
      </c>
      <c r="B14025" t="s">
        <v>64</v>
      </c>
      <c r="C14025">
        <v>2003</v>
      </c>
      <c r="D14025" s="1" t="d">
        <v>2008-01-17</v>
      </c>
      <c r="E14025" s="1" t="str">
        <f t="shared" si="438"/>
        <v>2008</v>
      </c>
      <c r="F14025" s="1" t="str">
        <f t="shared" si="439"/>
        <v>Jan</v>
      </c>
      <c r="G14025" t="s">
        <v>1</v>
      </c>
      <c r="H14025" t="s">
        <v>2269</v>
      </c>
      <c r="I14025">
        <v>0.03</v>
      </c>
      <c r="J14025">
        <v>0.01</v>
      </c>
      <c r="K14025">
        <v>0</v>
      </c>
      <c r="L14025">
        <v>0</v>
      </c>
      <c r="M14025">
        <v>0.04</v>
      </c>
    </row>
    <row r="14026" spans="1:19" x14ac:dyDescent="0.2">
      <c r="A14026" t="s">
        <v>11432</v>
      </c>
      <c r="B14026" t="s">
        <v>1043</v>
      </c>
      <c r="C14026">
        <v>1994</v>
      </c>
      <c r="D14026" s="1" t="d">
        <v>2005-04-29</v>
      </c>
      <c r="E14026" s="1" t="str">
        <f t="shared" si="438"/>
        <v>2005</v>
      </c>
      <c r="F14026" s="1" t="str">
        <f t="shared" si="439"/>
        <v>Apr</v>
      </c>
      <c r="G14026" t="s">
        <v>86</v>
      </c>
      <c r="H14026" t="s">
        <v>5747</v>
      </c>
      <c r="I14026">
        <v>0</v>
      </c>
      <c r="J14026">
        <v>0</v>
      </c>
      <c r="K14026">
        <v>0.04</v>
      </c>
      <c r="L14026">
        <v>0</v>
      </c>
      <c r="M14026">
        <v>0.04</v>
      </c>
    </row>
    <row r="14027" spans="1:19" x14ac:dyDescent="0.2">
      <c r="A14027" t="s">
        <v>11433</v>
      </c>
      <c r="B14027" t="s">
        <v>1015</v>
      </c>
      <c r="C14027">
        <v>2014</v>
      </c>
      <c r="D14027" s="1" t="d">
        <v>1995-09-11</v>
      </c>
      <c r="E14027" s="1" t="str">
        <f t="shared" si="438"/>
        <v>1995</v>
      </c>
      <c r="F14027" s="1" t="str">
        <f t="shared" si="439"/>
        <v>Sep</v>
      </c>
      <c r="G14027" t="s">
        <v>28</v>
      </c>
      <c r="H14027" t="s">
        <v>372</v>
      </c>
      <c r="I14027">
        <v>0</v>
      </c>
      <c r="J14027">
        <v>0</v>
      </c>
      <c r="K14027">
        <v>0.04</v>
      </c>
      <c r="L14027">
        <v>0</v>
      </c>
      <c r="M14027">
        <v>0.04</v>
      </c>
    </row>
    <row r="14028" spans="1:19" x14ac:dyDescent="0.2">
      <c r="A14028" t="s">
        <v>11434</v>
      </c>
      <c r="B14028" t="s">
        <v>55</v>
      </c>
      <c r="C14028">
        <v>2006</v>
      </c>
      <c r="D14028" s="1" t="d">
        <v>1999-02-02</v>
      </c>
      <c r="E14028" s="1" t="str">
        <f t="shared" si="438"/>
        <v>1999</v>
      </c>
      <c r="F14028" s="1" t="str">
        <f t="shared" si="439"/>
        <v>Feb</v>
      </c>
      <c r="G14028" t="s">
        <v>272</v>
      </c>
      <c r="H14028" t="s">
        <v>7990</v>
      </c>
      <c r="I14028">
        <v>0</v>
      </c>
      <c r="J14028">
        <v>0</v>
      </c>
      <c r="K14028">
        <v>0.04</v>
      </c>
      <c r="L14028">
        <v>0</v>
      </c>
      <c r="M14028">
        <v>0.04</v>
      </c>
      <c r="N14028">
        <v>64</v>
      </c>
      <c r="O14028">
        <v>9</v>
      </c>
      <c r="P14028">
        <v>6.9</v>
      </c>
      <c r="Q14028">
        <v>9</v>
      </c>
      <c r="R14028" t="s">
        <v>7990</v>
      </c>
      <c r="S14028" t="s">
        <v>88</v>
      </c>
    </row>
    <row r="14029" spans="1:19" x14ac:dyDescent="0.2">
      <c r="A14029" t="s">
        <v>11435</v>
      </c>
      <c r="B14029" t="s">
        <v>55</v>
      </c>
      <c r="C14029">
        <v>2005</v>
      </c>
      <c r="D14029" s="1" t="d">
        <v>1996-02-14</v>
      </c>
      <c r="E14029" s="1" t="str">
        <f t="shared" si="438"/>
        <v>1996</v>
      </c>
      <c r="F14029" s="1" t="str">
        <f t="shared" si="439"/>
        <v>Feb</v>
      </c>
      <c r="G14029" t="s">
        <v>28</v>
      </c>
      <c r="H14029" t="s">
        <v>202</v>
      </c>
      <c r="I14029">
        <v>0.02</v>
      </c>
      <c r="J14029">
        <v>0.01</v>
      </c>
      <c r="K14029">
        <v>0</v>
      </c>
      <c r="L14029">
        <v>0</v>
      </c>
      <c r="M14029">
        <v>0.04</v>
      </c>
      <c r="N14029">
        <v>74</v>
      </c>
      <c r="O14029">
        <v>35</v>
      </c>
      <c r="P14029">
        <v>8.1999999999999993</v>
      </c>
      <c r="Q14029">
        <v>17</v>
      </c>
      <c r="R14029" t="s">
        <v>6272</v>
      </c>
      <c r="S14029" t="s">
        <v>88</v>
      </c>
    </row>
    <row r="14030" spans="1:19" x14ac:dyDescent="0.2">
      <c r="A14030" t="s">
        <v>11436</v>
      </c>
      <c r="B14030" t="s">
        <v>104</v>
      </c>
      <c r="C14030">
        <v>1999</v>
      </c>
      <c r="D14030" s="1" t="d">
        <v>1996-04-02</v>
      </c>
      <c r="E14030" s="1" t="str">
        <f t="shared" si="438"/>
        <v>1996</v>
      </c>
      <c r="F14030" s="1" t="str">
        <f t="shared" si="439"/>
        <v>Apr</v>
      </c>
      <c r="G14030" t="s">
        <v>30</v>
      </c>
      <c r="H14030" t="s">
        <v>372</v>
      </c>
      <c r="I14030">
        <v>0.02</v>
      </c>
      <c r="J14030">
        <v>0.01</v>
      </c>
      <c r="K14030">
        <v>0</v>
      </c>
      <c r="L14030">
        <v>0</v>
      </c>
      <c r="M14030">
        <v>0.04</v>
      </c>
    </row>
    <row r="14031" spans="1:19" x14ac:dyDescent="0.2">
      <c r="A14031" t="s">
        <v>11437</v>
      </c>
      <c r="B14031" t="s">
        <v>159</v>
      </c>
      <c r="C14031">
        <v>2012</v>
      </c>
      <c r="D14031" s="1" t="d">
        <v>2009-05-16</v>
      </c>
      <c r="E14031" s="1" t="str">
        <f t="shared" si="438"/>
        <v>2009</v>
      </c>
      <c r="F14031" s="1" t="str">
        <f t="shared" si="439"/>
        <v>May</v>
      </c>
      <c r="G14031" t="s">
        <v>50</v>
      </c>
      <c r="H14031" t="s">
        <v>7990</v>
      </c>
      <c r="I14031">
        <v>0</v>
      </c>
      <c r="J14031">
        <v>0</v>
      </c>
      <c r="K14031">
        <v>0.04</v>
      </c>
      <c r="L14031">
        <v>0</v>
      </c>
      <c r="M14031">
        <v>0.04</v>
      </c>
    </row>
    <row r="14032" spans="1:19" x14ac:dyDescent="0.2">
      <c r="A14032" t="s">
        <v>11438</v>
      </c>
      <c r="B14032" t="s">
        <v>159</v>
      </c>
      <c r="C14032">
        <v>2013</v>
      </c>
      <c r="D14032" s="1" t="d">
        <v>1990-05-31</v>
      </c>
      <c r="E14032" s="1" t="str">
        <f t="shared" si="438"/>
        <v>1990</v>
      </c>
      <c r="F14032" s="1" t="str">
        <f t="shared" si="439"/>
        <v>May</v>
      </c>
      <c r="G14032" t="s">
        <v>101</v>
      </c>
      <c r="H14032" t="s">
        <v>7990</v>
      </c>
      <c r="I14032">
        <v>0</v>
      </c>
      <c r="J14032">
        <v>0</v>
      </c>
      <c r="K14032">
        <v>0.04</v>
      </c>
      <c r="L14032">
        <v>0</v>
      </c>
      <c r="M14032">
        <v>0.04</v>
      </c>
    </row>
    <row r="14033" spans="1:19" x14ac:dyDescent="0.2">
      <c r="A14033" t="s">
        <v>11439</v>
      </c>
      <c r="B14033" t="s">
        <v>32</v>
      </c>
      <c r="C14033">
        <v>2007</v>
      </c>
      <c r="D14033" s="1" t="d">
        <v>1990-05-19</v>
      </c>
      <c r="E14033" s="1" t="str">
        <f t="shared" si="438"/>
        <v>1990</v>
      </c>
      <c r="F14033" s="1" t="str">
        <f t="shared" si="439"/>
        <v>May</v>
      </c>
      <c r="G14033" t="s">
        <v>101</v>
      </c>
      <c r="H14033" t="s">
        <v>1207</v>
      </c>
      <c r="I14033">
        <v>0</v>
      </c>
      <c r="J14033">
        <v>0</v>
      </c>
      <c r="K14033">
        <v>0.04</v>
      </c>
      <c r="L14033">
        <v>0</v>
      </c>
      <c r="M14033">
        <v>0.04</v>
      </c>
    </row>
    <row r="14034" spans="1:19" x14ac:dyDescent="0.2">
      <c r="A14034" t="s">
        <v>11440</v>
      </c>
      <c r="B14034" t="s">
        <v>64</v>
      </c>
      <c r="C14034">
        <v>2005</v>
      </c>
      <c r="D14034" s="1" t="d">
        <v>2014-03-09</v>
      </c>
      <c r="E14034" s="1" t="str">
        <f t="shared" si="438"/>
        <v>2014</v>
      </c>
      <c r="F14034" s="1" t="str">
        <f t="shared" si="439"/>
        <v>Mar</v>
      </c>
      <c r="G14034" t="s">
        <v>50</v>
      </c>
      <c r="H14034" t="s">
        <v>372</v>
      </c>
      <c r="I14034">
        <v>0.03</v>
      </c>
      <c r="J14034">
        <v>0.01</v>
      </c>
      <c r="K14034">
        <v>0</v>
      </c>
      <c r="L14034">
        <v>0</v>
      </c>
      <c r="M14034">
        <v>0.04</v>
      </c>
      <c r="N14034">
        <v>63</v>
      </c>
      <c r="O14034">
        <v>4</v>
      </c>
      <c r="P14034" t="s">
        <v>203</v>
      </c>
      <c r="R14034" t="s">
        <v>4280</v>
      </c>
      <c r="S14034" t="s">
        <v>20</v>
      </c>
    </row>
    <row r="14035" spans="1:19" x14ac:dyDescent="0.2">
      <c r="A14035" t="s">
        <v>11441</v>
      </c>
      <c r="B14035" t="s">
        <v>55</v>
      </c>
      <c r="C14035">
        <v>2008</v>
      </c>
      <c r="D14035" s="1" t="d">
        <v>1998-05-23</v>
      </c>
      <c r="E14035" s="1" t="str">
        <f t="shared" si="438"/>
        <v>1998</v>
      </c>
      <c r="F14035" s="1" t="str">
        <f t="shared" si="439"/>
        <v>May</v>
      </c>
      <c r="G14035" t="s">
        <v>34</v>
      </c>
      <c r="H14035" t="s">
        <v>1207</v>
      </c>
      <c r="I14035">
        <v>0</v>
      </c>
      <c r="J14035">
        <v>0</v>
      </c>
      <c r="K14035">
        <v>0.04</v>
      </c>
      <c r="L14035">
        <v>0</v>
      </c>
      <c r="M14035">
        <v>0.04</v>
      </c>
    </row>
    <row r="14036" spans="1:19" x14ac:dyDescent="0.2">
      <c r="A14036" t="s">
        <v>8985</v>
      </c>
      <c r="B14036" t="s">
        <v>189</v>
      </c>
      <c r="C14036">
        <v>2004</v>
      </c>
      <c r="D14036" s="1" t="d">
        <v>1999-04-09</v>
      </c>
      <c r="E14036" s="1" t="str">
        <f t="shared" si="438"/>
        <v>1999</v>
      </c>
      <c r="F14036" s="1" t="str">
        <f t="shared" si="439"/>
        <v>Apr</v>
      </c>
      <c r="G14036" t="s">
        <v>1</v>
      </c>
      <c r="H14036" t="s">
        <v>51</v>
      </c>
      <c r="I14036">
        <v>0.03</v>
      </c>
      <c r="J14036">
        <v>0.01</v>
      </c>
      <c r="K14036">
        <v>0</v>
      </c>
      <c r="L14036">
        <v>0</v>
      </c>
      <c r="M14036">
        <v>0.04</v>
      </c>
      <c r="N14036">
        <v>69</v>
      </c>
      <c r="O14036">
        <v>11</v>
      </c>
      <c r="P14036">
        <v>7.3</v>
      </c>
      <c r="Q14036">
        <v>8</v>
      </c>
      <c r="R14036" t="s">
        <v>1241</v>
      </c>
      <c r="S14036" t="s">
        <v>20</v>
      </c>
    </row>
    <row r="14037" spans="1:19" x14ac:dyDescent="0.2">
      <c r="A14037" t="s">
        <v>11442</v>
      </c>
      <c r="B14037" t="s">
        <v>49</v>
      </c>
      <c r="C14037">
        <v>2011</v>
      </c>
      <c r="D14037" s="1" t="d">
        <v>2021-07-16</v>
      </c>
      <c r="E14037" s="1" t="str">
        <f t="shared" si="438"/>
        <v>2021</v>
      </c>
      <c r="F14037" s="1" t="str">
        <f t="shared" si="439"/>
        <v>Jul</v>
      </c>
      <c r="G14037" t="s">
        <v>18</v>
      </c>
      <c r="H14037" t="s">
        <v>3314</v>
      </c>
      <c r="I14037">
        <v>0</v>
      </c>
      <c r="J14037">
        <v>0.03</v>
      </c>
      <c r="K14037">
        <v>0</v>
      </c>
      <c r="L14037">
        <v>0.01</v>
      </c>
      <c r="M14037">
        <v>0.04</v>
      </c>
      <c r="P14037" t="s">
        <v>203</v>
      </c>
      <c r="R14037" t="s">
        <v>3314</v>
      </c>
    </row>
    <row r="14038" spans="1:19" x14ac:dyDescent="0.2">
      <c r="A14038" t="s">
        <v>11443</v>
      </c>
      <c r="B14038" t="s">
        <v>44</v>
      </c>
      <c r="C14038">
        <v>2009</v>
      </c>
      <c r="D14038" s="1" t="d">
        <v>2000-06-14</v>
      </c>
      <c r="E14038" s="1" t="str">
        <f t="shared" si="438"/>
        <v>2000</v>
      </c>
      <c r="F14038" s="1" t="str">
        <f t="shared" si="439"/>
        <v>Jun</v>
      </c>
      <c r="G14038" t="s">
        <v>101</v>
      </c>
      <c r="H14038" t="s">
        <v>6843</v>
      </c>
      <c r="I14038">
        <v>0</v>
      </c>
      <c r="J14038">
        <v>0</v>
      </c>
      <c r="K14038">
        <v>0.04</v>
      </c>
      <c r="L14038">
        <v>0</v>
      </c>
      <c r="M14038">
        <v>0.04</v>
      </c>
    </row>
    <row r="14039" spans="1:19" x14ac:dyDescent="0.2">
      <c r="A14039" t="s">
        <v>1803</v>
      </c>
      <c r="B14039" t="s">
        <v>148</v>
      </c>
      <c r="C14039">
        <v>2006</v>
      </c>
      <c r="D14039" s="1" t="d">
        <v>1992-09-10</v>
      </c>
      <c r="E14039" s="1" t="str">
        <f t="shared" si="438"/>
        <v>1992</v>
      </c>
      <c r="F14039" s="1" t="str">
        <f t="shared" si="439"/>
        <v>Sep</v>
      </c>
      <c r="G14039" t="s">
        <v>50</v>
      </c>
      <c r="H14039" t="s">
        <v>329</v>
      </c>
      <c r="I14039">
        <v>0.01</v>
      </c>
      <c r="J14039">
        <v>0.02</v>
      </c>
      <c r="K14039">
        <v>0</v>
      </c>
      <c r="L14039">
        <v>0</v>
      </c>
      <c r="M14039">
        <v>0.04</v>
      </c>
      <c r="N14039">
        <v>73</v>
      </c>
      <c r="O14039">
        <v>18</v>
      </c>
      <c r="P14039">
        <v>7.5</v>
      </c>
      <c r="Q14039">
        <v>57</v>
      </c>
      <c r="R14039" t="s">
        <v>1620</v>
      </c>
      <c r="S14039" t="s">
        <v>53</v>
      </c>
    </row>
    <row r="14040" spans="1:19" x14ac:dyDescent="0.2">
      <c r="A14040" t="s">
        <v>11444</v>
      </c>
      <c r="B14040" t="s">
        <v>49</v>
      </c>
      <c r="C14040">
        <v>2009</v>
      </c>
      <c r="D14040" s="1" t="d">
        <v>2008-04-26</v>
      </c>
      <c r="E14040" s="1" t="str">
        <f t="shared" si="438"/>
        <v>2008</v>
      </c>
      <c r="F14040" s="1" t="str">
        <f t="shared" si="439"/>
        <v>Apr</v>
      </c>
      <c r="G14040" t="s">
        <v>272</v>
      </c>
      <c r="H14040" t="s">
        <v>7393</v>
      </c>
      <c r="I14040">
        <v>0</v>
      </c>
      <c r="J14040">
        <v>0</v>
      </c>
      <c r="K14040">
        <v>0.04</v>
      </c>
      <c r="L14040">
        <v>0</v>
      </c>
      <c r="M14040">
        <v>0.04</v>
      </c>
    </row>
    <row r="14041" spans="1:19" x14ac:dyDescent="0.2">
      <c r="A14041" t="s">
        <v>11445</v>
      </c>
      <c r="B14041" t="s">
        <v>49</v>
      </c>
      <c r="C14041">
        <v>2012</v>
      </c>
      <c r="D14041" s="1" t="d">
        <v>2019-06-22</v>
      </c>
      <c r="E14041" s="1" t="str">
        <f t="shared" si="438"/>
        <v>2019</v>
      </c>
      <c r="F14041" s="1" t="str">
        <f t="shared" si="439"/>
        <v>Jun</v>
      </c>
      <c r="G14041" t="s">
        <v>28</v>
      </c>
      <c r="H14041" t="s">
        <v>2780</v>
      </c>
      <c r="I14041">
        <v>0</v>
      </c>
      <c r="J14041">
        <v>0</v>
      </c>
      <c r="K14041">
        <v>0.04</v>
      </c>
      <c r="L14041">
        <v>0</v>
      </c>
      <c r="M14041">
        <v>0.04</v>
      </c>
      <c r="N14041">
        <v>68</v>
      </c>
      <c r="O14041">
        <v>13</v>
      </c>
      <c r="P14041">
        <v>6.3</v>
      </c>
      <c r="Q14041">
        <v>15</v>
      </c>
      <c r="R14041" t="s">
        <v>11446</v>
      </c>
      <c r="S14041" t="s">
        <v>88</v>
      </c>
    </row>
    <row r="14042" spans="1:19" x14ac:dyDescent="0.2">
      <c r="A14042" t="s">
        <v>11447</v>
      </c>
      <c r="B14042" t="s">
        <v>55</v>
      </c>
      <c r="C14042">
        <v>2006</v>
      </c>
      <c r="D14042" s="1" t="d">
        <v>2012-09-15</v>
      </c>
      <c r="E14042" s="1" t="str">
        <f t="shared" si="438"/>
        <v>2012</v>
      </c>
      <c r="F14042" s="1" t="str">
        <f t="shared" si="439"/>
        <v>Sep</v>
      </c>
      <c r="G14042" t="s">
        <v>86</v>
      </c>
      <c r="H14042" t="s">
        <v>3392</v>
      </c>
      <c r="I14042">
        <v>0.02</v>
      </c>
      <c r="J14042">
        <v>0.01</v>
      </c>
      <c r="K14042">
        <v>0</v>
      </c>
      <c r="L14042">
        <v>0</v>
      </c>
      <c r="M14042">
        <v>0.04</v>
      </c>
      <c r="N14042">
        <v>68</v>
      </c>
      <c r="O14042">
        <v>22</v>
      </c>
      <c r="P14042">
        <v>8.3000000000000007</v>
      </c>
      <c r="Q14042">
        <v>4</v>
      </c>
      <c r="R14042" t="s">
        <v>4828</v>
      </c>
      <c r="S14042" t="s">
        <v>88</v>
      </c>
    </row>
    <row r="14043" spans="1:19" x14ac:dyDescent="0.2">
      <c r="A14043" t="s">
        <v>11448</v>
      </c>
      <c r="B14043" t="s">
        <v>32</v>
      </c>
      <c r="C14043">
        <v>2009</v>
      </c>
      <c r="D14043" s="1" t="d">
        <v>1996-01-22</v>
      </c>
      <c r="E14043" s="1" t="str">
        <f t="shared" si="438"/>
        <v>1996</v>
      </c>
      <c r="F14043" s="1" t="str">
        <f t="shared" si="439"/>
        <v>Jan</v>
      </c>
      <c r="G14043" t="s">
        <v>30</v>
      </c>
      <c r="H14043" t="s">
        <v>1852</v>
      </c>
      <c r="I14043">
        <v>0.03</v>
      </c>
      <c r="J14043">
        <v>0</v>
      </c>
      <c r="K14043">
        <v>0</v>
      </c>
      <c r="L14043">
        <v>0</v>
      </c>
      <c r="M14043">
        <v>0.04</v>
      </c>
    </row>
    <row r="14044" spans="1:19" x14ac:dyDescent="0.2">
      <c r="A14044" t="s">
        <v>2112</v>
      </c>
      <c r="B14044" t="s">
        <v>148</v>
      </c>
      <c r="C14044">
        <v>2004</v>
      </c>
      <c r="D14044" s="1" t="d">
        <v>2005-09-04</v>
      </c>
      <c r="E14044" s="1" t="str">
        <f t="shared" si="438"/>
        <v>2005</v>
      </c>
      <c r="F14044" s="1" t="str">
        <f t="shared" si="439"/>
        <v>Sep</v>
      </c>
      <c r="G14044" t="s">
        <v>50</v>
      </c>
      <c r="H14044" t="s">
        <v>134</v>
      </c>
      <c r="I14044">
        <v>0</v>
      </c>
      <c r="J14044">
        <v>0.03</v>
      </c>
      <c r="K14044">
        <v>0</v>
      </c>
      <c r="L14044">
        <v>0</v>
      </c>
      <c r="M14044">
        <v>0.04</v>
      </c>
      <c r="N14044">
        <v>67</v>
      </c>
      <c r="O14044">
        <v>19</v>
      </c>
      <c r="P14044">
        <v>7.2</v>
      </c>
      <c r="Q14044">
        <v>50</v>
      </c>
      <c r="R14044" t="s">
        <v>10449</v>
      </c>
      <c r="S14044" t="s">
        <v>20</v>
      </c>
    </row>
    <row r="14045" spans="1:19" x14ac:dyDescent="0.2">
      <c r="A14045" t="s">
        <v>11449</v>
      </c>
      <c r="B14045" t="s">
        <v>79</v>
      </c>
      <c r="C14045">
        <v>2015</v>
      </c>
      <c r="D14045" s="1" t="d">
        <v>1990-11-23</v>
      </c>
      <c r="E14045" s="1" t="str">
        <f t="shared" si="438"/>
        <v>1990</v>
      </c>
      <c r="F14045" s="1" t="str">
        <f t="shared" si="439"/>
        <v>Nov</v>
      </c>
      <c r="G14045" t="s">
        <v>272</v>
      </c>
      <c r="H14045" t="s">
        <v>933</v>
      </c>
      <c r="I14045">
        <v>0</v>
      </c>
      <c r="J14045">
        <v>0</v>
      </c>
      <c r="K14045">
        <v>0.04</v>
      </c>
      <c r="L14045">
        <v>0</v>
      </c>
      <c r="M14045">
        <v>0.04</v>
      </c>
    </row>
    <row r="14046" spans="1:19" x14ac:dyDescent="0.2">
      <c r="A14046" t="s">
        <v>11450</v>
      </c>
      <c r="B14046" t="s">
        <v>159</v>
      </c>
      <c r="C14046">
        <v>2009</v>
      </c>
      <c r="D14046" s="1" t="d">
        <v>2021-03-05</v>
      </c>
      <c r="E14046" s="1" t="str">
        <f t="shared" si="438"/>
        <v>2021</v>
      </c>
      <c r="F14046" s="1" t="str">
        <f t="shared" si="439"/>
        <v>Mar</v>
      </c>
      <c r="G14046" t="s">
        <v>101</v>
      </c>
      <c r="H14046" t="s">
        <v>933</v>
      </c>
      <c r="I14046">
        <v>0</v>
      </c>
      <c r="J14046">
        <v>0</v>
      </c>
      <c r="K14046">
        <v>0.04</v>
      </c>
      <c r="L14046">
        <v>0</v>
      </c>
      <c r="M14046">
        <v>0.04</v>
      </c>
    </row>
    <row r="14047" spans="1:19" x14ac:dyDescent="0.2">
      <c r="A14047" t="s">
        <v>10749</v>
      </c>
      <c r="B14047" t="s">
        <v>159</v>
      </c>
      <c r="C14047">
        <v>2006</v>
      </c>
      <c r="D14047" s="1" t="d">
        <v>2019-04-26</v>
      </c>
      <c r="E14047" s="1" t="str">
        <f t="shared" si="438"/>
        <v>2019</v>
      </c>
      <c r="F14047" s="1" t="str">
        <f t="shared" si="439"/>
        <v>Apr</v>
      </c>
      <c r="G14047" t="s">
        <v>24</v>
      </c>
      <c r="H14047" t="s">
        <v>151</v>
      </c>
      <c r="I14047">
        <v>0.03</v>
      </c>
      <c r="J14047">
        <v>0.01</v>
      </c>
      <c r="K14047">
        <v>0</v>
      </c>
      <c r="L14047">
        <v>0</v>
      </c>
      <c r="M14047">
        <v>0.04</v>
      </c>
      <c r="N14047">
        <v>82</v>
      </c>
      <c r="O14047">
        <v>31</v>
      </c>
      <c r="P14047">
        <v>8.1</v>
      </c>
      <c r="Q14047">
        <v>14</v>
      </c>
      <c r="R14047" t="s">
        <v>637</v>
      </c>
      <c r="S14047" t="s">
        <v>20</v>
      </c>
    </row>
    <row r="14048" spans="1:19" x14ac:dyDescent="0.2">
      <c r="A14048" t="s">
        <v>10493</v>
      </c>
      <c r="B14048" t="s">
        <v>49</v>
      </c>
      <c r="C14048">
        <v>2016</v>
      </c>
      <c r="D14048" s="1" t="d">
        <v>2016-05-19</v>
      </c>
      <c r="E14048" s="1" t="str">
        <f t="shared" si="438"/>
        <v>2016</v>
      </c>
      <c r="F14048" s="1" t="str">
        <f t="shared" si="439"/>
        <v>May</v>
      </c>
      <c r="G14048" t="s">
        <v>34</v>
      </c>
      <c r="H14048" t="s">
        <v>933</v>
      </c>
      <c r="I14048">
        <v>0</v>
      </c>
      <c r="J14048">
        <v>0</v>
      </c>
      <c r="K14048">
        <v>0.04</v>
      </c>
      <c r="L14048">
        <v>0</v>
      </c>
      <c r="M14048">
        <v>0.04</v>
      </c>
    </row>
    <row r="14049" spans="1:19" x14ac:dyDescent="0.2">
      <c r="A14049" t="s">
        <v>10630</v>
      </c>
      <c r="B14049" t="s">
        <v>104</v>
      </c>
      <c r="C14049">
        <v>1998</v>
      </c>
      <c r="D14049" s="1" t="d">
        <v>1989-09-27</v>
      </c>
      <c r="E14049" s="1" t="str">
        <f t="shared" si="438"/>
        <v>1989</v>
      </c>
      <c r="F14049" s="1" t="str">
        <f t="shared" si="439"/>
        <v>Sep</v>
      </c>
      <c r="G14049" t="s">
        <v>28</v>
      </c>
      <c r="H14049" t="s">
        <v>2780</v>
      </c>
      <c r="I14049">
        <v>0.02</v>
      </c>
      <c r="J14049">
        <v>0.01</v>
      </c>
      <c r="K14049">
        <v>0</v>
      </c>
      <c r="L14049">
        <v>0</v>
      </c>
      <c r="M14049">
        <v>0.04</v>
      </c>
    </row>
    <row r="14050" spans="1:19" x14ac:dyDescent="0.2">
      <c r="A14050" t="s">
        <v>11451</v>
      </c>
      <c r="B14050" t="s">
        <v>159</v>
      </c>
      <c r="C14050">
        <v>2008</v>
      </c>
      <c r="D14050" s="1" t="d">
        <v>2001-11-16</v>
      </c>
      <c r="E14050" s="1" t="str">
        <f t="shared" si="438"/>
        <v>2001</v>
      </c>
      <c r="F14050" s="1" t="str">
        <f t="shared" si="439"/>
        <v>Nov</v>
      </c>
      <c r="G14050" t="s">
        <v>30</v>
      </c>
      <c r="H14050" t="s">
        <v>8816</v>
      </c>
      <c r="I14050">
        <v>0.03</v>
      </c>
      <c r="J14050">
        <v>0</v>
      </c>
      <c r="K14050">
        <v>0</v>
      </c>
      <c r="L14050">
        <v>0</v>
      </c>
      <c r="M14050">
        <v>0.04</v>
      </c>
      <c r="N14050">
        <v>62</v>
      </c>
      <c r="O14050">
        <v>13</v>
      </c>
      <c r="P14050" t="s">
        <v>203</v>
      </c>
      <c r="R14050" t="s">
        <v>8816</v>
      </c>
      <c r="S14050" t="s">
        <v>20</v>
      </c>
    </row>
    <row r="14051" spans="1:19" x14ac:dyDescent="0.2">
      <c r="A14051" t="s">
        <v>11452</v>
      </c>
      <c r="B14051" t="s">
        <v>55</v>
      </c>
      <c r="C14051">
        <v>2009</v>
      </c>
      <c r="D14051" s="1" t="d">
        <v>1996-05-25</v>
      </c>
      <c r="E14051" s="1" t="str">
        <f t="shared" si="438"/>
        <v>1996</v>
      </c>
      <c r="F14051" s="1" t="str">
        <f t="shared" si="439"/>
        <v>May</v>
      </c>
      <c r="G14051" t="s">
        <v>34</v>
      </c>
      <c r="H14051" t="s">
        <v>5089</v>
      </c>
      <c r="I14051">
        <v>0.02</v>
      </c>
      <c r="J14051">
        <v>0.01</v>
      </c>
      <c r="K14051">
        <v>0</v>
      </c>
      <c r="L14051">
        <v>0</v>
      </c>
      <c r="M14051">
        <v>0.04</v>
      </c>
    </row>
    <row r="14052" spans="1:19" x14ac:dyDescent="0.2">
      <c r="A14052" t="s">
        <v>9697</v>
      </c>
      <c r="B14052" t="s">
        <v>137</v>
      </c>
      <c r="C14052">
        <v>2002</v>
      </c>
      <c r="D14052" s="1" t="d">
        <v>2017-08-16</v>
      </c>
      <c r="E14052" s="1" t="str">
        <f t="shared" si="438"/>
        <v>2017</v>
      </c>
      <c r="F14052" s="1" t="str">
        <f t="shared" si="439"/>
        <v>Aug</v>
      </c>
      <c r="G14052" t="s">
        <v>24</v>
      </c>
      <c r="H14052" t="s">
        <v>372</v>
      </c>
      <c r="I14052">
        <v>0.03</v>
      </c>
      <c r="J14052">
        <v>0.01</v>
      </c>
      <c r="K14052">
        <v>0</v>
      </c>
      <c r="L14052">
        <v>0</v>
      </c>
      <c r="M14052">
        <v>0.04</v>
      </c>
      <c r="N14052">
        <v>42</v>
      </c>
      <c r="O14052">
        <v>9</v>
      </c>
      <c r="P14052" t="s">
        <v>203</v>
      </c>
      <c r="R14052" t="s">
        <v>181</v>
      </c>
      <c r="S14052" t="s">
        <v>88</v>
      </c>
    </row>
    <row r="14053" spans="1:19" x14ac:dyDescent="0.2">
      <c r="A14053" t="s">
        <v>11453</v>
      </c>
      <c r="B14053" t="s">
        <v>32</v>
      </c>
      <c r="C14053">
        <v>2008</v>
      </c>
      <c r="D14053" s="1" t="d">
        <v>2014-10-03</v>
      </c>
      <c r="E14053" s="1" t="str">
        <f t="shared" si="438"/>
        <v>2014</v>
      </c>
      <c r="F14053" s="1" t="str">
        <f t="shared" si="439"/>
        <v>Oct</v>
      </c>
      <c r="G14053" t="s">
        <v>34</v>
      </c>
      <c r="H14053" t="s">
        <v>1393</v>
      </c>
      <c r="I14053">
        <v>0</v>
      </c>
      <c r="J14053">
        <v>0</v>
      </c>
      <c r="K14053">
        <v>0.04</v>
      </c>
      <c r="L14053">
        <v>0</v>
      </c>
      <c r="M14053">
        <v>0.04</v>
      </c>
    </row>
    <row r="14054" spans="1:19" x14ac:dyDescent="0.2">
      <c r="A14054" t="s">
        <v>11454</v>
      </c>
      <c r="B14054" t="s">
        <v>55</v>
      </c>
      <c r="C14054">
        <v>2005</v>
      </c>
      <c r="D14054" s="1" t="d">
        <v>2004-02-04</v>
      </c>
      <c r="E14054" s="1" t="str">
        <f t="shared" si="438"/>
        <v>2004</v>
      </c>
      <c r="F14054" s="1" t="str">
        <f t="shared" si="439"/>
        <v>Feb</v>
      </c>
      <c r="G14054" t="s">
        <v>37</v>
      </c>
      <c r="H14054" t="s">
        <v>222</v>
      </c>
      <c r="I14054">
        <v>0.02</v>
      </c>
      <c r="J14054">
        <v>0.01</v>
      </c>
      <c r="K14054">
        <v>0</v>
      </c>
      <c r="L14054">
        <v>0</v>
      </c>
      <c r="M14054">
        <v>0.04</v>
      </c>
      <c r="N14054">
        <v>45</v>
      </c>
      <c r="O14054">
        <v>25</v>
      </c>
      <c r="P14054">
        <v>6.5</v>
      </c>
      <c r="Q14054">
        <v>8</v>
      </c>
      <c r="R14054" t="s">
        <v>11455</v>
      </c>
      <c r="S14054" t="s">
        <v>53</v>
      </c>
    </row>
    <row r="14055" spans="1:19" x14ac:dyDescent="0.2">
      <c r="A14055" t="s">
        <v>11456</v>
      </c>
      <c r="B14055" t="s">
        <v>55</v>
      </c>
      <c r="C14055">
        <v>2006</v>
      </c>
      <c r="D14055" s="1" t="d">
        <v>1996-02-23</v>
      </c>
      <c r="E14055" s="1" t="str">
        <f t="shared" si="438"/>
        <v>1996</v>
      </c>
      <c r="F14055" s="1" t="str">
        <f t="shared" si="439"/>
        <v>Feb</v>
      </c>
      <c r="G14055" t="s">
        <v>24</v>
      </c>
      <c r="H14055" t="s">
        <v>68</v>
      </c>
      <c r="I14055">
        <v>0</v>
      </c>
      <c r="J14055">
        <v>0</v>
      </c>
      <c r="K14055">
        <v>0.04</v>
      </c>
      <c r="L14055">
        <v>0</v>
      </c>
      <c r="M14055">
        <v>0.04</v>
      </c>
    </row>
    <row r="14056" spans="1:19" x14ac:dyDescent="0.2">
      <c r="A14056" t="s">
        <v>11457</v>
      </c>
      <c r="B14056" t="s">
        <v>799</v>
      </c>
      <c r="C14056">
        <v>2000</v>
      </c>
      <c r="D14056" s="1" t="d">
        <v>2005-01-27</v>
      </c>
      <c r="E14056" s="1" t="str">
        <f t="shared" si="438"/>
        <v>2005</v>
      </c>
      <c r="F14056" s="1" t="str">
        <f t="shared" si="439"/>
        <v>Jan</v>
      </c>
      <c r="G14056" t="s">
        <v>86</v>
      </c>
      <c r="H14056" t="s">
        <v>151</v>
      </c>
      <c r="I14056">
        <v>0</v>
      </c>
      <c r="J14056">
        <v>0</v>
      </c>
      <c r="K14056">
        <v>0.04</v>
      </c>
      <c r="L14056">
        <v>0</v>
      </c>
      <c r="M14056">
        <v>0.04</v>
      </c>
    </row>
    <row r="14057" spans="1:19" x14ac:dyDescent="0.2">
      <c r="A14057" t="s">
        <v>6520</v>
      </c>
      <c r="B14057" t="s">
        <v>137</v>
      </c>
      <c r="C14057">
        <v>2005</v>
      </c>
      <c r="D14057" s="1" t="d">
        <v>1993-12-01</v>
      </c>
      <c r="E14057" s="1" t="str">
        <f t="shared" si="438"/>
        <v>1993</v>
      </c>
      <c r="F14057" s="1" t="str">
        <f t="shared" si="439"/>
        <v>Dec</v>
      </c>
      <c r="G14057" t="s">
        <v>50</v>
      </c>
      <c r="H14057" t="s">
        <v>234</v>
      </c>
      <c r="I14057">
        <v>0.03</v>
      </c>
      <c r="J14057">
        <v>0.01</v>
      </c>
      <c r="K14057">
        <v>0</v>
      </c>
      <c r="L14057">
        <v>0</v>
      </c>
      <c r="M14057">
        <v>0.04</v>
      </c>
      <c r="N14057">
        <v>56</v>
      </c>
      <c r="O14057">
        <v>13</v>
      </c>
      <c r="P14057" t="s">
        <v>203</v>
      </c>
      <c r="R14057" t="s">
        <v>357</v>
      </c>
      <c r="S14057" t="s">
        <v>112</v>
      </c>
    </row>
    <row r="14058" spans="1:19" x14ac:dyDescent="0.2">
      <c r="A14058" t="s">
        <v>11458</v>
      </c>
      <c r="B14058" t="s">
        <v>148</v>
      </c>
      <c r="C14058">
        <v>2004</v>
      </c>
      <c r="D14058" s="1" t="d">
        <v>2010-05-27</v>
      </c>
      <c r="E14058" s="1" t="str">
        <f t="shared" si="438"/>
        <v>2010</v>
      </c>
      <c r="F14058" s="1" t="str">
        <f t="shared" si="439"/>
        <v>May</v>
      </c>
      <c r="G14058" t="s">
        <v>24</v>
      </c>
      <c r="H14058" t="s">
        <v>2412</v>
      </c>
      <c r="I14058">
        <v>0</v>
      </c>
      <c r="J14058">
        <v>0.03</v>
      </c>
      <c r="K14058">
        <v>0</v>
      </c>
      <c r="L14058">
        <v>0.01</v>
      </c>
      <c r="M14058">
        <v>0.04</v>
      </c>
    </row>
    <row r="14059" spans="1:19" x14ac:dyDescent="0.2">
      <c r="A14059" t="s">
        <v>11459</v>
      </c>
      <c r="B14059" t="s">
        <v>159</v>
      </c>
      <c r="C14059">
        <v>2007</v>
      </c>
      <c r="D14059" s="1" t="d">
        <v>1999-10-19</v>
      </c>
      <c r="E14059" s="1" t="str">
        <f t="shared" si="438"/>
        <v>1999</v>
      </c>
      <c r="F14059" s="1" t="str">
        <f t="shared" si="439"/>
        <v>Oct</v>
      </c>
      <c r="G14059" t="s">
        <v>30</v>
      </c>
      <c r="H14059" t="s">
        <v>1403</v>
      </c>
      <c r="I14059">
        <v>0.03</v>
      </c>
      <c r="J14059">
        <v>0</v>
      </c>
      <c r="K14059">
        <v>0</v>
      </c>
      <c r="L14059">
        <v>0</v>
      </c>
      <c r="M14059">
        <v>0.04</v>
      </c>
      <c r="N14059">
        <v>37</v>
      </c>
      <c r="O14059">
        <v>14</v>
      </c>
      <c r="P14059">
        <v>4.5999999999999996</v>
      </c>
      <c r="Q14059">
        <v>7</v>
      </c>
      <c r="R14059" t="s">
        <v>3718</v>
      </c>
      <c r="S14059" t="s">
        <v>112</v>
      </c>
    </row>
    <row r="14060" spans="1:19" x14ac:dyDescent="0.2">
      <c r="A14060" t="s">
        <v>11460</v>
      </c>
      <c r="B14060" t="s">
        <v>137</v>
      </c>
      <c r="C14060">
        <v>2005</v>
      </c>
      <c r="D14060" s="1" t="d">
        <v>1999-01-27</v>
      </c>
      <c r="E14060" s="1" t="str">
        <f t="shared" si="438"/>
        <v>1999</v>
      </c>
      <c r="F14060" s="1" t="str">
        <f t="shared" si="439"/>
        <v>Jan</v>
      </c>
      <c r="G14060" t="s">
        <v>50</v>
      </c>
      <c r="H14060" t="s">
        <v>222</v>
      </c>
      <c r="I14060">
        <v>0.03</v>
      </c>
      <c r="J14060">
        <v>0.01</v>
      </c>
      <c r="K14060">
        <v>0</v>
      </c>
      <c r="L14060">
        <v>0</v>
      </c>
      <c r="M14060">
        <v>0.04</v>
      </c>
    </row>
    <row r="14061" spans="1:19" x14ac:dyDescent="0.2">
      <c r="A14061" t="s">
        <v>599</v>
      </c>
      <c r="B14061" t="s">
        <v>148</v>
      </c>
      <c r="C14061">
        <v>2009</v>
      </c>
      <c r="D14061" s="1" t="d">
        <v>1998-12-09</v>
      </c>
      <c r="E14061" s="1" t="str">
        <f t="shared" si="438"/>
        <v>1998</v>
      </c>
      <c r="F14061" s="1" t="str">
        <f t="shared" si="439"/>
        <v>Dec</v>
      </c>
      <c r="G14061" t="s">
        <v>50</v>
      </c>
      <c r="H14061" t="s">
        <v>484</v>
      </c>
      <c r="I14061">
        <v>0</v>
      </c>
      <c r="J14061">
        <v>0.03</v>
      </c>
      <c r="K14061">
        <v>0</v>
      </c>
      <c r="L14061">
        <v>0.01</v>
      </c>
      <c r="M14061">
        <v>0.04</v>
      </c>
      <c r="N14061">
        <v>72</v>
      </c>
      <c r="O14061">
        <v>24</v>
      </c>
      <c r="P14061">
        <v>6.8</v>
      </c>
      <c r="Q14061">
        <v>380</v>
      </c>
      <c r="R14061" t="s">
        <v>11461</v>
      </c>
      <c r="S14061" t="s">
        <v>53</v>
      </c>
    </row>
    <row r="14062" spans="1:19" x14ac:dyDescent="0.2">
      <c r="A14062" t="s">
        <v>11462</v>
      </c>
      <c r="B14062" t="s">
        <v>49</v>
      </c>
      <c r="C14062">
        <v>2007</v>
      </c>
      <c r="D14062" s="1" t="d">
        <v>1989-07-11</v>
      </c>
      <c r="E14062" s="1" t="str">
        <f t="shared" si="438"/>
        <v>1989</v>
      </c>
      <c r="F14062" s="1" t="str">
        <f t="shared" si="439"/>
        <v>Jul</v>
      </c>
      <c r="G14062" t="s">
        <v>28</v>
      </c>
      <c r="H14062" t="s">
        <v>111</v>
      </c>
      <c r="I14062">
        <v>0</v>
      </c>
      <c r="J14062">
        <v>0</v>
      </c>
      <c r="K14062">
        <v>0.04</v>
      </c>
      <c r="L14062">
        <v>0</v>
      </c>
      <c r="M14062">
        <v>0.04</v>
      </c>
    </row>
    <row r="14063" spans="1:19" x14ac:dyDescent="0.2">
      <c r="A14063" t="s">
        <v>11463</v>
      </c>
      <c r="B14063" t="s">
        <v>148</v>
      </c>
      <c r="C14063">
        <v>2011</v>
      </c>
      <c r="D14063" s="1" t="d">
        <v>2014-05-21</v>
      </c>
      <c r="E14063" s="1" t="str">
        <f t="shared" si="438"/>
        <v>2014</v>
      </c>
      <c r="F14063" s="1" t="str">
        <f t="shared" si="439"/>
        <v>May</v>
      </c>
      <c r="G14063" t="s">
        <v>1</v>
      </c>
      <c r="H14063" t="s">
        <v>1791</v>
      </c>
      <c r="I14063">
        <v>0</v>
      </c>
      <c r="J14063">
        <v>0.03</v>
      </c>
      <c r="K14063">
        <v>0</v>
      </c>
      <c r="L14063">
        <v>0.01</v>
      </c>
      <c r="M14063">
        <v>0.04</v>
      </c>
      <c r="N14063">
        <v>84</v>
      </c>
      <c r="O14063">
        <v>55</v>
      </c>
      <c r="P14063">
        <v>8.4</v>
      </c>
      <c r="Q14063">
        <v>667</v>
      </c>
      <c r="R14063" t="s">
        <v>11464</v>
      </c>
      <c r="S14063" t="s">
        <v>112</v>
      </c>
    </row>
    <row r="14064" spans="1:19" x14ac:dyDescent="0.2">
      <c r="A14064" t="s">
        <v>11465</v>
      </c>
      <c r="B14064" t="s">
        <v>64</v>
      </c>
      <c r="C14064">
        <v>2002</v>
      </c>
      <c r="D14064" s="1" t="d">
        <v>2006-05-08</v>
      </c>
      <c r="E14064" s="1" t="str">
        <f t="shared" si="438"/>
        <v>2006</v>
      </c>
      <c r="F14064" s="1" t="str">
        <f t="shared" si="439"/>
        <v>May</v>
      </c>
      <c r="G14064" t="s">
        <v>37</v>
      </c>
      <c r="H14064" t="s">
        <v>274</v>
      </c>
      <c r="I14064">
        <v>0.03</v>
      </c>
      <c r="J14064">
        <v>0.01</v>
      </c>
      <c r="K14064">
        <v>0</v>
      </c>
      <c r="L14064">
        <v>0</v>
      </c>
      <c r="M14064">
        <v>0.04</v>
      </c>
      <c r="N14064">
        <v>65</v>
      </c>
      <c r="O14064">
        <v>9</v>
      </c>
      <c r="P14064" t="s">
        <v>203</v>
      </c>
      <c r="R14064" t="s">
        <v>412</v>
      </c>
      <c r="S14064" t="s">
        <v>20</v>
      </c>
    </row>
    <row r="14065" spans="1:19" x14ac:dyDescent="0.2">
      <c r="A14065" t="s">
        <v>11466</v>
      </c>
      <c r="B14065" t="s">
        <v>32</v>
      </c>
      <c r="C14065">
        <v>2007</v>
      </c>
      <c r="D14065" s="1" t="d">
        <v>2016-08-04</v>
      </c>
      <c r="E14065" s="1" t="str">
        <f t="shared" si="438"/>
        <v>2016</v>
      </c>
      <c r="F14065" s="1" t="str">
        <f t="shared" si="439"/>
        <v>Aug</v>
      </c>
      <c r="G14065" t="s">
        <v>34</v>
      </c>
      <c r="H14065" t="s">
        <v>151</v>
      </c>
      <c r="I14065">
        <v>0</v>
      </c>
      <c r="J14065">
        <v>0</v>
      </c>
      <c r="K14065">
        <v>0.04</v>
      </c>
      <c r="L14065">
        <v>0</v>
      </c>
      <c r="M14065">
        <v>0.04</v>
      </c>
    </row>
    <row r="14066" spans="1:19" x14ac:dyDescent="0.2">
      <c r="A14066" t="s">
        <v>11467</v>
      </c>
      <c r="B14066" t="s">
        <v>148</v>
      </c>
      <c r="C14066">
        <v>2006</v>
      </c>
      <c r="D14066" s="1" t="d">
        <v>2013-05-06</v>
      </c>
      <c r="E14066" s="1" t="str">
        <f t="shared" si="438"/>
        <v>2013</v>
      </c>
      <c r="F14066" s="1" t="str">
        <f t="shared" si="439"/>
        <v>May</v>
      </c>
      <c r="G14066" t="s">
        <v>39</v>
      </c>
      <c r="H14066" t="s">
        <v>51</v>
      </c>
      <c r="I14066">
        <v>0.01</v>
      </c>
      <c r="J14066">
        <v>0.03</v>
      </c>
      <c r="K14066">
        <v>0</v>
      </c>
      <c r="L14066">
        <v>0</v>
      </c>
      <c r="M14066">
        <v>0.04</v>
      </c>
    </row>
    <row r="14067" spans="1:19" x14ac:dyDescent="0.2">
      <c r="A14067" t="s">
        <v>11468</v>
      </c>
      <c r="B14067" t="s">
        <v>159</v>
      </c>
      <c r="C14067">
        <v>2011</v>
      </c>
      <c r="D14067" s="1" t="d">
        <v>2006-12-18</v>
      </c>
      <c r="E14067" s="1" t="str">
        <f t="shared" si="438"/>
        <v>2006</v>
      </c>
      <c r="F14067" s="1" t="str">
        <f t="shared" si="439"/>
        <v>Dec</v>
      </c>
      <c r="G14067" t="s">
        <v>101</v>
      </c>
      <c r="H14067" t="s">
        <v>7990</v>
      </c>
      <c r="I14067">
        <v>0</v>
      </c>
      <c r="J14067">
        <v>0</v>
      </c>
      <c r="K14067">
        <v>0.04</v>
      </c>
      <c r="L14067">
        <v>0</v>
      </c>
      <c r="M14067">
        <v>0.04</v>
      </c>
    </row>
    <row r="14068" spans="1:19" x14ac:dyDescent="0.2">
      <c r="A14068" t="s">
        <v>11469</v>
      </c>
      <c r="B14068" t="s">
        <v>159</v>
      </c>
      <c r="C14068">
        <v>2010</v>
      </c>
      <c r="D14068" s="1" t="d">
        <v>2017-03-19</v>
      </c>
      <c r="E14068" s="1" t="str">
        <f t="shared" si="438"/>
        <v>2017</v>
      </c>
      <c r="F14068" s="1" t="str">
        <f t="shared" si="439"/>
        <v>Mar</v>
      </c>
      <c r="G14068" t="s">
        <v>101</v>
      </c>
      <c r="H14068" t="s">
        <v>68</v>
      </c>
      <c r="I14068">
        <v>0</v>
      </c>
      <c r="J14068">
        <v>0</v>
      </c>
      <c r="K14068">
        <v>0.04</v>
      </c>
      <c r="L14068">
        <v>0</v>
      </c>
      <c r="M14068">
        <v>0.04</v>
      </c>
    </row>
    <row r="14069" spans="1:19" x14ac:dyDescent="0.2">
      <c r="A14069" t="s">
        <v>11470</v>
      </c>
      <c r="B14069" t="s">
        <v>32</v>
      </c>
      <c r="C14069">
        <v>2010</v>
      </c>
      <c r="D14069" s="1" t="d">
        <v>2011-07-24</v>
      </c>
      <c r="E14069" s="1" t="str">
        <f t="shared" si="438"/>
        <v>2011</v>
      </c>
      <c r="F14069" s="1" t="str">
        <f t="shared" si="439"/>
        <v>Jul</v>
      </c>
      <c r="G14069" t="s">
        <v>272</v>
      </c>
      <c r="H14069" t="s">
        <v>933</v>
      </c>
      <c r="I14069">
        <v>0</v>
      </c>
      <c r="J14069">
        <v>0</v>
      </c>
      <c r="K14069">
        <v>0.04</v>
      </c>
      <c r="L14069">
        <v>0</v>
      </c>
      <c r="M14069">
        <v>0.04</v>
      </c>
    </row>
    <row r="14070" spans="1:19" x14ac:dyDescent="0.2">
      <c r="A14070" t="s">
        <v>11471</v>
      </c>
      <c r="B14070" t="s">
        <v>55</v>
      </c>
      <c r="C14070">
        <v>2009</v>
      </c>
      <c r="D14070" s="1" t="d">
        <v>2004-07-14</v>
      </c>
      <c r="E14070" s="1" t="str">
        <f t="shared" si="438"/>
        <v>2004</v>
      </c>
      <c r="F14070" s="1" t="str">
        <f t="shared" si="439"/>
        <v>Jul</v>
      </c>
      <c r="G14070" t="s">
        <v>101</v>
      </c>
      <c r="H14070" t="s">
        <v>7990</v>
      </c>
      <c r="I14070">
        <v>0</v>
      </c>
      <c r="J14070">
        <v>0</v>
      </c>
      <c r="K14070">
        <v>0.04</v>
      </c>
      <c r="L14070">
        <v>0</v>
      </c>
      <c r="M14070">
        <v>0.04</v>
      </c>
    </row>
    <row r="14071" spans="1:19" x14ac:dyDescent="0.2">
      <c r="A14071" t="s">
        <v>10897</v>
      </c>
      <c r="B14071" t="s">
        <v>137</v>
      </c>
      <c r="C14071">
        <v>2003</v>
      </c>
      <c r="D14071" s="1" t="d">
        <v>2022-06-27</v>
      </c>
      <c r="E14071" s="1" t="str">
        <f t="shared" si="438"/>
        <v>2022</v>
      </c>
      <c r="F14071" s="1" t="str">
        <f t="shared" si="439"/>
        <v>Jun</v>
      </c>
      <c r="G14071" t="s">
        <v>18</v>
      </c>
      <c r="H14071" t="s">
        <v>3700</v>
      </c>
      <c r="I14071">
        <v>0.03</v>
      </c>
      <c r="J14071">
        <v>0.01</v>
      </c>
      <c r="K14071">
        <v>0</v>
      </c>
      <c r="L14071">
        <v>0</v>
      </c>
      <c r="M14071">
        <v>0.04</v>
      </c>
      <c r="N14071">
        <v>67</v>
      </c>
      <c r="O14071">
        <v>11</v>
      </c>
      <c r="P14071" t="s">
        <v>203</v>
      </c>
      <c r="R14071" t="s">
        <v>3634</v>
      </c>
      <c r="S14071" t="s">
        <v>20</v>
      </c>
    </row>
    <row r="14072" spans="1:19" x14ac:dyDescent="0.2">
      <c r="A14072" t="s">
        <v>11472</v>
      </c>
      <c r="B14072" t="s">
        <v>55</v>
      </c>
      <c r="C14072">
        <v>2006</v>
      </c>
      <c r="D14072" s="1" t="d">
        <v>2001-05-06</v>
      </c>
      <c r="E14072" s="1" t="str">
        <f t="shared" si="438"/>
        <v>2001</v>
      </c>
      <c r="F14072" s="1" t="str">
        <f t="shared" si="439"/>
        <v>May</v>
      </c>
      <c r="G14072" t="s">
        <v>18</v>
      </c>
      <c r="H14072" t="s">
        <v>151</v>
      </c>
      <c r="I14072">
        <v>0</v>
      </c>
      <c r="J14072">
        <v>0</v>
      </c>
      <c r="K14072">
        <v>0.04</v>
      </c>
      <c r="L14072">
        <v>0</v>
      </c>
      <c r="M14072">
        <v>0.04</v>
      </c>
    </row>
    <row r="14073" spans="1:19" x14ac:dyDescent="0.2">
      <c r="A14073" t="s">
        <v>9443</v>
      </c>
      <c r="B14073" t="s">
        <v>17</v>
      </c>
      <c r="C14073">
        <v>2009</v>
      </c>
      <c r="D14073" s="1" t="d">
        <v>2021-08-31</v>
      </c>
      <c r="E14073" s="1" t="str">
        <f t="shared" si="438"/>
        <v>2021</v>
      </c>
      <c r="F14073" s="1" t="str">
        <f t="shared" si="439"/>
        <v>Aug</v>
      </c>
      <c r="G14073" t="s">
        <v>18</v>
      </c>
      <c r="H14073" t="s">
        <v>234</v>
      </c>
      <c r="I14073">
        <v>0</v>
      </c>
      <c r="J14073">
        <v>0</v>
      </c>
      <c r="K14073">
        <v>0.04</v>
      </c>
      <c r="L14073">
        <v>0</v>
      </c>
      <c r="M14073">
        <v>0.04</v>
      </c>
    </row>
    <row r="14074" spans="1:19" x14ac:dyDescent="0.2">
      <c r="A14074" t="s">
        <v>11473</v>
      </c>
      <c r="B14074" t="s">
        <v>32</v>
      </c>
      <c r="C14074">
        <v>2008</v>
      </c>
      <c r="D14074" s="1" t="d">
        <v>2021-10-17</v>
      </c>
      <c r="E14074" s="1" t="str">
        <f t="shared" si="438"/>
        <v>2021</v>
      </c>
      <c r="F14074" s="1" t="str">
        <f t="shared" si="439"/>
        <v>Oct</v>
      </c>
      <c r="G14074" t="s">
        <v>101</v>
      </c>
      <c r="H14074" t="s">
        <v>3392</v>
      </c>
      <c r="I14074">
        <v>0.03</v>
      </c>
      <c r="J14074">
        <v>0</v>
      </c>
      <c r="K14074">
        <v>0</v>
      </c>
      <c r="L14074">
        <v>0</v>
      </c>
      <c r="M14074">
        <v>0.04</v>
      </c>
      <c r="N14074">
        <v>67</v>
      </c>
      <c r="O14074">
        <v>30</v>
      </c>
      <c r="P14074">
        <v>8.1999999999999993</v>
      </c>
      <c r="Q14074">
        <v>29</v>
      </c>
      <c r="R14074" t="s">
        <v>11474</v>
      </c>
      <c r="S14074" t="s">
        <v>112</v>
      </c>
    </row>
    <row r="14075" spans="1:19" x14ac:dyDescent="0.2">
      <c r="A14075" t="s">
        <v>11475</v>
      </c>
      <c r="B14075" t="s">
        <v>55</v>
      </c>
      <c r="C14075">
        <v>2004</v>
      </c>
      <c r="D14075" s="1" t="d">
        <v>1992-01-30</v>
      </c>
      <c r="E14075" s="1" t="str">
        <f t="shared" si="438"/>
        <v>1992</v>
      </c>
      <c r="F14075" s="1" t="str">
        <f t="shared" si="439"/>
        <v>Jan</v>
      </c>
      <c r="G14075" t="s">
        <v>37</v>
      </c>
      <c r="H14075" t="s">
        <v>372</v>
      </c>
      <c r="I14075">
        <v>0.02</v>
      </c>
      <c r="J14075">
        <v>0.01</v>
      </c>
      <c r="K14075">
        <v>0</v>
      </c>
      <c r="L14075">
        <v>0</v>
      </c>
      <c r="M14075">
        <v>0.04</v>
      </c>
    </row>
    <row r="14076" spans="1:19" x14ac:dyDescent="0.2">
      <c r="A14076" t="s">
        <v>11476</v>
      </c>
      <c r="B14076" t="s">
        <v>32</v>
      </c>
      <c r="C14076">
        <v>2010</v>
      </c>
      <c r="D14076" s="1" t="d">
        <v>2006-07-21</v>
      </c>
      <c r="E14076" s="1" t="str">
        <f t="shared" si="438"/>
        <v>2006</v>
      </c>
      <c r="F14076" s="1" t="str">
        <f t="shared" si="439"/>
        <v>Jul</v>
      </c>
      <c r="G14076" t="s">
        <v>30</v>
      </c>
      <c r="H14076" t="s">
        <v>6681</v>
      </c>
      <c r="I14076">
        <v>0.02</v>
      </c>
      <c r="J14076">
        <v>0.01</v>
      </c>
      <c r="K14076">
        <v>0</v>
      </c>
      <c r="L14076">
        <v>0</v>
      </c>
      <c r="M14076">
        <v>0.04</v>
      </c>
      <c r="P14076" t="s">
        <v>203</v>
      </c>
      <c r="R14076" t="s">
        <v>11139</v>
      </c>
      <c r="S14076" t="s">
        <v>20</v>
      </c>
    </row>
    <row r="14077" spans="1:19" x14ac:dyDescent="0.2">
      <c r="A14077" t="s">
        <v>11477</v>
      </c>
      <c r="B14077" t="s">
        <v>55</v>
      </c>
      <c r="C14077">
        <v>2006</v>
      </c>
      <c r="D14077" s="1" t="d">
        <v>1992-05-15</v>
      </c>
      <c r="E14077" s="1" t="str">
        <f t="shared" si="438"/>
        <v>1992</v>
      </c>
      <c r="F14077" s="1" t="str">
        <f t="shared" si="439"/>
        <v>May</v>
      </c>
      <c r="G14077" t="s">
        <v>101</v>
      </c>
      <c r="H14077" t="s">
        <v>234</v>
      </c>
      <c r="I14077">
        <v>0</v>
      </c>
      <c r="J14077">
        <v>0</v>
      </c>
      <c r="K14077">
        <v>0.04</v>
      </c>
      <c r="L14077">
        <v>0</v>
      </c>
      <c r="M14077">
        <v>0.04</v>
      </c>
    </row>
    <row r="14078" spans="1:19" x14ac:dyDescent="0.2">
      <c r="A14078" t="s">
        <v>11478</v>
      </c>
      <c r="B14078" t="s">
        <v>55</v>
      </c>
      <c r="C14078">
        <v>2005</v>
      </c>
      <c r="D14078" s="1" t="d">
        <v>1999-09-05</v>
      </c>
      <c r="E14078" s="1" t="str">
        <f t="shared" si="438"/>
        <v>1999</v>
      </c>
      <c r="F14078" s="1" t="str">
        <f t="shared" si="439"/>
        <v>Sep</v>
      </c>
      <c r="G14078" t="s">
        <v>34</v>
      </c>
      <c r="H14078" t="s">
        <v>111</v>
      </c>
      <c r="I14078">
        <v>0.02</v>
      </c>
      <c r="J14078">
        <v>0.01</v>
      </c>
      <c r="K14078">
        <v>0</v>
      </c>
      <c r="L14078">
        <v>0</v>
      </c>
      <c r="M14078">
        <v>0.04</v>
      </c>
      <c r="N14078">
        <v>65</v>
      </c>
      <c r="O14078">
        <v>10</v>
      </c>
      <c r="P14078" t="s">
        <v>203</v>
      </c>
      <c r="R14078" t="s">
        <v>1241</v>
      </c>
      <c r="S14078" t="s">
        <v>88</v>
      </c>
    </row>
    <row r="14079" spans="1:19" x14ac:dyDescent="0.2">
      <c r="A14079" t="s">
        <v>11479</v>
      </c>
      <c r="B14079" t="s">
        <v>159</v>
      </c>
      <c r="C14079">
        <v>2012</v>
      </c>
      <c r="D14079" s="1" t="d">
        <v>2009-10-10</v>
      </c>
      <c r="E14079" s="1" t="str">
        <f t="shared" si="438"/>
        <v>2009</v>
      </c>
      <c r="F14079" s="1" t="str">
        <f t="shared" si="439"/>
        <v>Oct</v>
      </c>
      <c r="G14079" t="s">
        <v>50</v>
      </c>
      <c r="H14079" t="s">
        <v>222</v>
      </c>
      <c r="I14079">
        <v>0</v>
      </c>
      <c r="J14079">
        <v>0</v>
      </c>
      <c r="K14079">
        <v>0.04</v>
      </c>
      <c r="L14079">
        <v>0</v>
      </c>
      <c r="M14079">
        <v>0.04</v>
      </c>
    </row>
    <row r="14080" spans="1:19" x14ac:dyDescent="0.2">
      <c r="A14080" t="s">
        <v>11480</v>
      </c>
      <c r="B14080" t="s">
        <v>32</v>
      </c>
      <c r="C14080">
        <v>2007</v>
      </c>
      <c r="D14080" s="1" t="d">
        <v>2013-03-01</v>
      </c>
      <c r="E14080" s="1" t="str">
        <f t="shared" si="438"/>
        <v>2013</v>
      </c>
      <c r="F14080" s="1" t="str">
        <f t="shared" si="439"/>
        <v>Mar</v>
      </c>
      <c r="G14080" t="s">
        <v>18</v>
      </c>
      <c r="H14080" t="s">
        <v>111</v>
      </c>
      <c r="I14080">
        <v>0.03</v>
      </c>
      <c r="J14080">
        <v>0</v>
      </c>
      <c r="K14080">
        <v>0</v>
      </c>
      <c r="L14080">
        <v>0</v>
      </c>
      <c r="M14080">
        <v>0.04</v>
      </c>
      <c r="P14080" t="s">
        <v>203</v>
      </c>
      <c r="R14080" t="s">
        <v>2975</v>
      </c>
      <c r="S14080" t="s">
        <v>20</v>
      </c>
    </row>
    <row r="14081" spans="1:19" x14ac:dyDescent="0.2">
      <c r="A14081" t="s">
        <v>11481</v>
      </c>
      <c r="B14081" t="s">
        <v>148</v>
      </c>
      <c r="C14081">
        <v>2016</v>
      </c>
      <c r="D14081" s="1" t="d">
        <v>2002-07-21</v>
      </c>
      <c r="E14081" s="1" t="str">
        <f t="shared" si="438"/>
        <v>2002</v>
      </c>
      <c r="F14081" s="1" t="str">
        <f t="shared" si="439"/>
        <v>Jul</v>
      </c>
      <c r="G14081" t="s">
        <v>39</v>
      </c>
      <c r="H14081" t="s">
        <v>6810</v>
      </c>
      <c r="I14081">
        <v>0</v>
      </c>
      <c r="J14081">
        <v>0.03</v>
      </c>
      <c r="K14081">
        <v>0</v>
      </c>
      <c r="L14081">
        <v>0</v>
      </c>
      <c r="M14081">
        <v>0.04</v>
      </c>
      <c r="N14081">
        <v>70</v>
      </c>
      <c r="O14081">
        <v>11</v>
      </c>
      <c r="P14081">
        <v>7</v>
      </c>
      <c r="Q14081">
        <v>28</v>
      </c>
      <c r="R14081" t="s">
        <v>11482</v>
      </c>
    </row>
    <row r="14082" spans="1:19" x14ac:dyDescent="0.2">
      <c r="A14082" t="s">
        <v>11483</v>
      </c>
      <c r="B14082" t="s">
        <v>104</v>
      </c>
      <c r="C14082">
        <v>1996</v>
      </c>
      <c r="D14082" s="1" t="d">
        <v>2004-03-02</v>
      </c>
      <c r="E14082" s="1" t="str">
        <f t="shared" si="438"/>
        <v>2004</v>
      </c>
      <c r="F14082" s="1" t="str">
        <f t="shared" si="439"/>
        <v>Mar</v>
      </c>
      <c r="G14082" t="s">
        <v>34</v>
      </c>
      <c r="H14082" t="s">
        <v>1828</v>
      </c>
      <c r="I14082">
        <v>0.02</v>
      </c>
      <c r="J14082">
        <v>0.01</v>
      </c>
      <c r="K14082">
        <v>0</v>
      </c>
      <c r="L14082">
        <v>0</v>
      </c>
      <c r="M14082">
        <v>0.04</v>
      </c>
    </row>
    <row r="14083" spans="1:19" x14ac:dyDescent="0.2">
      <c r="A14083" t="s">
        <v>4690</v>
      </c>
      <c r="B14083" t="s">
        <v>148</v>
      </c>
      <c r="C14083">
        <v>2016</v>
      </c>
      <c r="D14083" s="1" t="d">
        <v>2015-11-17</v>
      </c>
      <c r="E14083" s="1" t="str">
        <f t="shared" ref="E14083:E14146" si="440">TEXT(D14083,"yyyy")</f>
        <v>2015</v>
      </c>
      <c r="F14083" s="1" t="str">
        <f t="shared" ref="F14083:F14146" si="441">TEXT(D14083,"mmm")</f>
        <v>Nov</v>
      </c>
      <c r="G14083" t="s">
        <v>37</v>
      </c>
      <c r="H14083" t="s">
        <v>825</v>
      </c>
      <c r="I14083">
        <v>0.01</v>
      </c>
      <c r="J14083">
        <v>0.02</v>
      </c>
      <c r="K14083">
        <v>0</v>
      </c>
      <c r="L14083">
        <v>0</v>
      </c>
      <c r="M14083">
        <v>0.04</v>
      </c>
      <c r="N14083">
        <v>54</v>
      </c>
      <c r="O14083">
        <v>48</v>
      </c>
      <c r="P14083">
        <v>3.5</v>
      </c>
      <c r="Q14083">
        <v>284</v>
      </c>
      <c r="R14083" t="s">
        <v>4691</v>
      </c>
      <c r="S14083" t="s">
        <v>53</v>
      </c>
    </row>
    <row r="14084" spans="1:19" x14ac:dyDescent="0.2">
      <c r="A14084" t="s">
        <v>11484</v>
      </c>
      <c r="B14084" t="s">
        <v>64</v>
      </c>
      <c r="C14084">
        <v>2003</v>
      </c>
      <c r="D14084" s="1" t="d">
        <v>2014-05-10</v>
      </c>
      <c r="E14084" s="1" t="str">
        <f t="shared" si="440"/>
        <v>2014</v>
      </c>
      <c r="F14084" s="1" t="str">
        <f t="shared" si="441"/>
        <v>May</v>
      </c>
      <c r="G14084" t="s">
        <v>18</v>
      </c>
      <c r="H14084" t="s">
        <v>3392</v>
      </c>
      <c r="I14084">
        <v>0.03</v>
      </c>
      <c r="J14084">
        <v>0.01</v>
      </c>
      <c r="K14084">
        <v>0</v>
      </c>
      <c r="L14084">
        <v>0</v>
      </c>
      <c r="M14084">
        <v>0.04</v>
      </c>
    </row>
    <row r="14085" spans="1:19" x14ac:dyDescent="0.2">
      <c r="A14085" t="s">
        <v>8740</v>
      </c>
      <c r="B14085" t="s">
        <v>137</v>
      </c>
      <c r="C14085">
        <v>2003</v>
      </c>
      <c r="D14085" s="1" t="d">
        <v>2010-12-20</v>
      </c>
      <c r="E14085" s="1" t="str">
        <f t="shared" si="440"/>
        <v>2010</v>
      </c>
      <c r="F14085" s="1" t="str">
        <f t="shared" si="441"/>
        <v>Dec</v>
      </c>
      <c r="G14085" t="s">
        <v>37</v>
      </c>
      <c r="H14085" t="s">
        <v>7129</v>
      </c>
      <c r="I14085">
        <v>0.03</v>
      </c>
      <c r="J14085">
        <v>0.01</v>
      </c>
      <c r="K14085">
        <v>0</v>
      </c>
      <c r="L14085">
        <v>0</v>
      </c>
      <c r="M14085">
        <v>0.04</v>
      </c>
      <c r="N14085">
        <v>55</v>
      </c>
      <c r="O14085">
        <v>22</v>
      </c>
      <c r="P14085">
        <v>8</v>
      </c>
      <c r="Q14085">
        <v>5</v>
      </c>
      <c r="R14085" t="s">
        <v>8741</v>
      </c>
      <c r="S14085" t="s">
        <v>53</v>
      </c>
    </row>
    <row r="14086" spans="1:19" x14ac:dyDescent="0.2">
      <c r="A14086" t="s">
        <v>11485</v>
      </c>
      <c r="B14086" t="s">
        <v>32</v>
      </c>
      <c r="C14086">
        <v>2006</v>
      </c>
      <c r="D14086" s="1" t="d">
        <v>1996-10-25</v>
      </c>
      <c r="E14086" s="1" t="str">
        <f t="shared" si="440"/>
        <v>1996</v>
      </c>
      <c r="F14086" s="1" t="str">
        <f t="shared" si="441"/>
        <v>Oct</v>
      </c>
      <c r="G14086" t="s">
        <v>18</v>
      </c>
      <c r="H14086" t="s">
        <v>3488</v>
      </c>
      <c r="I14086">
        <v>0.03</v>
      </c>
      <c r="J14086">
        <v>0</v>
      </c>
      <c r="K14086">
        <v>0</v>
      </c>
      <c r="L14086">
        <v>0</v>
      </c>
      <c r="M14086">
        <v>0.04</v>
      </c>
      <c r="P14086" t="s">
        <v>203</v>
      </c>
      <c r="R14086" t="s">
        <v>7274</v>
      </c>
      <c r="S14086" t="s">
        <v>20</v>
      </c>
    </row>
    <row r="14087" spans="1:19" x14ac:dyDescent="0.2">
      <c r="A14087" t="s">
        <v>11486</v>
      </c>
      <c r="B14087" t="s">
        <v>75</v>
      </c>
      <c r="C14087">
        <v>2017</v>
      </c>
      <c r="D14087" s="1" t="d">
        <v>1988-12-10</v>
      </c>
      <c r="E14087" s="1" t="str">
        <f t="shared" si="440"/>
        <v>1988</v>
      </c>
      <c r="F14087" s="1" t="str">
        <f t="shared" si="441"/>
        <v>Dec</v>
      </c>
      <c r="G14087" t="s">
        <v>28</v>
      </c>
      <c r="H14087" t="s">
        <v>151</v>
      </c>
      <c r="I14087">
        <v>0</v>
      </c>
      <c r="J14087">
        <v>0</v>
      </c>
      <c r="K14087">
        <v>0.04</v>
      </c>
      <c r="L14087">
        <v>0</v>
      </c>
      <c r="M14087">
        <v>0.04</v>
      </c>
    </row>
    <row r="14088" spans="1:19" x14ac:dyDescent="0.2">
      <c r="A14088" t="s">
        <v>11487</v>
      </c>
      <c r="B14088" t="s">
        <v>237</v>
      </c>
      <c r="C14088">
        <v>1994</v>
      </c>
      <c r="D14088" s="1" t="d">
        <v>1989-09-22</v>
      </c>
      <c r="E14088" s="1" t="str">
        <f t="shared" si="440"/>
        <v>1989</v>
      </c>
      <c r="F14088" s="1" t="str">
        <f t="shared" si="441"/>
        <v>Sep</v>
      </c>
      <c r="G14088" t="s">
        <v>18</v>
      </c>
      <c r="H14088" t="s">
        <v>151</v>
      </c>
      <c r="I14088">
        <v>0</v>
      </c>
      <c r="J14088">
        <v>0</v>
      </c>
      <c r="K14088">
        <v>0.04</v>
      </c>
      <c r="L14088">
        <v>0</v>
      </c>
      <c r="M14088">
        <v>0.04</v>
      </c>
    </row>
    <row r="14089" spans="1:19" x14ac:dyDescent="0.2">
      <c r="A14089" t="s">
        <v>9967</v>
      </c>
      <c r="B14089" t="s">
        <v>137</v>
      </c>
      <c r="C14089">
        <v>2004</v>
      </c>
      <c r="D14089" s="1" t="d">
        <v>2012-09-22</v>
      </c>
      <c r="E14089" s="1" t="str">
        <f t="shared" si="440"/>
        <v>2012</v>
      </c>
      <c r="F14089" s="1" t="str">
        <f t="shared" si="441"/>
        <v>Sep</v>
      </c>
      <c r="G14089" t="s">
        <v>101</v>
      </c>
      <c r="H14089" t="s">
        <v>11488</v>
      </c>
      <c r="I14089">
        <v>0.03</v>
      </c>
      <c r="J14089">
        <v>0.01</v>
      </c>
      <c r="K14089">
        <v>0</v>
      </c>
      <c r="L14089">
        <v>0</v>
      </c>
      <c r="M14089">
        <v>0.04</v>
      </c>
      <c r="N14089">
        <v>66</v>
      </c>
      <c r="O14089">
        <v>29</v>
      </c>
      <c r="P14089">
        <v>8.4</v>
      </c>
      <c r="Q14089">
        <v>9</v>
      </c>
      <c r="R14089" t="s">
        <v>6850</v>
      </c>
      <c r="S14089" t="s">
        <v>53</v>
      </c>
    </row>
    <row r="14090" spans="1:19" x14ac:dyDescent="0.2">
      <c r="A14090" t="s">
        <v>11489</v>
      </c>
      <c r="B14090" t="s">
        <v>32</v>
      </c>
      <c r="C14090">
        <v>2004</v>
      </c>
      <c r="D14090" s="1" t="d">
        <v>2002-04-26</v>
      </c>
      <c r="E14090" s="1" t="str">
        <f t="shared" si="440"/>
        <v>2002</v>
      </c>
      <c r="F14090" s="1" t="str">
        <f t="shared" si="441"/>
        <v>Apr</v>
      </c>
      <c r="G14090" t="s">
        <v>34</v>
      </c>
      <c r="H14090" t="s">
        <v>933</v>
      </c>
      <c r="I14090">
        <v>0</v>
      </c>
      <c r="J14090">
        <v>0</v>
      </c>
      <c r="K14090">
        <v>0.04</v>
      </c>
      <c r="L14090">
        <v>0</v>
      </c>
      <c r="M14090">
        <v>0.04</v>
      </c>
    </row>
    <row r="14091" spans="1:19" x14ac:dyDescent="0.2">
      <c r="A14091" t="s">
        <v>11490</v>
      </c>
      <c r="B14091" t="s">
        <v>55</v>
      </c>
      <c r="C14091">
        <v>2007</v>
      </c>
      <c r="D14091" s="1" t="d">
        <v>2013-01-02</v>
      </c>
      <c r="E14091" s="1" t="str">
        <f t="shared" si="440"/>
        <v>2013</v>
      </c>
      <c r="F14091" s="1" t="str">
        <f t="shared" si="441"/>
        <v>Jan</v>
      </c>
      <c r="G14091" t="s">
        <v>272</v>
      </c>
      <c r="H14091" t="s">
        <v>1201</v>
      </c>
      <c r="I14091">
        <v>0</v>
      </c>
      <c r="J14091">
        <v>0</v>
      </c>
      <c r="K14091">
        <v>0.04</v>
      </c>
      <c r="L14091">
        <v>0</v>
      </c>
      <c r="M14091">
        <v>0.04</v>
      </c>
    </row>
    <row r="14092" spans="1:19" x14ac:dyDescent="0.2">
      <c r="A14092" t="s">
        <v>6801</v>
      </c>
      <c r="B14092" t="s">
        <v>171</v>
      </c>
      <c r="C14092">
        <v>2016</v>
      </c>
      <c r="D14092" s="1" t="d">
        <v>1996-05-24</v>
      </c>
      <c r="E14092" s="1" t="str">
        <f t="shared" si="440"/>
        <v>1996</v>
      </c>
      <c r="F14092" s="1" t="str">
        <f t="shared" si="441"/>
        <v>May</v>
      </c>
      <c r="G14092" t="s">
        <v>34</v>
      </c>
      <c r="H14092" t="s">
        <v>111</v>
      </c>
      <c r="I14092">
        <v>0.03</v>
      </c>
      <c r="J14092">
        <v>0</v>
      </c>
      <c r="K14092">
        <v>0</v>
      </c>
      <c r="L14092">
        <v>0</v>
      </c>
      <c r="M14092">
        <v>0.04</v>
      </c>
      <c r="N14092">
        <v>75</v>
      </c>
      <c r="O14092">
        <v>5</v>
      </c>
      <c r="P14092">
        <v>8</v>
      </c>
      <c r="Q14092">
        <v>6</v>
      </c>
      <c r="R14092" t="s">
        <v>178</v>
      </c>
      <c r="S14092" t="s">
        <v>112</v>
      </c>
    </row>
    <row r="14093" spans="1:19" x14ac:dyDescent="0.2">
      <c r="A14093" t="s">
        <v>6801</v>
      </c>
      <c r="B14093" t="s">
        <v>44</v>
      </c>
      <c r="C14093">
        <v>2016</v>
      </c>
      <c r="D14093" s="1" t="d">
        <v>2021-05-03</v>
      </c>
      <c r="E14093" s="1" t="str">
        <f t="shared" si="440"/>
        <v>2021</v>
      </c>
      <c r="F14093" s="1" t="str">
        <f t="shared" si="441"/>
        <v>May</v>
      </c>
      <c r="G14093" t="s">
        <v>34</v>
      </c>
      <c r="H14093" t="s">
        <v>111</v>
      </c>
      <c r="I14093">
        <v>0.02</v>
      </c>
      <c r="J14093">
        <v>0.02</v>
      </c>
      <c r="K14093">
        <v>0</v>
      </c>
      <c r="L14093">
        <v>0</v>
      </c>
      <c r="M14093">
        <v>0.04</v>
      </c>
      <c r="P14093" t="s">
        <v>203</v>
      </c>
      <c r="R14093" t="s">
        <v>178</v>
      </c>
      <c r="S14093" t="s">
        <v>112</v>
      </c>
    </row>
    <row r="14094" spans="1:19" x14ac:dyDescent="0.2">
      <c r="A14094" t="s">
        <v>11491</v>
      </c>
      <c r="B14094" t="s">
        <v>1015</v>
      </c>
      <c r="C14094">
        <v>2015</v>
      </c>
      <c r="D14094" s="1" t="d">
        <v>1996-09-05</v>
      </c>
      <c r="E14094" s="1" t="str">
        <f t="shared" si="440"/>
        <v>1996</v>
      </c>
      <c r="F14094" s="1" t="str">
        <f t="shared" si="441"/>
        <v>Sep</v>
      </c>
      <c r="G14094" t="s">
        <v>28</v>
      </c>
      <c r="H14094" t="s">
        <v>2780</v>
      </c>
      <c r="I14094">
        <v>0.02</v>
      </c>
      <c r="J14094">
        <v>0</v>
      </c>
      <c r="K14094">
        <v>0</v>
      </c>
      <c r="L14094">
        <v>0.01</v>
      </c>
      <c r="M14094">
        <v>0.04</v>
      </c>
      <c r="N14094">
        <v>71</v>
      </c>
      <c r="O14094">
        <v>24</v>
      </c>
      <c r="P14094">
        <v>8</v>
      </c>
      <c r="Q14094">
        <v>30</v>
      </c>
      <c r="R14094" t="s">
        <v>7077</v>
      </c>
      <c r="S14094" t="s">
        <v>88</v>
      </c>
    </row>
    <row r="14095" spans="1:19" x14ac:dyDescent="0.2">
      <c r="A14095" t="s">
        <v>11492</v>
      </c>
      <c r="B14095" t="s">
        <v>32</v>
      </c>
      <c r="C14095">
        <v>2010</v>
      </c>
      <c r="D14095" s="1" t="d">
        <v>2004-09-07</v>
      </c>
      <c r="E14095" s="1" t="str">
        <f t="shared" si="440"/>
        <v>2004</v>
      </c>
      <c r="F14095" s="1" t="str">
        <f t="shared" si="441"/>
        <v>Sep</v>
      </c>
      <c r="G14095" t="s">
        <v>39</v>
      </c>
      <c r="H14095" t="s">
        <v>1091</v>
      </c>
      <c r="I14095">
        <v>0.03</v>
      </c>
      <c r="J14095">
        <v>0</v>
      </c>
      <c r="K14095">
        <v>0</v>
      </c>
      <c r="L14095">
        <v>0</v>
      </c>
      <c r="M14095">
        <v>0.04</v>
      </c>
      <c r="P14095" t="s">
        <v>203</v>
      </c>
      <c r="R14095" t="s">
        <v>1642</v>
      </c>
      <c r="S14095" t="s">
        <v>20</v>
      </c>
    </row>
    <row r="14096" spans="1:19" x14ac:dyDescent="0.2">
      <c r="A14096" t="s">
        <v>11493</v>
      </c>
      <c r="B14096" t="s">
        <v>44</v>
      </c>
      <c r="C14096">
        <v>2010</v>
      </c>
      <c r="D14096" s="1" t="d">
        <v>1995-02-07</v>
      </c>
      <c r="E14096" s="1" t="str">
        <f t="shared" si="440"/>
        <v>1995</v>
      </c>
      <c r="F14096" s="1" t="str">
        <f t="shared" si="441"/>
        <v>Feb</v>
      </c>
      <c r="G14096" t="s">
        <v>37</v>
      </c>
      <c r="H14096" t="s">
        <v>5356</v>
      </c>
      <c r="I14096">
        <v>0</v>
      </c>
      <c r="J14096">
        <v>0</v>
      </c>
      <c r="K14096">
        <v>0.04</v>
      </c>
      <c r="L14096">
        <v>0</v>
      </c>
      <c r="M14096">
        <v>0.04</v>
      </c>
    </row>
    <row r="14097" spans="1:19" x14ac:dyDescent="0.2">
      <c r="A14097" t="s">
        <v>11494</v>
      </c>
      <c r="B14097" t="s">
        <v>64</v>
      </c>
      <c r="C14097">
        <v>2001</v>
      </c>
      <c r="D14097" s="1" t="d">
        <v>2019-02-28</v>
      </c>
      <c r="E14097" s="1" t="str">
        <f t="shared" si="440"/>
        <v>2019</v>
      </c>
      <c r="F14097" s="1" t="str">
        <f t="shared" si="441"/>
        <v>Feb</v>
      </c>
      <c r="G14097" t="s">
        <v>50</v>
      </c>
      <c r="H14097" t="s">
        <v>3932</v>
      </c>
      <c r="I14097">
        <v>0.03</v>
      </c>
      <c r="J14097">
        <v>0.01</v>
      </c>
      <c r="K14097">
        <v>0</v>
      </c>
      <c r="L14097">
        <v>0</v>
      </c>
      <c r="M14097">
        <v>0.04</v>
      </c>
    </row>
    <row r="14098" spans="1:19" x14ac:dyDescent="0.2">
      <c r="A14098" t="s">
        <v>9776</v>
      </c>
      <c r="B14098" t="s">
        <v>79</v>
      </c>
      <c r="C14098">
        <v>2013</v>
      </c>
      <c r="D14098" s="1" t="d">
        <v>2006-03-03</v>
      </c>
      <c r="E14098" s="1" t="str">
        <f t="shared" si="440"/>
        <v>2006</v>
      </c>
      <c r="F14098" s="1" t="str">
        <f t="shared" si="441"/>
        <v>Mar</v>
      </c>
      <c r="G14098" t="s">
        <v>34</v>
      </c>
      <c r="H14098" t="s">
        <v>1207</v>
      </c>
      <c r="I14098">
        <v>0.01</v>
      </c>
      <c r="J14098">
        <v>0.02</v>
      </c>
      <c r="K14098">
        <v>0</v>
      </c>
      <c r="L14098">
        <v>0</v>
      </c>
      <c r="M14098">
        <v>0.04</v>
      </c>
    </row>
    <row r="14099" spans="1:19" x14ac:dyDescent="0.2">
      <c r="A14099" t="s">
        <v>11495</v>
      </c>
      <c r="B14099" t="s">
        <v>148</v>
      </c>
      <c r="C14099">
        <v>2008</v>
      </c>
      <c r="D14099" s="1" t="d">
        <v>1993-12-08</v>
      </c>
      <c r="E14099" s="1" t="str">
        <f t="shared" si="440"/>
        <v>1993</v>
      </c>
      <c r="F14099" s="1" t="str">
        <f t="shared" si="441"/>
        <v>Dec</v>
      </c>
      <c r="G14099" t="s">
        <v>30</v>
      </c>
      <c r="H14099" t="s">
        <v>11496</v>
      </c>
      <c r="I14099">
        <v>0</v>
      </c>
      <c r="J14099">
        <v>0.03</v>
      </c>
      <c r="K14099">
        <v>0</v>
      </c>
      <c r="L14099">
        <v>0.01</v>
      </c>
      <c r="M14099">
        <v>0.04</v>
      </c>
      <c r="N14099">
        <v>90</v>
      </c>
      <c r="O14099">
        <v>26</v>
      </c>
      <c r="P14099">
        <v>8.5</v>
      </c>
      <c r="Q14099">
        <v>607</v>
      </c>
      <c r="R14099" t="s">
        <v>11496</v>
      </c>
      <c r="S14099" t="s">
        <v>20</v>
      </c>
    </row>
    <row r="14100" spans="1:19" x14ac:dyDescent="0.2">
      <c r="A14100" t="s">
        <v>11497</v>
      </c>
      <c r="B14100" t="s">
        <v>159</v>
      </c>
      <c r="C14100">
        <v>2009</v>
      </c>
      <c r="D14100" s="1" t="d">
        <v>2010-02-05</v>
      </c>
      <c r="E14100" s="1" t="str">
        <f t="shared" si="440"/>
        <v>2010</v>
      </c>
      <c r="F14100" s="1" t="str">
        <f t="shared" si="441"/>
        <v>Feb</v>
      </c>
      <c r="G14100" t="s">
        <v>28</v>
      </c>
      <c r="H14100" t="s">
        <v>933</v>
      </c>
      <c r="I14100">
        <v>0</v>
      </c>
      <c r="J14100">
        <v>0</v>
      </c>
      <c r="K14100">
        <v>0.04</v>
      </c>
      <c r="L14100">
        <v>0</v>
      </c>
      <c r="M14100">
        <v>0.04</v>
      </c>
    </row>
    <row r="14101" spans="1:19" x14ac:dyDescent="0.2">
      <c r="A14101" t="s">
        <v>3988</v>
      </c>
      <c r="B14101" t="s">
        <v>44</v>
      </c>
      <c r="C14101">
        <v>2016</v>
      </c>
      <c r="D14101" s="1" t="d">
        <v>2009-12-19</v>
      </c>
      <c r="E14101" s="1" t="str">
        <f t="shared" si="440"/>
        <v>2009</v>
      </c>
      <c r="F14101" s="1" t="str">
        <f t="shared" si="441"/>
        <v>Dec</v>
      </c>
      <c r="G14101" t="s">
        <v>18</v>
      </c>
      <c r="H14101" t="s">
        <v>234</v>
      </c>
      <c r="I14101">
        <v>0.01</v>
      </c>
      <c r="J14101">
        <v>0.02</v>
      </c>
      <c r="K14101">
        <v>0</v>
      </c>
      <c r="L14101">
        <v>0</v>
      </c>
      <c r="M14101">
        <v>0.04</v>
      </c>
      <c r="P14101">
        <v>6.5</v>
      </c>
      <c r="Q14101">
        <v>17</v>
      </c>
      <c r="R14101" t="s">
        <v>357</v>
      </c>
      <c r="S14101" t="s">
        <v>20</v>
      </c>
    </row>
    <row r="14102" spans="1:19" x14ac:dyDescent="0.2">
      <c r="A14102" t="s">
        <v>11498</v>
      </c>
      <c r="B14102" t="s">
        <v>148</v>
      </c>
      <c r="C14102">
        <v>2009</v>
      </c>
      <c r="D14102" s="1" t="d">
        <v>1999-05-07</v>
      </c>
      <c r="E14102" s="1" t="str">
        <f t="shared" si="440"/>
        <v>1999</v>
      </c>
      <c r="F14102" s="1" t="str">
        <f t="shared" si="441"/>
        <v>May</v>
      </c>
      <c r="G14102" t="s">
        <v>272</v>
      </c>
      <c r="H14102" t="s">
        <v>111</v>
      </c>
      <c r="I14102">
        <v>0</v>
      </c>
      <c r="J14102">
        <v>0.03</v>
      </c>
      <c r="K14102">
        <v>0</v>
      </c>
      <c r="L14102">
        <v>0.01</v>
      </c>
      <c r="M14102">
        <v>0.04</v>
      </c>
      <c r="P14102" t="s">
        <v>203</v>
      </c>
      <c r="R14102" t="s">
        <v>441</v>
      </c>
      <c r="S14102" t="s">
        <v>88</v>
      </c>
    </row>
    <row r="14103" spans="1:19" x14ac:dyDescent="0.2">
      <c r="A14103" t="s">
        <v>11499</v>
      </c>
      <c r="B14103" t="s">
        <v>104</v>
      </c>
      <c r="C14103">
        <v>1999</v>
      </c>
      <c r="D14103" s="1" t="d">
        <v>2018-09-13</v>
      </c>
      <c r="E14103" s="1" t="str">
        <f t="shared" si="440"/>
        <v>2018</v>
      </c>
      <c r="F14103" s="1" t="str">
        <f t="shared" si="441"/>
        <v>Sep</v>
      </c>
      <c r="G14103" t="s">
        <v>28</v>
      </c>
      <c r="H14103" t="s">
        <v>933</v>
      </c>
      <c r="I14103">
        <v>0.02</v>
      </c>
      <c r="J14103">
        <v>0.01</v>
      </c>
      <c r="K14103">
        <v>0</v>
      </c>
      <c r="L14103">
        <v>0</v>
      </c>
      <c r="M14103">
        <v>0.04</v>
      </c>
    </row>
    <row r="14104" spans="1:19" x14ac:dyDescent="0.2">
      <c r="A14104" t="s">
        <v>11500</v>
      </c>
      <c r="B14104" t="s">
        <v>32</v>
      </c>
      <c r="C14104">
        <v>2009</v>
      </c>
      <c r="D14104" s="1" t="d">
        <v>1990-07-22</v>
      </c>
      <c r="E14104" s="1" t="str">
        <f t="shared" si="440"/>
        <v>1990</v>
      </c>
      <c r="F14104" s="1" t="str">
        <f t="shared" si="441"/>
        <v>Jul</v>
      </c>
      <c r="G14104" t="s">
        <v>34</v>
      </c>
      <c r="H14104" t="s">
        <v>663</v>
      </c>
      <c r="I14104">
        <v>0.03</v>
      </c>
      <c r="J14104">
        <v>0</v>
      </c>
      <c r="K14104">
        <v>0</v>
      </c>
      <c r="L14104">
        <v>0</v>
      </c>
      <c r="M14104">
        <v>0.04</v>
      </c>
      <c r="P14104" t="s">
        <v>203</v>
      </c>
      <c r="R14104" t="s">
        <v>7636</v>
      </c>
      <c r="S14104" t="s">
        <v>20</v>
      </c>
    </row>
    <row r="14105" spans="1:19" x14ac:dyDescent="0.2">
      <c r="A14105" t="s">
        <v>11501</v>
      </c>
      <c r="B14105" t="s">
        <v>75</v>
      </c>
      <c r="C14105">
        <v>2016</v>
      </c>
      <c r="D14105" s="1" t="d">
        <v>2021-07-29</v>
      </c>
      <c r="E14105" s="1" t="str">
        <f t="shared" si="440"/>
        <v>2021</v>
      </c>
      <c r="F14105" s="1" t="str">
        <f t="shared" si="441"/>
        <v>Jul</v>
      </c>
      <c r="G14105" t="s">
        <v>50</v>
      </c>
      <c r="H14105" t="s">
        <v>11502</v>
      </c>
      <c r="I14105">
        <v>0.01</v>
      </c>
      <c r="J14105">
        <v>0.02</v>
      </c>
      <c r="K14105">
        <v>0</v>
      </c>
      <c r="L14105">
        <v>0.01</v>
      </c>
      <c r="M14105">
        <v>0.04</v>
      </c>
    </row>
    <row r="14106" spans="1:19" x14ac:dyDescent="0.2">
      <c r="A14106" t="s">
        <v>11503</v>
      </c>
      <c r="B14106" t="s">
        <v>79</v>
      </c>
      <c r="C14106">
        <v>2015</v>
      </c>
      <c r="D14106" s="1" t="d">
        <v>1991-10-05</v>
      </c>
      <c r="E14106" s="1" t="str">
        <f t="shared" si="440"/>
        <v>1991</v>
      </c>
      <c r="F14106" s="1" t="str">
        <f t="shared" si="441"/>
        <v>Oct</v>
      </c>
      <c r="G14106" t="s">
        <v>34</v>
      </c>
      <c r="H14106" t="s">
        <v>6553</v>
      </c>
      <c r="I14106">
        <v>0</v>
      </c>
      <c r="J14106">
        <v>0</v>
      </c>
      <c r="K14106">
        <v>0.04</v>
      </c>
      <c r="L14106">
        <v>0</v>
      </c>
      <c r="M14106">
        <v>0.04</v>
      </c>
    </row>
    <row r="14107" spans="1:19" x14ac:dyDescent="0.2">
      <c r="A14107" t="s">
        <v>11504</v>
      </c>
      <c r="B14107" t="s">
        <v>148</v>
      </c>
      <c r="C14107">
        <v>2009</v>
      </c>
      <c r="D14107" s="1" t="d">
        <v>2011-09-21</v>
      </c>
      <c r="E14107" s="1" t="str">
        <f t="shared" si="440"/>
        <v>2011</v>
      </c>
      <c r="F14107" s="1" t="str">
        <f t="shared" si="441"/>
        <v>Sep</v>
      </c>
      <c r="G14107" t="s">
        <v>101</v>
      </c>
      <c r="H14107" t="s">
        <v>825</v>
      </c>
      <c r="I14107">
        <v>0</v>
      </c>
      <c r="J14107">
        <v>0.03</v>
      </c>
      <c r="K14107">
        <v>0</v>
      </c>
      <c r="L14107">
        <v>0</v>
      </c>
      <c r="M14107">
        <v>0.04</v>
      </c>
      <c r="N14107">
        <v>64</v>
      </c>
      <c r="O14107">
        <v>14</v>
      </c>
      <c r="P14107">
        <v>7.1</v>
      </c>
      <c r="Q14107">
        <v>17</v>
      </c>
      <c r="R14107" t="s">
        <v>11505</v>
      </c>
      <c r="S14107" t="s">
        <v>88</v>
      </c>
    </row>
    <row r="14108" spans="1:19" x14ac:dyDescent="0.2">
      <c r="A14108" t="s">
        <v>11506</v>
      </c>
      <c r="B14108" t="s">
        <v>159</v>
      </c>
      <c r="C14108" t="s">
        <v>286</v>
      </c>
      <c r="D14108" s="1" t="d">
        <v>2013-09-28</v>
      </c>
      <c r="E14108" s="1" t="str">
        <f t="shared" si="440"/>
        <v>2013</v>
      </c>
      <c r="F14108" s="1" t="str">
        <f t="shared" si="441"/>
        <v>Sep</v>
      </c>
      <c r="G14108" t="s">
        <v>28</v>
      </c>
      <c r="H14108" t="s">
        <v>1511</v>
      </c>
      <c r="I14108">
        <v>0</v>
      </c>
      <c r="J14108">
        <v>0</v>
      </c>
      <c r="K14108">
        <v>0.04</v>
      </c>
      <c r="L14108">
        <v>0</v>
      </c>
      <c r="M14108">
        <v>0.04</v>
      </c>
    </row>
    <row r="14109" spans="1:19" x14ac:dyDescent="0.2">
      <c r="A14109" t="s">
        <v>11507</v>
      </c>
      <c r="B14109" t="s">
        <v>17</v>
      </c>
      <c r="C14109">
        <v>2009</v>
      </c>
      <c r="D14109" s="1" t="d">
        <v>2011-11-22</v>
      </c>
      <c r="E14109" s="1" t="str">
        <f t="shared" si="440"/>
        <v>2011</v>
      </c>
      <c r="F14109" s="1" t="str">
        <f t="shared" si="441"/>
        <v>Nov</v>
      </c>
      <c r="G14109" t="s">
        <v>34</v>
      </c>
      <c r="H14109" t="s">
        <v>111</v>
      </c>
      <c r="I14109">
        <v>0.03</v>
      </c>
      <c r="J14109">
        <v>0</v>
      </c>
      <c r="K14109">
        <v>0</v>
      </c>
      <c r="L14109">
        <v>0</v>
      </c>
      <c r="M14109">
        <v>0.04</v>
      </c>
      <c r="P14109" t="s">
        <v>203</v>
      </c>
      <c r="R14109" t="s">
        <v>670</v>
      </c>
      <c r="S14109" t="s">
        <v>20</v>
      </c>
    </row>
    <row r="14110" spans="1:19" x14ac:dyDescent="0.2">
      <c r="A14110" t="s">
        <v>11508</v>
      </c>
      <c r="B14110" t="s">
        <v>159</v>
      </c>
      <c r="C14110">
        <v>2006</v>
      </c>
      <c r="D14110" s="1" t="d">
        <v>2000-01-27</v>
      </c>
      <c r="E14110" s="1" t="str">
        <f t="shared" si="440"/>
        <v>2000</v>
      </c>
      <c r="F14110" s="1" t="str">
        <f t="shared" si="441"/>
        <v>Jan</v>
      </c>
      <c r="G14110" t="s">
        <v>28</v>
      </c>
      <c r="H14110" t="s">
        <v>68</v>
      </c>
      <c r="I14110">
        <v>0</v>
      </c>
      <c r="J14110">
        <v>0</v>
      </c>
      <c r="K14110">
        <v>0.04</v>
      </c>
      <c r="L14110">
        <v>0</v>
      </c>
      <c r="M14110">
        <v>0.04</v>
      </c>
      <c r="N14110">
        <v>66</v>
      </c>
      <c r="O14110">
        <v>25</v>
      </c>
      <c r="P14110">
        <v>6.8</v>
      </c>
      <c r="Q14110">
        <v>6</v>
      </c>
      <c r="R14110" t="s">
        <v>11509</v>
      </c>
      <c r="S14110" t="s">
        <v>88</v>
      </c>
    </row>
    <row r="14111" spans="1:19" x14ac:dyDescent="0.2">
      <c r="A14111" t="s">
        <v>11510</v>
      </c>
      <c r="B14111" t="s">
        <v>148</v>
      </c>
      <c r="C14111">
        <v>2003</v>
      </c>
      <c r="D14111" s="1" t="d">
        <v>2006-12-30</v>
      </c>
      <c r="E14111" s="1" t="str">
        <f t="shared" si="440"/>
        <v>2006</v>
      </c>
      <c r="F14111" s="1" t="str">
        <f t="shared" si="441"/>
        <v>Dec</v>
      </c>
      <c r="G14111" t="s">
        <v>272</v>
      </c>
      <c r="H14111" t="s">
        <v>4988</v>
      </c>
      <c r="I14111">
        <v>0</v>
      </c>
      <c r="J14111">
        <v>0.03</v>
      </c>
      <c r="K14111">
        <v>0</v>
      </c>
      <c r="L14111">
        <v>0</v>
      </c>
      <c r="M14111">
        <v>0.04</v>
      </c>
      <c r="N14111">
        <v>80</v>
      </c>
      <c r="O14111">
        <v>19</v>
      </c>
      <c r="P14111">
        <v>7.7</v>
      </c>
      <c r="Q14111">
        <v>57</v>
      </c>
      <c r="R14111" t="s">
        <v>8549</v>
      </c>
      <c r="S14111" t="s">
        <v>20</v>
      </c>
    </row>
    <row r="14112" spans="1:19" x14ac:dyDescent="0.2">
      <c r="A14112" t="s">
        <v>11511</v>
      </c>
      <c r="B14112" t="s">
        <v>32</v>
      </c>
      <c r="C14112">
        <v>2009</v>
      </c>
      <c r="D14112" s="1" t="d">
        <v>1997-02-13</v>
      </c>
      <c r="E14112" s="1" t="str">
        <f t="shared" si="440"/>
        <v>1997</v>
      </c>
      <c r="F14112" s="1" t="str">
        <f t="shared" si="441"/>
        <v>Feb</v>
      </c>
      <c r="G14112" t="s">
        <v>50</v>
      </c>
      <c r="H14112" t="s">
        <v>242</v>
      </c>
      <c r="I14112">
        <v>0</v>
      </c>
      <c r="J14112">
        <v>0</v>
      </c>
      <c r="K14112">
        <v>0.04</v>
      </c>
      <c r="L14112">
        <v>0</v>
      </c>
      <c r="M14112">
        <v>0.04</v>
      </c>
    </row>
    <row r="14113" spans="1:19" x14ac:dyDescent="0.2">
      <c r="A14113" t="s">
        <v>7188</v>
      </c>
      <c r="B14113" t="s">
        <v>32</v>
      </c>
      <c r="C14113">
        <v>2007</v>
      </c>
      <c r="D14113" s="1" t="d">
        <v>2015-01-23</v>
      </c>
      <c r="E14113" s="1" t="str">
        <f t="shared" si="440"/>
        <v>2015</v>
      </c>
      <c r="F14113" s="1" t="str">
        <f t="shared" si="441"/>
        <v>Jan</v>
      </c>
      <c r="G14113" t="s">
        <v>39</v>
      </c>
      <c r="H14113" t="s">
        <v>283</v>
      </c>
      <c r="I14113">
        <v>0.03</v>
      </c>
      <c r="J14113">
        <v>0</v>
      </c>
      <c r="K14113">
        <v>0</v>
      </c>
      <c r="L14113">
        <v>0</v>
      </c>
      <c r="M14113">
        <v>0.04</v>
      </c>
      <c r="N14113">
        <v>53</v>
      </c>
      <c r="O14113">
        <v>6</v>
      </c>
      <c r="P14113" t="s">
        <v>203</v>
      </c>
      <c r="R14113" t="s">
        <v>4280</v>
      </c>
      <c r="S14113" t="s">
        <v>20</v>
      </c>
    </row>
    <row r="14114" spans="1:19" x14ac:dyDescent="0.2">
      <c r="A14114" t="s">
        <v>11512</v>
      </c>
      <c r="B14114" t="s">
        <v>32</v>
      </c>
      <c r="C14114">
        <v>2010</v>
      </c>
      <c r="D14114" s="1" t="d">
        <v>2008-08-14</v>
      </c>
      <c r="E14114" s="1" t="str">
        <f t="shared" si="440"/>
        <v>2008</v>
      </c>
      <c r="F14114" s="1" t="str">
        <f t="shared" si="441"/>
        <v>Aug</v>
      </c>
      <c r="G14114" t="s">
        <v>28</v>
      </c>
      <c r="H14114" t="s">
        <v>992</v>
      </c>
      <c r="I14114">
        <v>0</v>
      </c>
      <c r="J14114">
        <v>0</v>
      </c>
      <c r="K14114">
        <v>0.04</v>
      </c>
      <c r="L14114">
        <v>0</v>
      </c>
      <c r="M14114">
        <v>0.04</v>
      </c>
    </row>
    <row r="14115" spans="1:19" x14ac:dyDescent="0.2">
      <c r="A14115" t="s">
        <v>11513</v>
      </c>
      <c r="B14115" t="s">
        <v>1015</v>
      </c>
      <c r="C14115">
        <v>2016</v>
      </c>
      <c r="D14115" s="1" t="d">
        <v>2000-03-08</v>
      </c>
      <c r="E14115" s="1" t="str">
        <f t="shared" si="440"/>
        <v>2000</v>
      </c>
      <c r="F14115" s="1" t="str">
        <f t="shared" si="441"/>
        <v>Mar</v>
      </c>
      <c r="G14115" t="s">
        <v>50</v>
      </c>
      <c r="H14115" t="s">
        <v>372</v>
      </c>
      <c r="I14115">
        <v>0</v>
      </c>
      <c r="J14115">
        <v>0</v>
      </c>
      <c r="K14115">
        <v>0.04</v>
      </c>
      <c r="L14115">
        <v>0</v>
      </c>
      <c r="M14115">
        <v>0.04</v>
      </c>
    </row>
    <row r="14116" spans="1:19" x14ac:dyDescent="0.2">
      <c r="A14116" t="s">
        <v>10208</v>
      </c>
      <c r="B14116" t="s">
        <v>17</v>
      </c>
      <c r="C14116">
        <v>2009</v>
      </c>
      <c r="D14116" s="1" t="d">
        <v>2021-07-07</v>
      </c>
      <c r="E14116" s="1" t="str">
        <f t="shared" si="440"/>
        <v>2021</v>
      </c>
      <c r="F14116" s="1" t="str">
        <f t="shared" si="441"/>
        <v>Jul</v>
      </c>
      <c r="G14116" t="s">
        <v>30</v>
      </c>
      <c r="H14116" t="s">
        <v>7063</v>
      </c>
      <c r="I14116">
        <v>0.02</v>
      </c>
      <c r="J14116">
        <v>0.01</v>
      </c>
      <c r="K14116">
        <v>0</v>
      </c>
      <c r="L14116">
        <v>0</v>
      </c>
      <c r="M14116">
        <v>0.04</v>
      </c>
      <c r="P14116" t="s">
        <v>203</v>
      </c>
      <c r="R14116" t="s">
        <v>10209</v>
      </c>
      <c r="S14116" t="s">
        <v>112</v>
      </c>
    </row>
    <row r="14117" spans="1:19" x14ac:dyDescent="0.2">
      <c r="A14117" t="s">
        <v>8105</v>
      </c>
      <c r="B14117" t="s">
        <v>64</v>
      </c>
      <c r="C14117">
        <v>2006</v>
      </c>
      <c r="D14117" s="1" t="d">
        <v>2009-01-16</v>
      </c>
      <c r="E14117" s="1" t="str">
        <f t="shared" si="440"/>
        <v>2009</v>
      </c>
      <c r="F14117" s="1" t="str">
        <f t="shared" si="441"/>
        <v>Jan</v>
      </c>
      <c r="G14117" t="s">
        <v>1</v>
      </c>
      <c r="H14117" t="s">
        <v>776</v>
      </c>
      <c r="I14117">
        <v>0.03</v>
      </c>
      <c r="J14117">
        <v>0.01</v>
      </c>
      <c r="K14117">
        <v>0</v>
      </c>
      <c r="L14117">
        <v>0</v>
      </c>
      <c r="M14117">
        <v>0.04</v>
      </c>
      <c r="P14117" t="s">
        <v>203</v>
      </c>
      <c r="R14117" t="s">
        <v>1241</v>
      </c>
      <c r="S14117" t="s">
        <v>20</v>
      </c>
    </row>
    <row r="14118" spans="1:19" x14ac:dyDescent="0.2">
      <c r="A14118" t="s">
        <v>11514</v>
      </c>
      <c r="B14118" t="s">
        <v>159</v>
      </c>
      <c r="C14118">
        <v>2010</v>
      </c>
      <c r="D14118" s="1" t="d">
        <v>1995-11-26</v>
      </c>
      <c r="E14118" s="1" t="str">
        <f t="shared" si="440"/>
        <v>1995</v>
      </c>
      <c r="F14118" s="1" t="str">
        <f t="shared" si="441"/>
        <v>Nov</v>
      </c>
      <c r="G14118" t="s">
        <v>101</v>
      </c>
      <c r="H14118" t="s">
        <v>10836</v>
      </c>
      <c r="I14118">
        <v>0</v>
      </c>
      <c r="J14118">
        <v>0</v>
      </c>
      <c r="K14118">
        <v>0.04</v>
      </c>
      <c r="L14118">
        <v>0</v>
      </c>
      <c r="M14118">
        <v>0.04</v>
      </c>
    </row>
    <row r="14119" spans="1:19" x14ac:dyDescent="0.2">
      <c r="A14119" t="s">
        <v>11515</v>
      </c>
      <c r="B14119" t="s">
        <v>64</v>
      </c>
      <c r="C14119">
        <v>2003</v>
      </c>
      <c r="D14119" s="1" t="d">
        <v>1999-07-20</v>
      </c>
      <c r="E14119" s="1" t="str">
        <f t="shared" si="440"/>
        <v>1999</v>
      </c>
      <c r="F14119" s="1" t="str">
        <f t="shared" si="441"/>
        <v>Jul</v>
      </c>
      <c r="G14119" t="s">
        <v>34</v>
      </c>
      <c r="H14119" t="s">
        <v>484</v>
      </c>
      <c r="I14119">
        <v>0.03</v>
      </c>
      <c r="J14119">
        <v>0.01</v>
      </c>
      <c r="K14119">
        <v>0</v>
      </c>
      <c r="L14119">
        <v>0</v>
      </c>
      <c r="M14119">
        <v>0.04</v>
      </c>
      <c r="N14119">
        <v>70</v>
      </c>
      <c r="O14119">
        <v>12</v>
      </c>
      <c r="P14119" t="s">
        <v>203</v>
      </c>
      <c r="R14119" t="s">
        <v>6111</v>
      </c>
      <c r="S14119" t="s">
        <v>20</v>
      </c>
    </row>
    <row r="14120" spans="1:19" x14ac:dyDescent="0.2">
      <c r="A14120" t="s">
        <v>11516</v>
      </c>
      <c r="B14120" t="s">
        <v>32</v>
      </c>
      <c r="C14120">
        <v>2005</v>
      </c>
      <c r="D14120" s="1" t="d">
        <v>2000-09-22</v>
      </c>
      <c r="E14120" s="1" t="str">
        <f t="shared" si="440"/>
        <v>2000</v>
      </c>
      <c r="F14120" s="1" t="str">
        <f t="shared" si="441"/>
        <v>Sep</v>
      </c>
      <c r="G14120" t="s">
        <v>28</v>
      </c>
      <c r="H14120" t="s">
        <v>234</v>
      </c>
      <c r="I14120">
        <v>0.03</v>
      </c>
      <c r="J14120">
        <v>0</v>
      </c>
      <c r="K14120">
        <v>0</v>
      </c>
      <c r="L14120">
        <v>0</v>
      </c>
      <c r="M14120">
        <v>0.04</v>
      </c>
    </row>
    <row r="14121" spans="1:19" x14ac:dyDescent="0.2">
      <c r="A14121" t="s">
        <v>11517</v>
      </c>
      <c r="B14121" t="s">
        <v>32</v>
      </c>
      <c r="C14121">
        <v>2008</v>
      </c>
      <c r="D14121" s="1" t="d">
        <v>2013-09-01</v>
      </c>
      <c r="E14121" s="1" t="str">
        <f t="shared" si="440"/>
        <v>2013</v>
      </c>
      <c r="F14121" s="1" t="str">
        <f t="shared" si="441"/>
        <v>Sep</v>
      </c>
      <c r="G14121" t="s">
        <v>28</v>
      </c>
      <c r="H14121" t="s">
        <v>9767</v>
      </c>
      <c r="I14121">
        <v>0.04</v>
      </c>
      <c r="J14121">
        <v>0</v>
      </c>
      <c r="K14121">
        <v>0</v>
      </c>
      <c r="L14121">
        <v>0</v>
      </c>
      <c r="M14121">
        <v>0.04</v>
      </c>
    </row>
    <row r="14122" spans="1:19" x14ac:dyDescent="0.2">
      <c r="A14122" t="s">
        <v>11518</v>
      </c>
      <c r="B14122" t="s">
        <v>148</v>
      </c>
      <c r="C14122">
        <v>2008</v>
      </c>
      <c r="D14122" s="1" t="d">
        <v>2003-02-23</v>
      </c>
      <c r="E14122" s="1" t="str">
        <f t="shared" si="440"/>
        <v>2003</v>
      </c>
      <c r="F14122" s="1" t="str">
        <f t="shared" si="441"/>
        <v>Feb</v>
      </c>
      <c r="G14122" t="s">
        <v>37</v>
      </c>
      <c r="H14122" t="s">
        <v>825</v>
      </c>
      <c r="I14122">
        <v>0</v>
      </c>
      <c r="J14122">
        <v>0.03</v>
      </c>
      <c r="K14122">
        <v>0</v>
      </c>
      <c r="L14122">
        <v>0.01</v>
      </c>
      <c r="M14122">
        <v>0.04</v>
      </c>
      <c r="N14122">
        <v>75</v>
      </c>
      <c r="O14122">
        <v>47</v>
      </c>
      <c r="P14122">
        <v>7.7</v>
      </c>
      <c r="Q14122">
        <v>478</v>
      </c>
      <c r="R14122" t="s">
        <v>10285</v>
      </c>
      <c r="S14122" t="s">
        <v>53</v>
      </c>
    </row>
    <row r="14123" spans="1:19" x14ac:dyDescent="0.2">
      <c r="A14123" t="s">
        <v>11519</v>
      </c>
      <c r="B14123" t="s">
        <v>137</v>
      </c>
      <c r="C14123">
        <v>2003</v>
      </c>
      <c r="D14123" s="1" t="d">
        <v>1996-04-15</v>
      </c>
      <c r="E14123" s="1" t="str">
        <f t="shared" si="440"/>
        <v>1996</v>
      </c>
      <c r="F14123" s="1" t="str">
        <f t="shared" si="441"/>
        <v>Apr</v>
      </c>
      <c r="G14123" t="s">
        <v>28</v>
      </c>
      <c r="H14123" t="s">
        <v>484</v>
      </c>
      <c r="I14123">
        <v>0.03</v>
      </c>
      <c r="J14123">
        <v>0.01</v>
      </c>
      <c r="K14123">
        <v>0</v>
      </c>
      <c r="L14123">
        <v>0</v>
      </c>
      <c r="M14123">
        <v>0.04</v>
      </c>
    </row>
    <row r="14124" spans="1:19" x14ac:dyDescent="0.2">
      <c r="A14124" t="s">
        <v>11520</v>
      </c>
      <c r="B14124" t="s">
        <v>55</v>
      </c>
      <c r="C14124">
        <v>2007</v>
      </c>
      <c r="D14124" s="1" t="d">
        <v>2016-06-19</v>
      </c>
      <c r="E14124" s="1" t="str">
        <f t="shared" si="440"/>
        <v>2016</v>
      </c>
      <c r="F14124" s="1" t="str">
        <f t="shared" si="441"/>
        <v>Jun</v>
      </c>
      <c r="G14124" t="s">
        <v>24</v>
      </c>
      <c r="H14124" t="s">
        <v>484</v>
      </c>
      <c r="I14124">
        <v>0.02</v>
      </c>
      <c r="J14124">
        <v>0.01</v>
      </c>
      <c r="K14124">
        <v>0</v>
      </c>
      <c r="L14124">
        <v>0</v>
      </c>
      <c r="M14124">
        <v>0.04</v>
      </c>
    </row>
    <row r="14125" spans="1:19" x14ac:dyDescent="0.2">
      <c r="A14125" t="s">
        <v>11521</v>
      </c>
      <c r="B14125" t="s">
        <v>148</v>
      </c>
      <c r="C14125">
        <v>2010</v>
      </c>
      <c r="D14125" s="1" t="d">
        <v>2003-07-27</v>
      </c>
      <c r="E14125" s="1" t="str">
        <f t="shared" si="440"/>
        <v>2003</v>
      </c>
      <c r="F14125" s="1" t="str">
        <f t="shared" si="441"/>
        <v>Jul</v>
      </c>
      <c r="G14125" t="s">
        <v>272</v>
      </c>
      <c r="H14125" t="s">
        <v>4719</v>
      </c>
      <c r="I14125">
        <v>0</v>
      </c>
      <c r="J14125">
        <v>0.03</v>
      </c>
      <c r="K14125">
        <v>0</v>
      </c>
      <c r="L14125">
        <v>0.01</v>
      </c>
      <c r="M14125">
        <v>0.04</v>
      </c>
      <c r="P14125">
        <v>7.9</v>
      </c>
      <c r="Q14125">
        <v>19</v>
      </c>
      <c r="R14125" t="s">
        <v>11522</v>
      </c>
      <c r="S14125" t="s">
        <v>88</v>
      </c>
    </row>
    <row r="14126" spans="1:19" x14ac:dyDescent="0.2">
      <c r="A14126" t="s">
        <v>7049</v>
      </c>
      <c r="B14126" t="s">
        <v>32</v>
      </c>
      <c r="C14126">
        <v>2008</v>
      </c>
      <c r="D14126" s="1" t="d">
        <v>2014-04-07</v>
      </c>
      <c r="E14126" s="1" t="str">
        <f t="shared" si="440"/>
        <v>2014</v>
      </c>
      <c r="F14126" s="1" t="str">
        <f t="shared" si="441"/>
        <v>Apr</v>
      </c>
      <c r="G14126" t="s">
        <v>34</v>
      </c>
      <c r="H14126" t="s">
        <v>2269</v>
      </c>
      <c r="I14126">
        <v>0.03</v>
      </c>
      <c r="J14126">
        <v>0</v>
      </c>
      <c r="K14126">
        <v>0</v>
      </c>
      <c r="L14126">
        <v>0</v>
      </c>
      <c r="M14126">
        <v>0.04</v>
      </c>
      <c r="P14126" t="s">
        <v>203</v>
      </c>
      <c r="R14126" t="s">
        <v>2270</v>
      </c>
      <c r="S14126" t="s">
        <v>20</v>
      </c>
    </row>
    <row r="14127" spans="1:19" x14ac:dyDescent="0.2">
      <c r="A14127" t="s">
        <v>11523</v>
      </c>
      <c r="B14127" t="s">
        <v>55</v>
      </c>
      <c r="C14127">
        <v>2006</v>
      </c>
      <c r="D14127" s="1" t="d">
        <v>1995-10-01</v>
      </c>
      <c r="E14127" s="1" t="str">
        <f t="shared" si="440"/>
        <v>1995</v>
      </c>
      <c r="F14127" s="1" t="str">
        <f t="shared" si="441"/>
        <v>Oct</v>
      </c>
      <c r="G14127" t="s">
        <v>101</v>
      </c>
      <c r="H14127" t="s">
        <v>933</v>
      </c>
      <c r="I14127">
        <v>0</v>
      </c>
      <c r="J14127">
        <v>0</v>
      </c>
      <c r="K14127">
        <v>0.04</v>
      </c>
      <c r="L14127">
        <v>0</v>
      </c>
      <c r="M14127">
        <v>0.04</v>
      </c>
    </row>
    <row r="14128" spans="1:19" x14ac:dyDescent="0.2">
      <c r="A14128" t="s">
        <v>11524</v>
      </c>
      <c r="B14128" t="s">
        <v>137</v>
      </c>
      <c r="C14128">
        <v>2006</v>
      </c>
      <c r="D14128" s="1" t="d">
        <v>2007-06-05</v>
      </c>
      <c r="E14128" s="1" t="str">
        <f t="shared" si="440"/>
        <v>2007</v>
      </c>
      <c r="F14128" s="1" t="str">
        <f t="shared" si="441"/>
        <v>Jun</v>
      </c>
      <c r="G14128" t="s">
        <v>37</v>
      </c>
      <c r="H14128" t="s">
        <v>7818</v>
      </c>
      <c r="I14128">
        <v>0.03</v>
      </c>
      <c r="J14128">
        <v>0.01</v>
      </c>
      <c r="K14128">
        <v>0</v>
      </c>
      <c r="L14128">
        <v>0</v>
      </c>
      <c r="M14128">
        <v>0.04</v>
      </c>
      <c r="N14128">
        <v>68</v>
      </c>
      <c r="O14128">
        <v>33</v>
      </c>
      <c r="P14128">
        <v>7.4</v>
      </c>
      <c r="Q14128">
        <v>16</v>
      </c>
      <c r="R14128" t="s">
        <v>11525</v>
      </c>
      <c r="S14128" t="s">
        <v>53</v>
      </c>
    </row>
    <row r="14129" spans="1:19" x14ac:dyDescent="0.2">
      <c r="A14129" t="s">
        <v>11526</v>
      </c>
      <c r="B14129" t="s">
        <v>32</v>
      </c>
      <c r="C14129" t="s">
        <v>286</v>
      </c>
      <c r="D14129" s="1" t="d">
        <v>2010-08-25</v>
      </c>
      <c r="E14129" s="1" t="str">
        <f t="shared" si="440"/>
        <v>2010</v>
      </c>
      <c r="F14129" s="1" t="str">
        <f t="shared" si="441"/>
        <v>Aug</v>
      </c>
      <c r="G14129" t="s">
        <v>50</v>
      </c>
      <c r="H14129" t="s">
        <v>286</v>
      </c>
      <c r="I14129">
        <v>0</v>
      </c>
      <c r="J14129">
        <v>0</v>
      </c>
      <c r="K14129">
        <v>0.04</v>
      </c>
      <c r="L14129">
        <v>0</v>
      </c>
      <c r="M14129">
        <v>0.04</v>
      </c>
    </row>
    <row r="14130" spans="1:19" x14ac:dyDescent="0.2">
      <c r="A14130" t="s">
        <v>11527</v>
      </c>
      <c r="B14130" t="s">
        <v>79</v>
      </c>
      <c r="C14130">
        <v>2016</v>
      </c>
      <c r="D14130" s="1" t="d">
        <v>2009-04-18</v>
      </c>
      <c r="E14130" s="1" t="str">
        <f t="shared" si="440"/>
        <v>2009</v>
      </c>
      <c r="F14130" s="1" t="str">
        <f t="shared" si="441"/>
        <v>Apr</v>
      </c>
      <c r="G14130" t="s">
        <v>50</v>
      </c>
      <c r="H14130" t="s">
        <v>372</v>
      </c>
      <c r="I14130">
        <v>0</v>
      </c>
      <c r="J14130">
        <v>0</v>
      </c>
      <c r="K14130">
        <v>0.04</v>
      </c>
      <c r="L14130">
        <v>0</v>
      </c>
      <c r="M14130">
        <v>0.04</v>
      </c>
    </row>
    <row r="14131" spans="1:19" x14ac:dyDescent="0.2">
      <c r="A14131" t="s">
        <v>11528</v>
      </c>
      <c r="B14131" t="s">
        <v>55</v>
      </c>
      <c r="C14131">
        <v>2003</v>
      </c>
      <c r="D14131" s="1" t="d">
        <v>1994-09-04</v>
      </c>
      <c r="E14131" s="1" t="str">
        <f t="shared" si="440"/>
        <v>1994</v>
      </c>
      <c r="F14131" s="1" t="str">
        <f t="shared" si="441"/>
        <v>Sep</v>
      </c>
      <c r="G14131" t="s">
        <v>34</v>
      </c>
      <c r="H14131" t="s">
        <v>2807</v>
      </c>
      <c r="I14131">
        <v>0.02</v>
      </c>
      <c r="J14131">
        <v>0.01</v>
      </c>
      <c r="K14131">
        <v>0</v>
      </c>
      <c r="L14131">
        <v>0</v>
      </c>
      <c r="M14131">
        <v>0.04</v>
      </c>
      <c r="N14131">
        <v>71</v>
      </c>
      <c r="O14131">
        <v>6</v>
      </c>
      <c r="P14131">
        <v>8.9</v>
      </c>
      <c r="Q14131">
        <v>10</v>
      </c>
      <c r="R14131" t="s">
        <v>2807</v>
      </c>
      <c r="S14131" t="s">
        <v>20</v>
      </c>
    </row>
    <row r="14132" spans="1:19" x14ac:dyDescent="0.2">
      <c r="A14132" t="s">
        <v>11529</v>
      </c>
      <c r="B14132" t="s">
        <v>32</v>
      </c>
      <c r="C14132">
        <v>2007</v>
      </c>
      <c r="D14132" s="1" t="d">
        <v>2014-12-18</v>
      </c>
      <c r="E14132" s="1" t="str">
        <f t="shared" si="440"/>
        <v>2014</v>
      </c>
      <c r="F14132" s="1" t="str">
        <f t="shared" si="441"/>
        <v>Dec</v>
      </c>
      <c r="G14132" t="s">
        <v>24</v>
      </c>
      <c r="H14132" t="s">
        <v>1830</v>
      </c>
      <c r="I14132">
        <v>0.03</v>
      </c>
      <c r="J14132">
        <v>0</v>
      </c>
      <c r="K14132">
        <v>0</v>
      </c>
      <c r="L14132">
        <v>0</v>
      </c>
      <c r="M14132">
        <v>0.04</v>
      </c>
    </row>
    <row r="14133" spans="1:19" x14ac:dyDescent="0.2">
      <c r="A14133" t="s">
        <v>6371</v>
      </c>
      <c r="B14133" t="s">
        <v>49</v>
      </c>
      <c r="C14133">
        <v>2010</v>
      </c>
      <c r="D14133" s="1" t="d">
        <v>2011-10-22</v>
      </c>
      <c r="E14133" s="1" t="str">
        <f t="shared" si="440"/>
        <v>2011</v>
      </c>
      <c r="F14133" s="1" t="str">
        <f t="shared" si="441"/>
        <v>Oct</v>
      </c>
      <c r="G14133" t="s">
        <v>37</v>
      </c>
      <c r="H14133" t="s">
        <v>663</v>
      </c>
      <c r="I14133">
        <v>0.03</v>
      </c>
      <c r="J14133">
        <v>0</v>
      </c>
      <c r="K14133">
        <v>0</v>
      </c>
      <c r="L14133">
        <v>0</v>
      </c>
      <c r="M14133">
        <v>0.04</v>
      </c>
      <c r="N14133">
        <v>46</v>
      </c>
      <c r="O14133">
        <v>5</v>
      </c>
      <c r="P14133" t="s">
        <v>203</v>
      </c>
      <c r="R14133" t="s">
        <v>6372</v>
      </c>
      <c r="S14133" t="s">
        <v>112</v>
      </c>
    </row>
    <row r="14134" spans="1:19" x14ac:dyDescent="0.2">
      <c r="A14134" t="s">
        <v>11530</v>
      </c>
      <c r="B14134" t="s">
        <v>159</v>
      </c>
      <c r="C14134">
        <v>2012</v>
      </c>
      <c r="D14134" s="1" t="d">
        <v>2022-01-18</v>
      </c>
      <c r="E14134" s="1" t="str">
        <f t="shared" si="440"/>
        <v>2022</v>
      </c>
      <c r="F14134" s="1" t="str">
        <f t="shared" si="441"/>
        <v>Jan</v>
      </c>
      <c r="G14134" t="s">
        <v>101</v>
      </c>
      <c r="H14134" t="s">
        <v>10703</v>
      </c>
      <c r="I14134">
        <v>0</v>
      </c>
      <c r="J14134">
        <v>0</v>
      </c>
      <c r="K14134">
        <v>0.04</v>
      </c>
      <c r="L14134">
        <v>0</v>
      </c>
      <c r="M14134">
        <v>0.04</v>
      </c>
    </row>
    <row r="14135" spans="1:19" x14ac:dyDescent="0.2">
      <c r="A14135" t="s">
        <v>11531</v>
      </c>
      <c r="B14135" t="s">
        <v>237</v>
      </c>
      <c r="C14135">
        <v>1994</v>
      </c>
      <c r="D14135" s="1" t="d">
        <v>2019-04-21</v>
      </c>
      <c r="E14135" s="1" t="str">
        <f t="shared" si="440"/>
        <v>2019</v>
      </c>
      <c r="F14135" s="1" t="str">
        <f t="shared" si="441"/>
        <v>Apr</v>
      </c>
      <c r="G14135" t="s">
        <v>1</v>
      </c>
      <c r="H14135" t="s">
        <v>234</v>
      </c>
      <c r="I14135">
        <v>0</v>
      </c>
      <c r="J14135">
        <v>0</v>
      </c>
      <c r="K14135">
        <v>0.04</v>
      </c>
      <c r="L14135">
        <v>0</v>
      </c>
      <c r="M14135">
        <v>0.04</v>
      </c>
    </row>
    <row r="14136" spans="1:19" x14ac:dyDescent="0.2">
      <c r="A14136" t="s">
        <v>11532</v>
      </c>
      <c r="B14136" t="s">
        <v>32</v>
      </c>
      <c r="C14136">
        <v>2011</v>
      </c>
      <c r="D14136" s="1" t="d">
        <v>2001-05-15</v>
      </c>
      <c r="E14136" s="1" t="str">
        <f t="shared" si="440"/>
        <v>2001</v>
      </c>
      <c r="F14136" s="1" t="str">
        <f t="shared" si="441"/>
        <v>May</v>
      </c>
      <c r="G14136" t="s">
        <v>101</v>
      </c>
      <c r="H14136" t="s">
        <v>7990</v>
      </c>
      <c r="I14136">
        <v>0</v>
      </c>
      <c r="J14136">
        <v>0</v>
      </c>
      <c r="K14136">
        <v>0.04</v>
      </c>
      <c r="L14136">
        <v>0</v>
      </c>
      <c r="M14136">
        <v>0.04</v>
      </c>
    </row>
    <row r="14137" spans="1:19" x14ac:dyDescent="0.2">
      <c r="A14137" t="s">
        <v>10763</v>
      </c>
      <c r="B14137" t="s">
        <v>159</v>
      </c>
      <c r="C14137">
        <v>2012</v>
      </c>
      <c r="D14137" s="1" t="d">
        <v>1997-04-04</v>
      </c>
      <c r="E14137" s="1" t="str">
        <f t="shared" si="440"/>
        <v>1997</v>
      </c>
      <c r="F14137" s="1" t="str">
        <f t="shared" si="441"/>
        <v>Apr</v>
      </c>
      <c r="G14137" t="s">
        <v>50</v>
      </c>
      <c r="H14137" t="s">
        <v>372</v>
      </c>
      <c r="I14137">
        <v>0</v>
      </c>
      <c r="J14137">
        <v>0</v>
      </c>
      <c r="K14137">
        <v>0.04</v>
      </c>
      <c r="L14137">
        <v>0</v>
      </c>
      <c r="M14137">
        <v>0.04</v>
      </c>
    </row>
    <row r="14138" spans="1:19" x14ac:dyDescent="0.2">
      <c r="A14138" t="s">
        <v>11533</v>
      </c>
      <c r="B14138" t="s">
        <v>32</v>
      </c>
      <c r="C14138">
        <v>2011</v>
      </c>
      <c r="D14138" s="1" t="d">
        <v>1997-02-04</v>
      </c>
      <c r="E14138" s="1" t="str">
        <f t="shared" si="440"/>
        <v>1997</v>
      </c>
      <c r="F14138" s="1" t="str">
        <f t="shared" si="441"/>
        <v>Feb</v>
      </c>
      <c r="G14138" t="s">
        <v>34</v>
      </c>
      <c r="H14138" t="s">
        <v>3047</v>
      </c>
      <c r="I14138">
        <v>0</v>
      </c>
      <c r="J14138">
        <v>0.03</v>
      </c>
      <c r="K14138">
        <v>0</v>
      </c>
      <c r="L14138">
        <v>0</v>
      </c>
      <c r="M14138">
        <v>0.04</v>
      </c>
      <c r="R14138" t="s">
        <v>11534</v>
      </c>
    </row>
    <row r="14139" spans="1:19" x14ac:dyDescent="0.2">
      <c r="A14139" t="s">
        <v>11535</v>
      </c>
      <c r="B14139" t="s">
        <v>32</v>
      </c>
      <c r="C14139">
        <v>2009</v>
      </c>
      <c r="D14139" s="1" t="d">
        <v>1997-02-07</v>
      </c>
      <c r="E14139" s="1" t="str">
        <f t="shared" si="440"/>
        <v>1997</v>
      </c>
      <c r="F14139" s="1" t="str">
        <f t="shared" si="441"/>
        <v>Feb</v>
      </c>
      <c r="G14139" t="s">
        <v>28</v>
      </c>
      <c r="H14139" t="s">
        <v>5022</v>
      </c>
      <c r="I14139">
        <v>0</v>
      </c>
      <c r="J14139">
        <v>0</v>
      </c>
      <c r="K14139">
        <v>0.04</v>
      </c>
      <c r="L14139">
        <v>0</v>
      </c>
      <c r="M14139">
        <v>0.04</v>
      </c>
    </row>
    <row r="14140" spans="1:19" x14ac:dyDescent="0.2">
      <c r="A14140" t="s">
        <v>7427</v>
      </c>
      <c r="B14140" t="s">
        <v>187</v>
      </c>
      <c r="C14140">
        <v>2013</v>
      </c>
      <c r="D14140" s="1" t="d">
        <v>2009-06-03</v>
      </c>
      <c r="E14140" s="1" t="str">
        <f t="shared" si="440"/>
        <v>2009</v>
      </c>
      <c r="F14140" s="1" t="str">
        <f t="shared" si="441"/>
        <v>Jun</v>
      </c>
      <c r="G14140" t="s">
        <v>50</v>
      </c>
      <c r="H14140" t="s">
        <v>1207</v>
      </c>
      <c r="I14140">
        <v>0.02</v>
      </c>
      <c r="J14140">
        <v>0.01</v>
      </c>
      <c r="K14140">
        <v>0</v>
      </c>
      <c r="L14140">
        <v>0</v>
      </c>
      <c r="M14140">
        <v>0.04</v>
      </c>
    </row>
    <row r="14141" spans="1:19" x14ac:dyDescent="0.2">
      <c r="A14141" t="s">
        <v>11536</v>
      </c>
      <c r="B14141" t="s">
        <v>148</v>
      </c>
      <c r="C14141">
        <v>2007</v>
      </c>
      <c r="D14141" s="1" t="d">
        <v>2018-12-03</v>
      </c>
      <c r="E14141" s="1" t="str">
        <f t="shared" si="440"/>
        <v>2018</v>
      </c>
      <c r="F14141" s="1" t="str">
        <f t="shared" si="441"/>
        <v>Dec</v>
      </c>
      <c r="G14141" t="s">
        <v>272</v>
      </c>
      <c r="H14141" t="s">
        <v>329</v>
      </c>
      <c r="I14141">
        <v>0</v>
      </c>
      <c r="J14141">
        <v>0.03</v>
      </c>
      <c r="K14141">
        <v>0</v>
      </c>
      <c r="L14141">
        <v>0.01</v>
      </c>
      <c r="M14141">
        <v>0.04</v>
      </c>
      <c r="N14141">
        <v>89</v>
      </c>
      <c r="O14141">
        <v>44</v>
      </c>
      <c r="P14141">
        <v>8.1</v>
      </c>
      <c r="Q14141">
        <v>301</v>
      </c>
      <c r="R14141" t="s">
        <v>441</v>
      </c>
      <c r="S14141" t="s">
        <v>88</v>
      </c>
    </row>
    <row r="14142" spans="1:19" x14ac:dyDescent="0.2">
      <c r="A14142" t="s">
        <v>11537</v>
      </c>
      <c r="B14142" t="s">
        <v>49</v>
      </c>
      <c r="C14142">
        <v>2013</v>
      </c>
      <c r="D14142" s="1" t="d">
        <v>2005-12-06</v>
      </c>
      <c r="E14142" s="1" t="str">
        <f t="shared" si="440"/>
        <v>2005</v>
      </c>
      <c r="F14142" s="1" t="str">
        <f t="shared" si="441"/>
        <v>Dec</v>
      </c>
      <c r="G14142" t="s">
        <v>101</v>
      </c>
      <c r="H14142" t="s">
        <v>2748</v>
      </c>
      <c r="I14142">
        <v>0.02</v>
      </c>
      <c r="J14142">
        <v>0</v>
      </c>
      <c r="K14142">
        <v>0.01</v>
      </c>
      <c r="L14142">
        <v>0.01</v>
      </c>
      <c r="M14142">
        <v>0.04</v>
      </c>
      <c r="P14142">
        <v>7.1</v>
      </c>
      <c r="Q14142">
        <v>14</v>
      </c>
      <c r="R14142" t="s">
        <v>2748</v>
      </c>
      <c r="S14142" t="s">
        <v>53</v>
      </c>
    </row>
    <row r="14143" spans="1:19" x14ac:dyDescent="0.2">
      <c r="A14143" t="s">
        <v>11538</v>
      </c>
      <c r="B14143" t="s">
        <v>1015</v>
      </c>
      <c r="C14143">
        <v>2015</v>
      </c>
      <c r="D14143" s="1" t="d">
        <v>2003-02-01</v>
      </c>
      <c r="E14143" s="1" t="str">
        <f t="shared" si="440"/>
        <v>2003</v>
      </c>
      <c r="F14143" s="1" t="str">
        <f t="shared" si="441"/>
        <v>Feb</v>
      </c>
      <c r="G14143" t="s">
        <v>28</v>
      </c>
      <c r="H14143" t="s">
        <v>6617</v>
      </c>
      <c r="I14143">
        <v>0</v>
      </c>
      <c r="J14143">
        <v>0</v>
      </c>
      <c r="K14143">
        <v>0.03</v>
      </c>
      <c r="L14143">
        <v>0</v>
      </c>
      <c r="M14143">
        <v>0.03</v>
      </c>
    </row>
    <row r="14144" spans="1:19" x14ac:dyDescent="0.2">
      <c r="A14144" t="s">
        <v>3165</v>
      </c>
      <c r="B14144" t="s">
        <v>159</v>
      </c>
      <c r="C14144" t="s">
        <v>286</v>
      </c>
      <c r="D14144" s="1" t="d">
        <v>1990-10-30</v>
      </c>
      <c r="E14144" s="1" t="str">
        <f t="shared" si="440"/>
        <v>1990</v>
      </c>
      <c r="F14144" s="1" t="str">
        <f t="shared" si="441"/>
        <v>Oct</v>
      </c>
      <c r="G14144" t="s">
        <v>18</v>
      </c>
      <c r="H14144" t="s">
        <v>1091</v>
      </c>
      <c r="I14144">
        <v>0.03</v>
      </c>
      <c r="J14144">
        <v>0</v>
      </c>
      <c r="K14144">
        <v>0</v>
      </c>
      <c r="L14144">
        <v>0</v>
      </c>
      <c r="M14144">
        <v>0.03</v>
      </c>
      <c r="N14144">
        <v>63</v>
      </c>
      <c r="O14144">
        <v>5</v>
      </c>
      <c r="P14144" t="s">
        <v>203</v>
      </c>
      <c r="R14144" t="s">
        <v>1433</v>
      </c>
      <c r="S14144" t="s">
        <v>20</v>
      </c>
    </row>
    <row r="14145" spans="1:19" x14ac:dyDescent="0.2">
      <c r="A14145" t="s">
        <v>9537</v>
      </c>
      <c r="B14145" t="s">
        <v>79</v>
      </c>
      <c r="C14145">
        <v>2011</v>
      </c>
      <c r="D14145" s="1" t="d">
        <v>2010-12-24</v>
      </c>
      <c r="E14145" s="1" t="str">
        <f t="shared" si="440"/>
        <v>2010</v>
      </c>
      <c r="F14145" s="1" t="str">
        <f t="shared" si="441"/>
        <v>Dec</v>
      </c>
      <c r="G14145" t="s">
        <v>272</v>
      </c>
      <c r="H14145" t="s">
        <v>933</v>
      </c>
      <c r="I14145">
        <v>0</v>
      </c>
      <c r="J14145">
        <v>0</v>
      </c>
      <c r="K14145">
        <v>0.03</v>
      </c>
      <c r="L14145">
        <v>0</v>
      </c>
      <c r="M14145">
        <v>0.03</v>
      </c>
    </row>
    <row r="14146" spans="1:19" x14ac:dyDescent="0.2">
      <c r="A14146" t="s">
        <v>11539</v>
      </c>
      <c r="B14146" t="s">
        <v>55</v>
      </c>
      <c r="C14146">
        <v>2006</v>
      </c>
      <c r="D14146" s="1" t="d">
        <v>2004-07-31</v>
      </c>
      <c r="E14146" s="1" t="str">
        <f t="shared" si="440"/>
        <v>2004</v>
      </c>
      <c r="F14146" s="1" t="str">
        <f t="shared" si="441"/>
        <v>Jul</v>
      </c>
      <c r="G14146" t="s">
        <v>39</v>
      </c>
      <c r="H14146" t="s">
        <v>9400</v>
      </c>
      <c r="I14146">
        <v>0.02</v>
      </c>
      <c r="J14146">
        <v>0.01</v>
      </c>
      <c r="K14146">
        <v>0</v>
      </c>
      <c r="L14146">
        <v>0</v>
      </c>
      <c r="M14146">
        <v>0.03</v>
      </c>
      <c r="N14146">
        <v>53</v>
      </c>
      <c r="O14146">
        <v>5</v>
      </c>
      <c r="P14146" t="s">
        <v>203</v>
      </c>
      <c r="R14146" t="s">
        <v>9400</v>
      </c>
      <c r="S14146" t="s">
        <v>112</v>
      </c>
    </row>
    <row r="14147" spans="1:19" x14ac:dyDescent="0.2">
      <c r="A14147" t="s">
        <v>11540</v>
      </c>
      <c r="B14147" t="s">
        <v>32</v>
      </c>
      <c r="C14147">
        <v>2009</v>
      </c>
      <c r="D14147" s="1" t="d">
        <v>2011-10-07</v>
      </c>
      <c r="E14147" s="1" t="str">
        <f t="shared" ref="E14147:E14210" si="442">TEXT(D14147,"yyyy")</f>
        <v>2011</v>
      </c>
      <c r="F14147" s="1" t="str">
        <f t="shared" ref="F14147:F14210" si="443">TEXT(D14147,"mmm")</f>
        <v>Oct</v>
      </c>
      <c r="G14147" t="s">
        <v>34</v>
      </c>
      <c r="H14147" t="s">
        <v>825</v>
      </c>
      <c r="I14147">
        <v>0.03</v>
      </c>
      <c r="J14147">
        <v>0</v>
      </c>
      <c r="K14147">
        <v>0</v>
      </c>
      <c r="L14147">
        <v>0</v>
      </c>
      <c r="M14147">
        <v>0.03</v>
      </c>
    </row>
    <row r="14148" spans="1:19" x14ac:dyDescent="0.2">
      <c r="A14148" t="s">
        <v>11541</v>
      </c>
      <c r="B14148" t="s">
        <v>17</v>
      </c>
      <c r="C14148">
        <v>2008</v>
      </c>
      <c r="D14148" s="1" t="d">
        <v>2009-11-05</v>
      </c>
      <c r="E14148" s="1" t="str">
        <f t="shared" si="442"/>
        <v>2009</v>
      </c>
      <c r="F14148" s="1" t="str">
        <f t="shared" si="443"/>
        <v>Nov</v>
      </c>
      <c r="G14148" t="s">
        <v>24</v>
      </c>
      <c r="H14148" t="s">
        <v>3700</v>
      </c>
      <c r="I14148">
        <v>0</v>
      </c>
      <c r="J14148">
        <v>0</v>
      </c>
      <c r="K14148">
        <v>0.03</v>
      </c>
      <c r="L14148">
        <v>0</v>
      </c>
      <c r="M14148">
        <v>0.03</v>
      </c>
    </row>
    <row r="14149" spans="1:19" x14ac:dyDescent="0.2">
      <c r="A14149" t="s">
        <v>11542</v>
      </c>
      <c r="B14149" t="s">
        <v>79</v>
      </c>
      <c r="C14149">
        <v>2014</v>
      </c>
      <c r="D14149" s="1" t="d">
        <v>1999-05-08</v>
      </c>
      <c r="E14149" s="1" t="str">
        <f t="shared" si="442"/>
        <v>1999</v>
      </c>
      <c r="F14149" s="1" t="str">
        <f t="shared" si="443"/>
        <v>May</v>
      </c>
      <c r="G14149" t="s">
        <v>39</v>
      </c>
      <c r="H14149" t="s">
        <v>482</v>
      </c>
      <c r="I14149">
        <v>0</v>
      </c>
      <c r="J14149">
        <v>0</v>
      </c>
      <c r="K14149">
        <v>0.03</v>
      </c>
      <c r="L14149">
        <v>0</v>
      </c>
      <c r="M14149">
        <v>0.03</v>
      </c>
    </row>
    <row r="14150" spans="1:19" x14ac:dyDescent="0.2">
      <c r="A14150" t="s">
        <v>11543</v>
      </c>
      <c r="B14150" t="s">
        <v>79</v>
      </c>
      <c r="C14150">
        <v>2016</v>
      </c>
      <c r="D14150" s="1" t="d">
        <v>1997-04-28</v>
      </c>
      <c r="E14150" s="1" t="str">
        <f t="shared" si="442"/>
        <v>1997</v>
      </c>
      <c r="F14150" s="1" t="str">
        <f t="shared" si="443"/>
        <v>Apr</v>
      </c>
      <c r="G14150" t="s">
        <v>50</v>
      </c>
      <c r="H14150" t="s">
        <v>372</v>
      </c>
      <c r="I14150">
        <v>0</v>
      </c>
      <c r="J14150">
        <v>0</v>
      </c>
      <c r="K14150">
        <v>0.03</v>
      </c>
      <c r="L14150">
        <v>0</v>
      </c>
      <c r="M14150">
        <v>0.03</v>
      </c>
    </row>
    <row r="14151" spans="1:19" x14ac:dyDescent="0.2">
      <c r="A14151" t="s">
        <v>11544</v>
      </c>
      <c r="B14151" t="s">
        <v>64</v>
      </c>
      <c r="C14151">
        <v>2001</v>
      </c>
      <c r="D14151" s="1" t="d">
        <v>2012-05-27</v>
      </c>
      <c r="E14151" s="1" t="str">
        <f t="shared" si="442"/>
        <v>2012</v>
      </c>
      <c r="F14151" s="1" t="str">
        <f t="shared" si="443"/>
        <v>May</v>
      </c>
      <c r="G14151" t="s">
        <v>50</v>
      </c>
      <c r="H14151" t="s">
        <v>71</v>
      </c>
      <c r="I14151">
        <v>0.03</v>
      </c>
      <c r="J14151">
        <v>0.01</v>
      </c>
      <c r="K14151">
        <v>0</v>
      </c>
      <c r="L14151">
        <v>0</v>
      </c>
      <c r="M14151">
        <v>0.03</v>
      </c>
      <c r="N14151">
        <v>54</v>
      </c>
      <c r="O14151">
        <v>4</v>
      </c>
      <c r="P14151" t="s">
        <v>203</v>
      </c>
      <c r="R14151" t="s">
        <v>412</v>
      </c>
      <c r="S14151" t="s">
        <v>20</v>
      </c>
    </row>
    <row r="14152" spans="1:19" x14ac:dyDescent="0.2">
      <c r="A14152" t="s">
        <v>11545</v>
      </c>
      <c r="B14152" t="s">
        <v>49</v>
      </c>
      <c r="C14152">
        <v>2013</v>
      </c>
      <c r="D14152" s="1" t="d">
        <v>2007-03-03</v>
      </c>
      <c r="E14152" s="1" t="str">
        <f t="shared" si="442"/>
        <v>2007</v>
      </c>
      <c r="F14152" s="1" t="str">
        <f t="shared" si="443"/>
        <v>Mar</v>
      </c>
      <c r="G14152" t="s">
        <v>50</v>
      </c>
      <c r="H14152" t="s">
        <v>1207</v>
      </c>
      <c r="I14152">
        <v>0</v>
      </c>
      <c r="J14152">
        <v>0</v>
      </c>
      <c r="K14152">
        <v>0.03</v>
      </c>
      <c r="L14152">
        <v>0</v>
      </c>
      <c r="M14152">
        <v>0.03</v>
      </c>
    </row>
    <row r="14153" spans="1:19" x14ac:dyDescent="0.2">
      <c r="A14153" t="s">
        <v>11546</v>
      </c>
      <c r="B14153" t="s">
        <v>1015</v>
      </c>
      <c r="C14153">
        <v>2016</v>
      </c>
      <c r="D14153" s="1" t="d">
        <v>2008-02-05</v>
      </c>
      <c r="E14153" s="1" t="str">
        <f t="shared" si="442"/>
        <v>2008</v>
      </c>
      <c r="F14153" s="1" t="str">
        <f t="shared" si="443"/>
        <v>Feb</v>
      </c>
      <c r="G14153" t="s">
        <v>18</v>
      </c>
      <c r="H14153" t="s">
        <v>933</v>
      </c>
      <c r="I14153">
        <v>0</v>
      </c>
      <c r="J14153">
        <v>0</v>
      </c>
      <c r="K14153">
        <v>0.03</v>
      </c>
      <c r="L14153">
        <v>0</v>
      </c>
      <c r="M14153">
        <v>0.03</v>
      </c>
    </row>
    <row r="14154" spans="1:19" x14ac:dyDescent="0.2">
      <c r="A14154" t="s">
        <v>11547</v>
      </c>
      <c r="B14154" t="s">
        <v>49</v>
      </c>
      <c r="C14154">
        <v>2010</v>
      </c>
      <c r="D14154" s="1" t="d">
        <v>1995-03-03</v>
      </c>
      <c r="E14154" s="1" t="str">
        <f t="shared" si="442"/>
        <v>1995</v>
      </c>
      <c r="F14154" s="1" t="str">
        <f t="shared" si="443"/>
        <v>Mar</v>
      </c>
      <c r="G14154" t="s">
        <v>34</v>
      </c>
      <c r="H14154" t="s">
        <v>1091</v>
      </c>
      <c r="I14154">
        <v>0</v>
      </c>
      <c r="J14154">
        <v>0</v>
      </c>
      <c r="K14154">
        <v>0.03</v>
      </c>
      <c r="L14154">
        <v>0</v>
      </c>
      <c r="M14154">
        <v>0.03</v>
      </c>
    </row>
    <row r="14155" spans="1:19" x14ac:dyDescent="0.2">
      <c r="A14155" t="s">
        <v>9464</v>
      </c>
      <c r="B14155" t="s">
        <v>148</v>
      </c>
      <c r="C14155">
        <v>2016</v>
      </c>
      <c r="D14155" s="1" t="d">
        <v>2018-10-09</v>
      </c>
      <c r="E14155" s="1" t="str">
        <f t="shared" si="442"/>
        <v>2018</v>
      </c>
      <c r="F14155" s="1" t="str">
        <f t="shared" si="443"/>
        <v>Oct</v>
      </c>
      <c r="G14155" t="s">
        <v>18</v>
      </c>
      <c r="H14155" t="s">
        <v>1791</v>
      </c>
      <c r="I14155">
        <v>0</v>
      </c>
      <c r="J14155">
        <v>0.03</v>
      </c>
      <c r="K14155">
        <v>0</v>
      </c>
      <c r="L14155">
        <v>0</v>
      </c>
      <c r="M14155">
        <v>0.03</v>
      </c>
      <c r="N14155">
        <v>64</v>
      </c>
      <c r="O14155">
        <v>6</v>
      </c>
      <c r="P14155">
        <v>4.8</v>
      </c>
      <c r="Q14155">
        <v>5</v>
      </c>
      <c r="R14155" t="s">
        <v>7134</v>
      </c>
    </row>
    <row r="14156" spans="1:19" x14ac:dyDescent="0.2">
      <c r="A14156" t="s">
        <v>11548</v>
      </c>
      <c r="B14156" t="s">
        <v>32</v>
      </c>
      <c r="C14156">
        <v>2008</v>
      </c>
      <c r="D14156" s="1" t="d">
        <v>2015-06-20</v>
      </c>
      <c r="E14156" s="1" t="str">
        <f t="shared" si="442"/>
        <v>2015</v>
      </c>
      <c r="F14156" s="1" t="str">
        <f t="shared" si="443"/>
        <v>Jun</v>
      </c>
      <c r="G14156" t="s">
        <v>50</v>
      </c>
      <c r="H14156" t="s">
        <v>1222</v>
      </c>
      <c r="I14156">
        <v>0.03</v>
      </c>
      <c r="J14156">
        <v>0</v>
      </c>
      <c r="K14156">
        <v>0</v>
      </c>
      <c r="L14156">
        <v>0</v>
      </c>
      <c r="M14156">
        <v>0.03</v>
      </c>
      <c r="N14156">
        <v>50</v>
      </c>
      <c r="O14156">
        <v>15</v>
      </c>
      <c r="P14156" t="s">
        <v>203</v>
      </c>
      <c r="R14156" t="s">
        <v>1222</v>
      </c>
      <c r="S14156" t="s">
        <v>20</v>
      </c>
    </row>
    <row r="14157" spans="1:19" x14ac:dyDescent="0.2">
      <c r="A14157" t="s">
        <v>6996</v>
      </c>
      <c r="B14157" t="s">
        <v>137</v>
      </c>
      <c r="C14157">
        <v>2005</v>
      </c>
      <c r="D14157" s="1" t="d">
        <v>1990-10-05</v>
      </c>
      <c r="E14157" s="1" t="str">
        <f t="shared" si="442"/>
        <v>1990</v>
      </c>
      <c r="F14157" s="1" t="str">
        <f t="shared" si="443"/>
        <v>Oct</v>
      </c>
      <c r="G14157" t="s">
        <v>24</v>
      </c>
      <c r="H14157" t="s">
        <v>1403</v>
      </c>
      <c r="I14157">
        <v>0.03</v>
      </c>
      <c r="J14157">
        <v>0.01</v>
      </c>
      <c r="K14157">
        <v>0</v>
      </c>
      <c r="L14157">
        <v>0</v>
      </c>
      <c r="M14157">
        <v>0.03</v>
      </c>
      <c r="N14157">
        <v>51</v>
      </c>
      <c r="O14157">
        <v>5</v>
      </c>
      <c r="P14157" t="s">
        <v>203</v>
      </c>
      <c r="R14157" t="s">
        <v>4739</v>
      </c>
      <c r="S14157" t="s">
        <v>20</v>
      </c>
    </row>
    <row r="14158" spans="1:19" x14ac:dyDescent="0.2">
      <c r="A14158" t="s">
        <v>11549</v>
      </c>
      <c r="B14158" t="s">
        <v>79</v>
      </c>
      <c r="C14158">
        <v>2016</v>
      </c>
      <c r="D14158" s="1" t="d">
        <v>2022-01-07</v>
      </c>
      <c r="E14158" s="1" t="str">
        <f t="shared" si="442"/>
        <v>2022</v>
      </c>
      <c r="F14158" s="1" t="str">
        <f t="shared" si="443"/>
        <v>Jan</v>
      </c>
      <c r="G14158" t="s">
        <v>50</v>
      </c>
      <c r="H14158" t="s">
        <v>4573</v>
      </c>
      <c r="I14158">
        <v>0</v>
      </c>
      <c r="J14158">
        <v>0</v>
      </c>
      <c r="K14158">
        <v>0.03</v>
      </c>
      <c r="L14158">
        <v>0</v>
      </c>
      <c r="M14158">
        <v>0.03</v>
      </c>
    </row>
    <row r="14159" spans="1:19" x14ac:dyDescent="0.2">
      <c r="A14159" t="s">
        <v>2439</v>
      </c>
      <c r="B14159" t="s">
        <v>148</v>
      </c>
      <c r="C14159">
        <v>2007</v>
      </c>
      <c r="D14159" s="1" t="d">
        <v>1999-03-03</v>
      </c>
      <c r="E14159" s="1" t="str">
        <f t="shared" si="442"/>
        <v>1999</v>
      </c>
      <c r="F14159" s="1" t="str">
        <f t="shared" si="443"/>
        <v>Mar</v>
      </c>
      <c r="G14159" t="s">
        <v>50</v>
      </c>
      <c r="H14159" t="s">
        <v>283</v>
      </c>
      <c r="I14159">
        <v>0</v>
      </c>
      <c r="J14159">
        <v>0.03</v>
      </c>
      <c r="K14159">
        <v>0</v>
      </c>
      <c r="L14159">
        <v>0.01</v>
      </c>
      <c r="M14159">
        <v>0.03</v>
      </c>
      <c r="N14159">
        <v>83</v>
      </c>
      <c r="O14159">
        <v>26</v>
      </c>
      <c r="P14159">
        <v>8.1</v>
      </c>
      <c r="Q14159">
        <v>242</v>
      </c>
      <c r="R14159" t="s">
        <v>1699</v>
      </c>
      <c r="S14159" t="s">
        <v>88</v>
      </c>
    </row>
    <row r="14160" spans="1:19" x14ac:dyDescent="0.2">
      <c r="A14160" t="s">
        <v>11550</v>
      </c>
      <c r="B14160" t="s">
        <v>75</v>
      </c>
      <c r="C14160">
        <v>2016</v>
      </c>
      <c r="D14160" s="1" t="d">
        <v>2003-02-16</v>
      </c>
      <c r="E14160" s="1" t="str">
        <f t="shared" si="442"/>
        <v>2003</v>
      </c>
      <c r="F14160" s="1" t="str">
        <f t="shared" si="443"/>
        <v>Feb</v>
      </c>
      <c r="G14160" t="s">
        <v>50</v>
      </c>
      <c r="H14160" t="s">
        <v>222</v>
      </c>
      <c r="I14160">
        <v>0</v>
      </c>
      <c r="J14160">
        <v>0</v>
      </c>
      <c r="K14160">
        <v>0.03</v>
      </c>
      <c r="L14160">
        <v>0</v>
      </c>
      <c r="M14160">
        <v>0.03</v>
      </c>
    </row>
    <row r="14161" spans="1:19" x14ac:dyDescent="0.2">
      <c r="A14161" t="s">
        <v>11551</v>
      </c>
      <c r="B14161" t="s">
        <v>17</v>
      </c>
      <c r="C14161">
        <v>2010</v>
      </c>
      <c r="D14161" s="1" t="d">
        <v>2004-08-06</v>
      </c>
      <c r="E14161" s="1" t="str">
        <f t="shared" si="442"/>
        <v>2004</v>
      </c>
      <c r="F14161" s="1" t="str">
        <f t="shared" si="443"/>
        <v>Aug</v>
      </c>
      <c r="G14161" t="s">
        <v>37</v>
      </c>
      <c r="H14161" t="s">
        <v>8430</v>
      </c>
      <c r="I14161">
        <v>0.03</v>
      </c>
      <c r="J14161">
        <v>0</v>
      </c>
      <c r="K14161">
        <v>0</v>
      </c>
      <c r="L14161">
        <v>0</v>
      </c>
      <c r="M14161">
        <v>0.03</v>
      </c>
      <c r="P14161" t="s">
        <v>203</v>
      </c>
      <c r="R14161" t="s">
        <v>3510</v>
      </c>
      <c r="S14161" t="s">
        <v>88</v>
      </c>
    </row>
    <row r="14162" spans="1:19" x14ac:dyDescent="0.2">
      <c r="A14162" t="s">
        <v>11552</v>
      </c>
      <c r="B14162" t="s">
        <v>75</v>
      </c>
      <c r="C14162">
        <v>2014</v>
      </c>
      <c r="D14162" s="1" t="d">
        <v>2003-09-10</v>
      </c>
      <c r="E14162" s="1" t="str">
        <f t="shared" si="442"/>
        <v>2003</v>
      </c>
      <c r="F14162" s="1" t="str">
        <f t="shared" si="443"/>
        <v>Sep</v>
      </c>
      <c r="G14162" t="s">
        <v>50</v>
      </c>
      <c r="H14162" t="s">
        <v>68</v>
      </c>
      <c r="I14162">
        <v>0</v>
      </c>
      <c r="J14162">
        <v>0.03</v>
      </c>
      <c r="K14162">
        <v>0</v>
      </c>
      <c r="L14162">
        <v>0</v>
      </c>
      <c r="M14162">
        <v>0.03</v>
      </c>
      <c r="N14162">
        <v>73</v>
      </c>
      <c r="O14162">
        <v>70</v>
      </c>
      <c r="P14162">
        <v>7.5</v>
      </c>
      <c r="Q14162">
        <v>580</v>
      </c>
      <c r="R14162" t="s">
        <v>631</v>
      </c>
      <c r="S14162" t="s">
        <v>88</v>
      </c>
    </row>
    <row r="14163" spans="1:19" x14ac:dyDescent="0.2">
      <c r="A14163" t="s">
        <v>11553</v>
      </c>
      <c r="B14163" t="s">
        <v>49</v>
      </c>
      <c r="C14163">
        <v>2012</v>
      </c>
      <c r="D14163" s="1" t="d">
        <v>2001-09-02</v>
      </c>
      <c r="E14163" s="1" t="str">
        <f t="shared" si="442"/>
        <v>2001</v>
      </c>
      <c r="F14163" s="1" t="str">
        <f t="shared" si="443"/>
        <v>Sep</v>
      </c>
      <c r="G14163" t="s">
        <v>34</v>
      </c>
      <c r="H14163" t="s">
        <v>372</v>
      </c>
      <c r="I14163">
        <v>0</v>
      </c>
      <c r="J14163">
        <v>0</v>
      </c>
      <c r="K14163">
        <v>0.03</v>
      </c>
      <c r="L14163">
        <v>0</v>
      </c>
      <c r="M14163">
        <v>0.03</v>
      </c>
    </row>
    <row r="14164" spans="1:19" x14ac:dyDescent="0.2">
      <c r="A14164" t="s">
        <v>11554</v>
      </c>
      <c r="B14164" t="s">
        <v>32</v>
      </c>
      <c r="C14164">
        <v>2004</v>
      </c>
      <c r="D14164" s="1" t="d">
        <v>1988-10-05</v>
      </c>
      <c r="E14164" s="1" t="str">
        <f t="shared" si="442"/>
        <v>1988</v>
      </c>
      <c r="F14164" s="1" t="str">
        <f t="shared" si="443"/>
        <v>Oct</v>
      </c>
      <c r="G14164" t="s">
        <v>30</v>
      </c>
      <c r="H14164" t="s">
        <v>3392</v>
      </c>
      <c r="I14164">
        <v>0.03</v>
      </c>
      <c r="J14164">
        <v>0</v>
      </c>
      <c r="K14164">
        <v>0</v>
      </c>
      <c r="L14164">
        <v>0</v>
      </c>
      <c r="M14164">
        <v>0.03</v>
      </c>
    </row>
    <row r="14165" spans="1:19" x14ac:dyDescent="0.2">
      <c r="A14165" t="s">
        <v>11555</v>
      </c>
      <c r="B14165" t="s">
        <v>75</v>
      </c>
      <c r="C14165">
        <v>2014</v>
      </c>
      <c r="D14165" s="1" t="d">
        <v>2006-01-20</v>
      </c>
      <c r="E14165" s="1" t="str">
        <f t="shared" si="442"/>
        <v>2006</v>
      </c>
      <c r="F14165" s="1" t="str">
        <f t="shared" si="443"/>
        <v>Jan</v>
      </c>
      <c r="G14165" t="s">
        <v>18</v>
      </c>
      <c r="H14165" t="s">
        <v>1791</v>
      </c>
      <c r="I14165">
        <v>0</v>
      </c>
      <c r="J14165">
        <v>0.03</v>
      </c>
      <c r="K14165">
        <v>0</v>
      </c>
      <c r="L14165">
        <v>0</v>
      </c>
      <c r="M14165">
        <v>0.03</v>
      </c>
      <c r="N14165">
        <v>53</v>
      </c>
      <c r="O14165">
        <v>9</v>
      </c>
      <c r="P14165">
        <v>5.0999999999999996</v>
      </c>
      <c r="Q14165">
        <v>22</v>
      </c>
      <c r="R14165" t="s">
        <v>7134</v>
      </c>
      <c r="S14165" t="s">
        <v>20</v>
      </c>
    </row>
    <row r="14166" spans="1:19" x14ac:dyDescent="0.2">
      <c r="A14166" t="s">
        <v>9981</v>
      </c>
      <c r="B14166" t="s">
        <v>137</v>
      </c>
      <c r="C14166">
        <v>2002</v>
      </c>
      <c r="D14166" s="1" t="d">
        <v>2010-11-08</v>
      </c>
      <c r="E14166" s="1" t="str">
        <f t="shared" si="442"/>
        <v>2010</v>
      </c>
      <c r="F14166" s="1" t="str">
        <f t="shared" si="443"/>
        <v>Nov</v>
      </c>
      <c r="G14166" t="s">
        <v>18</v>
      </c>
      <c r="H14166" t="s">
        <v>776</v>
      </c>
      <c r="I14166">
        <v>0.03</v>
      </c>
      <c r="J14166">
        <v>0.01</v>
      </c>
      <c r="K14166">
        <v>0</v>
      </c>
      <c r="L14166">
        <v>0</v>
      </c>
      <c r="M14166">
        <v>0.03</v>
      </c>
      <c r="N14166">
        <v>67</v>
      </c>
      <c r="O14166">
        <v>8</v>
      </c>
      <c r="P14166">
        <v>9</v>
      </c>
      <c r="Q14166">
        <v>4</v>
      </c>
      <c r="R14166" t="s">
        <v>3594</v>
      </c>
      <c r="S14166" t="s">
        <v>20</v>
      </c>
    </row>
    <row r="14167" spans="1:19" x14ac:dyDescent="0.2">
      <c r="A14167" t="s">
        <v>11556</v>
      </c>
      <c r="B14167" t="s">
        <v>32</v>
      </c>
      <c r="C14167">
        <v>2009</v>
      </c>
      <c r="D14167" s="1" t="d">
        <v>1988-04-22</v>
      </c>
      <c r="E14167" s="1" t="str">
        <f t="shared" si="442"/>
        <v>1988</v>
      </c>
      <c r="F14167" s="1" t="str">
        <f t="shared" si="443"/>
        <v>Apr</v>
      </c>
      <c r="G14167" t="s">
        <v>28</v>
      </c>
      <c r="H14167" t="s">
        <v>5022</v>
      </c>
      <c r="I14167">
        <v>0</v>
      </c>
      <c r="J14167">
        <v>0</v>
      </c>
      <c r="K14167">
        <v>0.03</v>
      </c>
      <c r="L14167">
        <v>0</v>
      </c>
      <c r="M14167">
        <v>0.03</v>
      </c>
    </row>
    <row r="14168" spans="1:19" x14ac:dyDescent="0.2">
      <c r="A14168" t="s">
        <v>11557</v>
      </c>
      <c r="B14168" t="s">
        <v>32</v>
      </c>
      <c r="C14168">
        <v>2010</v>
      </c>
      <c r="D14168" s="1" t="d">
        <v>1990-12-22</v>
      </c>
      <c r="E14168" s="1" t="str">
        <f t="shared" si="442"/>
        <v>1990</v>
      </c>
      <c r="F14168" s="1" t="str">
        <f t="shared" si="443"/>
        <v>Dec</v>
      </c>
      <c r="G14168" t="s">
        <v>34</v>
      </c>
      <c r="H14168" t="s">
        <v>1642</v>
      </c>
      <c r="I14168">
        <v>0.03</v>
      </c>
      <c r="J14168">
        <v>0</v>
      </c>
      <c r="K14168">
        <v>0</v>
      </c>
      <c r="L14168">
        <v>0</v>
      </c>
      <c r="M14168">
        <v>0.03</v>
      </c>
      <c r="P14168" t="s">
        <v>203</v>
      </c>
      <c r="R14168" t="s">
        <v>1642</v>
      </c>
      <c r="S14168" t="s">
        <v>20</v>
      </c>
    </row>
    <row r="14169" spans="1:19" x14ac:dyDescent="0.2">
      <c r="A14169" t="s">
        <v>5134</v>
      </c>
      <c r="B14169" t="s">
        <v>159</v>
      </c>
      <c r="C14169">
        <v>2009</v>
      </c>
      <c r="D14169" s="1" t="d">
        <v>1995-08-07</v>
      </c>
      <c r="E14169" s="1" t="str">
        <f t="shared" si="442"/>
        <v>1995</v>
      </c>
      <c r="F14169" s="1" t="str">
        <f t="shared" si="443"/>
        <v>Aug</v>
      </c>
      <c r="G14169" t="s">
        <v>30</v>
      </c>
      <c r="H14169" t="s">
        <v>151</v>
      </c>
      <c r="I14169">
        <v>0</v>
      </c>
      <c r="J14169">
        <v>0</v>
      </c>
      <c r="K14169">
        <v>0.03</v>
      </c>
      <c r="L14169">
        <v>0</v>
      </c>
      <c r="M14169">
        <v>0.03</v>
      </c>
    </row>
    <row r="14170" spans="1:19" x14ac:dyDescent="0.2">
      <c r="A14170" t="s">
        <v>11558</v>
      </c>
      <c r="B14170" t="s">
        <v>55</v>
      </c>
      <c r="C14170">
        <v>2004</v>
      </c>
      <c r="D14170" s="1" t="d">
        <v>2007-05-03</v>
      </c>
      <c r="E14170" s="1" t="str">
        <f t="shared" si="442"/>
        <v>2007</v>
      </c>
      <c r="F14170" s="1" t="str">
        <f t="shared" si="443"/>
        <v>May</v>
      </c>
      <c r="G14170" t="s">
        <v>50</v>
      </c>
      <c r="H14170" t="s">
        <v>155</v>
      </c>
      <c r="I14170">
        <v>0.02</v>
      </c>
      <c r="J14170">
        <v>0.01</v>
      </c>
      <c r="K14170">
        <v>0</v>
      </c>
      <c r="L14170">
        <v>0</v>
      </c>
      <c r="M14170">
        <v>0.03</v>
      </c>
    </row>
    <row r="14171" spans="1:19" x14ac:dyDescent="0.2">
      <c r="A14171" t="s">
        <v>11559</v>
      </c>
      <c r="B14171" t="s">
        <v>1043</v>
      </c>
      <c r="C14171">
        <v>1998</v>
      </c>
      <c r="D14171" s="1" t="d">
        <v>2006-11-22</v>
      </c>
      <c r="E14171" s="1" t="str">
        <f t="shared" si="442"/>
        <v>2006</v>
      </c>
      <c r="F14171" s="1" t="str">
        <f t="shared" si="443"/>
        <v>Nov</v>
      </c>
      <c r="G14171" t="s">
        <v>37</v>
      </c>
      <c r="H14171" t="s">
        <v>4159</v>
      </c>
      <c r="I14171">
        <v>0</v>
      </c>
      <c r="J14171">
        <v>0</v>
      </c>
      <c r="K14171">
        <v>0.03</v>
      </c>
      <c r="L14171">
        <v>0</v>
      </c>
      <c r="M14171">
        <v>0.03</v>
      </c>
    </row>
    <row r="14172" spans="1:19" x14ac:dyDescent="0.2">
      <c r="A14172" t="s">
        <v>11560</v>
      </c>
      <c r="B14172" t="s">
        <v>148</v>
      </c>
      <c r="C14172">
        <v>2013</v>
      </c>
      <c r="D14172" s="1" t="d">
        <v>2011-03-27</v>
      </c>
      <c r="E14172" s="1" t="str">
        <f t="shared" si="442"/>
        <v>2011</v>
      </c>
      <c r="F14172" s="1" t="str">
        <f t="shared" si="443"/>
        <v>Mar</v>
      </c>
      <c r="G14172" t="s">
        <v>101</v>
      </c>
      <c r="H14172" t="s">
        <v>7468</v>
      </c>
      <c r="I14172">
        <v>0</v>
      </c>
      <c r="J14172">
        <v>0.03</v>
      </c>
      <c r="K14172">
        <v>0</v>
      </c>
      <c r="L14172">
        <v>0</v>
      </c>
      <c r="M14172">
        <v>0.03</v>
      </c>
      <c r="N14172">
        <v>75</v>
      </c>
      <c r="O14172">
        <v>45</v>
      </c>
      <c r="P14172">
        <v>7.5</v>
      </c>
      <c r="Q14172">
        <v>82</v>
      </c>
      <c r="R14172" t="s">
        <v>7468</v>
      </c>
    </row>
    <row r="14173" spans="1:19" x14ac:dyDescent="0.2">
      <c r="A14173" t="s">
        <v>11561</v>
      </c>
      <c r="B14173" t="s">
        <v>159</v>
      </c>
      <c r="C14173">
        <v>2006</v>
      </c>
      <c r="D14173" s="1" t="d">
        <v>2020-08-04</v>
      </c>
      <c r="E14173" s="1" t="str">
        <f t="shared" si="442"/>
        <v>2020</v>
      </c>
      <c r="F14173" s="1" t="str">
        <f t="shared" si="443"/>
        <v>Aug</v>
      </c>
      <c r="G14173" t="s">
        <v>50</v>
      </c>
      <c r="H14173" t="s">
        <v>372</v>
      </c>
      <c r="I14173">
        <v>0.03</v>
      </c>
      <c r="J14173">
        <v>0</v>
      </c>
      <c r="K14173">
        <v>0</v>
      </c>
      <c r="L14173">
        <v>0</v>
      </c>
      <c r="M14173">
        <v>0.03</v>
      </c>
      <c r="N14173">
        <v>63</v>
      </c>
      <c r="O14173">
        <v>14</v>
      </c>
      <c r="P14173">
        <v>6</v>
      </c>
      <c r="Q14173">
        <v>7</v>
      </c>
      <c r="R14173" t="s">
        <v>2308</v>
      </c>
      <c r="S14173" t="s">
        <v>88</v>
      </c>
    </row>
    <row r="14174" spans="1:19" x14ac:dyDescent="0.2">
      <c r="A14174" t="s">
        <v>11562</v>
      </c>
      <c r="B14174" t="s">
        <v>64</v>
      </c>
      <c r="C14174">
        <v>2005</v>
      </c>
      <c r="D14174" s="1" t="d">
        <v>2011-11-18</v>
      </c>
      <c r="E14174" s="1" t="str">
        <f t="shared" si="442"/>
        <v>2011</v>
      </c>
      <c r="F14174" s="1" t="str">
        <f t="shared" si="443"/>
        <v>Nov</v>
      </c>
      <c r="G14174" t="s">
        <v>50</v>
      </c>
      <c r="H14174" t="s">
        <v>2269</v>
      </c>
      <c r="I14174">
        <v>0.02</v>
      </c>
      <c r="J14174">
        <v>0.01</v>
      </c>
      <c r="K14174">
        <v>0</v>
      </c>
      <c r="L14174">
        <v>0</v>
      </c>
      <c r="M14174">
        <v>0.03</v>
      </c>
    </row>
    <row r="14175" spans="1:19" x14ac:dyDescent="0.2">
      <c r="A14175" t="s">
        <v>8968</v>
      </c>
      <c r="B14175" t="s">
        <v>44</v>
      </c>
      <c r="C14175">
        <v>2009</v>
      </c>
      <c r="D14175" s="1" t="d">
        <v>2001-07-05</v>
      </c>
      <c r="E14175" s="1" t="str">
        <f t="shared" si="442"/>
        <v>2001</v>
      </c>
      <c r="F14175" s="1" t="str">
        <f t="shared" si="443"/>
        <v>Jul</v>
      </c>
      <c r="G14175" t="s">
        <v>24</v>
      </c>
      <c r="H14175" t="s">
        <v>134</v>
      </c>
      <c r="I14175">
        <v>0</v>
      </c>
      <c r="J14175">
        <v>0.03</v>
      </c>
      <c r="K14175">
        <v>0</v>
      </c>
      <c r="L14175">
        <v>0</v>
      </c>
      <c r="M14175">
        <v>0.03</v>
      </c>
    </row>
    <row r="14176" spans="1:19" x14ac:dyDescent="0.2">
      <c r="A14176" t="s">
        <v>11563</v>
      </c>
      <c r="B14176" t="s">
        <v>159</v>
      </c>
      <c r="C14176">
        <v>2012</v>
      </c>
      <c r="D14176" s="1" t="d">
        <v>2012-05-08</v>
      </c>
      <c r="E14176" s="1" t="str">
        <f t="shared" si="442"/>
        <v>2012</v>
      </c>
      <c r="F14176" s="1" t="str">
        <f t="shared" si="443"/>
        <v>May</v>
      </c>
      <c r="G14176" t="s">
        <v>50</v>
      </c>
      <c r="H14176" t="s">
        <v>372</v>
      </c>
      <c r="I14176">
        <v>0</v>
      </c>
      <c r="J14176">
        <v>0</v>
      </c>
      <c r="K14176">
        <v>0.03</v>
      </c>
      <c r="L14176">
        <v>0</v>
      </c>
      <c r="M14176">
        <v>0.03</v>
      </c>
    </row>
    <row r="14177" spans="1:19" x14ac:dyDescent="0.2">
      <c r="A14177" t="s">
        <v>11564</v>
      </c>
      <c r="B14177" t="s">
        <v>32</v>
      </c>
      <c r="C14177">
        <v>2008</v>
      </c>
      <c r="D14177" s="1" t="d">
        <v>2016-10-25</v>
      </c>
      <c r="E14177" s="1" t="str">
        <f t="shared" si="442"/>
        <v>2016</v>
      </c>
      <c r="F14177" s="1" t="str">
        <f t="shared" si="443"/>
        <v>Oct</v>
      </c>
      <c r="G14177" t="s">
        <v>101</v>
      </c>
      <c r="H14177" t="s">
        <v>5022</v>
      </c>
      <c r="I14177">
        <v>0</v>
      </c>
      <c r="J14177">
        <v>0</v>
      </c>
      <c r="K14177">
        <v>0.03</v>
      </c>
      <c r="L14177">
        <v>0</v>
      </c>
      <c r="M14177">
        <v>0.03</v>
      </c>
    </row>
    <row r="14178" spans="1:19" x14ac:dyDescent="0.2">
      <c r="A14178" t="s">
        <v>11565</v>
      </c>
      <c r="B14178" t="s">
        <v>32</v>
      </c>
      <c r="C14178">
        <v>2011</v>
      </c>
      <c r="D14178" s="1" t="d">
        <v>1991-05-05</v>
      </c>
      <c r="E14178" s="1" t="str">
        <f t="shared" si="442"/>
        <v>1991</v>
      </c>
      <c r="F14178" s="1" t="str">
        <f t="shared" si="443"/>
        <v>May</v>
      </c>
      <c r="G14178" t="s">
        <v>30</v>
      </c>
      <c r="H14178" t="s">
        <v>8430</v>
      </c>
      <c r="I14178">
        <v>0.03</v>
      </c>
      <c r="J14178">
        <v>0</v>
      </c>
      <c r="K14178">
        <v>0</v>
      </c>
      <c r="L14178">
        <v>0</v>
      </c>
      <c r="M14178">
        <v>0.03</v>
      </c>
      <c r="P14178" t="s">
        <v>203</v>
      </c>
      <c r="R14178" t="s">
        <v>8430</v>
      </c>
      <c r="S14178" t="s">
        <v>112</v>
      </c>
    </row>
    <row r="14179" spans="1:19" x14ac:dyDescent="0.2">
      <c r="A14179" t="s">
        <v>11566</v>
      </c>
      <c r="B14179" t="s">
        <v>64</v>
      </c>
      <c r="C14179">
        <v>2002</v>
      </c>
      <c r="D14179" s="1" t="d">
        <v>2017-11-28</v>
      </c>
      <c r="E14179" s="1" t="str">
        <f t="shared" si="442"/>
        <v>2017</v>
      </c>
      <c r="F14179" s="1" t="str">
        <f t="shared" si="443"/>
        <v>Nov</v>
      </c>
      <c r="G14179" t="s">
        <v>50</v>
      </c>
      <c r="H14179" t="s">
        <v>128</v>
      </c>
      <c r="I14179">
        <v>0</v>
      </c>
      <c r="J14179">
        <v>0</v>
      </c>
      <c r="K14179">
        <v>0.03</v>
      </c>
      <c r="L14179">
        <v>0</v>
      </c>
      <c r="M14179">
        <v>0.03</v>
      </c>
    </row>
    <row r="14180" spans="1:19" x14ac:dyDescent="0.2">
      <c r="A14180" t="s">
        <v>11520</v>
      </c>
      <c r="B14180" t="s">
        <v>159</v>
      </c>
      <c r="C14180">
        <v>2007</v>
      </c>
      <c r="D14180" s="1" t="d">
        <v>2009-01-05</v>
      </c>
      <c r="E14180" s="1" t="str">
        <f t="shared" si="442"/>
        <v>2009</v>
      </c>
      <c r="F14180" s="1" t="str">
        <f t="shared" si="443"/>
        <v>Jan</v>
      </c>
      <c r="G14180" t="s">
        <v>24</v>
      </c>
      <c r="H14180" t="s">
        <v>484</v>
      </c>
      <c r="I14180">
        <v>0.03</v>
      </c>
      <c r="J14180">
        <v>0</v>
      </c>
      <c r="K14180">
        <v>0</v>
      </c>
      <c r="L14180">
        <v>0</v>
      </c>
      <c r="M14180">
        <v>0.03</v>
      </c>
    </row>
    <row r="14181" spans="1:19" x14ac:dyDescent="0.2">
      <c r="A14181" t="s">
        <v>11567</v>
      </c>
      <c r="B14181" t="s">
        <v>64</v>
      </c>
      <c r="C14181">
        <v>2003</v>
      </c>
      <c r="D14181" s="1" t="d">
        <v>2004-01-06</v>
      </c>
      <c r="E14181" s="1" t="str">
        <f t="shared" si="442"/>
        <v>2004</v>
      </c>
      <c r="F14181" s="1" t="str">
        <f t="shared" si="443"/>
        <v>Jan</v>
      </c>
      <c r="G14181" t="s">
        <v>86</v>
      </c>
      <c r="H14181" t="s">
        <v>1201</v>
      </c>
      <c r="I14181">
        <v>0.02</v>
      </c>
      <c r="J14181">
        <v>0.01</v>
      </c>
      <c r="K14181">
        <v>0</v>
      </c>
      <c r="L14181">
        <v>0</v>
      </c>
      <c r="M14181">
        <v>0.03</v>
      </c>
    </row>
    <row r="14182" spans="1:19" x14ac:dyDescent="0.2">
      <c r="A14182" t="s">
        <v>9326</v>
      </c>
      <c r="B14182" t="s">
        <v>137</v>
      </c>
      <c r="C14182">
        <v>2006</v>
      </c>
      <c r="D14182" s="1" t="d">
        <v>2011-03-12</v>
      </c>
      <c r="E14182" s="1" t="str">
        <f t="shared" si="442"/>
        <v>2011</v>
      </c>
      <c r="F14182" s="1" t="str">
        <f t="shared" si="443"/>
        <v>Mar</v>
      </c>
      <c r="G14182" t="s">
        <v>24</v>
      </c>
      <c r="H14182" t="s">
        <v>648</v>
      </c>
      <c r="I14182">
        <v>0.03</v>
      </c>
      <c r="J14182">
        <v>0.01</v>
      </c>
      <c r="K14182">
        <v>0</v>
      </c>
      <c r="L14182">
        <v>0</v>
      </c>
      <c r="M14182">
        <v>0.03</v>
      </c>
      <c r="N14182">
        <v>84</v>
      </c>
      <c r="O14182">
        <v>25</v>
      </c>
      <c r="P14182">
        <v>8</v>
      </c>
      <c r="Q14182">
        <v>6</v>
      </c>
      <c r="R14182" t="s">
        <v>648</v>
      </c>
      <c r="S14182" t="s">
        <v>112</v>
      </c>
    </row>
    <row r="14183" spans="1:19" x14ac:dyDescent="0.2">
      <c r="A14183" t="s">
        <v>11568</v>
      </c>
      <c r="B14183" t="s">
        <v>148</v>
      </c>
      <c r="C14183">
        <v>2011</v>
      </c>
      <c r="D14183" s="1" t="d">
        <v>1994-09-10</v>
      </c>
      <c r="E14183" s="1" t="str">
        <f t="shared" si="442"/>
        <v>1994</v>
      </c>
      <c r="F14183" s="1" t="str">
        <f t="shared" si="443"/>
        <v>Sep</v>
      </c>
      <c r="G14183" t="s">
        <v>272</v>
      </c>
      <c r="H14183" t="s">
        <v>1791</v>
      </c>
      <c r="I14183">
        <v>0</v>
      </c>
      <c r="J14183">
        <v>0.03</v>
      </c>
      <c r="K14183">
        <v>0</v>
      </c>
      <c r="L14183">
        <v>0.01</v>
      </c>
      <c r="M14183">
        <v>0.03</v>
      </c>
      <c r="N14183">
        <v>53</v>
      </c>
      <c r="O14183">
        <v>40</v>
      </c>
      <c r="P14183">
        <v>4</v>
      </c>
      <c r="Q14183">
        <v>110</v>
      </c>
      <c r="R14183" t="s">
        <v>7134</v>
      </c>
    </row>
    <row r="14184" spans="1:19" x14ac:dyDescent="0.2">
      <c r="A14184" t="s">
        <v>11569</v>
      </c>
      <c r="B14184" t="s">
        <v>148</v>
      </c>
      <c r="C14184">
        <v>2007</v>
      </c>
      <c r="D14184" s="1" t="d">
        <v>2004-05-31</v>
      </c>
      <c r="E14184" s="1" t="str">
        <f t="shared" si="442"/>
        <v>2004</v>
      </c>
      <c r="F14184" s="1" t="str">
        <f t="shared" si="443"/>
        <v>May</v>
      </c>
      <c r="G14184" t="s">
        <v>28</v>
      </c>
      <c r="H14184" t="s">
        <v>6580</v>
      </c>
      <c r="I14184">
        <v>0</v>
      </c>
      <c r="J14184">
        <v>0.03</v>
      </c>
      <c r="K14184">
        <v>0</v>
      </c>
      <c r="L14184">
        <v>0.01</v>
      </c>
      <c r="M14184">
        <v>0.03</v>
      </c>
      <c r="P14184">
        <v>7.9</v>
      </c>
      <c r="Q14184">
        <v>10</v>
      </c>
      <c r="R14184" t="s">
        <v>7818</v>
      </c>
      <c r="S14184" t="s">
        <v>53</v>
      </c>
    </row>
    <row r="14185" spans="1:19" x14ac:dyDescent="0.2">
      <c r="A14185" t="s">
        <v>11570</v>
      </c>
      <c r="B14185" t="s">
        <v>55</v>
      </c>
      <c r="C14185">
        <v>2006</v>
      </c>
      <c r="D14185" s="1" t="d">
        <v>2018-09-20</v>
      </c>
      <c r="E14185" s="1" t="str">
        <f t="shared" si="442"/>
        <v>2018</v>
      </c>
      <c r="F14185" s="1" t="str">
        <f t="shared" si="443"/>
        <v>Sep</v>
      </c>
      <c r="G14185" t="s">
        <v>34</v>
      </c>
      <c r="H14185" t="s">
        <v>8381</v>
      </c>
      <c r="I14185">
        <v>0</v>
      </c>
      <c r="J14185">
        <v>0</v>
      </c>
      <c r="K14185">
        <v>0.03</v>
      </c>
      <c r="L14185">
        <v>0</v>
      </c>
      <c r="M14185">
        <v>0.03</v>
      </c>
    </row>
    <row r="14186" spans="1:19" x14ac:dyDescent="0.2">
      <c r="A14186" t="s">
        <v>11571</v>
      </c>
      <c r="B14186" t="s">
        <v>1015</v>
      </c>
      <c r="C14186">
        <v>2015</v>
      </c>
      <c r="D14186" s="1" t="d">
        <v>1993-01-15</v>
      </c>
      <c r="E14186" s="1" t="str">
        <f t="shared" si="442"/>
        <v>1993</v>
      </c>
      <c r="F14186" s="1" t="str">
        <f t="shared" si="443"/>
        <v>Jan</v>
      </c>
      <c r="G14186" t="s">
        <v>50</v>
      </c>
      <c r="H14186" t="s">
        <v>7990</v>
      </c>
      <c r="I14186">
        <v>0</v>
      </c>
      <c r="J14186">
        <v>0</v>
      </c>
      <c r="K14186">
        <v>0.03</v>
      </c>
      <c r="L14186">
        <v>0</v>
      </c>
      <c r="M14186">
        <v>0.03</v>
      </c>
    </row>
    <row r="14187" spans="1:19" x14ac:dyDescent="0.2">
      <c r="A14187" t="s">
        <v>11572</v>
      </c>
      <c r="B14187" t="s">
        <v>64</v>
      </c>
      <c r="C14187">
        <v>2005</v>
      </c>
      <c r="D14187" s="1" t="d">
        <v>2006-12-22</v>
      </c>
      <c r="E14187" s="1" t="str">
        <f t="shared" si="442"/>
        <v>2006</v>
      </c>
      <c r="F14187" s="1" t="str">
        <f t="shared" si="443"/>
        <v>Dec</v>
      </c>
      <c r="G14187" t="s">
        <v>50</v>
      </c>
      <c r="H14187" t="s">
        <v>1403</v>
      </c>
      <c r="I14187">
        <v>0.02</v>
      </c>
      <c r="J14187">
        <v>0.01</v>
      </c>
      <c r="K14187">
        <v>0</v>
      </c>
      <c r="L14187">
        <v>0</v>
      </c>
      <c r="M14187">
        <v>0.03</v>
      </c>
    </row>
    <row r="14188" spans="1:19" x14ac:dyDescent="0.2">
      <c r="A14188" t="s">
        <v>796</v>
      </c>
      <c r="B14188" t="s">
        <v>148</v>
      </c>
      <c r="C14188">
        <v>2016</v>
      </c>
      <c r="D14188" s="1" t="d">
        <v>2003-11-27</v>
      </c>
      <c r="E14188" s="1" t="str">
        <f t="shared" si="442"/>
        <v>2003</v>
      </c>
      <c r="F14188" s="1" t="str">
        <f t="shared" si="443"/>
        <v>Nov</v>
      </c>
      <c r="G14188" t="s">
        <v>24</v>
      </c>
      <c r="H14188" t="s">
        <v>134</v>
      </c>
      <c r="I14188">
        <v>0</v>
      </c>
      <c r="J14188">
        <v>0.03</v>
      </c>
      <c r="K14188">
        <v>0</v>
      </c>
      <c r="L14188">
        <v>0</v>
      </c>
      <c r="M14188">
        <v>0.03</v>
      </c>
    </row>
    <row r="14189" spans="1:19" x14ac:dyDescent="0.2">
      <c r="A14189" t="s">
        <v>4478</v>
      </c>
      <c r="B14189" t="s">
        <v>64</v>
      </c>
      <c r="C14189">
        <v>2002</v>
      </c>
      <c r="D14189" s="1" t="d">
        <v>2012-10-17</v>
      </c>
      <c r="E14189" s="1" t="str">
        <f t="shared" si="442"/>
        <v>2012</v>
      </c>
      <c r="F14189" s="1" t="str">
        <f t="shared" si="443"/>
        <v>Oct</v>
      </c>
      <c r="G14189" t="s">
        <v>37</v>
      </c>
      <c r="H14189" t="s">
        <v>234</v>
      </c>
      <c r="I14189">
        <v>0.02</v>
      </c>
      <c r="J14189">
        <v>0.01</v>
      </c>
      <c r="K14189">
        <v>0</v>
      </c>
      <c r="L14189">
        <v>0</v>
      </c>
      <c r="M14189">
        <v>0.03</v>
      </c>
      <c r="N14189">
        <v>70</v>
      </c>
      <c r="O14189">
        <v>5</v>
      </c>
      <c r="P14189">
        <v>8</v>
      </c>
      <c r="Q14189">
        <v>5</v>
      </c>
      <c r="R14189" t="s">
        <v>1544</v>
      </c>
      <c r="S14189" t="s">
        <v>88</v>
      </c>
    </row>
    <row r="14190" spans="1:19" x14ac:dyDescent="0.2">
      <c r="A14190" t="s">
        <v>11573</v>
      </c>
      <c r="B14190" t="s">
        <v>79</v>
      </c>
      <c r="C14190">
        <v>2012</v>
      </c>
      <c r="D14190" s="1" t="d">
        <v>2005-11-24</v>
      </c>
      <c r="E14190" s="1" t="str">
        <f t="shared" si="442"/>
        <v>2005</v>
      </c>
      <c r="F14190" s="1" t="str">
        <f t="shared" si="443"/>
        <v>Nov</v>
      </c>
      <c r="G14190" t="s">
        <v>50</v>
      </c>
      <c r="H14190" t="s">
        <v>9367</v>
      </c>
      <c r="I14190">
        <v>0.03</v>
      </c>
      <c r="J14190">
        <v>0</v>
      </c>
      <c r="K14190">
        <v>0</v>
      </c>
      <c r="L14190">
        <v>0</v>
      </c>
      <c r="M14190">
        <v>0.03</v>
      </c>
      <c r="P14190" t="s">
        <v>203</v>
      </c>
      <c r="R14190" t="s">
        <v>8725</v>
      </c>
      <c r="S14190" t="s">
        <v>88</v>
      </c>
    </row>
    <row r="14191" spans="1:19" x14ac:dyDescent="0.2">
      <c r="A14191" t="s">
        <v>7227</v>
      </c>
      <c r="B14191" t="s">
        <v>55</v>
      </c>
      <c r="C14191">
        <v>2006</v>
      </c>
      <c r="D14191" s="1" t="d">
        <v>1999-05-07</v>
      </c>
      <c r="E14191" s="1" t="str">
        <f t="shared" si="442"/>
        <v>1999</v>
      </c>
      <c r="F14191" s="1" t="str">
        <f t="shared" si="443"/>
        <v>May</v>
      </c>
      <c r="G14191" t="s">
        <v>34</v>
      </c>
      <c r="H14191" t="s">
        <v>71</v>
      </c>
      <c r="I14191">
        <v>0.02</v>
      </c>
      <c r="J14191">
        <v>0.01</v>
      </c>
      <c r="K14191">
        <v>0</v>
      </c>
      <c r="L14191">
        <v>0</v>
      </c>
      <c r="M14191">
        <v>0.03</v>
      </c>
    </row>
    <row r="14192" spans="1:19" x14ac:dyDescent="0.2">
      <c r="A14192" t="s">
        <v>8687</v>
      </c>
      <c r="B14192" t="s">
        <v>64</v>
      </c>
      <c r="C14192">
        <v>2006</v>
      </c>
      <c r="D14192" s="1" t="d">
        <v>1997-02-06</v>
      </c>
      <c r="E14192" s="1" t="str">
        <f t="shared" si="442"/>
        <v>1997</v>
      </c>
      <c r="F14192" s="1" t="str">
        <f t="shared" si="443"/>
        <v>Feb</v>
      </c>
      <c r="G14192" t="s">
        <v>28</v>
      </c>
      <c r="H14192" t="s">
        <v>7595</v>
      </c>
      <c r="I14192">
        <v>0</v>
      </c>
      <c r="J14192">
        <v>0</v>
      </c>
      <c r="K14192">
        <v>0.03</v>
      </c>
      <c r="L14192">
        <v>0</v>
      </c>
      <c r="M14192">
        <v>0.03</v>
      </c>
    </row>
    <row r="14193" spans="1:19" x14ac:dyDescent="0.2">
      <c r="A14193" t="s">
        <v>7095</v>
      </c>
      <c r="B14193" t="s">
        <v>148</v>
      </c>
      <c r="C14193">
        <v>2011</v>
      </c>
      <c r="D14193" s="1" t="d">
        <v>1989-11-04</v>
      </c>
      <c r="E14193" s="1" t="str">
        <f t="shared" si="442"/>
        <v>1989</v>
      </c>
      <c r="F14193" s="1" t="str">
        <f t="shared" si="443"/>
        <v>Nov</v>
      </c>
      <c r="G14193" t="s">
        <v>50</v>
      </c>
      <c r="H14193" t="s">
        <v>5573</v>
      </c>
      <c r="I14193">
        <v>0</v>
      </c>
      <c r="J14193">
        <v>0.03</v>
      </c>
      <c r="K14193">
        <v>0</v>
      </c>
      <c r="L14193">
        <v>0.01</v>
      </c>
      <c r="M14193">
        <v>0.03</v>
      </c>
      <c r="N14193">
        <v>55</v>
      </c>
      <c r="O14193">
        <v>7</v>
      </c>
      <c r="P14193">
        <v>6</v>
      </c>
      <c r="Q14193">
        <v>33</v>
      </c>
      <c r="R14193" t="s">
        <v>7096</v>
      </c>
      <c r="S14193" t="s">
        <v>53</v>
      </c>
    </row>
    <row r="14194" spans="1:19" x14ac:dyDescent="0.2">
      <c r="A14194" t="s">
        <v>11574</v>
      </c>
      <c r="B14194" t="s">
        <v>148</v>
      </c>
      <c r="C14194">
        <v>2008</v>
      </c>
      <c r="D14194" s="1" t="d">
        <v>2001-06-28</v>
      </c>
      <c r="E14194" s="1" t="str">
        <f t="shared" si="442"/>
        <v>2001</v>
      </c>
      <c r="F14194" s="1" t="str">
        <f t="shared" si="443"/>
        <v>Jun</v>
      </c>
      <c r="G14194" t="s">
        <v>272</v>
      </c>
      <c r="H14194" t="s">
        <v>6580</v>
      </c>
      <c r="I14194">
        <v>0</v>
      </c>
      <c r="J14194">
        <v>0.03</v>
      </c>
      <c r="K14194">
        <v>0</v>
      </c>
      <c r="L14194">
        <v>0</v>
      </c>
      <c r="M14194">
        <v>0.03</v>
      </c>
      <c r="N14194">
        <v>58</v>
      </c>
      <c r="O14194">
        <v>7</v>
      </c>
      <c r="P14194">
        <v>2.5</v>
      </c>
      <c r="Q14194">
        <v>19</v>
      </c>
      <c r="R14194" t="s">
        <v>11575</v>
      </c>
      <c r="S14194" t="s">
        <v>20</v>
      </c>
    </row>
    <row r="14195" spans="1:19" x14ac:dyDescent="0.2">
      <c r="A14195" t="s">
        <v>11576</v>
      </c>
      <c r="B14195" t="s">
        <v>1015</v>
      </c>
      <c r="C14195">
        <v>2016</v>
      </c>
      <c r="D14195" s="1" t="d">
        <v>2017-12-13</v>
      </c>
      <c r="E14195" s="1" t="str">
        <f t="shared" si="442"/>
        <v>2017</v>
      </c>
      <c r="F14195" s="1" t="str">
        <f t="shared" si="443"/>
        <v>Dec</v>
      </c>
      <c r="G14195" t="s">
        <v>86</v>
      </c>
      <c r="H14195" t="s">
        <v>372</v>
      </c>
      <c r="I14195">
        <v>0</v>
      </c>
      <c r="J14195">
        <v>0</v>
      </c>
      <c r="K14195">
        <v>0.03</v>
      </c>
      <c r="L14195">
        <v>0</v>
      </c>
      <c r="M14195">
        <v>0.03</v>
      </c>
    </row>
    <row r="14196" spans="1:19" x14ac:dyDescent="0.2">
      <c r="A14196" t="s">
        <v>11577</v>
      </c>
      <c r="B14196" t="s">
        <v>49</v>
      </c>
      <c r="C14196">
        <v>2012</v>
      </c>
      <c r="D14196" s="1" t="d">
        <v>2019-05-26</v>
      </c>
      <c r="E14196" s="1" t="str">
        <f t="shared" si="442"/>
        <v>2019</v>
      </c>
      <c r="F14196" s="1" t="str">
        <f t="shared" si="443"/>
        <v>May</v>
      </c>
      <c r="G14196" t="s">
        <v>34</v>
      </c>
      <c r="H14196" t="s">
        <v>11578</v>
      </c>
      <c r="I14196">
        <v>0</v>
      </c>
      <c r="J14196">
        <v>0</v>
      </c>
      <c r="K14196">
        <v>0.03</v>
      </c>
      <c r="L14196">
        <v>0</v>
      </c>
      <c r="M14196">
        <v>0.03</v>
      </c>
    </row>
    <row r="14197" spans="1:19" x14ac:dyDescent="0.2">
      <c r="A14197" t="s">
        <v>11579</v>
      </c>
      <c r="B14197" t="s">
        <v>148</v>
      </c>
      <c r="C14197">
        <v>1998</v>
      </c>
      <c r="D14197" s="1" t="d">
        <v>2010-07-05</v>
      </c>
      <c r="E14197" s="1" t="str">
        <f t="shared" si="442"/>
        <v>2010</v>
      </c>
      <c r="F14197" s="1" t="str">
        <f t="shared" si="443"/>
        <v>Jul</v>
      </c>
      <c r="G14197" t="s">
        <v>272</v>
      </c>
      <c r="H14197" t="s">
        <v>329</v>
      </c>
      <c r="I14197">
        <v>0</v>
      </c>
      <c r="J14197">
        <v>0.03</v>
      </c>
      <c r="K14197">
        <v>0</v>
      </c>
      <c r="L14197">
        <v>0</v>
      </c>
      <c r="M14197">
        <v>0.03</v>
      </c>
      <c r="P14197">
        <v>8.6999999999999993</v>
      </c>
      <c r="Q14197">
        <v>50</v>
      </c>
      <c r="R14197" t="s">
        <v>11580</v>
      </c>
      <c r="S14197" t="s">
        <v>20</v>
      </c>
    </row>
    <row r="14198" spans="1:19" x14ac:dyDescent="0.2">
      <c r="A14198" t="s">
        <v>11581</v>
      </c>
      <c r="B14198" t="s">
        <v>148</v>
      </c>
      <c r="C14198">
        <v>2006</v>
      </c>
      <c r="D14198" s="1" t="d">
        <v>1995-03-06</v>
      </c>
      <c r="E14198" s="1" t="str">
        <f t="shared" si="442"/>
        <v>1995</v>
      </c>
      <c r="F14198" s="1" t="str">
        <f t="shared" si="443"/>
        <v>Mar</v>
      </c>
      <c r="G14198" t="s">
        <v>39</v>
      </c>
      <c r="H14198" t="s">
        <v>111</v>
      </c>
      <c r="I14198">
        <v>0</v>
      </c>
      <c r="J14198">
        <v>0.03</v>
      </c>
      <c r="K14198">
        <v>0</v>
      </c>
      <c r="L14198">
        <v>0.01</v>
      </c>
      <c r="M14198">
        <v>0.03</v>
      </c>
      <c r="N14198">
        <v>71</v>
      </c>
      <c r="O14198">
        <v>33</v>
      </c>
      <c r="P14198">
        <v>7.2</v>
      </c>
      <c r="Q14198">
        <v>54</v>
      </c>
      <c r="R14198" t="s">
        <v>10342</v>
      </c>
      <c r="S14198" t="s">
        <v>88</v>
      </c>
    </row>
    <row r="14199" spans="1:19" x14ac:dyDescent="0.2">
      <c r="A14199" t="s">
        <v>11582</v>
      </c>
      <c r="B14199" t="s">
        <v>49</v>
      </c>
      <c r="C14199">
        <v>2007</v>
      </c>
      <c r="D14199" s="1" t="d">
        <v>2003-08-20</v>
      </c>
      <c r="E14199" s="1" t="str">
        <f t="shared" si="442"/>
        <v>2003</v>
      </c>
      <c r="F14199" s="1" t="str">
        <f t="shared" si="443"/>
        <v>Aug</v>
      </c>
      <c r="G14199" t="s">
        <v>24</v>
      </c>
      <c r="H14199" t="s">
        <v>1404</v>
      </c>
      <c r="I14199">
        <v>0</v>
      </c>
      <c r="J14199">
        <v>0</v>
      </c>
      <c r="K14199">
        <v>0.03</v>
      </c>
      <c r="L14199">
        <v>0</v>
      </c>
      <c r="M14199">
        <v>0.03</v>
      </c>
    </row>
    <row r="14200" spans="1:19" x14ac:dyDescent="0.2">
      <c r="A14200" t="s">
        <v>11583</v>
      </c>
      <c r="B14200" t="s">
        <v>55</v>
      </c>
      <c r="C14200">
        <v>2002</v>
      </c>
      <c r="D14200" s="1" t="d">
        <v>2016-03-17</v>
      </c>
      <c r="E14200" s="1" t="str">
        <f t="shared" si="442"/>
        <v>2016</v>
      </c>
      <c r="F14200" s="1" t="str">
        <f t="shared" si="443"/>
        <v>Mar</v>
      </c>
      <c r="G14200" t="s">
        <v>18</v>
      </c>
      <c r="H14200" t="s">
        <v>234</v>
      </c>
      <c r="I14200">
        <v>0.02</v>
      </c>
      <c r="J14200">
        <v>0.01</v>
      </c>
      <c r="K14200">
        <v>0</v>
      </c>
      <c r="L14200">
        <v>0</v>
      </c>
      <c r="M14200">
        <v>0.03</v>
      </c>
      <c r="N14200">
        <v>59</v>
      </c>
      <c r="O14200">
        <v>13</v>
      </c>
      <c r="P14200" t="s">
        <v>203</v>
      </c>
      <c r="R14200" t="s">
        <v>357</v>
      </c>
      <c r="S14200" t="s">
        <v>20</v>
      </c>
    </row>
    <row r="14201" spans="1:19" x14ac:dyDescent="0.2">
      <c r="A14201" t="s">
        <v>4411</v>
      </c>
      <c r="B14201" t="s">
        <v>189</v>
      </c>
      <c r="C14201">
        <v>2005</v>
      </c>
      <c r="D14201" s="1" t="d">
        <v>1992-03-02</v>
      </c>
      <c r="E14201" s="1" t="str">
        <f t="shared" si="442"/>
        <v>1992</v>
      </c>
      <c r="F14201" s="1" t="str">
        <f t="shared" si="443"/>
        <v>Mar</v>
      </c>
      <c r="G14201" t="s">
        <v>18</v>
      </c>
      <c r="H14201" t="s">
        <v>71</v>
      </c>
      <c r="I14201">
        <v>0.03</v>
      </c>
      <c r="J14201">
        <v>0.01</v>
      </c>
      <c r="K14201">
        <v>0</v>
      </c>
      <c r="L14201">
        <v>0</v>
      </c>
      <c r="M14201">
        <v>0.03</v>
      </c>
      <c r="P14201" t="s">
        <v>203</v>
      </c>
      <c r="R14201" t="s">
        <v>3181</v>
      </c>
      <c r="S14201" t="s">
        <v>88</v>
      </c>
    </row>
    <row r="14202" spans="1:19" x14ac:dyDescent="0.2">
      <c r="A14202" t="s">
        <v>11584</v>
      </c>
      <c r="B14202" t="s">
        <v>17</v>
      </c>
      <c r="C14202">
        <v>2007</v>
      </c>
      <c r="D14202" s="1" t="d">
        <v>2017-05-04</v>
      </c>
      <c r="E14202" s="1" t="str">
        <f t="shared" si="442"/>
        <v>2017</v>
      </c>
      <c r="F14202" s="1" t="str">
        <f t="shared" si="443"/>
        <v>May</v>
      </c>
      <c r="G14202" t="s">
        <v>50</v>
      </c>
      <c r="H14202" t="s">
        <v>372</v>
      </c>
      <c r="I14202">
        <v>0</v>
      </c>
      <c r="J14202">
        <v>0</v>
      </c>
      <c r="K14202">
        <v>0.03</v>
      </c>
      <c r="L14202">
        <v>0</v>
      </c>
      <c r="M14202">
        <v>0.03</v>
      </c>
    </row>
    <row r="14203" spans="1:19" x14ac:dyDescent="0.2">
      <c r="A14203" t="s">
        <v>7933</v>
      </c>
      <c r="B14203" t="s">
        <v>64</v>
      </c>
      <c r="C14203">
        <v>2003</v>
      </c>
      <c r="D14203" s="1" t="d">
        <v>2022-01-05</v>
      </c>
      <c r="E14203" s="1" t="str">
        <f t="shared" si="442"/>
        <v>2022</v>
      </c>
      <c r="F14203" s="1" t="str">
        <f t="shared" si="443"/>
        <v>Jan</v>
      </c>
      <c r="G14203" t="s">
        <v>50</v>
      </c>
      <c r="H14203" t="s">
        <v>111</v>
      </c>
      <c r="I14203">
        <v>0.02</v>
      </c>
      <c r="J14203">
        <v>0.01</v>
      </c>
      <c r="K14203">
        <v>0</v>
      </c>
      <c r="L14203">
        <v>0</v>
      </c>
      <c r="M14203">
        <v>0.03</v>
      </c>
      <c r="N14203">
        <v>60</v>
      </c>
      <c r="O14203">
        <v>12</v>
      </c>
      <c r="P14203" t="s">
        <v>203</v>
      </c>
      <c r="R14203" t="s">
        <v>720</v>
      </c>
      <c r="S14203" t="s">
        <v>88</v>
      </c>
    </row>
    <row r="14204" spans="1:19" x14ac:dyDescent="0.2">
      <c r="A14204" t="s">
        <v>11398</v>
      </c>
      <c r="B14204" t="s">
        <v>49</v>
      </c>
      <c r="C14204">
        <v>2011</v>
      </c>
      <c r="D14204" s="1" t="d">
        <v>1988-08-16</v>
      </c>
      <c r="E14204" s="1" t="str">
        <f t="shared" si="442"/>
        <v>1988</v>
      </c>
      <c r="F14204" s="1" t="str">
        <f t="shared" si="443"/>
        <v>Aug</v>
      </c>
      <c r="G14204" t="s">
        <v>101</v>
      </c>
      <c r="H14204" t="s">
        <v>372</v>
      </c>
      <c r="I14204">
        <v>0</v>
      </c>
      <c r="J14204">
        <v>0</v>
      </c>
      <c r="K14204">
        <v>0.03</v>
      </c>
      <c r="L14204">
        <v>0</v>
      </c>
      <c r="M14204">
        <v>0.03</v>
      </c>
    </row>
    <row r="14205" spans="1:19" x14ac:dyDescent="0.2">
      <c r="A14205" t="s">
        <v>11585</v>
      </c>
      <c r="B14205" t="s">
        <v>79</v>
      </c>
      <c r="C14205">
        <v>2012</v>
      </c>
      <c r="D14205" s="1" t="d">
        <v>2017-07-24</v>
      </c>
      <c r="E14205" s="1" t="str">
        <f t="shared" si="442"/>
        <v>2017</v>
      </c>
      <c r="F14205" s="1" t="str">
        <f t="shared" si="443"/>
        <v>Jul</v>
      </c>
      <c r="G14205" t="s">
        <v>50</v>
      </c>
      <c r="H14205" t="s">
        <v>2780</v>
      </c>
      <c r="I14205">
        <v>0</v>
      </c>
      <c r="J14205">
        <v>0</v>
      </c>
      <c r="K14205">
        <v>0.03</v>
      </c>
      <c r="L14205">
        <v>0</v>
      </c>
      <c r="M14205">
        <v>0.03</v>
      </c>
    </row>
    <row r="14206" spans="1:19" x14ac:dyDescent="0.2">
      <c r="A14206" t="s">
        <v>11586</v>
      </c>
      <c r="B14206" t="s">
        <v>104</v>
      </c>
      <c r="C14206">
        <v>1998</v>
      </c>
      <c r="D14206" s="1" t="d">
        <v>2020-05-04</v>
      </c>
      <c r="E14206" s="1" t="str">
        <f t="shared" si="442"/>
        <v>2020</v>
      </c>
      <c r="F14206" s="1" t="str">
        <f t="shared" si="443"/>
        <v>May</v>
      </c>
      <c r="G14206" t="s">
        <v>272</v>
      </c>
      <c r="H14206" t="s">
        <v>234</v>
      </c>
      <c r="I14206">
        <v>0.02</v>
      </c>
      <c r="J14206">
        <v>0.01</v>
      </c>
      <c r="K14206">
        <v>0</v>
      </c>
      <c r="L14206">
        <v>0</v>
      </c>
      <c r="M14206">
        <v>0.03</v>
      </c>
    </row>
    <row r="14207" spans="1:19" x14ac:dyDescent="0.2">
      <c r="A14207" t="s">
        <v>3681</v>
      </c>
      <c r="B14207" t="s">
        <v>148</v>
      </c>
      <c r="C14207">
        <v>2006</v>
      </c>
      <c r="D14207" s="1" t="d">
        <v>2010-10-24</v>
      </c>
      <c r="E14207" s="1" t="str">
        <f t="shared" si="442"/>
        <v>2010</v>
      </c>
      <c r="F14207" s="1" t="str">
        <f t="shared" si="443"/>
        <v>Oct</v>
      </c>
      <c r="G14207" t="s">
        <v>50</v>
      </c>
      <c r="H14207" t="s">
        <v>283</v>
      </c>
      <c r="I14207">
        <v>0</v>
      </c>
      <c r="J14207">
        <v>0.03</v>
      </c>
      <c r="K14207">
        <v>0</v>
      </c>
      <c r="L14207">
        <v>0.01</v>
      </c>
      <c r="M14207">
        <v>0.03</v>
      </c>
      <c r="N14207">
        <v>82</v>
      </c>
      <c r="O14207">
        <v>35</v>
      </c>
      <c r="P14207">
        <v>8.8000000000000007</v>
      </c>
      <c r="Q14207">
        <v>528</v>
      </c>
      <c r="R14207" t="s">
        <v>623</v>
      </c>
      <c r="S14207" t="s">
        <v>53</v>
      </c>
    </row>
    <row r="14208" spans="1:19" x14ac:dyDescent="0.2">
      <c r="A14208" t="s">
        <v>11587</v>
      </c>
      <c r="B14208" t="s">
        <v>32</v>
      </c>
      <c r="C14208">
        <v>2006</v>
      </c>
      <c r="D14208" s="1" t="d">
        <v>2003-07-17</v>
      </c>
      <c r="E14208" s="1" t="str">
        <f t="shared" si="442"/>
        <v>2003</v>
      </c>
      <c r="F14208" s="1" t="str">
        <f t="shared" si="443"/>
        <v>Jul</v>
      </c>
      <c r="G14208" t="s">
        <v>101</v>
      </c>
      <c r="H14208" t="s">
        <v>1207</v>
      </c>
      <c r="I14208">
        <v>0</v>
      </c>
      <c r="J14208">
        <v>0</v>
      </c>
      <c r="K14208">
        <v>0.03</v>
      </c>
      <c r="L14208">
        <v>0</v>
      </c>
      <c r="M14208">
        <v>0.03</v>
      </c>
    </row>
    <row r="14209" spans="1:19" x14ac:dyDescent="0.2">
      <c r="A14209" t="s">
        <v>11588</v>
      </c>
      <c r="B14209" t="s">
        <v>55</v>
      </c>
      <c r="C14209">
        <v>2009</v>
      </c>
      <c r="D14209" s="1" t="d">
        <v>2014-05-11</v>
      </c>
      <c r="E14209" s="1" t="str">
        <f t="shared" si="442"/>
        <v>2014</v>
      </c>
      <c r="F14209" s="1" t="str">
        <f t="shared" si="443"/>
        <v>May</v>
      </c>
      <c r="G14209" t="s">
        <v>101</v>
      </c>
      <c r="H14209" t="s">
        <v>933</v>
      </c>
      <c r="I14209">
        <v>0</v>
      </c>
      <c r="J14209">
        <v>0</v>
      </c>
      <c r="K14209">
        <v>0.03</v>
      </c>
      <c r="L14209">
        <v>0</v>
      </c>
      <c r="M14209">
        <v>0.03</v>
      </c>
    </row>
    <row r="14210" spans="1:19" x14ac:dyDescent="0.2">
      <c r="A14210" t="s">
        <v>11589</v>
      </c>
      <c r="B14210" t="s">
        <v>75</v>
      </c>
      <c r="C14210">
        <v>2016</v>
      </c>
      <c r="D14210" s="1" t="d">
        <v>2019-01-06</v>
      </c>
      <c r="E14210" s="1" t="str">
        <f t="shared" si="442"/>
        <v>2019</v>
      </c>
      <c r="F14210" s="1" t="str">
        <f t="shared" si="443"/>
        <v>Jan</v>
      </c>
      <c r="G14210" t="s">
        <v>37</v>
      </c>
      <c r="H14210" t="s">
        <v>506</v>
      </c>
      <c r="I14210">
        <v>0.03</v>
      </c>
      <c r="J14210">
        <v>0</v>
      </c>
      <c r="K14210">
        <v>0</v>
      </c>
      <c r="L14210">
        <v>0.01</v>
      </c>
      <c r="M14210">
        <v>0.03</v>
      </c>
      <c r="N14210">
        <v>77</v>
      </c>
      <c r="O14210">
        <v>15</v>
      </c>
      <c r="P14210">
        <v>6.9</v>
      </c>
      <c r="Q14210">
        <v>15</v>
      </c>
      <c r="R14210" t="s">
        <v>506</v>
      </c>
      <c r="S14210" t="s">
        <v>53</v>
      </c>
    </row>
    <row r="14211" spans="1:19" x14ac:dyDescent="0.2">
      <c r="A14211" t="s">
        <v>5570</v>
      </c>
      <c r="B14211" t="s">
        <v>148</v>
      </c>
      <c r="C14211">
        <v>2009</v>
      </c>
      <c r="D14211" s="1" t="d">
        <v>1992-03-23</v>
      </c>
      <c r="E14211" s="1" t="str">
        <f t="shared" ref="E14211:E14274" si="444">TEXT(D14211,"yyyy")</f>
        <v>1992</v>
      </c>
      <c r="F14211" s="1" t="str">
        <f t="shared" ref="F14211:F14274" si="445">TEXT(D14211,"mmm")</f>
        <v>Mar</v>
      </c>
      <c r="G14211" t="s">
        <v>37</v>
      </c>
      <c r="H14211" t="s">
        <v>1787</v>
      </c>
      <c r="I14211">
        <v>0.02</v>
      </c>
      <c r="J14211">
        <v>0.01</v>
      </c>
      <c r="K14211">
        <v>0</v>
      </c>
      <c r="L14211">
        <v>0</v>
      </c>
      <c r="M14211">
        <v>0.03</v>
      </c>
      <c r="N14211">
        <v>72</v>
      </c>
      <c r="O14211">
        <v>31</v>
      </c>
      <c r="P14211">
        <v>7</v>
      </c>
      <c r="Q14211">
        <v>78</v>
      </c>
      <c r="R14211" t="s">
        <v>5571</v>
      </c>
      <c r="S14211" t="s">
        <v>88</v>
      </c>
    </row>
    <row r="14212" spans="1:19" x14ac:dyDescent="0.2">
      <c r="A14212" t="s">
        <v>11590</v>
      </c>
      <c r="B14212" t="s">
        <v>55</v>
      </c>
      <c r="C14212">
        <v>2006</v>
      </c>
      <c r="D14212" s="1" t="d">
        <v>1995-02-06</v>
      </c>
      <c r="E14212" s="1" t="str">
        <f t="shared" si="444"/>
        <v>1995</v>
      </c>
      <c r="F14212" s="1" t="str">
        <f t="shared" si="445"/>
        <v>Feb</v>
      </c>
      <c r="G14212" t="s">
        <v>101</v>
      </c>
      <c r="H14212" t="s">
        <v>11591</v>
      </c>
      <c r="I14212">
        <v>0</v>
      </c>
      <c r="J14212">
        <v>0</v>
      </c>
      <c r="K14212">
        <v>0.03</v>
      </c>
      <c r="L14212">
        <v>0</v>
      </c>
      <c r="M14212">
        <v>0.03</v>
      </c>
    </row>
    <row r="14213" spans="1:19" x14ac:dyDescent="0.2">
      <c r="A14213" t="s">
        <v>11592</v>
      </c>
      <c r="B14213" t="s">
        <v>64</v>
      </c>
      <c r="C14213" t="s">
        <v>286</v>
      </c>
      <c r="D14213" s="1" t="d">
        <v>2004-06-05</v>
      </c>
      <c r="E14213" s="1" t="str">
        <f t="shared" si="444"/>
        <v>2004</v>
      </c>
      <c r="F14213" s="1" t="str">
        <f t="shared" si="445"/>
        <v>Jun</v>
      </c>
      <c r="G14213" t="s">
        <v>1</v>
      </c>
      <c r="H14213" t="s">
        <v>484</v>
      </c>
      <c r="I14213">
        <v>0.02</v>
      </c>
      <c r="J14213">
        <v>0.01</v>
      </c>
      <c r="K14213">
        <v>0</v>
      </c>
      <c r="L14213">
        <v>0</v>
      </c>
      <c r="M14213">
        <v>0.03</v>
      </c>
      <c r="N14213">
        <v>75</v>
      </c>
      <c r="O14213">
        <v>27</v>
      </c>
      <c r="P14213">
        <v>8</v>
      </c>
      <c r="Q14213">
        <v>4</v>
      </c>
      <c r="R14213" t="s">
        <v>230</v>
      </c>
      <c r="S14213" t="s">
        <v>20</v>
      </c>
    </row>
    <row r="14214" spans="1:19" x14ac:dyDescent="0.2">
      <c r="A14214" t="s">
        <v>4124</v>
      </c>
      <c r="B14214" t="s">
        <v>148</v>
      </c>
      <c r="C14214">
        <v>2010</v>
      </c>
      <c r="D14214" s="1" t="d">
        <v>1999-04-24</v>
      </c>
      <c r="E14214" s="1" t="str">
        <f t="shared" si="444"/>
        <v>1999</v>
      </c>
      <c r="F14214" s="1" t="str">
        <f t="shared" si="445"/>
        <v>Apr</v>
      </c>
      <c r="G14214" t="s">
        <v>28</v>
      </c>
      <c r="H14214" t="s">
        <v>151</v>
      </c>
      <c r="I14214">
        <v>0</v>
      </c>
      <c r="J14214">
        <v>0.03</v>
      </c>
      <c r="K14214">
        <v>0</v>
      </c>
      <c r="L14214">
        <v>0.01</v>
      </c>
      <c r="M14214">
        <v>0.03</v>
      </c>
      <c r="N14214">
        <v>72</v>
      </c>
      <c r="O14214">
        <v>25</v>
      </c>
      <c r="P14214">
        <v>7.5</v>
      </c>
      <c r="Q14214">
        <v>511</v>
      </c>
      <c r="R14214" t="s">
        <v>401</v>
      </c>
      <c r="S14214" t="s">
        <v>53</v>
      </c>
    </row>
    <row r="14215" spans="1:19" x14ac:dyDescent="0.2">
      <c r="A14215" t="s">
        <v>11593</v>
      </c>
      <c r="B14215" t="s">
        <v>148</v>
      </c>
      <c r="C14215">
        <v>1998</v>
      </c>
      <c r="D14215" s="1" t="d">
        <v>1995-09-08</v>
      </c>
      <c r="E14215" s="1" t="str">
        <f t="shared" si="444"/>
        <v>1995</v>
      </c>
      <c r="F14215" s="1" t="str">
        <f t="shared" si="445"/>
        <v>Sep</v>
      </c>
      <c r="G14215" t="s">
        <v>28</v>
      </c>
      <c r="H14215" t="s">
        <v>2495</v>
      </c>
      <c r="I14215">
        <v>0.01</v>
      </c>
      <c r="J14215">
        <v>0.02</v>
      </c>
      <c r="K14215">
        <v>0</v>
      </c>
      <c r="L14215">
        <v>0</v>
      </c>
      <c r="M14215">
        <v>0.03</v>
      </c>
      <c r="N14215">
        <v>91</v>
      </c>
      <c r="O14215">
        <v>22</v>
      </c>
      <c r="P14215">
        <v>9.1999999999999993</v>
      </c>
      <c r="Q14215">
        <v>813</v>
      </c>
      <c r="R14215" t="s">
        <v>2891</v>
      </c>
      <c r="S14215" t="s">
        <v>88</v>
      </c>
    </row>
    <row r="14216" spans="1:19" x14ac:dyDescent="0.2">
      <c r="A14216" t="s">
        <v>11594</v>
      </c>
      <c r="B14216" t="s">
        <v>55</v>
      </c>
      <c r="C14216">
        <v>2002</v>
      </c>
      <c r="D14216" s="1" t="d">
        <v>2002-02-12</v>
      </c>
      <c r="E14216" s="1" t="str">
        <f t="shared" si="444"/>
        <v>2002</v>
      </c>
      <c r="F14216" s="1" t="str">
        <f t="shared" si="445"/>
        <v>Feb</v>
      </c>
      <c r="G14216" t="s">
        <v>34</v>
      </c>
      <c r="H14216" t="s">
        <v>68</v>
      </c>
      <c r="I14216">
        <v>0</v>
      </c>
      <c r="J14216">
        <v>0</v>
      </c>
      <c r="K14216">
        <v>0.03</v>
      </c>
      <c r="L14216">
        <v>0</v>
      </c>
      <c r="M14216">
        <v>0.03</v>
      </c>
    </row>
    <row r="14217" spans="1:19" x14ac:dyDescent="0.2">
      <c r="A14217" t="s">
        <v>11595</v>
      </c>
      <c r="B14217" t="s">
        <v>159</v>
      </c>
      <c r="C14217">
        <v>2008</v>
      </c>
      <c r="D14217" s="1" t="d">
        <v>2017-07-20</v>
      </c>
      <c r="E14217" s="1" t="str">
        <f t="shared" si="444"/>
        <v>2017</v>
      </c>
      <c r="F14217" s="1" t="str">
        <f t="shared" si="445"/>
        <v>Jul</v>
      </c>
      <c r="G14217" t="s">
        <v>30</v>
      </c>
      <c r="H14217" t="s">
        <v>3510</v>
      </c>
      <c r="I14217">
        <v>0.03</v>
      </c>
      <c r="J14217">
        <v>0</v>
      </c>
      <c r="K14217">
        <v>0</v>
      </c>
      <c r="L14217">
        <v>0</v>
      </c>
      <c r="M14217">
        <v>0.03</v>
      </c>
      <c r="P14217" t="s">
        <v>203</v>
      </c>
      <c r="R14217" t="s">
        <v>2216</v>
      </c>
      <c r="S14217" t="s">
        <v>20</v>
      </c>
    </row>
    <row r="14218" spans="1:19" x14ac:dyDescent="0.2">
      <c r="A14218" t="s">
        <v>11117</v>
      </c>
      <c r="B14218" t="s">
        <v>189</v>
      </c>
      <c r="C14218">
        <v>2003</v>
      </c>
      <c r="D14218" s="1" t="d">
        <v>2013-03-10</v>
      </c>
      <c r="E14218" s="1" t="str">
        <f t="shared" si="444"/>
        <v>2013</v>
      </c>
      <c r="F14218" s="1" t="str">
        <f t="shared" si="445"/>
        <v>Mar</v>
      </c>
      <c r="G14218" t="s">
        <v>24</v>
      </c>
      <c r="H14218" t="s">
        <v>523</v>
      </c>
      <c r="I14218">
        <v>0.03</v>
      </c>
      <c r="J14218">
        <v>0.01</v>
      </c>
      <c r="K14218">
        <v>0</v>
      </c>
      <c r="L14218">
        <v>0</v>
      </c>
      <c r="M14218">
        <v>0.03</v>
      </c>
    </row>
    <row r="14219" spans="1:19" x14ac:dyDescent="0.2">
      <c r="A14219" t="s">
        <v>11596</v>
      </c>
      <c r="B14219" t="s">
        <v>32</v>
      </c>
      <c r="C14219">
        <v>2008</v>
      </c>
      <c r="D14219" s="1" t="d">
        <v>2012-11-07</v>
      </c>
      <c r="E14219" s="1" t="str">
        <f t="shared" si="444"/>
        <v>2012</v>
      </c>
      <c r="F14219" s="1" t="str">
        <f t="shared" si="445"/>
        <v>Nov</v>
      </c>
      <c r="G14219" t="s">
        <v>39</v>
      </c>
      <c r="H14219" t="s">
        <v>202</v>
      </c>
      <c r="I14219">
        <v>0.03</v>
      </c>
      <c r="J14219">
        <v>0</v>
      </c>
      <c r="K14219">
        <v>0</v>
      </c>
      <c r="L14219">
        <v>0</v>
      </c>
      <c r="M14219">
        <v>0.03</v>
      </c>
      <c r="P14219" t="s">
        <v>203</v>
      </c>
      <c r="R14219" t="s">
        <v>7757</v>
      </c>
      <c r="S14219" t="s">
        <v>112</v>
      </c>
    </row>
    <row r="14220" spans="1:19" x14ac:dyDescent="0.2">
      <c r="A14220" t="s">
        <v>11597</v>
      </c>
      <c r="B14220" t="s">
        <v>79</v>
      </c>
      <c r="C14220">
        <v>2015</v>
      </c>
      <c r="D14220" s="1" t="d">
        <v>2017-02-16</v>
      </c>
      <c r="E14220" s="1" t="str">
        <f t="shared" si="444"/>
        <v>2017</v>
      </c>
      <c r="F14220" s="1" t="str">
        <f t="shared" si="445"/>
        <v>Feb</v>
      </c>
      <c r="G14220" t="s">
        <v>30</v>
      </c>
      <c r="H14220" t="s">
        <v>2232</v>
      </c>
      <c r="I14220">
        <v>0</v>
      </c>
      <c r="J14220">
        <v>0.03</v>
      </c>
      <c r="K14220">
        <v>0</v>
      </c>
      <c r="L14220">
        <v>0</v>
      </c>
      <c r="M14220">
        <v>0.03</v>
      </c>
      <c r="P14220" t="s">
        <v>203</v>
      </c>
      <c r="R14220" t="s">
        <v>11598</v>
      </c>
    </row>
    <row r="14221" spans="1:19" x14ac:dyDescent="0.2">
      <c r="A14221" t="s">
        <v>7337</v>
      </c>
      <c r="B14221" t="s">
        <v>64</v>
      </c>
      <c r="C14221">
        <v>2001</v>
      </c>
      <c r="D14221" s="1" t="d">
        <v>2006-06-08</v>
      </c>
      <c r="E14221" s="1" t="str">
        <f t="shared" si="444"/>
        <v>2006</v>
      </c>
      <c r="F14221" s="1" t="str">
        <f t="shared" si="445"/>
        <v>Jun</v>
      </c>
      <c r="G14221" t="s">
        <v>24</v>
      </c>
      <c r="H14221" t="s">
        <v>3932</v>
      </c>
      <c r="I14221">
        <v>0.02</v>
      </c>
      <c r="J14221">
        <v>0.01</v>
      </c>
      <c r="K14221">
        <v>0</v>
      </c>
      <c r="L14221">
        <v>0</v>
      </c>
      <c r="M14221">
        <v>0.03</v>
      </c>
      <c r="N14221">
        <v>68</v>
      </c>
      <c r="O14221">
        <v>10</v>
      </c>
      <c r="P14221" t="s">
        <v>203</v>
      </c>
      <c r="R14221" t="s">
        <v>5488</v>
      </c>
      <c r="S14221" t="s">
        <v>20</v>
      </c>
    </row>
    <row r="14222" spans="1:19" x14ac:dyDescent="0.2">
      <c r="A14222" t="s">
        <v>3950</v>
      </c>
      <c r="B14222" t="s">
        <v>148</v>
      </c>
      <c r="C14222">
        <v>2003</v>
      </c>
      <c r="D14222" s="1" t="d">
        <v>2014-10-22</v>
      </c>
      <c r="E14222" s="1" t="str">
        <f t="shared" si="444"/>
        <v>2014</v>
      </c>
      <c r="F14222" s="1" t="str">
        <f t="shared" si="445"/>
        <v>Oct</v>
      </c>
      <c r="G14222" t="s">
        <v>37</v>
      </c>
      <c r="H14222" t="s">
        <v>71</v>
      </c>
      <c r="I14222">
        <v>0</v>
      </c>
      <c r="J14222">
        <v>0.03</v>
      </c>
      <c r="K14222">
        <v>0</v>
      </c>
      <c r="L14222">
        <v>0</v>
      </c>
      <c r="M14222">
        <v>0.03</v>
      </c>
      <c r="N14222">
        <v>81</v>
      </c>
      <c r="O14222">
        <v>34</v>
      </c>
      <c r="P14222">
        <v>8.6</v>
      </c>
      <c r="Q14222">
        <v>293</v>
      </c>
      <c r="R14222" t="s">
        <v>773</v>
      </c>
      <c r="S14222" t="s">
        <v>88</v>
      </c>
    </row>
    <row r="14223" spans="1:19" x14ac:dyDescent="0.2">
      <c r="A14223" t="s">
        <v>1406</v>
      </c>
      <c r="B14223" t="s">
        <v>189</v>
      </c>
      <c r="C14223">
        <v>2003</v>
      </c>
      <c r="D14223" s="1" t="d">
        <v>2004-05-24</v>
      </c>
      <c r="E14223" s="1" t="str">
        <f t="shared" si="444"/>
        <v>2004</v>
      </c>
      <c r="F14223" s="1" t="str">
        <f t="shared" si="445"/>
        <v>May</v>
      </c>
      <c r="G14223" t="s">
        <v>37</v>
      </c>
      <c r="H14223" t="s">
        <v>484</v>
      </c>
      <c r="I14223">
        <v>0.03</v>
      </c>
      <c r="J14223">
        <v>0.01</v>
      </c>
      <c r="K14223">
        <v>0</v>
      </c>
      <c r="L14223">
        <v>0</v>
      </c>
      <c r="M14223">
        <v>0.03</v>
      </c>
      <c r="N14223">
        <v>79</v>
      </c>
      <c r="O14223">
        <v>12</v>
      </c>
      <c r="P14223">
        <v>7.3</v>
      </c>
      <c r="Q14223">
        <v>4</v>
      </c>
      <c r="R14223" t="s">
        <v>6387</v>
      </c>
      <c r="S14223" t="s">
        <v>53</v>
      </c>
    </row>
    <row r="14224" spans="1:19" x14ac:dyDescent="0.2">
      <c r="A14224" t="s">
        <v>11599</v>
      </c>
      <c r="B14224" t="s">
        <v>79</v>
      </c>
      <c r="C14224">
        <v>2015</v>
      </c>
      <c r="D14224" s="1" t="d">
        <v>2010-02-16</v>
      </c>
      <c r="E14224" s="1" t="str">
        <f t="shared" si="444"/>
        <v>2010</v>
      </c>
      <c r="F14224" s="1" t="str">
        <f t="shared" si="445"/>
        <v>Feb</v>
      </c>
      <c r="G14224" t="s">
        <v>28</v>
      </c>
      <c r="H14224" t="s">
        <v>11600</v>
      </c>
      <c r="I14224">
        <v>0.02</v>
      </c>
      <c r="J14224">
        <v>0</v>
      </c>
      <c r="K14224">
        <v>0.01</v>
      </c>
      <c r="L14224">
        <v>0</v>
      </c>
      <c r="M14224">
        <v>0.03</v>
      </c>
    </row>
    <row r="14225" spans="1:19" x14ac:dyDescent="0.2">
      <c r="A14225" t="s">
        <v>11601</v>
      </c>
      <c r="B14225" t="s">
        <v>75</v>
      </c>
      <c r="C14225">
        <v>2016</v>
      </c>
      <c r="D14225" s="1" t="d">
        <v>2001-10-30</v>
      </c>
      <c r="E14225" s="1" t="str">
        <f t="shared" si="444"/>
        <v>2001</v>
      </c>
      <c r="F14225" s="1" t="str">
        <f t="shared" si="445"/>
        <v>Oct</v>
      </c>
      <c r="G14225" t="s">
        <v>28</v>
      </c>
      <c r="H14225" t="s">
        <v>933</v>
      </c>
      <c r="I14225">
        <v>0</v>
      </c>
      <c r="J14225">
        <v>0</v>
      </c>
      <c r="K14225">
        <v>0.03</v>
      </c>
      <c r="L14225">
        <v>0</v>
      </c>
      <c r="M14225">
        <v>0.03</v>
      </c>
    </row>
    <row r="14226" spans="1:19" x14ac:dyDescent="0.2">
      <c r="A14226" t="s">
        <v>11602</v>
      </c>
      <c r="B14226" t="s">
        <v>32</v>
      </c>
      <c r="C14226">
        <v>2011</v>
      </c>
      <c r="D14226" s="1" t="d">
        <v>2018-11-23</v>
      </c>
      <c r="E14226" s="1" t="str">
        <f t="shared" si="444"/>
        <v>2018</v>
      </c>
      <c r="F14226" s="1" t="str">
        <f t="shared" si="445"/>
        <v>Nov</v>
      </c>
      <c r="G14226" t="s">
        <v>28</v>
      </c>
      <c r="H14226" t="s">
        <v>128</v>
      </c>
      <c r="I14226">
        <v>0</v>
      </c>
      <c r="J14226">
        <v>0</v>
      </c>
      <c r="K14226">
        <v>0.03</v>
      </c>
      <c r="L14226">
        <v>0</v>
      </c>
      <c r="M14226">
        <v>0.03</v>
      </c>
    </row>
    <row r="14227" spans="1:19" x14ac:dyDescent="0.2">
      <c r="A14227" t="s">
        <v>11603</v>
      </c>
      <c r="B14227" t="s">
        <v>3661</v>
      </c>
      <c r="C14227">
        <v>2001</v>
      </c>
      <c r="D14227" s="1" t="d">
        <v>2003-07-19</v>
      </c>
      <c r="E14227" s="1" t="str">
        <f t="shared" si="444"/>
        <v>2003</v>
      </c>
      <c r="F14227" s="1" t="str">
        <f t="shared" si="445"/>
        <v>Jul</v>
      </c>
      <c r="G14227" t="s">
        <v>272</v>
      </c>
      <c r="H14227" t="s">
        <v>372</v>
      </c>
      <c r="I14227">
        <v>0</v>
      </c>
      <c r="J14227">
        <v>0</v>
      </c>
      <c r="K14227">
        <v>0.03</v>
      </c>
      <c r="L14227">
        <v>0</v>
      </c>
      <c r="M14227">
        <v>0.03</v>
      </c>
    </row>
    <row r="14228" spans="1:19" x14ac:dyDescent="0.2">
      <c r="A14228" t="s">
        <v>11604</v>
      </c>
      <c r="B14228" t="s">
        <v>55</v>
      </c>
      <c r="C14228">
        <v>2003</v>
      </c>
      <c r="D14228" s="1" t="d">
        <v>2012-09-08</v>
      </c>
      <c r="E14228" s="1" t="str">
        <f t="shared" si="444"/>
        <v>2012</v>
      </c>
      <c r="F14228" s="1" t="str">
        <f t="shared" si="445"/>
        <v>Sep</v>
      </c>
      <c r="G14228" t="s">
        <v>37</v>
      </c>
      <c r="H14228" t="s">
        <v>155</v>
      </c>
      <c r="I14228">
        <v>0.02</v>
      </c>
      <c r="J14228">
        <v>0.01</v>
      </c>
      <c r="K14228">
        <v>0</v>
      </c>
      <c r="L14228">
        <v>0</v>
      </c>
      <c r="M14228">
        <v>0.03</v>
      </c>
      <c r="N14228">
        <v>73</v>
      </c>
      <c r="O14228">
        <v>17</v>
      </c>
      <c r="P14228">
        <v>9</v>
      </c>
      <c r="Q14228">
        <v>5</v>
      </c>
      <c r="R14228" t="s">
        <v>6895</v>
      </c>
      <c r="S14228" t="s">
        <v>88</v>
      </c>
    </row>
    <row r="14229" spans="1:19" x14ac:dyDescent="0.2">
      <c r="A14229" t="s">
        <v>9348</v>
      </c>
      <c r="B14229" t="s">
        <v>148</v>
      </c>
      <c r="C14229">
        <v>2005</v>
      </c>
      <c r="D14229" s="1" t="d">
        <v>2016-10-29</v>
      </c>
      <c r="E14229" s="1" t="str">
        <f t="shared" si="444"/>
        <v>2016</v>
      </c>
      <c r="F14229" s="1" t="str">
        <f t="shared" si="445"/>
        <v>Oct</v>
      </c>
      <c r="G14229" t="s">
        <v>50</v>
      </c>
      <c r="H14229" t="s">
        <v>1858</v>
      </c>
      <c r="I14229">
        <v>0</v>
      </c>
      <c r="J14229">
        <v>0.03</v>
      </c>
      <c r="K14229">
        <v>0</v>
      </c>
      <c r="L14229">
        <v>0</v>
      </c>
      <c r="M14229">
        <v>0.03</v>
      </c>
    </row>
    <row r="14230" spans="1:19" x14ac:dyDescent="0.2">
      <c r="A14230" t="s">
        <v>11605</v>
      </c>
      <c r="B14230" t="s">
        <v>137</v>
      </c>
      <c r="C14230">
        <v>2005</v>
      </c>
      <c r="D14230" s="1" t="d">
        <v>1994-11-25</v>
      </c>
      <c r="E14230" s="1" t="str">
        <f t="shared" si="444"/>
        <v>1994</v>
      </c>
      <c r="F14230" s="1" t="str">
        <f t="shared" si="445"/>
        <v>Nov</v>
      </c>
      <c r="G14230" t="s">
        <v>37</v>
      </c>
      <c r="H14230" t="s">
        <v>7751</v>
      </c>
      <c r="I14230">
        <v>0.03</v>
      </c>
      <c r="J14230">
        <v>0.01</v>
      </c>
      <c r="K14230">
        <v>0</v>
      </c>
      <c r="L14230">
        <v>0</v>
      </c>
      <c r="M14230">
        <v>0.03</v>
      </c>
      <c r="N14230">
        <v>60</v>
      </c>
      <c r="O14230">
        <v>10</v>
      </c>
      <c r="P14230">
        <v>6.5</v>
      </c>
      <c r="Q14230">
        <v>4</v>
      </c>
      <c r="R14230" t="s">
        <v>2451</v>
      </c>
      <c r="S14230" t="s">
        <v>53</v>
      </c>
    </row>
    <row r="14231" spans="1:19" x14ac:dyDescent="0.2">
      <c r="A14231" t="s">
        <v>11606</v>
      </c>
      <c r="B14231" t="s">
        <v>55</v>
      </c>
      <c r="C14231">
        <v>2007</v>
      </c>
      <c r="D14231" s="1" t="d">
        <v>1992-09-19</v>
      </c>
      <c r="E14231" s="1" t="str">
        <f t="shared" si="444"/>
        <v>1992</v>
      </c>
      <c r="F14231" s="1" t="str">
        <f t="shared" si="445"/>
        <v>Sep</v>
      </c>
      <c r="G14231" t="s">
        <v>18</v>
      </c>
      <c r="H14231" t="s">
        <v>1263</v>
      </c>
      <c r="I14231">
        <v>0</v>
      </c>
      <c r="J14231">
        <v>0</v>
      </c>
      <c r="K14231">
        <v>0.03</v>
      </c>
      <c r="L14231">
        <v>0</v>
      </c>
      <c r="M14231">
        <v>0.03</v>
      </c>
      <c r="N14231">
        <v>32</v>
      </c>
      <c r="O14231">
        <v>7</v>
      </c>
      <c r="P14231">
        <v>4</v>
      </c>
      <c r="Q14231">
        <v>4</v>
      </c>
      <c r="R14231" t="s">
        <v>1263</v>
      </c>
      <c r="S14231" t="s">
        <v>20</v>
      </c>
    </row>
    <row r="14232" spans="1:19" x14ac:dyDescent="0.2">
      <c r="A14232" t="s">
        <v>11607</v>
      </c>
      <c r="B14232" t="s">
        <v>17</v>
      </c>
      <c r="C14232">
        <v>2007</v>
      </c>
      <c r="D14232" s="1" t="d">
        <v>2019-05-17</v>
      </c>
      <c r="E14232" s="1" t="str">
        <f t="shared" si="444"/>
        <v>2019</v>
      </c>
      <c r="F14232" s="1" t="str">
        <f t="shared" si="445"/>
        <v>May</v>
      </c>
      <c r="G14232" t="s">
        <v>18</v>
      </c>
      <c r="H14232" t="s">
        <v>234</v>
      </c>
      <c r="I14232">
        <v>0</v>
      </c>
      <c r="J14232">
        <v>0</v>
      </c>
      <c r="K14232">
        <v>0.03</v>
      </c>
      <c r="L14232">
        <v>0</v>
      </c>
      <c r="M14232">
        <v>0.03</v>
      </c>
    </row>
    <row r="14233" spans="1:19" x14ac:dyDescent="0.2">
      <c r="A14233" t="s">
        <v>11608</v>
      </c>
      <c r="B14233" t="s">
        <v>55</v>
      </c>
      <c r="C14233">
        <v>2007</v>
      </c>
      <c r="D14233" s="1" t="d">
        <v>2002-03-18</v>
      </c>
      <c r="E14233" s="1" t="str">
        <f t="shared" si="444"/>
        <v>2002</v>
      </c>
      <c r="F14233" s="1" t="str">
        <f t="shared" si="445"/>
        <v>Mar</v>
      </c>
      <c r="G14233" t="s">
        <v>34</v>
      </c>
      <c r="H14233" t="s">
        <v>933</v>
      </c>
      <c r="I14233">
        <v>0</v>
      </c>
      <c r="J14233">
        <v>0</v>
      </c>
      <c r="K14233">
        <v>0.03</v>
      </c>
      <c r="L14233">
        <v>0</v>
      </c>
      <c r="M14233">
        <v>0.03</v>
      </c>
    </row>
    <row r="14234" spans="1:19" x14ac:dyDescent="0.2">
      <c r="A14234" t="s">
        <v>11609</v>
      </c>
      <c r="B14234" t="s">
        <v>55</v>
      </c>
      <c r="C14234">
        <v>2004</v>
      </c>
      <c r="D14234" s="1" t="d">
        <v>2009-08-20</v>
      </c>
      <c r="E14234" s="1" t="str">
        <f t="shared" si="444"/>
        <v>2009</v>
      </c>
      <c r="F14234" s="1" t="str">
        <f t="shared" si="445"/>
        <v>Aug</v>
      </c>
      <c r="G14234" t="s">
        <v>28</v>
      </c>
      <c r="H14234" t="s">
        <v>222</v>
      </c>
      <c r="I14234">
        <v>0.02</v>
      </c>
      <c r="J14234">
        <v>0.01</v>
      </c>
      <c r="K14234">
        <v>0</v>
      </c>
      <c r="L14234">
        <v>0</v>
      </c>
      <c r="M14234">
        <v>0.03</v>
      </c>
      <c r="N14234">
        <v>62</v>
      </c>
      <c r="O14234">
        <v>30</v>
      </c>
      <c r="P14234">
        <v>7.8</v>
      </c>
      <c r="Q14234">
        <v>4</v>
      </c>
      <c r="R14234" t="s">
        <v>2157</v>
      </c>
      <c r="S14234" t="s">
        <v>88</v>
      </c>
    </row>
    <row r="14235" spans="1:19" x14ac:dyDescent="0.2">
      <c r="A14235" t="s">
        <v>11610</v>
      </c>
      <c r="B14235" t="s">
        <v>55</v>
      </c>
      <c r="C14235">
        <v>2004</v>
      </c>
      <c r="D14235" s="1" t="d">
        <v>1999-05-04</v>
      </c>
      <c r="E14235" s="1" t="str">
        <f t="shared" si="444"/>
        <v>1999</v>
      </c>
      <c r="F14235" s="1" t="str">
        <f t="shared" si="445"/>
        <v>May</v>
      </c>
      <c r="G14235" t="s">
        <v>50</v>
      </c>
      <c r="H14235" t="s">
        <v>372</v>
      </c>
      <c r="I14235">
        <v>0.02</v>
      </c>
      <c r="J14235">
        <v>0.01</v>
      </c>
      <c r="K14235">
        <v>0</v>
      </c>
      <c r="L14235">
        <v>0</v>
      </c>
      <c r="M14235">
        <v>0.03</v>
      </c>
      <c r="N14235">
        <v>48</v>
      </c>
      <c r="O14235">
        <v>9</v>
      </c>
      <c r="P14235">
        <v>8.6999999999999993</v>
      </c>
      <c r="Q14235">
        <v>7</v>
      </c>
      <c r="R14235" t="s">
        <v>1708</v>
      </c>
      <c r="S14235" t="s">
        <v>88</v>
      </c>
    </row>
    <row r="14236" spans="1:19" x14ac:dyDescent="0.2">
      <c r="A14236" t="s">
        <v>6482</v>
      </c>
      <c r="B14236" t="s">
        <v>159</v>
      </c>
      <c r="C14236">
        <v>2005</v>
      </c>
      <c r="D14236" s="1" t="d">
        <v>1998-04-04</v>
      </c>
      <c r="E14236" s="1" t="str">
        <f t="shared" si="444"/>
        <v>1998</v>
      </c>
      <c r="F14236" s="1" t="str">
        <f t="shared" si="445"/>
        <v>Apr</v>
      </c>
      <c r="G14236" t="s">
        <v>24</v>
      </c>
      <c r="H14236" t="s">
        <v>68</v>
      </c>
      <c r="I14236">
        <v>0.02</v>
      </c>
      <c r="J14236">
        <v>0.01</v>
      </c>
      <c r="K14236">
        <v>0</v>
      </c>
      <c r="L14236">
        <v>0</v>
      </c>
      <c r="M14236">
        <v>0.03</v>
      </c>
      <c r="N14236">
        <v>67</v>
      </c>
      <c r="O14236">
        <v>18</v>
      </c>
      <c r="P14236">
        <v>7.8</v>
      </c>
      <c r="Q14236">
        <v>19</v>
      </c>
      <c r="R14236" t="s">
        <v>255</v>
      </c>
      <c r="S14236" t="s">
        <v>20</v>
      </c>
    </row>
    <row r="14237" spans="1:19" x14ac:dyDescent="0.2">
      <c r="A14237" t="s">
        <v>11611</v>
      </c>
      <c r="B14237" t="s">
        <v>32</v>
      </c>
      <c r="C14237">
        <v>2008</v>
      </c>
      <c r="D14237" s="1" t="d">
        <v>2002-01-31</v>
      </c>
      <c r="E14237" s="1" t="str">
        <f t="shared" si="444"/>
        <v>2002</v>
      </c>
      <c r="F14237" s="1" t="str">
        <f t="shared" si="445"/>
        <v>Jan</v>
      </c>
      <c r="G14237" t="s">
        <v>39</v>
      </c>
      <c r="H14237" t="s">
        <v>234</v>
      </c>
      <c r="I14237">
        <v>0</v>
      </c>
      <c r="J14237">
        <v>0</v>
      </c>
      <c r="K14237">
        <v>0.03</v>
      </c>
      <c r="L14237">
        <v>0</v>
      </c>
      <c r="M14237">
        <v>0.03</v>
      </c>
    </row>
    <row r="14238" spans="1:19" x14ac:dyDescent="0.2">
      <c r="A14238" t="s">
        <v>11612</v>
      </c>
      <c r="B14238" t="s">
        <v>104</v>
      </c>
      <c r="C14238">
        <v>1996</v>
      </c>
      <c r="D14238" s="1" t="d">
        <v>2006-04-04</v>
      </c>
      <c r="E14238" s="1" t="str">
        <f t="shared" si="444"/>
        <v>2006</v>
      </c>
      <c r="F14238" s="1" t="str">
        <f t="shared" si="445"/>
        <v>Apr</v>
      </c>
      <c r="G14238" t="s">
        <v>50</v>
      </c>
      <c r="H14238" t="s">
        <v>523</v>
      </c>
      <c r="I14238">
        <v>0.02</v>
      </c>
      <c r="J14238">
        <v>0.01</v>
      </c>
      <c r="K14238">
        <v>0</v>
      </c>
      <c r="L14238">
        <v>0</v>
      </c>
      <c r="M14238">
        <v>0.03</v>
      </c>
    </row>
    <row r="14239" spans="1:19" x14ac:dyDescent="0.2">
      <c r="A14239" t="s">
        <v>11613</v>
      </c>
      <c r="B14239" t="s">
        <v>79</v>
      </c>
      <c r="C14239">
        <v>2013</v>
      </c>
      <c r="D14239" s="1" t="d">
        <v>2003-01-21</v>
      </c>
      <c r="E14239" s="1" t="str">
        <f t="shared" si="444"/>
        <v>2003</v>
      </c>
      <c r="F14239" s="1" t="str">
        <f t="shared" si="445"/>
        <v>Jan</v>
      </c>
      <c r="G14239" t="s">
        <v>272</v>
      </c>
      <c r="H14239" t="s">
        <v>933</v>
      </c>
      <c r="I14239">
        <v>0</v>
      </c>
      <c r="J14239">
        <v>0</v>
      </c>
      <c r="K14239">
        <v>0.03</v>
      </c>
      <c r="L14239">
        <v>0</v>
      </c>
      <c r="M14239">
        <v>0.03</v>
      </c>
    </row>
    <row r="14240" spans="1:19" x14ac:dyDescent="0.2">
      <c r="A14240" t="s">
        <v>11614</v>
      </c>
      <c r="B14240" t="s">
        <v>148</v>
      </c>
      <c r="C14240">
        <v>2014</v>
      </c>
      <c r="D14240" s="1" t="d">
        <v>1992-04-06</v>
      </c>
      <c r="E14240" s="1" t="str">
        <f t="shared" si="444"/>
        <v>1992</v>
      </c>
      <c r="F14240" s="1" t="str">
        <f t="shared" si="445"/>
        <v>Apr</v>
      </c>
      <c r="G14240" t="s">
        <v>50</v>
      </c>
      <c r="H14240" t="s">
        <v>11615</v>
      </c>
      <c r="I14240">
        <v>0</v>
      </c>
      <c r="J14240">
        <v>0.03</v>
      </c>
      <c r="K14240">
        <v>0</v>
      </c>
      <c r="L14240">
        <v>0</v>
      </c>
      <c r="M14240">
        <v>0.03</v>
      </c>
      <c r="P14240" t="s">
        <v>203</v>
      </c>
      <c r="R14240" t="s">
        <v>10565</v>
      </c>
    </row>
    <row r="14241" spans="1:19" x14ac:dyDescent="0.2">
      <c r="A14241" t="s">
        <v>8649</v>
      </c>
      <c r="B14241" t="s">
        <v>189</v>
      </c>
      <c r="C14241">
        <v>2005</v>
      </c>
      <c r="D14241" s="1" t="d">
        <v>2022-02-10</v>
      </c>
      <c r="E14241" s="1" t="str">
        <f t="shared" si="444"/>
        <v>2022</v>
      </c>
      <c r="F14241" s="1" t="str">
        <f t="shared" si="445"/>
        <v>Feb</v>
      </c>
      <c r="G14241" t="s">
        <v>18</v>
      </c>
      <c r="H14241" t="s">
        <v>71</v>
      </c>
      <c r="I14241">
        <v>0.03</v>
      </c>
      <c r="J14241">
        <v>0.01</v>
      </c>
      <c r="K14241">
        <v>0</v>
      </c>
      <c r="L14241">
        <v>0</v>
      </c>
      <c r="M14241">
        <v>0.03</v>
      </c>
      <c r="P14241">
        <v>8.8000000000000007</v>
      </c>
      <c r="Q14241">
        <v>9</v>
      </c>
      <c r="R14241" t="s">
        <v>3098</v>
      </c>
      <c r="S14241" t="s">
        <v>88</v>
      </c>
    </row>
    <row r="14242" spans="1:19" x14ac:dyDescent="0.2">
      <c r="A14242" t="s">
        <v>10030</v>
      </c>
      <c r="B14242" t="s">
        <v>187</v>
      </c>
      <c r="C14242">
        <v>2014</v>
      </c>
      <c r="D14242" s="1" t="d">
        <v>2010-12-21</v>
      </c>
      <c r="E14242" s="1" t="str">
        <f t="shared" si="444"/>
        <v>2010</v>
      </c>
      <c r="F14242" s="1" t="str">
        <f t="shared" si="445"/>
        <v>Dec</v>
      </c>
      <c r="G14242" t="s">
        <v>50</v>
      </c>
      <c r="H14242" t="s">
        <v>372</v>
      </c>
      <c r="I14242">
        <v>0.01</v>
      </c>
      <c r="J14242">
        <v>0.02</v>
      </c>
      <c r="K14242">
        <v>0</v>
      </c>
      <c r="L14242">
        <v>0</v>
      </c>
      <c r="M14242">
        <v>0.03</v>
      </c>
      <c r="P14242">
        <v>5.2</v>
      </c>
      <c r="Q14242">
        <v>6</v>
      </c>
      <c r="R14242" t="s">
        <v>5752</v>
      </c>
      <c r="S14242" t="s">
        <v>20</v>
      </c>
    </row>
    <row r="14243" spans="1:19" x14ac:dyDescent="0.2">
      <c r="A14243" t="s">
        <v>3429</v>
      </c>
      <c r="B14243" t="s">
        <v>44</v>
      </c>
      <c r="C14243">
        <v>2006</v>
      </c>
      <c r="D14243" s="1" t="d">
        <v>2019-10-02</v>
      </c>
      <c r="E14243" s="1" t="str">
        <f t="shared" si="444"/>
        <v>2019</v>
      </c>
      <c r="F14243" s="1" t="str">
        <f t="shared" si="445"/>
        <v>Oct</v>
      </c>
      <c r="G14243" t="s">
        <v>18</v>
      </c>
      <c r="H14243" t="s">
        <v>71</v>
      </c>
      <c r="I14243">
        <v>0.03</v>
      </c>
      <c r="J14243">
        <v>0</v>
      </c>
      <c r="K14243">
        <v>0</v>
      </c>
      <c r="L14243">
        <v>0</v>
      </c>
      <c r="M14243">
        <v>0.03</v>
      </c>
      <c r="N14243">
        <v>41</v>
      </c>
      <c r="O14243">
        <v>4</v>
      </c>
      <c r="P14243">
        <v>8</v>
      </c>
      <c r="Q14243">
        <v>6</v>
      </c>
      <c r="R14243" t="s">
        <v>3181</v>
      </c>
      <c r="S14243" t="s">
        <v>20</v>
      </c>
    </row>
    <row r="14244" spans="1:19" x14ac:dyDescent="0.2">
      <c r="A14244" t="s">
        <v>11616</v>
      </c>
      <c r="B14244" t="s">
        <v>49</v>
      </c>
      <c r="C14244">
        <v>2011</v>
      </c>
      <c r="D14244" s="1" t="d">
        <v>2021-01-29</v>
      </c>
      <c r="E14244" s="1" t="str">
        <f t="shared" si="444"/>
        <v>2021</v>
      </c>
      <c r="F14244" s="1" t="str">
        <f t="shared" si="445"/>
        <v>Jan</v>
      </c>
      <c r="G14244" t="s">
        <v>272</v>
      </c>
      <c r="H14244" t="s">
        <v>2780</v>
      </c>
      <c r="I14244">
        <v>0</v>
      </c>
      <c r="J14244">
        <v>0</v>
      </c>
      <c r="K14244">
        <v>0.03</v>
      </c>
      <c r="L14244">
        <v>0</v>
      </c>
      <c r="M14244">
        <v>0.03</v>
      </c>
    </row>
    <row r="14245" spans="1:19" x14ac:dyDescent="0.2">
      <c r="A14245" t="s">
        <v>6421</v>
      </c>
      <c r="B14245" t="s">
        <v>64</v>
      </c>
      <c r="C14245">
        <v>2005</v>
      </c>
      <c r="D14245" s="1" t="d">
        <v>2013-12-01</v>
      </c>
      <c r="E14245" s="1" t="str">
        <f t="shared" si="444"/>
        <v>2013</v>
      </c>
      <c r="F14245" s="1" t="str">
        <f t="shared" si="445"/>
        <v>Dec</v>
      </c>
      <c r="G14245" t="s">
        <v>18</v>
      </c>
      <c r="H14245" t="s">
        <v>155</v>
      </c>
      <c r="I14245">
        <v>0.02</v>
      </c>
      <c r="J14245">
        <v>0.01</v>
      </c>
      <c r="K14245">
        <v>0</v>
      </c>
      <c r="L14245">
        <v>0</v>
      </c>
      <c r="M14245">
        <v>0.03</v>
      </c>
    </row>
    <row r="14246" spans="1:19" x14ac:dyDescent="0.2">
      <c r="A14246" t="s">
        <v>11617</v>
      </c>
      <c r="B14246" t="s">
        <v>49</v>
      </c>
      <c r="C14246">
        <v>2009</v>
      </c>
      <c r="D14246" s="1" t="d">
        <v>2010-03-21</v>
      </c>
      <c r="E14246" s="1" t="str">
        <f t="shared" si="444"/>
        <v>2010</v>
      </c>
      <c r="F14246" s="1" t="str">
        <f t="shared" si="445"/>
        <v>Mar</v>
      </c>
      <c r="G14246" t="s">
        <v>24</v>
      </c>
      <c r="H14246" t="s">
        <v>4489</v>
      </c>
      <c r="I14246">
        <v>0</v>
      </c>
      <c r="J14246">
        <v>0.02</v>
      </c>
      <c r="K14246">
        <v>0</v>
      </c>
      <c r="L14246">
        <v>0.01</v>
      </c>
      <c r="M14246">
        <v>0.03</v>
      </c>
      <c r="N14246">
        <v>66</v>
      </c>
      <c r="O14246">
        <v>29</v>
      </c>
      <c r="P14246">
        <v>4.9000000000000004</v>
      </c>
      <c r="Q14246">
        <v>9</v>
      </c>
      <c r="R14246" t="s">
        <v>4433</v>
      </c>
      <c r="S14246" t="s">
        <v>20</v>
      </c>
    </row>
    <row r="14247" spans="1:19" x14ac:dyDescent="0.2">
      <c r="A14247" t="s">
        <v>11618</v>
      </c>
      <c r="B14247" t="s">
        <v>79</v>
      </c>
      <c r="C14247">
        <v>2014</v>
      </c>
      <c r="D14247" s="1" t="d">
        <v>2017-01-28</v>
      </c>
      <c r="E14247" s="1" t="str">
        <f t="shared" si="444"/>
        <v>2017</v>
      </c>
      <c r="F14247" s="1" t="str">
        <f t="shared" si="445"/>
        <v>Jan</v>
      </c>
      <c r="G14247" t="s">
        <v>50</v>
      </c>
      <c r="H14247" t="s">
        <v>372</v>
      </c>
      <c r="I14247">
        <v>0</v>
      </c>
      <c r="J14247">
        <v>0</v>
      </c>
      <c r="K14247">
        <v>0.03</v>
      </c>
      <c r="L14247">
        <v>0</v>
      </c>
      <c r="M14247">
        <v>0.03</v>
      </c>
    </row>
    <row r="14248" spans="1:19" x14ac:dyDescent="0.2">
      <c r="A14248" t="s">
        <v>11619</v>
      </c>
      <c r="B14248" t="s">
        <v>159</v>
      </c>
      <c r="C14248">
        <v>2011</v>
      </c>
      <c r="D14248" s="1" t="d">
        <v>2000-07-27</v>
      </c>
      <c r="E14248" s="1" t="str">
        <f t="shared" si="444"/>
        <v>2000</v>
      </c>
      <c r="F14248" s="1" t="str">
        <f t="shared" si="445"/>
        <v>Jul</v>
      </c>
      <c r="G14248" t="s">
        <v>101</v>
      </c>
      <c r="H14248" t="s">
        <v>10967</v>
      </c>
      <c r="I14248">
        <v>0</v>
      </c>
      <c r="J14248">
        <v>0</v>
      </c>
      <c r="K14248">
        <v>0.03</v>
      </c>
      <c r="L14248">
        <v>0</v>
      </c>
      <c r="M14248">
        <v>0.03</v>
      </c>
    </row>
    <row r="14249" spans="1:19" x14ac:dyDescent="0.2">
      <c r="A14249" t="s">
        <v>11620</v>
      </c>
      <c r="B14249" t="s">
        <v>64</v>
      </c>
      <c r="C14249">
        <v>2001</v>
      </c>
      <c r="D14249" s="1" t="d">
        <v>2002-05-15</v>
      </c>
      <c r="E14249" s="1" t="str">
        <f t="shared" si="444"/>
        <v>2002</v>
      </c>
      <c r="F14249" s="1" t="str">
        <f t="shared" si="445"/>
        <v>May</v>
      </c>
      <c r="G14249" t="s">
        <v>28</v>
      </c>
      <c r="H14249" t="s">
        <v>234</v>
      </c>
      <c r="I14249">
        <v>0</v>
      </c>
      <c r="J14249">
        <v>0</v>
      </c>
      <c r="K14249">
        <v>0.03</v>
      </c>
      <c r="L14249">
        <v>0</v>
      </c>
      <c r="M14249">
        <v>0.03</v>
      </c>
    </row>
    <row r="14250" spans="1:19" x14ac:dyDescent="0.2">
      <c r="A14250" t="s">
        <v>11621</v>
      </c>
      <c r="B14250" t="s">
        <v>159</v>
      </c>
      <c r="C14250">
        <v>2009</v>
      </c>
      <c r="D14250" s="1" t="d">
        <v>1994-07-22</v>
      </c>
      <c r="E14250" s="1" t="str">
        <f t="shared" si="444"/>
        <v>1994</v>
      </c>
      <c r="F14250" s="1" t="str">
        <f t="shared" si="445"/>
        <v>Jul</v>
      </c>
      <c r="G14250" t="s">
        <v>86</v>
      </c>
      <c r="H14250" t="s">
        <v>234</v>
      </c>
      <c r="I14250">
        <v>0</v>
      </c>
      <c r="J14250">
        <v>0</v>
      </c>
      <c r="K14250">
        <v>0.03</v>
      </c>
      <c r="L14250">
        <v>0</v>
      </c>
      <c r="M14250">
        <v>0.03</v>
      </c>
    </row>
    <row r="14251" spans="1:19" x14ac:dyDescent="0.2">
      <c r="A14251" t="s">
        <v>11622</v>
      </c>
      <c r="B14251" t="s">
        <v>64</v>
      </c>
      <c r="C14251">
        <v>2002</v>
      </c>
      <c r="D14251" s="1" t="d">
        <v>1994-12-15</v>
      </c>
      <c r="E14251" s="1" t="str">
        <f t="shared" si="444"/>
        <v>1994</v>
      </c>
      <c r="F14251" s="1" t="str">
        <f t="shared" si="445"/>
        <v>Dec</v>
      </c>
      <c r="G14251" t="s">
        <v>1</v>
      </c>
      <c r="H14251" t="s">
        <v>5463</v>
      </c>
      <c r="I14251">
        <v>0.02</v>
      </c>
      <c r="J14251">
        <v>0.01</v>
      </c>
      <c r="K14251">
        <v>0</v>
      </c>
      <c r="L14251">
        <v>0</v>
      </c>
      <c r="M14251">
        <v>0.03</v>
      </c>
    </row>
    <row r="14252" spans="1:19" x14ac:dyDescent="0.2">
      <c r="A14252" t="s">
        <v>11623</v>
      </c>
      <c r="B14252" t="s">
        <v>159</v>
      </c>
      <c r="C14252">
        <v>2006</v>
      </c>
      <c r="D14252" s="1" t="d">
        <v>2022-12-13</v>
      </c>
      <c r="E14252" s="1" t="str">
        <f t="shared" si="444"/>
        <v>2022</v>
      </c>
      <c r="F14252" s="1" t="str">
        <f t="shared" si="445"/>
        <v>Dec</v>
      </c>
      <c r="G14252" t="s">
        <v>28</v>
      </c>
      <c r="H14252" t="s">
        <v>1201</v>
      </c>
      <c r="I14252">
        <v>0</v>
      </c>
      <c r="J14252">
        <v>0</v>
      </c>
      <c r="K14252">
        <v>0.03</v>
      </c>
      <c r="L14252">
        <v>0</v>
      </c>
      <c r="M14252">
        <v>0.03</v>
      </c>
    </row>
    <row r="14253" spans="1:19" x14ac:dyDescent="0.2">
      <c r="A14253" t="s">
        <v>11624</v>
      </c>
      <c r="B14253" t="s">
        <v>159</v>
      </c>
      <c r="C14253">
        <v>2013</v>
      </c>
      <c r="D14253" s="1" t="d">
        <v>2014-03-04</v>
      </c>
      <c r="E14253" s="1" t="str">
        <f t="shared" si="444"/>
        <v>2014</v>
      </c>
      <c r="F14253" s="1" t="str">
        <f t="shared" si="445"/>
        <v>Mar</v>
      </c>
      <c r="G14253" t="s">
        <v>101</v>
      </c>
      <c r="H14253" t="s">
        <v>7990</v>
      </c>
      <c r="I14253">
        <v>0</v>
      </c>
      <c r="J14253">
        <v>0</v>
      </c>
      <c r="K14253">
        <v>0.03</v>
      </c>
      <c r="L14253">
        <v>0</v>
      </c>
      <c r="M14253">
        <v>0.03</v>
      </c>
    </row>
    <row r="14254" spans="1:19" x14ac:dyDescent="0.2">
      <c r="A14254" t="s">
        <v>11625</v>
      </c>
      <c r="B14254" t="s">
        <v>17</v>
      </c>
      <c r="C14254" t="s">
        <v>286</v>
      </c>
      <c r="D14254" s="1" t="d">
        <v>2011-12-16</v>
      </c>
      <c r="E14254" s="1" t="str">
        <f t="shared" si="444"/>
        <v>2011</v>
      </c>
      <c r="F14254" s="1" t="str">
        <f t="shared" si="445"/>
        <v>Dec</v>
      </c>
      <c r="G14254" t="s">
        <v>86</v>
      </c>
      <c r="H14254" t="s">
        <v>1091</v>
      </c>
      <c r="I14254">
        <v>0.03</v>
      </c>
      <c r="J14254">
        <v>0</v>
      </c>
      <c r="K14254">
        <v>0</v>
      </c>
      <c r="L14254">
        <v>0</v>
      </c>
      <c r="M14254">
        <v>0.03</v>
      </c>
      <c r="P14254" t="s">
        <v>203</v>
      </c>
      <c r="R14254" t="s">
        <v>6777</v>
      </c>
      <c r="S14254" t="s">
        <v>88</v>
      </c>
    </row>
    <row r="14255" spans="1:19" x14ac:dyDescent="0.2">
      <c r="A14255" t="s">
        <v>6058</v>
      </c>
      <c r="B14255" t="s">
        <v>189</v>
      </c>
      <c r="C14255">
        <v>2003</v>
      </c>
      <c r="D14255" s="1" t="d">
        <v>1995-08-03</v>
      </c>
      <c r="E14255" s="1" t="str">
        <f t="shared" si="444"/>
        <v>1995</v>
      </c>
      <c r="F14255" s="1" t="str">
        <f t="shared" si="445"/>
        <v>Aug</v>
      </c>
      <c r="G14255" t="s">
        <v>24</v>
      </c>
      <c r="H14255" t="s">
        <v>283</v>
      </c>
      <c r="I14255">
        <v>0.03</v>
      </c>
      <c r="J14255">
        <v>0.01</v>
      </c>
      <c r="K14255">
        <v>0</v>
      </c>
      <c r="L14255">
        <v>0</v>
      </c>
      <c r="M14255">
        <v>0.03</v>
      </c>
      <c r="N14255">
        <v>56</v>
      </c>
      <c r="O14255">
        <v>10</v>
      </c>
      <c r="P14255" t="s">
        <v>203</v>
      </c>
      <c r="R14255" t="s">
        <v>1788</v>
      </c>
      <c r="S14255" t="s">
        <v>88</v>
      </c>
    </row>
    <row r="14256" spans="1:19" x14ac:dyDescent="0.2">
      <c r="A14256" t="s">
        <v>11626</v>
      </c>
      <c r="B14256" t="s">
        <v>32</v>
      </c>
      <c r="C14256">
        <v>2008</v>
      </c>
      <c r="D14256" s="1" t="d">
        <v>2010-12-27</v>
      </c>
      <c r="E14256" s="1" t="str">
        <f t="shared" si="444"/>
        <v>2010</v>
      </c>
      <c r="F14256" s="1" t="str">
        <f t="shared" si="445"/>
        <v>Dec</v>
      </c>
      <c r="G14256" t="s">
        <v>18</v>
      </c>
      <c r="H14256" t="s">
        <v>2748</v>
      </c>
      <c r="I14256">
        <v>0</v>
      </c>
      <c r="J14256">
        <v>0</v>
      </c>
      <c r="K14256">
        <v>0.03</v>
      </c>
      <c r="L14256">
        <v>0</v>
      </c>
      <c r="M14256">
        <v>0.03</v>
      </c>
    </row>
    <row r="14257" spans="1:19" x14ac:dyDescent="0.2">
      <c r="A14257" t="s">
        <v>11627</v>
      </c>
      <c r="B14257" t="s">
        <v>159</v>
      </c>
      <c r="C14257">
        <v>2007</v>
      </c>
      <c r="D14257" s="1" t="d">
        <v>2018-04-12</v>
      </c>
      <c r="E14257" s="1" t="str">
        <f t="shared" si="444"/>
        <v>2018</v>
      </c>
      <c r="F14257" s="1" t="str">
        <f t="shared" si="445"/>
        <v>Apr</v>
      </c>
      <c r="G14257" t="s">
        <v>28</v>
      </c>
      <c r="H14257" t="s">
        <v>2780</v>
      </c>
      <c r="I14257">
        <v>0</v>
      </c>
      <c r="J14257">
        <v>0</v>
      </c>
      <c r="K14257">
        <v>0.03</v>
      </c>
      <c r="L14257">
        <v>0</v>
      </c>
      <c r="M14257">
        <v>0.03</v>
      </c>
    </row>
    <row r="14258" spans="1:19" x14ac:dyDescent="0.2">
      <c r="A14258" t="s">
        <v>11628</v>
      </c>
      <c r="B14258" t="s">
        <v>32</v>
      </c>
      <c r="C14258">
        <v>2008</v>
      </c>
      <c r="D14258" s="1" t="d">
        <v>2019-07-19</v>
      </c>
      <c r="E14258" s="1" t="str">
        <f t="shared" si="444"/>
        <v>2019</v>
      </c>
      <c r="F14258" s="1" t="str">
        <f t="shared" si="445"/>
        <v>Jul</v>
      </c>
      <c r="G14258" t="s">
        <v>24</v>
      </c>
      <c r="H14258" t="s">
        <v>10376</v>
      </c>
      <c r="I14258">
        <v>0.03</v>
      </c>
      <c r="J14258">
        <v>0</v>
      </c>
      <c r="K14258">
        <v>0</v>
      </c>
      <c r="L14258">
        <v>0</v>
      </c>
      <c r="M14258">
        <v>0.03</v>
      </c>
      <c r="P14258" t="s">
        <v>203</v>
      </c>
      <c r="R14258" t="s">
        <v>5056</v>
      </c>
      <c r="S14258" t="s">
        <v>20</v>
      </c>
    </row>
    <row r="14259" spans="1:19" x14ac:dyDescent="0.2">
      <c r="A14259" t="s">
        <v>11629</v>
      </c>
      <c r="B14259" t="s">
        <v>75</v>
      </c>
      <c r="C14259">
        <v>2015</v>
      </c>
      <c r="D14259" s="1" t="d">
        <v>2012-04-27</v>
      </c>
      <c r="E14259" s="1" t="str">
        <f t="shared" si="444"/>
        <v>2012</v>
      </c>
      <c r="F14259" s="1" t="str">
        <f t="shared" si="445"/>
        <v>Apr</v>
      </c>
      <c r="G14259" t="s">
        <v>86</v>
      </c>
      <c r="H14259" t="s">
        <v>372</v>
      </c>
      <c r="I14259">
        <v>0</v>
      </c>
      <c r="J14259">
        <v>0</v>
      </c>
      <c r="K14259">
        <v>0.03</v>
      </c>
      <c r="L14259">
        <v>0</v>
      </c>
      <c r="M14259">
        <v>0.03</v>
      </c>
      <c r="N14259">
        <v>61</v>
      </c>
      <c r="O14259">
        <v>35</v>
      </c>
      <c r="P14259">
        <v>7.4</v>
      </c>
      <c r="Q14259">
        <v>44</v>
      </c>
      <c r="R14259" t="s">
        <v>1678</v>
      </c>
      <c r="S14259" t="s">
        <v>88</v>
      </c>
    </row>
    <row r="14260" spans="1:19" x14ac:dyDescent="0.2">
      <c r="A14260" t="s">
        <v>11630</v>
      </c>
      <c r="B14260" t="s">
        <v>104</v>
      </c>
      <c r="C14260">
        <v>2001</v>
      </c>
      <c r="D14260" s="1" t="d">
        <v>2022-08-18</v>
      </c>
      <c r="E14260" s="1" t="str">
        <f t="shared" si="444"/>
        <v>2022</v>
      </c>
      <c r="F14260" s="1" t="str">
        <f t="shared" si="445"/>
        <v>Aug</v>
      </c>
      <c r="G14260" t="s">
        <v>50</v>
      </c>
      <c r="H14260" t="s">
        <v>11631</v>
      </c>
      <c r="I14260">
        <v>0.02</v>
      </c>
      <c r="J14260">
        <v>0.01</v>
      </c>
      <c r="K14260">
        <v>0</v>
      </c>
      <c r="L14260">
        <v>0</v>
      </c>
      <c r="M14260">
        <v>0.03</v>
      </c>
    </row>
    <row r="14261" spans="1:19" x14ac:dyDescent="0.2">
      <c r="A14261" t="s">
        <v>11632</v>
      </c>
      <c r="B14261" t="s">
        <v>49</v>
      </c>
      <c r="C14261">
        <v>2012</v>
      </c>
      <c r="D14261" s="1" t="d">
        <v>1992-02-19</v>
      </c>
      <c r="E14261" s="1" t="str">
        <f t="shared" si="444"/>
        <v>1992</v>
      </c>
      <c r="F14261" s="1" t="str">
        <f t="shared" si="445"/>
        <v>Feb</v>
      </c>
      <c r="G14261" t="s">
        <v>50</v>
      </c>
      <c r="H14261" t="s">
        <v>151</v>
      </c>
      <c r="I14261">
        <v>0</v>
      </c>
      <c r="J14261">
        <v>0</v>
      </c>
      <c r="K14261">
        <v>0.03</v>
      </c>
      <c r="L14261">
        <v>0</v>
      </c>
      <c r="M14261">
        <v>0.03</v>
      </c>
    </row>
    <row r="14262" spans="1:19" x14ac:dyDescent="0.2">
      <c r="A14262" t="s">
        <v>11633</v>
      </c>
      <c r="B14262" t="s">
        <v>55</v>
      </c>
      <c r="C14262">
        <v>2007</v>
      </c>
      <c r="D14262" s="1" t="d">
        <v>2016-06-14</v>
      </c>
      <c r="E14262" s="1" t="str">
        <f t="shared" si="444"/>
        <v>2016</v>
      </c>
      <c r="F14262" s="1" t="str">
        <f t="shared" si="445"/>
        <v>Jun</v>
      </c>
      <c r="G14262" t="s">
        <v>101</v>
      </c>
      <c r="H14262" t="s">
        <v>234</v>
      </c>
      <c r="I14262">
        <v>0</v>
      </c>
      <c r="J14262">
        <v>0</v>
      </c>
      <c r="K14262">
        <v>0.03</v>
      </c>
      <c r="L14262">
        <v>0</v>
      </c>
      <c r="M14262">
        <v>0.03</v>
      </c>
    </row>
    <row r="14263" spans="1:19" x14ac:dyDescent="0.2">
      <c r="A14263" t="s">
        <v>11634</v>
      </c>
      <c r="B14263" t="s">
        <v>49</v>
      </c>
      <c r="C14263">
        <v>2015</v>
      </c>
      <c r="D14263" s="1" t="d">
        <v>2000-09-02</v>
      </c>
      <c r="E14263" s="1" t="str">
        <f t="shared" si="444"/>
        <v>2000</v>
      </c>
      <c r="F14263" s="1" t="str">
        <f t="shared" si="445"/>
        <v>Sep</v>
      </c>
      <c r="G14263" t="s">
        <v>50</v>
      </c>
      <c r="H14263" t="s">
        <v>372</v>
      </c>
      <c r="I14263">
        <v>0</v>
      </c>
      <c r="J14263">
        <v>0</v>
      </c>
      <c r="K14263">
        <v>0.03</v>
      </c>
      <c r="L14263">
        <v>0</v>
      </c>
      <c r="M14263">
        <v>0.03</v>
      </c>
    </row>
    <row r="14264" spans="1:19" x14ac:dyDescent="0.2">
      <c r="A14264" t="s">
        <v>11635</v>
      </c>
      <c r="B14264" t="s">
        <v>104</v>
      </c>
      <c r="C14264">
        <v>1996</v>
      </c>
      <c r="D14264" s="1" t="d">
        <v>2014-04-06</v>
      </c>
      <c r="E14264" s="1" t="str">
        <f t="shared" si="444"/>
        <v>2014</v>
      </c>
      <c r="F14264" s="1" t="str">
        <f t="shared" si="445"/>
        <v>Apr</v>
      </c>
      <c r="G14264" t="s">
        <v>18</v>
      </c>
      <c r="H14264" t="s">
        <v>3284</v>
      </c>
      <c r="I14264">
        <v>0.02</v>
      </c>
      <c r="J14264">
        <v>0.01</v>
      </c>
      <c r="K14264">
        <v>0</v>
      </c>
      <c r="L14264">
        <v>0</v>
      </c>
      <c r="M14264">
        <v>0.03</v>
      </c>
    </row>
    <row r="14265" spans="1:19" x14ac:dyDescent="0.2">
      <c r="A14265" t="s">
        <v>11636</v>
      </c>
      <c r="B14265" t="s">
        <v>55</v>
      </c>
      <c r="C14265">
        <v>2007</v>
      </c>
      <c r="D14265" s="1" t="d">
        <v>2013-07-17</v>
      </c>
      <c r="E14265" s="1" t="str">
        <f t="shared" si="444"/>
        <v>2013</v>
      </c>
      <c r="F14265" s="1" t="str">
        <f t="shared" si="445"/>
        <v>Jul</v>
      </c>
      <c r="G14265" t="s">
        <v>34</v>
      </c>
      <c r="H14265" t="s">
        <v>9151</v>
      </c>
      <c r="I14265">
        <v>0</v>
      </c>
      <c r="J14265">
        <v>0</v>
      </c>
      <c r="K14265">
        <v>0.03</v>
      </c>
      <c r="L14265">
        <v>0</v>
      </c>
      <c r="M14265">
        <v>0.03</v>
      </c>
    </row>
    <row r="14266" spans="1:19" x14ac:dyDescent="0.2">
      <c r="A14266" t="s">
        <v>11637</v>
      </c>
      <c r="B14266" t="s">
        <v>57</v>
      </c>
      <c r="C14266">
        <v>1994</v>
      </c>
      <c r="D14266" s="1" t="d">
        <v>1996-02-16</v>
      </c>
      <c r="E14266" s="1" t="str">
        <f t="shared" si="444"/>
        <v>1996</v>
      </c>
      <c r="F14266" s="1" t="str">
        <f t="shared" si="445"/>
        <v>Feb</v>
      </c>
      <c r="G14266" t="s">
        <v>28</v>
      </c>
      <c r="H14266" t="s">
        <v>6533</v>
      </c>
      <c r="I14266">
        <v>0</v>
      </c>
      <c r="J14266">
        <v>0</v>
      </c>
      <c r="K14266">
        <v>0.03</v>
      </c>
      <c r="L14266">
        <v>0</v>
      </c>
      <c r="M14266">
        <v>0.03</v>
      </c>
    </row>
    <row r="14267" spans="1:19" x14ac:dyDescent="0.2">
      <c r="A14267" t="s">
        <v>11638</v>
      </c>
      <c r="B14267" t="s">
        <v>44</v>
      </c>
      <c r="C14267">
        <v>2011</v>
      </c>
      <c r="D14267" s="1" t="d">
        <v>2002-10-01</v>
      </c>
      <c r="E14267" s="1" t="str">
        <f t="shared" si="444"/>
        <v>2002</v>
      </c>
      <c r="F14267" s="1" t="str">
        <f t="shared" si="445"/>
        <v>Oct</v>
      </c>
      <c r="G14267" t="s">
        <v>39</v>
      </c>
      <c r="H14267" t="s">
        <v>1207</v>
      </c>
      <c r="I14267">
        <v>0</v>
      </c>
      <c r="J14267">
        <v>0</v>
      </c>
      <c r="K14267">
        <v>0.03</v>
      </c>
      <c r="L14267">
        <v>0</v>
      </c>
      <c r="M14267">
        <v>0.03</v>
      </c>
    </row>
    <row r="14268" spans="1:19" x14ac:dyDescent="0.2">
      <c r="A14268" t="s">
        <v>11639</v>
      </c>
      <c r="B14268" t="s">
        <v>32</v>
      </c>
      <c r="C14268">
        <v>2008</v>
      </c>
      <c r="D14268" s="1" t="d">
        <v>2003-08-03</v>
      </c>
      <c r="E14268" s="1" t="str">
        <f t="shared" si="444"/>
        <v>2003</v>
      </c>
      <c r="F14268" s="1" t="str">
        <f t="shared" si="445"/>
        <v>Aug</v>
      </c>
      <c r="G14268" t="s">
        <v>50</v>
      </c>
      <c r="H14268" t="s">
        <v>4632</v>
      </c>
      <c r="I14268">
        <v>0.03</v>
      </c>
      <c r="J14268">
        <v>0</v>
      </c>
      <c r="K14268">
        <v>0</v>
      </c>
      <c r="L14268">
        <v>0</v>
      </c>
      <c r="M14268">
        <v>0.03</v>
      </c>
    </row>
    <row r="14269" spans="1:19" x14ac:dyDescent="0.2">
      <c r="A14269" t="s">
        <v>11640</v>
      </c>
      <c r="B14269" t="s">
        <v>79</v>
      </c>
      <c r="C14269">
        <v>2015</v>
      </c>
      <c r="D14269" s="1" t="d">
        <v>2007-12-11</v>
      </c>
      <c r="E14269" s="1" t="str">
        <f t="shared" si="444"/>
        <v>2007</v>
      </c>
      <c r="F14269" s="1" t="str">
        <f t="shared" si="445"/>
        <v>Dec</v>
      </c>
      <c r="G14269" t="s">
        <v>28</v>
      </c>
      <c r="H14269" t="s">
        <v>2927</v>
      </c>
      <c r="I14269">
        <v>0</v>
      </c>
      <c r="J14269">
        <v>0</v>
      </c>
      <c r="K14269">
        <v>0.03</v>
      </c>
      <c r="L14269">
        <v>0</v>
      </c>
      <c r="M14269">
        <v>0.03</v>
      </c>
    </row>
    <row r="14270" spans="1:19" x14ac:dyDescent="0.2">
      <c r="A14270" t="s">
        <v>11641</v>
      </c>
      <c r="B14270" t="s">
        <v>148</v>
      </c>
      <c r="C14270">
        <v>2008</v>
      </c>
      <c r="D14270" s="1" t="d">
        <v>1989-04-30</v>
      </c>
      <c r="E14270" s="1" t="str">
        <f t="shared" si="444"/>
        <v>1989</v>
      </c>
      <c r="F14270" s="1" t="str">
        <f t="shared" si="445"/>
        <v>Apr</v>
      </c>
      <c r="G14270" t="s">
        <v>101</v>
      </c>
      <c r="H14270" t="s">
        <v>11642</v>
      </c>
      <c r="I14270">
        <v>0</v>
      </c>
      <c r="J14270">
        <v>0.03</v>
      </c>
      <c r="K14270">
        <v>0</v>
      </c>
      <c r="L14270">
        <v>0.01</v>
      </c>
      <c r="M14270">
        <v>0.03</v>
      </c>
      <c r="N14270">
        <v>77</v>
      </c>
      <c r="O14270">
        <v>12</v>
      </c>
      <c r="P14270">
        <v>8.3000000000000007</v>
      </c>
      <c r="Q14270">
        <v>97</v>
      </c>
      <c r="R14270" t="s">
        <v>11643</v>
      </c>
    </row>
    <row r="14271" spans="1:19" x14ac:dyDescent="0.2">
      <c r="A14271" t="s">
        <v>11644</v>
      </c>
      <c r="B14271" t="s">
        <v>104</v>
      </c>
      <c r="C14271">
        <v>1998</v>
      </c>
      <c r="D14271" s="1" t="d">
        <v>2005-01-27</v>
      </c>
      <c r="E14271" s="1" t="str">
        <f t="shared" si="444"/>
        <v>2005</v>
      </c>
      <c r="F14271" s="1" t="str">
        <f t="shared" si="445"/>
        <v>Jan</v>
      </c>
      <c r="G14271" t="s">
        <v>101</v>
      </c>
      <c r="H14271" t="s">
        <v>372</v>
      </c>
      <c r="I14271">
        <v>0.02</v>
      </c>
      <c r="J14271">
        <v>0.01</v>
      </c>
      <c r="K14271">
        <v>0</v>
      </c>
      <c r="L14271">
        <v>0</v>
      </c>
      <c r="M14271">
        <v>0.03</v>
      </c>
    </row>
    <row r="14272" spans="1:19" x14ac:dyDescent="0.2">
      <c r="A14272" t="s">
        <v>11645</v>
      </c>
      <c r="B14272" t="s">
        <v>148</v>
      </c>
      <c r="C14272">
        <v>2011</v>
      </c>
      <c r="D14272" s="1" t="d">
        <v>1995-10-21</v>
      </c>
      <c r="E14272" s="1" t="str">
        <f t="shared" si="444"/>
        <v>1995</v>
      </c>
      <c r="F14272" s="1" t="str">
        <f t="shared" si="445"/>
        <v>Oct</v>
      </c>
      <c r="G14272" t="s">
        <v>272</v>
      </c>
      <c r="H14272" t="s">
        <v>7658</v>
      </c>
      <c r="I14272">
        <v>0</v>
      </c>
      <c r="J14272">
        <v>0.03</v>
      </c>
      <c r="K14272">
        <v>0</v>
      </c>
      <c r="L14272">
        <v>0.01</v>
      </c>
      <c r="M14272">
        <v>0.03</v>
      </c>
      <c r="N14272">
        <v>63</v>
      </c>
      <c r="O14272">
        <v>12</v>
      </c>
      <c r="P14272">
        <v>6.8</v>
      </c>
      <c r="Q14272">
        <v>27</v>
      </c>
      <c r="R14272" t="s">
        <v>11646</v>
      </c>
      <c r="S14272" t="s">
        <v>11153</v>
      </c>
    </row>
    <row r="14273" spans="1:19" x14ac:dyDescent="0.2">
      <c r="A14273" t="s">
        <v>11647</v>
      </c>
      <c r="B14273" t="s">
        <v>148</v>
      </c>
      <c r="C14273">
        <v>2006</v>
      </c>
      <c r="D14273" s="1" t="d">
        <v>1996-12-15</v>
      </c>
      <c r="E14273" s="1" t="str">
        <f t="shared" si="444"/>
        <v>1996</v>
      </c>
      <c r="F14273" s="1" t="str">
        <f t="shared" si="445"/>
        <v>Dec</v>
      </c>
      <c r="G14273" t="s">
        <v>272</v>
      </c>
      <c r="H14273" t="s">
        <v>45</v>
      </c>
      <c r="I14273">
        <v>0</v>
      </c>
      <c r="J14273">
        <v>0.03</v>
      </c>
      <c r="K14273">
        <v>0</v>
      </c>
      <c r="L14273">
        <v>0.01</v>
      </c>
      <c r="M14273">
        <v>0.03</v>
      </c>
      <c r="N14273">
        <v>84</v>
      </c>
      <c r="O14273">
        <v>46</v>
      </c>
      <c r="P14273">
        <v>8.5</v>
      </c>
      <c r="Q14273">
        <v>108</v>
      </c>
      <c r="R14273" t="s">
        <v>2395</v>
      </c>
      <c r="S14273" t="s">
        <v>88</v>
      </c>
    </row>
    <row r="14274" spans="1:19" x14ac:dyDescent="0.2">
      <c r="A14274" t="s">
        <v>11424</v>
      </c>
      <c r="B14274" t="s">
        <v>189</v>
      </c>
      <c r="C14274">
        <v>2003</v>
      </c>
      <c r="D14274" s="1" t="d">
        <v>2002-05-22</v>
      </c>
      <c r="E14274" s="1" t="str">
        <f t="shared" si="444"/>
        <v>2002</v>
      </c>
      <c r="F14274" s="1" t="str">
        <f t="shared" si="445"/>
        <v>May</v>
      </c>
      <c r="G14274" t="s">
        <v>37</v>
      </c>
      <c r="H14274" t="s">
        <v>111</v>
      </c>
      <c r="I14274">
        <v>0.03</v>
      </c>
      <c r="J14274">
        <v>0.01</v>
      </c>
      <c r="K14274">
        <v>0</v>
      </c>
      <c r="L14274">
        <v>0</v>
      </c>
      <c r="M14274">
        <v>0.03</v>
      </c>
      <c r="N14274">
        <v>36</v>
      </c>
      <c r="O14274">
        <v>11</v>
      </c>
      <c r="P14274">
        <v>3.4</v>
      </c>
      <c r="Q14274">
        <v>5</v>
      </c>
      <c r="R14274" t="s">
        <v>720</v>
      </c>
      <c r="S14274" t="s">
        <v>88</v>
      </c>
    </row>
    <row r="14275" spans="1:19" x14ac:dyDescent="0.2">
      <c r="A14275" t="s">
        <v>11648</v>
      </c>
      <c r="B14275" t="s">
        <v>64</v>
      </c>
      <c r="C14275">
        <v>2005</v>
      </c>
      <c r="D14275" s="1" t="d">
        <v>2016-03-27</v>
      </c>
      <c r="E14275" s="1" t="str">
        <f t="shared" ref="E14275:E14338" si="446">TEXT(D14275,"yyyy")</f>
        <v>2016</v>
      </c>
      <c r="F14275" s="1" t="str">
        <f t="shared" ref="F14275:F14338" si="447">TEXT(D14275,"mmm")</f>
        <v>Mar</v>
      </c>
      <c r="G14275" t="s">
        <v>1</v>
      </c>
      <c r="H14275" t="s">
        <v>2035</v>
      </c>
      <c r="I14275">
        <v>0.02</v>
      </c>
      <c r="J14275">
        <v>0.01</v>
      </c>
      <c r="K14275">
        <v>0</v>
      </c>
      <c r="L14275">
        <v>0</v>
      </c>
      <c r="M14275">
        <v>0.03</v>
      </c>
    </row>
    <row r="14276" spans="1:19" x14ac:dyDescent="0.2">
      <c r="A14276" t="s">
        <v>11649</v>
      </c>
      <c r="B14276" t="s">
        <v>79</v>
      </c>
      <c r="C14276">
        <v>2013</v>
      </c>
      <c r="D14276" s="1" t="d">
        <v>2005-04-16</v>
      </c>
      <c r="E14276" s="1" t="str">
        <f t="shared" si="446"/>
        <v>2005</v>
      </c>
      <c r="F14276" s="1" t="str">
        <f t="shared" si="447"/>
        <v>Apr</v>
      </c>
      <c r="G14276" t="s">
        <v>1</v>
      </c>
      <c r="H14276" t="s">
        <v>6466</v>
      </c>
      <c r="I14276">
        <v>0</v>
      </c>
      <c r="J14276">
        <v>0</v>
      </c>
      <c r="K14276">
        <v>0.03</v>
      </c>
      <c r="L14276">
        <v>0</v>
      </c>
      <c r="M14276">
        <v>0.03</v>
      </c>
      <c r="N14276">
        <v>74</v>
      </c>
      <c r="O14276">
        <v>13</v>
      </c>
      <c r="P14276">
        <v>7.7</v>
      </c>
      <c r="Q14276">
        <v>23</v>
      </c>
      <c r="R14276" t="s">
        <v>6467</v>
      </c>
      <c r="S14276" t="s">
        <v>20</v>
      </c>
    </row>
    <row r="14277" spans="1:19" x14ac:dyDescent="0.2">
      <c r="A14277" t="s">
        <v>11650</v>
      </c>
      <c r="B14277" t="s">
        <v>148</v>
      </c>
      <c r="C14277">
        <v>2014</v>
      </c>
      <c r="D14277" s="1" t="d">
        <v>2001-04-22</v>
      </c>
      <c r="E14277" s="1" t="str">
        <f t="shared" si="446"/>
        <v>2001</v>
      </c>
      <c r="F14277" s="1" t="str">
        <f t="shared" si="447"/>
        <v>Apr</v>
      </c>
      <c r="G14277" t="s">
        <v>28</v>
      </c>
      <c r="H14277" t="s">
        <v>111</v>
      </c>
      <c r="I14277">
        <v>0</v>
      </c>
      <c r="J14277">
        <v>0.03</v>
      </c>
      <c r="K14277">
        <v>0</v>
      </c>
      <c r="L14277">
        <v>0</v>
      </c>
      <c r="M14277">
        <v>0.03</v>
      </c>
    </row>
    <row r="14278" spans="1:19" x14ac:dyDescent="0.2">
      <c r="A14278" t="s">
        <v>11651</v>
      </c>
      <c r="B14278" t="s">
        <v>104</v>
      </c>
      <c r="C14278">
        <v>1995</v>
      </c>
      <c r="D14278" s="1" t="d">
        <v>1995-10-29</v>
      </c>
      <c r="E14278" s="1" t="str">
        <f t="shared" si="446"/>
        <v>1995</v>
      </c>
      <c r="F14278" s="1" t="str">
        <f t="shared" si="447"/>
        <v>Oct</v>
      </c>
      <c r="G14278" t="s">
        <v>101</v>
      </c>
      <c r="H14278" t="s">
        <v>11652</v>
      </c>
      <c r="I14278">
        <v>0</v>
      </c>
      <c r="J14278">
        <v>0</v>
      </c>
      <c r="K14278">
        <v>0.03</v>
      </c>
      <c r="L14278">
        <v>0</v>
      </c>
      <c r="M14278">
        <v>0.03</v>
      </c>
    </row>
    <row r="14279" spans="1:19" x14ac:dyDescent="0.2">
      <c r="A14279" t="s">
        <v>11653</v>
      </c>
      <c r="B14279" t="s">
        <v>32</v>
      </c>
      <c r="C14279">
        <v>2008</v>
      </c>
      <c r="D14279" s="1" t="d">
        <v>2011-05-21</v>
      </c>
      <c r="E14279" s="1" t="str">
        <f t="shared" si="446"/>
        <v>2011</v>
      </c>
      <c r="F14279" s="1" t="str">
        <f t="shared" si="447"/>
        <v>May</v>
      </c>
      <c r="G14279" t="s">
        <v>101</v>
      </c>
      <c r="H14279" t="s">
        <v>6506</v>
      </c>
      <c r="I14279">
        <v>0.03</v>
      </c>
      <c r="J14279">
        <v>0</v>
      </c>
      <c r="K14279">
        <v>0</v>
      </c>
      <c r="L14279">
        <v>0</v>
      </c>
      <c r="M14279">
        <v>0.03</v>
      </c>
      <c r="P14279" t="s">
        <v>203</v>
      </c>
      <c r="R14279" t="s">
        <v>2659</v>
      </c>
      <c r="S14279" t="s">
        <v>20</v>
      </c>
    </row>
    <row r="14280" spans="1:19" x14ac:dyDescent="0.2">
      <c r="A14280" t="s">
        <v>11654</v>
      </c>
      <c r="B14280" t="s">
        <v>159</v>
      </c>
      <c r="C14280">
        <v>2009</v>
      </c>
      <c r="D14280" s="1" t="d">
        <v>2001-02-08</v>
      </c>
      <c r="E14280" s="1" t="str">
        <f t="shared" si="446"/>
        <v>2001</v>
      </c>
      <c r="F14280" s="1" t="str">
        <f t="shared" si="447"/>
        <v>Feb</v>
      </c>
      <c r="G14280" t="s">
        <v>28</v>
      </c>
      <c r="H14280" t="s">
        <v>7393</v>
      </c>
      <c r="I14280">
        <v>0</v>
      </c>
      <c r="J14280">
        <v>0</v>
      </c>
      <c r="K14280">
        <v>0.03</v>
      </c>
      <c r="L14280">
        <v>0</v>
      </c>
      <c r="M14280">
        <v>0.03</v>
      </c>
    </row>
    <row r="14281" spans="1:19" x14ac:dyDescent="0.2">
      <c r="A14281" t="s">
        <v>11655</v>
      </c>
      <c r="B14281" t="s">
        <v>57</v>
      </c>
      <c r="C14281">
        <v>1994</v>
      </c>
      <c r="D14281" s="1" t="d">
        <v>2009-08-07</v>
      </c>
      <c r="E14281" s="1" t="str">
        <f t="shared" si="446"/>
        <v>2009</v>
      </c>
      <c r="F14281" s="1" t="str">
        <f t="shared" si="447"/>
        <v>Aug</v>
      </c>
      <c r="G14281" t="s">
        <v>28</v>
      </c>
      <c r="H14281" t="s">
        <v>1201</v>
      </c>
      <c r="I14281">
        <v>0</v>
      </c>
      <c r="J14281">
        <v>0</v>
      </c>
      <c r="K14281">
        <v>0.03</v>
      </c>
      <c r="L14281">
        <v>0</v>
      </c>
      <c r="M14281">
        <v>0.03</v>
      </c>
    </row>
    <row r="14282" spans="1:19" x14ac:dyDescent="0.2">
      <c r="A14282" t="s">
        <v>11656</v>
      </c>
      <c r="B14282" t="s">
        <v>55</v>
      </c>
      <c r="C14282">
        <v>2002</v>
      </c>
      <c r="D14282" s="1" t="d">
        <v>1991-08-07</v>
      </c>
      <c r="E14282" s="1" t="str">
        <f t="shared" si="446"/>
        <v>1991</v>
      </c>
      <c r="F14282" s="1" t="str">
        <f t="shared" si="447"/>
        <v>Aug</v>
      </c>
      <c r="G14282" t="s">
        <v>101</v>
      </c>
      <c r="H14282" t="s">
        <v>222</v>
      </c>
      <c r="I14282">
        <v>0.02</v>
      </c>
      <c r="J14282">
        <v>0.01</v>
      </c>
      <c r="K14282">
        <v>0</v>
      </c>
      <c r="L14282">
        <v>0</v>
      </c>
      <c r="M14282">
        <v>0.03</v>
      </c>
      <c r="N14282">
        <v>59</v>
      </c>
      <c r="O14282">
        <v>21</v>
      </c>
      <c r="P14282">
        <v>7.5</v>
      </c>
      <c r="Q14282">
        <v>4</v>
      </c>
      <c r="R14282" t="s">
        <v>2033</v>
      </c>
      <c r="S14282" t="s">
        <v>20</v>
      </c>
    </row>
    <row r="14283" spans="1:19" x14ac:dyDescent="0.2">
      <c r="A14283" t="s">
        <v>11657</v>
      </c>
      <c r="B14283" t="s">
        <v>17</v>
      </c>
      <c r="C14283">
        <v>2010</v>
      </c>
      <c r="D14283" s="1" t="d">
        <v>2004-07-18</v>
      </c>
      <c r="E14283" s="1" t="str">
        <f t="shared" si="446"/>
        <v>2004</v>
      </c>
      <c r="F14283" s="1" t="str">
        <f t="shared" si="447"/>
        <v>Jul</v>
      </c>
      <c r="G14283" t="s">
        <v>18</v>
      </c>
      <c r="H14283" t="s">
        <v>1642</v>
      </c>
      <c r="I14283">
        <v>0.03</v>
      </c>
      <c r="J14283">
        <v>0</v>
      </c>
      <c r="K14283">
        <v>0</v>
      </c>
      <c r="L14283">
        <v>0</v>
      </c>
      <c r="M14283">
        <v>0.03</v>
      </c>
    </row>
    <row r="14284" spans="1:19" x14ac:dyDescent="0.2">
      <c r="A14284" t="s">
        <v>11658</v>
      </c>
      <c r="B14284" t="s">
        <v>148</v>
      </c>
      <c r="C14284">
        <v>2011</v>
      </c>
      <c r="D14284" s="1" t="d">
        <v>2017-04-23</v>
      </c>
      <c r="E14284" s="1" t="str">
        <f t="shared" si="446"/>
        <v>2017</v>
      </c>
      <c r="F14284" s="1" t="str">
        <f t="shared" si="447"/>
        <v>Apr</v>
      </c>
      <c r="G14284" t="s">
        <v>30</v>
      </c>
      <c r="H14284" t="s">
        <v>4460</v>
      </c>
      <c r="I14284">
        <v>0.01</v>
      </c>
      <c r="J14284">
        <v>0.02</v>
      </c>
      <c r="K14284">
        <v>0</v>
      </c>
      <c r="L14284">
        <v>0.01</v>
      </c>
      <c r="M14284">
        <v>0.03</v>
      </c>
      <c r="P14284" t="s">
        <v>203</v>
      </c>
      <c r="R14284" t="s">
        <v>11659</v>
      </c>
      <c r="S14284" t="s">
        <v>88</v>
      </c>
    </row>
    <row r="14285" spans="1:19" x14ac:dyDescent="0.2">
      <c r="A14285" t="s">
        <v>11660</v>
      </c>
      <c r="B14285" t="s">
        <v>32</v>
      </c>
      <c r="C14285">
        <v>2009</v>
      </c>
      <c r="D14285" s="1" t="d">
        <v>2010-10-25</v>
      </c>
      <c r="E14285" s="1" t="str">
        <f t="shared" si="446"/>
        <v>2010</v>
      </c>
      <c r="F14285" s="1" t="str">
        <f t="shared" si="447"/>
        <v>Oct</v>
      </c>
      <c r="G14285" t="s">
        <v>101</v>
      </c>
      <c r="H14285" t="s">
        <v>1755</v>
      </c>
      <c r="I14285">
        <v>0</v>
      </c>
      <c r="J14285">
        <v>0</v>
      </c>
      <c r="K14285">
        <v>0.03</v>
      </c>
      <c r="L14285">
        <v>0</v>
      </c>
      <c r="M14285">
        <v>0.03</v>
      </c>
    </row>
    <row r="14286" spans="1:19" x14ac:dyDescent="0.2">
      <c r="A14286" t="s">
        <v>11661</v>
      </c>
      <c r="B14286" t="s">
        <v>32</v>
      </c>
      <c r="C14286">
        <v>2011</v>
      </c>
      <c r="D14286" s="1" t="d">
        <v>2004-07-11</v>
      </c>
      <c r="E14286" s="1" t="str">
        <f t="shared" si="446"/>
        <v>2004</v>
      </c>
      <c r="F14286" s="1" t="str">
        <f t="shared" si="447"/>
        <v>Jul</v>
      </c>
      <c r="G14286" t="s">
        <v>30</v>
      </c>
      <c r="H14286" t="s">
        <v>4460</v>
      </c>
      <c r="I14286">
        <v>0.01</v>
      </c>
      <c r="J14286">
        <v>0.02</v>
      </c>
      <c r="K14286">
        <v>0</v>
      </c>
      <c r="L14286">
        <v>0</v>
      </c>
      <c r="M14286">
        <v>0.03</v>
      </c>
    </row>
    <row r="14287" spans="1:19" x14ac:dyDescent="0.2">
      <c r="A14287" t="s">
        <v>11662</v>
      </c>
      <c r="B14287" t="s">
        <v>187</v>
      </c>
      <c r="C14287">
        <v>2015</v>
      </c>
      <c r="D14287" s="1" t="d">
        <v>2004-03-30</v>
      </c>
      <c r="E14287" s="1" t="str">
        <f t="shared" si="446"/>
        <v>2004</v>
      </c>
      <c r="F14287" s="1" t="str">
        <f t="shared" si="447"/>
        <v>Mar</v>
      </c>
      <c r="G14287" t="s">
        <v>34</v>
      </c>
      <c r="H14287" t="s">
        <v>250</v>
      </c>
      <c r="I14287">
        <v>0</v>
      </c>
      <c r="J14287">
        <v>0</v>
      </c>
      <c r="K14287">
        <v>0.03</v>
      </c>
      <c r="L14287">
        <v>0</v>
      </c>
      <c r="M14287">
        <v>0.03</v>
      </c>
    </row>
    <row r="14288" spans="1:19" x14ac:dyDescent="0.2">
      <c r="A14288" t="s">
        <v>11663</v>
      </c>
      <c r="B14288" t="s">
        <v>17</v>
      </c>
      <c r="C14288">
        <v>2007</v>
      </c>
      <c r="D14288" s="1" t="d">
        <v>2020-05-01</v>
      </c>
      <c r="E14288" s="1" t="str">
        <f t="shared" si="446"/>
        <v>2020</v>
      </c>
      <c r="F14288" s="1" t="str">
        <f t="shared" si="447"/>
        <v>May</v>
      </c>
      <c r="G14288" t="s">
        <v>101</v>
      </c>
      <c r="H14288" t="s">
        <v>2270</v>
      </c>
      <c r="I14288">
        <v>0.03</v>
      </c>
      <c r="J14288">
        <v>0</v>
      </c>
      <c r="K14288">
        <v>0</v>
      </c>
      <c r="L14288">
        <v>0</v>
      </c>
      <c r="M14288">
        <v>0.03</v>
      </c>
      <c r="P14288" t="s">
        <v>203</v>
      </c>
      <c r="R14288" t="s">
        <v>5463</v>
      </c>
      <c r="S14288" t="s">
        <v>20</v>
      </c>
    </row>
    <row r="14289" spans="1:19" x14ac:dyDescent="0.2">
      <c r="A14289" t="s">
        <v>11664</v>
      </c>
      <c r="B14289" t="s">
        <v>32</v>
      </c>
      <c r="C14289">
        <v>2011</v>
      </c>
      <c r="D14289" s="1" t="d">
        <v>1998-08-21</v>
      </c>
      <c r="E14289" s="1" t="str">
        <f t="shared" si="446"/>
        <v>1998</v>
      </c>
      <c r="F14289" s="1" t="str">
        <f t="shared" si="447"/>
        <v>Aug</v>
      </c>
      <c r="G14289" t="s">
        <v>30</v>
      </c>
      <c r="H14289" t="s">
        <v>1091</v>
      </c>
      <c r="I14289">
        <v>0.03</v>
      </c>
      <c r="J14289">
        <v>0</v>
      </c>
      <c r="K14289">
        <v>0</v>
      </c>
      <c r="L14289">
        <v>0</v>
      </c>
      <c r="M14289">
        <v>0.03</v>
      </c>
      <c r="P14289" t="s">
        <v>203</v>
      </c>
      <c r="R14289" t="s">
        <v>11665</v>
      </c>
      <c r="S14289" t="s">
        <v>20</v>
      </c>
    </row>
    <row r="14290" spans="1:19" x14ac:dyDescent="0.2">
      <c r="A14290" t="s">
        <v>11666</v>
      </c>
      <c r="B14290" t="s">
        <v>32</v>
      </c>
      <c r="C14290">
        <v>2008</v>
      </c>
      <c r="D14290" s="1" t="d">
        <v>2008-01-30</v>
      </c>
      <c r="E14290" s="1" t="str">
        <f t="shared" si="446"/>
        <v>2008</v>
      </c>
      <c r="F14290" s="1" t="str">
        <f t="shared" si="447"/>
        <v>Jan</v>
      </c>
      <c r="G14290" t="s">
        <v>34</v>
      </c>
      <c r="H14290" t="s">
        <v>3633</v>
      </c>
      <c r="I14290">
        <v>0</v>
      </c>
      <c r="J14290">
        <v>0.03</v>
      </c>
      <c r="K14290">
        <v>0</v>
      </c>
      <c r="L14290">
        <v>0</v>
      </c>
      <c r="M14290">
        <v>0.03</v>
      </c>
    </row>
    <row r="14291" spans="1:19" x14ac:dyDescent="0.2">
      <c r="A14291" t="s">
        <v>11667</v>
      </c>
      <c r="B14291" t="s">
        <v>159</v>
      </c>
      <c r="C14291">
        <v>2006</v>
      </c>
      <c r="D14291" s="1" t="d">
        <v>2011-04-29</v>
      </c>
      <c r="E14291" s="1" t="str">
        <f t="shared" si="446"/>
        <v>2011</v>
      </c>
      <c r="F14291" s="1" t="str">
        <f t="shared" si="447"/>
        <v>Apr</v>
      </c>
      <c r="G14291" t="s">
        <v>34</v>
      </c>
      <c r="H14291" t="s">
        <v>8381</v>
      </c>
      <c r="I14291">
        <v>0</v>
      </c>
      <c r="J14291">
        <v>0</v>
      </c>
      <c r="K14291">
        <v>0.03</v>
      </c>
      <c r="L14291">
        <v>0</v>
      </c>
      <c r="M14291">
        <v>0.03</v>
      </c>
    </row>
    <row r="14292" spans="1:19" x14ac:dyDescent="0.2">
      <c r="A14292" t="s">
        <v>11668</v>
      </c>
      <c r="B14292" t="s">
        <v>32</v>
      </c>
      <c r="C14292">
        <v>2010</v>
      </c>
      <c r="D14292" s="1" t="d">
        <v>2021-01-14</v>
      </c>
      <c r="E14292" s="1" t="str">
        <f t="shared" si="446"/>
        <v>2021</v>
      </c>
      <c r="F14292" s="1" t="str">
        <f t="shared" si="447"/>
        <v>Jan</v>
      </c>
      <c r="G14292" t="s">
        <v>39</v>
      </c>
      <c r="H14292" t="s">
        <v>234</v>
      </c>
      <c r="I14292">
        <v>0</v>
      </c>
      <c r="J14292">
        <v>0</v>
      </c>
      <c r="K14292">
        <v>0.03</v>
      </c>
      <c r="L14292">
        <v>0</v>
      </c>
      <c r="M14292">
        <v>0.03</v>
      </c>
    </row>
    <row r="14293" spans="1:19" x14ac:dyDescent="0.2">
      <c r="A14293" t="s">
        <v>4965</v>
      </c>
      <c r="B14293" t="s">
        <v>148</v>
      </c>
      <c r="C14293">
        <v>2006</v>
      </c>
      <c r="D14293" s="1" t="d">
        <v>2010-08-27</v>
      </c>
      <c r="E14293" s="1" t="str">
        <f t="shared" si="446"/>
        <v>2010</v>
      </c>
      <c r="F14293" s="1" t="str">
        <f t="shared" si="447"/>
        <v>Aug</v>
      </c>
      <c r="G14293" t="s">
        <v>37</v>
      </c>
      <c r="H14293" t="s">
        <v>51</v>
      </c>
      <c r="I14293">
        <v>0</v>
      </c>
      <c r="J14293">
        <v>0.03</v>
      </c>
      <c r="K14293">
        <v>0</v>
      </c>
      <c r="L14293">
        <v>0.01</v>
      </c>
      <c r="M14293">
        <v>0.03</v>
      </c>
      <c r="R14293" t="s">
        <v>1189</v>
      </c>
    </row>
    <row r="14294" spans="1:19" x14ac:dyDescent="0.2">
      <c r="A14294" t="s">
        <v>11276</v>
      </c>
      <c r="B14294" t="s">
        <v>49</v>
      </c>
      <c r="C14294">
        <v>2011</v>
      </c>
      <c r="D14294" s="1" t="d">
        <v>2010-10-01</v>
      </c>
      <c r="E14294" s="1" t="str">
        <f t="shared" si="446"/>
        <v>2010</v>
      </c>
      <c r="F14294" s="1" t="str">
        <f t="shared" si="447"/>
        <v>Oct</v>
      </c>
      <c r="G14294" t="s">
        <v>101</v>
      </c>
      <c r="H14294" t="s">
        <v>10703</v>
      </c>
      <c r="I14294">
        <v>0</v>
      </c>
      <c r="J14294">
        <v>0</v>
      </c>
      <c r="K14294">
        <v>0.03</v>
      </c>
      <c r="L14294">
        <v>0</v>
      </c>
      <c r="M14294">
        <v>0.03</v>
      </c>
    </row>
    <row r="14295" spans="1:19" x14ac:dyDescent="0.2">
      <c r="A14295" t="s">
        <v>11669</v>
      </c>
      <c r="B14295" t="s">
        <v>32</v>
      </c>
      <c r="C14295">
        <v>2005</v>
      </c>
      <c r="D14295" s="1" t="d">
        <v>2017-11-08</v>
      </c>
      <c r="E14295" s="1" t="str">
        <f t="shared" si="446"/>
        <v>2017</v>
      </c>
      <c r="F14295" s="1" t="str">
        <f t="shared" si="447"/>
        <v>Nov</v>
      </c>
      <c r="G14295" t="s">
        <v>34</v>
      </c>
      <c r="H14295" t="s">
        <v>19</v>
      </c>
      <c r="I14295">
        <v>0.01</v>
      </c>
      <c r="J14295">
        <v>0</v>
      </c>
      <c r="K14295">
        <v>0.02</v>
      </c>
      <c r="L14295">
        <v>0</v>
      </c>
      <c r="M14295">
        <v>0.03</v>
      </c>
      <c r="N14295">
        <v>71</v>
      </c>
      <c r="O14295">
        <v>49</v>
      </c>
      <c r="P14295">
        <v>7</v>
      </c>
      <c r="Q14295">
        <v>37</v>
      </c>
      <c r="R14295" t="s">
        <v>579</v>
      </c>
      <c r="S14295" t="s">
        <v>20</v>
      </c>
    </row>
    <row r="14296" spans="1:19" x14ac:dyDescent="0.2">
      <c r="A14296" t="s">
        <v>6801</v>
      </c>
      <c r="B14296" t="s">
        <v>75</v>
      </c>
      <c r="C14296">
        <v>2016</v>
      </c>
      <c r="D14296" s="1" t="d">
        <v>2003-07-14</v>
      </c>
      <c r="E14296" s="1" t="str">
        <f t="shared" si="446"/>
        <v>2003</v>
      </c>
      <c r="F14296" s="1" t="str">
        <f t="shared" si="447"/>
        <v>Jul</v>
      </c>
      <c r="G14296" t="s">
        <v>34</v>
      </c>
      <c r="H14296" t="s">
        <v>111</v>
      </c>
      <c r="I14296">
        <v>0.02</v>
      </c>
      <c r="J14296">
        <v>0</v>
      </c>
      <c r="K14296">
        <v>0</v>
      </c>
      <c r="L14296">
        <v>0.01</v>
      </c>
      <c r="M14296">
        <v>0.03</v>
      </c>
      <c r="N14296">
        <v>73</v>
      </c>
      <c r="O14296">
        <v>12</v>
      </c>
      <c r="P14296" t="s">
        <v>203</v>
      </c>
      <c r="R14296" t="s">
        <v>178</v>
      </c>
      <c r="S14296" t="s">
        <v>112</v>
      </c>
    </row>
    <row r="14297" spans="1:19" x14ac:dyDescent="0.2">
      <c r="A14297" t="s">
        <v>11670</v>
      </c>
      <c r="B14297" t="s">
        <v>104</v>
      </c>
      <c r="C14297">
        <v>1996</v>
      </c>
      <c r="D14297" s="1" t="d">
        <v>1992-10-13</v>
      </c>
      <c r="E14297" s="1" t="str">
        <f t="shared" si="446"/>
        <v>1992</v>
      </c>
      <c r="F14297" s="1" t="str">
        <f t="shared" si="447"/>
        <v>Oct</v>
      </c>
      <c r="G14297" t="s">
        <v>37</v>
      </c>
      <c r="H14297" t="s">
        <v>3284</v>
      </c>
      <c r="I14297">
        <v>0.02</v>
      </c>
      <c r="J14297">
        <v>0.01</v>
      </c>
      <c r="K14297">
        <v>0</v>
      </c>
      <c r="L14297">
        <v>0</v>
      </c>
      <c r="M14297">
        <v>0.03</v>
      </c>
    </row>
    <row r="14298" spans="1:19" x14ac:dyDescent="0.2">
      <c r="A14298" t="s">
        <v>8025</v>
      </c>
      <c r="B14298" t="s">
        <v>148</v>
      </c>
      <c r="C14298">
        <v>2011</v>
      </c>
      <c r="D14298" s="1" t="d">
        <v>1994-03-25</v>
      </c>
      <c r="E14298" s="1" t="str">
        <f t="shared" si="446"/>
        <v>1994</v>
      </c>
      <c r="F14298" s="1" t="str">
        <f t="shared" si="447"/>
        <v>Mar</v>
      </c>
      <c r="G14298" t="s">
        <v>24</v>
      </c>
      <c r="H14298" t="s">
        <v>4489</v>
      </c>
      <c r="I14298">
        <v>0</v>
      </c>
      <c r="J14298">
        <v>0.03</v>
      </c>
      <c r="K14298">
        <v>0</v>
      </c>
      <c r="L14298">
        <v>0.01</v>
      </c>
      <c r="M14298">
        <v>0.03</v>
      </c>
    </row>
    <row r="14299" spans="1:19" x14ac:dyDescent="0.2">
      <c r="A14299" t="s">
        <v>11671</v>
      </c>
      <c r="B14299" t="s">
        <v>148</v>
      </c>
      <c r="C14299">
        <v>2001</v>
      </c>
      <c r="D14299" s="1" t="d">
        <v>2022-06-24</v>
      </c>
      <c r="E14299" s="1" t="str">
        <f t="shared" si="446"/>
        <v>2022</v>
      </c>
      <c r="F14299" s="1" t="str">
        <f t="shared" si="447"/>
        <v>Jun</v>
      </c>
      <c r="G14299" t="s">
        <v>18</v>
      </c>
      <c r="H14299" t="s">
        <v>283</v>
      </c>
      <c r="I14299">
        <v>0</v>
      </c>
      <c r="J14299">
        <v>0.03</v>
      </c>
      <c r="K14299">
        <v>0</v>
      </c>
      <c r="L14299">
        <v>0</v>
      </c>
      <c r="M14299">
        <v>0.03</v>
      </c>
    </row>
    <row r="14300" spans="1:19" x14ac:dyDescent="0.2">
      <c r="A14300" t="s">
        <v>11672</v>
      </c>
      <c r="B14300" t="s">
        <v>137</v>
      </c>
      <c r="C14300">
        <v>2003</v>
      </c>
      <c r="D14300" s="1" t="d">
        <v>2021-12-09</v>
      </c>
      <c r="E14300" s="1" t="str">
        <f t="shared" si="446"/>
        <v>2021</v>
      </c>
      <c r="F14300" s="1" t="str">
        <f t="shared" si="447"/>
        <v>Dec</v>
      </c>
      <c r="G14300" t="s">
        <v>50</v>
      </c>
      <c r="H14300" t="s">
        <v>45</v>
      </c>
      <c r="I14300">
        <v>0</v>
      </c>
      <c r="J14300">
        <v>0</v>
      </c>
      <c r="K14300">
        <v>0.03</v>
      </c>
      <c r="L14300">
        <v>0</v>
      </c>
      <c r="M14300">
        <v>0.03</v>
      </c>
    </row>
    <row r="14301" spans="1:19" x14ac:dyDescent="0.2">
      <c r="A14301" t="s">
        <v>11673</v>
      </c>
      <c r="B14301" t="s">
        <v>17</v>
      </c>
      <c r="C14301">
        <v>2010</v>
      </c>
      <c r="D14301" s="1" t="d">
        <v>2016-07-10</v>
      </c>
      <c r="E14301" s="1" t="str">
        <f t="shared" si="446"/>
        <v>2016</v>
      </c>
      <c r="F14301" s="1" t="str">
        <f t="shared" si="447"/>
        <v>Jul</v>
      </c>
      <c r="G14301" t="s">
        <v>24</v>
      </c>
      <c r="H14301" t="s">
        <v>2703</v>
      </c>
      <c r="I14301">
        <v>0.03</v>
      </c>
      <c r="J14301">
        <v>0</v>
      </c>
      <c r="K14301">
        <v>0</v>
      </c>
      <c r="L14301">
        <v>0</v>
      </c>
      <c r="M14301">
        <v>0.03</v>
      </c>
    </row>
    <row r="14302" spans="1:19" x14ac:dyDescent="0.2">
      <c r="A14302" t="s">
        <v>11674</v>
      </c>
      <c r="B14302" t="s">
        <v>64</v>
      </c>
      <c r="C14302">
        <v>2002</v>
      </c>
      <c r="D14302" s="1" t="d">
        <v>2020-07-12</v>
      </c>
      <c r="E14302" s="1" t="str">
        <f t="shared" si="446"/>
        <v>2020</v>
      </c>
      <c r="F14302" s="1" t="str">
        <f t="shared" si="447"/>
        <v>Jul</v>
      </c>
      <c r="G14302" t="s">
        <v>50</v>
      </c>
      <c r="H14302" t="s">
        <v>10592</v>
      </c>
      <c r="I14302">
        <v>0.02</v>
      </c>
      <c r="J14302">
        <v>0.01</v>
      </c>
      <c r="K14302">
        <v>0</v>
      </c>
      <c r="L14302">
        <v>0</v>
      </c>
      <c r="M14302">
        <v>0.03</v>
      </c>
      <c r="N14302">
        <v>71</v>
      </c>
      <c r="O14302">
        <v>14</v>
      </c>
      <c r="P14302" t="s">
        <v>203</v>
      </c>
      <c r="R14302" t="s">
        <v>11675</v>
      </c>
      <c r="S14302" t="s">
        <v>88</v>
      </c>
    </row>
    <row r="14303" spans="1:19" x14ac:dyDescent="0.2">
      <c r="A14303" t="s">
        <v>11676</v>
      </c>
      <c r="B14303" t="s">
        <v>75</v>
      </c>
      <c r="C14303">
        <v>2015</v>
      </c>
      <c r="D14303" s="1" t="d">
        <v>2001-07-25</v>
      </c>
      <c r="E14303" s="1" t="str">
        <f t="shared" si="446"/>
        <v>2001</v>
      </c>
      <c r="F14303" s="1" t="str">
        <f t="shared" si="447"/>
        <v>Jul</v>
      </c>
      <c r="G14303" t="s">
        <v>50</v>
      </c>
      <c r="H14303" t="s">
        <v>11677</v>
      </c>
      <c r="I14303">
        <v>0.03</v>
      </c>
      <c r="J14303">
        <v>0</v>
      </c>
      <c r="K14303">
        <v>0</v>
      </c>
      <c r="L14303">
        <v>0.01</v>
      </c>
      <c r="M14303">
        <v>0.03</v>
      </c>
      <c r="P14303" t="s">
        <v>203</v>
      </c>
      <c r="R14303" t="s">
        <v>11678</v>
      </c>
      <c r="S14303" t="s">
        <v>88</v>
      </c>
    </row>
    <row r="14304" spans="1:19" x14ac:dyDescent="0.2">
      <c r="A14304" t="s">
        <v>11679</v>
      </c>
      <c r="B14304" t="s">
        <v>148</v>
      </c>
      <c r="C14304">
        <v>2011</v>
      </c>
      <c r="D14304" s="1" t="d">
        <v>2001-12-17</v>
      </c>
      <c r="E14304" s="1" t="str">
        <f t="shared" si="446"/>
        <v>2001</v>
      </c>
      <c r="F14304" s="1" t="str">
        <f t="shared" si="447"/>
        <v>Dec</v>
      </c>
      <c r="G14304" t="s">
        <v>34</v>
      </c>
      <c r="H14304" t="s">
        <v>484</v>
      </c>
      <c r="I14304">
        <v>0.03</v>
      </c>
      <c r="J14304">
        <v>0</v>
      </c>
      <c r="K14304">
        <v>0</v>
      </c>
      <c r="L14304">
        <v>0</v>
      </c>
      <c r="M14304">
        <v>0.03</v>
      </c>
      <c r="P14304" t="s">
        <v>203</v>
      </c>
      <c r="R14304" t="s">
        <v>3563</v>
      </c>
      <c r="S14304" t="s">
        <v>88</v>
      </c>
    </row>
    <row r="14305" spans="1:19" x14ac:dyDescent="0.2">
      <c r="A14305" t="s">
        <v>11680</v>
      </c>
      <c r="B14305" t="s">
        <v>17</v>
      </c>
      <c r="C14305">
        <v>2008</v>
      </c>
      <c r="D14305" s="1" t="d">
        <v>1989-05-27</v>
      </c>
      <c r="E14305" s="1" t="str">
        <f t="shared" si="446"/>
        <v>1989</v>
      </c>
      <c r="F14305" s="1" t="str">
        <f t="shared" si="447"/>
        <v>May</v>
      </c>
      <c r="G14305" t="s">
        <v>30</v>
      </c>
      <c r="H14305" t="s">
        <v>3047</v>
      </c>
      <c r="I14305">
        <v>0.03</v>
      </c>
      <c r="J14305">
        <v>0</v>
      </c>
      <c r="K14305">
        <v>0</v>
      </c>
      <c r="L14305">
        <v>0</v>
      </c>
      <c r="M14305">
        <v>0.03</v>
      </c>
      <c r="P14305" t="s">
        <v>203</v>
      </c>
      <c r="R14305" t="s">
        <v>3511</v>
      </c>
      <c r="S14305" t="s">
        <v>20</v>
      </c>
    </row>
    <row r="14306" spans="1:19" x14ac:dyDescent="0.2">
      <c r="A14306" t="s">
        <v>9530</v>
      </c>
      <c r="B14306" t="s">
        <v>49</v>
      </c>
      <c r="C14306">
        <v>2015</v>
      </c>
      <c r="D14306" s="1" t="d">
        <v>1988-11-20</v>
      </c>
      <c r="E14306" s="1" t="str">
        <f t="shared" si="446"/>
        <v>1988</v>
      </c>
      <c r="F14306" s="1" t="str">
        <f t="shared" si="447"/>
        <v>Nov</v>
      </c>
      <c r="G14306" t="s">
        <v>28</v>
      </c>
      <c r="H14306" t="s">
        <v>222</v>
      </c>
      <c r="I14306">
        <v>0</v>
      </c>
      <c r="J14306">
        <v>0</v>
      </c>
      <c r="K14306">
        <v>0.03</v>
      </c>
      <c r="L14306">
        <v>0</v>
      </c>
      <c r="M14306">
        <v>0.03</v>
      </c>
    </row>
    <row r="14307" spans="1:19" x14ac:dyDescent="0.2">
      <c r="A14307" t="s">
        <v>11681</v>
      </c>
      <c r="B14307" t="s">
        <v>148</v>
      </c>
      <c r="C14307">
        <v>2011</v>
      </c>
      <c r="D14307" s="1" t="d">
        <v>1996-07-08</v>
      </c>
      <c r="E14307" s="1" t="str">
        <f t="shared" si="446"/>
        <v>1996</v>
      </c>
      <c r="F14307" s="1" t="str">
        <f t="shared" si="447"/>
        <v>Jul</v>
      </c>
      <c r="G14307" t="s">
        <v>101</v>
      </c>
      <c r="H14307" t="s">
        <v>7487</v>
      </c>
      <c r="I14307">
        <v>0.03</v>
      </c>
      <c r="J14307">
        <v>0</v>
      </c>
      <c r="K14307">
        <v>0</v>
      </c>
      <c r="L14307">
        <v>0</v>
      </c>
      <c r="M14307">
        <v>0.03</v>
      </c>
      <c r="P14307" t="s">
        <v>203</v>
      </c>
      <c r="R14307" t="s">
        <v>7487</v>
      </c>
      <c r="S14307" t="s">
        <v>20</v>
      </c>
    </row>
    <row r="14308" spans="1:19" x14ac:dyDescent="0.2">
      <c r="A14308" t="s">
        <v>11682</v>
      </c>
      <c r="B14308" t="s">
        <v>64</v>
      </c>
      <c r="C14308">
        <v>2006</v>
      </c>
      <c r="D14308" s="1" t="d">
        <v>1999-03-06</v>
      </c>
      <c r="E14308" s="1" t="str">
        <f t="shared" si="446"/>
        <v>1999</v>
      </c>
      <c r="F14308" s="1" t="str">
        <f t="shared" si="447"/>
        <v>Mar</v>
      </c>
      <c r="G14308" t="s">
        <v>18</v>
      </c>
      <c r="H14308" t="s">
        <v>134</v>
      </c>
      <c r="I14308">
        <v>0.02</v>
      </c>
      <c r="J14308">
        <v>0.01</v>
      </c>
      <c r="K14308">
        <v>0</v>
      </c>
      <c r="L14308">
        <v>0</v>
      </c>
      <c r="M14308">
        <v>0.03</v>
      </c>
      <c r="N14308">
        <v>57</v>
      </c>
      <c r="O14308">
        <v>4</v>
      </c>
      <c r="P14308">
        <v>6.9</v>
      </c>
      <c r="Q14308">
        <v>7</v>
      </c>
      <c r="R14308" t="s">
        <v>193</v>
      </c>
      <c r="S14308" t="s">
        <v>20</v>
      </c>
    </row>
    <row r="14309" spans="1:19" x14ac:dyDescent="0.2">
      <c r="A14309" t="s">
        <v>11683</v>
      </c>
      <c r="B14309" t="s">
        <v>44</v>
      </c>
      <c r="C14309">
        <v>2008</v>
      </c>
      <c r="D14309" s="1" t="d">
        <v>2020-10-21</v>
      </c>
      <c r="E14309" s="1" t="str">
        <f t="shared" si="446"/>
        <v>2020</v>
      </c>
      <c r="F14309" s="1" t="str">
        <f t="shared" si="447"/>
        <v>Oct</v>
      </c>
      <c r="G14309" t="s">
        <v>24</v>
      </c>
      <c r="H14309" t="s">
        <v>1722</v>
      </c>
      <c r="I14309">
        <v>0.03</v>
      </c>
      <c r="J14309">
        <v>0</v>
      </c>
      <c r="K14309">
        <v>0</v>
      </c>
      <c r="L14309">
        <v>0</v>
      </c>
      <c r="M14309">
        <v>0.03</v>
      </c>
    </row>
    <row r="14310" spans="1:19" x14ac:dyDescent="0.2">
      <c r="A14310" t="s">
        <v>11684</v>
      </c>
      <c r="B14310" t="s">
        <v>64</v>
      </c>
      <c r="C14310">
        <v>2002</v>
      </c>
      <c r="D14310" s="1" t="d">
        <v>1993-05-01</v>
      </c>
      <c r="E14310" s="1" t="str">
        <f t="shared" si="446"/>
        <v>1993</v>
      </c>
      <c r="F14310" s="1" t="str">
        <f t="shared" si="447"/>
        <v>May</v>
      </c>
      <c r="G14310" t="s">
        <v>1</v>
      </c>
      <c r="H14310" t="s">
        <v>329</v>
      </c>
      <c r="I14310">
        <v>0.02</v>
      </c>
      <c r="J14310">
        <v>0.01</v>
      </c>
      <c r="K14310">
        <v>0</v>
      </c>
      <c r="L14310">
        <v>0</v>
      </c>
      <c r="M14310">
        <v>0.03</v>
      </c>
      <c r="N14310">
        <v>45</v>
      </c>
      <c r="O14310">
        <v>10</v>
      </c>
      <c r="P14310">
        <v>5.7</v>
      </c>
      <c r="Q14310">
        <v>6</v>
      </c>
      <c r="R14310" t="s">
        <v>11685</v>
      </c>
      <c r="S14310" t="s">
        <v>20</v>
      </c>
    </row>
    <row r="14311" spans="1:19" x14ac:dyDescent="0.2">
      <c r="A14311" t="s">
        <v>11686</v>
      </c>
      <c r="B14311" t="s">
        <v>79</v>
      </c>
      <c r="C14311">
        <v>2011</v>
      </c>
      <c r="D14311" s="1" t="d">
        <v>2002-07-12</v>
      </c>
      <c r="E14311" s="1" t="str">
        <f t="shared" si="446"/>
        <v>2002</v>
      </c>
      <c r="F14311" s="1" t="str">
        <f t="shared" si="447"/>
        <v>Jul</v>
      </c>
      <c r="G14311" t="s">
        <v>18</v>
      </c>
      <c r="H14311" t="s">
        <v>1207</v>
      </c>
      <c r="I14311">
        <v>0</v>
      </c>
      <c r="J14311">
        <v>0.03</v>
      </c>
      <c r="K14311">
        <v>0</v>
      </c>
      <c r="L14311">
        <v>0</v>
      </c>
      <c r="M14311">
        <v>0.03</v>
      </c>
      <c r="P14311" t="s">
        <v>203</v>
      </c>
      <c r="R14311" t="s">
        <v>1686</v>
      </c>
      <c r="S14311" t="s">
        <v>20</v>
      </c>
    </row>
    <row r="14312" spans="1:19" x14ac:dyDescent="0.2">
      <c r="A14312" t="s">
        <v>11687</v>
      </c>
      <c r="B14312" t="s">
        <v>159</v>
      </c>
      <c r="C14312">
        <v>2006</v>
      </c>
      <c r="D14312" s="1" t="d">
        <v>2013-09-21</v>
      </c>
      <c r="E14312" s="1" t="str">
        <f t="shared" si="446"/>
        <v>2013</v>
      </c>
      <c r="F14312" s="1" t="str">
        <f t="shared" si="447"/>
        <v>Sep</v>
      </c>
      <c r="G14312" t="s">
        <v>28</v>
      </c>
      <c r="H14312" t="s">
        <v>9767</v>
      </c>
      <c r="I14312">
        <v>0.03</v>
      </c>
      <c r="J14312">
        <v>0</v>
      </c>
      <c r="K14312">
        <v>0</v>
      </c>
      <c r="L14312">
        <v>0</v>
      </c>
      <c r="M14312">
        <v>0.03</v>
      </c>
      <c r="N14312">
        <v>70</v>
      </c>
      <c r="O14312">
        <v>18</v>
      </c>
      <c r="P14312">
        <v>6.4</v>
      </c>
      <c r="Q14312">
        <v>8</v>
      </c>
      <c r="R14312" t="s">
        <v>8778</v>
      </c>
      <c r="S14312" t="s">
        <v>112</v>
      </c>
    </row>
    <row r="14313" spans="1:19" x14ac:dyDescent="0.2">
      <c r="A14313" t="s">
        <v>11688</v>
      </c>
      <c r="B14313" t="s">
        <v>148</v>
      </c>
      <c r="C14313">
        <v>2001</v>
      </c>
      <c r="D14313" s="1" t="d">
        <v>2012-10-28</v>
      </c>
      <c r="E14313" s="1" t="str">
        <f t="shared" si="446"/>
        <v>2012</v>
      </c>
      <c r="F14313" s="1" t="str">
        <f t="shared" si="447"/>
        <v>Oct</v>
      </c>
      <c r="G14313" t="s">
        <v>272</v>
      </c>
      <c r="H14313" t="s">
        <v>45</v>
      </c>
      <c r="I14313">
        <v>0</v>
      </c>
      <c r="J14313">
        <v>0.03</v>
      </c>
      <c r="K14313">
        <v>0</v>
      </c>
      <c r="L14313">
        <v>0</v>
      </c>
      <c r="M14313">
        <v>0.03</v>
      </c>
    </row>
    <row r="14314" spans="1:19" x14ac:dyDescent="0.2">
      <c r="A14314" t="s">
        <v>11433</v>
      </c>
      <c r="B14314" t="s">
        <v>49</v>
      </c>
      <c r="C14314">
        <v>2014</v>
      </c>
      <c r="D14314" s="1" t="d">
        <v>2012-05-14</v>
      </c>
      <c r="E14314" s="1" t="str">
        <f t="shared" si="446"/>
        <v>2012</v>
      </c>
      <c r="F14314" s="1" t="str">
        <f t="shared" si="447"/>
        <v>May</v>
      </c>
      <c r="G14314" t="s">
        <v>28</v>
      </c>
      <c r="H14314" t="s">
        <v>372</v>
      </c>
      <c r="I14314">
        <v>0</v>
      </c>
      <c r="J14314">
        <v>0</v>
      </c>
      <c r="K14314">
        <v>0.03</v>
      </c>
      <c r="L14314">
        <v>0</v>
      </c>
      <c r="M14314">
        <v>0.03</v>
      </c>
    </row>
    <row r="14315" spans="1:19" x14ac:dyDescent="0.2">
      <c r="A14315" t="s">
        <v>11689</v>
      </c>
      <c r="B14315" t="s">
        <v>79</v>
      </c>
      <c r="C14315">
        <v>2013</v>
      </c>
      <c r="D14315" s="1" t="d">
        <v>1999-09-28</v>
      </c>
      <c r="E14315" s="1" t="str">
        <f t="shared" si="446"/>
        <v>1999</v>
      </c>
      <c r="F14315" s="1" t="str">
        <f t="shared" si="447"/>
        <v>Sep</v>
      </c>
      <c r="G14315" t="s">
        <v>39</v>
      </c>
      <c r="H14315" t="s">
        <v>372</v>
      </c>
      <c r="I14315">
        <v>0</v>
      </c>
      <c r="J14315">
        <v>0</v>
      </c>
      <c r="K14315">
        <v>0.03</v>
      </c>
      <c r="L14315">
        <v>0</v>
      </c>
      <c r="M14315">
        <v>0.03</v>
      </c>
    </row>
    <row r="14316" spans="1:19" x14ac:dyDescent="0.2">
      <c r="A14316" t="s">
        <v>5519</v>
      </c>
      <c r="B14316" t="s">
        <v>159</v>
      </c>
      <c r="C14316">
        <v>2006</v>
      </c>
      <c r="D14316" s="1" t="d">
        <v>1995-12-07</v>
      </c>
      <c r="E14316" s="1" t="str">
        <f t="shared" si="446"/>
        <v>1995</v>
      </c>
      <c r="F14316" s="1" t="str">
        <f t="shared" si="447"/>
        <v>Dec</v>
      </c>
      <c r="G14316" t="s">
        <v>24</v>
      </c>
      <c r="H14316" t="s">
        <v>68</v>
      </c>
      <c r="I14316">
        <v>0.03</v>
      </c>
      <c r="J14316">
        <v>0</v>
      </c>
      <c r="K14316">
        <v>0</v>
      </c>
      <c r="L14316">
        <v>0</v>
      </c>
      <c r="M14316">
        <v>0.03</v>
      </c>
      <c r="N14316">
        <v>69</v>
      </c>
      <c r="O14316">
        <v>18</v>
      </c>
      <c r="P14316">
        <v>7.1</v>
      </c>
      <c r="Q14316">
        <v>7</v>
      </c>
      <c r="R14316" t="s">
        <v>372</v>
      </c>
      <c r="S14316" t="s">
        <v>20</v>
      </c>
    </row>
    <row r="14317" spans="1:19" x14ac:dyDescent="0.2">
      <c r="A14317" t="s">
        <v>11690</v>
      </c>
      <c r="B14317" t="s">
        <v>79</v>
      </c>
      <c r="C14317">
        <v>2014</v>
      </c>
      <c r="D14317" s="1" t="d">
        <v>2008-01-16</v>
      </c>
      <c r="E14317" s="1" t="str">
        <f t="shared" si="446"/>
        <v>2008</v>
      </c>
      <c r="F14317" s="1" t="str">
        <f t="shared" si="447"/>
        <v>Jan</v>
      </c>
      <c r="G14317" t="s">
        <v>28</v>
      </c>
      <c r="H14317" t="s">
        <v>11691</v>
      </c>
      <c r="I14317">
        <v>0</v>
      </c>
      <c r="J14317">
        <v>0</v>
      </c>
      <c r="K14317">
        <v>0.03</v>
      </c>
      <c r="L14317">
        <v>0</v>
      </c>
      <c r="M14317">
        <v>0.03</v>
      </c>
    </row>
    <row r="14318" spans="1:19" x14ac:dyDescent="0.2">
      <c r="A14318" t="s">
        <v>11463</v>
      </c>
      <c r="B14318" t="s">
        <v>187</v>
      </c>
      <c r="C14318">
        <v>2012</v>
      </c>
      <c r="D14318" s="1" t="d">
        <v>2006-04-26</v>
      </c>
      <c r="E14318" s="1" t="str">
        <f t="shared" si="446"/>
        <v>2006</v>
      </c>
      <c r="F14318" s="1" t="str">
        <f t="shared" si="447"/>
        <v>Apr</v>
      </c>
      <c r="G14318" t="s">
        <v>1</v>
      </c>
      <c r="H14318" t="s">
        <v>1921</v>
      </c>
      <c r="I14318">
        <v>0</v>
      </c>
      <c r="J14318">
        <v>0.03</v>
      </c>
      <c r="K14318">
        <v>0</v>
      </c>
      <c r="L14318">
        <v>0</v>
      </c>
      <c r="M14318">
        <v>0.03</v>
      </c>
    </row>
    <row r="14319" spans="1:19" x14ac:dyDescent="0.2">
      <c r="A14319" t="s">
        <v>11692</v>
      </c>
      <c r="B14319" t="s">
        <v>32</v>
      </c>
      <c r="C14319">
        <v>2007</v>
      </c>
      <c r="D14319" s="1" t="d">
        <v>1988-05-16</v>
      </c>
      <c r="E14319" s="1" t="str">
        <f t="shared" si="446"/>
        <v>1988</v>
      </c>
      <c r="F14319" s="1" t="str">
        <f t="shared" si="447"/>
        <v>May</v>
      </c>
      <c r="G14319" t="s">
        <v>272</v>
      </c>
      <c r="H14319" t="s">
        <v>19</v>
      </c>
      <c r="I14319">
        <v>0</v>
      </c>
      <c r="J14319">
        <v>0</v>
      </c>
      <c r="K14319">
        <v>0.03</v>
      </c>
      <c r="L14319">
        <v>0</v>
      </c>
      <c r="M14319">
        <v>0.03</v>
      </c>
    </row>
    <row r="14320" spans="1:19" x14ac:dyDescent="0.2">
      <c r="A14320" t="s">
        <v>11693</v>
      </c>
      <c r="B14320" t="s">
        <v>159</v>
      </c>
      <c r="C14320">
        <v>2005</v>
      </c>
      <c r="D14320" s="1" t="d">
        <v>2012-02-09</v>
      </c>
      <c r="E14320" s="1" t="str">
        <f t="shared" si="446"/>
        <v>2012</v>
      </c>
      <c r="F14320" s="1" t="str">
        <f t="shared" si="447"/>
        <v>Feb</v>
      </c>
      <c r="G14320" t="s">
        <v>24</v>
      </c>
      <c r="H14320" t="s">
        <v>234</v>
      </c>
      <c r="I14320">
        <v>0.03</v>
      </c>
      <c r="J14320">
        <v>0</v>
      </c>
      <c r="K14320">
        <v>0</v>
      </c>
      <c r="L14320">
        <v>0</v>
      </c>
      <c r="M14320">
        <v>0.03</v>
      </c>
      <c r="N14320">
        <v>41</v>
      </c>
      <c r="O14320">
        <v>31</v>
      </c>
      <c r="P14320" t="s">
        <v>203</v>
      </c>
      <c r="R14320" t="s">
        <v>1404</v>
      </c>
      <c r="S14320" t="s">
        <v>20</v>
      </c>
    </row>
    <row r="14321" spans="1:19" x14ac:dyDescent="0.2">
      <c r="A14321" t="s">
        <v>1736</v>
      </c>
      <c r="B14321" t="s">
        <v>64</v>
      </c>
      <c r="C14321">
        <v>2005</v>
      </c>
      <c r="D14321" s="1" t="d">
        <v>1994-08-15</v>
      </c>
      <c r="E14321" s="1" t="str">
        <f t="shared" si="446"/>
        <v>1994</v>
      </c>
      <c r="F14321" s="1" t="str">
        <f t="shared" si="447"/>
        <v>Aug</v>
      </c>
      <c r="G14321" t="s">
        <v>24</v>
      </c>
      <c r="H14321" t="s">
        <v>155</v>
      </c>
      <c r="I14321">
        <v>0.02</v>
      </c>
      <c r="J14321">
        <v>0.01</v>
      </c>
      <c r="K14321">
        <v>0</v>
      </c>
      <c r="L14321">
        <v>0</v>
      </c>
      <c r="M14321">
        <v>0.03</v>
      </c>
      <c r="P14321">
        <v>5.4</v>
      </c>
      <c r="Q14321">
        <v>5</v>
      </c>
      <c r="R14321" t="s">
        <v>9570</v>
      </c>
      <c r="S14321" t="s">
        <v>53</v>
      </c>
    </row>
    <row r="14322" spans="1:19" x14ac:dyDescent="0.2">
      <c r="A14322" t="s">
        <v>11694</v>
      </c>
      <c r="B14322" t="s">
        <v>32</v>
      </c>
      <c r="C14322">
        <v>2010</v>
      </c>
      <c r="D14322" s="1" t="d">
        <v>1997-03-24</v>
      </c>
      <c r="E14322" s="1" t="str">
        <f t="shared" si="446"/>
        <v>1997</v>
      </c>
      <c r="F14322" s="1" t="str">
        <f t="shared" si="447"/>
        <v>Mar</v>
      </c>
      <c r="G14322" t="s">
        <v>34</v>
      </c>
      <c r="H14322" t="s">
        <v>111</v>
      </c>
      <c r="I14322">
        <v>0.03</v>
      </c>
      <c r="J14322">
        <v>0</v>
      </c>
      <c r="K14322">
        <v>0</v>
      </c>
      <c r="L14322">
        <v>0</v>
      </c>
      <c r="M14322">
        <v>0.03</v>
      </c>
      <c r="P14322" t="s">
        <v>203</v>
      </c>
      <c r="R14322" t="s">
        <v>111</v>
      </c>
      <c r="S14322" t="s">
        <v>112</v>
      </c>
    </row>
    <row r="14323" spans="1:19" x14ac:dyDescent="0.2">
      <c r="A14323" t="s">
        <v>6512</v>
      </c>
      <c r="B14323" t="s">
        <v>148</v>
      </c>
      <c r="C14323">
        <v>2010</v>
      </c>
      <c r="D14323" s="1" t="d">
        <v>2013-12-10</v>
      </c>
      <c r="E14323" s="1" t="str">
        <f t="shared" si="446"/>
        <v>2013</v>
      </c>
      <c r="F14323" s="1" t="str">
        <f t="shared" si="447"/>
        <v>Dec</v>
      </c>
      <c r="G14323" t="s">
        <v>39</v>
      </c>
      <c r="H14323" t="s">
        <v>11695</v>
      </c>
      <c r="I14323">
        <v>0</v>
      </c>
      <c r="J14323">
        <v>0.03</v>
      </c>
      <c r="K14323">
        <v>0</v>
      </c>
      <c r="L14323">
        <v>0</v>
      </c>
      <c r="M14323">
        <v>0.03</v>
      </c>
      <c r="N14323">
        <v>64</v>
      </c>
      <c r="O14323">
        <v>7</v>
      </c>
      <c r="P14323">
        <v>7.5</v>
      </c>
      <c r="Q14323">
        <v>18</v>
      </c>
      <c r="R14323" t="s">
        <v>2893</v>
      </c>
      <c r="S14323" t="s">
        <v>88</v>
      </c>
    </row>
    <row r="14324" spans="1:19" x14ac:dyDescent="0.2">
      <c r="A14324" t="s">
        <v>11696</v>
      </c>
      <c r="B14324" t="s">
        <v>49</v>
      </c>
      <c r="C14324">
        <v>2009</v>
      </c>
      <c r="D14324" s="1" t="d">
        <v>2017-03-10</v>
      </c>
      <c r="E14324" s="1" t="str">
        <f t="shared" si="446"/>
        <v>2017</v>
      </c>
      <c r="F14324" s="1" t="str">
        <f t="shared" si="447"/>
        <v>Mar</v>
      </c>
      <c r="G14324" t="s">
        <v>272</v>
      </c>
      <c r="H14324" t="s">
        <v>825</v>
      </c>
      <c r="I14324">
        <v>0</v>
      </c>
      <c r="J14324">
        <v>0.03</v>
      </c>
      <c r="K14324">
        <v>0</v>
      </c>
      <c r="L14324">
        <v>0.01</v>
      </c>
      <c r="M14324">
        <v>0.03</v>
      </c>
    </row>
    <row r="14325" spans="1:19" x14ac:dyDescent="0.2">
      <c r="A14325" t="s">
        <v>11697</v>
      </c>
      <c r="B14325" t="s">
        <v>32</v>
      </c>
      <c r="C14325">
        <v>2007</v>
      </c>
      <c r="D14325" s="1" t="d">
        <v>2018-12-25</v>
      </c>
      <c r="E14325" s="1" t="str">
        <f t="shared" si="446"/>
        <v>2018</v>
      </c>
      <c r="F14325" s="1" t="str">
        <f t="shared" si="447"/>
        <v>Dec</v>
      </c>
      <c r="G14325" t="s">
        <v>18</v>
      </c>
      <c r="H14325" t="s">
        <v>1511</v>
      </c>
      <c r="I14325">
        <v>0</v>
      </c>
      <c r="J14325">
        <v>0</v>
      </c>
      <c r="K14325">
        <v>0.03</v>
      </c>
      <c r="L14325">
        <v>0</v>
      </c>
      <c r="M14325">
        <v>0.03</v>
      </c>
    </row>
    <row r="14326" spans="1:19" x14ac:dyDescent="0.2">
      <c r="A14326" t="s">
        <v>10755</v>
      </c>
      <c r="B14326" t="s">
        <v>55</v>
      </c>
      <c r="C14326">
        <v>2009</v>
      </c>
      <c r="D14326" s="1" t="d">
        <v>2018-06-24</v>
      </c>
      <c r="E14326" s="1" t="str">
        <f t="shared" si="446"/>
        <v>2018</v>
      </c>
      <c r="F14326" s="1" t="str">
        <f t="shared" si="447"/>
        <v>Jun</v>
      </c>
      <c r="G14326" t="s">
        <v>18</v>
      </c>
      <c r="H14326" t="s">
        <v>933</v>
      </c>
      <c r="I14326">
        <v>0</v>
      </c>
      <c r="J14326">
        <v>0</v>
      </c>
      <c r="K14326">
        <v>0.03</v>
      </c>
      <c r="L14326">
        <v>0</v>
      </c>
      <c r="M14326">
        <v>0.03</v>
      </c>
    </row>
    <row r="14327" spans="1:19" x14ac:dyDescent="0.2">
      <c r="A14327" t="s">
        <v>11698</v>
      </c>
      <c r="B14327" t="s">
        <v>79</v>
      </c>
      <c r="C14327" t="s">
        <v>286</v>
      </c>
      <c r="D14327" s="1" t="d">
        <v>2005-01-09</v>
      </c>
      <c r="E14327" s="1" t="str">
        <f t="shared" si="446"/>
        <v>2005</v>
      </c>
      <c r="F14327" s="1" t="str">
        <f t="shared" si="447"/>
        <v>Jan</v>
      </c>
      <c r="G14327" t="s">
        <v>28</v>
      </c>
      <c r="H14327" t="s">
        <v>1091</v>
      </c>
      <c r="I14327">
        <v>0</v>
      </c>
      <c r="J14327">
        <v>0</v>
      </c>
      <c r="K14327">
        <v>0.03</v>
      </c>
      <c r="L14327">
        <v>0</v>
      </c>
      <c r="M14327">
        <v>0.03</v>
      </c>
    </row>
    <row r="14328" spans="1:19" x14ac:dyDescent="0.2">
      <c r="A14328" t="s">
        <v>2370</v>
      </c>
      <c r="B14328" t="s">
        <v>148</v>
      </c>
      <c r="C14328">
        <v>2009</v>
      </c>
      <c r="D14328" s="1" t="d">
        <v>2003-03-23</v>
      </c>
      <c r="E14328" s="1" t="str">
        <f t="shared" si="446"/>
        <v>2003</v>
      </c>
      <c r="F14328" s="1" t="str">
        <f t="shared" si="447"/>
        <v>Mar</v>
      </c>
      <c r="G14328" t="s">
        <v>37</v>
      </c>
      <c r="H14328" t="s">
        <v>111</v>
      </c>
      <c r="I14328">
        <v>0</v>
      </c>
      <c r="J14328">
        <v>0.03</v>
      </c>
      <c r="K14328">
        <v>0</v>
      </c>
      <c r="L14328">
        <v>0</v>
      </c>
      <c r="M14328">
        <v>0.03</v>
      </c>
      <c r="N14328">
        <v>78</v>
      </c>
      <c r="O14328">
        <v>39</v>
      </c>
      <c r="P14328">
        <v>8</v>
      </c>
      <c r="Q14328">
        <v>282</v>
      </c>
      <c r="R14328" t="s">
        <v>826</v>
      </c>
      <c r="S14328" t="s">
        <v>53</v>
      </c>
    </row>
    <row r="14329" spans="1:19" x14ac:dyDescent="0.2">
      <c r="A14329" t="s">
        <v>8142</v>
      </c>
      <c r="B14329" t="s">
        <v>49</v>
      </c>
      <c r="C14329">
        <v>2015</v>
      </c>
      <c r="D14329" s="1" t="d">
        <v>2015-12-07</v>
      </c>
      <c r="E14329" s="1" t="str">
        <f t="shared" si="446"/>
        <v>2015</v>
      </c>
      <c r="F14329" s="1" t="str">
        <f t="shared" si="447"/>
        <v>Dec</v>
      </c>
      <c r="G14329" t="s">
        <v>28</v>
      </c>
      <c r="H14329" t="s">
        <v>933</v>
      </c>
      <c r="I14329">
        <v>0</v>
      </c>
      <c r="J14329">
        <v>0</v>
      </c>
      <c r="K14329">
        <v>0.03</v>
      </c>
      <c r="L14329">
        <v>0</v>
      </c>
      <c r="M14329">
        <v>0.03</v>
      </c>
    </row>
    <row r="14330" spans="1:19" x14ac:dyDescent="0.2">
      <c r="A14330" t="s">
        <v>2410</v>
      </c>
      <c r="B14330" t="s">
        <v>148</v>
      </c>
      <c r="C14330">
        <v>2009</v>
      </c>
      <c r="D14330" s="1" t="d">
        <v>2002-09-03</v>
      </c>
      <c r="E14330" s="1" t="str">
        <f t="shared" si="446"/>
        <v>2002</v>
      </c>
      <c r="F14330" s="1" t="str">
        <f t="shared" si="447"/>
        <v>Sep</v>
      </c>
      <c r="G14330" t="s">
        <v>37</v>
      </c>
      <c r="H14330" t="s">
        <v>484</v>
      </c>
      <c r="I14330">
        <v>0</v>
      </c>
      <c r="J14330">
        <v>0.03</v>
      </c>
      <c r="K14330">
        <v>0</v>
      </c>
      <c r="L14330">
        <v>0.01</v>
      </c>
      <c r="M14330">
        <v>0.03</v>
      </c>
      <c r="N14330">
        <v>82</v>
      </c>
      <c r="O14330">
        <v>29</v>
      </c>
      <c r="P14330">
        <v>7.5</v>
      </c>
      <c r="Q14330">
        <v>308</v>
      </c>
      <c r="R14330" t="s">
        <v>11699</v>
      </c>
      <c r="S14330" t="s">
        <v>53</v>
      </c>
    </row>
    <row r="14331" spans="1:19" x14ac:dyDescent="0.2">
      <c r="A14331" t="s">
        <v>11700</v>
      </c>
      <c r="B14331" t="s">
        <v>49</v>
      </c>
      <c r="C14331">
        <v>2012</v>
      </c>
      <c r="D14331" s="1" t="d">
        <v>2010-03-02</v>
      </c>
      <c r="E14331" s="1" t="str">
        <f t="shared" si="446"/>
        <v>2010</v>
      </c>
      <c r="F14331" s="1" t="str">
        <f t="shared" si="447"/>
        <v>Mar</v>
      </c>
      <c r="G14331" t="s">
        <v>50</v>
      </c>
      <c r="H14331" t="s">
        <v>372</v>
      </c>
      <c r="I14331">
        <v>0</v>
      </c>
      <c r="J14331">
        <v>0</v>
      </c>
      <c r="K14331">
        <v>0.03</v>
      </c>
      <c r="L14331">
        <v>0</v>
      </c>
      <c r="M14331">
        <v>0.03</v>
      </c>
    </row>
    <row r="14332" spans="1:19" x14ac:dyDescent="0.2">
      <c r="A14332" t="s">
        <v>11701</v>
      </c>
      <c r="B14332" t="s">
        <v>79</v>
      </c>
      <c r="C14332">
        <v>2015</v>
      </c>
      <c r="D14332" s="1" t="d">
        <v>2005-06-02</v>
      </c>
      <c r="E14332" s="1" t="str">
        <f t="shared" si="446"/>
        <v>2005</v>
      </c>
      <c r="F14332" s="1" t="str">
        <f t="shared" si="447"/>
        <v>Jun</v>
      </c>
      <c r="G14332" t="s">
        <v>28</v>
      </c>
      <c r="H14332" t="s">
        <v>2927</v>
      </c>
      <c r="I14332">
        <v>0</v>
      </c>
      <c r="J14332">
        <v>0</v>
      </c>
      <c r="K14332">
        <v>0.03</v>
      </c>
      <c r="L14332">
        <v>0</v>
      </c>
      <c r="M14332">
        <v>0.03</v>
      </c>
    </row>
    <row r="14333" spans="1:19" x14ac:dyDescent="0.2">
      <c r="A14333" t="s">
        <v>11702</v>
      </c>
      <c r="B14333" t="s">
        <v>189</v>
      </c>
      <c r="C14333">
        <v>2002</v>
      </c>
      <c r="D14333" s="1" t="d">
        <v>2001-05-17</v>
      </c>
      <c r="E14333" s="1" t="str">
        <f t="shared" si="446"/>
        <v>2001</v>
      </c>
      <c r="F14333" s="1" t="str">
        <f t="shared" si="447"/>
        <v>May</v>
      </c>
      <c r="G14333" t="s">
        <v>18</v>
      </c>
      <c r="H14333" t="s">
        <v>234</v>
      </c>
      <c r="I14333">
        <v>0.03</v>
      </c>
      <c r="J14333">
        <v>0.01</v>
      </c>
      <c r="K14333">
        <v>0</v>
      </c>
      <c r="L14333">
        <v>0</v>
      </c>
      <c r="M14333">
        <v>0.03</v>
      </c>
      <c r="N14333">
        <v>75</v>
      </c>
      <c r="O14333">
        <v>7</v>
      </c>
      <c r="P14333" t="s">
        <v>203</v>
      </c>
      <c r="R14333" t="s">
        <v>4584</v>
      </c>
      <c r="S14333" t="s">
        <v>20</v>
      </c>
    </row>
    <row r="14334" spans="1:19" x14ac:dyDescent="0.2">
      <c r="A14334" t="s">
        <v>3835</v>
      </c>
      <c r="B14334" t="s">
        <v>79</v>
      </c>
      <c r="C14334">
        <v>2013</v>
      </c>
      <c r="D14334" s="1" t="d">
        <v>2020-11-10</v>
      </c>
      <c r="E14334" s="1" t="str">
        <f t="shared" si="446"/>
        <v>2020</v>
      </c>
      <c r="F14334" s="1" t="str">
        <f t="shared" si="447"/>
        <v>Nov</v>
      </c>
      <c r="G14334" t="s">
        <v>50</v>
      </c>
      <c r="H14334" t="s">
        <v>1091</v>
      </c>
      <c r="I14334">
        <v>0</v>
      </c>
      <c r="J14334">
        <v>0.03</v>
      </c>
      <c r="K14334">
        <v>0</v>
      </c>
      <c r="L14334">
        <v>0</v>
      </c>
      <c r="M14334">
        <v>0.03</v>
      </c>
    </row>
    <row r="14335" spans="1:19" x14ac:dyDescent="0.2">
      <c r="A14335" t="s">
        <v>8306</v>
      </c>
      <c r="B14335" t="s">
        <v>1015</v>
      </c>
      <c r="C14335">
        <v>2015</v>
      </c>
      <c r="D14335" s="1" t="d">
        <v>2001-09-02</v>
      </c>
      <c r="E14335" s="1" t="str">
        <f t="shared" si="446"/>
        <v>2001</v>
      </c>
      <c r="F14335" s="1" t="str">
        <f t="shared" si="447"/>
        <v>Sep</v>
      </c>
      <c r="G14335" t="s">
        <v>18</v>
      </c>
      <c r="H14335" t="s">
        <v>8307</v>
      </c>
      <c r="I14335">
        <v>0</v>
      </c>
      <c r="J14335">
        <v>0.03</v>
      </c>
      <c r="K14335">
        <v>0</v>
      </c>
      <c r="L14335">
        <v>0.01</v>
      </c>
      <c r="M14335">
        <v>0.03</v>
      </c>
      <c r="P14335" t="s">
        <v>203</v>
      </c>
      <c r="R14335" t="s">
        <v>1253</v>
      </c>
      <c r="S14335" t="s">
        <v>20</v>
      </c>
    </row>
    <row r="14336" spans="1:19" x14ac:dyDescent="0.2">
      <c r="A14336" t="s">
        <v>11703</v>
      </c>
      <c r="B14336" t="s">
        <v>79</v>
      </c>
      <c r="C14336">
        <v>2013</v>
      </c>
      <c r="D14336" s="1" t="d">
        <v>2001-12-20</v>
      </c>
      <c r="E14336" s="1" t="str">
        <f t="shared" si="446"/>
        <v>2001</v>
      </c>
      <c r="F14336" s="1" t="str">
        <f t="shared" si="447"/>
        <v>Dec</v>
      </c>
      <c r="G14336" t="s">
        <v>39</v>
      </c>
      <c r="H14336" t="s">
        <v>482</v>
      </c>
      <c r="I14336">
        <v>0</v>
      </c>
      <c r="J14336">
        <v>0</v>
      </c>
      <c r="K14336">
        <v>0.03</v>
      </c>
      <c r="L14336">
        <v>0</v>
      </c>
      <c r="M14336">
        <v>0.03</v>
      </c>
    </row>
    <row r="14337" spans="1:19" x14ac:dyDescent="0.2">
      <c r="A14337" t="s">
        <v>10124</v>
      </c>
      <c r="B14337" t="s">
        <v>159</v>
      </c>
      <c r="C14337">
        <v>2007</v>
      </c>
      <c r="D14337" s="1" t="d">
        <v>2007-09-22</v>
      </c>
      <c r="E14337" s="1" t="str">
        <f t="shared" si="446"/>
        <v>2007</v>
      </c>
      <c r="F14337" s="1" t="str">
        <f t="shared" si="447"/>
        <v>Sep</v>
      </c>
      <c r="G14337" t="s">
        <v>86</v>
      </c>
      <c r="H14337" t="s">
        <v>2269</v>
      </c>
      <c r="I14337">
        <v>0.03</v>
      </c>
      <c r="J14337">
        <v>0</v>
      </c>
      <c r="K14337">
        <v>0</v>
      </c>
      <c r="L14337">
        <v>0</v>
      </c>
      <c r="M14337">
        <v>0.03</v>
      </c>
      <c r="N14337">
        <v>38</v>
      </c>
      <c r="O14337">
        <v>12</v>
      </c>
      <c r="P14337" t="s">
        <v>203</v>
      </c>
      <c r="R14337" t="s">
        <v>2270</v>
      </c>
      <c r="S14337" t="s">
        <v>88</v>
      </c>
    </row>
    <row r="14338" spans="1:19" x14ac:dyDescent="0.2">
      <c r="A14338" t="s">
        <v>11704</v>
      </c>
      <c r="B14338" t="s">
        <v>32</v>
      </c>
      <c r="C14338">
        <v>2007</v>
      </c>
      <c r="D14338" s="1" t="d">
        <v>2015-03-29</v>
      </c>
      <c r="E14338" s="1" t="str">
        <f t="shared" si="446"/>
        <v>2015</v>
      </c>
      <c r="F14338" s="1" t="str">
        <f t="shared" si="447"/>
        <v>Mar</v>
      </c>
      <c r="G14338" t="s">
        <v>39</v>
      </c>
      <c r="H14338" t="s">
        <v>6588</v>
      </c>
      <c r="I14338">
        <v>0</v>
      </c>
      <c r="J14338">
        <v>0</v>
      </c>
      <c r="K14338">
        <v>0.03</v>
      </c>
      <c r="L14338">
        <v>0</v>
      </c>
      <c r="M14338">
        <v>0.03</v>
      </c>
    </row>
    <row r="14339" spans="1:19" x14ac:dyDescent="0.2">
      <c r="A14339" t="s">
        <v>4423</v>
      </c>
      <c r="B14339" t="s">
        <v>148</v>
      </c>
      <c r="C14339">
        <v>2016</v>
      </c>
      <c r="D14339" s="1" t="d">
        <v>1988-08-25</v>
      </c>
      <c r="E14339" s="1" t="str">
        <f t="shared" ref="E14339:E14402" si="448">TEXT(D14339,"yyyy")</f>
        <v>1988</v>
      </c>
      <c r="F14339" s="1" t="str">
        <f t="shared" ref="F14339:F14402" si="449">TEXT(D14339,"mmm")</f>
        <v>Aug</v>
      </c>
      <c r="G14339" t="s">
        <v>24</v>
      </c>
      <c r="H14339" t="s">
        <v>648</v>
      </c>
      <c r="I14339">
        <v>0</v>
      </c>
      <c r="J14339">
        <v>0.03</v>
      </c>
      <c r="K14339">
        <v>0</v>
      </c>
      <c r="L14339">
        <v>0</v>
      </c>
      <c r="M14339">
        <v>0.03</v>
      </c>
    </row>
    <row r="14340" spans="1:19" x14ac:dyDescent="0.2">
      <c r="A14340" t="s">
        <v>11705</v>
      </c>
      <c r="B14340" t="s">
        <v>189</v>
      </c>
      <c r="C14340">
        <v>2003</v>
      </c>
      <c r="D14340" s="1" t="d">
        <v>2013-01-07</v>
      </c>
      <c r="E14340" s="1" t="str">
        <f t="shared" si="448"/>
        <v>2013</v>
      </c>
      <c r="F14340" s="1" t="str">
        <f t="shared" si="449"/>
        <v>Jan</v>
      </c>
      <c r="G14340" t="s">
        <v>50</v>
      </c>
      <c r="H14340" t="s">
        <v>222</v>
      </c>
      <c r="I14340">
        <v>0.03</v>
      </c>
      <c r="J14340">
        <v>0.01</v>
      </c>
      <c r="K14340">
        <v>0</v>
      </c>
      <c r="L14340">
        <v>0</v>
      </c>
      <c r="M14340">
        <v>0.03</v>
      </c>
    </row>
    <row r="14341" spans="1:19" x14ac:dyDescent="0.2">
      <c r="A14341" t="s">
        <v>4474</v>
      </c>
      <c r="B14341" t="s">
        <v>148</v>
      </c>
      <c r="C14341">
        <v>2016</v>
      </c>
      <c r="D14341" s="1" t="d">
        <v>2021-12-02</v>
      </c>
      <c r="E14341" s="1" t="str">
        <f t="shared" si="448"/>
        <v>2021</v>
      </c>
      <c r="F14341" s="1" t="str">
        <f t="shared" si="449"/>
        <v>Dec</v>
      </c>
      <c r="G14341" t="s">
        <v>28</v>
      </c>
      <c r="H14341" t="s">
        <v>242</v>
      </c>
      <c r="I14341">
        <v>0</v>
      </c>
      <c r="J14341">
        <v>0.03</v>
      </c>
      <c r="K14341">
        <v>0</v>
      </c>
      <c r="L14341">
        <v>0</v>
      </c>
      <c r="M14341">
        <v>0.03</v>
      </c>
      <c r="N14341">
        <v>83</v>
      </c>
      <c r="O14341">
        <v>55</v>
      </c>
      <c r="P14341">
        <v>6.1</v>
      </c>
      <c r="Q14341">
        <v>684</v>
      </c>
      <c r="R14341" t="s">
        <v>11706</v>
      </c>
      <c r="S14341" t="s">
        <v>53</v>
      </c>
    </row>
    <row r="14342" spans="1:19" x14ac:dyDescent="0.2">
      <c r="A14342" t="s">
        <v>9860</v>
      </c>
      <c r="B14342" t="s">
        <v>1015</v>
      </c>
      <c r="C14342">
        <v>2013</v>
      </c>
      <c r="D14342" s="1" t="d">
        <v>2008-07-17</v>
      </c>
      <c r="E14342" s="1" t="str">
        <f t="shared" si="448"/>
        <v>2008</v>
      </c>
      <c r="F14342" s="1" t="str">
        <f t="shared" si="449"/>
        <v>Jul</v>
      </c>
      <c r="G14342" t="s">
        <v>272</v>
      </c>
      <c r="H14342" t="s">
        <v>372</v>
      </c>
      <c r="I14342">
        <v>0</v>
      </c>
      <c r="J14342">
        <v>0</v>
      </c>
      <c r="K14342">
        <v>0.03</v>
      </c>
      <c r="L14342">
        <v>0</v>
      </c>
      <c r="M14342">
        <v>0.03</v>
      </c>
    </row>
    <row r="14343" spans="1:19" x14ac:dyDescent="0.2">
      <c r="A14343" t="s">
        <v>11707</v>
      </c>
      <c r="B14343" t="s">
        <v>55</v>
      </c>
      <c r="C14343">
        <v>2008</v>
      </c>
      <c r="D14343" s="1" t="d">
        <v>1993-10-21</v>
      </c>
      <c r="E14343" s="1" t="str">
        <f t="shared" si="448"/>
        <v>1993</v>
      </c>
      <c r="F14343" s="1" t="str">
        <f t="shared" si="449"/>
        <v>Oct</v>
      </c>
      <c r="G14343" t="s">
        <v>272</v>
      </c>
      <c r="H14343" t="s">
        <v>933</v>
      </c>
      <c r="I14343">
        <v>0</v>
      </c>
      <c r="J14343">
        <v>0</v>
      </c>
      <c r="K14343">
        <v>0.03</v>
      </c>
      <c r="L14343">
        <v>0</v>
      </c>
      <c r="M14343">
        <v>0.03</v>
      </c>
    </row>
    <row r="14344" spans="1:19" x14ac:dyDescent="0.2">
      <c r="A14344" t="s">
        <v>11708</v>
      </c>
      <c r="B14344" t="s">
        <v>159</v>
      </c>
      <c r="C14344">
        <v>2006</v>
      </c>
      <c r="D14344" s="1" t="d">
        <v>2000-12-05</v>
      </c>
      <c r="E14344" s="1" t="str">
        <f t="shared" si="448"/>
        <v>2000</v>
      </c>
      <c r="F14344" s="1" t="str">
        <f t="shared" si="449"/>
        <v>Dec</v>
      </c>
      <c r="G14344" t="s">
        <v>28</v>
      </c>
      <c r="H14344" t="s">
        <v>111</v>
      </c>
      <c r="I14344">
        <v>0.03</v>
      </c>
      <c r="J14344">
        <v>0</v>
      </c>
      <c r="K14344">
        <v>0</v>
      </c>
      <c r="L14344">
        <v>0</v>
      </c>
      <c r="M14344">
        <v>0.03</v>
      </c>
      <c r="N14344">
        <v>48</v>
      </c>
      <c r="O14344">
        <v>35</v>
      </c>
      <c r="P14344">
        <v>4.9000000000000004</v>
      </c>
      <c r="Q14344">
        <v>18</v>
      </c>
      <c r="R14344" t="s">
        <v>11709</v>
      </c>
      <c r="S14344" t="s">
        <v>112</v>
      </c>
    </row>
    <row r="14345" spans="1:19" x14ac:dyDescent="0.2">
      <c r="A14345" t="s">
        <v>11710</v>
      </c>
      <c r="B14345" t="s">
        <v>55</v>
      </c>
      <c r="C14345">
        <v>2006</v>
      </c>
      <c r="D14345" s="1" t="d">
        <v>1998-08-29</v>
      </c>
      <c r="E14345" s="1" t="str">
        <f t="shared" si="448"/>
        <v>1998</v>
      </c>
      <c r="F14345" s="1" t="str">
        <f t="shared" si="449"/>
        <v>Aug</v>
      </c>
      <c r="G14345" t="s">
        <v>50</v>
      </c>
      <c r="H14345" t="s">
        <v>202</v>
      </c>
      <c r="I14345">
        <v>0.02</v>
      </c>
      <c r="J14345">
        <v>0.01</v>
      </c>
      <c r="K14345">
        <v>0</v>
      </c>
      <c r="L14345">
        <v>0</v>
      </c>
      <c r="M14345">
        <v>0.03</v>
      </c>
    </row>
    <row r="14346" spans="1:19" x14ac:dyDescent="0.2">
      <c r="A14346" t="s">
        <v>11711</v>
      </c>
      <c r="B14346" t="s">
        <v>104</v>
      </c>
      <c r="C14346">
        <v>2000</v>
      </c>
      <c r="D14346" s="1" t="d">
        <v>1994-10-01</v>
      </c>
      <c r="E14346" s="1" t="str">
        <f t="shared" si="448"/>
        <v>1994</v>
      </c>
      <c r="F14346" s="1" t="str">
        <f t="shared" si="449"/>
        <v>Oct</v>
      </c>
      <c r="G14346" t="s">
        <v>50</v>
      </c>
      <c r="H14346" t="s">
        <v>933</v>
      </c>
      <c r="I14346">
        <v>0.02</v>
      </c>
      <c r="J14346">
        <v>0.01</v>
      </c>
      <c r="K14346">
        <v>0</v>
      </c>
      <c r="L14346">
        <v>0</v>
      </c>
      <c r="M14346">
        <v>0.03</v>
      </c>
    </row>
    <row r="14347" spans="1:19" x14ac:dyDescent="0.2">
      <c r="A14347" t="s">
        <v>11712</v>
      </c>
      <c r="B14347" t="s">
        <v>79</v>
      </c>
      <c r="C14347">
        <v>2016</v>
      </c>
      <c r="D14347" s="1" t="d">
        <v>1998-05-12</v>
      </c>
      <c r="E14347" s="1" t="str">
        <f t="shared" si="448"/>
        <v>1998</v>
      </c>
      <c r="F14347" s="1" t="str">
        <f t="shared" si="449"/>
        <v>May</v>
      </c>
      <c r="G14347" t="s">
        <v>34</v>
      </c>
      <c r="H14347" t="s">
        <v>151</v>
      </c>
      <c r="I14347">
        <v>0.03</v>
      </c>
      <c r="J14347">
        <v>0</v>
      </c>
      <c r="K14347">
        <v>0</v>
      </c>
      <c r="L14347">
        <v>0</v>
      </c>
      <c r="M14347">
        <v>0.03</v>
      </c>
    </row>
    <row r="14348" spans="1:19" x14ac:dyDescent="0.2">
      <c r="A14348" t="s">
        <v>2885</v>
      </c>
      <c r="B14348" t="s">
        <v>148</v>
      </c>
      <c r="C14348">
        <v>2010</v>
      </c>
      <c r="D14348" s="1" t="d">
        <v>2022-07-02</v>
      </c>
      <c r="E14348" s="1" t="str">
        <f t="shared" si="448"/>
        <v>2022</v>
      </c>
      <c r="F14348" s="1" t="str">
        <f t="shared" si="449"/>
        <v>Jul</v>
      </c>
      <c r="G14348" t="s">
        <v>50</v>
      </c>
      <c r="H14348" t="s">
        <v>111</v>
      </c>
      <c r="I14348">
        <v>0</v>
      </c>
      <c r="J14348">
        <v>0.03</v>
      </c>
      <c r="K14348">
        <v>0</v>
      </c>
      <c r="L14348">
        <v>0</v>
      </c>
      <c r="M14348">
        <v>0.03</v>
      </c>
      <c r="N14348">
        <v>75</v>
      </c>
      <c r="O14348">
        <v>16</v>
      </c>
      <c r="P14348">
        <v>6.6</v>
      </c>
      <c r="Q14348">
        <v>218</v>
      </c>
      <c r="R14348" t="s">
        <v>260</v>
      </c>
      <c r="S14348" t="s">
        <v>88</v>
      </c>
    </row>
    <row r="14349" spans="1:19" x14ac:dyDescent="0.2">
      <c r="A14349" t="s">
        <v>11713</v>
      </c>
      <c r="B14349" t="s">
        <v>32</v>
      </c>
      <c r="C14349">
        <v>2008</v>
      </c>
      <c r="D14349" s="1" t="d">
        <v>2001-02-25</v>
      </c>
      <c r="E14349" s="1" t="str">
        <f t="shared" si="448"/>
        <v>2001</v>
      </c>
      <c r="F14349" s="1" t="str">
        <f t="shared" si="449"/>
        <v>Feb</v>
      </c>
      <c r="G14349" t="s">
        <v>86</v>
      </c>
      <c r="H14349" t="s">
        <v>372</v>
      </c>
      <c r="I14349">
        <v>0</v>
      </c>
      <c r="J14349">
        <v>0</v>
      </c>
      <c r="K14349">
        <v>0.03</v>
      </c>
      <c r="L14349">
        <v>0</v>
      </c>
      <c r="M14349">
        <v>0.03</v>
      </c>
    </row>
    <row r="14350" spans="1:19" x14ac:dyDescent="0.2">
      <c r="A14350" t="s">
        <v>11714</v>
      </c>
      <c r="B14350" t="s">
        <v>32</v>
      </c>
      <c r="C14350">
        <v>2006</v>
      </c>
      <c r="D14350" s="1" t="d">
        <v>2008-06-25</v>
      </c>
      <c r="E14350" s="1" t="str">
        <f t="shared" si="448"/>
        <v>2008</v>
      </c>
      <c r="F14350" s="1" t="str">
        <f t="shared" si="449"/>
        <v>Jun</v>
      </c>
      <c r="G14350" t="s">
        <v>34</v>
      </c>
      <c r="H14350" t="s">
        <v>1263</v>
      </c>
      <c r="I14350">
        <v>0</v>
      </c>
      <c r="J14350">
        <v>0</v>
      </c>
      <c r="K14350">
        <v>0.03</v>
      </c>
      <c r="L14350">
        <v>0</v>
      </c>
      <c r="M14350">
        <v>0.03</v>
      </c>
    </row>
    <row r="14351" spans="1:19" x14ac:dyDescent="0.2">
      <c r="A14351" t="s">
        <v>11715</v>
      </c>
      <c r="B14351" t="s">
        <v>148</v>
      </c>
      <c r="C14351">
        <v>2006</v>
      </c>
      <c r="D14351" s="1" t="d">
        <v>2018-01-22</v>
      </c>
      <c r="E14351" s="1" t="str">
        <f t="shared" si="448"/>
        <v>2018</v>
      </c>
      <c r="F14351" s="1" t="str">
        <f t="shared" si="449"/>
        <v>Jan</v>
      </c>
      <c r="G14351" t="s">
        <v>39</v>
      </c>
      <c r="H14351" t="s">
        <v>134</v>
      </c>
      <c r="I14351">
        <v>0</v>
      </c>
      <c r="J14351">
        <v>0.03</v>
      </c>
      <c r="K14351">
        <v>0</v>
      </c>
      <c r="L14351">
        <v>0.01</v>
      </c>
      <c r="M14351">
        <v>0.03</v>
      </c>
      <c r="P14351">
        <v>6.7</v>
      </c>
      <c r="Q14351">
        <v>7</v>
      </c>
      <c r="R14351" t="s">
        <v>447</v>
      </c>
      <c r="S14351" t="s">
        <v>88</v>
      </c>
    </row>
    <row r="14352" spans="1:19" x14ac:dyDescent="0.2">
      <c r="A14352" t="s">
        <v>11716</v>
      </c>
      <c r="B14352" t="s">
        <v>32</v>
      </c>
      <c r="C14352" t="s">
        <v>286</v>
      </c>
      <c r="D14352" s="1" t="d">
        <v>2018-06-01</v>
      </c>
      <c r="E14352" s="1" t="str">
        <f t="shared" si="448"/>
        <v>2018</v>
      </c>
      <c r="F14352" s="1" t="str">
        <f t="shared" si="449"/>
        <v>Jun</v>
      </c>
      <c r="G14352" t="s">
        <v>34</v>
      </c>
      <c r="H14352" t="s">
        <v>286</v>
      </c>
      <c r="I14352">
        <v>0</v>
      </c>
      <c r="J14352">
        <v>0</v>
      </c>
      <c r="K14352">
        <v>0.03</v>
      </c>
      <c r="L14352">
        <v>0</v>
      </c>
      <c r="M14352">
        <v>0.03</v>
      </c>
    </row>
    <row r="14353" spans="1:19" x14ac:dyDescent="0.2">
      <c r="A14353" t="s">
        <v>11717</v>
      </c>
      <c r="B14353" t="s">
        <v>49</v>
      </c>
      <c r="C14353">
        <v>2012</v>
      </c>
      <c r="D14353" s="1" t="d">
        <v>1994-05-22</v>
      </c>
      <c r="E14353" s="1" t="str">
        <f t="shared" si="448"/>
        <v>1994</v>
      </c>
      <c r="F14353" s="1" t="str">
        <f t="shared" si="449"/>
        <v>May</v>
      </c>
      <c r="G14353" t="s">
        <v>101</v>
      </c>
      <c r="H14353" t="s">
        <v>372</v>
      </c>
      <c r="I14353">
        <v>0</v>
      </c>
      <c r="J14353">
        <v>0</v>
      </c>
      <c r="K14353">
        <v>0.03</v>
      </c>
      <c r="L14353">
        <v>0</v>
      </c>
      <c r="M14353">
        <v>0.03</v>
      </c>
    </row>
    <row r="14354" spans="1:19" x14ac:dyDescent="0.2">
      <c r="A14354" t="s">
        <v>11718</v>
      </c>
      <c r="B14354" t="s">
        <v>64</v>
      </c>
      <c r="C14354">
        <v>2005</v>
      </c>
      <c r="D14354" s="1" t="d">
        <v>1993-09-09</v>
      </c>
      <c r="E14354" s="1" t="str">
        <f t="shared" si="448"/>
        <v>1993</v>
      </c>
      <c r="F14354" s="1" t="str">
        <f t="shared" si="449"/>
        <v>Sep</v>
      </c>
      <c r="G14354" t="s">
        <v>18</v>
      </c>
      <c r="H14354" t="s">
        <v>3392</v>
      </c>
      <c r="I14354">
        <v>0.02</v>
      </c>
      <c r="J14354">
        <v>0.01</v>
      </c>
      <c r="K14354">
        <v>0</v>
      </c>
      <c r="L14354">
        <v>0</v>
      </c>
      <c r="M14354">
        <v>0.03</v>
      </c>
    </row>
    <row r="14355" spans="1:19" x14ac:dyDescent="0.2">
      <c r="A14355" t="s">
        <v>11719</v>
      </c>
      <c r="B14355" t="s">
        <v>32</v>
      </c>
      <c r="C14355">
        <v>2013</v>
      </c>
      <c r="D14355" s="1" t="d">
        <v>2014-03-30</v>
      </c>
      <c r="E14355" s="1" t="str">
        <f t="shared" si="448"/>
        <v>2014</v>
      </c>
      <c r="F14355" s="1" t="str">
        <f t="shared" si="449"/>
        <v>Mar</v>
      </c>
      <c r="G14355" t="s">
        <v>18</v>
      </c>
      <c r="H14355" t="s">
        <v>1207</v>
      </c>
      <c r="I14355">
        <v>0</v>
      </c>
      <c r="J14355">
        <v>0.03</v>
      </c>
      <c r="K14355">
        <v>0</v>
      </c>
      <c r="L14355">
        <v>0</v>
      </c>
      <c r="M14355">
        <v>0.03</v>
      </c>
      <c r="P14355" t="s">
        <v>203</v>
      </c>
      <c r="R14355" t="s">
        <v>4280</v>
      </c>
      <c r="S14355" t="s">
        <v>20</v>
      </c>
    </row>
    <row r="14356" spans="1:19" x14ac:dyDescent="0.2">
      <c r="A14356" t="s">
        <v>10691</v>
      </c>
      <c r="B14356" t="s">
        <v>171</v>
      </c>
      <c r="C14356">
        <v>2015</v>
      </c>
      <c r="D14356" s="1" t="d">
        <v>2015-01-09</v>
      </c>
      <c r="E14356" s="1" t="str">
        <f t="shared" si="448"/>
        <v>2015</v>
      </c>
      <c r="F14356" s="1" t="str">
        <f t="shared" si="449"/>
        <v>Jan</v>
      </c>
      <c r="G14356" t="s">
        <v>101</v>
      </c>
      <c r="H14356" t="s">
        <v>3903</v>
      </c>
      <c r="I14356">
        <v>0.03</v>
      </c>
      <c r="J14356">
        <v>0</v>
      </c>
      <c r="K14356">
        <v>0</v>
      </c>
      <c r="L14356">
        <v>0</v>
      </c>
      <c r="M14356">
        <v>0.03</v>
      </c>
    </row>
    <row r="14357" spans="1:19" x14ac:dyDescent="0.2">
      <c r="A14357" t="s">
        <v>11720</v>
      </c>
      <c r="B14357" t="s">
        <v>137</v>
      </c>
      <c r="C14357">
        <v>2004</v>
      </c>
      <c r="D14357" s="1" t="d">
        <v>2006-08-25</v>
      </c>
      <c r="E14357" s="1" t="str">
        <f t="shared" si="448"/>
        <v>2006</v>
      </c>
      <c r="F14357" s="1" t="str">
        <f t="shared" si="449"/>
        <v>Aug</v>
      </c>
      <c r="G14357" t="s">
        <v>39</v>
      </c>
      <c r="H14357" t="s">
        <v>45</v>
      </c>
      <c r="I14357">
        <v>0.02</v>
      </c>
      <c r="J14357">
        <v>0.01</v>
      </c>
      <c r="K14357">
        <v>0</v>
      </c>
      <c r="L14357">
        <v>0</v>
      </c>
      <c r="M14357">
        <v>0.03</v>
      </c>
      <c r="N14357">
        <v>55</v>
      </c>
      <c r="O14357">
        <v>21</v>
      </c>
      <c r="P14357" t="s">
        <v>203</v>
      </c>
      <c r="R14357" t="s">
        <v>87</v>
      </c>
      <c r="S14357" t="s">
        <v>88</v>
      </c>
    </row>
    <row r="14358" spans="1:19" x14ac:dyDescent="0.2">
      <c r="A14358" t="s">
        <v>9232</v>
      </c>
      <c r="B14358" t="s">
        <v>44</v>
      </c>
      <c r="C14358">
        <v>2016</v>
      </c>
      <c r="D14358" s="1" t="d">
        <v>1999-02-11</v>
      </c>
      <c r="E14358" s="1" t="str">
        <f t="shared" si="448"/>
        <v>1999</v>
      </c>
      <c r="F14358" s="1" t="str">
        <f t="shared" si="449"/>
        <v>Feb</v>
      </c>
      <c r="G14358" t="s">
        <v>101</v>
      </c>
      <c r="H14358" t="s">
        <v>3903</v>
      </c>
      <c r="I14358">
        <v>0.01</v>
      </c>
      <c r="J14358">
        <v>0.02</v>
      </c>
      <c r="K14358">
        <v>0</v>
      </c>
      <c r="L14358">
        <v>0</v>
      </c>
      <c r="M14358">
        <v>0.03</v>
      </c>
    </row>
    <row r="14359" spans="1:19" x14ac:dyDescent="0.2">
      <c r="A14359" t="s">
        <v>11721</v>
      </c>
      <c r="B14359" t="s">
        <v>148</v>
      </c>
      <c r="C14359">
        <v>2007</v>
      </c>
      <c r="D14359" s="1" t="d">
        <v>2017-05-17</v>
      </c>
      <c r="E14359" s="1" t="str">
        <f t="shared" si="448"/>
        <v>2017</v>
      </c>
      <c r="F14359" s="1" t="str">
        <f t="shared" si="449"/>
        <v>May</v>
      </c>
      <c r="G14359" t="s">
        <v>30</v>
      </c>
      <c r="H14359" t="s">
        <v>1791</v>
      </c>
      <c r="I14359">
        <v>0.01</v>
      </c>
      <c r="J14359">
        <v>0.02</v>
      </c>
      <c r="K14359">
        <v>0</v>
      </c>
      <c r="L14359">
        <v>0.01</v>
      </c>
      <c r="M14359">
        <v>0.03</v>
      </c>
      <c r="P14359" t="s">
        <v>203</v>
      </c>
      <c r="R14359" t="s">
        <v>11615</v>
      </c>
      <c r="S14359" t="s">
        <v>112</v>
      </c>
    </row>
    <row r="14360" spans="1:19" x14ac:dyDescent="0.2">
      <c r="A14360" t="s">
        <v>9758</v>
      </c>
      <c r="B14360" t="s">
        <v>159</v>
      </c>
      <c r="C14360">
        <v>2006</v>
      </c>
      <c r="D14360" s="1" t="d">
        <v>2012-08-26</v>
      </c>
      <c r="E14360" s="1" t="str">
        <f t="shared" si="448"/>
        <v>2012</v>
      </c>
      <c r="F14360" s="1" t="str">
        <f t="shared" si="449"/>
        <v>Aug</v>
      </c>
      <c r="G14360" t="s">
        <v>34</v>
      </c>
      <c r="H14360" t="s">
        <v>9759</v>
      </c>
      <c r="I14360">
        <v>0.03</v>
      </c>
      <c r="J14360">
        <v>0</v>
      </c>
      <c r="K14360">
        <v>0</v>
      </c>
      <c r="L14360">
        <v>0</v>
      </c>
      <c r="M14360">
        <v>0.03</v>
      </c>
      <c r="N14360">
        <v>63</v>
      </c>
      <c r="O14360">
        <v>13</v>
      </c>
      <c r="P14360" t="s">
        <v>203</v>
      </c>
      <c r="R14360" t="s">
        <v>1680</v>
      </c>
      <c r="S14360" t="s">
        <v>88</v>
      </c>
    </row>
    <row r="14361" spans="1:19" x14ac:dyDescent="0.2">
      <c r="A14361" t="s">
        <v>11722</v>
      </c>
      <c r="B14361" t="s">
        <v>32</v>
      </c>
      <c r="C14361">
        <v>2008</v>
      </c>
      <c r="D14361" s="1" t="d">
        <v>2014-07-09</v>
      </c>
      <c r="E14361" s="1" t="str">
        <f t="shared" si="448"/>
        <v>2014</v>
      </c>
      <c r="F14361" s="1" t="str">
        <f t="shared" si="449"/>
        <v>Jul</v>
      </c>
      <c r="G14361" t="s">
        <v>101</v>
      </c>
      <c r="H14361" t="s">
        <v>1207</v>
      </c>
      <c r="I14361">
        <v>0</v>
      </c>
      <c r="J14361">
        <v>0</v>
      </c>
      <c r="K14361">
        <v>0.03</v>
      </c>
      <c r="L14361">
        <v>0</v>
      </c>
      <c r="M14361">
        <v>0.03</v>
      </c>
    </row>
    <row r="14362" spans="1:19" x14ac:dyDescent="0.2">
      <c r="A14362" t="s">
        <v>11723</v>
      </c>
      <c r="B14362" t="s">
        <v>159</v>
      </c>
      <c r="C14362">
        <v>2007</v>
      </c>
      <c r="D14362" s="1" t="d">
        <v>2010-01-02</v>
      </c>
      <c r="E14362" s="1" t="str">
        <f t="shared" si="448"/>
        <v>2010</v>
      </c>
      <c r="F14362" s="1" t="str">
        <f t="shared" si="449"/>
        <v>Jan</v>
      </c>
      <c r="G14362" t="s">
        <v>1</v>
      </c>
      <c r="H14362" t="s">
        <v>68</v>
      </c>
      <c r="I14362">
        <v>0</v>
      </c>
      <c r="J14362">
        <v>0</v>
      </c>
      <c r="K14362">
        <v>0.03</v>
      </c>
      <c r="L14362">
        <v>0</v>
      </c>
      <c r="M14362">
        <v>0.03</v>
      </c>
    </row>
    <row r="14363" spans="1:19" x14ac:dyDescent="0.2">
      <c r="A14363" t="s">
        <v>8293</v>
      </c>
      <c r="B14363" t="s">
        <v>148</v>
      </c>
      <c r="C14363">
        <v>2009</v>
      </c>
      <c r="D14363" s="1" t="d">
        <v>2015-06-17</v>
      </c>
      <c r="E14363" s="1" t="str">
        <f t="shared" si="448"/>
        <v>2015</v>
      </c>
      <c r="F14363" s="1" t="str">
        <f t="shared" si="449"/>
        <v>Jun</v>
      </c>
      <c r="G14363" t="s">
        <v>101</v>
      </c>
      <c r="H14363" t="s">
        <v>2095</v>
      </c>
      <c r="I14363">
        <v>0</v>
      </c>
      <c r="J14363">
        <v>0.03</v>
      </c>
      <c r="K14363">
        <v>0</v>
      </c>
      <c r="L14363">
        <v>0.01</v>
      </c>
      <c r="M14363">
        <v>0.03</v>
      </c>
      <c r="P14363" t="s">
        <v>203</v>
      </c>
      <c r="R14363" t="s">
        <v>5056</v>
      </c>
      <c r="S14363" t="s">
        <v>88</v>
      </c>
    </row>
    <row r="14364" spans="1:19" x14ac:dyDescent="0.2">
      <c r="A14364" t="s">
        <v>11724</v>
      </c>
      <c r="B14364" t="s">
        <v>79</v>
      </c>
      <c r="C14364">
        <v>2015</v>
      </c>
      <c r="D14364" s="1" t="d">
        <v>2019-11-28</v>
      </c>
      <c r="E14364" s="1" t="str">
        <f t="shared" si="448"/>
        <v>2019</v>
      </c>
      <c r="F14364" s="1" t="str">
        <f t="shared" si="449"/>
        <v>Nov</v>
      </c>
      <c r="G14364" t="s">
        <v>50</v>
      </c>
      <c r="H14364" t="s">
        <v>372</v>
      </c>
      <c r="I14364">
        <v>0</v>
      </c>
      <c r="J14364">
        <v>0.03</v>
      </c>
      <c r="K14364">
        <v>0</v>
      </c>
      <c r="L14364">
        <v>0</v>
      </c>
      <c r="M14364">
        <v>0.03</v>
      </c>
      <c r="P14364" t="s">
        <v>203</v>
      </c>
      <c r="R14364" t="s">
        <v>11034</v>
      </c>
      <c r="S14364" t="s">
        <v>20</v>
      </c>
    </row>
    <row r="14365" spans="1:19" x14ac:dyDescent="0.2">
      <c r="A14365" t="s">
        <v>11725</v>
      </c>
      <c r="B14365" t="s">
        <v>32</v>
      </c>
      <c r="C14365">
        <v>2007</v>
      </c>
      <c r="D14365" s="1" t="d">
        <v>1990-06-02</v>
      </c>
      <c r="E14365" s="1" t="str">
        <f t="shared" si="448"/>
        <v>1990</v>
      </c>
      <c r="F14365" s="1" t="str">
        <f t="shared" si="449"/>
        <v>Jun</v>
      </c>
      <c r="G14365" t="s">
        <v>101</v>
      </c>
      <c r="H14365" t="s">
        <v>155</v>
      </c>
      <c r="I14365">
        <v>0.03</v>
      </c>
      <c r="J14365">
        <v>0</v>
      </c>
      <c r="K14365">
        <v>0</v>
      </c>
      <c r="L14365">
        <v>0</v>
      </c>
      <c r="M14365">
        <v>0.03</v>
      </c>
    </row>
    <row r="14366" spans="1:19" x14ac:dyDescent="0.2">
      <c r="A14366" t="s">
        <v>11726</v>
      </c>
      <c r="B14366" t="s">
        <v>64</v>
      </c>
      <c r="C14366">
        <v>2001</v>
      </c>
      <c r="D14366" s="1" t="d">
        <v>2005-02-07</v>
      </c>
      <c r="E14366" s="1" t="str">
        <f t="shared" si="448"/>
        <v>2005</v>
      </c>
      <c r="F14366" s="1" t="str">
        <f t="shared" si="449"/>
        <v>Feb</v>
      </c>
      <c r="G14366" t="s">
        <v>1</v>
      </c>
      <c r="H14366" t="s">
        <v>7708</v>
      </c>
      <c r="I14366">
        <v>0.02</v>
      </c>
      <c r="J14366">
        <v>0.01</v>
      </c>
      <c r="K14366">
        <v>0</v>
      </c>
      <c r="L14366">
        <v>0</v>
      </c>
      <c r="M14366">
        <v>0.03</v>
      </c>
    </row>
    <row r="14367" spans="1:19" x14ac:dyDescent="0.2">
      <c r="A14367" t="s">
        <v>11727</v>
      </c>
      <c r="B14367" t="s">
        <v>148</v>
      </c>
      <c r="C14367">
        <v>2009</v>
      </c>
      <c r="D14367" s="1" t="d">
        <v>2000-08-30</v>
      </c>
      <c r="E14367" s="1" t="str">
        <f t="shared" si="448"/>
        <v>2000</v>
      </c>
      <c r="F14367" s="1" t="str">
        <f t="shared" si="449"/>
        <v>Aug</v>
      </c>
      <c r="G14367" t="s">
        <v>24</v>
      </c>
      <c r="H14367" t="s">
        <v>6748</v>
      </c>
      <c r="I14367">
        <v>0</v>
      </c>
      <c r="J14367">
        <v>0.03</v>
      </c>
      <c r="K14367">
        <v>0</v>
      </c>
      <c r="L14367">
        <v>0.01</v>
      </c>
      <c r="M14367">
        <v>0.03</v>
      </c>
      <c r="N14367">
        <v>73</v>
      </c>
      <c r="O14367">
        <v>14</v>
      </c>
      <c r="P14367">
        <v>8.1999999999999993</v>
      </c>
      <c r="Q14367">
        <v>20</v>
      </c>
      <c r="R14367" t="s">
        <v>6963</v>
      </c>
      <c r="S14367" t="s">
        <v>20</v>
      </c>
    </row>
    <row r="14368" spans="1:19" x14ac:dyDescent="0.2">
      <c r="A14368" t="s">
        <v>11728</v>
      </c>
      <c r="B14368" t="s">
        <v>44</v>
      </c>
      <c r="C14368">
        <v>2009</v>
      </c>
      <c r="D14368" s="1" t="d">
        <v>2005-04-14</v>
      </c>
      <c r="E14368" s="1" t="str">
        <f t="shared" si="448"/>
        <v>2005</v>
      </c>
      <c r="F14368" s="1" t="str">
        <f t="shared" si="449"/>
        <v>Apr</v>
      </c>
      <c r="G14368" t="s">
        <v>34</v>
      </c>
      <c r="H14368" t="s">
        <v>4833</v>
      </c>
      <c r="I14368">
        <v>0.03</v>
      </c>
      <c r="J14368">
        <v>0</v>
      </c>
      <c r="K14368">
        <v>0</v>
      </c>
      <c r="L14368">
        <v>0</v>
      </c>
      <c r="M14368">
        <v>0.03</v>
      </c>
      <c r="N14368">
        <v>67</v>
      </c>
      <c r="O14368">
        <v>4</v>
      </c>
      <c r="P14368" t="s">
        <v>203</v>
      </c>
      <c r="R14368" t="s">
        <v>1996</v>
      </c>
      <c r="S14368" t="s">
        <v>112</v>
      </c>
    </row>
    <row r="14369" spans="1:19" x14ac:dyDescent="0.2">
      <c r="A14369" t="s">
        <v>11729</v>
      </c>
      <c r="B14369" t="s">
        <v>32</v>
      </c>
      <c r="C14369">
        <v>2010</v>
      </c>
      <c r="D14369" s="1" t="d">
        <v>1997-04-16</v>
      </c>
      <c r="E14369" s="1" t="str">
        <f t="shared" si="448"/>
        <v>1997</v>
      </c>
      <c r="F14369" s="1" t="str">
        <f t="shared" si="449"/>
        <v>Apr</v>
      </c>
      <c r="G14369" t="s">
        <v>34</v>
      </c>
      <c r="H14369" t="s">
        <v>4094</v>
      </c>
      <c r="I14369">
        <v>0</v>
      </c>
      <c r="J14369">
        <v>0</v>
      </c>
      <c r="K14369">
        <v>0.03</v>
      </c>
      <c r="L14369">
        <v>0</v>
      </c>
      <c r="M14369">
        <v>0.03</v>
      </c>
    </row>
    <row r="14370" spans="1:19" x14ac:dyDescent="0.2">
      <c r="A14370" t="s">
        <v>10255</v>
      </c>
      <c r="B14370" t="s">
        <v>75</v>
      </c>
      <c r="C14370">
        <v>2016</v>
      </c>
      <c r="D14370" s="1" t="d">
        <v>2014-11-03</v>
      </c>
      <c r="E14370" s="1" t="str">
        <f t="shared" si="448"/>
        <v>2014</v>
      </c>
      <c r="F14370" s="1" t="str">
        <f t="shared" si="449"/>
        <v>Nov</v>
      </c>
      <c r="G14370" t="s">
        <v>50</v>
      </c>
      <c r="H14370" t="s">
        <v>372</v>
      </c>
      <c r="I14370">
        <v>0</v>
      </c>
      <c r="J14370">
        <v>0</v>
      </c>
      <c r="K14370">
        <v>0.03</v>
      </c>
      <c r="L14370">
        <v>0</v>
      </c>
      <c r="M14370">
        <v>0.03</v>
      </c>
      <c r="R14370" t="s">
        <v>5394</v>
      </c>
    </row>
    <row r="14371" spans="1:19" x14ac:dyDescent="0.2">
      <c r="A14371" t="s">
        <v>11730</v>
      </c>
      <c r="B14371" t="s">
        <v>44</v>
      </c>
      <c r="C14371" t="s">
        <v>286</v>
      </c>
      <c r="D14371" s="1" t="d">
        <v>1992-02-22</v>
      </c>
      <c r="E14371" s="1" t="str">
        <f t="shared" si="448"/>
        <v>1992</v>
      </c>
      <c r="F14371" s="1" t="str">
        <f t="shared" si="449"/>
        <v>Feb</v>
      </c>
      <c r="G14371" t="s">
        <v>39</v>
      </c>
      <c r="H14371" t="s">
        <v>1091</v>
      </c>
      <c r="I14371">
        <v>0.03</v>
      </c>
      <c r="J14371">
        <v>0</v>
      </c>
      <c r="K14371">
        <v>0</v>
      </c>
      <c r="L14371">
        <v>0</v>
      </c>
      <c r="M14371">
        <v>0.03</v>
      </c>
      <c r="R14371" t="s">
        <v>11731</v>
      </c>
    </row>
    <row r="14372" spans="1:19" x14ac:dyDescent="0.2">
      <c r="A14372" t="s">
        <v>11732</v>
      </c>
      <c r="B14372" t="s">
        <v>32</v>
      </c>
      <c r="C14372">
        <v>2012</v>
      </c>
      <c r="D14372" s="1" t="d">
        <v>2015-01-17</v>
      </c>
      <c r="E14372" s="1" t="str">
        <f t="shared" si="448"/>
        <v>2015</v>
      </c>
      <c r="F14372" s="1" t="str">
        <f t="shared" si="449"/>
        <v>Jan</v>
      </c>
      <c r="G14372" t="s">
        <v>50</v>
      </c>
      <c r="H14372" t="s">
        <v>3937</v>
      </c>
      <c r="I14372">
        <v>0.03</v>
      </c>
      <c r="J14372">
        <v>0</v>
      </c>
      <c r="K14372">
        <v>0</v>
      </c>
      <c r="L14372">
        <v>0</v>
      </c>
      <c r="M14372">
        <v>0.03</v>
      </c>
      <c r="P14372" t="s">
        <v>203</v>
      </c>
      <c r="R14372" t="s">
        <v>4654</v>
      </c>
      <c r="S14372" t="s">
        <v>20</v>
      </c>
    </row>
    <row r="14373" spans="1:19" x14ac:dyDescent="0.2">
      <c r="A14373" t="s">
        <v>11733</v>
      </c>
      <c r="B14373" t="s">
        <v>32</v>
      </c>
      <c r="C14373">
        <v>2008</v>
      </c>
      <c r="D14373" s="1" t="d">
        <v>2013-11-20</v>
      </c>
      <c r="E14373" s="1" t="str">
        <f t="shared" si="448"/>
        <v>2013</v>
      </c>
      <c r="F14373" s="1" t="str">
        <f t="shared" si="449"/>
        <v>Nov</v>
      </c>
      <c r="G14373" t="s">
        <v>34</v>
      </c>
      <c r="H14373" t="s">
        <v>6900</v>
      </c>
      <c r="I14373">
        <v>0.03</v>
      </c>
      <c r="J14373">
        <v>0</v>
      </c>
      <c r="K14373">
        <v>0</v>
      </c>
      <c r="L14373">
        <v>0</v>
      </c>
      <c r="M14373">
        <v>0.03</v>
      </c>
      <c r="P14373" t="s">
        <v>203</v>
      </c>
      <c r="R14373" t="s">
        <v>6900</v>
      </c>
      <c r="S14373" t="s">
        <v>20</v>
      </c>
    </row>
    <row r="14374" spans="1:19" x14ac:dyDescent="0.2">
      <c r="A14374" t="s">
        <v>11734</v>
      </c>
      <c r="B14374" t="s">
        <v>55</v>
      </c>
      <c r="C14374">
        <v>2008</v>
      </c>
      <c r="D14374" s="1" t="d">
        <v>1990-08-07</v>
      </c>
      <c r="E14374" s="1" t="str">
        <f t="shared" si="448"/>
        <v>1990</v>
      </c>
      <c r="F14374" s="1" t="str">
        <f t="shared" si="449"/>
        <v>Aug</v>
      </c>
      <c r="G14374" t="s">
        <v>39</v>
      </c>
      <c r="H14374" t="s">
        <v>234</v>
      </c>
      <c r="I14374">
        <v>0</v>
      </c>
      <c r="J14374">
        <v>0</v>
      </c>
      <c r="K14374">
        <v>0.03</v>
      </c>
      <c r="L14374">
        <v>0</v>
      </c>
      <c r="M14374">
        <v>0.03</v>
      </c>
    </row>
    <row r="14375" spans="1:19" x14ac:dyDescent="0.2">
      <c r="A14375" t="s">
        <v>11735</v>
      </c>
      <c r="B14375" t="s">
        <v>1043</v>
      </c>
      <c r="C14375">
        <v>1996</v>
      </c>
      <c r="D14375" s="1" t="d">
        <v>2013-08-26</v>
      </c>
      <c r="E14375" s="1" t="str">
        <f t="shared" si="448"/>
        <v>2013</v>
      </c>
      <c r="F14375" s="1" t="str">
        <f t="shared" si="449"/>
        <v>Aug</v>
      </c>
      <c r="G14375" t="s">
        <v>34</v>
      </c>
      <c r="H14375" t="s">
        <v>11736</v>
      </c>
      <c r="I14375">
        <v>0</v>
      </c>
      <c r="J14375">
        <v>0</v>
      </c>
      <c r="K14375">
        <v>0.03</v>
      </c>
      <c r="L14375">
        <v>0</v>
      </c>
      <c r="M14375">
        <v>0.03</v>
      </c>
    </row>
    <row r="14376" spans="1:19" x14ac:dyDescent="0.2">
      <c r="A14376" t="s">
        <v>11737</v>
      </c>
      <c r="B14376" t="s">
        <v>79</v>
      </c>
      <c r="C14376">
        <v>2013</v>
      </c>
      <c r="D14376" s="1" t="d">
        <v>1988-12-27</v>
      </c>
      <c r="E14376" s="1" t="str">
        <f t="shared" si="448"/>
        <v>1988</v>
      </c>
      <c r="F14376" s="1" t="str">
        <f t="shared" si="449"/>
        <v>Dec</v>
      </c>
      <c r="G14376" t="s">
        <v>50</v>
      </c>
      <c r="H14376" t="s">
        <v>372</v>
      </c>
      <c r="I14376">
        <v>0</v>
      </c>
      <c r="J14376">
        <v>0</v>
      </c>
      <c r="K14376">
        <v>0.03</v>
      </c>
      <c r="L14376">
        <v>0</v>
      </c>
      <c r="M14376">
        <v>0.03</v>
      </c>
    </row>
    <row r="14377" spans="1:19" x14ac:dyDescent="0.2">
      <c r="A14377" t="s">
        <v>9529</v>
      </c>
      <c r="B14377" t="s">
        <v>148</v>
      </c>
      <c r="C14377">
        <v>2016</v>
      </c>
      <c r="D14377" s="1" t="d">
        <v>2020-09-10</v>
      </c>
      <c r="E14377" s="1" t="str">
        <f t="shared" si="448"/>
        <v>2020</v>
      </c>
      <c r="F14377" s="1" t="str">
        <f t="shared" si="449"/>
        <v>Sep</v>
      </c>
      <c r="G14377" t="s">
        <v>50</v>
      </c>
      <c r="H14377" t="s">
        <v>365</v>
      </c>
      <c r="I14377">
        <v>0.03</v>
      </c>
      <c r="J14377">
        <v>0</v>
      </c>
      <c r="K14377">
        <v>0</v>
      </c>
      <c r="L14377">
        <v>0</v>
      </c>
      <c r="M14377">
        <v>0.03</v>
      </c>
      <c r="N14377">
        <v>73</v>
      </c>
      <c r="O14377">
        <v>12</v>
      </c>
      <c r="P14377">
        <v>6.3</v>
      </c>
      <c r="Q14377">
        <v>15</v>
      </c>
      <c r="R14377" t="s">
        <v>365</v>
      </c>
      <c r="S14377" t="s">
        <v>20</v>
      </c>
    </row>
    <row r="14378" spans="1:19" x14ac:dyDescent="0.2">
      <c r="A14378" t="s">
        <v>11738</v>
      </c>
      <c r="B14378" t="s">
        <v>32</v>
      </c>
      <c r="C14378">
        <v>2007</v>
      </c>
      <c r="D14378" s="1" t="d">
        <v>2000-11-30</v>
      </c>
      <c r="E14378" s="1" t="str">
        <f t="shared" si="448"/>
        <v>2000</v>
      </c>
      <c r="F14378" s="1" t="str">
        <f t="shared" si="449"/>
        <v>Nov</v>
      </c>
      <c r="G14378" t="s">
        <v>34</v>
      </c>
      <c r="H14378" t="s">
        <v>2270</v>
      </c>
      <c r="I14378">
        <v>0.03</v>
      </c>
      <c r="J14378">
        <v>0</v>
      </c>
      <c r="K14378">
        <v>0</v>
      </c>
      <c r="L14378">
        <v>0</v>
      </c>
      <c r="M14378">
        <v>0.03</v>
      </c>
      <c r="P14378" t="s">
        <v>203</v>
      </c>
      <c r="R14378" t="s">
        <v>11739</v>
      </c>
      <c r="S14378" t="s">
        <v>88</v>
      </c>
    </row>
    <row r="14379" spans="1:19" x14ac:dyDescent="0.2">
      <c r="A14379" t="s">
        <v>11740</v>
      </c>
      <c r="B14379" t="s">
        <v>148</v>
      </c>
      <c r="C14379">
        <v>2012</v>
      </c>
      <c r="D14379" s="1" t="d">
        <v>2019-05-26</v>
      </c>
      <c r="E14379" s="1" t="str">
        <f t="shared" si="448"/>
        <v>2019</v>
      </c>
      <c r="F14379" s="1" t="str">
        <f t="shared" si="449"/>
        <v>May</v>
      </c>
      <c r="G14379" t="s">
        <v>50</v>
      </c>
      <c r="H14379" t="s">
        <v>1091</v>
      </c>
      <c r="I14379">
        <v>0</v>
      </c>
      <c r="J14379">
        <v>0.03</v>
      </c>
      <c r="K14379">
        <v>0</v>
      </c>
      <c r="L14379">
        <v>0</v>
      </c>
      <c r="M14379">
        <v>0.03</v>
      </c>
      <c r="N14379">
        <v>84</v>
      </c>
      <c r="O14379">
        <v>30</v>
      </c>
      <c r="P14379">
        <v>8.3000000000000007</v>
      </c>
      <c r="Q14379">
        <v>1010</v>
      </c>
      <c r="R14379" t="s">
        <v>11741</v>
      </c>
    </row>
    <row r="14380" spans="1:19" x14ac:dyDescent="0.2">
      <c r="A14380" t="s">
        <v>11742</v>
      </c>
      <c r="B14380" t="s">
        <v>1043</v>
      </c>
      <c r="C14380">
        <v>1998</v>
      </c>
      <c r="D14380" s="1" t="d">
        <v>1998-04-05</v>
      </c>
      <c r="E14380" s="1" t="str">
        <f t="shared" si="448"/>
        <v>1998</v>
      </c>
      <c r="F14380" s="1" t="str">
        <f t="shared" si="449"/>
        <v>Apr</v>
      </c>
      <c r="G14380" t="s">
        <v>28</v>
      </c>
      <c r="H14380" t="s">
        <v>1872</v>
      </c>
      <c r="I14380">
        <v>0</v>
      </c>
      <c r="J14380">
        <v>0</v>
      </c>
      <c r="K14380">
        <v>0.03</v>
      </c>
      <c r="L14380">
        <v>0</v>
      </c>
      <c r="M14380">
        <v>0.03</v>
      </c>
    </row>
    <row r="14381" spans="1:19" x14ac:dyDescent="0.2">
      <c r="A14381" t="s">
        <v>11743</v>
      </c>
      <c r="B14381" t="s">
        <v>17</v>
      </c>
      <c r="C14381">
        <v>2010</v>
      </c>
      <c r="D14381" s="1" t="d">
        <v>2021-11-14</v>
      </c>
      <c r="E14381" s="1" t="str">
        <f t="shared" si="448"/>
        <v>2021</v>
      </c>
      <c r="F14381" s="1" t="str">
        <f t="shared" si="449"/>
        <v>Nov</v>
      </c>
      <c r="G14381" t="s">
        <v>24</v>
      </c>
      <c r="H14381" t="s">
        <v>2703</v>
      </c>
      <c r="I14381">
        <v>0.03</v>
      </c>
      <c r="J14381">
        <v>0</v>
      </c>
      <c r="K14381">
        <v>0</v>
      </c>
      <c r="L14381">
        <v>0</v>
      </c>
      <c r="M14381">
        <v>0.03</v>
      </c>
      <c r="P14381" t="s">
        <v>203</v>
      </c>
      <c r="R14381" t="s">
        <v>7494</v>
      </c>
      <c r="S14381" t="s">
        <v>20</v>
      </c>
    </row>
    <row r="14382" spans="1:19" x14ac:dyDescent="0.2">
      <c r="A14382" t="s">
        <v>11744</v>
      </c>
      <c r="B14382" t="s">
        <v>55</v>
      </c>
      <c r="C14382">
        <v>2008</v>
      </c>
      <c r="D14382" s="1" t="d">
        <v>2017-04-04</v>
      </c>
      <c r="E14382" s="1" t="str">
        <f t="shared" si="448"/>
        <v>2017</v>
      </c>
      <c r="F14382" s="1" t="str">
        <f t="shared" si="449"/>
        <v>Apr</v>
      </c>
      <c r="G14382" t="s">
        <v>101</v>
      </c>
      <c r="H14382" t="s">
        <v>3403</v>
      </c>
      <c r="I14382">
        <v>0</v>
      </c>
      <c r="J14382">
        <v>0</v>
      </c>
      <c r="K14382">
        <v>0.03</v>
      </c>
      <c r="L14382">
        <v>0</v>
      </c>
      <c r="M14382">
        <v>0.03</v>
      </c>
    </row>
    <row r="14383" spans="1:19" x14ac:dyDescent="0.2">
      <c r="A14383" t="s">
        <v>11745</v>
      </c>
      <c r="B14383" t="s">
        <v>49</v>
      </c>
      <c r="C14383">
        <v>2011</v>
      </c>
      <c r="D14383" s="1" t="d">
        <v>2022-07-18</v>
      </c>
      <c r="E14383" s="1" t="str">
        <f t="shared" si="448"/>
        <v>2022</v>
      </c>
      <c r="F14383" s="1" t="str">
        <f t="shared" si="449"/>
        <v>Jul</v>
      </c>
      <c r="G14383" t="s">
        <v>50</v>
      </c>
      <c r="H14383" t="s">
        <v>234</v>
      </c>
      <c r="I14383">
        <v>0.02</v>
      </c>
      <c r="J14383">
        <v>0</v>
      </c>
      <c r="K14383">
        <v>0</v>
      </c>
      <c r="L14383">
        <v>0.01</v>
      </c>
      <c r="M14383">
        <v>0.03</v>
      </c>
    </row>
    <row r="14384" spans="1:19" x14ac:dyDescent="0.2">
      <c r="A14384" t="s">
        <v>11746</v>
      </c>
      <c r="B14384" t="s">
        <v>79</v>
      </c>
      <c r="C14384">
        <v>2012</v>
      </c>
      <c r="D14384" s="1" t="d">
        <v>2007-04-30</v>
      </c>
      <c r="E14384" s="1" t="str">
        <f t="shared" si="448"/>
        <v>2007</v>
      </c>
      <c r="F14384" s="1" t="str">
        <f t="shared" si="449"/>
        <v>Apr</v>
      </c>
      <c r="G14384" t="s">
        <v>101</v>
      </c>
      <c r="H14384" t="s">
        <v>1207</v>
      </c>
      <c r="I14384">
        <v>0</v>
      </c>
      <c r="J14384">
        <v>0</v>
      </c>
      <c r="K14384">
        <v>0.03</v>
      </c>
      <c r="L14384">
        <v>0</v>
      </c>
      <c r="M14384">
        <v>0.03</v>
      </c>
    </row>
    <row r="14385" spans="1:19" x14ac:dyDescent="0.2">
      <c r="A14385" t="s">
        <v>11747</v>
      </c>
      <c r="B14385" t="s">
        <v>137</v>
      </c>
      <c r="C14385">
        <v>2005</v>
      </c>
      <c r="D14385" s="1" t="d">
        <v>2019-01-04</v>
      </c>
      <c r="E14385" s="1" t="str">
        <f t="shared" si="448"/>
        <v>2019</v>
      </c>
      <c r="F14385" s="1" t="str">
        <f t="shared" si="449"/>
        <v>Jan</v>
      </c>
      <c r="G14385" t="s">
        <v>1</v>
      </c>
      <c r="H14385" t="s">
        <v>45</v>
      </c>
      <c r="I14385">
        <v>0.02</v>
      </c>
      <c r="J14385">
        <v>0.01</v>
      </c>
      <c r="K14385">
        <v>0</v>
      </c>
      <c r="L14385">
        <v>0</v>
      </c>
      <c r="M14385">
        <v>0.03</v>
      </c>
      <c r="N14385">
        <v>62</v>
      </c>
      <c r="O14385">
        <v>21</v>
      </c>
      <c r="P14385">
        <v>6.2</v>
      </c>
      <c r="Q14385">
        <v>6</v>
      </c>
      <c r="R14385" t="s">
        <v>11748</v>
      </c>
      <c r="S14385" t="s">
        <v>20</v>
      </c>
    </row>
    <row r="14386" spans="1:19" x14ac:dyDescent="0.2">
      <c r="A14386" t="s">
        <v>11749</v>
      </c>
      <c r="B14386" t="s">
        <v>64</v>
      </c>
      <c r="C14386">
        <v>2005</v>
      </c>
      <c r="D14386" s="1" t="d">
        <v>2002-05-01</v>
      </c>
      <c r="E14386" s="1" t="str">
        <f t="shared" si="448"/>
        <v>2002</v>
      </c>
      <c r="F14386" s="1" t="str">
        <f t="shared" si="449"/>
        <v>May</v>
      </c>
      <c r="G14386" t="s">
        <v>101</v>
      </c>
      <c r="H14386" t="s">
        <v>1830</v>
      </c>
      <c r="I14386">
        <v>0.02</v>
      </c>
      <c r="J14386">
        <v>0.01</v>
      </c>
      <c r="K14386">
        <v>0</v>
      </c>
      <c r="L14386">
        <v>0</v>
      </c>
      <c r="M14386">
        <v>0.03</v>
      </c>
      <c r="P14386" t="s">
        <v>203</v>
      </c>
      <c r="R14386" t="s">
        <v>11750</v>
      </c>
      <c r="S14386" t="s">
        <v>112</v>
      </c>
    </row>
    <row r="14387" spans="1:19" x14ac:dyDescent="0.2">
      <c r="A14387" t="s">
        <v>11751</v>
      </c>
      <c r="B14387" t="s">
        <v>75</v>
      </c>
      <c r="C14387">
        <v>2016</v>
      </c>
      <c r="D14387" s="1" t="d">
        <v>1993-11-01</v>
      </c>
      <c r="E14387" s="1" t="str">
        <f t="shared" si="448"/>
        <v>1993</v>
      </c>
      <c r="F14387" s="1" t="str">
        <f t="shared" si="449"/>
        <v>Nov</v>
      </c>
      <c r="G14387" t="s">
        <v>28</v>
      </c>
      <c r="H14387" t="s">
        <v>5871</v>
      </c>
      <c r="I14387">
        <v>0</v>
      </c>
      <c r="J14387">
        <v>0</v>
      </c>
      <c r="K14387">
        <v>0.03</v>
      </c>
      <c r="L14387">
        <v>0</v>
      </c>
      <c r="M14387">
        <v>0.03</v>
      </c>
    </row>
    <row r="14388" spans="1:19" x14ac:dyDescent="0.2">
      <c r="A14388" t="s">
        <v>11752</v>
      </c>
      <c r="B14388" t="s">
        <v>1015</v>
      </c>
      <c r="C14388">
        <v>2015</v>
      </c>
      <c r="D14388" s="1" t="d">
        <v>2018-11-03</v>
      </c>
      <c r="E14388" s="1" t="str">
        <f t="shared" si="448"/>
        <v>2018</v>
      </c>
      <c r="F14388" s="1" t="str">
        <f t="shared" si="449"/>
        <v>Nov</v>
      </c>
      <c r="G14388" t="s">
        <v>1</v>
      </c>
      <c r="H14388" t="s">
        <v>2424</v>
      </c>
      <c r="I14388">
        <v>0</v>
      </c>
      <c r="J14388">
        <v>0</v>
      </c>
      <c r="K14388">
        <v>0.03</v>
      </c>
      <c r="L14388">
        <v>0</v>
      </c>
      <c r="M14388">
        <v>0.03</v>
      </c>
    </row>
    <row r="14389" spans="1:19" x14ac:dyDescent="0.2">
      <c r="A14389" t="s">
        <v>11753</v>
      </c>
      <c r="B14389" t="s">
        <v>1015</v>
      </c>
      <c r="C14389">
        <v>2015</v>
      </c>
      <c r="D14389" s="1" t="d">
        <v>2003-03-30</v>
      </c>
      <c r="E14389" s="1" t="str">
        <f t="shared" si="448"/>
        <v>2003</v>
      </c>
      <c r="F14389" s="1" t="str">
        <f t="shared" si="449"/>
        <v>Mar</v>
      </c>
      <c r="G14389" t="s">
        <v>50</v>
      </c>
      <c r="H14389" t="s">
        <v>10509</v>
      </c>
      <c r="I14389">
        <v>0</v>
      </c>
      <c r="J14389">
        <v>0</v>
      </c>
      <c r="K14389">
        <v>0.03</v>
      </c>
      <c r="L14389">
        <v>0</v>
      </c>
      <c r="M14389">
        <v>0.03</v>
      </c>
    </row>
    <row r="14390" spans="1:19" x14ac:dyDescent="0.2">
      <c r="A14390" t="s">
        <v>4922</v>
      </c>
      <c r="B14390" t="s">
        <v>148</v>
      </c>
      <c r="C14390">
        <v>2009</v>
      </c>
      <c r="D14390" s="1" t="d">
        <v>1999-12-19</v>
      </c>
      <c r="E14390" s="1" t="str">
        <f t="shared" si="448"/>
        <v>1999</v>
      </c>
      <c r="F14390" s="1" t="str">
        <f t="shared" si="449"/>
        <v>Dec</v>
      </c>
      <c r="G14390" t="s">
        <v>50</v>
      </c>
      <c r="H14390" t="s">
        <v>648</v>
      </c>
      <c r="I14390">
        <v>0</v>
      </c>
      <c r="J14390">
        <v>0.03</v>
      </c>
      <c r="K14390">
        <v>0</v>
      </c>
      <c r="L14390">
        <v>0</v>
      </c>
      <c r="M14390">
        <v>0.03</v>
      </c>
      <c r="N14390">
        <v>79</v>
      </c>
      <c r="O14390">
        <v>32</v>
      </c>
      <c r="P14390">
        <v>8.1</v>
      </c>
      <c r="Q14390">
        <v>159</v>
      </c>
      <c r="R14390" t="s">
        <v>4311</v>
      </c>
      <c r="S14390" t="s">
        <v>88</v>
      </c>
    </row>
    <row r="14391" spans="1:19" x14ac:dyDescent="0.2">
      <c r="A14391" t="s">
        <v>11754</v>
      </c>
      <c r="B14391" t="s">
        <v>32</v>
      </c>
      <c r="C14391">
        <v>2007</v>
      </c>
      <c r="D14391" s="1" t="d">
        <v>1993-05-01</v>
      </c>
      <c r="E14391" s="1" t="str">
        <f t="shared" si="448"/>
        <v>1993</v>
      </c>
      <c r="F14391" s="1" t="str">
        <f t="shared" si="449"/>
        <v>May</v>
      </c>
      <c r="G14391" t="s">
        <v>39</v>
      </c>
      <c r="H14391" t="s">
        <v>5463</v>
      </c>
      <c r="I14391">
        <v>0.03</v>
      </c>
      <c r="J14391">
        <v>0</v>
      </c>
      <c r="K14391">
        <v>0</v>
      </c>
      <c r="L14391">
        <v>0</v>
      </c>
      <c r="M14391">
        <v>0.03</v>
      </c>
      <c r="N14391">
        <v>60</v>
      </c>
      <c r="O14391">
        <v>13</v>
      </c>
      <c r="P14391" t="s">
        <v>203</v>
      </c>
      <c r="R14391" t="s">
        <v>4355</v>
      </c>
      <c r="S14391" t="s">
        <v>20</v>
      </c>
    </row>
    <row r="14392" spans="1:19" x14ac:dyDescent="0.2">
      <c r="A14392" t="s">
        <v>11755</v>
      </c>
      <c r="B14392" t="s">
        <v>32</v>
      </c>
      <c r="C14392">
        <v>2010</v>
      </c>
      <c r="D14392" s="1" t="d">
        <v>2016-09-22</v>
      </c>
      <c r="E14392" s="1" t="str">
        <f t="shared" si="448"/>
        <v>2016</v>
      </c>
      <c r="F14392" s="1" t="str">
        <f t="shared" si="449"/>
        <v>Sep</v>
      </c>
      <c r="G14392" t="s">
        <v>18</v>
      </c>
      <c r="H14392" t="s">
        <v>2748</v>
      </c>
      <c r="I14392">
        <v>0.01</v>
      </c>
      <c r="J14392">
        <v>0</v>
      </c>
      <c r="K14392">
        <v>0.02</v>
      </c>
      <c r="L14392">
        <v>0</v>
      </c>
      <c r="M14392">
        <v>0.03</v>
      </c>
      <c r="P14392" t="s">
        <v>203</v>
      </c>
      <c r="R14392" t="s">
        <v>7616</v>
      </c>
      <c r="S14392" t="s">
        <v>88</v>
      </c>
    </row>
    <row r="14393" spans="1:19" x14ac:dyDescent="0.2">
      <c r="A14393" t="s">
        <v>11756</v>
      </c>
      <c r="B14393" t="s">
        <v>32</v>
      </c>
      <c r="C14393">
        <v>2010</v>
      </c>
      <c r="D14393" s="1" t="d">
        <v>2019-02-08</v>
      </c>
      <c r="E14393" s="1" t="str">
        <f t="shared" si="448"/>
        <v>2019</v>
      </c>
      <c r="F14393" s="1" t="str">
        <f t="shared" si="449"/>
        <v>Feb</v>
      </c>
      <c r="G14393" t="s">
        <v>39</v>
      </c>
      <c r="H14393" t="s">
        <v>6681</v>
      </c>
      <c r="I14393">
        <v>0.02</v>
      </c>
      <c r="J14393">
        <v>0.01</v>
      </c>
      <c r="K14393">
        <v>0</v>
      </c>
      <c r="L14393">
        <v>0</v>
      </c>
      <c r="M14393">
        <v>0.03</v>
      </c>
      <c r="P14393" t="s">
        <v>203</v>
      </c>
      <c r="R14393" t="s">
        <v>8336</v>
      </c>
      <c r="S14393" t="s">
        <v>20</v>
      </c>
    </row>
    <row r="14394" spans="1:19" x14ac:dyDescent="0.2">
      <c r="A14394" t="s">
        <v>11757</v>
      </c>
      <c r="B14394" t="s">
        <v>32</v>
      </c>
      <c r="C14394">
        <v>2007</v>
      </c>
      <c r="D14394" s="1" t="d">
        <v>2006-06-19</v>
      </c>
      <c r="E14394" s="1" t="str">
        <f t="shared" si="448"/>
        <v>2006</v>
      </c>
      <c r="F14394" s="1" t="str">
        <f t="shared" si="449"/>
        <v>Jun</v>
      </c>
      <c r="G14394" t="s">
        <v>18</v>
      </c>
      <c r="H14394" t="s">
        <v>6900</v>
      </c>
      <c r="I14394">
        <v>0.03</v>
      </c>
      <c r="J14394">
        <v>0</v>
      </c>
      <c r="K14394">
        <v>0</v>
      </c>
      <c r="L14394">
        <v>0</v>
      </c>
      <c r="M14394">
        <v>0.03</v>
      </c>
      <c r="N14394">
        <v>40</v>
      </c>
      <c r="O14394">
        <v>7</v>
      </c>
      <c r="P14394" t="s">
        <v>203</v>
      </c>
      <c r="R14394" t="s">
        <v>7636</v>
      </c>
      <c r="S14394" t="s">
        <v>20</v>
      </c>
    </row>
    <row r="14395" spans="1:19" x14ac:dyDescent="0.2">
      <c r="A14395" t="s">
        <v>11758</v>
      </c>
      <c r="B14395" t="s">
        <v>55</v>
      </c>
      <c r="C14395">
        <v>2008</v>
      </c>
      <c r="D14395" s="1" t="d">
        <v>2010-03-05</v>
      </c>
      <c r="E14395" s="1" t="str">
        <f t="shared" si="448"/>
        <v>2010</v>
      </c>
      <c r="F14395" s="1" t="str">
        <f t="shared" si="449"/>
        <v>Mar</v>
      </c>
      <c r="G14395" t="s">
        <v>34</v>
      </c>
      <c r="H14395" t="s">
        <v>9151</v>
      </c>
      <c r="I14395">
        <v>0</v>
      </c>
      <c r="J14395">
        <v>0</v>
      </c>
      <c r="K14395">
        <v>0.03</v>
      </c>
      <c r="L14395">
        <v>0</v>
      </c>
      <c r="M14395">
        <v>0.03</v>
      </c>
    </row>
    <row r="14396" spans="1:19" x14ac:dyDescent="0.2">
      <c r="A14396" t="s">
        <v>11717</v>
      </c>
      <c r="B14396" t="s">
        <v>159</v>
      </c>
      <c r="C14396">
        <v>2012</v>
      </c>
      <c r="D14396" s="1" t="d">
        <v>1995-04-02</v>
      </c>
      <c r="E14396" s="1" t="str">
        <f t="shared" si="448"/>
        <v>1995</v>
      </c>
      <c r="F14396" s="1" t="str">
        <f t="shared" si="449"/>
        <v>Apr</v>
      </c>
      <c r="G14396" t="s">
        <v>101</v>
      </c>
      <c r="H14396" t="s">
        <v>372</v>
      </c>
      <c r="I14396">
        <v>0</v>
      </c>
      <c r="J14396">
        <v>0</v>
      </c>
      <c r="K14396">
        <v>0.03</v>
      </c>
      <c r="L14396">
        <v>0</v>
      </c>
      <c r="M14396">
        <v>0.03</v>
      </c>
    </row>
    <row r="14397" spans="1:19" x14ac:dyDescent="0.2">
      <c r="A14397" t="s">
        <v>11759</v>
      </c>
      <c r="B14397" t="s">
        <v>32</v>
      </c>
      <c r="C14397">
        <v>2008</v>
      </c>
      <c r="D14397" s="1" t="d">
        <v>1990-02-27</v>
      </c>
      <c r="E14397" s="1" t="str">
        <f t="shared" si="448"/>
        <v>1990</v>
      </c>
      <c r="F14397" s="1" t="str">
        <f t="shared" si="449"/>
        <v>Feb</v>
      </c>
      <c r="G14397" t="s">
        <v>34</v>
      </c>
      <c r="H14397" t="s">
        <v>8639</v>
      </c>
      <c r="I14397">
        <v>0</v>
      </c>
      <c r="J14397">
        <v>0.03</v>
      </c>
      <c r="K14397">
        <v>0</v>
      </c>
      <c r="L14397">
        <v>0</v>
      </c>
      <c r="M14397">
        <v>0.03</v>
      </c>
    </row>
    <row r="14398" spans="1:19" x14ac:dyDescent="0.2">
      <c r="A14398" t="s">
        <v>11760</v>
      </c>
      <c r="B14398" t="s">
        <v>159</v>
      </c>
      <c r="C14398">
        <v>2010</v>
      </c>
      <c r="D14398" s="1" t="d">
        <v>2004-10-18</v>
      </c>
      <c r="E14398" s="1" t="str">
        <f t="shared" si="448"/>
        <v>2004</v>
      </c>
      <c r="F14398" s="1" t="str">
        <f t="shared" si="449"/>
        <v>Oct</v>
      </c>
      <c r="G14398" t="s">
        <v>28</v>
      </c>
      <c r="H14398" t="s">
        <v>7990</v>
      </c>
      <c r="I14398">
        <v>0.03</v>
      </c>
      <c r="J14398">
        <v>0</v>
      </c>
      <c r="K14398">
        <v>0</v>
      </c>
      <c r="L14398">
        <v>0</v>
      </c>
      <c r="M14398">
        <v>0.03</v>
      </c>
      <c r="N14398">
        <v>60</v>
      </c>
      <c r="O14398">
        <v>5</v>
      </c>
      <c r="P14398">
        <v>7.2</v>
      </c>
      <c r="Q14398">
        <v>5</v>
      </c>
      <c r="R14398" t="s">
        <v>11761</v>
      </c>
      <c r="S14398" t="s">
        <v>88</v>
      </c>
    </row>
    <row r="14399" spans="1:19" x14ac:dyDescent="0.2">
      <c r="A14399" t="s">
        <v>11762</v>
      </c>
      <c r="B14399" t="s">
        <v>159</v>
      </c>
      <c r="C14399">
        <v>2010</v>
      </c>
      <c r="D14399" s="1" t="d">
        <v>2016-08-23</v>
      </c>
      <c r="E14399" s="1" t="str">
        <f t="shared" si="448"/>
        <v>2016</v>
      </c>
      <c r="F14399" s="1" t="str">
        <f t="shared" si="449"/>
        <v>Aug</v>
      </c>
      <c r="G14399" t="s">
        <v>28</v>
      </c>
      <c r="H14399" t="s">
        <v>2780</v>
      </c>
      <c r="I14399">
        <v>0</v>
      </c>
      <c r="J14399">
        <v>0</v>
      </c>
      <c r="K14399">
        <v>0.03</v>
      </c>
      <c r="L14399">
        <v>0</v>
      </c>
      <c r="M14399">
        <v>0.03</v>
      </c>
    </row>
    <row r="14400" spans="1:19" x14ac:dyDescent="0.2">
      <c r="A14400" t="s">
        <v>11763</v>
      </c>
      <c r="B14400" t="s">
        <v>1043</v>
      </c>
      <c r="C14400">
        <v>1995</v>
      </c>
      <c r="D14400" s="1" t="d">
        <v>2002-06-08</v>
      </c>
      <c r="E14400" s="1" t="str">
        <f t="shared" si="448"/>
        <v>2002</v>
      </c>
      <c r="F14400" s="1" t="str">
        <f t="shared" si="449"/>
        <v>Jun</v>
      </c>
      <c r="G14400" t="s">
        <v>101</v>
      </c>
      <c r="H14400" t="s">
        <v>151</v>
      </c>
      <c r="I14400">
        <v>0</v>
      </c>
      <c r="J14400">
        <v>0</v>
      </c>
      <c r="K14400">
        <v>0.03</v>
      </c>
      <c r="L14400">
        <v>0</v>
      </c>
      <c r="M14400">
        <v>0.03</v>
      </c>
    </row>
    <row r="14401" spans="1:19" x14ac:dyDescent="0.2">
      <c r="A14401" t="s">
        <v>11764</v>
      </c>
      <c r="B14401" t="s">
        <v>32</v>
      </c>
      <c r="C14401">
        <v>2008</v>
      </c>
      <c r="D14401" s="1" t="d">
        <v>2000-02-13</v>
      </c>
      <c r="E14401" s="1" t="str">
        <f t="shared" si="448"/>
        <v>2000</v>
      </c>
      <c r="F14401" s="1" t="str">
        <f t="shared" si="449"/>
        <v>Feb</v>
      </c>
      <c r="G14401" t="s">
        <v>39</v>
      </c>
      <c r="H14401" t="s">
        <v>663</v>
      </c>
      <c r="I14401">
        <v>0.03</v>
      </c>
      <c r="J14401">
        <v>0</v>
      </c>
      <c r="K14401">
        <v>0</v>
      </c>
      <c r="L14401">
        <v>0</v>
      </c>
      <c r="M14401">
        <v>0.03</v>
      </c>
      <c r="N14401">
        <v>31</v>
      </c>
      <c r="O14401">
        <v>7</v>
      </c>
      <c r="P14401">
        <v>5.4</v>
      </c>
      <c r="Q14401">
        <v>11</v>
      </c>
      <c r="R14401" t="s">
        <v>11765</v>
      </c>
      <c r="S14401" t="s">
        <v>20</v>
      </c>
    </row>
    <row r="14402" spans="1:19" x14ac:dyDescent="0.2">
      <c r="A14402" t="s">
        <v>4559</v>
      </c>
      <c r="B14402" t="s">
        <v>148</v>
      </c>
      <c r="C14402">
        <v>2016</v>
      </c>
      <c r="D14402" s="1" t="d">
        <v>1995-11-19</v>
      </c>
      <c r="E14402" s="1" t="str">
        <f t="shared" si="448"/>
        <v>1995</v>
      </c>
      <c r="F14402" s="1" t="str">
        <f t="shared" si="449"/>
        <v>Nov</v>
      </c>
      <c r="G14402" t="s">
        <v>24</v>
      </c>
      <c r="H14402" t="s">
        <v>648</v>
      </c>
      <c r="I14402">
        <v>0</v>
      </c>
      <c r="J14402">
        <v>0.03</v>
      </c>
      <c r="K14402">
        <v>0</v>
      </c>
      <c r="L14402">
        <v>0</v>
      </c>
      <c r="M14402">
        <v>0.03</v>
      </c>
      <c r="N14402">
        <v>86</v>
      </c>
      <c r="O14402">
        <v>33</v>
      </c>
      <c r="P14402">
        <v>8.6999999999999993</v>
      </c>
      <c r="Q14402">
        <v>288</v>
      </c>
      <c r="R14402" t="s">
        <v>648</v>
      </c>
      <c r="S14402" t="s">
        <v>20</v>
      </c>
    </row>
    <row r="14403" spans="1:19" x14ac:dyDescent="0.2">
      <c r="A14403" t="s">
        <v>4164</v>
      </c>
      <c r="B14403" t="s">
        <v>148</v>
      </c>
      <c r="C14403">
        <v>2014</v>
      </c>
      <c r="D14403" s="1" t="d">
        <v>1988-06-09</v>
      </c>
      <c r="E14403" s="1" t="str">
        <f t="shared" ref="E14403:E14466" si="450">TEXT(D14403,"yyyy")</f>
        <v>1988</v>
      </c>
      <c r="F14403" s="1" t="str">
        <f t="shared" ref="F14403:F14466" si="451">TEXT(D14403,"mmm")</f>
        <v>Jun</v>
      </c>
      <c r="G14403" t="s">
        <v>24</v>
      </c>
      <c r="H14403" t="s">
        <v>111</v>
      </c>
      <c r="I14403">
        <v>0</v>
      </c>
      <c r="J14403">
        <v>0.03</v>
      </c>
      <c r="K14403">
        <v>0</v>
      </c>
      <c r="L14403">
        <v>0</v>
      </c>
      <c r="M14403">
        <v>0.03</v>
      </c>
      <c r="N14403">
        <v>80</v>
      </c>
      <c r="O14403">
        <v>12</v>
      </c>
      <c r="P14403">
        <v>6.8</v>
      </c>
      <c r="Q14403">
        <v>97</v>
      </c>
      <c r="R14403" t="s">
        <v>4165</v>
      </c>
      <c r="S14403" t="s">
        <v>112</v>
      </c>
    </row>
    <row r="14404" spans="1:19" x14ac:dyDescent="0.2">
      <c r="A14404" t="s">
        <v>11766</v>
      </c>
      <c r="B14404" t="s">
        <v>49</v>
      </c>
      <c r="C14404">
        <v>2009</v>
      </c>
      <c r="D14404" s="1" t="d">
        <v>2012-03-27</v>
      </c>
      <c r="E14404" s="1" t="str">
        <f t="shared" si="450"/>
        <v>2012</v>
      </c>
      <c r="F14404" s="1" t="str">
        <f t="shared" si="451"/>
        <v>Mar</v>
      </c>
      <c r="G14404" t="s">
        <v>24</v>
      </c>
      <c r="H14404" t="s">
        <v>3488</v>
      </c>
      <c r="I14404">
        <v>0</v>
      </c>
      <c r="J14404">
        <v>0.03</v>
      </c>
      <c r="K14404">
        <v>0</v>
      </c>
      <c r="L14404">
        <v>0.01</v>
      </c>
      <c r="M14404">
        <v>0.03</v>
      </c>
      <c r="N14404">
        <v>65</v>
      </c>
      <c r="O14404">
        <v>23</v>
      </c>
      <c r="P14404">
        <v>7.8</v>
      </c>
      <c r="Q14404">
        <v>11</v>
      </c>
      <c r="R14404" t="s">
        <v>7274</v>
      </c>
    </row>
    <row r="14405" spans="1:19" x14ac:dyDescent="0.2">
      <c r="A14405" t="s">
        <v>11767</v>
      </c>
      <c r="B14405" t="s">
        <v>32</v>
      </c>
      <c r="C14405">
        <v>2008</v>
      </c>
      <c r="D14405" s="1" t="d">
        <v>2012-02-14</v>
      </c>
      <c r="E14405" s="1" t="str">
        <f t="shared" si="450"/>
        <v>2012</v>
      </c>
      <c r="F14405" s="1" t="str">
        <f t="shared" si="451"/>
        <v>Feb</v>
      </c>
      <c r="G14405" t="s">
        <v>39</v>
      </c>
      <c r="H14405" t="s">
        <v>242</v>
      </c>
      <c r="I14405">
        <v>0</v>
      </c>
      <c r="J14405">
        <v>0</v>
      </c>
      <c r="K14405">
        <v>0.03</v>
      </c>
      <c r="L14405">
        <v>0</v>
      </c>
      <c r="M14405">
        <v>0.03</v>
      </c>
    </row>
    <row r="14406" spans="1:19" x14ac:dyDescent="0.2">
      <c r="A14406" t="s">
        <v>11768</v>
      </c>
      <c r="B14406" t="s">
        <v>75</v>
      </c>
      <c r="C14406">
        <v>2016</v>
      </c>
      <c r="D14406" s="1" t="d">
        <v>2013-08-30</v>
      </c>
      <c r="E14406" s="1" t="str">
        <f t="shared" si="450"/>
        <v>2013</v>
      </c>
      <c r="F14406" s="1" t="str">
        <f t="shared" si="451"/>
        <v>Aug</v>
      </c>
      <c r="G14406" t="s">
        <v>50</v>
      </c>
      <c r="H14406" t="s">
        <v>11769</v>
      </c>
      <c r="I14406">
        <v>0.01</v>
      </c>
      <c r="J14406">
        <v>0.01</v>
      </c>
      <c r="K14406">
        <v>0</v>
      </c>
      <c r="L14406">
        <v>0.01</v>
      </c>
      <c r="M14406">
        <v>0.03</v>
      </c>
      <c r="N14406">
        <v>80</v>
      </c>
      <c r="O14406">
        <v>18</v>
      </c>
      <c r="P14406">
        <v>8</v>
      </c>
      <c r="Q14406">
        <v>19</v>
      </c>
      <c r="R14406" t="s">
        <v>11770</v>
      </c>
      <c r="S14406" t="s">
        <v>53</v>
      </c>
    </row>
    <row r="14407" spans="1:19" x14ac:dyDescent="0.2">
      <c r="A14407" t="s">
        <v>11771</v>
      </c>
      <c r="B14407" t="s">
        <v>148</v>
      </c>
      <c r="C14407">
        <v>2011</v>
      </c>
      <c r="D14407" s="1" t="d">
        <v>2006-01-31</v>
      </c>
      <c r="E14407" s="1" t="str">
        <f t="shared" si="450"/>
        <v>2006</v>
      </c>
      <c r="F14407" s="1" t="str">
        <f t="shared" si="451"/>
        <v>Jan</v>
      </c>
      <c r="G14407" t="s">
        <v>101</v>
      </c>
      <c r="H14407" t="s">
        <v>1791</v>
      </c>
      <c r="I14407">
        <v>0</v>
      </c>
      <c r="J14407">
        <v>0.03</v>
      </c>
      <c r="K14407">
        <v>0</v>
      </c>
      <c r="L14407">
        <v>0.01</v>
      </c>
      <c r="M14407">
        <v>0.03</v>
      </c>
    </row>
    <row r="14408" spans="1:19" x14ac:dyDescent="0.2">
      <c r="A14408" t="s">
        <v>11772</v>
      </c>
      <c r="B14408" t="s">
        <v>1015</v>
      </c>
      <c r="C14408">
        <v>2013</v>
      </c>
      <c r="D14408" s="1" t="d">
        <v>1999-11-22</v>
      </c>
      <c r="E14408" s="1" t="str">
        <f t="shared" si="450"/>
        <v>1999</v>
      </c>
      <c r="F14408" s="1" t="str">
        <f t="shared" si="451"/>
        <v>Nov</v>
      </c>
      <c r="G14408" t="s">
        <v>28</v>
      </c>
      <c r="H14408" t="s">
        <v>5754</v>
      </c>
      <c r="I14408">
        <v>0</v>
      </c>
      <c r="J14408">
        <v>0</v>
      </c>
      <c r="K14408">
        <v>0.03</v>
      </c>
      <c r="L14408">
        <v>0</v>
      </c>
      <c r="M14408">
        <v>0.03</v>
      </c>
    </row>
    <row r="14409" spans="1:19" x14ac:dyDescent="0.2">
      <c r="A14409" t="s">
        <v>8186</v>
      </c>
      <c r="B14409" t="s">
        <v>32</v>
      </c>
      <c r="C14409">
        <v>2009</v>
      </c>
      <c r="D14409" s="1" t="d">
        <v>1991-01-09</v>
      </c>
      <c r="E14409" s="1" t="str">
        <f t="shared" si="450"/>
        <v>1991</v>
      </c>
      <c r="F14409" s="1" t="str">
        <f t="shared" si="451"/>
        <v>Jan</v>
      </c>
      <c r="G14409" t="s">
        <v>24</v>
      </c>
      <c r="H14409" t="s">
        <v>4622</v>
      </c>
      <c r="I14409">
        <v>0.03</v>
      </c>
      <c r="J14409">
        <v>0</v>
      </c>
      <c r="K14409">
        <v>0</v>
      </c>
      <c r="L14409">
        <v>0</v>
      </c>
      <c r="M14409">
        <v>0.03</v>
      </c>
      <c r="P14409" t="s">
        <v>203</v>
      </c>
      <c r="R14409" t="s">
        <v>8187</v>
      </c>
      <c r="S14409" t="s">
        <v>20</v>
      </c>
    </row>
    <row r="14410" spans="1:19" x14ac:dyDescent="0.2">
      <c r="A14410" t="s">
        <v>11773</v>
      </c>
      <c r="B14410" t="s">
        <v>1015</v>
      </c>
      <c r="C14410">
        <v>2015</v>
      </c>
      <c r="D14410" s="1" t="d">
        <v>1991-05-02</v>
      </c>
      <c r="E14410" s="1" t="str">
        <f t="shared" si="450"/>
        <v>1991</v>
      </c>
      <c r="F14410" s="1" t="str">
        <f t="shared" si="451"/>
        <v>May</v>
      </c>
      <c r="G14410" t="s">
        <v>50</v>
      </c>
      <c r="H14410" t="s">
        <v>7990</v>
      </c>
      <c r="I14410">
        <v>0</v>
      </c>
      <c r="J14410">
        <v>0</v>
      </c>
      <c r="K14410">
        <v>0.03</v>
      </c>
      <c r="L14410">
        <v>0</v>
      </c>
      <c r="M14410">
        <v>0.03</v>
      </c>
    </row>
    <row r="14411" spans="1:19" x14ac:dyDescent="0.2">
      <c r="A14411" t="s">
        <v>11774</v>
      </c>
      <c r="B14411" t="s">
        <v>17</v>
      </c>
      <c r="C14411">
        <v>2011</v>
      </c>
      <c r="D14411" s="1" t="d">
        <v>2007-08-22</v>
      </c>
      <c r="E14411" s="1" t="str">
        <f t="shared" si="450"/>
        <v>2007</v>
      </c>
      <c r="F14411" s="1" t="str">
        <f t="shared" si="451"/>
        <v>Aug</v>
      </c>
      <c r="G14411" t="s">
        <v>34</v>
      </c>
      <c r="H14411" t="s">
        <v>1091</v>
      </c>
      <c r="I14411">
        <v>0.03</v>
      </c>
      <c r="J14411">
        <v>0</v>
      </c>
      <c r="K14411">
        <v>0</v>
      </c>
      <c r="L14411">
        <v>0</v>
      </c>
      <c r="M14411">
        <v>0.03</v>
      </c>
      <c r="P14411" t="s">
        <v>203</v>
      </c>
      <c r="R14411" t="s">
        <v>1980</v>
      </c>
      <c r="S14411" t="s">
        <v>112</v>
      </c>
    </row>
    <row r="14412" spans="1:19" x14ac:dyDescent="0.2">
      <c r="A14412" t="s">
        <v>11775</v>
      </c>
      <c r="B14412" t="s">
        <v>32</v>
      </c>
      <c r="C14412">
        <v>2010</v>
      </c>
      <c r="D14412" s="1" t="d">
        <v>2019-05-08</v>
      </c>
      <c r="E14412" s="1" t="str">
        <f t="shared" si="450"/>
        <v>2019</v>
      </c>
      <c r="F14412" s="1" t="str">
        <f t="shared" si="451"/>
        <v>May</v>
      </c>
      <c r="G14412" t="s">
        <v>39</v>
      </c>
      <c r="H14412" t="s">
        <v>234</v>
      </c>
      <c r="I14412">
        <v>0</v>
      </c>
      <c r="J14412">
        <v>0</v>
      </c>
      <c r="K14412">
        <v>0.03</v>
      </c>
      <c r="L14412">
        <v>0</v>
      </c>
      <c r="M14412">
        <v>0.03</v>
      </c>
    </row>
    <row r="14413" spans="1:19" x14ac:dyDescent="0.2">
      <c r="A14413" t="s">
        <v>11776</v>
      </c>
      <c r="B14413" t="s">
        <v>148</v>
      </c>
      <c r="C14413">
        <v>2006</v>
      </c>
      <c r="D14413" s="1" t="d">
        <v>2003-06-07</v>
      </c>
      <c r="E14413" s="1" t="str">
        <f t="shared" si="450"/>
        <v>2003</v>
      </c>
      <c r="F14413" s="1" t="str">
        <f t="shared" si="451"/>
        <v>Jun</v>
      </c>
      <c r="G14413" t="s">
        <v>272</v>
      </c>
      <c r="H14413" t="s">
        <v>151</v>
      </c>
      <c r="I14413">
        <v>0</v>
      </c>
      <c r="J14413">
        <v>0.03</v>
      </c>
      <c r="K14413">
        <v>0</v>
      </c>
      <c r="L14413">
        <v>0.01</v>
      </c>
      <c r="M14413">
        <v>0.03</v>
      </c>
      <c r="P14413">
        <v>8.6</v>
      </c>
      <c r="Q14413">
        <v>20</v>
      </c>
      <c r="R14413" t="s">
        <v>1103</v>
      </c>
      <c r="S14413" t="s">
        <v>88</v>
      </c>
    </row>
    <row r="14414" spans="1:19" x14ac:dyDescent="0.2">
      <c r="A14414" t="s">
        <v>2132</v>
      </c>
      <c r="B14414" t="s">
        <v>159</v>
      </c>
      <c r="C14414">
        <v>2005</v>
      </c>
      <c r="D14414" s="1" t="d">
        <v>2013-10-21</v>
      </c>
      <c r="E14414" s="1" t="str">
        <f t="shared" si="450"/>
        <v>2013</v>
      </c>
      <c r="F14414" s="1" t="str">
        <f t="shared" si="451"/>
        <v>Oct</v>
      </c>
      <c r="G14414" t="s">
        <v>28</v>
      </c>
      <c r="H14414" t="s">
        <v>222</v>
      </c>
      <c r="I14414">
        <v>0</v>
      </c>
      <c r="J14414">
        <v>0.02</v>
      </c>
      <c r="K14414">
        <v>0</v>
      </c>
      <c r="L14414">
        <v>0.01</v>
      </c>
      <c r="M14414">
        <v>0.03</v>
      </c>
      <c r="P14414">
        <v>9.6999999999999993</v>
      </c>
      <c r="Q14414">
        <v>6</v>
      </c>
      <c r="R14414" t="s">
        <v>222</v>
      </c>
      <c r="S14414" t="s">
        <v>88</v>
      </c>
    </row>
    <row r="14415" spans="1:19" x14ac:dyDescent="0.2">
      <c r="A14415" t="s">
        <v>10203</v>
      </c>
      <c r="B14415" t="s">
        <v>32</v>
      </c>
      <c r="C14415">
        <v>2007</v>
      </c>
      <c r="D14415" s="1" t="d">
        <v>2021-03-22</v>
      </c>
      <c r="E14415" s="1" t="str">
        <f t="shared" si="450"/>
        <v>2021</v>
      </c>
      <c r="F14415" s="1" t="str">
        <f t="shared" si="451"/>
        <v>Mar</v>
      </c>
      <c r="G14415" t="s">
        <v>24</v>
      </c>
      <c r="H14415" t="s">
        <v>2269</v>
      </c>
      <c r="I14415">
        <v>0.03</v>
      </c>
      <c r="J14415">
        <v>0</v>
      </c>
      <c r="K14415">
        <v>0</v>
      </c>
      <c r="L14415">
        <v>0</v>
      </c>
      <c r="M14415">
        <v>0.03</v>
      </c>
      <c r="P14415" t="s">
        <v>203</v>
      </c>
      <c r="R14415" t="s">
        <v>961</v>
      </c>
      <c r="S14415" t="s">
        <v>112</v>
      </c>
    </row>
    <row r="14416" spans="1:19" x14ac:dyDescent="0.2">
      <c r="A14416" t="s">
        <v>11777</v>
      </c>
      <c r="B14416" t="s">
        <v>1015</v>
      </c>
      <c r="C14416">
        <v>2016</v>
      </c>
      <c r="D14416" s="1" t="d">
        <v>2010-08-20</v>
      </c>
      <c r="E14416" s="1" t="str">
        <f t="shared" si="450"/>
        <v>2010</v>
      </c>
      <c r="F14416" s="1" t="str">
        <f t="shared" si="451"/>
        <v>Aug</v>
      </c>
      <c r="G14416" t="s">
        <v>28</v>
      </c>
      <c r="H14416" t="s">
        <v>933</v>
      </c>
      <c r="I14416">
        <v>0</v>
      </c>
      <c r="J14416">
        <v>0</v>
      </c>
      <c r="K14416">
        <v>0.03</v>
      </c>
      <c r="L14416">
        <v>0</v>
      </c>
      <c r="M14416">
        <v>0.03</v>
      </c>
      <c r="R14416" t="s">
        <v>4138</v>
      </c>
      <c r="S14416" t="s">
        <v>88</v>
      </c>
    </row>
    <row r="14417" spans="1:19" x14ac:dyDescent="0.2">
      <c r="A14417" t="s">
        <v>11778</v>
      </c>
      <c r="B14417" t="s">
        <v>55</v>
      </c>
      <c r="C14417">
        <v>2007</v>
      </c>
      <c r="D14417" s="1" t="d">
        <v>1996-03-30</v>
      </c>
      <c r="E14417" s="1" t="str">
        <f t="shared" si="450"/>
        <v>1996</v>
      </c>
      <c r="F14417" s="1" t="str">
        <f t="shared" si="451"/>
        <v>Mar</v>
      </c>
      <c r="G14417" t="s">
        <v>101</v>
      </c>
      <c r="H14417" t="s">
        <v>7990</v>
      </c>
      <c r="I14417">
        <v>0</v>
      </c>
      <c r="J14417">
        <v>0</v>
      </c>
      <c r="K14417">
        <v>0.03</v>
      </c>
      <c r="L14417">
        <v>0</v>
      </c>
      <c r="M14417">
        <v>0.03</v>
      </c>
    </row>
    <row r="14418" spans="1:19" x14ac:dyDescent="0.2">
      <c r="A14418" t="s">
        <v>11779</v>
      </c>
      <c r="B14418" t="s">
        <v>44</v>
      </c>
      <c r="C14418">
        <v>2009</v>
      </c>
      <c r="D14418" s="1" t="d">
        <v>1997-12-31</v>
      </c>
      <c r="E14418" s="1" t="str">
        <f t="shared" si="450"/>
        <v>1997</v>
      </c>
      <c r="F14418" s="1" t="str">
        <f t="shared" si="451"/>
        <v>Dec</v>
      </c>
      <c r="G14418" t="s">
        <v>18</v>
      </c>
      <c r="H14418" t="s">
        <v>1723</v>
      </c>
      <c r="I14418">
        <v>0</v>
      </c>
      <c r="J14418">
        <v>0.03</v>
      </c>
      <c r="K14418">
        <v>0</v>
      </c>
      <c r="L14418">
        <v>0</v>
      </c>
      <c r="M14418">
        <v>0.03</v>
      </c>
    </row>
    <row r="14419" spans="1:19" x14ac:dyDescent="0.2">
      <c r="A14419" t="s">
        <v>11780</v>
      </c>
      <c r="B14419" t="s">
        <v>79</v>
      </c>
      <c r="C14419">
        <v>2015</v>
      </c>
      <c r="D14419" s="1" t="d">
        <v>2022-09-09</v>
      </c>
      <c r="E14419" s="1" t="str">
        <f t="shared" si="450"/>
        <v>2022</v>
      </c>
      <c r="F14419" s="1" t="str">
        <f t="shared" si="451"/>
        <v>Sep</v>
      </c>
      <c r="G14419" t="s">
        <v>50</v>
      </c>
      <c r="H14419" t="s">
        <v>372</v>
      </c>
      <c r="I14419">
        <v>0</v>
      </c>
      <c r="J14419">
        <v>0</v>
      </c>
      <c r="K14419">
        <v>0.03</v>
      </c>
      <c r="L14419">
        <v>0</v>
      </c>
      <c r="M14419">
        <v>0.03</v>
      </c>
    </row>
    <row r="14420" spans="1:19" x14ac:dyDescent="0.2">
      <c r="A14420" t="s">
        <v>11629</v>
      </c>
      <c r="B14420" t="s">
        <v>49</v>
      </c>
      <c r="C14420">
        <v>2015</v>
      </c>
      <c r="D14420" s="1" t="d">
        <v>2022-04-02</v>
      </c>
      <c r="E14420" s="1" t="str">
        <f t="shared" si="450"/>
        <v>2022</v>
      </c>
      <c r="F14420" s="1" t="str">
        <f t="shared" si="451"/>
        <v>Apr</v>
      </c>
      <c r="G14420" t="s">
        <v>86</v>
      </c>
      <c r="H14420" t="s">
        <v>372</v>
      </c>
      <c r="I14420">
        <v>0</v>
      </c>
      <c r="J14420">
        <v>0</v>
      </c>
      <c r="K14420">
        <v>0.03</v>
      </c>
      <c r="L14420">
        <v>0</v>
      </c>
      <c r="M14420">
        <v>0.03</v>
      </c>
    </row>
    <row r="14421" spans="1:19" x14ac:dyDescent="0.2">
      <c r="A14421" t="s">
        <v>10653</v>
      </c>
      <c r="B14421" t="s">
        <v>49</v>
      </c>
      <c r="C14421">
        <v>2008</v>
      </c>
      <c r="D14421" s="1" t="d">
        <v>1998-10-10</v>
      </c>
      <c r="E14421" s="1" t="str">
        <f t="shared" si="450"/>
        <v>1998</v>
      </c>
      <c r="F14421" s="1" t="str">
        <f t="shared" si="451"/>
        <v>Oct</v>
      </c>
      <c r="G14421" t="s">
        <v>18</v>
      </c>
      <c r="H14421" t="s">
        <v>234</v>
      </c>
      <c r="I14421">
        <v>0</v>
      </c>
      <c r="J14421">
        <v>0</v>
      </c>
      <c r="K14421">
        <v>0.03</v>
      </c>
      <c r="L14421">
        <v>0</v>
      </c>
      <c r="M14421">
        <v>0.03</v>
      </c>
    </row>
    <row r="14422" spans="1:19" x14ac:dyDescent="0.2">
      <c r="A14422" t="s">
        <v>10432</v>
      </c>
      <c r="B14422" t="s">
        <v>44</v>
      </c>
      <c r="C14422">
        <v>2015</v>
      </c>
      <c r="D14422" s="1" t="d">
        <v>2011-05-23</v>
      </c>
      <c r="E14422" s="1" t="str">
        <f t="shared" si="450"/>
        <v>2011</v>
      </c>
      <c r="F14422" s="1" t="str">
        <f t="shared" si="451"/>
        <v>May</v>
      </c>
      <c r="G14422" t="s">
        <v>18</v>
      </c>
      <c r="H14422" t="s">
        <v>111</v>
      </c>
      <c r="I14422">
        <v>0</v>
      </c>
      <c r="J14422">
        <v>0.03</v>
      </c>
      <c r="K14422">
        <v>0</v>
      </c>
      <c r="L14422">
        <v>0</v>
      </c>
      <c r="M14422">
        <v>0.03</v>
      </c>
      <c r="P14422">
        <v>8</v>
      </c>
      <c r="Q14422">
        <v>5</v>
      </c>
      <c r="R14422" t="s">
        <v>1253</v>
      </c>
      <c r="S14422" t="s">
        <v>20</v>
      </c>
    </row>
    <row r="14423" spans="1:19" x14ac:dyDescent="0.2">
      <c r="A14423" t="s">
        <v>11781</v>
      </c>
      <c r="B14423" t="s">
        <v>1015</v>
      </c>
      <c r="C14423">
        <v>2013</v>
      </c>
      <c r="D14423" s="1" t="d">
        <v>1994-03-29</v>
      </c>
      <c r="E14423" s="1" t="str">
        <f t="shared" si="450"/>
        <v>1994</v>
      </c>
      <c r="F14423" s="1" t="str">
        <f t="shared" si="451"/>
        <v>Mar</v>
      </c>
      <c r="G14423" t="s">
        <v>28</v>
      </c>
      <c r="H14423" t="s">
        <v>1511</v>
      </c>
      <c r="I14423">
        <v>0</v>
      </c>
      <c r="J14423">
        <v>0</v>
      </c>
      <c r="K14423">
        <v>0.03</v>
      </c>
      <c r="L14423">
        <v>0</v>
      </c>
      <c r="M14423">
        <v>0.03</v>
      </c>
      <c r="N14423">
        <v>65</v>
      </c>
      <c r="O14423">
        <v>17</v>
      </c>
      <c r="P14423">
        <v>7.3</v>
      </c>
      <c r="Q14423">
        <v>44</v>
      </c>
      <c r="R14423" t="s">
        <v>7578</v>
      </c>
      <c r="S14423" t="s">
        <v>88</v>
      </c>
    </row>
    <row r="14424" spans="1:19" x14ac:dyDescent="0.2">
      <c r="A14424" t="s">
        <v>11782</v>
      </c>
      <c r="B14424" t="s">
        <v>49</v>
      </c>
      <c r="C14424">
        <v>2014</v>
      </c>
      <c r="D14424" s="1" t="d">
        <v>2006-12-24</v>
      </c>
      <c r="E14424" s="1" t="str">
        <f t="shared" si="450"/>
        <v>2006</v>
      </c>
      <c r="F14424" s="1" t="str">
        <f t="shared" si="451"/>
        <v>Dec</v>
      </c>
      <c r="G14424" t="s">
        <v>37</v>
      </c>
      <c r="H14424" t="s">
        <v>71</v>
      </c>
      <c r="I14424">
        <v>0.03</v>
      </c>
      <c r="J14424">
        <v>0</v>
      </c>
      <c r="K14424">
        <v>0</v>
      </c>
      <c r="L14424">
        <v>0.01</v>
      </c>
      <c r="M14424">
        <v>0.03</v>
      </c>
      <c r="P14424">
        <v>5.9</v>
      </c>
      <c r="Q14424">
        <v>8</v>
      </c>
      <c r="R14424" t="s">
        <v>6535</v>
      </c>
      <c r="S14424" t="s">
        <v>88</v>
      </c>
    </row>
    <row r="14425" spans="1:19" x14ac:dyDescent="0.2">
      <c r="A14425" t="s">
        <v>11783</v>
      </c>
      <c r="B14425" t="s">
        <v>49</v>
      </c>
      <c r="C14425">
        <v>2014</v>
      </c>
      <c r="D14425" s="1" t="d">
        <v>1996-02-25</v>
      </c>
      <c r="E14425" s="1" t="str">
        <f t="shared" si="450"/>
        <v>1996</v>
      </c>
      <c r="F14425" s="1" t="str">
        <f t="shared" si="451"/>
        <v>Feb</v>
      </c>
      <c r="G14425" t="s">
        <v>18</v>
      </c>
      <c r="H14425" t="s">
        <v>372</v>
      </c>
      <c r="I14425">
        <v>0</v>
      </c>
      <c r="J14425">
        <v>0</v>
      </c>
      <c r="K14425">
        <v>0.03</v>
      </c>
      <c r="L14425">
        <v>0</v>
      </c>
      <c r="M14425">
        <v>0.03</v>
      </c>
    </row>
    <row r="14426" spans="1:19" x14ac:dyDescent="0.2">
      <c r="A14426" t="s">
        <v>10691</v>
      </c>
      <c r="B14426" t="s">
        <v>44</v>
      </c>
      <c r="C14426">
        <v>2015</v>
      </c>
      <c r="D14426" s="1" t="d">
        <v>1995-03-27</v>
      </c>
      <c r="E14426" s="1" t="str">
        <f t="shared" si="450"/>
        <v>1995</v>
      </c>
      <c r="F14426" s="1" t="str">
        <f t="shared" si="451"/>
        <v>Mar</v>
      </c>
      <c r="G14426" t="s">
        <v>101</v>
      </c>
      <c r="H14426" t="s">
        <v>3903</v>
      </c>
      <c r="I14426">
        <v>0.02</v>
      </c>
      <c r="J14426">
        <v>0</v>
      </c>
      <c r="K14426">
        <v>0</v>
      </c>
      <c r="L14426">
        <v>0</v>
      </c>
      <c r="M14426">
        <v>0.03</v>
      </c>
    </row>
    <row r="14427" spans="1:19" x14ac:dyDescent="0.2">
      <c r="A14427" t="s">
        <v>11784</v>
      </c>
      <c r="B14427" t="s">
        <v>55</v>
      </c>
      <c r="C14427">
        <v>2006</v>
      </c>
      <c r="D14427" s="1" t="d">
        <v>2015-06-26</v>
      </c>
      <c r="E14427" s="1" t="str">
        <f t="shared" si="450"/>
        <v>2015</v>
      </c>
      <c r="F14427" s="1" t="str">
        <f t="shared" si="451"/>
        <v>Jun</v>
      </c>
      <c r="G14427" t="s">
        <v>50</v>
      </c>
      <c r="H14427" t="s">
        <v>648</v>
      </c>
      <c r="I14427">
        <v>0.02</v>
      </c>
      <c r="J14427">
        <v>0.01</v>
      </c>
      <c r="K14427">
        <v>0</v>
      </c>
      <c r="L14427">
        <v>0</v>
      </c>
      <c r="M14427">
        <v>0.03</v>
      </c>
      <c r="N14427">
        <v>56</v>
      </c>
      <c r="O14427">
        <v>22</v>
      </c>
      <c r="P14427">
        <v>5.8</v>
      </c>
      <c r="Q14427">
        <v>8</v>
      </c>
      <c r="R14427" t="s">
        <v>7345</v>
      </c>
      <c r="S14427" t="s">
        <v>20</v>
      </c>
    </row>
    <row r="14428" spans="1:19" x14ac:dyDescent="0.2">
      <c r="A14428" t="s">
        <v>11785</v>
      </c>
      <c r="B14428" t="s">
        <v>64</v>
      </c>
      <c r="C14428">
        <v>2005</v>
      </c>
      <c r="D14428" s="1" t="d">
        <v>2021-08-10</v>
      </c>
      <c r="E14428" s="1" t="str">
        <f t="shared" si="450"/>
        <v>2021</v>
      </c>
      <c r="F14428" s="1" t="str">
        <f t="shared" si="451"/>
        <v>Aug</v>
      </c>
      <c r="G14428" t="s">
        <v>1</v>
      </c>
      <c r="H14428" t="s">
        <v>155</v>
      </c>
      <c r="I14428">
        <v>0.02</v>
      </c>
      <c r="J14428">
        <v>0.01</v>
      </c>
      <c r="K14428">
        <v>0</v>
      </c>
      <c r="L14428">
        <v>0</v>
      </c>
      <c r="M14428">
        <v>0.03</v>
      </c>
    </row>
    <row r="14429" spans="1:19" x14ac:dyDescent="0.2">
      <c r="A14429" t="s">
        <v>11786</v>
      </c>
      <c r="B14429" t="s">
        <v>32</v>
      </c>
      <c r="C14429">
        <v>2009</v>
      </c>
      <c r="D14429" s="1" t="d">
        <v>1990-05-02</v>
      </c>
      <c r="E14429" s="1" t="str">
        <f t="shared" si="450"/>
        <v>1990</v>
      </c>
      <c r="F14429" s="1" t="str">
        <f t="shared" si="451"/>
        <v>May</v>
      </c>
      <c r="G14429" t="s">
        <v>30</v>
      </c>
      <c r="H14429" t="s">
        <v>4622</v>
      </c>
      <c r="I14429">
        <v>0.03</v>
      </c>
      <c r="J14429">
        <v>0</v>
      </c>
      <c r="K14429">
        <v>0</v>
      </c>
      <c r="L14429">
        <v>0</v>
      </c>
      <c r="M14429">
        <v>0.03</v>
      </c>
      <c r="P14429" t="s">
        <v>203</v>
      </c>
      <c r="R14429" t="s">
        <v>10916</v>
      </c>
      <c r="S14429" t="s">
        <v>20</v>
      </c>
    </row>
    <row r="14430" spans="1:19" x14ac:dyDescent="0.2">
      <c r="A14430" t="s">
        <v>11787</v>
      </c>
      <c r="B14430" t="s">
        <v>104</v>
      </c>
      <c r="C14430">
        <v>1996</v>
      </c>
      <c r="D14430" s="1" t="d">
        <v>2021-07-26</v>
      </c>
      <c r="E14430" s="1" t="str">
        <f t="shared" si="450"/>
        <v>2021</v>
      </c>
      <c r="F14430" s="1" t="str">
        <f t="shared" si="451"/>
        <v>Jul</v>
      </c>
      <c r="G14430" t="s">
        <v>50</v>
      </c>
      <c r="H14430" t="s">
        <v>523</v>
      </c>
      <c r="I14430">
        <v>0.02</v>
      </c>
      <c r="J14430">
        <v>0.01</v>
      </c>
      <c r="K14430">
        <v>0</v>
      </c>
      <c r="L14430">
        <v>0</v>
      </c>
      <c r="M14430">
        <v>0.03</v>
      </c>
    </row>
    <row r="14431" spans="1:19" x14ac:dyDescent="0.2">
      <c r="A14431" t="s">
        <v>11195</v>
      </c>
      <c r="B14431" t="s">
        <v>44</v>
      </c>
      <c r="C14431">
        <v>2010</v>
      </c>
      <c r="D14431" s="1" t="d">
        <v>2005-10-31</v>
      </c>
      <c r="E14431" s="1" t="str">
        <f t="shared" si="450"/>
        <v>2005</v>
      </c>
      <c r="F14431" s="1" t="str">
        <f t="shared" si="451"/>
        <v>Oct</v>
      </c>
      <c r="G14431" t="s">
        <v>101</v>
      </c>
      <c r="H14431" t="s">
        <v>6843</v>
      </c>
      <c r="I14431">
        <v>0</v>
      </c>
      <c r="J14431">
        <v>0</v>
      </c>
      <c r="K14431">
        <v>0.03</v>
      </c>
      <c r="L14431">
        <v>0</v>
      </c>
      <c r="M14431">
        <v>0.03</v>
      </c>
    </row>
    <row r="14432" spans="1:19" x14ac:dyDescent="0.2">
      <c r="A14432" t="s">
        <v>11788</v>
      </c>
      <c r="B14432" t="s">
        <v>57</v>
      </c>
      <c r="C14432">
        <v>1996</v>
      </c>
      <c r="D14432" s="1" t="d">
        <v>1992-12-21</v>
      </c>
      <c r="E14432" s="1" t="str">
        <f t="shared" si="450"/>
        <v>1992</v>
      </c>
      <c r="F14432" s="1" t="str">
        <f t="shared" si="451"/>
        <v>Dec</v>
      </c>
      <c r="G14432" t="s">
        <v>34</v>
      </c>
      <c r="H14432" t="s">
        <v>11789</v>
      </c>
      <c r="I14432">
        <v>0</v>
      </c>
      <c r="J14432">
        <v>0</v>
      </c>
      <c r="K14432">
        <v>0.03</v>
      </c>
      <c r="L14432">
        <v>0</v>
      </c>
      <c r="M14432">
        <v>0.03</v>
      </c>
    </row>
    <row r="14433" spans="1:19" x14ac:dyDescent="0.2">
      <c r="A14433" t="s">
        <v>2662</v>
      </c>
      <c r="B14433" t="s">
        <v>148</v>
      </c>
      <c r="C14433">
        <v>2012</v>
      </c>
      <c r="D14433" s="1" t="d">
        <v>1992-05-27</v>
      </c>
      <c r="E14433" s="1" t="str">
        <f t="shared" si="450"/>
        <v>1992</v>
      </c>
      <c r="F14433" s="1" t="str">
        <f t="shared" si="451"/>
        <v>May</v>
      </c>
      <c r="G14433" t="s">
        <v>101</v>
      </c>
      <c r="H14433" t="s">
        <v>2096</v>
      </c>
      <c r="I14433">
        <v>0</v>
      </c>
      <c r="J14433">
        <v>0.03</v>
      </c>
      <c r="K14433">
        <v>0</v>
      </c>
      <c r="L14433">
        <v>0.01</v>
      </c>
      <c r="M14433">
        <v>0.03</v>
      </c>
    </row>
    <row r="14434" spans="1:19" x14ac:dyDescent="0.2">
      <c r="A14434" t="s">
        <v>11790</v>
      </c>
      <c r="B14434" t="s">
        <v>1015</v>
      </c>
      <c r="C14434">
        <v>2014</v>
      </c>
      <c r="D14434" s="1" t="d">
        <v>2001-10-17</v>
      </c>
      <c r="E14434" s="1" t="str">
        <f t="shared" si="450"/>
        <v>2001</v>
      </c>
      <c r="F14434" s="1" t="str">
        <f t="shared" si="451"/>
        <v>Oct</v>
      </c>
      <c r="G14434" t="s">
        <v>50</v>
      </c>
      <c r="H14434" t="s">
        <v>8322</v>
      </c>
      <c r="I14434">
        <v>0.02</v>
      </c>
      <c r="J14434">
        <v>0.01</v>
      </c>
      <c r="K14434">
        <v>0</v>
      </c>
      <c r="L14434">
        <v>0.01</v>
      </c>
      <c r="M14434">
        <v>0.03</v>
      </c>
    </row>
    <row r="14435" spans="1:19" x14ac:dyDescent="0.2">
      <c r="A14435" t="s">
        <v>7006</v>
      </c>
      <c r="B14435" t="s">
        <v>189</v>
      </c>
      <c r="C14435">
        <v>2003</v>
      </c>
      <c r="D14435" s="1" t="d">
        <v>1988-10-22</v>
      </c>
      <c r="E14435" s="1" t="str">
        <f t="shared" si="450"/>
        <v>1988</v>
      </c>
      <c r="F14435" s="1" t="str">
        <f t="shared" si="451"/>
        <v>Oct</v>
      </c>
      <c r="G14435" t="s">
        <v>50</v>
      </c>
      <c r="H14435" t="s">
        <v>776</v>
      </c>
      <c r="I14435">
        <v>0.02</v>
      </c>
      <c r="J14435">
        <v>0.01</v>
      </c>
      <c r="K14435">
        <v>0</v>
      </c>
      <c r="L14435">
        <v>0</v>
      </c>
      <c r="M14435">
        <v>0.03</v>
      </c>
      <c r="N14435">
        <v>64</v>
      </c>
      <c r="O14435">
        <v>12</v>
      </c>
      <c r="P14435" t="s">
        <v>203</v>
      </c>
      <c r="R14435" t="s">
        <v>1170</v>
      </c>
      <c r="S14435" t="s">
        <v>53</v>
      </c>
    </row>
    <row r="14436" spans="1:19" x14ac:dyDescent="0.2">
      <c r="A14436" t="s">
        <v>11791</v>
      </c>
      <c r="B14436" t="s">
        <v>159</v>
      </c>
      <c r="C14436">
        <v>2006</v>
      </c>
      <c r="D14436" s="1" t="d">
        <v>1989-09-15</v>
      </c>
      <c r="E14436" s="1" t="str">
        <f t="shared" si="450"/>
        <v>1989</v>
      </c>
      <c r="F14436" s="1" t="str">
        <f t="shared" si="451"/>
        <v>Sep</v>
      </c>
      <c r="G14436" t="s">
        <v>28</v>
      </c>
      <c r="H14436" t="s">
        <v>372</v>
      </c>
      <c r="I14436">
        <v>0.03</v>
      </c>
      <c r="J14436">
        <v>0</v>
      </c>
      <c r="K14436">
        <v>0</v>
      </c>
      <c r="L14436">
        <v>0</v>
      </c>
      <c r="M14436">
        <v>0.03</v>
      </c>
      <c r="N14436">
        <v>58</v>
      </c>
      <c r="O14436">
        <v>17</v>
      </c>
      <c r="P14436">
        <v>6.1</v>
      </c>
      <c r="Q14436">
        <v>7</v>
      </c>
      <c r="R14436" t="s">
        <v>7609</v>
      </c>
      <c r="S14436" t="s">
        <v>112</v>
      </c>
    </row>
    <row r="14437" spans="1:19" x14ac:dyDescent="0.2">
      <c r="A14437" t="s">
        <v>11792</v>
      </c>
      <c r="B14437" t="s">
        <v>148</v>
      </c>
      <c r="C14437">
        <v>2007</v>
      </c>
      <c r="D14437" s="1" t="d">
        <v>1998-12-18</v>
      </c>
      <c r="E14437" s="1" t="str">
        <f t="shared" si="450"/>
        <v>1998</v>
      </c>
      <c r="F14437" s="1" t="str">
        <f t="shared" si="451"/>
        <v>Dec</v>
      </c>
      <c r="G14437" t="s">
        <v>272</v>
      </c>
      <c r="H14437" t="s">
        <v>7658</v>
      </c>
      <c r="I14437">
        <v>0</v>
      </c>
      <c r="J14437">
        <v>0.03</v>
      </c>
      <c r="K14437">
        <v>0</v>
      </c>
      <c r="L14437">
        <v>0</v>
      </c>
      <c r="M14437">
        <v>0.03</v>
      </c>
      <c r="N14437">
        <v>62</v>
      </c>
      <c r="O14437">
        <v>15</v>
      </c>
      <c r="P14437">
        <v>3.3</v>
      </c>
      <c r="Q14437">
        <v>86</v>
      </c>
      <c r="R14437" t="s">
        <v>11793</v>
      </c>
      <c r="S14437" t="s">
        <v>88</v>
      </c>
    </row>
    <row r="14438" spans="1:19" x14ac:dyDescent="0.2">
      <c r="A14438" t="s">
        <v>10398</v>
      </c>
      <c r="B14438" t="s">
        <v>49</v>
      </c>
      <c r="C14438">
        <v>2012</v>
      </c>
      <c r="D14438" s="1" t="d">
        <v>2005-03-25</v>
      </c>
      <c r="E14438" s="1" t="str">
        <f t="shared" si="450"/>
        <v>2005</v>
      </c>
      <c r="F14438" s="1" t="str">
        <f t="shared" si="451"/>
        <v>Mar</v>
      </c>
      <c r="G14438" t="s">
        <v>50</v>
      </c>
      <c r="H14438" t="s">
        <v>202</v>
      </c>
      <c r="I14438">
        <v>0</v>
      </c>
      <c r="J14438">
        <v>0.02</v>
      </c>
      <c r="K14438">
        <v>0</v>
      </c>
      <c r="L14438">
        <v>0.01</v>
      </c>
      <c r="M14438">
        <v>0.03</v>
      </c>
      <c r="P14438">
        <v>7.8</v>
      </c>
      <c r="Q14438">
        <v>11</v>
      </c>
      <c r="R14438" t="s">
        <v>202</v>
      </c>
      <c r="S14438" t="s">
        <v>88</v>
      </c>
    </row>
    <row r="14439" spans="1:19" x14ac:dyDescent="0.2">
      <c r="A14439" t="s">
        <v>11794</v>
      </c>
      <c r="B14439" t="s">
        <v>1015</v>
      </c>
      <c r="C14439">
        <v>2015</v>
      </c>
      <c r="D14439" s="1" t="d">
        <v>2002-07-26</v>
      </c>
      <c r="E14439" s="1" t="str">
        <f t="shared" si="450"/>
        <v>2002</v>
      </c>
      <c r="F14439" s="1" t="str">
        <f t="shared" si="451"/>
        <v>Jul</v>
      </c>
      <c r="G14439" t="s">
        <v>101</v>
      </c>
      <c r="H14439" t="s">
        <v>11795</v>
      </c>
      <c r="I14439">
        <v>0</v>
      </c>
      <c r="J14439">
        <v>0</v>
      </c>
      <c r="K14439">
        <v>0.03</v>
      </c>
      <c r="L14439">
        <v>0</v>
      </c>
      <c r="M14439">
        <v>0.03</v>
      </c>
    </row>
    <row r="14440" spans="1:19" x14ac:dyDescent="0.2">
      <c r="A14440" t="s">
        <v>8288</v>
      </c>
      <c r="B14440" t="s">
        <v>189</v>
      </c>
      <c r="C14440">
        <v>2002</v>
      </c>
      <c r="D14440" s="1" t="d">
        <v>2002-05-01</v>
      </c>
      <c r="E14440" s="1" t="str">
        <f t="shared" si="450"/>
        <v>2002</v>
      </c>
      <c r="F14440" s="1" t="str">
        <f t="shared" si="451"/>
        <v>May</v>
      </c>
      <c r="G14440" t="s">
        <v>24</v>
      </c>
      <c r="H14440" t="s">
        <v>134</v>
      </c>
      <c r="I14440">
        <v>0.02</v>
      </c>
      <c r="J14440">
        <v>0.01</v>
      </c>
      <c r="K14440">
        <v>0</v>
      </c>
      <c r="L14440">
        <v>0</v>
      </c>
      <c r="M14440">
        <v>0.03</v>
      </c>
      <c r="N14440">
        <v>72</v>
      </c>
      <c r="O14440">
        <v>7</v>
      </c>
      <c r="P14440">
        <v>7.8</v>
      </c>
      <c r="Q14440">
        <v>4</v>
      </c>
      <c r="R14440" t="s">
        <v>135</v>
      </c>
      <c r="S14440" t="s">
        <v>20</v>
      </c>
    </row>
    <row r="14441" spans="1:19" x14ac:dyDescent="0.2">
      <c r="A14441" t="s">
        <v>11796</v>
      </c>
      <c r="B14441" t="s">
        <v>44</v>
      </c>
      <c r="C14441">
        <v>2009</v>
      </c>
      <c r="D14441" s="1" t="d">
        <v>2005-04-25</v>
      </c>
      <c r="E14441" s="1" t="str">
        <f t="shared" si="450"/>
        <v>2005</v>
      </c>
      <c r="F14441" s="1" t="str">
        <f t="shared" si="451"/>
        <v>Apr</v>
      </c>
      <c r="G14441" t="s">
        <v>37</v>
      </c>
      <c r="H14441" t="s">
        <v>5356</v>
      </c>
      <c r="I14441">
        <v>0</v>
      </c>
      <c r="J14441">
        <v>0</v>
      </c>
      <c r="K14441">
        <v>0.03</v>
      </c>
      <c r="L14441">
        <v>0</v>
      </c>
      <c r="M14441">
        <v>0.03</v>
      </c>
    </row>
    <row r="14442" spans="1:19" x14ac:dyDescent="0.2">
      <c r="A14442" t="s">
        <v>6080</v>
      </c>
      <c r="B14442" t="s">
        <v>1043</v>
      </c>
      <c r="C14442">
        <v>1998</v>
      </c>
      <c r="D14442" s="1" t="d">
        <v>2004-08-31</v>
      </c>
      <c r="E14442" s="1" t="str">
        <f t="shared" si="450"/>
        <v>2004</v>
      </c>
      <c r="F14442" s="1" t="str">
        <f t="shared" si="451"/>
        <v>Aug</v>
      </c>
      <c r="G14442" t="s">
        <v>86</v>
      </c>
      <c r="H14442" t="s">
        <v>222</v>
      </c>
      <c r="I14442">
        <v>0</v>
      </c>
      <c r="J14442">
        <v>0</v>
      </c>
      <c r="K14442">
        <v>0.03</v>
      </c>
      <c r="L14442">
        <v>0</v>
      </c>
      <c r="M14442">
        <v>0.03</v>
      </c>
    </row>
    <row r="14443" spans="1:19" x14ac:dyDescent="0.2">
      <c r="A14443" t="s">
        <v>11797</v>
      </c>
      <c r="B14443" t="s">
        <v>159</v>
      </c>
      <c r="C14443">
        <v>2013</v>
      </c>
      <c r="D14443" s="1" t="d">
        <v>2015-01-27</v>
      </c>
      <c r="E14443" s="1" t="str">
        <f t="shared" si="450"/>
        <v>2015</v>
      </c>
      <c r="F14443" s="1" t="str">
        <f t="shared" si="451"/>
        <v>Jan</v>
      </c>
      <c r="G14443" t="s">
        <v>101</v>
      </c>
      <c r="H14443" t="s">
        <v>372</v>
      </c>
      <c r="I14443">
        <v>0</v>
      </c>
      <c r="J14443">
        <v>0</v>
      </c>
      <c r="K14443">
        <v>0.03</v>
      </c>
      <c r="L14443">
        <v>0</v>
      </c>
      <c r="M14443">
        <v>0.03</v>
      </c>
    </row>
    <row r="14444" spans="1:19" x14ac:dyDescent="0.2">
      <c r="A14444" t="s">
        <v>10054</v>
      </c>
      <c r="B14444" t="s">
        <v>1043</v>
      </c>
      <c r="C14444">
        <v>1998</v>
      </c>
      <c r="D14444" s="1" t="d">
        <v>2006-05-13</v>
      </c>
      <c r="E14444" s="1" t="str">
        <f t="shared" si="450"/>
        <v>2006</v>
      </c>
      <c r="F14444" s="1" t="str">
        <f t="shared" si="451"/>
        <v>May</v>
      </c>
      <c r="G14444" t="s">
        <v>272</v>
      </c>
      <c r="H14444" t="s">
        <v>10055</v>
      </c>
      <c r="I14444">
        <v>0</v>
      </c>
      <c r="J14444">
        <v>0</v>
      </c>
      <c r="K14444">
        <v>0.03</v>
      </c>
      <c r="L14444">
        <v>0</v>
      </c>
      <c r="M14444">
        <v>0.03</v>
      </c>
    </row>
    <row r="14445" spans="1:19" x14ac:dyDescent="0.2">
      <c r="A14445" t="s">
        <v>2300</v>
      </c>
      <c r="B14445" t="s">
        <v>64</v>
      </c>
      <c r="C14445">
        <v>2003</v>
      </c>
      <c r="D14445" s="1" t="d">
        <v>2004-05-07</v>
      </c>
      <c r="E14445" s="1" t="str">
        <f t="shared" si="450"/>
        <v>2004</v>
      </c>
      <c r="F14445" s="1" t="str">
        <f t="shared" si="451"/>
        <v>May</v>
      </c>
      <c r="G14445" t="s">
        <v>24</v>
      </c>
      <c r="H14445" t="s">
        <v>1858</v>
      </c>
      <c r="I14445">
        <v>0.02</v>
      </c>
      <c r="J14445">
        <v>0.01</v>
      </c>
      <c r="K14445">
        <v>0</v>
      </c>
      <c r="L14445">
        <v>0</v>
      </c>
      <c r="M14445">
        <v>0.03</v>
      </c>
    </row>
    <row r="14446" spans="1:19" x14ac:dyDescent="0.2">
      <c r="A14446" t="s">
        <v>10591</v>
      </c>
      <c r="B14446" t="s">
        <v>64</v>
      </c>
      <c r="C14446">
        <v>2003</v>
      </c>
      <c r="D14446" s="1" t="d">
        <v>2004-01-07</v>
      </c>
      <c r="E14446" s="1" t="str">
        <f t="shared" si="450"/>
        <v>2004</v>
      </c>
      <c r="F14446" s="1" t="str">
        <f t="shared" si="451"/>
        <v>Jan</v>
      </c>
      <c r="G14446" t="s">
        <v>1</v>
      </c>
      <c r="H14446" t="s">
        <v>10592</v>
      </c>
      <c r="I14446">
        <v>0.02</v>
      </c>
      <c r="J14446">
        <v>0.01</v>
      </c>
      <c r="K14446">
        <v>0</v>
      </c>
      <c r="L14446">
        <v>0</v>
      </c>
      <c r="M14446">
        <v>0.03</v>
      </c>
      <c r="N14446">
        <v>35</v>
      </c>
      <c r="O14446">
        <v>6</v>
      </c>
      <c r="P14446" t="s">
        <v>203</v>
      </c>
      <c r="R14446" t="s">
        <v>11675</v>
      </c>
      <c r="S14446" t="s">
        <v>20</v>
      </c>
    </row>
    <row r="14447" spans="1:19" x14ac:dyDescent="0.2">
      <c r="A14447" t="s">
        <v>11798</v>
      </c>
      <c r="B14447" t="s">
        <v>159</v>
      </c>
      <c r="C14447">
        <v>2013</v>
      </c>
      <c r="D14447" s="1" t="d">
        <v>2014-09-29</v>
      </c>
      <c r="E14447" s="1" t="str">
        <f t="shared" si="450"/>
        <v>2014</v>
      </c>
      <c r="F14447" s="1" t="str">
        <f t="shared" si="451"/>
        <v>Sep</v>
      </c>
      <c r="G14447" t="s">
        <v>101</v>
      </c>
      <c r="H14447" t="s">
        <v>7990</v>
      </c>
      <c r="I14447">
        <v>0</v>
      </c>
      <c r="J14447">
        <v>0</v>
      </c>
      <c r="K14447">
        <v>0.03</v>
      </c>
      <c r="L14447">
        <v>0</v>
      </c>
      <c r="M14447">
        <v>0.03</v>
      </c>
    </row>
    <row r="14448" spans="1:19" x14ac:dyDescent="0.2">
      <c r="A14448" t="s">
        <v>11799</v>
      </c>
      <c r="B14448" t="s">
        <v>32</v>
      </c>
      <c r="C14448">
        <v>2006</v>
      </c>
      <c r="D14448" s="1" t="d">
        <v>1994-07-17</v>
      </c>
      <c r="E14448" s="1" t="str">
        <f t="shared" si="450"/>
        <v>1994</v>
      </c>
      <c r="F14448" s="1" t="str">
        <f t="shared" si="451"/>
        <v>Jul</v>
      </c>
      <c r="G14448" t="s">
        <v>1</v>
      </c>
      <c r="H14448" t="s">
        <v>2269</v>
      </c>
      <c r="I14448">
        <v>0.03</v>
      </c>
      <c r="J14448">
        <v>0</v>
      </c>
      <c r="K14448">
        <v>0</v>
      </c>
      <c r="L14448">
        <v>0</v>
      </c>
      <c r="M14448">
        <v>0.03</v>
      </c>
      <c r="N14448">
        <v>59</v>
      </c>
      <c r="O14448">
        <v>7</v>
      </c>
      <c r="P14448" t="s">
        <v>203</v>
      </c>
      <c r="R14448" t="s">
        <v>7544</v>
      </c>
      <c r="S14448" t="s">
        <v>20</v>
      </c>
    </row>
    <row r="14449" spans="1:19" x14ac:dyDescent="0.2">
      <c r="A14449" t="s">
        <v>11800</v>
      </c>
      <c r="B14449" t="s">
        <v>148</v>
      </c>
      <c r="C14449">
        <v>2009</v>
      </c>
      <c r="D14449" s="1" t="d">
        <v>2010-02-12</v>
      </c>
      <c r="E14449" s="1" t="str">
        <f t="shared" si="450"/>
        <v>2010</v>
      </c>
      <c r="F14449" s="1" t="str">
        <f t="shared" si="451"/>
        <v>Feb</v>
      </c>
      <c r="G14449" t="s">
        <v>272</v>
      </c>
      <c r="H14449" t="s">
        <v>202</v>
      </c>
      <c r="I14449">
        <v>0.01</v>
      </c>
      <c r="J14449">
        <v>0.02</v>
      </c>
      <c r="K14449">
        <v>0</v>
      </c>
      <c r="L14449">
        <v>0</v>
      </c>
      <c r="M14449">
        <v>0.03</v>
      </c>
      <c r="N14449">
        <v>80</v>
      </c>
      <c r="O14449">
        <v>22</v>
      </c>
      <c r="P14449">
        <v>8.1</v>
      </c>
      <c r="Q14449">
        <v>136</v>
      </c>
      <c r="R14449" t="s">
        <v>11262</v>
      </c>
      <c r="S14449" t="s">
        <v>53</v>
      </c>
    </row>
    <row r="14450" spans="1:19" x14ac:dyDescent="0.2">
      <c r="A14450" t="s">
        <v>11801</v>
      </c>
      <c r="B14450" t="s">
        <v>17</v>
      </c>
      <c r="C14450">
        <v>2007</v>
      </c>
      <c r="D14450" s="1" t="d">
        <v>1991-03-19</v>
      </c>
      <c r="E14450" s="1" t="str">
        <f t="shared" si="450"/>
        <v>1991</v>
      </c>
      <c r="F14450" s="1" t="str">
        <f t="shared" si="451"/>
        <v>Mar</v>
      </c>
      <c r="G14450" t="s">
        <v>28</v>
      </c>
      <c r="H14450" t="s">
        <v>19</v>
      </c>
      <c r="I14450">
        <v>0</v>
      </c>
      <c r="J14450">
        <v>0</v>
      </c>
      <c r="K14450">
        <v>0.03</v>
      </c>
      <c r="L14450">
        <v>0</v>
      </c>
      <c r="M14450">
        <v>0.03</v>
      </c>
    </row>
    <row r="14451" spans="1:19" x14ac:dyDescent="0.2">
      <c r="A14451" t="s">
        <v>11802</v>
      </c>
      <c r="B14451" t="s">
        <v>159</v>
      </c>
      <c r="C14451" t="s">
        <v>286</v>
      </c>
      <c r="D14451" s="1" t="d">
        <v>1996-05-28</v>
      </c>
      <c r="E14451" s="1" t="str">
        <f t="shared" si="450"/>
        <v>1996</v>
      </c>
      <c r="F14451" s="1" t="str">
        <f t="shared" si="451"/>
        <v>May</v>
      </c>
      <c r="G14451" t="s">
        <v>50</v>
      </c>
      <c r="H14451" t="s">
        <v>1091</v>
      </c>
      <c r="I14451">
        <v>0</v>
      </c>
      <c r="J14451">
        <v>0</v>
      </c>
      <c r="K14451">
        <v>0.03</v>
      </c>
      <c r="L14451">
        <v>0</v>
      </c>
      <c r="M14451">
        <v>0.03</v>
      </c>
    </row>
    <row r="14452" spans="1:19" x14ac:dyDescent="0.2">
      <c r="A14452" t="s">
        <v>11803</v>
      </c>
      <c r="B14452" t="s">
        <v>1015</v>
      </c>
      <c r="C14452">
        <v>2015</v>
      </c>
      <c r="D14452" s="1" t="d">
        <v>1996-08-03</v>
      </c>
      <c r="E14452" s="1" t="str">
        <f t="shared" si="450"/>
        <v>1996</v>
      </c>
      <c r="F14452" s="1" t="str">
        <f t="shared" si="451"/>
        <v>Aug</v>
      </c>
      <c r="G14452" t="s">
        <v>50</v>
      </c>
      <c r="H14452" t="s">
        <v>7990</v>
      </c>
      <c r="I14452">
        <v>0</v>
      </c>
      <c r="J14452">
        <v>0</v>
      </c>
      <c r="K14452">
        <v>0.03</v>
      </c>
      <c r="L14452">
        <v>0</v>
      </c>
      <c r="M14452">
        <v>0.03</v>
      </c>
      <c r="R14452" t="s">
        <v>11804</v>
      </c>
    </row>
    <row r="14453" spans="1:19" x14ac:dyDescent="0.2">
      <c r="A14453" t="s">
        <v>11805</v>
      </c>
      <c r="B14453" t="s">
        <v>32</v>
      </c>
      <c r="C14453">
        <v>2008</v>
      </c>
      <c r="D14453" s="1" t="d">
        <v>2015-11-04</v>
      </c>
      <c r="E14453" s="1" t="str">
        <f t="shared" si="450"/>
        <v>2015</v>
      </c>
      <c r="F14453" s="1" t="str">
        <f t="shared" si="451"/>
        <v>Nov</v>
      </c>
      <c r="G14453" t="s">
        <v>101</v>
      </c>
      <c r="H14453" t="s">
        <v>5022</v>
      </c>
      <c r="I14453">
        <v>0</v>
      </c>
      <c r="J14453">
        <v>0</v>
      </c>
      <c r="K14453">
        <v>0.03</v>
      </c>
      <c r="L14453">
        <v>0</v>
      </c>
      <c r="M14453">
        <v>0.03</v>
      </c>
    </row>
    <row r="14454" spans="1:19" x14ac:dyDescent="0.2">
      <c r="A14454" t="s">
        <v>11806</v>
      </c>
      <c r="B14454" t="s">
        <v>32</v>
      </c>
      <c r="C14454">
        <v>2010</v>
      </c>
      <c r="D14454" s="1" t="d">
        <v>1998-03-10</v>
      </c>
      <c r="E14454" s="1" t="str">
        <f t="shared" si="450"/>
        <v>1998</v>
      </c>
      <c r="F14454" s="1" t="str">
        <f t="shared" si="451"/>
        <v>Mar</v>
      </c>
      <c r="G14454" t="s">
        <v>101</v>
      </c>
      <c r="H14454" t="s">
        <v>969</v>
      </c>
      <c r="I14454">
        <v>0.02</v>
      </c>
      <c r="J14454">
        <v>0</v>
      </c>
      <c r="K14454">
        <v>0</v>
      </c>
      <c r="L14454">
        <v>0</v>
      </c>
      <c r="M14454">
        <v>0.03</v>
      </c>
      <c r="R14454" t="s">
        <v>7757</v>
      </c>
      <c r="S14454" t="s">
        <v>88</v>
      </c>
    </row>
    <row r="14455" spans="1:19" x14ac:dyDescent="0.2">
      <c r="A14455" t="s">
        <v>11807</v>
      </c>
      <c r="B14455" t="s">
        <v>17</v>
      </c>
      <c r="C14455">
        <v>2010</v>
      </c>
      <c r="D14455" s="1" t="d">
        <v>1989-04-17</v>
      </c>
      <c r="E14455" s="1" t="str">
        <f t="shared" si="450"/>
        <v>1989</v>
      </c>
      <c r="F14455" s="1" t="str">
        <f t="shared" si="451"/>
        <v>Apr</v>
      </c>
      <c r="G14455" t="s">
        <v>34</v>
      </c>
      <c r="H14455" t="s">
        <v>5463</v>
      </c>
      <c r="I14455">
        <v>0.03</v>
      </c>
      <c r="J14455">
        <v>0</v>
      </c>
      <c r="K14455">
        <v>0</v>
      </c>
      <c r="L14455">
        <v>0</v>
      </c>
      <c r="M14455">
        <v>0.03</v>
      </c>
      <c r="P14455" t="s">
        <v>203</v>
      </c>
      <c r="R14455" t="s">
        <v>4341</v>
      </c>
      <c r="S14455" t="s">
        <v>20</v>
      </c>
    </row>
    <row r="14456" spans="1:19" x14ac:dyDescent="0.2">
      <c r="A14456" t="s">
        <v>11808</v>
      </c>
      <c r="B14456" t="s">
        <v>159</v>
      </c>
      <c r="C14456">
        <v>2004</v>
      </c>
      <c r="D14456" s="1" t="d">
        <v>2008-07-21</v>
      </c>
      <c r="E14456" s="1" t="str">
        <f t="shared" si="450"/>
        <v>2008</v>
      </c>
      <c r="F14456" s="1" t="str">
        <f t="shared" si="451"/>
        <v>Jul</v>
      </c>
      <c r="G14456" t="s">
        <v>30</v>
      </c>
      <c r="H14456" t="s">
        <v>202</v>
      </c>
      <c r="I14456">
        <v>0.03</v>
      </c>
      <c r="J14456">
        <v>0</v>
      </c>
      <c r="K14456">
        <v>0</v>
      </c>
      <c r="L14456">
        <v>0</v>
      </c>
      <c r="M14456">
        <v>0.03</v>
      </c>
      <c r="N14456">
        <v>76</v>
      </c>
      <c r="O14456">
        <v>12</v>
      </c>
      <c r="P14456" t="s">
        <v>203</v>
      </c>
      <c r="R14456" t="s">
        <v>11809</v>
      </c>
      <c r="S14456" t="s">
        <v>20</v>
      </c>
    </row>
    <row r="14457" spans="1:19" x14ac:dyDescent="0.2">
      <c r="A14457" t="s">
        <v>11810</v>
      </c>
      <c r="B14457" t="s">
        <v>159</v>
      </c>
      <c r="C14457">
        <v>2010</v>
      </c>
      <c r="D14457" s="1" t="d">
        <v>2007-07-22</v>
      </c>
      <c r="E14457" s="1" t="str">
        <f t="shared" si="450"/>
        <v>2007</v>
      </c>
      <c r="F14457" s="1" t="str">
        <f t="shared" si="451"/>
        <v>Jul</v>
      </c>
      <c r="G14457" t="s">
        <v>101</v>
      </c>
      <c r="H14457" t="s">
        <v>1207</v>
      </c>
      <c r="I14457">
        <v>0</v>
      </c>
      <c r="J14457">
        <v>0</v>
      </c>
      <c r="K14457">
        <v>0.03</v>
      </c>
      <c r="L14457">
        <v>0</v>
      </c>
      <c r="M14457">
        <v>0.03</v>
      </c>
    </row>
    <row r="14458" spans="1:19" x14ac:dyDescent="0.2">
      <c r="A14458" t="s">
        <v>11811</v>
      </c>
      <c r="B14458" t="s">
        <v>1015</v>
      </c>
      <c r="C14458">
        <v>2015</v>
      </c>
      <c r="D14458" s="1" t="d">
        <v>2019-01-05</v>
      </c>
      <c r="E14458" s="1" t="str">
        <f t="shared" si="450"/>
        <v>2019</v>
      </c>
      <c r="F14458" s="1" t="str">
        <f t="shared" si="451"/>
        <v>Jan</v>
      </c>
      <c r="G14458" t="s">
        <v>101</v>
      </c>
      <c r="H14458" t="s">
        <v>11812</v>
      </c>
      <c r="I14458">
        <v>0</v>
      </c>
      <c r="J14458">
        <v>0</v>
      </c>
      <c r="K14458">
        <v>0.03</v>
      </c>
      <c r="L14458">
        <v>0</v>
      </c>
      <c r="M14458">
        <v>0.03</v>
      </c>
    </row>
    <row r="14459" spans="1:19" x14ac:dyDescent="0.2">
      <c r="A14459" t="s">
        <v>9758</v>
      </c>
      <c r="B14459" t="s">
        <v>137</v>
      </c>
      <c r="C14459">
        <v>2006</v>
      </c>
      <c r="D14459" s="1" t="d">
        <v>2017-01-11</v>
      </c>
      <c r="E14459" s="1" t="str">
        <f t="shared" si="450"/>
        <v>2017</v>
      </c>
      <c r="F14459" s="1" t="str">
        <f t="shared" si="451"/>
        <v>Jan</v>
      </c>
      <c r="G14459" t="s">
        <v>34</v>
      </c>
      <c r="H14459" t="s">
        <v>9759</v>
      </c>
      <c r="I14459">
        <v>0.02</v>
      </c>
      <c r="J14459">
        <v>0.01</v>
      </c>
      <c r="K14459">
        <v>0</v>
      </c>
      <c r="L14459">
        <v>0</v>
      </c>
      <c r="M14459">
        <v>0.03</v>
      </c>
      <c r="N14459">
        <v>61</v>
      </c>
      <c r="O14459">
        <v>20</v>
      </c>
      <c r="P14459" t="s">
        <v>203</v>
      </c>
      <c r="R14459" t="s">
        <v>9760</v>
      </c>
      <c r="S14459" t="s">
        <v>88</v>
      </c>
    </row>
    <row r="14460" spans="1:19" x14ac:dyDescent="0.2">
      <c r="A14460" t="s">
        <v>11813</v>
      </c>
      <c r="B14460" t="s">
        <v>32</v>
      </c>
      <c r="C14460">
        <v>2011</v>
      </c>
      <c r="D14460" s="1" t="d">
        <v>1995-07-06</v>
      </c>
      <c r="E14460" s="1" t="str">
        <f t="shared" si="450"/>
        <v>1995</v>
      </c>
      <c r="F14460" s="1" t="str">
        <f t="shared" si="451"/>
        <v>Jul</v>
      </c>
      <c r="G14460" t="s">
        <v>30</v>
      </c>
      <c r="H14460" t="s">
        <v>4460</v>
      </c>
      <c r="I14460">
        <v>0</v>
      </c>
      <c r="J14460">
        <v>0.03</v>
      </c>
      <c r="K14460">
        <v>0</v>
      </c>
      <c r="L14460">
        <v>0</v>
      </c>
      <c r="M14460">
        <v>0.03</v>
      </c>
    </row>
    <row r="14461" spans="1:19" x14ac:dyDescent="0.2">
      <c r="A14461" t="s">
        <v>11814</v>
      </c>
      <c r="B14461" t="s">
        <v>159</v>
      </c>
      <c r="C14461">
        <v>2010</v>
      </c>
      <c r="D14461" s="1" t="d">
        <v>1999-07-23</v>
      </c>
      <c r="E14461" s="1" t="str">
        <f t="shared" si="450"/>
        <v>1999</v>
      </c>
      <c r="F14461" s="1" t="str">
        <f t="shared" si="451"/>
        <v>Jul</v>
      </c>
      <c r="G14461" t="s">
        <v>101</v>
      </c>
      <c r="H14461" t="s">
        <v>10836</v>
      </c>
      <c r="I14461">
        <v>0</v>
      </c>
      <c r="J14461">
        <v>0</v>
      </c>
      <c r="K14461">
        <v>0.03</v>
      </c>
      <c r="L14461">
        <v>0</v>
      </c>
      <c r="M14461">
        <v>0.03</v>
      </c>
    </row>
    <row r="14462" spans="1:19" x14ac:dyDescent="0.2">
      <c r="A14462" t="s">
        <v>11815</v>
      </c>
      <c r="B14462" t="s">
        <v>32</v>
      </c>
      <c r="C14462">
        <v>2007</v>
      </c>
      <c r="D14462" s="1" t="d">
        <v>2002-12-03</v>
      </c>
      <c r="E14462" s="1" t="str">
        <f t="shared" si="450"/>
        <v>2002</v>
      </c>
      <c r="F14462" s="1" t="str">
        <f t="shared" si="451"/>
        <v>Dec</v>
      </c>
      <c r="G14462" t="s">
        <v>34</v>
      </c>
      <c r="H14462" t="s">
        <v>234</v>
      </c>
      <c r="I14462">
        <v>0.01</v>
      </c>
      <c r="J14462">
        <v>0</v>
      </c>
      <c r="K14462">
        <v>0.02</v>
      </c>
      <c r="L14462">
        <v>0</v>
      </c>
      <c r="M14462">
        <v>0.03</v>
      </c>
      <c r="N14462">
        <v>76</v>
      </c>
      <c r="O14462">
        <v>29</v>
      </c>
      <c r="P14462" t="s">
        <v>203</v>
      </c>
      <c r="R14462" t="s">
        <v>1641</v>
      </c>
      <c r="S14462" t="s">
        <v>112</v>
      </c>
    </row>
    <row r="14463" spans="1:19" x14ac:dyDescent="0.2">
      <c r="A14463" t="s">
        <v>9208</v>
      </c>
      <c r="B14463" t="s">
        <v>1015</v>
      </c>
      <c r="C14463">
        <v>2015</v>
      </c>
      <c r="D14463" s="1" t="d">
        <v>2019-05-01</v>
      </c>
      <c r="E14463" s="1" t="str">
        <f t="shared" si="450"/>
        <v>2019</v>
      </c>
      <c r="F14463" s="1" t="str">
        <f t="shared" si="451"/>
        <v>May</v>
      </c>
      <c r="G14463" t="s">
        <v>18</v>
      </c>
      <c r="H14463" t="s">
        <v>8307</v>
      </c>
      <c r="I14463">
        <v>0</v>
      </c>
      <c r="J14463">
        <v>0.02</v>
      </c>
      <c r="K14463">
        <v>0</v>
      </c>
      <c r="L14463">
        <v>0.01</v>
      </c>
      <c r="M14463">
        <v>0.03</v>
      </c>
    </row>
    <row r="14464" spans="1:19" x14ac:dyDescent="0.2">
      <c r="A14464" t="s">
        <v>11816</v>
      </c>
      <c r="B14464" t="s">
        <v>1015</v>
      </c>
      <c r="C14464">
        <v>2014</v>
      </c>
      <c r="D14464" s="1" t="d">
        <v>2013-01-16</v>
      </c>
      <c r="E14464" s="1" t="str">
        <f t="shared" si="450"/>
        <v>2013</v>
      </c>
      <c r="F14464" s="1" t="str">
        <f t="shared" si="451"/>
        <v>Jan</v>
      </c>
      <c r="G14464" t="s">
        <v>101</v>
      </c>
      <c r="H14464" t="s">
        <v>6843</v>
      </c>
      <c r="I14464">
        <v>0</v>
      </c>
      <c r="J14464">
        <v>0</v>
      </c>
      <c r="K14464">
        <v>0.03</v>
      </c>
      <c r="L14464">
        <v>0</v>
      </c>
      <c r="M14464">
        <v>0.03</v>
      </c>
    </row>
    <row r="14465" spans="1:19" x14ac:dyDescent="0.2">
      <c r="A14465" t="s">
        <v>11817</v>
      </c>
      <c r="B14465" t="s">
        <v>55</v>
      </c>
      <c r="C14465">
        <v>2006</v>
      </c>
      <c r="D14465" s="1" t="d">
        <v>1996-05-30</v>
      </c>
      <c r="E14465" s="1" t="str">
        <f t="shared" si="450"/>
        <v>1996</v>
      </c>
      <c r="F14465" s="1" t="str">
        <f t="shared" si="451"/>
        <v>May</v>
      </c>
      <c r="G14465" t="s">
        <v>101</v>
      </c>
      <c r="H14465" t="s">
        <v>7455</v>
      </c>
      <c r="I14465">
        <v>0</v>
      </c>
      <c r="J14465">
        <v>0</v>
      </c>
      <c r="K14465">
        <v>0.03</v>
      </c>
      <c r="L14465">
        <v>0</v>
      </c>
      <c r="M14465">
        <v>0.03</v>
      </c>
    </row>
    <row r="14466" spans="1:19" x14ac:dyDescent="0.2">
      <c r="A14466" t="s">
        <v>470</v>
      </c>
      <c r="B14466" t="s">
        <v>148</v>
      </c>
      <c r="C14466">
        <v>2009</v>
      </c>
      <c r="D14466" s="1" t="d">
        <v>1996-02-25</v>
      </c>
      <c r="E14466" s="1" t="str">
        <f t="shared" si="450"/>
        <v>1996</v>
      </c>
      <c r="F14466" s="1" t="str">
        <f t="shared" si="451"/>
        <v>Feb</v>
      </c>
      <c r="G14466" t="s">
        <v>34</v>
      </c>
      <c r="H14466" t="s">
        <v>6506</v>
      </c>
      <c r="I14466">
        <v>0</v>
      </c>
      <c r="J14466">
        <v>0.03</v>
      </c>
      <c r="K14466">
        <v>0</v>
      </c>
      <c r="L14466">
        <v>0.01</v>
      </c>
      <c r="M14466">
        <v>0.03</v>
      </c>
      <c r="P14466">
        <v>7.8</v>
      </c>
      <c r="Q14466">
        <v>9</v>
      </c>
      <c r="R14466" t="s">
        <v>309</v>
      </c>
      <c r="S14466" t="s">
        <v>88</v>
      </c>
    </row>
    <row r="14467" spans="1:19" x14ac:dyDescent="0.2">
      <c r="A14467" t="s">
        <v>11818</v>
      </c>
      <c r="B14467" t="s">
        <v>148</v>
      </c>
      <c r="C14467">
        <v>2011</v>
      </c>
      <c r="D14467" s="1" t="d">
        <v>2017-02-13</v>
      </c>
      <c r="E14467" s="1" t="str">
        <f t="shared" ref="E14467:E14530" si="452">TEXT(D14467,"yyyy")</f>
        <v>2017</v>
      </c>
      <c r="F14467" s="1" t="str">
        <f t="shared" ref="F14467:F14530" si="453">TEXT(D14467,"mmm")</f>
        <v>Feb</v>
      </c>
      <c r="G14467" t="s">
        <v>1</v>
      </c>
      <c r="H14467" t="s">
        <v>1091</v>
      </c>
      <c r="I14467">
        <v>0</v>
      </c>
      <c r="J14467">
        <v>0.02</v>
      </c>
      <c r="K14467">
        <v>0</v>
      </c>
      <c r="L14467">
        <v>0.01</v>
      </c>
      <c r="M14467">
        <v>0.03</v>
      </c>
    </row>
    <row r="14468" spans="1:19" x14ac:dyDescent="0.2">
      <c r="A14468" t="s">
        <v>7192</v>
      </c>
      <c r="B14468" t="s">
        <v>189</v>
      </c>
      <c r="C14468">
        <v>2002</v>
      </c>
      <c r="D14468" s="1" t="d">
        <v>2004-11-20</v>
      </c>
      <c r="E14468" s="1" t="str">
        <f t="shared" si="452"/>
        <v>2004</v>
      </c>
      <c r="F14468" s="1" t="str">
        <f t="shared" si="453"/>
        <v>Nov</v>
      </c>
      <c r="G14468" t="s">
        <v>1</v>
      </c>
      <c r="H14468" t="s">
        <v>776</v>
      </c>
      <c r="I14468">
        <v>0.02</v>
      </c>
      <c r="J14468">
        <v>0.01</v>
      </c>
      <c r="K14468">
        <v>0</v>
      </c>
      <c r="L14468">
        <v>0</v>
      </c>
      <c r="M14468">
        <v>0.03</v>
      </c>
      <c r="N14468">
        <v>63</v>
      </c>
      <c r="O14468">
        <v>6</v>
      </c>
      <c r="P14468" t="s">
        <v>203</v>
      </c>
      <c r="R14468" t="s">
        <v>777</v>
      </c>
      <c r="S14468" t="s">
        <v>88</v>
      </c>
    </row>
    <row r="14469" spans="1:19" x14ac:dyDescent="0.2">
      <c r="A14469" t="s">
        <v>10733</v>
      </c>
      <c r="B14469" t="s">
        <v>49</v>
      </c>
      <c r="C14469">
        <v>2014</v>
      </c>
      <c r="D14469" s="1" t="d">
        <v>2004-11-23</v>
      </c>
      <c r="E14469" s="1" t="str">
        <f t="shared" si="452"/>
        <v>2004</v>
      </c>
      <c r="F14469" s="1" t="str">
        <f t="shared" si="453"/>
        <v>Nov</v>
      </c>
      <c r="G14469" t="s">
        <v>28</v>
      </c>
      <c r="H14469" t="s">
        <v>372</v>
      </c>
      <c r="I14469">
        <v>0</v>
      </c>
      <c r="J14469">
        <v>0</v>
      </c>
      <c r="K14469">
        <v>0.03</v>
      </c>
      <c r="L14469">
        <v>0</v>
      </c>
      <c r="M14469">
        <v>0.03</v>
      </c>
    </row>
    <row r="14470" spans="1:19" x14ac:dyDescent="0.2">
      <c r="A14470" t="s">
        <v>11819</v>
      </c>
      <c r="B14470" t="s">
        <v>44</v>
      </c>
      <c r="C14470">
        <v>2008</v>
      </c>
      <c r="D14470" s="1" t="d">
        <v>2012-05-19</v>
      </c>
      <c r="E14470" s="1" t="str">
        <f t="shared" si="452"/>
        <v>2012</v>
      </c>
      <c r="F14470" s="1" t="str">
        <f t="shared" si="453"/>
        <v>May</v>
      </c>
      <c r="G14470" t="s">
        <v>37</v>
      </c>
      <c r="H14470" t="s">
        <v>234</v>
      </c>
      <c r="I14470">
        <v>0</v>
      </c>
      <c r="J14470">
        <v>0</v>
      </c>
      <c r="K14470">
        <v>0.03</v>
      </c>
      <c r="L14470">
        <v>0</v>
      </c>
      <c r="M14470">
        <v>0.03</v>
      </c>
    </row>
    <row r="14471" spans="1:19" x14ac:dyDescent="0.2">
      <c r="A14471" t="s">
        <v>11820</v>
      </c>
      <c r="B14471" t="s">
        <v>55</v>
      </c>
      <c r="C14471">
        <v>2002</v>
      </c>
      <c r="D14471" s="1" t="d">
        <v>2013-10-07</v>
      </c>
      <c r="E14471" s="1" t="str">
        <f t="shared" si="452"/>
        <v>2013</v>
      </c>
      <c r="F14471" s="1" t="str">
        <f t="shared" si="453"/>
        <v>Oct</v>
      </c>
      <c r="G14471" t="s">
        <v>30</v>
      </c>
      <c r="H14471" t="s">
        <v>4330</v>
      </c>
      <c r="I14471">
        <v>0.02</v>
      </c>
      <c r="J14471">
        <v>0.01</v>
      </c>
      <c r="K14471">
        <v>0</v>
      </c>
      <c r="L14471">
        <v>0</v>
      </c>
      <c r="M14471">
        <v>0.03</v>
      </c>
      <c r="N14471">
        <v>64</v>
      </c>
      <c r="O14471">
        <v>8</v>
      </c>
      <c r="P14471" t="s">
        <v>203</v>
      </c>
      <c r="R14471" t="s">
        <v>4330</v>
      </c>
      <c r="S14471" t="s">
        <v>20</v>
      </c>
    </row>
    <row r="14472" spans="1:19" x14ac:dyDescent="0.2">
      <c r="A14472" t="s">
        <v>11821</v>
      </c>
      <c r="B14472" t="s">
        <v>148</v>
      </c>
      <c r="C14472">
        <v>1985</v>
      </c>
      <c r="D14472" s="1" t="d">
        <v>1994-02-07</v>
      </c>
      <c r="E14472" s="1" t="str">
        <f t="shared" si="452"/>
        <v>1994</v>
      </c>
      <c r="F14472" s="1" t="str">
        <f t="shared" si="453"/>
        <v>Feb</v>
      </c>
      <c r="G14472" t="s">
        <v>39</v>
      </c>
      <c r="H14472" t="s">
        <v>71</v>
      </c>
      <c r="I14472">
        <v>0</v>
      </c>
      <c r="J14472">
        <v>0.03</v>
      </c>
      <c r="K14472">
        <v>0</v>
      </c>
      <c r="L14472">
        <v>0.01</v>
      </c>
      <c r="M14472">
        <v>0.03</v>
      </c>
      <c r="N14472">
        <v>59</v>
      </c>
      <c r="O14472">
        <v>9</v>
      </c>
      <c r="P14472">
        <v>5.8</v>
      </c>
      <c r="Q14472">
        <v>19</v>
      </c>
      <c r="R14472" t="s">
        <v>11659</v>
      </c>
      <c r="S14472" t="s">
        <v>88</v>
      </c>
    </row>
    <row r="14473" spans="1:19" x14ac:dyDescent="0.2">
      <c r="A14473" t="s">
        <v>8937</v>
      </c>
      <c r="B14473" t="s">
        <v>55</v>
      </c>
      <c r="C14473">
        <v>2010</v>
      </c>
      <c r="D14473" s="1" t="d">
        <v>2017-11-22</v>
      </c>
      <c r="E14473" s="1" t="str">
        <f t="shared" si="452"/>
        <v>2017</v>
      </c>
      <c r="F14473" s="1" t="str">
        <f t="shared" si="453"/>
        <v>Nov</v>
      </c>
      <c r="G14473" t="s">
        <v>101</v>
      </c>
      <c r="H14473" t="s">
        <v>933</v>
      </c>
      <c r="I14473">
        <v>0</v>
      </c>
      <c r="J14473">
        <v>0</v>
      </c>
      <c r="K14473">
        <v>0.03</v>
      </c>
      <c r="L14473">
        <v>0</v>
      </c>
      <c r="M14473">
        <v>0.03</v>
      </c>
    </row>
    <row r="14474" spans="1:19" x14ac:dyDescent="0.2">
      <c r="A14474" t="s">
        <v>11822</v>
      </c>
      <c r="B14474" t="s">
        <v>79</v>
      </c>
      <c r="C14474">
        <v>2012</v>
      </c>
      <c r="D14474" s="1" t="d">
        <v>2002-12-11</v>
      </c>
      <c r="E14474" s="1" t="str">
        <f t="shared" si="452"/>
        <v>2002</v>
      </c>
      <c r="F14474" s="1" t="str">
        <f t="shared" si="453"/>
        <v>Dec</v>
      </c>
      <c r="G14474" t="s">
        <v>101</v>
      </c>
      <c r="H14474" t="s">
        <v>1511</v>
      </c>
      <c r="I14474">
        <v>0.03</v>
      </c>
      <c r="J14474">
        <v>0</v>
      </c>
      <c r="K14474">
        <v>0</v>
      </c>
      <c r="L14474">
        <v>0</v>
      </c>
      <c r="M14474">
        <v>0.03</v>
      </c>
      <c r="N14474">
        <v>88</v>
      </c>
      <c r="O14474">
        <v>15</v>
      </c>
      <c r="P14474">
        <v>8.8000000000000007</v>
      </c>
      <c r="Q14474">
        <v>188</v>
      </c>
      <c r="R14474" t="s">
        <v>992</v>
      </c>
      <c r="S14474" t="s">
        <v>53</v>
      </c>
    </row>
    <row r="14475" spans="1:19" x14ac:dyDescent="0.2">
      <c r="A14475" t="s">
        <v>11823</v>
      </c>
      <c r="B14475" t="s">
        <v>49</v>
      </c>
      <c r="C14475">
        <v>2013</v>
      </c>
      <c r="D14475" s="1" t="d">
        <v>2018-11-13</v>
      </c>
      <c r="E14475" s="1" t="str">
        <f t="shared" si="452"/>
        <v>2018</v>
      </c>
      <c r="F14475" s="1" t="str">
        <f t="shared" si="453"/>
        <v>Nov</v>
      </c>
      <c r="G14475" t="s">
        <v>86</v>
      </c>
      <c r="H14475" t="s">
        <v>222</v>
      </c>
      <c r="I14475">
        <v>0</v>
      </c>
      <c r="J14475">
        <v>0</v>
      </c>
      <c r="K14475">
        <v>0.03</v>
      </c>
      <c r="L14475">
        <v>0</v>
      </c>
      <c r="M14475">
        <v>0.03</v>
      </c>
      <c r="N14475">
        <v>80</v>
      </c>
      <c r="O14475">
        <v>33</v>
      </c>
      <c r="P14475">
        <v>7.3</v>
      </c>
      <c r="Q14475">
        <v>27</v>
      </c>
      <c r="R14475" t="s">
        <v>3027</v>
      </c>
      <c r="S14475" t="s">
        <v>88</v>
      </c>
    </row>
    <row r="14476" spans="1:19" x14ac:dyDescent="0.2">
      <c r="A14476" t="s">
        <v>6074</v>
      </c>
      <c r="B14476" t="s">
        <v>148</v>
      </c>
      <c r="C14476">
        <v>2015</v>
      </c>
      <c r="D14476" s="1" t="d">
        <v>2007-01-17</v>
      </c>
      <c r="E14476" s="1" t="str">
        <f t="shared" si="452"/>
        <v>2007</v>
      </c>
      <c r="F14476" s="1" t="str">
        <f t="shared" si="453"/>
        <v>Jan</v>
      </c>
      <c r="G14476" t="s">
        <v>50</v>
      </c>
      <c r="H14476" t="s">
        <v>71</v>
      </c>
      <c r="I14476">
        <v>0</v>
      </c>
      <c r="J14476">
        <v>0.03</v>
      </c>
      <c r="K14476">
        <v>0</v>
      </c>
      <c r="L14476">
        <v>0</v>
      </c>
      <c r="M14476">
        <v>0.03</v>
      </c>
      <c r="N14476">
        <v>74</v>
      </c>
      <c r="O14476">
        <v>9</v>
      </c>
      <c r="P14476">
        <v>7.6</v>
      </c>
      <c r="Q14476">
        <v>56</v>
      </c>
      <c r="R14476" t="s">
        <v>1503</v>
      </c>
      <c r="S14476" t="s">
        <v>88</v>
      </c>
    </row>
    <row r="14477" spans="1:19" x14ac:dyDescent="0.2">
      <c r="A14477" t="s">
        <v>6972</v>
      </c>
      <c r="B14477" t="s">
        <v>171</v>
      </c>
      <c r="C14477">
        <v>2015</v>
      </c>
      <c r="D14477" s="1" t="d">
        <v>2019-02-24</v>
      </c>
      <c r="E14477" s="1" t="str">
        <f t="shared" si="452"/>
        <v>2019</v>
      </c>
      <c r="F14477" s="1" t="str">
        <f t="shared" si="453"/>
        <v>Feb</v>
      </c>
      <c r="G14477" t="s">
        <v>24</v>
      </c>
      <c r="H14477" t="s">
        <v>6158</v>
      </c>
      <c r="I14477">
        <v>0</v>
      </c>
      <c r="J14477">
        <v>0.03</v>
      </c>
      <c r="K14477">
        <v>0</v>
      </c>
      <c r="L14477">
        <v>0</v>
      </c>
      <c r="M14477">
        <v>0.03</v>
      </c>
      <c r="N14477">
        <v>65</v>
      </c>
      <c r="O14477">
        <v>9</v>
      </c>
      <c r="R14477" t="s">
        <v>4433</v>
      </c>
    </row>
    <row r="14478" spans="1:19" x14ac:dyDescent="0.2">
      <c r="A14478" t="s">
        <v>11824</v>
      </c>
      <c r="B14478" t="s">
        <v>1043</v>
      </c>
      <c r="C14478">
        <v>1998</v>
      </c>
      <c r="D14478" s="1" t="d">
        <v>1995-07-18</v>
      </c>
      <c r="E14478" s="1" t="str">
        <f t="shared" si="452"/>
        <v>1995</v>
      </c>
      <c r="F14478" s="1" t="str">
        <f t="shared" si="453"/>
        <v>Jul</v>
      </c>
      <c r="G14478" t="s">
        <v>101</v>
      </c>
      <c r="H14478" t="s">
        <v>11825</v>
      </c>
      <c r="I14478">
        <v>0</v>
      </c>
      <c r="J14478">
        <v>0</v>
      </c>
      <c r="K14478">
        <v>0.03</v>
      </c>
      <c r="L14478">
        <v>0</v>
      </c>
      <c r="M14478">
        <v>0.03</v>
      </c>
    </row>
    <row r="14479" spans="1:19" x14ac:dyDescent="0.2">
      <c r="A14479" t="s">
        <v>6831</v>
      </c>
      <c r="B14479" t="s">
        <v>44</v>
      </c>
      <c r="C14479">
        <v>2008</v>
      </c>
      <c r="D14479" s="1" t="d">
        <v>2015-07-16</v>
      </c>
      <c r="E14479" s="1" t="str">
        <f t="shared" si="452"/>
        <v>2015</v>
      </c>
      <c r="F14479" s="1" t="str">
        <f t="shared" si="453"/>
        <v>Jul</v>
      </c>
      <c r="G14479" t="s">
        <v>18</v>
      </c>
      <c r="H14479" t="s">
        <v>5573</v>
      </c>
      <c r="I14479">
        <v>0.02</v>
      </c>
      <c r="J14479">
        <v>0.01</v>
      </c>
      <c r="K14479">
        <v>0</v>
      </c>
      <c r="L14479">
        <v>0</v>
      </c>
      <c r="M14479">
        <v>0.03</v>
      </c>
      <c r="N14479">
        <v>48</v>
      </c>
      <c r="O14479">
        <v>10</v>
      </c>
      <c r="P14479" t="s">
        <v>203</v>
      </c>
      <c r="R14479" t="s">
        <v>1723</v>
      </c>
      <c r="S14479" t="s">
        <v>20</v>
      </c>
    </row>
    <row r="14480" spans="1:19" x14ac:dyDescent="0.2">
      <c r="A14480" t="s">
        <v>9347</v>
      </c>
      <c r="B14480" t="s">
        <v>171</v>
      </c>
      <c r="C14480">
        <v>2014</v>
      </c>
      <c r="D14480" s="1" t="d">
        <v>2016-03-19</v>
      </c>
      <c r="E14480" s="1" t="str">
        <f t="shared" si="452"/>
        <v>2016</v>
      </c>
      <c r="F14480" s="1" t="str">
        <f t="shared" si="453"/>
        <v>Mar</v>
      </c>
      <c r="G14480" t="s">
        <v>18</v>
      </c>
      <c r="H14480" t="s">
        <v>1091</v>
      </c>
      <c r="I14480">
        <v>0.03</v>
      </c>
      <c r="J14480">
        <v>0</v>
      </c>
      <c r="K14480">
        <v>0</v>
      </c>
      <c r="L14480">
        <v>0</v>
      </c>
      <c r="M14480">
        <v>0.03</v>
      </c>
      <c r="N14480">
        <v>64</v>
      </c>
      <c r="O14480">
        <v>15</v>
      </c>
      <c r="P14480">
        <v>5.4</v>
      </c>
      <c r="Q14480">
        <v>59</v>
      </c>
      <c r="R14480" t="s">
        <v>1253</v>
      </c>
      <c r="S14480" t="s">
        <v>20</v>
      </c>
    </row>
    <row r="14481" spans="1:19" x14ac:dyDescent="0.2">
      <c r="A14481" t="s">
        <v>11826</v>
      </c>
      <c r="B14481" t="s">
        <v>32</v>
      </c>
      <c r="C14481">
        <v>2009</v>
      </c>
      <c r="D14481" s="1" t="d">
        <v>2010-03-25</v>
      </c>
      <c r="E14481" s="1" t="str">
        <f t="shared" si="452"/>
        <v>2010</v>
      </c>
      <c r="F14481" s="1" t="str">
        <f t="shared" si="453"/>
        <v>Mar</v>
      </c>
      <c r="G14481" t="s">
        <v>39</v>
      </c>
      <c r="H14481" t="s">
        <v>3510</v>
      </c>
      <c r="I14481">
        <v>0.03</v>
      </c>
      <c r="J14481">
        <v>0</v>
      </c>
      <c r="K14481">
        <v>0</v>
      </c>
      <c r="L14481">
        <v>0</v>
      </c>
      <c r="M14481">
        <v>0.03</v>
      </c>
    </row>
    <row r="14482" spans="1:19" x14ac:dyDescent="0.2">
      <c r="A14482" t="s">
        <v>11827</v>
      </c>
      <c r="B14482" t="s">
        <v>148</v>
      </c>
      <c r="C14482">
        <v>2002</v>
      </c>
      <c r="D14482" s="1" t="d">
        <v>2004-02-06</v>
      </c>
      <c r="E14482" s="1" t="str">
        <f t="shared" si="452"/>
        <v>2004</v>
      </c>
      <c r="F14482" s="1" t="str">
        <f t="shared" si="453"/>
        <v>Feb</v>
      </c>
      <c r="G14482" t="s">
        <v>28</v>
      </c>
      <c r="H14482" t="s">
        <v>155</v>
      </c>
      <c r="I14482">
        <v>0</v>
      </c>
      <c r="J14482">
        <v>0.03</v>
      </c>
      <c r="K14482">
        <v>0</v>
      </c>
      <c r="L14482">
        <v>0</v>
      </c>
      <c r="M14482">
        <v>0.03</v>
      </c>
      <c r="N14482">
        <v>91</v>
      </c>
      <c r="O14482">
        <v>34</v>
      </c>
      <c r="P14482">
        <v>8.1999999999999993</v>
      </c>
      <c r="Q14482">
        <v>490</v>
      </c>
      <c r="R14482" t="s">
        <v>584</v>
      </c>
      <c r="S14482" t="s">
        <v>88</v>
      </c>
    </row>
    <row r="14483" spans="1:19" x14ac:dyDescent="0.2">
      <c r="A14483" t="s">
        <v>11828</v>
      </c>
      <c r="B14483" t="s">
        <v>55</v>
      </c>
      <c r="C14483">
        <v>2009</v>
      </c>
      <c r="D14483" s="1" t="d">
        <v>1999-03-23</v>
      </c>
      <c r="E14483" s="1" t="str">
        <f t="shared" si="452"/>
        <v>1999</v>
      </c>
      <c r="F14483" s="1" t="str">
        <f t="shared" si="453"/>
        <v>Mar</v>
      </c>
      <c r="G14483" t="s">
        <v>86</v>
      </c>
      <c r="H14483" t="s">
        <v>5733</v>
      </c>
      <c r="I14483">
        <v>0</v>
      </c>
      <c r="J14483">
        <v>0</v>
      </c>
      <c r="K14483">
        <v>0.03</v>
      </c>
      <c r="L14483">
        <v>0</v>
      </c>
      <c r="M14483">
        <v>0.03</v>
      </c>
    </row>
    <row r="14484" spans="1:19" x14ac:dyDescent="0.2">
      <c r="A14484" t="s">
        <v>11829</v>
      </c>
      <c r="B14484" t="s">
        <v>32</v>
      </c>
      <c r="C14484">
        <v>2008</v>
      </c>
      <c r="D14484" s="1" t="d">
        <v>2022-01-23</v>
      </c>
      <c r="E14484" s="1" t="str">
        <f t="shared" si="452"/>
        <v>2022</v>
      </c>
      <c r="F14484" s="1" t="str">
        <f t="shared" si="453"/>
        <v>Jan</v>
      </c>
      <c r="G14484" t="s">
        <v>30</v>
      </c>
      <c r="H14484" t="s">
        <v>5573</v>
      </c>
      <c r="I14484">
        <v>0</v>
      </c>
      <c r="J14484">
        <v>0.03</v>
      </c>
      <c r="K14484">
        <v>0</v>
      </c>
      <c r="L14484">
        <v>0</v>
      </c>
      <c r="M14484">
        <v>0.03</v>
      </c>
    </row>
    <row r="14485" spans="1:19" x14ac:dyDescent="0.2">
      <c r="A14485" t="s">
        <v>11830</v>
      </c>
      <c r="B14485" t="s">
        <v>1015</v>
      </c>
      <c r="C14485">
        <v>2015</v>
      </c>
      <c r="D14485" s="1" t="d">
        <v>2000-05-07</v>
      </c>
      <c r="E14485" s="1" t="str">
        <f t="shared" si="452"/>
        <v>2000</v>
      </c>
      <c r="F14485" s="1" t="str">
        <f t="shared" si="453"/>
        <v>May</v>
      </c>
      <c r="G14485" t="s">
        <v>50</v>
      </c>
      <c r="H14485" t="s">
        <v>6617</v>
      </c>
      <c r="I14485">
        <v>0</v>
      </c>
      <c r="J14485">
        <v>0</v>
      </c>
      <c r="K14485">
        <v>0.03</v>
      </c>
      <c r="L14485">
        <v>0</v>
      </c>
      <c r="M14485">
        <v>0.03</v>
      </c>
    </row>
    <row r="14486" spans="1:19" x14ac:dyDescent="0.2">
      <c r="A14486" t="s">
        <v>11831</v>
      </c>
      <c r="B14486" t="s">
        <v>148</v>
      </c>
      <c r="C14486">
        <v>2010</v>
      </c>
      <c r="D14486" s="1" t="d">
        <v>1998-08-12</v>
      </c>
      <c r="E14486" s="1" t="str">
        <f t="shared" si="452"/>
        <v>1998</v>
      </c>
      <c r="F14486" s="1" t="str">
        <f t="shared" si="453"/>
        <v>Aug</v>
      </c>
      <c r="G14486" t="s">
        <v>34</v>
      </c>
      <c r="H14486" t="s">
        <v>7658</v>
      </c>
      <c r="I14486">
        <v>0</v>
      </c>
      <c r="J14486">
        <v>0.03</v>
      </c>
      <c r="K14486">
        <v>0</v>
      </c>
      <c r="L14486">
        <v>0</v>
      </c>
      <c r="M14486">
        <v>0.03</v>
      </c>
      <c r="P14486" t="s">
        <v>203</v>
      </c>
      <c r="R14486" t="s">
        <v>11832</v>
      </c>
      <c r="S14486" t="s">
        <v>88</v>
      </c>
    </row>
    <row r="14487" spans="1:19" x14ac:dyDescent="0.2">
      <c r="A14487" t="s">
        <v>11833</v>
      </c>
      <c r="B14487" t="s">
        <v>159</v>
      </c>
      <c r="C14487">
        <v>2011</v>
      </c>
      <c r="D14487" s="1" t="d">
        <v>2006-06-02</v>
      </c>
      <c r="E14487" s="1" t="str">
        <f t="shared" si="452"/>
        <v>2006</v>
      </c>
      <c r="F14487" s="1" t="str">
        <f t="shared" si="453"/>
        <v>Jun</v>
      </c>
      <c r="G14487" t="s">
        <v>101</v>
      </c>
      <c r="H14487" t="s">
        <v>11834</v>
      </c>
      <c r="I14487">
        <v>0</v>
      </c>
      <c r="J14487">
        <v>0</v>
      </c>
      <c r="K14487">
        <v>0.03</v>
      </c>
      <c r="L14487">
        <v>0</v>
      </c>
      <c r="M14487">
        <v>0.03</v>
      </c>
    </row>
    <row r="14488" spans="1:19" x14ac:dyDescent="0.2">
      <c r="A14488" t="s">
        <v>11835</v>
      </c>
      <c r="B14488" t="s">
        <v>44</v>
      </c>
      <c r="C14488">
        <v>2013</v>
      </c>
      <c r="D14488" s="1" t="d">
        <v>2019-06-22</v>
      </c>
      <c r="E14488" s="1" t="str">
        <f t="shared" si="452"/>
        <v>2019</v>
      </c>
      <c r="F14488" s="1" t="str">
        <f t="shared" si="453"/>
        <v>Jun</v>
      </c>
      <c r="G14488" t="s">
        <v>50</v>
      </c>
      <c r="H14488" t="s">
        <v>71</v>
      </c>
      <c r="I14488">
        <v>0</v>
      </c>
      <c r="J14488">
        <v>0.03</v>
      </c>
      <c r="K14488">
        <v>0</v>
      </c>
      <c r="L14488">
        <v>0</v>
      </c>
      <c r="M14488">
        <v>0.03</v>
      </c>
    </row>
    <row r="14489" spans="1:19" x14ac:dyDescent="0.2">
      <c r="A14489" t="s">
        <v>11836</v>
      </c>
      <c r="B14489" t="s">
        <v>159</v>
      </c>
      <c r="C14489">
        <v>2009</v>
      </c>
      <c r="D14489" s="1" t="d">
        <v>2022-06-02</v>
      </c>
      <c r="E14489" s="1" t="str">
        <f t="shared" si="452"/>
        <v>2022</v>
      </c>
      <c r="F14489" s="1" t="str">
        <f t="shared" si="453"/>
        <v>Jun</v>
      </c>
      <c r="G14489" t="s">
        <v>18</v>
      </c>
      <c r="H14489" t="s">
        <v>933</v>
      </c>
      <c r="I14489">
        <v>0</v>
      </c>
      <c r="J14489">
        <v>0</v>
      </c>
      <c r="K14489">
        <v>0.03</v>
      </c>
      <c r="L14489">
        <v>0</v>
      </c>
      <c r="M14489">
        <v>0.03</v>
      </c>
    </row>
    <row r="14490" spans="1:19" x14ac:dyDescent="0.2">
      <c r="A14490" t="s">
        <v>11837</v>
      </c>
      <c r="B14490" t="s">
        <v>237</v>
      </c>
      <c r="C14490">
        <v>1994</v>
      </c>
      <c r="D14490" s="1" t="d">
        <v>2007-11-19</v>
      </c>
      <c r="E14490" s="1" t="str">
        <f t="shared" si="452"/>
        <v>2007</v>
      </c>
      <c r="F14490" s="1" t="str">
        <f t="shared" si="453"/>
        <v>Nov</v>
      </c>
      <c r="G14490" t="s">
        <v>34</v>
      </c>
      <c r="H14490" t="s">
        <v>151</v>
      </c>
      <c r="I14490">
        <v>0</v>
      </c>
      <c r="J14490">
        <v>0</v>
      </c>
      <c r="K14490">
        <v>0.03</v>
      </c>
      <c r="L14490">
        <v>0</v>
      </c>
      <c r="M14490">
        <v>0.03</v>
      </c>
    </row>
    <row r="14491" spans="1:19" x14ac:dyDescent="0.2">
      <c r="A14491" t="s">
        <v>9000</v>
      </c>
      <c r="B14491" t="s">
        <v>159</v>
      </c>
      <c r="C14491">
        <v>2008</v>
      </c>
      <c r="D14491" s="1" t="d">
        <v>1997-11-04</v>
      </c>
      <c r="E14491" s="1" t="str">
        <f t="shared" si="452"/>
        <v>1997</v>
      </c>
      <c r="F14491" s="1" t="str">
        <f t="shared" si="453"/>
        <v>Nov</v>
      </c>
      <c r="G14491" t="s">
        <v>50</v>
      </c>
      <c r="H14491" t="s">
        <v>2269</v>
      </c>
      <c r="I14491">
        <v>0.03</v>
      </c>
      <c r="J14491">
        <v>0</v>
      </c>
      <c r="K14491">
        <v>0</v>
      </c>
      <c r="L14491">
        <v>0</v>
      </c>
      <c r="M14491">
        <v>0.03</v>
      </c>
      <c r="P14491" t="s">
        <v>203</v>
      </c>
      <c r="R14491" t="s">
        <v>2270</v>
      </c>
      <c r="S14491" t="s">
        <v>112</v>
      </c>
    </row>
    <row r="14492" spans="1:19" x14ac:dyDescent="0.2">
      <c r="A14492" t="s">
        <v>8934</v>
      </c>
      <c r="B14492" t="s">
        <v>49</v>
      </c>
      <c r="C14492">
        <v>2014</v>
      </c>
      <c r="D14492" s="1" t="d">
        <v>2013-05-21</v>
      </c>
      <c r="E14492" s="1" t="str">
        <f t="shared" si="452"/>
        <v>2013</v>
      </c>
      <c r="F14492" s="1" t="str">
        <f t="shared" si="453"/>
        <v>May</v>
      </c>
      <c r="G14492" t="s">
        <v>50</v>
      </c>
      <c r="H14492" t="s">
        <v>71</v>
      </c>
      <c r="I14492">
        <v>0.02</v>
      </c>
      <c r="J14492">
        <v>0</v>
      </c>
      <c r="K14492">
        <v>0</v>
      </c>
      <c r="L14492">
        <v>0.01</v>
      </c>
      <c r="M14492">
        <v>0.03</v>
      </c>
      <c r="P14492" t="s">
        <v>203</v>
      </c>
      <c r="R14492" t="s">
        <v>71</v>
      </c>
    </row>
    <row r="14493" spans="1:19" x14ac:dyDescent="0.2">
      <c r="A14493" t="s">
        <v>7353</v>
      </c>
      <c r="B14493" t="s">
        <v>137</v>
      </c>
      <c r="C14493">
        <v>2005</v>
      </c>
      <c r="D14493" s="1" t="d">
        <v>2002-07-17</v>
      </c>
      <c r="E14493" s="1" t="str">
        <f t="shared" si="452"/>
        <v>2002</v>
      </c>
      <c r="F14493" s="1" t="str">
        <f t="shared" si="453"/>
        <v>Jul</v>
      </c>
      <c r="G14493" t="s">
        <v>28</v>
      </c>
      <c r="H14493" t="s">
        <v>155</v>
      </c>
      <c r="I14493">
        <v>0.02</v>
      </c>
      <c r="J14493">
        <v>0.01</v>
      </c>
      <c r="K14493">
        <v>0</v>
      </c>
      <c r="L14493">
        <v>0</v>
      </c>
      <c r="M14493">
        <v>0.03</v>
      </c>
      <c r="N14493">
        <v>54</v>
      </c>
      <c r="O14493">
        <v>5</v>
      </c>
      <c r="P14493">
        <v>8.8000000000000007</v>
      </c>
      <c r="Q14493">
        <v>4</v>
      </c>
      <c r="R14493" t="s">
        <v>2795</v>
      </c>
      <c r="S14493" t="s">
        <v>20</v>
      </c>
    </row>
    <row r="14494" spans="1:19" x14ac:dyDescent="0.2">
      <c r="A14494" t="s">
        <v>9346</v>
      </c>
      <c r="B14494" t="s">
        <v>17</v>
      </c>
      <c r="C14494">
        <v>2009</v>
      </c>
      <c r="D14494" s="1" t="d">
        <v>2003-12-03</v>
      </c>
      <c r="E14494" s="1" t="str">
        <f t="shared" si="452"/>
        <v>2003</v>
      </c>
      <c r="F14494" s="1" t="str">
        <f t="shared" si="453"/>
        <v>Dec</v>
      </c>
      <c r="G14494" t="s">
        <v>86</v>
      </c>
      <c r="H14494" t="s">
        <v>3314</v>
      </c>
      <c r="I14494">
        <v>0.01</v>
      </c>
      <c r="J14494">
        <v>0.02</v>
      </c>
      <c r="K14494">
        <v>0</v>
      </c>
      <c r="L14494">
        <v>0</v>
      </c>
      <c r="M14494">
        <v>0.03</v>
      </c>
      <c r="N14494">
        <v>76</v>
      </c>
      <c r="O14494">
        <v>10</v>
      </c>
      <c r="P14494">
        <v>7.3</v>
      </c>
      <c r="Q14494">
        <v>9</v>
      </c>
      <c r="R14494" t="s">
        <v>2748</v>
      </c>
      <c r="S14494" t="s">
        <v>88</v>
      </c>
    </row>
    <row r="14495" spans="1:19" x14ac:dyDescent="0.2">
      <c r="A14495" t="s">
        <v>11838</v>
      </c>
      <c r="B14495" t="s">
        <v>32</v>
      </c>
      <c r="C14495">
        <v>2008</v>
      </c>
      <c r="D14495" s="1" t="d">
        <v>2005-01-12</v>
      </c>
      <c r="E14495" s="1" t="str">
        <f t="shared" si="452"/>
        <v>2005</v>
      </c>
      <c r="F14495" s="1" t="str">
        <f t="shared" si="453"/>
        <v>Jan</v>
      </c>
      <c r="G14495" t="s">
        <v>50</v>
      </c>
      <c r="H14495" t="s">
        <v>372</v>
      </c>
      <c r="I14495">
        <v>0</v>
      </c>
      <c r="J14495">
        <v>0</v>
      </c>
      <c r="K14495">
        <v>0.03</v>
      </c>
      <c r="L14495">
        <v>0</v>
      </c>
      <c r="M14495">
        <v>0.03</v>
      </c>
    </row>
    <row r="14496" spans="1:19" x14ac:dyDescent="0.2">
      <c r="A14496" t="s">
        <v>11839</v>
      </c>
      <c r="B14496" t="s">
        <v>137</v>
      </c>
      <c r="C14496">
        <v>2004</v>
      </c>
      <c r="D14496" s="1" t="d">
        <v>1990-06-03</v>
      </c>
      <c r="E14496" s="1" t="str">
        <f t="shared" si="452"/>
        <v>1990</v>
      </c>
      <c r="F14496" s="1" t="str">
        <f t="shared" si="453"/>
        <v>Jun</v>
      </c>
      <c r="G14496" t="s">
        <v>50</v>
      </c>
      <c r="H14496" t="s">
        <v>2412</v>
      </c>
      <c r="I14496">
        <v>0.02</v>
      </c>
      <c r="J14496">
        <v>0.01</v>
      </c>
      <c r="K14496">
        <v>0</v>
      </c>
      <c r="L14496">
        <v>0</v>
      </c>
      <c r="M14496">
        <v>0.03</v>
      </c>
      <c r="N14496">
        <v>67</v>
      </c>
      <c r="O14496">
        <v>40</v>
      </c>
      <c r="P14496">
        <v>7</v>
      </c>
      <c r="Q14496">
        <v>10</v>
      </c>
      <c r="R14496" t="s">
        <v>11840</v>
      </c>
      <c r="S14496" t="s">
        <v>88</v>
      </c>
    </row>
    <row r="14497" spans="1:19" x14ac:dyDescent="0.2">
      <c r="A14497" t="s">
        <v>11841</v>
      </c>
      <c r="B14497" t="s">
        <v>32</v>
      </c>
      <c r="C14497">
        <v>2008</v>
      </c>
      <c r="D14497" s="1" t="d">
        <v>2005-12-11</v>
      </c>
      <c r="E14497" s="1" t="str">
        <f t="shared" si="452"/>
        <v>2005</v>
      </c>
      <c r="F14497" s="1" t="str">
        <f t="shared" si="453"/>
        <v>Dec</v>
      </c>
      <c r="G14497" t="s">
        <v>34</v>
      </c>
      <c r="H14497" t="s">
        <v>1222</v>
      </c>
      <c r="I14497">
        <v>0.01</v>
      </c>
      <c r="J14497">
        <v>0.02</v>
      </c>
      <c r="K14497">
        <v>0</v>
      </c>
      <c r="L14497">
        <v>0</v>
      </c>
      <c r="M14497">
        <v>0.03</v>
      </c>
      <c r="P14497" t="s">
        <v>203</v>
      </c>
      <c r="R14497" t="s">
        <v>11842</v>
      </c>
      <c r="S14497" t="s">
        <v>20</v>
      </c>
    </row>
    <row r="14498" spans="1:19" x14ac:dyDescent="0.2">
      <c r="A14498" t="s">
        <v>11843</v>
      </c>
      <c r="B14498" t="s">
        <v>49</v>
      </c>
      <c r="C14498">
        <v>2009</v>
      </c>
      <c r="D14498" s="1" t="d">
        <v>1995-06-14</v>
      </c>
      <c r="E14498" s="1" t="str">
        <f t="shared" si="452"/>
        <v>1995</v>
      </c>
      <c r="F14498" s="1" t="str">
        <f t="shared" si="453"/>
        <v>Jun</v>
      </c>
      <c r="G14498" t="s">
        <v>18</v>
      </c>
      <c r="H14498" t="s">
        <v>128</v>
      </c>
      <c r="I14498">
        <v>0.02</v>
      </c>
      <c r="J14498">
        <v>0</v>
      </c>
      <c r="K14498">
        <v>0</v>
      </c>
      <c r="L14498">
        <v>0.01</v>
      </c>
      <c r="M14498">
        <v>0.03</v>
      </c>
    </row>
    <row r="14499" spans="1:19" x14ac:dyDescent="0.2">
      <c r="A14499" t="s">
        <v>11844</v>
      </c>
      <c r="B14499" t="s">
        <v>32</v>
      </c>
      <c r="C14499">
        <v>2008</v>
      </c>
      <c r="D14499" s="1" t="d">
        <v>2002-04-22</v>
      </c>
      <c r="E14499" s="1" t="str">
        <f t="shared" si="452"/>
        <v>2002</v>
      </c>
      <c r="F14499" s="1" t="str">
        <f t="shared" si="453"/>
        <v>Apr</v>
      </c>
      <c r="G14499" t="s">
        <v>50</v>
      </c>
      <c r="H14499" t="s">
        <v>234</v>
      </c>
      <c r="I14499">
        <v>0</v>
      </c>
      <c r="J14499">
        <v>0</v>
      </c>
      <c r="K14499">
        <v>0.03</v>
      </c>
      <c r="L14499">
        <v>0</v>
      </c>
      <c r="M14499">
        <v>0.03</v>
      </c>
    </row>
    <row r="14500" spans="1:19" x14ac:dyDescent="0.2">
      <c r="A14500" t="s">
        <v>11845</v>
      </c>
      <c r="B14500" t="s">
        <v>159</v>
      </c>
      <c r="C14500">
        <v>2013</v>
      </c>
      <c r="D14500" s="1" t="d">
        <v>2006-06-17</v>
      </c>
      <c r="E14500" s="1" t="str">
        <f t="shared" si="452"/>
        <v>2006</v>
      </c>
      <c r="F14500" s="1" t="str">
        <f t="shared" si="453"/>
        <v>Jun</v>
      </c>
      <c r="G14500" t="s">
        <v>101</v>
      </c>
      <c r="H14500" t="s">
        <v>1755</v>
      </c>
      <c r="I14500">
        <v>0</v>
      </c>
      <c r="J14500">
        <v>0</v>
      </c>
      <c r="K14500">
        <v>0.03</v>
      </c>
      <c r="L14500">
        <v>0</v>
      </c>
      <c r="M14500">
        <v>0.03</v>
      </c>
    </row>
    <row r="14501" spans="1:19" x14ac:dyDescent="0.2">
      <c r="A14501" t="s">
        <v>11846</v>
      </c>
      <c r="B14501" t="s">
        <v>55</v>
      </c>
      <c r="C14501">
        <v>2001</v>
      </c>
      <c r="D14501" s="1" t="d">
        <v>1988-02-26</v>
      </c>
      <c r="E14501" s="1" t="str">
        <f t="shared" si="452"/>
        <v>1988</v>
      </c>
      <c r="F14501" s="1" t="str">
        <f t="shared" si="453"/>
        <v>Feb</v>
      </c>
      <c r="G14501" t="s">
        <v>18</v>
      </c>
      <c r="H14501" t="s">
        <v>111</v>
      </c>
      <c r="I14501">
        <v>0.02</v>
      </c>
      <c r="J14501">
        <v>0.01</v>
      </c>
      <c r="K14501">
        <v>0</v>
      </c>
      <c r="L14501">
        <v>0</v>
      </c>
      <c r="M14501">
        <v>0.03</v>
      </c>
      <c r="N14501">
        <v>61</v>
      </c>
      <c r="O14501">
        <v>11</v>
      </c>
      <c r="P14501">
        <v>7.9</v>
      </c>
      <c r="Q14501">
        <v>7</v>
      </c>
      <c r="R14501" t="s">
        <v>1079</v>
      </c>
      <c r="S14501" t="s">
        <v>20</v>
      </c>
    </row>
    <row r="14502" spans="1:19" x14ac:dyDescent="0.2">
      <c r="A14502" t="s">
        <v>11847</v>
      </c>
      <c r="B14502" t="s">
        <v>5783</v>
      </c>
      <c r="C14502">
        <v>1995</v>
      </c>
      <c r="D14502" s="1" t="d">
        <v>1989-04-20</v>
      </c>
      <c r="E14502" s="1" t="str">
        <f t="shared" si="452"/>
        <v>1989</v>
      </c>
      <c r="F14502" s="1" t="str">
        <f t="shared" si="453"/>
        <v>Apr</v>
      </c>
      <c r="G14502" t="s">
        <v>86</v>
      </c>
      <c r="H14502" t="s">
        <v>128</v>
      </c>
      <c r="I14502">
        <v>0</v>
      </c>
      <c r="J14502">
        <v>0</v>
      </c>
      <c r="K14502">
        <v>0.03</v>
      </c>
      <c r="L14502">
        <v>0</v>
      </c>
      <c r="M14502">
        <v>0.03</v>
      </c>
    </row>
    <row r="14503" spans="1:19" x14ac:dyDescent="0.2">
      <c r="A14503" t="s">
        <v>11848</v>
      </c>
      <c r="B14503" t="s">
        <v>32</v>
      </c>
      <c r="C14503">
        <v>2008</v>
      </c>
      <c r="D14503" s="1" t="d">
        <v>2007-08-02</v>
      </c>
      <c r="E14503" s="1" t="str">
        <f t="shared" si="452"/>
        <v>2007</v>
      </c>
      <c r="F14503" s="1" t="str">
        <f t="shared" si="453"/>
        <v>Aug</v>
      </c>
      <c r="G14503" t="s">
        <v>101</v>
      </c>
      <c r="H14503" t="s">
        <v>2748</v>
      </c>
      <c r="I14503">
        <v>0</v>
      </c>
      <c r="J14503">
        <v>0</v>
      </c>
      <c r="K14503">
        <v>0.03</v>
      </c>
      <c r="L14503">
        <v>0</v>
      </c>
      <c r="M14503">
        <v>0.03</v>
      </c>
    </row>
    <row r="14504" spans="1:19" x14ac:dyDescent="0.2">
      <c r="A14504" t="s">
        <v>11849</v>
      </c>
      <c r="B14504" t="s">
        <v>148</v>
      </c>
      <c r="C14504">
        <v>2003</v>
      </c>
      <c r="D14504" s="1" t="d">
        <v>2006-12-17</v>
      </c>
      <c r="E14504" s="1" t="str">
        <f t="shared" si="452"/>
        <v>2006</v>
      </c>
      <c r="F14504" s="1" t="str">
        <f t="shared" si="453"/>
        <v>Dec</v>
      </c>
      <c r="G14504" t="s">
        <v>39</v>
      </c>
      <c r="H14504" t="s">
        <v>111</v>
      </c>
      <c r="I14504">
        <v>0</v>
      </c>
      <c r="J14504">
        <v>0.03</v>
      </c>
      <c r="K14504">
        <v>0</v>
      </c>
      <c r="L14504">
        <v>0.01</v>
      </c>
      <c r="M14504">
        <v>0.03</v>
      </c>
      <c r="N14504">
        <v>76</v>
      </c>
      <c r="O14504">
        <v>20</v>
      </c>
      <c r="P14504">
        <v>7.5</v>
      </c>
      <c r="Q14504">
        <v>549</v>
      </c>
      <c r="R14504" t="s">
        <v>11850</v>
      </c>
      <c r="S14504" t="s">
        <v>20</v>
      </c>
    </row>
    <row r="14505" spans="1:19" x14ac:dyDescent="0.2">
      <c r="A14505" t="s">
        <v>11851</v>
      </c>
      <c r="B14505" t="s">
        <v>104</v>
      </c>
      <c r="C14505">
        <v>1998</v>
      </c>
      <c r="D14505" s="1" t="d">
        <v>1995-12-10</v>
      </c>
      <c r="E14505" s="1" t="str">
        <f t="shared" si="452"/>
        <v>1995</v>
      </c>
      <c r="F14505" s="1" t="str">
        <f t="shared" si="453"/>
        <v>Dec</v>
      </c>
      <c r="G14505" t="s">
        <v>24</v>
      </c>
      <c r="H14505" t="s">
        <v>6493</v>
      </c>
      <c r="I14505">
        <v>0.02</v>
      </c>
      <c r="J14505">
        <v>0.01</v>
      </c>
      <c r="K14505">
        <v>0</v>
      </c>
      <c r="L14505">
        <v>0</v>
      </c>
      <c r="M14505">
        <v>0.03</v>
      </c>
    </row>
    <row r="14506" spans="1:19" x14ac:dyDescent="0.2">
      <c r="A14506" t="s">
        <v>10999</v>
      </c>
      <c r="B14506" t="s">
        <v>17</v>
      </c>
      <c r="C14506">
        <v>2011</v>
      </c>
      <c r="D14506" s="1" t="d">
        <v>1998-08-27</v>
      </c>
      <c r="E14506" s="1" t="str">
        <f t="shared" si="452"/>
        <v>1998</v>
      </c>
      <c r="F14506" s="1" t="str">
        <f t="shared" si="453"/>
        <v>Aug</v>
      </c>
      <c r="G14506" t="s">
        <v>1</v>
      </c>
      <c r="H14506" t="s">
        <v>1091</v>
      </c>
      <c r="I14506">
        <v>0</v>
      </c>
      <c r="J14506">
        <v>0.03</v>
      </c>
      <c r="K14506">
        <v>0</v>
      </c>
      <c r="L14506">
        <v>0</v>
      </c>
      <c r="M14506">
        <v>0.03</v>
      </c>
    </row>
    <row r="14507" spans="1:19" x14ac:dyDescent="0.2">
      <c r="A14507" t="s">
        <v>11852</v>
      </c>
      <c r="B14507" t="s">
        <v>1015</v>
      </c>
      <c r="C14507">
        <v>2016</v>
      </c>
      <c r="D14507" s="1" t="d">
        <v>2017-02-15</v>
      </c>
      <c r="E14507" s="1" t="str">
        <f t="shared" si="452"/>
        <v>2017</v>
      </c>
      <c r="F14507" s="1" t="str">
        <f t="shared" si="453"/>
        <v>Feb</v>
      </c>
      <c r="G14507" t="s">
        <v>101</v>
      </c>
      <c r="H14507" t="s">
        <v>1091</v>
      </c>
      <c r="I14507">
        <v>0</v>
      </c>
      <c r="J14507">
        <v>0</v>
      </c>
      <c r="K14507">
        <v>0.03</v>
      </c>
      <c r="L14507">
        <v>0</v>
      </c>
      <c r="M14507">
        <v>0.03</v>
      </c>
    </row>
    <row r="14508" spans="1:19" x14ac:dyDescent="0.2">
      <c r="A14508" t="s">
        <v>11853</v>
      </c>
      <c r="B14508" t="s">
        <v>159</v>
      </c>
      <c r="C14508">
        <v>2010</v>
      </c>
      <c r="D14508" s="1" t="d">
        <v>1994-12-08</v>
      </c>
      <c r="E14508" s="1" t="str">
        <f t="shared" si="452"/>
        <v>1994</v>
      </c>
      <c r="F14508" s="1" t="str">
        <f t="shared" si="453"/>
        <v>Dec</v>
      </c>
      <c r="G14508" t="s">
        <v>101</v>
      </c>
      <c r="H14508" t="s">
        <v>1207</v>
      </c>
      <c r="I14508">
        <v>0</v>
      </c>
      <c r="J14508">
        <v>0</v>
      </c>
      <c r="K14508">
        <v>0.03</v>
      </c>
      <c r="L14508">
        <v>0</v>
      </c>
      <c r="M14508">
        <v>0.03</v>
      </c>
    </row>
    <row r="14509" spans="1:19" x14ac:dyDescent="0.2">
      <c r="A14509" t="s">
        <v>11854</v>
      </c>
      <c r="B14509" t="s">
        <v>159</v>
      </c>
      <c r="C14509">
        <v>2011</v>
      </c>
      <c r="D14509" s="1" t="d">
        <v>1997-06-30</v>
      </c>
      <c r="E14509" s="1" t="str">
        <f t="shared" si="452"/>
        <v>1997</v>
      </c>
      <c r="F14509" s="1" t="str">
        <f t="shared" si="453"/>
        <v>Jun</v>
      </c>
      <c r="G14509" t="s">
        <v>28</v>
      </c>
      <c r="H14509" t="s">
        <v>1921</v>
      </c>
      <c r="I14509">
        <v>0</v>
      </c>
      <c r="J14509">
        <v>0</v>
      </c>
      <c r="K14509">
        <v>0.03</v>
      </c>
      <c r="L14509">
        <v>0</v>
      </c>
      <c r="M14509">
        <v>0.03</v>
      </c>
    </row>
    <row r="14510" spans="1:19" x14ac:dyDescent="0.2">
      <c r="A14510" t="s">
        <v>11855</v>
      </c>
      <c r="B14510" t="s">
        <v>159</v>
      </c>
      <c r="C14510">
        <v>2006</v>
      </c>
      <c r="D14510" s="1" t="d">
        <v>2016-06-26</v>
      </c>
      <c r="E14510" s="1" t="str">
        <f t="shared" si="452"/>
        <v>2016</v>
      </c>
      <c r="F14510" s="1" t="str">
        <f t="shared" si="453"/>
        <v>Jun</v>
      </c>
      <c r="G14510" t="s">
        <v>28</v>
      </c>
      <c r="H14510" t="s">
        <v>234</v>
      </c>
      <c r="I14510">
        <v>0</v>
      </c>
      <c r="J14510">
        <v>0</v>
      </c>
      <c r="K14510">
        <v>0.03</v>
      </c>
      <c r="L14510">
        <v>0</v>
      </c>
      <c r="M14510">
        <v>0.03</v>
      </c>
    </row>
    <row r="14511" spans="1:19" x14ac:dyDescent="0.2">
      <c r="A14511" t="s">
        <v>11856</v>
      </c>
      <c r="B14511" t="s">
        <v>75</v>
      </c>
      <c r="C14511">
        <v>2016</v>
      </c>
      <c r="D14511" s="1" t="d">
        <v>2021-07-26</v>
      </c>
      <c r="E14511" s="1" t="str">
        <f t="shared" si="452"/>
        <v>2021</v>
      </c>
      <c r="F14511" s="1" t="str">
        <f t="shared" si="453"/>
        <v>Jul</v>
      </c>
      <c r="G14511" t="s">
        <v>50</v>
      </c>
      <c r="H14511" t="s">
        <v>11857</v>
      </c>
      <c r="I14511">
        <v>0.01</v>
      </c>
      <c r="J14511">
        <v>0.02</v>
      </c>
      <c r="K14511">
        <v>0</v>
      </c>
      <c r="L14511">
        <v>0</v>
      </c>
      <c r="M14511">
        <v>0.03</v>
      </c>
      <c r="N14511">
        <v>78</v>
      </c>
      <c r="O14511">
        <v>23</v>
      </c>
      <c r="P14511">
        <v>7.6</v>
      </c>
      <c r="Q14511">
        <v>19</v>
      </c>
      <c r="R14511" t="s">
        <v>2435</v>
      </c>
      <c r="S14511" t="s">
        <v>112</v>
      </c>
    </row>
    <row r="14512" spans="1:19" x14ac:dyDescent="0.2">
      <c r="A14512" t="s">
        <v>6723</v>
      </c>
      <c r="B14512" t="s">
        <v>148</v>
      </c>
      <c r="C14512">
        <v>2010</v>
      </c>
      <c r="D14512" s="1" t="d">
        <v>1995-03-08</v>
      </c>
      <c r="E14512" s="1" t="str">
        <f t="shared" si="452"/>
        <v>1995</v>
      </c>
      <c r="F14512" s="1" t="str">
        <f t="shared" si="453"/>
        <v>Mar</v>
      </c>
      <c r="G14512" t="s">
        <v>18</v>
      </c>
      <c r="H14512" t="s">
        <v>111</v>
      </c>
      <c r="I14512">
        <v>0</v>
      </c>
      <c r="J14512">
        <v>0.03</v>
      </c>
      <c r="K14512">
        <v>0</v>
      </c>
      <c r="L14512">
        <v>0.01</v>
      </c>
      <c r="M14512">
        <v>0.03</v>
      </c>
      <c r="P14512">
        <v>7.3</v>
      </c>
      <c r="Q14512">
        <v>6</v>
      </c>
      <c r="R14512" t="s">
        <v>260</v>
      </c>
      <c r="S14512" t="s">
        <v>88</v>
      </c>
    </row>
    <row r="14513" spans="1:19" x14ac:dyDescent="0.2">
      <c r="A14513" t="s">
        <v>11858</v>
      </c>
      <c r="B14513" t="s">
        <v>64</v>
      </c>
      <c r="C14513">
        <v>2006</v>
      </c>
      <c r="D14513" s="1" t="d">
        <v>1992-09-07</v>
      </c>
      <c r="E14513" s="1" t="str">
        <f t="shared" si="452"/>
        <v>1992</v>
      </c>
      <c r="F14513" s="1" t="str">
        <f t="shared" si="453"/>
        <v>Sep</v>
      </c>
      <c r="G14513" t="s">
        <v>28</v>
      </c>
      <c r="H14513" t="s">
        <v>19</v>
      </c>
      <c r="I14513">
        <v>0</v>
      </c>
      <c r="J14513">
        <v>0</v>
      </c>
      <c r="K14513">
        <v>0.03</v>
      </c>
      <c r="L14513">
        <v>0</v>
      </c>
      <c r="M14513">
        <v>0.03</v>
      </c>
    </row>
    <row r="14514" spans="1:19" x14ac:dyDescent="0.2">
      <c r="A14514" t="s">
        <v>8083</v>
      </c>
      <c r="B14514" t="s">
        <v>187</v>
      </c>
      <c r="C14514">
        <v>2014</v>
      </c>
      <c r="D14514" s="1" t="d">
        <v>2013-08-03</v>
      </c>
      <c r="E14514" s="1" t="str">
        <f t="shared" si="452"/>
        <v>2013</v>
      </c>
      <c r="F14514" s="1" t="str">
        <f t="shared" si="453"/>
        <v>Aug</v>
      </c>
      <c r="G14514" t="s">
        <v>34</v>
      </c>
      <c r="H14514" t="s">
        <v>372</v>
      </c>
      <c r="I14514">
        <v>0</v>
      </c>
      <c r="J14514">
        <v>0</v>
      </c>
      <c r="K14514">
        <v>0.03</v>
      </c>
      <c r="L14514">
        <v>0</v>
      </c>
      <c r="M14514">
        <v>0.03</v>
      </c>
    </row>
    <row r="14515" spans="1:19" x14ac:dyDescent="0.2">
      <c r="A14515" t="s">
        <v>11859</v>
      </c>
      <c r="B14515" t="s">
        <v>159</v>
      </c>
      <c r="C14515">
        <v>2012</v>
      </c>
      <c r="D14515" s="1" t="d">
        <v>1991-07-11</v>
      </c>
      <c r="E14515" s="1" t="str">
        <f t="shared" si="452"/>
        <v>1991</v>
      </c>
      <c r="F14515" s="1" t="str">
        <f t="shared" si="453"/>
        <v>Jul</v>
      </c>
      <c r="G14515" t="s">
        <v>50</v>
      </c>
      <c r="H14515" t="s">
        <v>7990</v>
      </c>
      <c r="I14515">
        <v>0</v>
      </c>
      <c r="J14515">
        <v>0</v>
      </c>
      <c r="K14515">
        <v>0.03</v>
      </c>
      <c r="L14515">
        <v>0</v>
      </c>
      <c r="M14515">
        <v>0.03</v>
      </c>
    </row>
    <row r="14516" spans="1:19" x14ac:dyDescent="0.2">
      <c r="A14516" t="s">
        <v>1717</v>
      </c>
      <c r="B14516" t="s">
        <v>148</v>
      </c>
      <c r="C14516">
        <v>2007</v>
      </c>
      <c r="D14516" s="1" t="d">
        <v>1992-06-21</v>
      </c>
      <c r="E14516" s="1" t="str">
        <f t="shared" si="452"/>
        <v>1992</v>
      </c>
      <c r="F14516" s="1" t="str">
        <f t="shared" si="453"/>
        <v>Jun</v>
      </c>
      <c r="G14516" t="s">
        <v>50</v>
      </c>
      <c r="H14516" t="s">
        <v>484</v>
      </c>
      <c r="I14516">
        <v>0.01</v>
      </c>
      <c r="J14516">
        <v>0.01</v>
      </c>
      <c r="K14516">
        <v>0</v>
      </c>
      <c r="L14516">
        <v>0</v>
      </c>
      <c r="M14516">
        <v>0.03</v>
      </c>
      <c r="P14516">
        <v>7.9</v>
      </c>
      <c r="Q14516">
        <v>9</v>
      </c>
      <c r="R14516" t="s">
        <v>2451</v>
      </c>
      <c r="S14516" t="s">
        <v>20</v>
      </c>
    </row>
    <row r="14517" spans="1:19" x14ac:dyDescent="0.2">
      <c r="A14517" t="s">
        <v>11860</v>
      </c>
      <c r="B14517" t="s">
        <v>49</v>
      </c>
      <c r="C14517">
        <v>2010</v>
      </c>
      <c r="D14517" s="1" t="d">
        <v>2009-06-11</v>
      </c>
      <c r="E14517" s="1" t="str">
        <f t="shared" si="452"/>
        <v>2009</v>
      </c>
      <c r="F14517" s="1" t="str">
        <f t="shared" si="453"/>
        <v>Jun</v>
      </c>
      <c r="G14517" t="s">
        <v>50</v>
      </c>
      <c r="H14517" t="s">
        <v>933</v>
      </c>
      <c r="I14517">
        <v>0</v>
      </c>
      <c r="J14517">
        <v>0</v>
      </c>
      <c r="K14517">
        <v>0.03</v>
      </c>
      <c r="L14517">
        <v>0</v>
      </c>
      <c r="M14517">
        <v>0.03</v>
      </c>
    </row>
    <row r="14518" spans="1:19" x14ac:dyDescent="0.2">
      <c r="A14518" t="s">
        <v>11861</v>
      </c>
      <c r="B14518" t="s">
        <v>187</v>
      </c>
      <c r="C14518">
        <v>2012</v>
      </c>
      <c r="D14518" s="1" t="d">
        <v>1997-08-06</v>
      </c>
      <c r="E14518" s="1" t="str">
        <f t="shared" si="452"/>
        <v>1997</v>
      </c>
      <c r="F14518" s="1" t="str">
        <f t="shared" si="453"/>
        <v>Aug</v>
      </c>
      <c r="G14518" t="s">
        <v>34</v>
      </c>
      <c r="H14518" t="s">
        <v>111</v>
      </c>
      <c r="I14518">
        <v>0.01</v>
      </c>
      <c r="J14518">
        <v>0.01</v>
      </c>
      <c r="K14518">
        <v>0</v>
      </c>
      <c r="L14518">
        <v>0</v>
      </c>
      <c r="M14518">
        <v>0.03</v>
      </c>
      <c r="N14518">
        <v>52</v>
      </c>
      <c r="O14518">
        <v>26</v>
      </c>
      <c r="P14518">
        <v>5.2</v>
      </c>
      <c r="Q14518">
        <v>29</v>
      </c>
      <c r="R14518" t="s">
        <v>178</v>
      </c>
      <c r="S14518" t="s">
        <v>112</v>
      </c>
    </row>
    <row r="14519" spans="1:19" x14ac:dyDescent="0.2">
      <c r="A14519" t="s">
        <v>11862</v>
      </c>
      <c r="B14519" t="s">
        <v>104</v>
      </c>
      <c r="C14519">
        <v>1999</v>
      </c>
      <c r="D14519" s="1" t="d">
        <v>2001-02-13</v>
      </c>
      <c r="E14519" s="1" t="str">
        <f t="shared" si="452"/>
        <v>2001</v>
      </c>
      <c r="F14519" s="1" t="str">
        <f t="shared" si="453"/>
        <v>Feb</v>
      </c>
      <c r="G14519" t="s">
        <v>101</v>
      </c>
      <c r="H14519" t="s">
        <v>234</v>
      </c>
      <c r="I14519">
        <v>0</v>
      </c>
      <c r="J14519">
        <v>0</v>
      </c>
      <c r="K14519">
        <v>0.03</v>
      </c>
      <c r="L14519">
        <v>0</v>
      </c>
      <c r="M14519">
        <v>0.03</v>
      </c>
    </row>
    <row r="14520" spans="1:19" x14ac:dyDescent="0.2">
      <c r="A14520" t="s">
        <v>11863</v>
      </c>
      <c r="B14520" t="s">
        <v>32</v>
      </c>
      <c r="C14520">
        <v>2011</v>
      </c>
      <c r="D14520" s="1" t="d">
        <v>1996-01-07</v>
      </c>
      <c r="E14520" s="1" t="str">
        <f t="shared" si="452"/>
        <v>1996</v>
      </c>
      <c r="F14520" s="1" t="str">
        <f t="shared" si="453"/>
        <v>Jan</v>
      </c>
      <c r="G14520" t="s">
        <v>34</v>
      </c>
      <c r="H14520" t="s">
        <v>372</v>
      </c>
      <c r="I14520">
        <v>0</v>
      </c>
      <c r="J14520">
        <v>0</v>
      </c>
      <c r="K14520">
        <v>0.03</v>
      </c>
      <c r="L14520">
        <v>0</v>
      </c>
      <c r="M14520">
        <v>0.03</v>
      </c>
    </row>
    <row r="14521" spans="1:19" x14ac:dyDescent="0.2">
      <c r="A14521" t="s">
        <v>11864</v>
      </c>
      <c r="B14521" t="s">
        <v>55</v>
      </c>
      <c r="C14521">
        <v>2008</v>
      </c>
      <c r="D14521" s="1" t="d">
        <v>2000-09-06</v>
      </c>
      <c r="E14521" s="1" t="str">
        <f t="shared" si="452"/>
        <v>2000</v>
      </c>
      <c r="F14521" s="1" t="str">
        <f t="shared" si="453"/>
        <v>Sep</v>
      </c>
      <c r="G14521" t="s">
        <v>101</v>
      </c>
      <c r="H14521" t="s">
        <v>7990</v>
      </c>
      <c r="I14521">
        <v>0</v>
      </c>
      <c r="J14521">
        <v>0</v>
      </c>
      <c r="K14521">
        <v>0.03</v>
      </c>
      <c r="L14521">
        <v>0</v>
      </c>
      <c r="M14521">
        <v>0.03</v>
      </c>
    </row>
    <row r="14522" spans="1:19" x14ac:dyDescent="0.2">
      <c r="A14522" t="s">
        <v>11865</v>
      </c>
      <c r="B14522" t="s">
        <v>55</v>
      </c>
      <c r="C14522">
        <v>2007</v>
      </c>
      <c r="D14522" s="1" t="d">
        <v>2013-07-22</v>
      </c>
      <c r="E14522" s="1" t="str">
        <f t="shared" si="452"/>
        <v>2013</v>
      </c>
      <c r="F14522" s="1" t="str">
        <f t="shared" si="453"/>
        <v>Jul</v>
      </c>
      <c r="G14522" t="s">
        <v>39</v>
      </c>
      <c r="H14522" t="s">
        <v>234</v>
      </c>
      <c r="I14522">
        <v>0</v>
      </c>
      <c r="J14522">
        <v>0</v>
      </c>
      <c r="K14522">
        <v>0.03</v>
      </c>
      <c r="L14522">
        <v>0</v>
      </c>
      <c r="M14522">
        <v>0.03</v>
      </c>
    </row>
    <row r="14523" spans="1:19" x14ac:dyDescent="0.2">
      <c r="A14523" t="s">
        <v>11866</v>
      </c>
      <c r="B14523" t="s">
        <v>148</v>
      </c>
      <c r="C14523">
        <v>2005</v>
      </c>
      <c r="D14523" s="1" t="d">
        <v>2020-03-27</v>
      </c>
      <c r="E14523" s="1" t="str">
        <f t="shared" si="452"/>
        <v>2020</v>
      </c>
      <c r="F14523" s="1" t="str">
        <f t="shared" si="453"/>
        <v>Mar</v>
      </c>
      <c r="G14523" t="s">
        <v>28</v>
      </c>
      <c r="H14523" t="s">
        <v>849</v>
      </c>
      <c r="I14523">
        <v>0.03</v>
      </c>
      <c r="J14523">
        <v>0</v>
      </c>
      <c r="K14523">
        <v>0</v>
      </c>
      <c r="L14523">
        <v>0</v>
      </c>
      <c r="M14523">
        <v>0.03</v>
      </c>
      <c r="N14523">
        <v>89</v>
      </c>
      <c r="O14523">
        <v>53</v>
      </c>
      <c r="P14523">
        <v>8.4</v>
      </c>
      <c r="Q14523">
        <v>455</v>
      </c>
      <c r="R14523" t="s">
        <v>850</v>
      </c>
      <c r="S14523" t="s">
        <v>88</v>
      </c>
    </row>
    <row r="14524" spans="1:19" x14ac:dyDescent="0.2">
      <c r="A14524" t="s">
        <v>11867</v>
      </c>
      <c r="B14524" t="s">
        <v>189</v>
      </c>
      <c r="C14524">
        <v>2003</v>
      </c>
      <c r="D14524" s="1" t="d">
        <v>2012-11-21</v>
      </c>
      <c r="E14524" s="1" t="str">
        <f t="shared" si="452"/>
        <v>2012</v>
      </c>
      <c r="F14524" s="1" t="str">
        <f t="shared" si="453"/>
        <v>Nov</v>
      </c>
      <c r="G14524" t="s">
        <v>18</v>
      </c>
      <c r="H14524" t="s">
        <v>1921</v>
      </c>
      <c r="I14524">
        <v>0.02</v>
      </c>
      <c r="J14524">
        <v>0.01</v>
      </c>
      <c r="K14524">
        <v>0</v>
      </c>
      <c r="L14524">
        <v>0</v>
      </c>
      <c r="M14524">
        <v>0.03</v>
      </c>
    </row>
    <row r="14525" spans="1:19" x14ac:dyDescent="0.2">
      <c r="A14525" t="s">
        <v>11868</v>
      </c>
      <c r="B14525" t="s">
        <v>1015</v>
      </c>
      <c r="C14525">
        <v>2014</v>
      </c>
      <c r="D14525" s="1" t="d">
        <v>1991-02-27</v>
      </c>
      <c r="E14525" s="1" t="str">
        <f t="shared" si="452"/>
        <v>1991</v>
      </c>
      <c r="F14525" s="1" t="str">
        <f t="shared" si="453"/>
        <v>Feb</v>
      </c>
      <c r="G14525" t="s">
        <v>101</v>
      </c>
      <c r="H14525" t="s">
        <v>2780</v>
      </c>
      <c r="I14525">
        <v>0</v>
      </c>
      <c r="J14525">
        <v>0</v>
      </c>
      <c r="K14525">
        <v>0.03</v>
      </c>
      <c r="L14525">
        <v>0</v>
      </c>
      <c r="M14525">
        <v>0.03</v>
      </c>
    </row>
    <row r="14526" spans="1:19" x14ac:dyDescent="0.2">
      <c r="A14526" t="s">
        <v>11869</v>
      </c>
      <c r="B14526" t="s">
        <v>32</v>
      </c>
      <c r="C14526">
        <v>2010</v>
      </c>
      <c r="D14526" s="1" t="d">
        <v>1996-09-06</v>
      </c>
      <c r="E14526" s="1" t="str">
        <f t="shared" si="452"/>
        <v>1996</v>
      </c>
      <c r="F14526" s="1" t="str">
        <f t="shared" si="453"/>
        <v>Sep</v>
      </c>
      <c r="G14526" t="s">
        <v>50</v>
      </c>
      <c r="H14526" t="s">
        <v>234</v>
      </c>
      <c r="I14526">
        <v>0</v>
      </c>
      <c r="J14526">
        <v>0</v>
      </c>
      <c r="K14526">
        <v>0.03</v>
      </c>
      <c r="L14526">
        <v>0</v>
      </c>
      <c r="M14526">
        <v>0.03</v>
      </c>
    </row>
    <row r="14527" spans="1:19" x14ac:dyDescent="0.2">
      <c r="A14527" t="s">
        <v>11870</v>
      </c>
      <c r="B14527" t="s">
        <v>32</v>
      </c>
      <c r="C14527">
        <v>2011</v>
      </c>
      <c r="D14527" s="1" t="d">
        <v>2008-12-09</v>
      </c>
      <c r="E14527" s="1" t="str">
        <f t="shared" si="452"/>
        <v>2008</v>
      </c>
      <c r="F14527" s="1" t="str">
        <f t="shared" si="453"/>
        <v>Dec</v>
      </c>
      <c r="G14527" t="s">
        <v>34</v>
      </c>
      <c r="H14527" t="s">
        <v>372</v>
      </c>
      <c r="I14527">
        <v>0</v>
      </c>
      <c r="J14527">
        <v>0</v>
      </c>
      <c r="K14527">
        <v>0.03</v>
      </c>
      <c r="L14527">
        <v>0</v>
      </c>
      <c r="M14527">
        <v>0.03</v>
      </c>
    </row>
    <row r="14528" spans="1:19" x14ac:dyDescent="0.2">
      <c r="A14528" t="s">
        <v>11871</v>
      </c>
      <c r="B14528" t="s">
        <v>104</v>
      </c>
      <c r="C14528">
        <v>1997</v>
      </c>
      <c r="D14528" s="1" t="d">
        <v>2010-06-03</v>
      </c>
      <c r="E14528" s="1" t="str">
        <f t="shared" si="452"/>
        <v>2010</v>
      </c>
      <c r="F14528" s="1" t="str">
        <f t="shared" si="453"/>
        <v>Jun</v>
      </c>
      <c r="G14528" t="s">
        <v>24</v>
      </c>
      <c r="H14528" t="s">
        <v>813</v>
      </c>
      <c r="I14528">
        <v>0.02</v>
      </c>
      <c r="J14528">
        <v>0.01</v>
      </c>
      <c r="K14528">
        <v>0</v>
      </c>
      <c r="L14528">
        <v>0</v>
      </c>
      <c r="M14528">
        <v>0.03</v>
      </c>
    </row>
    <row r="14529" spans="1:19" x14ac:dyDescent="0.2">
      <c r="A14529" t="s">
        <v>11872</v>
      </c>
      <c r="B14529" t="s">
        <v>148</v>
      </c>
      <c r="C14529">
        <v>2011</v>
      </c>
      <c r="D14529" s="1" t="d">
        <v>2001-03-04</v>
      </c>
      <c r="E14529" s="1" t="str">
        <f t="shared" si="452"/>
        <v>2001</v>
      </c>
      <c r="F14529" s="1" t="str">
        <f t="shared" si="453"/>
        <v>Mar</v>
      </c>
      <c r="G14529" t="s">
        <v>39</v>
      </c>
      <c r="H14529" t="s">
        <v>1091</v>
      </c>
      <c r="I14529">
        <v>0</v>
      </c>
      <c r="J14529">
        <v>0.02</v>
      </c>
      <c r="K14529">
        <v>0</v>
      </c>
      <c r="L14529">
        <v>0.01</v>
      </c>
      <c r="M14529">
        <v>0.03</v>
      </c>
      <c r="N14529">
        <v>70</v>
      </c>
      <c r="O14529">
        <v>10</v>
      </c>
      <c r="P14529">
        <v>6.7</v>
      </c>
      <c r="Q14529">
        <v>28</v>
      </c>
      <c r="R14529" t="s">
        <v>7655</v>
      </c>
      <c r="S14529" t="s">
        <v>88</v>
      </c>
    </row>
    <row r="14530" spans="1:19" x14ac:dyDescent="0.2">
      <c r="A14530" t="s">
        <v>8976</v>
      </c>
      <c r="B14530" t="s">
        <v>79</v>
      </c>
      <c r="C14530">
        <v>2013</v>
      </c>
      <c r="D14530" s="1" t="d">
        <v>2006-07-13</v>
      </c>
      <c r="E14530" s="1" t="str">
        <f t="shared" si="452"/>
        <v>2006</v>
      </c>
      <c r="F14530" s="1" t="str">
        <f t="shared" si="453"/>
        <v>Jul</v>
      </c>
      <c r="G14530" t="s">
        <v>50</v>
      </c>
      <c r="H14530" t="s">
        <v>372</v>
      </c>
      <c r="I14530">
        <v>0.03</v>
      </c>
      <c r="J14530">
        <v>0</v>
      </c>
      <c r="K14530">
        <v>0</v>
      </c>
      <c r="L14530">
        <v>0</v>
      </c>
      <c r="M14530">
        <v>0.03</v>
      </c>
      <c r="P14530">
        <v>7.1</v>
      </c>
      <c r="Q14530">
        <v>7</v>
      </c>
      <c r="R14530" t="s">
        <v>1220</v>
      </c>
      <c r="S14530" t="s">
        <v>112</v>
      </c>
    </row>
    <row r="14531" spans="1:19" x14ac:dyDescent="0.2">
      <c r="A14531" t="s">
        <v>11873</v>
      </c>
      <c r="B14531" t="s">
        <v>79</v>
      </c>
      <c r="C14531">
        <v>2012</v>
      </c>
      <c r="D14531" s="1" t="d">
        <v>1990-11-17</v>
      </c>
      <c r="E14531" s="1" t="str">
        <f t="shared" ref="E14531:E14594" si="454">TEXT(D14531,"yyyy")</f>
        <v>1990</v>
      </c>
      <c r="F14531" s="1" t="str">
        <f t="shared" ref="F14531:F14594" si="455">TEXT(D14531,"mmm")</f>
        <v>Nov</v>
      </c>
      <c r="G14531" t="s">
        <v>101</v>
      </c>
      <c r="H14531" t="s">
        <v>992</v>
      </c>
      <c r="I14531">
        <v>0</v>
      </c>
      <c r="J14531">
        <v>0</v>
      </c>
      <c r="K14531">
        <v>0.03</v>
      </c>
      <c r="L14531">
        <v>0</v>
      </c>
      <c r="M14531">
        <v>0.03</v>
      </c>
    </row>
    <row r="14532" spans="1:19" x14ac:dyDescent="0.2">
      <c r="A14532" t="s">
        <v>11874</v>
      </c>
      <c r="B14532" t="s">
        <v>32</v>
      </c>
      <c r="C14532">
        <v>2008</v>
      </c>
      <c r="D14532" s="1" t="d">
        <v>1995-01-30</v>
      </c>
      <c r="E14532" s="1" t="str">
        <f t="shared" si="454"/>
        <v>1995</v>
      </c>
      <c r="F14532" s="1" t="str">
        <f t="shared" si="455"/>
        <v>Jan</v>
      </c>
      <c r="G14532" t="s">
        <v>101</v>
      </c>
      <c r="H14532" t="s">
        <v>4828</v>
      </c>
      <c r="I14532">
        <v>0</v>
      </c>
      <c r="J14532">
        <v>0</v>
      </c>
      <c r="K14532">
        <v>0.03</v>
      </c>
      <c r="L14532">
        <v>0</v>
      </c>
      <c r="M14532">
        <v>0.03</v>
      </c>
    </row>
    <row r="14533" spans="1:19" x14ac:dyDescent="0.2">
      <c r="A14533" t="s">
        <v>11875</v>
      </c>
      <c r="B14533" t="s">
        <v>55</v>
      </c>
      <c r="C14533">
        <v>2005</v>
      </c>
      <c r="D14533" s="1" t="d">
        <v>1997-01-31</v>
      </c>
      <c r="E14533" s="1" t="str">
        <f t="shared" si="454"/>
        <v>1997</v>
      </c>
      <c r="F14533" s="1" t="str">
        <f t="shared" si="455"/>
        <v>Jan</v>
      </c>
      <c r="G14533" t="s">
        <v>39</v>
      </c>
      <c r="H14533" t="s">
        <v>234</v>
      </c>
      <c r="I14533">
        <v>0.01</v>
      </c>
      <c r="J14533">
        <v>0.01</v>
      </c>
      <c r="K14533">
        <v>0</v>
      </c>
      <c r="L14533">
        <v>0</v>
      </c>
      <c r="M14533">
        <v>0.03</v>
      </c>
      <c r="N14533">
        <v>66</v>
      </c>
      <c r="O14533">
        <v>16</v>
      </c>
      <c r="P14533">
        <v>7.8</v>
      </c>
      <c r="Q14533">
        <v>10</v>
      </c>
      <c r="R14533" t="s">
        <v>1404</v>
      </c>
      <c r="S14533" t="s">
        <v>88</v>
      </c>
    </row>
    <row r="14534" spans="1:19" x14ac:dyDescent="0.2">
      <c r="A14534" t="s">
        <v>8734</v>
      </c>
      <c r="B14534" t="s">
        <v>137</v>
      </c>
      <c r="C14534">
        <v>2003</v>
      </c>
      <c r="D14534" s="1" t="d">
        <v>2012-02-14</v>
      </c>
      <c r="E14534" s="1" t="str">
        <f t="shared" si="454"/>
        <v>2012</v>
      </c>
      <c r="F14534" s="1" t="str">
        <f t="shared" si="455"/>
        <v>Feb</v>
      </c>
      <c r="G14534" t="s">
        <v>24</v>
      </c>
      <c r="H14534" t="s">
        <v>776</v>
      </c>
      <c r="I14534">
        <v>0.02</v>
      </c>
      <c r="J14534">
        <v>0.01</v>
      </c>
      <c r="K14534">
        <v>0</v>
      </c>
      <c r="L14534">
        <v>0</v>
      </c>
      <c r="M14534">
        <v>0.03</v>
      </c>
      <c r="N14534">
        <v>64</v>
      </c>
      <c r="O14534">
        <v>22</v>
      </c>
      <c r="P14534" t="s">
        <v>203</v>
      </c>
      <c r="R14534" t="s">
        <v>777</v>
      </c>
      <c r="S14534" t="s">
        <v>88</v>
      </c>
    </row>
    <row r="14535" spans="1:19" x14ac:dyDescent="0.2">
      <c r="A14535" t="s">
        <v>11876</v>
      </c>
      <c r="B14535" t="s">
        <v>32</v>
      </c>
      <c r="C14535">
        <v>2006</v>
      </c>
      <c r="D14535" s="1" t="d">
        <v>1996-08-29</v>
      </c>
      <c r="E14535" s="1" t="str">
        <f t="shared" si="454"/>
        <v>1996</v>
      </c>
      <c r="F14535" s="1" t="str">
        <f t="shared" si="455"/>
        <v>Aug</v>
      </c>
      <c r="G14535" t="s">
        <v>50</v>
      </c>
      <c r="H14535" t="s">
        <v>663</v>
      </c>
      <c r="I14535">
        <v>0.03</v>
      </c>
      <c r="J14535">
        <v>0</v>
      </c>
      <c r="K14535">
        <v>0</v>
      </c>
      <c r="L14535">
        <v>0</v>
      </c>
      <c r="M14535">
        <v>0.03</v>
      </c>
      <c r="N14535">
        <v>56</v>
      </c>
      <c r="O14535">
        <v>6</v>
      </c>
      <c r="P14535">
        <v>5.8</v>
      </c>
      <c r="Q14535">
        <v>6</v>
      </c>
      <c r="R14535" t="s">
        <v>1117</v>
      </c>
      <c r="S14535" t="s">
        <v>112</v>
      </c>
    </row>
    <row r="14536" spans="1:19" x14ac:dyDescent="0.2">
      <c r="A14536" t="s">
        <v>11877</v>
      </c>
      <c r="B14536" t="s">
        <v>79</v>
      </c>
      <c r="C14536">
        <v>2014</v>
      </c>
      <c r="D14536" s="1" t="d">
        <v>1992-02-08</v>
      </c>
      <c r="E14536" s="1" t="str">
        <f t="shared" si="454"/>
        <v>1992</v>
      </c>
      <c r="F14536" s="1" t="str">
        <f t="shared" si="455"/>
        <v>Feb</v>
      </c>
      <c r="G14536" t="s">
        <v>50</v>
      </c>
      <c r="H14536" t="s">
        <v>372</v>
      </c>
      <c r="I14536">
        <v>0.01</v>
      </c>
      <c r="J14536">
        <v>0.01</v>
      </c>
      <c r="K14536">
        <v>0</v>
      </c>
      <c r="L14536">
        <v>0</v>
      </c>
      <c r="M14536">
        <v>0.03</v>
      </c>
      <c r="N14536">
        <v>43</v>
      </c>
      <c r="O14536">
        <v>7</v>
      </c>
      <c r="P14536" t="s">
        <v>203</v>
      </c>
      <c r="R14536" t="s">
        <v>1233</v>
      </c>
      <c r="S14536" t="s">
        <v>112</v>
      </c>
    </row>
    <row r="14537" spans="1:19" x14ac:dyDescent="0.2">
      <c r="A14537" t="s">
        <v>11878</v>
      </c>
      <c r="B14537" t="s">
        <v>148</v>
      </c>
      <c r="C14537">
        <v>2003</v>
      </c>
      <c r="D14537" s="1" t="d">
        <v>2002-10-21</v>
      </c>
      <c r="E14537" s="1" t="str">
        <f t="shared" si="454"/>
        <v>2002</v>
      </c>
      <c r="F14537" s="1" t="str">
        <f t="shared" si="455"/>
        <v>Oct</v>
      </c>
      <c r="G14537" t="s">
        <v>272</v>
      </c>
      <c r="H14537" t="s">
        <v>329</v>
      </c>
      <c r="I14537">
        <v>0</v>
      </c>
      <c r="J14537">
        <v>0.03</v>
      </c>
      <c r="K14537">
        <v>0</v>
      </c>
      <c r="L14537">
        <v>0</v>
      </c>
      <c r="M14537">
        <v>0.03</v>
      </c>
      <c r="N14537">
        <v>83</v>
      </c>
      <c r="O14537">
        <v>31</v>
      </c>
      <c r="P14537">
        <v>8.3000000000000007</v>
      </c>
      <c r="Q14537">
        <v>128</v>
      </c>
      <c r="R14537" t="s">
        <v>3360</v>
      </c>
      <c r="S14537" t="s">
        <v>88</v>
      </c>
    </row>
    <row r="14538" spans="1:19" x14ac:dyDescent="0.2">
      <c r="A14538" t="s">
        <v>11879</v>
      </c>
      <c r="B14538" t="s">
        <v>104</v>
      </c>
      <c r="C14538">
        <v>2001</v>
      </c>
      <c r="D14538" s="1" t="d">
        <v>2002-06-05</v>
      </c>
      <c r="E14538" s="1" t="str">
        <f t="shared" si="454"/>
        <v>2002</v>
      </c>
      <c r="F14538" s="1" t="str">
        <f t="shared" si="455"/>
        <v>Jun</v>
      </c>
      <c r="G14538" t="s">
        <v>50</v>
      </c>
      <c r="H14538" t="s">
        <v>11880</v>
      </c>
      <c r="I14538">
        <v>0.02</v>
      </c>
      <c r="J14538">
        <v>0.01</v>
      </c>
      <c r="K14538">
        <v>0</v>
      </c>
      <c r="L14538">
        <v>0</v>
      </c>
      <c r="M14538">
        <v>0.03</v>
      </c>
    </row>
    <row r="14539" spans="1:19" x14ac:dyDescent="0.2">
      <c r="A14539" t="s">
        <v>5306</v>
      </c>
      <c r="B14539" t="s">
        <v>148</v>
      </c>
      <c r="C14539">
        <v>2003</v>
      </c>
      <c r="D14539" s="1" t="d">
        <v>1994-06-13</v>
      </c>
      <c r="E14539" s="1" t="str">
        <f t="shared" si="454"/>
        <v>1994</v>
      </c>
      <c r="F14539" s="1" t="str">
        <f t="shared" si="455"/>
        <v>Jun</v>
      </c>
      <c r="G14539" t="s">
        <v>1</v>
      </c>
      <c r="H14539" t="s">
        <v>111</v>
      </c>
      <c r="I14539">
        <v>0</v>
      </c>
      <c r="J14539">
        <v>0.03</v>
      </c>
      <c r="K14539">
        <v>0</v>
      </c>
      <c r="L14539">
        <v>0</v>
      </c>
      <c r="M14539">
        <v>0.03</v>
      </c>
      <c r="N14539">
        <v>74</v>
      </c>
      <c r="O14539">
        <v>8</v>
      </c>
      <c r="P14539">
        <v>8.3000000000000007</v>
      </c>
      <c r="Q14539">
        <v>70</v>
      </c>
      <c r="R14539" t="s">
        <v>111</v>
      </c>
      <c r="S14539" t="s">
        <v>20</v>
      </c>
    </row>
    <row r="14540" spans="1:19" x14ac:dyDescent="0.2">
      <c r="A14540" t="s">
        <v>11881</v>
      </c>
      <c r="B14540" t="s">
        <v>44</v>
      </c>
      <c r="C14540">
        <v>2010</v>
      </c>
      <c r="D14540" s="1" t="d">
        <v>1997-07-23</v>
      </c>
      <c r="E14540" s="1" t="str">
        <f t="shared" si="454"/>
        <v>1997</v>
      </c>
      <c r="F14540" s="1" t="str">
        <f t="shared" si="455"/>
        <v>Jul</v>
      </c>
      <c r="G14540" t="s">
        <v>86</v>
      </c>
      <c r="H14540" t="s">
        <v>151</v>
      </c>
      <c r="I14540">
        <v>0</v>
      </c>
      <c r="J14540">
        <v>0</v>
      </c>
      <c r="K14540">
        <v>0.03</v>
      </c>
      <c r="L14540">
        <v>0</v>
      </c>
      <c r="M14540">
        <v>0.03</v>
      </c>
    </row>
    <row r="14541" spans="1:19" x14ac:dyDescent="0.2">
      <c r="A14541" t="s">
        <v>8306</v>
      </c>
      <c r="B14541" t="s">
        <v>44</v>
      </c>
      <c r="C14541">
        <v>2015</v>
      </c>
      <c r="D14541" s="1" t="d">
        <v>2018-09-28</v>
      </c>
      <c r="E14541" s="1" t="str">
        <f t="shared" si="454"/>
        <v>2018</v>
      </c>
      <c r="F14541" s="1" t="str">
        <f t="shared" si="455"/>
        <v>Sep</v>
      </c>
      <c r="G14541" t="s">
        <v>18</v>
      </c>
      <c r="H14541" t="s">
        <v>8307</v>
      </c>
      <c r="I14541">
        <v>0</v>
      </c>
      <c r="J14541">
        <v>0.03</v>
      </c>
      <c r="K14541">
        <v>0</v>
      </c>
      <c r="L14541">
        <v>0</v>
      </c>
      <c r="M14541">
        <v>0.03</v>
      </c>
      <c r="R14541" t="s">
        <v>1253</v>
      </c>
      <c r="S14541" t="s">
        <v>20</v>
      </c>
    </row>
    <row r="14542" spans="1:19" x14ac:dyDescent="0.2">
      <c r="A14542" t="s">
        <v>11882</v>
      </c>
      <c r="B14542" t="s">
        <v>32</v>
      </c>
      <c r="C14542">
        <v>2010</v>
      </c>
      <c r="D14542" s="1" t="d">
        <v>2001-10-18</v>
      </c>
      <c r="E14542" s="1" t="str">
        <f t="shared" si="454"/>
        <v>2001</v>
      </c>
      <c r="F14542" s="1" t="str">
        <f t="shared" si="455"/>
        <v>Oct</v>
      </c>
      <c r="G14542" t="s">
        <v>18</v>
      </c>
      <c r="H14542" t="s">
        <v>234</v>
      </c>
      <c r="I14542">
        <v>0</v>
      </c>
      <c r="J14542">
        <v>0</v>
      </c>
      <c r="K14542">
        <v>0.03</v>
      </c>
      <c r="L14542">
        <v>0</v>
      </c>
      <c r="M14542">
        <v>0.03</v>
      </c>
    </row>
    <row r="14543" spans="1:19" x14ac:dyDescent="0.2">
      <c r="A14543" t="s">
        <v>11883</v>
      </c>
      <c r="B14543" t="s">
        <v>55</v>
      </c>
      <c r="C14543">
        <v>2004</v>
      </c>
      <c r="D14543" s="1" t="d">
        <v>2001-09-20</v>
      </c>
      <c r="E14543" s="1" t="str">
        <f t="shared" si="454"/>
        <v>2001</v>
      </c>
      <c r="F14543" s="1" t="str">
        <f t="shared" si="455"/>
        <v>Sep</v>
      </c>
      <c r="G14543" t="s">
        <v>28</v>
      </c>
      <c r="H14543" t="s">
        <v>202</v>
      </c>
      <c r="I14543">
        <v>0.01</v>
      </c>
      <c r="J14543">
        <v>0.01</v>
      </c>
      <c r="K14543">
        <v>0</v>
      </c>
      <c r="L14543">
        <v>0</v>
      </c>
      <c r="M14543">
        <v>0.03</v>
      </c>
      <c r="N14543">
        <v>71</v>
      </c>
      <c r="O14543">
        <v>27</v>
      </c>
      <c r="P14543">
        <v>7.1</v>
      </c>
      <c r="Q14543">
        <v>12</v>
      </c>
      <c r="R14543" t="s">
        <v>257</v>
      </c>
      <c r="S14543" t="s">
        <v>20</v>
      </c>
    </row>
    <row r="14544" spans="1:19" x14ac:dyDescent="0.2">
      <c r="A14544" t="s">
        <v>11884</v>
      </c>
      <c r="B14544" t="s">
        <v>148</v>
      </c>
      <c r="C14544">
        <v>2011</v>
      </c>
      <c r="D14544" s="1" t="d">
        <v>1995-08-17</v>
      </c>
      <c r="E14544" s="1" t="str">
        <f t="shared" si="454"/>
        <v>1995</v>
      </c>
      <c r="F14544" s="1" t="str">
        <f t="shared" si="455"/>
        <v>Aug</v>
      </c>
      <c r="G14544" t="s">
        <v>272</v>
      </c>
      <c r="H14544" t="s">
        <v>7658</v>
      </c>
      <c r="I14544">
        <v>0</v>
      </c>
      <c r="J14544">
        <v>0.03</v>
      </c>
      <c r="K14544">
        <v>0</v>
      </c>
      <c r="L14544">
        <v>0</v>
      </c>
      <c r="M14544">
        <v>0.03</v>
      </c>
    </row>
    <row r="14545" spans="1:19" x14ac:dyDescent="0.2">
      <c r="A14545" t="s">
        <v>11885</v>
      </c>
      <c r="B14545" t="s">
        <v>159</v>
      </c>
      <c r="C14545">
        <v>2009</v>
      </c>
      <c r="D14545" s="1" t="d">
        <v>2007-08-09</v>
      </c>
      <c r="E14545" s="1" t="str">
        <f t="shared" si="454"/>
        <v>2007</v>
      </c>
      <c r="F14545" s="1" t="str">
        <f t="shared" si="455"/>
        <v>Aug</v>
      </c>
      <c r="G14545" t="s">
        <v>39</v>
      </c>
      <c r="H14545" t="s">
        <v>780</v>
      </c>
      <c r="I14545">
        <v>0</v>
      </c>
      <c r="J14545">
        <v>0</v>
      </c>
      <c r="K14545">
        <v>0.03</v>
      </c>
      <c r="L14545">
        <v>0</v>
      </c>
      <c r="M14545">
        <v>0.03</v>
      </c>
    </row>
    <row r="14546" spans="1:19" x14ac:dyDescent="0.2">
      <c r="A14546" t="s">
        <v>11886</v>
      </c>
      <c r="B14546" t="s">
        <v>1015</v>
      </c>
      <c r="C14546">
        <v>2015</v>
      </c>
      <c r="D14546" s="1" t="d">
        <v>1996-03-10</v>
      </c>
      <c r="E14546" s="1" t="str">
        <f t="shared" si="454"/>
        <v>1996</v>
      </c>
      <c r="F14546" s="1" t="str">
        <f t="shared" si="455"/>
        <v>Mar</v>
      </c>
      <c r="G14546" t="s">
        <v>50</v>
      </c>
      <c r="H14546" t="s">
        <v>68</v>
      </c>
      <c r="I14546">
        <v>0</v>
      </c>
      <c r="J14546">
        <v>0.02</v>
      </c>
      <c r="K14546">
        <v>0</v>
      </c>
      <c r="L14546">
        <v>0.01</v>
      </c>
      <c r="M14546">
        <v>0.03</v>
      </c>
      <c r="P14546" t="s">
        <v>203</v>
      </c>
      <c r="R14546" t="s">
        <v>670</v>
      </c>
    </row>
    <row r="14547" spans="1:19" x14ac:dyDescent="0.2">
      <c r="A14547" t="s">
        <v>11887</v>
      </c>
      <c r="B14547" t="s">
        <v>159</v>
      </c>
      <c r="C14547">
        <v>2008</v>
      </c>
      <c r="D14547" s="1" t="d">
        <v>2017-10-17</v>
      </c>
      <c r="E14547" s="1" t="str">
        <f t="shared" si="454"/>
        <v>2017</v>
      </c>
      <c r="F14547" s="1" t="str">
        <f t="shared" si="455"/>
        <v>Oct</v>
      </c>
      <c r="G14547" t="s">
        <v>101</v>
      </c>
      <c r="H14547" t="s">
        <v>5022</v>
      </c>
      <c r="I14547">
        <v>0</v>
      </c>
      <c r="J14547">
        <v>0</v>
      </c>
      <c r="K14547">
        <v>0.03</v>
      </c>
      <c r="L14547">
        <v>0</v>
      </c>
      <c r="M14547">
        <v>0.03</v>
      </c>
    </row>
    <row r="14548" spans="1:19" x14ac:dyDescent="0.2">
      <c r="A14548" t="s">
        <v>10293</v>
      </c>
      <c r="B14548" t="s">
        <v>137</v>
      </c>
      <c r="C14548" t="s">
        <v>286</v>
      </c>
      <c r="D14548" s="1" t="d">
        <v>2010-12-17</v>
      </c>
      <c r="E14548" s="1" t="str">
        <f t="shared" si="454"/>
        <v>2010</v>
      </c>
      <c r="F14548" s="1" t="str">
        <f t="shared" si="455"/>
        <v>Dec</v>
      </c>
      <c r="G14548" t="s">
        <v>37</v>
      </c>
      <c r="H14548" t="s">
        <v>1091</v>
      </c>
      <c r="I14548">
        <v>0.02</v>
      </c>
      <c r="J14548">
        <v>0.01</v>
      </c>
      <c r="K14548">
        <v>0</v>
      </c>
      <c r="L14548">
        <v>0</v>
      </c>
      <c r="M14548">
        <v>0.03</v>
      </c>
      <c r="N14548">
        <v>56</v>
      </c>
      <c r="O14548">
        <v>11</v>
      </c>
      <c r="P14548" t="s">
        <v>203</v>
      </c>
      <c r="R14548" t="s">
        <v>10294</v>
      </c>
      <c r="S14548" t="s">
        <v>88</v>
      </c>
    </row>
    <row r="14549" spans="1:19" x14ac:dyDescent="0.2">
      <c r="A14549" t="s">
        <v>11888</v>
      </c>
      <c r="B14549" t="s">
        <v>104</v>
      </c>
      <c r="C14549">
        <v>1996</v>
      </c>
      <c r="D14549" s="1" t="d">
        <v>2021-02-19</v>
      </c>
      <c r="E14549" s="1" t="str">
        <f t="shared" si="454"/>
        <v>2021</v>
      </c>
      <c r="F14549" s="1" t="str">
        <f t="shared" si="455"/>
        <v>Feb</v>
      </c>
      <c r="G14549" t="s">
        <v>37</v>
      </c>
      <c r="H14549" t="s">
        <v>234</v>
      </c>
      <c r="I14549">
        <v>0.02</v>
      </c>
      <c r="J14549">
        <v>0.01</v>
      </c>
      <c r="K14549">
        <v>0</v>
      </c>
      <c r="L14549">
        <v>0</v>
      </c>
      <c r="M14549">
        <v>0.03</v>
      </c>
    </row>
    <row r="14550" spans="1:19" x14ac:dyDescent="0.2">
      <c r="A14550" t="s">
        <v>11889</v>
      </c>
      <c r="B14550" t="s">
        <v>159</v>
      </c>
      <c r="C14550">
        <v>2006</v>
      </c>
      <c r="D14550" s="1" t="d">
        <v>2014-03-15</v>
      </c>
      <c r="E14550" s="1" t="str">
        <f t="shared" si="454"/>
        <v>2014</v>
      </c>
      <c r="F14550" s="1" t="str">
        <f t="shared" si="455"/>
        <v>Mar</v>
      </c>
      <c r="G14550" t="s">
        <v>30</v>
      </c>
      <c r="H14550" t="s">
        <v>1511</v>
      </c>
      <c r="I14550">
        <v>0.03</v>
      </c>
      <c r="J14550">
        <v>0</v>
      </c>
      <c r="K14550">
        <v>0</v>
      </c>
      <c r="L14550">
        <v>0</v>
      </c>
      <c r="M14550">
        <v>0.03</v>
      </c>
      <c r="N14550">
        <v>47</v>
      </c>
      <c r="O14550">
        <v>5</v>
      </c>
      <c r="P14550" t="s">
        <v>203</v>
      </c>
      <c r="R14550" t="s">
        <v>4959</v>
      </c>
      <c r="S14550" t="s">
        <v>20</v>
      </c>
    </row>
    <row r="14551" spans="1:19" x14ac:dyDescent="0.2">
      <c r="A14551" t="s">
        <v>11890</v>
      </c>
      <c r="B14551" t="s">
        <v>64</v>
      </c>
      <c r="C14551">
        <v>2002</v>
      </c>
      <c r="D14551" s="1" t="d">
        <v>2010-03-30</v>
      </c>
      <c r="E14551" s="1" t="str">
        <f t="shared" si="454"/>
        <v>2010</v>
      </c>
      <c r="F14551" s="1" t="str">
        <f t="shared" si="455"/>
        <v>Mar</v>
      </c>
      <c r="G14551" t="s">
        <v>1</v>
      </c>
      <c r="H14551" t="s">
        <v>372</v>
      </c>
      <c r="I14551">
        <v>0.02</v>
      </c>
      <c r="J14551">
        <v>0.01</v>
      </c>
      <c r="K14551">
        <v>0</v>
      </c>
      <c r="L14551">
        <v>0</v>
      </c>
      <c r="M14551">
        <v>0.03</v>
      </c>
      <c r="N14551">
        <v>78</v>
      </c>
      <c r="O14551">
        <v>20</v>
      </c>
      <c r="P14551">
        <v>9.3000000000000007</v>
      </c>
      <c r="Q14551">
        <v>6</v>
      </c>
      <c r="R14551" t="s">
        <v>181</v>
      </c>
      <c r="S14551" t="s">
        <v>20</v>
      </c>
    </row>
    <row r="14552" spans="1:19" x14ac:dyDescent="0.2">
      <c r="A14552" t="s">
        <v>11891</v>
      </c>
      <c r="B14552" t="s">
        <v>32</v>
      </c>
      <c r="C14552">
        <v>2007</v>
      </c>
      <c r="D14552" s="1" t="d">
        <v>2004-12-14</v>
      </c>
      <c r="E14552" s="1" t="str">
        <f t="shared" si="454"/>
        <v>2004</v>
      </c>
      <c r="F14552" s="1" t="str">
        <f t="shared" si="455"/>
        <v>Dec</v>
      </c>
      <c r="G14552" t="s">
        <v>34</v>
      </c>
      <c r="H14552" t="s">
        <v>111</v>
      </c>
      <c r="I14552">
        <v>0</v>
      </c>
      <c r="J14552">
        <v>0.03</v>
      </c>
      <c r="K14552">
        <v>0</v>
      </c>
      <c r="L14552">
        <v>0</v>
      </c>
      <c r="M14552">
        <v>0.03</v>
      </c>
    </row>
    <row r="14553" spans="1:19" x14ac:dyDescent="0.2">
      <c r="A14553" t="s">
        <v>9963</v>
      </c>
      <c r="B14553" t="s">
        <v>159</v>
      </c>
      <c r="C14553">
        <v>2007</v>
      </c>
      <c r="D14553" s="1" t="d">
        <v>2002-03-10</v>
      </c>
      <c r="E14553" s="1" t="str">
        <f t="shared" si="454"/>
        <v>2002</v>
      </c>
      <c r="F14553" s="1" t="str">
        <f t="shared" si="455"/>
        <v>Mar</v>
      </c>
      <c r="G14553" t="s">
        <v>1</v>
      </c>
      <c r="H14553" t="s">
        <v>155</v>
      </c>
      <c r="I14553">
        <v>0.03</v>
      </c>
      <c r="J14553">
        <v>0</v>
      </c>
      <c r="K14553">
        <v>0</v>
      </c>
      <c r="L14553">
        <v>0</v>
      </c>
      <c r="M14553">
        <v>0.03</v>
      </c>
      <c r="N14553">
        <v>79</v>
      </c>
      <c r="O14553">
        <v>21</v>
      </c>
      <c r="P14553">
        <v>7.8</v>
      </c>
      <c r="Q14553">
        <v>18</v>
      </c>
      <c r="R14553" t="s">
        <v>9964</v>
      </c>
      <c r="S14553" t="s">
        <v>20</v>
      </c>
    </row>
    <row r="14554" spans="1:19" x14ac:dyDescent="0.2">
      <c r="A14554" t="s">
        <v>11892</v>
      </c>
      <c r="B14554" t="s">
        <v>159</v>
      </c>
      <c r="C14554">
        <v>2007</v>
      </c>
      <c r="D14554" s="1" t="d">
        <v>1993-11-08</v>
      </c>
      <c r="E14554" s="1" t="str">
        <f t="shared" si="454"/>
        <v>1993</v>
      </c>
      <c r="F14554" s="1" t="str">
        <f t="shared" si="455"/>
        <v>Nov</v>
      </c>
      <c r="G14554" t="s">
        <v>18</v>
      </c>
      <c r="H14554" t="s">
        <v>68</v>
      </c>
      <c r="I14554">
        <v>0</v>
      </c>
      <c r="J14554">
        <v>0</v>
      </c>
      <c r="K14554">
        <v>0.03</v>
      </c>
      <c r="L14554">
        <v>0</v>
      </c>
      <c r="M14554">
        <v>0.03</v>
      </c>
    </row>
    <row r="14555" spans="1:19" x14ac:dyDescent="0.2">
      <c r="A14555" t="s">
        <v>11893</v>
      </c>
      <c r="B14555" t="s">
        <v>104</v>
      </c>
      <c r="C14555">
        <v>2001</v>
      </c>
      <c r="D14555" s="1" t="d">
        <v>1998-07-20</v>
      </c>
      <c r="E14555" s="1" t="str">
        <f t="shared" si="454"/>
        <v>1998</v>
      </c>
      <c r="F14555" s="1" t="str">
        <f t="shared" si="455"/>
        <v>Jul</v>
      </c>
      <c r="G14555" t="s">
        <v>24</v>
      </c>
      <c r="H14555" t="s">
        <v>523</v>
      </c>
      <c r="I14555">
        <v>0.02</v>
      </c>
      <c r="J14555">
        <v>0.01</v>
      </c>
      <c r="K14555">
        <v>0</v>
      </c>
      <c r="L14555">
        <v>0</v>
      </c>
      <c r="M14555">
        <v>0.03</v>
      </c>
      <c r="N14555">
        <v>68</v>
      </c>
      <c r="O14555">
        <v>7</v>
      </c>
      <c r="P14555" t="s">
        <v>203</v>
      </c>
      <c r="R14555" t="s">
        <v>5480</v>
      </c>
      <c r="S14555" t="s">
        <v>20</v>
      </c>
    </row>
    <row r="14556" spans="1:19" x14ac:dyDescent="0.2">
      <c r="A14556" t="s">
        <v>11894</v>
      </c>
      <c r="B14556" t="s">
        <v>64</v>
      </c>
      <c r="C14556">
        <v>2004</v>
      </c>
      <c r="D14556" s="1" t="d">
        <v>2013-06-01</v>
      </c>
      <c r="E14556" s="1" t="str">
        <f t="shared" si="454"/>
        <v>2013</v>
      </c>
      <c r="F14556" s="1" t="str">
        <f t="shared" si="455"/>
        <v>Jun</v>
      </c>
      <c r="G14556" t="s">
        <v>30</v>
      </c>
      <c r="H14556" t="s">
        <v>663</v>
      </c>
      <c r="I14556">
        <v>0.02</v>
      </c>
      <c r="J14556">
        <v>0.01</v>
      </c>
      <c r="K14556">
        <v>0</v>
      </c>
      <c r="L14556">
        <v>0</v>
      </c>
      <c r="M14556">
        <v>0.03</v>
      </c>
    </row>
    <row r="14557" spans="1:19" x14ac:dyDescent="0.2">
      <c r="A14557" t="s">
        <v>11895</v>
      </c>
      <c r="B14557" t="s">
        <v>55</v>
      </c>
      <c r="C14557">
        <v>2007</v>
      </c>
      <c r="D14557" s="1" t="d">
        <v>2019-01-30</v>
      </c>
      <c r="E14557" s="1" t="str">
        <f t="shared" si="454"/>
        <v>2019</v>
      </c>
      <c r="F14557" s="1" t="str">
        <f t="shared" si="455"/>
        <v>Jan</v>
      </c>
      <c r="G14557" t="s">
        <v>34</v>
      </c>
      <c r="H14557" t="s">
        <v>234</v>
      </c>
      <c r="I14557">
        <v>0</v>
      </c>
      <c r="J14557">
        <v>0</v>
      </c>
      <c r="K14557">
        <v>0.03</v>
      </c>
      <c r="L14557">
        <v>0</v>
      </c>
      <c r="M14557">
        <v>0.03</v>
      </c>
    </row>
    <row r="14558" spans="1:19" x14ac:dyDescent="0.2">
      <c r="A14558" t="s">
        <v>11896</v>
      </c>
      <c r="B14558" t="s">
        <v>64</v>
      </c>
      <c r="C14558">
        <v>2005</v>
      </c>
      <c r="D14558" s="1" t="d">
        <v>2021-05-25</v>
      </c>
      <c r="E14558" s="1" t="str">
        <f t="shared" si="454"/>
        <v>2021</v>
      </c>
      <c r="F14558" s="1" t="str">
        <f t="shared" si="455"/>
        <v>May</v>
      </c>
      <c r="G14558" t="s">
        <v>34</v>
      </c>
      <c r="H14558" t="s">
        <v>663</v>
      </c>
      <c r="I14558">
        <v>0.02</v>
      </c>
      <c r="J14558">
        <v>0.01</v>
      </c>
      <c r="K14558">
        <v>0</v>
      </c>
      <c r="L14558">
        <v>0</v>
      </c>
      <c r="M14558">
        <v>0.03</v>
      </c>
    </row>
    <row r="14559" spans="1:19" x14ac:dyDescent="0.2">
      <c r="A14559" t="s">
        <v>11897</v>
      </c>
      <c r="B14559" t="s">
        <v>159</v>
      </c>
      <c r="C14559">
        <v>2010</v>
      </c>
      <c r="D14559" s="1" t="d">
        <v>2010-07-15</v>
      </c>
      <c r="E14559" s="1" t="str">
        <f t="shared" si="454"/>
        <v>2010</v>
      </c>
      <c r="F14559" s="1" t="str">
        <f t="shared" si="455"/>
        <v>Jul</v>
      </c>
      <c r="G14559" t="s">
        <v>28</v>
      </c>
      <c r="H14559" t="s">
        <v>4138</v>
      </c>
      <c r="I14559">
        <v>0</v>
      </c>
      <c r="J14559">
        <v>0</v>
      </c>
      <c r="K14559">
        <v>0.03</v>
      </c>
      <c r="L14559">
        <v>0</v>
      </c>
      <c r="M14559">
        <v>0.03</v>
      </c>
    </row>
    <row r="14560" spans="1:19" x14ac:dyDescent="0.2">
      <c r="A14560" t="s">
        <v>11898</v>
      </c>
      <c r="B14560" t="s">
        <v>32</v>
      </c>
      <c r="C14560">
        <v>2008</v>
      </c>
      <c r="D14560" s="1" t="d">
        <v>2003-04-08</v>
      </c>
      <c r="E14560" s="1" t="str">
        <f t="shared" si="454"/>
        <v>2003</v>
      </c>
      <c r="F14560" s="1" t="str">
        <f t="shared" si="455"/>
        <v>Apr</v>
      </c>
      <c r="G14560" t="s">
        <v>101</v>
      </c>
      <c r="H14560" t="s">
        <v>1511</v>
      </c>
      <c r="I14560">
        <v>0</v>
      </c>
      <c r="J14560">
        <v>0</v>
      </c>
      <c r="K14560">
        <v>0.03</v>
      </c>
      <c r="L14560">
        <v>0</v>
      </c>
      <c r="M14560">
        <v>0.03</v>
      </c>
    </row>
    <row r="14561" spans="1:19" x14ac:dyDescent="0.2">
      <c r="A14561" t="s">
        <v>9697</v>
      </c>
      <c r="B14561" t="s">
        <v>64</v>
      </c>
      <c r="C14561">
        <v>2004</v>
      </c>
      <c r="D14561" s="1" t="d">
        <v>2003-01-02</v>
      </c>
      <c r="E14561" s="1" t="str">
        <f t="shared" si="454"/>
        <v>2003</v>
      </c>
      <c r="F14561" s="1" t="str">
        <f t="shared" si="455"/>
        <v>Jan</v>
      </c>
      <c r="G14561" t="s">
        <v>24</v>
      </c>
      <c r="H14561" t="s">
        <v>1830</v>
      </c>
      <c r="I14561">
        <v>0.02</v>
      </c>
      <c r="J14561">
        <v>0.01</v>
      </c>
      <c r="K14561">
        <v>0</v>
      </c>
      <c r="L14561">
        <v>0</v>
      </c>
      <c r="M14561">
        <v>0.03</v>
      </c>
      <c r="P14561" t="s">
        <v>203</v>
      </c>
      <c r="R14561" t="s">
        <v>8725</v>
      </c>
      <c r="S14561" t="s">
        <v>20</v>
      </c>
    </row>
    <row r="14562" spans="1:19" x14ac:dyDescent="0.2">
      <c r="A14562" t="s">
        <v>11899</v>
      </c>
      <c r="B14562" t="s">
        <v>32</v>
      </c>
      <c r="C14562">
        <v>2008</v>
      </c>
      <c r="D14562" s="1" t="d">
        <v>2012-03-21</v>
      </c>
      <c r="E14562" s="1" t="str">
        <f t="shared" si="454"/>
        <v>2012</v>
      </c>
      <c r="F14562" s="1" t="str">
        <f t="shared" si="455"/>
        <v>Mar</v>
      </c>
      <c r="G14562" t="s">
        <v>28</v>
      </c>
      <c r="H14562" t="s">
        <v>663</v>
      </c>
      <c r="I14562">
        <v>0.02</v>
      </c>
      <c r="J14562">
        <v>0</v>
      </c>
      <c r="K14562">
        <v>0</v>
      </c>
      <c r="L14562">
        <v>0</v>
      </c>
      <c r="M14562">
        <v>0.03</v>
      </c>
      <c r="N14562">
        <v>65</v>
      </c>
      <c r="O14562">
        <v>17</v>
      </c>
      <c r="P14562" t="s">
        <v>203</v>
      </c>
      <c r="R14562" t="s">
        <v>2303</v>
      </c>
      <c r="S14562" t="s">
        <v>112</v>
      </c>
    </row>
    <row r="14563" spans="1:19" x14ac:dyDescent="0.2">
      <c r="A14563" t="s">
        <v>11900</v>
      </c>
      <c r="B14563" t="s">
        <v>95</v>
      </c>
      <c r="C14563">
        <v>1998</v>
      </c>
      <c r="D14563" s="1" t="d">
        <v>2005-05-01</v>
      </c>
      <c r="E14563" s="1" t="str">
        <f t="shared" si="454"/>
        <v>2005</v>
      </c>
      <c r="F14563" s="1" t="str">
        <f t="shared" si="455"/>
        <v>May</v>
      </c>
      <c r="G14563" t="s">
        <v>18</v>
      </c>
      <c r="H14563" t="s">
        <v>3470</v>
      </c>
      <c r="I14563">
        <v>0.02</v>
      </c>
      <c r="J14563">
        <v>0.01</v>
      </c>
      <c r="K14563">
        <v>0</v>
      </c>
      <c r="L14563">
        <v>0</v>
      </c>
      <c r="M14563">
        <v>0.03</v>
      </c>
    </row>
    <row r="14564" spans="1:19" x14ac:dyDescent="0.2">
      <c r="A14564" t="s">
        <v>11901</v>
      </c>
      <c r="B14564" t="s">
        <v>95</v>
      </c>
      <c r="C14564">
        <v>1998</v>
      </c>
      <c r="D14564" s="1" t="d">
        <v>1994-05-31</v>
      </c>
      <c r="E14564" s="1" t="str">
        <f t="shared" si="454"/>
        <v>1994</v>
      </c>
      <c r="F14564" s="1" t="str">
        <f t="shared" si="455"/>
        <v>May</v>
      </c>
      <c r="G14564" t="s">
        <v>1</v>
      </c>
      <c r="H14564" t="s">
        <v>977</v>
      </c>
      <c r="I14564">
        <v>0.02</v>
      </c>
      <c r="J14564">
        <v>0.01</v>
      </c>
      <c r="K14564">
        <v>0</v>
      </c>
      <c r="L14564">
        <v>0</v>
      </c>
      <c r="M14564">
        <v>0.03</v>
      </c>
    </row>
    <row r="14565" spans="1:19" x14ac:dyDescent="0.2">
      <c r="A14565" t="s">
        <v>11902</v>
      </c>
      <c r="B14565" t="s">
        <v>95</v>
      </c>
      <c r="C14565">
        <v>1999</v>
      </c>
      <c r="D14565" s="1" t="d">
        <v>2004-06-19</v>
      </c>
      <c r="E14565" s="1" t="str">
        <f t="shared" si="454"/>
        <v>2004</v>
      </c>
      <c r="F14565" s="1" t="str">
        <f t="shared" si="455"/>
        <v>Jun</v>
      </c>
      <c r="G14565" t="s">
        <v>50</v>
      </c>
      <c r="H14565" t="s">
        <v>4330</v>
      </c>
      <c r="I14565">
        <v>0.02</v>
      </c>
      <c r="J14565">
        <v>0.01</v>
      </c>
      <c r="K14565">
        <v>0</v>
      </c>
      <c r="L14565">
        <v>0</v>
      </c>
      <c r="M14565">
        <v>0.03</v>
      </c>
    </row>
    <row r="14566" spans="1:19" x14ac:dyDescent="0.2">
      <c r="A14566" t="s">
        <v>11903</v>
      </c>
      <c r="B14566" t="s">
        <v>44</v>
      </c>
      <c r="C14566">
        <v>2010</v>
      </c>
      <c r="D14566" s="1" t="d">
        <v>2003-05-18</v>
      </c>
      <c r="E14566" s="1" t="str">
        <f t="shared" si="454"/>
        <v>2003</v>
      </c>
      <c r="F14566" s="1" t="str">
        <f t="shared" si="455"/>
        <v>May</v>
      </c>
      <c r="G14566" t="s">
        <v>86</v>
      </c>
      <c r="H14566" t="s">
        <v>11107</v>
      </c>
      <c r="I14566">
        <v>0</v>
      </c>
      <c r="J14566">
        <v>0</v>
      </c>
      <c r="K14566">
        <v>0.03</v>
      </c>
      <c r="L14566">
        <v>0</v>
      </c>
      <c r="M14566">
        <v>0.03</v>
      </c>
    </row>
    <row r="14567" spans="1:19" x14ac:dyDescent="0.2">
      <c r="A14567" t="s">
        <v>11904</v>
      </c>
      <c r="B14567" t="s">
        <v>148</v>
      </c>
      <c r="C14567">
        <v>2004</v>
      </c>
      <c r="D14567" s="1" t="d">
        <v>1989-05-06</v>
      </c>
      <c r="E14567" s="1" t="str">
        <f t="shared" si="454"/>
        <v>1989</v>
      </c>
      <c r="F14567" s="1" t="str">
        <f t="shared" si="455"/>
        <v>May</v>
      </c>
      <c r="G14567" t="s">
        <v>272</v>
      </c>
      <c r="H14567" t="s">
        <v>11905</v>
      </c>
      <c r="I14567">
        <v>0</v>
      </c>
      <c r="J14567">
        <v>0.02</v>
      </c>
      <c r="K14567">
        <v>0</v>
      </c>
      <c r="L14567">
        <v>0.01</v>
      </c>
      <c r="M14567">
        <v>0.03</v>
      </c>
      <c r="N14567">
        <v>77</v>
      </c>
      <c r="O14567">
        <v>26</v>
      </c>
      <c r="P14567">
        <v>9.1</v>
      </c>
      <c r="Q14567">
        <v>89</v>
      </c>
      <c r="R14567" t="s">
        <v>11906</v>
      </c>
      <c r="S14567" t="s">
        <v>112</v>
      </c>
    </row>
    <row r="14568" spans="1:19" x14ac:dyDescent="0.2">
      <c r="A14568" t="s">
        <v>11907</v>
      </c>
      <c r="B14568" t="s">
        <v>64</v>
      </c>
      <c r="C14568">
        <v>2003</v>
      </c>
      <c r="D14568" s="1" t="d">
        <v>2021-07-01</v>
      </c>
      <c r="E14568" s="1" t="str">
        <f t="shared" si="454"/>
        <v>2021</v>
      </c>
      <c r="F14568" s="1" t="str">
        <f t="shared" si="455"/>
        <v>Jul</v>
      </c>
      <c r="G14568" t="s">
        <v>28</v>
      </c>
      <c r="H14568" t="s">
        <v>5022</v>
      </c>
      <c r="I14568">
        <v>0.02</v>
      </c>
      <c r="J14568">
        <v>0.01</v>
      </c>
      <c r="K14568">
        <v>0</v>
      </c>
      <c r="L14568">
        <v>0</v>
      </c>
      <c r="M14568">
        <v>0.03</v>
      </c>
      <c r="N14568">
        <v>70</v>
      </c>
      <c r="O14568">
        <v>11</v>
      </c>
      <c r="P14568" t="s">
        <v>203</v>
      </c>
      <c r="R14568" t="s">
        <v>3340</v>
      </c>
      <c r="S14568" t="s">
        <v>20</v>
      </c>
    </row>
    <row r="14569" spans="1:19" x14ac:dyDescent="0.2">
      <c r="A14569" t="s">
        <v>11908</v>
      </c>
      <c r="B14569" t="s">
        <v>32</v>
      </c>
      <c r="C14569">
        <v>2009</v>
      </c>
      <c r="D14569" s="1" t="d">
        <v>1997-10-11</v>
      </c>
      <c r="E14569" s="1" t="str">
        <f t="shared" si="454"/>
        <v>1997</v>
      </c>
      <c r="F14569" s="1" t="str">
        <f t="shared" si="455"/>
        <v>Oct</v>
      </c>
      <c r="G14569" t="s">
        <v>101</v>
      </c>
      <c r="H14569" t="s">
        <v>234</v>
      </c>
      <c r="I14569">
        <v>0</v>
      </c>
      <c r="J14569">
        <v>0</v>
      </c>
      <c r="K14569">
        <v>0.03</v>
      </c>
      <c r="L14569">
        <v>0</v>
      </c>
      <c r="M14569">
        <v>0.03</v>
      </c>
    </row>
    <row r="14570" spans="1:19" x14ac:dyDescent="0.2">
      <c r="A14570" t="s">
        <v>11909</v>
      </c>
      <c r="B14570" t="s">
        <v>148</v>
      </c>
      <c r="C14570">
        <v>2013</v>
      </c>
      <c r="D14570" s="1" t="d">
        <v>1996-03-13</v>
      </c>
      <c r="E14570" s="1" t="str">
        <f t="shared" si="454"/>
        <v>1996</v>
      </c>
      <c r="F14570" s="1" t="str">
        <f t="shared" si="455"/>
        <v>Mar</v>
      </c>
      <c r="G14570" t="s">
        <v>101</v>
      </c>
      <c r="H14570" t="s">
        <v>11910</v>
      </c>
      <c r="I14570">
        <v>0</v>
      </c>
      <c r="J14570">
        <v>0.03</v>
      </c>
      <c r="K14570">
        <v>0</v>
      </c>
      <c r="L14570">
        <v>0</v>
      </c>
      <c r="M14570">
        <v>0.03</v>
      </c>
      <c r="N14570">
        <v>72</v>
      </c>
      <c r="O14570">
        <v>18</v>
      </c>
      <c r="P14570">
        <v>8.1</v>
      </c>
      <c r="Q14570">
        <v>48</v>
      </c>
      <c r="R14570" t="s">
        <v>11910</v>
      </c>
    </row>
    <row r="14571" spans="1:19" x14ac:dyDescent="0.2">
      <c r="A14571" t="s">
        <v>11911</v>
      </c>
      <c r="B14571" t="s">
        <v>159</v>
      </c>
      <c r="C14571">
        <v>2010</v>
      </c>
      <c r="D14571" s="1" t="d">
        <v>2018-06-30</v>
      </c>
      <c r="E14571" s="1" t="str">
        <f t="shared" si="454"/>
        <v>2018</v>
      </c>
      <c r="F14571" s="1" t="str">
        <f t="shared" si="455"/>
        <v>Jun</v>
      </c>
      <c r="G14571" t="s">
        <v>86</v>
      </c>
      <c r="H14571" t="s">
        <v>5022</v>
      </c>
      <c r="I14571">
        <v>0</v>
      </c>
      <c r="J14571">
        <v>0</v>
      </c>
      <c r="K14571">
        <v>0.03</v>
      </c>
      <c r="L14571">
        <v>0</v>
      </c>
      <c r="M14571">
        <v>0.03</v>
      </c>
    </row>
    <row r="14572" spans="1:19" x14ac:dyDescent="0.2">
      <c r="A14572" t="s">
        <v>11912</v>
      </c>
      <c r="B14572" t="s">
        <v>32</v>
      </c>
      <c r="C14572">
        <v>2007</v>
      </c>
      <c r="D14572" s="1" t="d">
        <v>2002-02-09</v>
      </c>
      <c r="E14572" s="1" t="str">
        <f t="shared" si="454"/>
        <v>2002</v>
      </c>
      <c r="F14572" s="1" t="str">
        <f t="shared" si="455"/>
        <v>Feb</v>
      </c>
      <c r="G14572" t="s">
        <v>50</v>
      </c>
      <c r="H14572" t="s">
        <v>372</v>
      </c>
      <c r="I14572">
        <v>0</v>
      </c>
      <c r="J14572">
        <v>0</v>
      </c>
      <c r="K14572">
        <v>0.03</v>
      </c>
      <c r="L14572">
        <v>0</v>
      </c>
      <c r="M14572">
        <v>0.03</v>
      </c>
    </row>
    <row r="14573" spans="1:19" x14ac:dyDescent="0.2">
      <c r="A14573" t="s">
        <v>2935</v>
      </c>
      <c r="B14573" t="s">
        <v>187</v>
      </c>
      <c r="C14573">
        <v>2016</v>
      </c>
      <c r="D14573" s="1" t="d">
        <v>1998-05-01</v>
      </c>
      <c r="E14573" s="1" t="str">
        <f t="shared" si="454"/>
        <v>1998</v>
      </c>
      <c r="F14573" s="1" t="str">
        <f t="shared" si="455"/>
        <v>May</v>
      </c>
      <c r="G14573" t="s">
        <v>50</v>
      </c>
      <c r="H14573" t="s">
        <v>202</v>
      </c>
      <c r="I14573">
        <v>0</v>
      </c>
      <c r="J14573">
        <v>0.03</v>
      </c>
      <c r="K14573">
        <v>0</v>
      </c>
      <c r="L14573">
        <v>0</v>
      </c>
      <c r="M14573">
        <v>0.03</v>
      </c>
      <c r="P14573">
        <v>6.9</v>
      </c>
      <c r="Q14573">
        <v>7</v>
      </c>
      <c r="R14573" t="s">
        <v>11913</v>
      </c>
      <c r="S14573" t="s">
        <v>88</v>
      </c>
    </row>
    <row r="14574" spans="1:19" x14ac:dyDescent="0.2">
      <c r="A14574" t="s">
        <v>11914</v>
      </c>
      <c r="B14574" t="s">
        <v>32</v>
      </c>
      <c r="C14574">
        <v>2010</v>
      </c>
      <c r="D14574" s="1" t="d">
        <v>1993-04-29</v>
      </c>
      <c r="E14574" s="1" t="str">
        <f t="shared" si="454"/>
        <v>1993</v>
      </c>
      <c r="F14574" s="1" t="str">
        <f t="shared" si="455"/>
        <v>Apr</v>
      </c>
      <c r="G14574" t="s">
        <v>34</v>
      </c>
      <c r="H14574" t="s">
        <v>128</v>
      </c>
      <c r="I14574">
        <v>0</v>
      </c>
      <c r="J14574">
        <v>0</v>
      </c>
      <c r="K14574">
        <v>0.03</v>
      </c>
      <c r="L14574">
        <v>0</v>
      </c>
      <c r="M14574">
        <v>0.03</v>
      </c>
    </row>
    <row r="14575" spans="1:19" x14ac:dyDescent="0.2">
      <c r="A14575" t="s">
        <v>11915</v>
      </c>
      <c r="B14575" t="s">
        <v>57</v>
      </c>
      <c r="C14575">
        <v>1995</v>
      </c>
      <c r="D14575" s="1" t="d">
        <v>2000-02-23</v>
      </c>
      <c r="E14575" s="1" t="str">
        <f t="shared" si="454"/>
        <v>2000</v>
      </c>
      <c r="F14575" s="1" t="str">
        <f t="shared" si="455"/>
        <v>Feb</v>
      </c>
      <c r="G14575" t="s">
        <v>34</v>
      </c>
      <c r="H14575" t="s">
        <v>1972</v>
      </c>
      <c r="I14575">
        <v>0</v>
      </c>
      <c r="J14575">
        <v>0</v>
      </c>
      <c r="K14575">
        <v>0.03</v>
      </c>
      <c r="L14575">
        <v>0</v>
      </c>
      <c r="M14575">
        <v>0.03</v>
      </c>
    </row>
    <row r="14576" spans="1:19" x14ac:dyDescent="0.2">
      <c r="A14576" t="s">
        <v>11916</v>
      </c>
      <c r="B14576" t="s">
        <v>64</v>
      </c>
      <c r="C14576">
        <v>2005</v>
      </c>
      <c r="D14576" s="1" t="d">
        <v>1993-03-17</v>
      </c>
      <c r="E14576" s="1" t="str">
        <f t="shared" si="454"/>
        <v>1993</v>
      </c>
      <c r="F14576" s="1" t="str">
        <f t="shared" si="455"/>
        <v>Mar</v>
      </c>
      <c r="G14576" t="s">
        <v>30</v>
      </c>
      <c r="H14576" t="s">
        <v>1830</v>
      </c>
      <c r="I14576">
        <v>0.02</v>
      </c>
      <c r="J14576">
        <v>0.01</v>
      </c>
      <c r="K14576">
        <v>0</v>
      </c>
      <c r="L14576">
        <v>0</v>
      </c>
      <c r="M14576">
        <v>0.03</v>
      </c>
      <c r="P14576" t="s">
        <v>203</v>
      </c>
      <c r="R14576" t="s">
        <v>10916</v>
      </c>
      <c r="S14576" t="s">
        <v>20</v>
      </c>
    </row>
    <row r="14577" spans="1:19" x14ac:dyDescent="0.2">
      <c r="A14577" t="s">
        <v>11917</v>
      </c>
      <c r="B14577" t="s">
        <v>159</v>
      </c>
      <c r="C14577">
        <v>2008</v>
      </c>
      <c r="D14577" s="1" t="d">
        <v>1990-02-21</v>
      </c>
      <c r="E14577" s="1" t="str">
        <f t="shared" si="454"/>
        <v>1990</v>
      </c>
      <c r="F14577" s="1" t="str">
        <f t="shared" si="455"/>
        <v>Feb</v>
      </c>
      <c r="G14577" t="s">
        <v>50</v>
      </c>
      <c r="H14577" t="s">
        <v>155</v>
      </c>
      <c r="I14577">
        <v>0.03</v>
      </c>
      <c r="J14577">
        <v>0</v>
      </c>
      <c r="K14577">
        <v>0</v>
      </c>
      <c r="L14577">
        <v>0</v>
      </c>
      <c r="M14577">
        <v>0.03</v>
      </c>
    </row>
    <row r="14578" spans="1:19" x14ac:dyDescent="0.2">
      <c r="A14578" t="s">
        <v>11918</v>
      </c>
      <c r="B14578" t="s">
        <v>32</v>
      </c>
      <c r="C14578">
        <v>2009</v>
      </c>
      <c r="D14578" s="1" t="d">
        <v>2004-09-25</v>
      </c>
      <c r="E14578" s="1" t="str">
        <f t="shared" si="454"/>
        <v>2004</v>
      </c>
      <c r="F14578" s="1" t="str">
        <f t="shared" si="455"/>
        <v>Sep</v>
      </c>
      <c r="G14578" t="s">
        <v>101</v>
      </c>
      <c r="H14578" t="s">
        <v>151</v>
      </c>
      <c r="I14578">
        <v>0</v>
      </c>
      <c r="J14578">
        <v>0</v>
      </c>
      <c r="K14578">
        <v>0.03</v>
      </c>
      <c r="L14578">
        <v>0</v>
      </c>
      <c r="M14578">
        <v>0.03</v>
      </c>
    </row>
    <row r="14579" spans="1:19" x14ac:dyDescent="0.2">
      <c r="A14579" t="s">
        <v>11919</v>
      </c>
      <c r="B14579" t="s">
        <v>159</v>
      </c>
      <c r="C14579">
        <v>2010</v>
      </c>
      <c r="D14579" s="1" t="d">
        <v>2011-01-01</v>
      </c>
      <c r="E14579" s="1" t="str">
        <f t="shared" si="454"/>
        <v>2011</v>
      </c>
      <c r="F14579" s="1" t="str">
        <f t="shared" si="455"/>
        <v>Jan</v>
      </c>
      <c r="G14579" t="s">
        <v>34</v>
      </c>
      <c r="H14579" t="s">
        <v>11202</v>
      </c>
      <c r="I14579">
        <v>0.01</v>
      </c>
      <c r="J14579">
        <v>0</v>
      </c>
      <c r="K14579">
        <v>0.02</v>
      </c>
      <c r="L14579">
        <v>0</v>
      </c>
      <c r="M14579">
        <v>0.03</v>
      </c>
      <c r="P14579">
        <v>4.5999999999999996</v>
      </c>
      <c r="Q14579">
        <v>9</v>
      </c>
      <c r="R14579" t="s">
        <v>11920</v>
      </c>
      <c r="S14579" t="s">
        <v>112</v>
      </c>
    </row>
    <row r="14580" spans="1:19" x14ac:dyDescent="0.2">
      <c r="A14580" t="s">
        <v>11921</v>
      </c>
      <c r="B14580" t="s">
        <v>17</v>
      </c>
      <c r="C14580">
        <v>2010</v>
      </c>
      <c r="D14580" s="1" t="d">
        <v>2008-06-18</v>
      </c>
      <c r="E14580" s="1" t="str">
        <f t="shared" si="454"/>
        <v>2008</v>
      </c>
      <c r="F14580" s="1" t="str">
        <f t="shared" si="455"/>
        <v>Jun</v>
      </c>
      <c r="G14580" t="s">
        <v>50</v>
      </c>
      <c r="H14580" t="s">
        <v>1642</v>
      </c>
      <c r="I14580">
        <v>0.03</v>
      </c>
      <c r="J14580">
        <v>0</v>
      </c>
      <c r="K14580">
        <v>0</v>
      </c>
      <c r="L14580">
        <v>0</v>
      </c>
      <c r="M14580">
        <v>0.03</v>
      </c>
      <c r="P14580" t="s">
        <v>203</v>
      </c>
      <c r="R14580" t="s">
        <v>111</v>
      </c>
      <c r="S14580" t="s">
        <v>112</v>
      </c>
    </row>
    <row r="14581" spans="1:19" x14ac:dyDescent="0.2">
      <c r="A14581" t="s">
        <v>11922</v>
      </c>
      <c r="B14581" t="s">
        <v>49</v>
      </c>
      <c r="C14581">
        <v>2012</v>
      </c>
      <c r="D14581" s="1" t="d">
        <v>2019-07-31</v>
      </c>
      <c r="E14581" s="1" t="str">
        <f t="shared" si="454"/>
        <v>2019</v>
      </c>
      <c r="F14581" s="1" t="str">
        <f t="shared" si="455"/>
        <v>Jul</v>
      </c>
      <c r="G14581" t="s">
        <v>34</v>
      </c>
      <c r="H14581" t="s">
        <v>372</v>
      </c>
      <c r="I14581">
        <v>0</v>
      </c>
      <c r="J14581">
        <v>0</v>
      </c>
      <c r="K14581">
        <v>0.03</v>
      </c>
      <c r="L14581">
        <v>0</v>
      </c>
      <c r="M14581">
        <v>0.03</v>
      </c>
    </row>
    <row r="14582" spans="1:19" x14ac:dyDescent="0.2">
      <c r="A14582" t="s">
        <v>11923</v>
      </c>
      <c r="B14582" t="s">
        <v>55</v>
      </c>
      <c r="C14582">
        <v>2010</v>
      </c>
      <c r="D14582" s="1" t="d">
        <v>2006-10-18</v>
      </c>
      <c r="E14582" s="1" t="str">
        <f t="shared" si="454"/>
        <v>2006</v>
      </c>
      <c r="F14582" s="1" t="str">
        <f t="shared" si="455"/>
        <v>Oct</v>
      </c>
      <c r="G14582" t="s">
        <v>101</v>
      </c>
      <c r="H14582" t="s">
        <v>7990</v>
      </c>
      <c r="I14582">
        <v>0</v>
      </c>
      <c r="J14582">
        <v>0</v>
      </c>
      <c r="K14582">
        <v>0.03</v>
      </c>
      <c r="L14582">
        <v>0</v>
      </c>
      <c r="M14582">
        <v>0.03</v>
      </c>
    </row>
    <row r="14583" spans="1:19" x14ac:dyDescent="0.2">
      <c r="A14583" t="s">
        <v>11924</v>
      </c>
      <c r="B14583" t="s">
        <v>148</v>
      </c>
      <c r="C14583">
        <v>2005</v>
      </c>
      <c r="D14583" s="1" t="d">
        <v>2004-03-20</v>
      </c>
      <c r="E14583" s="1" t="str">
        <f t="shared" si="454"/>
        <v>2004</v>
      </c>
      <c r="F14583" s="1" t="str">
        <f t="shared" si="455"/>
        <v>Mar</v>
      </c>
      <c r="G14583" t="s">
        <v>272</v>
      </c>
      <c r="H14583" t="s">
        <v>329</v>
      </c>
      <c r="I14583">
        <v>0</v>
      </c>
      <c r="J14583">
        <v>0.03</v>
      </c>
      <c r="K14583">
        <v>0</v>
      </c>
      <c r="L14583">
        <v>0</v>
      </c>
      <c r="M14583">
        <v>0.03</v>
      </c>
      <c r="N14583">
        <v>79</v>
      </c>
      <c r="O14583">
        <v>39</v>
      </c>
      <c r="P14583">
        <v>7.1</v>
      </c>
      <c r="Q14583">
        <v>89</v>
      </c>
      <c r="R14583" t="s">
        <v>6815</v>
      </c>
      <c r="S14583" t="s">
        <v>88</v>
      </c>
    </row>
    <row r="14584" spans="1:19" x14ac:dyDescent="0.2">
      <c r="A14584" t="s">
        <v>11925</v>
      </c>
      <c r="B14584" t="s">
        <v>159</v>
      </c>
      <c r="C14584">
        <v>2011</v>
      </c>
      <c r="D14584" s="1" t="d">
        <v>2003-05-10</v>
      </c>
      <c r="E14584" s="1" t="str">
        <f t="shared" si="454"/>
        <v>2003</v>
      </c>
      <c r="F14584" s="1" t="str">
        <f t="shared" si="455"/>
        <v>May</v>
      </c>
      <c r="G14584" t="s">
        <v>101</v>
      </c>
      <c r="H14584" t="s">
        <v>7990</v>
      </c>
      <c r="I14584">
        <v>0</v>
      </c>
      <c r="J14584">
        <v>0</v>
      </c>
      <c r="K14584">
        <v>0.03</v>
      </c>
      <c r="L14584">
        <v>0</v>
      </c>
      <c r="M14584">
        <v>0.03</v>
      </c>
    </row>
    <row r="14585" spans="1:19" x14ac:dyDescent="0.2">
      <c r="A14585" t="s">
        <v>11926</v>
      </c>
      <c r="B14585" t="s">
        <v>32</v>
      </c>
      <c r="C14585">
        <v>2007</v>
      </c>
      <c r="D14585" s="1" t="d">
        <v>1998-07-02</v>
      </c>
      <c r="E14585" s="1" t="str">
        <f t="shared" si="454"/>
        <v>1998</v>
      </c>
      <c r="F14585" s="1" t="str">
        <f t="shared" si="455"/>
        <v>Jul</v>
      </c>
      <c r="G14585" t="s">
        <v>50</v>
      </c>
      <c r="H14585" t="s">
        <v>2269</v>
      </c>
      <c r="I14585">
        <v>0.03</v>
      </c>
      <c r="J14585">
        <v>0</v>
      </c>
      <c r="K14585">
        <v>0</v>
      </c>
      <c r="L14585">
        <v>0</v>
      </c>
      <c r="M14585">
        <v>0.03</v>
      </c>
      <c r="N14585">
        <v>58</v>
      </c>
      <c r="O14585">
        <v>16</v>
      </c>
      <c r="P14585" t="s">
        <v>203</v>
      </c>
      <c r="R14585" t="s">
        <v>3878</v>
      </c>
      <c r="S14585" t="s">
        <v>20</v>
      </c>
    </row>
    <row r="14586" spans="1:19" x14ac:dyDescent="0.2">
      <c r="A14586" t="s">
        <v>11927</v>
      </c>
      <c r="B14586" t="s">
        <v>104</v>
      </c>
      <c r="C14586">
        <v>1998</v>
      </c>
      <c r="D14586" s="1" t="d">
        <v>2000-01-19</v>
      </c>
      <c r="E14586" s="1" t="str">
        <f t="shared" si="454"/>
        <v>2000</v>
      </c>
      <c r="F14586" s="1" t="str">
        <f t="shared" si="455"/>
        <v>Jan</v>
      </c>
      <c r="G14586" t="s">
        <v>272</v>
      </c>
      <c r="H14586" t="s">
        <v>128</v>
      </c>
      <c r="I14586">
        <v>0.02</v>
      </c>
      <c r="J14586">
        <v>0.01</v>
      </c>
      <c r="K14586">
        <v>0</v>
      </c>
      <c r="L14586">
        <v>0</v>
      </c>
      <c r="M14586">
        <v>0.03</v>
      </c>
    </row>
    <row r="14587" spans="1:19" x14ac:dyDescent="0.2">
      <c r="A14587" t="s">
        <v>11928</v>
      </c>
      <c r="B14587" t="s">
        <v>55</v>
      </c>
      <c r="C14587">
        <v>2007</v>
      </c>
      <c r="D14587" s="1" t="d">
        <v>2008-08-16</v>
      </c>
      <c r="E14587" s="1" t="str">
        <f t="shared" si="454"/>
        <v>2008</v>
      </c>
      <c r="F14587" s="1" t="str">
        <f t="shared" si="455"/>
        <v>Aug</v>
      </c>
      <c r="G14587" t="s">
        <v>272</v>
      </c>
      <c r="H14587" t="s">
        <v>7599</v>
      </c>
      <c r="I14587">
        <v>0</v>
      </c>
      <c r="J14587">
        <v>0</v>
      </c>
      <c r="K14587">
        <v>0.03</v>
      </c>
      <c r="L14587">
        <v>0</v>
      </c>
      <c r="M14587">
        <v>0.03</v>
      </c>
    </row>
    <row r="14588" spans="1:19" x14ac:dyDescent="0.2">
      <c r="A14588" t="s">
        <v>11929</v>
      </c>
      <c r="B14588" t="s">
        <v>55</v>
      </c>
      <c r="C14588">
        <v>2009</v>
      </c>
      <c r="D14588" s="1" t="d">
        <v>2011-05-10</v>
      </c>
      <c r="E14588" s="1" t="str">
        <f t="shared" si="454"/>
        <v>2011</v>
      </c>
      <c r="F14588" s="1" t="str">
        <f t="shared" si="455"/>
        <v>May</v>
      </c>
      <c r="G14588" t="s">
        <v>101</v>
      </c>
      <c r="H14588" t="s">
        <v>11930</v>
      </c>
      <c r="I14588">
        <v>0</v>
      </c>
      <c r="J14588">
        <v>0</v>
      </c>
      <c r="K14588">
        <v>0.03</v>
      </c>
      <c r="L14588">
        <v>0</v>
      </c>
      <c r="M14588">
        <v>0.03</v>
      </c>
    </row>
    <row r="14589" spans="1:19" x14ac:dyDescent="0.2">
      <c r="A14589" t="s">
        <v>11931</v>
      </c>
      <c r="B14589" t="s">
        <v>57</v>
      </c>
      <c r="C14589">
        <v>1995</v>
      </c>
      <c r="D14589" s="1" t="d">
        <v>2022-07-24</v>
      </c>
      <c r="E14589" s="1" t="str">
        <f t="shared" si="454"/>
        <v>2022</v>
      </c>
      <c r="F14589" s="1" t="str">
        <f t="shared" si="455"/>
        <v>Jul</v>
      </c>
      <c r="G14589" t="s">
        <v>272</v>
      </c>
      <c r="H14589" t="s">
        <v>729</v>
      </c>
      <c r="I14589">
        <v>0</v>
      </c>
      <c r="J14589">
        <v>0</v>
      </c>
      <c r="K14589">
        <v>0.03</v>
      </c>
      <c r="L14589">
        <v>0</v>
      </c>
      <c r="M14589">
        <v>0.03</v>
      </c>
    </row>
    <row r="14590" spans="1:19" x14ac:dyDescent="0.2">
      <c r="A14590" t="s">
        <v>11891</v>
      </c>
      <c r="B14590" t="s">
        <v>17</v>
      </c>
      <c r="C14590">
        <v>2007</v>
      </c>
      <c r="D14590" s="1" t="d">
        <v>1990-08-09</v>
      </c>
      <c r="E14590" s="1" t="str">
        <f t="shared" si="454"/>
        <v>1990</v>
      </c>
      <c r="F14590" s="1" t="str">
        <f t="shared" si="455"/>
        <v>Aug</v>
      </c>
      <c r="G14590" t="s">
        <v>34</v>
      </c>
      <c r="H14590" t="s">
        <v>111</v>
      </c>
      <c r="I14590">
        <v>0</v>
      </c>
      <c r="J14590">
        <v>0.03</v>
      </c>
      <c r="K14590">
        <v>0</v>
      </c>
      <c r="L14590">
        <v>0</v>
      </c>
      <c r="M14590">
        <v>0.03</v>
      </c>
    </row>
    <row r="14591" spans="1:19" x14ac:dyDescent="0.2">
      <c r="A14591" t="s">
        <v>11932</v>
      </c>
      <c r="B14591" t="s">
        <v>104</v>
      </c>
      <c r="C14591">
        <v>1996</v>
      </c>
      <c r="D14591" s="1" t="d">
        <v>2009-03-05</v>
      </c>
      <c r="E14591" s="1" t="str">
        <f t="shared" si="454"/>
        <v>2009</v>
      </c>
      <c r="F14591" s="1" t="str">
        <f t="shared" si="455"/>
        <v>Mar</v>
      </c>
      <c r="G14591" t="s">
        <v>37</v>
      </c>
      <c r="H14591" t="s">
        <v>813</v>
      </c>
      <c r="I14591">
        <v>0.02</v>
      </c>
      <c r="J14591">
        <v>0.01</v>
      </c>
      <c r="K14591">
        <v>0</v>
      </c>
      <c r="L14591">
        <v>0</v>
      </c>
      <c r="M14591">
        <v>0.03</v>
      </c>
    </row>
    <row r="14592" spans="1:19" x14ac:dyDescent="0.2">
      <c r="A14592" t="s">
        <v>11933</v>
      </c>
      <c r="B14592" t="s">
        <v>55</v>
      </c>
      <c r="C14592">
        <v>2006</v>
      </c>
      <c r="D14592" s="1" t="d">
        <v>1995-09-23</v>
      </c>
      <c r="E14592" s="1" t="str">
        <f t="shared" si="454"/>
        <v>1995</v>
      </c>
      <c r="F14592" s="1" t="str">
        <f t="shared" si="455"/>
        <v>Sep</v>
      </c>
      <c r="G14592" t="s">
        <v>272</v>
      </c>
      <c r="H14592" t="s">
        <v>151</v>
      </c>
      <c r="I14592">
        <v>0</v>
      </c>
      <c r="J14592">
        <v>0</v>
      </c>
      <c r="K14592">
        <v>0.03</v>
      </c>
      <c r="L14592">
        <v>0</v>
      </c>
      <c r="M14592">
        <v>0.03</v>
      </c>
    </row>
    <row r="14593" spans="1:19" x14ac:dyDescent="0.2">
      <c r="A14593" t="s">
        <v>11934</v>
      </c>
      <c r="B14593" t="s">
        <v>159</v>
      </c>
      <c r="C14593">
        <v>2007</v>
      </c>
      <c r="D14593" s="1" t="d">
        <v>1990-04-15</v>
      </c>
      <c r="E14593" s="1" t="str">
        <f t="shared" si="454"/>
        <v>1990</v>
      </c>
      <c r="F14593" s="1" t="str">
        <f t="shared" si="455"/>
        <v>Apr</v>
      </c>
      <c r="G14593" t="s">
        <v>30</v>
      </c>
      <c r="H14593" t="s">
        <v>155</v>
      </c>
      <c r="I14593">
        <v>0.03</v>
      </c>
      <c r="J14593">
        <v>0</v>
      </c>
      <c r="K14593">
        <v>0</v>
      </c>
      <c r="L14593">
        <v>0</v>
      </c>
      <c r="M14593">
        <v>0.03</v>
      </c>
      <c r="N14593">
        <v>55</v>
      </c>
      <c r="O14593">
        <v>35</v>
      </c>
      <c r="P14593">
        <v>6.5</v>
      </c>
      <c r="Q14593">
        <v>6</v>
      </c>
      <c r="R14593" t="s">
        <v>11935</v>
      </c>
      <c r="S14593" t="s">
        <v>88</v>
      </c>
    </row>
    <row r="14594" spans="1:19" x14ac:dyDescent="0.2">
      <c r="A14594" t="s">
        <v>11936</v>
      </c>
      <c r="B14594" t="s">
        <v>32</v>
      </c>
      <c r="C14594">
        <v>2008</v>
      </c>
      <c r="D14594" s="1" t="d">
        <v>2020-09-22</v>
      </c>
      <c r="E14594" s="1" t="str">
        <f t="shared" si="454"/>
        <v>2020</v>
      </c>
      <c r="F14594" s="1" t="str">
        <f t="shared" si="455"/>
        <v>Sep</v>
      </c>
      <c r="G14594" t="s">
        <v>30</v>
      </c>
      <c r="H14594" t="s">
        <v>2403</v>
      </c>
      <c r="I14594">
        <v>0</v>
      </c>
      <c r="J14594">
        <v>0.03</v>
      </c>
      <c r="K14594">
        <v>0</v>
      </c>
      <c r="L14594">
        <v>0</v>
      </c>
      <c r="M14594">
        <v>0.03</v>
      </c>
      <c r="N14594">
        <v>68</v>
      </c>
      <c r="O14594">
        <v>14</v>
      </c>
      <c r="R14594" t="s">
        <v>11937</v>
      </c>
    </row>
    <row r="14595" spans="1:19" x14ac:dyDescent="0.2">
      <c r="A14595" t="s">
        <v>11938</v>
      </c>
      <c r="B14595" t="s">
        <v>1015</v>
      </c>
      <c r="C14595">
        <v>2015</v>
      </c>
      <c r="D14595" s="1" t="d">
        <v>2005-06-28</v>
      </c>
      <c r="E14595" s="1" t="str">
        <f t="shared" ref="E14595:E14658" si="456">TEXT(D14595,"yyyy")</f>
        <v>2005</v>
      </c>
      <c r="F14595" s="1" t="str">
        <f t="shared" ref="F14595:F14658" si="457">TEXT(D14595,"mmm")</f>
        <v>Jun</v>
      </c>
      <c r="G14595" t="s">
        <v>28</v>
      </c>
      <c r="H14595" t="s">
        <v>6022</v>
      </c>
      <c r="I14595">
        <v>0</v>
      </c>
      <c r="J14595">
        <v>0</v>
      </c>
      <c r="K14595">
        <v>0.03</v>
      </c>
      <c r="L14595">
        <v>0</v>
      </c>
      <c r="M14595">
        <v>0.03</v>
      </c>
    </row>
    <row r="14596" spans="1:19" x14ac:dyDescent="0.2">
      <c r="A14596" t="s">
        <v>9579</v>
      </c>
      <c r="B14596" t="s">
        <v>171</v>
      </c>
      <c r="C14596">
        <v>2016</v>
      </c>
      <c r="D14596" s="1" t="d">
        <v>2014-09-06</v>
      </c>
      <c r="E14596" s="1" t="str">
        <f t="shared" si="456"/>
        <v>2014</v>
      </c>
      <c r="F14596" s="1" t="str">
        <f t="shared" si="457"/>
        <v>Sep</v>
      </c>
      <c r="G14596" t="s">
        <v>24</v>
      </c>
      <c r="H14596" t="s">
        <v>372</v>
      </c>
      <c r="I14596">
        <v>0.01</v>
      </c>
      <c r="J14596">
        <v>0.02</v>
      </c>
      <c r="K14596">
        <v>0</v>
      </c>
      <c r="L14596">
        <v>0</v>
      </c>
      <c r="M14596">
        <v>0.03</v>
      </c>
      <c r="N14596">
        <v>74</v>
      </c>
      <c r="O14596">
        <v>5</v>
      </c>
      <c r="P14596">
        <v>8.1</v>
      </c>
      <c r="Q14596">
        <v>7</v>
      </c>
      <c r="R14596" t="s">
        <v>4433</v>
      </c>
      <c r="S14596" t="s">
        <v>20</v>
      </c>
    </row>
    <row r="14597" spans="1:19" x14ac:dyDescent="0.2">
      <c r="A14597" t="s">
        <v>11939</v>
      </c>
      <c r="B14597" t="s">
        <v>32</v>
      </c>
      <c r="C14597">
        <v>2009</v>
      </c>
      <c r="D14597" s="1" t="d">
        <v>1996-01-15</v>
      </c>
      <c r="E14597" s="1" t="str">
        <f t="shared" si="456"/>
        <v>1996</v>
      </c>
      <c r="F14597" s="1" t="str">
        <f t="shared" si="457"/>
        <v>Jan</v>
      </c>
      <c r="G14597" t="s">
        <v>50</v>
      </c>
      <c r="H14597" t="s">
        <v>4573</v>
      </c>
      <c r="I14597">
        <v>0</v>
      </c>
      <c r="J14597">
        <v>0</v>
      </c>
      <c r="K14597">
        <v>0.03</v>
      </c>
      <c r="L14597">
        <v>0</v>
      </c>
      <c r="M14597">
        <v>0.03</v>
      </c>
    </row>
    <row r="14598" spans="1:19" x14ac:dyDescent="0.2">
      <c r="A14598" t="s">
        <v>11940</v>
      </c>
      <c r="B14598" t="s">
        <v>148</v>
      </c>
      <c r="C14598">
        <v>2009</v>
      </c>
      <c r="D14598" s="1" t="d">
        <v>1996-05-02</v>
      </c>
      <c r="E14598" s="1" t="str">
        <f t="shared" si="456"/>
        <v>1996</v>
      </c>
      <c r="F14598" s="1" t="str">
        <f t="shared" si="457"/>
        <v>May</v>
      </c>
      <c r="G14598" t="s">
        <v>272</v>
      </c>
      <c r="H14598" t="s">
        <v>155</v>
      </c>
      <c r="I14598">
        <v>0</v>
      </c>
      <c r="J14598">
        <v>0.02</v>
      </c>
      <c r="K14598">
        <v>0</v>
      </c>
      <c r="L14598">
        <v>0</v>
      </c>
      <c r="M14598">
        <v>0.03</v>
      </c>
      <c r="N14598">
        <v>67</v>
      </c>
      <c r="O14598">
        <v>28</v>
      </c>
      <c r="P14598">
        <v>5.8</v>
      </c>
      <c r="Q14598">
        <v>8</v>
      </c>
      <c r="R14598" t="s">
        <v>8144</v>
      </c>
      <c r="S14598" t="s">
        <v>88</v>
      </c>
    </row>
    <row r="14599" spans="1:19" x14ac:dyDescent="0.2">
      <c r="A14599" t="s">
        <v>11941</v>
      </c>
      <c r="B14599" t="s">
        <v>55</v>
      </c>
      <c r="C14599" t="s">
        <v>286</v>
      </c>
      <c r="D14599" s="1" t="d">
        <v>1996-06-21</v>
      </c>
      <c r="E14599" s="1" t="str">
        <f t="shared" si="456"/>
        <v>1996</v>
      </c>
      <c r="F14599" s="1" t="str">
        <f t="shared" si="457"/>
        <v>Jun</v>
      </c>
      <c r="G14599" t="s">
        <v>86</v>
      </c>
      <c r="H14599" t="s">
        <v>1091</v>
      </c>
      <c r="I14599">
        <v>0</v>
      </c>
      <c r="J14599">
        <v>0</v>
      </c>
      <c r="K14599">
        <v>0.03</v>
      </c>
      <c r="L14599">
        <v>0</v>
      </c>
      <c r="M14599">
        <v>0.03</v>
      </c>
    </row>
    <row r="14600" spans="1:19" x14ac:dyDescent="0.2">
      <c r="A14600" t="s">
        <v>11942</v>
      </c>
      <c r="B14600" t="s">
        <v>104</v>
      </c>
      <c r="C14600">
        <v>1995</v>
      </c>
      <c r="D14600" s="1" t="d">
        <v>2018-02-11</v>
      </c>
      <c r="E14600" s="1" t="str">
        <f t="shared" si="456"/>
        <v>2018</v>
      </c>
      <c r="F14600" s="1" t="str">
        <f t="shared" si="457"/>
        <v>Feb</v>
      </c>
      <c r="G14600" t="s">
        <v>86</v>
      </c>
      <c r="H14600" t="s">
        <v>11943</v>
      </c>
      <c r="I14600">
        <v>0.02</v>
      </c>
      <c r="J14600">
        <v>0.01</v>
      </c>
      <c r="K14600">
        <v>0</v>
      </c>
      <c r="L14600">
        <v>0</v>
      </c>
      <c r="M14600">
        <v>0.03</v>
      </c>
    </row>
    <row r="14601" spans="1:19" x14ac:dyDescent="0.2">
      <c r="A14601" t="s">
        <v>11944</v>
      </c>
      <c r="B14601" t="s">
        <v>17</v>
      </c>
      <c r="C14601">
        <v>2008</v>
      </c>
      <c r="D14601" s="1" t="d">
        <v>2022-09-11</v>
      </c>
      <c r="E14601" s="1" t="str">
        <f t="shared" si="456"/>
        <v>2022</v>
      </c>
      <c r="F14601" s="1" t="str">
        <f t="shared" si="457"/>
        <v>Sep</v>
      </c>
      <c r="G14601" t="s">
        <v>101</v>
      </c>
      <c r="H14601" t="s">
        <v>1830</v>
      </c>
      <c r="I14601">
        <v>0.03</v>
      </c>
      <c r="J14601">
        <v>0</v>
      </c>
      <c r="K14601">
        <v>0</v>
      </c>
      <c r="L14601">
        <v>0</v>
      </c>
      <c r="M14601">
        <v>0.03</v>
      </c>
      <c r="P14601" t="s">
        <v>203</v>
      </c>
      <c r="R14601" t="s">
        <v>8861</v>
      </c>
      <c r="S14601" t="s">
        <v>20</v>
      </c>
    </row>
    <row r="14602" spans="1:19" x14ac:dyDescent="0.2">
      <c r="A14602" t="s">
        <v>11945</v>
      </c>
      <c r="B14602" t="s">
        <v>49</v>
      </c>
      <c r="C14602">
        <v>2013</v>
      </c>
      <c r="D14602" s="1" t="d">
        <v>2020-11-17</v>
      </c>
      <c r="E14602" s="1" t="str">
        <f t="shared" si="456"/>
        <v>2020</v>
      </c>
      <c r="F14602" s="1" t="str">
        <f t="shared" si="457"/>
        <v>Nov</v>
      </c>
      <c r="G14602" t="s">
        <v>39</v>
      </c>
      <c r="H14602" t="s">
        <v>6843</v>
      </c>
      <c r="I14602">
        <v>0</v>
      </c>
      <c r="J14602">
        <v>0</v>
      </c>
      <c r="K14602">
        <v>0.03</v>
      </c>
      <c r="L14602">
        <v>0</v>
      </c>
      <c r="M14602">
        <v>0.03</v>
      </c>
    </row>
    <row r="14603" spans="1:19" x14ac:dyDescent="0.2">
      <c r="A14603" t="s">
        <v>11946</v>
      </c>
      <c r="B14603" t="s">
        <v>64</v>
      </c>
      <c r="C14603">
        <v>2004</v>
      </c>
      <c r="D14603" s="1" t="d">
        <v>1994-10-19</v>
      </c>
      <c r="E14603" s="1" t="str">
        <f t="shared" si="456"/>
        <v>1994</v>
      </c>
      <c r="F14603" s="1" t="str">
        <f t="shared" si="457"/>
        <v>Oct</v>
      </c>
      <c r="G14603" t="s">
        <v>37</v>
      </c>
      <c r="H14603" t="s">
        <v>1830</v>
      </c>
      <c r="I14603">
        <v>0.02</v>
      </c>
      <c r="J14603">
        <v>0.01</v>
      </c>
      <c r="K14603">
        <v>0</v>
      </c>
      <c r="L14603">
        <v>0</v>
      </c>
      <c r="M14603">
        <v>0.03</v>
      </c>
      <c r="N14603">
        <v>46</v>
      </c>
      <c r="O14603">
        <v>11</v>
      </c>
      <c r="P14603" t="s">
        <v>203</v>
      </c>
      <c r="R14603" t="s">
        <v>8725</v>
      </c>
      <c r="S14603" t="s">
        <v>20</v>
      </c>
    </row>
    <row r="14604" spans="1:19" x14ac:dyDescent="0.2">
      <c r="A14604" t="s">
        <v>1412</v>
      </c>
      <c r="B14604" t="s">
        <v>148</v>
      </c>
      <c r="C14604">
        <v>2010</v>
      </c>
      <c r="D14604" s="1" t="d">
        <v>2005-12-13</v>
      </c>
      <c r="E14604" s="1" t="str">
        <f t="shared" si="456"/>
        <v>2005</v>
      </c>
      <c r="F14604" s="1" t="str">
        <f t="shared" si="457"/>
        <v>Dec</v>
      </c>
      <c r="G14604" t="s">
        <v>50</v>
      </c>
      <c r="H14604" t="s">
        <v>254</v>
      </c>
      <c r="I14604">
        <v>0.03</v>
      </c>
      <c r="J14604">
        <v>0</v>
      </c>
      <c r="K14604">
        <v>0</v>
      </c>
      <c r="L14604">
        <v>0</v>
      </c>
      <c r="M14604">
        <v>0.03</v>
      </c>
      <c r="N14604">
        <v>59</v>
      </c>
      <c r="O14604">
        <v>14</v>
      </c>
      <c r="P14604">
        <v>5.8</v>
      </c>
      <c r="Q14604">
        <v>162</v>
      </c>
      <c r="R14604" t="s">
        <v>254</v>
      </c>
      <c r="S14604" t="s">
        <v>88</v>
      </c>
    </row>
    <row r="14605" spans="1:19" x14ac:dyDescent="0.2">
      <c r="A14605" t="s">
        <v>11947</v>
      </c>
      <c r="B14605" t="s">
        <v>17</v>
      </c>
      <c r="C14605">
        <v>2010</v>
      </c>
      <c r="D14605" s="1" t="d">
        <v>1994-10-21</v>
      </c>
      <c r="E14605" s="1" t="str">
        <f t="shared" si="456"/>
        <v>1994</v>
      </c>
      <c r="F14605" s="1" t="str">
        <f t="shared" si="457"/>
        <v>Oct</v>
      </c>
      <c r="G14605" t="s">
        <v>24</v>
      </c>
      <c r="H14605" t="s">
        <v>3561</v>
      </c>
      <c r="I14605">
        <v>0.03</v>
      </c>
      <c r="J14605">
        <v>0</v>
      </c>
      <c r="K14605">
        <v>0</v>
      </c>
      <c r="L14605">
        <v>0</v>
      </c>
      <c r="M14605">
        <v>0.03</v>
      </c>
      <c r="P14605" t="s">
        <v>203</v>
      </c>
      <c r="R14605" t="s">
        <v>3561</v>
      </c>
      <c r="S14605" t="s">
        <v>20</v>
      </c>
    </row>
    <row r="14606" spans="1:19" x14ac:dyDescent="0.2">
      <c r="A14606" t="s">
        <v>11948</v>
      </c>
      <c r="B14606" t="s">
        <v>1015</v>
      </c>
      <c r="C14606">
        <v>2016</v>
      </c>
      <c r="D14606" s="1" t="d">
        <v>2021-02-14</v>
      </c>
      <c r="E14606" s="1" t="str">
        <f t="shared" si="456"/>
        <v>2021</v>
      </c>
      <c r="F14606" s="1" t="str">
        <f t="shared" si="457"/>
        <v>Feb</v>
      </c>
      <c r="G14606" t="s">
        <v>50</v>
      </c>
      <c r="H14606" t="s">
        <v>6617</v>
      </c>
      <c r="I14606">
        <v>0</v>
      </c>
      <c r="J14606">
        <v>0</v>
      </c>
      <c r="K14606">
        <v>0.03</v>
      </c>
      <c r="L14606">
        <v>0</v>
      </c>
      <c r="M14606">
        <v>0.03</v>
      </c>
    </row>
    <row r="14607" spans="1:19" x14ac:dyDescent="0.2">
      <c r="A14607" t="s">
        <v>11949</v>
      </c>
      <c r="B14607" t="s">
        <v>159</v>
      </c>
      <c r="C14607">
        <v>2006</v>
      </c>
      <c r="D14607" s="1" t="d">
        <v>2006-02-08</v>
      </c>
      <c r="E14607" s="1" t="str">
        <f t="shared" si="456"/>
        <v>2006</v>
      </c>
      <c r="F14607" s="1" t="str">
        <f t="shared" si="457"/>
        <v>Feb</v>
      </c>
      <c r="G14607" t="s">
        <v>30</v>
      </c>
      <c r="H14607" t="s">
        <v>663</v>
      </c>
      <c r="I14607">
        <v>0.03</v>
      </c>
      <c r="J14607">
        <v>0</v>
      </c>
      <c r="K14607">
        <v>0</v>
      </c>
      <c r="L14607">
        <v>0</v>
      </c>
      <c r="M14607">
        <v>0.03</v>
      </c>
      <c r="N14607">
        <v>51</v>
      </c>
      <c r="O14607">
        <v>5</v>
      </c>
      <c r="P14607" t="s">
        <v>203</v>
      </c>
      <c r="R14607" t="s">
        <v>6272</v>
      </c>
      <c r="S14607" t="s">
        <v>20</v>
      </c>
    </row>
    <row r="14608" spans="1:19" x14ac:dyDescent="0.2">
      <c r="A14608" t="s">
        <v>11950</v>
      </c>
      <c r="B14608" t="s">
        <v>79</v>
      </c>
      <c r="C14608">
        <v>2016</v>
      </c>
      <c r="D14608" s="1" t="d">
        <v>1993-05-26</v>
      </c>
      <c r="E14608" s="1" t="str">
        <f t="shared" si="456"/>
        <v>1993</v>
      </c>
      <c r="F14608" s="1" t="str">
        <f t="shared" si="457"/>
        <v>May</v>
      </c>
      <c r="G14608" t="s">
        <v>28</v>
      </c>
      <c r="H14608" t="s">
        <v>2927</v>
      </c>
      <c r="I14608">
        <v>0</v>
      </c>
      <c r="J14608">
        <v>0</v>
      </c>
      <c r="K14608">
        <v>0.03</v>
      </c>
      <c r="L14608">
        <v>0</v>
      </c>
      <c r="M14608">
        <v>0.03</v>
      </c>
    </row>
    <row r="14609" spans="1:19" x14ac:dyDescent="0.2">
      <c r="A14609" t="s">
        <v>11951</v>
      </c>
      <c r="B14609" t="s">
        <v>55</v>
      </c>
      <c r="C14609">
        <v>2008</v>
      </c>
      <c r="D14609" s="1" t="d">
        <v>2008-01-15</v>
      </c>
      <c r="E14609" s="1" t="str">
        <f t="shared" si="456"/>
        <v>2008</v>
      </c>
      <c r="F14609" s="1" t="str">
        <f t="shared" si="457"/>
        <v>Jan</v>
      </c>
      <c r="G14609" t="s">
        <v>101</v>
      </c>
      <c r="H14609" t="s">
        <v>7990</v>
      </c>
      <c r="I14609">
        <v>0</v>
      </c>
      <c r="J14609">
        <v>0</v>
      </c>
      <c r="K14609">
        <v>0.03</v>
      </c>
      <c r="L14609">
        <v>0</v>
      </c>
      <c r="M14609">
        <v>0.03</v>
      </c>
    </row>
    <row r="14610" spans="1:19" x14ac:dyDescent="0.2">
      <c r="A14610" t="s">
        <v>11952</v>
      </c>
      <c r="B14610" t="s">
        <v>64</v>
      </c>
      <c r="C14610">
        <v>2005</v>
      </c>
      <c r="D14610" s="1" t="d">
        <v>2002-03-08</v>
      </c>
      <c r="E14610" s="1" t="str">
        <f t="shared" si="456"/>
        <v>2002</v>
      </c>
      <c r="F14610" s="1" t="str">
        <f t="shared" si="457"/>
        <v>Mar</v>
      </c>
      <c r="G14610" t="s">
        <v>30</v>
      </c>
      <c r="H14610" t="s">
        <v>155</v>
      </c>
      <c r="I14610">
        <v>0.02</v>
      </c>
      <c r="J14610">
        <v>0.01</v>
      </c>
      <c r="K14610">
        <v>0</v>
      </c>
      <c r="L14610">
        <v>0</v>
      </c>
      <c r="M14610">
        <v>0.03</v>
      </c>
      <c r="N14610">
        <v>62</v>
      </c>
      <c r="O14610">
        <v>10</v>
      </c>
      <c r="P14610">
        <v>7.5</v>
      </c>
      <c r="Q14610">
        <v>6</v>
      </c>
      <c r="R14610" t="s">
        <v>11953</v>
      </c>
      <c r="S14610" t="s">
        <v>20</v>
      </c>
    </row>
    <row r="14611" spans="1:19" x14ac:dyDescent="0.2">
      <c r="A14611" t="s">
        <v>11954</v>
      </c>
      <c r="B14611" t="s">
        <v>32</v>
      </c>
      <c r="C14611">
        <v>2006</v>
      </c>
      <c r="D14611" s="1" t="d">
        <v>1998-02-09</v>
      </c>
      <c r="E14611" s="1" t="str">
        <f t="shared" si="456"/>
        <v>1998</v>
      </c>
      <c r="F14611" s="1" t="str">
        <f t="shared" si="457"/>
        <v>Feb</v>
      </c>
      <c r="G14611" t="s">
        <v>50</v>
      </c>
      <c r="H14611" t="s">
        <v>1830</v>
      </c>
      <c r="I14611">
        <v>0.03</v>
      </c>
      <c r="J14611">
        <v>0</v>
      </c>
      <c r="K14611">
        <v>0</v>
      </c>
      <c r="L14611">
        <v>0</v>
      </c>
      <c r="M14611">
        <v>0.03</v>
      </c>
    </row>
    <row r="14612" spans="1:19" x14ac:dyDescent="0.2">
      <c r="A14612" t="s">
        <v>2600</v>
      </c>
      <c r="B14612" t="s">
        <v>148</v>
      </c>
      <c r="C14612">
        <v>1992</v>
      </c>
      <c r="D14612" s="1" t="d">
        <v>2016-07-03</v>
      </c>
      <c r="E14612" s="1" t="str">
        <f t="shared" si="456"/>
        <v>2016</v>
      </c>
      <c r="F14612" s="1" t="str">
        <f t="shared" si="457"/>
        <v>Jul</v>
      </c>
      <c r="G14612" t="s">
        <v>37</v>
      </c>
      <c r="H14612" t="s">
        <v>1298</v>
      </c>
      <c r="I14612">
        <v>0.02</v>
      </c>
      <c r="J14612">
        <v>0</v>
      </c>
      <c r="K14612">
        <v>0</v>
      </c>
      <c r="L14612">
        <v>0</v>
      </c>
      <c r="M14612">
        <v>0.03</v>
      </c>
      <c r="N14612">
        <v>85</v>
      </c>
      <c r="O14612">
        <v>44</v>
      </c>
      <c r="P14612">
        <v>8.1999999999999993</v>
      </c>
      <c r="Q14612">
        <v>1796</v>
      </c>
      <c r="R14612" t="s">
        <v>1298</v>
      </c>
      <c r="S14612" t="s">
        <v>53</v>
      </c>
    </row>
    <row r="14613" spans="1:19" x14ac:dyDescent="0.2">
      <c r="A14613" t="s">
        <v>6738</v>
      </c>
      <c r="B14613" t="s">
        <v>137</v>
      </c>
      <c r="C14613">
        <v>2003</v>
      </c>
      <c r="D14613" s="1" t="d">
        <v>2016-04-06</v>
      </c>
      <c r="E14613" s="1" t="str">
        <f t="shared" si="456"/>
        <v>2016</v>
      </c>
      <c r="F14613" s="1" t="str">
        <f t="shared" si="457"/>
        <v>Apr</v>
      </c>
      <c r="G14613" t="s">
        <v>272</v>
      </c>
      <c r="H14613" t="s">
        <v>222</v>
      </c>
      <c r="I14613">
        <v>0.02</v>
      </c>
      <c r="J14613">
        <v>0.01</v>
      </c>
      <c r="K14613">
        <v>0</v>
      </c>
      <c r="L14613">
        <v>0</v>
      </c>
      <c r="M14613">
        <v>0.03</v>
      </c>
      <c r="N14613">
        <v>57</v>
      </c>
      <c r="O14613">
        <v>13</v>
      </c>
      <c r="P14613" t="s">
        <v>203</v>
      </c>
      <c r="R14613" t="s">
        <v>3244</v>
      </c>
      <c r="S14613" t="s">
        <v>88</v>
      </c>
    </row>
    <row r="14614" spans="1:19" x14ac:dyDescent="0.2">
      <c r="A14614" t="s">
        <v>11955</v>
      </c>
      <c r="B14614" t="s">
        <v>44</v>
      </c>
      <c r="C14614">
        <v>2011</v>
      </c>
      <c r="D14614" s="1" t="d">
        <v>2008-12-25</v>
      </c>
      <c r="E14614" s="1" t="str">
        <f t="shared" si="456"/>
        <v>2008</v>
      </c>
      <c r="F14614" s="1" t="str">
        <f t="shared" si="457"/>
        <v>Dec</v>
      </c>
      <c r="G14614" t="s">
        <v>28</v>
      </c>
      <c r="H14614" t="s">
        <v>222</v>
      </c>
      <c r="I14614">
        <v>0</v>
      </c>
      <c r="J14614">
        <v>0</v>
      </c>
      <c r="K14614">
        <v>0.03</v>
      </c>
      <c r="L14614">
        <v>0</v>
      </c>
      <c r="M14614">
        <v>0.03</v>
      </c>
    </row>
    <row r="14615" spans="1:19" x14ac:dyDescent="0.2">
      <c r="A14615" t="s">
        <v>11956</v>
      </c>
      <c r="B14615" t="s">
        <v>64</v>
      </c>
      <c r="C14615">
        <v>2004</v>
      </c>
      <c r="D14615" s="1" t="d">
        <v>1996-02-05</v>
      </c>
      <c r="E14615" s="1" t="str">
        <f t="shared" si="456"/>
        <v>1996</v>
      </c>
      <c r="F14615" s="1" t="str">
        <f t="shared" si="457"/>
        <v>Feb</v>
      </c>
      <c r="G14615" t="s">
        <v>18</v>
      </c>
      <c r="H14615" t="s">
        <v>1830</v>
      </c>
      <c r="I14615">
        <v>0.02</v>
      </c>
      <c r="J14615">
        <v>0.01</v>
      </c>
      <c r="K14615">
        <v>0</v>
      </c>
      <c r="L14615">
        <v>0</v>
      </c>
      <c r="M14615">
        <v>0.03</v>
      </c>
      <c r="N14615">
        <v>35</v>
      </c>
      <c r="O14615">
        <v>7</v>
      </c>
      <c r="P14615">
        <v>8</v>
      </c>
      <c r="Q14615">
        <v>7</v>
      </c>
      <c r="R14615" t="s">
        <v>11957</v>
      </c>
      <c r="S14615" t="s">
        <v>20</v>
      </c>
    </row>
    <row r="14616" spans="1:19" x14ac:dyDescent="0.2">
      <c r="A14616" t="s">
        <v>11958</v>
      </c>
      <c r="B14616" t="s">
        <v>159</v>
      </c>
      <c r="C14616">
        <v>2010</v>
      </c>
      <c r="D14616" s="1" t="d">
        <v>1991-02-09</v>
      </c>
      <c r="E14616" s="1" t="str">
        <f t="shared" si="456"/>
        <v>1991</v>
      </c>
      <c r="F14616" s="1" t="str">
        <f t="shared" si="457"/>
        <v>Feb</v>
      </c>
      <c r="G14616" t="s">
        <v>39</v>
      </c>
      <c r="H14616" t="s">
        <v>780</v>
      </c>
      <c r="I14616">
        <v>0</v>
      </c>
      <c r="J14616">
        <v>0</v>
      </c>
      <c r="K14616">
        <v>0.03</v>
      </c>
      <c r="L14616">
        <v>0</v>
      </c>
      <c r="M14616">
        <v>0.03</v>
      </c>
      <c r="P14616" t="s">
        <v>203</v>
      </c>
      <c r="R14616" t="s">
        <v>780</v>
      </c>
      <c r="S14616" t="s">
        <v>88</v>
      </c>
    </row>
    <row r="14617" spans="1:19" x14ac:dyDescent="0.2">
      <c r="A14617" t="s">
        <v>11959</v>
      </c>
      <c r="B14617" t="s">
        <v>104</v>
      </c>
      <c r="C14617">
        <v>1997</v>
      </c>
      <c r="D14617" s="1" t="d">
        <v>2004-06-04</v>
      </c>
      <c r="E14617" s="1" t="str">
        <f t="shared" si="456"/>
        <v>2004</v>
      </c>
      <c r="F14617" s="1" t="str">
        <f t="shared" si="457"/>
        <v>Jun</v>
      </c>
      <c r="G14617" t="s">
        <v>272</v>
      </c>
      <c r="H14617" t="s">
        <v>1983</v>
      </c>
      <c r="I14617">
        <v>0.02</v>
      </c>
      <c r="J14617">
        <v>0.01</v>
      </c>
      <c r="K14617">
        <v>0</v>
      </c>
      <c r="L14617">
        <v>0</v>
      </c>
      <c r="M14617">
        <v>0.03</v>
      </c>
    </row>
    <row r="14618" spans="1:19" x14ac:dyDescent="0.2">
      <c r="A14618" t="s">
        <v>9737</v>
      </c>
      <c r="B14618" t="s">
        <v>17</v>
      </c>
      <c r="C14618">
        <v>2010</v>
      </c>
      <c r="D14618" s="1" t="d">
        <v>2020-09-25</v>
      </c>
      <c r="E14618" s="1" t="str">
        <f t="shared" si="456"/>
        <v>2020</v>
      </c>
      <c r="F14618" s="1" t="str">
        <f t="shared" si="457"/>
        <v>Sep</v>
      </c>
      <c r="G14618" t="s">
        <v>272</v>
      </c>
      <c r="H14618" t="s">
        <v>372</v>
      </c>
      <c r="I14618">
        <v>0</v>
      </c>
      <c r="J14618">
        <v>0</v>
      </c>
      <c r="K14618">
        <v>0.03</v>
      </c>
      <c r="L14618">
        <v>0</v>
      </c>
      <c r="M14618">
        <v>0.03</v>
      </c>
    </row>
    <row r="14619" spans="1:19" x14ac:dyDescent="0.2">
      <c r="A14619" t="s">
        <v>7160</v>
      </c>
      <c r="B14619" t="s">
        <v>137</v>
      </c>
      <c r="C14619">
        <v>2006</v>
      </c>
      <c r="D14619" s="1" t="d">
        <v>1998-03-03</v>
      </c>
      <c r="E14619" s="1" t="str">
        <f t="shared" si="456"/>
        <v>1998</v>
      </c>
      <c r="F14619" s="1" t="str">
        <f t="shared" si="457"/>
        <v>Mar</v>
      </c>
      <c r="G14619" t="s">
        <v>50</v>
      </c>
      <c r="H14619" t="s">
        <v>372</v>
      </c>
      <c r="I14619">
        <v>0.02</v>
      </c>
      <c r="J14619">
        <v>0.01</v>
      </c>
      <c r="K14619">
        <v>0</v>
      </c>
      <c r="L14619">
        <v>0</v>
      </c>
      <c r="M14619">
        <v>0.03</v>
      </c>
      <c r="N14619">
        <v>57</v>
      </c>
      <c r="O14619">
        <v>11</v>
      </c>
      <c r="P14619" t="s">
        <v>203</v>
      </c>
      <c r="R14619" t="s">
        <v>2233</v>
      </c>
      <c r="S14619" t="s">
        <v>20</v>
      </c>
    </row>
    <row r="14620" spans="1:19" x14ac:dyDescent="0.2">
      <c r="A14620" t="s">
        <v>1157</v>
      </c>
      <c r="B14620" t="s">
        <v>64</v>
      </c>
      <c r="C14620">
        <v>2003</v>
      </c>
      <c r="D14620" s="1" t="d">
        <v>2006-08-19</v>
      </c>
      <c r="E14620" s="1" t="str">
        <f t="shared" si="456"/>
        <v>2006</v>
      </c>
      <c r="F14620" s="1" t="str">
        <f t="shared" si="457"/>
        <v>Aug</v>
      </c>
      <c r="G14620" t="s">
        <v>1</v>
      </c>
      <c r="H14620" t="s">
        <v>222</v>
      </c>
      <c r="I14620">
        <v>0.02</v>
      </c>
      <c r="J14620">
        <v>0.01</v>
      </c>
      <c r="K14620">
        <v>0</v>
      </c>
      <c r="L14620">
        <v>0</v>
      </c>
      <c r="M14620">
        <v>0.03</v>
      </c>
      <c r="N14620">
        <v>59</v>
      </c>
      <c r="O14620">
        <v>17</v>
      </c>
      <c r="P14620" t="s">
        <v>203</v>
      </c>
      <c r="R14620" t="s">
        <v>5107</v>
      </c>
      <c r="S14620" t="s">
        <v>20</v>
      </c>
    </row>
    <row r="14621" spans="1:19" x14ac:dyDescent="0.2">
      <c r="A14621" t="s">
        <v>11960</v>
      </c>
      <c r="B14621" t="s">
        <v>137</v>
      </c>
      <c r="C14621">
        <v>2005</v>
      </c>
      <c r="D14621" s="1" t="d">
        <v>2008-07-27</v>
      </c>
      <c r="E14621" s="1" t="str">
        <f t="shared" si="456"/>
        <v>2008</v>
      </c>
      <c r="F14621" s="1" t="str">
        <f t="shared" si="457"/>
        <v>Jul</v>
      </c>
      <c r="G14621" t="s">
        <v>18</v>
      </c>
      <c r="H14621" t="s">
        <v>1309</v>
      </c>
      <c r="I14621">
        <v>0.02</v>
      </c>
      <c r="J14621">
        <v>0.01</v>
      </c>
      <c r="K14621">
        <v>0</v>
      </c>
      <c r="L14621">
        <v>0</v>
      </c>
      <c r="M14621">
        <v>0.03</v>
      </c>
      <c r="N14621">
        <v>62</v>
      </c>
      <c r="O14621">
        <v>6</v>
      </c>
      <c r="P14621" t="s">
        <v>203</v>
      </c>
      <c r="R14621" t="s">
        <v>11961</v>
      </c>
      <c r="S14621" t="s">
        <v>20</v>
      </c>
    </row>
    <row r="14622" spans="1:19" x14ac:dyDescent="0.2">
      <c r="A14622" t="s">
        <v>11962</v>
      </c>
      <c r="B14622" t="s">
        <v>1015</v>
      </c>
      <c r="C14622">
        <v>2015</v>
      </c>
      <c r="D14622" s="1" t="d">
        <v>2004-03-17</v>
      </c>
      <c r="E14622" s="1" t="str">
        <f t="shared" si="456"/>
        <v>2004</v>
      </c>
      <c r="F14622" s="1" t="str">
        <f t="shared" si="457"/>
        <v>Mar</v>
      </c>
      <c r="G14622" t="s">
        <v>50</v>
      </c>
      <c r="H14622" t="s">
        <v>151</v>
      </c>
      <c r="I14622">
        <v>0</v>
      </c>
      <c r="J14622">
        <v>0</v>
      </c>
      <c r="K14622">
        <v>0.03</v>
      </c>
      <c r="L14622">
        <v>0</v>
      </c>
      <c r="M14622">
        <v>0.03</v>
      </c>
    </row>
    <row r="14623" spans="1:19" x14ac:dyDescent="0.2">
      <c r="A14623" t="s">
        <v>1007</v>
      </c>
      <c r="B14623" t="s">
        <v>148</v>
      </c>
      <c r="C14623">
        <v>1988</v>
      </c>
      <c r="D14623" s="1" t="d">
        <v>2020-12-28</v>
      </c>
      <c r="E14623" s="1" t="str">
        <f t="shared" si="456"/>
        <v>2020</v>
      </c>
      <c r="F14623" s="1" t="str">
        <f t="shared" si="457"/>
        <v>Dec</v>
      </c>
      <c r="G14623" t="s">
        <v>39</v>
      </c>
      <c r="H14623" t="s">
        <v>447</v>
      </c>
      <c r="I14623">
        <v>0</v>
      </c>
      <c r="J14623">
        <v>0.02</v>
      </c>
      <c r="K14623">
        <v>0</v>
      </c>
      <c r="L14623">
        <v>0.01</v>
      </c>
      <c r="M14623">
        <v>0.03</v>
      </c>
      <c r="N14623">
        <v>64</v>
      </c>
      <c r="O14623">
        <v>75</v>
      </c>
      <c r="P14623">
        <v>2.2000000000000002</v>
      </c>
      <c r="Q14623">
        <v>4572</v>
      </c>
      <c r="R14623" t="s">
        <v>447</v>
      </c>
      <c r="S14623" t="s">
        <v>112</v>
      </c>
    </row>
    <row r="14624" spans="1:19" x14ac:dyDescent="0.2">
      <c r="A14624" t="s">
        <v>11963</v>
      </c>
      <c r="B14624" t="s">
        <v>159</v>
      </c>
      <c r="C14624">
        <v>2008</v>
      </c>
      <c r="D14624" s="1" t="d">
        <v>2013-06-26</v>
      </c>
      <c r="E14624" s="1" t="str">
        <f t="shared" si="456"/>
        <v>2013</v>
      </c>
      <c r="F14624" s="1" t="str">
        <f t="shared" si="457"/>
        <v>Jun</v>
      </c>
      <c r="G14624" t="s">
        <v>34</v>
      </c>
      <c r="H14624" t="s">
        <v>68</v>
      </c>
      <c r="I14624">
        <v>0</v>
      </c>
      <c r="J14624">
        <v>0</v>
      </c>
      <c r="K14624">
        <v>0.03</v>
      </c>
      <c r="L14624">
        <v>0</v>
      </c>
      <c r="M14624">
        <v>0.03</v>
      </c>
    </row>
    <row r="14625" spans="1:19" x14ac:dyDescent="0.2">
      <c r="A14625" t="s">
        <v>2682</v>
      </c>
      <c r="B14625" t="s">
        <v>148</v>
      </c>
      <c r="C14625">
        <v>2009</v>
      </c>
      <c r="D14625" s="1" t="d">
        <v>2009-06-03</v>
      </c>
      <c r="E14625" s="1" t="str">
        <f t="shared" si="456"/>
        <v>2009</v>
      </c>
      <c r="F14625" s="1" t="str">
        <f t="shared" si="457"/>
        <v>Jun</v>
      </c>
      <c r="G14625" t="s">
        <v>50</v>
      </c>
      <c r="H14625" t="s">
        <v>134</v>
      </c>
      <c r="I14625">
        <v>0</v>
      </c>
      <c r="J14625">
        <v>0.03</v>
      </c>
      <c r="K14625">
        <v>0</v>
      </c>
      <c r="L14625">
        <v>0</v>
      </c>
      <c r="M14625">
        <v>0.03</v>
      </c>
      <c r="N14625">
        <v>64</v>
      </c>
      <c r="O14625">
        <v>14</v>
      </c>
      <c r="P14625">
        <v>6.1</v>
      </c>
      <c r="Q14625">
        <v>35</v>
      </c>
      <c r="R14625" t="s">
        <v>1489</v>
      </c>
      <c r="S14625" t="s">
        <v>112</v>
      </c>
    </row>
    <row r="14626" spans="1:19" x14ac:dyDescent="0.2">
      <c r="A14626" t="s">
        <v>11964</v>
      </c>
      <c r="B14626" t="s">
        <v>1015</v>
      </c>
      <c r="C14626">
        <v>2015</v>
      </c>
      <c r="D14626" s="1" t="d">
        <v>1989-12-22</v>
      </c>
      <c r="E14626" s="1" t="str">
        <f t="shared" si="456"/>
        <v>1989</v>
      </c>
      <c r="F14626" s="1" t="str">
        <f t="shared" si="457"/>
        <v>Dec</v>
      </c>
      <c r="G14626" t="s">
        <v>50</v>
      </c>
      <c r="H14626" t="s">
        <v>10509</v>
      </c>
      <c r="I14626">
        <v>0</v>
      </c>
      <c r="J14626">
        <v>0</v>
      </c>
      <c r="K14626">
        <v>0.03</v>
      </c>
      <c r="L14626">
        <v>0</v>
      </c>
      <c r="M14626">
        <v>0.03</v>
      </c>
    </row>
    <row r="14627" spans="1:19" x14ac:dyDescent="0.2">
      <c r="A14627" t="s">
        <v>11965</v>
      </c>
      <c r="B14627" t="s">
        <v>17</v>
      </c>
      <c r="C14627">
        <v>2010</v>
      </c>
      <c r="D14627" s="1" t="d">
        <v>1988-12-04</v>
      </c>
      <c r="E14627" s="1" t="str">
        <f t="shared" si="456"/>
        <v>1988</v>
      </c>
      <c r="F14627" s="1" t="str">
        <f t="shared" si="457"/>
        <v>Dec</v>
      </c>
      <c r="G14627" t="s">
        <v>24</v>
      </c>
      <c r="H14627" t="s">
        <v>3510</v>
      </c>
      <c r="I14627">
        <v>0.03</v>
      </c>
      <c r="J14627">
        <v>0</v>
      </c>
      <c r="K14627">
        <v>0</v>
      </c>
      <c r="L14627">
        <v>0</v>
      </c>
      <c r="M14627">
        <v>0.03</v>
      </c>
      <c r="P14627" t="s">
        <v>203</v>
      </c>
      <c r="R14627" t="s">
        <v>3510</v>
      </c>
      <c r="S14627" t="s">
        <v>20</v>
      </c>
    </row>
    <row r="14628" spans="1:19" x14ac:dyDescent="0.2">
      <c r="A14628" t="s">
        <v>11966</v>
      </c>
      <c r="B14628" t="s">
        <v>1015</v>
      </c>
      <c r="C14628">
        <v>2015</v>
      </c>
      <c r="D14628" s="1" t="d">
        <v>1991-04-17</v>
      </c>
      <c r="E14628" s="1" t="str">
        <f t="shared" si="456"/>
        <v>1991</v>
      </c>
      <c r="F14628" s="1" t="str">
        <f t="shared" si="457"/>
        <v>Apr</v>
      </c>
      <c r="G14628" t="s">
        <v>28</v>
      </c>
      <c r="H14628" t="s">
        <v>7990</v>
      </c>
      <c r="I14628">
        <v>0.01</v>
      </c>
      <c r="J14628">
        <v>0.01</v>
      </c>
      <c r="K14628">
        <v>0.01</v>
      </c>
      <c r="L14628">
        <v>0</v>
      </c>
      <c r="M14628">
        <v>0.03</v>
      </c>
    </row>
    <row r="14629" spans="1:19" x14ac:dyDescent="0.2">
      <c r="A14629" t="s">
        <v>11967</v>
      </c>
      <c r="B14629" t="s">
        <v>32</v>
      </c>
      <c r="C14629">
        <v>2010</v>
      </c>
      <c r="D14629" s="1" t="d">
        <v>2017-04-16</v>
      </c>
      <c r="E14629" s="1" t="str">
        <f t="shared" si="456"/>
        <v>2017</v>
      </c>
      <c r="F14629" s="1" t="str">
        <f t="shared" si="457"/>
        <v>Apr</v>
      </c>
      <c r="G14629" t="s">
        <v>28</v>
      </c>
      <c r="H14629" t="s">
        <v>11968</v>
      </c>
      <c r="I14629">
        <v>0</v>
      </c>
      <c r="J14629">
        <v>0</v>
      </c>
      <c r="K14629">
        <v>0.03</v>
      </c>
      <c r="L14629">
        <v>0</v>
      </c>
      <c r="M14629">
        <v>0.03</v>
      </c>
    </row>
    <row r="14630" spans="1:19" x14ac:dyDescent="0.2">
      <c r="A14630" t="s">
        <v>11969</v>
      </c>
      <c r="B14630" t="s">
        <v>32</v>
      </c>
      <c r="C14630">
        <v>2010</v>
      </c>
      <c r="D14630" s="1" t="d">
        <v>2003-02-13</v>
      </c>
      <c r="E14630" s="1" t="str">
        <f t="shared" si="456"/>
        <v>2003</v>
      </c>
      <c r="F14630" s="1" t="str">
        <f t="shared" si="457"/>
        <v>Feb</v>
      </c>
      <c r="G14630" t="s">
        <v>50</v>
      </c>
      <c r="H14630" t="s">
        <v>6580</v>
      </c>
      <c r="I14630">
        <v>0</v>
      </c>
      <c r="J14630">
        <v>0.03</v>
      </c>
      <c r="K14630">
        <v>0</v>
      </c>
      <c r="L14630">
        <v>0</v>
      </c>
      <c r="M14630">
        <v>0.03</v>
      </c>
      <c r="R14630" t="s">
        <v>7819</v>
      </c>
      <c r="S14630" t="s">
        <v>112</v>
      </c>
    </row>
    <row r="14631" spans="1:19" x14ac:dyDescent="0.2">
      <c r="A14631" t="s">
        <v>3329</v>
      </c>
      <c r="B14631" t="s">
        <v>148</v>
      </c>
      <c r="C14631">
        <v>2012</v>
      </c>
      <c r="D14631" s="1" t="d">
        <v>2003-12-17</v>
      </c>
      <c r="E14631" s="1" t="str">
        <f t="shared" si="456"/>
        <v>2003</v>
      </c>
      <c r="F14631" s="1" t="str">
        <f t="shared" si="457"/>
        <v>Dec</v>
      </c>
      <c r="G14631" t="s">
        <v>37</v>
      </c>
      <c r="H14631" t="s">
        <v>130</v>
      </c>
      <c r="I14631">
        <v>0</v>
      </c>
      <c r="J14631">
        <v>0.02</v>
      </c>
      <c r="K14631">
        <v>0</v>
      </c>
      <c r="L14631">
        <v>0</v>
      </c>
      <c r="M14631">
        <v>0.03</v>
      </c>
      <c r="N14631">
        <v>59</v>
      </c>
      <c r="O14631">
        <v>12</v>
      </c>
      <c r="P14631">
        <v>5.3</v>
      </c>
      <c r="Q14631">
        <v>210</v>
      </c>
      <c r="R14631" t="s">
        <v>1298</v>
      </c>
      <c r="S14631" t="s">
        <v>53</v>
      </c>
    </row>
    <row r="14632" spans="1:19" x14ac:dyDescent="0.2">
      <c r="A14632" t="s">
        <v>9382</v>
      </c>
      <c r="B14632" t="s">
        <v>32</v>
      </c>
      <c r="C14632">
        <v>2009</v>
      </c>
      <c r="D14632" s="1" t="d">
        <v>2000-09-26</v>
      </c>
      <c r="E14632" s="1" t="str">
        <f t="shared" si="456"/>
        <v>2000</v>
      </c>
      <c r="F14632" s="1" t="str">
        <f t="shared" si="457"/>
        <v>Sep</v>
      </c>
      <c r="G14632" t="s">
        <v>24</v>
      </c>
      <c r="H14632" t="s">
        <v>71</v>
      </c>
      <c r="I14632">
        <v>0.03</v>
      </c>
      <c r="J14632">
        <v>0</v>
      </c>
      <c r="K14632">
        <v>0</v>
      </c>
      <c r="L14632">
        <v>0</v>
      </c>
      <c r="M14632">
        <v>0.03</v>
      </c>
      <c r="P14632" t="s">
        <v>203</v>
      </c>
      <c r="R14632" t="s">
        <v>1689</v>
      </c>
      <c r="S14632" t="s">
        <v>20</v>
      </c>
    </row>
    <row r="14633" spans="1:19" x14ac:dyDescent="0.2">
      <c r="A14633" t="s">
        <v>5726</v>
      </c>
      <c r="B14633" t="s">
        <v>79</v>
      </c>
      <c r="C14633">
        <v>2015</v>
      </c>
      <c r="D14633" s="1" t="d">
        <v>2007-03-21</v>
      </c>
      <c r="E14633" s="1" t="str">
        <f t="shared" si="456"/>
        <v>2007</v>
      </c>
      <c r="F14633" s="1" t="str">
        <f t="shared" si="457"/>
        <v>Mar</v>
      </c>
      <c r="G14633" t="s">
        <v>272</v>
      </c>
      <c r="H14633" t="s">
        <v>933</v>
      </c>
      <c r="I14633">
        <v>0</v>
      </c>
      <c r="J14633">
        <v>0</v>
      </c>
      <c r="K14633">
        <v>0.03</v>
      </c>
      <c r="L14633">
        <v>0</v>
      </c>
      <c r="M14633">
        <v>0.03</v>
      </c>
    </row>
    <row r="14634" spans="1:19" x14ac:dyDescent="0.2">
      <c r="A14634" t="s">
        <v>11970</v>
      </c>
      <c r="B14634" t="s">
        <v>64</v>
      </c>
      <c r="C14634">
        <v>2005</v>
      </c>
      <c r="D14634" s="1" t="d">
        <v>1994-04-17</v>
      </c>
      <c r="E14634" s="1" t="str">
        <f t="shared" si="456"/>
        <v>1994</v>
      </c>
      <c r="F14634" s="1" t="str">
        <f t="shared" si="457"/>
        <v>Apr</v>
      </c>
      <c r="G14634" t="s">
        <v>1</v>
      </c>
      <c r="H14634" t="s">
        <v>155</v>
      </c>
      <c r="I14634">
        <v>0.02</v>
      </c>
      <c r="J14634">
        <v>0.01</v>
      </c>
      <c r="K14634">
        <v>0</v>
      </c>
      <c r="L14634">
        <v>0</v>
      </c>
      <c r="M14634">
        <v>0.03</v>
      </c>
      <c r="N14634">
        <v>48</v>
      </c>
      <c r="O14634">
        <v>9</v>
      </c>
      <c r="P14634">
        <v>4.2</v>
      </c>
      <c r="Q14634">
        <v>5</v>
      </c>
      <c r="R14634" t="s">
        <v>1196</v>
      </c>
      <c r="S14634" t="s">
        <v>20</v>
      </c>
    </row>
    <row r="14635" spans="1:19" x14ac:dyDescent="0.2">
      <c r="A14635" t="s">
        <v>7299</v>
      </c>
      <c r="B14635" t="s">
        <v>55</v>
      </c>
      <c r="C14635">
        <v>2002</v>
      </c>
      <c r="D14635" s="1" t="d">
        <v>2005-02-13</v>
      </c>
      <c r="E14635" s="1" t="str">
        <f t="shared" si="456"/>
        <v>2005</v>
      </c>
      <c r="F14635" s="1" t="str">
        <f t="shared" si="457"/>
        <v>Feb</v>
      </c>
      <c r="G14635" t="s">
        <v>272</v>
      </c>
      <c r="H14635" t="s">
        <v>151</v>
      </c>
      <c r="I14635">
        <v>0.01</v>
      </c>
      <c r="J14635">
        <v>0.01</v>
      </c>
      <c r="K14635">
        <v>0</v>
      </c>
      <c r="L14635">
        <v>0</v>
      </c>
      <c r="M14635">
        <v>0.03</v>
      </c>
      <c r="N14635">
        <v>78</v>
      </c>
      <c r="O14635">
        <v>26</v>
      </c>
      <c r="P14635">
        <v>8.9</v>
      </c>
      <c r="Q14635">
        <v>9</v>
      </c>
      <c r="R14635" t="s">
        <v>5806</v>
      </c>
      <c r="S14635" t="s">
        <v>88</v>
      </c>
    </row>
    <row r="14636" spans="1:19" x14ac:dyDescent="0.2">
      <c r="A14636" t="s">
        <v>11971</v>
      </c>
      <c r="B14636" t="s">
        <v>11972</v>
      </c>
      <c r="C14636">
        <v>1996</v>
      </c>
      <c r="D14636" s="1" t="d">
        <v>2005-05-01</v>
      </c>
      <c r="E14636" s="1" t="str">
        <f t="shared" si="456"/>
        <v>2005</v>
      </c>
      <c r="F14636" s="1" t="str">
        <f t="shared" si="457"/>
        <v>May</v>
      </c>
      <c r="G14636" t="s">
        <v>28</v>
      </c>
      <c r="H14636" t="s">
        <v>5712</v>
      </c>
      <c r="I14636">
        <v>0</v>
      </c>
      <c r="J14636">
        <v>0</v>
      </c>
      <c r="K14636">
        <v>0.03</v>
      </c>
      <c r="L14636">
        <v>0</v>
      </c>
      <c r="M14636">
        <v>0.03</v>
      </c>
    </row>
    <row r="14637" spans="1:19" x14ac:dyDescent="0.2">
      <c r="A14637" t="s">
        <v>7061</v>
      </c>
      <c r="B14637" t="s">
        <v>49</v>
      </c>
      <c r="C14637">
        <v>2015</v>
      </c>
      <c r="D14637" s="1" t="d">
        <v>1993-11-17</v>
      </c>
      <c r="E14637" s="1" t="str">
        <f t="shared" si="456"/>
        <v>1993</v>
      </c>
      <c r="F14637" s="1" t="str">
        <f t="shared" si="457"/>
        <v>Nov</v>
      </c>
      <c r="G14637" t="s">
        <v>50</v>
      </c>
      <c r="H14637" t="s">
        <v>933</v>
      </c>
      <c r="I14637">
        <v>0</v>
      </c>
      <c r="J14637">
        <v>0</v>
      </c>
      <c r="K14637">
        <v>0.03</v>
      </c>
      <c r="L14637">
        <v>0</v>
      </c>
      <c r="M14637">
        <v>0.03</v>
      </c>
      <c r="P14637">
        <v>7.4</v>
      </c>
      <c r="Q14637">
        <v>5</v>
      </c>
      <c r="R14637" t="s">
        <v>6927</v>
      </c>
      <c r="S14637" t="s">
        <v>88</v>
      </c>
    </row>
    <row r="14638" spans="1:19" x14ac:dyDescent="0.2">
      <c r="A14638" t="s">
        <v>11973</v>
      </c>
      <c r="B14638" t="s">
        <v>55</v>
      </c>
      <c r="C14638">
        <v>2008</v>
      </c>
      <c r="D14638" s="1" t="d">
        <v>1995-09-01</v>
      </c>
      <c r="E14638" s="1" t="str">
        <f t="shared" si="456"/>
        <v>1995</v>
      </c>
      <c r="F14638" s="1" t="str">
        <f t="shared" si="457"/>
        <v>Sep</v>
      </c>
      <c r="G14638" t="s">
        <v>39</v>
      </c>
      <c r="H14638" t="s">
        <v>234</v>
      </c>
      <c r="I14638">
        <v>0</v>
      </c>
      <c r="J14638">
        <v>0</v>
      </c>
      <c r="K14638">
        <v>0.03</v>
      </c>
      <c r="L14638">
        <v>0</v>
      </c>
      <c r="M14638">
        <v>0.03</v>
      </c>
    </row>
    <row r="14639" spans="1:19" x14ac:dyDescent="0.2">
      <c r="A14639" t="s">
        <v>11974</v>
      </c>
      <c r="B14639" t="s">
        <v>159</v>
      </c>
      <c r="C14639">
        <v>2011</v>
      </c>
      <c r="D14639" s="1" t="d">
        <v>1998-04-23</v>
      </c>
      <c r="E14639" s="1" t="str">
        <f t="shared" si="456"/>
        <v>1998</v>
      </c>
      <c r="F14639" s="1" t="str">
        <f t="shared" si="457"/>
        <v>Apr</v>
      </c>
      <c r="G14639" t="s">
        <v>34</v>
      </c>
      <c r="H14639" t="s">
        <v>1091</v>
      </c>
      <c r="I14639">
        <v>0</v>
      </c>
      <c r="J14639">
        <v>0</v>
      </c>
      <c r="K14639">
        <v>0.03</v>
      </c>
      <c r="L14639">
        <v>0</v>
      </c>
      <c r="M14639">
        <v>0.03</v>
      </c>
    </row>
    <row r="14640" spans="1:19" x14ac:dyDescent="0.2">
      <c r="A14640" t="s">
        <v>11975</v>
      </c>
      <c r="B14640" t="s">
        <v>64</v>
      </c>
      <c r="C14640">
        <v>2001</v>
      </c>
      <c r="D14640" s="1" t="d">
        <v>2007-12-05</v>
      </c>
      <c r="E14640" s="1" t="str">
        <f t="shared" si="456"/>
        <v>2007</v>
      </c>
      <c r="F14640" s="1" t="str">
        <f t="shared" si="457"/>
        <v>Dec</v>
      </c>
      <c r="G14640" t="s">
        <v>50</v>
      </c>
      <c r="H14640" t="s">
        <v>111</v>
      </c>
      <c r="I14640">
        <v>0.02</v>
      </c>
      <c r="J14640">
        <v>0.01</v>
      </c>
      <c r="K14640">
        <v>0</v>
      </c>
      <c r="L14640">
        <v>0</v>
      </c>
      <c r="M14640">
        <v>0.03</v>
      </c>
      <c r="N14640">
        <v>54</v>
      </c>
      <c r="O14640">
        <v>6</v>
      </c>
      <c r="P14640" t="s">
        <v>203</v>
      </c>
      <c r="R14640" t="s">
        <v>4280</v>
      </c>
      <c r="S14640" t="s">
        <v>20</v>
      </c>
    </row>
    <row r="14641" spans="1:19" x14ac:dyDescent="0.2">
      <c r="A14641" t="s">
        <v>11976</v>
      </c>
      <c r="B14641" t="s">
        <v>1015</v>
      </c>
      <c r="C14641">
        <v>2015</v>
      </c>
      <c r="D14641" s="1" t="d">
        <v>2004-05-07</v>
      </c>
      <c r="E14641" s="1" t="str">
        <f t="shared" si="456"/>
        <v>2004</v>
      </c>
      <c r="F14641" s="1" t="str">
        <f t="shared" si="457"/>
        <v>May</v>
      </c>
      <c r="G14641" t="s">
        <v>101</v>
      </c>
      <c r="H14641" t="s">
        <v>11795</v>
      </c>
      <c r="I14641">
        <v>0</v>
      </c>
      <c r="J14641">
        <v>0</v>
      </c>
      <c r="K14641">
        <v>0.03</v>
      </c>
      <c r="L14641">
        <v>0</v>
      </c>
      <c r="M14641">
        <v>0.03</v>
      </c>
    </row>
    <row r="14642" spans="1:19" x14ac:dyDescent="0.2">
      <c r="A14642" t="s">
        <v>11977</v>
      </c>
      <c r="B14642" t="s">
        <v>32</v>
      </c>
      <c r="C14642">
        <v>2007</v>
      </c>
      <c r="D14642" s="1" t="d">
        <v>2015-06-10</v>
      </c>
      <c r="E14642" s="1" t="str">
        <f t="shared" si="456"/>
        <v>2015</v>
      </c>
      <c r="F14642" s="1" t="str">
        <f t="shared" si="457"/>
        <v>Jun</v>
      </c>
      <c r="G14642" t="s">
        <v>101</v>
      </c>
      <c r="H14642" t="s">
        <v>484</v>
      </c>
      <c r="I14642">
        <v>0.03</v>
      </c>
      <c r="J14642">
        <v>0</v>
      </c>
      <c r="K14642">
        <v>0</v>
      </c>
      <c r="L14642">
        <v>0</v>
      </c>
      <c r="M14642">
        <v>0.03</v>
      </c>
    </row>
    <row r="14643" spans="1:19" x14ac:dyDescent="0.2">
      <c r="A14643" t="s">
        <v>11978</v>
      </c>
      <c r="B14643" t="s">
        <v>57</v>
      </c>
      <c r="C14643">
        <v>1995</v>
      </c>
      <c r="D14643" s="1" t="d">
        <v>1998-08-17</v>
      </c>
      <c r="E14643" s="1" t="str">
        <f t="shared" si="456"/>
        <v>1998</v>
      </c>
      <c r="F14643" s="1" t="str">
        <f t="shared" si="457"/>
        <v>Aug</v>
      </c>
      <c r="G14643" t="s">
        <v>34</v>
      </c>
      <c r="H14643" t="s">
        <v>5747</v>
      </c>
      <c r="I14643">
        <v>0</v>
      </c>
      <c r="J14643">
        <v>0</v>
      </c>
      <c r="K14643">
        <v>0.03</v>
      </c>
      <c r="L14643">
        <v>0</v>
      </c>
      <c r="M14643">
        <v>0.03</v>
      </c>
    </row>
    <row r="14644" spans="1:19" x14ac:dyDescent="0.2">
      <c r="A14644" t="s">
        <v>8515</v>
      </c>
      <c r="B14644" t="s">
        <v>137</v>
      </c>
      <c r="C14644">
        <v>2006</v>
      </c>
      <c r="D14644" s="1" t="d">
        <v>1997-08-28</v>
      </c>
      <c r="E14644" s="1" t="str">
        <f t="shared" si="456"/>
        <v>1997</v>
      </c>
      <c r="F14644" s="1" t="str">
        <f t="shared" si="457"/>
        <v>Aug</v>
      </c>
      <c r="G14644" t="s">
        <v>18</v>
      </c>
      <c r="H14644" t="s">
        <v>6549</v>
      </c>
      <c r="I14644">
        <v>0.02</v>
      </c>
      <c r="J14644">
        <v>0.01</v>
      </c>
      <c r="K14644">
        <v>0</v>
      </c>
      <c r="L14644">
        <v>0</v>
      </c>
      <c r="M14644">
        <v>0.03</v>
      </c>
      <c r="N14644">
        <v>74</v>
      </c>
      <c r="O14644">
        <v>12</v>
      </c>
      <c r="P14644" t="s">
        <v>203</v>
      </c>
      <c r="R14644" t="s">
        <v>8517</v>
      </c>
      <c r="S14644" t="s">
        <v>20</v>
      </c>
    </row>
    <row r="14645" spans="1:19" x14ac:dyDescent="0.2">
      <c r="A14645" t="s">
        <v>11979</v>
      </c>
      <c r="B14645" t="s">
        <v>79</v>
      </c>
      <c r="C14645">
        <v>2015</v>
      </c>
      <c r="D14645" s="1" t="d">
        <v>2007-10-01</v>
      </c>
      <c r="E14645" s="1" t="str">
        <f t="shared" si="456"/>
        <v>2007</v>
      </c>
      <c r="F14645" s="1" t="str">
        <f t="shared" si="457"/>
        <v>Oct</v>
      </c>
      <c r="G14645" t="s">
        <v>50</v>
      </c>
      <c r="H14645" t="s">
        <v>5752</v>
      </c>
      <c r="I14645">
        <v>0</v>
      </c>
      <c r="J14645">
        <v>0.03</v>
      </c>
      <c r="K14645">
        <v>0</v>
      </c>
      <c r="L14645">
        <v>0</v>
      </c>
      <c r="M14645">
        <v>0.03</v>
      </c>
      <c r="P14645" t="s">
        <v>203</v>
      </c>
      <c r="R14645" t="s">
        <v>11980</v>
      </c>
      <c r="S14645" t="s">
        <v>112</v>
      </c>
    </row>
    <row r="14646" spans="1:19" x14ac:dyDescent="0.2">
      <c r="A14646" t="s">
        <v>11981</v>
      </c>
      <c r="B14646" t="s">
        <v>159</v>
      </c>
      <c r="C14646">
        <v>2012</v>
      </c>
      <c r="D14646" s="1" t="d">
        <v>2005-02-16</v>
      </c>
      <c r="E14646" s="1" t="str">
        <f t="shared" si="456"/>
        <v>2005</v>
      </c>
      <c r="F14646" s="1" t="str">
        <f t="shared" si="457"/>
        <v>Feb</v>
      </c>
      <c r="G14646" t="s">
        <v>50</v>
      </c>
      <c r="H14646" t="s">
        <v>11834</v>
      </c>
      <c r="I14646">
        <v>0</v>
      </c>
      <c r="J14646">
        <v>0</v>
      </c>
      <c r="K14646">
        <v>0.03</v>
      </c>
      <c r="L14646">
        <v>0</v>
      </c>
      <c r="M14646">
        <v>0.03</v>
      </c>
    </row>
    <row r="14647" spans="1:19" x14ac:dyDescent="0.2">
      <c r="A14647" t="s">
        <v>11982</v>
      </c>
      <c r="B14647" t="s">
        <v>148</v>
      </c>
      <c r="C14647">
        <v>2008</v>
      </c>
      <c r="D14647" s="1" t="d">
        <v>2001-03-18</v>
      </c>
      <c r="E14647" s="1" t="str">
        <f t="shared" si="456"/>
        <v>2001</v>
      </c>
      <c r="F14647" s="1" t="str">
        <f t="shared" si="457"/>
        <v>Mar</v>
      </c>
      <c r="G14647" t="s">
        <v>24</v>
      </c>
      <c r="H14647" t="s">
        <v>155</v>
      </c>
      <c r="I14647">
        <v>0</v>
      </c>
      <c r="J14647">
        <v>0.02</v>
      </c>
      <c r="K14647">
        <v>0</v>
      </c>
      <c r="L14647">
        <v>0</v>
      </c>
      <c r="M14647">
        <v>0.03</v>
      </c>
      <c r="N14647">
        <v>83</v>
      </c>
      <c r="O14647">
        <v>19</v>
      </c>
      <c r="P14647">
        <v>8.1999999999999993</v>
      </c>
      <c r="Q14647">
        <v>63</v>
      </c>
      <c r="R14647" t="s">
        <v>6963</v>
      </c>
      <c r="S14647" t="s">
        <v>20</v>
      </c>
    </row>
    <row r="14648" spans="1:19" x14ac:dyDescent="0.2">
      <c r="A14648" t="s">
        <v>11983</v>
      </c>
      <c r="B14648" t="s">
        <v>49</v>
      </c>
      <c r="C14648">
        <v>2006</v>
      </c>
      <c r="D14648" s="1" t="d">
        <v>1989-08-04</v>
      </c>
      <c r="E14648" s="1" t="str">
        <f t="shared" si="456"/>
        <v>1989</v>
      </c>
      <c r="F14648" s="1" t="str">
        <f t="shared" si="457"/>
        <v>Aug</v>
      </c>
      <c r="G14648" t="s">
        <v>34</v>
      </c>
      <c r="H14648" t="s">
        <v>234</v>
      </c>
      <c r="I14648">
        <v>0</v>
      </c>
      <c r="J14648">
        <v>0</v>
      </c>
      <c r="K14648">
        <v>0.03</v>
      </c>
      <c r="L14648">
        <v>0</v>
      </c>
      <c r="M14648">
        <v>0.03</v>
      </c>
    </row>
    <row r="14649" spans="1:19" x14ac:dyDescent="0.2">
      <c r="A14649" t="s">
        <v>11984</v>
      </c>
      <c r="B14649" t="s">
        <v>159</v>
      </c>
      <c r="C14649">
        <v>2009</v>
      </c>
      <c r="D14649" s="1" t="d">
        <v>2002-12-11</v>
      </c>
      <c r="E14649" s="1" t="str">
        <f t="shared" si="456"/>
        <v>2002</v>
      </c>
      <c r="F14649" s="1" t="str">
        <f t="shared" si="457"/>
        <v>Dec</v>
      </c>
      <c r="G14649" t="s">
        <v>101</v>
      </c>
      <c r="H14649" t="s">
        <v>234</v>
      </c>
      <c r="I14649">
        <v>0</v>
      </c>
      <c r="J14649">
        <v>0</v>
      </c>
      <c r="K14649">
        <v>0.03</v>
      </c>
      <c r="L14649">
        <v>0</v>
      </c>
      <c r="M14649">
        <v>0.03</v>
      </c>
    </row>
    <row r="14650" spans="1:19" x14ac:dyDescent="0.2">
      <c r="A14650" t="s">
        <v>3599</v>
      </c>
      <c r="B14650" t="s">
        <v>148</v>
      </c>
      <c r="C14650">
        <v>2014</v>
      </c>
      <c r="D14650" s="1" t="d">
        <v>2012-02-28</v>
      </c>
      <c r="E14650" s="1" t="str">
        <f t="shared" si="456"/>
        <v>2012</v>
      </c>
      <c r="F14650" s="1" t="str">
        <f t="shared" si="457"/>
        <v>Feb</v>
      </c>
      <c r="G14650" t="s">
        <v>28</v>
      </c>
      <c r="H14650" t="s">
        <v>242</v>
      </c>
      <c r="I14650">
        <v>0</v>
      </c>
      <c r="J14650">
        <v>0.03</v>
      </c>
      <c r="K14650">
        <v>0</v>
      </c>
      <c r="L14650">
        <v>0</v>
      </c>
      <c r="M14650">
        <v>0.03</v>
      </c>
      <c r="N14650">
        <v>73</v>
      </c>
      <c r="O14650">
        <v>36</v>
      </c>
      <c r="P14650">
        <v>6.9</v>
      </c>
      <c r="Q14650">
        <v>583</v>
      </c>
      <c r="R14650" t="s">
        <v>3600</v>
      </c>
      <c r="S14650" t="s">
        <v>53</v>
      </c>
    </row>
    <row r="14651" spans="1:19" x14ac:dyDescent="0.2">
      <c r="A14651" t="s">
        <v>7898</v>
      </c>
      <c r="B14651" t="s">
        <v>159</v>
      </c>
      <c r="C14651">
        <v>2007</v>
      </c>
      <c r="D14651" s="1" t="d">
        <v>2020-05-11</v>
      </c>
      <c r="E14651" s="1" t="str">
        <f t="shared" si="456"/>
        <v>2020</v>
      </c>
      <c r="F14651" s="1" t="str">
        <f t="shared" si="457"/>
        <v>May</v>
      </c>
      <c r="G14651" t="s">
        <v>18</v>
      </c>
      <c r="H14651" t="s">
        <v>68</v>
      </c>
      <c r="I14651">
        <v>0.03</v>
      </c>
      <c r="J14651">
        <v>0</v>
      </c>
      <c r="K14651">
        <v>0</v>
      </c>
      <c r="L14651">
        <v>0</v>
      </c>
      <c r="M14651">
        <v>0.03</v>
      </c>
      <c r="N14651">
        <v>75</v>
      </c>
      <c r="O14651">
        <v>18</v>
      </c>
      <c r="P14651">
        <v>7.5</v>
      </c>
      <c r="Q14651">
        <v>8</v>
      </c>
      <c r="R14651" t="s">
        <v>1626</v>
      </c>
      <c r="S14651" t="s">
        <v>20</v>
      </c>
    </row>
    <row r="14652" spans="1:19" x14ac:dyDescent="0.2">
      <c r="A14652" t="s">
        <v>11985</v>
      </c>
      <c r="B14652" t="s">
        <v>148</v>
      </c>
      <c r="C14652">
        <v>2008</v>
      </c>
      <c r="D14652" s="1" t="d">
        <v>2007-12-18</v>
      </c>
      <c r="E14652" s="1" t="str">
        <f t="shared" si="456"/>
        <v>2007</v>
      </c>
      <c r="F14652" s="1" t="str">
        <f t="shared" si="457"/>
        <v>Dec</v>
      </c>
      <c r="G14652" t="s">
        <v>272</v>
      </c>
      <c r="H14652" t="s">
        <v>2403</v>
      </c>
      <c r="I14652">
        <v>0</v>
      </c>
      <c r="J14652">
        <v>0.02</v>
      </c>
      <c r="K14652">
        <v>0</v>
      </c>
      <c r="L14652">
        <v>0</v>
      </c>
      <c r="M14652">
        <v>0.03</v>
      </c>
      <c r="N14652">
        <v>87</v>
      </c>
      <c r="O14652">
        <v>52</v>
      </c>
      <c r="P14652">
        <v>8.1999999999999993</v>
      </c>
      <c r="Q14652">
        <v>275</v>
      </c>
      <c r="R14652" t="s">
        <v>11522</v>
      </c>
      <c r="S14652" t="s">
        <v>88</v>
      </c>
    </row>
    <row r="14653" spans="1:19" x14ac:dyDescent="0.2">
      <c r="A14653" t="s">
        <v>11986</v>
      </c>
      <c r="B14653" t="s">
        <v>1015</v>
      </c>
      <c r="C14653">
        <v>2015</v>
      </c>
      <c r="D14653" s="1" t="d">
        <v>2015-07-07</v>
      </c>
      <c r="E14653" s="1" t="str">
        <f t="shared" si="456"/>
        <v>2015</v>
      </c>
      <c r="F14653" s="1" t="str">
        <f t="shared" si="457"/>
        <v>Jul</v>
      </c>
      <c r="G14653" t="s">
        <v>28</v>
      </c>
      <c r="H14653" t="s">
        <v>6843</v>
      </c>
      <c r="I14653">
        <v>0</v>
      </c>
      <c r="J14653">
        <v>0</v>
      </c>
      <c r="K14653">
        <v>0.03</v>
      </c>
      <c r="L14653">
        <v>0</v>
      </c>
      <c r="M14653">
        <v>0.03</v>
      </c>
    </row>
    <row r="14654" spans="1:19" x14ac:dyDescent="0.2">
      <c r="A14654" t="s">
        <v>6339</v>
      </c>
      <c r="B14654" t="s">
        <v>44</v>
      </c>
      <c r="C14654">
        <v>2011</v>
      </c>
      <c r="D14654" s="1" t="d">
        <v>2001-06-20</v>
      </c>
      <c r="E14654" s="1" t="str">
        <f t="shared" si="456"/>
        <v>2001</v>
      </c>
      <c r="F14654" s="1" t="str">
        <f t="shared" si="457"/>
        <v>Jun</v>
      </c>
      <c r="G14654" t="s">
        <v>101</v>
      </c>
      <c r="H14654" t="s">
        <v>3903</v>
      </c>
      <c r="I14654">
        <v>0.01</v>
      </c>
      <c r="J14654">
        <v>0.02</v>
      </c>
      <c r="K14654">
        <v>0</v>
      </c>
      <c r="L14654">
        <v>0</v>
      </c>
      <c r="M14654">
        <v>0.03</v>
      </c>
      <c r="N14654">
        <v>83</v>
      </c>
      <c r="O14654">
        <v>5</v>
      </c>
      <c r="P14654">
        <v>7.7</v>
      </c>
      <c r="Q14654">
        <v>88</v>
      </c>
    </row>
    <row r="14655" spans="1:19" x14ac:dyDescent="0.2">
      <c r="A14655" t="s">
        <v>11987</v>
      </c>
      <c r="B14655" t="s">
        <v>79</v>
      </c>
      <c r="C14655">
        <v>2014</v>
      </c>
      <c r="D14655" s="1" t="d">
        <v>2021-03-01</v>
      </c>
      <c r="E14655" s="1" t="str">
        <f t="shared" si="456"/>
        <v>2021</v>
      </c>
      <c r="F14655" s="1" t="str">
        <f t="shared" si="457"/>
        <v>Mar</v>
      </c>
      <c r="G14655" t="s">
        <v>34</v>
      </c>
      <c r="H14655" t="s">
        <v>372</v>
      </c>
      <c r="I14655">
        <v>0</v>
      </c>
      <c r="J14655">
        <v>0</v>
      </c>
      <c r="K14655">
        <v>0.03</v>
      </c>
      <c r="L14655">
        <v>0</v>
      </c>
      <c r="M14655">
        <v>0.03</v>
      </c>
    </row>
    <row r="14656" spans="1:19" x14ac:dyDescent="0.2">
      <c r="A14656" t="s">
        <v>11988</v>
      </c>
      <c r="B14656" t="s">
        <v>32</v>
      </c>
      <c r="C14656">
        <v>2009</v>
      </c>
      <c r="D14656" s="1" t="d">
        <v>2014-11-05</v>
      </c>
      <c r="E14656" s="1" t="str">
        <f t="shared" si="456"/>
        <v>2014</v>
      </c>
      <c r="F14656" s="1" t="str">
        <f t="shared" si="457"/>
        <v>Nov</v>
      </c>
      <c r="G14656" t="s">
        <v>50</v>
      </c>
      <c r="H14656" t="s">
        <v>242</v>
      </c>
      <c r="I14656">
        <v>0</v>
      </c>
      <c r="J14656">
        <v>0</v>
      </c>
      <c r="K14656">
        <v>0.03</v>
      </c>
      <c r="L14656">
        <v>0</v>
      </c>
      <c r="M14656">
        <v>0.03</v>
      </c>
    </row>
    <row r="14657" spans="1:19" x14ac:dyDescent="0.2">
      <c r="A14657" t="s">
        <v>608</v>
      </c>
      <c r="B14657" t="s">
        <v>148</v>
      </c>
      <c r="C14657">
        <v>2012</v>
      </c>
      <c r="D14657" s="1" t="d">
        <v>1988-10-01</v>
      </c>
      <c r="E14657" s="1" t="str">
        <f t="shared" si="456"/>
        <v>1988</v>
      </c>
      <c r="F14657" s="1" t="str">
        <f t="shared" si="457"/>
        <v>Oct</v>
      </c>
      <c r="G14657" t="s">
        <v>18</v>
      </c>
      <c r="H14657" t="s">
        <v>51</v>
      </c>
      <c r="I14657">
        <v>0</v>
      </c>
      <c r="J14657">
        <v>0.02</v>
      </c>
      <c r="K14657">
        <v>0</v>
      </c>
      <c r="L14657">
        <v>0</v>
      </c>
      <c r="M14657">
        <v>0.03</v>
      </c>
      <c r="N14657">
        <v>90</v>
      </c>
      <c r="O14657">
        <v>5</v>
      </c>
      <c r="P14657">
        <v>6.8</v>
      </c>
      <c r="Q14657">
        <v>130</v>
      </c>
      <c r="R14657" t="s">
        <v>426</v>
      </c>
      <c r="S14657" t="s">
        <v>20</v>
      </c>
    </row>
    <row r="14658" spans="1:19" x14ac:dyDescent="0.2">
      <c r="A14658" t="s">
        <v>469</v>
      </c>
      <c r="B14658" t="s">
        <v>148</v>
      </c>
      <c r="C14658">
        <v>2007</v>
      </c>
      <c r="D14658" s="1" t="d">
        <v>1989-03-13</v>
      </c>
      <c r="E14658" s="1" t="str">
        <f t="shared" si="456"/>
        <v>1989</v>
      </c>
      <c r="F14658" s="1" t="str">
        <f t="shared" si="457"/>
        <v>Mar</v>
      </c>
      <c r="G14658" t="s">
        <v>50</v>
      </c>
      <c r="H14658" t="s">
        <v>111</v>
      </c>
      <c r="I14658">
        <v>0</v>
      </c>
      <c r="J14658">
        <v>0.02</v>
      </c>
      <c r="K14658">
        <v>0</v>
      </c>
      <c r="L14658">
        <v>0</v>
      </c>
      <c r="M14658">
        <v>0.03</v>
      </c>
      <c r="N14658">
        <v>76</v>
      </c>
      <c r="O14658">
        <v>15</v>
      </c>
      <c r="P14658">
        <v>7.4</v>
      </c>
      <c r="Q14658">
        <v>242</v>
      </c>
      <c r="R14658" t="s">
        <v>222</v>
      </c>
      <c r="S14658" t="s">
        <v>53</v>
      </c>
    </row>
    <row r="14659" spans="1:19" x14ac:dyDescent="0.2">
      <c r="A14659" t="s">
        <v>11989</v>
      </c>
      <c r="B14659" t="s">
        <v>55</v>
      </c>
      <c r="C14659">
        <v>2005</v>
      </c>
      <c r="D14659" s="1" t="d">
        <v>2009-05-31</v>
      </c>
      <c r="E14659" s="1" t="str">
        <f t="shared" ref="E14659:E14722" si="458">TEXT(D14659,"yyyy")</f>
        <v>2009</v>
      </c>
      <c r="F14659" s="1" t="str">
        <f t="shared" ref="F14659:F14722" si="459">TEXT(D14659,"mmm")</f>
        <v>May</v>
      </c>
      <c r="G14659" t="s">
        <v>37</v>
      </c>
      <c r="H14659" t="s">
        <v>372</v>
      </c>
      <c r="I14659">
        <v>0.01</v>
      </c>
      <c r="J14659">
        <v>0.01</v>
      </c>
      <c r="K14659">
        <v>0</v>
      </c>
      <c r="L14659">
        <v>0</v>
      </c>
      <c r="M14659">
        <v>0.03</v>
      </c>
      <c r="N14659">
        <v>48</v>
      </c>
      <c r="O14659">
        <v>15</v>
      </c>
      <c r="P14659" t="s">
        <v>203</v>
      </c>
      <c r="R14659" t="s">
        <v>1708</v>
      </c>
      <c r="S14659" t="s">
        <v>112</v>
      </c>
    </row>
    <row r="14660" spans="1:19" x14ac:dyDescent="0.2">
      <c r="A14660" t="s">
        <v>1431</v>
      </c>
      <c r="B14660" t="s">
        <v>148</v>
      </c>
      <c r="C14660">
        <v>2008</v>
      </c>
      <c r="D14660" s="1" t="d">
        <v>2020-02-12</v>
      </c>
      <c r="E14660" s="1" t="str">
        <f t="shared" si="458"/>
        <v>2020</v>
      </c>
      <c r="F14660" s="1" t="str">
        <f t="shared" si="459"/>
        <v>Feb</v>
      </c>
      <c r="G14660" t="s">
        <v>50</v>
      </c>
      <c r="H14660" t="s">
        <v>71</v>
      </c>
      <c r="I14660">
        <v>0.01</v>
      </c>
      <c r="J14660">
        <v>0.01</v>
      </c>
      <c r="K14660">
        <v>0</v>
      </c>
      <c r="L14660">
        <v>0</v>
      </c>
      <c r="M14660">
        <v>0.03</v>
      </c>
      <c r="N14660">
        <v>70</v>
      </c>
      <c r="O14660">
        <v>18</v>
      </c>
      <c r="P14660">
        <v>6.3</v>
      </c>
      <c r="Q14660">
        <v>55</v>
      </c>
      <c r="R14660" t="s">
        <v>77</v>
      </c>
      <c r="S14660" t="s">
        <v>88</v>
      </c>
    </row>
    <row r="14661" spans="1:19" x14ac:dyDescent="0.2">
      <c r="A14661" t="s">
        <v>11990</v>
      </c>
      <c r="B14661" t="s">
        <v>32</v>
      </c>
      <c r="C14661">
        <v>2007</v>
      </c>
      <c r="D14661" s="1" t="d">
        <v>1988-01-29</v>
      </c>
      <c r="E14661" s="1" t="str">
        <f t="shared" si="458"/>
        <v>1988</v>
      </c>
      <c r="F14661" s="1" t="str">
        <f t="shared" si="459"/>
        <v>Jan</v>
      </c>
      <c r="G14661" t="s">
        <v>50</v>
      </c>
      <c r="H14661" t="s">
        <v>372</v>
      </c>
      <c r="I14661">
        <v>0</v>
      </c>
      <c r="J14661">
        <v>0</v>
      </c>
      <c r="K14661">
        <v>0.03</v>
      </c>
      <c r="L14661">
        <v>0</v>
      </c>
      <c r="M14661">
        <v>0.03</v>
      </c>
    </row>
    <row r="14662" spans="1:19" x14ac:dyDescent="0.2">
      <c r="A14662" t="s">
        <v>11991</v>
      </c>
      <c r="B14662" t="s">
        <v>159</v>
      </c>
      <c r="C14662">
        <v>2013</v>
      </c>
      <c r="D14662" s="1" t="d">
        <v>2000-07-03</v>
      </c>
      <c r="E14662" s="1" t="str">
        <f t="shared" si="458"/>
        <v>2000</v>
      </c>
      <c r="F14662" s="1" t="str">
        <f t="shared" si="459"/>
        <v>Jul</v>
      </c>
      <c r="G14662" t="s">
        <v>34</v>
      </c>
      <c r="H14662" t="s">
        <v>10320</v>
      </c>
      <c r="I14662">
        <v>0</v>
      </c>
      <c r="J14662">
        <v>0</v>
      </c>
      <c r="K14662">
        <v>0.03</v>
      </c>
      <c r="L14662">
        <v>0</v>
      </c>
      <c r="M14662">
        <v>0.03</v>
      </c>
    </row>
    <row r="14663" spans="1:19" x14ac:dyDescent="0.2">
      <c r="A14663" t="s">
        <v>9232</v>
      </c>
      <c r="B14663" t="s">
        <v>171</v>
      </c>
      <c r="C14663">
        <v>2016</v>
      </c>
      <c r="D14663" s="1" t="d">
        <v>2014-04-03</v>
      </c>
      <c r="E14663" s="1" t="str">
        <f t="shared" si="458"/>
        <v>2014</v>
      </c>
      <c r="F14663" s="1" t="str">
        <f t="shared" si="459"/>
        <v>Apr</v>
      </c>
      <c r="G14663" t="s">
        <v>101</v>
      </c>
      <c r="H14663" t="s">
        <v>3903</v>
      </c>
      <c r="I14663">
        <v>0.02</v>
      </c>
      <c r="J14663">
        <v>0.01</v>
      </c>
      <c r="K14663">
        <v>0</v>
      </c>
      <c r="L14663">
        <v>0</v>
      </c>
      <c r="M14663">
        <v>0.03</v>
      </c>
      <c r="P14663">
        <v>4.3</v>
      </c>
      <c r="Q14663">
        <v>7</v>
      </c>
      <c r="R14663" t="s">
        <v>3903</v>
      </c>
      <c r="S14663" t="s">
        <v>53</v>
      </c>
    </row>
    <row r="14664" spans="1:19" x14ac:dyDescent="0.2">
      <c r="A14664" t="s">
        <v>5983</v>
      </c>
      <c r="B14664" t="s">
        <v>137</v>
      </c>
      <c r="C14664">
        <v>2003</v>
      </c>
      <c r="D14664" s="1" t="d">
        <v>1989-08-06</v>
      </c>
      <c r="E14664" s="1" t="str">
        <f t="shared" si="458"/>
        <v>1989</v>
      </c>
      <c r="F14664" s="1" t="str">
        <f t="shared" si="459"/>
        <v>Aug</v>
      </c>
      <c r="G14664" t="s">
        <v>1</v>
      </c>
      <c r="H14664" t="s">
        <v>3932</v>
      </c>
      <c r="I14664">
        <v>0.02</v>
      </c>
      <c r="J14664">
        <v>0.01</v>
      </c>
      <c r="K14664">
        <v>0</v>
      </c>
      <c r="L14664">
        <v>0</v>
      </c>
      <c r="M14664">
        <v>0.03</v>
      </c>
    </row>
    <row r="14665" spans="1:19" x14ac:dyDescent="0.2">
      <c r="A14665" t="s">
        <v>11992</v>
      </c>
      <c r="B14665" t="s">
        <v>32</v>
      </c>
      <c r="C14665">
        <v>2007</v>
      </c>
      <c r="D14665" s="1" t="d">
        <v>2008-06-01</v>
      </c>
      <c r="E14665" s="1" t="str">
        <f t="shared" si="458"/>
        <v>2008</v>
      </c>
      <c r="F14665" s="1" t="str">
        <f t="shared" si="459"/>
        <v>Jun</v>
      </c>
      <c r="G14665" t="s">
        <v>30</v>
      </c>
      <c r="H14665" t="s">
        <v>10140</v>
      </c>
      <c r="I14665">
        <v>0</v>
      </c>
      <c r="J14665">
        <v>0.03</v>
      </c>
      <c r="K14665">
        <v>0</v>
      </c>
      <c r="L14665">
        <v>0</v>
      </c>
      <c r="M14665">
        <v>0.03</v>
      </c>
    </row>
    <row r="14666" spans="1:19" x14ac:dyDescent="0.2">
      <c r="A14666" t="s">
        <v>11993</v>
      </c>
      <c r="B14666" t="s">
        <v>104</v>
      </c>
      <c r="C14666">
        <v>1996</v>
      </c>
      <c r="D14666" s="1" t="d">
        <v>1994-09-17</v>
      </c>
      <c r="E14666" s="1" t="str">
        <f t="shared" si="458"/>
        <v>1994</v>
      </c>
      <c r="F14666" s="1" t="str">
        <f t="shared" si="459"/>
        <v>Sep</v>
      </c>
      <c r="G14666" t="s">
        <v>50</v>
      </c>
      <c r="H14666" t="s">
        <v>248</v>
      </c>
      <c r="I14666">
        <v>0.02</v>
      </c>
      <c r="J14666">
        <v>0.01</v>
      </c>
      <c r="K14666">
        <v>0</v>
      </c>
      <c r="L14666">
        <v>0</v>
      </c>
      <c r="M14666">
        <v>0.03</v>
      </c>
    </row>
    <row r="14667" spans="1:19" x14ac:dyDescent="0.2">
      <c r="A14667" t="s">
        <v>11994</v>
      </c>
      <c r="B14667" t="s">
        <v>32</v>
      </c>
      <c r="C14667">
        <v>2008</v>
      </c>
      <c r="D14667" s="1" t="d">
        <v>2014-05-04</v>
      </c>
      <c r="E14667" s="1" t="str">
        <f t="shared" si="458"/>
        <v>2014</v>
      </c>
      <c r="F14667" s="1" t="str">
        <f t="shared" si="459"/>
        <v>May</v>
      </c>
      <c r="G14667" t="s">
        <v>272</v>
      </c>
      <c r="H14667" t="s">
        <v>933</v>
      </c>
      <c r="I14667">
        <v>0</v>
      </c>
      <c r="J14667">
        <v>0</v>
      </c>
      <c r="K14667">
        <v>0.03</v>
      </c>
      <c r="L14667">
        <v>0</v>
      </c>
      <c r="M14667">
        <v>0.03</v>
      </c>
    </row>
    <row r="14668" spans="1:19" x14ac:dyDescent="0.2">
      <c r="A14668" t="s">
        <v>11995</v>
      </c>
      <c r="B14668" t="s">
        <v>137</v>
      </c>
      <c r="C14668">
        <v>2002</v>
      </c>
      <c r="D14668" s="1" t="d">
        <v>2018-07-11</v>
      </c>
      <c r="E14668" s="1" t="str">
        <f t="shared" si="458"/>
        <v>2018</v>
      </c>
      <c r="F14668" s="1" t="str">
        <f t="shared" si="459"/>
        <v>Jul</v>
      </c>
      <c r="G14668" t="s">
        <v>28</v>
      </c>
      <c r="H14668" t="s">
        <v>8480</v>
      </c>
      <c r="I14668">
        <v>0.02</v>
      </c>
      <c r="J14668">
        <v>0.01</v>
      </c>
      <c r="K14668">
        <v>0</v>
      </c>
      <c r="L14668">
        <v>0</v>
      </c>
      <c r="M14668">
        <v>0.03</v>
      </c>
      <c r="N14668">
        <v>44</v>
      </c>
      <c r="O14668">
        <v>14</v>
      </c>
      <c r="P14668">
        <v>7.2</v>
      </c>
      <c r="Q14668">
        <v>5</v>
      </c>
      <c r="R14668" t="s">
        <v>7040</v>
      </c>
      <c r="S14668" t="s">
        <v>88</v>
      </c>
    </row>
    <row r="14669" spans="1:19" x14ac:dyDescent="0.2">
      <c r="A14669" t="s">
        <v>8016</v>
      </c>
      <c r="B14669" t="s">
        <v>189</v>
      </c>
      <c r="C14669">
        <v>2003</v>
      </c>
      <c r="D14669" s="1" t="d">
        <v>2000-06-04</v>
      </c>
      <c r="E14669" s="1" t="str">
        <f t="shared" si="458"/>
        <v>2000</v>
      </c>
      <c r="F14669" s="1" t="str">
        <f t="shared" si="459"/>
        <v>Jun</v>
      </c>
      <c r="G14669" t="s">
        <v>24</v>
      </c>
      <c r="H14669" t="s">
        <v>134</v>
      </c>
      <c r="I14669">
        <v>0.02</v>
      </c>
      <c r="J14669">
        <v>0.01</v>
      </c>
      <c r="K14669">
        <v>0</v>
      </c>
      <c r="L14669">
        <v>0</v>
      </c>
      <c r="M14669">
        <v>0.03</v>
      </c>
      <c r="N14669">
        <v>54</v>
      </c>
      <c r="O14669">
        <v>5</v>
      </c>
      <c r="P14669">
        <v>6.6</v>
      </c>
      <c r="Q14669">
        <v>5</v>
      </c>
      <c r="R14669" t="s">
        <v>5480</v>
      </c>
      <c r="S14669" t="s">
        <v>20</v>
      </c>
    </row>
    <row r="14670" spans="1:19" x14ac:dyDescent="0.2">
      <c r="A14670" t="s">
        <v>2897</v>
      </c>
      <c r="B14670" t="s">
        <v>148</v>
      </c>
      <c r="C14670">
        <v>2009</v>
      </c>
      <c r="D14670" s="1" t="d">
        <v>1996-09-14</v>
      </c>
      <c r="E14670" s="1" t="str">
        <f t="shared" si="458"/>
        <v>1996</v>
      </c>
      <c r="F14670" s="1" t="str">
        <f t="shared" si="459"/>
        <v>Sep</v>
      </c>
      <c r="G14670" t="s">
        <v>39</v>
      </c>
      <c r="H14670" t="s">
        <v>484</v>
      </c>
      <c r="I14670">
        <v>0</v>
      </c>
      <c r="J14670">
        <v>0.02</v>
      </c>
      <c r="K14670">
        <v>0</v>
      </c>
      <c r="L14670">
        <v>0.01</v>
      </c>
      <c r="M14670">
        <v>0.03</v>
      </c>
      <c r="P14670">
        <v>8.4</v>
      </c>
      <c r="Q14670">
        <v>11</v>
      </c>
      <c r="R14670" t="s">
        <v>2898</v>
      </c>
      <c r="S14670" t="s">
        <v>20</v>
      </c>
    </row>
    <row r="14671" spans="1:19" x14ac:dyDescent="0.2">
      <c r="A14671" t="s">
        <v>11996</v>
      </c>
      <c r="B14671" t="s">
        <v>55</v>
      </c>
      <c r="C14671">
        <v>2006</v>
      </c>
      <c r="D14671" s="1" t="d">
        <v>1995-11-07</v>
      </c>
      <c r="E14671" s="1" t="str">
        <f t="shared" si="458"/>
        <v>1995</v>
      </c>
      <c r="F14671" s="1" t="str">
        <f t="shared" si="459"/>
        <v>Nov</v>
      </c>
      <c r="G14671" t="s">
        <v>39</v>
      </c>
      <c r="H14671" t="s">
        <v>234</v>
      </c>
      <c r="I14671">
        <v>0</v>
      </c>
      <c r="J14671">
        <v>0</v>
      </c>
      <c r="K14671">
        <v>0.03</v>
      </c>
      <c r="L14671">
        <v>0</v>
      </c>
      <c r="M14671">
        <v>0.03</v>
      </c>
    </row>
    <row r="14672" spans="1:19" x14ac:dyDescent="0.2">
      <c r="A14672" t="s">
        <v>11997</v>
      </c>
      <c r="B14672" t="s">
        <v>32</v>
      </c>
      <c r="C14672">
        <v>2009</v>
      </c>
      <c r="D14672" s="1" t="d">
        <v>2002-04-27</v>
      </c>
      <c r="E14672" s="1" t="str">
        <f t="shared" si="458"/>
        <v>2002</v>
      </c>
      <c r="F14672" s="1" t="str">
        <f t="shared" si="459"/>
        <v>Apr</v>
      </c>
      <c r="G14672" t="s">
        <v>101</v>
      </c>
      <c r="H14672" t="s">
        <v>250</v>
      </c>
      <c r="I14672">
        <v>0</v>
      </c>
      <c r="J14672">
        <v>0</v>
      </c>
      <c r="K14672">
        <v>0.03</v>
      </c>
      <c r="L14672">
        <v>0</v>
      </c>
      <c r="M14672">
        <v>0.03</v>
      </c>
    </row>
    <row r="14673" spans="1:19" x14ac:dyDescent="0.2">
      <c r="A14673" t="s">
        <v>1890</v>
      </c>
      <c r="B14673" t="s">
        <v>148</v>
      </c>
      <c r="C14673">
        <v>2009</v>
      </c>
      <c r="D14673" s="1" t="d">
        <v>2018-08-31</v>
      </c>
      <c r="E14673" s="1" t="str">
        <f t="shared" si="458"/>
        <v>2018</v>
      </c>
      <c r="F14673" s="1" t="str">
        <f t="shared" si="459"/>
        <v>Aug</v>
      </c>
      <c r="G14673" t="s">
        <v>28</v>
      </c>
      <c r="H14673" t="s">
        <v>51</v>
      </c>
      <c r="I14673">
        <v>0</v>
      </c>
      <c r="J14673">
        <v>0.02</v>
      </c>
      <c r="K14673">
        <v>0</v>
      </c>
      <c r="L14673">
        <v>0</v>
      </c>
      <c r="M14673">
        <v>0.03</v>
      </c>
    </row>
    <row r="14674" spans="1:19" x14ac:dyDescent="0.2">
      <c r="A14674" t="s">
        <v>11998</v>
      </c>
      <c r="B14674" t="s">
        <v>44</v>
      </c>
      <c r="C14674">
        <v>2011</v>
      </c>
      <c r="D14674" s="1" t="d">
        <v>2000-12-27</v>
      </c>
      <c r="E14674" s="1" t="str">
        <f t="shared" si="458"/>
        <v>2000</v>
      </c>
      <c r="F14674" s="1" t="str">
        <f t="shared" si="459"/>
        <v>Dec</v>
      </c>
      <c r="G14674" t="s">
        <v>34</v>
      </c>
      <c r="H14674" t="s">
        <v>45</v>
      </c>
      <c r="I14674">
        <v>0.03</v>
      </c>
      <c r="J14674">
        <v>0</v>
      </c>
      <c r="K14674">
        <v>0</v>
      </c>
      <c r="L14674">
        <v>0</v>
      </c>
      <c r="M14674">
        <v>0.03</v>
      </c>
      <c r="P14674" t="s">
        <v>203</v>
      </c>
      <c r="R14674" t="s">
        <v>8493</v>
      </c>
      <c r="S14674" t="s">
        <v>88</v>
      </c>
    </row>
    <row r="14675" spans="1:19" x14ac:dyDescent="0.2">
      <c r="A14675" t="s">
        <v>11999</v>
      </c>
      <c r="B14675" t="s">
        <v>64</v>
      </c>
      <c r="C14675">
        <v>2002</v>
      </c>
      <c r="D14675" s="1" t="d">
        <v>2010-10-13</v>
      </c>
      <c r="E14675" s="1" t="str">
        <f t="shared" si="458"/>
        <v>2010</v>
      </c>
      <c r="F14675" s="1" t="str">
        <f t="shared" si="459"/>
        <v>Oct</v>
      </c>
      <c r="G14675" t="s">
        <v>50</v>
      </c>
      <c r="H14675" t="s">
        <v>1830</v>
      </c>
      <c r="I14675">
        <v>0.02</v>
      </c>
      <c r="J14675">
        <v>0.01</v>
      </c>
      <c r="K14675">
        <v>0</v>
      </c>
      <c r="L14675">
        <v>0</v>
      </c>
      <c r="M14675">
        <v>0.03</v>
      </c>
      <c r="N14675">
        <v>70</v>
      </c>
      <c r="O14675">
        <v>7</v>
      </c>
      <c r="P14675">
        <v>7</v>
      </c>
      <c r="Q14675">
        <v>4</v>
      </c>
      <c r="R14675" t="s">
        <v>11317</v>
      </c>
      <c r="S14675" t="s">
        <v>88</v>
      </c>
    </row>
    <row r="14676" spans="1:19" x14ac:dyDescent="0.2">
      <c r="A14676" t="s">
        <v>7678</v>
      </c>
      <c r="B14676" t="s">
        <v>32</v>
      </c>
      <c r="C14676">
        <v>2008</v>
      </c>
      <c r="D14676" s="1" t="d">
        <v>2001-05-30</v>
      </c>
      <c r="E14676" s="1" t="str">
        <f t="shared" si="458"/>
        <v>2001</v>
      </c>
      <c r="F14676" s="1" t="str">
        <f t="shared" si="459"/>
        <v>May</v>
      </c>
      <c r="G14676" t="s">
        <v>34</v>
      </c>
      <c r="H14676" t="s">
        <v>1787</v>
      </c>
      <c r="I14676">
        <v>0.03</v>
      </c>
      <c r="J14676">
        <v>0</v>
      </c>
      <c r="K14676">
        <v>0</v>
      </c>
      <c r="L14676">
        <v>0</v>
      </c>
      <c r="M14676">
        <v>0.03</v>
      </c>
      <c r="P14676" t="s">
        <v>203</v>
      </c>
      <c r="R14676" t="s">
        <v>7679</v>
      </c>
      <c r="S14676" t="s">
        <v>112</v>
      </c>
    </row>
    <row r="14677" spans="1:19" x14ac:dyDescent="0.2">
      <c r="A14677" t="s">
        <v>9983</v>
      </c>
      <c r="B14677" t="s">
        <v>137</v>
      </c>
      <c r="C14677">
        <v>2004</v>
      </c>
      <c r="D14677" s="1" t="d">
        <v>2020-05-29</v>
      </c>
      <c r="E14677" s="1" t="str">
        <f t="shared" si="458"/>
        <v>2020</v>
      </c>
      <c r="F14677" s="1" t="str">
        <f t="shared" si="459"/>
        <v>May</v>
      </c>
      <c r="G14677" t="s">
        <v>272</v>
      </c>
      <c r="H14677" t="s">
        <v>6580</v>
      </c>
      <c r="I14677">
        <v>0.02</v>
      </c>
      <c r="J14677">
        <v>0.01</v>
      </c>
      <c r="K14677">
        <v>0</v>
      </c>
      <c r="L14677">
        <v>0</v>
      </c>
      <c r="M14677">
        <v>0.03</v>
      </c>
      <c r="N14677">
        <v>61</v>
      </c>
      <c r="O14677">
        <v>24</v>
      </c>
      <c r="P14677" t="s">
        <v>203</v>
      </c>
    </row>
    <row r="14678" spans="1:19" x14ac:dyDescent="0.2">
      <c r="A14678" t="s">
        <v>10935</v>
      </c>
      <c r="B14678" t="s">
        <v>49</v>
      </c>
      <c r="C14678">
        <v>2010</v>
      </c>
      <c r="D14678" s="1" t="d">
        <v>1990-06-24</v>
      </c>
      <c r="E14678" s="1" t="str">
        <f t="shared" si="458"/>
        <v>1990</v>
      </c>
      <c r="F14678" s="1" t="str">
        <f t="shared" si="459"/>
        <v>Jun</v>
      </c>
      <c r="G14678" t="s">
        <v>18</v>
      </c>
      <c r="H14678" t="s">
        <v>10936</v>
      </c>
      <c r="I14678">
        <v>0</v>
      </c>
      <c r="J14678">
        <v>0.02</v>
      </c>
      <c r="K14678">
        <v>0</v>
      </c>
      <c r="L14678">
        <v>0.01</v>
      </c>
      <c r="M14678">
        <v>0.03</v>
      </c>
      <c r="R14678" t="s">
        <v>1723</v>
      </c>
      <c r="S14678" t="s">
        <v>20</v>
      </c>
    </row>
    <row r="14679" spans="1:19" x14ac:dyDescent="0.2">
      <c r="A14679" t="s">
        <v>12000</v>
      </c>
      <c r="B14679" t="s">
        <v>64</v>
      </c>
      <c r="C14679">
        <v>2006</v>
      </c>
      <c r="D14679" s="1" t="d">
        <v>2001-04-17</v>
      </c>
      <c r="E14679" s="1" t="str">
        <f t="shared" si="458"/>
        <v>2001</v>
      </c>
      <c r="F14679" s="1" t="str">
        <f t="shared" si="459"/>
        <v>Apr</v>
      </c>
      <c r="G14679" t="s">
        <v>18</v>
      </c>
      <c r="H14679" t="s">
        <v>234</v>
      </c>
      <c r="I14679">
        <v>0</v>
      </c>
      <c r="J14679">
        <v>0</v>
      </c>
      <c r="K14679">
        <v>0.03</v>
      </c>
      <c r="L14679">
        <v>0</v>
      </c>
      <c r="M14679">
        <v>0.03</v>
      </c>
    </row>
    <row r="14680" spans="1:19" x14ac:dyDescent="0.2">
      <c r="A14680" t="s">
        <v>12001</v>
      </c>
      <c r="B14680" t="s">
        <v>32</v>
      </c>
      <c r="C14680">
        <v>2009</v>
      </c>
      <c r="D14680" s="1" t="d">
        <v>1997-04-24</v>
      </c>
      <c r="E14680" s="1" t="str">
        <f t="shared" si="458"/>
        <v>1997</v>
      </c>
      <c r="F14680" s="1" t="str">
        <f t="shared" si="459"/>
        <v>Apr</v>
      </c>
      <c r="G14680" t="s">
        <v>34</v>
      </c>
      <c r="H14680" t="s">
        <v>1207</v>
      </c>
      <c r="I14680">
        <v>0</v>
      </c>
      <c r="J14680">
        <v>0</v>
      </c>
      <c r="K14680">
        <v>0.03</v>
      </c>
      <c r="L14680">
        <v>0</v>
      </c>
      <c r="M14680">
        <v>0.03</v>
      </c>
    </row>
    <row r="14681" spans="1:19" x14ac:dyDescent="0.2">
      <c r="A14681" t="s">
        <v>12002</v>
      </c>
      <c r="B14681" t="s">
        <v>159</v>
      </c>
      <c r="C14681">
        <v>2012</v>
      </c>
      <c r="D14681" s="1" t="d">
        <v>2020-01-06</v>
      </c>
      <c r="E14681" s="1" t="str">
        <f t="shared" si="458"/>
        <v>2020</v>
      </c>
      <c r="F14681" s="1" t="str">
        <f t="shared" si="459"/>
        <v>Jan</v>
      </c>
      <c r="G14681" t="s">
        <v>101</v>
      </c>
      <c r="H14681" t="s">
        <v>12003</v>
      </c>
      <c r="I14681">
        <v>0</v>
      </c>
      <c r="J14681">
        <v>0</v>
      </c>
      <c r="K14681">
        <v>0.03</v>
      </c>
      <c r="L14681">
        <v>0</v>
      </c>
      <c r="M14681">
        <v>0.03</v>
      </c>
    </row>
    <row r="14682" spans="1:19" x14ac:dyDescent="0.2">
      <c r="A14682" t="s">
        <v>12004</v>
      </c>
      <c r="B14682" t="s">
        <v>1015</v>
      </c>
      <c r="C14682">
        <v>2014</v>
      </c>
      <c r="D14682" s="1" t="d">
        <v>2014-08-31</v>
      </c>
      <c r="E14682" s="1" t="str">
        <f t="shared" si="458"/>
        <v>2014</v>
      </c>
      <c r="F14682" s="1" t="str">
        <f t="shared" si="459"/>
        <v>Aug</v>
      </c>
      <c r="G14682" t="s">
        <v>101</v>
      </c>
      <c r="H14682" t="s">
        <v>234</v>
      </c>
      <c r="I14682">
        <v>0</v>
      </c>
      <c r="J14682">
        <v>0</v>
      </c>
      <c r="K14682">
        <v>0.03</v>
      </c>
      <c r="L14682">
        <v>0</v>
      </c>
      <c r="M14682">
        <v>0.03</v>
      </c>
    </row>
    <row r="14683" spans="1:19" x14ac:dyDescent="0.2">
      <c r="A14683" t="s">
        <v>12005</v>
      </c>
      <c r="B14683" t="s">
        <v>159</v>
      </c>
      <c r="C14683">
        <v>2010</v>
      </c>
      <c r="D14683" s="1" t="d">
        <v>2003-07-01</v>
      </c>
      <c r="E14683" s="1" t="str">
        <f t="shared" si="458"/>
        <v>2003</v>
      </c>
      <c r="F14683" s="1" t="str">
        <f t="shared" si="459"/>
        <v>Jul</v>
      </c>
      <c r="G14683" t="s">
        <v>28</v>
      </c>
      <c r="H14683" t="s">
        <v>7595</v>
      </c>
      <c r="I14683">
        <v>0</v>
      </c>
      <c r="J14683">
        <v>0</v>
      </c>
      <c r="K14683">
        <v>0.03</v>
      </c>
      <c r="L14683">
        <v>0</v>
      </c>
      <c r="M14683">
        <v>0.03</v>
      </c>
    </row>
    <row r="14684" spans="1:19" x14ac:dyDescent="0.2">
      <c r="A14684" t="s">
        <v>11724</v>
      </c>
      <c r="B14684" t="s">
        <v>17</v>
      </c>
      <c r="C14684">
        <v>2015</v>
      </c>
      <c r="D14684" s="1" t="d">
        <v>1998-05-12</v>
      </c>
      <c r="E14684" s="1" t="str">
        <f t="shared" si="458"/>
        <v>1998</v>
      </c>
      <c r="F14684" s="1" t="str">
        <f t="shared" si="459"/>
        <v>May</v>
      </c>
      <c r="G14684" t="s">
        <v>50</v>
      </c>
      <c r="H14684" t="s">
        <v>372</v>
      </c>
      <c r="I14684">
        <v>0</v>
      </c>
      <c r="J14684">
        <v>0.03</v>
      </c>
      <c r="K14684">
        <v>0</v>
      </c>
      <c r="L14684">
        <v>0</v>
      </c>
      <c r="M14684">
        <v>0.03</v>
      </c>
      <c r="P14684" t="s">
        <v>203</v>
      </c>
      <c r="R14684" t="s">
        <v>11034</v>
      </c>
      <c r="S14684" t="s">
        <v>20</v>
      </c>
    </row>
    <row r="14685" spans="1:19" x14ac:dyDescent="0.2">
      <c r="A14685" t="s">
        <v>10477</v>
      </c>
      <c r="B14685" t="s">
        <v>49</v>
      </c>
      <c r="C14685">
        <v>2015</v>
      </c>
      <c r="D14685" s="1" t="d">
        <v>2019-04-15</v>
      </c>
      <c r="E14685" s="1" t="str">
        <f t="shared" si="458"/>
        <v>2019</v>
      </c>
      <c r="F14685" s="1" t="str">
        <f t="shared" si="459"/>
        <v>Apr</v>
      </c>
      <c r="G14685" t="s">
        <v>18</v>
      </c>
      <c r="H14685" t="s">
        <v>8307</v>
      </c>
      <c r="I14685">
        <v>0</v>
      </c>
      <c r="J14685">
        <v>0.02</v>
      </c>
      <c r="K14685">
        <v>0</v>
      </c>
      <c r="L14685">
        <v>0</v>
      </c>
      <c r="M14685">
        <v>0.03</v>
      </c>
      <c r="P14685" t="s">
        <v>203</v>
      </c>
      <c r="R14685" t="s">
        <v>7050</v>
      </c>
      <c r="S14685" t="s">
        <v>20</v>
      </c>
    </row>
    <row r="14686" spans="1:19" x14ac:dyDescent="0.2">
      <c r="A14686" t="s">
        <v>12006</v>
      </c>
      <c r="B14686" t="s">
        <v>148</v>
      </c>
      <c r="C14686">
        <v>2010</v>
      </c>
      <c r="D14686" s="1" t="d">
        <v>2008-07-22</v>
      </c>
      <c r="E14686" s="1" t="str">
        <f t="shared" si="458"/>
        <v>2008</v>
      </c>
      <c r="F14686" s="1" t="str">
        <f t="shared" si="459"/>
        <v>Jul</v>
      </c>
      <c r="G14686" t="s">
        <v>272</v>
      </c>
      <c r="H14686" t="s">
        <v>7658</v>
      </c>
      <c r="I14686">
        <v>0</v>
      </c>
      <c r="J14686">
        <v>0.02</v>
      </c>
      <c r="K14686">
        <v>0</v>
      </c>
      <c r="L14686">
        <v>0</v>
      </c>
      <c r="M14686">
        <v>0.03</v>
      </c>
      <c r="N14686">
        <v>68</v>
      </c>
      <c r="O14686">
        <v>16</v>
      </c>
      <c r="P14686">
        <v>5.2</v>
      </c>
      <c r="Q14686">
        <v>19</v>
      </c>
      <c r="R14686" t="s">
        <v>11832</v>
      </c>
      <c r="S14686" t="s">
        <v>88</v>
      </c>
    </row>
    <row r="14687" spans="1:19" x14ac:dyDescent="0.2">
      <c r="A14687" t="s">
        <v>5321</v>
      </c>
      <c r="B14687" t="s">
        <v>44</v>
      </c>
      <c r="C14687" t="s">
        <v>286</v>
      </c>
      <c r="D14687" s="1" t="d">
        <v>1995-10-24</v>
      </c>
      <c r="E14687" s="1" t="str">
        <f t="shared" si="458"/>
        <v>1995</v>
      </c>
      <c r="F14687" s="1" t="str">
        <f t="shared" si="459"/>
        <v>Oct</v>
      </c>
      <c r="G14687" t="s">
        <v>37</v>
      </c>
      <c r="H14687" t="s">
        <v>286</v>
      </c>
      <c r="I14687">
        <v>0</v>
      </c>
      <c r="J14687">
        <v>0.03</v>
      </c>
      <c r="K14687">
        <v>0</v>
      </c>
      <c r="L14687">
        <v>0</v>
      </c>
      <c r="M14687">
        <v>0.03</v>
      </c>
      <c r="P14687">
        <v>5.2</v>
      </c>
      <c r="Q14687">
        <v>9</v>
      </c>
      <c r="R14687" t="s">
        <v>45</v>
      </c>
    </row>
    <row r="14688" spans="1:19" x14ac:dyDescent="0.2">
      <c r="A14688" t="s">
        <v>1344</v>
      </c>
      <c r="B14688" t="s">
        <v>148</v>
      </c>
      <c r="C14688">
        <v>2011</v>
      </c>
      <c r="D14688" s="1" t="d">
        <v>2013-02-23</v>
      </c>
      <c r="E14688" s="1" t="str">
        <f t="shared" si="458"/>
        <v>2013</v>
      </c>
      <c r="F14688" s="1" t="str">
        <f t="shared" si="459"/>
        <v>Feb</v>
      </c>
      <c r="G14688" t="s">
        <v>50</v>
      </c>
      <c r="H14688" t="s">
        <v>568</v>
      </c>
      <c r="I14688">
        <v>0.03</v>
      </c>
      <c r="J14688">
        <v>0</v>
      </c>
      <c r="K14688">
        <v>0</v>
      </c>
      <c r="L14688">
        <v>0</v>
      </c>
      <c r="M14688">
        <v>0.03</v>
      </c>
      <c r="N14688">
        <v>73</v>
      </c>
      <c r="O14688">
        <v>11</v>
      </c>
      <c r="P14688">
        <v>6.6</v>
      </c>
      <c r="Q14688">
        <v>17</v>
      </c>
      <c r="R14688" t="s">
        <v>255</v>
      </c>
      <c r="S14688" t="s">
        <v>112</v>
      </c>
    </row>
    <row r="14689" spans="1:19" x14ac:dyDescent="0.2">
      <c r="A14689" t="s">
        <v>12007</v>
      </c>
      <c r="B14689" t="s">
        <v>159</v>
      </c>
      <c r="C14689">
        <v>2006</v>
      </c>
      <c r="D14689" s="1" t="d">
        <v>2019-09-26</v>
      </c>
      <c r="E14689" s="1" t="str">
        <f t="shared" si="458"/>
        <v>2019</v>
      </c>
      <c r="F14689" s="1" t="str">
        <f t="shared" si="459"/>
        <v>Sep</v>
      </c>
      <c r="G14689" t="s">
        <v>24</v>
      </c>
      <c r="H14689" t="s">
        <v>648</v>
      </c>
      <c r="I14689">
        <v>0.03</v>
      </c>
      <c r="J14689">
        <v>0</v>
      </c>
      <c r="K14689">
        <v>0</v>
      </c>
      <c r="L14689">
        <v>0</v>
      </c>
      <c r="M14689">
        <v>0.03</v>
      </c>
      <c r="N14689">
        <v>81</v>
      </c>
      <c r="O14689">
        <v>16</v>
      </c>
      <c r="P14689">
        <v>8.5</v>
      </c>
      <c r="Q14689">
        <v>6</v>
      </c>
      <c r="R14689" t="s">
        <v>637</v>
      </c>
      <c r="S14689" t="s">
        <v>88</v>
      </c>
    </row>
    <row r="14690" spans="1:19" x14ac:dyDescent="0.2">
      <c r="A14690" t="s">
        <v>12008</v>
      </c>
      <c r="B14690" t="s">
        <v>32</v>
      </c>
      <c r="C14690">
        <v>2010</v>
      </c>
      <c r="D14690" s="1" t="d">
        <v>1993-11-16</v>
      </c>
      <c r="E14690" s="1" t="str">
        <f t="shared" si="458"/>
        <v>1993</v>
      </c>
      <c r="F14690" s="1" t="str">
        <f t="shared" si="459"/>
        <v>Nov</v>
      </c>
      <c r="G14690" t="s">
        <v>101</v>
      </c>
      <c r="H14690" t="s">
        <v>1755</v>
      </c>
      <c r="I14690">
        <v>0</v>
      </c>
      <c r="J14690">
        <v>0</v>
      </c>
      <c r="K14690">
        <v>0.03</v>
      </c>
      <c r="L14690">
        <v>0</v>
      </c>
      <c r="M14690">
        <v>0.03</v>
      </c>
    </row>
    <row r="14691" spans="1:19" x14ac:dyDescent="0.2">
      <c r="A14691" t="s">
        <v>12009</v>
      </c>
      <c r="B14691" t="s">
        <v>75</v>
      </c>
      <c r="C14691">
        <v>2016</v>
      </c>
      <c r="D14691" s="1" t="d">
        <v>1993-09-15</v>
      </c>
      <c r="E14691" s="1" t="str">
        <f t="shared" si="458"/>
        <v>1993</v>
      </c>
      <c r="F14691" s="1" t="str">
        <f t="shared" si="459"/>
        <v>Sep</v>
      </c>
      <c r="G14691" t="s">
        <v>50</v>
      </c>
      <c r="H14691" t="s">
        <v>933</v>
      </c>
      <c r="I14691">
        <v>0</v>
      </c>
      <c r="J14691">
        <v>0</v>
      </c>
      <c r="K14691">
        <v>0.03</v>
      </c>
      <c r="L14691">
        <v>0</v>
      </c>
      <c r="M14691">
        <v>0.03</v>
      </c>
      <c r="R14691" t="s">
        <v>934</v>
      </c>
    </row>
    <row r="14692" spans="1:19" x14ac:dyDescent="0.2">
      <c r="A14692" t="s">
        <v>12010</v>
      </c>
      <c r="B14692" t="s">
        <v>64</v>
      </c>
      <c r="C14692">
        <v>2003</v>
      </c>
      <c r="D14692" s="1" t="d">
        <v>2019-06-15</v>
      </c>
      <c r="E14692" s="1" t="str">
        <f t="shared" si="458"/>
        <v>2019</v>
      </c>
      <c r="F14692" s="1" t="str">
        <f t="shared" si="459"/>
        <v>Jun</v>
      </c>
      <c r="G14692" t="s">
        <v>50</v>
      </c>
      <c r="H14692" t="s">
        <v>484</v>
      </c>
      <c r="I14692">
        <v>0.02</v>
      </c>
      <c r="J14692">
        <v>0.01</v>
      </c>
      <c r="K14692">
        <v>0</v>
      </c>
      <c r="L14692">
        <v>0</v>
      </c>
      <c r="M14692">
        <v>0.03</v>
      </c>
      <c r="N14692">
        <v>44</v>
      </c>
      <c r="O14692">
        <v>16</v>
      </c>
      <c r="P14692">
        <v>8.6</v>
      </c>
      <c r="Q14692">
        <v>5</v>
      </c>
      <c r="R14692" t="s">
        <v>1708</v>
      </c>
      <c r="S14692" t="s">
        <v>88</v>
      </c>
    </row>
    <row r="14693" spans="1:19" x14ac:dyDescent="0.2">
      <c r="A14693" t="s">
        <v>12011</v>
      </c>
      <c r="B14693" t="s">
        <v>148</v>
      </c>
      <c r="C14693">
        <v>2004</v>
      </c>
      <c r="D14693" s="1" t="d">
        <v>2000-11-15</v>
      </c>
      <c r="E14693" s="1" t="str">
        <f t="shared" si="458"/>
        <v>2000</v>
      </c>
      <c r="F14693" s="1" t="str">
        <f t="shared" si="459"/>
        <v>Nov</v>
      </c>
      <c r="G14693" t="s">
        <v>37</v>
      </c>
      <c r="H14693" t="s">
        <v>134</v>
      </c>
      <c r="I14693">
        <v>0.01</v>
      </c>
      <c r="J14693">
        <v>0.01</v>
      </c>
      <c r="K14693">
        <v>0</v>
      </c>
      <c r="L14693">
        <v>0</v>
      </c>
      <c r="M14693">
        <v>0.03</v>
      </c>
    </row>
    <row r="14694" spans="1:19" x14ac:dyDescent="0.2">
      <c r="A14694" t="s">
        <v>12012</v>
      </c>
      <c r="B14694" t="s">
        <v>1015</v>
      </c>
      <c r="C14694">
        <v>2016</v>
      </c>
      <c r="D14694" s="1" t="d">
        <v>2016-08-07</v>
      </c>
      <c r="E14694" s="1" t="str">
        <f t="shared" si="458"/>
        <v>2016</v>
      </c>
      <c r="F14694" s="1" t="str">
        <f t="shared" si="459"/>
        <v>Aug</v>
      </c>
      <c r="G14694" t="s">
        <v>28</v>
      </c>
      <c r="H14694" t="s">
        <v>6022</v>
      </c>
      <c r="I14694">
        <v>0</v>
      </c>
      <c r="J14694">
        <v>0</v>
      </c>
      <c r="K14694">
        <v>0.03</v>
      </c>
      <c r="L14694">
        <v>0</v>
      </c>
      <c r="M14694">
        <v>0.03</v>
      </c>
    </row>
    <row r="14695" spans="1:19" x14ac:dyDescent="0.2">
      <c r="A14695" t="s">
        <v>12013</v>
      </c>
      <c r="B14695" t="s">
        <v>49</v>
      </c>
      <c r="C14695">
        <v>2011</v>
      </c>
      <c r="D14695" s="1" t="d">
        <v>1989-09-07</v>
      </c>
      <c r="E14695" s="1" t="str">
        <f t="shared" si="458"/>
        <v>1989</v>
      </c>
      <c r="F14695" s="1" t="str">
        <f t="shared" si="459"/>
        <v>Sep</v>
      </c>
      <c r="G14695" t="s">
        <v>34</v>
      </c>
      <c r="H14695" t="s">
        <v>1091</v>
      </c>
      <c r="I14695">
        <v>0</v>
      </c>
      <c r="J14695">
        <v>0</v>
      </c>
      <c r="K14695">
        <v>0.03</v>
      </c>
      <c r="L14695">
        <v>0</v>
      </c>
      <c r="M14695">
        <v>0.03</v>
      </c>
    </row>
    <row r="14696" spans="1:19" x14ac:dyDescent="0.2">
      <c r="A14696" t="s">
        <v>12014</v>
      </c>
      <c r="B14696" t="s">
        <v>1015</v>
      </c>
      <c r="C14696">
        <v>2015</v>
      </c>
      <c r="D14696" s="1" t="d">
        <v>2014-04-15</v>
      </c>
      <c r="E14696" s="1" t="str">
        <f t="shared" si="458"/>
        <v>2014</v>
      </c>
      <c r="F14696" s="1" t="str">
        <f t="shared" si="459"/>
        <v>Apr</v>
      </c>
      <c r="G14696" t="s">
        <v>101</v>
      </c>
      <c r="H14696" t="s">
        <v>11812</v>
      </c>
      <c r="I14696">
        <v>0</v>
      </c>
      <c r="J14696">
        <v>0</v>
      </c>
      <c r="K14696">
        <v>0.03</v>
      </c>
      <c r="L14696">
        <v>0</v>
      </c>
      <c r="M14696">
        <v>0.03</v>
      </c>
    </row>
    <row r="14697" spans="1:19" x14ac:dyDescent="0.2">
      <c r="A14697" t="s">
        <v>10604</v>
      </c>
      <c r="B14697" t="s">
        <v>187</v>
      </c>
      <c r="C14697">
        <v>2016</v>
      </c>
      <c r="D14697" s="1" t="d">
        <v>2001-01-21</v>
      </c>
      <c r="E14697" s="1" t="str">
        <f t="shared" si="458"/>
        <v>2001</v>
      </c>
      <c r="F14697" s="1" t="str">
        <f t="shared" si="459"/>
        <v>Jan</v>
      </c>
      <c r="G14697" t="s">
        <v>1</v>
      </c>
      <c r="H14697" t="s">
        <v>825</v>
      </c>
      <c r="I14697">
        <v>0.02</v>
      </c>
      <c r="J14697">
        <v>0.01</v>
      </c>
      <c r="K14697">
        <v>0</v>
      </c>
      <c r="L14697">
        <v>0</v>
      </c>
      <c r="M14697">
        <v>0.03</v>
      </c>
      <c r="N14697">
        <v>48</v>
      </c>
      <c r="O14697">
        <v>9</v>
      </c>
      <c r="P14697">
        <v>4.5999999999999996</v>
      </c>
      <c r="Q14697">
        <v>78</v>
      </c>
      <c r="R14697" t="s">
        <v>4810</v>
      </c>
      <c r="S14697" t="s">
        <v>112</v>
      </c>
    </row>
    <row r="14698" spans="1:19" x14ac:dyDescent="0.2">
      <c r="A14698" t="s">
        <v>12015</v>
      </c>
      <c r="B14698" t="s">
        <v>104</v>
      </c>
      <c r="C14698">
        <v>2000</v>
      </c>
      <c r="D14698" s="1" t="d">
        <v>2013-02-07</v>
      </c>
      <c r="E14698" s="1" t="str">
        <f t="shared" si="458"/>
        <v>2013</v>
      </c>
      <c r="F14698" s="1" t="str">
        <f t="shared" si="459"/>
        <v>Feb</v>
      </c>
      <c r="G14698" t="s">
        <v>24</v>
      </c>
      <c r="H14698" t="s">
        <v>2283</v>
      </c>
      <c r="I14698">
        <v>0.02</v>
      </c>
      <c r="J14698">
        <v>0.01</v>
      </c>
      <c r="K14698">
        <v>0</v>
      </c>
      <c r="L14698">
        <v>0</v>
      </c>
      <c r="M14698">
        <v>0.03</v>
      </c>
      <c r="P14698" t="s">
        <v>203</v>
      </c>
    </row>
    <row r="14699" spans="1:19" x14ac:dyDescent="0.2">
      <c r="A14699" t="s">
        <v>8301</v>
      </c>
      <c r="B14699" t="s">
        <v>32</v>
      </c>
      <c r="C14699">
        <v>2008</v>
      </c>
      <c r="D14699" s="1" t="d">
        <v>1995-08-26</v>
      </c>
      <c r="E14699" s="1" t="str">
        <f t="shared" si="458"/>
        <v>1995</v>
      </c>
      <c r="F14699" s="1" t="str">
        <f t="shared" si="459"/>
        <v>Aug</v>
      </c>
      <c r="G14699" t="s">
        <v>30</v>
      </c>
      <c r="H14699" t="s">
        <v>3563</v>
      </c>
      <c r="I14699">
        <v>0.03</v>
      </c>
      <c r="J14699">
        <v>0</v>
      </c>
      <c r="K14699">
        <v>0</v>
      </c>
      <c r="L14699">
        <v>0</v>
      </c>
      <c r="M14699">
        <v>0.03</v>
      </c>
    </row>
    <row r="14700" spans="1:19" x14ac:dyDescent="0.2">
      <c r="A14700" t="s">
        <v>12016</v>
      </c>
      <c r="B14700" t="s">
        <v>44</v>
      </c>
      <c r="C14700">
        <v>2010</v>
      </c>
      <c r="D14700" s="1" t="d">
        <v>2022-04-15</v>
      </c>
      <c r="E14700" s="1" t="str">
        <f t="shared" si="458"/>
        <v>2022</v>
      </c>
      <c r="F14700" s="1" t="str">
        <f t="shared" si="459"/>
        <v>Apr</v>
      </c>
      <c r="G14700" t="s">
        <v>37</v>
      </c>
      <c r="H14700" t="s">
        <v>5356</v>
      </c>
      <c r="I14700">
        <v>0</v>
      </c>
      <c r="J14700">
        <v>0</v>
      </c>
      <c r="K14700">
        <v>0.03</v>
      </c>
      <c r="L14700">
        <v>0</v>
      </c>
      <c r="M14700">
        <v>0.03</v>
      </c>
    </row>
    <row r="14701" spans="1:19" x14ac:dyDescent="0.2">
      <c r="A14701" t="s">
        <v>12017</v>
      </c>
      <c r="B14701" t="s">
        <v>148</v>
      </c>
      <c r="C14701">
        <v>2015</v>
      </c>
      <c r="D14701" s="1" t="d">
        <v>2000-03-25</v>
      </c>
      <c r="E14701" s="1" t="str">
        <f t="shared" si="458"/>
        <v>2000</v>
      </c>
      <c r="F14701" s="1" t="str">
        <f t="shared" si="459"/>
        <v>Mar</v>
      </c>
      <c r="G14701" t="s">
        <v>101</v>
      </c>
      <c r="H14701" t="s">
        <v>3047</v>
      </c>
      <c r="I14701">
        <v>0</v>
      </c>
      <c r="J14701">
        <v>0.03</v>
      </c>
      <c r="K14701">
        <v>0</v>
      </c>
      <c r="L14701">
        <v>0</v>
      </c>
      <c r="M14701">
        <v>0.03</v>
      </c>
    </row>
    <row r="14702" spans="1:19" x14ac:dyDescent="0.2">
      <c r="A14702" t="s">
        <v>12018</v>
      </c>
      <c r="B14702" t="s">
        <v>1015</v>
      </c>
      <c r="C14702">
        <v>2016</v>
      </c>
      <c r="D14702" s="1" t="d">
        <v>2008-06-12</v>
      </c>
      <c r="E14702" s="1" t="str">
        <f t="shared" si="458"/>
        <v>2008</v>
      </c>
      <c r="F14702" s="1" t="str">
        <f t="shared" si="459"/>
        <v>Jun</v>
      </c>
      <c r="G14702" t="s">
        <v>50</v>
      </c>
      <c r="H14702" t="s">
        <v>4214</v>
      </c>
      <c r="I14702">
        <v>0</v>
      </c>
      <c r="J14702">
        <v>0</v>
      </c>
      <c r="K14702">
        <v>0.03</v>
      </c>
      <c r="L14702">
        <v>0</v>
      </c>
      <c r="M14702">
        <v>0.03</v>
      </c>
    </row>
    <row r="14703" spans="1:19" x14ac:dyDescent="0.2">
      <c r="A14703" t="s">
        <v>12019</v>
      </c>
      <c r="B14703" t="s">
        <v>64</v>
      </c>
      <c r="C14703">
        <v>2006</v>
      </c>
      <c r="D14703" s="1" t="d">
        <v>2006-03-10</v>
      </c>
      <c r="E14703" s="1" t="str">
        <f t="shared" si="458"/>
        <v>2006</v>
      </c>
      <c r="F14703" s="1" t="str">
        <f t="shared" si="459"/>
        <v>Mar</v>
      </c>
      <c r="G14703" t="s">
        <v>18</v>
      </c>
      <c r="H14703" t="s">
        <v>19</v>
      </c>
      <c r="I14703">
        <v>0</v>
      </c>
      <c r="J14703">
        <v>0</v>
      </c>
      <c r="K14703">
        <v>0.03</v>
      </c>
      <c r="L14703">
        <v>0</v>
      </c>
      <c r="M14703">
        <v>0.03</v>
      </c>
    </row>
    <row r="14704" spans="1:19" x14ac:dyDescent="0.2">
      <c r="A14704" t="s">
        <v>5941</v>
      </c>
      <c r="B14704" t="s">
        <v>148</v>
      </c>
      <c r="C14704">
        <v>2013</v>
      </c>
      <c r="D14704" s="1" t="d">
        <v>2018-06-13</v>
      </c>
      <c r="E14704" s="1" t="str">
        <f t="shared" si="458"/>
        <v>2018</v>
      </c>
      <c r="F14704" s="1" t="str">
        <f t="shared" si="459"/>
        <v>Jun</v>
      </c>
      <c r="G14704" t="s">
        <v>50</v>
      </c>
      <c r="H14704" t="s">
        <v>372</v>
      </c>
      <c r="I14704">
        <v>0</v>
      </c>
      <c r="J14704">
        <v>0.02</v>
      </c>
      <c r="K14704">
        <v>0</v>
      </c>
      <c r="L14704">
        <v>0</v>
      </c>
      <c r="M14704">
        <v>0.03</v>
      </c>
    </row>
    <row r="14705" spans="1:19" x14ac:dyDescent="0.2">
      <c r="A14705" t="s">
        <v>12020</v>
      </c>
      <c r="B14705" t="s">
        <v>137</v>
      </c>
      <c r="C14705">
        <v>2002</v>
      </c>
      <c r="D14705" s="1" t="d">
        <v>1997-10-13</v>
      </c>
      <c r="E14705" s="1" t="str">
        <f t="shared" si="458"/>
        <v>1997</v>
      </c>
      <c r="F14705" s="1" t="str">
        <f t="shared" si="459"/>
        <v>Oct</v>
      </c>
      <c r="G14705" t="s">
        <v>24</v>
      </c>
      <c r="H14705" t="s">
        <v>234</v>
      </c>
      <c r="I14705">
        <v>0.02</v>
      </c>
      <c r="J14705">
        <v>0.01</v>
      </c>
      <c r="K14705">
        <v>0</v>
      </c>
      <c r="L14705">
        <v>0</v>
      </c>
      <c r="M14705">
        <v>0.03</v>
      </c>
      <c r="N14705">
        <v>58</v>
      </c>
      <c r="O14705">
        <v>4</v>
      </c>
      <c r="P14705" t="s">
        <v>203</v>
      </c>
      <c r="R14705" t="s">
        <v>357</v>
      </c>
      <c r="S14705" t="s">
        <v>88</v>
      </c>
    </row>
    <row r="14706" spans="1:19" x14ac:dyDescent="0.2">
      <c r="A14706" t="s">
        <v>12021</v>
      </c>
      <c r="B14706" t="s">
        <v>55</v>
      </c>
      <c r="C14706">
        <v>2006</v>
      </c>
      <c r="D14706" s="1" t="d">
        <v>1996-08-09</v>
      </c>
      <c r="E14706" s="1" t="str">
        <f t="shared" si="458"/>
        <v>1996</v>
      </c>
      <c r="F14706" s="1" t="str">
        <f t="shared" si="459"/>
        <v>Aug</v>
      </c>
      <c r="G14706" t="s">
        <v>272</v>
      </c>
      <c r="H14706" t="s">
        <v>7599</v>
      </c>
      <c r="I14706">
        <v>0</v>
      </c>
      <c r="J14706">
        <v>0</v>
      </c>
      <c r="K14706">
        <v>0.03</v>
      </c>
      <c r="L14706">
        <v>0</v>
      </c>
      <c r="M14706">
        <v>0.03</v>
      </c>
    </row>
    <row r="14707" spans="1:19" x14ac:dyDescent="0.2">
      <c r="A14707" t="s">
        <v>9663</v>
      </c>
      <c r="B14707" t="s">
        <v>32</v>
      </c>
      <c r="C14707">
        <v>2008</v>
      </c>
      <c r="D14707" s="1" t="d">
        <v>2014-11-08</v>
      </c>
      <c r="E14707" s="1" t="str">
        <f t="shared" si="458"/>
        <v>2014</v>
      </c>
      <c r="F14707" s="1" t="str">
        <f t="shared" si="459"/>
        <v>Nov</v>
      </c>
      <c r="G14707" t="s">
        <v>50</v>
      </c>
      <c r="H14707" t="s">
        <v>71</v>
      </c>
      <c r="I14707">
        <v>0.02</v>
      </c>
      <c r="J14707">
        <v>0</v>
      </c>
      <c r="K14707">
        <v>0</v>
      </c>
      <c r="L14707">
        <v>0</v>
      </c>
      <c r="M14707">
        <v>0.03</v>
      </c>
      <c r="N14707">
        <v>73</v>
      </c>
      <c r="O14707">
        <v>7</v>
      </c>
      <c r="P14707" t="s">
        <v>203</v>
      </c>
      <c r="R14707" t="s">
        <v>1241</v>
      </c>
      <c r="S14707" t="s">
        <v>112</v>
      </c>
    </row>
    <row r="14708" spans="1:19" x14ac:dyDescent="0.2">
      <c r="A14708" t="s">
        <v>12022</v>
      </c>
      <c r="B14708" t="s">
        <v>159</v>
      </c>
      <c r="C14708">
        <v>2010</v>
      </c>
      <c r="D14708" s="1" t="d">
        <v>2006-10-01</v>
      </c>
      <c r="E14708" s="1" t="str">
        <f t="shared" si="458"/>
        <v>2006</v>
      </c>
      <c r="F14708" s="1" t="str">
        <f t="shared" si="459"/>
        <v>Oct</v>
      </c>
      <c r="G14708" t="s">
        <v>272</v>
      </c>
      <c r="H14708" t="s">
        <v>68</v>
      </c>
      <c r="I14708">
        <v>0</v>
      </c>
      <c r="J14708">
        <v>0</v>
      </c>
      <c r="K14708">
        <v>0.03</v>
      </c>
      <c r="L14708">
        <v>0</v>
      </c>
      <c r="M14708">
        <v>0.03</v>
      </c>
    </row>
    <row r="14709" spans="1:19" x14ac:dyDescent="0.2">
      <c r="A14709" t="s">
        <v>12023</v>
      </c>
      <c r="B14709" t="s">
        <v>1015</v>
      </c>
      <c r="C14709">
        <v>2016</v>
      </c>
      <c r="D14709" s="1" t="d">
        <v>2021-12-07</v>
      </c>
      <c r="E14709" s="1" t="str">
        <f t="shared" si="458"/>
        <v>2021</v>
      </c>
      <c r="F14709" s="1" t="str">
        <f t="shared" si="459"/>
        <v>Dec</v>
      </c>
      <c r="G14709" t="s">
        <v>28</v>
      </c>
      <c r="H14709" t="s">
        <v>8322</v>
      </c>
      <c r="I14709">
        <v>0</v>
      </c>
      <c r="J14709">
        <v>0.02</v>
      </c>
      <c r="K14709">
        <v>0</v>
      </c>
      <c r="L14709">
        <v>0.01</v>
      </c>
      <c r="M14709">
        <v>0.03</v>
      </c>
      <c r="N14709">
        <v>73</v>
      </c>
      <c r="O14709">
        <v>16</v>
      </c>
      <c r="P14709">
        <v>8.4</v>
      </c>
      <c r="Q14709">
        <v>12</v>
      </c>
      <c r="R14709" t="s">
        <v>6022</v>
      </c>
      <c r="S14709" t="s">
        <v>88</v>
      </c>
    </row>
    <row r="14710" spans="1:19" x14ac:dyDescent="0.2">
      <c r="A14710" t="s">
        <v>12024</v>
      </c>
      <c r="B14710" t="s">
        <v>75</v>
      </c>
      <c r="C14710">
        <v>2015</v>
      </c>
      <c r="D14710" s="1" t="d">
        <v>2003-03-13</v>
      </c>
      <c r="E14710" s="1" t="str">
        <f t="shared" si="458"/>
        <v>2003</v>
      </c>
      <c r="F14710" s="1" t="str">
        <f t="shared" si="459"/>
        <v>Mar</v>
      </c>
      <c r="G14710" t="s">
        <v>30</v>
      </c>
      <c r="H14710" t="s">
        <v>12025</v>
      </c>
      <c r="I14710">
        <v>0</v>
      </c>
      <c r="J14710">
        <v>0.02</v>
      </c>
      <c r="K14710">
        <v>0</v>
      </c>
      <c r="L14710">
        <v>0</v>
      </c>
      <c r="M14710">
        <v>0.03</v>
      </c>
      <c r="N14710">
        <v>88</v>
      </c>
      <c r="O14710">
        <v>31</v>
      </c>
      <c r="P14710">
        <v>8.4</v>
      </c>
      <c r="Q14710">
        <v>124</v>
      </c>
      <c r="R14710" t="s">
        <v>7406</v>
      </c>
      <c r="S14710" t="s">
        <v>112</v>
      </c>
    </row>
    <row r="14711" spans="1:19" x14ac:dyDescent="0.2">
      <c r="A14711" t="s">
        <v>12026</v>
      </c>
      <c r="B14711" t="s">
        <v>64</v>
      </c>
      <c r="C14711">
        <v>2002</v>
      </c>
      <c r="D14711" s="1" t="d">
        <v>2013-11-06</v>
      </c>
      <c r="E14711" s="1" t="str">
        <f t="shared" si="458"/>
        <v>2013</v>
      </c>
      <c r="F14711" s="1" t="str">
        <f t="shared" si="459"/>
        <v>Nov</v>
      </c>
      <c r="G14711" t="s">
        <v>86</v>
      </c>
      <c r="H14711" t="s">
        <v>4159</v>
      </c>
      <c r="I14711">
        <v>0</v>
      </c>
      <c r="J14711">
        <v>0</v>
      </c>
      <c r="K14711">
        <v>0.03</v>
      </c>
      <c r="L14711">
        <v>0</v>
      </c>
      <c r="M14711">
        <v>0.03</v>
      </c>
    </row>
    <row r="14712" spans="1:19" x14ac:dyDescent="0.2">
      <c r="A14712" t="s">
        <v>12027</v>
      </c>
      <c r="B14712" t="s">
        <v>159</v>
      </c>
      <c r="C14712">
        <v>2010</v>
      </c>
      <c r="D14712" s="1" t="d">
        <v>2002-01-04</v>
      </c>
      <c r="E14712" s="1" t="str">
        <f t="shared" si="458"/>
        <v>2002</v>
      </c>
      <c r="F14712" s="1" t="str">
        <f t="shared" si="459"/>
        <v>Jan</v>
      </c>
      <c r="G14712" t="s">
        <v>101</v>
      </c>
      <c r="H14712" t="s">
        <v>7990</v>
      </c>
      <c r="I14712">
        <v>0</v>
      </c>
      <c r="J14712">
        <v>0</v>
      </c>
      <c r="K14712">
        <v>0.03</v>
      </c>
      <c r="L14712">
        <v>0</v>
      </c>
      <c r="M14712">
        <v>0.03</v>
      </c>
    </row>
    <row r="14713" spans="1:19" x14ac:dyDescent="0.2">
      <c r="A14713" t="s">
        <v>12028</v>
      </c>
      <c r="B14713" t="s">
        <v>159</v>
      </c>
      <c r="C14713">
        <v>2005</v>
      </c>
      <c r="D14713" s="1" t="d">
        <v>2014-07-11</v>
      </c>
      <c r="E14713" s="1" t="str">
        <f t="shared" si="458"/>
        <v>2014</v>
      </c>
      <c r="F14713" s="1" t="str">
        <f t="shared" si="459"/>
        <v>Jul</v>
      </c>
      <c r="G14713" t="s">
        <v>28</v>
      </c>
      <c r="H14713" t="s">
        <v>7990</v>
      </c>
      <c r="I14713">
        <v>0.03</v>
      </c>
      <c r="J14713">
        <v>0</v>
      </c>
      <c r="K14713">
        <v>0</v>
      </c>
      <c r="L14713">
        <v>0</v>
      </c>
      <c r="M14713">
        <v>0.03</v>
      </c>
      <c r="N14713">
        <v>47</v>
      </c>
      <c r="O14713">
        <v>27</v>
      </c>
      <c r="P14713">
        <v>8.1999999999999993</v>
      </c>
      <c r="Q14713">
        <v>12</v>
      </c>
      <c r="R14713" t="s">
        <v>9130</v>
      </c>
      <c r="S14713" t="s">
        <v>88</v>
      </c>
    </row>
    <row r="14714" spans="1:19" x14ac:dyDescent="0.2">
      <c r="A14714" t="s">
        <v>12029</v>
      </c>
      <c r="B14714" t="s">
        <v>137</v>
      </c>
      <c r="C14714">
        <v>2004</v>
      </c>
      <c r="D14714" s="1" t="d">
        <v>1999-02-24</v>
      </c>
      <c r="E14714" s="1" t="str">
        <f t="shared" si="458"/>
        <v>1999</v>
      </c>
      <c r="F14714" s="1" t="str">
        <f t="shared" si="459"/>
        <v>Feb</v>
      </c>
      <c r="G14714" t="s">
        <v>101</v>
      </c>
      <c r="H14714" t="s">
        <v>111</v>
      </c>
      <c r="I14714">
        <v>0.02</v>
      </c>
      <c r="J14714">
        <v>0.01</v>
      </c>
      <c r="K14714">
        <v>0</v>
      </c>
      <c r="L14714">
        <v>0</v>
      </c>
      <c r="M14714">
        <v>0.03</v>
      </c>
      <c r="N14714">
        <v>71</v>
      </c>
      <c r="O14714">
        <v>7</v>
      </c>
      <c r="P14714">
        <v>8.6999999999999993</v>
      </c>
      <c r="Q14714">
        <v>6</v>
      </c>
      <c r="R14714" t="s">
        <v>8677</v>
      </c>
      <c r="S14714" t="s">
        <v>88</v>
      </c>
    </row>
    <row r="14715" spans="1:19" x14ac:dyDescent="0.2">
      <c r="A14715" t="s">
        <v>12030</v>
      </c>
      <c r="B14715" t="s">
        <v>137</v>
      </c>
      <c r="C14715">
        <v>2003</v>
      </c>
      <c r="D14715" s="1" t="d">
        <v>2011-04-19</v>
      </c>
      <c r="E14715" s="1" t="str">
        <f t="shared" si="458"/>
        <v>2011</v>
      </c>
      <c r="F14715" s="1" t="str">
        <f t="shared" si="459"/>
        <v>Apr</v>
      </c>
      <c r="G14715" t="s">
        <v>24</v>
      </c>
      <c r="H14715" t="s">
        <v>8480</v>
      </c>
      <c r="I14715">
        <v>0.02</v>
      </c>
      <c r="J14715">
        <v>0.01</v>
      </c>
      <c r="K14715">
        <v>0</v>
      </c>
      <c r="L14715">
        <v>0</v>
      </c>
      <c r="M14715">
        <v>0.03</v>
      </c>
      <c r="N14715">
        <v>61</v>
      </c>
      <c r="O14715">
        <v>9</v>
      </c>
      <c r="P14715" t="s">
        <v>203</v>
      </c>
      <c r="R14715" t="s">
        <v>4031</v>
      </c>
      <c r="S14715" t="s">
        <v>20</v>
      </c>
    </row>
    <row r="14716" spans="1:19" x14ac:dyDescent="0.2">
      <c r="A14716" t="s">
        <v>12031</v>
      </c>
      <c r="B14716" t="s">
        <v>148</v>
      </c>
      <c r="C14716">
        <v>2009</v>
      </c>
      <c r="D14716" s="1" t="d">
        <v>2016-05-11</v>
      </c>
      <c r="E14716" s="1" t="str">
        <f t="shared" si="458"/>
        <v>2016</v>
      </c>
      <c r="F14716" s="1" t="str">
        <f t="shared" si="459"/>
        <v>May</v>
      </c>
      <c r="G14716" t="s">
        <v>1</v>
      </c>
      <c r="H14716" t="s">
        <v>12032</v>
      </c>
      <c r="I14716">
        <v>0</v>
      </c>
      <c r="J14716">
        <v>0.02</v>
      </c>
      <c r="K14716">
        <v>0</v>
      </c>
      <c r="L14716">
        <v>0</v>
      </c>
      <c r="M14716">
        <v>0.03</v>
      </c>
      <c r="N14716">
        <v>90</v>
      </c>
      <c r="O14716">
        <v>11</v>
      </c>
      <c r="P14716">
        <v>8.6</v>
      </c>
      <c r="Q14716">
        <v>819</v>
      </c>
      <c r="R14716" t="s">
        <v>12033</v>
      </c>
      <c r="S14716" t="s">
        <v>112</v>
      </c>
    </row>
    <row r="14717" spans="1:19" x14ac:dyDescent="0.2">
      <c r="A14717" t="s">
        <v>12034</v>
      </c>
      <c r="B14717" t="s">
        <v>79</v>
      </c>
      <c r="C14717">
        <v>2015</v>
      </c>
      <c r="D14717" s="1" t="d">
        <v>1994-12-24</v>
      </c>
      <c r="E14717" s="1" t="str">
        <f t="shared" si="458"/>
        <v>1994</v>
      </c>
      <c r="F14717" s="1" t="str">
        <f t="shared" si="459"/>
        <v>Dec</v>
      </c>
      <c r="G14717" t="s">
        <v>50</v>
      </c>
      <c r="H14717" t="s">
        <v>2927</v>
      </c>
      <c r="I14717">
        <v>0</v>
      </c>
      <c r="J14717">
        <v>0</v>
      </c>
      <c r="K14717">
        <v>0.03</v>
      </c>
      <c r="L14717">
        <v>0</v>
      </c>
      <c r="M14717">
        <v>0.03</v>
      </c>
    </row>
    <row r="14718" spans="1:19" x14ac:dyDescent="0.2">
      <c r="A14718" t="s">
        <v>5050</v>
      </c>
      <c r="B14718" t="s">
        <v>32</v>
      </c>
      <c r="C14718">
        <v>2013</v>
      </c>
      <c r="D14718" s="1" t="d">
        <v>2019-09-05</v>
      </c>
      <c r="E14718" s="1" t="str">
        <f t="shared" si="458"/>
        <v>2019</v>
      </c>
      <c r="F14718" s="1" t="str">
        <f t="shared" si="459"/>
        <v>Sep</v>
      </c>
      <c r="G14718" t="s">
        <v>101</v>
      </c>
      <c r="H14718" t="s">
        <v>1091</v>
      </c>
      <c r="I14718">
        <v>0</v>
      </c>
      <c r="J14718">
        <v>0.03</v>
      </c>
      <c r="K14718">
        <v>0</v>
      </c>
      <c r="L14718">
        <v>0</v>
      </c>
      <c r="M14718">
        <v>0.03</v>
      </c>
      <c r="P14718" t="s">
        <v>203</v>
      </c>
      <c r="R14718" t="s">
        <v>885</v>
      </c>
      <c r="S14718" t="s">
        <v>112</v>
      </c>
    </row>
    <row r="14719" spans="1:19" x14ac:dyDescent="0.2">
      <c r="A14719" t="s">
        <v>12035</v>
      </c>
      <c r="B14719" t="s">
        <v>32</v>
      </c>
      <c r="C14719">
        <v>2009</v>
      </c>
      <c r="D14719" s="1" t="d">
        <v>2011-07-27</v>
      </c>
      <c r="E14719" s="1" t="str">
        <f t="shared" si="458"/>
        <v>2011</v>
      </c>
      <c r="F14719" s="1" t="str">
        <f t="shared" si="459"/>
        <v>Jul</v>
      </c>
      <c r="G14719" t="s">
        <v>50</v>
      </c>
      <c r="H14719" t="s">
        <v>151</v>
      </c>
      <c r="I14719">
        <v>0</v>
      </c>
      <c r="J14719">
        <v>0</v>
      </c>
      <c r="K14719">
        <v>0.03</v>
      </c>
      <c r="L14719">
        <v>0</v>
      </c>
      <c r="M14719">
        <v>0.03</v>
      </c>
    </row>
    <row r="14720" spans="1:19" x14ac:dyDescent="0.2">
      <c r="A14720" t="s">
        <v>7840</v>
      </c>
      <c r="B14720" t="s">
        <v>148</v>
      </c>
      <c r="C14720">
        <v>2002</v>
      </c>
      <c r="D14720" s="1" t="d">
        <v>2013-01-31</v>
      </c>
      <c r="E14720" s="1" t="str">
        <f t="shared" si="458"/>
        <v>2013</v>
      </c>
      <c r="F14720" s="1" t="str">
        <f t="shared" si="459"/>
        <v>Jan</v>
      </c>
      <c r="G14720" t="s">
        <v>50</v>
      </c>
      <c r="H14720" t="s">
        <v>8677</v>
      </c>
      <c r="I14720">
        <v>0</v>
      </c>
      <c r="J14720">
        <v>0.02</v>
      </c>
      <c r="K14720">
        <v>0</v>
      </c>
      <c r="L14720">
        <v>0</v>
      </c>
      <c r="M14720">
        <v>0.03</v>
      </c>
      <c r="N14720">
        <v>82</v>
      </c>
      <c r="O14720">
        <v>26</v>
      </c>
      <c r="P14720">
        <v>8.5</v>
      </c>
      <c r="Q14720">
        <v>235</v>
      </c>
      <c r="R14720" t="s">
        <v>8677</v>
      </c>
      <c r="S14720" t="s">
        <v>88</v>
      </c>
    </row>
    <row r="14721" spans="1:19" x14ac:dyDescent="0.2">
      <c r="A14721" t="s">
        <v>12036</v>
      </c>
      <c r="B14721" t="s">
        <v>17</v>
      </c>
      <c r="C14721">
        <v>2009</v>
      </c>
      <c r="D14721" s="1" t="d">
        <v>2014-03-22</v>
      </c>
      <c r="E14721" s="1" t="str">
        <f t="shared" si="458"/>
        <v>2014</v>
      </c>
      <c r="F14721" s="1" t="str">
        <f t="shared" si="459"/>
        <v>Mar</v>
      </c>
      <c r="G14721" t="s">
        <v>50</v>
      </c>
      <c r="H14721" t="s">
        <v>1642</v>
      </c>
      <c r="I14721">
        <v>0.03</v>
      </c>
      <c r="J14721">
        <v>0</v>
      </c>
      <c r="K14721">
        <v>0</v>
      </c>
      <c r="L14721">
        <v>0</v>
      </c>
      <c r="M14721">
        <v>0.03</v>
      </c>
      <c r="P14721" t="s">
        <v>203</v>
      </c>
      <c r="R14721" t="s">
        <v>12037</v>
      </c>
      <c r="S14721" t="s">
        <v>88</v>
      </c>
    </row>
    <row r="14722" spans="1:19" x14ac:dyDescent="0.2">
      <c r="A14722" t="s">
        <v>12038</v>
      </c>
      <c r="B14722" t="s">
        <v>32</v>
      </c>
      <c r="C14722">
        <v>2009</v>
      </c>
      <c r="D14722" s="1" t="d">
        <v>2009-07-23</v>
      </c>
      <c r="E14722" s="1" t="str">
        <f t="shared" si="458"/>
        <v>2009</v>
      </c>
      <c r="F14722" s="1" t="str">
        <f t="shared" si="459"/>
        <v>Jul</v>
      </c>
      <c r="G14722" t="s">
        <v>101</v>
      </c>
      <c r="H14722" t="s">
        <v>250</v>
      </c>
      <c r="I14722">
        <v>0</v>
      </c>
      <c r="J14722">
        <v>0</v>
      </c>
      <c r="K14722">
        <v>0.03</v>
      </c>
      <c r="L14722">
        <v>0</v>
      </c>
      <c r="M14722">
        <v>0.03</v>
      </c>
    </row>
    <row r="14723" spans="1:19" x14ac:dyDescent="0.2">
      <c r="A14723" t="s">
        <v>12039</v>
      </c>
      <c r="B14723" t="s">
        <v>159</v>
      </c>
      <c r="C14723">
        <v>2010</v>
      </c>
      <c r="D14723" s="1" t="d">
        <v>2004-05-26</v>
      </c>
      <c r="E14723" s="1" t="str">
        <f t="shared" ref="E14723:E14786" si="460">TEXT(D14723,"yyyy")</f>
        <v>2004</v>
      </c>
      <c r="F14723" s="1" t="str">
        <f t="shared" ref="F14723:F14786" si="461">TEXT(D14723,"mmm")</f>
        <v>May</v>
      </c>
      <c r="G14723" t="s">
        <v>86</v>
      </c>
      <c r="H14723" t="s">
        <v>4828</v>
      </c>
      <c r="I14723">
        <v>0</v>
      </c>
      <c r="J14723">
        <v>0</v>
      </c>
      <c r="K14723">
        <v>0.03</v>
      </c>
      <c r="L14723">
        <v>0</v>
      </c>
      <c r="M14723">
        <v>0.03</v>
      </c>
    </row>
    <row r="14724" spans="1:19" x14ac:dyDescent="0.2">
      <c r="A14724" t="s">
        <v>6537</v>
      </c>
      <c r="B14724" t="s">
        <v>17</v>
      </c>
      <c r="C14724">
        <v>2009</v>
      </c>
      <c r="D14724" s="1" t="d">
        <v>2001-08-27</v>
      </c>
      <c r="E14724" s="1" t="str">
        <f t="shared" si="460"/>
        <v>2001</v>
      </c>
      <c r="F14724" s="1" t="str">
        <f t="shared" si="461"/>
        <v>Aug</v>
      </c>
      <c r="G14724" t="s">
        <v>30</v>
      </c>
      <c r="H14724" t="s">
        <v>1403</v>
      </c>
      <c r="I14724">
        <v>0.03</v>
      </c>
      <c r="J14724">
        <v>0</v>
      </c>
      <c r="K14724">
        <v>0</v>
      </c>
      <c r="L14724">
        <v>0</v>
      </c>
      <c r="M14724">
        <v>0.03</v>
      </c>
    </row>
    <row r="14725" spans="1:19" x14ac:dyDescent="0.2">
      <c r="A14725" t="s">
        <v>12040</v>
      </c>
      <c r="B14725" t="s">
        <v>32</v>
      </c>
      <c r="C14725">
        <v>2006</v>
      </c>
      <c r="D14725" s="1" t="d">
        <v>2006-05-29</v>
      </c>
      <c r="E14725" s="1" t="str">
        <f t="shared" si="460"/>
        <v>2006</v>
      </c>
      <c r="F14725" s="1" t="str">
        <f t="shared" si="461"/>
        <v>May</v>
      </c>
      <c r="G14725" t="s">
        <v>50</v>
      </c>
      <c r="H14725" t="s">
        <v>202</v>
      </c>
      <c r="I14725">
        <v>0.03</v>
      </c>
      <c r="J14725">
        <v>0</v>
      </c>
      <c r="K14725">
        <v>0</v>
      </c>
      <c r="L14725">
        <v>0</v>
      </c>
      <c r="M14725">
        <v>0.03</v>
      </c>
      <c r="N14725">
        <v>39</v>
      </c>
      <c r="O14725">
        <v>11</v>
      </c>
      <c r="P14725">
        <v>4.5</v>
      </c>
      <c r="Q14725">
        <v>4</v>
      </c>
      <c r="R14725" t="s">
        <v>10806</v>
      </c>
      <c r="S14725" t="s">
        <v>20</v>
      </c>
    </row>
    <row r="14726" spans="1:19" x14ac:dyDescent="0.2">
      <c r="A14726" t="s">
        <v>12041</v>
      </c>
      <c r="B14726" t="s">
        <v>159</v>
      </c>
      <c r="C14726">
        <v>2011</v>
      </c>
      <c r="D14726" s="1" t="d">
        <v>2019-09-25</v>
      </c>
      <c r="E14726" s="1" t="str">
        <f t="shared" si="460"/>
        <v>2019</v>
      </c>
      <c r="F14726" s="1" t="str">
        <f t="shared" si="461"/>
        <v>Sep</v>
      </c>
      <c r="G14726" t="s">
        <v>101</v>
      </c>
      <c r="H14726" t="s">
        <v>7990</v>
      </c>
      <c r="I14726">
        <v>0</v>
      </c>
      <c r="J14726">
        <v>0</v>
      </c>
      <c r="K14726">
        <v>0.03</v>
      </c>
      <c r="L14726">
        <v>0</v>
      </c>
      <c r="M14726">
        <v>0.03</v>
      </c>
    </row>
    <row r="14727" spans="1:19" x14ac:dyDescent="0.2">
      <c r="A14727" t="s">
        <v>12042</v>
      </c>
      <c r="B14727" t="s">
        <v>148</v>
      </c>
      <c r="C14727">
        <v>2008</v>
      </c>
      <c r="D14727" s="1" t="d">
        <v>2018-03-27</v>
      </c>
      <c r="E14727" s="1" t="str">
        <f t="shared" si="460"/>
        <v>2018</v>
      </c>
      <c r="F14727" s="1" t="str">
        <f t="shared" si="461"/>
        <v>Mar</v>
      </c>
      <c r="G14727" t="s">
        <v>101</v>
      </c>
      <c r="H14727" t="s">
        <v>4719</v>
      </c>
      <c r="I14727">
        <v>0</v>
      </c>
      <c r="J14727">
        <v>0.02</v>
      </c>
      <c r="K14727">
        <v>0</v>
      </c>
      <c r="L14727">
        <v>0</v>
      </c>
      <c r="M14727">
        <v>0.03</v>
      </c>
      <c r="N14727">
        <v>69</v>
      </c>
      <c r="O14727">
        <v>25</v>
      </c>
      <c r="P14727">
        <v>7</v>
      </c>
      <c r="Q14727">
        <v>21</v>
      </c>
      <c r="R14727" t="s">
        <v>7757</v>
      </c>
      <c r="S14727" t="s">
        <v>88</v>
      </c>
    </row>
    <row r="14728" spans="1:19" x14ac:dyDescent="0.2">
      <c r="A14728" t="s">
        <v>12043</v>
      </c>
      <c r="B14728" t="s">
        <v>32</v>
      </c>
      <c r="C14728">
        <v>2010</v>
      </c>
      <c r="D14728" s="1" t="d">
        <v>1990-09-06</v>
      </c>
      <c r="E14728" s="1" t="str">
        <f t="shared" si="460"/>
        <v>1990</v>
      </c>
      <c r="F14728" s="1" t="str">
        <f t="shared" si="461"/>
        <v>Sep</v>
      </c>
      <c r="G14728" t="s">
        <v>39</v>
      </c>
      <c r="H14728" t="s">
        <v>6681</v>
      </c>
      <c r="I14728">
        <v>0.03</v>
      </c>
      <c r="J14728">
        <v>0</v>
      </c>
      <c r="K14728">
        <v>0</v>
      </c>
      <c r="L14728">
        <v>0</v>
      </c>
      <c r="M14728">
        <v>0.03</v>
      </c>
    </row>
    <row r="14729" spans="1:19" x14ac:dyDescent="0.2">
      <c r="A14729" t="s">
        <v>3672</v>
      </c>
      <c r="B14729" t="s">
        <v>148</v>
      </c>
      <c r="C14729">
        <v>2009</v>
      </c>
      <c r="D14729" s="1" t="d">
        <v>2013-12-02</v>
      </c>
      <c r="E14729" s="1" t="str">
        <f t="shared" si="460"/>
        <v>2013</v>
      </c>
      <c r="F14729" s="1" t="str">
        <f t="shared" si="461"/>
        <v>Dec</v>
      </c>
      <c r="G14729" t="s">
        <v>50</v>
      </c>
      <c r="H14729" t="s">
        <v>71</v>
      </c>
      <c r="I14729">
        <v>0.01</v>
      </c>
      <c r="J14729">
        <v>0.01</v>
      </c>
      <c r="K14729">
        <v>0</v>
      </c>
      <c r="L14729">
        <v>0</v>
      </c>
      <c r="M14729">
        <v>0.03</v>
      </c>
      <c r="N14729">
        <v>63</v>
      </c>
      <c r="O14729">
        <v>8</v>
      </c>
      <c r="P14729">
        <v>6.2</v>
      </c>
      <c r="Q14729">
        <v>5</v>
      </c>
      <c r="R14729" t="s">
        <v>915</v>
      </c>
      <c r="S14729" t="s">
        <v>112</v>
      </c>
    </row>
    <row r="14730" spans="1:19" x14ac:dyDescent="0.2">
      <c r="A14730" t="s">
        <v>12044</v>
      </c>
      <c r="B14730" t="s">
        <v>104</v>
      </c>
      <c r="C14730">
        <v>2000</v>
      </c>
      <c r="D14730" s="1" t="d">
        <v>2018-03-20</v>
      </c>
      <c r="E14730" s="1" t="str">
        <f t="shared" si="460"/>
        <v>2018</v>
      </c>
      <c r="F14730" s="1" t="str">
        <f t="shared" si="461"/>
        <v>Mar</v>
      </c>
      <c r="G14730" t="s">
        <v>101</v>
      </c>
      <c r="H14730" t="s">
        <v>68</v>
      </c>
      <c r="I14730">
        <v>0.02</v>
      </c>
      <c r="J14730">
        <v>0.01</v>
      </c>
      <c r="K14730">
        <v>0</v>
      </c>
      <c r="L14730">
        <v>0</v>
      </c>
      <c r="M14730">
        <v>0.03</v>
      </c>
    </row>
    <row r="14731" spans="1:19" x14ac:dyDescent="0.2">
      <c r="A14731" t="s">
        <v>6889</v>
      </c>
      <c r="B14731" t="s">
        <v>189</v>
      </c>
      <c r="C14731">
        <v>2002</v>
      </c>
      <c r="D14731" s="1" t="d">
        <v>1996-08-29</v>
      </c>
      <c r="E14731" s="1" t="str">
        <f t="shared" si="460"/>
        <v>1996</v>
      </c>
      <c r="F14731" s="1" t="str">
        <f t="shared" si="461"/>
        <v>Aug</v>
      </c>
      <c r="G14731" t="s">
        <v>50</v>
      </c>
      <c r="H14731" t="s">
        <v>776</v>
      </c>
      <c r="I14731">
        <v>0.02</v>
      </c>
      <c r="J14731">
        <v>0.01</v>
      </c>
      <c r="K14731">
        <v>0</v>
      </c>
      <c r="L14731">
        <v>0</v>
      </c>
      <c r="M14731">
        <v>0.03</v>
      </c>
      <c r="P14731" t="s">
        <v>203</v>
      </c>
      <c r="R14731" t="s">
        <v>4031</v>
      </c>
      <c r="S14731" t="s">
        <v>88</v>
      </c>
    </row>
    <row r="14732" spans="1:19" x14ac:dyDescent="0.2">
      <c r="A14732" t="s">
        <v>12045</v>
      </c>
      <c r="B14732" t="s">
        <v>159</v>
      </c>
      <c r="C14732">
        <v>2013</v>
      </c>
      <c r="D14732" s="1" t="d">
        <v>2010-03-03</v>
      </c>
      <c r="E14732" s="1" t="str">
        <f t="shared" si="460"/>
        <v>2010</v>
      </c>
      <c r="F14732" s="1" t="str">
        <f t="shared" si="461"/>
        <v>Mar</v>
      </c>
      <c r="G14732" t="s">
        <v>101</v>
      </c>
      <c r="H14732" t="s">
        <v>7599</v>
      </c>
      <c r="I14732">
        <v>0</v>
      </c>
      <c r="J14732">
        <v>0</v>
      </c>
      <c r="K14732">
        <v>0.03</v>
      </c>
      <c r="L14732">
        <v>0</v>
      </c>
      <c r="M14732">
        <v>0.03</v>
      </c>
    </row>
    <row r="14733" spans="1:19" x14ac:dyDescent="0.2">
      <c r="A14733" t="s">
        <v>12046</v>
      </c>
      <c r="B14733" t="s">
        <v>1015</v>
      </c>
      <c r="C14733">
        <v>2015</v>
      </c>
      <c r="D14733" s="1" t="d">
        <v>2007-10-24</v>
      </c>
      <c r="E14733" s="1" t="str">
        <f t="shared" si="460"/>
        <v>2007</v>
      </c>
      <c r="F14733" s="1" t="str">
        <f t="shared" si="461"/>
        <v>Oct</v>
      </c>
      <c r="G14733" t="s">
        <v>50</v>
      </c>
      <c r="H14733" t="s">
        <v>933</v>
      </c>
      <c r="I14733">
        <v>0</v>
      </c>
      <c r="J14733">
        <v>0</v>
      </c>
      <c r="K14733">
        <v>0.03</v>
      </c>
      <c r="L14733">
        <v>0</v>
      </c>
      <c r="M14733">
        <v>0.03</v>
      </c>
    </row>
    <row r="14734" spans="1:19" x14ac:dyDescent="0.2">
      <c r="A14734" t="s">
        <v>12047</v>
      </c>
      <c r="B14734" t="s">
        <v>64</v>
      </c>
      <c r="C14734">
        <v>2005</v>
      </c>
      <c r="D14734" s="1" t="d">
        <v>1995-09-10</v>
      </c>
      <c r="E14734" s="1" t="str">
        <f t="shared" si="460"/>
        <v>1995</v>
      </c>
      <c r="F14734" s="1" t="str">
        <f t="shared" si="461"/>
        <v>Sep</v>
      </c>
      <c r="G14734" t="s">
        <v>50</v>
      </c>
      <c r="H14734" t="s">
        <v>484</v>
      </c>
      <c r="I14734">
        <v>0.02</v>
      </c>
      <c r="J14734">
        <v>0.01</v>
      </c>
      <c r="K14734">
        <v>0</v>
      </c>
      <c r="L14734">
        <v>0</v>
      </c>
      <c r="M14734">
        <v>0.03</v>
      </c>
      <c r="P14734" t="s">
        <v>203</v>
      </c>
      <c r="R14734" t="s">
        <v>10977</v>
      </c>
      <c r="S14734" t="s">
        <v>20</v>
      </c>
    </row>
    <row r="14735" spans="1:19" x14ac:dyDescent="0.2">
      <c r="A14735" t="s">
        <v>12048</v>
      </c>
      <c r="B14735" t="s">
        <v>57</v>
      </c>
      <c r="C14735">
        <v>1994</v>
      </c>
      <c r="D14735" s="1" t="d">
        <v>1993-07-20</v>
      </c>
      <c r="E14735" s="1" t="str">
        <f t="shared" si="460"/>
        <v>1993</v>
      </c>
      <c r="F14735" s="1" t="str">
        <f t="shared" si="461"/>
        <v>Jul</v>
      </c>
      <c r="G14735" t="s">
        <v>50</v>
      </c>
      <c r="H14735" t="s">
        <v>372</v>
      </c>
      <c r="I14735">
        <v>0</v>
      </c>
      <c r="J14735">
        <v>0</v>
      </c>
      <c r="K14735">
        <v>0.03</v>
      </c>
      <c r="L14735">
        <v>0</v>
      </c>
      <c r="M14735">
        <v>0.03</v>
      </c>
    </row>
    <row r="14736" spans="1:19" x14ac:dyDescent="0.2">
      <c r="A14736" t="s">
        <v>12049</v>
      </c>
      <c r="B14736" t="s">
        <v>32</v>
      </c>
      <c r="C14736">
        <v>2005</v>
      </c>
      <c r="D14736" s="1" t="d">
        <v>1996-12-03</v>
      </c>
      <c r="E14736" s="1" t="str">
        <f t="shared" si="460"/>
        <v>1996</v>
      </c>
      <c r="F14736" s="1" t="str">
        <f t="shared" si="461"/>
        <v>Dec</v>
      </c>
      <c r="G14736" t="s">
        <v>50</v>
      </c>
      <c r="H14736" t="s">
        <v>234</v>
      </c>
      <c r="I14736">
        <v>0</v>
      </c>
      <c r="J14736">
        <v>0</v>
      </c>
      <c r="K14736">
        <v>0.03</v>
      </c>
      <c r="L14736">
        <v>0</v>
      </c>
      <c r="M14736">
        <v>0.03</v>
      </c>
    </row>
    <row r="14737" spans="1:19" x14ac:dyDescent="0.2">
      <c r="A14737" t="s">
        <v>12050</v>
      </c>
      <c r="B14737" t="s">
        <v>55</v>
      </c>
      <c r="C14737">
        <v>2008</v>
      </c>
      <c r="D14737" s="1" t="d">
        <v>2012-03-10</v>
      </c>
      <c r="E14737" s="1" t="str">
        <f t="shared" si="460"/>
        <v>2012</v>
      </c>
      <c r="F14737" s="1" t="str">
        <f t="shared" si="461"/>
        <v>Mar</v>
      </c>
      <c r="G14737" t="s">
        <v>86</v>
      </c>
      <c r="H14737" t="s">
        <v>12051</v>
      </c>
      <c r="I14737">
        <v>0</v>
      </c>
      <c r="J14737">
        <v>0</v>
      </c>
      <c r="K14737">
        <v>0.03</v>
      </c>
      <c r="L14737">
        <v>0</v>
      </c>
      <c r="M14737">
        <v>0.03</v>
      </c>
    </row>
    <row r="14738" spans="1:19" x14ac:dyDescent="0.2">
      <c r="A14738" t="s">
        <v>11545</v>
      </c>
      <c r="B14738" t="s">
        <v>44</v>
      </c>
      <c r="C14738">
        <v>2012</v>
      </c>
      <c r="D14738" s="1" t="d">
        <v>1992-07-15</v>
      </c>
      <c r="E14738" s="1" t="str">
        <f t="shared" si="460"/>
        <v>1992</v>
      </c>
      <c r="F14738" s="1" t="str">
        <f t="shared" si="461"/>
        <v>Jul</v>
      </c>
      <c r="G14738" t="s">
        <v>50</v>
      </c>
      <c r="H14738" t="s">
        <v>1207</v>
      </c>
      <c r="I14738">
        <v>0</v>
      </c>
      <c r="J14738">
        <v>0</v>
      </c>
      <c r="K14738">
        <v>0.03</v>
      </c>
      <c r="L14738">
        <v>0</v>
      </c>
      <c r="M14738">
        <v>0.03</v>
      </c>
    </row>
    <row r="14739" spans="1:19" x14ac:dyDescent="0.2">
      <c r="A14739" t="s">
        <v>6157</v>
      </c>
      <c r="B14739" t="s">
        <v>148</v>
      </c>
      <c r="C14739">
        <v>2015</v>
      </c>
      <c r="D14739" s="1" t="d">
        <v>2001-05-02</v>
      </c>
      <c r="E14739" s="1" t="str">
        <f t="shared" si="460"/>
        <v>2001</v>
      </c>
      <c r="F14739" s="1" t="str">
        <f t="shared" si="461"/>
        <v>May</v>
      </c>
      <c r="G14739" t="s">
        <v>24</v>
      </c>
      <c r="H14739" t="s">
        <v>6158</v>
      </c>
      <c r="I14739">
        <v>0</v>
      </c>
      <c r="J14739">
        <v>0.03</v>
      </c>
      <c r="K14739">
        <v>0</v>
      </c>
      <c r="L14739">
        <v>0</v>
      </c>
      <c r="M14739">
        <v>0.03</v>
      </c>
      <c r="N14739">
        <v>68</v>
      </c>
      <c r="O14739">
        <v>8</v>
      </c>
      <c r="P14739">
        <v>4.8</v>
      </c>
      <c r="Q14739">
        <v>30</v>
      </c>
      <c r="R14739" t="s">
        <v>4433</v>
      </c>
      <c r="S14739" t="s">
        <v>20</v>
      </c>
    </row>
    <row r="14740" spans="1:19" x14ac:dyDescent="0.2">
      <c r="A14740" t="s">
        <v>10010</v>
      </c>
      <c r="B14740" t="s">
        <v>137</v>
      </c>
      <c r="C14740">
        <v>2005</v>
      </c>
      <c r="D14740" s="1" t="d">
        <v>2022-02-20</v>
      </c>
      <c r="E14740" s="1" t="str">
        <f t="shared" si="460"/>
        <v>2022</v>
      </c>
      <c r="F14740" s="1" t="str">
        <f t="shared" si="461"/>
        <v>Feb</v>
      </c>
      <c r="G14740" t="s">
        <v>86</v>
      </c>
      <c r="H14740" t="s">
        <v>4828</v>
      </c>
      <c r="I14740">
        <v>0.02</v>
      </c>
      <c r="J14740">
        <v>0.01</v>
      </c>
      <c r="K14740">
        <v>0</v>
      </c>
      <c r="L14740">
        <v>0</v>
      </c>
      <c r="M14740">
        <v>0.03</v>
      </c>
      <c r="N14740">
        <v>76</v>
      </c>
      <c r="O14740">
        <v>23</v>
      </c>
      <c r="P14740" t="s">
        <v>203</v>
      </c>
      <c r="R14740" t="s">
        <v>5784</v>
      </c>
      <c r="S14740" t="s">
        <v>88</v>
      </c>
    </row>
    <row r="14741" spans="1:19" x14ac:dyDescent="0.2">
      <c r="A14741" t="s">
        <v>6373</v>
      </c>
      <c r="B14741" t="s">
        <v>137</v>
      </c>
      <c r="C14741">
        <v>2002</v>
      </c>
      <c r="D14741" s="1" t="d">
        <v>2013-12-30</v>
      </c>
      <c r="E14741" s="1" t="str">
        <f t="shared" si="460"/>
        <v>2013</v>
      </c>
      <c r="F14741" s="1" t="str">
        <f t="shared" si="461"/>
        <v>Dec</v>
      </c>
      <c r="G14741" t="s">
        <v>18</v>
      </c>
      <c r="H14741" t="s">
        <v>234</v>
      </c>
      <c r="I14741">
        <v>0.02</v>
      </c>
      <c r="J14741">
        <v>0.01</v>
      </c>
      <c r="K14741">
        <v>0</v>
      </c>
      <c r="L14741">
        <v>0</v>
      </c>
      <c r="M14741">
        <v>0.03</v>
      </c>
      <c r="N14741">
        <v>71</v>
      </c>
      <c r="O14741">
        <v>8</v>
      </c>
      <c r="P14741" t="s">
        <v>203</v>
      </c>
      <c r="R14741" t="s">
        <v>357</v>
      </c>
      <c r="S14741" t="s">
        <v>88</v>
      </c>
    </row>
    <row r="14742" spans="1:19" x14ac:dyDescent="0.2">
      <c r="A14742" t="s">
        <v>12052</v>
      </c>
      <c r="B14742" t="s">
        <v>159</v>
      </c>
      <c r="C14742">
        <v>2011</v>
      </c>
      <c r="D14742" s="1" t="d">
        <v>2008-10-16</v>
      </c>
      <c r="E14742" s="1" t="str">
        <f t="shared" si="460"/>
        <v>2008</v>
      </c>
      <c r="F14742" s="1" t="str">
        <f t="shared" si="461"/>
        <v>Oct</v>
      </c>
      <c r="G14742" t="s">
        <v>34</v>
      </c>
      <c r="H14742" t="s">
        <v>68</v>
      </c>
      <c r="I14742">
        <v>0</v>
      </c>
      <c r="J14742">
        <v>0.02</v>
      </c>
      <c r="K14742">
        <v>0</v>
      </c>
      <c r="L14742">
        <v>0.01</v>
      </c>
      <c r="M14742">
        <v>0.03</v>
      </c>
    </row>
    <row r="14743" spans="1:19" x14ac:dyDescent="0.2">
      <c r="A14743" t="s">
        <v>11663</v>
      </c>
      <c r="B14743" t="s">
        <v>32</v>
      </c>
      <c r="C14743">
        <v>2008</v>
      </c>
      <c r="D14743" s="1" t="d">
        <v>2014-10-06</v>
      </c>
      <c r="E14743" s="1" t="str">
        <f t="shared" si="460"/>
        <v>2014</v>
      </c>
      <c r="F14743" s="1" t="str">
        <f t="shared" si="461"/>
        <v>Oct</v>
      </c>
      <c r="G14743" t="s">
        <v>101</v>
      </c>
      <c r="H14743" t="s">
        <v>2270</v>
      </c>
      <c r="I14743">
        <v>0.03</v>
      </c>
      <c r="J14743">
        <v>0</v>
      </c>
      <c r="K14743">
        <v>0</v>
      </c>
      <c r="L14743">
        <v>0</v>
      </c>
      <c r="M14743">
        <v>0.03</v>
      </c>
      <c r="P14743" t="s">
        <v>203</v>
      </c>
      <c r="R14743" t="s">
        <v>5463</v>
      </c>
      <c r="S14743" t="s">
        <v>20</v>
      </c>
    </row>
    <row r="14744" spans="1:19" x14ac:dyDescent="0.2">
      <c r="A14744" t="s">
        <v>12053</v>
      </c>
      <c r="B14744" t="s">
        <v>159</v>
      </c>
      <c r="C14744">
        <v>2011</v>
      </c>
      <c r="D14744" s="1" t="d">
        <v>2022-06-28</v>
      </c>
      <c r="E14744" s="1" t="str">
        <f t="shared" si="460"/>
        <v>2022</v>
      </c>
      <c r="F14744" s="1" t="str">
        <f t="shared" si="461"/>
        <v>Jun</v>
      </c>
      <c r="G14744" t="s">
        <v>101</v>
      </c>
      <c r="H14744" t="s">
        <v>5754</v>
      </c>
      <c r="I14744">
        <v>0</v>
      </c>
      <c r="J14744">
        <v>0</v>
      </c>
      <c r="K14744">
        <v>0.03</v>
      </c>
      <c r="L14744">
        <v>0</v>
      </c>
      <c r="M14744">
        <v>0.03</v>
      </c>
    </row>
    <row r="14745" spans="1:19" x14ac:dyDescent="0.2">
      <c r="A14745" t="s">
        <v>12054</v>
      </c>
      <c r="B14745" t="s">
        <v>55</v>
      </c>
      <c r="C14745">
        <v>2009</v>
      </c>
      <c r="D14745" s="1" t="d">
        <v>2008-04-20</v>
      </c>
      <c r="E14745" s="1" t="str">
        <f t="shared" si="460"/>
        <v>2008</v>
      </c>
      <c r="F14745" s="1" t="str">
        <f t="shared" si="461"/>
        <v>Apr</v>
      </c>
      <c r="G14745" t="s">
        <v>101</v>
      </c>
      <c r="H14745" t="s">
        <v>1207</v>
      </c>
      <c r="I14745">
        <v>0</v>
      </c>
      <c r="J14745">
        <v>0</v>
      </c>
      <c r="K14745">
        <v>0.03</v>
      </c>
      <c r="L14745">
        <v>0</v>
      </c>
      <c r="M14745">
        <v>0.03</v>
      </c>
    </row>
    <row r="14746" spans="1:19" x14ac:dyDescent="0.2">
      <c r="A14746" t="s">
        <v>12055</v>
      </c>
      <c r="B14746" t="s">
        <v>159</v>
      </c>
      <c r="C14746">
        <v>2011</v>
      </c>
      <c r="D14746" s="1" t="d">
        <v>2003-05-04</v>
      </c>
      <c r="E14746" s="1" t="str">
        <f t="shared" si="460"/>
        <v>2003</v>
      </c>
      <c r="F14746" s="1" t="str">
        <f t="shared" si="461"/>
        <v>May</v>
      </c>
      <c r="G14746" t="s">
        <v>101</v>
      </c>
      <c r="H14746" t="s">
        <v>1755</v>
      </c>
      <c r="I14746">
        <v>0</v>
      </c>
      <c r="J14746">
        <v>0</v>
      </c>
      <c r="K14746">
        <v>0.03</v>
      </c>
      <c r="L14746">
        <v>0</v>
      </c>
      <c r="M14746">
        <v>0.03</v>
      </c>
    </row>
    <row r="14747" spans="1:19" x14ac:dyDescent="0.2">
      <c r="A14747" t="s">
        <v>12056</v>
      </c>
      <c r="B14747" t="s">
        <v>159</v>
      </c>
      <c r="C14747">
        <v>2010</v>
      </c>
      <c r="D14747" s="1" t="d">
        <v>1991-03-26</v>
      </c>
      <c r="E14747" s="1" t="str">
        <f t="shared" si="460"/>
        <v>1991</v>
      </c>
      <c r="F14747" s="1" t="str">
        <f t="shared" si="461"/>
        <v>Mar</v>
      </c>
      <c r="G14747" t="s">
        <v>101</v>
      </c>
      <c r="H14747" t="s">
        <v>10836</v>
      </c>
      <c r="I14747">
        <v>0</v>
      </c>
      <c r="J14747">
        <v>0</v>
      </c>
      <c r="K14747">
        <v>0.03</v>
      </c>
      <c r="L14747">
        <v>0</v>
      </c>
      <c r="M14747">
        <v>0.03</v>
      </c>
    </row>
    <row r="14748" spans="1:19" x14ac:dyDescent="0.2">
      <c r="A14748" t="s">
        <v>11103</v>
      </c>
      <c r="B14748" t="s">
        <v>148</v>
      </c>
      <c r="C14748" t="s">
        <v>286</v>
      </c>
      <c r="D14748" s="1" t="d">
        <v>2018-06-13</v>
      </c>
      <c r="E14748" s="1" t="str">
        <f t="shared" si="460"/>
        <v>2018</v>
      </c>
      <c r="F14748" s="1" t="str">
        <f t="shared" si="461"/>
        <v>Jun</v>
      </c>
      <c r="G14748" t="s">
        <v>34</v>
      </c>
      <c r="H14748" t="s">
        <v>7679</v>
      </c>
      <c r="I14748">
        <v>0</v>
      </c>
      <c r="J14748">
        <v>0.02</v>
      </c>
      <c r="K14748">
        <v>0</v>
      </c>
      <c r="L14748">
        <v>0</v>
      </c>
      <c r="M14748">
        <v>0.03</v>
      </c>
      <c r="N14748">
        <v>69</v>
      </c>
      <c r="O14748">
        <v>5</v>
      </c>
      <c r="P14748">
        <v>5.9</v>
      </c>
      <c r="Q14748">
        <v>12</v>
      </c>
      <c r="R14748" t="s">
        <v>12057</v>
      </c>
      <c r="S14748" t="s">
        <v>88</v>
      </c>
    </row>
    <row r="14749" spans="1:19" x14ac:dyDescent="0.2">
      <c r="A14749" t="s">
        <v>12058</v>
      </c>
      <c r="B14749" t="s">
        <v>159</v>
      </c>
      <c r="C14749">
        <v>2012</v>
      </c>
      <c r="D14749" s="1" t="d">
        <v>1994-03-14</v>
      </c>
      <c r="E14749" s="1" t="str">
        <f t="shared" si="460"/>
        <v>1994</v>
      </c>
      <c r="F14749" s="1" t="str">
        <f t="shared" si="461"/>
        <v>Mar</v>
      </c>
      <c r="G14749" t="s">
        <v>28</v>
      </c>
      <c r="H14749" t="s">
        <v>4800</v>
      </c>
      <c r="I14749">
        <v>0</v>
      </c>
      <c r="J14749">
        <v>0</v>
      </c>
      <c r="K14749">
        <v>0.03</v>
      </c>
      <c r="L14749">
        <v>0</v>
      </c>
      <c r="M14749">
        <v>0.03</v>
      </c>
    </row>
    <row r="14750" spans="1:19" x14ac:dyDescent="0.2">
      <c r="A14750" t="s">
        <v>12059</v>
      </c>
      <c r="B14750" t="s">
        <v>17</v>
      </c>
      <c r="C14750">
        <v>2009</v>
      </c>
      <c r="D14750" s="1" t="d">
        <v>2003-01-13</v>
      </c>
      <c r="E14750" s="1" t="str">
        <f t="shared" si="460"/>
        <v>2003</v>
      </c>
      <c r="F14750" s="1" t="str">
        <f t="shared" si="461"/>
        <v>Jan</v>
      </c>
      <c r="G14750" t="s">
        <v>101</v>
      </c>
      <c r="H14750" t="s">
        <v>3561</v>
      </c>
      <c r="I14750">
        <v>0.03</v>
      </c>
      <c r="J14750">
        <v>0</v>
      </c>
      <c r="K14750">
        <v>0</v>
      </c>
      <c r="L14750">
        <v>0</v>
      </c>
      <c r="M14750">
        <v>0.03</v>
      </c>
      <c r="N14750">
        <v>26</v>
      </c>
      <c r="O14750">
        <v>6</v>
      </c>
      <c r="P14750" t="s">
        <v>203</v>
      </c>
      <c r="R14750" t="s">
        <v>3561</v>
      </c>
      <c r="S14750" t="s">
        <v>20</v>
      </c>
    </row>
    <row r="14751" spans="1:19" x14ac:dyDescent="0.2">
      <c r="A14751" t="s">
        <v>5626</v>
      </c>
      <c r="B14751" t="s">
        <v>137</v>
      </c>
      <c r="C14751" t="s">
        <v>286</v>
      </c>
      <c r="D14751" s="1" t="d">
        <v>2021-11-22</v>
      </c>
      <c r="E14751" s="1" t="str">
        <f t="shared" si="460"/>
        <v>2021</v>
      </c>
      <c r="F14751" s="1" t="str">
        <f t="shared" si="461"/>
        <v>Nov</v>
      </c>
      <c r="G14751" t="s">
        <v>86</v>
      </c>
      <c r="H14751" t="s">
        <v>1091</v>
      </c>
      <c r="I14751">
        <v>0.02</v>
      </c>
      <c r="J14751">
        <v>0.01</v>
      </c>
      <c r="K14751">
        <v>0</v>
      </c>
      <c r="L14751">
        <v>0</v>
      </c>
      <c r="M14751">
        <v>0.03</v>
      </c>
    </row>
    <row r="14752" spans="1:19" x14ac:dyDescent="0.2">
      <c r="A14752" t="s">
        <v>12060</v>
      </c>
      <c r="B14752" t="s">
        <v>32</v>
      </c>
      <c r="C14752">
        <v>2008</v>
      </c>
      <c r="D14752" s="1" t="d">
        <v>1988-03-16</v>
      </c>
      <c r="E14752" s="1" t="str">
        <f t="shared" si="460"/>
        <v>1988</v>
      </c>
      <c r="F14752" s="1" t="str">
        <f t="shared" si="461"/>
        <v>Mar</v>
      </c>
      <c r="G14752" t="s">
        <v>272</v>
      </c>
      <c r="H14752" t="s">
        <v>933</v>
      </c>
      <c r="I14752">
        <v>0</v>
      </c>
      <c r="J14752">
        <v>0</v>
      </c>
      <c r="K14752">
        <v>0.03</v>
      </c>
      <c r="L14752">
        <v>0</v>
      </c>
      <c r="M14752">
        <v>0.03</v>
      </c>
    </row>
    <row r="14753" spans="1:19" x14ac:dyDescent="0.2">
      <c r="A14753" t="s">
        <v>12061</v>
      </c>
      <c r="B14753" t="s">
        <v>49</v>
      </c>
      <c r="C14753">
        <v>2012</v>
      </c>
      <c r="D14753" s="1" t="d">
        <v>1991-03-01</v>
      </c>
      <c r="E14753" s="1" t="str">
        <f t="shared" si="460"/>
        <v>1991</v>
      </c>
      <c r="F14753" s="1" t="str">
        <f t="shared" si="461"/>
        <v>Mar</v>
      </c>
      <c r="G14753" t="s">
        <v>50</v>
      </c>
      <c r="H14753" t="s">
        <v>372</v>
      </c>
      <c r="I14753">
        <v>0</v>
      </c>
      <c r="J14753">
        <v>0</v>
      </c>
      <c r="K14753">
        <v>0.03</v>
      </c>
      <c r="L14753">
        <v>0</v>
      </c>
      <c r="M14753">
        <v>0.03</v>
      </c>
    </row>
    <row r="14754" spans="1:19" x14ac:dyDescent="0.2">
      <c r="A14754" t="s">
        <v>12062</v>
      </c>
      <c r="B14754" t="s">
        <v>32</v>
      </c>
      <c r="C14754">
        <v>2006</v>
      </c>
      <c r="D14754" s="1" t="d">
        <v>2022-09-11</v>
      </c>
      <c r="E14754" s="1" t="str">
        <f t="shared" si="460"/>
        <v>2022</v>
      </c>
      <c r="F14754" s="1" t="str">
        <f t="shared" si="461"/>
        <v>Sep</v>
      </c>
      <c r="G14754" t="s">
        <v>28</v>
      </c>
      <c r="H14754" t="s">
        <v>1870</v>
      </c>
      <c r="I14754">
        <v>0</v>
      </c>
      <c r="J14754">
        <v>0</v>
      </c>
      <c r="K14754">
        <v>0.03</v>
      </c>
      <c r="L14754">
        <v>0</v>
      </c>
      <c r="M14754">
        <v>0.03</v>
      </c>
    </row>
    <row r="14755" spans="1:19" x14ac:dyDescent="0.2">
      <c r="A14755" t="s">
        <v>12063</v>
      </c>
      <c r="B14755" t="s">
        <v>189</v>
      </c>
      <c r="C14755">
        <v>2005</v>
      </c>
      <c r="D14755" s="1" t="d">
        <v>2013-06-11</v>
      </c>
      <c r="E14755" s="1" t="str">
        <f t="shared" si="460"/>
        <v>2013</v>
      </c>
      <c r="F14755" s="1" t="str">
        <f t="shared" si="461"/>
        <v>Jun</v>
      </c>
      <c r="G14755" t="s">
        <v>1</v>
      </c>
      <c r="H14755" t="s">
        <v>3392</v>
      </c>
      <c r="I14755">
        <v>0.02</v>
      </c>
      <c r="J14755">
        <v>0.01</v>
      </c>
      <c r="K14755">
        <v>0</v>
      </c>
      <c r="L14755">
        <v>0</v>
      </c>
      <c r="M14755">
        <v>0.03</v>
      </c>
      <c r="N14755">
        <v>65</v>
      </c>
      <c r="O14755">
        <v>14</v>
      </c>
      <c r="P14755" t="s">
        <v>203</v>
      </c>
      <c r="R14755" t="s">
        <v>3671</v>
      </c>
      <c r="S14755" t="s">
        <v>20</v>
      </c>
    </row>
    <row r="14756" spans="1:19" x14ac:dyDescent="0.2">
      <c r="A14756" t="s">
        <v>12064</v>
      </c>
      <c r="B14756" t="s">
        <v>49</v>
      </c>
      <c r="C14756">
        <v>2010</v>
      </c>
      <c r="D14756" s="1" t="d">
        <v>2006-03-12</v>
      </c>
      <c r="E14756" s="1" t="str">
        <f t="shared" si="460"/>
        <v>2006</v>
      </c>
      <c r="F14756" s="1" t="str">
        <f t="shared" si="461"/>
        <v>Mar</v>
      </c>
      <c r="G14756" t="s">
        <v>34</v>
      </c>
      <c r="H14756" t="s">
        <v>68</v>
      </c>
      <c r="I14756">
        <v>0</v>
      </c>
      <c r="J14756">
        <v>0.02</v>
      </c>
      <c r="K14756">
        <v>0</v>
      </c>
      <c r="L14756">
        <v>0.01</v>
      </c>
      <c r="M14756">
        <v>0.03</v>
      </c>
    </row>
    <row r="14757" spans="1:19" x14ac:dyDescent="0.2">
      <c r="A14757" t="s">
        <v>12065</v>
      </c>
      <c r="B14757" t="s">
        <v>1015</v>
      </c>
      <c r="C14757">
        <v>2016</v>
      </c>
      <c r="D14757" s="1" t="d">
        <v>2012-11-28</v>
      </c>
      <c r="E14757" s="1" t="str">
        <f t="shared" si="460"/>
        <v>2012</v>
      </c>
      <c r="F14757" s="1" t="str">
        <f t="shared" si="461"/>
        <v>Nov</v>
      </c>
      <c r="G14757" t="s">
        <v>101</v>
      </c>
      <c r="H14757" t="s">
        <v>6843</v>
      </c>
      <c r="I14757">
        <v>0</v>
      </c>
      <c r="J14757">
        <v>0</v>
      </c>
      <c r="K14757">
        <v>0.03</v>
      </c>
      <c r="L14757">
        <v>0</v>
      </c>
      <c r="M14757">
        <v>0.03</v>
      </c>
    </row>
    <row r="14758" spans="1:19" x14ac:dyDescent="0.2">
      <c r="A14758" t="s">
        <v>12066</v>
      </c>
      <c r="B14758" t="s">
        <v>1015</v>
      </c>
      <c r="C14758">
        <v>2011</v>
      </c>
      <c r="D14758" s="1" t="d">
        <v>1994-01-08</v>
      </c>
      <c r="E14758" s="1" t="str">
        <f t="shared" si="460"/>
        <v>1994</v>
      </c>
      <c r="F14758" s="1" t="str">
        <f t="shared" si="461"/>
        <v>Jan</v>
      </c>
      <c r="G14758" t="s">
        <v>39</v>
      </c>
      <c r="H14758" t="s">
        <v>1207</v>
      </c>
      <c r="I14758">
        <v>0</v>
      </c>
      <c r="J14758">
        <v>0</v>
      </c>
      <c r="K14758">
        <v>0.03</v>
      </c>
      <c r="L14758">
        <v>0</v>
      </c>
      <c r="M14758">
        <v>0.03</v>
      </c>
    </row>
    <row r="14759" spans="1:19" x14ac:dyDescent="0.2">
      <c r="A14759" t="s">
        <v>795</v>
      </c>
      <c r="B14759" t="s">
        <v>148</v>
      </c>
      <c r="C14759">
        <v>2010</v>
      </c>
      <c r="D14759" s="1" t="d">
        <v>2015-08-25</v>
      </c>
      <c r="E14759" s="1" t="str">
        <f t="shared" si="460"/>
        <v>2015</v>
      </c>
      <c r="F14759" s="1" t="str">
        <f t="shared" si="461"/>
        <v>Aug</v>
      </c>
      <c r="G14759" t="s">
        <v>50</v>
      </c>
      <c r="H14759" t="s">
        <v>267</v>
      </c>
      <c r="I14759">
        <v>0.02</v>
      </c>
      <c r="J14759">
        <v>0.01</v>
      </c>
      <c r="K14759">
        <v>0</v>
      </c>
      <c r="L14759">
        <v>0</v>
      </c>
      <c r="M14759">
        <v>0.03</v>
      </c>
      <c r="N14759">
        <v>79</v>
      </c>
      <c r="O14759">
        <v>15</v>
      </c>
      <c r="P14759">
        <v>7.9</v>
      </c>
      <c r="Q14759">
        <v>55</v>
      </c>
      <c r="R14759" t="s">
        <v>255</v>
      </c>
      <c r="S14759" t="s">
        <v>112</v>
      </c>
    </row>
    <row r="14760" spans="1:19" x14ac:dyDescent="0.2">
      <c r="A14760" t="s">
        <v>3141</v>
      </c>
      <c r="B14760" t="s">
        <v>49</v>
      </c>
      <c r="C14760">
        <v>2013</v>
      </c>
      <c r="D14760" s="1" t="d">
        <v>2012-05-29</v>
      </c>
      <c r="E14760" s="1" t="str">
        <f t="shared" si="460"/>
        <v>2012</v>
      </c>
      <c r="F14760" s="1" t="str">
        <f t="shared" si="461"/>
        <v>May</v>
      </c>
      <c r="G14760" t="s">
        <v>50</v>
      </c>
      <c r="H14760" t="s">
        <v>933</v>
      </c>
      <c r="I14760">
        <v>0</v>
      </c>
      <c r="J14760">
        <v>0</v>
      </c>
      <c r="K14760">
        <v>0.03</v>
      </c>
      <c r="L14760">
        <v>0</v>
      </c>
      <c r="M14760">
        <v>0.03</v>
      </c>
    </row>
    <row r="14761" spans="1:19" x14ac:dyDescent="0.2">
      <c r="A14761" t="s">
        <v>12067</v>
      </c>
      <c r="B14761" t="s">
        <v>148</v>
      </c>
      <c r="C14761">
        <v>2016</v>
      </c>
      <c r="D14761" s="1" t="d">
        <v>1992-12-25</v>
      </c>
      <c r="E14761" s="1" t="str">
        <f t="shared" si="460"/>
        <v>1992</v>
      </c>
      <c r="F14761" s="1" t="str">
        <f t="shared" si="461"/>
        <v>Dec</v>
      </c>
      <c r="G14761" t="s">
        <v>39</v>
      </c>
      <c r="H14761" t="s">
        <v>6810</v>
      </c>
      <c r="I14761">
        <v>0</v>
      </c>
      <c r="J14761">
        <v>0.03</v>
      </c>
      <c r="K14761">
        <v>0</v>
      </c>
      <c r="L14761">
        <v>0</v>
      </c>
      <c r="M14761">
        <v>0.03</v>
      </c>
      <c r="N14761">
        <v>46</v>
      </c>
      <c r="O14761">
        <v>8</v>
      </c>
      <c r="P14761">
        <v>6.1</v>
      </c>
      <c r="Q14761">
        <v>18</v>
      </c>
      <c r="R14761" t="s">
        <v>12068</v>
      </c>
    </row>
    <row r="14762" spans="1:19" x14ac:dyDescent="0.2">
      <c r="A14762" t="s">
        <v>12069</v>
      </c>
      <c r="B14762" t="s">
        <v>148</v>
      </c>
      <c r="C14762">
        <v>2011</v>
      </c>
      <c r="D14762" s="1" t="d">
        <v>2012-12-16</v>
      </c>
      <c r="E14762" s="1" t="str">
        <f t="shared" si="460"/>
        <v>2012</v>
      </c>
      <c r="F14762" s="1" t="str">
        <f t="shared" si="461"/>
        <v>Dec</v>
      </c>
      <c r="G14762" t="s">
        <v>30</v>
      </c>
      <c r="H14762" t="s">
        <v>1791</v>
      </c>
      <c r="I14762">
        <v>0</v>
      </c>
      <c r="J14762">
        <v>0.02</v>
      </c>
      <c r="K14762">
        <v>0</v>
      </c>
      <c r="L14762">
        <v>0</v>
      </c>
      <c r="M14762">
        <v>0.03</v>
      </c>
      <c r="P14762" t="s">
        <v>203</v>
      </c>
      <c r="R14762" t="s">
        <v>11615</v>
      </c>
    </row>
    <row r="14763" spans="1:19" x14ac:dyDescent="0.2">
      <c r="A14763" t="s">
        <v>12070</v>
      </c>
      <c r="B14763" t="s">
        <v>1015</v>
      </c>
      <c r="C14763">
        <v>2016</v>
      </c>
      <c r="D14763" s="1" t="d">
        <v>2010-09-13</v>
      </c>
      <c r="E14763" s="1" t="str">
        <f t="shared" si="460"/>
        <v>2010</v>
      </c>
      <c r="F14763" s="1" t="str">
        <f t="shared" si="461"/>
        <v>Sep</v>
      </c>
      <c r="G14763" t="s">
        <v>101</v>
      </c>
      <c r="H14763" t="s">
        <v>7990</v>
      </c>
      <c r="I14763">
        <v>0</v>
      </c>
      <c r="J14763">
        <v>0</v>
      </c>
      <c r="K14763">
        <v>0.03</v>
      </c>
      <c r="L14763">
        <v>0</v>
      </c>
      <c r="M14763">
        <v>0.03</v>
      </c>
    </row>
    <row r="14764" spans="1:19" x14ac:dyDescent="0.2">
      <c r="A14764" t="s">
        <v>12071</v>
      </c>
      <c r="B14764" t="s">
        <v>1043</v>
      </c>
      <c r="C14764">
        <v>1995</v>
      </c>
      <c r="D14764" s="1" t="d">
        <v>2006-12-10</v>
      </c>
      <c r="E14764" s="1" t="str">
        <f t="shared" si="460"/>
        <v>2006</v>
      </c>
      <c r="F14764" s="1" t="str">
        <f t="shared" si="461"/>
        <v>Dec</v>
      </c>
      <c r="G14764" t="s">
        <v>86</v>
      </c>
      <c r="H14764" t="s">
        <v>151</v>
      </c>
      <c r="I14764">
        <v>0</v>
      </c>
      <c r="J14764">
        <v>0</v>
      </c>
      <c r="K14764">
        <v>0.03</v>
      </c>
      <c r="L14764">
        <v>0</v>
      </c>
      <c r="M14764">
        <v>0.03</v>
      </c>
    </row>
    <row r="14765" spans="1:19" x14ac:dyDescent="0.2">
      <c r="A14765" t="s">
        <v>9776</v>
      </c>
      <c r="B14765" t="s">
        <v>187</v>
      </c>
      <c r="C14765">
        <v>2013</v>
      </c>
      <c r="D14765" s="1" t="d">
        <v>2020-01-09</v>
      </c>
      <c r="E14765" s="1" t="str">
        <f t="shared" si="460"/>
        <v>2020</v>
      </c>
      <c r="F14765" s="1" t="str">
        <f t="shared" si="461"/>
        <v>Jan</v>
      </c>
      <c r="G14765" t="s">
        <v>34</v>
      </c>
      <c r="H14765" t="s">
        <v>1207</v>
      </c>
      <c r="I14765">
        <v>0.01</v>
      </c>
      <c r="J14765">
        <v>0.01</v>
      </c>
      <c r="K14765">
        <v>0</v>
      </c>
      <c r="L14765">
        <v>0</v>
      </c>
      <c r="M14765">
        <v>0.03</v>
      </c>
    </row>
    <row r="14766" spans="1:19" x14ac:dyDescent="0.2">
      <c r="A14766" t="s">
        <v>12072</v>
      </c>
      <c r="B14766" t="s">
        <v>32</v>
      </c>
      <c r="C14766">
        <v>2007</v>
      </c>
      <c r="D14766" s="1" t="d">
        <v>1989-01-05</v>
      </c>
      <c r="E14766" s="1" t="str">
        <f t="shared" si="460"/>
        <v>1989</v>
      </c>
      <c r="F14766" s="1" t="str">
        <f t="shared" si="461"/>
        <v>Jan</v>
      </c>
      <c r="G14766" t="s">
        <v>30</v>
      </c>
      <c r="H14766" t="s">
        <v>1830</v>
      </c>
      <c r="I14766">
        <v>0.03</v>
      </c>
      <c r="J14766">
        <v>0</v>
      </c>
      <c r="K14766">
        <v>0</v>
      </c>
      <c r="L14766">
        <v>0</v>
      </c>
      <c r="M14766">
        <v>0.03</v>
      </c>
      <c r="P14766" t="s">
        <v>203</v>
      </c>
      <c r="R14766" t="s">
        <v>7118</v>
      </c>
      <c r="S14766" t="s">
        <v>20</v>
      </c>
    </row>
    <row r="14767" spans="1:19" x14ac:dyDescent="0.2">
      <c r="A14767" t="s">
        <v>11103</v>
      </c>
      <c r="B14767" t="s">
        <v>44</v>
      </c>
      <c r="C14767">
        <v>2011</v>
      </c>
      <c r="D14767" s="1" t="d">
        <v>2010-02-12</v>
      </c>
      <c r="E14767" s="1" t="str">
        <f t="shared" si="460"/>
        <v>2010</v>
      </c>
      <c r="F14767" s="1" t="str">
        <f t="shared" si="461"/>
        <v>Feb</v>
      </c>
      <c r="G14767" t="s">
        <v>34</v>
      </c>
      <c r="H14767" t="s">
        <v>7679</v>
      </c>
      <c r="I14767">
        <v>0</v>
      </c>
      <c r="J14767">
        <v>0.02</v>
      </c>
      <c r="K14767">
        <v>0</v>
      </c>
      <c r="L14767">
        <v>0</v>
      </c>
      <c r="M14767">
        <v>0.03</v>
      </c>
      <c r="R14767" t="s">
        <v>11104</v>
      </c>
      <c r="S14767" t="s">
        <v>88</v>
      </c>
    </row>
    <row r="14768" spans="1:19" x14ac:dyDescent="0.2">
      <c r="A14768" t="s">
        <v>6918</v>
      </c>
      <c r="B14768" t="s">
        <v>44</v>
      </c>
      <c r="C14768">
        <v>2011</v>
      </c>
      <c r="D14768" s="1" t="d">
        <v>1996-08-15</v>
      </c>
      <c r="E14768" s="1" t="str">
        <f t="shared" si="460"/>
        <v>1996</v>
      </c>
      <c r="F14768" s="1" t="str">
        <f t="shared" si="461"/>
        <v>Aug</v>
      </c>
      <c r="G14768" t="s">
        <v>50</v>
      </c>
      <c r="H14768" t="s">
        <v>222</v>
      </c>
      <c r="I14768">
        <v>0</v>
      </c>
      <c r="J14768">
        <v>0</v>
      </c>
      <c r="K14768">
        <v>0.03</v>
      </c>
      <c r="L14768">
        <v>0</v>
      </c>
      <c r="M14768">
        <v>0.03</v>
      </c>
    </row>
    <row r="14769" spans="1:19" x14ac:dyDescent="0.2">
      <c r="A14769" t="s">
        <v>11782</v>
      </c>
      <c r="B14769" t="s">
        <v>44</v>
      </c>
      <c r="C14769">
        <v>2014</v>
      </c>
      <c r="D14769" s="1" t="d">
        <v>2008-11-01</v>
      </c>
      <c r="E14769" s="1" t="str">
        <f t="shared" si="460"/>
        <v>2008</v>
      </c>
      <c r="F14769" s="1" t="str">
        <f t="shared" si="461"/>
        <v>Nov</v>
      </c>
      <c r="G14769" t="s">
        <v>37</v>
      </c>
      <c r="H14769" t="s">
        <v>71</v>
      </c>
      <c r="I14769">
        <v>0.02</v>
      </c>
      <c r="J14769">
        <v>0</v>
      </c>
      <c r="K14769">
        <v>0</v>
      </c>
      <c r="L14769">
        <v>0</v>
      </c>
      <c r="M14769">
        <v>0.03</v>
      </c>
      <c r="P14769">
        <v>7.3</v>
      </c>
      <c r="Q14769">
        <v>4</v>
      </c>
      <c r="R14769" t="s">
        <v>6535</v>
      </c>
      <c r="S14769" t="s">
        <v>88</v>
      </c>
    </row>
    <row r="14770" spans="1:19" x14ac:dyDescent="0.2">
      <c r="A14770" t="s">
        <v>12073</v>
      </c>
      <c r="B14770" t="s">
        <v>1015</v>
      </c>
      <c r="C14770">
        <v>2013</v>
      </c>
      <c r="D14770" s="1" t="d">
        <v>2021-03-26</v>
      </c>
      <c r="E14770" s="1" t="str">
        <f t="shared" si="460"/>
        <v>2021</v>
      </c>
      <c r="F14770" s="1" t="str">
        <f t="shared" si="461"/>
        <v>Mar</v>
      </c>
      <c r="G14770" t="s">
        <v>28</v>
      </c>
      <c r="H14770" t="s">
        <v>11202</v>
      </c>
      <c r="I14770">
        <v>0</v>
      </c>
      <c r="J14770">
        <v>0</v>
      </c>
      <c r="K14770">
        <v>0.03</v>
      </c>
      <c r="L14770">
        <v>0</v>
      </c>
      <c r="M14770">
        <v>0.03</v>
      </c>
    </row>
    <row r="14771" spans="1:19" x14ac:dyDescent="0.2">
      <c r="A14771" t="s">
        <v>12074</v>
      </c>
      <c r="B14771" t="s">
        <v>64</v>
      </c>
      <c r="C14771" t="s">
        <v>286</v>
      </c>
      <c r="D14771" s="1" t="d">
        <v>2006-10-15</v>
      </c>
      <c r="E14771" s="1" t="str">
        <f t="shared" si="460"/>
        <v>2006</v>
      </c>
      <c r="F14771" s="1" t="str">
        <f t="shared" si="461"/>
        <v>Oct</v>
      </c>
      <c r="G14771" t="s">
        <v>50</v>
      </c>
      <c r="H14771" t="s">
        <v>1091</v>
      </c>
      <c r="I14771">
        <v>0.02</v>
      </c>
      <c r="J14771">
        <v>0.01</v>
      </c>
      <c r="K14771">
        <v>0</v>
      </c>
      <c r="L14771">
        <v>0</v>
      </c>
      <c r="M14771">
        <v>0.03</v>
      </c>
      <c r="N14771">
        <v>57</v>
      </c>
      <c r="O14771">
        <v>5</v>
      </c>
      <c r="P14771" t="s">
        <v>203</v>
      </c>
      <c r="R14771" t="s">
        <v>5861</v>
      </c>
      <c r="S14771" t="s">
        <v>20</v>
      </c>
    </row>
    <row r="14772" spans="1:19" x14ac:dyDescent="0.2">
      <c r="A14772" t="s">
        <v>12075</v>
      </c>
      <c r="B14772" t="s">
        <v>148</v>
      </c>
      <c r="C14772">
        <v>2010</v>
      </c>
      <c r="D14772" s="1" t="d">
        <v>2012-03-24</v>
      </c>
      <c r="E14772" s="1" t="str">
        <f t="shared" si="460"/>
        <v>2012</v>
      </c>
      <c r="F14772" s="1" t="str">
        <f t="shared" si="461"/>
        <v>Mar</v>
      </c>
      <c r="G14772" t="s">
        <v>39</v>
      </c>
      <c r="H14772" t="s">
        <v>286</v>
      </c>
      <c r="I14772">
        <v>0</v>
      </c>
      <c r="J14772">
        <v>0.03</v>
      </c>
      <c r="K14772">
        <v>0</v>
      </c>
      <c r="L14772">
        <v>0</v>
      </c>
      <c r="M14772">
        <v>0.03</v>
      </c>
    </row>
    <row r="14773" spans="1:19" x14ac:dyDescent="0.2">
      <c r="A14773" t="s">
        <v>12076</v>
      </c>
      <c r="B14773" t="s">
        <v>159</v>
      </c>
      <c r="C14773">
        <v>2009</v>
      </c>
      <c r="D14773" s="1" t="d">
        <v>2004-06-03</v>
      </c>
      <c r="E14773" s="1" t="str">
        <f t="shared" si="460"/>
        <v>2004</v>
      </c>
      <c r="F14773" s="1" t="str">
        <f t="shared" si="461"/>
        <v>Jun</v>
      </c>
      <c r="G14773" t="s">
        <v>1</v>
      </c>
      <c r="H14773" t="s">
        <v>1222</v>
      </c>
      <c r="I14773">
        <v>0.02</v>
      </c>
      <c r="J14773">
        <v>0</v>
      </c>
      <c r="K14773">
        <v>0</v>
      </c>
      <c r="L14773">
        <v>0</v>
      </c>
      <c r="M14773">
        <v>0.03</v>
      </c>
      <c r="N14773">
        <v>41</v>
      </c>
      <c r="O14773">
        <v>6</v>
      </c>
      <c r="P14773" t="s">
        <v>203</v>
      </c>
      <c r="R14773" t="s">
        <v>12077</v>
      </c>
      <c r="S14773" t="s">
        <v>112</v>
      </c>
    </row>
    <row r="14774" spans="1:19" x14ac:dyDescent="0.2">
      <c r="A14774" t="s">
        <v>12078</v>
      </c>
      <c r="B14774" t="s">
        <v>32</v>
      </c>
      <c r="C14774">
        <v>2006</v>
      </c>
      <c r="D14774" s="1" t="d">
        <v>2003-03-11</v>
      </c>
      <c r="E14774" s="1" t="str">
        <f t="shared" si="460"/>
        <v>2003</v>
      </c>
      <c r="F14774" s="1" t="str">
        <f t="shared" si="461"/>
        <v>Mar</v>
      </c>
      <c r="G14774" t="s">
        <v>39</v>
      </c>
      <c r="H14774" t="s">
        <v>663</v>
      </c>
      <c r="I14774">
        <v>0.03</v>
      </c>
      <c r="J14774">
        <v>0</v>
      </c>
      <c r="K14774">
        <v>0</v>
      </c>
      <c r="L14774">
        <v>0</v>
      </c>
      <c r="M14774">
        <v>0.03</v>
      </c>
      <c r="N14774">
        <v>66</v>
      </c>
      <c r="O14774">
        <v>16</v>
      </c>
      <c r="P14774">
        <v>4.5</v>
      </c>
      <c r="Q14774">
        <v>4</v>
      </c>
      <c r="R14774" t="s">
        <v>866</v>
      </c>
      <c r="S14774" t="s">
        <v>88</v>
      </c>
    </row>
    <row r="14775" spans="1:19" x14ac:dyDescent="0.2">
      <c r="A14775" t="s">
        <v>12079</v>
      </c>
      <c r="B14775" t="s">
        <v>75</v>
      </c>
      <c r="C14775">
        <v>2016</v>
      </c>
      <c r="D14775" s="1" t="d">
        <v>2017-12-10</v>
      </c>
      <c r="E14775" s="1" t="str">
        <f t="shared" si="460"/>
        <v>2017</v>
      </c>
      <c r="F14775" s="1" t="str">
        <f t="shared" si="461"/>
        <v>Dec</v>
      </c>
      <c r="G14775" t="s">
        <v>101</v>
      </c>
      <c r="H14775" t="s">
        <v>11677</v>
      </c>
      <c r="I14775">
        <v>0.01</v>
      </c>
      <c r="J14775">
        <v>0.01</v>
      </c>
      <c r="K14775">
        <v>0</v>
      </c>
      <c r="L14775">
        <v>0</v>
      </c>
      <c r="M14775">
        <v>0.03</v>
      </c>
    </row>
    <row r="14776" spans="1:19" x14ac:dyDescent="0.2">
      <c r="A14776" t="s">
        <v>12080</v>
      </c>
      <c r="B14776" t="s">
        <v>148</v>
      </c>
      <c r="C14776">
        <v>2006</v>
      </c>
      <c r="D14776" s="1" t="d">
        <v>2020-11-25</v>
      </c>
      <c r="E14776" s="1" t="str">
        <f t="shared" si="460"/>
        <v>2020</v>
      </c>
      <c r="F14776" s="1" t="str">
        <f t="shared" si="461"/>
        <v>Nov</v>
      </c>
      <c r="G14776" t="s">
        <v>50</v>
      </c>
      <c r="H14776" t="s">
        <v>111</v>
      </c>
      <c r="I14776">
        <v>0</v>
      </c>
      <c r="J14776">
        <v>0.02</v>
      </c>
      <c r="K14776">
        <v>0</v>
      </c>
      <c r="L14776">
        <v>0</v>
      </c>
      <c r="M14776">
        <v>0.03</v>
      </c>
    </row>
    <row r="14777" spans="1:19" x14ac:dyDescent="0.2">
      <c r="A14777" t="s">
        <v>12081</v>
      </c>
      <c r="B14777" t="s">
        <v>49</v>
      </c>
      <c r="C14777">
        <v>2009</v>
      </c>
      <c r="D14777" s="1" t="d">
        <v>1988-10-24</v>
      </c>
      <c r="E14777" s="1" t="str">
        <f t="shared" si="460"/>
        <v>1988</v>
      </c>
      <c r="F14777" s="1" t="str">
        <f t="shared" si="461"/>
        <v>Oct</v>
      </c>
      <c r="G14777" t="s">
        <v>50</v>
      </c>
      <c r="H14777" t="s">
        <v>68</v>
      </c>
      <c r="I14777">
        <v>0</v>
      </c>
      <c r="J14777">
        <v>0</v>
      </c>
      <c r="K14777">
        <v>0.03</v>
      </c>
      <c r="L14777">
        <v>0</v>
      </c>
      <c r="M14777">
        <v>0.03</v>
      </c>
      <c r="N14777">
        <v>77</v>
      </c>
      <c r="O14777">
        <v>33</v>
      </c>
      <c r="P14777">
        <v>6.9</v>
      </c>
      <c r="Q14777">
        <v>30</v>
      </c>
      <c r="R14777" t="s">
        <v>1178</v>
      </c>
      <c r="S14777" t="s">
        <v>112</v>
      </c>
    </row>
    <row r="14778" spans="1:19" x14ac:dyDescent="0.2">
      <c r="A14778" t="s">
        <v>11702</v>
      </c>
      <c r="B14778" t="s">
        <v>64</v>
      </c>
      <c r="C14778">
        <v>2002</v>
      </c>
      <c r="D14778" s="1" t="d">
        <v>2014-10-07</v>
      </c>
      <c r="E14778" s="1" t="str">
        <f t="shared" si="460"/>
        <v>2014</v>
      </c>
      <c r="F14778" s="1" t="str">
        <f t="shared" si="461"/>
        <v>Oct</v>
      </c>
      <c r="G14778" t="s">
        <v>18</v>
      </c>
      <c r="H14778" t="s">
        <v>234</v>
      </c>
      <c r="I14778">
        <v>0.02</v>
      </c>
      <c r="J14778">
        <v>0.01</v>
      </c>
      <c r="K14778">
        <v>0</v>
      </c>
      <c r="L14778">
        <v>0</v>
      </c>
      <c r="M14778">
        <v>0.03</v>
      </c>
      <c r="N14778">
        <v>68</v>
      </c>
      <c r="O14778">
        <v>5</v>
      </c>
      <c r="P14778" t="s">
        <v>203</v>
      </c>
      <c r="R14778" t="s">
        <v>357</v>
      </c>
      <c r="S14778" t="s">
        <v>20</v>
      </c>
    </row>
    <row r="14779" spans="1:19" x14ac:dyDescent="0.2">
      <c r="A14779" t="s">
        <v>12082</v>
      </c>
      <c r="B14779" t="s">
        <v>1015</v>
      </c>
      <c r="C14779">
        <v>2016</v>
      </c>
      <c r="D14779" s="1" t="d">
        <v>2017-05-15</v>
      </c>
      <c r="E14779" s="1" t="str">
        <f t="shared" si="460"/>
        <v>2017</v>
      </c>
      <c r="F14779" s="1" t="str">
        <f t="shared" si="461"/>
        <v>May</v>
      </c>
      <c r="G14779" t="s">
        <v>28</v>
      </c>
      <c r="H14779" t="s">
        <v>6022</v>
      </c>
      <c r="I14779">
        <v>0</v>
      </c>
      <c r="J14779">
        <v>0</v>
      </c>
      <c r="K14779">
        <v>0.03</v>
      </c>
      <c r="L14779">
        <v>0</v>
      </c>
      <c r="M14779">
        <v>0.03</v>
      </c>
    </row>
    <row r="14780" spans="1:19" x14ac:dyDescent="0.2">
      <c r="A14780" t="s">
        <v>12083</v>
      </c>
      <c r="B14780" t="s">
        <v>17</v>
      </c>
      <c r="C14780">
        <v>2010</v>
      </c>
      <c r="D14780" s="1" t="d">
        <v>2012-10-16</v>
      </c>
      <c r="E14780" s="1" t="str">
        <f t="shared" si="460"/>
        <v>2012</v>
      </c>
      <c r="F14780" s="1" t="str">
        <f t="shared" si="461"/>
        <v>Oct</v>
      </c>
      <c r="G14780" t="s">
        <v>18</v>
      </c>
      <c r="H14780" t="s">
        <v>6133</v>
      </c>
      <c r="I14780">
        <v>0.02</v>
      </c>
      <c r="J14780">
        <v>0</v>
      </c>
      <c r="K14780">
        <v>0</v>
      </c>
      <c r="L14780">
        <v>0</v>
      </c>
      <c r="M14780">
        <v>0.03</v>
      </c>
      <c r="N14780">
        <v>41</v>
      </c>
      <c r="O14780">
        <v>7</v>
      </c>
      <c r="P14780" t="s">
        <v>203</v>
      </c>
      <c r="R14780" t="s">
        <v>6133</v>
      </c>
      <c r="S14780" t="s">
        <v>112</v>
      </c>
    </row>
    <row r="14781" spans="1:19" x14ac:dyDescent="0.2">
      <c r="A14781" t="s">
        <v>12084</v>
      </c>
      <c r="B14781" t="s">
        <v>55</v>
      </c>
      <c r="C14781">
        <v>2008</v>
      </c>
      <c r="D14781" s="1" t="d">
        <v>2021-08-19</v>
      </c>
      <c r="E14781" s="1" t="str">
        <f t="shared" si="460"/>
        <v>2021</v>
      </c>
      <c r="F14781" s="1" t="str">
        <f t="shared" si="461"/>
        <v>Aug</v>
      </c>
      <c r="G14781" t="s">
        <v>101</v>
      </c>
      <c r="H14781" t="s">
        <v>12085</v>
      </c>
      <c r="I14781">
        <v>0</v>
      </c>
      <c r="J14781">
        <v>0</v>
      </c>
      <c r="K14781">
        <v>0.03</v>
      </c>
      <c r="L14781">
        <v>0</v>
      </c>
      <c r="M14781">
        <v>0.03</v>
      </c>
    </row>
    <row r="14782" spans="1:19" x14ac:dyDescent="0.2">
      <c r="A14782" t="s">
        <v>12086</v>
      </c>
      <c r="B14782" t="s">
        <v>159</v>
      </c>
      <c r="C14782">
        <v>2011</v>
      </c>
      <c r="D14782" s="1" t="d">
        <v>1998-02-22</v>
      </c>
      <c r="E14782" s="1" t="str">
        <f t="shared" si="460"/>
        <v>1998</v>
      </c>
      <c r="F14782" s="1" t="str">
        <f t="shared" si="461"/>
        <v>Feb</v>
      </c>
      <c r="G14782" t="s">
        <v>101</v>
      </c>
      <c r="H14782" t="s">
        <v>1755</v>
      </c>
      <c r="I14782">
        <v>0</v>
      </c>
      <c r="J14782">
        <v>0</v>
      </c>
      <c r="K14782">
        <v>0.03</v>
      </c>
      <c r="L14782">
        <v>0</v>
      </c>
      <c r="M14782">
        <v>0.03</v>
      </c>
    </row>
    <row r="14783" spans="1:19" x14ac:dyDescent="0.2">
      <c r="A14783" t="s">
        <v>12087</v>
      </c>
      <c r="B14783" t="s">
        <v>44</v>
      </c>
      <c r="C14783">
        <v>2011</v>
      </c>
      <c r="D14783" s="1" t="d">
        <v>2021-08-09</v>
      </c>
      <c r="E14783" s="1" t="str">
        <f t="shared" si="460"/>
        <v>2021</v>
      </c>
      <c r="F14783" s="1" t="str">
        <f t="shared" si="461"/>
        <v>Aug</v>
      </c>
      <c r="G14783" t="s">
        <v>28</v>
      </c>
      <c r="H14783" t="s">
        <v>222</v>
      </c>
      <c r="I14783">
        <v>0</v>
      </c>
      <c r="J14783">
        <v>0</v>
      </c>
      <c r="K14783">
        <v>0.03</v>
      </c>
      <c r="L14783">
        <v>0</v>
      </c>
      <c r="M14783">
        <v>0.03</v>
      </c>
    </row>
    <row r="14784" spans="1:19" x14ac:dyDescent="0.2">
      <c r="A14784" t="s">
        <v>12088</v>
      </c>
      <c r="B14784" t="s">
        <v>49</v>
      </c>
      <c r="C14784">
        <v>2009</v>
      </c>
      <c r="D14784" s="1" t="d">
        <v>1995-09-01</v>
      </c>
      <c r="E14784" s="1" t="str">
        <f t="shared" si="460"/>
        <v>1995</v>
      </c>
      <c r="F14784" s="1" t="str">
        <f t="shared" si="461"/>
        <v>Sep</v>
      </c>
      <c r="G14784" t="s">
        <v>34</v>
      </c>
      <c r="H14784" t="s">
        <v>68</v>
      </c>
      <c r="I14784">
        <v>0</v>
      </c>
      <c r="J14784">
        <v>0.02</v>
      </c>
      <c r="K14784">
        <v>0</v>
      </c>
      <c r="L14784">
        <v>0.01</v>
      </c>
      <c r="M14784">
        <v>0.03</v>
      </c>
    </row>
    <row r="14785" spans="1:19" x14ac:dyDescent="0.2">
      <c r="A14785" t="s">
        <v>12089</v>
      </c>
      <c r="B14785" t="s">
        <v>148</v>
      </c>
      <c r="C14785">
        <v>2012</v>
      </c>
      <c r="D14785" s="1" t="d">
        <v>2005-12-03</v>
      </c>
      <c r="E14785" s="1" t="str">
        <f t="shared" si="460"/>
        <v>2005</v>
      </c>
      <c r="F14785" s="1" t="str">
        <f t="shared" si="461"/>
        <v>Dec</v>
      </c>
      <c r="G14785" t="s">
        <v>101</v>
      </c>
      <c r="H14785" t="s">
        <v>7468</v>
      </c>
      <c r="I14785">
        <v>0</v>
      </c>
      <c r="J14785">
        <v>0.02</v>
      </c>
      <c r="K14785">
        <v>0</v>
      </c>
      <c r="L14785">
        <v>0</v>
      </c>
      <c r="M14785">
        <v>0.03</v>
      </c>
      <c r="N14785">
        <v>82</v>
      </c>
      <c r="O14785">
        <v>38</v>
      </c>
      <c r="P14785">
        <v>8.3000000000000007</v>
      </c>
      <c r="Q14785">
        <v>341</v>
      </c>
      <c r="R14785" t="s">
        <v>8501</v>
      </c>
    </row>
    <row r="14786" spans="1:19" x14ac:dyDescent="0.2">
      <c r="A14786" t="s">
        <v>12090</v>
      </c>
      <c r="B14786" t="s">
        <v>55</v>
      </c>
      <c r="C14786">
        <v>2005</v>
      </c>
      <c r="D14786" s="1" t="d">
        <v>1997-10-25</v>
      </c>
      <c r="E14786" s="1" t="str">
        <f t="shared" si="460"/>
        <v>1997</v>
      </c>
      <c r="F14786" s="1" t="str">
        <f t="shared" si="461"/>
        <v>Oct</v>
      </c>
      <c r="G14786" t="s">
        <v>24</v>
      </c>
      <c r="H14786" t="s">
        <v>746</v>
      </c>
      <c r="I14786">
        <v>0.01</v>
      </c>
      <c r="J14786">
        <v>0.01</v>
      </c>
      <c r="K14786">
        <v>0</v>
      </c>
      <c r="L14786">
        <v>0</v>
      </c>
      <c r="M14786">
        <v>0.03</v>
      </c>
      <c r="N14786">
        <v>45</v>
      </c>
      <c r="O14786">
        <v>14</v>
      </c>
      <c r="P14786" t="s">
        <v>203</v>
      </c>
      <c r="R14786" t="s">
        <v>746</v>
      </c>
      <c r="S14786" t="s">
        <v>112</v>
      </c>
    </row>
    <row r="14787" spans="1:19" x14ac:dyDescent="0.2">
      <c r="A14787" t="s">
        <v>534</v>
      </c>
      <c r="B14787" t="s">
        <v>64</v>
      </c>
      <c r="C14787">
        <v>2003</v>
      </c>
      <c r="D14787" s="1" t="d">
        <v>1998-02-03</v>
      </c>
      <c r="E14787" s="1" t="str">
        <f t="shared" ref="E14787:E14850" si="462">TEXT(D14787,"yyyy")</f>
        <v>1998</v>
      </c>
      <c r="F14787" s="1" t="str">
        <f t="shared" ref="F14787:F14850" si="463">TEXT(D14787,"mmm")</f>
        <v>Feb</v>
      </c>
      <c r="G14787" t="s">
        <v>37</v>
      </c>
      <c r="H14787" t="s">
        <v>51</v>
      </c>
      <c r="I14787">
        <v>0.02</v>
      </c>
      <c r="J14787">
        <v>0.01</v>
      </c>
      <c r="K14787">
        <v>0</v>
      </c>
      <c r="L14787">
        <v>0</v>
      </c>
      <c r="M14787">
        <v>0.03</v>
      </c>
      <c r="N14787">
        <v>78</v>
      </c>
      <c r="O14787">
        <v>33</v>
      </c>
      <c r="P14787">
        <v>7.8</v>
      </c>
      <c r="Q14787">
        <v>13</v>
      </c>
      <c r="R14787" t="s">
        <v>6245</v>
      </c>
      <c r="S14787" t="s">
        <v>53</v>
      </c>
    </row>
    <row r="14788" spans="1:19" x14ac:dyDescent="0.2">
      <c r="A14788" t="s">
        <v>12091</v>
      </c>
      <c r="B14788" t="s">
        <v>104</v>
      </c>
      <c r="C14788">
        <v>1998</v>
      </c>
      <c r="D14788" s="1" t="d">
        <v>1991-10-28</v>
      </c>
      <c r="E14788" s="1" t="str">
        <f t="shared" si="462"/>
        <v>1991</v>
      </c>
      <c r="F14788" s="1" t="str">
        <f t="shared" si="463"/>
        <v>Oct</v>
      </c>
      <c r="G14788" t="s">
        <v>34</v>
      </c>
      <c r="H14788" t="s">
        <v>1858</v>
      </c>
      <c r="I14788">
        <v>0.02</v>
      </c>
      <c r="J14788">
        <v>0.01</v>
      </c>
      <c r="K14788">
        <v>0</v>
      </c>
      <c r="L14788">
        <v>0</v>
      </c>
      <c r="M14788">
        <v>0.03</v>
      </c>
    </row>
    <row r="14789" spans="1:19" x14ac:dyDescent="0.2">
      <c r="A14789" t="s">
        <v>12092</v>
      </c>
      <c r="B14789" t="s">
        <v>32</v>
      </c>
      <c r="C14789">
        <v>2009</v>
      </c>
      <c r="D14789" s="1" t="d">
        <v>2009-03-22</v>
      </c>
      <c r="E14789" s="1" t="str">
        <f t="shared" si="462"/>
        <v>2009</v>
      </c>
      <c r="F14789" s="1" t="str">
        <f t="shared" si="463"/>
        <v>Mar</v>
      </c>
      <c r="G14789" t="s">
        <v>39</v>
      </c>
      <c r="H14789" t="s">
        <v>1722</v>
      </c>
      <c r="I14789">
        <v>0.03</v>
      </c>
      <c r="J14789">
        <v>0</v>
      </c>
      <c r="K14789">
        <v>0</v>
      </c>
      <c r="L14789">
        <v>0</v>
      </c>
      <c r="M14789">
        <v>0.03</v>
      </c>
      <c r="P14789" t="s">
        <v>203</v>
      </c>
      <c r="R14789" t="s">
        <v>9375</v>
      </c>
      <c r="S14789" t="s">
        <v>20</v>
      </c>
    </row>
    <row r="14790" spans="1:19" x14ac:dyDescent="0.2">
      <c r="A14790" t="s">
        <v>12093</v>
      </c>
      <c r="B14790" t="s">
        <v>159</v>
      </c>
      <c r="C14790">
        <v>2011</v>
      </c>
      <c r="D14790" s="1" t="d">
        <v>2002-02-14</v>
      </c>
      <c r="E14790" s="1" t="str">
        <f t="shared" si="462"/>
        <v>2002</v>
      </c>
      <c r="F14790" s="1" t="str">
        <f t="shared" si="463"/>
        <v>Feb</v>
      </c>
      <c r="G14790" t="s">
        <v>34</v>
      </c>
      <c r="H14790" t="s">
        <v>10320</v>
      </c>
      <c r="I14790">
        <v>0</v>
      </c>
      <c r="J14790">
        <v>0</v>
      </c>
      <c r="K14790">
        <v>0.03</v>
      </c>
      <c r="L14790">
        <v>0</v>
      </c>
      <c r="M14790">
        <v>0.03</v>
      </c>
    </row>
    <row r="14791" spans="1:19" x14ac:dyDescent="0.2">
      <c r="A14791" t="s">
        <v>12094</v>
      </c>
      <c r="B14791" t="s">
        <v>104</v>
      </c>
      <c r="C14791">
        <v>1997</v>
      </c>
      <c r="D14791" s="1" t="d">
        <v>2021-07-25</v>
      </c>
      <c r="E14791" s="1" t="str">
        <f t="shared" si="462"/>
        <v>2021</v>
      </c>
      <c r="F14791" s="1" t="str">
        <f t="shared" si="463"/>
        <v>Jul</v>
      </c>
      <c r="G14791" t="s">
        <v>34</v>
      </c>
      <c r="H14791" t="s">
        <v>1836</v>
      </c>
      <c r="I14791">
        <v>0.02</v>
      </c>
      <c r="J14791">
        <v>0.01</v>
      </c>
      <c r="K14791">
        <v>0</v>
      </c>
      <c r="L14791">
        <v>0</v>
      </c>
      <c r="M14791">
        <v>0.03</v>
      </c>
    </row>
    <row r="14792" spans="1:19" x14ac:dyDescent="0.2">
      <c r="A14792" t="s">
        <v>12095</v>
      </c>
      <c r="B14792" t="s">
        <v>137</v>
      </c>
      <c r="C14792">
        <v>2003</v>
      </c>
      <c r="D14792" s="1" t="d">
        <v>2019-01-16</v>
      </c>
      <c r="E14792" s="1" t="str">
        <f t="shared" si="462"/>
        <v>2019</v>
      </c>
      <c r="F14792" s="1" t="str">
        <f t="shared" si="463"/>
        <v>Jan</v>
      </c>
      <c r="G14792" t="s">
        <v>18</v>
      </c>
      <c r="H14792" t="s">
        <v>222</v>
      </c>
      <c r="I14792">
        <v>0.02</v>
      </c>
      <c r="J14792">
        <v>0.01</v>
      </c>
      <c r="K14792">
        <v>0</v>
      </c>
      <c r="L14792">
        <v>0</v>
      </c>
      <c r="M14792">
        <v>0.03</v>
      </c>
      <c r="N14792">
        <v>49</v>
      </c>
      <c r="O14792">
        <v>12</v>
      </c>
      <c r="P14792" t="s">
        <v>203</v>
      </c>
      <c r="R14792" t="s">
        <v>222</v>
      </c>
      <c r="S14792" t="s">
        <v>20</v>
      </c>
    </row>
    <row r="14793" spans="1:19" x14ac:dyDescent="0.2">
      <c r="A14793" t="s">
        <v>12096</v>
      </c>
      <c r="B14793" t="s">
        <v>17</v>
      </c>
      <c r="C14793">
        <v>2007</v>
      </c>
      <c r="D14793" s="1" t="d">
        <v>2020-07-16</v>
      </c>
      <c r="E14793" s="1" t="str">
        <f t="shared" si="462"/>
        <v>2020</v>
      </c>
      <c r="F14793" s="1" t="str">
        <f t="shared" si="463"/>
        <v>Jul</v>
      </c>
      <c r="G14793" t="s">
        <v>50</v>
      </c>
      <c r="H14793" t="s">
        <v>372</v>
      </c>
      <c r="I14793">
        <v>0</v>
      </c>
      <c r="J14793">
        <v>0</v>
      </c>
      <c r="K14793">
        <v>0.03</v>
      </c>
      <c r="L14793">
        <v>0</v>
      </c>
      <c r="M14793">
        <v>0.03</v>
      </c>
    </row>
    <row r="14794" spans="1:19" x14ac:dyDescent="0.2">
      <c r="A14794" t="s">
        <v>900</v>
      </c>
      <c r="B14794" t="s">
        <v>79</v>
      </c>
      <c r="C14794">
        <v>2011</v>
      </c>
      <c r="D14794" s="1" t="d">
        <v>2018-08-12</v>
      </c>
      <c r="E14794" s="1" t="str">
        <f t="shared" si="462"/>
        <v>2018</v>
      </c>
      <c r="F14794" s="1" t="str">
        <f t="shared" si="463"/>
        <v>Aug</v>
      </c>
      <c r="G14794" t="s">
        <v>50</v>
      </c>
      <c r="H14794" t="s">
        <v>234</v>
      </c>
      <c r="I14794">
        <v>0.02</v>
      </c>
      <c r="J14794">
        <v>0</v>
      </c>
      <c r="K14794">
        <v>0</v>
      </c>
      <c r="L14794">
        <v>0</v>
      </c>
      <c r="M14794">
        <v>0.03</v>
      </c>
    </row>
    <row r="14795" spans="1:19" x14ac:dyDescent="0.2">
      <c r="A14795" t="s">
        <v>12097</v>
      </c>
      <c r="B14795" t="s">
        <v>159</v>
      </c>
      <c r="C14795">
        <v>2011</v>
      </c>
      <c r="D14795" s="1" t="d">
        <v>1991-12-31</v>
      </c>
      <c r="E14795" s="1" t="str">
        <f t="shared" si="462"/>
        <v>1991</v>
      </c>
      <c r="F14795" s="1" t="str">
        <f t="shared" si="463"/>
        <v>Dec</v>
      </c>
      <c r="G14795" t="s">
        <v>101</v>
      </c>
      <c r="H14795" t="s">
        <v>1755</v>
      </c>
      <c r="I14795">
        <v>0</v>
      </c>
      <c r="J14795">
        <v>0</v>
      </c>
      <c r="K14795">
        <v>0.03</v>
      </c>
      <c r="L14795">
        <v>0</v>
      </c>
      <c r="M14795">
        <v>0.03</v>
      </c>
    </row>
    <row r="14796" spans="1:19" x14ac:dyDescent="0.2">
      <c r="A14796" t="s">
        <v>12098</v>
      </c>
      <c r="B14796" t="s">
        <v>55</v>
      </c>
      <c r="C14796">
        <v>2007</v>
      </c>
      <c r="D14796" s="1" t="d">
        <v>2000-02-06</v>
      </c>
      <c r="E14796" s="1" t="str">
        <f t="shared" si="462"/>
        <v>2000</v>
      </c>
      <c r="F14796" s="1" t="str">
        <f t="shared" si="463"/>
        <v>Feb</v>
      </c>
      <c r="G14796" t="s">
        <v>272</v>
      </c>
      <c r="H14796" t="s">
        <v>234</v>
      </c>
      <c r="I14796">
        <v>0</v>
      </c>
      <c r="J14796">
        <v>0</v>
      </c>
      <c r="K14796">
        <v>0.03</v>
      </c>
      <c r="L14796">
        <v>0</v>
      </c>
      <c r="M14796">
        <v>0.03</v>
      </c>
    </row>
    <row r="14797" spans="1:19" x14ac:dyDescent="0.2">
      <c r="A14797" t="s">
        <v>12099</v>
      </c>
      <c r="B14797" t="s">
        <v>44</v>
      </c>
      <c r="C14797">
        <v>2010</v>
      </c>
      <c r="D14797" s="1" t="d">
        <v>1992-10-22</v>
      </c>
      <c r="E14797" s="1" t="str">
        <f t="shared" si="462"/>
        <v>1992</v>
      </c>
      <c r="F14797" s="1" t="str">
        <f t="shared" si="463"/>
        <v>Oct</v>
      </c>
      <c r="G14797" t="s">
        <v>18</v>
      </c>
      <c r="H14797" t="s">
        <v>5076</v>
      </c>
      <c r="I14797">
        <v>0</v>
      </c>
      <c r="J14797">
        <v>0.02</v>
      </c>
      <c r="K14797">
        <v>0</v>
      </c>
      <c r="L14797">
        <v>0</v>
      </c>
      <c r="M14797">
        <v>0.03</v>
      </c>
    </row>
    <row r="14798" spans="1:19" x14ac:dyDescent="0.2">
      <c r="A14798" t="s">
        <v>10312</v>
      </c>
      <c r="B14798" t="s">
        <v>159</v>
      </c>
      <c r="C14798">
        <v>2006</v>
      </c>
      <c r="D14798" s="1" t="d">
        <v>2002-02-27</v>
      </c>
      <c r="E14798" s="1" t="str">
        <f t="shared" si="462"/>
        <v>2002</v>
      </c>
      <c r="F14798" s="1" t="str">
        <f t="shared" si="463"/>
        <v>Feb</v>
      </c>
      <c r="G14798" t="s">
        <v>272</v>
      </c>
      <c r="H14798" t="s">
        <v>111</v>
      </c>
      <c r="I14798">
        <v>0.02</v>
      </c>
      <c r="J14798">
        <v>0</v>
      </c>
      <c r="K14798">
        <v>0</v>
      </c>
      <c r="L14798">
        <v>0</v>
      </c>
      <c r="M14798">
        <v>0.03</v>
      </c>
      <c r="N14798">
        <v>64</v>
      </c>
      <c r="O14798">
        <v>15</v>
      </c>
      <c r="P14798">
        <v>7.9</v>
      </c>
      <c r="Q14798">
        <v>10</v>
      </c>
      <c r="R14798" t="s">
        <v>10313</v>
      </c>
      <c r="S14798" t="s">
        <v>20</v>
      </c>
    </row>
    <row r="14799" spans="1:19" x14ac:dyDescent="0.2">
      <c r="A14799" t="s">
        <v>12100</v>
      </c>
      <c r="B14799" t="s">
        <v>148</v>
      </c>
      <c r="C14799">
        <v>2001</v>
      </c>
      <c r="D14799" s="1" t="d">
        <v>2010-01-09</v>
      </c>
      <c r="E14799" s="1" t="str">
        <f t="shared" si="462"/>
        <v>2010</v>
      </c>
      <c r="F14799" s="1" t="str">
        <f t="shared" si="463"/>
        <v>Jan</v>
      </c>
      <c r="G14799" t="s">
        <v>272</v>
      </c>
      <c r="H14799" t="s">
        <v>12101</v>
      </c>
      <c r="I14799">
        <v>0</v>
      </c>
      <c r="J14799">
        <v>0.02</v>
      </c>
      <c r="K14799">
        <v>0</v>
      </c>
      <c r="L14799">
        <v>0</v>
      </c>
      <c r="M14799">
        <v>0.03</v>
      </c>
      <c r="N14799">
        <v>74</v>
      </c>
      <c r="O14799">
        <v>16</v>
      </c>
      <c r="P14799">
        <v>8.6</v>
      </c>
      <c r="Q14799">
        <v>60</v>
      </c>
      <c r="R14799" t="s">
        <v>10285</v>
      </c>
      <c r="S14799" t="s">
        <v>88</v>
      </c>
    </row>
    <row r="14800" spans="1:19" x14ac:dyDescent="0.2">
      <c r="A14800" t="s">
        <v>12102</v>
      </c>
      <c r="B14800" t="s">
        <v>1015</v>
      </c>
      <c r="C14800">
        <v>2016</v>
      </c>
      <c r="D14800" s="1" t="d">
        <v>1997-12-14</v>
      </c>
      <c r="E14800" s="1" t="str">
        <f t="shared" si="462"/>
        <v>1997</v>
      </c>
      <c r="F14800" s="1" t="str">
        <f t="shared" si="463"/>
        <v>Dec</v>
      </c>
      <c r="G14800" t="s">
        <v>28</v>
      </c>
      <c r="H14800" t="s">
        <v>2780</v>
      </c>
      <c r="I14800">
        <v>0</v>
      </c>
      <c r="J14800">
        <v>0</v>
      </c>
      <c r="K14800">
        <v>0.03</v>
      </c>
      <c r="L14800">
        <v>0</v>
      </c>
      <c r="M14800">
        <v>0.03</v>
      </c>
    </row>
    <row r="14801" spans="1:19" x14ac:dyDescent="0.2">
      <c r="A14801" t="s">
        <v>10213</v>
      </c>
      <c r="B14801" t="s">
        <v>49</v>
      </c>
      <c r="C14801">
        <v>2014</v>
      </c>
      <c r="D14801" s="1" t="d">
        <v>2003-10-29</v>
      </c>
      <c r="E14801" s="1" t="str">
        <f t="shared" si="462"/>
        <v>2003</v>
      </c>
      <c r="F14801" s="1" t="str">
        <f t="shared" si="463"/>
        <v>Oct</v>
      </c>
      <c r="G14801" t="s">
        <v>24</v>
      </c>
      <c r="H14801" t="s">
        <v>2703</v>
      </c>
      <c r="I14801">
        <v>0.02</v>
      </c>
      <c r="J14801">
        <v>0.01</v>
      </c>
      <c r="K14801">
        <v>0</v>
      </c>
      <c r="L14801">
        <v>0</v>
      </c>
      <c r="M14801">
        <v>0.03</v>
      </c>
      <c r="N14801">
        <v>58</v>
      </c>
      <c r="O14801">
        <v>4</v>
      </c>
      <c r="P14801">
        <v>3.5</v>
      </c>
      <c r="Q14801">
        <v>4</v>
      </c>
      <c r="R14801" t="s">
        <v>7494</v>
      </c>
      <c r="S14801" t="s">
        <v>20</v>
      </c>
    </row>
    <row r="14802" spans="1:19" x14ac:dyDescent="0.2">
      <c r="A14802" t="s">
        <v>12103</v>
      </c>
      <c r="B14802" t="s">
        <v>189</v>
      </c>
      <c r="C14802">
        <v>2003</v>
      </c>
      <c r="D14802" s="1" t="d">
        <v>1994-10-08</v>
      </c>
      <c r="E14802" s="1" t="str">
        <f t="shared" si="462"/>
        <v>1994</v>
      </c>
      <c r="F14802" s="1" t="str">
        <f t="shared" si="463"/>
        <v>Oct</v>
      </c>
      <c r="G14802" t="s">
        <v>24</v>
      </c>
      <c r="H14802" t="s">
        <v>523</v>
      </c>
      <c r="I14802">
        <v>0.02</v>
      </c>
      <c r="J14802">
        <v>0.01</v>
      </c>
      <c r="K14802">
        <v>0</v>
      </c>
      <c r="L14802">
        <v>0</v>
      </c>
      <c r="M14802">
        <v>0.03</v>
      </c>
    </row>
    <row r="14803" spans="1:19" x14ac:dyDescent="0.2">
      <c r="A14803" t="s">
        <v>11550</v>
      </c>
      <c r="B14803" t="s">
        <v>49</v>
      </c>
      <c r="C14803">
        <v>2016</v>
      </c>
      <c r="D14803" s="1" t="d">
        <v>2021-03-03</v>
      </c>
      <c r="E14803" s="1" t="str">
        <f t="shared" si="462"/>
        <v>2021</v>
      </c>
      <c r="F14803" s="1" t="str">
        <f t="shared" si="463"/>
        <v>Mar</v>
      </c>
      <c r="G14803" t="s">
        <v>50</v>
      </c>
      <c r="H14803" t="s">
        <v>222</v>
      </c>
      <c r="I14803">
        <v>0</v>
      </c>
      <c r="J14803">
        <v>0</v>
      </c>
      <c r="K14803">
        <v>0.03</v>
      </c>
      <c r="L14803">
        <v>0</v>
      </c>
      <c r="M14803">
        <v>0.03</v>
      </c>
    </row>
    <row r="14804" spans="1:19" x14ac:dyDescent="0.2">
      <c r="A14804" t="s">
        <v>12104</v>
      </c>
      <c r="B14804" t="s">
        <v>1015</v>
      </c>
      <c r="C14804">
        <v>2015</v>
      </c>
      <c r="D14804" s="1" t="d">
        <v>2010-11-15</v>
      </c>
      <c r="E14804" s="1" t="str">
        <f t="shared" si="462"/>
        <v>2010</v>
      </c>
      <c r="F14804" s="1" t="str">
        <f t="shared" si="463"/>
        <v>Nov</v>
      </c>
      <c r="G14804" t="s">
        <v>101</v>
      </c>
      <c r="H14804" t="s">
        <v>11812</v>
      </c>
      <c r="I14804">
        <v>0</v>
      </c>
      <c r="J14804">
        <v>0</v>
      </c>
      <c r="K14804">
        <v>0.03</v>
      </c>
      <c r="L14804">
        <v>0</v>
      </c>
      <c r="M14804">
        <v>0.03</v>
      </c>
    </row>
    <row r="14805" spans="1:19" x14ac:dyDescent="0.2">
      <c r="A14805" t="s">
        <v>2610</v>
      </c>
      <c r="B14805" t="s">
        <v>137</v>
      </c>
      <c r="C14805">
        <v>2006</v>
      </c>
      <c r="D14805" s="1" t="d">
        <v>2009-01-10</v>
      </c>
      <c r="E14805" s="1" t="str">
        <f t="shared" si="462"/>
        <v>2009</v>
      </c>
      <c r="F14805" s="1" t="str">
        <f t="shared" si="463"/>
        <v>Jan</v>
      </c>
      <c r="G14805" t="s">
        <v>18</v>
      </c>
      <c r="H14805" t="s">
        <v>51</v>
      </c>
      <c r="I14805">
        <v>0.02</v>
      </c>
      <c r="J14805">
        <v>0.01</v>
      </c>
      <c r="K14805">
        <v>0</v>
      </c>
      <c r="L14805">
        <v>0</v>
      </c>
      <c r="M14805">
        <v>0.03</v>
      </c>
      <c r="N14805">
        <v>83</v>
      </c>
      <c r="O14805">
        <v>8</v>
      </c>
      <c r="P14805">
        <v>8.6</v>
      </c>
      <c r="Q14805">
        <v>5</v>
      </c>
      <c r="R14805" t="s">
        <v>2611</v>
      </c>
      <c r="S14805" t="s">
        <v>20</v>
      </c>
    </row>
    <row r="14806" spans="1:19" x14ac:dyDescent="0.2">
      <c r="A14806" t="s">
        <v>4420</v>
      </c>
      <c r="B14806" t="s">
        <v>189</v>
      </c>
      <c r="C14806">
        <v>2003</v>
      </c>
      <c r="D14806" s="1" t="d">
        <v>2013-03-29</v>
      </c>
      <c r="E14806" s="1" t="str">
        <f t="shared" si="462"/>
        <v>2013</v>
      </c>
      <c r="F14806" s="1" t="str">
        <f t="shared" si="463"/>
        <v>Mar</v>
      </c>
      <c r="G14806" t="s">
        <v>24</v>
      </c>
      <c r="H14806" t="s">
        <v>222</v>
      </c>
      <c r="I14806">
        <v>0.02</v>
      </c>
      <c r="J14806">
        <v>0.01</v>
      </c>
      <c r="K14806">
        <v>0</v>
      </c>
      <c r="L14806">
        <v>0</v>
      </c>
      <c r="M14806">
        <v>0.03</v>
      </c>
      <c r="N14806">
        <v>62</v>
      </c>
      <c r="O14806">
        <v>7</v>
      </c>
      <c r="P14806" t="s">
        <v>203</v>
      </c>
      <c r="R14806" t="s">
        <v>222</v>
      </c>
      <c r="S14806" t="s">
        <v>20</v>
      </c>
    </row>
    <row r="14807" spans="1:19" x14ac:dyDescent="0.2">
      <c r="A14807" t="s">
        <v>12105</v>
      </c>
      <c r="B14807" t="s">
        <v>159</v>
      </c>
      <c r="C14807">
        <v>2011</v>
      </c>
      <c r="D14807" s="1" t="d">
        <v>2002-03-03</v>
      </c>
      <c r="E14807" s="1" t="str">
        <f t="shared" si="462"/>
        <v>2002</v>
      </c>
      <c r="F14807" s="1" t="str">
        <f t="shared" si="463"/>
        <v>Mar</v>
      </c>
      <c r="G14807" t="s">
        <v>34</v>
      </c>
      <c r="H14807" t="s">
        <v>7990</v>
      </c>
      <c r="I14807">
        <v>0</v>
      </c>
      <c r="J14807">
        <v>0</v>
      </c>
      <c r="K14807">
        <v>0.03</v>
      </c>
      <c r="L14807">
        <v>0</v>
      </c>
      <c r="M14807">
        <v>0.03</v>
      </c>
    </row>
    <row r="14808" spans="1:19" x14ac:dyDescent="0.2">
      <c r="A14808" t="s">
        <v>12106</v>
      </c>
      <c r="B14808" t="s">
        <v>32</v>
      </c>
      <c r="C14808">
        <v>2010</v>
      </c>
      <c r="D14808" s="1" t="d">
        <v>2005-05-22</v>
      </c>
      <c r="E14808" s="1" t="str">
        <f t="shared" si="462"/>
        <v>2005</v>
      </c>
      <c r="F14808" s="1" t="str">
        <f t="shared" si="463"/>
        <v>May</v>
      </c>
      <c r="G14808" t="s">
        <v>34</v>
      </c>
      <c r="H14808" t="s">
        <v>19</v>
      </c>
      <c r="I14808">
        <v>0</v>
      </c>
      <c r="J14808">
        <v>0.02</v>
      </c>
      <c r="K14808">
        <v>0</v>
      </c>
      <c r="L14808">
        <v>0</v>
      </c>
      <c r="M14808">
        <v>0.03</v>
      </c>
    </row>
    <row r="14809" spans="1:19" x14ac:dyDescent="0.2">
      <c r="A14809" t="s">
        <v>11400</v>
      </c>
      <c r="B14809" t="s">
        <v>64</v>
      </c>
      <c r="C14809">
        <v>2006</v>
      </c>
      <c r="D14809" s="1" t="d">
        <v>2016-08-21</v>
      </c>
      <c r="E14809" s="1" t="str">
        <f t="shared" si="462"/>
        <v>2016</v>
      </c>
      <c r="F14809" s="1" t="str">
        <f t="shared" si="463"/>
        <v>Aug</v>
      </c>
      <c r="G14809" t="s">
        <v>37</v>
      </c>
      <c r="H14809" t="s">
        <v>71</v>
      </c>
      <c r="I14809">
        <v>0.02</v>
      </c>
      <c r="J14809">
        <v>0.01</v>
      </c>
      <c r="K14809">
        <v>0</v>
      </c>
      <c r="L14809">
        <v>0</v>
      </c>
      <c r="M14809">
        <v>0.03</v>
      </c>
      <c r="P14809" t="s">
        <v>203</v>
      </c>
      <c r="R14809" t="s">
        <v>12107</v>
      </c>
      <c r="S14809" t="s">
        <v>112</v>
      </c>
    </row>
    <row r="14810" spans="1:19" x14ac:dyDescent="0.2">
      <c r="A14810" t="s">
        <v>12108</v>
      </c>
      <c r="B14810" t="s">
        <v>64</v>
      </c>
      <c r="C14810">
        <v>2002</v>
      </c>
      <c r="D14810" s="1" t="d">
        <v>1989-06-30</v>
      </c>
      <c r="E14810" s="1" t="str">
        <f t="shared" si="462"/>
        <v>1989</v>
      </c>
      <c r="F14810" s="1" t="str">
        <f t="shared" si="463"/>
        <v>Jun</v>
      </c>
      <c r="G14810" t="s">
        <v>18</v>
      </c>
      <c r="H14810" t="s">
        <v>523</v>
      </c>
      <c r="I14810">
        <v>0.02</v>
      </c>
      <c r="J14810">
        <v>0.01</v>
      </c>
      <c r="K14810">
        <v>0</v>
      </c>
      <c r="L14810">
        <v>0</v>
      </c>
      <c r="M14810">
        <v>0.03</v>
      </c>
      <c r="N14810">
        <v>78</v>
      </c>
      <c r="O14810">
        <v>15</v>
      </c>
      <c r="P14810" t="s">
        <v>203</v>
      </c>
      <c r="R14810" t="s">
        <v>3351</v>
      </c>
      <c r="S14810" t="s">
        <v>20</v>
      </c>
    </row>
    <row r="14811" spans="1:19" x14ac:dyDescent="0.2">
      <c r="A14811" t="s">
        <v>12109</v>
      </c>
      <c r="B14811" t="s">
        <v>1015</v>
      </c>
      <c r="C14811">
        <v>2015</v>
      </c>
      <c r="D14811" s="1" t="d">
        <v>1989-05-04</v>
      </c>
      <c r="E14811" s="1" t="str">
        <f t="shared" si="462"/>
        <v>1989</v>
      </c>
      <c r="F14811" s="1" t="str">
        <f t="shared" si="463"/>
        <v>May</v>
      </c>
      <c r="G14811" t="s">
        <v>39</v>
      </c>
      <c r="H14811" t="s">
        <v>5754</v>
      </c>
      <c r="I14811">
        <v>0</v>
      </c>
      <c r="J14811">
        <v>0</v>
      </c>
      <c r="K14811">
        <v>0.03</v>
      </c>
      <c r="L14811">
        <v>0</v>
      </c>
      <c r="M14811">
        <v>0.03</v>
      </c>
    </row>
    <row r="14812" spans="1:19" x14ac:dyDescent="0.2">
      <c r="A14812" t="s">
        <v>12110</v>
      </c>
      <c r="B14812" t="s">
        <v>32</v>
      </c>
      <c r="C14812">
        <v>2009</v>
      </c>
      <c r="D14812" s="1" t="d">
        <v>1989-07-02</v>
      </c>
      <c r="E14812" s="1" t="str">
        <f t="shared" si="462"/>
        <v>1989</v>
      </c>
      <c r="F14812" s="1" t="str">
        <f t="shared" si="463"/>
        <v>Jul</v>
      </c>
      <c r="G14812" t="s">
        <v>101</v>
      </c>
      <c r="H14812" t="s">
        <v>10487</v>
      </c>
      <c r="I14812">
        <v>0</v>
      </c>
      <c r="J14812">
        <v>0</v>
      </c>
      <c r="K14812">
        <v>0.03</v>
      </c>
      <c r="L14812">
        <v>0</v>
      </c>
      <c r="M14812">
        <v>0.03</v>
      </c>
    </row>
    <row r="14813" spans="1:19" x14ac:dyDescent="0.2">
      <c r="A14813" t="s">
        <v>11537</v>
      </c>
      <c r="B14813" t="s">
        <v>1015</v>
      </c>
      <c r="C14813">
        <v>2013</v>
      </c>
      <c r="D14813" s="1" t="d">
        <v>2004-03-06</v>
      </c>
      <c r="E14813" s="1" t="str">
        <f t="shared" si="462"/>
        <v>2004</v>
      </c>
      <c r="F14813" s="1" t="str">
        <f t="shared" si="463"/>
        <v>Mar</v>
      </c>
      <c r="G14813" t="s">
        <v>101</v>
      </c>
      <c r="H14813" t="s">
        <v>2748</v>
      </c>
      <c r="I14813">
        <v>0.01</v>
      </c>
      <c r="J14813">
        <v>0</v>
      </c>
      <c r="K14813">
        <v>0.01</v>
      </c>
      <c r="L14813">
        <v>0</v>
      </c>
      <c r="M14813">
        <v>0.03</v>
      </c>
      <c r="N14813">
        <v>43</v>
      </c>
      <c r="O14813">
        <v>5</v>
      </c>
      <c r="P14813">
        <v>7.4</v>
      </c>
      <c r="Q14813">
        <v>24</v>
      </c>
      <c r="R14813" t="s">
        <v>2748</v>
      </c>
      <c r="S14813" t="s">
        <v>53</v>
      </c>
    </row>
    <row r="14814" spans="1:19" x14ac:dyDescent="0.2">
      <c r="A14814" t="s">
        <v>12111</v>
      </c>
      <c r="B14814" t="s">
        <v>32</v>
      </c>
      <c r="C14814">
        <v>2007</v>
      </c>
      <c r="D14814" s="1" t="d">
        <v>2008-05-01</v>
      </c>
      <c r="E14814" s="1" t="str">
        <f t="shared" si="462"/>
        <v>2008</v>
      </c>
      <c r="F14814" s="1" t="str">
        <f t="shared" si="463"/>
        <v>May</v>
      </c>
      <c r="G14814" t="s">
        <v>101</v>
      </c>
      <c r="H14814" t="s">
        <v>1511</v>
      </c>
      <c r="I14814">
        <v>0.03</v>
      </c>
      <c r="J14814">
        <v>0</v>
      </c>
      <c r="K14814">
        <v>0</v>
      </c>
      <c r="L14814">
        <v>0</v>
      </c>
      <c r="M14814">
        <v>0.03</v>
      </c>
      <c r="N14814">
        <v>55</v>
      </c>
      <c r="O14814">
        <v>13</v>
      </c>
      <c r="P14814" t="s">
        <v>203</v>
      </c>
      <c r="R14814" t="s">
        <v>12112</v>
      </c>
      <c r="S14814" t="s">
        <v>20</v>
      </c>
    </row>
    <row r="14815" spans="1:19" x14ac:dyDescent="0.2">
      <c r="A14815" t="s">
        <v>8662</v>
      </c>
      <c r="B14815" t="s">
        <v>137</v>
      </c>
      <c r="C14815">
        <v>2005</v>
      </c>
      <c r="D14815" s="1" t="d">
        <v>2013-10-20</v>
      </c>
      <c r="E14815" s="1" t="str">
        <f t="shared" si="462"/>
        <v>2013</v>
      </c>
      <c r="F14815" s="1" t="str">
        <f t="shared" si="463"/>
        <v>Oct</v>
      </c>
      <c r="G14815" t="s">
        <v>1</v>
      </c>
      <c r="H14815" t="s">
        <v>234</v>
      </c>
      <c r="I14815">
        <v>0.02</v>
      </c>
      <c r="J14815">
        <v>0.01</v>
      </c>
      <c r="K14815">
        <v>0</v>
      </c>
      <c r="L14815">
        <v>0</v>
      </c>
      <c r="M14815">
        <v>0.03</v>
      </c>
      <c r="N14815">
        <v>47</v>
      </c>
      <c r="O14815">
        <v>11</v>
      </c>
      <c r="P14815" t="s">
        <v>203</v>
      </c>
      <c r="R14815" t="s">
        <v>128</v>
      </c>
      <c r="S14815" t="s">
        <v>20</v>
      </c>
    </row>
    <row r="14816" spans="1:19" x14ac:dyDescent="0.2">
      <c r="A14816" t="s">
        <v>12113</v>
      </c>
      <c r="B14816" t="s">
        <v>32</v>
      </c>
      <c r="C14816">
        <v>2011</v>
      </c>
      <c r="D14816" s="1" t="d">
        <v>2002-07-15</v>
      </c>
      <c r="E14816" s="1" t="str">
        <f t="shared" si="462"/>
        <v>2002</v>
      </c>
      <c r="F14816" s="1" t="str">
        <f t="shared" si="463"/>
        <v>Jul</v>
      </c>
      <c r="G14816" t="s">
        <v>50</v>
      </c>
      <c r="H14816" t="s">
        <v>372</v>
      </c>
      <c r="I14816">
        <v>0</v>
      </c>
      <c r="J14816">
        <v>0</v>
      </c>
      <c r="K14816">
        <v>0.03</v>
      </c>
      <c r="L14816">
        <v>0</v>
      </c>
      <c r="M14816">
        <v>0.03</v>
      </c>
    </row>
    <row r="14817" spans="1:19" x14ac:dyDescent="0.2">
      <c r="A14817" t="s">
        <v>12114</v>
      </c>
      <c r="B14817" t="s">
        <v>32</v>
      </c>
      <c r="C14817">
        <v>2007</v>
      </c>
      <c r="D14817" s="1" t="d">
        <v>2011-11-05</v>
      </c>
      <c r="E14817" s="1" t="str">
        <f t="shared" si="462"/>
        <v>2011</v>
      </c>
      <c r="F14817" s="1" t="str">
        <f t="shared" si="463"/>
        <v>Nov</v>
      </c>
      <c r="G14817" t="s">
        <v>28</v>
      </c>
      <c r="H14817" t="s">
        <v>372</v>
      </c>
      <c r="I14817">
        <v>0</v>
      </c>
      <c r="J14817">
        <v>0</v>
      </c>
      <c r="K14817">
        <v>0.03</v>
      </c>
      <c r="L14817">
        <v>0</v>
      </c>
      <c r="M14817">
        <v>0.03</v>
      </c>
    </row>
    <row r="14818" spans="1:19" x14ac:dyDescent="0.2">
      <c r="A14818" t="s">
        <v>12115</v>
      </c>
      <c r="B14818" t="s">
        <v>79</v>
      </c>
      <c r="C14818">
        <v>2015</v>
      </c>
      <c r="D14818" s="1" t="d">
        <v>1999-02-23</v>
      </c>
      <c r="E14818" s="1" t="str">
        <f t="shared" si="462"/>
        <v>1999</v>
      </c>
      <c r="F14818" s="1" t="str">
        <f t="shared" si="463"/>
        <v>Feb</v>
      </c>
      <c r="G14818" t="s">
        <v>34</v>
      </c>
      <c r="H14818" t="s">
        <v>1755</v>
      </c>
      <c r="I14818">
        <v>0</v>
      </c>
      <c r="J14818">
        <v>0</v>
      </c>
      <c r="K14818">
        <v>0.03</v>
      </c>
      <c r="L14818">
        <v>0</v>
      </c>
      <c r="M14818">
        <v>0.03</v>
      </c>
    </row>
    <row r="14819" spans="1:19" x14ac:dyDescent="0.2">
      <c r="A14819" t="s">
        <v>12116</v>
      </c>
      <c r="B14819" t="s">
        <v>159</v>
      </c>
      <c r="C14819">
        <v>2009</v>
      </c>
      <c r="D14819" s="1" t="d">
        <v>2007-03-09</v>
      </c>
      <c r="E14819" s="1" t="str">
        <f t="shared" si="462"/>
        <v>2007</v>
      </c>
      <c r="F14819" s="1" t="str">
        <f t="shared" si="463"/>
        <v>Mar</v>
      </c>
      <c r="G14819" t="s">
        <v>28</v>
      </c>
      <c r="H14819" t="s">
        <v>933</v>
      </c>
      <c r="I14819">
        <v>0</v>
      </c>
      <c r="J14819">
        <v>0</v>
      </c>
      <c r="K14819">
        <v>0.03</v>
      </c>
      <c r="L14819">
        <v>0</v>
      </c>
      <c r="M14819">
        <v>0.03</v>
      </c>
    </row>
    <row r="14820" spans="1:19" x14ac:dyDescent="0.2">
      <c r="A14820" t="s">
        <v>12117</v>
      </c>
      <c r="B14820" t="s">
        <v>159</v>
      </c>
      <c r="C14820">
        <v>2009</v>
      </c>
      <c r="D14820" s="1" t="d">
        <v>2011-04-17</v>
      </c>
      <c r="E14820" s="1" t="str">
        <f t="shared" si="462"/>
        <v>2011</v>
      </c>
      <c r="F14820" s="1" t="str">
        <f t="shared" si="463"/>
        <v>Apr</v>
      </c>
      <c r="G14820" t="s">
        <v>28</v>
      </c>
      <c r="H14820" t="s">
        <v>2780</v>
      </c>
      <c r="I14820">
        <v>0</v>
      </c>
      <c r="J14820">
        <v>0</v>
      </c>
      <c r="K14820">
        <v>0.03</v>
      </c>
      <c r="L14820">
        <v>0</v>
      </c>
      <c r="M14820">
        <v>0.03</v>
      </c>
    </row>
    <row r="14821" spans="1:19" x14ac:dyDescent="0.2">
      <c r="A14821" t="s">
        <v>12118</v>
      </c>
      <c r="B14821" t="s">
        <v>1043</v>
      </c>
      <c r="C14821">
        <v>1995</v>
      </c>
      <c r="D14821" s="1" t="d">
        <v>1988-05-17</v>
      </c>
      <c r="E14821" s="1" t="str">
        <f t="shared" si="462"/>
        <v>1988</v>
      </c>
      <c r="F14821" s="1" t="str">
        <f t="shared" si="463"/>
        <v>May</v>
      </c>
      <c r="G14821" t="s">
        <v>37</v>
      </c>
      <c r="H14821" t="s">
        <v>1972</v>
      </c>
      <c r="I14821">
        <v>0</v>
      </c>
      <c r="J14821">
        <v>0</v>
      </c>
      <c r="K14821">
        <v>0.03</v>
      </c>
      <c r="L14821">
        <v>0</v>
      </c>
      <c r="M14821">
        <v>0.03</v>
      </c>
    </row>
    <row r="14822" spans="1:19" x14ac:dyDescent="0.2">
      <c r="A14822" t="s">
        <v>12119</v>
      </c>
      <c r="B14822" t="s">
        <v>159</v>
      </c>
      <c r="C14822">
        <v>2009</v>
      </c>
      <c r="D14822" s="1" t="d">
        <v>2019-09-05</v>
      </c>
      <c r="E14822" s="1" t="str">
        <f t="shared" si="462"/>
        <v>2019</v>
      </c>
      <c r="F14822" s="1" t="str">
        <f t="shared" si="463"/>
        <v>Sep</v>
      </c>
      <c r="G14822" t="s">
        <v>86</v>
      </c>
      <c r="H14822" t="s">
        <v>68</v>
      </c>
      <c r="I14822">
        <v>0</v>
      </c>
      <c r="J14822">
        <v>0</v>
      </c>
      <c r="K14822">
        <v>0.03</v>
      </c>
      <c r="L14822">
        <v>0</v>
      </c>
      <c r="M14822">
        <v>0.03</v>
      </c>
    </row>
    <row r="14823" spans="1:19" x14ac:dyDescent="0.2">
      <c r="A14823" t="s">
        <v>12120</v>
      </c>
      <c r="B14823" t="s">
        <v>55</v>
      </c>
      <c r="C14823">
        <v>2001</v>
      </c>
      <c r="D14823" s="1" t="d">
        <v>2001-11-17</v>
      </c>
      <c r="E14823" s="1" t="str">
        <f t="shared" si="462"/>
        <v>2001</v>
      </c>
      <c r="F14823" s="1" t="str">
        <f t="shared" si="463"/>
        <v>Nov</v>
      </c>
      <c r="G14823" t="s">
        <v>34</v>
      </c>
      <c r="H14823" t="s">
        <v>234</v>
      </c>
      <c r="I14823">
        <v>0</v>
      </c>
      <c r="J14823">
        <v>0</v>
      </c>
      <c r="K14823">
        <v>0.03</v>
      </c>
      <c r="L14823">
        <v>0</v>
      </c>
      <c r="M14823">
        <v>0.03</v>
      </c>
    </row>
    <row r="14824" spans="1:19" x14ac:dyDescent="0.2">
      <c r="A14824" t="s">
        <v>12121</v>
      </c>
      <c r="B14824" t="s">
        <v>148</v>
      </c>
      <c r="C14824">
        <v>2006</v>
      </c>
      <c r="D14824" s="1" t="d">
        <v>2007-08-16</v>
      </c>
      <c r="E14824" s="1" t="str">
        <f t="shared" si="462"/>
        <v>2007</v>
      </c>
      <c r="F14824" s="1" t="str">
        <f t="shared" si="463"/>
        <v>Aug</v>
      </c>
      <c r="G14824" t="s">
        <v>272</v>
      </c>
      <c r="H14824" t="s">
        <v>825</v>
      </c>
      <c r="I14824">
        <v>0</v>
      </c>
      <c r="J14824">
        <v>0.02</v>
      </c>
      <c r="K14824">
        <v>0</v>
      </c>
      <c r="L14824">
        <v>0</v>
      </c>
      <c r="M14824">
        <v>0.03</v>
      </c>
      <c r="N14824">
        <v>73</v>
      </c>
      <c r="O14824">
        <v>32</v>
      </c>
      <c r="P14824">
        <v>7.4</v>
      </c>
      <c r="Q14824">
        <v>57</v>
      </c>
      <c r="R14824" t="s">
        <v>8367</v>
      </c>
      <c r="S14824" t="s">
        <v>53</v>
      </c>
    </row>
    <row r="14825" spans="1:19" x14ac:dyDescent="0.2">
      <c r="A14825" t="s">
        <v>12122</v>
      </c>
      <c r="B14825" t="s">
        <v>159</v>
      </c>
      <c r="C14825">
        <v>2012</v>
      </c>
      <c r="D14825" s="1" t="d">
        <v>2015-03-04</v>
      </c>
      <c r="E14825" s="1" t="str">
        <f t="shared" si="462"/>
        <v>2015</v>
      </c>
      <c r="F14825" s="1" t="str">
        <f t="shared" si="463"/>
        <v>Mar</v>
      </c>
      <c r="G14825" t="s">
        <v>50</v>
      </c>
      <c r="H14825" t="s">
        <v>372</v>
      </c>
      <c r="I14825">
        <v>0</v>
      </c>
      <c r="J14825">
        <v>0</v>
      </c>
      <c r="K14825">
        <v>0.03</v>
      </c>
      <c r="L14825">
        <v>0</v>
      </c>
      <c r="M14825">
        <v>0.03</v>
      </c>
    </row>
    <row r="14826" spans="1:19" x14ac:dyDescent="0.2">
      <c r="A14826" t="s">
        <v>12123</v>
      </c>
      <c r="B14826" t="s">
        <v>49</v>
      </c>
      <c r="C14826">
        <v>2012</v>
      </c>
      <c r="D14826" s="1" t="d">
        <v>1989-04-13</v>
      </c>
      <c r="E14826" s="1" t="str">
        <f t="shared" si="462"/>
        <v>1989</v>
      </c>
      <c r="F14826" s="1" t="str">
        <f t="shared" si="463"/>
        <v>Apr</v>
      </c>
      <c r="G14826" t="s">
        <v>50</v>
      </c>
      <c r="H14826" t="s">
        <v>372</v>
      </c>
      <c r="I14826">
        <v>0</v>
      </c>
      <c r="J14826">
        <v>0</v>
      </c>
      <c r="K14826">
        <v>0.03</v>
      </c>
      <c r="L14826">
        <v>0</v>
      </c>
      <c r="M14826">
        <v>0.03</v>
      </c>
    </row>
    <row r="14827" spans="1:19" x14ac:dyDescent="0.2">
      <c r="A14827" t="s">
        <v>12124</v>
      </c>
      <c r="B14827" t="s">
        <v>55</v>
      </c>
      <c r="C14827">
        <v>2007</v>
      </c>
      <c r="D14827" s="1" t="d">
        <v>2002-12-28</v>
      </c>
      <c r="E14827" s="1" t="str">
        <f t="shared" si="462"/>
        <v>2002</v>
      </c>
      <c r="F14827" s="1" t="str">
        <f t="shared" si="463"/>
        <v>Dec</v>
      </c>
      <c r="G14827" t="s">
        <v>86</v>
      </c>
      <c r="H14827" t="s">
        <v>1201</v>
      </c>
      <c r="I14827">
        <v>0</v>
      </c>
      <c r="J14827">
        <v>0</v>
      </c>
      <c r="K14827">
        <v>0.03</v>
      </c>
      <c r="L14827">
        <v>0</v>
      </c>
      <c r="M14827">
        <v>0.03</v>
      </c>
    </row>
    <row r="14828" spans="1:19" x14ac:dyDescent="0.2">
      <c r="A14828" t="s">
        <v>12125</v>
      </c>
      <c r="B14828" t="s">
        <v>55</v>
      </c>
      <c r="C14828">
        <v>2006</v>
      </c>
      <c r="D14828" s="1" t="d">
        <v>2002-09-06</v>
      </c>
      <c r="E14828" s="1" t="str">
        <f t="shared" si="462"/>
        <v>2002</v>
      </c>
      <c r="F14828" s="1" t="str">
        <f t="shared" si="463"/>
        <v>Sep</v>
      </c>
      <c r="G14828" t="s">
        <v>39</v>
      </c>
      <c r="H14828" t="s">
        <v>933</v>
      </c>
      <c r="I14828">
        <v>0.01</v>
      </c>
      <c r="J14828">
        <v>0.01</v>
      </c>
      <c r="K14828">
        <v>0</v>
      </c>
      <c r="L14828">
        <v>0</v>
      </c>
      <c r="M14828">
        <v>0.03</v>
      </c>
      <c r="N14828">
        <v>62</v>
      </c>
      <c r="O14828">
        <v>13</v>
      </c>
      <c r="P14828">
        <v>8.5</v>
      </c>
      <c r="Q14828">
        <v>11</v>
      </c>
      <c r="R14828" t="s">
        <v>8450</v>
      </c>
      <c r="S14828" t="s">
        <v>88</v>
      </c>
    </row>
    <row r="14829" spans="1:19" x14ac:dyDescent="0.2">
      <c r="A14829" t="s">
        <v>7273</v>
      </c>
      <c r="B14829" t="s">
        <v>1015</v>
      </c>
      <c r="C14829">
        <v>2013</v>
      </c>
      <c r="D14829" s="1" t="d">
        <v>2021-05-18</v>
      </c>
      <c r="E14829" s="1" t="str">
        <f t="shared" si="462"/>
        <v>2021</v>
      </c>
      <c r="F14829" s="1" t="str">
        <f t="shared" si="463"/>
        <v>May</v>
      </c>
      <c r="G14829" t="s">
        <v>1</v>
      </c>
      <c r="H14829" t="s">
        <v>7274</v>
      </c>
      <c r="I14829">
        <v>0.01</v>
      </c>
      <c r="J14829">
        <v>0.01</v>
      </c>
      <c r="K14829">
        <v>0</v>
      </c>
      <c r="L14829">
        <v>0.01</v>
      </c>
      <c r="M14829">
        <v>0.03</v>
      </c>
      <c r="P14829">
        <v>8.1999999999999993</v>
      </c>
      <c r="Q14829">
        <v>6</v>
      </c>
      <c r="R14829" t="s">
        <v>7274</v>
      </c>
      <c r="S14829" t="s">
        <v>112</v>
      </c>
    </row>
    <row r="14830" spans="1:19" x14ac:dyDescent="0.2">
      <c r="A14830" t="s">
        <v>12126</v>
      </c>
      <c r="B14830" t="s">
        <v>189</v>
      </c>
      <c r="C14830">
        <v>2003</v>
      </c>
      <c r="D14830" s="1" t="d">
        <v>1991-02-11</v>
      </c>
      <c r="E14830" s="1" t="str">
        <f t="shared" si="462"/>
        <v>1991</v>
      </c>
      <c r="F14830" s="1" t="str">
        <f t="shared" si="463"/>
        <v>Feb</v>
      </c>
      <c r="G14830" t="s">
        <v>37</v>
      </c>
      <c r="H14830" t="s">
        <v>222</v>
      </c>
      <c r="I14830">
        <v>0.01</v>
      </c>
      <c r="J14830">
        <v>0</v>
      </c>
      <c r="K14830">
        <v>0.01</v>
      </c>
      <c r="L14830">
        <v>0</v>
      </c>
      <c r="M14830">
        <v>0.03</v>
      </c>
      <c r="N14830">
        <v>56</v>
      </c>
      <c r="O14830">
        <v>24</v>
      </c>
      <c r="P14830">
        <v>8.1999999999999993</v>
      </c>
      <c r="Q14830">
        <v>17</v>
      </c>
      <c r="R14830" t="s">
        <v>222</v>
      </c>
      <c r="S14830" t="s">
        <v>20</v>
      </c>
    </row>
    <row r="14831" spans="1:19" x14ac:dyDescent="0.2">
      <c r="A14831" t="s">
        <v>5385</v>
      </c>
      <c r="B14831" t="s">
        <v>17</v>
      </c>
      <c r="C14831">
        <v>2007</v>
      </c>
      <c r="D14831" s="1" t="d">
        <v>2010-10-08</v>
      </c>
      <c r="E14831" s="1" t="str">
        <f t="shared" si="462"/>
        <v>2010</v>
      </c>
      <c r="F14831" s="1" t="str">
        <f t="shared" si="463"/>
        <v>Oct</v>
      </c>
      <c r="G14831" t="s">
        <v>24</v>
      </c>
      <c r="H14831" t="s">
        <v>111</v>
      </c>
      <c r="I14831">
        <v>0.01</v>
      </c>
      <c r="J14831">
        <v>0.01</v>
      </c>
      <c r="K14831">
        <v>0</v>
      </c>
      <c r="L14831">
        <v>0</v>
      </c>
      <c r="M14831">
        <v>0.03</v>
      </c>
      <c r="N14831">
        <v>59</v>
      </c>
      <c r="O14831">
        <v>9</v>
      </c>
      <c r="P14831">
        <v>6</v>
      </c>
      <c r="Q14831">
        <v>20</v>
      </c>
      <c r="R14831" t="s">
        <v>227</v>
      </c>
      <c r="S14831" t="s">
        <v>53</v>
      </c>
    </row>
    <row r="14832" spans="1:19" x14ac:dyDescent="0.2">
      <c r="A14832" t="s">
        <v>12127</v>
      </c>
      <c r="B14832" t="s">
        <v>148</v>
      </c>
      <c r="C14832">
        <v>2004</v>
      </c>
      <c r="D14832" s="1" t="d">
        <v>1998-02-07</v>
      </c>
      <c r="E14832" s="1" t="str">
        <f t="shared" si="462"/>
        <v>1998</v>
      </c>
      <c r="F14832" s="1" t="str">
        <f t="shared" si="463"/>
        <v>Feb</v>
      </c>
      <c r="G14832" t="s">
        <v>37</v>
      </c>
      <c r="H14832" t="s">
        <v>134</v>
      </c>
      <c r="I14832">
        <v>0</v>
      </c>
      <c r="J14832">
        <v>0.02</v>
      </c>
      <c r="K14832">
        <v>0</v>
      </c>
      <c r="L14832">
        <v>0</v>
      </c>
      <c r="M14832">
        <v>0.03</v>
      </c>
      <c r="N14832">
        <v>84</v>
      </c>
      <c r="O14832">
        <v>48</v>
      </c>
      <c r="P14832">
        <v>7.5</v>
      </c>
      <c r="Q14832">
        <v>133</v>
      </c>
      <c r="R14832" t="s">
        <v>2599</v>
      </c>
      <c r="S14832" t="s">
        <v>88</v>
      </c>
    </row>
    <row r="14833" spans="1:19" x14ac:dyDescent="0.2">
      <c r="A14833" t="s">
        <v>12099</v>
      </c>
      <c r="B14833" t="s">
        <v>49</v>
      </c>
      <c r="C14833">
        <v>2010</v>
      </c>
      <c r="D14833" s="1" t="d">
        <v>2001-03-08</v>
      </c>
      <c r="E14833" s="1" t="str">
        <f t="shared" si="462"/>
        <v>2001</v>
      </c>
      <c r="F14833" s="1" t="str">
        <f t="shared" si="463"/>
        <v>Mar</v>
      </c>
      <c r="G14833" t="s">
        <v>18</v>
      </c>
      <c r="H14833" t="s">
        <v>5076</v>
      </c>
      <c r="I14833">
        <v>0</v>
      </c>
      <c r="J14833">
        <v>0.02</v>
      </c>
      <c r="K14833">
        <v>0</v>
      </c>
      <c r="L14833">
        <v>0.01</v>
      </c>
      <c r="M14833">
        <v>0.03</v>
      </c>
    </row>
    <row r="14834" spans="1:19" x14ac:dyDescent="0.2">
      <c r="A14834" t="s">
        <v>11504</v>
      </c>
      <c r="B14834" t="s">
        <v>17</v>
      </c>
      <c r="C14834">
        <v>2009</v>
      </c>
      <c r="D14834" s="1" t="d">
        <v>2006-03-25</v>
      </c>
      <c r="E14834" s="1" t="str">
        <f t="shared" si="462"/>
        <v>2006</v>
      </c>
      <c r="F14834" s="1" t="str">
        <f t="shared" si="463"/>
        <v>Mar</v>
      </c>
      <c r="G14834" t="s">
        <v>101</v>
      </c>
      <c r="H14834" t="s">
        <v>825</v>
      </c>
      <c r="I14834">
        <v>0</v>
      </c>
      <c r="J14834">
        <v>0.02</v>
      </c>
      <c r="K14834">
        <v>0</v>
      </c>
      <c r="L14834">
        <v>0</v>
      </c>
      <c r="M14834">
        <v>0.03</v>
      </c>
      <c r="N14834">
        <v>70</v>
      </c>
      <c r="O14834">
        <v>6</v>
      </c>
      <c r="P14834" t="s">
        <v>203</v>
      </c>
      <c r="R14834" t="s">
        <v>825</v>
      </c>
      <c r="S14834" t="s">
        <v>88</v>
      </c>
    </row>
    <row r="14835" spans="1:19" x14ac:dyDescent="0.2">
      <c r="A14835" t="s">
        <v>12128</v>
      </c>
      <c r="B14835" t="s">
        <v>104</v>
      </c>
      <c r="C14835">
        <v>1995</v>
      </c>
      <c r="D14835" s="1" t="d">
        <v>1996-03-13</v>
      </c>
      <c r="E14835" s="1" t="str">
        <f t="shared" si="462"/>
        <v>1996</v>
      </c>
      <c r="F14835" s="1" t="str">
        <f t="shared" si="463"/>
        <v>Mar</v>
      </c>
      <c r="G14835" t="s">
        <v>18</v>
      </c>
      <c r="H14835" t="s">
        <v>6337</v>
      </c>
      <c r="I14835">
        <v>0</v>
      </c>
      <c r="J14835">
        <v>0</v>
      </c>
      <c r="K14835">
        <v>0.03</v>
      </c>
      <c r="L14835">
        <v>0</v>
      </c>
      <c r="M14835">
        <v>0.03</v>
      </c>
    </row>
    <row r="14836" spans="1:19" x14ac:dyDescent="0.2">
      <c r="A14836" t="s">
        <v>12129</v>
      </c>
      <c r="B14836" t="s">
        <v>55</v>
      </c>
      <c r="C14836">
        <v>2006</v>
      </c>
      <c r="D14836" s="1" t="d">
        <v>2009-08-31</v>
      </c>
      <c r="E14836" s="1" t="str">
        <f t="shared" si="462"/>
        <v>2009</v>
      </c>
      <c r="F14836" s="1" t="str">
        <f t="shared" si="463"/>
        <v>Aug</v>
      </c>
      <c r="G14836" t="s">
        <v>86</v>
      </c>
      <c r="H14836" t="s">
        <v>746</v>
      </c>
      <c r="I14836">
        <v>0</v>
      </c>
      <c r="J14836">
        <v>0</v>
      </c>
      <c r="K14836">
        <v>0.03</v>
      </c>
      <c r="L14836">
        <v>0</v>
      </c>
      <c r="M14836">
        <v>0.03</v>
      </c>
    </row>
    <row r="14837" spans="1:19" x14ac:dyDescent="0.2">
      <c r="A14837" t="s">
        <v>12130</v>
      </c>
      <c r="B14837" t="s">
        <v>64</v>
      </c>
      <c r="C14837">
        <v>2003</v>
      </c>
      <c r="D14837" s="1" t="d">
        <v>2012-04-14</v>
      </c>
      <c r="E14837" s="1" t="str">
        <f t="shared" si="462"/>
        <v>2012</v>
      </c>
      <c r="F14837" s="1" t="str">
        <f t="shared" si="463"/>
        <v>Apr</v>
      </c>
      <c r="G14837" t="s">
        <v>24</v>
      </c>
      <c r="H14837" t="s">
        <v>3392</v>
      </c>
      <c r="I14837">
        <v>0.02</v>
      </c>
      <c r="J14837">
        <v>0.01</v>
      </c>
      <c r="K14837">
        <v>0</v>
      </c>
      <c r="L14837">
        <v>0</v>
      </c>
      <c r="M14837">
        <v>0.03</v>
      </c>
    </row>
    <row r="14838" spans="1:19" x14ac:dyDescent="0.2">
      <c r="A14838" t="s">
        <v>1415</v>
      </c>
      <c r="B14838" t="s">
        <v>75</v>
      </c>
      <c r="C14838">
        <v>2016</v>
      </c>
      <c r="D14838" s="1" t="d">
        <v>2016-07-18</v>
      </c>
      <c r="E14838" s="1" t="str">
        <f t="shared" si="462"/>
        <v>2016</v>
      </c>
      <c r="F14838" s="1" t="str">
        <f t="shared" si="463"/>
        <v>Jul</v>
      </c>
      <c r="G14838" t="s">
        <v>50</v>
      </c>
      <c r="H14838" t="s">
        <v>222</v>
      </c>
      <c r="I14838">
        <v>0.01</v>
      </c>
      <c r="J14838">
        <v>0</v>
      </c>
      <c r="K14838">
        <v>0.01</v>
      </c>
      <c r="L14838">
        <v>0</v>
      </c>
      <c r="M14838">
        <v>0.03</v>
      </c>
      <c r="N14838">
        <v>82</v>
      </c>
      <c r="O14838">
        <v>4</v>
      </c>
      <c r="P14838">
        <v>6.6</v>
      </c>
      <c r="Q14838">
        <v>8</v>
      </c>
      <c r="R14838" t="s">
        <v>1416</v>
      </c>
      <c r="S14838" t="s">
        <v>53</v>
      </c>
    </row>
    <row r="14839" spans="1:19" x14ac:dyDescent="0.2">
      <c r="A14839" t="s">
        <v>7588</v>
      </c>
      <c r="B14839" t="s">
        <v>137</v>
      </c>
      <c r="C14839">
        <v>2003</v>
      </c>
      <c r="D14839" s="1" t="d">
        <v>1999-06-27</v>
      </c>
      <c r="E14839" s="1" t="str">
        <f t="shared" si="462"/>
        <v>1999</v>
      </c>
      <c r="F14839" s="1" t="str">
        <f t="shared" si="463"/>
        <v>Jun</v>
      </c>
      <c r="G14839" t="s">
        <v>30</v>
      </c>
      <c r="H14839" t="s">
        <v>7818</v>
      </c>
      <c r="I14839">
        <v>0.02</v>
      </c>
      <c r="J14839">
        <v>0.01</v>
      </c>
      <c r="K14839">
        <v>0</v>
      </c>
      <c r="L14839">
        <v>0</v>
      </c>
      <c r="M14839">
        <v>0.03</v>
      </c>
    </row>
    <row r="14840" spans="1:19" x14ac:dyDescent="0.2">
      <c r="A14840" t="s">
        <v>12131</v>
      </c>
      <c r="B14840" t="s">
        <v>148</v>
      </c>
      <c r="C14840">
        <v>2010</v>
      </c>
      <c r="D14840" s="1" t="d">
        <v>2005-01-03</v>
      </c>
      <c r="E14840" s="1" t="str">
        <f t="shared" si="462"/>
        <v>2005</v>
      </c>
      <c r="F14840" s="1" t="str">
        <f t="shared" si="463"/>
        <v>Jan</v>
      </c>
      <c r="G14840" t="s">
        <v>28</v>
      </c>
      <c r="H14840" t="s">
        <v>6978</v>
      </c>
      <c r="I14840">
        <v>0</v>
      </c>
      <c r="J14840">
        <v>0.02</v>
      </c>
      <c r="K14840">
        <v>0</v>
      </c>
      <c r="L14840">
        <v>0</v>
      </c>
      <c r="M14840">
        <v>0.03</v>
      </c>
      <c r="N14840">
        <v>83</v>
      </c>
      <c r="O14840">
        <v>14</v>
      </c>
      <c r="P14840">
        <v>8.4</v>
      </c>
      <c r="Q14840">
        <v>52</v>
      </c>
      <c r="R14840" t="s">
        <v>6978</v>
      </c>
      <c r="S14840" t="s">
        <v>53</v>
      </c>
    </row>
    <row r="14841" spans="1:19" x14ac:dyDescent="0.2">
      <c r="A14841" t="s">
        <v>11816</v>
      </c>
      <c r="B14841" t="s">
        <v>49</v>
      </c>
      <c r="C14841">
        <v>2014</v>
      </c>
      <c r="D14841" s="1" t="d">
        <v>2011-10-01</v>
      </c>
      <c r="E14841" s="1" t="str">
        <f t="shared" si="462"/>
        <v>2011</v>
      </c>
      <c r="F14841" s="1" t="str">
        <f t="shared" si="463"/>
        <v>Oct</v>
      </c>
      <c r="G14841" t="s">
        <v>101</v>
      </c>
      <c r="H14841" t="s">
        <v>6843</v>
      </c>
      <c r="I14841">
        <v>0</v>
      </c>
      <c r="J14841">
        <v>0</v>
      </c>
      <c r="K14841">
        <v>0.03</v>
      </c>
      <c r="L14841">
        <v>0</v>
      </c>
      <c r="M14841">
        <v>0.03</v>
      </c>
    </row>
    <row r="14842" spans="1:19" x14ac:dyDescent="0.2">
      <c r="A14842" t="s">
        <v>8976</v>
      </c>
      <c r="B14842" t="s">
        <v>17</v>
      </c>
      <c r="C14842">
        <v>2013</v>
      </c>
      <c r="D14842" s="1" t="d">
        <v>1998-04-16</v>
      </c>
      <c r="E14842" s="1" t="str">
        <f t="shared" si="462"/>
        <v>1998</v>
      </c>
      <c r="F14842" s="1" t="str">
        <f t="shared" si="463"/>
        <v>Apr</v>
      </c>
      <c r="G14842" t="s">
        <v>50</v>
      </c>
      <c r="H14842" t="s">
        <v>372</v>
      </c>
      <c r="I14842">
        <v>0</v>
      </c>
      <c r="J14842">
        <v>0.03</v>
      </c>
      <c r="K14842">
        <v>0</v>
      </c>
      <c r="L14842">
        <v>0</v>
      </c>
      <c r="M14842">
        <v>0.03</v>
      </c>
      <c r="R14842" t="s">
        <v>8977</v>
      </c>
      <c r="S14842" t="s">
        <v>88</v>
      </c>
    </row>
    <row r="14843" spans="1:19" x14ac:dyDescent="0.2">
      <c r="A14843" t="s">
        <v>9038</v>
      </c>
      <c r="B14843" t="s">
        <v>49</v>
      </c>
      <c r="C14843">
        <v>2015</v>
      </c>
      <c r="D14843" s="1" t="d">
        <v>1999-10-23</v>
      </c>
      <c r="E14843" s="1" t="str">
        <f t="shared" si="462"/>
        <v>1999</v>
      </c>
      <c r="F14843" s="1" t="str">
        <f t="shared" si="463"/>
        <v>Oct</v>
      </c>
      <c r="G14843" t="s">
        <v>101</v>
      </c>
      <c r="H14843" t="s">
        <v>6843</v>
      </c>
      <c r="I14843">
        <v>0</v>
      </c>
      <c r="J14843">
        <v>0</v>
      </c>
      <c r="K14843">
        <v>0.03</v>
      </c>
      <c r="L14843">
        <v>0</v>
      </c>
      <c r="M14843">
        <v>0.03</v>
      </c>
    </row>
    <row r="14844" spans="1:19" x14ac:dyDescent="0.2">
      <c r="A14844" t="s">
        <v>12132</v>
      </c>
      <c r="B14844" t="s">
        <v>79</v>
      </c>
      <c r="C14844">
        <v>2015</v>
      </c>
      <c r="D14844" s="1" t="d">
        <v>2003-10-22</v>
      </c>
      <c r="E14844" s="1" t="str">
        <f t="shared" si="462"/>
        <v>2003</v>
      </c>
      <c r="F14844" s="1" t="str">
        <f t="shared" si="463"/>
        <v>Oct</v>
      </c>
      <c r="G14844" t="s">
        <v>50</v>
      </c>
      <c r="H14844" t="s">
        <v>71</v>
      </c>
      <c r="I14844">
        <v>0</v>
      </c>
      <c r="J14844">
        <v>0.03</v>
      </c>
      <c r="K14844">
        <v>0</v>
      </c>
      <c r="L14844">
        <v>0</v>
      </c>
      <c r="M14844">
        <v>0.03</v>
      </c>
      <c r="P14844">
        <v>8.8000000000000007</v>
      </c>
      <c r="Q14844">
        <v>4</v>
      </c>
      <c r="R14844" t="s">
        <v>12133</v>
      </c>
      <c r="S14844" t="s">
        <v>20</v>
      </c>
    </row>
    <row r="14845" spans="1:19" x14ac:dyDescent="0.2">
      <c r="A14845" t="s">
        <v>12134</v>
      </c>
      <c r="B14845" t="s">
        <v>55</v>
      </c>
      <c r="C14845">
        <v>2006</v>
      </c>
      <c r="D14845" s="1" t="d">
        <v>2000-11-18</v>
      </c>
      <c r="E14845" s="1" t="str">
        <f t="shared" si="462"/>
        <v>2000</v>
      </c>
      <c r="F14845" s="1" t="str">
        <f t="shared" si="463"/>
        <v>Nov</v>
      </c>
      <c r="G14845" t="s">
        <v>101</v>
      </c>
      <c r="H14845" t="s">
        <v>234</v>
      </c>
      <c r="I14845">
        <v>0</v>
      </c>
      <c r="J14845">
        <v>0</v>
      </c>
      <c r="K14845">
        <v>0.03</v>
      </c>
      <c r="L14845">
        <v>0</v>
      </c>
      <c r="M14845">
        <v>0.03</v>
      </c>
    </row>
    <row r="14846" spans="1:19" x14ac:dyDescent="0.2">
      <c r="A14846" t="s">
        <v>8576</v>
      </c>
      <c r="B14846" t="s">
        <v>148</v>
      </c>
      <c r="C14846">
        <v>2008</v>
      </c>
      <c r="D14846" s="1" t="d">
        <v>2008-06-26</v>
      </c>
      <c r="E14846" s="1" t="str">
        <f t="shared" si="462"/>
        <v>2008</v>
      </c>
      <c r="F14846" s="1" t="str">
        <f t="shared" si="463"/>
        <v>Jun</v>
      </c>
      <c r="G14846" t="s">
        <v>34</v>
      </c>
      <c r="H14846" t="s">
        <v>111</v>
      </c>
      <c r="I14846">
        <v>0</v>
      </c>
      <c r="J14846">
        <v>0.02</v>
      </c>
      <c r="K14846">
        <v>0</v>
      </c>
      <c r="L14846">
        <v>0</v>
      </c>
      <c r="M14846">
        <v>0.03</v>
      </c>
    </row>
    <row r="14847" spans="1:19" x14ac:dyDescent="0.2">
      <c r="A14847" t="s">
        <v>12135</v>
      </c>
      <c r="B14847" t="s">
        <v>79</v>
      </c>
      <c r="C14847">
        <v>2013</v>
      </c>
      <c r="D14847" s="1" t="d">
        <v>2017-11-17</v>
      </c>
      <c r="E14847" s="1" t="str">
        <f t="shared" si="462"/>
        <v>2017</v>
      </c>
      <c r="F14847" s="1" t="str">
        <f t="shared" si="463"/>
        <v>Nov</v>
      </c>
      <c r="G14847" t="s">
        <v>86</v>
      </c>
      <c r="H14847" t="s">
        <v>2748</v>
      </c>
      <c r="I14847">
        <v>0</v>
      </c>
      <c r="J14847">
        <v>0</v>
      </c>
      <c r="K14847">
        <v>0.03</v>
      </c>
      <c r="L14847">
        <v>0</v>
      </c>
      <c r="M14847">
        <v>0.03</v>
      </c>
    </row>
    <row r="14848" spans="1:19" x14ac:dyDescent="0.2">
      <c r="A14848" t="s">
        <v>6791</v>
      </c>
      <c r="B14848" t="s">
        <v>189</v>
      </c>
      <c r="C14848">
        <v>2003</v>
      </c>
      <c r="D14848" s="1" t="d">
        <v>2007-12-29</v>
      </c>
      <c r="E14848" s="1" t="str">
        <f t="shared" si="462"/>
        <v>2007</v>
      </c>
      <c r="F14848" s="1" t="str">
        <f t="shared" si="463"/>
        <v>Dec</v>
      </c>
      <c r="G14848" t="s">
        <v>50</v>
      </c>
      <c r="H14848" t="s">
        <v>329</v>
      </c>
      <c r="I14848">
        <v>0.02</v>
      </c>
      <c r="J14848">
        <v>0.01</v>
      </c>
      <c r="K14848">
        <v>0</v>
      </c>
      <c r="L14848">
        <v>0</v>
      </c>
      <c r="M14848">
        <v>0.03</v>
      </c>
      <c r="N14848">
        <v>75</v>
      </c>
      <c r="O14848">
        <v>18</v>
      </c>
      <c r="P14848">
        <v>9</v>
      </c>
      <c r="Q14848">
        <v>9</v>
      </c>
      <c r="R14848" t="s">
        <v>518</v>
      </c>
      <c r="S14848" t="s">
        <v>88</v>
      </c>
    </row>
    <row r="14849" spans="1:19" x14ac:dyDescent="0.2">
      <c r="A14849" t="s">
        <v>12136</v>
      </c>
      <c r="B14849" t="s">
        <v>159</v>
      </c>
      <c r="C14849">
        <v>2012</v>
      </c>
      <c r="D14849" s="1" t="d">
        <v>2019-05-17</v>
      </c>
      <c r="E14849" s="1" t="str">
        <f t="shared" si="462"/>
        <v>2019</v>
      </c>
      <c r="F14849" s="1" t="str">
        <f t="shared" si="463"/>
        <v>May</v>
      </c>
      <c r="G14849" t="s">
        <v>50</v>
      </c>
      <c r="H14849" t="s">
        <v>7990</v>
      </c>
      <c r="I14849">
        <v>0</v>
      </c>
      <c r="J14849">
        <v>0</v>
      </c>
      <c r="K14849">
        <v>0.03</v>
      </c>
      <c r="L14849">
        <v>0</v>
      </c>
      <c r="M14849">
        <v>0.03</v>
      </c>
    </row>
    <row r="14850" spans="1:19" x14ac:dyDescent="0.2">
      <c r="A14850" t="s">
        <v>11276</v>
      </c>
      <c r="B14850" t="s">
        <v>44</v>
      </c>
      <c r="C14850">
        <v>2008</v>
      </c>
      <c r="D14850" s="1" t="d">
        <v>2020-10-28</v>
      </c>
      <c r="E14850" s="1" t="str">
        <f t="shared" si="462"/>
        <v>2020</v>
      </c>
      <c r="F14850" s="1" t="str">
        <f t="shared" si="463"/>
        <v>Oct</v>
      </c>
      <c r="G14850" t="s">
        <v>101</v>
      </c>
      <c r="H14850" t="s">
        <v>10703</v>
      </c>
      <c r="I14850">
        <v>0</v>
      </c>
      <c r="J14850">
        <v>0</v>
      </c>
      <c r="K14850">
        <v>0.03</v>
      </c>
      <c r="L14850">
        <v>0</v>
      </c>
      <c r="M14850">
        <v>0.03</v>
      </c>
    </row>
    <row r="14851" spans="1:19" x14ac:dyDescent="0.2">
      <c r="A14851" t="s">
        <v>12137</v>
      </c>
      <c r="B14851" t="s">
        <v>55</v>
      </c>
      <c r="C14851">
        <v>2006</v>
      </c>
      <c r="D14851" s="1" t="d">
        <v>1992-01-29</v>
      </c>
      <c r="E14851" s="1" t="str">
        <f t="shared" ref="E14851:E14914" si="464">TEXT(D14851,"yyyy")</f>
        <v>1992</v>
      </c>
      <c r="F14851" s="1" t="str">
        <f t="shared" ref="F14851:F14914" si="465">TEXT(D14851,"mmm")</f>
        <v>Jan</v>
      </c>
      <c r="G14851" t="s">
        <v>101</v>
      </c>
      <c r="H14851" t="s">
        <v>1921</v>
      </c>
      <c r="I14851">
        <v>0</v>
      </c>
      <c r="J14851">
        <v>0</v>
      </c>
      <c r="K14851">
        <v>0.03</v>
      </c>
      <c r="L14851">
        <v>0</v>
      </c>
      <c r="M14851">
        <v>0.03</v>
      </c>
    </row>
    <row r="14852" spans="1:19" x14ac:dyDescent="0.2">
      <c r="A14852" t="s">
        <v>12138</v>
      </c>
      <c r="B14852" t="s">
        <v>64</v>
      </c>
      <c r="C14852">
        <v>2003</v>
      </c>
      <c r="D14852" s="1" t="d">
        <v>1990-06-22</v>
      </c>
      <c r="E14852" s="1" t="str">
        <f t="shared" si="464"/>
        <v>1990</v>
      </c>
      <c r="F14852" s="1" t="str">
        <f t="shared" si="465"/>
        <v>Jun</v>
      </c>
      <c r="G14852" t="s">
        <v>50</v>
      </c>
      <c r="H14852" t="s">
        <v>151</v>
      </c>
      <c r="I14852">
        <v>0.02</v>
      </c>
      <c r="J14852">
        <v>0.01</v>
      </c>
      <c r="K14852">
        <v>0</v>
      </c>
      <c r="L14852">
        <v>0</v>
      </c>
      <c r="M14852">
        <v>0.03</v>
      </c>
      <c r="N14852">
        <v>74</v>
      </c>
      <c r="O14852">
        <v>22</v>
      </c>
      <c r="P14852">
        <v>9.3000000000000007</v>
      </c>
      <c r="Q14852">
        <v>6</v>
      </c>
      <c r="R14852" t="s">
        <v>339</v>
      </c>
      <c r="S14852" t="s">
        <v>20</v>
      </c>
    </row>
    <row r="14853" spans="1:19" x14ac:dyDescent="0.2">
      <c r="A14853" t="s">
        <v>11196</v>
      </c>
      <c r="B14853" t="s">
        <v>49</v>
      </c>
      <c r="C14853">
        <v>2016</v>
      </c>
      <c r="D14853" s="1" t="d">
        <v>2014-12-18</v>
      </c>
      <c r="E14853" s="1" t="str">
        <f t="shared" si="464"/>
        <v>2014</v>
      </c>
      <c r="F14853" s="1" t="str">
        <f t="shared" si="465"/>
        <v>Dec</v>
      </c>
      <c r="G14853" t="s">
        <v>18</v>
      </c>
      <c r="H14853" t="s">
        <v>9818</v>
      </c>
      <c r="I14853">
        <v>0</v>
      </c>
      <c r="J14853">
        <v>0.02</v>
      </c>
      <c r="K14853">
        <v>0</v>
      </c>
      <c r="L14853">
        <v>0</v>
      </c>
      <c r="M14853">
        <v>0.03</v>
      </c>
      <c r="P14853" t="s">
        <v>203</v>
      </c>
      <c r="R14853" t="s">
        <v>11197</v>
      </c>
    </row>
    <row r="14854" spans="1:19" x14ac:dyDescent="0.2">
      <c r="A14854" t="s">
        <v>12139</v>
      </c>
      <c r="B14854" t="s">
        <v>148</v>
      </c>
      <c r="C14854">
        <v>2008</v>
      </c>
      <c r="D14854" s="1" t="d">
        <v>2018-05-25</v>
      </c>
      <c r="E14854" s="1" t="str">
        <f t="shared" si="464"/>
        <v>2018</v>
      </c>
      <c r="F14854" s="1" t="str">
        <f t="shared" si="465"/>
        <v>May</v>
      </c>
      <c r="G14854" t="s">
        <v>50</v>
      </c>
      <c r="H14854" t="s">
        <v>111</v>
      </c>
      <c r="I14854">
        <v>0</v>
      </c>
      <c r="J14854">
        <v>0.02</v>
      </c>
      <c r="K14854">
        <v>0</v>
      </c>
      <c r="L14854">
        <v>0</v>
      </c>
      <c r="M14854">
        <v>0.03</v>
      </c>
    </row>
    <row r="14855" spans="1:19" x14ac:dyDescent="0.2">
      <c r="A14855" t="s">
        <v>12140</v>
      </c>
      <c r="B14855" t="s">
        <v>32</v>
      </c>
      <c r="C14855">
        <v>2006</v>
      </c>
      <c r="D14855" s="1" t="d">
        <v>1990-10-12</v>
      </c>
      <c r="E14855" s="1" t="str">
        <f t="shared" si="464"/>
        <v>1990</v>
      </c>
      <c r="F14855" s="1" t="str">
        <f t="shared" si="465"/>
        <v>Oct</v>
      </c>
      <c r="G14855" t="s">
        <v>50</v>
      </c>
      <c r="H14855" t="s">
        <v>234</v>
      </c>
      <c r="I14855">
        <v>0.02</v>
      </c>
      <c r="J14855">
        <v>0</v>
      </c>
      <c r="K14855">
        <v>0</v>
      </c>
      <c r="L14855">
        <v>0</v>
      </c>
      <c r="M14855">
        <v>0.03</v>
      </c>
      <c r="N14855">
        <v>66</v>
      </c>
      <c r="O14855">
        <v>10</v>
      </c>
      <c r="P14855" t="s">
        <v>203</v>
      </c>
      <c r="R14855" t="s">
        <v>357</v>
      </c>
      <c r="S14855" t="s">
        <v>20</v>
      </c>
    </row>
    <row r="14856" spans="1:19" x14ac:dyDescent="0.2">
      <c r="A14856" t="s">
        <v>12141</v>
      </c>
      <c r="B14856" t="s">
        <v>32</v>
      </c>
      <c r="C14856">
        <v>2009</v>
      </c>
      <c r="D14856" s="1" t="d">
        <v>1995-04-12</v>
      </c>
      <c r="E14856" s="1" t="str">
        <f t="shared" si="464"/>
        <v>1995</v>
      </c>
      <c r="F14856" s="1" t="str">
        <f t="shared" si="465"/>
        <v>Apr</v>
      </c>
      <c r="G14856" t="s">
        <v>50</v>
      </c>
      <c r="H14856" t="s">
        <v>1917</v>
      </c>
      <c r="I14856">
        <v>0</v>
      </c>
      <c r="J14856">
        <v>0</v>
      </c>
      <c r="K14856">
        <v>0.03</v>
      </c>
      <c r="L14856">
        <v>0</v>
      </c>
      <c r="M14856">
        <v>0.03</v>
      </c>
    </row>
    <row r="14857" spans="1:19" x14ac:dyDescent="0.2">
      <c r="A14857" t="s">
        <v>1585</v>
      </c>
      <c r="B14857" t="s">
        <v>148</v>
      </c>
      <c r="C14857">
        <v>2003</v>
      </c>
      <c r="D14857" s="1" t="d">
        <v>2019-10-10</v>
      </c>
      <c r="E14857" s="1" t="str">
        <f t="shared" si="464"/>
        <v>2019</v>
      </c>
      <c r="F14857" s="1" t="str">
        <f t="shared" si="465"/>
        <v>Oct</v>
      </c>
      <c r="G14857" t="s">
        <v>37</v>
      </c>
      <c r="H14857" t="s">
        <v>51</v>
      </c>
      <c r="I14857">
        <v>0</v>
      </c>
      <c r="J14857">
        <v>0.02</v>
      </c>
      <c r="K14857">
        <v>0</v>
      </c>
      <c r="L14857">
        <v>0</v>
      </c>
      <c r="M14857">
        <v>0.03</v>
      </c>
      <c r="N14857">
        <v>86</v>
      </c>
      <c r="O14857">
        <v>46</v>
      </c>
      <c r="P14857">
        <v>9</v>
      </c>
      <c r="Q14857">
        <v>802</v>
      </c>
      <c r="R14857" t="s">
        <v>1591</v>
      </c>
      <c r="S14857" t="s">
        <v>53</v>
      </c>
    </row>
    <row r="14858" spans="1:19" x14ac:dyDescent="0.2">
      <c r="A14858" t="s">
        <v>12142</v>
      </c>
      <c r="B14858" t="s">
        <v>148</v>
      </c>
      <c r="C14858">
        <v>2011</v>
      </c>
      <c r="D14858" s="1" t="d">
        <v>1995-01-05</v>
      </c>
      <c r="E14858" s="1" t="str">
        <f t="shared" si="464"/>
        <v>1995</v>
      </c>
      <c r="F14858" s="1" t="str">
        <f t="shared" si="465"/>
        <v>Jan</v>
      </c>
      <c r="G14858" t="s">
        <v>28</v>
      </c>
      <c r="H14858" t="s">
        <v>7658</v>
      </c>
      <c r="I14858">
        <v>0</v>
      </c>
      <c r="J14858">
        <v>0.02</v>
      </c>
      <c r="K14858">
        <v>0</v>
      </c>
      <c r="L14858">
        <v>0.01</v>
      </c>
      <c r="M14858">
        <v>0.03</v>
      </c>
      <c r="N14858">
        <v>74</v>
      </c>
      <c r="O14858">
        <v>44</v>
      </c>
      <c r="P14858">
        <v>7.6</v>
      </c>
      <c r="Q14858">
        <v>602</v>
      </c>
      <c r="R14858" t="s">
        <v>12143</v>
      </c>
      <c r="S14858" t="s">
        <v>88</v>
      </c>
    </row>
    <row r="14859" spans="1:19" x14ac:dyDescent="0.2">
      <c r="A14859" t="s">
        <v>6689</v>
      </c>
      <c r="B14859" t="s">
        <v>148</v>
      </c>
      <c r="C14859">
        <v>2010</v>
      </c>
      <c r="D14859" s="1" t="d">
        <v>2015-12-20</v>
      </c>
      <c r="E14859" s="1" t="str">
        <f t="shared" si="464"/>
        <v>2015</v>
      </c>
      <c r="F14859" s="1" t="str">
        <f t="shared" si="465"/>
        <v>Dec</v>
      </c>
      <c r="G14859" t="s">
        <v>34</v>
      </c>
      <c r="H14859" t="s">
        <v>372</v>
      </c>
      <c r="I14859">
        <v>0</v>
      </c>
      <c r="J14859">
        <v>0.02</v>
      </c>
      <c r="K14859">
        <v>0</v>
      </c>
      <c r="L14859">
        <v>0</v>
      </c>
      <c r="M14859">
        <v>0.03</v>
      </c>
    </row>
    <row r="14860" spans="1:19" x14ac:dyDescent="0.2">
      <c r="A14860" t="s">
        <v>1724</v>
      </c>
      <c r="B14860" t="s">
        <v>64</v>
      </c>
      <c r="C14860">
        <v>2004</v>
      </c>
      <c r="D14860" s="1" t="d">
        <v>2017-10-23</v>
      </c>
      <c r="E14860" s="1" t="str">
        <f t="shared" si="464"/>
        <v>2017</v>
      </c>
      <c r="F14860" s="1" t="str">
        <f t="shared" si="465"/>
        <v>Oct</v>
      </c>
      <c r="G14860" t="s">
        <v>28</v>
      </c>
      <c r="H14860" t="s">
        <v>4632</v>
      </c>
      <c r="I14860">
        <v>0.02</v>
      </c>
      <c r="J14860">
        <v>0.01</v>
      </c>
      <c r="K14860">
        <v>0</v>
      </c>
      <c r="L14860">
        <v>0</v>
      </c>
      <c r="M14860">
        <v>0.03</v>
      </c>
      <c r="N14860">
        <v>76</v>
      </c>
      <c r="O14860">
        <v>17</v>
      </c>
      <c r="P14860">
        <v>6.5</v>
      </c>
      <c r="Q14860">
        <v>11</v>
      </c>
      <c r="R14860" t="s">
        <v>1196</v>
      </c>
      <c r="S14860" t="s">
        <v>88</v>
      </c>
    </row>
    <row r="14861" spans="1:19" x14ac:dyDescent="0.2">
      <c r="A14861" t="s">
        <v>12144</v>
      </c>
      <c r="B14861" t="s">
        <v>104</v>
      </c>
      <c r="C14861">
        <v>1996</v>
      </c>
      <c r="D14861" s="1" t="d">
        <v>2004-10-20</v>
      </c>
      <c r="E14861" s="1" t="str">
        <f t="shared" si="464"/>
        <v>2004</v>
      </c>
      <c r="F14861" s="1" t="str">
        <f t="shared" si="465"/>
        <v>Oct</v>
      </c>
      <c r="G14861" t="s">
        <v>1</v>
      </c>
      <c r="H14861" t="s">
        <v>1836</v>
      </c>
      <c r="I14861">
        <v>0.01</v>
      </c>
      <c r="J14861">
        <v>0.01</v>
      </c>
      <c r="K14861">
        <v>0</v>
      </c>
      <c r="L14861">
        <v>0</v>
      </c>
      <c r="M14861">
        <v>0.03</v>
      </c>
    </row>
    <row r="14862" spans="1:19" x14ac:dyDescent="0.2">
      <c r="A14862" t="s">
        <v>12145</v>
      </c>
      <c r="B14862" t="s">
        <v>55</v>
      </c>
      <c r="C14862">
        <v>2004</v>
      </c>
      <c r="D14862" s="1" t="d">
        <v>2011-12-16</v>
      </c>
      <c r="E14862" s="1" t="str">
        <f t="shared" si="464"/>
        <v>2011</v>
      </c>
      <c r="F14862" s="1" t="str">
        <f t="shared" si="465"/>
        <v>Dec</v>
      </c>
      <c r="G14862" t="s">
        <v>50</v>
      </c>
      <c r="H14862" t="s">
        <v>222</v>
      </c>
      <c r="I14862">
        <v>0.01</v>
      </c>
      <c r="J14862">
        <v>0.01</v>
      </c>
      <c r="K14862">
        <v>0</v>
      </c>
      <c r="L14862">
        <v>0</v>
      </c>
      <c r="M14862">
        <v>0.03</v>
      </c>
      <c r="N14862">
        <v>55</v>
      </c>
      <c r="O14862">
        <v>30</v>
      </c>
      <c r="P14862" t="s">
        <v>203</v>
      </c>
      <c r="R14862" t="s">
        <v>222</v>
      </c>
      <c r="S14862" t="s">
        <v>88</v>
      </c>
    </row>
    <row r="14863" spans="1:19" x14ac:dyDescent="0.2">
      <c r="A14863" t="s">
        <v>12146</v>
      </c>
      <c r="B14863" t="s">
        <v>32</v>
      </c>
      <c r="C14863">
        <v>2011</v>
      </c>
      <c r="D14863" s="1" t="d">
        <v>1990-11-23</v>
      </c>
      <c r="E14863" s="1" t="str">
        <f t="shared" si="464"/>
        <v>1990</v>
      </c>
      <c r="F14863" s="1" t="str">
        <f t="shared" si="465"/>
        <v>Nov</v>
      </c>
      <c r="G14863" t="s">
        <v>101</v>
      </c>
      <c r="H14863" t="s">
        <v>1943</v>
      </c>
      <c r="I14863">
        <v>0</v>
      </c>
      <c r="J14863">
        <v>0.02</v>
      </c>
      <c r="K14863">
        <v>0</v>
      </c>
      <c r="L14863">
        <v>0</v>
      </c>
      <c r="M14863">
        <v>0.03</v>
      </c>
      <c r="R14863" t="s">
        <v>1943</v>
      </c>
      <c r="S14863" t="s">
        <v>112</v>
      </c>
    </row>
    <row r="14864" spans="1:19" x14ac:dyDescent="0.2">
      <c r="A14864" t="s">
        <v>12147</v>
      </c>
      <c r="B14864" t="s">
        <v>32</v>
      </c>
      <c r="C14864">
        <v>2007</v>
      </c>
      <c r="D14864" s="1" t="d">
        <v>1994-09-07</v>
      </c>
      <c r="E14864" s="1" t="str">
        <f t="shared" si="464"/>
        <v>1994</v>
      </c>
      <c r="F14864" s="1" t="str">
        <f t="shared" si="465"/>
        <v>Sep</v>
      </c>
      <c r="G14864" t="s">
        <v>50</v>
      </c>
      <c r="H14864" t="s">
        <v>222</v>
      </c>
      <c r="I14864">
        <v>0</v>
      </c>
      <c r="J14864">
        <v>0</v>
      </c>
      <c r="K14864">
        <v>0.03</v>
      </c>
      <c r="L14864">
        <v>0</v>
      </c>
      <c r="M14864">
        <v>0.03</v>
      </c>
    </row>
    <row r="14865" spans="1:19" x14ac:dyDescent="0.2">
      <c r="A14865" t="s">
        <v>12148</v>
      </c>
      <c r="B14865" t="s">
        <v>104</v>
      </c>
      <c r="C14865">
        <v>1995</v>
      </c>
      <c r="D14865" s="1" t="d">
        <v>2002-02-18</v>
      </c>
      <c r="E14865" s="1" t="str">
        <f t="shared" si="464"/>
        <v>2002</v>
      </c>
      <c r="F14865" s="1" t="str">
        <f t="shared" si="465"/>
        <v>Feb</v>
      </c>
      <c r="G14865" t="s">
        <v>1</v>
      </c>
      <c r="H14865" t="s">
        <v>68</v>
      </c>
      <c r="I14865">
        <v>0</v>
      </c>
      <c r="J14865">
        <v>0</v>
      </c>
      <c r="K14865">
        <v>0.02</v>
      </c>
      <c r="L14865">
        <v>0</v>
      </c>
      <c r="M14865">
        <v>0.03</v>
      </c>
    </row>
    <row r="14866" spans="1:19" x14ac:dyDescent="0.2">
      <c r="A14866" t="s">
        <v>12149</v>
      </c>
      <c r="B14866" t="s">
        <v>104</v>
      </c>
      <c r="C14866">
        <v>1997</v>
      </c>
      <c r="D14866" s="1" t="d">
        <v>2012-07-15</v>
      </c>
      <c r="E14866" s="1" t="str">
        <f t="shared" si="464"/>
        <v>2012</v>
      </c>
      <c r="F14866" s="1" t="str">
        <f t="shared" si="465"/>
        <v>Jul</v>
      </c>
      <c r="G14866" t="s">
        <v>50</v>
      </c>
      <c r="H14866" t="s">
        <v>234</v>
      </c>
      <c r="I14866">
        <v>0.01</v>
      </c>
      <c r="J14866">
        <v>0.01</v>
      </c>
      <c r="K14866">
        <v>0</v>
      </c>
      <c r="L14866">
        <v>0</v>
      </c>
      <c r="M14866">
        <v>0.03</v>
      </c>
    </row>
    <row r="14867" spans="1:19" x14ac:dyDescent="0.2">
      <c r="A14867" t="s">
        <v>3657</v>
      </c>
      <c r="B14867" t="s">
        <v>137</v>
      </c>
      <c r="C14867">
        <v>2006</v>
      </c>
      <c r="D14867" s="1" t="d">
        <v>2017-11-28</v>
      </c>
      <c r="E14867" s="1" t="str">
        <f t="shared" si="464"/>
        <v>2017</v>
      </c>
      <c r="F14867" s="1" t="str">
        <f t="shared" si="465"/>
        <v>Nov</v>
      </c>
      <c r="G14867" t="s">
        <v>18</v>
      </c>
      <c r="H14867" t="s">
        <v>134</v>
      </c>
      <c r="I14867">
        <v>0.02</v>
      </c>
      <c r="J14867">
        <v>0.01</v>
      </c>
      <c r="K14867">
        <v>0</v>
      </c>
      <c r="L14867">
        <v>0</v>
      </c>
      <c r="M14867">
        <v>0.03</v>
      </c>
      <c r="N14867">
        <v>75</v>
      </c>
      <c r="O14867">
        <v>14</v>
      </c>
      <c r="P14867">
        <v>7.7</v>
      </c>
      <c r="Q14867">
        <v>6</v>
      </c>
      <c r="R14867" t="s">
        <v>135</v>
      </c>
      <c r="S14867" t="s">
        <v>112</v>
      </c>
    </row>
    <row r="14868" spans="1:19" x14ac:dyDescent="0.2">
      <c r="A14868" t="s">
        <v>10410</v>
      </c>
      <c r="B14868" t="s">
        <v>171</v>
      </c>
      <c r="C14868">
        <v>2015</v>
      </c>
      <c r="D14868" s="1" t="d">
        <v>1997-03-22</v>
      </c>
      <c r="E14868" s="1" t="str">
        <f t="shared" si="464"/>
        <v>1997</v>
      </c>
      <c r="F14868" s="1" t="str">
        <f t="shared" si="465"/>
        <v>Mar</v>
      </c>
      <c r="G14868" t="s">
        <v>18</v>
      </c>
      <c r="H14868" t="s">
        <v>2703</v>
      </c>
      <c r="I14868">
        <v>0.02</v>
      </c>
      <c r="J14868">
        <v>0</v>
      </c>
      <c r="K14868">
        <v>0</v>
      </c>
      <c r="L14868">
        <v>0</v>
      </c>
      <c r="M14868">
        <v>0.03</v>
      </c>
      <c r="N14868">
        <v>45</v>
      </c>
      <c r="O14868">
        <v>4</v>
      </c>
      <c r="P14868" t="s">
        <v>203</v>
      </c>
      <c r="R14868" t="s">
        <v>807</v>
      </c>
    </row>
    <row r="14869" spans="1:19" x14ac:dyDescent="0.2">
      <c r="A14869" t="s">
        <v>12150</v>
      </c>
      <c r="B14869" t="s">
        <v>1015</v>
      </c>
      <c r="C14869">
        <v>2014</v>
      </c>
      <c r="D14869" s="1" t="d">
        <v>2017-07-11</v>
      </c>
      <c r="E14869" s="1" t="str">
        <f t="shared" si="464"/>
        <v>2017</v>
      </c>
      <c r="F14869" s="1" t="str">
        <f t="shared" si="465"/>
        <v>Jul</v>
      </c>
      <c r="G14869" t="s">
        <v>101</v>
      </c>
      <c r="H14869" t="s">
        <v>7990</v>
      </c>
      <c r="I14869">
        <v>0</v>
      </c>
      <c r="J14869">
        <v>0</v>
      </c>
      <c r="K14869">
        <v>0.03</v>
      </c>
      <c r="L14869">
        <v>0</v>
      </c>
      <c r="M14869">
        <v>0.03</v>
      </c>
    </row>
    <row r="14870" spans="1:19" x14ac:dyDescent="0.2">
      <c r="A14870" t="s">
        <v>12151</v>
      </c>
      <c r="B14870" t="s">
        <v>55</v>
      </c>
      <c r="C14870">
        <v>2001</v>
      </c>
      <c r="D14870" s="1" t="d">
        <v>1991-04-01</v>
      </c>
      <c r="E14870" s="1" t="str">
        <f t="shared" si="464"/>
        <v>1991</v>
      </c>
      <c r="F14870" s="1" t="str">
        <f t="shared" si="465"/>
        <v>Apr</v>
      </c>
      <c r="G14870" t="s">
        <v>39</v>
      </c>
      <c r="H14870" t="s">
        <v>234</v>
      </c>
      <c r="I14870">
        <v>0</v>
      </c>
      <c r="J14870">
        <v>0</v>
      </c>
      <c r="K14870">
        <v>0.03</v>
      </c>
      <c r="L14870">
        <v>0</v>
      </c>
      <c r="M14870">
        <v>0.03</v>
      </c>
    </row>
    <row r="14871" spans="1:19" x14ac:dyDescent="0.2">
      <c r="A14871" t="s">
        <v>12152</v>
      </c>
      <c r="B14871" t="s">
        <v>55</v>
      </c>
      <c r="C14871">
        <v>2002</v>
      </c>
      <c r="D14871" s="1" t="d">
        <v>2021-10-21</v>
      </c>
      <c r="E14871" s="1" t="str">
        <f t="shared" si="464"/>
        <v>2021</v>
      </c>
      <c r="F14871" s="1" t="str">
        <f t="shared" si="465"/>
        <v>Oct</v>
      </c>
      <c r="G14871" t="s">
        <v>24</v>
      </c>
      <c r="H14871" t="s">
        <v>3932</v>
      </c>
      <c r="I14871">
        <v>0</v>
      </c>
      <c r="J14871">
        <v>0</v>
      </c>
      <c r="K14871">
        <v>0.03</v>
      </c>
      <c r="L14871">
        <v>0</v>
      </c>
      <c r="M14871">
        <v>0.03</v>
      </c>
    </row>
    <row r="14872" spans="1:19" x14ac:dyDescent="0.2">
      <c r="A14872" t="s">
        <v>10231</v>
      </c>
      <c r="B14872" t="s">
        <v>171</v>
      </c>
      <c r="C14872">
        <v>2016</v>
      </c>
      <c r="D14872" s="1" t="d">
        <v>2011-08-02</v>
      </c>
      <c r="E14872" s="1" t="str">
        <f t="shared" si="464"/>
        <v>2011</v>
      </c>
      <c r="F14872" s="1" t="str">
        <f t="shared" si="465"/>
        <v>Aug</v>
      </c>
      <c r="G14872" t="s">
        <v>28</v>
      </c>
      <c r="H14872" t="s">
        <v>1791</v>
      </c>
      <c r="I14872">
        <v>0.01</v>
      </c>
      <c r="J14872">
        <v>0.01</v>
      </c>
      <c r="K14872">
        <v>0</v>
      </c>
      <c r="L14872">
        <v>0</v>
      </c>
      <c r="M14872">
        <v>0.03</v>
      </c>
      <c r="N14872">
        <v>68</v>
      </c>
      <c r="O14872">
        <v>12</v>
      </c>
      <c r="P14872">
        <v>7.4</v>
      </c>
      <c r="Q14872">
        <v>55</v>
      </c>
      <c r="R14872" t="s">
        <v>6602</v>
      </c>
      <c r="S14872" t="s">
        <v>53</v>
      </c>
    </row>
    <row r="14873" spans="1:19" x14ac:dyDescent="0.2">
      <c r="A14873" t="s">
        <v>12153</v>
      </c>
      <c r="B14873" t="s">
        <v>75</v>
      </c>
      <c r="C14873">
        <v>2016</v>
      </c>
      <c r="D14873" s="1" t="d">
        <v>2002-02-24</v>
      </c>
      <c r="E14873" s="1" t="str">
        <f t="shared" si="464"/>
        <v>2002</v>
      </c>
      <c r="F14873" s="1" t="str">
        <f t="shared" si="465"/>
        <v>Feb</v>
      </c>
      <c r="G14873" t="s">
        <v>50</v>
      </c>
      <c r="H14873" t="s">
        <v>222</v>
      </c>
      <c r="I14873">
        <v>0.02</v>
      </c>
      <c r="J14873">
        <v>0</v>
      </c>
      <c r="K14873">
        <v>0</v>
      </c>
      <c r="L14873">
        <v>0.01</v>
      </c>
      <c r="M14873">
        <v>0.03</v>
      </c>
    </row>
    <row r="14874" spans="1:19" x14ac:dyDescent="0.2">
      <c r="A14874" t="s">
        <v>12154</v>
      </c>
      <c r="B14874" t="s">
        <v>1015</v>
      </c>
      <c r="C14874">
        <v>2016</v>
      </c>
      <c r="D14874" s="1" t="d">
        <v>2020-09-09</v>
      </c>
      <c r="E14874" s="1" t="str">
        <f t="shared" si="464"/>
        <v>2020</v>
      </c>
      <c r="F14874" s="1" t="str">
        <f t="shared" si="465"/>
        <v>Sep</v>
      </c>
      <c r="G14874" t="s">
        <v>50</v>
      </c>
      <c r="H14874" t="s">
        <v>3314</v>
      </c>
      <c r="I14874">
        <v>0.01</v>
      </c>
      <c r="J14874">
        <v>0.01</v>
      </c>
      <c r="K14874">
        <v>0</v>
      </c>
      <c r="L14874">
        <v>0.01</v>
      </c>
      <c r="M14874">
        <v>0.03</v>
      </c>
      <c r="P14874">
        <v>8.3000000000000007</v>
      </c>
      <c r="Q14874">
        <v>8</v>
      </c>
      <c r="R14874" t="s">
        <v>1004</v>
      </c>
      <c r="S14874" t="s">
        <v>88</v>
      </c>
    </row>
    <row r="14875" spans="1:19" x14ac:dyDescent="0.2">
      <c r="A14875" t="s">
        <v>12155</v>
      </c>
      <c r="B14875" t="s">
        <v>79</v>
      </c>
      <c r="C14875">
        <v>2016</v>
      </c>
      <c r="D14875" s="1" t="d">
        <v>2001-10-12</v>
      </c>
      <c r="E14875" s="1" t="str">
        <f t="shared" si="464"/>
        <v>2001</v>
      </c>
      <c r="F14875" s="1" t="str">
        <f t="shared" si="465"/>
        <v>Oct</v>
      </c>
      <c r="G14875" t="s">
        <v>39</v>
      </c>
      <c r="H14875" t="s">
        <v>19</v>
      </c>
      <c r="I14875">
        <v>0</v>
      </c>
      <c r="J14875">
        <v>0.02</v>
      </c>
      <c r="K14875">
        <v>0</v>
      </c>
      <c r="L14875">
        <v>0</v>
      </c>
      <c r="M14875">
        <v>0.03</v>
      </c>
      <c r="P14875" t="s">
        <v>203</v>
      </c>
      <c r="R14875" t="s">
        <v>2033</v>
      </c>
    </row>
    <row r="14876" spans="1:19" x14ac:dyDescent="0.2">
      <c r="A14876" t="s">
        <v>12156</v>
      </c>
      <c r="B14876" t="s">
        <v>159</v>
      </c>
      <c r="C14876">
        <v>2010</v>
      </c>
      <c r="D14876" s="1" t="d">
        <v>2017-05-15</v>
      </c>
      <c r="E14876" s="1" t="str">
        <f t="shared" si="464"/>
        <v>2017</v>
      </c>
      <c r="F14876" s="1" t="str">
        <f t="shared" si="465"/>
        <v>May</v>
      </c>
      <c r="G14876" t="s">
        <v>101</v>
      </c>
      <c r="H14876" t="s">
        <v>10703</v>
      </c>
      <c r="I14876">
        <v>0</v>
      </c>
      <c r="J14876">
        <v>0</v>
      </c>
      <c r="K14876">
        <v>0.03</v>
      </c>
      <c r="L14876">
        <v>0</v>
      </c>
      <c r="M14876">
        <v>0.03</v>
      </c>
    </row>
    <row r="14877" spans="1:19" x14ac:dyDescent="0.2">
      <c r="A14877" t="s">
        <v>12157</v>
      </c>
      <c r="B14877" t="s">
        <v>148</v>
      </c>
      <c r="C14877">
        <v>2006</v>
      </c>
      <c r="D14877" s="1" t="d">
        <v>1994-05-24</v>
      </c>
      <c r="E14877" s="1" t="str">
        <f t="shared" si="464"/>
        <v>1994</v>
      </c>
      <c r="F14877" s="1" t="str">
        <f t="shared" si="465"/>
        <v>May</v>
      </c>
      <c r="G14877" t="s">
        <v>28</v>
      </c>
      <c r="H14877" t="s">
        <v>849</v>
      </c>
      <c r="I14877">
        <v>0</v>
      </c>
      <c r="J14877">
        <v>0.02</v>
      </c>
      <c r="K14877">
        <v>0</v>
      </c>
      <c r="L14877">
        <v>0</v>
      </c>
      <c r="M14877">
        <v>0.03</v>
      </c>
      <c r="N14877">
        <v>84</v>
      </c>
      <c r="O14877">
        <v>30</v>
      </c>
      <c r="P14877">
        <v>8.6999999999999993</v>
      </c>
      <c r="Q14877">
        <v>104</v>
      </c>
      <c r="R14877" t="s">
        <v>850</v>
      </c>
      <c r="S14877" t="s">
        <v>88</v>
      </c>
    </row>
    <row r="14878" spans="1:19" x14ac:dyDescent="0.2">
      <c r="A14878" t="s">
        <v>8950</v>
      </c>
      <c r="B14878" t="s">
        <v>44</v>
      </c>
      <c r="C14878">
        <v>2010</v>
      </c>
      <c r="D14878" s="1" t="d">
        <v>2013-07-29</v>
      </c>
      <c r="E14878" s="1" t="str">
        <f t="shared" si="464"/>
        <v>2013</v>
      </c>
      <c r="F14878" s="1" t="str">
        <f t="shared" si="465"/>
        <v>Jul</v>
      </c>
      <c r="G14878" t="s">
        <v>34</v>
      </c>
      <c r="H14878" t="s">
        <v>4489</v>
      </c>
      <c r="I14878">
        <v>0</v>
      </c>
      <c r="J14878">
        <v>0.02</v>
      </c>
      <c r="K14878">
        <v>0</v>
      </c>
      <c r="L14878">
        <v>0</v>
      </c>
      <c r="M14878">
        <v>0.03</v>
      </c>
    </row>
    <row r="14879" spans="1:19" x14ac:dyDescent="0.2">
      <c r="A14879" t="s">
        <v>10345</v>
      </c>
      <c r="B14879" t="s">
        <v>189</v>
      </c>
      <c r="C14879">
        <v>2004</v>
      </c>
      <c r="D14879" s="1" t="d">
        <v>1996-11-11</v>
      </c>
      <c r="E14879" s="1" t="str">
        <f t="shared" si="464"/>
        <v>1996</v>
      </c>
      <c r="F14879" s="1" t="str">
        <f t="shared" si="465"/>
        <v>Nov</v>
      </c>
      <c r="G14879" t="s">
        <v>18</v>
      </c>
      <c r="H14879" t="s">
        <v>3392</v>
      </c>
      <c r="I14879">
        <v>0.02</v>
      </c>
      <c r="J14879">
        <v>0.01</v>
      </c>
      <c r="K14879">
        <v>0</v>
      </c>
      <c r="L14879">
        <v>0</v>
      </c>
      <c r="M14879">
        <v>0.03</v>
      </c>
    </row>
    <row r="14880" spans="1:19" x14ac:dyDescent="0.2">
      <c r="A14880" t="s">
        <v>12158</v>
      </c>
      <c r="B14880" t="s">
        <v>159</v>
      </c>
      <c r="C14880">
        <v>2010</v>
      </c>
      <c r="D14880" s="1" t="d">
        <v>1997-08-27</v>
      </c>
      <c r="E14880" s="1" t="str">
        <f t="shared" si="464"/>
        <v>1997</v>
      </c>
      <c r="F14880" s="1" t="str">
        <f t="shared" si="465"/>
        <v>Aug</v>
      </c>
      <c r="G14880" t="s">
        <v>272</v>
      </c>
      <c r="H14880" t="s">
        <v>9745</v>
      </c>
      <c r="I14880">
        <v>0</v>
      </c>
      <c r="J14880">
        <v>0</v>
      </c>
      <c r="K14880">
        <v>0.03</v>
      </c>
      <c r="L14880">
        <v>0</v>
      </c>
      <c r="M14880">
        <v>0.03</v>
      </c>
    </row>
    <row r="14881" spans="1:19" x14ac:dyDescent="0.2">
      <c r="A14881" t="s">
        <v>3108</v>
      </c>
      <c r="B14881" t="s">
        <v>159</v>
      </c>
      <c r="C14881">
        <v>2006</v>
      </c>
      <c r="D14881" s="1" t="d">
        <v>2001-04-24</v>
      </c>
      <c r="E14881" s="1" t="str">
        <f t="shared" si="464"/>
        <v>2001</v>
      </c>
      <c r="F14881" s="1" t="str">
        <f t="shared" si="465"/>
        <v>Apr</v>
      </c>
      <c r="G14881" t="s">
        <v>37</v>
      </c>
      <c r="H14881" t="s">
        <v>155</v>
      </c>
      <c r="I14881">
        <v>0.02</v>
      </c>
      <c r="J14881">
        <v>0</v>
      </c>
      <c r="K14881">
        <v>0</v>
      </c>
      <c r="L14881">
        <v>0</v>
      </c>
      <c r="M14881">
        <v>0.03</v>
      </c>
      <c r="N14881">
        <v>57</v>
      </c>
      <c r="O14881">
        <v>13</v>
      </c>
      <c r="P14881" t="s">
        <v>203</v>
      </c>
      <c r="R14881" t="s">
        <v>1244</v>
      </c>
      <c r="S14881" t="s">
        <v>112</v>
      </c>
    </row>
    <row r="14882" spans="1:19" x14ac:dyDescent="0.2">
      <c r="A14882" t="s">
        <v>12159</v>
      </c>
      <c r="B14882" t="s">
        <v>32</v>
      </c>
      <c r="C14882">
        <v>2007</v>
      </c>
      <c r="D14882" s="1" t="d">
        <v>1998-08-20</v>
      </c>
      <c r="E14882" s="1" t="str">
        <f t="shared" si="464"/>
        <v>1998</v>
      </c>
      <c r="F14882" s="1" t="str">
        <f t="shared" si="465"/>
        <v>Aug</v>
      </c>
      <c r="G14882" t="s">
        <v>18</v>
      </c>
      <c r="H14882" t="s">
        <v>5022</v>
      </c>
      <c r="I14882">
        <v>0</v>
      </c>
      <c r="J14882">
        <v>0</v>
      </c>
      <c r="K14882">
        <v>0.03</v>
      </c>
      <c r="L14882">
        <v>0</v>
      </c>
      <c r="M14882">
        <v>0.03</v>
      </c>
    </row>
    <row r="14883" spans="1:19" x14ac:dyDescent="0.2">
      <c r="A14883" t="s">
        <v>8989</v>
      </c>
      <c r="B14883" t="s">
        <v>55</v>
      </c>
      <c r="C14883">
        <v>2007</v>
      </c>
      <c r="D14883" s="1" t="d">
        <v>2003-04-15</v>
      </c>
      <c r="E14883" s="1" t="str">
        <f t="shared" si="464"/>
        <v>2003</v>
      </c>
      <c r="F14883" s="1" t="str">
        <f t="shared" si="465"/>
        <v>Apr</v>
      </c>
      <c r="G14883" t="s">
        <v>37</v>
      </c>
      <c r="H14883" t="s">
        <v>134</v>
      </c>
      <c r="I14883">
        <v>0</v>
      </c>
      <c r="J14883">
        <v>0</v>
      </c>
      <c r="K14883">
        <v>0.03</v>
      </c>
      <c r="L14883">
        <v>0</v>
      </c>
      <c r="M14883">
        <v>0.03</v>
      </c>
      <c r="N14883">
        <v>63</v>
      </c>
      <c r="O14883">
        <v>29</v>
      </c>
      <c r="P14883">
        <v>6.1</v>
      </c>
      <c r="Q14883">
        <v>34</v>
      </c>
      <c r="R14883" t="s">
        <v>134</v>
      </c>
      <c r="S14883" t="s">
        <v>88</v>
      </c>
    </row>
    <row r="14884" spans="1:19" x14ac:dyDescent="0.2">
      <c r="A14884" t="s">
        <v>12160</v>
      </c>
      <c r="B14884" t="s">
        <v>49</v>
      </c>
      <c r="C14884">
        <v>2012</v>
      </c>
      <c r="D14884" s="1" t="d">
        <v>1994-06-07</v>
      </c>
      <c r="E14884" s="1" t="str">
        <f t="shared" si="464"/>
        <v>1994</v>
      </c>
      <c r="F14884" s="1" t="str">
        <f t="shared" si="465"/>
        <v>Jun</v>
      </c>
      <c r="G14884" t="s">
        <v>101</v>
      </c>
      <c r="H14884" t="s">
        <v>6022</v>
      </c>
      <c r="I14884">
        <v>0</v>
      </c>
      <c r="J14884">
        <v>0</v>
      </c>
      <c r="K14884">
        <v>0.03</v>
      </c>
      <c r="L14884">
        <v>0</v>
      </c>
      <c r="M14884">
        <v>0.03</v>
      </c>
    </row>
    <row r="14885" spans="1:19" x14ac:dyDescent="0.2">
      <c r="A14885" t="s">
        <v>12161</v>
      </c>
      <c r="B14885" t="s">
        <v>104</v>
      </c>
      <c r="C14885">
        <v>1997</v>
      </c>
      <c r="D14885" s="1" t="d">
        <v>2022-01-11</v>
      </c>
      <c r="E14885" s="1" t="str">
        <f t="shared" si="464"/>
        <v>2022</v>
      </c>
      <c r="F14885" s="1" t="str">
        <f t="shared" si="465"/>
        <v>Jan</v>
      </c>
      <c r="G14885" t="s">
        <v>37</v>
      </c>
      <c r="H14885" t="s">
        <v>248</v>
      </c>
      <c r="I14885">
        <v>0.01</v>
      </c>
      <c r="J14885">
        <v>0.01</v>
      </c>
      <c r="K14885">
        <v>0</v>
      </c>
      <c r="L14885">
        <v>0</v>
      </c>
      <c r="M14885">
        <v>0.03</v>
      </c>
    </row>
    <row r="14886" spans="1:19" x14ac:dyDescent="0.2">
      <c r="A14886" t="s">
        <v>12162</v>
      </c>
      <c r="B14886" t="s">
        <v>32</v>
      </c>
      <c r="C14886">
        <v>2008</v>
      </c>
      <c r="D14886" s="1" t="d">
        <v>2004-06-25</v>
      </c>
      <c r="E14886" s="1" t="str">
        <f t="shared" si="464"/>
        <v>2004</v>
      </c>
      <c r="F14886" s="1" t="str">
        <f t="shared" si="465"/>
        <v>Jun</v>
      </c>
      <c r="G14886" t="s">
        <v>101</v>
      </c>
      <c r="H14886" t="s">
        <v>1207</v>
      </c>
      <c r="I14886">
        <v>0</v>
      </c>
      <c r="J14886">
        <v>0</v>
      </c>
      <c r="K14886">
        <v>0.03</v>
      </c>
      <c r="L14886">
        <v>0</v>
      </c>
      <c r="M14886">
        <v>0.03</v>
      </c>
    </row>
    <row r="14887" spans="1:19" x14ac:dyDescent="0.2">
      <c r="A14887" t="s">
        <v>12163</v>
      </c>
      <c r="B14887" t="s">
        <v>75</v>
      </c>
      <c r="C14887">
        <v>2015</v>
      </c>
      <c r="D14887" s="1" t="d">
        <v>1989-12-18</v>
      </c>
      <c r="E14887" s="1" t="str">
        <f t="shared" si="464"/>
        <v>1989</v>
      </c>
      <c r="F14887" s="1" t="str">
        <f t="shared" si="465"/>
        <v>Dec</v>
      </c>
      <c r="G14887" t="s">
        <v>34</v>
      </c>
      <c r="H14887" t="s">
        <v>372</v>
      </c>
      <c r="I14887">
        <v>0</v>
      </c>
      <c r="J14887">
        <v>0</v>
      </c>
      <c r="K14887">
        <v>0.03</v>
      </c>
      <c r="L14887">
        <v>0</v>
      </c>
      <c r="M14887">
        <v>0.03</v>
      </c>
    </row>
    <row r="14888" spans="1:19" x14ac:dyDescent="0.2">
      <c r="A14888" t="s">
        <v>11595</v>
      </c>
      <c r="B14888" t="s">
        <v>55</v>
      </c>
      <c r="C14888">
        <v>2008</v>
      </c>
      <c r="D14888" s="1" t="d">
        <v>1999-05-28</v>
      </c>
      <c r="E14888" s="1" t="str">
        <f t="shared" si="464"/>
        <v>1999</v>
      </c>
      <c r="F14888" s="1" t="str">
        <f t="shared" si="465"/>
        <v>May</v>
      </c>
      <c r="G14888" t="s">
        <v>30</v>
      </c>
      <c r="H14888" t="s">
        <v>3510</v>
      </c>
      <c r="I14888">
        <v>0.01</v>
      </c>
      <c r="J14888">
        <v>0.01</v>
      </c>
      <c r="K14888">
        <v>0</v>
      </c>
      <c r="L14888">
        <v>0</v>
      </c>
      <c r="M14888">
        <v>0.03</v>
      </c>
      <c r="P14888" t="s">
        <v>203</v>
      </c>
      <c r="R14888" t="s">
        <v>12164</v>
      </c>
      <c r="S14888" t="s">
        <v>20</v>
      </c>
    </row>
    <row r="14889" spans="1:19" x14ac:dyDescent="0.2">
      <c r="A14889" t="s">
        <v>7409</v>
      </c>
      <c r="B14889" t="s">
        <v>55</v>
      </c>
      <c r="C14889">
        <v>2006</v>
      </c>
      <c r="D14889" s="1" t="d">
        <v>2010-08-19</v>
      </c>
      <c r="E14889" s="1" t="str">
        <f t="shared" si="464"/>
        <v>2010</v>
      </c>
      <c r="F14889" s="1" t="str">
        <f t="shared" si="465"/>
        <v>Aug</v>
      </c>
      <c r="G14889" t="s">
        <v>1</v>
      </c>
      <c r="H14889" t="s">
        <v>151</v>
      </c>
      <c r="I14889">
        <v>0.01</v>
      </c>
      <c r="J14889">
        <v>0.01</v>
      </c>
      <c r="K14889">
        <v>0</v>
      </c>
      <c r="L14889">
        <v>0</v>
      </c>
      <c r="M14889">
        <v>0.03</v>
      </c>
      <c r="N14889">
        <v>53</v>
      </c>
      <c r="O14889">
        <v>32</v>
      </c>
      <c r="P14889">
        <v>6.7</v>
      </c>
      <c r="Q14889">
        <v>10</v>
      </c>
      <c r="R14889" t="s">
        <v>885</v>
      </c>
      <c r="S14889" t="s">
        <v>20</v>
      </c>
    </row>
    <row r="14890" spans="1:19" x14ac:dyDescent="0.2">
      <c r="A14890" t="s">
        <v>12165</v>
      </c>
      <c r="B14890" t="s">
        <v>57</v>
      </c>
      <c r="C14890">
        <v>1995</v>
      </c>
      <c r="D14890" s="1" t="d">
        <v>2010-12-24</v>
      </c>
      <c r="E14890" s="1" t="str">
        <f t="shared" si="464"/>
        <v>2010</v>
      </c>
      <c r="F14890" s="1" t="str">
        <f t="shared" si="465"/>
        <v>Dec</v>
      </c>
      <c r="G14890" t="s">
        <v>18</v>
      </c>
      <c r="H14890" t="s">
        <v>372</v>
      </c>
      <c r="I14890">
        <v>0</v>
      </c>
      <c r="J14890">
        <v>0</v>
      </c>
      <c r="K14890">
        <v>0.03</v>
      </c>
      <c r="L14890">
        <v>0</v>
      </c>
      <c r="M14890">
        <v>0.03</v>
      </c>
    </row>
    <row r="14891" spans="1:19" x14ac:dyDescent="0.2">
      <c r="A14891" t="s">
        <v>346</v>
      </c>
      <c r="B14891" t="s">
        <v>64</v>
      </c>
      <c r="C14891">
        <v>2006</v>
      </c>
      <c r="D14891" s="1" t="d">
        <v>2022-01-20</v>
      </c>
      <c r="E14891" s="1" t="str">
        <f t="shared" si="464"/>
        <v>2022</v>
      </c>
      <c r="F14891" s="1" t="str">
        <f t="shared" si="465"/>
        <v>Jan</v>
      </c>
      <c r="G14891" t="s">
        <v>18</v>
      </c>
      <c r="H14891" t="s">
        <v>134</v>
      </c>
      <c r="I14891">
        <v>0.02</v>
      </c>
      <c r="J14891">
        <v>0.01</v>
      </c>
      <c r="K14891">
        <v>0</v>
      </c>
      <c r="L14891">
        <v>0</v>
      </c>
      <c r="M14891">
        <v>0.03</v>
      </c>
      <c r="N14891">
        <v>68</v>
      </c>
      <c r="O14891">
        <v>4</v>
      </c>
      <c r="P14891">
        <v>9.3000000000000007</v>
      </c>
      <c r="Q14891">
        <v>4</v>
      </c>
      <c r="R14891" t="s">
        <v>1518</v>
      </c>
      <c r="S14891" t="s">
        <v>20</v>
      </c>
    </row>
    <row r="14892" spans="1:19" x14ac:dyDescent="0.2">
      <c r="A14892" t="s">
        <v>12166</v>
      </c>
      <c r="B14892" t="s">
        <v>79</v>
      </c>
      <c r="C14892">
        <v>2016</v>
      </c>
      <c r="D14892" s="1" t="d">
        <v>2020-07-12</v>
      </c>
      <c r="E14892" s="1" t="str">
        <f t="shared" si="464"/>
        <v>2020</v>
      </c>
      <c r="F14892" s="1" t="str">
        <f t="shared" si="465"/>
        <v>Jul</v>
      </c>
      <c r="G14892" t="s">
        <v>86</v>
      </c>
      <c r="H14892" t="s">
        <v>372</v>
      </c>
      <c r="I14892">
        <v>0</v>
      </c>
      <c r="J14892">
        <v>0</v>
      </c>
      <c r="K14892">
        <v>0.03</v>
      </c>
      <c r="L14892">
        <v>0</v>
      </c>
      <c r="M14892">
        <v>0.03</v>
      </c>
    </row>
    <row r="14893" spans="1:19" x14ac:dyDescent="0.2">
      <c r="A14893" t="s">
        <v>12167</v>
      </c>
      <c r="B14893" t="s">
        <v>104</v>
      </c>
      <c r="C14893">
        <v>1999</v>
      </c>
      <c r="D14893" s="1" t="d">
        <v>1999-09-27</v>
      </c>
      <c r="E14893" s="1" t="str">
        <f t="shared" si="464"/>
        <v>1999</v>
      </c>
      <c r="F14893" s="1" t="str">
        <f t="shared" si="465"/>
        <v>Sep</v>
      </c>
      <c r="G14893" t="s">
        <v>24</v>
      </c>
      <c r="H14893" t="s">
        <v>2495</v>
      </c>
      <c r="I14893">
        <v>0.01</v>
      </c>
      <c r="J14893">
        <v>0.01</v>
      </c>
      <c r="K14893">
        <v>0</v>
      </c>
      <c r="L14893">
        <v>0</v>
      </c>
      <c r="M14893">
        <v>0.03</v>
      </c>
    </row>
    <row r="14894" spans="1:19" x14ac:dyDescent="0.2">
      <c r="A14894" t="s">
        <v>12168</v>
      </c>
      <c r="B14894" t="s">
        <v>79</v>
      </c>
      <c r="C14894">
        <v>2014</v>
      </c>
      <c r="D14894" s="1" t="d">
        <v>2012-11-28</v>
      </c>
      <c r="E14894" s="1" t="str">
        <f t="shared" si="464"/>
        <v>2012</v>
      </c>
      <c r="F14894" s="1" t="str">
        <f t="shared" si="465"/>
        <v>Nov</v>
      </c>
      <c r="G14894" t="s">
        <v>272</v>
      </c>
      <c r="H14894" t="s">
        <v>71</v>
      </c>
      <c r="I14894">
        <v>0.02</v>
      </c>
      <c r="J14894">
        <v>0</v>
      </c>
      <c r="K14894">
        <v>0</v>
      </c>
      <c r="L14894">
        <v>0</v>
      </c>
      <c r="M14894">
        <v>0.03</v>
      </c>
    </row>
    <row r="14895" spans="1:19" x14ac:dyDescent="0.2">
      <c r="A14895" t="s">
        <v>460</v>
      </c>
      <c r="B14895" t="s">
        <v>148</v>
      </c>
      <c r="C14895">
        <v>2008</v>
      </c>
      <c r="D14895" s="1" t="d">
        <v>2012-07-23</v>
      </c>
      <c r="E14895" s="1" t="str">
        <f t="shared" si="464"/>
        <v>2012</v>
      </c>
      <c r="F14895" s="1" t="str">
        <f t="shared" si="465"/>
        <v>Jul</v>
      </c>
      <c r="G14895" t="s">
        <v>39</v>
      </c>
      <c r="H14895" t="s">
        <v>134</v>
      </c>
      <c r="I14895">
        <v>0</v>
      </c>
      <c r="J14895">
        <v>0.02</v>
      </c>
      <c r="K14895">
        <v>0</v>
      </c>
      <c r="L14895">
        <v>0</v>
      </c>
      <c r="M14895">
        <v>0.03</v>
      </c>
      <c r="N14895">
        <v>70</v>
      </c>
      <c r="O14895">
        <v>12</v>
      </c>
      <c r="P14895">
        <v>6.4</v>
      </c>
      <c r="Q14895">
        <v>8</v>
      </c>
      <c r="R14895" t="s">
        <v>490</v>
      </c>
      <c r="S14895" t="s">
        <v>20</v>
      </c>
    </row>
    <row r="14896" spans="1:19" x14ac:dyDescent="0.2">
      <c r="A14896" t="s">
        <v>12169</v>
      </c>
      <c r="B14896" t="s">
        <v>148</v>
      </c>
      <c r="C14896">
        <v>2007</v>
      </c>
      <c r="D14896" s="1" t="d">
        <v>1994-03-29</v>
      </c>
      <c r="E14896" s="1" t="str">
        <f t="shared" si="464"/>
        <v>1994</v>
      </c>
      <c r="F14896" s="1" t="str">
        <f t="shared" si="465"/>
        <v>Mar</v>
      </c>
      <c r="G14896" t="s">
        <v>39</v>
      </c>
      <c r="H14896" t="s">
        <v>134</v>
      </c>
      <c r="I14896">
        <v>0.01</v>
      </c>
      <c r="J14896">
        <v>0.01</v>
      </c>
      <c r="K14896">
        <v>0</v>
      </c>
      <c r="L14896">
        <v>0</v>
      </c>
      <c r="M14896">
        <v>0.03</v>
      </c>
      <c r="N14896">
        <v>74</v>
      </c>
      <c r="O14896">
        <v>9</v>
      </c>
      <c r="P14896">
        <v>7.3</v>
      </c>
      <c r="Q14896">
        <v>24</v>
      </c>
      <c r="R14896" t="s">
        <v>447</v>
      </c>
      <c r="S14896" t="s">
        <v>88</v>
      </c>
    </row>
    <row r="14897" spans="1:19" x14ac:dyDescent="0.2">
      <c r="A14897" t="s">
        <v>12170</v>
      </c>
      <c r="B14897" t="s">
        <v>32</v>
      </c>
      <c r="C14897">
        <v>2007</v>
      </c>
      <c r="D14897" s="1" t="d">
        <v>1989-08-28</v>
      </c>
      <c r="E14897" s="1" t="str">
        <f t="shared" si="464"/>
        <v>1989</v>
      </c>
      <c r="F14897" s="1" t="str">
        <f t="shared" si="465"/>
        <v>Aug</v>
      </c>
      <c r="G14897" t="s">
        <v>39</v>
      </c>
      <c r="H14897" t="s">
        <v>12171</v>
      </c>
      <c r="I14897">
        <v>0.02</v>
      </c>
      <c r="J14897">
        <v>0</v>
      </c>
      <c r="K14897">
        <v>0</v>
      </c>
      <c r="L14897">
        <v>0</v>
      </c>
      <c r="M14897">
        <v>0.03</v>
      </c>
      <c r="N14897">
        <v>33</v>
      </c>
      <c r="O14897">
        <v>4</v>
      </c>
      <c r="P14897">
        <v>2.5</v>
      </c>
      <c r="Q14897">
        <v>4</v>
      </c>
      <c r="R14897" t="s">
        <v>7819</v>
      </c>
      <c r="S14897" t="s">
        <v>20</v>
      </c>
    </row>
    <row r="14898" spans="1:19" x14ac:dyDescent="0.2">
      <c r="A14898" t="s">
        <v>12172</v>
      </c>
      <c r="B14898" t="s">
        <v>64</v>
      </c>
      <c r="C14898">
        <v>2005</v>
      </c>
      <c r="D14898" s="1" t="d">
        <v>2019-12-16</v>
      </c>
      <c r="E14898" s="1" t="str">
        <f t="shared" si="464"/>
        <v>2019</v>
      </c>
      <c r="F14898" s="1" t="str">
        <f t="shared" si="465"/>
        <v>Dec</v>
      </c>
      <c r="G14898" t="s">
        <v>34</v>
      </c>
      <c r="H14898" t="s">
        <v>2269</v>
      </c>
      <c r="I14898">
        <v>0.02</v>
      </c>
      <c r="J14898">
        <v>0.01</v>
      </c>
      <c r="K14898">
        <v>0</v>
      </c>
      <c r="L14898">
        <v>0</v>
      </c>
      <c r="M14898">
        <v>0.03</v>
      </c>
    </row>
    <row r="14899" spans="1:19" x14ac:dyDescent="0.2">
      <c r="A14899" t="s">
        <v>12173</v>
      </c>
      <c r="B14899" t="s">
        <v>1015</v>
      </c>
      <c r="C14899">
        <v>2014</v>
      </c>
      <c r="D14899" s="1" t="d">
        <v>2020-02-14</v>
      </c>
      <c r="E14899" s="1" t="str">
        <f t="shared" si="464"/>
        <v>2020</v>
      </c>
      <c r="F14899" s="1" t="str">
        <f t="shared" si="465"/>
        <v>Feb</v>
      </c>
      <c r="G14899" t="s">
        <v>34</v>
      </c>
      <c r="H14899" t="s">
        <v>2306</v>
      </c>
      <c r="I14899">
        <v>0</v>
      </c>
      <c r="J14899">
        <v>0</v>
      </c>
      <c r="K14899">
        <v>0.03</v>
      </c>
      <c r="L14899">
        <v>0</v>
      </c>
      <c r="M14899">
        <v>0.03</v>
      </c>
    </row>
    <row r="14900" spans="1:19" x14ac:dyDescent="0.2">
      <c r="A14900" t="s">
        <v>2567</v>
      </c>
      <c r="B14900" t="s">
        <v>148</v>
      </c>
      <c r="C14900">
        <v>2009</v>
      </c>
      <c r="D14900" s="1" t="d">
        <v>2018-02-22</v>
      </c>
      <c r="E14900" s="1" t="str">
        <f t="shared" si="464"/>
        <v>2018</v>
      </c>
      <c r="F14900" s="1" t="str">
        <f t="shared" si="465"/>
        <v>Feb</v>
      </c>
      <c r="G14900" t="s">
        <v>50</v>
      </c>
      <c r="H14900" t="s">
        <v>254</v>
      </c>
      <c r="I14900">
        <v>0</v>
      </c>
      <c r="J14900">
        <v>0.02</v>
      </c>
      <c r="K14900">
        <v>0</v>
      </c>
      <c r="L14900">
        <v>0</v>
      </c>
      <c r="M14900">
        <v>0.03</v>
      </c>
      <c r="N14900">
        <v>46</v>
      </c>
      <c r="O14900">
        <v>9</v>
      </c>
      <c r="P14900">
        <v>4.7</v>
      </c>
      <c r="Q14900">
        <v>46</v>
      </c>
      <c r="R14900" t="s">
        <v>4083</v>
      </c>
      <c r="S14900" t="s">
        <v>88</v>
      </c>
    </row>
    <row r="14901" spans="1:19" x14ac:dyDescent="0.2">
      <c r="A14901" t="s">
        <v>12132</v>
      </c>
      <c r="B14901" t="s">
        <v>75</v>
      </c>
      <c r="C14901">
        <v>2015</v>
      </c>
      <c r="D14901" s="1" t="d">
        <v>2006-04-14</v>
      </c>
      <c r="E14901" s="1" t="str">
        <f t="shared" si="464"/>
        <v>2006</v>
      </c>
      <c r="F14901" s="1" t="str">
        <f t="shared" si="465"/>
        <v>Apr</v>
      </c>
      <c r="G14901" t="s">
        <v>50</v>
      </c>
      <c r="H14901" t="s">
        <v>71</v>
      </c>
      <c r="I14901">
        <v>0</v>
      </c>
      <c r="J14901">
        <v>0.02</v>
      </c>
      <c r="K14901">
        <v>0</v>
      </c>
      <c r="L14901">
        <v>0</v>
      </c>
      <c r="M14901">
        <v>0.03</v>
      </c>
      <c r="N14901">
        <v>59</v>
      </c>
      <c r="O14901">
        <v>4</v>
      </c>
      <c r="P14901">
        <v>6.6</v>
      </c>
      <c r="Q14901">
        <v>19</v>
      </c>
      <c r="R14901" t="s">
        <v>12133</v>
      </c>
      <c r="S14901" t="s">
        <v>20</v>
      </c>
    </row>
    <row r="14902" spans="1:19" x14ac:dyDescent="0.2">
      <c r="A14902" t="s">
        <v>12174</v>
      </c>
      <c r="B14902" t="s">
        <v>17</v>
      </c>
      <c r="C14902">
        <v>2009</v>
      </c>
      <c r="D14902" s="1" t="d">
        <v>1999-12-01</v>
      </c>
      <c r="E14902" s="1" t="str">
        <f t="shared" si="464"/>
        <v>1999</v>
      </c>
      <c r="F14902" s="1" t="str">
        <f t="shared" si="465"/>
        <v>Dec</v>
      </c>
      <c r="G14902" t="s">
        <v>39</v>
      </c>
      <c r="H14902" t="s">
        <v>202</v>
      </c>
      <c r="I14902">
        <v>0.02</v>
      </c>
      <c r="J14902">
        <v>0</v>
      </c>
      <c r="K14902">
        <v>0</v>
      </c>
      <c r="L14902">
        <v>0</v>
      </c>
      <c r="M14902">
        <v>0.03</v>
      </c>
      <c r="P14902" t="s">
        <v>203</v>
      </c>
      <c r="R14902" t="s">
        <v>202</v>
      </c>
      <c r="S14902" t="s">
        <v>20</v>
      </c>
    </row>
    <row r="14903" spans="1:19" x14ac:dyDescent="0.2">
      <c r="A14903" t="s">
        <v>3367</v>
      </c>
      <c r="B14903" t="s">
        <v>17</v>
      </c>
      <c r="C14903">
        <v>2007</v>
      </c>
      <c r="D14903" s="1" t="d">
        <v>1996-03-13</v>
      </c>
      <c r="E14903" s="1" t="str">
        <f t="shared" si="464"/>
        <v>1996</v>
      </c>
      <c r="F14903" s="1" t="str">
        <f t="shared" si="465"/>
        <v>Mar</v>
      </c>
      <c r="G14903" t="s">
        <v>18</v>
      </c>
      <c r="H14903" t="s">
        <v>155</v>
      </c>
      <c r="I14903">
        <v>0.02</v>
      </c>
      <c r="J14903">
        <v>0</v>
      </c>
      <c r="K14903">
        <v>0</v>
      </c>
      <c r="L14903">
        <v>0</v>
      </c>
      <c r="M14903">
        <v>0.03</v>
      </c>
    </row>
    <row r="14904" spans="1:19" x14ac:dyDescent="0.2">
      <c r="A14904" t="s">
        <v>12154</v>
      </c>
      <c r="B14904" t="s">
        <v>75</v>
      </c>
      <c r="C14904">
        <v>2016</v>
      </c>
      <c r="D14904" s="1" t="d">
        <v>1994-03-17</v>
      </c>
      <c r="E14904" s="1" t="str">
        <f t="shared" si="464"/>
        <v>1994</v>
      </c>
      <c r="F14904" s="1" t="str">
        <f t="shared" si="465"/>
        <v>Mar</v>
      </c>
      <c r="G14904" t="s">
        <v>50</v>
      </c>
      <c r="H14904" t="s">
        <v>3314</v>
      </c>
      <c r="I14904">
        <v>0.02</v>
      </c>
      <c r="J14904">
        <v>0</v>
      </c>
      <c r="K14904">
        <v>0</v>
      </c>
      <c r="L14904">
        <v>0</v>
      </c>
      <c r="M14904">
        <v>0.03</v>
      </c>
      <c r="N14904">
        <v>57</v>
      </c>
      <c r="O14904">
        <v>11</v>
      </c>
      <c r="P14904">
        <v>7.8</v>
      </c>
      <c r="Q14904">
        <v>9</v>
      </c>
      <c r="R14904" t="s">
        <v>1004</v>
      </c>
      <c r="S14904" t="s">
        <v>88</v>
      </c>
    </row>
    <row r="14905" spans="1:19" x14ac:dyDescent="0.2">
      <c r="A14905" t="s">
        <v>12175</v>
      </c>
      <c r="B14905" t="s">
        <v>64</v>
      </c>
      <c r="C14905">
        <v>2005</v>
      </c>
      <c r="D14905" s="1" t="d">
        <v>2020-03-30</v>
      </c>
      <c r="E14905" s="1" t="str">
        <f t="shared" si="464"/>
        <v>2020</v>
      </c>
      <c r="F14905" s="1" t="str">
        <f t="shared" si="465"/>
        <v>Mar</v>
      </c>
      <c r="G14905" t="s">
        <v>34</v>
      </c>
      <c r="H14905" t="s">
        <v>1830</v>
      </c>
      <c r="I14905">
        <v>0.02</v>
      </c>
      <c r="J14905">
        <v>0.01</v>
      </c>
      <c r="K14905">
        <v>0</v>
      </c>
      <c r="L14905">
        <v>0</v>
      </c>
      <c r="M14905">
        <v>0.03</v>
      </c>
      <c r="P14905" t="s">
        <v>203</v>
      </c>
      <c r="R14905" t="s">
        <v>12176</v>
      </c>
      <c r="S14905" t="s">
        <v>20</v>
      </c>
    </row>
    <row r="14906" spans="1:19" x14ac:dyDescent="0.2">
      <c r="A14906" t="s">
        <v>2022</v>
      </c>
      <c r="B14906" t="s">
        <v>148</v>
      </c>
      <c r="C14906">
        <v>2008</v>
      </c>
      <c r="D14906" s="1" t="d">
        <v>2012-09-22</v>
      </c>
      <c r="E14906" s="1" t="str">
        <f t="shared" si="464"/>
        <v>2012</v>
      </c>
      <c r="F14906" s="1" t="str">
        <f t="shared" si="465"/>
        <v>Sep</v>
      </c>
      <c r="G14906" t="s">
        <v>50</v>
      </c>
      <c r="H14906" t="s">
        <v>51</v>
      </c>
      <c r="I14906">
        <v>0</v>
      </c>
      <c r="J14906">
        <v>0.02</v>
      </c>
      <c r="K14906">
        <v>0</v>
      </c>
      <c r="L14906">
        <v>0</v>
      </c>
      <c r="M14906">
        <v>0.03</v>
      </c>
      <c r="N14906">
        <v>72</v>
      </c>
      <c r="O14906">
        <v>11</v>
      </c>
      <c r="P14906">
        <v>7.5</v>
      </c>
      <c r="Q14906">
        <v>257</v>
      </c>
      <c r="R14906" t="s">
        <v>2023</v>
      </c>
      <c r="S14906" t="s">
        <v>88</v>
      </c>
    </row>
    <row r="14907" spans="1:19" x14ac:dyDescent="0.2">
      <c r="A14907" t="s">
        <v>12177</v>
      </c>
      <c r="B14907" t="s">
        <v>55</v>
      </c>
      <c r="C14907">
        <v>2005</v>
      </c>
      <c r="D14907" s="1" t="d">
        <v>2001-07-09</v>
      </c>
      <c r="E14907" s="1" t="str">
        <f t="shared" si="464"/>
        <v>2001</v>
      </c>
      <c r="F14907" s="1" t="str">
        <f t="shared" si="465"/>
        <v>Jul</v>
      </c>
      <c r="G14907" t="s">
        <v>18</v>
      </c>
      <c r="H14907" t="s">
        <v>202</v>
      </c>
      <c r="I14907">
        <v>0.01</v>
      </c>
      <c r="J14907">
        <v>0.01</v>
      </c>
      <c r="K14907">
        <v>0</v>
      </c>
      <c r="L14907">
        <v>0</v>
      </c>
      <c r="M14907">
        <v>0.03</v>
      </c>
    </row>
    <row r="14908" spans="1:19" x14ac:dyDescent="0.2">
      <c r="A14908" t="s">
        <v>12178</v>
      </c>
      <c r="B14908" t="s">
        <v>1015</v>
      </c>
      <c r="C14908">
        <v>2016</v>
      </c>
      <c r="D14908" s="1" t="d">
        <v>1989-10-05</v>
      </c>
      <c r="E14908" s="1" t="str">
        <f t="shared" si="464"/>
        <v>1989</v>
      </c>
      <c r="F14908" s="1" t="str">
        <f t="shared" si="465"/>
        <v>Oct</v>
      </c>
      <c r="G14908" t="s">
        <v>50</v>
      </c>
      <c r="H14908" t="s">
        <v>1091</v>
      </c>
      <c r="I14908">
        <v>0</v>
      </c>
      <c r="J14908">
        <v>0</v>
      </c>
      <c r="K14908">
        <v>0.03</v>
      </c>
      <c r="L14908">
        <v>0</v>
      </c>
      <c r="M14908">
        <v>0.03</v>
      </c>
    </row>
    <row r="14909" spans="1:19" x14ac:dyDescent="0.2">
      <c r="A14909" t="s">
        <v>12179</v>
      </c>
      <c r="B14909" t="s">
        <v>148</v>
      </c>
      <c r="C14909">
        <v>2003</v>
      </c>
      <c r="D14909" s="1" t="d">
        <v>2018-05-22</v>
      </c>
      <c r="E14909" s="1" t="str">
        <f t="shared" si="464"/>
        <v>2018</v>
      </c>
      <c r="F14909" s="1" t="str">
        <f t="shared" si="465"/>
        <v>May</v>
      </c>
      <c r="G14909" t="s">
        <v>272</v>
      </c>
      <c r="H14909" t="s">
        <v>155</v>
      </c>
      <c r="I14909">
        <v>0</v>
      </c>
      <c r="J14909">
        <v>0.02</v>
      </c>
      <c r="K14909">
        <v>0</v>
      </c>
      <c r="L14909">
        <v>0</v>
      </c>
      <c r="M14909">
        <v>0.03</v>
      </c>
      <c r="P14909">
        <v>3.2</v>
      </c>
      <c r="Q14909">
        <v>26</v>
      </c>
      <c r="R14909" t="s">
        <v>12180</v>
      </c>
      <c r="S14909" t="s">
        <v>20</v>
      </c>
    </row>
    <row r="14910" spans="1:19" x14ac:dyDescent="0.2">
      <c r="A14910" t="s">
        <v>12181</v>
      </c>
      <c r="B14910" t="s">
        <v>64</v>
      </c>
      <c r="C14910">
        <v>2006</v>
      </c>
      <c r="D14910" s="1" t="d">
        <v>2005-08-01</v>
      </c>
      <c r="E14910" s="1" t="str">
        <f t="shared" si="464"/>
        <v>2005</v>
      </c>
      <c r="F14910" s="1" t="str">
        <f t="shared" si="465"/>
        <v>Aug</v>
      </c>
      <c r="G14910" t="s">
        <v>50</v>
      </c>
      <c r="H14910" t="s">
        <v>283</v>
      </c>
      <c r="I14910">
        <v>0.02</v>
      </c>
      <c r="J14910">
        <v>0.01</v>
      </c>
      <c r="K14910">
        <v>0</v>
      </c>
      <c r="L14910">
        <v>0</v>
      </c>
      <c r="M14910">
        <v>0.03</v>
      </c>
      <c r="N14910">
        <v>72</v>
      </c>
      <c r="O14910">
        <v>8</v>
      </c>
      <c r="P14910">
        <v>7.4</v>
      </c>
      <c r="Q14910">
        <v>7</v>
      </c>
      <c r="R14910" t="s">
        <v>1444</v>
      </c>
      <c r="S14910" t="s">
        <v>112</v>
      </c>
    </row>
    <row r="14911" spans="1:19" x14ac:dyDescent="0.2">
      <c r="A14911" t="s">
        <v>12182</v>
      </c>
      <c r="B14911" t="s">
        <v>32</v>
      </c>
      <c r="C14911">
        <v>2008</v>
      </c>
      <c r="D14911" s="1" t="d">
        <v>2007-05-31</v>
      </c>
      <c r="E14911" s="1" t="str">
        <f t="shared" si="464"/>
        <v>2007</v>
      </c>
      <c r="F14911" s="1" t="str">
        <f t="shared" si="465"/>
        <v>May</v>
      </c>
      <c r="G14911" t="s">
        <v>39</v>
      </c>
      <c r="H14911" t="s">
        <v>933</v>
      </c>
      <c r="I14911">
        <v>0</v>
      </c>
      <c r="J14911">
        <v>0</v>
      </c>
      <c r="K14911">
        <v>0.03</v>
      </c>
      <c r="L14911">
        <v>0</v>
      </c>
      <c r="M14911">
        <v>0.03</v>
      </c>
    </row>
    <row r="14912" spans="1:19" x14ac:dyDescent="0.2">
      <c r="A14912" t="s">
        <v>12183</v>
      </c>
      <c r="B14912" t="s">
        <v>79</v>
      </c>
      <c r="C14912">
        <v>2016</v>
      </c>
      <c r="D14912" s="1" t="d">
        <v>1988-06-16</v>
      </c>
      <c r="E14912" s="1" t="str">
        <f t="shared" si="464"/>
        <v>1988</v>
      </c>
      <c r="F14912" s="1" t="str">
        <f t="shared" si="465"/>
        <v>Jun</v>
      </c>
      <c r="G14912" t="s">
        <v>39</v>
      </c>
      <c r="H14912" t="s">
        <v>1708</v>
      </c>
      <c r="I14912">
        <v>0.02</v>
      </c>
      <c r="J14912">
        <v>0</v>
      </c>
      <c r="K14912">
        <v>0</v>
      </c>
      <c r="L14912">
        <v>0</v>
      </c>
      <c r="M14912">
        <v>0.03</v>
      </c>
      <c r="P14912">
        <v>7.4</v>
      </c>
      <c r="Q14912">
        <v>7</v>
      </c>
      <c r="R14912" t="s">
        <v>1708</v>
      </c>
      <c r="S14912" t="s">
        <v>20</v>
      </c>
    </row>
    <row r="14913" spans="1:19" x14ac:dyDescent="0.2">
      <c r="A14913" t="s">
        <v>12184</v>
      </c>
      <c r="B14913" t="s">
        <v>148</v>
      </c>
      <c r="C14913">
        <v>2007</v>
      </c>
      <c r="D14913" s="1" t="d">
        <v>2019-07-04</v>
      </c>
      <c r="E14913" s="1" t="str">
        <f t="shared" si="464"/>
        <v>2019</v>
      </c>
      <c r="F14913" s="1" t="str">
        <f t="shared" si="465"/>
        <v>Jul</v>
      </c>
      <c r="G14913" t="s">
        <v>272</v>
      </c>
      <c r="H14913" t="s">
        <v>45</v>
      </c>
      <c r="I14913">
        <v>0</v>
      </c>
      <c r="J14913">
        <v>0.02</v>
      </c>
      <c r="K14913">
        <v>0</v>
      </c>
      <c r="L14913">
        <v>0</v>
      </c>
      <c r="M14913">
        <v>0.03</v>
      </c>
      <c r="P14913">
        <v>7.8</v>
      </c>
      <c r="Q14913">
        <v>6</v>
      </c>
      <c r="R14913" t="s">
        <v>733</v>
      </c>
      <c r="S14913" t="s">
        <v>88</v>
      </c>
    </row>
    <row r="14914" spans="1:19" x14ac:dyDescent="0.2">
      <c r="A14914" t="s">
        <v>12185</v>
      </c>
      <c r="B14914" t="s">
        <v>32</v>
      </c>
      <c r="C14914">
        <v>2009</v>
      </c>
      <c r="D14914" s="1" t="d">
        <v>2009-02-26</v>
      </c>
      <c r="E14914" s="1" t="str">
        <f t="shared" si="464"/>
        <v>2009</v>
      </c>
      <c r="F14914" s="1" t="str">
        <f t="shared" si="465"/>
        <v>Feb</v>
      </c>
      <c r="G14914" t="s">
        <v>34</v>
      </c>
      <c r="H14914" t="s">
        <v>1207</v>
      </c>
      <c r="I14914">
        <v>0</v>
      </c>
      <c r="J14914">
        <v>0</v>
      </c>
      <c r="K14914">
        <v>0.03</v>
      </c>
      <c r="L14914">
        <v>0</v>
      </c>
      <c r="M14914">
        <v>0.03</v>
      </c>
    </row>
    <row r="14915" spans="1:19" x14ac:dyDescent="0.2">
      <c r="A14915" t="s">
        <v>12186</v>
      </c>
      <c r="B14915" t="s">
        <v>137</v>
      </c>
      <c r="C14915">
        <v>2006</v>
      </c>
      <c r="D14915" s="1" t="d">
        <v>2003-05-17</v>
      </c>
      <c r="E14915" s="1" t="str">
        <f t="shared" ref="E14915:E14978" si="466">TEXT(D14915,"yyyy")</f>
        <v>2003</v>
      </c>
      <c r="F14915" s="1" t="str">
        <f t="shared" ref="F14915:F14978" si="467">TEXT(D14915,"mmm")</f>
        <v>May</v>
      </c>
      <c r="G14915" t="s">
        <v>37</v>
      </c>
      <c r="H14915" t="s">
        <v>10145</v>
      </c>
      <c r="I14915">
        <v>0.02</v>
      </c>
      <c r="J14915">
        <v>0.01</v>
      </c>
      <c r="K14915">
        <v>0</v>
      </c>
      <c r="L14915">
        <v>0</v>
      </c>
      <c r="M14915">
        <v>0.03</v>
      </c>
      <c r="P14915">
        <v>1.2</v>
      </c>
      <c r="Q14915">
        <v>5</v>
      </c>
      <c r="R14915" t="s">
        <v>9752</v>
      </c>
      <c r="S14915" t="s">
        <v>53</v>
      </c>
    </row>
    <row r="14916" spans="1:19" x14ac:dyDescent="0.2">
      <c r="A14916" t="s">
        <v>12187</v>
      </c>
      <c r="B14916" t="s">
        <v>55</v>
      </c>
      <c r="C14916">
        <v>2005</v>
      </c>
      <c r="D14916" s="1" t="d">
        <v>2010-01-21</v>
      </c>
      <c r="E14916" s="1" t="str">
        <f t="shared" si="466"/>
        <v>2010</v>
      </c>
      <c r="F14916" s="1" t="str">
        <f t="shared" si="467"/>
        <v>Jan</v>
      </c>
      <c r="G14916" t="s">
        <v>28</v>
      </c>
      <c r="H14916" t="s">
        <v>1870</v>
      </c>
      <c r="I14916">
        <v>0.01</v>
      </c>
      <c r="J14916">
        <v>0.01</v>
      </c>
      <c r="K14916">
        <v>0</v>
      </c>
      <c r="L14916">
        <v>0</v>
      </c>
      <c r="M14916">
        <v>0.03</v>
      </c>
      <c r="N14916">
        <v>62</v>
      </c>
      <c r="O14916">
        <v>26</v>
      </c>
      <c r="P14916">
        <v>7.3</v>
      </c>
      <c r="Q14916">
        <v>9</v>
      </c>
      <c r="R14916" t="s">
        <v>12188</v>
      </c>
      <c r="S14916" t="s">
        <v>88</v>
      </c>
    </row>
    <row r="14917" spans="1:19" x14ac:dyDescent="0.2">
      <c r="A14917" t="s">
        <v>12189</v>
      </c>
      <c r="B14917" t="s">
        <v>148</v>
      </c>
      <c r="C14917">
        <v>2010</v>
      </c>
      <c r="D14917" s="1" t="d">
        <v>2009-10-24</v>
      </c>
      <c r="E14917" s="1" t="str">
        <f t="shared" si="466"/>
        <v>2009</v>
      </c>
      <c r="F14917" s="1" t="str">
        <f t="shared" si="467"/>
        <v>Oct</v>
      </c>
      <c r="G14917" t="s">
        <v>28</v>
      </c>
      <c r="H14917" t="s">
        <v>5573</v>
      </c>
      <c r="I14917">
        <v>0</v>
      </c>
      <c r="J14917">
        <v>0.02</v>
      </c>
      <c r="K14917">
        <v>0</v>
      </c>
      <c r="L14917">
        <v>0.01</v>
      </c>
      <c r="M14917">
        <v>0.03</v>
      </c>
      <c r="N14917">
        <v>72</v>
      </c>
      <c r="O14917">
        <v>4</v>
      </c>
      <c r="P14917">
        <v>8.3000000000000007</v>
      </c>
      <c r="Q14917">
        <v>15</v>
      </c>
      <c r="R14917" t="s">
        <v>5979</v>
      </c>
      <c r="S14917" t="s">
        <v>53</v>
      </c>
    </row>
    <row r="14918" spans="1:19" x14ac:dyDescent="0.2">
      <c r="A14918" t="s">
        <v>12076</v>
      </c>
      <c r="B14918" t="s">
        <v>17</v>
      </c>
      <c r="C14918">
        <v>2009</v>
      </c>
      <c r="D14918" s="1" t="d">
        <v>1998-05-05</v>
      </c>
      <c r="E14918" s="1" t="str">
        <f t="shared" si="466"/>
        <v>1998</v>
      </c>
      <c r="F14918" s="1" t="str">
        <f t="shared" si="467"/>
        <v>May</v>
      </c>
      <c r="G14918" t="s">
        <v>1</v>
      </c>
      <c r="H14918" t="s">
        <v>1222</v>
      </c>
      <c r="I14918">
        <v>0.02</v>
      </c>
      <c r="J14918">
        <v>0</v>
      </c>
      <c r="K14918">
        <v>0</v>
      </c>
      <c r="L14918">
        <v>0</v>
      </c>
      <c r="M14918">
        <v>0.03</v>
      </c>
      <c r="N14918">
        <v>31</v>
      </c>
      <c r="O14918">
        <v>7</v>
      </c>
      <c r="P14918" t="s">
        <v>203</v>
      </c>
      <c r="R14918" t="s">
        <v>12077</v>
      </c>
      <c r="S14918" t="s">
        <v>112</v>
      </c>
    </row>
    <row r="14919" spans="1:19" x14ac:dyDescent="0.2">
      <c r="A14919" t="s">
        <v>12190</v>
      </c>
      <c r="B14919" t="s">
        <v>148</v>
      </c>
      <c r="C14919">
        <v>2006</v>
      </c>
      <c r="D14919" s="1" t="d">
        <v>2007-06-12</v>
      </c>
      <c r="E14919" s="1" t="str">
        <f t="shared" si="466"/>
        <v>2007</v>
      </c>
      <c r="F14919" s="1" t="str">
        <f t="shared" si="467"/>
        <v>Jun</v>
      </c>
      <c r="G14919" t="s">
        <v>37</v>
      </c>
      <c r="H14919" t="s">
        <v>134</v>
      </c>
      <c r="I14919">
        <v>0</v>
      </c>
      <c r="J14919">
        <v>0.02</v>
      </c>
      <c r="K14919">
        <v>0</v>
      </c>
      <c r="L14919">
        <v>0</v>
      </c>
      <c r="M14919">
        <v>0.03</v>
      </c>
      <c r="N14919">
        <v>80</v>
      </c>
      <c r="O14919">
        <v>48</v>
      </c>
      <c r="P14919">
        <v>6.8</v>
      </c>
      <c r="Q14919">
        <v>326</v>
      </c>
      <c r="R14919" t="s">
        <v>174</v>
      </c>
      <c r="S14919" t="s">
        <v>88</v>
      </c>
    </row>
    <row r="14920" spans="1:19" x14ac:dyDescent="0.2">
      <c r="A14920" t="s">
        <v>12191</v>
      </c>
      <c r="B14920" t="s">
        <v>32</v>
      </c>
      <c r="C14920">
        <v>2010</v>
      </c>
      <c r="D14920" s="1" t="d">
        <v>1989-10-27</v>
      </c>
      <c r="E14920" s="1" t="str">
        <f t="shared" si="466"/>
        <v>1989</v>
      </c>
      <c r="F14920" s="1" t="str">
        <f t="shared" si="467"/>
        <v>Oct</v>
      </c>
      <c r="G14920" t="s">
        <v>39</v>
      </c>
      <c r="H14920" t="s">
        <v>111</v>
      </c>
      <c r="I14920">
        <v>0.02</v>
      </c>
      <c r="J14920">
        <v>0</v>
      </c>
      <c r="K14920">
        <v>0</v>
      </c>
      <c r="L14920">
        <v>0</v>
      </c>
      <c r="M14920">
        <v>0.03</v>
      </c>
      <c r="P14920" t="s">
        <v>203</v>
      </c>
      <c r="R14920" t="s">
        <v>2106</v>
      </c>
      <c r="S14920" t="s">
        <v>20</v>
      </c>
    </row>
    <row r="14921" spans="1:19" x14ac:dyDescent="0.2">
      <c r="A14921" t="s">
        <v>12192</v>
      </c>
      <c r="B14921" t="s">
        <v>55</v>
      </c>
      <c r="C14921">
        <v>2008</v>
      </c>
      <c r="D14921" s="1" t="d">
        <v>1992-09-04</v>
      </c>
      <c r="E14921" s="1" t="str">
        <f t="shared" si="466"/>
        <v>1992</v>
      </c>
      <c r="F14921" s="1" t="str">
        <f t="shared" si="467"/>
        <v>Sep</v>
      </c>
      <c r="G14921" t="s">
        <v>101</v>
      </c>
      <c r="H14921" t="s">
        <v>1207</v>
      </c>
      <c r="I14921">
        <v>0</v>
      </c>
      <c r="J14921">
        <v>0</v>
      </c>
      <c r="K14921">
        <v>0.03</v>
      </c>
      <c r="L14921">
        <v>0</v>
      </c>
      <c r="M14921">
        <v>0.03</v>
      </c>
    </row>
    <row r="14922" spans="1:19" x14ac:dyDescent="0.2">
      <c r="A14922" t="s">
        <v>12193</v>
      </c>
      <c r="B14922" t="s">
        <v>55</v>
      </c>
      <c r="C14922">
        <v>2006</v>
      </c>
      <c r="D14922" s="1" t="d">
        <v>2010-11-03</v>
      </c>
      <c r="E14922" s="1" t="str">
        <f t="shared" si="466"/>
        <v>2010</v>
      </c>
      <c r="F14922" s="1" t="str">
        <f t="shared" si="467"/>
        <v>Nov</v>
      </c>
      <c r="G14922" t="s">
        <v>39</v>
      </c>
      <c r="H14922" t="s">
        <v>234</v>
      </c>
      <c r="I14922">
        <v>0</v>
      </c>
      <c r="J14922">
        <v>0</v>
      </c>
      <c r="K14922">
        <v>0.03</v>
      </c>
      <c r="L14922">
        <v>0</v>
      </c>
      <c r="M14922">
        <v>0.03</v>
      </c>
    </row>
    <row r="14923" spans="1:19" x14ac:dyDescent="0.2">
      <c r="A14923" t="s">
        <v>6747</v>
      </c>
      <c r="B14923" t="s">
        <v>148</v>
      </c>
      <c r="C14923">
        <v>2011</v>
      </c>
      <c r="D14923" s="1" t="d">
        <v>1995-11-13</v>
      </c>
      <c r="E14923" s="1" t="str">
        <f t="shared" si="466"/>
        <v>1995</v>
      </c>
      <c r="F14923" s="1" t="str">
        <f t="shared" si="467"/>
        <v>Nov</v>
      </c>
      <c r="G14923" t="s">
        <v>39</v>
      </c>
      <c r="H14923" t="s">
        <v>6748</v>
      </c>
      <c r="I14923">
        <v>0</v>
      </c>
      <c r="J14923">
        <v>0.02</v>
      </c>
      <c r="K14923">
        <v>0</v>
      </c>
      <c r="L14923">
        <v>0.01</v>
      </c>
      <c r="M14923">
        <v>0.03</v>
      </c>
      <c r="N14923">
        <v>65</v>
      </c>
      <c r="O14923">
        <v>5</v>
      </c>
      <c r="P14923">
        <v>6.4</v>
      </c>
      <c r="Q14923">
        <v>24</v>
      </c>
      <c r="R14923" t="s">
        <v>6749</v>
      </c>
      <c r="S14923" t="s">
        <v>88</v>
      </c>
    </row>
    <row r="14924" spans="1:19" x14ac:dyDescent="0.2">
      <c r="A14924" t="s">
        <v>4832</v>
      </c>
      <c r="B14924" t="s">
        <v>64</v>
      </c>
      <c r="C14924">
        <v>2004</v>
      </c>
      <c r="D14924" s="1" t="d">
        <v>1990-10-04</v>
      </c>
      <c r="E14924" s="1" t="str">
        <f t="shared" si="466"/>
        <v>1990</v>
      </c>
      <c r="F14924" s="1" t="str">
        <f t="shared" si="467"/>
        <v>Oct</v>
      </c>
      <c r="G14924" t="s">
        <v>30</v>
      </c>
      <c r="H14924" t="s">
        <v>1091</v>
      </c>
      <c r="I14924">
        <v>0.02</v>
      </c>
      <c r="J14924">
        <v>0.01</v>
      </c>
      <c r="K14924">
        <v>0</v>
      </c>
      <c r="L14924">
        <v>0</v>
      </c>
      <c r="M14924">
        <v>0.03</v>
      </c>
      <c r="N14924">
        <v>62</v>
      </c>
      <c r="O14924">
        <v>5</v>
      </c>
      <c r="R14924" t="s">
        <v>1996</v>
      </c>
      <c r="S14924" t="s">
        <v>20</v>
      </c>
    </row>
    <row r="14925" spans="1:19" x14ac:dyDescent="0.2">
      <c r="A14925" t="s">
        <v>12194</v>
      </c>
      <c r="B14925" t="s">
        <v>17</v>
      </c>
      <c r="C14925">
        <v>2009</v>
      </c>
      <c r="D14925" s="1" t="d">
        <v>2020-06-21</v>
      </c>
      <c r="E14925" s="1" t="str">
        <f t="shared" si="466"/>
        <v>2020</v>
      </c>
      <c r="F14925" s="1" t="str">
        <f t="shared" si="467"/>
        <v>Jun</v>
      </c>
      <c r="G14925" t="s">
        <v>39</v>
      </c>
      <c r="H14925" t="s">
        <v>4622</v>
      </c>
      <c r="I14925">
        <v>0.02</v>
      </c>
      <c r="J14925">
        <v>0</v>
      </c>
      <c r="K14925">
        <v>0</v>
      </c>
      <c r="L14925">
        <v>0</v>
      </c>
      <c r="M14925">
        <v>0.03</v>
      </c>
      <c r="P14925" t="s">
        <v>203</v>
      </c>
      <c r="R14925" t="s">
        <v>3442</v>
      </c>
      <c r="S14925" t="s">
        <v>112</v>
      </c>
    </row>
    <row r="14926" spans="1:19" x14ac:dyDescent="0.2">
      <c r="A14926" t="s">
        <v>12195</v>
      </c>
      <c r="B14926" t="s">
        <v>1015</v>
      </c>
      <c r="C14926">
        <v>2012</v>
      </c>
      <c r="D14926" s="1" t="d">
        <v>2009-10-21</v>
      </c>
      <c r="E14926" s="1" t="str">
        <f t="shared" si="466"/>
        <v>2009</v>
      </c>
      <c r="F14926" s="1" t="str">
        <f t="shared" si="467"/>
        <v>Oct</v>
      </c>
      <c r="G14926" t="s">
        <v>101</v>
      </c>
      <c r="H14926" t="s">
        <v>2780</v>
      </c>
      <c r="I14926">
        <v>0</v>
      </c>
      <c r="J14926">
        <v>0</v>
      </c>
      <c r="K14926">
        <v>0.03</v>
      </c>
      <c r="L14926">
        <v>0</v>
      </c>
      <c r="M14926">
        <v>0.03</v>
      </c>
    </row>
    <row r="14927" spans="1:19" x14ac:dyDescent="0.2">
      <c r="A14927" t="s">
        <v>12196</v>
      </c>
      <c r="B14927" t="s">
        <v>32</v>
      </c>
      <c r="C14927">
        <v>2009</v>
      </c>
      <c r="D14927" s="1" t="d">
        <v>2018-01-28</v>
      </c>
      <c r="E14927" s="1" t="str">
        <f t="shared" si="466"/>
        <v>2018</v>
      </c>
      <c r="F14927" s="1" t="str">
        <f t="shared" si="467"/>
        <v>Jan</v>
      </c>
      <c r="G14927" t="s">
        <v>34</v>
      </c>
      <c r="H14927" t="s">
        <v>2117</v>
      </c>
      <c r="I14927">
        <v>0.02</v>
      </c>
      <c r="J14927">
        <v>0</v>
      </c>
      <c r="K14927">
        <v>0</v>
      </c>
      <c r="L14927">
        <v>0</v>
      </c>
      <c r="M14927">
        <v>0.03</v>
      </c>
      <c r="N14927">
        <v>60</v>
      </c>
      <c r="O14927">
        <v>4</v>
      </c>
      <c r="P14927" t="s">
        <v>203</v>
      </c>
      <c r="R14927" t="s">
        <v>2117</v>
      </c>
      <c r="S14927" t="s">
        <v>20</v>
      </c>
    </row>
    <row r="14928" spans="1:19" x14ac:dyDescent="0.2">
      <c r="A14928" t="s">
        <v>12197</v>
      </c>
      <c r="B14928" t="s">
        <v>55</v>
      </c>
      <c r="C14928">
        <v>2006</v>
      </c>
      <c r="D14928" s="1" t="d">
        <v>2014-09-20</v>
      </c>
      <c r="E14928" s="1" t="str">
        <f t="shared" si="466"/>
        <v>2014</v>
      </c>
      <c r="F14928" s="1" t="str">
        <f t="shared" si="467"/>
        <v>Sep</v>
      </c>
      <c r="G14928" t="s">
        <v>101</v>
      </c>
      <c r="H14928" t="s">
        <v>10055</v>
      </c>
      <c r="I14928">
        <v>0</v>
      </c>
      <c r="J14928">
        <v>0</v>
      </c>
      <c r="K14928">
        <v>0.03</v>
      </c>
      <c r="L14928">
        <v>0</v>
      </c>
      <c r="M14928">
        <v>0.03</v>
      </c>
    </row>
    <row r="14929" spans="1:19" x14ac:dyDescent="0.2">
      <c r="A14929" t="s">
        <v>12198</v>
      </c>
      <c r="B14929" t="s">
        <v>32</v>
      </c>
      <c r="C14929">
        <v>2008</v>
      </c>
      <c r="D14929" s="1" t="d">
        <v>1990-10-20</v>
      </c>
      <c r="E14929" s="1" t="str">
        <f t="shared" si="466"/>
        <v>1990</v>
      </c>
      <c r="F14929" s="1" t="str">
        <f t="shared" si="467"/>
        <v>Oct</v>
      </c>
      <c r="G14929" t="s">
        <v>50</v>
      </c>
      <c r="H14929" t="s">
        <v>1263</v>
      </c>
      <c r="I14929">
        <v>0</v>
      </c>
      <c r="J14929">
        <v>0</v>
      </c>
      <c r="K14929">
        <v>0.03</v>
      </c>
      <c r="L14929">
        <v>0</v>
      </c>
      <c r="M14929">
        <v>0.03</v>
      </c>
    </row>
    <row r="14930" spans="1:19" x14ac:dyDescent="0.2">
      <c r="A14930" t="s">
        <v>2237</v>
      </c>
      <c r="B14930" t="s">
        <v>148</v>
      </c>
      <c r="C14930">
        <v>2010</v>
      </c>
      <c r="D14930" s="1" t="d">
        <v>1990-04-08</v>
      </c>
      <c r="E14930" s="1" t="str">
        <f t="shared" si="466"/>
        <v>1990</v>
      </c>
      <c r="F14930" s="1" t="str">
        <f t="shared" si="467"/>
        <v>Apr</v>
      </c>
      <c r="G14930" t="s">
        <v>37</v>
      </c>
      <c r="H14930" t="s">
        <v>222</v>
      </c>
      <c r="I14930">
        <v>0</v>
      </c>
      <c r="J14930">
        <v>0.02</v>
      </c>
      <c r="K14930">
        <v>0</v>
      </c>
      <c r="L14930">
        <v>0</v>
      </c>
      <c r="M14930">
        <v>0.03</v>
      </c>
      <c r="N14930">
        <v>63</v>
      </c>
      <c r="O14930">
        <v>15</v>
      </c>
      <c r="P14930">
        <v>6.3</v>
      </c>
      <c r="Q14930">
        <v>87</v>
      </c>
      <c r="R14930" t="s">
        <v>222</v>
      </c>
      <c r="S14930" t="s">
        <v>88</v>
      </c>
    </row>
    <row r="14931" spans="1:19" x14ac:dyDescent="0.2">
      <c r="A14931" t="s">
        <v>12199</v>
      </c>
      <c r="B14931" t="s">
        <v>17</v>
      </c>
      <c r="C14931">
        <v>2008</v>
      </c>
      <c r="D14931" s="1" t="d">
        <v>2011-11-10</v>
      </c>
      <c r="E14931" s="1" t="str">
        <f t="shared" si="466"/>
        <v>2011</v>
      </c>
      <c r="F14931" s="1" t="str">
        <f t="shared" si="467"/>
        <v>Nov</v>
      </c>
      <c r="G14931" t="s">
        <v>24</v>
      </c>
      <c r="H14931" t="s">
        <v>2930</v>
      </c>
      <c r="I14931">
        <v>0.02</v>
      </c>
      <c r="J14931">
        <v>0</v>
      </c>
      <c r="K14931">
        <v>0</v>
      </c>
      <c r="L14931">
        <v>0</v>
      </c>
      <c r="M14931">
        <v>0.03</v>
      </c>
      <c r="P14931">
        <v>2</v>
      </c>
      <c r="Q14931">
        <v>6</v>
      </c>
      <c r="R14931" t="s">
        <v>5837</v>
      </c>
      <c r="S14931" t="s">
        <v>20</v>
      </c>
    </row>
    <row r="14932" spans="1:19" x14ac:dyDescent="0.2">
      <c r="A14932" t="s">
        <v>12200</v>
      </c>
      <c r="B14932" t="s">
        <v>148</v>
      </c>
      <c r="C14932">
        <v>2008</v>
      </c>
      <c r="D14932" s="1" t="d">
        <v>2002-01-23</v>
      </c>
      <c r="E14932" s="1" t="str">
        <f t="shared" si="466"/>
        <v>2002</v>
      </c>
      <c r="F14932" s="1" t="str">
        <f t="shared" si="467"/>
        <v>Jan</v>
      </c>
      <c r="G14932" t="s">
        <v>39</v>
      </c>
      <c r="H14932" t="s">
        <v>825</v>
      </c>
      <c r="I14932">
        <v>0</v>
      </c>
      <c r="J14932">
        <v>0.02</v>
      </c>
      <c r="K14932">
        <v>0</v>
      </c>
      <c r="L14932">
        <v>0</v>
      </c>
      <c r="M14932">
        <v>0.03</v>
      </c>
      <c r="N14932">
        <v>73</v>
      </c>
      <c r="O14932">
        <v>16</v>
      </c>
      <c r="P14932">
        <v>7.9</v>
      </c>
      <c r="Q14932">
        <v>222</v>
      </c>
      <c r="R14932" t="s">
        <v>9524</v>
      </c>
      <c r="S14932" t="s">
        <v>88</v>
      </c>
    </row>
    <row r="14933" spans="1:19" x14ac:dyDescent="0.2">
      <c r="A14933" t="s">
        <v>12201</v>
      </c>
      <c r="B14933" t="s">
        <v>137</v>
      </c>
      <c r="C14933" t="s">
        <v>286</v>
      </c>
      <c r="D14933" s="1" t="d">
        <v>1994-03-02</v>
      </c>
      <c r="E14933" s="1" t="str">
        <f t="shared" si="466"/>
        <v>1994</v>
      </c>
      <c r="F14933" s="1" t="str">
        <f t="shared" si="467"/>
        <v>Mar</v>
      </c>
      <c r="G14933" t="s">
        <v>86</v>
      </c>
      <c r="H14933" t="s">
        <v>1091</v>
      </c>
      <c r="I14933">
        <v>0.02</v>
      </c>
      <c r="J14933">
        <v>0.01</v>
      </c>
      <c r="K14933">
        <v>0</v>
      </c>
      <c r="L14933">
        <v>0</v>
      </c>
      <c r="M14933">
        <v>0.03</v>
      </c>
    </row>
    <row r="14934" spans="1:19" x14ac:dyDescent="0.2">
      <c r="A14934" t="s">
        <v>12202</v>
      </c>
      <c r="B14934" t="s">
        <v>159</v>
      </c>
      <c r="C14934">
        <v>2011</v>
      </c>
      <c r="D14934" s="1" t="d">
        <v>2010-12-25</v>
      </c>
      <c r="E14934" s="1" t="str">
        <f t="shared" si="466"/>
        <v>2010</v>
      </c>
      <c r="F14934" s="1" t="str">
        <f t="shared" si="467"/>
        <v>Dec</v>
      </c>
      <c r="G14934" t="s">
        <v>101</v>
      </c>
      <c r="H14934" t="s">
        <v>7990</v>
      </c>
      <c r="I14934">
        <v>0</v>
      </c>
      <c r="J14934">
        <v>0</v>
      </c>
      <c r="K14934">
        <v>0.03</v>
      </c>
      <c r="L14934">
        <v>0</v>
      </c>
      <c r="M14934">
        <v>0.03</v>
      </c>
    </row>
    <row r="14935" spans="1:19" x14ac:dyDescent="0.2">
      <c r="A14935" t="s">
        <v>12203</v>
      </c>
      <c r="B14935" t="s">
        <v>159</v>
      </c>
      <c r="C14935">
        <v>2007</v>
      </c>
      <c r="D14935" s="1" t="d">
        <v>2017-04-20</v>
      </c>
      <c r="E14935" s="1" t="str">
        <f t="shared" si="466"/>
        <v>2017</v>
      </c>
      <c r="F14935" s="1" t="str">
        <f t="shared" si="467"/>
        <v>Apr</v>
      </c>
      <c r="G14935" t="s">
        <v>30</v>
      </c>
      <c r="H14935" t="s">
        <v>776</v>
      </c>
      <c r="I14935">
        <v>0.02</v>
      </c>
      <c r="J14935">
        <v>0</v>
      </c>
      <c r="K14935">
        <v>0</v>
      </c>
      <c r="L14935">
        <v>0</v>
      </c>
      <c r="M14935">
        <v>0.03</v>
      </c>
    </row>
    <row r="14936" spans="1:19" x14ac:dyDescent="0.2">
      <c r="A14936" t="s">
        <v>12204</v>
      </c>
      <c r="B14936" t="s">
        <v>1043</v>
      </c>
      <c r="C14936">
        <v>1996</v>
      </c>
      <c r="D14936" s="1" t="d">
        <v>2016-02-29</v>
      </c>
      <c r="E14936" s="1" t="str">
        <f t="shared" si="466"/>
        <v>2016</v>
      </c>
      <c r="F14936" s="1" t="str">
        <f t="shared" si="467"/>
        <v>Feb</v>
      </c>
      <c r="G14936" t="s">
        <v>101</v>
      </c>
      <c r="H14936" t="s">
        <v>3470</v>
      </c>
      <c r="I14936">
        <v>0</v>
      </c>
      <c r="J14936">
        <v>0</v>
      </c>
      <c r="K14936">
        <v>0.03</v>
      </c>
      <c r="L14936">
        <v>0</v>
      </c>
      <c r="M14936">
        <v>0.03</v>
      </c>
    </row>
    <row r="14937" spans="1:19" x14ac:dyDescent="0.2">
      <c r="A14937" t="s">
        <v>10702</v>
      </c>
      <c r="B14937" t="s">
        <v>1015</v>
      </c>
      <c r="C14937">
        <v>2012</v>
      </c>
      <c r="D14937" s="1" t="d">
        <v>2014-09-12</v>
      </c>
      <c r="E14937" s="1" t="str">
        <f t="shared" si="466"/>
        <v>2014</v>
      </c>
      <c r="F14937" s="1" t="str">
        <f t="shared" si="467"/>
        <v>Sep</v>
      </c>
      <c r="G14937" t="s">
        <v>50</v>
      </c>
      <c r="H14937" t="s">
        <v>10703</v>
      </c>
      <c r="I14937">
        <v>0</v>
      </c>
      <c r="J14937">
        <v>0</v>
      </c>
      <c r="K14937">
        <v>0.03</v>
      </c>
      <c r="L14937">
        <v>0</v>
      </c>
      <c r="M14937">
        <v>0.03</v>
      </c>
    </row>
    <row r="14938" spans="1:19" x14ac:dyDescent="0.2">
      <c r="A14938" t="s">
        <v>6951</v>
      </c>
      <c r="B14938" t="s">
        <v>55</v>
      </c>
      <c r="C14938">
        <v>2006</v>
      </c>
      <c r="D14938" s="1" t="d">
        <v>2002-02-04</v>
      </c>
      <c r="E14938" s="1" t="str">
        <f t="shared" si="466"/>
        <v>2002</v>
      </c>
      <c r="F14938" s="1" t="str">
        <f t="shared" si="467"/>
        <v>Feb</v>
      </c>
      <c r="G14938" t="s">
        <v>1</v>
      </c>
      <c r="H14938" t="s">
        <v>111</v>
      </c>
      <c r="I14938">
        <v>0.01</v>
      </c>
      <c r="J14938">
        <v>0.01</v>
      </c>
      <c r="K14938">
        <v>0</v>
      </c>
      <c r="L14938">
        <v>0</v>
      </c>
      <c r="M14938">
        <v>0.03</v>
      </c>
      <c r="N14938">
        <v>57</v>
      </c>
      <c r="O14938">
        <v>6</v>
      </c>
      <c r="P14938" t="s">
        <v>203</v>
      </c>
      <c r="R14938" t="s">
        <v>111</v>
      </c>
      <c r="S14938" t="s">
        <v>112</v>
      </c>
    </row>
    <row r="14939" spans="1:19" x14ac:dyDescent="0.2">
      <c r="A14939" t="s">
        <v>892</v>
      </c>
      <c r="B14939" t="s">
        <v>17</v>
      </c>
      <c r="C14939">
        <v>2008</v>
      </c>
      <c r="D14939" s="1" t="d">
        <v>2020-09-14</v>
      </c>
      <c r="E14939" s="1" t="str">
        <f t="shared" si="466"/>
        <v>2020</v>
      </c>
      <c r="F14939" s="1" t="str">
        <f t="shared" si="467"/>
        <v>Sep</v>
      </c>
      <c r="G14939" t="s">
        <v>18</v>
      </c>
      <c r="H14939" t="s">
        <v>372</v>
      </c>
      <c r="I14939">
        <v>0</v>
      </c>
      <c r="J14939">
        <v>0</v>
      </c>
      <c r="K14939">
        <v>0.03</v>
      </c>
      <c r="L14939">
        <v>0</v>
      </c>
      <c r="M14939">
        <v>0.03</v>
      </c>
    </row>
    <row r="14940" spans="1:19" x14ac:dyDescent="0.2">
      <c r="A14940" t="s">
        <v>12205</v>
      </c>
      <c r="B14940" t="s">
        <v>32</v>
      </c>
      <c r="C14940">
        <v>2009</v>
      </c>
      <c r="D14940" s="1" t="d">
        <v>2010-06-03</v>
      </c>
      <c r="E14940" s="1" t="str">
        <f t="shared" si="466"/>
        <v>2010</v>
      </c>
      <c r="F14940" s="1" t="str">
        <f t="shared" si="467"/>
        <v>Jun</v>
      </c>
      <c r="G14940" t="s">
        <v>1</v>
      </c>
      <c r="H14940" t="s">
        <v>663</v>
      </c>
      <c r="I14940">
        <v>0.02</v>
      </c>
      <c r="J14940">
        <v>0</v>
      </c>
      <c r="K14940">
        <v>0</v>
      </c>
      <c r="L14940">
        <v>0</v>
      </c>
      <c r="M14940">
        <v>0.03</v>
      </c>
      <c r="P14940" t="s">
        <v>203</v>
      </c>
      <c r="R14940" t="s">
        <v>12206</v>
      </c>
      <c r="S14940" t="s">
        <v>20</v>
      </c>
    </row>
    <row r="14941" spans="1:19" x14ac:dyDescent="0.2">
      <c r="A14941" t="s">
        <v>12207</v>
      </c>
      <c r="B14941" t="s">
        <v>44</v>
      </c>
      <c r="C14941">
        <v>2011</v>
      </c>
      <c r="D14941" s="1" t="d">
        <v>1997-12-06</v>
      </c>
      <c r="E14941" s="1" t="str">
        <f t="shared" si="466"/>
        <v>1997</v>
      </c>
      <c r="F14941" s="1" t="str">
        <f t="shared" si="467"/>
        <v>Dec</v>
      </c>
      <c r="G14941" t="s">
        <v>28</v>
      </c>
      <c r="H14941" t="s">
        <v>222</v>
      </c>
      <c r="I14941">
        <v>0</v>
      </c>
      <c r="J14941">
        <v>0</v>
      </c>
      <c r="K14941">
        <v>0.03</v>
      </c>
      <c r="L14941">
        <v>0</v>
      </c>
      <c r="M14941">
        <v>0.03</v>
      </c>
    </row>
    <row r="14942" spans="1:19" x14ac:dyDescent="0.2">
      <c r="A14942" t="s">
        <v>12208</v>
      </c>
      <c r="B14942" t="s">
        <v>75</v>
      </c>
      <c r="C14942">
        <v>2016</v>
      </c>
      <c r="D14942" s="1" t="d">
        <v>1991-12-30</v>
      </c>
      <c r="E14942" s="1" t="str">
        <f t="shared" si="466"/>
        <v>1991</v>
      </c>
      <c r="F14942" s="1" t="str">
        <f t="shared" si="467"/>
        <v>Dec</v>
      </c>
      <c r="G14942" t="s">
        <v>101</v>
      </c>
      <c r="H14942" t="s">
        <v>8677</v>
      </c>
      <c r="I14942">
        <v>0.01</v>
      </c>
      <c r="J14942">
        <v>0.01</v>
      </c>
      <c r="K14942">
        <v>0</v>
      </c>
      <c r="L14942">
        <v>0</v>
      </c>
      <c r="M14942">
        <v>0.03</v>
      </c>
      <c r="N14942">
        <v>67</v>
      </c>
      <c r="O14942">
        <v>17</v>
      </c>
      <c r="P14942">
        <v>6.2</v>
      </c>
      <c r="Q14942">
        <v>12</v>
      </c>
      <c r="R14942" t="s">
        <v>8677</v>
      </c>
      <c r="S14942" t="s">
        <v>88</v>
      </c>
    </row>
    <row r="14943" spans="1:19" x14ac:dyDescent="0.2">
      <c r="A14943" t="s">
        <v>12209</v>
      </c>
      <c r="B14943" t="s">
        <v>32</v>
      </c>
      <c r="C14943">
        <v>2009</v>
      </c>
      <c r="D14943" s="1" t="d">
        <v>2008-09-02</v>
      </c>
      <c r="E14943" s="1" t="str">
        <f t="shared" si="466"/>
        <v>2008</v>
      </c>
      <c r="F14943" s="1" t="str">
        <f t="shared" si="467"/>
        <v>Sep</v>
      </c>
      <c r="G14943" t="s">
        <v>50</v>
      </c>
      <c r="H14943" t="s">
        <v>4573</v>
      </c>
      <c r="I14943">
        <v>0</v>
      </c>
      <c r="J14943">
        <v>0</v>
      </c>
      <c r="K14943">
        <v>0.03</v>
      </c>
      <c r="L14943">
        <v>0</v>
      </c>
      <c r="M14943">
        <v>0.03</v>
      </c>
    </row>
    <row r="14944" spans="1:19" x14ac:dyDescent="0.2">
      <c r="A14944" t="s">
        <v>12210</v>
      </c>
      <c r="B14944" t="s">
        <v>17</v>
      </c>
      <c r="C14944">
        <v>2009</v>
      </c>
      <c r="D14944" s="1" t="d">
        <v>1990-09-27</v>
      </c>
      <c r="E14944" s="1" t="str">
        <f t="shared" si="466"/>
        <v>1990</v>
      </c>
      <c r="F14944" s="1" t="str">
        <f t="shared" si="467"/>
        <v>Sep</v>
      </c>
      <c r="G14944" t="s">
        <v>39</v>
      </c>
      <c r="H14944" t="s">
        <v>8516</v>
      </c>
      <c r="I14944">
        <v>0.02</v>
      </c>
      <c r="J14944">
        <v>0</v>
      </c>
      <c r="K14944">
        <v>0</v>
      </c>
      <c r="L14944">
        <v>0</v>
      </c>
      <c r="M14944">
        <v>0.03</v>
      </c>
      <c r="P14944" t="s">
        <v>203</v>
      </c>
      <c r="R14944" t="s">
        <v>12211</v>
      </c>
      <c r="S14944" t="s">
        <v>20</v>
      </c>
    </row>
    <row r="14945" spans="1:19" x14ac:dyDescent="0.2">
      <c r="A14945" t="s">
        <v>7801</v>
      </c>
      <c r="B14945" t="s">
        <v>17</v>
      </c>
      <c r="C14945">
        <v>2010</v>
      </c>
      <c r="D14945" s="1" t="d">
        <v>1996-06-22</v>
      </c>
      <c r="E14945" s="1" t="str">
        <f t="shared" si="466"/>
        <v>1996</v>
      </c>
      <c r="F14945" s="1" t="str">
        <f t="shared" si="467"/>
        <v>Jun</v>
      </c>
      <c r="G14945" t="s">
        <v>18</v>
      </c>
      <c r="H14945" t="s">
        <v>825</v>
      </c>
      <c r="I14945">
        <v>0.02</v>
      </c>
      <c r="J14945">
        <v>0</v>
      </c>
      <c r="K14945">
        <v>0</v>
      </c>
      <c r="L14945">
        <v>0</v>
      </c>
      <c r="M14945">
        <v>0.03</v>
      </c>
      <c r="P14945" t="s">
        <v>203</v>
      </c>
      <c r="R14945" t="s">
        <v>12212</v>
      </c>
      <c r="S14945" t="s">
        <v>20</v>
      </c>
    </row>
    <row r="14946" spans="1:19" x14ac:dyDescent="0.2">
      <c r="A14946" t="s">
        <v>12213</v>
      </c>
      <c r="B14946" t="s">
        <v>75</v>
      </c>
      <c r="C14946">
        <v>2016</v>
      </c>
      <c r="D14946" s="1" t="d">
        <v>1991-09-12</v>
      </c>
      <c r="E14946" s="1" t="str">
        <f t="shared" si="466"/>
        <v>1991</v>
      </c>
      <c r="F14946" s="1" t="str">
        <f t="shared" si="467"/>
        <v>Sep</v>
      </c>
      <c r="G14946" t="s">
        <v>34</v>
      </c>
      <c r="H14946" t="s">
        <v>155</v>
      </c>
      <c r="I14946">
        <v>0.02</v>
      </c>
      <c r="J14946">
        <v>0</v>
      </c>
      <c r="K14946">
        <v>0</v>
      </c>
      <c r="L14946">
        <v>0</v>
      </c>
      <c r="M14946">
        <v>0.03</v>
      </c>
      <c r="P14946" t="s">
        <v>203</v>
      </c>
      <c r="R14946" t="s">
        <v>7838</v>
      </c>
      <c r="S14946" t="s">
        <v>20</v>
      </c>
    </row>
    <row r="14947" spans="1:19" x14ac:dyDescent="0.2">
      <c r="A14947" t="s">
        <v>12214</v>
      </c>
      <c r="B14947" t="s">
        <v>55</v>
      </c>
      <c r="C14947">
        <v>2001</v>
      </c>
      <c r="D14947" s="1" t="d">
        <v>1991-05-14</v>
      </c>
      <c r="E14947" s="1" t="str">
        <f t="shared" si="466"/>
        <v>1991</v>
      </c>
      <c r="F14947" s="1" t="str">
        <f t="shared" si="467"/>
        <v>May</v>
      </c>
      <c r="G14947" t="s">
        <v>39</v>
      </c>
      <c r="H14947" t="s">
        <v>5741</v>
      </c>
      <c r="I14947">
        <v>0</v>
      </c>
      <c r="J14947">
        <v>0</v>
      </c>
      <c r="K14947">
        <v>0.03</v>
      </c>
      <c r="L14947">
        <v>0</v>
      </c>
      <c r="M14947">
        <v>0.03</v>
      </c>
    </row>
    <row r="14948" spans="1:19" x14ac:dyDescent="0.2">
      <c r="A14948" t="s">
        <v>12215</v>
      </c>
      <c r="B14948" t="s">
        <v>159</v>
      </c>
      <c r="C14948">
        <v>2010</v>
      </c>
      <c r="D14948" s="1" t="d">
        <v>1997-11-11</v>
      </c>
      <c r="E14948" s="1" t="str">
        <f t="shared" si="466"/>
        <v>1997</v>
      </c>
      <c r="F14948" s="1" t="str">
        <f t="shared" si="467"/>
        <v>Nov</v>
      </c>
      <c r="G14948" t="s">
        <v>34</v>
      </c>
      <c r="H14948" t="s">
        <v>10320</v>
      </c>
      <c r="I14948">
        <v>0</v>
      </c>
      <c r="J14948">
        <v>0</v>
      </c>
      <c r="K14948">
        <v>0.03</v>
      </c>
      <c r="L14948">
        <v>0</v>
      </c>
      <c r="M14948">
        <v>0.03</v>
      </c>
    </row>
    <row r="14949" spans="1:19" x14ac:dyDescent="0.2">
      <c r="A14949" t="s">
        <v>12216</v>
      </c>
      <c r="B14949" t="s">
        <v>49</v>
      </c>
      <c r="C14949">
        <v>2016</v>
      </c>
      <c r="D14949" s="1" t="d">
        <v>1997-09-02</v>
      </c>
      <c r="E14949" s="1" t="str">
        <f t="shared" si="466"/>
        <v>1997</v>
      </c>
      <c r="F14949" s="1" t="str">
        <f t="shared" si="467"/>
        <v>Sep</v>
      </c>
      <c r="G14949" t="s">
        <v>34</v>
      </c>
      <c r="H14949" t="s">
        <v>372</v>
      </c>
      <c r="I14949">
        <v>0</v>
      </c>
      <c r="J14949">
        <v>0</v>
      </c>
      <c r="K14949">
        <v>0.03</v>
      </c>
      <c r="L14949">
        <v>0</v>
      </c>
      <c r="M14949">
        <v>0.03</v>
      </c>
    </row>
    <row r="14950" spans="1:19" x14ac:dyDescent="0.2">
      <c r="A14950" t="s">
        <v>12217</v>
      </c>
      <c r="B14950" t="s">
        <v>104</v>
      </c>
      <c r="C14950">
        <v>1996</v>
      </c>
      <c r="D14950" s="1" t="d">
        <v>1990-07-09</v>
      </c>
      <c r="E14950" s="1" t="str">
        <f t="shared" si="466"/>
        <v>1990</v>
      </c>
      <c r="F14950" s="1" t="str">
        <f t="shared" si="467"/>
        <v>Jul</v>
      </c>
      <c r="G14950" t="s">
        <v>18</v>
      </c>
      <c r="H14950" t="s">
        <v>8329</v>
      </c>
      <c r="I14950">
        <v>0.01</v>
      </c>
      <c r="J14950">
        <v>0.01</v>
      </c>
      <c r="K14950">
        <v>0</v>
      </c>
      <c r="L14950">
        <v>0</v>
      </c>
      <c r="M14950">
        <v>0.03</v>
      </c>
    </row>
    <row r="14951" spans="1:19" x14ac:dyDescent="0.2">
      <c r="A14951" t="s">
        <v>12218</v>
      </c>
      <c r="B14951" t="s">
        <v>159</v>
      </c>
      <c r="C14951">
        <v>2013</v>
      </c>
      <c r="D14951" s="1" t="d">
        <v>2015-02-18</v>
      </c>
      <c r="E14951" s="1" t="str">
        <f t="shared" si="466"/>
        <v>2015</v>
      </c>
      <c r="F14951" s="1" t="str">
        <f t="shared" si="467"/>
        <v>Feb</v>
      </c>
      <c r="G14951" t="s">
        <v>101</v>
      </c>
      <c r="H14951" t="s">
        <v>6617</v>
      </c>
      <c r="I14951">
        <v>0</v>
      </c>
      <c r="J14951">
        <v>0</v>
      </c>
      <c r="K14951">
        <v>0.03</v>
      </c>
      <c r="L14951">
        <v>0</v>
      </c>
      <c r="M14951">
        <v>0.03</v>
      </c>
    </row>
    <row r="14952" spans="1:19" x14ac:dyDescent="0.2">
      <c r="A14952" t="s">
        <v>12219</v>
      </c>
      <c r="B14952" t="s">
        <v>17</v>
      </c>
      <c r="C14952" t="s">
        <v>286</v>
      </c>
      <c r="D14952" s="1" t="d">
        <v>1993-06-10</v>
      </c>
      <c r="E14952" s="1" t="str">
        <f t="shared" si="466"/>
        <v>1993</v>
      </c>
      <c r="F14952" s="1" t="str">
        <f t="shared" si="467"/>
        <v>Jun</v>
      </c>
      <c r="G14952" t="s">
        <v>39</v>
      </c>
      <c r="H14952" t="s">
        <v>1852</v>
      </c>
      <c r="I14952">
        <v>0.02</v>
      </c>
      <c r="J14952">
        <v>0</v>
      </c>
      <c r="K14952">
        <v>0</v>
      </c>
      <c r="L14952">
        <v>0</v>
      </c>
      <c r="M14952">
        <v>0.03</v>
      </c>
      <c r="R14952" t="s">
        <v>1852</v>
      </c>
    </row>
    <row r="14953" spans="1:19" x14ac:dyDescent="0.2">
      <c r="A14953" t="s">
        <v>12220</v>
      </c>
      <c r="B14953" t="s">
        <v>55</v>
      </c>
      <c r="C14953">
        <v>2003</v>
      </c>
      <c r="D14953" s="1" t="d">
        <v>2008-11-15</v>
      </c>
      <c r="E14953" s="1" t="str">
        <f t="shared" si="466"/>
        <v>2008</v>
      </c>
      <c r="F14953" s="1" t="str">
        <f t="shared" si="467"/>
        <v>Nov</v>
      </c>
      <c r="G14953" t="s">
        <v>37</v>
      </c>
      <c r="H14953" t="s">
        <v>3932</v>
      </c>
      <c r="I14953">
        <v>0.01</v>
      </c>
      <c r="J14953">
        <v>0.01</v>
      </c>
      <c r="K14953">
        <v>0</v>
      </c>
      <c r="L14953">
        <v>0</v>
      </c>
      <c r="M14953">
        <v>0.03</v>
      </c>
      <c r="N14953">
        <v>52</v>
      </c>
      <c r="O14953">
        <v>13</v>
      </c>
      <c r="P14953">
        <v>5.3</v>
      </c>
      <c r="Q14953">
        <v>9</v>
      </c>
      <c r="R14953" t="s">
        <v>1235</v>
      </c>
      <c r="S14953" t="s">
        <v>53</v>
      </c>
    </row>
    <row r="14954" spans="1:19" x14ac:dyDescent="0.2">
      <c r="A14954" t="s">
        <v>12221</v>
      </c>
      <c r="B14954" t="s">
        <v>32</v>
      </c>
      <c r="C14954">
        <v>2008</v>
      </c>
      <c r="D14954" s="1" t="d">
        <v>2007-01-19</v>
      </c>
      <c r="E14954" s="1" t="str">
        <f t="shared" si="466"/>
        <v>2007</v>
      </c>
      <c r="F14954" s="1" t="str">
        <f t="shared" si="467"/>
        <v>Jan</v>
      </c>
      <c r="G14954" t="s">
        <v>24</v>
      </c>
      <c r="H14954" t="s">
        <v>4680</v>
      </c>
      <c r="I14954">
        <v>0.02</v>
      </c>
      <c r="J14954">
        <v>0</v>
      </c>
      <c r="K14954">
        <v>0</v>
      </c>
      <c r="L14954">
        <v>0</v>
      </c>
      <c r="M14954">
        <v>0.03</v>
      </c>
      <c r="N14954">
        <v>69</v>
      </c>
      <c r="O14954">
        <v>4</v>
      </c>
      <c r="P14954" t="s">
        <v>203</v>
      </c>
      <c r="R14954" t="s">
        <v>580</v>
      </c>
      <c r="S14954" t="s">
        <v>20</v>
      </c>
    </row>
    <row r="14955" spans="1:19" x14ac:dyDescent="0.2">
      <c r="A14955" t="s">
        <v>8016</v>
      </c>
      <c r="B14955" t="s">
        <v>64</v>
      </c>
      <c r="C14955">
        <v>2003</v>
      </c>
      <c r="D14955" s="1" t="d">
        <v>2017-04-07</v>
      </c>
      <c r="E14955" s="1" t="str">
        <f t="shared" si="466"/>
        <v>2017</v>
      </c>
      <c r="F14955" s="1" t="str">
        <f t="shared" si="467"/>
        <v>Apr</v>
      </c>
      <c r="G14955" t="s">
        <v>24</v>
      </c>
      <c r="H14955" t="s">
        <v>484</v>
      </c>
      <c r="I14955">
        <v>0.02</v>
      </c>
      <c r="J14955">
        <v>0.01</v>
      </c>
      <c r="K14955">
        <v>0</v>
      </c>
      <c r="L14955">
        <v>0</v>
      </c>
      <c r="M14955">
        <v>0.03</v>
      </c>
      <c r="N14955">
        <v>73</v>
      </c>
      <c r="O14955">
        <v>9</v>
      </c>
      <c r="P14955" t="s">
        <v>203</v>
      </c>
      <c r="R14955" t="s">
        <v>6245</v>
      </c>
      <c r="S14955" t="s">
        <v>20</v>
      </c>
    </row>
    <row r="14956" spans="1:19" x14ac:dyDescent="0.2">
      <c r="A14956" t="s">
        <v>12222</v>
      </c>
      <c r="B14956" t="s">
        <v>148</v>
      </c>
      <c r="C14956">
        <v>2005</v>
      </c>
      <c r="D14956" s="1" t="d">
        <v>2021-11-14</v>
      </c>
      <c r="E14956" s="1" t="str">
        <f t="shared" si="466"/>
        <v>2021</v>
      </c>
      <c r="F14956" s="1" t="str">
        <f t="shared" si="467"/>
        <v>Nov</v>
      </c>
      <c r="G14956" t="s">
        <v>37</v>
      </c>
      <c r="H14956" t="s">
        <v>329</v>
      </c>
      <c r="I14956">
        <v>0</v>
      </c>
      <c r="J14956">
        <v>0.02</v>
      </c>
      <c r="K14956">
        <v>0</v>
      </c>
      <c r="L14956">
        <v>0</v>
      </c>
      <c r="M14956">
        <v>0.03</v>
      </c>
      <c r="N14956">
        <v>85</v>
      </c>
      <c r="O14956">
        <v>49</v>
      </c>
      <c r="P14956">
        <v>8.6</v>
      </c>
      <c r="Q14956">
        <v>224</v>
      </c>
      <c r="R14956" t="s">
        <v>1039</v>
      </c>
      <c r="S14956" t="s">
        <v>53</v>
      </c>
    </row>
    <row r="14957" spans="1:19" x14ac:dyDescent="0.2">
      <c r="A14957" t="s">
        <v>12223</v>
      </c>
      <c r="B14957" t="s">
        <v>159</v>
      </c>
      <c r="C14957">
        <v>2012</v>
      </c>
      <c r="D14957" s="1" t="d">
        <v>2021-03-29</v>
      </c>
      <c r="E14957" s="1" t="str">
        <f t="shared" si="466"/>
        <v>2021</v>
      </c>
      <c r="F14957" s="1" t="str">
        <f t="shared" si="467"/>
        <v>Mar</v>
      </c>
      <c r="G14957" t="s">
        <v>101</v>
      </c>
      <c r="H14957" t="s">
        <v>7990</v>
      </c>
      <c r="I14957">
        <v>0</v>
      </c>
      <c r="J14957">
        <v>0</v>
      </c>
      <c r="K14957">
        <v>0.03</v>
      </c>
      <c r="L14957">
        <v>0</v>
      </c>
      <c r="M14957">
        <v>0.03</v>
      </c>
    </row>
    <row r="14958" spans="1:19" x14ac:dyDescent="0.2">
      <c r="A14958" t="s">
        <v>12224</v>
      </c>
      <c r="B14958" t="s">
        <v>32</v>
      </c>
      <c r="C14958">
        <v>2012</v>
      </c>
      <c r="D14958" s="1" t="d">
        <v>1990-08-31</v>
      </c>
      <c r="E14958" s="1" t="str">
        <f t="shared" si="466"/>
        <v>1990</v>
      </c>
      <c r="F14958" s="1" t="str">
        <f t="shared" si="467"/>
        <v>Aug</v>
      </c>
      <c r="G14958" t="s">
        <v>30</v>
      </c>
      <c r="H14958" t="s">
        <v>1091</v>
      </c>
      <c r="I14958">
        <v>0</v>
      </c>
      <c r="J14958">
        <v>0.02</v>
      </c>
      <c r="K14958">
        <v>0</v>
      </c>
      <c r="L14958">
        <v>0</v>
      </c>
      <c r="M14958">
        <v>0.03</v>
      </c>
    </row>
    <row r="14959" spans="1:19" x14ac:dyDescent="0.2">
      <c r="A14959" t="s">
        <v>2726</v>
      </c>
      <c r="B14959" t="s">
        <v>148</v>
      </c>
      <c r="C14959">
        <v>2009</v>
      </c>
      <c r="D14959" s="1" t="d">
        <v>2010-06-07</v>
      </c>
      <c r="E14959" s="1" t="str">
        <f t="shared" si="466"/>
        <v>2010</v>
      </c>
      <c r="F14959" s="1" t="str">
        <f t="shared" si="467"/>
        <v>Jun</v>
      </c>
      <c r="G14959" t="s">
        <v>50</v>
      </c>
      <c r="H14959" t="s">
        <v>71</v>
      </c>
      <c r="I14959">
        <v>0.02</v>
      </c>
      <c r="J14959">
        <v>0</v>
      </c>
      <c r="K14959">
        <v>0</v>
      </c>
      <c r="L14959">
        <v>0</v>
      </c>
      <c r="M14959">
        <v>0.03</v>
      </c>
    </row>
    <row r="14960" spans="1:19" x14ac:dyDescent="0.2">
      <c r="A14960" t="s">
        <v>12225</v>
      </c>
      <c r="B14960" t="s">
        <v>148</v>
      </c>
      <c r="C14960">
        <v>2002</v>
      </c>
      <c r="D14960" s="1" t="d">
        <v>2004-02-15</v>
      </c>
      <c r="E14960" s="1" t="str">
        <f t="shared" si="466"/>
        <v>2004</v>
      </c>
      <c r="F14960" s="1" t="str">
        <f t="shared" si="467"/>
        <v>Feb</v>
      </c>
      <c r="G14960" t="s">
        <v>37</v>
      </c>
      <c r="H14960" t="s">
        <v>134</v>
      </c>
      <c r="I14960">
        <v>0.01</v>
      </c>
      <c r="J14960">
        <v>0.01</v>
      </c>
      <c r="K14960">
        <v>0</v>
      </c>
      <c r="L14960">
        <v>0</v>
      </c>
      <c r="M14960">
        <v>0.03</v>
      </c>
      <c r="N14960">
        <v>89</v>
      </c>
      <c r="O14960">
        <v>27</v>
      </c>
      <c r="P14960">
        <v>8.6</v>
      </c>
      <c r="Q14960">
        <v>327</v>
      </c>
      <c r="R14960" t="s">
        <v>2599</v>
      </c>
      <c r="S14960" t="s">
        <v>88</v>
      </c>
    </row>
    <row r="14961" spans="1:19" x14ac:dyDescent="0.2">
      <c r="A14961" t="s">
        <v>12226</v>
      </c>
      <c r="B14961" t="s">
        <v>32</v>
      </c>
      <c r="C14961">
        <v>2010</v>
      </c>
      <c r="D14961" s="1" t="d">
        <v>1997-07-18</v>
      </c>
      <c r="E14961" s="1" t="str">
        <f t="shared" si="466"/>
        <v>1997</v>
      </c>
      <c r="F14961" s="1" t="str">
        <f t="shared" si="467"/>
        <v>Jul</v>
      </c>
      <c r="G14961" t="s">
        <v>101</v>
      </c>
      <c r="H14961" t="s">
        <v>2927</v>
      </c>
      <c r="I14961">
        <v>0</v>
      </c>
      <c r="J14961">
        <v>0</v>
      </c>
      <c r="K14961">
        <v>0.03</v>
      </c>
      <c r="L14961">
        <v>0</v>
      </c>
      <c r="M14961">
        <v>0.03</v>
      </c>
    </row>
    <row r="14962" spans="1:19" x14ac:dyDescent="0.2">
      <c r="A14962" t="s">
        <v>12227</v>
      </c>
      <c r="B14962" t="s">
        <v>49</v>
      </c>
      <c r="C14962">
        <v>2013</v>
      </c>
      <c r="D14962" s="1" t="d">
        <v>2002-11-09</v>
      </c>
      <c r="E14962" s="1" t="str">
        <f t="shared" si="466"/>
        <v>2002</v>
      </c>
      <c r="F14962" s="1" t="str">
        <f t="shared" si="467"/>
        <v>Nov</v>
      </c>
      <c r="G14962" t="s">
        <v>34</v>
      </c>
      <c r="H14962" t="s">
        <v>3111</v>
      </c>
      <c r="I14962">
        <v>0</v>
      </c>
      <c r="J14962">
        <v>0</v>
      </c>
      <c r="K14962">
        <v>0.03</v>
      </c>
      <c r="L14962">
        <v>0</v>
      </c>
      <c r="M14962">
        <v>0.03</v>
      </c>
    </row>
    <row r="14963" spans="1:19" x14ac:dyDescent="0.2">
      <c r="A14963" t="s">
        <v>12228</v>
      </c>
      <c r="B14963" t="s">
        <v>55</v>
      </c>
      <c r="C14963">
        <v>2007</v>
      </c>
      <c r="D14963" s="1" t="d">
        <v>1997-04-26</v>
      </c>
      <c r="E14963" s="1" t="str">
        <f t="shared" si="466"/>
        <v>1997</v>
      </c>
      <c r="F14963" s="1" t="str">
        <f t="shared" si="467"/>
        <v>Apr</v>
      </c>
      <c r="G14963" t="s">
        <v>34</v>
      </c>
      <c r="H14963" t="s">
        <v>151</v>
      </c>
      <c r="I14963">
        <v>0</v>
      </c>
      <c r="J14963">
        <v>0</v>
      </c>
      <c r="K14963">
        <v>0.03</v>
      </c>
      <c r="L14963">
        <v>0</v>
      </c>
      <c r="M14963">
        <v>0.03</v>
      </c>
    </row>
    <row r="14964" spans="1:19" x14ac:dyDescent="0.2">
      <c r="A14964" t="s">
        <v>12229</v>
      </c>
      <c r="B14964" t="s">
        <v>55</v>
      </c>
      <c r="C14964">
        <v>2006</v>
      </c>
      <c r="D14964" s="1" t="d">
        <v>2015-01-31</v>
      </c>
      <c r="E14964" s="1" t="str">
        <f t="shared" si="466"/>
        <v>2015</v>
      </c>
      <c r="F14964" s="1" t="str">
        <f t="shared" si="467"/>
        <v>Jan</v>
      </c>
      <c r="G14964" t="s">
        <v>18</v>
      </c>
      <c r="H14964" t="s">
        <v>8516</v>
      </c>
      <c r="I14964">
        <v>0.01</v>
      </c>
      <c r="J14964">
        <v>0.01</v>
      </c>
      <c r="K14964">
        <v>0</v>
      </c>
      <c r="L14964">
        <v>0</v>
      </c>
      <c r="M14964">
        <v>0.03</v>
      </c>
      <c r="P14964">
        <v>6.6</v>
      </c>
      <c r="Q14964">
        <v>5</v>
      </c>
      <c r="R14964" t="s">
        <v>1723</v>
      </c>
      <c r="S14964" t="s">
        <v>20</v>
      </c>
    </row>
    <row r="14965" spans="1:19" x14ac:dyDescent="0.2">
      <c r="A14965" t="s">
        <v>12230</v>
      </c>
      <c r="B14965" t="s">
        <v>148</v>
      </c>
      <c r="C14965">
        <v>2011</v>
      </c>
      <c r="D14965" s="1" t="d">
        <v>2014-10-01</v>
      </c>
      <c r="E14965" s="1" t="str">
        <f t="shared" si="466"/>
        <v>2014</v>
      </c>
      <c r="F14965" s="1" t="str">
        <f t="shared" si="467"/>
        <v>Oct</v>
      </c>
      <c r="G14965" t="s">
        <v>101</v>
      </c>
      <c r="H14965" t="s">
        <v>1091</v>
      </c>
      <c r="I14965">
        <v>0</v>
      </c>
      <c r="J14965">
        <v>0.02</v>
      </c>
      <c r="K14965">
        <v>0</v>
      </c>
      <c r="L14965">
        <v>0</v>
      </c>
      <c r="M14965">
        <v>0.03</v>
      </c>
      <c r="P14965">
        <v>7.5</v>
      </c>
      <c r="Q14965">
        <v>6</v>
      </c>
      <c r="R14965" t="s">
        <v>7658</v>
      </c>
      <c r="S14965" t="s">
        <v>88</v>
      </c>
    </row>
    <row r="14966" spans="1:19" x14ac:dyDescent="0.2">
      <c r="A14966" t="s">
        <v>12231</v>
      </c>
      <c r="B14966" t="s">
        <v>64</v>
      </c>
      <c r="C14966">
        <v>2006</v>
      </c>
      <c r="D14966" s="1" t="d">
        <v>1996-07-13</v>
      </c>
      <c r="E14966" s="1" t="str">
        <f t="shared" si="466"/>
        <v>1996</v>
      </c>
      <c r="F14966" s="1" t="str">
        <f t="shared" si="467"/>
        <v>Jul</v>
      </c>
      <c r="G14966" t="s">
        <v>28</v>
      </c>
      <c r="H14966" t="s">
        <v>5022</v>
      </c>
      <c r="I14966">
        <v>0</v>
      </c>
      <c r="J14966">
        <v>0</v>
      </c>
      <c r="K14966">
        <v>0.02</v>
      </c>
      <c r="L14966">
        <v>0</v>
      </c>
      <c r="M14966">
        <v>0.03</v>
      </c>
    </row>
    <row r="14967" spans="1:19" x14ac:dyDescent="0.2">
      <c r="A14967" t="s">
        <v>12232</v>
      </c>
      <c r="B14967" t="s">
        <v>104</v>
      </c>
      <c r="C14967">
        <v>1998</v>
      </c>
      <c r="D14967" s="1" t="d">
        <v>2013-08-19</v>
      </c>
      <c r="E14967" s="1" t="str">
        <f t="shared" si="466"/>
        <v>2013</v>
      </c>
      <c r="F14967" s="1" t="str">
        <f t="shared" si="467"/>
        <v>Aug</v>
      </c>
      <c r="G14967" t="s">
        <v>37</v>
      </c>
      <c r="H14967" t="s">
        <v>9745</v>
      </c>
      <c r="I14967">
        <v>0.01</v>
      </c>
      <c r="J14967">
        <v>0.01</v>
      </c>
      <c r="K14967">
        <v>0</v>
      </c>
      <c r="L14967">
        <v>0</v>
      </c>
      <c r="M14967">
        <v>0.03</v>
      </c>
    </row>
    <row r="14968" spans="1:19" x14ac:dyDescent="0.2">
      <c r="A14968" t="s">
        <v>12233</v>
      </c>
      <c r="B14968" t="s">
        <v>32</v>
      </c>
      <c r="C14968">
        <v>2010</v>
      </c>
      <c r="D14968" s="1" t="d">
        <v>2017-05-04</v>
      </c>
      <c r="E14968" s="1" t="str">
        <f t="shared" si="466"/>
        <v>2017</v>
      </c>
      <c r="F14968" s="1" t="str">
        <f t="shared" si="467"/>
        <v>May</v>
      </c>
      <c r="G14968" t="s">
        <v>39</v>
      </c>
      <c r="H14968" t="s">
        <v>111</v>
      </c>
      <c r="I14968">
        <v>0.02</v>
      </c>
      <c r="J14968">
        <v>0</v>
      </c>
      <c r="K14968">
        <v>0</v>
      </c>
      <c r="L14968">
        <v>0</v>
      </c>
      <c r="M14968">
        <v>0.03</v>
      </c>
      <c r="P14968" t="s">
        <v>203</v>
      </c>
      <c r="R14968" t="s">
        <v>111</v>
      </c>
      <c r="S14968" t="s">
        <v>20</v>
      </c>
    </row>
    <row r="14969" spans="1:19" x14ac:dyDescent="0.2">
      <c r="A14969" t="s">
        <v>12234</v>
      </c>
      <c r="B14969" t="s">
        <v>1015</v>
      </c>
      <c r="C14969">
        <v>2014</v>
      </c>
      <c r="D14969" s="1" t="d">
        <v>2000-05-25</v>
      </c>
      <c r="E14969" s="1" t="str">
        <f t="shared" si="466"/>
        <v>2000</v>
      </c>
      <c r="F14969" s="1" t="str">
        <f t="shared" si="467"/>
        <v>May</v>
      </c>
      <c r="G14969" t="s">
        <v>101</v>
      </c>
      <c r="H14969" t="s">
        <v>7990</v>
      </c>
      <c r="I14969">
        <v>0</v>
      </c>
      <c r="J14969">
        <v>0</v>
      </c>
      <c r="K14969">
        <v>0.03</v>
      </c>
      <c r="L14969">
        <v>0</v>
      </c>
      <c r="M14969">
        <v>0.03</v>
      </c>
    </row>
    <row r="14970" spans="1:19" x14ac:dyDescent="0.2">
      <c r="A14970" t="s">
        <v>12235</v>
      </c>
      <c r="B14970" t="s">
        <v>159</v>
      </c>
      <c r="C14970">
        <v>2011</v>
      </c>
      <c r="D14970" s="1" t="d">
        <v>1996-07-08</v>
      </c>
      <c r="E14970" s="1" t="str">
        <f t="shared" si="466"/>
        <v>1996</v>
      </c>
      <c r="F14970" s="1" t="str">
        <f t="shared" si="467"/>
        <v>Jul</v>
      </c>
      <c r="G14970" t="s">
        <v>101</v>
      </c>
      <c r="H14970" t="s">
        <v>7990</v>
      </c>
      <c r="I14970">
        <v>0</v>
      </c>
      <c r="J14970">
        <v>0</v>
      </c>
      <c r="K14970">
        <v>0.03</v>
      </c>
      <c r="L14970">
        <v>0</v>
      </c>
      <c r="M14970">
        <v>0.03</v>
      </c>
    </row>
    <row r="14971" spans="1:19" x14ac:dyDescent="0.2">
      <c r="A14971" t="s">
        <v>12236</v>
      </c>
      <c r="B14971" t="s">
        <v>32</v>
      </c>
      <c r="C14971">
        <v>2012</v>
      </c>
      <c r="D14971" s="1" t="d">
        <v>1994-08-18</v>
      </c>
      <c r="E14971" s="1" t="str">
        <f t="shared" si="466"/>
        <v>1994</v>
      </c>
      <c r="F14971" s="1" t="str">
        <f t="shared" si="467"/>
        <v>Aug</v>
      </c>
      <c r="G14971" t="s">
        <v>50</v>
      </c>
      <c r="H14971" t="s">
        <v>2096</v>
      </c>
      <c r="I14971">
        <v>0</v>
      </c>
      <c r="J14971">
        <v>0.02</v>
      </c>
      <c r="K14971">
        <v>0</v>
      </c>
      <c r="L14971">
        <v>0</v>
      </c>
      <c r="M14971">
        <v>0.03</v>
      </c>
    </row>
    <row r="14972" spans="1:19" x14ac:dyDescent="0.2">
      <c r="A14972" t="s">
        <v>12237</v>
      </c>
      <c r="B14972" t="s">
        <v>148</v>
      </c>
      <c r="C14972">
        <v>2012</v>
      </c>
      <c r="D14972" s="1" t="d">
        <v>2018-12-10</v>
      </c>
      <c r="E14972" s="1" t="str">
        <f t="shared" si="466"/>
        <v>2018</v>
      </c>
      <c r="F14972" s="1" t="str">
        <f t="shared" si="467"/>
        <v>Dec</v>
      </c>
      <c r="G14972" t="s">
        <v>101</v>
      </c>
      <c r="H14972" t="s">
        <v>8583</v>
      </c>
      <c r="I14972">
        <v>0</v>
      </c>
      <c r="J14972">
        <v>0.02</v>
      </c>
      <c r="K14972">
        <v>0</v>
      </c>
      <c r="L14972">
        <v>0</v>
      </c>
      <c r="M14972">
        <v>0.03</v>
      </c>
      <c r="N14972">
        <v>54</v>
      </c>
      <c r="O14972">
        <v>6</v>
      </c>
      <c r="P14972">
        <v>6.2</v>
      </c>
      <c r="Q14972">
        <v>11</v>
      </c>
      <c r="R14972" t="s">
        <v>5183</v>
      </c>
    </row>
    <row r="14973" spans="1:19" x14ac:dyDescent="0.2">
      <c r="A14973" t="s">
        <v>11459</v>
      </c>
      <c r="B14973" t="s">
        <v>32</v>
      </c>
      <c r="C14973">
        <v>2007</v>
      </c>
      <c r="D14973" s="1" t="d">
        <v>2016-10-23</v>
      </c>
      <c r="E14973" s="1" t="str">
        <f t="shared" si="466"/>
        <v>2016</v>
      </c>
      <c r="F14973" s="1" t="str">
        <f t="shared" si="467"/>
        <v>Oct</v>
      </c>
      <c r="G14973" t="s">
        <v>30</v>
      </c>
      <c r="H14973" t="s">
        <v>1403</v>
      </c>
      <c r="I14973">
        <v>0.02</v>
      </c>
      <c r="J14973">
        <v>0</v>
      </c>
      <c r="K14973">
        <v>0</v>
      </c>
      <c r="L14973">
        <v>0</v>
      </c>
      <c r="M14973">
        <v>0.03</v>
      </c>
      <c r="N14973">
        <v>45</v>
      </c>
      <c r="O14973">
        <v>9</v>
      </c>
      <c r="P14973">
        <v>7.3</v>
      </c>
      <c r="Q14973">
        <v>4</v>
      </c>
      <c r="R14973" t="s">
        <v>3718</v>
      </c>
      <c r="S14973" t="s">
        <v>112</v>
      </c>
    </row>
    <row r="14974" spans="1:19" x14ac:dyDescent="0.2">
      <c r="A14974" t="s">
        <v>12238</v>
      </c>
      <c r="B14974" t="s">
        <v>159</v>
      </c>
      <c r="C14974">
        <v>2009</v>
      </c>
      <c r="D14974" s="1" t="d">
        <v>2006-04-28</v>
      </c>
      <c r="E14974" s="1" t="str">
        <f t="shared" si="466"/>
        <v>2006</v>
      </c>
      <c r="F14974" s="1" t="str">
        <f t="shared" si="467"/>
        <v>Apr</v>
      </c>
      <c r="G14974" t="s">
        <v>50</v>
      </c>
      <c r="H14974" t="s">
        <v>372</v>
      </c>
      <c r="I14974">
        <v>0</v>
      </c>
      <c r="J14974">
        <v>0</v>
      </c>
      <c r="K14974">
        <v>0.03</v>
      </c>
      <c r="L14974">
        <v>0</v>
      </c>
      <c r="M14974">
        <v>0.03</v>
      </c>
    </row>
    <row r="14975" spans="1:19" x14ac:dyDescent="0.2">
      <c r="A14975" t="s">
        <v>12239</v>
      </c>
      <c r="B14975" t="s">
        <v>32</v>
      </c>
      <c r="C14975">
        <v>2008</v>
      </c>
      <c r="D14975" s="1" t="d">
        <v>1996-04-22</v>
      </c>
      <c r="E14975" s="1" t="str">
        <f t="shared" si="466"/>
        <v>1996</v>
      </c>
      <c r="F14975" s="1" t="str">
        <f t="shared" si="467"/>
        <v>Apr</v>
      </c>
      <c r="G14975" t="s">
        <v>34</v>
      </c>
      <c r="H14975" t="s">
        <v>1207</v>
      </c>
      <c r="I14975">
        <v>0</v>
      </c>
      <c r="J14975">
        <v>0</v>
      </c>
      <c r="K14975">
        <v>0.03</v>
      </c>
      <c r="L14975">
        <v>0</v>
      </c>
      <c r="M14975">
        <v>0.03</v>
      </c>
    </row>
    <row r="14976" spans="1:19" x14ac:dyDescent="0.2">
      <c r="A14976" t="s">
        <v>12240</v>
      </c>
      <c r="B14976" t="s">
        <v>57</v>
      </c>
      <c r="C14976">
        <v>1994</v>
      </c>
      <c r="D14976" s="1" t="d">
        <v>2006-11-09</v>
      </c>
      <c r="E14976" s="1" t="str">
        <f t="shared" si="466"/>
        <v>2006</v>
      </c>
      <c r="F14976" s="1" t="str">
        <f t="shared" si="467"/>
        <v>Nov</v>
      </c>
      <c r="G14976" t="s">
        <v>50</v>
      </c>
      <c r="H14976" t="s">
        <v>1201</v>
      </c>
      <c r="I14976">
        <v>0</v>
      </c>
      <c r="J14976">
        <v>0</v>
      </c>
      <c r="K14976">
        <v>0.03</v>
      </c>
      <c r="L14976">
        <v>0</v>
      </c>
      <c r="M14976">
        <v>0.03</v>
      </c>
    </row>
    <row r="14977" spans="1:19" x14ac:dyDescent="0.2">
      <c r="A14977" t="s">
        <v>12241</v>
      </c>
      <c r="B14977" t="s">
        <v>32</v>
      </c>
      <c r="C14977">
        <v>2008</v>
      </c>
      <c r="D14977" s="1" t="d">
        <v>2003-09-21</v>
      </c>
      <c r="E14977" s="1" t="str">
        <f t="shared" si="466"/>
        <v>2003</v>
      </c>
      <c r="F14977" s="1" t="str">
        <f t="shared" si="467"/>
        <v>Sep</v>
      </c>
      <c r="G14977" t="s">
        <v>39</v>
      </c>
      <c r="H14977" t="s">
        <v>7599</v>
      </c>
      <c r="I14977">
        <v>0</v>
      </c>
      <c r="J14977">
        <v>0</v>
      </c>
      <c r="K14977">
        <v>0.03</v>
      </c>
      <c r="L14977">
        <v>0</v>
      </c>
      <c r="M14977">
        <v>0.03</v>
      </c>
    </row>
    <row r="14978" spans="1:19" x14ac:dyDescent="0.2">
      <c r="A14978" t="s">
        <v>12242</v>
      </c>
      <c r="B14978" t="s">
        <v>17</v>
      </c>
      <c r="C14978">
        <v>2007</v>
      </c>
      <c r="D14978" s="1" t="d">
        <v>2020-01-26</v>
      </c>
      <c r="E14978" s="1" t="str">
        <f t="shared" si="466"/>
        <v>2020</v>
      </c>
      <c r="F14978" s="1" t="str">
        <f t="shared" si="467"/>
        <v>Jan</v>
      </c>
      <c r="G14978" t="s">
        <v>1</v>
      </c>
      <c r="H14978" t="s">
        <v>7147</v>
      </c>
      <c r="I14978">
        <v>0.02</v>
      </c>
      <c r="J14978">
        <v>0</v>
      </c>
      <c r="K14978">
        <v>0</v>
      </c>
      <c r="L14978">
        <v>0</v>
      </c>
      <c r="M14978">
        <v>0.03</v>
      </c>
      <c r="P14978" t="s">
        <v>203</v>
      </c>
      <c r="R14978" t="s">
        <v>5837</v>
      </c>
      <c r="S14978" t="s">
        <v>20</v>
      </c>
    </row>
    <row r="14979" spans="1:19" x14ac:dyDescent="0.2">
      <c r="A14979" t="s">
        <v>5257</v>
      </c>
      <c r="B14979" t="s">
        <v>104</v>
      </c>
      <c r="C14979">
        <v>1996</v>
      </c>
      <c r="D14979" s="1" t="d">
        <v>2002-03-02</v>
      </c>
      <c r="E14979" s="1" t="str">
        <f t="shared" ref="E14979:E15042" si="468">TEXT(D14979,"yyyy")</f>
        <v>2002</v>
      </c>
      <c r="F14979" s="1" t="str">
        <f t="shared" ref="F14979:F15042" si="469">TEXT(D14979,"mmm")</f>
        <v>Mar</v>
      </c>
      <c r="G14979" t="s">
        <v>86</v>
      </c>
      <c r="H14979" t="s">
        <v>226</v>
      </c>
      <c r="I14979">
        <v>0.01</v>
      </c>
      <c r="J14979">
        <v>0.01</v>
      </c>
      <c r="K14979">
        <v>0</v>
      </c>
      <c r="L14979">
        <v>0</v>
      </c>
      <c r="M14979">
        <v>0.03</v>
      </c>
    </row>
    <row r="14980" spans="1:19" x14ac:dyDescent="0.2">
      <c r="A14980" t="s">
        <v>12194</v>
      </c>
      <c r="B14980" t="s">
        <v>32</v>
      </c>
      <c r="C14980">
        <v>2009</v>
      </c>
      <c r="D14980" s="1" t="d">
        <v>2006-06-01</v>
      </c>
      <c r="E14980" s="1" t="str">
        <f t="shared" si="468"/>
        <v>2006</v>
      </c>
      <c r="F14980" s="1" t="str">
        <f t="shared" si="469"/>
        <v>Jun</v>
      </c>
      <c r="G14980" t="s">
        <v>39</v>
      </c>
      <c r="H14980" t="s">
        <v>4622</v>
      </c>
      <c r="I14980">
        <v>0.02</v>
      </c>
      <c r="J14980">
        <v>0</v>
      </c>
      <c r="K14980">
        <v>0</v>
      </c>
      <c r="L14980">
        <v>0</v>
      </c>
      <c r="M14980">
        <v>0.03</v>
      </c>
      <c r="P14980" t="s">
        <v>203</v>
      </c>
      <c r="R14980" t="s">
        <v>3442</v>
      </c>
      <c r="S14980" t="s">
        <v>20</v>
      </c>
    </row>
    <row r="14981" spans="1:19" x14ac:dyDescent="0.2">
      <c r="A14981" t="s">
        <v>7557</v>
      </c>
      <c r="B14981" t="s">
        <v>1015</v>
      </c>
      <c r="C14981">
        <v>2015</v>
      </c>
      <c r="D14981" s="1" t="d">
        <v>2019-08-27</v>
      </c>
      <c r="E14981" s="1" t="str">
        <f t="shared" si="468"/>
        <v>2019</v>
      </c>
      <c r="F14981" s="1" t="str">
        <f t="shared" si="469"/>
        <v>Aug</v>
      </c>
      <c r="G14981" t="s">
        <v>50</v>
      </c>
      <c r="H14981" t="s">
        <v>3314</v>
      </c>
      <c r="I14981">
        <v>0</v>
      </c>
      <c r="J14981">
        <v>0.02</v>
      </c>
      <c r="K14981">
        <v>0</v>
      </c>
      <c r="L14981">
        <v>0.01</v>
      </c>
      <c r="M14981">
        <v>0.03</v>
      </c>
      <c r="P14981">
        <v>6.8</v>
      </c>
      <c r="Q14981">
        <v>13</v>
      </c>
      <c r="R14981" t="s">
        <v>2748</v>
      </c>
      <c r="S14981" t="s">
        <v>88</v>
      </c>
    </row>
    <row r="14982" spans="1:19" x14ac:dyDescent="0.2">
      <c r="A14982" t="s">
        <v>12243</v>
      </c>
      <c r="B14982" t="s">
        <v>75</v>
      </c>
      <c r="C14982">
        <v>2015</v>
      </c>
      <c r="D14982" s="1" t="d">
        <v>2011-06-28</v>
      </c>
      <c r="E14982" s="1" t="str">
        <f t="shared" si="468"/>
        <v>2011</v>
      </c>
      <c r="F14982" s="1" t="str">
        <f t="shared" si="469"/>
        <v>Jun</v>
      </c>
      <c r="G14982" t="s">
        <v>50</v>
      </c>
      <c r="H14982" t="s">
        <v>2703</v>
      </c>
      <c r="I14982">
        <v>0</v>
      </c>
      <c r="J14982">
        <v>0.02</v>
      </c>
      <c r="K14982">
        <v>0</v>
      </c>
      <c r="L14982">
        <v>0</v>
      </c>
      <c r="M14982">
        <v>0.03</v>
      </c>
      <c r="N14982">
        <v>62</v>
      </c>
      <c r="O14982">
        <v>22</v>
      </c>
      <c r="P14982">
        <v>6.4</v>
      </c>
      <c r="Q14982">
        <v>11</v>
      </c>
      <c r="R14982" t="s">
        <v>12244</v>
      </c>
      <c r="S14982" t="s">
        <v>112</v>
      </c>
    </row>
    <row r="14983" spans="1:19" x14ac:dyDescent="0.2">
      <c r="A14983" t="s">
        <v>10424</v>
      </c>
      <c r="B14983" t="s">
        <v>55</v>
      </c>
      <c r="C14983">
        <v>2009</v>
      </c>
      <c r="D14983" s="1" t="d">
        <v>1997-12-01</v>
      </c>
      <c r="E14983" s="1" t="str">
        <f t="shared" si="468"/>
        <v>1997</v>
      </c>
      <c r="F14983" s="1" t="str">
        <f t="shared" si="469"/>
        <v>Dec</v>
      </c>
      <c r="G14983" t="s">
        <v>50</v>
      </c>
      <c r="H14983" t="s">
        <v>372</v>
      </c>
      <c r="I14983">
        <v>0</v>
      </c>
      <c r="J14983">
        <v>0</v>
      </c>
      <c r="K14983">
        <v>0.03</v>
      </c>
      <c r="L14983">
        <v>0</v>
      </c>
      <c r="M14983">
        <v>0.03</v>
      </c>
    </row>
    <row r="14984" spans="1:19" x14ac:dyDescent="0.2">
      <c r="A14984" t="s">
        <v>11589</v>
      </c>
      <c r="B14984" t="s">
        <v>171</v>
      </c>
      <c r="C14984">
        <v>2016</v>
      </c>
      <c r="D14984" s="1" t="d">
        <v>2018-06-25</v>
      </c>
      <c r="E14984" s="1" t="str">
        <f t="shared" si="468"/>
        <v>2018</v>
      </c>
      <c r="F14984" s="1" t="str">
        <f t="shared" si="469"/>
        <v>Jun</v>
      </c>
      <c r="G14984" t="s">
        <v>37</v>
      </c>
      <c r="H14984" t="s">
        <v>506</v>
      </c>
      <c r="I14984">
        <v>0.02</v>
      </c>
      <c r="J14984">
        <v>0</v>
      </c>
      <c r="K14984">
        <v>0</v>
      </c>
      <c r="L14984">
        <v>0</v>
      </c>
      <c r="M14984">
        <v>0.03</v>
      </c>
      <c r="N14984">
        <v>70</v>
      </c>
      <c r="O14984">
        <v>4</v>
      </c>
      <c r="P14984" t="s">
        <v>203</v>
      </c>
      <c r="R14984" t="s">
        <v>506</v>
      </c>
      <c r="S14984" t="s">
        <v>53</v>
      </c>
    </row>
    <row r="14985" spans="1:19" x14ac:dyDescent="0.2">
      <c r="A14985" t="s">
        <v>12245</v>
      </c>
      <c r="B14985" t="s">
        <v>79</v>
      </c>
      <c r="C14985">
        <v>2016</v>
      </c>
      <c r="D14985" s="1" t="d">
        <v>2011-06-10</v>
      </c>
      <c r="E14985" s="1" t="str">
        <f t="shared" si="468"/>
        <v>2011</v>
      </c>
      <c r="F14985" s="1" t="str">
        <f t="shared" si="469"/>
        <v>Jun</v>
      </c>
      <c r="G14985" t="s">
        <v>28</v>
      </c>
      <c r="H14985" t="s">
        <v>5754</v>
      </c>
      <c r="I14985">
        <v>0</v>
      </c>
      <c r="J14985">
        <v>0</v>
      </c>
      <c r="K14985">
        <v>0.03</v>
      </c>
      <c r="L14985">
        <v>0</v>
      </c>
      <c r="M14985">
        <v>0.03</v>
      </c>
    </row>
    <row r="14986" spans="1:19" x14ac:dyDescent="0.2">
      <c r="A14986" t="s">
        <v>12246</v>
      </c>
      <c r="B14986" t="s">
        <v>148</v>
      </c>
      <c r="C14986">
        <v>2005</v>
      </c>
      <c r="D14986" s="1" t="d">
        <v>2011-07-13</v>
      </c>
      <c r="E14986" s="1" t="str">
        <f t="shared" si="468"/>
        <v>2011</v>
      </c>
      <c r="F14986" s="1" t="str">
        <f t="shared" si="469"/>
        <v>Jul</v>
      </c>
      <c r="G14986" t="s">
        <v>28</v>
      </c>
      <c r="H14986" t="s">
        <v>45</v>
      </c>
      <c r="I14986">
        <v>0</v>
      </c>
      <c r="J14986">
        <v>0.02</v>
      </c>
      <c r="K14986">
        <v>0</v>
      </c>
      <c r="L14986">
        <v>0</v>
      </c>
      <c r="M14986">
        <v>0.03</v>
      </c>
      <c r="N14986">
        <v>80</v>
      </c>
      <c r="O14986">
        <v>51</v>
      </c>
      <c r="P14986">
        <v>7.9</v>
      </c>
      <c r="Q14986">
        <v>159</v>
      </c>
      <c r="R14986" t="s">
        <v>4751</v>
      </c>
      <c r="S14986" t="s">
        <v>53</v>
      </c>
    </row>
    <row r="14987" spans="1:19" x14ac:dyDescent="0.2">
      <c r="A14987" t="s">
        <v>12247</v>
      </c>
      <c r="B14987" t="s">
        <v>104</v>
      </c>
      <c r="C14987">
        <v>1995</v>
      </c>
      <c r="D14987" s="1" t="d">
        <v>2022-01-20</v>
      </c>
      <c r="E14987" s="1" t="str">
        <f t="shared" si="468"/>
        <v>2022</v>
      </c>
      <c r="F14987" s="1" t="str">
        <f t="shared" si="469"/>
        <v>Jan</v>
      </c>
      <c r="G14987" t="s">
        <v>101</v>
      </c>
      <c r="H14987" t="s">
        <v>1201</v>
      </c>
      <c r="I14987">
        <v>0</v>
      </c>
      <c r="J14987">
        <v>0</v>
      </c>
      <c r="K14987">
        <v>0.02</v>
      </c>
      <c r="L14987">
        <v>0</v>
      </c>
      <c r="M14987">
        <v>0.03</v>
      </c>
    </row>
    <row r="14988" spans="1:19" x14ac:dyDescent="0.2">
      <c r="A14988" t="s">
        <v>12248</v>
      </c>
      <c r="B14988" t="s">
        <v>32</v>
      </c>
      <c r="C14988">
        <v>2007</v>
      </c>
      <c r="D14988" s="1" t="d">
        <v>2003-08-04</v>
      </c>
      <c r="E14988" s="1" t="str">
        <f t="shared" si="468"/>
        <v>2003</v>
      </c>
      <c r="F14988" s="1" t="str">
        <f t="shared" si="469"/>
        <v>Aug</v>
      </c>
      <c r="G14988" t="s">
        <v>101</v>
      </c>
      <c r="H14988" t="s">
        <v>12249</v>
      </c>
      <c r="I14988">
        <v>0</v>
      </c>
      <c r="J14988">
        <v>0</v>
      </c>
      <c r="K14988">
        <v>0.03</v>
      </c>
      <c r="L14988">
        <v>0</v>
      </c>
      <c r="M14988">
        <v>0.03</v>
      </c>
    </row>
    <row r="14989" spans="1:19" x14ac:dyDescent="0.2">
      <c r="A14989" t="s">
        <v>4902</v>
      </c>
      <c r="B14989" t="s">
        <v>148</v>
      </c>
      <c r="C14989">
        <v>2009</v>
      </c>
      <c r="D14989" s="1" t="d">
        <v>2015-01-10</v>
      </c>
      <c r="E14989" s="1" t="str">
        <f t="shared" si="468"/>
        <v>2015</v>
      </c>
      <c r="F14989" s="1" t="str">
        <f t="shared" si="469"/>
        <v>Jan</v>
      </c>
      <c r="G14989" t="s">
        <v>272</v>
      </c>
      <c r="H14989" t="s">
        <v>283</v>
      </c>
      <c r="I14989">
        <v>0</v>
      </c>
      <c r="J14989">
        <v>0.02</v>
      </c>
      <c r="K14989">
        <v>0</v>
      </c>
      <c r="L14989">
        <v>0</v>
      </c>
      <c r="M14989">
        <v>0.03</v>
      </c>
      <c r="N14989">
        <v>74</v>
      </c>
      <c r="O14989">
        <v>31</v>
      </c>
      <c r="P14989">
        <v>8.4</v>
      </c>
      <c r="Q14989">
        <v>46</v>
      </c>
      <c r="R14989" t="s">
        <v>283</v>
      </c>
      <c r="S14989" t="s">
        <v>88</v>
      </c>
    </row>
    <row r="14990" spans="1:19" x14ac:dyDescent="0.2">
      <c r="A14990" t="s">
        <v>11873</v>
      </c>
      <c r="B14990" t="s">
        <v>1015</v>
      </c>
      <c r="C14990">
        <v>2012</v>
      </c>
      <c r="D14990" s="1" t="d">
        <v>2014-10-14</v>
      </c>
      <c r="E14990" s="1" t="str">
        <f t="shared" si="468"/>
        <v>2014</v>
      </c>
      <c r="F14990" s="1" t="str">
        <f t="shared" si="469"/>
        <v>Oct</v>
      </c>
      <c r="G14990" t="s">
        <v>101</v>
      </c>
      <c r="H14990" t="s">
        <v>992</v>
      </c>
      <c r="I14990">
        <v>0</v>
      </c>
      <c r="J14990">
        <v>0</v>
      </c>
      <c r="K14990">
        <v>0.03</v>
      </c>
      <c r="L14990">
        <v>0</v>
      </c>
      <c r="M14990">
        <v>0.03</v>
      </c>
    </row>
    <row r="14991" spans="1:19" x14ac:dyDescent="0.2">
      <c r="A14991" t="s">
        <v>12250</v>
      </c>
      <c r="B14991" t="s">
        <v>55</v>
      </c>
      <c r="C14991">
        <v>2002</v>
      </c>
      <c r="D14991" s="1" t="d">
        <v>1993-02-04</v>
      </c>
      <c r="E14991" s="1" t="str">
        <f t="shared" si="468"/>
        <v>1993</v>
      </c>
      <c r="F14991" s="1" t="str">
        <f t="shared" si="469"/>
        <v>Feb</v>
      </c>
      <c r="G14991" t="s">
        <v>101</v>
      </c>
      <c r="H14991" t="s">
        <v>1870</v>
      </c>
      <c r="I14991">
        <v>0</v>
      </c>
      <c r="J14991">
        <v>0</v>
      </c>
      <c r="K14991">
        <v>0.03</v>
      </c>
      <c r="L14991">
        <v>0</v>
      </c>
      <c r="M14991">
        <v>0.03</v>
      </c>
    </row>
    <row r="14992" spans="1:19" x14ac:dyDescent="0.2">
      <c r="A14992" t="s">
        <v>12251</v>
      </c>
      <c r="B14992" t="s">
        <v>159</v>
      </c>
      <c r="C14992">
        <v>2006</v>
      </c>
      <c r="D14992" s="1" t="d">
        <v>2006-12-22</v>
      </c>
      <c r="E14992" s="1" t="str">
        <f t="shared" si="468"/>
        <v>2006</v>
      </c>
      <c r="F14992" s="1" t="str">
        <f t="shared" si="469"/>
        <v>Dec</v>
      </c>
      <c r="G14992" t="s">
        <v>18</v>
      </c>
      <c r="H14992" t="s">
        <v>68</v>
      </c>
      <c r="I14992">
        <v>0</v>
      </c>
      <c r="J14992">
        <v>0</v>
      </c>
      <c r="K14992">
        <v>0.03</v>
      </c>
      <c r="L14992">
        <v>0</v>
      </c>
      <c r="M14992">
        <v>0.03</v>
      </c>
    </row>
    <row r="14993" spans="1:19" x14ac:dyDescent="0.2">
      <c r="A14993" t="s">
        <v>12252</v>
      </c>
      <c r="B14993" t="s">
        <v>32</v>
      </c>
      <c r="C14993">
        <v>2011</v>
      </c>
      <c r="D14993" s="1" t="d">
        <v>1992-01-09</v>
      </c>
      <c r="E14993" s="1" t="str">
        <f t="shared" si="468"/>
        <v>1992</v>
      </c>
      <c r="F14993" s="1" t="str">
        <f t="shared" si="469"/>
        <v>Jan</v>
      </c>
      <c r="G14993" t="s">
        <v>30</v>
      </c>
      <c r="H14993" t="s">
        <v>8764</v>
      </c>
      <c r="I14993">
        <v>0.02</v>
      </c>
      <c r="J14993">
        <v>0</v>
      </c>
      <c r="K14993">
        <v>0</v>
      </c>
      <c r="L14993">
        <v>0</v>
      </c>
      <c r="M14993">
        <v>0.03</v>
      </c>
    </row>
    <row r="14994" spans="1:19" x14ac:dyDescent="0.2">
      <c r="A14994" t="s">
        <v>9788</v>
      </c>
      <c r="B14994" t="s">
        <v>1015</v>
      </c>
      <c r="C14994">
        <v>2016</v>
      </c>
      <c r="D14994" s="1" t="d">
        <v>2020-06-16</v>
      </c>
      <c r="E14994" s="1" t="str">
        <f t="shared" si="468"/>
        <v>2020</v>
      </c>
      <c r="F14994" s="1" t="str">
        <f t="shared" si="469"/>
        <v>Jun</v>
      </c>
      <c r="G14994" t="s">
        <v>28</v>
      </c>
      <c r="H14994" t="s">
        <v>5871</v>
      </c>
      <c r="I14994">
        <v>0</v>
      </c>
      <c r="J14994">
        <v>0</v>
      </c>
      <c r="K14994">
        <v>0.02</v>
      </c>
      <c r="L14994">
        <v>0</v>
      </c>
      <c r="M14994">
        <v>0.02</v>
      </c>
    </row>
    <row r="14995" spans="1:19" x14ac:dyDescent="0.2">
      <c r="A14995" t="s">
        <v>12253</v>
      </c>
      <c r="B14995" t="s">
        <v>49</v>
      </c>
      <c r="C14995">
        <v>2011</v>
      </c>
      <c r="D14995" s="1" t="d">
        <v>1998-04-11</v>
      </c>
      <c r="E14995" s="1" t="str">
        <f t="shared" si="468"/>
        <v>1998</v>
      </c>
      <c r="F14995" s="1" t="str">
        <f t="shared" si="469"/>
        <v>Apr</v>
      </c>
      <c r="G14995" t="s">
        <v>18</v>
      </c>
      <c r="H14995" t="s">
        <v>4489</v>
      </c>
      <c r="I14995">
        <v>0</v>
      </c>
      <c r="J14995">
        <v>0.02</v>
      </c>
      <c r="K14995">
        <v>0</v>
      </c>
      <c r="L14995">
        <v>0</v>
      </c>
      <c r="M14995">
        <v>0.02</v>
      </c>
    </row>
    <row r="14996" spans="1:19" x14ac:dyDescent="0.2">
      <c r="A14996" t="s">
        <v>10937</v>
      </c>
      <c r="B14996" t="s">
        <v>32</v>
      </c>
      <c r="C14996">
        <v>2012</v>
      </c>
      <c r="D14996" s="1" t="d">
        <v>2018-06-09</v>
      </c>
      <c r="E14996" s="1" t="str">
        <f t="shared" si="468"/>
        <v>2018</v>
      </c>
      <c r="F14996" s="1" t="str">
        <f t="shared" si="469"/>
        <v>Jun</v>
      </c>
      <c r="G14996" t="s">
        <v>50</v>
      </c>
      <c r="H14996" t="s">
        <v>12254</v>
      </c>
      <c r="I14996">
        <v>0</v>
      </c>
      <c r="J14996">
        <v>0.02</v>
      </c>
      <c r="K14996">
        <v>0</v>
      </c>
      <c r="L14996">
        <v>0</v>
      </c>
      <c r="M14996">
        <v>0.02</v>
      </c>
    </row>
    <row r="14997" spans="1:19" x14ac:dyDescent="0.2">
      <c r="A14997" t="s">
        <v>12255</v>
      </c>
      <c r="B14997" t="s">
        <v>159</v>
      </c>
      <c r="C14997">
        <v>2009</v>
      </c>
      <c r="D14997" s="1" t="d">
        <v>1997-09-15</v>
      </c>
      <c r="E14997" s="1" t="str">
        <f t="shared" si="468"/>
        <v>1997</v>
      </c>
      <c r="F14997" s="1" t="str">
        <f t="shared" si="469"/>
        <v>Sep</v>
      </c>
      <c r="G14997" t="s">
        <v>34</v>
      </c>
      <c r="H14997" t="s">
        <v>10007</v>
      </c>
      <c r="I14997">
        <v>0</v>
      </c>
      <c r="J14997">
        <v>0</v>
      </c>
      <c r="K14997">
        <v>0.02</v>
      </c>
      <c r="L14997">
        <v>0</v>
      </c>
      <c r="M14997">
        <v>0.02</v>
      </c>
    </row>
    <row r="14998" spans="1:19" x14ac:dyDescent="0.2">
      <c r="A14998" t="s">
        <v>12256</v>
      </c>
      <c r="B14998" t="s">
        <v>148</v>
      </c>
      <c r="C14998">
        <v>2004</v>
      </c>
      <c r="D14998" s="1" t="d">
        <v>2000-12-01</v>
      </c>
      <c r="E14998" s="1" t="str">
        <f t="shared" si="468"/>
        <v>2000</v>
      </c>
      <c r="F14998" s="1" t="str">
        <f t="shared" si="469"/>
        <v>Dec</v>
      </c>
      <c r="G14998" t="s">
        <v>28</v>
      </c>
      <c r="H14998" t="s">
        <v>155</v>
      </c>
      <c r="I14998">
        <v>0</v>
      </c>
      <c r="J14998">
        <v>0.02</v>
      </c>
      <c r="K14998">
        <v>0</v>
      </c>
      <c r="L14998">
        <v>0</v>
      </c>
      <c r="M14998">
        <v>0.02</v>
      </c>
      <c r="P14998">
        <v>8.1999999999999993</v>
      </c>
      <c r="Q14998">
        <v>11</v>
      </c>
      <c r="R14998" t="s">
        <v>584</v>
      </c>
      <c r="S14998" t="s">
        <v>53</v>
      </c>
    </row>
    <row r="14999" spans="1:19" x14ac:dyDescent="0.2">
      <c r="A14999" t="s">
        <v>12257</v>
      </c>
      <c r="B14999" t="s">
        <v>32</v>
      </c>
      <c r="C14999">
        <v>2007</v>
      </c>
      <c r="D14999" s="1" t="d">
        <v>2020-05-20</v>
      </c>
      <c r="E14999" s="1" t="str">
        <f t="shared" si="468"/>
        <v>2020</v>
      </c>
      <c r="F14999" s="1" t="str">
        <f t="shared" si="469"/>
        <v>May</v>
      </c>
      <c r="G14999" t="s">
        <v>101</v>
      </c>
      <c r="H14999" t="s">
        <v>234</v>
      </c>
      <c r="I14999">
        <v>0</v>
      </c>
      <c r="J14999">
        <v>0</v>
      </c>
      <c r="K14999">
        <v>0.02</v>
      </c>
      <c r="L14999">
        <v>0</v>
      </c>
      <c r="M14999">
        <v>0.02</v>
      </c>
    </row>
    <row r="15000" spans="1:19" x14ac:dyDescent="0.2">
      <c r="A15000" t="s">
        <v>10826</v>
      </c>
      <c r="B15000" t="s">
        <v>189</v>
      </c>
      <c r="C15000">
        <v>2002</v>
      </c>
      <c r="D15000" s="1" t="d">
        <v>2015-03-01</v>
      </c>
      <c r="E15000" s="1" t="str">
        <f t="shared" si="468"/>
        <v>2015</v>
      </c>
      <c r="F15000" s="1" t="str">
        <f t="shared" si="469"/>
        <v>Mar</v>
      </c>
      <c r="G15000" t="s">
        <v>30</v>
      </c>
      <c r="H15000" t="s">
        <v>523</v>
      </c>
      <c r="I15000">
        <v>0.02</v>
      </c>
      <c r="J15000">
        <v>0</v>
      </c>
      <c r="K15000">
        <v>0</v>
      </c>
      <c r="L15000">
        <v>0</v>
      </c>
      <c r="M15000">
        <v>0.02</v>
      </c>
      <c r="N15000">
        <v>67</v>
      </c>
      <c r="O15000">
        <v>15</v>
      </c>
      <c r="P15000">
        <v>6.1</v>
      </c>
      <c r="Q15000">
        <v>7</v>
      </c>
      <c r="R15000" t="s">
        <v>10827</v>
      </c>
      <c r="S15000" t="s">
        <v>20</v>
      </c>
    </row>
    <row r="15001" spans="1:19" x14ac:dyDescent="0.2">
      <c r="A15001" t="s">
        <v>6865</v>
      </c>
      <c r="B15001" t="s">
        <v>148</v>
      </c>
      <c r="C15001">
        <v>2014</v>
      </c>
      <c r="D15001" s="1" t="d">
        <v>2012-03-02</v>
      </c>
      <c r="E15001" s="1" t="str">
        <f t="shared" si="468"/>
        <v>2012</v>
      </c>
      <c r="F15001" s="1" t="str">
        <f t="shared" si="469"/>
        <v>Mar</v>
      </c>
      <c r="G15001" t="s">
        <v>24</v>
      </c>
      <c r="H15001" t="s">
        <v>648</v>
      </c>
      <c r="I15001">
        <v>0</v>
      </c>
      <c r="J15001">
        <v>0.02</v>
      </c>
      <c r="K15001">
        <v>0</v>
      </c>
      <c r="L15001">
        <v>0</v>
      </c>
      <c r="M15001">
        <v>0.02</v>
      </c>
      <c r="N15001">
        <v>78</v>
      </c>
      <c r="O15001">
        <v>35</v>
      </c>
      <c r="P15001">
        <v>6.2</v>
      </c>
      <c r="Q15001">
        <v>257</v>
      </c>
      <c r="R15001" t="s">
        <v>648</v>
      </c>
      <c r="S15001" t="s">
        <v>20</v>
      </c>
    </row>
    <row r="15002" spans="1:19" x14ac:dyDescent="0.2">
      <c r="A15002" t="s">
        <v>12258</v>
      </c>
      <c r="B15002" t="s">
        <v>64</v>
      </c>
      <c r="C15002">
        <v>2005</v>
      </c>
      <c r="D15002" s="1" t="d">
        <v>2015-09-21</v>
      </c>
      <c r="E15002" s="1" t="str">
        <f t="shared" si="468"/>
        <v>2015</v>
      </c>
      <c r="F15002" s="1" t="str">
        <f t="shared" si="469"/>
        <v>Sep</v>
      </c>
      <c r="G15002" t="s">
        <v>24</v>
      </c>
      <c r="H15002" t="s">
        <v>1830</v>
      </c>
      <c r="I15002">
        <v>0.02</v>
      </c>
      <c r="J15002">
        <v>0.01</v>
      </c>
      <c r="K15002">
        <v>0</v>
      </c>
      <c r="L15002">
        <v>0</v>
      </c>
      <c r="M15002">
        <v>0.02</v>
      </c>
    </row>
    <row r="15003" spans="1:19" x14ac:dyDescent="0.2">
      <c r="A15003" t="s">
        <v>12259</v>
      </c>
      <c r="B15003" t="s">
        <v>1015</v>
      </c>
      <c r="C15003">
        <v>2014</v>
      </c>
      <c r="D15003" s="1" t="d">
        <v>2013-03-30</v>
      </c>
      <c r="E15003" s="1" t="str">
        <f t="shared" si="468"/>
        <v>2013</v>
      </c>
      <c r="F15003" s="1" t="str">
        <f t="shared" si="469"/>
        <v>Mar</v>
      </c>
      <c r="G15003" t="s">
        <v>28</v>
      </c>
      <c r="H15003" t="s">
        <v>7077</v>
      </c>
      <c r="I15003">
        <v>0</v>
      </c>
      <c r="J15003">
        <v>0</v>
      </c>
      <c r="K15003">
        <v>0.02</v>
      </c>
      <c r="L15003">
        <v>0</v>
      </c>
      <c r="M15003">
        <v>0.02</v>
      </c>
    </row>
    <row r="15004" spans="1:19" x14ac:dyDescent="0.2">
      <c r="A15004" t="s">
        <v>12260</v>
      </c>
      <c r="B15004" t="s">
        <v>55</v>
      </c>
      <c r="C15004">
        <v>2010</v>
      </c>
      <c r="D15004" s="1" t="d">
        <v>2002-12-05</v>
      </c>
      <c r="E15004" s="1" t="str">
        <f t="shared" si="468"/>
        <v>2002</v>
      </c>
      <c r="F15004" s="1" t="str">
        <f t="shared" si="469"/>
        <v>Dec</v>
      </c>
      <c r="G15004" t="s">
        <v>101</v>
      </c>
      <c r="H15004" t="s">
        <v>10703</v>
      </c>
      <c r="I15004">
        <v>0</v>
      </c>
      <c r="J15004">
        <v>0</v>
      </c>
      <c r="K15004">
        <v>0.02</v>
      </c>
      <c r="L15004">
        <v>0</v>
      </c>
      <c r="M15004">
        <v>0.02</v>
      </c>
    </row>
    <row r="15005" spans="1:19" x14ac:dyDescent="0.2">
      <c r="A15005" t="s">
        <v>12261</v>
      </c>
      <c r="B15005" t="s">
        <v>159</v>
      </c>
      <c r="C15005">
        <v>2010</v>
      </c>
      <c r="D15005" s="1" t="d">
        <v>2006-05-21</v>
      </c>
      <c r="E15005" s="1" t="str">
        <f t="shared" si="468"/>
        <v>2006</v>
      </c>
      <c r="F15005" s="1" t="str">
        <f t="shared" si="469"/>
        <v>May</v>
      </c>
      <c r="G15005" t="s">
        <v>101</v>
      </c>
      <c r="H15005" t="s">
        <v>7990</v>
      </c>
      <c r="I15005">
        <v>0</v>
      </c>
      <c r="J15005">
        <v>0</v>
      </c>
      <c r="K15005">
        <v>0.02</v>
      </c>
      <c r="L15005">
        <v>0</v>
      </c>
      <c r="M15005">
        <v>0.02</v>
      </c>
    </row>
    <row r="15006" spans="1:19" x14ac:dyDescent="0.2">
      <c r="A15006" t="s">
        <v>12262</v>
      </c>
      <c r="B15006" t="s">
        <v>137</v>
      </c>
      <c r="C15006">
        <v>2004</v>
      </c>
      <c r="D15006" s="1" t="d">
        <v>2017-07-15</v>
      </c>
      <c r="E15006" s="1" t="str">
        <f t="shared" si="468"/>
        <v>2017</v>
      </c>
      <c r="F15006" s="1" t="str">
        <f t="shared" si="469"/>
        <v>Jul</v>
      </c>
      <c r="G15006" t="s">
        <v>24</v>
      </c>
      <c r="H15006" t="s">
        <v>3700</v>
      </c>
      <c r="I15006">
        <v>0.02</v>
      </c>
      <c r="J15006">
        <v>0.01</v>
      </c>
      <c r="K15006">
        <v>0</v>
      </c>
      <c r="L15006">
        <v>0</v>
      </c>
      <c r="M15006">
        <v>0.02</v>
      </c>
    </row>
    <row r="15007" spans="1:19" x14ac:dyDescent="0.2">
      <c r="A15007" t="s">
        <v>12263</v>
      </c>
      <c r="B15007" t="s">
        <v>1015</v>
      </c>
      <c r="C15007">
        <v>2013</v>
      </c>
      <c r="D15007" s="1" t="d">
        <v>2002-04-16</v>
      </c>
      <c r="E15007" s="1" t="str">
        <f t="shared" si="468"/>
        <v>2002</v>
      </c>
      <c r="F15007" s="1" t="str">
        <f t="shared" si="469"/>
        <v>Apr</v>
      </c>
      <c r="G15007" t="s">
        <v>101</v>
      </c>
      <c r="H15007" t="s">
        <v>6843</v>
      </c>
      <c r="I15007">
        <v>0</v>
      </c>
      <c r="J15007">
        <v>0</v>
      </c>
      <c r="K15007">
        <v>0.02</v>
      </c>
      <c r="L15007">
        <v>0</v>
      </c>
      <c r="M15007">
        <v>0.02</v>
      </c>
    </row>
    <row r="15008" spans="1:19" x14ac:dyDescent="0.2">
      <c r="A15008" t="s">
        <v>12264</v>
      </c>
      <c r="B15008" t="s">
        <v>189</v>
      </c>
      <c r="C15008" t="s">
        <v>286</v>
      </c>
      <c r="D15008" s="1" t="d">
        <v>2007-04-20</v>
      </c>
      <c r="E15008" s="1" t="str">
        <f t="shared" si="468"/>
        <v>2007</v>
      </c>
      <c r="F15008" s="1" t="str">
        <f t="shared" si="469"/>
        <v>Apr</v>
      </c>
      <c r="G15008" t="s">
        <v>24</v>
      </c>
      <c r="H15008" t="s">
        <v>1091</v>
      </c>
      <c r="I15008">
        <v>0.02</v>
      </c>
      <c r="J15008">
        <v>0</v>
      </c>
      <c r="K15008">
        <v>0</v>
      </c>
      <c r="L15008">
        <v>0</v>
      </c>
      <c r="M15008">
        <v>0.02</v>
      </c>
      <c r="N15008">
        <v>62</v>
      </c>
      <c r="O15008">
        <v>21</v>
      </c>
      <c r="P15008" t="s">
        <v>203</v>
      </c>
      <c r="R15008" t="s">
        <v>140</v>
      </c>
      <c r="S15008" t="s">
        <v>20</v>
      </c>
    </row>
    <row r="15009" spans="1:19" x14ac:dyDescent="0.2">
      <c r="A15009" t="s">
        <v>12265</v>
      </c>
      <c r="B15009" t="s">
        <v>1043</v>
      </c>
      <c r="C15009">
        <v>1995</v>
      </c>
      <c r="D15009" s="1" t="d">
        <v>2015-09-14</v>
      </c>
      <c r="E15009" s="1" t="str">
        <f t="shared" si="468"/>
        <v>2015</v>
      </c>
      <c r="F15009" s="1" t="str">
        <f t="shared" si="469"/>
        <v>Sep</v>
      </c>
      <c r="G15009" t="s">
        <v>34</v>
      </c>
      <c r="H15009" t="s">
        <v>6012</v>
      </c>
      <c r="I15009">
        <v>0</v>
      </c>
      <c r="J15009">
        <v>0</v>
      </c>
      <c r="K15009">
        <v>0.02</v>
      </c>
      <c r="L15009">
        <v>0</v>
      </c>
      <c r="M15009">
        <v>0.02</v>
      </c>
    </row>
    <row r="15010" spans="1:19" x14ac:dyDescent="0.2">
      <c r="A15010" t="s">
        <v>12266</v>
      </c>
      <c r="B15010" t="s">
        <v>44</v>
      </c>
      <c r="C15010">
        <v>2009</v>
      </c>
      <c r="D15010" s="1" t="d">
        <v>2013-11-11</v>
      </c>
      <c r="E15010" s="1" t="str">
        <f t="shared" si="468"/>
        <v>2013</v>
      </c>
      <c r="F15010" s="1" t="str">
        <f t="shared" si="469"/>
        <v>Nov</v>
      </c>
      <c r="G15010" t="s">
        <v>37</v>
      </c>
      <c r="H15010" t="s">
        <v>6843</v>
      </c>
      <c r="I15010">
        <v>0</v>
      </c>
      <c r="J15010">
        <v>0</v>
      </c>
      <c r="K15010">
        <v>0.02</v>
      </c>
      <c r="L15010">
        <v>0</v>
      </c>
      <c r="M15010">
        <v>0.02</v>
      </c>
    </row>
    <row r="15011" spans="1:19" x14ac:dyDescent="0.2">
      <c r="A15011" t="s">
        <v>12267</v>
      </c>
      <c r="B15011" t="s">
        <v>55</v>
      </c>
      <c r="C15011">
        <v>2007</v>
      </c>
      <c r="D15011" s="1" t="d">
        <v>2020-05-06</v>
      </c>
      <c r="E15011" s="1" t="str">
        <f t="shared" si="468"/>
        <v>2020</v>
      </c>
      <c r="F15011" s="1" t="str">
        <f t="shared" si="469"/>
        <v>May</v>
      </c>
      <c r="G15011" t="s">
        <v>86</v>
      </c>
      <c r="H15011" t="s">
        <v>7599</v>
      </c>
      <c r="I15011">
        <v>0</v>
      </c>
      <c r="J15011">
        <v>0</v>
      </c>
      <c r="K15011">
        <v>0.02</v>
      </c>
      <c r="L15011">
        <v>0</v>
      </c>
      <c r="M15011">
        <v>0.02</v>
      </c>
    </row>
    <row r="15012" spans="1:19" x14ac:dyDescent="0.2">
      <c r="A15012" t="s">
        <v>8413</v>
      </c>
      <c r="B15012" t="s">
        <v>17</v>
      </c>
      <c r="C15012">
        <v>2010</v>
      </c>
      <c r="D15012" s="1" t="d">
        <v>2010-05-15</v>
      </c>
      <c r="E15012" s="1" t="str">
        <f t="shared" si="468"/>
        <v>2010</v>
      </c>
      <c r="F15012" s="1" t="str">
        <f t="shared" si="469"/>
        <v>May</v>
      </c>
      <c r="G15012" t="s">
        <v>39</v>
      </c>
      <c r="H15012" t="s">
        <v>825</v>
      </c>
      <c r="I15012">
        <v>0.02</v>
      </c>
      <c r="J15012">
        <v>0</v>
      </c>
      <c r="K15012">
        <v>0</v>
      </c>
      <c r="L15012">
        <v>0</v>
      </c>
      <c r="M15012">
        <v>0.02</v>
      </c>
      <c r="P15012" t="s">
        <v>203</v>
      </c>
      <c r="R15012" t="s">
        <v>825</v>
      </c>
      <c r="S15012" t="s">
        <v>20</v>
      </c>
    </row>
    <row r="15013" spans="1:19" x14ac:dyDescent="0.2">
      <c r="A15013" t="s">
        <v>12268</v>
      </c>
      <c r="B15013" t="s">
        <v>17</v>
      </c>
      <c r="C15013">
        <v>2009</v>
      </c>
      <c r="D15013" s="1" t="d">
        <v>1998-06-05</v>
      </c>
      <c r="E15013" s="1" t="str">
        <f t="shared" si="468"/>
        <v>1998</v>
      </c>
      <c r="F15013" s="1" t="str">
        <f t="shared" si="469"/>
        <v>Jun</v>
      </c>
      <c r="G15013" t="s">
        <v>39</v>
      </c>
      <c r="H15013" t="s">
        <v>825</v>
      </c>
      <c r="I15013">
        <v>0</v>
      </c>
      <c r="J15013">
        <v>0.02</v>
      </c>
      <c r="K15013">
        <v>0</v>
      </c>
      <c r="L15013">
        <v>0</v>
      </c>
      <c r="M15013">
        <v>0.02</v>
      </c>
    </row>
    <row r="15014" spans="1:19" x14ac:dyDescent="0.2">
      <c r="A15014" t="s">
        <v>12269</v>
      </c>
      <c r="B15014" t="s">
        <v>75</v>
      </c>
      <c r="C15014">
        <v>2015</v>
      </c>
      <c r="D15014" s="1" t="d">
        <v>1999-03-10</v>
      </c>
      <c r="E15014" s="1" t="str">
        <f t="shared" si="468"/>
        <v>1999</v>
      </c>
      <c r="F15014" s="1" t="str">
        <f t="shared" si="469"/>
        <v>Mar</v>
      </c>
      <c r="G15014" t="s">
        <v>86</v>
      </c>
      <c r="H15014" t="s">
        <v>151</v>
      </c>
      <c r="I15014">
        <v>0</v>
      </c>
      <c r="J15014">
        <v>0</v>
      </c>
      <c r="K15014">
        <v>0.02</v>
      </c>
      <c r="L15014">
        <v>0</v>
      </c>
      <c r="M15014">
        <v>0.02</v>
      </c>
    </row>
    <row r="15015" spans="1:19" x14ac:dyDescent="0.2">
      <c r="A15015" t="s">
        <v>12270</v>
      </c>
      <c r="B15015" t="s">
        <v>49</v>
      </c>
      <c r="C15015">
        <v>2015</v>
      </c>
      <c r="D15015" s="1" t="d">
        <v>2011-04-25</v>
      </c>
      <c r="E15015" s="1" t="str">
        <f t="shared" si="468"/>
        <v>2011</v>
      </c>
      <c r="F15015" s="1" t="str">
        <f t="shared" si="469"/>
        <v>Apr</v>
      </c>
      <c r="G15015" t="s">
        <v>101</v>
      </c>
      <c r="H15015" t="s">
        <v>372</v>
      </c>
      <c r="I15015">
        <v>0</v>
      </c>
      <c r="J15015">
        <v>0</v>
      </c>
      <c r="K15015">
        <v>0.02</v>
      </c>
      <c r="L15015">
        <v>0</v>
      </c>
      <c r="M15015">
        <v>0.02</v>
      </c>
    </row>
    <row r="15016" spans="1:19" x14ac:dyDescent="0.2">
      <c r="A15016" t="s">
        <v>12271</v>
      </c>
      <c r="B15016" t="s">
        <v>32</v>
      </c>
      <c r="C15016">
        <v>2008</v>
      </c>
      <c r="D15016" s="1" t="d">
        <v>2017-12-28</v>
      </c>
      <c r="E15016" s="1" t="str">
        <f t="shared" si="468"/>
        <v>2017</v>
      </c>
      <c r="F15016" s="1" t="str">
        <f t="shared" si="469"/>
        <v>Dec</v>
      </c>
      <c r="G15016" t="s">
        <v>50</v>
      </c>
      <c r="H15016" t="s">
        <v>372</v>
      </c>
      <c r="I15016">
        <v>0</v>
      </c>
      <c r="J15016">
        <v>0</v>
      </c>
      <c r="K15016">
        <v>0.02</v>
      </c>
      <c r="L15016">
        <v>0</v>
      </c>
      <c r="M15016">
        <v>0.02</v>
      </c>
    </row>
    <row r="15017" spans="1:19" x14ac:dyDescent="0.2">
      <c r="A15017" t="s">
        <v>12272</v>
      </c>
      <c r="B15017" t="s">
        <v>55</v>
      </c>
      <c r="C15017">
        <v>2005</v>
      </c>
      <c r="D15017" s="1" t="d">
        <v>1994-04-09</v>
      </c>
      <c r="E15017" s="1" t="str">
        <f t="shared" si="468"/>
        <v>1994</v>
      </c>
      <c r="F15017" s="1" t="str">
        <f t="shared" si="469"/>
        <v>Apr</v>
      </c>
      <c r="G15017" t="s">
        <v>37</v>
      </c>
      <c r="H15017" t="s">
        <v>134</v>
      </c>
      <c r="I15017">
        <v>0</v>
      </c>
      <c r="J15017">
        <v>0</v>
      </c>
      <c r="K15017">
        <v>0.02</v>
      </c>
      <c r="L15017">
        <v>0</v>
      </c>
      <c r="M15017">
        <v>0.02</v>
      </c>
    </row>
    <row r="15018" spans="1:19" x14ac:dyDescent="0.2">
      <c r="A15018" t="s">
        <v>12273</v>
      </c>
      <c r="B15018" t="s">
        <v>32</v>
      </c>
      <c r="C15018">
        <v>2009</v>
      </c>
      <c r="D15018" s="1" t="d">
        <v>2020-05-22</v>
      </c>
      <c r="E15018" s="1" t="str">
        <f t="shared" si="468"/>
        <v>2020</v>
      </c>
      <c r="F15018" s="1" t="str">
        <f t="shared" si="469"/>
        <v>May</v>
      </c>
      <c r="G15018" t="s">
        <v>39</v>
      </c>
      <c r="H15018" t="s">
        <v>111</v>
      </c>
      <c r="I15018">
        <v>0.01</v>
      </c>
      <c r="J15018">
        <v>0.01</v>
      </c>
      <c r="K15018">
        <v>0</v>
      </c>
      <c r="L15018">
        <v>0</v>
      </c>
      <c r="M15018">
        <v>0.02</v>
      </c>
      <c r="P15018" t="s">
        <v>203</v>
      </c>
      <c r="R15018" t="s">
        <v>111</v>
      </c>
      <c r="S15018" t="s">
        <v>20</v>
      </c>
    </row>
    <row r="15019" spans="1:19" x14ac:dyDescent="0.2">
      <c r="A15019" t="s">
        <v>2714</v>
      </c>
      <c r="B15019" t="s">
        <v>148</v>
      </c>
      <c r="C15019">
        <v>2009</v>
      </c>
      <c r="D15019" s="1" t="d">
        <v>2017-04-08</v>
      </c>
      <c r="E15019" s="1" t="str">
        <f t="shared" si="468"/>
        <v>2017</v>
      </c>
      <c r="F15019" s="1" t="str">
        <f t="shared" si="469"/>
        <v>Apr</v>
      </c>
      <c r="G15019" t="s">
        <v>50</v>
      </c>
      <c r="H15019" t="s">
        <v>134</v>
      </c>
      <c r="I15019">
        <v>0</v>
      </c>
      <c r="J15019">
        <v>0.02</v>
      </c>
      <c r="K15019">
        <v>0</v>
      </c>
      <c r="L15019">
        <v>0</v>
      </c>
      <c r="M15019">
        <v>0.02</v>
      </c>
      <c r="N15019">
        <v>57</v>
      </c>
      <c r="O15019">
        <v>24</v>
      </c>
      <c r="P15019">
        <v>6.7</v>
      </c>
      <c r="Q15019">
        <v>42</v>
      </c>
      <c r="R15019" t="s">
        <v>473</v>
      </c>
      <c r="S15019" t="s">
        <v>88</v>
      </c>
    </row>
    <row r="15020" spans="1:19" x14ac:dyDescent="0.2">
      <c r="A15020" t="s">
        <v>12274</v>
      </c>
      <c r="B15020" t="s">
        <v>49</v>
      </c>
      <c r="C15020">
        <v>2012</v>
      </c>
      <c r="D15020" s="1" t="d">
        <v>2016-08-29</v>
      </c>
      <c r="E15020" s="1" t="str">
        <f t="shared" si="468"/>
        <v>2016</v>
      </c>
      <c r="F15020" s="1" t="str">
        <f t="shared" si="469"/>
        <v>Aug</v>
      </c>
      <c r="G15020" t="s">
        <v>50</v>
      </c>
      <c r="H15020" t="s">
        <v>372</v>
      </c>
      <c r="I15020">
        <v>0</v>
      </c>
      <c r="J15020">
        <v>0</v>
      </c>
      <c r="K15020">
        <v>0.02</v>
      </c>
      <c r="L15020">
        <v>0</v>
      </c>
      <c r="M15020">
        <v>0.02</v>
      </c>
    </row>
    <row r="15021" spans="1:19" x14ac:dyDescent="0.2">
      <c r="A15021" t="s">
        <v>11033</v>
      </c>
      <c r="B15021" t="s">
        <v>44</v>
      </c>
      <c r="C15021">
        <v>2015</v>
      </c>
      <c r="D15021" s="1" t="d">
        <v>2004-02-08</v>
      </c>
      <c r="E15021" s="1" t="str">
        <f t="shared" si="468"/>
        <v>2004</v>
      </c>
      <c r="F15021" s="1" t="str">
        <f t="shared" si="469"/>
        <v>Feb</v>
      </c>
      <c r="G15021" t="s">
        <v>50</v>
      </c>
      <c r="H15021" t="s">
        <v>5752</v>
      </c>
      <c r="I15021">
        <v>0</v>
      </c>
      <c r="J15021">
        <v>0.02</v>
      </c>
      <c r="K15021">
        <v>0</v>
      </c>
      <c r="L15021">
        <v>0</v>
      </c>
      <c r="M15021">
        <v>0.02</v>
      </c>
      <c r="P15021" t="s">
        <v>203</v>
      </c>
      <c r="R15021" t="s">
        <v>11034</v>
      </c>
      <c r="S15021" t="s">
        <v>20</v>
      </c>
    </row>
    <row r="15022" spans="1:19" x14ac:dyDescent="0.2">
      <c r="A15022" t="s">
        <v>12275</v>
      </c>
      <c r="B15022" t="s">
        <v>137</v>
      </c>
      <c r="C15022">
        <v>2003</v>
      </c>
      <c r="D15022" s="1" t="d">
        <v>2006-09-10</v>
      </c>
      <c r="E15022" s="1" t="str">
        <f t="shared" si="468"/>
        <v>2006</v>
      </c>
      <c r="F15022" s="1" t="str">
        <f t="shared" si="469"/>
        <v>Sep</v>
      </c>
      <c r="G15022" t="s">
        <v>86</v>
      </c>
      <c r="H15022" t="s">
        <v>2930</v>
      </c>
      <c r="I15022">
        <v>0.02</v>
      </c>
      <c r="J15022">
        <v>0.01</v>
      </c>
      <c r="K15022">
        <v>0</v>
      </c>
      <c r="L15022">
        <v>0</v>
      </c>
      <c r="M15022">
        <v>0.02</v>
      </c>
      <c r="N15022">
        <v>26</v>
      </c>
      <c r="O15022">
        <v>8</v>
      </c>
      <c r="P15022">
        <v>3.7</v>
      </c>
      <c r="Q15022">
        <v>6</v>
      </c>
      <c r="R15022" t="s">
        <v>12276</v>
      </c>
      <c r="S15022" t="s">
        <v>88</v>
      </c>
    </row>
    <row r="15023" spans="1:19" x14ac:dyDescent="0.2">
      <c r="A15023" t="s">
        <v>12277</v>
      </c>
      <c r="B15023" t="s">
        <v>75</v>
      </c>
      <c r="C15023">
        <v>2016</v>
      </c>
      <c r="D15023" s="1" t="d">
        <v>1994-07-30</v>
      </c>
      <c r="E15023" s="1" t="str">
        <f t="shared" si="468"/>
        <v>1994</v>
      </c>
      <c r="F15023" s="1" t="str">
        <f t="shared" si="469"/>
        <v>Jul</v>
      </c>
      <c r="G15023" t="s">
        <v>37</v>
      </c>
      <c r="H15023" t="s">
        <v>1511</v>
      </c>
      <c r="I15023">
        <v>0.02</v>
      </c>
      <c r="J15023">
        <v>0</v>
      </c>
      <c r="K15023">
        <v>0</v>
      </c>
      <c r="L15023">
        <v>0</v>
      </c>
      <c r="M15023">
        <v>0.02</v>
      </c>
      <c r="N15023">
        <v>67</v>
      </c>
      <c r="O15023">
        <v>8</v>
      </c>
      <c r="P15023" t="s">
        <v>203</v>
      </c>
      <c r="R15023" t="s">
        <v>12278</v>
      </c>
      <c r="S15023" t="s">
        <v>112</v>
      </c>
    </row>
    <row r="15024" spans="1:19" x14ac:dyDescent="0.2">
      <c r="A15024" t="s">
        <v>12279</v>
      </c>
      <c r="B15024" t="s">
        <v>49</v>
      </c>
      <c r="C15024" t="s">
        <v>286</v>
      </c>
      <c r="D15024" s="1" t="d">
        <v>1999-02-01</v>
      </c>
      <c r="E15024" s="1" t="str">
        <f t="shared" si="468"/>
        <v>1999</v>
      </c>
      <c r="F15024" s="1" t="str">
        <f t="shared" si="469"/>
        <v>Feb</v>
      </c>
      <c r="G15024" t="s">
        <v>101</v>
      </c>
      <c r="H15024" t="s">
        <v>286</v>
      </c>
      <c r="I15024">
        <v>0</v>
      </c>
      <c r="J15024">
        <v>0</v>
      </c>
      <c r="K15024">
        <v>0.02</v>
      </c>
      <c r="L15024">
        <v>0</v>
      </c>
      <c r="M15024">
        <v>0.02</v>
      </c>
    </row>
    <row r="15025" spans="1:19" x14ac:dyDescent="0.2">
      <c r="A15025" t="s">
        <v>12280</v>
      </c>
      <c r="B15025" t="s">
        <v>64</v>
      </c>
      <c r="C15025">
        <v>2004</v>
      </c>
      <c r="D15025" s="1" t="d">
        <v>2008-04-09</v>
      </c>
      <c r="E15025" s="1" t="str">
        <f t="shared" si="468"/>
        <v>2008</v>
      </c>
      <c r="F15025" s="1" t="str">
        <f t="shared" si="469"/>
        <v>Apr</v>
      </c>
      <c r="G15025" t="s">
        <v>37</v>
      </c>
      <c r="H15025" t="s">
        <v>1309</v>
      </c>
      <c r="I15025">
        <v>0.02</v>
      </c>
      <c r="J15025">
        <v>0.01</v>
      </c>
      <c r="K15025">
        <v>0</v>
      </c>
      <c r="L15025">
        <v>0</v>
      </c>
      <c r="M15025">
        <v>0.02</v>
      </c>
      <c r="N15025">
        <v>51</v>
      </c>
      <c r="O15025">
        <v>9</v>
      </c>
      <c r="P15025">
        <v>7.2</v>
      </c>
      <c r="Q15025">
        <v>10</v>
      </c>
      <c r="R15025" t="s">
        <v>1788</v>
      </c>
      <c r="S15025" t="s">
        <v>53</v>
      </c>
    </row>
    <row r="15026" spans="1:19" x14ac:dyDescent="0.2">
      <c r="A15026" t="s">
        <v>12281</v>
      </c>
      <c r="B15026" t="s">
        <v>55</v>
      </c>
      <c r="C15026">
        <v>2006</v>
      </c>
      <c r="D15026" s="1" t="d">
        <v>1988-12-23</v>
      </c>
      <c r="E15026" s="1" t="str">
        <f t="shared" si="468"/>
        <v>1988</v>
      </c>
      <c r="F15026" s="1" t="str">
        <f t="shared" si="469"/>
        <v>Dec</v>
      </c>
      <c r="G15026" t="s">
        <v>39</v>
      </c>
      <c r="H15026" t="s">
        <v>234</v>
      </c>
      <c r="I15026">
        <v>0</v>
      </c>
      <c r="J15026">
        <v>0</v>
      </c>
      <c r="K15026">
        <v>0.02</v>
      </c>
      <c r="L15026">
        <v>0</v>
      </c>
      <c r="M15026">
        <v>0.02</v>
      </c>
    </row>
    <row r="15027" spans="1:19" x14ac:dyDescent="0.2">
      <c r="A15027" t="s">
        <v>12282</v>
      </c>
      <c r="B15027" t="s">
        <v>32</v>
      </c>
      <c r="C15027">
        <v>2010</v>
      </c>
      <c r="D15027" s="1" t="d">
        <v>2022-05-22</v>
      </c>
      <c r="E15027" s="1" t="str">
        <f t="shared" si="468"/>
        <v>2022</v>
      </c>
      <c r="F15027" s="1" t="str">
        <f t="shared" si="469"/>
        <v>May</v>
      </c>
      <c r="G15027" t="s">
        <v>28</v>
      </c>
      <c r="H15027" t="s">
        <v>1091</v>
      </c>
      <c r="I15027">
        <v>0.02</v>
      </c>
      <c r="J15027">
        <v>0</v>
      </c>
      <c r="K15027">
        <v>0</v>
      </c>
      <c r="L15027">
        <v>0</v>
      </c>
      <c r="M15027">
        <v>0.02</v>
      </c>
      <c r="P15027" t="s">
        <v>203</v>
      </c>
      <c r="R15027" t="s">
        <v>6400</v>
      </c>
      <c r="S15027" t="s">
        <v>20</v>
      </c>
    </row>
    <row r="15028" spans="1:19" x14ac:dyDescent="0.2">
      <c r="A15028" t="s">
        <v>12283</v>
      </c>
      <c r="B15028" t="s">
        <v>159</v>
      </c>
      <c r="C15028">
        <v>2014</v>
      </c>
      <c r="D15028" s="1" t="d">
        <v>2005-08-18</v>
      </c>
      <c r="E15028" s="1" t="str">
        <f t="shared" si="468"/>
        <v>2005</v>
      </c>
      <c r="F15028" s="1" t="str">
        <f t="shared" si="469"/>
        <v>Aug</v>
      </c>
      <c r="G15028" t="s">
        <v>50</v>
      </c>
      <c r="H15028" t="s">
        <v>7990</v>
      </c>
      <c r="I15028">
        <v>0</v>
      </c>
      <c r="J15028">
        <v>0</v>
      </c>
      <c r="K15028">
        <v>0.02</v>
      </c>
      <c r="L15028">
        <v>0</v>
      </c>
      <c r="M15028">
        <v>0.02</v>
      </c>
    </row>
    <row r="15029" spans="1:19" x14ac:dyDescent="0.2">
      <c r="A15029" t="s">
        <v>11719</v>
      </c>
      <c r="B15029" t="s">
        <v>187</v>
      </c>
      <c r="C15029">
        <v>2013</v>
      </c>
      <c r="D15029" s="1" t="d">
        <v>2014-08-04</v>
      </c>
      <c r="E15029" s="1" t="str">
        <f t="shared" si="468"/>
        <v>2014</v>
      </c>
      <c r="F15029" s="1" t="str">
        <f t="shared" si="469"/>
        <v>Aug</v>
      </c>
      <c r="G15029" t="s">
        <v>18</v>
      </c>
      <c r="H15029" t="s">
        <v>1207</v>
      </c>
      <c r="I15029">
        <v>0</v>
      </c>
      <c r="J15029">
        <v>0.02</v>
      </c>
      <c r="K15029">
        <v>0</v>
      </c>
      <c r="L15029">
        <v>0</v>
      </c>
      <c r="M15029">
        <v>0.02</v>
      </c>
      <c r="P15029">
        <v>3.9</v>
      </c>
      <c r="Q15029">
        <v>8</v>
      </c>
      <c r="R15029" t="s">
        <v>2233</v>
      </c>
      <c r="S15029" t="s">
        <v>20</v>
      </c>
    </row>
    <row r="15030" spans="1:19" x14ac:dyDescent="0.2">
      <c r="A15030" t="s">
        <v>12284</v>
      </c>
      <c r="B15030" t="s">
        <v>55</v>
      </c>
      <c r="C15030">
        <v>2006</v>
      </c>
      <c r="D15030" s="1" t="d">
        <v>2002-08-30</v>
      </c>
      <c r="E15030" s="1" t="str">
        <f t="shared" si="468"/>
        <v>2002</v>
      </c>
      <c r="F15030" s="1" t="str">
        <f t="shared" si="469"/>
        <v>Aug</v>
      </c>
      <c r="G15030" t="s">
        <v>39</v>
      </c>
      <c r="H15030" t="s">
        <v>234</v>
      </c>
      <c r="I15030">
        <v>0</v>
      </c>
      <c r="J15030">
        <v>0</v>
      </c>
      <c r="K15030">
        <v>0.02</v>
      </c>
      <c r="L15030">
        <v>0</v>
      </c>
      <c r="M15030">
        <v>0.02</v>
      </c>
    </row>
    <row r="15031" spans="1:19" x14ac:dyDescent="0.2">
      <c r="A15031" t="s">
        <v>8958</v>
      </c>
      <c r="B15031" t="s">
        <v>187</v>
      </c>
      <c r="C15031">
        <v>2014</v>
      </c>
      <c r="D15031" s="1" t="d">
        <v>2017-01-26</v>
      </c>
      <c r="E15031" s="1" t="str">
        <f t="shared" si="468"/>
        <v>2017</v>
      </c>
      <c r="F15031" s="1" t="str">
        <f t="shared" si="469"/>
        <v>Jan</v>
      </c>
      <c r="G15031" t="s">
        <v>50</v>
      </c>
      <c r="H15031" t="s">
        <v>568</v>
      </c>
      <c r="I15031">
        <v>0.01</v>
      </c>
      <c r="J15031">
        <v>0.01</v>
      </c>
      <c r="K15031">
        <v>0</v>
      </c>
      <c r="L15031">
        <v>0</v>
      </c>
      <c r="M15031">
        <v>0.02</v>
      </c>
    </row>
    <row r="15032" spans="1:19" x14ac:dyDescent="0.2">
      <c r="A15032" t="s">
        <v>12253</v>
      </c>
      <c r="B15032" t="s">
        <v>17</v>
      </c>
      <c r="C15032">
        <v>2011</v>
      </c>
      <c r="D15032" s="1" t="d">
        <v>2000-12-13</v>
      </c>
      <c r="E15032" s="1" t="str">
        <f t="shared" si="468"/>
        <v>2000</v>
      </c>
      <c r="F15032" s="1" t="str">
        <f t="shared" si="469"/>
        <v>Dec</v>
      </c>
      <c r="G15032" t="s">
        <v>18</v>
      </c>
      <c r="H15032" t="s">
        <v>4489</v>
      </c>
      <c r="I15032">
        <v>0</v>
      </c>
      <c r="J15032">
        <v>0.02</v>
      </c>
      <c r="K15032">
        <v>0</v>
      </c>
      <c r="L15032">
        <v>0</v>
      </c>
      <c r="M15032">
        <v>0.02</v>
      </c>
      <c r="P15032" t="s">
        <v>203</v>
      </c>
      <c r="R15032" t="s">
        <v>4490</v>
      </c>
      <c r="S15032" t="s">
        <v>88</v>
      </c>
    </row>
    <row r="15033" spans="1:19" x14ac:dyDescent="0.2">
      <c r="A15033" t="s">
        <v>8308</v>
      </c>
      <c r="B15033" t="s">
        <v>189</v>
      </c>
      <c r="C15033">
        <v>2005</v>
      </c>
      <c r="D15033" s="1" t="d">
        <v>1997-05-10</v>
      </c>
      <c r="E15033" s="1" t="str">
        <f t="shared" si="468"/>
        <v>1997</v>
      </c>
      <c r="F15033" s="1" t="str">
        <f t="shared" si="469"/>
        <v>May</v>
      </c>
      <c r="G15033" t="s">
        <v>18</v>
      </c>
      <c r="H15033" t="s">
        <v>234</v>
      </c>
      <c r="I15033">
        <v>0</v>
      </c>
      <c r="J15033">
        <v>0</v>
      </c>
      <c r="K15033">
        <v>0.02</v>
      </c>
      <c r="L15033">
        <v>0</v>
      </c>
      <c r="M15033">
        <v>0.02</v>
      </c>
    </row>
    <row r="15034" spans="1:19" x14ac:dyDescent="0.2">
      <c r="A15034" t="s">
        <v>12285</v>
      </c>
      <c r="B15034" t="s">
        <v>189</v>
      </c>
      <c r="C15034">
        <v>2002</v>
      </c>
      <c r="D15034" s="1" t="d">
        <v>2018-08-08</v>
      </c>
      <c r="E15034" s="1" t="str">
        <f t="shared" si="468"/>
        <v>2018</v>
      </c>
      <c r="F15034" s="1" t="str">
        <f t="shared" si="469"/>
        <v>Aug</v>
      </c>
      <c r="G15034" t="s">
        <v>24</v>
      </c>
      <c r="H15034" t="s">
        <v>1830</v>
      </c>
      <c r="I15034">
        <v>0.02</v>
      </c>
      <c r="J15034">
        <v>0</v>
      </c>
      <c r="K15034">
        <v>0</v>
      </c>
      <c r="L15034">
        <v>0</v>
      </c>
      <c r="M15034">
        <v>0.02</v>
      </c>
      <c r="P15034" t="s">
        <v>203</v>
      </c>
      <c r="R15034" t="s">
        <v>2756</v>
      </c>
      <c r="S15034" t="s">
        <v>20</v>
      </c>
    </row>
    <row r="15035" spans="1:19" x14ac:dyDescent="0.2">
      <c r="A15035" t="s">
        <v>12286</v>
      </c>
      <c r="B15035" t="s">
        <v>44</v>
      </c>
      <c r="C15035">
        <v>2011</v>
      </c>
      <c r="D15035" s="1" t="d">
        <v>1991-05-25</v>
      </c>
      <c r="E15035" s="1" t="str">
        <f t="shared" si="468"/>
        <v>1991</v>
      </c>
      <c r="F15035" s="1" t="str">
        <f t="shared" si="469"/>
        <v>May</v>
      </c>
      <c r="G15035" t="s">
        <v>37</v>
      </c>
      <c r="H15035" t="s">
        <v>1943</v>
      </c>
      <c r="I15035">
        <v>0</v>
      </c>
      <c r="J15035">
        <v>0.02</v>
      </c>
      <c r="K15035">
        <v>0</v>
      </c>
      <c r="L15035">
        <v>0</v>
      </c>
      <c r="M15035">
        <v>0.02</v>
      </c>
    </row>
    <row r="15036" spans="1:19" x14ac:dyDescent="0.2">
      <c r="A15036" t="s">
        <v>6593</v>
      </c>
      <c r="B15036" t="s">
        <v>44</v>
      </c>
      <c r="C15036">
        <v>2010</v>
      </c>
      <c r="D15036" s="1" t="d">
        <v>1997-01-26</v>
      </c>
      <c r="E15036" s="1" t="str">
        <f t="shared" si="468"/>
        <v>1997</v>
      </c>
      <c r="F15036" s="1" t="str">
        <f t="shared" si="469"/>
        <v>Jan</v>
      </c>
      <c r="G15036" t="s">
        <v>50</v>
      </c>
      <c r="H15036" t="s">
        <v>5022</v>
      </c>
      <c r="I15036">
        <v>0</v>
      </c>
      <c r="J15036">
        <v>0</v>
      </c>
      <c r="K15036">
        <v>0.02</v>
      </c>
      <c r="L15036">
        <v>0</v>
      </c>
      <c r="M15036">
        <v>0.02</v>
      </c>
    </row>
    <row r="15037" spans="1:19" x14ac:dyDescent="0.2">
      <c r="A15037" t="s">
        <v>12287</v>
      </c>
      <c r="B15037" t="s">
        <v>159</v>
      </c>
      <c r="C15037">
        <v>2005</v>
      </c>
      <c r="D15037" s="1" t="d">
        <v>1996-02-01</v>
      </c>
      <c r="E15037" s="1" t="str">
        <f t="shared" si="468"/>
        <v>1996</v>
      </c>
      <c r="F15037" s="1" t="str">
        <f t="shared" si="469"/>
        <v>Feb</v>
      </c>
      <c r="G15037" t="s">
        <v>18</v>
      </c>
      <c r="H15037" t="s">
        <v>151</v>
      </c>
      <c r="I15037">
        <v>0</v>
      </c>
      <c r="J15037">
        <v>0</v>
      </c>
      <c r="K15037">
        <v>0.02</v>
      </c>
      <c r="L15037">
        <v>0</v>
      </c>
      <c r="M15037">
        <v>0.02</v>
      </c>
    </row>
    <row r="15038" spans="1:19" x14ac:dyDescent="0.2">
      <c r="A15038" t="s">
        <v>12237</v>
      </c>
      <c r="B15038" t="s">
        <v>32</v>
      </c>
      <c r="C15038">
        <v>2012</v>
      </c>
      <c r="D15038" s="1" t="d">
        <v>2011-09-24</v>
      </c>
      <c r="E15038" s="1" t="str">
        <f t="shared" si="468"/>
        <v>2011</v>
      </c>
      <c r="F15038" s="1" t="str">
        <f t="shared" si="469"/>
        <v>Sep</v>
      </c>
      <c r="G15038" t="s">
        <v>101</v>
      </c>
      <c r="H15038" t="s">
        <v>8583</v>
      </c>
      <c r="I15038">
        <v>0</v>
      </c>
      <c r="J15038">
        <v>0.02</v>
      </c>
      <c r="K15038">
        <v>0</v>
      </c>
      <c r="L15038">
        <v>0</v>
      </c>
      <c r="M15038">
        <v>0.02</v>
      </c>
      <c r="P15038" t="s">
        <v>203</v>
      </c>
      <c r="R15038" t="s">
        <v>5183</v>
      </c>
    </row>
    <row r="15039" spans="1:19" x14ac:dyDescent="0.2">
      <c r="A15039" t="s">
        <v>12288</v>
      </c>
      <c r="B15039" t="s">
        <v>137</v>
      </c>
      <c r="C15039">
        <v>2005</v>
      </c>
      <c r="D15039" s="1" t="d">
        <v>1991-05-27</v>
      </c>
      <c r="E15039" s="1" t="str">
        <f t="shared" si="468"/>
        <v>1991</v>
      </c>
      <c r="F15039" s="1" t="str">
        <f t="shared" si="469"/>
        <v>May</v>
      </c>
      <c r="G15039" t="s">
        <v>37</v>
      </c>
      <c r="H15039" t="s">
        <v>7818</v>
      </c>
      <c r="I15039">
        <v>0.02</v>
      </c>
      <c r="J15039">
        <v>0.01</v>
      </c>
      <c r="K15039">
        <v>0</v>
      </c>
      <c r="L15039">
        <v>0</v>
      </c>
      <c r="M15039">
        <v>0.02</v>
      </c>
      <c r="N15039">
        <v>60</v>
      </c>
      <c r="O15039">
        <v>25</v>
      </c>
      <c r="P15039">
        <v>8</v>
      </c>
      <c r="Q15039">
        <v>4</v>
      </c>
      <c r="R15039" t="s">
        <v>12289</v>
      </c>
      <c r="S15039" t="s">
        <v>88</v>
      </c>
    </row>
    <row r="15040" spans="1:19" x14ac:dyDescent="0.2">
      <c r="A15040" t="s">
        <v>12290</v>
      </c>
      <c r="B15040" t="s">
        <v>159</v>
      </c>
      <c r="C15040">
        <v>2012</v>
      </c>
      <c r="D15040" s="1" t="d">
        <v>2014-11-01</v>
      </c>
      <c r="E15040" s="1" t="str">
        <f t="shared" si="468"/>
        <v>2014</v>
      </c>
      <c r="F15040" s="1" t="str">
        <f t="shared" si="469"/>
        <v>Nov</v>
      </c>
      <c r="G15040" t="s">
        <v>50</v>
      </c>
      <c r="H15040" t="s">
        <v>6843</v>
      </c>
      <c r="I15040">
        <v>0</v>
      </c>
      <c r="J15040">
        <v>0</v>
      </c>
      <c r="K15040">
        <v>0.02</v>
      </c>
      <c r="L15040">
        <v>0</v>
      </c>
      <c r="M15040">
        <v>0.02</v>
      </c>
    </row>
    <row r="15041" spans="1:19" x14ac:dyDescent="0.2">
      <c r="A15041" t="s">
        <v>12291</v>
      </c>
      <c r="B15041" t="s">
        <v>137</v>
      </c>
      <c r="C15041">
        <v>2004</v>
      </c>
      <c r="D15041" s="1" t="d">
        <v>2020-06-14</v>
      </c>
      <c r="E15041" s="1" t="str">
        <f t="shared" si="468"/>
        <v>2020</v>
      </c>
      <c r="F15041" s="1" t="str">
        <f t="shared" si="469"/>
        <v>Jun</v>
      </c>
      <c r="G15041" t="s">
        <v>39</v>
      </c>
      <c r="H15041" t="s">
        <v>222</v>
      </c>
      <c r="I15041">
        <v>0.02</v>
      </c>
      <c r="J15041">
        <v>0.01</v>
      </c>
      <c r="K15041">
        <v>0</v>
      </c>
      <c r="L15041">
        <v>0</v>
      </c>
      <c r="M15041">
        <v>0.02</v>
      </c>
      <c r="N15041">
        <v>70</v>
      </c>
      <c r="O15041">
        <v>19</v>
      </c>
      <c r="P15041">
        <v>8</v>
      </c>
      <c r="Q15041">
        <v>8</v>
      </c>
      <c r="R15041" t="s">
        <v>222</v>
      </c>
      <c r="S15041" t="s">
        <v>88</v>
      </c>
    </row>
    <row r="15042" spans="1:19" x14ac:dyDescent="0.2">
      <c r="A15042" t="s">
        <v>12292</v>
      </c>
      <c r="B15042" t="s">
        <v>1015</v>
      </c>
      <c r="C15042">
        <v>2016</v>
      </c>
      <c r="D15042" s="1" t="d">
        <v>2007-02-06</v>
      </c>
      <c r="E15042" s="1" t="str">
        <f t="shared" si="468"/>
        <v>2007</v>
      </c>
      <c r="F15042" s="1" t="str">
        <f t="shared" si="469"/>
        <v>Feb</v>
      </c>
      <c r="G15042" t="s">
        <v>101</v>
      </c>
      <c r="H15042" t="s">
        <v>6617</v>
      </c>
      <c r="I15042">
        <v>0</v>
      </c>
      <c r="J15042">
        <v>0</v>
      </c>
      <c r="K15042">
        <v>0.02</v>
      </c>
      <c r="L15042">
        <v>0</v>
      </c>
      <c r="M15042">
        <v>0.02</v>
      </c>
    </row>
    <row r="15043" spans="1:19" x14ac:dyDescent="0.2">
      <c r="A15043" t="s">
        <v>12293</v>
      </c>
      <c r="B15043" t="s">
        <v>49</v>
      </c>
      <c r="C15043">
        <v>2010</v>
      </c>
      <c r="D15043" s="1" t="d">
        <v>2003-01-30</v>
      </c>
      <c r="E15043" s="1" t="str">
        <f t="shared" ref="E15043:E15106" si="470">TEXT(D15043,"yyyy")</f>
        <v>2003</v>
      </c>
      <c r="F15043" s="1" t="str">
        <f t="shared" ref="F15043:F15106" si="471">TEXT(D15043,"mmm")</f>
        <v>Jan</v>
      </c>
      <c r="G15043" t="s">
        <v>28</v>
      </c>
      <c r="H15043" t="s">
        <v>1004</v>
      </c>
      <c r="I15043">
        <v>0</v>
      </c>
      <c r="J15043">
        <v>0</v>
      </c>
      <c r="K15043">
        <v>0.02</v>
      </c>
      <c r="L15043">
        <v>0</v>
      </c>
      <c r="M15043">
        <v>0.02</v>
      </c>
    </row>
    <row r="15044" spans="1:19" x14ac:dyDescent="0.2">
      <c r="A15044" t="s">
        <v>6935</v>
      </c>
      <c r="B15044" t="s">
        <v>137</v>
      </c>
      <c r="C15044">
        <v>2002</v>
      </c>
      <c r="D15044" s="1" t="d">
        <v>2008-05-10</v>
      </c>
      <c r="E15044" s="1" t="str">
        <f t="shared" si="470"/>
        <v>2008</v>
      </c>
      <c r="F15044" s="1" t="str">
        <f t="shared" si="471"/>
        <v>May</v>
      </c>
      <c r="G15044" t="s">
        <v>18</v>
      </c>
      <c r="H15044" t="s">
        <v>234</v>
      </c>
      <c r="I15044">
        <v>0.02</v>
      </c>
      <c r="J15044">
        <v>0.01</v>
      </c>
      <c r="K15044">
        <v>0</v>
      </c>
      <c r="L15044">
        <v>0</v>
      </c>
      <c r="M15044">
        <v>0.02</v>
      </c>
      <c r="N15044">
        <v>48</v>
      </c>
      <c r="O15044">
        <v>4</v>
      </c>
      <c r="P15044">
        <v>5.5</v>
      </c>
      <c r="Q15044">
        <v>4</v>
      </c>
      <c r="R15044" t="s">
        <v>357</v>
      </c>
      <c r="S15044" t="s">
        <v>20</v>
      </c>
    </row>
    <row r="15045" spans="1:19" x14ac:dyDescent="0.2">
      <c r="A15045" t="s">
        <v>12294</v>
      </c>
      <c r="B15045" t="s">
        <v>159</v>
      </c>
      <c r="C15045">
        <v>2011</v>
      </c>
      <c r="D15045" s="1" t="d">
        <v>2007-01-08</v>
      </c>
      <c r="E15045" s="1" t="str">
        <f t="shared" si="470"/>
        <v>2007</v>
      </c>
      <c r="F15045" s="1" t="str">
        <f t="shared" si="471"/>
        <v>Jan</v>
      </c>
      <c r="G15045" t="s">
        <v>101</v>
      </c>
      <c r="H15045" t="s">
        <v>7990</v>
      </c>
      <c r="I15045">
        <v>0</v>
      </c>
      <c r="J15045">
        <v>0</v>
      </c>
      <c r="K15045">
        <v>0.02</v>
      </c>
      <c r="L15045">
        <v>0</v>
      </c>
      <c r="M15045">
        <v>0.02</v>
      </c>
    </row>
    <row r="15046" spans="1:19" x14ac:dyDescent="0.2">
      <c r="A15046" t="s">
        <v>12295</v>
      </c>
      <c r="B15046" t="s">
        <v>55</v>
      </c>
      <c r="C15046">
        <v>2006</v>
      </c>
      <c r="D15046" s="1" t="d">
        <v>2009-07-09</v>
      </c>
      <c r="E15046" s="1" t="str">
        <f t="shared" si="470"/>
        <v>2009</v>
      </c>
      <c r="F15046" s="1" t="str">
        <f t="shared" si="471"/>
        <v>Jul</v>
      </c>
      <c r="G15046" t="s">
        <v>24</v>
      </c>
      <c r="H15046" t="s">
        <v>776</v>
      </c>
      <c r="I15046">
        <v>0.01</v>
      </c>
      <c r="J15046">
        <v>0.01</v>
      </c>
      <c r="K15046">
        <v>0</v>
      </c>
      <c r="L15046">
        <v>0</v>
      </c>
      <c r="M15046">
        <v>0.02</v>
      </c>
      <c r="N15046">
        <v>51</v>
      </c>
      <c r="O15046">
        <v>21</v>
      </c>
      <c r="P15046">
        <v>6</v>
      </c>
      <c r="Q15046">
        <v>6</v>
      </c>
      <c r="R15046" t="s">
        <v>1170</v>
      </c>
      <c r="S15046" t="s">
        <v>88</v>
      </c>
    </row>
    <row r="15047" spans="1:19" x14ac:dyDescent="0.2">
      <c r="A15047" t="s">
        <v>12296</v>
      </c>
      <c r="B15047" t="s">
        <v>159</v>
      </c>
      <c r="C15047">
        <v>2008</v>
      </c>
      <c r="D15047" s="1" t="d">
        <v>2017-06-04</v>
      </c>
      <c r="E15047" s="1" t="str">
        <f t="shared" si="470"/>
        <v>2017</v>
      </c>
      <c r="F15047" s="1" t="str">
        <f t="shared" si="471"/>
        <v>Jun</v>
      </c>
      <c r="G15047" t="s">
        <v>86</v>
      </c>
      <c r="H15047" t="s">
        <v>5022</v>
      </c>
      <c r="I15047">
        <v>0</v>
      </c>
      <c r="J15047">
        <v>0</v>
      </c>
      <c r="K15047">
        <v>0.02</v>
      </c>
      <c r="L15047">
        <v>0</v>
      </c>
      <c r="M15047">
        <v>0.02</v>
      </c>
    </row>
    <row r="15048" spans="1:19" x14ac:dyDescent="0.2">
      <c r="A15048" t="s">
        <v>7934</v>
      </c>
      <c r="B15048" t="s">
        <v>148</v>
      </c>
      <c r="C15048">
        <v>2015</v>
      </c>
      <c r="D15048" s="1" t="d">
        <v>2010-12-22</v>
      </c>
      <c r="E15048" s="1" t="str">
        <f t="shared" si="470"/>
        <v>2010</v>
      </c>
      <c r="F15048" s="1" t="str">
        <f t="shared" si="471"/>
        <v>Dec</v>
      </c>
      <c r="G15048" t="s">
        <v>50</v>
      </c>
      <c r="H15048" t="s">
        <v>242</v>
      </c>
      <c r="I15048">
        <v>0.01</v>
      </c>
      <c r="J15048">
        <v>0.01</v>
      </c>
      <c r="K15048">
        <v>0</v>
      </c>
      <c r="L15048">
        <v>0</v>
      </c>
      <c r="M15048">
        <v>0.02</v>
      </c>
      <c r="N15048">
        <v>86</v>
      </c>
      <c r="O15048">
        <v>14</v>
      </c>
      <c r="P15048">
        <v>7.7</v>
      </c>
      <c r="Q15048">
        <v>255</v>
      </c>
      <c r="R15048" t="s">
        <v>242</v>
      </c>
      <c r="S15048" t="s">
        <v>88</v>
      </c>
    </row>
    <row r="15049" spans="1:19" x14ac:dyDescent="0.2">
      <c r="A15049" t="s">
        <v>12297</v>
      </c>
      <c r="B15049" t="s">
        <v>75</v>
      </c>
      <c r="C15049">
        <v>2014</v>
      </c>
      <c r="D15049" s="1" t="d">
        <v>1997-11-12</v>
      </c>
      <c r="E15049" s="1" t="str">
        <f t="shared" si="470"/>
        <v>1997</v>
      </c>
      <c r="F15049" s="1" t="str">
        <f t="shared" si="471"/>
        <v>Nov</v>
      </c>
      <c r="G15049" t="s">
        <v>28</v>
      </c>
      <c r="H15049" t="s">
        <v>6022</v>
      </c>
      <c r="I15049">
        <v>0</v>
      </c>
      <c r="J15049">
        <v>0</v>
      </c>
      <c r="K15049">
        <v>0.02</v>
      </c>
      <c r="L15049">
        <v>0</v>
      </c>
      <c r="M15049">
        <v>0.02</v>
      </c>
      <c r="N15049">
        <v>58</v>
      </c>
      <c r="O15049">
        <v>22</v>
      </c>
      <c r="P15049">
        <v>7.1</v>
      </c>
      <c r="Q15049">
        <v>81</v>
      </c>
      <c r="R15049" t="s">
        <v>6022</v>
      </c>
      <c r="S15049" t="s">
        <v>88</v>
      </c>
    </row>
    <row r="15050" spans="1:19" x14ac:dyDescent="0.2">
      <c r="A15050" t="s">
        <v>12298</v>
      </c>
      <c r="B15050" t="s">
        <v>64</v>
      </c>
      <c r="C15050">
        <v>2003</v>
      </c>
      <c r="D15050" s="1" t="d">
        <v>1992-12-29</v>
      </c>
      <c r="E15050" s="1" t="str">
        <f t="shared" si="470"/>
        <v>1992</v>
      </c>
      <c r="F15050" s="1" t="str">
        <f t="shared" si="471"/>
        <v>Dec</v>
      </c>
      <c r="G15050" t="s">
        <v>50</v>
      </c>
      <c r="H15050" t="s">
        <v>222</v>
      </c>
      <c r="I15050">
        <v>0.02</v>
      </c>
      <c r="J15050">
        <v>0.01</v>
      </c>
      <c r="K15050">
        <v>0</v>
      </c>
      <c r="L15050">
        <v>0</v>
      </c>
      <c r="M15050">
        <v>0.02</v>
      </c>
      <c r="N15050">
        <v>58</v>
      </c>
      <c r="O15050">
        <v>7</v>
      </c>
      <c r="P15050" t="s">
        <v>203</v>
      </c>
      <c r="R15050" t="s">
        <v>10082</v>
      </c>
      <c r="S15050" t="s">
        <v>20</v>
      </c>
    </row>
    <row r="15051" spans="1:19" x14ac:dyDescent="0.2">
      <c r="A15051" t="s">
        <v>12299</v>
      </c>
      <c r="B15051" t="s">
        <v>49</v>
      </c>
      <c r="C15051">
        <v>2015</v>
      </c>
      <c r="D15051" s="1" t="d">
        <v>2021-10-10</v>
      </c>
      <c r="E15051" s="1" t="str">
        <f t="shared" si="470"/>
        <v>2021</v>
      </c>
      <c r="F15051" s="1" t="str">
        <f t="shared" si="471"/>
        <v>Oct</v>
      </c>
      <c r="G15051" t="s">
        <v>50</v>
      </c>
      <c r="H15051" t="s">
        <v>372</v>
      </c>
      <c r="I15051">
        <v>0</v>
      </c>
      <c r="J15051">
        <v>0</v>
      </c>
      <c r="K15051">
        <v>0.02</v>
      </c>
      <c r="L15051">
        <v>0</v>
      </c>
      <c r="M15051">
        <v>0.02</v>
      </c>
    </row>
    <row r="15052" spans="1:19" x14ac:dyDescent="0.2">
      <c r="A15052" t="s">
        <v>10504</v>
      </c>
      <c r="B15052" t="s">
        <v>137</v>
      </c>
      <c r="C15052">
        <v>2004</v>
      </c>
      <c r="D15052" s="1" t="d">
        <v>2019-04-27</v>
      </c>
      <c r="E15052" s="1" t="str">
        <f t="shared" si="470"/>
        <v>2019</v>
      </c>
      <c r="F15052" s="1" t="str">
        <f t="shared" si="471"/>
        <v>Apr</v>
      </c>
      <c r="G15052" t="s">
        <v>50</v>
      </c>
      <c r="H15052" t="s">
        <v>3932</v>
      </c>
      <c r="I15052">
        <v>0.02</v>
      </c>
      <c r="J15052">
        <v>0.01</v>
      </c>
      <c r="K15052">
        <v>0</v>
      </c>
      <c r="L15052">
        <v>0</v>
      </c>
      <c r="M15052">
        <v>0.02</v>
      </c>
      <c r="N15052">
        <v>53</v>
      </c>
      <c r="O15052">
        <v>7</v>
      </c>
      <c r="P15052" t="s">
        <v>203</v>
      </c>
      <c r="R15052" t="s">
        <v>1241</v>
      </c>
      <c r="S15052" t="s">
        <v>20</v>
      </c>
    </row>
    <row r="15053" spans="1:19" x14ac:dyDescent="0.2">
      <c r="A15053" t="s">
        <v>12300</v>
      </c>
      <c r="B15053" t="s">
        <v>32</v>
      </c>
      <c r="C15053">
        <v>2010</v>
      </c>
      <c r="D15053" s="1" t="d">
        <v>1996-06-07</v>
      </c>
      <c r="E15053" s="1" t="str">
        <f t="shared" si="470"/>
        <v>1996</v>
      </c>
      <c r="F15053" s="1" t="str">
        <f t="shared" si="471"/>
        <v>Jun</v>
      </c>
      <c r="G15053" t="s">
        <v>50</v>
      </c>
      <c r="H15053" t="s">
        <v>3403</v>
      </c>
      <c r="I15053">
        <v>0</v>
      </c>
      <c r="J15053">
        <v>0</v>
      </c>
      <c r="K15053">
        <v>0.02</v>
      </c>
      <c r="L15053">
        <v>0</v>
      </c>
      <c r="M15053">
        <v>0.02</v>
      </c>
    </row>
    <row r="15054" spans="1:19" x14ac:dyDescent="0.2">
      <c r="A15054" t="s">
        <v>7934</v>
      </c>
      <c r="B15054" t="s">
        <v>49</v>
      </c>
      <c r="C15054">
        <v>2015</v>
      </c>
      <c r="D15054" s="1" t="d">
        <v>1988-03-20</v>
      </c>
      <c r="E15054" s="1" t="str">
        <f t="shared" si="470"/>
        <v>1988</v>
      </c>
      <c r="F15054" s="1" t="str">
        <f t="shared" si="471"/>
        <v>Mar</v>
      </c>
      <c r="G15054" t="s">
        <v>50</v>
      </c>
      <c r="H15054" t="s">
        <v>242</v>
      </c>
      <c r="I15054">
        <v>0.01</v>
      </c>
      <c r="J15054">
        <v>0</v>
      </c>
      <c r="K15054">
        <v>0.01</v>
      </c>
      <c r="L15054">
        <v>0</v>
      </c>
      <c r="M15054">
        <v>0.02</v>
      </c>
      <c r="P15054">
        <v>8.1999999999999993</v>
      </c>
      <c r="Q15054">
        <v>72</v>
      </c>
      <c r="R15054" t="s">
        <v>242</v>
      </c>
      <c r="S15054" t="s">
        <v>88</v>
      </c>
    </row>
    <row r="15055" spans="1:19" x14ac:dyDescent="0.2">
      <c r="A15055" t="s">
        <v>12301</v>
      </c>
      <c r="B15055" t="s">
        <v>1015</v>
      </c>
      <c r="C15055">
        <v>2014</v>
      </c>
      <c r="D15055" s="1" t="d">
        <v>2010-09-28</v>
      </c>
      <c r="E15055" s="1" t="str">
        <f t="shared" si="470"/>
        <v>2010</v>
      </c>
      <c r="F15055" s="1" t="str">
        <f t="shared" si="471"/>
        <v>Sep</v>
      </c>
      <c r="G15055" t="s">
        <v>50</v>
      </c>
      <c r="H15055" t="s">
        <v>7990</v>
      </c>
      <c r="I15055">
        <v>0</v>
      </c>
      <c r="J15055">
        <v>0</v>
      </c>
      <c r="K15055">
        <v>0.02</v>
      </c>
      <c r="L15055">
        <v>0</v>
      </c>
      <c r="M15055">
        <v>0.02</v>
      </c>
    </row>
    <row r="15056" spans="1:19" x14ac:dyDescent="0.2">
      <c r="A15056" t="s">
        <v>4283</v>
      </c>
      <c r="B15056" t="s">
        <v>137</v>
      </c>
      <c r="C15056">
        <v>2005</v>
      </c>
      <c r="D15056" s="1" t="d">
        <v>1989-05-23</v>
      </c>
      <c r="E15056" s="1" t="str">
        <f t="shared" si="470"/>
        <v>1989</v>
      </c>
      <c r="F15056" s="1" t="str">
        <f t="shared" si="471"/>
        <v>May</v>
      </c>
      <c r="G15056" t="s">
        <v>1</v>
      </c>
      <c r="H15056" t="s">
        <v>776</v>
      </c>
      <c r="I15056">
        <v>0.02</v>
      </c>
      <c r="J15056">
        <v>0.01</v>
      </c>
      <c r="K15056">
        <v>0</v>
      </c>
      <c r="L15056">
        <v>0</v>
      </c>
      <c r="M15056">
        <v>0.02</v>
      </c>
      <c r="N15056">
        <v>56</v>
      </c>
      <c r="O15056">
        <v>6</v>
      </c>
      <c r="P15056">
        <v>7.7</v>
      </c>
      <c r="Q15056">
        <v>6</v>
      </c>
      <c r="R15056" t="s">
        <v>1241</v>
      </c>
      <c r="S15056" t="s">
        <v>20</v>
      </c>
    </row>
    <row r="15057" spans="1:19" x14ac:dyDescent="0.2">
      <c r="A15057" t="s">
        <v>12302</v>
      </c>
      <c r="B15057" t="s">
        <v>159</v>
      </c>
      <c r="C15057">
        <v>2011</v>
      </c>
      <c r="D15057" s="1" t="d">
        <v>2019-10-22</v>
      </c>
      <c r="E15057" s="1" t="str">
        <f t="shared" si="470"/>
        <v>2019</v>
      </c>
      <c r="F15057" s="1" t="str">
        <f t="shared" si="471"/>
        <v>Oct</v>
      </c>
      <c r="G15057" t="s">
        <v>50</v>
      </c>
      <c r="H15057" t="s">
        <v>5754</v>
      </c>
      <c r="I15057">
        <v>0</v>
      </c>
      <c r="J15057">
        <v>0</v>
      </c>
      <c r="K15057">
        <v>0.02</v>
      </c>
      <c r="L15057">
        <v>0</v>
      </c>
      <c r="M15057">
        <v>0.02</v>
      </c>
    </row>
    <row r="15058" spans="1:19" x14ac:dyDescent="0.2">
      <c r="A15058" t="s">
        <v>12303</v>
      </c>
      <c r="B15058" t="s">
        <v>75</v>
      </c>
      <c r="C15058">
        <v>2016</v>
      </c>
      <c r="D15058" s="1" t="d">
        <v>2012-10-23</v>
      </c>
      <c r="E15058" s="1" t="str">
        <f t="shared" si="470"/>
        <v>2012</v>
      </c>
      <c r="F15058" s="1" t="str">
        <f t="shared" si="471"/>
        <v>Oct</v>
      </c>
      <c r="G15058" t="s">
        <v>34</v>
      </c>
      <c r="H15058" t="s">
        <v>155</v>
      </c>
      <c r="I15058">
        <v>0.02</v>
      </c>
      <c r="J15058">
        <v>0</v>
      </c>
      <c r="K15058">
        <v>0</v>
      </c>
      <c r="L15058">
        <v>0</v>
      </c>
      <c r="M15058">
        <v>0.02</v>
      </c>
      <c r="P15058" t="s">
        <v>203</v>
      </c>
      <c r="R15058" t="s">
        <v>7838</v>
      </c>
      <c r="S15058" t="s">
        <v>20</v>
      </c>
    </row>
    <row r="15059" spans="1:19" x14ac:dyDescent="0.2">
      <c r="A15059" t="s">
        <v>12304</v>
      </c>
      <c r="B15059" t="s">
        <v>159</v>
      </c>
      <c r="C15059">
        <v>2008</v>
      </c>
      <c r="D15059" s="1" t="d">
        <v>1994-04-24</v>
      </c>
      <c r="E15059" s="1" t="str">
        <f t="shared" si="470"/>
        <v>1994</v>
      </c>
      <c r="F15059" s="1" t="str">
        <f t="shared" si="471"/>
        <v>Apr</v>
      </c>
      <c r="G15059" t="s">
        <v>28</v>
      </c>
      <c r="H15059" t="s">
        <v>6090</v>
      </c>
      <c r="I15059">
        <v>0</v>
      </c>
      <c r="J15059">
        <v>0</v>
      </c>
      <c r="K15059">
        <v>0.02</v>
      </c>
      <c r="L15059">
        <v>0</v>
      </c>
      <c r="M15059">
        <v>0.02</v>
      </c>
    </row>
    <row r="15060" spans="1:19" x14ac:dyDescent="0.2">
      <c r="A15060" t="s">
        <v>1287</v>
      </c>
      <c r="B15060" t="s">
        <v>148</v>
      </c>
      <c r="C15060">
        <v>2007</v>
      </c>
      <c r="D15060" s="1" t="d">
        <v>2010-06-26</v>
      </c>
      <c r="E15060" s="1" t="str">
        <f t="shared" si="470"/>
        <v>2010</v>
      </c>
      <c r="F15060" s="1" t="str">
        <f t="shared" si="471"/>
        <v>Jun</v>
      </c>
      <c r="G15060" t="s">
        <v>39</v>
      </c>
      <c r="H15060" t="s">
        <v>45</v>
      </c>
      <c r="I15060">
        <v>0</v>
      </c>
      <c r="J15060">
        <v>0.02</v>
      </c>
      <c r="K15060">
        <v>0</v>
      </c>
      <c r="L15060">
        <v>0</v>
      </c>
      <c r="M15060">
        <v>0.02</v>
      </c>
      <c r="N15060">
        <v>78</v>
      </c>
      <c r="O15060">
        <v>20</v>
      </c>
      <c r="P15060">
        <v>7.8</v>
      </c>
      <c r="Q15060">
        <v>20</v>
      </c>
      <c r="R15060" t="s">
        <v>3607</v>
      </c>
      <c r="S15060" t="s">
        <v>20</v>
      </c>
    </row>
    <row r="15061" spans="1:19" x14ac:dyDescent="0.2">
      <c r="A15061" t="s">
        <v>12305</v>
      </c>
      <c r="B15061" t="s">
        <v>32</v>
      </c>
      <c r="C15061">
        <v>2010</v>
      </c>
      <c r="D15061" s="1" t="d">
        <v>1988-07-01</v>
      </c>
      <c r="E15061" s="1" t="str">
        <f t="shared" si="470"/>
        <v>1988</v>
      </c>
      <c r="F15061" s="1" t="str">
        <f t="shared" si="471"/>
        <v>Jul</v>
      </c>
      <c r="G15061" t="s">
        <v>101</v>
      </c>
      <c r="H15061" t="s">
        <v>151</v>
      </c>
      <c r="I15061">
        <v>0</v>
      </c>
      <c r="J15061">
        <v>0</v>
      </c>
      <c r="K15061">
        <v>0.02</v>
      </c>
      <c r="L15061">
        <v>0</v>
      </c>
      <c r="M15061">
        <v>0.02</v>
      </c>
    </row>
    <row r="15062" spans="1:19" x14ac:dyDescent="0.2">
      <c r="A15062" t="s">
        <v>12306</v>
      </c>
      <c r="B15062" t="s">
        <v>32</v>
      </c>
      <c r="C15062">
        <v>2008</v>
      </c>
      <c r="D15062" s="1" t="d">
        <v>2020-09-18</v>
      </c>
      <c r="E15062" s="1" t="str">
        <f t="shared" si="470"/>
        <v>2020</v>
      </c>
      <c r="F15062" s="1" t="str">
        <f t="shared" si="471"/>
        <v>Sep</v>
      </c>
      <c r="G15062" t="s">
        <v>24</v>
      </c>
      <c r="H15062" t="s">
        <v>2659</v>
      </c>
      <c r="I15062">
        <v>0</v>
      </c>
      <c r="J15062">
        <v>0.02</v>
      </c>
      <c r="K15062">
        <v>0</v>
      </c>
      <c r="L15062">
        <v>0</v>
      </c>
      <c r="M15062">
        <v>0.02</v>
      </c>
      <c r="N15062">
        <v>73</v>
      </c>
      <c r="O15062">
        <v>6</v>
      </c>
      <c r="P15062" t="s">
        <v>203</v>
      </c>
      <c r="R15062" t="s">
        <v>1198</v>
      </c>
      <c r="S15062" t="s">
        <v>20</v>
      </c>
    </row>
    <row r="15063" spans="1:19" x14ac:dyDescent="0.2">
      <c r="A15063" t="s">
        <v>12307</v>
      </c>
      <c r="B15063" t="s">
        <v>148</v>
      </c>
      <c r="C15063">
        <v>2006</v>
      </c>
      <c r="D15063" s="1" t="d">
        <v>2022-02-07</v>
      </c>
      <c r="E15063" s="1" t="str">
        <f t="shared" si="470"/>
        <v>2022</v>
      </c>
      <c r="F15063" s="1" t="str">
        <f t="shared" si="471"/>
        <v>Feb</v>
      </c>
      <c r="G15063" t="s">
        <v>28</v>
      </c>
      <c r="H15063" t="s">
        <v>155</v>
      </c>
      <c r="I15063">
        <v>0</v>
      </c>
      <c r="J15063">
        <v>0.02</v>
      </c>
      <c r="K15063">
        <v>0</v>
      </c>
      <c r="L15063">
        <v>0</v>
      </c>
      <c r="M15063">
        <v>0.02</v>
      </c>
      <c r="N15063">
        <v>82</v>
      </c>
      <c r="O15063">
        <v>46</v>
      </c>
      <c r="P15063">
        <v>6.5</v>
      </c>
      <c r="Q15063">
        <v>565</v>
      </c>
      <c r="R15063" t="s">
        <v>401</v>
      </c>
      <c r="S15063" t="s">
        <v>88</v>
      </c>
    </row>
    <row r="15064" spans="1:19" x14ac:dyDescent="0.2">
      <c r="A15064" t="s">
        <v>12308</v>
      </c>
      <c r="B15064" t="s">
        <v>32</v>
      </c>
      <c r="C15064">
        <v>2007</v>
      </c>
      <c r="D15064" s="1" t="d">
        <v>1988-07-01</v>
      </c>
      <c r="E15064" s="1" t="str">
        <f t="shared" si="470"/>
        <v>1988</v>
      </c>
      <c r="F15064" s="1" t="str">
        <f t="shared" si="471"/>
        <v>Jul</v>
      </c>
      <c r="G15064" t="s">
        <v>30</v>
      </c>
      <c r="H15064" t="s">
        <v>202</v>
      </c>
      <c r="I15064">
        <v>0.02</v>
      </c>
      <c r="J15064">
        <v>0</v>
      </c>
      <c r="K15064">
        <v>0</v>
      </c>
      <c r="L15064">
        <v>0</v>
      </c>
      <c r="M15064">
        <v>0.02</v>
      </c>
    </row>
    <row r="15065" spans="1:19" x14ac:dyDescent="0.2">
      <c r="A15065" t="s">
        <v>12309</v>
      </c>
      <c r="B15065" t="s">
        <v>32</v>
      </c>
      <c r="C15065">
        <v>2008</v>
      </c>
      <c r="D15065" s="1" t="d">
        <v>1993-08-29</v>
      </c>
      <c r="E15065" s="1" t="str">
        <f t="shared" si="470"/>
        <v>1993</v>
      </c>
      <c r="F15065" s="1" t="str">
        <f t="shared" si="471"/>
        <v>Aug</v>
      </c>
      <c r="G15065" t="s">
        <v>34</v>
      </c>
      <c r="H15065" t="s">
        <v>1207</v>
      </c>
      <c r="I15065">
        <v>0</v>
      </c>
      <c r="J15065">
        <v>0</v>
      </c>
      <c r="K15065">
        <v>0.02</v>
      </c>
      <c r="L15065">
        <v>0</v>
      </c>
      <c r="M15065">
        <v>0.02</v>
      </c>
    </row>
    <row r="15066" spans="1:19" x14ac:dyDescent="0.2">
      <c r="A15066" t="s">
        <v>12310</v>
      </c>
      <c r="B15066" t="s">
        <v>44</v>
      </c>
      <c r="C15066">
        <v>2011</v>
      </c>
      <c r="D15066" s="1" t="d">
        <v>2016-05-19</v>
      </c>
      <c r="E15066" s="1" t="str">
        <f t="shared" si="470"/>
        <v>2016</v>
      </c>
      <c r="F15066" s="1" t="str">
        <f t="shared" si="471"/>
        <v>May</v>
      </c>
      <c r="G15066" t="s">
        <v>34</v>
      </c>
      <c r="H15066" t="s">
        <v>1943</v>
      </c>
      <c r="I15066">
        <v>0</v>
      </c>
      <c r="J15066">
        <v>0.02</v>
      </c>
      <c r="K15066">
        <v>0</v>
      </c>
      <c r="L15066">
        <v>0</v>
      </c>
      <c r="M15066">
        <v>0.02</v>
      </c>
    </row>
    <row r="15067" spans="1:19" x14ac:dyDescent="0.2">
      <c r="A15067" t="s">
        <v>12311</v>
      </c>
      <c r="B15067" t="s">
        <v>148</v>
      </c>
      <c r="C15067">
        <v>2006</v>
      </c>
      <c r="D15067" s="1" t="d">
        <v>2006-02-17</v>
      </c>
      <c r="E15067" s="1" t="str">
        <f t="shared" si="470"/>
        <v>2006</v>
      </c>
      <c r="F15067" s="1" t="str">
        <f t="shared" si="471"/>
        <v>Feb</v>
      </c>
      <c r="G15067" t="s">
        <v>272</v>
      </c>
      <c r="H15067" t="s">
        <v>254</v>
      </c>
      <c r="I15067">
        <v>0</v>
      </c>
      <c r="J15067">
        <v>0.02</v>
      </c>
      <c r="K15067">
        <v>0</v>
      </c>
      <c r="L15067">
        <v>0</v>
      </c>
      <c r="M15067">
        <v>0.02</v>
      </c>
      <c r="N15067">
        <v>75</v>
      </c>
      <c r="O15067">
        <v>25</v>
      </c>
      <c r="P15067">
        <v>8.6</v>
      </c>
      <c r="Q15067">
        <v>79</v>
      </c>
      <c r="R15067" t="s">
        <v>8694</v>
      </c>
      <c r="S15067" t="s">
        <v>88</v>
      </c>
    </row>
    <row r="15068" spans="1:19" x14ac:dyDescent="0.2">
      <c r="A15068" t="s">
        <v>5544</v>
      </c>
      <c r="B15068" t="s">
        <v>148</v>
      </c>
      <c r="C15068">
        <v>2003</v>
      </c>
      <c r="D15068" s="1" t="d">
        <v>2022-05-25</v>
      </c>
      <c r="E15068" s="1" t="str">
        <f t="shared" si="470"/>
        <v>2022</v>
      </c>
      <c r="F15068" s="1" t="str">
        <f t="shared" si="471"/>
        <v>May</v>
      </c>
      <c r="G15068" t="s">
        <v>39</v>
      </c>
      <c r="H15068" t="s">
        <v>329</v>
      </c>
      <c r="I15068">
        <v>0</v>
      </c>
      <c r="J15068">
        <v>0.02</v>
      </c>
      <c r="K15068">
        <v>0</v>
      </c>
      <c r="L15068">
        <v>0</v>
      </c>
      <c r="M15068">
        <v>0.02</v>
      </c>
      <c r="N15068">
        <v>72</v>
      </c>
      <c r="O15068">
        <v>15</v>
      </c>
      <c r="P15068">
        <v>8.6999999999999993</v>
      </c>
      <c r="Q15068">
        <v>55</v>
      </c>
      <c r="R15068" t="s">
        <v>2205</v>
      </c>
      <c r="S15068" t="s">
        <v>88</v>
      </c>
    </row>
    <row r="15069" spans="1:19" x14ac:dyDescent="0.2">
      <c r="A15069" t="s">
        <v>12312</v>
      </c>
      <c r="B15069" t="s">
        <v>148</v>
      </c>
      <c r="C15069">
        <v>2008</v>
      </c>
      <c r="D15069" s="1" t="d">
        <v>1997-10-17</v>
      </c>
      <c r="E15069" s="1" t="str">
        <f t="shared" si="470"/>
        <v>1997</v>
      </c>
      <c r="F15069" s="1" t="str">
        <f t="shared" si="471"/>
        <v>Oct</v>
      </c>
      <c r="G15069" t="s">
        <v>28</v>
      </c>
      <c r="H15069" t="s">
        <v>12313</v>
      </c>
      <c r="I15069">
        <v>0</v>
      </c>
      <c r="J15069">
        <v>0.02</v>
      </c>
      <c r="K15069">
        <v>0</v>
      </c>
      <c r="L15069">
        <v>0</v>
      </c>
      <c r="M15069">
        <v>0.02</v>
      </c>
      <c r="N15069">
        <v>86</v>
      </c>
      <c r="O15069">
        <v>54</v>
      </c>
      <c r="P15069">
        <v>7.9</v>
      </c>
      <c r="Q15069">
        <v>374</v>
      </c>
      <c r="R15069" t="s">
        <v>12314</v>
      </c>
      <c r="S15069" t="s">
        <v>88</v>
      </c>
    </row>
    <row r="15070" spans="1:19" x14ac:dyDescent="0.2">
      <c r="A15070" t="s">
        <v>6750</v>
      </c>
      <c r="B15070" t="s">
        <v>137</v>
      </c>
      <c r="C15070">
        <v>2005</v>
      </c>
      <c r="D15070" s="1" t="d">
        <v>2007-07-04</v>
      </c>
      <c r="E15070" s="1" t="str">
        <f t="shared" si="470"/>
        <v>2007</v>
      </c>
      <c r="F15070" s="1" t="str">
        <f t="shared" si="471"/>
        <v>Jul</v>
      </c>
      <c r="G15070" t="s">
        <v>50</v>
      </c>
      <c r="H15070" t="s">
        <v>1830</v>
      </c>
      <c r="I15070">
        <v>0.02</v>
      </c>
      <c r="J15070">
        <v>0.01</v>
      </c>
      <c r="K15070">
        <v>0</v>
      </c>
      <c r="L15070">
        <v>0</v>
      </c>
      <c r="M15070">
        <v>0.02</v>
      </c>
      <c r="N15070">
        <v>66</v>
      </c>
      <c r="O15070">
        <v>13</v>
      </c>
      <c r="P15070" t="s">
        <v>203</v>
      </c>
      <c r="R15070" t="s">
        <v>1079</v>
      </c>
      <c r="S15070" t="s">
        <v>112</v>
      </c>
    </row>
    <row r="15071" spans="1:19" x14ac:dyDescent="0.2">
      <c r="A15071" t="s">
        <v>9054</v>
      </c>
      <c r="B15071" t="s">
        <v>137</v>
      </c>
      <c r="C15071">
        <v>2005</v>
      </c>
      <c r="D15071" s="1" t="d">
        <v>2009-09-01</v>
      </c>
      <c r="E15071" s="1" t="str">
        <f t="shared" si="470"/>
        <v>2009</v>
      </c>
      <c r="F15071" s="1" t="str">
        <f t="shared" si="471"/>
        <v>Sep</v>
      </c>
      <c r="G15071" t="s">
        <v>37</v>
      </c>
      <c r="H15071" t="s">
        <v>283</v>
      </c>
      <c r="I15071">
        <v>0.02</v>
      </c>
      <c r="J15071">
        <v>0.01</v>
      </c>
      <c r="K15071">
        <v>0</v>
      </c>
      <c r="L15071">
        <v>0</v>
      </c>
      <c r="M15071">
        <v>0.02</v>
      </c>
      <c r="N15071">
        <v>71</v>
      </c>
      <c r="O15071">
        <v>28</v>
      </c>
      <c r="P15071">
        <v>9.1999999999999993</v>
      </c>
      <c r="Q15071">
        <v>27</v>
      </c>
      <c r="R15071" t="s">
        <v>9055</v>
      </c>
      <c r="S15071" t="s">
        <v>53</v>
      </c>
    </row>
    <row r="15072" spans="1:19" x14ac:dyDescent="0.2">
      <c r="A15072" t="s">
        <v>12315</v>
      </c>
      <c r="B15072" t="s">
        <v>104</v>
      </c>
      <c r="C15072">
        <v>1998</v>
      </c>
      <c r="D15072" s="1" t="d">
        <v>2002-03-24</v>
      </c>
      <c r="E15072" s="1" t="str">
        <f t="shared" si="470"/>
        <v>2002</v>
      </c>
      <c r="F15072" s="1" t="str">
        <f t="shared" si="471"/>
        <v>Mar</v>
      </c>
      <c r="G15072" t="s">
        <v>24</v>
      </c>
      <c r="H15072" t="s">
        <v>248</v>
      </c>
      <c r="I15072">
        <v>0.01</v>
      </c>
      <c r="J15072">
        <v>0.01</v>
      </c>
      <c r="K15072">
        <v>0</v>
      </c>
      <c r="L15072">
        <v>0</v>
      </c>
      <c r="M15072">
        <v>0.02</v>
      </c>
    </row>
    <row r="15073" spans="1:19" x14ac:dyDescent="0.2">
      <c r="A15073" t="s">
        <v>12316</v>
      </c>
      <c r="B15073" t="s">
        <v>55</v>
      </c>
      <c r="C15073">
        <v>2006</v>
      </c>
      <c r="D15073" s="1" t="d">
        <v>2010-05-18</v>
      </c>
      <c r="E15073" s="1" t="str">
        <f t="shared" si="470"/>
        <v>2010</v>
      </c>
      <c r="F15073" s="1" t="str">
        <f t="shared" si="471"/>
        <v>May</v>
      </c>
      <c r="G15073" t="s">
        <v>18</v>
      </c>
      <c r="H15073" t="s">
        <v>1943</v>
      </c>
      <c r="I15073">
        <v>0.01</v>
      </c>
      <c r="J15073">
        <v>0.01</v>
      </c>
      <c r="K15073">
        <v>0</v>
      </c>
      <c r="L15073">
        <v>0</v>
      </c>
      <c r="M15073">
        <v>0.02</v>
      </c>
      <c r="N15073">
        <v>30</v>
      </c>
      <c r="O15073">
        <v>4</v>
      </c>
      <c r="P15073">
        <v>4.2</v>
      </c>
      <c r="Q15073">
        <v>5</v>
      </c>
      <c r="R15073" t="s">
        <v>12317</v>
      </c>
      <c r="S15073" t="s">
        <v>20</v>
      </c>
    </row>
    <row r="15074" spans="1:19" x14ac:dyDescent="0.2">
      <c r="A15074" t="s">
        <v>12318</v>
      </c>
      <c r="B15074" t="s">
        <v>159</v>
      </c>
      <c r="C15074">
        <v>2010</v>
      </c>
      <c r="D15074" s="1" t="d">
        <v>2011-08-15</v>
      </c>
      <c r="E15074" s="1" t="str">
        <f t="shared" si="470"/>
        <v>2011</v>
      </c>
      <c r="F15074" s="1" t="str">
        <f t="shared" si="471"/>
        <v>Aug</v>
      </c>
      <c r="G15074" t="s">
        <v>272</v>
      </c>
      <c r="H15074" t="s">
        <v>5741</v>
      </c>
      <c r="I15074">
        <v>0</v>
      </c>
      <c r="J15074">
        <v>0</v>
      </c>
      <c r="K15074">
        <v>0.02</v>
      </c>
      <c r="L15074">
        <v>0</v>
      </c>
      <c r="M15074">
        <v>0.02</v>
      </c>
      <c r="P15074" t="s">
        <v>203</v>
      </c>
      <c r="R15074" t="s">
        <v>5109</v>
      </c>
      <c r="S15074" t="s">
        <v>112</v>
      </c>
    </row>
    <row r="15075" spans="1:19" x14ac:dyDescent="0.2">
      <c r="A15075" t="s">
        <v>12319</v>
      </c>
      <c r="B15075" t="s">
        <v>49</v>
      </c>
      <c r="C15075">
        <v>2009</v>
      </c>
      <c r="D15075" s="1" t="d">
        <v>1999-01-26</v>
      </c>
      <c r="E15075" s="1" t="str">
        <f t="shared" si="470"/>
        <v>1999</v>
      </c>
      <c r="F15075" s="1" t="str">
        <f t="shared" si="471"/>
        <v>Jan</v>
      </c>
      <c r="G15075" t="s">
        <v>272</v>
      </c>
      <c r="H15075" t="s">
        <v>68</v>
      </c>
      <c r="I15075">
        <v>0</v>
      </c>
      <c r="J15075">
        <v>0.02</v>
      </c>
      <c r="K15075">
        <v>0</v>
      </c>
      <c r="L15075">
        <v>0.01</v>
      </c>
      <c r="M15075">
        <v>0.02</v>
      </c>
      <c r="N15075">
        <v>76</v>
      </c>
      <c r="O15075">
        <v>9</v>
      </c>
      <c r="P15075">
        <v>6.9</v>
      </c>
      <c r="Q15075">
        <v>18</v>
      </c>
      <c r="R15075" t="s">
        <v>2435</v>
      </c>
      <c r="S15075" t="s">
        <v>112</v>
      </c>
    </row>
    <row r="15076" spans="1:19" x14ac:dyDescent="0.2">
      <c r="A15076" t="s">
        <v>12320</v>
      </c>
      <c r="B15076" t="s">
        <v>44</v>
      </c>
      <c r="C15076">
        <v>2012</v>
      </c>
      <c r="D15076" s="1" t="d">
        <v>2012-03-30</v>
      </c>
      <c r="E15076" s="1" t="str">
        <f t="shared" si="470"/>
        <v>2012</v>
      </c>
      <c r="F15076" s="1" t="str">
        <f t="shared" si="471"/>
        <v>Mar</v>
      </c>
      <c r="G15076" t="s">
        <v>50</v>
      </c>
      <c r="H15076" t="s">
        <v>222</v>
      </c>
      <c r="I15076">
        <v>0.02</v>
      </c>
      <c r="J15076">
        <v>0.01</v>
      </c>
      <c r="K15076">
        <v>0</v>
      </c>
      <c r="L15076">
        <v>0</v>
      </c>
      <c r="M15076">
        <v>0.02</v>
      </c>
      <c r="N15076">
        <v>65</v>
      </c>
      <c r="O15076">
        <v>11</v>
      </c>
      <c r="P15076">
        <v>5.3</v>
      </c>
      <c r="Q15076">
        <v>4</v>
      </c>
      <c r="R15076" t="s">
        <v>222</v>
      </c>
      <c r="S15076" t="s">
        <v>88</v>
      </c>
    </row>
    <row r="15077" spans="1:19" x14ac:dyDescent="0.2">
      <c r="A15077" t="s">
        <v>2317</v>
      </c>
      <c r="B15077" t="s">
        <v>64</v>
      </c>
      <c r="C15077">
        <v>2002</v>
      </c>
      <c r="D15077" s="1" t="d">
        <v>1999-01-06</v>
      </c>
      <c r="E15077" s="1" t="str">
        <f t="shared" si="470"/>
        <v>1999</v>
      </c>
      <c r="F15077" s="1" t="str">
        <f t="shared" si="471"/>
        <v>Jan</v>
      </c>
      <c r="G15077" t="s">
        <v>24</v>
      </c>
      <c r="H15077" t="s">
        <v>648</v>
      </c>
      <c r="I15077">
        <v>0.02</v>
      </c>
      <c r="J15077">
        <v>0.01</v>
      </c>
      <c r="K15077">
        <v>0</v>
      </c>
      <c r="L15077">
        <v>0</v>
      </c>
      <c r="M15077">
        <v>0.02</v>
      </c>
      <c r="N15077">
        <v>80</v>
      </c>
      <c r="O15077">
        <v>8</v>
      </c>
      <c r="P15077" t="s">
        <v>203</v>
      </c>
      <c r="R15077" t="s">
        <v>6761</v>
      </c>
      <c r="S15077" t="s">
        <v>20</v>
      </c>
    </row>
    <row r="15078" spans="1:19" x14ac:dyDescent="0.2">
      <c r="A15078" t="s">
        <v>12321</v>
      </c>
      <c r="B15078" t="s">
        <v>1656</v>
      </c>
      <c r="C15078">
        <v>1994</v>
      </c>
      <c r="D15078" s="1" t="d">
        <v>2007-08-20</v>
      </c>
      <c r="E15078" s="1" t="str">
        <f t="shared" si="470"/>
        <v>2007</v>
      </c>
      <c r="F15078" s="1" t="str">
        <f t="shared" si="471"/>
        <v>Aug</v>
      </c>
      <c r="G15078" t="s">
        <v>30</v>
      </c>
      <c r="H15078" t="s">
        <v>8450</v>
      </c>
      <c r="I15078">
        <v>0</v>
      </c>
      <c r="J15078">
        <v>0</v>
      </c>
      <c r="K15078">
        <v>0.02</v>
      </c>
      <c r="L15078">
        <v>0</v>
      </c>
      <c r="M15078">
        <v>0.02</v>
      </c>
    </row>
    <row r="15079" spans="1:19" x14ac:dyDescent="0.2">
      <c r="A15079" t="s">
        <v>12322</v>
      </c>
      <c r="B15079" t="s">
        <v>104</v>
      </c>
      <c r="C15079">
        <v>1997</v>
      </c>
      <c r="D15079" s="1" t="d">
        <v>2022-06-13</v>
      </c>
      <c r="E15079" s="1" t="str">
        <f t="shared" si="470"/>
        <v>2022</v>
      </c>
      <c r="F15079" s="1" t="str">
        <f t="shared" si="471"/>
        <v>Jun</v>
      </c>
      <c r="G15079" t="s">
        <v>24</v>
      </c>
      <c r="H15079" t="s">
        <v>226</v>
      </c>
      <c r="I15079">
        <v>0.01</v>
      </c>
      <c r="J15079">
        <v>0.01</v>
      </c>
      <c r="K15079">
        <v>0</v>
      </c>
      <c r="L15079">
        <v>0</v>
      </c>
      <c r="M15079">
        <v>0.02</v>
      </c>
    </row>
    <row r="15080" spans="1:19" x14ac:dyDescent="0.2">
      <c r="A15080" t="s">
        <v>12323</v>
      </c>
      <c r="B15080" t="s">
        <v>148</v>
      </c>
      <c r="C15080">
        <v>2007</v>
      </c>
      <c r="D15080" s="1" t="d">
        <v>1990-07-07</v>
      </c>
      <c r="E15080" s="1" t="str">
        <f t="shared" si="470"/>
        <v>1990</v>
      </c>
      <c r="F15080" s="1" t="str">
        <f t="shared" si="471"/>
        <v>Jul</v>
      </c>
      <c r="G15080" t="s">
        <v>272</v>
      </c>
      <c r="H15080" t="s">
        <v>111</v>
      </c>
      <c r="I15080">
        <v>0.01</v>
      </c>
      <c r="J15080">
        <v>0.01</v>
      </c>
      <c r="K15080">
        <v>0</v>
      </c>
      <c r="L15080">
        <v>0</v>
      </c>
      <c r="M15080">
        <v>0.02</v>
      </c>
      <c r="N15080">
        <v>66</v>
      </c>
      <c r="O15080">
        <v>19</v>
      </c>
      <c r="P15080">
        <v>7.7</v>
      </c>
      <c r="Q15080">
        <v>44</v>
      </c>
      <c r="R15080" t="s">
        <v>5040</v>
      </c>
      <c r="S15080" t="s">
        <v>112</v>
      </c>
    </row>
    <row r="15081" spans="1:19" x14ac:dyDescent="0.2">
      <c r="A15081" t="s">
        <v>12324</v>
      </c>
      <c r="B15081" t="s">
        <v>159</v>
      </c>
      <c r="C15081" t="s">
        <v>286</v>
      </c>
      <c r="D15081" s="1" t="d">
        <v>2013-07-21</v>
      </c>
      <c r="E15081" s="1" t="str">
        <f t="shared" si="470"/>
        <v>2013</v>
      </c>
      <c r="F15081" s="1" t="str">
        <f t="shared" si="471"/>
        <v>Jul</v>
      </c>
      <c r="G15081" t="s">
        <v>34</v>
      </c>
      <c r="H15081" t="s">
        <v>1091</v>
      </c>
      <c r="I15081">
        <v>0.02</v>
      </c>
      <c r="J15081">
        <v>0</v>
      </c>
      <c r="K15081">
        <v>0</v>
      </c>
      <c r="L15081">
        <v>0</v>
      </c>
      <c r="M15081">
        <v>0.02</v>
      </c>
    </row>
    <row r="15082" spans="1:19" x14ac:dyDescent="0.2">
      <c r="A15082" t="s">
        <v>12325</v>
      </c>
      <c r="B15082" t="s">
        <v>104</v>
      </c>
      <c r="C15082">
        <v>2000</v>
      </c>
      <c r="D15082" s="1" t="d">
        <v>2009-11-06</v>
      </c>
      <c r="E15082" s="1" t="str">
        <f t="shared" si="470"/>
        <v>2009</v>
      </c>
      <c r="F15082" s="1" t="str">
        <f t="shared" si="471"/>
        <v>Nov</v>
      </c>
      <c r="G15082" t="s">
        <v>272</v>
      </c>
      <c r="H15082" t="s">
        <v>1858</v>
      </c>
      <c r="I15082">
        <v>0.01</v>
      </c>
      <c r="J15082">
        <v>0.01</v>
      </c>
      <c r="K15082">
        <v>0</v>
      </c>
      <c r="L15082">
        <v>0</v>
      </c>
      <c r="M15082">
        <v>0.02</v>
      </c>
      <c r="N15082">
        <v>71</v>
      </c>
      <c r="O15082">
        <v>6</v>
      </c>
      <c r="P15082" t="s">
        <v>203</v>
      </c>
      <c r="R15082" t="s">
        <v>12326</v>
      </c>
      <c r="S15082" t="s">
        <v>20</v>
      </c>
    </row>
    <row r="15083" spans="1:19" x14ac:dyDescent="0.2">
      <c r="A15083" t="s">
        <v>12327</v>
      </c>
      <c r="B15083" t="s">
        <v>17</v>
      </c>
      <c r="C15083" t="s">
        <v>286</v>
      </c>
      <c r="D15083" s="1" t="d">
        <v>2008-06-23</v>
      </c>
      <c r="E15083" s="1" t="str">
        <f t="shared" si="470"/>
        <v>2008</v>
      </c>
      <c r="F15083" s="1" t="str">
        <f t="shared" si="471"/>
        <v>Jun</v>
      </c>
      <c r="G15083" t="s">
        <v>37</v>
      </c>
      <c r="H15083" t="s">
        <v>19</v>
      </c>
      <c r="I15083">
        <v>0</v>
      </c>
      <c r="J15083">
        <v>0</v>
      </c>
      <c r="K15083">
        <v>0.02</v>
      </c>
      <c r="L15083">
        <v>0</v>
      </c>
      <c r="M15083">
        <v>0.02</v>
      </c>
    </row>
    <row r="15084" spans="1:19" x14ac:dyDescent="0.2">
      <c r="A15084" t="s">
        <v>12328</v>
      </c>
      <c r="B15084" t="s">
        <v>32</v>
      </c>
      <c r="C15084">
        <v>2006</v>
      </c>
      <c r="D15084" s="1" t="d">
        <v>2007-05-28</v>
      </c>
      <c r="E15084" s="1" t="str">
        <f t="shared" si="470"/>
        <v>2007</v>
      </c>
      <c r="F15084" s="1" t="str">
        <f t="shared" si="471"/>
        <v>May</v>
      </c>
      <c r="G15084" t="s">
        <v>272</v>
      </c>
      <c r="H15084" t="s">
        <v>3633</v>
      </c>
      <c r="I15084">
        <v>0.01</v>
      </c>
      <c r="J15084">
        <v>0.01</v>
      </c>
      <c r="K15084">
        <v>0</v>
      </c>
      <c r="L15084">
        <v>0</v>
      </c>
      <c r="M15084">
        <v>0.02</v>
      </c>
      <c r="N15084">
        <v>40</v>
      </c>
      <c r="O15084">
        <v>12</v>
      </c>
      <c r="P15084">
        <v>5.4</v>
      </c>
      <c r="Q15084">
        <v>8</v>
      </c>
      <c r="R15084" t="s">
        <v>9597</v>
      </c>
      <c r="S15084" t="s">
        <v>112</v>
      </c>
    </row>
    <row r="15085" spans="1:19" x14ac:dyDescent="0.2">
      <c r="A15085" t="s">
        <v>12329</v>
      </c>
      <c r="B15085" t="s">
        <v>159</v>
      </c>
      <c r="C15085">
        <v>2007</v>
      </c>
      <c r="D15085" s="1" t="d">
        <v>2011-07-31</v>
      </c>
      <c r="E15085" s="1" t="str">
        <f t="shared" si="470"/>
        <v>2011</v>
      </c>
      <c r="F15085" s="1" t="str">
        <f t="shared" si="471"/>
        <v>Jul</v>
      </c>
      <c r="G15085" t="s">
        <v>24</v>
      </c>
      <c r="H15085" t="s">
        <v>1404</v>
      </c>
      <c r="I15085">
        <v>0</v>
      </c>
      <c r="J15085">
        <v>0</v>
      </c>
      <c r="K15085">
        <v>0.02</v>
      </c>
      <c r="L15085">
        <v>0</v>
      </c>
      <c r="M15085">
        <v>0.02</v>
      </c>
    </row>
    <row r="15086" spans="1:19" x14ac:dyDescent="0.2">
      <c r="A15086" t="s">
        <v>12330</v>
      </c>
      <c r="B15086" t="s">
        <v>17</v>
      </c>
      <c r="C15086">
        <v>2008</v>
      </c>
      <c r="D15086" s="1" t="d">
        <v>2016-07-26</v>
      </c>
      <c r="E15086" s="1" t="str">
        <f t="shared" si="470"/>
        <v>2016</v>
      </c>
      <c r="F15086" s="1" t="str">
        <f t="shared" si="471"/>
        <v>Jul</v>
      </c>
      <c r="G15086" t="s">
        <v>34</v>
      </c>
      <c r="H15086" t="s">
        <v>111</v>
      </c>
      <c r="I15086">
        <v>0</v>
      </c>
      <c r="J15086">
        <v>0.02</v>
      </c>
      <c r="K15086">
        <v>0</v>
      </c>
      <c r="L15086">
        <v>0</v>
      </c>
      <c r="M15086">
        <v>0.02</v>
      </c>
    </row>
    <row r="15087" spans="1:19" x14ac:dyDescent="0.2">
      <c r="A15087" t="s">
        <v>12331</v>
      </c>
      <c r="B15087" t="s">
        <v>75</v>
      </c>
      <c r="C15087">
        <v>2015</v>
      </c>
      <c r="D15087" s="1" t="d">
        <v>2002-12-21</v>
      </c>
      <c r="E15087" s="1" t="str">
        <f t="shared" si="470"/>
        <v>2002</v>
      </c>
      <c r="F15087" s="1" t="str">
        <f t="shared" si="471"/>
        <v>Dec</v>
      </c>
      <c r="G15087" t="s">
        <v>50</v>
      </c>
      <c r="H15087" t="s">
        <v>8139</v>
      </c>
      <c r="I15087">
        <v>0</v>
      </c>
      <c r="J15087">
        <v>0.02</v>
      </c>
      <c r="K15087">
        <v>0</v>
      </c>
      <c r="L15087">
        <v>0</v>
      </c>
      <c r="M15087">
        <v>0.02</v>
      </c>
      <c r="P15087">
        <v>7.6</v>
      </c>
      <c r="Q15087">
        <v>7</v>
      </c>
      <c r="R15087" t="s">
        <v>6874</v>
      </c>
      <c r="S15087" t="s">
        <v>20</v>
      </c>
    </row>
    <row r="15088" spans="1:19" x14ac:dyDescent="0.2">
      <c r="A15088" t="s">
        <v>12332</v>
      </c>
      <c r="B15088" t="s">
        <v>1015</v>
      </c>
      <c r="C15088">
        <v>2015</v>
      </c>
      <c r="D15088" s="1" t="d">
        <v>1991-12-09</v>
      </c>
      <c r="E15088" s="1" t="str">
        <f t="shared" si="470"/>
        <v>1991</v>
      </c>
      <c r="F15088" s="1" t="str">
        <f t="shared" si="471"/>
        <v>Dec</v>
      </c>
      <c r="G15088" t="s">
        <v>50</v>
      </c>
      <c r="H15088" t="s">
        <v>372</v>
      </c>
      <c r="I15088">
        <v>0</v>
      </c>
      <c r="J15088">
        <v>0</v>
      </c>
      <c r="K15088">
        <v>0.02</v>
      </c>
      <c r="L15088">
        <v>0</v>
      </c>
      <c r="M15088">
        <v>0.02</v>
      </c>
    </row>
    <row r="15089" spans="1:19" x14ac:dyDescent="0.2">
      <c r="A15089" t="s">
        <v>12333</v>
      </c>
      <c r="B15089" t="s">
        <v>148</v>
      </c>
      <c r="C15089">
        <v>2009</v>
      </c>
      <c r="D15089" s="1" t="d">
        <v>2011-01-12</v>
      </c>
      <c r="E15089" s="1" t="str">
        <f t="shared" si="470"/>
        <v>2011</v>
      </c>
      <c r="F15089" s="1" t="str">
        <f t="shared" si="471"/>
        <v>Jan</v>
      </c>
      <c r="G15089" t="s">
        <v>272</v>
      </c>
      <c r="H15089" t="s">
        <v>4719</v>
      </c>
      <c r="I15089">
        <v>0</v>
      </c>
      <c r="J15089">
        <v>0.02</v>
      </c>
      <c r="K15089">
        <v>0</v>
      </c>
      <c r="L15089">
        <v>0</v>
      </c>
      <c r="M15089">
        <v>0.02</v>
      </c>
      <c r="P15089" t="s">
        <v>203</v>
      </c>
      <c r="R15089" t="s">
        <v>2861</v>
      </c>
      <c r="S15089" t="s">
        <v>88</v>
      </c>
    </row>
    <row r="15090" spans="1:19" x14ac:dyDescent="0.2">
      <c r="A15090" t="s">
        <v>12334</v>
      </c>
      <c r="B15090" t="s">
        <v>55</v>
      </c>
      <c r="C15090">
        <v>2006</v>
      </c>
      <c r="D15090" s="1" t="d">
        <v>2001-04-19</v>
      </c>
      <c r="E15090" s="1" t="str">
        <f t="shared" si="470"/>
        <v>2001</v>
      </c>
      <c r="F15090" s="1" t="str">
        <f t="shared" si="471"/>
        <v>Apr</v>
      </c>
      <c r="G15090" t="s">
        <v>101</v>
      </c>
      <c r="H15090" t="s">
        <v>3403</v>
      </c>
      <c r="I15090">
        <v>0</v>
      </c>
      <c r="J15090">
        <v>0</v>
      </c>
      <c r="K15090">
        <v>0.02</v>
      </c>
      <c r="L15090">
        <v>0</v>
      </c>
      <c r="M15090">
        <v>0.02</v>
      </c>
    </row>
    <row r="15091" spans="1:19" x14ac:dyDescent="0.2">
      <c r="A15091" t="s">
        <v>12335</v>
      </c>
      <c r="B15091" t="s">
        <v>32</v>
      </c>
      <c r="C15091">
        <v>2008</v>
      </c>
      <c r="D15091" s="1" t="d">
        <v>2007-10-29</v>
      </c>
      <c r="E15091" s="1" t="str">
        <f t="shared" si="470"/>
        <v>2007</v>
      </c>
      <c r="F15091" s="1" t="str">
        <f t="shared" si="471"/>
        <v>Oct</v>
      </c>
      <c r="G15091" t="s">
        <v>39</v>
      </c>
      <c r="H15091" t="s">
        <v>2095</v>
      </c>
      <c r="I15091">
        <v>0.02</v>
      </c>
      <c r="J15091">
        <v>0</v>
      </c>
      <c r="K15091">
        <v>0</v>
      </c>
      <c r="L15091">
        <v>0</v>
      </c>
      <c r="M15091">
        <v>0.02</v>
      </c>
      <c r="P15091" t="s">
        <v>203</v>
      </c>
      <c r="R15091" t="s">
        <v>12206</v>
      </c>
      <c r="S15091" t="s">
        <v>20</v>
      </c>
    </row>
    <row r="15092" spans="1:19" x14ac:dyDescent="0.2">
      <c r="A15092" t="s">
        <v>12336</v>
      </c>
      <c r="B15092" t="s">
        <v>55</v>
      </c>
      <c r="C15092">
        <v>2006</v>
      </c>
      <c r="D15092" s="1" t="d">
        <v>2015-12-24</v>
      </c>
      <c r="E15092" s="1" t="str">
        <f t="shared" si="470"/>
        <v>2015</v>
      </c>
      <c r="F15092" s="1" t="str">
        <f t="shared" si="471"/>
        <v>Dec</v>
      </c>
      <c r="G15092" t="s">
        <v>101</v>
      </c>
      <c r="H15092" t="s">
        <v>11825</v>
      </c>
      <c r="I15092">
        <v>0</v>
      </c>
      <c r="J15092">
        <v>0</v>
      </c>
      <c r="K15092">
        <v>0.02</v>
      </c>
      <c r="L15092">
        <v>0</v>
      </c>
      <c r="M15092">
        <v>0.02</v>
      </c>
    </row>
    <row r="15093" spans="1:19" x14ac:dyDescent="0.2">
      <c r="A15093" t="s">
        <v>12337</v>
      </c>
      <c r="B15093" t="s">
        <v>44</v>
      </c>
      <c r="C15093">
        <v>2009</v>
      </c>
      <c r="D15093" s="1" t="d">
        <v>2007-11-12</v>
      </c>
      <c r="E15093" s="1" t="str">
        <f t="shared" si="470"/>
        <v>2007</v>
      </c>
      <c r="F15093" s="1" t="str">
        <f t="shared" si="471"/>
        <v>Nov</v>
      </c>
      <c r="G15093" t="s">
        <v>101</v>
      </c>
      <c r="H15093" t="s">
        <v>6843</v>
      </c>
      <c r="I15093">
        <v>0</v>
      </c>
      <c r="J15093">
        <v>0</v>
      </c>
      <c r="K15093">
        <v>0.02</v>
      </c>
      <c r="L15093">
        <v>0</v>
      </c>
      <c r="M15093">
        <v>0.02</v>
      </c>
    </row>
    <row r="15094" spans="1:19" x14ac:dyDescent="0.2">
      <c r="A15094" t="s">
        <v>12338</v>
      </c>
      <c r="B15094" t="s">
        <v>148</v>
      </c>
      <c r="C15094">
        <v>2006</v>
      </c>
      <c r="D15094" s="1" t="d">
        <v>2002-09-25</v>
      </c>
      <c r="E15094" s="1" t="str">
        <f t="shared" si="470"/>
        <v>2002</v>
      </c>
      <c r="F15094" s="1" t="str">
        <f t="shared" si="471"/>
        <v>Sep</v>
      </c>
      <c r="G15094" t="s">
        <v>272</v>
      </c>
      <c r="H15094" t="s">
        <v>825</v>
      </c>
      <c r="I15094">
        <v>0</v>
      </c>
      <c r="J15094">
        <v>0.02</v>
      </c>
      <c r="K15094">
        <v>0</v>
      </c>
      <c r="L15094">
        <v>0</v>
      </c>
      <c r="M15094">
        <v>0.02</v>
      </c>
      <c r="N15094">
        <v>71</v>
      </c>
      <c r="O15094">
        <v>29</v>
      </c>
      <c r="P15094">
        <v>8.3000000000000007</v>
      </c>
      <c r="Q15094">
        <v>23</v>
      </c>
      <c r="R15094" t="s">
        <v>12339</v>
      </c>
      <c r="S15094" t="s">
        <v>88</v>
      </c>
    </row>
    <row r="15095" spans="1:19" x14ac:dyDescent="0.2">
      <c r="A15095" t="s">
        <v>12340</v>
      </c>
      <c r="B15095" t="s">
        <v>17</v>
      </c>
      <c r="C15095">
        <v>2011</v>
      </c>
      <c r="D15095" s="1" t="d">
        <v>1995-09-14</v>
      </c>
      <c r="E15095" s="1" t="str">
        <f t="shared" si="470"/>
        <v>1995</v>
      </c>
      <c r="F15095" s="1" t="str">
        <f t="shared" si="471"/>
        <v>Sep</v>
      </c>
      <c r="G15095" t="s">
        <v>18</v>
      </c>
      <c r="H15095" t="s">
        <v>6900</v>
      </c>
      <c r="I15095">
        <v>0.02</v>
      </c>
      <c r="J15095">
        <v>0</v>
      </c>
      <c r="K15095">
        <v>0</v>
      </c>
      <c r="L15095">
        <v>0</v>
      </c>
      <c r="M15095">
        <v>0.02</v>
      </c>
      <c r="P15095" t="s">
        <v>203</v>
      </c>
      <c r="R15095" t="s">
        <v>6900</v>
      </c>
      <c r="S15095" t="s">
        <v>20</v>
      </c>
    </row>
    <row r="15096" spans="1:19" x14ac:dyDescent="0.2">
      <c r="A15096" t="s">
        <v>12341</v>
      </c>
      <c r="B15096" t="s">
        <v>148</v>
      </c>
      <c r="C15096">
        <v>2011</v>
      </c>
      <c r="D15096" s="1" t="d">
        <v>2017-08-26</v>
      </c>
      <c r="E15096" s="1" t="str">
        <f t="shared" si="470"/>
        <v>2017</v>
      </c>
      <c r="F15096" s="1" t="str">
        <f t="shared" si="471"/>
        <v>Aug</v>
      </c>
      <c r="G15096" t="s">
        <v>30</v>
      </c>
      <c r="H15096" t="s">
        <v>1791</v>
      </c>
      <c r="I15096">
        <v>0</v>
      </c>
      <c r="J15096">
        <v>0.02</v>
      </c>
      <c r="K15096">
        <v>0</v>
      </c>
      <c r="L15096">
        <v>0</v>
      </c>
      <c r="M15096">
        <v>0.02</v>
      </c>
    </row>
    <row r="15097" spans="1:19" x14ac:dyDescent="0.2">
      <c r="A15097" t="s">
        <v>12342</v>
      </c>
      <c r="B15097" t="s">
        <v>148</v>
      </c>
      <c r="C15097">
        <v>2005</v>
      </c>
      <c r="D15097" s="1" t="d">
        <v>2003-08-23</v>
      </c>
      <c r="E15097" s="1" t="str">
        <f t="shared" si="470"/>
        <v>2003</v>
      </c>
      <c r="F15097" s="1" t="str">
        <f t="shared" si="471"/>
        <v>Aug</v>
      </c>
      <c r="G15097" t="s">
        <v>272</v>
      </c>
      <c r="H15097" t="s">
        <v>51</v>
      </c>
      <c r="I15097">
        <v>0</v>
      </c>
      <c r="J15097">
        <v>0.02</v>
      </c>
      <c r="K15097">
        <v>0</v>
      </c>
      <c r="L15097">
        <v>0</v>
      </c>
      <c r="M15097">
        <v>0.02</v>
      </c>
    </row>
    <row r="15098" spans="1:19" x14ac:dyDescent="0.2">
      <c r="A15098" t="s">
        <v>6819</v>
      </c>
      <c r="B15098" t="s">
        <v>64</v>
      </c>
      <c r="C15098">
        <v>2002</v>
      </c>
      <c r="D15098" s="1" t="d">
        <v>2009-10-06</v>
      </c>
      <c r="E15098" s="1" t="str">
        <f t="shared" si="470"/>
        <v>2009</v>
      </c>
      <c r="F15098" s="1" t="str">
        <f t="shared" si="471"/>
        <v>Oct</v>
      </c>
      <c r="G15098" t="s">
        <v>37</v>
      </c>
      <c r="H15098" t="s">
        <v>234</v>
      </c>
      <c r="I15098">
        <v>0.02</v>
      </c>
      <c r="J15098">
        <v>0.01</v>
      </c>
      <c r="K15098">
        <v>0</v>
      </c>
      <c r="L15098">
        <v>0</v>
      </c>
      <c r="M15098">
        <v>0.02</v>
      </c>
      <c r="N15098">
        <v>71</v>
      </c>
      <c r="O15098">
        <v>6</v>
      </c>
      <c r="P15098" t="s">
        <v>203</v>
      </c>
      <c r="R15098" t="s">
        <v>357</v>
      </c>
      <c r="S15098" t="s">
        <v>20</v>
      </c>
    </row>
    <row r="15099" spans="1:19" x14ac:dyDescent="0.2">
      <c r="A15099" t="s">
        <v>12343</v>
      </c>
      <c r="B15099" t="s">
        <v>1015</v>
      </c>
      <c r="C15099">
        <v>2015</v>
      </c>
      <c r="D15099" s="1" t="d">
        <v>2010-02-02</v>
      </c>
      <c r="E15099" s="1" t="str">
        <f t="shared" si="470"/>
        <v>2010</v>
      </c>
      <c r="F15099" s="1" t="str">
        <f t="shared" si="471"/>
        <v>Feb</v>
      </c>
      <c r="G15099" t="s">
        <v>50</v>
      </c>
      <c r="H15099" t="s">
        <v>933</v>
      </c>
      <c r="I15099">
        <v>0</v>
      </c>
      <c r="J15099">
        <v>0</v>
      </c>
      <c r="K15099">
        <v>0.02</v>
      </c>
      <c r="L15099">
        <v>0</v>
      </c>
      <c r="M15099">
        <v>0.02</v>
      </c>
    </row>
    <row r="15100" spans="1:19" x14ac:dyDescent="0.2">
      <c r="A15100" t="s">
        <v>12344</v>
      </c>
      <c r="B15100" t="s">
        <v>104</v>
      </c>
      <c r="C15100">
        <v>2002</v>
      </c>
      <c r="D15100" s="1" t="d">
        <v>2005-03-02</v>
      </c>
      <c r="E15100" s="1" t="str">
        <f t="shared" si="470"/>
        <v>2005</v>
      </c>
      <c r="F15100" s="1" t="str">
        <f t="shared" si="471"/>
        <v>Mar</v>
      </c>
      <c r="G15100" t="s">
        <v>1</v>
      </c>
      <c r="H15100" t="s">
        <v>68</v>
      </c>
      <c r="I15100">
        <v>0.01</v>
      </c>
      <c r="J15100">
        <v>0.01</v>
      </c>
      <c r="K15100">
        <v>0</v>
      </c>
      <c r="L15100">
        <v>0</v>
      </c>
      <c r="M15100">
        <v>0.02</v>
      </c>
    </row>
    <row r="15101" spans="1:19" x14ac:dyDescent="0.2">
      <c r="A15101" t="s">
        <v>12345</v>
      </c>
      <c r="B15101" t="s">
        <v>32</v>
      </c>
      <c r="C15101">
        <v>2006</v>
      </c>
      <c r="D15101" s="1" t="d">
        <v>1998-12-28</v>
      </c>
      <c r="E15101" s="1" t="str">
        <f t="shared" si="470"/>
        <v>1998</v>
      </c>
      <c r="F15101" s="1" t="str">
        <f t="shared" si="471"/>
        <v>Dec</v>
      </c>
      <c r="G15101" t="s">
        <v>28</v>
      </c>
      <c r="H15101" t="s">
        <v>372</v>
      </c>
      <c r="I15101">
        <v>0</v>
      </c>
      <c r="J15101">
        <v>0</v>
      </c>
      <c r="K15101">
        <v>0.02</v>
      </c>
      <c r="L15101">
        <v>0</v>
      </c>
      <c r="M15101">
        <v>0.02</v>
      </c>
    </row>
    <row r="15102" spans="1:19" x14ac:dyDescent="0.2">
      <c r="A15102" t="s">
        <v>12346</v>
      </c>
      <c r="B15102" t="s">
        <v>17</v>
      </c>
      <c r="C15102">
        <v>2008</v>
      </c>
      <c r="D15102" s="1" t="d">
        <v>1994-11-04</v>
      </c>
      <c r="E15102" s="1" t="str">
        <f t="shared" si="470"/>
        <v>1994</v>
      </c>
      <c r="F15102" s="1" t="str">
        <f t="shared" si="471"/>
        <v>Nov</v>
      </c>
      <c r="G15102" t="s">
        <v>18</v>
      </c>
      <c r="H15102" t="s">
        <v>128</v>
      </c>
      <c r="I15102">
        <v>0</v>
      </c>
      <c r="J15102">
        <v>0</v>
      </c>
      <c r="K15102">
        <v>0.02</v>
      </c>
      <c r="L15102">
        <v>0</v>
      </c>
      <c r="M15102">
        <v>0.02</v>
      </c>
    </row>
    <row r="15103" spans="1:19" x14ac:dyDescent="0.2">
      <c r="A15103" t="s">
        <v>12347</v>
      </c>
      <c r="B15103" t="s">
        <v>1015</v>
      </c>
      <c r="C15103">
        <v>2016</v>
      </c>
      <c r="D15103" s="1" t="d">
        <v>2006-09-14</v>
      </c>
      <c r="E15103" s="1" t="str">
        <f t="shared" si="470"/>
        <v>2006</v>
      </c>
      <c r="F15103" s="1" t="str">
        <f t="shared" si="471"/>
        <v>Sep</v>
      </c>
      <c r="G15103" t="s">
        <v>50</v>
      </c>
      <c r="H15103" t="s">
        <v>933</v>
      </c>
      <c r="I15103">
        <v>0</v>
      </c>
      <c r="J15103">
        <v>0</v>
      </c>
      <c r="K15103">
        <v>0.02</v>
      </c>
      <c r="L15103">
        <v>0</v>
      </c>
      <c r="M15103">
        <v>0.02</v>
      </c>
    </row>
    <row r="15104" spans="1:19" x14ac:dyDescent="0.2">
      <c r="A15104" t="s">
        <v>12348</v>
      </c>
      <c r="B15104" t="s">
        <v>55</v>
      </c>
      <c r="C15104">
        <v>2004</v>
      </c>
      <c r="D15104" s="1" t="d">
        <v>2021-04-16</v>
      </c>
      <c r="E15104" s="1" t="str">
        <f t="shared" si="470"/>
        <v>2021</v>
      </c>
      <c r="F15104" s="1" t="str">
        <f t="shared" si="471"/>
        <v>Apr</v>
      </c>
      <c r="G15104" t="s">
        <v>39</v>
      </c>
      <c r="H15104" t="s">
        <v>3403</v>
      </c>
      <c r="I15104">
        <v>0</v>
      </c>
      <c r="J15104">
        <v>0</v>
      </c>
      <c r="K15104">
        <v>0.02</v>
      </c>
      <c r="L15104">
        <v>0</v>
      </c>
      <c r="M15104">
        <v>0.02</v>
      </c>
    </row>
    <row r="15105" spans="1:19" x14ac:dyDescent="0.2">
      <c r="A15105" t="s">
        <v>12349</v>
      </c>
      <c r="B15105" t="s">
        <v>44</v>
      </c>
      <c r="C15105">
        <v>2011</v>
      </c>
      <c r="D15105" s="1" t="d">
        <v>2006-01-14</v>
      </c>
      <c r="E15105" s="1" t="str">
        <f t="shared" si="470"/>
        <v>2006</v>
      </c>
      <c r="F15105" s="1" t="str">
        <f t="shared" si="471"/>
        <v>Jan</v>
      </c>
      <c r="G15105" t="s">
        <v>101</v>
      </c>
      <c r="H15105" t="s">
        <v>11202</v>
      </c>
      <c r="I15105">
        <v>0</v>
      </c>
      <c r="J15105">
        <v>0</v>
      </c>
      <c r="K15105">
        <v>0.02</v>
      </c>
      <c r="L15105">
        <v>0</v>
      </c>
      <c r="M15105">
        <v>0.02</v>
      </c>
    </row>
    <row r="15106" spans="1:19" x14ac:dyDescent="0.2">
      <c r="A15106" t="s">
        <v>12350</v>
      </c>
      <c r="B15106" t="s">
        <v>148</v>
      </c>
      <c r="C15106">
        <v>2009</v>
      </c>
      <c r="D15106" s="1" t="d">
        <v>2014-02-05</v>
      </c>
      <c r="E15106" s="1" t="str">
        <f t="shared" si="470"/>
        <v>2014</v>
      </c>
      <c r="F15106" s="1" t="str">
        <f t="shared" si="471"/>
        <v>Feb</v>
      </c>
      <c r="G15106" t="s">
        <v>101</v>
      </c>
      <c r="H15106" t="s">
        <v>5573</v>
      </c>
      <c r="I15106">
        <v>0</v>
      </c>
      <c r="J15106">
        <v>0.02</v>
      </c>
      <c r="K15106">
        <v>0</v>
      </c>
      <c r="L15106">
        <v>0</v>
      </c>
      <c r="M15106">
        <v>0.02</v>
      </c>
      <c r="N15106">
        <v>66</v>
      </c>
      <c r="O15106">
        <v>14</v>
      </c>
      <c r="P15106" t="s">
        <v>203</v>
      </c>
      <c r="R15106" t="s">
        <v>12351</v>
      </c>
      <c r="S15106" t="s">
        <v>88</v>
      </c>
    </row>
    <row r="15107" spans="1:19" x14ac:dyDescent="0.2">
      <c r="A15107" t="s">
        <v>12352</v>
      </c>
      <c r="B15107" t="s">
        <v>159</v>
      </c>
      <c r="C15107">
        <v>2010</v>
      </c>
      <c r="D15107" s="1" t="d">
        <v>2014-11-15</v>
      </c>
      <c r="E15107" s="1" t="str">
        <f t="shared" ref="E15107:E15170" si="472">TEXT(D15107,"yyyy")</f>
        <v>2014</v>
      </c>
      <c r="F15107" s="1" t="str">
        <f t="shared" ref="F15107:F15170" si="473">TEXT(D15107,"mmm")</f>
        <v>Nov</v>
      </c>
      <c r="G15107" t="s">
        <v>101</v>
      </c>
      <c r="H15107" t="s">
        <v>10703</v>
      </c>
      <c r="I15107">
        <v>0</v>
      </c>
      <c r="J15107">
        <v>0</v>
      </c>
      <c r="K15107">
        <v>0.02</v>
      </c>
      <c r="L15107">
        <v>0</v>
      </c>
      <c r="M15107">
        <v>0.02</v>
      </c>
    </row>
    <row r="15108" spans="1:19" x14ac:dyDescent="0.2">
      <c r="A15108" t="s">
        <v>9983</v>
      </c>
      <c r="B15108" t="s">
        <v>189</v>
      </c>
      <c r="C15108">
        <v>2004</v>
      </c>
      <c r="D15108" s="1" t="d">
        <v>2005-03-30</v>
      </c>
      <c r="E15108" s="1" t="str">
        <f t="shared" si="472"/>
        <v>2005</v>
      </c>
      <c r="F15108" s="1" t="str">
        <f t="shared" si="473"/>
        <v>Mar</v>
      </c>
      <c r="G15108" t="s">
        <v>272</v>
      </c>
      <c r="H15108" t="s">
        <v>6580</v>
      </c>
      <c r="I15108">
        <v>0.02</v>
      </c>
      <c r="J15108">
        <v>0</v>
      </c>
      <c r="K15108">
        <v>0</v>
      </c>
      <c r="L15108">
        <v>0</v>
      </c>
      <c r="M15108">
        <v>0.02</v>
      </c>
      <c r="N15108">
        <v>63</v>
      </c>
      <c r="O15108">
        <v>19</v>
      </c>
      <c r="P15108" t="s">
        <v>203</v>
      </c>
      <c r="R15108" t="s">
        <v>8564</v>
      </c>
      <c r="S15108" t="s">
        <v>88</v>
      </c>
    </row>
    <row r="15109" spans="1:19" x14ac:dyDescent="0.2">
      <c r="A15109" t="s">
        <v>12353</v>
      </c>
      <c r="B15109" t="s">
        <v>159</v>
      </c>
      <c r="C15109">
        <v>2011</v>
      </c>
      <c r="D15109" s="1" t="d">
        <v>2014-05-01</v>
      </c>
      <c r="E15109" s="1" t="str">
        <f t="shared" si="472"/>
        <v>2014</v>
      </c>
      <c r="F15109" s="1" t="str">
        <f t="shared" si="473"/>
        <v>May</v>
      </c>
      <c r="G15109" t="s">
        <v>101</v>
      </c>
      <c r="H15109" t="s">
        <v>7990</v>
      </c>
      <c r="I15109">
        <v>0</v>
      </c>
      <c r="J15109">
        <v>0</v>
      </c>
      <c r="K15109">
        <v>0.02</v>
      </c>
      <c r="L15109">
        <v>0</v>
      </c>
      <c r="M15109">
        <v>0.02</v>
      </c>
    </row>
    <row r="15110" spans="1:19" x14ac:dyDescent="0.2">
      <c r="A15110" t="s">
        <v>12354</v>
      </c>
      <c r="B15110" t="s">
        <v>79</v>
      </c>
      <c r="C15110">
        <v>2013</v>
      </c>
      <c r="D15110" s="1" t="d">
        <v>2008-01-10</v>
      </c>
      <c r="E15110" s="1" t="str">
        <f t="shared" si="472"/>
        <v>2008</v>
      </c>
      <c r="F15110" s="1" t="str">
        <f t="shared" si="473"/>
        <v>Jan</v>
      </c>
      <c r="G15110" t="s">
        <v>101</v>
      </c>
      <c r="H15110" t="s">
        <v>2699</v>
      </c>
      <c r="I15110">
        <v>0</v>
      </c>
      <c r="J15110">
        <v>0.02</v>
      </c>
      <c r="K15110">
        <v>0</v>
      </c>
      <c r="L15110">
        <v>0</v>
      </c>
      <c r="M15110">
        <v>0.02</v>
      </c>
    </row>
    <row r="15111" spans="1:19" x14ac:dyDescent="0.2">
      <c r="A15111" t="s">
        <v>12355</v>
      </c>
      <c r="B15111" t="s">
        <v>17</v>
      </c>
      <c r="C15111">
        <v>2011</v>
      </c>
      <c r="D15111" s="1" t="d">
        <v>2003-01-16</v>
      </c>
      <c r="E15111" s="1" t="str">
        <f t="shared" si="472"/>
        <v>2003</v>
      </c>
      <c r="F15111" s="1" t="str">
        <f t="shared" si="473"/>
        <v>Jan</v>
      </c>
      <c r="G15111" t="s">
        <v>34</v>
      </c>
      <c r="H15111" t="s">
        <v>234</v>
      </c>
      <c r="I15111">
        <v>0</v>
      </c>
      <c r="J15111">
        <v>0.02</v>
      </c>
      <c r="K15111">
        <v>0</v>
      </c>
      <c r="L15111">
        <v>0</v>
      </c>
      <c r="M15111">
        <v>0.02</v>
      </c>
    </row>
    <row r="15112" spans="1:19" x14ac:dyDescent="0.2">
      <c r="A15112" t="s">
        <v>12356</v>
      </c>
      <c r="B15112" t="s">
        <v>159</v>
      </c>
      <c r="C15112">
        <v>2006</v>
      </c>
      <c r="D15112" s="1" t="d">
        <v>2012-07-20</v>
      </c>
      <c r="E15112" s="1" t="str">
        <f t="shared" si="472"/>
        <v>2012</v>
      </c>
      <c r="F15112" s="1" t="str">
        <f t="shared" si="473"/>
        <v>Jul</v>
      </c>
      <c r="G15112" t="s">
        <v>50</v>
      </c>
      <c r="H15112" t="s">
        <v>234</v>
      </c>
      <c r="I15112">
        <v>0.02</v>
      </c>
      <c r="J15112">
        <v>0</v>
      </c>
      <c r="K15112">
        <v>0</v>
      </c>
      <c r="L15112">
        <v>0</v>
      </c>
      <c r="M15112">
        <v>0.02</v>
      </c>
      <c r="N15112">
        <v>51</v>
      </c>
      <c r="O15112">
        <v>24</v>
      </c>
      <c r="P15112">
        <v>7.6</v>
      </c>
      <c r="Q15112">
        <v>14</v>
      </c>
      <c r="R15112" t="s">
        <v>3340</v>
      </c>
      <c r="S15112" t="s">
        <v>88</v>
      </c>
    </row>
    <row r="15113" spans="1:19" x14ac:dyDescent="0.2">
      <c r="A15113" t="s">
        <v>12357</v>
      </c>
      <c r="B15113" t="s">
        <v>104</v>
      </c>
      <c r="C15113">
        <v>1997</v>
      </c>
      <c r="D15113" s="1" t="d">
        <v>2017-10-04</v>
      </c>
      <c r="E15113" s="1" t="str">
        <f t="shared" si="472"/>
        <v>2017</v>
      </c>
      <c r="F15113" s="1" t="str">
        <f t="shared" si="473"/>
        <v>Oct</v>
      </c>
      <c r="G15113" t="s">
        <v>86</v>
      </c>
      <c r="H15113" t="s">
        <v>234</v>
      </c>
      <c r="I15113">
        <v>0.01</v>
      </c>
      <c r="J15113">
        <v>0.01</v>
      </c>
      <c r="K15113">
        <v>0</v>
      </c>
      <c r="L15113">
        <v>0</v>
      </c>
      <c r="M15113">
        <v>0.02</v>
      </c>
    </row>
    <row r="15114" spans="1:19" x14ac:dyDescent="0.2">
      <c r="A15114" t="s">
        <v>12358</v>
      </c>
      <c r="B15114" t="s">
        <v>159</v>
      </c>
      <c r="C15114">
        <v>2011</v>
      </c>
      <c r="D15114" s="1" t="d">
        <v>2012-09-24</v>
      </c>
      <c r="E15114" s="1" t="str">
        <f t="shared" si="472"/>
        <v>2012</v>
      </c>
      <c r="F15114" s="1" t="str">
        <f t="shared" si="473"/>
        <v>Sep</v>
      </c>
      <c r="G15114" t="s">
        <v>101</v>
      </c>
      <c r="H15114" t="s">
        <v>11834</v>
      </c>
      <c r="I15114">
        <v>0</v>
      </c>
      <c r="J15114">
        <v>0</v>
      </c>
      <c r="K15114">
        <v>0.02</v>
      </c>
      <c r="L15114">
        <v>0</v>
      </c>
      <c r="M15114">
        <v>0.02</v>
      </c>
    </row>
    <row r="15115" spans="1:19" x14ac:dyDescent="0.2">
      <c r="A15115" t="s">
        <v>3367</v>
      </c>
      <c r="B15115" t="s">
        <v>32</v>
      </c>
      <c r="C15115">
        <v>2007</v>
      </c>
      <c r="D15115" s="1" t="d">
        <v>1988-08-08</v>
      </c>
      <c r="E15115" s="1" t="str">
        <f t="shared" si="472"/>
        <v>1988</v>
      </c>
      <c r="F15115" s="1" t="str">
        <f t="shared" si="473"/>
        <v>Aug</v>
      </c>
      <c r="G15115" t="s">
        <v>18</v>
      </c>
      <c r="H15115" t="s">
        <v>155</v>
      </c>
      <c r="I15115">
        <v>0.02</v>
      </c>
      <c r="J15115">
        <v>0</v>
      </c>
      <c r="K15115">
        <v>0</v>
      </c>
      <c r="L15115">
        <v>0</v>
      </c>
      <c r="M15115">
        <v>0.02</v>
      </c>
    </row>
    <row r="15116" spans="1:19" x14ac:dyDescent="0.2">
      <c r="A15116" t="s">
        <v>12359</v>
      </c>
      <c r="B15116" t="s">
        <v>159</v>
      </c>
      <c r="C15116">
        <v>2013</v>
      </c>
      <c r="D15116" s="1" t="d">
        <v>2006-09-02</v>
      </c>
      <c r="E15116" s="1" t="str">
        <f t="shared" si="472"/>
        <v>2006</v>
      </c>
      <c r="F15116" s="1" t="str">
        <f t="shared" si="473"/>
        <v>Sep</v>
      </c>
      <c r="G15116" t="s">
        <v>101</v>
      </c>
      <c r="H15116" t="s">
        <v>7990</v>
      </c>
      <c r="I15116">
        <v>0</v>
      </c>
      <c r="J15116">
        <v>0</v>
      </c>
      <c r="K15116">
        <v>0.02</v>
      </c>
      <c r="L15116">
        <v>0</v>
      </c>
      <c r="M15116">
        <v>0.02</v>
      </c>
    </row>
    <row r="15117" spans="1:19" x14ac:dyDescent="0.2">
      <c r="A15117" t="s">
        <v>12360</v>
      </c>
      <c r="B15117" t="s">
        <v>75</v>
      </c>
      <c r="C15117">
        <v>2016</v>
      </c>
      <c r="D15117" s="1" t="d">
        <v>2002-12-25</v>
      </c>
      <c r="E15117" s="1" t="str">
        <f t="shared" si="472"/>
        <v>2002</v>
      </c>
      <c r="F15117" s="1" t="str">
        <f t="shared" si="473"/>
        <v>Dec</v>
      </c>
      <c r="G15117" t="s">
        <v>101</v>
      </c>
      <c r="H15117" t="s">
        <v>68</v>
      </c>
      <c r="I15117">
        <v>0</v>
      </c>
      <c r="J15117">
        <v>0.02</v>
      </c>
      <c r="K15117">
        <v>0</v>
      </c>
      <c r="L15117">
        <v>0</v>
      </c>
      <c r="M15117">
        <v>0.02</v>
      </c>
      <c r="N15117">
        <v>62</v>
      </c>
      <c r="O15117">
        <v>31</v>
      </c>
      <c r="P15117">
        <v>6.5</v>
      </c>
      <c r="Q15117">
        <v>36</v>
      </c>
      <c r="R15117" t="s">
        <v>12361</v>
      </c>
      <c r="S15117" t="s">
        <v>53</v>
      </c>
    </row>
    <row r="15118" spans="1:19" x14ac:dyDescent="0.2">
      <c r="A15118" t="s">
        <v>10789</v>
      </c>
      <c r="B15118" t="s">
        <v>17</v>
      </c>
      <c r="C15118">
        <v>2008</v>
      </c>
      <c r="D15118" s="1" t="d">
        <v>2006-01-22</v>
      </c>
      <c r="E15118" s="1" t="str">
        <f t="shared" si="472"/>
        <v>2006</v>
      </c>
      <c r="F15118" s="1" t="str">
        <f t="shared" si="473"/>
        <v>Jan</v>
      </c>
      <c r="G15118" t="s">
        <v>1</v>
      </c>
      <c r="H15118" t="s">
        <v>3392</v>
      </c>
      <c r="I15118">
        <v>0.02</v>
      </c>
      <c r="J15118">
        <v>0</v>
      </c>
      <c r="K15118">
        <v>0</v>
      </c>
      <c r="L15118">
        <v>0</v>
      </c>
      <c r="M15118">
        <v>0.02</v>
      </c>
      <c r="N15118">
        <v>35</v>
      </c>
      <c r="O15118">
        <v>10</v>
      </c>
      <c r="P15118">
        <v>4</v>
      </c>
      <c r="Q15118">
        <v>6</v>
      </c>
      <c r="R15118" t="s">
        <v>3909</v>
      </c>
      <c r="S15118" t="s">
        <v>20</v>
      </c>
    </row>
    <row r="15119" spans="1:19" x14ac:dyDescent="0.2">
      <c r="A15119" t="s">
        <v>12362</v>
      </c>
      <c r="B15119" t="s">
        <v>55</v>
      </c>
      <c r="C15119">
        <v>2006</v>
      </c>
      <c r="D15119" s="1" t="d">
        <v>2015-07-22</v>
      </c>
      <c r="E15119" s="1" t="str">
        <f t="shared" si="472"/>
        <v>2015</v>
      </c>
      <c r="F15119" s="1" t="str">
        <f t="shared" si="473"/>
        <v>Jul</v>
      </c>
      <c r="G15119" t="s">
        <v>101</v>
      </c>
      <c r="H15119" t="s">
        <v>11930</v>
      </c>
      <c r="I15119">
        <v>0</v>
      </c>
      <c r="J15119">
        <v>0</v>
      </c>
      <c r="K15119">
        <v>0.02</v>
      </c>
      <c r="L15119">
        <v>0</v>
      </c>
      <c r="M15119">
        <v>0.02</v>
      </c>
    </row>
    <row r="15120" spans="1:19" x14ac:dyDescent="0.2">
      <c r="A15120" t="s">
        <v>12331</v>
      </c>
      <c r="B15120" t="s">
        <v>44</v>
      </c>
      <c r="C15120">
        <v>2015</v>
      </c>
      <c r="D15120" s="1" t="d">
        <v>2022-08-12</v>
      </c>
      <c r="E15120" s="1" t="str">
        <f t="shared" si="472"/>
        <v>2022</v>
      </c>
      <c r="F15120" s="1" t="str">
        <f t="shared" si="473"/>
        <v>Aug</v>
      </c>
      <c r="G15120" t="s">
        <v>50</v>
      </c>
      <c r="H15120" t="s">
        <v>8139</v>
      </c>
      <c r="I15120">
        <v>0</v>
      </c>
      <c r="J15120">
        <v>0.02</v>
      </c>
      <c r="K15120">
        <v>0</v>
      </c>
      <c r="L15120">
        <v>0</v>
      </c>
      <c r="M15120">
        <v>0.02</v>
      </c>
      <c r="P15120">
        <v>7</v>
      </c>
      <c r="Q15120">
        <v>4</v>
      </c>
      <c r="R15120" t="s">
        <v>6874</v>
      </c>
      <c r="S15120" t="s">
        <v>20</v>
      </c>
    </row>
    <row r="15121" spans="1:19" x14ac:dyDescent="0.2">
      <c r="A15121" t="s">
        <v>12363</v>
      </c>
      <c r="B15121" t="s">
        <v>32</v>
      </c>
      <c r="C15121" t="s">
        <v>286</v>
      </c>
      <c r="D15121" s="1" t="d">
        <v>2017-11-24</v>
      </c>
      <c r="E15121" s="1" t="str">
        <f t="shared" si="472"/>
        <v>2017</v>
      </c>
      <c r="F15121" s="1" t="str">
        <f t="shared" si="473"/>
        <v>Nov</v>
      </c>
      <c r="G15121" t="s">
        <v>28</v>
      </c>
      <c r="H15121" t="s">
        <v>1091</v>
      </c>
      <c r="I15121">
        <v>0.02</v>
      </c>
      <c r="J15121">
        <v>0</v>
      </c>
      <c r="K15121">
        <v>0</v>
      </c>
      <c r="L15121">
        <v>0</v>
      </c>
      <c r="M15121">
        <v>0.02</v>
      </c>
    </row>
    <row r="15122" spans="1:19" x14ac:dyDescent="0.2">
      <c r="A15122" t="s">
        <v>12364</v>
      </c>
      <c r="B15122" t="s">
        <v>104</v>
      </c>
      <c r="C15122">
        <v>1998</v>
      </c>
      <c r="D15122" s="1" t="d">
        <v>2002-11-29</v>
      </c>
      <c r="E15122" s="1" t="str">
        <f t="shared" si="472"/>
        <v>2002</v>
      </c>
      <c r="F15122" s="1" t="str">
        <f t="shared" si="473"/>
        <v>Nov</v>
      </c>
      <c r="G15122" t="s">
        <v>30</v>
      </c>
      <c r="H15122" t="s">
        <v>71</v>
      </c>
      <c r="I15122">
        <v>0.01</v>
      </c>
      <c r="J15122">
        <v>0.01</v>
      </c>
      <c r="K15122">
        <v>0</v>
      </c>
      <c r="L15122">
        <v>0</v>
      </c>
      <c r="M15122">
        <v>0.02</v>
      </c>
    </row>
    <row r="15123" spans="1:19" x14ac:dyDescent="0.2">
      <c r="A15123" t="s">
        <v>12365</v>
      </c>
      <c r="B15123" t="s">
        <v>32</v>
      </c>
      <c r="C15123">
        <v>2009</v>
      </c>
      <c r="D15123" s="1" t="d">
        <v>2019-04-22</v>
      </c>
      <c r="E15123" s="1" t="str">
        <f t="shared" si="472"/>
        <v>2019</v>
      </c>
      <c r="F15123" s="1" t="str">
        <f t="shared" si="473"/>
        <v>Apr</v>
      </c>
      <c r="G15123" t="s">
        <v>39</v>
      </c>
      <c r="H15123" t="s">
        <v>4460</v>
      </c>
      <c r="I15123">
        <v>0</v>
      </c>
      <c r="J15123">
        <v>0.02</v>
      </c>
      <c r="K15123">
        <v>0</v>
      </c>
      <c r="L15123">
        <v>0</v>
      </c>
      <c r="M15123">
        <v>0.02</v>
      </c>
    </row>
    <row r="15124" spans="1:19" x14ac:dyDescent="0.2">
      <c r="A15124" t="s">
        <v>12366</v>
      </c>
      <c r="B15124" t="s">
        <v>148</v>
      </c>
      <c r="C15124">
        <v>1998</v>
      </c>
      <c r="D15124" s="1" t="d">
        <v>1990-08-17</v>
      </c>
      <c r="E15124" s="1" t="str">
        <f t="shared" si="472"/>
        <v>1990</v>
      </c>
      <c r="F15124" s="1" t="str">
        <f t="shared" si="473"/>
        <v>Aug</v>
      </c>
      <c r="G15124" t="s">
        <v>272</v>
      </c>
      <c r="H15124" t="s">
        <v>329</v>
      </c>
      <c r="I15124">
        <v>0</v>
      </c>
      <c r="J15124">
        <v>0.02</v>
      </c>
      <c r="K15124">
        <v>0</v>
      </c>
      <c r="L15124">
        <v>0</v>
      </c>
      <c r="M15124">
        <v>0.02</v>
      </c>
      <c r="P15124">
        <v>8.6</v>
      </c>
      <c r="Q15124">
        <v>45</v>
      </c>
      <c r="R15124" t="s">
        <v>11580</v>
      </c>
      <c r="S15124" t="s">
        <v>20</v>
      </c>
    </row>
    <row r="15125" spans="1:19" x14ac:dyDescent="0.2">
      <c r="A15125" t="s">
        <v>12367</v>
      </c>
      <c r="B15125" t="s">
        <v>32</v>
      </c>
      <c r="C15125">
        <v>2008</v>
      </c>
      <c r="D15125" s="1" t="d">
        <v>2000-07-10</v>
      </c>
      <c r="E15125" s="1" t="str">
        <f t="shared" si="472"/>
        <v>2000</v>
      </c>
      <c r="F15125" s="1" t="str">
        <f t="shared" si="473"/>
        <v>Jul</v>
      </c>
      <c r="G15125" t="s">
        <v>18</v>
      </c>
      <c r="H15125" t="s">
        <v>4573</v>
      </c>
      <c r="I15125">
        <v>0</v>
      </c>
      <c r="J15125">
        <v>0</v>
      </c>
      <c r="K15125">
        <v>0.02</v>
      </c>
      <c r="L15125">
        <v>0</v>
      </c>
      <c r="M15125">
        <v>0.02</v>
      </c>
    </row>
    <row r="15126" spans="1:19" x14ac:dyDescent="0.2">
      <c r="A15126" t="s">
        <v>10126</v>
      </c>
      <c r="B15126" t="s">
        <v>44</v>
      </c>
      <c r="C15126">
        <v>2013</v>
      </c>
      <c r="D15126" s="1" t="d">
        <v>2014-12-21</v>
      </c>
      <c r="E15126" s="1" t="str">
        <f t="shared" si="472"/>
        <v>2014</v>
      </c>
      <c r="F15126" s="1" t="str">
        <f t="shared" si="473"/>
        <v>Dec</v>
      </c>
      <c r="G15126" t="s">
        <v>101</v>
      </c>
      <c r="H15126" t="s">
        <v>6843</v>
      </c>
      <c r="I15126">
        <v>0</v>
      </c>
      <c r="J15126">
        <v>0</v>
      </c>
      <c r="K15126">
        <v>0.02</v>
      </c>
      <c r="L15126">
        <v>0</v>
      </c>
      <c r="M15126">
        <v>0.02</v>
      </c>
    </row>
    <row r="15127" spans="1:19" x14ac:dyDescent="0.2">
      <c r="A15127" t="s">
        <v>12368</v>
      </c>
      <c r="B15127" t="s">
        <v>148</v>
      </c>
      <c r="C15127">
        <v>2011</v>
      </c>
      <c r="D15127" s="1" t="d">
        <v>1991-09-04</v>
      </c>
      <c r="E15127" s="1" t="str">
        <f t="shared" si="472"/>
        <v>1991</v>
      </c>
      <c r="F15127" s="1" t="str">
        <f t="shared" si="473"/>
        <v>Sep</v>
      </c>
      <c r="G15127" t="s">
        <v>30</v>
      </c>
      <c r="H15127" t="s">
        <v>4833</v>
      </c>
      <c r="I15127">
        <v>0.02</v>
      </c>
      <c r="J15127">
        <v>0</v>
      </c>
      <c r="K15127">
        <v>0</v>
      </c>
      <c r="L15127">
        <v>0</v>
      </c>
      <c r="M15127">
        <v>0.02</v>
      </c>
      <c r="P15127" t="s">
        <v>203</v>
      </c>
      <c r="R15127" t="s">
        <v>1996</v>
      </c>
      <c r="S15127" t="s">
        <v>20</v>
      </c>
    </row>
    <row r="15128" spans="1:19" x14ac:dyDescent="0.2">
      <c r="A15128" t="s">
        <v>12369</v>
      </c>
      <c r="B15128" t="s">
        <v>64</v>
      </c>
      <c r="C15128">
        <v>2004</v>
      </c>
      <c r="D15128" s="1" t="d">
        <v>2004-11-12</v>
      </c>
      <c r="E15128" s="1" t="str">
        <f t="shared" si="472"/>
        <v>2004</v>
      </c>
      <c r="F15128" s="1" t="str">
        <f t="shared" si="473"/>
        <v>Nov</v>
      </c>
      <c r="G15128" t="s">
        <v>37</v>
      </c>
      <c r="H15128" t="s">
        <v>329</v>
      </c>
      <c r="I15128">
        <v>0.02</v>
      </c>
      <c r="J15128">
        <v>0.01</v>
      </c>
      <c r="K15128">
        <v>0</v>
      </c>
      <c r="L15128">
        <v>0</v>
      </c>
      <c r="M15128">
        <v>0.02</v>
      </c>
      <c r="N15128">
        <v>47</v>
      </c>
      <c r="O15128">
        <v>11</v>
      </c>
      <c r="P15128" t="s">
        <v>203</v>
      </c>
      <c r="R15128" t="s">
        <v>4011</v>
      </c>
      <c r="S15128" t="s">
        <v>20</v>
      </c>
    </row>
    <row r="15129" spans="1:19" x14ac:dyDescent="0.2">
      <c r="A15129" t="s">
        <v>12370</v>
      </c>
      <c r="B15129" t="s">
        <v>17</v>
      </c>
      <c r="C15129">
        <v>2011</v>
      </c>
      <c r="D15129" s="1" t="d">
        <v>2019-07-24</v>
      </c>
      <c r="E15129" s="1" t="str">
        <f t="shared" si="472"/>
        <v>2019</v>
      </c>
      <c r="F15129" s="1" t="str">
        <f t="shared" si="473"/>
        <v>Jul</v>
      </c>
      <c r="G15129" t="s">
        <v>34</v>
      </c>
      <c r="H15129" t="s">
        <v>12371</v>
      </c>
      <c r="I15129">
        <v>0</v>
      </c>
      <c r="J15129">
        <v>0.02</v>
      </c>
      <c r="K15129">
        <v>0</v>
      </c>
      <c r="L15129">
        <v>0</v>
      </c>
      <c r="M15129">
        <v>0.02</v>
      </c>
    </row>
    <row r="15130" spans="1:19" x14ac:dyDescent="0.2">
      <c r="A15130" t="s">
        <v>12372</v>
      </c>
      <c r="B15130" t="s">
        <v>159</v>
      </c>
      <c r="C15130">
        <v>2010</v>
      </c>
      <c r="D15130" s="1" t="d">
        <v>2013-02-09</v>
      </c>
      <c r="E15130" s="1" t="str">
        <f t="shared" si="472"/>
        <v>2013</v>
      </c>
      <c r="F15130" s="1" t="str">
        <f t="shared" si="473"/>
        <v>Feb</v>
      </c>
      <c r="G15130" t="s">
        <v>101</v>
      </c>
      <c r="H15130" t="s">
        <v>1207</v>
      </c>
      <c r="I15130">
        <v>0</v>
      </c>
      <c r="J15130">
        <v>0</v>
      </c>
      <c r="K15130">
        <v>0.02</v>
      </c>
      <c r="L15130">
        <v>0</v>
      </c>
      <c r="M15130">
        <v>0.02</v>
      </c>
    </row>
    <row r="15131" spans="1:19" x14ac:dyDescent="0.2">
      <c r="A15131" t="s">
        <v>12154</v>
      </c>
      <c r="B15131" t="s">
        <v>49</v>
      </c>
      <c r="C15131">
        <v>2016</v>
      </c>
      <c r="D15131" s="1" t="d">
        <v>2009-01-26</v>
      </c>
      <c r="E15131" s="1" t="str">
        <f t="shared" si="472"/>
        <v>2009</v>
      </c>
      <c r="F15131" s="1" t="str">
        <f t="shared" si="473"/>
        <v>Jan</v>
      </c>
      <c r="G15131" t="s">
        <v>50</v>
      </c>
      <c r="H15131" t="s">
        <v>3314</v>
      </c>
      <c r="I15131">
        <v>0.01</v>
      </c>
      <c r="J15131">
        <v>0.01</v>
      </c>
      <c r="K15131">
        <v>0</v>
      </c>
      <c r="L15131">
        <v>0</v>
      </c>
      <c r="M15131">
        <v>0.02</v>
      </c>
      <c r="P15131" t="s">
        <v>203</v>
      </c>
      <c r="R15131" t="s">
        <v>1004</v>
      </c>
      <c r="S15131" t="s">
        <v>88</v>
      </c>
    </row>
    <row r="15132" spans="1:19" x14ac:dyDescent="0.2">
      <c r="A15132" t="s">
        <v>12373</v>
      </c>
      <c r="B15132" t="s">
        <v>55</v>
      </c>
      <c r="C15132">
        <v>2008</v>
      </c>
      <c r="D15132" s="1" t="d">
        <v>2020-07-31</v>
      </c>
      <c r="E15132" s="1" t="str">
        <f t="shared" si="472"/>
        <v>2020</v>
      </c>
      <c r="F15132" s="1" t="str">
        <f t="shared" si="473"/>
        <v>Jul</v>
      </c>
      <c r="G15132" t="s">
        <v>101</v>
      </c>
      <c r="H15132" t="s">
        <v>1755</v>
      </c>
      <c r="I15132">
        <v>0</v>
      </c>
      <c r="J15132">
        <v>0</v>
      </c>
      <c r="K15132">
        <v>0.02</v>
      </c>
      <c r="L15132">
        <v>0</v>
      </c>
      <c r="M15132">
        <v>0.02</v>
      </c>
    </row>
    <row r="15133" spans="1:19" x14ac:dyDescent="0.2">
      <c r="A15133" t="s">
        <v>12374</v>
      </c>
      <c r="B15133" t="s">
        <v>32</v>
      </c>
      <c r="C15133">
        <v>2009</v>
      </c>
      <c r="D15133" s="1" t="d">
        <v>1989-08-02</v>
      </c>
      <c r="E15133" s="1" t="str">
        <f t="shared" si="472"/>
        <v>1989</v>
      </c>
      <c r="F15133" s="1" t="str">
        <f t="shared" si="473"/>
        <v>Aug</v>
      </c>
      <c r="G15133" t="s">
        <v>101</v>
      </c>
      <c r="H15133" t="s">
        <v>7818</v>
      </c>
      <c r="I15133">
        <v>0.02</v>
      </c>
      <c r="J15133">
        <v>0</v>
      </c>
      <c r="K15133">
        <v>0</v>
      </c>
      <c r="L15133">
        <v>0</v>
      </c>
      <c r="M15133">
        <v>0.02</v>
      </c>
      <c r="N15133">
        <v>39</v>
      </c>
      <c r="O15133">
        <v>8</v>
      </c>
      <c r="P15133">
        <v>2.2000000000000002</v>
      </c>
      <c r="Q15133">
        <v>5</v>
      </c>
      <c r="R15133" t="s">
        <v>7819</v>
      </c>
      <c r="S15133" t="s">
        <v>20</v>
      </c>
    </row>
    <row r="15134" spans="1:19" x14ac:dyDescent="0.2">
      <c r="A15134" t="s">
        <v>12375</v>
      </c>
      <c r="B15134" t="s">
        <v>55</v>
      </c>
      <c r="C15134">
        <v>2001</v>
      </c>
      <c r="D15134" s="1" t="d">
        <v>2000-04-05</v>
      </c>
      <c r="E15134" s="1" t="str">
        <f t="shared" si="472"/>
        <v>2000</v>
      </c>
      <c r="F15134" s="1" t="str">
        <f t="shared" si="473"/>
        <v>Apr</v>
      </c>
      <c r="G15134" t="s">
        <v>28</v>
      </c>
      <c r="H15134" t="s">
        <v>5741</v>
      </c>
      <c r="I15134">
        <v>0</v>
      </c>
      <c r="J15134">
        <v>0</v>
      </c>
      <c r="K15134">
        <v>0.02</v>
      </c>
      <c r="L15134">
        <v>0</v>
      </c>
      <c r="M15134">
        <v>0.02</v>
      </c>
    </row>
    <row r="15135" spans="1:19" x14ac:dyDescent="0.2">
      <c r="A15135" t="s">
        <v>12376</v>
      </c>
      <c r="B15135" t="s">
        <v>159</v>
      </c>
      <c r="C15135">
        <v>2012</v>
      </c>
      <c r="D15135" s="1" t="d">
        <v>2018-06-24</v>
      </c>
      <c r="E15135" s="1" t="str">
        <f t="shared" si="472"/>
        <v>2018</v>
      </c>
      <c r="F15135" s="1" t="str">
        <f t="shared" si="473"/>
        <v>Jun</v>
      </c>
      <c r="G15135" t="s">
        <v>272</v>
      </c>
      <c r="H15135" t="s">
        <v>3403</v>
      </c>
      <c r="I15135">
        <v>0</v>
      </c>
      <c r="J15135">
        <v>0</v>
      </c>
      <c r="K15135">
        <v>0.02</v>
      </c>
      <c r="L15135">
        <v>0</v>
      </c>
      <c r="M15135">
        <v>0.02</v>
      </c>
    </row>
    <row r="15136" spans="1:19" x14ac:dyDescent="0.2">
      <c r="A15136" t="s">
        <v>8595</v>
      </c>
      <c r="B15136" t="s">
        <v>137</v>
      </c>
      <c r="C15136">
        <v>2002</v>
      </c>
      <c r="D15136" s="1" t="d">
        <v>2009-01-08</v>
      </c>
      <c r="E15136" s="1" t="str">
        <f t="shared" si="472"/>
        <v>2009</v>
      </c>
      <c r="F15136" s="1" t="str">
        <f t="shared" si="473"/>
        <v>Jan</v>
      </c>
      <c r="G15136" t="s">
        <v>24</v>
      </c>
      <c r="H15136" t="s">
        <v>1858</v>
      </c>
      <c r="I15136">
        <v>0.02</v>
      </c>
      <c r="J15136">
        <v>0.01</v>
      </c>
      <c r="K15136">
        <v>0</v>
      </c>
      <c r="L15136">
        <v>0</v>
      </c>
      <c r="M15136">
        <v>0.02</v>
      </c>
      <c r="N15136">
        <v>60</v>
      </c>
      <c r="O15136">
        <v>7</v>
      </c>
      <c r="P15136" t="s">
        <v>203</v>
      </c>
      <c r="R15136" t="s">
        <v>2131</v>
      </c>
      <c r="S15136" t="s">
        <v>20</v>
      </c>
    </row>
    <row r="15137" spans="1:19" x14ac:dyDescent="0.2">
      <c r="A15137" t="s">
        <v>12377</v>
      </c>
      <c r="B15137" t="s">
        <v>159</v>
      </c>
      <c r="C15137">
        <v>2006</v>
      </c>
      <c r="D15137" s="1" t="d">
        <v>2002-09-27</v>
      </c>
      <c r="E15137" s="1" t="str">
        <f t="shared" si="472"/>
        <v>2002</v>
      </c>
      <c r="F15137" s="1" t="str">
        <f t="shared" si="473"/>
        <v>Sep</v>
      </c>
      <c r="G15137" t="s">
        <v>30</v>
      </c>
      <c r="H15137" t="s">
        <v>5557</v>
      </c>
      <c r="I15137">
        <v>0.02</v>
      </c>
      <c r="J15137">
        <v>0</v>
      </c>
      <c r="K15137">
        <v>0</v>
      </c>
      <c r="L15137">
        <v>0</v>
      </c>
      <c r="M15137">
        <v>0.02</v>
      </c>
      <c r="N15137">
        <v>60</v>
      </c>
      <c r="O15137">
        <v>16</v>
      </c>
      <c r="P15137" t="s">
        <v>203</v>
      </c>
      <c r="R15137" t="s">
        <v>5056</v>
      </c>
      <c r="S15137" t="s">
        <v>20</v>
      </c>
    </row>
    <row r="15138" spans="1:19" x14ac:dyDescent="0.2">
      <c r="A15138" t="s">
        <v>12378</v>
      </c>
      <c r="B15138" t="s">
        <v>104</v>
      </c>
      <c r="C15138">
        <v>1999</v>
      </c>
      <c r="D15138" s="1" t="d">
        <v>2006-11-02</v>
      </c>
      <c r="E15138" s="1" t="str">
        <f t="shared" si="472"/>
        <v>2006</v>
      </c>
      <c r="F15138" s="1" t="str">
        <f t="shared" si="473"/>
        <v>Nov</v>
      </c>
      <c r="G15138" t="s">
        <v>34</v>
      </c>
      <c r="H15138" t="s">
        <v>1870</v>
      </c>
      <c r="I15138">
        <v>0.01</v>
      </c>
      <c r="J15138">
        <v>0.01</v>
      </c>
      <c r="K15138">
        <v>0</v>
      </c>
      <c r="L15138">
        <v>0</v>
      </c>
      <c r="M15138">
        <v>0.02</v>
      </c>
    </row>
    <row r="15139" spans="1:19" x14ac:dyDescent="0.2">
      <c r="A15139" t="s">
        <v>12269</v>
      </c>
      <c r="B15139" t="s">
        <v>49</v>
      </c>
      <c r="C15139">
        <v>2015</v>
      </c>
      <c r="D15139" s="1" t="d">
        <v>2006-01-01</v>
      </c>
      <c r="E15139" s="1" t="str">
        <f t="shared" si="472"/>
        <v>2006</v>
      </c>
      <c r="F15139" s="1" t="str">
        <f t="shared" si="473"/>
        <v>Jan</v>
      </c>
      <c r="G15139" t="s">
        <v>86</v>
      </c>
      <c r="H15139" t="s">
        <v>151</v>
      </c>
      <c r="I15139">
        <v>0</v>
      </c>
      <c r="J15139">
        <v>0</v>
      </c>
      <c r="K15139">
        <v>0.02</v>
      </c>
      <c r="L15139">
        <v>0</v>
      </c>
      <c r="M15139">
        <v>0.02</v>
      </c>
    </row>
    <row r="15140" spans="1:19" x14ac:dyDescent="0.2">
      <c r="A15140" t="s">
        <v>12379</v>
      </c>
      <c r="B15140" t="s">
        <v>17</v>
      </c>
      <c r="C15140">
        <v>2011</v>
      </c>
      <c r="D15140" s="1" t="d">
        <v>2005-10-21</v>
      </c>
      <c r="E15140" s="1" t="str">
        <f t="shared" si="472"/>
        <v>2005</v>
      </c>
      <c r="F15140" s="1" t="str">
        <f t="shared" si="473"/>
        <v>Oct</v>
      </c>
      <c r="G15140" t="s">
        <v>24</v>
      </c>
      <c r="H15140" t="s">
        <v>1642</v>
      </c>
      <c r="I15140">
        <v>0.02</v>
      </c>
      <c r="J15140">
        <v>0</v>
      </c>
      <c r="K15140">
        <v>0</v>
      </c>
      <c r="L15140">
        <v>0</v>
      </c>
      <c r="M15140">
        <v>0.02</v>
      </c>
      <c r="P15140" t="s">
        <v>203</v>
      </c>
      <c r="R15140" t="s">
        <v>1642</v>
      </c>
      <c r="S15140" t="s">
        <v>20</v>
      </c>
    </row>
    <row r="15141" spans="1:19" x14ac:dyDescent="0.2">
      <c r="A15141" t="s">
        <v>12380</v>
      </c>
      <c r="B15141" t="s">
        <v>32</v>
      </c>
      <c r="C15141">
        <v>2007</v>
      </c>
      <c r="D15141" s="1" t="d">
        <v>2019-10-02</v>
      </c>
      <c r="E15141" s="1" t="str">
        <f t="shared" si="472"/>
        <v>2019</v>
      </c>
      <c r="F15141" s="1" t="str">
        <f t="shared" si="473"/>
        <v>Oct</v>
      </c>
      <c r="G15141" t="s">
        <v>50</v>
      </c>
      <c r="H15141" t="s">
        <v>234</v>
      </c>
      <c r="I15141">
        <v>0</v>
      </c>
      <c r="J15141">
        <v>0</v>
      </c>
      <c r="K15141">
        <v>0.02</v>
      </c>
      <c r="L15141">
        <v>0</v>
      </c>
      <c r="M15141">
        <v>0.02</v>
      </c>
    </row>
    <row r="15142" spans="1:19" x14ac:dyDescent="0.2">
      <c r="A15142" t="s">
        <v>12381</v>
      </c>
      <c r="B15142" t="s">
        <v>148</v>
      </c>
      <c r="C15142">
        <v>2009</v>
      </c>
      <c r="D15142" s="1" t="d">
        <v>2007-09-17</v>
      </c>
      <c r="E15142" s="1" t="str">
        <f t="shared" si="472"/>
        <v>2007</v>
      </c>
      <c r="F15142" s="1" t="str">
        <f t="shared" si="473"/>
        <v>Sep</v>
      </c>
      <c r="G15142" t="s">
        <v>272</v>
      </c>
      <c r="H15142" t="s">
        <v>155</v>
      </c>
      <c r="I15142">
        <v>0</v>
      </c>
      <c r="J15142">
        <v>0.02</v>
      </c>
      <c r="K15142">
        <v>0</v>
      </c>
      <c r="L15142">
        <v>0</v>
      </c>
      <c r="M15142">
        <v>0.02</v>
      </c>
      <c r="N15142">
        <v>76</v>
      </c>
      <c r="O15142">
        <v>50</v>
      </c>
      <c r="P15142">
        <v>7.9</v>
      </c>
      <c r="Q15142">
        <v>183</v>
      </c>
      <c r="R15142" t="s">
        <v>4751</v>
      </c>
      <c r="S15142" t="s">
        <v>88</v>
      </c>
    </row>
    <row r="15143" spans="1:19" x14ac:dyDescent="0.2">
      <c r="A15143" t="s">
        <v>12382</v>
      </c>
      <c r="B15143" t="s">
        <v>17</v>
      </c>
      <c r="C15143">
        <v>2008</v>
      </c>
      <c r="D15143" s="1" t="d">
        <v>2005-03-01</v>
      </c>
      <c r="E15143" s="1" t="str">
        <f t="shared" si="472"/>
        <v>2005</v>
      </c>
      <c r="F15143" s="1" t="str">
        <f t="shared" si="473"/>
        <v>Mar</v>
      </c>
      <c r="G15143" t="s">
        <v>37</v>
      </c>
      <c r="H15143" t="s">
        <v>2270</v>
      </c>
      <c r="I15143">
        <v>0.02</v>
      </c>
      <c r="J15143">
        <v>0</v>
      </c>
      <c r="K15143">
        <v>0</v>
      </c>
      <c r="L15143">
        <v>0</v>
      </c>
      <c r="M15143">
        <v>0.02</v>
      </c>
      <c r="P15143" t="s">
        <v>203</v>
      </c>
      <c r="R15143" t="s">
        <v>2270</v>
      </c>
      <c r="S15143" t="s">
        <v>112</v>
      </c>
    </row>
    <row r="15144" spans="1:19" x14ac:dyDescent="0.2">
      <c r="A15144" t="s">
        <v>11196</v>
      </c>
      <c r="B15144" t="s">
        <v>44</v>
      </c>
      <c r="C15144">
        <v>2016</v>
      </c>
      <c r="D15144" s="1" t="d">
        <v>2021-03-30</v>
      </c>
      <c r="E15144" s="1" t="str">
        <f t="shared" si="472"/>
        <v>2021</v>
      </c>
      <c r="F15144" s="1" t="str">
        <f t="shared" si="473"/>
        <v>Mar</v>
      </c>
      <c r="G15144" t="s">
        <v>18</v>
      </c>
      <c r="H15144" t="s">
        <v>9818</v>
      </c>
      <c r="I15144">
        <v>0</v>
      </c>
      <c r="J15144">
        <v>0.02</v>
      </c>
      <c r="K15144">
        <v>0</v>
      </c>
      <c r="L15144">
        <v>0</v>
      </c>
      <c r="M15144">
        <v>0.02</v>
      </c>
      <c r="P15144" t="s">
        <v>203</v>
      </c>
      <c r="R15144" t="s">
        <v>11197</v>
      </c>
      <c r="S15144" t="s">
        <v>20</v>
      </c>
    </row>
    <row r="15145" spans="1:19" x14ac:dyDescent="0.2">
      <c r="A15145" t="s">
        <v>8391</v>
      </c>
      <c r="B15145" t="s">
        <v>49</v>
      </c>
      <c r="C15145">
        <v>2016</v>
      </c>
      <c r="D15145" s="1" t="d">
        <v>2005-12-06</v>
      </c>
      <c r="E15145" s="1" t="str">
        <f t="shared" si="472"/>
        <v>2005</v>
      </c>
      <c r="F15145" s="1" t="str">
        <f t="shared" si="473"/>
        <v>Dec</v>
      </c>
      <c r="G15145" t="s">
        <v>50</v>
      </c>
      <c r="H15145" t="s">
        <v>933</v>
      </c>
      <c r="I15145">
        <v>0</v>
      </c>
      <c r="J15145">
        <v>0</v>
      </c>
      <c r="K15145">
        <v>0.02</v>
      </c>
      <c r="L15145">
        <v>0</v>
      </c>
      <c r="M15145">
        <v>0.02</v>
      </c>
    </row>
    <row r="15146" spans="1:19" x14ac:dyDescent="0.2">
      <c r="A15146" t="s">
        <v>12383</v>
      </c>
      <c r="B15146" t="s">
        <v>148</v>
      </c>
      <c r="C15146">
        <v>2008</v>
      </c>
      <c r="D15146" s="1" t="d">
        <v>1993-07-01</v>
      </c>
      <c r="E15146" s="1" t="str">
        <f t="shared" si="472"/>
        <v>1993</v>
      </c>
      <c r="F15146" s="1" t="str">
        <f t="shared" si="473"/>
        <v>Jul</v>
      </c>
      <c r="G15146" t="s">
        <v>272</v>
      </c>
      <c r="H15146" t="s">
        <v>7658</v>
      </c>
      <c r="I15146">
        <v>0</v>
      </c>
      <c r="J15146">
        <v>0.02</v>
      </c>
      <c r="K15146">
        <v>0</v>
      </c>
      <c r="L15146">
        <v>0</v>
      </c>
      <c r="M15146">
        <v>0.02</v>
      </c>
      <c r="P15146">
        <v>8.6999999999999993</v>
      </c>
      <c r="Q15146">
        <v>6</v>
      </c>
      <c r="R15146" t="s">
        <v>9739</v>
      </c>
      <c r="S15146" t="s">
        <v>112</v>
      </c>
    </row>
    <row r="15147" spans="1:19" x14ac:dyDescent="0.2">
      <c r="A15147" t="s">
        <v>12384</v>
      </c>
      <c r="B15147" t="s">
        <v>55</v>
      </c>
      <c r="C15147">
        <v>2007</v>
      </c>
      <c r="D15147" s="1" t="d">
        <v>1999-03-20</v>
      </c>
      <c r="E15147" s="1" t="str">
        <f t="shared" si="472"/>
        <v>1999</v>
      </c>
      <c r="F15147" s="1" t="str">
        <f t="shared" si="473"/>
        <v>Mar</v>
      </c>
      <c r="G15147" t="s">
        <v>101</v>
      </c>
      <c r="H15147" t="s">
        <v>5022</v>
      </c>
      <c r="I15147">
        <v>0</v>
      </c>
      <c r="J15147">
        <v>0</v>
      </c>
      <c r="K15147">
        <v>0.02</v>
      </c>
      <c r="L15147">
        <v>0</v>
      </c>
      <c r="M15147">
        <v>0.02</v>
      </c>
    </row>
    <row r="15148" spans="1:19" x14ac:dyDescent="0.2">
      <c r="A15148" t="s">
        <v>12385</v>
      </c>
      <c r="B15148" t="s">
        <v>49</v>
      </c>
      <c r="C15148">
        <v>2011</v>
      </c>
      <c r="D15148" s="1" t="d">
        <v>2000-05-30</v>
      </c>
      <c r="E15148" s="1" t="str">
        <f t="shared" si="472"/>
        <v>2000</v>
      </c>
      <c r="F15148" s="1" t="str">
        <f t="shared" si="473"/>
        <v>May</v>
      </c>
      <c r="G15148" t="s">
        <v>101</v>
      </c>
      <c r="H15148" t="s">
        <v>6843</v>
      </c>
      <c r="I15148">
        <v>0</v>
      </c>
      <c r="J15148">
        <v>0</v>
      </c>
      <c r="K15148">
        <v>0.02</v>
      </c>
      <c r="L15148">
        <v>0</v>
      </c>
      <c r="M15148">
        <v>0.02</v>
      </c>
    </row>
    <row r="15149" spans="1:19" x14ac:dyDescent="0.2">
      <c r="A15149" t="s">
        <v>12386</v>
      </c>
      <c r="B15149" t="s">
        <v>64</v>
      </c>
      <c r="C15149">
        <v>2002</v>
      </c>
      <c r="D15149" s="1" t="d">
        <v>2009-09-28</v>
      </c>
      <c r="E15149" s="1" t="str">
        <f t="shared" si="472"/>
        <v>2009</v>
      </c>
      <c r="F15149" s="1" t="str">
        <f t="shared" si="473"/>
        <v>Sep</v>
      </c>
      <c r="G15149" t="s">
        <v>28</v>
      </c>
      <c r="H15149" t="s">
        <v>1921</v>
      </c>
      <c r="I15149">
        <v>0.02</v>
      </c>
      <c r="J15149">
        <v>0.01</v>
      </c>
      <c r="K15149">
        <v>0</v>
      </c>
      <c r="L15149">
        <v>0</v>
      </c>
      <c r="M15149">
        <v>0.02</v>
      </c>
    </row>
    <row r="15150" spans="1:19" x14ac:dyDescent="0.2">
      <c r="A15150" t="s">
        <v>12387</v>
      </c>
      <c r="B15150" t="s">
        <v>75</v>
      </c>
      <c r="C15150">
        <v>2016</v>
      </c>
      <c r="D15150" s="1" t="d">
        <v>1996-12-20</v>
      </c>
      <c r="E15150" s="1" t="str">
        <f t="shared" si="472"/>
        <v>1996</v>
      </c>
      <c r="F15150" s="1" t="str">
        <f t="shared" si="473"/>
        <v>Dec</v>
      </c>
      <c r="G15150" t="s">
        <v>50</v>
      </c>
      <c r="H15150" t="s">
        <v>222</v>
      </c>
      <c r="I15150">
        <v>0</v>
      </c>
      <c r="J15150">
        <v>0</v>
      </c>
      <c r="K15150">
        <v>0.02</v>
      </c>
      <c r="L15150">
        <v>0</v>
      </c>
      <c r="M15150">
        <v>0.02</v>
      </c>
    </row>
    <row r="15151" spans="1:19" x14ac:dyDescent="0.2">
      <c r="A15151" t="s">
        <v>12388</v>
      </c>
      <c r="B15151" t="s">
        <v>32</v>
      </c>
      <c r="C15151">
        <v>2006</v>
      </c>
      <c r="D15151" s="1" t="d">
        <v>1995-08-09</v>
      </c>
      <c r="E15151" s="1" t="str">
        <f t="shared" si="472"/>
        <v>1995</v>
      </c>
      <c r="F15151" s="1" t="str">
        <f t="shared" si="473"/>
        <v>Aug</v>
      </c>
      <c r="G15151" t="s">
        <v>272</v>
      </c>
      <c r="H15151" t="s">
        <v>372</v>
      </c>
      <c r="I15151">
        <v>0.02</v>
      </c>
      <c r="J15151">
        <v>0</v>
      </c>
      <c r="K15151">
        <v>0</v>
      </c>
      <c r="L15151">
        <v>0</v>
      </c>
      <c r="M15151">
        <v>0.02</v>
      </c>
      <c r="N15151">
        <v>59</v>
      </c>
      <c r="O15151">
        <v>8</v>
      </c>
      <c r="P15151">
        <v>7.1</v>
      </c>
      <c r="Q15151">
        <v>11</v>
      </c>
      <c r="R15151" t="s">
        <v>2509</v>
      </c>
      <c r="S15151" t="s">
        <v>112</v>
      </c>
    </row>
    <row r="15152" spans="1:19" x14ac:dyDescent="0.2">
      <c r="A15152" t="s">
        <v>12389</v>
      </c>
      <c r="B15152" t="s">
        <v>148</v>
      </c>
      <c r="C15152">
        <v>2010</v>
      </c>
      <c r="D15152" s="1" t="d">
        <v>2012-06-27</v>
      </c>
      <c r="E15152" s="1" t="str">
        <f t="shared" si="472"/>
        <v>2012</v>
      </c>
      <c r="F15152" s="1" t="str">
        <f t="shared" si="473"/>
        <v>Jun</v>
      </c>
      <c r="G15152" t="s">
        <v>30</v>
      </c>
      <c r="H15152" t="s">
        <v>3047</v>
      </c>
      <c r="I15152">
        <v>0</v>
      </c>
      <c r="J15152">
        <v>0.02</v>
      </c>
      <c r="K15152">
        <v>0</v>
      </c>
      <c r="L15152">
        <v>0</v>
      </c>
      <c r="M15152">
        <v>0.02</v>
      </c>
    </row>
    <row r="15153" spans="1:19" x14ac:dyDescent="0.2">
      <c r="A15153" t="s">
        <v>12390</v>
      </c>
      <c r="B15153" t="s">
        <v>64</v>
      </c>
      <c r="C15153">
        <v>2002</v>
      </c>
      <c r="D15153" s="1" t="d">
        <v>2004-04-19</v>
      </c>
      <c r="E15153" s="1" t="str">
        <f t="shared" si="472"/>
        <v>2004</v>
      </c>
      <c r="F15153" s="1" t="str">
        <f t="shared" si="473"/>
        <v>Apr</v>
      </c>
      <c r="G15153" t="s">
        <v>1</v>
      </c>
      <c r="H15153" t="s">
        <v>1091</v>
      </c>
      <c r="I15153">
        <v>0.02</v>
      </c>
      <c r="J15153">
        <v>0.01</v>
      </c>
      <c r="K15153">
        <v>0</v>
      </c>
      <c r="L15153">
        <v>0</v>
      </c>
      <c r="M15153">
        <v>0.02</v>
      </c>
      <c r="N15153">
        <v>73</v>
      </c>
      <c r="O15153">
        <v>10</v>
      </c>
      <c r="P15153" t="s">
        <v>203</v>
      </c>
      <c r="R15153" t="s">
        <v>4887</v>
      </c>
      <c r="S15153" t="s">
        <v>20</v>
      </c>
    </row>
    <row r="15154" spans="1:19" x14ac:dyDescent="0.2">
      <c r="A15154" t="s">
        <v>12391</v>
      </c>
      <c r="B15154" t="s">
        <v>32</v>
      </c>
      <c r="C15154">
        <v>2011</v>
      </c>
      <c r="D15154" s="1" t="d">
        <v>1999-01-07</v>
      </c>
      <c r="E15154" s="1" t="str">
        <f t="shared" si="472"/>
        <v>1999</v>
      </c>
      <c r="F15154" s="1" t="str">
        <f t="shared" si="473"/>
        <v>Jan</v>
      </c>
      <c r="G15154" t="s">
        <v>30</v>
      </c>
      <c r="H15154" t="s">
        <v>3561</v>
      </c>
      <c r="I15154">
        <v>0.02</v>
      </c>
      <c r="J15154">
        <v>0</v>
      </c>
      <c r="K15154">
        <v>0</v>
      </c>
      <c r="L15154">
        <v>0</v>
      </c>
      <c r="M15154">
        <v>0.02</v>
      </c>
    </row>
    <row r="15155" spans="1:19" x14ac:dyDescent="0.2">
      <c r="A15155" t="s">
        <v>12392</v>
      </c>
      <c r="B15155" t="s">
        <v>17</v>
      </c>
      <c r="C15155">
        <v>2009</v>
      </c>
      <c r="D15155" s="1" t="d">
        <v>2007-01-21</v>
      </c>
      <c r="E15155" s="1" t="str">
        <f t="shared" si="472"/>
        <v>2007</v>
      </c>
      <c r="F15155" s="1" t="str">
        <f t="shared" si="473"/>
        <v>Jan</v>
      </c>
      <c r="G15155" t="s">
        <v>101</v>
      </c>
      <c r="H15155" t="s">
        <v>151</v>
      </c>
      <c r="I15155">
        <v>0</v>
      </c>
      <c r="J15155">
        <v>0</v>
      </c>
      <c r="K15155">
        <v>0.02</v>
      </c>
      <c r="L15155">
        <v>0</v>
      </c>
      <c r="M15155">
        <v>0.02</v>
      </c>
    </row>
    <row r="15156" spans="1:19" x14ac:dyDescent="0.2">
      <c r="A15156" t="s">
        <v>12393</v>
      </c>
      <c r="B15156" t="s">
        <v>148</v>
      </c>
      <c r="C15156">
        <v>2008</v>
      </c>
      <c r="D15156" s="1" t="d">
        <v>1990-06-14</v>
      </c>
      <c r="E15156" s="1" t="str">
        <f t="shared" si="472"/>
        <v>1990</v>
      </c>
      <c r="F15156" s="1" t="str">
        <f t="shared" si="473"/>
        <v>Jun</v>
      </c>
      <c r="G15156" t="s">
        <v>272</v>
      </c>
      <c r="H15156" t="s">
        <v>10087</v>
      </c>
      <c r="I15156">
        <v>0</v>
      </c>
      <c r="J15156">
        <v>0.02</v>
      </c>
      <c r="K15156">
        <v>0</v>
      </c>
      <c r="L15156">
        <v>0</v>
      </c>
      <c r="M15156">
        <v>0.02</v>
      </c>
      <c r="N15156">
        <v>45</v>
      </c>
      <c r="O15156">
        <v>11</v>
      </c>
      <c r="P15156">
        <v>6.8</v>
      </c>
      <c r="Q15156">
        <v>45</v>
      </c>
      <c r="R15156" t="s">
        <v>7162</v>
      </c>
      <c r="S15156" t="s">
        <v>88</v>
      </c>
    </row>
    <row r="15157" spans="1:19" x14ac:dyDescent="0.2">
      <c r="A15157" t="s">
        <v>12394</v>
      </c>
      <c r="B15157" t="s">
        <v>55</v>
      </c>
      <c r="C15157">
        <v>2007</v>
      </c>
      <c r="D15157" s="1" t="d">
        <v>2013-10-13</v>
      </c>
      <c r="E15157" s="1" t="str">
        <f t="shared" si="472"/>
        <v>2013</v>
      </c>
      <c r="F15157" s="1" t="str">
        <f t="shared" si="473"/>
        <v>Oct</v>
      </c>
      <c r="G15157" t="s">
        <v>101</v>
      </c>
      <c r="H15157" t="s">
        <v>10055</v>
      </c>
      <c r="I15157">
        <v>0</v>
      </c>
      <c r="J15157">
        <v>0</v>
      </c>
      <c r="K15157">
        <v>0.02</v>
      </c>
      <c r="L15157">
        <v>0</v>
      </c>
      <c r="M15157">
        <v>0.02</v>
      </c>
    </row>
    <row r="15158" spans="1:19" x14ac:dyDescent="0.2">
      <c r="A15158" t="s">
        <v>12395</v>
      </c>
      <c r="B15158" t="s">
        <v>64</v>
      </c>
      <c r="C15158">
        <v>2002</v>
      </c>
      <c r="D15158" s="1" t="d">
        <v>2004-08-04</v>
      </c>
      <c r="E15158" s="1" t="str">
        <f t="shared" si="472"/>
        <v>2004</v>
      </c>
      <c r="F15158" s="1" t="str">
        <f t="shared" si="473"/>
        <v>Aug</v>
      </c>
      <c r="G15158" t="s">
        <v>28</v>
      </c>
      <c r="H15158" t="s">
        <v>1921</v>
      </c>
      <c r="I15158">
        <v>0.02</v>
      </c>
      <c r="J15158">
        <v>0.01</v>
      </c>
      <c r="K15158">
        <v>0</v>
      </c>
      <c r="L15158">
        <v>0</v>
      </c>
      <c r="M15158">
        <v>0.02</v>
      </c>
      <c r="N15158">
        <v>62</v>
      </c>
      <c r="O15158">
        <v>8</v>
      </c>
      <c r="P15158">
        <v>8.3000000000000007</v>
      </c>
      <c r="Q15158">
        <v>15</v>
      </c>
      <c r="R15158" t="s">
        <v>12396</v>
      </c>
      <c r="S15158" t="s">
        <v>20</v>
      </c>
    </row>
    <row r="15159" spans="1:19" x14ac:dyDescent="0.2">
      <c r="A15159" t="s">
        <v>12397</v>
      </c>
      <c r="B15159" t="s">
        <v>32</v>
      </c>
      <c r="C15159">
        <v>2010</v>
      </c>
      <c r="D15159" s="1" t="d">
        <v>2006-02-05</v>
      </c>
      <c r="E15159" s="1" t="str">
        <f t="shared" si="472"/>
        <v>2006</v>
      </c>
      <c r="F15159" s="1" t="str">
        <f t="shared" si="473"/>
        <v>Feb</v>
      </c>
      <c r="G15159" t="s">
        <v>34</v>
      </c>
      <c r="H15159" t="s">
        <v>1207</v>
      </c>
      <c r="I15159">
        <v>0</v>
      </c>
      <c r="J15159">
        <v>0</v>
      </c>
      <c r="K15159">
        <v>0.02</v>
      </c>
      <c r="L15159">
        <v>0</v>
      </c>
      <c r="M15159">
        <v>0.02</v>
      </c>
    </row>
    <row r="15160" spans="1:19" x14ac:dyDescent="0.2">
      <c r="A15160" t="s">
        <v>12398</v>
      </c>
      <c r="B15160" t="s">
        <v>148</v>
      </c>
      <c r="C15160">
        <v>2010</v>
      </c>
      <c r="D15160" s="1" t="d">
        <v>2020-09-29</v>
      </c>
      <c r="E15160" s="1" t="str">
        <f t="shared" si="472"/>
        <v>2020</v>
      </c>
      <c r="F15160" s="1" t="str">
        <f t="shared" si="473"/>
        <v>Sep</v>
      </c>
      <c r="G15160" t="s">
        <v>39</v>
      </c>
      <c r="H15160" t="s">
        <v>1791</v>
      </c>
      <c r="I15160">
        <v>0</v>
      </c>
      <c r="J15160">
        <v>0.02</v>
      </c>
      <c r="K15160">
        <v>0</v>
      </c>
      <c r="L15160">
        <v>0</v>
      </c>
      <c r="M15160">
        <v>0.02</v>
      </c>
      <c r="N15160">
        <v>70</v>
      </c>
      <c r="O15160">
        <v>17</v>
      </c>
      <c r="P15160">
        <v>5.7</v>
      </c>
      <c r="Q15160">
        <v>39</v>
      </c>
      <c r="R15160" t="s">
        <v>10040</v>
      </c>
      <c r="S15160" t="s">
        <v>20</v>
      </c>
    </row>
    <row r="15161" spans="1:19" x14ac:dyDescent="0.2">
      <c r="A15161" t="s">
        <v>11204</v>
      </c>
      <c r="B15161" t="s">
        <v>32</v>
      </c>
      <c r="C15161">
        <v>2011</v>
      </c>
      <c r="D15161" s="1" t="d">
        <v>2012-09-28</v>
      </c>
      <c r="E15161" s="1" t="str">
        <f t="shared" si="472"/>
        <v>2012</v>
      </c>
      <c r="F15161" s="1" t="str">
        <f t="shared" si="473"/>
        <v>Sep</v>
      </c>
      <c r="G15161" t="s">
        <v>272</v>
      </c>
      <c r="H15161" t="s">
        <v>1091</v>
      </c>
      <c r="I15161">
        <v>0</v>
      </c>
      <c r="J15161">
        <v>0.02</v>
      </c>
      <c r="K15161">
        <v>0</v>
      </c>
      <c r="L15161">
        <v>0</v>
      </c>
      <c r="M15161">
        <v>0.02</v>
      </c>
    </row>
    <row r="15162" spans="1:19" x14ac:dyDescent="0.2">
      <c r="A15162" t="s">
        <v>12399</v>
      </c>
      <c r="B15162" t="s">
        <v>104</v>
      </c>
      <c r="C15162">
        <v>1997</v>
      </c>
      <c r="D15162" s="1" t="d">
        <v>1990-11-21</v>
      </c>
      <c r="E15162" s="1" t="str">
        <f t="shared" si="472"/>
        <v>1990</v>
      </c>
      <c r="F15162" s="1" t="str">
        <f t="shared" si="473"/>
        <v>Nov</v>
      </c>
      <c r="G15162" t="s">
        <v>18</v>
      </c>
      <c r="H15162" t="s">
        <v>234</v>
      </c>
      <c r="I15162">
        <v>0.01</v>
      </c>
      <c r="J15162">
        <v>0.01</v>
      </c>
      <c r="K15162">
        <v>0</v>
      </c>
      <c r="L15162">
        <v>0</v>
      </c>
      <c r="M15162">
        <v>0.02</v>
      </c>
    </row>
    <row r="15163" spans="1:19" x14ac:dyDescent="0.2">
      <c r="A15163" t="s">
        <v>12400</v>
      </c>
      <c r="B15163" t="s">
        <v>64</v>
      </c>
      <c r="C15163">
        <v>2002</v>
      </c>
      <c r="D15163" s="1" t="d">
        <v>2004-03-27</v>
      </c>
      <c r="E15163" s="1" t="str">
        <f t="shared" si="472"/>
        <v>2004</v>
      </c>
      <c r="F15163" s="1" t="str">
        <f t="shared" si="473"/>
        <v>Mar</v>
      </c>
      <c r="G15163" t="s">
        <v>28</v>
      </c>
      <c r="H15163" t="s">
        <v>12401</v>
      </c>
      <c r="I15163">
        <v>0</v>
      </c>
      <c r="J15163">
        <v>0</v>
      </c>
      <c r="K15163">
        <v>0.02</v>
      </c>
      <c r="L15163">
        <v>0</v>
      </c>
      <c r="M15163">
        <v>0.02</v>
      </c>
    </row>
    <row r="15164" spans="1:19" x14ac:dyDescent="0.2">
      <c r="A15164" t="s">
        <v>12402</v>
      </c>
      <c r="B15164" t="s">
        <v>44</v>
      </c>
      <c r="C15164">
        <v>2011</v>
      </c>
      <c r="D15164" s="1" t="d">
        <v>2002-02-25</v>
      </c>
      <c r="E15164" s="1" t="str">
        <f t="shared" si="472"/>
        <v>2002</v>
      </c>
      <c r="F15164" s="1" t="str">
        <f t="shared" si="473"/>
        <v>Feb</v>
      </c>
      <c r="G15164" t="s">
        <v>18</v>
      </c>
      <c r="H15164" t="s">
        <v>71</v>
      </c>
      <c r="I15164">
        <v>0</v>
      </c>
      <c r="J15164">
        <v>0.02</v>
      </c>
      <c r="K15164">
        <v>0</v>
      </c>
      <c r="L15164">
        <v>0</v>
      </c>
      <c r="M15164">
        <v>0.02</v>
      </c>
      <c r="P15164" t="s">
        <v>203</v>
      </c>
      <c r="R15164" t="s">
        <v>71</v>
      </c>
      <c r="S15164" t="s">
        <v>20</v>
      </c>
    </row>
    <row r="15165" spans="1:19" x14ac:dyDescent="0.2">
      <c r="A15165" t="s">
        <v>9462</v>
      </c>
      <c r="B15165" t="s">
        <v>17</v>
      </c>
      <c r="C15165">
        <v>2008</v>
      </c>
      <c r="D15165" s="1" t="d">
        <v>1988-08-09</v>
      </c>
      <c r="E15165" s="1" t="str">
        <f t="shared" si="472"/>
        <v>1988</v>
      </c>
      <c r="F15165" s="1" t="str">
        <f t="shared" si="473"/>
        <v>Aug</v>
      </c>
      <c r="G15165" t="s">
        <v>30</v>
      </c>
      <c r="H15165" t="s">
        <v>825</v>
      </c>
      <c r="I15165">
        <v>0.02</v>
      </c>
      <c r="J15165">
        <v>0</v>
      </c>
      <c r="K15165">
        <v>0</v>
      </c>
      <c r="L15165">
        <v>0</v>
      </c>
      <c r="M15165">
        <v>0.02</v>
      </c>
      <c r="N15165">
        <v>62</v>
      </c>
      <c r="O15165">
        <v>12</v>
      </c>
      <c r="P15165">
        <v>6.4</v>
      </c>
      <c r="Q15165">
        <v>5</v>
      </c>
      <c r="R15165" t="s">
        <v>5763</v>
      </c>
      <c r="S15165" t="s">
        <v>20</v>
      </c>
    </row>
    <row r="15166" spans="1:19" x14ac:dyDescent="0.2">
      <c r="A15166" t="s">
        <v>12403</v>
      </c>
      <c r="B15166" t="s">
        <v>1015</v>
      </c>
      <c r="C15166">
        <v>2016</v>
      </c>
      <c r="D15166" s="1" t="d">
        <v>2019-03-03</v>
      </c>
      <c r="E15166" s="1" t="str">
        <f t="shared" si="472"/>
        <v>2019</v>
      </c>
      <c r="F15166" s="1" t="str">
        <f t="shared" si="473"/>
        <v>Mar</v>
      </c>
      <c r="G15166" t="s">
        <v>101</v>
      </c>
      <c r="H15166" t="s">
        <v>1207</v>
      </c>
      <c r="I15166">
        <v>0</v>
      </c>
      <c r="J15166">
        <v>0</v>
      </c>
      <c r="K15166">
        <v>0.02</v>
      </c>
      <c r="L15166">
        <v>0</v>
      </c>
      <c r="M15166">
        <v>0.02</v>
      </c>
    </row>
    <row r="15167" spans="1:19" x14ac:dyDescent="0.2">
      <c r="A15167" t="s">
        <v>12404</v>
      </c>
      <c r="B15167" t="s">
        <v>159</v>
      </c>
      <c r="C15167">
        <v>2013</v>
      </c>
      <c r="D15167" s="1" t="d">
        <v>1991-11-03</v>
      </c>
      <c r="E15167" s="1" t="str">
        <f t="shared" si="472"/>
        <v>1991</v>
      </c>
      <c r="F15167" s="1" t="str">
        <f t="shared" si="473"/>
        <v>Nov</v>
      </c>
      <c r="G15167" t="s">
        <v>101</v>
      </c>
      <c r="H15167" t="s">
        <v>5754</v>
      </c>
      <c r="I15167">
        <v>0</v>
      </c>
      <c r="J15167">
        <v>0</v>
      </c>
      <c r="K15167">
        <v>0.02</v>
      </c>
      <c r="L15167">
        <v>0</v>
      </c>
      <c r="M15167">
        <v>0.02</v>
      </c>
    </row>
    <row r="15168" spans="1:19" x14ac:dyDescent="0.2">
      <c r="A15168" t="s">
        <v>12405</v>
      </c>
      <c r="B15168" t="s">
        <v>17</v>
      </c>
      <c r="C15168">
        <v>2012</v>
      </c>
      <c r="D15168" s="1" t="d">
        <v>2000-02-21</v>
      </c>
      <c r="E15168" s="1" t="str">
        <f t="shared" si="472"/>
        <v>2000</v>
      </c>
      <c r="F15168" s="1" t="str">
        <f t="shared" si="473"/>
        <v>Feb</v>
      </c>
      <c r="G15168" t="s">
        <v>34</v>
      </c>
      <c r="H15168" t="s">
        <v>19</v>
      </c>
      <c r="I15168">
        <v>0</v>
      </c>
      <c r="J15168">
        <v>0.02</v>
      </c>
      <c r="K15168">
        <v>0</v>
      </c>
      <c r="L15168">
        <v>0</v>
      </c>
      <c r="M15168">
        <v>0.02</v>
      </c>
    </row>
    <row r="15169" spans="1:19" x14ac:dyDescent="0.2">
      <c r="A15169" t="s">
        <v>12406</v>
      </c>
      <c r="B15169" t="s">
        <v>148</v>
      </c>
      <c r="C15169">
        <v>2007</v>
      </c>
      <c r="D15169" s="1" t="d">
        <v>2008-10-26</v>
      </c>
      <c r="E15169" s="1" t="str">
        <f t="shared" si="472"/>
        <v>2008</v>
      </c>
      <c r="F15169" s="1" t="str">
        <f t="shared" si="473"/>
        <v>Oct</v>
      </c>
      <c r="G15169" t="s">
        <v>39</v>
      </c>
      <c r="H15169" t="s">
        <v>134</v>
      </c>
      <c r="I15169">
        <v>0</v>
      </c>
      <c r="J15169">
        <v>0.02</v>
      </c>
      <c r="K15169">
        <v>0</v>
      </c>
      <c r="L15169">
        <v>0</v>
      </c>
      <c r="M15169">
        <v>0.02</v>
      </c>
      <c r="N15169">
        <v>63</v>
      </c>
      <c r="O15169">
        <v>27</v>
      </c>
      <c r="P15169">
        <v>4.3</v>
      </c>
      <c r="Q15169">
        <v>95</v>
      </c>
      <c r="R15169" t="s">
        <v>11417</v>
      </c>
      <c r="S15169" t="s">
        <v>112</v>
      </c>
    </row>
    <row r="15170" spans="1:19" x14ac:dyDescent="0.2">
      <c r="A15170" t="s">
        <v>12407</v>
      </c>
      <c r="B15170" t="s">
        <v>32</v>
      </c>
      <c r="C15170">
        <v>2010</v>
      </c>
      <c r="D15170" s="1" t="d">
        <v>1996-09-16</v>
      </c>
      <c r="E15170" s="1" t="str">
        <f t="shared" si="472"/>
        <v>1996</v>
      </c>
      <c r="F15170" s="1" t="str">
        <f t="shared" si="473"/>
        <v>Sep</v>
      </c>
      <c r="G15170" t="s">
        <v>101</v>
      </c>
      <c r="H15170" t="s">
        <v>372</v>
      </c>
      <c r="I15170">
        <v>0</v>
      </c>
      <c r="J15170">
        <v>0.02</v>
      </c>
      <c r="K15170">
        <v>0</v>
      </c>
      <c r="L15170">
        <v>0</v>
      </c>
      <c r="M15170">
        <v>0.02</v>
      </c>
      <c r="R15170" t="s">
        <v>12408</v>
      </c>
      <c r="S15170" t="s">
        <v>20</v>
      </c>
    </row>
    <row r="15171" spans="1:19" x14ac:dyDescent="0.2">
      <c r="A15171" t="s">
        <v>6048</v>
      </c>
      <c r="B15171" t="s">
        <v>159</v>
      </c>
      <c r="C15171">
        <v>2007</v>
      </c>
      <c r="D15171" s="1" t="d">
        <v>2019-09-05</v>
      </c>
      <c r="E15171" s="1" t="str">
        <f t="shared" ref="E15171:E15234" si="474">TEXT(D15171,"yyyy")</f>
        <v>2019</v>
      </c>
      <c r="F15171" s="1" t="str">
        <f t="shared" ref="F15171:F15234" si="475">TEXT(D15171,"mmm")</f>
        <v>Sep</v>
      </c>
      <c r="G15171" t="s">
        <v>34</v>
      </c>
      <c r="H15171" t="s">
        <v>71</v>
      </c>
      <c r="I15171">
        <v>0.02</v>
      </c>
      <c r="J15171">
        <v>0</v>
      </c>
      <c r="K15171">
        <v>0</v>
      </c>
      <c r="L15171">
        <v>0</v>
      </c>
      <c r="M15171">
        <v>0.02</v>
      </c>
      <c r="P15171">
        <v>6.5</v>
      </c>
      <c r="Q15171">
        <v>4</v>
      </c>
      <c r="R15171" t="s">
        <v>5703</v>
      </c>
      <c r="S15171" t="s">
        <v>88</v>
      </c>
    </row>
    <row r="15172" spans="1:19" x14ac:dyDescent="0.2">
      <c r="A15172" t="s">
        <v>12409</v>
      </c>
      <c r="B15172" t="s">
        <v>148</v>
      </c>
      <c r="C15172">
        <v>2010</v>
      </c>
      <c r="D15172" s="1" t="d">
        <v>2013-05-01</v>
      </c>
      <c r="E15172" s="1" t="str">
        <f t="shared" si="474"/>
        <v>2013</v>
      </c>
      <c r="F15172" s="1" t="str">
        <f t="shared" si="475"/>
        <v>May</v>
      </c>
      <c r="G15172" t="s">
        <v>28</v>
      </c>
      <c r="H15172" t="s">
        <v>155</v>
      </c>
      <c r="I15172">
        <v>0</v>
      </c>
      <c r="J15172">
        <v>0.02</v>
      </c>
      <c r="K15172">
        <v>0</v>
      </c>
      <c r="L15172">
        <v>0</v>
      </c>
      <c r="M15172">
        <v>0.02</v>
      </c>
      <c r="N15172">
        <v>66</v>
      </c>
      <c r="O15172">
        <v>34</v>
      </c>
      <c r="P15172">
        <v>6.2</v>
      </c>
      <c r="Q15172">
        <v>694</v>
      </c>
      <c r="R15172" t="s">
        <v>12410</v>
      </c>
      <c r="S15172" t="s">
        <v>88</v>
      </c>
    </row>
    <row r="15173" spans="1:19" x14ac:dyDescent="0.2">
      <c r="A15173" t="s">
        <v>12411</v>
      </c>
      <c r="B15173" t="s">
        <v>159</v>
      </c>
      <c r="C15173">
        <v>2010</v>
      </c>
      <c r="D15173" s="1" t="d">
        <v>1988-01-27</v>
      </c>
      <c r="E15173" s="1" t="str">
        <f t="shared" si="474"/>
        <v>1988</v>
      </c>
      <c r="F15173" s="1" t="str">
        <f t="shared" si="475"/>
        <v>Jan</v>
      </c>
      <c r="G15173" t="s">
        <v>50</v>
      </c>
      <c r="H15173" t="s">
        <v>234</v>
      </c>
      <c r="I15173">
        <v>0</v>
      </c>
      <c r="J15173">
        <v>0</v>
      </c>
      <c r="K15173">
        <v>0.02</v>
      </c>
      <c r="L15173">
        <v>0</v>
      </c>
      <c r="M15173">
        <v>0.02</v>
      </c>
    </row>
    <row r="15174" spans="1:19" x14ac:dyDescent="0.2">
      <c r="A15174" t="s">
        <v>12412</v>
      </c>
      <c r="B15174" t="s">
        <v>55</v>
      </c>
      <c r="C15174">
        <v>2007</v>
      </c>
      <c r="D15174" s="1" t="d">
        <v>1994-11-07</v>
      </c>
      <c r="E15174" s="1" t="str">
        <f t="shared" si="474"/>
        <v>1994</v>
      </c>
      <c r="F15174" s="1" t="str">
        <f t="shared" si="475"/>
        <v>Nov</v>
      </c>
      <c r="G15174" t="s">
        <v>86</v>
      </c>
      <c r="H15174" t="s">
        <v>746</v>
      </c>
      <c r="I15174">
        <v>0</v>
      </c>
      <c r="J15174">
        <v>0</v>
      </c>
      <c r="K15174">
        <v>0.02</v>
      </c>
      <c r="L15174">
        <v>0</v>
      </c>
      <c r="M15174">
        <v>0.02</v>
      </c>
    </row>
    <row r="15175" spans="1:19" x14ac:dyDescent="0.2">
      <c r="A15175" t="s">
        <v>12413</v>
      </c>
      <c r="B15175" t="s">
        <v>104</v>
      </c>
      <c r="C15175">
        <v>1999</v>
      </c>
      <c r="D15175" s="1" t="d">
        <v>1998-07-16</v>
      </c>
      <c r="E15175" s="1" t="str">
        <f t="shared" si="474"/>
        <v>1998</v>
      </c>
      <c r="F15175" s="1" t="str">
        <f t="shared" si="475"/>
        <v>Jul</v>
      </c>
      <c r="G15175" t="s">
        <v>37</v>
      </c>
      <c r="H15175" t="s">
        <v>813</v>
      </c>
      <c r="I15175">
        <v>0.01</v>
      </c>
      <c r="J15175">
        <v>0.01</v>
      </c>
      <c r="K15175">
        <v>0</v>
      </c>
      <c r="L15175">
        <v>0</v>
      </c>
      <c r="M15175">
        <v>0.02</v>
      </c>
      <c r="N15175">
        <v>67</v>
      </c>
      <c r="O15175">
        <v>8</v>
      </c>
      <c r="P15175" t="s">
        <v>203</v>
      </c>
      <c r="R15175" t="s">
        <v>257</v>
      </c>
      <c r="S15175" t="s">
        <v>20</v>
      </c>
    </row>
    <row r="15176" spans="1:19" x14ac:dyDescent="0.2">
      <c r="A15176" t="s">
        <v>12414</v>
      </c>
      <c r="B15176" t="s">
        <v>32</v>
      </c>
      <c r="C15176">
        <v>2007</v>
      </c>
      <c r="D15176" s="1" t="d">
        <v>2022-12-08</v>
      </c>
      <c r="E15176" s="1" t="str">
        <f t="shared" si="474"/>
        <v>2022</v>
      </c>
      <c r="F15176" s="1" t="str">
        <f t="shared" si="475"/>
        <v>Dec</v>
      </c>
      <c r="G15176" t="s">
        <v>28</v>
      </c>
      <c r="H15176" t="s">
        <v>1511</v>
      </c>
      <c r="I15176">
        <v>0</v>
      </c>
      <c r="J15176">
        <v>0</v>
      </c>
      <c r="K15176">
        <v>0.02</v>
      </c>
      <c r="L15176">
        <v>0</v>
      </c>
      <c r="M15176">
        <v>0.02</v>
      </c>
    </row>
    <row r="15177" spans="1:19" x14ac:dyDescent="0.2">
      <c r="A15177" t="s">
        <v>12415</v>
      </c>
      <c r="B15177" t="s">
        <v>75</v>
      </c>
      <c r="C15177">
        <v>2016</v>
      </c>
      <c r="D15177" s="1" t="d">
        <v>2016-03-19</v>
      </c>
      <c r="E15177" s="1" t="str">
        <f t="shared" si="474"/>
        <v>2016</v>
      </c>
      <c r="F15177" s="1" t="str">
        <f t="shared" si="475"/>
        <v>Mar</v>
      </c>
      <c r="G15177" t="s">
        <v>50</v>
      </c>
      <c r="H15177" t="s">
        <v>4460</v>
      </c>
      <c r="I15177">
        <v>0</v>
      </c>
      <c r="J15177">
        <v>0.02</v>
      </c>
      <c r="K15177">
        <v>0</v>
      </c>
      <c r="L15177">
        <v>0</v>
      </c>
      <c r="M15177">
        <v>0.02</v>
      </c>
      <c r="N15177">
        <v>52</v>
      </c>
      <c r="O15177">
        <v>13</v>
      </c>
      <c r="P15177">
        <v>7.9</v>
      </c>
      <c r="Q15177">
        <v>34</v>
      </c>
      <c r="R15177" t="s">
        <v>12416</v>
      </c>
      <c r="S15177" t="s">
        <v>88</v>
      </c>
    </row>
    <row r="15178" spans="1:19" x14ac:dyDescent="0.2">
      <c r="A15178" t="s">
        <v>12417</v>
      </c>
      <c r="B15178" t="s">
        <v>55</v>
      </c>
      <c r="C15178">
        <v>2007</v>
      </c>
      <c r="D15178" s="1" t="d">
        <v>2008-02-09</v>
      </c>
      <c r="E15178" s="1" t="str">
        <f t="shared" si="474"/>
        <v>2008</v>
      </c>
      <c r="F15178" s="1" t="str">
        <f t="shared" si="475"/>
        <v>Feb</v>
      </c>
      <c r="G15178" t="s">
        <v>28</v>
      </c>
      <c r="H15178" t="s">
        <v>5022</v>
      </c>
      <c r="I15178">
        <v>0</v>
      </c>
      <c r="J15178">
        <v>0</v>
      </c>
      <c r="K15178">
        <v>0.02</v>
      </c>
      <c r="L15178">
        <v>0</v>
      </c>
      <c r="M15178">
        <v>0.02</v>
      </c>
    </row>
    <row r="15179" spans="1:19" x14ac:dyDescent="0.2">
      <c r="A15179" t="s">
        <v>800</v>
      </c>
      <c r="B15179" t="s">
        <v>148</v>
      </c>
      <c r="C15179">
        <v>2008</v>
      </c>
      <c r="D15179" s="1" t="d">
        <v>2021-09-10</v>
      </c>
      <c r="E15179" s="1" t="str">
        <f t="shared" si="474"/>
        <v>2021</v>
      </c>
      <c r="F15179" s="1" t="str">
        <f t="shared" si="475"/>
        <v>Sep</v>
      </c>
      <c r="G15179" t="s">
        <v>37</v>
      </c>
      <c r="H15179" t="s">
        <v>111</v>
      </c>
      <c r="I15179">
        <v>0</v>
      </c>
      <c r="J15179">
        <v>0.02</v>
      </c>
      <c r="K15179">
        <v>0</v>
      </c>
      <c r="L15179">
        <v>0</v>
      </c>
      <c r="M15179">
        <v>0.02</v>
      </c>
      <c r="N15179">
        <v>78</v>
      </c>
      <c r="O15179">
        <v>20</v>
      </c>
      <c r="P15179">
        <v>7.3</v>
      </c>
      <c r="Q15179">
        <v>185</v>
      </c>
      <c r="R15179" t="s">
        <v>260</v>
      </c>
      <c r="S15179" t="s">
        <v>53</v>
      </c>
    </row>
    <row r="15180" spans="1:19" x14ac:dyDescent="0.2">
      <c r="A15180" t="s">
        <v>12418</v>
      </c>
      <c r="B15180" t="s">
        <v>55</v>
      </c>
      <c r="C15180">
        <v>2008</v>
      </c>
      <c r="D15180" s="1" t="d">
        <v>2010-01-26</v>
      </c>
      <c r="E15180" s="1" t="str">
        <f t="shared" si="474"/>
        <v>2010</v>
      </c>
      <c r="F15180" s="1" t="str">
        <f t="shared" si="475"/>
        <v>Jan</v>
      </c>
      <c r="G15180" t="s">
        <v>101</v>
      </c>
      <c r="H15180" t="s">
        <v>12419</v>
      </c>
      <c r="I15180">
        <v>0</v>
      </c>
      <c r="J15180">
        <v>0</v>
      </c>
      <c r="K15180">
        <v>0.02</v>
      </c>
      <c r="L15180">
        <v>0</v>
      </c>
      <c r="M15180">
        <v>0.02</v>
      </c>
    </row>
    <row r="15181" spans="1:19" x14ac:dyDescent="0.2">
      <c r="A15181" t="s">
        <v>12420</v>
      </c>
      <c r="B15181" t="s">
        <v>137</v>
      </c>
      <c r="C15181">
        <v>2002</v>
      </c>
      <c r="D15181" s="1" t="d">
        <v>2017-03-10</v>
      </c>
      <c r="E15181" s="1" t="str">
        <f t="shared" si="474"/>
        <v>2017</v>
      </c>
      <c r="F15181" s="1" t="str">
        <f t="shared" si="475"/>
        <v>Mar</v>
      </c>
      <c r="G15181" t="s">
        <v>18</v>
      </c>
      <c r="H15181" t="s">
        <v>484</v>
      </c>
      <c r="I15181">
        <v>0.02</v>
      </c>
      <c r="J15181">
        <v>0</v>
      </c>
      <c r="K15181">
        <v>0</v>
      </c>
      <c r="L15181">
        <v>0</v>
      </c>
      <c r="M15181">
        <v>0.02</v>
      </c>
      <c r="N15181">
        <v>49</v>
      </c>
      <c r="O15181">
        <v>9</v>
      </c>
      <c r="P15181" t="s">
        <v>203</v>
      </c>
      <c r="R15181" t="s">
        <v>5608</v>
      </c>
      <c r="S15181" t="s">
        <v>88</v>
      </c>
    </row>
    <row r="15182" spans="1:19" x14ac:dyDescent="0.2">
      <c r="A15182" t="s">
        <v>12421</v>
      </c>
      <c r="B15182" t="s">
        <v>148</v>
      </c>
      <c r="C15182">
        <v>2012</v>
      </c>
      <c r="D15182" s="1" t="d">
        <v>2014-09-23</v>
      </c>
      <c r="E15182" s="1" t="str">
        <f t="shared" si="474"/>
        <v>2014</v>
      </c>
      <c r="F15182" s="1" t="str">
        <f t="shared" si="475"/>
        <v>Sep</v>
      </c>
      <c r="G15182" t="s">
        <v>272</v>
      </c>
      <c r="H15182" t="s">
        <v>4719</v>
      </c>
      <c r="I15182">
        <v>0</v>
      </c>
      <c r="J15182">
        <v>0.02</v>
      </c>
      <c r="K15182">
        <v>0</v>
      </c>
      <c r="L15182">
        <v>0</v>
      </c>
      <c r="M15182">
        <v>0.02</v>
      </c>
      <c r="N15182">
        <v>78</v>
      </c>
      <c r="O15182">
        <v>11</v>
      </c>
      <c r="P15182">
        <v>8</v>
      </c>
      <c r="Q15182">
        <v>58</v>
      </c>
      <c r="R15182" t="s">
        <v>4720</v>
      </c>
      <c r="S15182" t="s">
        <v>88</v>
      </c>
    </row>
    <row r="15183" spans="1:19" x14ac:dyDescent="0.2">
      <c r="A15183" t="s">
        <v>12422</v>
      </c>
      <c r="B15183" t="s">
        <v>159</v>
      </c>
      <c r="C15183">
        <v>2011</v>
      </c>
      <c r="D15183" s="1" t="d">
        <v>1996-05-08</v>
      </c>
      <c r="E15183" s="1" t="str">
        <f t="shared" si="474"/>
        <v>1996</v>
      </c>
      <c r="F15183" s="1" t="str">
        <f t="shared" si="475"/>
        <v>May</v>
      </c>
      <c r="G15183" t="s">
        <v>34</v>
      </c>
      <c r="H15183" t="s">
        <v>8728</v>
      </c>
      <c r="I15183">
        <v>0</v>
      </c>
      <c r="J15183">
        <v>0</v>
      </c>
      <c r="K15183">
        <v>0.02</v>
      </c>
      <c r="L15183">
        <v>0</v>
      </c>
      <c r="M15183">
        <v>0.02</v>
      </c>
    </row>
    <row r="15184" spans="1:19" x14ac:dyDescent="0.2">
      <c r="A15184" t="s">
        <v>12423</v>
      </c>
      <c r="B15184" t="s">
        <v>137</v>
      </c>
      <c r="C15184">
        <v>2005</v>
      </c>
      <c r="D15184" s="1" t="d">
        <v>2015-08-31</v>
      </c>
      <c r="E15184" s="1" t="str">
        <f t="shared" si="474"/>
        <v>2015</v>
      </c>
      <c r="F15184" s="1" t="str">
        <f t="shared" si="475"/>
        <v>Aug</v>
      </c>
      <c r="G15184" t="s">
        <v>50</v>
      </c>
      <c r="H15184" t="s">
        <v>825</v>
      </c>
      <c r="I15184">
        <v>0.02</v>
      </c>
      <c r="J15184">
        <v>0</v>
      </c>
      <c r="K15184">
        <v>0</v>
      </c>
      <c r="L15184">
        <v>0</v>
      </c>
      <c r="M15184">
        <v>0.02</v>
      </c>
      <c r="N15184">
        <v>73</v>
      </c>
      <c r="O15184">
        <v>20</v>
      </c>
      <c r="P15184">
        <v>7.4</v>
      </c>
      <c r="Q15184">
        <v>5</v>
      </c>
      <c r="R15184" t="s">
        <v>1940</v>
      </c>
      <c r="S15184" t="s">
        <v>88</v>
      </c>
    </row>
    <row r="15185" spans="1:19" x14ac:dyDescent="0.2">
      <c r="A15185" t="s">
        <v>11462</v>
      </c>
      <c r="B15185" t="s">
        <v>44</v>
      </c>
      <c r="C15185">
        <v>2006</v>
      </c>
      <c r="D15185" s="1" t="d">
        <v>1992-11-02</v>
      </c>
      <c r="E15185" s="1" t="str">
        <f t="shared" si="474"/>
        <v>1992</v>
      </c>
      <c r="F15185" s="1" t="str">
        <f t="shared" si="475"/>
        <v>Nov</v>
      </c>
      <c r="G15185" t="s">
        <v>28</v>
      </c>
      <c r="H15185" t="s">
        <v>111</v>
      </c>
      <c r="I15185">
        <v>0</v>
      </c>
      <c r="J15185">
        <v>0</v>
      </c>
      <c r="K15185">
        <v>0.02</v>
      </c>
      <c r="L15185">
        <v>0</v>
      </c>
      <c r="M15185">
        <v>0.02</v>
      </c>
    </row>
    <row r="15186" spans="1:19" x14ac:dyDescent="0.2">
      <c r="A15186" t="s">
        <v>10114</v>
      </c>
      <c r="B15186" t="s">
        <v>49</v>
      </c>
      <c r="C15186">
        <v>2016</v>
      </c>
      <c r="D15186" s="1" t="d">
        <v>2012-11-24</v>
      </c>
      <c r="E15186" s="1" t="str">
        <f t="shared" si="474"/>
        <v>2012</v>
      </c>
      <c r="F15186" s="1" t="str">
        <f t="shared" si="475"/>
        <v>Nov</v>
      </c>
      <c r="G15186" t="s">
        <v>34</v>
      </c>
      <c r="H15186" t="s">
        <v>7393</v>
      </c>
      <c r="I15186">
        <v>0</v>
      </c>
      <c r="J15186">
        <v>0</v>
      </c>
      <c r="K15186">
        <v>0.02</v>
      </c>
      <c r="L15186">
        <v>0</v>
      </c>
      <c r="M15186">
        <v>0.02</v>
      </c>
    </row>
    <row r="15187" spans="1:19" x14ac:dyDescent="0.2">
      <c r="A15187" t="s">
        <v>12424</v>
      </c>
      <c r="B15187" t="s">
        <v>159</v>
      </c>
      <c r="C15187">
        <v>2013</v>
      </c>
      <c r="D15187" s="1" t="d">
        <v>2021-10-24</v>
      </c>
      <c r="E15187" s="1" t="str">
        <f t="shared" si="474"/>
        <v>2021</v>
      </c>
      <c r="F15187" s="1" t="str">
        <f t="shared" si="475"/>
        <v>Oct</v>
      </c>
      <c r="G15187" t="s">
        <v>34</v>
      </c>
      <c r="H15187" t="s">
        <v>933</v>
      </c>
      <c r="I15187">
        <v>0</v>
      </c>
      <c r="J15187">
        <v>0</v>
      </c>
      <c r="K15187">
        <v>0.02</v>
      </c>
      <c r="L15187">
        <v>0</v>
      </c>
      <c r="M15187">
        <v>0.02</v>
      </c>
    </row>
    <row r="15188" spans="1:19" x14ac:dyDescent="0.2">
      <c r="A15188" t="s">
        <v>12425</v>
      </c>
      <c r="B15188" t="s">
        <v>159</v>
      </c>
      <c r="C15188">
        <v>2009</v>
      </c>
      <c r="D15188" s="1" t="d">
        <v>1999-05-03</v>
      </c>
      <c r="E15188" s="1" t="str">
        <f t="shared" si="474"/>
        <v>1999</v>
      </c>
      <c r="F15188" s="1" t="str">
        <f t="shared" si="475"/>
        <v>May</v>
      </c>
      <c r="G15188" t="s">
        <v>101</v>
      </c>
      <c r="H15188" t="s">
        <v>933</v>
      </c>
      <c r="I15188">
        <v>0</v>
      </c>
      <c r="J15188">
        <v>0</v>
      </c>
      <c r="K15188">
        <v>0.02</v>
      </c>
      <c r="L15188">
        <v>0</v>
      </c>
      <c r="M15188">
        <v>0.02</v>
      </c>
    </row>
    <row r="15189" spans="1:19" x14ac:dyDescent="0.2">
      <c r="A15189" t="s">
        <v>12426</v>
      </c>
      <c r="B15189" t="s">
        <v>44</v>
      </c>
      <c r="C15189">
        <v>2009</v>
      </c>
      <c r="D15189" s="1" t="d">
        <v>1998-06-15</v>
      </c>
      <c r="E15189" s="1" t="str">
        <f t="shared" si="474"/>
        <v>1998</v>
      </c>
      <c r="F15189" s="1" t="str">
        <f t="shared" si="475"/>
        <v>Jun</v>
      </c>
      <c r="G15189" t="s">
        <v>24</v>
      </c>
      <c r="H15189" t="s">
        <v>4622</v>
      </c>
      <c r="I15189">
        <v>0.02</v>
      </c>
      <c r="J15189">
        <v>0</v>
      </c>
      <c r="K15189">
        <v>0</v>
      </c>
      <c r="L15189">
        <v>0</v>
      </c>
      <c r="M15189">
        <v>0.02</v>
      </c>
      <c r="P15189" t="s">
        <v>203</v>
      </c>
      <c r="R15189" t="s">
        <v>3510</v>
      </c>
      <c r="S15189" t="s">
        <v>20</v>
      </c>
    </row>
    <row r="15190" spans="1:19" x14ac:dyDescent="0.2">
      <c r="A15190" t="s">
        <v>2279</v>
      </c>
      <c r="B15190" t="s">
        <v>148</v>
      </c>
      <c r="C15190">
        <v>2008</v>
      </c>
      <c r="D15190" s="1" t="d">
        <v>2004-03-27</v>
      </c>
      <c r="E15190" s="1" t="str">
        <f t="shared" si="474"/>
        <v>2004</v>
      </c>
      <c r="F15190" s="1" t="str">
        <f t="shared" si="475"/>
        <v>Mar</v>
      </c>
      <c r="G15190" t="s">
        <v>37</v>
      </c>
      <c r="H15190" t="s">
        <v>111</v>
      </c>
      <c r="I15190">
        <v>0</v>
      </c>
      <c r="J15190">
        <v>0.02</v>
      </c>
      <c r="K15190">
        <v>0</v>
      </c>
      <c r="L15190">
        <v>0</v>
      </c>
      <c r="M15190">
        <v>0.02</v>
      </c>
      <c r="N15190">
        <v>79</v>
      </c>
      <c r="O15190">
        <v>22</v>
      </c>
      <c r="P15190">
        <v>7.9</v>
      </c>
      <c r="Q15190">
        <v>130</v>
      </c>
      <c r="R15190" t="s">
        <v>506</v>
      </c>
      <c r="S15190" t="s">
        <v>53</v>
      </c>
    </row>
    <row r="15191" spans="1:19" x14ac:dyDescent="0.2">
      <c r="A15191" t="s">
        <v>12427</v>
      </c>
      <c r="B15191" t="s">
        <v>55</v>
      </c>
      <c r="C15191">
        <v>2008</v>
      </c>
      <c r="D15191" s="1" t="d">
        <v>2014-06-25</v>
      </c>
      <c r="E15191" s="1" t="str">
        <f t="shared" si="474"/>
        <v>2014</v>
      </c>
      <c r="F15191" s="1" t="str">
        <f t="shared" si="475"/>
        <v>Jun</v>
      </c>
      <c r="G15191" t="s">
        <v>101</v>
      </c>
      <c r="H15191" t="s">
        <v>234</v>
      </c>
      <c r="I15191">
        <v>0</v>
      </c>
      <c r="J15191">
        <v>0</v>
      </c>
      <c r="K15191">
        <v>0.02</v>
      </c>
      <c r="L15191">
        <v>0</v>
      </c>
      <c r="M15191">
        <v>0.02</v>
      </c>
    </row>
    <row r="15192" spans="1:19" x14ac:dyDescent="0.2">
      <c r="A15192" t="s">
        <v>11829</v>
      </c>
      <c r="B15192" t="s">
        <v>17</v>
      </c>
      <c r="C15192">
        <v>2010</v>
      </c>
      <c r="D15192" s="1" t="d">
        <v>1989-08-08</v>
      </c>
      <c r="E15192" s="1" t="str">
        <f t="shared" si="474"/>
        <v>1989</v>
      </c>
      <c r="F15192" s="1" t="str">
        <f t="shared" si="475"/>
        <v>Aug</v>
      </c>
      <c r="G15192" t="s">
        <v>30</v>
      </c>
      <c r="H15192" t="s">
        <v>5573</v>
      </c>
      <c r="I15192">
        <v>0.01</v>
      </c>
      <c r="J15192">
        <v>0.01</v>
      </c>
      <c r="K15192">
        <v>0</v>
      </c>
      <c r="L15192">
        <v>0</v>
      </c>
      <c r="M15192">
        <v>0.02</v>
      </c>
      <c r="P15192" t="s">
        <v>203</v>
      </c>
      <c r="R15192" t="s">
        <v>12428</v>
      </c>
      <c r="S15192" t="s">
        <v>20</v>
      </c>
    </row>
    <row r="15193" spans="1:19" x14ac:dyDescent="0.2">
      <c r="A15193" t="s">
        <v>12429</v>
      </c>
      <c r="B15193" t="s">
        <v>32</v>
      </c>
      <c r="C15193">
        <v>2009</v>
      </c>
      <c r="D15193" s="1" t="d">
        <v>2004-02-10</v>
      </c>
      <c r="E15193" s="1" t="str">
        <f t="shared" si="474"/>
        <v>2004</v>
      </c>
      <c r="F15193" s="1" t="str">
        <f t="shared" si="475"/>
        <v>Feb</v>
      </c>
      <c r="G15193" t="s">
        <v>101</v>
      </c>
      <c r="H15193" t="s">
        <v>10617</v>
      </c>
      <c r="I15193">
        <v>0</v>
      </c>
      <c r="J15193">
        <v>0</v>
      </c>
      <c r="K15193">
        <v>0.02</v>
      </c>
      <c r="L15193">
        <v>0</v>
      </c>
      <c r="M15193">
        <v>0.02</v>
      </c>
    </row>
    <row r="15194" spans="1:19" x14ac:dyDescent="0.2">
      <c r="A15194" t="s">
        <v>2042</v>
      </c>
      <c r="B15194" t="s">
        <v>148</v>
      </c>
      <c r="C15194">
        <v>2007</v>
      </c>
      <c r="D15194" s="1" t="d">
        <v>2000-01-13</v>
      </c>
      <c r="E15194" s="1" t="str">
        <f t="shared" si="474"/>
        <v>2000</v>
      </c>
      <c r="F15194" s="1" t="str">
        <f t="shared" si="475"/>
        <v>Jan</v>
      </c>
      <c r="G15194" t="s">
        <v>24</v>
      </c>
      <c r="H15194" t="s">
        <v>648</v>
      </c>
      <c r="I15194">
        <v>0</v>
      </c>
      <c r="J15194">
        <v>0.02</v>
      </c>
      <c r="K15194">
        <v>0</v>
      </c>
      <c r="L15194">
        <v>0</v>
      </c>
      <c r="M15194">
        <v>0.02</v>
      </c>
      <c r="N15194">
        <v>84</v>
      </c>
      <c r="O15194">
        <v>20</v>
      </c>
      <c r="P15194">
        <v>7.3</v>
      </c>
      <c r="Q15194">
        <v>91</v>
      </c>
      <c r="R15194" t="s">
        <v>648</v>
      </c>
      <c r="S15194" t="s">
        <v>20</v>
      </c>
    </row>
    <row r="15195" spans="1:19" x14ac:dyDescent="0.2">
      <c r="A15195" t="s">
        <v>12430</v>
      </c>
      <c r="B15195" t="s">
        <v>55</v>
      </c>
      <c r="C15195">
        <v>2008</v>
      </c>
      <c r="D15195" s="1" t="d">
        <v>1988-03-01</v>
      </c>
      <c r="E15195" s="1" t="str">
        <f t="shared" si="474"/>
        <v>1988</v>
      </c>
      <c r="F15195" s="1" t="str">
        <f t="shared" si="475"/>
        <v>Mar</v>
      </c>
      <c r="G15195" t="s">
        <v>101</v>
      </c>
      <c r="H15195" t="s">
        <v>7455</v>
      </c>
      <c r="I15195">
        <v>0</v>
      </c>
      <c r="J15195">
        <v>0</v>
      </c>
      <c r="K15195">
        <v>0.02</v>
      </c>
      <c r="L15195">
        <v>0</v>
      </c>
      <c r="M15195">
        <v>0.02</v>
      </c>
    </row>
    <row r="15196" spans="1:19" x14ac:dyDescent="0.2">
      <c r="A15196" t="s">
        <v>12431</v>
      </c>
      <c r="B15196" t="s">
        <v>148</v>
      </c>
      <c r="C15196">
        <v>2003</v>
      </c>
      <c r="D15196" s="1" t="d">
        <v>2021-09-14</v>
      </c>
      <c r="E15196" s="1" t="str">
        <f t="shared" si="474"/>
        <v>2021</v>
      </c>
      <c r="F15196" s="1" t="str">
        <f t="shared" si="475"/>
        <v>Sep</v>
      </c>
      <c r="G15196" t="s">
        <v>39</v>
      </c>
      <c r="H15196" t="s">
        <v>111</v>
      </c>
      <c r="I15196">
        <v>0</v>
      </c>
      <c r="J15196">
        <v>0.02</v>
      </c>
      <c r="K15196">
        <v>0</v>
      </c>
      <c r="L15196">
        <v>0</v>
      </c>
      <c r="M15196">
        <v>0.02</v>
      </c>
      <c r="N15196">
        <v>86</v>
      </c>
      <c r="O15196">
        <v>12</v>
      </c>
      <c r="P15196">
        <v>8.6</v>
      </c>
      <c r="Q15196">
        <v>38</v>
      </c>
      <c r="R15196" t="s">
        <v>12432</v>
      </c>
      <c r="S15196" t="s">
        <v>88</v>
      </c>
    </row>
    <row r="15197" spans="1:19" x14ac:dyDescent="0.2">
      <c r="A15197" t="s">
        <v>12433</v>
      </c>
      <c r="B15197" t="s">
        <v>44</v>
      </c>
      <c r="C15197">
        <v>2011</v>
      </c>
      <c r="D15197" s="1" t="d">
        <v>2010-12-06</v>
      </c>
      <c r="E15197" s="1" t="str">
        <f t="shared" si="474"/>
        <v>2010</v>
      </c>
      <c r="F15197" s="1" t="str">
        <f t="shared" si="475"/>
        <v>Dec</v>
      </c>
      <c r="G15197" t="s">
        <v>37</v>
      </c>
      <c r="H15197" t="s">
        <v>1943</v>
      </c>
      <c r="I15197">
        <v>0</v>
      </c>
      <c r="J15197">
        <v>0.02</v>
      </c>
      <c r="K15197">
        <v>0</v>
      </c>
      <c r="L15197">
        <v>0</v>
      </c>
      <c r="M15197">
        <v>0.02</v>
      </c>
    </row>
    <row r="15198" spans="1:19" x14ac:dyDescent="0.2">
      <c r="A15198" t="s">
        <v>12434</v>
      </c>
      <c r="B15198" t="s">
        <v>55</v>
      </c>
      <c r="C15198">
        <v>2006</v>
      </c>
      <c r="D15198" s="1" t="d">
        <v>2001-06-21</v>
      </c>
      <c r="E15198" s="1" t="str">
        <f t="shared" si="474"/>
        <v>2001</v>
      </c>
      <c r="F15198" s="1" t="str">
        <f t="shared" si="475"/>
        <v>Jun</v>
      </c>
      <c r="G15198" t="s">
        <v>50</v>
      </c>
      <c r="H15198" t="s">
        <v>1403</v>
      </c>
      <c r="I15198">
        <v>0.01</v>
      </c>
      <c r="J15198">
        <v>0.01</v>
      </c>
      <c r="K15198">
        <v>0</v>
      </c>
      <c r="L15198">
        <v>0</v>
      </c>
      <c r="M15198">
        <v>0.02</v>
      </c>
    </row>
    <row r="15199" spans="1:19" x14ac:dyDescent="0.2">
      <c r="A15199" t="s">
        <v>12435</v>
      </c>
      <c r="B15199" t="s">
        <v>55</v>
      </c>
      <c r="C15199">
        <v>2006</v>
      </c>
      <c r="D15199" s="1" t="d">
        <v>1998-09-09</v>
      </c>
      <c r="E15199" s="1" t="str">
        <f t="shared" si="474"/>
        <v>1998</v>
      </c>
      <c r="F15199" s="1" t="str">
        <f t="shared" si="475"/>
        <v>Sep</v>
      </c>
      <c r="G15199" t="s">
        <v>101</v>
      </c>
      <c r="H15199" t="s">
        <v>933</v>
      </c>
      <c r="I15199">
        <v>0</v>
      </c>
      <c r="J15199">
        <v>0</v>
      </c>
      <c r="K15199">
        <v>0.02</v>
      </c>
      <c r="L15199">
        <v>0</v>
      </c>
      <c r="M15199">
        <v>0.02</v>
      </c>
    </row>
    <row r="15200" spans="1:19" x14ac:dyDescent="0.2">
      <c r="A15200" t="s">
        <v>11236</v>
      </c>
      <c r="B15200" t="s">
        <v>1015</v>
      </c>
      <c r="C15200">
        <v>2016</v>
      </c>
      <c r="D15200" s="1" t="d">
        <v>2014-10-05</v>
      </c>
      <c r="E15200" s="1" t="str">
        <f t="shared" si="474"/>
        <v>2014</v>
      </c>
      <c r="F15200" s="1" t="str">
        <f t="shared" si="475"/>
        <v>Oct</v>
      </c>
      <c r="G15200" t="s">
        <v>101</v>
      </c>
      <c r="H15200" t="s">
        <v>2780</v>
      </c>
      <c r="I15200">
        <v>0</v>
      </c>
      <c r="J15200">
        <v>0.01</v>
      </c>
      <c r="K15200">
        <v>0.01</v>
      </c>
      <c r="L15200">
        <v>0</v>
      </c>
      <c r="M15200">
        <v>0.02</v>
      </c>
      <c r="N15200">
        <v>64</v>
      </c>
      <c r="O15200">
        <v>11</v>
      </c>
      <c r="P15200">
        <v>7.3</v>
      </c>
      <c r="Q15200">
        <v>10</v>
      </c>
      <c r="R15200" t="s">
        <v>6843</v>
      </c>
      <c r="S15200" t="s">
        <v>88</v>
      </c>
    </row>
    <row r="15201" spans="1:19" x14ac:dyDescent="0.2">
      <c r="A15201" t="s">
        <v>12436</v>
      </c>
      <c r="B15201" t="s">
        <v>159</v>
      </c>
      <c r="C15201">
        <v>2005</v>
      </c>
      <c r="D15201" s="1" t="d">
        <v>2003-06-03</v>
      </c>
      <c r="E15201" s="1" t="str">
        <f t="shared" si="474"/>
        <v>2003</v>
      </c>
      <c r="F15201" s="1" t="str">
        <f t="shared" si="475"/>
        <v>Jun</v>
      </c>
      <c r="G15201" t="s">
        <v>34</v>
      </c>
      <c r="H15201" t="s">
        <v>68</v>
      </c>
      <c r="I15201">
        <v>0</v>
      </c>
      <c r="J15201">
        <v>0</v>
      </c>
      <c r="K15201">
        <v>0.02</v>
      </c>
      <c r="L15201">
        <v>0</v>
      </c>
      <c r="M15201">
        <v>0.02</v>
      </c>
    </row>
    <row r="15202" spans="1:19" x14ac:dyDescent="0.2">
      <c r="A15202" t="s">
        <v>12437</v>
      </c>
      <c r="B15202" t="s">
        <v>148</v>
      </c>
      <c r="C15202">
        <v>2009</v>
      </c>
      <c r="D15202" s="1" t="d">
        <v>1999-10-08</v>
      </c>
      <c r="E15202" s="1" t="str">
        <f t="shared" si="474"/>
        <v>1999</v>
      </c>
      <c r="F15202" s="1" t="str">
        <f t="shared" si="475"/>
        <v>Oct</v>
      </c>
      <c r="G15202" t="s">
        <v>50</v>
      </c>
      <c r="H15202" t="s">
        <v>4719</v>
      </c>
      <c r="I15202">
        <v>0</v>
      </c>
      <c r="J15202">
        <v>0.02</v>
      </c>
      <c r="K15202">
        <v>0</v>
      </c>
      <c r="L15202">
        <v>0</v>
      </c>
      <c r="M15202">
        <v>0.02</v>
      </c>
      <c r="N15202">
        <v>73</v>
      </c>
      <c r="O15202">
        <v>17</v>
      </c>
      <c r="P15202">
        <v>8.1999999999999993</v>
      </c>
      <c r="Q15202">
        <v>21</v>
      </c>
      <c r="R15202" t="s">
        <v>12438</v>
      </c>
      <c r="S15202" t="s">
        <v>20</v>
      </c>
    </row>
    <row r="15203" spans="1:19" x14ac:dyDescent="0.2">
      <c r="A15203" t="s">
        <v>12439</v>
      </c>
      <c r="B15203" t="s">
        <v>159</v>
      </c>
      <c r="C15203">
        <v>2009</v>
      </c>
      <c r="D15203" s="1" t="d">
        <v>2000-10-24</v>
      </c>
      <c r="E15203" s="1" t="str">
        <f t="shared" si="474"/>
        <v>2000</v>
      </c>
      <c r="F15203" s="1" t="str">
        <f t="shared" si="475"/>
        <v>Oct</v>
      </c>
      <c r="G15203" t="s">
        <v>28</v>
      </c>
      <c r="H15203" t="s">
        <v>6090</v>
      </c>
      <c r="I15203">
        <v>0</v>
      </c>
      <c r="J15203">
        <v>0</v>
      </c>
      <c r="K15203">
        <v>0.02</v>
      </c>
      <c r="L15203">
        <v>0</v>
      </c>
      <c r="M15203">
        <v>0.02</v>
      </c>
      <c r="N15203">
        <v>78</v>
      </c>
      <c r="O15203">
        <v>9</v>
      </c>
      <c r="P15203">
        <v>8.3000000000000007</v>
      </c>
      <c r="Q15203">
        <v>12</v>
      </c>
      <c r="R15203" t="s">
        <v>5872</v>
      </c>
      <c r="S15203" t="s">
        <v>88</v>
      </c>
    </row>
    <row r="15204" spans="1:19" x14ac:dyDescent="0.2">
      <c r="A15204" t="s">
        <v>12440</v>
      </c>
      <c r="B15204" t="s">
        <v>79</v>
      </c>
      <c r="C15204">
        <v>2015</v>
      </c>
      <c r="D15204" s="1" t="d">
        <v>2015-11-18</v>
      </c>
      <c r="E15204" s="1" t="str">
        <f t="shared" si="474"/>
        <v>2015</v>
      </c>
      <c r="F15204" s="1" t="str">
        <f t="shared" si="475"/>
        <v>Nov</v>
      </c>
      <c r="G15204" t="s">
        <v>50</v>
      </c>
      <c r="H15204" t="s">
        <v>2096</v>
      </c>
      <c r="I15204">
        <v>0</v>
      </c>
      <c r="J15204">
        <v>0.02</v>
      </c>
      <c r="K15204">
        <v>0</v>
      </c>
      <c r="L15204">
        <v>0</v>
      </c>
      <c r="M15204">
        <v>0.02</v>
      </c>
      <c r="P15204" t="s">
        <v>203</v>
      </c>
      <c r="R15204" t="s">
        <v>2096</v>
      </c>
    </row>
    <row r="15205" spans="1:19" x14ac:dyDescent="0.2">
      <c r="A15205" t="s">
        <v>11443</v>
      </c>
      <c r="B15205" t="s">
        <v>159</v>
      </c>
      <c r="C15205">
        <v>2010</v>
      </c>
      <c r="D15205" s="1" t="d">
        <v>1990-05-12</v>
      </c>
      <c r="E15205" s="1" t="str">
        <f t="shared" si="474"/>
        <v>1990</v>
      </c>
      <c r="F15205" s="1" t="str">
        <f t="shared" si="475"/>
        <v>May</v>
      </c>
      <c r="G15205" t="s">
        <v>101</v>
      </c>
      <c r="H15205" t="s">
        <v>6843</v>
      </c>
      <c r="I15205">
        <v>0</v>
      </c>
      <c r="J15205">
        <v>0</v>
      </c>
      <c r="K15205">
        <v>0.02</v>
      </c>
      <c r="L15205">
        <v>0</v>
      </c>
      <c r="M15205">
        <v>0.02</v>
      </c>
    </row>
    <row r="15206" spans="1:19" x14ac:dyDescent="0.2">
      <c r="A15206" t="s">
        <v>12441</v>
      </c>
      <c r="B15206" t="s">
        <v>64</v>
      </c>
      <c r="C15206">
        <v>2003</v>
      </c>
      <c r="D15206" s="1" t="d">
        <v>1994-02-21</v>
      </c>
      <c r="E15206" s="1" t="str">
        <f t="shared" si="474"/>
        <v>1994</v>
      </c>
      <c r="F15206" s="1" t="str">
        <f t="shared" si="475"/>
        <v>Feb</v>
      </c>
      <c r="G15206" t="s">
        <v>28</v>
      </c>
      <c r="H15206" t="s">
        <v>1201</v>
      </c>
      <c r="I15206">
        <v>0.02</v>
      </c>
      <c r="J15206">
        <v>0.01</v>
      </c>
      <c r="K15206">
        <v>0</v>
      </c>
      <c r="L15206">
        <v>0</v>
      </c>
      <c r="M15206">
        <v>0.02</v>
      </c>
      <c r="N15206">
        <v>77</v>
      </c>
      <c r="O15206">
        <v>20</v>
      </c>
      <c r="P15206">
        <v>8.1</v>
      </c>
      <c r="Q15206">
        <v>19</v>
      </c>
      <c r="R15206" t="s">
        <v>7662</v>
      </c>
      <c r="S15206" t="s">
        <v>112</v>
      </c>
    </row>
    <row r="15207" spans="1:19" x14ac:dyDescent="0.2">
      <c r="A15207" t="s">
        <v>12442</v>
      </c>
      <c r="B15207" t="s">
        <v>137</v>
      </c>
      <c r="C15207">
        <v>2006</v>
      </c>
      <c r="D15207" s="1" t="d">
        <v>2006-06-29</v>
      </c>
      <c r="E15207" s="1" t="str">
        <f t="shared" si="474"/>
        <v>2006</v>
      </c>
      <c r="F15207" s="1" t="str">
        <f t="shared" si="475"/>
        <v>Jun</v>
      </c>
      <c r="G15207" t="s">
        <v>86</v>
      </c>
      <c r="H15207" t="s">
        <v>3392</v>
      </c>
      <c r="I15207">
        <v>0.02</v>
      </c>
      <c r="J15207">
        <v>0</v>
      </c>
      <c r="K15207">
        <v>0</v>
      </c>
      <c r="L15207">
        <v>0</v>
      </c>
      <c r="M15207">
        <v>0.02</v>
      </c>
      <c r="N15207">
        <v>58</v>
      </c>
      <c r="O15207">
        <v>29</v>
      </c>
      <c r="P15207" t="s">
        <v>203</v>
      </c>
      <c r="R15207" t="s">
        <v>5784</v>
      </c>
      <c r="S15207" t="s">
        <v>88</v>
      </c>
    </row>
    <row r="15208" spans="1:19" x14ac:dyDescent="0.2">
      <c r="A15208" t="s">
        <v>12443</v>
      </c>
      <c r="B15208" t="s">
        <v>148</v>
      </c>
      <c r="C15208">
        <v>2005</v>
      </c>
      <c r="D15208" s="1" t="d">
        <v>2015-03-19</v>
      </c>
      <c r="E15208" s="1" t="str">
        <f t="shared" si="474"/>
        <v>2015</v>
      </c>
      <c r="F15208" s="1" t="str">
        <f t="shared" si="475"/>
        <v>Mar</v>
      </c>
      <c r="G15208" t="s">
        <v>39</v>
      </c>
      <c r="H15208" t="s">
        <v>12444</v>
      </c>
      <c r="I15208">
        <v>0</v>
      </c>
      <c r="J15208">
        <v>0.02</v>
      </c>
      <c r="K15208">
        <v>0</v>
      </c>
      <c r="L15208">
        <v>0</v>
      </c>
      <c r="M15208">
        <v>0.02</v>
      </c>
      <c r="N15208">
        <v>90</v>
      </c>
      <c r="O15208">
        <v>7</v>
      </c>
      <c r="P15208">
        <v>8.6</v>
      </c>
      <c r="Q15208">
        <v>37</v>
      </c>
      <c r="R15208" t="s">
        <v>12445</v>
      </c>
      <c r="S15208" t="s">
        <v>88</v>
      </c>
    </row>
    <row r="15209" spans="1:19" x14ac:dyDescent="0.2">
      <c r="A15209" t="s">
        <v>12446</v>
      </c>
      <c r="B15209" t="s">
        <v>159</v>
      </c>
      <c r="C15209">
        <v>2007</v>
      </c>
      <c r="D15209" s="1" t="d">
        <v>1996-05-20</v>
      </c>
      <c r="E15209" s="1" t="str">
        <f t="shared" si="474"/>
        <v>1996</v>
      </c>
      <c r="F15209" s="1" t="str">
        <f t="shared" si="475"/>
        <v>May</v>
      </c>
      <c r="G15209" t="s">
        <v>34</v>
      </c>
      <c r="H15209" t="s">
        <v>11396</v>
      </c>
      <c r="I15209">
        <v>0</v>
      </c>
      <c r="J15209">
        <v>0</v>
      </c>
      <c r="K15209">
        <v>0.02</v>
      </c>
      <c r="L15209">
        <v>0</v>
      </c>
      <c r="M15209">
        <v>0.02</v>
      </c>
    </row>
    <row r="15210" spans="1:19" x14ac:dyDescent="0.2">
      <c r="A15210" t="s">
        <v>12447</v>
      </c>
      <c r="B15210" t="s">
        <v>137</v>
      </c>
      <c r="C15210">
        <v>2004</v>
      </c>
      <c r="D15210" s="1" t="d">
        <v>1996-12-05</v>
      </c>
      <c r="E15210" s="1" t="str">
        <f t="shared" si="474"/>
        <v>1996</v>
      </c>
      <c r="F15210" s="1" t="str">
        <f t="shared" si="475"/>
        <v>Dec</v>
      </c>
      <c r="G15210" t="s">
        <v>18</v>
      </c>
      <c r="H15210" t="s">
        <v>1921</v>
      </c>
      <c r="I15210">
        <v>0.02</v>
      </c>
      <c r="J15210">
        <v>0</v>
      </c>
      <c r="K15210">
        <v>0</v>
      </c>
      <c r="L15210">
        <v>0</v>
      </c>
      <c r="M15210">
        <v>0.02</v>
      </c>
      <c r="N15210">
        <v>62</v>
      </c>
      <c r="O15210">
        <v>11</v>
      </c>
      <c r="P15210">
        <v>9.1</v>
      </c>
      <c r="Q15210">
        <v>9</v>
      </c>
      <c r="R15210" t="s">
        <v>4959</v>
      </c>
      <c r="S15210" t="s">
        <v>20</v>
      </c>
    </row>
    <row r="15211" spans="1:19" x14ac:dyDescent="0.2">
      <c r="A15211" t="s">
        <v>12448</v>
      </c>
      <c r="B15211" t="s">
        <v>32</v>
      </c>
      <c r="C15211">
        <v>2006</v>
      </c>
      <c r="D15211" s="1" t="d">
        <v>2017-07-30</v>
      </c>
      <c r="E15211" s="1" t="str">
        <f t="shared" si="474"/>
        <v>2017</v>
      </c>
      <c r="F15211" s="1" t="str">
        <f t="shared" si="475"/>
        <v>Jul</v>
      </c>
      <c r="G15211" t="s">
        <v>50</v>
      </c>
      <c r="H15211" t="s">
        <v>2269</v>
      </c>
      <c r="I15211">
        <v>0.02</v>
      </c>
      <c r="J15211">
        <v>0</v>
      </c>
      <c r="K15211">
        <v>0</v>
      </c>
      <c r="L15211">
        <v>0</v>
      </c>
      <c r="M15211">
        <v>0.02</v>
      </c>
      <c r="R15211" t="s">
        <v>2270</v>
      </c>
      <c r="S15211" t="s">
        <v>20</v>
      </c>
    </row>
    <row r="15212" spans="1:19" x14ac:dyDescent="0.2">
      <c r="A15212" t="s">
        <v>11601</v>
      </c>
      <c r="B15212" t="s">
        <v>1015</v>
      </c>
      <c r="C15212">
        <v>2016</v>
      </c>
      <c r="D15212" s="1" t="d">
        <v>2002-04-29</v>
      </c>
      <c r="E15212" s="1" t="str">
        <f t="shared" si="474"/>
        <v>2002</v>
      </c>
      <c r="F15212" s="1" t="str">
        <f t="shared" si="475"/>
        <v>Apr</v>
      </c>
      <c r="G15212" t="s">
        <v>28</v>
      </c>
      <c r="H15212" t="s">
        <v>933</v>
      </c>
      <c r="I15212">
        <v>0</v>
      </c>
      <c r="J15212">
        <v>0</v>
      </c>
      <c r="K15212">
        <v>0.02</v>
      </c>
      <c r="L15212">
        <v>0</v>
      </c>
      <c r="M15212">
        <v>0.02</v>
      </c>
    </row>
    <row r="15213" spans="1:19" x14ac:dyDescent="0.2">
      <c r="A15213" t="s">
        <v>12449</v>
      </c>
      <c r="B15213" t="s">
        <v>79</v>
      </c>
      <c r="C15213">
        <v>2014</v>
      </c>
      <c r="D15213" s="1" t="d">
        <v>2019-05-01</v>
      </c>
      <c r="E15213" s="1" t="str">
        <f t="shared" si="474"/>
        <v>2019</v>
      </c>
      <c r="F15213" s="1" t="str">
        <f t="shared" si="475"/>
        <v>May</v>
      </c>
      <c r="G15213" t="s">
        <v>101</v>
      </c>
      <c r="H15213" t="s">
        <v>222</v>
      </c>
      <c r="I15213">
        <v>0</v>
      </c>
      <c r="J15213">
        <v>0</v>
      </c>
      <c r="K15213">
        <v>0.02</v>
      </c>
      <c r="L15213">
        <v>0</v>
      </c>
      <c r="M15213">
        <v>0.02</v>
      </c>
      <c r="N15213">
        <v>81</v>
      </c>
      <c r="O15213">
        <v>34</v>
      </c>
      <c r="P15213">
        <v>9</v>
      </c>
      <c r="Q15213">
        <v>76</v>
      </c>
      <c r="R15213" t="s">
        <v>9325</v>
      </c>
      <c r="S15213" t="s">
        <v>88</v>
      </c>
    </row>
    <row r="15214" spans="1:19" x14ac:dyDescent="0.2">
      <c r="A15214" t="s">
        <v>12450</v>
      </c>
      <c r="B15214" t="s">
        <v>55</v>
      </c>
      <c r="C15214">
        <v>2010</v>
      </c>
      <c r="D15214" s="1" t="d">
        <v>2006-06-08</v>
      </c>
      <c r="E15214" s="1" t="str">
        <f t="shared" si="474"/>
        <v>2006</v>
      </c>
      <c r="F15214" s="1" t="str">
        <f t="shared" si="475"/>
        <v>Jun</v>
      </c>
      <c r="G15214" t="s">
        <v>101</v>
      </c>
      <c r="H15214" t="s">
        <v>10967</v>
      </c>
      <c r="I15214">
        <v>0</v>
      </c>
      <c r="J15214">
        <v>0</v>
      </c>
      <c r="K15214">
        <v>0.02</v>
      </c>
      <c r="L15214">
        <v>0</v>
      </c>
      <c r="M15214">
        <v>0.02</v>
      </c>
    </row>
    <row r="15215" spans="1:19" x14ac:dyDescent="0.2">
      <c r="A15215" t="s">
        <v>12451</v>
      </c>
      <c r="B15215" t="s">
        <v>55</v>
      </c>
      <c r="C15215">
        <v>2002</v>
      </c>
      <c r="D15215" s="1" t="d">
        <v>2014-01-06</v>
      </c>
      <c r="E15215" s="1" t="str">
        <f t="shared" si="474"/>
        <v>2014</v>
      </c>
      <c r="F15215" s="1" t="str">
        <f t="shared" si="475"/>
        <v>Jan</v>
      </c>
      <c r="G15215" t="s">
        <v>18</v>
      </c>
      <c r="H15215" t="s">
        <v>372</v>
      </c>
      <c r="I15215">
        <v>0</v>
      </c>
      <c r="J15215">
        <v>0</v>
      </c>
      <c r="K15215">
        <v>0.02</v>
      </c>
      <c r="L15215">
        <v>0</v>
      </c>
      <c r="M15215">
        <v>0.02</v>
      </c>
    </row>
    <row r="15216" spans="1:19" x14ac:dyDescent="0.2">
      <c r="A15216" t="s">
        <v>4491</v>
      </c>
      <c r="B15216" t="s">
        <v>148</v>
      </c>
      <c r="C15216">
        <v>2009</v>
      </c>
      <c r="D15216" s="1" t="d">
        <v>2016-04-22</v>
      </c>
      <c r="E15216" s="1" t="str">
        <f t="shared" si="474"/>
        <v>2016</v>
      </c>
      <c r="F15216" s="1" t="str">
        <f t="shared" si="475"/>
        <v>Apr</v>
      </c>
      <c r="G15216" t="s">
        <v>50</v>
      </c>
      <c r="H15216" t="s">
        <v>71</v>
      </c>
      <c r="I15216">
        <v>0.02</v>
      </c>
      <c r="J15216">
        <v>0</v>
      </c>
      <c r="K15216">
        <v>0</v>
      </c>
      <c r="L15216">
        <v>0</v>
      </c>
      <c r="M15216">
        <v>0.02</v>
      </c>
      <c r="N15216">
        <v>67</v>
      </c>
      <c r="O15216">
        <v>5</v>
      </c>
      <c r="P15216" t="s">
        <v>203</v>
      </c>
      <c r="R15216" t="s">
        <v>71</v>
      </c>
      <c r="S15216" t="s">
        <v>112</v>
      </c>
    </row>
    <row r="15217" spans="1:19" x14ac:dyDescent="0.2">
      <c r="A15217" t="s">
        <v>12452</v>
      </c>
      <c r="B15217" t="s">
        <v>1015</v>
      </c>
      <c r="C15217">
        <v>2015</v>
      </c>
      <c r="D15217" s="1" t="d">
        <v>2011-01-17</v>
      </c>
      <c r="E15217" s="1" t="str">
        <f t="shared" si="474"/>
        <v>2011</v>
      </c>
      <c r="F15217" s="1" t="str">
        <f t="shared" si="475"/>
        <v>Jan</v>
      </c>
      <c r="G15217" t="s">
        <v>50</v>
      </c>
      <c r="H15217" t="s">
        <v>5754</v>
      </c>
      <c r="I15217">
        <v>0</v>
      </c>
      <c r="J15217">
        <v>0</v>
      </c>
      <c r="K15217">
        <v>0.02</v>
      </c>
      <c r="L15217">
        <v>0</v>
      </c>
      <c r="M15217">
        <v>0.02</v>
      </c>
    </row>
    <row r="15218" spans="1:19" x14ac:dyDescent="0.2">
      <c r="A15218" t="s">
        <v>12453</v>
      </c>
      <c r="B15218" t="s">
        <v>104</v>
      </c>
      <c r="C15218">
        <v>2002</v>
      </c>
      <c r="D15218" s="1" t="d">
        <v>2017-11-11</v>
      </c>
      <c r="E15218" s="1" t="str">
        <f t="shared" si="474"/>
        <v>2017</v>
      </c>
      <c r="F15218" s="1" t="str">
        <f t="shared" si="475"/>
        <v>Nov</v>
      </c>
      <c r="G15218" t="s">
        <v>28</v>
      </c>
      <c r="H15218" t="s">
        <v>2756</v>
      </c>
      <c r="I15218">
        <v>0</v>
      </c>
      <c r="J15218">
        <v>0</v>
      </c>
      <c r="K15218">
        <v>0.02</v>
      </c>
      <c r="L15218">
        <v>0</v>
      </c>
      <c r="M15218">
        <v>0.02</v>
      </c>
    </row>
    <row r="15219" spans="1:19" x14ac:dyDescent="0.2">
      <c r="A15219" t="s">
        <v>12454</v>
      </c>
      <c r="B15219" t="s">
        <v>17</v>
      </c>
      <c r="C15219">
        <v>2008</v>
      </c>
      <c r="D15219" s="1" t="d">
        <v>2004-01-08</v>
      </c>
      <c r="E15219" s="1" t="str">
        <f t="shared" si="474"/>
        <v>2004</v>
      </c>
      <c r="F15219" s="1" t="str">
        <f t="shared" si="475"/>
        <v>Jan</v>
      </c>
      <c r="G15219" t="s">
        <v>24</v>
      </c>
      <c r="H15219" t="s">
        <v>2930</v>
      </c>
      <c r="I15219">
        <v>0.02</v>
      </c>
      <c r="J15219">
        <v>0</v>
      </c>
      <c r="K15219">
        <v>0</v>
      </c>
      <c r="L15219">
        <v>0</v>
      </c>
      <c r="M15219">
        <v>0.02</v>
      </c>
      <c r="P15219">
        <v>0.6</v>
      </c>
      <c r="Q15219">
        <v>5</v>
      </c>
      <c r="R15219" t="s">
        <v>5837</v>
      </c>
      <c r="S15219" t="s">
        <v>20</v>
      </c>
    </row>
    <row r="15220" spans="1:19" x14ac:dyDescent="0.2">
      <c r="A15220" t="s">
        <v>12455</v>
      </c>
      <c r="B15220" t="s">
        <v>32</v>
      </c>
      <c r="C15220">
        <v>2007</v>
      </c>
      <c r="D15220" s="1" t="d">
        <v>2011-02-26</v>
      </c>
      <c r="E15220" s="1" t="str">
        <f t="shared" si="474"/>
        <v>2011</v>
      </c>
      <c r="F15220" s="1" t="str">
        <f t="shared" si="475"/>
        <v>Feb</v>
      </c>
      <c r="G15220" t="s">
        <v>34</v>
      </c>
      <c r="H15220" t="s">
        <v>7576</v>
      </c>
      <c r="I15220">
        <v>0.02</v>
      </c>
      <c r="J15220">
        <v>0</v>
      </c>
      <c r="K15220">
        <v>0</v>
      </c>
      <c r="L15220">
        <v>0</v>
      </c>
      <c r="M15220">
        <v>0.02</v>
      </c>
      <c r="P15220" t="s">
        <v>203</v>
      </c>
      <c r="R15220" t="s">
        <v>5735</v>
      </c>
      <c r="S15220" t="s">
        <v>20</v>
      </c>
    </row>
    <row r="15221" spans="1:19" x14ac:dyDescent="0.2">
      <c r="A15221" t="s">
        <v>12456</v>
      </c>
      <c r="B15221" t="s">
        <v>159</v>
      </c>
      <c r="C15221">
        <v>2010</v>
      </c>
      <c r="D15221" s="1" t="d">
        <v>2015-03-21</v>
      </c>
      <c r="E15221" s="1" t="str">
        <f t="shared" si="474"/>
        <v>2015</v>
      </c>
      <c r="F15221" s="1" t="str">
        <f t="shared" si="475"/>
        <v>Mar</v>
      </c>
      <c r="G15221" t="s">
        <v>101</v>
      </c>
      <c r="H15221" t="s">
        <v>10617</v>
      </c>
      <c r="I15221">
        <v>0</v>
      </c>
      <c r="J15221">
        <v>0</v>
      </c>
      <c r="K15221">
        <v>0.02</v>
      </c>
      <c r="L15221">
        <v>0</v>
      </c>
      <c r="M15221">
        <v>0.02</v>
      </c>
    </row>
    <row r="15222" spans="1:19" x14ac:dyDescent="0.2">
      <c r="A15222" t="s">
        <v>12457</v>
      </c>
      <c r="B15222" t="s">
        <v>159</v>
      </c>
      <c r="C15222">
        <v>2012</v>
      </c>
      <c r="D15222" s="1" t="d">
        <v>2014-04-19</v>
      </c>
      <c r="E15222" s="1" t="str">
        <f t="shared" si="474"/>
        <v>2014</v>
      </c>
      <c r="F15222" s="1" t="str">
        <f t="shared" si="475"/>
        <v>Apr</v>
      </c>
      <c r="G15222" t="s">
        <v>101</v>
      </c>
      <c r="H15222" t="s">
        <v>7990</v>
      </c>
      <c r="I15222">
        <v>0</v>
      </c>
      <c r="J15222">
        <v>0</v>
      </c>
      <c r="K15222">
        <v>0.02</v>
      </c>
      <c r="L15222">
        <v>0</v>
      </c>
      <c r="M15222">
        <v>0.02</v>
      </c>
    </row>
    <row r="15223" spans="1:19" x14ac:dyDescent="0.2">
      <c r="A15223" t="s">
        <v>12458</v>
      </c>
      <c r="B15223" t="s">
        <v>55</v>
      </c>
      <c r="C15223">
        <v>2006</v>
      </c>
      <c r="D15223" s="1" t="d">
        <v>1998-08-09</v>
      </c>
      <c r="E15223" s="1" t="str">
        <f t="shared" si="474"/>
        <v>1998</v>
      </c>
      <c r="F15223" s="1" t="str">
        <f t="shared" si="475"/>
        <v>Aug</v>
      </c>
      <c r="G15223" t="s">
        <v>50</v>
      </c>
      <c r="H15223" t="s">
        <v>202</v>
      </c>
      <c r="I15223">
        <v>0.01</v>
      </c>
      <c r="J15223">
        <v>0.01</v>
      </c>
      <c r="K15223">
        <v>0</v>
      </c>
      <c r="L15223">
        <v>0</v>
      </c>
      <c r="M15223">
        <v>0.02</v>
      </c>
      <c r="N15223">
        <v>59</v>
      </c>
      <c r="O15223">
        <v>44</v>
      </c>
      <c r="P15223">
        <v>8.6</v>
      </c>
      <c r="Q15223">
        <v>51</v>
      </c>
      <c r="R15223" t="s">
        <v>12459</v>
      </c>
      <c r="S15223" t="s">
        <v>53</v>
      </c>
    </row>
    <row r="15224" spans="1:19" x14ac:dyDescent="0.2">
      <c r="A15224" t="s">
        <v>9981</v>
      </c>
      <c r="B15224" t="s">
        <v>189</v>
      </c>
      <c r="C15224">
        <v>2002</v>
      </c>
      <c r="D15224" s="1" t="d">
        <v>1993-09-28</v>
      </c>
      <c r="E15224" s="1" t="str">
        <f t="shared" si="474"/>
        <v>1993</v>
      </c>
      <c r="F15224" s="1" t="str">
        <f t="shared" si="475"/>
        <v>Sep</v>
      </c>
      <c r="G15224" t="s">
        <v>18</v>
      </c>
      <c r="H15224" t="s">
        <v>776</v>
      </c>
      <c r="I15224">
        <v>0.02</v>
      </c>
      <c r="J15224">
        <v>0</v>
      </c>
      <c r="K15224">
        <v>0</v>
      </c>
      <c r="L15224">
        <v>0</v>
      </c>
      <c r="M15224">
        <v>0.02</v>
      </c>
      <c r="N15224">
        <v>71</v>
      </c>
      <c r="O15224">
        <v>11</v>
      </c>
      <c r="P15224">
        <v>7.4</v>
      </c>
      <c r="Q15224">
        <v>5</v>
      </c>
      <c r="R15224" t="s">
        <v>3594</v>
      </c>
      <c r="S15224" t="s">
        <v>20</v>
      </c>
    </row>
    <row r="15225" spans="1:19" x14ac:dyDescent="0.2">
      <c r="A15225" t="s">
        <v>12460</v>
      </c>
      <c r="B15225" t="s">
        <v>148</v>
      </c>
      <c r="C15225">
        <v>2006</v>
      </c>
      <c r="D15225" s="1" t="d">
        <v>2020-07-08</v>
      </c>
      <c r="E15225" s="1" t="str">
        <f t="shared" si="474"/>
        <v>2020</v>
      </c>
      <c r="F15225" s="1" t="str">
        <f t="shared" si="475"/>
        <v>Jul</v>
      </c>
      <c r="G15225" t="s">
        <v>30</v>
      </c>
      <c r="H15225" t="s">
        <v>1791</v>
      </c>
      <c r="I15225">
        <v>0</v>
      </c>
      <c r="J15225">
        <v>0.02</v>
      </c>
      <c r="K15225">
        <v>0</v>
      </c>
      <c r="L15225">
        <v>0</v>
      </c>
      <c r="M15225">
        <v>0.02</v>
      </c>
      <c r="P15225" t="s">
        <v>203</v>
      </c>
      <c r="R15225" t="s">
        <v>1996</v>
      </c>
      <c r="S15225" t="s">
        <v>20</v>
      </c>
    </row>
    <row r="15226" spans="1:19" x14ac:dyDescent="0.2">
      <c r="A15226" t="s">
        <v>9160</v>
      </c>
      <c r="B15226" t="s">
        <v>137</v>
      </c>
      <c r="C15226">
        <v>2003</v>
      </c>
      <c r="D15226" s="1" t="d">
        <v>2021-06-13</v>
      </c>
      <c r="E15226" s="1" t="str">
        <f t="shared" si="474"/>
        <v>2021</v>
      </c>
      <c r="F15226" s="1" t="str">
        <f t="shared" si="475"/>
        <v>Jun</v>
      </c>
      <c r="G15226" t="s">
        <v>24</v>
      </c>
      <c r="H15226" t="s">
        <v>776</v>
      </c>
      <c r="I15226">
        <v>0.02</v>
      </c>
      <c r="J15226">
        <v>0</v>
      </c>
      <c r="K15226">
        <v>0</v>
      </c>
      <c r="L15226">
        <v>0</v>
      </c>
      <c r="M15226">
        <v>0.02</v>
      </c>
    </row>
    <row r="15227" spans="1:19" x14ac:dyDescent="0.2">
      <c r="A15227" t="s">
        <v>12237</v>
      </c>
      <c r="B15227" t="s">
        <v>49</v>
      </c>
      <c r="C15227">
        <v>2012</v>
      </c>
      <c r="D15227" s="1" t="d">
        <v>2008-08-29</v>
      </c>
      <c r="E15227" s="1" t="str">
        <f t="shared" si="474"/>
        <v>2008</v>
      </c>
      <c r="F15227" s="1" t="str">
        <f t="shared" si="475"/>
        <v>Aug</v>
      </c>
      <c r="G15227" t="s">
        <v>101</v>
      </c>
      <c r="H15227" t="s">
        <v>8583</v>
      </c>
      <c r="I15227">
        <v>0</v>
      </c>
      <c r="J15227">
        <v>0.02</v>
      </c>
      <c r="K15227">
        <v>0</v>
      </c>
      <c r="L15227">
        <v>0</v>
      </c>
      <c r="M15227">
        <v>0.02</v>
      </c>
      <c r="P15227" t="s">
        <v>203</v>
      </c>
      <c r="R15227" t="s">
        <v>5183</v>
      </c>
    </row>
    <row r="15228" spans="1:19" x14ac:dyDescent="0.2">
      <c r="A15228" t="s">
        <v>11355</v>
      </c>
      <c r="B15228" t="s">
        <v>55</v>
      </c>
      <c r="C15228">
        <v>2005</v>
      </c>
      <c r="D15228" s="1" t="d">
        <v>2017-07-05</v>
      </c>
      <c r="E15228" s="1" t="str">
        <f t="shared" si="474"/>
        <v>2017</v>
      </c>
      <c r="F15228" s="1" t="str">
        <f t="shared" si="475"/>
        <v>Jul</v>
      </c>
      <c r="G15228" t="s">
        <v>86</v>
      </c>
      <c r="H15228" t="s">
        <v>372</v>
      </c>
      <c r="I15228">
        <v>0.01</v>
      </c>
      <c r="J15228">
        <v>0.01</v>
      </c>
      <c r="K15228">
        <v>0</v>
      </c>
      <c r="L15228">
        <v>0</v>
      </c>
      <c r="M15228">
        <v>0.02</v>
      </c>
    </row>
    <row r="15229" spans="1:19" x14ac:dyDescent="0.2">
      <c r="A15229" t="s">
        <v>12461</v>
      </c>
      <c r="B15229" t="s">
        <v>75</v>
      </c>
      <c r="C15229">
        <v>2016</v>
      </c>
      <c r="D15229" s="1" t="d">
        <v>2021-04-26</v>
      </c>
      <c r="E15229" s="1" t="str">
        <f t="shared" si="474"/>
        <v>2021</v>
      </c>
      <c r="F15229" s="1" t="str">
        <f t="shared" si="475"/>
        <v>Apr</v>
      </c>
      <c r="G15229" t="s">
        <v>18</v>
      </c>
      <c r="H15229" t="s">
        <v>4460</v>
      </c>
      <c r="I15229">
        <v>0</v>
      </c>
      <c r="J15229">
        <v>0.02</v>
      </c>
      <c r="K15229">
        <v>0</v>
      </c>
      <c r="L15229">
        <v>0</v>
      </c>
      <c r="M15229">
        <v>0.02</v>
      </c>
      <c r="N15229">
        <v>31</v>
      </c>
      <c r="O15229">
        <v>22</v>
      </c>
      <c r="P15229">
        <v>4.5</v>
      </c>
      <c r="Q15229">
        <v>66</v>
      </c>
      <c r="R15229" t="s">
        <v>12462</v>
      </c>
    </row>
    <row r="15230" spans="1:19" x14ac:dyDescent="0.2">
      <c r="A15230" t="s">
        <v>9351</v>
      </c>
      <c r="B15230" t="s">
        <v>55</v>
      </c>
      <c r="C15230">
        <v>2006</v>
      </c>
      <c r="D15230" s="1" t="d">
        <v>2005-02-19</v>
      </c>
      <c r="E15230" s="1" t="str">
        <f t="shared" si="474"/>
        <v>2005</v>
      </c>
      <c r="F15230" s="1" t="str">
        <f t="shared" si="475"/>
        <v>Feb</v>
      </c>
      <c r="G15230" t="s">
        <v>24</v>
      </c>
      <c r="H15230" t="s">
        <v>372</v>
      </c>
      <c r="I15230">
        <v>0.01</v>
      </c>
      <c r="J15230">
        <v>0.01</v>
      </c>
      <c r="K15230">
        <v>0</v>
      </c>
      <c r="L15230">
        <v>0</v>
      </c>
      <c r="M15230">
        <v>0.02</v>
      </c>
      <c r="N15230">
        <v>54</v>
      </c>
      <c r="O15230">
        <v>20</v>
      </c>
      <c r="P15230">
        <v>7.4</v>
      </c>
      <c r="Q15230">
        <v>5</v>
      </c>
      <c r="R15230" t="s">
        <v>4834</v>
      </c>
      <c r="S15230" t="s">
        <v>20</v>
      </c>
    </row>
    <row r="15231" spans="1:19" x14ac:dyDescent="0.2">
      <c r="A15231" t="s">
        <v>12343</v>
      </c>
      <c r="B15231" t="s">
        <v>49</v>
      </c>
      <c r="C15231">
        <v>2015</v>
      </c>
      <c r="D15231" s="1" t="d">
        <v>2010-11-12</v>
      </c>
      <c r="E15231" s="1" t="str">
        <f t="shared" si="474"/>
        <v>2010</v>
      </c>
      <c r="F15231" s="1" t="str">
        <f t="shared" si="475"/>
        <v>Nov</v>
      </c>
      <c r="G15231" t="s">
        <v>50</v>
      </c>
      <c r="H15231" t="s">
        <v>933</v>
      </c>
      <c r="I15231">
        <v>0</v>
      </c>
      <c r="J15231">
        <v>0</v>
      </c>
      <c r="K15231">
        <v>0.02</v>
      </c>
      <c r="L15231">
        <v>0</v>
      </c>
      <c r="M15231">
        <v>0.02</v>
      </c>
    </row>
    <row r="15232" spans="1:19" x14ac:dyDescent="0.2">
      <c r="A15232" t="s">
        <v>12463</v>
      </c>
      <c r="B15232" t="s">
        <v>148</v>
      </c>
      <c r="C15232">
        <v>2005</v>
      </c>
      <c r="D15232" s="1" t="d">
        <v>1996-02-07</v>
      </c>
      <c r="E15232" s="1" t="str">
        <f t="shared" si="474"/>
        <v>1996</v>
      </c>
      <c r="F15232" s="1" t="str">
        <f t="shared" si="475"/>
        <v>Feb</v>
      </c>
      <c r="G15232" t="s">
        <v>24</v>
      </c>
      <c r="H15232" t="s">
        <v>155</v>
      </c>
      <c r="I15232">
        <v>0</v>
      </c>
      <c r="J15232">
        <v>0.02</v>
      </c>
      <c r="K15232">
        <v>0</v>
      </c>
      <c r="L15232">
        <v>0</v>
      </c>
      <c r="M15232">
        <v>0.02</v>
      </c>
      <c r="N15232">
        <v>84</v>
      </c>
      <c r="O15232">
        <v>21</v>
      </c>
      <c r="P15232">
        <v>8.6</v>
      </c>
      <c r="Q15232">
        <v>44</v>
      </c>
      <c r="R15232" t="s">
        <v>6963</v>
      </c>
      <c r="S15232" t="s">
        <v>20</v>
      </c>
    </row>
    <row r="15233" spans="1:19" x14ac:dyDescent="0.2">
      <c r="A15233" t="s">
        <v>12464</v>
      </c>
      <c r="B15233" t="s">
        <v>187</v>
      </c>
      <c r="C15233">
        <v>2013</v>
      </c>
      <c r="D15233" s="1" t="d">
        <v>1988-11-14</v>
      </c>
      <c r="E15233" s="1" t="str">
        <f t="shared" si="474"/>
        <v>1988</v>
      </c>
      <c r="F15233" s="1" t="str">
        <f t="shared" si="475"/>
        <v>Nov</v>
      </c>
      <c r="G15233" t="s">
        <v>50</v>
      </c>
      <c r="H15233" t="s">
        <v>5752</v>
      </c>
      <c r="I15233">
        <v>0.02</v>
      </c>
      <c r="J15233">
        <v>0</v>
      </c>
      <c r="K15233">
        <v>0</v>
      </c>
      <c r="L15233">
        <v>0</v>
      </c>
      <c r="M15233">
        <v>0.02</v>
      </c>
      <c r="P15233">
        <v>5.5</v>
      </c>
      <c r="Q15233">
        <v>8</v>
      </c>
      <c r="R15233" t="s">
        <v>4121</v>
      </c>
      <c r="S15233" t="s">
        <v>20</v>
      </c>
    </row>
    <row r="15234" spans="1:19" x14ac:dyDescent="0.2">
      <c r="A15234" t="s">
        <v>12465</v>
      </c>
      <c r="B15234" t="s">
        <v>1015</v>
      </c>
      <c r="C15234">
        <v>2015</v>
      </c>
      <c r="D15234" s="1" t="d">
        <v>2009-06-02</v>
      </c>
      <c r="E15234" s="1" t="str">
        <f t="shared" si="474"/>
        <v>2009</v>
      </c>
      <c r="F15234" s="1" t="str">
        <f t="shared" si="475"/>
        <v>Jun</v>
      </c>
      <c r="G15234" t="s">
        <v>50</v>
      </c>
      <c r="H15234" t="s">
        <v>1091</v>
      </c>
      <c r="I15234">
        <v>0</v>
      </c>
      <c r="J15234">
        <v>0</v>
      </c>
      <c r="K15234">
        <v>0.02</v>
      </c>
      <c r="L15234">
        <v>0</v>
      </c>
      <c r="M15234">
        <v>0.02</v>
      </c>
    </row>
    <row r="15235" spans="1:19" x14ac:dyDescent="0.2">
      <c r="A15235" t="s">
        <v>12466</v>
      </c>
      <c r="B15235" t="s">
        <v>1015</v>
      </c>
      <c r="C15235">
        <v>2014</v>
      </c>
      <c r="D15235" s="1" t="d">
        <v>2008-10-09</v>
      </c>
      <c r="E15235" s="1" t="str">
        <f t="shared" ref="E15235:E15298" si="476">TEXT(D15235,"yyyy")</f>
        <v>2008</v>
      </c>
      <c r="F15235" s="1" t="str">
        <f t="shared" ref="F15235:F15298" si="477">TEXT(D15235,"mmm")</f>
        <v>Oct</v>
      </c>
      <c r="G15235" t="s">
        <v>34</v>
      </c>
      <c r="H15235" t="s">
        <v>151</v>
      </c>
      <c r="I15235">
        <v>0</v>
      </c>
      <c r="J15235">
        <v>0</v>
      </c>
      <c r="K15235">
        <v>0.02</v>
      </c>
      <c r="L15235">
        <v>0</v>
      </c>
      <c r="M15235">
        <v>0.02</v>
      </c>
    </row>
    <row r="15236" spans="1:19" x14ac:dyDescent="0.2">
      <c r="A15236" t="s">
        <v>12467</v>
      </c>
      <c r="B15236" t="s">
        <v>32</v>
      </c>
      <c r="C15236">
        <v>2005</v>
      </c>
      <c r="D15236" s="1" t="d">
        <v>2003-11-01</v>
      </c>
      <c r="E15236" s="1" t="str">
        <f t="shared" si="476"/>
        <v>2003</v>
      </c>
      <c r="F15236" s="1" t="str">
        <f t="shared" si="477"/>
        <v>Nov</v>
      </c>
      <c r="G15236" t="s">
        <v>30</v>
      </c>
      <c r="H15236" t="s">
        <v>202</v>
      </c>
      <c r="I15236">
        <v>0.02</v>
      </c>
      <c r="J15236">
        <v>0</v>
      </c>
      <c r="K15236">
        <v>0</v>
      </c>
      <c r="L15236">
        <v>0</v>
      </c>
      <c r="M15236">
        <v>0.02</v>
      </c>
    </row>
    <row r="15237" spans="1:19" x14ac:dyDescent="0.2">
      <c r="A15237" t="s">
        <v>2492</v>
      </c>
      <c r="B15237" t="s">
        <v>148</v>
      </c>
      <c r="C15237">
        <v>2012</v>
      </c>
      <c r="D15237" s="1" t="d">
        <v>2020-08-01</v>
      </c>
      <c r="E15237" s="1" t="str">
        <f t="shared" si="476"/>
        <v>2020</v>
      </c>
      <c r="F15237" s="1" t="str">
        <f t="shared" si="477"/>
        <v>Aug</v>
      </c>
      <c r="G15237" t="s">
        <v>86</v>
      </c>
      <c r="H15237" t="s">
        <v>222</v>
      </c>
      <c r="I15237">
        <v>0</v>
      </c>
      <c r="J15237">
        <v>0.02</v>
      </c>
      <c r="K15237">
        <v>0</v>
      </c>
      <c r="L15237">
        <v>0</v>
      </c>
      <c r="M15237">
        <v>0.02</v>
      </c>
      <c r="N15237">
        <v>79</v>
      </c>
      <c r="O15237">
        <v>8</v>
      </c>
      <c r="P15237">
        <v>6.4</v>
      </c>
      <c r="Q15237">
        <v>134</v>
      </c>
      <c r="R15237" t="s">
        <v>11155</v>
      </c>
      <c r="S15237" t="s">
        <v>88</v>
      </c>
    </row>
    <row r="15238" spans="1:19" x14ac:dyDescent="0.2">
      <c r="A15238" t="s">
        <v>594</v>
      </c>
      <c r="B15238" t="s">
        <v>148</v>
      </c>
      <c r="C15238">
        <v>2008</v>
      </c>
      <c r="D15238" s="1" t="d">
        <v>2022-02-27</v>
      </c>
      <c r="E15238" s="1" t="str">
        <f t="shared" si="476"/>
        <v>2022</v>
      </c>
      <c r="F15238" s="1" t="str">
        <f t="shared" si="477"/>
        <v>Feb</v>
      </c>
      <c r="G15238" t="s">
        <v>50</v>
      </c>
      <c r="H15238" t="s">
        <v>71</v>
      </c>
      <c r="I15238">
        <v>0</v>
      </c>
      <c r="J15238">
        <v>0.02</v>
      </c>
      <c r="K15238">
        <v>0</v>
      </c>
      <c r="L15238">
        <v>0</v>
      </c>
      <c r="M15238">
        <v>0.02</v>
      </c>
      <c r="N15238">
        <v>71</v>
      </c>
      <c r="O15238">
        <v>11</v>
      </c>
      <c r="P15238">
        <v>7.8</v>
      </c>
      <c r="Q15238">
        <v>12</v>
      </c>
      <c r="R15238" t="s">
        <v>915</v>
      </c>
      <c r="S15238" t="s">
        <v>112</v>
      </c>
    </row>
    <row r="15239" spans="1:19" x14ac:dyDescent="0.2">
      <c r="A15239" t="s">
        <v>8010</v>
      </c>
      <c r="B15239" t="s">
        <v>49</v>
      </c>
      <c r="C15239">
        <v>2009</v>
      </c>
      <c r="D15239" s="1" t="d">
        <v>1990-08-21</v>
      </c>
      <c r="E15239" s="1" t="str">
        <f t="shared" si="476"/>
        <v>1990</v>
      </c>
      <c r="F15239" s="1" t="str">
        <f t="shared" si="477"/>
        <v>Aug</v>
      </c>
      <c r="G15239" t="s">
        <v>101</v>
      </c>
      <c r="H15239" t="s">
        <v>1263</v>
      </c>
      <c r="I15239">
        <v>0</v>
      </c>
      <c r="J15239">
        <v>0</v>
      </c>
      <c r="K15239">
        <v>0.02</v>
      </c>
      <c r="L15239">
        <v>0</v>
      </c>
      <c r="M15239">
        <v>0.02</v>
      </c>
    </row>
    <row r="15240" spans="1:19" x14ac:dyDescent="0.2">
      <c r="A15240" t="s">
        <v>12468</v>
      </c>
      <c r="B15240" t="s">
        <v>32</v>
      </c>
      <c r="C15240">
        <v>2009</v>
      </c>
      <c r="D15240" s="1" t="d">
        <v>2007-07-19</v>
      </c>
      <c r="E15240" s="1" t="str">
        <f t="shared" si="476"/>
        <v>2007</v>
      </c>
      <c r="F15240" s="1" t="str">
        <f t="shared" si="477"/>
        <v>Jul</v>
      </c>
      <c r="G15240" t="s">
        <v>272</v>
      </c>
      <c r="H15240" t="s">
        <v>8764</v>
      </c>
      <c r="I15240">
        <v>0</v>
      </c>
      <c r="J15240">
        <v>0.02</v>
      </c>
      <c r="K15240">
        <v>0</v>
      </c>
      <c r="L15240">
        <v>0</v>
      </c>
      <c r="M15240">
        <v>0.02</v>
      </c>
    </row>
    <row r="15241" spans="1:19" x14ac:dyDescent="0.2">
      <c r="A15241" t="s">
        <v>3400</v>
      </c>
      <c r="B15241" t="s">
        <v>148</v>
      </c>
      <c r="C15241">
        <v>2008</v>
      </c>
      <c r="D15241" s="1" t="d">
        <v>2012-04-21</v>
      </c>
      <c r="E15241" s="1" t="str">
        <f t="shared" si="476"/>
        <v>2012</v>
      </c>
      <c r="F15241" s="1" t="str">
        <f t="shared" si="477"/>
        <v>Apr</v>
      </c>
      <c r="G15241" t="s">
        <v>37</v>
      </c>
      <c r="H15241" t="s">
        <v>484</v>
      </c>
      <c r="I15241">
        <v>0</v>
      </c>
      <c r="J15241">
        <v>0.02</v>
      </c>
      <c r="K15241">
        <v>0</v>
      </c>
      <c r="L15241">
        <v>0</v>
      </c>
      <c r="M15241">
        <v>0.02</v>
      </c>
      <c r="N15241">
        <v>73</v>
      </c>
      <c r="O15241">
        <v>19</v>
      </c>
      <c r="P15241">
        <v>6.9</v>
      </c>
      <c r="Q15241">
        <v>171</v>
      </c>
      <c r="R15241" t="s">
        <v>1457</v>
      </c>
      <c r="S15241" t="s">
        <v>88</v>
      </c>
    </row>
    <row r="15242" spans="1:19" x14ac:dyDescent="0.2">
      <c r="A15242" t="s">
        <v>12469</v>
      </c>
      <c r="B15242" t="s">
        <v>32</v>
      </c>
      <c r="C15242">
        <v>2012</v>
      </c>
      <c r="D15242" s="1" t="d">
        <v>1992-01-24</v>
      </c>
      <c r="E15242" s="1" t="str">
        <f t="shared" si="476"/>
        <v>1992</v>
      </c>
      <c r="F15242" s="1" t="str">
        <f t="shared" si="477"/>
        <v>Jan</v>
      </c>
      <c r="G15242" t="s">
        <v>30</v>
      </c>
      <c r="H15242" t="s">
        <v>11534</v>
      </c>
      <c r="I15242">
        <v>0</v>
      </c>
      <c r="J15242">
        <v>0.02</v>
      </c>
      <c r="K15242">
        <v>0</v>
      </c>
      <c r="L15242">
        <v>0</v>
      </c>
      <c r="M15242">
        <v>0.02</v>
      </c>
    </row>
    <row r="15243" spans="1:19" x14ac:dyDescent="0.2">
      <c r="A15243" t="s">
        <v>12470</v>
      </c>
      <c r="B15243" t="s">
        <v>159</v>
      </c>
      <c r="C15243">
        <v>2010</v>
      </c>
      <c r="D15243" s="1" t="d">
        <v>2022-07-15</v>
      </c>
      <c r="E15243" s="1" t="str">
        <f t="shared" si="476"/>
        <v>2022</v>
      </c>
      <c r="F15243" s="1" t="str">
        <f t="shared" si="477"/>
        <v>Jul</v>
      </c>
      <c r="G15243" t="s">
        <v>34</v>
      </c>
      <c r="H15243" t="s">
        <v>1207</v>
      </c>
      <c r="I15243">
        <v>0</v>
      </c>
      <c r="J15243">
        <v>0</v>
      </c>
      <c r="K15243">
        <v>0.02</v>
      </c>
      <c r="L15243">
        <v>0</v>
      </c>
      <c r="M15243">
        <v>0.02</v>
      </c>
    </row>
    <row r="15244" spans="1:19" x14ac:dyDescent="0.2">
      <c r="A15244" t="s">
        <v>10432</v>
      </c>
      <c r="B15244" t="s">
        <v>171</v>
      </c>
      <c r="C15244">
        <v>2015</v>
      </c>
      <c r="D15244" s="1" t="d">
        <v>2016-12-03</v>
      </c>
      <c r="E15244" s="1" t="str">
        <f t="shared" si="476"/>
        <v>2016</v>
      </c>
      <c r="F15244" s="1" t="str">
        <f t="shared" si="477"/>
        <v>Dec</v>
      </c>
      <c r="G15244" t="s">
        <v>18</v>
      </c>
      <c r="H15244" t="s">
        <v>111</v>
      </c>
      <c r="I15244">
        <v>0</v>
      </c>
      <c r="J15244">
        <v>0.02</v>
      </c>
      <c r="K15244">
        <v>0</v>
      </c>
      <c r="L15244">
        <v>0</v>
      </c>
      <c r="M15244">
        <v>0.02</v>
      </c>
      <c r="P15244">
        <v>4.3</v>
      </c>
      <c r="Q15244">
        <v>7</v>
      </c>
      <c r="R15244" t="s">
        <v>1253</v>
      </c>
      <c r="S15244" t="s">
        <v>20</v>
      </c>
    </row>
    <row r="15245" spans="1:19" x14ac:dyDescent="0.2">
      <c r="A15245" t="s">
        <v>6076</v>
      </c>
      <c r="B15245" t="s">
        <v>189</v>
      </c>
      <c r="C15245">
        <v>2003</v>
      </c>
      <c r="D15245" s="1" t="d">
        <v>1998-06-29</v>
      </c>
      <c r="E15245" s="1" t="str">
        <f t="shared" si="476"/>
        <v>1998</v>
      </c>
      <c r="F15245" s="1" t="str">
        <f t="shared" si="477"/>
        <v>Jun</v>
      </c>
      <c r="G15245" t="s">
        <v>18</v>
      </c>
      <c r="H15245" t="s">
        <v>776</v>
      </c>
      <c r="I15245">
        <v>0.02</v>
      </c>
      <c r="J15245">
        <v>0</v>
      </c>
      <c r="K15245">
        <v>0</v>
      </c>
      <c r="L15245">
        <v>0</v>
      </c>
      <c r="M15245">
        <v>0.02</v>
      </c>
      <c r="N15245">
        <v>71</v>
      </c>
      <c r="O15245">
        <v>9</v>
      </c>
      <c r="P15245" t="s">
        <v>203</v>
      </c>
      <c r="R15245" t="s">
        <v>777</v>
      </c>
      <c r="S15245" t="s">
        <v>20</v>
      </c>
    </row>
    <row r="15246" spans="1:19" x14ac:dyDescent="0.2">
      <c r="A15246" t="s">
        <v>2313</v>
      </c>
      <c r="B15246" t="s">
        <v>148</v>
      </c>
      <c r="C15246">
        <v>2009</v>
      </c>
      <c r="D15246" s="1" t="d">
        <v>1991-09-15</v>
      </c>
      <c r="E15246" s="1" t="str">
        <f t="shared" si="476"/>
        <v>1991</v>
      </c>
      <c r="F15246" s="1" t="str">
        <f t="shared" si="477"/>
        <v>Sep</v>
      </c>
      <c r="G15246" t="s">
        <v>272</v>
      </c>
      <c r="H15246" t="s">
        <v>111</v>
      </c>
      <c r="I15246">
        <v>0</v>
      </c>
      <c r="J15246">
        <v>0.02</v>
      </c>
      <c r="K15246">
        <v>0</v>
      </c>
      <c r="L15246">
        <v>0</v>
      </c>
      <c r="M15246">
        <v>0.02</v>
      </c>
      <c r="N15246">
        <v>68</v>
      </c>
      <c r="O15246">
        <v>24</v>
      </c>
      <c r="P15246">
        <v>6.7</v>
      </c>
      <c r="Q15246">
        <v>42</v>
      </c>
      <c r="R15246" t="s">
        <v>720</v>
      </c>
      <c r="S15246" t="s">
        <v>88</v>
      </c>
    </row>
    <row r="15247" spans="1:19" x14ac:dyDescent="0.2">
      <c r="A15247" t="s">
        <v>12471</v>
      </c>
      <c r="B15247" t="s">
        <v>32</v>
      </c>
      <c r="C15247">
        <v>2006</v>
      </c>
      <c r="D15247" s="1" t="d">
        <v>1992-08-29</v>
      </c>
      <c r="E15247" s="1" t="str">
        <f t="shared" si="476"/>
        <v>1992</v>
      </c>
      <c r="F15247" s="1" t="str">
        <f t="shared" si="477"/>
        <v>Aug</v>
      </c>
      <c r="G15247" t="s">
        <v>50</v>
      </c>
      <c r="H15247" t="s">
        <v>155</v>
      </c>
      <c r="I15247">
        <v>0.01</v>
      </c>
      <c r="J15247">
        <v>0.01</v>
      </c>
      <c r="K15247">
        <v>0</v>
      </c>
      <c r="L15247">
        <v>0</v>
      </c>
      <c r="M15247">
        <v>0.02</v>
      </c>
    </row>
    <row r="15248" spans="1:19" x14ac:dyDescent="0.2">
      <c r="A15248" t="s">
        <v>12472</v>
      </c>
      <c r="B15248" t="s">
        <v>75</v>
      </c>
      <c r="C15248">
        <v>2016</v>
      </c>
      <c r="D15248" s="1" t="d">
        <v>2021-10-04</v>
      </c>
      <c r="E15248" s="1" t="str">
        <f t="shared" si="476"/>
        <v>2021</v>
      </c>
      <c r="F15248" s="1" t="str">
        <f t="shared" si="477"/>
        <v>Oct</v>
      </c>
      <c r="G15248" t="s">
        <v>28</v>
      </c>
      <c r="H15248" t="s">
        <v>7990</v>
      </c>
      <c r="I15248">
        <v>0</v>
      </c>
      <c r="J15248">
        <v>0</v>
      </c>
      <c r="K15248">
        <v>0.02</v>
      </c>
      <c r="L15248">
        <v>0</v>
      </c>
      <c r="M15248">
        <v>0.02</v>
      </c>
    </row>
    <row r="15249" spans="1:19" x14ac:dyDescent="0.2">
      <c r="A15249" t="s">
        <v>10300</v>
      </c>
      <c r="B15249" t="s">
        <v>137</v>
      </c>
      <c r="C15249">
        <v>2006</v>
      </c>
      <c r="D15249" s="1" t="d">
        <v>1989-09-19</v>
      </c>
      <c r="E15249" s="1" t="str">
        <f t="shared" si="476"/>
        <v>1989</v>
      </c>
      <c r="F15249" s="1" t="str">
        <f t="shared" si="477"/>
        <v>Sep</v>
      </c>
      <c r="G15249" t="s">
        <v>37</v>
      </c>
      <c r="H15249" t="s">
        <v>283</v>
      </c>
      <c r="I15249">
        <v>0.02</v>
      </c>
      <c r="J15249">
        <v>0</v>
      </c>
      <c r="K15249">
        <v>0</v>
      </c>
      <c r="L15249">
        <v>0</v>
      </c>
      <c r="M15249">
        <v>0.02</v>
      </c>
      <c r="N15249">
        <v>62</v>
      </c>
      <c r="O15249">
        <v>27</v>
      </c>
      <c r="P15249" t="s">
        <v>203</v>
      </c>
      <c r="R15249" t="s">
        <v>6472</v>
      </c>
      <c r="S15249" t="s">
        <v>88</v>
      </c>
    </row>
    <row r="15250" spans="1:19" x14ac:dyDescent="0.2">
      <c r="A15250" t="s">
        <v>12473</v>
      </c>
      <c r="B15250" t="s">
        <v>159</v>
      </c>
      <c r="C15250">
        <v>2007</v>
      </c>
      <c r="D15250" s="1" t="d">
        <v>1988-05-28</v>
      </c>
      <c r="E15250" s="1" t="str">
        <f t="shared" si="476"/>
        <v>1988</v>
      </c>
      <c r="F15250" s="1" t="str">
        <f t="shared" si="477"/>
        <v>May</v>
      </c>
      <c r="G15250" t="s">
        <v>28</v>
      </c>
      <c r="H15250" t="s">
        <v>9831</v>
      </c>
      <c r="I15250">
        <v>0</v>
      </c>
      <c r="J15250">
        <v>0</v>
      </c>
      <c r="K15250">
        <v>0.02</v>
      </c>
      <c r="L15250">
        <v>0</v>
      </c>
      <c r="M15250">
        <v>0.02</v>
      </c>
    </row>
    <row r="15251" spans="1:19" x14ac:dyDescent="0.2">
      <c r="A15251" t="s">
        <v>12474</v>
      </c>
      <c r="B15251" t="s">
        <v>104</v>
      </c>
      <c r="C15251">
        <v>1999</v>
      </c>
      <c r="D15251" s="1" t="d">
        <v>1999-06-16</v>
      </c>
      <c r="E15251" s="1" t="str">
        <f t="shared" si="476"/>
        <v>1999</v>
      </c>
      <c r="F15251" s="1" t="str">
        <f t="shared" si="477"/>
        <v>Jun</v>
      </c>
      <c r="G15251" t="s">
        <v>86</v>
      </c>
      <c r="H15251" t="s">
        <v>248</v>
      </c>
      <c r="I15251">
        <v>0.01</v>
      </c>
      <c r="J15251">
        <v>0.01</v>
      </c>
      <c r="K15251">
        <v>0</v>
      </c>
      <c r="L15251">
        <v>0</v>
      </c>
      <c r="M15251">
        <v>0.02</v>
      </c>
    </row>
    <row r="15252" spans="1:19" x14ac:dyDescent="0.2">
      <c r="A15252" t="s">
        <v>1944</v>
      </c>
      <c r="B15252" t="s">
        <v>32</v>
      </c>
      <c r="C15252">
        <v>2006</v>
      </c>
      <c r="D15252" s="1" t="d">
        <v>2014-02-17</v>
      </c>
      <c r="E15252" s="1" t="str">
        <f t="shared" si="476"/>
        <v>2014</v>
      </c>
      <c r="F15252" s="1" t="str">
        <f t="shared" si="477"/>
        <v>Feb</v>
      </c>
      <c r="G15252" t="s">
        <v>30</v>
      </c>
      <c r="H15252" t="s">
        <v>2573</v>
      </c>
      <c r="I15252">
        <v>0</v>
      </c>
      <c r="J15252">
        <v>0</v>
      </c>
      <c r="K15252">
        <v>0.02</v>
      </c>
      <c r="L15252">
        <v>0</v>
      </c>
      <c r="M15252">
        <v>0.02</v>
      </c>
    </row>
    <row r="15253" spans="1:19" x14ac:dyDescent="0.2">
      <c r="A15253" t="s">
        <v>12475</v>
      </c>
      <c r="B15253" t="s">
        <v>55</v>
      </c>
      <c r="C15253">
        <v>2002</v>
      </c>
      <c r="D15253" s="1" t="d">
        <v>2000-11-23</v>
      </c>
      <c r="E15253" s="1" t="str">
        <f t="shared" si="476"/>
        <v>2000</v>
      </c>
      <c r="F15253" s="1" t="str">
        <f t="shared" si="477"/>
        <v>Nov</v>
      </c>
      <c r="G15253" t="s">
        <v>18</v>
      </c>
      <c r="H15253" t="s">
        <v>234</v>
      </c>
      <c r="I15253">
        <v>0.01</v>
      </c>
      <c r="J15253">
        <v>0.01</v>
      </c>
      <c r="K15253">
        <v>0</v>
      </c>
      <c r="L15253">
        <v>0</v>
      </c>
      <c r="M15253">
        <v>0.02</v>
      </c>
      <c r="N15253">
        <v>38</v>
      </c>
      <c r="O15253">
        <v>9</v>
      </c>
      <c r="P15253" t="s">
        <v>203</v>
      </c>
      <c r="R15253" t="s">
        <v>357</v>
      </c>
      <c r="S15253" t="s">
        <v>88</v>
      </c>
    </row>
    <row r="15254" spans="1:19" x14ac:dyDescent="0.2">
      <c r="A15254" t="s">
        <v>8140</v>
      </c>
      <c r="B15254" t="s">
        <v>137</v>
      </c>
      <c r="C15254">
        <v>2005</v>
      </c>
      <c r="D15254" s="1" t="d">
        <v>2014-10-22</v>
      </c>
      <c r="E15254" s="1" t="str">
        <f t="shared" si="476"/>
        <v>2014</v>
      </c>
      <c r="F15254" s="1" t="str">
        <f t="shared" si="477"/>
        <v>Oct</v>
      </c>
      <c r="G15254" t="s">
        <v>101</v>
      </c>
      <c r="H15254" t="s">
        <v>51</v>
      </c>
      <c r="I15254">
        <v>0.02</v>
      </c>
      <c r="J15254">
        <v>0</v>
      </c>
      <c r="K15254">
        <v>0</v>
      </c>
      <c r="L15254">
        <v>0</v>
      </c>
      <c r="M15254">
        <v>0.02</v>
      </c>
      <c r="N15254">
        <v>48</v>
      </c>
      <c r="O15254">
        <v>15</v>
      </c>
      <c r="P15254">
        <v>5.5</v>
      </c>
      <c r="Q15254">
        <v>4</v>
      </c>
      <c r="R15254" t="s">
        <v>1746</v>
      </c>
      <c r="S15254" t="s">
        <v>112</v>
      </c>
    </row>
    <row r="15255" spans="1:19" x14ac:dyDescent="0.2">
      <c r="A15255" t="s">
        <v>12476</v>
      </c>
      <c r="B15255" t="s">
        <v>55</v>
      </c>
      <c r="C15255">
        <v>2007</v>
      </c>
      <c r="D15255" s="1" t="d">
        <v>2004-02-01</v>
      </c>
      <c r="E15255" s="1" t="str">
        <f t="shared" si="476"/>
        <v>2004</v>
      </c>
      <c r="F15255" s="1" t="str">
        <f t="shared" si="477"/>
        <v>Feb</v>
      </c>
      <c r="G15255" t="s">
        <v>34</v>
      </c>
      <c r="H15255" t="s">
        <v>151</v>
      </c>
      <c r="I15255">
        <v>0</v>
      </c>
      <c r="J15255">
        <v>0</v>
      </c>
      <c r="K15255">
        <v>0.02</v>
      </c>
      <c r="L15255">
        <v>0</v>
      </c>
      <c r="M15255">
        <v>0.02</v>
      </c>
    </row>
    <row r="15256" spans="1:19" x14ac:dyDescent="0.2">
      <c r="A15256" t="s">
        <v>12477</v>
      </c>
      <c r="B15256" t="s">
        <v>49</v>
      </c>
      <c r="C15256">
        <v>2013</v>
      </c>
      <c r="D15256" s="1" t="d">
        <v>1995-03-01</v>
      </c>
      <c r="E15256" s="1" t="str">
        <f t="shared" si="476"/>
        <v>1995</v>
      </c>
      <c r="F15256" s="1" t="str">
        <f t="shared" si="477"/>
        <v>Mar</v>
      </c>
      <c r="G15256" t="s">
        <v>28</v>
      </c>
      <c r="H15256" t="s">
        <v>2780</v>
      </c>
      <c r="I15256">
        <v>0</v>
      </c>
      <c r="J15256">
        <v>0</v>
      </c>
      <c r="K15256">
        <v>0.02</v>
      </c>
      <c r="L15256">
        <v>0</v>
      </c>
      <c r="M15256">
        <v>0.02</v>
      </c>
    </row>
    <row r="15257" spans="1:19" x14ac:dyDescent="0.2">
      <c r="A15257" t="s">
        <v>12478</v>
      </c>
      <c r="B15257" t="s">
        <v>57</v>
      </c>
      <c r="C15257">
        <v>1996</v>
      </c>
      <c r="D15257" s="1" t="d">
        <v>2014-02-13</v>
      </c>
      <c r="E15257" s="1" t="str">
        <f t="shared" si="476"/>
        <v>2014</v>
      </c>
      <c r="F15257" s="1" t="str">
        <f t="shared" si="477"/>
        <v>Feb</v>
      </c>
      <c r="G15257" t="s">
        <v>30</v>
      </c>
      <c r="H15257" t="s">
        <v>1872</v>
      </c>
      <c r="I15257">
        <v>0</v>
      </c>
      <c r="J15257">
        <v>0</v>
      </c>
      <c r="K15257">
        <v>0.02</v>
      </c>
      <c r="L15257">
        <v>0</v>
      </c>
      <c r="M15257">
        <v>0.02</v>
      </c>
    </row>
    <row r="15258" spans="1:19" x14ac:dyDescent="0.2">
      <c r="A15258" t="s">
        <v>1995</v>
      </c>
      <c r="B15258" t="s">
        <v>148</v>
      </c>
      <c r="C15258">
        <v>2014</v>
      </c>
      <c r="D15258" s="1" t="d">
        <v>2015-05-07</v>
      </c>
      <c r="E15258" s="1" t="str">
        <f t="shared" si="476"/>
        <v>2015</v>
      </c>
      <c r="F15258" s="1" t="str">
        <f t="shared" si="477"/>
        <v>May</v>
      </c>
      <c r="G15258" t="s">
        <v>37</v>
      </c>
      <c r="H15258" t="s">
        <v>134</v>
      </c>
      <c r="I15258">
        <v>0</v>
      </c>
      <c r="J15258">
        <v>0.02</v>
      </c>
      <c r="K15258">
        <v>0</v>
      </c>
      <c r="L15258">
        <v>0</v>
      </c>
      <c r="M15258">
        <v>0.02</v>
      </c>
      <c r="N15258">
        <v>78</v>
      </c>
      <c r="O15258">
        <v>11</v>
      </c>
      <c r="P15258">
        <v>7.8</v>
      </c>
      <c r="Q15258">
        <v>186</v>
      </c>
      <c r="R15258" t="s">
        <v>1996</v>
      </c>
      <c r="S15258" t="s">
        <v>112</v>
      </c>
    </row>
    <row r="15259" spans="1:19" x14ac:dyDescent="0.2">
      <c r="A15259" t="s">
        <v>12479</v>
      </c>
      <c r="B15259" t="s">
        <v>55</v>
      </c>
      <c r="C15259">
        <v>2007</v>
      </c>
      <c r="D15259" s="1" t="d">
        <v>2005-07-07</v>
      </c>
      <c r="E15259" s="1" t="str">
        <f t="shared" si="476"/>
        <v>2005</v>
      </c>
      <c r="F15259" s="1" t="str">
        <f t="shared" si="477"/>
        <v>Jul</v>
      </c>
      <c r="G15259" t="s">
        <v>101</v>
      </c>
      <c r="H15259" t="s">
        <v>5022</v>
      </c>
      <c r="I15259">
        <v>0</v>
      </c>
      <c r="J15259">
        <v>0</v>
      </c>
      <c r="K15259">
        <v>0.02</v>
      </c>
      <c r="L15259">
        <v>0</v>
      </c>
      <c r="M15259">
        <v>0.02</v>
      </c>
    </row>
    <row r="15260" spans="1:19" x14ac:dyDescent="0.2">
      <c r="A15260" t="s">
        <v>12480</v>
      </c>
      <c r="B15260" t="s">
        <v>32</v>
      </c>
      <c r="C15260">
        <v>2009</v>
      </c>
      <c r="D15260" s="1" t="d">
        <v>2015-04-24</v>
      </c>
      <c r="E15260" s="1" t="str">
        <f t="shared" si="476"/>
        <v>2015</v>
      </c>
      <c r="F15260" s="1" t="str">
        <f t="shared" si="477"/>
        <v>Apr</v>
      </c>
      <c r="G15260" t="s">
        <v>101</v>
      </c>
      <c r="H15260" t="s">
        <v>4828</v>
      </c>
      <c r="I15260">
        <v>0</v>
      </c>
      <c r="J15260">
        <v>0</v>
      </c>
      <c r="K15260">
        <v>0.02</v>
      </c>
      <c r="L15260">
        <v>0</v>
      </c>
      <c r="M15260">
        <v>0.02</v>
      </c>
    </row>
    <row r="15261" spans="1:19" x14ac:dyDescent="0.2">
      <c r="A15261" t="s">
        <v>12481</v>
      </c>
      <c r="B15261" t="s">
        <v>55</v>
      </c>
      <c r="C15261">
        <v>2006</v>
      </c>
      <c r="D15261" s="1" t="d">
        <v>1992-03-02</v>
      </c>
      <c r="E15261" s="1" t="str">
        <f t="shared" si="476"/>
        <v>1992</v>
      </c>
      <c r="F15261" s="1" t="str">
        <f t="shared" si="477"/>
        <v>Mar</v>
      </c>
      <c r="G15261" t="s">
        <v>37</v>
      </c>
      <c r="H15261" t="s">
        <v>372</v>
      </c>
      <c r="I15261">
        <v>0</v>
      </c>
      <c r="J15261">
        <v>0</v>
      </c>
      <c r="K15261">
        <v>0.02</v>
      </c>
      <c r="L15261">
        <v>0</v>
      </c>
      <c r="M15261">
        <v>0.02</v>
      </c>
      <c r="N15261">
        <v>40</v>
      </c>
      <c r="O15261">
        <v>17</v>
      </c>
      <c r="P15261">
        <v>7</v>
      </c>
      <c r="Q15261">
        <v>5</v>
      </c>
      <c r="R15261" t="s">
        <v>7210</v>
      </c>
      <c r="S15261" t="s">
        <v>88</v>
      </c>
    </row>
    <row r="15262" spans="1:19" x14ac:dyDescent="0.2">
      <c r="A15262" t="s">
        <v>12482</v>
      </c>
      <c r="B15262" t="s">
        <v>49</v>
      </c>
      <c r="C15262">
        <v>2011</v>
      </c>
      <c r="D15262" s="1" t="d">
        <v>2017-07-27</v>
      </c>
      <c r="E15262" s="1" t="str">
        <f t="shared" si="476"/>
        <v>2017</v>
      </c>
      <c r="F15262" s="1" t="str">
        <f t="shared" si="477"/>
        <v>Jul</v>
      </c>
      <c r="G15262" t="s">
        <v>101</v>
      </c>
      <c r="H15262" t="s">
        <v>1091</v>
      </c>
      <c r="I15262">
        <v>0</v>
      </c>
      <c r="J15262">
        <v>0</v>
      </c>
      <c r="K15262">
        <v>0.02</v>
      </c>
      <c r="L15262">
        <v>0</v>
      </c>
      <c r="M15262">
        <v>0.02</v>
      </c>
    </row>
    <row r="15263" spans="1:19" x14ac:dyDescent="0.2">
      <c r="A15263" t="s">
        <v>11745</v>
      </c>
      <c r="B15263" t="s">
        <v>44</v>
      </c>
      <c r="C15263">
        <v>2011</v>
      </c>
      <c r="D15263" s="1" t="d">
        <v>1992-02-19</v>
      </c>
      <c r="E15263" s="1" t="str">
        <f t="shared" si="476"/>
        <v>1992</v>
      </c>
      <c r="F15263" s="1" t="str">
        <f t="shared" si="477"/>
        <v>Feb</v>
      </c>
      <c r="G15263" t="s">
        <v>50</v>
      </c>
      <c r="H15263" t="s">
        <v>234</v>
      </c>
      <c r="I15263">
        <v>0.02</v>
      </c>
      <c r="J15263">
        <v>0</v>
      </c>
      <c r="K15263">
        <v>0</v>
      </c>
      <c r="L15263">
        <v>0</v>
      </c>
      <c r="M15263">
        <v>0.02</v>
      </c>
    </row>
    <row r="15264" spans="1:19" x14ac:dyDescent="0.2">
      <c r="A15264" t="s">
        <v>6537</v>
      </c>
      <c r="B15264" t="s">
        <v>55</v>
      </c>
      <c r="C15264">
        <v>2006</v>
      </c>
      <c r="D15264" s="1" t="d">
        <v>2017-09-01</v>
      </c>
      <c r="E15264" s="1" t="str">
        <f t="shared" si="476"/>
        <v>2017</v>
      </c>
      <c r="F15264" s="1" t="str">
        <f t="shared" si="477"/>
        <v>Sep</v>
      </c>
      <c r="G15264" t="s">
        <v>30</v>
      </c>
      <c r="H15264" t="s">
        <v>1403</v>
      </c>
      <c r="I15264">
        <v>0.01</v>
      </c>
      <c r="J15264">
        <v>0.01</v>
      </c>
      <c r="K15264">
        <v>0</v>
      </c>
      <c r="L15264">
        <v>0</v>
      </c>
      <c r="M15264">
        <v>0.02</v>
      </c>
    </row>
    <row r="15265" spans="1:19" x14ac:dyDescent="0.2">
      <c r="A15265" t="s">
        <v>10214</v>
      </c>
      <c r="B15265" t="s">
        <v>189</v>
      </c>
      <c r="C15265">
        <v>2003</v>
      </c>
      <c r="D15265" s="1" t="d">
        <v>2018-09-25</v>
      </c>
      <c r="E15265" s="1" t="str">
        <f t="shared" si="476"/>
        <v>2018</v>
      </c>
      <c r="F15265" s="1" t="str">
        <f t="shared" si="477"/>
        <v>Sep</v>
      </c>
      <c r="G15265" t="s">
        <v>34</v>
      </c>
      <c r="H15265" t="s">
        <v>1595</v>
      </c>
      <c r="I15265">
        <v>0.02</v>
      </c>
      <c r="J15265">
        <v>0</v>
      </c>
      <c r="K15265">
        <v>0</v>
      </c>
      <c r="L15265">
        <v>0</v>
      </c>
      <c r="M15265">
        <v>0.02</v>
      </c>
      <c r="P15265">
        <v>8</v>
      </c>
      <c r="Q15265">
        <v>5</v>
      </c>
      <c r="R15265" t="s">
        <v>373</v>
      </c>
      <c r="S15265" t="s">
        <v>20</v>
      </c>
    </row>
    <row r="15266" spans="1:19" x14ac:dyDescent="0.2">
      <c r="A15266" t="s">
        <v>12483</v>
      </c>
      <c r="B15266" t="s">
        <v>159</v>
      </c>
      <c r="C15266">
        <v>2009</v>
      </c>
      <c r="D15266" s="1" t="d">
        <v>2015-08-19</v>
      </c>
      <c r="E15266" s="1" t="str">
        <f t="shared" si="476"/>
        <v>2015</v>
      </c>
      <c r="F15266" s="1" t="str">
        <f t="shared" si="477"/>
        <v>Aug</v>
      </c>
      <c r="G15266" t="s">
        <v>50</v>
      </c>
      <c r="H15266" t="s">
        <v>1207</v>
      </c>
      <c r="I15266">
        <v>0</v>
      </c>
      <c r="J15266">
        <v>0</v>
      </c>
      <c r="K15266">
        <v>0.02</v>
      </c>
      <c r="L15266">
        <v>0</v>
      </c>
      <c r="M15266">
        <v>0.02</v>
      </c>
    </row>
    <row r="15267" spans="1:19" x14ac:dyDescent="0.2">
      <c r="A15267" t="s">
        <v>3688</v>
      </c>
      <c r="B15267" t="s">
        <v>148</v>
      </c>
      <c r="C15267">
        <v>2007</v>
      </c>
      <c r="D15267" s="1" t="d">
        <v>1999-07-25</v>
      </c>
      <c r="E15267" s="1" t="str">
        <f t="shared" si="476"/>
        <v>1999</v>
      </c>
      <c r="F15267" s="1" t="str">
        <f t="shared" si="477"/>
        <v>Jul</v>
      </c>
      <c r="G15267" t="s">
        <v>24</v>
      </c>
      <c r="H15267" t="s">
        <v>155</v>
      </c>
      <c r="I15267">
        <v>0</v>
      </c>
      <c r="J15267">
        <v>0.02</v>
      </c>
      <c r="K15267">
        <v>0</v>
      </c>
      <c r="L15267">
        <v>0</v>
      </c>
      <c r="M15267">
        <v>0.02</v>
      </c>
      <c r="N15267">
        <v>79</v>
      </c>
      <c r="O15267">
        <v>18</v>
      </c>
      <c r="P15267">
        <v>8.1</v>
      </c>
      <c r="Q15267">
        <v>124</v>
      </c>
      <c r="R15267" t="s">
        <v>2631</v>
      </c>
      <c r="S15267" t="s">
        <v>88</v>
      </c>
    </row>
    <row r="15268" spans="1:19" x14ac:dyDescent="0.2">
      <c r="A15268" t="s">
        <v>12484</v>
      </c>
      <c r="B15268" t="s">
        <v>1043</v>
      </c>
      <c r="C15268">
        <v>1996</v>
      </c>
      <c r="D15268" s="1" t="d">
        <v>2015-03-07</v>
      </c>
      <c r="E15268" s="1" t="str">
        <f t="shared" si="476"/>
        <v>2015</v>
      </c>
      <c r="F15268" s="1" t="str">
        <f t="shared" si="477"/>
        <v>Mar</v>
      </c>
      <c r="G15268" t="s">
        <v>37</v>
      </c>
      <c r="H15268" t="s">
        <v>12485</v>
      </c>
      <c r="I15268">
        <v>0</v>
      </c>
      <c r="J15268">
        <v>0</v>
      </c>
      <c r="K15268">
        <v>0.02</v>
      </c>
      <c r="L15268">
        <v>0</v>
      </c>
      <c r="M15268">
        <v>0.02</v>
      </c>
    </row>
    <row r="15269" spans="1:19" x14ac:dyDescent="0.2">
      <c r="A15269" t="s">
        <v>12486</v>
      </c>
      <c r="B15269" t="s">
        <v>17</v>
      </c>
      <c r="C15269" t="s">
        <v>286</v>
      </c>
      <c r="D15269" s="1" t="d">
        <v>2015-03-19</v>
      </c>
      <c r="E15269" s="1" t="str">
        <f t="shared" si="476"/>
        <v>2015</v>
      </c>
      <c r="F15269" s="1" t="str">
        <f t="shared" si="477"/>
        <v>Mar</v>
      </c>
      <c r="G15269" t="s">
        <v>37</v>
      </c>
      <c r="H15269" t="s">
        <v>1091</v>
      </c>
      <c r="I15269">
        <v>0.02</v>
      </c>
      <c r="J15269">
        <v>0</v>
      </c>
      <c r="K15269">
        <v>0</v>
      </c>
      <c r="L15269">
        <v>0</v>
      </c>
      <c r="M15269">
        <v>0.02</v>
      </c>
      <c r="P15269" t="s">
        <v>203</v>
      </c>
      <c r="R15269" t="s">
        <v>11135</v>
      </c>
      <c r="S15269" t="s">
        <v>112</v>
      </c>
    </row>
    <row r="15270" spans="1:19" x14ac:dyDescent="0.2">
      <c r="A15270" t="s">
        <v>10258</v>
      </c>
      <c r="B15270" t="s">
        <v>148</v>
      </c>
      <c r="C15270">
        <v>2009</v>
      </c>
      <c r="D15270" s="1" t="d">
        <v>1991-04-03</v>
      </c>
      <c r="E15270" s="1" t="str">
        <f t="shared" si="476"/>
        <v>1991</v>
      </c>
      <c r="F15270" s="1" t="str">
        <f t="shared" si="477"/>
        <v>Apr</v>
      </c>
      <c r="G15270" t="s">
        <v>101</v>
      </c>
      <c r="H15270" t="s">
        <v>111</v>
      </c>
      <c r="I15270">
        <v>0</v>
      </c>
      <c r="J15270">
        <v>0.02</v>
      </c>
      <c r="K15270">
        <v>0</v>
      </c>
      <c r="L15270">
        <v>0</v>
      </c>
      <c r="M15270">
        <v>0.02</v>
      </c>
      <c r="N15270">
        <v>36</v>
      </c>
      <c r="O15270">
        <v>4</v>
      </c>
      <c r="P15270">
        <v>3.9</v>
      </c>
      <c r="Q15270">
        <v>20</v>
      </c>
      <c r="R15270" t="s">
        <v>2106</v>
      </c>
      <c r="S15270" t="s">
        <v>88</v>
      </c>
    </row>
    <row r="15271" spans="1:19" x14ac:dyDescent="0.2">
      <c r="A15271" t="s">
        <v>12487</v>
      </c>
      <c r="B15271" t="s">
        <v>159</v>
      </c>
      <c r="C15271">
        <v>2006</v>
      </c>
      <c r="D15271" s="1" t="d">
        <v>2022-10-26</v>
      </c>
      <c r="E15271" s="1" t="str">
        <f t="shared" si="476"/>
        <v>2022</v>
      </c>
      <c r="F15271" s="1" t="str">
        <f t="shared" si="477"/>
        <v>Oct</v>
      </c>
      <c r="G15271" t="s">
        <v>34</v>
      </c>
      <c r="H15271" t="s">
        <v>12488</v>
      </c>
      <c r="I15271">
        <v>0</v>
      </c>
      <c r="J15271">
        <v>0</v>
      </c>
      <c r="K15271">
        <v>0.02</v>
      </c>
      <c r="L15271">
        <v>0</v>
      </c>
      <c r="M15271">
        <v>0.02</v>
      </c>
    </row>
    <row r="15272" spans="1:19" x14ac:dyDescent="0.2">
      <c r="A15272" t="s">
        <v>12489</v>
      </c>
      <c r="B15272" t="s">
        <v>32</v>
      </c>
      <c r="C15272">
        <v>2010</v>
      </c>
      <c r="D15272" s="1" t="d">
        <v>1999-02-26</v>
      </c>
      <c r="E15272" s="1" t="str">
        <f t="shared" si="476"/>
        <v>1999</v>
      </c>
      <c r="F15272" s="1" t="str">
        <f t="shared" si="477"/>
        <v>Feb</v>
      </c>
      <c r="G15272" t="s">
        <v>39</v>
      </c>
      <c r="H15272" t="s">
        <v>825</v>
      </c>
      <c r="I15272">
        <v>0.02</v>
      </c>
      <c r="J15272">
        <v>0</v>
      </c>
      <c r="K15272">
        <v>0</v>
      </c>
      <c r="L15272">
        <v>0</v>
      </c>
      <c r="M15272">
        <v>0.02</v>
      </c>
      <c r="P15272" t="s">
        <v>203</v>
      </c>
      <c r="R15272" t="s">
        <v>10482</v>
      </c>
      <c r="S15272" t="s">
        <v>20</v>
      </c>
    </row>
    <row r="15273" spans="1:19" x14ac:dyDescent="0.2">
      <c r="A15273" t="s">
        <v>5006</v>
      </c>
      <c r="B15273" t="s">
        <v>148</v>
      </c>
      <c r="C15273">
        <v>2012</v>
      </c>
      <c r="D15273" s="1" t="d">
        <v>1993-04-14</v>
      </c>
      <c r="E15273" s="1" t="str">
        <f t="shared" si="476"/>
        <v>1993</v>
      </c>
      <c r="F15273" s="1" t="str">
        <f t="shared" si="477"/>
        <v>Apr</v>
      </c>
      <c r="G15273" t="s">
        <v>24</v>
      </c>
      <c r="H15273" t="s">
        <v>648</v>
      </c>
      <c r="I15273">
        <v>0</v>
      </c>
      <c r="J15273">
        <v>0.02</v>
      </c>
      <c r="K15273">
        <v>0</v>
      </c>
      <c r="L15273">
        <v>0</v>
      </c>
      <c r="M15273">
        <v>0.02</v>
      </c>
      <c r="N15273">
        <v>62</v>
      </c>
      <c r="O15273">
        <v>8</v>
      </c>
      <c r="P15273">
        <v>5.4</v>
      </c>
      <c r="Q15273">
        <v>46</v>
      </c>
      <c r="R15273" t="s">
        <v>648</v>
      </c>
      <c r="S15273" t="s">
        <v>20</v>
      </c>
    </row>
    <row r="15274" spans="1:19" x14ac:dyDescent="0.2">
      <c r="A15274" t="s">
        <v>12490</v>
      </c>
      <c r="B15274" t="s">
        <v>32</v>
      </c>
      <c r="C15274">
        <v>2011</v>
      </c>
      <c r="D15274" s="1" t="d">
        <v>2015-03-09</v>
      </c>
      <c r="E15274" s="1" t="str">
        <f t="shared" si="476"/>
        <v>2015</v>
      </c>
      <c r="F15274" s="1" t="str">
        <f t="shared" si="477"/>
        <v>Mar</v>
      </c>
      <c r="G15274" t="s">
        <v>34</v>
      </c>
      <c r="H15274" t="s">
        <v>12491</v>
      </c>
      <c r="I15274">
        <v>0</v>
      </c>
      <c r="J15274">
        <v>0</v>
      </c>
      <c r="K15274">
        <v>0.02</v>
      </c>
      <c r="L15274">
        <v>0</v>
      </c>
      <c r="M15274">
        <v>0.02</v>
      </c>
    </row>
    <row r="15275" spans="1:19" x14ac:dyDescent="0.2">
      <c r="A15275" t="s">
        <v>11214</v>
      </c>
      <c r="B15275" t="s">
        <v>49</v>
      </c>
      <c r="C15275">
        <v>2016</v>
      </c>
      <c r="D15275" s="1" t="d">
        <v>1988-07-28</v>
      </c>
      <c r="E15275" s="1" t="str">
        <f t="shared" si="476"/>
        <v>1988</v>
      </c>
      <c r="F15275" s="1" t="str">
        <f t="shared" si="477"/>
        <v>Jul</v>
      </c>
      <c r="G15275" t="s">
        <v>37</v>
      </c>
      <c r="H15275" t="s">
        <v>71</v>
      </c>
      <c r="I15275">
        <v>0.01</v>
      </c>
      <c r="J15275">
        <v>0.01</v>
      </c>
      <c r="K15275">
        <v>0</v>
      </c>
      <c r="L15275">
        <v>0</v>
      </c>
      <c r="M15275">
        <v>0.02</v>
      </c>
      <c r="P15275">
        <v>7</v>
      </c>
      <c r="Q15275">
        <v>5</v>
      </c>
      <c r="R15275" t="s">
        <v>82</v>
      </c>
      <c r="S15275" t="s">
        <v>53</v>
      </c>
    </row>
    <row r="15276" spans="1:19" x14ac:dyDescent="0.2">
      <c r="A15276" t="s">
        <v>12492</v>
      </c>
      <c r="B15276" t="s">
        <v>49</v>
      </c>
      <c r="C15276">
        <v>2014</v>
      </c>
      <c r="D15276" s="1" t="d">
        <v>2011-01-15</v>
      </c>
      <c r="E15276" s="1" t="str">
        <f t="shared" si="476"/>
        <v>2011</v>
      </c>
      <c r="F15276" s="1" t="str">
        <f t="shared" si="477"/>
        <v>Jan</v>
      </c>
      <c r="G15276" t="s">
        <v>39</v>
      </c>
      <c r="H15276" t="s">
        <v>6617</v>
      </c>
      <c r="I15276">
        <v>0</v>
      </c>
      <c r="J15276">
        <v>0</v>
      </c>
      <c r="K15276">
        <v>0.02</v>
      </c>
      <c r="L15276">
        <v>0</v>
      </c>
      <c r="M15276">
        <v>0.02</v>
      </c>
    </row>
    <row r="15277" spans="1:19" x14ac:dyDescent="0.2">
      <c r="A15277" t="s">
        <v>12493</v>
      </c>
      <c r="B15277" t="s">
        <v>159</v>
      </c>
      <c r="C15277">
        <v>2011</v>
      </c>
      <c r="D15277" s="1" t="d">
        <v>1992-05-05</v>
      </c>
      <c r="E15277" s="1" t="str">
        <f t="shared" si="476"/>
        <v>1992</v>
      </c>
      <c r="F15277" s="1" t="str">
        <f t="shared" si="477"/>
        <v>May</v>
      </c>
      <c r="G15277" t="s">
        <v>101</v>
      </c>
      <c r="H15277" t="s">
        <v>11834</v>
      </c>
      <c r="I15277">
        <v>0</v>
      </c>
      <c r="J15277">
        <v>0</v>
      </c>
      <c r="K15277">
        <v>0.02</v>
      </c>
      <c r="L15277">
        <v>0</v>
      </c>
      <c r="M15277">
        <v>0.02</v>
      </c>
    </row>
    <row r="15278" spans="1:19" x14ac:dyDescent="0.2">
      <c r="A15278" t="s">
        <v>9772</v>
      </c>
      <c r="B15278" t="s">
        <v>189</v>
      </c>
      <c r="C15278">
        <v>2004</v>
      </c>
      <c r="D15278" s="1" t="d">
        <v>2009-09-11</v>
      </c>
      <c r="E15278" s="1" t="str">
        <f t="shared" si="476"/>
        <v>2009</v>
      </c>
      <c r="F15278" s="1" t="str">
        <f t="shared" si="477"/>
        <v>Sep</v>
      </c>
      <c r="G15278" t="s">
        <v>37</v>
      </c>
      <c r="H15278" t="s">
        <v>1309</v>
      </c>
      <c r="I15278">
        <v>0.02</v>
      </c>
      <c r="J15278">
        <v>0</v>
      </c>
      <c r="K15278">
        <v>0</v>
      </c>
      <c r="L15278">
        <v>0</v>
      </c>
      <c r="M15278">
        <v>0.02</v>
      </c>
      <c r="N15278">
        <v>69</v>
      </c>
      <c r="O15278">
        <v>18</v>
      </c>
      <c r="P15278">
        <v>8.4</v>
      </c>
      <c r="Q15278">
        <v>9</v>
      </c>
      <c r="R15278" t="s">
        <v>1788</v>
      </c>
      <c r="S15278" t="s">
        <v>53</v>
      </c>
    </row>
    <row r="15279" spans="1:19" x14ac:dyDescent="0.2">
      <c r="A15279" t="s">
        <v>11624</v>
      </c>
      <c r="B15279" t="s">
        <v>1015</v>
      </c>
      <c r="C15279">
        <v>2015</v>
      </c>
      <c r="D15279" s="1" t="d">
        <v>2014-02-28</v>
      </c>
      <c r="E15279" s="1" t="str">
        <f t="shared" si="476"/>
        <v>2014</v>
      </c>
      <c r="F15279" s="1" t="str">
        <f t="shared" si="477"/>
        <v>Feb</v>
      </c>
      <c r="G15279" t="s">
        <v>101</v>
      </c>
      <c r="H15279" t="s">
        <v>7990</v>
      </c>
      <c r="I15279">
        <v>0</v>
      </c>
      <c r="J15279">
        <v>0</v>
      </c>
      <c r="K15279">
        <v>0.02</v>
      </c>
      <c r="L15279">
        <v>0</v>
      </c>
      <c r="M15279">
        <v>0.02</v>
      </c>
    </row>
    <row r="15280" spans="1:19" x14ac:dyDescent="0.2">
      <c r="A15280" t="s">
        <v>12494</v>
      </c>
      <c r="B15280" t="s">
        <v>49</v>
      </c>
      <c r="C15280">
        <v>2010</v>
      </c>
      <c r="D15280" s="1" t="d">
        <v>2009-03-07</v>
      </c>
      <c r="E15280" s="1" t="str">
        <f t="shared" si="476"/>
        <v>2009</v>
      </c>
      <c r="F15280" s="1" t="str">
        <f t="shared" si="477"/>
        <v>Mar</v>
      </c>
      <c r="G15280" t="s">
        <v>34</v>
      </c>
      <c r="H15280" t="s">
        <v>9745</v>
      </c>
      <c r="I15280">
        <v>0</v>
      </c>
      <c r="J15280">
        <v>0</v>
      </c>
      <c r="K15280">
        <v>0.02</v>
      </c>
      <c r="L15280">
        <v>0</v>
      </c>
      <c r="M15280">
        <v>0.02</v>
      </c>
    </row>
    <row r="15281" spans="1:19" x14ac:dyDescent="0.2">
      <c r="A15281" t="s">
        <v>12433</v>
      </c>
      <c r="B15281" t="s">
        <v>148</v>
      </c>
      <c r="C15281">
        <v>2010</v>
      </c>
      <c r="D15281" s="1" t="d">
        <v>1994-06-10</v>
      </c>
      <c r="E15281" s="1" t="str">
        <f t="shared" si="476"/>
        <v>1994</v>
      </c>
      <c r="F15281" s="1" t="str">
        <f t="shared" si="477"/>
        <v>Jun</v>
      </c>
      <c r="G15281" t="s">
        <v>37</v>
      </c>
      <c r="H15281" t="s">
        <v>12025</v>
      </c>
      <c r="I15281">
        <v>0</v>
      </c>
      <c r="J15281">
        <v>0.02</v>
      </c>
      <c r="K15281">
        <v>0</v>
      </c>
      <c r="L15281">
        <v>0</v>
      </c>
      <c r="M15281">
        <v>0.02</v>
      </c>
    </row>
    <row r="15282" spans="1:19" x14ac:dyDescent="0.2">
      <c r="A15282" t="s">
        <v>12495</v>
      </c>
      <c r="B15282" t="s">
        <v>137</v>
      </c>
      <c r="C15282">
        <v>2004</v>
      </c>
      <c r="D15282" s="1" t="d">
        <v>2017-10-14</v>
      </c>
      <c r="E15282" s="1" t="str">
        <f t="shared" si="476"/>
        <v>2017</v>
      </c>
      <c r="F15282" s="1" t="str">
        <f t="shared" si="477"/>
        <v>Oct</v>
      </c>
      <c r="G15282" t="s">
        <v>50</v>
      </c>
      <c r="H15282" t="s">
        <v>8677</v>
      </c>
      <c r="I15282">
        <v>0.02</v>
      </c>
      <c r="J15282">
        <v>0</v>
      </c>
      <c r="K15282">
        <v>0</v>
      </c>
      <c r="L15282">
        <v>0</v>
      </c>
      <c r="M15282">
        <v>0.02</v>
      </c>
      <c r="N15282">
        <v>53</v>
      </c>
      <c r="O15282">
        <v>11</v>
      </c>
      <c r="P15282">
        <v>4.5</v>
      </c>
      <c r="Q15282">
        <v>8</v>
      </c>
      <c r="R15282" t="s">
        <v>8677</v>
      </c>
      <c r="S15282" t="s">
        <v>88</v>
      </c>
    </row>
    <row r="15283" spans="1:19" x14ac:dyDescent="0.2">
      <c r="A15283" t="s">
        <v>12496</v>
      </c>
      <c r="B15283" t="s">
        <v>32</v>
      </c>
      <c r="C15283">
        <v>2008</v>
      </c>
      <c r="D15283" s="1" t="d">
        <v>2012-03-14</v>
      </c>
      <c r="E15283" s="1" t="str">
        <f t="shared" si="476"/>
        <v>2012</v>
      </c>
      <c r="F15283" s="1" t="str">
        <f t="shared" si="477"/>
        <v>Mar</v>
      </c>
      <c r="G15283" t="s">
        <v>101</v>
      </c>
      <c r="H15283" t="s">
        <v>1755</v>
      </c>
      <c r="I15283">
        <v>0</v>
      </c>
      <c r="J15283">
        <v>0</v>
      </c>
      <c r="K15283">
        <v>0.02</v>
      </c>
      <c r="L15283">
        <v>0</v>
      </c>
      <c r="M15283">
        <v>0.02</v>
      </c>
    </row>
    <row r="15284" spans="1:19" x14ac:dyDescent="0.2">
      <c r="A15284" t="s">
        <v>12497</v>
      </c>
      <c r="B15284" t="s">
        <v>55</v>
      </c>
      <c r="C15284">
        <v>2002</v>
      </c>
      <c r="D15284" s="1" t="d">
        <v>1996-02-24</v>
      </c>
      <c r="E15284" s="1" t="str">
        <f t="shared" si="476"/>
        <v>1996</v>
      </c>
      <c r="F15284" s="1" t="str">
        <f t="shared" si="477"/>
        <v>Feb</v>
      </c>
      <c r="G15284" t="s">
        <v>101</v>
      </c>
      <c r="H15284" t="s">
        <v>11591</v>
      </c>
      <c r="I15284">
        <v>0</v>
      </c>
      <c r="J15284">
        <v>0</v>
      </c>
      <c r="K15284">
        <v>0.02</v>
      </c>
      <c r="L15284">
        <v>0</v>
      </c>
      <c r="M15284">
        <v>0.02</v>
      </c>
    </row>
    <row r="15285" spans="1:19" x14ac:dyDescent="0.2">
      <c r="A15285" t="s">
        <v>12498</v>
      </c>
      <c r="B15285" t="s">
        <v>32</v>
      </c>
      <c r="C15285">
        <v>2006</v>
      </c>
      <c r="D15285" s="1" t="d">
        <v>2014-07-05</v>
      </c>
      <c r="E15285" s="1" t="str">
        <f t="shared" si="476"/>
        <v>2014</v>
      </c>
      <c r="F15285" s="1" t="str">
        <f t="shared" si="477"/>
        <v>Jul</v>
      </c>
      <c r="G15285" t="s">
        <v>39</v>
      </c>
      <c r="H15285" t="s">
        <v>1708</v>
      </c>
      <c r="I15285">
        <v>0.02</v>
      </c>
      <c r="J15285">
        <v>0</v>
      </c>
      <c r="K15285">
        <v>0</v>
      </c>
      <c r="L15285">
        <v>0</v>
      </c>
      <c r="M15285">
        <v>0.02</v>
      </c>
      <c r="N15285">
        <v>46</v>
      </c>
      <c r="O15285">
        <v>7</v>
      </c>
      <c r="P15285">
        <v>7.7</v>
      </c>
      <c r="Q15285">
        <v>6</v>
      </c>
      <c r="R15285" t="s">
        <v>12499</v>
      </c>
      <c r="S15285" t="s">
        <v>112</v>
      </c>
    </row>
    <row r="15286" spans="1:19" x14ac:dyDescent="0.2">
      <c r="A15286" t="s">
        <v>12500</v>
      </c>
      <c r="B15286" t="s">
        <v>148</v>
      </c>
      <c r="C15286">
        <v>2006</v>
      </c>
      <c r="D15286" s="1" t="d">
        <v>2002-07-25</v>
      </c>
      <c r="E15286" s="1" t="str">
        <f t="shared" si="476"/>
        <v>2002</v>
      </c>
      <c r="F15286" s="1" t="str">
        <f t="shared" si="477"/>
        <v>Jul</v>
      </c>
      <c r="G15286" t="s">
        <v>37</v>
      </c>
      <c r="H15286" t="s">
        <v>776</v>
      </c>
      <c r="I15286">
        <v>0</v>
      </c>
      <c r="J15286">
        <v>0.02</v>
      </c>
      <c r="K15286">
        <v>0</v>
      </c>
      <c r="L15286">
        <v>0</v>
      </c>
      <c r="M15286">
        <v>0.02</v>
      </c>
      <c r="P15286">
        <v>8.8000000000000007</v>
      </c>
      <c r="Q15286">
        <v>5</v>
      </c>
      <c r="R15286" t="s">
        <v>8493</v>
      </c>
      <c r="S15286" t="s">
        <v>53</v>
      </c>
    </row>
    <row r="15287" spans="1:19" x14ac:dyDescent="0.2">
      <c r="A15287" t="s">
        <v>12501</v>
      </c>
      <c r="B15287" t="s">
        <v>55</v>
      </c>
      <c r="C15287">
        <v>2007</v>
      </c>
      <c r="D15287" s="1" t="d">
        <v>1997-10-12</v>
      </c>
      <c r="E15287" s="1" t="str">
        <f t="shared" si="476"/>
        <v>1997</v>
      </c>
      <c r="F15287" s="1" t="str">
        <f t="shared" si="477"/>
        <v>Oct</v>
      </c>
      <c r="G15287" t="s">
        <v>34</v>
      </c>
      <c r="H15287" t="s">
        <v>151</v>
      </c>
      <c r="I15287">
        <v>0</v>
      </c>
      <c r="J15287">
        <v>0</v>
      </c>
      <c r="K15287">
        <v>0.02</v>
      </c>
      <c r="L15287">
        <v>0</v>
      </c>
      <c r="M15287">
        <v>0.02</v>
      </c>
    </row>
    <row r="15288" spans="1:19" x14ac:dyDescent="0.2">
      <c r="A15288" t="s">
        <v>12502</v>
      </c>
      <c r="B15288" t="s">
        <v>17</v>
      </c>
      <c r="C15288">
        <v>2010</v>
      </c>
      <c r="D15288" s="1" t="d">
        <v>2022-01-08</v>
      </c>
      <c r="E15288" s="1" t="str">
        <f t="shared" si="476"/>
        <v>2022</v>
      </c>
      <c r="F15288" s="1" t="str">
        <f t="shared" si="477"/>
        <v>Jan</v>
      </c>
      <c r="G15288" t="s">
        <v>18</v>
      </c>
      <c r="H15288" t="s">
        <v>3510</v>
      </c>
      <c r="I15288">
        <v>0.02</v>
      </c>
      <c r="J15288">
        <v>0</v>
      </c>
      <c r="K15288">
        <v>0</v>
      </c>
      <c r="L15288">
        <v>0</v>
      </c>
      <c r="M15288">
        <v>0.02</v>
      </c>
    </row>
    <row r="15289" spans="1:19" x14ac:dyDescent="0.2">
      <c r="A15289" t="s">
        <v>12503</v>
      </c>
      <c r="B15289" t="s">
        <v>32</v>
      </c>
      <c r="C15289">
        <v>2010</v>
      </c>
      <c r="D15289" s="1" t="d">
        <v>1998-12-14</v>
      </c>
      <c r="E15289" s="1" t="str">
        <f t="shared" si="476"/>
        <v>1998</v>
      </c>
      <c r="F15289" s="1" t="str">
        <f t="shared" si="477"/>
        <v>Dec</v>
      </c>
      <c r="G15289" t="s">
        <v>101</v>
      </c>
      <c r="H15289" t="s">
        <v>1642</v>
      </c>
      <c r="I15289">
        <v>0.02</v>
      </c>
      <c r="J15289">
        <v>0</v>
      </c>
      <c r="K15289">
        <v>0</v>
      </c>
      <c r="L15289">
        <v>0</v>
      </c>
      <c r="M15289">
        <v>0.02</v>
      </c>
      <c r="P15289" t="s">
        <v>203</v>
      </c>
      <c r="R15289" t="s">
        <v>12504</v>
      </c>
      <c r="S15289" t="s">
        <v>20</v>
      </c>
    </row>
    <row r="15290" spans="1:19" x14ac:dyDescent="0.2">
      <c r="A15290" t="s">
        <v>12505</v>
      </c>
      <c r="B15290" t="s">
        <v>148</v>
      </c>
      <c r="C15290">
        <v>2009</v>
      </c>
      <c r="D15290" s="1" t="d">
        <v>2009-10-08</v>
      </c>
      <c r="E15290" s="1" t="str">
        <f t="shared" si="476"/>
        <v>2009</v>
      </c>
      <c r="F15290" s="1" t="str">
        <f t="shared" si="477"/>
        <v>Oct</v>
      </c>
      <c r="G15290" t="s">
        <v>24</v>
      </c>
      <c r="H15290" t="s">
        <v>3047</v>
      </c>
      <c r="I15290">
        <v>0</v>
      </c>
      <c r="J15290">
        <v>0.02</v>
      </c>
      <c r="K15290">
        <v>0</v>
      </c>
      <c r="L15290">
        <v>0</v>
      </c>
      <c r="M15290">
        <v>0.02</v>
      </c>
      <c r="P15290">
        <v>8</v>
      </c>
      <c r="Q15290">
        <v>10</v>
      </c>
    </row>
    <row r="15291" spans="1:19" x14ac:dyDescent="0.2">
      <c r="A15291" t="s">
        <v>12506</v>
      </c>
      <c r="B15291" t="s">
        <v>148</v>
      </c>
      <c r="C15291">
        <v>2012</v>
      </c>
      <c r="D15291" s="1" t="d">
        <v>2020-11-13</v>
      </c>
      <c r="E15291" s="1" t="str">
        <f t="shared" si="476"/>
        <v>2020</v>
      </c>
      <c r="F15291" s="1" t="str">
        <f t="shared" si="477"/>
        <v>Nov</v>
      </c>
      <c r="G15291" t="s">
        <v>34</v>
      </c>
      <c r="H15291" t="s">
        <v>825</v>
      </c>
      <c r="I15291">
        <v>0</v>
      </c>
      <c r="J15291">
        <v>0.02</v>
      </c>
      <c r="K15291">
        <v>0</v>
      </c>
      <c r="L15291">
        <v>0</v>
      </c>
      <c r="M15291">
        <v>0.02</v>
      </c>
    </row>
    <row r="15292" spans="1:19" x14ac:dyDescent="0.2">
      <c r="A15292" t="s">
        <v>12507</v>
      </c>
      <c r="B15292" t="s">
        <v>17</v>
      </c>
      <c r="C15292">
        <v>2009</v>
      </c>
      <c r="D15292" s="1" t="d">
        <v>1993-04-14</v>
      </c>
      <c r="E15292" s="1" t="str">
        <f t="shared" si="476"/>
        <v>1993</v>
      </c>
      <c r="F15292" s="1" t="str">
        <f t="shared" si="477"/>
        <v>Apr</v>
      </c>
      <c r="G15292" t="s">
        <v>30</v>
      </c>
      <c r="H15292" t="s">
        <v>5054</v>
      </c>
      <c r="I15292">
        <v>0.02</v>
      </c>
      <c r="J15292">
        <v>0</v>
      </c>
      <c r="K15292">
        <v>0</v>
      </c>
      <c r="L15292">
        <v>0</v>
      </c>
      <c r="M15292">
        <v>0.02</v>
      </c>
      <c r="P15292" t="s">
        <v>203</v>
      </c>
      <c r="R15292" t="s">
        <v>12508</v>
      </c>
      <c r="S15292" t="s">
        <v>20</v>
      </c>
    </row>
    <row r="15293" spans="1:19" x14ac:dyDescent="0.2">
      <c r="A15293" t="s">
        <v>494</v>
      </c>
      <c r="B15293" t="s">
        <v>148</v>
      </c>
      <c r="C15293">
        <v>2008</v>
      </c>
      <c r="D15293" s="1" t="d">
        <v>1995-09-29</v>
      </c>
      <c r="E15293" s="1" t="str">
        <f t="shared" si="476"/>
        <v>1995</v>
      </c>
      <c r="F15293" s="1" t="str">
        <f t="shared" si="477"/>
        <v>Sep</v>
      </c>
      <c r="G15293" t="s">
        <v>37</v>
      </c>
      <c r="H15293" t="s">
        <v>134</v>
      </c>
      <c r="I15293">
        <v>0</v>
      </c>
      <c r="J15293">
        <v>0.02</v>
      </c>
      <c r="K15293">
        <v>0</v>
      </c>
      <c r="L15293">
        <v>0</v>
      </c>
      <c r="M15293">
        <v>0.02</v>
      </c>
      <c r="N15293">
        <v>89</v>
      </c>
      <c r="O15293">
        <v>58</v>
      </c>
      <c r="P15293">
        <v>9.1999999999999993</v>
      </c>
      <c r="Q15293">
        <v>3717</v>
      </c>
      <c r="R15293" t="s">
        <v>392</v>
      </c>
      <c r="S15293" t="s">
        <v>53</v>
      </c>
    </row>
    <row r="15294" spans="1:19" x14ac:dyDescent="0.2">
      <c r="A15294" t="s">
        <v>12509</v>
      </c>
      <c r="B15294" t="s">
        <v>32</v>
      </c>
      <c r="C15294" t="s">
        <v>286</v>
      </c>
      <c r="D15294" s="1" t="d">
        <v>2021-12-26</v>
      </c>
      <c r="E15294" s="1" t="str">
        <f t="shared" si="476"/>
        <v>2021</v>
      </c>
      <c r="F15294" s="1" t="str">
        <f t="shared" si="477"/>
        <v>Dec</v>
      </c>
      <c r="G15294" t="s">
        <v>1</v>
      </c>
      <c r="H15294" t="s">
        <v>1091</v>
      </c>
      <c r="I15294">
        <v>0.02</v>
      </c>
      <c r="J15294">
        <v>0</v>
      </c>
      <c r="K15294">
        <v>0</v>
      </c>
      <c r="L15294">
        <v>0</v>
      </c>
      <c r="M15294">
        <v>0.02</v>
      </c>
      <c r="N15294">
        <v>60</v>
      </c>
      <c r="O15294">
        <v>14</v>
      </c>
      <c r="P15294" t="s">
        <v>203</v>
      </c>
      <c r="R15294" t="s">
        <v>6182</v>
      </c>
      <c r="S15294" t="s">
        <v>112</v>
      </c>
    </row>
    <row r="15295" spans="1:19" x14ac:dyDescent="0.2">
      <c r="A15295" t="s">
        <v>12510</v>
      </c>
      <c r="B15295" t="s">
        <v>104</v>
      </c>
      <c r="C15295">
        <v>1997</v>
      </c>
      <c r="D15295" s="1" t="d">
        <v>1990-09-29</v>
      </c>
      <c r="E15295" s="1" t="str">
        <f t="shared" si="476"/>
        <v>1990</v>
      </c>
      <c r="F15295" s="1" t="str">
        <f t="shared" si="477"/>
        <v>Sep</v>
      </c>
      <c r="G15295" t="s">
        <v>18</v>
      </c>
      <c r="H15295" t="s">
        <v>2377</v>
      </c>
      <c r="I15295">
        <v>0.01</v>
      </c>
      <c r="J15295">
        <v>0.01</v>
      </c>
      <c r="K15295">
        <v>0</v>
      </c>
      <c r="L15295">
        <v>0</v>
      </c>
      <c r="M15295">
        <v>0.02</v>
      </c>
    </row>
    <row r="15296" spans="1:19" x14ac:dyDescent="0.2">
      <c r="A15296" t="s">
        <v>12511</v>
      </c>
      <c r="B15296" t="s">
        <v>79</v>
      </c>
      <c r="C15296">
        <v>2012</v>
      </c>
      <c r="D15296" s="1" t="d">
        <v>2021-07-14</v>
      </c>
      <c r="E15296" s="1" t="str">
        <f t="shared" si="476"/>
        <v>2021</v>
      </c>
      <c r="F15296" s="1" t="str">
        <f t="shared" si="477"/>
        <v>Jul</v>
      </c>
      <c r="G15296" t="s">
        <v>30</v>
      </c>
      <c r="H15296" t="s">
        <v>12254</v>
      </c>
      <c r="I15296">
        <v>0</v>
      </c>
      <c r="J15296">
        <v>0.02</v>
      </c>
      <c r="K15296">
        <v>0</v>
      </c>
      <c r="L15296">
        <v>0</v>
      </c>
      <c r="M15296">
        <v>0.02</v>
      </c>
      <c r="P15296" t="s">
        <v>203</v>
      </c>
      <c r="R15296" t="s">
        <v>2936</v>
      </c>
      <c r="S15296" t="s">
        <v>20</v>
      </c>
    </row>
    <row r="15297" spans="1:19" x14ac:dyDescent="0.2">
      <c r="A15297" t="s">
        <v>12512</v>
      </c>
      <c r="B15297" t="s">
        <v>1015</v>
      </c>
      <c r="C15297">
        <v>2016</v>
      </c>
      <c r="D15297" s="1" t="d">
        <v>2000-09-26</v>
      </c>
      <c r="E15297" s="1" t="str">
        <f t="shared" si="476"/>
        <v>2000</v>
      </c>
      <c r="F15297" s="1" t="str">
        <f t="shared" si="477"/>
        <v>Sep</v>
      </c>
      <c r="G15297" t="s">
        <v>101</v>
      </c>
      <c r="H15297" t="s">
        <v>6843</v>
      </c>
      <c r="I15297">
        <v>0</v>
      </c>
      <c r="J15297">
        <v>0</v>
      </c>
      <c r="K15297">
        <v>0.02</v>
      </c>
      <c r="L15297">
        <v>0</v>
      </c>
      <c r="M15297">
        <v>0.02</v>
      </c>
    </row>
    <row r="15298" spans="1:19" x14ac:dyDescent="0.2">
      <c r="A15298" t="s">
        <v>12513</v>
      </c>
      <c r="B15298" t="s">
        <v>55</v>
      </c>
      <c r="C15298">
        <v>2008</v>
      </c>
      <c r="D15298" s="1" t="d">
        <v>2008-12-20</v>
      </c>
      <c r="E15298" s="1" t="str">
        <f t="shared" si="476"/>
        <v>2008</v>
      </c>
      <c r="F15298" s="1" t="str">
        <f t="shared" si="477"/>
        <v>Dec</v>
      </c>
      <c r="G15298" t="s">
        <v>101</v>
      </c>
      <c r="H15298" t="s">
        <v>1755</v>
      </c>
      <c r="I15298">
        <v>0</v>
      </c>
      <c r="J15298">
        <v>0</v>
      </c>
      <c r="K15298">
        <v>0.02</v>
      </c>
      <c r="L15298">
        <v>0</v>
      </c>
      <c r="M15298">
        <v>0.02</v>
      </c>
    </row>
    <row r="15299" spans="1:19" x14ac:dyDescent="0.2">
      <c r="A15299" t="s">
        <v>12514</v>
      </c>
      <c r="B15299" t="s">
        <v>55</v>
      </c>
      <c r="C15299">
        <v>2009</v>
      </c>
      <c r="D15299" s="1" t="d">
        <v>1995-05-12</v>
      </c>
      <c r="E15299" s="1" t="str">
        <f t="shared" ref="E15299:E15362" si="478">TEXT(D15299,"yyyy")</f>
        <v>1995</v>
      </c>
      <c r="F15299" s="1" t="str">
        <f t="shared" ref="F15299:F15362" si="479">TEXT(D15299,"mmm")</f>
        <v>May</v>
      </c>
      <c r="G15299" t="s">
        <v>272</v>
      </c>
      <c r="H15299" t="s">
        <v>7599</v>
      </c>
      <c r="I15299">
        <v>0</v>
      </c>
      <c r="J15299">
        <v>0</v>
      </c>
      <c r="K15299">
        <v>0.02</v>
      </c>
      <c r="L15299">
        <v>0</v>
      </c>
      <c r="M15299">
        <v>0.02</v>
      </c>
    </row>
    <row r="15300" spans="1:19" x14ac:dyDescent="0.2">
      <c r="A15300" t="s">
        <v>12515</v>
      </c>
      <c r="B15300" t="s">
        <v>159</v>
      </c>
      <c r="C15300">
        <v>2011</v>
      </c>
      <c r="D15300" s="1" t="d">
        <v>2015-09-25</v>
      </c>
      <c r="E15300" s="1" t="str">
        <f t="shared" si="478"/>
        <v>2015</v>
      </c>
      <c r="F15300" s="1" t="str">
        <f t="shared" si="479"/>
        <v>Sep</v>
      </c>
      <c r="G15300" t="s">
        <v>101</v>
      </c>
      <c r="H15300" t="s">
        <v>7990</v>
      </c>
      <c r="I15300">
        <v>0</v>
      </c>
      <c r="J15300">
        <v>0</v>
      </c>
      <c r="K15300">
        <v>0.02</v>
      </c>
      <c r="L15300">
        <v>0</v>
      </c>
      <c r="M15300">
        <v>0.02</v>
      </c>
    </row>
    <row r="15301" spans="1:19" x14ac:dyDescent="0.2">
      <c r="A15301" t="s">
        <v>12516</v>
      </c>
      <c r="B15301" t="s">
        <v>159</v>
      </c>
      <c r="C15301">
        <v>2012</v>
      </c>
      <c r="D15301" s="1" t="d">
        <v>1988-08-19</v>
      </c>
      <c r="E15301" s="1" t="str">
        <f t="shared" si="478"/>
        <v>1988</v>
      </c>
      <c r="F15301" s="1" t="str">
        <f t="shared" si="479"/>
        <v>Aug</v>
      </c>
      <c r="G15301" t="s">
        <v>50</v>
      </c>
      <c r="H15301" t="s">
        <v>7990</v>
      </c>
      <c r="I15301">
        <v>0</v>
      </c>
      <c r="J15301">
        <v>0</v>
      </c>
      <c r="K15301">
        <v>0.02</v>
      </c>
      <c r="L15301">
        <v>0</v>
      </c>
      <c r="M15301">
        <v>0.02</v>
      </c>
    </row>
    <row r="15302" spans="1:19" x14ac:dyDescent="0.2">
      <c r="A15302" t="s">
        <v>12517</v>
      </c>
      <c r="B15302" t="s">
        <v>159</v>
      </c>
      <c r="C15302">
        <v>2010</v>
      </c>
      <c r="D15302" s="1" t="d">
        <v>2014-01-10</v>
      </c>
      <c r="E15302" s="1" t="str">
        <f t="shared" si="478"/>
        <v>2014</v>
      </c>
      <c r="F15302" s="1" t="str">
        <f t="shared" si="479"/>
        <v>Jan</v>
      </c>
      <c r="G15302" t="s">
        <v>101</v>
      </c>
      <c r="H15302" t="s">
        <v>1755</v>
      </c>
      <c r="I15302">
        <v>0</v>
      </c>
      <c r="J15302">
        <v>0</v>
      </c>
      <c r="K15302">
        <v>0.02</v>
      </c>
      <c r="L15302">
        <v>0</v>
      </c>
      <c r="M15302">
        <v>0.02</v>
      </c>
    </row>
    <row r="15303" spans="1:19" x14ac:dyDescent="0.2">
      <c r="A15303" t="s">
        <v>12518</v>
      </c>
      <c r="B15303" t="s">
        <v>137</v>
      </c>
      <c r="C15303">
        <v>2005</v>
      </c>
      <c r="D15303" s="1" t="d">
        <v>2019-11-14</v>
      </c>
      <c r="E15303" s="1" t="str">
        <f t="shared" si="478"/>
        <v>2019</v>
      </c>
      <c r="F15303" s="1" t="str">
        <f t="shared" si="479"/>
        <v>Nov</v>
      </c>
      <c r="G15303" t="s">
        <v>86</v>
      </c>
      <c r="H15303" t="s">
        <v>151</v>
      </c>
      <c r="I15303">
        <v>0.02</v>
      </c>
      <c r="J15303">
        <v>0</v>
      </c>
      <c r="K15303">
        <v>0</v>
      </c>
      <c r="L15303">
        <v>0</v>
      </c>
      <c r="M15303">
        <v>0.02</v>
      </c>
      <c r="N15303">
        <v>58</v>
      </c>
      <c r="O15303">
        <v>11</v>
      </c>
      <c r="P15303">
        <v>6.5</v>
      </c>
      <c r="Q15303">
        <v>4</v>
      </c>
      <c r="R15303" t="s">
        <v>12519</v>
      </c>
      <c r="S15303" t="s">
        <v>88</v>
      </c>
    </row>
    <row r="15304" spans="1:19" x14ac:dyDescent="0.2">
      <c r="A15304" t="s">
        <v>12520</v>
      </c>
      <c r="B15304" t="s">
        <v>55</v>
      </c>
      <c r="C15304">
        <v>2004</v>
      </c>
      <c r="D15304" s="1" t="d">
        <v>2014-12-04</v>
      </c>
      <c r="E15304" s="1" t="str">
        <f t="shared" si="478"/>
        <v>2014</v>
      </c>
      <c r="F15304" s="1" t="str">
        <f t="shared" si="479"/>
        <v>Dec</v>
      </c>
      <c r="G15304" t="s">
        <v>101</v>
      </c>
      <c r="H15304" t="s">
        <v>5649</v>
      </c>
      <c r="I15304">
        <v>0.01</v>
      </c>
      <c r="J15304">
        <v>0.01</v>
      </c>
      <c r="K15304">
        <v>0</v>
      </c>
      <c r="L15304">
        <v>0</v>
      </c>
      <c r="M15304">
        <v>0.02</v>
      </c>
      <c r="N15304">
        <v>57</v>
      </c>
      <c r="O15304">
        <v>20</v>
      </c>
      <c r="P15304">
        <v>7.7</v>
      </c>
      <c r="Q15304">
        <v>9</v>
      </c>
      <c r="R15304" t="s">
        <v>780</v>
      </c>
      <c r="S15304" t="s">
        <v>53</v>
      </c>
    </row>
    <row r="15305" spans="1:19" x14ac:dyDescent="0.2">
      <c r="A15305" t="s">
        <v>12521</v>
      </c>
      <c r="B15305" t="s">
        <v>159</v>
      </c>
      <c r="C15305">
        <v>2012</v>
      </c>
      <c r="D15305" s="1" t="d">
        <v>2015-03-20</v>
      </c>
      <c r="E15305" s="1" t="str">
        <f t="shared" si="478"/>
        <v>2015</v>
      </c>
      <c r="F15305" s="1" t="str">
        <f t="shared" si="479"/>
        <v>Mar</v>
      </c>
      <c r="G15305" t="s">
        <v>101</v>
      </c>
      <c r="H15305" t="s">
        <v>7990</v>
      </c>
      <c r="I15305">
        <v>0</v>
      </c>
      <c r="J15305">
        <v>0</v>
      </c>
      <c r="K15305">
        <v>0.02</v>
      </c>
      <c r="L15305">
        <v>0</v>
      </c>
      <c r="M15305">
        <v>0.02</v>
      </c>
    </row>
    <row r="15306" spans="1:19" x14ac:dyDescent="0.2">
      <c r="A15306" t="s">
        <v>12522</v>
      </c>
      <c r="B15306" t="s">
        <v>32</v>
      </c>
      <c r="C15306">
        <v>2008</v>
      </c>
      <c r="D15306" s="1" t="d">
        <v>2002-07-06</v>
      </c>
      <c r="E15306" s="1" t="str">
        <f t="shared" si="478"/>
        <v>2002</v>
      </c>
      <c r="F15306" s="1" t="str">
        <f t="shared" si="479"/>
        <v>Jul</v>
      </c>
      <c r="G15306" t="s">
        <v>18</v>
      </c>
      <c r="H15306" t="s">
        <v>234</v>
      </c>
      <c r="I15306">
        <v>0</v>
      </c>
      <c r="J15306">
        <v>0</v>
      </c>
      <c r="K15306">
        <v>0.02</v>
      </c>
      <c r="L15306">
        <v>0</v>
      </c>
      <c r="M15306">
        <v>0.02</v>
      </c>
    </row>
    <row r="15307" spans="1:19" x14ac:dyDescent="0.2">
      <c r="A15307" t="s">
        <v>12523</v>
      </c>
      <c r="B15307" t="s">
        <v>49</v>
      </c>
      <c r="C15307">
        <v>2010</v>
      </c>
      <c r="D15307" s="1" t="d">
        <v>1991-07-20</v>
      </c>
      <c r="E15307" s="1" t="str">
        <f t="shared" si="478"/>
        <v>1991</v>
      </c>
      <c r="F15307" s="1" t="str">
        <f t="shared" si="479"/>
        <v>Jul</v>
      </c>
      <c r="G15307" t="s">
        <v>101</v>
      </c>
      <c r="H15307" t="s">
        <v>1755</v>
      </c>
      <c r="I15307">
        <v>0</v>
      </c>
      <c r="J15307">
        <v>0</v>
      </c>
      <c r="K15307">
        <v>0.02</v>
      </c>
      <c r="L15307">
        <v>0</v>
      </c>
      <c r="M15307">
        <v>0.02</v>
      </c>
    </row>
    <row r="15308" spans="1:19" x14ac:dyDescent="0.2">
      <c r="A15308" t="s">
        <v>12524</v>
      </c>
      <c r="B15308" t="s">
        <v>1015</v>
      </c>
      <c r="C15308">
        <v>2016</v>
      </c>
      <c r="D15308" s="1" t="d">
        <v>2021-04-26</v>
      </c>
      <c r="E15308" s="1" t="str">
        <f t="shared" si="478"/>
        <v>2021</v>
      </c>
      <c r="F15308" s="1" t="str">
        <f t="shared" si="479"/>
        <v>Apr</v>
      </c>
      <c r="G15308" t="s">
        <v>50</v>
      </c>
      <c r="H15308" t="s">
        <v>2780</v>
      </c>
      <c r="I15308">
        <v>0</v>
      </c>
      <c r="J15308">
        <v>0</v>
      </c>
      <c r="K15308">
        <v>0.02</v>
      </c>
      <c r="L15308">
        <v>0</v>
      </c>
      <c r="M15308">
        <v>0.02</v>
      </c>
    </row>
    <row r="15309" spans="1:19" x14ac:dyDescent="0.2">
      <c r="A15309" t="s">
        <v>12525</v>
      </c>
      <c r="B15309" t="s">
        <v>148</v>
      </c>
      <c r="C15309">
        <v>2010</v>
      </c>
      <c r="D15309" s="1" t="d">
        <v>1992-03-18</v>
      </c>
      <c r="E15309" s="1" t="str">
        <f t="shared" si="478"/>
        <v>1992</v>
      </c>
      <c r="F15309" s="1" t="str">
        <f t="shared" si="479"/>
        <v>Mar</v>
      </c>
      <c r="G15309" t="s">
        <v>101</v>
      </c>
      <c r="H15309" t="s">
        <v>7467</v>
      </c>
      <c r="I15309">
        <v>0</v>
      </c>
      <c r="J15309">
        <v>0.02</v>
      </c>
      <c r="K15309">
        <v>0</v>
      </c>
      <c r="L15309">
        <v>0</v>
      </c>
      <c r="M15309">
        <v>0.02</v>
      </c>
    </row>
    <row r="15310" spans="1:19" x14ac:dyDescent="0.2">
      <c r="A15310" t="s">
        <v>12526</v>
      </c>
      <c r="B15310" t="s">
        <v>79</v>
      </c>
      <c r="C15310">
        <v>2012</v>
      </c>
      <c r="D15310" s="1" t="d">
        <v>2021-12-03</v>
      </c>
      <c r="E15310" s="1" t="str">
        <f t="shared" si="478"/>
        <v>2021</v>
      </c>
      <c r="F15310" s="1" t="str">
        <f t="shared" si="479"/>
        <v>Dec</v>
      </c>
      <c r="G15310" t="s">
        <v>28</v>
      </c>
      <c r="H15310" t="s">
        <v>5754</v>
      </c>
      <c r="I15310">
        <v>0</v>
      </c>
      <c r="J15310">
        <v>0</v>
      </c>
      <c r="K15310">
        <v>0.02</v>
      </c>
      <c r="L15310">
        <v>0</v>
      </c>
      <c r="M15310">
        <v>0.02</v>
      </c>
    </row>
    <row r="15311" spans="1:19" x14ac:dyDescent="0.2">
      <c r="A15311" t="s">
        <v>12527</v>
      </c>
      <c r="B15311" t="s">
        <v>148</v>
      </c>
      <c r="C15311">
        <v>2008</v>
      </c>
      <c r="D15311" s="1" t="d">
        <v>2009-07-09</v>
      </c>
      <c r="E15311" s="1" t="str">
        <f t="shared" si="478"/>
        <v>2009</v>
      </c>
      <c r="F15311" s="1" t="str">
        <f t="shared" si="479"/>
        <v>Jul</v>
      </c>
      <c r="G15311" t="s">
        <v>28</v>
      </c>
      <c r="H15311" t="s">
        <v>7658</v>
      </c>
      <c r="I15311">
        <v>0</v>
      </c>
      <c r="J15311">
        <v>0.02</v>
      </c>
      <c r="K15311">
        <v>0</v>
      </c>
      <c r="L15311">
        <v>0</v>
      </c>
      <c r="M15311">
        <v>0.02</v>
      </c>
    </row>
    <row r="15312" spans="1:19" x14ac:dyDescent="0.2">
      <c r="A15312" t="s">
        <v>10504</v>
      </c>
      <c r="B15312" t="s">
        <v>189</v>
      </c>
      <c r="C15312">
        <v>2004</v>
      </c>
      <c r="D15312" s="1" t="d">
        <v>2007-08-12</v>
      </c>
      <c r="E15312" s="1" t="str">
        <f t="shared" si="478"/>
        <v>2007</v>
      </c>
      <c r="F15312" s="1" t="str">
        <f t="shared" si="479"/>
        <v>Aug</v>
      </c>
      <c r="G15312" t="s">
        <v>50</v>
      </c>
      <c r="H15312" t="s">
        <v>3932</v>
      </c>
      <c r="I15312">
        <v>0.02</v>
      </c>
      <c r="J15312">
        <v>0</v>
      </c>
      <c r="K15312">
        <v>0</v>
      </c>
      <c r="L15312">
        <v>0</v>
      </c>
      <c r="M15312">
        <v>0.02</v>
      </c>
      <c r="N15312">
        <v>57</v>
      </c>
      <c r="O15312">
        <v>9</v>
      </c>
      <c r="P15312" t="s">
        <v>203</v>
      </c>
      <c r="R15312" t="s">
        <v>1241</v>
      </c>
      <c r="S15312" t="s">
        <v>20</v>
      </c>
    </row>
    <row r="15313" spans="1:19" x14ac:dyDescent="0.2">
      <c r="A15313" t="s">
        <v>11696</v>
      </c>
      <c r="B15313" t="s">
        <v>32</v>
      </c>
      <c r="C15313">
        <v>2009</v>
      </c>
      <c r="D15313" s="1" t="d">
        <v>2007-12-17</v>
      </c>
      <c r="E15313" s="1" t="str">
        <f t="shared" si="478"/>
        <v>2007</v>
      </c>
      <c r="F15313" s="1" t="str">
        <f t="shared" si="479"/>
        <v>Dec</v>
      </c>
      <c r="G15313" t="s">
        <v>272</v>
      </c>
      <c r="H15313" t="s">
        <v>825</v>
      </c>
      <c r="I15313">
        <v>0.02</v>
      </c>
      <c r="J15313">
        <v>0</v>
      </c>
      <c r="K15313">
        <v>0</v>
      </c>
      <c r="L15313">
        <v>0</v>
      </c>
      <c r="M15313">
        <v>0.02</v>
      </c>
      <c r="P15313" t="s">
        <v>203</v>
      </c>
      <c r="R15313" t="s">
        <v>825</v>
      </c>
      <c r="S15313" t="s">
        <v>20</v>
      </c>
    </row>
    <row r="15314" spans="1:19" x14ac:dyDescent="0.2">
      <c r="A15314" t="s">
        <v>5425</v>
      </c>
      <c r="B15314" t="s">
        <v>159</v>
      </c>
      <c r="C15314">
        <v>2007</v>
      </c>
      <c r="D15314" s="1" t="d">
        <v>2002-01-24</v>
      </c>
      <c r="E15314" s="1" t="str">
        <f t="shared" si="478"/>
        <v>2002</v>
      </c>
      <c r="F15314" s="1" t="str">
        <f t="shared" si="479"/>
        <v>Jan</v>
      </c>
      <c r="G15314" t="s">
        <v>30</v>
      </c>
      <c r="H15314" t="s">
        <v>151</v>
      </c>
      <c r="I15314">
        <v>0</v>
      </c>
      <c r="J15314">
        <v>0</v>
      </c>
      <c r="K15314">
        <v>0.02</v>
      </c>
      <c r="L15314">
        <v>0</v>
      </c>
      <c r="M15314">
        <v>0.02</v>
      </c>
    </row>
    <row r="15315" spans="1:19" x14ac:dyDescent="0.2">
      <c r="A15315" t="s">
        <v>12528</v>
      </c>
      <c r="B15315" t="s">
        <v>32</v>
      </c>
      <c r="C15315">
        <v>2010</v>
      </c>
      <c r="D15315" s="1" t="d">
        <v>1989-06-26</v>
      </c>
      <c r="E15315" s="1" t="str">
        <f t="shared" si="478"/>
        <v>1989</v>
      </c>
      <c r="F15315" s="1" t="str">
        <f t="shared" si="479"/>
        <v>Jun</v>
      </c>
      <c r="G15315" t="s">
        <v>30</v>
      </c>
      <c r="H15315" t="s">
        <v>202</v>
      </c>
      <c r="I15315">
        <v>0.02</v>
      </c>
      <c r="J15315">
        <v>0</v>
      </c>
      <c r="K15315">
        <v>0</v>
      </c>
      <c r="L15315">
        <v>0</v>
      </c>
      <c r="M15315">
        <v>0.02</v>
      </c>
      <c r="R15315" t="s">
        <v>202</v>
      </c>
      <c r="S15315" t="s">
        <v>20</v>
      </c>
    </row>
    <row r="15316" spans="1:19" x14ac:dyDescent="0.2">
      <c r="A15316" t="s">
        <v>12529</v>
      </c>
      <c r="B15316" t="s">
        <v>159</v>
      </c>
      <c r="C15316">
        <v>2012</v>
      </c>
      <c r="D15316" s="1" t="d">
        <v>2001-08-06</v>
      </c>
      <c r="E15316" s="1" t="str">
        <f t="shared" si="478"/>
        <v>2001</v>
      </c>
      <c r="F15316" s="1" t="str">
        <f t="shared" si="479"/>
        <v>Aug</v>
      </c>
      <c r="G15316" t="s">
        <v>50</v>
      </c>
      <c r="H15316" t="s">
        <v>12530</v>
      </c>
      <c r="I15316">
        <v>0</v>
      </c>
      <c r="J15316">
        <v>0</v>
      </c>
      <c r="K15316">
        <v>0.02</v>
      </c>
      <c r="L15316">
        <v>0</v>
      </c>
      <c r="M15316">
        <v>0.02</v>
      </c>
    </row>
    <row r="15317" spans="1:19" x14ac:dyDescent="0.2">
      <c r="A15317" t="s">
        <v>12531</v>
      </c>
      <c r="B15317" t="s">
        <v>49</v>
      </c>
      <c r="C15317">
        <v>2012</v>
      </c>
      <c r="D15317" s="1" t="d">
        <v>1999-12-06</v>
      </c>
      <c r="E15317" s="1" t="str">
        <f t="shared" si="478"/>
        <v>1999</v>
      </c>
      <c r="F15317" s="1" t="str">
        <f t="shared" si="479"/>
        <v>Dec</v>
      </c>
      <c r="G15317" t="s">
        <v>50</v>
      </c>
      <c r="H15317" t="s">
        <v>372</v>
      </c>
      <c r="I15317">
        <v>0</v>
      </c>
      <c r="J15317">
        <v>0</v>
      </c>
      <c r="K15317">
        <v>0.02</v>
      </c>
      <c r="L15317">
        <v>0</v>
      </c>
      <c r="M15317">
        <v>0.02</v>
      </c>
    </row>
    <row r="15318" spans="1:19" x14ac:dyDescent="0.2">
      <c r="A15318" t="s">
        <v>12532</v>
      </c>
      <c r="B15318" t="s">
        <v>32</v>
      </c>
      <c r="C15318">
        <v>2008</v>
      </c>
      <c r="D15318" s="1" t="d">
        <v>2012-04-02</v>
      </c>
      <c r="E15318" s="1" t="str">
        <f t="shared" si="478"/>
        <v>2012</v>
      </c>
      <c r="F15318" s="1" t="str">
        <f t="shared" si="479"/>
        <v>Apr</v>
      </c>
      <c r="G15318" t="s">
        <v>101</v>
      </c>
      <c r="H15318" t="s">
        <v>7054</v>
      </c>
      <c r="I15318">
        <v>0.02</v>
      </c>
      <c r="J15318">
        <v>0</v>
      </c>
      <c r="K15318">
        <v>0</v>
      </c>
      <c r="L15318">
        <v>0</v>
      </c>
      <c r="M15318">
        <v>0.02</v>
      </c>
      <c r="P15318" t="s">
        <v>203</v>
      </c>
      <c r="R15318" t="s">
        <v>10170</v>
      </c>
      <c r="S15318" t="s">
        <v>20</v>
      </c>
    </row>
    <row r="15319" spans="1:19" x14ac:dyDescent="0.2">
      <c r="A15319" t="s">
        <v>12533</v>
      </c>
      <c r="B15319" t="s">
        <v>32</v>
      </c>
      <c r="C15319">
        <v>2009</v>
      </c>
      <c r="D15319" s="1" t="d">
        <v>1999-11-02</v>
      </c>
      <c r="E15319" s="1" t="str">
        <f t="shared" si="478"/>
        <v>1999</v>
      </c>
      <c r="F15319" s="1" t="str">
        <f t="shared" si="479"/>
        <v>Nov</v>
      </c>
      <c r="G15319" t="s">
        <v>39</v>
      </c>
      <c r="H15319" t="s">
        <v>202</v>
      </c>
      <c r="I15319">
        <v>0.02</v>
      </c>
      <c r="J15319">
        <v>0</v>
      </c>
      <c r="K15319">
        <v>0</v>
      </c>
      <c r="L15319">
        <v>0</v>
      </c>
      <c r="M15319">
        <v>0.02</v>
      </c>
      <c r="P15319" t="s">
        <v>203</v>
      </c>
      <c r="R15319" t="s">
        <v>202</v>
      </c>
      <c r="S15319" t="s">
        <v>112</v>
      </c>
    </row>
    <row r="15320" spans="1:19" x14ac:dyDescent="0.2">
      <c r="A15320" t="s">
        <v>12534</v>
      </c>
      <c r="B15320" t="s">
        <v>79</v>
      </c>
      <c r="C15320">
        <v>2011</v>
      </c>
      <c r="D15320" s="1" t="d">
        <v>2000-01-14</v>
      </c>
      <c r="E15320" s="1" t="str">
        <f t="shared" si="478"/>
        <v>2000</v>
      </c>
      <c r="F15320" s="1" t="str">
        <f t="shared" si="479"/>
        <v>Jan</v>
      </c>
      <c r="G15320" t="s">
        <v>37</v>
      </c>
      <c r="H15320" t="s">
        <v>4126</v>
      </c>
      <c r="I15320">
        <v>0.02</v>
      </c>
      <c r="J15320">
        <v>0</v>
      </c>
      <c r="K15320">
        <v>0</v>
      </c>
      <c r="L15320">
        <v>0</v>
      </c>
      <c r="M15320">
        <v>0.02</v>
      </c>
      <c r="P15320">
        <v>6.3</v>
      </c>
      <c r="Q15320">
        <v>4</v>
      </c>
      <c r="R15320" t="s">
        <v>3836</v>
      </c>
      <c r="S15320" t="s">
        <v>88</v>
      </c>
    </row>
    <row r="15321" spans="1:19" x14ac:dyDescent="0.2">
      <c r="A15321" t="s">
        <v>5045</v>
      </c>
      <c r="B15321" t="s">
        <v>148</v>
      </c>
      <c r="C15321">
        <v>2009</v>
      </c>
      <c r="D15321" s="1" t="d">
        <v>2013-07-25</v>
      </c>
      <c r="E15321" s="1" t="str">
        <f t="shared" si="478"/>
        <v>2013</v>
      </c>
      <c r="F15321" s="1" t="str">
        <f t="shared" si="479"/>
        <v>Jul</v>
      </c>
      <c r="G15321" t="s">
        <v>24</v>
      </c>
      <c r="H15321" t="s">
        <v>648</v>
      </c>
      <c r="I15321">
        <v>0</v>
      </c>
      <c r="J15321">
        <v>0.02</v>
      </c>
      <c r="K15321">
        <v>0</v>
      </c>
      <c r="L15321">
        <v>0</v>
      </c>
      <c r="M15321">
        <v>0.02</v>
      </c>
      <c r="N15321">
        <v>67</v>
      </c>
      <c r="O15321">
        <v>16</v>
      </c>
      <c r="P15321">
        <v>6.7</v>
      </c>
      <c r="Q15321">
        <v>86</v>
      </c>
      <c r="R15321" t="s">
        <v>2451</v>
      </c>
      <c r="S15321" t="s">
        <v>20</v>
      </c>
    </row>
    <row r="15322" spans="1:19" x14ac:dyDescent="0.2">
      <c r="A15322" t="s">
        <v>12535</v>
      </c>
      <c r="B15322" t="s">
        <v>148</v>
      </c>
      <c r="C15322">
        <v>2001</v>
      </c>
      <c r="D15322" s="1" t="d">
        <v>2018-09-16</v>
      </c>
      <c r="E15322" s="1" t="str">
        <f t="shared" si="478"/>
        <v>2018</v>
      </c>
      <c r="F15322" s="1" t="str">
        <f t="shared" si="479"/>
        <v>Sep</v>
      </c>
      <c r="G15322" t="s">
        <v>272</v>
      </c>
      <c r="H15322" t="s">
        <v>5040</v>
      </c>
      <c r="I15322">
        <v>0</v>
      </c>
      <c r="J15322">
        <v>0.02</v>
      </c>
      <c r="K15322">
        <v>0</v>
      </c>
      <c r="L15322">
        <v>0</v>
      </c>
      <c r="M15322">
        <v>0.02</v>
      </c>
    </row>
    <row r="15323" spans="1:19" x14ac:dyDescent="0.2">
      <c r="A15323" t="s">
        <v>12536</v>
      </c>
      <c r="B15323" t="s">
        <v>55</v>
      </c>
      <c r="C15323">
        <v>2006</v>
      </c>
      <c r="D15323" s="1" t="d">
        <v>2000-07-02</v>
      </c>
      <c r="E15323" s="1" t="str">
        <f t="shared" si="478"/>
        <v>2000</v>
      </c>
      <c r="F15323" s="1" t="str">
        <f t="shared" si="479"/>
        <v>Jul</v>
      </c>
      <c r="G15323" t="s">
        <v>101</v>
      </c>
      <c r="H15323" t="s">
        <v>11825</v>
      </c>
      <c r="I15323">
        <v>0</v>
      </c>
      <c r="J15323">
        <v>0</v>
      </c>
      <c r="K15323">
        <v>0.02</v>
      </c>
      <c r="L15323">
        <v>0</v>
      </c>
      <c r="M15323">
        <v>0.02</v>
      </c>
    </row>
    <row r="15324" spans="1:19" x14ac:dyDescent="0.2">
      <c r="A15324" t="s">
        <v>12537</v>
      </c>
      <c r="B15324" t="s">
        <v>148</v>
      </c>
      <c r="C15324">
        <v>2011</v>
      </c>
      <c r="D15324" s="1" t="d">
        <v>2017-03-04</v>
      </c>
      <c r="E15324" s="1" t="str">
        <f t="shared" si="478"/>
        <v>2017</v>
      </c>
      <c r="F15324" s="1" t="str">
        <f t="shared" si="479"/>
        <v>Mar</v>
      </c>
      <c r="G15324" t="s">
        <v>28</v>
      </c>
      <c r="H15324" t="s">
        <v>1091</v>
      </c>
      <c r="I15324">
        <v>0.02</v>
      </c>
      <c r="J15324">
        <v>0</v>
      </c>
      <c r="K15324">
        <v>0</v>
      </c>
      <c r="L15324">
        <v>0</v>
      </c>
      <c r="M15324">
        <v>0.02</v>
      </c>
      <c r="N15324">
        <v>81</v>
      </c>
      <c r="O15324">
        <v>26</v>
      </c>
      <c r="P15324">
        <v>7.3</v>
      </c>
      <c r="Q15324">
        <v>399</v>
      </c>
      <c r="R15324" t="s">
        <v>12538</v>
      </c>
      <c r="S15324" t="s">
        <v>112</v>
      </c>
    </row>
    <row r="15325" spans="1:19" x14ac:dyDescent="0.2">
      <c r="A15325" t="s">
        <v>12539</v>
      </c>
      <c r="B15325" t="s">
        <v>32</v>
      </c>
      <c r="C15325">
        <v>2008</v>
      </c>
      <c r="D15325" s="1" t="d">
        <v>1993-11-15</v>
      </c>
      <c r="E15325" s="1" t="str">
        <f t="shared" si="478"/>
        <v>1993</v>
      </c>
      <c r="F15325" s="1" t="str">
        <f t="shared" si="479"/>
        <v>Nov</v>
      </c>
      <c r="G15325" t="s">
        <v>34</v>
      </c>
      <c r="H15325" t="s">
        <v>242</v>
      </c>
      <c r="I15325">
        <v>0</v>
      </c>
      <c r="J15325">
        <v>0</v>
      </c>
      <c r="K15325">
        <v>0.02</v>
      </c>
      <c r="L15325">
        <v>0</v>
      </c>
      <c r="M15325">
        <v>0.02</v>
      </c>
    </row>
    <row r="15326" spans="1:19" x14ac:dyDescent="0.2">
      <c r="A15326" t="s">
        <v>12540</v>
      </c>
      <c r="B15326" t="s">
        <v>55</v>
      </c>
      <c r="C15326">
        <v>2006</v>
      </c>
      <c r="D15326" s="1" t="d">
        <v>2018-08-26</v>
      </c>
      <c r="E15326" s="1" t="str">
        <f t="shared" si="478"/>
        <v>2018</v>
      </c>
      <c r="F15326" s="1" t="str">
        <f t="shared" si="479"/>
        <v>Aug</v>
      </c>
      <c r="G15326" t="s">
        <v>101</v>
      </c>
      <c r="H15326" t="s">
        <v>68</v>
      </c>
      <c r="I15326">
        <v>0</v>
      </c>
      <c r="J15326">
        <v>0</v>
      </c>
      <c r="K15326">
        <v>0.02</v>
      </c>
      <c r="L15326">
        <v>0</v>
      </c>
      <c r="M15326">
        <v>0.02</v>
      </c>
    </row>
    <row r="15327" spans="1:19" x14ac:dyDescent="0.2">
      <c r="A15327" t="s">
        <v>12541</v>
      </c>
      <c r="B15327" t="s">
        <v>137</v>
      </c>
      <c r="C15327">
        <v>2003</v>
      </c>
      <c r="D15327" s="1" t="d">
        <v>2007-09-19</v>
      </c>
      <c r="E15327" s="1" t="str">
        <f t="shared" si="478"/>
        <v>2007</v>
      </c>
      <c r="F15327" s="1" t="str">
        <f t="shared" si="479"/>
        <v>Sep</v>
      </c>
      <c r="G15327" t="s">
        <v>24</v>
      </c>
      <c r="H15327" t="s">
        <v>222</v>
      </c>
      <c r="I15327">
        <v>0.02</v>
      </c>
      <c r="J15327">
        <v>0</v>
      </c>
      <c r="K15327">
        <v>0</v>
      </c>
      <c r="L15327">
        <v>0</v>
      </c>
      <c r="M15327">
        <v>0.02</v>
      </c>
      <c r="N15327">
        <v>57</v>
      </c>
      <c r="O15327">
        <v>17</v>
      </c>
      <c r="P15327">
        <v>6</v>
      </c>
      <c r="Q15327">
        <v>5</v>
      </c>
      <c r="R15327" t="s">
        <v>222</v>
      </c>
      <c r="S15327" t="s">
        <v>20</v>
      </c>
    </row>
    <row r="15328" spans="1:19" x14ac:dyDescent="0.2">
      <c r="A15328" t="s">
        <v>11696</v>
      </c>
      <c r="B15328" t="s">
        <v>17</v>
      </c>
      <c r="C15328">
        <v>2009</v>
      </c>
      <c r="D15328" s="1" t="d">
        <v>2007-11-23</v>
      </c>
      <c r="E15328" s="1" t="str">
        <f t="shared" si="478"/>
        <v>2007</v>
      </c>
      <c r="F15328" s="1" t="str">
        <f t="shared" si="479"/>
        <v>Nov</v>
      </c>
      <c r="G15328" t="s">
        <v>272</v>
      </c>
      <c r="H15328" t="s">
        <v>825</v>
      </c>
      <c r="I15328">
        <v>0.02</v>
      </c>
      <c r="J15328">
        <v>0</v>
      </c>
      <c r="K15328">
        <v>0</v>
      </c>
      <c r="L15328">
        <v>0</v>
      </c>
      <c r="M15328">
        <v>0.02</v>
      </c>
      <c r="P15328" t="s">
        <v>203</v>
      </c>
      <c r="R15328" t="s">
        <v>825</v>
      </c>
      <c r="S15328" t="s">
        <v>20</v>
      </c>
    </row>
    <row r="15329" spans="1:19" x14ac:dyDescent="0.2">
      <c r="A15329" t="s">
        <v>12542</v>
      </c>
      <c r="B15329" t="s">
        <v>17</v>
      </c>
      <c r="C15329">
        <v>2007</v>
      </c>
      <c r="D15329" s="1" t="d">
        <v>1999-07-01</v>
      </c>
      <c r="E15329" s="1" t="str">
        <f t="shared" si="478"/>
        <v>1999</v>
      </c>
      <c r="F15329" s="1" t="str">
        <f t="shared" si="479"/>
        <v>Jul</v>
      </c>
      <c r="G15329" t="s">
        <v>18</v>
      </c>
      <c r="H15329" t="s">
        <v>933</v>
      </c>
      <c r="I15329">
        <v>0</v>
      </c>
      <c r="J15329">
        <v>0</v>
      </c>
      <c r="K15329">
        <v>0.02</v>
      </c>
      <c r="L15329">
        <v>0</v>
      </c>
      <c r="M15329">
        <v>0.02</v>
      </c>
    </row>
    <row r="15330" spans="1:19" x14ac:dyDescent="0.2">
      <c r="A15330" t="s">
        <v>12543</v>
      </c>
      <c r="B15330" t="s">
        <v>104</v>
      </c>
      <c r="C15330">
        <v>2000</v>
      </c>
      <c r="D15330" s="1" t="d">
        <v>1994-01-09</v>
      </c>
      <c r="E15330" s="1" t="str">
        <f t="shared" si="478"/>
        <v>1994</v>
      </c>
      <c r="F15330" s="1" t="str">
        <f t="shared" si="479"/>
        <v>Jan</v>
      </c>
      <c r="G15330" t="s">
        <v>37</v>
      </c>
      <c r="H15330" t="s">
        <v>3633</v>
      </c>
      <c r="I15330">
        <v>0.01</v>
      </c>
      <c r="J15330">
        <v>0.01</v>
      </c>
      <c r="K15330">
        <v>0</v>
      </c>
      <c r="L15330">
        <v>0</v>
      </c>
      <c r="M15330">
        <v>0.02</v>
      </c>
    </row>
    <row r="15331" spans="1:19" x14ac:dyDescent="0.2">
      <c r="A15331" t="s">
        <v>12544</v>
      </c>
      <c r="B15331" t="s">
        <v>159</v>
      </c>
      <c r="C15331">
        <v>2006</v>
      </c>
      <c r="D15331" s="1" t="d">
        <v>2019-08-24</v>
      </c>
      <c r="E15331" s="1" t="str">
        <f t="shared" si="478"/>
        <v>2019</v>
      </c>
      <c r="F15331" s="1" t="str">
        <f t="shared" si="479"/>
        <v>Aug</v>
      </c>
      <c r="G15331" t="s">
        <v>272</v>
      </c>
      <c r="H15331" t="s">
        <v>151</v>
      </c>
      <c r="I15331">
        <v>0</v>
      </c>
      <c r="J15331">
        <v>0</v>
      </c>
      <c r="K15331">
        <v>0.02</v>
      </c>
      <c r="L15331">
        <v>0</v>
      </c>
      <c r="M15331">
        <v>0.02</v>
      </c>
    </row>
    <row r="15332" spans="1:19" x14ac:dyDescent="0.2">
      <c r="A15332" t="s">
        <v>12545</v>
      </c>
      <c r="B15332" t="s">
        <v>32</v>
      </c>
      <c r="C15332">
        <v>2010</v>
      </c>
      <c r="D15332" s="1" t="d">
        <v>1994-08-27</v>
      </c>
      <c r="E15332" s="1" t="str">
        <f t="shared" si="478"/>
        <v>1994</v>
      </c>
      <c r="F15332" s="1" t="str">
        <f t="shared" si="479"/>
        <v>Aug</v>
      </c>
      <c r="G15332" t="s">
        <v>1</v>
      </c>
      <c r="H15332" t="s">
        <v>3510</v>
      </c>
      <c r="I15332">
        <v>0.02</v>
      </c>
      <c r="J15332">
        <v>0</v>
      </c>
      <c r="K15332">
        <v>0</v>
      </c>
      <c r="L15332">
        <v>0</v>
      </c>
      <c r="M15332">
        <v>0.02</v>
      </c>
      <c r="N15332">
        <v>63</v>
      </c>
      <c r="O15332">
        <v>4</v>
      </c>
      <c r="P15332" t="s">
        <v>203</v>
      </c>
      <c r="R15332" t="s">
        <v>12546</v>
      </c>
      <c r="S15332" t="s">
        <v>112</v>
      </c>
    </row>
    <row r="15333" spans="1:19" x14ac:dyDescent="0.2">
      <c r="A15333" t="s">
        <v>6763</v>
      </c>
      <c r="B15333" t="s">
        <v>32</v>
      </c>
      <c r="C15333">
        <v>2007</v>
      </c>
      <c r="D15333" s="1" t="d">
        <v>1999-12-06</v>
      </c>
      <c r="E15333" s="1" t="str">
        <f t="shared" si="478"/>
        <v>1999</v>
      </c>
      <c r="F15333" s="1" t="str">
        <f t="shared" si="479"/>
        <v>Dec</v>
      </c>
      <c r="G15333" t="s">
        <v>50</v>
      </c>
      <c r="H15333" t="s">
        <v>568</v>
      </c>
      <c r="I15333">
        <v>0.02</v>
      </c>
      <c r="J15333">
        <v>0</v>
      </c>
      <c r="K15333">
        <v>0</v>
      </c>
      <c r="L15333">
        <v>0</v>
      </c>
      <c r="M15333">
        <v>0.02</v>
      </c>
      <c r="N15333">
        <v>64</v>
      </c>
      <c r="O15333">
        <v>6</v>
      </c>
      <c r="P15333" t="s">
        <v>203</v>
      </c>
      <c r="R15333" t="s">
        <v>3607</v>
      </c>
      <c r="S15333" t="s">
        <v>112</v>
      </c>
    </row>
    <row r="15334" spans="1:19" x14ac:dyDescent="0.2">
      <c r="A15334" t="s">
        <v>12547</v>
      </c>
      <c r="B15334" t="s">
        <v>148</v>
      </c>
      <c r="C15334">
        <v>2008</v>
      </c>
      <c r="D15334" s="1" t="d">
        <v>2015-09-01</v>
      </c>
      <c r="E15334" s="1" t="str">
        <f t="shared" si="478"/>
        <v>2015</v>
      </c>
      <c r="F15334" s="1" t="str">
        <f t="shared" si="479"/>
        <v>Sep</v>
      </c>
      <c r="G15334" t="s">
        <v>101</v>
      </c>
      <c r="H15334" t="s">
        <v>5573</v>
      </c>
      <c r="I15334">
        <v>0</v>
      </c>
      <c r="J15334">
        <v>0.02</v>
      </c>
      <c r="K15334">
        <v>0</v>
      </c>
      <c r="L15334">
        <v>0</v>
      </c>
      <c r="M15334">
        <v>0.02</v>
      </c>
      <c r="N15334">
        <v>63</v>
      </c>
      <c r="O15334">
        <v>11</v>
      </c>
      <c r="R15334" t="s">
        <v>5573</v>
      </c>
      <c r="S15334" t="s">
        <v>88</v>
      </c>
    </row>
    <row r="15335" spans="1:19" x14ac:dyDescent="0.2">
      <c r="A15335" t="s">
        <v>12548</v>
      </c>
      <c r="B15335" t="s">
        <v>148</v>
      </c>
      <c r="C15335">
        <v>2011</v>
      </c>
      <c r="D15335" s="1" t="d">
        <v>1998-09-26</v>
      </c>
      <c r="E15335" s="1" t="str">
        <f t="shared" si="478"/>
        <v>1998</v>
      </c>
      <c r="F15335" s="1" t="str">
        <f t="shared" si="479"/>
        <v>Sep</v>
      </c>
      <c r="G15335" t="s">
        <v>39</v>
      </c>
      <c r="H15335" t="s">
        <v>1091</v>
      </c>
      <c r="I15335">
        <v>0</v>
      </c>
      <c r="J15335">
        <v>0.02</v>
      </c>
      <c r="K15335">
        <v>0</v>
      </c>
      <c r="L15335">
        <v>0</v>
      </c>
      <c r="M15335">
        <v>0.02</v>
      </c>
      <c r="P15335" t="s">
        <v>203</v>
      </c>
      <c r="R15335" t="s">
        <v>7658</v>
      </c>
      <c r="S15335" t="s">
        <v>20</v>
      </c>
    </row>
    <row r="15336" spans="1:19" x14ac:dyDescent="0.2">
      <c r="A15336" t="s">
        <v>12549</v>
      </c>
      <c r="B15336" t="s">
        <v>49</v>
      </c>
      <c r="C15336">
        <v>2014</v>
      </c>
      <c r="D15336" s="1" t="d">
        <v>2015-12-01</v>
      </c>
      <c r="E15336" s="1" t="str">
        <f t="shared" si="478"/>
        <v>2015</v>
      </c>
      <c r="F15336" s="1" t="str">
        <f t="shared" si="479"/>
        <v>Dec</v>
      </c>
      <c r="G15336" t="s">
        <v>101</v>
      </c>
      <c r="H15336" t="s">
        <v>6022</v>
      </c>
      <c r="I15336">
        <v>0</v>
      </c>
      <c r="J15336">
        <v>0</v>
      </c>
      <c r="K15336">
        <v>0.02</v>
      </c>
      <c r="L15336">
        <v>0</v>
      </c>
      <c r="M15336">
        <v>0.02</v>
      </c>
    </row>
    <row r="15337" spans="1:19" x14ac:dyDescent="0.2">
      <c r="A15337" t="s">
        <v>7058</v>
      </c>
      <c r="B15337" t="s">
        <v>189</v>
      </c>
      <c r="C15337">
        <v>2004</v>
      </c>
      <c r="D15337" s="1" t="d">
        <v>1996-09-09</v>
      </c>
      <c r="E15337" s="1" t="str">
        <f t="shared" si="478"/>
        <v>1996</v>
      </c>
      <c r="F15337" s="1" t="str">
        <f t="shared" si="479"/>
        <v>Sep</v>
      </c>
      <c r="G15337" t="s">
        <v>37</v>
      </c>
      <c r="H15337" t="s">
        <v>155</v>
      </c>
      <c r="I15337">
        <v>0.02</v>
      </c>
      <c r="J15337">
        <v>0</v>
      </c>
      <c r="K15337">
        <v>0</v>
      </c>
      <c r="L15337">
        <v>0</v>
      </c>
      <c r="M15337">
        <v>0.02</v>
      </c>
      <c r="N15337">
        <v>68</v>
      </c>
      <c r="O15337">
        <v>20</v>
      </c>
      <c r="P15337" t="s">
        <v>203</v>
      </c>
      <c r="R15337" t="s">
        <v>1244</v>
      </c>
      <c r="S15337" t="s">
        <v>88</v>
      </c>
    </row>
    <row r="15338" spans="1:19" x14ac:dyDescent="0.2">
      <c r="A15338" t="s">
        <v>12550</v>
      </c>
      <c r="B15338" t="s">
        <v>148</v>
      </c>
      <c r="C15338">
        <v>2008</v>
      </c>
      <c r="D15338" s="1" t="d">
        <v>2020-06-04</v>
      </c>
      <c r="E15338" s="1" t="str">
        <f t="shared" si="478"/>
        <v>2020</v>
      </c>
      <c r="F15338" s="1" t="str">
        <f t="shared" si="479"/>
        <v>Jun</v>
      </c>
      <c r="G15338" t="s">
        <v>272</v>
      </c>
      <c r="H15338" t="s">
        <v>5557</v>
      </c>
      <c r="I15338">
        <v>0.02</v>
      </c>
      <c r="J15338">
        <v>0</v>
      </c>
      <c r="K15338">
        <v>0</v>
      </c>
      <c r="L15338">
        <v>0</v>
      </c>
      <c r="M15338">
        <v>0.02</v>
      </c>
      <c r="P15338" t="s">
        <v>203</v>
      </c>
      <c r="R15338" t="s">
        <v>12551</v>
      </c>
      <c r="S15338" t="s">
        <v>20</v>
      </c>
    </row>
    <row r="15339" spans="1:19" x14ac:dyDescent="0.2">
      <c r="A15339" t="s">
        <v>12552</v>
      </c>
      <c r="B15339" t="s">
        <v>32</v>
      </c>
      <c r="C15339">
        <v>2007</v>
      </c>
      <c r="D15339" s="1" t="d">
        <v>1990-01-19</v>
      </c>
      <c r="E15339" s="1" t="str">
        <f t="shared" si="478"/>
        <v>1990</v>
      </c>
      <c r="F15339" s="1" t="str">
        <f t="shared" si="479"/>
        <v>Jan</v>
      </c>
      <c r="G15339" t="s">
        <v>50</v>
      </c>
      <c r="H15339" t="s">
        <v>234</v>
      </c>
      <c r="I15339">
        <v>0</v>
      </c>
      <c r="J15339">
        <v>0</v>
      </c>
      <c r="K15339">
        <v>0.02</v>
      </c>
      <c r="L15339">
        <v>0</v>
      </c>
      <c r="M15339">
        <v>0.02</v>
      </c>
    </row>
    <row r="15340" spans="1:19" x14ac:dyDescent="0.2">
      <c r="A15340" t="s">
        <v>843</v>
      </c>
      <c r="B15340" t="s">
        <v>79</v>
      </c>
      <c r="C15340" t="s">
        <v>286</v>
      </c>
      <c r="D15340" s="1" t="d">
        <v>1989-04-07</v>
      </c>
      <c r="E15340" s="1" t="str">
        <f t="shared" si="478"/>
        <v>1989</v>
      </c>
      <c r="F15340" s="1" t="str">
        <f t="shared" si="479"/>
        <v>Apr</v>
      </c>
      <c r="G15340" t="s">
        <v>18</v>
      </c>
      <c r="H15340" t="s">
        <v>286</v>
      </c>
      <c r="I15340">
        <v>0</v>
      </c>
      <c r="J15340">
        <v>0</v>
      </c>
      <c r="K15340">
        <v>0.02</v>
      </c>
      <c r="L15340">
        <v>0</v>
      </c>
      <c r="M15340">
        <v>0.02</v>
      </c>
    </row>
    <row r="15341" spans="1:19" x14ac:dyDescent="0.2">
      <c r="A15341" t="s">
        <v>12553</v>
      </c>
      <c r="B15341" t="s">
        <v>57</v>
      </c>
      <c r="C15341">
        <v>1994</v>
      </c>
      <c r="D15341" s="1" t="d">
        <v>1998-05-11</v>
      </c>
      <c r="E15341" s="1" t="str">
        <f t="shared" si="478"/>
        <v>1998</v>
      </c>
      <c r="F15341" s="1" t="str">
        <f t="shared" si="479"/>
        <v>May</v>
      </c>
      <c r="G15341" t="s">
        <v>86</v>
      </c>
      <c r="H15341" t="s">
        <v>5747</v>
      </c>
      <c r="I15341">
        <v>0</v>
      </c>
      <c r="J15341">
        <v>0</v>
      </c>
      <c r="K15341">
        <v>0.02</v>
      </c>
      <c r="L15341">
        <v>0</v>
      </c>
      <c r="M15341">
        <v>0.02</v>
      </c>
    </row>
    <row r="15342" spans="1:19" x14ac:dyDescent="0.2">
      <c r="A15342" t="s">
        <v>12554</v>
      </c>
      <c r="B15342" t="s">
        <v>1043</v>
      </c>
      <c r="C15342">
        <v>1994</v>
      </c>
      <c r="D15342" s="1" t="d">
        <v>1995-11-01</v>
      </c>
      <c r="E15342" s="1" t="str">
        <f t="shared" si="478"/>
        <v>1995</v>
      </c>
      <c r="F15342" s="1" t="str">
        <f t="shared" si="479"/>
        <v>Nov</v>
      </c>
      <c r="G15342" t="s">
        <v>18</v>
      </c>
      <c r="H15342" t="s">
        <v>151</v>
      </c>
      <c r="I15342">
        <v>0</v>
      </c>
      <c r="J15342">
        <v>0</v>
      </c>
      <c r="K15342">
        <v>0.02</v>
      </c>
      <c r="L15342">
        <v>0</v>
      </c>
      <c r="M15342">
        <v>0.02</v>
      </c>
    </row>
    <row r="15343" spans="1:19" x14ac:dyDescent="0.2">
      <c r="A15343" t="s">
        <v>12555</v>
      </c>
      <c r="B15343" t="s">
        <v>32</v>
      </c>
      <c r="C15343">
        <v>2011</v>
      </c>
      <c r="D15343" s="1" t="d">
        <v>2013-10-26</v>
      </c>
      <c r="E15343" s="1" t="str">
        <f t="shared" si="478"/>
        <v>2013</v>
      </c>
      <c r="F15343" s="1" t="str">
        <f t="shared" si="479"/>
        <v>Oct</v>
      </c>
      <c r="G15343" t="s">
        <v>37</v>
      </c>
      <c r="H15343" t="s">
        <v>4447</v>
      </c>
      <c r="I15343">
        <v>0.02</v>
      </c>
      <c r="J15343">
        <v>0</v>
      </c>
      <c r="K15343">
        <v>0</v>
      </c>
      <c r="L15343">
        <v>0</v>
      </c>
      <c r="M15343">
        <v>0.02</v>
      </c>
      <c r="P15343" t="s">
        <v>203</v>
      </c>
      <c r="R15343" t="s">
        <v>4447</v>
      </c>
      <c r="S15343" t="s">
        <v>20</v>
      </c>
    </row>
    <row r="15344" spans="1:19" x14ac:dyDescent="0.2">
      <c r="A15344" t="s">
        <v>12103</v>
      </c>
      <c r="B15344" t="s">
        <v>137</v>
      </c>
      <c r="C15344">
        <v>2003</v>
      </c>
      <c r="D15344" s="1" t="d">
        <v>2000-08-22</v>
      </c>
      <c r="E15344" s="1" t="str">
        <f t="shared" si="478"/>
        <v>2000</v>
      </c>
      <c r="F15344" s="1" t="str">
        <f t="shared" si="479"/>
        <v>Aug</v>
      </c>
      <c r="G15344" t="s">
        <v>24</v>
      </c>
      <c r="H15344" t="s">
        <v>523</v>
      </c>
      <c r="I15344">
        <v>0.02</v>
      </c>
      <c r="J15344">
        <v>0</v>
      </c>
      <c r="K15344">
        <v>0</v>
      </c>
      <c r="L15344">
        <v>0</v>
      </c>
      <c r="M15344">
        <v>0.02</v>
      </c>
    </row>
    <row r="15345" spans="1:19" x14ac:dyDescent="0.2">
      <c r="A15345" t="s">
        <v>12556</v>
      </c>
      <c r="B15345" t="s">
        <v>17</v>
      </c>
      <c r="C15345">
        <v>2007</v>
      </c>
      <c r="D15345" s="1" t="d">
        <v>1991-05-12</v>
      </c>
      <c r="E15345" s="1" t="str">
        <f t="shared" si="478"/>
        <v>1991</v>
      </c>
      <c r="F15345" s="1" t="str">
        <f t="shared" si="479"/>
        <v>May</v>
      </c>
      <c r="G15345" t="s">
        <v>18</v>
      </c>
      <c r="H15345" t="s">
        <v>1830</v>
      </c>
      <c r="I15345">
        <v>0.02</v>
      </c>
      <c r="J15345">
        <v>0</v>
      </c>
      <c r="K15345">
        <v>0</v>
      </c>
      <c r="L15345">
        <v>0</v>
      </c>
      <c r="M15345">
        <v>0.02</v>
      </c>
      <c r="N15345">
        <v>19</v>
      </c>
      <c r="O15345">
        <v>6</v>
      </c>
      <c r="P15345">
        <v>2.8</v>
      </c>
      <c r="Q15345">
        <v>25</v>
      </c>
      <c r="R15345" t="s">
        <v>2049</v>
      </c>
      <c r="S15345" t="s">
        <v>112</v>
      </c>
    </row>
    <row r="15346" spans="1:19" x14ac:dyDescent="0.2">
      <c r="A15346" t="s">
        <v>7413</v>
      </c>
      <c r="B15346" t="s">
        <v>148</v>
      </c>
      <c r="C15346">
        <v>2005</v>
      </c>
      <c r="D15346" s="1" t="d">
        <v>2011-11-29</v>
      </c>
      <c r="E15346" s="1" t="str">
        <f t="shared" si="478"/>
        <v>2011</v>
      </c>
      <c r="F15346" s="1" t="str">
        <f t="shared" si="479"/>
        <v>Nov</v>
      </c>
      <c r="G15346" t="s">
        <v>101</v>
      </c>
      <c r="H15346" t="s">
        <v>155</v>
      </c>
      <c r="I15346">
        <v>0</v>
      </c>
      <c r="J15346">
        <v>0.02</v>
      </c>
      <c r="K15346">
        <v>0</v>
      </c>
      <c r="L15346">
        <v>0</v>
      </c>
      <c r="M15346">
        <v>0.02</v>
      </c>
      <c r="N15346">
        <v>85</v>
      </c>
      <c r="O15346">
        <v>41</v>
      </c>
      <c r="P15346">
        <v>8.3000000000000007</v>
      </c>
      <c r="Q15346">
        <v>375</v>
      </c>
      <c r="R15346" t="s">
        <v>597</v>
      </c>
      <c r="S15346" t="s">
        <v>53</v>
      </c>
    </row>
    <row r="15347" spans="1:19" x14ac:dyDescent="0.2">
      <c r="A15347" t="s">
        <v>4310</v>
      </c>
      <c r="B15347" t="s">
        <v>148</v>
      </c>
      <c r="C15347">
        <v>2007</v>
      </c>
      <c r="D15347" s="1" t="d">
        <v>2009-12-22</v>
      </c>
      <c r="E15347" s="1" t="str">
        <f t="shared" si="478"/>
        <v>2009</v>
      </c>
      <c r="F15347" s="1" t="str">
        <f t="shared" si="479"/>
        <v>Dec</v>
      </c>
      <c r="G15347" t="s">
        <v>272</v>
      </c>
      <c r="H15347" t="s">
        <v>648</v>
      </c>
      <c r="I15347">
        <v>0</v>
      </c>
      <c r="J15347">
        <v>0.02</v>
      </c>
      <c r="K15347">
        <v>0</v>
      </c>
      <c r="L15347">
        <v>0</v>
      </c>
      <c r="M15347">
        <v>0.02</v>
      </c>
      <c r="N15347">
        <v>81</v>
      </c>
      <c r="O15347">
        <v>27</v>
      </c>
      <c r="P15347">
        <v>8.1</v>
      </c>
      <c r="Q15347">
        <v>220</v>
      </c>
      <c r="R15347" t="s">
        <v>4311</v>
      </c>
      <c r="S15347" t="s">
        <v>88</v>
      </c>
    </row>
    <row r="15348" spans="1:19" x14ac:dyDescent="0.2">
      <c r="A15348" t="s">
        <v>12557</v>
      </c>
      <c r="B15348" t="s">
        <v>159</v>
      </c>
      <c r="C15348">
        <v>2009</v>
      </c>
      <c r="D15348" s="1" t="d">
        <v>2022-03-25</v>
      </c>
      <c r="E15348" s="1" t="str">
        <f t="shared" si="478"/>
        <v>2022</v>
      </c>
      <c r="F15348" s="1" t="str">
        <f t="shared" si="479"/>
        <v>Mar</v>
      </c>
      <c r="G15348" t="s">
        <v>101</v>
      </c>
      <c r="H15348" t="s">
        <v>1755</v>
      </c>
      <c r="I15348">
        <v>0</v>
      </c>
      <c r="J15348">
        <v>0</v>
      </c>
      <c r="K15348">
        <v>0.02</v>
      </c>
      <c r="L15348">
        <v>0</v>
      </c>
      <c r="M15348">
        <v>0.02</v>
      </c>
    </row>
    <row r="15349" spans="1:19" x14ac:dyDescent="0.2">
      <c r="A15349" t="s">
        <v>10868</v>
      </c>
      <c r="B15349" t="s">
        <v>148</v>
      </c>
      <c r="C15349">
        <v>2006</v>
      </c>
      <c r="D15349" s="1" t="d">
        <v>2002-11-05</v>
      </c>
      <c r="E15349" s="1" t="str">
        <f t="shared" si="478"/>
        <v>2002</v>
      </c>
      <c r="F15349" s="1" t="str">
        <f t="shared" si="479"/>
        <v>Nov</v>
      </c>
      <c r="G15349" t="s">
        <v>272</v>
      </c>
      <c r="H15349" t="s">
        <v>134</v>
      </c>
      <c r="I15349">
        <v>0.01</v>
      </c>
      <c r="J15349">
        <v>0.01</v>
      </c>
      <c r="K15349">
        <v>0</v>
      </c>
      <c r="L15349">
        <v>0</v>
      </c>
      <c r="M15349">
        <v>0.02</v>
      </c>
      <c r="N15349">
        <v>84</v>
      </c>
      <c r="O15349">
        <v>36</v>
      </c>
      <c r="P15349">
        <v>7.5</v>
      </c>
      <c r="Q15349">
        <v>366</v>
      </c>
      <c r="R15349" t="s">
        <v>195</v>
      </c>
      <c r="S15349" t="s">
        <v>88</v>
      </c>
    </row>
    <row r="15350" spans="1:19" x14ac:dyDescent="0.2">
      <c r="A15350" t="s">
        <v>12020</v>
      </c>
      <c r="B15350" t="s">
        <v>55</v>
      </c>
      <c r="C15350">
        <v>2002</v>
      </c>
      <c r="D15350" s="1" t="d">
        <v>1998-04-10</v>
      </c>
      <c r="E15350" s="1" t="str">
        <f t="shared" si="478"/>
        <v>1998</v>
      </c>
      <c r="F15350" s="1" t="str">
        <f t="shared" si="479"/>
        <v>Apr</v>
      </c>
      <c r="G15350" t="s">
        <v>24</v>
      </c>
      <c r="H15350" t="s">
        <v>234</v>
      </c>
      <c r="I15350">
        <v>0.01</v>
      </c>
      <c r="J15350">
        <v>0.01</v>
      </c>
      <c r="K15350">
        <v>0</v>
      </c>
      <c r="L15350">
        <v>0</v>
      </c>
      <c r="M15350">
        <v>0.02</v>
      </c>
      <c r="N15350">
        <v>50</v>
      </c>
      <c r="O15350">
        <v>12</v>
      </c>
      <c r="P15350" t="s">
        <v>203</v>
      </c>
      <c r="R15350" t="s">
        <v>339</v>
      </c>
      <c r="S15350" t="s">
        <v>88</v>
      </c>
    </row>
    <row r="15351" spans="1:19" x14ac:dyDescent="0.2">
      <c r="A15351" t="s">
        <v>12558</v>
      </c>
      <c r="B15351" t="s">
        <v>49</v>
      </c>
      <c r="C15351">
        <v>2012</v>
      </c>
      <c r="D15351" s="1" t="d">
        <v>1995-09-28</v>
      </c>
      <c r="E15351" s="1" t="str">
        <f t="shared" si="478"/>
        <v>1995</v>
      </c>
      <c r="F15351" s="1" t="str">
        <f t="shared" si="479"/>
        <v>Sep</v>
      </c>
      <c r="G15351" t="s">
        <v>50</v>
      </c>
      <c r="H15351" t="s">
        <v>12419</v>
      </c>
      <c r="I15351">
        <v>0</v>
      </c>
      <c r="J15351">
        <v>0</v>
      </c>
      <c r="K15351">
        <v>0.02</v>
      </c>
      <c r="L15351">
        <v>0</v>
      </c>
      <c r="M15351">
        <v>0.02</v>
      </c>
    </row>
    <row r="15352" spans="1:19" x14ac:dyDescent="0.2">
      <c r="A15352" t="s">
        <v>12559</v>
      </c>
      <c r="B15352" t="s">
        <v>148</v>
      </c>
      <c r="C15352">
        <v>2006</v>
      </c>
      <c r="D15352" s="1" t="d">
        <v>2000-07-24</v>
      </c>
      <c r="E15352" s="1" t="str">
        <f t="shared" si="478"/>
        <v>2000</v>
      </c>
      <c r="F15352" s="1" t="str">
        <f t="shared" si="479"/>
        <v>Jul</v>
      </c>
      <c r="G15352" t="s">
        <v>272</v>
      </c>
      <c r="H15352" t="s">
        <v>134</v>
      </c>
      <c r="I15352">
        <v>0.01</v>
      </c>
      <c r="J15352">
        <v>0.01</v>
      </c>
      <c r="K15352">
        <v>0</v>
      </c>
      <c r="L15352">
        <v>0</v>
      </c>
      <c r="M15352">
        <v>0.02</v>
      </c>
    </row>
    <row r="15353" spans="1:19" x14ac:dyDescent="0.2">
      <c r="A15353" t="s">
        <v>12560</v>
      </c>
      <c r="B15353" t="s">
        <v>159</v>
      </c>
      <c r="C15353">
        <v>2013</v>
      </c>
      <c r="D15353" s="1" t="d">
        <v>1999-12-19</v>
      </c>
      <c r="E15353" s="1" t="str">
        <f t="shared" si="478"/>
        <v>1999</v>
      </c>
      <c r="F15353" s="1" t="str">
        <f t="shared" si="479"/>
        <v>Dec</v>
      </c>
      <c r="G15353" t="s">
        <v>101</v>
      </c>
      <c r="H15353" t="s">
        <v>7990</v>
      </c>
      <c r="I15353">
        <v>0</v>
      </c>
      <c r="J15353">
        <v>0</v>
      </c>
      <c r="K15353">
        <v>0.02</v>
      </c>
      <c r="L15353">
        <v>0</v>
      </c>
      <c r="M15353">
        <v>0.02</v>
      </c>
    </row>
    <row r="15354" spans="1:19" x14ac:dyDescent="0.2">
      <c r="A15354" t="s">
        <v>12561</v>
      </c>
      <c r="B15354" t="s">
        <v>148</v>
      </c>
      <c r="C15354">
        <v>2015</v>
      </c>
      <c r="D15354" s="1" t="d">
        <v>2015-07-22</v>
      </c>
      <c r="E15354" s="1" t="str">
        <f t="shared" si="478"/>
        <v>2015</v>
      </c>
      <c r="F15354" s="1" t="str">
        <f t="shared" si="479"/>
        <v>Jul</v>
      </c>
      <c r="G15354" t="s">
        <v>50</v>
      </c>
      <c r="H15354" t="s">
        <v>9818</v>
      </c>
      <c r="I15354">
        <v>0</v>
      </c>
      <c r="J15354">
        <v>0.02</v>
      </c>
      <c r="K15354">
        <v>0</v>
      </c>
      <c r="L15354">
        <v>0</v>
      </c>
      <c r="M15354">
        <v>0.02</v>
      </c>
      <c r="P15354" t="s">
        <v>203</v>
      </c>
      <c r="R15354" t="s">
        <v>9818</v>
      </c>
    </row>
    <row r="15355" spans="1:19" x14ac:dyDescent="0.2">
      <c r="A15355" t="s">
        <v>742</v>
      </c>
      <c r="B15355" t="s">
        <v>148</v>
      </c>
      <c r="C15355">
        <v>2008</v>
      </c>
      <c r="D15355" s="1" t="d">
        <v>1996-02-07</v>
      </c>
      <c r="E15355" s="1" t="str">
        <f t="shared" si="478"/>
        <v>1996</v>
      </c>
      <c r="F15355" s="1" t="str">
        <f t="shared" si="479"/>
        <v>Feb</v>
      </c>
      <c r="G15355" t="s">
        <v>18</v>
      </c>
      <c r="H15355" t="s">
        <v>134</v>
      </c>
      <c r="I15355">
        <v>0</v>
      </c>
      <c r="J15355">
        <v>0.02</v>
      </c>
      <c r="K15355">
        <v>0</v>
      </c>
      <c r="L15355">
        <v>0</v>
      </c>
      <c r="M15355">
        <v>0.02</v>
      </c>
      <c r="N15355">
        <v>77</v>
      </c>
      <c r="O15355">
        <v>15</v>
      </c>
      <c r="P15355">
        <v>6.8</v>
      </c>
      <c r="Q15355">
        <v>36</v>
      </c>
      <c r="R15355" t="s">
        <v>193</v>
      </c>
      <c r="S15355" t="s">
        <v>20</v>
      </c>
    </row>
    <row r="15356" spans="1:19" x14ac:dyDescent="0.2">
      <c r="A15356" t="s">
        <v>4538</v>
      </c>
      <c r="B15356" t="s">
        <v>148</v>
      </c>
      <c r="C15356">
        <v>2005</v>
      </c>
      <c r="D15356" s="1" t="d">
        <v>1988-11-15</v>
      </c>
      <c r="E15356" s="1" t="str">
        <f t="shared" si="478"/>
        <v>1988</v>
      </c>
      <c r="F15356" s="1" t="str">
        <f t="shared" si="479"/>
        <v>Nov</v>
      </c>
      <c r="G15356" t="s">
        <v>37</v>
      </c>
      <c r="H15356" t="s">
        <v>71</v>
      </c>
      <c r="I15356">
        <v>0</v>
      </c>
      <c r="J15356">
        <v>0.02</v>
      </c>
      <c r="K15356">
        <v>0</v>
      </c>
      <c r="L15356">
        <v>0</v>
      </c>
      <c r="M15356">
        <v>0.02</v>
      </c>
      <c r="N15356">
        <v>81</v>
      </c>
      <c r="O15356">
        <v>62</v>
      </c>
      <c r="P15356">
        <v>7.6</v>
      </c>
      <c r="Q15356">
        <v>281</v>
      </c>
      <c r="R15356" t="s">
        <v>773</v>
      </c>
      <c r="S15356" t="s">
        <v>53</v>
      </c>
    </row>
    <row r="15357" spans="1:19" x14ac:dyDescent="0.2">
      <c r="A15357" t="s">
        <v>10090</v>
      </c>
      <c r="B15357" t="s">
        <v>189</v>
      </c>
      <c r="C15357">
        <v>2003</v>
      </c>
      <c r="D15357" s="1" t="d">
        <v>2003-04-28</v>
      </c>
      <c r="E15357" s="1" t="str">
        <f t="shared" si="478"/>
        <v>2003</v>
      </c>
      <c r="F15357" s="1" t="str">
        <f t="shared" si="479"/>
        <v>Apr</v>
      </c>
      <c r="G15357" t="s">
        <v>24</v>
      </c>
      <c r="H15357" t="s">
        <v>523</v>
      </c>
      <c r="I15357">
        <v>0.02</v>
      </c>
      <c r="J15357">
        <v>0</v>
      </c>
      <c r="K15357">
        <v>0</v>
      </c>
      <c r="L15357">
        <v>0</v>
      </c>
      <c r="M15357">
        <v>0.02</v>
      </c>
      <c r="N15357">
        <v>69</v>
      </c>
      <c r="O15357">
        <v>13</v>
      </c>
      <c r="P15357">
        <v>7</v>
      </c>
      <c r="Q15357">
        <v>5</v>
      </c>
      <c r="R15357" t="s">
        <v>761</v>
      </c>
      <c r="S15357" t="s">
        <v>88</v>
      </c>
    </row>
    <row r="15358" spans="1:19" x14ac:dyDescent="0.2">
      <c r="A15358" t="s">
        <v>12562</v>
      </c>
      <c r="B15358" t="s">
        <v>159</v>
      </c>
      <c r="C15358">
        <v>2008</v>
      </c>
      <c r="D15358" s="1" t="d">
        <v>2011-07-24</v>
      </c>
      <c r="E15358" s="1" t="str">
        <f t="shared" si="478"/>
        <v>2011</v>
      </c>
      <c r="F15358" s="1" t="str">
        <f t="shared" si="479"/>
        <v>Jul</v>
      </c>
      <c r="G15358" t="s">
        <v>39</v>
      </c>
      <c r="H15358" t="s">
        <v>12563</v>
      </c>
      <c r="I15358">
        <v>0</v>
      </c>
      <c r="J15358">
        <v>0</v>
      </c>
      <c r="K15358">
        <v>0.02</v>
      </c>
      <c r="L15358">
        <v>0</v>
      </c>
      <c r="M15358">
        <v>0.02</v>
      </c>
    </row>
    <row r="15359" spans="1:19" x14ac:dyDescent="0.2">
      <c r="A15359" t="s">
        <v>534</v>
      </c>
      <c r="B15359" t="s">
        <v>148</v>
      </c>
      <c r="C15359">
        <v>2001</v>
      </c>
      <c r="D15359" s="1" t="d">
        <v>2010-06-09</v>
      </c>
      <c r="E15359" s="1" t="str">
        <f t="shared" si="478"/>
        <v>2010</v>
      </c>
      <c r="F15359" s="1" t="str">
        <f t="shared" si="479"/>
        <v>Jun</v>
      </c>
      <c r="G15359" t="s">
        <v>37</v>
      </c>
      <c r="H15359" t="s">
        <v>51</v>
      </c>
      <c r="I15359">
        <v>0</v>
      </c>
      <c r="J15359">
        <v>0.02</v>
      </c>
      <c r="K15359">
        <v>0</v>
      </c>
      <c r="L15359">
        <v>0</v>
      </c>
      <c r="M15359">
        <v>0.02</v>
      </c>
      <c r="N15359">
        <v>89</v>
      </c>
      <c r="O15359">
        <v>32</v>
      </c>
      <c r="P15359">
        <v>9.1</v>
      </c>
      <c r="Q15359">
        <v>1016</v>
      </c>
      <c r="R15359" t="s">
        <v>1591</v>
      </c>
      <c r="S15359" t="s">
        <v>53</v>
      </c>
    </row>
    <row r="15360" spans="1:19" x14ac:dyDescent="0.2">
      <c r="A15360" t="s">
        <v>12564</v>
      </c>
      <c r="B15360" t="s">
        <v>55</v>
      </c>
      <c r="C15360">
        <v>2006</v>
      </c>
      <c r="D15360" s="1" t="d">
        <v>2005-05-06</v>
      </c>
      <c r="E15360" s="1" t="str">
        <f t="shared" si="478"/>
        <v>2005</v>
      </c>
      <c r="F15360" s="1" t="str">
        <f t="shared" si="479"/>
        <v>May</v>
      </c>
      <c r="G15360" t="s">
        <v>34</v>
      </c>
      <c r="H15360" t="s">
        <v>1858</v>
      </c>
      <c r="I15360">
        <v>0.01</v>
      </c>
      <c r="J15360">
        <v>0.01</v>
      </c>
      <c r="K15360">
        <v>0</v>
      </c>
      <c r="L15360">
        <v>0</v>
      </c>
      <c r="M15360">
        <v>0.02</v>
      </c>
      <c r="N15360">
        <v>67</v>
      </c>
      <c r="O15360">
        <v>11</v>
      </c>
      <c r="P15360" t="s">
        <v>203</v>
      </c>
      <c r="R15360" t="s">
        <v>8334</v>
      </c>
      <c r="S15360" t="s">
        <v>88</v>
      </c>
    </row>
    <row r="15361" spans="1:19" x14ac:dyDescent="0.2">
      <c r="A15361" t="s">
        <v>12565</v>
      </c>
      <c r="B15361" t="s">
        <v>75</v>
      </c>
      <c r="C15361">
        <v>2016</v>
      </c>
      <c r="D15361" s="1" t="d">
        <v>1999-04-24</v>
      </c>
      <c r="E15361" s="1" t="str">
        <f t="shared" si="478"/>
        <v>1999</v>
      </c>
      <c r="F15361" s="1" t="str">
        <f t="shared" si="479"/>
        <v>Apr</v>
      </c>
      <c r="G15361" t="s">
        <v>37</v>
      </c>
      <c r="H15361" t="s">
        <v>2780</v>
      </c>
      <c r="I15361">
        <v>0.02</v>
      </c>
      <c r="J15361">
        <v>0</v>
      </c>
      <c r="K15361">
        <v>0</v>
      </c>
      <c r="L15361">
        <v>0</v>
      </c>
      <c r="M15361">
        <v>0.02</v>
      </c>
      <c r="N15361">
        <v>55</v>
      </c>
      <c r="O15361">
        <v>19</v>
      </c>
      <c r="P15361">
        <v>4.7</v>
      </c>
      <c r="Q15361">
        <v>34</v>
      </c>
      <c r="R15361" t="s">
        <v>12566</v>
      </c>
      <c r="S15361" t="s">
        <v>112</v>
      </c>
    </row>
    <row r="15362" spans="1:19" x14ac:dyDescent="0.2">
      <c r="A15362" t="s">
        <v>2840</v>
      </c>
      <c r="B15362" t="s">
        <v>64</v>
      </c>
      <c r="C15362">
        <v>2004</v>
      </c>
      <c r="D15362" s="1" t="d">
        <v>2012-11-03</v>
      </c>
      <c r="E15362" s="1" t="str">
        <f t="shared" si="478"/>
        <v>2012</v>
      </c>
      <c r="F15362" s="1" t="str">
        <f t="shared" si="479"/>
        <v>Nov</v>
      </c>
      <c r="G15362" t="s">
        <v>37</v>
      </c>
      <c r="H15362" t="s">
        <v>1830</v>
      </c>
      <c r="I15362">
        <v>0.02</v>
      </c>
      <c r="J15362">
        <v>0.01</v>
      </c>
      <c r="K15362">
        <v>0</v>
      </c>
      <c r="L15362">
        <v>0</v>
      </c>
      <c r="M15362">
        <v>0.02</v>
      </c>
      <c r="P15362" t="s">
        <v>203</v>
      </c>
      <c r="R15362" t="s">
        <v>1980</v>
      </c>
      <c r="S15362" t="s">
        <v>88</v>
      </c>
    </row>
    <row r="15363" spans="1:19" x14ac:dyDescent="0.2">
      <c r="A15363" t="s">
        <v>12567</v>
      </c>
      <c r="B15363" t="s">
        <v>159</v>
      </c>
      <c r="C15363">
        <v>2010</v>
      </c>
      <c r="D15363" s="1" t="d">
        <v>2014-02-26</v>
      </c>
      <c r="E15363" s="1" t="str">
        <f t="shared" ref="E15363:E15426" si="480">TEXT(D15363,"yyyy")</f>
        <v>2014</v>
      </c>
      <c r="F15363" s="1" t="str">
        <f t="shared" ref="F15363:F15426" si="481">TEXT(D15363,"mmm")</f>
        <v>Feb</v>
      </c>
      <c r="G15363" t="s">
        <v>101</v>
      </c>
      <c r="H15363" t="s">
        <v>7990</v>
      </c>
      <c r="I15363">
        <v>0</v>
      </c>
      <c r="J15363">
        <v>0</v>
      </c>
      <c r="K15363">
        <v>0.02</v>
      </c>
      <c r="L15363">
        <v>0</v>
      </c>
      <c r="M15363">
        <v>0.02</v>
      </c>
    </row>
    <row r="15364" spans="1:19" x14ac:dyDescent="0.2">
      <c r="A15364" t="s">
        <v>12568</v>
      </c>
      <c r="B15364" t="s">
        <v>17</v>
      </c>
      <c r="C15364">
        <v>2007</v>
      </c>
      <c r="D15364" s="1" t="d">
        <v>2006-09-18</v>
      </c>
      <c r="E15364" s="1" t="str">
        <f t="shared" si="480"/>
        <v>2006</v>
      </c>
      <c r="F15364" s="1" t="str">
        <f t="shared" si="481"/>
        <v>Sep</v>
      </c>
      <c r="G15364" t="s">
        <v>34</v>
      </c>
      <c r="H15364" t="s">
        <v>4573</v>
      </c>
      <c r="I15364">
        <v>0</v>
      </c>
      <c r="J15364">
        <v>0</v>
      </c>
      <c r="K15364">
        <v>0.02</v>
      </c>
      <c r="L15364">
        <v>0</v>
      </c>
      <c r="M15364">
        <v>0.02</v>
      </c>
    </row>
    <row r="15365" spans="1:19" x14ac:dyDescent="0.2">
      <c r="A15365" t="s">
        <v>12569</v>
      </c>
      <c r="B15365" t="s">
        <v>148</v>
      </c>
      <c r="C15365">
        <v>2008</v>
      </c>
      <c r="D15365" s="1" t="d">
        <v>2014-12-28</v>
      </c>
      <c r="E15365" s="1" t="str">
        <f t="shared" si="480"/>
        <v>2014</v>
      </c>
      <c r="F15365" s="1" t="str">
        <f t="shared" si="481"/>
        <v>Dec</v>
      </c>
      <c r="G15365" t="s">
        <v>101</v>
      </c>
      <c r="H15365" t="s">
        <v>283</v>
      </c>
      <c r="I15365">
        <v>0</v>
      </c>
      <c r="J15365">
        <v>0.02</v>
      </c>
      <c r="K15365">
        <v>0</v>
      </c>
      <c r="L15365">
        <v>0</v>
      </c>
      <c r="M15365">
        <v>0.02</v>
      </c>
    </row>
    <row r="15366" spans="1:19" x14ac:dyDescent="0.2">
      <c r="A15366" t="s">
        <v>12213</v>
      </c>
      <c r="B15366" t="s">
        <v>171</v>
      </c>
      <c r="C15366">
        <v>2016</v>
      </c>
      <c r="D15366" s="1" t="d">
        <v>1997-11-15</v>
      </c>
      <c r="E15366" s="1" t="str">
        <f t="shared" si="480"/>
        <v>1997</v>
      </c>
      <c r="F15366" s="1" t="str">
        <f t="shared" si="481"/>
        <v>Nov</v>
      </c>
      <c r="G15366" t="s">
        <v>34</v>
      </c>
      <c r="H15366" t="s">
        <v>155</v>
      </c>
      <c r="I15366">
        <v>0.02</v>
      </c>
      <c r="J15366">
        <v>0</v>
      </c>
      <c r="K15366">
        <v>0</v>
      </c>
      <c r="L15366">
        <v>0</v>
      </c>
      <c r="M15366">
        <v>0.02</v>
      </c>
      <c r="P15366" t="s">
        <v>203</v>
      </c>
      <c r="R15366" t="s">
        <v>7838</v>
      </c>
      <c r="S15366" t="s">
        <v>20</v>
      </c>
    </row>
    <row r="15367" spans="1:19" x14ac:dyDescent="0.2">
      <c r="A15367" t="s">
        <v>12570</v>
      </c>
      <c r="B15367" t="s">
        <v>148</v>
      </c>
      <c r="C15367">
        <v>2005</v>
      </c>
      <c r="D15367" s="1" t="d">
        <v>2017-04-27</v>
      </c>
      <c r="E15367" s="1" t="str">
        <f t="shared" si="480"/>
        <v>2017</v>
      </c>
      <c r="F15367" s="1" t="str">
        <f t="shared" si="481"/>
        <v>Apr</v>
      </c>
      <c r="G15367" t="s">
        <v>39</v>
      </c>
      <c r="H15367" t="s">
        <v>134</v>
      </c>
      <c r="I15367">
        <v>0.01</v>
      </c>
      <c r="J15367">
        <v>0.01</v>
      </c>
      <c r="K15367">
        <v>0</v>
      </c>
      <c r="L15367">
        <v>0</v>
      </c>
      <c r="M15367">
        <v>0.02</v>
      </c>
    </row>
    <row r="15368" spans="1:19" x14ac:dyDescent="0.2">
      <c r="A15368" t="s">
        <v>12571</v>
      </c>
      <c r="B15368" t="s">
        <v>32</v>
      </c>
      <c r="C15368">
        <v>2008</v>
      </c>
      <c r="D15368" s="1" t="d">
        <v>1988-03-13</v>
      </c>
      <c r="E15368" s="1" t="str">
        <f t="shared" si="480"/>
        <v>1988</v>
      </c>
      <c r="F15368" s="1" t="str">
        <f t="shared" si="481"/>
        <v>Mar</v>
      </c>
      <c r="G15368" t="s">
        <v>34</v>
      </c>
      <c r="H15368" t="s">
        <v>8822</v>
      </c>
      <c r="I15368">
        <v>0</v>
      </c>
      <c r="J15368">
        <v>0</v>
      </c>
      <c r="K15368">
        <v>0.02</v>
      </c>
      <c r="L15368">
        <v>0</v>
      </c>
      <c r="M15368">
        <v>0.02</v>
      </c>
    </row>
    <row r="15369" spans="1:19" x14ac:dyDescent="0.2">
      <c r="A15369" t="s">
        <v>12572</v>
      </c>
      <c r="B15369" t="s">
        <v>32</v>
      </c>
      <c r="C15369">
        <v>2005</v>
      </c>
      <c r="D15369" s="1" t="d">
        <v>1999-09-21</v>
      </c>
      <c r="E15369" s="1" t="str">
        <f t="shared" si="480"/>
        <v>1999</v>
      </c>
      <c r="F15369" s="1" t="str">
        <f t="shared" si="481"/>
        <v>Sep</v>
      </c>
      <c r="G15369" t="s">
        <v>18</v>
      </c>
      <c r="H15369" t="s">
        <v>1511</v>
      </c>
      <c r="I15369">
        <v>0.02</v>
      </c>
      <c r="J15369">
        <v>0</v>
      </c>
      <c r="K15369">
        <v>0</v>
      </c>
      <c r="L15369">
        <v>0</v>
      </c>
      <c r="M15369">
        <v>0.02</v>
      </c>
      <c r="N15369">
        <v>63</v>
      </c>
      <c r="O15369">
        <v>14</v>
      </c>
      <c r="P15369">
        <v>6.5</v>
      </c>
      <c r="Q15369">
        <v>4</v>
      </c>
      <c r="R15369" t="s">
        <v>3377</v>
      </c>
      <c r="S15369" t="s">
        <v>20</v>
      </c>
    </row>
    <row r="15370" spans="1:19" x14ac:dyDescent="0.2">
      <c r="A15370" t="s">
        <v>12573</v>
      </c>
      <c r="B15370" t="s">
        <v>159</v>
      </c>
      <c r="C15370">
        <v>2011</v>
      </c>
      <c r="D15370" s="1" t="d">
        <v>2015-08-14</v>
      </c>
      <c r="E15370" s="1" t="str">
        <f t="shared" si="480"/>
        <v>2015</v>
      </c>
      <c r="F15370" s="1" t="str">
        <f t="shared" si="481"/>
        <v>Aug</v>
      </c>
      <c r="G15370" t="s">
        <v>101</v>
      </c>
      <c r="H15370" t="s">
        <v>7990</v>
      </c>
      <c r="I15370">
        <v>0</v>
      </c>
      <c r="J15370">
        <v>0</v>
      </c>
      <c r="K15370">
        <v>0.02</v>
      </c>
      <c r="L15370">
        <v>0</v>
      </c>
      <c r="M15370">
        <v>0.02</v>
      </c>
    </row>
    <row r="15371" spans="1:19" x14ac:dyDescent="0.2">
      <c r="A15371" t="s">
        <v>12574</v>
      </c>
      <c r="B15371" t="s">
        <v>137</v>
      </c>
      <c r="C15371">
        <v>2004</v>
      </c>
      <c r="D15371" s="1" t="d">
        <v>2022-11-13</v>
      </c>
      <c r="E15371" s="1" t="str">
        <f t="shared" si="480"/>
        <v>2022</v>
      </c>
      <c r="F15371" s="1" t="str">
        <f t="shared" si="481"/>
        <v>Nov</v>
      </c>
      <c r="G15371" t="s">
        <v>30</v>
      </c>
      <c r="H15371" t="s">
        <v>151</v>
      </c>
      <c r="I15371">
        <v>0.02</v>
      </c>
      <c r="J15371">
        <v>0</v>
      </c>
      <c r="K15371">
        <v>0</v>
      </c>
      <c r="L15371">
        <v>0</v>
      </c>
      <c r="M15371">
        <v>0.02</v>
      </c>
    </row>
    <row r="15372" spans="1:19" x14ac:dyDescent="0.2">
      <c r="A15372" t="s">
        <v>12575</v>
      </c>
      <c r="B15372" t="s">
        <v>44</v>
      </c>
      <c r="C15372">
        <v>2010</v>
      </c>
      <c r="D15372" s="1" t="d">
        <v>2009-09-10</v>
      </c>
      <c r="E15372" s="1" t="str">
        <f t="shared" si="480"/>
        <v>2009</v>
      </c>
      <c r="F15372" s="1" t="str">
        <f t="shared" si="481"/>
        <v>Sep</v>
      </c>
      <c r="G15372" t="s">
        <v>101</v>
      </c>
      <c r="H15372" t="s">
        <v>7990</v>
      </c>
      <c r="I15372">
        <v>0</v>
      </c>
      <c r="J15372">
        <v>0</v>
      </c>
      <c r="K15372">
        <v>0.02</v>
      </c>
      <c r="L15372">
        <v>0</v>
      </c>
      <c r="M15372">
        <v>0.02</v>
      </c>
    </row>
    <row r="15373" spans="1:19" x14ac:dyDescent="0.2">
      <c r="A15373" t="s">
        <v>1635</v>
      </c>
      <c r="B15373" t="s">
        <v>148</v>
      </c>
      <c r="C15373">
        <v>2016</v>
      </c>
      <c r="D15373" s="1" t="d">
        <v>2010-11-20</v>
      </c>
      <c r="E15373" s="1" t="str">
        <f t="shared" si="480"/>
        <v>2010</v>
      </c>
      <c r="F15373" s="1" t="str">
        <f t="shared" si="481"/>
        <v>Nov</v>
      </c>
      <c r="G15373" t="s">
        <v>50</v>
      </c>
      <c r="H15373" t="s">
        <v>222</v>
      </c>
      <c r="I15373">
        <v>0.01</v>
      </c>
      <c r="J15373">
        <v>0.01</v>
      </c>
      <c r="K15373">
        <v>0</v>
      </c>
      <c r="L15373">
        <v>0</v>
      </c>
      <c r="M15373">
        <v>0.02</v>
      </c>
    </row>
    <row r="15374" spans="1:19" x14ac:dyDescent="0.2">
      <c r="A15374" t="s">
        <v>12576</v>
      </c>
      <c r="B15374" t="s">
        <v>1043</v>
      </c>
      <c r="C15374">
        <v>1996</v>
      </c>
      <c r="D15374" s="1" t="d">
        <v>2002-05-23</v>
      </c>
      <c r="E15374" s="1" t="str">
        <f t="shared" si="480"/>
        <v>2002</v>
      </c>
      <c r="F15374" s="1" t="str">
        <f t="shared" si="481"/>
        <v>May</v>
      </c>
      <c r="G15374" t="s">
        <v>34</v>
      </c>
      <c r="H15374" t="s">
        <v>11327</v>
      </c>
      <c r="I15374">
        <v>0</v>
      </c>
      <c r="J15374">
        <v>0</v>
      </c>
      <c r="K15374">
        <v>0.02</v>
      </c>
      <c r="L15374">
        <v>0</v>
      </c>
      <c r="M15374">
        <v>0.02</v>
      </c>
    </row>
    <row r="15375" spans="1:19" x14ac:dyDescent="0.2">
      <c r="A15375" t="s">
        <v>12577</v>
      </c>
      <c r="B15375" t="s">
        <v>55</v>
      </c>
      <c r="C15375">
        <v>2008</v>
      </c>
      <c r="D15375" s="1" t="d">
        <v>1999-12-08</v>
      </c>
      <c r="E15375" s="1" t="str">
        <f t="shared" si="480"/>
        <v>1999</v>
      </c>
      <c r="F15375" s="1" t="str">
        <f t="shared" si="481"/>
        <v>Dec</v>
      </c>
      <c r="G15375" t="s">
        <v>101</v>
      </c>
      <c r="H15375" t="s">
        <v>11591</v>
      </c>
      <c r="I15375">
        <v>0</v>
      </c>
      <c r="J15375">
        <v>0</v>
      </c>
      <c r="K15375">
        <v>0.02</v>
      </c>
      <c r="L15375">
        <v>0</v>
      </c>
      <c r="M15375">
        <v>0.02</v>
      </c>
    </row>
    <row r="15376" spans="1:19" x14ac:dyDescent="0.2">
      <c r="A15376" t="s">
        <v>12578</v>
      </c>
      <c r="B15376" t="s">
        <v>32</v>
      </c>
      <c r="C15376">
        <v>2009</v>
      </c>
      <c r="D15376" s="1" t="d">
        <v>2017-04-17</v>
      </c>
      <c r="E15376" s="1" t="str">
        <f t="shared" si="480"/>
        <v>2017</v>
      </c>
      <c r="F15376" s="1" t="str">
        <f t="shared" si="481"/>
        <v>Apr</v>
      </c>
      <c r="G15376" t="s">
        <v>34</v>
      </c>
      <c r="H15376" t="s">
        <v>6989</v>
      </c>
      <c r="I15376">
        <v>0</v>
      </c>
      <c r="J15376">
        <v>0.02</v>
      </c>
      <c r="K15376">
        <v>0</v>
      </c>
      <c r="L15376">
        <v>0</v>
      </c>
      <c r="M15376">
        <v>0.02</v>
      </c>
    </row>
    <row r="15377" spans="1:19" x14ac:dyDescent="0.2">
      <c r="A15377" t="s">
        <v>12579</v>
      </c>
      <c r="B15377" t="s">
        <v>148</v>
      </c>
      <c r="C15377">
        <v>1998</v>
      </c>
      <c r="D15377" s="1" t="d">
        <v>2011-05-23</v>
      </c>
      <c r="E15377" s="1" t="str">
        <f t="shared" si="480"/>
        <v>2011</v>
      </c>
      <c r="F15377" s="1" t="str">
        <f t="shared" si="481"/>
        <v>May</v>
      </c>
      <c r="G15377" t="s">
        <v>272</v>
      </c>
      <c r="H15377" t="s">
        <v>329</v>
      </c>
      <c r="I15377">
        <v>0</v>
      </c>
      <c r="J15377">
        <v>0.02</v>
      </c>
      <c r="K15377">
        <v>0</v>
      </c>
      <c r="L15377">
        <v>0</v>
      </c>
      <c r="M15377">
        <v>0.02</v>
      </c>
      <c r="N15377">
        <v>93</v>
      </c>
      <c r="O15377">
        <v>20</v>
      </c>
      <c r="P15377">
        <v>9</v>
      </c>
      <c r="Q15377">
        <v>326</v>
      </c>
      <c r="R15377" t="s">
        <v>3360</v>
      </c>
      <c r="S15377" t="s">
        <v>20</v>
      </c>
    </row>
    <row r="15378" spans="1:19" x14ac:dyDescent="0.2">
      <c r="A15378" t="s">
        <v>6930</v>
      </c>
      <c r="B15378" t="s">
        <v>44</v>
      </c>
      <c r="C15378">
        <v>2015</v>
      </c>
      <c r="D15378" s="1" t="d">
        <v>1994-09-24</v>
      </c>
      <c r="E15378" s="1" t="str">
        <f t="shared" si="480"/>
        <v>1994</v>
      </c>
      <c r="F15378" s="1" t="str">
        <f t="shared" si="481"/>
        <v>Sep</v>
      </c>
      <c r="G15378" t="s">
        <v>101</v>
      </c>
      <c r="H15378" t="s">
        <v>3903</v>
      </c>
      <c r="I15378">
        <v>0.02</v>
      </c>
      <c r="J15378">
        <v>0</v>
      </c>
      <c r="K15378">
        <v>0</v>
      </c>
      <c r="L15378">
        <v>0</v>
      </c>
      <c r="M15378">
        <v>0.02</v>
      </c>
      <c r="P15378">
        <v>7.5</v>
      </c>
      <c r="Q15378">
        <v>10</v>
      </c>
      <c r="R15378" t="s">
        <v>3903</v>
      </c>
    </row>
    <row r="15379" spans="1:19" x14ac:dyDescent="0.2">
      <c r="A15379" t="s">
        <v>2210</v>
      </c>
      <c r="B15379" t="s">
        <v>187</v>
      </c>
      <c r="C15379">
        <v>2013</v>
      </c>
      <c r="D15379" s="1" t="d">
        <v>1996-12-19</v>
      </c>
      <c r="E15379" s="1" t="str">
        <f t="shared" si="480"/>
        <v>1996</v>
      </c>
      <c r="F15379" s="1" t="str">
        <f t="shared" si="481"/>
        <v>Dec</v>
      </c>
      <c r="G15379" t="s">
        <v>37</v>
      </c>
      <c r="H15379" t="s">
        <v>202</v>
      </c>
      <c r="I15379">
        <v>0</v>
      </c>
      <c r="J15379">
        <v>0.02</v>
      </c>
      <c r="K15379">
        <v>0</v>
      </c>
      <c r="L15379">
        <v>0</v>
      </c>
      <c r="M15379">
        <v>0.02</v>
      </c>
      <c r="N15379">
        <v>58</v>
      </c>
      <c r="O15379">
        <v>5</v>
      </c>
      <c r="P15379">
        <v>5.8</v>
      </c>
      <c r="Q15379">
        <v>30</v>
      </c>
      <c r="R15379" t="s">
        <v>1235</v>
      </c>
      <c r="S15379" t="s">
        <v>53</v>
      </c>
    </row>
    <row r="15380" spans="1:19" x14ac:dyDescent="0.2">
      <c r="A15380" t="s">
        <v>12580</v>
      </c>
      <c r="B15380" t="s">
        <v>55</v>
      </c>
      <c r="C15380">
        <v>2011</v>
      </c>
      <c r="D15380" s="1" t="d">
        <v>1995-12-25</v>
      </c>
      <c r="E15380" s="1" t="str">
        <f t="shared" si="480"/>
        <v>1995</v>
      </c>
      <c r="F15380" s="1" t="str">
        <f t="shared" si="481"/>
        <v>Dec</v>
      </c>
      <c r="G15380" t="s">
        <v>101</v>
      </c>
      <c r="H15380" t="s">
        <v>7990</v>
      </c>
      <c r="I15380">
        <v>0</v>
      </c>
      <c r="J15380">
        <v>0</v>
      </c>
      <c r="K15380">
        <v>0.02</v>
      </c>
      <c r="L15380">
        <v>0</v>
      </c>
      <c r="M15380">
        <v>0.02</v>
      </c>
    </row>
    <row r="15381" spans="1:19" x14ac:dyDescent="0.2">
      <c r="A15381" t="s">
        <v>12581</v>
      </c>
      <c r="B15381" t="s">
        <v>79</v>
      </c>
      <c r="C15381">
        <v>2012</v>
      </c>
      <c r="D15381" s="1" t="d">
        <v>1999-01-04</v>
      </c>
      <c r="E15381" s="1" t="str">
        <f t="shared" si="480"/>
        <v>1999</v>
      </c>
      <c r="F15381" s="1" t="str">
        <f t="shared" si="481"/>
        <v>Jan</v>
      </c>
      <c r="G15381" t="s">
        <v>50</v>
      </c>
      <c r="H15381" t="s">
        <v>2748</v>
      </c>
      <c r="I15381">
        <v>0</v>
      </c>
      <c r="J15381">
        <v>0</v>
      </c>
      <c r="K15381">
        <v>0.02</v>
      </c>
      <c r="L15381">
        <v>0</v>
      </c>
      <c r="M15381">
        <v>0.02</v>
      </c>
    </row>
    <row r="15382" spans="1:19" x14ac:dyDescent="0.2">
      <c r="A15382" t="s">
        <v>7560</v>
      </c>
      <c r="B15382" t="s">
        <v>189</v>
      </c>
      <c r="C15382">
        <v>2002</v>
      </c>
      <c r="D15382" s="1" t="d">
        <v>2009-01-31</v>
      </c>
      <c r="E15382" s="1" t="str">
        <f t="shared" si="480"/>
        <v>2009</v>
      </c>
      <c r="F15382" s="1" t="str">
        <f t="shared" si="481"/>
        <v>Jan</v>
      </c>
      <c r="G15382" t="s">
        <v>1</v>
      </c>
      <c r="H15382" t="s">
        <v>1595</v>
      </c>
      <c r="I15382">
        <v>0.02</v>
      </c>
      <c r="J15382">
        <v>0</v>
      </c>
      <c r="K15382">
        <v>0</v>
      </c>
      <c r="L15382">
        <v>0</v>
      </c>
      <c r="M15382">
        <v>0.02</v>
      </c>
      <c r="P15382" t="s">
        <v>203</v>
      </c>
      <c r="R15382" t="s">
        <v>5908</v>
      </c>
      <c r="S15382" t="s">
        <v>20</v>
      </c>
    </row>
    <row r="15383" spans="1:19" x14ac:dyDescent="0.2">
      <c r="A15383" t="s">
        <v>12582</v>
      </c>
      <c r="B15383" t="s">
        <v>55</v>
      </c>
      <c r="C15383">
        <v>2007</v>
      </c>
      <c r="D15383" s="1" t="d">
        <v>2008-02-21</v>
      </c>
      <c r="E15383" s="1" t="str">
        <f t="shared" si="480"/>
        <v>2008</v>
      </c>
      <c r="F15383" s="1" t="str">
        <f t="shared" si="481"/>
        <v>Feb</v>
      </c>
      <c r="G15383" t="s">
        <v>101</v>
      </c>
      <c r="H15383" t="s">
        <v>7599</v>
      </c>
      <c r="I15383">
        <v>0</v>
      </c>
      <c r="J15383">
        <v>0</v>
      </c>
      <c r="K15383">
        <v>0.02</v>
      </c>
      <c r="L15383">
        <v>0</v>
      </c>
      <c r="M15383">
        <v>0.02</v>
      </c>
    </row>
    <row r="15384" spans="1:19" x14ac:dyDescent="0.2">
      <c r="A15384" t="s">
        <v>12583</v>
      </c>
      <c r="B15384" t="s">
        <v>159</v>
      </c>
      <c r="C15384">
        <v>2010</v>
      </c>
      <c r="D15384" s="1" t="d">
        <v>2005-03-05</v>
      </c>
      <c r="E15384" s="1" t="str">
        <f t="shared" si="480"/>
        <v>2005</v>
      </c>
      <c r="F15384" s="1" t="str">
        <f t="shared" si="481"/>
        <v>Mar</v>
      </c>
      <c r="G15384" t="s">
        <v>101</v>
      </c>
      <c r="H15384" t="s">
        <v>12584</v>
      </c>
      <c r="I15384">
        <v>0</v>
      </c>
      <c r="J15384">
        <v>0</v>
      </c>
      <c r="K15384">
        <v>0.02</v>
      </c>
      <c r="L15384">
        <v>0</v>
      </c>
      <c r="M15384">
        <v>0.02</v>
      </c>
    </row>
    <row r="15385" spans="1:19" x14ac:dyDescent="0.2">
      <c r="A15385" t="s">
        <v>12585</v>
      </c>
      <c r="B15385" t="s">
        <v>75</v>
      </c>
      <c r="C15385">
        <v>2016</v>
      </c>
      <c r="D15385" s="1" t="d">
        <v>2005-11-18</v>
      </c>
      <c r="E15385" s="1" t="str">
        <f t="shared" si="480"/>
        <v>2005</v>
      </c>
      <c r="F15385" s="1" t="str">
        <f t="shared" si="481"/>
        <v>Nov</v>
      </c>
      <c r="G15385" t="s">
        <v>50</v>
      </c>
      <c r="H15385" t="s">
        <v>199</v>
      </c>
      <c r="I15385">
        <v>0.02</v>
      </c>
      <c r="J15385">
        <v>0</v>
      </c>
      <c r="K15385">
        <v>0</v>
      </c>
      <c r="L15385">
        <v>0</v>
      </c>
      <c r="M15385">
        <v>0.02</v>
      </c>
      <c r="P15385">
        <v>6.1</v>
      </c>
      <c r="Q15385">
        <v>96</v>
      </c>
      <c r="R15385" t="s">
        <v>199</v>
      </c>
    </row>
    <row r="15386" spans="1:19" x14ac:dyDescent="0.2">
      <c r="A15386" t="s">
        <v>12586</v>
      </c>
      <c r="B15386" t="s">
        <v>148</v>
      </c>
      <c r="C15386">
        <v>2009</v>
      </c>
      <c r="D15386" s="1" t="d">
        <v>1990-12-18</v>
      </c>
      <c r="E15386" s="1" t="str">
        <f t="shared" si="480"/>
        <v>1990</v>
      </c>
      <c r="F15386" s="1" t="str">
        <f t="shared" si="481"/>
        <v>Dec</v>
      </c>
      <c r="G15386" t="s">
        <v>272</v>
      </c>
      <c r="H15386" t="s">
        <v>242</v>
      </c>
      <c r="I15386">
        <v>0</v>
      </c>
      <c r="J15386">
        <v>0.01</v>
      </c>
      <c r="K15386">
        <v>0</v>
      </c>
      <c r="L15386">
        <v>0</v>
      </c>
      <c r="M15386">
        <v>0.02</v>
      </c>
      <c r="N15386">
        <v>69</v>
      </c>
      <c r="O15386">
        <v>39</v>
      </c>
      <c r="P15386">
        <v>7.3</v>
      </c>
      <c r="Q15386">
        <v>73</v>
      </c>
      <c r="R15386" t="s">
        <v>5322</v>
      </c>
      <c r="S15386" t="s">
        <v>88</v>
      </c>
    </row>
    <row r="15387" spans="1:19" x14ac:dyDescent="0.2">
      <c r="A15387" t="s">
        <v>10353</v>
      </c>
      <c r="B15387" t="s">
        <v>159</v>
      </c>
      <c r="C15387">
        <v>2007</v>
      </c>
      <c r="D15387" s="1" t="d">
        <v>2014-02-12</v>
      </c>
      <c r="E15387" s="1" t="str">
        <f t="shared" si="480"/>
        <v>2014</v>
      </c>
      <c r="F15387" s="1" t="str">
        <f t="shared" si="481"/>
        <v>Feb</v>
      </c>
      <c r="G15387" t="s">
        <v>24</v>
      </c>
      <c r="H15387" t="s">
        <v>825</v>
      </c>
      <c r="I15387">
        <v>0.02</v>
      </c>
      <c r="J15387">
        <v>0</v>
      </c>
      <c r="K15387">
        <v>0</v>
      </c>
      <c r="L15387">
        <v>0</v>
      </c>
      <c r="M15387">
        <v>0.02</v>
      </c>
      <c r="N15387">
        <v>58</v>
      </c>
      <c r="O15387">
        <v>7</v>
      </c>
      <c r="P15387">
        <v>5.3</v>
      </c>
      <c r="Q15387">
        <v>6</v>
      </c>
      <c r="R15387" t="s">
        <v>2467</v>
      </c>
      <c r="S15387" t="s">
        <v>88</v>
      </c>
    </row>
    <row r="15388" spans="1:19" x14ac:dyDescent="0.2">
      <c r="A15388" t="s">
        <v>12587</v>
      </c>
      <c r="B15388" t="s">
        <v>55</v>
      </c>
      <c r="C15388">
        <v>2002</v>
      </c>
      <c r="D15388" s="1" t="d">
        <v>2020-10-17</v>
      </c>
      <c r="E15388" s="1" t="str">
        <f t="shared" si="480"/>
        <v>2020</v>
      </c>
      <c r="F15388" s="1" t="str">
        <f t="shared" si="481"/>
        <v>Oct</v>
      </c>
      <c r="G15388" t="s">
        <v>24</v>
      </c>
      <c r="H15388" t="s">
        <v>329</v>
      </c>
      <c r="I15388">
        <v>0.01</v>
      </c>
      <c r="J15388">
        <v>0.01</v>
      </c>
      <c r="K15388">
        <v>0</v>
      </c>
      <c r="L15388">
        <v>0</v>
      </c>
      <c r="M15388">
        <v>0.02</v>
      </c>
    </row>
    <row r="15389" spans="1:19" x14ac:dyDescent="0.2">
      <c r="A15389" t="s">
        <v>12588</v>
      </c>
      <c r="B15389" t="s">
        <v>32</v>
      </c>
      <c r="C15389">
        <v>2006</v>
      </c>
      <c r="D15389" s="1" t="d">
        <v>2020-04-01</v>
      </c>
      <c r="E15389" s="1" t="str">
        <f t="shared" si="480"/>
        <v>2020</v>
      </c>
      <c r="F15389" s="1" t="str">
        <f t="shared" si="481"/>
        <v>Apr</v>
      </c>
      <c r="G15389" t="s">
        <v>28</v>
      </c>
      <c r="H15389" t="s">
        <v>234</v>
      </c>
      <c r="I15389">
        <v>0</v>
      </c>
      <c r="J15389">
        <v>0</v>
      </c>
      <c r="K15389">
        <v>0.02</v>
      </c>
      <c r="L15389">
        <v>0</v>
      </c>
      <c r="M15389">
        <v>0.02</v>
      </c>
    </row>
    <row r="15390" spans="1:19" x14ac:dyDescent="0.2">
      <c r="A15390" t="s">
        <v>12589</v>
      </c>
      <c r="B15390" t="s">
        <v>32</v>
      </c>
      <c r="C15390">
        <v>2011</v>
      </c>
      <c r="D15390" s="1" t="d">
        <v>2006-05-21</v>
      </c>
      <c r="E15390" s="1" t="str">
        <f t="shared" si="480"/>
        <v>2006</v>
      </c>
      <c r="F15390" s="1" t="str">
        <f t="shared" si="481"/>
        <v>May</v>
      </c>
      <c r="G15390" t="s">
        <v>101</v>
      </c>
      <c r="H15390" t="s">
        <v>1091</v>
      </c>
      <c r="I15390">
        <v>0</v>
      </c>
      <c r="J15390">
        <v>0.02</v>
      </c>
      <c r="K15390">
        <v>0</v>
      </c>
      <c r="L15390">
        <v>0</v>
      </c>
      <c r="M15390">
        <v>0.02</v>
      </c>
      <c r="R15390" t="s">
        <v>11534</v>
      </c>
      <c r="S15390" t="s">
        <v>112</v>
      </c>
    </row>
    <row r="15391" spans="1:19" x14ac:dyDescent="0.2">
      <c r="A15391" t="s">
        <v>12590</v>
      </c>
      <c r="B15391" t="s">
        <v>104</v>
      </c>
      <c r="C15391">
        <v>1996</v>
      </c>
      <c r="D15391" s="1" t="d">
        <v>2015-07-10</v>
      </c>
      <c r="E15391" s="1" t="str">
        <f t="shared" si="480"/>
        <v>2015</v>
      </c>
      <c r="F15391" s="1" t="str">
        <f t="shared" si="481"/>
        <v>Jul</v>
      </c>
      <c r="G15391" t="s">
        <v>101</v>
      </c>
      <c r="H15391" t="s">
        <v>10636</v>
      </c>
      <c r="I15391">
        <v>0.01</v>
      </c>
      <c r="J15391">
        <v>0.01</v>
      </c>
      <c r="K15391">
        <v>0</v>
      </c>
      <c r="L15391">
        <v>0</v>
      </c>
      <c r="M15391">
        <v>0.02</v>
      </c>
    </row>
    <row r="15392" spans="1:19" x14ac:dyDescent="0.2">
      <c r="A15392" t="s">
        <v>8593</v>
      </c>
      <c r="B15392" t="s">
        <v>44</v>
      </c>
      <c r="C15392">
        <v>2012</v>
      </c>
      <c r="D15392" s="1" t="d">
        <v>2022-12-24</v>
      </c>
      <c r="E15392" s="1" t="str">
        <f t="shared" si="480"/>
        <v>2022</v>
      </c>
      <c r="F15392" s="1" t="str">
        <f t="shared" si="481"/>
        <v>Dec</v>
      </c>
      <c r="G15392" t="s">
        <v>101</v>
      </c>
      <c r="H15392" t="s">
        <v>6843</v>
      </c>
      <c r="I15392">
        <v>0</v>
      </c>
      <c r="J15392">
        <v>0</v>
      </c>
      <c r="K15392">
        <v>0.02</v>
      </c>
      <c r="L15392">
        <v>0</v>
      </c>
      <c r="M15392">
        <v>0.02</v>
      </c>
    </row>
    <row r="15393" spans="1:19" x14ac:dyDescent="0.2">
      <c r="A15393" t="s">
        <v>12591</v>
      </c>
      <c r="B15393" t="s">
        <v>148</v>
      </c>
      <c r="C15393">
        <v>2002</v>
      </c>
      <c r="D15393" s="1" t="d">
        <v>2004-03-02</v>
      </c>
      <c r="E15393" s="1" t="str">
        <f t="shared" si="480"/>
        <v>2004</v>
      </c>
      <c r="F15393" s="1" t="str">
        <f t="shared" si="481"/>
        <v>Mar</v>
      </c>
      <c r="G15393" t="s">
        <v>272</v>
      </c>
      <c r="H15393" t="s">
        <v>6580</v>
      </c>
      <c r="I15393">
        <v>0</v>
      </c>
      <c r="J15393">
        <v>0.02</v>
      </c>
      <c r="K15393">
        <v>0</v>
      </c>
      <c r="L15393">
        <v>0</v>
      </c>
      <c r="M15393">
        <v>0.02</v>
      </c>
      <c r="N15393">
        <v>59</v>
      </c>
      <c r="O15393">
        <v>11</v>
      </c>
      <c r="P15393">
        <v>7.7</v>
      </c>
      <c r="Q15393">
        <v>9</v>
      </c>
      <c r="R15393" t="s">
        <v>12592</v>
      </c>
      <c r="S15393" t="s">
        <v>88</v>
      </c>
    </row>
    <row r="15394" spans="1:19" x14ac:dyDescent="0.2">
      <c r="A15394" t="s">
        <v>12593</v>
      </c>
      <c r="B15394" t="s">
        <v>148</v>
      </c>
      <c r="C15394">
        <v>2005</v>
      </c>
      <c r="D15394" s="1" t="d">
        <v>2002-10-05</v>
      </c>
      <c r="E15394" s="1" t="str">
        <f t="shared" si="480"/>
        <v>2002</v>
      </c>
      <c r="F15394" s="1" t="str">
        <f t="shared" si="481"/>
        <v>Oct</v>
      </c>
      <c r="G15394" t="s">
        <v>28</v>
      </c>
      <c r="H15394" t="s">
        <v>11880</v>
      </c>
      <c r="I15394">
        <v>0</v>
      </c>
      <c r="J15394">
        <v>0.02</v>
      </c>
      <c r="K15394">
        <v>0</v>
      </c>
      <c r="L15394">
        <v>0</v>
      </c>
      <c r="M15394">
        <v>0.02</v>
      </c>
      <c r="P15394">
        <v>8.1999999999999993</v>
      </c>
      <c r="Q15394">
        <v>25</v>
      </c>
      <c r="R15394" t="s">
        <v>10342</v>
      </c>
      <c r="S15394" t="s">
        <v>88</v>
      </c>
    </row>
    <row r="15395" spans="1:19" x14ac:dyDescent="0.2">
      <c r="A15395" t="s">
        <v>12594</v>
      </c>
      <c r="B15395" t="s">
        <v>32</v>
      </c>
      <c r="C15395">
        <v>2007</v>
      </c>
      <c r="D15395" s="1" t="d">
        <v>1988-08-09</v>
      </c>
      <c r="E15395" s="1" t="str">
        <f t="shared" si="480"/>
        <v>1988</v>
      </c>
      <c r="F15395" s="1" t="str">
        <f t="shared" si="481"/>
        <v>Aug</v>
      </c>
      <c r="G15395" t="s">
        <v>34</v>
      </c>
      <c r="H15395" t="s">
        <v>933</v>
      </c>
      <c r="I15395">
        <v>0</v>
      </c>
      <c r="J15395">
        <v>0</v>
      </c>
      <c r="K15395">
        <v>0.02</v>
      </c>
      <c r="L15395">
        <v>0</v>
      </c>
      <c r="M15395">
        <v>0.02</v>
      </c>
    </row>
    <row r="15396" spans="1:19" x14ac:dyDescent="0.2">
      <c r="A15396" t="s">
        <v>12595</v>
      </c>
      <c r="B15396" t="s">
        <v>32</v>
      </c>
      <c r="C15396">
        <v>2010</v>
      </c>
      <c r="D15396" s="1" t="d">
        <v>2006-05-05</v>
      </c>
      <c r="E15396" s="1" t="str">
        <f t="shared" si="480"/>
        <v>2006</v>
      </c>
      <c r="F15396" s="1" t="str">
        <f t="shared" si="481"/>
        <v>May</v>
      </c>
      <c r="G15396" t="s">
        <v>272</v>
      </c>
      <c r="H15396" t="s">
        <v>3561</v>
      </c>
      <c r="I15396">
        <v>0.02</v>
      </c>
      <c r="J15396">
        <v>0</v>
      </c>
      <c r="K15396">
        <v>0</v>
      </c>
      <c r="L15396">
        <v>0</v>
      </c>
      <c r="M15396">
        <v>0.02</v>
      </c>
      <c r="P15396" t="s">
        <v>203</v>
      </c>
      <c r="R15396" t="s">
        <v>3561</v>
      </c>
      <c r="S15396" t="s">
        <v>112</v>
      </c>
    </row>
    <row r="15397" spans="1:19" x14ac:dyDescent="0.2">
      <c r="A15397" t="s">
        <v>12596</v>
      </c>
      <c r="B15397" t="s">
        <v>137</v>
      </c>
      <c r="C15397">
        <v>2006</v>
      </c>
      <c r="D15397" s="1" t="d">
        <v>2013-04-16</v>
      </c>
      <c r="E15397" s="1" t="str">
        <f t="shared" si="480"/>
        <v>2013</v>
      </c>
      <c r="F15397" s="1" t="str">
        <f t="shared" si="481"/>
        <v>Apr</v>
      </c>
      <c r="G15397" t="s">
        <v>86</v>
      </c>
      <c r="H15397" t="s">
        <v>4828</v>
      </c>
      <c r="I15397">
        <v>0.02</v>
      </c>
      <c r="J15397">
        <v>0</v>
      </c>
      <c r="K15397">
        <v>0</v>
      </c>
      <c r="L15397">
        <v>0</v>
      </c>
      <c r="M15397">
        <v>0.02</v>
      </c>
      <c r="N15397">
        <v>62</v>
      </c>
      <c r="O15397">
        <v>17</v>
      </c>
      <c r="P15397" t="s">
        <v>203</v>
      </c>
      <c r="R15397" t="s">
        <v>4828</v>
      </c>
      <c r="S15397" t="s">
        <v>88</v>
      </c>
    </row>
    <row r="15398" spans="1:19" x14ac:dyDescent="0.2">
      <c r="A15398" t="s">
        <v>12597</v>
      </c>
      <c r="B15398" t="s">
        <v>49</v>
      </c>
      <c r="C15398">
        <v>2013</v>
      </c>
      <c r="D15398" s="1" t="d">
        <v>2005-03-19</v>
      </c>
      <c r="E15398" s="1" t="str">
        <f t="shared" si="480"/>
        <v>2005</v>
      </c>
      <c r="F15398" s="1" t="str">
        <f t="shared" si="481"/>
        <v>Mar</v>
      </c>
      <c r="G15398" t="s">
        <v>28</v>
      </c>
      <c r="H15398" t="s">
        <v>222</v>
      </c>
      <c r="I15398">
        <v>0</v>
      </c>
      <c r="J15398">
        <v>0</v>
      </c>
      <c r="K15398">
        <v>0.02</v>
      </c>
      <c r="L15398">
        <v>0</v>
      </c>
      <c r="M15398">
        <v>0.02</v>
      </c>
    </row>
    <row r="15399" spans="1:19" x14ac:dyDescent="0.2">
      <c r="A15399" t="s">
        <v>12598</v>
      </c>
      <c r="B15399" t="s">
        <v>55</v>
      </c>
      <c r="C15399">
        <v>2007</v>
      </c>
      <c r="D15399" s="1" t="d">
        <v>1998-05-20</v>
      </c>
      <c r="E15399" s="1" t="str">
        <f t="shared" si="480"/>
        <v>1998</v>
      </c>
      <c r="F15399" s="1" t="str">
        <f t="shared" si="481"/>
        <v>May</v>
      </c>
      <c r="G15399" t="s">
        <v>24</v>
      </c>
      <c r="H15399" t="s">
        <v>3798</v>
      </c>
      <c r="I15399">
        <v>0.01</v>
      </c>
      <c r="J15399">
        <v>0.01</v>
      </c>
      <c r="K15399">
        <v>0</v>
      </c>
      <c r="L15399">
        <v>0</v>
      </c>
      <c r="M15399">
        <v>0.02</v>
      </c>
      <c r="P15399" t="s">
        <v>203</v>
      </c>
      <c r="R15399" t="s">
        <v>8873</v>
      </c>
      <c r="S15399" t="s">
        <v>20</v>
      </c>
    </row>
    <row r="15400" spans="1:19" x14ac:dyDescent="0.2">
      <c r="A15400" t="s">
        <v>12599</v>
      </c>
      <c r="B15400" t="s">
        <v>148</v>
      </c>
      <c r="C15400">
        <v>2008</v>
      </c>
      <c r="D15400" s="1" t="d">
        <v>2021-10-12</v>
      </c>
      <c r="E15400" s="1" t="str">
        <f t="shared" si="480"/>
        <v>2021</v>
      </c>
      <c r="F15400" s="1" t="str">
        <f t="shared" si="481"/>
        <v>Oct</v>
      </c>
      <c r="G15400" t="s">
        <v>272</v>
      </c>
      <c r="H15400" t="s">
        <v>134</v>
      </c>
      <c r="I15400">
        <v>0</v>
      </c>
      <c r="J15400">
        <v>0.02</v>
      </c>
      <c r="K15400">
        <v>0</v>
      </c>
      <c r="L15400">
        <v>0</v>
      </c>
      <c r="M15400">
        <v>0.02</v>
      </c>
    </row>
    <row r="15401" spans="1:19" x14ac:dyDescent="0.2">
      <c r="A15401" t="s">
        <v>12600</v>
      </c>
      <c r="B15401" t="s">
        <v>148</v>
      </c>
      <c r="C15401">
        <v>2007</v>
      </c>
      <c r="D15401" s="1" t="d">
        <v>2012-05-26</v>
      </c>
      <c r="E15401" s="1" t="str">
        <f t="shared" si="480"/>
        <v>2012</v>
      </c>
      <c r="F15401" s="1" t="str">
        <f t="shared" si="481"/>
        <v>May</v>
      </c>
      <c r="G15401" t="s">
        <v>28</v>
      </c>
      <c r="H15401" t="s">
        <v>5573</v>
      </c>
      <c r="I15401">
        <v>0</v>
      </c>
      <c r="J15401">
        <v>0.02</v>
      </c>
      <c r="K15401">
        <v>0</v>
      </c>
      <c r="L15401">
        <v>0</v>
      </c>
      <c r="M15401">
        <v>0.02</v>
      </c>
      <c r="N15401">
        <v>57</v>
      </c>
      <c r="O15401">
        <v>9</v>
      </c>
      <c r="P15401">
        <v>5.8</v>
      </c>
      <c r="Q15401">
        <v>19</v>
      </c>
      <c r="R15401" t="s">
        <v>12601</v>
      </c>
      <c r="S15401" t="s">
        <v>53</v>
      </c>
    </row>
    <row r="15402" spans="1:19" x14ac:dyDescent="0.2">
      <c r="A15402" t="s">
        <v>12602</v>
      </c>
      <c r="B15402" t="s">
        <v>32</v>
      </c>
      <c r="C15402">
        <v>2007</v>
      </c>
      <c r="D15402" s="1" t="d">
        <v>1993-07-21</v>
      </c>
      <c r="E15402" s="1" t="str">
        <f t="shared" si="480"/>
        <v>1993</v>
      </c>
      <c r="F15402" s="1" t="str">
        <f t="shared" si="481"/>
        <v>Jul</v>
      </c>
      <c r="G15402" t="s">
        <v>101</v>
      </c>
      <c r="H15402" t="s">
        <v>5022</v>
      </c>
      <c r="I15402">
        <v>0</v>
      </c>
      <c r="J15402">
        <v>0</v>
      </c>
      <c r="K15402">
        <v>0.02</v>
      </c>
      <c r="L15402">
        <v>0</v>
      </c>
      <c r="M15402">
        <v>0.02</v>
      </c>
    </row>
    <row r="15403" spans="1:19" x14ac:dyDescent="0.2">
      <c r="A15403" t="s">
        <v>12303</v>
      </c>
      <c r="B15403" t="s">
        <v>171</v>
      </c>
      <c r="C15403">
        <v>2016</v>
      </c>
      <c r="D15403" s="1" t="d">
        <v>2004-06-06</v>
      </c>
      <c r="E15403" s="1" t="str">
        <f t="shared" si="480"/>
        <v>2004</v>
      </c>
      <c r="F15403" s="1" t="str">
        <f t="shared" si="481"/>
        <v>Jun</v>
      </c>
      <c r="G15403" t="s">
        <v>34</v>
      </c>
      <c r="H15403" t="s">
        <v>155</v>
      </c>
      <c r="I15403">
        <v>0.02</v>
      </c>
      <c r="J15403">
        <v>0</v>
      </c>
      <c r="K15403">
        <v>0</v>
      </c>
      <c r="L15403">
        <v>0</v>
      </c>
      <c r="M15403">
        <v>0.02</v>
      </c>
      <c r="P15403" t="s">
        <v>203</v>
      </c>
      <c r="R15403" t="s">
        <v>7838</v>
      </c>
      <c r="S15403" t="s">
        <v>20</v>
      </c>
    </row>
    <row r="15404" spans="1:19" x14ac:dyDescent="0.2">
      <c r="A15404" t="s">
        <v>12603</v>
      </c>
      <c r="B15404" t="s">
        <v>104</v>
      </c>
      <c r="C15404">
        <v>1995</v>
      </c>
      <c r="D15404" s="1" t="d">
        <v>1990-05-09</v>
      </c>
      <c r="E15404" s="1" t="str">
        <f t="shared" si="480"/>
        <v>1990</v>
      </c>
      <c r="F15404" s="1" t="str">
        <f t="shared" si="481"/>
        <v>May</v>
      </c>
      <c r="G15404" t="s">
        <v>101</v>
      </c>
      <c r="H15404" t="s">
        <v>68</v>
      </c>
      <c r="I15404">
        <v>0.01</v>
      </c>
      <c r="J15404">
        <v>0.01</v>
      </c>
      <c r="K15404">
        <v>0</v>
      </c>
      <c r="L15404">
        <v>0</v>
      </c>
      <c r="M15404">
        <v>0.02</v>
      </c>
    </row>
    <row r="15405" spans="1:19" x14ac:dyDescent="0.2">
      <c r="A15405" t="s">
        <v>12604</v>
      </c>
      <c r="B15405" t="s">
        <v>1015</v>
      </c>
      <c r="C15405">
        <v>2016</v>
      </c>
      <c r="D15405" s="1" t="d">
        <v>2002-02-10</v>
      </c>
      <c r="E15405" s="1" t="str">
        <f t="shared" si="480"/>
        <v>2002</v>
      </c>
      <c r="F15405" s="1" t="str">
        <f t="shared" si="481"/>
        <v>Feb</v>
      </c>
      <c r="G15405" t="s">
        <v>101</v>
      </c>
      <c r="H15405" t="s">
        <v>7990</v>
      </c>
      <c r="I15405">
        <v>0</v>
      </c>
      <c r="J15405">
        <v>0</v>
      </c>
      <c r="K15405">
        <v>0.02</v>
      </c>
      <c r="L15405">
        <v>0</v>
      </c>
      <c r="M15405">
        <v>0.02</v>
      </c>
    </row>
    <row r="15406" spans="1:19" x14ac:dyDescent="0.2">
      <c r="A15406" t="s">
        <v>12605</v>
      </c>
      <c r="B15406" t="s">
        <v>32</v>
      </c>
      <c r="C15406">
        <v>2009</v>
      </c>
      <c r="D15406" s="1" t="d">
        <v>1992-10-03</v>
      </c>
      <c r="E15406" s="1" t="str">
        <f t="shared" si="480"/>
        <v>1992</v>
      </c>
      <c r="F15406" s="1" t="str">
        <f t="shared" si="481"/>
        <v>Oct</v>
      </c>
      <c r="G15406" t="s">
        <v>50</v>
      </c>
      <c r="H15406" t="s">
        <v>663</v>
      </c>
      <c r="I15406">
        <v>0.02</v>
      </c>
      <c r="J15406">
        <v>0</v>
      </c>
      <c r="K15406">
        <v>0</v>
      </c>
      <c r="L15406">
        <v>0</v>
      </c>
      <c r="M15406">
        <v>0.02</v>
      </c>
    </row>
    <row r="15407" spans="1:19" x14ac:dyDescent="0.2">
      <c r="A15407" t="s">
        <v>12606</v>
      </c>
      <c r="B15407" t="s">
        <v>159</v>
      </c>
      <c r="C15407">
        <v>2010</v>
      </c>
      <c r="D15407" s="1" t="d">
        <v>2018-03-10</v>
      </c>
      <c r="E15407" s="1" t="str">
        <f t="shared" si="480"/>
        <v>2018</v>
      </c>
      <c r="F15407" s="1" t="str">
        <f t="shared" si="481"/>
        <v>Mar</v>
      </c>
      <c r="G15407" t="s">
        <v>101</v>
      </c>
      <c r="H15407" t="s">
        <v>7990</v>
      </c>
      <c r="I15407">
        <v>0</v>
      </c>
      <c r="J15407">
        <v>0</v>
      </c>
      <c r="K15407">
        <v>0.02</v>
      </c>
      <c r="L15407">
        <v>0</v>
      </c>
      <c r="M15407">
        <v>0.02</v>
      </c>
    </row>
    <row r="15408" spans="1:19" x14ac:dyDescent="0.2">
      <c r="A15408" t="s">
        <v>8653</v>
      </c>
      <c r="B15408" t="s">
        <v>148</v>
      </c>
      <c r="C15408">
        <v>2014</v>
      </c>
      <c r="D15408" s="1" t="d">
        <v>2001-10-21</v>
      </c>
      <c r="E15408" s="1" t="str">
        <f t="shared" si="480"/>
        <v>2001</v>
      </c>
      <c r="F15408" s="1" t="str">
        <f t="shared" si="481"/>
        <v>Oct</v>
      </c>
      <c r="G15408" t="s">
        <v>28</v>
      </c>
      <c r="H15408" t="s">
        <v>825</v>
      </c>
      <c r="I15408">
        <v>0</v>
      </c>
      <c r="J15408">
        <v>0.02</v>
      </c>
      <c r="K15408">
        <v>0</v>
      </c>
      <c r="L15408">
        <v>0</v>
      </c>
      <c r="M15408">
        <v>0.02</v>
      </c>
      <c r="N15408">
        <v>57</v>
      </c>
      <c r="O15408">
        <v>47</v>
      </c>
      <c r="P15408">
        <v>1.4</v>
      </c>
      <c r="Q15408">
        <v>544</v>
      </c>
      <c r="R15408" t="s">
        <v>825</v>
      </c>
      <c r="S15408" t="s">
        <v>53</v>
      </c>
    </row>
    <row r="15409" spans="1:19" x14ac:dyDescent="0.2">
      <c r="A15409" t="s">
        <v>3988</v>
      </c>
      <c r="B15409" t="s">
        <v>148</v>
      </c>
      <c r="C15409">
        <v>2016</v>
      </c>
      <c r="D15409" s="1" t="d">
        <v>2005-11-14</v>
      </c>
      <c r="E15409" s="1" t="str">
        <f t="shared" si="480"/>
        <v>2005</v>
      </c>
      <c r="F15409" s="1" t="str">
        <f t="shared" si="481"/>
        <v>Nov</v>
      </c>
      <c r="G15409" t="s">
        <v>18</v>
      </c>
      <c r="H15409" t="s">
        <v>234</v>
      </c>
      <c r="I15409">
        <v>0</v>
      </c>
      <c r="J15409">
        <v>0.02</v>
      </c>
      <c r="K15409">
        <v>0</v>
      </c>
      <c r="L15409">
        <v>0</v>
      </c>
      <c r="M15409">
        <v>0.02</v>
      </c>
      <c r="N15409">
        <v>69</v>
      </c>
      <c r="O15409">
        <v>9</v>
      </c>
      <c r="P15409">
        <v>3.7</v>
      </c>
      <c r="Q15409">
        <v>137</v>
      </c>
      <c r="R15409" t="s">
        <v>357</v>
      </c>
      <c r="S15409" t="s">
        <v>20</v>
      </c>
    </row>
    <row r="15410" spans="1:19" x14ac:dyDescent="0.2">
      <c r="A15410" t="s">
        <v>7198</v>
      </c>
      <c r="B15410" t="s">
        <v>64</v>
      </c>
      <c r="C15410">
        <v>2003</v>
      </c>
      <c r="D15410" s="1" t="d">
        <v>2021-01-18</v>
      </c>
      <c r="E15410" s="1" t="str">
        <f t="shared" si="480"/>
        <v>2021</v>
      </c>
      <c r="F15410" s="1" t="str">
        <f t="shared" si="481"/>
        <v>Jan</v>
      </c>
      <c r="G15410" t="s">
        <v>18</v>
      </c>
      <c r="H15410" t="s">
        <v>6506</v>
      </c>
      <c r="I15410">
        <v>0.01</v>
      </c>
      <c r="J15410">
        <v>0.01</v>
      </c>
      <c r="K15410">
        <v>0</v>
      </c>
      <c r="L15410">
        <v>0</v>
      </c>
      <c r="M15410">
        <v>0.02</v>
      </c>
      <c r="N15410">
        <v>67</v>
      </c>
      <c r="O15410">
        <v>7</v>
      </c>
      <c r="P15410" t="s">
        <v>203</v>
      </c>
      <c r="R15410" t="s">
        <v>12607</v>
      </c>
      <c r="S15410" t="s">
        <v>20</v>
      </c>
    </row>
    <row r="15411" spans="1:19" x14ac:dyDescent="0.2">
      <c r="A15411" t="s">
        <v>12608</v>
      </c>
      <c r="B15411" t="s">
        <v>55</v>
      </c>
      <c r="C15411">
        <v>2006</v>
      </c>
      <c r="D15411" s="1" t="d">
        <v>2006-04-28</v>
      </c>
      <c r="E15411" s="1" t="str">
        <f t="shared" si="480"/>
        <v>2006</v>
      </c>
      <c r="F15411" s="1" t="str">
        <f t="shared" si="481"/>
        <v>Apr</v>
      </c>
      <c r="G15411" t="s">
        <v>101</v>
      </c>
      <c r="H15411" t="s">
        <v>1207</v>
      </c>
      <c r="I15411">
        <v>0</v>
      </c>
      <c r="J15411">
        <v>0</v>
      </c>
      <c r="K15411">
        <v>0.02</v>
      </c>
      <c r="L15411">
        <v>0</v>
      </c>
      <c r="M15411">
        <v>0.02</v>
      </c>
    </row>
    <row r="15412" spans="1:19" x14ac:dyDescent="0.2">
      <c r="A15412" t="s">
        <v>12609</v>
      </c>
      <c r="B15412" t="s">
        <v>55</v>
      </c>
      <c r="C15412">
        <v>2002</v>
      </c>
      <c r="D15412" s="1" t="d">
        <v>2005-01-19</v>
      </c>
      <c r="E15412" s="1" t="str">
        <f t="shared" si="480"/>
        <v>2005</v>
      </c>
      <c r="F15412" s="1" t="str">
        <f t="shared" si="481"/>
        <v>Jan</v>
      </c>
      <c r="G15412" t="s">
        <v>50</v>
      </c>
      <c r="H15412" t="s">
        <v>2756</v>
      </c>
      <c r="I15412">
        <v>0</v>
      </c>
      <c r="J15412">
        <v>0</v>
      </c>
      <c r="K15412">
        <v>0.02</v>
      </c>
      <c r="L15412">
        <v>0</v>
      </c>
      <c r="M15412">
        <v>0.02</v>
      </c>
    </row>
    <row r="15413" spans="1:19" x14ac:dyDescent="0.2">
      <c r="A15413" t="s">
        <v>4591</v>
      </c>
      <c r="B15413" t="s">
        <v>148</v>
      </c>
      <c r="C15413">
        <v>2009</v>
      </c>
      <c r="D15413" s="1" t="d">
        <v>1990-07-09</v>
      </c>
      <c r="E15413" s="1" t="str">
        <f t="shared" si="480"/>
        <v>1990</v>
      </c>
      <c r="F15413" s="1" t="str">
        <f t="shared" si="481"/>
        <v>Jul</v>
      </c>
      <c r="G15413" t="s">
        <v>50</v>
      </c>
      <c r="H15413" t="s">
        <v>234</v>
      </c>
      <c r="I15413">
        <v>0</v>
      </c>
      <c r="J15413">
        <v>0.02</v>
      </c>
      <c r="K15413">
        <v>0</v>
      </c>
      <c r="L15413">
        <v>0</v>
      </c>
      <c r="M15413">
        <v>0.02</v>
      </c>
      <c r="N15413">
        <v>55</v>
      </c>
      <c r="O15413">
        <v>6</v>
      </c>
      <c r="P15413">
        <v>6</v>
      </c>
      <c r="Q15413">
        <v>31</v>
      </c>
      <c r="R15413" t="s">
        <v>4592</v>
      </c>
      <c r="S15413" t="s">
        <v>53</v>
      </c>
    </row>
    <row r="15414" spans="1:19" x14ac:dyDescent="0.2">
      <c r="A15414" t="s">
        <v>12610</v>
      </c>
      <c r="B15414" t="s">
        <v>17</v>
      </c>
      <c r="C15414">
        <v>2006</v>
      </c>
      <c r="D15414" s="1" t="d">
        <v>1993-11-19</v>
      </c>
      <c r="E15414" s="1" t="str">
        <f t="shared" si="480"/>
        <v>1993</v>
      </c>
      <c r="F15414" s="1" t="str">
        <f t="shared" si="481"/>
        <v>Nov</v>
      </c>
      <c r="G15414" t="s">
        <v>34</v>
      </c>
      <c r="H15414" t="s">
        <v>202</v>
      </c>
      <c r="I15414">
        <v>0.02</v>
      </c>
      <c r="J15414">
        <v>0</v>
      </c>
      <c r="K15414">
        <v>0</v>
      </c>
      <c r="L15414">
        <v>0</v>
      </c>
      <c r="M15414">
        <v>0.02</v>
      </c>
      <c r="P15414" t="s">
        <v>203</v>
      </c>
      <c r="R15414" t="s">
        <v>3594</v>
      </c>
      <c r="S15414" t="s">
        <v>88</v>
      </c>
    </row>
    <row r="15415" spans="1:19" x14ac:dyDescent="0.2">
      <c r="A15415" t="s">
        <v>12611</v>
      </c>
      <c r="B15415" t="s">
        <v>44</v>
      </c>
      <c r="C15415">
        <v>2011</v>
      </c>
      <c r="D15415" s="1" t="d">
        <v>1988-02-11</v>
      </c>
      <c r="E15415" s="1" t="str">
        <f t="shared" si="480"/>
        <v>1988</v>
      </c>
      <c r="F15415" s="1" t="str">
        <f t="shared" si="481"/>
        <v>Feb</v>
      </c>
      <c r="G15415" t="s">
        <v>50</v>
      </c>
      <c r="H15415" t="s">
        <v>1091</v>
      </c>
      <c r="I15415">
        <v>0</v>
      </c>
      <c r="J15415">
        <v>0</v>
      </c>
      <c r="K15415">
        <v>0.02</v>
      </c>
      <c r="L15415">
        <v>0</v>
      </c>
      <c r="M15415">
        <v>0.02</v>
      </c>
    </row>
    <row r="15416" spans="1:19" x14ac:dyDescent="0.2">
      <c r="A15416" t="s">
        <v>12612</v>
      </c>
      <c r="B15416" t="s">
        <v>32</v>
      </c>
      <c r="C15416">
        <v>2010</v>
      </c>
      <c r="D15416" s="1" t="d">
        <v>2017-04-09</v>
      </c>
      <c r="E15416" s="1" t="str">
        <f t="shared" si="480"/>
        <v>2017</v>
      </c>
      <c r="F15416" s="1" t="str">
        <f t="shared" si="481"/>
        <v>Apr</v>
      </c>
      <c r="G15416" t="s">
        <v>39</v>
      </c>
      <c r="H15416" t="s">
        <v>5022</v>
      </c>
      <c r="I15416">
        <v>0</v>
      </c>
      <c r="J15416">
        <v>0</v>
      </c>
      <c r="K15416">
        <v>0.02</v>
      </c>
      <c r="L15416">
        <v>0</v>
      </c>
      <c r="M15416">
        <v>0.02</v>
      </c>
    </row>
    <row r="15417" spans="1:19" x14ac:dyDescent="0.2">
      <c r="A15417" t="s">
        <v>12613</v>
      </c>
      <c r="B15417" t="s">
        <v>64</v>
      </c>
      <c r="C15417">
        <v>2005</v>
      </c>
      <c r="D15417" s="1" t="d">
        <v>1990-10-20</v>
      </c>
      <c r="E15417" s="1" t="str">
        <f t="shared" si="480"/>
        <v>1990</v>
      </c>
      <c r="F15417" s="1" t="str">
        <f t="shared" si="481"/>
        <v>Oct</v>
      </c>
      <c r="G15417" t="s">
        <v>34</v>
      </c>
      <c r="H15417" t="s">
        <v>286</v>
      </c>
      <c r="I15417">
        <v>0.01</v>
      </c>
      <c r="J15417">
        <v>0.01</v>
      </c>
      <c r="K15417">
        <v>0</v>
      </c>
      <c r="L15417">
        <v>0</v>
      </c>
      <c r="M15417">
        <v>0.02</v>
      </c>
    </row>
    <row r="15418" spans="1:19" x14ac:dyDescent="0.2">
      <c r="A15418" t="s">
        <v>12614</v>
      </c>
      <c r="B15418" t="s">
        <v>49</v>
      </c>
      <c r="C15418">
        <v>2014</v>
      </c>
      <c r="D15418" s="1" t="d">
        <v>2010-01-26</v>
      </c>
      <c r="E15418" s="1" t="str">
        <f t="shared" si="480"/>
        <v>2010</v>
      </c>
      <c r="F15418" s="1" t="str">
        <f t="shared" si="481"/>
        <v>Jan</v>
      </c>
      <c r="G15418" t="s">
        <v>28</v>
      </c>
      <c r="H15418" t="s">
        <v>2780</v>
      </c>
      <c r="I15418">
        <v>0</v>
      </c>
      <c r="J15418">
        <v>0</v>
      </c>
      <c r="K15418">
        <v>0.02</v>
      </c>
      <c r="L15418">
        <v>0</v>
      </c>
      <c r="M15418">
        <v>0.02</v>
      </c>
      <c r="N15418">
        <v>65</v>
      </c>
      <c r="O15418">
        <v>20</v>
      </c>
      <c r="P15418">
        <v>7.3</v>
      </c>
      <c r="Q15418">
        <v>23</v>
      </c>
      <c r="R15418" t="s">
        <v>2780</v>
      </c>
      <c r="S15418" t="s">
        <v>88</v>
      </c>
    </row>
    <row r="15419" spans="1:19" x14ac:dyDescent="0.2">
      <c r="A15419" t="s">
        <v>2337</v>
      </c>
      <c r="B15419" t="s">
        <v>148</v>
      </c>
      <c r="C15419">
        <v>2007</v>
      </c>
      <c r="D15419" s="1" t="d">
        <v>1997-01-01</v>
      </c>
      <c r="E15419" s="1" t="str">
        <f t="shared" si="480"/>
        <v>1997</v>
      </c>
      <c r="F15419" s="1" t="str">
        <f t="shared" si="481"/>
        <v>Jan</v>
      </c>
      <c r="G15419" t="s">
        <v>1</v>
      </c>
      <c r="H15419" t="s">
        <v>71</v>
      </c>
      <c r="I15419">
        <v>0.02</v>
      </c>
      <c r="J15419">
        <v>0</v>
      </c>
      <c r="K15419">
        <v>0</v>
      </c>
      <c r="L15419">
        <v>0</v>
      </c>
      <c r="M15419">
        <v>0.02</v>
      </c>
      <c r="N15419">
        <v>62</v>
      </c>
      <c r="O15419">
        <v>16</v>
      </c>
      <c r="P15419">
        <v>7.1</v>
      </c>
      <c r="Q15419">
        <v>29</v>
      </c>
      <c r="R15419" t="s">
        <v>915</v>
      </c>
      <c r="S15419" t="s">
        <v>88</v>
      </c>
    </row>
    <row r="15420" spans="1:19" x14ac:dyDescent="0.2">
      <c r="A15420" t="s">
        <v>12615</v>
      </c>
      <c r="B15420" t="s">
        <v>49</v>
      </c>
      <c r="C15420">
        <v>2015</v>
      </c>
      <c r="D15420" s="1" t="d">
        <v>2015-06-13</v>
      </c>
      <c r="E15420" s="1" t="str">
        <f t="shared" si="480"/>
        <v>2015</v>
      </c>
      <c r="F15420" s="1" t="str">
        <f t="shared" si="481"/>
        <v>Jun</v>
      </c>
      <c r="G15420" t="s">
        <v>101</v>
      </c>
      <c r="H15420" t="s">
        <v>2748</v>
      </c>
      <c r="I15420">
        <v>0.02</v>
      </c>
      <c r="J15420">
        <v>0</v>
      </c>
      <c r="K15420">
        <v>0</v>
      </c>
      <c r="L15420">
        <v>0</v>
      </c>
      <c r="M15420">
        <v>0.02</v>
      </c>
      <c r="N15420">
        <v>63</v>
      </c>
      <c r="O15420">
        <v>4</v>
      </c>
      <c r="P15420">
        <v>6.2</v>
      </c>
      <c r="Q15420">
        <v>5</v>
      </c>
      <c r="R15420" t="s">
        <v>2748</v>
      </c>
      <c r="S15420" t="s">
        <v>53</v>
      </c>
    </row>
    <row r="15421" spans="1:19" x14ac:dyDescent="0.2">
      <c r="A15421" t="s">
        <v>12616</v>
      </c>
      <c r="B15421" t="s">
        <v>159</v>
      </c>
      <c r="C15421">
        <v>2011</v>
      </c>
      <c r="D15421" s="1" t="d">
        <v>2001-02-09</v>
      </c>
      <c r="E15421" s="1" t="str">
        <f t="shared" si="480"/>
        <v>2001</v>
      </c>
      <c r="F15421" s="1" t="str">
        <f t="shared" si="481"/>
        <v>Feb</v>
      </c>
      <c r="G15421" t="s">
        <v>28</v>
      </c>
      <c r="H15421" t="s">
        <v>4615</v>
      </c>
      <c r="I15421">
        <v>0</v>
      </c>
      <c r="J15421">
        <v>0</v>
      </c>
      <c r="K15421">
        <v>0.02</v>
      </c>
      <c r="L15421">
        <v>0</v>
      </c>
      <c r="M15421">
        <v>0.02</v>
      </c>
    </row>
    <row r="15422" spans="1:19" x14ac:dyDescent="0.2">
      <c r="A15422" t="s">
        <v>12617</v>
      </c>
      <c r="B15422" t="s">
        <v>32</v>
      </c>
      <c r="C15422">
        <v>2008</v>
      </c>
      <c r="D15422" s="1" t="d">
        <v>2007-07-04</v>
      </c>
      <c r="E15422" s="1" t="str">
        <f t="shared" si="480"/>
        <v>2007</v>
      </c>
      <c r="F15422" s="1" t="str">
        <f t="shared" si="481"/>
        <v>Jul</v>
      </c>
      <c r="G15422" t="s">
        <v>37</v>
      </c>
      <c r="H15422" t="s">
        <v>12171</v>
      </c>
      <c r="I15422">
        <v>0.02</v>
      </c>
      <c r="J15422">
        <v>0</v>
      </c>
      <c r="K15422">
        <v>0</v>
      </c>
      <c r="L15422">
        <v>0</v>
      </c>
      <c r="M15422">
        <v>0.02</v>
      </c>
      <c r="N15422">
        <v>64</v>
      </c>
      <c r="O15422">
        <v>6</v>
      </c>
      <c r="P15422" t="s">
        <v>203</v>
      </c>
      <c r="R15422" t="s">
        <v>12618</v>
      </c>
      <c r="S15422" t="s">
        <v>112</v>
      </c>
    </row>
    <row r="15423" spans="1:19" x14ac:dyDescent="0.2">
      <c r="A15423" t="s">
        <v>12619</v>
      </c>
      <c r="B15423" t="s">
        <v>55</v>
      </c>
      <c r="C15423">
        <v>2006</v>
      </c>
      <c r="D15423" s="1" t="d">
        <v>2017-05-16</v>
      </c>
      <c r="E15423" s="1" t="str">
        <f t="shared" si="480"/>
        <v>2017</v>
      </c>
      <c r="F15423" s="1" t="str">
        <f t="shared" si="481"/>
        <v>May</v>
      </c>
      <c r="G15423" t="s">
        <v>101</v>
      </c>
      <c r="H15423" t="s">
        <v>1755</v>
      </c>
      <c r="I15423">
        <v>0</v>
      </c>
      <c r="J15423">
        <v>0</v>
      </c>
      <c r="K15423">
        <v>0.02</v>
      </c>
      <c r="L15423">
        <v>0</v>
      </c>
      <c r="M15423">
        <v>0.02</v>
      </c>
    </row>
    <row r="15424" spans="1:19" x14ac:dyDescent="0.2">
      <c r="A15424" t="s">
        <v>12620</v>
      </c>
      <c r="B15424" t="s">
        <v>148</v>
      </c>
      <c r="C15424">
        <v>2004</v>
      </c>
      <c r="D15424" s="1" t="d">
        <v>1990-11-03</v>
      </c>
      <c r="E15424" s="1" t="str">
        <f t="shared" si="480"/>
        <v>1990</v>
      </c>
      <c r="F15424" s="1" t="str">
        <f t="shared" si="481"/>
        <v>Nov</v>
      </c>
      <c r="G15424" t="s">
        <v>28</v>
      </c>
      <c r="H15424" t="s">
        <v>111</v>
      </c>
      <c r="I15424">
        <v>0</v>
      </c>
      <c r="J15424">
        <v>0.02</v>
      </c>
      <c r="K15424">
        <v>0</v>
      </c>
      <c r="L15424">
        <v>0</v>
      </c>
      <c r="M15424">
        <v>0.02</v>
      </c>
      <c r="P15424">
        <v>8.9</v>
      </c>
      <c r="Q15424">
        <v>31</v>
      </c>
      <c r="R15424" t="s">
        <v>8493</v>
      </c>
      <c r="S15424" t="s">
        <v>53</v>
      </c>
    </row>
    <row r="15425" spans="1:19" x14ac:dyDescent="0.2">
      <c r="A15425" t="s">
        <v>12621</v>
      </c>
      <c r="B15425" t="s">
        <v>17</v>
      </c>
      <c r="C15425">
        <v>2008</v>
      </c>
      <c r="D15425" s="1" t="d">
        <v>2021-05-01</v>
      </c>
      <c r="E15425" s="1" t="str">
        <f t="shared" si="480"/>
        <v>2021</v>
      </c>
      <c r="F15425" s="1" t="str">
        <f t="shared" si="481"/>
        <v>May</v>
      </c>
      <c r="G15425" t="s">
        <v>86</v>
      </c>
      <c r="H15425" t="s">
        <v>5022</v>
      </c>
      <c r="I15425">
        <v>0</v>
      </c>
      <c r="J15425">
        <v>0</v>
      </c>
      <c r="K15425">
        <v>0.02</v>
      </c>
      <c r="L15425">
        <v>0</v>
      </c>
      <c r="M15425">
        <v>0.02</v>
      </c>
    </row>
    <row r="15426" spans="1:19" x14ac:dyDescent="0.2">
      <c r="A15426" t="s">
        <v>12622</v>
      </c>
      <c r="B15426" t="s">
        <v>32</v>
      </c>
      <c r="C15426">
        <v>2012</v>
      </c>
      <c r="D15426" s="1" t="d">
        <v>1989-07-09</v>
      </c>
      <c r="E15426" s="1" t="str">
        <f t="shared" si="480"/>
        <v>1989</v>
      </c>
      <c r="F15426" s="1" t="str">
        <f t="shared" si="481"/>
        <v>Jul</v>
      </c>
      <c r="G15426" t="s">
        <v>50</v>
      </c>
      <c r="H15426" t="s">
        <v>12254</v>
      </c>
      <c r="I15426">
        <v>0</v>
      </c>
      <c r="J15426">
        <v>0.02</v>
      </c>
      <c r="K15426">
        <v>0</v>
      </c>
      <c r="L15426">
        <v>0</v>
      </c>
      <c r="M15426">
        <v>0.02</v>
      </c>
    </row>
    <row r="15427" spans="1:19" x14ac:dyDescent="0.2">
      <c r="A15427" t="s">
        <v>12623</v>
      </c>
      <c r="B15427" t="s">
        <v>49</v>
      </c>
      <c r="C15427">
        <v>2012</v>
      </c>
      <c r="D15427" s="1" t="d">
        <v>2003-02-18</v>
      </c>
      <c r="E15427" s="1" t="str">
        <f t="shared" ref="E15427:E15490" si="482">TEXT(D15427,"yyyy")</f>
        <v>2003</v>
      </c>
      <c r="F15427" s="1" t="str">
        <f t="shared" ref="F15427:F15490" si="483">TEXT(D15427,"mmm")</f>
        <v>Feb</v>
      </c>
      <c r="G15427" t="s">
        <v>37</v>
      </c>
      <c r="H15427" t="s">
        <v>1755</v>
      </c>
      <c r="I15427">
        <v>0</v>
      </c>
      <c r="J15427">
        <v>0</v>
      </c>
      <c r="K15427">
        <v>0.02</v>
      </c>
      <c r="L15427">
        <v>0</v>
      </c>
      <c r="M15427">
        <v>0.02</v>
      </c>
    </row>
    <row r="15428" spans="1:19" x14ac:dyDescent="0.2">
      <c r="A15428" t="s">
        <v>12624</v>
      </c>
      <c r="B15428" t="s">
        <v>32</v>
      </c>
      <c r="C15428">
        <v>2011</v>
      </c>
      <c r="D15428" s="1" t="d">
        <v>2017-07-04</v>
      </c>
      <c r="E15428" s="1" t="str">
        <f t="shared" si="482"/>
        <v>2017</v>
      </c>
      <c r="F15428" s="1" t="str">
        <f t="shared" si="483"/>
        <v>Jul</v>
      </c>
      <c r="G15428" t="s">
        <v>101</v>
      </c>
      <c r="H15428" t="s">
        <v>7990</v>
      </c>
      <c r="I15428">
        <v>0</v>
      </c>
      <c r="J15428">
        <v>0</v>
      </c>
      <c r="K15428">
        <v>0.02</v>
      </c>
      <c r="L15428">
        <v>0</v>
      </c>
      <c r="M15428">
        <v>0.02</v>
      </c>
    </row>
    <row r="15429" spans="1:19" x14ac:dyDescent="0.2">
      <c r="A15429" t="s">
        <v>12625</v>
      </c>
      <c r="B15429" t="s">
        <v>64</v>
      </c>
      <c r="C15429">
        <v>2005</v>
      </c>
      <c r="D15429" s="1" t="d">
        <v>1997-06-26</v>
      </c>
      <c r="E15429" s="1" t="str">
        <f t="shared" si="482"/>
        <v>1997</v>
      </c>
      <c r="F15429" s="1" t="str">
        <f t="shared" si="483"/>
        <v>Jun</v>
      </c>
      <c r="G15429" t="s">
        <v>28</v>
      </c>
      <c r="H15429" t="s">
        <v>234</v>
      </c>
      <c r="I15429">
        <v>0.01</v>
      </c>
      <c r="J15429">
        <v>0.01</v>
      </c>
      <c r="K15429">
        <v>0</v>
      </c>
      <c r="L15429">
        <v>0</v>
      </c>
      <c r="M15429">
        <v>0.02</v>
      </c>
    </row>
    <row r="15430" spans="1:19" x14ac:dyDescent="0.2">
      <c r="A15430" t="s">
        <v>12626</v>
      </c>
      <c r="B15430" t="s">
        <v>159</v>
      </c>
      <c r="C15430">
        <v>2013</v>
      </c>
      <c r="D15430" s="1" t="d">
        <v>2017-05-30</v>
      </c>
      <c r="E15430" s="1" t="str">
        <f t="shared" si="482"/>
        <v>2017</v>
      </c>
      <c r="F15430" s="1" t="str">
        <f t="shared" si="483"/>
        <v>May</v>
      </c>
      <c r="G15430" t="s">
        <v>101</v>
      </c>
      <c r="H15430" t="s">
        <v>7990</v>
      </c>
      <c r="I15430">
        <v>0</v>
      </c>
      <c r="J15430">
        <v>0</v>
      </c>
      <c r="K15430">
        <v>0.02</v>
      </c>
      <c r="L15430">
        <v>0</v>
      </c>
      <c r="M15430">
        <v>0.02</v>
      </c>
    </row>
    <row r="15431" spans="1:19" x14ac:dyDescent="0.2">
      <c r="A15431" t="s">
        <v>12627</v>
      </c>
      <c r="B15431" t="s">
        <v>49</v>
      </c>
      <c r="C15431">
        <v>2012</v>
      </c>
      <c r="D15431" s="1" t="d">
        <v>2004-08-26</v>
      </c>
      <c r="E15431" s="1" t="str">
        <f t="shared" si="482"/>
        <v>2004</v>
      </c>
      <c r="F15431" s="1" t="str">
        <f t="shared" si="483"/>
        <v>Aug</v>
      </c>
      <c r="G15431" t="s">
        <v>101</v>
      </c>
      <c r="H15431" t="s">
        <v>372</v>
      </c>
      <c r="I15431">
        <v>0</v>
      </c>
      <c r="J15431">
        <v>0</v>
      </c>
      <c r="K15431">
        <v>0.02</v>
      </c>
      <c r="L15431">
        <v>0</v>
      </c>
      <c r="M15431">
        <v>0.02</v>
      </c>
    </row>
    <row r="15432" spans="1:19" x14ac:dyDescent="0.2">
      <c r="A15432" t="s">
        <v>12628</v>
      </c>
      <c r="B15432" t="s">
        <v>1043</v>
      </c>
      <c r="C15432">
        <v>1998</v>
      </c>
      <c r="D15432" s="1" t="d">
        <v>2016-05-02</v>
      </c>
      <c r="E15432" s="1" t="str">
        <f t="shared" si="482"/>
        <v>2016</v>
      </c>
      <c r="F15432" s="1" t="str">
        <f t="shared" si="483"/>
        <v>May</v>
      </c>
      <c r="G15432" t="s">
        <v>101</v>
      </c>
      <c r="H15432" t="s">
        <v>12629</v>
      </c>
      <c r="I15432">
        <v>0</v>
      </c>
      <c r="J15432">
        <v>0</v>
      </c>
      <c r="K15432">
        <v>0.02</v>
      </c>
      <c r="L15432">
        <v>0</v>
      </c>
      <c r="M15432">
        <v>0.02</v>
      </c>
    </row>
    <row r="15433" spans="1:19" x14ac:dyDescent="0.2">
      <c r="A15433" t="s">
        <v>12630</v>
      </c>
      <c r="B15433" t="s">
        <v>49</v>
      </c>
      <c r="C15433">
        <v>2012</v>
      </c>
      <c r="D15433" s="1" t="d">
        <v>2003-03-02</v>
      </c>
      <c r="E15433" s="1" t="str">
        <f t="shared" si="482"/>
        <v>2003</v>
      </c>
      <c r="F15433" s="1" t="str">
        <f t="shared" si="483"/>
        <v>Mar</v>
      </c>
      <c r="G15433" t="s">
        <v>50</v>
      </c>
      <c r="H15433" t="s">
        <v>372</v>
      </c>
      <c r="I15433">
        <v>0</v>
      </c>
      <c r="J15433">
        <v>0</v>
      </c>
      <c r="K15433">
        <v>0.02</v>
      </c>
      <c r="L15433">
        <v>0</v>
      </c>
      <c r="M15433">
        <v>0.02</v>
      </c>
    </row>
    <row r="15434" spans="1:19" x14ac:dyDescent="0.2">
      <c r="A15434" t="s">
        <v>12631</v>
      </c>
      <c r="B15434" t="s">
        <v>148</v>
      </c>
      <c r="C15434">
        <v>2015</v>
      </c>
      <c r="D15434" s="1" t="d">
        <v>2017-11-19</v>
      </c>
      <c r="E15434" s="1" t="str">
        <f t="shared" si="482"/>
        <v>2017</v>
      </c>
      <c r="F15434" s="1" t="str">
        <f t="shared" si="483"/>
        <v>Nov</v>
      </c>
      <c r="G15434" t="s">
        <v>34</v>
      </c>
      <c r="H15434" t="s">
        <v>12632</v>
      </c>
      <c r="I15434">
        <v>0</v>
      </c>
      <c r="J15434">
        <v>0.02</v>
      </c>
      <c r="K15434">
        <v>0</v>
      </c>
      <c r="L15434">
        <v>0</v>
      </c>
      <c r="M15434">
        <v>0.02</v>
      </c>
    </row>
    <row r="15435" spans="1:19" x14ac:dyDescent="0.2">
      <c r="A15435" t="s">
        <v>12633</v>
      </c>
      <c r="B15435" t="s">
        <v>64</v>
      </c>
      <c r="C15435">
        <v>2002</v>
      </c>
      <c r="D15435" s="1" t="d">
        <v>1994-11-28</v>
      </c>
      <c r="E15435" s="1" t="str">
        <f t="shared" si="482"/>
        <v>1994</v>
      </c>
      <c r="F15435" s="1" t="str">
        <f t="shared" si="483"/>
        <v>Nov</v>
      </c>
      <c r="G15435" t="s">
        <v>18</v>
      </c>
      <c r="H15435" t="s">
        <v>1091</v>
      </c>
      <c r="I15435">
        <v>0.01</v>
      </c>
      <c r="J15435">
        <v>0.01</v>
      </c>
      <c r="K15435">
        <v>0</v>
      </c>
      <c r="L15435">
        <v>0</v>
      </c>
      <c r="M15435">
        <v>0.02</v>
      </c>
      <c r="N15435">
        <v>62</v>
      </c>
      <c r="O15435">
        <v>4</v>
      </c>
      <c r="P15435" t="s">
        <v>203</v>
      </c>
      <c r="R15435" t="s">
        <v>357</v>
      </c>
      <c r="S15435" t="s">
        <v>20</v>
      </c>
    </row>
    <row r="15436" spans="1:19" x14ac:dyDescent="0.2">
      <c r="A15436" t="s">
        <v>12634</v>
      </c>
      <c r="B15436" t="s">
        <v>32</v>
      </c>
      <c r="C15436">
        <v>2007</v>
      </c>
      <c r="D15436" s="1" t="d">
        <v>2012-02-21</v>
      </c>
      <c r="E15436" s="1" t="str">
        <f t="shared" si="482"/>
        <v>2012</v>
      </c>
      <c r="F15436" s="1" t="str">
        <f t="shared" si="483"/>
        <v>Feb</v>
      </c>
      <c r="G15436" t="s">
        <v>37</v>
      </c>
      <c r="H15436" t="s">
        <v>12635</v>
      </c>
      <c r="I15436">
        <v>0.02</v>
      </c>
      <c r="J15436">
        <v>0</v>
      </c>
      <c r="K15436">
        <v>0</v>
      </c>
      <c r="L15436">
        <v>0</v>
      </c>
      <c r="M15436">
        <v>0.02</v>
      </c>
      <c r="N15436">
        <v>39</v>
      </c>
      <c r="O15436">
        <v>5</v>
      </c>
      <c r="P15436" t="s">
        <v>203</v>
      </c>
      <c r="R15436" t="s">
        <v>10376</v>
      </c>
      <c r="S15436" t="s">
        <v>112</v>
      </c>
    </row>
    <row r="15437" spans="1:19" x14ac:dyDescent="0.2">
      <c r="A15437" t="s">
        <v>12636</v>
      </c>
      <c r="B15437" t="s">
        <v>1015</v>
      </c>
      <c r="C15437">
        <v>2015</v>
      </c>
      <c r="D15437" s="1" t="d">
        <v>1992-12-31</v>
      </c>
      <c r="E15437" s="1" t="str">
        <f t="shared" si="482"/>
        <v>1992</v>
      </c>
      <c r="F15437" s="1" t="str">
        <f t="shared" si="483"/>
        <v>Dec</v>
      </c>
      <c r="G15437" t="s">
        <v>101</v>
      </c>
      <c r="H15437" t="s">
        <v>12637</v>
      </c>
      <c r="I15437">
        <v>0</v>
      </c>
      <c r="J15437">
        <v>0</v>
      </c>
      <c r="K15437">
        <v>0.02</v>
      </c>
      <c r="L15437">
        <v>0</v>
      </c>
      <c r="M15437">
        <v>0.02</v>
      </c>
    </row>
    <row r="15438" spans="1:19" x14ac:dyDescent="0.2">
      <c r="A15438" t="s">
        <v>12638</v>
      </c>
      <c r="B15438" t="s">
        <v>159</v>
      </c>
      <c r="C15438">
        <v>2005</v>
      </c>
      <c r="D15438" s="1" t="d">
        <v>1994-03-05</v>
      </c>
      <c r="E15438" s="1" t="str">
        <f t="shared" si="482"/>
        <v>1994</v>
      </c>
      <c r="F15438" s="1" t="str">
        <f t="shared" si="483"/>
        <v>Mar</v>
      </c>
      <c r="G15438" t="s">
        <v>1</v>
      </c>
      <c r="H15438" t="s">
        <v>155</v>
      </c>
      <c r="I15438">
        <v>0.02</v>
      </c>
      <c r="J15438">
        <v>0</v>
      </c>
      <c r="K15438">
        <v>0</v>
      </c>
      <c r="L15438">
        <v>0</v>
      </c>
      <c r="M15438">
        <v>0.02</v>
      </c>
      <c r="N15438">
        <v>57</v>
      </c>
      <c r="O15438">
        <v>6</v>
      </c>
      <c r="P15438" t="s">
        <v>203</v>
      </c>
      <c r="R15438" t="s">
        <v>7838</v>
      </c>
      <c r="S15438" t="s">
        <v>20</v>
      </c>
    </row>
    <row r="15439" spans="1:19" x14ac:dyDescent="0.2">
      <c r="A15439" t="s">
        <v>12639</v>
      </c>
      <c r="B15439" t="s">
        <v>1015</v>
      </c>
      <c r="C15439">
        <v>2015</v>
      </c>
      <c r="D15439" s="1" t="d">
        <v>2014-11-26</v>
      </c>
      <c r="E15439" s="1" t="str">
        <f t="shared" si="482"/>
        <v>2014</v>
      </c>
      <c r="F15439" s="1" t="str">
        <f t="shared" si="483"/>
        <v>Nov</v>
      </c>
      <c r="G15439" t="s">
        <v>50</v>
      </c>
      <c r="H15439" t="s">
        <v>7990</v>
      </c>
      <c r="I15439">
        <v>0</v>
      </c>
      <c r="J15439">
        <v>0</v>
      </c>
      <c r="K15439">
        <v>0.02</v>
      </c>
      <c r="L15439">
        <v>0</v>
      </c>
      <c r="M15439">
        <v>0.02</v>
      </c>
    </row>
    <row r="15440" spans="1:19" x14ac:dyDescent="0.2">
      <c r="A15440" t="s">
        <v>12640</v>
      </c>
      <c r="B15440" t="s">
        <v>32</v>
      </c>
      <c r="C15440">
        <v>2008</v>
      </c>
      <c r="D15440" s="1" t="d">
        <v>2014-10-31</v>
      </c>
      <c r="E15440" s="1" t="str">
        <f t="shared" si="482"/>
        <v>2014</v>
      </c>
      <c r="F15440" s="1" t="str">
        <f t="shared" si="483"/>
        <v>Oct</v>
      </c>
      <c r="G15440" t="s">
        <v>101</v>
      </c>
      <c r="H15440" t="s">
        <v>9622</v>
      </c>
      <c r="I15440">
        <v>0.02</v>
      </c>
      <c r="J15440">
        <v>0</v>
      </c>
      <c r="K15440">
        <v>0</v>
      </c>
      <c r="L15440">
        <v>0</v>
      </c>
      <c r="M15440">
        <v>0.02</v>
      </c>
      <c r="N15440">
        <v>47</v>
      </c>
      <c r="O15440">
        <v>12</v>
      </c>
      <c r="P15440" t="s">
        <v>203</v>
      </c>
      <c r="R15440" t="s">
        <v>8417</v>
      </c>
      <c r="S15440" t="s">
        <v>88</v>
      </c>
    </row>
    <row r="15441" spans="1:19" x14ac:dyDescent="0.2">
      <c r="A15441" t="s">
        <v>4296</v>
      </c>
      <c r="B15441" t="s">
        <v>148</v>
      </c>
      <c r="C15441">
        <v>2008</v>
      </c>
      <c r="D15441" s="1" t="d">
        <v>2017-03-23</v>
      </c>
      <c r="E15441" s="1" t="str">
        <f t="shared" si="482"/>
        <v>2017</v>
      </c>
      <c r="F15441" s="1" t="str">
        <f t="shared" si="483"/>
        <v>Mar</v>
      </c>
      <c r="G15441" t="s">
        <v>50</v>
      </c>
      <c r="H15441" t="s">
        <v>71</v>
      </c>
      <c r="I15441">
        <v>0</v>
      </c>
      <c r="J15441">
        <v>0.02</v>
      </c>
      <c r="K15441">
        <v>0</v>
      </c>
      <c r="L15441">
        <v>0</v>
      </c>
      <c r="M15441">
        <v>0.02</v>
      </c>
      <c r="N15441">
        <v>52</v>
      </c>
      <c r="O15441">
        <v>11</v>
      </c>
      <c r="P15441">
        <v>7.8</v>
      </c>
      <c r="Q15441">
        <v>57</v>
      </c>
      <c r="R15441" t="s">
        <v>5664</v>
      </c>
      <c r="S15441" t="s">
        <v>88</v>
      </c>
    </row>
    <row r="15442" spans="1:19" x14ac:dyDescent="0.2">
      <c r="A15442" t="s">
        <v>12641</v>
      </c>
      <c r="B15442" t="s">
        <v>148</v>
      </c>
      <c r="C15442">
        <v>2011</v>
      </c>
      <c r="D15442" s="1" t="d">
        <v>2009-05-11</v>
      </c>
      <c r="E15442" s="1" t="str">
        <f t="shared" si="482"/>
        <v>2009</v>
      </c>
      <c r="F15442" s="1" t="str">
        <f t="shared" si="483"/>
        <v>May</v>
      </c>
      <c r="G15442" t="s">
        <v>39</v>
      </c>
      <c r="H15442" t="s">
        <v>286</v>
      </c>
      <c r="I15442">
        <v>0</v>
      </c>
      <c r="J15442">
        <v>0.02</v>
      </c>
      <c r="K15442">
        <v>0</v>
      </c>
      <c r="L15442">
        <v>0</v>
      </c>
      <c r="M15442">
        <v>0.02</v>
      </c>
      <c r="P15442" t="s">
        <v>203</v>
      </c>
      <c r="R15442" t="s">
        <v>2201</v>
      </c>
    </row>
    <row r="15443" spans="1:19" x14ac:dyDescent="0.2">
      <c r="A15443" t="s">
        <v>12642</v>
      </c>
      <c r="B15443" t="s">
        <v>159</v>
      </c>
      <c r="C15443">
        <v>2011</v>
      </c>
      <c r="D15443" s="1" t="d">
        <v>2020-07-16</v>
      </c>
      <c r="E15443" s="1" t="str">
        <f t="shared" si="482"/>
        <v>2020</v>
      </c>
      <c r="F15443" s="1" t="str">
        <f t="shared" si="483"/>
        <v>Jul</v>
      </c>
      <c r="G15443" t="s">
        <v>50</v>
      </c>
      <c r="H15443" t="s">
        <v>1207</v>
      </c>
      <c r="I15443">
        <v>0</v>
      </c>
      <c r="J15443">
        <v>0</v>
      </c>
      <c r="K15443">
        <v>0.02</v>
      </c>
      <c r="L15443">
        <v>0</v>
      </c>
      <c r="M15443">
        <v>0.02</v>
      </c>
    </row>
    <row r="15444" spans="1:19" x14ac:dyDescent="0.2">
      <c r="A15444" t="s">
        <v>11306</v>
      </c>
      <c r="B15444" t="s">
        <v>137</v>
      </c>
      <c r="C15444">
        <v>2004</v>
      </c>
      <c r="D15444" s="1" t="d">
        <v>1996-10-04</v>
      </c>
      <c r="E15444" s="1" t="str">
        <f t="shared" si="482"/>
        <v>1996</v>
      </c>
      <c r="F15444" s="1" t="str">
        <f t="shared" si="483"/>
        <v>Oct</v>
      </c>
      <c r="G15444" t="s">
        <v>50</v>
      </c>
      <c r="H15444" t="s">
        <v>151</v>
      </c>
      <c r="I15444">
        <v>0.02</v>
      </c>
      <c r="J15444">
        <v>0</v>
      </c>
      <c r="K15444">
        <v>0</v>
      </c>
      <c r="L15444">
        <v>0</v>
      </c>
      <c r="M15444">
        <v>0.02</v>
      </c>
      <c r="N15444">
        <v>59</v>
      </c>
      <c r="O15444">
        <v>26</v>
      </c>
      <c r="P15444">
        <v>6.8</v>
      </c>
      <c r="Q15444">
        <v>4</v>
      </c>
      <c r="R15444" t="s">
        <v>4456</v>
      </c>
      <c r="S15444" t="s">
        <v>53</v>
      </c>
    </row>
    <row r="15445" spans="1:19" x14ac:dyDescent="0.2">
      <c r="A15445" t="s">
        <v>11048</v>
      </c>
      <c r="B15445" t="s">
        <v>32</v>
      </c>
      <c r="C15445">
        <v>2011</v>
      </c>
      <c r="D15445" s="1" t="d">
        <v>2005-01-16</v>
      </c>
      <c r="E15445" s="1" t="str">
        <f t="shared" si="482"/>
        <v>2005</v>
      </c>
      <c r="F15445" s="1" t="str">
        <f t="shared" si="483"/>
        <v>Jan</v>
      </c>
      <c r="G15445" t="s">
        <v>30</v>
      </c>
      <c r="H15445" t="s">
        <v>1511</v>
      </c>
      <c r="I15445">
        <v>0</v>
      </c>
      <c r="J15445">
        <v>0.02</v>
      </c>
      <c r="K15445">
        <v>0</v>
      </c>
      <c r="L15445">
        <v>0</v>
      </c>
      <c r="M15445">
        <v>0.02</v>
      </c>
      <c r="P15445" t="s">
        <v>203</v>
      </c>
      <c r="R15445" t="s">
        <v>1511</v>
      </c>
      <c r="S15445" t="s">
        <v>20</v>
      </c>
    </row>
    <row r="15446" spans="1:19" x14ac:dyDescent="0.2">
      <c r="A15446" t="s">
        <v>12643</v>
      </c>
      <c r="B15446" t="s">
        <v>17</v>
      </c>
      <c r="C15446">
        <v>2008</v>
      </c>
      <c r="D15446" s="1" t="d">
        <v>2010-09-30</v>
      </c>
      <c r="E15446" s="1" t="str">
        <f t="shared" si="482"/>
        <v>2010</v>
      </c>
      <c r="F15446" s="1" t="str">
        <f t="shared" si="483"/>
        <v>Sep</v>
      </c>
      <c r="G15446" t="s">
        <v>86</v>
      </c>
      <c r="H15446" t="s">
        <v>372</v>
      </c>
      <c r="I15446">
        <v>0</v>
      </c>
      <c r="J15446">
        <v>0</v>
      </c>
      <c r="K15446">
        <v>0.02</v>
      </c>
      <c r="L15446">
        <v>0</v>
      </c>
      <c r="M15446">
        <v>0.02</v>
      </c>
    </row>
    <row r="15447" spans="1:19" x14ac:dyDescent="0.2">
      <c r="A15447" t="s">
        <v>12644</v>
      </c>
      <c r="B15447" t="s">
        <v>159</v>
      </c>
      <c r="C15447">
        <v>2013</v>
      </c>
      <c r="D15447" s="1" t="d">
        <v>2021-12-20</v>
      </c>
      <c r="E15447" s="1" t="str">
        <f t="shared" si="482"/>
        <v>2021</v>
      </c>
      <c r="F15447" s="1" t="str">
        <f t="shared" si="483"/>
        <v>Dec</v>
      </c>
      <c r="G15447" t="s">
        <v>101</v>
      </c>
      <c r="H15447" t="s">
        <v>1755</v>
      </c>
      <c r="I15447">
        <v>0</v>
      </c>
      <c r="J15447">
        <v>0</v>
      </c>
      <c r="K15447">
        <v>0.02</v>
      </c>
      <c r="L15447">
        <v>0</v>
      </c>
      <c r="M15447">
        <v>0.02</v>
      </c>
    </row>
    <row r="15448" spans="1:19" x14ac:dyDescent="0.2">
      <c r="A15448" t="s">
        <v>12645</v>
      </c>
      <c r="B15448" t="s">
        <v>159</v>
      </c>
      <c r="C15448">
        <v>2008</v>
      </c>
      <c r="D15448" s="1" t="d">
        <v>1994-03-07</v>
      </c>
      <c r="E15448" s="1" t="str">
        <f t="shared" si="482"/>
        <v>1994</v>
      </c>
      <c r="F15448" s="1" t="str">
        <f t="shared" si="483"/>
        <v>Mar</v>
      </c>
      <c r="G15448" t="s">
        <v>34</v>
      </c>
      <c r="H15448" t="s">
        <v>12646</v>
      </c>
      <c r="I15448">
        <v>0</v>
      </c>
      <c r="J15448">
        <v>0</v>
      </c>
      <c r="K15448">
        <v>0.02</v>
      </c>
      <c r="L15448">
        <v>0</v>
      </c>
      <c r="M15448">
        <v>0.02</v>
      </c>
    </row>
    <row r="15449" spans="1:19" x14ac:dyDescent="0.2">
      <c r="A15449" t="s">
        <v>12647</v>
      </c>
      <c r="B15449" t="s">
        <v>32</v>
      </c>
      <c r="C15449">
        <v>2008</v>
      </c>
      <c r="D15449" s="1" t="d">
        <v>1995-04-09</v>
      </c>
      <c r="E15449" s="1" t="str">
        <f t="shared" si="482"/>
        <v>1995</v>
      </c>
      <c r="F15449" s="1" t="str">
        <f t="shared" si="483"/>
        <v>Apr</v>
      </c>
      <c r="G15449" t="s">
        <v>18</v>
      </c>
      <c r="H15449" t="s">
        <v>5557</v>
      </c>
      <c r="I15449">
        <v>0.02</v>
      </c>
      <c r="J15449">
        <v>0</v>
      </c>
      <c r="K15449">
        <v>0</v>
      </c>
      <c r="L15449">
        <v>0</v>
      </c>
      <c r="M15449">
        <v>0.02</v>
      </c>
      <c r="P15449" t="s">
        <v>203</v>
      </c>
      <c r="R15449" t="s">
        <v>2936</v>
      </c>
      <c r="S15449" t="s">
        <v>20</v>
      </c>
    </row>
    <row r="15450" spans="1:19" x14ac:dyDescent="0.2">
      <c r="A15450" t="s">
        <v>12648</v>
      </c>
      <c r="B15450" t="s">
        <v>64</v>
      </c>
      <c r="C15450">
        <v>2001</v>
      </c>
      <c r="D15450" s="1" t="d">
        <v>1994-12-23</v>
      </c>
      <c r="E15450" s="1" t="str">
        <f t="shared" si="482"/>
        <v>1994</v>
      </c>
      <c r="F15450" s="1" t="str">
        <f t="shared" si="483"/>
        <v>Dec</v>
      </c>
      <c r="G15450" t="s">
        <v>1</v>
      </c>
      <c r="H15450" t="s">
        <v>484</v>
      </c>
      <c r="I15450">
        <v>0.01</v>
      </c>
      <c r="J15450">
        <v>0.01</v>
      </c>
      <c r="K15450">
        <v>0</v>
      </c>
      <c r="L15450">
        <v>0</v>
      </c>
      <c r="M15450">
        <v>0.02</v>
      </c>
      <c r="N15450">
        <v>69</v>
      </c>
      <c r="O15450">
        <v>11</v>
      </c>
      <c r="P15450" t="s">
        <v>203</v>
      </c>
      <c r="R15450" t="s">
        <v>2284</v>
      </c>
      <c r="S15450" t="s">
        <v>20</v>
      </c>
    </row>
    <row r="15451" spans="1:19" x14ac:dyDescent="0.2">
      <c r="A15451" t="s">
        <v>9881</v>
      </c>
      <c r="B15451" t="s">
        <v>44</v>
      </c>
      <c r="C15451">
        <v>2011</v>
      </c>
      <c r="D15451" s="1" t="d">
        <v>1998-01-31</v>
      </c>
      <c r="E15451" s="1" t="str">
        <f t="shared" si="482"/>
        <v>1998</v>
      </c>
      <c r="F15451" s="1" t="str">
        <f t="shared" si="483"/>
        <v>Jan</v>
      </c>
      <c r="G15451" t="s">
        <v>18</v>
      </c>
      <c r="H15451" t="s">
        <v>5573</v>
      </c>
      <c r="I15451">
        <v>0</v>
      </c>
      <c r="J15451">
        <v>0.02</v>
      </c>
      <c r="K15451">
        <v>0</v>
      </c>
      <c r="L15451">
        <v>0</v>
      </c>
      <c r="M15451">
        <v>0.02</v>
      </c>
      <c r="R15451" t="s">
        <v>5573</v>
      </c>
    </row>
    <row r="15452" spans="1:19" x14ac:dyDescent="0.2">
      <c r="A15452" t="s">
        <v>8288</v>
      </c>
      <c r="B15452" t="s">
        <v>64</v>
      </c>
      <c r="C15452">
        <v>2002</v>
      </c>
      <c r="D15452" s="1" t="d">
        <v>1990-07-21</v>
      </c>
      <c r="E15452" s="1" t="str">
        <f t="shared" si="482"/>
        <v>1990</v>
      </c>
      <c r="F15452" s="1" t="str">
        <f t="shared" si="483"/>
        <v>Jul</v>
      </c>
      <c r="G15452" t="s">
        <v>24</v>
      </c>
      <c r="H15452" t="s">
        <v>4632</v>
      </c>
      <c r="I15452">
        <v>0.01</v>
      </c>
      <c r="J15452">
        <v>0.01</v>
      </c>
      <c r="K15452">
        <v>0</v>
      </c>
      <c r="L15452">
        <v>0</v>
      </c>
      <c r="M15452">
        <v>0.02</v>
      </c>
      <c r="P15452" t="s">
        <v>203</v>
      </c>
      <c r="R15452" t="s">
        <v>1196</v>
      </c>
      <c r="S15452" t="s">
        <v>20</v>
      </c>
    </row>
    <row r="15453" spans="1:19" x14ac:dyDescent="0.2">
      <c r="A15453" t="s">
        <v>12649</v>
      </c>
      <c r="B15453" t="s">
        <v>137</v>
      </c>
      <c r="C15453">
        <v>2005</v>
      </c>
      <c r="D15453" s="1" t="d">
        <v>2001-02-19</v>
      </c>
      <c r="E15453" s="1" t="str">
        <f t="shared" si="482"/>
        <v>2001</v>
      </c>
      <c r="F15453" s="1" t="str">
        <f t="shared" si="483"/>
        <v>Feb</v>
      </c>
      <c r="G15453" t="s">
        <v>37</v>
      </c>
      <c r="H15453" t="s">
        <v>4330</v>
      </c>
      <c r="I15453">
        <v>0.02</v>
      </c>
      <c r="J15453">
        <v>0</v>
      </c>
      <c r="K15453">
        <v>0</v>
      </c>
      <c r="L15453">
        <v>0</v>
      </c>
      <c r="M15453">
        <v>0.02</v>
      </c>
      <c r="N15453">
        <v>33</v>
      </c>
      <c r="O15453">
        <v>9</v>
      </c>
      <c r="P15453">
        <v>2.8</v>
      </c>
      <c r="Q15453">
        <v>4</v>
      </c>
      <c r="R15453" t="s">
        <v>12650</v>
      </c>
      <c r="S15453" t="s">
        <v>53</v>
      </c>
    </row>
    <row r="15454" spans="1:19" x14ac:dyDescent="0.2">
      <c r="A15454" t="s">
        <v>12651</v>
      </c>
      <c r="B15454" t="s">
        <v>49</v>
      </c>
      <c r="C15454">
        <v>2015</v>
      </c>
      <c r="D15454" s="1" t="d">
        <v>2007-09-04</v>
      </c>
      <c r="E15454" s="1" t="str">
        <f t="shared" si="482"/>
        <v>2007</v>
      </c>
      <c r="F15454" s="1" t="str">
        <f t="shared" si="483"/>
        <v>Sep</v>
      </c>
      <c r="G15454" t="s">
        <v>34</v>
      </c>
      <c r="H15454" t="s">
        <v>372</v>
      </c>
      <c r="I15454">
        <v>0</v>
      </c>
      <c r="J15454">
        <v>0</v>
      </c>
      <c r="K15454">
        <v>0.02</v>
      </c>
      <c r="L15454">
        <v>0</v>
      </c>
      <c r="M15454">
        <v>0.02</v>
      </c>
    </row>
    <row r="15455" spans="1:19" x14ac:dyDescent="0.2">
      <c r="A15455" t="s">
        <v>12652</v>
      </c>
      <c r="B15455" t="s">
        <v>148</v>
      </c>
      <c r="C15455">
        <v>2008</v>
      </c>
      <c r="D15455" s="1" t="d">
        <v>2017-10-22</v>
      </c>
      <c r="E15455" s="1" t="str">
        <f t="shared" si="482"/>
        <v>2017</v>
      </c>
      <c r="F15455" s="1" t="str">
        <f t="shared" si="483"/>
        <v>Oct</v>
      </c>
      <c r="G15455" t="s">
        <v>28</v>
      </c>
      <c r="H15455" t="s">
        <v>12653</v>
      </c>
      <c r="I15455">
        <v>0</v>
      </c>
      <c r="J15455">
        <v>0.02</v>
      </c>
      <c r="K15455">
        <v>0</v>
      </c>
      <c r="L15455">
        <v>0</v>
      </c>
      <c r="M15455">
        <v>0.02</v>
      </c>
      <c r="N15455">
        <v>85</v>
      </c>
      <c r="O15455">
        <v>24</v>
      </c>
      <c r="P15455">
        <v>8.1999999999999993</v>
      </c>
      <c r="Q15455">
        <v>99</v>
      </c>
      <c r="R15455" t="s">
        <v>12654</v>
      </c>
      <c r="S15455" t="s">
        <v>88</v>
      </c>
    </row>
    <row r="15456" spans="1:19" x14ac:dyDescent="0.2">
      <c r="A15456" t="s">
        <v>10263</v>
      </c>
      <c r="B15456" t="s">
        <v>32</v>
      </c>
      <c r="C15456">
        <v>2010</v>
      </c>
      <c r="D15456" s="1" t="d">
        <v>1997-02-01</v>
      </c>
      <c r="E15456" s="1" t="str">
        <f t="shared" si="482"/>
        <v>1997</v>
      </c>
      <c r="F15456" s="1" t="str">
        <f t="shared" si="483"/>
        <v>Feb</v>
      </c>
      <c r="G15456" t="s">
        <v>24</v>
      </c>
      <c r="H15456" t="s">
        <v>3561</v>
      </c>
      <c r="I15456">
        <v>0.02</v>
      </c>
      <c r="J15456">
        <v>0</v>
      </c>
      <c r="K15456">
        <v>0</v>
      </c>
      <c r="L15456">
        <v>0</v>
      </c>
      <c r="M15456">
        <v>0.02</v>
      </c>
      <c r="P15456" t="s">
        <v>203</v>
      </c>
      <c r="R15456" t="s">
        <v>1980</v>
      </c>
      <c r="S15456" t="s">
        <v>20</v>
      </c>
    </row>
    <row r="15457" spans="1:19" x14ac:dyDescent="0.2">
      <c r="A15457" t="s">
        <v>12655</v>
      </c>
      <c r="B15457" t="s">
        <v>32</v>
      </c>
      <c r="C15457">
        <v>2010</v>
      </c>
      <c r="D15457" s="1" t="d">
        <v>2021-01-19</v>
      </c>
      <c r="E15457" s="1" t="str">
        <f t="shared" si="482"/>
        <v>2021</v>
      </c>
      <c r="F15457" s="1" t="str">
        <f t="shared" si="483"/>
        <v>Jan</v>
      </c>
      <c r="G15457" t="s">
        <v>101</v>
      </c>
      <c r="H15457" t="s">
        <v>2748</v>
      </c>
      <c r="I15457">
        <v>0</v>
      </c>
      <c r="J15457">
        <v>0</v>
      </c>
      <c r="K15457">
        <v>0.02</v>
      </c>
      <c r="L15457">
        <v>0</v>
      </c>
      <c r="M15457">
        <v>0.02</v>
      </c>
    </row>
    <row r="15458" spans="1:19" x14ac:dyDescent="0.2">
      <c r="A15458" t="s">
        <v>12656</v>
      </c>
      <c r="B15458" t="s">
        <v>171</v>
      </c>
      <c r="C15458">
        <v>2016</v>
      </c>
      <c r="D15458" s="1" t="d">
        <v>2009-01-03</v>
      </c>
      <c r="E15458" s="1" t="str">
        <f t="shared" si="482"/>
        <v>2009</v>
      </c>
      <c r="F15458" s="1" t="str">
        <f t="shared" si="483"/>
        <v>Jan</v>
      </c>
      <c r="G15458" t="s">
        <v>50</v>
      </c>
      <c r="H15458" t="s">
        <v>5768</v>
      </c>
      <c r="I15458">
        <v>0.01</v>
      </c>
      <c r="J15458">
        <v>0.01</v>
      </c>
      <c r="K15458">
        <v>0</v>
      </c>
      <c r="L15458">
        <v>0</v>
      </c>
      <c r="M15458">
        <v>0.02</v>
      </c>
      <c r="N15458">
        <v>52</v>
      </c>
      <c r="O15458">
        <v>15</v>
      </c>
      <c r="P15458">
        <v>7.1</v>
      </c>
      <c r="Q15458">
        <v>12</v>
      </c>
      <c r="R15458" t="s">
        <v>5768</v>
      </c>
      <c r="S15458" t="s">
        <v>53</v>
      </c>
    </row>
    <row r="15459" spans="1:19" x14ac:dyDescent="0.2">
      <c r="A15459" t="s">
        <v>6994</v>
      </c>
      <c r="B15459" t="s">
        <v>148</v>
      </c>
      <c r="C15459">
        <v>2009</v>
      </c>
      <c r="D15459" s="1" t="d">
        <v>2015-10-26</v>
      </c>
      <c r="E15459" s="1" t="str">
        <f t="shared" si="482"/>
        <v>2015</v>
      </c>
      <c r="F15459" s="1" t="str">
        <f t="shared" si="483"/>
        <v>Oct</v>
      </c>
      <c r="G15459" t="s">
        <v>272</v>
      </c>
      <c r="H15459" t="s">
        <v>151</v>
      </c>
      <c r="I15459">
        <v>0</v>
      </c>
      <c r="J15459">
        <v>0.02</v>
      </c>
      <c r="K15459">
        <v>0</v>
      </c>
      <c r="L15459">
        <v>0</v>
      </c>
      <c r="M15459">
        <v>0.02</v>
      </c>
      <c r="N15459">
        <v>42</v>
      </c>
      <c r="O15459">
        <v>15</v>
      </c>
      <c r="P15459">
        <v>4.9000000000000004</v>
      </c>
      <c r="Q15459">
        <v>22</v>
      </c>
      <c r="R15459" t="s">
        <v>1103</v>
      </c>
      <c r="S15459" t="s">
        <v>53</v>
      </c>
    </row>
    <row r="15460" spans="1:19" x14ac:dyDescent="0.2">
      <c r="A15460" t="s">
        <v>12657</v>
      </c>
      <c r="B15460" t="s">
        <v>104</v>
      </c>
      <c r="C15460">
        <v>2001</v>
      </c>
      <c r="D15460" s="1" t="d">
        <v>2003-12-06</v>
      </c>
      <c r="E15460" s="1" t="str">
        <f t="shared" si="482"/>
        <v>2003</v>
      </c>
      <c r="F15460" s="1" t="str">
        <f t="shared" si="483"/>
        <v>Dec</v>
      </c>
      <c r="G15460" t="s">
        <v>39</v>
      </c>
      <c r="H15460" t="s">
        <v>234</v>
      </c>
      <c r="I15460">
        <v>0</v>
      </c>
      <c r="J15460">
        <v>0</v>
      </c>
      <c r="K15460">
        <v>0.02</v>
      </c>
      <c r="L15460">
        <v>0</v>
      </c>
      <c r="M15460">
        <v>0.02</v>
      </c>
    </row>
    <row r="15461" spans="1:19" x14ac:dyDescent="0.2">
      <c r="A15461" t="s">
        <v>12526</v>
      </c>
      <c r="B15461" t="s">
        <v>159</v>
      </c>
      <c r="C15461">
        <v>2012</v>
      </c>
      <c r="D15461" s="1" t="d">
        <v>1990-12-26</v>
      </c>
      <c r="E15461" s="1" t="str">
        <f t="shared" si="482"/>
        <v>1990</v>
      </c>
      <c r="F15461" s="1" t="str">
        <f t="shared" si="483"/>
        <v>Dec</v>
      </c>
      <c r="G15461" t="s">
        <v>28</v>
      </c>
      <c r="H15461" t="s">
        <v>5754</v>
      </c>
      <c r="I15461">
        <v>0</v>
      </c>
      <c r="J15461">
        <v>0</v>
      </c>
      <c r="K15461">
        <v>0.02</v>
      </c>
      <c r="L15461">
        <v>0</v>
      </c>
      <c r="M15461">
        <v>0.02</v>
      </c>
    </row>
    <row r="15462" spans="1:19" x14ac:dyDescent="0.2">
      <c r="A15462" t="s">
        <v>12658</v>
      </c>
      <c r="B15462" t="s">
        <v>32</v>
      </c>
      <c r="C15462">
        <v>2008</v>
      </c>
      <c r="D15462" s="1" t="d">
        <v>1989-10-03</v>
      </c>
      <c r="E15462" s="1" t="str">
        <f t="shared" si="482"/>
        <v>1989</v>
      </c>
      <c r="F15462" s="1" t="str">
        <f t="shared" si="483"/>
        <v>Oct</v>
      </c>
      <c r="G15462" t="s">
        <v>101</v>
      </c>
      <c r="H15462" t="s">
        <v>372</v>
      </c>
      <c r="I15462">
        <v>0</v>
      </c>
      <c r="J15462">
        <v>0</v>
      </c>
      <c r="K15462">
        <v>0.02</v>
      </c>
      <c r="L15462">
        <v>0</v>
      </c>
      <c r="M15462">
        <v>0.02</v>
      </c>
    </row>
    <row r="15463" spans="1:19" x14ac:dyDescent="0.2">
      <c r="A15463" t="s">
        <v>12659</v>
      </c>
      <c r="B15463" t="s">
        <v>1015</v>
      </c>
      <c r="C15463">
        <v>2015</v>
      </c>
      <c r="D15463" s="1" t="d">
        <v>2006-05-10</v>
      </c>
      <c r="E15463" s="1" t="str">
        <f t="shared" si="482"/>
        <v>2006</v>
      </c>
      <c r="F15463" s="1" t="str">
        <f t="shared" si="483"/>
        <v>May</v>
      </c>
      <c r="G15463" t="s">
        <v>272</v>
      </c>
      <c r="H15463" t="s">
        <v>933</v>
      </c>
      <c r="I15463">
        <v>0</v>
      </c>
      <c r="J15463">
        <v>0</v>
      </c>
      <c r="K15463">
        <v>0.02</v>
      </c>
      <c r="L15463">
        <v>0</v>
      </c>
      <c r="M15463">
        <v>0.02</v>
      </c>
    </row>
    <row r="15464" spans="1:19" x14ac:dyDescent="0.2">
      <c r="A15464" t="s">
        <v>12660</v>
      </c>
      <c r="B15464" t="s">
        <v>95</v>
      </c>
      <c r="C15464">
        <v>1999</v>
      </c>
      <c r="D15464" s="1" t="d">
        <v>2014-03-03</v>
      </c>
      <c r="E15464" s="1" t="str">
        <f t="shared" si="482"/>
        <v>2014</v>
      </c>
      <c r="F15464" s="1" t="str">
        <f t="shared" si="483"/>
        <v>Mar</v>
      </c>
      <c r="G15464" t="s">
        <v>18</v>
      </c>
      <c r="H15464" t="s">
        <v>10017</v>
      </c>
      <c r="I15464">
        <v>0.02</v>
      </c>
      <c r="J15464">
        <v>0</v>
      </c>
      <c r="K15464">
        <v>0</v>
      </c>
      <c r="L15464">
        <v>0</v>
      </c>
      <c r="M15464">
        <v>0.02</v>
      </c>
    </row>
    <row r="15465" spans="1:19" x14ac:dyDescent="0.2">
      <c r="A15465" t="s">
        <v>11008</v>
      </c>
      <c r="B15465" t="s">
        <v>95</v>
      </c>
      <c r="C15465">
        <v>2000</v>
      </c>
      <c r="D15465" s="1" t="d">
        <v>2008-03-06</v>
      </c>
      <c r="E15465" s="1" t="str">
        <f t="shared" si="482"/>
        <v>2008</v>
      </c>
      <c r="F15465" s="1" t="str">
        <f t="shared" si="483"/>
        <v>Mar</v>
      </c>
      <c r="G15465" t="s">
        <v>30</v>
      </c>
      <c r="H15465" t="s">
        <v>969</v>
      </c>
      <c r="I15465">
        <v>0.02</v>
      </c>
      <c r="J15465">
        <v>0</v>
      </c>
      <c r="K15465">
        <v>0</v>
      </c>
      <c r="L15465">
        <v>0</v>
      </c>
      <c r="M15465">
        <v>0.02</v>
      </c>
    </row>
    <row r="15466" spans="1:19" x14ac:dyDescent="0.2">
      <c r="A15466" t="s">
        <v>12661</v>
      </c>
      <c r="B15466" t="s">
        <v>32</v>
      </c>
      <c r="C15466">
        <v>2010</v>
      </c>
      <c r="D15466" s="1" t="d">
        <v>2018-02-03</v>
      </c>
      <c r="E15466" s="1" t="str">
        <f t="shared" si="482"/>
        <v>2018</v>
      </c>
      <c r="F15466" s="1" t="str">
        <f t="shared" si="483"/>
        <v>Feb</v>
      </c>
      <c r="G15466" t="s">
        <v>39</v>
      </c>
      <c r="H15466" t="s">
        <v>1957</v>
      </c>
      <c r="I15466">
        <v>0</v>
      </c>
      <c r="J15466">
        <v>0</v>
      </c>
      <c r="K15466">
        <v>0.02</v>
      </c>
      <c r="L15466">
        <v>0</v>
      </c>
      <c r="M15466">
        <v>0.02</v>
      </c>
    </row>
    <row r="15467" spans="1:19" x14ac:dyDescent="0.2">
      <c r="A15467" t="s">
        <v>12662</v>
      </c>
      <c r="B15467" t="s">
        <v>32</v>
      </c>
      <c r="C15467">
        <v>2011</v>
      </c>
      <c r="D15467" s="1" t="d">
        <v>2014-02-17</v>
      </c>
      <c r="E15467" s="1" t="str">
        <f t="shared" si="482"/>
        <v>2014</v>
      </c>
      <c r="F15467" s="1" t="str">
        <f t="shared" si="483"/>
        <v>Feb</v>
      </c>
      <c r="G15467" t="s">
        <v>1</v>
      </c>
      <c r="H15467" t="s">
        <v>4447</v>
      </c>
      <c r="I15467">
        <v>0.02</v>
      </c>
      <c r="J15467">
        <v>0</v>
      </c>
      <c r="K15467">
        <v>0</v>
      </c>
      <c r="L15467">
        <v>0</v>
      </c>
      <c r="M15467">
        <v>0.02</v>
      </c>
      <c r="P15467" t="s">
        <v>203</v>
      </c>
      <c r="R15467" t="s">
        <v>4447</v>
      </c>
      <c r="S15467" t="s">
        <v>20</v>
      </c>
    </row>
    <row r="15468" spans="1:19" x14ac:dyDescent="0.2">
      <c r="A15468" t="s">
        <v>12663</v>
      </c>
      <c r="B15468" t="s">
        <v>159</v>
      </c>
      <c r="C15468">
        <v>2006</v>
      </c>
      <c r="D15468" s="1" t="d">
        <v>2007-03-17</v>
      </c>
      <c r="E15468" s="1" t="str">
        <f t="shared" si="482"/>
        <v>2007</v>
      </c>
      <c r="F15468" s="1" t="str">
        <f t="shared" si="483"/>
        <v>Mar</v>
      </c>
      <c r="G15468" t="s">
        <v>272</v>
      </c>
      <c r="H15468" t="s">
        <v>372</v>
      </c>
      <c r="I15468">
        <v>0</v>
      </c>
      <c r="J15468">
        <v>0</v>
      </c>
      <c r="K15468">
        <v>0.02</v>
      </c>
      <c r="L15468">
        <v>0</v>
      </c>
      <c r="M15468">
        <v>0.02</v>
      </c>
    </row>
    <row r="15469" spans="1:19" x14ac:dyDescent="0.2">
      <c r="A15469" t="s">
        <v>10810</v>
      </c>
      <c r="B15469" t="s">
        <v>171</v>
      </c>
      <c r="C15469">
        <v>2016</v>
      </c>
      <c r="D15469" s="1" t="d">
        <v>2006-07-12</v>
      </c>
      <c r="E15469" s="1" t="str">
        <f t="shared" si="482"/>
        <v>2006</v>
      </c>
      <c r="F15469" s="1" t="str">
        <f t="shared" si="483"/>
        <v>Jul</v>
      </c>
      <c r="G15469" t="s">
        <v>37</v>
      </c>
      <c r="H15469" t="s">
        <v>222</v>
      </c>
      <c r="I15469">
        <v>0.02</v>
      </c>
      <c r="J15469">
        <v>0</v>
      </c>
      <c r="K15469">
        <v>0</v>
      </c>
      <c r="L15469">
        <v>0</v>
      </c>
      <c r="M15469">
        <v>0.02</v>
      </c>
    </row>
    <row r="15470" spans="1:19" x14ac:dyDescent="0.2">
      <c r="A15470" t="s">
        <v>12664</v>
      </c>
      <c r="B15470" t="s">
        <v>104</v>
      </c>
      <c r="C15470">
        <v>2002</v>
      </c>
      <c r="D15470" s="1" t="d">
        <v>1999-07-23</v>
      </c>
      <c r="E15470" s="1" t="str">
        <f t="shared" si="482"/>
        <v>1999</v>
      </c>
      <c r="F15470" s="1" t="str">
        <f t="shared" si="483"/>
        <v>Jul</v>
      </c>
      <c r="G15470" t="s">
        <v>101</v>
      </c>
      <c r="H15470" t="s">
        <v>111</v>
      </c>
      <c r="I15470">
        <v>0.01</v>
      </c>
      <c r="J15470">
        <v>0.01</v>
      </c>
      <c r="K15470">
        <v>0</v>
      </c>
      <c r="L15470">
        <v>0</v>
      </c>
      <c r="M15470">
        <v>0.02</v>
      </c>
    </row>
    <row r="15471" spans="1:19" x14ac:dyDescent="0.2">
      <c r="A15471" t="s">
        <v>12665</v>
      </c>
      <c r="B15471" t="s">
        <v>159</v>
      </c>
      <c r="C15471">
        <v>2011</v>
      </c>
      <c r="D15471" s="1" t="d">
        <v>1994-10-16</v>
      </c>
      <c r="E15471" s="1" t="str">
        <f t="shared" si="482"/>
        <v>1994</v>
      </c>
      <c r="F15471" s="1" t="str">
        <f t="shared" si="483"/>
        <v>Oct</v>
      </c>
      <c r="G15471" t="s">
        <v>101</v>
      </c>
      <c r="H15471" t="s">
        <v>11834</v>
      </c>
      <c r="I15471">
        <v>0</v>
      </c>
      <c r="J15471">
        <v>0</v>
      </c>
      <c r="K15471">
        <v>0.02</v>
      </c>
      <c r="L15471">
        <v>0</v>
      </c>
      <c r="M15471">
        <v>0.02</v>
      </c>
    </row>
    <row r="15472" spans="1:19" x14ac:dyDescent="0.2">
      <c r="A15472" t="s">
        <v>12666</v>
      </c>
      <c r="B15472" t="s">
        <v>32</v>
      </c>
      <c r="C15472">
        <v>2009</v>
      </c>
      <c r="D15472" s="1" t="d">
        <v>2010-04-07</v>
      </c>
      <c r="E15472" s="1" t="str">
        <f t="shared" si="482"/>
        <v>2010</v>
      </c>
      <c r="F15472" s="1" t="str">
        <f t="shared" si="483"/>
        <v>Apr</v>
      </c>
      <c r="G15472" t="s">
        <v>28</v>
      </c>
      <c r="H15472" t="s">
        <v>242</v>
      </c>
      <c r="I15472">
        <v>0</v>
      </c>
      <c r="J15472">
        <v>0</v>
      </c>
      <c r="K15472">
        <v>0.02</v>
      </c>
      <c r="L15472">
        <v>0</v>
      </c>
      <c r="M15472">
        <v>0.02</v>
      </c>
    </row>
    <row r="15473" spans="1:19" x14ac:dyDescent="0.2">
      <c r="A15473" t="s">
        <v>12667</v>
      </c>
      <c r="B15473" t="s">
        <v>148</v>
      </c>
      <c r="C15473">
        <v>2004</v>
      </c>
      <c r="D15473" s="1" t="d">
        <v>2014-06-11</v>
      </c>
      <c r="E15473" s="1" t="str">
        <f t="shared" si="482"/>
        <v>2014</v>
      </c>
      <c r="F15473" s="1" t="str">
        <f t="shared" si="483"/>
        <v>Jun</v>
      </c>
      <c r="G15473" t="s">
        <v>37</v>
      </c>
      <c r="H15473" t="s">
        <v>7818</v>
      </c>
      <c r="I15473">
        <v>0</v>
      </c>
      <c r="J15473">
        <v>0.02</v>
      </c>
      <c r="K15473">
        <v>0</v>
      </c>
      <c r="L15473">
        <v>0</v>
      </c>
      <c r="M15473">
        <v>0.02</v>
      </c>
      <c r="N15473">
        <v>81</v>
      </c>
      <c r="O15473">
        <v>62</v>
      </c>
      <c r="P15473">
        <v>8.1</v>
      </c>
      <c r="Q15473">
        <v>284</v>
      </c>
      <c r="R15473" t="s">
        <v>11525</v>
      </c>
      <c r="S15473" t="s">
        <v>53</v>
      </c>
    </row>
    <row r="15474" spans="1:19" x14ac:dyDescent="0.2">
      <c r="A15474" t="s">
        <v>12668</v>
      </c>
      <c r="B15474" t="s">
        <v>55</v>
      </c>
      <c r="C15474">
        <v>2006</v>
      </c>
      <c r="D15474" s="1" t="d">
        <v>2005-11-25</v>
      </c>
      <c r="E15474" s="1" t="str">
        <f t="shared" si="482"/>
        <v>2005</v>
      </c>
      <c r="F15474" s="1" t="str">
        <f t="shared" si="483"/>
        <v>Nov</v>
      </c>
      <c r="G15474" t="s">
        <v>1</v>
      </c>
      <c r="H15474" t="s">
        <v>1708</v>
      </c>
      <c r="I15474">
        <v>0.01</v>
      </c>
      <c r="J15474">
        <v>0.01</v>
      </c>
      <c r="K15474">
        <v>0</v>
      </c>
      <c r="L15474">
        <v>0</v>
      </c>
      <c r="M15474">
        <v>0.02</v>
      </c>
      <c r="N15474">
        <v>57</v>
      </c>
      <c r="O15474">
        <v>8</v>
      </c>
      <c r="P15474">
        <v>7</v>
      </c>
      <c r="Q15474">
        <v>7</v>
      </c>
      <c r="R15474" t="s">
        <v>12669</v>
      </c>
      <c r="S15474" t="s">
        <v>112</v>
      </c>
    </row>
    <row r="15475" spans="1:19" x14ac:dyDescent="0.2">
      <c r="A15475" t="s">
        <v>11835</v>
      </c>
      <c r="B15475" t="s">
        <v>49</v>
      </c>
      <c r="C15475">
        <v>2013</v>
      </c>
      <c r="D15475" s="1" t="d">
        <v>2022-09-13</v>
      </c>
      <c r="E15475" s="1" t="str">
        <f t="shared" si="482"/>
        <v>2022</v>
      </c>
      <c r="F15475" s="1" t="str">
        <f t="shared" si="483"/>
        <v>Sep</v>
      </c>
      <c r="G15475" t="s">
        <v>50</v>
      </c>
      <c r="H15475" t="s">
        <v>71</v>
      </c>
      <c r="I15475">
        <v>0</v>
      </c>
      <c r="J15475">
        <v>0.02</v>
      </c>
      <c r="K15475">
        <v>0</v>
      </c>
      <c r="L15475">
        <v>0</v>
      </c>
      <c r="M15475">
        <v>0.02</v>
      </c>
    </row>
    <row r="15476" spans="1:19" x14ac:dyDescent="0.2">
      <c r="A15476" t="s">
        <v>9313</v>
      </c>
      <c r="B15476" t="s">
        <v>17</v>
      </c>
      <c r="C15476">
        <v>2010</v>
      </c>
      <c r="D15476" s="1" t="d">
        <v>2007-06-23</v>
      </c>
      <c r="E15476" s="1" t="str">
        <f t="shared" si="482"/>
        <v>2007</v>
      </c>
      <c r="F15476" s="1" t="str">
        <f t="shared" si="483"/>
        <v>Jun</v>
      </c>
      <c r="G15476" t="s">
        <v>101</v>
      </c>
      <c r="H15476" t="s">
        <v>3510</v>
      </c>
      <c r="I15476">
        <v>0.02</v>
      </c>
      <c r="J15476">
        <v>0</v>
      </c>
      <c r="K15476">
        <v>0</v>
      </c>
      <c r="L15476">
        <v>0</v>
      </c>
      <c r="M15476">
        <v>0.02</v>
      </c>
      <c r="P15476" t="s">
        <v>203</v>
      </c>
      <c r="R15476" t="s">
        <v>6908</v>
      </c>
      <c r="S15476" t="s">
        <v>20</v>
      </c>
    </row>
    <row r="15477" spans="1:19" x14ac:dyDescent="0.2">
      <c r="A15477" t="s">
        <v>12670</v>
      </c>
      <c r="B15477" t="s">
        <v>17</v>
      </c>
      <c r="C15477">
        <v>2009</v>
      </c>
      <c r="D15477" s="1" t="d">
        <v>1995-05-20</v>
      </c>
      <c r="E15477" s="1" t="str">
        <f t="shared" si="482"/>
        <v>1995</v>
      </c>
      <c r="F15477" s="1" t="str">
        <f t="shared" si="483"/>
        <v>May</v>
      </c>
      <c r="G15477" t="s">
        <v>18</v>
      </c>
      <c r="H15477" t="s">
        <v>7054</v>
      </c>
      <c r="I15477">
        <v>0.02</v>
      </c>
      <c r="J15477">
        <v>0</v>
      </c>
      <c r="K15477">
        <v>0</v>
      </c>
      <c r="L15477">
        <v>0</v>
      </c>
      <c r="M15477">
        <v>0.02</v>
      </c>
      <c r="P15477" t="s">
        <v>203</v>
      </c>
      <c r="R15477" t="s">
        <v>7054</v>
      </c>
      <c r="S15477" t="s">
        <v>20</v>
      </c>
    </row>
    <row r="15478" spans="1:19" x14ac:dyDescent="0.2">
      <c r="A15478" t="s">
        <v>12671</v>
      </c>
      <c r="B15478" t="s">
        <v>148</v>
      </c>
      <c r="C15478">
        <v>2009</v>
      </c>
      <c r="D15478" s="1" t="d">
        <v>2001-03-19</v>
      </c>
      <c r="E15478" s="1" t="str">
        <f t="shared" si="482"/>
        <v>2001</v>
      </c>
      <c r="F15478" s="1" t="str">
        <f t="shared" si="483"/>
        <v>Mar</v>
      </c>
      <c r="G15478" t="s">
        <v>272</v>
      </c>
      <c r="H15478" t="s">
        <v>8764</v>
      </c>
      <c r="I15478">
        <v>0</v>
      </c>
      <c r="J15478">
        <v>0.02</v>
      </c>
      <c r="K15478">
        <v>0</v>
      </c>
      <c r="L15478">
        <v>0</v>
      </c>
      <c r="M15478">
        <v>0.02</v>
      </c>
      <c r="P15478">
        <v>6.4</v>
      </c>
      <c r="Q15478">
        <v>8</v>
      </c>
      <c r="R15478" t="s">
        <v>12672</v>
      </c>
      <c r="S15478" t="s">
        <v>88</v>
      </c>
    </row>
    <row r="15479" spans="1:19" x14ac:dyDescent="0.2">
      <c r="A15479" t="s">
        <v>12673</v>
      </c>
      <c r="B15479" t="s">
        <v>17</v>
      </c>
      <c r="C15479">
        <v>2009</v>
      </c>
      <c r="D15479" s="1" t="d">
        <v>1993-09-07</v>
      </c>
      <c r="E15479" s="1" t="str">
        <f t="shared" si="482"/>
        <v>1993</v>
      </c>
      <c r="F15479" s="1" t="str">
        <f t="shared" si="483"/>
        <v>Sep</v>
      </c>
      <c r="G15479" t="s">
        <v>24</v>
      </c>
      <c r="H15479" t="s">
        <v>3488</v>
      </c>
      <c r="I15479">
        <v>0</v>
      </c>
      <c r="J15479">
        <v>0.02</v>
      </c>
      <c r="K15479">
        <v>0</v>
      </c>
      <c r="L15479">
        <v>0</v>
      </c>
      <c r="M15479">
        <v>0.02</v>
      </c>
    </row>
    <row r="15480" spans="1:19" x14ac:dyDescent="0.2">
      <c r="A15480" t="s">
        <v>12674</v>
      </c>
      <c r="B15480" t="s">
        <v>104</v>
      </c>
      <c r="C15480">
        <v>1999</v>
      </c>
      <c r="D15480" s="1" t="d">
        <v>1993-09-29</v>
      </c>
      <c r="E15480" s="1" t="str">
        <f t="shared" si="482"/>
        <v>1993</v>
      </c>
      <c r="F15480" s="1" t="str">
        <f t="shared" si="483"/>
        <v>Sep</v>
      </c>
      <c r="G15480" t="s">
        <v>50</v>
      </c>
      <c r="H15480" t="s">
        <v>248</v>
      </c>
      <c r="I15480">
        <v>0.01</v>
      </c>
      <c r="J15480">
        <v>0.01</v>
      </c>
      <c r="K15480">
        <v>0</v>
      </c>
      <c r="L15480">
        <v>0</v>
      </c>
      <c r="M15480">
        <v>0.02</v>
      </c>
    </row>
    <row r="15481" spans="1:19" x14ac:dyDescent="0.2">
      <c r="A15481" t="s">
        <v>12675</v>
      </c>
      <c r="B15481" t="s">
        <v>1015</v>
      </c>
      <c r="C15481">
        <v>2012</v>
      </c>
      <c r="D15481" s="1" t="d">
        <v>1994-11-01</v>
      </c>
      <c r="E15481" s="1" t="str">
        <f t="shared" si="482"/>
        <v>1994</v>
      </c>
      <c r="F15481" s="1" t="str">
        <f t="shared" si="483"/>
        <v>Nov</v>
      </c>
      <c r="G15481" t="s">
        <v>50</v>
      </c>
      <c r="H15481" t="s">
        <v>151</v>
      </c>
      <c r="I15481">
        <v>0</v>
      </c>
      <c r="J15481">
        <v>0</v>
      </c>
      <c r="K15481">
        <v>0.02</v>
      </c>
      <c r="L15481">
        <v>0</v>
      </c>
      <c r="M15481">
        <v>0.02</v>
      </c>
    </row>
    <row r="15482" spans="1:19" x14ac:dyDescent="0.2">
      <c r="A15482" t="s">
        <v>12676</v>
      </c>
      <c r="B15482" t="s">
        <v>159</v>
      </c>
      <c r="C15482">
        <v>2011</v>
      </c>
      <c r="D15482" s="1" t="d">
        <v>2008-12-29</v>
      </c>
      <c r="E15482" s="1" t="str">
        <f t="shared" si="482"/>
        <v>2008</v>
      </c>
      <c r="F15482" s="1" t="str">
        <f t="shared" si="483"/>
        <v>Dec</v>
      </c>
      <c r="G15482" t="s">
        <v>28</v>
      </c>
      <c r="H15482" t="s">
        <v>4615</v>
      </c>
      <c r="I15482">
        <v>0</v>
      </c>
      <c r="J15482">
        <v>0</v>
      </c>
      <c r="K15482">
        <v>0.02</v>
      </c>
      <c r="L15482">
        <v>0</v>
      </c>
      <c r="M15482">
        <v>0.02</v>
      </c>
    </row>
    <row r="15483" spans="1:19" x14ac:dyDescent="0.2">
      <c r="A15483" t="s">
        <v>8533</v>
      </c>
      <c r="B15483" t="s">
        <v>44</v>
      </c>
      <c r="C15483">
        <v>2010</v>
      </c>
      <c r="D15483" s="1" t="d">
        <v>2009-07-04</v>
      </c>
      <c r="E15483" s="1" t="str">
        <f t="shared" si="482"/>
        <v>2009</v>
      </c>
      <c r="F15483" s="1" t="str">
        <f t="shared" si="483"/>
        <v>Jul</v>
      </c>
      <c r="G15483" t="s">
        <v>18</v>
      </c>
      <c r="H15483" t="s">
        <v>8430</v>
      </c>
      <c r="I15483">
        <v>0</v>
      </c>
      <c r="J15483">
        <v>0.02</v>
      </c>
      <c r="K15483">
        <v>0</v>
      </c>
      <c r="L15483">
        <v>0</v>
      </c>
      <c r="M15483">
        <v>0.02</v>
      </c>
    </row>
    <row r="15484" spans="1:19" x14ac:dyDescent="0.2">
      <c r="A15484" t="s">
        <v>12677</v>
      </c>
      <c r="B15484" t="s">
        <v>159</v>
      </c>
      <c r="C15484">
        <v>2006</v>
      </c>
      <c r="D15484" s="1" t="d">
        <v>2007-08-05</v>
      </c>
      <c r="E15484" s="1" t="str">
        <f t="shared" si="482"/>
        <v>2007</v>
      </c>
      <c r="F15484" s="1" t="str">
        <f t="shared" si="483"/>
        <v>Aug</v>
      </c>
      <c r="G15484" t="s">
        <v>34</v>
      </c>
      <c r="H15484" t="s">
        <v>68</v>
      </c>
      <c r="I15484">
        <v>0</v>
      </c>
      <c r="J15484">
        <v>0</v>
      </c>
      <c r="K15484">
        <v>0.02</v>
      </c>
      <c r="L15484">
        <v>0</v>
      </c>
      <c r="M15484">
        <v>0.02</v>
      </c>
    </row>
    <row r="15485" spans="1:19" x14ac:dyDescent="0.2">
      <c r="A15485" t="s">
        <v>12678</v>
      </c>
      <c r="B15485" t="s">
        <v>148</v>
      </c>
      <c r="C15485">
        <v>2016</v>
      </c>
      <c r="D15485" s="1" t="d">
        <v>2017-05-29</v>
      </c>
      <c r="E15485" s="1" t="str">
        <f t="shared" si="482"/>
        <v>2017</v>
      </c>
      <c r="F15485" s="1" t="str">
        <f t="shared" si="483"/>
        <v>May</v>
      </c>
      <c r="G15485" t="s">
        <v>39</v>
      </c>
      <c r="H15485" t="s">
        <v>155</v>
      </c>
      <c r="I15485">
        <v>0</v>
      </c>
      <c r="J15485">
        <v>0.02</v>
      </c>
      <c r="K15485">
        <v>0</v>
      </c>
      <c r="L15485">
        <v>0</v>
      </c>
      <c r="M15485">
        <v>0.02</v>
      </c>
      <c r="N15485">
        <v>43</v>
      </c>
      <c r="O15485">
        <v>7</v>
      </c>
      <c r="P15485">
        <v>2.4</v>
      </c>
      <c r="Q15485">
        <v>31</v>
      </c>
      <c r="R15485" t="s">
        <v>12679</v>
      </c>
      <c r="S15485" t="s">
        <v>20</v>
      </c>
    </row>
    <row r="15486" spans="1:19" x14ac:dyDescent="0.2">
      <c r="A15486" t="s">
        <v>12680</v>
      </c>
      <c r="B15486" t="s">
        <v>148</v>
      </c>
      <c r="C15486">
        <v>2012</v>
      </c>
      <c r="D15486" s="1" t="d">
        <v>2021-08-04</v>
      </c>
      <c r="E15486" s="1" t="str">
        <f t="shared" si="482"/>
        <v>2021</v>
      </c>
      <c r="F15486" s="1" t="str">
        <f t="shared" si="483"/>
        <v>Aug</v>
      </c>
      <c r="G15486" t="s">
        <v>272</v>
      </c>
      <c r="H15486" t="s">
        <v>11422</v>
      </c>
      <c r="I15486">
        <v>0</v>
      </c>
      <c r="J15486">
        <v>0.02</v>
      </c>
      <c r="K15486">
        <v>0</v>
      </c>
      <c r="L15486">
        <v>0</v>
      </c>
      <c r="M15486">
        <v>0.02</v>
      </c>
      <c r="N15486">
        <v>67</v>
      </c>
      <c r="O15486">
        <v>23</v>
      </c>
      <c r="P15486">
        <v>6.5</v>
      </c>
      <c r="Q15486">
        <v>55</v>
      </c>
      <c r="R15486" t="s">
        <v>12681</v>
      </c>
    </row>
    <row r="15487" spans="1:19" x14ac:dyDescent="0.2">
      <c r="A15487" t="s">
        <v>10090</v>
      </c>
      <c r="B15487" t="s">
        <v>137</v>
      </c>
      <c r="C15487">
        <v>2003</v>
      </c>
      <c r="D15487" s="1" t="d">
        <v>2003-06-22</v>
      </c>
      <c r="E15487" s="1" t="str">
        <f t="shared" si="482"/>
        <v>2003</v>
      </c>
      <c r="F15487" s="1" t="str">
        <f t="shared" si="483"/>
        <v>Jun</v>
      </c>
      <c r="G15487" t="s">
        <v>24</v>
      </c>
      <c r="H15487" t="s">
        <v>523</v>
      </c>
      <c r="I15487">
        <v>0.02</v>
      </c>
      <c r="J15487">
        <v>0</v>
      </c>
      <c r="K15487">
        <v>0</v>
      </c>
      <c r="L15487">
        <v>0</v>
      </c>
      <c r="M15487">
        <v>0.02</v>
      </c>
      <c r="N15487">
        <v>66</v>
      </c>
      <c r="O15487">
        <v>15</v>
      </c>
      <c r="P15487">
        <v>6.8</v>
      </c>
      <c r="Q15487">
        <v>5</v>
      </c>
      <c r="R15487" t="s">
        <v>761</v>
      </c>
      <c r="S15487" t="s">
        <v>88</v>
      </c>
    </row>
    <row r="15488" spans="1:19" x14ac:dyDescent="0.2">
      <c r="A15488" t="s">
        <v>9156</v>
      </c>
      <c r="B15488" t="s">
        <v>171</v>
      </c>
      <c r="C15488">
        <v>2016</v>
      </c>
      <c r="D15488" s="1" t="d">
        <v>1995-02-04</v>
      </c>
      <c r="E15488" s="1" t="str">
        <f t="shared" si="482"/>
        <v>1995</v>
      </c>
      <c r="F15488" s="1" t="str">
        <f t="shared" si="483"/>
        <v>Feb</v>
      </c>
      <c r="G15488" t="s">
        <v>50</v>
      </c>
      <c r="H15488" t="s">
        <v>933</v>
      </c>
      <c r="I15488">
        <v>0.01</v>
      </c>
      <c r="J15488">
        <v>0</v>
      </c>
      <c r="K15488">
        <v>0</v>
      </c>
      <c r="L15488">
        <v>0</v>
      </c>
      <c r="M15488">
        <v>0.02</v>
      </c>
      <c r="P15488">
        <v>5.8</v>
      </c>
      <c r="Q15488">
        <v>12</v>
      </c>
      <c r="R15488" t="s">
        <v>934</v>
      </c>
      <c r="S15488" t="s">
        <v>88</v>
      </c>
    </row>
    <row r="15489" spans="1:19" x14ac:dyDescent="0.2">
      <c r="A15489" t="s">
        <v>12682</v>
      </c>
      <c r="B15489" t="s">
        <v>75</v>
      </c>
      <c r="C15489">
        <v>2016</v>
      </c>
      <c r="D15489" s="1" t="d">
        <v>1996-01-24</v>
      </c>
      <c r="E15489" s="1" t="str">
        <f t="shared" si="482"/>
        <v>1996</v>
      </c>
      <c r="F15489" s="1" t="str">
        <f t="shared" si="483"/>
        <v>Jan</v>
      </c>
      <c r="G15489" t="s">
        <v>50</v>
      </c>
      <c r="H15489" t="s">
        <v>2703</v>
      </c>
      <c r="I15489">
        <v>0.02</v>
      </c>
      <c r="J15489">
        <v>0</v>
      </c>
      <c r="K15489">
        <v>0</v>
      </c>
      <c r="L15489">
        <v>0</v>
      </c>
      <c r="M15489">
        <v>0.02</v>
      </c>
      <c r="N15489">
        <v>79</v>
      </c>
      <c r="O15489">
        <v>9</v>
      </c>
      <c r="P15489">
        <v>8.5</v>
      </c>
      <c r="Q15489">
        <v>15</v>
      </c>
      <c r="R15489" t="s">
        <v>7494</v>
      </c>
      <c r="S15489" t="s">
        <v>53</v>
      </c>
    </row>
    <row r="15490" spans="1:19" x14ac:dyDescent="0.2">
      <c r="A15490" t="s">
        <v>12683</v>
      </c>
      <c r="B15490" t="s">
        <v>159</v>
      </c>
      <c r="C15490">
        <v>2010</v>
      </c>
      <c r="D15490" s="1" t="d">
        <v>2011-12-08</v>
      </c>
      <c r="E15490" s="1" t="str">
        <f t="shared" si="482"/>
        <v>2011</v>
      </c>
      <c r="F15490" s="1" t="str">
        <f t="shared" si="483"/>
        <v>Dec</v>
      </c>
      <c r="G15490" t="s">
        <v>101</v>
      </c>
      <c r="H15490" t="s">
        <v>7599</v>
      </c>
      <c r="I15490">
        <v>0</v>
      </c>
      <c r="J15490">
        <v>0</v>
      </c>
      <c r="K15490">
        <v>0.02</v>
      </c>
      <c r="L15490">
        <v>0</v>
      </c>
      <c r="M15490">
        <v>0.02</v>
      </c>
    </row>
    <row r="15491" spans="1:19" x14ac:dyDescent="0.2">
      <c r="A15491" t="s">
        <v>8751</v>
      </c>
      <c r="B15491" t="s">
        <v>148</v>
      </c>
      <c r="C15491">
        <v>2016</v>
      </c>
      <c r="D15491" s="1" t="d">
        <v>1994-02-07</v>
      </c>
      <c r="E15491" s="1" t="str">
        <f t="shared" ref="E15491:E15554" si="484">TEXT(D15491,"yyyy")</f>
        <v>1994</v>
      </c>
      <c r="F15491" s="1" t="str">
        <f t="shared" ref="F15491:F15554" si="485">TEXT(D15491,"mmm")</f>
        <v>Feb</v>
      </c>
      <c r="G15491" t="s">
        <v>101</v>
      </c>
      <c r="H15491" t="s">
        <v>8677</v>
      </c>
      <c r="I15491">
        <v>0</v>
      </c>
      <c r="J15491">
        <v>0.02</v>
      </c>
      <c r="K15491">
        <v>0</v>
      </c>
      <c r="L15491">
        <v>0</v>
      </c>
      <c r="M15491">
        <v>0.02</v>
      </c>
      <c r="N15491">
        <v>66</v>
      </c>
      <c r="O15491">
        <v>15</v>
      </c>
      <c r="P15491">
        <v>8.5</v>
      </c>
      <c r="Q15491">
        <v>144</v>
      </c>
      <c r="R15491" t="s">
        <v>1198</v>
      </c>
    </row>
    <row r="15492" spans="1:19" x14ac:dyDescent="0.2">
      <c r="A15492" t="s">
        <v>12684</v>
      </c>
      <c r="B15492" t="s">
        <v>159</v>
      </c>
      <c r="C15492">
        <v>2012</v>
      </c>
      <c r="D15492" s="1" t="d">
        <v>1999-05-06</v>
      </c>
      <c r="E15492" s="1" t="str">
        <f t="shared" si="484"/>
        <v>1999</v>
      </c>
      <c r="F15492" s="1" t="str">
        <f t="shared" si="485"/>
        <v>May</v>
      </c>
      <c r="G15492" t="s">
        <v>28</v>
      </c>
      <c r="H15492" t="s">
        <v>4615</v>
      </c>
      <c r="I15492">
        <v>0</v>
      </c>
      <c r="J15492">
        <v>0</v>
      </c>
      <c r="K15492">
        <v>0.02</v>
      </c>
      <c r="L15492">
        <v>0</v>
      </c>
      <c r="M15492">
        <v>0.02</v>
      </c>
    </row>
    <row r="15493" spans="1:19" x14ac:dyDescent="0.2">
      <c r="A15493" t="s">
        <v>12685</v>
      </c>
      <c r="B15493" t="s">
        <v>159</v>
      </c>
      <c r="C15493">
        <v>2006</v>
      </c>
      <c r="D15493" s="1" t="d">
        <v>1988-12-05</v>
      </c>
      <c r="E15493" s="1" t="str">
        <f t="shared" si="484"/>
        <v>1988</v>
      </c>
      <c r="F15493" s="1" t="str">
        <f t="shared" si="485"/>
        <v>Dec</v>
      </c>
      <c r="G15493" t="s">
        <v>34</v>
      </c>
      <c r="H15493" t="s">
        <v>151</v>
      </c>
      <c r="I15493">
        <v>0</v>
      </c>
      <c r="J15493">
        <v>0</v>
      </c>
      <c r="K15493">
        <v>0.02</v>
      </c>
      <c r="L15493">
        <v>0</v>
      </c>
      <c r="M15493">
        <v>0.02</v>
      </c>
    </row>
    <row r="15494" spans="1:19" x14ac:dyDescent="0.2">
      <c r="A15494" t="s">
        <v>12686</v>
      </c>
      <c r="B15494" t="s">
        <v>79</v>
      </c>
      <c r="C15494">
        <v>2011</v>
      </c>
      <c r="D15494" s="1" t="d">
        <v>1998-05-16</v>
      </c>
      <c r="E15494" s="1" t="str">
        <f t="shared" si="484"/>
        <v>1998</v>
      </c>
      <c r="F15494" s="1" t="str">
        <f t="shared" si="485"/>
        <v>May</v>
      </c>
      <c r="G15494" t="s">
        <v>50</v>
      </c>
      <c r="H15494" t="s">
        <v>372</v>
      </c>
      <c r="I15494">
        <v>0</v>
      </c>
      <c r="J15494">
        <v>0</v>
      </c>
      <c r="K15494">
        <v>0.02</v>
      </c>
      <c r="L15494">
        <v>0</v>
      </c>
      <c r="M15494">
        <v>0.02</v>
      </c>
    </row>
    <row r="15495" spans="1:19" x14ac:dyDescent="0.2">
      <c r="A15495" t="s">
        <v>12687</v>
      </c>
      <c r="B15495" t="s">
        <v>32</v>
      </c>
      <c r="C15495">
        <v>2008</v>
      </c>
      <c r="D15495" s="1" t="d">
        <v>1988-08-30</v>
      </c>
      <c r="E15495" s="1" t="str">
        <f t="shared" si="484"/>
        <v>1988</v>
      </c>
      <c r="F15495" s="1" t="str">
        <f t="shared" si="485"/>
        <v>Aug</v>
      </c>
      <c r="G15495" t="s">
        <v>39</v>
      </c>
      <c r="H15495" t="s">
        <v>5022</v>
      </c>
      <c r="I15495">
        <v>0</v>
      </c>
      <c r="J15495">
        <v>0</v>
      </c>
      <c r="K15495">
        <v>0.02</v>
      </c>
      <c r="L15495">
        <v>0</v>
      </c>
      <c r="M15495">
        <v>0.02</v>
      </c>
    </row>
    <row r="15496" spans="1:19" x14ac:dyDescent="0.2">
      <c r="A15496" t="s">
        <v>12688</v>
      </c>
      <c r="B15496" t="s">
        <v>32</v>
      </c>
      <c r="C15496">
        <v>2011</v>
      </c>
      <c r="D15496" s="1" t="d">
        <v>1997-10-22</v>
      </c>
      <c r="E15496" s="1" t="str">
        <f t="shared" si="484"/>
        <v>1997</v>
      </c>
      <c r="F15496" s="1" t="str">
        <f t="shared" si="485"/>
        <v>Oct</v>
      </c>
      <c r="G15496" t="s">
        <v>50</v>
      </c>
      <c r="H15496" t="s">
        <v>4460</v>
      </c>
      <c r="I15496">
        <v>0</v>
      </c>
      <c r="J15496">
        <v>0.02</v>
      </c>
      <c r="K15496">
        <v>0</v>
      </c>
      <c r="L15496">
        <v>0</v>
      </c>
      <c r="M15496">
        <v>0.02</v>
      </c>
    </row>
    <row r="15497" spans="1:19" x14ac:dyDescent="0.2">
      <c r="A15497" t="s">
        <v>12689</v>
      </c>
      <c r="B15497" t="s">
        <v>159</v>
      </c>
      <c r="C15497">
        <v>2012</v>
      </c>
      <c r="D15497" s="1" t="d">
        <v>2020-12-01</v>
      </c>
      <c r="E15497" s="1" t="str">
        <f t="shared" si="484"/>
        <v>2020</v>
      </c>
      <c r="F15497" s="1" t="str">
        <f t="shared" si="485"/>
        <v>Dec</v>
      </c>
      <c r="G15497" t="s">
        <v>50</v>
      </c>
      <c r="H15497" t="s">
        <v>10967</v>
      </c>
      <c r="I15497">
        <v>0</v>
      </c>
      <c r="J15497">
        <v>0</v>
      </c>
      <c r="K15497">
        <v>0.02</v>
      </c>
      <c r="L15497">
        <v>0</v>
      </c>
      <c r="M15497">
        <v>0.02</v>
      </c>
    </row>
    <row r="15498" spans="1:19" x14ac:dyDescent="0.2">
      <c r="A15498" t="s">
        <v>9253</v>
      </c>
      <c r="B15498" t="s">
        <v>148</v>
      </c>
      <c r="C15498">
        <v>2014</v>
      </c>
      <c r="D15498" s="1" t="d">
        <v>2017-09-04</v>
      </c>
      <c r="E15498" s="1" t="str">
        <f t="shared" si="484"/>
        <v>2017</v>
      </c>
      <c r="F15498" s="1" t="str">
        <f t="shared" si="485"/>
        <v>Sep</v>
      </c>
      <c r="G15498" t="s">
        <v>50</v>
      </c>
      <c r="H15498" t="s">
        <v>242</v>
      </c>
      <c r="I15498">
        <v>0</v>
      </c>
      <c r="J15498">
        <v>0.02</v>
      </c>
      <c r="K15498">
        <v>0</v>
      </c>
      <c r="L15498">
        <v>0</v>
      </c>
      <c r="M15498">
        <v>0.02</v>
      </c>
      <c r="N15498">
        <v>73</v>
      </c>
      <c r="O15498">
        <v>17</v>
      </c>
      <c r="P15498">
        <v>5.4</v>
      </c>
      <c r="Q15498">
        <v>52</v>
      </c>
      <c r="R15498" t="s">
        <v>1699</v>
      </c>
      <c r="S15498" t="s">
        <v>88</v>
      </c>
    </row>
    <row r="15499" spans="1:19" x14ac:dyDescent="0.2">
      <c r="A15499" t="s">
        <v>10160</v>
      </c>
      <c r="B15499" t="s">
        <v>49</v>
      </c>
      <c r="C15499">
        <v>2013</v>
      </c>
      <c r="D15499" s="1" t="d">
        <v>2021-02-09</v>
      </c>
      <c r="E15499" s="1" t="str">
        <f t="shared" si="484"/>
        <v>2021</v>
      </c>
      <c r="F15499" s="1" t="str">
        <f t="shared" si="485"/>
        <v>Feb</v>
      </c>
      <c r="G15499" t="s">
        <v>28</v>
      </c>
      <c r="H15499" t="s">
        <v>6090</v>
      </c>
      <c r="I15499">
        <v>0</v>
      </c>
      <c r="J15499">
        <v>0</v>
      </c>
      <c r="K15499">
        <v>0.02</v>
      </c>
      <c r="L15499">
        <v>0</v>
      </c>
      <c r="M15499">
        <v>0.02</v>
      </c>
    </row>
    <row r="15500" spans="1:19" x14ac:dyDescent="0.2">
      <c r="A15500" t="s">
        <v>12690</v>
      </c>
      <c r="B15500" t="s">
        <v>148</v>
      </c>
      <c r="C15500">
        <v>2011</v>
      </c>
      <c r="D15500" s="1" t="d">
        <v>2020-12-28</v>
      </c>
      <c r="E15500" s="1" t="str">
        <f t="shared" si="484"/>
        <v>2020</v>
      </c>
      <c r="F15500" s="1" t="str">
        <f t="shared" si="485"/>
        <v>Dec</v>
      </c>
      <c r="G15500" t="s">
        <v>39</v>
      </c>
      <c r="H15500" t="s">
        <v>1091</v>
      </c>
      <c r="I15500">
        <v>0</v>
      </c>
      <c r="J15500">
        <v>0.02</v>
      </c>
      <c r="K15500">
        <v>0</v>
      </c>
      <c r="L15500">
        <v>0</v>
      </c>
      <c r="M15500">
        <v>0.02</v>
      </c>
    </row>
    <row r="15501" spans="1:19" x14ac:dyDescent="0.2">
      <c r="A15501" t="s">
        <v>8652</v>
      </c>
      <c r="B15501" t="s">
        <v>137</v>
      </c>
      <c r="C15501">
        <v>2005</v>
      </c>
      <c r="D15501" s="1" t="d">
        <v>1992-12-11</v>
      </c>
      <c r="E15501" s="1" t="str">
        <f t="shared" si="484"/>
        <v>1992</v>
      </c>
      <c r="F15501" s="1" t="str">
        <f t="shared" si="485"/>
        <v>Dec</v>
      </c>
      <c r="G15501" t="s">
        <v>24</v>
      </c>
      <c r="H15501" t="s">
        <v>51</v>
      </c>
      <c r="I15501">
        <v>0.01</v>
      </c>
      <c r="J15501">
        <v>0</v>
      </c>
      <c r="K15501">
        <v>0</v>
      </c>
      <c r="L15501">
        <v>0</v>
      </c>
      <c r="M15501">
        <v>0.02</v>
      </c>
      <c r="N15501">
        <v>38</v>
      </c>
      <c r="O15501">
        <v>9</v>
      </c>
      <c r="P15501">
        <v>3.6</v>
      </c>
      <c r="Q15501">
        <v>7</v>
      </c>
      <c r="R15501" t="s">
        <v>2576</v>
      </c>
      <c r="S15501" t="s">
        <v>88</v>
      </c>
    </row>
    <row r="15502" spans="1:19" x14ac:dyDescent="0.2">
      <c r="A15502" t="s">
        <v>12691</v>
      </c>
      <c r="B15502" t="s">
        <v>55</v>
      </c>
      <c r="C15502">
        <v>2007</v>
      </c>
      <c r="D15502" s="1" t="d">
        <v>2001-11-05</v>
      </c>
      <c r="E15502" s="1" t="str">
        <f t="shared" si="484"/>
        <v>2001</v>
      </c>
      <c r="F15502" s="1" t="str">
        <f t="shared" si="485"/>
        <v>Nov</v>
      </c>
      <c r="G15502" t="s">
        <v>18</v>
      </c>
      <c r="H15502" t="s">
        <v>933</v>
      </c>
      <c r="I15502">
        <v>0</v>
      </c>
      <c r="J15502">
        <v>0</v>
      </c>
      <c r="K15502">
        <v>0.02</v>
      </c>
      <c r="L15502">
        <v>0</v>
      </c>
      <c r="M15502">
        <v>0.02</v>
      </c>
    </row>
    <row r="15503" spans="1:19" x14ac:dyDescent="0.2">
      <c r="A15503" t="s">
        <v>12692</v>
      </c>
      <c r="B15503" t="s">
        <v>189</v>
      </c>
      <c r="C15503">
        <v>2002</v>
      </c>
      <c r="D15503" s="1" t="d">
        <v>2019-05-29</v>
      </c>
      <c r="E15503" s="1" t="str">
        <f t="shared" si="484"/>
        <v>2019</v>
      </c>
      <c r="F15503" s="1" t="str">
        <f t="shared" si="485"/>
        <v>May</v>
      </c>
      <c r="G15503" t="s">
        <v>18</v>
      </c>
      <c r="H15503" t="s">
        <v>234</v>
      </c>
      <c r="I15503">
        <v>0.02</v>
      </c>
      <c r="J15503">
        <v>0</v>
      </c>
      <c r="K15503">
        <v>0</v>
      </c>
      <c r="L15503">
        <v>0</v>
      </c>
      <c r="M15503">
        <v>0.02</v>
      </c>
      <c r="N15503">
        <v>68</v>
      </c>
      <c r="O15503">
        <v>6</v>
      </c>
      <c r="P15503" t="s">
        <v>203</v>
      </c>
      <c r="R15503" t="s">
        <v>3053</v>
      </c>
      <c r="S15503" t="s">
        <v>20</v>
      </c>
    </row>
    <row r="15504" spans="1:19" x14ac:dyDescent="0.2">
      <c r="A15504" t="s">
        <v>12693</v>
      </c>
      <c r="B15504" t="s">
        <v>55</v>
      </c>
      <c r="C15504">
        <v>2010</v>
      </c>
      <c r="D15504" s="1" t="d">
        <v>2005-04-11</v>
      </c>
      <c r="E15504" s="1" t="str">
        <f t="shared" si="484"/>
        <v>2005</v>
      </c>
      <c r="F15504" s="1" t="str">
        <f t="shared" si="485"/>
        <v>Apr</v>
      </c>
      <c r="G15504" t="s">
        <v>50</v>
      </c>
      <c r="H15504" t="s">
        <v>1917</v>
      </c>
      <c r="I15504">
        <v>0</v>
      </c>
      <c r="J15504">
        <v>0</v>
      </c>
      <c r="K15504">
        <v>0.02</v>
      </c>
      <c r="L15504">
        <v>0</v>
      </c>
      <c r="M15504">
        <v>0.02</v>
      </c>
    </row>
    <row r="15505" spans="1:19" x14ac:dyDescent="0.2">
      <c r="A15505" t="s">
        <v>12694</v>
      </c>
      <c r="B15505" t="s">
        <v>159</v>
      </c>
      <c r="C15505">
        <v>2013</v>
      </c>
      <c r="D15505" s="1" t="d">
        <v>1989-08-07</v>
      </c>
      <c r="E15505" s="1" t="str">
        <f t="shared" si="484"/>
        <v>1989</v>
      </c>
      <c r="F15505" s="1" t="str">
        <f t="shared" si="485"/>
        <v>Aug</v>
      </c>
      <c r="G15505" t="s">
        <v>101</v>
      </c>
      <c r="H15505" t="s">
        <v>1207</v>
      </c>
      <c r="I15505">
        <v>0</v>
      </c>
      <c r="J15505">
        <v>0</v>
      </c>
      <c r="K15505">
        <v>0.02</v>
      </c>
      <c r="L15505">
        <v>0</v>
      </c>
      <c r="M15505">
        <v>0.02</v>
      </c>
    </row>
    <row r="15506" spans="1:19" x14ac:dyDescent="0.2">
      <c r="A15506" t="s">
        <v>12695</v>
      </c>
      <c r="B15506" t="s">
        <v>1015</v>
      </c>
      <c r="C15506">
        <v>2015</v>
      </c>
      <c r="D15506" s="1" t="d">
        <v>2018-11-03</v>
      </c>
      <c r="E15506" s="1" t="str">
        <f t="shared" si="484"/>
        <v>2018</v>
      </c>
      <c r="F15506" s="1" t="str">
        <f t="shared" si="485"/>
        <v>Nov</v>
      </c>
      <c r="G15506" t="s">
        <v>50</v>
      </c>
      <c r="H15506" t="s">
        <v>933</v>
      </c>
      <c r="I15506">
        <v>0</v>
      </c>
      <c r="J15506">
        <v>0</v>
      </c>
      <c r="K15506">
        <v>0.02</v>
      </c>
      <c r="L15506">
        <v>0</v>
      </c>
      <c r="M15506">
        <v>0.02</v>
      </c>
    </row>
    <row r="15507" spans="1:19" x14ac:dyDescent="0.2">
      <c r="A15507" t="s">
        <v>5196</v>
      </c>
      <c r="B15507" t="s">
        <v>187</v>
      </c>
      <c r="C15507">
        <v>2013</v>
      </c>
      <c r="D15507" s="1" t="d">
        <v>2008-08-10</v>
      </c>
      <c r="E15507" s="1" t="str">
        <f t="shared" si="484"/>
        <v>2008</v>
      </c>
      <c r="F15507" s="1" t="str">
        <f t="shared" si="485"/>
        <v>Aug</v>
      </c>
      <c r="G15507" t="s">
        <v>86</v>
      </c>
      <c r="H15507" t="s">
        <v>933</v>
      </c>
      <c r="I15507">
        <v>0</v>
      </c>
      <c r="J15507">
        <v>0</v>
      </c>
      <c r="K15507">
        <v>0.02</v>
      </c>
      <c r="L15507">
        <v>0</v>
      </c>
      <c r="M15507">
        <v>0.02</v>
      </c>
      <c r="N15507">
        <v>40</v>
      </c>
      <c r="O15507">
        <v>4</v>
      </c>
      <c r="P15507">
        <v>5.8</v>
      </c>
      <c r="Q15507">
        <v>18</v>
      </c>
      <c r="R15507" t="s">
        <v>2114</v>
      </c>
      <c r="S15507" t="s">
        <v>53</v>
      </c>
    </row>
    <row r="15508" spans="1:19" x14ac:dyDescent="0.2">
      <c r="A15508" t="s">
        <v>2474</v>
      </c>
      <c r="B15508" t="s">
        <v>148</v>
      </c>
      <c r="C15508">
        <v>2006</v>
      </c>
      <c r="D15508" s="1" t="d">
        <v>2008-05-01</v>
      </c>
      <c r="E15508" s="1" t="str">
        <f t="shared" si="484"/>
        <v>2008</v>
      </c>
      <c r="F15508" s="1" t="str">
        <f t="shared" si="485"/>
        <v>May</v>
      </c>
      <c r="G15508" t="s">
        <v>39</v>
      </c>
      <c r="H15508" t="s">
        <v>111</v>
      </c>
      <c r="I15508">
        <v>0.02</v>
      </c>
      <c r="J15508">
        <v>0</v>
      </c>
      <c r="K15508">
        <v>0</v>
      </c>
      <c r="L15508">
        <v>0</v>
      </c>
      <c r="M15508">
        <v>0.02</v>
      </c>
      <c r="N15508">
        <v>65</v>
      </c>
      <c r="O15508">
        <v>16</v>
      </c>
      <c r="P15508">
        <v>4.5999999999999996</v>
      </c>
      <c r="Q15508">
        <v>17</v>
      </c>
      <c r="R15508" t="s">
        <v>3271</v>
      </c>
      <c r="S15508" t="s">
        <v>88</v>
      </c>
    </row>
    <row r="15509" spans="1:19" x14ac:dyDescent="0.2">
      <c r="A15509" t="s">
        <v>12696</v>
      </c>
      <c r="B15509" t="s">
        <v>148</v>
      </c>
      <c r="C15509">
        <v>2007</v>
      </c>
      <c r="D15509" s="1" t="d">
        <v>2018-07-24</v>
      </c>
      <c r="E15509" s="1" t="str">
        <f t="shared" si="484"/>
        <v>2018</v>
      </c>
      <c r="F15509" s="1" t="str">
        <f t="shared" si="485"/>
        <v>Jul</v>
      </c>
      <c r="G15509" t="s">
        <v>28</v>
      </c>
      <c r="H15509" t="s">
        <v>134</v>
      </c>
      <c r="I15509">
        <v>0</v>
      </c>
      <c r="J15509">
        <v>0.02</v>
      </c>
      <c r="K15509">
        <v>0</v>
      </c>
      <c r="L15509">
        <v>0</v>
      </c>
      <c r="M15509">
        <v>0.02</v>
      </c>
      <c r="N15509">
        <v>70</v>
      </c>
      <c r="O15509">
        <v>40</v>
      </c>
      <c r="P15509">
        <v>6.3</v>
      </c>
      <c r="Q15509">
        <v>374</v>
      </c>
      <c r="R15509" t="s">
        <v>12697</v>
      </c>
      <c r="S15509" t="s">
        <v>53</v>
      </c>
    </row>
    <row r="15510" spans="1:19" x14ac:dyDescent="0.2">
      <c r="A15510" t="s">
        <v>12698</v>
      </c>
      <c r="B15510" t="s">
        <v>159</v>
      </c>
      <c r="C15510">
        <v>2014</v>
      </c>
      <c r="D15510" s="1" t="d">
        <v>2010-09-05</v>
      </c>
      <c r="E15510" s="1" t="str">
        <f t="shared" si="484"/>
        <v>2010</v>
      </c>
      <c r="F15510" s="1" t="str">
        <f t="shared" si="485"/>
        <v>Sep</v>
      </c>
      <c r="G15510" t="s">
        <v>101</v>
      </c>
      <c r="H15510" t="s">
        <v>7990</v>
      </c>
      <c r="I15510">
        <v>0</v>
      </c>
      <c r="J15510">
        <v>0</v>
      </c>
      <c r="K15510">
        <v>0.02</v>
      </c>
      <c r="L15510">
        <v>0</v>
      </c>
      <c r="M15510">
        <v>0.02</v>
      </c>
    </row>
    <row r="15511" spans="1:19" x14ac:dyDescent="0.2">
      <c r="A15511" t="s">
        <v>12699</v>
      </c>
      <c r="B15511" t="s">
        <v>64</v>
      </c>
      <c r="C15511">
        <v>2006</v>
      </c>
      <c r="D15511" s="1" t="d">
        <v>2009-08-22</v>
      </c>
      <c r="E15511" s="1" t="str">
        <f t="shared" si="484"/>
        <v>2009</v>
      </c>
      <c r="F15511" s="1" t="str">
        <f t="shared" si="485"/>
        <v>Aug</v>
      </c>
      <c r="G15511" t="s">
        <v>50</v>
      </c>
      <c r="H15511" t="s">
        <v>155</v>
      </c>
      <c r="I15511">
        <v>0.01</v>
      </c>
      <c r="J15511">
        <v>0.01</v>
      </c>
      <c r="K15511">
        <v>0</v>
      </c>
      <c r="L15511">
        <v>0</v>
      </c>
      <c r="M15511">
        <v>0.02</v>
      </c>
    </row>
    <row r="15512" spans="1:19" x14ac:dyDescent="0.2">
      <c r="A15512" t="s">
        <v>12700</v>
      </c>
      <c r="B15512" t="s">
        <v>55</v>
      </c>
      <c r="C15512">
        <v>2006</v>
      </c>
      <c r="D15512" s="1" t="d">
        <v>1997-12-08</v>
      </c>
      <c r="E15512" s="1" t="str">
        <f t="shared" si="484"/>
        <v>1997</v>
      </c>
      <c r="F15512" s="1" t="str">
        <f t="shared" si="485"/>
        <v>Dec</v>
      </c>
      <c r="G15512" t="s">
        <v>39</v>
      </c>
      <c r="H15512" t="s">
        <v>234</v>
      </c>
      <c r="I15512">
        <v>0</v>
      </c>
      <c r="J15512">
        <v>0</v>
      </c>
      <c r="K15512">
        <v>0.02</v>
      </c>
      <c r="L15512">
        <v>0</v>
      </c>
      <c r="M15512">
        <v>0.02</v>
      </c>
    </row>
    <row r="15513" spans="1:19" x14ac:dyDescent="0.2">
      <c r="A15513" t="s">
        <v>8093</v>
      </c>
      <c r="B15513" t="s">
        <v>55</v>
      </c>
      <c r="C15513">
        <v>2008</v>
      </c>
      <c r="D15513" s="1" t="d">
        <v>2022-08-14</v>
      </c>
      <c r="E15513" s="1" t="str">
        <f t="shared" si="484"/>
        <v>2022</v>
      </c>
      <c r="F15513" s="1" t="str">
        <f t="shared" si="485"/>
        <v>Aug</v>
      </c>
      <c r="G15513" t="s">
        <v>18</v>
      </c>
      <c r="H15513" t="s">
        <v>155</v>
      </c>
      <c r="I15513">
        <v>0.01</v>
      </c>
      <c r="J15513">
        <v>0.01</v>
      </c>
      <c r="K15513">
        <v>0</v>
      </c>
      <c r="L15513">
        <v>0</v>
      </c>
      <c r="M15513">
        <v>0.02</v>
      </c>
      <c r="P15513" t="s">
        <v>203</v>
      </c>
      <c r="R15513" t="s">
        <v>3752</v>
      </c>
      <c r="S15513" t="s">
        <v>20</v>
      </c>
    </row>
    <row r="15514" spans="1:19" x14ac:dyDescent="0.2">
      <c r="A15514" t="s">
        <v>6652</v>
      </c>
      <c r="B15514" t="s">
        <v>1015</v>
      </c>
      <c r="C15514">
        <v>2015</v>
      </c>
      <c r="D15514" s="1" t="d">
        <v>2005-06-18</v>
      </c>
      <c r="E15514" s="1" t="str">
        <f t="shared" si="484"/>
        <v>2005</v>
      </c>
      <c r="F15514" s="1" t="str">
        <f t="shared" si="485"/>
        <v>Jun</v>
      </c>
      <c r="G15514" t="s">
        <v>50</v>
      </c>
      <c r="H15514" t="s">
        <v>933</v>
      </c>
      <c r="I15514">
        <v>0</v>
      </c>
      <c r="J15514">
        <v>0</v>
      </c>
      <c r="K15514">
        <v>0.02</v>
      </c>
      <c r="L15514">
        <v>0</v>
      </c>
      <c r="M15514">
        <v>0.02</v>
      </c>
      <c r="N15514">
        <v>70</v>
      </c>
      <c r="O15514">
        <v>15</v>
      </c>
      <c r="P15514">
        <v>7.4</v>
      </c>
      <c r="Q15514">
        <v>9</v>
      </c>
      <c r="R15514" t="s">
        <v>934</v>
      </c>
      <c r="S15514" t="s">
        <v>88</v>
      </c>
    </row>
    <row r="15515" spans="1:19" x14ac:dyDescent="0.2">
      <c r="A15515" t="s">
        <v>12701</v>
      </c>
      <c r="B15515" t="s">
        <v>32</v>
      </c>
      <c r="C15515">
        <v>2009</v>
      </c>
      <c r="D15515" s="1" t="d">
        <v>2017-01-13</v>
      </c>
      <c r="E15515" s="1" t="str">
        <f t="shared" si="484"/>
        <v>2017</v>
      </c>
      <c r="F15515" s="1" t="str">
        <f t="shared" si="485"/>
        <v>Jan</v>
      </c>
      <c r="G15515" t="s">
        <v>30</v>
      </c>
      <c r="H15515" t="s">
        <v>3510</v>
      </c>
      <c r="I15515">
        <v>0.02</v>
      </c>
      <c r="J15515">
        <v>0</v>
      </c>
      <c r="K15515">
        <v>0</v>
      </c>
      <c r="L15515">
        <v>0</v>
      </c>
      <c r="M15515">
        <v>0.02</v>
      </c>
      <c r="P15515" t="s">
        <v>203</v>
      </c>
      <c r="R15515" t="s">
        <v>3510</v>
      </c>
      <c r="S15515" t="s">
        <v>20</v>
      </c>
    </row>
    <row r="15516" spans="1:19" x14ac:dyDescent="0.2">
      <c r="A15516" t="s">
        <v>12702</v>
      </c>
      <c r="B15516" t="s">
        <v>49</v>
      </c>
      <c r="C15516">
        <v>2011</v>
      </c>
      <c r="D15516" s="1" t="d">
        <v>2022-01-11</v>
      </c>
      <c r="E15516" s="1" t="str">
        <f t="shared" si="484"/>
        <v>2022</v>
      </c>
      <c r="F15516" s="1" t="str">
        <f t="shared" si="485"/>
        <v>Jan</v>
      </c>
      <c r="G15516" t="s">
        <v>34</v>
      </c>
      <c r="H15516" t="s">
        <v>5573</v>
      </c>
      <c r="I15516">
        <v>0</v>
      </c>
      <c r="J15516">
        <v>0.02</v>
      </c>
      <c r="K15516">
        <v>0</v>
      </c>
      <c r="L15516">
        <v>0</v>
      </c>
      <c r="M15516">
        <v>0.02</v>
      </c>
    </row>
    <row r="15517" spans="1:19" x14ac:dyDescent="0.2">
      <c r="A15517" t="s">
        <v>12703</v>
      </c>
      <c r="B15517" t="s">
        <v>49</v>
      </c>
      <c r="C15517">
        <v>2014</v>
      </c>
      <c r="D15517" s="1" t="d">
        <v>2000-12-05</v>
      </c>
      <c r="E15517" s="1" t="str">
        <f t="shared" si="484"/>
        <v>2000</v>
      </c>
      <c r="F15517" s="1" t="str">
        <f t="shared" si="485"/>
        <v>Dec</v>
      </c>
      <c r="G15517" t="s">
        <v>101</v>
      </c>
      <c r="H15517" t="s">
        <v>372</v>
      </c>
      <c r="I15517">
        <v>0</v>
      </c>
      <c r="J15517">
        <v>0</v>
      </c>
      <c r="K15517">
        <v>0.02</v>
      </c>
      <c r="L15517">
        <v>0</v>
      </c>
      <c r="M15517">
        <v>0.02</v>
      </c>
    </row>
    <row r="15518" spans="1:19" x14ac:dyDescent="0.2">
      <c r="A15518" t="s">
        <v>12704</v>
      </c>
      <c r="B15518" t="s">
        <v>159</v>
      </c>
      <c r="C15518">
        <v>2010</v>
      </c>
      <c r="D15518" s="1" t="d">
        <v>1990-08-10</v>
      </c>
      <c r="E15518" s="1" t="str">
        <f t="shared" si="484"/>
        <v>1990</v>
      </c>
      <c r="F15518" s="1" t="str">
        <f t="shared" si="485"/>
        <v>Aug</v>
      </c>
      <c r="G15518" t="s">
        <v>101</v>
      </c>
      <c r="H15518" t="s">
        <v>6843</v>
      </c>
      <c r="I15518">
        <v>0</v>
      </c>
      <c r="J15518">
        <v>0</v>
      </c>
      <c r="K15518">
        <v>0.02</v>
      </c>
      <c r="L15518">
        <v>0</v>
      </c>
      <c r="M15518">
        <v>0.02</v>
      </c>
    </row>
    <row r="15519" spans="1:19" x14ac:dyDescent="0.2">
      <c r="A15519" t="s">
        <v>12705</v>
      </c>
      <c r="B15519" t="s">
        <v>159</v>
      </c>
      <c r="C15519">
        <v>2008</v>
      </c>
      <c r="D15519" s="1" t="d">
        <v>2016-06-07</v>
      </c>
      <c r="E15519" s="1" t="str">
        <f t="shared" si="484"/>
        <v>2016</v>
      </c>
      <c r="F15519" s="1" t="str">
        <f t="shared" si="485"/>
        <v>Jun</v>
      </c>
      <c r="G15519" t="s">
        <v>28</v>
      </c>
      <c r="H15519" t="s">
        <v>6090</v>
      </c>
      <c r="I15519">
        <v>0</v>
      </c>
      <c r="J15519">
        <v>0</v>
      </c>
      <c r="K15519">
        <v>0.02</v>
      </c>
      <c r="L15519">
        <v>0</v>
      </c>
      <c r="M15519">
        <v>0.02</v>
      </c>
    </row>
    <row r="15520" spans="1:19" x14ac:dyDescent="0.2">
      <c r="A15520" t="s">
        <v>12706</v>
      </c>
      <c r="B15520" t="s">
        <v>148</v>
      </c>
      <c r="C15520">
        <v>2006</v>
      </c>
      <c r="D15520" s="1" t="d">
        <v>2006-08-24</v>
      </c>
      <c r="E15520" s="1" t="str">
        <f t="shared" si="484"/>
        <v>2006</v>
      </c>
      <c r="F15520" s="1" t="str">
        <f t="shared" si="485"/>
        <v>Aug</v>
      </c>
      <c r="G15520" t="s">
        <v>39</v>
      </c>
      <c r="H15520" t="s">
        <v>134</v>
      </c>
      <c r="I15520">
        <v>0.01</v>
      </c>
      <c r="J15520">
        <v>0.01</v>
      </c>
      <c r="K15520">
        <v>0</v>
      </c>
      <c r="L15520">
        <v>0</v>
      </c>
      <c r="M15520">
        <v>0.02</v>
      </c>
      <c r="P15520" t="s">
        <v>203</v>
      </c>
      <c r="R15520" t="s">
        <v>447</v>
      </c>
      <c r="S15520" t="s">
        <v>88</v>
      </c>
    </row>
    <row r="15521" spans="1:19" x14ac:dyDescent="0.2">
      <c r="A15521" t="s">
        <v>12707</v>
      </c>
      <c r="B15521" t="s">
        <v>159</v>
      </c>
      <c r="C15521">
        <v>2013</v>
      </c>
      <c r="D15521" s="1" t="d">
        <v>1997-03-07</v>
      </c>
      <c r="E15521" s="1" t="str">
        <f t="shared" si="484"/>
        <v>1997</v>
      </c>
      <c r="F15521" s="1" t="str">
        <f t="shared" si="485"/>
        <v>Mar</v>
      </c>
      <c r="G15521" t="s">
        <v>101</v>
      </c>
      <c r="H15521" t="s">
        <v>3403</v>
      </c>
      <c r="I15521">
        <v>0</v>
      </c>
      <c r="J15521">
        <v>0</v>
      </c>
      <c r="K15521">
        <v>0.02</v>
      </c>
      <c r="L15521">
        <v>0</v>
      </c>
      <c r="M15521">
        <v>0.02</v>
      </c>
    </row>
    <row r="15522" spans="1:19" x14ac:dyDescent="0.2">
      <c r="A15522" t="s">
        <v>10443</v>
      </c>
      <c r="B15522" t="s">
        <v>137</v>
      </c>
      <c r="C15522">
        <v>2005</v>
      </c>
      <c r="D15522" s="1" t="d">
        <v>1992-10-10</v>
      </c>
      <c r="E15522" s="1" t="str">
        <f t="shared" si="484"/>
        <v>1992</v>
      </c>
      <c r="F15522" s="1" t="str">
        <f t="shared" si="485"/>
        <v>Oct</v>
      </c>
      <c r="G15522" t="s">
        <v>34</v>
      </c>
      <c r="H15522" t="s">
        <v>4126</v>
      </c>
      <c r="I15522">
        <v>0.01</v>
      </c>
      <c r="J15522">
        <v>0</v>
      </c>
      <c r="K15522">
        <v>0</v>
      </c>
      <c r="L15522">
        <v>0</v>
      </c>
      <c r="M15522">
        <v>0.02</v>
      </c>
      <c r="N15522">
        <v>74</v>
      </c>
      <c r="O15522">
        <v>9</v>
      </c>
      <c r="P15522">
        <v>7.5</v>
      </c>
      <c r="Q15522">
        <v>4</v>
      </c>
      <c r="R15522" t="s">
        <v>10444</v>
      </c>
      <c r="S15522" t="s">
        <v>88</v>
      </c>
    </row>
    <row r="15523" spans="1:19" x14ac:dyDescent="0.2">
      <c r="A15523" t="s">
        <v>12708</v>
      </c>
      <c r="B15523" t="s">
        <v>79</v>
      </c>
      <c r="C15523">
        <v>2014</v>
      </c>
      <c r="D15523" s="1" t="d">
        <v>2012-05-21</v>
      </c>
      <c r="E15523" s="1" t="str">
        <f t="shared" si="484"/>
        <v>2012</v>
      </c>
      <c r="F15523" s="1" t="str">
        <f t="shared" si="485"/>
        <v>May</v>
      </c>
      <c r="G15523" t="s">
        <v>50</v>
      </c>
      <c r="H15523" t="s">
        <v>372</v>
      </c>
      <c r="I15523">
        <v>0.01</v>
      </c>
      <c r="J15523">
        <v>0.01</v>
      </c>
      <c r="K15523">
        <v>0</v>
      </c>
      <c r="L15523">
        <v>0</v>
      </c>
      <c r="M15523">
        <v>0.02</v>
      </c>
      <c r="N15523">
        <v>26</v>
      </c>
      <c r="O15523">
        <v>10</v>
      </c>
      <c r="P15523">
        <v>2.4</v>
      </c>
      <c r="Q15523">
        <v>22</v>
      </c>
      <c r="R15523" t="s">
        <v>1233</v>
      </c>
      <c r="S15523" t="s">
        <v>112</v>
      </c>
    </row>
    <row r="15524" spans="1:19" x14ac:dyDescent="0.2">
      <c r="A15524" t="s">
        <v>9326</v>
      </c>
      <c r="B15524" t="s">
        <v>148</v>
      </c>
      <c r="C15524">
        <v>2006</v>
      </c>
      <c r="D15524" s="1" t="d">
        <v>1989-01-07</v>
      </c>
      <c r="E15524" s="1" t="str">
        <f t="shared" si="484"/>
        <v>1989</v>
      </c>
      <c r="F15524" s="1" t="str">
        <f t="shared" si="485"/>
        <v>Jan</v>
      </c>
      <c r="G15524" t="s">
        <v>24</v>
      </c>
      <c r="H15524" t="s">
        <v>648</v>
      </c>
      <c r="I15524">
        <v>0</v>
      </c>
      <c r="J15524">
        <v>0.02</v>
      </c>
      <c r="K15524">
        <v>0</v>
      </c>
      <c r="L15524">
        <v>0</v>
      </c>
      <c r="M15524">
        <v>0.02</v>
      </c>
      <c r="N15524">
        <v>84</v>
      </c>
      <c r="O15524">
        <v>16</v>
      </c>
      <c r="P15524">
        <v>7.8</v>
      </c>
      <c r="Q15524">
        <v>53</v>
      </c>
      <c r="R15524" t="s">
        <v>648</v>
      </c>
      <c r="S15524" t="s">
        <v>112</v>
      </c>
    </row>
    <row r="15525" spans="1:19" x14ac:dyDescent="0.2">
      <c r="A15525" t="s">
        <v>12709</v>
      </c>
      <c r="B15525" t="s">
        <v>55</v>
      </c>
      <c r="C15525">
        <v>2004</v>
      </c>
      <c r="D15525" s="1" t="d">
        <v>2003-12-09</v>
      </c>
      <c r="E15525" s="1" t="str">
        <f t="shared" si="484"/>
        <v>2003</v>
      </c>
      <c r="F15525" s="1" t="str">
        <f t="shared" si="485"/>
        <v>Dec</v>
      </c>
      <c r="G15525" t="s">
        <v>1</v>
      </c>
      <c r="H15525" t="s">
        <v>8980</v>
      </c>
      <c r="I15525">
        <v>0.01</v>
      </c>
      <c r="J15525">
        <v>0.01</v>
      </c>
      <c r="K15525">
        <v>0</v>
      </c>
      <c r="L15525">
        <v>0</v>
      </c>
      <c r="M15525">
        <v>0.02</v>
      </c>
      <c r="N15525">
        <v>51</v>
      </c>
      <c r="O15525">
        <v>11</v>
      </c>
      <c r="P15525" t="s">
        <v>203</v>
      </c>
      <c r="R15525" t="s">
        <v>450</v>
      </c>
      <c r="S15525" t="s">
        <v>88</v>
      </c>
    </row>
    <row r="15526" spans="1:19" x14ac:dyDescent="0.2">
      <c r="A15526" t="s">
        <v>12710</v>
      </c>
      <c r="B15526" t="s">
        <v>79</v>
      </c>
      <c r="C15526">
        <v>2015</v>
      </c>
      <c r="D15526" s="1" t="d">
        <v>1988-06-28</v>
      </c>
      <c r="E15526" s="1" t="str">
        <f t="shared" si="484"/>
        <v>1988</v>
      </c>
      <c r="F15526" s="1" t="str">
        <f t="shared" si="485"/>
        <v>Jun</v>
      </c>
      <c r="G15526" t="s">
        <v>272</v>
      </c>
      <c r="H15526" t="s">
        <v>1921</v>
      </c>
      <c r="I15526">
        <v>0</v>
      </c>
      <c r="J15526">
        <v>0</v>
      </c>
      <c r="K15526">
        <v>0.02</v>
      </c>
      <c r="L15526">
        <v>0</v>
      </c>
      <c r="M15526">
        <v>0.02</v>
      </c>
    </row>
    <row r="15527" spans="1:19" x14ac:dyDescent="0.2">
      <c r="A15527" t="s">
        <v>10570</v>
      </c>
      <c r="B15527" t="s">
        <v>32</v>
      </c>
      <c r="C15527">
        <v>2008</v>
      </c>
      <c r="D15527" s="1" t="d">
        <v>2017-06-18</v>
      </c>
      <c r="E15527" s="1" t="str">
        <f t="shared" si="484"/>
        <v>2017</v>
      </c>
      <c r="F15527" s="1" t="str">
        <f t="shared" si="485"/>
        <v>Jun</v>
      </c>
      <c r="G15527" t="s">
        <v>272</v>
      </c>
      <c r="H15527" t="s">
        <v>4622</v>
      </c>
      <c r="I15527">
        <v>0.02</v>
      </c>
      <c r="J15527">
        <v>0</v>
      </c>
      <c r="K15527">
        <v>0</v>
      </c>
      <c r="L15527">
        <v>0</v>
      </c>
      <c r="M15527">
        <v>0.02</v>
      </c>
    </row>
    <row r="15528" spans="1:19" x14ac:dyDescent="0.2">
      <c r="A15528" t="s">
        <v>12711</v>
      </c>
      <c r="B15528" t="s">
        <v>55</v>
      </c>
      <c r="C15528">
        <v>2008</v>
      </c>
      <c r="D15528" s="1" t="d">
        <v>2021-08-15</v>
      </c>
      <c r="E15528" s="1" t="str">
        <f t="shared" si="484"/>
        <v>2021</v>
      </c>
      <c r="F15528" s="1" t="str">
        <f t="shared" si="485"/>
        <v>Aug</v>
      </c>
      <c r="G15528" t="s">
        <v>28</v>
      </c>
      <c r="H15528" t="s">
        <v>151</v>
      </c>
      <c r="I15528">
        <v>0</v>
      </c>
      <c r="J15528">
        <v>0</v>
      </c>
      <c r="K15528">
        <v>0.02</v>
      </c>
      <c r="L15528">
        <v>0</v>
      </c>
      <c r="M15528">
        <v>0.02</v>
      </c>
    </row>
    <row r="15529" spans="1:19" x14ac:dyDescent="0.2">
      <c r="A15529" t="s">
        <v>12712</v>
      </c>
      <c r="B15529" t="s">
        <v>159</v>
      </c>
      <c r="C15529">
        <v>2012</v>
      </c>
      <c r="D15529" s="1" t="d">
        <v>2008-02-02</v>
      </c>
      <c r="E15529" s="1" t="str">
        <f t="shared" si="484"/>
        <v>2008</v>
      </c>
      <c r="F15529" s="1" t="str">
        <f t="shared" si="485"/>
        <v>Feb</v>
      </c>
      <c r="G15529" t="s">
        <v>50</v>
      </c>
      <c r="H15529" t="s">
        <v>372</v>
      </c>
      <c r="I15529">
        <v>0</v>
      </c>
      <c r="J15529">
        <v>0</v>
      </c>
      <c r="K15529">
        <v>0.02</v>
      </c>
      <c r="L15529">
        <v>0</v>
      </c>
      <c r="M15529">
        <v>0.02</v>
      </c>
    </row>
    <row r="15530" spans="1:19" x14ac:dyDescent="0.2">
      <c r="A15530" t="s">
        <v>4368</v>
      </c>
      <c r="B15530" t="s">
        <v>148</v>
      </c>
      <c r="C15530">
        <v>2008</v>
      </c>
      <c r="D15530" s="1" t="d">
        <v>2022-02-22</v>
      </c>
      <c r="E15530" s="1" t="str">
        <f t="shared" si="484"/>
        <v>2022</v>
      </c>
      <c r="F15530" s="1" t="str">
        <f t="shared" si="485"/>
        <v>Feb</v>
      </c>
      <c r="G15530" t="s">
        <v>39</v>
      </c>
      <c r="H15530" t="s">
        <v>134</v>
      </c>
      <c r="I15530">
        <v>0</v>
      </c>
      <c r="J15530">
        <v>0.02</v>
      </c>
      <c r="K15530">
        <v>0</v>
      </c>
      <c r="L15530">
        <v>0</v>
      </c>
      <c r="M15530">
        <v>0.02</v>
      </c>
      <c r="P15530" t="s">
        <v>203</v>
      </c>
      <c r="R15530" t="s">
        <v>961</v>
      </c>
      <c r="S15530" t="s">
        <v>20</v>
      </c>
    </row>
    <row r="15531" spans="1:19" x14ac:dyDescent="0.2">
      <c r="A15531" t="s">
        <v>12713</v>
      </c>
      <c r="B15531" t="s">
        <v>159</v>
      </c>
      <c r="C15531">
        <v>2009</v>
      </c>
      <c r="D15531" s="1" t="d">
        <v>1989-09-17</v>
      </c>
      <c r="E15531" s="1" t="str">
        <f t="shared" si="484"/>
        <v>1989</v>
      </c>
      <c r="F15531" s="1" t="str">
        <f t="shared" si="485"/>
        <v>Sep</v>
      </c>
      <c r="G15531" t="s">
        <v>39</v>
      </c>
      <c r="H15531" t="s">
        <v>933</v>
      </c>
      <c r="I15531">
        <v>0</v>
      </c>
      <c r="J15531">
        <v>0</v>
      </c>
      <c r="K15531">
        <v>0.02</v>
      </c>
      <c r="L15531">
        <v>0</v>
      </c>
      <c r="M15531">
        <v>0.02</v>
      </c>
    </row>
    <row r="15532" spans="1:19" x14ac:dyDescent="0.2">
      <c r="A15532" t="s">
        <v>12714</v>
      </c>
      <c r="B15532" t="s">
        <v>79</v>
      </c>
      <c r="C15532">
        <v>2015</v>
      </c>
      <c r="D15532" s="1" t="d">
        <v>1999-10-07</v>
      </c>
      <c r="E15532" s="1" t="str">
        <f t="shared" si="484"/>
        <v>1999</v>
      </c>
      <c r="F15532" s="1" t="str">
        <f t="shared" si="485"/>
        <v>Oct</v>
      </c>
      <c r="G15532" t="s">
        <v>50</v>
      </c>
      <c r="H15532" t="s">
        <v>2748</v>
      </c>
      <c r="I15532">
        <v>0</v>
      </c>
      <c r="J15532">
        <v>0</v>
      </c>
      <c r="K15532">
        <v>0.02</v>
      </c>
      <c r="L15532">
        <v>0</v>
      </c>
      <c r="M15532">
        <v>0.02</v>
      </c>
    </row>
    <row r="15533" spans="1:19" x14ac:dyDescent="0.2">
      <c r="A15533" t="s">
        <v>12715</v>
      </c>
      <c r="B15533" t="s">
        <v>32</v>
      </c>
      <c r="C15533">
        <v>2007</v>
      </c>
      <c r="D15533" s="1" t="d">
        <v>1990-12-20</v>
      </c>
      <c r="E15533" s="1" t="str">
        <f t="shared" si="484"/>
        <v>1990</v>
      </c>
      <c r="F15533" s="1" t="str">
        <f t="shared" si="485"/>
        <v>Dec</v>
      </c>
      <c r="G15533" t="s">
        <v>39</v>
      </c>
      <c r="H15533" t="s">
        <v>7118</v>
      </c>
      <c r="I15533">
        <v>0.02</v>
      </c>
      <c r="J15533">
        <v>0</v>
      </c>
      <c r="K15533">
        <v>0</v>
      </c>
      <c r="L15533">
        <v>0</v>
      </c>
      <c r="M15533">
        <v>0.02</v>
      </c>
      <c r="N15533">
        <v>38</v>
      </c>
      <c r="O15533">
        <v>4</v>
      </c>
      <c r="P15533" t="s">
        <v>203</v>
      </c>
      <c r="R15533" t="s">
        <v>10977</v>
      </c>
      <c r="S15533" t="s">
        <v>112</v>
      </c>
    </row>
    <row r="15534" spans="1:19" x14ac:dyDescent="0.2">
      <c r="A15534" t="s">
        <v>12716</v>
      </c>
      <c r="B15534" t="s">
        <v>32</v>
      </c>
      <c r="C15534">
        <v>2007</v>
      </c>
      <c r="D15534" s="1" t="d">
        <v>1991-08-25</v>
      </c>
      <c r="E15534" s="1" t="str">
        <f t="shared" si="484"/>
        <v>1991</v>
      </c>
      <c r="F15534" s="1" t="str">
        <f t="shared" si="485"/>
        <v>Aug</v>
      </c>
      <c r="G15534" t="s">
        <v>30</v>
      </c>
      <c r="H15534" t="s">
        <v>71</v>
      </c>
      <c r="I15534">
        <v>0.02</v>
      </c>
      <c r="J15534">
        <v>0</v>
      </c>
      <c r="K15534">
        <v>0</v>
      </c>
      <c r="L15534">
        <v>0</v>
      </c>
      <c r="M15534">
        <v>0.02</v>
      </c>
    </row>
    <row r="15535" spans="1:19" x14ac:dyDescent="0.2">
      <c r="A15535" t="s">
        <v>12717</v>
      </c>
      <c r="B15535" t="s">
        <v>49</v>
      </c>
      <c r="C15535">
        <v>2013</v>
      </c>
      <c r="D15535" s="1" t="d">
        <v>1993-11-18</v>
      </c>
      <c r="E15535" s="1" t="str">
        <f t="shared" si="484"/>
        <v>1993</v>
      </c>
      <c r="F15535" s="1" t="str">
        <f t="shared" si="485"/>
        <v>Nov</v>
      </c>
      <c r="G15535" t="s">
        <v>28</v>
      </c>
      <c r="H15535" t="s">
        <v>2780</v>
      </c>
      <c r="I15535">
        <v>0</v>
      </c>
      <c r="J15535">
        <v>0</v>
      </c>
      <c r="K15535">
        <v>0.02</v>
      </c>
      <c r="L15535">
        <v>0</v>
      </c>
      <c r="M15535">
        <v>0.02</v>
      </c>
      <c r="N15535">
        <v>69</v>
      </c>
      <c r="O15535">
        <v>22</v>
      </c>
      <c r="P15535">
        <v>7.9</v>
      </c>
      <c r="Q15535">
        <v>25</v>
      </c>
      <c r="R15535" t="s">
        <v>12718</v>
      </c>
      <c r="S15535" t="s">
        <v>88</v>
      </c>
    </row>
    <row r="15536" spans="1:19" x14ac:dyDescent="0.2">
      <c r="A15536" t="s">
        <v>12719</v>
      </c>
      <c r="B15536" t="s">
        <v>17</v>
      </c>
      <c r="C15536">
        <v>2011</v>
      </c>
      <c r="D15536" s="1" t="d">
        <v>1989-05-18</v>
      </c>
      <c r="E15536" s="1" t="str">
        <f t="shared" si="484"/>
        <v>1989</v>
      </c>
      <c r="F15536" s="1" t="str">
        <f t="shared" si="485"/>
        <v>May</v>
      </c>
      <c r="G15536" t="s">
        <v>50</v>
      </c>
      <c r="H15536" t="s">
        <v>6900</v>
      </c>
      <c r="I15536">
        <v>0.02</v>
      </c>
      <c r="J15536">
        <v>0</v>
      </c>
      <c r="K15536">
        <v>0</v>
      </c>
      <c r="L15536">
        <v>0</v>
      </c>
      <c r="M15536">
        <v>0.02</v>
      </c>
      <c r="P15536" t="s">
        <v>203</v>
      </c>
      <c r="R15536" t="s">
        <v>6900</v>
      </c>
      <c r="S15536" t="s">
        <v>20</v>
      </c>
    </row>
    <row r="15537" spans="1:19" x14ac:dyDescent="0.2">
      <c r="A15537" t="s">
        <v>11069</v>
      </c>
      <c r="B15537" t="s">
        <v>32</v>
      </c>
      <c r="C15537" t="s">
        <v>286</v>
      </c>
      <c r="D15537" s="1" t="d">
        <v>2005-10-04</v>
      </c>
      <c r="E15537" s="1" t="str">
        <f t="shared" si="484"/>
        <v>2005</v>
      </c>
      <c r="F15537" s="1" t="str">
        <f t="shared" si="485"/>
        <v>Oct</v>
      </c>
      <c r="G15537" t="s">
        <v>101</v>
      </c>
      <c r="H15537" t="s">
        <v>1791</v>
      </c>
      <c r="I15537">
        <v>0</v>
      </c>
      <c r="J15537">
        <v>0.02</v>
      </c>
      <c r="K15537">
        <v>0</v>
      </c>
      <c r="L15537">
        <v>0</v>
      </c>
      <c r="M15537">
        <v>0.02</v>
      </c>
      <c r="N15537">
        <v>66</v>
      </c>
      <c r="O15537">
        <v>5</v>
      </c>
      <c r="R15537" t="s">
        <v>10242</v>
      </c>
      <c r="S15537" t="s">
        <v>88</v>
      </c>
    </row>
    <row r="15538" spans="1:19" x14ac:dyDescent="0.2">
      <c r="A15538" t="s">
        <v>12720</v>
      </c>
      <c r="B15538" t="s">
        <v>55</v>
      </c>
      <c r="C15538">
        <v>2006</v>
      </c>
      <c r="D15538" s="1" t="d">
        <v>1999-05-04</v>
      </c>
      <c r="E15538" s="1" t="str">
        <f t="shared" si="484"/>
        <v>1999</v>
      </c>
      <c r="F15538" s="1" t="str">
        <f t="shared" si="485"/>
        <v>May</v>
      </c>
      <c r="G15538" t="s">
        <v>50</v>
      </c>
      <c r="H15538" t="s">
        <v>372</v>
      </c>
      <c r="I15538">
        <v>0</v>
      </c>
      <c r="J15538">
        <v>0</v>
      </c>
      <c r="K15538">
        <v>0.02</v>
      </c>
      <c r="L15538">
        <v>0</v>
      </c>
      <c r="M15538">
        <v>0.02</v>
      </c>
    </row>
    <row r="15539" spans="1:19" x14ac:dyDescent="0.2">
      <c r="A15539" t="s">
        <v>12721</v>
      </c>
      <c r="B15539" t="s">
        <v>148</v>
      </c>
      <c r="C15539">
        <v>2013</v>
      </c>
      <c r="D15539" s="1" t="d">
        <v>2003-04-20</v>
      </c>
      <c r="E15539" s="1" t="str">
        <f t="shared" si="484"/>
        <v>2003</v>
      </c>
      <c r="F15539" s="1" t="str">
        <f t="shared" si="485"/>
        <v>Apr</v>
      </c>
      <c r="G15539" t="s">
        <v>39</v>
      </c>
      <c r="H15539" t="s">
        <v>12722</v>
      </c>
      <c r="I15539">
        <v>0</v>
      </c>
      <c r="J15539">
        <v>0.02</v>
      </c>
      <c r="K15539">
        <v>0</v>
      </c>
      <c r="L15539">
        <v>0</v>
      </c>
      <c r="M15539">
        <v>0.02</v>
      </c>
    </row>
    <row r="15540" spans="1:19" x14ac:dyDescent="0.2">
      <c r="A15540" t="s">
        <v>12723</v>
      </c>
      <c r="B15540" t="s">
        <v>148</v>
      </c>
      <c r="C15540">
        <v>2009</v>
      </c>
      <c r="D15540" s="1" t="d">
        <v>1992-06-26</v>
      </c>
      <c r="E15540" s="1" t="str">
        <f t="shared" si="484"/>
        <v>1992</v>
      </c>
      <c r="F15540" s="1" t="str">
        <f t="shared" si="485"/>
        <v>Jun</v>
      </c>
      <c r="G15540" t="s">
        <v>28</v>
      </c>
      <c r="H15540" t="s">
        <v>283</v>
      </c>
      <c r="I15540">
        <v>0.02</v>
      </c>
      <c r="J15540">
        <v>0</v>
      </c>
      <c r="K15540">
        <v>0</v>
      </c>
      <c r="L15540">
        <v>0</v>
      </c>
      <c r="M15540">
        <v>0.02</v>
      </c>
    </row>
    <row r="15541" spans="1:19" x14ac:dyDescent="0.2">
      <c r="A15541" t="s">
        <v>7214</v>
      </c>
      <c r="B15541" t="s">
        <v>148</v>
      </c>
      <c r="C15541">
        <v>2011</v>
      </c>
      <c r="D15541" s="1" t="d">
        <v>1992-04-28</v>
      </c>
      <c r="E15541" s="1" t="str">
        <f t="shared" si="484"/>
        <v>1992</v>
      </c>
      <c r="F15541" s="1" t="str">
        <f t="shared" si="485"/>
        <v>Apr</v>
      </c>
      <c r="G15541" t="s">
        <v>24</v>
      </c>
      <c r="H15541" t="s">
        <v>111</v>
      </c>
      <c r="I15541">
        <v>0</v>
      </c>
      <c r="J15541">
        <v>0.02</v>
      </c>
      <c r="K15541">
        <v>0</v>
      </c>
      <c r="L15541">
        <v>0</v>
      </c>
      <c r="M15541">
        <v>0.02</v>
      </c>
    </row>
    <row r="15542" spans="1:19" x14ac:dyDescent="0.2">
      <c r="A15542" t="s">
        <v>12724</v>
      </c>
      <c r="B15542" t="s">
        <v>64</v>
      </c>
      <c r="C15542">
        <v>2001</v>
      </c>
      <c r="D15542" s="1" t="d">
        <v>1995-11-10</v>
      </c>
      <c r="E15542" s="1" t="str">
        <f t="shared" si="484"/>
        <v>1995</v>
      </c>
      <c r="F15542" s="1" t="str">
        <f t="shared" si="485"/>
        <v>Nov</v>
      </c>
      <c r="G15542" t="s">
        <v>28</v>
      </c>
      <c r="H15542" t="s">
        <v>6012</v>
      </c>
      <c r="I15542">
        <v>0.01</v>
      </c>
      <c r="J15542">
        <v>0.01</v>
      </c>
      <c r="K15542">
        <v>0</v>
      </c>
      <c r="L15542">
        <v>0</v>
      </c>
      <c r="M15542">
        <v>0.02</v>
      </c>
      <c r="N15542">
        <v>77</v>
      </c>
      <c r="O15542">
        <v>11</v>
      </c>
      <c r="P15542" t="s">
        <v>203</v>
      </c>
      <c r="R15542" t="s">
        <v>12725</v>
      </c>
      <c r="S15542" t="s">
        <v>20</v>
      </c>
    </row>
    <row r="15543" spans="1:19" x14ac:dyDescent="0.2">
      <c r="A15543" t="s">
        <v>12726</v>
      </c>
      <c r="B15543" t="s">
        <v>159</v>
      </c>
      <c r="C15543">
        <v>2011</v>
      </c>
      <c r="D15543" s="1" t="d">
        <v>2019-06-02</v>
      </c>
      <c r="E15543" s="1" t="str">
        <f t="shared" si="484"/>
        <v>2019</v>
      </c>
      <c r="F15543" s="1" t="str">
        <f t="shared" si="485"/>
        <v>Jun</v>
      </c>
      <c r="G15543" t="s">
        <v>101</v>
      </c>
      <c r="H15543" t="s">
        <v>1207</v>
      </c>
      <c r="I15543">
        <v>0</v>
      </c>
      <c r="J15543">
        <v>0</v>
      </c>
      <c r="K15543">
        <v>0.02</v>
      </c>
      <c r="L15543">
        <v>0</v>
      </c>
      <c r="M15543">
        <v>0.02</v>
      </c>
    </row>
    <row r="15544" spans="1:19" x14ac:dyDescent="0.2">
      <c r="A15544" t="s">
        <v>9009</v>
      </c>
      <c r="B15544" t="s">
        <v>137</v>
      </c>
      <c r="C15544">
        <v>2004</v>
      </c>
      <c r="D15544" s="1" t="d">
        <v>2008-10-12</v>
      </c>
      <c r="E15544" s="1" t="str">
        <f t="shared" si="484"/>
        <v>2008</v>
      </c>
      <c r="F15544" s="1" t="str">
        <f t="shared" si="485"/>
        <v>Oct</v>
      </c>
      <c r="G15544" t="s">
        <v>86</v>
      </c>
      <c r="H15544" t="s">
        <v>155</v>
      </c>
      <c r="I15544">
        <v>0.01</v>
      </c>
      <c r="J15544">
        <v>0</v>
      </c>
      <c r="K15544">
        <v>0</v>
      </c>
      <c r="L15544">
        <v>0</v>
      </c>
      <c r="M15544">
        <v>0.02</v>
      </c>
      <c r="N15544">
        <v>65</v>
      </c>
      <c r="O15544">
        <v>8</v>
      </c>
      <c r="P15544">
        <v>8.8000000000000007</v>
      </c>
      <c r="Q15544">
        <v>4</v>
      </c>
      <c r="R15544" t="s">
        <v>9010</v>
      </c>
      <c r="S15544" t="s">
        <v>88</v>
      </c>
    </row>
    <row r="15545" spans="1:19" x14ac:dyDescent="0.2">
      <c r="A15545" t="s">
        <v>9422</v>
      </c>
      <c r="B15545" t="s">
        <v>49</v>
      </c>
      <c r="C15545">
        <v>2012</v>
      </c>
      <c r="D15545" s="1" t="d">
        <v>1996-01-16</v>
      </c>
      <c r="E15545" s="1" t="str">
        <f t="shared" si="484"/>
        <v>1996</v>
      </c>
      <c r="F15545" s="1" t="str">
        <f t="shared" si="485"/>
        <v>Jan</v>
      </c>
      <c r="G15545" t="s">
        <v>101</v>
      </c>
      <c r="H15545" t="s">
        <v>6843</v>
      </c>
      <c r="I15545">
        <v>0</v>
      </c>
      <c r="J15545">
        <v>0</v>
      </c>
      <c r="K15545">
        <v>0.02</v>
      </c>
      <c r="L15545">
        <v>0</v>
      </c>
      <c r="M15545">
        <v>0.02</v>
      </c>
    </row>
    <row r="15546" spans="1:19" x14ac:dyDescent="0.2">
      <c r="A15546" t="s">
        <v>12727</v>
      </c>
      <c r="B15546" t="s">
        <v>17</v>
      </c>
      <c r="C15546">
        <v>2008</v>
      </c>
      <c r="D15546" s="1" t="d">
        <v>2007-12-26</v>
      </c>
      <c r="E15546" s="1" t="str">
        <f t="shared" si="484"/>
        <v>2007</v>
      </c>
      <c r="F15546" s="1" t="str">
        <f t="shared" si="485"/>
        <v>Dec</v>
      </c>
      <c r="G15546" t="s">
        <v>18</v>
      </c>
      <c r="H15546" t="s">
        <v>3798</v>
      </c>
      <c r="I15546">
        <v>0.02</v>
      </c>
      <c r="J15546">
        <v>0</v>
      </c>
      <c r="K15546">
        <v>0</v>
      </c>
      <c r="L15546">
        <v>0</v>
      </c>
      <c r="M15546">
        <v>0.02</v>
      </c>
      <c r="N15546">
        <v>30</v>
      </c>
      <c r="O15546">
        <v>4</v>
      </c>
      <c r="P15546" t="s">
        <v>203</v>
      </c>
      <c r="R15546" t="s">
        <v>8861</v>
      </c>
      <c r="S15546" t="s">
        <v>20</v>
      </c>
    </row>
    <row r="15547" spans="1:19" x14ac:dyDescent="0.2">
      <c r="A15547" t="s">
        <v>12728</v>
      </c>
      <c r="B15547" t="s">
        <v>159</v>
      </c>
      <c r="C15547">
        <v>2008</v>
      </c>
      <c r="D15547" s="1" t="d">
        <v>1993-10-26</v>
      </c>
      <c r="E15547" s="1" t="str">
        <f t="shared" si="484"/>
        <v>1993</v>
      </c>
      <c r="F15547" s="1" t="str">
        <f t="shared" si="485"/>
        <v>Oct</v>
      </c>
      <c r="G15547" t="s">
        <v>28</v>
      </c>
      <c r="H15547" t="s">
        <v>68</v>
      </c>
      <c r="I15547">
        <v>0</v>
      </c>
      <c r="J15547">
        <v>0</v>
      </c>
      <c r="K15547">
        <v>0.02</v>
      </c>
      <c r="L15547">
        <v>0</v>
      </c>
      <c r="M15547">
        <v>0.02</v>
      </c>
    </row>
    <row r="15548" spans="1:19" x14ac:dyDescent="0.2">
      <c r="A15548" t="s">
        <v>12729</v>
      </c>
      <c r="B15548" t="s">
        <v>159</v>
      </c>
      <c r="C15548">
        <v>2007</v>
      </c>
      <c r="D15548" s="1" t="d">
        <v>2000-01-07</v>
      </c>
      <c r="E15548" s="1" t="str">
        <f t="shared" si="484"/>
        <v>2000</v>
      </c>
      <c r="F15548" s="1" t="str">
        <f t="shared" si="485"/>
        <v>Jan</v>
      </c>
      <c r="G15548" t="s">
        <v>101</v>
      </c>
      <c r="H15548" t="s">
        <v>10703</v>
      </c>
      <c r="I15548">
        <v>0</v>
      </c>
      <c r="J15548">
        <v>0</v>
      </c>
      <c r="K15548">
        <v>0.02</v>
      </c>
      <c r="L15548">
        <v>0</v>
      </c>
      <c r="M15548">
        <v>0.02</v>
      </c>
    </row>
    <row r="15549" spans="1:19" x14ac:dyDescent="0.2">
      <c r="A15549" t="s">
        <v>12730</v>
      </c>
      <c r="B15549" t="s">
        <v>55</v>
      </c>
      <c r="C15549">
        <v>2010</v>
      </c>
      <c r="D15549" s="1" t="d">
        <v>1990-06-17</v>
      </c>
      <c r="E15549" s="1" t="str">
        <f t="shared" si="484"/>
        <v>1990</v>
      </c>
      <c r="F15549" s="1" t="str">
        <f t="shared" si="485"/>
        <v>Jun</v>
      </c>
      <c r="G15549" t="s">
        <v>101</v>
      </c>
      <c r="H15549" t="s">
        <v>1755</v>
      </c>
      <c r="I15549">
        <v>0</v>
      </c>
      <c r="J15549">
        <v>0</v>
      </c>
      <c r="K15549">
        <v>0.02</v>
      </c>
      <c r="L15549">
        <v>0</v>
      </c>
      <c r="M15549">
        <v>0.02</v>
      </c>
    </row>
    <row r="15550" spans="1:19" x14ac:dyDescent="0.2">
      <c r="A15550" t="s">
        <v>12731</v>
      </c>
      <c r="B15550" t="s">
        <v>1015</v>
      </c>
      <c r="C15550">
        <v>2015</v>
      </c>
      <c r="D15550" s="1" t="d">
        <v>1989-10-18</v>
      </c>
      <c r="E15550" s="1" t="str">
        <f t="shared" si="484"/>
        <v>1989</v>
      </c>
      <c r="F15550" s="1" t="str">
        <f t="shared" si="485"/>
        <v>Oct</v>
      </c>
      <c r="G15550" t="s">
        <v>50</v>
      </c>
      <c r="H15550" t="s">
        <v>1207</v>
      </c>
      <c r="I15550">
        <v>0</v>
      </c>
      <c r="J15550">
        <v>0</v>
      </c>
      <c r="K15550">
        <v>0.02</v>
      </c>
      <c r="L15550">
        <v>0</v>
      </c>
      <c r="M15550">
        <v>0.02</v>
      </c>
    </row>
    <row r="15551" spans="1:19" x14ac:dyDescent="0.2">
      <c r="A15551" t="s">
        <v>12732</v>
      </c>
      <c r="B15551" t="s">
        <v>148</v>
      </c>
      <c r="C15551">
        <v>2012</v>
      </c>
      <c r="D15551" s="1" t="d">
        <v>1989-05-04</v>
      </c>
      <c r="E15551" s="1" t="str">
        <f t="shared" si="484"/>
        <v>1989</v>
      </c>
      <c r="F15551" s="1" t="str">
        <f t="shared" si="485"/>
        <v>May</v>
      </c>
      <c r="G15551" t="s">
        <v>28</v>
      </c>
      <c r="H15551" t="s">
        <v>7658</v>
      </c>
      <c r="I15551">
        <v>0</v>
      </c>
      <c r="J15551">
        <v>0.02</v>
      </c>
      <c r="K15551">
        <v>0</v>
      </c>
      <c r="L15551">
        <v>0</v>
      </c>
      <c r="M15551">
        <v>0.02</v>
      </c>
    </row>
    <row r="15552" spans="1:19" x14ac:dyDescent="0.2">
      <c r="A15552" t="s">
        <v>7097</v>
      </c>
      <c r="B15552" t="s">
        <v>148</v>
      </c>
      <c r="C15552">
        <v>2012</v>
      </c>
      <c r="D15552" s="1" t="d">
        <v>2012-03-02</v>
      </c>
      <c r="E15552" s="1" t="str">
        <f t="shared" si="484"/>
        <v>2012</v>
      </c>
      <c r="F15552" s="1" t="str">
        <f t="shared" si="485"/>
        <v>Mar</v>
      </c>
      <c r="G15552" t="s">
        <v>24</v>
      </c>
      <c r="H15552" t="s">
        <v>372</v>
      </c>
      <c r="I15552">
        <v>0</v>
      </c>
      <c r="J15552">
        <v>0.02</v>
      </c>
      <c r="K15552">
        <v>0</v>
      </c>
      <c r="L15552">
        <v>0</v>
      </c>
      <c r="M15552">
        <v>0.02</v>
      </c>
      <c r="N15552">
        <v>72</v>
      </c>
      <c r="O15552">
        <v>9</v>
      </c>
      <c r="P15552">
        <v>6</v>
      </c>
      <c r="Q15552">
        <v>83</v>
      </c>
      <c r="R15552" t="s">
        <v>4466</v>
      </c>
      <c r="S15552" t="s">
        <v>88</v>
      </c>
    </row>
    <row r="15553" spans="1:19" x14ac:dyDescent="0.2">
      <c r="A15553" t="s">
        <v>654</v>
      </c>
      <c r="B15553" t="s">
        <v>148</v>
      </c>
      <c r="C15553">
        <v>1994</v>
      </c>
      <c r="D15553" s="1" t="d">
        <v>2022-10-10</v>
      </c>
      <c r="E15553" s="1" t="str">
        <f t="shared" si="484"/>
        <v>2022</v>
      </c>
      <c r="F15553" s="1" t="str">
        <f t="shared" si="485"/>
        <v>Oct</v>
      </c>
      <c r="G15553" t="s">
        <v>86</v>
      </c>
      <c r="H15553" t="s">
        <v>523</v>
      </c>
      <c r="I15553">
        <v>0.02</v>
      </c>
      <c r="J15553">
        <v>0</v>
      </c>
      <c r="K15553">
        <v>0</v>
      </c>
      <c r="L15553">
        <v>0</v>
      </c>
      <c r="M15553">
        <v>0.02</v>
      </c>
    </row>
    <row r="15554" spans="1:19" x14ac:dyDescent="0.2">
      <c r="A15554" t="s">
        <v>12733</v>
      </c>
      <c r="B15554" t="s">
        <v>49</v>
      </c>
      <c r="C15554">
        <v>2015</v>
      </c>
      <c r="D15554" s="1" t="d">
        <v>2002-12-12</v>
      </c>
      <c r="E15554" s="1" t="str">
        <f t="shared" si="484"/>
        <v>2002</v>
      </c>
      <c r="F15554" s="1" t="str">
        <f t="shared" si="485"/>
        <v>Dec</v>
      </c>
      <c r="G15554" t="s">
        <v>50</v>
      </c>
      <c r="H15554" t="s">
        <v>372</v>
      </c>
      <c r="I15554">
        <v>0</v>
      </c>
      <c r="J15554">
        <v>0</v>
      </c>
      <c r="K15554">
        <v>0.02</v>
      </c>
      <c r="L15554">
        <v>0</v>
      </c>
      <c r="M15554">
        <v>0.02</v>
      </c>
    </row>
    <row r="15555" spans="1:19" x14ac:dyDescent="0.2">
      <c r="A15555" t="s">
        <v>12734</v>
      </c>
      <c r="B15555" t="s">
        <v>55</v>
      </c>
      <c r="C15555">
        <v>2006</v>
      </c>
      <c r="D15555" s="1" t="d">
        <v>2022-06-17</v>
      </c>
      <c r="E15555" s="1" t="str">
        <f t="shared" ref="E15555:E15618" si="486">TEXT(D15555,"yyyy")</f>
        <v>2022</v>
      </c>
      <c r="F15555" s="1" t="str">
        <f t="shared" ref="F15555:F15618" si="487">TEXT(D15555,"mmm")</f>
        <v>Jun</v>
      </c>
      <c r="G15555" t="s">
        <v>18</v>
      </c>
      <c r="H15555" t="s">
        <v>151</v>
      </c>
      <c r="I15555">
        <v>0</v>
      </c>
      <c r="J15555">
        <v>0</v>
      </c>
      <c r="K15555">
        <v>0.02</v>
      </c>
      <c r="L15555">
        <v>0</v>
      </c>
      <c r="M15555">
        <v>0.02</v>
      </c>
    </row>
    <row r="15556" spans="1:19" x14ac:dyDescent="0.2">
      <c r="A15556" t="s">
        <v>12735</v>
      </c>
      <c r="B15556" t="s">
        <v>1015</v>
      </c>
      <c r="C15556">
        <v>2015</v>
      </c>
      <c r="D15556" s="1" t="d">
        <v>2015-02-18</v>
      </c>
      <c r="E15556" s="1" t="str">
        <f t="shared" si="486"/>
        <v>2015</v>
      </c>
      <c r="F15556" s="1" t="str">
        <f t="shared" si="487"/>
        <v>Feb</v>
      </c>
      <c r="G15556" t="s">
        <v>50</v>
      </c>
      <c r="H15556" t="s">
        <v>6022</v>
      </c>
      <c r="I15556">
        <v>0</v>
      </c>
      <c r="J15556">
        <v>0</v>
      </c>
      <c r="K15556">
        <v>0.02</v>
      </c>
      <c r="L15556">
        <v>0</v>
      </c>
      <c r="M15556">
        <v>0.02</v>
      </c>
    </row>
    <row r="15557" spans="1:19" x14ac:dyDescent="0.2">
      <c r="A15557" t="s">
        <v>12736</v>
      </c>
      <c r="B15557" t="s">
        <v>104</v>
      </c>
      <c r="C15557">
        <v>1998</v>
      </c>
      <c r="D15557" s="1" t="d">
        <v>1999-05-14</v>
      </c>
      <c r="E15557" s="1" t="str">
        <f t="shared" si="486"/>
        <v>1999</v>
      </c>
      <c r="F15557" s="1" t="str">
        <f t="shared" si="487"/>
        <v>May</v>
      </c>
      <c r="G15557" t="s">
        <v>18</v>
      </c>
      <c r="H15557" t="s">
        <v>1836</v>
      </c>
      <c r="I15557">
        <v>0.01</v>
      </c>
      <c r="J15557">
        <v>0.01</v>
      </c>
      <c r="K15557">
        <v>0</v>
      </c>
      <c r="L15557">
        <v>0</v>
      </c>
      <c r="M15557">
        <v>0.02</v>
      </c>
    </row>
    <row r="15558" spans="1:19" x14ac:dyDescent="0.2">
      <c r="A15558" t="s">
        <v>12737</v>
      </c>
      <c r="B15558" t="s">
        <v>75</v>
      </c>
      <c r="C15558">
        <v>2015</v>
      </c>
      <c r="D15558" s="1" t="d">
        <v>1999-09-16</v>
      </c>
      <c r="E15558" s="1" t="str">
        <f t="shared" si="486"/>
        <v>1999</v>
      </c>
      <c r="F15558" s="1" t="str">
        <f t="shared" si="487"/>
        <v>Sep</v>
      </c>
      <c r="G15558" t="s">
        <v>50</v>
      </c>
      <c r="H15558" t="s">
        <v>1207</v>
      </c>
      <c r="I15558">
        <v>0</v>
      </c>
      <c r="J15558">
        <v>0</v>
      </c>
      <c r="K15558">
        <v>0.02</v>
      </c>
      <c r="L15558">
        <v>0</v>
      </c>
      <c r="M15558">
        <v>0.02</v>
      </c>
    </row>
    <row r="15559" spans="1:19" x14ac:dyDescent="0.2">
      <c r="A15559" t="s">
        <v>12738</v>
      </c>
      <c r="B15559" t="s">
        <v>17</v>
      </c>
      <c r="C15559" t="s">
        <v>286</v>
      </c>
      <c r="D15559" s="1" t="d">
        <v>2016-04-10</v>
      </c>
      <c r="E15559" s="1" t="str">
        <f t="shared" si="486"/>
        <v>2016</v>
      </c>
      <c r="F15559" s="1" t="str">
        <f t="shared" si="487"/>
        <v>Apr</v>
      </c>
      <c r="G15559" t="s">
        <v>24</v>
      </c>
      <c r="H15559" t="s">
        <v>1091</v>
      </c>
      <c r="I15559">
        <v>0</v>
      </c>
      <c r="J15559">
        <v>0</v>
      </c>
      <c r="K15559">
        <v>0.02</v>
      </c>
      <c r="L15559">
        <v>0</v>
      </c>
      <c r="M15559">
        <v>0.02</v>
      </c>
    </row>
    <row r="15560" spans="1:19" x14ac:dyDescent="0.2">
      <c r="A15560" t="s">
        <v>12739</v>
      </c>
      <c r="B15560" t="s">
        <v>159</v>
      </c>
      <c r="C15560">
        <v>2013</v>
      </c>
      <c r="D15560" s="1" t="d">
        <v>2012-05-06</v>
      </c>
      <c r="E15560" s="1" t="str">
        <f t="shared" si="486"/>
        <v>2012</v>
      </c>
      <c r="F15560" s="1" t="str">
        <f t="shared" si="487"/>
        <v>May</v>
      </c>
      <c r="G15560" t="s">
        <v>86</v>
      </c>
      <c r="H15560" t="s">
        <v>372</v>
      </c>
      <c r="I15560">
        <v>0</v>
      </c>
      <c r="J15560">
        <v>0</v>
      </c>
      <c r="K15560">
        <v>0.02</v>
      </c>
      <c r="L15560">
        <v>0</v>
      </c>
      <c r="M15560">
        <v>0.02</v>
      </c>
    </row>
    <row r="15561" spans="1:19" x14ac:dyDescent="0.2">
      <c r="A15561" t="s">
        <v>4571</v>
      </c>
      <c r="B15561" t="s">
        <v>148</v>
      </c>
      <c r="C15561">
        <v>2009</v>
      </c>
      <c r="D15561" s="1" t="d">
        <v>2004-12-16</v>
      </c>
      <c r="E15561" s="1" t="str">
        <f t="shared" si="486"/>
        <v>2004</v>
      </c>
      <c r="F15561" s="1" t="str">
        <f t="shared" si="487"/>
        <v>Dec</v>
      </c>
      <c r="G15561" t="s">
        <v>50</v>
      </c>
      <c r="H15561" t="s">
        <v>283</v>
      </c>
      <c r="I15561">
        <v>0</v>
      </c>
      <c r="J15561">
        <v>0.02</v>
      </c>
      <c r="K15561">
        <v>0</v>
      </c>
      <c r="L15561">
        <v>0</v>
      </c>
      <c r="M15561">
        <v>0.02</v>
      </c>
      <c r="N15561">
        <v>74</v>
      </c>
      <c r="O15561">
        <v>14</v>
      </c>
      <c r="P15561">
        <v>8.3000000000000007</v>
      </c>
      <c r="Q15561">
        <v>78</v>
      </c>
      <c r="R15561" t="s">
        <v>623</v>
      </c>
      <c r="S15561" t="s">
        <v>112</v>
      </c>
    </row>
    <row r="15562" spans="1:19" x14ac:dyDescent="0.2">
      <c r="A15562" t="s">
        <v>12740</v>
      </c>
      <c r="B15562" t="s">
        <v>1656</v>
      </c>
      <c r="C15562">
        <v>1995</v>
      </c>
      <c r="D15562" s="1" t="d">
        <v>1999-10-08</v>
      </c>
      <c r="E15562" s="1" t="str">
        <f t="shared" si="486"/>
        <v>1999</v>
      </c>
      <c r="F15562" s="1" t="str">
        <f t="shared" si="487"/>
        <v>Oct</v>
      </c>
      <c r="G15562" t="s">
        <v>39</v>
      </c>
      <c r="H15562" t="s">
        <v>12741</v>
      </c>
      <c r="I15562">
        <v>0</v>
      </c>
      <c r="J15562">
        <v>0</v>
      </c>
      <c r="K15562">
        <v>0.02</v>
      </c>
      <c r="L15562">
        <v>0</v>
      </c>
      <c r="M15562">
        <v>0.02</v>
      </c>
    </row>
    <row r="15563" spans="1:19" x14ac:dyDescent="0.2">
      <c r="A15563" t="s">
        <v>12742</v>
      </c>
      <c r="B15563" t="s">
        <v>1015</v>
      </c>
      <c r="C15563">
        <v>2015</v>
      </c>
      <c r="D15563" s="1" t="d">
        <v>2002-03-28</v>
      </c>
      <c r="E15563" s="1" t="str">
        <f t="shared" si="486"/>
        <v>2002</v>
      </c>
      <c r="F15563" s="1" t="str">
        <f t="shared" si="487"/>
        <v>Mar</v>
      </c>
      <c r="G15563" t="s">
        <v>101</v>
      </c>
      <c r="H15563" t="s">
        <v>11795</v>
      </c>
      <c r="I15563">
        <v>0</v>
      </c>
      <c r="J15563">
        <v>0</v>
      </c>
      <c r="K15563">
        <v>0.02</v>
      </c>
      <c r="L15563">
        <v>0</v>
      </c>
      <c r="M15563">
        <v>0.02</v>
      </c>
    </row>
    <row r="15564" spans="1:19" x14ac:dyDescent="0.2">
      <c r="A15564" t="s">
        <v>12743</v>
      </c>
      <c r="B15564" t="s">
        <v>159</v>
      </c>
      <c r="C15564">
        <v>2010</v>
      </c>
      <c r="D15564" s="1" t="d">
        <v>2002-04-25</v>
      </c>
      <c r="E15564" s="1" t="str">
        <f t="shared" si="486"/>
        <v>2002</v>
      </c>
      <c r="F15564" s="1" t="str">
        <f t="shared" si="487"/>
        <v>Apr</v>
      </c>
      <c r="G15564" t="s">
        <v>101</v>
      </c>
      <c r="H15564" t="s">
        <v>11202</v>
      </c>
      <c r="I15564">
        <v>0</v>
      </c>
      <c r="J15564">
        <v>0</v>
      </c>
      <c r="K15564">
        <v>0.02</v>
      </c>
      <c r="L15564">
        <v>0</v>
      </c>
      <c r="M15564">
        <v>0.02</v>
      </c>
    </row>
    <row r="15565" spans="1:19" x14ac:dyDescent="0.2">
      <c r="A15565" t="s">
        <v>12153</v>
      </c>
      <c r="B15565" t="s">
        <v>171</v>
      </c>
      <c r="C15565">
        <v>2016</v>
      </c>
      <c r="D15565" s="1" t="d">
        <v>2007-05-16</v>
      </c>
      <c r="E15565" s="1" t="str">
        <f t="shared" si="486"/>
        <v>2007</v>
      </c>
      <c r="F15565" s="1" t="str">
        <f t="shared" si="487"/>
        <v>May</v>
      </c>
      <c r="G15565" t="s">
        <v>50</v>
      </c>
      <c r="H15565" t="s">
        <v>222</v>
      </c>
      <c r="I15565">
        <v>0.02</v>
      </c>
      <c r="J15565">
        <v>0</v>
      </c>
      <c r="K15565">
        <v>0</v>
      </c>
      <c r="L15565">
        <v>0</v>
      </c>
      <c r="M15565">
        <v>0.02</v>
      </c>
    </row>
    <row r="15566" spans="1:19" x14ac:dyDescent="0.2">
      <c r="A15566" t="s">
        <v>12744</v>
      </c>
      <c r="B15566" t="s">
        <v>17</v>
      </c>
      <c r="C15566">
        <v>2006</v>
      </c>
      <c r="D15566" s="1" t="d">
        <v>2003-12-20</v>
      </c>
      <c r="E15566" s="1" t="str">
        <f t="shared" si="486"/>
        <v>2003</v>
      </c>
      <c r="F15566" s="1" t="str">
        <f t="shared" si="487"/>
        <v>Dec</v>
      </c>
      <c r="G15566" t="s">
        <v>30</v>
      </c>
      <c r="H15566" t="s">
        <v>3488</v>
      </c>
      <c r="I15566">
        <v>0.01</v>
      </c>
      <c r="J15566">
        <v>0</v>
      </c>
      <c r="K15566">
        <v>0</v>
      </c>
      <c r="L15566">
        <v>0</v>
      </c>
      <c r="M15566">
        <v>0.02</v>
      </c>
      <c r="R15566" t="s">
        <v>7274</v>
      </c>
      <c r="S15566" t="s">
        <v>20</v>
      </c>
    </row>
    <row r="15567" spans="1:19" x14ac:dyDescent="0.2">
      <c r="A15567" t="s">
        <v>12745</v>
      </c>
      <c r="B15567" t="s">
        <v>17</v>
      </c>
      <c r="C15567">
        <v>2009</v>
      </c>
      <c r="D15567" s="1" t="d">
        <v>2013-08-26</v>
      </c>
      <c r="E15567" s="1" t="str">
        <f t="shared" si="486"/>
        <v>2013</v>
      </c>
      <c r="F15567" s="1" t="str">
        <f t="shared" si="487"/>
        <v>Aug</v>
      </c>
      <c r="G15567" t="s">
        <v>30</v>
      </c>
      <c r="H15567" t="s">
        <v>1830</v>
      </c>
      <c r="I15567">
        <v>0.02</v>
      </c>
      <c r="J15567">
        <v>0</v>
      </c>
      <c r="K15567">
        <v>0</v>
      </c>
      <c r="L15567">
        <v>0</v>
      </c>
      <c r="M15567">
        <v>0.02</v>
      </c>
      <c r="P15567" t="s">
        <v>203</v>
      </c>
      <c r="R15567" t="s">
        <v>1830</v>
      </c>
      <c r="S15567" t="s">
        <v>20</v>
      </c>
    </row>
    <row r="15568" spans="1:19" x14ac:dyDescent="0.2">
      <c r="A15568" t="s">
        <v>12746</v>
      </c>
      <c r="B15568" t="s">
        <v>17</v>
      </c>
      <c r="C15568">
        <v>2009</v>
      </c>
      <c r="D15568" s="1" t="d">
        <v>1997-03-30</v>
      </c>
      <c r="E15568" s="1" t="str">
        <f t="shared" si="486"/>
        <v>1997</v>
      </c>
      <c r="F15568" s="1" t="str">
        <f t="shared" si="487"/>
        <v>Mar</v>
      </c>
      <c r="G15568" t="s">
        <v>37</v>
      </c>
      <c r="H15568" t="s">
        <v>6900</v>
      </c>
      <c r="I15568">
        <v>0.02</v>
      </c>
      <c r="J15568">
        <v>0</v>
      </c>
      <c r="K15568">
        <v>0</v>
      </c>
      <c r="L15568">
        <v>0</v>
      </c>
      <c r="M15568">
        <v>0.02</v>
      </c>
      <c r="P15568" t="s">
        <v>203</v>
      </c>
      <c r="R15568" t="s">
        <v>12747</v>
      </c>
      <c r="S15568" t="s">
        <v>20</v>
      </c>
    </row>
    <row r="15569" spans="1:19" x14ac:dyDescent="0.2">
      <c r="A15569" t="s">
        <v>12748</v>
      </c>
      <c r="B15569" t="s">
        <v>49</v>
      </c>
      <c r="C15569">
        <v>2011</v>
      </c>
      <c r="D15569" s="1" t="d">
        <v>1993-08-28</v>
      </c>
      <c r="E15569" s="1" t="str">
        <f t="shared" si="486"/>
        <v>1993</v>
      </c>
      <c r="F15569" s="1" t="str">
        <f t="shared" si="487"/>
        <v>Aug</v>
      </c>
      <c r="G15569" t="s">
        <v>50</v>
      </c>
      <c r="H15569" t="s">
        <v>111</v>
      </c>
      <c r="I15569">
        <v>0.02</v>
      </c>
      <c r="J15569">
        <v>0</v>
      </c>
      <c r="K15569">
        <v>0</v>
      </c>
      <c r="L15569">
        <v>0</v>
      </c>
      <c r="M15569">
        <v>0.02</v>
      </c>
      <c r="N15569">
        <v>67</v>
      </c>
      <c r="O15569">
        <v>21</v>
      </c>
      <c r="P15569">
        <v>6.8</v>
      </c>
      <c r="Q15569">
        <v>29</v>
      </c>
      <c r="R15569" t="s">
        <v>111</v>
      </c>
      <c r="S15569" t="s">
        <v>53</v>
      </c>
    </row>
    <row r="15570" spans="1:19" x14ac:dyDescent="0.2">
      <c r="A15570" t="s">
        <v>2874</v>
      </c>
      <c r="B15570" t="s">
        <v>148</v>
      </c>
      <c r="C15570">
        <v>2009</v>
      </c>
      <c r="D15570" s="1" t="d">
        <v>2005-07-13</v>
      </c>
      <c r="E15570" s="1" t="str">
        <f t="shared" si="486"/>
        <v>2005</v>
      </c>
      <c r="F15570" s="1" t="str">
        <f t="shared" si="487"/>
        <v>Jul</v>
      </c>
      <c r="G15570" t="s">
        <v>37</v>
      </c>
      <c r="H15570" t="s">
        <v>71</v>
      </c>
      <c r="I15570">
        <v>0.02</v>
      </c>
      <c r="J15570">
        <v>0</v>
      </c>
      <c r="K15570">
        <v>0</v>
      </c>
      <c r="L15570">
        <v>0</v>
      </c>
      <c r="M15570">
        <v>0.02</v>
      </c>
    </row>
    <row r="15571" spans="1:19" x14ac:dyDescent="0.2">
      <c r="A15571" t="s">
        <v>12749</v>
      </c>
      <c r="B15571" t="s">
        <v>148</v>
      </c>
      <c r="C15571">
        <v>2007</v>
      </c>
      <c r="D15571" s="1" t="d">
        <v>2002-05-07</v>
      </c>
      <c r="E15571" s="1" t="str">
        <f t="shared" si="486"/>
        <v>2002</v>
      </c>
      <c r="F15571" s="1" t="str">
        <f t="shared" si="487"/>
        <v>May</v>
      </c>
      <c r="G15571" t="s">
        <v>272</v>
      </c>
      <c r="H15571" t="s">
        <v>1091</v>
      </c>
      <c r="I15571">
        <v>0</v>
      </c>
      <c r="J15571">
        <v>0.02</v>
      </c>
      <c r="K15571">
        <v>0</v>
      </c>
      <c r="L15571">
        <v>0</v>
      </c>
      <c r="M15571">
        <v>0.02</v>
      </c>
    </row>
    <row r="15572" spans="1:19" x14ac:dyDescent="0.2">
      <c r="A15572" t="s">
        <v>12750</v>
      </c>
      <c r="B15572" t="s">
        <v>1015</v>
      </c>
      <c r="C15572">
        <v>2015</v>
      </c>
      <c r="D15572" s="1" t="d">
        <v>1996-03-15</v>
      </c>
      <c r="E15572" s="1" t="str">
        <f t="shared" si="486"/>
        <v>1996</v>
      </c>
      <c r="F15572" s="1" t="str">
        <f t="shared" si="487"/>
        <v>Mar</v>
      </c>
      <c r="G15572" t="s">
        <v>101</v>
      </c>
      <c r="H15572" t="s">
        <v>10703</v>
      </c>
      <c r="I15572">
        <v>0</v>
      </c>
      <c r="J15572">
        <v>0</v>
      </c>
      <c r="K15572">
        <v>0.02</v>
      </c>
      <c r="L15572">
        <v>0</v>
      </c>
      <c r="M15572">
        <v>0.02</v>
      </c>
    </row>
    <row r="15573" spans="1:19" x14ac:dyDescent="0.2">
      <c r="A15573" t="s">
        <v>12751</v>
      </c>
      <c r="B15573" t="s">
        <v>148</v>
      </c>
      <c r="C15573">
        <v>2012</v>
      </c>
      <c r="D15573" s="1" t="d">
        <v>2022-01-19</v>
      </c>
      <c r="E15573" s="1" t="str">
        <f t="shared" si="486"/>
        <v>2022</v>
      </c>
      <c r="F15573" s="1" t="str">
        <f t="shared" si="487"/>
        <v>Jan</v>
      </c>
      <c r="G15573" t="s">
        <v>30</v>
      </c>
      <c r="H15573" t="s">
        <v>12632</v>
      </c>
      <c r="I15573">
        <v>0</v>
      </c>
      <c r="J15573">
        <v>0.02</v>
      </c>
      <c r="K15573">
        <v>0</v>
      </c>
      <c r="L15573">
        <v>0</v>
      </c>
      <c r="M15573">
        <v>0.02</v>
      </c>
    </row>
    <row r="15574" spans="1:19" x14ac:dyDescent="0.2">
      <c r="A15574" t="s">
        <v>12752</v>
      </c>
      <c r="B15574" t="s">
        <v>55</v>
      </c>
      <c r="C15574">
        <v>2008</v>
      </c>
      <c r="D15574" s="1" t="d">
        <v>2009-05-05</v>
      </c>
      <c r="E15574" s="1" t="str">
        <f t="shared" si="486"/>
        <v>2009</v>
      </c>
      <c r="F15574" s="1" t="str">
        <f t="shared" si="487"/>
        <v>May</v>
      </c>
      <c r="G15574" t="s">
        <v>101</v>
      </c>
      <c r="H15574" t="s">
        <v>1870</v>
      </c>
      <c r="I15574">
        <v>0</v>
      </c>
      <c r="J15574">
        <v>0</v>
      </c>
      <c r="K15574">
        <v>0.02</v>
      </c>
      <c r="L15574">
        <v>0</v>
      </c>
      <c r="M15574">
        <v>0.02</v>
      </c>
    </row>
    <row r="15575" spans="1:19" x14ac:dyDescent="0.2">
      <c r="A15575" t="s">
        <v>12753</v>
      </c>
      <c r="B15575" t="s">
        <v>148</v>
      </c>
      <c r="C15575">
        <v>2010</v>
      </c>
      <c r="D15575" s="1" t="d">
        <v>2006-12-25</v>
      </c>
      <c r="E15575" s="1" t="str">
        <f t="shared" si="486"/>
        <v>2006</v>
      </c>
      <c r="F15575" s="1" t="str">
        <f t="shared" si="487"/>
        <v>Dec</v>
      </c>
      <c r="G15575" t="s">
        <v>28</v>
      </c>
      <c r="H15575" t="s">
        <v>7658</v>
      </c>
      <c r="I15575">
        <v>0.01</v>
      </c>
      <c r="J15575">
        <v>0.01</v>
      </c>
      <c r="K15575">
        <v>0</v>
      </c>
      <c r="L15575">
        <v>0</v>
      </c>
      <c r="M15575">
        <v>0.02</v>
      </c>
    </row>
    <row r="15576" spans="1:19" x14ac:dyDescent="0.2">
      <c r="A15576" t="s">
        <v>12754</v>
      </c>
      <c r="B15576" t="s">
        <v>64</v>
      </c>
      <c r="C15576">
        <v>2002</v>
      </c>
      <c r="D15576" s="1" t="d">
        <v>2001-06-24</v>
      </c>
      <c r="E15576" s="1" t="str">
        <f t="shared" si="486"/>
        <v>2001</v>
      </c>
      <c r="F15576" s="1" t="str">
        <f t="shared" si="487"/>
        <v>Jun</v>
      </c>
      <c r="G15576" t="s">
        <v>272</v>
      </c>
      <c r="H15576" t="s">
        <v>2283</v>
      </c>
      <c r="I15576">
        <v>0.01</v>
      </c>
      <c r="J15576">
        <v>0.01</v>
      </c>
      <c r="K15576">
        <v>0</v>
      </c>
      <c r="L15576">
        <v>0</v>
      </c>
      <c r="M15576">
        <v>0.02</v>
      </c>
      <c r="N15576">
        <v>70</v>
      </c>
      <c r="O15576">
        <v>6</v>
      </c>
      <c r="P15576" t="s">
        <v>203</v>
      </c>
      <c r="R15576" t="s">
        <v>2284</v>
      </c>
      <c r="S15576" t="s">
        <v>20</v>
      </c>
    </row>
    <row r="15577" spans="1:19" x14ac:dyDescent="0.2">
      <c r="A15577" t="s">
        <v>8780</v>
      </c>
      <c r="B15577" t="s">
        <v>137</v>
      </c>
      <c r="C15577">
        <v>2005</v>
      </c>
      <c r="D15577" s="1" t="d">
        <v>2008-07-11</v>
      </c>
      <c r="E15577" s="1" t="str">
        <f t="shared" si="486"/>
        <v>2008</v>
      </c>
      <c r="F15577" s="1" t="str">
        <f t="shared" si="487"/>
        <v>Jul</v>
      </c>
      <c r="G15577" t="s">
        <v>1</v>
      </c>
      <c r="H15577" t="s">
        <v>1309</v>
      </c>
      <c r="I15577">
        <v>0.01</v>
      </c>
      <c r="J15577">
        <v>0</v>
      </c>
      <c r="K15577">
        <v>0</v>
      </c>
      <c r="L15577">
        <v>0</v>
      </c>
      <c r="M15577">
        <v>0.02</v>
      </c>
      <c r="N15577">
        <v>57</v>
      </c>
      <c r="O15577">
        <v>6</v>
      </c>
      <c r="P15577" t="s">
        <v>203</v>
      </c>
      <c r="R15577" t="s">
        <v>1746</v>
      </c>
      <c r="S15577" t="s">
        <v>112</v>
      </c>
    </row>
    <row r="15578" spans="1:19" x14ac:dyDescent="0.2">
      <c r="A15578" t="s">
        <v>12755</v>
      </c>
      <c r="B15578" t="s">
        <v>159</v>
      </c>
      <c r="C15578">
        <v>2008</v>
      </c>
      <c r="D15578" s="1" t="d">
        <v>1992-03-07</v>
      </c>
      <c r="E15578" s="1" t="str">
        <f t="shared" si="486"/>
        <v>1992</v>
      </c>
      <c r="F15578" s="1" t="str">
        <f t="shared" si="487"/>
        <v>Mar</v>
      </c>
      <c r="G15578" t="s">
        <v>28</v>
      </c>
      <c r="H15578" t="s">
        <v>128</v>
      </c>
      <c r="I15578">
        <v>0</v>
      </c>
      <c r="J15578">
        <v>0</v>
      </c>
      <c r="K15578">
        <v>0.02</v>
      </c>
      <c r="L15578">
        <v>0</v>
      </c>
      <c r="M15578">
        <v>0.02</v>
      </c>
    </row>
    <row r="15579" spans="1:19" x14ac:dyDescent="0.2">
      <c r="A15579" t="s">
        <v>11979</v>
      </c>
      <c r="B15579" t="s">
        <v>49</v>
      </c>
      <c r="C15579">
        <v>2015</v>
      </c>
      <c r="D15579" s="1" t="d">
        <v>2008-04-11</v>
      </c>
      <c r="E15579" s="1" t="str">
        <f t="shared" si="486"/>
        <v>2008</v>
      </c>
      <c r="F15579" s="1" t="str">
        <f t="shared" si="487"/>
        <v>Apr</v>
      </c>
      <c r="G15579" t="s">
        <v>50</v>
      </c>
      <c r="H15579" t="s">
        <v>5752</v>
      </c>
      <c r="I15579">
        <v>0</v>
      </c>
      <c r="J15579">
        <v>0.02</v>
      </c>
      <c r="K15579">
        <v>0</v>
      </c>
      <c r="L15579">
        <v>0</v>
      </c>
      <c r="M15579">
        <v>0.02</v>
      </c>
      <c r="P15579" t="s">
        <v>203</v>
      </c>
      <c r="R15579" t="s">
        <v>11980</v>
      </c>
      <c r="S15579" t="s">
        <v>112</v>
      </c>
    </row>
    <row r="15580" spans="1:19" x14ac:dyDescent="0.2">
      <c r="A15580" t="s">
        <v>11979</v>
      </c>
      <c r="B15580" t="s">
        <v>44</v>
      </c>
      <c r="C15580">
        <v>2015</v>
      </c>
      <c r="D15580" s="1" t="d">
        <v>1994-08-27</v>
      </c>
      <c r="E15580" s="1" t="str">
        <f t="shared" si="486"/>
        <v>1994</v>
      </c>
      <c r="F15580" s="1" t="str">
        <f t="shared" si="487"/>
        <v>Aug</v>
      </c>
      <c r="G15580" t="s">
        <v>50</v>
      </c>
      <c r="H15580" t="s">
        <v>5752</v>
      </c>
      <c r="I15580">
        <v>0</v>
      </c>
      <c r="J15580">
        <v>0.02</v>
      </c>
      <c r="K15580">
        <v>0</v>
      </c>
      <c r="L15580">
        <v>0</v>
      </c>
      <c r="M15580">
        <v>0.02</v>
      </c>
      <c r="P15580">
        <v>6.8</v>
      </c>
      <c r="Q15580">
        <v>4</v>
      </c>
      <c r="R15580" t="s">
        <v>11980</v>
      </c>
      <c r="S15580" t="s">
        <v>112</v>
      </c>
    </row>
    <row r="15581" spans="1:19" x14ac:dyDescent="0.2">
      <c r="A15581" t="s">
        <v>8954</v>
      </c>
      <c r="B15581" t="s">
        <v>189</v>
      </c>
      <c r="C15581">
        <v>2003</v>
      </c>
      <c r="D15581" s="1" t="d">
        <v>2003-01-05</v>
      </c>
      <c r="E15581" s="1" t="str">
        <f t="shared" si="486"/>
        <v>2003</v>
      </c>
      <c r="F15581" s="1" t="str">
        <f t="shared" si="487"/>
        <v>Jan</v>
      </c>
      <c r="G15581" t="s">
        <v>24</v>
      </c>
      <c r="H15581" t="s">
        <v>523</v>
      </c>
      <c r="I15581">
        <v>0.01</v>
      </c>
      <c r="J15581">
        <v>0</v>
      </c>
      <c r="K15581">
        <v>0</v>
      </c>
      <c r="L15581">
        <v>0</v>
      </c>
      <c r="M15581">
        <v>0.02</v>
      </c>
      <c r="N15581">
        <v>59</v>
      </c>
      <c r="O15581">
        <v>9</v>
      </c>
      <c r="P15581" t="s">
        <v>203</v>
      </c>
      <c r="R15581" t="s">
        <v>1788</v>
      </c>
      <c r="S15581" t="s">
        <v>20</v>
      </c>
    </row>
    <row r="15582" spans="1:19" x14ac:dyDescent="0.2">
      <c r="A15582" t="s">
        <v>10604</v>
      </c>
      <c r="B15582" t="s">
        <v>171</v>
      </c>
      <c r="C15582">
        <v>2016</v>
      </c>
      <c r="D15582" s="1" t="d">
        <v>2010-02-12</v>
      </c>
      <c r="E15582" s="1" t="str">
        <f t="shared" si="486"/>
        <v>2010</v>
      </c>
      <c r="F15582" s="1" t="str">
        <f t="shared" si="487"/>
        <v>Feb</v>
      </c>
      <c r="G15582" t="s">
        <v>1</v>
      </c>
      <c r="H15582" t="s">
        <v>825</v>
      </c>
      <c r="I15582">
        <v>0.02</v>
      </c>
      <c r="J15582">
        <v>0</v>
      </c>
      <c r="K15582">
        <v>0</v>
      </c>
      <c r="L15582">
        <v>0</v>
      </c>
      <c r="M15582">
        <v>0.02</v>
      </c>
      <c r="N15582">
        <v>55</v>
      </c>
      <c r="O15582">
        <v>13</v>
      </c>
      <c r="P15582">
        <v>4.2</v>
      </c>
      <c r="Q15582">
        <v>94</v>
      </c>
      <c r="R15582" t="s">
        <v>4810</v>
      </c>
      <c r="S15582" t="s">
        <v>112</v>
      </c>
    </row>
    <row r="15583" spans="1:19" x14ac:dyDescent="0.2">
      <c r="A15583" t="s">
        <v>4348</v>
      </c>
      <c r="B15583" t="s">
        <v>148</v>
      </c>
      <c r="C15583">
        <v>1995</v>
      </c>
      <c r="D15583" s="1" t="d">
        <v>1989-06-19</v>
      </c>
      <c r="E15583" s="1" t="str">
        <f t="shared" si="486"/>
        <v>1989</v>
      </c>
      <c r="F15583" s="1" t="str">
        <f t="shared" si="487"/>
        <v>Jun</v>
      </c>
      <c r="G15583" t="s">
        <v>34</v>
      </c>
      <c r="H15583" t="s">
        <v>329</v>
      </c>
      <c r="I15583">
        <v>0.02</v>
      </c>
      <c r="J15583">
        <v>0</v>
      </c>
      <c r="K15583">
        <v>0</v>
      </c>
      <c r="L15583">
        <v>0</v>
      </c>
      <c r="M15583">
        <v>0.02</v>
      </c>
    </row>
    <row r="15584" spans="1:19" x14ac:dyDescent="0.2">
      <c r="A15584" t="s">
        <v>12756</v>
      </c>
      <c r="B15584" t="s">
        <v>148</v>
      </c>
      <c r="C15584">
        <v>2008</v>
      </c>
      <c r="D15584" s="1" t="d">
        <v>2012-05-01</v>
      </c>
      <c r="E15584" s="1" t="str">
        <f t="shared" si="486"/>
        <v>2012</v>
      </c>
      <c r="F15584" s="1" t="str">
        <f t="shared" si="487"/>
        <v>May</v>
      </c>
      <c r="G15584" t="s">
        <v>37</v>
      </c>
      <c r="H15584" t="s">
        <v>134</v>
      </c>
      <c r="I15584">
        <v>0</v>
      </c>
      <c r="J15584">
        <v>0.02</v>
      </c>
      <c r="K15584">
        <v>0</v>
      </c>
      <c r="L15584">
        <v>0</v>
      </c>
      <c r="M15584">
        <v>0.02</v>
      </c>
      <c r="N15584">
        <v>84</v>
      </c>
      <c r="O15584">
        <v>56</v>
      </c>
      <c r="P15584">
        <v>7.9</v>
      </c>
      <c r="Q15584">
        <v>516</v>
      </c>
      <c r="R15584" t="s">
        <v>1535</v>
      </c>
      <c r="S15584" t="s">
        <v>53</v>
      </c>
    </row>
    <row r="15585" spans="1:19" x14ac:dyDescent="0.2">
      <c r="A15585" t="s">
        <v>12692</v>
      </c>
      <c r="B15585" t="s">
        <v>137</v>
      </c>
      <c r="C15585">
        <v>2002</v>
      </c>
      <c r="D15585" s="1" t="d">
        <v>2001-06-25</v>
      </c>
      <c r="E15585" s="1" t="str">
        <f t="shared" si="486"/>
        <v>2001</v>
      </c>
      <c r="F15585" s="1" t="str">
        <f t="shared" si="487"/>
        <v>Jun</v>
      </c>
      <c r="G15585" t="s">
        <v>18</v>
      </c>
      <c r="H15585" t="s">
        <v>234</v>
      </c>
      <c r="I15585">
        <v>0.01</v>
      </c>
      <c r="J15585">
        <v>0</v>
      </c>
      <c r="K15585">
        <v>0</v>
      </c>
      <c r="L15585">
        <v>0</v>
      </c>
      <c r="M15585">
        <v>0.02</v>
      </c>
      <c r="N15585">
        <v>68</v>
      </c>
      <c r="O15585">
        <v>6</v>
      </c>
      <c r="P15585" t="s">
        <v>203</v>
      </c>
      <c r="R15585" t="s">
        <v>3053</v>
      </c>
      <c r="S15585" t="s">
        <v>20</v>
      </c>
    </row>
    <row r="15586" spans="1:19" x14ac:dyDescent="0.2">
      <c r="A15586" t="s">
        <v>12757</v>
      </c>
      <c r="B15586" t="s">
        <v>148</v>
      </c>
      <c r="C15586">
        <v>2006</v>
      </c>
      <c r="D15586" s="1" t="d">
        <v>2004-02-21</v>
      </c>
      <c r="E15586" s="1" t="str">
        <f t="shared" si="486"/>
        <v>2004</v>
      </c>
      <c r="F15586" s="1" t="str">
        <f t="shared" si="487"/>
        <v>Feb</v>
      </c>
      <c r="G15586" t="s">
        <v>18</v>
      </c>
      <c r="H15586" t="s">
        <v>151</v>
      </c>
      <c r="I15586">
        <v>0</v>
      </c>
      <c r="J15586">
        <v>0.02</v>
      </c>
      <c r="K15586">
        <v>0</v>
      </c>
      <c r="L15586">
        <v>0</v>
      </c>
      <c r="M15586">
        <v>0.02</v>
      </c>
      <c r="N15586">
        <v>87</v>
      </c>
      <c r="O15586">
        <v>17</v>
      </c>
      <c r="R15586" t="s">
        <v>1400</v>
      </c>
      <c r="S15586" t="s">
        <v>20</v>
      </c>
    </row>
    <row r="15587" spans="1:19" x14ac:dyDescent="0.2">
      <c r="A15587" t="s">
        <v>12758</v>
      </c>
      <c r="B15587" t="s">
        <v>159</v>
      </c>
      <c r="C15587">
        <v>2010</v>
      </c>
      <c r="D15587" s="1" t="d">
        <v>2004-10-17</v>
      </c>
      <c r="E15587" s="1" t="str">
        <f t="shared" si="486"/>
        <v>2004</v>
      </c>
      <c r="F15587" s="1" t="str">
        <f t="shared" si="487"/>
        <v>Oct</v>
      </c>
      <c r="G15587" t="s">
        <v>34</v>
      </c>
      <c r="H15587" t="s">
        <v>12759</v>
      </c>
      <c r="I15587">
        <v>0</v>
      </c>
      <c r="J15587">
        <v>0</v>
      </c>
      <c r="K15587">
        <v>0.02</v>
      </c>
      <c r="L15587">
        <v>0</v>
      </c>
      <c r="M15587">
        <v>0.02</v>
      </c>
    </row>
    <row r="15588" spans="1:19" x14ac:dyDescent="0.2">
      <c r="A15588" t="s">
        <v>12760</v>
      </c>
      <c r="B15588" t="s">
        <v>148</v>
      </c>
      <c r="C15588">
        <v>2006</v>
      </c>
      <c r="D15588" s="1" t="d">
        <v>2004-01-16</v>
      </c>
      <c r="E15588" s="1" t="str">
        <f t="shared" si="486"/>
        <v>2004</v>
      </c>
      <c r="F15588" s="1" t="str">
        <f t="shared" si="487"/>
        <v>Jan</v>
      </c>
      <c r="G15588" t="s">
        <v>39</v>
      </c>
      <c r="H15588" t="s">
        <v>134</v>
      </c>
      <c r="I15588">
        <v>0</v>
      </c>
      <c r="J15588">
        <v>0.01</v>
      </c>
      <c r="K15588">
        <v>0</v>
      </c>
      <c r="L15588">
        <v>0</v>
      </c>
      <c r="M15588">
        <v>0.02</v>
      </c>
      <c r="P15588">
        <v>4.0999999999999996</v>
      </c>
      <c r="Q15588">
        <v>10</v>
      </c>
      <c r="R15588" t="s">
        <v>447</v>
      </c>
      <c r="S15588" t="s">
        <v>88</v>
      </c>
    </row>
    <row r="15589" spans="1:19" x14ac:dyDescent="0.2">
      <c r="A15589" t="s">
        <v>12761</v>
      </c>
      <c r="B15589" t="s">
        <v>32</v>
      </c>
      <c r="C15589">
        <v>2008</v>
      </c>
      <c r="D15589" s="1" t="d">
        <v>2002-11-26</v>
      </c>
      <c r="E15589" s="1" t="str">
        <f t="shared" si="486"/>
        <v>2002</v>
      </c>
      <c r="F15589" s="1" t="str">
        <f t="shared" si="487"/>
        <v>Nov</v>
      </c>
      <c r="G15589" t="s">
        <v>39</v>
      </c>
      <c r="H15589" t="s">
        <v>7818</v>
      </c>
      <c r="I15589">
        <v>0.02</v>
      </c>
      <c r="J15589">
        <v>0</v>
      </c>
      <c r="K15589">
        <v>0</v>
      </c>
      <c r="L15589">
        <v>0</v>
      </c>
      <c r="M15589">
        <v>0.02</v>
      </c>
      <c r="P15589" t="s">
        <v>203</v>
      </c>
    </row>
    <row r="15590" spans="1:19" x14ac:dyDescent="0.2">
      <c r="A15590" t="s">
        <v>12762</v>
      </c>
      <c r="B15590" t="s">
        <v>104</v>
      </c>
      <c r="C15590">
        <v>2000</v>
      </c>
      <c r="D15590" s="1" t="d">
        <v>2012-07-20</v>
      </c>
      <c r="E15590" s="1" t="str">
        <f t="shared" si="486"/>
        <v>2012</v>
      </c>
      <c r="F15590" s="1" t="str">
        <f t="shared" si="487"/>
        <v>Jul</v>
      </c>
      <c r="G15590" t="s">
        <v>272</v>
      </c>
      <c r="H15590" t="s">
        <v>977</v>
      </c>
      <c r="I15590">
        <v>0.01</v>
      </c>
      <c r="J15590">
        <v>0.01</v>
      </c>
      <c r="K15590">
        <v>0</v>
      </c>
      <c r="L15590">
        <v>0</v>
      </c>
      <c r="M15590">
        <v>0.02</v>
      </c>
      <c r="N15590">
        <v>62</v>
      </c>
      <c r="O15590">
        <v>10</v>
      </c>
      <c r="P15590">
        <v>8.8000000000000007</v>
      </c>
      <c r="Q15590">
        <v>31</v>
      </c>
      <c r="R15590" t="s">
        <v>12763</v>
      </c>
      <c r="S15590" t="s">
        <v>88</v>
      </c>
    </row>
    <row r="15591" spans="1:19" x14ac:dyDescent="0.2">
      <c r="A15591" t="s">
        <v>12764</v>
      </c>
      <c r="B15591" t="s">
        <v>148</v>
      </c>
      <c r="C15591">
        <v>2009</v>
      </c>
      <c r="D15591" s="1" t="d">
        <v>1989-12-28</v>
      </c>
      <c r="E15591" s="1" t="str">
        <f t="shared" si="486"/>
        <v>1989</v>
      </c>
      <c r="F15591" s="1" t="str">
        <f t="shared" si="487"/>
        <v>Dec</v>
      </c>
      <c r="G15591" t="s">
        <v>272</v>
      </c>
      <c r="H15591" t="s">
        <v>7658</v>
      </c>
      <c r="I15591">
        <v>0.02</v>
      </c>
      <c r="J15591">
        <v>0</v>
      </c>
      <c r="K15591">
        <v>0</v>
      </c>
      <c r="L15591">
        <v>0</v>
      </c>
      <c r="M15591">
        <v>0.02</v>
      </c>
      <c r="N15591">
        <v>71</v>
      </c>
      <c r="O15591">
        <v>27</v>
      </c>
      <c r="P15591">
        <v>7.1</v>
      </c>
      <c r="Q15591">
        <v>38</v>
      </c>
      <c r="R15591" t="s">
        <v>12765</v>
      </c>
      <c r="S15591" t="s">
        <v>88</v>
      </c>
    </row>
    <row r="15592" spans="1:19" x14ac:dyDescent="0.2">
      <c r="A15592" t="s">
        <v>12766</v>
      </c>
      <c r="B15592" t="s">
        <v>55</v>
      </c>
      <c r="C15592">
        <v>2007</v>
      </c>
      <c r="D15592" s="1" t="d">
        <v>2019-10-07</v>
      </c>
      <c r="E15592" s="1" t="str">
        <f t="shared" si="486"/>
        <v>2019</v>
      </c>
      <c r="F15592" s="1" t="str">
        <f t="shared" si="487"/>
        <v>Oct</v>
      </c>
      <c r="G15592" t="s">
        <v>86</v>
      </c>
      <c r="H15592" t="s">
        <v>5022</v>
      </c>
      <c r="I15592">
        <v>0</v>
      </c>
      <c r="J15592">
        <v>0</v>
      </c>
      <c r="K15592">
        <v>0.02</v>
      </c>
      <c r="L15592">
        <v>0</v>
      </c>
      <c r="M15592">
        <v>0.02</v>
      </c>
    </row>
    <row r="15593" spans="1:19" x14ac:dyDescent="0.2">
      <c r="A15593" t="s">
        <v>12767</v>
      </c>
      <c r="B15593" t="s">
        <v>44</v>
      </c>
      <c r="C15593">
        <v>2011</v>
      </c>
      <c r="D15593" s="1" t="d">
        <v>1992-04-30</v>
      </c>
      <c r="E15593" s="1" t="str">
        <f t="shared" si="486"/>
        <v>1992</v>
      </c>
      <c r="F15593" s="1" t="str">
        <f t="shared" si="487"/>
        <v>Apr</v>
      </c>
      <c r="G15593" t="s">
        <v>37</v>
      </c>
      <c r="H15593" t="s">
        <v>5356</v>
      </c>
      <c r="I15593">
        <v>0</v>
      </c>
      <c r="J15593">
        <v>0</v>
      </c>
      <c r="K15593">
        <v>0.02</v>
      </c>
      <c r="L15593">
        <v>0</v>
      </c>
      <c r="M15593">
        <v>0.02</v>
      </c>
    </row>
    <row r="15594" spans="1:19" x14ac:dyDescent="0.2">
      <c r="A15594" t="s">
        <v>12768</v>
      </c>
      <c r="B15594" t="s">
        <v>148</v>
      </c>
      <c r="C15594">
        <v>2011</v>
      </c>
      <c r="D15594" s="1" t="d">
        <v>2020-06-12</v>
      </c>
      <c r="E15594" s="1" t="str">
        <f t="shared" si="486"/>
        <v>2020</v>
      </c>
      <c r="F15594" s="1" t="str">
        <f t="shared" si="487"/>
        <v>Jun</v>
      </c>
      <c r="G15594" t="s">
        <v>272</v>
      </c>
      <c r="H15594" t="s">
        <v>11422</v>
      </c>
      <c r="I15594">
        <v>0</v>
      </c>
      <c r="J15594">
        <v>0.02</v>
      </c>
      <c r="K15594">
        <v>0</v>
      </c>
      <c r="L15594">
        <v>0</v>
      </c>
      <c r="M15594">
        <v>0.02</v>
      </c>
      <c r="N15594">
        <v>50</v>
      </c>
      <c r="O15594">
        <v>14</v>
      </c>
      <c r="P15594">
        <v>4.7</v>
      </c>
      <c r="Q15594">
        <v>57</v>
      </c>
      <c r="R15594" t="s">
        <v>12769</v>
      </c>
    </row>
    <row r="15595" spans="1:19" x14ac:dyDescent="0.2">
      <c r="A15595" t="s">
        <v>12770</v>
      </c>
      <c r="B15595" t="s">
        <v>159</v>
      </c>
      <c r="C15595">
        <v>2013</v>
      </c>
      <c r="D15595" s="1" t="d">
        <v>1989-01-05</v>
      </c>
      <c r="E15595" s="1" t="str">
        <f t="shared" si="486"/>
        <v>1989</v>
      </c>
      <c r="F15595" s="1" t="str">
        <f t="shared" si="487"/>
        <v>Jan</v>
      </c>
      <c r="G15595" t="s">
        <v>101</v>
      </c>
      <c r="H15595" t="s">
        <v>7599</v>
      </c>
      <c r="I15595">
        <v>0</v>
      </c>
      <c r="J15595">
        <v>0</v>
      </c>
      <c r="K15595">
        <v>0.02</v>
      </c>
      <c r="L15595">
        <v>0</v>
      </c>
      <c r="M15595">
        <v>0.02</v>
      </c>
    </row>
    <row r="15596" spans="1:19" x14ac:dyDescent="0.2">
      <c r="A15596" t="s">
        <v>12771</v>
      </c>
      <c r="B15596" t="s">
        <v>104</v>
      </c>
      <c r="C15596">
        <v>2000</v>
      </c>
      <c r="D15596" s="1" t="d">
        <v>1988-01-29</v>
      </c>
      <c r="E15596" s="1" t="str">
        <f t="shared" si="486"/>
        <v>1988</v>
      </c>
      <c r="F15596" s="1" t="str">
        <f t="shared" si="487"/>
        <v>Jan</v>
      </c>
      <c r="G15596" t="s">
        <v>37</v>
      </c>
      <c r="H15596" t="s">
        <v>372</v>
      </c>
      <c r="I15596">
        <v>0.01</v>
      </c>
      <c r="J15596">
        <v>0.01</v>
      </c>
      <c r="K15596">
        <v>0</v>
      </c>
      <c r="L15596">
        <v>0</v>
      </c>
      <c r="M15596">
        <v>0.02</v>
      </c>
      <c r="N15596">
        <v>78</v>
      </c>
      <c r="O15596">
        <v>5</v>
      </c>
      <c r="P15596">
        <v>8.4</v>
      </c>
      <c r="Q15596">
        <v>5</v>
      </c>
      <c r="R15596" t="s">
        <v>12772</v>
      </c>
      <c r="S15596" t="s">
        <v>88</v>
      </c>
    </row>
    <row r="15597" spans="1:19" x14ac:dyDescent="0.2">
      <c r="A15597" t="s">
        <v>12773</v>
      </c>
      <c r="B15597" t="s">
        <v>44</v>
      </c>
      <c r="C15597">
        <v>2012</v>
      </c>
      <c r="D15597" s="1" t="d">
        <v>2001-04-11</v>
      </c>
      <c r="E15597" s="1" t="str">
        <f t="shared" si="486"/>
        <v>2001</v>
      </c>
      <c r="F15597" s="1" t="str">
        <f t="shared" si="487"/>
        <v>Apr</v>
      </c>
      <c r="G15597" t="s">
        <v>50</v>
      </c>
      <c r="H15597" t="s">
        <v>5356</v>
      </c>
      <c r="I15597">
        <v>0</v>
      </c>
      <c r="J15597">
        <v>0</v>
      </c>
      <c r="K15597">
        <v>0.02</v>
      </c>
      <c r="L15597">
        <v>0</v>
      </c>
      <c r="M15597">
        <v>0.02</v>
      </c>
    </row>
    <row r="15598" spans="1:19" x14ac:dyDescent="0.2">
      <c r="A15598" t="s">
        <v>12774</v>
      </c>
      <c r="B15598" t="s">
        <v>159</v>
      </c>
      <c r="C15598">
        <v>2009</v>
      </c>
      <c r="D15598" s="1" t="d">
        <v>2008-09-21</v>
      </c>
      <c r="E15598" s="1" t="str">
        <f t="shared" si="486"/>
        <v>2008</v>
      </c>
      <c r="F15598" s="1" t="str">
        <f t="shared" si="487"/>
        <v>Sep</v>
      </c>
      <c r="G15598" t="s">
        <v>34</v>
      </c>
      <c r="H15598" t="s">
        <v>5733</v>
      </c>
      <c r="I15598">
        <v>0</v>
      </c>
      <c r="J15598">
        <v>0</v>
      </c>
      <c r="K15598">
        <v>0.02</v>
      </c>
      <c r="L15598">
        <v>0</v>
      </c>
      <c r="M15598">
        <v>0.02</v>
      </c>
    </row>
    <row r="15599" spans="1:19" x14ac:dyDescent="0.2">
      <c r="A15599" t="s">
        <v>2766</v>
      </c>
      <c r="B15599" t="s">
        <v>1015</v>
      </c>
      <c r="C15599">
        <v>2014</v>
      </c>
      <c r="D15599" s="1" t="d">
        <v>2002-02-12</v>
      </c>
      <c r="E15599" s="1" t="str">
        <f t="shared" si="486"/>
        <v>2002</v>
      </c>
      <c r="F15599" s="1" t="str">
        <f t="shared" si="487"/>
        <v>Feb</v>
      </c>
      <c r="G15599" t="s">
        <v>50</v>
      </c>
      <c r="H15599" t="s">
        <v>68</v>
      </c>
      <c r="I15599">
        <v>0</v>
      </c>
      <c r="J15599">
        <v>0.01</v>
      </c>
      <c r="K15599">
        <v>0</v>
      </c>
      <c r="L15599">
        <v>0</v>
      </c>
      <c r="M15599">
        <v>0.02</v>
      </c>
    </row>
    <row r="15600" spans="1:19" x14ac:dyDescent="0.2">
      <c r="A15600" t="s">
        <v>12775</v>
      </c>
      <c r="B15600" t="s">
        <v>55</v>
      </c>
      <c r="C15600">
        <v>2007</v>
      </c>
      <c r="D15600" s="1" t="d">
        <v>2012-05-23</v>
      </c>
      <c r="E15600" s="1" t="str">
        <f t="shared" si="486"/>
        <v>2012</v>
      </c>
      <c r="F15600" s="1" t="str">
        <f t="shared" si="487"/>
        <v>May</v>
      </c>
      <c r="G15600" t="s">
        <v>28</v>
      </c>
      <c r="H15600" t="s">
        <v>1263</v>
      </c>
      <c r="I15600">
        <v>0</v>
      </c>
      <c r="J15600">
        <v>0</v>
      </c>
      <c r="K15600">
        <v>0.02</v>
      </c>
      <c r="L15600">
        <v>0</v>
      </c>
      <c r="M15600">
        <v>0.02</v>
      </c>
    </row>
    <row r="15601" spans="1:19" x14ac:dyDescent="0.2">
      <c r="A15601" t="s">
        <v>12776</v>
      </c>
      <c r="B15601" t="s">
        <v>75</v>
      </c>
      <c r="C15601">
        <v>2016</v>
      </c>
      <c r="D15601" s="1" t="d">
        <v>2022-05-31</v>
      </c>
      <c r="E15601" s="1" t="str">
        <f t="shared" si="486"/>
        <v>2022</v>
      </c>
      <c r="F15601" s="1" t="str">
        <f t="shared" si="487"/>
        <v>May</v>
      </c>
      <c r="G15601" t="s">
        <v>39</v>
      </c>
      <c r="H15601" t="s">
        <v>933</v>
      </c>
      <c r="I15601">
        <v>0</v>
      </c>
      <c r="J15601">
        <v>0</v>
      </c>
      <c r="K15601">
        <v>0.02</v>
      </c>
      <c r="L15601">
        <v>0</v>
      </c>
      <c r="M15601">
        <v>0.02</v>
      </c>
    </row>
    <row r="15602" spans="1:19" x14ac:dyDescent="0.2">
      <c r="A15602" t="s">
        <v>12777</v>
      </c>
      <c r="B15602" t="s">
        <v>159</v>
      </c>
      <c r="C15602">
        <v>2012</v>
      </c>
      <c r="D15602" s="1" t="d">
        <v>1991-10-07</v>
      </c>
      <c r="E15602" s="1" t="str">
        <f t="shared" si="486"/>
        <v>1991</v>
      </c>
      <c r="F15602" s="1" t="str">
        <f t="shared" si="487"/>
        <v>Oct</v>
      </c>
      <c r="G15602" t="s">
        <v>50</v>
      </c>
      <c r="H15602" t="s">
        <v>7990</v>
      </c>
      <c r="I15602">
        <v>0</v>
      </c>
      <c r="J15602">
        <v>0</v>
      </c>
      <c r="K15602">
        <v>0.02</v>
      </c>
      <c r="L15602">
        <v>0</v>
      </c>
      <c r="M15602">
        <v>0.02</v>
      </c>
    </row>
    <row r="15603" spans="1:19" x14ac:dyDescent="0.2">
      <c r="A15603" t="s">
        <v>12778</v>
      </c>
      <c r="B15603" t="s">
        <v>55</v>
      </c>
      <c r="C15603">
        <v>2009</v>
      </c>
      <c r="D15603" s="1" t="d">
        <v>2015-03-24</v>
      </c>
      <c r="E15603" s="1" t="str">
        <f t="shared" si="486"/>
        <v>2015</v>
      </c>
      <c r="F15603" s="1" t="str">
        <f t="shared" si="487"/>
        <v>Mar</v>
      </c>
      <c r="G15603" t="s">
        <v>37</v>
      </c>
      <c r="H15603" t="s">
        <v>1755</v>
      </c>
      <c r="I15603">
        <v>0</v>
      </c>
      <c r="J15603">
        <v>0</v>
      </c>
      <c r="K15603">
        <v>0.02</v>
      </c>
      <c r="L15603">
        <v>0</v>
      </c>
      <c r="M15603">
        <v>0.02</v>
      </c>
    </row>
    <row r="15604" spans="1:19" x14ac:dyDescent="0.2">
      <c r="A15604" t="s">
        <v>12779</v>
      </c>
      <c r="B15604" t="s">
        <v>148</v>
      </c>
      <c r="C15604">
        <v>2003</v>
      </c>
      <c r="D15604" s="1" t="d">
        <v>2018-03-21</v>
      </c>
      <c r="E15604" s="1" t="str">
        <f t="shared" si="486"/>
        <v>2018</v>
      </c>
      <c r="F15604" s="1" t="str">
        <f t="shared" si="487"/>
        <v>Mar</v>
      </c>
      <c r="G15604" t="s">
        <v>37</v>
      </c>
      <c r="H15604" t="s">
        <v>4988</v>
      </c>
      <c r="I15604">
        <v>0</v>
      </c>
      <c r="J15604">
        <v>0.02</v>
      </c>
      <c r="K15604">
        <v>0</v>
      </c>
      <c r="L15604">
        <v>0</v>
      </c>
      <c r="M15604">
        <v>0.02</v>
      </c>
      <c r="N15604">
        <v>74</v>
      </c>
      <c r="O15604">
        <v>22</v>
      </c>
      <c r="P15604">
        <v>8.6999999999999993</v>
      </c>
      <c r="Q15604">
        <v>76</v>
      </c>
      <c r="R15604" t="s">
        <v>12780</v>
      </c>
      <c r="S15604" t="s">
        <v>88</v>
      </c>
    </row>
    <row r="15605" spans="1:19" x14ac:dyDescent="0.2">
      <c r="A15605" t="s">
        <v>12781</v>
      </c>
      <c r="B15605" t="s">
        <v>32</v>
      </c>
      <c r="C15605">
        <v>2007</v>
      </c>
      <c r="D15605" s="1" t="d">
        <v>2003-11-09</v>
      </c>
      <c r="E15605" s="1" t="str">
        <f t="shared" si="486"/>
        <v>2003</v>
      </c>
      <c r="F15605" s="1" t="str">
        <f t="shared" si="487"/>
        <v>Nov</v>
      </c>
      <c r="G15605" t="s">
        <v>30</v>
      </c>
      <c r="H15605" t="s">
        <v>283</v>
      </c>
      <c r="I15605">
        <v>0</v>
      </c>
      <c r="J15605">
        <v>0.01</v>
      </c>
      <c r="K15605">
        <v>0</v>
      </c>
      <c r="L15605">
        <v>0</v>
      </c>
      <c r="M15605">
        <v>0.02</v>
      </c>
      <c r="N15605">
        <v>70</v>
      </c>
      <c r="O15605">
        <v>21</v>
      </c>
      <c r="P15605">
        <v>7.5</v>
      </c>
      <c r="Q15605">
        <v>11</v>
      </c>
      <c r="R15605" t="s">
        <v>10261</v>
      </c>
      <c r="S15605" t="s">
        <v>20</v>
      </c>
    </row>
    <row r="15606" spans="1:19" x14ac:dyDescent="0.2">
      <c r="A15606" t="s">
        <v>12782</v>
      </c>
      <c r="B15606" t="s">
        <v>104</v>
      </c>
      <c r="C15606">
        <v>1997</v>
      </c>
      <c r="D15606" s="1" t="d">
        <v>2022-09-07</v>
      </c>
      <c r="E15606" s="1" t="str">
        <f t="shared" si="486"/>
        <v>2022</v>
      </c>
      <c r="F15606" s="1" t="str">
        <f t="shared" si="487"/>
        <v>Sep</v>
      </c>
      <c r="G15606" t="s">
        <v>30</v>
      </c>
      <c r="H15606" t="s">
        <v>3633</v>
      </c>
      <c r="I15606">
        <v>0.01</v>
      </c>
      <c r="J15606">
        <v>0.01</v>
      </c>
      <c r="K15606">
        <v>0</v>
      </c>
      <c r="L15606">
        <v>0</v>
      </c>
      <c r="M15606">
        <v>0.02</v>
      </c>
    </row>
    <row r="15607" spans="1:19" x14ac:dyDescent="0.2">
      <c r="A15607" t="s">
        <v>12783</v>
      </c>
      <c r="B15607" t="s">
        <v>159</v>
      </c>
      <c r="C15607">
        <v>2009</v>
      </c>
      <c r="D15607" s="1" t="d">
        <v>2002-08-07</v>
      </c>
      <c r="E15607" s="1" t="str">
        <f t="shared" si="486"/>
        <v>2002</v>
      </c>
      <c r="F15607" s="1" t="str">
        <f t="shared" si="487"/>
        <v>Aug</v>
      </c>
      <c r="G15607" t="s">
        <v>28</v>
      </c>
      <c r="H15607" t="s">
        <v>372</v>
      </c>
      <c r="I15607">
        <v>0</v>
      </c>
      <c r="J15607">
        <v>0</v>
      </c>
      <c r="K15607">
        <v>0.02</v>
      </c>
      <c r="L15607">
        <v>0</v>
      </c>
      <c r="M15607">
        <v>0.02</v>
      </c>
    </row>
    <row r="15608" spans="1:19" x14ac:dyDescent="0.2">
      <c r="A15608" t="s">
        <v>12784</v>
      </c>
      <c r="B15608" t="s">
        <v>17</v>
      </c>
      <c r="C15608">
        <v>2010</v>
      </c>
      <c r="D15608" s="1" t="d">
        <v>1992-07-31</v>
      </c>
      <c r="E15608" s="1" t="str">
        <f t="shared" si="486"/>
        <v>1992</v>
      </c>
      <c r="F15608" s="1" t="str">
        <f t="shared" si="487"/>
        <v>Jul</v>
      </c>
      <c r="G15608" t="s">
        <v>24</v>
      </c>
      <c r="H15608" t="s">
        <v>2703</v>
      </c>
      <c r="I15608">
        <v>0.01</v>
      </c>
      <c r="J15608">
        <v>0.01</v>
      </c>
      <c r="K15608">
        <v>0</v>
      </c>
      <c r="L15608">
        <v>0</v>
      </c>
      <c r="M15608">
        <v>0.02</v>
      </c>
      <c r="P15608" t="s">
        <v>203</v>
      </c>
      <c r="R15608" t="s">
        <v>7494</v>
      </c>
      <c r="S15608" t="s">
        <v>20</v>
      </c>
    </row>
    <row r="15609" spans="1:19" x14ac:dyDescent="0.2">
      <c r="A15609" t="s">
        <v>12785</v>
      </c>
      <c r="B15609" t="s">
        <v>55</v>
      </c>
      <c r="C15609">
        <v>2006</v>
      </c>
      <c r="D15609" s="1" t="d">
        <v>2017-10-01</v>
      </c>
      <c r="E15609" s="1" t="str">
        <f t="shared" si="486"/>
        <v>2017</v>
      </c>
      <c r="F15609" s="1" t="str">
        <f t="shared" si="487"/>
        <v>Oct</v>
      </c>
      <c r="G15609" t="s">
        <v>39</v>
      </c>
      <c r="H15609" t="s">
        <v>5361</v>
      </c>
      <c r="I15609">
        <v>0</v>
      </c>
      <c r="J15609">
        <v>0</v>
      </c>
      <c r="K15609">
        <v>0.02</v>
      </c>
      <c r="L15609">
        <v>0</v>
      </c>
      <c r="M15609">
        <v>0.02</v>
      </c>
    </row>
    <row r="15610" spans="1:19" x14ac:dyDescent="0.2">
      <c r="A15610" t="s">
        <v>12786</v>
      </c>
      <c r="B15610" t="s">
        <v>64</v>
      </c>
      <c r="C15610">
        <v>2006</v>
      </c>
      <c r="D15610" s="1" t="d">
        <v>1992-08-20</v>
      </c>
      <c r="E15610" s="1" t="str">
        <f t="shared" si="486"/>
        <v>1992</v>
      </c>
      <c r="F15610" s="1" t="str">
        <f t="shared" si="487"/>
        <v>Aug</v>
      </c>
      <c r="G15610" t="s">
        <v>34</v>
      </c>
      <c r="H15610" t="s">
        <v>568</v>
      </c>
      <c r="I15610">
        <v>0.01</v>
      </c>
      <c r="J15610">
        <v>0</v>
      </c>
      <c r="K15610">
        <v>0</v>
      </c>
      <c r="L15610">
        <v>0</v>
      </c>
      <c r="M15610">
        <v>0.02</v>
      </c>
      <c r="P15610" t="s">
        <v>203</v>
      </c>
      <c r="R15610" t="s">
        <v>2550</v>
      </c>
      <c r="S15610" t="s">
        <v>20</v>
      </c>
    </row>
    <row r="15611" spans="1:19" x14ac:dyDescent="0.2">
      <c r="A15611" t="s">
        <v>12787</v>
      </c>
      <c r="B15611" t="s">
        <v>189</v>
      </c>
      <c r="C15611">
        <v>2003</v>
      </c>
      <c r="D15611" s="1" t="d">
        <v>2007-07-25</v>
      </c>
      <c r="E15611" s="1" t="str">
        <f t="shared" si="486"/>
        <v>2007</v>
      </c>
      <c r="F15611" s="1" t="str">
        <f t="shared" si="487"/>
        <v>Jul</v>
      </c>
      <c r="G15611" t="s">
        <v>50</v>
      </c>
      <c r="H15611" t="s">
        <v>111</v>
      </c>
      <c r="I15611">
        <v>0.01</v>
      </c>
      <c r="J15611">
        <v>0</v>
      </c>
      <c r="K15611">
        <v>0</v>
      </c>
      <c r="L15611">
        <v>0</v>
      </c>
      <c r="M15611">
        <v>0.02</v>
      </c>
      <c r="N15611">
        <v>23</v>
      </c>
      <c r="O15611">
        <v>21</v>
      </c>
      <c r="P15611">
        <v>3.3</v>
      </c>
      <c r="Q15611">
        <v>23</v>
      </c>
      <c r="R15611" t="s">
        <v>2270</v>
      </c>
      <c r="S15611" t="s">
        <v>88</v>
      </c>
    </row>
    <row r="15612" spans="1:19" x14ac:dyDescent="0.2">
      <c r="A15612" t="s">
        <v>8634</v>
      </c>
      <c r="B15612" t="s">
        <v>187</v>
      </c>
      <c r="C15612">
        <v>2014</v>
      </c>
      <c r="D15612" s="1" t="d">
        <v>2008-07-31</v>
      </c>
      <c r="E15612" s="1" t="str">
        <f t="shared" si="486"/>
        <v>2008</v>
      </c>
      <c r="F15612" s="1" t="str">
        <f t="shared" si="487"/>
        <v>Jul</v>
      </c>
      <c r="G15612" t="s">
        <v>50</v>
      </c>
      <c r="H15612" t="s">
        <v>372</v>
      </c>
      <c r="I15612">
        <v>0</v>
      </c>
      <c r="J15612">
        <v>0</v>
      </c>
      <c r="K15612">
        <v>0.02</v>
      </c>
      <c r="L15612">
        <v>0</v>
      </c>
      <c r="M15612">
        <v>0.02</v>
      </c>
    </row>
    <row r="15613" spans="1:19" x14ac:dyDescent="0.2">
      <c r="A15613" t="s">
        <v>12788</v>
      </c>
      <c r="B15613" t="s">
        <v>79</v>
      </c>
      <c r="C15613">
        <v>2015</v>
      </c>
      <c r="D15613" s="1" t="d">
        <v>2004-06-24</v>
      </c>
      <c r="E15613" s="1" t="str">
        <f t="shared" si="486"/>
        <v>2004</v>
      </c>
      <c r="F15613" s="1" t="str">
        <f t="shared" si="487"/>
        <v>Jun</v>
      </c>
      <c r="G15613" t="s">
        <v>34</v>
      </c>
      <c r="H15613" t="s">
        <v>10032</v>
      </c>
      <c r="I15613">
        <v>0</v>
      </c>
      <c r="J15613">
        <v>0</v>
      </c>
      <c r="K15613">
        <v>0.02</v>
      </c>
      <c r="L15613">
        <v>0</v>
      </c>
      <c r="M15613">
        <v>0.02</v>
      </c>
    </row>
    <row r="15614" spans="1:19" x14ac:dyDescent="0.2">
      <c r="A15614" t="s">
        <v>6999</v>
      </c>
      <c r="B15614" t="s">
        <v>44</v>
      </c>
      <c r="C15614">
        <v>2011</v>
      </c>
      <c r="D15614" s="1" t="d">
        <v>1988-11-23</v>
      </c>
      <c r="E15614" s="1" t="str">
        <f t="shared" si="486"/>
        <v>1988</v>
      </c>
      <c r="F15614" s="1" t="str">
        <f t="shared" si="487"/>
        <v>Nov</v>
      </c>
      <c r="G15614" t="s">
        <v>34</v>
      </c>
      <c r="H15614" t="s">
        <v>484</v>
      </c>
      <c r="I15614">
        <v>0.01</v>
      </c>
      <c r="J15614">
        <v>0.01</v>
      </c>
      <c r="K15614">
        <v>0</v>
      </c>
      <c r="L15614">
        <v>0</v>
      </c>
      <c r="M15614">
        <v>0.02</v>
      </c>
      <c r="N15614">
        <v>54</v>
      </c>
      <c r="O15614">
        <v>5</v>
      </c>
      <c r="P15614">
        <v>5.7</v>
      </c>
      <c r="Q15614">
        <v>6</v>
      </c>
      <c r="R15614" t="s">
        <v>484</v>
      </c>
      <c r="S15614" t="s">
        <v>20</v>
      </c>
    </row>
    <row r="15615" spans="1:19" x14ac:dyDescent="0.2">
      <c r="A15615" t="s">
        <v>5957</v>
      </c>
      <c r="B15615" t="s">
        <v>44</v>
      </c>
      <c r="C15615">
        <v>2012</v>
      </c>
      <c r="D15615" s="1" t="d">
        <v>1997-02-21</v>
      </c>
      <c r="E15615" s="1" t="str">
        <f t="shared" si="486"/>
        <v>1997</v>
      </c>
      <c r="F15615" s="1" t="str">
        <f t="shared" si="487"/>
        <v>Feb</v>
      </c>
      <c r="G15615" t="s">
        <v>101</v>
      </c>
      <c r="H15615" t="s">
        <v>1791</v>
      </c>
      <c r="I15615">
        <v>0</v>
      </c>
      <c r="J15615">
        <v>0.02</v>
      </c>
      <c r="K15615">
        <v>0</v>
      </c>
      <c r="L15615">
        <v>0</v>
      </c>
      <c r="M15615">
        <v>0.02</v>
      </c>
      <c r="N15615">
        <v>64</v>
      </c>
      <c r="O15615">
        <v>24</v>
      </c>
      <c r="P15615">
        <v>7.6</v>
      </c>
      <c r="Q15615">
        <v>30</v>
      </c>
      <c r="R15615" t="s">
        <v>5958</v>
      </c>
      <c r="S15615" t="s">
        <v>53</v>
      </c>
    </row>
    <row r="15616" spans="1:19" x14ac:dyDescent="0.2">
      <c r="A15616" t="s">
        <v>12789</v>
      </c>
      <c r="B15616" t="s">
        <v>32</v>
      </c>
      <c r="C15616">
        <v>2010</v>
      </c>
      <c r="D15616" s="1" t="d">
        <v>2010-05-31</v>
      </c>
      <c r="E15616" s="1" t="str">
        <f t="shared" si="486"/>
        <v>2010</v>
      </c>
      <c r="F15616" s="1" t="str">
        <f t="shared" si="487"/>
        <v>May</v>
      </c>
      <c r="G15616" t="s">
        <v>101</v>
      </c>
      <c r="H15616" t="s">
        <v>3403</v>
      </c>
      <c r="I15616">
        <v>0</v>
      </c>
      <c r="J15616">
        <v>0</v>
      </c>
      <c r="K15616">
        <v>0.02</v>
      </c>
      <c r="L15616">
        <v>0</v>
      </c>
      <c r="M15616">
        <v>0.02</v>
      </c>
    </row>
    <row r="15617" spans="1:19" x14ac:dyDescent="0.2">
      <c r="A15617" t="s">
        <v>1306</v>
      </c>
      <c r="B15617" t="s">
        <v>1015</v>
      </c>
      <c r="C15617">
        <v>2013</v>
      </c>
      <c r="D15617" s="1" t="d">
        <v>2002-01-21</v>
      </c>
      <c r="E15617" s="1" t="str">
        <f t="shared" si="486"/>
        <v>2002</v>
      </c>
      <c r="F15617" s="1" t="str">
        <f t="shared" si="487"/>
        <v>Jan</v>
      </c>
      <c r="G15617" t="s">
        <v>50</v>
      </c>
      <c r="H15617" t="s">
        <v>568</v>
      </c>
      <c r="I15617">
        <v>0.01</v>
      </c>
      <c r="J15617">
        <v>0</v>
      </c>
      <c r="K15617">
        <v>0</v>
      </c>
      <c r="L15617">
        <v>0</v>
      </c>
      <c r="M15617">
        <v>0.02</v>
      </c>
    </row>
    <row r="15618" spans="1:19" x14ac:dyDescent="0.2">
      <c r="A15618" t="s">
        <v>312</v>
      </c>
      <c r="B15618" t="s">
        <v>148</v>
      </c>
      <c r="C15618">
        <v>2007</v>
      </c>
      <c r="D15618" s="1" t="d">
        <v>1991-10-08</v>
      </c>
      <c r="E15618" s="1" t="str">
        <f t="shared" si="486"/>
        <v>1991</v>
      </c>
      <c r="F15618" s="1" t="str">
        <f t="shared" si="487"/>
        <v>Oct</v>
      </c>
      <c r="G15618" t="s">
        <v>34</v>
      </c>
      <c r="H15618" t="s">
        <v>6506</v>
      </c>
      <c r="I15618">
        <v>0.02</v>
      </c>
      <c r="J15618">
        <v>0</v>
      </c>
      <c r="K15618">
        <v>0</v>
      </c>
      <c r="L15618">
        <v>0</v>
      </c>
      <c r="M15618">
        <v>0.02</v>
      </c>
      <c r="N15618">
        <v>79</v>
      </c>
      <c r="O15618">
        <v>15</v>
      </c>
      <c r="P15618">
        <v>7.2</v>
      </c>
      <c r="Q15618">
        <v>63</v>
      </c>
      <c r="R15618" t="s">
        <v>6506</v>
      </c>
      <c r="S15618" t="s">
        <v>88</v>
      </c>
    </row>
    <row r="15619" spans="1:19" x14ac:dyDescent="0.2">
      <c r="A15619" t="s">
        <v>12790</v>
      </c>
      <c r="B15619" t="s">
        <v>64</v>
      </c>
      <c r="C15619">
        <v>2006</v>
      </c>
      <c r="D15619" s="1" t="d">
        <v>2006-03-01</v>
      </c>
      <c r="E15619" s="1" t="str">
        <f t="shared" ref="E15619:E15682" si="488">TEXT(D15619,"yyyy")</f>
        <v>2006</v>
      </c>
      <c r="F15619" s="1" t="str">
        <f t="shared" ref="F15619:F15682" si="489">TEXT(D15619,"mmm")</f>
        <v>Mar</v>
      </c>
      <c r="G15619" t="s">
        <v>50</v>
      </c>
      <c r="H15619" t="s">
        <v>234</v>
      </c>
      <c r="I15619">
        <v>0.01</v>
      </c>
      <c r="J15619">
        <v>0</v>
      </c>
      <c r="K15619">
        <v>0</v>
      </c>
      <c r="L15619">
        <v>0</v>
      </c>
      <c r="M15619">
        <v>0.02</v>
      </c>
    </row>
    <row r="15620" spans="1:19" x14ac:dyDescent="0.2">
      <c r="A15620" t="s">
        <v>8864</v>
      </c>
      <c r="B15620" t="s">
        <v>171</v>
      </c>
      <c r="C15620">
        <v>2015</v>
      </c>
      <c r="D15620" s="1" t="d">
        <v>1996-01-04</v>
      </c>
      <c r="E15620" s="1" t="str">
        <f t="shared" si="488"/>
        <v>1996</v>
      </c>
      <c r="F15620" s="1" t="str">
        <f t="shared" si="489"/>
        <v>Jan</v>
      </c>
      <c r="G15620" t="s">
        <v>50</v>
      </c>
      <c r="H15620" t="s">
        <v>111</v>
      </c>
      <c r="I15620">
        <v>0</v>
      </c>
      <c r="J15620">
        <v>0.02</v>
      </c>
      <c r="K15620">
        <v>0</v>
      </c>
      <c r="L15620">
        <v>0</v>
      </c>
      <c r="M15620">
        <v>0.02</v>
      </c>
      <c r="N15620">
        <v>65</v>
      </c>
      <c r="O15620">
        <v>5</v>
      </c>
      <c r="P15620">
        <v>6.6</v>
      </c>
      <c r="Q15620">
        <v>21</v>
      </c>
      <c r="R15620" t="s">
        <v>6253</v>
      </c>
      <c r="S15620" t="s">
        <v>88</v>
      </c>
    </row>
    <row r="15621" spans="1:19" x14ac:dyDescent="0.2">
      <c r="A15621" t="s">
        <v>12791</v>
      </c>
      <c r="B15621" t="s">
        <v>55</v>
      </c>
      <c r="C15621">
        <v>2008</v>
      </c>
      <c r="D15621" s="1" t="d">
        <v>1994-10-22</v>
      </c>
      <c r="E15621" s="1" t="str">
        <f t="shared" si="488"/>
        <v>1994</v>
      </c>
      <c r="F15621" s="1" t="str">
        <f t="shared" si="489"/>
        <v>Oct</v>
      </c>
      <c r="G15621" t="s">
        <v>101</v>
      </c>
      <c r="H15621" t="s">
        <v>6843</v>
      </c>
      <c r="I15621">
        <v>0</v>
      </c>
      <c r="J15621">
        <v>0</v>
      </c>
      <c r="K15621">
        <v>0.02</v>
      </c>
      <c r="L15621">
        <v>0</v>
      </c>
      <c r="M15621">
        <v>0.02</v>
      </c>
    </row>
    <row r="15622" spans="1:19" x14ac:dyDescent="0.2">
      <c r="A15622" t="s">
        <v>12792</v>
      </c>
      <c r="B15622" t="s">
        <v>49</v>
      </c>
      <c r="C15622">
        <v>2016</v>
      </c>
      <c r="D15622" s="1" t="d">
        <v>2006-07-07</v>
      </c>
      <c r="E15622" s="1" t="str">
        <f t="shared" si="488"/>
        <v>2006</v>
      </c>
      <c r="F15622" s="1" t="str">
        <f t="shared" si="489"/>
        <v>Jul</v>
      </c>
      <c r="G15622" t="s">
        <v>34</v>
      </c>
      <c r="H15622" t="s">
        <v>372</v>
      </c>
      <c r="I15622">
        <v>0</v>
      </c>
      <c r="J15622">
        <v>0</v>
      </c>
      <c r="K15622">
        <v>0.02</v>
      </c>
      <c r="L15622">
        <v>0</v>
      </c>
      <c r="M15622">
        <v>0.02</v>
      </c>
    </row>
    <row r="15623" spans="1:19" x14ac:dyDescent="0.2">
      <c r="A15623" t="s">
        <v>12793</v>
      </c>
      <c r="B15623" t="s">
        <v>55</v>
      </c>
      <c r="C15623">
        <v>2006</v>
      </c>
      <c r="D15623" s="1" t="d">
        <v>1992-04-13</v>
      </c>
      <c r="E15623" s="1" t="str">
        <f t="shared" si="488"/>
        <v>1992</v>
      </c>
      <c r="F15623" s="1" t="str">
        <f t="shared" si="489"/>
        <v>Apr</v>
      </c>
      <c r="G15623" t="s">
        <v>101</v>
      </c>
      <c r="H15623" t="s">
        <v>1972</v>
      </c>
      <c r="I15623">
        <v>0</v>
      </c>
      <c r="J15623">
        <v>0</v>
      </c>
      <c r="K15623">
        <v>0.02</v>
      </c>
      <c r="L15623">
        <v>0</v>
      </c>
      <c r="M15623">
        <v>0.02</v>
      </c>
    </row>
    <row r="15624" spans="1:19" x14ac:dyDescent="0.2">
      <c r="A15624" t="s">
        <v>10866</v>
      </c>
      <c r="B15624" t="s">
        <v>137</v>
      </c>
      <c r="C15624">
        <v>2006</v>
      </c>
      <c r="D15624" s="1" t="d">
        <v>2014-10-19</v>
      </c>
      <c r="E15624" s="1" t="str">
        <f t="shared" si="488"/>
        <v>2014</v>
      </c>
      <c r="F15624" s="1" t="str">
        <f t="shared" si="489"/>
        <v>Oct</v>
      </c>
      <c r="G15624" t="s">
        <v>18</v>
      </c>
      <c r="H15624" t="s">
        <v>134</v>
      </c>
      <c r="I15624">
        <v>0.01</v>
      </c>
      <c r="J15624">
        <v>0</v>
      </c>
      <c r="K15624">
        <v>0</v>
      </c>
      <c r="L15624">
        <v>0</v>
      </c>
      <c r="M15624">
        <v>0.02</v>
      </c>
      <c r="N15624">
        <v>76</v>
      </c>
      <c r="O15624">
        <v>18</v>
      </c>
      <c r="P15624" t="s">
        <v>203</v>
      </c>
    </row>
    <row r="15625" spans="1:19" x14ac:dyDescent="0.2">
      <c r="A15625" t="s">
        <v>12794</v>
      </c>
      <c r="B15625" t="s">
        <v>17</v>
      </c>
      <c r="C15625">
        <v>2010</v>
      </c>
      <c r="D15625" s="1" t="d">
        <v>2005-12-27</v>
      </c>
      <c r="E15625" s="1" t="str">
        <f t="shared" si="488"/>
        <v>2005</v>
      </c>
      <c r="F15625" s="1" t="str">
        <f t="shared" si="489"/>
        <v>Dec</v>
      </c>
      <c r="G15625" t="s">
        <v>18</v>
      </c>
      <c r="H15625" t="s">
        <v>3510</v>
      </c>
      <c r="I15625">
        <v>0.02</v>
      </c>
      <c r="J15625">
        <v>0</v>
      </c>
      <c r="K15625">
        <v>0</v>
      </c>
      <c r="L15625">
        <v>0</v>
      </c>
      <c r="M15625">
        <v>0.02</v>
      </c>
    </row>
    <row r="15626" spans="1:19" x14ac:dyDescent="0.2">
      <c r="A15626" t="s">
        <v>12795</v>
      </c>
      <c r="B15626" t="s">
        <v>1015</v>
      </c>
      <c r="C15626">
        <v>2016</v>
      </c>
      <c r="D15626" s="1" t="d">
        <v>2011-01-12</v>
      </c>
      <c r="E15626" s="1" t="str">
        <f t="shared" si="488"/>
        <v>2011</v>
      </c>
      <c r="F15626" s="1" t="str">
        <f t="shared" si="489"/>
        <v>Jan</v>
      </c>
      <c r="G15626" t="s">
        <v>50</v>
      </c>
      <c r="H15626" t="s">
        <v>2780</v>
      </c>
      <c r="I15626">
        <v>0</v>
      </c>
      <c r="J15626">
        <v>0</v>
      </c>
      <c r="K15626">
        <v>0.02</v>
      </c>
      <c r="L15626">
        <v>0</v>
      </c>
      <c r="M15626">
        <v>0.02</v>
      </c>
    </row>
    <row r="15627" spans="1:19" x14ac:dyDescent="0.2">
      <c r="A15627" t="s">
        <v>8233</v>
      </c>
      <c r="B15627" t="s">
        <v>44</v>
      </c>
      <c r="C15627">
        <v>2012</v>
      </c>
      <c r="D15627" s="1" t="d">
        <v>2005-08-03</v>
      </c>
      <c r="E15627" s="1" t="str">
        <f t="shared" si="488"/>
        <v>2005</v>
      </c>
      <c r="F15627" s="1" t="str">
        <f t="shared" si="489"/>
        <v>Aug</v>
      </c>
      <c r="G15627" t="s">
        <v>50</v>
      </c>
      <c r="H15627" t="s">
        <v>111</v>
      </c>
      <c r="I15627">
        <v>0.02</v>
      </c>
      <c r="J15627">
        <v>0</v>
      </c>
      <c r="K15627">
        <v>0</v>
      </c>
      <c r="L15627">
        <v>0</v>
      </c>
      <c r="M15627">
        <v>0.02</v>
      </c>
      <c r="N15627">
        <v>62</v>
      </c>
      <c r="O15627">
        <v>11</v>
      </c>
      <c r="P15627">
        <v>7.3</v>
      </c>
      <c r="Q15627">
        <v>12</v>
      </c>
      <c r="R15627" t="s">
        <v>520</v>
      </c>
      <c r="S15627" t="s">
        <v>88</v>
      </c>
    </row>
    <row r="15628" spans="1:19" x14ac:dyDescent="0.2">
      <c r="A15628" t="s">
        <v>12737</v>
      </c>
      <c r="B15628" t="s">
        <v>49</v>
      </c>
      <c r="C15628">
        <v>2015</v>
      </c>
      <c r="D15628" s="1" t="d">
        <v>2000-10-27</v>
      </c>
      <c r="E15628" s="1" t="str">
        <f t="shared" si="488"/>
        <v>2000</v>
      </c>
      <c r="F15628" s="1" t="str">
        <f t="shared" si="489"/>
        <v>Oct</v>
      </c>
      <c r="G15628" t="s">
        <v>50</v>
      </c>
      <c r="H15628" t="s">
        <v>1207</v>
      </c>
      <c r="I15628">
        <v>0</v>
      </c>
      <c r="J15628">
        <v>0</v>
      </c>
      <c r="K15628">
        <v>0.02</v>
      </c>
      <c r="L15628">
        <v>0</v>
      </c>
      <c r="M15628">
        <v>0.02</v>
      </c>
    </row>
    <row r="15629" spans="1:19" x14ac:dyDescent="0.2">
      <c r="A15629" t="s">
        <v>12796</v>
      </c>
      <c r="B15629" t="s">
        <v>1015</v>
      </c>
      <c r="C15629">
        <v>2016</v>
      </c>
      <c r="D15629" s="1" t="d">
        <v>2011-04-23</v>
      </c>
      <c r="E15629" s="1" t="str">
        <f t="shared" si="488"/>
        <v>2011</v>
      </c>
      <c r="F15629" s="1" t="str">
        <f t="shared" si="489"/>
        <v>Apr</v>
      </c>
      <c r="G15629" t="s">
        <v>50</v>
      </c>
      <c r="H15629" t="s">
        <v>2306</v>
      </c>
      <c r="I15629">
        <v>0</v>
      </c>
      <c r="J15629">
        <v>0</v>
      </c>
      <c r="K15629">
        <v>0.02</v>
      </c>
      <c r="L15629">
        <v>0</v>
      </c>
      <c r="M15629">
        <v>0.02</v>
      </c>
    </row>
    <row r="15630" spans="1:19" x14ac:dyDescent="0.2">
      <c r="A15630" t="s">
        <v>12797</v>
      </c>
      <c r="B15630" t="s">
        <v>64</v>
      </c>
      <c r="C15630">
        <v>2006</v>
      </c>
      <c r="D15630" s="1" t="d">
        <v>1995-04-12</v>
      </c>
      <c r="E15630" s="1" t="str">
        <f t="shared" si="488"/>
        <v>1995</v>
      </c>
      <c r="F15630" s="1" t="str">
        <f t="shared" si="489"/>
        <v>Apr</v>
      </c>
      <c r="G15630" t="s">
        <v>34</v>
      </c>
      <c r="H15630" t="s">
        <v>389</v>
      </c>
      <c r="I15630">
        <v>0.01</v>
      </c>
      <c r="J15630">
        <v>0</v>
      </c>
      <c r="K15630">
        <v>0</v>
      </c>
      <c r="L15630">
        <v>0</v>
      </c>
      <c r="M15630">
        <v>0.02</v>
      </c>
    </row>
    <row r="15631" spans="1:19" x14ac:dyDescent="0.2">
      <c r="A15631" t="s">
        <v>12798</v>
      </c>
      <c r="B15631" t="s">
        <v>1015</v>
      </c>
      <c r="C15631">
        <v>2015</v>
      </c>
      <c r="D15631" s="1" t="d">
        <v>1995-02-14</v>
      </c>
      <c r="E15631" s="1" t="str">
        <f t="shared" si="488"/>
        <v>1995</v>
      </c>
      <c r="F15631" s="1" t="str">
        <f t="shared" si="489"/>
        <v>Feb</v>
      </c>
      <c r="G15631" t="s">
        <v>50</v>
      </c>
      <c r="H15631" t="s">
        <v>6843</v>
      </c>
      <c r="I15631">
        <v>0</v>
      </c>
      <c r="J15631">
        <v>0</v>
      </c>
      <c r="K15631">
        <v>0.02</v>
      </c>
      <c r="L15631">
        <v>0</v>
      </c>
      <c r="M15631">
        <v>0.02</v>
      </c>
    </row>
    <row r="15632" spans="1:19" x14ac:dyDescent="0.2">
      <c r="A15632" t="s">
        <v>10388</v>
      </c>
      <c r="B15632" t="s">
        <v>137</v>
      </c>
      <c r="C15632">
        <v>2006</v>
      </c>
      <c r="D15632" s="1" t="d">
        <v>2007-09-10</v>
      </c>
      <c r="E15632" s="1" t="str">
        <f t="shared" si="488"/>
        <v>2007</v>
      </c>
      <c r="F15632" s="1" t="str">
        <f t="shared" si="489"/>
        <v>Sep</v>
      </c>
      <c r="G15632" t="s">
        <v>37</v>
      </c>
      <c r="H15632" t="s">
        <v>283</v>
      </c>
      <c r="I15632">
        <v>0.01</v>
      </c>
      <c r="J15632">
        <v>0</v>
      </c>
      <c r="K15632">
        <v>0</v>
      </c>
      <c r="L15632">
        <v>0</v>
      </c>
      <c r="M15632">
        <v>0.02</v>
      </c>
      <c r="N15632">
        <v>72</v>
      </c>
      <c r="O15632">
        <v>34</v>
      </c>
      <c r="P15632">
        <v>8.6</v>
      </c>
      <c r="Q15632">
        <v>9</v>
      </c>
      <c r="R15632" t="s">
        <v>268</v>
      </c>
      <c r="S15632" t="s">
        <v>53</v>
      </c>
    </row>
    <row r="15633" spans="1:19" x14ac:dyDescent="0.2">
      <c r="A15633" t="s">
        <v>12799</v>
      </c>
      <c r="B15633" t="s">
        <v>148</v>
      </c>
      <c r="C15633">
        <v>2005</v>
      </c>
      <c r="D15633" s="1" t="d">
        <v>2005-01-30</v>
      </c>
      <c r="E15633" s="1" t="str">
        <f t="shared" si="488"/>
        <v>2005</v>
      </c>
      <c r="F15633" s="1" t="str">
        <f t="shared" si="489"/>
        <v>Jan</v>
      </c>
      <c r="G15633" t="s">
        <v>37</v>
      </c>
      <c r="H15633" t="s">
        <v>1858</v>
      </c>
      <c r="I15633">
        <v>0</v>
      </c>
      <c r="J15633">
        <v>0.02</v>
      </c>
      <c r="K15633">
        <v>0</v>
      </c>
      <c r="L15633">
        <v>0</v>
      </c>
      <c r="M15633">
        <v>0.02</v>
      </c>
      <c r="N15633">
        <v>46</v>
      </c>
      <c r="O15633">
        <v>18</v>
      </c>
      <c r="P15633">
        <v>6.1</v>
      </c>
      <c r="Q15633">
        <v>29</v>
      </c>
      <c r="R15633" t="s">
        <v>12800</v>
      </c>
      <c r="S15633" t="s">
        <v>53</v>
      </c>
    </row>
    <row r="15634" spans="1:19" x14ac:dyDescent="0.2">
      <c r="A15634" t="s">
        <v>12801</v>
      </c>
      <c r="B15634" t="s">
        <v>49</v>
      </c>
      <c r="C15634">
        <v>2015</v>
      </c>
      <c r="D15634" s="1" t="d">
        <v>2014-10-12</v>
      </c>
      <c r="E15634" s="1" t="str">
        <f t="shared" si="488"/>
        <v>2014</v>
      </c>
      <c r="F15634" s="1" t="str">
        <f t="shared" si="489"/>
        <v>Oct</v>
      </c>
      <c r="G15634" t="s">
        <v>50</v>
      </c>
      <c r="H15634" t="s">
        <v>2748</v>
      </c>
      <c r="I15634">
        <v>0</v>
      </c>
      <c r="J15634">
        <v>0</v>
      </c>
      <c r="K15634">
        <v>0.02</v>
      </c>
      <c r="L15634">
        <v>0</v>
      </c>
      <c r="M15634">
        <v>0.02</v>
      </c>
    </row>
    <row r="15635" spans="1:19" x14ac:dyDescent="0.2">
      <c r="A15635" t="s">
        <v>12802</v>
      </c>
      <c r="B15635" t="s">
        <v>7730</v>
      </c>
      <c r="C15635">
        <v>1995</v>
      </c>
      <c r="D15635" s="1" t="d">
        <v>2021-07-31</v>
      </c>
      <c r="E15635" s="1" t="str">
        <f t="shared" si="488"/>
        <v>2021</v>
      </c>
      <c r="F15635" s="1" t="str">
        <f t="shared" si="489"/>
        <v>Jul</v>
      </c>
      <c r="G15635" t="s">
        <v>37</v>
      </c>
      <c r="H15635" t="s">
        <v>128</v>
      </c>
      <c r="I15635">
        <v>0</v>
      </c>
      <c r="J15635">
        <v>0</v>
      </c>
      <c r="K15635">
        <v>0.02</v>
      </c>
      <c r="L15635">
        <v>0</v>
      </c>
      <c r="M15635">
        <v>0.02</v>
      </c>
    </row>
    <row r="15636" spans="1:19" x14ac:dyDescent="0.2">
      <c r="A15636" t="s">
        <v>12803</v>
      </c>
      <c r="B15636" t="s">
        <v>55</v>
      </c>
      <c r="C15636">
        <v>2007</v>
      </c>
      <c r="D15636" s="1" t="d">
        <v>2021-10-22</v>
      </c>
      <c r="E15636" s="1" t="str">
        <f t="shared" si="488"/>
        <v>2021</v>
      </c>
      <c r="F15636" s="1" t="str">
        <f t="shared" si="489"/>
        <v>Oct</v>
      </c>
      <c r="G15636" t="s">
        <v>50</v>
      </c>
      <c r="H15636" t="s">
        <v>5022</v>
      </c>
      <c r="I15636">
        <v>0</v>
      </c>
      <c r="J15636">
        <v>0</v>
      </c>
      <c r="K15636">
        <v>0.02</v>
      </c>
      <c r="L15636">
        <v>0</v>
      </c>
      <c r="M15636">
        <v>0.02</v>
      </c>
    </row>
    <row r="15637" spans="1:19" x14ac:dyDescent="0.2">
      <c r="A15637" t="s">
        <v>12804</v>
      </c>
      <c r="B15637" t="s">
        <v>64</v>
      </c>
      <c r="C15637">
        <v>2002</v>
      </c>
      <c r="D15637" s="1" t="d">
        <v>2018-04-12</v>
      </c>
      <c r="E15637" s="1" t="str">
        <f t="shared" si="488"/>
        <v>2018</v>
      </c>
      <c r="F15637" s="1" t="str">
        <f t="shared" si="489"/>
        <v>Apr</v>
      </c>
      <c r="G15637" t="s">
        <v>50</v>
      </c>
      <c r="H15637" t="s">
        <v>111</v>
      </c>
      <c r="I15637">
        <v>0.01</v>
      </c>
      <c r="J15637">
        <v>0</v>
      </c>
      <c r="K15637">
        <v>0</v>
      </c>
      <c r="L15637">
        <v>0</v>
      </c>
      <c r="M15637">
        <v>0.02</v>
      </c>
      <c r="N15637">
        <v>72</v>
      </c>
      <c r="O15637">
        <v>6</v>
      </c>
      <c r="P15637" t="s">
        <v>203</v>
      </c>
      <c r="R15637" t="s">
        <v>2876</v>
      </c>
      <c r="S15637" t="s">
        <v>20</v>
      </c>
    </row>
    <row r="15638" spans="1:19" x14ac:dyDescent="0.2">
      <c r="A15638" t="s">
        <v>12805</v>
      </c>
      <c r="B15638" t="s">
        <v>55</v>
      </c>
      <c r="C15638">
        <v>2007</v>
      </c>
      <c r="D15638" s="1" t="d">
        <v>2022-06-06</v>
      </c>
      <c r="E15638" s="1" t="str">
        <f t="shared" si="488"/>
        <v>2022</v>
      </c>
      <c r="F15638" s="1" t="str">
        <f t="shared" si="489"/>
        <v>Jun</v>
      </c>
      <c r="G15638" t="s">
        <v>39</v>
      </c>
      <c r="H15638" t="s">
        <v>234</v>
      </c>
      <c r="I15638">
        <v>0</v>
      </c>
      <c r="J15638">
        <v>0</v>
      </c>
      <c r="K15638">
        <v>0.02</v>
      </c>
      <c r="L15638">
        <v>0</v>
      </c>
      <c r="M15638">
        <v>0.02</v>
      </c>
    </row>
    <row r="15639" spans="1:19" x14ac:dyDescent="0.2">
      <c r="A15639" t="s">
        <v>10177</v>
      </c>
      <c r="B15639" t="s">
        <v>32</v>
      </c>
      <c r="C15639">
        <v>2008</v>
      </c>
      <c r="D15639" s="1" t="d">
        <v>1996-06-15</v>
      </c>
      <c r="E15639" s="1" t="str">
        <f t="shared" si="488"/>
        <v>1996</v>
      </c>
      <c r="F15639" s="1" t="str">
        <f t="shared" si="489"/>
        <v>Jun</v>
      </c>
      <c r="G15639" t="s">
        <v>24</v>
      </c>
      <c r="H15639" t="s">
        <v>1642</v>
      </c>
      <c r="I15639">
        <v>0.02</v>
      </c>
      <c r="J15639">
        <v>0</v>
      </c>
      <c r="K15639">
        <v>0</v>
      </c>
      <c r="L15639">
        <v>0</v>
      </c>
      <c r="M15639">
        <v>0.02</v>
      </c>
      <c r="P15639" t="s">
        <v>203</v>
      </c>
      <c r="R15639" t="s">
        <v>10178</v>
      </c>
      <c r="S15639" t="s">
        <v>20</v>
      </c>
    </row>
    <row r="15640" spans="1:19" x14ac:dyDescent="0.2">
      <c r="A15640" t="s">
        <v>12806</v>
      </c>
      <c r="B15640" t="s">
        <v>104</v>
      </c>
      <c r="C15640">
        <v>1997</v>
      </c>
      <c r="D15640" s="1" t="d">
        <v>1996-05-06</v>
      </c>
      <c r="E15640" s="1" t="str">
        <f t="shared" si="488"/>
        <v>1996</v>
      </c>
      <c r="F15640" s="1" t="str">
        <f t="shared" si="489"/>
        <v>May</v>
      </c>
      <c r="G15640" t="s">
        <v>50</v>
      </c>
      <c r="H15640" t="s">
        <v>523</v>
      </c>
      <c r="I15640">
        <v>0.01</v>
      </c>
      <c r="J15640">
        <v>0.01</v>
      </c>
      <c r="K15640">
        <v>0</v>
      </c>
      <c r="L15640">
        <v>0</v>
      </c>
      <c r="M15640">
        <v>0.02</v>
      </c>
    </row>
    <row r="15641" spans="1:19" x14ac:dyDescent="0.2">
      <c r="A15641" t="s">
        <v>12807</v>
      </c>
      <c r="B15641" t="s">
        <v>159</v>
      </c>
      <c r="C15641">
        <v>2009</v>
      </c>
      <c r="D15641" s="1" t="d">
        <v>1994-06-14</v>
      </c>
      <c r="E15641" s="1" t="str">
        <f t="shared" si="488"/>
        <v>1994</v>
      </c>
      <c r="F15641" s="1" t="str">
        <f t="shared" si="489"/>
        <v>Jun</v>
      </c>
      <c r="G15641" t="s">
        <v>272</v>
      </c>
      <c r="H15641" t="s">
        <v>8040</v>
      </c>
      <c r="I15641">
        <v>0</v>
      </c>
      <c r="J15641">
        <v>0.01</v>
      </c>
      <c r="K15641">
        <v>0</v>
      </c>
      <c r="L15641">
        <v>0.01</v>
      </c>
      <c r="M15641">
        <v>0.02</v>
      </c>
    </row>
    <row r="15642" spans="1:19" x14ac:dyDescent="0.2">
      <c r="A15642" t="s">
        <v>12808</v>
      </c>
      <c r="B15642" t="s">
        <v>159</v>
      </c>
      <c r="C15642">
        <v>2007</v>
      </c>
      <c r="D15642" s="1" t="d">
        <v>2019-12-07</v>
      </c>
      <c r="E15642" s="1" t="str">
        <f t="shared" si="488"/>
        <v>2019</v>
      </c>
      <c r="F15642" s="1" t="str">
        <f t="shared" si="489"/>
        <v>Dec</v>
      </c>
      <c r="G15642" t="s">
        <v>101</v>
      </c>
      <c r="H15642" t="s">
        <v>10703</v>
      </c>
      <c r="I15642">
        <v>0</v>
      </c>
      <c r="J15642">
        <v>0</v>
      </c>
      <c r="K15642">
        <v>0.02</v>
      </c>
      <c r="L15642">
        <v>0</v>
      </c>
      <c r="M15642">
        <v>0.02</v>
      </c>
    </row>
    <row r="15643" spans="1:19" x14ac:dyDescent="0.2">
      <c r="A15643" t="s">
        <v>5268</v>
      </c>
      <c r="B15643" t="s">
        <v>148</v>
      </c>
      <c r="C15643">
        <v>2005</v>
      </c>
      <c r="D15643" s="1" t="d">
        <v>2009-02-28</v>
      </c>
      <c r="E15643" s="1" t="str">
        <f t="shared" si="488"/>
        <v>2009</v>
      </c>
      <c r="F15643" s="1" t="str">
        <f t="shared" si="489"/>
        <v>Feb</v>
      </c>
      <c r="G15643" t="s">
        <v>39</v>
      </c>
      <c r="H15643" t="s">
        <v>648</v>
      </c>
      <c r="I15643">
        <v>0</v>
      </c>
      <c r="J15643">
        <v>0.02</v>
      </c>
      <c r="K15643">
        <v>0</v>
      </c>
      <c r="L15643">
        <v>0</v>
      </c>
      <c r="M15643">
        <v>0.02</v>
      </c>
      <c r="N15643">
        <v>76</v>
      </c>
      <c r="O15643">
        <v>18</v>
      </c>
      <c r="P15643">
        <v>6.7</v>
      </c>
      <c r="Q15643">
        <v>19</v>
      </c>
      <c r="R15643" t="s">
        <v>5269</v>
      </c>
      <c r="S15643" t="s">
        <v>88</v>
      </c>
    </row>
    <row r="15644" spans="1:19" x14ac:dyDescent="0.2">
      <c r="A15644" t="s">
        <v>12809</v>
      </c>
      <c r="B15644" t="s">
        <v>79</v>
      </c>
      <c r="C15644">
        <v>2012</v>
      </c>
      <c r="D15644" s="1" t="d">
        <v>1997-05-30</v>
      </c>
      <c r="E15644" s="1" t="str">
        <f t="shared" si="488"/>
        <v>1997</v>
      </c>
      <c r="F15644" s="1" t="str">
        <f t="shared" si="489"/>
        <v>May</v>
      </c>
      <c r="G15644" t="s">
        <v>50</v>
      </c>
      <c r="H15644" t="s">
        <v>2950</v>
      </c>
      <c r="I15644">
        <v>0</v>
      </c>
      <c r="J15644">
        <v>0</v>
      </c>
      <c r="K15644">
        <v>0.02</v>
      </c>
      <c r="L15644">
        <v>0</v>
      </c>
      <c r="M15644">
        <v>0.02</v>
      </c>
    </row>
    <row r="15645" spans="1:19" x14ac:dyDescent="0.2">
      <c r="A15645" t="s">
        <v>12810</v>
      </c>
      <c r="B15645" t="s">
        <v>32</v>
      </c>
      <c r="C15645">
        <v>2006</v>
      </c>
      <c r="D15645" s="1" t="d">
        <v>2008-10-19</v>
      </c>
      <c r="E15645" s="1" t="str">
        <f t="shared" si="488"/>
        <v>2008</v>
      </c>
      <c r="F15645" s="1" t="str">
        <f t="shared" si="489"/>
        <v>Oct</v>
      </c>
      <c r="G15645" t="s">
        <v>34</v>
      </c>
      <c r="H15645" t="s">
        <v>1921</v>
      </c>
      <c r="I15645">
        <v>0</v>
      </c>
      <c r="J15645">
        <v>0</v>
      </c>
      <c r="K15645">
        <v>0.02</v>
      </c>
      <c r="L15645">
        <v>0</v>
      </c>
      <c r="M15645">
        <v>0.02</v>
      </c>
    </row>
    <row r="15646" spans="1:19" x14ac:dyDescent="0.2">
      <c r="A15646" t="s">
        <v>12811</v>
      </c>
      <c r="B15646" t="s">
        <v>55</v>
      </c>
      <c r="C15646">
        <v>2007</v>
      </c>
      <c r="D15646" s="1" t="d">
        <v>2018-09-05</v>
      </c>
      <c r="E15646" s="1" t="str">
        <f t="shared" si="488"/>
        <v>2018</v>
      </c>
      <c r="F15646" s="1" t="str">
        <f t="shared" si="489"/>
        <v>Sep</v>
      </c>
      <c r="G15646" t="s">
        <v>39</v>
      </c>
      <c r="H15646" t="s">
        <v>234</v>
      </c>
      <c r="I15646">
        <v>0</v>
      </c>
      <c r="J15646">
        <v>0</v>
      </c>
      <c r="K15646">
        <v>0.02</v>
      </c>
      <c r="L15646">
        <v>0</v>
      </c>
      <c r="M15646">
        <v>0.02</v>
      </c>
    </row>
    <row r="15647" spans="1:19" x14ac:dyDescent="0.2">
      <c r="A15647" t="s">
        <v>12812</v>
      </c>
      <c r="B15647" t="s">
        <v>148</v>
      </c>
      <c r="C15647">
        <v>2015</v>
      </c>
      <c r="D15647" s="1" t="d">
        <v>2007-07-21</v>
      </c>
      <c r="E15647" s="1" t="str">
        <f t="shared" si="488"/>
        <v>2007</v>
      </c>
      <c r="F15647" s="1" t="str">
        <f t="shared" si="489"/>
        <v>Jul</v>
      </c>
      <c r="G15647" t="s">
        <v>34</v>
      </c>
      <c r="H15647" t="s">
        <v>2096</v>
      </c>
      <c r="I15647">
        <v>0</v>
      </c>
      <c r="J15647">
        <v>0.02</v>
      </c>
      <c r="K15647">
        <v>0</v>
      </c>
      <c r="L15647">
        <v>0</v>
      </c>
      <c r="M15647">
        <v>0.02</v>
      </c>
    </row>
    <row r="15648" spans="1:19" x14ac:dyDescent="0.2">
      <c r="A15648" t="s">
        <v>12813</v>
      </c>
      <c r="B15648" t="s">
        <v>1015</v>
      </c>
      <c r="C15648">
        <v>2016</v>
      </c>
      <c r="D15648" s="1" t="d">
        <v>2015-01-31</v>
      </c>
      <c r="E15648" s="1" t="str">
        <f t="shared" si="488"/>
        <v>2015</v>
      </c>
      <c r="F15648" s="1" t="str">
        <f t="shared" si="489"/>
        <v>Jan</v>
      </c>
      <c r="G15648" t="s">
        <v>101</v>
      </c>
      <c r="H15648" t="s">
        <v>7990</v>
      </c>
      <c r="I15648">
        <v>0</v>
      </c>
      <c r="J15648">
        <v>0</v>
      </c>
      <c r="K15648">
        <v>0.02</v>
      </c>
      <c r="L15648">
        <v>0</v>
      </c>
      <c r="M15648">
        <v>0.02</v>
      </c>
    </row>
    <row r="15649" spans="1:19" x14ac:dyDescent="0.2">
      <c r="A15649" t="s">
        <v>12814</v>
      </c>
      <c r="B15649" t="s">
        <v>137</v>
      </c>
      <c r="C15649">
        <v>2003</v>
      </c>
      <c r="D15649" s="1" t="d">
        <v>2017-05-24</v>
      </c>
      <c r="E15649" s="1" t="str">
        <f t="shared" si="488"/>
        <v>2017</v>
      </c>
      <c r="F15649" s="1" t="str">
        <f t="shared" si="489"/>
        <v>May</v>
      </c>
      <c r="G15649" t="s">
        <v>101</v>
      </c>
      <c r="H15649" t="s">
        <v>484</v>
      </c>
      <c r="I15649">
        <v>0.01</v>
      </c>
      <c r="J15649">
        <v>0</v>
      </c>
      <c r="K15649">
        <v>0</v>
      </c>
      <c r="L15649">
        <v>0</v>
      </c>
      <c r="M15649">
        <v>0.02</v>
      </c>
      <c r="N15649">
        <v>77</v>
      </c>
      <c r="O15649">
        <v>24</v>
      </c>
      <c r="P15649">
        <v>8.3000000000000007</v>
      </c>
      <c r="Q15649">
        <v>12</v>
      </c>
      <c r="R15649" t="s">
        <v>5977</v>
      </c>
      <c r="S15649" t="s">
        <v>88</v>
      </c>
    </row>
    <row r="15650" spans="1:19" x14ac:dyDescent="0.2">
      <c r="A15650" t="s">
        <v>12815</v>
      </c>
      <c r="B15650" t="s">
        <v>32</v>
      </c>
      <c r="C15650">
        <v>2009</v>
      </c>
      <c r="D15650" s="1" t="d">
        <v>2001-04-14</v>
      </c>
      <c r="E15650" s="1" t="str">
        <f t="shared" si="488"/>
        <v>2001</v>
      </c>
      <c r="F15650" s="1" t="str">
        <f t="shared" si="489"/>
        <v>Apr</v>
      </c>
      <c r="G15650" t="s">
        <v>34</v>
      </c>
      <c r="H15650" t="s">
        <v>7576</v>
      </c>
      <c r="I15650">
        <v>0.02</v>
      </c>
      <c r="J15650">
        <v>0</v>
      </c>
      <c r="K15650">
        <v>0</v>
      </c>
      <c r="L15650">
        <v>0</v>
      </c>
      <c r="M15650">
        <v>0.02</v>
      </c>
      <c r="P15650" t="s">
        <v>203</v>
      </c>
      <c r="R15650" t="s">
        <v>6900</v>
      </c>
      <c r="S15650" t="s">
        <v>20</v>
      </c>
    </row>
    <row r="15651" spans="1:19" x14ac:dyDescent="0.2">
      <c r="A15651" t="s">
        <v>2037</v>
      </c>
      <c r="B15651" t="s">
        <v>49</v>
      </c>
      <c r="C15651">
        <v>2010</v>
      </c>
      <c r="D15651" s="1" t="d">
        <v>1998-03-12</v>
      </c>
      <c r="E15651" s="1" t="str">
        <f t="shared" si="488"/>
        <v>1998</v>
      </c>
      <c r="F15651" s="1" t="str">
        <f t="shared" si="489"/>
        <v>Mar</v>
      </c>
      <c r="G15651" t="s">
        <v>50</v>
      </c>
      <c r="H15651" t="s">
        <v>484</v>
      </c>
      <c r="I15651">
        <v>0.01</v>
      </c>
      <c r="J15651">
        <v>0</v>
      </c>
      <c r="K15651">
        <v>0</v>
      </c>
      <c r="L15651">
        <v>0</v>
      </c>
      <c r="M15651">
        <v>0.02</v>
      </c>
      <c r="N15651">
        <v>82</v>
      </c>
      <c r="O15651">
        <v>73</v>
      </c>
      <c r="P15651">
        <v>7.9</v>
      </c>
      <c r="Q15651">
        <v>319</v>
      </c>
      <c r="R15651" t="s">
        <v>2038</v>
      </c>
      <c r="S15651" t="s">
        <v>53</v>
      </c>
    </row>
    <row r="15652" spans="1:19" x14ac:dyDescent="0.2">
      <c r="A15652" t="s">
        <v>12816</v>
      </c>
      <c r="B15652" t="s">
        <v>148</v>
      </c>
      <c r="C15652">
        <v>2006</v>
      </c>
      <c r="D15652" s="1" t="d">
        <v>1992-11-05</v>
      </c>
      <c r="E15652" s="1" t="str">
        <f t="shared" si="488"/>
        <v>1992</v>
      </c>
      <c r="F15652" s="1" t="str">
        <f t="shared" si="489"/>
        <v>Nov</v>
      </c>
      <c r="G15652" t="s">
        <v>272</v>
      </c>
      <c r="H15652" t="s">
        <v>155</v>
      </c>
      <c r="I15652">
        <v>0</v>
      </c>
      <c r="J15652">
        <v>0.02</v>
      </c>
      <c r="K15652">
        <v>0</v>
      </c>
      <c r="L15652">
        <v>0</v>
      </c>
      <c r="M15652">
        <v>0.02</v>
      </c>
      <c r="N15652">
        <v>67</v>
      </c>
      <c r="O15652">
        <v>30</v>
      </c>
      <c r="P15652">
        <v>8.3000000000000007</v>
      </c>
      <c r="Q15652">
        <v>4</v>
      </c>
      <c r="R15652" t="s">
        <v>12817</v>
      </c>
      <c r="S15652" t="s">
        <v>88</v>
      </c>
    </row>
    <row r="15653" spans="1:19" x14ac:dyDescent="0.2">
      <c r="A15653" t="s">
        <v>12818</v>
      </c>
      <c r="B15653" t="s">
        <v>159</v>
      </c>
      <c r="C15653">
        <v>2010</v>
      </c>
      <c r="D15653" s="1" t="d">
        <v>2003-04-18</v>
      </c>
      <c r="E15653" s="1" t="str">
        <f t="shared" si="488"/>
        <v>2003</v>
      </c>
      <c r="F15653" s="1" t="str">
        <f t="shared" si="489"/>
        <v>Apr</v>
      </c>
      <c r="G15653" t="s">
        <v>101</v>
      </c>
      <c r="H15653" t="s">
        <v>7990</v>
      </c>
      <c r="I15653">
        <v>0</v>
      </c>
      <c r="J15653">
        <v>0</v>
      </c>
      <c r="K15653">
        <v>0.02</v>
      </c>
      <c r="L15653">
        <v>0</v>
      </c>
      <c r="M15653">
        <v>0.02</v>
      </c>
    </row>
    <row r="15654" spans="1:19" x14ac:dyDescent="0.2">
      <c r="A15654" t="s">
        <v>12819</v>
      </c>
      <c r="B15654" t="s">
        <v>159</v>
      </c>
      <c r="C15654">
        <v>2010</v>
      </c>
      <c r="D15654" s="1" t="d">
        <v>1990-06-15</v>
      </c>
      <c r="E15654" s="1" t="str">
        <f t="shared" si="488"/>
        <v>1990</v>
      </c>
      <c r="F15654" s="1" t="str">
        <f t="shared" si="489"/>
        <v>Jun</v>
      </c>
      <c r="G15654" t="s">
        <v>101</v>
      </c>
      <c r="H15654" t="s">
        <v>7990</v>
      </c>
      <c r="I15654">
        <v>0</v>
      </c>
      <c r="J15654">
        <v>0</v>
      </c>
      <c r="K15654">
        <v>0.02</v>
      </c>
      <c r="L15654">
        <v>0</v>
      </c>
      <c r="M15654">
        <v>0.02</v>
      </c>
    </row>
    <row r="15655" spans="1:19" x14ac:dyDescent="0.2">
      <c r="A15655" t="s">
        <v>3674</v>
      </c>
      <c r="B15655" t="s">
        <v>148</v>
      </c>
      <c r="C15655">
        <v>2008</v>
      </c>
      <c r="D15655" s="1" t="d">
        <v>1994-06-23</v>
      </c>
      <c r="E15655" s="1" t="str">
        <f t="shared" si="488"/>
        <v>1994</v>
      </c>
      <c r="F15655" s="1" t="str">
        <f t="shared" si="489"/>
        <v>Jun</v>
      </c>
      <c r="G15655" t="s">
        <v>18</v>
      </c>
      <c r="H15655" t="s">
        <v>134</v>
      </c>
      <c r="I15655">
        <v>0</v>
      </c>
      <c r="J15655">
        <v>0.02</v>
      </c>
      <c r="K15655">
        <v>0</v>
      </c>
      <c r="L15655">
        <v>0</v>
      </c>
      <c r="M15655">
        <v>0.02</v>
      </c>
      <c r="N15655">
        <v>62</v>
      </c>
      <c r="O15655">
        <v>6</v>
      </c>
      <c r="P15655">
        <v>4.0999999999999996</v>
      </c>
      <c r="Q15655">
        <v>30</v>
      </c>
      <c r="R15655" t="s">
        <v>193</v>
      </c>
      <c r="S15655" t="s">
        <v>112</v>
      </c>
    </row>
    <row r="15656" spans="1:19" x14ac:dyDescent="0.2">
      <c r="A15656" t="s">
        <v>12820</v>
      </c>
      <c r="B15656" t="s">
        <v>55</v>
      </c>
      <c r="C15656">
        <v>2007</v>
      </c>
      <c r="D15656" s="1" t="d">
        <v>2021-11-02</v>
      </c>
      <c r="E15656" s="1" t="str">
        <f t="shared" si="488"/>
        <v>2021</v>
      </c>
      <c r="F15656" s="1" t="str">
        <f t="shared" si="489"/>
        <v>Nov</v>
      </c>
      <c r="G15656" t="s">
        <v>272</v>
      </c>
      <c r="H15656" t="s">
        <v>234</v>
      </c>
      <c r="I15656">
        <v>0</v>
      </c>
      <c r="J15656">
        <v>0</v>
      </c>
      <c r="K15656">
        <v>0.02</v>
      </c>
      <c r="L15656">
        <v>0</v>
      </c>
      <c r="M15656">
        <v>0.02</v>
      </c>
    </row>
    <row r="15657" spans="1:19" x14ac:dyDescent="0.2">
      <c r="A15657" t="s">
        <v>12821</v>
      </c>
      <c r="B15657" t="s">
        <v>5783</v>
      </c>
      <c r="C15657">
        <v>1995</v>
      </c>
      <c r="D15657" s="1" t="d">
        <v>1993-09-10</v>
      </c>
      <c r="E15657" s="1" t="str">
        <f t="shared" si="488"/>
        <v>1993</v>
      </c>
      <c r="F15657" s="1" t="str">
        <f t="shared" si="489"/>
        <v>Sep</v>
      </c>
      <c r="G15657" t="s">
        <v>18</v>
      </c>
      <c r="H15657" t="s">
        <v>12822</v>
      </c>
      <c r="I15657">
        <v>0</v>
      </c>
      <c r="J15657">
        <v>0</v>
      </c>
      <c r="K15657">
        <v>0.02</v>
      </c>
      <c r="L15657">
        <v>0</v>
      </c>
      <c r="M15657">
        <v>0.02</v>
      </c>
    </row>
    <row r="15658" spans="1:19" x14ac:dyDescent="0.2">
      <c r="A15658" t="s">
        <v>12337</v>
      </c>
      <c r="B15658" t="s">
        <v>159</v>
      </c>
      <c r="C15658">
        <v>2010</v>
      </c>
      <c r="D15658" s="1" t="d">
        <v>1989-12-27</v>
      </c>
      <c r="E15658" s="1" t="str">
        <f t="shared" si="488"/>
        <v>1989</v>
      </c>
      <c r="F15658" s="1" t="str">
        <f t="shared" si="489"/>
        <v>Dec</v>
      </c>
      <c r="G15658" t="s">
        <v>101</v>
      </c>
      <c r="H15658" t="s">
        <v>6843</v>
      </c>
      <c r="I15658">
        <v>0</v>
      </c>
      <c r="J15658">
        <v>0</v>
      </c>
      <c r="K15658">
        <v>0.02</v>
      </c>
      <c r="L15658">
        <v>0</v>
      </c>
      <c r="M15658">
        <v>0.02</v>
      </c>
    </row>
    <row r="15659" spans="1:19" x14ac:dyDescent="0.2">
      <c r="A15659" t="s">
        <v>12823</v>
      </c>
      <c r="B15659" t="s">
        <v>79</v>
      </c>
      <c r="C15659">
        <v>2012</v>
      </c>
      <c r="D15659" s="1" t="d">
        <v>2014-08-17</v>
      </c>
      <c r="E15659" s="1" t="str">
        <f t="shared" si="488"/>
        <v>2014</v>
      </c>
      <c r="F15659" s="1" t="str">
        <f t="shared" si="489"/>
        <v>Aug</v>
      </c>
      <c r="G15659" t="s">
        <v>50</v>
      </c>
      <c r="H15659" t="s">
        <v>372</v>
      </c>
      <c r="I15659">
        <v>0</v>
      </c>
      <c r="J15659">
        <v>0</v>
      </c>
      <c r="K15659">
        <v>0.02</v>
      </c>
      <c r="L15659">
        <v>0</v>
      </c>
      <c r="M15659">
        <v>0.02</v>
      </c>
    </row>
    <row r="15660" spans="1:19" x14ac:dyDescent="0.2">
      <c r="A15660" t="s">
        <v>12824</v>
      </c>
      <c r="B15660" t="s">
        <v>32</v>
      </c>
      <c r="C15660">
        <v>2006</v>
      </c>
      <c r="D15660" s="1" t="d">
        <v>1995-10-07</v>
      </c>
      <c r="E15660" s="1" t="str">
        <f t="shared" si="488"/>
        <v>1995</v>
      </c>
      <c r="F15660" s="1" t="str">
        <f t="shared" si="489"/>
        <v>Oct</v>
      </c>
      <c r="G15660" t="s">
        <v>34</v>
      </c>
      <c r="H15660" t="s">
        <v>372</v>
      </c>
      <c r="I15660">
        <v>0</v>
      </c>
      <c r="J15660">
        <v>0</v>
      </c>
      <c r="K15660">
        <v>0.02</v>
      </c>
      <c r="L15660">
        <v>0</v>
      </c>
      <c r="M15660">
        <v>0.02</v>
      </c>
    </row>
    <row r="15661" spans="1:19" x14ac:dyDescent="0.2">
      <c r="A15661" t="s">
        <v>12825</v>
      </c>
      <c r="B15661" t="s">
        <v>17</v>
      </c>
      <c r="C15661">
        <v>2011</v>
      </c>
      <c r="D15661" s="1" t="d">
        <v>2017-04-21</v>
      </c>
      <c r="E15661" s="1" t="str">
        <f t="shared" si="488"/>
        <v>2017</v>
      </c>
      <c r="F15661" s="1" t="str">
        <f t="shared" si="489"/>
        <v>Apr</v>
      </c>
      <c r="G15661" t="s">
        <v>28</v>
      </c>
      <c r="H15661" t="s">
        <v>3403</v>
      </c>
      <c r="I15661">
        <v>0</v>
      </c>
      <c r="J15661">
        <v>0</v>
      </c>
      <c r="K15661">
        <v>0.02</v>
      </c>
      <c r="L15661">
        <v>0</v>
      </c>
      <c r="M15661">
        <v>0.02</v>
      </c>
    </row>
    <row r="15662" spans="1:19" x14ac:dyDescent="0.2">
      <c r="A15662" t="s">
        <v>8864</v>
      </c>
      <c r="B15662" t="s">
        <v>148</v>
      </c>
      <c r="C15662">
        <v>2015</v>
      </c>
      <c r="D15662" s="1" t="d">
        <v>2011-11-05</v>
      </c>
      <c r="E15662" s="1" t="str">
        <f t="shared" si="488"/>
        <v>2011</v>
      </c>
      <c r="F15662" s="1" t="str">
        <f t="shared" si="489"/>
        <v>Nov</v>
      </c>
      <c r="G15662" t="s">
        <v>50</v>
      </c>
      <c r="H15662" t="s">
        <v>111</v>
      </c>
      <c r="I15662">
        <v>0</v>
      </c>
      <c r="J15662">
        <v>0.02</v>
      </c>
      <c r="K15662">
        <v>0</v>
      </c>
      <c r="L15662">
        <v>0</v>
      </c>
      <c r="M15662">
        <v>0.02</v>
      </c>
      <c r="N15662">
        <v>74</v>
      </c>
      <c r="O15662">
        <v>6</v>
      </c>
      <c r="P15662">
        <v>7.4</v>
      </c>
      <c r="Q15662">
        <v>41</v>
      </c>
      <c r="R15662" t="s">
        <v>6253</v>
      </c>
      <c r="S15662" t="s">
        <v>88</v>
      </c>
    </row>
    <row r="15663" spans="1:19" x14ac:dyDescent="0.2">
      <c r="A15663" t="s">
        <v>12826</v>
      </c>
      <c r="B15663" t="s">
        <v>148</v>
      </c>
      <c r="C15663">
        <v>2008</v>
      </c>
      <c r="D15663" s="1" t="d">
        <v>2005-04-26</v>
      </c>
      <c r="E15663" s="1" t="str">
        <f t="shared" si="488"/>
        <v>2005</v>
      </c>
      <c r="F15663" s="1" t="str">
        <f t="shared" si="489"/>
        <v>Apr</v>
      </c>
      <c r="G15663" t="s">
        <v>272</v>
      </c>
      <c r="H15663" t="s">
        <v>484</v>
      </c>
      <c r="I15663">
        <v>0</v>
      </c>
      <c r="J15663">
        <v>0.02</v>
      </c>
      <c r="K15663">
        <v>0</v>
      </c>
      <c r="L15663">
        <v>0</v>
      </c>
      <c r="M15663">
        <v>0.02</v>
      </c>
    </row>
    <row r="15664" spans="1:19" x14ac:dyDescent="0.2">
      <c r="A15664" t="s">
        <v>12827</v>
      </c>
      <c r="B15664" t="s">
        <v>148</v>
      </c>
      <c r="C15664">
        <v>2011</v>
      </c>
      <c r="D15664" s="1" t="d">
        <v>1997-05-15</v>
      </c>
      <c r="E15664" s="1" t="str">
        <f t="shared" si="488"/>
        <v>1997</v>
      </c>
      <c r="F15664" s="1" t="str">
        <f t="shared" si="489"/>
        <v>May</v>
      </c>
      <c r="G15664" t="s">
        <v>39</v>
      </c>
      <c r="H15664" t="s">
        <v>12828</v>
      </c>
      <c r="I15664">
        <v>0.02</v>
      </c>
      <c r="J15664">
        <v>0</v>
      </c>
      <c r="K15664">
        <v>0</v>
      </c>
      <c r="L15664">
        <v>0</v>
      </c>
      <c r="M15664">
        <v>0.02</v>
      </c>
      <c r="P15664" t="s">
        <v>203</v>
      </c>
    </row>
    <row r="15665" spans="1:19" x14ac:dyDescent="0.2">
      <c r="A15665" t="s">
        <v>12829</v>
      </c>
      <c r="B15665" t="s">
        <v>148</v>
      </c>
      <c r="C15665">
        <v>2011</v>
      </c>
      <c r="D15665" s="1" t="d">
        <v>1995-12-15</v>
      </c>
      <c r="E15665" s="1" t="str">
        <f t="shared" si="488"/>
        <v>1995</v>
      </c>
      <c r="F15665" s="1" t="str">
        <f t="shared" si="489"/>
        <v>Dec</v>
      </c>
      <c r="G15665" t="s">
        <v>30</v>
      </c>
      <c r="H15665" t="s">
        <v>4460</v>
      </c>
      <c r="I15665">
        <v>0</v>
      </c>
      <c r="J15665">
        <v>0.02</v>
      </c>
      <c r="K15665">
        <v>0</v>
      </c>
      <c r="L15665">
        <v>0</v>
      </c>
      <c r="M15665">
        <v>0.02</v>
      </c>
    </row>
    <row r="15666" spans="1:19" x14ac:dyDescent="0.2">
      <c r="A15666" t="s">
        <v>12830</v>
      </c>
      <c r="B15666" t="s">
        <v>1015</v>
      </c>
      <c r="C15666">
        <v>2014</v>
      </c>
      <c r="D15666" s="1" t="d">
        <v>1995-07-16</v>
      </c>
      <c r="E15666" s="1" t="str">
        <f t="shared" si="488"/>
        <v>1995</v>
      </c>
      <c r="F15666" s="1" t="str">
        <f t="shared" si="489"/>
        <v>Jul</v>
      </c>
      <c r="G15666" t="s">
        <v>34</v>
      </c>
      <c r="H15666" t="s">
        <v>5022</v>
      </c>
      <c r="I15666">
        <v>0</v>
      </c>
      <c r="J15666">
        <v>0</v>
      </c>
      <c r="K15666">
        <v>0.02</v>
      </c>
      <c r="L15666">
        <v>0</v>
      </c>
      <c r="M15666">
        <v>0.02</v>
      </c>
    </row>
    <row r="15667" spans="1:19" x14ac:dyDescent="0.2">
      <c r="A15667" t="s">
        <v>12831</v>
      </c>
      <c r="B15667" t="s">
        <v>64</v>
      </c>
      <c r="C15667">
        <v>2004</v>
      </c>
      <c r="D15667" s="1" t="d">
        <v>1999-08-16</v>
      </c>
      <c r="E15667" s="1" t="str">
        <f t="shared" si="488"/>
        <v>1999</v>
      </c>
      <c r="F15667" s="1" t="str">
        <f t="shared" si="489"/>
        <v>Aug</v>
      </c>
      <c r="G15667" t="s">
        <v>101</v>
      </c>
      <c r="H15667" t="s">
        <v>329</v>
      </c>
      <c r="I15667">
        <v>0.01</v>
      </c>
      <c r="J15667">
        <v>0</v>
      </c>
      <c r="K15667">
        <v>0</v>
      </c>
      <c r="L15667">
        <v>0</v>
      </c>
      <c r="M15667">
        <v>0.02</v>
      </c>
      <c r="P15667" t="s">
        <v>203</v>
      </c>
      <c r="R15667" t="s">
        <v>1444</v>
      </c>
      <c r="S15667" t="s">
        <v>20</v>
      </c>
    </row>
    <row r="15668" spans="1:19" x14ac:dyDescent="0.2">
      <c r="A15668" t="s">
        <v>12832</v>
      </c>
      <c r="B15668" t="s">
        <v>159</v>
      </c>
      <c r="C15668">
        <v>2010</v>
      </c>
      <c r="D15668" s="1" t="d">
        <v>1997-04-12</v>
      </c>
      <c r="E15668" s="1" t="str">
        <f t="shared" si="488"/>
        <v>1997</v>
      </c>
      <c r="F15668" s="1" t="str">
        <f t="shared" si="489"/>
        <v>Apr</v>
      </c>
      <c r="G15668" t="s">
        <v>101</v>
      </c>
      <c r="H15668" t="s">
        <v>1091</v>
      </c>
      <c r="I15668">
        <v>0</v>
      </c>
      <c r="J15668">
        <v>0</v>
      </c>
      <c r="K15668">
        <v>0.02</v>
      </c>
      <c r="L15668">
        <v>0</v>
      </c>
      <c r="M15668">
        <v>0.02</v>
      </c>
    </row>
    <row r="15669" spans="1:19" x14ac:dyDescent="0.2">
      <c r="A15669" t="s">
        <v>12833</v>
      </c>
      <c r="B15669" t="s">
        <v>44</v>
      </c>
      <c r="C15669">
        <v>2011</v>
      </c>
      <c r="D15669" s="1" t="d">
        <v>2013-02-28</v>
      </c>
      <c r="E15669" s="1" t="str">
        <f t="shared" si="488"/>
        <v>2013</v>
      </c>
      <c r="F15669" s="1" t="str">
        <f t="shared" si="489"/>
        <v>Feb</v>
      </c>
      <c r="G15669" t="s">
        <v>34</v>
      </c>
      <c r="H15669" t="s">
        <v>4833</v>
      </c>
      <c r="I15669">
        <v>0</v>
      </c>
      <c r="J15669">
        <v>0.02</v>
      </c>
      <c r="K15669">
        <v>0</v>
      </c>
      <c r="L15669">
        <v>0</v>
      </c>
      <c r="M15669">
        <v>0.02</v>
      </c>
    </row>
    <row r="15670" spans="1:19" x14ac:dyDescent="0.2">
      <c r="A15670" t="s">
        <v>12834</v>
      </c>
      <c r="B15670" t="s">
        <v>159</v>
      </c>
      <c r="C15670">
        <v>2012</v>
      </c>
      <c r="D15670" s="1" t="d">
        <v>1988-01-15</v>
      </c>
      <c r="E15670" s="1" t="str">
        <f t="shared" si="488"/>
        <v>1988</v>
      </c>
      <c r="F15670" s="1" t="str">
        <f t="shared" si="489"/>
        <v>Jan</v>
      </c>
      <c r="G15670" t="s">
        <v>28</v>
      </c>
      <c r="H15670" t="s">
        <v>6617</v>
      </c>
      <c r="I15670">
        <v>0</v>
      </c>
      <c r="J15670">
        <v>0</v>
      </c>
      <c r="K15670">
        <v>0.02</v>
      </c>
      <c r="L15670">
        <v>0</v>
      </c>
      <c r="M15670">
        <v>0.02</v>
      </c>
    </row>
    <row r="15671" spans="1:19" x14ac:dyDescent="0.2">
      <c r="A15671" t="s">
        <v>12835</v>
      </c>
      <c r="B15671" t="s">
        <v>79</v>
      </c>
      <c r="C15671">
        <v>2015</v>
      </c>
      <c r="D15671" s="1" t="d">
        <v>2022-09-18</v>
      </c>
      <c r="E15671" s="1" t="str">
        <f t="shared" si="488"/>
        <v>2022</v>
      </c>
      <c r="F15671" s="1" t="str">
        <f t="shared" si="489"/>
        <v>Sep</v>
      </c>
      <c r="G15671" t="s">
        <v>50</v>
      </c>
      <c r="H15671" t="s">
        <v>933</v>
      </c>
      <c r="I15671">
        <v>0</v>
      </c>
      <c r="J15671">
        <v>0</v>
      </c>
      <c r="K15671">
        <v>0.02</v>
      </c>
      <c r="L15671">
        <v>0</v>
      </c>
      <c r="M15671">
        <v>0.02</v>
      </c>
    </row>
    <row r="15672" spans="1:19" x14ac:dyDescent="0.2">
      <c r="A15672" t="s">
        <v>12836</v>
      </c>
      <c r="B15672" t="s">
        <v>148</v>
      </c>
      <c r="C15672">
        <v>2009</v>
      </c>
      <c r="D15672" s="1" t="d">
        <v>2001-01-02</v>
      </c>
      <c r="E15672" s="1" t="str">
        <f t="shared" si="488"/>
        <v>2001</v>
      </c>
      <c r="F15672" s="1" t="str">
        <f t="shared" si="489"/>
        <v>Jan</v>
      </c>
      <c r="G15672" t="s">
        <v>272</v>
      </c>
      <c r="H15672" t="s">
        <v>7063</v>
      </c>
      <c r="I15672">
        <v>0.02</v>
      </c>
      <c r="J15672">
        <v>0</v>
      </c>
      <c r="K15672">
        <v>0</v>
      </c>
      <c r="L15672">
        <v>0</v>
      </c>
      <c r="M15672">
        <v>0.02</v>
      </c>
      <c r="N15672">
        <v>63</v>
      </c>
      <c r="O15672">
        <v>9</v>
      </c>
      <c r="P15672">
        <v>8.1</v>
      </c>
      <c r="Q15672">
        <v>8</v>
      </c>
      <c r="R15672" t="s">
        <v>11906</v>
      </c>
      <c r="S15672" t="s">
        <v>88</v>
      </c>
    </row>
    <row r="15673" spans="1:19" x14ac:dyDescent="0.2">
      <c r="A15673" t="s">
        <v>12837</v>
      </c>
      <c r="B15673" t="s">
        <v>32</v>
      </c>
      <c r="C15673">
        <v>2009</v>
      </c>
      <c r="D15673" s="1" t="d">
        <v>2015-12-26</v>
      </c>
      <c r="E15673" s="1" t="str">
        <f t="shared" si="488"/>
        <v>2015</v>
      </c>
      <c r="F15673" s="1" t="str">
        <f t="shared" si="489"/>
        <v>Dec</v>
      </c>
      <c r="G15673" t="s">
        <v>50</v>
      </c>
      <c r="H15673" t="s">
        <v>663</v>
      </c>
      <c r="I15673">
        <v>0.02</v>
      </c>
      <c r="J15673">
        <v>0</v>
      </c>
      <c r="K15673">
        <v>0</v>
      </c>
      <c r="L15673">
        <v>0</v>
      </c>
      <c r="M15673">
        <v>0.02</v>
      </c>
      <c r="P15673" t="s">
        <v>203</v>
      </c>
      <c r="R15673" t="s">
        <v>664</v>
      </c>
      <c r="S15673" t="s">
        <v>112</v>
      </c>
    </row>
    <row r="15674" spans="1:19" x14ac:dyDescent="0.2">
      <c r="A15674" t="s">
        <v>12838</v>
      </c>
      <c r="B15674" t="s">
        <v>32</v>
      </c>
      <c r="C15674">
        <v>2005</v>
      </c>
      <c r="D15674" s="1" t="d">
        <v>2022-12-02</v>
      </c>
      <c r="E15674" s="1" t="str">
        <f t="shared" si="488"/>
        <v>2022</v>
      </c>
      <c r="F15674" s="1" t="str">
        <f t="shared" si="489"/>
        <v>Dec</v>
      </c>
      <c r="G15674" t="s">
        <v>1</v>
      </c>
      <c r="H15674" t="s">
        <v>1511</v>
      </c>
      <c r="I15674">
        <v>0.01</v>
      </c>
      <c r="J15674">
        <v>0</v>
      </c>
      <c r="K15674">
        <v>0</v>
      </c>
      <c r="L15674">
        <v>0</v>
      </c>
      <c r="M15674">
        <v>0.02</v>
      </c>
      <c r="N15674">
        <v>54</v>
      </c>
      <c r="O15674">
        <v>19</v>
      </c>
      <c r="P15674" t="s">
        <v>203</v>
      </c>
      <c r="R15674" t="s">
        <v>2306</v>
      </c>
      <c r="S15674" t="s">
        <v>20</v>
      </c>
    </row>
    <row r="15675" spans="1:19" x14ac:dyDescent="0.2">
      <c r="A15675" t="s">
        <v>12839</v>
      </c>
      <c r="B15675" t="s">
        <v>55</v>
      </c>
      <c r="C15675">
        <v>2007</v>
      </c>
      <c r="D15675" s="1" t="d">
        <v>2014-03-19</v>
      </c>
      <c r="E15675" s="1" t="str">
        <f t="shared" si="488"/>
        <v>2014</v>
      </c>
      <c r="F15675" s="1" t="str">
        <f t="shared" si="489"/>
        <v>Mar</v>
      </c>
      <c r="G15675" t="s">
        <v>28</v>
      </c>
      <c r="H15675" t="s">
        <v>151</v>
      </c>
      <c r="I15675">
        <v>0</v>
      </c>
      <c r="J15675">
        <v>0</v>
      </c>
      <c r="K15675">
        <v>0.02</v>
      </c>
      <c r="L15675">
        <v>0</v>
      </c>
      <c r="M15675">
        <v>0.02</v>
      </c>
    </row>
    <row r="15676" spans="1:19" x14ac:dyDescent="0.2">
      <c r="A15676" t="s">
        <v>12840</v>
      </c>
      <c r="B15676" t="s">
        <v>148</v>
      </c>
      <c r="C15676">
        <v>2014</v>
      </c>
      <c r="D15676" s="1" t="d">
        <v>1999-08-03</v>
      </c>
      <c r="E15676" s="1" t="str">
        <f t="shared" si="488"/>
        <v>1999</v>
      </c>
      <c r="F15676" s="1" t="str">
        <f t="shared" si="489"/>
        <v>Aug</v>
      </c>
      <c r="G15676" t="s">
        <v>28</v>
      </c>
      <c r="H15676" t="s">
        <v>7658</v>
      </c>
      <c r="I15676">
        <v>0</v>
      </c>
      <c r="J15676">
        <v>0.02</v>
      </c>
      <c r="K15676">
        <v>0</v>
      </c>
      <c r="L15676">
        <v>0</v>
      </c>
      <c r="M15676">
        <v>0.02</v>
      </c>
      <c r="N15676">
        <v>89</v>
      </c>
      <c r="O15676">
        <v>71</v>
      </c>
      <c r="P15676">
        <v>8.3000000000000007</v>
      </c>
      <c r="Q15676">
        <v>2191</v>
      </c>
      <c r="R15676" t="s">
        <v>401</v>
      </c>
      <c r="S15676" t="s">
        <v>53</v>
      </c>
    </row>
    <row r="15677" spans="1:19" x14ac:dyDescent="0.2">
      <c r="A15677" t="s">
        <v>7924</v>
      </c>
      <c r="B15677" t="s">
        <v>55</v>
      </c>
      <c r="C15677" t="s">
        <v>286</v>
      </c>
      <c r="D15677" s="1" t="d">
        <v>2018-06-05</v>
      </c>
      <c r="E15677" s="1" t="str">
        <f t="shared" si="488"/>
        <v>2018</v>
      </c>
      <c r="F15677" s="1" t="str">
        <f t="shared" si="489"/>
        <v>Jun</v>
      </c>
      <c r="G15677" t="s">
        <v>18</v>
      </c>
      <c r="H15677" t="s">
        <v>1091</v>
      </c>
      <c r="I15677">
        <v>0.01</v>
      </c>
      <c r="J15677">
        <v>0.01</v>
      </c>
      <c r="K15677">
        <v>0</v>
      </c>
      <c r="L15677">
        <v>0</v>
      </c>
      <c r="M15677">
        <v>0.02</v>
      </c>
    </row>
    <row r="15678" spans="1:19" x14ac:dyDescent="0.2">
      <c r="A15678" t="s">
        <v>12841</v>
      </c>
      <c r="B15678" t="s">
        <v>159</v>
      </c>
      <c r="C15678">
        <v>2010</v>
      </c>
      <c r="D15678" s="1" t="d">
        <v>1988-11-02</v>
      </c>
      <c r="E15678" s="1" t="str">
        <f t="shared" si="488"/>
        <v>1988</v>
      </c>
      <c r="F15678" s="1" t="str">
        <f t="shared" si="489"/>
        <v>Nov</v>
      </c>
      <c r="G15678" t="s">
        <v>50</v>
      </c>
      <c r="H15678" t="s">
        <v>4573</v>
      </c>
      <c r="I15678">
        <v>0</v>
      </c>
      <c r="J15678">
        <v>0</v>
      </c>
      <c r="K15678">
        <v>0.02</v>
      </c>
      <c r="L15678">
        <v>0</v>
      </c>
      <c r="M15678">
        <v>0.02</v>
      </c>
    </row>
    <row r="15679" spans="1:19" x14ac:dyDescent="0.2">
      <c r="A15679" t="s">
        <v>11718</v>
      </c>
      <c r="B15679" t="s">
        <v>32</v>
      </c>
      <c r="C15679">
        <v>2005</v>
      </c>
      <c r="D15679" s="1" t="d">
        <v>1999-12-10</v>
      </c>
      <c r="E15679" s="1" t="str">
        <f t="shared" si="488"/>
        <v>1999</v>
      </c>
      <c r="F15679" s="1" t="str">
        <f t="shared" si="489"/>
        <v>Dec</v>
      </c>
      <c r="G15679" t="s">
        <v>18</v>
      </c>
      <c r="H15679" t="s">
        <v>3392</v>
      </c>
      <c r="I15679">
        <v>0.02</v>
      </c>
      <c r="J15679">
        <v>0</v>
      </c>
      <c r="K15679">
        <v>0</v>
      </c>
      <c r="L15679">
        <v>0</v>
      </c>
      <c r="M15679">
        <v>0.02</v>
      </c>
    </row>
    <row r="15680" spans="1:19" x14ac:dyDescent="0.2">
      <c r="A15680" t="s">
        <v>12842</v>
      </c>
      <c r="B15680" t="s">
        <v>1015</v>
      </c>
      <c r="C15680">
        <v>2016</v>
      </c>
      <c r="D15680" s="1" t="d">
        <v>1997-04-01</v>
      </c>
      <c r="E15680" s="1" t="str">
        <f t="shared" si="488"/>
        <v>1997</v>
      </c>
      <c r="F15680" s="1" t="str">
        <f t="shared" si="489"/>
        <v>Apr</v>
      </c>
      <c r="G15680" t="s">
        <v>101</v>
      </c>
      <c r="H15680" t="s">
        <v>286</v>
      </c>
      <c r="I15680">
        <v>0</v>
      </c>
      <c r="J15680">
        <v>0</v>
      </c>
      <c r="K15680">
        <v>0.02</v>
      </c>
      <c r="L15680">
        <v>0</v>
      </c>
      <c r="M15680">
        <v>0.02</v>
      </c>
    </row>
    <row r="15681" spans="1:19" x14ac:dyDescent="0.2">
      <c r="A15681" t="s">
        <v>12843</v>
      </c>
      <c r="B15681" t="s">
        <v>17</v>
      </c>
      <c r="C15681">
        <v>2011</v>
      </c>
      <c r="D15681" s="1" t="d">
        <v>2018-12-23</v>
      </c>
      <c r="E15681" s="1" t="str">
        <f t="shared" si="488"/>
        <v>2018</v>
      </c>
      <c r="F15681" s="1" t="str">
        <f t="shared" si="489"/>
        <v>Dec</v>
      </c>
      <c r="G15681" t="s">
        <v>39</v>
      </c>
      <c r="H15681" t="s">
        <v>12371</v>
      </c>
      <c r="I15681">
        <v>0</v>
      </c>
      <c r="J15681">
        <v>0.02</v>
      </c>
      <c r="K15681">
        <v>0</v>
      </c>
      <c r="L15681">
        <v>0</v>
      </c>
      <c r="M15681">
        <v>0.02</v>
      </c>
    </row>
    <row r="15682" spans="1:19" x14ac:dyDescent="0.2">
      <c r="A15682" t="s">
        <v>6799</v>
      </c>
      <c r="B15682" t="s">
        <v>148</v>
      </c>
      <c r="C15682">
        <v>2011</v>
      </c>
      <c r="D15682" s="1" t="d">
        <v>1996-01-29</v>
      </c>
      <c r="E15682" s="1" t="str">
        <f t="shared" si="488"/>
        <v>1996</v>
      </c>
      <c r="F15682" s="1" t="str">
        <f t="shared" si="489"/>
        <v>Jan</v>
      </c>
      <c r="G15682" t="s">
        <v>37</v>
      </c>
      <c r="H15682" t="s">
        <v>4126</v>
      </c>
      <c r="I15682">
        <v>0.02</v>
      </c>
      <c r="J15682">
        <v>0</v>
      </c>
      <c r="K15682">
        <v>0</v>
      </c>
      <c r="L15682">
        <v>0</v>
      </c>
      <c r="M15682">
        <v>0.02</v>
      </c>
      <c r="P15682">
        <v>3.2</v>
      </c>
      <c r="Q15682">
        <v>5</v>
      </c>
    </row>
    <row r="15683" spans="1:19" x14ac:dyDescent="0.2">
      <c r="A15683" t="s">
        <v>12844</v>
      </c>
      <c r="B15683" t="s">
        <v>55</v>
      </c>
      <c r="C15683">
        <v>2007</v>
      </c>
      <c r="D15683" s="1" t="d">
        <v>1995-03-30</v>
      </c>
      <c r="E15683" s="1" t="str">
        <f t="shared" ref="E15683:E15746" si="490">TEXT(D15683,"yyyy")</f>
        <v>1995</v>
      </c>
      <c r="F15683" s="1" t="str">
        <f t="shared" ref="F15683:F15746" si="491">TEXT(D15683,"mmm")</f>
        <v>Mar</v>
      </c>
      <c r="G15683" t="s">
        <v>101</v>
      </c>
      <c r="H15683" t="s">
        <v>10703</v>
      </c>
      <c r="I15683">
        <v>0</v>
      </c>
      <c r="J15683">
        <v>0</v>
      </c>
      <c r="K15683">
        <v>0.02</v>
      </c>
      <c r="L15683">
        <v>0</v>
      </c>
      <c r="M15683">
        <v>0.02</v>
      </c>
    </row>
    <row r="15684" spans="1:19" x14ac:dyDescent="0.2">
      <c r="A15684" t="s">
        <v>5696</v>
      </c>
      <c r="B15684" t="s">
        <v>148</v>
      </c>
      <c r="C15684">
        <v>2008</v>
      </c>
      <c r="D15684" s="1" t="d">
        <v>2007-09-06</v>
      </c>
      <c r="E15684" s="1" t="str">
        <f t="shared" si="490"/>
        <v>2007</v>
      </c>
      <c r="F15684" s="1" t="str">
        <f t="shared" si="491"/>
        <v>Sep</v>
      </c>
      <c r="G15684" t="s">
        <v>37</v>
      </c>
      <c r="H15684" t="s">
        <v>155</v>
      </c>
      <c r="I15684">
        <v>0</v>
      </c>
      <c r="J15684">
        <v>0.01</v>
      </c>
      <c r="K15684">
        <v>0</v>
      </c>
      <c r="L15684">
        <v>0</v>
      </c>
      <c r="M15684">
        <v>0.02</v>
      </c>
      <c r="N15684">
        <v>50</v>
      </c>
      <c r="O15684">
        <v>23</v>
      </c>
      <c r="P15684">
        <v>6.6</v>
      </c>
      <c r="Q15684">
        <v>104</v>
      </c>
      <c r="R15684" t="s">
        <v>643</v>
      </c>
      <c r="S15684" t="s">
        <v>53</v>
      </c>
    </row>
    <row r="15685" spans="1:19" x14ac:dyDescent="0.2">
      <c r="A15685" t="s">
        <v>12845</v>
      </c>
      <c r="B15685" t="s">
        <v>32</v>
      </c>
      <c r="C15685">
        <v>2010</v>
      </c>
      <c r="D15685" s="1" t="d">
        <v>2002-12-04</v>
      </c>
      <c r="E15685" s="1" t="str">
        <f t="shared" si="490"/>
        <v>2002</v>
      </c>
      <c r="F15685" s="1" t="str">
        <f t="shared" si="491"/>
        <v>Dec</v>
      </c>
      <c r="G15685" t="s">
        <v>39</v>
      </c>
      <c r="H15685" t="s">
        <v>242</v>
      </c>
      <c r="I15685">
        <v>0</v>
      </c>
      <c r="J15685">
        <v>0</v>
      </c>
      <c r="K15685">
        <v>0.02</v>
      </c>
      <c r="L15685">
        <v>0</v>
      </c>
      <c r="M15685">
        <v>0.02</v>
      </c>
    </row>
    <row r="15686" spans="1:19" x14ac:dyDescent="0.2">
      <c r="A15686" t="s">
        <v>12846</v>
      </c>
      <c r="B15686" t="s">
        <v>32</v>
      </c>
      <c r="C15686">
        <v>2009</v>
      </c>
      <c r="D15686" s="1" t="d">
        <v>2019-11-30</v>
      </c>
      <c r="E15686" s="1" t="str">
        <f t="shared" si="490"/>
        <v>2019</v>
      </c>
      <c r="F15686" s="1" t="str">
        <f t="shared" si="491"/>
        <v>Nov</v>
      </c>
      <c r="G15686" t="s">
        <v>50</v>
      </c>
      <c r="H15686" t="s">
        <v>4622</v>
      </c>
      <c r="I15686">
        <v>0</v>
      </c>
      <c r="J15686">
        <v>0.02</v>
      </c>
      <c r="K15686">
        <v>0</v>
      </c>
      <c r="L15686">
        <v>0</v>
      </c>
      <c r="M15686">
        <v>0.02</v>
      </c>
      <c r="N15686">
        <v>39</v>
      </c>
      <c r="O15686">
        <v>4</v>
      </c>
      <c r="P15686" t="s">
        <v>203</v>
      </c>
      <c r="R15686" t="s">
        <v>12847</v>
      </c>
      <c r="S15686" t="s">
        <v>20</v>
      </c>
    </row>
    <row r="15687" spans="1:19" x14ac:dyDescent="0.2">
      <c r="A15687" t="s">
        <v>12848</v>
      </c>
      <c r="B15687" t="s">
        <v>32</v>
      </c>
      <c r="C15687">
        <v>2010</v>
      </c>
      <c r="D15687" s="1" t="d">
        <v>2001-09-07</v>
      </c>
      <c r="E15687" s="1" t="str">
        <f t="shared" si="490"/>
        <v>2001</v>
      </c>
      <c r="F15687" s="1" t="str">
        <f t="shared" si="491"/>
        <v>Sep</v>
      </c>
      <c r="G15687" t="s">
        <v>50</v>
      </c>
      <c r="H15687" t="s">
        <v>372</v>
      </c>
      <c r="I15687">
        <v>0</v>
      </c>
      <c r="J15687">
        <v>0</v>
      </c>
      <c r="K15687">
        <v>0.02</v>
      </c>
      <c r="L15687">
        <v>0</v>
      </c>
      <c r="M15687">
        <v>0.02</v>
      </c>
    </row>
    <row r="15688" spans="1:19" x14ac:dyDescent="0.2">
      <c r="A15688" t="s">
        <v>12849</v>
      </c>
      <c r="B15688" t="s">
        <v>32</v>
      </c>
      <c r="C15688">
        <v>2007</v>
      </c>
      <c r="D15688" s="1" t="d">
        <v>2021-12-09</v>
      </c>
      <c r="E15688" s="1" t="str">
        <f t="shared" si="490"/>
        <v>2021</v>
      </c>
      <c r="F15688" s="1" t="str">
        <f t="shared" si="491"/>
        <v>Dec</v>
      </c>
      <c r="G15688" t="s">
        <v>34</v>
      </c>
      <c r="H15688" t="s">
        <v>12850</v>
      </c>
      <c r="I15688">
        <v>0</v>
      </c>
      <c r="J15688">
        <v>0</v>
      </c>
      <c r="K15688">
        <v>0.02</v>
      </c>
      <c r="L15688">
        <v>0</v>
      </c>
      <c r="M15688">
        <v>0.02</v>
      </c>
    </row>
    <row r="15689" spans="1:19" x14ac:dyDescent="0.2">
      <c r="A15689" t="s">
        <v>12851</v>
      </c>
      <c r="B15689" t="s">
        <v>55</v>
      </c>
      <c r="C15689">
        <v>2010</v>
      </c>
      <c r="D15689" s="1" t="d">
        <v>2016-06-20</v>
      </c>
      <c r="E15689" s="1" t="str">
        <f t="shared" si="490"/>
        <v>2016</v>
      </c>
      <c r="F15689" s="1" t="str">
        <f t="shared" si="491"/>
        <v>Jun</v>
      </c>
      <c r="G15689" t="s">
        <v>28</v>
      </c>
      <c r="H15689" t="s">
        <v>372</v>
      </c>
      <c r="I15689">
        <v>0</v>
      </c>
      <c r="J15689">
        <v>0</v>
      </c>
      <c r="K15689">
        <v>0.02</v>
      </c>
      <c r="L15689">
        <v>0</v>
      </c>
      <c r="M15689">
        <v>0.02</v>
      </c>
    </row>
    <row r="15690" spans="1:19" x14ac:dyDescent="0.2">
      <c r="A15690" t="s">
        <v>12852</v>
      </c>
      <c r="B15690" t="s">
        <v>32</v>
      </c>
      <c r="C15690">
        <v>2009</v>
      </c>
      <c r="D15690" s="1" t="d">
        <v>1989-06-03</v>
      </c>
      <c r="E15690" s="1" t="str">
        <f t="shared" si="490"/>
        <v>1989</v>
      </c>
      <c r="F15690" s="1" t="str">
        <f t="shared" si="491"/>
        <v>Jun</v>
      </c>
      <c r="G15690" t="s">
        <v>101</v>
      </c>
      <c r="H15690" t="s">
        <v>2659</v>
      </c>
      <c r="I15690">
        <v>0</v>
      </c>
      <c r="J15690">
        <v>0.02</v>
      </c>
      <c r="K15690">
        <v>0</v>
      </c>
      <c r="L15690">
        <v>0</v>
      </c>
      <c r="M15690">
        <v>0.02</v>
      </c>
      <c r="N15690">
        <v>54</v>
      </c>
      <c r="O15690">
        <v>7</v>
      </c>
      <c r="P15690" t="s">
        <v>203</v>
      </c>
      <c r="R15690" t="s">
        <v>12853</v>
      </c>
      <c r="S15690" t="s">
        <v>53</v>
      </c>
    </row>
    <row r="15691" spans="1:19" x14ac:dyDescent="0.2">
      <c r="A15691" t="s">
        <v>12854</v>
      </c>
      <c r="B15691" t="s">
        <v>159</v>
      </c>
      <c r="C15691">
        <v>2007</v>
      </c>
      <c r="D15691" s="1" t="d">
        <v>1992-10-31</v>
      </c>
      <c r="E15691" s="1" t="str">
        <f t="shared" si="490"/>
        <v>1992</v>
      </c>
      <c r="F15691" s="1" t="str">
        <f t="shared" si="491"/>
        <v>Oct</v>
      </c>
      <c r="G15691" t="s">
        <v>30</v>
      </c>
      <c r="H15691" t="s">
        <v>8149</v>
      </c>
      <c r="I15691">
        <v>0.02</v>
      </c>
      <c r="J15691">
        <v>0</v>
      </c>
      <c r="K15691">
        <v>0</v>
      </c>
      <c r="L15691">
        <v>0</v>
      </c>
      <c r="M15691">
        <v>0.02</v>
      </c>
      <c r="N15691">
        <v>65</v>
      </c>
      <c r="O15691">
        <v>12</v>
      </c>
      <c r="P15691" t="s">
        <v>203</v>
      </c>
      <c r="R15691" t="s">
        <v>1983</v>
      </c>
      <c r="S15691" t="s">
        <v>20</v>
      </c>
    </row>
    <row r="15692" spans="1:19" x14ac:dyDescent="0.2">
      <c r="A15692" t="s">
        <v>12855</v>
      </c>
      <c r="B15692" t="s">
        <v>159</v>
      </c>
      <c r="C15692">
        <v>2013</v>
      </c>
      <c r="D15692" s="1" t="d">
        <v>2011-09-20</v>
      </c>
      <c r="E15692" s="1" t="str">
        <f t="shared" si="490"/>
        <v>2011</v>
      </c>
      <c r="F15692" s="1" t="str">
        <f t="shared" si="491"/>
        <v>Sep</v>
      </c>
      <c r="G15692" t="s">
        <v>34</v>
      </c>
      <c r="H15692" t="s">
        <v>10320</v>
      </c>
      <c r="I15692">
        <v>0</v>
      </c>
      <c r="J15692">
        <v>0</v>
      </c>
      <c r="K15692">
        <v>0.02</v>
      </c>
      <c r="L15692">
        <v>0</v>
      </c>
      <c r="M15692">
        <v>0.02</v>
      </c>
    </row>
    <row r="15693" spans="1:19" x14ac:dyDescent="0.2">
      <c r="A15693" t="s">
        <v>9336</v>
      </c>
      <c r="B15693" t="s">
        <v>17</v>
      </c>
      <c r="C15693">
        <v>2010</v>
      </c>
      <c r="D15693" s="1" t="d">
        <v>2003-07-26</v>
      </c>
      <c r="E15693" s="1" t="str">
        <f t="shared" si="490"/>
        <v>2003</v>
      </c>
      <c r="F15693" s="1" t="str">
        <f t="shared" si="491"/>
        <v>Jul</v>
      </c>
      <c r="G15693" t="s">
        <v>34</v>
      </c>
      <c r="H15693" t="s">
        <v>1091</v>
      </c>
      <c r="I15693">
        <v>0</v>
      </c>
      <c r="J15693">
        <v>0.01</v>
      </c>
      <c r="K15693">
        <v>0</v>
      </c>
      <c r="L15693">
        <v>0</v>
      </c>
      <c r="M15693">
        <v>0.02</v>
      </c>
    </row>
    <row r="15694" spans="1:19" x14ac:dyDescent="0.2">
      <c r="A15694" t="s">
        <v>12856</v>
      </c>
      <c r="B15694" t="s">
        <v>148</v>
      </c>
      <c r="C15694">
        <v>1992</v>
      </c>
      <c r="D15694" s="1" t="d">
        <v>2008-07-18</v>
      </c>
      <c r="E15694" s="1" t="str">
        <f t="shared" si="490"/>
        <v>2008</v>
      </c>
      <c r="F15694" s="1" t="str">
        <f t="shared" si="491"/>
        <v>Jul</v>
      </c>
      <c r="G15694" t="s">
        <v>272</v>
      </c>
      <c r="H15694" t="s">
        <v>12857</v>
      </c>
      <c r="I15694">
        <v>0.02</v>
      </c>
      <c r="J15694">
        <v>0</v>
      </c>
      <c r="K15694">
        <v>0</v>
      </c>
      <c r="L15694">
        <v>0</v>
      </c>
      <c r="M15694">
        <v>0.02</v>
      </c>
    </row>
    <row r="15695" spans="1:19" x14ac:dyDescent="0.2">
      <c r="A15695" t="s">
        <v>9317</v>
      </c>
      <c r="B15695" t="s">
        <v>137</v>
      </c>
      <c r="C15695">
        <v>2002</v>
      </c>
      <c r="D15695" s="1" t="d">
        <v>1991-06-01</v>
      </c>
      <c r="E15695" s="1" t="str">
        <f t="shared" si="490"/>
        <v>1991</v>
      </c>
      <c r="F15695" s="1" t="str">
        <f t="shared" si="491"/>
        <v>Jun</v>
      </c>
      <c r="G15695" t="s">
        <v>18</v>
      </c>
      <c r="H15695" t="s">
        <v>234</v>
      </c>
      <c r="I15695">
        <v>0.01</v>
      </c>
      <c r="J15695">
        <v>0</v>
      </c>
      <c r="K15695">
        <v>0</v>
      </c>
      <c r="L15695">
        <v>0</v>
      </c>
      <c r="M15695">
        <v>0.02</v>
      </c>
      <c r="N15695">
        <v>57</v>
      </c>
      <c r="O15695">
        <v>10</v>
      </c>
      <c r="P15695" t="s">
        <v>203</v>
      </c>
      <c r="R15695" t="s">
        <v>12858</v>
      </c>
      <c r="S15695" t="s">
        <v>20</v>
      </c>
    </row>
    <row r="15696" spans="1:19" x14ac:dyDescent="0.2">
      <c r="A15696" t="s">
        <v>12859</v>
      </c>
      <c r="B15696" t="s">
        <v>55</v>
      </c>
      <c r="C15696">
        <v>2006</v>
      </c>
      <c r="D15696" s="1" t="d">
        <v>2009-09-26</v>
      </c>
      <c r="E15696" s="1" t="str">
        <f t="shared" si="490"/>
        <v>2009</v>
      </c>
      <c r="F15696" s="1" t="str">
        <f t="shared" si="491"/>
        <v>Sep</v>
      </c>
      <c r="G15696" t="s">
        <v>18</v>
      </c>
      <c r="H15696" t="s">
        <v>933</v>
      </c>
      <c r="I15696">
        <v>0</v>
      </c>
      <c r="J15696">
        <v>0</v>
      </c>
      <c r="K15696">
        <v>0.02</v>
      </c>
      <c r="L15696">
        <v>0</v>
      </c>
      <c r="M15696">
        <v>0.02</v>
      </c>
    </row>
    <row r="15697" spans="1:19" x14ac:dyDescent="0.2">
      <c r="A15697" t="s">
        <v>11113</v>
      </c>
      <c r="B15697" t="s">
        <v>137</v>
      </c>
      <c r="C15697">
        <v>2005</v>
      </c>
      <c r="D15697" s="1" t="d">
        <v>1994-06-22</v>
      </c>
      <c r="E15697" s="1" t="str">
        <f t="shared" si="490"/>
        <v>1994</v>
      </c>
      <c r="F15697" s="1" t="str">
        <f t="shared" si="491"/>
        <v>Jun</v>
      </c>
      <c r="G15697" t="s">
        <v>50</v>
      </c>
      <c r="H15697" t="s">
        <v>329</v>
      </c>
      <c r="I15697">
        <v>0.01</v>
      </c>
      <c r="J15697">
        <v>0</v>
      </c>
      <c r="K15697">
        <v>0</v>
      </c>
      <c r="L15697">
        <v>0</v>
      </c>
      <c r="M15697">
        <v>0.02</v>
      </c>
      <c r="N15697">
        <v>46</v>
      </c>
      <c r="O15697">
        <v>25</v>
      </c>
      <c r="P15697">
        <v>4</v>
      </c>
      <c r="Q15697">
        <v>5</v>
      </c>
      <c r="R15697" t="s">
        <v>12860</v>
      </c>
      <c r="S15697" t="s">
        <v>53</v>
      </c>
    </row>
    <row r="15698" spans="1:19" x14ac:dyDescent="0.2">
      <c r="A15698" t="s">
        <v>12861</v>
      </c>
      <c r="B15698" t="s">
        <v>44</v>
      </c>
      <c r="C15698">
        <v>2010</v>
      </c>
      <c r="D15698" s="1" t="d">
        <v>1995-12-07</v>
      </c>
      <c r="E15698" s="1" t="str">
        <f t="shared" si="490"/>
        <v>1995</v>
      </c>
      <c r="F15698" s="1" t="str">
        <f t="shared" si="491"/>
        <v>Dec</v>
      </c>
      <c r="G15698" t="s">
        <v>37</v>
      </c>
      <c r="H15698" t="s">
        <v>6843</v>
      </c>
      <c r="I15698">
        <v>0</v>
      </c>
      <c r="J15698">
        <v>0</v>
      </c>
      <c r="K15698">
        <v>0.02</v>
      </c>
      <c r="L15698">
        <v>0</v>
      </c>
      <c r="M15698">
        <v>0.02</v>
      </c>
    </row>
    <row r="15699" spans="1:19" x14ac:dyDescent="0.2">
      <c r="A15699" t="s">
        <v>12862</v>
      </c>
      <c r="B15699" t="s">
        <v>32</v>
      </c>
      <c r="C15699">
        <v>2007</v>
      </c>
      <c r="D15699" s="1" t="d">
        <v>2006-05-03</v>
      </c>
      <c r="E15699" s="1" t="str">
        <f t="shared" si="490"/>
        <v>2006</v>
      </c>
      <c r="F15699" s="1" t="str">
        <f t="shared" si="491"/>
        <v>May</v>
      </c>
      <c r="G15699" t="s">
        <v>18</v>
      </c>
      <c r="H15699" t="s">
        <v>7118</v>
      </c>
      <c r="I15699">
        <v>0.02</v>
      </c>
      <c r="J15699">
        <v>0</v>
      </c>
      <c r="K15699">
        <v>0</v>
      </c>
      <c r="L15699">
        <v>0</v>
      </c>
      <c r="M15699">
        <v>0.02</v>
      </c>
      <c r="P15699" t="s">
        <v>203</v>
      </c>
      <c r="R15699" t="s">
        <v>4710</v>
      </c>
      <c r="S15699" t="s">
        <v>20</v>
      </c>
    </row>
    <row r="15700" spans="1:19" x14ac:dyDescent="0.2">
      <c r="A15700" t="s">
        <v>12863</v>
      </c>
      <c r="B15700" t="s">
        <v>55</v>
      </c>
      <c r="C15700">
        <v>2006</v>
      </c>
      <c r="D15700" s="1" t="d">
        <v>2003-06-13</v>
      </c>
      <c r="E15700" s="1" t="str">
        <f t="shared" si="490"/>
        <v>2003</v>
      </c>
      <c r="F15700" s="1" t="str">
        <f t="shared" si="491"/>
        <v>Jun</v>
      </c>
      <c r="G15700" t="s">
        <v>86</v>
      </c>
      <c r="H15700" t="s">
        <v>3392</v>
      </c>
      <c r="I15700">
        <v>0</v>
      </c>
      <c r="J15700">
        <v>0</v>
      </c>
      <c r="K15700">
        <v>0.02</v>
      </c>
      <c r="L15700">
        <v>0</v>
      </c>
      <c r="M15700">
        <v>0.02</v>
      </c>
    </row>
    <row r="15701" spans="1:19" x14ac:dyDescent="0.2">
      <c r="A15701" t="s">
        <v>12864</v>
      </c>
      <c r="B15701" t="s">
        <v>159</v>
      </c>
      <c r="C15701">
        <v>2011</v>
      </c>
      <c r="D15701" s="1" t="d">
        <v>2016-09-22</v>
      </c>
      <c r="E15701" s="1" t="str">
        <f t="shared" si="490"/>
        <v>2016</v>
      </c>
      <c r="F15701" s="1" t="str">
        <f t="shared" si="491"/>
        <v>Sep</v>
      </c>
      <c r="G15701" t="s">
        <v>34</v>
      </c>
      <c r="H15701" t="s">
        <v>3403</v>
      </c>
      <c r="I15701">
        <v>0</v>
      </c>
      <c r="J15701">
        <v>0</v>
      </c>
      <c r="K15701">
        <v>0.02</v>
      </c>
      <c r="L15701">
        <v>0</v>
      </c>
      <c r="M15701">
        <v>0.02</v>
      </c>
    </row>
    <row r="15702" spans="1:19" x14ac:dyDescent="0.2">
      <c r="A15702" t="s">
        <v>12865</v>
      </c>
      <c r="B15702" t="s">
        <v>148</v>
      </c>
      <c r="C15702">
        <v>2003</v>
      </c>
      <c r="D15702" s="1" t="d">
        <v>2009-12-03</v>
      </c>
      <c r="E15702" s="1" t="str">
        <f t="shared" si="490"/>
        <v>2009</v>
      </c>
      <c r="F15702" s="1" t="str">
        <f t="shared" si="491"/>
        <v>Dec</v>
      </c>
      <c r="G15702" t="s">
        <v>272</v>
      </c>
      <c r="H15702" t="s">
        <v>283</v>
      </c>
      <c r="I15702">
        <v>0</v>
      </c>
      <c r="J15702">
        <v>0.02</v>
      </c>
      <c r="K15702">
        <v>0</v>
      </c>
      <c r="L15702">
        <v>0</v>
      </c>
      <c r="M15702">
        <v>0.02</v>
      </c>
      <c r="N15702">
        <v>72</v>
      </c>
      <c r="O15702">
        <v>24</v>
      </c>
      <c r="P15702">
        <v>7.6</v>
      </c>
      <c r="Q15702">
        <v>83</v>
      </c>
      <c r="R15702" t="s">
        <v>6472</v>
      </c>
      <c r="S15702" t="s">
        <v>88</v>
      </c>
    </row>
    <row r="15703" spans="1:19" x14ac:dyDescent="0.2">
      <c r="A15703" t="s">
        <v>12866</v>
      </c>
      <c r="B15703" t="s">
        <v>55</v>
      </c>
      <c r="C15703">
        <v>2002</v>
      </c>
      <c r="D15703" s="1" t="d">
        <v>2021-02-19</v>
      </c>
      <c r="E15703" s="1" t="str">
        <f t="shared" si="490"/>
        <v>2021</v>
      </c>
      <c r="F15703" s="1" t="str">
        <f t="shared" si="491"/>
        <v>Feb</v>
      </c>
      <c r="G15703" t="s">
        <v>101</v>
      </c>
      <c r="H15703" t="s">
        <v>6012</v>
      </c>
      <c r="I15703">
        <v>0</v>
      </c>
      <c r="J15703">
        <v>0</v>
      </c>
      <c r="K15703">
        <v>0.02</v>
      </c>
      <c r="L15703">
        <v>0</v>
      </c>
      <c r="M15703">
        <v>0.02</v>
      </c>
    </row>
    <row r="15704" spans="1:19" x14ac:dyDescent="0.2">
      <c r="A15704" t="s">
        <v>2865</v>
      </c>
      <c r="B15704" t="s">
        <v>148</v>
      </c>
      <c r="C15704">
        <v>2010</v>
      </c>
      <c r="D15704" s="1" t="d">
        <v>2010-07-03</v>
      </c>
      <c r="E15704" s="1" t="str">
        <f t="shared" si="490"/>
        <v>2010</v>
      </c>
      <c r="F15704" s="1" t="str">
        <f t="shared" si="491"/>
        <v>Jul</v>
      </c>
      <c r="G15704" t="s">
        <v>37</v>
      </c>
      <c r="H15704" t="s">
        <v>71</v>
      </c>
      <c r="I15704">
        <v>0.02</v>
      </c>
      <c r="J15704">
        <v>0</v>
      </c>
      <c r="K15704">
        <v>0</v>
      </c>
      <c r="L15704">
        <v>0</v>
      </c>
      <c r="M15704">
        <v>0.02</v>
      </c>
      <c r="N15704">
        <v>63</v>
      </c>
      <c r="O15704">
        <v>17</v>
      </c>
      <c r="P15704">
        <v>7.1</v>
      </c>
      <c r="Q15704">
        <v>72</v>
      </c>
      <c r="R15704" t="s">
        <v>930</v>
      </c>
      <c r="S15704" t="s">
        <v>88</v>
      </c>
    </row>
    <row r="15705" spans="1:19" x14ac:dyDescent="0.2">
      <c r="A15705" t="s">
        <v>12867</v>
      </c>
      <c r="B15705" t="s">
        <v>159</v>
      </c>
      <c r="C15705">
        <v>2007</v>
      </c>
      <c r="D15705" s="1" t="d">
        <v>1992-05-01</v>
      </c>
      <c r="E15705" s="1" t="str">
        <f t="shared" si="490"/>
        <v>1992</v>
      </c>
      <c r="F15705" s="1" t="str">
        <f t="shared" si="491"/>
        <v>May</v>
      </c>
      <c r="G15705" t="s">
        <v>37</v>
      </c>
      <c r="H15705" t="s">
        <v>283</v>
      </c>
      <c r="I15705">
        <v>0</v>
      </c>
      <c r="J15705">
        <v>0.01</v>
      </c>
      <c r="K15705">
        <v>0</v>
      </c>
      <c r="L15705">
        <v>0</v>
      </c>
      <c r="M15705">
        <v>0.02</v>
      </c>
      <c r="N15705">
        <v>74</v>
      </c>
      <c r="O15705">
        <v>37</v>
      </c>
      <c r="P15705">
        <v>8.1999999999999993</v>
      </c>
      <c r="Q15705">
        <v>13</v>
      </c>
      <c r="R15705" t="s">
        <v>9055</v>
      </c>
      <c r="S15705" t="s">
        <v>53</v>
      </c>
    </row>
    <row r="15706" spans="1:19" x14ac:dyDescent="0.2">
      <c r="A15706" t="s">
        <v>12868</v>
      </c>
      <c r="B15706" t="s">
        <v>32</v>
      </c>
      <c r="C15706" t="s">
        <v>286</v>
      </c>
      <c r="D15706" s="1" t="d">
        <v>2021-05-05</v>
      </c>
      <c r="E15706" s="1" t="str">
        <f t="shared" si="490"/>
        <v>2021</v>
      </c>
      <c r="F15706" s="1" t="str">
        <f t="shared" si="491"/>
        <v>May</v>
      </c>
      <c r="G15706" t="s">
        <v>34</v>
      </c>
      <c r="H15706" t="s">
        <v>1091</v>
      </c>
      <c r="I15706">
        <v>0</v>
      </c>
      <c r="J15706">
        <v>0</v>
      </c>
      <c r="K15706">
        <v>0.02</v>
      </c>
      <c r="L15706">
        <v>0</v>
      </c>
      <c r="M15706">
        <v>0.02</v>
      </c>
    </row>
    <row r="15707" spans="1:19" x14ac:dyDescent="0.2">
      <c r="A15707" t="s">
        <v>12869</v>
      </c>
      <c r="B15707" t="s">
        <v>55</v>
      </c>
      <c r="C15707">
        <v>2006</v>
      </c>
      <c r="D15707" s="1" t="d">
        <v>2000-05-06</v>
      </c>
      <c r="E15707" s="1" t="str">
        <f t="shared" si="490"/>
        <v>2000</v>
      </c>
      <c r="F15707" s="1" t="str">
        <f t="shared" si="491"/>
        <v>May</v>
      </c>
      <c r="G15707" t="s">
        <v>50</v>
      </c>
      <c r="H15707" t="s">
        <v>151</v>
      </c>
      <c r="I15707">
        <v>0</v>
      </c>
      <c r="J15707">
        <v>0</v>
      </c>
      <c r="K15707">
        <v>0.02</v>
      </c>
      <c r="L15707">
        <v>0</v>
      </c>
      <c r="M15707">
        <v>0.02</v>
      </c>
    </row>
    <row r="15708" spans="1:19" x14ac:dyDescent="0.2">
      <c r="A15708" t="s">
        <v>12870</v>
      </c>
      <c r="B15708" t="s">
        <v>64</v>
      </c>
      <c r="C15708">
        <v>2002</v>
      </c>
      <c r="D15708" s="1" t="d">
        <v>1998-03-22</v>
      </c>
      <c r="E15708" s="1" t="str">
        <f t="shared" si="490"/>
        <v>1998</v>
      </c>
      <c r="F15708" s="1" t="str">
        <f t="shared" si="491"/>
        <v>Mar</v>
      </c>
      <c r="G15708" t="s">
        <v>50</v>
      </c>
      <c r="H15708" t="s">
        <v>3932</v>
      </c>
      <c r="I15708">
        <v>0.01</v>
      </c>
      <c r="J15708">
        <v>0</v>
      </c>
      <c r="K15708">
        <v>0</v>
      </c>
      <c r="L15708">
        <v>0</v>
      </c>
      <c r="M15708">
        <v>0.02</v>
      </c>
      <c r="N15708">
        <v>52</v>
      </c>
      <c r="O15708">
        <v>4</v>
      </c>
      <c r="P15708" t="s">
        <v>203</v>
      </c>
      <c r="R15708" t="s">
        <v>12871</v>
      </c>
      <c r="S15708" t="s">
        <v>20</v>
      </c>
    </row>
    <row r="15709" spans="1:19" x14ac:dyDescent="0.2">
      <c r="A15709" t="s">
        <v>4789</v>
      </c>
      <c r="B15709" t="s">
        <v>159</v>
      </c>
      <c r="C15709">
        <v>2007</v>
      </c>
      <c r="D15709" s="1" t="d">
        <v>2009-08-31</v>
      </c>
      <c r="E15709" s="1" t="str">
        <f t="shared" si="490"/>
        <v>2009</v>
      </c>
      <c r="F15709" s="1" t="str">
        <f t="shared" si="491"/>
        <v>Aug</v>
      </c>
      <c r="G15709" t="s">
        <v>30</v>
      </c>
      <c r="H15709" t="s">
        <v>1207</v>
      </c>
      <c r="I15709">
        <v>0.01</v>
      </c>
      <c r="J15709">
        <v>0</v>
      </c>
      <c r="K15709">
        <v>0</v>
      </c>
      <c r="L15709">
        <v>0</v>
      </c>
      <c r="M15709">
        <v>0.02</v>
      </c>
      <c r="N15709">
        <v>84</v>
      </c>
      <c r="O15709">
        <v>32</v>
      </c>
      <c r="P15709">
        <v>8</v>
      </c>
      <c r="Q15709">
        <v>19</v>
      </c>
      <c r="R15709" t="s">
        <v>12872</v>
      </c>
      <c r="S15709" t="s">
        <v>112</v>
      </c>
    </row>
    <row r="15710" spans="1:19" x14ac:dyDescent="0.2">
      <c r="A15710" t="s">
        <v>12670</v>
      </c>
      <c r="B15710" t="s">
        <v>32</v>
      </c>
      <c r="C15710">
        <v>2009</v>
      </c>
      <c r="D15710" s="1" t="d">
        <v>2004-04-28</v>
      </c>
      <c r="E15710" s="1" t="str">
        <f t="shared" si="490"/>
        <v>2004</v>
      </c>
      <c r="F15710" s="1" t="str">
        <f t="shared" si="491"/>
        <v>Apr</v>
      </c>
      <c r="G15710" t="s">
        <v>18</v>
      </c>
      <c r="H15710" t="s">
        <v>7054</v>
      </c>
      <c r="I15710">
        <v>0.02</v>
      </c>
      <c r="J15710">
        <v>0</v>
      </c>
      <c r="K15710">
        <v>0</v>
      </c>
      <c r="L15710">
        <v>0</v>
      </c>
      <c r="M15710">
        <v>0.02</v>
      </c>
      <c r="P15710" t="s">
        <v>203</v>
      </c>
      <c r="R15710" t="s">
        <v>1377</v>
      </c>
      <c r="S15710" t="s">
        <v>20</v>
      </c>
    </row>
    <row r="15711" spans="1:19" x14ac:dyDescent="0.2">
      <c r="A15711" t="s">
        <v>12873</v>
      </c>
      <c r="B15711" t="s">
        <v>159</v>
      </c>
      <c r="C15711">
        <v>2010</v>
      </c>
      <c r="D15711" s="1" t="d">
        <v>2016-07-21</v>
      </c>
      <c r="E15711" s="1" t="str">
        <f t="shared" si="490"/>
        <v>2016</v>
      </c>
      <c r="F15711" s="1" t="str">
        <f t="shared" si="491"/>
        <v>Jul</v>
      </c>
      <c r="G15711" t="s">
        <v>101</v>
      </c>
      <c r="H15711" t="s">
        <v>1755</v>
      </c>
      <c r="I15711">
        <v>0</v>
      </c>
      <c r="J15711">
        <v>0</v>
      </c>
      <c r="K15711">
        <v>0.02</v>
      </c>
      <c r="L15711">
        <v>0</v>
      </c>
      <c r="M15711">
        <v>0.02</v>
      </c>
    </row>
    <row r="15712" spans="1:19" x14ac:dyDescent="0.2">
      <c r="A15712" t="s">
        <v>12874</v>
      </c>
      <c r="B15712" t="s">
        <v>79</v>
      </c>
      <c r="C15712">
        <v>2012</v>
      </c>
      <c r="D15712" s="1" t="d">
        <v>2011-04-12</v>
      </c>
      <c r="E15712" s="1" t="str">
        <f t="shared" si="490"/>
        <v>2011</v>
      </c>
      <c r="F15712" s="1" t="str">
        <f t="shared" si="491"/>
        <v>Apr</v>
      </c>
      <c r="G15712" t="s">
        <v>50</v>
      </c>
      <c r="H15712" t="s">
        <v>9745</v>
      </c>
      <c r="I15712">
        <v>0</v>
      </c>
      <c r="J15712">
        <v>0</v>
      </c>
      <c r="K15712">
        <v>0.02</v>
      </c>
      <c r="L15712">
        <v>0</v>
      </c>
      <c r="M15712">
        <v>0.02</v>
      </c>
    </row>
    <row r="15713" spans="1:19" x14ac:dyDescent="0.2">
      <c r="A15713" t="s">
        <v>12875</v>
      </c>
      <c r="B15713" t="s">
        <v>32</v>
      </c>
      <c r="C15713">
        <v>2007</v>
      </c>
      <c r="D15713" s="1" t="d">
        <v>1991-02-11</v>
      </c>
      <c r="E15713" s="1" t="str">
        <f t="shared" si="490"/>
        <v>1991</v>
      </c>
      <c r="F15713" s="1" t="str">
        <f t="shared" si="491"/>
        <v>Feb</v>
      </c>
      <c r="G15713" t="s">
        <v>1</v>
      </c>
      <c r="H15713" t="s">
        <v>2269</v>
      </c>
      <c r="I15713">
        <v>0.01</v>
      </c>
      <c r="J15713">
        <v>0</v>
      </c>
      <c r="K15713">
        <v>0</v>
      </c>
      <c r="L15713">
        <v>0</v>
      </c>
      <c r="M15713">
        <v>0.02</v>
      </c>
      <c r="N15713">
        <v>70</v>
      </c>
      <c r="O15713">
        <v>9</v>
      </c>
      <c r="P15713" t="s">
        <v>203</v>
      </c>
      <c r="R15713" t="s">
        <v>3878</v>
      </c>
      <c r="S15713" t="s">
        <v>20</v>
      </c>
    </row>
    <row r="15714" spans="1:19" x14ac:dyDescent="0.2">
      <c r="A15714" t="s">
        <v>12876</v>
      </c>
      <c r="B15714" t="s">
        <v>55</v>
      </c>
      <c r="C15714">
        <v>2007</v>
      </c>
      <c r="D15714" s="1" t="d">
        <v>1995-01-05</v>
      </c>
      <c r="E15714" s="1" t="str">
        <f t="shared" si="490"/>
        <v>1995</v>
      </c>
      <c r="F15714" s="1" t="str">
        <f t="shared" si="491"/>
        <v>Jan</v>
      </c>
      <c r="G15714" t="s">
        <v>101</v>
      </c>
      <c r="H15714" t="s">
        <v>3403</v>
      </c>
      <c r="I15714">
        <v>0</v>
      </c>
      <c r="J15714">
        <v>0</v>
      </c>
      <c r="K15714">
        <v>0.02</v>
      </c>
      <c r="L15714">
        <v>0</v>
      </c>
      <c r="M15714">
        <v>0.02</v>
      </c>
    </row>
    <row r="15715" spans="1:19" x14ac:dyDescent="0.2">
      <c r="A15715" t="s">
        <v>12877</v>
      </c>
      <c r="B15715" t="s">
        <v>55</v>
      </c>
      <c r="C15715">
        <v>2007</v>
      </c>
      <c r="D15715" s="1" t="d">
        <v>2005-11-10</v>
      </c>
      <c r="E15715" s="1" t="str">
        <f t="shared" si="490"/>
        <v>2005</v>
      </c>
      <c r="F15715" s="1" t="str">
        <f t="shared" si="491"/>
        <v>Nov</v>
      </c>
      <c r="G15715" t="s">
        <v>101</v>
      </c>
      <c r="H15715" t="s">
        <v>1207</v>
      </c>
      <c r="I15715">
        <v>0</v>
      </c>
      <c r="J15715">
        <v>0</v>
      </c>
      <c r="K15715">
        <v>0.02</v>
      </c>
      <c r="L15715">
        <v>0</v>
      </c>
      <c r="M15715">
        <v>0.02</v>
      </c>
    </row>
    <row r="15716" spans="1:19" x14ac:dyDescent="0.2">
      <c r="A15716" t="s">
        <v>12878</v>
      </c>
      <c r="B15716" t="s">
        <v>1015</v>
      </c>
      <c r="C15716">
        <v>2014</v>
      </c>
      <c r="D15716" s="1" t="d">
        <v>2008-09-10</v>
      </c>
      <c r="E15716" s="1" t="str">
        <f t="shared" si="490"/>
        <v>2008</v>
      </c>
      <c r="F15716" s="1" t="str">
        <f t="shared" si="491"/>
        <v>Sep</v>
      </c>
      <c r="G15716" t="s">
        <v>101</v>
      </c>
      <c r="H15716" t="s">
        <v>10703</v>
      </c>
      <c r="I15716">
        <v>0</v>
      </c>
      <c r="J15716">
        <v>0</v>
      </c>
      <c r="K15716">
        <v>0.02</v>
      </c>
      <c r="L15716">
        <v>0</v>
      </c>
      <c r="M15716">
        <v>0.02</v>
      </c>
    </row>
    <row r="15717" spans="1:19" x14ac:dyDescent="0.2">
      <c r="A15717" t="s">
        <v>12879</v>
      </c>
      <c r="B15717" t="s">
        <v>55</v>
      </c>
      <c r="C15717">
        <v>2008</v>
      </c>
      <c r="D15717" s="1" t="d">
        <v>1999-09-07</v>
      </c>
      <c r="E15717" s="1" t="str">
        <f t="shared" si="490"/>
        <v>1999</v>
      </c>
      <c r="F15717" s="1" t="str">
        <f t="shared" si="491"/>
        <v>Sep</v>
      </c>
      <c r="G15717" t="s">
        <v>24</v>
      </c>
      <c r="H15717" t="s">
        <v>1787</v>
      </c>
      <c r="I15717">
        <v>0.01</v>
      </c>
      <c r="J15717">
        <v>0.01</v>
      </c>
      <c r="K15717">
        <v>0</v>
      </c>
      <c r="L15717">
        <v>0</v>
      </c>
      <c r="M15717">
        <v>0.02</v>
      </c>
      <c r="N15717">
        <v>57</v>
      </c>
      <c r="O15717">
        <v>12</v>
      </c>
      <c r="P15717" t="s">
        <v>203</v>
      </c>
      <c r="R15717" t="s">
        <v>12669</v>
      </c>
      <c r="S15717" t="s">
        <v>20</v>
      </c>
    </row>
    <row r="15718" spans="1:19" x14ac:dyDescent="0.2">
      <c r="A15718" t="s">
        <v>12880</v>
      </c>
      <c r="B15718" t="s">
        <v>32</v>
      </c>
      <c r="C15718">
        <v>2010</v>
      </c>
      <c r="D15718" s="1" t="d">
        <v>1994-06-05</v>
      </c>
      <c r="E15718" s="1" t="str">
        <f t="shared" si="490"/>
        <v>1994</v>
      </c>
      <c r="F15718" s="1" t="str">
        <f t="shared" si="491"/>
        <v>Jun</v>
      </c>
      <c r="G15718" t="s">
        <v>34</v>
      </c>
      <c r="H15718" t="s">
        <v>372</v>
      </c>
      <c r="I15718">
        <v>0</v>
      </c>
      <c r="J15718">
        <v>0</v>
      </c>
      <c r="K15718">
        <v>0.02</v>
      </c>
      <c r="L15718">
        <v>0</v>
      </c>
      <c r="M15718">
        <v>0.02</v>
      </c>
    </row>
    <row r="15719" spans="1:19" x14ac:dyDescent="0.2">
      <c r="A15719" t="s">
        <v>12881</v>
      </c>
      <c r="B15719" t="s">
        <v>64</v>
      </c>
      <c r="C15719">
        <v>2001</v>
      </c>
      <c r="D15719" s="1" t="d">
        <v>1997-10-19</v>
      </c>
      <c r="E15719" s="1" t="str">
        <f t="shared" si="490"/>
        <v>1997</v>
      </c>
      <c r="F15719" s="1" t="str">
        <f t="shared" si="491"/>
        <v>Oct</v>
      </c>
      <c r="G15719" t="s">
        <v>30</v>
      </c>
      <c r="H15719" t="s">
        <v>5463</v>
      </c>
      <c r="I15719">
        <v>0.01</v>
      </c>
      <c r="J15719">
        <v>0</v>
      </c>
      <c r="K15719">
        <v>0</v>
      </c>
      <c r="L15719">
        <v>0</v>
      </c>
      <c r="M15719">
        <v>0.02</v>
      </c>
      <c r="N15719">
        <v>58</v>
      </c>
      <c r="O15719">
        <v>5</v>
      </c>
      <c r="P15719" t="s">
        <v>203</v>
      </c>
      <c r="R15719" t="s">
        <v>3671</v>
      </c>
      <c r="S15719" t="s">
        <v>20</v>
      </c>
    </row>
    <row r="15720" spans="1:19" x14ac:dyDescent="0.2">
      <c r="A15720" t="s">
        <v>12882</v>
      </c>
      <c r="B15720" t="s">
        <v>159</v>
      </c>
      <c r="C15720">
        <v>2011</v>
      </c>
      <c r="D15720" s="1" t="d">
        <v>2014-02-24</v>
      </c>
      <c r="E15720" s="1" t="str">
        <f t="shared" si="490"/>
        <v>2014</v>
      </c>
      <c r="F15720" s="1" t="str">
        <f t="shared" si="491"/>
        <v>Feb</v>
      </c>
      <c r="G15720" t="s">
        <v>101</v>
      </c>
      <c r="H15720" t="s">
        <v>1755</v>
      </c>
      <c r="I15720">
        <v>0</v>
      </c>
      <c r="J15720">
        <v>0</v>
      </c>
      <c r="K15720">
        <v>0.02</v>
      </c>
      <c r="L15720">
        <v>0</v>
      </c>
      <c r="M15720">
        <v>0.02</v>
      </c>
    </row>
    <row r="15721" spans="1:19" x14ac:dyDescent="0.2">
      <c r="A15721" t="s">
        <v>10289</v>
      </c>
      <c r="B15721" t="s">
        <v>17</v>
      </c>
      <c r="C15721">
        <v>2010</v>
      </c>
      <c r="D15721" s="1" t="d">
        <v>2017-12-22</v>
      </c>
      <c r="E15721" s="1" t="str">
        <f t="shared" si="490"/>
        <v>2017</v>
      </c>
      <c r="F15721" s="1" t="str">
        <f t="shared" si="491"/>
        <v>Dec</v>
      </c>
      <c r="G15721" t="s">
        <v>30</v>
      </c>
      <c r="H15721" t="s">
        <v>6900</v>
      </c>
      <c r="I15721">
        <v>0.02</v>
      </c>
      <c r="J15721">
        <v>0</v>
      </c>
      <c r="K15721">
        <v>0</v>
      </c>
      <c r="L15721">
        <v>0</v>
      </c>
      <c r="M15721">
        <v>0.02</v>
      </c>
      <c r="P15721" t="s">
        <v>203</v>
      </c>
      <c r="R15721" t="s">
        <v>6900</v>
      </c>
      <c r="S15721" t="s">
        <v>20</v>
      </c>
    </row>
    <row r="15722" spans="1:19" x14ac:dyDescent="0.2">
      <c r="A15722" t="s">
        <v>12883</v>
      </c>
      <c r="B15722" t="s">
        <v>32</v>
      </c>
      <c r="C15722">
        <v>2006</v>
      </c>
      <c r="D15722" s="1" t="d">
        <v>1996-08-27</v>
      </c>
      <c r="E15722" s="1" t="str">
        <f t="shared" si="490"/>
        <v>1996</v>
      </c>
      <c r="F15722" s="1" t="str">
        <f t="shared" si="491"/>
        <v>Aug</v>
      </c>
      <c r="G15722" t="s">
        <v>101</v>
      </c>
      <c r="H15722" t="s">
        <v>202</v>
      </c>
      <c r="I15722">
        <v>0</v>
      </c>
      <c r="J15722">
        <v>0</v>
      </c>
      <c r="K15722">
        <v>0.02</v>
      </c>
      <c r="L15722">
        <v>0</v>
      </c>
      <c r="M15722">
        <v>0.02</v>
      </c>
    </row>
    <row r="15723" spans="1:19" x14ac:dyDescent="0.2">
      <c r="A15723" t="s">
        <v>12884</v>
      </c>
      <c r="B15723" t="s">
        <v>17</v>
      </c>
      <c r="C15723">
        <v>2008</v>
      </c>
      <c r="D15723" s="1" t="d">
        <v>2007-06-18</v>
      </c>
      <c r="E15723" s="1" t="str">
        <f t="shared" si="490"/>
        <v>2007</v>
      </c>
      <c r="F15723" s="1" t="str">
        <f t="shared" si="491"/>
        <v>Jun</v>
      </c>
      <c r="G15723" t="s">
        <v>24</v>
      </c>
      <c r="H15723" t="s">
        <v>648</v>
      </c>
      <c r="I15723">
        <v>0.02</v>
      </c>
      <c r="J15723">
        <v>0</v>
      </c>
      <c r="K15723">
        <v>0</v>
      </c>
      <c r="L15723">
        <v>0</v>
      </c>
      <c r="M15723">
        <v>0.02</v>
      </c>
      <c r="N15723">
        <v>40</v>
      </c>
      <c r="O15723">
        <v>21</v>
      </c>
      <c r="P15723">
        <v>4.3</v>
      </c>
      <c r="Q15723">
        <v>4</v>
      </c>
      <c r="R15723" t="s">
        <v>8483</v>
      </c>
      <c r="S15723" t="s">
        <v>88</v>
      </c>
    </row>
    <row r="15724" spans="1:19" x14ac:dyDescent="0.2">
      <c r="A15724" t="s">
        <v>12885</v>
      </c>
      <c r="B15724" t="s">
        <v>32</v>
      </c>
      <c r="C15724">
        <v>2008</v>
      </c>
      <c r="D15724" s="1" t="d">
        <v>1996-01-04</v>
      </c>
      <c r="E15724" s="1" t="str">
        <f t="shared" si="490"/>
        <v>1996</v>
      </c>
      <c r="F15724" s="1" t="str">
        <f t="shared" si="491"/>
        <v>Jan</v>
      </c>
      <c r="G15724" t="s">
        <v>39</v>
      </c>
      <c r="H15724" t="s">
        <v>3091</v>
      </c>
      <c r="I15724">
        <v>0</v>
      </c>
      <c r="J15724">
        <v>0.02</v>
      </c>
      <c r="K15724">
        <v>0</v>
      </c>
      <c r="L15724">
        <v>0</v>
      </c>
      <c r="M15724">
        <v>0.02</v>
      </c>
      <c r="R15724" t="s">
        <v>8545</v>
      </c>
    </row>
    <row r="15725" spans="1:19" x14ac:dyDescent="0.2">
      <c r="A15725" t="s">
        <v>12886</v>
      </c>
      <c r="B15725" t="s">
        <v>148</v>
      </c>
      <c r="C15725">
        <v>2011</v>
      </c>
      <c r="D15725" s="1" t="d">
        <v>2022-05-15</v>
      </c>
      <c r="E15725" s="1" t="str">
        <f t="shared" si="490"/>
        <v>2022</v>
      </c>
      <c r="F15725" s="1" t="str">
        <f t="shared" si="491"/>
        <v>May</v>
      </c>
      <c r="G15725" t="s">
        <v>101</v>
      </c>
      <c r="H15725" t="s">
        <v>3563</v>
      </c>
      <c r="I15725">
        <v>0.02</v>
      </c>
      <c r="J15725">
        <v>0</v>
      </c>
      <c r="K15725">
        <v>0</v>
      </c>
      <c r="L15725">
        <v>0</v>
      </c>
      <c r="M15725">
        <v>0.02</v>
      </c>
    </row>
    <row r="15726" spans="1:19" x14ac:dyDescent="0.2">
      <c r="A15726" t="s">
        <v>12887</v>
      </c>
      <c r="B15726" t="s">
        <v>104</v>
      </c>
      <c r="C15726">
        <v>1998</v>
      </c>
      <c r="D15726" s="1" t="d">
        <v>2012-04-18</v>
      </c>
      <c r="E15726" s="1" t="str">
        <f t="shared" si="490"/>
        <v>2012</v>
      </c>
      <c r="F15726" s="1" t="str">
        <f t="shared" si="491"/>
        <v>Apr</v>
      </c>
      <c r="G15726" t="s">
        <v>50</v>
      </c>
      <c r="H15726" t="s">
        <v>1983</v>
      </c>
      <c r="I15726">
        <v>0.01</v>
      </c>
      <c r="J15726">
        <v>0.01</v>
      </c>
      <c r="K15726">
        <v>0</v>
      </c>
      <c r="L15726">
        <v>0</v>
      </c>
      <c r="M15726">
        <v>0.02</v>
      </c>
    </row>
    <row r="15727" spans="1:19" x14ac:dyDescent="0.2">
      <c r="A15727" t="s">
        <v>12888</v>
      </c>
      <c r="B15727" t="s">
        <v>148</v>
      </c>
      <c r="C15727">
        <v>2003</v>
      </c>
      <c r="D15727" s="1" t="d">
        <v>1992-09-22</v>
      </c>
      <c r="E15727" s="1" t="str">
        <f t="shared" si="490"/>
        <v>1992</v>
      </c>
      <c r="F15727" s="1" t="str">
        <f t="shared" si="491"/>
        <v>Sep</v>
      </c>
      <c r="G15727" t="s">
        <v>101</v>
      </c>
      <c r="H15727" t="s">
        <v>111</v>
      </c>
      <c r="I15727">
        <v>0</v>
      </c>
      <c r="J15727">
        <v>0.02</v>
      </c>
      <c r="K15727">
        <v>0</v>
      </c>
      <c r="L15727">
        <v>0</v>
      </c>
      <c r="M15727">
        <v>0.02</v>
      </c>
      <c r="N15727">
        <v>79</v>
      </c>
      <c r="O15727">
        <v>22</v>
      </c>
      <c r="P15727">
        <v>7.6</v>
      </c>
      <c r="Q15727">
        <v>29</v>
      </c>
      <c r="R15727" t="s">
        <v>794</v>
      </c>
      <c r="S15727" t="s">
        <v>20</v>
      </c>
    </row>
    <row r="15728" spans="1:19" x14ac:dyDescent="0.2">
      <c r="A15728" t="s">
        <v>12889</v>
      </c>
      <c r="B15728" t="s">
        <v>1015</v>
      </c>
      <c r="C15728">
        <v>2015</v>
      </c>
      <c r="D15728" s="1" t="d">
        <v>2009-06-22</v>
      </c>
      <c r="E15728" s="1" t="str">
        <f t="shared" si="490"/>
        <v>2009</v>
      </c>
      <c r="F15728" s="1" t="str">
        <f t="shared" si="491"/>
        <v>Jun</v>
      </c>
      <c r="G15728" t="s">
        <v>101</v>
      </c>
      <c r="H15728" t="s">
        <v>6617</v>
      </c>
      <c r="I15728">
        <v>0</v>
      </c>
      <c r="J15728">
        <v>0</v>
      </c>
      <c r="K15728">
        <v>0.02</v>
      </c>
      <c r="L15728">
        <v>0</v>
      </c>
      <c r="M15728">
        <v>0.02</v>
      </c>
    </row>
    <row r="15729" spans="1:19" x14ac:dyDescent="0.2">
      <c r="A15729" t="s">
        <v>12890</v>
      </c>
      <c r="B15729" t="s">
        <v>64</v>
      </c>
      <c r="C15729">
        <v>2001</v>
      </c>
      <c r="D15729" s="1" t="d">
        <v>2000-08-29</v>
      </c>
      <c r="E15729" s="1" t="str">
        <f t="shared" si="490"/>
        <v>2000</v>
      </c>
      <c r="F15729" s="1" t="str">
        <f t="shared" si="491"/>
        <v>Aug</v>
      </c>
      <c r="G15729" t="s">
        <v>28</v>
      </c>
      <c r="H15729" t="s">
        <v>2573</v>
      </c>
      <c r="I15729">
        <v>0.01</v>
      </c>
      <c r="J15729">
        <v>0</v>
      </c>
      <c r="K15729">
        <v>0</v>
      </c>
      <c r="L15729">
        <v>0</v>
      </c>
      <c r="M15729">
        <v>0.02</v>
      </c>
    </row>
    <row r="15730" spans="1:19" x14ac:dyDescent="0.2">
      <c r="A15730" t="s">
        <v>12891</v>
      </c>
      <c r="B15730" t="s">
        <v>55</v>
      </c>
      <c r="C15730">
        <v>2006</v>
      </c>
      <c r="D15730" s="1" t="d">
        <v>2014-04-24</v>
      </c>
      <c r="E15730" s="1" t="str">
        <f t="shared" si="490"/>
        <v>2014</v>
      </c>
      <c r="F15730" s="1" t="str">
        <f t="shared" si="491"/>
        <v>Apr</v>
      </c>
      <c r="G15730" t="s">
        <v>86</v>
      </c>
      <c r="H15730" t="s">
        <v>4115</v>
      </c>
      <c r="I15730">
        <v>0</v>
      </c>
      <c r="J15730">
        <v>0</v>
      </c>
      <c r="K15730">
        <v>0.02</v>
      </c>
      <c r="L15730">
        <v>0</v>
      </c>
      <c r="M15730">
        <v>0.02</v>
      </c>
    </row>
    <row r="15731" spans="1:19" x14ac:dyDescent="0.2">
      <c r="A15731" t="s">
        <v>12892</v>
      </c>
      <c r="B15731" t="s">
        <v>79</v>
      </c>
      <c r="C15731">
        <v>2013</v>
      </c>
      <c r="D15731" s="1" t="d">
        <v>2001-06-14</v>
      </c>
      <c r="E15731" s="1" t="str">
        <f t="shared" si="490"/>
        <v>2001</v>
      </c>
      <c r="F15731" s="1" t="str">
        <f t="shared" si="491"/>
        <v>Jun</v>
      </c>
      <c r="G15731" t="s">
        <v>50</v>
      </c>
      <c r="H15731" t="s">
        <v>372</v>
      </c>
      <c r="I15731">
        <v>0</v>
      </c>
      <c r="J15731">
        <v>0.02</v>
      </c>
      <c r="K15731">
        <v>0</v>
      </c>
      <c r="L15731">
        <v>0</v>
      </c>
      <c r="M15731">
        <v>0.02</v>
      </c>
      <c r="P15731">
        <v>7.6</v>
      </c>
      <c r="Q15731">
        <v>5</v>
      </c>
      <c r="R15731" t="s">
        <v>569</v>
      </c>
      <c r="S15731" t="s">
        <v>112</v>
      </c>
    </row>
    <row r="15732" spans="1:19" x14ac:dyDescent="0.2">
      <c r="A15732" t="s">
        <v>9750</v>
      </c>
      <c r="B15732" t="s">
        <v>137</v>
      </c>
      <c r="C15732">
        <v>2005</v>
      </c>
      <c r="D15732" s="1" t="d">
        <v>1991-12-21</v>
      </c>
      <c r="E15732" s="1" t="str">
        <f t="shared" si="490"/>
        <v>1991</v>
      </c>
      <c r="F15732" s="1" t="str">
        <f t="shared" si="491"/>
        <v>Dec</v>
      </c>
      <c r="G15732" t="s">
        <v>86</v>
      </c>
      <c r="H15732" t="s">
        <v>234</v>
      </c>
      <c r="I15732">
        <v>0.01</v>
      </c>
      <c r="J15732">
        <v>0</v>
      </c>
      <c r="K15732">
        <v>0</v>
      </c>
      <c r="L15732">
        <v>0</v>
      </c>
      <c r="M15732">
        <v>0.02</v>
      </c>
      <c r="N15732">
        <v>43</v>
      </c>
      <c r="O15732">
        <v>13</v>
      </c>
      <c r="P15732">
        <v>4.8</v>
      </c>
      <c r="Q15732">
        <v>5</v>
      </c>
      <c r="R15732" t="s">
        <v>819</v>
      </c>
      <c r="S15732" t="s">
        <v>88</v>
      </c>
    </row>
    <row r="15733" spans="1:19" x14ac:dyDescent="0.2">
      <c r="A15733" t="s">
        <v>12893</v>
      </c>
      <c r="B15733" t="s">
        <v>64</v>
      </c>
      <c r="C15733">
        <v>2005</v>
      </c>
      <c r="D15733" s="1" t="d">
        <v>1990-11-04</v>
      </c>
      <c r="E15733" s="1" t="str">
        <f t="shared" si="490"/>
        <v>1990</v>
      </c>
      <c r="F15733" s="1" t="str">
        <f t="shared" si="491"/>
        <v>Nov</v>
      </c>
      <c r="G15733" t="s">
        <v>30</v>
      </c>
      <c r="H15733" t="s">
        <v>4203</v>
      </c>
      <c r="I15733">
        <v>0.01</v>
      </c>
      <c r="J15733">
        <v>0</v>
      </c>
      <c r="K15733">
        <v>0</v>
      </c>
      <c r="L15733">
        <v>0</v>
      </c>
      <c r="M15733">
        <v>0.02</v>
      </c>
      <c r="P15733" t="s">
        <v>203</v>
      </c>
      <c r="R15733" t="s">
        <v>12894</v>
      </c>
      <c r="S15733" t="s">
        <v>20</v>
      </c>
    </row>
    <row r="15734" spans="1:19" x14ac:dyDescent="0.2">
      <c r="A15734" t="s">
        <v>12895</v>
      </c>
      <c r="B15734" t="s">
        <v>159</v>
      </c>
      <c r="C15734">
        <v>2012</v>
      </c>
      <c r="D15734" s="1" t="d">
        <v>1992-11-14</v>
      </c>
      <c r="E15734" s="1" t="str">
        <f t="shared" si="490"/>
        <v>1992</v>
      </c>
      <c r="F15734" s="1" t="str">
        <f t="shared" si="491"/>
        <v>Nov</v>
      </c>
      <c r="G15734" t="s">
        <v>50</v>
      </c>
      <c r="H15734" t="s">
        <v>7990</v>
      </c>
      <c r="I15734">
        <v>0</v>
      </c>
      <c r="J15734">
        <v>0</v>
      </c>
      <c r="K15734">
        <v>0.02</v>
      </c>
      <c r="L15734">
        <v>0</v>
      </c>
      <c r="M15734">
        <v>0.02</v>
      </c>
    </row>
    <row r="15735" spans="1:19" x14ac:dyDescent="0.2">
      <c r="A15735" t="s">
        <v>12896</v>
      </c>
      <c r="B15735" t="s">
        <v>55</v>
      </c>
      <c r="C15735">
        <v>2008</v>
      </c>
      <c r="D15735" s="1" t="d">
        <v>2006-04-17</v>
      </c>
      <c r="E15735" s="1" t="str">
        <f t="shared" si="490"/>
        <v>2006</v>
      </c>
      <c r="F15735" s="1" t="str">
        <f t="shared" si="491"/>
        <v>Apr</v>
      </c>
      <c r="G15735" t="s">
        <v>50</v>
      </c>
      <c r="H15735" t="s">
        <v>5022</v>
      </c>
      <c r="I15735">
        <v>0</v>
      </c>
      <c r="J15735">
        <v>0</v>
      </c>
      <c r="K15735">
        <v>0.02</v>
      </c>
      <c r="L15735">
        <v>0</v>
      </c>
      <c r="M15735">
        <v>0.02</v>
      </c>
    </row>
    <row r="15736" spans="1:19" x14ac:dyDescent="0.2">
      <c r="A15736" t="s">
        <v>12897</v>
      </c>
      <c r="B15736" t="s">
        <v>75</v>
      </c>
      <c r="C15736">
        <v>2016</v>
      </c>
      <c r="D15736" s="1" t="d">
        <v>1988-02-08</v>
      </c>
      <c r="E15736" s="1" t="str">
        <f t="shared" si="490"/>
        <v>1988</v>
      </c>
      <c r="F15736" s="1" t="str">
        <f t="shared" si="491"/>
        <v>Feb</v>
      </c>
      <c r="G15736" t="s">
        <v>50</v>
      </c>
      <c r="H15736" t="s">
        <v>71</v>
      </c>
      <c r="I15736">
        <v>0.01</v>
      </c>
      <c r="J15736">
        <v>0</v>
      </c>
      <c r="K15736">
        <v>0</v>
      </c>
      <c r="L15736">
        <v>0</v>
      </c>
      <c r="M15736">
        <v>0.02</v>
      </c>
      <c r="N15736">
        <v>48</v>
      </c>
      <c r="O15736">
        <v>4</v>
      </c>
      <c r="P15736">
        <v>2</v>
      </c>
      <c r="Q15736">
        <v>53</v>
      </c>
      <c r="R15736" t="s">
        <v>1620</v>
      </c>
      <c r="S15736" t="s">
        <v>53</v>
      </c>
    </row>
    <row r="15737" spans="1:19" x14ac:dyDescent="0.2">
      <c r="A15737" t="s">
        <v>12898</v>
      </c>
      <c r="B15737" t="s">
        <v>137</v>
      </c>
      <c r="C15737">
        <v>2003</v>
      </c>
      <c r="D15737" s="1" t="d">
        <v>2021-04-16</v>
      </c>
      <c r="E15737" s="1" t="str">
        <f t="shared" si="490"/>
        <v>2021</v>
      </c>
      <c r="F15737" s="1" t="str">
        <f t="shared" si="491"/>
        <v>Apr</v>
      </c>
      <c r="G15737" t="s">
        <v>37</v>
      </c>
      <c r="H15737" t="s">
        <v>2283</v>
      </c>
      <c r="I15737">
        <v>0.01</v>
      </c>
      <c r="J15737">
        <v>0</v>
      </c>
      <c r="K15737">
        <v>0</v>
      </c>
      <c r="L15737">
        <v>0</v>
      </c>
      <c r="M15737">
        <v>0.02</v>
      </c>
      <c r="N15737">
        <v>30</v>
      </c>
      <c r="O15737">
        <v>9</v>
      </c>
      <c r="P15737">
        <v>3.6</v>
      </c>
      <c r="Q15737">
        <v>12</v>
      </c>
      <c r="R15737" t="s">
        <v>2284</v>
      </c>
      <c r="S15737" t="s">
        <v>53</v>
      </c>
    </row>
    <row r="15738" spans="1:19" x14ac:dyDescent="0.2">
      <c r="A15738" t="s">
        <v>12899</v>
      </c>
      <c r="B15738" t="s">
        <v>17</v>
      </c>
      <c r="C15738">
        <v>2007</v>
      </c>
      <c r="D15738" s="1" t="d">
        <v>2008-11-14</v>
      </c>
      <c r="E15738" s="1" t="str">
        <f t="shared" si="490"/>
        <v>2008</v>
      </c>
      <c r="F15738" s="1" t="str">
        <f t="shared" si="491"/>
        <v>Nov</v>
      </c>
      <c r="G15738" t="s">
        <v>34</v>
      </c>
      <c r="H15738" t="s">
        <v>372</v>
      </c>
      <c r="I15738">
        <v>0</v>
      </c>
      <c r="J15738">
        <v>0</v>
      </c>
      <c r="K15738">
        <v>0.02</v>
      </c>
      <c r="L15738">
        <v>0</v>
      </c>
      <c r="M15738">
        <v>0.02</v>
      </c>
    </row>
    <row r="15739" spans="1:19" x14ac:dyDescent="0.2">
      <c r="A15739" t="s">
        <v>12900</v>
      </c>
      <c r="B15739" t="s">
        <v>159</v>
      </c>
      <c r="C15739">
        <v>2009</v>
      </c>
      <c r="D15739" s="1" t="d">
        <v>2016-07-08</v>
      </c>
      <c r="E15739" s="1" t="str">
        <f t="shared" si="490"/>
        <v>2016</v>
      </c>
      <c r="F15739" s="1" t="str">
        <f t="shared" si="491"/>
        <v>Jul</v>
      </c>
      <c r="G15739" t="s">
        <v>28</v>
      </c>
      <c r="H15739" t="s">
        <v>4615</v>
      </c>
      <c r="I15739">
        <v>0</v>
      </c>
      <c r="J15739">
        <v>0</v>
      </c>
      <c r="K15739">
        <v>0.02</v>
      </c>
      <c r="L15739">
        <v>0</v>
      </c>
      <c r="M15739">
        <v>0.02</v>
      </c>
    </row>
    <row r="15740" spans="1:19" x14ac:dyDescent="0.2">
      <c r="A15740" t="s">
        <v>9965</v>
      </c>
      <c r="B15740" t="s">
        <v>17</v>
      </c>
      <c r="C15740">
        <v>2010</v>
      </c>
      <c r="D15740" s="1" t="d">
        <v>2006-04-24</v>
      </c>
      <c r="E15740" s="1" t="str">
        <f t="shared" si="490"/>
        <v>2006</v>
      </c>
      <c r="F15740" s="1" t="str">
        <f t="shared" si="491"/>
        <v>Apr</v>
      </c>
      <c r="G15740" t="s">
        <v>30</v>
      </c>
      <c r="H15740" t="s">
        <v>8430</v>
      </c>
      <c r="I15740">
        <v>0.02</v>
      </c>
      <c r="J15740">
        <v>0</v>
      </c>
      <c r="K15740">
        <v>0</v>
      </c>
      <c r="L15740">
        <v>0</v>
      </c>
      <c r="M15740">
        <v>0.02</v>
      </c>
      <c r="P15740" t="s">
        <v>203</v>
      </c>
      <c r="R15740" t="s">
        <v>9966</v>
      </c>
      <c r="S15740" t="s">
        <v>88</v>
      </c>
    </row>
    <row r="15741" spans="1:19" x14ac:dyDescent="0.2">
      <c r="A15741" t="s">
        <v>12901</v>
      </c>
      <c r="B15741" t="s">
        <v>32</v>
      </c>
      <c r="C15741">
        <v>2009</v>
      </c>
      <c r="D15741" s="1" t="d">
        <v>1997-05-29</v>
      </c>
      <c r="E15741" s="1" t="str">
        <f t="shared" si="490"/>
        <v>1997</v>
      </c>
      <c r="F15741" s="1" t="str">
        <f t="shared" si="491"/>
        <v>May</v>
      </c>
      <c r="G15741" t="s">
        <v>30</v>
      </c>
      <c r="H15741" t="s">
        <v>2270</v>
      </c>
      <c r="I15741">
        <v>0.01</v>
      </c>
      <c r="J15741">
        <v>0.01</v>
      </c>
      <c r="K15741">
        <v>0</v>
      </c>
      <c r="L15741">
        <v>0</v>
      </c>
      <c r="M15741">
        <v>0.02</v>
      </c>
    </row>
    <row r="15742" spans="1:19" x14ac:dyDescent="0.2">
      <c r="A15742" t="s">
        <v>12902</v>
      </c>
      <c r="B15742" t="s">
        <v>55</v>
      </c>
      <c r="C15742">
        <v>2006</v>
      </c>
      <c r="D15742" s="1" t="d">
        <v>2004-01-31</v>
      </c>
      <c r="E15742" s="1" t="str">
        <f t="shared" si="490"/>
        <v>2004</v>
      </c>
      <c r="F15742" s="1" t="str">
        <f t="shared" si="491"/>
        <v>Jan</v>
      </c>
      <c r="G15742" t="s">
        <v>28</v>
      </c>
      <c r="H15742" t="s">
        <v>7990</v>
      </c>
      <c r="I15742">
        <v>0</v>
      </c>
      <c r="J15742">
        <v>0</v>
      </c>
      <c r="K15742">
        <v>0.02</v>
      </c>
      <c r="L15742">
        <v>0</v>
      </c>
      <c r="M15742">
        <v>0.02</v>
      </c>
    </row>
    <row r="15743" spans="1:19" x14ac:dyDescent="0.2">
      <c r="A15743" t="s">
        <v>12903</v>
      </c>
      <c r="B15743" t="s">
        <v>148</v>
      </c>
      <c r="C15743">
        <v>2010</v>
      </c>
      <c r="D15743" s="1" t="d">
        <v>1999-02-25</v>
      </c>
      <c r="E15743" s="1" t="str">
        <f t="shared" si="490"/>
        <v>1999</v>
      </c>
      <c r="F15743" s="1" t="str">
        <f t="shared" si="491"/>
        <v>Feb</v>
      </c>
      <c r="G15743" t="s">
        <v>18</v>
      </c>
      <c r="H15743" t="s">
        <v>1791</v>
      </c>
      <c r="I15743">
        <v>0</v>
      </c>
      <c r="J15743">
        <v>0.01</v>
      </c>
      <c r="K15743">
        <v>0</v>
      </c>
      <c r="L15743">
        <v>0</v>
      </c>
      <c r="M15743">
        <v>0.02</v>
      </c>
      <c r="N15743">
        <v>73</v>
      </c>
      <c r="O15743">
        <v>13</v>
      </c>
      <c r="P15743">
        <v>6.4</v>
      </c>
      <c r="Q15743">
        <v>75</v>
      </c>
      <c r="R15743" t="s">
        <v>7134</v>
      </c>
      <c r="S15743" t="s">
        <v>88</v>
      </c>
    </row>
    <row r="15744" spans="1:19" x14ac:dyDescent="0.2">
      <c r="A15744" t="s">
        <v>12904</v>
      </c>
      <c r="B15744" t="s">
        <v>49</v>
      </c>
      <c r="C15744">
        <v>2013</v>
      </c>
      <c r="D15744" s="1" t="d">
        <v>2022-01-12</v>
      </c>
      <c r="E15744" s="1" t="str">
        <f t="shared" si="490"/>
        <v>2022</v>
      </c>
      <c r="F15744" s="1" t="str">
        <f t="shared" si="491"/>
        <v>Jan</v>
      </c>
      <c r="G15744" t="s">
        <v>50</v>
      </c>
      <c r="H15744" t="s">
        <v>68</v>
      </c>
      <c r="I15744">
        <v>0</v>
      </c>
      <c r="J15744">
        <v>0.02</v>
      </c>
      <c r="K15744">
        <v>0</v>
      </c>
      <c r="L15744">
        <v>0</v>
      </c>
      <c r="M15744">
        <v>0.02</v>
      </c>
      <c r="N15744">
        <v>50</v>
      </c>
      <c r="O15744">
        <v>16</v>
      </c>
      <c r="P15744">
        <v>5</v>
      </c>
      <c r="Q15744">
        <v>14</v>
      </c>
      <c r="R15744" t="s">
        <v>3382</v>
      </c>
      <c r="S15744" t="s">
        <v>112</v>
      </c>
    </row>
    <row r="15745" spans="1:19" x14ac:dyDescent="0.2">
      <c r="A15745" t="s">
        <v>12319</v>
      </c>
      <c r="B15745" t="s">
        <v>44</v>
      </c>
      <c r="C15745">
        <v>2007</v>
      </c>
      <c r="D15745" s="1" t="d">
        <v>1996-12-16</v>
      </c>
      <c r="E15745" s="1" t="str">
        <f t="shared" si="490"/>
        <v>1996</v>
      </c>
      <c r="F15745" s="1" t="str">
        <f t="shared" si="491"/>
        <v>Dec</v>
      </c>
      <c r="G15745" t="s">
        <v>272</v>
      </c>
      <c r="H15745" t="s">
        <v>45</v>
      </c>
      <c r="I15745">
        <v>0</v>
      </c>
      <c r="J15745">
        <v>0.02</v>
      </c>
      <c r="K15745">
        <v>0</v>
      </c>
      <c r="L15745">
        <v>0</v>
      </c>
      <c r="M15745">
        <v>0.02</v>
      </c>
      <c r="N15745">
        <v>75</v>
      </c>
      <c r="O15745">
        <v>25</v>
      </c>
      <c r="P15745">
        <v>6.9</v>
      </c>
      <c r="Q15745">
        <v>28</v>
      </c>
      <c r="R15745" t="s">
        <v>2435</v>
      </c>
      <c r="S15745" t="s">
        <v>112</v>
      </c>
    </row>
    <row r="15746" spans="1:19" x14ac:dyDescent="0.2">
      <c r="A15746" t="s">
        <v>12905</v>
      </c>
      <c r="B15746" t="s">
        <v>159</v>
      </c>
      <c r="C15746">
        <v>2012</v>
      </c>
      <c r="D15746" s="1" t="d">
        <v>2021-08-14</v>
      </c>
      <c r="E15746" s="1" t="str">
        <f t="shared" si="490"/>
        <v>2021</v>
      </c>
      <c r="F15746" s="1" t="str">
        <f t="shared" si="491"/>
        <v>Aug</v>
      </c>
      <c r="G15746" t="s">
        <v>50</v>
      </c>
      <c r="H15746" t="s">
        <v>11202</v>
      </c>
      <c r="I15746">
        <v>0</v>
      </c>
      <c r="J15746">
        <v>0</v>
      </c>
      <c r="K15746">
        <v>0.02</v>
      </c>
      <c r="L15746">
        <v>0</v>
      </c>
      <c r="M15746">
        <v>0.02</v>
      </c>
    </row>
    <row r="15747" spans="1:19" x14ac:dyDescent="0.2">
      <c r="A15747" t="s">
        <v>6390</v>
      </c>
      <c r="B15747" t="s">
        <v>189</v>
      </c>
      <c r="C15747">
        <v>2002</v>
      </c>
      <c r="D15747" s="1" t="d">
        <v>2002-11-15</v>
      </c>
      <c r="E15747" s="1" t="str">
        <f t="shared" ref="E15747:E15810" si="492">TEXT(D15747,"yyyy")</f>
        <v>2002</v>
      </c>
      <c r="F15747" s="1" t="str">
        <f t="shared" ref="F15747:F15810" si="493">TEXT(D15747,"mmm")</f>
        <v>Nov</v>
      </c>
      <c r="G15747" t="s">
        <v>18</v>
      </c>
      <c r="H15747" t="s">
        <v>151</v>
      </c>
      <c r="I15747">
        <v>0.01</v>
      </c>
      <c r="J15747">
        <v>0</v>
      </c>
      <c r="K15747">
        <v>0</v>
      </c>
      <c r="L15747">
        <v>0</v>
      </c>
      <c r="M15747">
        <v>0.02</v>
      </c>
      <c r="N15747">
        <v>89</v>
      </c>
      <c r="O15747">
        <v>11</v>
      </c>
      <c r="P15747">
        <v>7</v>
      </c>
      <c r="Q15747">
        <v>6</v>
      </c>
      <c r="R15747" t="s">
        <v>77</v>
      </c>
      <c r="S15747" t="s">
        <v>20</v>
      </c>
    </row>
    <row r="15748" spans="1:19" x14ac:dyDescent="0.2">
      <c r="A15748" t="s">
        <v>9680</v>
      </c>
      <c r="B15748" t="s">
        <v>137</v>
      </c>
      <c r="C15748">
        <v>2006</v>
      </c>
      <c r="D15748" s="1" t="d">
        <v>2022-02-04</v>
      </c>
      <c r="E15748" s="1" t="str">
        <f t="shared" si="492"/>
        <v>2022</v>
      </c>
      <c r="F15748" s="1" t="str">
        <f t="shared" si="493"/>
        <v>Feb</v>
      </c>
      <c r="G15748" t="s">
        <v>18</v>
      </c>
      <c r="H15748" t="s">
        <v>71</v>
      </c>
      <c r="I15748">
        <v>0.01</v>
      </c>
      <c r="J15748">
        <v>0</v>
      </c>
      <c r="K15748">
        <v>0</v>
      </c>
      <c r="L15748">
        <v>0</v>
      </c>
      <c r="M15748">
        <v>0.02</v>
      </c>
      <c r="N15748">
        <v>52</v>
      </c>
      <c r="O15748">
        <v>4</v>
      </c>
      <c r="P15748" t="s">
        <v>203</v>
      </c>
      <c r="R15748" t="s">
        <v>3634</v>
      </c>
      <c r="S15748" t="s">
        <v>88</v>
      </c>
    </row>
    <row r="15749" spans="1:19" x14ac:dyDescent="0.2">
      <c r="A15749" t="s">
        <v>12906</v>
      </c>
      <c r="B15749" t="s">
        <v>104</v>
      </c>
      <c r="C15749">
        <v>1996</v>
      </c>
      <c r="D15749" s="1" t="d">
        <v>2013-09-11</v>
      </c>
      <c r="E15749" s="1" t="str">
        <f t="shared" si="492"/>
        <v>2013</v>
      </c>
      <c r="F15749" s="1" t="str">
        <f t="shared" si="493"/>
        <v>Sep</v>
      </c>
      <c r="G15749" t="s">
        <v>28</v>
      </c>
      <c r="H15749" t="s">
        <v>5741</v>
      </c>
      <c r="I15749">
        <v>0.01</v>
      </c>
      <c r="J15749">
        <v>0.01</v>
      </c>
      <c r="K15749">
        <v>0</v>
      </c>
      <c r="L15749">
        <v>0</v>
      </c>
      <c r="M15749">
        <v>0.02</v>
      </c>
    </row>
    <row r="15750" spans="1:19" x14ac:dyDescent="0.2">
      <c r="A15750" t="s">
        <v>12907</v>
      </c>
      <c r="B15750" t="s">
        <v>148</v>
      </c>
      <c r="C15750">
        <v>2016</v>
      </c>
      <c r="D15750" s="1" t="d">
        <v>2000-01-05</v>
      </c>
      <c r="E15750" s="1" t="str">
        <f t="shared" si="492"/>
        <v>2000</v>
      </c>
      <c r="F15750" s="1" t="str">
        <f t="shared" si="493"/>
        <v>Jan</v>
      </c>
      <c r="G15750" t="s">
        <v>101</v>
      </c>
      <c r="H15750" t="s">
        <v>2232</v>
      </c>
      <c r="I15750">
        <v>0</v>
      </c>
      <c r="J15750">
        <v>0.02</v>
      </c>
      <c r="K15750">
        <v>0</v>
      </c>
      <c r="L15750">
        <v>0</v>
      </c>
      <c r="M15750">
        <v>0.02</v>
      </c>
      <c r="P15750" t="s">
        <v>203</v>
      </c>
      <c r="R15750" t="s">
        <v>5977</v>
      </c>
    </row>
    <row r="15751" spans="1:19" x14ac:dyDescent="0.2">
      <c r="A15751" t="s">
        <v>12908</v>
      </c>
      <c r="B15751" t="s">
        <v>32</v>
      </c>
      <c r="C15751">
        <v>2008</v>
      </c>
      <c r="D15751" s="1" t="d">
        <v>2006-03-09</v>
      </c>
      <c r="E15751" s="1" t="str">
        <f t="shared" si="492"/>
        <v>2006</v>
      </c>
      <c r="F15751" s="1" t="str">
        <f t="shared" si="493"/>
        <v>Mar</v>
      </c>
      <c r="G15751" t="s">
        <v>1</v>
      </c>
      <c r="H15751" t="s">
        <v>2699</v>
      </c>
      <c r="I15751">
        <v>0.02</v>
      </c>
      <c r="J15751">
        <v>0</v>
      </c>
      <c r="K15751">
        <v>0</v>
      </c>
      <c r="L15751">
        <v>0</v>
      </c>
      <c r="M15751">
        <v>0.02</v>
      </c>
      <c r="P15751" t="s">
        <v>203</v>
      </c>
      <c r="R15751" t="s">
        <v>12909</v>
      </c>
      <c r="S15751" t="s">
        <v>112</v>
      </c>
    </row>
    <row r="15752" spans="1:19" x14ac:dyDescent="0.2">
      <c r="A15752" t="s">
        <v>6930</v>
      </c>
      <c r="B15752" t="s">
        <v>171</v>
      </c>
      <c r="C15752">
        <v>2015</v>
      </c>
      <c r="D15752" s="1" t="d">
        <v>2013-03-07</v>
      </c>
      <c r="E15752" s="1" t="str">
        <f t="shared" si="492"/>
        <v>2013</v>
      </c>
      <c r="F15752" s="1" t="str">
        <f t="shared" si="493"/>
        <v>Mar</v>
      </c>
      <c r="G15752" t="s">
        <v>101</v>
      </c>
      <c r="H15752" t="s">
        <v>3903</v>
      </c>
      <c r="I15752">
        <v>0</v>
      </c>
      <c r="J15752">
        <v>0.02</v>
      </c>
      <c r="K15752">
        <v>0</v>
      </c>
      <c r="L15752">
        <v>0</v>
      </c>
      <c r="M15752">
        <v>0.02</v>
      </c>
      <c r="P15752">
        <v>7.3</v>
      </c>
      <c r="Q15752">
        <v>7</v>
      </c>
      <c r="R15752" t="s">
        <v>3903</v>
      </c>
      <c r="S15752" t="s">
        <v>88</v>
      </c>
    </row>
    <row r="15753" spans="1:19" x14ac:dyDescent="0.2">
      <c r="A15753" t="s">
        <v>12910</v>
      </c>
      <c r="B15753" t="s">
        <v>64</v>
      </c>
      <c r="C15753">
        <v>2002</v>
      </c>
      <c r="D15753" s="1" t="d">
        <v>2012-02-23</v>
      </c>
      <c r="E15753" s="1" t="str">
        <f t="shared" si="492"/>
        <v>2012</v>
      </c>
      <c r="F15753" s="1" t="str">
        <f t="shared" si="493"/>
        <v>Feb</v>
      </c>
      <c r="G15753" t="s">
        <v>34</v>
      </c>
      <c r="H15753" t="s">
        <v>155</v>
      </c>
      <c r="I15753">
        <v>0.01</v>
      </c>
      <c r="J15753">
        <v>0</v>
      </c>
      <c r="K15753">
        <v>0</v>
      </c>
      <c r="L15753">
        <v>0</v>
      </c>
      <c r="M15753">
        <v>0.02</v>
      </c>
      <c r="N15753">
        <v>55</v>
      </c>
      <c r="O15753">
        <v>15</v>
      </c>
      <c r="P15753">
        <v>8</v>
      </c>
      <c r="Q15753">
        <v>5</v>
      </c>
      <c r="R15753" t="s">
        <v>1034</v>
      </c>
      <c r="S15753" t="s">
        <v>20</v>
      </c>
    </row>
    <row r="15754" spans="1:19" x14ac:dyDescent="0.2">
      <c r="A15754" t="s">
        <v>12556</v>
      </c>
      <c r="B15754" t="s">
        <v>32</v>
      </c>
      <c r="C15754">
        <v>2007</v>
      </c>
      <c r="D15754" s="1" t="d">
        <v>2014-04-25</v>
      </c>
      <c r="E15754" s="1" t="str">
        <f t="shared" si="492"/>
        <v>2014</v>
      </c>
      <c r="F15754" s="1" t="str">
        <f t="shared" si="493"/>
        <v>Apr</v>
      </c>
      <c r="G15754" t="s">
        <v>18</v>
      </c>
      <c r="H15754" t="s">
        <v>1830</v>
      </c>
      <c r="I15754">
        <v>0.02</v>
      </c>
      <c r="J15754">
        <v>0</v>
      </c>
      <c r="K15754">
        <v>0</v>
      </c>
      <c r="L15754">
        <v>0</v>
      </c>
      <c r="M15754">
        <v>0.02</v>
      </c>
      <c r="N15754">
        <v>62</v>
      </c>
      <c r="O15754">
        <v>7</v>
      </c>
      <c r="P15754" t="s">
        <v>203</v>
      </c>
      <c r="R15754" t="s">
        <v>2049</v>
      </c>
      <c r="S15754" t="s">
        <v>112</v>
      </c>
    </row>
    <row r="15755" spans="1:19" x14ac:dyDescent="0.2">
      <c r="A15755" t="s">
        <v>12911</v>
      </c>
      <c r="B15755" t="s">
        <v>148</v>
      </c>
      <c r="C15755">
        <v>2009</v>
      </c>
      <c r="D15755" s="1" t="d">
        <v>1989-03-24</v>
      </c>
      <c r="E15755" s="1" t="str">
        <f t="shared" si="492"/>
        <v>1989</v>
      </c>
      <c r="F15755" s="1" t="str">
        <f t="shared" si="493"/>
        <v>Mar</v>
      </c>
      <c r="G15755" t="s">
        <v>101</v>
      </c>
      <c r="H15755" t="s">
        <v>3047</v>
      </c>
      <c r="I15755">
        <v>0</v>
      </c>
      <c r="J15755">
        <v>0.01</v>
      </c>
      <c r="K15755">
        <v>0</v>
      </c>
      <c r="L15755">
        <v>0</v>
      </c>
      <c r="M15755">
        <v>0.02</v>
      </c>
      <c r="N15755">
        <v>67</v>
      </c>
      <c r="O15755">
        <v>15</v>
      </c>
      <c r="P15755">
        <v>5.7</v>
      </c>
      <c r="Q15755">
        <v>54</v>
      </c>
      <c r="R15755" t="s">
        <v>12912</v>
      </c>
      <c r="S15755" t="s">
        <v>53</v>
      </c>
    </row>
    <row r="15756" spans="1:19" x14ac:dyDescent="0.2">
      <c r="A15756" t="s">
        <v>12913</v>
      </c>
      <c r="B15756" t="s">
        <v>55</v>
      </c>
      <c r="C15756" t="s">
        <v>286</v>
      </c>
      <c r="D15756" s="1" t="d">
        <v>1994-09-13</v>
      </c>
      <c r="E15756" s="1" t="str">
        <f t="shared" si="492"/>
        <v>1994</v>
      </c>
      <c r="F15756" s="1" t="str">
        <f t="shared" si="493"/>
        <v>Sep</v>
      </c>
      <c r="G15756" t="s">
        <v>28</v>
      </c>
      <c r="H15756" t="s">
        <v>1091</v>
      </c>
      <c r="I15756">
        <v>0.01</v>
      </c>
      <c r="J15756">
        <v>0.01</v>
      </c>
      <c r="K15756">
        <v>0</v>
      </c>
      <c r="L15756">
        <v>0</v>
      </c>
      <c r="M15756">
        <v>0.02</v>
      </c>
      <c r="N15756">
        <v>53</v>
      </c>
      <c r="O15756">
        <v>17</v>
      </c>
      <c r="P15756">
        <v>7.6</v>
      </c>
      <c r="Q15756">
        <v>5</v>
      </c>
      <c r="R15756" t="s">
        <v>1241</v>
      </c>
      <c r="S15756" t="s">
        <v>88</v>
      </c>
    </row>
    <row r="15757" spans="1:19" x14ac:dyDescent="0.2">
      <c r="A15757" t="s">
        <v>12914</v>
      </c>
      <c r="B15757" t="s">
        <v>64</v>
      </c>
      <c r="C15757">
        <v>2002</v>
      </c>
      <c r="D15757" s="1" t="d">
        <v>2006-06-14</v>
      </c>
      <c r="E15757" s="1" t="str">
        <f t="shared" si="492"/>
        <v>2006</v>
      </c>
      <c r="F15757" s="1" t="str">
        <f t="shared" si="493"/>
        <v>Jun</v>
      </c>
      <c r="G15757" t="s">
        <v>18</v>
      </c>
      <c r="H15757" t="s">
        <v>234</v>
      </c>
      <c r="I15757">
        <v>0.01</v>
      </c>
      <c r="J15757">
        <v>0</v>
      </c>
      <c r="K15757">
        <v>0</v>
      </c>
      <c r="L15757">
        <v>0</v>
      </c>
      <c r="M15757">
        <v>0.02</v>
      </c>
      <c r="N15757">
        <v>73</v>
      </c>
      <c r="O15757">
        <v>5</v>
      </c>
      <c r="P15757" t="s">
        <v>203</v>
      </c>
      <c r="R15757" t="s">
        <v>357</v>
      </c>
      <c r="S15757" t="s">
        <v>20</v>
      </c>
    </row>
    <row r="15758" spans="1:19" x14ac:dyDescent="0.2">
      <c r="A15758" t="s">
        <v>12915</v>
      </c>
      <c r="B15758" t="s">
        <v>64</v>
      </c>
      <c r="C15758">
        <v>2003</v>
      </c>
      <c r="D15758" s="1" t="d">
        <v>1997-07-30</v>
      </c>
      <c r="E15758" s="1" t="str">
        <f t="shared" si="492"/>
        <v>1997</v>
      </c>
      <c r="F15758" s="1" t="str">
        <f t="shared" si="493"/>
        <v>Jul</v>
      </c>
      <c r="G15758" t="s">
        <v>1</v>
      </c>
      <c r="H15758" t="s">
        <v>776</v>
      </c>
      <c r="I15758">
        <v>0.01</v>
      </c>
      <c r="J15758">
        <v>0</v>
      </c>
      <c r="K15758">
        <v>0</v>
      </c>
      <c r="L15758">
        <v>0</v>
      </c>
      <c r="M15758">
        <v>0.02</v>
      </c>
    </row>
    <row r="15759" spans="1:19" x14ac:dyDescent="0.2">
      <c r="A15759" t="s">
        <v>12916</v>
      </c>
      <c r="B15759" t="s">
        <v>159</v>
      </c>
      <c r="C15759">
        <v>2011</v>
      </c>
      <c r="D15759" s="1" t="d">
        <v>1995-11-29</v>
      </c>
      <c r="E15759" s="1" t="str">
        <f t="shared" si="492"/>
        <v>1995</v>
      </c>
      <c r="F15759" s="1" t="str">
        <f t="shared" si="493"/>
        <v>Nov</v>
      </c>
      <c r="G15759" t="s">
        <v>272</v>
      </c>
      <c r="H15759" t="s">
        <v>933</v>
      </c>
      <c r="I15759">
        <v>0</v>
      </c>
      <c r="J15759">
        <v>0</v>
      </c>
      <c r="K15759">
        <v>0.02</v>
      </c>
      <c r="L15759">
        <v>0</v>
      </c>
      <c r="M15759">
        <v>0.02</v>
      </c>
    </row>
    <row r="15760" spans="1:19" x14ac:dyDescent="0.2">
      <c r="A15760" t="s">
        <v>12917</v>
      </c>
      <c r="B15760" t="s">
        <v>55</v>
      </c>
      <c r="C15760">
        <v>2006</v>
      </c>
      <c r="D15760" s="1" t="d">
        <v>2011-09-30</v>
      </c>
      <c r="E15760" s="1" t="str">
        <f t="shared" si="492"/>
        <v>2011</v>
      </c>
      <c r="F15760" s="1" t="str">
        <f t="shared" si="493"/>
        <v>Sep</v>
      </c>
      <c r="G15760" t="s">
        <v>34</v>
      </c>
      <c r="H15760" t="s">
        <v>12488</v>
      </c>
      <c r="I15760">
        <v>0</v>
      </c>
      <c r="J15760">
        <v>0</v>
      </c>
      <c r="K15760">
        <v>0.02</v>
      </c>
      <c r="L15760">
        <v>0</v>
      </c>
      <c r="M15760">
        <v>0.02</v>
      </c>
    </row>
    <row r="15761" spans="1:19" x14ac:dyDescent="0.2">
      <c r="A15761" t="s">
        <v>12633</v>
      </c>
      <c r="B15761" t="s">
        <v>189</v>
      </c>
      <c r="C15761">
        <v>2002</v>
      </c>
      <c r="D15761" s="1" t="d">
        <v>2009-02-07</v>
      </c>
      <c r="E15761" s="1" t="str">
        <f t="shared" si="492"/>
        <v>2009</v>
      </c>
      <c r="F15761" s="1" t="str">
        <f t="shared" si="493"/>
        <v>Feb</v>
      </c>
      <c r="G15761" t="s">
        <v>18</v>
      </c>
      <c r="H15761" t="s">
        <v>234</v>
      </c>
      <c r="I15761">
        <v>0.01</v>
      </c>
      <c r="J15761">
        <v>0</v>
      </c>
      <c r="K15761">
        <v>0</v>
      </c>
      <c r="L15761">
        <v>0</v>
      </c>
      <c r="M15761">
        <v>0.02</v>
      </c>
      <c r="N15761">
        <v>59</v>
      </c>
      <c r="O15761">
        <v>8</v>
      </c>
      <c r="P15761" t="s">
        <v>203</v>
      </c>
      <c r="R15761" t="s">
        <v>4584</v>
      </c>
      <c r="S15761" t="s">
        <v>20</v>
      </c>
    </row>
    <row r="15762" spans="1:19" x14ac:dyDescent="0.2">
      <c r="A15762" t="s">
        <v>12918</v>
      </c>
      <c r="B15762" t="s">
        <v>55</v>
      </c>
      <c r="C15762">
        <v>2004</v>
      </c>
      <c r="D15762" s="1" t="d">
        <v>1991-07-09</v>
      </c>
      <c r="E15762" s="1" t="str">
        <f t="shared" si="492"/>
        <v>1991</v>
      </c>
      <c r="F15762" s="1" t="str">
        <f t="shared" si="493"/>
        <v>Jul</v>
      </c>
      <c r="G15762" t="s">
        <v>37</v>
      </c>
      <c r="H15762" t="s">
        <v>2035</v>
      </c>
      <c r="I15762">
        <v>0.01</v>
      </c>
      <c r="J15762">
        <v>0.01</v>
      </c>
      <c r="K15762">
        <v>0</v>
      </c>
      <c r="L15762">
        <v>0</v>
      </c>
      <c r="M15762">
        <v>0.02</v>
      </c>
      <c r="N15762">
        <v>67</v>
      </c>
      <c r="O15762">
        <v>4</v>
      </c>
      <c r="P15762">
        <v>7.4</v>
      </c>
      <c r="Q15762">
        <v>8</v>
      </c>
      <c r="R15762" t="s">
        <v>2247</v>
      </c>
      <c r="S15762" t="s">
        <v>20</v>
      </c>
    </row>
    <row r="15763" spans="1:19" x14ac:dyDescent="0.2">
      <c r="A15763" t="s">
        <v>12919</v>
      </c>
      <c r="B15763" t="s">
        <v>49</v>
      </c>
      <c r="C15763">
        <v>2011</v>
      </c>
      <c r="D15763" s="1" t="d">
        <v>2011-01-10</v>
      </c>
      <c r="E15763" s="1" t="str">
        <f t="shared" si="492"/>
        <v>2011</v>
      </c>
      <c r="F15763" s="1" t="str">
        <f t="shared" si="493"/>
        <v>Jan</v>
      </c>
      <c r="G15763" t="s">
        <v>28</v>
      </c>
      <c r="H15763" t="s">
        <v>1004</v>
      </c>
      <c r="I15763">
        <v>0</v>
      </c>
      <c r="J15763">
        <v>0</v>
      </c>
      <c r="K15763">
        <v>0.02</v>
      </c>
      <c r="L15763">
        <v>0</v>
      </c>
      <c r="M15763">
        <v>0.02</v>
      </c>
    </row>
    <row r="15764" spans="1:19" x14ac:dyDescent="0.2">
      <c r="A15764" t="s">
        <v>12920</v>
      </c>
      <c r="B15764" t="s">
        <v>75</v>
      </c>
      <c r="C15764">
        <v>2014</v>
      </c>
      <c r="D15764" s="1" t="d">
        <v>2013-10-15</v>
      </c>
      <c r="E15764" s="1" t="str">
        <f t="shared" si="492"/>
        <v>2013</v>
      </c>
      <c r="F15764" s="1" t="str">
        <f t="shared" si="493"/>
        <v>Oct</v>
      </c>
      <c r="G15764" t="s">
        <v>34</v>
      </c>
      <c r="H15764" t="s">
        <v>111</v>
      </c>
      <c r="I15764">
        <v>0</v>
      </c>
      <c r="J15764">
        <v>0.01</v>
      </c>
      <c r="K15764">
        <v>0</v>
      </c>
      <c r="L15764">
        <v>0</v>
      </c>
      <c r="M15764">
        <v>0.02</v>
      </c>
    </row>
    <row r="15765" spans="1:19" x14ac:dyDescent="0.2">
      <c r="A15765" t="s">
        <v>12921</v>
      </c>
      <c r="B15765" t="s">
        <v>55</v>
      </c>
      <c r="C15765">
        <v>2002</v>
      </c>
      <c r="D15765" s="1" t="d">
        <v>2021-10-15</v>
      </c>
      <c r="E15765" s="1" t="str">
        <f t="shared" si="492"/>
        <v>2021</v>
      </c>
      <c r="F15765" s="1" t="str">
        <f t="shared" si="493"/>
        <v>Oct</v>
      </c>
      <c r="G15765" t="s">
        <v>24</v>
      </c>
      <c r="H15765" t="s">
        <v>1830</v>
      </c>
      <c r="I15765">
        <v>0</v>
      </c>
      <c r="J15765">
        <v>0</v>
      </c>
      <c r="K15765">
        <v>0.02</v>
      </c>
      <c r="L15765">
        <v>0</v>
      </c>
      <c r="M15765">
        <v>0.02</v>
      </c>
    </row>
    <row r="15766" spans="1:19" x14ac:dyDescent="0.2">
      <c r="A15766" t="s">
        <v>12922</v>
      </c>
      <c r="B15766" t="s">
        <v>32</v>
      </c>
      <c r="C15766">
        <v>2008</v>
      </c>
      <c r="D15766" s="1" t="d">
        <v>1988-12-01</v>
      </c>
      <c r="E15766" s="1" t="str">
        <f t="shared" si="492"/>
        <v>1988</v>
      </c>
      <c r="F15766" s="1" t="str">
        <f t="shared" si="493"/>
        <v>Dec</v>
      </c>
      <c r="G15766" t="s">
        <v>34</v>
      </c>
      <c r="H15766" t="s">
        <v>12923</v>
      </c>
      <c r="I15766">
        <v>0</v>
      </c>
      <c r="J15766">
        <v>0</v>
      </c>
      <c r="K15766">
        <v>0.02</v>
      </c>
      <c r="L15766">
        <v>0</v>
      </c>
      <c r="M15766">
        <v>0.02</v>
      </c>
    </row>
    <row r="15767" spans="1:19" x14ac:dyDescent="0.2">
      <c r="A15767" t="s">
        <v>12924</v>
      </c>
      <c r="B15767" t="s">
        <v>17</v>
      </c>
      <c r="C15767">
        <v>2012</v>
      </c>
      <c r="D15767" s="1" t="d">
        <v>2009-03-12</v>
      </c>
      <c r="E15767" s="1" t="str">
        <f t="shared" si="492"/>
        <v>2009</v>
      </c>
      <c r="F15767" s="1" t="str">
        <f t="shared" si="493"/>
        <v>Mar</v>
      </c>
      <c r="G15767" t="s">
        <v>50</v>
      </c>
      <c r="H15767" t="s">
        <v>2959</v>
      </c>
      <c r="I15767">
        <v>0</v>
      </c>
      <c r="J15767">
        <v>0.02</v>
      </c>
      <c r="K15767">
        <v>0</v>
      </c>
      <c r="L15767">
        <v>0</v>
      </c>
      <c r="M15767">
        <v>0.02</v>
      </c>
    </row>
    <row r="15768" spans="1:19" x14ac:dyDescent="0.2">
      <c r="A15768" t="s">
        <v>12925</v>
      </c>
      <c r="B15768" t="s">
        <v>148</v>
      </c>
      <c r="C15768">
        <v>2010</v>
      </c>
      <c r="D15768" s="1" t="d">
        <v>2021-09-14</v>
      </c>
      <c r="E15768" s="1" t="str">
        <f t="shared" si="492"/>
        <v>2021</v>
      </c>
      <c r="F15768" s="1" t="str">
        <f t="shared" si="493"/>
        <v>Sep</v>
      </c>
      <c r="G15768" t="s">
        <v>30</v>
      </c>
      <c r="H15768" t="s">
        <v>1943</v>
      </c>
      <c r="I15768">
        <v>0</v>
      </c>
      <c r="J15768">
        <v>0.01</v>
      </c>
      <c r="K15768">
        <v>0</v>
      </c>
      <c r="L15768">
        <v>0</v>
      </c>
      <c r="M15768">
        <v>0.02</v>
      </c>
      <c r="P15768" t="s">
        <v>203</v>
      </c>
      <c r="R15768" t="s">
        <v>1996</v>
      </c>
      <c r="S15768" t="s">
        <v>20</v>
      </c>
    </row>
    <row r="15769" spans="1:19" x14ac:dyDescent="0.2">
      <c r="A15769" t="s">
        <v>12926</v>
      </c>
      <c r="B15769" t="s">
        <v>148</v>
      </c>
      <c r="C15769">
        <v>2008</v>
      </c>
      <c r="D15769" s="1" t="d">
        <v>2003-01-25</v>
      </c>
      <c r="E15769" s="1" t="str">
        <f t="shared" si="492"/>
        <v>2003</v>
      </c>
      <c r="F15769" s="1" t="str">
        <f t="shared" si="493"/>
        <v>Jan</v>
      </c>
      <c r="G15769" t="s">
        <v>30</v>
      </c>
      <c r="H15769" t="s">
        <v>4833</v>
      </c>
      <c r="I15769">
        <v>0</v>
      </c>
      <c r="J15769">
        <v>0.01</v>
      </c>
      <c r="K15769">
        <v>0</v>
      </c>
      <c r="L15769">
        <v>0</v>
      </c>
      <c r="M15769">
        <v>0.02</v>
      </c>
      <c r="N15769">
        <v>76</v>
      </c>
      <c r="O15769">
        <v>15</v>
      </c>
      <c r="P15769">
        <v>8.1</v>
      </c>
      <c r="Q15769">
        <v>24</v>
      </c>
      <c r="R15769" t="s">
        <v>1996</v>
      </c>
      <c r="S15769" t="s">
        <v>20</v>
      </c>
    </row>
    <row r="15770" spans="1:19" x14ac:dyDescent="0.2">
      <c r="A15770" t="s">
        <v>12927</v>
      </c>
      <c r="B15770" t="s">
        <v>137</v>
      </c>
      <c r="C15770">
        <v>2003</v>
      </c>
      <c r="D15770" s="1" t="d">
        <v>1998-02-23</v>
      </c>
      <c r="E15770" s="1" t="str">
        <f t="shared" si="492"/>
        <v>1998</v>
      </c>
      <c r="F15770" s="1" t="str">
        <f t="shared" si="493"/>
        <v>Feb</v>
      </c>
      <c r="G15770" t="s">
        <v>24</v>
      </c>
      <c r="H15770" t="s">
        <v>3700</v>
      </c>
      <c r="I15770">
        <v>0.01</v>
      </c>
      <c r="J15770">
        <v>0</v>
      </c>
      <c r="K15770">
        <v>0</v>
      </c>
      <c r="L15770">
        <v>0</v>
      </c>
      <c r="M15770">
        <v>0.02</v>
      </c>
      <c r="N15770">
        <v>24</v>
      </c>
      <c r="O15770">
        <v>7</v>
      </c>
      <c r="P15770">
        <v>2.8</v>
      </c>
      <c r="Q15770">
        <v>17</v>
      </c>
      <c r="R15770" t="s">
        <v>6998</v>
      </c>
      <c r="S15770" t="s">
        <v>20</v>
      </c>
    </row>
    <row r="15771" spans="1:19" x14ac:dyDescent="0.2">
      <c r="A15771" t="s">
        <v>9160</v>
      </c>
      <c r="B15771" t="s">
        <v>189</v>
      </c>
      <c r="C15771">
        <v>2003</v>
      </c>
      <c r="D15771" s="1" t="d">
        <v>1990-04-17</v>
      </c>
      <c r="E15771" s="1" t="str">
        <f t="shared" si="492"/>
        <v>1990</v>
      </c>
      <c r="F15771" s="1" t="str">
        <f t="shared" si="493"/>
        <v>Apr</v>
      </c>
      <c r="G15771" t="s">
        <v>24</v>
      </c>
      <c r="H15771" t="s">
        <v>776</v>
      </c>
      <c r="I15771">
        <v>0.01</v>
      </c>
      <c r="J15771">
        <v>0</v>
      </c>
      <c r="K15771">
        <v>0</v>
      </c>
      <c r="L15771">
        <v>0</v>
      </c>
      <c r="M15771">
        <v>0.02</v>
      </c>
    </row>
    <row r="15772" spans="1:19" x14ac:dyDescent="0.2">
      <c r="A15772" t="s">
        <v>12928</v>
      </c>
      <c r="B15772" t="s">
        <v>159</v>
      </c>
      <c r="C15772">
        <v>2010</v>
      </c>
      <c r="D15772" s="1" t="d">
        <v>1995-07-08</v>
      </c>
      <c r="E15772" s="1" t="str">
        <f t="shared" si="492"/>
        <v>1995</v>
      </c>
      <c r="F15772" s="1" t="str">
        <f t="shared" si="493"/>
        <v>Jul</v>
      </c>
      <c r="G15772" t="s">
        <v>28</v>
      </c>
      <c r="H15772" t="s">
        <v>234</v>
      </c>
      <c r="I15772">
        <v>0</v>
      </c>
      <c r="J15772">
        <v>0</v>
      </c>
      <c r="K15772">
        <v>0.02</v>
      </c>
      <c r="L15772">
        <v>0</v>
      </c>
      <c r="M15772">
        <v>0.02</v>
      </c>
    </row>
    <row r="15773" spans="1:19" x14ac:dyDescent="0.2">
      <c r="A15773" t="s">
        <v>12929</v>
      </c>
      <c r="B15773" t="s">
        <v>189</v>
      </c>
      <c r="C15773">
        <v>2003</v>
      </c>
      <c r="D15773" s="1" t="d">
        <v>2004-09-14</v>
      </c>
      <c r="E15773" s="1" t="str">
        <f t="shared" si="492"/>
        <v>2004</v>
      </c>
      <c r="F15773" s="1" t="str">
        <f t="shared" si="493"/>
        <v>Sep</v>
      </c>
      <c r="G15773" t="s">
        <v>1</v>
      </c>
      <c r="H15773" t="s">
        <v>3890</v>
      </c>
      <c r="I15773">
        <v>0.01</v>
      </c>
      <c r="J15773">
        <v>0</v>
      </c>
      <c r="K15773">
        <v>0</v>
      </c>
      <c r="L15773">
        <v>0</v>
      </c>
      <c r="M15773">
        <v>0.02</v>
      </c>
    </row>
    <row r="15774" spans="1:19" x14ac:dyDescent="0.2">
      <c r="A15774" t="s">
        <v>12930</v>
      </c>
      <c r="B15774" t="s">
        <v>148</v>
      </c>
      <c r="C15774">
        <v>2008</v>
      </c>
      <c r="D15774" s="1" t="d">
        <v>2008-09-28</v>
      </c>
      <c r="E15774" s="1" t="str">
        <f t="shared" si="492"/>
        <v>2008</v>
      </c>
      <c r="F15774" s="1" t="str">
        <f t="shared" si="493"/>
        <v>Sep</v>
      </c>
      <c r="G15774" t="s">
        <v>101</v>
      </c>
      <c r="H15774" t="s">
        <v>11615</v>
      </c>
      <c r="I15774">
        <v>0</v>
      </c>
      <c r="J15774">
        <v>0.01</v>
      </c>
      <c r="K15774">
        <v>0</v>
      </c>
      <c r="L15774">
        <v>0</v>
      </c>
      <c r="M15774">
        <v>0.02</v>
      </c>
      <c r="P15774" t="s">
        <v>203</v>
      </c>
      <c r="R15774" t="s">
        <v>12931</v>
      </c>
      <c r="S15774" t="s">
        <v>88</v>
      </c>
    </row>
    <row r="15775" spans="1:19" x14ac:dyDescent="0.2">
      <c r="A15775" t="s">
        <v>12932</v>
      </c>
      <c r="B15775" t="s">
        <v>159</v>
      </c>
      <c r="C15775">
        <v>2009</v>
      </c>
      <c r="D15775" s="1" t="d">
        <v>2003-09-10</v>
      </c>
      <c r="E15775" s="1" t="str">
        <f t="shared" si="492"/>
        <v>2003</v>
      </c>
      <c r="F15775" s="1" t="str">
        <f t="shared" si="493"/>
        <v>Sep</v>
      </c>
      <c r="G15775" t="s">
        <v>28</v>
      </c>
      <c r="H15775" t="s">
        <v>2780</v>
      </c>
      <c r="I15775">
        <v>0</v>
      </c>
      <c r="J15775">
        <v>0</v>
      </c>
      <c r="K15775">
        <v>0.02</v>
      </c>
      <c r="L15775">
        <v>0</v>
      </c>
      <c r="M15775">
        <v>0.02</v>
      </c>
    </row>
    <row r="15776" spans="1:19" x14ac:dyDescent="0.2">
      <c r="A15776" t="s">
        <v>5566</v>
      </c>
      <c r="B15776" t="s">
        <v>55</v>
      </c>
      <c r="C15776">
        <v>2006</v>
      </c>
      <c r="D15776" s="1" t="d">
        <v>2002-01-26</v>
      </c>
      <c r="E15776" s="1" t="str">
        <f t="shared" si="492"/>
        <v>2002</v>
      </c>
      <c r="F15776" s="1" t="str">
        <f t="shared" si="493"/>
        <v>Jan</v>
      </c>
      <c r="G15776" t="s">
        <v>18</v>
      </c>
      <c r="H15776" t="s">
        <v>68</v>
      </c>
      <c r="I15776">
        <v>0.01</v>
      </c>
      <c r="J15776">
        <v>0.01</v>
      </c>
      <c r="K15776">
        <v>0</v>
      </c>
      <c r="L15776">
        <v>0</v>
      </c>
      <c r="M15776">
        <v>0.02</v>
      </c>
      <c r="N15776">
        <v>63</v>
      </c>
      <c r="O15776">
        <v>24</v>
      </c>
      <c r="P15776">
        <v>6.8</v>
      </c>
      <c r="Q15776">
        <v>5</v>
      </c>
      <c r="R15776" t="s">
        <v>1626</v>
      </c>
      <c r="S15776" t="s">
        <v>20</v>
      </c>
    </row>
    <row r="15777" spans="1:19" x14ac:dyDescent="0.2">
      <c r="A15777" t="s">
        <v>12933</v>
      </c>
      <c r="B15777" t="s">
        <v>32</v>
      </c>
      <c r="C15777">
        <v>2011</v>
      </c>
      <c r="D15777" s="1" t="d">
        <v>2020-09-15</v>
      </c>
      <c r="E15777" s="1" t="str">
        <f t="shared" si="492"/>
        <v>2020</v>
      </c>
      <c r="F15777" s="1" t="str">
        <f t="shared" si="493"/>
        <v>Sep</v>
      </c>
      <c r="G15777" t="s">
        <v>30</v>
      </c>
      <c r="H15777" t="s">
        <v>1091</v>
      </c>
      <c r="I15777">
        <v>0</v>
      </c>
      <c r="J15777">
        <v>0.02</v>
      </c>
      <c r="K15777">
        <v>0</v>
      </c>
      <c r="L15777">
        <v>0</v>
      </c>
      <c r="M15777">
        <v>0.02</v>
      </c>
      <c r="R15777" t="s">
        <v>11534</v>
      </c>
      <c r="S15777" t="s">
        <v>112</v>
      </c>
    </row>
    <row r="15778" spans="1:19" x14ac:dyDescent="0.2">
      <c r="A15778" t="s">
        <v>11075</v>
      </c>
      <c r="B15778" t="s">
        <v>137</v>
      </c>
      <c r="C15778">
        <v>2006</v>
      </c>
      <c r="D15778" s="1" t="d">
        <v>2007-08-10</v>
      </c>
      <c r="E15778" s="1" t="str">
        <f t="shared" si="492"/>
        <v>2007</v>
      </c>
      <c r="F15778" s="1" t="str">
        <f t="shared" si="493"/>
        <v>Aug</v>
      </c>
      <c r="G15778" t="s">
        <v>37</v>
      </c>
      <c r="H15778" t="s">
        <v>283</v>
      </c>
      <c r="I15778">
        <v>0.01</v>
      </c>
      <c r="J15778">
        <v>0</v>
      </c>
      <c r="K15778">
        <v>0</v>
      </c>
      <c r="L15778">
        <v>0</v>
      </c>
      <c r="M15778">
        <v>0.02</v>
      </c>
      <c r="N15778">
        <v>71</v>
      </c>
      <c r="O15778">
        <v>37</v>
      </c>
      <c r="P15778">
        <v>8.5</v>
      </c>
      <c r="Q15778">
        <v>11</v>
      </c>
      <c r="R15778" t="s">
        <v>1235</v>
      </c>
      <c r="S15778" t="s">
        <v>88</v>
      </c>
    </row>
    <row r="15779" spans="1:19" x14ac:dyDescent="0.2">
      <c r="A15779" t="s">
        <v>12934</v>
      </c>
      <c r="B15779" t="s">
        <v>148</v>
      </c>
      <c r="C15779">
        <v>2002</v>
      </c>
      <c r="D15779" s="1" t="d">
        <v>2012-08-16</v>
      </c>
      <c r="E15779" s="1" t="str">
        <f t="shared" si="492"/>
        <v>2012</v>
      </c>
      <c r="F15779" s="1" t="str">
        <f t="shared" si="493"/>
        <v>Aug</v>
      </c>
      <c r="G15779" t="s">
        <v>39</v>
      </c>
      <c r="H15779" t="s">
        <v>45</v>
      </c>
      <c r="I15779">
        <v>0.01</v>
      </c>
      <c r="J15779">
        <v>0.01</v>
      </c>
      <c r="K15779">
        <v>0</v>
      </c>
      <c r="L15779">
        <v>0</v>
      </c>
      <c r="M15779">
        <v>0.02</v>
      </c>
      <c r="N15779">
        <v>69</v>
      </c>
      <c r="O15779">
        <v>16</v>
      </c>
      <c r="P15779">
        <v>6.5</v>
      </c>
      <c r="Q15779">
        <v>22</v>
      </c>
      <c r="R15779" t="s">
        <v>45</v>
      </c>
      <c r="S15779" t="s">
        <v>20</v>
      </c>
    </row>
    <row r="15780" spans="1:19" x14ac:dyDescent="0.2">
      <c r="A15780" t="s">
        <v>12935</v>
      </c>
      <c r="B15780" t="s">
        <v>49</v>
      </c>
      <c r="C15780">
        <v>2015</v>
      </c>
      <c r="D15780" s="1" t="d">
        <v>1999-10-27</v>
      </c>
      <c r="E15780" s="1" t="str">
        <f t="shared" si="492"/>
        <v>1999</v>
      </c>
      <c r="F15780" s="1" t="str">
        <f t="shared" si="493"/>
        <v>Oct</v>
      </c>
      <c r="G15780" t="s">
        <v>50</v>
      </c>
      <c r="H15780" t="s">
        <v>372</v>
      </c>
      <c r="I15780">
        <v>0</v>
      </c>
      <c r="J15780">
        <v>0</v>
      </c>
      <c r="K15780">
        <v>0.02</v>
      </c>
      <c r="L15780">
        <v>0</v>
      </c>
      <c r="M15780">
        <v>0.02</v>
      </c>
    </row>
    <row r="15781" spans="1:19" x14ac:dyDescent="0.2">
      <c r="A15781" t="s">
        <v>3604</v>
      </c>
      <c r="B15781" t="s">
        <v>148</v>
      </c>
      <c r="C15781">
        <v>2006</v>
      </c>
      <c r="D15781" s="1" t="d">
        <v>2013-06-20</v>
      </c>
      <c r="E15781" s="1" t="str">
        <f t="shared" si="492"/>
        <v>2013</v>
      </c>
      <c r="F15781" s="1" t="str">
        <f t="shared" si="493"/>
        <v>Jun</v>
      </c>
      <c r="G15781" t="s">
        <v>50</v>
      </c>
      <c r="H15781" t="s">
        <v>283</v>
      </c>
      <c r="I15781">
        <v>0</v>
      </c>
      <c r="J15781">
        <v>0.01</v>
      </c>
      <c r="K15781">
        <v>0</v>
      </c>
      <c r="L15781">
        <v>0</v>
      </c>
      <c r="M15781">
        <v>0.02</v>
      </c>
      <c r="N15781">
        <v>82</v>
      </c>
      <c r="O15781">
        <v>31</v>
      </c>
      <c r="P15781">
        <v>7.9</v>
      </c>
      <c r="Q15781">
        <v>244</v>
      </c>
      <c r="R15781" t="s">
        <v>1699</v>
      </c>
      <c r="S15781" t="s">
        <v>88</v>
      </c>
    </row>
    <row r="15782" spans="1:19" x14ac:dyDescent="0.2">
      <c r="A15782" t="s">
        <v>5891</v>
      </c>
      <c r="B15782" t="s">
        <v>148</v>
      </c>
      <c r="C15782">
        <v>2008</v>
      </c>
      <c r="D15782" s="1" t="d">
        <v>2022-12-31</v>
      </c>
      <c r="E15782" s="1" t="str">
        <f t="shared" si="492"/>
        <v>2022</v>
      </c>
      <c r="F15782" s="1" t="str">
        <f t="shared" si="493"/>
        <v>Dec</v>
      </c>
      <c r="G15782" t="s">
        <v>272</v>
      </c>
      <c r="H15782" t="s">
        <v>134</v>
      </c>
      <c r="I15782">
        <v>0</v>
      </c>
      <c r="J15782">
        <v>0.01</v>
      </c>
      <c r="K15782">
        <v>0</v>
      </c>
      <c r="L15782">
        <v>0</v>
      </c>
      <c r="M15782">
        <v>0.02</v>
      </c>
    </row>
    <row r="15783" spans="1:19" x14ac:dyDescent="0.2">
      <c r="A15783" t="s">
        <v>12936</v>
      </c>
      <c r="B15783" t="s">
        <v>159</v>
      </c>
      <c r="C15783">
        <v>2006</v>
      </c>
      <c r="D15783" s="1" t="d">
        <v>1989-10-05</v>
      </c>
      <c r="E15783" s="1" t="str">
        <f t="shared" si="492"/>
        <v>1989</v>
      </c>
      <c r="F15783" s="1" t="str">
        <f t="shared" si="493"/>
        <v>Oct</v>
      </c>
      <c r="G15783" t="s">
        <v>28</v>
      </c>
      <c r="H15783" t="s">
        <v>234</v>
      </c>
      <c r="I15783">
        <v>0</v>
      </c>
      <c r="J15783">
        <v>0</v>
      </c>
      <c r="K15783">
        <v>0.02</v>
      </c>
      <c r="L15783">
        <v>0</v>
      </c>
      <c r="M15783">
        <v>0.02</v>
      </c>
    </row>
    <row r="15784" spans="1:19" x14ac:dyDescent="0.2">
      <c r="A15784" t="s">
        <v>12937</v>
      </c>
      <c r="B15784" t="s">
        <v>1015</v>
      </c>
      <c r="C15784">
        <v>2016</v>
      </c>
      <c r="D15784" s="1" t="d">
        <v>2008-09-04</v>
      </c>
      <c r="E15784" s="1" t="str">
        <f t="shared" si="492"/>
        <v>2008</v>
      </c>
      <c r="F15784" s="1" t="str">
        <f t="shared" si="493"/>
        <v>Sep</v>
      </c>
      <c r="G15784" t="s">
        <v>101</v>
      </c>
      <c r="H15784" t="s">
        <v>11795</v>
      </c>
      <c r="I15784">
        <v>0</v>
      </c>
      <c r="J15784">
        <v>0</v>
      </c>
      <c r="K15784">
        <v>0.02</v>
      </c>
      <c r="L15784">
        <v>0</v>
      </c>
      <c r="M15784">
        <v>0.02</v>
      </c>
    </row>
    <row r="15785" spans="1:19" x14ac:dyDescent="0.2">
      <c r="A15785" t="s">
        <v>8593</v>
      </c>
      <c r="B15785" t="s">
        <v>1015</v>
      </c>
      <c r="C15785">
        <v>2014</v>
      </c>
      <c r="D15785" s="1" t="d">
        <v>2006-11-27</v>
      </c>
      <c r="E15785" s="1" t="str">
        <f t="shared" si="492"/>
        <v>2006</v>
      </c>
      <c r="F15785" s="1" t="str">
        <f t="shared" si="493"/>
        <v>Nov</v>
      </c>
      <c r="G15785" t="s">
        <v>101</v>
      </c>
      <c r="H15785" t="s">
        <v>6843</v>
      </c>
      <c r="I15785">
        <v>0</v>
      </c>
      <c r="J15785">
        <v>0</v>
      </c>
      <c r="K15785">
        <v>0.02</v>
      </c>
      <c r="L15785">
        <v>0</v>
      </c>
      <c r="M15785">
        <v>0.02</v>
      </c>
    </row>
    <row r="15786" spans="1:19" x14ac:dyDescent="0.2">
      <c r="A15786" t="s">
        <v>12938</v>
      </c>
      <c r="B15786" t="s">
        <v>32</v>
      </c>
      <c r="C15786">
        <v>2007</v>
      </c>
      <c r="D15786" s="1" t="d">
        <v>1995-05-04</v>
      </c>
      <c r="E15786" s="1" t="str">
        <f t="shared" si="492"/>
        <v>1995</v>
      </c>
      <c r="F15786" s="1" t="str">
        <f t="shared" si="493"/>
        <v>May</v>
      </c>
      <c r="G15786" t="s">
        <v>39</v>
      </c>
      <c r="H15786" t="s">
        <v>234</v>
      </c>
      <c r="I15786">
        <v>0</v>
      </c>
      <c r="J15786">
        <v>0</v>
      </c>
      <c r="K15786">
        <v>0.02</v>
      </c>
      <c r="L15786">
        <v>0</v>
      </c>
      <c r="M15786">
        <v>0.02</v>
      </c>
    </row>
    <row r="15787" spans="1:19" x14ac:dyDescent="0.2">
      <c r="A15787" t="s">
        <v>12939</v>
      </c>
      <c r="B15787" t="s">
        <v>159</v>
      </c>
      <c r="C15787">
        <v>2006</v>
      </c>
      <c r="D15787" s="1" t="d">
        <v>2003-07-17</v>
      </c>
      <c r="E15787" s="1" t="str">
        <f t="shared" si="492"/>
        <v>2003</v>
      </c>
      <c r="F15787" s="1" t="str">
        <f t="shared" si="493"/>
        <v>Jul</v>
      </c>
      <c r="G15787" t="s">
        <v>101</v>
      </c>
      <c r="H15787" t="s">
        <v>992</v>
      </c>
      <c r="I15787">
        <v>0</v>
      </c>
      <c r="J15787">
        <v>0</v>
      </c>
      <c r="K15787">
        <v>0.02</v>
      </c>
      <c r="L15787">
        <v>0</v>
      </c>
      <c r="M15787">
        <v>0.02</v>
      </c>
    </row>
    <row r="15788" spans="1:19" x14ac:dyDescent="0.2">
      <c r="A15788" t="s">
        <v>12940</v>
      </c>
      <c r="B15788" t="s">
        <v>32</v>
      </c>
      <c r="C15788">
        <v>2005</v>
      </c>
      <c r="D15788" s="1" t="d">
        <v>2010-01-21</v>
      </c>
      <c r="E15788" s="1" t="str">
        <f t="shared" si="492"/>
        <v>2010</v>
      </c>
      <c r="F15788" s="1" t="str">
        <f t="shared" si="493"/>
        <v>Jan</v>
      </c>
      <c r="G15788" t="s">
        <v>34</v>
      </c>
      <c r="H15788" t="s">
        <v>663</v>
      </c>
      <c r="I15788">
        <v>0.02</v>
      </c>
      <c r="J15788">
        <v>0</v>
      </c>
      <c r="K15788">
        <v>0</v>
      </c>
      <c r="L15788">
        <v>0</v>
      </c>
      <c r="M15788">
        <v>0.02</v>
      </c>
      <c r="P15788" t="s">
        <v>203</v>
      </c>
      <c r="R15788" t="s">
        <v>3157</v>
      </c>
      <c r="S15788" t="s">
        <v>88</v>
      </c>
    </row>
    <row r="15789" spans="1:19" x14ac:dyDescent="0.2">
      <c r="A15789" t="s">
        <v>12941</v>
      </c>
      <c r="B15789" t="s">
        <v>49</v>
      </c>
      <c r="C15789">
        <v>2011</v>
      </c>
      <c r="D15789" s="1" t="d">
        <v>2016-01-01</v>
      </c>
      <c r="E15789" s="1" t="str">
        <f t="shared" si="492"/>
        <v>2016</v>
      </c>
      <c r="F15789" s="1" t="str">
        <f t="shared" si="493"/>
        <v>Jan</v>
      </c>
      <c r="G15789" t="s">
        <v>272</v>
      </c>
      <c r="H15789" t="s">
        <v>1207</v>
      </c>
      <c r="I15789">
        <v>0</v>
      </c>
      <c r="J15789">
        <v>0</v>
      </c>
      <c r="K15789">
        <v>0.02</v>
      </c>
      <c r="L15789">
        <v>0</v>
      </c>
      <c r="M15789">
        <v>0.02</v>
      </c>
    </row>
    <row r="15790" spans="1:19" x14ac:dyDescent="0.2">
      <c r="A15790" t="s">
        <v>12942</v>
      </c>
      <c r="B15790" t="s">
        <v>57</v>
      </c>
      <c r="C15790">
        <v>1994</v>
      </c>
      <c r="D15790" s="1" t="d">
        <v>1989-02-20</v>
      </c>
      <c r="E15790" s="1" t="str">
        <f t="shared" si="492"/>
        <v>1989</v>
      </c>
      <c r="F15790" s="1" t="str">
        <f t="shared" si="493"/>
        <v>Feb</v>
      </c>
      <c r="G15790" t="s">
        <v>18</v>
      </c>
      <c r="H15790" t="s">
        <v>10779</v>
      </c>
      <c r="I15790">
        <v>0</v>
      </c>
      <c r="J15790">
        <v>0</v>
      </c>
      <c r="K15790">
        <v>0.02</v>
      </c>
      <c r="L15790">
        <v>0</v>
      </c>
      <c r="M15790">
        <v>0.02</v>
      </c>
    </row>
    <row r="15791" spans="1:19" x14ac:dyDescent="0.2">
      <c r="A15791" t="s">
        <v>12943</v>
      </c>
      <c r="B15791" t="s">
        <v>32</v>
      </c>
      <c r="C15791">
        <v>2008</v>
      </c>
      <c r="D15791" s="1" t="d">
        <v>1998-11-05</v>
      </c>
      <c r="E15791" s="1" t="str">
        <f t="shared" si="492"/>
        <v>1998</v>
      </c>
      <c r="F15791" s="1" t="str">
        <f t="shared" si="493"/>
        <v>Nov</v>
      </c>
      <c r="G15791" t="s">
        <v>37</v>
      </c>
      <c r="H15791" t="s">
        <v>2033</v>
      </c>
      <c r="I15791">
        <v>0</v>
      </c>
      <c r="J15791">
        <v>0</v>
      </c>
      <c r="K15791">
        <v>0.02</v>
      </c>
      <c r="L15791">
        <v>0</v>
      </c>
      <c r="M15791">
        <v>0.02</v>
      </c>
    </row>
    <row r="15792" spans="1:19" x14ac:dyDescent="0.2">
      <c r="A15792" t="s">
        <v>12944</v>
      </c>
      <c r="B15792" t="s">
        <v>75</v>
      </c>
      <c r="C15792">
        <v>2016</v>
      </c>
      <c r="D15792" s="1" t="d">
        <v>2013-10-25</v>
      </c>
      <c r="E15792" s="1" t="str">
        <f t="shared" si="492"/>
        <v>2013</v>
      </c>
      <c r="F15792" s="1" t="str">
        <f t="shared" si="493"/>
        <v>Oct</v>
      </c>
      <c r="G15792" t="s">
        <v>50</v>
      </c>
      <c r="H15792" t="s">
        <v>825</v>
      </c>
      <c r="I15792">
        <v>0</v>
      </c>
      <c r="J15792">
        <v>0.01</v>
      </c>
      <c r="K15792">
        <v>0</v>
      </c>
      <c r="L15792">
        <v>0</v>
      </c>
      <c r="M15792">
        <v>0.02</v>
      </c>
    </row>
    <row r="15793" spans="1:19" x14ac:dyDescent="0.2">
      <c r="A15793" t="s">
        <v>12945</v>
      </c>
      <c r="B15793" t="s">
        <v>32</v>
      </c>
      <c r="C15793">
        <v>2010</v>
      </c>
      <c r="D15793" s="1" t="d">
        <v>2020-05-08</v>
      </c>
      <c r="E15793" s="1" t="str">
        <f t="shared" si="492"/>
        <v>2020</v>
      </c>
      <c r="F15793" s="1" t="str">
        <f t="shared" si="493"/>
        <v>May</v>
      </c>
      <c r="G15793" t="s">
        <v>30</v>
      </c>
      <c r="H15793" t="s">
        <v>1403</v>
      </c>
      <c r="I15793">
        <v>0.02</v>
      </c>
      <c r="J15793">
        <v>0</v>
      </c>
      <c r="K15793">
        <v>0</v>
      </c>
      <c r="L15793">
        <v>0</v>
      </c>
      <c r="M15793">
        <v>0.02</v>
      </c>
      <c r="P15793" t="s">
        <v>203</v>
      </c>
      <c r="R15793" t="s">
        <v>3909</v>
      </c>
      <c r="S15793" t="s">
        <v>20</v>
      </c>
    </row>
    <row r="15794" spans="1:19" x14ac:dyDescent="0.2">
      <c r="A15794" t="s">
        <v>12946</v>
      </c>
      <c r="B15794" t="s">
        <v>64</v>
      </c>
      <c r="C15794">
        <v>2004</v>
      </c>
      <c r="D15794" s="1" t="d">
        <v>2019-09-26</v>
      </c>
      <c r="E15794" s="1" t="str">
        <f t="shared" si="492"/>
        <v>2019</v>
      </c>
      <c r="F15794" s="1" t="str">
        <f t="shared" si="493"/>
        <v>Sep</v>
      </c>
      <c r="G15794" t="s">
        <v>37</v>
      </c>
      <c r="H15794" t="s">
        <v>372</v>
      </c>
      <c r="I15794">
        <v>0.01</v>
      </c>
      <c r="J15794">
        <v>0</v>
      </c>
      <c r="K15794">
        <v>0</v>
      </c>
      <c r="L15794">
        <v>0</v>
      </c>
      <c r="M15794">
        <v>0.02</v>
      </c>
      <c r="P15794" t="s">
        <v>203</v>
      </c>
      <c r="R15794" t="s">
        <v>2795</v>
      </c>
      <c r="S15794" t="s">
        <v>20</v>
      </c>
    </row>
    <row r="15795" spans="1:19" x14ac:dyDescent="0.2">
      <c r="A15795" t="s">
        <v>12260</v>
      </c>
      <c r="B15795" t="s">
        <v>159</v>
      </c>
      <c r="C15795">
        <v>2011</v>
      </c>
      <c r="D15795" s="1" t="d">
        <v>1999-03-25</v>
      </c>
      <c r="E15795" s="1" t="str">
        <f t="shared" si="492"/>
        <v>1999</v>
      </c>
      <c r="F15795" s="1" t="str">
        <f t="shared" si="493"/>
        <v>Mar</v>
      </c>
      <c r="G15795" t="s">
        <v>101</v>
      </c>
      <c r="H15795" t="s">
        <v>11834</v>
      </c>
      <c r="I15795">
        <v>0</v>
      </c>
      <c r="J15795">
        <v>0</v>
      </c>
      <c r="K15795">
        <v>0.02</v>
      </c>
      <c r="L15795">
        <v>0</v>
      </c>
      <c r="M15795">
        <v>0.02</v>
      </c>
    </row>
    <row r="15796" spans="1:19" x14ac:dyDescent="0.2">
      <c r="A15796" t="s">
        <v>12947</v>
      </c>
      <c r="B15796" t="s">
        <v>1015</v>
      </c>
      <c r="C15796">
        <v>2015</v>
      </c>
      <c r="D15796" s="1" t="d">
        <v>2010-02-16</v>
      </c>
      <c r="E15796" s="1" t="str">
        <f t="shared" si="492"/>
        <v>2010</v>
      </c>
      <c r="F15796" s="1" t="str">
        <f t="shared" si="493"/>
        <v>Feb</v>
      </c>
      <c r="G15796" t="s">
        <v>50</v>
      </c>
      <c r="H15796" t="s">
        <v>10320</v>
      </c>
      <c r="I15796">
        <v>0</v>
      </c>
      <c r="J15796">
        <v>0</v>
      </c>
      <c r="K15796">
        <v>0.02</v>
      </c>
      <c r="L15796">
        <v>0</v>
      </c>
      <c r="M15796">
        <v>0.02</v>
      </c>
    </row>
    <row r="15797" spans="1:19" x14ac:dyDescent="0.2">
      <c r="A15797" t="s">
        <v>12948</v>
      </c>
      <c r="B15797" t="s">
        <v>32</v>
      </c>
      <c r="C15797" t="s">
        <v>286</v>
      </c>
      <c r="D15797" s="1" t="d">
        <v>1995-02-11</v>
      </c>
      <c r="E15797" s="1" t="str">
        <f t="shared" si="492"/>
        <v>1995</v>
      </c>
      <c r="F15797" s="1" t="str">
        <f t="shared" si="493"/>
        <v>Feb</v>
      </c>
      <c r="G15797" t="s">
        <v>34</v>
      </c>
      <c r="H15797" t="s">
        <v>234</v>
      </c>
      <c r="I15797">
        <v>0</v>
      </c>
      <c r="J15797">
        <v>0</v>
      </c>
      <c r="K15797">
        <v>0.02</v>
      </c>
      <c r="L15797">
        <v>0</v>
      </c>
      <c r="M15797">
        <v>0.02</v>
      </c>
    </row>
    <row r="15798" spans="1:19" x14ac:dyDescent="0.2">
      <c r="A15798" t="s">
        <v>12949</v>
      </c>
      <c r="B15798" t="s">
        <v>55</v>
      </c>
      <c r="C15798">
        <v>2007</v>
      </c>
      <c r="D15798" s="1" t="d">
        <v>2008-03-30</v>
      </c>
      <c r="E15798" s="1" t="str">
        <f t="shared" si="492"/>
        <v>2008</v>
      </c>
      <c r="F15798" s="1" t="str">
        <f t="shared" si="493"/>
        <v>Mar</v>
      </c>
      <c r="G15798" t="s">
        <v>34</v>
      </c>
      <c r="H15798" t="s">
        <v>1207</v>
      </c>
      <c r="I15798">
        <v>0</v>
      </c>
      <c r="J15798">
        <v>0</v>
      </c>
      <c r="K15798">
        <v>0.02</v>
      </c>
      <c r="L15798">
        <v>0</v>
      </c>
      <c r="M15798">
        <v>0.02</v>
      </c>
    </row>
    <row r="15799" spans="1:19" x14ac:dyDescent="0.2">
      <c r="A15799" t="s">
        <v>8979</v>
      </c>
      <c r="B15799" t="s">
        <v>148</v>
      </c>
      <c r="C15799">
        <v>2009</v>
      </c>
      <c r="D15799" s="1" t="d">
        <v>2020-05-16</v>
      </c>
      <c r="E15799" s="1" t="str">
        <f t="shared" si="492"/>
        <v>2020</v>
      </c>
      <c r="F15799" s="1" t="str">
        <f t="shared" si="493"/>
        <v>May</v>
      </c>
      <c r="G15799" t="s">
        <v>37</v>
      </c>
      <c r="H15799" t="s">
        <v>8980</v>
      </c>
      <c r="I15799">
        <v>0.02</v>
      </c>
      <c r="J15799">
        <v>0</v>
      </c>
      <c r="K15799">
        <v>0</v>
      </c>
      <c r="L15799">
        <v>0</v>
      </c>
      <c r="M15799">
        <v>0.02</v>
      </c>
      <c r="N15799">
        <v>39</v>
      </c>
      <c r="O15799">
        <v>11</v>
      </c>
      <c r="P15799">
        <v>3.1</v>
      </c>
      <c r="Q15799">
        <v>61</v>
      </c>
      <c r="R15799" t="s">
        <v>8981</v>
      </c>
      <c r="S15799" t="s">
        <v>88</v>
      </c>
    </row>
    <row r="15800" spans="1:19" x14ac:dyDescent="0.2">
      <c r="A15800" t="s">
        <v>12464</v>
      </c>
      <c r="B15800" t="s">
        <v>79</v>
      </c>
      <c r="C15800">
        <v>2013</v>
      </c>
      <c r="D15800" s="1" t="d">
        <v>1994-01-05</v>
      </c>
      <c r="E15800" s="1" t="str">
        <f t="shared" si="492"/>
        <v>1994</v>
      </c>
      <c r="F15800" s="1" t="str">
        <f t="shared" si="493"/>
        <v>Jan</v>
      </c>
      <c r="G15800" t="s">
        <v>50</v>
      </c>
      <c r="H15800" t="s">
        <v>5752</v>
      </c>
      <c r="I15800">
        <v>0</v>
      </c>
      <c r="J15800">
        <v>0.02</v>
      </c>
      <c r="K15800">
        <v>0</v>
      </c>
      <c r="L15800">
        <v>0</v>
      </c>
      <c r="M15800">
        <v>0.02</v>
      </c>
      <c r="P15800" t="s">
        <v>203</v>
      </c>
      <c r="R15800" t="s">
        <v>4121</v>
      </c>
      <c r="S15800" t="s">
        <v>20</v>
      </c>
    </row>
    <row r="15801" spans="1:19" x14ac:dyDescent="0.2">
      <c r="A15801" t="s">
        <v>12950</v>
      </c>
      <c r="B15801" t="s">
        <v>17</v>
      </c>
      <c r="C15801">
        <v>2007</v>
      </c>
      <c r="D15801" s="1" t="d">
        <v>1998-03-28</v>
      </c>
      <c r="E15801" s="1" t="str">
        <f t="shared" si="492"/>
        <v>1998</v>
      </c>
      <c r="F15801" s="1" t="str">
        <f t="shared" si="493"/>
        <v>Mar</v>
      </c>
      <c r="G15801" t="s">
        <v>24</v>
      </c>
      <c r="H15801" t="s">
        <v>7147</v>
      </c>
      <c r="I15801">
        <v>0.01</v>
      </c>
      <c r="J15801">
        <v>0</v>
      </c>
      <c r="K15801">
        <v>0</v>
      </c>
      <c r="L15801">
        <v>0</v>
      </c>
      <c r="M15801">
        <v>0.02</v>
      </c>
      <c r="P15801">
        <v>1.8</v>
      </c>
      <c r="Q15801">
        <v>4</v>
      </c>
      <c r="R15801" t="s">
        <v>5837</v>
      </c>
      <c r="S15801" t="s">
        <v>20</v>
      </c>
    </row>
    <row r="15802" spans="1:19" x14ac:dyDescent="0.2">
      <c r="A15802" t="s">
        <v>12951</v>
      </c>
      <c r="B15802" t="s">
        <v>17</v>
      </c>
      <c r="C15802">
        <v>2010</v>
      </c>
      <c r="D15802" s="1" t="d">
        <v>1999-07-19</v>
      </c>
      <c r="E15802" s="1" t="str">
        <f t="shared" si="492"/>
        <v>1999</v>
      </c>
      <c r="F15802" s="1" t="str">
        <f t="shared" si="493"/>
        <v>Jul</v>
      </c>
      <c r="G15802" t="s">
        <v>18</v>
      </c>
      <c r="H15802" t="s">
        <v>11352</v>
      </c>
      <c r="I15802">
        <v>0.02</v>
      </c>
      <c r="J15802">
        <v>0</v>
      </c>
      <c r="K15802">
        <v>0</v>
      </c>
      <c r="L15802">
        <v>0</v>
      </c>
      <c r="M15802">
        <v>0.02</v>
      </c>
      <c r="P15802" t="s">
        <v>203</v>
      </c>
      <c r="R15802" t="s">
        <v>12952</v>
      </c>
      <c r="S15802" t="s">
        <v>88</v>
      </c>
    </row>
    <row r="15803" spans="1:19" x14ac:dyDescent="0.2">
      <c r="A15803" t="s">
        <v>12953</v>
      </c>
      <c r="B15803" t="s">
        <v>159</v>
      </c>
      <c r="C15803">
        <v>2009</v>
      </c>
      <c r="D15803" s="1" t="d">
        <v>2004-07-31</v>
      </c>
      <c r="E15803" s="1" t="str">
        <f t="shared" si="492"/>
        <v>2004</v>
      </c>
      <c r="F15803" s="1" t="str">
        <f t="shared" si="493"/>
        <v>Jul</v>
      </c>
      <c r="G15803" t="s">
        <v>101</v>
      </c>
      <c r="H15803" t="s">
        <v>10703</v>
      </c>
      <c r="I15803">
        <v>0</v>
      </c>
      <c r="J15803">
        <v>0</v>
      </c>
      <c r="K15803">
        <v>0.02</v>
      </c>
      <c r="L15803">
        <v>0</v>
      </c>
      <c r="M15803">
        <v>0.02</v>
      </c>
    </row>
    <row r="15804" spans="1:19" x14ac:dyDescent="0.2">
      <c r="A15804" t="s">
        <v>12954</v>
      </c>
      <c r="B15804" t="s">
        <v>159</v>
      </c>
      <c r="C15804">
        <v>2010</v>
      </c>
      <c r="D15804" s="1" t="d">
        <v>1996-07-11</v>
      </c>
      <c r="E15804" s="1" t="str">
        <f t="shared" si="492"/>
        <v>1996</v>
      </c>
      <c r="F15804" s="1" t="str">
        <f t="shared" si="493"/>
        <v>Jul</v>
      </c>
      <c r="G15804" t="s">
        <v>101</v>
      </c>
      <c r="H15804" t="s">
        <v>1917</v>
      </c>
      <c r="I15804">
        <v>0</v>
      </c>
      <c r="J15804">
        <v>0</v>
      </c>
      <c r="K15804">
        <v>0.02</v>
      </c>
      <c r="L15804">
        <v>0</v>
      </c>
      <c r="M15804">
        <v>0.02</v>
      </c>
    </row>
    <row r="15805" spans="1:19" x14ac:dyDescent="0.2">
      <c r="A15805" t="s">
        <v>12955</v>
      </c>
      <c r="B15805" t="s">
        <v>55</v>
      </c>
      <c r="C15805">
        <v>2002</v>
      </c>
      <c r="D15805" s="1" t="d">
        <v>2001-09-22</v>
      </c>
      <c r="E15805" s="1" t="str">
        <f t="shared" si="492"/>
        <v>2001</v>
      </c>
      <c r="F15805" s="1" t="str">
        <f t="shared" si="493"/>
        <v>Sep</v>
      </c>
      <c r="G15805" t="s">
        <v>101</v>
      </c>
      <c r="H15805" t="s">
        <v>12956</v>
      </c>
      <c r="I15805">
        <v>0</v>
      </c>
      <c r="J15805">
        <v>0</v>
      </c>
      <c r="K15805">
        <v>0.02</v>
      </c>
      <c r="L15805">
        <v>0</v>
      </c>
      <c r="M15805">
        <v>0.02</v>
      </c>
    </row>
    <row r="15806" spans="1:19" x14ac:dyDescent="0.2">
      <c r="A15806" t="s">
        <v>12957</v>
      </c>
      <c r="B15806" t="s">
        <v>64</v>
      </c>
      <c r="C15806">
        <v>2007</v>
      </c>
      <c r="D15806" s="1" t="d">
        <v>2000-01-08</v>
      </c>
      <c r="E15806" s="1" t="str">
        <f t="shared" si="492"/>
        <v>2000</v>
      </c>
      <c r="F15806" s="1" t="str">
        <f t="shared" si="493"/>
        <v>Jan</v>
      </c>
      <c r="G15806" t="s">
        <v>34</v>
      </c>
      <c r="H15806" t="s">
        <v>1207</v>
      </c>
      <c r="I15806">
        <v>0.01</v>
      </c>
      <c r="J15806">
        <v>0</v>
      </c>
      <c r="K15806">
        <v>0</v>
      </c>
      <c r="L15806">
        <v>0</v>
      </c>
      <c r="M15806">
        <v>0.02</v>
      </c>
    </row>
    <row r="15807" spans="1:19" x14ac:dyDescent="0.2">
      <c r="A15807" t="s">
        <v>12958</v>
      </c>
      <c r="B15807" t="s">
        <v>55</v>
      </c>
      <c r="C15807">
        <v>2006</v>
      </c>
      <c r="D15807" s="1" t="d">
        <v>1989-06-01</v>
      </c>
      <c r="E15807" s="1" t="str">
        <f t="shared" si="492"/>
        <v>1989</v>
      </c>
      <c r="F15807" s="1" t="str">
        <f t="shared" si="493"/>
        <v>Jun</v>
      </c>
      <c r="G15807" t="s">
        <v>101</v>
      </c>
      <c r="H15807" t="s">
        <v>10140</v>
      </c>
      <c r="I15807">
        <v>0.01</v>
      </c>
      <c r="J15807">
        <v>0.01</v>
      </c>
      <c r="K15807">
        <v>0</v>
      </c>
      <c r="L15807">
        <v>0</v>
      </c>
      <c r="M15807">
        <v>0.02</v>
      </c>
      <c r="N15807">
        <v>42</v>
      </c>
      <c r="O15807">
        <v>4</v>
      </c>
      <c r="P15807">
        <v>7</v>
      </c>
      <c r="Q15807">
        <v>5</v>
      </c>
      <c r="R15807" t="s">
        <v>6474</v>
      </c>
      <c r="S15807" t="s">
        <v>88</v>
      </c>
    </row>
    <row r="15808" spans="1:19" x14ac:dyDescent="0.2">
      <c r="A15808" t="s">
        <v>12253</v>
      </c>
      <c r="B15808" t="s">
        <v>44</v>
      </c>
      <c r="C15808">
        <v>2011</v>
      </c>
      <c r="D15808" s="1" t="d">
        <v>2012-01-29</v>
      </c>
      <c r="E15808" s="1" t="str">
        <f t="shared" si="492"/>
        <v>2012</v>
      </c>
      <c r="F15808" s="1" t="str">
        <f t="shared" si="493"/>
        <v>Jan</v>
      </c>
      <c r="G15808" t="s">
        <v>18</v>
      </c>
      <c r="H15808" t="s">
        <v>4489</v>
      </c>
      <c r="I15808">
        <v>0</v>
      </c>
      <c r="J15808">
        <v>0.02</v>
      </c>
      <c r="K15808">
        <v>0</v>
      </c>
      <c r="L15808">
        <v>0</v>
      </c>
      <c r="M15808">
        <v>0.02</v>
      </c>
      <c r="P15808" t="s">
        <v>203</v>
      </c>
      <c r="R15808" t="s">
        <v>4490</v>
      </c>
      <c r="S15808" t="s">
        <v>88</v>
      </c>
    </row>
    <row r="15809" spans="1:19" x14ac:dyDescent="0.2">
      <c r="A15809" t="s">
        <v>6995</v>
      </c>
      <c r="B15809" t="s">
        <v>17</v>
      </c>
      <c r="C15809">
        <v>2010</v>
      </c>
      <c r="D15809" s="1" t="d">
        <v>2006-10-01</v>
      </c>
      <c r="E15809" s="1" t="str">
        <f t="shared" si="492"/>
        <v>2006</v>
      </c>
      <c r="F15809" s="1" t="str">
        <f t="shared" si="493"/>
        <v>Oct</v>
      </c>
      <c r="G15809" t="s">
        <v>101</v>
      </c>
      <c r="H15809" t="s">
        <v>1787</v>
      </c>
      <c r="I15809">
        <v>0</v>
      </c>
      <c r="J15809">
        <v>0.01</v>
      </c>
      <c r="K15809">
        <v>0</v>
      </c>
      <c r="L15809">
        <v>0</v>
      </c>
      <c r="M15809">
        <v>0.02</v>
      </c>
      <c r="R15809" t="s">
        <v>6855</v>
      </c>
      <c r="S15809" t="s">
        <v>20</v>
      </c>
    </row>
    <row r="15810" spans="1:19" x14ac:dyDescent="0.2">
      <c r="A15810" t="s">
        <v>12959</v>
      </c>
      <c r="B15810" t="s">
        <v>148</v>
      </c>
      <c r="C15810">
        <v>2009</v>
      </c>
      <c r="D15810" s="1" t="d">
        <v>2010-08-06</v>
      </c>
      <c r="E15810" s="1" t="str">
        <f t="shared" si="492"/>
        <v>2010</v>
      </c>
      <c r="F15810" s="1" t="str">
        <f t="shared" si="493"/>
        <v>Aug</v>
      </c>
      <c r="G15810" t="s">
        <v>272</v>
      </c>
      <c r="H15810" t="s">
        <v>7658</v>
      </c>
      <c r="I15810">
        <v>0.01</v>
      </c>
      <c r="J15810">
        <v>0</v>
      </c>
      <c r="K15810">
        <v>0</v>
      </c>
      <c r="L15810">
        <v>0</v>
      </c>
      <c r="M15810">
        <v>0.02</v>
      </c>
      <c r="N15810">
        <v>67</v>
      </c>
      <c r="O15810">
        <v>28</v>
      </c>
      <c r="P15810">
        <v>5.7</v>
      </c>
      <c r="Q15810">
        <v>49</v>
      </c>
      <c r="R15810" t="s">
        <v>11832</v>
      </c>
      <c r="S15810" t="s">
        <v>88</v>
      </c>
    </row>
    <row r="15811" spans="1:19" x14ac:dyDescent="0.2">
      <c r="A15811" t="s">
        <v>12960</v>
      </c>
      <c r="B15811" t="s">
        <v>159</v>
      </c>
      <c r="C15811">
        <v>2013</v>
      </c>
      <c r="D15811" s="1" t="d">
        <v>2015-12-06</v>
      </c>
      <c r="E15811" s="1" t="str">
        <f t="shared" ref="E15811:E15874" si="494">TEXT(D15811,"yyyy")</f>
        <v>2015</v>
      </c>
      <c r="F15811" s="1" t="str">
        <f t="shared" ref="F15811:F15874" si="495">TEXT(D15811,"mmm")</f>
        <v>Dec</v>
      </c>
      <c r="G15811" t="s">
        <v>272</v>
      </c>
      <c r="H15811" t="s">
        <v>372</v>
      </c>
      <c r="I15811">
        <v>0</v>
      </c>
      <c r="J15811">
        <v>0</v>
      </c>
      <c r="K15811">
        <v>0.02</v>
      </c>
      <c r="L15811">
        <v>0</v>
      </c>
      <c r="M15811">
        <v>0.02</v>
      </c>
    </row>
    <row r="15812" spans="1:19" x14ac:dyDescent="0.2">
      <c r="A15812" t="s">
        <v>12961</v>
      </c>
      <c r="B15812" t="s">
        <v>55</v>
      </c>
      <c r="C15812">
        <v>2007</v>
      </c>
      <c r="D15812" s="1" t="d">
        <v>1990-11-12</v>
      </c>
      <c r="E15812" s="1" t="str">
        <f t="shared" si="494"/>
        <v>1990</v>
      </c>
      <c r="F15812" s="1" t="str">
        <f t="shared" si="495"/>
        <v>Nov</v>
      </c>
      <c r="G15812" t="s">
        <v>101</v>
      </c>
      <c r="H15812" t="s">
        <v>2780</v>
      </c>
      <c r="I15812">
        <v>0</v>
      </c>
      <c r="J15812">
        <v>0</v>
      </c>
      <c r="K15812">
        <v>0.02</v>
      </c>
      <c r="L15812">
        <v>0</v>
      </c>
      <c r="M15812">
        <v>0.02</v>
      </c>
    </row>
    <row r="15813" spans="1:19" x14ac:dyDescent="0.2">
      <c r="A15813" t="s">
        <v>12962</v>
      </c>
      <c r="B15813" t="s">
        <v>49</v>
      </c>
      <c r="C15813">
        <v>2015</v>
      </c>
      <c r="D15813" s="1" t="d">
        <v>2002-09-02</v>
      </c>
      <c r="E15813" s="1" t="str">
        <f t="shared" si="494"/>
        <v>2002</v>
      </c>
      <c r="F15813" s="1" t="str">
        <f t="shared" si="495"/>
        <v>Sep</v>
      </c>
      <c r="G15813" t="s">
        <v>50</v>
      </c>
      <c r="H15813" t="s">
        <v>372</v>
      </c>
      <c r="I15813">
        <v>0</v>
      </c>
      <c r="J15813">
        <v>0</v>
      </c>
      <c r="K15813">
        <v>0.02</v>
      </c>
      <c r="L15813">
        <v>0</v>
      </c>
      <c r="M15813">
        <v>0.02</v>
      </c>
    </row>
    <row r="15814" spans="1:19" x14ac:dyDescent="0.2">
      <c r="A15814" t="s">
        <v>12963</v>
      </c>
      <c r="B15814" t="s">
        <v>32</v>
      </c>
      <c r="C15814">
        <v>2010</v>
      </c>
      <c r="D15814" s="1" t="d">
        <v>1999-01-16</v>
      </c>
      <c r="E15814" s="1" t="str">
        <f t="shared" si="494"/>
        <v>1999</v>
      </c>
      <c r="F15814" s="1" t="str">
        <f t="shared" si="495"/>
        <v>Jan</v>
      </c>
      <c r="G15814" t="s">
        <v>101</v>
      </c>
      <c r="H15814" t="s">
        <v>6533</v>
      </c>
      <c r="I15814">
        <v>0</v>
      </c>
      <c r="J15814">
        <v>0</v>
      </c>
      <c r="K15814">
        <v>0.02</v>
      </c>
      <c r="L15814">
        <v>0</v>
      </c>
      <c r="M15814">
        <v>0.02</v>
      </c>
    </row>
    <row r="15815" spans="1:19" x14ac:dyDescent="0.2">
      <c r="A15815" t="s">
        <v>12964</v>
      </c>
      <c r="B15815" t="s">
        <v>159</v>
      </c>
      <c r="C15815">
        <v>2006</v>
      </c>
      <c r="D15815" s="1" t="d">
        <v>2005-02-08</v>
      </c>
      <c r="E15815" s="1" t="str">
        <f t="shared" si="494"/>
        <v>2005</v>
      </c>
      <c r="F15815" s="1" t="str">
        <f t="shared" si="495"/>
        <v>Feb</v>
      </c>
      <c r="G15815" t="s">
        <v>28</v>
      </c>
      <c r="H15815" t="s">
        <v>7990</v>
      </c>
      <c r="I15815">
        <v>0.02</v>
      </c>
      <c r="J15815">
        <v>0</v>
      </c>
      <c r="K15815">
        <v>0</v>
      </c>
      <c r="L15815">
        <v>0</v>
      </c>
      <c r="M15815">
        <v>0.02</v>
      </c>
      <c r="N15815">
        <v>62</v>
      </c>
      <c r="O15815">
        <v>20</v>
      </c>
      <c r="P15815">
        <v>6.5</v>
      </c>
      <c r="Q15815">
        <v>11</v>
      </c>
      <c r="R15815" t="s">
        <v>9130</v>
      </c>
      <c r="S15815" t="s">
        <v>112</v>
      </c>
    </row>
    <row r="15816" spans="1:19" x14ac:dyDescent="0.2">
      <c r="A15816" t="s">
        <v>12965</v>
      </c>
      <c r="B15816" t="s">
        <v>75</v>
      </c>
      <c r="C15816">
        <v>2016</v>
      </c>
      <c r="D15816" s="1" t="d">
        <v>1989-02-05</v>
      </c>
      <c r="E15816" s="1" t="str">
        <f t="shared" si="494"/>
        <v>1989</v>
      </c>
      <c r="F15816" s="1" t="str">
        <f t="shared" si="495"/>
        <v>Feb</v>
      </c>
      <c r="G15816" t="s">
        <v>86</v>
      </c>
      <c r="H15816" t="s">
        <v>10836</v>
      </c>
      <c r="I15816">
        <v>0</v>
      </c>
      <c r="J15816">
        <v>0</v>
      </c>
      <c r="K15816">
        <v>0.02</v>
      </c>
      <c r="L15816">
        <v>0</v>
      </c>
      <c r="M15816">
        <v>0.02</v>
      </c>
    </row>
    <row r="15817" spans="1:19" x14ac:dyDescent="0.2">
      <c r="A15817" t="s">
        <v>12966</v>
      </c>
      <c r="B15817" t="s">
        <v>55</v>
      </c>
      <c r="C15817">
        <v>2006</v>
      </c>
      <c r="D15817" s="1" t="d">
        <v>1992-06-07</v>
      </c>
      <c r="E15817" s="1" t="str">
        <f t="shared" si="494"/>
        <v>1992</v>
      </c>
      <c r="F15817" s="1" t="str">
        <f t="shared" si="495"/>
        <v>Jun</v>
      </c>
      <c r="G15817" t="s">
        <v>34</v>
      </c>
      <c r="H15817" t="s">
        <v>2269</v>
      </c>
      <c r="I15817">
        <v>0.01</v>
      </c>
      <c r="J15817">
        <v>0.01</v>
      </c>
      <c r="K15817">
        <v>0</v>
      </c>
      <c r="L15817">
        <v>0</v>
      </c>
      <c r="M15817">
        <v>0.02</v>
      </c>
      <c r="P15817" t="s">
        <v>203</v>
      </c>
      <c r="R15817" t="s">
        <v>2270</v>
      </c>
      <c r="S15817" t="s">
        <v>20</v>
      </c>
    </row>
    <row r="15818" spans="1:19" x14ac:dyDescent="0.2">
      <c r="A15818" t="s">
        <v>11454</v>
      </c>
      <c r="B15818" t="s">
        <v>137</v>
      </c>
      <c r="C15818" t="s">
        <v>286</v>
      </c>
      <c r="D15818" s="1" t="d">
        <v>1991-01-02</v>
      </c>
      <c r="E15818" s="1" t="str">
        <f t="shared" si="494"/>
        <v>1991</v>
      </c>
      <c r="F15818" s="1" t="str">
        <f t="shared" si="495"/>
        <v>Jan</v>
      </c>
      <c r="G15818" t="s">
        <v>37</v>
      </c>
      <c r="H15818" t="s">
        <v>222</v>
      </c>
      <c r="I15818">
        <v>0.01</v>
      </c>
      <c r="J15818">
        <v>0</v>
      </c>
      <c r="K15818">
        <v>0</v>
      </c>
      <c r="L15818">
        <v>0</v>
      </c>
      <c r="M15818">
        <v>0.02</v>
      </c>
      <c r="N15818">
        <v>45</v>
      </c>
      <c r="O15818">
        <v>25</v>
      </c>
      <c r="P15818">
        <v>2</v>
      </c>
      <c r="Q15818">
        <v>5</v>
      </c>
      <c r="R15818" t="s">
        <v>11455</v>
      </c>
      <c r="S15818" t="s">
        <v>53</v>
      </c>
    </row>
    <row r="15819" spans="1:19" x14ac:dyDescent="0.2">
      <c r="A15819" t="s">
        <v>12967</v>
      </c>
      <c r="B15819" t="s">
        <v>55</v>
      </c>
      <c r="C15819">
        <v>2010</v>
      </c>
      <c r="D15819" s="1" t="d">
        <v>1997-06-03</v>
      </c>
      <c r="E15819" s="1" t="str">
        <f t="shared" si="494"/>
        <v>1997</v>
      </c>
      <c r="F15819" s="1" t="str">
        <f t="shared" si="495"/>
        <v>Jun</v>
      </c>
      <c r="G15819" t="s">
        <v>101</v>
      </c>
      <c r="H15819" t="s">
        <v>1755</v>
      </c>
      <c r="I15819">
        <v>0</v>
      </c>
      <c r="J15819">
        <v>0</v>
      </c>
      <c r="K15819">
        <v>0.02</v>
      </c>
      <c r="L15819">
        <v>0</v>
      </c>
      <c r="M15819">
        <v>0.02</v>
      </c>
    </row>
    <row r="15820" spans="1:19" x14ac:dyDescent="0.2">
      <c r="A15820" t="s">
        <v>12968</v>
      </c>
      <c r="B15820" t="s">
        <v>159</v>
      </c>
      <c r="C15820">
        <v>2013</v>
      </c>
      <c r="D15820" s="1" t="d">
        <v>2014-07-21</v>
      </c>
      <c r="E15820" s="1" t="str">
        <f t="shared" si="494"/>
        <v>2014</v>
      </c>
      <c r="F15820" s="1" t="str">
        <f t="shared" si="495"/>
        <v>Jul</v>
      </c>
      <c r="G15820" t="s">
        <v>101</v>
      </c>
      <c r="H15820" t="s">
        <v>7990</v>
      </c>
      <c r="I15820">
        <v>0</v>
      </c>
      <c r="J15820">
        <v>0</v>
      </c>
      <c r="K15820">
        <v>0.02</v>
      </c>
      <c r="L15820">
        <v>0</v>
      </c>
      <c r="M15820">
        <v>0.02</v>
      </c>
    </row>
    <row r="15821" spans="1:19" x14ac:dyDescent="0.2">
      <c r="A15821" t="s">
        <v>12969</v>
      </c>
      <c r="B15821" t="s">
        <v>32</v>
      </c>
      <c r="C15821">
        <v>2006</v>
      </c>
      <c r="D15821" s="1" t="d">
        <v>2009-10-20</v>
      </c>
      <c r="E15821" s="1" t="str">
        <f t="shared" si="494"/>
        <v>2009</v>
      </c>
      <c r="F15821" s="1" t="str">
        <f t="shared" si="495"/>
        <v>Oct</v>
      </c>
      <c r="G15821" t="s">
        <v>28</v>
      </c>
      <c r="H15821" t="s">
        <v>2117</v>
      </c>
      <c r="I15821">
        <v>0</v>
      </c>
      <c r="J15821">
        <v>0</v>
      </c>
      <c r="K15821">
        <v>0.02</v>
      </c>
      <c r="L15821">
        <v>0</v>
      </c>
      <c r="M15821">
        <v>0.02</v>
      </c>
    </row>
    <row r="15822" spans="1:19" x14ac:dyDescent="0.2">
      <c r="A15822" t="s">
        <v>12970</v>
      </c>
      <c r="B15822" t="s">
        <v>104</v>
      </c>
      <c r="C15822">
        <v>2001</v>
      </c>
      <c r="D15822" s="1" t="d">
        <v>2016-05-13</v>
      </c>
      <c r="E15822" s="1" t="str">
        <f t="shared" si="494"/>
        <v>2016</v>
      </c>
      <c r="F15822" s="1" t="str">
        <f t="shared" si="495"/>
        <v>May</v>
      </c>
      <c r="G15822" t="s">
        <v>86</v>
      </c>
      <c r="H15822" t="s">
        <v>372</v>
      </c>
      <c r="I15822">
        <v>0.01</v>
      </c>
      <c r="J15822">
        <v>0.01</v>
      </c>
      <c r="K15822">
        <v>0</v>
      </c>
      <c r="L15822">
        <v>0</v>
      </c>
      <c r="M15822">
        <v>0.02</v>
      </c>
      <c r="N15822">
        <v>64</v>
      </c>
      <c r="O15822">
        <v>5</v>
      </c>
      <c r="P15822">
        <v>8.8000000000000007</v>
      </c>
      <c r="Q15822">
        <v>71</v>
      </c>
      <c r="R15822" t="s">
        <v>2795</v>
      </c>
      <c r="S15822" t="s">
        <v>20</v>
      </c>
    </row>
    <row r="15823" spans="1:19" x14ac:dyDescent="0.2">
      <c r="A15823" t="s">
        <v>12971</v>
      </c>
      <c r="B15823" t="s">
        <v>159</v>
      </c>
      <c r="C15823">
        <v>2010</v>
      </c>
      <c r="D15823" s="1" t="d">
        <v>2015-01-05</v>
      </c>
      <c r="E15823" s="1" t="str">
        <f t="shared" si="494"/>
        <v>2015</v>
      </c>
      <c r="F15823" s="1" t="str">
        <f t="shared" si="495"/>
        <v>Jan</v>
      </c>
      <c r="G15823" t="s">
        <v>101</v>
      </c>
      <c r="H15823" t="s">
        <v>1207</v>
      </c>
      <c r="I15823">
        <v>0</v>
      </c>
      <c r="J15823">
        <v>0</v>
      </c>
      <c r="K15823">
        <v>0.02</v>
      </c>
      <c r="L15823">
        <v>0</v>
      </c>
      <c r="M15823">
        <v>0.02</v>
      </c>
    </row>
    <row r="15824" spans="1:19" x14ac:dyDescent="0.2">
      <c r="A15824" t="s">
        <v>12972</v>
      </c>
      <c r="B15824" t="s">
        <v>32</v>
      </c>
      <c r="C15824">
        <v>2007</v>
      </c>
      <c r="D15824" s="1" t="d">
        <v>2007-10-04</v>
      </c>
      <c r="E15824" s="1" t="str">
        <f t="shared" si="494"/>
        <v>2007</v>
      </c>
      <c r="F15824" s="1" t="str">
        <f t="shared" si="495"/>
        <v>Oct</v>
      </c>
      <c r="G15824" t="s">
        <v>30</v>
      </c>
      <c r="H15824" t="s">
        <v>3392</v>
      </c>
      <c r="I15824">
        <v>0.01</v>
      </c>
      <c r="J15824">
        <v>0</v>
      </c>
      <c r="K15824">
        <v>0</v>
      </c>
      <c r="L15824">
        <v>0</v>
      </c>
      <c r="M15824">
        <v>0.02</v>
      </c>
      <c r="N15824">
        <v>70</v>
      </c>
      <c r="O15824">
        <v>26</v>
      </c>
      <c r="P15824" t="s">
        <v>203</v>
      </c>
      <c r="R15824" t="s">
        <v>12973</v>
      </c>
      <c r="S15824" t="s">
        <v>20</v>
      </c>
    </row>
    <row r="15825" spans="1:19" x14ac:dyDescent="0.2">
      <c r="A15825" t="s">
        <v>12974</v>
      </c>
      <c r="B15825" t="s">
        <v>75</v>
      </c>
      <c r="C15825">
        <v>2016</v>
      </c>
      <c r="D15825" s="1" t="d">
        <v>1991-04-13</v>
      </c>
      <c r="E15825" s="1" t="str">
        <f t="shared" si="494"/>
        <v>1991</v>
      </c>
      <c r="F15825" s="1" t="str">
        <f t="shared" si="495"/>
        <v>Apr</v>
      </c>
      <c r="G15825" t="s">
        <v>50</v>
      </c>
      <c r="H15825" t="s">
        <v>933</v>
      </c>
      <c r="I15825">
        <v>0</v>
      </c>
      <c r="J15825">
        <v>0</v>
      </c>
      <c r="K15825">
        <v>0.02</v>
      </c>
      <c r="L15825">
        <v>0</v>
      </c>
      <c r="M15825">
        <v>0.02</v>
      </c>
    </row>
    <row r="15826" spans="1:19" x14ac:dyDescent="0.2">
      <c r="A15826" t="s">
        <v>12975</v>
      </c>
      <c r="B15826" t="s">
        <v>17</v>
      </c>
      <c r="C15826">
        <v>2010</v>
      </c>
      <c r="D15826" s="1" t="d">
        <v>2011-10-09</v>
      </c>
      <c r="E15826" s="1" t="str">
        <f t="shared" si="494"/>
        <v>2011</v>
      </c>
      <c r="F15826" s="1" t="str">
        <f t="shared" si="495"/>
        <v>Oct</v>
      </c>
      <c r="G15826" t="s">
        <v>37</v>
      </c>
      <c r="H15826" t="s">
        <v>1091</v>
      </c>
      <c r="I15826">
        <v>0.01</v>
      </c>
      <c r="J15826">
        <v>0.01</v>
      </c>
      <c r="K15826">
        <v>0</v>
      </c>
      <c r="L15826">
        <v>0</v>
      </c>
      <c r="M15826">
        <v>0.02</v>
      </c>
      <c r="P15826" t="s">
        <v>203</v>
      </c>
      <c r="R15826" t="s">
        <v>2959</v>
      </c>
      <c r="S15826" t="s">
        <v>88</v>
      </c>
    </row>
    <row r="15827" spans="1:19" x14ac:dyDescent="0.2">
      <c r="A15827" t="s">
        <v>12976</v>
      </c>
      <c r="B15827" t="s">
        <v>1015</v>
      </c>
      <c r="C15827">
        <v>2016</v>
      </c>
      <c r="D15827" s="1" t="d">
        <v>2021-04-19</v>
      </c>
      <c r="E15827" s="1" t="str">
        <f t="shared" si="494"/>
        <v>2021</v>
      </c>
      <c r="F15827" s="1" t="str">
        <f t="shared" si="495"/>
        <v>Apr</v>
      </c>
      <c r="G15827" t="s">
        <v>101</v>
      </c>
      <c r="H15827" t="s">
        <v>6843</v>
      </c>
      <c r="I15827">
        <v>0</v>
      </c>
      <c r="J15827">
        <v>0</v>
      </c>
      <c r="K15827">
        <v>0.02</v>
      </c>
      <c r="L15827">
        <v>0</v>
      </c>
      <c r="M15827">
        <v>0.02</v>
      </c>
    </row>
    <row r="15828" spans="1:19" x14ac:dyDescent="0.2">
      <c r="A15828" t="s">
        <v>12977</v>
      </c>
      <c r="B15828" t="s">
        <v>32</v>
      </c>
      <c r="C15828">
        <v>2009</v>
      </c>
      <c r="D15828" s="1" t="d">
        <v>2018-06-24</v>
      </c>
      <c r="E15828" s="1" t="str">
        <f t="shared" si="494"/>
        <v>2018</v>
      </c>
      <c r="F15828" s="1" t="str">
        <f t="shared" si="495"/>
        <v>Jun</v>
      </c>
      <c r="G15828" t="s">
        <v>24</v>
      </c>
      <c r="H15828" t="s">
        <v>3633</v>
      </c>
      <c r="I15828">
        <v>0.02</v>
      </c>
      <c r="J15828">
        <v>0</v>
      </c>
      <c r="K15828">
        <v>0</v>
      </c>
      <c r="L15828">
        <v>0</v>
      </c>
      <c r="M15828">
        <v>0.02</v>
      </c>
      <c r="P15828" t="s">
        <v>203</v>
      </c>
      <c r="R15828" t="s">
        <v>4330</v>
      </c>
      <c r="S15828" t="s">
        <v>20</v>
      </c>
    </row>
    <row r="15829" spans="1:19" x14ac:dyDescent="0.2">
      <c r="A15829" t="s">
        <v>6997</v>
      </c>
      <c r="B15829" t="s">
        <v>189</v>
      </c>
      <c r="C15829">
        <v>2003</v>
      </c>
      <c r="D15829" s="1" t="d">
        <v>2014-10-28</v>
      </c>
      <c r="E15829" s="1" t="str">
        <f t="shared" si="494"/>
        <v>2014</v>
      </c>
      <c r="F15829" s="1" t="str">
        <f t="shared" si="495"/>
        <v>Oct</v>
      </c>
      <c r="G15829" t="s">
        <v>272</v>
      </c>
      <c r="H15829" t="s">
        <v>3700</v>
      </c>
      <c r="I15829">
        <v>0.01</v>
      </c>
      <c r="J15829">
        <v>0</v>
      </c>
      <c r="K15829">
        <v>0</v>
      </c>
      <c r="L15829">
        <v>0</v>
      </c>
      <c r="M15829">
        <v>0.02</v>
      </c>
      <c r="N15829">
        <v>71</v>
      </c>
      <c r="O15829">
        <v>19</v>
      </c>
      <c r="P15829">
        <v>7.8</v>
      </c>
      <c r="Q15829">
        <v>6</v>
      </c>
      <c r="R15829" t="s">
        <v>6998</v>
      </c>
      <c r="S15829" t="s">
        <v>88</v>
      </c>
    </row>
    <row r="15830" spans="1:19" x14ac:dyDescent="0.2">
      <c r="A15830" t="s">
        <v>10523</v>
      </c>
      <c r="B15830" t="s">
        <v>137</v>
      </c>
      <c r="C15830">
        <v>2006</v>
      </c>
      <c r="D15830" s="1" t="d">
        <v>1990-01-01</v>
      </c>
      <c r="E15830" s="1" t="str">
        <f t="shared" si="494"/>
        <v>1990</v>
      </c>
      <c r="F15830" s="1" t="str">
        <f t="shared" si="495"/>
        <v>Jan</v>
      </c>
      <c r="G15830" t="s">
        <v>50</v>
      </c>
      <c r="H15830" t="s">
        <v>222</v>
      </c>
      <c r="I15830">
        <v>0.01</v>
      </c>
      <c r="J15830">
        <v>0</v>
      </c>
      <c r="K15830">
        <v>0</v>
      </c>
      <c r="L15830">
        <v>0</v>
      </c>
      <c r="M15830">
        <v>0.02</v>
      </c>
      <c r="N15830">
        <v>42</v>
      </c>
      <c r="O15830">
        <v>29</v>
      </c>
      <c r="P15830">
        <v>4</v>
      </c>
      <c r="Q15830">
        <v>4</v>
      </c>
      <c r="R15830" t="s">
        <v>2911</v>
      </c>
      <c r="S15830" t="s">
        <v>53</v>
      </c>
    </row>
    <row r="15831" spans="1:19" x14ac:dyDescent="0.2">
      <c r="A15831" t="s">
        <v>12978</v>
      </c>
      <c r="B15831" t="s">
        <v>159</v>
      </c>
      <c r="C15831">
        <v>2011</v>
      </c>
      <c r="D15831" s="1" t="d">
        <v>1995-09-08</v>
      </c>
      <c r="E15831" s="1" t="str">
        <f t="shared" si="494"/>
        <v>1995</v>
      </c>
      <c r="F15831" s="1" t="str">
        <f t="shared" si="495"/>
        <v>Sep</v>
      </c>
      <c r="G15831" t="s">
        <v>50</v>
      </c>
      <c r="H15831" t="s">
        <v>4573</v>
      </c>
      <c r="I15831">
        <v>0</v>
      </c>
      <c r="J15831">
        <v>0</v>
      </c>
      <c r="K15831">
        <v>0.02</v>
      </c>
      <c r="L15831">
        <v>0</v>
      </c>
      <c r="M15831">
        <v>0.02</v>
      </c>
    </row>
    <row r="15832" spans="1:19" x14ac:dyDescent="0.2">
      <c r="A15832" t="s">
        <v>12979</v>
      </c>
      <c r="B15832" t="s">
        <v>17</v>
      </c>
      <c r="C15832">
        <v>2009</v>
      </c>
      <c r="D15832" s="1" t="d">
        <v>2018-02-07</v>
      </c>
      <c r="E15832" s="1" t="str">
        <f t="shared" si="494"/>
        <v>2018</v>
      </c>
      <c r="F15832" s="1" t="str">
        <f t="shared" si="495"/>
        <v>Feb</v>
      </c>
      <c r="G15832" t="s">
        <v>39</v>
      </c>
      <c r="H15832" t="s">
        <v>3633</v>
      </c>
      <c r="I15832">
        <v>0</v>
      </c>
      <c r="J15832">
        <v>0.02</v>
      </c>
      <c r="K15832">
        <v>0</v>
      </c>
      <c r="L15832">
        <v>0</v>
      </c>
      <c r="M15832">
        <v>0.02</v>
      </c>
    </row>
    <row r="15833" spans="1:19" x14ac:dyDescent="0.2">
      <c r="A15833" t="s">
        <v>12980</v>
      </c>
      <c r="B15833" t="s">
        <v>159</v>
      </c>
      <c r="C15833">
        <v>2012</v>
      </c>
      <c r="D15833" s="1" t="d">
        <v>2019-06-01</v>
      </c>
      <c r="E15833" s="1" t="str">
        <f t="shared" si="494"/>
        <v>2019</v>
      </c>
      <c r="F15833" s="1" t="str">
        <f t="shared" si="495"/>
        <v>Jun</v>
      </c>
      <c r="G15833" t="s">
        <v>50</v>
      </c>
      <c r="H15833" t="s">
        <v>7990</v>
      </c>
      <c r="I15833">
        <v>0</v>
      </c>
      <c r="J15833">
        <v>0</v>
      </c>
      <c r="K15833">
        <v>0.02</v>
      </c>
      <c r="L15833">
        <v>0</v>
      </c>
      <c r="M15833">
        <v>0.02</v>
      </c>
    </row>
    <row r="15834" spans="1:19" x14ac:dyDescent="0.2">
      <c r="A15834" t="s">
        <v>12981</v>
      </c>
      <c r="B15834" t="s">
        <v>137</v>
      </c>
      <c r="C15834">
        <v>2005</v>
      </c>
      <c r="D15834" s="1" t="d">
        <v>2004-09-29</v>
      </c>
      <c r="E15834" s="1" t="str">
        <f t="shared" si="494"/>
        <v>2004</v>
      </c>
      <c r="F15834" s="1" t="str">
        <f t="shared" si="495"/>
        <v>Sep</v>
      </c>
      <c r="G15834" t="s">
        <v>24</v>
      </c>
      <c r="H15834" t="s">
        <v>3890</v>
      </c>
      <c r="I15834">
        <v>0.01</v>
      </c>
      <c r="J15834">
        <v>0</v>
      </c>
      <c r="K15834">
        <v>0</v>
      </c>
      <c r="L15834">
        <v>0</v>
      </c>
      <c r="M15834">
        <v>0.02</v>
      </c>
      <c r="N15834">
        <v>45</v>
      </c>
      <c r="O15834">
        <v>10</v>
      </c>
      <c r="P15834">
        <v>7.5</v>
      </c>
      <c r="Q15834">
        <v>4</v>
      </c>
      <c r="R15834" t="s">
        <v>12982</v>
      </c>
      <c r="S15834" t="s">
        <v>88</v>
      </c>
    </row>
    <row r="15835" spans="1:19" x14ac:dyDescent="0.2">
      <c r="A15835" t="s">
        <v>11290</v>
      </c>
      <c r="B15835" t="s">
        <v>44</v>
      </c>
      <c r="C15835">
        <v>2013</v>
      </c>
      <c r="D15835" s="1" t="d">
        <v>1990-11-22</v>
      </c>
      <c r="E15835" s="1" t="str">
        <f t="shared" si="494"/>
        <v>1990</v>
      </c>
      <c r="F15835" s="1" t="str">
        <f t="shared" si="495"/>
        <v>Nov</v>
      </c>
      <c r="G15835" t="s">
        <v>37</v>
      </c>
      <c r="H15835" t="s">
        <v>2703</v>
      </c>
      <c r="I15835">
        <v>0</v>
      </c>
      <c r="J15835">
        <v>0.01</v>
      </c>
      <c r="K15835">
        <v>0</v>
      </c>
      <c r="L15835">
        <v>0</v>
      </c>
      <c r="M15835">
        <v>0.02</v>
      </c>
    </row>
    <row r="15836" spans="1:19" x14ac:dyDescent="0.2">
      <c r="A15836" t="s">
        <v>12983</v>
      </c>
      <c r="B15836" t="s">
        <v>44</v>
      </c>
      <c r="C15836">
        <v>2010</v>
      </c>
      <c r="D15836" s="1" t="d">
        <v>2004-10-15</v>
      </c>
      <c r="E15836" s="1" t="str">
        <f t="shared" si="494"/>
        <v>2004</v>
      </c>
      <c r="F15836" s="1" t="str">
        <f t="shared" si="495"/>
        <v>Oct</v>
      </c>
      <c r="G15836" t="s">
        <v>101</v>
      </c>
      <c r="H15836" t="s">
        <v>6843</v>
      </c>
      <c r="I15836">
        <v>0</v>
      </c>
      <c r="J15836">
        <v>0</v>
      </c>
      <c r="K15836">
        <v>0.02</v>
      </c>
      <c r="L15836">
        <v>0</v>
      </c>
      <c r="M15836">
        <v>0.02</v>
      </c>
    </row>
    <row r="15837" spans="1:19" x14ac:dyDescent="0.2">
      <c r="A15837" t="s">
        <v>12984</v>
      </c>
      <c r="B15837" t="s">
        <v>32</v>
      </c>
      <c r="C15837">
        <v>2008</v>
      </c>
      <c r="D15837" s="1" t="d">
        <v>2014-01-02</v>
      </c>
      <c r="E15837" s="1" t="str">
        <f t="shared" si="494"/>
        <v>2014</v>
      </c>
      <c r="F15837" s="1" t="str">
        <f t="shared" si="495"/>
        <v>Jan</v>
      </c>
      <c r="G15837" t="s">
        <v>101</v>
      </c>
      <c r="H15837" t="s">
        <v>1393</v>
      </c>
      <c r="I15837">
        <v>0</v>
      </c>
      <c r="J15837">
        <v>0</v>
      </c>
      <c r="K15837">
        <v>0.02</v>
      </c>
      <c r="L15837">
        <v>0</v>
      </c>
      <c r="M15837">
        <v>0.02</v>
      </c>
    </row>
    <row r="15838" spans="1:19" x14ac:dyDescent="0.2">
      <c r="A15838" t="s">
        <v>12985</v>
      </c>
      <c r="B15838" t="s">
        <v>49</v>
      </c>
      <c r="C15838">
        <v>2015</v>
      </c>
      <c r="D15838" s="1" t="d">
        <v>2013-10-18</v>
      </c>
      <c r="E15838" s="1" t="str">
        <f t="shared" si="494"/>
        <v>2013</v>
      </c>
      <c r="F15838" s="1" t="str">
        <f t="shared" si="495"/>
        <v>Oct</v>
      </c>
      <c r="G15838" t="s">
        <v>50</v>
      </c>
      <c r="H15838" t="s">
        <v>372</v>
      </c>
      <c r="I15838">
        <v>0</v>
      </c>
      <c r="J15838">
        <v>0</v>
      </c>
      <c r="K15838">
        <v>0.02</v>
      </c>
      <c r="L15838">
        <v>0</v>
      </c>
      <c r="M15838">
        <v>0.02</v>
      </c>
    </row>
    <row r="15839" spans="1:19" x14ac:dyDescent="0.2">
      <c r="A15839" t="s">
        <v>12986</v>
      </c>
      <c r="B15839" t="s">
        <v>1015</v>
      </c>
      <c r="C15839">
        <v>2015</v>
      </c>
      <c r="D15839" s="1" t="d">
        <v>2012-06-11</v>
      </c>
      <c r="E15839" s="1" t="str">
        <f t="shared" si="494"/>
        <v>2012</v>
      </c>
      <c r="F15839" s="1" t="str">
        <f t="shared" si="495"/>
        <v>Jun</v>
      </c>
      <c r="G15839" t="s">
        <v>50</v>
      </c>
      <c r="H15839" t="s">
        <v>7990</v>
      </c>
      <c r="I15839">
        <v>0</v>
      </c>
      <c r="J15839">
        <v>0</v>
      </c>
      <c r="K15839">
        <v>0.02</v>
      </c>
      <c r="L15839">
        <v>0</v>
      </c>
      <c r="M15839">
        <v>0.02</v>
      </c>
    </row>
    <row r="15840" spans="1:19" x14ac:dyDescent="0.2">
      <c r="A15840" t="s">
        <v>12987</v>
      </c>
      <c r="B15840" t="s">
        <v>159</v>
      </c>
      <c r="C15840">
        <v>2010</v>
      </c>
      <c r="D15840" s="1" t="d">
        <v>2018-09-23</v>
      </c>
      <c r="E15840" s="1" t="str">
        <f t="shared" si="494"/>
        <v>2018</v>
      </c>
      <c r="F15840" s="1" t="str">
        <f t="shared" si="495"/>
        <v>Sep</v>
      </c>
      <c r="G15840" t="s">
        <v>101</v>
      </c>
      <c r="H15840" t="s">
        <v>11202</v>
      </c>
      <c r="I15840">
        <v>0</v>
      </c>
      <c r="J15840">
        <v>0</v>
      </c>
      <c r="K15840">
        <v>0.02</v>
      </c>
      <c r="L15840">
        <v>0</v>
      </c>
      <c r="M15840">
        <v>0.02</v>
      </c>
    </row>
    <row r="15841" spans="1:19" x14ac:dyDescent="0.2">
      <c r="A15841" t="s">
        <v>12988</v>
      </c>
      <c r="B15841" t="s">
        <v>75</v>
      </c>
      <c r="C15841">
        <v>2016</v>
      </c>
      <c r="D15841" s="1" t="d">
        <v>1996-05-09</v>
      </c>
      <c r="E15841" s="1" t="str">
        <f t="shared" si="494"/>
        <v>1996</v>
      </c>
      <c r="F15841" s="1" t="str">
        <f t="shared" si="495"/>
        <v>May</v>
      </c>
      <c r="G15841" t="s">
        <v>18</v>
      </c>
      <c r="H15841" t="s">
        <v>11677</v>
      </c>
      <c r="I15841">
        <v>0.01</v>
      </c>
      <c r="J15841">
        <v>0</v>
      </c>
      <c r="K15841">
        <v>0</v>
      </c>
      <c r="L15841">
        <v>0</v>
      </c>
      <c r="M15841">
        <v>0.02</v>
      </c>
      <c r="N15841">
        <v>49</v>
      </c>
      <c r="O15841">
        <v>15</v>
      </c>
      <c r="P15841">
        <v>6</v>
      </c>
      <c r="Q15841">
        <v>29</v>
      </c>
      <c r="R15841" t="s">
        <v>1253</v>
      </c>
      <c r="S15841" t="s">
        <v>88</v>
      </c>
    </row>
    <row r="15842" spans="1:19" x14ac:dyDescent="0.2">
      <c r="A15842" t="s">
        <v>12989</v>
      </c>
      <c r="B15842" t="s">
        <v>1015</v>
      </c>
      <c r="C15842">
        <v>2016</v>
      </c>
      <c r="D15842" s="1" t="d">
        <v>2020-10-07</v>
      </c>
      <c r="E15842" s="1" t="str">
        <f t="shared" si="494"/>
        <v>2020</v>
      </c>
      <c r="F15842" s="1" t="str">
        <f t="shared" si="495"/>
        <v>Oct</v>
      </c>
      <c r="G15842" t="s">
        <v>101</v>
      </c>
      <c r="H15842" t="s">
        <v>2780</v>
      </c>
      <c r="I15842">
        <v>0</v>
      </c>
      <c r="J15842">
        <v>0</v>
      </c>
      <c r="K15842">
        <v>0.02</v>
      </c>
      <c r="L15842">
        <v>0</v>
      </c>
      <c r="M15842">
        <v>0.02</v>
      </c>
    </row>
    <row r="15843" spans="1:19" x14ac:dyDescent="0.2">
      <c r="A15843" t="s">
        <v>11782</v>
      </c>
      <c r="B15843" t="s">
        <v>187</v>
      </c>
      <c r="C15843">
        <v>2014</v>
      </c>
      <c r="D15843" s="1" t="d">
        <v>2005-03-27</v>
      </c>
      <c r="E15843" s="1" t="str">
        <f t="shared" si="494"/>
        <v>2005</v>
      </c>
      <c r="F15843" s="1" t="str">
        <f t="shared" si="495"/>
        <v>Mar</v>
      </c>
      <c r="G15843" t="s">
        <v>37</v>
      </c>
      <c r="H15843" t="s">
        <v>71</v>
      </c>
      <c r="I15843">
        <v>0.02</v>
      </c>
      <c r="J15843">
        <v>0</v>
      </c>
      <c r="K15843">
        <v>0</v>
      </c>
      <c r="L15843">
        <v>0</v>
      </c>
      <c r="M15843">
        <v>0.02</v>
      </c>
      <c r="P15843" t="s">
        <v>203</v>
      </c>
      <c r="R15843" t="s">
        <v>6535</v>
      </c>
      <c r="S15843" t="s">
        <v>88</v>
      </c>
    </row>
    <row r="15844" spans="1:19" x14ac:dyDescent="0.2">
      <c r="A15844" t="s">
        <v>12990</v>
      </c>
      <c r="B15844" t="s">
        <v>32</v>
      </c>
      <c r="C15844">
        <v>2010</v>
      </c>
      <c r="D15844" s="1" t="d">
        <v>2004-04-10</v>
      </c>
      <c r="E15844" s="1" t="str">
        <f t="shared" si="494"/>
        <v>2004</v>
      </c>
      <c r="F15844" s="1" t="str">
        <f t="shared" si="495"/>
        <v>Apr</v>
      </c>
      <c r="G15844" t="s">
        <v>34</v>
      </c>
      <c r="H15844" t="s">
        <v>372</v>
      </c>
      <c r="I15844">
        <v>0</v>
      </c>
      <c r="J15844">
        <v>0</v>
      </c>
      <c r="K15844">
        <v>0.02</v>
      </c>
      <c r="L15844">
        <v>0</v>
      </c>
      <c r="M15844">
        <v>0.02</v>
      </c>
    </row>
    <row r="15845" spans="1:19" x14ac:dyDescent="0.2">
      <c r="A15845" t="s">
        <v>12991</v>
      </c>
      <c r="B15845" t="s">
        <v>159</v>
      </c>
      <c r="C15845">
        <v>2006</v>
      </c>
      <c r="D15845" s="1" t="d">
        <v>2006-07-04</v>
      </c>
      <c r="E15845" s="1" t="str">
        <f t="shared" si="494"/>
        <v>2006</v>
      </c>
      <c r="F15845" s="1" t="str">
        <f t="shared" si="495"/>
        <v>Jul</v>
      </c>
      <c r="G15845" t="s">
        <v>24</v>
      </c>
      <c r="H15845" t="s">
        <v>648</v>
      </c>
      <c r="I15845">
        <v>0.01</v>
      </c>
      <c r="J15845">
        <v>0</v>
      </c>
      <c r="K15845">
        <v>0</v>
      </c>
      <c r="L15845">
        <v>0</v>
      </c>
      <c r="M15845">
        <v>0.02</v>
      </c>
      <c r="N15845">
        <v>61</v>
      </c>
      <c r="O15845">
        <v>18</v>
      </c>
      <c r="P15845" t="s">
        <v>203</v>
      </c>
      <c r="R15845" t="s">
        <v>8483</v>
      </c>
      <c r="S15845" t="s">
        <v>20</v>
      </c>
    </row>
    <row r="15846" spans="1:19" x14ac:dyDescent="0.2">
      <c r="A15846" t="s">
        <v>12992</v>
      </c>
      <c r="B15846" t="s">
        <v>1015</v>
      </c>
      <c r="C15846">
        <v>2015</v>
      </c>
      <c r="D15846" s="1" t="d">
        <v>2004-12-12</v>
      </c>
      <c r="E15846" s="1" t="str">
        <f t="shared" si="494"/>
        <v>2004</v>
      </c>
      <c r="F15846" s="1" t="str">
        <f t="shared" si="495"/>
        <v>Dec</v>
      </c>
      <c r="G15846" t="s">
        <v>101</v>
      </c>
      <c r="H15846" t="s">
        <v>7990</v>
      </c>
      <c r="I15846">
        <v>0</v>
      </c>
      <c r="J15846">
        <v>0</v>
      </c>
      <c r="K15846">
        <v>0.02</v>
      </c>
      <c r="L15846">
        <v>0</v>
      </c>
      <c r="M15846">
        <v>0.02</v>
      </c>
    </row>
    <row r="15847" spans="1:19" x14ac:dyDescent="0.2">
      <c r="A15847" t="s">
        <v>12993</v>
      </c>
      <c r="B15847" t="s">
        <v>148</v>
      </c>
      <c r="C15847">
        <v>2011</v>
      </c>
      <c r="D15847" s="1" t="d">
        <v>2008-06-19</v>
      </c>
      <c r="E15847" s="1" t="str">
        <f t="shared" si="494"/>
        <v>2008</v>
      </c>
      <c r="F15847" s="1" t="str">
        <f t="shared" si="495"/>
        <v>Jun</v>
      </c>
      <c r="G15847" t="s">
        <v>272</v>
      </c>
      <c r="H15847" t="s">
        <v>4719</v>
      </c>
      <c r="I15847">
        <v>0</v>
      </c>
      <c r="J15847">
        <v>0.01</v>
      </c>
      <c r="K15847">
        <v>0</v>
      </c>
      <c r="L15847">
        <v>0</v>
      </c>
      <c r="M15847">
        <v>0.02</v>
      </c>
      <c r="N15847">
        <v>72</v>
      </c>
      <c r="O15847">
        <v>6</v>
      </c>
      <c r="P15847">
        <v>5.6</v>
      </c>
      <c r="Q15847">
        <v>16</v>
      </c>
      <c r="R15847" t="s">
        <v>2861</v>
      </c>
      <c r="S15847" t="s">
        <v>53</v>
      </c>
    </row>
    <row r="15848" spans="1:19" x14ac:dyDescent="0.2">
      <c r="A15848" t="s">
        <v>12994</v>
      </c>
      <c r="B15848" t="s">
        <v>55</v>
      </c>
      <c r="C15848">
        <v>2007</v>
      </c>
      <c r="D15848" s="1" t="d">
        <v>2012-10-31</v>
      </c>
      <c r="E15848" s="1" t="str">
        <f t="shared" si="494"/>
        <v>2012</v>
      </c>
      <c r="F15848" s="1" t="str">
        <f t="shared" si="495"/>
        <v>Oct</v>
      </c>
      <c r="G15848" t="s">
        <v>101</v>
      </c>
      <c r="H15848" t="s">
        <v>5022</v>
      </c>
      <c r="I15848">
        <v>0</v>
      </c>
      <c r="J15848">
        <v>0</v>
      </c>
      <c r="K15848">
        <v>0.02</v>
      </c>
      <c r="L15848">
        <v>0</v>
      </c>
      <c r="M15848">
        <v>0.02</v>
      </c>
    </row>
    <row r="15849" spans="1:19" x14ac:dyDescent="0.2">
      <c r="A15849" t="s">
        <v>12995</v>
      </c>
      <c r="B15849" t="s">
        <v>159</v>
      </c>
      <c r="C15849">
        <v>2011</v>
      </c>
      <c r="D15849" s="1" t="d">
        <v>2015-12-31</v>
      </c>
      <c r="E15849" s="1" t="str">
        <f t="shared" si="494"/>
        <v>2015</v>
      </c>
      <c r="F15849" s="1" t="str">
        <f t="shared" si="495"/>
        <v>Dec</v>
      </c>
      <c r="G15849" t="s">
        <v>101</v>
      </c>
      <c r="H15849" t="s">
        <v>6843</v>
      </c>
      <c r="I15849">
        <v>0</v>
      </c>
      <c r="J15849">
        <v>0</v>
      </c>
      <c r="K15849">
        <v>0.02</v>
      </c>
      <c r="L15849">
        <v>0</v>
      </c>
      <c r="M15849">
        <v>0.02</v>
      </c>
    </row>
    <row r="15850" spans="1:19" x14ac:dyDescent="0.2">
      <c r="A15850" t="s">
        <v>12996</v>
      </c>
      <c r="B15850" t="s">
        <v>32</v>
      </c>
      <c r="C15850">
        <v>2009</v>
      </c>
      <c r="D15850" s="1" t="d">
        <v>1991-01-11</v>
      </c>
      <c r="E15850" s="1" t="str">
        <f t="shared" si="494"/>
        <v>1991</v>
      </c>
      <c r="F15850" s="1" t="str">
        <f t="shared" si="495"/>
        <v>Jan</v>
      </c>
      <c r="G15850" t="s">
        <v>24</v>
      </c>
      <c r="H15850" t="s">
        <v>8430</v>
      </c>
      <c r="I15850">
        <v>0.02</v>
      </c>
      <c r="J15850">
        <v>0</v>
      </c>
      <c r="K15850">
        <v>0</v>
      </c>
      <c r="L15850">
        <v>0</v>
      </c>
      <c r="M15850">
        <v>0.02</v>
      </c>
    </row>
    <row r="15851" spans="1:19" x14ac:dyDescent="0.2">
      <c r="A15851" t="s">
        <v>12997</v>
      </c>
      <c r="B15851" t="s">
        <v>159</v>
      </c>
      <c r="C15851">
        <v>2012</v>
      </c>
      <c r="D15851" s="1" t="d">
        <v>1996-03-11</v>
      </c>
      <c r="E15851" s="1" t="str">
        <f t="shared" si="494"/>
        <v>1996</v>
      </c>
      <c r="F15851" s="1" t="str">
        <f t="shared" si="495"/>
        <v>Mar</v>
      </c>
      <c r="G15851" t="s">
        <v>50</v>
      </c>
      <c r="H15851" t="s">
        <v>7990</v>
      </c>
      <c r="I15851">
        <v>0</v>
      </c>
      <c r="J15851">
        <v>0</v>
      </c>
      <c r="K15851">
        <v>0.02</v>
      </c>
      <c r="L15851">
        <v>0</v>
      </c>
      <c r="M15851">
        <v>0.02</v>
      </c>
    </row>
    <row r="15852" spans="1:19" x14ac:dyDescent="0.2">
      <c r="A15852" t="s">
        <v>11604</v>
      </c>
      <c r="B15852" t="s">
        <v>137</v>
      </c>
      <c r="C15852">
        <v>2003</v>
      </c>
      <c r="D15852" s="1" t="d">
        <v>1999-10-11</v>
      </c>
      <c r="E15852" s="1" t="str">
        <f t="shared" si="494"/>
        <v>1999</v>
      </c>
      <c r="F15852" s="1" t="str">
        <f t="shared" si="495"/>
        <v>Oct</v>
      </c>
      <c r="G15852" t="s">
        <v>37</v>
      </c>
      <c r="H15852" t="s">
        <v>155</v>
      </c>
      <c r="I15852">
        <v>0.01</v>
      </c>
      <c r="J15852">
        <v>0</v>
      </c>
      <c r="K15852">
        <v>0</v>
      </c>
      <c r="L15852">
        <v>0</v>
      </c>
      <c r="M15852">
        <v>0.02</v>
      </c>
      <c r="N15852">
        <v>76</v>
      </c>
      <c r="O15852">
        <v>28</v>
      </c>
      <c r="P15852" t="s">
        <v>203</v>
      </c>
      <c r="R15852" t="s">
        <v>6895</v>
      </c>
      <c r="S15852" t="s">
        <v>88</v>
      </c>
    </row>
    <row r="15853" spans="1:19" x14ac:dyDescent="0.2">
      <c r="A15853" t="s">
        <v>5350</v>
      </c>
      <c r="B15853" t="s">
        <v>148</v>
      </c>
      <c r="C15853">
        <v>2014</v>
      </c>
      <c r="D15853" s="1" t="d">
        <v>2010-05-05</v>
      </c>
      <c r="E15853" s="1" t="str">
        <f t="shared" si="494"/>
        <v>2010</v>
      </c>
      <c r="F15853" s="1" t="str">
        <f t="shared" si="495"/>
        <v>May</v>
      </c>
      <c r="G15853" t="s">
        <v>28</v>
      </c>
      <c r="H15853" t="s">
        <v>1791</v>
      </c>
      <c r="I15853">
        <v>0</v>
      </c>
      <c r="J15853">
        <v>0.02</v>
      </c>
      <c r="K15853">
        <v>0</v>
      </c>
      <c r="L15853">
        <v>0</v>
      </c>
      <c r="M15853">
        <v>0.02</v>
      </c>
      <c r="N15853">
        <v>87</v>
      </c>
      <c r="O15853">
        <v>59</v>
      </c>
      <c r="P15853">
        <v>8.6999999999999993</v>
      </c>
      <c r="Q15853">
        <v>2089</v>
      </c>
      <c r="R15853" t="s">
        <v>5979</v>
      </c>
      <c r="S15853" t="s">
        <v>53</v>
      </c>
    </row>
    <row r="15854" spans="1:19" x14ac:dyDescent="0.2">
      <c r="A15854" t="s">
        <v>12998</v>
      </c>
      <c r="B15854" t="s">
        <v>104</v>
      </c>
      <c r="C15854">
        <v>2001</v>
      </c>
      <c r="D15854" s="1" t="d">
        <v>2006-12-28</v>
      </c>
      <c r="E15854" s="1" t="str">
        <f t="shared" si="494"/>
        <v>2006</v>
      </c>
      <c r="F15854" s="1" t="str">
        <f t="shared" si="495"/>
        <v>Dec</v>
      </c>
      <c r="G15854" t="s">
        <v>50</v>
      </c>
      <c r="H15854" t="s">
        <v>222</v>
      </c>
      <c r="I15854">
        <v>0.01</v>
      </c>
      <c r="J15854">
        <v>0.01</v>
      </c>
      <c r="K15854">
        <v>0</v>
      </c>
      <c r="L15854">
        <v>0</v>
      </c>
      <c r="M15854">
        <v>0.02</v>
      </c>
      <c r="N15854">
        <v>62</v>
      </c>
      <c r="O15854">
        <v>12</v>
      </c>
      <c r="P15854" t="s">
        <v>203</v>
      </c>
      <c r="R15854" t="s">
        <v>222</v>
      </c>
      <c r="S15854" t="s">
        <v>20</v>
      </c>
    </row>
    <row r="15855" spans="1:19" x14ac:dyDescent="0.2">
      <c r="A15855" t="s">
        <v>12999</v>
      </c>
      <c r="B15855" t="s">
        <v>104</v>
      </c>
      <c r="C15855">
        <v>1996</v>
      </c>
      <c r="D15855" s="1" t="d">
        <v>1994-09-24</v>
      </c>
      <c r="E15855" s="1" t="str">
        <f t="shared" si="494"/>
        <v>1994</v>
      </c>
      <c r="F15855" s="1" t="str">
        <f t="shared" si="495"/>
        <v>Sep</v>
      </c>
      <c r="G15855" t="s">
        <v>101</v>
      </c>
      <c r="H15855" t="s">
        <v>1836</v>
      </c>
      <c r="I15855">
        <v>0.01</v>
      </c>
      <c r="J15855">
        <v>0.01</v>
      </c>
      <c r="K15855">
        <v>0</v>
      </c>
      <c r="L15855">
        <v>0</v>
      </c>
      <c r="M15855">
        <v>0.02</v>
      </c>
    </row>
    <row r="15856" spans="1:19" x14ac:dyDescent="0.2">
      <c r="A15856" t="s">
        <v>13000</v>
      </c>
      <c r="B15856" t="s">
        <v>32</v>
      </c>
      <c r="C15856">
        <v>2008</v>
      </c>
      <c r="D15856" s="1" t="d">
        <v>2021-12-07</v>
      </c>
      <c r="E15856" s="1" t="str">
        <f t="shared" si="494"/>
        <v>2021</v>
      </c>
      <c r="F15856" s="1" t="str">
        <f t="shared" si="495"/>
        <v>Dec</v>
      </c>
      <c r="G15856" t="s">
        <v>34</v>
      </c>
      <c r="H15856" t="s">
        <v>6533</v>
      </c>
      <c r="I15856">
        <v>0</v>
      </c>
      <c r="J15856">
        <v>0</v>
      </c>
      <c r="K15856">
        <v>0.02</v>
      </c>
      <c r="L15856">
        <v>0</v>
      </c>
      <c r="M15856">
        <v>0.02</v>
      </c>
    </row>
    <row r="15857" spans="1:19" x14ac:dyDescent="0.2">
      <c r="A15857" t="s">
        <v>13001</v>
      </c>
      <c r="B15857" t="s">
        <v>148</v>
      </c>
      <c r="C15857">
        <v>2000</v>
      </c>
      <c r="D15857" s="1" t="d">
        <v>2017-08-17</v>
      </c>
      <c r="E15857" s="1" t="str">
        <f t="shared" si="494"/>
        <v>2017</v>
      </c>
      <c r="F15857" s="1" t="str">
        <f t="shared" si="495"/>
        <v>Aug</v>
      </c>
      <c r="G15857" t="s">
        <v>39</v>
      </c>
      <c r="H15857" t="s">
        <v>2495</v>
      </c>
      <c r="I15857">
        <v>0</v>
      </c>
      <c r="J15857">
        <v>0.01</v>
      </c>
      <c r="K15857">
        <v>0</v>
      </c>
      <c r="L15857">
        <v>0</v>
      </c>
      <c r="M15857">
        <v>0.02</v>
      </c>
      <c r="P15857">
        <v>8</v>
      </c>
      <c r="Q15857">
        <v>9</v>
      </c>
      <c r="R15857" t="s">
        <v>6761</v>
      </c>
      <c r="S15857" t="s">
        <v>20</v>
      </c>
    </row>
    <row r="15858" spans="1:19" x14ac:dyDescent="0.2">
      <c r="A15858" t="s">
        <v>13002</v>
      </c>
      <c r="B15858" t="s">
        <v>17</v>
      </c>
      <c r="C15858">
        <v>2008</v>
      </c>
      <c r="D15858" s="1" t="d">
        <v>1996-10-29</v>
      </c>
      <c r="E15858" s="1" t="str">
        <f t="shared" si="494"/>
        <v>1996</v>
      </c>
      <c r="F15858" s="1" t="str">
        <f t="shared" si="495"/>
        <v>Oct</v>
      </c>
      <c r="G15858" t="s">
        <v>50</v>
      </c>
      <c r="H15858" t="s">
        <v>242</v>
      </c>
      <c r="I15858">
        <v>0</v>
      </c>
      <c r="J15858">
        <v>0</v>
      </c>
      <c r="K15858">
        <v>0.02</v>
      </c>
      <c r="L15858">
        <v>0</v>
      </c>
      <c r="M15858">
        <v>0.02</v>
      </c>
    </row>
    <row r="15859" spans="1:19" x14ac:dyDescent="0.2">
      <c r="A15859" t="s">
        <v>12376</v>
      </c>
      <c r="B15859" t="s">
        <v>44</v>
      </c>
      <c r="C15859">
        <v>2010</v>
      </c>
      <c r="D15859" s="1" t="d">
        <v>1997-10-26</v>
      </c>
      <c r="E15859" s="1" t="str">
        <f t="shared" si="494"/>
        <v>1997</v>
      </c>
      <c r="F15859" s="1" t="str">
        <f t="shared" si="495"/>
        <v>Oct</v>
      </c>
      <c r="G15859" t="s">
        <v>272</v>
      </c>
      <c r="H15859" t="s">
        <v>11202</v>
      </c>
      <c r="I15859">
        <v>0</v>
      </c>
      <c r="J15859">
        <v>0</v>
      </c>
      <c r="K15859">
        <v>0.02</v>
      </c>
      <c r="L15859">
        <v>0</v>
      </c>
      <c r="M15859">
        <v>0.02</v>
      </c>
    </row>
    <row r="15860" spans="1:19" x14ac:dyDescent="0.2">
      <c r="A15860" t="s">
        <v>13003</v>
      </c>
      <c r="B15860" t="s">
        <v>1015</v>
      </c>
      <c r="C15860">
        <v>2015</v>
      </c>
      <c r="D15860" s="1" t="d">
        <v>2019-10-10</v>
      </c>
      <c r="E15860" s="1" t="str">
        <f t="shared" si="494"/>
        <v>2019</v>
      </c>
      <c r="F15860" s="1" t="str">
        <f t="shared" si="495"/>
        <v>Oct</v>
      </c>
      <c r="G15860" t="s">
        <v>101</v>
      </c>
      <c r="H15860" t="s">
        <v>13004</v>
      </c>
      <c r="I15860">
        <v>0</v>
      </c>
      <c r="J15860">
        <v>0</v>
      </c>
      <c r="K15860">
        <v>0.02</v>
      </c>
      <c r="L15860">
        <v>0</v>
      </c>
      <c r="M15860">
        <v>0.02</v>
      </c>
    </row>
    <row r="15861" spans="1:19" x14ac:dyDescent="0.2">
      <c r="A15861" t="s">
        <v>12434</v>
      </c>
      <c r="B15861" t="s">
        <v>64</v>
      </c>
      <c r="C15861">
        <v>2006</v>
      </c>
      <c r="D15861" s="1" t="d">
        <v>2008-08-31</v>
      </c>
      <c r="E15861" s="1" t="str">
        <f t="shared" si="494"/>
        <v>2008</v>
      </c>
      <c r="F15861" s="1" t="str">
        <f t="shared" si="495"/>
        <v>Aug</v>
      </c>
      <c r="G15861" t="s">
        <v>50</v>
      </c>
      <c r="H15861" t="s">
        <v>1403</v>
      </c>
      <c r="I15861">
        <v>0.01</v>
      </c>
      <c r="J15861">
        <v>0</v>
      </c>
      <c r="K15861">
        <v>0</v>
      </c>
      <c r="L15861">
        <v>0</v>
      </c>
      <c r="M15861">
        <v>0.02</v>
      </c>
    </row>
    <row r="15862" spans="1:19" x14ac:dyDescent="0.2">
      <c r="A15862" t="s">
        <v>10051</v>
      </c>
      <c r="B15862" t="s">
        <v>171</v>
      </c>
      <c r="C15862">
        <v>2015</v>
      </c>
      <c r="D15862" s="1" t="d">
        <v>2008-12-10</v>
      </c>
      <c r="E15862" s="1" t="str">
        <f t="shared" si="494"/>
        <v>2008</v>
      </c>
      <c r="F15862" s="1" t="str">
        <f t="shared" si="495"/>
        <v>Dec</v>
      </c>
      <c r="G15862" t="s">
        <v>101</v>
      </c>
      <c r="H15862" t="s">
        <v>5977</v>
      </c>
      <c r="I15862">
        <v>0</v>
      </c>
      <c r="J15862">
        <v>0.02</v>
      </c>
      <c r="K15862">
        <v>0</v>
      </c>
      <c r="L15862">
        <v>0</v>
      </c>
      <c r="M15862">
        <v>0.02</v>
      </c>
      <c r="N15862">
        <v>77</v>
      </c>
      <c r="O15862">
        <v>12</v>
      </c>
      <c r="P15862">
        <v>7.2</v>
      </c>
      <c r="Q15862">
        <v>11</v>
      </c>
      <c r="R15862" t="s">
        <v>5977</v>
      </c>
      <c r="S15862" t="s">
        <v>88</v>
      </c>
    </row>
    <row r="15863" spans="1:19" x14ac:dyDescent="0.2">
      <c r="A15863" t="s">
        <v>12174</v>
      </c>
      <c r="B15863" t="s">
        <v>32</v>
      </c>
      <c r="C15863">
        <v>2009</v>
      </c>
      <c r="D15863" s="1" t="d">
        <v>1999-03-16</v>
      </c>
      <c r="E15863" s="1" t="str">
        <f t="shared" si="494"/>
        <v>1999</v>
      </c>
      <c r="F15863" s="1" t="str">
        <f t="shared" si="495"/>
        <v>Mar</v>
      </c>
      <c r="G15863" t="s">
        <v>39</v>
      </c>
      <c r="H15863" t="s">
        <v>202</v>
      </c>
      <c r="I15863">
        <v>0.01</v>
      </c>
      <c r="J15863">
        <v>0</v>
      </c>
      <c r="K15863">
        <v>0</v>
      </c>
      <c r="L15863">
        <v>0</v>
      </c>
      <c r="M15863">
        <v>0.02</v>
      </c>
      <c r="P15863" t="s">
        <v>203</v>
      </c>
      <c r="R15863" t="s">
        <v>202</v>
      </c>
      <c r="S15863" t="s">
        <v>20</v>
      </c>
    </row>
    <row r="15864" spans="1:19" x14ac:dyDescent="0.2">
      <c r="A15864" t="s">
        <v>13005</v>
      </c>
      <c r="B15864" t="s">
        <v>32</v>
      </c>
      <c r="C15864">
        <v>2010</v>
      </c>
      <c r="D15864" s="1" t="d">
        <v>2010-07-05</v>
      </c>
      <c r="E15864" s="1" t="str">
        <f t="shared" si="494"/>
        <v>2010</v>
      </c>
      <c r="F15864" s="1" t="str">
        <f t="shared" si="495"/>
        <v>Jul</v>
      </c>
      <c r="G15864" t="s">
        <v>50</v>
      </c>
      <c r="H15864" t="s">
        <v>128</v>
      </c>
      <c r="I15864">
        <v>0</v>
      </c>
      <c r="J15864">
        <v>0</v>
      </c>
      <c r="K15864">
        <v>0.02</v>
      </c>
      <c r="L15864">
        <v>0</v>
      </c>
      <c r="M15864">
        <v>0.02</v>
      </c>
    </row>
    <row r="15865" spans="1:19" x14ac:dyDescent="0.2">
      <c r="A15865" t="s">
        <v>13006</v>
      </c>
      <c r="B15865" t="s">
        <v>55</v>
      </c>
      <c r="C15865">
        <v>2010</v>
      </c>
      <c r="D15865" s="1" t="d">
        <v>1998-12-10</v>
      </c>
      <c r="E15865" s="1" t="str">
        <f t="shared" si="494"/>
        <v>1998</v>
      </c>
      <c r="F15865" s="1" t="str">
        <f t="shared" si="495"/>
        <v>Dec</v>
      </c>
      <c r="G15865" t="s">
        <v>101</v>
      </c>
      <c r="H15865" t="s">
        <v>7990</v>
      </c>
      <c r="I15865">
        <v>0</v>
      </c>
      <c r="J15865">
        <v>0</v>
      </c>
      <c r="K15865">
        <v>0.02</v>
      </c>
      <c r="L15865">
        <v>0</v>
      </c>
      <c r="M15865">
        <v>0.02</v>
      </c>
    </row>
    <row r="15866" spans="1:19" x14ac:dyDescent="0.2">
      <c r="A15866" t="s">
        <v>13007</v>
      </c>
      <c r="B15866" t="s">
        <v>75</v>
      </c>
      <c r="C15866">
        <v>2016</v>
      </c>
      <c r="D15866" s="1" t="d">
        <v>2013-04-26</v>
      </c>
      <c r="E15866" s="1" t="str">
        <f t="shared" si="494"/>
        <v>2013</v>
      </c>
      <c r="F15866" s="1" t="str">
        <f t="shared" si="495"/>
        <v>Apr</v>
      </c>
      <c r="G15866" t="s">
        <v>34</v>
      </c>
      <c r="H15866" t="s">
        <v>111</v>
      </c>
      <c r="I15866">
        <v>0.01</v>
      </c>
      <c r="J15866">
        <v>0</v>
      </c>
      <c r="K15866">
        <v>0</v>
      </c>
      <c r="L15866">
        <v>0</v>
      </c>
      <c r="M15866">
        <v>0.02</v>
      </c>
      <c r="P15866">
        <v>7.8</v>
      </c>
      <c r="Q15866">
        <v>5</v>
      </c>
      <c r="R15866" t="s">
        <v>111</v>
      </c>
      <c r="S15866" t="s">
        <v>88</v>
      </c>
    </row>
    <row r="15867" spans="1:19" x14ac:dyDescent="0.2">
      <c r="A15867" t="s">
        <v>13008</v>
      </c>
      <c r="B15867" t="s">
        <v>32</v>
      </c>
      <c r="C15867">
        <v>2008</v>
      </c>
      <c r="D15867" s="1" t="d">
        <v>1994-09-23</v>
      </c>
      <c r="E15867" s="1" t="str">
        <f t="shared" si="494"/>
        <v>1994</v>
      </c>
      <c r="F15867" s="1" t="str">
        <f t="shared" si="495"/>
        <v>Sep</v>
      </c>
      <c r="G15867" t="s">
        <v>30</v>
      </c>
      <c r="H15867" t="s">
        <v>128</v>
      </c>
      <c r="I15867">
        <v>0</v>
      </c>
      <c r="J15867">
        <v>0.01</v>
      </c>
      <c r="K15867">
        <v>0</v>
      </c>
      <c r="L15867">
        <v>0</v>
      </c>
      <c r="M15867">
        <v>0.02</v>
      </c>
    </row>
    <row r="15868" spans="1:19" x14ac:dyDescent="0.2">
      <c r="A15868" t="s">
        <v>13009</v>
      </c>
      <c r="B15868" t="s">
        <v>148</v>
      </c>
      <c r="C15868">
        <v>2004</v>
      </c>
      <c r="D15868" s="1" t="d">
        <v>2001-01-02</v>
      </c>
      <c r="E15868" s="1" t="str">
        <f t="shared" si="494"/>
        <v>2001</v>
      </c>
      <c r="F15868" s="1" t="str">
        <f t="shared" si="495"/>
        <v>Jan</v>
      </c>
      <c r="G15868" t="s">
        <v>37</v>
      </c>
      <c r="H15868" t="s">
        <v>155</v>
      </c>
      <c r="I15868">
        <v>0</v>
      </c>
      <c r="J15868">
        <v>0.01</v>
      </c>
      <c r="K15868">
        <v>0</v>
      </c>
      <c r="L15868">
        <v>0</v>
      </c>
      <c r="M15868">
        <v>0.02</v>
      </c>
      <c r="N15868">
        <v>93</v>
      </c>
      <c r="O15868">
        <v>48</v>
      </c>
      <c r="P15868">
        <v>8.9</v>
      </c>
      <c r="Q15868">
        <v>537</v>
      </c>
      <c r="R15868" t="s">
        <v>199</v>
      </c>
      <c r="S15868" t="s">
        <v>53</v>
      </c>
    </row>
    <row r="15869" spans="1:19" x14ac:dyDescent="0.2">
      <c r="A15869" t="s">
        <v>13010</v>
      </c>
      <c r="B15869" t="s">
        <v>55</v>
      </c>
      <c r="C15869">
        <v>2007</v>
      </c>
      <c r="D15869" s="1" t="d">
        <v>2002-06-21</v>
      </c>
      <c r="E15869" s="1" t="str">
        <f t="shared" si="494"/>
        <v>2002</v>
      </c>
      <c r="F15869" s="1" t="str">
        <f t="shared" si="495"/>
        <v>Jun</v>
      </c>
      <c r="G15869" t="s">
        <v>24</v>
      </c>
      <c r="H15869" t="s">
        <v>4115</v>
      </c>
      <c r="I15869">
        <v>0</v>
      </c>
      <c r="J15869">
        <v>0</v>
      </c>
      <c r="K15869">
        <v>0.02</v>
      </c>
      <c r="L15869">
        <v>0</v>
      </c>
      <c r="M15869">
        <v>0.02</v>
      </c>
    </row>
    <row r="15870" spans="1:19" x14ac:dyDescent="0.2">
      <c r="A15870" t="s">
        <v>13011</v>
      </c>
      <c r="B15870" t="s">
        <v>159</v>
      </c>
      <c r="C15870">
        <v>2007</v>
      </c>
      <c r="D15870" s="1" t="d">
        <v>2019-08-18</v>
      </c>
      <c r="E15870" s="1" t="str">
        <f t="shared" si="494"/>
        <v>2019</v>
      </c>
      <c r="F15870" s="1" t="str">
        <f t="shared" si="495"/>
        <v>Aug</v>
      </c>
      <c r="G15870" t="s">
        <v>30</v>
      </c>
      <c r="H15870" t="s">
        <v>1207</v>
      </c>
      <c r="I15870">
        <v>0.02</v>
      </c>
      <c r="J15870">
        <v>0</v>
      </c>
      <c r="K15870">
        <v>0</v>
      </c>
      <c r="L15870">
        <v>0</v>
      </c>
      <c r="M15870">
        <v>0.02</v>
      </c>
      <c r="N15870">
        <v>60</v>
      </c>
      <c r="O15870">
        <v>18</v>
      </c>
      <c r="P15870" t="s">
        <v>203</v>
      </c>
      <c r="R15870" t="s">
        <v>13012</v>
      </c>
      <c r="S15870" t="s">
        <v>20</v>
      </c>
    </row>
    <row r="15871" spans="1:19" x14ac:dyDescent="0.2">
      <c r="A15871" t="s">
        <v>13013</v>
      </c>
      <c r="B15871" t="s">
        <v>148</v>
      </c>
      <c r="C15871">
        <v>2008</v>
      </c>
      <c r="D15871" s="1" t="d">
        <v>2022-06-11</v>
      </c>
      <c r="E15871" s="1" t="str">
        <f t="shared" si="494"/>
        <v>2022</v>
      </c>
      <c r="F15871" s="1" t="str">
        <f t="shared" si="495"/>
        <v>Jun</v>
      </c>
      <c r="G15871" t="s">
        <v>28</v>
      </c>
      <c r="H15871" t="s">
        <v>2232</v>
      </c>
      <c r="I15871">
        <v>0</v>
      </c>
      <c r="J15871">
        <v>0.01</v>
      </c>
      <c r="K15871">
        <v>0</v>
      </c>
      <c r="L15871">
        <v>0</v>
      </c>
      <c r="M15871">
        <v>0.02</v>
      </c>
      <c r="N15871">
        <v>76</v>
      </c>
      <c r="O15871">
        <v>30</v>
      </c>
      <c r="P15871">
        <v>7.6</v>
      </c>
      <c r="Q15871">
        <v>61</v>
      </c>
      <c r="R15871" t="s">
        <v>13014</v>
      </c>
      <c r="S15871" t="s">
        <v>88</v>
      </c>
    </row>
    <row r="15872" spans="1:19" x14ac:dyDescent="0.2">
      <c r="A15872" t="s">
        <v>7693</v>
      </c>
      <c r="B15872" t="s">
        <v>148</v>
      </c>
      <c r="C15872">
        <v>2006</v>
      </c>
      <c r="D15872" s="1" t="d">
        <v>2005-07-14</v>
      </c>
      <c r="E15872" s="1" t="str">
        <f t="shared" si="494"/>
        <v>2005</v>
      </c>
      <c r="F15872" s="1" t="str">
        <f t="shared" si="495"/>
        <v>Jul</v>
      </c>
      <c r="G15872" t="s">
        <v>50</v>
      </c>
      <c r="H15872" t="s">
        <v>283</v>
      </c>
      <c r="I15872">
        <v>0</v>
      </c>
      <c r="J15872">
        <v>0.01</v>
      </c>
      <c r="K15872">
        <v>0</v>
      </c>
      <c r="L15872">
        <v>0</v>
      </c>
      <c r="M15872">
        <v>0.02</v>
      </c>
      <c r="N15872">
        <v>75</v>
      </c>
      <c r="O15872">
        <v>21</v>
      </c>
      <c r="P15872">
        <v>7.3</v>
      </c>
      <c r="Q15872">
        <v>206</v>
      </c>
      <c r="R15872" t="s">
        <v>1082</v>
      </c>
      <c r="S15872" t="s">
        <v>53</v>
      </c>
    </row>
    <row r="15873" spans="1:19" x14ac:dyDescent="0.2">
      <c r="A15873" t="s">
        <v>13015</v>
      </c>
      <c r="B15873" t="s">
        <v>137</v>
      </c>
      <c r="C15873">
        <v>2006</v>
      </c>
      <c r="D15873" s="1" t="d">
        <v>2009-04-14</v>
      </c>
      <c r="E15873" s="1" t="str">
        <f t="shared" si="494"/>
        <v>2009</v>
      </c>
      <c r="F15873" s="1" t="str">
        <f t="shared" si="495"/>
        <v>Apr</v>
      </c>
      <c r="G15873" t="s">
        <v>37</v>
      </c>
      <c r="H15873" t="s">
        <v>1309</v>
      </c>
      <c r="I15873">
        <v>0.01</v>
      </c>
      <c r="J15873">
        <v>0</v>
      </c>
      <c r="K15873">
        <v>0</v>
      </c>
      <c r="L15873">
        <v>0</v>
      </c>
      <c r="M15873">
        <v>0.02</v>
      </c>
      <c r="N15873">
        <v>36</v>
      </c>
      <c r="O15873">
        <v>6</v>
      </c>
      <c r="P15873">
        <v>4</v>
      </c>
      <c r="Q15873">
        <v>5</v>
      </c>
      <c r="R15873" t="s">
        <v>2435</v>
      </c>
      <c r="S15873" t="s">
        <v>88</v>
      </c>
    </row>
    <row r="15874" spans="1:19" x14ac:dyDescent="0.2">
      <c r="A15874" t="s">
        <v>12385</v>
      </c>
      <c r="B15874" t="s">
        <v>44</v>
      </c>
      <c r="C15874">
        <v>2011</v>
      </c>
      <c r="D15874" s="1" t="d">
        <v>2009-10-07</v>
      </c>
      <c r="E15874" s="1" t="str">
        <f t="shared" si="494"/>
        <v>2009</v>
      </c>
      <c r="F15874" s="1" t="str">
        <f t="shared" si="495"/>
        <v>Oct</v>
      </c>
      <c r="G15874" t="s">
        <v>101</v>
      </c>
      <c r="H15874" t="s">
        <v>6843</v>
      </c>
      <c r="I15874">
        <v>0</v>
      </c>
      <c r="J15874">
        <v>0</v>
      </c>
      <c r="K15874">
        <v>0.02</v>
      </c>
      <c r="L15874">
        <v>0</v>
      </c>
      <c r="M15874">
        <v>0.02</v>
      </c>
    </row>
    <row r="15875" spans="1:19" x14ac:dyDescent="0.2">
      <c r="A15875" t="s">
        <v>13016</v>
      </c>
      <c r="B15875" t="s">
        <v>32</v>
      </c>
      <c r="C15875">
        <v>2007</v>
      </c>
      <c r="D15875" s="1" t="d">
        <v>1991-04-04</v>
      </c>
      <c r="E15875" s="1" t="str">
        <f t="shared" ref="E15875:E15938" si="496">TEXT(D15875,"yyyy")</f>
        <v>1991</v>
      </c>
      <c r="F15875" s="1" t="str">
        <f t="shared" ref="F15875:F15938" si="497">TEXT(D15875,"mmm")</f>
        <v>Apr</v>
      </c>
      <c r="G15875" t="s">
        <v>34</v>
      </c>
      <c r="H15875" t="s">
        <v>12850</v>
      </c>
      <c r="I15875">
        <v>0</v>
      </c>
      <c r="J15875">
        <v>0</v>
      </c>
      <c r="K15875">
        <v>0.02</v>
      </c>
      <c r="L15875">
        <v>0</v>
      </c>
      <c r="M15875">
        <v>0.02</v>
      </c>
    </row>
    <row r="15876" spans="1:19" x14ac:dyDescent="0.2">
      <c r="A15876" t="s">
        <v>13017</v>
      </c>
      <c r="B15876" t="s">
        <v>159</v>
      </c>
      <c r="C15876">
        <v>2010</v>
      </c>
      <c r="D15876" s="1" t="d">
        <v>2015-05-01</v>
      </c>
      <c r="E15876" s="1" t="str">
        <f t="shared" si="496"/>
        <v>2015</v>
      </c>
      <c r="F15876" s="1" t="str">
        <f t="shared" si="497"/>
        <v>May</v>
      </c>
      <c r="G15876" t="s">
        <v>101</v>
      </c>
      <c r="H15876" t="s">
        <v>3403</v>
      </c>
      <c r="I15876">
        <v>0</v>
      </c>
      <c r="J15876">
        <v>0</v>
      </c>
      <c r="K15876">
        <v>0.02</v>
      </c>
      <c r="L15876">
        <v>0</v>
      </c>
      <c r="M15876">
        <v>0.02</v>
      </c>
    </row>
    <row r="15877" spans="1:19" x14ac:dyDescent="0.2">
      <c r="A15877" t="s">
        <v>13018</v>
      </c>
      <c r="B15877" t="s">
        <v>104</v>
      </c>
      <c r="C15877">
        <v>2002</v>
      </c>
      <c r="D15877" s="1" t="d">
        <v>1996-07-09</v>
      </c>
      <c r="E15877" s="1" t="str">
        <f t="shared" si="496"/>
        <v>1996</v>
      </c>
      <c r="F15877" s="1" t="str">
        <f t="shared" si="497"/>
        <v>Jul</v>
      </c>
      <c r="G15877" t="s">
        <v>50</v>
      </c>
      <c r="H15877" t="s">
        <v>51</v>
      </c>
      <c r="I15877">
        <v>0</v>
      </c>
      <c r="J15877">
        <v>0</v>
      </c>
      <c r="K15877">
        <v>0.02</v>
      </c>
      <c r="L15877">
        <v>0</v>
      </c>
      <c r="M15877">
        <v>0.02</v>
      </c>
      <c r="P15877">
        <v>7.2</v>
      </c>
      <c r="Q15877">
        <v>6</v>
      </c>
      <c r="R15877" t="s">
        <v>2216</v>
      </c>
      <c r="S15877" t="s">
        <v>20</v>
      </c>
    </row>
    <row r="15878" spans="1:19" x14ac:dyDescent="0.2">
      <c r="A15878" t="s">
        <v>13019</v>
      </c>
      <c r="B15878" t="s">
        <v>1015</v>
      </c>
      <c r="C15878">
        <v>2016</v>
      </c>
      <c r="D15878" s="1" t="d">
        <v>1996-06-09</v>
      </c>
      <c r="E15878" s="1" t="str">
        <f t="shared" si="496"/>
        <v>1996</v>
      </c>
      <c r="F15878" s="1" t="str">
        <f t="shared" si="497"/>
        <v>Jun</v>
      </c>
      <c r="G15878" t="s">
        <v>101</v>
      </c>
      <c r="H15878" t="s">
        <v>1207</v>
      </c>
      <c r="I15878">
        <v>0</v>
      </c>
      <c r="J15878">
        <v>0</v>
      </c>
      <c r="K15878">
        <v>0.02</v>
      </c>
      <c r="L15878">
        <v>0</v>
      </c>
      <c r="M15878">
        <v>0.02</v>
      </c>
    </row>
    <row r="15879" spans="1:19" x14ac:dyDescent="0.2">
      <c r="A15879" t="s">
        <v>13020</v>
      </c>
      <c r="B15879" t="s">
        <v>1015</v>
      </c>
      <c r="C15879">
        <v>2015</v>
      </c>
      <c r="D15879" s="1" t="d">
        <v>2008-05-13</v>
      </c>
      <c r="E15879" s="1" t="str">
        <f t="shared" si="496"/>
        <v>2008</v>
      </c>
      <c r="F15879" s="1" t="str">
        <f t="shared" si="497"/>
        <v>May</v>
      </c>
      <c r="G15879" t="s">
        <v>50</v>
      </c>
      <c r="H15879" t="s">
        <v>7990</v>
      </c>
      <c r="I15879">
        <v>0</v>
      </c>
      <c r="J15879">
        <v>0</v>
      </c>
      <c r="K15879">
        <v>0.02</v>
      </c>
      <c r="L15879">
        <v>0</v>
      </c>
      <c r="M15879">
        <v>0.02</v>
      </c>
    </row>
    <row r="15880" spans="1:19" x14ac:dyDescent="0.2">
      <c r="A15880" t="s">
        <v>13021</v>
      </c>
      <c r="B15880" t="s">
        <v>17</v>
      </c>
      <c r="C15880">
        <v>2007</v>
      </c>
      <c r="D15880" s="1" t="d">
        <v>1995-12-03</v>
      </c>
      <c r="E15880" s="1" t="str">
        <f t="shared" si="496"/>
        <v>1995</v>
      </c>
      <c r="F15880" s="1" t="str">
        <f t="shared" si="497"/>
        <v>Dec</v>
      </c>
      <c r="G15880" t="s">
        <v>39</v>
      </c>
      <c r="H15880" t="s">
        <v>1972</v>
      </c>
      <c r="I15880">
        <v>0</v>
      </c>
      <c r="J15880">
        <v>0</v>
      </c>
      <c r="K15880">
        <v>0.02</v>
      </c>
      <c r="L15880">
        <v>0</v>
      </c>
      <c r="M15880">
        <v>0.02</v>
      </c>
    </row>
    <row r="15881" spans="1:19" x14ac:dyDescent="0.2">
      <c r="A15881" t="s">
        <v>13022</v>
      </c>
      <c r="B15881" t="s">
        <v>55</v>
      </c>
      <c r="C15881">
        <v>2005</v>
      </c>
      <c r="D15881" s="1" t="d">
        <v>1992-08-22</v>
      </c>
      <c r="E15881" s="1" t="str">
        <f t="shared" si="496"/>
        <v>1992</v>
      </c>
      <c r="F15881" s="1" t="str">
        <f t="shared" si="497"/>
        <v>Aug</v>
      </c>
      <c r="G15881" t="s">
        <v>34</v>
      </c>
      <c r="H15881" t="s">
        <v>372</v>
      </c>
      <c r="I15881">
        <v>0</v>
      </c>
      <c r="J15881">
        <v>0</v>
      </c>
      <c r="K15881">
        <v>0.02</v>
      </c>
      <c r="L15881">
        <v>0</v>
      </c>
      <c r="M15881">
        <v>0.02</v>
      </c>
    </row>
    <row r="15882" spans="1:19" x14ac:dyDescent="0.2">
      <c r="A15882" t="s">
        <v>11719</v>
      </c>
      <c r="B15882" t="s">
        <v>49</v>
      </c>
      <c r="C15882">
        <v>2013</v>
      </c>
      <c r="D15882" s="1" t="d">
        <v>2014-06-18</v>
      </c>
      <c r="E15882" s="1" t="str">
        <f t="shared" si="496"/>
        <v>2014</v>
      </c>
      <c r="F15882" s="1" t="str">
        <f t="shared" si="497"/>
        <v>Jun</v>
      </c>
      <c r="G15882" t="s">
        <v>18</v>
      </c>
      <c r="H15882" t="s">
        <v>1207</v>
      </c>
      <c r="I15882">
        <v>0</v>
      </c>
      <c r="J15882">
        <v>0.01</v>
      </c>
      <c r="K15882">
        <v>0</v>
      </c>
      <c r="L15882">
        <v>0</v>
      </c>
      <c r="M15882">
        <v>0.02</v>
      </c>
      <c r="N15882">
        <v>38</v>
      </c>
      <c r="O15882">
        <v>5</v>
      </c>
      <c r="P15882" t="s">
        <v>203</v>
      </c>
      <c r="R15882" t="s">
        <v>2233</v>
      </c>
      <c r="S15882" t="s">
        <v>20</v>
      </c>
    </row>
    <row r="15883" spans="1:19" x14ac:dyDescent="0.2">
      <c r="A15883" t="s">
        <v>13023</v>
      </c>
      <c r="B15883" t="s">
        <v>148</v>
      </c>
      <c r="C15883">
        <v>2011</v>
      </c>
      <c r="D15883" s="1" t="d">
        <v>1998-12-24</v>
      </c>
      <c r="E15883" s="1" t="str">
        <f t="shared" si="496"/>
        <v>1998</v>
      </c>
      <c r="F15883" s="1" t="str">
        <f t="shared" si="497"/>
        <v>Dec</v>
      </c>
      <c r="G15883" t="s">
        <v>37</v>
      </c>
      <c r="H15883" t="s">
        <v>13024</v>
      </c>
      <c r="I15883">
        <v>0.02</v>
      </c>
      <c r="J15883">
        <v>0</v>
      </c>
      <c r="K15883">
        <v>0</v>
      </c>
      <c r="L15883">
        <v>0</v>
      </c>
      <c r="M15883">
        <v>0.02</v>
      </c>
      <c r="N15883">
        <v>51</v>
      </c>
      <c r="O15883">
        <v>8</v>
      </c>
      <c r="P15883">
        <v>7.6</v>
      </c>
      <c r="Q15883">
        <v>47</v>
      </c>
      <c r="R15883" t="s">
        <v>3563</v>
      </c>
      <c r="S15883" t="s">
        <v>53</v>
      </c>
    </row>
    <row r="15884" spans="1:19" x14ac:dyDescent="0.2">
      <c r="A15884" t="s">
        <v>13025</v>
      </c>
      <c r="B15884" t="s">
        <v>148</v>
      </c>
      <c r="C15884">
        <v>2010</v>
      </c>
      <c r="D15884" s="1" t="d">
        <v>1992-03-05</v>
      </c>
      <c r="E15884" s="1" t="str">
        <f t="shared" si="496"/>
        <v>1992</v>
      </c>
      <c r="F15884" s="1" t="str">
        <f t="shared" si="497"/>
        <v>Mar</v>
      </c>
      <c r="G15884" t="s">
        <v>272</v>
      </c>
      <c r="H15884" t="s">
        <v>4719</v>
      </c>
      <c r="I15884">
        <v>0</v>
      </c>
      <c r="J15884">
        <v>0.01</v>
      </c>
      <c r="K15884">
        <v>0</v>
      </c>
      <c r="L15884">
        <v>0</v>
      </c>
      <c r="M15884">
        <v>0.02</v>
      </c>
      <c r="N15884">
        <v>56</v>
      </c>
      <c r="O15884">
        <v>36</v>
      </c>
      <c r="P15884">
        <v>5.4</v>
      </c>
      <c r="Q15884">
        <v>105</v>
      </c>
      <c r="R15884" t="s">
        <v>5279</v>
      </c>
      <c r="S15884" t="s">
        <v>88</v>
      </c>
    </row>
    <row r="15885" spans="1:19" x14ac:dyDescent="0.2">
      <c r="A15885" t="s">
        <v>13026</v>
      </c>
      <c r="B15885" t="s">
        <v>148</v>
      </c>
      <c r="C15885">
        <v>1999</v>
      </c>
      <c r="D15885" s="1" t="d">
        <v>2021-08-09</v>
      </c>
      <c r="E15885" s="1" t="str">
        <f t="shared" si="496"/>
        <v>2021</v>
      </c>
      <c r="F15885" s="1" t="str">
        <f t="shared" si="497"/>
        <v>Aug</v>
      </c>
      <c r="G15885" t="s">
        <v>101</v>
      </c>
      <c r="H15885" t="s">
        <v>1858</v>
      </c>
      <c r="I15885">
        <v>0</v>
      </c>
      <c r="J15885">
        <v>0.01</v>
      </c>
      <c r="K15885">
        <v>0</v>
      </c>
      <c r="L15885">
        <v>0</v>
      </c>
      <c r="M15885">
        <v>0.02</v>
      </c>
      <c r="N15885">
        <v>91</v>
      </c>
      <c r="O15885">
        <v>26</v>
      </c>
      <c r="P15885">
        <v>8.9</v>
      </c>
      <c r="Q15885">
        <v>439</v>
      </c>
      <c r="R15885" t="s">
        <v>6978</v>
      </c>
      <c r="S15885" t="s">
        <v>53</v>
      </c>
    </row>
    <row r="15886" spans="1:19" x14ac:dyDescent="0.2">
      <c r="A15886" t="s">
        <v>13027</v>
      </c>
      <c r="B15886" t="s">
        <v>159</v>
      </c>
      <c r="C15886">
        <v>2009</v>
      </c>
      <c r="D15886" s="1" t="d">
        <v>2014-07-22</v>
      </c>
      <c r="E15886" s="1" t="str">
        <f t="shared" si="496"/>
        <v>2014</v>
      </c>
      <c r="F15886" s="1" t="str">
        <f t="shared" si="497"/>
        <v>Jul</v>
      </c>
      <c r="G15886" t="s">
        <v>28</v>
      </c>
      <c r="H15886" t="s">
        <v>4138</v>
      </c>
      <c r="I15886">
        <v>0</v>
      </c>
      <c r="J15886">
        <v>0</v>
      </c>
      <c r="K15886">
        <v>0.02</v>
      </c>
      <c r="L15886">
        <v>0</v>
      </c>
      <c r="M15886">
        <v>0.02</v>
      </c>
    </row>
    <row r="15887" spans="1:19" x14ac:dyDescent="0.2">
      <c r="A15887" t="s">
        <v>13028</v>
      </c>
      <c r="B15887" t="s">
        <v>32</v>
      </c>
      <c r="C15887">
        <v>2007</v>
      </c>
      <c r="D15887" s="1" t="d">
        <v>2007-09-02</v>
      </c>
      <c r="E15887" s="1" t="str">
        <f t="shared" si="496"/>
        <v>2007</v>
      </c>
      <c r="F15887" s="1" t="str">
        <f t="shared" si="497"/>
        <v>Sep</v>
      </c>
      <c r="G15887" t="s">
        <v>34</v>
      </c>
      <c r="H15887" t="s">
        <v>234</v>
      </c>
      <c r="I15887">
        <v>0.02</v>
      </c>
      <c r="J15887">
        <v>0</v>
      </c>
      <c r="K15887">
        <v>0</v>
      </c>
      <c r="L15887">
        <v>0</v>
      </c>
      <c r="M15887">
        <v>0.02</v>
      </c>
      <c r="P15887" t="s">
        <v>203</v>
      </c>
      <c r="R15887" t="s">
        <v>13029</v>
      </c>
      <c r="S15887" t="s">
        <v>20</v>
      </c>
    </row>
    <row r="15888" spans="1:19" x14ac:dyDescent="0.2">
      <c r="A15888" t="s">
        <v>13030</v>
      </c>
      <c r="B15888" t="s">
        <v>104</v>
      </c>
      <c r="C15888">
        <v>1998</v>
      </c>
      <c r="D15888" s="1" t="d">
        <v>2014-07-03</v>
      </c>
      <c r="E15888" s="1" t="str">
        <f t="shared" si="496"/>
        <v>2014</v>
      </c>
      <c r="F15888" s="1" t="str">
        <f t="shared" si="497"/>
        <v>Jul</v>
      </c>
      <c r="G15888" t="s">
        <v>50</v>
      </c>
      <c r="H15888" t="s">
        <v>13031</v>
      </c>
      <c r="I15888">
        <v>0.01</v>
      </c>
      <c r="J15888">
        <v>0.01</v>
      </c>
      <c r="K15888">
        <v>0</v>
      </c>
      <c r="L15888">
        <v>0</v>
      </c>
      <c r="M15888">
        <v>0.02</v>
      </c>
    </row>
    <row r="15889" spans="1:19" x14ac:dyDescent="0.2">
      <c r="A15889" t="s">
        <v>13032</v>
      </c>
      <c r="B15889" t="s">
        <v>32</v>
      </c>
      <c r="C15889">
        <v>2008</v>
      </c>
      <c r="D15889" s="1" t="d">
        <v>2007-02-17</v>
      </c>
      <c r="E15889" s="1" t="str">
        <f t="shared" si="496"/>
        <v>2007</v>
      </c>
      <c r="F15889" s="1" t="str">
        <f t="shared" si="497"/>
        <v>Feb</v>
      </c>
      <c r="G15889" t="s">
        <v>18</v>
      </c>
      <c r="H15889" t="s">
        <v>3700</v>
      </c>
      <c r="I15889">
        <v>0</v>
      </c>
      <c r="J15889">
        <v>0</v>
      </c>
      <c r="K15889">
        <v>0.02</v>
      </c>
      <c r="L15889">
        <v>0</v>
      </c>
      <c r="M15889">
        <v>0.02</v>
      </c>
    </row>
    <row r="15890" spans="1:19" x14ac:dyDescent="0.2">
      <c r="A15890" t="s">
        <v>10559</v>
      </c>
      <c r="B15890" t="s">
        <v>64</v>
      </c>
      <c r="C15890">
        <v>2002</v>
      </c>
      <c r="D15890" s="1" t="d">
        <v>2005-02-06</v>
      </c>
      <c r="E15890" s="1" t="str">
        <f t="shared" si="496"/>
        <v>2005</v>
      </c>
      <c r="F15890" s="1" t="str">
        <f t="shared" si="497"/>
        <v>Feb</v>
      </c>
      <c r="G15890" t="s">
        <v>18</v>
      </c>
      <c r="H15890" t="s">
        <v>234</v>
      </c>
      <c r="I15890">
        <v>0.01</v>
      </c>
      <c r="J15890">
        <v>0</v>
      </c>
      <c r="K15890">
        <v>0</v>
      </c>
      <c r="L15890">
        <v>0</v>
      </c>
      <c r="M15890">
        <v>0.02</v>
      </c>
      <c r="N15890">
        <v>66</v>
      </c>
      <c r="O15890">
        <v>9</v>
      </c>
      <c r="P15890" t="s">
        <v>203</v>
      </c>
      <c r="R15890" t="s">
        <v>1544</v>
      </c>
      <c r="S15890" t="s">
        <v>20</v>
      </c>
    </row>
    <row r="15891" spans="1:19" x14ac:dyDescent="0.2">
      <c r="A15891" t="s">
        <v>3257</v>
      </c>
      <c r="B15891" t="s">
        <v>148</v>
      </c>
      <c r="C15891">
        <v>2008</v>
      </c>
      <c r="D15891" s="1" t="d">
        <v>2002-07-23</v>
      </c>
      <c r="E15891" s="1" t="str">
        <f t="shared" si="496"/>
        <v>2002</v>
      </c>
      <c r="F15891" s="1" t="str">
        <f t="shared" si="497"/>
        <v>Jul</v>
      </c>
      <c r="G15891" t="s">
        <v>50</v>
      </c>
      <c r="H15891" t="s">
        <v>111</v>
      </c>
      <c r="I15891">
        <v>0</v>
      </c>
      <c r="J15891">
        <v>0.01</v>
      </c>
      <c r="K15891">
        <v>0</v>
      </c>
      <c r="L15891">
        <v>0</v>
      </c>
      <c r="M15891">
        <v>0.02</v>
      </c>
      <c r="N15891">
        <v>52</v>
      </c>
      <c r="O15891">
        <v>22</v>
      </c>
      <c r="P15891">
        <v>6</v>
      </c>
      <c r="Q15891">
        <v>38</v>
      </c>
      <c r="R15891" t="s">
        <v>260</v>
      </c>
      <c r="S15891" t="s">
        <v>88</v>
      </c>
    </row>
    <row r="15892" spans="1:19" x14ac:dyDescent="0.2">
      <c r="A15892" t="s">
        <v>12220</v>
      </c>
      <c r="B15892" t="s">
        <v>137</v>
      </c>
      <c r="C15892">
        <v>2003</v>
      </c>
      <c r="D15892" s="1" t="d">
        <v>1998-06-23</v>
      </c>
      <c r="E15892" s="1" t="str">
        <f t="shared" si="496"/>
        <v>1998</v>
      </c>
      <c r="F15892" s="1" t="str">
        <f t="shared" si="497"/>
        <v>Jun</v>
      </c>
      <c r="G15892" t="s">
        <v>37</v>
      </c>
      <c r="H15892" t="s">
        <v>329</v>
      </c>
      <c r="I15892">
        <v>0.01</v>
      </c>
      <c r="J15892">
        <v>0</v>
      </c>
      <c r="K15892">
        <v>0</v>
      </c>
      <c r="L15892">
        <v>0</v>
      </c>
      <c r="M15892">
        <v>0.02</v>
      </c>
      <c r="N15892">
        <v>57</v>
      </c>
      <c r="O15892">
        <v>17</v>
      </c>
      <c r="P15892">
        <v>6.7</v>
      </c>
      <c r="Q15892">
        <v>7</v>
      </c>
      <c r="R15892" t="s">
        <v>1235</v>
      </c>
      <c r="S15892" t="s">
        <v>53</v>
      </c>
    </row>
    <row r="15893" spans="1:19" x14ac:dyDescent="0.2">
      <c r="A15893" t="s">
        <v>12331</v>
      </c>
      <c r="B15893" t="s">
        <v>49</v>
      </c>
      <c r="C15893">
        <v>2015</v>
      </c>
      <c r="D15893" s="1" t="d">
        <v>2017-08-01</v>
      </c>
      <c r="E15893" s="1" t="str">
        <f t="shared" si="496"/>
        <v>2017</v>
      </c>
      <c r="F15893" s="1" t="str">
        <f t="shared" si="497"/>
        <v>Aug</v>
      </c>
      <c r="G15893" t="s">
        <v>50</v>
      </c>
      <c r="H15893" t="s">
        <v>8139</v>
      </c>
      <c r="I15893">
        <v>0</v>
      </c>
      <c r="J15893">
        <v>0.01</v>
      </c>
      <c r="K15893">
        <v>0</v>
      </c>
      <c r="L15893">
        <v>0</v>
      </c>
      <c r="M15893">
        <v>0.02</v>
      </c>
      <c r="P15893" t="s">
        <v>203</v>
      </c>
      <c r="R15893" t="s">
        <v>6874</v>
      </c>
    </row>
    <row r="15894" spans="1:19" x14ac:dyDescent="0.2">
      <c r="A15894" t="s">
        <v>13033</v>
      </c>
      <c r="B15894" t="s">
        <v>55</v>
      </c>
      <c r="C15894">
        <v>2006</v>
      </c>
      <c r="D15894" s="1" t="d">
        <v>1999-05-11</v>
      </c>
      <c r="E15894" s="1" t="str">
        <f t="shared" si="496"/>
        <v>1999</v>
      </c>
      <c r="F15894" s="1" t="str">
        <f t="shared" si="497"/>
        <v>May</v>
      </c>
      <c r="G15894" t="s">
        <v>50</v>
      </c>
      <c r="H15894" t="s">
        <v>1207</v>
      </c>
      <c r="I15894">
        <v>0</v>
      </c>
      <c r="J15894">
        <v>0</v>
      </c>
      <c r="K15894">
        <v>0.02</v>
      </c>
      <c r="L15894">
        <v>0</v>
      </c>
      <c r="M15894">
        <v>0.02</v>
      </c>
    </row>
    <row r="15895" spans="1:19" x14ac:dyDescent="0.2">
      <c r="A15895" t="s">
        <v>13034</v>
      </c>
      <c r="B15895" t="s">
        <v>159</v>
      </c>
      <c r="C15895">
        <v>2006</v>
      </c>
      <c r="D15895" s="1" t="d">
        <v>1994-07-30</v>
      </c>
      <c r="E15895" s="1" t="str">
        <f t="shared" si="496"/>
        <v>1994</v>
      </c>
      <c r="F15895" s="1" t="str">
        <f t="shared" si="497"/>
        <v>Jul</v>
      </c>
      <c r="G15895" t="s">
        <v>37</v>
      </c>
      <c r="H15895" t="s">
        <v>8012</v>
      </c>
      <c r="I15895">
        <v>0.02</v>
      </c>
      <c r="J15895">
        <v>0</v>
      </c>
      <c r="K15895">
        <v>0</v>
      </c>
      <c r="L15895">
        <v>0</v>
      </c>
      <c r="M15895">
        <v>0.02</v>
      </c>
      <c r="N15895">
        <v>59</v>
      </c>
      <c r="O15895">
        <v>14</v>
      </c>
      <c r="P15895" t="s">
        <v>203</v>
      </c>
      <c r="R15895" t="s">
        <v>13035</v>
      </c>
      <c r="S15895" t="s">
        <v>20</v>
      </c>
    </row>
    <row r="15896" spans="1:19" x14ac:dyDescent="0.2">
      <c r="A15896" t="s">
        <v>13036</v>
      </c>
      <c r="B15896" t="s">
        <v>64</v>
      </c>
      <c r="C15896">
        <v>2002</v>
      </c>
      <c r="D15896" s="1" t="d">
        <v>2011-03-20</v>
      </c>
      <c r="E15896" s="1" t="str">
        <f t="shared" si="496"/>
        <v>2011</v>
      </c>
      <c r="F15896" s="1" t="str">
        <f t="shared" si="497"/>
        <v>Mar</v>
      </c>
      <c r="G15896" t="s">
        <v>18</v>
      </c>
      <c r="H15896" t="s">
        <v>111</v>
      </c>
      <c r="I15896">
        <v>0.01</v>
      </c>
      <c r="J15896">
        <v>0</v>
      </c>
      <c r="K15896">
        <v>0</v>
      </c>
      <c r="L15896">
        <v>0</v>
      </c>
      <c r="M15896">
        <v>0.02</v>
      </c>
      <c r="N15896">
        <v>59</v>
      </c>
      <c r="O15896">
        <v>9</v>
      </c>
      <c r="P15896" t="s">
        <v>203</v>
      </c>
      <c r="R15896" t="s">
        <v>13037</v>
      </c>
      <c r="S15896" t="s">
        <v>20</v>
      </c>
    </row>
    <row r="15897" spans="1:19" x14ac:dyDescent="0.2">
      <c r="A15897" t="s">
        <v>13038</v>
      </c>
      <c r="B15897" t="s">
        <v>189</v>
      </c>
      <c r="C15897">
        <v>2002</v>
      </c>
      <c r="D15897" s="1" t="d">
        <v>2001-03-29</v>
      </c>
      <c r="E15897" s="1" t="str">
        <f t="shared" si="496"/>
        <v>2001</v>
      </c>
      <c r="F15897" s="1" t="str">
        <f t="shared" si="497"/>
        <v>Mar</v>
      </c>
      <c r="G15897" t="s">
        <v>24</v>
      </c>
      <c r="H15897" t="s">
        <v>111</v>
      </c>
      <c r="I15897">
        <v>0.01</v>
      </c>
      <c r="J15897">
        <v>0</v>
      </c>
      <c r="K15897">
        <v>0</v>
      </c>
      <c r="L15897">
        <v>0</v>
      </c>
      <c r="M15897">
        <v>0.02</v>
      </c>
      <c r="N15897">
        <v>64</v>
      </c>
      <c r="O15897">
        <v>11</v>
      </c>
      <c r="P15897" t="s">
        <v>203</v>
      </c>
      <c r="R15897" t="s">
        <v>111</v>
      </c>
      <c r="S15897" t="s">
        <v>20</v>
      </c>
    </row>
    <row r="15898" spans="1:19" x14ac:dyDescent="0.2">
      <c r="A15898" t="s">
        <v>13039</v>
      </c>
      <c r="B15898" t="s">
        <v>32</v>
      </c>
      <c r="C15898">
        <v>2009</v>
      </c>
      <c r="D15898" s="1" t="d">
        <v>2022-07-09</v>
      </c>
      <c r="E15898" s="1" t="str">
        <f t="shared" si="496"/>
        <v>2022</v>
      </c>
      <c r="F15898" s="1" t="str">
        <f t="shared" si="497"/>
        <v>Jul</v>
      </c>
      <c r="G15898" t="s">
        <v>101</v>
      </c>
      <c r="H15898" t="s">
        <v>1201</v>
      </c>
      <c r="I15898">
        <v>0</v>
      </c>
      <c r="J15898">
        <v>0</v>
      </c>
      <c r="K15898">
        <v>0.02</v>
      </c>
      <c r="L15898">
        <v>0</v>
      </c>
      <c r="M15898">
        <v>0.02</v>
      </c>
    </row>
    <row r="15899" spans="1:19" x14ac:dyDescent="0.2">
      <c r="A15899" t="s">
        <v>13040</v>
      </c>
      <c r="B15899" t="s">
        <v>148</v>
      </c>
      <c r="C15899">
        <v>2010</v>
      </c>
      <c r="D15899" s="1" t="d">
        <v>2012-02-27</v>
      </c>
      <c r="E15899" s="1" t="str">
        <f t="shared" si="496"/>
        <v>2012</v>
      </c>
      <c r="F15899" s="1" t="str">
        <f t="shared" si="497"/>
        <v>Feb</v>
      </c>
      <c r="G15899" t="s">
        <v>272</v>
      </c>
      <c r="H15899" t="s">
        <v>7658</v>
      </c>
      <c r="I15899">
        <v>0</v>
      </c>
      <c r="J15899">
        <v>0.01</v>
      </c>
      <c r="K15899">
        <v>0</v>
      </c>
      <c r="L15899">
        <v>0</v>
      </c>
      <c r="M15899">
        <v>0.02</v>
      </c>
      <c r="P15899" t="s">
        <v>203</v>
      </c>
      <c r="R15899" t="s">
        <v>12765</v>
      </c>
    </row>
    <row r="15900" spans="1:19" x14ac:dyDescent="0.2">
      <c r="A15900" t="s">
        <v>13041</v>
      </c>
      <c r="B15900" t="s">
        <v>32</v>
      </c>
      <c r="C15900">
        <v>2009</v>
      </c>
      <c r="D15900" s="1" t="d">
        <v>2020-01-06</v>
      </c>
      <c r="E15900" s="1" t="str">
        <f t="shared" si="496"/>
        <v>2020</v>
      </c>
      <c r="F15900" s="1" t="str">
        <f t="shared" si="497"/>
        <v>Jan</v>
      </c>
      <c r="G15900" t="s">
        <v>30</v>
      </c>
      <c r="H15900" t="s">
        <v>3561</v>
      </c>
      <c r="I15900">
        <v>0.02</v>
      </c>
      <c r="J15900">
        <v>0</v>
      </c>
      <c r="K15900">
        <v>0</v>
      </c>
      <c r="L15900">
        <v>0</v>
      </c>
      <c r="M15900">
        <v>0.02</v>
      </c>
    </row>
    <row r="15901" spans="1:19" x14ac:dyDescent="0.2">
      <c r="A15901" t="s">
        <v>13042</v>
      </c>
      <c r="B15901" t="s">
        <v>32</v>
      </c>
      <c r="C15901">
        <v>2006</v>
      </c>
      <c r="D15901" s="1" t="d">
        <v>2003-10-07</v>
      </c>
      <c r="E15901" s="1" t="str">
        <f t="shared" si="496"/>
        <v>2003</v>
      </c>
      <c r="F15901" s="1" t="str">
        <f t="shared" si="497"/>
        <v>Oct</v>
      </c>
      <c r="G15901" t="s">
        <v>28</v>
      </c>
      <c r="H15901" t="s">
        <v>372</v>
      </c>
      <c r="I15901">
        <v>0</v>
      </c>
      <c r="J15901">
        <v>0</v>
      </c>
      <c r="K15901">
        <v>0.02</v>
      </c>
      <c r="L15901">
        <v>0</v>
      </c>
      <c r="M15901">
        <v>0.02</v>
      </c>
    </row>
    <row r="15902" spans="1:19" x14ac:dyDescent="0.2">
      <c r="A15902" t="s">
        <v>13043</v>
      </c>
      <c r="B15902" t="s">
        <v>55</v>
      </c>
      <c r="C15902">
        <v>2006</v>
      </c>
      <c r="D15902" s="1" t="d">
        <v>1994-05-18</v>
      </c>
      <c r="E15902" s="1" t="str">
        <f t="shared" si="496"/>
        <v>1994</v>
      </c>
      <c r="F15902" s="1" t="str">
        <f t="shared" si="497"/>
        <v>May</v>
      </c>
      <c r="G15902" t="s">
        <v>50</v>
      </c>
      <c r="H15902" t="s">
        <v>6956</v>
      </c>
      <c r="I15902">
        <v>0</v>
      </c>
      <c r="J15902">
        <v>0</v>
      </c>
      <c r="K15902">
        <v>0.02</v>
      </c>
      <c r="L15902">
        <v>0</v>
      </c>
      <c r="M15902">
        <v>0.02</v>
      </c>
    </row>
    <row r="15903" spans="1:19" x14ac:dyDescent="0.2">
      <c r="A15903" t="s">
        <v>13044</v>
      </c>
      <c r="B15903" t="s">
        <v>55</v>
      </c>
      <c r="C15903">
        <v>2007</v>
      </c>
      <c r="D15903" s="1" t="d">
        <v>2012-08-02</v>
      </c>
      <c r="E15903" s="1" t="str">
        <f t="shared" si="496"/>
        <v>2012</v>
      </c>
      <c r="F15903" s="1" t="str">
        <f t="shared" si="497"/>
        <v>Aug</v>
      </c>
      <c r="G15903" t="s">
        <v>101</v>
      </c>
      <c r="H15903" t="s">
        <v>11202</v>
      </c>
      <c r="I15903">
        <v>0</v>
      </c>
      <c r="J15903">
        <v>0</v>
      </c>
      <c r="K15903">
        <v>0.02</v>
      </c>
      <c r="L15903">
        <v>0</v>
      </c>
      <c r="M15903">
        <v>0.02</v>
      </c>
    </row>
    <row r="15904" spans="1:19" x14ac:dyDescent="0.2">
      <c r="A15904" t="s">
        <v>13045</v>
      </c>
      <c r="B15904" t="s">
        <v>159</v>
      </c>
      <c r="C15904">
        <v>2012</v>
      </c>
      <c r="D15904" s="1" t="d">
        <v>2001-12-23</v>
      </c>
      <c r="E15904" s="1" t="str">
        <f t="shared" si="496"/>
        <v>2001</v>
      </c>
      <c r="F15904" s="1" t="str">
        <f t="shared" si="497"/>
        <v>Dec</v>
      </c>
      <c r="G15904" t="s">
        <v>50</v>
      </c>
      <c r="H15904" t="s">
        <v>1207</v>
      </c>
      <c r="I15904">
        <v>0</v>
      </c>
      <c r="J15904">
        <v>0</v>
      </c>
      <c r="K15904">
        <v>0.02</v>
      </c>
      <c r="L15904">
        <v>0</v>
      </c>
      <c r="M15904">
        <v>0.02</v>
      </c>
    </row>
    <row r="15905" spans="1:19" x14ac:dyDescent="0.2">
      <c r="A15905" t="s">
        <v>4683</v>
      </c>
      <c r="B15905" t="s">
        <v>148</v>
      </c>
      <c r="C15905">
        <v>2010</v>
      </c>
      <c r="D15905" s="1" t="d">
        <v>2002-05-21</v>
      </c>
      <c r="E15905" s="1" t="str">
        <f t="shared" si="496"/>
        <v>2002</v>
      </c>
      <c r="F15905" s="1" t="str">
        <f t="shared" si="497"/>
        <v>May</v>
      </c>
      <c r="G15905" t="s">
        <v>50</v>
      </c>
      <c r="H15905" t="s">
        <v>222</v>
      </c>
      <c r="I15905">
        <v>0</v>
      </c>
      <c r="J15905">
        <v>0.01</v>
      </c>
      <c r="K15905">
        <v>0</v>
      </c>
      <c r="L15905">
        <v>0</v>
      </c>
      <c r="M15905">
        <v>0.02</v>
      </c>
      <c r="N15905">
        <v>57</v>
      </c>
      <c r="O15905">
        <v>22</v>
      </c>
      <c r="P15905">
        <v>5.0999999999999996</v>
      </c>
      <c r="Q15905">
        <v>67</v>
      </c>
      <c r="R15905" t="s">
        <v>4684</v>
      </c>
      <c r="S15905" t="s">
        <v>88</v>
      </c>
    </row>
    <row r="15906" spans="1:19" x14ac:dyDescent="0.2">
      <c r="A15906" t="s">
        <v>491</v>
      </c>
      <c r="B15906" t="s">
        <v>148</v>
      </c>
      <c r="C15906">
        <v>2005</v>
      </c>
      <c r="D15906" s="1" t="d">
        <v>2013-01-23</v>
      </c>
      <c r="E15906" s="1" t="str">
        <f t="shared" si="496"/>
        <v>2013</v>
      </c>
      <c r="F15906" s="1" t="str">
        <f t="shared" si="497"/>
        <v>Jan</v>
      </c>
      <c r="G15906" t="s">
        <v>50</v>
      </c>
      <c r="H15906" t="s">
        <v>283</v>
      </c>
      <c r="I15906">
        <v>0</v>
      </c>
      <c r="J15906">
        <v>0.01</v>
      </c>
      <c r="K15906">
        <v>0</v>
      </c>
      <c r="L15906">
        <v>0</v>
      </c>
      <c r="M15906">
        <v>0.02</v>
      </c>
    </row>
    <row r="15907" spans="1:19" x14ac:dyDescent="0.2">
      <c r="A15907" t="s">
        <v>13046</v>
      </c>
      <c r="B15907" t="s">
        <v>55</v>
      </c>
      <c r="C15907">
        <v>2009</v>
      </c>
      <c r="D15907" s="1" t="d">
        <v>2010-11-12</v>
      </c>
      <c r="E15907" s="1" t="str">
        <f t="shared" si="496"/>
        <v>2010</v>
      </c>
      <c r="F15907" s="1" t="str">
        <f t="shared" si="497"/>
        <v>Nov</v>
      </c>
      <c r="G15907" t="s">
        <v>101</v>
      </c>
      <c r="H15907" t="s">
        <v>13047</v>
      </c>
      <c r="I15907">
        <v>0</v>
      </c>
      <c r="J15907">
        <v>0</v>
      </c>
      <c r="K15907">
        <v>0.02</v>
      </c>
      <c r="L15907">
        <v>0</v>
      </c>
      <c r="M15907">
        <v>0.02</v>
      </c>
    </row>
    <row r="15908" spans="1:19" x14ac:dyDescent="0.2">
      <c r="A15908" t="s">
        <v>13048</v>
      </c>
      <c r="B15908" t="s">
        <v>32</v>
      </c>
      <c r="C15908">
        <v>2006</v>
      </c>
      <c r="D15908" s="1" t="d">
        <v>2021-06-30</v>
      </c>
      <c r="E15908" s="1" t="str">
        <f t="shared" si="496"/>
        <v>2021</v>
      </c>
      <c r="F15908" s="1" t="str">
        <f t="shared" si="497"/>
        <v>Jun</v>
      </c>
      <c r="G15908" t="s">
        <v>30</v>
      </c>
      <c r="H15908" t="s">
        <v>8396</v>
      </c>
      <c r="I15908">
        <v>0.02</v>
      </c>
      <c r="J15908">
        <v>0</v>
      </c>
      <c r="K15908">
        <v>0</v>
      </c>
      <c r="L15908">
        <v>0</v>
      </c>
      <c r="M15908">
        <v>0.02</v>
      </c>
      <c r="N15908">
        <v>60</v>
      </c>
      <c r="O15908">
        <v>14</v>
      </c>
      <c r="P15908" t="s">
        <v>203</v>
      </c>
      <c r="R15908" t="s">
        <v>13049</v>
      </c>
      <c r="S15908" t="s">
        <v>20</v>
      </c>
    </row>
    <row r="15909" spans="1:19" x14ac:dyDescent="0.2">
      <c r="A15909" t="s">
        <v>10426</v>
      </c>
      <c r="B15909" t="s">
        <v>189</v>
      </c>
      <c r="C15909">
        <v>2004</v>
      </c>
      <c r="D15909" s="1" t="d">
        <v>1993-02-05</v>
      </c>
      <c r="E15909" s="1" t="str">
        <f t="shared" si="496"/>
        <v>1993</v>
      </c>
      <c r="F15909" s="1" t="str">
        <f t="shared" si="497"/>
        <v>Feb</v>
      </c>
      <c r="G15909" t="s">
        <v>50</v>
      </c>
      <c r="H15909" t="s">
        <v>151</v>
      </c>
      <c r="I15909">
        <v>0.01</v>
      </c>
      <c r="J15909">
        <v>0</v>
      </c>
      <c r="K15909">
        <v>0</v>
      </c>
      <c r="L15909">
        <v>0</v>
      </c>
      <c r="M15909">
        <v>0.02</v>
      </c>
      <c r="N15909">
        <v>59</v>
      </c>
      <c r="O15909">
        <v>17</v>
      </c>
      <c r="P15909" t="s">
        <v>203</v>
      </c>
      <c r="R15909" t="s">
        <v>3058</v>
      </c>
      <c r="S15909" t="s">
        <v>88</v>
      </c>
    </row>
    <row r="15910" spans="1:19" x14ac:dyDescent="0.2">
      <c r="A15910" t="s">
        <v>13050</v>
      </c>
      <c r="B15910" t="s">
        <v>32</v>
      </c>
      <c r="C15910">
        <v>2007</v>
      </c>
      <c r="D15910" s="1" t="d">
        <v>1993-01-25</v>
      </c>
      <c r="E15910" s="1" t="str">
        <f t="shared" si="496"/>
        <v>1993</v>
      </c>
      <c r="F15910" s="1" t="str">
        <f t="shared" si="497"/>
        <v>Jan</v>
      </c>
      <c r="G15910" t="s">
        <v>1</v>
      </c>
      <c r="H15910" t="s">
        <v>202</v>
      </c>
      <c r="I15910">
        <v>0.01</v>
      </c>
      <c r="J15910">
        <v>0</v>
      </c>
      <c r="K15910">
        <v>0</v>
      </c>
      <c r="L15910">
        <v>0</v>
      </c>
      <c r="M15910">
        <v>0.02</v>
      </c>
    </row>
    <row r="15911" spans="1:19" x14ac:dyDescent="0.2">
      <c r="A15911" t="s">
        <v>10762</v>
      </c>
      <c r="B15911" t="s">
        <v>1015</v>
      </c>
      <c r="C15911">
        <v>2013</v>
      </c>
      <c r="D15911" s="1" t="d">
        <v>2009-08-08</v>
      </c>
      <c r="E15911" s="1" t="str">
        <f t="shared" si="496"/>
        <v>2009</v>
      </c>
      <c r="F15911" s="1" t="str">
        <f t="shared" si="497"/>
        <v>Aug</v>
      </c>
      <c r="G15911" t="s">
        <v>18</v>
      </c>
      <c r="H15911" t="s">
        <v>933</v>
      </c>
      <c r="I15911">
        <v>0</v>
      </c>
      <c r="J15911">
        <v>0</v>
      </c>
      <c r="K15911">
        <v>0.02</v>
      </c>
      <c r="L15911">
        <v>0</v>
      </c>
      <c r="M15911">
        <v>0.02</v>
      </c>
    </row>
    <row r="15912" spans="1:19" x14ac:dyDescent="0.2">
      <c r="A15912" t="s">
        <v>4313</v>
      </c>
      <c r="B15912" t="s">
        <v>148</v>
      </c>
      <c r="C15912">
        <v>2005</v>
      </c>
      <c r="D15912" s="1" t="d">
        <v>1990-01-14</v>
      </c>
      <c r="E15912" s="1" t="str">
        <f t="shared" si="496"/>
        <v>1990</v>
      </c>
      <c r="F15912" s="1" t="str">
        <f t="shared" si="497"/>
        <v>Jan</v>
      </c>
      <c r="G15912" t="s">
        <v>50</v>
      </c>
      <c r="H15912" t="s">
        <v>484</v>
      </c>
      <c r="I15912">
        <v>0.01</v>
      </c>
      <c r="J15912">
        <v>0</v>
      </c>
      <c r="K15912">
        <v>0</v>
      </c>
      <c r="L15912">
        <v>0</v>
      </c>
      <c r="M15912">
        <v>0.02</v>
      </c>
      <c r="N15912">
        <v>65</v>
      </c>
      <c r="O15912">
        <v>5</v>
      </c>
      <c r="P15912" t="s">
        <v>203</v>
      </c>
      <c r="R15912" t="s">
        <v>829</v>
      </c>
      <c r="S15912" t="s">
        <v>112</v>
      </c>
    </row>
    <row r="15913" spans="1:19" x14ac:dyDescent="0.2">
      <c r="A15913" t="s">
        <v>13051</v>
      </c>
      <c r="B15913" t="s">
        <v>1015</v>
      </c>
      <c r="C15913">
        <v>2015</v>
      </c>
      <c r="D15913" s="1" t="d">
        <v>1992-03-19</v>
      </c>
      <c r="E15913" s="1" t="str">
        <f t="shared" si="496"/>
        <v>1992</v>
      </c>
      <c r="F15913" s="1" t="str">
        <f t="shared" si="497"/>
        <v>Mar</v>
      </c>
      <c r="G15913" t="s">
        <v>50</v>
      </c>
      <c r="H15913" t="s">
        <v>7990</v>
      </c>
      <c r="I15913">
        <v>0</v>
      </c>
      <c r="J15913">
        <v>0</v>
      </c>
      <c r="K15913">
        <v>0.02</v>
      </c>
      <c r="L15913">
        <v>0</v>
      </c>
      <c r="M15913">
        <v>0.02</v>
      </c>
    </row>
    <row r="15914" spans="1:19" x14ac:dyDescent="0.2">
      <c r="A15914" t="s">
        <v>13052</v>
      </c>
      <c r="B15914" t="s">
        <v>148</v>
      </c>
      <c r="C15914">
        <v>2006</v>
      </c>
      <c r="D15914" s="1" t="d">
        <v>2016-08-23</v>
      </c>
      <c r="E15914" s="1" t="str">
        <f t="shared" si="496"/>
        <v>2016</v>
      </c>
      <c r="F15914" s="1" t="str">
        <f t="shared" si="497"/>
        <v>Aug</v>
      </c>
      <c r="G15914" t="s">
        <v>272</v>
      </c>
      <c r="H15914" t="s">
        <v>51</v>
      </c>
      <c r="I15914">
        <v>0</v>
      </c>
      <c r="J15914">
        <v>0.01</v>
      </c>
      <c r="K15914">
        <v>0</v>
      </c>
      <c r="L15914">
        <v>0</v>
      </c>
      <c r="M15914">
        <v>0.02</v>
      </c>
      <c r="N15914">
        <v>57</v>
      </c>
      <c r="O15914">
        <v>19</v>
      </c>
      <c r="P15914">
        <v>7.2</v>
      </c>
      <c r="Q15914">
        <v>44</v>
      </c>
      <c r="R15914" t="s">
        <v>7162</v>
      </c>
      <c r="S15914" t="s">
        <v>88</v>
      </c>
    </row>
    <row r="15915" spans="1:19" x14ac:dyDescent="0.2">
      <c r="A15915" t="s">
        <v>13053</v>
      </c>
      <c r="B15915" t="s">
        <v>32</v>
      </c>
      <c r="C15915">
        <v>2007</v>
      </c>
      <c r="D15915" s="1" t="d">
        <v>1991-07-02</v>
      </c>
      <c r="E15915" s="1" t="str">
        <f t="shared" si="496"/>
        <v>1991</v>
      </c>
      <c r="F15915" s="1" t="str">
        <f t="shared" si="497"/>
        <v>Jul</v>
      </c>
      <c r="G15915" t="s">
        <v>34</v>
      </c>
      <c r="H15915" t="s">
        <v>234</v>
      </c>
      <c r="I15915">
        <v>0</v>
      </c>
      <c r="J15915">
        <v>0</v>
      </c>
      <c r="K15915">
        <v>0.02</v>
      </c>
      <c r="L15915">
        <v>0</v>
      </c>
      <c r="M15915">
        <v>0.02</v>
      </c>
      <c r="P15915" t="s">
        <v>203</v>
      </c>
      <c r="R15915" t="s">
        <v>13029</v>
      </c>
      <c r="S15915" t="s">
        <v>20</v>
      </c>
    </row>
    <row r="15916" spans="1:19" x14ac:dyDescent="0.2">
      <c r="A15916" t="s">
        <v>13054</v>
      </c>
      <c r="B15916" t="s">
        <v>55</v>
      </c>
      <c r="C15916">
        <v>2007</v>
      </c>
      <c r="D15916" s="1" t="d">
        <v>2002-04-06</v>
      </c>
      <c r="E15916" s="1" t="str">
        <f t="shared" si="496"/>
        <v>2002</v>
      </c>
      <c r="F15916" s="1" t="str">
        <f t="shared" si="497"/>
        <v>Apr</v>
      </c>
      <c r="G15916" t="s">
        <v>50</v>
      </c>
      <c r="H15916" t="s">
        <v>5022</v>
      </c>
      <c r="I15916">
        <v>0</v>
      </c>
      <c r="J15916">
        <v>0</v>
      </c>
      <c r="K15916">
        <v>0.02</v>
      </c>
      <c r="L15916">
        <v>0</v>
      </c>
      <c r="M15916">
        <v>0.02</v>
      </c>
    </row>
    <row r="15917" spans="1:19" x14ac:dyDescent="0.2">
      <c r="A15917" t="s">
        <v>13055</v>
      </c>
      <c r="B15917" t="s">
        <v>159</v>
      </c>
      <c r="C15917">
        <v>2012</v>
      </c>
      <c r="D15917" s="1" t="d">
        <v>2022-05-30</v>
      </c>
      <c r="E15917" s="1" t="str">
        <f t="shared" si="496"/>
        <v>2022</v>
      </c>
      <c r="F15917" s="1" t="str">
        <f t="shared" si="497"/>
        <v>May</v>
      </c>
      <c r="G15917" t="s">
        <v>50</v>
      </c>
      <c r="H15917" t="s">
        <v>13056</v>
      </c>
      <c r="I15917">
        <v>0</v>
      </c>
      <c r="J15917">
        <v>0</v>
      </c>
      <c r="K15917">
        <v>0.02</v>
      </c>
      <c r="L15917">
        <v>0</v>
      </c>
      <c r="M15917">
        <v>0.02</v>
      </c>
    </row>
    <row r="15918" spans="1:19" x14ac:dyDescent="0.2">
      <c r="A15918" t="s">
        <v>9720</v>
      </c>
      <c r="B15918" t="s">
        <v>32</v>
      </c>
      <c r="C15918">
        <v>2010</v>
      </c>
      <c r="D15918" s="1" t="d">
        <v>2007-06-18</v>
      </c>
      <c r="E15918" s="1" t="str">
        <f t="shared" si="496"/>
        <v>2007</v>
      </c>
      <c r="F15918" s="1" t="str">
        <f t="shared" si="497"/>
        <v>Jun</v>
      </c>
      <c r="G15918" t="s">
        <v>39</v>
      </c>
      <c r="H15918" t="s">
        <v>3047</v>
      </c>
      <c r="I15918">
        <v>0</v>
      </c>
      <c r="J15918">
        <v>0.01</v>
      </c>
      <c r="K15918">
        <v>0</v>
      </c>
      <c r="L15918">
        <v>0</v>
      </c>
      <c r="M15918">
        <v>0.02</v>
      </c>
    </row>
    <row r="15919" spans="1:19" x14ac:dyDescent="0.2">
      <c r="A15919" t="s">
        <v>8350</v>
      </c>
      <c r="B15919" t="s">
        <v>187</v>
      </c>
      <c r="C15919">
        <v>2014</v>
      </c>
      <c r="D15919" s="1" t="d">
        <v>1992-07-20</v>
      </c>
      <c r="E15919" s="1" t="str">
        <f t="shared" si="496"/>
        <v>1992</v>
      </c>
      <c r="F15919" s="1" t="str">
        <f t="shared" si="497"/>
        <v>Jul</v>
      </c>
      <c r="G15919" t="s">
        <v>30</v>
      </c>
      <c r="H15919" t="s">
        <v>151</v>
      </c>
      <c r="I15919">
        <v>0</v>
      </c>
      <c r="J15919">
        <v>0</v>
      </c>
      <c r="K15919">
        <v>0.02</v>
      </c>
      <c r="L15919">
        <v>0</v>
      </c>
      <c r="M15919">
        <v>0.02</v>
      </c>
    </row>
    <row r="15920" spans="1:19" x14ac:dyDescent="0.2">
      <c r="A15920" t="s">
        <v>13057</v>
      </c>
      <c r="B15920" t="s">
        <v>137</v>
      </c>
      <c r="C15920">
        <v>2004</v>
      </c>
      <c r="D15920" s="1" t="d">
        <v>1993-11-23</v>
      </c>
      <c r="E15920" s="1" t="str">
        <f t="shared" si="496"/>
        <v>1993</v>
      </c>
      <c r="F15920" s="1" t="str">
        <f t="shared" si="497"/>
        <v>Nov</v>
      </c>
      <c r="G15920" t="s">
        <v>34</v>
      </c>
      <c r="H15920" t="s">
        <v>45</v>
      </c>
      <c r="I15920">
        <v>0.01</v>
      </c>
      <c r="J15920">
        <v>0</v>
      </c>
      <c r="K15920">
        <v>0</v>
      </c>
      <c r="L15920">
        <v>0</v>
      </c>
      <c r="M15920">
        <v>0.02</v>
      </c>
    </row>
    <row r="15921" spans="1:19" x14ac:dyDescent="0.2">
      <c r="A15921" t="s">
        <v>13058</v>
      </c>
      <c r="B15921" t="s">
        <v>32</v>
      </c>
      <c r="C15921">
        <v>2008</v>
      </c>
      <c r="D15921" s="1" t="d">
        <v>2007-11-20</v>
      </c>
      <c r="E15921" s="1" t="str">
        <f t="shared" si="496"/>
        <v>2007</v>
      </c>
      <c r="F15921" s="1" t="str">
        <f t="shared" si="497"/>
        <v>Nov</v>
      </c>
      <c r="G15921" t="s">
        <v>34</v>
      </c>
      <c r="H15921" t="s">
        <v>151</v>
      </c>
      <c r="I15921">
        <v>0</v>
      </c>
      <c r="J15921">
        <v>0</v>
      </c>
      <c r="K15921">
        <v>0.02</v>
      </c>
      <c r="L15921">
        <v>0</v>
      </c>
      <c r="M15921">
        <v>0.02</v>
      </c>
    </row>
    <row r="15922" spans="1:19" x14ac:dyDescent="0.2">
      <c r="A15922" t="s">
        <v>13059</v>
      </c>
      <c r="B15922" t="s">
        <v>32</v>
      </c>
      <c r="C15922">
        <v>2011</v>
      </c>
      <c r="D15922" s="1" t="d">
        <v>2011-01-15</v>
      </c>
      <c r="E15922" s="1" t="str">
        <f t="shared" si="496"/>
        <v>2011</v>
      </c>
      <c r="F15922" s="1" t="str">
        <f t="shared" si="497"/>
        <v>Jan</v>
      </c>
      <c r="G15922" t="s">
        <v>34</v>
      </c>
      <c r="H15922" t="s">
        <v>568</v>
      </c>
      <c r="I15922">
        <v>0</v>
      </c>
      <c r="J15922">
        <v>0</v>
      </c>
      <c r="K15922">
        <v>0.02</v>
      </c>
      <c r="L15922">
        <v>0</v>
      </c>
      <c r="M15922">
        <v>0.02</v>
      </c>
    </row>
    <row r="15923" spans="1:19" x14ac:dyDescent="0.2">
      <c r="A15923" t="s">
        <v>13060</v>
      </c>
      <c r="B15923" t="s">
        <v>1015</v>
      </c>
      <c r="C15923">
        <v>2016</v>
      </c>
      <c r="D15923" s="1" t="d">
        <v>2007-10-21</v>
      </c>
      <c r="E15923" s="1" t="str">
        <f t="shared" si="496"/>
        <v>2007</v>
      </c>
      <c r="F15923" s="1" t="str">
        <f t="shared" si="497"/>
        <v>Oct</v>
      </c>
      <c r="G15923" t="s">
        <v>50</v>
      </c>
      <c r="H15923" t="s">
        <v>7990</v>
      </c>
      <c r="I15923">
        <v>0</v>
      </c>
      <c r="J15923">
        <v>0</v>
      </c>
      <c r="K15923">
        <v>0.02</v>
      </c>
      <c r="L15923">
        <v>0</v>
      </c>
      <c r="M15923">
        <v>0.02</v>
      </c>
      <c r="R15923" t="s">
        <v>11804</v>
      </c>
    </row>
    <row r="15924" spans="1:19" x14ac:dyDescent="0.2">
      <c r="A15924" t="s">
        <v>13061</v>
      </c>
      <c r="B15924" t="s">
        <v>189</v>
      </c>
      <c r="C15924">
        <v>2005</v>
      </c>
      <c r="D15924" s="1" t="d">
        <v>2006-11-29</v>
      </c>
      <c r="E15924" s="1" t="str">
        <f t="shared" si="496"/>
        <v>2006</v>
      </c>
      <c r="F15924" s="1" t="str">
        <f t="shared" si="497"/>
        <v>Nov</v>
      </c>
      <c r="G15924" t="s">
        <v>1</v>
      </c>
      <c r="H15924" t="s">
        <v>6580</v>
      </c>
      <c r="I15924">
        <v>0.01</v>
      </c>
      <c r="J15924">
        <v>0</v>
      </c>
      <c r="K15924">
        <v>0</v>
      </c>
      <c r="L15924">
        <v>0</v>
      </c>
      <c r="M15924">
        <v>0.02</v>
      </c>
      <c r="N15924">
        <v>57</v>
      </c>
      <c r="O15924">
        <v>7</v>
      </c>
      <c r="P15924" t="s">
        <v>203</v>
      </c>
      <c r="R15924" t="s">
        <v>13062</v>
      </c>
      <c r="S15924" t="s">
        <v>20</v>
      </c>
    </row>
    <row r="15925" spans="1:19" x14ac:dyDescent="0.2">
      <c r="A15925" t="s">
        <v>13063</v>
      </c>
      <c r="B15925" t="s">
        <v>148</v>
      </c>
      <c r="C15925">
        <v>2009</v>
      </c>
      <c r="D15925" s="1" t="d">
        <v>2007-08-13</v>
      </c>
      <c r="E15925" s="1" t="str">
        <f t="shared" si="496"/>
        <v>2007</v>
      </c>
      <c r="F15925" s="1" t="str">
        <f t="shared" si="497"/>
        <v>Aug</v>
      </c>
      <c r="G15925" t="s">
        <v>30</v>
      </c>
      <c r="H15925" t="s">
        <v>1091</v>
      </c>
      <c r="I15925">
        <v>0</v>
      </c>
      <c r="J15925">
        <v>0.01</v>
      </c>
      <c r="K15925">
        <v>0</v>
      </c>
      <c r="L15925">
        <v>0</v>
      </c>
      <c r="M15925">
        <v>0.02</v>
      </c>
      <c r="P15925" t="s">
        <v>203</v>
      </c>
      <c r="R15925" t="s">
        <v>13064</v>
      </c>
    </row>
    <row r="15926" spans="1:19" x14ac:dyDescent="0.2">
      <c r="A15926" t="s">
        <v>13065</v>
      </c>
      <c r="B15926" t="s">
        <v>17</v>
      </c>
      <c r="C15926">
        <v>2010</v>
      </c>
      <c r="D15926" s="1" t="d">
        <v>1988-01-21</v>
      </c>
      <c r="E15926" s="1" t="str">
        <f t="shared" si="496"/>
        <v>1988</v>
      </c>
      <c r="F15926" s="1" t="str">
        <f t="shared" si="497"/>
        <v>Jan</v>
      </c>
      <c r="G15926" t="s">
        <v>50</v>
      </c>
      <c r="H15926" t="s">
        <v>663</v>
      </c>
      <c r="I15926">
        <v>0.02</v>
      </c>
      <c r="J15926">
        <v>0</v>
      </c>
      <c r="K15926">
        <v>0</v>
      </c>
      <c r="L15926">
        <v>0</v>
      </c>
      <c r="M15926">
        <v>0.02</v>
      </c>
      <c r="N15926">
        <v>60</v>
      </c>
      <c r="O15926">
        <v>5</v>
      </c>
      <c r="P15926" t="s">
        <v>203</v>
      </c>
      <c r="R15926" t="s">
        <v>13066</v>
      </c>
      <c r="S15926" t="s">
        <v>112</v>
      </c>
    </row>
    <row r="15927" spans="1:19" x14ac:dyDescent="0.2">
      <c r="A15927" t="s">
        <v>13067</v>
      </c>
      <c r="B15927" t="s">
        <v>32</v>
      </c>
      <c r="C15927">
        <v>2007</v>
      </c>
      <c r="D15927" s="1" t="d">
        <v>1999-05-29</v>
      </c>
      <c r="E15927" s="1" t="str">
        <f t="shared" si="496"/>
        <v>1999</v>
      </c>
      <c r="F15927" s="1" t="str">
        <f t="shared" si="497"/>
        <v>May</v>
      </c>
      <c r="G15927" t="s">
        <v>50</v>
      </c>
      <c r="H15927" t="s">
        <v>484</v>
      </c>
      <c r="I15927">
        <v>0.02</v>
      </c>
      <c r="J15927">
        <v>0</v>
      </c>
      <c r="K15927">
        <v>0</v>
      </c>
      <c r="L15927">
        <v>0</v>
      </c>
      <c r="M15927">
        <v>0.02</v>
      </c>
      <c r="N15927">
        <v>31</v>
      </c>
      <c r="O15927">
        <v>4</v>
      </c>
      <c r="P15927" t="s">
        <v>203</v>
      </c>
      <c r="R15927" t="s">
        <v>484</v>
      </c>
      <c r="S15927" t="s">
        <v>20</v>
      </c>
    </row>
    <row r="15928" spans="1:19" x14ac:dyDescent="0.2">
      <c r="A15928" t="s">
        <v>13068</v>
      </c>
      <c r="B15928" t="s">
        <v>49</v>
      </c>
      <c r="C15928">
        <v>2014</v>
      </c>
      <c r="D15928" s="1" t="d">
        <v>1989-08-28</v>
      </c>
      <c r="E15928" s="1" t="str">
        <f t="shared" si="496"/>
        <v>1989</v>
      </c>
      <c r="F15928" s="1" t="str">
        <f t="shared" si="497"/>
        <v>Aug</v>
      </c>
      <c r="G15928" t="s">
        <v>101</v>
      </c>
      <c r="H15928" t="s">
        <v>1207</v>
      </c>
      <c r="I15928">
        <v>0</v>
      </c>
      <c r="J15928">
        <v>0</v>
      </c>
      <c r="K15928">
        <v>0.02</v>
      </c>
      <c r="L15928">
        <v>0</v>
      </c>
      <c r="M15928">
        <v>0.02</v>
      </c>
    </row>
    <row r="15929" spans="1:19" x14ac:dyDescent="0.2">
      <c r="A15929" t="s">
        <v>13069</v>
      </c>
      <c r="B15929" t="s">
        <v>32</v>
      </c>
      <c r="C15929">
        <v>2011</v>
      </c>
      <c r="D15929" s="1" t="d">
        <v>1996-04-07</v>
      </c>
      <c r="E15929" s="1" t="str">
        <f t="shared" si="496"/>
        <v>1996</v>
      </c>
      <c r="F15929" s="1" t="str">
        <f t="shared" si="497"/>
        <v>Apr</v>
      </c>
      <c r="G15929" t="s">
        <v>50</v>
      </c>
      <c r="H15929" t="s">
        <v>372</v>
      </c>
      <c r="I15929">
        <v>0</v>
      </c>
      <c r="J15929">
        <v>0</v>
      </c>
      <c r="K15929">
        <v>0.02</v>
      </c>
      <c r="L15929">
        <v>0</v>
      </c>
      <c r="M15929">
        <v>0.02</v>
      </c>
    </row>
    <row r="15930" spans="1:19" x14ac:dyDescent="0.2">
      <c r="A15930" t="s">
        <v>11442</v>
      </c>
      <c r="B15930" t="s">
        <v>17</v>
      </c>
      <c r="C15930">
        <v>2011</v>
      </c>
      <c r="D15930" s="1" t="d">
        <v>1996-03-05</v>
      </c>
      <c r="E15930" s="1" t="str">
        <f t="shared" si="496"/>
        <v>1996</v>
      </c>
      <c r="F15930" s="1" t="str">
        <f t="shared" si="497"/>
        <v>Mar</v>
      </c>
      <c r="G15930" t="s">
        <v>18</v>
      </c>
      <c r="H15930" t="s">
        <v>3314</v>
      </c>
      <c r="I15930">
        <v>0</v>
      </c>
      <c r="J15930">
        <v>0.01</v>
      </c>
      <c r="K15930">
        <v>0</v>
      </c>
      <c r="L15930">
        <v>0</v>
      </c>
      <c r="M15930">
        <v>0.02</v>
      </c>
    </row>
    <row r="15931" spans="1:19" x14ac:dyDescent="0.2">
      <c r="A15931" t="s">
        <v>13070</v>
      </c>
      <c r="B15931" t="s">
        <v>159</v>
      </c>
      <c r="C15931">
        <v>2010</v>
      </c>
      <c r="D15931" s="1" t="d">
        <v>1989-11-30</v>
      </c>
      <c r="E15931" s="1" t="str">
        <f t="shared" si="496"/>
        <v>1989</v>
      </c>
      <c r="F15931" s="1" t="str">
        <f t="shared" si="497"/>
        <v>Nov</v>
      </c>
      <c r="G15931" t="s">
        <v>28</v>
      </c>
      <c r="H15931" t="s">
        <v>372</v>
      </c>
      <c r="I15931">
        <v>0</v>
      </c>
      <c r="J15931">
        <v>0</v>
      </c>
      <c r="K15931">
        <v>0.02</v>
      </c>
      <c r="L15931">
        <v>0</v>
      </c>
      <c r="M15931">
        <v>0.02</v>
      </c>
    </row>
    <row r="15932" spans="1:19" x14ac:dyDescent="0.2">
      <c r="A15932" t="s">
        <v>13071</v>
      </c>
      <c r="B15932" t="s">
        <v>55</v>
      </c>
      <c r="C15932">
        <v>2010</v>
      </c>
      <c r="D15932" s="1" t="d">
        <v>2006-01-04</v>
      </c>
      <c r="E15932" s="1" t="str">
        <f t="shared" si="496"/>
        <v>2006</v>
      </c>
      <c r="F15932" s="1" t="str">
        <f t="shared" si="497"/>
        <v>Jan</v>
      </c>
      <c r="G15932" t="s">
        <v>34</v>
      </c>
      <c r="H15932" t="s">
        <v>1755</v>
      </c>
      <c r="I15932">
        <v>0</v>
      </c>
      <c r="J15932">
        <v>0</v>
      </c>
      <c r="K15932">
        <v>0.02</v>
      </c>
      <c r="L15932">
        <v>0</v>
      </c>
      <c r="M15932">
        <v>0.02</v>
      </c>
    </row>
    <row r="15933" spans="1:19" x14ac:dyDescent="0.2">
      <c r="A15933" t="s">
        <v>13072</v>
      </c>
      <c r="B15933" t="s">
        <v>32</v>
      </c>
      <c r="C15933">
        <v>2010</v>
      </c>
      <c r="D15933" s="1" t="d">
        <v>1996-07-22</v>
      </c>
      <c r="E15933" s="1" t="str">
        <f t="shared" si="496"/>
        <v>1996</v>
      </c>
      <c r="F15933" s="1" t="str">
        <f t="shared" si="497"/>
        <v>Jul</v>
      </c>
      <c r="G15933" t="s">
        <v>34</v>
      </c>
      <c r="H15933" t="s">
        <v>19</v>
      </c>
      <c r="I15933">
        <v>0</v>
      </c>
      <c r="J15933">
        <v>0</v>
      </c>
      <c r="K15933">
        <v>0.02</v>
      </c>
      <c r="L15933">
        <v>0</v>
      </c>
      <c r="M15933">
        <v>0.02</v>
      </c>
    </row>
    <row r="15934" spans="1:19" x14ac:dyDescent="0.2">
      <c r="A15934" t="s">
        <v>11088</v>
      </c>
      <c r="B15934" t="s">
        <v>1015</v>
      </c>
      <c r="C15934">
        <v>2013</v>
      </c>
      <c r="D15934" s="1" t="d">
        <v>1999-02-03</v>
      </c>
      <c r="E15934" s="1" t="str">
        <f t="shared" si="496"/>
        <v>1999</v>
      </c>
      <c r="F15934" s="1" t="str">
        <f t="shared" si="497"/>
        <v>Feb</v>
      </c>
      <c r="G15934" t="s">
        <v>101</v>
      </c>
      <c r="H15934" t="s">
        <v>7393</v>
      </c>
      <c r="I15934">
        <v>0</v>
      </c>
      <c r="J15934">
        <v>0</v>
      </c>
      <c r="K15934">
        <v>0.02</v>
      </c>
      <c r="L15934">
        <v>0</v>
      </c>
      <c r="M15934">
        <v>0.02</v>
      </c>
    </row>
    <row r="15935" spans="1:19" x14ac:dyDescent="0.2">
      <c r="A15935" t="s">
        <v>13073</v>
      </c>
      <c r="B15935" t="s">
        <v>44</v>
      </c>
      <c r="C15935">
        <v>2010</v>
      </c>
      <c r="D15935" s="1" t="d">
        <v>1995-05-24</v>
      </c>
      <c r="E15935" s="1" t="str">
        <f t="shared" si="496"/>
        <v>1995</v>
      </c>
      <c r="F15935" s="1" t="str">
        <f t="shared" si="497"/>
        <v>May</v>
      </c>
      <c r="G15935" t="s">
        <v>101</v>
      </c>
      <c r="H15935" t="s">
        <v>6843</v>
      </c>
      <c r="I15935">
        <v>0</v>
      </c>
      <c r="J15935">
        <v>0</v>
      </c>
      <c r="K15935">
        <v>0.02</v>
      </c>
      <c r="L15935">
        <v>0</v>
      </c>
      <c r="M15935">
        <v>0.02</v>
      </c>
    </row>
    <row r="15936" spans="1:19" x14ac:dyDescent="0.2">
      <c r="A15936" t="s">
        <v>13074</v>
      </c>
      <c r="B15936" t="s">
        <v>1015</v>
      </c>
      <c r="C15936">
        <v>2016</v>
      </c>
      <c r="D15936" s="1" t="d">
        <v>2001-08-30</v>
      </c>
      <c r="E15936" s="1" t="str">
        <f t="shared" si="496"/>
        <v>2001</v>
      </c>
      <c r="F15936" s="1" t="str">
        <f t="shared" si="497"/>
        <v>Aug</v>
      </c>
      <c r="G15936" t="s">
        <v>28</v>
      </c>
      <c r="H15936" t="s">
        <v>7077</v>
      </c>
      <c r="I15936">
        <v>0</v>
      </c>
      <c r="J15936">
        <v>0</v>
      </c>
      <c r="K15936">
        <v>0.02</v>
      </c>
      <c r="L15936">
        <v>0</v>
      </c>
      <c r="M15936">
        <v>0.02</v>
      </c>
    </row>
    <row r="15937" spans="1:19" x14ac:dyDescent="0.2">
      <c r="A15937" t="s">
        <v>13075</v>
      </c>
      <c r="B15937" t="s">
        <v>44</v>
      </c>
      <c r="C15937">
        <v>2006</v>
      </c>
      <c r="D15937" s="1" t="d">
        <v>1998-12-02</v>
      </c>
      <c r="E15937" s="1" t="str">
        <f t="shared" si="496"/>
        <v>1998</v>
      </c>
      <c r="F15937" s="1" t="str">
        <f t="shared" si="497"/>
        <v>Dec</v>
      </c>
      <c r="G15937" t="s">
        <v>28</v>
      </c>
      <c r="H15937" t="s">
        <v>242</v>
      </c>
      <c r="I15937">
        <v>0</v>
      </c>
      <c r="J15937">
        <v>0</v>
      </c>
      <c r="K15937">
        <v>0.02</v>
      </c>
      <c r="L15937">
        <v>0</v>
      </c>
      <c r="M15937">
        <v>0.02</v>
      </c>
    </row>
    <row r="15938" spans="1:19" x14ac:dyDescent="0.2">
      <c r="A15938" t="s">
        <v>13076</v>
      </c>
      <c r="B15938" t="s">
        <v>17</v>
      </c>
      <c r="C15938">
        <v>2007</v>
      </c>
      <c r="D15938" s="1" t="d">
        <v>2011-07-28</v>
      </c>
      <c r="E15938" s="1" t="str">
        <f t="shared" si="496"/>
        <v>2011</v>
      </c>
      <c r="F15938" s="1" t="str">
        <f t="shared" si="497"/>
        <v>Jul</v>
      </c>
      <c r="G15938" t="s">
        <v>101</v>
      </c>
      <c r="H15938" t="s">
        <v>111</v>
      </c>
      <c r="I15938">
        <v>0</v>
      </c>
      <c r="J15938">
        <v>0.01</v>
      </c>
      <c r="K15938">
        <v>0</v>
      </c>
      <c r="L15938">
        <v>0</v>
      </c>
      <c r="M15938">
        <v>0.02</v>
      </c>
    </row>
    <row r="15939" spans="1:19" x14ac:dyDescent="0.2">
      <c r="A15939" t="s">
        <v>13077</v>
      </c>
      <c r="B15939" t="s">
        <v>148</v>
      </c>
      <c r="C15939">
        <v>2009</v>
      </c>
      <c r="D15939" s="1" t="d">
        <v>2016-09-19</v>
      </c>
      <c r="E15939" s="1" t="str">
        <f t="shared" ref="E15939:E16002" si="498">TEXT(D15939,"yyyy")</f>
        <v>2016</v>
      </c>
      <c r="F15939" s="1" t="str">
        <f t="shared" ref="F15939:F16002" si="499">TEXT(D15939,"mmm")</f>
        <v>Sep</v>
      </c>
      <c r="G15939" t="s">
        <v>37</v>
      </c>
      <c r="H15939" t="s">
        <v>3918</v>
      </c>
      <c r="I15939">
        <v>0.01</v>
      </c>
      <c r="J15939">
        <v>0</v>
      </c>
      <c r="K15939">
        <v>0</v>
      </c>
      <c r="L15939">
        <v>0</v>
      </c>
      <c r="M15939">
        <v>0.02</v>
      </c>
    </row>
    <row r="15940" spans="1:19" x14ac:dyDescent="0.2">
      <c r="A15940" t="s">
        <v>13078</v>
      </c>
      <c r="B15940" t="s">
        <v>1015</v>
      </c>
      <c r="C15940">
        <v>2014</v>
      </c>
      <c r="D15940" s="1" t="d">
        <v>1994-08-27</v>
      </c>
      <c r="E15940" s="1" t="str">
        <f t="shared" si="498"/>
        <v>1994</v>
      </c>
      <c r="F15940" s="1" t="str">
        <f t="shared" si="499"/>
        <v>Aug</v>
      </c>
      <c r="G15940" t="s">
        <v>101</v>
      </c>
      <c r="H15940" t="s">
        <v>6843</v>
      </c>
      <c r="I15940">
        <v>0</v>
      </c>
      <c r="J15940">
        <v>0</v>
      </c>
      <c r="K15940">
        <v>0.02</v>
      </c>
      <c r="L15940">
        <v>0</v>
      </c>
      <c r="M15940">
        <v>0.02</v>
      </c>
    </row>
    <row r="15941" spans="1:19" x14ac:dyDescent="0.2">
      <c r="A15941" t="s">
        <v>10520</v>
      </c>
      <c r="B15941" t="s">
        <v>148</v>
      </c>
      <c r="C15941">
        <v>2001</v>
      </c>
      <c r="D15941" s="1" t="d">
        <v>2004-08-05</v>
      </c>
      <c r="E15941" s="1" t="str">
        <f t="shared" si="498"/>
        <v>2004</v>
      </c>
      <c r="F15941" s="1" t="str">
        <f t="shared" si="499"/>
        <v>Aug</v>
      </c>
      <c r="G15941" t="s">
        <v>272</v>
      </c>
      <c r="H15941" t="s">
        <v>248</v>
      </c>
      <c r="I15941">
        <v>0</v>
      </c>
      <c r="J15941">
        <v>0.01</v>
      </c>
      <c r="K15941">
        <v>0</v>
      </c>
      <c r="L15941">
        <v>0</v>
      </c>
      <c r="M15941">
        <v>0.02</v>
      </c>
      <c r="N15941">
        <v>75</v>
      </c>
      <c r="O15941">
        <v>8</v>
      </c>
      <c r="P15941">
        <v>7.6</v>
      </c>
      <c r="Q15941">
        <v>68</v>
      </c>
      <c r="R15941" t="s">
        <v>2435</v>
      </c>
      <c r="S15941" t="s">
        <v>20</v>
      </c>
    </row>
    <row r="15942" spans="1:19" x14ac:dyDescent="0.2">
      <c r="A15942" t="s">
        <v>13079</v>
      </c>
      <c r="B15942" t="s">
        <v>32</v>
      </c>
      <c r="C15942">
        <v>2010</v>
      </c>
      <c r="D15942" s="1" t="d">
        <v>2005-07-25</v>
      </c>
      <c r="E15942" s="1" t="str">
        <f t="shared" si="498"/>
        <v>2005</v>
      </c>
      <c r="F15942" s="1" t="str">
        <f t="shared" si="499"/>
        <v>Jul</v>
      </c>
      <c r="G15942" t="s">
        <v>34</v>
      </c>
      <c r="H15942" t="s">
        <v>13080</v>
      </c>
      <c r="I15942">
        <v>0</v>
      </c>
      <c r="J15942">
        <v>0</v>
      </c>
      <c r="K15942">
        <v>0.02</v>
      </c>
      <c r="L15942">
        <v>0</v>
      </c>
      <c r="M15942">
        <v>0.02</v>
      </c>
    </row>
    <row r="15943" spans="1:19" x14ac:dyDescent="0.2">
      <c r="A15943" t="s">
        <v>8766</v>
      </c>
      <c r="B15943" t="s">
        <v>32</v>
      </c>
      <c r="C15943">
        <v>2010</v>
      </c>
      <c r="D15943" s="1" t="d">
        <v>2019-11-21</v>
      </c>
      <c r="E15943" s="1" t="str">
        <f t="shared" si="498"/>
        <v>2019</v>
      </c>
      <c r="F15943" s="1" t="str">
        <f t="shared" si="499"/>
        <v>Nov</v>
      </c>
      <c r="G15943" t="s">
        <v>18</v>
      </c>
      <c r="H15943" t="s">
        <v>3091</v>
      </c>
      <c r="I15943">
        <v>0</v>
      </c>
      <c r="J15943">
        <v>0.01</v>
      </c>
      <c r="K15943">
        <v>0</v>
      </c>
      <c r="L15943">
        <v>0</v>
      </c>
      <c r="M15943">
        <v>0.02</v>
      </c>
    </row>
    <row r="15944" spans="1:19" x14ac:dyDescent="0.2">
      <c r="A15944" t="s">
        <v>12691</v>
      </c>
      <c r="B15944" t="s">
        <v>49</v>
      </c>
      <c r="C15944">
        <v>2007</v>
      </c>
      <c r="D15944" s="1" t="d">
        <v>2000-05-07</v>
      </c>
      <c r="E15944" s="1" t="str">
        <f t="shared" si="498"/>
        <v>2000</v>
      </c>
      <c r="F15944" s="1" t="str">
        <f t="shared" si="499"/>
        <v>May</v>
      </c>
      <c r="G15944" t="s">
        <v>18</v>
      </c>
      <c r="H15944" t="s">
        <v>933</v>
      </c>
      <c r="I15944">
        <v>0</v>
      </c>
      <c r="J15944">
        <v>0</v>
      </c>
      <c r="K15944">
        <v>0.02</v>
      </c>
      <c r="L15944">
        <v>0</v>
      </c>
      <c r="M15944">
        <v>0.02</v>
      </c>
    </row>
    <row r="15945" spans="1:19" x14ac:dyDescent="0.2">
      <c r="A15945" t="s">
        <v>13081</v>
      </c>
      <c r="B15945" t="s">
        <v>75</v>
      </c>
      <c r="C15945">
        <v>2015</v>
      </c>
      <c r="D15945" s="1" t="d">
        <v>1991-01-10</v>
      </c>
      <c r="E15945" s="1" t="str">
        <f t="shared" si="498"/>
        <v>1991</v>
      </c>
      <c r="F15945" s="1" t="str">
        <f t="shared" si="499"/>
        <v>Jan</v>
      </c>
      <c r="G15945" t="s">
        <v>50</v>
      </c>
      <c r="H15945" t="s">
        <v>372</v>
      </c>
      <c r="I15945">
        <v>0</v>
      </c>
      <c r="J15945">
        <v>0.01</v>
      </c>
      <c r="K15945">
        <v>0</v>
      </c>
      <c r="L15945">
        <v>0</v>
      </c>
      <c r="M15945">
        <v>0.02</v>
      </c>
    </row>
    <row r="15946" spans="1:19" x14ac:dyDescent="0.2">
      <c r="A15946" t="s">
        <v>13082</v>
      </c>
      <c r="B15946" t="s">
        <v>32</v>
      </c>
      <c r="C15946">
        <v>2009</v>
      </c>
      <c r="D15946" s="1" t="d">
        <v>2010-09-01</v>
      </c>
      <c r="E15946" s="1" t="str">
        <f t="shared" si="498"/>
        <v>2010</v>
      </c>
      <c r="F15946" s="1" t="str">
        <f t="shared" si="499"/>
        <v>Sep</v>
      </c>
      <c r="G15946" t="s">
        <v>101</v>
      </c>
      <c r="H15946" t="s">
        <v>7818</v>
      </c>
      <c r="I15946">
        <v>0.01</v>
      </c>
      <c r="J15946">
        <v>0</v>
      </c>
      <c r="K15946">
        <v>0</v>
      </c>
      <c r="L15946">
        <v>0</v>
      </c>
      <c r="M15946">
        <v>0.02</v>
      </c>
      <c r="P15946" t="s">
        <v>203</v>
      </c>
    </row>
    <row r="15947" spans="1:19" x14ac:dyDescent="0.2">
      <c r="A15947" t="s">
        <v>13083</v>
      </c>
      <c r="B15947" t="s">
        <v>159</v>
      </c>
      <c r="C15947">
        <v>2013</v>
      </c>
      <c r="D15947" s="1" t="d">
        <v>2006-05-14</v>
      </c>
      <c r="E15947" s="1" t="str">
        <f t="shared" si="498"/>
        <v>2006</v>
      </c>
      <c r="F15947" s="1" t="str">
        <f t="shared" si="499"/>
        <v>May</v>
      </c>
      <c r="G15947" t="s">
        <v>34</v>
      </c>
      <c r="H15947" t="s">
        <v>1207</v>
      </c>
      <c r="I15947">
        <v>0</v>
      </c>
      <c r="J15947">
        <v>0</v>
      </c>
      <c r="K15947">
        <v>0.02</v>
      </c>
      <c r="L15947">
        <v>0</v>
      </c>
      <c r="M15947">
        <v>0.02</v>
      </c>
    </row>
    <row r="15948" spans="1:19" x14ac:dyDescent="0.2">
      <c r="A15948" t="s">
        <v>231</v>
      </c>
      <c r="B15948" t="s">
        <v>148</v>
      </c>
      <c r="C15948">
        <v>2007</v>
      </c>
      <c r="D15948" s="1" t="d">
        <v>1994-03-02</v>
      </c>
      <c r="E15948" s="1" t="str">
        <f t="shared" si="498"/>
        <v>1994</v>
      </c>
      <c r="F15948" s="1" t="str">
        <f t="shared" si="499"/>
        <v>Mar</v>
      </c>
      <c r="G15948" t="s">
        <v>37</v>
      </c>
      <c r="H15948" t="s">
        <v>45</v>
      </c>
      <c r="I15948">
        <v>0</v>
      </c>
      <c r="J15948">
        <v>0.01</v>
      </c>
      <c r="K15948">
        <v>0</v>
      </c>
      <c r="L15948">
        <v>0</v>
      </c>
      <c r="M15948">
        <v>0.02</v>
      </c>
      <c r="N15948">
        <v>87</v>
      </c>
      <c r="O15948">
        <v>36</v>
      </c>
      <c r="P15948">
        <v>7.8</v>
      </c>
      <c r="Q15948">
        <v>567</v>
      </c>
      <c r="R15948" t="s">
        <v>199</v>
      </c>
      <c r="S15948" t="s">
        <v>53</v>
      </c>
    </row>
    <row r="15949" spans="1:19" x14ac:dyDescent="0.2">
      <c r="A15949" t="s">
        <v>13084</v>
      </c>
      <c r="B15949" t="s">
        <v>32</v>
      </c>
      <c r="C15949">
        <v>2005</v>
      </c>
      <c r="D15949" s="1" t="d">
        <v>2001-01-11</v>
      </c>
      <c r="E15949" s="1" t="str">
        <f t="shared" si="498"/>
        <v>2001</v>
      </c>
      <c r="F15949" s="1" t="str">
        <f t="shared" si="499"/>
        <v>Jan</v>
      </c>
      <c r="G15949" t="s">
        <v>37</v>
      </c>
      <c r="H15949" t="s">
        <v>234</v>
      </c>
      <c r="I15949">
        <v>0.02</v>
      </c>
      <c r="J15949">
        <v>0</v>
      </c>
      <c r="K15949">
        <v>0</v>
      </c>
      <c r="L15949">
        <v>0</v>
      </c>
      <c r="M15949">
        <v>0.02</v>
      </c>
      <c r="N15949">
        <v>33</v>
      </c>
      <c r="O15949">
        <v>14</v>
      </c>
      <c r="P15949">
        <v>7</v>
      </c>
      <c r="Q15949">
        <v>9</v>
      </c>
      <c r="R15949" t="s">
        <v>819</v>
      </c>
      <c r="S15949" t="s">
        <v>20</v>
      </c>
    </row>
    <row r="15950" spans="1:19" x14ac:dyDescent="0.2">
      <c r="A15950" t="s">
        <v>13085</v>
      </c>
      <c r="B15950" t="s">
        <v>75</v>
      </c>
      <c r="C15950">
        <v>2016</v>
      </c>
      <c r="D15950" s="1" t="d">
        <v>2010-09-26</v>
      </c>
      <c r="E15950" s="1" t="str">
        <f t="shared" si="498"/>
        <v>2010</v>
      </c>
      <c r="F15950" s="1" t="str">
        <f t="shared" si="499"/>
        <v>Sep</v>
      </c>
      <c r="G15950" t="s">
        <v>50</v>
      </c>
      <c r="H15950" t="s">
        <v>222</v>
      </c>
      <c r="I15950">
        <v>0</v>
      </c>
      <c r="J15950">
        <v>0</v>
      </c>
      <c r="K15950">
        <v>0.02</v>
      </c>
      <c r="L15950">
        <v>0</v>
      </c>
      <c r="M15950">
        <v>0.02</v>
      </c>
    </row>
    <row r="15951" spans="1:19" x14ac:dyDescent="0.2">
      <c r="A15951" t="s">
        <v>13086</v>
      </c>
      <c r="B15951" t="s">
        <v>79</v>
      </c>
      <c r="C15951">
        <v>2014</v>
      </c>
      <c r="D15951" s="1" t="d">
        <v>2016-09-26</v>
      </c>
      <c r="E15951" s="1" t="str">
        <f t="shared" si="498"/>
        <v>2016</v>
      </c>
      <c r="F15951" s="1" t="str">
        <f t="shared" si="499"/>
        <v>Sep</v>
      </c>
      <c r="G15951" t="s">
        <v>50</v>
      </c>
      <c r="H15951" t="s">
        <v>222</v>
      </c>
      <c r="I15951">
        <v>0</v>
      </c>
      <c r="J15951">
        <v>0</v>
      </c>
      <c r="K15951">
        <v>0.02</v>
      </c>
      <c r="L15951">
        <v>0</v>
      </c>
      <c r="M15951">
        <v>0.02</v>
      </c>
    </row>
    <row r="15952" spans="1:19" x14ac:dyDescent="0.2">
      <c r="A15952" t="s">
        <v>13087</v>
      </c>
      <c r="B15952" t="s">
        <v>32</v>
      </c>
      <c r="C15952">
        <v>2009</v>
      </c>
      <c r="D15952" s="1" t="d">
        <v>2019-08-02</v>
      </c>
      <c r="E15952" s="1" t="str">
        <f t="shared" si="498"/>
        <v>2019</v>
      </c>
      <c r="F15952" s="1" t="str">
        <f t="shared" si="499"/>
        <v>Aug</v>
      </c>
      <c r="G15952" t="s">
        <v>34</v>
      </c>
      <c r="H15952" t="s">
        <v>825</v>
      </c>
      <c r="I15952">
        <v>0.01</v>
      </c>
      <c r="J15952">
        <v>0</v>
      </c>
      <c r="K15952">
        <v>0</v>
      </c>
      <c r="L15952">
        <v>0</v>
      </c>
      <c r="M15952">
        <v>0.02</v>
      </c>
      <c r="N15952">
        <v>66</v>
      </c>
      <c r="O15952">
        <v>7</v>
      </c>
      <c r="P15952" t="s">
        <v>203</v>
      </c>
      <c r="R15952" t="s">
        <v>7132</v>
      </c>
      <c r="S15952" t="s">
        <v>88</v>
      </c>
    </row>
    <row r="15953" spans="1:19" x14ac:dyDescent="0.2">
      <c r="A15953" t="s">
        <v>13088</v>
      </c>
      <c r="B15953" t="s">
        <v>159</v>
      </c>
      <c r="C15953">
        <v>2013</v>
      </c>
      <c r="D15953" s="1" t="d">
        <v>2011-11-08</v>
      </c>
      <c r="E15953" s="1" t="str">
        <f t="shared" si="498"/>
        <v>2011</v>
      </c>
      <c r="F15953" s="1" t="str">
        <f t="shared" si="499"/>
        <v>Nov</v>
      </c>
      <c r="G15953" t="s">
        <v>101</v>
      </c>
      <c r="H15953" t="s">
        <v>10967</v>
      </c>
      <c r="I15953">
        <v>0</v>
      </c>
      <c r="J15953">
        <v>0</v>
      </c>
      <c r="K15953">
        <v>0.02</v>
      </c>
      <c r="L15953">
        <v>0</v>
      </c>
      <c r="M15953">
        <v>0.02</v>
      </c>
    </row>
    <row r="15954" spans="1:19" x14ac:dyDescent="0.2">
      <c r="A15954" t="s">
        <v>13089</v>
      </c>
      <c r="B15954" t="s">
        <v>55</v>
      </c>
      <c r="C15954">
        <v>2007</v>
      </c>
      <c r="D15954" s="1" t="d">
        <v>2022-11-27</v>
      </c>
      <c r="E15954" s="1" t="str">
        <f t="shared" si="498"/>
        <v>2022</v>
      </c>
      <c r="F15954" s="1" t="str">
        <f t="shared" si="499"/>
        <v>Nov</v>
      </c>
      <c r="G15954" t="s">
        <v>101</v>
      </c>
      <c r="H15954" t="s">
        <v>10703</v>
      </c>
      <c r="I15954">
        <v>0</v>
      </c>
      <c r="J15954">
        <v>0</v>
      </c>
      <c r="K15954">
        <v>0.02</v>
      </c>
      <c r="L15954">
        <v>0</v>
      </c>
      <c r="M15954">
        <v>0.02</v>
      </c>
    </row>
    <row r="15955" spans="1:19" x14ac:dyDescent="0.2">
      <c r="A15955" t="s">
        <v>5962</v>
      </c>
      <c r="B15955" t="s">
        <v>32</v>
      </c>
      <c r="C15955" t="s">
        <v>286</v>
      </c>
      <c r="D15955" s="1" t="d">
        <v>2015-10-20</v>
      </c>
      <c r="E15955" s="1" t="str">
        <f t="shared" si="498"/>
        <v>2015</v>
      </c>
      <c r="F15955" s="1" t="str">
        <f t="shared" si="499"/>
        <v>Oct</v>
      </c>
      <c r="G15955" t="s">
        <v>18</v>
      </c>
      <c r="H15955" t="s">
        <v>1091</v>
      </c>
      <c r="I15955">
        <v>0.01</v>
      </c>
      <c r="J15955">
        <v>0</v>
      </c>
      <c r="K15955">
        <v>0</v>
      </c>
      <c r="L15955">
        <v>0</v>
      </c>
      <c r="M15955">
        <v>0.02</v>
      </c>
    </row>
    <row r="15956" spans="1:19" x14ac:dyDescent="0.2">
      <c r="A15956" t="s">
        <v>13090</v>
      </c>
      <c r="B15956" t="s">
        <v>148</v>
      </c>
      <c r="C15956">
        <v>2003</v>
      </c>
      <c r="D15956" s="1" t="d">
        <v>2020-04-14</v>
      </c>
      <c r="E15956" s="1" t="str">
        <f t="shared" si="498"/>
        <v>2020</v>
      </c>
      <c r="F15956" s="1" t="str">
        <f t="shared" si="499"/>
        <v>Apr</v>
      </c>
      <c r="G15956" t="s">
        <v>101</v>
      </c>
      <c r="H15956" t="s">
        <v>8677</v>
      </c>
      <c r="I15956">
        <v>0</v>
      </c>
      <c r="J15956">
        <v>0.01</v>
      </c>
      <c r="K15956">
        <v>0</v>
      </c>
      <c r="L15956">
        <v>0</v>
      </c>
      <c r="M15956">
        <v>0.02</v>
      </c>
      <c r="N15956">
        <v>71</v>
      </c>
      <c r="O15956">
        <v>25</v>
      </c>
      <c r="P15956">
        <v>8</v>
      </c>
      <c r="Q15956">
        <v>28</v>
      </c>
      <c r="R15956" t="s">
        <v>8677</v>
      </c>
      <c r="S15956" t="s">
        <v>53</v>
      </c>
    </row>
    <row r="15957" spans="1:19" x14ac:dyDescent="0.2">
      <c r="A15957" t="s">
        <v>13091</v>
      </c>
      <c r="B15957" t="s">
        <v>1015</v>
      </c>
      <c r="C15957">
        <v>2014</v>
      </c>
      <c r="D15957" s="1" t="d">
        <v>2021-08-25</v>
      </c>
      <c r="E15957" s="1" t="str">
        <f t="shared" si="498"/>
        <v>2021</v>
      </c>
      <c r="F15957" s="1" t="str">
        <f t="shared" si="499"/>
        <v>Aug</v>
      </c>
      <c r="G15957" t="s">
        <v>101</v>
      </c>
      <c r="H15957" t="s">
        <v>13092</v>
      </c>
      <c r="I15957">
        <v>0</v>
      </c>
      <c r="J15957">
        <v>0</v>
      </c>
      <c r="K15957">
        <v>0.02</v>
      </c>
      <c r="L15957">
        <v>0</v>
      </c>
      <c r="M15957">
        <v>0.02</v>
      </c>
    </row>
    <row r="15958" spans="1:19" x14ac:dyDescent="0.2">
      <c r="A15958" t="s">
        <v>13093</v>
      </c>
      <c r="B15958" t="s">
        <v>32</v>
      </c>
      <c r="C15958">
        <v>2007</v>
      </c>
      <c r="D15958" s="1" t="d">
        <v>2017-08-13</v>
      </c>
      <c r="E15958" s="1" t="str">
        <f t="shared" si="498"/>
        <v>2017</v>
      </c>
      <c r="F15958" s="1" t="str">
        <f t="shared" si="499"/>
        <v>Aug</v>
      </c>
      <c r="G15958" t="s">
        <v>272</v>
      </c>
      <c r="H15958" t="s">
        <v>933</v>
      </c>
      <c r="I15958">
        <v>0</v>
      </c>
      <c r="J15958">
        <v>0</v>
      </c>
      <c r="K15958">
        <v>0.02</v>
      </c>
      <c r="L15958">
        <v>0</v>
      </c>
      <c r="M15958">
        <v>0.02</v>
      </c>
    </row>
    <row r="15959" spans="1:19" x14ac:dyDescent="0.2">
      <c r="A15959" t="s">
        <v>13094</v>
      </c>
      <c r="B15959" t="s">
        <v>32</v>
      </c>
      <c r="C15959">
        <v>1985</v>
      </c>
      <c r="D15959" s="1" t="d">
        <v>1998-12-13</v>
      </c>
      <c r="E15959" s="1" t="str">
        <f t="shared" si="498"/>
        <v>1998</v>
      </c>
      <c r="F15959" s="1" t="str">
        <f t="shared" si="499"/>
        <v>Dec</v>
      </c>
      <c r="G15959" t="s">
        <v>50</v>
      </c>
      <c r="H15959" t="s">
        <v>13095</v>
      </c>
      <c r="I15959">
        <v>0</v>
      </c>
      <c r="J15959">
        <v>0</v>
      </c>
      <c r="K15959">
        <v>0.02</v>
      </c>
      <c r="L15959">
        <v>0</v>
      </c>
      <c r="M15959">
        <v>0.02</v>
      </c>
    </row>
    <row r="15960" spans="1:19" x14ac:dyDescent="0.2">
      <c r="A15960" t="s">
        <v>13096</v>
      </c>
      <c r="B15960" t="s">
        <v>49</v>
      </c>
      <c r="C15960">
        <v>2010</v>
      </c>
      <c r="D15960" s="1" t="d">
        <v>2019-01-13</v>
      </c>
      <c r="E15960" s="1" t="str">
        <f t="shared" si="498"/>
        <v>2019</v>
      </c>
      <c r="F15960" s="1" t="str">
        <f t="shared" si="499"/>
        <v>Jan</v>
      </c>
      <c r="G15960" t="s">
        <v>50</v>
      </c>
      <c r="H15960" t="s">
        <v>933</v>
      </c>
      <c r="I15960">
        <v>0</v>
      </c>
      <c r="J15960">
        <v>0</v>
      </c>
      <c r="K15960">
        <v>0.02</v>
      </c>
      <c r="L15960">
        <v>0</v>
      </c>
      <c r="M15960">
        <v>0.02</v>
      </c>
    </row>
    <row r="15961" spans="1:19" x14ac:dyDescent="0.2">
      <c r="A15961" t="s">
        <v>10496</v>
      </c>
      <c r="B15961" t="s">
        <v>137</v>
      </c>
      <c r="C15961">
        <v>2003</v>
      </c>
      <c r="D15961" s="1" t="d">
        <v>1990-10-20</v>
      </c>
      <c r="E15961" s="1" t="str">
        <f t="shared" si="498"/>
        <v>1990</v>
      </c>
      <c r="F15961" s="1" t="str">
        <f t="shared" si="499"/>
        <v>Oct</v>
      </c>
      <c r="G15961" t="s">
        <v>24</v>
      </c>
      <c r="H15961" t="s">
        <v>155</v>
      </c>
      <c r="I15961">
        <v>0.01</v>
      </c>
      <c r="J15961">
        <v>0</v>
      </c>
      <c r="K15961">
        <v>0</v>
      </c>
      <c r="L15961">
        <v>0</v>
      </c>
      <c r="M15961">
        <v>0.02</v>
      </c>
      <c r="N15961">
        <v>76</v>
      </c>
      <c r="O15961">
        <v>13</v>
      </c>
      <c r="P15961" t="s">
        <v>203</v>
      </c>
      <c r="R15961" t="s">
        <v>2631</v>
      </c>
      <c r="S15961" t="s">
        <v>20</v>
      </c>
    </row>
    <row r="15962" spans="1:19" x14ac:dyDescent="0.2">
      <c r="A15962" t="s">
        <v>1453</v>
      </c>
      <c r="B15962" t="s">
        <v>148</v>
      </c>
      <c r="C15962">
        <v>2008</v>
      </c>
      <c r="D15962" s="1" t="d">
        <v>1989-04-23</v>
      </c>
      <c r="E15962" s="1" t="str">
        <f t="shared" si="498"/>
        <v>1989</v>
      </c>
      <c r="F15962" s="1" t="str">
        <f t="shared" si="499"/>
        <v>Apr</v>
      </c>
      <c r="G15962" t="s">
        <v>1</v>
      </c>
      <c r="H15962" t="s">
        <v>484</v>
      </c>
      <c r="I15962">
        <v>0</v>
      </c>
      <c r="J15962">
        <v>0.01</v>
      </c>
      <c r="K15962">
        <v>0</v>
      </c>
      <c r="L15962">
        <v>0</v>
      </c>
      <c r="M15962">
        <v>0.02</v>
      </c>
      <c r="N15962">
        <v>58</v>
      </c>
      <c r="O15962">
        <v>6</v>
      </c>
      <c r="P15962">
        <v>6.8</v>
      </c>
      <c r="Q15962">
        <v>17</v>
      </c>
      <c r="R15962" t="s">
        <v>829</v>
      </c>
      <c r="S15962" t="s">
        <v>20</v>
      </c>
    </row>
    <row r="15963" spans="1:19" x14ac:dyDescent="0.2">
      <c r="A15963" t="s">
        <v>11730</v>
      </c>
      <c r="B15963" t="s">
        <v>148</v>
      </c>
      <c r="C15963">
        <v>2009</v>
      </c>
      <c r="D15963" s="1" t="d">
        <v>1988-10-20</v>
      </c>
      <c r="E15963" s="1" t="str">
        <f t="shared" si="498"/>
        <v>1988</v>
      </c>
      <c r="F15963" s="1" t="str">
        <f t="shared" si="499"/>
        <v>Oct</v>
      </c>
      <c r="G15963" t="s">
        <v>39</v>
      </c>
      <c r="H15963" t="s">
        <v>7658</v>
      </c>
      <c r="I15963">
        <v>0.01</v>
      </c>
      <c r="J15963">
        <v>0</v>
      </c>
      <c r="K15963">
        <v>0</v>
      </c>
      <c r="L15963">
        <v>0</v>
      </c>
      <c r="M15963">
        <v>0.02</v>
      </c>
      <c r="N15963">
        <v>72</v>
      </c>
      <c r="O15963">
        <v>31</v>
      </c>
      <c r="P15963">
        <v>7.3</v>
      </c>
      <c r="Q15963">
        <v>129</v>
      </c>
      <c r="R15963" t="s">
        <v>11731</v>
      </c>
      <c r="S15963" t="s">
        <v>88</v>
      </c>
    </row>
    <row r="15964" spans="1:19" x14ac:dyDescent="0.2">
      <c r="A15964" t="s">
        <v>706</v>
      </c>
      <c r="B15964" t="s">
        <v>148</v>
      </c>
      <c r="C15964">
        <v>2006</v>
      </c>
      <c r="D15964" s="1" t="d">
        <v>2007-05-02</v>
      </c>
      <c r="E15964" s="1" t="str">
        <f t="shared" si="498"/>
        <v>2007</v>
      </c>
      <c r="F15964" s="1" t="str">
        <f t="shared" si="499"/>
        <v>May</v>
      </c>
      <c r="G15964" t="s">
        <v>50</v>
      </c>
      <c r="H15964" t="s">
        <v>71</v>
      </c>
      <c r="I15964">
        <v>0</v>
      </c>
      <c r="J15964">
        <v>0.01</v>
      </c>
      <c r="K15964">
        <v>0</v>
      </c>
      <c r="L15964">
        <v>0</v>
      </c>
      <c r="M15964">
        <v>0.02</v>
      </c>
      <c r="N15964">
        <v>86</v>
      </c>
      <c r="O15964">
        <v>20</v>
      </c>
      <c r="P15964">
        <v>8.1999999999999993</v>
      </c>
      <c r="Q15964">
        <v>64</v>
      </c>
      <c r="R15964" t="s">
        <v>255</v>
      </c>
      <c r="S15964" t="s">
        <v>112</v>
      </c>
    </row>
    <row r="15965" spans="1:19" x14ac:dyDescent="0.2">
      <c r="A15965" t="s">
        <v>1560</v>
      </c>
      <c r="B15965" t="s">
        <v>64</v>
      </c>
      <c r="C15965">
        <v>2004</v>
      </c>
      <c r="D15965" s="1" t="d">
        <v>2003-08-14</v>
      </c>
      <c r="E15965" s="1" t="str">
        <f t="shared" si="498"/>
        <v>2003</v>
      </c>
      <c r="F15965" s="1" t="str">
        <f t="shared" si="499"/>
        <v>Aug</v>
      </c>
      <c r="G15965" t="s">
        <v>37</v>
      </c>
      <c r="H15965" t="s">
        <v>1830</v>
      </c>
      <c r="I15965">
        <v>0.01</v>
      </c>
      <c r="J15965">
        <v>0</v>
      </c>
      <c r="K15965">
        <v>0</v>
      </c>
      <c r="L15965">
        <v>0</v>
      </c>
      <c r="M15965">
        <v>0.02</v>
      </c>
      <c r="N15965">
        <v>40</v>
      </c>
      <c r="O15965">
        <v>5</v>
      </c>
      <c r="P15965" t="s">
        <v>203</v>
      </c>
      <c r="R15965" t="s">
        <v>4280</v>
      </c>
      <c r="S15965" t="s">
        <v>88</v>
      </c>
    </row>
    <row r="15966" spans="1:19" x14ac:dyDescent="0.2">
      <c r="A15966" t="s">
        <v>13097</v>
      </c>
      <c r="B15966" t="s">
        <v>55</v>
      </c>
      <c r="C15966">
        <v>2008</v>
      </c>
      <c r="D15966" s="1" t="d">
        <v>1988-06-06</v>
      </c>
      <c r="E15966" s="1" t="str">
        <f t="shared" si="498"/>
        <v>1988</v>
      </c>
      <c r="F15966" s="1" t="str">
        <f t="shared" si="499"/>
        <v>Jun</v>
      </c>
      <c r="G15966" t="s">
        <v>37</v>
      </c>
      <c r="H15966" t="s">
        <v>151</v>
      </c>
      <c r="I15966">
        <v>0</v>
      </c>
      <c r="J15966">
        <v>0</v>
      </c>
      <c r="K15966">
        <v>0.02</v>
      </c>
      <c r="L15966">
        <v>0</v>
      </c>
      <c r="M15966">
        <v>0.02</v>
      </c>
    </row>
    <row r="15967" spans="1:19" x14ac:dyDescent="0.2">
      <c r="A15967" t="s">
        <v>13098</v>
      </c>
      <c r="B15967" t="s">
        <v>55</v>
      </c>
      <c r="C15967">
        <v>2006</v>
      </c>
      <c r="D15967" s="1" t="d">
        <v>1993-01-08</v>
      </c>
      <c r="E15967" s="1" t="str">
        <f t="shared" si="498"/>
        <v>1993</v>
      </c>
      <c r="F15967" s="1" t="str">
        <f t="shared" si="499"/>
        <v>Jan</v>
      </c>
      <c r="G15967" t="s">
        <v>101</v>
      </c>
      <c r="H15967" t="s">
        <v>222</v>
      </c>
      <c r="I15967">
        <v>0</v>
      </c>
      <c r="J15967">
        <v>0</v>
      </c>
      <c r="K15967">
        <v>0.02</v>
      </c>
      <c r="L15967">
        <v>0</v>
      </c>
      <c r="M15967">
        <v>0.02</v>
      </c>
    </row>
    <row r="15968" spans="1:19" x14ac:dyDescent="0.2">
      <c r="A15968" t="s">
        <v>13099</v>
      </c>
      <c r="B15968" t="s">
        <v>189</v>
      </c>
      <c r="C15968" t="s">
        <v>286</v>
      </c>
      <c r="D15968" s="1" t="d">
        <v>2006-01-18</v>
      </c>
      <c r="E15968" s="1" t="str">
        <f t="shared" si="498"/>
        <v>2006</v>
      </c>
      <c r="F15968" s="1" t="str">
        <f t="shared" si="499"/>
        <v>Jan</v>
      </c>
      <c r="G15968" t="s">
        <v>50</v>
      </c>
      <c r="H15968" t="s">
        <v>1091</v>
      </c>
      <c r="I15968">
        <v>0.01</v>
      </c>
      <c r="J15968">
        <v>0</v>
      </c>
      <c r="K15968">
        <v>0</v>
      </c>
      <c r="L15968">
        <v>0</v>
      </c>
      <c r="M15968">
        <v>0.02</v>
      </c>
      <c r="N15968">
        <v>50</v>
      </c>
      <c r="O15968">
        <v>4</v>
      </c>
      <c r="P15968" t="s">
        <v>203</v>
      </c>
      <c r="R15968" t="s">
        <v>3150</v>
      </c>
      <c r="S15968" t="s">
        <v>88</v>
      </c>
    </row>
    <row r="15969" spans="1:19" x14ac:dyDescent="0.2">
      <c r="A15969" t="s">
        <v>13100</v>
      </c>
      <c r="B15969" t="s">
        <v>159</v>
      </c>
      <c r="C15969">
        <v>2010</v>
      </c>
      <c r="D15969" s="1" t="d">
        <v>1989-07-07</v>
      </c>
      <c r="E15969" s="1" t="str">
        <f t="shared" si="498"/>
        <v>1989</v>
      </c>
      <c r="F15969" s="1" t="str">
        <f t="shared" si="499"/>
        <v>Jul</v>
      </c>
      <c r="G15969" t="s">
        <v>34</v>
      </c>
      <c r="H15969" t="s">
        <v>8728</v>
      </c>
      <c r="I15969">
        <v>0</v>
      </c>
      <c r="J15969">
        <v>0</v>
      </c>
      <c r="K15969">
        <v>0.02</v>
      </c>
      <c r="L15969">
        <v>0</v>
      </c>
      <c r="M15969">
        <v>0.02</v>
      </c>
    </row>
    <row r="15970" spans="1:19" x14ac:dyDescent="0.2">
      <c r="A15970" t="s">
        <v>13101</v>
      </c>
      <c r="B15970" t="s">
        <v>79</v>
      </c>
      <c r="C15970">
        <v>2011</v>
      </c>
      <c r="D15970" s="1" t="d">
        <v>2000-10-04</v>
      </c>
      <c r="E15970" s="1" t="str">
        <f t="shared" si="498"/>
        <v>2000</v>
      </c>
      <c r="F15970" s="1" t="str">
        <f t="shared" si="499"/>
        <v>Oct</v>
      </c>
      <c r="G15970" t="s">
        <v>34</v>
      </c>
      <c r="H15970" t="s">
        <v>9745</v>
      </c>
      <c r="I15970">
        <v>0</v>
      </c>
      <c r="J15970">
        <v>0</v>
      </c>
      <c r="K15970">
        <v>0.02</v>
      </c>
      <c r="L15970">
        <v>0</v>
      </c>
      <c r="M15970">
        <v>0.02</v>
      </c>
    </row>
    <row r="15971" spans="1:19" x14ac:dyDescent="0.2">
      <c r="A15971" t="s">
        <v>13102</v>
      </c>
      <c r="B15971" t="s">
        <v>44</v>
      </c>
      <c r="C15971">
        <v>2006</v>
      </c>
      <c r="D15971" s="1" t="d">
        <v>1996-07-20</v>
      </c>
      <c r="E15971" s="1" t="str">
        <f t="shared" si="498"/>
        <v>1996</v>
      </c>
      <c r="F15971" s="1" t="str">
        <f t="shared" si="499"/>
        <v>Jul</v>
      </c>
      <c r="G15971" t="s">
        <v>37</v>
      </c>
      <c r="H15971" t="s">
        <v>1207</v>
      </c>
      <c r="I15971">
        <v>0</v>
      </c>
      <c r="J15971">
        <v>0</v>
      </c>
      <c r="K15971">
        <v>0.02</v>
      </c>
      <c r="L15971">
        <v>0</v>
      </c>
      <c r="M15971">
        <v>0.02</v>
      </c>
    </row>
    <row r="15972" spans="1:19" x14ac:dyDescent="0.2">
      <c r="A15972" t="s">
        <v>13103</v>
      </c>
      <c r="B15972" t="s">
        <v>1015</v>
      </c>
      <c r="C15972">
        <v>2015</v>
      </c>
      <c r="D15972" s="1" t="d">
        <v>1991-03-08</v>
      </c>
      <c r="E15972" s="1" t="str">
        <f t="shared" si="498"/>
        <v>1991</v>
      </c>
      <c r="F15972" s="1" t="str">
        <f t="shared" si="499"/>
        <v>Mar</v>
      </c>
      <c r="G15972" t="s">
        <v>101</v>
      </c>
      <c r="H15972" t="s">
        <v>7990</v>
      </c>
      <c r="I15972">
        <v>0</v>
      </c>
      <c r="J15972">
        <v>0</v>
      </c>
      <c r="K15972">
        <v>0.02</v>
      </c>
      <c r="L15972">
        <v>0</v>
      </c>
      <c r="M15972">
        <v>0.02</v>
      </c>
    </row>
    <row r="15973" spans="1:19" x14ac:dyDescent="0.2">
      <c r="A15973" t="s">
        <v>6814</v>
      </c>
      <c r="B15973" t="s">
        <v>148</v>
      </c>
      <c r="C15973">
        <v>2006</v>
      </c>
      <c r="D15973" s="1" t="d">
        <v>2011-06-23</v>
      </c>
      <c r="E15973" s="1" t="str">
        <f t="shared" si="498"/>
        <v>2011</v>
      </c>
      <c r="F15973" s="1" t="str">
        <f t="shared" si="499"/>
        <v>Jun</v>
      </c>
      <c r="G15973" t="s">
        <v>39</v>
      </c>
      <c r="H15973" t="s">
        <v>111</v>
      </c>
      <c r="I15973">
        <v>0</v>
      </c>
      <c r="J15973">
        <v>0.01</v>
      </c>
      <c r="K15973">
        <v>0</v>
      </c>
      <c r="L15973">
        <v>0</v>
      </c>
      <c r="M15973">
        <v>0.02</v>
      </c>
      <c r="N15973">
        <v>56</v>
      </c>
      <c r="O15973">
        <v>25</v>
      </c>
      <c r="P15973">
        <v>4</v>
      </c>
      <c r="Q15973">
        <v>35</v>
      </c>
      <c r="R15973" t="s">
        <v>6815</v>
      </c>
      <c r="S15973" t="s">
        <v>112</v>
      </c>
    </row>
    <row r="15974" spans="1:19" x14ac:dyDescent="0.2">
      <c r="A15974" t="s">
        <v>13104</v>
      </c>
      <c r="B15974" t="s">
        <v>55</v>
      </c>
      <c r="C15974">
        <v>2009</v>
      </c>
      <c r="D15974" s="1" t="d">
        <v>2005-09-26</v>
      </c>
      <c r="E15974" s="1" t="str">
        <f t="shared" si="498"/>
        <v>2005</v>
      </c>
      <c r="F15974" s="1" t="str">
        <f t="shared" si="499"/>
        <v>Sep</v>
      </c>
      <c r="G15974" t="s">
        <v>101</v>
      </c>
      <c r="H15974" t="s">
        <v>10836</v>
      </c>
      <c r="I15974">
        <v>0</v>
      </c>
      <c r="J15974">
        <v>0</v>
      </c>
      <c r="K15974">
        <v>0.02</v>
      </c>
      <c r="L15974">
        <v>0</v>
      </c>
      <c r="M15974">
        <v>0.02</v>
      </c>
    </row>
    <row r="15975" spans="1:19" x14ac:dyDescent="0.2">
      <c r="A15975" t="s">
        <v>13105</v>
      </c>
      <c r="B15975" t="s">
        <v>17</v>
      </c>
      <c r="C15975">
        <v>2010</v>
      </c>
      <c r="D15975" s="1" t="d">
        <v>2013-06-19</v>
      </c>
      <c r="E15975" s="1" t="str">
        <f t="shared" si="498"/>
        <v>2013</v>
      </c>
      <c r="F15975" s="1" t="str">
        <f t="shared" si="499"/>
        <v>Jun</v>
      </c>
      <c r="G15975" t="s">
        <v>24</v>
      </c>
      <c r="H15975" t="s">
        <v>234</v>
      </c>
      <c r="I15975">
        <v>0.01</v>
      </c>
      <c r="J15975">
        <v>0</v>
      </c>
      <c r="K15975">
        <v>0</v>
      </c>
      <c r="L15975">
        <v>0</v>
      </c>
      <c r="M15975">
        <v>0.02</v>
      </c>
    </row>
    <row r="15976" spans="1:19" x14ac:dyDescent="0.2">
      <c r="A15976" t="s">
        <v>12029</v>
      </c>
      <c r="B15976" t="s">
        <v>148</v>
      </c>
      <c r="C15976">
        <v>2004</v>
      </c>
      <c r="D15976" s="1" t="d">
        <v>2009-10-24</v>
      </c>
      <c r="E15976" s="1" t="str">
        <f t="shared" si="498"/>
        <v>2009</v>
      </c>
      <c r="F15976" s="1" t="str">
        <f t="shared" si="499"/>
        <v>Oct</v>
      </c>
      <c r="G15976" t="s">
        <v>101</v>
      </c>
      <c r="H15976" t="s">
        <v>11488</v>
      </c>
      <c r="I15976">
        <v>0</v>
      </c>
      <c r="J15976">
        <v>0.01</v>
      </c>
      <c r="K15976">
        <v>0</v>
      </c>
      <c r="L15976">
        <v>0</v>
      </c>
      <c r="M15976">
        <v>0.02</v>
      </c>
      <c r="N15976">
        <v>80</v>
      </c>
      <c r="O15976">
        <v>23</v>
      </c>
      <c r="P15976">
        <v>8.3000000000000007</v>
      </c>
      <c r="Q15976">
        <v>150</v>
      </c>
      <c r="R15976" t="s">
        <v>8677</v>
      </c>
      <c r="S15976" t="s">
        <v>88</v>
      </c>
    </row>
    <row r="15977" spans="1:19" x14ac:dyDescent="0.2">
      <c r="A15977" t="s">
        <v>13106</v>
      </c>
      <c r="B15977" t="s">
        <v>148</v>
      </c>
      <c r="C15977">
        <v>2015</v>
      </c>
      <c r="D15977" s="1" t="d">
        <v>2014-03-14</v>
      </c>
      <c r="E15977" s="1" t="str">
        <f t="shared" si="498"/>
        <v>2014</v>
      </c>
      <c r="F15977" s="1" t="str">
        <f t="shared" si="499"/>
        <v>Mar</v>
      </c>
      <c r="G15977" t="s">
        <v>50</v>
      </c>
      <c r="H15977" t="s">
        <v>11205</v>
      </c>
      <c r="I15977">
        <v>0</v>
      </c>
      <c r="J15977">
        <v>0.01</v>
      </c>
      <c r="K15977">
        <v>0</v>
      </c>
      <c r="L15977">
        <v>0</v>
      </c>
      <c r="M15977">
        <v>0.02</v>
      </c>
      <c r="P15977" t="s">
        <v>203</v>
      </c>
      <c r="R15977" t="s">
        <v>13107</v>
      </c>
    </row>
    <row r="15978" spans="1:19" x14ac:dyDescent="0.2">
      <c r="A15978" t="s">
        <v>13108</v>
      </c>
      <c r="B15978" t="s">
        <v>148</v>
      </c>
      <c r="C15978">
        <v>2003</v>
      </c>
      <c r="D15978" s="1" t="d">
        <v>2008-02-19</v>
      </c>
      <c r="E15978" s="1" t="str">
        <f t="shared" si="498"/>
        <v>2008</v>
      </c>
      <c r="F15978" s="1" t="str">
        <f t="shared" si="499"/>
        <v>Feb</v>
      </c>
      <c r="G15978" t="s">
        <v>272</v>
      </c>
      <c r="H15978" t="s">
        <v>134</v>
      </c>
      <c r="I15978">
        <v>0.01</v>
      </c>
      <c r="J15978">
        <v>0</v>
      </c>
      <c r="K15978">
        <v>0</v>
      </c>
      <c r="L15978">
        <v>0</v>
      </c>
      <c r="M15978">
        <v>0.02</v>
      </c>
    </row>
    <row r="15979" spans="1:19" x14ac:dyDescent="0.2">
      <c r="A15979" t="s">
        <v>13109</v>
      </c>
      <c r="B15979" t="s">
        <v>17</v>
      </c>
      <c r="C15979">
        <v>2010</v>
      </c>
      <c r="D15979" s="1" t="d">
        <v>1999-09-25</v>
      </c>
      <c r="E15979" s="1" t="str">
        <f t="shared" si="498"/>
        <v>1999</v>
      </c>
      <c r="F15979" s="1" t="str">
        <f t="shared" si="499"/>
        <v>Sep</v>
      </c>
      <c r="G15979" t="s">
        <v>50</v>
      </c>
      <c r="H15979" t="s">
        <v>2270</v>
      </c>
      <c r="I15979">
        <v>0</v>
      </c>
      <c r="J15979">
        <v>0.01</v>
      </c>
      <c r="K15979">
        <v>0</v>
      </c>
      <c r="L15979">
        <v>0</v>
      </c>
      <c r="M15979">
        <v>0.02</v>
      </c>
    </row>
    <row r="15980" spans="1:19" x14ac:dyDescent="0.2">
      <c r="A15980" t="s">
        <v>13110</v>
      </c>
      <c r="B15980" t="s">
        <v>148</v>
      </c>
      <c r="C15980">
        <v>2008</v>
      </c>
      <c r="D15980" s="1" t="d">
        <v>2019-08-06</v>
      </c>
      <c r="E15980" s="1" t="str">
        <f t="shared" si="498"/>
        <v>2019</v>
      </c>
      <c r="F15980" s="1" t="str">
        <f t="shared" si="499"/>
        <v>Aug</v>
      </c>
      <c r="G15980" t="s">
        <v>101</v>
      </c>
      <c r="H15980" t="s">
        <v>10181</v>
      </c>
      <c r="I15980">
        <v>0</v>
      </c>
      <c r="J15980">
        <v>0.01</v>
      </c>
      <c r="K15980">
        <v>0</v>
      </c>
      <c r="L15980">
        <v>0</v>
      </c>
      <c r="M15980">
        <v>0.02</v>
      </c>
      <c r="N15980">
        <v>75</v>
      </c>
      <c r="O15980">
        <v>33</v>
      </c>
      <c r="P15980">
        <v>8.5</v>
      </c>
      <c r="Q15980">
        <v>25</v>
      </c>
      <c r="R15980" t="s">
        <v>12351</v>
      </c>
      <c r="S15980" t="s">
        <v>88</v>
      </c>
    </row>
    <row r="15981" spans="1:19" x14ac:dyDescent="0.2">
      <c r="A15981" t="s">
        <v>13111</v>
      </c>
      <c r="B15981" t="s">
        <v>17</v>
      </c>
      <c r="C15981">
        <v>2007</v>
      </c>
      <c r="D15981" s="1" t="d">
        <v>2016-03-25</v>
      </c>
      <c r="E15981" s="1" t="str">
        <f t="shared" si="498"/>
        <v>2016</v>
      </c>
      <c r="F15981" s="1" t="str">
        <f t="shared" si="499"/>
        <v>Mar</v>
      </c>
      <c r="G15981" t="s">
        <v>24</v>
      </c>
      <c r="H15981" t="s">
        <v>7147</v>
      </c>
      <c r="I15981">
        <v>0.01</v>
      </c>
      <c r="J15981">
        <v>0</v>
      </c>
      <c r="K15981">
        <v>0</v>
      </c>
      <c r="L15981">
        <v>0</v>
      </c>
      <c r="M15981">
        <v>0.02</v>
      </c>
      <c r="P15981" t="s">
        <v>203</v>
      </c>
      <c r="R15981" t="s">
        <v>5837</v>
      </c>
      <c r="S15981" t="s">
        <v>20</v>
      </c>
    </row>
    <row r="15982" spans="1:19" x14ac:dyDescent="0.2">
      <c r="A15982" t="s">
        <v>13112</v>
      </c>
      <c r="B15982" t="s">
        <v>148</v>
      </c>
      <c r="C15982">
        <v>2015</v>
      </c>
      <c r="D15982" s="1" t="d">
        <v>2012-10-13</v>
      </c>
      <c r="E15982" s="1" t="str">
        <f t="shared" si="498"/>
        <v>2012</v>
      </c>
      <c r="F15982" s="1" t="str">
        <f t="shared" si="499"/>
        <v>Oct</v>
      </c>
      <c r="G15982" t="s">
        <v>39</v>
      </c>
      <c r="H15982" t="s">
        <v>134</v>
      </c>
      <c r="I15982">
        <v>0</v>
      </c>
      <c r="J15982">
        <v>0.01</v>
      </c>
      <c r="K15982">
        <v>0</v>
      </c>
      <c r="L15982">
        <v>0</v>
      </c>
      <c r="M15982">
        <v>0.02</v>
      </c>
      <c r="P15982">
        <v>5.3</v>
      </c>
      <c r="Q15982">
        <v>12</v>
      </c>
      <c r="R15982" t="s">
        <v>447</v>
      </c>
      <c r="S15982" t="s">
        <v>88</v>
      </c>
    </row>
    <row r="15983" spans="1:19" x14ac:dyDescent="0.2">
      <c r="A15983" t="s">
        <v>6578</v>
      </c>
      <c r="B15983" t="s">
        <v>148</v>
      </c>
      <c r="C15983">
        <v>2005</v>
      </c>
      <c r="D15983" s="1" t="d">
        <v>2001-03-30</v>
      </c>
      <c r="E15983" s="1" t="str">
        <f t="shared" si="498"/>
        <v>2001</v>
      </c>
      <c r="F15983" s="1" t="str">
        <f t="shared" si="499"/>
        <v>Mar</v>
      </c>
      <c r="G15983" t="s">
        <v>37</v>
      </c>
      <c r="H15983" t="s">
        <v>11488</v>
      </c>
      <c r="I15983">
        <v>0</v>
      </c>
      <c r="J15983">
        <v>0.01</v>
      </c>
      <c r="K15983">
        <v>0</v>
      </c>
      <c r="L15983">
        <v>0</v>
      </c>
      <c r="M15983">
        <v>0.02</v>
      </c>
      <c r="N15983">
        <v>76</v>
      </c>
      <c r="O15983">
        <v>13</v>
      </c>
      <c r="P15983">
        <v>8</v>
      </c>
      <c r="Q15983">
        <v>142</v>
      </c>
      <c r="R15983" t="s">
        <v>1235</v>
      </c>
      <c r="S15983" t="s">
        <v>53</v>
      </c>
    </row>
    <row r="15984" spans="1:19" x14ac:dyDescent="0.2">
      <c r="A15984" t="s">
        <v>13113</v>
      </c>
      <c r="B15984" t="s">
        <v>148</v>
      </c>
      <c r="C15984">
        <v>2010</v>
      </c>
      <c r="D15984" s="1" t="d">
        <v>2021-05-28</v>
      </c>
      <c r="E15984" s="1" t="str">
        <f t="shared" si="498"/>
        <v>2021</v>
      </c>
      <c r="F15984" s="1" t="str">
        <f t="shared" si="499"/>
        <v>May</v>
      </c>
      <c r="G15984" t="s">
        <v>272</v>
      </c>
      <c r="H15984" t="s">
        <v>11642</v>
      </c>
      <c r="I15984">
        <v>0</v>
      </c>
      <c r="J15984">
        <v>0.01</v>
      </c>
      <c r="K15984">
        <v>0</v>
      </c>
      <c r="L15984">
        <v>0</v>
      </c>
      <c r="M15984">
        <v>0.02</v>
      </c>
      <c r="N15984">
        <v>70</v>
      </c>
      <c r="O15984">
        <v>6</v>
      </c>
      <c r="P15984">
        <v>8.3000000000000007</v>
      </c>
      <c r="Q15984">
        <v>20</v>
      </c>
      <c r="R15984" t="s">
        <v>7658</v>
      </c>
    </row>
    <row r="15985" spans="1:19" x14ac:dyDescent="0.2">
      <c r="A15985" t="s">
        <v>5382</v>
      </c>
      <c r="B15985" t="s">
        <v>189</v>
      </c>
      <c r="C15985">
        <v>2004</v>
      </c>
      <c r="D15985" s="1" t="d">
        <v>2013-04-24</v>
      </c>
      <c r="E15985" s="1" t="str">
        <f t="shared" si="498"/>
        <v>2013</v>
      </c>
      <c r="F15985" s="1" t="str">
        <f t="shared" si="499"/>
        <v>Apr</v>
      </c>
      <c r="G15985" t="s">
        <v>1</v>
      </c>
      <c r="H15985" t="s">
        <v>155</v>
      </c>
      <c r="I15985">
        <v>0.01</v>
      </c>
      <c r="J15985">
        <v>0</v>
      </c>
      <c r="K15985">
        <v>0</v>
      </c>
      <c r="L15985">
        <v>0</v>
      </c>
      <c r="M15985">
        <v>0.02</v>
      </c>
      <c r="N15985">
        <v>64</v>
      </c>
      <c r="O15985">
        <v>9</v>
      </c>
      <c r="P15985" t="s">
        <v>203</v>
      </c>
      <c r="R15985" t="s">
        <v>1244</v>
      </c>
      <c r="S15985" t="s">
        <v>88</v>
      </c>
    </row>
    <row r="15986" spans="1:19" x14ac:dyDescent="0.2">
      <c r="A15986" t="s">
        <v>13114</v>
      </c>
      <c r="B15986" t="s">
        <v>32</v>
      </c>
      <c r="C15986">
        <v>2011</v>
      </c>
      <c r="D15986" s="1" t="d">
        <v>2000-11-03</v>
      </c>
      <c r="E15986" s="1" t="str">
        <f t="shared" si="498"/>
        <v>2000</v>
      </c>
      <c r="F15986" s="1" t="str">
        <f t="shared" si="499"/>
        <v>Nov</v>
      </c>
      <c r="G15986" t="s">
        <v>101</v>
      </c>
      <c r="H15986" t="s">
        <v>3403</v>
      </c>
      <c r="I15986">
        <v>0</v>
      </c>
      <c r="J15986">
        <v>0</v>
      </c>
      <c r="K15986">
        <v>0.02</v>
      </c>
      <c r="L15986">
        <v>0</v>
      </c>
      <c r="M15986">
        <v>0.02</v>
      </c>
    </row>
    <row r="15987" spans="1:19" x14ac:dyDescent="0.2">
      <c r="A15987" t="s">
        <v>9190</v>
      </c>
      <c r="B15987" t="s">
        <v>187</v>
      </c>
      <c r="C15987">
        <v>2012</v>
      </c>
      <c r="D15987" s="1" t="d">
        <v>1996-04-15</v>
      </c>
      <c r="E15987" s="1" t="str">
        <f t="shared" si="498"/>
        <v>1996</v>
      </c>
      <c r="F15987" s="1" t="str">
        <f t="shared" si="499"/>
        <v>Apr</v>
      </c>
      <c r="G15987" t="s">
        <v>272</v>
      </c>
      <c r="H15987" t="s">
        <v>933</v>
      </c>
      <c r="I15987">
        <v>0</v>
      </c>
      <c r="J15987">
        <v>0</v>
      </c>
      <c r="K15987">
        <v>0.02</v>
      </c>
      <c r="L15987">
        <v>0</v>
      </c>
      <c r="M15987">
        <v>0.02</v>
      </c>
    </row>
    <row r="15988" spans="1:19" x14ac:dyDescent="0.2">
      <c r="A15988" t="s">
        <v>13115</v>
      </c>
      <c r="B15988" t="s">
        <v>159</v>
      </c>
      <c r="C15988">
        <v>2008</v>
      </c>
      <c r="D15988" s="1" t="d">
        <v>2018-05-21</v>
      </c>
      <c r="E15988" s="1" t="str">
        <f t="shared" si="498"/>
        <v>2018</v>
      </c>
      <c r="F15988" s="1" t="str">
        <f t="shared" si="499"/>
        <v>May</v>
      </c>
      <c r="G15988" t="s">
        <v>101</v>
      </c>
      <c r="H15988" t="s">
        <v>7990</v>
      </c>
      <c r="I15988">
        <v>0</v>
      </c>
      <c r="J15988">
        <v>0</v>
      </c>
      <c r="K15988">
        <v>0.02</v>
      </c>
      <c r="L15988">
        <v>0</v>
      </c>
      <c r="M15988">
        <v>0.02</v>
      </c>
    </row>
    <row r="15989" spans="1:19" x14ac:dyDescent="0.2">
      <c r="A15989" t="s">
        <v>7292</v>
      </c>
      <c r="B15989" t="s">
        <v>189</v>
      </c>
      <c r="C15989">
        <v>2004</v>
      </c>
      <c r="D15989" s="1" t="d">
        <v>1990-01-03</v>
      </c>
      <c r="E15989" s="1" t="str">
        <f t="shared" si="498"/>
        <v>1990</v>
      </c>
      <c r="F15989" s="1" t="str">
        <f t="shared" si="499"/>
        <v>Jan</v>
      </c>
      <c r="G15989" t="s">
        <v>37</v>
      </c>
      <c r="H15989" t="s">
        <v>1403</v>
      </c>
      <c r="I15989">
        <v>0.01</v>
      </c>
      <c r="J15989">
        <v>0</v>
      </c>
      <c r="K15989">
        <v>0</v>
      </c>
      <c r="L15989">
        <v>0</v>
      </c>
      <c r="M15989">
        <v>0.02</v>
      </c>
      <c r="P15989" t="s">
        <v>203</v>
      </c>
      <c r="R15989" t="s">
        <v>3594</v>
      </c>
      <c r="S15989" t="s">
        <v>88</v>
      </c>
    </row>
    <row r="15990" spans="1:19" x14ac:dyDescent="0.2">
      <c r="A15990" t="s">
        <v>13116</v>
      </c>
      <c r="B15990" t="s">
        <v>32</v>
      </c>
      <c r="C15990">
        <v>2006</v>
      </c>
      <c r="D15990" s="1" t="d">
        <v>2004-04-03</v>
      </c>
      <c r="E15990" s="1" t="str">
        <f t="shared" si="498"/>
        <v>2004</v>
      </c>
      <c r="F15990" s="1" t="str">
        <f t="shared" si="499"/>
        <v>Apr</v>
      </c>
      <c r="G15990" t="s">
        <v>50</v>
      </c>
      <c r="H15990" t="s">
        <v>4573</v>
      </c>
      <c r="I15990">
        <v>0</v>
      </c>
      <c r="J15990">
        <v>0</v>
      </c>
      <c r="K15990">
        <v>0.02</v>
      </c>
      <c r="L15990">
        <v>0</v>
      </c>
      <c r="M15990">
        <v>0.02</v>
      </c>
    </row>
    <row r="15991" spans="1:19" x14ac:dyDescent="0.2">
      <c r="A15991" t="s">
        <v>11268</v>
      </c>
      <c r="B15991" t="s">
        <v>137</v>
      </c>
      <c r="C15991">
        <v>2002</v>
      </c>
      <c r="D15991" s="1" t="d">
        <v>2000-12-19</v>
      </c>
      <c r="E15991" s="1" t="str">
        <f t="shared" si="498"/>
        <v>2000</v>
      </c>
      <c r="F15991" s="1" t="str">
        <f t="shared" si="499"/>
        <v>Dec</v>
      </c>
      <c r="G15991" t="s">
        <v>24</v>
      </c>
      <c r="H15991" t="s">
        <v>1858</v>
      </c>
      <c r="I15991">
        <v>0.01</v>
      </c>
      <c r="J15991">
        <v>0</v>
      </c>
      <c r="K15991">
        <v>0</v>
      </c>
      <c r="L15991">
        <v>0</v>
      </c>
      <c r="M15991">
        <v>0.02</v>
      </c>
      <c r="N15991">
        <v>35</v>
      </c>
      <c r="O15991">
        <v>4</v>
      </c>
      <c r="P15991">
        <v>8.6999999999999993</v>
      </c>
      <c r="Q15991">
        <v>10</v>
      </c>
      <c r="R15991" t="s">
        <v>8483</v>
      </c>
      <c r="S15991" t="s">
        <v>20</v>
      </c>
    </row>
    <row r="15992" spans="1:19" x14ac:dyDescent="0.2">
      <c r="A15992" t="s">
        <v>13117</v>
      </c>
      <c r="B15992" t="s">
        <v>1015</v>
      </c>
      <c r="C15992">
        <v>2016</v>
      </c>
      <c r="D15992" s="1" t="d">
        <v>1989-04-07</v>
      </c>
      <c r="E15992" s="1" t="str">
        <f t="shared" si="498"/>
        <v>1989</v>
      </c>
      <c r="F15992" s="1" t="str">
        <f t="shared" si="499"/>
        <v>Apr</v>
      </c>
      <c r="G15992" t="s">
        <v>101</v>
      </c>
      <c r="H15992" t="s">
        <v>7990</v>
      </c>
      <c r="I15992">
        <v>0</v>
      </c>
      <c r="J15992">
        <v>0</v>
      </c>
      <c r="K15992">
        <v>0.02</v>
      </c>
      <c r="L15992">
        <v>0</v>
      </c>
      <c r="M15992">
        <v>0.02</v>
      </c>
    </row>
    <row r="15993" spans="1:19" x14ac:dyDescent="0.2">
      <c r="A15993" t="s">
        <v>10432</v>
      </c>
      <c r="B15993" t="s">
        <v>1015</v>
      </c>
      <c r="C15993">
        <v>2015</v>
      </c>
      <c r="D15993" s="1" t="d">
        <v>1998-07-05</v>
      </c>
      <c r="E15993" s="1" t="str">
        <f t="shared" si="498"/>
        <v>1998</v>
      </c>
      <c r="F15993" s="1" t="str">
        <f t="shared" si="499"/>
        <v>Jul</v>
      </c>
      <c r="G15993" t="s">
        <v>18</v>
      </c>
      <c r="H15993" t="s">
        <v>111</v>
      </c>
      <c r="I15993">
        <v>0</v>
      </c>
      <c r="J15993">
        <v>0.01</v>
      </c>
      <c r="K15993">
        <v>0</v>
      </c>
      <c r="L15993">
        <v>0</v>
      </c>
      <c r="M15993">
        <v>0.02</v>
      </c>
      <c r="P15993" t="s">
        <v>203</v>
      </c>
      <c r="R15993" t="s">
        <v>1253</v>
      </c>
      <c r="S15993" t="s">
        <v>20</v>
      </c>
    </row>
    <row r="15994" spans="1:19" x14ac:dyDescent="0.2">
      <c r="A15994" t="s">
        <v>13118</v>
      </c>
      <c r="B15994" t="s">
        <v>148</v>
      </c>
      <c r="C15994">
        <v>2011</v>
      </c>
      <c r="D15994" s="1" t="d">
        <v>2001-01-21</v>
      </c>
      <c r="E15994" s="1" t="str">
        <f t="shared" si="498"/>
        <v>2001</v>
      </c>
      <c r="F15994" s="1" t="str">
        <f t="shared" si="499"/>
        <v>Jan</v>
      </c>
      <c r="G15994" t="s">
        <v>272</v>
      </c>
      <c r="H15994" t="s">
        <v>7658</v>
      </c>
      <c r="I15994">
        <v>0</v>
      </c>
      <c r="J15994">
        <v>0.01</v>
      </c>
      <c r="K15994">
        <v>0</v>
      </c>
      <c r="L15994">
        <v>0</v>
      </c>
      <c r="M15994">
        <v>0.02</v>
      </c>
      <c r="P15994">
        <v>8.3000000000000007</v>
      </c>
      <c r="Q15994">
        <v>10</v>
      </c>
      <c r="R15994" t="s">
        <v>13119</v>
      </c>
      <c r="S15994" t="s">
        <v>88</v>
      </c>
    </row>
    <row r="15995" spans="1:19" x14ac:dyDescent="0.2">
      <c r="A15995" t="s">
        <v>13120</v>
      </c>
      <c r="B15995" t="s">
        <v>75</v>
      </c>
      <c r="C15995">
        <v>2016</v>
      </c>
      <c r="D15995" s="1" t="d">
        <v>2018-01-09</v>
      </c>
      <c r="E15995" s="1" t="str">
        <f t="shared" si="498"/>
        <v>2018</v>
      </c>
      <c r="F15995" s="1" t="str">
        <f t="shared" si="499"/>
        <v>Jan</v>
      </c>
      <c r="G15995" t="s">
        <v>50</v>
      </c>
      <c r="H15995" t="s">
        <v>372</v>
      </c>
      <c r="I15995">
        <v>0</v>
      </c>
      <c r="J15995">
        <v>0</v>
      </c>
      <c r="K15995">
        <v>0.02</v>
      </c>
      <c r="L15995">
        <v>0</v>
      </c>
      <c r="M15995">
        <v>0.02</v>
      </c>
    </row>
    <row r="15996" spans="1:19" x14ac:dyDescent="0.2">
      <c r="A15996" t="s">
        <v>13121</v>
      </c>
      <c r="B15996" t="s">
        <v>75</v>
      </c>
      <c r="C15996">
        <v>2016</v>
      </c>
      <c r="D15996" s="1" t="d">
        <v>2000-05-14</v>
      </c>
      <c r="E15996" s="1" t="str">
        <f t="shared" si="498"/>
        <v>2000</v>
      </c>
      <c r="F15996" s="1" t="str">
        <f t="shared" si="499"/>
        <v>May</v>
      </c>
      <c r="G15996" t="s">
        <v>34</v>
      </c>
      <c r="H15996" t="s">
        <v>372</v>
      </c>
      <c r="I15996">
        <v>0</v>
      </c>
      <c r="J15996">
        <v>0</v>
      </c>
      <c r="K15996">
        <v>0.02</v>
      </c>
      <c r="L15996">
        <v>0</v>
      </c>
      <c r="M15996">
        <v>0.02</v>
      </c>
    </row>
    <row r="15997" spans="1:19" x14ac:dyDescent="0.2">
      <c r="A15997" t="s">
        <v>13122</v>
      </c>
      <c r="B15997" t="s">
        <v>55</v>
      </c>
      <c r="C15997">
        <v>2008</v>
      </c>
      <c r="D15997" s="1" t="d">
        <v>1988-08-01</v>
      </c>
      <c r="E15997" s="1" t="str">
        <f t="shared" si="498"/>
        <v>1988</v>
      </c>
      <c r="F15997" s="1" t="str">
        <f t="shared" si="499"/>
        <v>Aug</v>
      </c>
      <c r="G15997" t="s">
        <v>101</v>
      </c>
      <c r="H15997" t="s">
        <v>10617</v>
      </c>
      <c r="I15997">
        <v>0</v>
      </c>
      <c r="J15997">
        <v>0</v>
      </c>
      <c r="K15997">
        <v>0.02</v>
      </c>
      <c r="L15997">
        <v>0</v>
      </c>
      <c r="M15997">
        <v>0.02</v>
      </c>
    </row>
    <row r="15998" spans="1:19" x14ac:dyDescent="0.2">
      <c r="A15998" t="s">
        <v>12046</v>
      </c>
      <c r="B15998" t="s">
        <v>159</v>
      </c>
      <c r="C15998">
        <v>2015</v>
      </c>
      <c r="D15998" s="1" t="d">
        <v>2010-02-19</v>
      </c>
      <c r="E15998" s="1" t="str">
        <f t="shared" si="498"/>
        <v>2010</v>
      </c>
      <c r="F15998" s="1" t="str">
        <f t="shared" si="499"/>
        <v>Feb</v>
      </c>
      <c r="G15998" t="s">
        <v>50</v>
      </c>
      <c r="H15998" t="s">
        <v>933</v>
      </c>
      <c r="I15998">
        <v>0</v>
      </c>
      <c r="J15998">
        <v>0</v>
      </c>
      <c r="K15998">
        <v>0.02</v>
      </c>
      <c r="L15998">
        <v>0</v>
      </c>
      <c r="M15998">
        <v>0.02</v>
      </c>
    </row>
    <row r="15999" spans="1:19" x14ac:dyDescent="0.2">
      <c r="A15999" t="s">
        <v>13123</v>
      </c>
      <c r="B15999" t="s">
        <v>799</v>
      </c>
      <c r="C15999">
        <v>2007</v>
      </c>
      <c r="D15999" s="1" t="d">
        <v>1996-11-23</v>
      </c>
      <c r="E15999" s="1" t="str">
        <f t="shared" si="498"/>
        <v>1996</v>
      </c>
      <c r="F15999" s="1" t="str">
        <f t="shared" si="499"/>
        <v>Nov</v>
      </c>
      <c r="G15999" t="s">
        <v>37</v>
      </c>
      <c r="H15999" t="s">
        <v>8115</v>
      </c>
      <c r="I15999">
        <v>0</v>
      </c>
      <c r="J15999">
        <v>0</v>
      </c>
      <c r="K15999">
        <v>0.02</v>
      </c>
      <c r="L15999">
        <v>0</v>
      </c>
      <c r="M15999">
        <v>0.02</v>
      </c>
    </row>
    <row r="16000" spans="1:19" x14ac:dyDescent="0.2">
      <c r="A16000" t="s">
        <v>13124</v>
      </c>
      <c r="B16000" t="s">
        <v>32</v>
      </c>
      <c r="C16000" t="s">
        <v>286</v>
      </c>
      <c r="D16000" s="1" t="d">
        <v>2016-05-08</v>
      </c>
      <c r="E16000" s="1" t="str">
        <f t="shared" si="498"/>
        <v>2016</v>
      </c>
      <c r="F16000" s="1" t="str">
        <f t="shared" si="499"/>
        <v>May</v>
      </c>
      <c r="G16000" t="s">
        <v>39</v>
      </c>
      <c r="H16000" t="s">
        <v>19</v>
      </c>
      <c r="I16000">
        <v>0</v>
      </c>
      <c r="J16000">
        <v>0</v>
      </c>
      <c r="K16000">
        <v>0.02</v>
      </c>
      <c r="L16000">
        <v>0</v>
      </c>
      <c r="M16000">
        <v>0.02</v>
      </c>
    </row>
    <row r="16001" spans="1:19" x14ac:dyDescent="0.2">
      <c r="A16001" t="s">
        <v>13125</v>
      </c>
      <c r="B16001" t="s">
        <v>64</v>
      </c>
      <c r="C16001">
        <v>2006</v>
      </c>
      <c r="D16001" s="1" t="d">
        <v>2021-03-23</v>
      </c>
      <c r="E16001" s="1" t="str">
        <f t="shared" si="498"/>
        <v>2021</v>
      </c>
      <c r="F16001" s="1" t="str">
        <f t="shared" si="499"/>
        <v>Mar</v>
      </c>
      <c r="G16001" t="s">
        <v>50</v>
      </c>
      <c r="H16001" t="s">
        <v>484</v>
      </c>
      <c r="I16001">
        <v>0.01</v>
      </c>
      <c r="J16001">
        <v>0</v>
      </c>
      <c r="K16001">
        <v>0</v>
      </c>
      <c r="L16001">
        <v>0</v>
      </c>
      <c r="M16001">
        <v>0.02</v>
      </c>
    </row>
    <row r="16002" spans="1:19" x14ac:dyDescent="0.2">
      <c r="A16002" t="s">
        <v>13126</v>
      </c>
      <c r="B16002" t="s">
        <v>17</v>
      </c>
      <c r="C16002">
        <v>2011</v>
      </c>
      <c r="D16002" s="1" t="d">
        <v>1995-06-24</v>
      </c>
      <c r="E16002" s="1" t="str">
        <f t="shared" si="498"/>
        <v>1995</v>
      </c>
      <c r="F16002" s="1" t="str">
        <f t="shared" si="499"/>
        <v>Jun</v>
      </c>
      <c r="G16002" t="s">
        <v>1</v>
      </c>
      <c r="H16002" t="s">
        <v>3561</v>
      </c>
      <c r="I16002">
        <v>0.01</v>
      </c>
      <c r="J16002">
        <v>0</v>
      </c>
      <c r="K16002">
        <v>0</v>
      </c>
      <c r="L16002">
        <v>0</v>
      </c>
      <c r="M16002">
        <v>0.02</v>
      </c>
      <c r="P16002" t="s">
        <v>203</v>
      </c>
      <c r="R16002" t="s">
        <v>8783</v>
      </c>
      <c r="S16002" t="s">
        <v>20</v>
      </c>
    </row>
    <row r="16003" spans="1:19" x14ac:dyDescent="0.2">
      <c r="A16003" t="s">
        <v>13127</v>
      </c>
      <c r="B16003" t="s">
        <v>1015</v>
      </c>
      <c r="C16003">
        <v>2015</v>
      </c>
      <c r="D16003" s="1" t="d">
        <v>2005-01-23</v>
      </c>
      <c r="E16003" s="1" t="str">
        <f t="shared" ref="E16003:E16066" si="500">TEXT(D16003,"yyyy")</f>
        <v>2005</v>
      </c>
      <c r="F16003" s="1" t="str">
        <f t="shared" ref="F16003:F16066" si="501">TEXT(D16003,"mmm")</f>
        <v>Jan</v>
      </c>
      <c r="G16003" t="s">
        <v>50</v>
      </c>
      <c r="H16003" t="s">
        <v>6843</v>
      </c>
      <c r="I16003">
        <v>0</v>
      </c>
      <c r="J16003">
        <v>0</v>
      </c>
      <c r="K16003">
        <v>0.02</v>
      </c>
      <c r="L16003">
        <v>0</v>
      </c>
      <c r="M16003">
        <v>0.02</v>
      </c>
    </row>
    <row r="16004" spans="1:19" x14ac:dyDescent="0.2">
      <c r="A16004" t="s">
        <v>11334</v>
      </c>
      <c r="B16004" t="s">
        <v>1015</v>
      </c>
      <c r="C16004">
        <v>2016</v>
      </c>
      <c r="D16004" s="1" t="d">
        <v>2000-02-24</v>
      </c>
      <c r="E16004" s="1" t="str">
        <f t="shared" si="500"/>
        <v>2000</v>
      </c>
      <c r="F16004" s="1" t="str">
        <f t="shared" si="501"/>
        <v>Feb</v>
      </c>
      <c r="G16004" t="s">
        <v>50</v>
      </c>
      <c r="H16004" t="s">
        <v>933</v>
      </c>
      <c r="I16004">
        <v>0</v>
      </c>
      <c r="J16004">
        <v>0</v>
      </c>
      <c r="K16004">
        <v>0.02</v>
      </c>
      <c r="L16004">
        <v>0</v>
      </c>
      <c r="M16004">
        <v>0.02</v>
      </c>
      <c r="R16004" t="s">
        <v>934</v>
      </c>
    </row>
    <row r="16005" spans="1:19" x14ac:dyDescent="0.2">
      <c r="A16005" t="s">
        <v>13128</v>
      </c>
      <c r="B16005" t="s">
        <v>55</v>
      </c>
      <c r="C16005">
        <v>2007</v>
      </c>
      <c r="D16005" s="1" t="d">
        <v>2000-06-06</v>
      </c>
      <c r="E16005" s="1" t="str">
        <f t="shared" si="500"/>
        <v>2000</v>
      </c>
      <c r="F16005" s="1" t="str">
        <f t="shared" si="501"/>
        <v>Jun</v>
      </c>
      <c r="G16005" t="s">
        <v>272</v>
      </c>
      <c r="H16005" t="s">
        <v>234</v>
      </c>
      <c r="I16005">
        <v>0</v>
      </c>
      <c r="J16005">
        <v>0</v>
      </c>
      <c r="K16005">
        <v>0.02</v>
      </c>
      <c r="L16005">
        <v>0</v>
      </c>
      <c r="M16005">
        <v>0.02</v>
      </c>
    </row>
    <row r="16006" spans="1:19" x14ac:dyDescent="0.2">
      <c r="A16006" t="s">
        <v>13129</v>
      </c>
      <c r="B16006" t="s">
        <v>32</v>
      </c>
      <c r="C16006">
        <v>2012</v>
      </c>
      <c r="D16006" s="1" t="d">
        <v>2022-09-26</v>
      </c>
      <c r="E16006" s="1" t="str">
        <f t="shared" si="500"/>
        <v>2022</v>
      </c>
      <c r="F16006" s="1" t="str">
        <f t="shared" si="501"/>
        <v>Sep</v>
      </c>
      <c r="G16006" t="s">
        <v>50</v>
      </c>
      <c r="H16006" t="s">
        <v>568</v>
      </c>
      <c r="I16006">
        <v>0</v>
      </c>
      <c r="J16006">
        <v>0.01</v>
      </c>
      <c r="K16006">
        <v>0</v>
      </c>
      <c r="L16006">
        <v>0</v>
      </c>
      <c r="M16006">
        <v>0.02</v>
      </c>
      <c r="P16006" t="s">
        <v>203</v>
      </c>
      <c r="R16006" t="s">
        <v>3395</v>
      </c>
      <c r="S16006" t="s">
        <v>112</v>
      </c>
    </row>
    <row r="16007" spans="1:19" x14ac:dyDescent="0.2">
      <c r="A16007" t="s">
        <v>13130</v>
      </c>
      <c r="B16007" t="s">
        <v>55</v>
      </c>
      <c r="C16007">
        <v>2008</v>
      </c>
      <c r="D16007" s="1" t="d">
        <v>2000-07-06</v>
      </c>
      <c r="E16007" s="1" t="str">
        <f t="shared" si="500"/>
        <v>2000</v>
      </c>
      <c r="F16007" s="1" t="str">
        <f t="shared" si="501"/>
        <v>Jul</v>
      </c>
      <c r="G16007" t="s">
        <v>101</v>
      </c>
      <c r="H16007" t="s">
        <v>6843</v>
      </c>
      <c r="I16007">
        <v>0</v>
      </c>
      <c r="J16007">
        <v>0</v>
      </c>
      <c r="K16007">
        <v>0.02</v>
      </c>
      <c r="L16007">
        <v>0</v>
      </c>
      <c r="M16007">
        <v>0.02</v>
      </c>
    </row>
    <row r="16008" spans="1:19" x14ac:dyDescent="0.2">
      <c r="A16008" t="s">
        <v>3954</v>
      </c>
      <c r="B16008" t="s">
        <v>148</v>
      </c>
      <c r="C16008">
        <v>2007</v>
      </c>
      <c r="D16008" s="1" t="d">
        <v>2019-01-13</v>
      </c>
      <c r="E16008" s="1" t="str">
        <f t="shared" si="500"/>
        <v>2019</v>
      </c>
      <c r="F16008" s="1" t="str">
        <f t="shared" si="501"/>
        <v>Jan</v>
      </c>
      <c r="G16008" t="s">
        <v>37</v>
      </c>
      <c r="H16008" t="s">
        <v>71</v>
      </c>
      <c r="I16008">
        <v>0.01</v>
      </c>
      <c r="J16008">
        <v>0</v>
      </c>
      <c r="K16008">
        <v>0</v>
      </c>
      <c r="L16008">
        <v>0</v>
      </c>
      <c r="M16008">
        <v>0.02</v>
      </c>
      <c r="N16008">
        <v>84</v>
      </c>
      <c r="O16008">
        <v>55</v>
      </c>
      <c r="P16008">
        <v>8.3000000000000007</v>
      </c>
      <c r="Q16008">
        <v>231</v>
      </c>
      <c r="R16008" t="s">
        <v>2078</v>
      </c>
      <c r="S16008" t="s">
        <v>88</v>
      </c>
    </row>
    <row r="16009" spans="1:19" x14ac:dyDescent="0.2">
      <c r="A16009" t="s">
        <v>13131</v>
      </c>
      <c r="B16009" t="s">
        <v>159</v>
      </c>
      <c r="C16009">
        <v>2006</v>
      </c>
      <c r="D16009" s="1" t="d">
        <v>1992-04-18</v>
      </c>
      <c r="E16009" s="1" t="str">
        <f t="shared" si="500"/>
        <v>1992</v>
      </c>
      <c r="F16009" s="1" t="str">
        <f t="shared" si="501"/>
        <v>Apr</v>
      </c>
      <c r="G16009" t="s">
        <v>39</v>
      </c>
      <c r="H16009" t="s">
        <v>372</v>
      </c>
      <c r="I16009">
        <v>0</v>
      </c>
      <c r="J16009">
        <v>0</v>
      </c>
      <c r="K16009">
        <v>0.02</v>
      </c>
      <c r="L16009">
        <v>0</v>
      </c>
      <c r="M16009">
        <v>0.02</v>
      </c>
    </row>
    <row r="16010" spans="1:19" x14ac:dyDescent="0.2">
      <c r="A16010" t="s">
        <v>13132</v>
      </c>
      <c r="B16010" t="s">
        <v>159</v>
      </c>
      <c r="C16010">
        <v>2008</v>
      </c>
      <c r="D16010" s="1" t="d">
        <v>1997-06-22</v>
      </c>
      <c r="E16010" s="1" t="str">
        <f t="shared" si="500"/>
        <v>1997</v>
      </c>
      <c r="F16010" s="1" t="str">
        <f t="shared" si="501"/>
        <v>Jun</v>
      </c>
      <c r="G16010" t="s">
        <v>34</v>
      </c>
      <c r="H16010" t="s">
        <v>9745</v>
      </c>
      <c r="I16010">
        <v>0</v>
      </c>
      <c r="J16010">
        <v>0</v>
      </c>
      <c r="K16010">
        <v>0.02</v>
      </c>
      <c r="L16010">
        <v>0</v>
      </c>
      <c r="M16010">
        <v>0.02</v>
      </c>
    </row>
    <row r="16011" spans="1:19" x14ac:dyDescent="0.2">
      <c r="A16011" t="s">
        <v>13133</v>
      </c>
      <c r="B16011" t="s">
        <v>32</v>
      </c>
      <c r="C16011">
        <v>2006</v>
      </c>
      <c r="D16011" s="1" t="d">
        <v>2007-04-24</v>
      </c>
      <c r="E16011" s="1" t="str">
        <f t="shared" si="500"/>
        <v>2007</v>
      </c>
      <c r="F16011" s="1" t="str">
        <f t="shared" si="501"/>
        <v>Apr</v>
      </c>
      <c r="G16011" t="s">
        <v>34</v>
      </c>
      <c r="H16011" t="s">
        <v>2927</v>
      </c>
      <c r="I16011">
        <v>0</v>
      </c>
      <c r="J16011">
        <v>0</v>
      </c>
      <c r="K16011">
        <v>0.02</v>
      </c>
      <c r="L16011">
        <v>0</v>
      </c>
      <c r="M16011">
        <v>0.02</v>
      </c>
    </row>
    <row r="16012" spans="1:19" x14ac:dyDescent="0.2">
      <c r="A16012" t="s">
        <v>13134</v>
      </c>
      <c r="B16012" t="s">
        <v>79</v>
      </c>
      <c r="C16012">
        <v>2014</v>
      </c>
      <c r="D16012" s="1" t="d">
        <v>2016-11-20</v>
      </c>
      <c r="E16012" s="1" t="str">
        <f t="shared" si="500"/>
        <v>2016</v>
      </c>
      <c r="F16012" s="1" t="str">
        <f t="shared" si="501"/>
        <v>Nov</v>
      </c>
      <c r="G16012" t="s">
        <v>101</v>
      </c>
      <c r="H16012" t="s">
        <v>5752</v>
      </c>
      <c r="I16012">
        <v>0.01</v>
      </c>
      <c r="J16012">
        <v>0</v>
      </c>
      <c r="K16012">
        <v>0</v>
      </c>
      <c r="L16012">
        <v>0</v>
      </c>
      <c r="M16012">
        <v>0.02</v>
      </c>
    </row>
    <row r="16013" spans="1:19" x14ac:dyDescent="0.2">
      <c r="A16013" t="s">
        <v>13061</v>
      </c>
      <c r="B16013" t="s">
        <v>55</v>
      </c>
      <c r="C16013">
        <v>2005</v>
      </c>
      <c r="D16013" s="1" t="d">
        <v>2004-03-16</v>
      </c>
      <c r="E16013" s="1" t="str">
        <f t="shared" si="500"/>
        <v>2004</v>
      </c>
      <c r="F16013" s="1" t="str">
        <f t="shared" si="501"/>
        <v>Mar</v>
      </c>
      <c r="G16013" t="s">
        <v>1</v>
      </c>
      <c r="H16013" t="s">
        <v>6580</v>
      </c>
      <c r="I16013">
        <v>0.01</v>
      </c>
      <c r="J16013">
        <v>0.01</v>
      </c>
      <c r="K16013">
        <v>0</v>
      </c>
      <c r="L16013">
        <v>0</v>
      </c>
      <c r="M16013">
        <v>0.02</v>
      </c>
      <c r="N16013">
        <v>58</v>
      </c>
      <c r="O16013">
        <v>12</v>
      </c>
      <c r="P16013">
        <v>8.6999999999999993</v>
      </c>
      <c r="Q16013">
        <v>7</v>
      </c>
      <c r="R16013" t="s">
        <v>13062</v>
      </c>
      <c r="S16013" t="s">
        <v>20</v>
      </c>
    </row>
    <row r="16014" spans="1:19" x14ac:dyDescent="0.2">
      <c r="A16014" t="s">
        <v>13135</v>
      </c>
      <c r="B16014" t="s">
        <v>159</v>
      </c>
      <c r="C16014">
        <v>2010</v>
      </c>
      <c r="D16014" s="1" t="d">
        <v>2017-05-23</v>
      </c>
      <c r="E16014" s="1" t="str">
        <f t="shared" si="500"/>
        <v>2017</v>
      </c>
      <c r="F16014" s="1" t="str">
        <f t="shared" si="501"/>
        <v>May</v>
      </c>
      <c r="G16014" t="s">
        <v>101</v>
      </c>
      <c r="H16014" t="s">
        <v>7990</v>
      </c>
      <c r="I16014">
        <v>0</v>
      </c>
      <c r="J16014">
        <v>0</v>
      </c>
      <c r="K16014">
        <v>0.02</v>
      </c>
      <c r="L16014">
        <v>0</v>
      </c>
      <c r="M16014">
        <v>0.02</v>
      </c>
    </row>
    <row r="16015" spans="1:19" x14ac:dyDescent="0.2">
      <c r="A16015" t="s">
        <v>1415</v>
      </c>
      <c r="B16015" t="s">
        <v>171</v>
      </c>
      <c r="C16015">
        <v>2016</v>
      </c>
      <c r="D16015" s="1" t="d">
        <v>1989-07-01</v>
      </c>
      <c r="E16015" s="1" t="str">
        <f t="shared" si="500"/>
        <v>1989</v>
      </c>
      <c r="F16015" s="1" t="str">
        <f t="shared" si="501"/>
        <v>Jul</v>
      </c>
      <c r="G16015" t="s">
        <v>50</v>
      </c>
      <c r="H16015" t="s">
        <v>222</v>
      </c>
      <c r="I16015">
        <v>0.01</v>
      </c>
      <c r="J16015">
        <v>0</v>
      </c>
      <c r="K16015">
        <v>0</v>
      </c>
      <c r="L16015">
        <v>0</v>
      </c>
      <c r="M16015">
        <v>0.02</v>
      </c>
      <c r="P16015" t="s">
        <v>203</v>
      </c>
      <c r="R16015" t="s">
        <v>1416</v>
      </c>
      <c r="S16015" t="s">
        <v>53</v>
      </c>
    </row>
    <row r="16016" spans="1:19" x14ac:dyDescent="0.2">
      <c r="A16016" t="s">
        <v>13136</v>
      </c>
      <c r="B16016" t="s">
        <v>64</v>
      </c>
      <c r="C16016">
        <v>2001</v>
      </c>
      <c r="D16016" s="1" t="d">
        <v>2006-04-11</v>
      </c>
      <c r="E16016" s="1" t="str">
        <f t="shared" si="500"/>
        <v>2006</v>
      </c>
      <c r="F16016" s="1" t="str">
        <f t="shared" si="501"/>
        <v>Apr</v>
      </c>
      <c r="G16016" t="s">
        <v>28</v>
      </c>
      <c r="H16016" t="s">
        <v>2573</v>
      </c>
      <c r="I16016">
        <v>0.01</v>
      </c>
      <c r="J16016">
        <v>0</v>
      </c>
      <c r="K16016">
        <v>0</v>
      </c>
      <c r="L16016">
        <v>0</v>
      </c>
      <c r="M16016">
        <v>0.02</v>
      </c>
      <c r="N16016">
        <v>68</v>
      </c>
      <c r="O16016">
        <v>6</v>
      </c>
      <c r="P16016" t="s">
        <v>203</v>
      </c>
      <c r="R16016" t="s">
        <v>13137</v>
      </c>
      <c r="S16016" t="s">
        <v>20</v>
      </c>
    </row>
    <row r="16017" spans="1:19" x14ac:dyDescent="0.2">
      <c r="A16017" t="s">
        <v>12988</v>
      </c>
      <c r="B16017" t="s">
        <v>171</v>
      </c>
      <c r="C16017">
        <v>2016</v>
      </c>
      <c r="D16017" s="1" t="d">
        <v>1992-12-20</v>
      </c>
      <c r="E16017" s="1" t="str">
        <f t="shared" si="500"/>
        <v>1992</v>
      </c>
      <c r="F16017" s="1" t="str">
        <f t="shared" si="501"/>
        <v>Dec</v>
      </c>
      <c r="G16017" t="s">
        <v>18</v>
      </c>
      <c r="H16017" t="s">
        <v>11677</v>
      </c>
      <c r="I16017">
        <v>0.01</v>
      </c>
      <c r="J16017">
        <v>0</v>
      </c>
      <c r="K16017">
        <v>0</v>
      </c>
      <c r="L16017">
        <v>0</v>
      </c>
      <c r="M16017">
        <v>0.02</v>
      </c>
      <c r="P16017">
        <v>7.1</v>
      </c>
      <c r="Q16017">
        <v>18</v>
      </c>
      <c r="R16017" t="s">
        <v>1253</v>
      </c>
      <c r="S16017" t="s">
        <v>88</v>
      </c>
    </row>
    <row r="16018" spans="1:19" x14ac:dyDescent="0.2">
      <c r="A16018" t="s">
        <v>13138</v>
      </c>
      <c r="B16018" t="s">
        <v>1015</v>
      </c>
      <c r="C16018">
        <v>2015</v>
      </c>
      <c r="D16018" s="1" t="d">
        <v>2010-09-24</v>
      </c>
      <c r="E16018" s="1" t="str">
        <f t="shared" si="500"/>
        <v>2010</v>
      </c>
      <c r="F16018" s="1" t="str">
        <f t="shared" si="501"/>
        <v>Sep</v>
      </c>
      <c r="G16018" t="s">
        <v>272</v>
      </c>
      <c r="H16018" t="s">
        <v>51</v>
      </c>
      <c r="I16018">
        <v>0</v>
      </c>
      <c r="J16018">
        <v>0</v>
      </c>
      <c r="K16018">
        <v>0.02</v>
      </c>
      <c r="L16018">
        <v>0</v>
      </c>
      <c r="M16018">
        <v>0.02</v>
      </c>
    </row>
    <row r="16019" spans="1:19" x14ac:dyDescent="0.2">
      <c r="A16019" t="s">
        <v>13139</v>
      </c>
      <c r="B16019" t="s">
        <v>32</v>
      </c>
      <c r="C16019" t="s">
        <v>286</v>
      </c>
      <c r="D16019" s="1" t="d">
        <v>1995-06-30</v>
      </c>
      <c r="E16019" s="1" t="str">
        <f t="shared" si="500"/>
        <v>1995</v>
      </c>
      <c r="F16019" s="1" t="str">
        <f t="shared" si="501"/>
        <v>Jun</v>
      </c>
      <c r="G16019" t="s">
        <v>34</v>
      </c>
      <c r="H16019" t="s">
        <v>286</v>
      </c>
      <c r="I16019">
        <v>0.01</v>
      </c>
      <c r="J16019">
        <v>0</v>
      </c>
      <c r="K16019">
        <v>0</v>
      </c>
      <c r="L16019">
        <v>0</v>
      </c>
      <c r="M16019">
        <v>0.02</v>
      </c>
      <c r="P16019" t="s">
        <v>203</v>
      </c>
      <c r="R16019" t="s">
        <v>13140</v>
      </c>
      <c r="S16019" t="s">
        <v>20</v>
      </c>
    </row>
    <row r="16020" spans="1:19" x14ac:dyDescent="0.2">
      <c r="A16020" t="s">
        <v>13141</v>
      </c>
      <c r="B16020" t="s">
        <v>159</v>
      </c>
      <c r="C16020">
        <v>2008</v>
      </c>
      <c r="D16020" s="1" t="d">
        <v>2013-12-26</v>
      </c>
      <c r="E16020" s="1" t="str">
        <f t="shared" si="500"/>
        <v>2013</v>
      </c>
      <c r="F16020" s="1" t="str">
        <f t="shared" si="501"/>
        <v>Dec</v>
      </c>
      <c r="G16020" t="s">
        <v>101</v>
      </c>
      <c r="H16020" t="s">
        <v>13142</v>
      </c>
      <c r="I16020">
        <v>0</v>
      </c>
      <c r="J16020">
        <v>0</v>
      </c>
      <c r="K16020">
        <v>0.02</v>
      </c>
      <c r="L16020">
        <v>0</v>
      </c>
      <c r="M16020">
        <v>0.02</v>
      </c>
    </row>
    <row r="16021" spans="1:19" x14ac:dyDescent="0.2">
      <c r="A16021" t="s">
        <v>13143</v>
      </c>
      <c r="B16021" t="s">
        <v>64</v>
      </c>
      <c r="C16021">
        <v>2003</v>
      </c>
      <c r="D16021" s="1" t="d">
        <v>1998-09-14</v>
      </c>
      <c r="E16021" s="1" t="str">
        <f t="shared" si="500"/>
        <v>1998</v>
      </c>
      <c r="F16021" s="1" t="str">
        <f t="shared" si="501"/>
        <v>Sep</v>
      </c>
      <c r="G16021" t="s">
        <v>1</v>
      </c>
      <c r="H16021" t="s">
        <v>5017</v>
      </c>
      <c r="I16021">
        <v>0.01</v>
      </c>
      <c r="J16021">
        <v>0</v>
      </c>
      <c r="K16021">
        <v>0</v>
      </c>
      <c r="L16021">
        <v>0</v>
      </c>
      <c r="M16021">
        <v>0.02</v>
      </c>
    </row>
    <row r="16022" spans="1:19" x14ac:dyDescent="0.2">
      <c r="A16022" t="s">
        <v>13144</v>
      </c>
      <c r="B16022" t="s">
        <v>32</v>
      </c>
      <c r="C16022">
        <v>2009</v>
      </c>
      <c r="D16022" s="1" t="d">
        <v>1995-12-26</v>
      </c>
      <c r="E16022" s="1" t="str">
        <f t="shared" si="500"/>
        <v>1995</v>
      </c>
      <c r="F16022" s="1" t="str">
        <f t="shared" si="501"/>
        <v>Dec</v>
      </c>
      <c r="G16022" t="s">
        <v>24</v>
      </c>
      <c r="H16022" t="s">
        <v>663</v>
      </c>
      <c r="I16022">
        <v>0.01</v>
      </c>
      <c r="J16022">
        <v>0</v>
      </c>
      <c r="K16022">
        <v>0</v>
      </c>
      <c r="L16022">
        <v>0</v>
      </c>
      <c r="M16022">
        <v>0.02</v>
      </c>
      <c r="P16022" t="s">
        <v>203</v>
      </c>
      <c r="R16022" t="s">
        <v>5767</v>
      </c>
      <c r="S16022" t="s">
        <v>20</v>
      </c>
    </row>
    <row r="16023" spans="1:19" x14ac:dyDescent="0.2">
      <c r="A16023" t="s">
        <v>10869</v>
      </c>
      <c r="B16023" t="s">
        <v>148</v>
      </c>
      <c r="C16023">
        <v>2004</v>
      </c>
      <c r="D16023" s="1" t="d">
        <v>2008-11-12</v>
      </c>
      <c r="E16023" s="1" t="str">
        <f t="shared" si="500"/>
        <v>2008</v>
      </c>
      <c r="F16023" s="1" t="str">
        <f t="shared" si="501"/>
        <v>Nov</v>
      </c>
      <c r="G16023" t="s">
        <v>24</v>
      </c>
      <c r="H16023" t="s">
        <v>648</v>
      </c>
      <c r="I16023">
        <v>0</v>
      </c>
      <c r="J16023">
        <v>0.01</v>
      </c>
      <c r="K16023">
        <v>0</v>
      </c>
      <c r="L16023">
        <v>0</v>
      </c>
      <c r="M16023">
        <v>0.02</v>
      </c>
      <c r="N16023">
        <v>83</v>
      </c>
      <c r="O16023">
        <v>11</v>
      </c>
      <c r="P16023">
        <v>7.1</v>
      </c>
      <c r="Q16023">
        <v>50</v>
      </c>
      <c r="R16023" t="s">
        <v>648</v>
      </c>
      <c r="S16023" t="s">
        <v>20</v>
      </c>
    </row>
    <row r="16024" spans="1:19" x14ac:dyDescent="0.2">
      <c r="A16024" t="s">
        <v>13145</v>
      </c>
      <c r="B16024" t="s">
        <v>159</v>
      </c>
      <c r="C16024">
        <v>2011</v>
      </c>
      <c r="D16024" s="1" t="d">
        <v>2016-04-20</v>
      </c>
      <c r="E16024" s="1" t="str">
        <f t="shared" si="500"/>
        <v>2016</v>
      </c>
      <c r="F16024" s="1" t="str">
        <f t="shared" si="501"/>
        <v>Apr</v>
      </c>
      <c r="G16024" t="s">
        <v>28</v>
      </c>
      <c r="H16024" t="s">
        <v>4138</v>
      </c>
      <c r="I16024">
        <v>0</v>
      </c>
      <c r="J16024">
        <v>0</v>
      </c>
      <c r="K16024">
        <v>0.02</v>
      </c>
      <c r="L16024">
        <v>0</v>
      </c>
      <c r="M16024">
        <v>0.02</v>
      </c>
    </row>
    <row r="16025" spans="1:19" x14ac:dyDescent="0.2">
      <c r="A16025" t="s">
        <v>13146</v>
      </c>
      <c r="B16025" t="s">
        <v>32</v>
      </c>
      <c r="C16025">
        <v>2010</v>
      </c>
      <c r="D16025" s="1" t="d">
        <v>2017-06-09</v>
      </c>
      <c r="E16025" s="1" t="str">
        <f t="shared" si="500"/>
        <v>2017</v>
      </c>
      <c r="F16025" s="1" t="str">
        <f t="shared" si="501"/>
        <v>Jun</v>
      </c>
      <c r="G16025" t="s">
        <v>28</v>
      </c>
      <c r="H16025" t="s">
        <v>4615</v>
      </c>
      <c r="I16025">
        <v>0</v>
      </c>
      <c r="J16025">
        <v>0</v>
      </c>
      <c r="K16025">
        <v>0.02</v>
      </c>
      <c r="L16025">
        <v>0</v>
      </c>
      <c r="M16025">
        <v>0.02</v>
      </c>
    </row>
    <row r="16026" spans="1:19" x14ac:dyDescent="0.2">
      <c r="A16026" t="s">
        <v>13147</v>
      </c>
      <c r="B16026" t="s">
        <v>159</v>
      </c>
      <c r="C16026">
        <v>2012</v>
      </c>
      <c r="D16026" s="1" t="d">
        <v>2005-12-28</v>
      </c>
      <c r="E16026" s="1" t="str">
        <f t="shared" si="500"/>
        <v>2005</v>
      </c>
      <c r="F16026" s="1" t="str">
        <f t="shared" si="501"/>
        <v>Dec</v>
      </c>
      <c r="G16026" t="s">
        <v>28</v>
      </c>
      <c r="H16026" t="s">
        <v>1755</v>
      </c>
      <c r="I16026">
        <v>0</v>
      </c>
      <c r="J16026">
        <v>0</v>
      </c>
      <c r="K16026">
        <v>0.02</v>
      </c>
      <c r="L16026">
        <v>0</v>
      </c>
      <c r="M16026">
        <v>0.02</v>
      </c>
    </row>
    <row r="16027" spans="1:19" x14ac:dyDescent="0.2">
      <c r="A16027" t="s">
        <v>3390</v>
      </c>
      <c r="B16027" t="s">
        <v>148</v>
      </c>
      <c r="C16027">
        <v>2016</v>
      </c>
      <c r="D16027" s="1" t="d">
        <v>2008-06-17</v>
      </c>
      <c r="E16027" s="1" t="str">
        <f t="shared" si="500"/>
        <v>2008</v>
      </c>
      <c r="F16027" s="1" t="str">
        <f t="shared" si="501"/>
        <v>Jun</v>
      </c>
      <c r="G16027" t="s">
        <v>50</v>
      </c>
      <c r="H16027" t="s">
        <v>45</v>
      </c>
      <c r="I16027">
        <v>0</v>
      </c>
      <c r="J16027">
        <v>0.01</v>
      </c>
      <c r="K16027">
        <v>0</v>
      </c>
      <c r="L16027">
        <v>0</v>
      </c>
      <c r="M16027">
        <v>0.02</v>
      </c>
      <c r="N16027">
        <v>66</v>
      </c>
      <c r="O16027">
        <v>14</v>
      </c>
      <c r="P16027">
        <v>4.3</v>
      </c>
      <c r="Q16027">
        <v>539</v>
      </c>
      <c r="R16027" t="s">
        <v>1591</v>
      </c>
      <c r="S16027" t="s">
        <v>53</v>
      </c>
    </row>
    <row r="16028" spans="1:19" x14ac:dyDescent="0.2">
      <c r="A16028" t="s">
        <v>13148</v>
      </c>
      <c r="B16028" t="s">
        <v>159</v>
      </c>
      <c r="C16028">
        <v>2006</v>
      </c>
      <c r="D16028" s="1" t="d">
        <v>2009-02-09</v>
      </c>
      <c r="E16028" s="1" t="str">
        <f t="shared" si="500"/>
        <v>2009</v>
      </c>
      <c r="F16028" s="1" t="str">
        <f t="shared" si="501"/>
        <v>Feb</v>
      </c>
      <c r="G16028" t="s">
        <v>34</v>
      </c>
      <c r="H16028" t="s">
        <v>234</v>
      </c>
      <c r="I16028">
        <v>0.01</v>
      </c>
      <c r="J16028">
        <v>0</v>
      </c>
      <c r="K16028">
        <v>0</v>
      </c>
      <c r="L16028">
        <v>0</v>
      </c>
      <c r="M16028">
        <v>0.02</v>
      </c>
      <c r="N16028">
        <v>60</v>
      </c>
      <c r="O16028">
        <v>17</v>
      </c>
      <c r="P16028">
        <v>6.8</v>
      </c>
      <c r="Q16028">
        <v>6</v>
      </c>
      <c r="R16028" t="s">
        <v>357</v>
      </c>
      <c r="S16028" t="s">
        <v>20</v>
      </c>
    </row>
    <row r="16029" spans="1:19" x14ac:dyDescent="0.2">
      <c r="A16029" t="s">
        <v>13149</v>
      </c>
      <c r="B16029" t="s">
        <v>64</v>
      </c>
      <c r="C16029">
        <v>2005</v>
      </c>
      <c r="D16029" s="1" t="d">
        <v>2002-07-16</v>
      </c>
      <c r="E16029" s="1" t="str">
        <f t="shared" si="500"/>
        <v>2002</v>
      </c>
      <c r="F16029" s="1" t="str">
        <f t="shared" si="501"/>
        <v>Jul</v>
      </c>
      <c r="G16029" t="s">
        <v>1</v>
      </c>
      <c r="H16029" t="s">
        <v>111</v>
      </c>
      <c r="I16029">
        <v>0.01</v>
      </c>
      <c r="J16029">
        <v>0</v>
      </c>
      <c r="K16029">
        <v>0</v>
      </c>
      <c r="L16029">
        <v>0</v>
      </c>
      <c r="M16029">
        <v>0.02</v>
      </c>
    </row>
    <row r="16030" spans="1:19" x14ac:dyDescent="0.2">
      <c r="A16030" t="s">
        <v>13150</v>
      </c>
      <c r="B16030" t="s">
        <v>148</v>
      </c>
      <c r="C16030">
        <v>2002</v>
      </c>
      <c r="D16030" s="1" t="d">
        <v>2002-04-14</v>
      </c>
      <c r="E16030" s="1" t="str">
        <f t="shared" si="500"/>
        <v>2002</v>
      </c>
      <c r="F16030" s="1" t="str">
        <f t="shared" si="501"/>
        <v>Apr</v>
      </c>
      <c r="G16030" t="s">
        <v>272</v>
      </c>
      <c r="H16030" t="s">
        <v>977</v>
      </c>
      <c r="I16030">
        <v>0.01</v>
      </c>
      <c r="J16030">
        <v>0</v>
      </c>
      <c r="K16030">
        <v>0</v>
      </c>
      <c r="L16030">
        <v>0</v>
      </c>
      <c r="M16030">
        <v>0.02</v>
      </c>
      <c r="P16030" t="s">
        <v>203</v>
      </c>
      <c r="R16030" t="s">
        <v>977</v>
      </c>
      <c r="S16030" t="s">
        <v>20</v>
      </c>
    </row>
    <row r="16031" spans="1:19" x14ac:dyDescent="0.2">
      <c r="A16031" t="s">
        <v>13151</v>
      </c>
      <c r="B16031" t="s">
        <v>32</v>
      </c>
      <c r="C16031">
        <v>2007</v>
      </c>
      <c r="D16031" s="1" t="d">
        <v>2006-04-08</v>
      </c>
      <c r="E16031" s="1" t="str">
        <f t="shared" si="500"/>
        <v>2006</v>
      </c>
      <c r="F16031" s="1" t="str">
        <f t="shared" si="501"/>
        <v>Apr</v>
      </c>
      <c r="G16031" t="s">
        <v>24</v>
      </c>
      <c r="H16031" t="s">
        <v>648</v>
      </c>
      <c r="I16031">
        <v>0.01</v>
      </c>
      <c r="J16031">
        <v>0</v>
      </c>
      <c r="K16031">
        <v>0</v>
      </c>
      <c r="L16031">
        <v>0</v>
      </c>
      <c r="M16031">
        <v>0.02</v>
      </c>
    </row>
    <row r="16032" spans="1:19" x14ac:dyDescent="0.2">
      <c r="A16032" t="s">
        <v>13152</v>
      </c>
      <c r="B16032" t="s">
        <v>159</v>
      </c>
      <c r="C16032">
        <v>2012</v>
      </c>
      <c r="D16032" s="1" t="d">
        <v>1999-07-07</v>
      </c>
      <c r="E16032" s="1" t="str">
        <f t="shared" si="500"/>
        <v>1999</v>
      </c>
      <c r="F16032" s="1" t="str">
        <f t="shared" si="501"/>
        <v>Jul</v>
      </c>
      <c r="G16032" t="s">
        <v>50</v>
      </c>
      <c r="H16032" t="s">
        <v>1207</v>
      </c>
      <c r="I16032">
        <v>0</v>
      </c>
      <c r="J16032">
        <v>0</v>
      </c>
      <c r="K16032">
        <v>0.02</v>
      </c>
      <c r="L16032">
        <v>0</v>
      </c>
      <c r="M16032">
        <v>0.02</v>
      </c>
    </row>
    <row r="16033" spans="1:19" x14ac:dyDescent="0.2">
      <c r="A16033" t="s">
        <v>13153</v>
      </c>
      <c r="B16033" t="s">
        <v>1015</v>
      </c>
      <c r="C16033">
        <v>2011</v>
      </c>
      <c r="D16033" s="1" t="d">
        <v>2019-02-28</v>
      </c>
      <c r="E16033" s="1" t="str">
        <f t="shared" si="500"/>
        <v>2019</v>
      </c>
      <c r="F16033" s="1" t="str">
        <f t="shared" si="501"/>
        <v>Feb</v>
      </c>
      <c r="G16033" t="s">
        <v>34</v>
      </c>
      <c r="H16033" t="s">
        <v>68</v>
      </c>
      <c r="I16033">
        <v>0</v>
      </c>
      <c r="J16033">
        <v>0</v>
      </c>
      <c r="K16033">
        <v>0.02</v>
      </c>
      <c r="L16033">
        <v>0</v>
      </c>
      <c r="M16033">
        <v>0.02</v>
      </c>
    </row>
    <row r="16034" spans="1:19" x14ac:dyDescent="0.2">
      <c r="A16034" t="s">
        <v>13154</v>
      </c>
      <c r="B16034" t="s">
        <v>49</v>
      </c>
      <c r="C16034">
        <v>2011</v>
      </c>
      <c r="D16034" s="1" t="d">
        <v>2022-07-21</v>
      </c>
      <c r="E16034" s="1" t="str">
        <f t="shared" si="500"/>
        <v>2022</v>
      </c>
      <c r="F16034" s="1" t="str">
        <f t="shared" si="501"/>
        <v>Jul</v>
      </c>
      <c r="G16034" t="s">
        <v>86</v>
      </c>
      <c r="H16034" t="s">
        <v>234</v>
      </c>
      <c r="I16034">
        <v>0</v>
      </c>
      <c r="J16034">
        <v>0</v>
      </c>
      <c r="K16034">
        <v>0.02</v>
      </c>
      <c r="L16034">
        <v>0</v>
      </c>
      <c r="M16034">
        <v>0.02</v>
      </c>
    </row>
    <row r="16035" spans="1:19" x14ac:dyDescent="0.2">
      <c r="A16035" t="s">
        <v>566</v>
      </c>
      <c r="B16035" t="s">
        <v>148</v>
      </c>
      <c r="C16035">
        <v>2007</v>
      </c>
      <c r="D16035" s="1" t="d">
        <v>2006-06-29</v>
      </c>
      <c r="E16035" s="1" t="str">
        <f t="shared" si="500"/>
        <v>2006</v>
      </c>
      <c r="F16035" s="1" t="str">
        <f t="shared" si="501"/>
        <v>Jun</v>
      </c>
      <c r="G16035" t="s">
        <v>18</v>
      </c>
      <c r="H16035" t="s">
        <v>134</v>
      </c>
      <c r="I16035">
        <v>0</v>
      </c>
      <c r="J16035">
        <v>0.01</v>
      </c>
      <c r="K16035">
        <v>0</v>
      </c>
      <c r="L16035">
        <v>0</v>
      </c>
      <c r="M16035">
        <v>0.02</v>
      </c>
      <c r="N16035">
        <v>77</v>
      </c>
      <c r="O16035">
        <v>7</v>
      </c>
      <c r="P16035">
        <v>6.1</v>
      </c>
      <c r="Q16035">
        <v>50</v>
      </c>
      <c r="R16035" t="s">
        <v>193</v>
      </c>
      <c r="S16035" t="s">
        <v>20</v>
      </c>
    </row>
    <row r="16036" spans="1:19" x14ac:dyDescent="0.2">
      <c r="A16036" t="s">
        <v>13155</v>
      </c>
      <c r="B16036" t="s">
        <v>159</v>
      </c>
      <c r="C16036">
        <v>2009</v>
      </c>
      <c r="D16036" s="1" t="d">
        <v>2020-03-13</v>
      </c>
      <c r="E16036" s="1" t="str">
        <f t="shared" si="500"/>
        <v>2020</v>
      </c>
      <c r="F16036" s="1" t="str">
        <f t="shared" si="501"/>
        <v>Mar</v>
      </c>
      <c r="G16036" t="s">
        <v>101</v>
      </c>
      <c r="H16036" t="s">
        <v>68</v>
      </c>
      <c r="I16036">
        <v>0</v>
      </c>
      <c r="J16036">
        <v>0</v>
      </c>
      <c r="K16036">
        <v>0.02</v>
      </c>
      <c r="L16036">
        <v>0</v>
      </c>
      <c r="M16036">
        <v>0.02</v>
      </c>
    </row>
    <row r="16037" spans="1:19" x14ac:dyDescent="0.2">
      <c r="A16037" t="s">
        <v>13156</v>
      </c>
      <c r="B16037" t="s">
        <v>171</v>
      </c>
      <c r="C16037">
        <v>2016</v>
      </c>
      <c r="D16037" s="1" t="d">
        <v>2000-01-09</v>
      </c>
      <c r="E16037" s="1" t="str">
        <f t="shared" si="500"/>
        <v>2000</v>
      </c>
      <c r="F16037" s="1" t="str">
        <f t="shared" si="501"/>
        <v>Jan</v>
      </c>
      <c r="G16037" t="s">
        <v>50</v>
      </c>
      <c r="H16037" t="s">
        <v>372</v>
      </c>
      <c r="I16037">
        <v>0.01</v>
      </c>
      <c r="J16037">
        <v>0</v>
      </c>
      <c r="K16037">
        <v>0</v>
      </c>
      <c r="L16037">
        <v>0</v>
      </c>
      <c r="M16037">
        <v>0.02</v>
      </c>
    </row>
    <row r="16038" spans="1:19" x14ac:dyDescent="0.2">
      <c r="A16038" t="s">
        <v>13157</v>
      </c>
      <c r="B16038" t="s">
        <v>148</v>
      </c>
      <c r="C16038">
        <v>2010</v>
      </c>
      <c r="D16038" s="1" t="d">
        <v>2003-03-28</v>
      </c>
      <c r="E16038" s="1" t="str">
        <f t="shared" si="500"/>
        <v>2003</v>
      </c>
      <c r="F16038" s="1" t="str">
        <f t="shared" si="501"/>
        <v>Mar</v>
      </c>
      <c r="G16038" t="s">
        <v>272</v>
      </c>
      <c r="H16038" t="s">
        <v>134</v>
      </c>
      <c r="I16038">
        <v>0</v>
      </c>
      <c r="J16038">
        <v>0.01</v>
      </c>
      <c r="K16038">
        <v>0</v>
      </c>
      <c r="L16038">
        <v>0</v>
      </c>
      <c r="M16038">
        <v>0.02</v>
      </c>
    </row>
    <row r="16039" spans="1:19" x14ac:dyDescent="0.2">
      <c r="A16039" t="s">
        <v>10802</v>
      </c>
      <c r="B16039" t="s">
        <v>137</v>
      </c>
      <c r="C16039">
        <v>2006</v>
      </c>
      <c r="D16039" s="1" t="d">
        <v>1998-08-08</v>
      </c>
      <c r="E16039" s="1" t="str">
        <f t="shared" si="500"/>
        <v>1998</v>
      </c>
      <c r="F16039" s="1" t="str">
        <f t="shared" si="501"/>
        <v>Aug</v>
      </c>
      <c r="G16039" t="s">
        <v>24</v>
      </c>
      <c r="H16039" t="s">
        <v>1309</v>
      </c>
      <c r="I16039">
        <v>0.01</v>
      </c>
      <c r="J16039">
        <v>0</v>
      </c>
      <c r="K16039">
        <v>0</v>
      </c>
      <c r="L16039">
        <v>0</v>
      </c>
      <c r="M16039">
        <v>0.02</v>
      </c>
      <c r="N16039">
        <v>44</v>
      </c>
      <c r="O16039">
        <v>7</v>
      </c>
      <c r="P16039">
        <v>6</v>
      </c>
      <c r="Q16039">
        <v>5</v>
      </c>
      <c r="R16039" t="s">
        <v>2467</v>
      </c>
      <c r="S16039" t="s">
        <v>20</v>
      </c>
    </row>
    <row r="16040" spans="1:19" x14ac:dyDescent="0.2">
      <c r="A16040" t="s">
        <v>13158</v>
      </c>
      <c r="B16040" t="s">
        <v>32</v>
      </c>
      <c r="C16040">
        <v>2008</v>
      </c>
      <c r="D16040" s="1" t="d">
        <v>2012-05-06</v>
      </c>
      <c r="E16040" s="1" t="str">
        <f t="shared" si="500"/>
        <v>2012</v>
      </c>
      <c r="F16040" s="1" t="str">
        <f t="shared" si="501"/>
        <v>May</v>
      </c>
      <c r="G16040" t="s">
        <v>50</v>
      </c>
      <c r="H16040" t="s">
        <v>4573</v>
      </c>
      <c r="I16040">
        <v>0</v>
      </c>
      <c r="J16040">
        <v>0</v>
      </c>
      <c r="K16040">
        <v>0.02</v>
      </c>
      <c r="L16040">
        <v>0</v>
      </c>
      <c r="M16040">
        <v>0.02</v>
      </c>
    </row>
    <row r="16041" spans="1:19" x14ac:dyDescent="0.2">
      <c r="A16041" t="s">
        <v>13159</v>
      </c>
      <c r="B16041" t="s">
        <v>1015</v>
      </c>
      <c r="C16041">
        <v>2014</v>
      </c>
      <c r="D16041" s="1" t="d">
        <v>2003-01-02</v>
      </c>
      <c r="E16041" s="1" t="str">
        <f t="shared" si="500"/>
        <v>2003</v>
      </c>
      <c r="F16041" s="1" t="str">
        <f t="shared" si="501"/>
        <v>Jan</v>
      </c>
      <c r="G16041" t="s">
        <v>101</v>
      </c>
      <c r="H16041" t="s">
        <v>10703</v>
      </c>
      <c r="I16041">
        <v>0</v>
      </c>
      <c r="J16041">
        <v>0</v>
      </c>
      <c r="K16041">
        <v>0.02</v>
      </c>
      <c r="L16041">
        <v>0</v>
      </c>
      <c r="M16041">
        <v>0.02</v>
      </c>
    </row>
    <row r="16042" spans="1:19" x14ac:dyDescent="0.2">
      <c r="A16042" t="s">
        <v>13160</v>
      </c>
      <c r="B16042" t="s">
        <v>32</v>
      </c>
      <c r="C16042">
        <v>2008</v>
      </c>
      <c r="D16042" s="1" t="d">
        <v>1993-10-25</v>
      </c>
      <c r="E16042" s="1" t="str">
        <f t="shared" si="500"/>
        <v>1993</v>
      </c>
      <c r="F16042" s="1" t="str">
        <f t="shared" si="501"/>
        <v>Oct</v>
      </c>
      <c r="G16042" t="s">
        <v>39</v>
      </c>
      <c r="H16042" t="s">
        <v>933</v>
      </c>
      <c r="I16042">
        <v>0</v>
      </c>
      <c r="J16042">
        <v>0</v>
      </c>
      <c r="K16042">
        <v>0.02</v>
      </c>
      <c r="L16042">
        <v>0</v>
      </c>
      <c r="M16042">
        <v>0.02</v>
      </c>
    </row>
    <row r="16043" spans="1:19" x14ac:dyDescent="0.2">
      <c r="A16043" t="s">
        <v>13161</v>
      </c>
      <c r="B16043" t="s">
        <v>104</v>
      </c>
      <c r="C16043">
        <v>1999</v>
      </c>
      <c r="D16043" s="1" t="d">
        <v>1999-03-27</v>
      </c>
      <c r="E16043" s="1" t="str">
        <f t="shared" si="500"/>
        <v>1999</v>
      </c>
      <c r="F16043" s="1" t="str">
        <f t="shared" si="501"/>
        <v>Mar</v>
      </c>
      <c r="G16043" t="s">
        <v>39</v>
      </c>
      <c r="H16043" t="s">
        <v>4203</v>
      </c>
      <c r="I16043">
        <v>0.01</v>
      </c>
      <c r="J16043">
        <v>0.01</v>
      </c>
      <c r="K16043">
        <v>0</v>
      </c>
      <c r="L16043">
        <v>0</v>
      </c>
      <c r="M16043">
        <v>0.02</v>
      </c>
    </row>
    <row r="16044" spans="1:19" x14ac:dyDescent="0.2">
      <c r="A16044" t="s">
        <v>13162</v>
      </c>
      <c r="B16044" t="s">
        <v>32</v>
      </c>
      <c r="C16044">
        <v>2006</v>
      </c>
      <c r="D16044" s="1" t="d">
        <v>2012-07-10</v>
      </c>
      <c r="E16044" s="1" t="str">
        <f t="shared" si="500"/>
        <v>2012</v>
      </c>
      <c r="F16044" s="1" t="str">
        <f t="shared" si="501"/>
        <v>Jul</v>
      </c>
      <c r="G16044" t="s">
        <v>34</v>
      </c>
      <c r="H16044" t="s">
        <v>1830</v>
      </c>
      <c r="I16044">
        <v>0.01</v>
      </c>
      <c r="J16044">
        <v>0</v>
      </c>
      <c r="K16044">
        <v>0</v>
      </c>
      <c r="L16044">
        <v>0</v>
      </c>
      <c r="M16044">
        <v>0.02</v>
      </c>
      <c r="P16044" t="s">
        <v>203</v>
      </c>
      <c r="R16044" t="s">
        <v>2049</v>
      </c>
      <c r="S16044" t="s">
        <v>20</v>
      </c>
    </row>
    <row r="16045" spans="1:19" x14ac:dyDescent="0.2">
      <c r="A16045" t="s">
        <v>13163</v>
      </c>
      <c r="B16045" t="s">
        <v>159</v>
      </c>
      <c r="C16045">
        <v>2013</v>
      </c>
      <c r="D16045" s="1" t="d">
        <v>2016-02-28</v>
      </c>
      <c r="E16045" s="1" t="str">
        <f t="shared" si="500"/>
        <v>2016</v>
      </c>
      <c r="F16045" s="1" t="str">
        <f t="shared" si="501"/>
        <v>Feb</v>
      </c>
      <c r="G16045" t="s">
        <v>50</v>
      </c>
      <c r="H16045" t="s">
        <v>1207</v>
      </c>
      <c r="I16045">
        <v>0</v>
      </c>
      <c r="J16045">
        <v>0</v>
      </c>
      <c r="K16045">
        <v>0.02</v>
      </c>
      <c r="L16045">
        <v>0</v>
      </c>
      <c r="M16045">
        <v>0.02</v>
      </c>
    </row>
    <row r="16046" spans="1:19" x14ac:dyDescent="0.2">
      <c r="A16046" t="s">
        <v>11719</v>
      </c>
      <c r="B16046" t="s">
        <v>17</v>
      </c>
      <c r="C16046">
        <v>2013</v>
      </c>
      <c r="D16046" s="1" t="d">
        <v>2000-08-15</v>
      </c>
      <c r="E16046" s="1" t="str">
        <f t="shared" si="500"/>
        <v>2000</v>
      </c>
      <c r="F16046" s="1" t="str">
        <f t="shared" si="501"/>
        <v>Aug</v>
      </c>
      <c r="G16046" t="s">
        <v>18</v>
      </c>
      <c r="H16046" t="s">
        <v>1207</v>
      </c>
      <c r="I16046">
        <v>0</v>
      </c>
      <c r="J16046">
        <v>0.01</v>
      </c>
      <c r="K16046">
        <v>0</v>
      </c>
      <c r="L16046">
        <v>0</v>
      </c>
      <c r="M16046">
        <v>0.02</v>
      </c>
      <c r="P16046" t="s">
        <v>203</v>
      </c>
      <c r="R16046" t="s">
        <v>4280</v>
      </c>
      <c r="S16046" t="s">
        <v>20</v>
      </c>
    </row>
    <row r="16047" spans="1:19" x14ac:dyDescent="0.2">
      <c r="A16047" t="s">
        <v>11719</v>
      </c>
      <c r="B16047" t="s">
        <v>79</v>
      </c>
      <c r="C16047">
        <v>2013</v>
      </c>
      <c r="D16047" s="1" t="d">
        <v>2017-10-10</v>
      </c>
      <c r="E16047" s="1" t="str">
        <f t="shared" si="500"/>
        <v>2017</v>
      </c>
      <c r="F16047" s="1" t="str">
        <f t="shared" si="501"/>
        <v>Oct</v>
      </c>
      <c r="G16047" t="s">
        <v>18</v>
      </c>
      <c r="H16047" t="s">
        <v>1207</v>
      </c>
      <c r="I16047">
        <v>0</v>
      </c>
      <c r="J16047">
        <v>0.01</v>
      </c>
      <c r="K16047">
        <v>0</v>
      </c>
      <c r="L16047">
        <v>0</v>
      </c>
      <c r="M16047">
        <v>0.02</v>
      </c>
      <c r="P16047">
        <v>5.2</v>
      </c>
      <c r="Q16047">
        <v>5</v>
      </c>
      <c r="R16047" t="s">
        <v>4280</v>
      </c>
      <c r="S16047" t="s">
        <v>20</v>
      </c>
    </row>
    <row r="16048" spans="1:19" x14ac:dyDescent="0.2">
      <c r="A16048" t="s">
        <v>13164</v>
      </c>
      <c r="B16048" t="s">
        <v>55</v>
      </c>
      <c r="C16048">
        <v>2007</v>
      </c>
      <c r="D16048" s="1" t="d">
        <v>2009-10-02</v>
      </c>
      <c r="E16048" s="1" t="str">
        <f t="shared" si="500"/>
        <v>2009</v>
      </c>
      <c r="F16048" s="1" t="str">
        <f t="shared" si="501"/>
        <v>Oct</v>
      </c>
      <c r="G16048" t="s">
        <v>34</v>
      </c>
      <c r="H16048" t="s">
        <v>9151</v>
      </c>
      <c r="I16048">
        <v>0</v>
      </c>
      <c r="J16048">
        <v>0</v>
      </c>
      <c r="K16048">
        <v>0.02</v>
      </c>
      <c r="L16048">
        <v>0</v>
      </c>
      <c r="M16048">
        <v>0.02</v>
      </c>
    </row>
    <row r="16049" spans="1:19" x14ac:dyDescent="0.2">
      <c r="A16049" t="s">
        <v>13165</v>
      </c>
      <c r="B16049" t="s">
        <v>49</v>
      </c>
      <c r="C16049">
        <v>2013</v>
      </c>
      <c r="D16049" s="1" t="d">
        <v>2010-11-16</v>
      </c>
      <c r="E16049" s="1" t="str">
        <f t="shared" si="500"/>
        <v>2010</v>
      </c>
      <c r="F16049" s="1" t="str">
        <f t="shared" si="501"/>
        <v>Nov</v>
      </c>
      <c r="G16049" t="s">
        <v>101</v>
      </c>
      <c r="H16049" t="s">
        <v>372</v>
      </c>
      <c r="I16049">
        <v>0</v>
      </c>
      <c r="J16049">
        <v>0</v>
      </c>
      <c r="K16049">
        <v>0.02</v>
      </c>
      <c r="L16049">
        <v>0</v>
      </c>
      <c r="M16049">
        <v>0.02</v>
      </c>
    </row>
    <row r="16050" spans="1:19" x14ac:dyDescent="0.2">
      <c r="A16050" t="s">
        <v>13166</v>
      </c>
      <c r="B16050" t="s">
        <v>32</v>
      </c>
      <c r="C16050">
        <v>2009</v>
      </c>
      <c r="D16050" s="1" t="d">
        <v>1988-03-03</v>
      </c>
      <c r="E16050" s="1" t="str">
        <f t="shared" si="500"/>
        <v>1988</v>
      </c>
      <c r="F16050" s="1" t="str">
        <f t="shared" si="501"/>
        <v>Mar</v>
      </c>
      <c r="G16050" t="s">
        <v>34</v>
      </c>
      <c r="H16050" t="s">
        <v>13080</v>
      </c>
      <c r="I16050">
        <v>0</v>
      </c>
      <c r="J16050">
        <v>0</v>
      </c>
      <c r="K16050">
        <v>0.02</v>
      </c>
      <c r="L16050">
        <v>0</v>
      </c>
      <c r="M16050">
        <v>0.02</v>
      </c>
    </row>
    <row r="16051" spans="1:19" x14ac:dyDescent="0.2">
      <c r="A16051" t="s">
        <v>13167</v>
      </c>
      <c r="B16051" t="s">
        <v>55</v>
      </c>
      <c r="C16051">
        <v>2003</v>
      </c>
      <c r="D16051" s="1" t="d">
        <v>2020-07-18</v>
      </c>
      <c r="E16051" s="1" t="str">
        <f t="shared" si="500"/>
        <v>2020</v>
      </c>
      <c r="F16051" s="1" t="str">
        <f t="shared" si="501"/>
        <v>Jul</v>
      </c>
      <c r="G16051" t="s">
        <v>24</v>
      </c>
      <c r="H16051" t="s">
        <v>1830</v>
      </c>
      <c r="I16051">
        <v>0.01</v>
      </c>
      <c r="J16051">
        <v>0.01</v>
      </c>
      <c r="K16051">
        <v>0</v>
      </c>
      <c r="L16051">
        <v>0</v>
      </c>
      <c r="M16051">
        <v>0.02</v>
      </c>
    </row>
    <row r="16052" spans="1:19" x14ac:dyDescent="0.2">
      <c r="A16052" t="s">
        <v>7693</v>
      </c>
      <c r="B16052" t="s">
        <v>55</v>
      </c>
      <c r="C16052">
        <v>2006</v>
      </c>
      <c r="D16052" s="1" t="d">
        <v>2022-08-06</v>
      </c>
      <c r="E16052" s="1" t="str">
        <f t="shared" si="500"/>
        <v>2022</v>
      </c>
      <c r="F16052" s="1" t="str">
        <f t="shared" si="501"/>
        <v>Aug</v>
      </c>
      <c r="G16052" t="s">
        <v>50</v>
      </c>
      <c r="H16052" t="s">
        <v>283</v>
      </c>
      <c r="I16052">
        <v>0.01</v>
      </c>
      <c r="J16052">
        <v>0.01</v>
      </c>
      <c r="K16052">
        <v>0</v>
      </c>
      <c r="L16052">
        <v>0</v>
      </c>
      <c r="M16052">
        <v>0.02</v>
      </c>
      <c r="N16052">
        <v>67</v>
      </c>
      <c r="O16052">
        <v>23</v>
      </c>
      <c r="P16052">
        <v>7.9</v>
      </c>
      <c r="Q16052">
        <v>41</v>
      </c>
      <c r="R16052" t="s">
        <v>1082</v>
      </c>
      <c r="S16052" t="s">
        <v>53</v>
      </c>
    </row>
    <row r="16053" spans="1:19" x14ac:dyDescent="0.2">
      <c r="A16053" t="s">
        <v>13168</v>
      </c>
      <c r="B16053" t="s">
        <v>159</v>
      </c>
      <c r="C16053">
        <v>2010</v>
      </c>
      <c r="D16053" s="1" t="d">
        <v>2012-06-18</v>
      </c>
      <c r="E16053" s="1" t="str">
        <f t="shared" si="500"/>
        <v>2012</v>
      </c>
      <c r="F16053" s="1" t="str">
        <f t="shared" si="501"/>
        <v>Jun</v>
      </c>
      <c r="G16053" t="s">
        <v>101</v>
      </c>
      <c r="H16053" t="s">
        <v>3403</v>
      </c>
      <c r="I16053">
        <v>0</v>
      </c>
      <c r="J16053">
        <v>0</v>
      </c>
      <c r="K16053">
        <v>0.02</v>
      </c>
      <c r="L16053">
        <v>0</v>
      </c>
      <c r="M16053">
        <v>0.02</v>
      </c>
    </row>
    <row r="16054" spans="1:19" x14ac:dyDescent="0.2">
      <c r="A16054" t="s">
        <v>13169</v>
      </c>
      <c r="B16054" t="s">
        <v>1015</v>
      </c>
      <c r="C16054">
        <v>2015</v>
      </c>
      <c r="D16054" s="1" t="d">
        <v>2002-09-27</v>
      </c>
      <c r="E16054" s="1" t="str">
        <f t="shared" si="500"/>
        <v>2002</v>
      </c>
      <c r="F16054" s="1" t="str">
        <f t="shared" si="501"/>
        <v>Sep</v>
      </c>
      <c r="G16054" t="s">
        <v>50</v>
      </c>
      <c r="H16054" t="s">
        <v>372</v>
      </c>
      <c r="I16054">
        <v>0</v>
      </c>
      <c r="J16054">
        <v>0</v>
      </c>
      <c r="K16054">
        <v>0.02</v>
      </c>
      <c r="L16054">
        <v>0</v>
      </c>
      <c r="M16054">
        <v>0.02</v>
      </c>
    </row>
    <row r="16055" spans="1:19" x14ac:dyDescent="0.2">
      <c r="A16055" t="s">
        <v>9286</v>
      </c>
      <c r="B16055" t="s">
        <v>137</v>
      </c>
      <c r="C16055">
        <v>2006</v>
      </c>
      <c r="D16055" s="1" t="d">
        <v>1989-07-02</v>
      </c>
      <c r="E16055" s="1" t="str">
        <f t="shared" si="500"/>
        <v>1989</v>
      </c>
      <c r="F16055" s="1" t="str">
        <f t="shared" si="501"/>
        <v>Jul</v>
      </c>
      <c r="G16055" t="s">
        <v>24</v>
      </c>
      <c r="H16055" t="s">
        <v>130</v>
      </c>
      <c r="I16055">
        <v>0.01</v>
      </c>
      <c r="J16055">
        <v>0</v>
      </c>
      <c r="K16055">
        <v>0</v>
      </c>
      <c r="L16055">
        <v>0</v>
      </c>
      <c r="M16055">
        <v>0.02</v>
      </c>
      <c r="N16055">
        <v>35</v>
      </c>
      <c r="O16055">
        <v>4</v>
      </c>
      <c r="P16055" t="s">
        <v>203</v>
      </c>
      <c r="R16055" t="s">
        <v>130</v>
      </c>
      <c r="S16055" t="s">
        <v>112</v>
      </c>
    </row>
    <row r="16056" spans="1:19" x14ac:dyDescent="0.2">
      <c r="A16056" t="s">
        <v>13170</v>
      </c>
      <c r="B16056" t="s">
        <v>44</v>
      </c>
      <c r="C16056">
        <v>2010</v>
      </c>
      <c r="D16056" s="1" t="d">
        <v>2014-04-28</v>
      </c>
      <c r="E16056" s="1" t="str">
        <f t="shared" si="500"/>
        <v>2014</v>
      </c>
      <c r="F16056" s="1" t="str">
        <f t="shared" si="501"/>
        <v>Apr</v>
      </c>
      <c r="G16056" t="s">
        <v>101</v>
      </c>
      <c r="H16056" t="s">
        <v>6843</v>
      </c>
      <c r="I16056">
        <v>0</v>
      </c>
      <c r="J16056">
        <v>0</v>
      </c>
      <c r="K16056">
        <v>0.02</v>
      </c>
      <c r="L16056">
        <v>0</v>
      </c>
      <c r="M16056">
        <v>0.02</v>
      </c>
    </row>
    <row r="16057" spans="1:19" x14ac:dyDescent="0.2">
      <c r="A16057" t="s">
        <v>13171</v>
      </c>
      <c r="B16057" t="s">
        <v>32</v>
      </c>
      <c r="C16057">
        <v>2008</v>
      </c>
      <c r="D16057" s="1" t="d">
        <v>1998-04-22</v>
      </c>
      <c r="E16057" s="1" t="str">
        <f t="shared" si="500"/>
        <v>1998</v>
      </c>
      <c r="F16057" s="1" t="str">
        <f t="shared" si="501"/>
        <v>Apr</v>
      </c>
      <c r="G16057" t="s">
        <v>101</v>
      </c>
      <c r="H16057" t="s">
        <v>1207</v>
      </c>
      <c r="I16057">
        <v>0</v>
      </c>
      <c r="J16057">
        <v>0</v>
      </c>
      <c r="K16057">
        <v>0.02</v>
      </c>
      <c r="L16057">
        <v>0</v>
      </c>
      <c r="M16057">
        <v>0.02</v>
      </c>
    </row>
    <row r="16058" spans="1:19" x14ac:dyDescent="0.2">
      <c r="A16058" t="s">
        <v>13172</v>
      </c>
      <c r="B16058" t="s">
        <v>32</v>
      </c>
      <c r="C16058">
        <v>2007</v>
      </c>
      <c r="D16058" s="1" t="d">
        <v>1989-04-15</v>
      </c>
      <c r="E16058" s="1" t="str">
        <f t="shared" si="500"/>
        <v>1989</v>
      </c>
      <c r="F16058" s="1" t="str">
        <f t="shared" si="501"/>
        <v>Apr</v>
      </c>
      <c r="G16058" t="s">
        <v>272</v>
      </c>
      <c r="H16058" t="s">
        <v>1870</v>
      </c>
      <c r="I16058">
        <v>0.01</v>
      </c>
      <c r="J16058">
        <v>0</v>
      </c>
      <c r="K16058">
        <v>0</v>
      </c>
      <c r="L16058">
        <v>0</v>
      </c>
      <c r="M16058">
        <v>0.02</v>
      </c>
      <c r="N16058">
        <v>74</v>
      </c>
      <c r="O16058">
        <v>12</v>
      </c>
      <c r="P16058">
        <v>7.4</v>
      </c>
      <c r="Q16058">
        <v>7</v>
      </c>
      <c r="R16058" t="s">
        <v>1870</v>
      </c>
      <c r="S16058" t="s">
        <v>112</v>
      </c>
    </row>
    <row r="16059" spans="1:19" x14ac:dyDescent="0.2">
      <c r="A16059" t="s">
        <v>13173</v>
      </c>
      <c r="B16059" t="s">
        <v>159</v>
      </c>
      <c r="C16059">
        <v>2010</v>
      </c>
      <c r="D16059" s="1" t="d">
        <v>1991-10-28</v>
      </c>
      <c r="E16059" s="1" t="str">
        <f t="shared" si="500"/>
        <v>1991</v>
      </c>
      <c r="F16059" s="1" t="str">
        <f t="shared" si="501"/>
        <v>Oct</v>
      </c>
      <c r="G16059" t="s">
        <v>101</v>
      </c>
      <c r="H16059" t="s">
        <v>6022</v>
      </c>
      <c r="I16059">
        <v>0</v>
      </c>
      <c r="J16059">
        <v>0</v>
      </c>
      <c r="K16059">
        <v>0.02</v>
      </c>
      <c r="L16059">
        <v>0</v>
      </c>
      <c r="M16059">
        <v>0.02</v>
      </c>
    </row>
    <row r="16060" spans="1:19" x14ac:dyDescent="0.2">
      <c r="A16060" t="s">
        <v>13174</v>
      </c>
      <c r="B16060" t="s">
        <v>55</v>
      </c>
      <c r="C16060">
        <v>2002</v>
      </c>
      <c r="D16060" s="1" t="d">
        <v>1997-11-01</v>
      </c>
      <c r="E16060" s="1" t="str">
        <f t="shared" si="500"/>
        <v>1997</v>
      </c>
      <c r="F16060" s="1" t="str">
        <f t="shared" si="501"/>
        <v>Nov</v>
      </c>
      <c r="G16060" t="s">
        <v>34</v>
      </c>
      <c r="H16060" t="s">
        <v>2033</v>
      </c>
      <c r="I16060">
        <v>0.01</v>
      </c>
      <c r="J16060">
        <v>0.01</v>
      </c>
      <c r="K16060">
        <v>0</v>
      </c>
      <c r="L16060">
        <v>0</v>
      </c>
      <c r="M16060">
        <v>0.02</v>
      </c>
      <c r="N16060">
        <v>67</v>
      </c>
      <c r="O16060">
        <v>24</v>
      </c>
      <c r="P16060" t="s">
        <v>203</v>
      </c>
      <c r="R16060" t="s">
        <v>2033</v>
      </c>
      <c r="S16060" t="s">
        <v>20</v>
      </c>
    </row>
    <row r="16061" spans="1:19" x14ac:dyDescent="0.2">
      <c r="A16061" t="s">
        <v>12702</v>
      </c>
      <c r="B16061" t="s">
        <v>17</v>
      </c>
      <c r="C16061" t="s">
        <v>286</v>
      </c>
      <c r="D16061" s="1" t="d">
        <v>2014-05-26</v>
      </c>
      <c r="E16061" s="1" t="str">
        <f t="shared" si="500"/>
        <v>2014</v>
      </c>
      <c r="F16061" s="1" t="str">
        <f t="shared" si="501"/>
        <v>May</v>
      </c>
      <c r="G16061" t="s">
        <v>34</v>
      </c>
      <c r="H16061" t="s">
        <v>5573</v>
      </c>
      <c r="I16061">
        <v>0</v>
      </c>
      <c r="J16061">
        <v>0.01</v>
      </c>
      <c r="K16061">
        <v>0</v>
      </c>
      <c r="L16061">
        <v>0</v>
      </c>
      <c r="M16061">
        <v>0.02</v>
      </c>
    </row>
    <row r="16062" spans="1:19" x14ac:dyDescent="0.2">
      <c r="A16062" t="s">
        <v>13175</v>
      </c>
      <c r="B16062" t="s">
        <v>148</v>
      </c>
      <c r="C16062">
        <v>2004</v>
      </c>
      <c r="D16062" s="1" t="d">
        <v>2006-04-18</v>
      </c>
      <c r="E16062" s="1" t="str">
        <f t="shared" si="500"/>
        <v>2006</v>
      </c>
      <c r="F16062" s="1" t="str">
        <f t="shared" si="501"/>
        <v>Apr</v>
      </c>
      <c r="G16062" t="s">
        <v>18</v>
      </c>
      <c r="H16062" t="s">
        <v>151</v>
      </c>
      <c r="I16062">
        <v>0</v>
      </c>
      <c r="J16062">
        <v>0.01</v>
      </c>
      <c r="K16062">
        <v>0</v>
      </c>
      <c r="L16062">
        <v>0</v>
      </c>
      <c r="M16062">
        <v>0.02</v>
      </c>
      <c r="N16062">
        <v>89</v>
      </c>
      <c r="O16062">
        <v>20</v>
      </c>
      <c r="R16062" t="s">
        <v>1400</v>
      </c>
      <c r="S16062" t="s">
        <v>20</v>
      </c>
    </row>
    <row r="16063" spans="1:19" x14ac:dyDescent="0.2">
      <c r="A16063" t="s">
        <v>13176</v>
      </c>
      <c r="B16063" t="s">
        <v>17</v>
      </c>
      <c r="C16063">
        <v>2010</v>
      </c>
      <c r="D16063" s="1" t="d">
        <v>1995-06-13</v>
      </c>
      <c r="E16063" s="1" t="str">
        <f t="shared" si="500"/>
        <v>1995</v>
      </c>
      <c r="F16063" s="1" t="str">
        <f t="shared" si="501"/>
        <v>Jun</v>
      </c>
      <c r="G16063" t="s">
        <v>39</v>
      </c>
      <c r="H16063" t="s">
        <v>3510</v>
      </c>
      <c r="I16063">
        <v>0.01</v>
      </c>
      <c r="J16063">
        <v>0</v>
      </c>
      <c r="K16063">
        <v>0</v>
      </c>
      <c r="L16063">
        <v>0</v>
      </c>
      <c r="M16063">
        <v>0.02</v>
      </c>
      <c r="P16063" t="s">
        <v>203</v>
      </c>
      <c r="R16063" t="s">
        <v>3510</v>
      </c>
      <c r="S16063" t="s">
        <v>20</v>
      </c>
    </row>
    <row r="16064" spans="1:19" x14ac:dyDescent="0.2">
      <c r="A16064" t="s">
        <v>10210</v>
      </c>
      <c r="B16064" t="s">
        <v>148</v>
      </c>
      <c r="C16064">
        <v>2013</v>
      </c>
      <c r="D16064" s="1" t="d">
        <v>1991-02-06</v>
      </c>
      <c r="E16064" s="1" t="str">
        <f t="shared" si="500"/>
        <v>1991</v>
      </c>
      <c r="F16064" s="1" t="str">
        <f t="shared" si="501"/>
        <v>Feb</v>
      </c>
      <c r="G16064" t="s">
        <v>50</v>
      </c>
      <c r="H16064" t="s">
        <v>222</v>
      </c>
      <c r="I16064">
        <v>0</v>
      </c>
      <c r="J16064">
        <v>0.01</v>
      </c>
      <c r="K16064">
        <v>0</v>
      </c>
      <c r="L16064">
        <v>0</v>
      </c>
      <c r="M16064">
        <v>0.02</v>
      </c>
      <c r="N16064">
        <v>66</v>
      </c>
      <c r="O16064">
        <v>6</v>
      </c>
      <c r="P16064">
        <v>7.6</v>
      </c>
      <c r="Q16064">
        <v>152</v>
      </c>
      <c r="R16064" t="s">
        <v>1444</v>
      </c>
      <c r="S16064" t="s">
        <v>20</v>
      </c>
    </row>
    <row r="16065" spans="1:19" x14ac:dyDescent="0.2">
      <c r="A16065" t="s">
        <v>13177</v>
      </c>
      <c r="B16065" t="s">
        <v>32</v>
      </c>
      <c r="C16065">
        <v>2008</v>
      </c>
      <c r="D16065" s="1" t="d">
        <v>2014-09-19</v>
      </c>
      <c r="E16065" s="1" t="str">
        <f t="shared" si="500"/>
        <v>2014</v>
      </c>
      <c r="F16065" s="1" t="str">
        <f t="shared" si="501"/>
        <v>Sep</v>
      </c>
      <c r="G16065" t="s">
        <v>39</v>
      </c>
      <c r="H16065" t="s">
        <v>151</v>
      </c>
      <c r="I16065">
        <v>0</v>
      </c>
      <c r="J16065">
        <v>0</v>
      </c>
      <c r="K16065">
        <v>0.02</v>
      </c>
      <c r="L16065">
        <v>0</v>
      </c>
      <c r="M16065">
        <v>0.02</v>
      </c>
    </row>
    <row r="16066" spans="1:19" x14ac:dyDescent="0.2">
      <c r="A16066" t="s">
        <v>12843</v>
      </c>
      <c r="B16066" t="s">
        <v>32</v>
      </c>
      <c r="C16066">
        <v>2011</v>
      </c>
      <c r="D16066" s="1" t="d">
        <v>1991-05-18</v>
      </c>
      <c r="E16066" s="1" t="str">
        <f t="shared" si="500"/>
        <v>1991</v>
      </c>
      <c r="F16066" s="1" t="str">
        <f t="shared" si="501"/>
        <v>May</v>
      </c>
      <c r="G16066" t="s">
        <v>39</v>
      </c>
      <c r="H16066" t="s">
        <v>12371</v>
      </c>
      <c r="I16066">
        <v>0</v>
      </c>
      <c r="J16066">
        <v>0.01</v>
      </c>
      <c r="K16066">
        <v>0</v>
      </c>
      <c r="L16066">
        <v>0</v>
      </c>
      <c r="M16066">
        <v>0.02</v>
      </c>
    </row>
    <row r="16067" spans="1:19" x14ac:dyDescent="0.2">
      <c r="A16067" t="s">
        <v>10041</v>
      </c>
      <c r="B16067" t="s">
        <v>49</v>
      </c>
      <c r="C16067">
        <v>2012</v>
      </c>
      <c r="D16067" s="1" t="d">
        <v>2002-07-03</v>
      </c>
      <c r="E16067" s="1" t="str">
        <f t="shared" ref="E16067:E16130" si="502">TEXT(D16067,"yyyy")</f>
        <v>2002</v>
      </c>
      <c r="F16067" s="1" t="str">
        <f t="shared" ref="F16067:F16130" si="503">TEXT(D16067,"mmm")</f>
        <v>Jul</v>
      </c>
      <c r="G16067" t="s">
        <v>39</v>
      </c>
      <c r="H16067" t="s">
        <v>1207</v>
      </c>
      <c r="I16067">
        <v>0</v>
      </c>
      <c r="J16067">
        <v>0</v>
      </c>
      <c r="K16067">
        <v>0.02</v>
      </c>
      <c r="L16067">
        <v>0</v>
      </c>
      <c r="M16067">
        <v>0.02</v>
      </c>
    </row>
    <row r="16068" spans="1:19" x14ac:dyDescent="0.2">
      <c r="A16068" t="s">
        <v>10150</v>
      </c>
      <c r="B16068" t="s">
        <v>171</v>
      </c>
      <c r="C16068">
        <v>2016</v>
      </c>
      <c r="D16068" s="1" t="d">
        <v>2017-09-30</v>
      </c>
      <c r="E16068" s="1" t="str">
        <f t="shared" si="502"/>
        <v>2017</v>
      </c>
      <c r="F16068" s="1" t="str">
        <f t="shared" si="503"/>
        <v>Sep</v>
      </c>
      <c r="G16068" t="s">
        <v>24</v>
      </c>
      <c r="H16068" t="s">
        <v>202</v>
      </c>
      <c r="I16068">
        <v>0</v>
      </c>
      <c r="J16068">
        <v>0.01</v>
      </c>
      <c r="K16068">
        <v>0</v>
      </c>
      <c r="L16068">
        <v>0</v>
      </c>
      <c r="M16068">
        <v>0.02</v>
      </c>
      <c r="N16068">
        <v>63</v>
      </c>
      <c r="O16068">
        <v>9</v>
      </c>
      <c r="P16068">
        <v>6.7</v>
      </c>
      <c r="Q16068">
        <v>27</v>
      </c>
      <c r="R16068" t="s">
        <v>10151</v>
      </c>
      <c r="S16068" t="s">
        <v>20</v>
      </c>
    </row>
    <row r="16069" spans="1:19" x14ac:dyDescent="0.2">
      <c r="A16069" t="s">
        <v>5831</v>
      </c>
      <c r="B16069" t="s">
        <v>55</v>
      </c>
      <c r="C16069">
        <v>2008</v>
      </c>
      <c r="D16069" s="1" t="d">
        <v>2010-07-04</v>
      </c>
      <c r="E16069" s="1" t="str">
        <f t="shared" si="502"/>
        <v>2010</v>
      </c>
      <c r="F16069" s="1" t="str">
        <f t="shared" si="503"/>
        <v>Jul</v>
      </c>
      <c r="G16069" t="s">
        <v>24</v>
      </c>
      <c r="H16069" t="s">
        <v>4489</v>
      </c>
      <c r="I16069">
        <v>0.01</v>
      </c>
      <c r="J16069">
        <v>0.01</v>
      </c>
      <c r="K16069">
        <v>0</v>
      </c>
      <c r="L16069">
        <v>0</v>
      </c>
      <c r="M16069">
        <v>0.02</v>
      </c>
      <c r="P16069" t="s">
        <v>203</v>
      </c>
      <c r="R16069" t="s">
        <v>4433</v>
      </c>
      <c r="S16069" t="s">
        <v>112</v>
      </c>
    </row>
    <row r="16070" spans="1:19" x14ac:dyDescent="0.2">
      <c r="A16070" t="s">
        <v>13178</v>
      </c>
      <c r="B16070" t="s">
        <v>55</v>
      </c>
      <c r="C16070">
        <v>2009</v>
      </c>
      <c r="D16070" s="1" t="d">
        <v>2001-07-17</v>
      </c>
      <c r="E16070" s="1" t="str">
        <f t="shared" si="502"/>
        <v>2001</v>
      </c>
      <c r="F16070" s="1" t="str">
        <f t="shared" si="503"/>
        <v>Jul</v>
      </c>
      <c r="G16070" t="s">
        <v>101</v>
      </c>
      <c r="H16070" t="s">
        <v>6843</v>
      </c>
      <c r="I16070">
        <v>0</v>
      </c>
      <c r="J16070">
        <v>0</v>
      </c>
      <c r="K16070">
        <v>0.02</v>
      </c>
      <c r="L16070">
        <v>0</v>
      </c>
      <c r="M16070">
        <v>0.02</v>
      </c>
    </row>
    <row r="16071" spans="1:19" x14ac:dyDescent="0.2">
      <c r="A16071" t="s">
        <v>13179</v>
      </c>
      <c r="B16071" t="s">
        <v>159</v>
      </c>
      <c r="C16071">
        <v>2015</v>
      </c>
      <c r="D16071" s="1" t="d">
        <v>1999-08-10</v>
      </c>
      <c r="E16071" s="1" t="str">
        <f t="shared" si="502"/>
        <v>1999</v>
      </c>
      <c r="F16071" s="1" t="str">
        <f t="shared" si="503"/>
        <v>Aug</v>
      </c>
      <c r="G16071" t="s">
        <v>50</v>
      </c>
      <c r="H16071" t="s">
        <v>7599</v>
      </c>
      <c r="I16071">
        <v>0</v>
      </c>
      <c r="J16071">
        <v>0</v>
      </c>
      <c r="K16071">
        <v>0.02</v>
      </c>
      <c r="L16071">
        <v>0</v>
      </c>
      <c r="M16071">
        <v>0.02</v>
      </c>
    </row>
    <row r="16072" spans="1:19" x14ac:dyDescent="0.2">
      <c r="A16072" t="s">
        <v>13180</v>
      </c>
      <c r="B16072" t="s">
        <v>55</v>
      </c>
      <c r="C16072">
        <v>2010</v>
      </c>
      <c r="D16072" s="1" t="d">
        <v>2018-11-30</v>
      </c>
      <c r="E16072" s="1" t="str">
        <f t="shared" si="502"/>
        <v>2018</v>
      </c>
      <c r="F16072" s="1" t="str">
        <f t="shared" si="503"/>
        <v>Nov</v>
      </c>
      <c r="G16072" t="s">
        <v>101</v>
      </c>
      <c r="H16072" t="s">
        <v>2365</v>
      </c>
      <c r="I16072">
        <v>0</v>
      </c>
      <c r="J16072">
        <v>0</v>
      </c>
      <c r="K16072">
        <v>0.02</v>
      </c>
      <c r="L16072">
        <v>0</v>
      </c>
      <c r="M16072">
        <v>0.02</v>
      </c>
    </row>
    <row r="16073" spans="1:19" x14ac:dyDescent="0.2">
      <c r="A16073" t="s">
        <v>13181</v>
      </c>
      <c r="B16073" t="s">
        <v>148</v>
      </c>
      <c r="C16073">
        <v>2014</v>
      </c>
      <c r="D16073" s="1" t="d">
        <v>1992-04-08</v>
      </c>
      <c r="E16073" s="1" t="str">
        <f t="shared" si="502"/>
        <v>1992</v>
      </c>
      <c r="F16073" s="1" t="str">
        <f t="shared" si="503"/>
        <v>Apr</v>
      </c>
      <c r="G16073" t="s">
        <v>34</v>
      </c>
      <c r="H16073" t="s">
        <v>2096</v>
      </c>
      <c r="I16073">
        <v>0</v>
      </c>
      <c r="J16073">
        <v>0.01</v>
      </c>
      <c r="K16073">
        <v>0</v>
      </c>
      <c r="L16073">
        <v>0</v>
      </c>
      <c r="M16073">
        <v>0.02</v>
      </c>
    </row>
    <row r="16074" spans="1:19" x14ac:dyDescent="0.2">
      <c r="A16074" t="s">
        <v>13182</v>
      </c>
      <c r="B16074" t="s">
        <v>159</v>
      </c>
      <c r="C16074">
        <v>2012</v>
      </c>
      <c r="D16074" s="1" t="d">
        <v>2015-08-28</v>
      </c>
      <c r="E16074" s="1" t="str">
        <f t="shared" si="502"/>
        <v>2015</v>
      </c>
      <c r="F16074" s="1" t="str">
        <f t="shared" si="503"/>
        <v>Aug</v>
      </c>
      <c r="G16074" t="s">
        <v>101</v>
      </c>
      <c r="H16074" t="s">
        <v>1207</v>
      </c>
      <c r="I16074">
        <v>0</v>
      </c>
      <c r="J16074">
        <v>0</v>
      </c>
      <c r="K16074">
        <v>0.02</v>
      </c>
      <c r="L16074">
        <v>0</v>
      </c>
      <c r="M16074">
        <v>0.02</v>
      </c>
    </row>
    <row r="16075" spans="1:19" x14ac:dyDescent="0.2">
      <c r="A16075" t="s">
        <v>13183</v>
      </c>
      <c r="B16075" t="s">
        <v>159</v>
      </c>
      <c r="C16075">
        <v>2010</v>
      </c>
      <c r="D16075" s="1" t="d">
        <v>2000-01-09</v>
      </c>
      <c r="E16075" s="1" t="str">
        <f t="shared" si="502"/>
        <v>2000</v>
      </c>
      <c r="F16075" s="1" t="str">
        <f t="shared" si="503"/>
        <v>Jan</v>
      </c>
      <c r="G16075" t="s">
        <v>101</v>
      </c>
      <c r="H16075" t="s">
        <v>1207</v>
      </c>
      <c r="I16075">
        <v>0</v>
      </c>
      <c r="J16075">
        <v>0</v>
      </c>
      <c r="K16075">
        <v>0.02</v>
      </c>
      <c r="L16075">
        <v>0</v>
      </c>
      <c r="M16075">
        <v>0.02</v>
      </c>
    </row>
    <row r="16076" spans="1:19" x14ac:dyDescent="0.2">
      <c r="A16076" t="s">
        <v>13184</v>
      </c>
      <c r="B16076" t="s">
        <v>148</v>
      </c>
      <c r="C16076">
        <v>2004</v>
      </c>
      <c r="D16076" s="1" t="d">
        <v>1997-03-31</v>
      </c>
      <c r="E16076" s="1" t="str">
        <f t="shared" si="502"/>
        <v>1997</v>
      </c>
      <c r="F16076" s="1" t="str">
        <f t="shared" si="503"/>
        <v>Mar</v>
      </c>
      <c r="G16076" t="s">
        <v>272</v>
      </c>
      <c r="H16076" t="s">
        <v>329</v>
      </c>
      <c r="I16076">
        <v>0</v>
      </c>
      <c r="J16076">
        <v>0.01</v>
      </c>
      <c r="K16076">
        <v>0</v>
      </c>
      <c r="L16076">
        <v>0</v>
      </c>
      <c r="M16076">
        <v>0.02</v>
      </c>
      <c r="N16076">
        <v>75</v>
      </c>
      <c r="O16076">
        <v>51</v>
      </c>
      <c r="P16076">
        <v>8.3000000000000007</v>
      </c>
      <c r="Q16076">
        <v>106</v>
      </c>
      <c r="R16076" t="s">
        <v>13185</v>
      </c>
      <c r="S16076" t="s">
        <v>88</v>
      </c>
    </row>
    <row r="16077" spans="1:19" x14ac:dyDescent="0.2">
      <c r="A16077" t="s">
        <v>13186</v>
      </c>
      <c r="B16077" t="s">
        <v>55</v>
      </c>
      <c r="C16077">
        <v>2007</v>
      </c>
      <c r="D16077" s="1" t="d">
        <v>2020-09-03</v>
      </c>
      <c r="E16077" s="1" t="str">
        <f t="shared" si="502"/>
        <v>2020</v>
      </c>
      <c r="F16077" s="1" t="str">
        <f t="shared" si="503"/>
        <v>Sep</v>
      </c>
      <c r="G16077" t="s">
        <v>101</v>
      </c>
      <c r="H16077" t="s">
        <v>7990</v>
      </c>
      <c r="I16077">
        <v>0</v>
      </c>
      <c r="J16077">
        <v>0</v>
      </c>
      <c r="K16077">
        <v>0.02</v>
      </c>
      <c r="L16077">
        <v>0</v>
      </c>
      <c r="M16077">
        <v>0.02</v>
      </c>
    </row>
    <row r="16078" spans="1:19" x14ac:dyDescent="0.2">
      <c r="A16078" t="s">
        <v>13187</v>
      </c>
      <c r="B16078" t="s">
        <v>75</v>
      </c>
      <c r="C16078">
        <v>2016</v>
      </c>
      <c r="D16078" s="1" t="d">
        <v>1999-10-29</v>
      </c>
      <c r="E16078" s="1" t="str">
        <f t="shared" si="502"/>
        <v>1999</v>
      </c>
      <c r="F16078" s="1" t="str">
        <f t="shared" si="503"/>
        <v>Oct</v>
      </c>
      <c r="G16078" t="s">
        <v>101</v>
      </c>
      <c r="H16078" t="s">
        <v>71</v>
      </c>
      <c r="I16078">
        <v>0.01</v>
      </c>
      <c r="J16078">
        <v>0</v>
      </c>
      <c r="K16078">
        <v>0</v>
      </c>
      <c r="L16078">
        <v>0</v>
      </c>
      <c r="M16078">
        <v>0.02</v>
      </c>
      <c r="P16078" t="s">
        <v>203</v>
      </c>
      <c r="R16078" t="s">
        <v>13188</v>
      </c>
      <c r="S16078" t="s">
        <v>112</v>
      </c>
    </row>
    <row r="16079" spans="1:19" x14ac:dyDescent="0.2">
      <c r="A16079" t="s">
        <v>13189</v>
      </c>
      <c r="B16079" t="s">
        <v>189</v>
      </c>
      <c r="C16079">
        <v>2004</v>
      </c>
      <c r="D16079" s="1" t="d">
        <v>2012-12-15</v>
      </c>
      <c r="E16079" s="1" t="str">
        <f t="shared" si="502"/>
        <v>2012</v>
      </c>
      <c r="F16079" s="1" t="str">
        <f t="shared" si="503"/>
        <v>Dec</v>
      </c>
      <c r="G16079" t="s">
        <v>24</v>
      </c>
      <c r="H16079" t="s">
        <v>3392</v>
      </c>
      <c r="I16079">
        <v>0.01</v>
      </c>
      <c r="J16079">
        <v>0</v>
      </c>
      <c r="K16079">
        <v>0</v>
      </c>
      <c r="L16079">
        <v>0</v>
      </c>
      <c r="M16079">
        <v>0.02</v>
      </c>
    </row>
    <row r="16080" spans="1:19" x14ac:dyDescent="0.2">
      <c r="A16080" t="s">
        <v>13190</v>
      </c>
      <c r="B16080" t="s">
        <v>148</v>
      </c>
      <c r="C16080">
        <v>2008</v>
      </c>
      <c r="D16080" s="1" t="d">
        <v>2016-03-23</v>
      </c>
      <c r="E16080" s="1" t="str">
        <f t="shared" si="502"/>
        <v>2016</v>
      </c>
      <c r="F16080" s="1" t="str">
        <f t="shared" si="503"/>
        <v>Mar</v>
      </c>
      <c r="G16080" t="s">
        <v>272</v>
      </c>
      <c r="H16080" t="s">
        <v>4719</v>
      </c>
      <c r="I16080">
        <v>0</v>
      </c>
      <c r="J16080">
        <v>0.01</v>
      </c>
      <c r="K16080">
        <v>0</v>
      </c>
      <c r="L16080">
        <v>0</v>
      </c>
      <c r="M16080">
        <v>0.02</v>
      </c>
      <c r="N16080">
        <v>63</v>
      </c>
      <c r="O16080">
        <v>19</v>
      </c>
      <c r="P16080">
        <v>7.5</v>
      </c>
      <c r="Q16080">
        <v>24</v>
      </c>
      <c r="R16080" t="s">
        <v>4720</v>
      </c>
      <c r="S16080" t="s">
        <v>112</v>
      </c>
    </row>
    <row r="16081" spans="1:19" x14ac:dyDescent="0.2">
      <c r="A16081" t="s">
        <v>13191</v>
      </c>
      <c r="B16081" t="s">
        <v>44</v>
      </c>
      <c r="C16081" t="s">
        <v>286</v>
      </c>
      <c r="D16081" s="1" t="d">
        <v>2000-03-04</v>
      </c>
      <c r="E16081" s="1" t="str">
        <f t="shared" si="502"/>
        <v>2000</v>
      </c>
      <c r="F16081" s="1" t="str">
        <f t="shared" si="503"/>
        <v>Mar</v>
      </c>
      <c r="G16081" t="s">
        <v>18</v>
      </c>
      <c r="H16081" t="s">
        <v>151</v>
      </c>
      <c r="I16081">
        <v>0</v>
      </c>
      <c r="J16081">
        <v>0.01</v>
      </c>
      <c r="K16081">
        <v>0</v>
      </c>
      <c r="L16081">
        <v>0</v>
      </c>
      <c r="M16081">
        <v>0.01</v>
      </c>
    </row>
    <row r="16082" spans="1:19" x14ac:dyDescent="0.2">
      <c r="A16082" t="s">
        <v>13192</v>
      </c>
      <c r="B16082" t="s">
        <v>17</v>
      </c>
      <c r="C16082" t="s">
        <v>286</v>
      </c>
      <c r="D16082" s="1" t="d">
        <v>1990-02-22</v>
      </c>
      <c r="E16082" s="1" t="str">
        <f t="shared" si="502"/>
        <v>1990</v>
      </c>
      <c r="F16082" s="1" t="str">
        <f t="shared" si="503"/>
        <v>Feb</v>
      </c>
      <c r="G16082" t="s">
        <v>24</v>
      </c>
      <c r="H16082" t="s">
        <v>3488</v>
      </c>
      <c r="I16082">
        <v>0</v>
      </c>
      <c r="J16082">
        <v>0.01</v>
      </c>
      <c r="K16082">
        <v>0</v>
      </c>
      <c r="L16082">
        <v>0</v>
      </c>
      <c r="M16082">
        <v>0.01</v>
      </c>
      <c r="N16082">
        <v>54</v>
      </c>
      <c r="O16082">
        <v>4</v>
      </c>
      <c r="R16082" t="s">
        <v>7274</v>
      </c>
      <c r="S16082" t="s">
        <v>20</v>
      </c>
    </row>
    <row r="16083" spans="1:19" x14ac:dyDescent="0.2">
      <c r="A16083" t="s">
        <v>13193</v>
      </c>
      <c r="B16083" t="s">
        <v>32</v>
      </c>
      <c r="C16083">
        <v>2007</v>
      </c>
      <c r="D16083" s="1" t="d">
        <v>2019-09-23</v>
      </c>
      <c r="E16083" s="1" t="str">
        <f t="shared" si="502"/>
        <v>2019</v>
      </c>
      <c r="F16083" s="1" t="str">
        <f t="shared" si="503"/>
        <v>Sep</v>
      </c>
      <c r="G16083" t="s">
        <v>34</v>
      </c>
      <c r="H16083" t="s">
        <v>134</v>
      </c>
      <c r="I16083">
        <v>0</v>
      </c>
      <c r="J16083">
        <v>0</v>
      </c>
      <c r="K16083">
        <v>0.01</v>
      </c>
      <c r="L16083">
        <v>0</v>
      </c>
      <c r="M16083">
        <v>0.01</v>
      </c>
    </row>
    <row r="16084" spans="1:19" x14ac:dyDescent="0.2">
      <c r="A16084" t="s">
        <v>13194</v>
      </c>
      <c r="B16084" t="s">
        <v>32</v>
      </c>
      <c r="C16084">
        <v>2006</v>
      </c>
      <c r="D16084" s="1" t="d">
        <v>1990-10-19</v>
      </c>
      <c r="E16084" s="1" t="str">
        <f t="shared" si="502"/>
        <v>1990</v>
      </c>
      <c r="F16084" s="1" t="str">
        <f t="shared" si="503"/>
        <v>Oct</v>
      </c>
      <c r="G16084" t="s">
        <v>30</v>
      </c>
      <c r="H16084" t="s">
        <v>202</v>
      </c>
      <c r="I16084">
        <v>0.01</v>
      </c>
      <c r="J16084">
        <v>0</v>
      </c>
      <c r="K16084">
        <v>0</v>
      </c>
      <c r="L16084">
        <v>0</v>
      </c>
      <c r="M16084">
        <v>0.01</v>
      </c>
    </row>
    <row r="16085" spans="1:19" x14ac:dyDescent="0.2">
      <c r="A16085" t="s">
        <v>13195</v>
      </c>
      <c r="B16085" t="s">
        <v>159</v>
      </c>
      <c r="C16085">
        <v>2010</v>
      </c>
      <c r="D16085" s="1" t="d">
        <v>1989-06-30</v>
      </c>
      <c r="E16085" s="1" t="str">
        <f t="shared" si="502"/>
        <v>1989</v>
      </c>
      <c r="F16085" s="1" t="str">
        <f t="shared" si="503"/>
        <v>Jun</v>
      </c>
      <c r="G16085" t="s">
        <v>101</v>
      </c>
      <c r="H16085" t="s">
        <v>3403</v>
      </c>
      <c r="I16085">
        <v>0</v>
      </c>
      <c r="J16085">
        <v>0</v>
      </c>
      <c r="K16085">
        <v>0.01</v>
      </c>
      <c r="L16085">
        <v>0</v>
      </c>
      <c r="M16085">
        <v>0.01</v>
      </c>
    </row>
    <row r="16086" spans="1:19" x14ac:dyDescent="0.2">
      <c r="A16086" t="s">
        <v>13196</v>
      </c>
      <c r="B16086" t="s">
        <v>159</v>
      </c>
      <c r="C16086">
        <v>2009</v>
      </c>
      <c r="D16086" s="1" t="d">
        <v>2017-04-15</v>
      </c>
      <c r="E16086" s="1" t="str">
        <f t="shared" si="502"/>
        <v>2017</v>
      </c>
      <c r="F16086" s="1" t="str">
        <f t="shared" si="503"/>
        <v>Apr</v>
      </c>
      <c r="G16086" t="s">
        <v>86</v>
      </c>
      <c r="H16086" t="s">
        <v>7599</v>
      </c>
      <c r="I16086">
        <v>0</v>
      </c>
      <c r="J16086">
        <v>0</v>
      </c>
      <c r="K16086">
        <v>0.01</v>
      </c>
      <c r="L16086">
        <v>0</v>
      </c>
      <c r="M16086">
        <v>0.01</v>
      </c>
    </row>
    <row r="16087" spans="1:19" x14ac:dyDescent="0.2">
      <c r="A16087" t="s">
        <v>13197</v>
      </c>
      <c r="B16087" t="s">
        <v>64</v>
      </c>
      <c r="C16087">
        <v>2003</v>
      </c>
      <c r="D16087" s="1" t="d">
        <v>2003-05-01</v>
      </c>
      <c r="E16087" s="1" t="str">
        <f t="shared" si="502"/>
        <v>2003</v>
      </c>
      <c r="F16087" s="1" t="str">
        <f t="shared" si="503"/>
        <v>May</v>
      </c>
      <c r="G16087" t="s">
        <v>50</v>
      </c>
      <c r="H16087" t="s">
        <v>71</v>
      </c>
      <c r="I16087">
        <v>0.01</v>
      </c>
      <c r="J16087">
        <v>0</v>
      </c>
      <c r="K16087">
        <v>0</v>
      </c>
      <c r="L16087">
        <v>0</v>
      </c>
      <c r="M16087">
        <v>0.01</v>
      </c>
      <c r="N16087">
        <v>67</v>
      </c>
      <c r="O16087">
        <v>10</v>
      </c>
      <c r="P16087">
        <v>7.6</v>
      </c>
      <c r="Q16087">
        <v>5</v>
      </c>
      <c r="R16087" t="s">
        <v>373</v>
      </c>
      <c r="S16087" t="s">
        <v>88</v>
      </c>
    </row>
    <row r="16088" spans="1:19" x14ac:dyDescent="0.2">
      <c r="A16088" t="s">
        <v>1582</v>
      </c>
      <c r="B16088" t="s">
        <v>17</v>
      </c>
      <c r="C16088">
        <v>2008</v>
      </c>
      <c r="D16088" s="1" t="d">
        <v>1989-01-28</v>
      </c>
      <c r="E16088" s="1" t="str">
        <f t="shared" si="502"/>
        <v>1989</v>
      </c>
      <c r="F16088" s="1" t="str">
        <f t="shared" si="503"/>
        <v>Jan</v>
      </c>
      <c r="G16088" t="s">
        <v>1</v>
      </c>
      <c r="H16088" t="s">
        <v>19</v>
      </c>
      <c r="I16088">
        <v>0</v>
      </c>
      <c r="J16088">
        <v>0.01</v>
      </c>
      <c r="K16088">
        <v>0</v>
      </c>
      <c r="L16088">
        <v>0</v>
      </c>
      <c r="M16088">
        <v>0.01</v>
      </c>
    </row>
    <row r="16089" spans="1:19" x14ac:dyDescent="0.2">
      <c r="A16089" t="s">
        <v>13198</v>
      </c>
      <c r="B16089" t="s">
        <v>159</v>
      </c>
      <c r="C16089">
        <v>2011</v>
      </c>
      <c r="D16089" s="1" t="d">
        <v>2004-07-02</v>
      </c>
      <c r="E16089" s="1" t="str">
        <f t="shared" si="502"/>
        <v>2004</v>
      </c>
      <c r="F16089" s="1" t="str">
        <f t="shared" si="503"/>
        <v>Jul</v>
      </c>
      <c r="G16089" t="s">
        <v>28</v>
      </c>
      <c r="H16089" t="s">
        <v>9745</v>
      </c>
      <c r="I16089">
        <v>0</v>
      </c>
      <c r="J16089">
        <v>0</v>
      </c>
      <c r="K16089">
        <v>0.01</v>
      </c>
      <c r="L16089">
        <v>0</v>
      </c>
      <c r="M16089">
        <v>0.01</v>
      </c>
    </row>
    <row r="16090" spans="1:19" x14ac:dyDescent="0.2">
      <c r="A16090" t="s">
        <v>13199</v>
      </c>
      <c r="B16090" t="s">
        <v>148</v>
      </c>
      <c r="C16090">
        <v>2013</v>
      </c>
      <c r="D16090" s="1" t="d">
        <v>2000-04-07</v>
      </c>
      <c r="E16090" s="1" t="str">
        <f t="shared" si="502"/>
        <v>2000</v>
      </c>
      <c r="F16090" s="1" t="str">
        <f t="shared" si="503"/>
        <v>Apr</v>
      </c>
      <c r="G16090" t="s">
        <v>1</v>
      </c>
      <c r="H16090" t="s">
        <v>1791</v>
      </c>
      <c r="I16090">
        <v>0</v>
      </c>
      <c r="J16090">
        <v>0.01</v>
      </c>
      <c r="K16090">
        <v>0</v>
      </c>
      <c r="L16090">
        <v>0</v>
      </c>
      <c r="M16090">
        <v>0.01</v>
      </c>
      <c r="N16090">
        <v>62</v>
      </c>
      <c r="O16090">
        <v>24</v>
      </c>
      <c r="P16090">
        <v>7.7</v>
      </c>
      <c r="Q16090">
        <v>169</v>
      </c>
      <c r="R16090" t="s">
        <v>13200</v>
      </c>
      <c r="S16090" t="s">
        <v>88</v>
      </c>
    </row>
    <row r="16091" spans="1:19" x14ac:dyDescent="0.2">
      <c r="A16091" t="s">
        <v>13201</v>
      </c>
      <c r="B16091" t="s">
        <v>159</v>
      </c>
      <c r="C16091">
        <v>2006</v>
      </c>
      <c r="D16091" s="1" t="d">
        <v>2012-06-21</v>
      </c>
      <c r="E16091" s="1" t="str">
        <f t="shared" si="502"/>
        <v>2012</v>
      </c>
      <c r="F16091" s="1" t="str">
        <f t="shared" si="503"/>
        <v>Jun</v>
      </c>
      <c r="G16091" t="s">
        <v>30</v>
      </c>
      <c r="H16091" t="s">
        <v>234</v>
      </c>
      <c r="I16091">
        <v>0</v>
      </c>
      <c r="J16091">
        <v>0</v>
      </c>
      <c r="K16091">
        <v>0.01</v>
      </c>
      <c r="L16091">
        <v>0</v>
      </c>
      <c r="M16091">
        <v>0.01</v>
      </c>
    </row>
    <row r="16092" spans="1:19" x14ac:dyDescent="0.2">
      <c r="A16092" t="s">
        <v>8520</v>
      </c>
      <c r="B16092" t="s">
        <v>159</v>
      </c>
      <c r="C16092">
        <v>2012</v>
      </c>
      <c r="D16092" s="1" t="d">
        <v>1988-01-20</v>
      </c>
      <c r="E16092" s="1" t="str">
        <f t="shared" si="502"/>
        <v>1988</v>
      </c>
      <c r="F16092" s="1" t="str">
        <f t="shared" si="503"/>
        <v>Jan</v>
      </c>
      <c r="G16092" t="s">
        <v>86</v>
      </c>
      <c r="H16092" t="s">
        <v>2748</v>
      </c>
      <c r="I16092">
        <v>0</v>
      </c>
      <c r="J16092">
        <v>0</v>
      </c>
      <c r="K16092">
        <v>0.01</v>
      </c>
      <c r="L16092">
        <v>0</v>
      </c>
      <c r="M16092">
        <v>0.01</v>
      </c>
    </row>
    <row r="16093" spans="1:19" x14ac:dyDescent="0.2">
      <c r="A16093" t="s">
        <v>13202</v>
      </c>
      <c r="B16093" t="s">
        <v>55</v>
      </c>
      <c r="C16093">
        <v>2009</v>
      </c>
      <c r="D16093" s="1" t="d">
        <v>1988-05-04</v>
      </c>
      <c r="E16093" s="1" t="str">
        <f t="shared" si="502"/>
        <v>1988</v>
      </c>
      <c r="F16093" s="1" t="str">
        <f t="shared" si="503"/>
        <v>May</v>
      </c>
      <c r="G16093" t="s">
        <v>101</v>
      </c>
      <c r="H16093" t="s">
        <v>7990</v>
      </c>
      <c r="I16093">
        <v>0</v>
      </c>
      <c r="J16093">
        <v>0</v>
      </c>
      <c r="K16093">
        <v>0.01</v>
      </c>
      <c r="L16093">
        <v>0</v>
      </c>
      <c r="M16093">
        <v>0.01</v>
      </c>
    </row>
    <row r="16094" spans="1:19" x14ac:dyDescent="0.2">
      <c r="A16094" t="s">
        <v>13203</v>
      </c>
      <c r="B16094" t="s">
        <v>55</v>
      </c>
      <c r="C16094">
        <v>2006</v>
      </c>
      <c r="D16094" s="1" t="d">
        <v>2010-10-04</v>
      </c>
      <c r="E16094" s="1" t="str">
        <f t="shared" si="502"/>
        <v>2010</v>
      </c>
      <c r="F16094" s="1" t="str">
        <f t="shared" si="503"/>
        <v>Oct</v>
      </c>
      <c r="G16094" t="s">
        <v>50</v>
      </c>
      <c r="H16094" t="s">
        <v>222</v>
      </c>
      <c r="I16094">
        <v>0</v>
      </c>
      <c r="J16094">
        <v>0</v>
      </c>
      <c r="K16094">
        <v>0.01</v>
      </c>
      <c r="L16094">
        <v>0</v>
      </c>
      <c r="M16094">
        <v>0.01</v>
      </c>
    </row>
    <row r="16095" spans="1:19" x14ac:dyDescent="0.2">
      <c r="A16095" t="s">
        <v>13204</v>
      </c>
      <c r="B16095" t="s">
        <v>32</v>
      </c>
      <c r="C16095">
        <v>2009</v>
      </c>
      <c r="D16095" s="1" t="d">
        <v>2003-08-03</v>
      </c>
      <c r="E16095" s="1" t="str">
        <f t="shared" si="502"/>
        <v>2003</v>
      </c>
      <c r="F16095" s="1" t="str">
        <f t="shared" si="503"/>
        <v>Aug</v>
      </c>
      <c r="G16095" t="s">
        <v>34</v>
      </c>
      <c r="H16095" t="s">
        <v>6900</v>
      </c>
      <c r="I16095">
        <v>0.01</v>
      </c>
      <c r="J16095">
        <v>0</v>
      </c>
      <c r="K16095">
        <v>0</v>
      </c>
      <c r="L16095">
        <v>0</v>
      </c>
      <c r="M16095">
        <v>0.01</v>
      </c>
      <c r="P16095" t="s">
        <v>203</v>
      </c>
    </row>
    <row r="16096" spans="1:19" x14ac:dyDescent="0.2">
      <c r="A16096" t="s">
        <v>13205</v>
      </c>
      <c r="B16096" t="s">
        <v>32</v>
      </c>
      <c r="C16096">
        <v>2005</v>
      </c>
      <c r="D16096" s="1" t="d">
        <v>1990-06-20</v>
      </c>
      <c r="E16096" s="1" t="str">
        <f t="shared" si="502"/>
        <v>1990</v>
      </c>
      <c r="F16096" s="1" t="str">
        <f t="shared" si="503"/>
        <v>Jun</v>
      </c>
      <c r="G16096" t="s">
        <v>37</v>
      </c>
      <c r="H16096" t="s">
        <v>1511</v>
      </c>
      <c r="I16096">
        <v>0.01</v>
      </c>
      <c r="J16096">
        <v>0</v>
      </c>
      <c r="K16096">
        <v>0</v>
      </c>
      <c r="L16096">
        <v>0</v>
      </c>
      <c r="M16096">
        <v>0.01</v>
      </c>
      <c r="N16096">
        <v>49</v>
      </c>
      <c r="O16096">
        <v>9</v>
      </c>
      <c r="P16096">
        <v>5.2</v>
      </c>
      <c r="Q16096">
        <v>5</v>
      </c>
      <c r="R16096" t="s">
        <v>2306</v>
      </c>
      <c r="S16096" t="s">
        <v>20</v>
      </c>
    </row>
    <row r="16097" spans="1:19" x14ac:dyDescent="0.2">
      <c r="A16097" t="s">
        <v>13206</v>
      </c>
      <c r="B16097" t="s">
        <v>32</v>
      </c>
      <c r="C16097">
        <v>2007</v>
      </c>
      <c r="D16097" s="1" t="d">
        <v>2020-10-01</v>
      </c>
      <c r="E16097" s="1" t="str">
        <f t="shared" si="502"/>
        <v>2020</v>
      </c>
      <c r="F16097" s="1" t="str">
        <f t="shared" si="503"/>
        <v>Oct</v>
      </c>
      <c r="G16097" t="s">
        <v>18</v>
      </c>
      <c r="H16097" t="s">
        <v>1830</v>
      </c>
      <c r="I16097">
        <v>0.01</v>
      </c>
      <c r="J16097">
        <v>0</v>
      </c>
      <c r="K16097">
        <v>0</v>
      </c>
      <c r="L16097">
        <v>0</v>
      </c>
      <c r="M16097">
        <v>0.01</v>
      </c>
    </row>
    <row r="16098" spans="1:19" x14ac:dyDescent="0.2">
      <c r="A16098" t="s">
        <v>13207</v>
      </c>
      <c r="B16098" t="s">
        <v>32</v>
      </c>
      <c r="C16098">
        <v>2011</v>
      </c>
      <c r="D16098" s="1" t="d">
        <v>2010-12-05</v>
      </c>
      <c r="E16098" s="1" t="str">
        <f t="shared" si="502"/>
        <v>2010</v>
      </c>
      <c r="F16098" s="1" t="str">
        <f t="shared" si="503"/>
        <v>Dec</v>
      </c>
      <c r="G16098" t="s">
        <v>28</v>
      </c>
      <c r="H16098" t="s">
        <v>1091</v>
      </c>
      <c r="I16098">
        <v>0</v>
      </c>
      <c r="J16098">
        <v>0</v>
      </c>
      <c r="K16098">
        <v>0.01</v>
      </c>
      <c r="L16098">
        <v>0</v>
      </c>
      <c r="M16098">
        <v>0.01</v>
      </c>
    </row>
    <row r="16099" spans="1:19" x14ac:dyDescent="0.2">
      <c r="A16099" t="s">
        <v>13208</v>
      </c>
      <c r="B16099" t="s">
        <v>159</v>
      </c>
      <c r="C16099">
        <v>2010</v>
      </c>
      <c r="D16099" s="1" t="d">
        <v>2012-07-12</v>
      </c>
      <c r="E16099" s="1" t="str">
        <f t="shared" si="502"/>
        <v>2012</v>
      </c>
      <c r="F16099" s="1" t="str">
        <f t="shared" si="503"/>
        <v>Jul</v>
      </c>
      <c r="G16099" t="s">
        <v>101</v>
      </c>
      <c r="H16099" t="s">
        <v>7990</v>
      </c>
      <c r="I16099">
        <v>0</v>
      </c>
      <c r="J16099">
        <v>0</v>
      </c>
      <c r="K16099">
        <v>0.01</v>
      </c>
      <c r="L16099">
        <v>0</v>
      </c>
      <c r="M16099">
        <v>0.01</v>
      </c>
    </row>
    <row r="16100" spans="1:19" x14ac:dyDescent="0.2">
      <c r="A16100" t="s">
        <v>13209</v>
      </c>
      <c r="B16100" t="s">
        <v>159</v>
      </c>
      <c r="C16100">
        <v>2010</v>
      </c>
      <c r="D16100" s="1" t="d">
        <v>1999-11-06</v>
      </c>
      <c r="E16100" s="1" t="str">
        <f t="shared" si="502"/>
        <v>1999</v>
      </c>
      <c r="F16100" s="1" t="str">
        <f t="shared" si="503"/>
        <v>Nov</v>
      </c>
      <c r="G16100" t="s">
        <v>101</v>
      </c>
      <c r="H16100" t="s">
        <v>10836</v>
      </c>
      <c r="I16100">
        <v>0</v>
      </c>
      <c r="J16100">
        <v>0</v>
      </c>
      <c r="K16100">
        <v>0.01</v>
      </c>
      <c r="L16100">
        <v>0</v>
      </c>
      <c r="M16100">
        <v>0.01</v>
      </c>
    </row>
    <row r="16101" spans="1:19" x14ac:dyDescent="0.2">
      <c r="A16101" t="s">
        <v>13104</v>
      </c>
      <c r="B16101" t="s">
        <v>159</v>
      </c>
      <c r="C16101">
        <v>2009</v>
      </c>
      <c r="D16101" s="1" t="d">
        <v>2002-09-14</v>
      </c>
      <c r="E16101" s="1" t="str">
        <f t="shared" si="502"/>
        <v>2002</v>
      </c>
      <c r="F16101" s="1" t="str">
        <f t="shared" si="503"/>
        <v>Sep</v>
      </c>
      <c r="G16101" t="s">
        <v>101</v>
      </c>
      <c r="H16101" t="s">
        <v>10836</v>
      </c>
      <c r="I16101">
        <v>0</v>
      </c>
      <c r="J16101">
        <v>0</v>
      </c>
      <c r="K16101">
        <v>0.01</v>
      </c>
      <c r="L16101">
        <v>0</v>
      </c>
      <c r="M16101">
        <v>0.01</v>
      </c>
    </row>
    <row r="16102" spans="1:19" x14ac:dyDescent="0.2">
      <c r="A16102" t="s">
        <v>9142</v>
      </c>
      <c r="B16102" t="s">
        <v>1015</v>
      </c>
      <c r="C16102">
        <v>2015</v>
      </c>
      <c r="D16102" s="1" t="d">
        <v>1998-03-03</v>
      </c>
      <c r="E16102" s="1" t="str">
        <f t="shared" si="502"/>
        <v>1998</v>
      </c>
      <c r="F16102" s="1" t="str">
        <f t="shared" si="503"/>
        <v>Mar</v>
      </c>
      <c r="G16102" t="s">
        <v>1</v>
      </c>
      <c r="H16102" t="s">
        <v>71</v>
      </c>
      <c r="I16102">
        <v>0.01</v>
      </c>
      <c r="J16102">
        <v>0</v>
      </c>
      <c r="K16102">
        <v>0</v>
      </c>
      <c r="L16102">
        <v>0</v>
      </c>
      <c r="M16102">
        <v>0.01</v>
      </c>
      <c r="P16102">
        <v>5.0999999999999996</v>
      </c>
      <c r="Q16102">
        <v>7</v>
      </c>
      <c r="R16102" t="s">
        <v>71</v>
      </c>
      <c r="S16102" t="s">
        <v>20</v>
      </c>
    </row>
    <row r="16103" spans="1:19" x14ac:dyDescent="0.2">
      <c r="A16103" t="s">
        <v>13210</v>
      </c>
      <c r="B16103" t="s">
        <v>32</v>
      </c>
      <c r="C16103">
        <v>2008</v>
      </c>
      <c r="D16103" s="1" t="d">
        <v>2018-06-24</v>
      </c>
      <c r="E16103" s="1" t="str">
        <f t="shared" si="502"/>
        <v>2018</v>
      </c>
      <c r="F16103" s="1" t="str">
        <f t="shared" si="503"/>
        <v>Jun</v>
      </c>
      <c r="G16103" t="s">
        <v>28</v>
      </c>
      <c r="H16103" t="s">
        <v>4828</v>
      </c>
      <c r="I16103">
        <v>0</v>
      </c>
      <c r="J16103">
        <v>0</v>
      </c>
      <c r="K16103">
        <v>0.01</v>
      </c>
      <c r="L16103">
        <v>0</v>
      </c>
      <c r="M16103">
        <v>0.01</v>
      </c>
    </row>
    <row r="16104" spans="1:19" x14ac:dyDescent="0.2">
      <c r="A16104" t="s">
        <v>13211</v>
      </c>
      <c r="B16104" t="s">
        <v>44</v>
      </c>
      <c r="C16104">
        <v>2006</v>
      </c>
      <c r="D16104" s="1" t="d">
        <v>2018-02-17</v>
      </c>
      <c r="E16104" s="1" t="str">
        <f t="shared" si="502"/>
        <v>2018</v>
      </c>
      <c r="F16104" s="1" t="str">
        <f t="shared" si="503"/>
        <v>Feb</v>
      </c>
      <c r="G16104" t="s">
        <v>37</v>
      </c>
      <c r="H16104" t="s">
        <v>111</v>
      </c>
      <c r="I16104">
        <v>0</v>
      </c>
      <c r="J16104">
        <v>0</v>
      </c>
      <c r="K16104">
        <v>0.01</v>
      </c>
      <c r="L16104">
        <v>0</v>
      </c>
      <c r="M16104">
        <v>0.01</v>
      </c>
    </row>
    <row r="16105" spans="1:19" x14ac:dyDescent="0.2">
      <c r="A16105" t="s">
        <v>13212</v>
      </c>
      <c r="B16105" t="s">
        <v>1015</v>
      </c>
      <c r="C16105">
        <v>2016</v>
      </c>
      <c r="D16105" s="1" t="d">
        <v>1993-03-26</v>
      </c>
      <c r="E16105" s="1" t="str">
        <f t="shared" si="502"/>
        <v>1993</v>
      </c>
      <c r="F16105" s="1" t="str">
        <f t="shared" si="503"/>
        <v>Mar</v>
      </c>
      <c r="G16105" t="s">
        <v>50</v>
      </c>
      <c r="H16105" t="s">
        <v>7990</v>
      </c>
      <c r="I16105">
        <v>0</v>
      </c>
      <c r="J16105">
        <v>0</v>
      </c>
      <c r="K16105">
        <v>0.01</v>
      </c>
      <c r="L16105">
        <v>0</v>
      </c>
      <c r="M16105">
        <v>0.01</v>
      </c>
    </row>
    <row r="16106" spans="1:19" x14ac:dyDescent="0.2">
      <c r="A16106" t="s">
        <v>13213</v>
      </c>
      <c r="B16106" t="s">
        <v>49</v>
      </c>
      <c r="C16106">
        <v>2012</v>
      </c>
      <c r="D16106" s="1" t="d">
        <v>2017-02-05</v>
      </c>
      <c r="E16106" s="1" t="str">
        <f t="shared" si="502"/>
        <v>2017</v>
      </c>
      <c r="F16106" s="1" t="str">
        <f t="shared" si="503"/>
        <v>Feb</v>
      </c>
      <c r="G16106" t="s">
        <v>272</v>
      </c>
      <c r="H16106" t="s">
        <v>4800</v>
      </c>
      <c r="I16106">
        <v>0</v>
      </c>
      <c r="J16106">
        <v>0</v>
      </c>
      <c r="K16106">
        <v>0.01</v>
      </c>
      <c r="L16106">
        <v>0</v>
      </c>
      <c r="M16106">
        <v>0.01</v>
      </c>
    </row>
    <row r="16107" spans="1:19" x14ac:dyDescent="0.2">
      <c r="A16107" t="s">
        <v>13214</v>
      </c>
      <c r="B16107" t="s">
        <v>32</v>
      </c>
      <c r="C16107">
        <v>2008</v>
      </c>
      <c r="D16107" s="1" t="d">
        <v>2000-02-23</v>
      </c>
      <c r="E16107" s="1" t="str">
        <f t="shared" si="502"/>
        <v>2000</v>
      </c>
      <c r="F16107" s="1" t="str">
        <f t="shared" si="503"/>
        <v>Feb</v>
      </c>
      <c r="G16107" t="s">
        <v>34</v>
      </c>
      <c r="H16107" t="s">
        <v>9767</v>
      </c>
      <c r="I16107">
        <v>0</v>
      </c>
      <c r="J16107">
        <v>0</v>
      </c>
      <c r="K16107">
        <v>0.01</v>
      </c>
      <c r="L16107">
        <v>0</v>
      </c>
      <c r="M16107">
        <v>0.01</v>
      </c>
    </row>
    <row r="16108" spans="1:19" x14ac:dyDescent="0.2">
      <c r="A16108" t="s">
        <v>2707</v>
      </c>
      <c r="B16108" t="s">
        <v>148</v>
      </c>
      <c r="C16108">
        <v>2008</v>
      </c>
      <c r="D16108" s="1" t="d">
        <v>2018-02-07</v>
      </c>
      <c r="E16108" s="1" t="str">
        <f t="shared" si="502"/>
        <v>2018</v>
      </c>
      <c r="F16108" s="1" t="str">
        <f t="shared" si="503"/>
        <v>Feb</v>
      </c>
      <c r="G16108" t="s">
        <v>50</v>
      </c>
      <c r="H16108" t="s">
        <v>2708</v>
      </c>
      <c r="I16108">
        <v>0</v>
      </c>
      <c r="J16108">
        <v>0.01</v>
      </c>
      <c r="K16108">
        <v>0</v>
      </c>
      <c r="L16108">
        <v>0</v>
      </c>
      <c r="M16108">
        <v>0.01</v>
      </c>
      <c r="N16108">
        <v>65</v>
      </c>
      <c r="O16108">
        <v>16</v>
      </c>
      <c r="P16108">
        <v>6.5</v>
      </c>
      <c r="Q16108">
        <v>55</v>
      </c>
      <c r="R16108" t="s">
        <v>2709</v>
      </c>
      <c r="S16108" t="s">
        <v>53</v>
      </c>
    </row>
    <row r="16109" spans="1:19" x14ac:dyDescent="0.2">
      <c r="A16109" t="s">
        <v>13215</v>
      </c>
      <c r="B16109" t="s">
        <v>148</v>
      </c>
      <c r="C16109">
        <v>1999</v>
      </c>
      <c r="D16109" s="1" t="d">
        <v>2009-05-20</v>
      </c>
      <c r="E16109" s="1" t="str">
        <f t="shared" si="502"/>
        <v>2009</v>
      </c>
      <c r="F16109" s="1" t="str">
        <f t="shared" si="503"/>
        <v>May</v>
      </c>
      <c r="G16109" t="s">
        <v>50</v>
      </c>
      <c r="H16109" t="s">
        <v>2819</v>
      </c>
      <c r="I16109">
        <v>0</v>
      </c>
      <c r="J16109">
        <v>0.01</v>
      </c>
      <c r="K16109">
        <v>0</v>
      </c>
      <c r="L16109">
        <v>0</v>
      </c>
      <c r="M16109">
        <v>0.01</v>
      </c>
    </row>
    <row r="16110" spans="1:19" x14ac:dyDescent="0.2">
      <c r="A16110" t="s">
        <v>13216</v>
      </c>
      <c r="B16110" t="s">
        <v>32</v>
      </c>
      <c r="C16110">
        <v>2006</v>
      </c>
      <c r="D16110" s="1" t="d">
        <v>1996-05-21</v>
      </c>
      <c r="E16110" s="1" t="str">
        <f t="shared" si="502"/>
        <v>1996</v>
      </c>
      <c r="F16110" s="1" t="str">
        <f t="shared" si="503"/>
        <v>May</v>
      </c>
      <c r="G16110" t="s">
        <v>272</v>
      </c>
      <c r="H16110" t="s">
        <v>933</v>
      </c>
      <c r="I16110">
        <v>0</v>
      </c>
      <c r="J16110">
        <v>0</v>
      </c>
      <c r="K16110">
        <v>0.01</v>
      </c>
      <c r="L16110">
        <v>0</v>
      </c>
      <c r="M16110">
        <v>0.01</v>
      </c>
    </row>
    <row r="16111" spans="1:19" x14ac:dyDescent="0.2">
      <c r="A16111" t="s">
        <v>10935</v>
      </c>
      <c r="B16111" t="s">
        <v>44</v>
      </c>
      <c r="C16111">
        <v>2010</v>
      </c>
      <c r="D16111" s="1" t="d">
        <v>2002-05-31</v>
      </c>
      <c r="E16111" s="1" t="str">
        <f t="shared" si="502"/>
        <v>2002</v>
      </c>
      <c r="F16111" s="1" t="str">
        <f t="shared" si="503"/>
        <v>May</v>
      </c>
      <c r="G16111" t="s">
        <v>18</v>
      </c>
      <c r="H16111" t="s">
        <v>10936</v>
      </c>
      <c r="I16111">
        <v>0</v>
      </c>
      <c r="J16111">
        <v>0.01</v>
      </c>
      <c r="K16111">
        <v>0</v>
      </c>
      <c r="L16111">
        <v>0</v>
      </c>
      <c r="M16111">
        <v>0.01</v>
      </c>
      <c r="R16111" t="s">
        <v>1723</v>
      </c>
      <c r="S16111" t="s">
        <v>20</v>
      </c>
    </row>
    <row r="16112" spans="1:19" x14ac:dyDescent="0.2">
      <c r="A16112" t="s">
        <v>9579</v>
      </c>
      <c r="B16112" t="s">
        <v>148</v>
      </c>
      <c r="C16112">
        <v>2016</v>
      </c>
      <c r="D16112" s="1" t="d">
        <v>1995-08-03</v>
      </c>
      <c r="E16112" s="1" t="str">
        <f t="shared" si="502"/>
        <v>1995</v>
      </c>
      <c r="F16112" s="1" t="str">
        <f t="shared" si="503"/>
        <v>Aug</v>
      </c>
      <c r="G16112" t="s">
        <v>24</v>
      </c>
      <c r="H16112" t="s">
        <v>372</v>
      </c>
      <c r="I16112">
        <v>0</v>
      </c>
      <c r="J16112">
        <v>0.01</v>
      </c>
      <c r="K16112">
        <v>0</v>
      </c>
      <c r="L16112">
        <v>0</v>
      </c>
      <c r="M16112">
        <v>0.01</v>
      </c>
      <c r="N16112">
        <v>72</v>
      </c>
      <c r="O16112">
        <v>4</v>
      </c>
      <c r="P16112">
        <v>6.2</v>
      </c>
      <c r="Q16112">
        <v>14</v>
      </c>
      <c r="R16112" t="s">
        <v>9580</v>
      </c>
      <c r="S16112" t="s">
        <v>20</v>
      </c>
    </row>
    <row r="16113" spans="1:19" x14ac:dyDescent="0.2">
      <c r="A16113" t="s">
        <v>13217</v>
      </c>
      <c r="B16113" t="s">
        <v>159</v>
      </c>
      <c r="C16113">
        <v>2010</v>
      </c>
      <c r="D16113" s="1" t="d">
        <v>2004-07-06</v>
      </c>
      <c r="E16113" s="1" t="str">
        <f t="shared" si="502"/>
        <v>2004</v>
      </c>
      <c r="F16113" s="1" t="str">
        <f t="shared" si="503"/>
        <v>Jul</v>
      </c>
      <c r="G16113" t="s">
        <v>101</v>
      </c>
      <c r="H16113" t="s">
        <v>7990</v>
      </c>
      <c r="I16113">
        <v>0</v>
      </c>
      <c r="J16113">
        <v>0</v>
      </c>
      <c r="K16113">
        <v>0.01</v>
      </c>
      <c r="L16113">
        <v>0</v>
      </c>
      <c r="M16113">
        <v>0.01</v>
      </c>
    </row>
    <row r="16114" spans="1:19" x14ac:dyDescent="0.2">
      <c r="A16114" t="s">
        <v>13218</v>
      </c>
      <c r="B16114" t="s">
        <v>148</v>
      </c>
      <c r="C16114">
        <v>2011</v>
      </c>
      <c r="D16114" s="1" t="d">
        <v>2019-11-18</v>
      </c>
      <c r="E16114" s="1" t="str">
        <f t="shared" si="502"/>
        <v>2019</v>
      </c>
      <c r="F16114" s="1" t="str">
        <f t="shared" si="503"/>
        <v>Nov</v>
      </c>
      <c r="G16114" t="s">
        <v>272</v>
      </c>
      <c r="H16114" t="s">
        <v>7658</v>
      </c>
      <c r="I16114">
        <v>0</v>
      </c>
      <c r="J16114">
        <v>0.01</v>
      </c>
      <c r="K16114">
        <v>0</v>
      </c>
      <c r="L16114">
        <v>0</v>
      </c>
      <c r="M16114">
        <v>0.01</v>
      </c>
      <c r="N16114">
        <v>70</v>
      </c>
      <c r="O16114">
        <v>13</v>
      </c>
      <c r="P16114">
        <v>6.8</v>
      </c>
      <c r="Q16114">
        <v>86</v>
      </c>
      <c r="R16114" t="s">
        <v>9739</v>
      </c>
      <c r="S16114" t="s">
        <v>88</v>
      </c>
    </row>
    <row r="16115" spans="1:19" x14ac:dyDescent="0.2">
      <c r="A16115" t="s">
        <v>13219</v>
      </c>
      <c r="B16115" t="s">
        <v>75</v>
      </c>
      <c r="C16115">
        <v>2016</v>
      </c>
      <c r="D16115" s="1" t="d">
        <v>2017-07-21</v>
      </c>
      <c r="E16115" s="1" t="str">
        <f t="shared" si="502"/>
        <v>2017</v>
      </c>
      <c r="F16115" s="1" t="str">
        <f t="shared" si="503"/>
        <v>Jul</v>
      </c>
      <c r="G16115" t="s">
        <v>50</v>
      </c>
      <c r="H16115" t="s">
        <v>2780</v>
      </c>
      <c r="I16115">
        <v>0</v>
      </c>
      <c r="J16115">
        <v>0.01</v>
      </c>
      <c r="K16115">
        <v>0.01</v>
      </c>
      <c r="L16115">
        <v>0</v>
      </c>
      <c r="M16115">
        <v>0.01</v>
      </c>
      <c r="N16115">
        <v>72</v>
      </c>
      <c r="O16115">
        <v>35</v>
      </c>
      <c r="P16115">
        <v>5.8</v>
      </c>
      <c r="Q16115">
        <v>29</v>
      </c>
      <c r="R16115" t="s">
        <v>13220</v>
      </c>
      <c r="S16115" t="s">
        <v>53</v>
      </c>
    </row>
    <row r="16116" spans="1:19" x14ac:dyDescent="0.2">
      <c r="A16116" t="s">
        <v>13221</v>
      </c>
      <c r="B16116" t="s">
        <v>79</v>
      </c>
      <c r="C16116">
        <v>2015</v>
      </c>
      <c r="D16116" s="1" t="d">
        <v>1989-10-20</v>
      </c>
      <c r="E16116" s="1" t="str">
        <f t="shared" si="502"/>
        <v>1989</v>
      </c>
      <c r="F16116" s="1" t="str">
        <f t="shared" si="503"/>
        <v>Oct</v>
      </c>
      <c r="G16116" t="s">
        <v>39</v>
      </c>
      <c r="H16116" t="s">
        <v>10032</v>
      </c>
      <c r="I16116">
        <v>0</v>
      </c>
      <c r="J16116">
        <v>0</v>
      </c>
      <c r="K16116">
        <v>0.01</v>
      </c>
      <c r="L16116">
        <v>0</v>
      </c>
      <c r="M16116">
        <v>0.01</v>
      </c>
    </row>
    <row r="16117" spans="1:19" x14ac:dyDescent="0.2">
      <c r="A16117" t="s">
        <v>13222</v>
      </c>
      <c r="B16117" t="s">
        <v>148</v>
      </c>
      <c r="C16117">
        <v>2007</v>
      </c>
      <c r="D16117" s="1" t="d">
        <v>2008-12-14</v>
      </c>
      <c r="E16117" s="1" t="str">
        <f t="shared" si="502"/>
        <v>2008</v>
      </c>
      <c r="F16117" s="1" t="str">
        <f t="shared" si="503"/>
        <v>Dec</v>
      </c>
      <c r="G16117" t="s">
        <v>39</v>
      </c>
      <c r="H16117" t="s">
        <v>13223</v>
      </c>
      <c r="I16117">
        <v>0</v>
      </c>
      <c r="J16117">
        <v>0.01</v>
      </c>
      <c r="K16117">
        <v>0</v>
      </c>
      <c r="L16117">
        <v>0</v>
      </c>
      <c r="M16117">
        <v>0.01</v>
      </c>
      <c r="N16117">
        <v>62</v>
      </c>
      <c r="O16117">
        <v>9</v>
      </c>
      <c r="P16117">
        <v>6.6</v>
      </c>
      <c r="Q16117">
        <v>8</v>
      </c>
      <c r="R16117" t="s">
        <v>10928</v>
      </c>
      <c r="S16117" t="s">
        <v>20</v>
      </c>
    </row>
    <row r="16118" spans="1:19" x14ac:dyDescent="0.2">
      <c r="A16118" t="s">
        <v>13224</v>
      </c>
      <c r="B16118" t="s">
        <v>159</v>
      </c>
      <c r="C16118">
        <v>2006</v>
      </c>
      <c r="D16118" s="1" t="d">
        <v>2022-03-29</v>
      </c>
      <c r="E16118" s="1" t="str">
        <f t="shared" si="502"/>
        <v>2022</v>
      </c>
      <c r="F16118" s="1" t="str">
        <f t="shared" si="503"/>
        <v>Mar</v>
      </c>
      <c r="G16118" t="s">
        <v>50</v>
      </c>
      <c r="H16118" t="s">
        <v>234</v>
      </c>
      <c r="I16118">
        <v>0</v>
      </c>
      <c r="J16118">
        <v>0</v>
      </c>
      <c r="K16118">
        <v>0.01</v>
      </c>
      <c r="L16118">
        <v>0</v>
      </c>
      <c r="M16118">
        <v>0.01</v>
      </c>
    </row>
    <row r="16119" spans="1:19" x14ac:dyDescent="0.2">
      <c r="A16119" t="s">
        <v>13129</v>
      </c>
      <c r="B16119" t="s">
        <v>17</v>
      </c>
      <c r="C16119">
        <v>2012</v>
      </c>
      <c r="D16119" s="1" t="d">
        <v>2007-12-30</v>
      </c>
      <c r="E16119" s="1" t="str">
        <f t="shared" si="502"/>
        <v>2007</v>
      </c>
      <c r="F16119" s="1" t="str">
        <f t="shared" si="503"/>
        <v>Dec</v>
      </c>
      <c r="G16119" t="s">
        <v>50</v>
      </c>
      <c r="H16119" t="s">
        <v>568</v>
      </c>
      <c r="I16119">
        <v>0</v>
      </c>
      <c r="J16119">
        <v>0.01</v>
      </c>
      <c r="K16119">
        <v>0</v>
      </c>
      <c r="L16119">
        <v>0</v>
      </c>
      <c r="M16119">
        <v>0.01</v>
      </c>
    </row>
    <row r="16120" spans="1:19" x14ac:dyDescent="0.2">
      <c r="A16120" t="s">
        <v>13225</v>
      </c>
      <c r="B16120" t="s">
        <v>32</v>
      </c>
      <c r="C16120">
        <v>2007</v>
      </c>
      <c r="D16120" s="1" t="d">
        <v>2018-03-22</v>
      </c>
      <c r="E16120" s="1" t="str">
        <f t="shared" si="502"/>
        <v>2018</v>
      </c>
      <c r="F16120" s="1" t="str">
        <f t="shared" si="503"/>
        <v>Mar</v>
      </c>
      <c r="G16120" t="s">
        <v>34</v>
      </c>
      <c r="H16120" t="s">
        <v>1207</v>
      </c>
      <c r="I16120">
        <v>0</v>
      </c>
      <c r="J16120">
        <v>0</v>
      </c>
      <c r="K16120">
        <v>0.01</v>
      </c>
      <c r="L16120">
        <v>0</v>
      </c>
      <c r="M16120">
        <v>0.01</v>
      </c>
    </row>
    <row r="16121" spans="1:19" x14ac:dyDescent="0.2">
      <c r="A16121" t="s">
        <v>12727</v>
      </c>
      <c r="B16121" t="s">
        <v>64</v>
      </c>
      <c r="C16121">
        <v>2004</v>
      </c>
      <c r="D16121" s="1" t="d">
        <v>2021-04-25</v>
      </c>
      <c r="E16121" s="1" t="str">
        <f t="shared" si="502"/>
        <v>2021</v>
      </c>
      <c r="F16121" s="1" t="str">
        <f t="shared" si="503"/>
        <v>Apr</v>
      </c>
      <c r="G16121" t="s">
        <v>18</v>
      </c>
      <c r="H16121" t="s">
        <v>3798</v>
      </c>
      <c r="I16121">
        <v>0.01</v>
      </c>
      <c r="J16121">
        <v>0</v>
      </c>
      <c r="K16121">
        <v>0</v>
      </c>
      <c r="L16121">
        <v>0</v>
      </c>
      <c r="M16121">
        <v>0.01</v>
      </c>
      <c r="P16121" t="s">
        <v>203</v>
      </c>
      <c r="R16121" t="s">
        <v>8769</v>
      </c>
      <c r="S16121" t="s">
        <v>20</v>
      </c>
    </row>
    <row r="16122" spans="1:19" x14ac:dyDescent="0.2">
      <c r="A16122" t="s">
        <v>1064</v>
      </c>
      <c r="B16122" t="s">
        <v>148</v>
      </c>
      <c r="C16122">
        <v>2016</v>
      </c>
      <c r="D16122" s="1" t="d">
        <v>1994-11-17</v>
      </c>
      <c r="E16122" s="1" t="str">
        <f t="shared" si="502"/>
        <v>1994</v>
      </c>
      <c r="F16122" s="1" t="str">
        <f t="shared" si="503"/>
        <v>Nov</v>
      </c>
      <c r="G16122" t="s">
        <v>18</v>
      </c>
      <c r="H16122" t="s">
        <v>51</v>
      </c>
      <c r="I16122">
        <v>0</v>
      </c>
      <c r="J16122">
        <v>0.01</v>
      </c>
      <c r="K16122">
        <v>0</v>
      </c>
      <c r="L16122">
        <v>0</v>
      </c>
      <c r="M16122">
        <v>0.01</v>
      </c>
      <c r="N16122">
        <v>90</v>
      </c>
      <c r="O16122">
        <v>6</v>
      </c>
      <c r="P16122">
        <v>6.3</v>
      </c>
      <c r="Q16122">
        <v>52</v>
      </c>
      <c r="R16122" t="s">
        <v>426</v>
      </c>
      <c r="S16122" t="s">
        <v>20</v>
      </c>
    </row>
    <row r="16123" spans="1:19" x14ac:dyDescent="0.2">
      <c r="A16123" t="s">
        <v>13226</v>
      </c>
      <c r="B16123" t="s">
        <v>32</v>
      </c>
      <c r="C16123">
        <v>2009</v>
      </c>
      <c r="D16123" s="1" t="d">
        <v>2000-10-28</v>
      </c>
      <c r="E16123" s="1" t="str">
        <f t="shared" si="502"/>
        <v>2000</v>
      </c>
      <c r="F16123" s="1" t="str">
        <f t="shared" si="503"/>
        <v>Oct</v>
      </c>
      <c r="G16123" t="s">
        <v>34</v>
      </c>
      <c r="H16123" t="s">
        <v>2095</v>
      </c>
      <c r="I16123">
        <v>0</v>
      </c>
      <c r="J16123">
        <v>0.01</v>
      </c>
      <c r="K16123">
        <v>0</v>
      </c>
      <c r="L16123">
        <v>0</v>
      </c>
      <c r="M16123">
        <v>0.01</v>
      </c>
    </row>
    <row r="16124" spans="1:19" x14ac:dyDescent="0.2">
      <c r="A16124" t="s">
        <v>13227</v>
      </c>
      <c r="B16124" t="s">
        <v>159</v>
      </c>
      <c r="C16124">
        <v>2010</v>
      </c>
      <c r="D16124" s="1" t="d">
        <v>2011-06-22</v>
      </c>
      <c r="E16124" s="1" t="str">
        <f t="shared" si="502"/>
        <v>2011</v>
      </c>
      <c r="F16124" s="1" t="str">
        <f t="shared" si="503"/>
        <v>Jun</v>
      </c>
      <c r="G16124" t="s">
        <v>101</v>
      </c>
      <c r="H16124" t="s">
        <v>3403</v>
      </c>
      <c r="I16124">
        <v>0</v>
      </c>
      <c r="J16124">
        <v>0</v>
      </c>
      <c r="K16124">
        <v>0.01</v>
      </c>
      <c r="L16124">
        <v>0</v>
      </c>
      <c r="M16124">
        <v>0.01</v>
      </c>
    </row>
    <row r="16125" spans="1:19" x14ac:dyDescent="0.2">
      <c r="A16125" t="s">
        <v>13228</v>
      </c>
      <c r="B16125" t="s">
        <v>148</v>
      </c>
      <c r="C16125">
        <v>2010</v>
      </c>
      <c r="D16125" s="1" t="d">
        <v>1990-02-14</v>
      </c>
      <c r="E16125" s="1" t="str">
        <f t="shared" si="502"/>
        <v>1990</v>
      </c>
      <c r="F16125" s="1" t="str">
        <f t="shared" si="503"/>
        <v>Feb</v>
      </c>
      <c r="G16125" t="s">
        <v>39</v>
      </c>
      <c r="H16125" t="s">
        <v>12722</v>
      </c>
      <c r="I16125">
        <v>0.01</v>
      </c>
      <c r="J16125">
        <v>0</v>
      </c>
      <c r="K16125">
        <v>0</v>
      </c>
      <c r="L16125">
        <v>0</v>
      </c>
      <c r="M16125">
        <v>0.01</v>
      </c>
      <c r="P16125">
        <v>7.9</v>
      </c>
      <c r="Q16125">
        <v>11</v>
      </c>
      <c r="R16125" t="s">
        <v>13229</v>
      </c>
      <c r="S16125" t="s">
        <v>112</v>
      </c>
    </row>
    <row r="16126" spans="1:19" x14ac:dyDescent="0.2">
      <c r="A16126" t="s">
        <v>9208</v>
      </c>
      <c r="B16126" t="s">
        <v>171</v>
      </c>
      <c r="C16126">
        <v>2015</v>
      </c>
      <c r="D16126" s="1" t="d">
        <v>1995-02-05</v>
      </c>
      <c r="E16126" s="1" t="str">
        <f t="shared" si="502"/>
        <v>1995</v>
      </c>
      <c r="F16126" s="1" t="str">
        <f t="shared" si="503"/>
        <v>Feb</v>
      </c>
      <c r="G16126" t="s">
        <v>18</v>
      </c>
      <c r="H16126" t="s">
        <v>8307</v>
      </c>
      <c r="I16126">
        <v>0</v>
      </c>
      <c r="J16126">
        <v>0.01</v>
      </c>
      <c r="K16126">
        <v>0</v>
      </c>
      <c r="L16126">
        <v>0</v>
      </c>
      <c r="M16126">
        <v>0.01</v>
      </c>
    </row>
    <row r="16127" spans="1:19" x14ac:dyDescent="0.2">
      <c r="A16127" t="s">
        <v>13230</v>
      </c>
      <c r="B16127" t="s">
        <v>55</v>
      </c>
      <c r="C16127">
        <v>2008</v>
      </c>
      <c r="D16127" s="1" t="d">
        <v>1995-02-03</v>
      </c>
      <c r="E16127" s="1" t="str">
        <f t="shared" si="502"/>
        <v>1995</v>
      </c>
      <c r="F16127" s="1" t="str">
        <f t="shared" si="503"/>
        <v>Feb</v>
      </c>
      <c r="G16127" t="s">
        <v>101</v>
      </c>
      <c r="H16127" t="s">
        <v>5022</v>
      </c>
      <c r="I16127">
        <v>0</v>
      </c>
      <c r="J16127">
        <v>0</v>
      </c>
      <c r="K16127">
        <v>0.01</v>
      </c>
      <c r="L16127">
        <v>0</v>
      </c>
      <c r="M16127">
        <v>0.01</v>
      </c>
    </row>
    <row r="16128" spans="1:19" x14ac:dyDescent="0.2">
      <c r="A16128" t="s">
        <v>4082</v>
      </c>
      <c r="B16128" t="s">
        <v>55</v>
      </c>
      <c r="C16128">
        <v>2008</v>
      </c>
      <c r="D16128" s="1" t="d">
        <v>2016-04-16</v>
      </c>
      <c r="E16128" s="1" t="str">
        <f t="shared" si="502"/>
        <v>2016</v>
      </c>
      <c r="F16128" s="1" t="str">
        <f t="shared" si="503"/>
        <v>Apr</v>
      </c>
      <c r="G16128" t="s">
        <v>1</v>
      </c>
      <c r="H16128" t="s">
        <v>151</v>
      </c>
      <c r="I16128">
        <v>0</v>
      </c>
      <c r="J16128">
        <v>0</v>
      </c>
      <c r="K16128">
        <v>0.01</v>
      </c>
      <c r="L16128">
        <v>0</v>
      </c>
      <c r="M16128">
        <v>0.01</v>
      </c>
    </row>
    <row r="16129" spans="1:19" x14ac:dyDescent="0.2">
      <c r="A16129" t="s">
        <v>13231</v>
      </c>
      <c r="B16129" t="s">
        <v>159</v>
      </c>
      <c r="C16129">
        <v>2009</v>
      </c>
      <c r="D16129" s="1" t="d">
        <v>2012-11-03</v>
      </c>
      <c r="E16129" s="1" t="str">
        <f t="shared" si="502"/>
        <v>2012</v>
      </c>
      <c r="F16129" s="1" t="str">
        <f t="shared" si="503"/>
        <v>Nov</v>
      </c>
      <c r="G16129" t="s">
        <v>101</v>
      </c>
      <c r="H16129" t="s">
        <v>11812</v>
      </c>
      <c r="I16129">
        <v>0</v>
      </c>
      <c r="J16129">
        <v>0</v>
      </c>
      <c r="K16129">
        <v>0.01</v>
      </c>
      <c r="L16129">
        <v>0</v>
      </c>
      <c r="M16129">
        <v>0.01</v>
      </c>
    </row>
    <row r="16130" spans="1:19" x14ac:dyDescent="0.2">
      <c r="A16130" t="s">
        <v>13232</v>
      </c>
      <c r="B16130" t="s">
        <v>148</v>
      </c>
      <c r="C16130">
        <v>2006</v>
      </c>
      <c r="D16130" s="1" t="d">
        <v>2009-06-30</v>
      </c>
      <c r="E16130" s="1" t="str">
        <f t="shared" si="502"/>
        <v>2009</v>
      </c>
      <c r="F16130" s="1" t="str">
        <f t="shared" si="503"/>
        <v>Jun</v>
      </c>
      <c r="G16130" t="s">
        <v>28</v>
      </c>
      <c r="H16130" t="s">
        <v>849</v>
      </c>
      <c r="I16130">
        <v>0</v>
      </c>
      <c r="J16130">
        <v>0.01</v>
      </c>
      <c r="K16130">
        <v>0</v>
      </c>
      <c r="L16130">
        <v>0</v>
      </c>
      <c r="M16130">
        <v>0.01</v>
      </c>
      <c r="N16130">
        <v>84</v>
      </c>
      <c r="O16130">
        <v>39</v>
      </c>
      <c r="P16130">
        <v>8.5</v>
      </c>
      <c r="Q16130">
        <v>128</v>
      </c>
      <c r="R16130" t="s">
        <v>850</v>
      </c>
      <c r="S16130" t="s">
        <v>88</v>
      </c>
    </row>
    <row r="16131" spans="1:19" x14ac:dyDescent="0.2">
      <c r="A16131" t="s">
        <v>13233</v>
      </c>
      <c r="B16131" t="s">
        <v>159</v>
      </c>
      <c r="C16131">
        <v>2014</v>
      </c>
      <c r="D16131" s="1" t="d">
        <v>2010-10-29</v>
      </c>
      <c r="E16131" s="1" t="str">
        <f t="shared" ref="E16131:E16194" si="504">TEXT(D16131,"yyyy")</f>
        <v>2010</v>
      </c>
      <c r="F16131" s="1" t="str">
        <f t="shared" ref="F16131:F16194" si="505">TEXT(D16131,"mmm")</f>
        <v>Oct</v>
      </c>
      <c r="G16131" t="s">
        <v>101</v>
      </c>
      <c r="H16131" t="s">
        <v>7990</v>
      </c>
      <c r="I16131">
        <v>0</v>
      </c>
      <c r="J16131">
        <v>0</v>
      </c>
      <c r="K16131">
        <v>0.01</v>
      </c>
      <c r="L16131">
        <v>0</v>
      </c>
      <c r="M16131">
        <v>0.01</v>
      </c>
    </row>
    <row r="16132" spans="1:19" x14ac:dyDescent="0.2">
      <c r="A16132" t="s">
        <v>13234</v>
      </c>
      <c r="B16132" t="s">
        <v>55</v>
      </c>
      <c r="C16132">
        <v>2006</v>
      </c>
      <c r="D16132" s="1" t="d">
        <v>1989-01-22</v>
      </c>
      <c r="E16132" s="1" t="str">
        <f t="shared" si="504"/>
        <v>1989</v>
      </c>
      <c r="F16132" s="1" t="str">
        <f t="shared" si="505"/>
        <v>Jan</v>
      </c>
      <c r="G16132" t="s">
        <v>37</v>
      </c>
      <c r="H16132" t="s">
        <v>933</v>
      </c>
      <c r="I16132">
        <v>0.01</v>
      </c>
      <c r="J16132">
        <v>0.01</v>
      </c>
      <c r="K16132">
        <v>0</v>
      </c>
      <c r="L16132">
        <v>0</v>
      </c>
      <c r="M16132">
        <v>0.01</v>
      </c>
      <c r="N16132">
        <v>48</v>
      </c>
      <c r="O16132">
        <v>21</v>
      </c>
      <c r="P16132" t="s">
        <v>203</v>
      </c>
      <c r="R16132" t="s">
        <v>1374</v>
      </c>
      <c r="S16132" t="s">
        <v>88</v>
      </c>
    </row>
    <row r="16133" spans="1:19" x14ac:dyDescent="0.2">
      <c r="A16133" t="s">
        <v>13235</v>
      </c>
      <c r="B16133" t="s">
        <v>32</v>
      </c>
      <c r="C16133">
        <v>2006</v>
      </c>
      <c r="D16133" s="1" t="d">
        <v>2009-10-03</v>
      </c>
      <c r="E16133" s="1" t="str">
        <f t="shared" si="504"/>
        <v>2009</v>
      </c>
      <c r="F16133" s="1" t="str">
        <f t="shared" si="505"/>
        <v>Oct</v>
      </c>
      <c r="G16133" t="s">
        <v>50</v>
      </c>
      <c r="H16133" t="s">
        <v>372</v>
      </c>
      <c r="I16133">
        <v>0</v>
      </c>
      <c r="J16133">
        <v>0</v>
      </c>
      <c r="K16133">
        <v>0.01</v>
      </c>
      <c r="L16133">
        <v>0</v>
      </c>
      <c r="M16133">
        <v>0.01</v>
      </c>
    </row>
    <row r="16134" spans="1:19" x14ac:dyDescent="0.2">
      <c r="A16134" t="s">
        <v>13236</v>
      </c>
      <c r="B16134" t="s">
        <v>55</v>
      </c>
      <c r="C16134">
        <v>2006</v>
      </c>
      <c r="D16134" s="1" t="d">
        <v>2010-05-29</v>
      </c>
      <c r="E16134" s="1" t="str">
        <f t="shared" si="504"/>
        <v>2010</v>
      </c>
      <c r="F16134" s="1" t="str">
        <f t="shared" si="505"/>
        <v>May</v>
      </c>
      <c r="G16134" t="s">
        <v>101</v>
      </c>
      <c r="H16134" t="s">
        <v>68</v>
      </c>
      <c r="I16134">
        <v>0</v>
      </c>
      <c r="J16134">
        <v>0</v>
      </c>
      <c r="K16134">
        <v>0.01</v>
      </c>
      <c r="L16134">
        <v>0</v>
      </c>
      <c r="M16134">
        <v>0.01</v>
      </c>
    </row>
    <row r="16135" spans="1:19" x14ac:dyDescent="0.2">
      <c r="A16135" t="s">
        <v>8576</v>
      </c>
      <c r="B16135" t="s">
        <v>55</v>
      </c>
      <c r="C16135">
        <v>2008</v>
      </c>
      <c r="D16135" s="1" t="d">
        <v>2016-04-13</v>
      </c>
      <c r="E16135" s="1" t="str">
        <f t="shared" si="504"/>
        <v>2016</v>
      </c>
      <c r="F16135" s="1" t="str">
        <f t="shared" si="505"/>
        <v>Apr</v>
      </c>
      <c r="G16135" t="s">
        <v>34</v>
      </c>
      <c r="H16135" t="s">
        <v>111</v>
      </c>
      <c r="I16135">
        <v>0.01</v>
      </c>
      <c r="J16135">
        <v>0.01</v>
      </c>
      <c r="K16135">
        <v>0</v>
      </c>
      <c r="L16135">
        <v>0</v>
      </c>
      <c r="M16135">
        <v>0.01</v>
      </c>
    </row>
    <row r="16136" spans="1:19" x14ac:dyDescent="0.2">
      <c r="A16136" t="s">
        <v>11148</v>
      </c>
      <c r="B16136" t="s">
        <v>189</v>
      </c>
      <c r="C16136">
        <v>2004</v>
      </c>
      <c r="D16136" s="1" t="d">
        <v>2015-07-15</v>
      </c>
      <c r="E16136" s="1" t="str">
        <f t="shared" si="504"/>
        <v>2015</v>
      </c>
      <c r="F16136" s="1" t="str">
        <f t="shared" si="505"/>
        <v>Jul</v>
      </c>
      <c r="G16136" t="s">
        <v>30</v>
      </c>
      <c r="H16136" t="s">
        <v>151</v>
      </c>
      <c r="I16136">
        <v>0.01</v>
      </c>
      <c r="J16136">
        <v>0</v>
      </c>
      <c r="K16136">
        <v>0</v>
      </c>
      <c r="L16136">
        <v>0</v>
      </c>
      <c r="M16136">
        <v>0.01</v>
      </c>
      <c r="N16136">
        <v>72</v>
      </c>
      <c r="O16136">
        <v>18</v>
      </c>
      <c r="P16136" t="s">
        <v>203</v>
      </c>
      <c r="R16136" t="s">
        <v>621</v>
      </c>
      <c r="S16136" t="s">
        <v>20</v>
      </c>
    </row>
    <row r="16137" spans="1:19" x14ac:dyDescent="0.2">
      <c r="A16137" t="s">
        <v>13237</v>
      </c>
      <c r="B16137" t="s">
        <v>75</v>
      </c>
      <c r="C16137">
        <v>2016</v>
      </c>
      <c r="D16137" s="1" t="d">
        <v>1996-08-24</v>
      </c>
      <c r="E16137" s="1" t="str">
        <f t="shared" si="504"/>
        <v>1996</v>
      </c>
      <c r="F16137" s="1" t="str">
        <f t="shared" si="505"/>
        <v>Aug</v>
      </c>
      <c r="G16137" t="s">
        <v>37</v>
      </c>
      <c r="H16137" t="s">
        <v>68</v>
      </c>
      <c r="I16137">
        <v>0</v>
      </c>
      <c r="J16137">
        <v>0.01</v>
      </c>
      <c r="K16137">
        <v>0</v>
      </c>
      <c r="L16137">
        <v>0</v>
      </c>
      <c r="M16137">
        <v>0.01</v>
      </c>
      <c r="N16137">
        <v>66</v>
      </c>
      <c r="O16137">
        <v>13</v>
      </c>
      <c r="P16137">
        <v>6.2</v>
      </c>
      <c r="Q16137">
        <v>13</v>
      </c>
      <c r="R16137" t="s">
        <v>5761</v>
      </c>
      <c r="S16137" t="s">
        <v>112</v>
      </c>
    </row>
    <row r="16138" spans="1:19" x14ac:dyDescent="0.2">
      <c r="A16138" t="s">
        <v>13238</v>
      </c>
      <c r="B16138" t="s">
        <v>148</v>
      </c>
      <c r="C16138">
        <v>2016</v>
      </c>
      <c r="D16138" s="1" t="d">
        <v>1993-12-01</v>
      </c>
      <c r="E16138" s="1" t="str">
        <f t="shared" si="504"/>
        <v>1993</v>
      </c>
      <c r="F16138" s="1" t="str">
        <f t="shared" si="505"/>
        <v>Dec</v>
      </c>
      <c r="G16138" t="s">
        <v>272</v>
      </c>
      <c r="H16138" t="s">
        <v>2232</v>
      </c>
      <c r="I16138">
        <v>0</v>
      </c>
      <c r="J16138">
        <v>0.01</v>
      </c>
      <c r="K16138">
        <v>0</v>
      </c>
      <c r="L16138">
        <v>0</v>
      </c>
      <c r="M16138">
        <v>0.01</v>
      </c>
    </row>
    <row r="16139" spans="1:19" x14ac:dyDescent="0.2">
      <c r="A16139" t="s">
        <v>13239</v>
      </c>
      <c r="B16139" t="s">
        <v>55</v>
      </c>
      <c r="C16139">
        <v>2006</v>
      </c>
      <c r="D16139" s="1" t="d">
        <v>2003-08-31</v>
      </c>
      <c r="E16139" s="1" t="str">
        <f t="shared" si="504"/>
        <v>2003</v>
      </c>
      <c r="F16139" s="1" t="str">
        <f t="shared" si="505"/>
        <v>Aug</v>
      </c>
      <c r="G16139" t="s">
        <v>28</v>
      </c>
      <c r="H16139" t="s">
        <v>13240</v>
      </c>
      <c r="I16139">
        <v>0</v>
      </c>
      <c r="J16139">
        <v>0</v>
      </c>
      <c r="K16139">
        <v>0.01</v>
      </c>
      <c r="L16139">
        <v>0</v>
      </c>
      <c r="M16139">
        <v>0.01</v>
      </c>
    </row>
    <row r="16140" spans="1:19" x14ac:dyDescent="0.2">
      <c r="A16140" t="s">
        <v>13241</v>
      </c>
      <c r="B16140" t="s">
        <v>44</v>
      </c>
      <c r="C16140">
        <v>2011</v>
      </c>
      <c r="D16140" s="1" t="d">
        <v>2022-08-17</v>
      </c>
      <c r="E16140" s="1" t="str">
        <f t="shared" si="504"/>
        <v>2022</v>
      </c>
      <c r="F16140" s="1" t="str">
        <f t="shared" si="505"/>
        <v>Aug</v>
      </c>
      <c r="G16140" t="s">
        <v>101</v>
      </c>
      <c r="H16140" t="s">
        <v>5356</v>
      </c>
      <c r="I16140">
        <v>0</v>
      </c>
      <c r="J16140">
        <v>0</v>
      </c>
      <c r="K16140">
        <v>0.01</v>
      </c>
      <c r="L16140">
        <v>0</v>
      </c>
      <c r="M16140">
        <v>0.01</v>
      </c>
    </row>
    <row r="16141" spans="1:19" x14ac:dyDescent="0.2">
      <c r="A16141" t="s">
        <v>13242</v>
      </c>
      <c r="B16141" t="s">
        <v>148</v>
      </c>
      <c r="C16141">
        <v>2011</v>
      </c>
      <c r="D16141" s="1" t="d">
        <v>2012-07-18</v>
      </c>
      <c r="E16141" s="1" t="str">
        <f t="shared" si="504"/>
        <v>2012</v>
      </c>
      <c r="F16141" s="1" t="str">
        <f t="shared" si="505"/>
        <v>Jul</v>
      </c>
      <c r="G16141" t="s">
        <v>101</v>
      </c>
      <c r="H16141" t="s">
        <v>4460</v>
      </c>
      <c r="I16141">
        <v>0</v>
      </c>
      <c r="J16141">
        <v>0.01</v>
      </c>
      <c r="K16141">
        <v>0</v>
      </c>
      <c r="L16141">
        <v>0</v>
      </c>
      <c r="M16141">
        <v>0.01</v>
      </c>
    </row>
    <row r="16142" spans="1:19" x14ac:dyDescent="0.2">
      <c r="A16142" t="s">
        <v>947</v>
      </c>
      <c r="B16142" t="s">
        <v>171</v>
      </c>
      <c r="C16142">
        <v>2016</v>
      </c>
      <c r="D16142" s="1" t="d">
        <v>2018-05-29</v>
      </c>
      <c r="E16142" s="1" t="str">
        <f t="shared" si="504"/>
        <v>2018</v>
      </c>
      <c r="F16142" s="1" t="str">
        <f t="shared" si="505"/>
        <v>May</v>
      </c>
      <c r="G16142" t="s">
        <v>50</v>
      </c>
      <c r="H16142" t="s">
        <v>222</v>
      </c>
      <c r="I16142">
        <v>0.01</v>
      </c>
      <c r="J16142">
        <v>0</v>
      </c>
      <c r="K16142">
        <v>0</v>
      </c>
      <c r="L16142">
        <v>0</v>
      </c>
      <c r="M16142">
        <v>0.01</v>
      </c>
      <c r="P16142">
        <v>8.8000000000000007</v>
      </c>
      <c r="Q16142">
        <v>12</v>
      </c>
      <c r="R16142" t="s">
        <v>222</v>
      </c>
      <c r="S16142" t="s">
        <v>53</v>
      </c>
    </row>
    <row r="16143" spans="1:19" x14ac:dyDescent="0.2">
      <c r="A16143" t="s">
        <v>12947</v>
      </c>
      <c r="B16143" t="s">
        <v>159</v>
      </c>
      <c r="C16143">
        <v>2012</v>
      </c>
      <c r="D16143" s="1" t="d">
        <v>2021-02-19</v>
      </c>
      <c r="E16143" s="1" t="str">
        <f t="shared" si="504"/>
        <v>2021</v>
      </c>
      <c r="F16143" s="1" t="str">
        <f t="shared" si="505"/>
        <v>Feb</v>
      </c>
      <c r="G16143" t="s">
        <v>50</v>
      </c>
      <c r="H16143" t="s">
        <v>11834</v>
      </c>
      <c r="I16143">
        <v>0</v>
      </c>
      <c r="J16143">
        <v>0</v>
      </c>
      <c r="K16143">
        <v>0.01</v>
      </c>
      <c r="L16143">
        <v>0</v>
      </c>
      <c r="M16143">
        <v>0.01</v>
      </c>
    </row>
    <row r="16144" spans="1:19" x14ac:dyDescent="0.2">
      <c r="A16144" t="s">
        <v>2290</v>
      </c>
      <c r="B16144" t="s">
        <v>1015</v>
      </c>
      <c r="C16144">
        <v>2015</v>
      </c>
      <c r="D16144" s="1" t="d">
        <v>2015-03-10</v>
      </c>
      <c r="E16144" s="1" t="str">
        <f t="shared" si="504"/>
        <v>2015</v>
      </c>
      <c r="F16144" s="1" t="str">
        <f t="shared" si="505"/>
        <v>Mar</v>
      </c>
      <c r="G16144" t="s">
        <v>18</v>
      </c>
      <c r="H16144" t="s">
        <v>68</v>
      </c>
      <c r="I16144">
        <v>0.01</v>
      </c>
      <c r="J16144">
        <v>0</v>
      </c>
      <c r="K16144">
        <v>0</v>
      </c>
      <c r="L16144">
        <v>0</v>
      </c>
      <c r="M16144">
        <v>0.01</v>
      </c>
      <c r="P16144">
        <v>8.8000000000000007</v>
      </c>
      <c r="Q16144">
        <v>5</v>
      </c>
      <c r="R16144" t="s">
        <v>2256</v>
      </c>
      <c r="S16144" t="s">
        <v>20</v>
      </c>
    </row>
    <row r="16145" spans="1:19" x14ac:dyDescent="0.2">
      <c r="A16145" t="s">
        <v>13243</v>
      </c>
      <c r="B16145" t="s">
        <v>79</v>
      </c>
      <c r="C16145">
        <v>2016</v>
      </c>
      <c r="D16145" s="1" t="d">
        <v>1992-10-22</v>
      </c>
      <c r="E16145" s="1" t="str">
        <f t="shared" si="504"/>
        <v>1992</v>
      </c>
      <c r="F16145" s="1" t="str">
        <f t="shared" si="505"/>
        <v>Oct</v>
      </c>
      <c r="G16145" t="s">
        <v>50</v>
      </c>
      <c r="H16145" t="s">
        <v>7667</v>
      </c>
      <c r="I16145">
        <v>0.01</v>
      </c>
      <c r="J16145">
        <v>0</v>
      </c>
      <c r="K16145">
        <v>0</v>
      </c>
      <c r="L16145">
        <v>0</v>
      </c>
      <c r="M16145">
        <v>0.01</v>
      </c>
      <c r="N16145">
        <v>77</v>
      </c>
      <c r="O16145">
        <v>20</v>
      </c>
      <c r="P16145">
        <v>8.4</v>
      </c>
      <c r="Q16145">
        <v>62</v>
      </c>
      <c r="R16145" t="s">
        <v>4810</v>
      </c>
      <c r="S16145" t="s">
        <v>112</v>
      </c>
    </row>
    <row r="16146" spans="1:19" x14ac:dyDescent="0.2">
      <c r="A16146" t="s">
        <v>10030</v>
      </c>
      <c r="B16146" t="s">
        <v>17</v>
      </c>
      <c r="C16146">
        <v>2014</v>
      </c>
      <c r="D16146" s="1" t="d">
        <v>2009-05-12</v>
      </c>
      <c r="E16146" s="1" t="str">
        <f t="shared" si="504"/>
        <v>2009</v>
      </c>
      <c r="F16146" s="1" t="str">
        <f t="shared" si="505"/>
        <v>May</v>
      </c>
      <c r="G16146" t="s">
        <v>50</v>
      </c>
      <c r="H16146" t="s">
        <v>372</v>
      </c>
      <c r="I16146">
        <v>0</v>
      </c>
      <c r="J16146">
        <v>0.01</v>
      </c>
      <c r="K16146">
        <v>0</v>
      </c>
      <c r="L16146">
        <v>0</v>
      </c>
      <c r="M16146">
        <v>0.01</v>
      </c>
      <c r="P16146" t="s">
        <v>203</v>
      </c>
      <c r="R16146" t="s">
        <v>5752</v>
      </c>
      <c r="S16146" t="s">
        <v>20</v>
      </c>
    </row>
    <row r="16147" spans="1:19" x14ac:dyDescent="0.2">
      <c r="A16147" t="s">
        <v>13244</v>
      </c>
      <c r="B16147" t="s">
        <v>32</v>
      </c>
      <c r="C16147">
        <v>2010</v>
      </c>
      <c r="D16147" s="1" t="d">
        <v>2007-03-20</v>
      </c>
      <c r="E16147" s="1" t="str">
        <f t="shared" si="504"/>
        <v>2007</v>
      </c>
      <c r="F16147" s="1" t="str">
        <f t="shared" si="505"/>
        <v>Mar</v>
      </c>
      <c r="G16147" t="s">
        <v>34</v>
      </c>
      <c r="H16147" t="s">
        <v>6681</v>
      </c>
      <c r="I16147">
        <v>0</v>
      </c>
      <c r="J16147">
        <v>0.01</v>
      </c>
      <c r="K16147">
        <v>0</v>
      </c>
      <c r="L16147">
        <v>0</v>
      </c>
      <c r="M16147">
        <v>0.01</v>
      </c>
    </row>
    <row r="16148" spans="1:19" x14ac:dyDescent="0.2">
      <c r="A16148" t="s">
        <v>8138</v>
      </c>
      <c r="B16148" t="s">
        <v>49</v>
      </c>
      <c r="C16148">
        <v>2014</v>
      </c>
      <c r="D16148" s="1" t="d">
        <v>2021-12-31</v>
      </c>
      <c r="E16148" s="1" t="str">
        <f t="shared" si="504"/>
        <v>2021</v>
      </c>
      <c r="F16148" s="1" t="str">
        <f t="shared" si="505"/>
        <v>Dec</v>
      </c>
      <c r="G16148" t="s">
        <v>18</v>
      </c>
      <c r="H16148" t="s">
        <v>8139</v>
      </c>
      <c r="I16148">
        <v>0</v>
      </c>
      <c r="J16148">
        <v>0.01</v>
      </c>
      <c r="K16148">
        <v>0</v>
      </c>
      <c r="L16148">
        <v>0</v>
      </c>
      <c r="M16148">
        <v>0.01</v>
      </c>
      <c r="N16148">
        <v>73</v>
      </c>
      <c r="O16148">
        <v>5</v>
      </c>
      <c r="P16148">
        <v>6.9</v>
      </c>
      <c r="Q16148">
        <v>55</v>
      </c>
      <c r="R16148" t="s">
        <v>6874</v>
      </c>
      <c r="S16148" t="s">
        <v>20</v>
      </c>
    </row>
    <row r="16149" spans="1:19" x14ac:dyDescent="0.2">
      <c r="A16149" t="s">
        <v>13245</v>
      </c>
      <c r="B16149" t="s">
        <v>55</v>
      </c>
      <c r="C16149">
        <v>2006</v>
      </c>
      <c r="D16149" s="1" t="d">
        <v>2001-05-13</v>
      </c>
      <c r="E16149" s="1" t="str">
        <f t="shared" si="504"/>
        <v>2001</v>
      </c>
      <c r="F16149" s="1" t="str">
        <f t="shared" si="505"/>
        <v>May</v>
      </c>
      <c r="G16149" t="s">
        <v>101</v>
      </c>
      <c r="H16149" t="s">
        <v>7455</v>
      </c>
      <c r="I16149">
        <v>0</v>
      </c>
      <c r="J16149">
        <v>0</v>
      </c>
      <c r="K16149">
        <v>0.01</v>
      </c>
      <c r="L16149">
        <v>0</v>
      </c>
      <c r="M16149">
        <v>0.01</v>
      </c>
    </row>
    <row r="16150" spans="1:19" x14ac:dyDescent="0.2">
      <c r="A16150" t="s">
        <v>13246</v>
      </c>
      <c r="B16150" t="s">
        <v>148</v>
      </c>
      <c r="C16150">
        <v>2005</v>
      </c>
      <c r="D16150" s="1" t="d">
        <v>2007-08-31</v>
      </c>
      <c r="E16150" s="1" t="str">
        <f t="shared" si="504"/>
        <v>2007</v>
      </c>
      <c r="F16150" s="1" t="str">
        <f t="shared" si="505"/>
        <v>Aug</v>
      </c>
      <c r="G16150" t="s">
        <v>272</v>
      </c>
      <c r="H16150" t="s">
        <v>8764</v>
      </c>
      <c r="I16150">
        <v>0</v>
      </c>
      <c r="J16150">
        <v>0.01</v>
      </c>
      <c r="K16150">
        <v>0</v>
      </c>
      <c r="L16150">
        <v>0</v>
      </c>
      <c r="M16150">
        <v>0.01</v>
      </c>
      <c r="N16150">
        <v>80</v>
      </c>
      <c r="O16150">
        <v>36</v>
      </c>
      <c r="P16150">
        <v>8.1</v>
      </c>
      <c r="Q16150">
        <v>15</v>
      </c>
      <c r="R16150" t="s">
        <v>8144</v>
      </c>
      <c r="S16150" t="s">
        <v>88</v>
      </c>
    </row>
    <row r="16151" spans="1:19" x14ac:dyDescent="0.2">
      <c r="A16151" t="s">
        <v>13247</v>
      </c>
      <c r="B16151" t="s">
        <v>55</v>
      </c>
      <c r="C16151">
        <v>2008</v>
      </c>
      <c r="D16151" s="1" t="d">
        <v>2010-04-18</v>
      </c>
      <c r="E16151" s="1" t="str">
        <f t="shared" si="504"/>
        <v>2010</v>
      </c>
      <c r="F16151" s="1" t="str">
        <f t="shared" si="505"/>
        <v>Apr</v>
      </c>
      <c r="G16151" t="s">
        <v>18</v>
      </c>
      <c r="H16151" t="s">
        <v>933</v>
      </c>
      <c r="I16151">
        <v>0</v>
      </c>
      <c r="J16151">
        <v>0</v>
      </c>
      <c r="K16151">
        <v>0.01</v>
      </c>
      <c r="L16151">
        <v>0</v>
      </c>
      <c r="M16151">
        <v>0.01</v>
      </c>
    </row>
    <row r="16152" spans="1:19" x14ac:dyDescent="0.2">
      <c r="A16152" t="s">
        <v>13248</v>
      </c>
      <c r="B16152" t="s">
        <v>55</v>
      </c>
      <c r="C16152">
        <v>2008</v>
      </c>
      <c r="D16152" s="1" t="d">
        <v>1998-08-31</v>
      </c>
      <c r="E16152" s="1" t="str">
        <f t="shared" si="504"/>
        <v>1998</v>
      </c>
      <c r="F16152" s="1" t="str">
        <f t="shared" si="505"/>
        <v>Aug</v>
      </c>
      <c r="G16152" t="s">
        <v>86</v>
      </c>
      <c r="H16152" t="s">
        <v>3392</v>
      </c>
      <c r="I16152">
        <v>0</v>
      </c>
      <c r="J16152">
        <v>0</v>
      </c>
      <c r="K16152">
        <v>0.01</v>
      </c>
      <c r="L16152">
        <v>0</v>
      </c>
      <c r="M16152">
        <v>0.01</v>
      </c>
    </row>
    <row r="16153" spans="1:19" x14ac:dyDescent="0.2">
      <c r="A16153" t="s">
        <v>11530</v>
      </c>
      <c r="B16153" t="s">
        <v>55</v>
      </c>
      <c r="C16153">
        <v>2011</v>
      </c>
      <c r="D16153" s="1" t="d">
        <v>2015-01-01</v>
      </c>
      <c r="E16153" s="1" t="str">
        <f t="shared" si="504"/>
        <v>2015</v>
      </c>
      <c r="F16153" s="1" t="str">
        <f t="shared" si="505"/>
        <v>Jan</v>
      </c>
      <c r="G16153" t="s">
        <v>101</v>
      </c>
      <c r="H16153" t="s">
        <v>10703</v>
      </c>
      <c r="I16153">
        <v>0</v>
      </c>
      <c r="J16153">
        <v>0</v>
      </c>
      <c r="K16153">
        <v>0.01</v>
      </c>
      <c r="L16153">
        <v>0</v>
      </c>
      <c r="M16153">
        <v>0.01</v>
      </c>
    </row>
    <row r="16154" spans="1:19" x14ac:dyDescent="0.2">
      <c r="A16154" t="s">
        <v>13249</v>
      </c>
      <c r="B16154" t="s">
        <v>55</v>
      </c>
      <c r="C16154">
        <v>2005</v>
      </c>
      <c r="D16154" s="1" t="d">
        <v>2022-08-01</v>
      </c>
      <c r="E16154" s="1" t="str">
        <f t="shared" si="504"/>
        <v>2022</v>
      </c>
      <c r="F16154" s="1" t="str">
        <f t="shared" si="505"/>
        <v>Aug</v>
      </c>
      <c r="G16154" t="s">
        <v>24</v>
      </c>
      <c r="H16154" t="s">
        <v>4489</v>
      </c>
      <c r="I16154">
        <v>0.01</v>
      </c>
      <c r="J16154">
        <v>0.01</v>
      </c>
      <c r="K16154">
        <v>0</v>
      </c>
      <c r="L16154">
        <v>0</v>
      </c>
      <c r="M16154">
        <v>0.01</v>
      </c>
      <c r="P16154">
        <v>6.8</v>
      </c>
      <c r="Q16154">
        <v>5</v>
      </c>
      <c r="R16154" t="s">
        <v>4433</v>
      </c>
      <c r="S16154" t="s">
        <v>20</v>
      </c>
    </row>
    <row r="16155" spans="1:19" x14ac:dyDescent="0.2">
      <c r="A16155" t="s">
        <v>13250</v>
      </c>
      <c r="B16155" t="s">
        <v>55</v>
      </c>
      <c r="C16155">
        <v>2002</v>
      </c>
      <c r="D16155" s="1" t="d">
        <v>1996-09-02</v>
      </c>
      <c r="E16155" s="1" t="str">
        <f t="shared" si="504"/>
        <v>1996</v>
      </c>
      <c r="F16155" s="1" t="str">
        <f t="shared" si="505"/>
        <v>Sep</v>
      </c>
      <c r="G16155" t="s">
        <v>34</v>
      </c>
      <c r="H16155" t="s">
        <v>13251</v>
      </c>
      <c r="I16155">
        <v>0</v>
      </c>
      <c r="J16155">
        <v>0</v>
      </c>
      <c r="K16155">
        <v>0.01</v>
      </c>
      <c r="L16155">
        <v>0</v>
      </c>
      <c r="M16155">
        <v>0.01</v>
      </c>
    </row>
    <row r="16156" spans="1:19" x14ac:dyDescent="0.2">
      <c r="A16156" t="s">
        <v>2900</v>
      </c>
      <c r="B16156" t="s">
        <v>148</v>
      </c>
      <c r="C16156">
        <v>2009</v>
      </c>
      <c r="D16156" s="1" t="d">
        <v>2005-03-08</v>
      </c>
      <c r="E16156" s="1" t="str">
        <f t="shared" si="504"/>
        <v>2005</v>
      </c>
      <c r="F16156" s="1" t="str">
        <f t="shared" si="505"/>
        <v>Mar</v>
      </c>
      <c r="G16156" t="s">
        <v>28</v>
      </c>
      <c r="H16156" t="s">
        <v>242</v>
      </c>
      <c r="I16156">
        <v>0</v>
      </c>
      <c r="J16156">
        <v>0.01</v>
      </c>
      <c r="K16156">
        <v>0</v>
      </c>
      <c r="L16156">
        <v>0</v>
      </c>
      <c r="M16156">
        <v>0.01</v>
      </c>
      <c r="N16156">
        <v>66</v>
      </c>
      <c r="O16156">
        <v>23</v>
      </c>
      <c r="P16156">
        <v>8.3000000000000007</v>
      </c>
      <c r="Q16156">
        <v>240</v>
      </c>
      <c r="R16156" t="s">
        <v>242</v>
      </c>
      <c r="S16156" t="s">
        <v>53</v>
      </c>
    </row>
    <row r="16157" spans="1:19" x14ac:dyDescent="0.2">
      <c r="A16157" t="s">
        <v>13252</v>
      </c>
      <c r="B16157" t="s">
        <v>79</v>
      </c>
      <c r="C16157">
        <v>2015</v>
      </c>
      <c r="D16157" s="1" t="d">
        <v>2014-05-11</v>
      </c>
      <c r="E16157" s="1" t="str">
        <f t="shared" si="504"/>
        <v>2014</v>
      </c>
      <c r="F16157" s="1" t="str">
        <f t="shared" si="505"/>
        <v>May</v>
      </c>
      <c r="G16157" t="s">
        <v>50</v>
      </c>
      <c r="H16157" t="s">
        <v>372</v>
      </c>
      <c r="I16157">
        <v>0</v>
      </c>
      <c r="J16157">
        <v>0</v>
      </c>
      <c r="K16157">
        <v>0.01</v>
      </c>
      <c r="L16157">
        <v>0</v>
      </c>
      <c r="M16157">
        <v>0.01</v>
      </c>
    </row>
    <row r="16158" spans="1:19" x14ac:dyDescent="0.2">
      <c r="A16158" t="s">
        <v>13253</v>
      </c>
      <c r="B16158" t="s">
        <v>44</v>
      </c>
      <c r="C16158">
        <v>2006</v>
      </c>
      <c r="D16158" s="1" t="d">
        <v>2018-04-06</v>
      </c>
      <c r="E16158" s="1" t="str">
        <f t="shared" si="504"/>
        <v>2018</v>
      </c>
      <c r="F16158" s="1" t="str">
        <f t="shared" si="505"/>
        <v>Apr</v>
      </c>
      <c r="G16158" t="s">
        <v>272</v>
      </c>
      <c r="H16158" t="s">
        <v>1201</v>
      </c>
      <c r="I16158">
        <v>0</v>
      </c>
      <c r="J16158">
        <v>0</v>
      </c>
      <c r="K16158">
        <v>0.01</v>
      </c>
      <c r="L16158">
        <v>0</v>
      </c>
      <c r="M16158">
        <v>0.01</v>
      </c>
    </row>
    <row r="16159" spans="1:19" x14ac:dyDescent="0.2">
      <c r="A16159" t="s">
        <v>13254</v>
      </c>
      <c r="B16159" t="s">
        <v>137</v>
      </c>
      <c r="C16159" t="s">
        <v>286</v>
      </c>
      <c r="D16159" s="1" t="d">
        <v>2015-07-04</v>
      </c>
      <c r="E16159" s="1" t="str">
        <f t="shared" si="504"/>
        <v>2015</v>
      </c>
      <c r="F16159" s="1" t="str">
        <f t="shared" si="505"/>
        <v>Jul</v>
      </c>
      <c r="G16159" t="s">
        <v>50</v>
      </c>
      <c r="H16159" t="s">
        <v>1091</v>
      </c>
      <c r="I16159">
        <v>0.01</v>
      </c>
      <c r="J16159">
        <v>0</v>
      </c>
      <c r="K16159">
        <v>0</v>
      </c>
      <c r="L16159">
        <v>0</v>
      </c>
      <c r="M16159">
        <v>0.01</v>
      </c>
      <c r="N16159">
        <v>26</v>
      </c>
      <c r="O16159">
        <v>13</v>
      </c>
      <c r="P16159">
        <v>2.7</v>
      </c>
      <c r="Q16159">
        <v>15</v>
      </c>
      <c r="R16159" t="s">
        <v>5908</v>
      </c>
      <c r="S16159" t="s">
        <v>88</v>
      </c>
    </row>
    <row r="16160" spans="1:19" x14ac:dyDescent="0.2">
      <c r="A16160" t="s">
        <v>13255</v>
      </c>
      <c r="B16160" t="s">
        <v>75</v>
      </c>
      <c r="C16160">
        <v>2015</v>
      </c>
      <c r="D16160" s="1" t="d">
        <v>2013-08-21</v>
      </c>
      <c r="E16160" s="1" t="str">
        <f t="shared" si="504"/>
        <v>2013</v>
      </c>
      <c r="F16160" s="1" t="str">
        <f t="shared" si="505"/>
        <v>Aug</v>
      </c>
      <c r="G16160" t="s">
        <v>28</v>
      </c>
      <c r="H16160" t="s">
        <v>7679</v>
      </c>
      <c r="I16160">
        <v>0</v>
      </c>
      <c r="J16160">
        <v>0.01</v>
      </c>
      <c r="K16160">
        <v>0</v>
      </c>
      <c r="L16160">
        <v>0</v>
      </c>
      <c r="M16160">
        <v>0.01</v>
      </c>
    </row>
    <row r="16161" spans="1:19" x14ac:dyDescent="0.2">
      <c r="A16161" t="s">
        <v>6835</v>
      </c>
      <c r="B16161" t="s">
        <v>148</v>
      </c>
      <c r="C16161">
        <v>2006</v>
      </c>
      <c r="D16161" s="1" t="d">
        <v>2009-04-17</v>
      </c>
      <c r="E16161" s="1" t="str">
        <f t="shared" si="504"/>
        <v>2009</v>
      </c>
      <c r="F16161" s="1" t="str">
        <f t="shared" si="505"/>
        <v>Apr</v>
      </c>
      <c r="G16161" t="s">
        <v>37</v>
      </c>
      <c r="H16161" t="s">
        <v>111</v>
      </c>
      <c r="I16161">
        <v>0</v>
      </c>
      <c r="J16161">
        <v>0.01</v>
      </c>
      <c r="K16161">
        <v>0</v>
      </c>
      <c r="L16161">
        <v>0</v>
      </c>
      <c r="M16161">
        <v>0.01</v>
      </c>
      <c r="N16161">
        <v>72</v>
      </c>
      <c r="O16161">
        <v>25</v>
      </c>
      <c r="P16161">
        <v>7.8</v>
      </c>
      <c r="Q16161">
        <v>223</v>
      </c>
      <c r="R16161" t="s">
        <v>826</v>
      </c>
      <c r="S16161" t="s">
        <v>53</v>
      </c>
    </row>
    <row r="16162" spans="1:19" x14ac:dyDescent="0.2">
      <c r="A16162" t="s">
        <v>13256</v>
      </c>
      <c r="B16162" t="s">
        <v>55</v>
      </c>
      <c r="C16162">
        <v>2010</v>
      </c>
      <c r="D16162" s="1" t="d">
        <v>1998-08-09</v>
      </c>
      <c r="E16162" s="1" t="str">
        <f t="shared" si="504"/>
        <v>1998</v>
      </c>
      <c r="F16162" s="1" t="str">
        <f t="shared" si="505"/>
        <v>Aug</v>
      </c>
      <c r="G16162" t="s">
        <v>34</v>
      </c>
      <c r="H16162" t="s">
        <v>9151</v>
      </c>
      <c r="I16162">
        <v>0</v>
      </c>
      <c r="J16162">
        <v>0</v>
      </c>
      <c r="K16162">
        <v>0.01</v>
      </c>
      <c r="L16162">
        <v>0</v>
      </c>
      <c r="M16162">
        <v>0.01</v>
      </c>
    </row>
    <row r="16163" spans="1:19" x14ac:dyDescent="0.2">
      <c r="A16163" t="s">
        <v>13257</v>
      </c>
      <c r="B16163" t="s">
        <v>148</v>
      </c>
      <c r="C16163">
        <v>2002</v>
      </c>
      <c r="D16163" s="1" t="d">
        <v>2016-07-23</v>
      </c>
      <c r="E16163" s="1" t="str">
        <f t="shared" si="504"/>
        <v>2016</v>
      </c>
      <c r="F16163" s="1" t="str">
        <f t="shared" si="505"/>
        <v>Jul</v>
      </c>
      <c r="G16163" t="s">
        <v>37</v>
      </c>
      <c r="H16163" t="s">
        <v>155</v>
      </c>
      <c r="I16163">
        <v>0</v>
      </c>
      <c r="J16163">
        <v>0.01</v>
      </c>
      <c r="K16163">
        <v>0</v>
      </c>
      <c r="L16163">
        <v>0</v>
      </c>
      <c r="M16163">
        <v>0.01</v>
      </c>
      <c r="N16163">
        <v>86</v>
      </c>
      <c r="O16163">
        <v>27</v>
      </c>
      <c r="P16163">
        <v>8.1999999999999993</v>
      </c>
      <c r="Q16163">
        <v>98</v>
      </c>
      <c r="R16163" t="s">
        <v>2728</v>
      </c>
      <c r="S16163" t="s">
        <v>53</v>
      </c>
    </row>
    <row r="16164" spans="1:19" x14ac:dyDescent="0.2">
      <c r="A16164" t="s">
        <v>13258</v>
      </c>
      <c r="B16164" t="s">
        <v>148</v>
      </c>
      <c r="C16164">
        <v>2007</v>
      </c>
      <c r="D16164" s="1" t="d">
        <v>2013-05-15</v>
      </c>
      <c r="E16164" s="1" t="str">
        <f t="shared" si="504"/>
        <v>2013</v>
      </c>
      <c r="F16164" s="1" t="str">
        <f t="shared" si="505"/>
        <v>May</v>
      </c>
      <c r="G16164" t="s">
        <v>28</v>
      </c>
      <c r="H16164" t="s">
        <v>155</v>
      </c>
      <c r="I16164">
        <v>0</v>
      </c>
      <c r="J16164">
        <v>0.01</v>
      </c>
      <c r="K16164">
        <v>0</v>
      </c>
      <c r="L16164">
        <v>0</v>
      </c>
      <c r="M16164">
        <v>0.01</v>
      </c>
      <c r="N16164">
        <v>82</v>
      </c>
      <c r="O16164">
        <v>25</v>
      </c>
      <c r="P16164">
        <v>8.8000000000000007</v>
      </c>
      <c r="Q16164">
        <v>182</v>
      </c>
      <c r="R16164" t="s">
        <v>401</v>
      </c>
      <c r="S16164" t="s">
        <v>88</v>
      </c>
    </row>
    <row r="16165" spans="1:19" x14ac:dyDescent="0.2">
      <c r="A16165" t="s">
        <v>13259</v>
      </c>
      <c r="B16165" t="s">
        <v>64</v>
      </c>
      <c r="C16165">
        <v>2003</v>
      </c>
      <c r="D16165" s="1" t="d">
        <v>1991-06-13</v>
      </c>
      <c r="E16165" s="1" t="str">
        <f t="shared" si="504"/>
        <v>1991</v>
      </c>
      <c r="F16165" s="1" t="str">
        <f t="shared" si="505"/>
        <v>Jun</v>
      </c>
      <c r="G16165" t="s">
        <v>86</v>
      </c>
      <c r="H16165" t="s">
        <v>776</v>
      </c>
      <c r="I16165">
        <v>0.01</v>
      </c>
      <c r="J16165">
        <v>0</v>
      </c>
      <c r="K16165">
        <v>0</v>
      </c>
      <c r="L16165">
        <v>0</v>
      </c>
      <c r="M16165">
        <v>0.01</v>
      </c>
      <c r="N16165">
        <v>75</v>
      </c>
      <c r="O16165">
        <v>14</v>
      </c>
      <c r="P16165">
        <v>8.1</v>
      </c>
      <c r="Q16165">
        <v>8</v>
      </c>
      <c r="R16165" t="s">
        <v>684</v>
      </c>
      <c r="S16165" t="s">
        <v>53</v>
      </c>
    </row>
    <row r="16166" spans="1:19" x14ac:dyDescent="0.2">
      <c r="A16166" t="s">
        <v>7194</v>
      </c>
      <c r="B16166" t="s">
        <v>137</v>
      </c>
      <c r="C16166">
        <v>2005</v>
      </c>
      <c r="D16166" s="1" t="d">
        <v>1990-12-12</v>
      </c>
      <c r="E16166" s="1" t="str">
        <f t="shared" si="504"/>
        <v>1990</v>
      </c>
      <c r="F16166" s="1" t="str">
        <f t="shared" si="505"/>
        <v>Dec</v>
      </c>
      <c r="G16166" t="s">
        <v>101</v>
      </c>
      <c r="H16166" t="s">
        <v>71</v>
      </c>
      <c r="I16166">
        <v>0.01</v>
      </c>
      <c r="J16166">
        <v>0</v>
      </c>
      <c r="K16166">
        <v>0</v>
      </c>
      <c r="L16166">
        <v>0</v>
      </c>
      <c r="M16166">
        <v>0.01</v>
      </c>
    </row>
    <row r="16167" spans="1:19" x14ac:dyDescent="0.2">
      <c r="A16167" t="s">
        <v>13260</v>
      </c>
      <c r="B16167" t="s">
        <v>32</v>
      </c>
      <c r="C16167">
        <v>2008</v>
      </c>
      <c r="D16167" s="1" t="d">
        <v>1988-04-03</v>
      </c>
      <c r="E16167" s="1" t="str">
        <f t="shared" si="504"/>
        <v>1988</v>
      </c>
      <c r="F16167" s="1" t="str">
        <f t="shared" si="505"/>
        <v>Apr</v>
      </c>
      <c r="G16167" t="s">
        <v>34</v>
      </c>
      <c r="H16167" t="s">
        <v>234</v>
      </c>
      <c r="I16167">
        <v>0.01</v>
      </c>
      <c r="J16167">
        <v>0</v>
      </c>
      <c r="K16167">
        <v>0</v>
      </c>
      <c r="L16167">
        <v>0</v>
      </c>
      <c r="M16167">
        <v>0.01</v>
      </c>
      <c r="P16167" t="s">
        <v>203</v>
      </c>
      <c r="R16167" t="s">
        <v>357</v>
      </c>
      <c r="S16167" t="s">
        <v>20</v>
      </c>
    </row>
    <row r="16168" spans="1:19" x14ac:dyDescent="0.2">
      <c r="A16168" t="s">
        <v>13261</v>
      </c>
      <c r="B16168" t="s">
        <v>1015</v>
      </c>
      <c r="C16168">
        <v>2016</v>
      </c>
      <c r="D16168" s="1" t="d">
        <v>2015-04-18</v>
      </c>
      <c r="E16168" s="1" t="str">
        <f t="shared" si="504"/>
        <v>2015</v>
      </c>
      <c r="F16168" s="1" t="str">
        <f t="shared" si="505"/>
        <v>Apr</v>
      </c>
      <c r="G16168" t="s">
        <v>101</v>
      </c>
      <c r="H16168" t="s">
        <v>1091</v>
      </c>
      <c r="I16168">
        <v>0</v>
      </c>
      <c r="J16168">
        <v>0</v>
      </c>
      <c r="K16168">
        <v>0.01</v>
      </c>
      <c r="L16168">
        <v>0</v>
      </c>
      <c r="M16168">
        <v>0.01</v>
      </c>
    </row>
    <row r="16169" spans="1:19" x14ac:dyDescent="0.2">
      <c r="A16169" t="s">
        <v>1505</v>
      </c>
      <c r="B16169" t="s">
        <v>148</v>
      </c>
      <c r="C16169">
        <v>2006</v>
      </c>
      <c r="D16169" s="1" t="d">
        <v>2016-02-27</v>
      </c>
      <c r="E16169" s="1" t="str">
        <f t="shared" si="504"/>
        <v>2016</v>
      </c>
      <c r="F16169" s="1" t="str">
        <f t="shared" si="505"/>
        <v>Feb</v>
      </c>
      <c r="G16169" t="s">
        <v>34</v>
      </c>
      <c r="H16169" t="s">
        <v>111</v>
      </c>
      <c r="I16169">
        <v>0</v>
      </c>
      <c r="J16169">
        <v>0.01</v>
      </c>
      <c r="K16169">
        <v>0</v>
      </c>
      <c r="L16169">
        <v>0</v>
      </c>
      <c r="M16169">
        <v>0.01</v>
      </c>
      <c r="N16169">
        <v>58</v>
      </c>
      <c r="O16169">
        <v>6</v>
      </c>
      <c r="P16169">
        <v>7.6</v>
      </c>
      <c r="Q16169">
        <v>31</v>
      </c>
      <c r="R16169" t="s">
        <v>7537</v>
      </c>
      <c r="S16169" t="s">
        <v>20</v>
      </c>
    </row>
    <row r="16170" spans="1:19" x14ac:dyDescent="0.2">
      <c r="A16170" t="s">
        <v>13262</v>
      </c>
      <c r="B16170" t="s">
        <v>148</v>
      </c>
      <c r="C16170">
        <v>2015</v>
      </c>
      <c r="D16170" s="1" t="d">
        <v>2005-01-22</v>
      </c>
      <c r="E16170" s="1" t="str">
        <f t="shared" si="504"/>
        <v>2005</v>
      </c>
      <c r="F16170" s="1" t="str">
        <f t="shared" si="505"/>
        <v>Jan</v>
      </c>
      <c r="G16170" t="s">
        <v>272</v>
      </c>
      <c r="H16170" t="s">
        <v>1091</v>
      </c>
      <c r="I16170">
        <v>0</v>
      </c>
      <c r="J16170">
        <v>0.01</v>
      </c>
      <c r="K16170">
        <v>0</v>
      </c>
      <c r="L16170">
        <v>0</v>
      </c>
      <c r="M16170">
        <v>0.01</v>
      </c>
      <c r="N16170">
        <v>65</v>
      </c>
      <c r="O16170">
        <v>14</v>
      </c>
      <c r="P16170">
        <v>7.7</v>
      </c>
      <c r="Q16170">
        <v>90</v>
      </c>
      <c r="R16170" t="s">
        <v>13263</v>
      </c>
    </row>
    <row r="16171" spans="1:19" x14ac:dyDescent="0.2">
      <c r="A16171" t="s">
        <v>6294</v>
      </c>
      <c r="B16171" t="s">
        <v>64</v>
      </c>
      <c r="C16171">
        <v>2005</v>
      </c>
      <c r="D16171" s="1" t="d">
        <v>2018-03-16</v>
      </c>
      <c r="E16171" s="1" t="str">
        <f t="shared" si="504"/>
        <v>2018</v>
      </c>
      <c r="F16171" s="1" t="str">
        <f t="shared" si="505"/>
        <v>Mar</v>
      </c>
      <c r="G16171" t="s">
        <v>34</v>
      </c>
      <c r="H16171" t="s">
        <v>51</v>
      </c>
      <c r="I16171">
        <v>0.01</v>
      </c>
      <c r="J16171">
        <v>0</v>
      </c>
      <c r="K16171">
        <v>0</v>
      </c>
      <c r="L16171">
        <v>0</v>
      </c>
      <c r="M16171">
        <v>0.01</v>
      </c>
      <c r="P16171" t="s">
        <v>203</v>
      </c>
      <c r="R16171" t="s">
        <v>6883</v>
      </c>
      <c r="S16171" t="s">
        <v>20</v>
      </c>
    </row>
    <row r="16172" spans="1:19" x14ac:dyDescent="0.2">
      <c r="A16172" t="s">
        <v>13264</v>
      </c>
      <c r="B16172" t="s">
        <v>32</v>
      </c>
      <c r="C16172">
        <v>2008</v>
      </c>
      <c r="D16172" s="1" t="d">
        <v>2000-04-20</v>
      </c>
      <c r="E16172" s="1" t="str">
        <f t="shared" si="504"/>
        <v>2000</v>
      </c>
      <c r="F16172" s="1" t="str">
        <f t="shared" si="505"/>
        <v>Apr</v>
      </c>
      <c r="G16172" t="s">
        <v>30</v>
      </c>
      <c r="H16172" t="s">
        <v>5463</v>
      </c>
      <c r="I16172">
        <v>0.01</v>
      </c>
      <c r="J16172">
        <v>0</v>
      </c>
      <c r="K16172">
        <v>0</v>
      </c>
      <c r="L16172">
        <v>0</v>
      </c>
      <c r="M16172">
        <v>0.01</v>
      </c>
    </row>
    <row r="16173" spans="1:19" x14ac:dyDescent="0.2">
      <c r="A16173" t="s">
        <v>13265</v>
      </c>
      <c r="B16173" t="s">
        <v>1015</v>
      </c>
      <c r="C16173">
        <v>2015</v>
      </c>
      <c r="D16173" s="1" t="d">
        <v>1998-09-15</v>
      </c>
      <c r="E16173" s="1" t="str">
        <f t="shared" si="504"/>
        <v>1998</v>
      </c>
      <c r="F16173" s="1" t="str">
        <f t="shared" si="505"/>
        <v>Sep</v>
      </c>
      <c r="G16173" t="s">
        <v>50</v>
      </c>
      <c r="H16173" t="s">
        <v>6843</v>
      </c>
      <c r="I16173">
        <v>0</v>
      </c>
      <c r="J16173">
        <v>0</v>
      </c>
      <c r="K16173">
        <v>0.01</v>
      </c>
      <c r="L16173">
        <v>0</v>
      </c>
      <c r="M16173">
        <v>0.01</v>
      </c>
    </row>
    <row r="16174" spans="1:19" x14ac:dyDescent="0.2">
      <c r="A16174" t="s">
        <v>11079</v>
      </c>
      <c r="B16174" t="s">
        <v>32</v>
      </c>
      <c r="C16174">
        <v>2010</v>
      </c>
      <c r="D16174" s="1" t="d">
        <v>1997-03-13</v>
      </c>
      <c r="E16174" s="1" t="str">
        <f t="shared" si="504"/>
        <v>1997</v>
      </c>
      <c r="F16174" s="1" t="str">
        <f t="shared" si="505"/>
        <v>Mar</v>
      </c>
      <c r="G16174" t="s">
        <v>24</v>
      </c>
      <c r="H16174" t="s">
        <v>3561</v>
      </c>
      <c r="I16174">
        <v>0.01</v>
      </c>
      <c r="J16174">
        <v>0</v>
      </c>
      <c r="K16174">
        <v>0</v>
      </c>
      <c r="L16174">
        <v>0</v>
      </c>
      <c r="M16174">
        <v>0.01</v>
      </c>
      <c r="P16174" t="s">
        <v>203</v>
      </c>
      <c r="R16174" t="s">
        <v>6201</v>
      </c>
      <c r="S16174" t="s">
        <v>20</v>
      </c>
    </row>
    <row r="16175" spans="1:19" x14ac:dyDescent="0.2">
      <c r="A16175" t="s">
        <v>13266</v>
      </c>
      <c r="B16175" t="s">
        <v>32</v>
      </c>
      <c r="C16175">
        <v>2009</v>
      </c>
      <c r="D16175" s="1" t="d">
        <v>2013-08-19</v>
      </c>
      <c r="E16175" s="1" t="str">
        <f t="shared" si="504"/>
        <v>2013</v>
      </c>
      <c r="F16175" s="1" t="str">
        <f t="shared" si="505"/>
        <v>Aug</v>
      </c>
      <c r="G16175" t="s">
        <v>30</v>
      </c>
      <c r="H16175" t="s">
        <v>13267</v>
      </c>
      <c r="I16175">
        <v>0</v>
      </c>
      <c r="J16175">
        <v>0</v>
      </c>
      <c r="K16175">
        <v>0.01</v>
      </c>
      <c r="L16175">
        <v>0</v>
      </c>
      <c r="M16175">
        <v>0.01</v>
      </c>
    </row>
    <row r="16176" spans="1:19" x14ac:dyDescent="0.2">
      <c r="A16176" t="s">
        <v>3509</v>
      </c>
      <c r="B16176" t="s">
        <v>79</v>
      </c>
      <c r="C16176">
        <v>2012</v>
      </c>
      <c r="D16176" s="1" t="d">
        <v>2002-11-26</v>
      </c>
      <c r="E16176" s="1" t="str">
        <f t="shared" si="504"/>
        <v>2002</v>
      </c>
      <c r="F16176" s="1" t="str">
        <f t="shared" si="505"/>
        <v>Nov</v>
      </c>
      <c r="G16176" t="s">
        <v>34</v>
      </c>
      <c r="H16176" t="s">
        <v>2096</v>
      </c>
      <c r="I16176">
        <v>0</v>
      </c>
      <c r="J16176">
        <v>0.01</v>
      </c>
      <c r="K16176">
        <v>0</v>
      </c>
      <c r="L16176">
        <v>0</v>
      </c>
      <c r="M16176">
        <v>0.01</v>
      </c>
    </row>
    <row r="16177" spans="1:19" x14ac:dyDescent="0.2">
      <c r="A16177" t="s">
        <v>13268</v>
      </c>
      <c r="B16177" t="s">
        <v>171</v>
      </c>
      <c r="C16177">
        <v>2014</v>
      </c>
      <c r="D16177" s="1" t="d">
        <v>2019-09-28</v>
      </c>
      <c r="E16177" s="1" t="str">
        <f t="shared" si="504"/>
        <v>2019</v>
      </c>
      <c r="F16177" s="1" t="str">
        <f t="shared" si="505"/>
        <v>Sep</v>
      </c>
      <c r="G16177" t="s">
        <v>101</v>
      </c>
      <c r="H16177" t="s">
        <v>6843</v>
      </c>
      <c r="I16177">
        <v>0</v>
      </c>
      <c r="J16177">
        <v>0</v>
      </c>
      <c r="K16177">
        <v>0.01</v>
      </c>
      <c r="L16177">
        <v>0</v>
      </c>
      <c r="M16177">
        <v>0.01</v>
      </c>
    </row>
    <row r="16178" spans="1:19" x14ac:dyDescent="0.2">
      <c r="A16178" t="s">
        <v>13269</v>
      </c>
      <c r="B16178" t="s">
        <v>32</v>
      </c>
      <c r="C16178">
        <v>2008</v>
      </c>
      <c r="D16178" s="1" t="d">
        <v>2017-06-21</v>
      </c>
      <c r="E16178" s="1" t="str">
        <f t="shared" si="504"/>
        <v>2017</v>
      </c>
      <c r="F16178" s="1" t="str">
        <f t="shared" si="505"/>
        <v>Jun</v>
      </c>
      <c r="G16178" t="s">
        <v>18</v>
      </c>
      <c r="H16178" t="s">
        <v>3510</v>
      </c>
      <c r="I16178">
        <v>0.01</v>
      </c>
      <c r="J16178">
        <v>0</v>
      </c>
      <c r="K16178">
        <v>0</v>
      </c>
      <c r="L16178">
        <v>0</v>
      </c>
      <c r="M16178">
        <v>0.01</v>
      </c>
      <c r="P16178" t="s">
        <v>203</v>
      </c>
      <c r="R16178" t="s">
        <v>6958</v>
      </c>
      <c r="S16178" t="s">
        <v>20</v>
      </c>
    </row>
    <row r="16179" spans="1:19" x14ac:dyDescent="0.2">
      <c r="A16179" t="s">
        <v>13270</v>
      </c>
      <c r="B16179" t="s">
        <v>32</v>
      </c>
      <c r="C16179">
        <v>2009</v>
      </c>
      <c r="D16179" s="1" t="d">
        <v>2008-06-21</v>
      </c>
      <c r="E16179" s="1" t="str">
        <f t="shared" si="504"/>
        <v>2008</v>
      </c>
      <c r="F16179" s="1" t="str">
        <f t="shared" si="505"/>
        <v>Jun</v>
      </c>
      <c r="G16179" t="s">
        <v>28</v>
      </c>
      <c r="H16179" t="s">
        <v>372</v>
      </c>
      <c r="I16179">
        <v>0</v>
      </c>
      <c r="J16179">
        <v>0</v>
      </c>
      <c r="K16179">
        <v>0.01</v>
      </c>
      <c r="L16179">
        <v>0</v>
      </c>
      <c r="M16179">
        <v>0.01</v>
      </c>
    </row>
    <row r="16180" spans="1:19" x14ac:dyDescent="0.2">
      <c r="A16180" t="s">
        <v>11820</v>
      </c>
      <c r="B16180" t="s">
        <v>137</v>
      </c>
      <c r="C16180">
        <v>2002</v>
      </c>
      <c r="D16180" s="1" t="d">
        <v>1992-08-07</v>
      </c>
      <c r="E16180" s="1" t="str">
        <f t="shared" si="504"/>
        <v>1992</v>
      </c>
      <c r="F16180" s="1" t="str">
        <f t="shared" si="505"/>
        <v>Aug</v>
      </c>
      <c r="G16180" t="s">
        <v>30</v>
      </c>
      <c r="H16180" t="s">
        <v>4330</v>
      </c>
      <c r="I16180">
        <v>0.01</v>
      </c>
      <c r="J16180">
        <v>0</v>
      </c>
      <c r="K16180">
        <v>0</v>
      </c>
      <c r="L16180">
        <v>0</v>
      </c>
      <c r="M16180">
        <v>0.01</v>
      </c>
      <c r="N16180">
        <v>58</v>
      </c>
      <c r="O16180">
        <v>7</v>
      </c>
      <c r="P16180" t="s">
        <v>203</v>
      </c>
      <c r="R16180" t="s">
        <v>5518</v>
      </c>
      <c r="S16180" t="s">
        <v>20</v>
      </c>
    </row>
    <row r="16181" spans="1:19" x14ac:dyDescent="0.2">
      <c r="A16181" t="s">
        <v>13271</v>
      </c>
      <c r="B16181" t="s">
        <v>49</v>
      </c>
      <c r="C16181">
        <v>2012</v>
      </c>
      <c r="D16181" s="1" t="d">
        <v>1990-09-27</v>
      </c>
      <c r="E16181" s="1" t="str">
        <f t="shared" si="504"/>
        <v>1990</v>
      </c>
      <c r="F16181" s="1" t="str">
        <f t="shared" si="505"/>
        <v>Sep</v>
      </c>
      <c r="G16181" t="s">
        <v>18</v>
      </c>
      <c r="H16181" t="s">
        <v>13272</v>
      </c>
      <c r="I16181">
        <v>0.01</v>
      </c>
      <c r="J16181">
        <v>0</v>
      </c>
      <c r="K16181">
        <v>0</v>
      </c>
      <c r="L16181">
        <v>0</v>
      </c>
      <c r="M16181">
        <v>0.01</v>
      </c>
      <c r="P16181" t="s">
        <v>203</v>
      </c>
      <c r="R16181" t="s">
        <v>13272</v>
      </c>
      <c r="S16181" t="s">
        <v>20</v>
      </c>
    </row>
    <row r="16182" spans="1:19" x14ac:dyDescent="0.2">
      <c r="A16182" t="s">
        <v>6482</v>
      </c>
      <c r="B16182" t="s">
        <v>148</v>
      </c>
      <c r="C16182" t="s">
        <v>286</v>
      </c>
      <c r="D16182" s="1" t="d">
        <v>2013-11-11</v>
      </c>
      <c r="E16182" s="1" t="str">
        <f t="shared" si="504"/>
        <v>2013</v>
      </c>
      <c r="F16182" s="1" t="str">
        <f t="shared" si="505"/>
        <v>Nov</v>
      </c>
      <c r="G16182" t="s">
        <v>24</v>
      </c>
      <c r="H16182" t="s">
        <v>4489</v>
      </c>
      <c r="I16182">
        <v>0</v>
      </c>
      <c r="J16182">
        <v>0.01</v>
      </c>
      <c r="K16182">
        <v>0</v>
      </c>
      <c r="L16182">
        <v>0</v>
      </c>
      <c r="M16182">
        <v>0.01</v>
      </c>
      <c r="N16182">
        <v>65</v>
      </c>
      <c r="O16182">
        <v>7</v>
      </c>
      <c r="R16182" t="s">
        <v>4489</v>
      </c>
      <c r="S16182" t="s">
        <v>11153</v>
      </c>
    </row>
    <row r="16183" spans="1:19" x14ac:dyDescent="0.2">
      <c r="A16183" t="s">
        <v>13273</v>
      </c>
      <c r="B16183" t="s">
        <v>159</v>
      </c>
      <c r="C16183">
        <v>2010</v>
      </c>
      <c r="D16183" s="1" t="d">
        <v>1996-03-05</v>
      </c>
      <c r="E16183" s="1" t="str">
        <f t="shared" si="504"/>
        <v>1996</v>
      </c>
      <c r="F16183" s="1" t="str">
        <f t="shared" si="505"/>
        <v>Mar</v>
      </c>
      <c r="G16183" t="s">
        <v>101</v>
      </c>
      <c r="H16183" t="s">
        <v>12085</v>
      </c>
      <c r="I16183">
        <v>0</v>
      </c>
      <c r="J16183">
        <v>0</v>
      </c>
      <c r="K16183">
        <v>0.01</v>
      </c>
      <c r="L16183">
        <v>0</v>
      </c>
      <c r="M16183">
        <v>0.01</v>
      </c>
    </row>
    <row r="16184" spans="1:19" x14ac:dyDescent="0.2">
      <c r="A16184" t="s">
        <v>13007</v>
      </c>
      <c r="B16184" t="s">
        <v>171</v>
      </c>
      <c r="C16184">
        <v>2016</v>
      </c>
      <c r="D16184" s="1" t="d">
        <v>1999-11-28</v>
      </c>
      <c r="E16184" s="1" t="str">
        <f t="shared" si="504"/>
        <v>1999</v>
      </c>
      <c r="F16184" s="1" t="str">
        <f t="shared" si="505"/>
        <v>Nov</v>
      </c>
      <c r="G16184" t="s">
        <v>34</v>
      </c>
      <c r="H16184" t="s">
        <v>111</v>
      </c>
      <c r="I16184">
        <v>0.01</v>
      </c>
      <c r="J16184">
        <v>0</v>
      </c>
      <c r="K16184">
        <v>0</v>
      </c>
      <c r="L16184">
        <v>0</v>
      </c>
      <c r="M16184">
        <v>0.01</v>
      </c>
      <c r="P16184" t="s">
        <v>203</v>
      </c>
      <c r="R16184" t="s">
        <v>111</v>
      </c>
      <c r="S16184" t="s">
        <v>88</v>
      </c>
    </row>
    <row r="16185" spans="1:19" x14ac:dyDescent="0.2">
      <c r="A16185" t="s">
        <v>13274</v>
      </c>
      <c r="B16185" t="s">
        <v>159</v>
      </c>
      <c r="C16185">
        <v>2011</v>
      </c>
      <c r="D16185" s="1" t="d">
        <v>2019-12-05</v>
      </c>
      <c r="E16185" s="1" t="str">
        <f t="shared" si="504"/>
        <v>2019</v>
      </c>
      <c r="F16185" s="1" t="str">
        <f t="shared" si="505"/>
        <v>Dec</v>
      </c>
      <c r="G16185" t="s">
        <v>101</v>
      </c>
      <c r="H16185" t="s">
        <v>7599</v>
      </c>
      <c r="I16185">
        <v>0</v>
      </c>
      <c r="J16185">
        <v>0</v>
      </c>
      <c r="K16185">
        <v>0.01</v>
      </c>
      <c r="L16185">
        <v>0</v>
      </c>
      <c r="M16185">
        <v>0.01</v>
      </c>
    </row>
    <row r="16186" spans="1:19" x14ac:dyDescent="0.2">
      <c r="A16186" t="s">
        <v>11964</v>
      </c>
      <c r="B16186" t="s">
        <v>49</v>
      </c>
      <c r="C16186">
        <v>2015</v>
      </c>
      <c r="D16186" s="1" t="d">
        <v>2005-10-27</v>
      </c>
      <c r="E16186" s="1" t="str">
        <f t="shared" si="504"/>
        <v>2005</v>
      </c>
      <c r="F16186" s="1" t="str">
        <f t="shared" si="505"/>
        <v>Oct</v>
      </c>
      <c r="G16186" t="s">
        <v>50</v>
      </c>
      <c r="H16186" t="s">
        <v>10509</v>
      </c>
      <c r="I16186">
        <v>0</v>
      </c>
      <c r="J16186">
        <v>0</v>
      </c>
      <c r="K16186">
        <v>0.01</v>
      </c>
      <c r="L16186">
        <v>0</v>
      </c>
      <c r="M16186">
        <v>0.01</v>
      </c>
    </row>
    <row r="16187" spans="1:19" x14ac:dyDescent="0.2">
      <c r="A16187" t="s">
        <v>9788</v>
      </c>
      <c r="B16187" t="s">
        <v>49</v>
      </c>
      <c r="C16187">
        <v>2013</v>
      </c>
      <c r="D16187" s="1" t="d">
        <v>1993-02-23</v>
      </c>
      <c r="E16187" s="1" t="str">
        <f t="shared" si="504"/>
        <v>1993</v>
      </c>
      <c r="F16187" s="1" t="str">
        <f t="shared" si="505"/>
        <v>Feb</v>
      </c>
      <c r="G16187" t="s">
        <v>28</v>
      </c>
      <c r="H16187" t="s">
        <v>6090</v>
      </c>
      <c r="I16187">
        <v>0</v>
      </c>
      <c r="J16187">
        <v>0</v>
      </c>
      <c r="K16187">
        <v>0.01</v>
      </c>
      <c r="L16187">
        <v>0</v>
      </c>
      <c r="M16187">
        <v>0.01</v>
      </c>
    </row>
    <row r="16188" spans="1:19" x14ac:dyDescent="0.2">
      <c r="A16188" t="s">
        <v>13275</v>
      </c>
      <c r="B16188" t="s">
        <v>64</v>
      </c>
      <c r="C16188">
        <v>2002</v>
      </c>
      <c r="D16188" s="1" t="d">
        <v>2021-02-23</v>
      </c>
      <c r="E16188" s="1" t="str">
        <f t="shared" si="504"/>
        <v>2021</v>
      </c>
      <c r="F16188" s="1" t="str">
        <f t="shared" si="505"/>
        <v>Feb</v>
      </c>
      <c r="G16188" t="s">
        <v>24</v>
      </c>
      <c r="H16188" t="s">
        <v>1830</v>
      </c>
      <c r="I16188">
        <v>0.01</v>
      </c>
      <c r="J16188">
        <v>0</v>
      </c>
      <c r="K16188">
        <v>0</v>
      </c>
      <c r="L16188">
        <v>0</v>
      </c>
      <c r="M16188">
        <v>0.01</v>
      </c>
      <c r="P16188">
        <v>7.6</v>
      </c>
      <c r="Q16188">
        <v>5</v>
      </c>
      <c r="R16188" t="s">
        <v>2756</v>
      </c>
      <c r="S16188" t="s">
        <v>20</v>
      </c>
    </row>
    <row r="16189" spans="1:19" x14ac:dyDescent="0.2">
      <c r="A16189" t="s">
        <v>13276</v>
      </c>
      <c r="B16189" t="s">
        <v>1015</v>
      </c>
      <c r="C16189">
        <v>2014</v>
      </c>
      <c r="D16189" s="1" t="d">
        <v>2013-01-14</v>
      </c>
      <c r="E16189" s="1" t="str">
        <f t="shared" si="504"/>
        <v>2013</v>
      </c>
      <c r="F16189" s="1" t="str">
        <f t="shared" si="505"/>
        <v>Jan</v>
      </c>
      <c r="G16189" t="s">
        <v>101</v>
      </c>
      <c r="H16189" t="s">
        <v>10703</v>
      </c>
      <c r="I16189">
        <v>0</v>
      </c>
      <c r="J16189">
        <v>0</v>
      </c>
      <c r="K16189">
        <v>0.01</v>
      </c>
      <c r="L16189">
        <v>0</v>
      </c>
      <c r="M16189">
        <v>0.01</v>
      </c>
    </row>
    <row r="16190" spans="1:19" x14ac:dyDescent="0.2">
      <c r="A16190" t="s">
        <v>12682</v>
      </c>
      <c r="B16190" t="s">
        <v>171</v>
      </c>
      <c r="C16190">
        <v>2016</v>
      </c>
      <c r="D16190" s="1" t="d">
        <v>2020-12-28</v>
      </c>
      <c r="E16190" s="1" t="str">
        <f t="shared" si="504"/>
        <v>2020</v>
      </c>
      <c r="F16190" s="1" t="str">
        <f t="shared" si="505"/>
        <v>Dec</v>
      </c>
      <c r="G16190" t="s">
        <v>50</v>
      </c>
      <c r="H16190" t="s">
        <v>2703</v>
      </c>
      <c r="I16190">
        <v>0.01</v>
      </c>
      <c r="J16190">
        <v>0</v>
      </c>
      <c r="K16190">
        <v>0</v>
      </c>
      <c r="L16190">
        <v>0</v>
      </c>
      <c r="M16190">
        <v>0.01</v>
      </c>
      <c r="N16190">
        <v>80</v>
      </c>
      <c r="O16190">
        <v>13</v>
      </c>
      <c r="P16190">
        <v>7.9</v>
      </c>
      <c r="Q16190">
        <v>14</v>
      </c>
      <c r="R16190" t="s">
        <v>7494</v>
      </c>
      <c r="S16190" t="s">
        <v>53</v>
      </c>
    </row>
    <row r="16191" spans="1:19" x14ac:dyDescent="0.2">
      <c r="A16191" t="s">
        <v>13277</v>
      </c>
      <c r="B16191" t="s">
        <v>17</v>
      </c>
      <c r="C16191">
        <v>2008</v>
      </c>
      <c r="D16191" s="1" t="d">
        <v>2000-08-25</v>
      </c>
      <c r="E16191" s="1" t="str">
        <f t="shared" si="504"/>
        <v>2000</v>
      </c>
      <c r="F16191" s="1" t="str">
        <f t="shared" si="505"/>
        <v>Aug</v>
      </c>
      <c r="G16191" t="s">
        <v>18</v>
      </c>
      <c r="H16191" t="s">
        <v>4573</v>
      </c>
      <c r="I16191">
        <v>0</v>
      </c>
      <c r="J16191">
        <v>0</v>
      </c>
      <c r="K16191">
        <v>0.01</v>
      </c>
      <c r="L16191">
        <v>0</v>
      </c>
      <c r="M16191">
        <v>0.01</v>
      </c>
    </row>
    <row r="16192" spans="1:19" x14ac:dyDescent="0.2">
      <c r="A16192" t="s">
        <v>13278</v>
      </c>
      <c r="B16192" t="s">
        <v>159</v>
      </c>
      <c r="C16192">
        <v>2011</v>
      </c>
      <c r="D16192" s="1" t="d">
        <v>2000-03-29</v>
      </c>
      <c r="E16192" s="1" t="str">
        <f t="shared" si="504"/>
        <v>2000</v>
      </c>
      <c r="F16192" s="1" t="str">
        <f t="shared" si="505"/>
        <v>Mar</v>
      </c>
      <c r="G16192" t="s">
        <v>101</v>
      </c>
      <c r="H16192" t="s">
        <v>11834</v>
      </c>
      <c r="I16192">
        <v>0</v>
      </c>
      <c r="J16192">
        <v>0</v>
      </c>
      <c r="K16192">
        <v>0.01</v>
      </c>
      <c r="L16192">
        <v>0</v>
      </c>
      <c r="M16192">
        <v>0.01</v>
      </c>
    </row>
    <row r="16193" spans="1:19" x14ac:dyDescent="0.2">
      <c r="A16193" t="s">
        <v>83</v>
      </c>
      <c r="B16193" t="s">
        <v>148</v>
      </c>
      <c r="C16193">
        <v>2002</v>
      </c>
      <c r="D16193" s="1" t="d">
        <v>2010-02-11</v>
      </c>
      <c r="E16193" s="1" t="str">
        <f t="shared" si="504"/>
        <v>2010</v>
      </c>
      <c r="F16193" s="1" t="str">
        <f t="shared" si="505"/>
        <v>Feb</v>
      </c>
      <c r="G16193" t="s">
        <v>50</v>
      </c>
      <c r="H16193" t="s">
        <v>51</v>
      </c>
      <c r="I16193">
        <v>0</v>
      </c>
      <c r="J16193">
        <v>0.01</v>
      </c>
      <c r="K16193">
        <v>0</v>
      </c>
      <c r="L16193">
        <v>0</v>
      </c>
      <c r="M16193">
        <v>0.01</v>
      </c>
      <c r="N16193">
        <v>93</v>
      </c>
      <c r="O16193">
        <v>20</v>
      </c>
      <c r="P16193">
        <v>8.4</v>
      </c>
      <c r="Q16193">
        <v>805</v>
      </c>
      <c r="R16193" t="s">
        <v>13279</v>
      </c>
      <c r="S16193" t="s">
        <v>53</v>
      </c>
    </row>
    <row r="16194" spans="1:19" x14ac:dyDescent="0.2">
      <c r="A16194" t="s">
        <v>13280</v>
      </c>
      <c r="B16194" t="s">
        <v>55</v>
      </c>
      <c r="C16194">
        <v>2009</v>
      </c>
      <c r="D16194" s="1" t="d">
        <v>1995-04-25</v>
      </c>
      <c r="E16194" s="1" t="str">
        <f t="shared" si="504"/>
        <v>1995</v>
      </c>
      <c r="F16194" s="1" t="str">
        <f t="shared" si="505"/>
        <v>Apr</v>
      </c>
      <c r="G16194" t="s">
        <v>101</v>
      </c>
      <c r="H16194" t="s">
        <v>7990</v>
      </c>
      <c r="I16194">
        <v>0</v>
      </c>
      <c r="J16194">
        <v>0</v>
      </c>
      <c r="K16194">
        <v>0.01</v>
      </c>
      <c r="L16194">
        <v>0</v>
      </c>
      <c r="M16194">
        <v>0.01</v>
      </c>
    </row>
    <row r="16195" spans="1:19" x14ac:dyDescent="0.2">
      <c r="A16195" t="s">
        <v>13281</v>
      </c>
      <c r="B16195" t="s">
        <v>32</v>
      </c>
      <c r="C16195">
        <v>2010</v>
      </c>
      <c r="D16195" s="1" t="d">
        <v>2014-09-02</v>
      </c>
      <c r="E16195" s="1" t="str">
        <f t="shared" ref="E16195:E16258" si="506">TEXT(D16195,"yyyy")</f>
        <v>2014</v>
      </c>
      <c r="F16195" s="1" t="str">
        <f t="shared" ref="F16195:F16258" si="507">TEXT(D16195,"mmm")</f>
        <v>Sep</v>
      </c>
      <c r="G16195" t="s">
        <v>101</v>
      </c>
      <c r="H16195" t="s">
        <v>5754</v>
      </c>
      <c r="I16195">
        <v>0</v>
      </c>
      <c r="J16195">
        <v>0</v>
      </c>
      <c r="K16195">
        <v>0.01</v>
      </c>
      <c r="L16195">
        <v>0</v>
      </c>
      <c r="M16195">
        <v>0.01</v>
      </c>
    </row>
    <row r="16196" spans="1:19" x14ac:dyDescent="0.2">
      <c r="A16196" t="s">
        <v>13282</v>
      </c>
      <c r="B16196" t="s">
        <v>137</v>
      </c>
      <c r="C16196">
        <v>2003</v>
      </c>
      <c r="D16196" s="1" t="d">
        <v>1989-07-08</v>
      </c>
      <c r="E16196" s="1" t="str">
        <f t="shared" si="506"/>
        <v>1989</v>
      </c>
      <c r="F16196" s="1" t="str">
        <f t="shared" si="507"/>
        <v>Jul</v>
      </c>
      <c r="G16196" t="s">
        <v>24</v>
      </c>
      <c r="H16196" t="s">
        <v>11880</v>
      </c>
      <c r="I16196">
        <v>0.01</v>
      </c>
      <c r="J16196">
        <v>0</v>
      </c>
      <c r="K16196">
        <v>0</v>
      </c>
      <c r="L16196">
        <v>0</v>
      </c>
      <c r="M16196">
        <v>0.01</v>
      </c>
      <c r="N16196">
        <v>45</v>
      </c>
      <c r="O16196">
        <v>9</v>
      </c>
      <c r="P16196">
        <v>7.3</v>
      </c>
      <c r="Q16196">
        <v>8</v>
      </c>
      <c r="R16196" t="s">
        <v>13283</v>
      </c>
      <c r="S16196" t="s">
        <v>20</v>
      </c>
    </row>
    <row r="16197" spans="1:19" x14ac:dyDescent="0.2">
      <c r="A16197" t="s">
        <v>12598</v>
      </c>
      <c r="B16197" t="s">
        <v>17</v>
      </c>
      <c r="C16197">
        <v>2009</v>
      </c>
      <c r="D16197" s="1" t="d">
        <v>1992-05-05</v>
      </c>
      <c r="E16197" s="1" t="str">
        <f t="shared" si="506"/>
        <v>1992</v>
      </c>
      <c r="F16197" s="1" t="str">
        <f t="shared" si="507"/>
        <v>May</v>
      </c>
      <c r="G16197" t="s">
        <v>24</v>
      </c>
      <c r="H16197" t="s">
        <v>3798</v>
      </c>
      <c r="I16197">
        <v>0.01</v>
      </c>
      <c r="J16197">
        <v>0</v>
      </c>
      <c r="K16197">
        <v>0</v>
      </c>
      <c r="L16197">
        <v>0</v>
      </c>
      <c r="M16197">
        <v>0.01</v>
      </c>
      <c r="P16197" t="s">
        <v>203</v>
      </c>
      <c r="R16197" t="s">
        <v>4433</v>
      </c>
      <c r="S16197" t="s">
        <v>20</v>
      </c>
    </row>
    <row r="16198" spans="1:19" x14ac:dyDescent="0.2">
      <c r="A16198" t="s">
        <v>13284</v>
      </c>
      <c r="B16198" t="s">
        <v>32</v>
      </c>
      <c r="C16198">
        <v>2008</v>
      </c>
      <c r="D16198" s="1" t="d">
        <v>2004-01-21</v>
      </c>
      <c r="E16198" s="1" t="str">
        <f t="shared" si="506"/>
        <v>2004</v>
      </c>
      <c r="F16198" s="1" t="str">
        <f t="shared" si="507"/>
        <v>Jan</v>
      </c>
      <c r="G16198" t="s">
        <v>101</v>
      </c>
      <c r="H16198" t="s">
        <v>1207</v>
      </c>
      <c r="I16198">
        <v>0</v>
      </c>
      <c r="J16198">
        <v>0</v>
      </c>
      <c r="K16198">
        <v>0.01</v>
      </c>
      <c r="L16198">
        <v>0</v>
      </c>
      <c r="M16198">
        <v>0.01</v>
      </c>
    </row>
    <row r="16199" spans="1:19" x14ac:dyDescent="0.2">
      <c r="A16199" t="s">
        <v>13285</v>
      </c>
      <c r="B16199" t="s">
        <v>148</v>
      </c>
      <c r="C16199">
        <v>2011</v>
      </c>
      <c r="D16199" s="1" t="d">
        <v>2004-08-21</v>
      </c>
      <c r="E16199" s="1" t="str">
        <f t="shared" si="506"/>
        <v>2004</v>
      </c>
      <c r="F16199" s="1" t="str">
        <f t="shared" si="507"/>
        <v>Aug</v>
      </c>
      <c r="G16199" t="s">
        <v>39</v>
      </c>
      <c r="H16199" t="s">
        <v>7739</v>
      </c>
      <c r="I16199">
        <v>0</v>
      </c>
      <c r="J16199">
        <v>0.01</v>
      </c>
      <c r="K16199">
        <v>0</v>
      </c>
      <c r="L16199">
        <v>0</v>
      </c>
      <c r="M16199">
        <v>0.01</v>
      </c>
    </row>
    <row r="16200" spans="1:19" x14ac:dyDescent="0.2">
      <c r="A16200" t="s">
        <v>13286</v>
      </c>
      <c r="B16200" t="s">
        <v>159</v>
      </c>
      <c r="C16200">
        <v>2012</v>
      </c>
      <c r="D16200" s="1" t="d">
        <v>1998-01-19</v>
      </c>
      <c r="E16200" s="1" t="str">
        <f t="shared" si="506"/>
        <v>1998</v>
      </c>
      <c r="F16200" s="1" t="str">
        <f t="shared" si="507"/>
        <v>Jan</v>
      </c>
      <c r="G16200" t="s">
        <v>50</v>
      </c>
      <c r="H16200" t="s">
        <v>7990</v>
      </c>
      <c r="I16200">
        <v>0</v>
      </c>
      <c r="J16200">
        <v>0</v>
      </c>
      <c r="K16200">
        <v>0.01</v>
      </c>
      <c r="L16200">
        <v>0</v>
      </c>
      <c r="M16200">
        <v>0.01</v>
      </c>
    </row>
    <row r="16201" spans="1:19" x14ac:dyDescent="0.2">
      <c r="A16201" t="s">
        <v>13287</v>
      </c>
      <c r="B16201" t="s">
        <v>32</v>
      </c>
      <c r="C16201">
        <v>2005</v>
      </c>
      <c r="D16201" s="1" t="d">
        <v>2004-02-17</v>
      </c>
      <c r="E16201" s="1" t="str">
        <f t="shared" si="506"/>
        <v>2004</v>
      </c>
      <c r="F16201" s="1" t="str">
        <f t="shared" si="507"/>
        <v>Feb</v>
      </c>
      <c r="G16201" t="s">
        <v>39</v>
      </c>
      <c r="H16201" t="s">
        <v>6580</v>
      </c>
      <c r="I16201">
        <v>0.01</v>
      </c>
      <c r="J16201">
        <v>0.01</v>
      </c>
      <c r="K16201">
        <v>0</v>
      </c>
      <c r="L16201">
        <v>0</v>
      </c>
      <c r="M16201">
        <v>0.01</v>
      </c>
      <c r="N16201">
        <v>61</v>
      </c>
      <c r="O16201">
        <v>17</v>
      </c>
      <c r="P16201">
        <v>7.8</v>
      </c>
      <c r="Q16201">
        <v>5</v>
      </c>
      <c r="R16201" t="s">
        <v>1263</v>
      </c>
      <c r="S16201" t="s">
        <v>88</v>
      </c>
    </row>
    <row r="16202" spans="1:19" x14ac:dyDescent="0.2">
      <c r="A16202" t="s">
        <v>13288</v>
      </c>
      <c r="B16202" t="s">
        <v>44</v>
      </c>
      <c r="C16202">
        <v>2009</v>
      </c>
      <c r="D16202" s="1" t="d">
        <v>1993-12-01</v>
      </c>
      <c r="E16202" s="1" t="str">
        <f t="shared" si="506"/>
        <v>1993</v>
      </c>
      <c r="F16202" s="1" t="str">
        <f t="shared" si="507"/>
        <v>Dec</v>
      </c>
      <c r="G16202" t="s">
        <v>34</v>
      </c>
      <c r="H16202" t="s">
        <v>234</v>
      </c>
      <c r="I16202">
        <v>0.01</v>
      </c>
      <c r="J16202">
        <v>0</v>
      </c>
      <c r="K16202">
        <v>0</v>
      </c>
      <c r="L16202">
        <v>0</v>
      </c>
      <c r="M16202">
        <v>0.01</v>
      </c>
      <c r="P16202" t="s">
        <v>203</v>
      </c>
      <c r="R16202" t="s">
        <v>357</v>
      </c>
      <c r="S16202" t="s">
        <v>112</v>
      </c>
    </row>
    <row r="16203" spans="1:19" x14ac:dyDescent="0.2">
      <c r="A16203" t="s">
        <v>10231</v>
      </c>
      <c r="B16203" t="s">
        <v>148</v>
      </c>
      <c r="C16203">
        <v>2016</v>
      </c>
      <c r="D16203" s="1" t="d">
        <v>2017-12-31</v>
      </c>
      <c r="E16203" s="1" t="str">
        <f t="shared" si="506"/>
        <v>2017</v>
      </c>
      <c r="F16203" s="1" t="str">
        <f t="shared" si="507"/>
        <v>Dec</v>
      </c>
      <c r="G16203" t="s">
        <v>28</v>
      </c>
      <c r="H16203" t="s">
        <v>1791</v>
      </c>
      <c r="I16203">
        <v>0</v>
      </c>
      <c r="J16203">
        <v>0.01</v>
      </c>
      <c r="K16203">
        <v>0</v>
      </c>
      <c r="L16203">
        <v>0</v>
      </c>
      <c r="M16203">
        <v>0.01</v>
      </c>
      <c r="N16203">
        <v>56</v>
      </c>
      <c r="O16203">
        <v>34</v>
      </c>
      <c r="P16203">
        <v>6.8</v>
      </c>
      <c r="Q16203">
        <v>149</v>
      </c>
      <c r="R16203" t="s">
        <v>13289</v>
      </c>
      <c r="S16203" t="s">
        <v>53</v>
      </c>
    </row>
    <row r="16204" spans="1:19" x14ac:dyDescent="0.2">
      <c r="A16204" t="s">
        <v>13290</v>
      </c>
      <c r="B16204" t="s">
        <v>148</v>
      </c>
      <c r="C16204">
        <v>2009</v>
      </c>
      <c r="D16204" s="1" t="d">
        <v>2017-07-13</v>
      </c>
      <c r="E16204" s="1" t="str">
        <f t="shared" si="506"/>
        <v>2017</v>
      </c>
      <c r="F16204" s="1" t="str">
        <f t="shared" si="507"/>
        <v>Jul</v>
      </c>
      <c r="G16204" t="s">
        <v>18</v>
      </c>
      <c r="H16204" t="s">
        <v>151</v>
      </c>
      <c r="I16204">
        <v>0</v>
      </c>
      <c r="J16204">
        <v>0.01</v>
      </c>
      <c r="K16204">
        <v>0</v>
      </c>
      <c r="L16204">
        <v>0</v>
      </c>
      <c r="M16204">
        <v>0.01</v>
      </c>
      <c r="N16204">
        <v>82</v>
      </c>
      <c r="O16204">
        <v>23</v>
      </c>
      <c r="P16204">
        <v>3.1</v>
      </c>
      <c r="Q16204">
        <v>45</v>
      </c>
      <c r="R16204" t="s">
        <v>1400</v>
      </c>
    </row>
    <row r="16205" spans="1:19" x14ac:dyDescent="0.2">
      <c r="A16205" t="s">
        <v>11232</v>
      </c>
      <c r="B16205" t="s">
        <v>137</v>
      </c>
      <c r="C16205">
        <v>2005</v>
      </c>
      <c r="D16205" s="1" t="d">
        <v>2004-09-23</v>
      </c>
      <c r="E16205" s="1" t="str">
        <f t="shared" si="506"/>
        <v>2004</v>
      </c>
      <c r="F16205" s="1" t="str">
        <f t="shared" si="507"/>
        <v>Sep</v>
      </c>
      <c r="G16205" t="s">
        <v>50</v>
      </c>
      <c r="H16205" t="s">
        <v>484</v>
      </c>
      <c r="I16205">
        <v>0.01</v>
      </c>
      <c r="J16205">
        <v>0</v>
      </c>
      <c r="K16205">
        <v>0</v>
      </c>
      <c r="L16205">
        <v>0</v>
      </c>
      <c r="M16205">
        <v>0.01</v>
      </c>
      <c r="N16205">
        <v>69</v>
      </c>
      <c r="O16205">
        <v>27</v>
      </c>
      <c r="P16205">
        <v>3</v>
      </c>
      <c r="Q16205">
        <v>4</v>
      </c>
      <c r="R16205" t="s">
        <v>1170</v>
      </c>
      <c r="S16205" t="s">
        <v>88</v>
      </c>
    </row>
    <row r="16206" spans="1:19" x14ac:dyDescent="0.2">
      <c r="A16206" t="s">
        <v>13291</v>
      </c>
      <c r="B16206" t="s">
        <v>1015</v>
      </c>
      <c r="C16206">
        <v>2014</v>
      </c>
      <c r="D16206" s="1" t="d">
        <v>2011-03-16</v>
      </c>
      <c r="E16206" s="1" t="str">
        <f t="shared" si="506"/>
        <v>2011</v>
      </c>
      <c r="F16206" s="1" t="str">
        <f t="shared" si="507"/>
        <v>Mar</v>
      </c>
      <c r="G16206" t="s">
        <v>101</v>
      </c>
      <c r="H16206" t="s">
        <v>7990</v>
      </c>
      <c r="I16206">
        <v>0</v>
      </c>
      <c r="J16206">
        <v>0</v>
      </c>
      <c r="K16206">
        <v>0.01</v>
      </c>
      <c r="L16206">
        <v>0</v>
      </c>
      <c r="M16206">
        <v>0.01</v>
      </c>
    </row>
    <row r="16207" spans="1:19" x14ac:dyDescent="0.2">
      <c r="A16207" t="s">
        <v>13292</v>
      </c>
      <c r="B16207" t="s">
        <v>32</v>
      </c>
      <c r="C16207">
        <v>2011</v>
      </c>
      <c r="D16207" s="1" t="d">
        <v>1998-04-04</v>
      </c>
      <c r="E16207" s="1" t="str">
        <f t="shared" si="506"/>
        <v>1998</v>
      </c>
      <c r="F16207" s="1" t="str">
        <f t="shared" si="507"/>
        <v>Apr</v>
      </c>
      <c r="G16207" t="s">
        <v>34</v>
      </c>
      <c r="H16207" t="s">
        <v>372</v>
      </c>
      <c r="I16207">
        <v>0</v>
      </c>
      <c r="J16207">
        <v>0</v>
      </c>
      <c r="K16207">
        <v>0.01</v>
      </c>
      <c r="L16207">
        <v>0</v>
      </c>
      <c r="M16207">
        <v>0.01</v>
      </c>
    </row>
    <row r="16208" spans="1:19" x14ac:dyDescent="0.2">
      <c r="A16208" t="s">
        <v>13293</v>
      </c>
      <c r="B16208" t="s">
        <v>159</v>
      </c>
      <c r="C16208">
        <v>2010</v>
      </c>
      <c r="D16208" s="1" t="d">
        <v>2022-11-09</v>
      </c>
      <c r="E16208" s="1" t="str">
        <f t="shared" si="506"/>
        <v>2022</v>
      </c>
      <c r="F16208" s="1" t="str">
        <f t="shared" si="507"/>
        <v>Nov</v>
      </c>
      <c r="G16208" t="s">
        <v>101</v>
      </c>
      <c r="H16208" t="s">
        <v>11202</v>
      </c>
      <c r="I16208">
        <v>0</v>
      </c>
      <c r="J16208">
        <v>0</v>
      </c>
      <c r="K16208">
        <v>0.01</v>
      </c>
      <c r="L16208">
        <v>0</v>
      </c>
      <c r="M16208">
        <v>0.01</v>
      </c>
    </row>
    <row r="16209" spans="1:19" x14ac:dyDescent="0.2">
      <c r="A16209" t="s">
        <v>13294</v>
      </c>
      <c r="B16209" t="s">
        <v>57</v>
      </c>
      <c r="C16209">
        <v>1993</v>
      </c>
      <c r="D16209" s="1" t="d">
        <v>1988-11-24</v>
      </c>
      <c r="E16209" s="1" t="str">
        <f t="shared" si="506"/>
        <v>1988</v>
      </c>
      <c r="F16209" s="1" t="str">
        <f t="shared" si="507"/>
        <v>Nov</v>
      </c>
      <c r="G16209" t="s">
        <v>24</v>
      </c>
      <c r="H16209" t="s">
        <v>2495</v>
      </c>
      <c r="I16209">
        <v>0</v>
      </c>
      <c r="J16209">
        <v>0</v>
      </c>
      <c r="K16209">
        <v>0.01</v>
      </c>
      <c r="L16209">
        <v>0</v>
      </c>
      <c r="M16209">
        <v>0.01</v>
      </c>
    </row>
    <row r="16210" spans="1:19" x14ac:dyDescent="0.2">
      <c r="A16210" t="s">
        <v>13295</v>
      </c>
      <c r="B16210" t="s">
        <v>148</v>
      </c>
      <c r="C16210">
        <v>2002</v>
      </c>
      <c r="D16210" s="1" t="d">
        <v>1988-12-04</v>
      </c>
      <c r="E16210" s="1" t="str">
        <f t="shared" si="506"/>
        <v>1988</v>
      </c>
      <c r="F16210" s="1" t="str">
        <f t="shared" si="507"/>
        <v>Dec</v>
      </c>
      <c r="G16210" t="s">
        <v>272</v>
      </c>
      <c r="H16210" t="s">
        <v>45</v>
      </c>
      <c r="I16210">
        <v>0</v>
      </c>
      <c r="J16210">
        <v>0.01</v>
      </c>
      <c r="K16210">
        <v>0</v>
      </c>
      <c r="L16210">
        <v>0</v>
      </c>
      <c r="M16210">
        <v>0.01</v>
      </c>
      <c r="N16210">
        <v>72</v>
      </c>
      <c r="O16210">
        <v>30</v>
      </c>
      <c r="P16210">
        <v>8</v>
      </c>
      <c r="Q16210">
        <v>39</v>
      </c>
      <c r="R16210" t="s">
        <v>3360</v>
      </c>
      <c r="S16210" t="s">
        <v>88</v>
      </c>
    </row>
    <row r="16211" spans="1:19" x14ac:dyDescent="0.2">
      <c r="A16211" t="s">
        <v>10266</v>
      </c>
      <c r="B16211" t="s">
        <v>148</v>
      </c>
      <c r="C16211">
        <v>2005</v>
      </c>
      <c r="D16211" s="1" t="d">
        <v>2003-08-07</v>
      </c>
      <c r="E16211" s="1" t="str">
        <f t="shared" si="506"/>
        <v>2003</v>
      </c>
      <c r="F16211" s="1" t="str">
        <f t="shared" si="507"/>
        <v>Aug</v>
      </c>
      <c r="G16211" t="s">
        <v>37</v>
      </c>
      <c r="H16211" t="s">
        <v>51</v>
      </c>
      <c r="I16211">
        <v>0</v>
      </c>
      <c r="J16211">
        <v>0.01</v>
      </c>
      <c r="K16211">
        <v>0</v>
      </c>
      <c r="L16211">
        <v>0</v>
      </c>
      <c r="M16211">
        <v>0.01</v>
      </c>
      <c r="N16211">
        <v>74</v>
      </c>
      <c r="O16211">
        <v>31</v>
      </c>
      <c r="P16211">
        <v>7</v>
      </c>
      <c r="Q16211">
        <v>152</v>
      </c>
      <c r="R16211" t="s">
        <v>7406</v>
      </c>
      <c r="S16211" t="s">
        <v>53</v>
      </c>
    </row>
    <row r="16212" spans="1:19" x14ac:dyDescent="0.2">
      <c r="A16212" t="s">
        <v>13296</v>
      </c>
      <c r="B16212" t="s">
        <v>32</v>
      </c>
      <c r="C16212">
        <v>2009</v>
      </c>
      <c r="D16212" s="1" t="d">
        <v>2018-06-08</v>
      </c>
      <c r="E16212" s="1" t="str">
        <f t="shared" si="506"/>
        <v>2018</v>
      </c>
      <c r="F16212" s="1" t="str">
        <f t="shared" si="507"/>
        <v>Jun</v>
      </c>
      <c r="G16212" t="s">
        <v>18</v>
      </c>
      <c r="H16212" t="s">
        <v>134</v>
      </c>
      <c r="I16212">
        <v>0</v>
      </c>
      <c r="J16212">
        <v>0.01</v>
      </c>
      <c r="K16212">
        <v>0</v>
      </c>
      <c r="L16212">
        <v>0</v>
      </c>
      <c r="M16212">
        <v>0.01</v>
      </c>
    </row>
    <row r="16213" spans="1:19" x14ac:dyDescent="0.2">
      <c r="A16213" t="s">
        <v>13297</v>
      </c>
      <c r="B16213" t="s">
        <v>32</v>
      </c>
      <c r="C16213">
        <v>2012</v>
      </c>
      <c r="D16213" s="1" t="d">
        <v>2010-08-29</v>
      </c>
      <c r="E16213" s="1" t="str">
        <f t="shared" si="506"/>
        <v>2010</v>
      </c>
      <c r="F16213" s="1" t="str">
        <f t="shared" si="507"/>
        <v>Aug</v>
      </c>
      <c r="G16213" t="s">
        <v>50</v>
      </c>
      <c r="H16213" t="s">
        <v>3937</v>
      </c>
      <c r="I16213">
        <v>0</v>
      </c>
      <c r="J16213">
        <v>0.01</v>
      </c>
      <c r="K16213">
        <v>0</v>
      </c>
      <c r="L16213">
        <v>0</v>
      </c>
      <c r="M16213">
        <v>0.01</v>
      </c>
      <c r="P16213" t="s">
        <v>203</v>
      </c>
      <c r="R16213" t="s">
        <v>2049</v>
      </c>
      <c r="S16213" t="s">
        <v>20</v>
      </c>
    </row>
    <row r="16214" spans="1:19" x14ac:dyDescent="0.2">
      <c r="A16214" t="s">
        <v>13298</v>
      </c>
      <c r="B16214" t="s">
        <v>1015</v>
      </c>
      <c r="C16214">
        <v>2015</v>
      </c>
      <c r="D16214" s="1" t="d">
        <v>1990-08-14</v>
      </c>
      <c r="E16214" s="1" t="str">
        <f t="shared" si="506"/>
        <v>1990</v>
      </c>
      <c r="F16214" s="1" t="str">
        <f t="shared" si="507"/>
        <v>Aug</v>
      </c>
      <c r="G16214" t="s">
        <v>50</v>
      </c>
      <c r="H16214" t="s">
        <v>7990</v>
      </c>
      <c r="I16214">
        <v>0</v>
      </c>
      <c r="J16214">
        <v>0</v>
      </c>
      <c r="K16214">
        <v>0.01</v>
      </c>
      <c r="L16214">
        <v>0</v>
      </c>
      <c r="M16214">
        <v>0.01</v>
      </c>
    </row>
    <row r="16215" spans="1:19" x14ac:dyDescent="0.2">
      <c r="A16215" t="s">
        <v>8785</v>
      </c>
      <c r="B16215" t="s">
        <v>55</v>
      </c>
      <c r="C16215">
        <v>2007</v>
      </c>
      <c r="D16215" s="1" t="d">
        <v>2006-10-29</v>
      </c>
      <c r="E16215" s="1" t="str">
        <f t="shared" si="506"/>
        <v>2006</v>
      </c>
      <c r="F16215" s="1" t="str">
        <f t="shared" si="507"/>
        <v>Oct</v>
      </c>
      <c r="G16215" t="s">
        <v>34</v>
      </c>
      <c r="H16215" t="s">
        <v>1201</v>
      </c>
      <c r="I16215">
        <v>0</v>
      </c>
      <c r="J16215">
        <v>0</v>
      </c>
      <c r="K16215">
        <v>0.01</v>
      </c>
      <c r="L16215">
        <v>0</v>
      </c>
      <c r="M16215">
        <v>0.01</v>
      </c>
    </row>
    <row r="16216" spans="1:19" x14ac:dyDescent="0.2">
      <c r="A16216" t="s">
        <v>13299</v>
      </c>
      <c r="B16216" t="s">
        <v>32</v>
      </c>
      <c r="C16216">
        <v>2010</v>
      </c>
      <c r="D16216" s="1" t="d">
        <v>2021-12-26</v>
      </c>
      <c r="E16216" s="1" t="str">
        <f t="shared" si="506"/>
        <v>2021</v>
      </c>
      <c r="F16216" s="1" t="str">
        <f t="shared" si="507"/>
        <v>Dec</v>
      </c>
      <c r="G16216" t="s">
        <v>34</v>
      </c>
      <c r="H16216" t="s">
        <v>1642</v>
      </c>
      <c r="I16216">
        <v>0.01</v>
      </c>
      <c r="J16216">
        <v>0</v>
      </c>
      <c r="K16216">
        <v>0</v>
      </c>
      <c r="L16216">
        <v>0</v>
      </c>
      <c r="M16216">
        <v>0.01</v>
      </c>
      <c r="P16216" t="s">
        <v>203</v>
      </c>
      <c r="R16216" t="s">
        <v>1642</v>
      </c>
      <c r="S16216" t="s">
        <v>112</v>
      </c>
    </row>
    <row r="16217" spans="1:19" x14ac:dyDescent="0.2">
      <c r="A16217" t="s">
        <v>13300</v>
      </c>
      <c r="B16217" t="s">
        <v>1015</v>
      </c>
      <c r="C16217">
        <v>2015</v>
      </c>
      <c r="D16217" s="1" t="d">
        <v>2006-09-12</v>
      </c>
      <c r="E16217" s="1" t="str">
        <f t="shared" si="506"/>
        <v>2006</v>
      </c>
      <c r="F16217" s="1" t="str">
        <f t="shared" si="507"/>
        <v>Sep</v>
      </c>
      <c r="G16217" t="s">
        <v>101</v>
      </c>
      <c r="H16217" t="s">
        <v>10509</v>
      </c>
      <c r="I16217">
        <v>0</v>
      </c>
      <c r="J16217">
        <v>0</v>
      </c>
      <c r="K16217">
        <v>0.01</v>
      </c>
      <c r="L16217">
        <v>0</v>
      </c>
      <c r="M16217">
        <v>0.01</v>
      </c>
    </row>
    <row r="16218" spans="1:19" x14ac:dyDescent="0.2">
      <c r="A16218" t="s">
        <v>13301</v>
      </c>
      <c r="B16218" t="s">
        <v>148</v>
      </c>
      <c r="C16218">
        <v>2008</v>
      </c>
      <c r="D16218" s="1" t="d">
        <v>1997-02-18</v>
      </c>
      <c r="E16218" s="1" t="str">
        <f t="shared" si="506"/>
        <v>1997</v>
      </c>
      <c r="F16218" s="1" t="str">
        <f t="shared" si="507"/>
        <v>Feb</v>
      </c>
      <c r="G16218" t="s">
        <v>272</v>
      </c>
      <c r="H16218" t="s">
        <v>10342</v>
      </c>
      <c r="I16218">
        <v>0</v>
      </c>
      <c r="J16218">
        <v>0.01</v>
      </c>
      <c r="K16218">
        <v>0</v>
      </c>
      <c r="L16218">
        <v>0</v>
      </c>
      <c r="M16218">
        <v>0.01</v>
      </c>
      <c r="P16218" t="s">
        <v>203</v>
      </c>
      <c r="R16218" t="s">
        <v>13302</v>
      </c>
    </row>
    <row r="16219" spans="1:19" x14ac:dyDescent="0.2">
      <c r="A16219" t="s">
        <v>13303</v>
      </c>
      <c r="B16219" t="s">
        <v>44</v>
      </c>
      <c r="C16219">
        <v>2013</v>
      </c>
      <c r="D16219" s="1" t="d">
        <v>2000-03-25</v>
      </c>
      <c r="E16219" s="1" t="str">
        <f t="shared" si="506"/>
        <v>2000</v>
      </c>
      <c r="F16219" s="1" t="str">
        <f t="shared" si="507"/>
        <v>Mar</v>
      </c>
      <c r="G16219" t="s">
        <v>37</v>
      </c>
      <c r="H16219" t="s">
        <v>5356</v>
      </c>
      <c r="I16219">
        <v>0</v>
      </c>
      <c r="J16219">
        <v>0</v>
      </c>
      <c r="K16219">
        <v>0.01</v>
      </c>
      <c r="L16219">
        <v>0</v>
      </c>
      <c r="M16219">
        <v>0.01</v>
      </c>
    </row>
    <row r="16220" spans="1:19" x14ac:dyDescent="0.2">
      <c r="A16220" t="s">
        <v>11810</v>
      </c>
      <c r="B16220" t="s">
        <v>55</v>
      </c>
      <c r="C16220">
        <v>2010</v>
      </c>
      <c r="D16220" s="1" t="d">
        <v>2021-07-25</v>
      </c>
      <c r="E16220" s="1" t="str">
        <f t="shared" si="506"/>
        <v>2021</v>
      </c>
      <c r="F16220" s="1" t="str">
        <f t="shared" si="507"/>
        <v>Jul</v>
      </c>
      <c r="G16220" t="s">
        <v>101</v>
      </c>
      <c r="H16220" t="s">
        <v>1207</v>
      </c>
      <c r="I16220">
        <v>0</v>
      </c>
      <c r="J16220">
        <v>0</v>
      </c>
      <c r="K16220">
        <v>0.01</v>
      </c>
      <c r="L16220">
        <v>0</v>
      </c>
      <c r="M16220">
        <v>0.01</v>
      </c>
    </row>
    <row r="16221" spans="1:19" x14ac:dyDescent="0.2">
      <c r="A16221" t="s">
        <v>13304</v>
      </c>
      <c r="B16221" t="s">
        <v>1015</v>
      </c>
      <c r="C16221">
        <v>2015</v>
      </c>
      <c r="D16221" s="1" t="d">
        <v>2001-10-26</v>
      </c>
      <c r="E16221" s="1" t="str">
        <f t="shared" si="506"/>
        <v>2001</v>
      </c>
      <c r="F16221" s="1" t="str">
        <f t="shared" si="507"/>
        <v>Oct</v>
      </c>
      <c r="G16221" t="s">
        <v>50</v>
      </c>
      <c r="H16221" t="s">
        <v>1091</v>
      </c>
      <c r="I16221">
        <v>0</v>
      </c>
      <c r="J16221">
        <v>0</v>
      </c>
      <c r="K16221">
        <v>0.01</v>
      </c>
      <c r="L16221">
        <v>0</v>
      </c>
      <c r="M16221">
        <v>0.01</v>
      </c>
    </row>
    <row r="16222" spans="1:19" x14ac:dyDescent="0.2">
      <c r="A16222" t="s">
        <v>11486</v>
      </c>
      <c r="B16222" t="s">
        <v>1015</v>
      </c>
      <c r="C16222">
        <v>2017</v>
      </c>
      <c r="D16222" s="1" t="d">
        <v>1991-05-23</v>
      </c>
      <c r="E16222" s="1" t="str">
        <f t="shared" si="506"/>
        <v>1991</v>
      </c>
      <c r="F16222" s="1" t="str">
        <f t="shared" si="507"/>
        <v>May</v>
      </c>
      <c r="G16222" t="s">
        <v>28</v>
      </c>
      <c r="H16222" t="s">
        <v>151</v>
      </c>
      <c r="I16222">
        <v>0</v>
      </c>
      <c r="J16222">
        <v>0</v>
      </c>
      <c r="K16222">
        <v>0.01</v>
      </c>
      <c r="L16222">
        <v>0</v>
      </c>
      <c r="M16222">
        <v>0.01</v>
      </c>
    </row>
    <row r="16223" spans="1:19" x14ac:dyDescent="0.2">
      <c r="A16223" t="s">
        <v>13305</v>
      </c>
      <c r="B16223" t="s">
        <v>159</v>
      </c>
      <c r="C16223">
        <v>2013</v>
      </c>
      <c r="D16223" s="1" t="d">
        <v>2021-04-04</v>
      </c>
      <c r="E16223" s="1" t="str">
        <f t="shared" si="506"/>
        <v>2021</v>
      </c>
      <c r="F16223" s="1" t="str">
        <f t="shared" si="507"/>
        <v>Apr</v>
      </c>
      <c r="G16223" t="s">
        <v>101</v>
      </c>
      <c r="H16223" t="s">
        <v>10509</v>
      </c>
      <c r="I16223">
        <v>0</v>
      </c>
      <c r="J16223">
        <v>0</v>
      </c>
      <c r="K16223">
        <v>0.01</v>
      </c>
      <c r="L16223">
        <v>0</v>
      </c>
      <c r="M16223">
        <v>0.01</v>
      </c>
    </row>
    <row r="16224" spans="1:19" x14ac:dyDescent="0.2">
      <c r="A16224" t="s">
        <v>13247</v>
      </c>
      <c r="B16224" t="s">
        <v>49</v>
      </c>
      <c r="C16224">
        <v>2008</v>
      </c>
      <c r="D16224" s="1" t="d">
        <v>1996-02-17</v>
      </c>
      <c r="E16224" s="1" t="str">
        <f t="shared" si="506"/>
        <v>1996</v>
      </c>
      <c r="F16224" s="1" t="str">
        <f t="shared" si="507"/>
        <v>Feb</v>
      </c>
      <c r="G16224" t="s">
        <v>18</v>
      </c>
      <c r="H16224" t="s">
        <v>933</v>
      </c>
      <c r="I16224">
        <v>0</v>
      </c>
      <c r="J16224">
        <v>0</v>
      </c>
      <c r="K16224">
        <v>0.01</v>
      </c>
      <c r="L16224">
        <v>0</v>
      </c>
      <c r="M16224">
        <v>0.01</v>
      </c>
    </row>
    <row r="16225" spans="1:19" x14ac:dyDescent="0.2">
      <c r="A16225" t="s">
        <v>13306</v>
      </c>
      <c r="B16225" t="s">
        <v>49</v>
      </c>
      <c r="C16225">
        <v>2009</v>
      </c>
      <c r="D16225" s="1" t="d">
        <v>2015-02-10</v>
      </c>
      <c r="E16225" s="1" t="str">
        <f t="shared" si="506"/>
        <v>2015</v>
      </c>
      <c r="F16225" s="1" t="str">
        <f t="shared" si="507"/>
        <v>Feb</v>
      </c>
      <c r="G16225" t="s">
        <v>24</v>
      </c>
      <c r="H16225" t="s">
        <v>4489</v>
      </c>
      <c r="I16225">
        <v>0</v>
      </c>
      <c r="J16225">
        <v>0.01</v>
      </c>
      <c r="K16225">
        <v>0</v>
      </c>
      <c r="L16225">
        <v>0</v>
      </c>
      <c r="M16225">
        <v>0.01</v>
      </c>
    </row>
    <row r="16226" spans="1:19" x14ac:dyDescent="0.2">
      <c r="A16226" t="s">
        <v>13307</v>
      </c>
      <c r="B16226" t="s">
        <v>159</v>
      </c>
      <c r="C16226">
        <v>2010</v>
      </c>
      <c r="D16226" s="1" t="d">
        <v>1997-09-07</v>
      </c>
      <c r="E16226" s="1" t="str">
        <f t="shared" si="506"/>
        <v>1997</v>
      </c>
      <c r="F16226" s="1" t="str">
        <f t="shared" si="507"/>
        <v>Sep</v>
      </c>
      <c r="G16226" t="s">
        <v>101</v>
      </c>
      <c r="H16226" t="s">
        <v>7393</v>
      </c>
      <c r="I16226">
        <v>0</v>
      </c>
      <c r="J16226">
        <v>0</v>
      </c>
      <c r="K16226">
        <v>0.01</v>
      </c>
      <c r="L16226">
        <v>0</v>
      </c>
      <c r="M16226">
        <v>0.01</v>
      </c>
    </row>
    <row r="16227" spans="1:19" x14ac:dyDescent="0.2">
      <c r="A16227" t="s">
        <v>13308</v>
      </c>
      <c r="B16227" t="s">
        <v>32</v>
      </c>
      <c r="C16227">
        <v>2009</v>
      </c>
      <c r="D16227" s="1" t="d">
        <v>2003-07-22</v>
      </c>
      <c r="E16227" s="1" t="str">
        <f t="shared" si="506"/>
        <v>2003</v>
      </c>
      <c r="F16227" s="1" t="str">
        <f t="shared" si="507"/>
        <v>Jul</v>
      </c>
      <c r="G16227" t="s">
        <v>101</v>
      </c>
      <c r="H16227" t="s">
        <v>2748</v>
      </c>
      <c r="I16227">
        <v>0</v>
      </c>
      <c r="J16227">
        <v>0</v>
      </c>
      <c r="K16227">
        <v>0.01</v>
      </c>
      <c r="L16227">
        <v>0</v>
      </c>
      <c r="M16227">
        <v>0.01</v>
      </c>
    </row>
    <row r="16228" spans="1:19" x14ac:dyDescent="0.2">
      <c r="A16228" t="s">
        <v>2449</v>
      </c>
      <c r="B16228" t="s">
        <v>1015</v>
      </c>
      <c r="C16228">
        <v>2013</v>
      </c>
      <c r="D16228" s="1" t="d">
        <v>1996-10-04</v>
      </c>
      <c r="E16228" s="1" t="str">
        <f t="shared" si="506"/>
        <v>1996</v>
      </c>
      <c r="F16228" s="1" t="str">
        <f t="shared" si="507"/>
        <v>Oct</v>
      </c>
      <c r="G16228" t="s">
        <v>50</v>
      </c>
      <c r="H16228" t="s">
        <v>933</v>
      </c>
      <c r="I16228">
        <v>0</v>
      </c>
      <c r="J16228">
        <v>0</v>
      </c>
      <c r="K16228">
        <v>0.01</v>
      </c>
      <c r="L16228">
        <v>0</v>
      </c>
      <c r="M16228">
        <v>0.01</v>
      </c>
    </row>
    <row r="16229" spans="1:19" x14ac:dyDescent="0.2">
      <c r="A16229" t="s">
        <v>10642</v>
      </c>
      <c r="B16229" t="s">
        <v>159</v>
      </c>
      <c r="C16229">
        <v>2007</v>
      </c>
      <c r="D16229" s="1" t="d">
        <v>2002-11-03</v>
      </c>
      <c r="E16229" s="1" t="str">
        <f t="shared" si="506"/>
        <v>2002</v>
      </c>
      <c r="F16229" s="1" t="str">
        <f t="shared" si="507"/>
        <v>Nov</v>
      </c>
      <c r="G16229" t="s">
        <v>18</v>
      </c>
      <c r="H16229" t="s">
        <v>134</v>
      </c>
      <c r="I16229">
        <v>0.01</v>
      </c>
      <c r="J16229">
        <v>0</v>
      </c>
      <c r="K16229">
        <v>0</v>
      </c>
      <c r="L16229">
        <v>0</v>
      </c>
      <c r="M16229">
        <v>0.01</v>
      </c>
      <c r="N16229">
        <v>71</v>
      </c>
      <c r="O16229">
        <v>14</v>
      </c>
      <c r="P16229" t="s">
        <v>203</v>
      </c>
      <c r="R16229" t="s">
        <v>193</v>
      </c>
      <c r="S16229" t="s">
        <v>20</v>
      </c>
    </row>
    <row r="16230" spans="1:19" x14ac:dyDescent="0.2">
      <c r="A16230" t="s">
        <v>13309</v>
      </c>
      <c r="B16230" t="s">
        <v>64</v>
      </c>
      <c r="C16230">
        <v>2002</v>
      </c>
      <c r="D16230" s="1" t="d">
        <v>1993-02-11</v>
      </c>
      <c r="E16230" s="1" t="str">
        <f t="shared" si="506"/>
        <v>1993</v>
      </c>
      <c r="F16230" s="1" t="str">
        <f t="shared" si="507"/>
        <v>Feb</v>
      </c>
      <c r="G16230" t="s">
        <v>39</v>
      </c>
      <c r="H16230" t="s">
        <v>933</v>
      </c>
      <c r="I16230">
        <v>0.01</v>
      </c>
      <c r="J16230">
        <v>0</v>
      </c>
      <c r="K16230">
        <v>0</v>
      </c>
      <c r="L16230">
        <v>0</v>
      </c>
      <c r="M16230">
        <v>0.01</v>
      </c>
      <c r="N16230">
        <v>79</v>
      </c>
      <c r="O16230">
        <v>5</v>
      </c>
      <c r="P16230">
        <v>9.4</v>
      </c>
      <c r="Q16230">
        <v>9</v>
      </c>
      <c r="R16230" t="s">
        <v>13310</v>
      </c>
      <c r="S16230" t="s">
        <v>20</v>
      </c>
    </row>
    <row r="16231" spans="1:19" x14ac:dyDescent="0.2">
      <c r="A16231" t="s">
        <v>13311</v>
      </c>
      <c r="B16231" t="s">
        <v>79</v>
      </c>
      <c r="C16231">
        <v>2014</v>
      </c>
      <c r="D16231" s="1" t="d">
        <v>2021-04-04</v>
      </c>
      <c r="E16231" s="1" t="str">
        <f t="shared" si="506"/>
        <v>2021</v>
      </c>
      <c r="F16231" s="1" t="str">
        <f t="shared" si="507"/>
        <v>Apr</v>
      </c>
      <c r="G16231" t="s">
        <v>50</v>
      </c>
      <c r="H16231" t="s">
        <v>3937</v>
      </c>
      <c r="I16231">
        <v>0</v>
      </c>
      <c r="J16231">
        <v>0.01</v>
      </c>
      <c r="K16231">
        <v>0</v>
      </c>
      <c r="L16231">
        <v>0</v>
      </c>
      <c r="M16231">
        <v>0.01</v>
      </c>
    </row>
    <row r="16232" spans="1:19" x14ac:dyDescent="0.2">
      <c r="A16232" t="s">
        <v>13312</v>
      </c>
      <c r="B16232" t="s">
        <v>32</v>
      </c>
      <c r="C16232">
        <v>2008</v>
      </c>
      <c r="D16232" s="1" t="d">
        <v>2005-09-14</v>
      </c>
      <c r="E16232" s="1" t="str">
        <f t="shared" si="506"/>
        <v>2005</v>
      </c>
      <c r="F16232" s="1" t="str">
        <f t="shared" si="507"/>
        <v>Sep</v>
      </c>
      <c r="G16232" t="s">
        <v>101</v>
      </c>
      <c r="H16232" t="s">
        <v>372</v>
      </c>
      <c r="I16232">
        <v>0</v>
      </c>
      <c r="J16232">
        <v>0</v>
      </c>
      <c r="K16232">
        <v>0.01</v>
      </c>
      <c r="L16232">
        <v>0</v>
      </c>
      <c r="M16232">
        <v>0.01</v>
      </c>
    </row>
    <row r="16233" spans="1:19" x14ac:dyDescent="0.2">
      <c r="A16233" t="s">
        <v>649</v>
      </c>
      <c r="B16233" t="s">
        <v>49</v>
      </c>
      <c r="C16233">
        <v>2012</v>
      </c>
      <c r="D16233" s="1" t="d">
        <v>1989-06-18</v>
      </c>
      <c r="E16233" s="1" t="str">
        <f t="shared" si="506"/>
        <v>1989</v>
      </c>
      <c r="F16233" s="1" t="str">
        <f t="shared" si="507"/>
        <v>Jun</v>
      </c>
      <c r="G16233" t="s">
        <v>18</v>
      </c>
      <c r="H16233" t="s">
        <v>134</v>
      </c>
      <c r="I16233">
        <v>0</v>
      </c>
      <c r="J16233">
        <v>0.01</v>
      </c>
      <c r="K16233">
        <v>0</v>
      </c>
      <c r="L16233">
        <v>0</v>
      </c>
      <c r="M16233">
        <v>0.01</v>
      </c>
      <c r="N16233">
        <v>83</v>
      </c>
      <c r="O16233">
        <v>22</v>
      </c>
      <c r="P16233">
        <v>5.5</v>
      </c>
      <c r="Q16233">
        <v>101</v>
      </c>
      <c r="R16233" t="s">
        <v>287</v>
      </c>
      <c r="S16233" t="s">
        <v>20</v>
      </c>
    </row>
    <row r="16234" spans="1:19" x14ac:dyDescent="0.2">
      <c r="A16234" t="s">
        <v>13313</v>
      </c>
      <c r="B16234" t="s">
        <v>159</v>
      </c>
      <c r="C16234">
        <v>2011</v>
      </c>
      <c r="D16234" s="1" t="d">
        <v>1994-03-27</v>
      </c>
      <c r="E16234" s="1" t="str">
        <f t="shared" si="506"/>
        <v>1994</v>
      </c>
      <c r="F16234" s="1" t="str">
        <f t="shared" si="507"/>
        <v>Mar</v>
      </c>
      <c r="G16234" t="s">
        <v>101</v>
      </c>
      <c r="H16234" t="s">
        <v>1755</v>
      </c>
      <c r="I16234">
        <v>0</v>
      </c>
      <c r="J16234">
        <v>0</v>
      </c>
      <c r="K16234">
        <v>0.01</v>
      </c>
      <c r="L16234">
        <v>0</v>
      </c>
      <c r="M16234">
        <v>0.01</v>
      </c>
    </row>
    <row r="16235" spans="1:19" x14ac:dyDescent="0.2">
      <c r="A16235" t="s">
        <v>13314</v>
      </c>
      <c r="B16235" t="s">
        <v>55</v>
      </c>
      <c r="C16235">
        <v>2006</v>
      </c>
      <c r="D16235" s="1" t="d">
        <v>2004-07-30</v>
      </c>
      <c r="E16235" s="1" t="str">
        <f t="shared" si="506"/>
        <v>2004</v>
      </c>
      <c r="F16235" s="1" t="str">
        <f t="shared" si="507"/>
        <v>Jul</v>
      </c>
      <c r="G16235" t="s">
        <v>101</v>
      </c>
      <c r="H16235" t="s">
        <v>11825</v>
      </c>
      <c r="I16235">
        <v>0</v>
      </c>
      <c r="J16235">
        <v>0</v>
      </c>
      <c r="K16235">
        <v>0.01</v>
      </c>
      <c r="L16235">
        <v>0</v>
      </c>
      <c r="M16235">
        <v>0.01</v>
      </c>
    </row>
    <row r="16236" spans="1:19" x14ac:dyDescent="0.2">
      <c r="A16236" t="s">
        <v>13315</v>
      </c>
      <c r="B16236" t="s">
        <v>159</v>
      </c>
      <c r="C16236">
        <v>2014</v>
      </c>
      <c r="D16236" s="1" t="d">
        <v>2009-01-15</v>
      </c>
      <c r="E16236" s="1" t="str">
        <f t="shared" si="506"/>
        <v>2009</v>
      </c>
      <c r="F16236" s="1" t="str">
        <f t="shared" si="507"/>
        <v>Jan</v>
      </c>
      <c r="G16236" t="s">
        <v>34</v>
      </c>
      <c r="H16236" t="s">
        <v>933</v>
      </c>
      <c r="I16236">
        <v>0</v>
      </c>
      <c r="J16236">
        <v>0</v>
      </c>
      <c r="K16236">
        <v>0.01</v>
      </c>
      <c r="L16236">
        <v>0</v>
      </c>
      <c r="M16236">
        <v>0.01</v>
      </c>
    </row>
    <row r="16237" spans="1:19" x14ac:dyDescent="0.2">
      <c r="A16237" t="s">
        <v>13316</v>
      </c>
      <c r="B16237" t="s">
        <v>32</v>
      </c>
      <c r="C16237">
        <v>2008</v>
      </c>
      <c r="D16237" s="1" t="d">
        <v>2018-05-11</v>
      </c>
      <c r="E16237" s="1" t="str">
        <f t="shared" si="506"/>
        <v>2018</v>
      </c>
      <c r="F16237" s="1" t="str">
        <f t="shared" si="507"/>
        <v>May</v>
      </c>
      <c r="G16237" t="s">
        <v>34</v>
      </c>
      <c r="H16237" t="s">
        <v>8822</v>
      </c>
      <c r="I16237">
        <v>0</v>
      </c>
      <c r="J16237">
        <v>0</v>
      </c>
      <c r="K16237">
        <v>0.01</v>
      </c>
      <c r="L16237">
        <v>0</v>
      </c>
      <c r="M16237">
        <v>0.01</v>
      </c>
    </row>
    <row r="16238" spans="1:19" x14ac:dyDescent="0.2">
      <c r="A16238" t="s">
        <v>13317</v>
      </c>
      <c r="B16238" t="s">
        <v>104</v>
      </c>
      <c r="C16238">
        <v>1999</v>
      </c>
      <c r="D16238" s="1" t="d">
        <v>1990-07-09</v>
      </c>
      <c r="E16238" s="1" t="str">
        <f t="shared" si="506"/>
        <v>1990</v>
      </c>
      <c r="F16238" s="1" t="str">
        <f t="shared" si="507"/>
        <v>Jul</v>
      </c>
      <c r="G16238" t="s">
        <v>37</v>
      </c>
      <c r="H16238" t="s">
        <v>3700</v>
      </c>
      <c r="I16238">
        <v>0.01</v>
      </c>
      <c r="J16238">
        <v>0.01</v>
      </c>
      <c r="K16238">
        <v>0</v>
      </c>
      <c r="L16238">
        <v>0</v>
      </c>
      <c r="M16238">
        <v>0.01</v>
      </c>
    </row>
    <row r="16239" spans="1:19" x14ac:dyDescent="0.2">
      <c r="A16239" t="s">
        <v>13318</v>
      </c>
      <c r="B16239" t="s">
        <v>32</v>
      </c>
      <c r="C16239">
        <v>2009</v>
      </c>
      <c r="D16239" s="1" t="d">
        <v>2008-12-26</v>
      </c>
      <c r="E16239" s="1" t="str">
        <f t="shared" si="506"/>
        <v>2008</v>
      </c>
      <c r="F16239" s="1" t="str">
        <f t="shared" si="507"/>
        <v>Dec</v>
      </c>
      <c r="G16239" t="s">
        <v>28</v>
      </c>
      <c r="H16239" t="s">
        <v>7599</v>
      </c>
      <c r="I16239">
        <v>0</v>
      </c>
      <c r="J16239">
        <v>0</v>
      </c>
      <c r="K16239">
        <v>0.01</v>
      </c>
      <c r="L16239">
        <v>0</v>
      </c>
      <c r="M16239">
        <v>0.01</v>
      </c>
    </row>
    <row r="16240" spans="1:19" x14ac:dyDescent="0.2">
      <c r="A16240" t="s">
        <v>10559</v>
      </c>
      <c r="B16240" t="s">
        <v>137</v>
      </c>
      <c r="C16240">
        <v>2002</v>
      </c>
      <c r="D16240" s="1" t="d">
        <v>2022-01-07</v>
      </c>
      <c r="E16240" s="1" t="str">
        <f t="shared" si="506"/>
        <v>2022</v>
      </c>
      <c r="F16240" s="1" t="str">
        <f t="shared" si="507"/>
        <v>Jan</v>
      </c>
      <c r="G16240" t="s">
        <v>18</v>
      </c>
      <c r="H16240" t="s">
        <v>234</v>
      </c>
      <c r="I16240">
        <v>0.01</v>
      </c>
      <c r="J16240">
        <v>0</v>
      </c>
      <c r="K16240">
        <v>0</v>
      </c>
      <c r="L16240">
        <v>0</v>
      </c>
      <c r="M16240">
        <v>0.01</v>
      </c>
      <c r="P16240" t="s">
        <v>203</v>
      </c>
      <c r="R16240" t="s">
        <v>357</v>
      </c>
      <c r="S16240" t="s">
        <v>20</v>
      </c>
    </row>
    <row r="16241" spans="1:19" x14ac:dyDescent="0.2">
      <c r="A16241" t="s">
        <v>13319</v>
      </c>
      <c r="B16241" t="s">
        <v>148</v>
      </c>
      <c r="C16241">
        <v>2016</v>
      </c>
      <c r="D16241" s="1" t="d">
        <v>2011-10-06</v>
      </c>
      <c r="E16241" s="1" t="str">
        <f t="shared" si="506"/>
        <v>2011</v>
      </c>
      <c r="F16241" s="1" t="str">
        <f t="shared" si="507"/>
        <v>Oct</v>
      </c>
      <c r="G16241" t="s">
        <v>39</v>
      </c>
      <c r="H16241" t="s">
        <v>12722</v>
      </c>
      <c r="I16241">
        <v>0</v>
      </c>
      <c r="J16241">
        <v>0.01</v>
      </c>
      <c r="K16241">
        <v>0</v>
      </c>
      <c r="L16241">
        <v>0</v>
      </c>
      <c r="M16241">
        <v>0.01</v>
      </c>
      <c r="P16241" t="s">
        <v>203</v>
      </c>
      <c r="R16241" t="s">
        <v>13320</v>
      </c>
    </row>
    <row r="16242" spans="1:19" x14ac:dyDescent="0.2">
      <c r="A16242" t="s">
        <v>13321</v>
      </c>
      <c r="B16242" t="s">
        <v>137</v>
      </c>
      <c r="C16242">
        <v>2003</v>
      </c>
      <c r="D16242" s="1" t="d">
        <v>2016-06-22</v>
      </c>
      <c r="E16242" s="1" t="str">
        <f t="shared" si="506"/>
        <v>2016</v>
      </c>
      <c r="F16242" s="1" t="str">
        <f t="shared" si="507"/>
        <v>Jun</v>
      </c>
      <c r="G16242" t="s">
        <v>24</v>
      </c>
      <c r="H16242" t="s">
        <v>155</v>
      </c>
      <c r="I16242">
        <v>0.01</v>
      </c>
      <c r="J16242">
        <v>0</v>
      </c>
      <c r="K16242">
        <v>0</v>
      </c>
      <c r="L16242">
        <v>0</v>
      </c>
      <c r="M16242">
        <v>0.01</v>
      </c>
      <c r="N16242">
        <v>63</v>
      </c>
      <c r="O16242">
        <v>17</v>
      </c>
      <c r="P16242" t="s">
        <v>203</v>
      </c>
      <c r="R16242" t="s">
        <v>12982</v>
      </c>
      <c r="S16242" t="s">
        <v>88</v>
      </c>
    </row>
    <row r="16243" spans="1:19" x14ac:dyDescent="0.2">
      <c r="A16243" t="s">
        <v>13322</v>
      </c>
      <c r="B16243" t="s">
        <v>148</v>
      </c>
      <c r="C16243">
        <v>2001</v>
      </c>
      <c r="D16243" s="1" t="d">
        <v>2002-10-28</v>
      </c>
      <c r="E16243" s="1" t="str">
        <f t="shared" si="506"/>
        <v>2002</v>
      </c>
      <c r="F16243" s="1" t="str">
        <f t="shared" si="507"/>
        <v>Oct</v>
      </c>
      <c r="G16243" t="s">
        <v>39</v>
      </c>
      <c r="H16243" t="s">
        <v>5040</v>
      </c>
      <c r="I16243">
        <v>0</v>
      </c>
      <c r="J16243">
        <v>0.01</v>
      </c>
      <c r="K16243">
        <v>0</v>
      </c>
      <c r="L16243">
        <v>0</v>
      </c>
      <c r="M16243">
        <v>0.01</v>
      </c>
      <c r="N16243">
        <v>91</v>
      </c>
      <c r="O16243">
        <v>12</v>
      </c>
      <c r="P16243">
        <v>8.8000000000000007</v>
      </c>
      <c r="Q16243">
        <v>130</v>
      </c>
      <c r="R16243" t="s">
        <v>12432</v>
      </c>
      <c r="S16243" t="s">
        <v>88</v>
      </c>
    </row>
    <row r="16244" spans="1:19" x14ac:dyDescent="0.2">
      <c r="A16244" t="s">
        <v>3095</v>
      </c>
      <c r="B16244" t="s">
        <v>49</v>
      </c>
      <c r="C16244">
        <v>2015</v>
      </c>
      <c r="D16244" s="1" t="d">
        <v>2011-02-24</v>
      </c>
      <c r="E16244" s="1" t="str">
        <f t="shared" si="506"/>
        <v>2011</v>
      </c>
      <c r="F16244" s="1" t="str">
        <f t="shared" si="507"/>
        <v>Feb</v>
      </c>
      <c r="G16244" t="s">
        <v>18</v>
      </c>
      <c r="H16244" t="s">
        <v>134</v>
      </c>
      <c r="I16244">
        <v>0</v>
      </c>
      <c r="J16244">
        <v>0.01</v>
      </c>
      <c r="K16244">
        <v>0</v>
      </c>
      <c r="L16244">
        <v>0</v>
      </c>
      <c r="M16244">
        <v>0.01</v>
      </c>
    </row>
    <row r="16245" spans="1:19" x14ac:dyDescent="0.2">
      <c r="A16245" t="s">
        <v>13323</v>
      </c>
      <c r="B16245" t="s">
        <v>32</v>
      </c>
      <c r="C16245">
        <v>2010</v>
      </c>
      <c r="D16245" s="1" t="d">
        <v>2016-03-18</v>
      </c>
      <c r="E16245" s="1" t="str">
        <f t="shared" si="506"/>
        <v>2016</v>
      </c>
      <c r="F16245" s="1" t="str">
        <f t="shared" si="507"/>
        <v>Mar</v>
      </c>
      <c r="G16245" t="s">
        <v>39</v>
      </c>
      <c r="H16245" t="s">
        <v>1972</v>
      </c>
      <c r="I16245">
        <v>0</v>
      </c>
      <c r="J16245">
        <v>0</v>
      </c>
      <c r="K16245">
        <v>0.01</v>
      </c>
      <c r="L16245">
        <v>0</v>
      </c>
      <c r="M16245">
        <v>0.01</v>
      </c>
    </row>
    <row r="16246" spans="1:19" x14ac:dyDescent="0.2">
      <c r="A16246" t="s">
        <v>13324</v>
      </c>
      <c r="B16246" t="s">
        <v>32</v>
      </c>
      <c r="C16246">
        <v>2010</v>
      </c>
      <c r="D16246" s="1" t="d">
        <v>2019-09-26</v>
      </c>
      <c r="E16246" s="1" t="str">
        <f t="shared" si="506"/>
        <v>2019</v>
      </c>
      <c r="F16246" s="1" t="str">
        <f t="shared" si="507"/>
        <v>Sep</v>
      </c>
      <c r="G16246" t="s">
        <v>50</v>
      </c>
      <c r="H16246" t="s">
        <v>3561</v>
      </c>
      <c r="I16246">
        <v>0.01</v>
      </c>
      <c r="J16246">
        <v>0</v>
      </c>
      <c r="K16246">
        <v>0</v>
      </c>
      <c r="L16246">
        <v>0</v>
      </c>
      <c r="M16246">
        <v>0.01</v>
      </c>
      <c r="P16246" t="s">
        <v>203</v>
      </c>
      <c r="R16246" t="s">
        <v>3561</v>
      </c>
      <c r="S16246" t="s">
        <v>112</v>
      </c>
    </row>
    <row r="16247" spans="1:19" x14ac:dyDescent="0.2">
      <c r="A16247" t="s">
        <v>13325</v>
      </c>
      <c r="B16247" t="s">
        <v>32</v>
      </c>
      <c r="C16247">
        <v>2008</v>
      </c>
      <c r="D16247" s="1" t="d">
        <v>2001-11-19</v>
      </c>
      <c r="E16247" s="1" t="str">
        <f t="shared" si="506"/>
        <v>2001</v>
      </c>
      <c r="F16247" s="1" t="str">
        <f t="shared" si="507"/>
        <v>Nov</v>
      </c>
      <c r="G16247" t="s">
        <v>50</v>
      </c>
      <c r="H16247" t="s">
        <v>2927</v>
      </c>
      <c r="I16247">
        <v>0</v>
      </c>
      <c r="J16247">
        <v>0</v>
      </c>
      <c r="K16247">
        <v>0.01</v>
      </c>
      <c r="L16247">
        <v>0</v>
      </c>
      <c r="M16247">
        <v>0.01</v>
      </c>
    </row>
    <row r="16248" spans="1:19" x14ac:dyDescent="0.2">
      <c r="A16248" t="s">
        <v>13326</v>
      </c>
      <c r="B16248" t="s">
        <v>64</v>
      </c>
      <c r="C16248">
        <v>2006</v>
      </c>
      <c r="D16248" s="1" t="d">
        <v>1992-11-02</v>
      </c>
      <c r="E16248" s="1" t="str">
        <f t="shared" si="506"/>
        <v>1992</v>
      </c>
      <c r="F16248" s="1" t="str">
        <f t="shared" si="507"/>
        <v>Nov</v>
      </c>
      <c r="G16248" t="s">
        <v>24</v>
      </c>
      <c r="H16248" t="s">
        <v>4632</v>
      </c>
      <c r="I16248">
        <v>0.01</v>
      </c>
      <c r="J16248">
        <v>0</v>
      </c>
      <c r="K16248">
        <v>0</v>
      </c>
      <c r="L16248">
        <v>0</v>
      </c>
      <c r="M16248">
        <v>0.01</v>
      </c>
    </row>
    <row r="16249" spans="1:19" x14ac:dyDescent="0.2">
      <c r="A16249" t="s">
        <v>13327</v>
      </c>
      <c r="B16249" t="s">
        <v>32</v>
      </c>
      <c r="C16249">
        <v>2010</v>
      </c>
      <c r="D16249" s="1" t="d">
        <v>2014-11-04</v>
      </c>
      <c r="E16249" s="1" t="str">
        <f t="shared" si="506"/>
        <v>2014</v>
      </c>
      <c r="F16249" s="1" t="str">
        <f t="shared" si="507"/>
        <v>Nov</v>
      </c>
      <c r="G16249" t="s">
        <v>39</v>
      </c>
      <c r="H16249" t="s">
        <v>1972</v>
      </c>
      <c r="I16249">
        <v>0</v>
      </c>
      <c r="J16249">
        <v>0</v>
      </c>
      <c r="K16249">
        <v>0.01</v>
      </c>
      <c r="L16249">
        <v>0</v>
      </c>
      <c r="M16249">
        <v>0.01</v>
      </c>
    </row>
    <row r="16250" spans="1:19" x14ac:dyDescent="0.2">
      <c r="A16250" t="s">
        <v>13165</v>
      </c>
      <c r="B16250" t="s">
        <v>159</v>
      </c>
      <c r="C16250">
        <v>2013</v>
      </c>
      <c r="D16250" s="1" t="d">
        <v>1993-11-17</v>
      </c>
      <c r="E16250" s="1" t="str">
        <f t="shared" si="506"/>
        <v>1993</v>
      </c>
      <c r="F16250" s="1" t="str">
        <f t="shared" si="507"/>
        <v>Nov</v>
      </c>
      <c r="G16250" t="s">
        <v>101</v>
      </c>
      <c r="H16250" t="s">
        <v>372</v>
      </c>
      <c r="I16250">
        <v>0</v>
      </c>
      <c r="J16250">
        <v>0</v>
      </c>
      <c r="K16250">
        <v>0.01</v>
      </c>
      <c r="L16250">
        <v>0</v>
      </c>
      <c r="M16250">
        <v>0.01</v>
      </c>
    </row>
    <row r="16251" spans="1:19" x14ac:dyDescent="0.2">
      <c r="A16251" t="s">
        <v>13328</v>
      </c>
      <c r="B16251" t="s">
        <v>79</v>
      </c>
      <c r="C16251">
        <v>2016</v>
      </c>
      <c r="D16251" s="1" t="d">
        <v>1995-01-13</v>
      </c>
      <c r="E16251" s="1" t="str">
        <f t="shared" si="506"/>
        <v>1995</v>
      </c>
      <c r="F16251" s="1" t="str">
        <f t="shared" si="507"/>
        <v>Jan</v>
      </c>
      <c r="G16251" t="s">
        <v>50</v>
      </c>
      <c r="H16251" t="s">
        <v>4810</v>
      </c>
      <c r="I16251">
        <v>0</v>
      </c>
      <c r="J16251">
        <v>0</v>
      </c>
      <c r="K16251">
        <v>0.01</v>
      </c>
      <c r="L16251">
        <v>0</v>
      </c>
      <c r="M16251">
        <v>0.01</v>
      </c>
      <c r="P16251" t="s">
        <v>203</v>
      </c>
      <c r="R16251" t="s">
        <v>4810</v>
      </c>
      <c r="S16251" t="s">
        <v>88</v>
      </c>
    </row>
    <row r="16252" spans="1:19" x14ac:dyDescent="0.2">
      <c r="A16252" t="s">
        <v>13329</v>
      </c>
      <c r="B16252" t="s">
        <v>17</v>
      </c>
      <c r="C16252">
        <v>2007</v>
      </c>
      <c r="D16252" s="1" t="d">
        <v>2007-11-17</v>
      </c>
      <c r="E16252" s="1" t="str">
        <f t="shared" si="506"/>
        <v>2007</v>
      </c>
      <c r="F16252" s="1" t="str">
        <f t="shared" si="507"/>
        <v>Nov</v>
      </c>
      <c r="G16252" t="s">
        <v>50</v>
      </c>
      <c r="H16252" t="s">
        <v>372</v>
      </c>
      <c r="I16252">
        <v>0</v>
      </c>
      <c r="J16252">
        <v>0</v>
      </c>
      <c r="K16252">
        <v>0.01</v>
      </c>
      <c r="L16252">
        <v>0</v>
      </c>
      <c r="M16252">
        <v>0.01</v>
      </c>
    </row>
    <row r="16253" spans="1:19" x14ac:dyDescent="0.2">
      <c r="A16253" t="s">
        <v>13330</v>
      </c>
      <c r="B16253" t="s">
        <v>148</v>
      </c>
      <c r="C16253">
        <v>2007</v>
      </c>
      <c r="D16253" s="1" t="d">
        <v>2019-05-04</v>
      </c>
      <c r="E16253" s="1" t="str">
        <f t="shared" si="506"/>
        <v>2019</v>
      </c>
      <c r="F16253" s="1" t="str">
        <f t="shared" si="507"/>
        <v>May</v>
      </c>
      <c r="G16253" t="s">
        <v>272</v>
      </c>
      <c r="H16253" t="s">
        <v>4719</v>
      </c>
      <c r="I16253">
        <v>0</v>
      </c>
      <c r="J16253">
        <v>0.01</v>
      </c>
      <c r="K16253">
        <v>0</v>
      </c>
      <c r="L16253">
        <v>0</v>
      </c>
      <c r="M16253">
        <v>0.01</v>
      </c>
      <c r="N16253">
        <v>66</v>
      </c>
      <c r="O16253">
        <v>13</v>
      </c>
      <c r="P16253">
        <v>6.2</v>
      </c>
      <c r="Q16253">
        <v>21</v>
      </c>
      <c r="R16253" t="s">
        <v>13331</v>
      </c>
      <c r="S16253" t="s">
        <v>88</v>
      </c>
    </row>
    <row r="16254" spans="1:19" x14ac:dyDescent="0.2">
      <c r="A16254" t="s">
        <v>13332</v>
      </c>
      <c r="B16254" t="s">
        <v>55</v>
      </c>
      <c r="C16254">
        <v>2006</v>
      </c>
      <c r="D16254" s="1" t="d">
        <v>1999-12-19</v>
      </c>
      <c r="E16254" s="1" t="str">
        <f t="shared" si="506"/>
        <v>1999</v>
      </c>
      <c r="F16254" s="1" t="str">
        <f t="shared" si="507"/>
        <v>Dec</v>
      </c>
      <c r="G16254" t="s">
        <v>101</v>
      </c>
      <c r="H16254" t="s">
        <v>12085</v>
      </c>
      <c r="I16254">
        <v>0</v>
      </c>
      <c r="J16254">
        <v>0</v>
      </c>
      <c r="K16254">
        <v>0.01</v>
      </c>
      <c r="L16254">
        <v>0</v>
      </c>
      <c r="M16254">
        <v>0.01</v>
      </c>
    </row>
    <row r="16255" spans="1:19" x14ac:dyDescent="0.2">
      <c r="A16255" t="s">
        <v>13333</v>
      </c>
      <c r="B16255" t="s">
        <v>44</v>
      </c>
      <c r="C16255">
        <v>2011</v>
      </c>
      <c r="D16255" s="1" t="d">
        <v>2010-02-19</v>
      </c>
      <c r="E16255" s="1" t="str">
        <f t="shared" si="506"/>
        <v>2010</v>
      </c>
      <c r="F16255" s="1" t="str">
        <f t="shared" si="507"/>
        <v>Feb</v>
      </c>
      <c r="G16255" t="s">
        <v>28</v>
      </c>
      <c r="H16255" t="s">
        <v>992</v>
      </c>
      <c r="I16255">
        <v>0</v>
      </c>
      <c r="J16255">
        <v>0</v>
      </c>
      <c r="K16255">
        <v>0.01</v>
      </c>
      <c r="L16255">
        <v>0</v>
      </c>
      <c r="M16255">
        <v>0.01</v>
      </c>
    </row>
    <row r="16256" spans="1:19" x14ac:dyDescent="0.2">
      <c r="A16256" t="s">
        <v>1425</v>
      </c>
      <c r="B16256" t="s">
        <v>55</v>
      </c>
      <c r="C16256">
        <v>2006</v>
      </c>
      <c r="D16256" s="1" t="d">
        <v>2022-11-27</v>
      </c>
      <c r="E16256" s="1" t="str">
        <f t="shared" si="506"/>
        <v>2022</v>
      </c>
      <c r="F16256" s="1" t="str">
        <f t="shared" si="507"/>
        <v>Nov</v>
      </c>
      <c r="G16256" t="s">
        <v>101</v>
      </c>
      <c r="H16256" t="s">
        <v>484</v>
      </c>
      <c r="I16256">
        <v>0.01</v>
      </c>
      <c r="J16256">
        <v>0.01</v>
      </c>
      <c r="K16256">
        <v>0</v>
      </c>
      <c r="L16256">
        <v>0</v>
      </c>
      <c r="M16256">
        <v>0.01</v>
      </c>
      <c r="P16256" t="s">
        <v>203</v>
      </c>
      <c r="R16256" t="s">
        <v>1477</v>
      </c>
      <c r="S16256" t="s">
        <v>20</v>
      </c>
    </row>
    <row r="16257" spans="1:19" x14ac:dyDescent="0.2">
      <c r="A16257" t="s">
        <v>13334</v>
      </c>
      <c r="B16257" t="s">
        <v>32</v>
      </c>
      <c r="C16257">
        <v>2009</v>
      </c>
      <c r="D16257" s="1" t="d">
        <v>1997-12-14</v>
      </c>
      <c r="E16257" s="1" t="str">
        <f t="shared" si="506"/>
        <v>1997</v>
      </c>
      <c r="F16257" s="1" t="str">
        <f t="shared" si="507"/>
        <v>Dec</v>
      </c>
      <c r="G16257" t="s">
        <v>30</v>
      </c>
      <c r="H16257" t="s">
        <v>1830</v>
      </c>
      <c r="I16257">
        <v>0.01</v>
      </c>
      <c r="J16257">
        <v>0</v>
      </c>
      <c r="K16257">
        <v>0</v>
      </c>
      <c r="L16257">
        <v>0</v>
      </c>
      <c r="M16257">
        <v>0.01</v>
      </c>
      <c r="P16257" t="s">
        <v>203</v>
      </c>
      <c r="R16257" t="s">
        <v>10916</v>
      </c>
      <c r="S16257" t="s">
        <v>20</v>
      </c>
    </row>
    <row r="16258" spans="1:19" x14ac:dyDescent="0.2">
      <c r="A16258" t="s">
        <v>13335</v>
      </c>
      <c r="B16258" t="s">
        <v>159</v>
      </c>
      <c r="C16258">
        <v>2008</v>
      </c>
      <c r="D16258" s="1" t="d">
        <v>2021-01-07</v>
      </c>
      <c r="E16258" s="1" t="str">
        <f t="shared" si="506"/>
        <v>2021</v>
      </c>
      <c r="F16258" s="1" t="str">
        <f t="shared" si="507"/>
        <v>Jan</v>
      </c>
      <c r="G16258" t="s">
        <v>101</v>
      </c>
      <c r="H16258" t="s">
        <v>128</v>
      </c>
      <c r="I16258">
        <v>0</v>
      </c>
      <c r="J16258">
        <v>0</v>
      </c>
      <c r="K16258">
        <v>0.01</v>
      </c>
      <c r="L16258">
        <v>0</v>
      </c>
      <c r="M16258">
        <v>0.01</v>
      </c>
    </row>
    <row r="16259" spans="1:19" x14ac:dyDescent="0.2">
      <c r="A16259" t="s">
        <v>13336</v>
      </c>
      <c r="B16259" t="s">
        <v>159</v>
      </c>
      <c r="C16259">
        <v>2013</v>
      </c>
      <c r="D16259" s="1" t="d">
        <v>2000-07-25</v>
      </c>
      <c r="E16259" s="1" t="str">
        <f t="shared" ref="E16259:E16322" si="508">TEXT(D16259,"yyyy")</f>
        <v>2000</v>
      </c>
      <c r="F16259" s="1" t="str">
        <f t="shared" ref="F16259:F16322" si="509">TEXT(D16259,"mmm")</f>
        <v>Jul</v>
      </c>
      <c r="G16259" t="s">
        <v>101</v>
      </c>
      <c r="H16259" t="s">
        <v>13337</v>
      </c>
      <c r="I16259">
        <v>0</v>
      </c>
      <c r="J16259">
        <v>0</v>
      </c>
      <c r="K16259">
        <v>0.01</v>
      </c>
      <c r="L16259">
        <v>0</v>
      </c>
      <c r="M16259">
        <v>0.01</v>
      </c>
    </row>
    <row r="16260" spans="1:19" x14ac:dyDescent="0.2">
      <c r="A16260" t="s">
        <v>13338</v>
      </c>
      <c r="B16260" t="s">
        <v>55</v>
      </c>
      <c r="C16260">
        <v>2010</v>
      </c>
      <c r="D16260" s="1" t="d">
        <v>1995-01-14</v>
      </c>
      <c r="E16260" s="1" t="str">
        <f t="shared" si="508"/>
        <v>1995</v>
      </c>
      <c r="F16260" s="1" t="str">
        <f t="shared" si="509"/>
        <v>Jan</v>
      </c>
      <c r="G16260" t="s">
        <v>86</v>
      </c>
      <c r="H16260" t="s">
        <v>4828</v>
      </c>
      <c r="I16260">
        <v>0</v>
      </c>
      <c r="J16260">
        <v>0</v>
      </c>
      <c r="K16260">
        <v>0.01</v>
      </c>
      <c r="L16260">
        <v>0</v>
      </c>
      <c r="M16260">
        <v>0.01</v>
      </c>
    </row>
    <row r="16261" spans="1:19" x14ac:dyDescent="0.2">
      <c r="A16261" t="s">
        <v>13339</v>
      </c>
      <c r="B16261" t="s">
        <v>1015</v>
      </c>
      <c r="C16261">
        <v>2014</v>
      </c>
      <c r="D16261" s="1" t="d">
        <v>1996-02-19</v>
      </c>
      <c r="E16261" s="1" t="str">
        <f t="shared" si="508"/>
        <v>1996</v>
      </c>
      <c r="F16261" s="1" t="str">
        <f t="shared" si="509"/>
        <v>Feb</v>
      </c>
      <c r="G16261" t="s">
        <v>101</v>
      </c>
      <c r="H16261" t="s">
        <v>372</v>
      </c>
      <c r="I16261">
        <v>0</v>
      </c>
      <c r="J16261">
        <v>0</v>
      </c>
      <c r="K16261">
        <v>0.01</v>
      </c>
      <c r="L16261">
        <v>0</v>
      </c>
      <c r="M16261">
        <v>0.01</v>
      </c>
    </row>
    <row r="16262" spans="1:19" x14ac:dyDescent="0.2">
      <c r="A16262" t="s">
        <v>12709</v>
      </c>
      <c r="B16262" t="s">
        <v>137</v>
      </c>
      <c r="C16262">
        <v>2004</v>
      </c>
      <c r="D16262" s="1" t="d">
        <v>2009-10-31</v>
      </c>
      <c r="E16262" s="1" t="str">
        <f t="shared" si="508"/>
        <v>2009</v>
      </c>
      <c r="F16262" s="1" t="str">
        <f t="shared" si="509"/>
        <v>Oct</v>
      </c>
      <c r="G16262" t="s">
        <v>1</v>
      </c>
      <c r="H16262" t="s">
        <v>8980</v>
      </c>
      <c r="I16262">
        <v>0.01</v>
      </c>
      <c r="J16262">
        <v>0</v>
      </c>
      <c r="K16262">
        <v>0</v>
      </c>
      <c r="L16262">
        <v>0</v>
      </c>
      <c r="M16262">
        <v>0.01</v>
      </c>
      <c r="N16262">
        <v>48</v>
      </c>
      <c r="O16262">
        <v>16</v>
      </c>
      <c r="P16262" t="s">
        <v>203</v>
      </c>
      <c r="R16262" t="s">
        <v>450</v>
      </c>
      <c r="S16262" t="s">
        <v>88</v>
      </c>
    </row>
    <row r="16263" spans="1:19" x14ac:dyDescent="0.2">
      <c r="A16263" t="s">
        <v>13340</v>
      </c>
      <c r="B16263" t="s">
        <v>1015</v>
      </c>
      <c r="C16263">
        <v>2014</v>
      </c>
      <c r="D16263" s="1" t="d">
        <v>2006-12-09</v>
      </c>
      <c r="E16263" s="1" t="str">
        <f t="shared" si="508"/>
        <v>2006</v>
      </c>
      <c r="F16263" s="1" t="str">
        <f t="shared" si="509"/>
        <v>Dec</v>
      </c>
      <c r="G16263" t="s">
        <v>1</v>
      </c>
      <c r="H16263" t="s">
        <v>2780</v>
      </c>
      <c r="I16263">
        <v>0</v>
      </c>
      <c r="J16263">
        <v>0</v>
      </c>
      <c r="K16263">
        <v>0.01</v>
      </c>
      <c r="L16263">
        <v>0</v>
      </c>
      <c r="M16263">
        <v>0.01</v>
      </c>
      <c r="N16263">
        <v>58</v>
      </c>
      <c r="O16263">
        <v>16</v>
      </c>
      <c r="P16263">
        <v>7.7</v>
      </c>
      <c r="Q16263">
        <v>23</v>
      </c>
      <c r="R16263" t="s">
        <v>2780</v>
      </c>
      <c r="S16263" t="s">
        <v>88</v>
      </c>
    </row>
    <row r="16264" spans="1:19" x14ac:dyDescent="0.2">
      <c r="A16264" t="s">
        <v>13341</v>
      </c>
      <c r="B16264" t="s">
        <v>32</v>
      </c>
      <c r="C16264">
        <v>2008</v>
      </c>
      <c r="D16264" s="1" t="d">
        <v>2008-05-20</v>
      </c>
      <c r="E16264" s="1" t="str">
        <f t="shared" si="508"/>
        <v>2008</v>
      </c>
      <c r="F16264" s="1" t="str">
        <f t="shared" si="509"/>
        <v>May</v>
      </c>
      <c r="G16264" t="s">
        <v>101</v>
      </c>
      <c r="H16264" t="s">
        <v>222</v>
      </c>
      <c r="I16264">
        <v>0</v>
      </c>
      <c r="J16264">
        <v>0</v>
      </c>
      <c r="K16264">
        <v>0.01</v>
      </c>
      <c r="L16264">
        <v>0</v>
      </c>
      <c r="M16264">
        <v>0.01</v>
      </c>
    </row>
    <row r="16265" spans="1:19" x14ac:dyDescent="0.2">
      <c r="A16265" t="s">
        <v>2058</v>
      </c>
      <c r="B16265" t="s">
        <v>148</v>
      </c>
      <c r="C16265">
        <v>2007</v>
      </c>
      <c r="D16265" s="1" t="d">
        <v>1998-08-25</v>
      </c>
      <c r="E16265" s="1" t="str">
        <f t="shared" si="508"/>
        <v>1998</v>
      </c>
      <c r="F16265" s="1" t="str">
        <f t="shared" si="509"/>
        <v>Aug</v>
      </c>
      <c r="G16265" t="s">
        <v>18</v>
      </c>
      <c r="H16265" t="s">
        <v>151</v>
      </c>
      <c r="I16265">
        <v>0</v>
      </c>
      <c r="J16265">
        <v>0.01</v>
      </c>
      <c r="K16265">
        <v>0</v>
      </c>
      <c r="L16265">
        <v>0</v>
      </c>
      <c r="M16265">
        <v>0.01</v>
      </c>
      <c r="P16265">
        <v>7.4</v>
      </c>
      <c r="Q16265">
        <v>17</v>
      </c>
      <c r="R16265" t="s">
        <v>637</v>
      </c>
      <c r="S16265" t="s">
        <v>20</v>
      </c>
    </row>
    <row r="16266" spans="1:19" x14ac:dyDescent="0.2">
      <c r="A16266" t="s">
        <v>8210</v>
      </c>
      <c r="B16266" t="s">
        <v>137</v>
      </c>
      <c r="C16266">
        <v>2005</v>
      </c>
      <c r="D16266" s="1" t="d">
        <v>2006-01-19</v>
      </c>
      <c r="E16266" s="1" t="str">
        <f t="shared" si="508"/>
        <v>2006</v>
      </c>
      <c r="F16266" s="1" t="str">
        <f t="shared" si="509"/>
        <v>Jan</v>
      </c>
      <c r="G16266" t="s">
        <v>101</v>
      </c>
      <c r="H16266" t="s">
        <v>234</v>
      </c>
      <c r="I16266">
        <v>0.01</v>
      </c>
      <c r="J16266">
        <v>0</v>
      </c>
      <c r="K16266">
        <v>0</v>
      </c>
      <c r="L16266">
        <v>0</v>
      </c>
      <c r="M16266">
        <v>0.01</v>
      </c>
    </row>
    <row r="16267" spans="1:19" x14ac:dyDescent="0.2">
      <c r="A16267" t="s">
        <v>11856</v>
      </c>
      <c r="B16267" t="s">
        <v>171</v>
      </c>
      <c r="C16267">
        <v>2016</v>
      </c>
      <c r="D16267" s="1" t="d">
        <v>2021-12-16</v>
      </c>
      <c r="E16267" s="1" t="str">
        <f t="shared" si="508"/>
        <v>2021</v>
      </c>
      <c r="F16267" s="1" t="str">
        <f t="shared" si="509"/>
        <v>Dec</v>
      </c>
      <c r="G16267" t="s">
        <v>50</v>
      </c>
      <c r="H16267" t="s">
        <v>11857</v>
      </c>
      <c r="I16267">
        <v>0.01</v>
      </c>
      <c r="J16267">
        <v>0</v>
      </c>
      <c r="K16267">
        <v>0</v>
      </c>
      <c r="L16267">
        <v>0</v>
      </c>
      <c r="M16267">
        <v>0.01</v>
      </c>
      <c r="N16267">
        <v>75</v>
      </c>
      <c r="O16267">
        <v>24</v>
      </c>
      <c r="P16267">
        <v>8.1</v>
      </c>
      <c r="Q16267">
        <v>7</v>
      </c>
      <c r="R16267" t="s">
        <v>2435</v>
      </c>
      <c r="S16267" t="s">
        <v>112</v>
      </c>
    </row>
    <row r="16268" spans="1:19" x14ac:dyDescent="0.2">
      <c r="A16268" t="s">
        <v>13342</v>
      </c>
      <c r="B16268" t="s">
        <v>159</v>
      </c>
      <c r="C16268">
        <v>2012</v>
      </c>
      <c r="D16268" s="1" t="d">
        <v>2012-05-27</v>
      </c>
      <c r="E16268" s="1" t="str">
        <f t="shared" si="508"/>
        <v>2012</v>
      </c>
      <c r="F16268" s="1" t="str">
        <f t="shared" si="509"/>
        <v>May</v>
      </c>
      <c r="G16268" t="s">
        <v>101</v>
      </c>
      <c r="H16268" t="s">
        <v>1755</v>
      </c>
      <c r="I16268">
        <v>0</v>
      </c>
      <c r="J16268">
        <v>0</v>
      </c>
      <c r="K16268">
        <v>0.01</v>
      </c>
      <c r="L16268">
        <v>0</v>
      </c>
      <c r="M16268">
        <v>0.01</v>
      </c>
    </row>
    <row r="16269" spans="1:19" x14ac:dyDescent="0.2">
      <c r="A16269" t="s">
        <v>13343</v>
      </c>
      <c r="B16269" t="s">
        <v>159</v>
      </c>
      <c r="C16269">
        <v>2009</v>
      </c>
      <c r="D16269" s="1" t="d">
        <v>2005-06-17</v>
      </c>
      <c r="E16269" s="1" t="str">
        <f t="shared" si="508"/>
        <v>2005</v>
      </c>
      <c r="F16269" s="1" t="str">
        <f t="shared" si="509"/>
        <v>Jun</v>
      </c>
      <c r="G16269" t="s">
        <v>39</v>
      </c>
      <c r="H16269" t="s">
        <v>1870</v>
      </c>
      <c r="I16269">
        <v>0</v>
      </c>
      <c r="J16269">
        <v>0</v>
      </c>
      <c r="K16269">
        <v>0.01</v>
      </c>
      <c r="L16269">
        <v>0</v>
      </c>
      <c r="M16269">
        <v>0.01</v>
      </c>
      <c r="P16269" t="s">
        <v>203</v>
      </c>
      <c r="R16269" t="s">
        <v>1870</v>
      </c>
      <c r="S16269" t="s">
        <v>20</v>
      </c>
    </row>
    <row r="16270" spans="1:19" x14ac:dyDescent="0.2">
      <c r="A16270" t="s">
        <v>9943</v>
      </c>
      <c r="B16270" t="s">
        <v>187</v>
      </c>
      <c r="C16270">
        <v>2016</v>
      </c>
      <c r="D16270" s="1" t="d">
        <v>1991-11-06</v>
      </c>
      <c r="E16270" s="1" t="str">
        <f t="shared" si="508"/>
        <v>1991</v>
      </c>
      <c r="F16270" s="1" t="str">
        <f t="shared" si="509"/>
        <v>Nov</v>
      </c>
      <c r="G16270" t="s">
        <v>101</v>
      </c>
      <c r="H16270" t="s">
        <v>2703</v>
      </c>
      <c r="I16270">
        <v>0</v>
      </c>
      <c r="J16270">
        <v>0.01</v>
      </c>
      <c r="K16270">
        <v>0</v>
      </c>
      <c r="L16270">
        <v>0</v>
      </c>
      <c r="M16270">
        <v>0.01</v>
      </c>
      <c r="P16270" t="s">
        <v>203</v>
      </c>
      <c r="R16270" t="s">
        <v>8640</v>
      </c>
      <c r="S16270" t="s">
        <v>88</v>
      </c>
    </row>
    <row r="16271" spans="1:19" x14ac:dyDescent="0.2">
      <c r="A16271" t="s">
        <v>13344</v>
      </c>
      <c r="B16271" t="s">
        <v>148</v>
      </c>
      <c r="C16271">
        <v>2011</v>
      </c>
      <c r="D16271" s="1" t="d">
        <v>1997-08-23</v>
      </c>
      <c r="E16271" s="1" t="str">
        <f t="shared" si="508"/>
        <v>1997</v>
      </c>
      <c r="F16271" s="1" t="str">
        <f t="shared" si="509"/>
        <v>Aug</v>
      </c>
      <c r="G16271" t="s">
        <v>30</v>
      </c>
      <c r="H16271" t="s">
        <v>1091</v>
      </c>
      <c r="I16271">
        <v>0</v>
      </c>
      <c r="J16271">
        <v>0.01</v>
      </c>
      <c r="K16271">
        <v>0</v>
      </c>
      <c r="L16271">
        <v>0</v>
      </c>
      <c r="M16271">
        <v>0.01</v>
      </c>
      <c r="P16271" t="s">
        <v>203</v>
      </c>
      <c r="R16271" t="s">
        <v>13345</v>
      </c>
      <c r="S16271" t="s">
        <v>112</v>
      </c>
    </row>
    <row r="16272" spans="1:19" x14ac:dyDescent="0.2">
      <c r="A16272" t="s">
        <v>13346</v>
      </c>
      <c r="B16272" t="s">
        <v>32</v>
      </c>
      <c r="C16272">
        <v>2009</v>
      </c>
      <c r="D16272" s="1" t="d">
        <v>2005-04-08</v>
      </c>
      <c r="E16272" s="1" t="str">
        <f t="shared" si="508"/>
        <v>2005</v>
      </c>
      <c r="F16272" s="1" t="str">
        <f t="shared" si="509"/>
        <v>Apr</v>
      </c>
      <c r="G16272" t="s">
        <v>272</v>
      </c>
      <c r="H16272" t="s">
        <v>1207</v>
      </c>
      <c r="I16272">
        <v>0</v>
      </c>
      <c r="J16272">
        <v>0</v>
      </c>
      <c r="K16272">
        <v>0.01</v>
      </c>
      <c r="L16272">
        <v>0</v>
      </c>
      <c r="M16272">
        <v>0.01</v>
      </c>
    </row>
    <row r="16273" spans="1:19" x14ac:dyDescent="0.2">
      <c r="A16273" t="s">
        <v>13347</v>
      </c>
      <c r="B16273" t="s">
        <v>1015</v>
      </c>
      <c r="C16273">
        <v>2015</v>
      </c>
      <c r="D16273" s="1" t="d">
        <v>2020-04-02</v>
      </c>
      <c r="E16273" s="1" t="str">
        <f t="shared" si="508"/>
        <v>2020</v>
      </c>
      <c r="F16273" s="1" t="str">
        <f t="shared" si="509"/>
        <v>Apr</v>
      </c>
      <c r="G16273" t="s">
        <v>50</v>
      </c>
      <c r="H16273" t="s">
        <v>1091</v>
      </c>
      <c r="I16273">
        <v>0</v>
      </c>
      <c r="J16273">
        <v>0</v>
      </c>
      <c r="K16273">
        <v>0.01</v>
      </c>
      <c r="L16273">
        <v>0</v>
      </c>
      <c r="M16273">
        <v>0.01</v>
      </c>
    </row>
    <row r="16274" spans="1:19" x14ac:dyDescent="0.2">
      <c r="A16274" t="s">
        <v>13348</v>
      </c>
      <c r="B16274" t="s">
        <v>32</v>
      </c>
      <c r="C16274">
        <v>2008</v>
      </c>
      <c r="D16274" s="1" t="d">
        <v>1993-10-09</v>
      </c>
      <c r="E16274" s="1" t="str">
        <f t="shared" si="508"/>
        <v>1993</v>
      </c>
      <c r="F16274" s="1" t="str">
        <f t="shared" si="509"/>
        <v>Oct</v>
      </c>
      <c r="G16274" t="s">
        <v>50</v>
      </c>
      <c r="H16274" t="s">
        <v>1957</v>
      </c>
      <c r="I16274">
        <v>0</v>
      </c>
      <c r="J16274">
        <v>0</v>
      </c>
      <c r="K16274">
        <v>0.01</v>
      </c>
      <c r="L16274">
        <v>0</v>
      </c>
      <c r="M16274">
        <v>0.01</v>
      </c>
    </row>
    <row r="16275" spans="1:19" x14ac:dyDescent="0.2">
      <c r="A16275" t="s">
        <v>13349</v>
      </c>
      <c r="B16275" t="s">
        <v>159</v>
      </c>
      <c r="C16275">
        <v>2009</v>
      </c>
      <c r="D16275" s="1" t="d">
        <v>2001-11-20</v>
      </c>
      <c r="E16275" s="1" t="str">
        <f t="shared" si="508"/>
        <v>2001</v>
      </c>
      <c r="F16275" s="1" t="str">
        <f t="shared" si="509"/>
        <v>Nov</v>
      </c>
      <c r="G16275" t="s">
        <v>50</v>
      </c>
      <c r="H16275" t="s">
        <v>780</v>
      </c>
      <c r="I16275">
        <v>0.01</v>
      </c>
      <c r="J16275">
        <v>0</v>
      </c>
      <c r="K16275">
        <v>0</v>
      </c>
      <c r="L16275">
        <v>0</v>
      </c>
      <c r="M16275">
        <v>0.01</v>
      </c>
    </row>
    <row r="16276" spans="1:19" x14ac:dyDescent="0.2">
      <c r="A16276" t="s">
        <v>13350</v>
      </c>
      <c r="B16276" t="s">
        <v>1015</v>
      </c>
      <c r="C16276">
        <v>2013</v>
      </c>
      <c r="D16276" s="1" t="d">
        <v>2009-02-02</v>
      </c>
      <c r="E16276" s="1" t="str">
        <f t="shared" si="508"/>
        <v>2009</v>
      </c>
      <c r="F16276" s="1" t="str">
        <f t="shared" si="509"/>
        <v>Feb</v>
      </c>
      <c r="G16276" t="s">
        <v>101</v>
      </c>
      <c r="H16276" t="s">
        <v>68</v>
      </c>
      <c r="I16276">
        <v>0</v>
      </c>
      <c r="J16276">
        <v>0.01</v>
      </c>
      <c r="K16276">
        <v>0</v>
      </c>
      <c r="L16276">
        <v>0</v>
      </c>
      <c r="M16276">
        <v>0.01</v>
      </c>
      <c r="N16276">
        <v>66</v>
      </c>
      <c r="O16276">
        <v>7</v>
      </c>
      <c r="P16276">
        <v>5.7</v>
      </c>
      <c r="Q16276">
        <v>16</v>
      </c>
      <c r="R16276" t="s">
        <v>1626</v>
      </c>
      <c r="S16276" t="s">
        <v>112</v>
      </c>
    </row>
    <row r="16277" spans="1:19" x14ac:dyDescent="0.2">
      <c r="A16277" t="s">
        <v>13351</v>
      </c>
      <c r="B16277" t="s">
        <v>49</v>
      </c>
      <c r="C16277">
        <v>2006</v>
      </c>
      <c r="D16277" s="1" t="d">
        <v>2008-03-08</v>
      </c>
      <c r="E16277" s="1" t="str">
        <f t="shared" si="508"/>
        <v>2008</v>
      </c>
      <c r="F16277" s="1" t="str">
        <f t="shared" si="509"/>
        <v>Mar</v>
      </c>
      <c r="G16277" t="s">
        <v>18</v>
      </c>
      <c r="H16277" t="s">
        <v>151</v>
      </c>
      <c r="I16277">
        <v>0</v>
      </c>
      <c r="J16277">
        <v>0</v>
      </c>
      <c r="K16277">
        <v>0.01</v>
      </c>
      <c r="L16277">
        <v>0</v>
      </c>
      <c r="M16277">
        <v>0.01</v>
      </c>
    </row>
    <row r="16278" spans="1:19" x14ac:dyDescent="0.2">
      <c r="A16278" t="s">
        <v>13352</v>
      </c>
      <c r="B16278" t="s">
        <v>55</v>
      </c>
      <c r="C16278">
        <v>2007</v>
      </c>
      <c r="D16278" s="1" t="d">
        <v>2022-08-19</v>
      </c>
      <c r="E16278" s="1" t="str">
        <f t="shared" si="508"/>
        <v>2022</v>
      </c>
      <c r="F16278" s="1" t="str">
        <f t="shared" si="509"/>
        <v>Aug</v>
      </c>
      <c r="G16278" t="s">
        <v>86</v>
      </c>
      <c r="H16278" t="s">
        <v>1972</v>
      </c>
      <c r="I16278">
        <v>0</v>
      </c>
      <c r="J16278">
        <v>0</v>
      </c>
      <c r="K16278">
        <v>0.01</v>
      </c>
      <c r="L16278">
        <v>0</v>
      </c>
      <c r="M16278">
        <v>0.01</v>
      </c>
    </row>
    <row r="16279" spans="1:19" x14ac:dyDescent="0.2">
      <c r="A16279" t="s">
        <v>13353</v>
      </c>
      <c r="B16279" t="s">
        <v>1015</v>
      </c>
      <c r="C16279">
        <v>2016</v>
      </c>
      <c r="D16279" s="1" t="d">
        <v>2021-01-22</v>
      </c>
      <c r="E16279" s="1" t="str">
        <f t="shared" si="508"/>
        <v>2021</v>
      </c>
      <c r="F16279" s="1" t="str">
        <f t="shared" si="509"/>
        <v>Jan</v>
      </c>
      <c r="G16279" t="s">
        <v>101</v>
      </c>
      <c r="H16279" t="s">
        <v>10703</v>
      </c>
      <c r="I16279">
        <v>0</v>
      </c>
      <c r="J16279">
        <v>0</v>
      </c>
      <c r="K16279">
        <v>0.01</v>
      </c>
      <c r="L16279">
        <v>0</v>
      </c>
      <c r="M16279">
        <v>0.01</v>
      </c>
    </row>
    <row r="16280" spans="1:19" x14ac:dyDescent="0.2">
      <c r="A16280" t="s">
        <v>13354</v>
      </c>
      <c r="B16280" t="s">
        <v>148</v>
      </c>
      <c r="C16280" t="s">
        <v>286</v>
      </c>
      <c r="D16280" s="1" t="d">
        <v>2004-06-13</v>
      </c>
      <c r="E16280" s="1" t="str">
        <f t="shared" si="508"/>
        <v>2004</v>
      </c>
      <c r="F16280" s="1" t="str">
        <f t="shared" si="509"/>
        <v>Jun</v>
      </c>
      <c r="G16280" t="s">
        <v>272</v>
      </c>
      <c r="H16280" t="s">
        <v>286</v>
      </c>
      <c r="I16280">
        <v>0</v>
      </c>
      <c r="J16280">
        <v>0.01</v>
      </c>
      <c r="K16280">
        <v>0</v>
      </c>
      <c r="L16280">
        <v>0</v>
      </c>
      <c r="M16280">
        <v>0.01</v>
      </c>
      <c r="N16280">
        <v>86</v>
      </c>
      <c r="O16280">
        <v>49</v>
      </c>
      <c r="P16280">
        <v>8.1999999999999993</v>
      </c>
      <c r="Q16280">
        <v>324</v>
      </c>
      <c r="R16280" t="s">
        <v>506</v>
      </c>
      <c r="S16280" t="s">
        <v>112</v>
      </c>
    </row>
    <row r="16281" spans="1:19" x14ac:dyDescent="0.2">
      <c r="A16281" t="s">
        <v>13355</v>
      </c>
      <c r="B16281" t="s">
        <v>159</v>
      </c>
      <c r="C16281">
        <v>2013</v>
      </c>
      <c r="D16281" s="1" t="d">
        <v>2017-04-11</v>
      </c>
      <c r="E16281" s="1" t="str">
        <f t="shared" si="508"/>
        <v>2017</v>
      </c>
      <c r="F16281" s="1" t="str">
        <f t="shared" si="509"/>
        <v>Apr</v>
      </c>
      <c r="G16281" t="s">
        <v>34</v>
      </c>
      <c r="H16281" t="s">
        <v>7990</v>
      </c>
      <c r="I16281">
        <v>0</v>
      </c>
      <c r="J16281">
        <v>0</v>
      </c>
      <c r="K16281">
        <v>0.01</v>
      </c>
      <c r="L16281">
        <v>0</v>
      </c>
      <c r="M16281">
        <v>0.01</v>
      </c>
    </row>
    <row r="16282" spans="1:19" x14ac:dyDescent="0.2">
      <c r="A16282" t="s">
        <v>13356</v>
      </c>
      <c r="B16282" t="s">
        <v>148</v>
      </c>
      <c r="C16282">
        <v>2009</v>
      </c>
      <c r="D16282" s="1" t="d">
        <v>2008-07-19</v>
      </c>
      <c r="E16282" s="1" t="str">
        <f t="shared" si="508"/>
        <v>2008</v>
      </c>
      <c r="F16282" s="1" t="str">
        <f t="shared" si="509"/>
        <v>Jul</v>
      </c>
      <c r="G16282" t="s">
        <v>30</v>
      </c>
      <c r="H16282" t="s">
        <v>372</v>
      </c>
      <c r="I16282">
        <v>0</v>
      </c>
      <c r="J16282">
        <v>0.01</v>
      </c>
      <c r="K16282">
        <v>0</v>
      </c>
      <c r="L16282">
        <v>0</v>
      </c>
      <c r="M16282">
        <v>0.01</v>
      </c>
    </row>
    <row r="16283" spans="1:19" x14ac:dyDescent="0.2">
      <c r="A16283" t="s">
        <v>13357</v>
      </c>
      <c r="B16283" t="s">
        <v>148</v>
      </c>
      <c r="C16283">
        <v>2016</v>
      </c>
      <c r="D16283" s="1" t="d">
        <v>2013-01-29</v>
      </c>
      <c r="E16283" s="1" t="str">
        <f t="shared" si="508"/>
        <v>2013</v>
      </c>
      <c r="F16283" s="1" t="str">
        <f t="shared" si="509"/>
        <v>Jan</v>
      </c>
      <c r="G16283" t="s">
        <v>101</v>
      </c>
      <c r="H16283" t="s">
        <v>8307</v>
      </c>
      <c r="I16283">
        <v>0</v>
      </c>
      <c r="J16283">
        <v>0.01</v>
      </c>
      <c r="K16283">
        <v>0</v>
      </c>
      <c r="L16283">
        <v>0</v>
      </c>
      <c r="M16283">
        <v>0.01</v>
      </c>
      <c r="N16283">
        <v>65</v>
      </c>
      <c r="O16283">
        <v>18</v>
      </c>
      <c r="P16283">
        <v>7.3</v>
      </c>
      <c r="Q16283">
        <v>72</v>
      </c>
      <c r="R16283" t="s">
        <v>5958</v>
      </c>
      <c r="S16283" t="s">
        <v>88</v>
      </c>
    </row>
    <row r="16284" spans="1:19" x14ac:dyDescent="0.2">
      <c r="A16284" t="s">
        <v>13358</v>
      </c>
      <c r="B16284" t="s">
        <v>159</v>
      </c>
      <c r="C16284">
        <v>2013</v>
      </c>
      <c r="D16284" s="1" t="d">
        <v>1994-09-05</v>
      </c>
      <c r="E16284" s="1" t="str">
        <f t="shared" si="508"/>
        <v>1994</v>
      </c>
      <c r="F16284" s="1" t="str">
        <f t="shared" si="509"/>
        <v>Sep</v>
      </c>
      <c r="G16284" t="s">
        <v>101</v>
      </c>
      <c r="H16284" t="s">
        <v>6617</v>
      </c>
      <c r="I16284">
        <v>0</v>
      </c>
      <c r="J16284">
        <v>0</v>
      </c>
      <c r="K16284">
        <v>0.01</v>
      </c>
      <c r="L16284">
        <v>0</v>
      </c>
      <c r="M16284">
        <v>0.01</v>
      </c>
    </row>
    <row r="16285" spans="1:19" x14ac:dyDescent="0.2">
      <c r="A16285" t="s">
        <v>13359</v>
      </c>
      <c r="B16285" t="s">
        <v>55</v>
      </c>
      <c r="C16285">
        <v>2007</v>
      </c>
      <c r="D16285" s="1" t="d">
        <v>2014-06-19</v>
      </c>
      <c r="E16285" s="1" t="str">
        <f t="shared" si="508"/>
        <v>2014</v>
      </c>
      <c r="F16285" s="1" t="str">
        <f t="shared" si="509"/>
        <v>Jun</v>
      </c>
      <c r="G16285" t="s">
        <v>86</v>
      </c>
      <c r="H16285" t="s">
        <v>4828</v>
      </c>
      <c r="I16285">
        <v>0</v>
      </c>
      <c r="J16285">
        <v>0</v>
      </c>
      <c r="K16285">
        <v>0.01</v>
      </c>
      <c r="L16285">
        <v>0</v>
      </c>
      <c r="M16285">
        <v>0.01</v>
      </c>
    </row>
    <row r="16286" spans="1:19" x14ac:dyDescent="0.2">
      <c r="A16286" t="s">
        <v>13360</v>
      </c>
      <c r="B16286" t="s">
        <v>49</v>
      </c>
      <c r="C16286">
        <v>2009</v>
      </c>
      <c r="D16286" s="1" t="d">
        <v>1989-11-26</v>
      </c>
      <c r="E16286" s="1" t="str">
        <f t="shared" si="508"/>
        <v>1989</v>
      </c>
      <c r="F16286" s="1" t="str">
        <f t="shared" si="509"/>
        <v>Nov</v>
      </c>
      <c r="G16286" t="s">
        <v>34</v>
      </c>
      <c r="H16286" t="s">
        <v>68</v>
      </c>
      <c r="I16286">
        <v>0</v>
      </c>
      <c r="J16286">
        <v>0</v>
      </c>
      <c r="K16286">
        <v>0.01</v>
      </c>
      <c r="L16286">
        <v>0</v>
      </c>
      <c r="M16286">
        <v>0.01</v>
      </c>
    </row>
    <row r="16287" spans="1:19" x14ac:dyDescent="0.2">
      <c r="A16287" t="s">
        <v>13361</v>
      </c>
      <c r="B16287" t="s">
        <v>159</v>
      </c>
      <c r="C16287">
        <v>2009</v>
      </c>
      <c r="D16287" s="1" t="d">
        <v>2006-10-08</v>
      </c>
      <c r="E16287" s="1" t="str">
        <f t="shared" si="508"/>
        <v>2006</v>
      </c>
      <c r="F16287" s="1" t="str">
        <f t="shared" si="509"/>
        <v>Oct</v>
      </c>
      <c r="G16287" t="s">
        <v>101</v>
      </c>
      <c r="H16287" t="s">
        <v>2748</v>
      </c>
      <c r="I16287">
        <v>0</v>
      </c>
      <c r="J16287">
        <v>0</v>
      </c>
      <c r="K16287">
        <v>0.01</v>
      </c>
      <c r="L16287">
        <v>0</v>
      </c>
      <c r="M16287">
        <v>0.01</v>
      </c>
    </row>
    <row r="16288" spans="1:19" x14ac:dyDescent="0.2">
      <c r="A16288" t="s">
        <v>10354</v>
      </c>
      <c r="B16288" t="s">
        <v>17</v>
      </c>
      <c r="C16288">
        <v>2010</v>
      </c>
      <c r="D16288" s="1" t="d">
        <v>2010-08-14</v>
      </c>
      <c r="E16288" s="1" t="str">
        <f t="shared" si="508"/>
        <v>2010</v>
      </c>
      <c r="F16288" s="1" t="str">
        <f t="shared" si="509"/>
        <v>Aug</v>
      </c>
      <c r="G16288" t="s">
        <v>34</v>
      </c>
      <c r="H16288" t="s">
        <v>3510</v>
      </c>
      <c r="I16288">
        <v>0.01</v>
      </c>
      <c r="J16288">
        <v>0</v>
      </c>
      <c r="K16288">
        <v>0</v>
      </c>
      <c r="L16288">
        <v>0</v>
      </c>
      <c r="M16288">
        <v>0.01</v>
      </c>
      <c r="P16288" t="s">
        <v>203</v>
      </c>
      <c r="R16288" t="s">
        <v>3798</v>
      </c>
      <c r="S16288" t="s">
        <v>20</v>
      </c>
    </row>
    <row r="16289" spans="1:19" x14ac:dyDescent="0.2">
      <c r="A16289" t="s">
        <v>13362</v>
      </c>
      <c r="B16289" t="s">
        <v>17</v>
      </c>
      <c r="C16289">
        <v>2009</v>
      </c>
      <c r="D16289" s="1" t="d">
        <v>2015-03-28</v>
      </c>
      <c r="E16289" s="1" t="str">
        <f t="shared" si="508"/>
        <v>2015</v>
      </c>
      <c r="F16289" s="1" t="str">
        <f t="shared" si="509"/>
        <v>Mar</v>
      </c>
      <c r="G16289" t="s">
        <v>24</v>
      </c>
      <c r="H16289" t="s">
        <v>2703</v>
      </c>
      <c r="I16289">
        <v>0</v>
      </c>
      <c r="J16289">
        <v>0.01</v>
      </c>
      <c r="K16289">
        <v>0</v>
      </c>
      <c r="L16289">
        <v>0</v>
      </c>
      <c r="M16289">
        <v>0.01</v>
      </c>
    </row>
    <row r="16290" spans="1:19" x14ac:dyDescent="0.2">
      <c r="A16290" t="s">
        <v>7664</v>
      </c>
      <c r="B16290" t="s">
        <v>55</v>
      </c>
      <c r="C16290">
        <v>2007</v>
      </c>
      <c r="D16290" s="1" t="d">
        <v>2004-01-14</v>
      </c>
      <c r="E16290" s="1" t="str">
        <f t="shared" si="508"/>
        <v>2004</v>
      </c>
      <c r="F16290" s="1" t="str">
        <f t="shared" si="509"/>
        <v>Jan</v>
      </c>
      <c r="G16290" t="s">
        <v>37</v>
      </c>
      <c r="H16290" t="s">
        <v>3392</v>
      </c>
      <c r="I16290">
        <v>0</v>
      </c>
      <c r="J16290">
        <v>0</v>
      </c>
      <c r="K16290">
        <v>0.01</v>
      </c>
      <c r="L16290">
        <v>0</v>
      </c>
      <c r="M16290">
        <v>0.01</v>
      </c>
      <c r="N16290">
        <v>80</v>
      </c>
      <c r="O16290">
        <v>20</v>
      </c>
      <c r="P16290">
        <v>8.1</v>
      </c>
      <c r="Q16290">
        <v>16</v>
      </c>
      <c r="R16290" t="s">
        <v>1170</v>
      </c>
      <c r="S16290" t="s">
        <v>88</v>
      </c>
    </row>
    <row r="16291" spans="1:19" x14ac:dyDescent="0.2">
      <c r="A16291" t="s">
        <v>13363</v>
      </c>
      <c r="B16291" t="s">
        <v>32</v>
      </c>
      <c r="C16291" t="s">
        <v>286</v>
      </c>
      <c r="D16291" s="1" t="d">
        <v>1995-12-29</v>
      </c>
      <c r="E16291" s="1" t="str">
        <f t="shared" si="508"/>
        <v>1995</v>
      </c>
      <c r="F16291" s="1" t="str">
        <f t="shared" si="509"/>
        <v>Dec</v>
      </c>
      <c r="G16291" t="s">
        <v>1</v>
      </c>
      <c r="H16291" t="s">
        <v>1091</v>
      </c>
      <c r="I16291">
        <v>0.01</v>
      </c>
      <c r="J16291">
        <v>0</v>
      </c>
      <c r="K16291">
        <v>0</v>
      </c>
      <c r="L16291">
        <v>0</v>
      </c>
      <c r="M16291">
        <v>0.01</v>
      </c>
      <c r="P16291" t="s">
        <v>203</v>
      </c>
      <c r="R16291" t="s">
        <v>1241</v>
      </c>
      <c r="S16291" t="s">
        <v>112</v>
      </c>
    </row>
    <row r="16292" spans="1:19" x14ac:dyDescent="0.2">
      <c r="A16292" t="s">
        <v>13364</v>
      </c>
      <c r="B16292" t="s">
        <v>104</v>
      </c>
      <c r="C16292">
        <v>1999</v>
      </c>
      <c r="D16292" s="1" t="d">
        <v>2017-08-06</v>
      </c>
      <c r="E16292" s="1" t="str">
        <f t="shared" si="508"/>
        <v>2017</v>
      </c>
      <c r="F16292" s="1" t="str">
        <f t="shared" si="509"/>
        <v>Aug</v>
      </c>
      <c r="G16292" t="s">
        <v>86</v>
      </c>
      <c r="H16292" t="s">
        <v>3700</v>
      </c>
      <c r="I16292">
        <v>0.01</v>
      </c>
      <c r="J16292">
        <v>0.01</v>
      </c>
      <c r="K16292">
        <v>0</v>
      </c>
      <c r="L16292">
        <v>0</v>
      </c>
      <c r="M16292">
        <v>0.01</v>
      </c>
    </row>
    <row r="16293" spans="1:19" x14ac:dyDescent="0.2">
      <c r="A16293" t="s">
        <v>13365</v>
      </c>
      <c r="B16293" t="s">
        <v>64</v>
      </c>
      <c r="C16293">
        <v>2002</v>
      </c>
      <c r="D16293" s="1" t="d">
        <v>2022-03-06</v>
      </c>
      <c r="E16293" s="1" t="str">
        <f t="shared" si="508"/>
        <v>2022</v>
      </c>
      <c r="F16293" s="1" t="str">
        <f t="shared" si="509"/>
        <v>Mar</v>
      </c>
      <c r="G16293" t="s">
        <v>86</v>
      </c>
      <c r="H16293" t="s">
        <v>234</v>
      </c>
      <c r="I16293">
        <v>0.01</v>
      </c>
      <c r="J16293">
        <v>0</v>
      </c>
      <c r="K16293">
        <v>0</v>
      </c>
      <c r="L16293">
        <v>0</v>
      </c>
      <c r="M16293">
        <v>0.01</v>
      </c>
      <c r="N16293">
        <v>56</v>
      </c>
      <c r="O16293">
        <v>9</v>
      </c>
      <c r="P16293" t="s">
        <v>203</v>
      </c>
      <c r="R16293" t="s">
        <v>235</v>
      </c>
      <c r="S16293" t="s">
        <v>88</v>
      </c>
    </row>
    <row r="16294" spans="1:19" x14ac:dyDescent="0.2">
      <c r="A16294" t="s">
        <v>13366</v>
      </c>
      <c r="B16294" t="s">
        <v>55</v>
      </c>
      <c r="C16294">
        <v>2007</v>
      </c>
      <c r="D16294" s="1" t="d">
        <v>2006-11-09</v>
      </c>
      <c r="E16294" s="1" t="str">
        <f t="shared" si="508"/>
        <v>2006</v>
      </c>
      <c r="F16294" s="1" t="str">
        <f t="shared" si="509"/>
        <v>Nov</v>
      </c>
      <c r="G16294" t="s">
        <v>272</v>
      </c>
      <c r="H16294" t="s">
        <v>1207</v>
      </c>
      <c r="I16294">
        <v>0</v>
      </c>
      <c r="J16294">
        <v>0</v>
      </c>
      <c r="K16294">
        <v>0.01</v>
      </c>
      <c r="L16294">
        <v>0</v>
      </c>
      <c r="M16294">
        <v>0.01</v>
      </c>
    </row>
    <row r="16295" spans="1:19" x14ac:dyDescent="0.2">
      <c r="A16295" t="s">
        <v>2494</v>
      </c>
      <c r="B16295" t="s">
        <v>64</v>
      </c>
      <c r="C16295">
        <v>2002</v>
      </c>
      <c r="D16295" s="1" t="d">
        <v>2008-09-10</v>
      </c>
      <c r="E16295" s="1" t="str">
        <f t="shared" si="508"/>
        <v>2008</v>
      </c>
      <c r="F16295" s="1" t="str">
        <f t="shared" si="509"/>
        <v>Sep</v>
      </c>
      <c r="G16295" t="s">
        <v>101</v>
      </c>
      <c r="H16295" t="s">
        <v>8677</v>
      </c>
      <c r="I16295">
        <v>0.01</v>
      </c>
      <c r="J16295">
        <v>0</v>
      </c>
      <c r="K16295">
        <v>0</v>
      </c>
      <c r="L16295">
        <v>0</v>
      </c>
      <c r="M16295">
        <v>0.01</v>
      </c>
    </row>
    <row r="16296" spans="1:19" x14ac:dyDescent="0.2">
      <c r="A16296" t="s">
        <v>4326</v>
      </c>
      <c r="B16296" t="s">
        <v>44</v>
      </c>
      <c r="C16296" t="s">
        <v>286</v>
      </c>
      <c r="D16296" s="1" t="d">
        <v>1988-05-25</v>
      </c>
      <c r="E16296" s="1" t="str">
        <f t="shared" si="508"/>
        <v>1988</v>
      </c>
      <c r="F16296" s="1" t="str">
        <f t="shared" si="509"/>
        <v>May</v>
      </c>
      <c r="G16296" t="s">
        <v>34</v>
      </c>
      <c r="H16296" t="s">
        <v>286</v>
      </c>
      <c r="I16296">
        <v>0</v>
      </c>
      <c r="J16296">
        <v>0</v>
      </c>
      <c r="K16296">
        <v>0.01</v>
      </c>
      <c r="L16296">
        <v>0</v>
      </c>
      <c r="M16296">
        <v>0.01</v>
      </c>
    </row>
    <row r="16297" spans="1:19" x14ac:dyDescent="0.2">
      <c r="A16297" t="s">
        <v>13134</v>
      </c>
      <c r="B16297" t="s">
        <v>44</v>
      </c>
      <c r="C16297">
        <v>2014</v>
      </c>
      <c r="D16297" s="1" t="d">
        <v>2011-06-21</v>
      </c>
      <c r="E16297" s="1" t="str">
        <f t="shared" si="508"/>
        <v>2011</v>
      </c>
      <c r="F16297" s="1" t="str">
        <f t="shared" si="509"/>
        <v>Jun</v>
      </c>
      <c r="G16297" t="s">
        <v>101</v>
      </c>
      <c r="H16297" t="s">
        <v>5752</v>
      </c>
      <c r="I16297">
        <v>0.01</v>
      </c>
      <c r="J16297">
        <v>0</v>
      </c>
      <c r="K16297">
        <v>0</v>
      </c>
      <c r="L16297">
        <v>0</v>
      </c>
      <c r="M16297">
        <v>0.01</v>
      </c>
    </row>
    <row r="16298" spans="1:19" x14ac:dyDescent="0.2">
      <c r="A16298" t="s">
        <v>13367</v>
      </c>
      <c r="B16298" t="s">
        <v>148</v>
      </c>
      <c r="C16298">
        <v>2004</v>
      </c>
      <c r="D16298" s="1" t="d">
        <v>2016-12-27</v>
      </c>
      <c r="E16298" s="1" t="str">
        <f t="shared" si="508"/>
        <v>2016</v>
      </c>
      <c r="F16298" s="1" t="str">
        <f t="shared" si="509"/>
        <v>Dec</v>
      </c>
      <c r="G16298" t="s">
        <v>18</v>
      </c>
      <c r="H16298" t="s">
        <v>151</v>
      </c>
      <c r="I16298">
        <v>0</v>
      </c>
      <c r="J16298">
        <v>0.01</v>
      </c>
      <c r="K16298">
        <v>0</v>
      </c>
      <c r="L16298">
        <v>0</v>
      </c>
      <c r="M16298">
        <v>0.01</v>
      </c>
    </row>
    <row r="16299" spans="1:19" x14ac:dyDescent="0.2">
      <c r="A16299" t="s">
        <v>13368</v>
      </c>
      <c r="B16299" t="s">
        <v>32</v>
      </c>
      <c r="C16299">
        <v>2012</v>
      </c>
      <c r="D16299" s="1" t="d">
        <v>1996-12-01</v>
      </c>
      <c r="E16299" s="1" t="str">
        <f t="shared" si="508"/>
        <v>1996</v>
      </c>
      <c r="F16299" s="1" t="str">
        <f t="shared" si="509"/>
        <v>Dec</v>
      </c>
      <c r="G16299" t="s">
        <v>50</v>
      </c>
      <c r="H16299" t="s">
        <v>7990</v>
      </c>
      <c r="I16299">
        <v>0</v>
      </c>
      <c r="J16299">
        <v>0</v>
      </c>
      <c r="K16299">
        <v>0.01</v>
      </c>
      <c r="L16299">
        <v>0</v>
      </c>
      <c r="M16299">
        <v>0.01</v>
      </c>
    </row>
    <row r="16300" spans="1:19" x14ac:dyDescent="0.2">
      <c r="A16300" t="s">
        <v>13369</v>
      </c>
      <c r="B16300" t="s">
        <v>148</v>
      </c>
      <c r="C16300">
        <v>2009</v>
      </c>
      <c r="D16300" s="1" t="d">
        <v>2019-06-22</v>
      </c>
      <c r="E16300" s="1" t="str">
        <f t="shared" si="508"/>
        <v>2019</v>
      </c>
      <c r="F16300" s="1" t="str">
        <f t="shared" si="509"/>
        <v>Jun</v>
      </c>
      <c r="G16300" t="s">
        <v>272</v>
      </c>
      <c r="H16300" t="s">
        <v>134</v>
      </c>
      <c r="I16300">
        <v>0</v>
      </c>
      <c r="J16300">
        <v>0.01</v>
      </c>
      <c r="K16300">
        <v>0</v>
      </c>
      <c r="L16300">
        <v>0</v>
      </c>
      <c r="M16300">
        <v>0.01</v>
      </c>
      <c r="N16300">
        <v>75</v>
      </c>
      <c r="O16300">
        <v>37</v>
      </c>
      <c r="P16300">
        <v>7</v>
      </c>
      <c r="Q16300">
        <v>112</v>
      </c>
      <c r="R16300" t="s">
        <v>13370</v>
      </c>
      <c r="S16300" t="s">
        <v>88</v>
      </c>
    </row>
    <row r="16301" spans="1:19" x14ac:dyDescent="0.2">
      <c r="A16301" t="s">
        <v>13371</v>
      </c>
      <c r="B16301" t="s">
        <v>17</v>
      </c>
      <c r="C16301">
        <v>2012</v>
      </c>
      <c r="D16301" s="1" t="d">
        <v>1988-09-16</v>
      </c>
      <c r="E16301" s="1" t="str">
        <f t="shared" si="508"/>
        <v>1988</v>
      </c>
      <c r="F16301" s="1" t="str">
        <f t="shared" si="509"/>
        <v>Sep</v>
      </c>
      <c r="G16301" t="s">
        <v>24</v>
      </c>
      <c r="H16301" t="s">
        <v>1943</v>
      </c>
      <c r="I16301">
        <v>0</v>
      </c>
      <c r="J16301">
        <v>0.01</v>
      </c>
      <c r="K16301">
        <v>0</v>
      </c>
      <c r="L16301">
        <v>0</v>
      </c>
      <c r="M16301">
        <v>0.01</v>
      </c>
    </row>
    <row r="16302" spans="1:19" x14ac:dyDescent="0.2">
      <c r="A16302" t="s">
        <v>13372</v>
      </c>
      <c r="B16302" t="s">
        <v>1015</v>
      </c>
      <c r="C16302">
        <v>2014</v>
      </c>
      <c r="D16302" s="1" t="d">
        <v>1989-09-15</v>
      </c>
      <c r="E16302" s="1" t="str">
        <f t="shared" si="508"/>
        <v>1989</v>
      </c>
      <c r="F16302" s="1" t="str">
        <f t="shared" si="509"/>
        <v>Sep</v>
      </c>
      <c r="G16302" t="s">
        <v>101</v>
      </c>
      <c r="H16302" t="s">
        <v>6617</v>
      </c>
      <c r="I16302">
        <v>0</v>
      </c>
      <c r="J16302">
        <v>0</v>
      </c>
      <c r="K16302">
        <v>0.01</v>
      </c>
      <c r="L16302">
        <v>0</v>
      </c>
      <c r="M16302">
        <v>0.01</v>
      </c>
    </row>
    <row r="16303" spans="1:19" x14ac:dyDescent="0.2">
      <c r="A16303" t="s">
        <v>11724</v>
      </c>
      <c r="B16303" t="s">
        <v>187</v>
      </c>
      <c r="C16303">
        <v>2015</v>
      </c>
      <c r="D16303" s="1" t="d">
        <v>1998-04-27</v>
      </c>
      <c r="E16303" s="1" t="str">
        <f t="shared" si="508"/>
        <v>1998</v>
      </c>
      <c r="F16303" s="1" t="str">
        <f t="shared" si="509"/>
        <v>Apr</v>
      </c>
      <c r="G16303" t="s">
        <v>50</v>
      </c>
      <c r="H16303" t="s">
        <v>372</v>
      </c>
      <c r="I16303">
        <v>0</v>
      </c>
      <c r="J16303">
        <v>0.01</v>
      </c>
      <c r="K16303">
        <v>0</v>
      </c>
      <c r="L16303">
        <v>0</v>
      </c>
      <c r="M16303">
        <v>0.01</v>
      </c>
      <c r="P16303">
        <v>2.8</v>
      </c>
      <c r="Q16303">
        <v>11</v>
      </c>
      <c r="R16303" t="s">
        <v>11034</v>
      </c>
      <c r="S16303" t="s">
        <v>20</v>
      </c>
    </row>
    <row r="16304" spans="1:19" x14ac:dyDescent="0.2">
      <c r="A16304" t="s">
        <v>13373</v>
      </c>
      <c r="B16304" t="s">
        <v>44</v>
      </c>
      <c r="C16304">
        <v>2013</v>
      </c>
      <c r="D16304" s="1" t="d">
        <v>1988-04-19</v>
      </c>
      <c r="E16304" s="1" t="str">
        <f t="shared" si="508"/>
        <v>1988</v>
      </c>
      <c r="F16304" s="1" t="str">
        <f t="shared" si="509"/>
        <v>Apr</v>
      </c>
      <c r="G16304" t="s">
        <v>37</v>
      </c>
      <c r="H16304" t="s">
        <v>8237</v>
      </c>
      <c r="I16304">
        <v>0</v>
      </c>
      <c r="J16304">
        <v>0</v>
      </c>
      <c r="K16304">
        <v>0.01</v>
      </c>
      <c r="L16304">
        <v>0</v>
      </c>
      <c r="M16304">
        <v>0.01</v>
      </c>
      <c r="P16304" t="s">
        <v>203</v>
      </c>
      <c r="R16304" t="s">
        <v>8237</v>
      </c>
      <c r="S16304" t="s">
        <v>88</v>
      </c>
    </row>
    <row r="16305" spans="1:19" x14ac:dyDescent="0.2">
      <c r="A16305" t="s">
        <v>13374</v>
      </c>
      <c r="B16305" t="s">
        <v>32</v>
      </c>
      <c r="C16305">
        <v>2008</v>
      </c>
      <c r="D16305" s="1" t="d">
        <v>2000-01-11</v>
      </c>
      <c r="E16305" s="1" t="str">
        <f t="shared" si="508"/>
        <v>2000</v>
      </c>
      <c r="F16305" s="1" t="str">
        <f t="shared" si="509"/>
        <v>Jan</v>
      </c>
      <c r="G16305" t="s">
        <v>101</v>
      </c>
      <c r="H16305" t="s">
        <v>372</v>
      </c>
      <c r="I16305">
        <v>0</v>
      </c>
      <c r="J16305">
        <v>0</v>
      </c>
      <c r="K16305">
        <v>0.01</v>
      </c>
      <c r="L16305">
        <v>0</v>
      </c>
      <c r="M16305">
        <v>0.01</v>
      </c>
    </row>
    <row r="16306" spans="1:19" x14ac:dyDescent="0.2">
      <c r="A16306" t="s">
        <v>13375</v>
      </c>
      <c r="B16306" t="s">
        <v>64</v>
      </c>
      <c r="C16306">
        <v>2005</v>
      </c>
      <c r="D16306" s="1" t="d">
        <v>2011-08-14</v>
      </c>
      <c r="E16306" s="1" t="str">
        <f t="shared" si="508"/>
        <v>2011</v>
      </c>
      <c r="F16306" s="1" t="str">
        <f t="shared" si="509"/>
        <v>Aug</v>
      </c>
      <c r="G16306" t="s">
        <v>34</v>
      </c>
      <c r="H16306" t="s">
        <v>286</v>
      </c>
      <c r="I16306">
        <v>0.01</v>
      </c>
      <c r="J16306">
        <v>0</v>
      </c>
      <c r="K16306">
        <v>0</v>
      </c>
      <c r="L16306">
        <v>0</v>
      </c>
      <c r="M16306">
        <v>0.01</v>
      </c>
    </row>
    <row r="16307" spans="1:19" x14ac:dyDescent="0.2">
      <c r="A16307" t="s">
        <v>2016</v>
      </c>
      <c r="B16307" t="s">
        <v>64</v>
      </c>
      <c r="C16307">
        <v>2003</v>
      </c>
      <c r="D16307" s="1" t="d">
        <v>1989-09-09</v>
      </c>
      <c r="E16307" s="1" t="str">
        <f t="shared" si="508"/>
        <v>1989</v>
      </c>
      <c r="F16307" s="1" t="str">
        <f t="shared" si="509"/>
        <v>Sep</v>
      </c>
      <c r="G16307" t="s">
        <v>24</v>
      </c>
      <c r="H16307" t="s">
        <v>1830</v>
      </c>
      <c r="I16307">
        <v>0.01</v>
      </c>
      <c r="J16307">
        <v>0</v>
      </c>
      <c r="K16307">
        <v>0</v>
      </c>
      <c r="L16307">
        <v>0</v>
      </c>
      <c r="M16307">
        <v>0.01</v>
      </c>
      <c r="N16307">
        <v>65</v>
      </c>
      <c r="O16307">
        <v>7</v>
      </c>
      <c r="P16307" t="s">
        <v>203</v>
      </c>
      <c r="R16307" t="s">
        <v>3351</v>
      </c>
      <c r="S16307" t="s">
        <v>20</v>
      </c>
    </row>
    <row r="16308" spans="1:19" x14ac:dyDescent="0.2">
      <c r="A16308" t="s">
        <v>13376</v>
      </c>
      <c r="B16308" t="s">
        <v>148</v>
      </c>
      <c r="C16308">
        <v>2012</v>
      </c>
      <c r="D16308" s="1" t="d">
        <v>2003-04-16</v>
      </c>
      <c r="E16308" s="1" t="str">
        <f t="shared" si="508"/>
        <v>2003</v>
      </c>
      <c r="F16308" s="1" t="str">
        <f t="shared" si="509"/>
        <v>Apr</v>
      </c>
      <c r="G16308" t="s">
        <v>30</v>
      </c>
      <c r="H16308" t="s">
        <v>12632</v>
      </c>
      <c r="I16308">
        <v>0</v>
      </c>
      <c r="J16308">
        <v>0.01</v>
      </c>
      <c r="K16308">
        <v>0</v>
      </c>
      <c r="L16308">
        <v>0</v>
      </c>
      <c r="M16308">
        <v>0.01</v>
      </c>
      <c r="R16308" t="s">
        <v>71</v>
      </c>
      <c r="S16308" t="s">
        <v>112</v>
      </c>
    </row>
    <row r="16309" spans="1:19" x14ac:dyDescent="0.2">
      <c r="A16309" t="s">
        <v>11028</v>
      </c>
      <c r="B16309" t="s">
        <v>55</v>
      </c>
      <c r="C16309">
        <v>2007</v>
      </c>
      <c r="D16309" s="1" t="d">
        <v>2019-03-20</v>
      </c>
      <c r="E16309" s="1" t="str">
        <f t="shared" si="508"/>
        <v>2019</v>
      </c>
      <c r="F16309" s="1" t="str">
        <f t="shared" si="509"/>
        <v>Mar</v>
      </c>
      <c r="G16309" t="s">
        <v>101</v>
      </c>
      <c r="H16309" t="s">
        <v>10703</v>
      </c>
      <c r="I16309">
        <v>0</v>
      </c>
      <c r="J16309">
        <v>0</v>
      </c>
      <c r="K16309">
        <v>0.01</v>
      </c>
      <c r="L16309">
        <v>0</v>
      </c>
      <c r="M16309">
        <v>0.01</v>
      </c>
    </row>
    <row r="16310" spans="1:19" x14ac:dyDescent="0.2">
      <c r="A16310" t="s">
        <v>13377</v>
      </c>
      <c r="B16310" t="s">
        <v>159</v>
      </c>
      <c r="C16310">
        <v>2012</v>
      </c>
      <c r="D16310" s="1" t="d">
        <v>2000-08-01</v>
      </c>
      <c r="E16310" s="1" t="str">
        <f t="shared" si="508"/>
        <v>2000</v>
      </c>
      <c r="F16310" s="1" t="str">
        <f t="shared" si="509"/>
        <v>Aug</v>
      </c>
      <c r="G16310" t="s">
        <v>50</v>
      </c>
      <c r="H16310" t="s">
        <v>5754</v>
      </c>
      <c r="I16310">
        <v>0</v>
      </c>
      <c r="J16310">
        <v>0</v>
      </c>
      <c r="K16310">
        <v>0.01</v>
      </c>
      <c r="L16310">
        <v>0</v>
      </c>
      <c r="M16310">
        <v>0.01</v>
      </c>
    </row>
    <row r="16311" spans="1:19" x14ac:dyDescent="0.2">
      <c r="A16311" t="s">
        <v>13378</v>
      </c>
      <c r="B16311" t="s">
        <v>17</v>
      </c>
      <c r="C16311">
        <v>2009</v>
      </c>
      <c r="D16311" s="1" t="d">
        <v>1998-09-10</v>
      </c>
      <c r="E16311" s="1" t="str">
        <f t="shared" si="508"/>
        <v>1998</v>
      </c>
      <c r="F16311" s="1" t="str">
        <f t="shared" si="509"/>
        <v>Sep</v>
      </c>
      <c r="G16311" t="s">
        <v>30</v>
      </c>
      <c r="H16311" t="s">
        <v>1642</v>
      </c>
      <c r="I16311">
        <v>0.01</v>
      </c>
      <c r="J16311">
        <v>0</v>
      </c>
      <c r="K16311">
        <v>0</v>
      </c>
      <c r="L16311">
        <v>0</v>
      </c>
      <c r="M16311">
        <v>0.01</v>
      </c>
      <c r="N16311">
        <v>75</v>
      </c>
      <c r="O16311">
        <v>13</v>
      </c>
      <c r="P16311">
        <v>8.5</v>
      </c>
      <c r="Q16311">
        <v>6</v>
      </c>
      <c r="R16311" t="s">
        <v>13379</v>
      </c>
      <c r="S16311" t="s">
        <v>20</v>
      </c>
    </row>
    <row r="16312" spans="1:19" x14ac:dyDescent="0.2">
      <c r="A16312" t="s">
        <v>13380</v>
      </c>
      <c r="B16312" t="s">
        <v>55</v>
      </c>
      <c r="C16312">
        <v>2007</v>
      </c>
      <c r="D16312" s="1" t="d">
        <v>1995-11-23</v>
      </c>
      <c r="E16312" s="1" t="str">
        <f t="shared" si="508"/>
        <v>1995</v>
      </c>
      <c r="F16312" s="1" t="str">
        <f t="shared" si="509"/>
        <v>Nov</v>
      </c>
      <c r="G16312" t="s">
        <v>101</v>
      </c>
      <c r="H16312" t="s">
        <v>5022</v>
      </c>
      <c r="I16312">
        <v>0</v>
      </c>
      <c r="J16312">
        <v>0</v>
      </c>
      <c r="K16312">
        <v>0.01</v>
      </c>
      <c r="L16312">
        <v>0</v>
      </c>
      <c r="M16312">
        <v>0.01</v>
      </c>
    </row>
    <row r="16313" spans="1:19" x14ac:dyDescent="0.2">
      <c r="A16313" t="s">
        <v>13381</v>
      </c>
      <c r="B16313" t="s">
        <v>148</v>
      </c>
      <c r="C16313">
        <v>2007</v>
      </c>
      <c r="D16313" s="1" t="d">
        <v>2012-04-05</v>
      </c>
      <c r="E16313" s="1" t="str">
        <f t="shared" si="508"/>
        <v>2012</v>
      </c>
      <c r="F16313" s="1" t="str">
        <f t="shared" si="509"/>
        <v>Apr</v>
      </c>
      <c r="G16313" t="s">
        <v>39</v>
      </c>
      <c r="H16313" t="s">
        <v>134</v>
      </c>
      <c r="I16313">
        <v>0</v>
      </c>
      <c r="J16313">
        <v>0.01</v>
      </c>
      <c r="K16313">
        <v>0</v>
      </c>
      <c r="L16313">
        <v>0</v>
      </c>
      <c r="M16313">
        <v>0.01</v>
      </c>
      <c r="N16313">
        <v>72</v>
      </c>
      <c r="O16313">
        <v>13</v>
      </c>
      <c r="P16313">
        <v>6.9</v>
      </c>
      <c r="Q16313">
        <v>24</v>
      </c>
      <c r="R16313" t="s">
        <v>4031</v>
      </c>
      <c r="S16313" t="s">
        <v>20</v>
      </c>
    </row>
    <row r="16314" spans="1:19" x14ac:dyDescent="0.2">
      <c r="A16314" t="s">
        <v>463</v>
      </c>
      <c r="B16314" t="s">
        <v>44</v>
      </c>
      <c r="C16314">
        <v>2008</v>
      </c>
      <c r="D16314" s="1" t="d">
        <v>2017-11-22</v>
      </c>
      <c r="E16314" s="1" t="str">
        <f t="shared" si="508"/>
        <v>2017</v>
      </c>
      <c r="F16314" s="1" t="str">
        <f t="shared" si="509"/>
        <v>Nov</v>
      </c>
      <c r="G16314" t="s">
        <v>1</v>
      </c>
      <c r="H16314" t="s">
        <v>45</v>
      </c>
      <c r="I16314">
        <v>0</v>
      </c>
      <c r="J16314">
        <v>0.01</v>
      </c>
      <c r="K16314">
        <v>0</v>
      </c>
      <c r="L16314">
        <v>0</v>
      </c>
      <c r="M16314">
        <v>0.01</v>
      </c>
      <c r="N16314">
        <v>77</v>
      </c>
      <c r="O16314">
        <v>17</v>
      </c>
      <c r="P16314">
        <v>8.1999999999999993</v>
      </c>
      <c r="Q16314">
        <v>70</v>
      </c>
      <c r="R16314" t="s">
        <v>580</v>
      </c>
      <c r="S16314" t="s">
        <v>20</v>
      </c>
    </row>
    <row r="16315" spans="1:19" x14ac:dyDescent="0.2">
      <c r="A16315" t="s">
        <v>11033</v>
      </c>
      <c r="B16315" t="s">
        <v>17</v>
      </c>
      <c r="C16315">
        <v>2015</v>
      </c>
      <c r="D16315" s="1" t="d">
        <v>2016-08-11</v>
      </c>
      <c r="E16315" s="1" t="str">
        <f t="shared" si="508"/>
        <v>2016</v>
      </c>
      <c r="F16315" s="1" t="str">
        <f t="shared" si="509"/>
        <v>Aug</v>
      </c>
      <c r="G16315" t="s">
        <v>50</v>
      </c>
      <c r="H16315" t="s">
        <v>5752</v>
      </c>
      <c r="I16315">
        <v>0</v>
      </c>
      <c r="J16315">
        <v>0.01</v>
      </c>
      <c r="K16315">
        <v>0</v>
      </c>
      <c r="L16315">
        <v>0</v>
      </c>
      <c r="M16315">
        <v>0.01</v>
      </c>
      <c r="P16315" t="s">
        <v>203</v>
      </c>
      <c r="R16315" t="s">
        <v>11034</v>
      </c>
      <c r="S16315" t="s">
        <v>20</v>
      </c>
    </row>
    <row r="16316" spans="1:19" x14ac:dyDescent="0.2">
      <c r="A16316" t="s">
        <v>13382</v>
      </c>
      <c r="B16316" t="s">
        <v>159</v>
      </c>
      <c r="C16316">
        <v>2014</v>
      </c>
      <c r="D16316" s="1" t="d">
        <v>1993-12-16</v>
      </c>
      <c r="E16316" s="1" t="str">
        <f t="shared" si="508"/>
        <v>1993</v>
      </c>
      <c r="F16316" s="1" t="str">
        <f t="shared" si="509"/>
        <v>Dec</v>
      </c>
      <c r="G16316" t="s">
        <v>50</v>
      </c>
      <c r="H16316" t="s">
        <v>2306</v>
      </c>
      <c r="I16316">
        <v>0</v>
      </c>
      <c r="J16316">
        <v>0</v>
      </c>
      <c r="K16316">
        <v>0.01</v>
      </c>
      <c r="L16316">
        <v>0</v>
      </c>
      <c r="M16316">
        <v>0.01</v>
      </c>
    </row>
    <row r="16317" spans="1:19" x14ac:dyDescent="0.2">
      <c r="A16317" t="s">
        <v>12897</v>
      </c>
      <c r="B16317" t="s">
        <v>171</v>
      </c>
      <c r="C16317">
        <v>2016</v>
      </c>
      <c r="D16317" s="1" t="d">
        <v>1996-03-08</v>
      </c>
      <c r="E16317" s="1" t="str">
        <f t="shared" si="508"/>
        <v>1996</v>
      </c>
      <c r="F16317" s="1" t="str">
        <f t="shared" si="509"/>
        <v>Mar</v>
      </c>
      <c r="G16317" t="s">
        <v>50</v>
      </c>
      <c r="H16317" t="s">
        <v>71</v>
      </c>
      <c r="I16317">
        <v>0.01</v>
      </c>
      <c r="J16317">
        <v>0</v>
      </c>
      <c r="K16317">
        <v>0</v>
      </c>
      <c r="L16317">
        <v>0</v>
      </c>
      <c r="M16317">
        <v>0.01</v>
      </c>
      <c r="N16317">
        <v>56</v>
      </c>
      <c r="O16317">
        <v>4</v>
      </c>
      <c r="P16317">
        <v>3.1</v>
      </c>
      <c r="Q16317">
        <v>14</v>
      </c>
      <c r="R16317" t="s">
        <v>1620</v>
      </c>
      <c r="S16317" t="s">
        <v>53</v>
      </c>
    </row>
    <row r="16318" spans="1:19" x14ac:dyDescent="0.2">
      <c r="A16318" t="s">
        <v>7089</v>
      </c>
      <c r="B16318" t="s">
        <v>32</v>
      </c>
      <c r="C16318">
        <v>2006</v>
      </c>
      <c r="D16318" s="1" t="d">
        <v>2013-08-01</v>
      </c>
      <c r="E16318" s="1" t="str">
        <f t="shared" si="508"/>
        <v>2013</v>
      </c>
      <c r="F16318" s="1" t="str">
        <f t="shared" si="509"/>
        <v>Aug</v>
      </c>
      <c r="G16318" t="s">
        <v>28</v>
      </c>
      <c r="H16318" t="s">
        <v>128</v>
      </c>
      <c r="I16318">
        <v>0</v>
      </c>
      <c r="J16318">
        <v>0</v>
      </c>
      <c r="K16318">
        <v>0.01</v>
      </c>
      <c r="L16318">
        <v>0</v>
      </c>
      <c r="M16318">
        <v>0.01</v>
      </c>
    </row>
    <row r="16319" spans="1:19" x14ac:dyDescent="0.2">
      <c r="A16319" t="s">
        <v>13383</v>
      </c>
      <c r="B16319" t="s">
        <v>17</v>
      </c>
      <c r="C16319">
        <v>2008</v>
      </c>
      <c r="D16319" s="1" t="d">
        <v>2015-04-14</v>
      </c>
      <c r="E16319" s="1" t="str">
        <f t="shared" si="508"/>
        <v>2015</v>
      </c>
      <c r="F16319" s="1" t="str">
        <f t="shared" si="509"/>
        <v>Apr</v>
      </c>
      <c r="G16319" t="s">
        <v>18</v>
      </c>
      <c r="H16319" t="s">
        <v>372</v>
      </c>
      <c r="I16319">
        <v>0</v>
      </c>
      <c r="J16319">
        <v>0</v>
      </c>
      <c r="K16319">
        <v>0.01</v>
      </c>
      <c r="L16319">
        <v>0</v>
      </c>
      <c r="M16319">
        <v>0.01</v>
      </c>
    </row>
    <row r="16320" spans="1:19" x14ac:dyDescent="0.2">
      <c r="A16320" t="s">
        <v>3861</v>
      </c>
      <c r="B16320" t="s">
        <v>148</v>
      </c>
      <c r="C16320">
        <v>2007</v>
      </c>
      <c r="D16320" s="1" t="d">
        <v>2002-08-06</v>
      </c>
      <c r="E16320" s="1" t="str">
        <f t="shared" si="508"/>
        <v>2002</v>
      </c>
      <c r="F16320" s="1" t="str">
        <f t="shared" si="509"/>
        <v>Aug</v>
      </c>
      <c r="G16320" t="s">
        <v>50</v>
      </c>
      <c r="H16320" t="s">
        <v>71</v>
      </c>
      <c r="I16320">
        <v>0.01</v>
      </c>
      <c r="J16320">
        <v>0</v>
      </c>
      <c r="K16320">
        <v>0</v>
      </c>
      <c r="L16320">
        <v>0</v>
      </c>
      <c r="M16320">
        <v>0.01</v>
      </c>
      <c r="N16320">
        <v>57</v>
      </c>
      <c r="O16320">
        <v>9</v>
      </c>
      <c r="P16320">
        <v>5.3</v>
      </c>
      <c r="Q16320">
        <v>11</v>
      </c>
      <c r="R16320" t="s">
        <v>915</v>
      </c>
      <c r="S16320" t="s">
        <v>112</v>
      </c>
    </row>
    <row r="16321" spans="1:19" x14ac:dyDescent="0.2">
      <c r="A16321" t="s">
        <v>13384</v>
      </c>
      <c r="B16321" t="s">
        <v>64</v>
      </c>
      <c r="C16321">
        <v>2004</v>
      </c>
      <c r="D16321" s="1" t="d">
        <v>2009-12-05</v>
      </c>
      <c r="E16321" s="1" t="str">
        <f t="shared" si="508"/>
        <v>2009</v>
      </c>
      <c r="F16321" s="1" t="str">
        <f t="shared" si="509"/>
        <v>Dec</v>
      </c>
      <c r="G16321" t="s">
        <v>24</v>
      </c>
      <c r="H16321" t="s">
        <v>3798</v>
      </c>
      <c r="I16321">
        <v>0.01</v>
      </c>
      <c r="J16321">
        <v>0</v>
      </c>
      <c r="K16321">
        <v>0</v>
      </c>
      <c r="L16321">
        <v>0</v>
      </c>
      <c r="M16321">
        <v>0.01</v>
      </c>
      <c r="N16321">
        <v>23</v>
      </c>
      <c r="O16321">
        <v>4</v>
      </c>
      <c r="P16321" t="s">
        <v>203</v>
      </c>
      <c r="R16321" t="s">
        <v>8769</v>
      </c>
      <c r="S16321" t="s">
        <v>20</v>
      </c>
    </row>
    <row r="16322" spans="1:19" x14ac:dyDescent="0.2">
      <c r="A16322" t="s">
        <v>13385</v>
      </c>
      <c r="B16322" t="s">
        <v>49</v>
      </c>
      <c r="C16322">
        <v>2011</v>
      </c>
      <c r="D16322" s="1" t="d">
        <v>1994-02-02</v>
      </c>
      <c r="E16322" s="1" t="str">
        <f t="shared" si="508"/>
        <v>1994</v>
      </c>
      <c r="F16322" s="1" t="str">
        <f t="shared" si="509"/>
        <v>Feb</v>
      </c>
      <c r="G16322" t="s">
        <v>37</v>
      </c>
      <c r="H16322" t="s">
        <v>68</v>
      </c>
      <c r="I16322">
        <v>0</v>
      </c>
      <c r="J16322">
        <v>0.01</v>
      </c>
      <c r="K16322">
        <v>0</v>
      </c>
      <c r="L16322">
        <v>0</v>
      </c>
      <c r="M16322">
        <v>0.01</v>
      </c>
      <c r="P16322" t="s">
        <v>203</v>
      </c>
      <c r="R16322" t="s">
        <v>365</v>
      </c>
      <c r="S16322" t="s">
        <v>53</v>
      </c>
    </row>
    <row r="16323" spans="1:19" x14ac:dyDescent="0.2">
      <c r="A16323" t="s">
        <v>3313</v>
      </c>
      <c r="B16323" t="s">
        <v>148</v>
      </c>
      <c r="C16323">
        <v>2010</v>
      </c>
      <c r="D16323" s="1" t="d">
        <v>2021-08-02</v>
      </c>
      <c r="E16323" s="1" t="str">
        <f t="shared" ref="E16323:E16386" si="510">TEXT(D16323,"yyyy")</f>
        <v>2021</v>
      </c>
      <c r="F16323" s="1" t="str">
        <f t="shared" ref="F16323:F16386" si="511">TEXT(D16323,"mmm")</f>
        <v>Aug</v>
      </c>
      <c r="G16323" t="s">
        <v>86</v>
      </c>
      <c r="H16323" t="s">
        <v>3314</v>
      </c>
      <c r="I16323">
        <v>0</v>
      </c>
      <c r="J16323">
        <v>0.01</v>
      </c>
      <c r="K16323">
        <v>0</v>
      </c>
      <c r="L16323">
        <v>0</v>
      </c>
      <c r="M16323">
        <v>0.01</v>
      </c>
      <c r="P16323">
        <v>8.6999999999999993</v>
      </c>
      <c r="Q16323">
        <v>26</v>
      </c>
      <c r="R16323" t="s">
        <v>2748</v>
      </c>
      <c r="S16323" t="s">
        <v>88</v>
      </c>
    </row>
    <row r="16324" spans="1:19" x14ac:dyDescent="0.2">
      <c r="A16324" t="s">
        <v>13386</v>
      </c>
      <c r="B16324" t="s">
        <v>1015</v>
      </c>
      <c r="C16324">
        <v>2013</v>
      </c>
      <c r="D16324" s="1" t="d">
        <v>2013-11-18</v>
      </c>
      <c r="E16324" s="1" t="str">
        <f t="shared" si="510"/>
        <v>2013</v>
      </c>
      <c r="F16324" s="1" t="str">
        <f t="shared" si="511"/>
        <v>Nov</v>
      </c>
      <c r="G16324" t="s">
        <v>101</v>
      </c>
      <c r="H16324" t="s">
        <v>6843</v>
      </c>
      <c r="I16324">
        <v>0</v>
      </c>
      <c r="J16324">
        <v>0</v>
      </c>
      <c r="K16324">
        <v>0.01</v>
      </c>
      <c r="L16324">
        <v>0</v>
      </c>
      <c r="M16324">
        <v>0.01</v>
      </c>
    </row>
    <row r="16325" spans="1:19" x14ac:dyDescent="0.2">
      <c r="A16325" t="s">
        <v>12208</v>
      </c>
      <c r="B16325" t="s">
        <v>171</v>
      </c>
      <c r="C16325">
        <v>2016</v>
      </c>
      <c r="D16325" s="1" t="d">
        <v>1993-05-09</v>
      </c>
      <c r="E16325" s="1" t="str">
        <f t="shared" si="510"/>
        <v>1993</v>
      </c>
      <c r="F16325" s="1" t="str">
        <f t="shared" si="511"/>
        <v>May</v>
      </c>
      <c r="G16325" t="s">
        <v>101</v>
      </c>
      <c r="H16325" t="s">
        <v>8677</v>
      </c>
      <c r="I16325">
        <v>0.01</v>
      </c>
      <c r="J16325">
        <v>0</v>
      </c>
      <c r="K16325">
        <v>0</v>
      </c>
      <c r="L16325">
        <v>0</v>
      </c>
      <c r="M16325">
        <v>0.01</v>
      </c>
      <c r="N16325">
        <v>66</v>
      </c>
      <c r="O16325">
        <v>7</v>
      </c>
      <c r="P16325">
        <v>7.5</v>
      </c>
      <c r="Q16325">
        <v>8</v>
      </c>
      <c r="R16325" t="s">
        <v>8677</v>
      </c>
    </row>
    <row r="16326" spans="1:19" x14ac:dyDescent="0.2">
      <c r="A16326" t="s">
        <v>12009</v>
      </c>
      <c r="B16326" t="s">
        <v>1015</v>
      </c>
      <c r="C16326">
        <v>2016</v>
      </c>
      <c r="D16326" s="1" t="d">
        <v>1993-11-15</v>
      </c>
      <c r="E16326" s="1" t="str">
        <f t="shared" si="510"/>
        <v>1993</v>
      </c>
      <c r="F16326" s="1" t="str">
        <f t="shared" si="511"/>
        <v>Nov</v>
      </c>
      <c r="G16326" t="s">
        <v>50</v>
      </c>
      <c r="H16326" t="s">
        <v>933</v>
      </c>
      <c r="I16326">
        <v>0</v>
      </c>
      <c r="J16326">
        <v>0</v>
      </c>
      <c r="K16326">
        <v>0.01</v>
      </c>
      <c r="L16326">
        <v>0</v>
      </c>
      <c r="M16326">
        <v>0.01</v>
      </c>
    </row>
    <row r="16327" spans="1:19" x14ac:dyDescent="0.2">
      <c r="A16327" t="s">
        <v>6425</v>
      </c>
      <c r="B16327" t="s">
        <v>17</v>
      </c>
      <c r="C16327">
        <v>2007</v>
      </c>
      <c r="D16327" s="1" t="d">
        <v>2000-08-29</v>
      </c>
      <c r="E16327" s="1" t="str">
        <f t="shared" si="510"/>
        <v>2000</v>
      </c>
      <c r="F16327" s="1" t="str">
        <f t="shared" si="511"/>
        <v>Aug</v>
      </c>
      <c r="G16327" t="s">
        <v>50</v>
      </c>
      <c r="H16327" t="s">
        <v>222</v>
      </c>
      <c r="I16327">
        <v>0</v>
      </c>
      <c r="J16327">
        <v>0</v>
      </c>
      <c r="K16327">
        <v>0.01</v>
      </c>
      <c r="L16327">
        <v>0</v>
      </c>
      <c r="M16327">
        <v>0.01</v>
      </c>
    </row>
    <row r="16328" spans="1:19" x14ac:dyDescent="0.2">
      <c r="A16328" t="s">
        <v>13387</v>
      </c>
      <c r="B16328" t="s">
        <v>55</v>
      </c>
      <c r="C16328">
        <v>2007</v>
      </c>
      <c r="D16328" s="1" t="d">
        <v>2011-06-18</v>
      </c>
      <c r="E16328" s="1" t="str">
        <f t="shared" si="510"/>
        <v>2011</v>
      </c>
      <c r="F16328" s="1" t="str">
        <f t="shared" si="511"/>
        <v>Jun</v>
      </c>
      <c r="G16328" t="s">
        <v>101</v>
      </c>
      <c r="H16328" t="s">
        <v>12956</v>
      </c>
      <c r="I16328">
        <v>0</v>
      </c>
      <c r="J16328">
        <v>0</v>
      </c>
      <c r="K16328">
        <v>0.01</v>
      </c>
      <c r="L16328">
        <v>0</v>
      </c>
      <c r="M16328">
        <v>0.01</v>
      </c>
    </row>
    <row r="16329" spans="1:19" x14ac:dyDescent="0.2">
      <c r="A16329" t="s">
        <v>13388</v>
      </c>
      <c r="B16329" t="s">
        <v>104</v>
      </c>
      <c r="C16329">
        <v>1996</v>
      </c>
      <c r="D16329" s="1" t="d">
        <v>2011-08-26</v>
      </c>
      <c r="E16329" s="1" t="str">
        <f t="shared" si="510"/>
        <v>2011</v>
      </c>
      <c r="F16329" s="1" t="str">
        <f t="shared" si="511"/>
        <v>Aug</v>
      </c>
      <c r="G16329" t="s">
        <v>18</v>
      </c>
      <c r="H16329" t="s">
        <v>3470</v>
      </c>
      <c r="I16329">
        <v>0</v>
      </c>
      <c r="J16329">
        <v>0</v>
      </c>
      <c r="K16329">
        <v>0.01</v>
      </c>
      <c r="L16329">
        <v>0</v>
      </c>
      <c r="M16329">
        <v>0.01</v>
      </c>
    </row>
    <row r="16330" spans="1:19" x14ac:dyDescent="0.2">
      <c r="A16330" t="s">
        <v>737</v>
      </c>
      <c r="B16330" t="s">
        <v>148</v>
      </c>
      <c r="C16330">
        <v>2002</v>
      </c>
      <c r="D16330" s="1" t="d">
        <v>1990-12-06</v>
      </c>
      <c r="E16330" s="1" t="str">
        <f t="shared" si="510"/>
        <v>1990</v>
      </c>
      <c r="F16330" s="1" t="str">
        <f t="shared" si="511"/>
        <v>Dec</v>
      </c>
      <c r="G16330" t="s">
        <v>50</v>
      </c>
      <c r="H16330" t="s">
        <v>134</v>
      </c>
      <c r="I16330">
        <v>0</v>
      </c>
      <c r="J16330">
        <v>0.01</v>
      </c>
      <c r="K16330">
        <v>0</v>
      </c>
      <c r="L16330">
        <v>0</v>
      </c>
      <c r="M16330">
        <v>0.01</v>
      </c>
      <c r="N16330">
        <v>77</v>
      </c>
      <c r="O16330">
        <v>8</v>
      </c>
      <c r="P16330">
        <v>8.4</v>
      </c>
      <c r="Q16330">
        <v>93</v>
      </c>
      <c r="R16330" t="s">
        <v>10449</v>
      </c>
      <c r="S16330" t="s">
        <v>20</v>
      </c>
    </row>
    <row r="16331" spans="1:19" x14ac:dyDescent="0.2">
      <c r="A16331" t="s">
        <v>13389</v>
      </c>
      <c r="B16331" t="s">
        <v>32</v>
      </c>
      <c r="C16331">
        <v>2008</v>
      </c>
      <c r="D16331" s="1" t="d">
        <v>2000-02-10</v>
      </c>
      <c r="E16331" s="1" t="str">
        <f t="shared" si="510"/>
        <v>2000</v>
      </c>
      <c r="F16331" s="1" t="str">
        <f t="shared" si="511"/>
        <v>Feb</v>
      </c>
      <c r="G16331" t="s">
        <v>30</v>
      </c>
      <c r="H16331" t="s">
        <v>1830</v>
      </c>
      <c r="I16331">
        <v>0.01</v>
      </c>
      <c r="J16331">
        <v>0</v>
      </c>
      <c r="K16331">
        <v>0</v>
      </c>
      <c r="L16331">
        <v>0</v>
      </c>
      <c r="M16331">
        <v>0.01</v>
      </c>
      <c r="N16331">
        <v>37</v>
      </c>
      <c r="O16331">
        <v>4</v>
      </c>
      <c r="P16331" t="s">
        <v>203</v>
      </c>
      <c r="R16331" t="s">
        <v>13390</v>
      </c>
      <c r="S16331" t="s">
        <v>20</v>
      </c>
    </row>
    <row r="16332" spans="1:19" x14ac:dyDescent="0.2">
      <c r="A16332" t="s">
        <v>9982</v>
      </c>
      <c r="B16332" t="s">
        <v>44</v>
      </c>
      <c r="C16332" t="s">
        <v>286</v>
      </c>
      <c r="D16332" s="1" t="d">
        <v>2009-04-05</v>
      </c>
      <c r="E16332" s="1" t="str">
        <f t="shared" si="510"/>
        <v>2009</v>
      </c>
      <c r="F16332" s="1" t="str">
        <f t="shared" si="511"/>
        <v>Apr</v>
      </c>
      <c r="G16332" t="s">
        <v>37</v>
      </c>
      <c r="H16332" t="s">
        <v>286</v>
      </c>
      <c r="I16332">
        <v>0.01</v>
      </c>
      <c r="J16332">
        <v>0</v>
      </c>
      <c r="K16332">
        <v>0</v>
      </c>
      <c r="L16332">
        <v>0</v>
      </c>
      <c r="M16332">
        <v>0.01</v>
      </c>
      <c r="R16332" t="s">
        <v>506</v>
      </c>
      <c r="S16332" t="s">
        <v>53</v>
      </c>
    </row>
    <row r="16333" spans="1:19" x14ac:dyDescent="0.2">
      <c r="A16333" t="s">
        <v>9047</v>
      </c>
      <c r="B16333" t="s">
        <v>148</v>
      </c>
      <c r="C16333">
        <v>2016</v>
      </c>
      <c r="D16333" s="1" t="d">
        <v>1988-08-28</v>
      </c>
      <c r="E16333" s="1" t="str">
        <f t="shared" si="510"/>
        <v>1988</v>
      </c>
      <c r="F16333" s="1" t="str">
        <f t="shared" si="511"/>
        <v>Aug</v>
      </c>
      <c r="G16333" t="s">
        <v>24</v>
      </c>
      <c r="H16333" t="s">
        <v>6158</v>
      </c>
      <c r="I16333">
        <v>0</v>
      </c>
      <c r="J16333">
        <v>0.01</v>
      </c>
      <c r="K16333">
        <v>0</v>
      </c>
      <c r="L16333">
        <v>0</v>
      </c>
      <c r="M16333">
        <v>0.01</v>
      </c>
    </row>
    <row r="16334" spans="1:19" x14ac:dyDescent="0.2">
      <c r="A16334" t="s">
        <v>13391</v>
      </c>
      <c r="B16334" t="s">
        <v>159</v>
      </c>
      <c r="C16334">
        <v>2010</v>
      </c>
      <c r="D16334" s="1" t="d">
        <v>2017-09-28</v>
      </c>
      <c r="E16334" s="1" t="str">
        <f t="shared" si="510"/>
        <v>2017</v>
      </c>
      <c r="F16334" s="1" t="str">
        <f t="shared" si="511"/>
        <v>Sep</v>
      </c>
      <c r="G16334" t="s">
        <v>28</v>
      </c>
      <c r="H16334" t="s">
        <v>3403</v>
      </c>
      <c r="I16334">
        <v>0</v>
      </c>
      <c r="J16334">
        <v>0</v>
      </c>
      <c r="K16334">
        <v>0.01</v>
      </c>
      <c r="L16334">
        <v>0</v>
      </c>
      <c r="M16334">
        <v>0.01</v>
      </c>
    </row>
    <row r="16335" spans="1:19" x14ac:dyDescent="0.2">
      <c r="A16335" t="s">
        <v>13392</v>
      </c>
      <c r="B16335" t="s">
        <v>32</v>
      </c>
      <c r="C16335">
        <v>2006</v>
      </c>
      <c r="D16335" s="1" t="d">
        <v>2013-09-11</v>
      </c>
      <c r="E16335" s="1" t="str">
        <f t="shared" si="510"/>
        <v>2013</v>
      </c>
      <c r="F16335" s="1" t="str">
        <f t="shared" si="511"/>
        <v>Sep</v>
      </c>
      <c r="G16335" t="s">
        <v>50</v>
      </c>
      <c r="H16335" t="s">
        <v>1207</v>
      </c>
      <c r="I16335">
        <v>0.01</v>
      </c>
      <c r="J16335">
        <v>0</v>
      </c>
      <c r="K16335">
        <v>0</v>
      </c>
      <c r="L16335">
        <v>0</v>
      </c>
      <c r="M16335">
        <v>0.01</v>
      </c>
    </row>
    <row r="16336" spans="1:19" x14ac:dyDescent="0.2">
      <c r="A16336" t="s">
        <v>13393</v>
      </c>
      <c r="B16336" t="s">
        <v>55</v>
      </c>
      <c r="C16336">
        <v>2008</v>
      </c>
      <c r="D16336" s="1" t="d">
        <v>2010-01-02</v>
      </c>
      <c r="E16336" s="1" t="str">
        <f t="shared" si="510"/>
        <v>2010</v>
      </c>
      <c r="F16336" s="1" t="str">
        <f t="shared" si="511"/>
        <v>Jan</v>
      </c>
      <c r="G16336" t="s">
        <v>101</v>
      </c>
      <c r="H16336" t="s">
        <v>5022</v>
      </c>
      <c r="I16336">
        <v>0</v>
      </c>
      <c r="J16336">
        <v>0</v>
      </c>
      <c r="K16336">
        <v>0.01</v>
      </c>
      <c r="L16336">
        <v>0</v>
      </c>
      <c r="M16336">
        <v>0.01</v>
      </c>
    </row>
    <row r="16337" spans="1:19" x14ac:dyDescent="0.2">
      <c r="A16337" t="s">
        <v>10008</v>
      </c>
      <c r="B16337" t="s">
        <v>79</v>
      </c>
      <c r="C16337">
        <v>2011</v>
      </c>
      <c r="D16337" s="1" t="d">
        <v>2001-07-24</v>
      </c>
      <c r="E16337" s="1" t="str">
        <f t="shared" si="510"/>
        <v>2001</v>
      </c>
      <c r="F16337" s="1" t="str">
        <f t="shared" si="511"/>
        <v>Jul</v>
      </c>
      <c r="G16337" t="s">
        <v>50</v>
      </c>
      <c r="H16337" t="s">
        <v>2959</v>
      </c>
      <c r="I16337">
        <v>0</v>
      </c>
      <c r="J16337">
        <v>0.01</v>
      </c>
      <c r="K16337">
        <v>0</v>
      </c>
      <c r="L16337">
        <v>0</v>
      </c>
      <c r="M16337">
        <v>0.01</v>
      </c>
    </row>
    <row r="16338" spans="1:19" x14ac:dyDescent="0.2">
      <c r="A16338" t="s">
        <v>772</v>
      </c>
      <c r="B16338" t="s">
        <v>148</v>
      </c>
      <c r="C16338">
        <v>2006</v>
      </c>
      <c r="D16338" s="1" t="d">
        <v>2016-06-23</v>
      </c>
      <c r="E16338" s="1" t="str">
        <f t="shared" si="510"/>
        <v>2016</v>
      </c>
      <c r="F16338" s="1" t="str">
        <f t="shared" si="511"/>
        <v>Jun</v>
      </c>
      <c r="G16338" t="s">
        <v>28</v>
      </c>
      <c r="H16338" t="s">
        <v>71</v>
      </c>
      <c r="I16338">
        <v>0.01</v>
      </c>
      <c r="J16338">
        <v>0</v>
      </c>
      <c r="K16338">
        <v>0</v>
      </c>
      <c r="L16338">
        <v>0</v>
      </c>
      <c r="M16338">
        <v>0.01</v>
      </c>
      <c r="N16338">
        <v>82</v>
      </c>
      <c r="O16338">
        <v>22</v>
      </c>
      <c r="P16338">
        <v>8</v>
      </c>
      <c r="Q16338">
        <v>52</v>
      </c>
      <c r="R16338" t="s">
        <v>773</v>
      </c>
      <c r="S16338" t="s">
        <v>88</v>
      </c>
    </row>
    <row r="16339" spans="1:19" x14ac:dyDescent="0.2">
      <c r="A16339" t="s">
        <v>13394</v>
      </c>
      <c r="B16339" t="s">
        <v>1015</v>
      </c>
      <c r="C16339">
        <v>2016</v>
      </c>
      <c r="D16339" s="1" t="d">
        <v>1990-03-12</v>
      </c>
      <c r="E16339" s="1" t="str">
        <f t="shared" si="510"/>
        <v>1990</v>
      </c>
      <c r="F16339" s="1" t="str">
        <f t="shared" si="511"/>
        <v>Mar</v>
      </c>
      <c r="G16339" t="s">
        <v>50</v>
      </c>
      <c r="H16339" t="s">
        <v>286</v>
      </c>
      <c r="I16339">
        <v>0</v>
      </c>
      <c r="J16339">
        <v>0</v>
      </c>
      <c r="K16339">
        <v>0.01</v>
      </c>
      <c r="L16339">
        <v>0</v>
      </c>
      <c r="M16339">
        <v>0.01</v>
      </c>
    </row>
    <row r="16340" spans="1:19" x14ac:dyDescent="0.2">
      <c r="A16340" t="s">
        <v>13395</v>
      </c>
      <c r="B16340" t="s">
        <v>148</v>
      </c>
      <c r="C16340">
        <v>2016</v>
      </c>
      <c r="D16340" s="1" t="d">
        <v>2020-04-27</v>
      </c>
      <c r="E16340" s="1" t="str">
        <f t="shared" si="510"/>
        <v>2020</v>
      </c>
      <c r="F16340" s="1" t="str">
        <f t="shared" si="511"/>
        <v>Apr</v>
      </c>
      <c r="G16340" t="s">
        <v>272</v>
      </c>
      <c r="H16340" t="s">
        <v>2703</v>
      </c>
      <c r="I16340">
        <v>0</v>
      </c>
      <c r="J16340">
        <v>0.01</v>
      </c>
      <c r="K16340">
        <v>0</v>
      </c>
      <c r="L16340">
        <v>0</v>
      </c>
      <c r="M16340">
        <v>0.01</v>
      </c>
      <c r="N16340">
        <v>71</v>
      </c>
      <c r="O16340">
        <v>15</v>
      </c>
      <c r="P16340">
        <v>7.1</v>
      </c>
      <c r="Q16340">
        <v>71</v>
      </c>
      <c r="R16340" t="s">
        <v>8640</v>
      </c>
    </row>
    <row r="16341" spans="1:19" x14ac:dyDescent="0.2">
      <c r="A16341" t="s">
        <v>13396</v>
      </c>
      <c r="B16341" t="s">
        <v>159</v>
      </c>
      <c r="C16341">
        <v>2010</v>
      </c>
      <c r="D16341" s="1" t="d">
        <v>2010-09-22</v>
      </c>
      <c r="E16341" s="1" t="str">
        <f t="shared" si="510"/>
        <v>2010</v>
      </c>
      <c r="F16341" s="1" t="str">
        <f t="shared" si="511"/>
        <v>Sep</v>
      </c>
      <c r="G16341" t="s">
        <v>101</v>
      </c>
      <c r="H16341" t="s">
        <v>7990</v>
      </c>
      <c r="I16341">
        <v>0</v>
      </c>
      <c r="J16341">
        <v>0</v>
      </c>
      <c r="K16341">
        <v>0.01</v>
      </c>
      <c r="L16341">
        <v>0</v>
      </c>
      <c r="M16341">
        <v>0.01</v>
      </c>
    </row>
    <row r="16342" spans="1:19" x14ac:dyDescent="0.2">
      <c r="A16342" t="s">
        <v>13397</v>
      </c>
      <c r="B16342" t="s">
        <v>64</v>
      </c>
      <c r="C16342">
        <v>2001</v>
      </c>
      <c r="D16342" s="1" t="d">
        <v>1990-07-06</v>
      </c>
      <c r="E16342" s="1" t="str">
        <f t="shared" si="510"/>
        <v>1990</v>
      </c>
      <c r="F16342" s="1" t="str">
        <f t="shared" si="511"/>
        <v>Jul</v>
      </c>
      <c r="G16342" t="s">
        <v>1</v>
      </c>
      <c r="H16342" t="s">
        <v>2283</v>
      </c>
      <c r="I16342">
        <v>0.01</v>
      </c>
      <c r="J16342">
        <v>0</v>
      </c>
      <c r="K16342">
        <v>0</v>
      </c>
      <c r="L16342">
        <v>0</v>
      </c>
      <c r="M16342">
        <v>0.01</v>
      </c>
      <c r="N16342">
        <v>52</v>
      </c>
      <c r="O16342">
        <v>8</v>
      </c>
      <c r="P16342" t="s">
        <v>203</v>
      </c>
      <c r="R16342" t="s">
        <v>2284</v>
      </c>
      <c r="S16342" t="s">
        <v>20</v>
      </c>
    </row>
    <row r="16343" spans="1:19" x14ac:dyDescent="0.2">
      <c r="A16343" t="s">
        <v>13398</v>
      </c>
      <c r="B16343" t="s">
        <v>148</v>
      </c>
      <c r="C16343">
        <v>2007</v>
      </c>
      <c r="D16343" s="1" t="d">
        <v>2021-03-14</v>
      </c>
      <c r="E16343" s="1" t="str">
        <f t="shared" si="510"/>
        <v>2021</v>
      </c>
      <c r="F16343" s="1" t="str">
        <f t="shared" si="511"/>
        <v>Mar</v>
      </c>
      <c r="G16343" t="s">
        <v>30</v>
      </c>
      <c r="H16343" t="s">
        <v>4460</v>
      </c>
      <c r="I16343">
        <v>0</v>
      </c>
      <c r="J16343">
        <v>0.01</v>
      </c>
      <c r="K16343">
        <v>0</v>
      </c>
      <c r="L16343">
        <v>0</v>
      </c>
      <c r="M16343">
        <v>0.01</v>
      </c>
      <c r="P16343" t="s">
        <v>203</v>
      </c>
      <c r="R16343" t="s">
        <v>5655</v>
      </c>
      <c r="S16343" t="s">
        <v>20</v>
      </c>
    </row>
    <row r="16344" spans="1:19" x14ac:dyDescent="0.2">
      <c r="A16344" t="s">
        <v>13399</v>
      </c>
      <c r="B16344" t="s">
        <v>104</v>
      </c>
      <c r="C16344">
        <v>1999</v>
      </c>
      <c r="D16344" s="1" t="d">
        <v>2021-07-22</v>
      </c>
      <c r="E16344" s="1" t="str">
        <f t="shared" si="510"/>
        <v>2021</v>
      </c>
      <c r="F16344" s="1" t="str">
        <f t="shared" si="511"/>
        <v>Jul</v>
      </c>
      <c r="G16344" t="s">
        <v>272</v>
      </c>
      <c r="H16344" t="s">
        <v>13400</v>
      </c>
      <c r="I16344">
        <v>0.01</v>
      </c>
      <c r="J16344">
        <v>0</v>
      </c>
      <c r="K16344">
        <v>0</v>
      </c>
      <c r="L16344">
        <v>0</v>
      </c>
      <c r="M16344">
        <v>0.01</v>
      </c>
    </row>
    <row r="16345" spans="1:19" x14ac:dyDescent="0.2">
      <c r="A16345" t="s">
        <v>13401</v>
      </c>
      <c r="B16345" t="s">
        <v>79</v>
      </c>
      <c r="C16345">
        <v>2013</v>
      </c>
      <c r="D16345" s="1" t="d">
        <v>2011-07-23</v>
      </c>
      <c r="E16345" s="1" t="str">
        <f t="shared" si="510"/>
        <v>2011</v>
      </c>
      <c r="F16345" s="1" t="str">
        <f t="shared" si="511"/>
        <v>Jul</v>
      </c>
      <c r="G16345" t="s">
        <v>28</v>
      </c>
      <c r="H16345" t="s">
        <v>2748</v>
      </c>
      <c r="I16345">
        <v>0</v>
      </c>
      <c r="J16345">
        <v>0</v>
      </c>
      <c r="K16345">
        <v>0.01</v>
      </c>
      <c r="L16345">
        <v>0</v>
      </c>
      <c r="M16345">
        <v>0.01</v>
      </c>
    </row>
    <row r="16346" spans="1:19" x14ac:dyDescent="0.2">
      <c r="A16346" t="s">
        <v>13402</v>
      </c>
      <c r="B16346" t="s">
        <v>49</v>
      </c>
      <c r="C16346">
        <v>2006</v>
      </c>
      <c r="D16346" s="1" t="d">
        <v>2002-01-29</v>
      </c>
      <c r="E16346" s="1" t="str">
        <f t="shared" si="510"/>
        <v>2002</v>
      </c>
      <c r="F16346" s="1" t="str">
        <f t="shared" si="511"/>
        <v>Jan</v>
      </c>
      <c r="G16346" t="s">
        <v>34</v>
      </c>
      <c r="H16346" t="s">
        <v>933</v>
      </c>
      <c r="I16346">
        <v>0</v>
      </c>
      <c r="J16346">
        <v>0</v>
      </c>
      <c r="K16346">
        <v>0.01</v>
      </c>
      <c r="L16346">
        <v>0</v>
      </c>
      <c r="M16346">
        <v>0.01</v>
      </c>
    </row>
    <row r="16347" spans="1:19" x14ac:dyDescent="0.2">
      <c r="A16347" t="s">
        <v>13403</v>
      </c>
      <c r="B16347" t="s">
        <v>148</v>
      </c>
      <c r="C16347">
        <v>2007</v>
      </c>
      <c r="D16347" s="1" t="d">
        <v>1993-12-21</v>
      </c>
      <c r="E16347" s="1" t="str">
        <f t="shared" si="510"/>
        <v>1993</v>
      </c>
      <c r="F16347" s="1" t="str">
        <f t="shared" si="511"/>
        <v>Dec</v>
      </c>
      <c r="G16347" t="s">
        <v>37</v>
      </c>
      <c r="H16347" t="s">
        <v>329</v>
      </c>
      <c r="I16347">
        <v>0.01</v>
      </c>
      <c r="J16347">
        <v>0</v>
      </c>
      <c r="K16347">
        <v>0</v>
      </c>
      <c r="L16347">
        <v>0</v>
      </c>
      <c r="M16347">
        <v>0.01</v>
      </c>
      <c r="N16347">
        <v>61</v>
      </c>
      <c r="O16347">
        <v>27</v>
      </c>
      <c r="P16347">
        <v>7.3</v>
      </c>
      <c r="Q16347">
        <v>106</v>
      </c>
      <c r="R16347" t="s">
        <v>5571</v>
      </c>
      <c r="S16347" t="s">
        <v>53</v>
      </c>
    </row>
    <row r="16348" spans="1:19" x14ac:dyDescent="0.2">
      <c r="A16348" t="s">
        <v>13404</v>
      </c>
      <c r="B16348" t="s">
        <v>148</v>
      </c>
      <c r="C16348">
        <v>2015</v>
      </c>
      <c r="D16348" s="1" t="d">
        <v>2009-03-24</v>
      </c>
      <c r="E16348" s="1" t="str">
        <f t="shared" si="510"/>
        <v>2009</v>
      </c>
      <c r="F16348" s="1" t="str">
        <f t="shared" si="511"/>
        <v>Mar</v>
      </c>
      <c r="G16348" t="s">
        <v>50</v>
      </c>
      <c r="H16348" t="s">
        <v>1791</v>
      </c>
      <c r="I16348">
        <v>0</v>
      </c>
      <c r="J16348">
        <v>0.01</v>
      </c>
      <c r="K16348">
        <v>0</v>
      </c>
      <c r="L16348">
        <v>0</v>
      </c>
      <c r="M16348">
        <v>0.01</v>
      </c>
    </row>
    <row r="16349" spans="1:19" x14ac:dyDescent="0.2">
      <c r="A16349" t="s">
        <v>13405</v>
      </c>
      <c r="B16349" t="s">
        <v>1015</v>
      </c>
      <c r="C16349">
        <v>2016</v>
      </c>
      <c r="D16349" s="1" t="d">
        <v>2007-08-12</v>
      </c>
      <c r="E16349" s="1" t="str">
        <f t="shared" si="510"/>
        <v>2007</v>
      </c>
      <c r="F16349" s="1" t="str">
        <f t="shared" si="511"/>
        <v>Aug</v>
      </c>
      <c r="G16349" t="s">
        <v>30</v>
      </c>
      <c r="H16349" t="s">
        <v>1511</v>
      </c>
      <c r="I16349">
        <v>0</v>
      </c>
      <c r="J16349">
        <v>0.01</v>
      </c>
      <c r="K16349">
        <v>0</v>
      </c>
      <c r="L16349">
        <v>0</v>
      </c>
      <c r="M16349">
        <v>0.01</v>
      </c>
      <c r="P16349" t="s">
        <v>203</v>
      </c>
      <c r="R16349" t="s">
        <v>13406</v>
      </c>
      <c r="S16349" t="s">
        <v>112</v>
      </c>
    </row>
    <row r="16350" spans="1:19" x14ac:dyDescent="0.2">
      <c r="A16350" t="s">
        <v>13407</v>
      </c>
      <c r="B16350" t="s">
        <v>1015</v>
      </c>
      <c r="C16350">
        <v>2016</v>
      </c>
      <c r="D16350" s="1" t="d">
        <v>1991-08-05</v>
      </c>
      <c r="E16350" s="1" t="str">
        <f t="shared" si="510"/>
        <v>1991</v>
      </c>
      <c r="F16350" s="1" t="str">
        <f t="shared" si="511"/>
        <v>Aug</v>
      </c>
      <c r="G16350" t="s">
        <v>50</v>
      </c>
      <c r="H16350" t="s">
        <v>11795</v>
      </c>
      <c r="I16350">
        <v>0</v>
      </c>
      <c r="J16350">
        <v>0</v>
      </c>
      <c r="K16350">
        <v>0.01</v>
      </c>
      <c r="L16350">
        <v>0</v>
      </c>
      <c r="M16350">
        <v>0.01</v>
      </c>
    </row>
    <row r="16351" spans="1:19" x14ac:dyDescent="0.2">
      <c r="A16351" t="s">
        <v>13408</v>
      </c>
      <c r="B16351" t="s">
        <v>49</v>
      </c>
      <c r="C16351" t="s">
        <v>286</v>
      </c>
      <c r="D16351" s="1" t="d">
        <v>2019-11-18</v>
      </c>
      <c r="E16351" s="1" t="str">
        <f t="shared" si="510"/>
        <v>2019</v>
      </c>
      <c r="F16351" s="1" t="str">
        <f t="shared" si="511"/>
        <v>Nov</v>
      </c>
      <c r="G16351" t="s">
        <v>28</v>
      </c>
      <c r="H16351" t="s">
        <v>7990</v>
      </c>
      <c r="I16351">
        <v>0</v>
      </c>
      <c r="J16351">
        <v>0</v>
      </c>
      <c r="K16351">
        <v>0.01</v>
      </c>
      <c r="L16351">
        <v>0</v>
      </c>
      <c r="M16351">
        <v>0.01</v>
      </c>
    </row>
    <row r="16352" spans="1:19" x14ac:dyDescent="0.2">
      <c r="A16352" t="s">
        <v>12807</v>
      </c>
      <c r="B16352" t="s">
        <v>32</v>
      </c>
      <c r="C16352">
        <v>2009</v>
      </c>
      <c r="D16352" s="1" t="d">
        <v>2019-10-20</v>
      </c>
      <c r="E16352" s="1" t="str">
        <f t="shared" si="510"/>
        <v>2019</v>
      </c>
      <c r="F16352" s="1" t="str">
        <f t="shared" si="511"/>
        <v>Oct</v>
      </c>
      <c r="G16352" t="s">
        <v>272</v>
      </c>
      <c r="H16352" t="s">
        <v>8040</v>
      </c>
      <c r="I16352">
        <v>0</v>
      </c>
      <c r="J16352">
        <v>0.01</v>
      </c>
      <c r="K16352">
        <v>0</v>
      </c>
      <c r="L16352">
        <v>0</v>
      </c>
      <c r="M16352">
        <v>0.01</v>
      </c>
    </row>
    <row r="16353" spans="1:19" x14ac:dyDescent="0.2">
      <c r="A16353" t="s">
        <v>13409</v>
      </c>
      <c r="B16353" t="s">
        <v>159</v>
      </c>
      <c r="C16353">
        <v>2006</v>
      </c>
      <c r="D16353" s="1" t="d">
        <v>2010-01-06</v>
      </c>
      <c r="E16353" s="1" t="str">
        <f t="shared" si="510"/>
        <v>2010</v>
      </c>
      <c r="F16353" s="1" t="str">
        <f t="shared" si="511"/>
        <v>Jan</v>
      </c>
      <c r="G16353" t="s">
        <v>86</v>
      </c>
      <c r="H16353" t="s">
        <v>1201</v>
      </c>
      <c r="I16353">
        <v>0</v>
      </c>
      <c r="J16353">
        <v>0</v>
      </c>
      <c r="K16353">
        <v>0.01</v>
      </c>
      <c r="L16353">
        <v>0</v>
      </c>
      <c r="M16353">
        <v>0.01</v>
      </c>
    </row>
    <row r="16354" spans="1:19" x14ac:dyDescent="0.2">
      <c r="A16354" t="s">
        <v>13410</v>
      </c>
      <c r="B16354" t="s">
        <v>32</v>
      </c>
      <c r="C16354">
        <v>2009</v>
      </c>
      <c r="D16354" s="1" t="d">
        <v>1995-08-14</v>
      </c>
      <c r="E16354" s="1" t="str">
        <f t="shared" si="510"/>
        <v>1995</v>
      </c>
      <c r="F16354" s="1" t="str">
        <f t="shared" si="511"/>
        <v>Aug</v>
      </c>
      <c r="G16354" t="s">
        <v>39</v>
      </c>
      <c r="H16354" t="s">
        <v>234</v>
      </c>
      <c r="I16354">
        <v>0</v>
      </c>
      <c r="J16354">
        <v>0</v>
      </c>
      <c r="K16354">
        <v>0.01</v>
      </c>
      <c r="L16354">
        <v>0</v>
      </c>
      <c r="M16354">
        <v>0.01</v>
      </c>
    </row>
    <row r="16355" spans="1:19" x14ac:dyDescent="0.2">
      <c r="A16355" t="s">
        <v>13411</v>
      </c>
      <c r="B16355" t="s">
        <v>148</v>
      </c>
      <c r="C16355">
        <v>2000</v>
      </c>
      <c r="D16355" s="1" t="d">
        <v>2014-05-09</v>
      </c>
      <c r="E16355" s="1" t="str">
        <f t="shared" si="510"/>
        <v>2014</v>
      </c>
      <c r="F16355" s="1" t="str">
        <f t="shared" si="511"/>
        <v>May</v>
      </c>
      <c r="G16355" t="s">
        <v>28</v>
      </c>
      <c r="H16355" t="s">
        <v>283</v>
      </c>
      <c r="I16355">
        <v>0</v>
      </c>
      <c r="J16355">
        <v>0.01</v>
      </c>
      <c r="K16355">
        <v>0</v>
      </c>
      <c r="L16355">
        <v>0</v>
      </c>
      <c r="M16355">
        <v>0.01</v>
      </c>
      <c r="N16355">
        <v>90</v>
      </c>
      <c r="O16355">
        <v>28</v>
      </c>
      <c r="P16355">
        <v>9.3000000000000007</v>
      </c>
      <c r="Q16355">
        <v>1069</v>
      </c>
      <c r="R16355" t="s">
        <v>4825</v>
      </c>
      <c r="S16355" t="s">
        <v>53</v>
      </c>
    </row>
    <row r="16356" spans="1:19" x14ac:dyDescent="0.2">
      <c r="A16356" t="s">
        <v>13254</v>
      </c>
      <c r="B16356" t="s">
        <v>189</v>
      </c>
      <c r="C16356">
        <v>2003</v>
      </c>
      <c r="D16356" s="1" t="d">
        <v>2001-11-08</v>
      </c>
      <c r="E16356" s="1" t="str">
        <f t="shared" si="510"/>
        <v>2001</v>
      </c>
      <c r="F16356" s="1" t="str">
        <f t="shared" si="511"/>
        <v>Nov</v>
      </c>
      <c r="G16356" t="s">
        <v>50</v>
      </c>
      <c r="H16356" t="s">
        <v>1595</v>
      </c>
      <c r="I16356">
        <v>0.01</v>
      </c>
      <c r="J16356">
        <v>0</v>
      </c>
      <c r="K16356">
        <v>0</v>
      </c>
      <c r="L16356">
        <v>0</v>
      </c>
      <c r="M16356">
        <v>0.01</v>
      </c>
      <c r="N16356">
        <v>27</v>
      </c>
      <c r="O16356">
        <v>9</v>
      </c>
      <c r="P16356">
        <v>3.1</v>
      </c>
      <c r="Q16356">
        <v>19</v>
      </c>
      <c r="R16356" t="s">
        <v>1595</v>
      </c>
      <c r="S16356" t="s">
        <v>88</v>
      </c>
    </row>
    <row r="16357" spans="1:19" x14ac:dyDescent="0.2">
      <c r="A16357" t="s">
        <v>13412</v>
      </c>
      <c r="B16357" t="s">
        <v>32</v>
      </c>
      <c r="C16357">
        <v>2007</v>
      </c>
      <c r="D16357" s="1" t="d">
        <v>1997-07-13</v>
      </c>
      <c r="E16357" s="1" t="str">
        <f t="shared" si="510"/>
        <v>1997</v>
      </c>
      <c r="F16357" s="1" t="str">
        <f t="shared" si="511"/>
        <v>Jul</v>
      </c>
      <c r="G16357" t="s">
        <v>34</v>
      </c>
      <c r="H16357" t="s">
        <v>4573</v>
      </c>
      <c r="I16357">
        <v>0</v>
      </c>
      <c r="J16357">
        <v>0</v>
      </c>
      <c r="K16357">
        <v>0.01</v>
      </c>
      <c r="L16357">
        <v>0</v>
      </c>
      <c r="M16357">
        <v>0.01</v>
      </c>
    </row>
    <row r="16358" spans="1:19" x14ac:dyDescent="0.2">
      <c r="A16358" t="s">
        <v>13413</v>
      </c>
      <c r="B16358" t="s">
        <v>49</v>
      </c>
      <c r="C16358">
        <v>2014</v>
      </c>
      <c r="D16358" s="1" t="d">
        <v>2010-07-04</v>
      </c>
      <c r="E16358" s="1" t="str">
        <f t="shared" si="510"/>
        <v>2010</v>
      </c>
      <c r="F16358" s="1" t="str">
        <f t="shared" si="511"/>
        <v>Jul</v>
      </c>
      <c r="G16358" t="s">
        <v>1</v>
      </c>
      <c r="H16358" t="s">
        <v>222</v>
      </c>
      <c r="I16358">
        <v>0</v>
      </c>
      <c r="J16358">
        <v>0</v>
      </c>
      <c r="K16358">
        <v>0.01</v>
      </c>
      <c r="L16358">
        <v>0</v>
      </c>
      <c r="M16358">
        <v>0.01</v>
      </c>
    </row>
    <row r="16359" spans="1:19" x14ac:dyDescent="0.2">
      <c r="A16359" t="s">
        <v>13414</v>
      </c>
      <c r="B16359" t="s">
        <v>17</v>
      </c>
      <c r="C16359">
        <v>2007</v>
      </c>
      <c r="D16359" s="1" t="d">
        <v>1995-02-08</v>
      </c>
      <c r="E16359" s="1" t="str">
        <f t="shared" si="510"/>
        <v>1995</v>
      </c>
      <c r="F16359" s="1" t="str">
        <f t="shared" si="511"/>
        <v>Feb</v>
      </c>
      <c r="G16359" t="s">
        <v>34</v>
      </c>
      <c r="H16359" t="s">
        <v>151</v>
      </c>
      <c r="I16359">
        <v>0</v>
      </c>
      <c r="J16359">
        <v>0</v>
      </c>
      <c r="K16359">
        <v>0.01</v>
      </c>
      <c r="L16359">
        <v>0</v>
      </c>
      <c r="M16359">
        <v>0.01</v>
      </c>
    </row>
    <row r="16360" spans="1:19" x14ac:dyDescent="0.2">
      <c r="A16360" t="s">
        <v>13415</v>
      </c>
      <c r="B16360" t="s">
        <v>159</v>
      </c>
      <c r="C16360">
        <v>2007</v>
      </c>
      <c r="D16360" s="1" t="d">
        <v>2003-02-15</v>
      </c>
      <c r="E16360" s="1" t="str">
        <f t="shared" si="510"/>
        <v>2003</v>
      </c>
      <c r="F16360" s="1" t="str">
        <f t="shared" si="511"/>
        <v>Feb</v>
      </c>
      <c r="G16360" t="s">
        <v>1</v>
      </c>
      <c r="H16360" t="s">
        <v>222</v>
      </c>
      <c r="I16360">
        <v>0</v>
      </c>
      <c r="J16360">
        <v>0</v>
      </c>
      <c r="K16360">
        <v>0.01</v>
      </c>
      <c r="L16360">
        <v>0</v>
      </c>
      <c r="M16360">
        <v>0.01</v>
      </c>
    </row>
    <row r="16361" spans="1:19" x14ac:dyDescent="0.2">
      <c r="A16361" t="s">
        <v>13416</v>
      </c>
      <c r="B16361" t="s">
        <v>44</v>
      </c>
      <c r="C16361">
        <v>2010</v>
      </c>
      <c r="D16361" s="1" t="d">
        <v>2010-09-25</v>
      </c>
      <c r="E16361" s="1" t="str">
        <f t="shared" si="510"/>
        <v>2010</v>
      </c>
      <c r="F16361" s="1" t="str">
        <f t="shared" si="511"/>
        <v>Sep</v>
      </c>
      <c r="G16361" t="s">
        <v>101</v>
      </c>
      <c r="H16361" t="s">
        <v>1755</v>
      </c>
      <c r="I16361">
        <v>0</v>
      </c>
      <c r="J16361">
        <v>0</v>
      </c>
      <c r="K16361">
        <v>0.01</v>
      </c>
      <c r="L16361">
        <v>0</v>
      </c>
      <c r="M16361">
        <v>0.01</v>
      </c>
    </row>
    <row r="16362" spans="1:19" x14ac:dyDescent="0.2">
      <c r="A16362" t="s">
        <v>12237</v>
      </c>
      <c r="B16362" t="s">
        <v>17</v>
      </c>
      <c r="C16362">
        <v>2012</v>
      </c>
      <c r="D16362" s="1" t="d">
        <v>2019-08-06</v>
      </c>
      <c r="E16362" s="1" t="str">
        <f t="shared" si="510"/>
        <v>2019</v>
      </c>
      <c r="F16362" s="1" t="str">
        <f t="shared" si="511"/>
        <v>Aug</v>
      </c>
      <c r="G16362" t="s">
        <v>101</v>
      </c>
      <c r="H16362" t="s">
        <v>8583</v>
      </c>
      <c r="I16362">
        <v>0</v>
      </c>
      <c r="J16362">
        <v>0.01</v>
      </c>
      <c r="K16362">
        <v>0</v>
      </c>
      <c r="L16362">
        <v>0</v>
      </c>
      <c r="M16362">
        <v>0.01</v>
      </c>
      <c r="P16362" t="s">
        <v>203</v>
      </c>
      <c r="R16362" t="s">
        <v>5183</v>
      </c>
    </row>
    <row r="16363" spans="1:19" x14ac:dyDescent="0.2">
      <c r="A16363" t="s">
        <v>13417</v>
      </c>
      <c r="B16363" t="s">
        <v>49</v>
      </c>
      <c r="C16363">
        <v>2009</v>
      </c>
      <c r="D16363" s="1" t="d">
        <v>1992-08-20</v>
      </c>
      <c r="E16363" s="1" t="str">
        <f t="shared" si="510"/>
        <v>1992</v>
      </c>
      <c r="F16363" s="1" t="str">
        <f t="shared" si="511"/>
        <v>Aug</v>
      </c>
      <c r="G16363" t="s">
        <v>28</v>
      </c>
      <c r="H16363" t="s">
        <v>2780</v>
      </c>
      <c r="I16363">
        <v>0</v>
      </c>
      <c r="J16363">
        <v>0</v>
      </c>
      <c r="K16363">
        <v>0.01</v>
      </c>
      <c r="L16363">
        <v>0</v>
      </c>
      <c r="M16363">
        <v>0.01</v>
      </c>
    </row>
    <row r="16364" spans="1:19" x14ac:dyDescent="0.2">
      <c r="A16364" t="s">
        <v>13418</v>
      </c>
      <c r="B16364" t="s">
        <v>17</v>
      </c>
      <c r="C16364">
        <v>2009</v>
      </c>
      <c r="D16364" s="1" t="d">
        <v>2010-11-05</v>
      </c>
      <c r="E16364" s="1" t="str">
        <f t="shared" si="510"/>
        <v>2010</v>
      </c>
      <c r="F16364" s="1" t="str">
        <f t="shared" si="511"/>
        <v>Nov</v>
      </c>
      <c r="G16364" t="s">
        <v>18</v>
      </c>
      <c r="H16364" t="s">
        <v>1222</v>
      </c>
      <c r="I16364">
        <v>0</v>
      </c>
      <c r="J16364">
        <v>0.01</v>
      </c>
      <c r="K16364">
        <v>0</v>
      </c>
      <c r="L16364">
        <v>0</v>
      </c>
      <c r="M16364">
        <v>0.01</v>
      </c>
    </row>
    <row r="16365" spans="1:19" x14ac:dyDescent="0.2">
      <c r="A16365" t="s">
        <v>13419</v>
      </c>
      <c r="B16365" t="s">
        <v>75</v>
      </c>
      <c r="C16365">
        <v>2016</v>
      </c>
      <c r="D16365" s="1" t="d">
        <v>1997-01-13</v>
      </c>
      <c r="E16365" s="1" t="str">
        <f t="shared" si="510"/>
        <v>1997</v>
      </c>
      <c r="F16365" s="1" t="str">
        <f t="shared" si="511"/>
        <v>Jan</v>
      </c>
      <c r="G16365" t="s">
        <v>50</v>
      </c>
      <c r="H16365" t="s">
        <v>372</v>
      </c>
      <c r="I16365">
        <v>0</v>
      </c>
      <c r="J16365">
        <v>0</v>
      </c>
      <c r="K16365">
        <v>0.01</v>
      </c>
      <c r="L16365">
        <v>0</v>
      </c>
      <c r="M16365">
        <v>0.01</v>
      </c>
    </row>
    <row r="16366" spans="1:19" x14ac:dyDescent="0.2">
      <c r="A16366" t="s">
        <v>13420</v>
      </c>
      <c r="B16366" t="s">
        <v>32</v>
      </c>
      <c r="C16366">
        <v>2008</v>
      </c>
      <c r="D16366" s="1" t="d">
        <v>2020-01-24</v>
      </c>
      <c r="E16366" s="1" t="str">
        <f t="shared" si="510"/>
        <v>2020</v>
      </c>
      <c r="F16366" s="1" t="str">
        <f t="shared" si="511"/>
        <v>Jan</v>
      </c>
      <c r="G16366" t="s">
        <v>50</v>
      </c>
      <c r="H16366" t="s">
        <v>1207</v>
      </c>
      <c r="I16366">
        <v>0</v>
      </c>
      <c r="J16366">
        <v>0</v>
      </c>
      <c r="K16366">
        <v>0.01</v>
      </c>
      <c r="L16366">
        <v>0</v>
      </c>
      <c r="M16366">
        <v>0.01</v>
      </c>
    </row>
    <row r="16367" spans="1:19" x14ac:dyDescent="0.2">
      <c r="A16367" t="s">
        <v>11146</v>
      </c>
      <c r="B16367" t="s">
        <v>49</v>
      </c>
      <c r="C16367">
        <v>2015</v>
      </c>
      <c r="D16367" s="1" t="d">
        <v>2021-01-07</v>
      </c>
      <c r="E16367" s="1" t="str">
        <f t="shared" si="510"/>
        <v>2021</v>
      </c>
      <c r="F16367" s="1" t="str">
        <f t="shared" si="511"/>
        <v>Jan</v>
      </c>
      <c r="G16367" t="s">
        <v>86</v>
      </c>
      <c r="H16367" t="s">
        <v>13421</v>
      </c>
      <c r="I16367">
        <v>0</v>
      </c>
      <c r="J16367">
        <v>0</v>
      </c>
      <c r="K16367">
        <v>0.01</v>
      </c>
      <c r="L16367">
        <v>0</v>
      </c>
      <c r="M16367">
        <v>0.01</v>
      </c>
      <c r="P16367" t="s">
        <v>203</v>
      </c>
      <c r="R16367" t="s">
        <v>6863</v>
      </c>
      <c r="S16367" t="s">
        <v>88</v>
      </c>
    </row>
    <row r="16368" spans="1:19" x14ac:dyDescent="0.2">
      <c r="A16368" t="s">
        <v>13422</v>
      </c>
      <c r="B16368" t="s">
        <v>1015</v>
      </c>
      <c r="C16368">
        <v>2015</v>
      </c>
      <c r="D16368" s="1" t="d">
        <v>2005-12-04</v>
      </c>
      <c r="E16368" s="1" t="str">
        <f t="shared" si="510"/>
        <v>2005</v>
      </c>
      <c r="F16368" s="1" t="str">
        <f t="shared" si="511"/>
        <v>Dec</v>
      </c>
      <c r="G16368" t="s">
        <v>101</v>
      </c>
      <c r="H16368" t="s">
        <v>12419</v>
      </c>
      <c r="I16368">
        <v>0</v>
      </c>
      <c r="J16368">
        <v>0</v>
      </c>
      <c r="K16368">
        <v>0.01</v>
      </c>
      <c r="L16368">
        <v>0</v>
      </c>
      <c r="M16368">
        <v>0.01</v>
      </c>
    </row>
    <row r="16369" spans="1:19" x14ac:dyDescent="0.2">
      <c r="A16369" t="s">
        <v>13423</v>
      </c>
      <c r="B16369" t="s">
        <v>55</v>
      </c>
      <c r="C16369">
        <v>2008</v>
      </c>
      <c r="D16369" s="1" t="d">
        <v>2010-05-06</v>
      </c>
      <c r="E16369" s="1" t="str">
        <f t="shared" si="510"/>
        <v>2010</v>
      </c>
      <c r="F16369" s="1" t="str">
        <f t="shared" si="511"/>
        <v>May</v>
      </c>
      <c r="G16369" t="s">
        <v>34</v>
      </c>
      <c r="H16369" t="s">
        <v>13424</v>
      </c>
      <c r="I16369">
        <v>0</v>
      </c>
      <c r="J16369">
        <v>0</v>
      </c>
      <c r="K16369">
        <v>0.01</v>
      </c>
      <c r="L16369">
        <v>0</v>
      </c>
      <c r="M16369">
        <v>0.01</v>
      </c>
    </row>
    <row r="16370" spans="1:19" x14ac:dyDescent="0.2">
      <c r="A16370" t="s">
        <v>13425</v>
      </c>
      <c r="B16370" t="s">
        <v>159</v>
      </c>
      <c r="C16370">
        <v>2010</v>
      </c>
      <c r="D16370" s="1" t="d">
        <v>2021-10-29</v>
      </c>
      <c r="E16370" s="1" t="str">
        <f t="shared" si="510"/>
        <v>2021</v>
      </c>
      <c r="F16370" s="1" t="str">
        <f t="shared" si="511"/>
        <v>Oct</v>
      </c>
      <c r="G16370" t="s">
        <v>101</v>
      </c>
      <c r="H16370" t="s">
        <v>7990</v>
      </c>
      <c r="I16370">
        <v>0</v>
      </c>
      <c r="J16370">
        <v>0</v>
      </c>
      <c r="K16370">
        <v>0.01</v>
      </c>
      <c r="L16370">
        <v>0</v>
      </c>
      <c r="M16370">
        <v>0.01</v>
      </c>
    </row>
    <row r="16371" spans="1:19" x14ac:dyDescent="0.2">
      <c r="A16371" t="s">
        <v>13426</v>
      </c>
      <c r="B16371" t="s">
        <v>44</v>
      </c>
      <c r="C16371">
        <v>2009</v>
      </c>
      <c r="D16371" s="1" t="d">
        <v>1998-08-23</v>
      </c>
      <c r="E16371" s="1" t="str">
        <f t="shared" si="510"/>
        <v>1998</v>
      </c>
      <c r="F16371" s="1" t="str">
        <f t="shared" si="511"/>
        <v>Aug</v>
      </c>
      <c r="G16371" t="s">
        <v>37</v>
      </c>
      <c r="H16371" t="s">
        <v>11107</v>
      </c>
      <c r="I16371">
        <v>0</v>
      </c>
      <c r="J16371">
        <v>0</v>
      </c>
      <c r="K16371">
        <v>0.01</v>
      </c>
      <c r="L16371">
        <v>0</v>
      </c>
      <c r="M16371">
        <v>0.01</v>
      </c>
    </row>
    <row r="16372" spans="1:19" x14ac:dyDescent="0.2">
      <c r="A16372" t="s">
        <v>13427</v>
      </c>
      <c r="B16372" t="s">
        <v>55</v>
      </c>
      <c r="C16372">
        <v>2007</v>
      </c>
      <c r="D16372" s="1" t="d">
        <v>2007-12-01</v>
      </c>
      <c r="E16372" s="1" t="str">
        <f t="shared" si="510"/>
        <v>2007</v>
      </c>
      <c r="F16372" s="1" t="str">
        <f t="shared" si="511"/>
        <v>Dec</v>
      </c>
      <c r="G16372" t="s">
        <v>101</v>
      </c>
      <c r="H16372" t="s">
        <v>10836</v>
      </c>
      <c r="I16372">
        <v>0</v>
      </c>
      <c r="J16372">
        <v>0</v>
      </c>
      <c r="K16372">
        <v>0.01</v>
      </c>
      <c r="L16372">
        <v>0</v>
      </c>
      <c r="M16372">
        <v>0.01</v>
      </c>
    </row>
    <row r="16373" spans="1:19" x14ac:dyDescent="0.2">
      <c r="A16373" t="s">
        <v>13428</v>
      </c>
      <c r="B16373" t="s">
        <v>159</v>
      </c>
      <c r="C16373">
        <v>2010</v>
      </c>
      <c r="D16373" s="1" t="d">
        <v>2022-04-19</v>
      </c>
      <c r="E16373" s="1" t="str">
        <f t="shared" si="510"/>
        <v>2022</v>
      </c>
      <c r="F16373" s="1" t="str">
        <f t="shared" si="511"/>
        <v>Apr</v>
      </c>
      <c r="G16373" t="s">
        <v>272</v>
      </c>
      <c r="H16373" t="s">
        <v>13142</v>
      </c>
      <c r="I16373">
        <v>0</v>
      </c>
      <c r="J16373">
        <v>0</v>
      </c>
      <c r="K16373">
        <v>0.01</v>
      </c>
      <c r="L16373">
        <v>0</v>
      </c>
      <c r="M16373">
        <v>0.01</v>
      </c>
    </row>
    <row r="16374" spans="1:19" x14ac:dyDescent="0.2">
      <c r="A16374" t="s">
        <v>11443</v>
      </c>
      <c r="B16374" t="s">
        <v>1015</v>
      </c>
      <c r="C16374">
        <v>2014</v>
      </c>
      <c r="D16374" s="1" t="d">
        <v>2017-11-27</v>
      </c>
      <c r="E16374" s="1" t="str">
        <f t="shared" si="510"/>
        <v>2017</v>
      </c>
      <c r="F16374" s="1" t="str">
        <f t="shared" si="511"/>
        <v>Nov</v>
      </c>
      <c r="G16374" t="s">
        <v>101</v>
      </c>
      <c r="H16374" t="s">
        <v>6843</v>
      </c>
      <c r="I16374">
        <v>0</v>
      </c>
      <c r="J16374">
        <v>0</v>
      </c>
      <c r="K16374">
        <v>0.01</v>
      </c>
      <c r="L16374">
        <v>0</v>
      </c>
      <c r="M16374">
        <v>0.01</v>
      </c>
    </row>
    <row r="16375" spans="1:19" x14ac:dyDescent="0.2">
      <c r="A16375" t="s">
        <v>13429</v>
      </c>
      <c r="B16375" t="s">
        <v>32</v>
      </c>
      <c r="C16375">
        <v>2012</v>
      </c>
      <c r="D16375" s="1" t="d">
        <v>2015-05-05</v>
      </c>
      <c r="E16375" s="1" t="str">
        <f t="shared" si="510"/>
        <v>2015</v>
      </c>
      <c r="F16375" s="1" t="str">
        <f t="shared" si="511"/>
        <v>May</v>
      </c>
      <c r="G16375" t="s">
        <v>30</v>
      </c>
      <c r="H16375" t="s">
        <v>11534</v>
      </c>
      <c r="I16375">
        <v>0</v>
      </c>
      <c r="J16375">
        <v>0.01</v>
      </c>
      <c r="K16375">
        <v>0</v>
      </c>
      <c r="L16375">
        <v>0</v>
      </c>
      <c r="M16375">
        <v>0.01</v>
      </c>
    </row>
    <row r="16376" spans="1:19" x14ac:dyDescent="0.2">
      <c r="A16376" t="s">
        <v>5962</v>
      </c>
      <c r="B16376" t="s">
        <v>159</v>
      </c>
      <c r="C16376" t="s">
        <v>286</v>
      </c>
      <c r="D16376" s="1" t="d">
        <v>2015-03-03</v>
      </c>
      <c r="E16376" s="1" t="str">
        <f t="shared" si="510"/>
        <v>2015</v>
      </c>
      <c r="F16376" s="1" t="str">
        <f t="shared" si="511"/>
        <v>Mar</v>
      </c>
      <c r="G16376" t="s">
        <v>18</v>
      </c>
      <c r="H16376" t="s">
        <v>1222</v>
      </c>
      <c r="I16376">
        <v>0.01</v>
      </c>
      <c r="J16376">
        <v>0</v>
      </c>
      <c r="K16376">
        <v>0</v>
      </c>
      <c r="L16376">
        <v>0</v>
      </c>
      <c r="M16376">
        <v>0.01</v>
      </c>
      <c r="N16376">
        <v>43</v>
      </c>
      <c r="O16376">
        <v>7</v>
      </c>
      <c r="P16376" t="s">
        <v>203</v>
      </c>
      <c r="R16376" t="s">
        <v>1222</v>
      </c>
      <c r="S16376" t="s">
        <v>112</v>
      </c>
    </row>
    <row r="16377" spans="1:19" x14ac:dyDescent="0.2">
      <c r="A16377" t="s">
        <v>13430</v>
      </c>
      <c r="B16377" t="s">
        <v>1015</v>
      </c>
      <c r="C16377">
        <v>2012</v>
      </c>
      <c r="D16377" s="1" t="d">
        <v>2001-11-29</v>
      </c>
      <c r="E16377" s="1" t="str">
        <f t="shared" si="510"/>
        <v>2001</v>
      </c>
      <c r="F16377" s="1" t="str">
        <f t="shared" si="511"/>
        <v>Nov</v>
      </c>
      <c r="G16377" t="s">
        <v>50</v>
      </c>
      <c r="H16377" t="s">
        <v>1393</v>
      </c>
      <c r="I16377">
        <v>0</v>
      </c>
      <c r="J16377">
        <v>0</v>
      </c>
      <c r="K16377">
        <v>0.01</v>
      </c>
      <c r="L16377">
        <v>0</v>
      </c>
      <c r="M16377">
        <v>0.01</v>
      </c>
      <c r="N16377">
        <v>76</v>
      </c>
      <c r="O16377">
        <v>26</v>
      </c>
      <c r="P16377">
        <v>8</v>
      </c>
      <c r="Q16377">
        <v>18</v>
      </c>
      <c r="R16377" t="s">
        <v>87</v>
      </c>
      <c r="S16377" t="s">
        <v>112</v>
      </c>
    </row>
    <row r="16378" spans="1:19" x14ac:dyDescent="0.2">
      <c r="A16378" t="s">
        <v>13431</v>
      </c>
      <c r="B16378" t="s">
        <v>159</v>
      </c>
      <c r="C16378">
        <v>2011</v>
      </c>
      <c r="D16378" s="1" t="d">
        <v>2016-01-01</v>
      </c>
      <c r="E16378" s="1" t="str">
        <f t="shared" si="510"/>
        <v>2016</v>
      </c>
      <c r="F16378" s="1" t="str">
        <f t="shared" si="511"/>
        <v>Jan</v>
      </c>
      <c r="G16378" t="s">
        <v>34</v>
      </c>
      <c r="H16378" t="s">
        <v>7393</v>
      </c>
      <c r="I16378">
        <v>0</v>
      </c>
      <c r="J16378">
        <v>0</v>
      </c>
      <c r="K16378">
        <v>0.01</v>
      </c>
      <c r="L16378">
        <v>0</v>
      </c>
      <c r="M16378">
        <v>0.01</v>
      </c>
    </row>
    <row r="16379" spans="1:19" x14ac:dyDescent="0.2">
      <c r="A16379" t="s">
        <v>13432</v>
      </c>
      <c r="B16379" t="s">
        <v>187</v>
      </c>
      <c r="C16379">
        <v>2015</v>
      </c>
      <c r="D16379" s="1" t="d">
        <v>2000-11-24</v>
      </c>
      <c r="E16379" s="1" t="str">
        <f t="shared" si="510"/>
        <v>2000</v>
      </c>
      <c r="F16379" s="1" t="str">
        <f t="shared" si="511"/>
        <v>Nov</v>
      </c>
      <c r="G16379" t="s">
        <v>28</v>
      </c>
      <c r="H16379" t="s">
        <v>242</v>
      </c>
      <c r="I16379">
        <v>0</v>
      </c>
      <c r="J16379">
        <v>0</v>
      </c>
      <c r="K16379">
        <v>0.01</v>
      </c>
      <c r="L16379">
        <v>0</v>
      </c>
      <c r="M16379">
        <v>0.01</v>
      </c>
    </row>
    <row r="16380" spans="1:19" x14ac:dyDescent="0.2">
      <c r="A16380" t="s">
        <v>1474</v>
      </c>
      <c r="B16380" t="s">
        <v>148</v>
      </c>
      <c r="C16380">
        <v>2004</v>
      </c>
      <c r="D16380" s="1" t="d">
        <v>2001-02-20</v>
      </c>
      <c r="E16380" s="1" t="str">
        <f t="shared" si="510"/>
        <v>2001</v>
      </c>
      <c r="F16380" s="1" t="str">
        <f t="shared" si="511"/>
        <v>Feb</v>
      </c>
      <c r="G16380" t="s">
        <v>18</v>
      </c>
      <c r="H16380" t="s">
        <v>134</v>
      </c>
      <c r="I16380">
        <v>0</v>
      </c>
      <c r="J16380">
        <v>0.01</v>
      </c>
      <c r="K16380">
        <v>0</v>
      </c>
      <c r="L16380">
        <v>0</v>
      </c>
      <c r="M16380">
        <v>0.01</v>
      </c>
      <c r="N16380">
        <v>91</v>
      </c>
      <c r="O16380">
        <v>16</v>
      </c>
      <c r="P16380">
        <v>4.5</v>
      </c>
      <c r="Q16380">
        <v>39</v>
      </c>
      <c r="R16380" t="s">
        <v>13433</v>
      </c>
      <c r="S16380" t="s">
        <v>20</v>
      </c>
    </row>
    <row r="16381" spans="1:19" x14ac:dyDescent="0.2">
      <c r="A16381" t="s">
        <v>13434</v>
      </c>
      <c r="B16381" t="s">
        <v>32</v>
      </c>
      <c r="C16381">
        <v>2007</v>
      </c>
      <c r="D16381" s="1" t="d">
        <v>2017-06-13</v>
      </c>
      <c r="E16381" s="1" t="str">
        <f t="shared" si="510"/>
        <v>2017</v>
      </c>
      <c r="F16381" s="1" t="str">
        <f t="shared" si="511"/>
        <v>Jun</v>
      </c>
      <c r="G16381" t="s">
        <v>50</v>
      </c>
      <c r="H16381" t="s">
        <v>19</v>
      </c>
      <c r="I16381">
        <v>0</v>
      </c>
      <c r="J16381">
        <v>0</v>
      </c>
      <c r="K16381">
        <v>0.01</v>
      </c>
      <c r="L16381">
        <v>0</v>
      </c>
      <c r="M16381">
        <v>0.01</v>
      </c>
    </row>
    <row r="16382" spans="1:19" x14ac:dyDescent="0.2">
      <c r="A16382" t="s">
        <v>13435</v>
      </c>
      <c r="B16382" t="s">
        <v>32</v>
      </c>
      <c r="C16382">
        <v>2008</v>
      </c>
      <c r="D16382" s="1" t="d">
        <v>2002-11-12</v>
      </c>
      <c r="E16382" s="1" t="str">
        <f t="shared" si="510"/>
        <v>2002</v>
      </c>
      <c r="F16382" s="1" t="str">
        <f t="shared" si="511"/>
        <v>Nov</v>
      </c>
      <c r="G16382" t="s">
        <v>39</v>
      </c>
      <c r="H16382" t="s">
        <v>8764</v>
      </c>
      <c r="I16382">
        <v>0</v>
      </c>
      <c r="J16382">
        <v>0.01</v>
      </c>
      <c r="K16382">
        <v>0</v>
      </c>
      <c r="L16382">
        <v>0</v>
      </c>
      <c r="M16382">
        <v>0.01</v>
      </c>
      <c r="R16382" t="s">
        <v>13436</v>
      </c>
      <c r="S16382" t="s">
        <v>20</v>
      </c>
    </row>
    <row r="16383" spans="1:19" x14ac:dyDescent="0.2">
      <c r="A16383" t="s">
        <v>1334</v>
      </c>
      <c r="B16383" t="s">
        <v>64</v>
      </c>
      <c r="C16383">
        <v>2002</v>
      </c>
      <c r="D16383" s="1" t="d">
        <v>1998-11-13</v>
      </c>
      <c r="E16383" s="1" t="str">
        <f t="shared" si="510"/>
        <v>1998</v>
      </c>
      <c r="F16383" s="1" t="str">
        <f t="shared" si="511"/>
        <v>Nov</v>
      </c>
      <c r="G16383" t="s">
        <v>24</v>
      </c>
      <c r="H16383" t="s">
        <v>1235</v>
      </c>
      <c r="I16383">
        <v>0.01</v>
      </c>
      <c r="J16383">
        <v>0</v>
      </c>
      <c r="K16383">
        <v>0</v>
      </c>
      <c r="L16383">
        <v>0</v>
      </c>
      <c r="M16383">
        <v>0.01</v>
      </c>
      <c r="N16383">
        <v>41</v>
      </c>
      <c r="O16383">
        <v>5</v>
      </c>
      <c r="P16383">
        <v>4.3</v>
      </c>
      <c r="Q16383">
        <v>12</v>
      </c>
      <c r="R16383" t="s">
        <v>4710</v>
      </c>
      <c r="S16383" t="s">
        <v>20</v>
      </c>
    </row>
    <row r="16384" spans="1:19" x14ac:dyDescent="0.2">
      <c r="A16384" t="s">
        <v>13437</v>
      </c>
      <c r="B16384" t="s">
        <v>55</v>
      </c>
      <c r="C16384">
        <v>2006</v>
      </c>
      <c r="D16384" s="1" t="d">
        <v>1990-11-12</v>
      </c>
      <c r="E16384" s="1" t="str">
        <f t="shared" si="510"/>
        <v>1990</v>
      </c>
      <c r="F16384" s="1" t="str">
        <f t="shared" si="511"/>
        <v>Nov</v>
      </c>
      <c r="G16384" t="s">
        <v>34</v>
      </c>
      <c r="H16384" t="s">
        <v>933</v>
      </c>
      <c r="I16384">
        <v>0</v>
      </c>
      <c r="J16384">
        <v>0</v>
      </c>
      <c r="K16384">
        <v>0.01</v>
      </c>
      <c r="L16384">
        <v>0</v>
      </c>
      <c r="M16384">
        <v>0.01</v>
      </c>
    </row>
    <row r="16385" spans="1:19" x14ac:dyDescent="0.2">
      <c r="A16385" t="s">
        <v>13438</v>
      </c>
      <c r="B16385" t="s">
        <v>1015</v>
      </c>
      <c r="C16385">
        <v>2017</v>
      </c>
      <c r="D16385" s="1" t="d">
        <v>1997-05-25</v>
      </c>
      <c r="E16385" s="1" t="str">
        <f t="shared" si="510"/>
        <v>1997</v>
      </c>
      <c r="F16385" s="1" t="str">
        <f t="shared" si="511"/>
        <v>May</v>
      </c>
      <c r="G16385" t="s">
        <v>50</v>
      </c>
      <c r="H16385" t="s">
        <v>7990</v>
      </c>
      <c r="I16385">
        <v>0</v>
      </c>
      <c r="J16385">
        <v>0</v>
      </c>
      <c r="K16385">
        <v>0.01</v>
      </c>
      <c r="L16385">
        <v>0</v>
      </c>
      <c r="M16385">
        <v>0.01</v>
      </c>
    </row>
    <row r="16386" spans="1:19" x14ac:dyDescent="0.2">
      <c r="A16386" t="s">
        <v>13439</v>
      </c>
      <c r="B16386" t="s">
        <v>55</v>
      </c>
      <c r="C16386">
        <v>2007</v>
      </c>
      <c r="D16386" s="1" t="d">
        <v>2017-11-23</v>
      </c>
      <c r="E16386" s="1" t="str">
        <f t="shared" si="510"/>
        <v>2017</v>
      </c>
      <c r="F16386" s="1" t="str">
        <f t="shared" si="511"/>
        <v>Nov</v>
      </c>
      <c r="G16386" t="s">
        <v>101</v>
      </c>
      <c r="H16386" t="s">
        <v>1755</v>
      </c>
      <c r="I16386">
        <v>0</v>
      </c>
      <c r="J16386">
        <v>0</v>
      </c>
      <c r="K16386">
        <v>0.01</v>
      </c>
      <c r="L16386">
        <v>0</v>
      </c>
      <c r="M16386">
        <v>0.01</v>
      </c>
    </row>
    <row r="16387" spans="1:19" x14ac:dyDescent="0.2">
      <c r="A16387" t="s">
        <v>13440</v>
      </c>
      <c r="B16387" t="s">
        <v>55</v>
      </c>
      <c r="C16387">
        <v>2006</v>
      </c>
      <c r="D16387" s="1" t="d">
        <v>2015-08-29</v>
      </c>
      <c r="E16387" s="1" t="str">
        <f t="shared" ref="E16387:E16450" si="512">TEXT(D16387,"yyyy")</f>
        <v>2015</v>
      </c>
      <c r="F16387" s="1" t="str">
        <f t="shared" ref="F16387:F16450" si="513">TEXT(D16387,"mmm")</f>
        <v>Aug</v>
      </c>
      <c r="G16387" t="s">
        <v>86</v>
      </c>
      <c r="H16387" t="s">
        <v>3392</v>
      </c>
      <c r="I16387">
        <v>0</v>
      </c>
      <c r="J16387">
        <v>0</v>
      </c>
      <c r="K16387">
        <v>0.01</v>
      </c>
      <c r="L16387">
        <v>0</v>
      </c>
      <c r="M16387">
        <v>0.01</v>
      </c>
    </row>
    <row r="16388" spans="1:19" x14ac:dyDescent="0.2">
      <c r="A16388" t="s">
        <v>13441</v>
      </c>
      <c r="B16388" t="s">
        <v>55</v>
      </c>
      <c r="C16388">
        <v>2009</v>
      </c>
      <c r="D16388" s="1" t="d">
        <v>2013-07-31</v>
      </c>
      <c r="E16388" s="1" t="str">
        <f t="shared" si="512"/>
        <v>2013</v>
      </c>
      <c r="F16388" s="1" t="str">
        <f t="shared" si="513"/>
        <v>Jul</v>
      </c>
      <c r="G16388" t="s">
        <v>34</v>
      </c>
      <c r="H16388" t="s">
        <v>933</v>
      </c>
      <c r="I16388">
        <v>0</v>
      </c>
      <c r="J16388">
        <v>0</v>
      </c>
      <c r="K16388">
        <v>0.01</v>
      </c>
      <c r="L16388">
        <v>0</v>
      </c>
      <c r="M16388">
        <v>0.01</v>
      </c>
    </row>
    <row r="16389" spans="1:19" x14ac:dyDescent="0.2">
      <c r="A16389" t="s">
        <v>13442</v>
      </c>
      <c r="B16389" t="s">
        <v>159</v>
      </c>
      <c r="C16389">
        <v>2006</v>
      </c>
      <c r="D16389" s="1" t="d">
        <v>2012-04-28</v>
      </c>
      <c r="E16389" s="1" t="str">
        <f t="shared" si="512"/>
        <v>2012</v>
      </c>
      <c r="F16389" s="1" t="str">
        <f t="shared" si="513"/>
        <v>Apr</v>
      </c>
      <c r="G16389" t="s">
        <v>101</v>
      </c>
      <c r="H16389" t="s">
        <v>992</v>
      </c>
      <c r="I16389">
        <v>0</v>
      </c>
      <c r="J16389">
        <v>0</v>
      </c>
      <c r="K16389">
        <v>0.01</v>
      </c>
      <c r="L16389">
        <v>0</v>
      </c>
      <c r="M16389">
        <v>0.01</v>
      </c>
    </row>
    <row r="16390" spans="1:19" x14ac:dyDescent="0.2">
      <c r="A16390" t="s">
        <v>13443</v>
      </c>
      <c r="B16390" t="s">
        <v>64</v>
      </c>
      <c r="C16390">
        <v>2003</v>
      </c>
      <c r="D16390" s="1" t="d">
        <v>2020-05-03</v>
      </c>
      <c r="E16390" s="1" t="str">
        <f t="shared" si="512"/>
        <v>2020</v>
      </c>
      <c r="F16390" s="1" t="str">
        <f t="shared" si="513"/>
        <v>May</v>
      </c>
      <c r="G16390" t="s">
        <v>37</v>
      </c>
      <c r="H16390" t="s">
        <v>10592</v>
      </c>
      <c r="I16390">
        <v>0.01</v>
      </c>
      <c r="J16390">
        <v>0</v>
      </c>
      <c r="K16390">
        <v>0</v>
      </c>
      <c r="L16390">
        <v>0</v>
      </c>
      <c r="M16390">
        <v>0.01</v>
      </c>
      <c r="N16390">
        <v>76</v>
      </c>
      <c r="O16390">
        <v>11</v>
      </c>
      <c r="P16390" t="s">
        <v>203</v>
      </c>
      <c r="R16390" t="s">
        <v>11675</v>
      </c>
      <c r="S16390" t="s">
        <v>88</v>
      </c>
    </row>
    <row r="16391" spans="1:19" x14ac:dyDescent="0.2">
      <c r="A16391" t="s">
        <v>13444</v>
      </c>
      <c r="B16391" t="s">
        <v>1015</v>
      </c>
      <c r="C16391">
        <v>2015</v>
      </c>
      <c r="D16391" s="1" t="d">
        <v>2002-08-14</v>
      </c>
      <c r="E16391" s="1" t="str">
        <f t="shared" si="512"/>
        <v>2002</v>
      </c>
      <c r="F16391" s="1" t="str">
        <f t="shared" si="513"/>
        <v>Aug</v>
      </c>
      <c r="G16391" t="s">
        <v>50</v>
      </c>
      <c r="H16391" t="s">
        <v>6617</v>
      </c>
      <c r="I16391">
        <v>0</v>
      </c>
      <c r="J16391">
        <v>0</v>
      </c>
      <c r="K16391">
        <v>0.01</v>
      </c>
      <c r="L16391">
        <v>0</v>
      </c>
      <c r="M16391">
        <v>0.01</v>
      </c>
    </row>
    <row r="16392" spans="1:19" x14ac:dyDescent="0.2">
      <c r="A16392" t="s">
        <v>13445</v>
      </c>
      <c r="B16392" t="s">
        <v>44</v>
      </c>
      <c r="C16392">
        <v>2012</v>
      </c>
      <c r="D16392" s="1" t="d">
        <v>1990-07-08</v>
      </c>
      <c r="E16392" s="1" t="str">
        <f t="shared" si="512"/>
        <v>1990</v>
      </c>
      <c r="F16392" s="1" t="str">
        <f t="shared" si="513"/>
        <v>Jul</v>
      </c>
      <c r="G16392" t="s">
        <v>50</v>
      </c>
      <c r="H16392" t="s">
        <v>10836</v>
      </c>
      <c r="I16392">
        <v>0</v>
      </c>
      <c r="J16392">
        <v>0</v>
      </c>
      <c r="K16392">
        <v>0.01</v>
      </c>
      <c r="L16392">
        <v>0</v>
      </c>
      <c r="M16392">
        <v>0.01</v>
      </c>
    </row>
    <row r="16393" spans="1:19" x14ac:dyDescent="0.2">
      <c r="A16393" t="s">
        <v>13446</v>
      </c>
      <c r="B16393" t="s">
        <v>55</v>
      </c>
      <c r="C16393">
        <v>2010</v>
      </c>
      <c r="D16393" s="1" t="d">
        <v>2009-12-13</v>
      </c>
      <c r="E16393" s="1" t="str">
        <f t="shared" si="512"/>
        <v>2009</v>
      </c>
      <c r="F16393" s="1" t="str">
        <f t="shared" si="513"/>
        <v>Dec</v>
      </c>
      <c r="G16393" t="s">
        <v>101</v>
      </c>
      <c r="H16393" t="s">
        <v>10967</v>
      </c>
      <c r="I16393">
        <v>0</v>
      </c>
      <c r="J16393">
        <v>0</v>
      </c>
      <c r="K16393">
        <v>0.01</v>
      </c>
      <c r="L16393">
        <v>0</v>
      </c>
      <c r="M16393">
        <v>0.01</v>
      </c>
    </row>
    <row r="16394" spans="1:19" x14ac:dyDescent="0.2">
      <c r="A16394" t="s">
        <v>3263</v>
      </c>
      <c r="B16394" t="s">
        <v>148</v>
      </c>
      <c r="C16394">
        <v>2013</v>
      </c>
      <c r="D16394" s="1" t="d">
        <v>2012-06-28</v>
      </c>
      <c r="E16394" s="1" t="str">
        <f t="shared" si="512"/>
        <v>2012</v>
      </c>
      <c r="F16394" s="1" t="str">
        <f t="shared" si="513"/>
        <v>Jun</v>
      </c>
      <c r="G16394" t="s">
        <v>24</v>
      </c>
      <c r="H16394" t="s">
        <v>151</v>
      </c>
      <c r="I16394">
        <v>0</v>
      </c>
      <c r="J16394">
        <v>0.01</v>
      </c>
      <c r="K16394">
        <v>0</v>
      </c>
      <c r="L16394">
        <v>0</v>
      </c>
      <c r="M16394">
        <v>0.01</v>
      </c>
    </row>
    <row r="16395" spans="1:19" x14ac:dyDescent="0.2">
      <c r="A16395" t="s">
        <v>13447</v>
      </c>
      <c r="B16395" t="s">
        <v>159</v>
      </c>
      <c r="C16395">
        <v>2010</v>
      </c>
      <c r="D16395" s="1" t="d">
        <v>2015-07-02</v>
      </c>
      <c r="E16395" s="1" t="str">
        <f t="shared" si="512"/>
        <v>2015</v>
      </c>
      <c r="F16395" s="1" t="str">
        <f t="shared" si="513"/>
        <v>Jul</v>
      </c>
      <c r="G16395" t="s">
        <v>101</v>
      </c>
      <c r="H16395" t="s">
        <v>13448</v>
      </c>
      <c r="I16395">
        <v>0</v>
      </c>
      <c r="J16395">
        <v>0</v>
      </c>
      <c r="K16395">
        <v>0.01</v>
      </c>
      <c r="L16395">
        <v>0</v>
      </c>
      <c r="M16395">
        <v>0.01</v>
      </c>
    </row>
    <row r="16396" spans="1:19" x14ac:dyDescent="0.2">
      <c r="A16396" t="s">
        <v>13449</v>
      </c>
      <c r="B16396" t="s">
        <v>171</v>
      </c>
      <c r="C16396">
        <v>2016</v>
      </c>
      <c r="D16396" s="1" t="d">
        <v>2017-12-06</v>
      </c>
      <c r="E16396" s="1" t="str">
        <f t="shared" si="512"/>
        <v>2017</v>
      </c>
      <c r="F16396" s="1" t="str">
        <f t="shared" si="513"/>
        <v>Dec</v>
      </c>
      <c r="G16396" t="s">
        <v>39</v>
      </c>
      <c r="H16396" t="s">
        <v>2232</v>
      </c>
      <c r="I16396">
        <v>0</v>
      </c>
      <c r="J16396">
        <v>0.01</v>
      </c>
      <c r="K16396">
        <v>0</v>
      </c>
      <c r="L16396">
        <v>0</v>
      </c>
      <c r="M16396">
        <v>0.01</v>
      </c>
      <c r="N16396">
        <v>53</v>
      </c>
      <c r="O16396">
        <v>15</v>
      </c>
      <c r="P16396">
        <v>6.3</v>
      </c>
      <c r="Q16396">
        <v>63</v>
      </c>
      <c r="R16396" t="s">
        <v>13450</v>
      </c>
      <c r="S16396" t="s">
        <v>88</v>
      </c>
    </row>
    <row r="16397" spans="1:19" x14ac:dyDescent="0.2">
      <c r="A16397" t="s">
        <v>13451</v>
      </c>
      <c r="B16397" t="s">
        <v>159</v>
      </c>
      <c r="C16397">
        <v>2011</v>
      </c>
      <c r="D16397" s="1" t="d">
        <v>1992-12-15</v>
      </c>
      <c r="E16397" s="1" t="str">
        <f t="shared" si="512"/>
        <v>1992</v>
      </c>
      <c r="F16397" s="1" t="str">
        <f t="shared" si="513"/>
        <v>Dec</v>
      </c>
      <c r="G16397" t="s">
        <v>101</v>
      </c>
      <c r="H16397" t="s">
        <v>7990</v>
      </c>
      <c r="I16397">
        <v>0</v>
      </c>
      <c r="J16397">
        <v>0</v>
      </c>
      <c r="K16397">
        <v>0.01</v>
      </c>
      <c r="L16397">
        <v>0</v>
      </c>
      <c r="M16397">
        <v>0.01</v>
      </c>
    </row>
    <row r="16398" spans="1:19" x14ac:dyDescent="0.2">
      <c r="A16398" t="s">
        <v>5300</v>
      </c>
      <c r="B16398" t="s">
        <v>189</v>
      </c>
      <c r="C16398">
        <v>2007</v>
      </c>
      <c r="D16398" s="1" t="d">
        <v>2020-08-17</v>
      </c>
      <c r="E16398" s="1" t="str">
        <f t="shared" si="512"/>
        <v>2020</v>
      </c>
      <c r="F16398" s="1" t="str">
        <f t="shared" si="513"/>
        <v>Aug</v>
      </c>
      <c r="G16398" t="s">
        <v>18</v>
      </c>
      <c r="H16398" t="s">
        <v>111</v>
      </c>
      <c r="I16398">
        <v>0.01</v>
      </c>
      <c r="J16398">
        <v>0</v>
      </c>
      <c r="K16398">
        <v>0</v>
      </c>
      <c r="L16398">
        <v>0</v>
      </c>
      <c r="M16398">
        <v>0.01</v>
      </c>
      <c r="P16398" t="s">
        <v>203</v>
      </c>
      <c r="R16398" t="s">
        <v>260</v>
      </c>
      <c r="S16398" t="s">
        <v>112</v>
      </c>
    </row>
    <row r="16399" spans="1:19" x14ac:dyDescent="0.2">
      <c r="A16399" t="s">
        <v>13452</v>
      </c>
      <c r="B16399" t="s">
        <v>159</v>
      </c>
      <c r="C16399">
        <v>2005</v>
      </c>
      <c r="D16399" s="1" t="d">
        <v>2001-03-03</v>
      </c>
      <c r="E16399" s="1" t="str">
        <f t="shared" si="512"/>
        <v>2001</v>
      </c>
      <c r="F16399" s="1" t="str">
        <f t="shared" si="513"/>
        <v>Mar</v>
      </c>
      <c r="G16399" t="s">
        <v>50</v>
      </c>
      <c r="H16399" t="s">
        <v>1511</v>
      </c>
      <c r="I16399">
        <v>0.01</v>
      </c>
      <c r="J16399">
        <v>0</v>
      </c>
      <c r="K16399">
        <v>0</v>
      </c>
      <c r="L16399">
        <v>0</v>
      </c>
      <c r="M16399">
        <v>0.01</v>
      </c>
    </row>
    <row r="16400" spans="1:19" x14ac:dyDescent="0.2">
      <c r="A16400" t="s">
        <v>4232</v>
      </c>
      <c r="B16400" t="s">
        <v>148</v>
      </c>
      <c r="C16400">
        <v>2007</v>
      </c>
      <c r="D16400" s="1" t="d">
        <v>2004-01-30</v>
      </c>
      <c r="E16400" s="1" t="str">
        <f t="shared" si="512"/>
        <v>2004</v>
      </c>
      <c r="F16400" s="1" t="str">
        <f t="shared" si="513"/>
        <v>Jan</v>
      </c>
      <c r="G16400" t="s">
        <v>37</v>
      </c>
      <c r="H16400" t="s">
        <v>329</v>
      </c>
      <c r="I16400">
        <v>0.01</v>
      </c>
      <c r="J16400">
        <v>0</v>
      </c>
      <c r="K16400">
        <v>0</v>
      </c>
      <c r="L16400">
        <v>0</v>
      </c>
      <c r="M16400">
        <v>0.01</v>
      </c>
      <c r="N16400">
        <v>71</v>
      </c>
      <c r="O16400">
        <v>30</v>
      </c>
      <c r="P16400">
        <v>7.6</v>
      </c>
      <c r="Q16400">
        <v>124</v>
      </c>
      <c r="R16400" t="s">
        <v>4233</v>
      </c>
      <c r="S16400" t="s">
        <v>53</v>
      </c>
    </row>
    <row r="16401" spans="1:19" x14ac:dyDescent="0.2">
      <c r="A16401" t="s">
        <v>13453</v>
      </c>
      <c r="B16401" t="s">
        <v>55</v>
      </c>
      <c r="C16401">
        <v>2006</v>
      </c>
      <c r="D16401" s="1" t="d">
        <v>1996-09-30</v>
      </c>
      <c r="E16401" s="1" t="str">
        <f t="shared" si="512"/>
        <v>1996</v>
      </c>
      <c r="F16401" s="1" t="str">
        <f t="shared" si="513"/>
        <v>Sep</v>
      </c>
      <c r="G16401" t="s">
        <v>34</v>
      </c>
      <c r="H16401" t="s">
        <v>933</v>
      </c>
      <c r="I16401">
        <v>0</v>
      </c>
      <c r="J16401">
        <v>0</v>
      </c>
      <c r="K16401">
        <v>0.01</v>
      </c>
      <c r="L16401">
        <v>0</v>
      </c>
      <c r="M16401">
        <v>0.01</v>
      </c>
    </row>
    <row r="16402" spans="1:19" x14ac:dyDescent="0.2">
      <c r="A16402" t="s">
        <v>10540</v>
      </c>
      <c r="B16402" t="s">
        <v>75</v>
      </c>
      <c r="C16402">
        <v>2015</v>
      </c>
      <c r="D16402" s="1" t="d">
        <v>2003-12-05</v>
      </c>
      <c r="E16402" s="1" t="str">
        <f t="shared" si="512"/>
        <v>2003</v>
      </c>
      <c r="F16402" s="1" t="str">
        <f t="shared" si="513"/>
        <v>Dec</v>
      </c>
      <c r="G16402" t="s">
        <v>101</v>
      </c>
      <c r="H16402" t="s">
        <v>6843</v>
      </c>
      <c r="I16402">
        <v>0</v>
      </c>
      <c r="J16402">
        <v>0</v>
      </c>
      <c r="K16402">
        <v>0.01</v>
      </c>
      <c r="L16402">
        <v>0</v>
      </c>
      <c r="M16402">
        <v>0.01</v>
      </c>
    </row>
    <row r="16403" spans="1:19" x14ac:dyDescent="0.2">
      <c r="A16403" t="s">
        <v>13454</v>
      </c>
      <c r="B16403" t="s">
        <v>159</v>
      </c>
      <c r="C16403">
        <v>2010</v>
      </c>
      <c r="D16403" s="1" t="d">
        <v>2019-09-23</v>
      </c>
      <c r="E16403" s="1" t="str">
        <f t="shared" si="512"/>
        <v>2019</v>
      </c>
      <c r="F16403" s="1" t="str">
        <f t="shared" si="513"/>
        <v>Sep</v>
      </c>
      <c r="G16403" t="s">
        <v>272</v>
      </c>
      <c r="H16403" t="s">
        <v>13142</v>
      </c>
      <c r="I16403">
        <v>0</v>
      </c>
      <c r="J16403">
        <v>0</v>
      </c>
      <c r="K16403">
        <v>0.01</v>
      </c>
      <c r="L16403">
        <v>0</v>
      </c>
      <c r="M16403">
        <v>0.01</v>
      </c>
    </row>
    <row r="16404" spans="1:19" x14ac:dyDescent="0.2">
      <c r="A16404" t="s">
        <v>13455</v>
      </c>
      <c r="B16404" t="s">
        <v>159</v>
      </c>
      <c r="C16404">
        <v>2012</v>
      </c>
      <c r="D16404" s="1" t="d">
        <v>2008-08-12</v>
      </c>
      <c r="E16404" s="1" t="str">
        <f t="shared" si="512"/>
        <v>2008</v>
      </c>
      <c r="F16404" s="1" t="str">
        <f t="shared" si="513"/>
        <v>Aug</v>
      </c>
      <c r="G16404" t="s">
        <v>50</v>
      </c>
      <c r="H16404" t="s">
        <v>12584</v>
      </c>
      <c r="I16404">
        <v>0</v>
      </c>
      <c r="J16404">
        <v>0</v>
      </c>
      <c r="K16404">
        <v>0.01</v>
      </c>
      <c r="L16404">
        <v>0</v>
      </c>
      <c r="M16404">
        <v>0.01</v>
      </c>
    </row>
    <row r="16405" spans="1:19" x14ac:dyDescent="0.2">
      <c r="A16405" t="s">
        <v>13456</v>
      </c>
      <c r="B16405" t="s">
        <v>148</v>
      </c>
      <c r="C16405">
        <v>2009</v>
      </c>
      <c r="D16405" s="1" t="d">
        <v>1990-11-04</v>
      </c>
      <c r="E16405" s="1" t="str">
        <f t="shared" si="512"/>
        <v>1990</v>
      </c>
      <c r="F16405" s="1" t="str">
        <f t="shared" si="513"/>
        <v>Nov</v>
      </c>
      <c r="G16405" t="s">
        <v>18</v>
      </c>
      <c r="H16405" t="s">
        <v>283</v>
      </c>
      <c r="I16405">
        <v>0</v>
      </c>
      <c r="J16405">
        <v>0.01</v>
      </c>
      <c r="K16405">
        <v>0</v>
      </c>
      <c r="L16405">
        <v>0</v>
      </c>
      <c r="M16405">
        <v>0.01</v>
      </c>
    </row>
    <row r="16406" spans="1:19" x14ac:dyDescent="0.2">
      <c r="A16406" t="s">
        <v>13457</v>
      </c>
      <c r="B16406" t="s">
        <v>64</v>
      </c>
      <c r="C16406">
        <v>2002</v>
      </c>
      <c r="D16406" s="1" t="d">
        <v>2010-10-16</v>
      </c>
      <c r="E16406" s="1" t="str">
        <f t="shared" si="512"/>
        <v>2010</v>
      </c>
      <c r="F16406" s="1" t="str">
        <f t="shared" si="513"/>
        <v>Oct</v>
      </c>
      <c r="G16406" t="s">
        <v>24</v>
      </c>
      <c r="H16406" t="s">
        <v>111</v>
      </c>
      <c r="I16406">
        <v>0.01</v>
      </c>
      <c r="J16406">
        <v>0</v>
      </c>
      <c r="K16406">
        <v>0</v>
      </c>
      <c r="L16406">
        <v>0</v>
      </c>
      <c r="M16406">
        <v>0.01</v>
      </c>
      <c r="N16406">
        <v>86</v>
      </c>
      <c r="O16406">
        <v>10</v>
      </c>
      <c r="P16406" t="s">
        <v>203</v>
      </c>
      <c r="R16406" t="s">
        <v>2965</v>
      </c>
      <c r="S16406" t="s">
        <v>20</v>
      </c>
    </row>
    <row r="16407" spans="1:19" x14ac:dyDescent="0.2">
      <c r="A16407" t="s">
        <v>12974</v>
      </c>
      <c r="B16407" t="s">
        <v>1015</v>
      </c>
      <c r="C16407">
        <v>2016</v>
      </c>
      <c r="D16407" s="1" t="d">
        <v>1998-03-22</v>
      </c>
      <c r="E16407" s="1" t="str">
        <f t="shared" si="512"/>
        <v>1998</v>
      </c>
      <c r="F16407" s="1" t="str">
        <f t="shared" si="513"/>
        <v>Mar</v>
      </c>
      <c r="G16407" t="s">
        <v>50</v>
      </c>
      <c r="H16407" t="s">
        <v>933</v>
      </c>
      <c r="I16407">
        <v>0</v>
      </c>
      <c r="J16407">
        <v>0</v>
      </c>
      <c r="K16407">
        <v>0.01</v>
      </c>
      <c r="L16407">
        <v>0</v>
      </c>
      <c r="M16407">
        <v>0.01</v>
      </c>
    </row>
    <row r="16408" spans="1:19" x14ac:dyDescent="0.2">
      <c r="A16408" t="s">
        <v>13458</v>
      </c>
      <c r="B16408" t="s">
        <v>64</v>
      </c>
      <c r="C16408">
        <v>2004</v>
      </c>
      <c r="D16408" s="1" t="d">
        <v>1995-12-02</v>
      </c>
      <c r="E16408" s="1" t="str">
        <f t="shared" si="512"/>
        <v>1995</v>
      </c>
      <c r="F16408" s="1" t="str">
        <f t="shared" si="513"/>
        <v>Dec</v>
      </c>
      <c r="G16408" t="s">
        <v>34</v>
      </c>
      <c r="H16408" t="s">
        <v>155</v>
      </c>
      <c r="I16408">
        <v>0.01</v>
      </c>
      <c r="J16408">
        <v>0</v>
      </c>
      <c r="K16408">
        <v>0</v>
      </c>
      <c r="L16408">
        <v>0</v>
      </c>
      <c r="M16408">
        <v>0.01</v>
      </c>
      <c r="P16408" t="s">
        <v>203</v>
      </c>
      <c r="R16408" t="s">
        <v>5265</v>
      </c>
      <c r="S16408" t="s">
        <v>20</v>
      </c>
    </row>
    <row r="16409" spans="1:19" x14ac:dyDescent="0.2">
      <c r="A16409" t="s">
        <v>8734</v>
      </c>
      <c r="B16409" t="s">
        <v>189</v>
      </c>
      <c r="C16409" t="s">
        <v>286</v>
      </c>
      <c r="D16409" s="1" t="d">
        <v>2000-03-09</v>
      </c>
      <c r="E16409" s="1" t="str">
        <f t="shared" si="512"/>
        <v>2000</v>
      </c>
      <c r="F16409" s="1" t="str">
        <f t="shared" si="513"/>
        <v>Mar</v>
      </c>
      <c r="G16409" t="s">
        <v>24</v>
      </c>
      <c r="H16409" t="s">
        <v>1091</v>
      </c>
      <c r="I16409">
        <v>0.01</v>
      </c>
      <c r="J16409">
        <v>0</v>
      </c>
      <c r="K16409">
        <v>0</v>
      </c>
      <c r="L16409">
        <v>0</v>
      </c>
      <c r="M16409">
        <v>0.01</v>
      </c>
      <c r="N16409">
        <v>69</v>
      </c>
      <c r="O16409">
        <v>14</v>
      </c>
      <c r="P16409">
        <v>6.5</v>
      </c>
      <c r="Q16409">
        <v>6</v>
      </c>
      <c r="R16409" t="s">
        <v>777</v>
      </c>
      <c r="S16409" t="s">
        <v>88</v>
      </c>
    </row>
    <row r="16410" spans="1:19" x14ac:dyDescent="0.2">
      <c r="A16410" t="s">
        <v>5249</v>
      </c>
      <c r="B16410" t="s">
        <v>148</v>
      </c>
      <c r="C16410">
        <v>2009</v>
      </c>
      <c r="D16410" s="1" t="d">
        <v>1996-07-01</v>
      </c>
      <c r="E16410" s="1" t="str">
        <f t="shared" si="512"/>
        <v>1996</v>
      </c>
      <c r="F16410" s="1" t="str">
        <f t="shared" si="513"/>
        <v>Jul</v>
      </c>
      <c r="G16410" t="s">
        <v>37</v>
      </c>
      <c r="H16410" t="s">
        <v>329</v>
      </c>
      <c r="I16410">
        <v>0</v>
      </c>
      <c r="J16410">
        <v>0.01</v>
      </c>
      <c r="K16410">
        <v>0</v>
      </c>
      <c r="L16410">
        <v>0</v>
      </c>
      <c r="M16410">
        <v>0.01</v>
      </c>
      <c r="N16410">
        <v>80</v>
      </c>
      <c r="O16410">
        <v>26</v>
      </c>
      <c r="P16410">
        <v>8</v>
      </c>
      <c r="Q16410">
        <v>136</v>
      </c>
      <c r="R16410" t="s">
        <v>2957</v>
      </c>
      <c r="S16410" t="s">
        <v>53</v>
      </c>
    </row>
    <row r="16411" spans="1:19" x14ac:dyDescent="0.2">
      <c r="A16411" t="s">
        <v>13459</v>
      </c>
      <c r="B16411" t="s">
        <v>17</v>
      </c>
      <c r="C16411">
        <v>2008</v>
      </c>
      <c r="D16411" s="1" t="d">
        <v>2015-01-04</v>
      </c>
      <c r="E16411" s="1" t="str">
        <f t="shared" si="512"/>
        <v>2015</v>
      </c>
      <c r="F16411" s="1" t="str">
        <f t="shared" si="513"/>
        <v>Jan</v>
      </c>
      <c r="G16411" t="s">
        <v>34</v>
      </c>
      <c r="H16411" t="s">
        <v>372</v>
      </c>
      <c r="I16411">
        <v>0</v>
      </c>
      <c r="J16411">
        <v>0</v>
      </c>
      <c r="K16411">
        <v>0.01</v>
      </c>
      <c r="L16411">
        <v>0</v>
      </c>
      <c r="M16411">
        <v>0.01</v>
      </c>
    </row>
    <row r="16412" spans="1:19" x14ac:dyDescent="0.2">
      <c r="A16412" t="s">
        <v>13460</v>
      </c>
      <c r="B16412" t="s">
        <v>189</v>
      </c>
      <c r="C16412">
        <v>2003</v>
      </c>
      <c r="D16412" s="1" t="d">
        <v>2000-09-20</v>
      </c>
      <c r="E16412" s="1" t="str">
        <f t="shared" si="512"/>
        <v>2000</v>
      </c>
      <c r="F16412" s="1" t="str">
        <f t="shared" si="513"/>
        <v>Sep</v>
      </c>
      <c r="G16412" t="s">
        <v>37</v>
      </c>
      <c r="H16412" t="s">
        <v>1656</v>
      </c>
      <c r="I16412">
        <v>0.01</v>
      </c>
      <c r="J16412">
        <v>0</v>
      </c>
      <c r="K16412">
        <v>0</v>
      </c>
      <c r="L16412">
        <v>0</v>
      </c>
      <c r="M16412">
        <v>0.01</v>
      </c>
    </row>
    <row r="16413" spans="1:19" x14ac:dyDescent="0.2">
      <c r="A16413" t="s">
        <v>13461</v>
      </c>
      <c r="B16413" t="s">
        <v>189</v>
      </c>
      <c r="C16413">
        <v>2003</v>
      </c>
      <c r="D16413" s="1" t="d">
        <v>2020-04-14</v>
      </c>
      <c r="E16413" s="1" t="str">
        <f t="shared" si="512"/>
        <v>2020</v>
      </c>
      <c r="F16413" s="1" t="str">
        <f t="shared" si="513"/>
        <v>Apr</v>
      </c>
      <c r="G16413" t="s">
        <v>24</v>
      </c>
      <c r="H16413" t="s">
        <v>2412</v>
      </c>
      <c r="I16413">
        <v>0.01</v>
      </c>
      <c r="J16413">
        <v>0</v>
      </c>
      <c r="K16413">
        <v>0</v>
      </c>
      <c r="L16413">
        <v>0</v>
      </c>
      <c r="M16413">
        <v>0.01</v>
      </c>
      <c r="N16413">
        <v>63</v>
      </c>
      <c r="O16413">
        <v>8</v>
      </c>
      <c r="P16413" t="s">
        <v>203</v>
      </c>
      <c r="R16413" t="s">
        <v>2412</v>
      </c>
      <c r="S16413" t="s">
        <v>20</v>
      </c>
    </row>
    <row r="16414" spans="1:19" x14ac:dyDescent="0.2">
      <c r="A16414" t="s">
        <v>13462</v>
      </c>
      <c r="B16414" t="s">
        <v>1015</v>
      </c>
      <c r="C16414">
        <v>2014</v>
      </c>
      <c r="D16414" s="1" t="d">
        <v>1998-01-15</v>
      </c>
      <c r="E16414" s="1" t="str">
        <f t="shared" si="512"/>
        <v>1998</v>
      </c>
      <c r="F16414" s="1" t="str">
        <f t="shared" si="513"/>
        <v>Jan</v>
      </c>
      <c r="G16414" t="s">
        <v>101</v>
      </c>
      <c r="H16414" t="s">
        <v>7990</v>
      </c>
      <c r="I16414">
        <v>0</v>
      </c>
      <c r="J16414">
        <v>0</v>
      </c>
      <c r="K16414">
        <v>0.01</v>
      </c>
      <c r="L16414">
        <v>0</v>
      </c>
      <c r="M16414">
        <v>0.01</v>
      </c>
    </row>
    <row r="16415" spans="1:19" x14ac:dyDescent="0.2">
      <c r="A16415" t="s">
        <v>6622</v>
      </c>
      <c r="B16415" t="s">
        <v>148</v>
      </c>
      <c r="C16415">
        <v>2008</v>
      </c>
      <c r="D16415" s="1" t="d">
        <v>1993-11-04</v>
      </c>
      <c r="E16415" s="1" t="str">
        <f t="shared" si="512"/>
        <v>1993</v>
      </c>
      <c r="F16415" s="1" t="str">
        <f t="shared" si="513"/>
        <v>Nov</v>
      </c>
      <c r="G16415" t="s">
        <v>37</v>
      </c>
      <c r="H16415" t="s">
        <v>283</v>
      </c>
      <c r="I16415">
        <v>0</v>
      </c>
      <c r="J16415">
        <v>0.01</v>
      </c>
      <c r="K16415">
        <v>0</v>
      </c>
      <c r="L16415">
        <v>0</v>
      </c>
      <c r="M16415">
        <v>0.01</v>
      </c>
      <c r="N16415">
        <v>58</v>
      </c>
      <c r="O16415">
        <v>18</v>
      </c>
      <c r="P16415">
        <v>4.8</v>
      </c>
      <c r="Q16415">
        <v>54</v>
      </c>
      <c r="R16415" t="s">
        <v>1330</v>
      </c>
      <c r="S16415" t="s">
        <v>53</v>
      </c>
    </row>
    <row r="16416" spans="1:19" x14ac:dyDescent="0.2">
      <c r="A16416" t="s">
        <v>12243</v>
      </c>
      <c r="B16416" t="s">
        <v>187</v>
      </c>
      <c r="C16416">
        <v>2015</v>
      </c>
      <c r="D16416" s="1" t="d">
        <v>2022-07-13</v>
      </c>
      <c r="E16416" s="1" t="str">
        <f t="shared" si="512"/>
        <v>2022</v>
      </c>
      <c r="F16416" s="1" t="str">
        <f t="shared" si="513"/>
        <v>Jul</v>
      </c>
      <c r="G16416" t="s">
        <v>50</v>
      </c>
      <c r="H16416" t="s">
        <v>2703</v>
      </c>
      <c r="I16416">
        <v>0</v>
      </c>
      <c r="J16416">
        <v>0.01</v>
      </c>
      <c r="K16416">
        <v>0</v>
      </c>
      <c r="L16416">
        <v>0</v>
      </c>
      <c r="M16416">
        <v>0.01</v>
      </c>
      <c r="N16416">
        <v>67</v>
      </c>
      <c r="O16416">
        <v>9</v>
      </c>
      <c r="P16416">
        <v>7.1</v>
      </c>
      <c r="Q16416">
        <v>35</v>
      </c>
      <c r="R16416" t="s">
        <v>12244</v>
      </c>
      <c r="S16416" t="s">
        <v>112</v>
      </c>
    </row>
    <row r="16417" spans="1:19" x14ac:dyDescent="0.2">
      <c r="A16417" t="s">
        <v>13463</v>
      </c>
      <c r="B16417" t="s">
        <v>159</v>
      </c>
      <c r="C16417">
        <v>2009</v>
      </c>
      <c r="D16417" s="1" t="d">
        <v>2007-12-18</v>
      </c>
      <c r="E16417" s="1" t="str">
        <f t="shared" si="512"/>
        <v>2007</v>
      </c>
      <c r="F16417" s="1" t="str">
        <f t="shared" si="513"/>
        <v>Dec</v>
      </c>
      <c r="G16417" t="s">
        <v>272</v>
      </c>
      <c r="H16417" t="s">
        <v>2780</v>
      </c>
      <c r="I16417">
        <v>0</v>
      </c>
      <c r="J16417">
        <v>0</v>
      </c>
      <c r="K16417">
        <v>0.01</v>
      </c>
      <c r="L16417">
        <v>0</v>
      </c>
      <c r="M16417">
        <v>0.01</v>
      </c>
    </row>
    <row r="16418" spans="1:19" x14ac:dyDescent="0.2">
      <c r="A16418" t="s">
        <v>13464</v>
      </c>
      <c r="B16418" t="s">
        <v>32</v>
      </c>
      <c r="C16418">
        <v>2012</v>
      </c>
      <c r="D16418" s="1" t="d">
        <v>1999-12-23</v>
      </c>
      <c r="E16418" s="1" t="str">
        <f t="shared" si="512"/>
        <v>1999</v>
      </c>
      <c r="F16418" s="1" t="str">
        <f t="shared" si="513"/>
        <v>Dec</v>
      </c>
      <c r="G16418" t="s">
        <v>101</v>
      </c>
      <c r="H16418" t="s">
        <v>7990</v>
      </c>
      <c r="I16418">
        <v>0</v>
      </c>
      <c r="J16418">
        <v>0</v>
      </c>
      <c r="K16418">
        <v>0.01</v>
      </c>
      <c r="L16418">
        <v>0</v>
      </c>
      <c r="M16418">
        <v>0.01</v>
      </c>
    </row>
    <row r="16419" spans="1:19" x14ac:dyDescent="0.2">
      <c r="A16419" t="s">
        <v>13465</v>
      </c>
      <c r="B16419" t="s">
        <v>32</v>
      </c>
      <c r="C16419">
        <v>2009</v>
      </c>
      <c r="D16419" s="1" t="d">
        <v>1990-01-23</v>
      </c>
      <c r="E16419" s="1" t="str">
        <f t="shared" si="512"/>
        <v>1990</v>
      </c>
      <c r="F16419" s="1" t="str">
        <f t="shared" si="513"/>
        <v>Jan</v>
      </c>
      <c r="G16419" t="s">
        <v>101</v>
      </c>
      <c r="H16419" t="s">
        <v>3403</v>
      </c>
      <c r="I16419">
        <v>0</v>
      </c>
      <c r="J16419">
        <v>0</v>
      </c>
      <c r="K16419">
        <v>0.01</v>
      </c>
      <c r="L16419">
        <v>0</v>
      </c>
      <c r="M16419">
        <v>0.01</v>
      </c>
    </row>
    <row r="16420" spans="1:19" x14ac:dyDescent="0.2">
      <c r="A16420" t="s">
        <v>13466</v>
      </c>
      <c r="B16420" t="s">
        <v>159</v>
      </c>
      <c r="C16420">
        <v>2013</v>
      </c>
      <c r="D16420" s="1" t="d">
        <v>1999-06-12</v>
      </c>
      <c r="E16420" s="1" t="str">
        <f t="shared" si="512"/>
        <v>1999</v>
      </c>
      <c r="F16420" s="1" t="str">
        <f t="shared" si="513"/>
        <v>Jun</v>
      </c>
      <c r="G16420" t="s">
        <v>101</v>
      </c>
      <c r="H16420" t="s">
        <v>11834</v>
      </c>
      <c r="I16420">
        <v>0</v>
      </c>
      <c r="J16420">
        <v>0</v>
      </c>
      <c r="K16420">
        <v>0.01</v>
      </c>
      <c r="L16420">
        <v>0</v>
      </c>
      <c r="M16420">
        <v>0.01</v>
      </c>
    </row>
    <row r="16421" spans="1:19" x14ac:dyDescent="0.2">
      <c r="A16421" t="s">
        <v>8600</v>
      </c>
      <c r="B16421" t="s">
        <v>148</v>
      </c>
      <c r="C16421">
        <v>2008</v>
      </c>
      <c r="D16421" s="1" t="d">
        <v>2004-05-18</v>
      </c>
      <c r="E16421" s="1" t="str">
        <f t="shared" si="512"/>
        <v>2004</v>
      </c>
      <c r="F16421" s="1" t="str">
        <f t="shared" si="513"/>
        <v>May</v>
      </c>
      <c r="G16421" t="s">
        <v>24</v>
      </c>
      <c r="H16421" t="s">
        <v>1858</v>
      </c>
      <c r="I16421">
        <v>0</v>
      </c>
      <c r="J16421">
        <v>0.01</v>
      </c>
      <c r="K16421">
        <v>0</v>
      </c>
      <c r="L16421">
        <v>0</v>
      </c>
      <c r="M16421">
        <v>0.01</v>
      </c>
      <c r="N16421">
        <v>79</v>
      </c>
      <c r="O16421">
        <v>16</v>
      </c>
      <c r="P16421">
        <v>7.7</v>
      </c>
      <c r="Q16421">
        <v>127</v>
      </c>
      <c r="R16421" t="s">
        <v>4466</v>
      </c>
      <c r="S16421" t="s">
        <v>88</v>
      </c>
    </row>
    <row r="16422" spans="1:19" x14ac:dyDescent="0.2">
      <c r="A16422" t="s">
        <v>13467</v>
      </c>
      <c r="B16422" t="s">
        <v>79</v>
      </c>
      <c r="C16422">
        <v>2014</v>
      </c>
      <c r="D16422" s="1" t="d">
        <v>2011-01-22</v>
      </c>
      <c r="E16422" s="1" t="str">
        <f t="shared" si="512"/>
        <v>2011</v>
      </c>
      <c r="F16422" s="1" t="str">
        <f t="shared" si="513"/>
        <v>Jan</v>
      </c>
      <c r="G16422" t="s">
        <v>101</v>
      </c>
      <c r="H16422" t="s">
        <v>1870</v>
      </c>
      <c r="I16422">
        <v>0</v>
      </c>
      <c r="J16422">
        <v>0</v>
      </c>
      <c r="K16422">
        <v>0.01</v>
      </c>
      <c r="L16422">
        <v>0</v>
      </c>
      <c r="M16422">
        <v>0.01</v>
      </c>
    </row>
    <row r="16423" spans="1:19" x14ac:dyDescent="0.2">
      <c r="A16423" t="s">
        <v>5635</v>
      </c>
      <c r="B16423" t="s">
        <v>148</v>
      </c>
      <c r="C16423">
        <v>2007</v>
      </c>
      <c r="D16423" s="1" t="d">
        <v>2020-02-05</v>
      </c>
      <c r="E16423" s="1" t="str">
        <f t="shared" si="512"/>
        <v>2020</v>
      </c>
      <c r="F16423" s="1" t="str">
        <f t="shared" si="513"/>
        <v>Feb</v>
      </c>
      <c r="G16423" t="s">
        <v>272</v>
      </c>
      <c r="H16423" t="s">
        <v>283</v>
      </c>
      <c r="I16423">
        <v>0</v>
      </c>
      <c r="J16423">
        <v>0.01</v>
      </c>
      <c r="K16423">
        <v>0</v>
      </c>
      <c r="L16423">
        <v>0</v>
      </c>
      <c r="M16423">
        <v>0.01</v>
      </c>
      <c r="N16423">
        <v>76</v>
      </c>
      <c r="O16423">
        <v>20</v>
      </c>
      <c r="P16423">
        <v>7.3</v>
      </c>
      <c r="Q16423">
        <v>46</v>
      </c>
      <c r="R16423" t="s">
        <v>283</v>
      </c>
      <c r="S16423" t="s">
        <v>88</v>
      </c>
    </row>
    <row r="16424" spans="1:19" x14ac:dyDescent="0.2">
      <c r="A16424" t="s">
        <v>10099</v>
      </c>
      <c r="B16424" t="s">
        <v>187</v>
      </c>
      <c r="C16424">
        <v>2015</v>
      </c>
      <c r="D16424" s="1" t="d">
        <v>2002-12-23</v>
      </c>
      <c r="E16424" s="1" t="str">
        <f t="shared" si="512"/>
        <v>2002</v>
      </c>
      <c r="F16424" s="1" t="str">
        <f t="shared" si="513"/>
        <v>Dec</v>
      </c>
      <c r="G16424" t="s">
        <v>30</v>
      </c>
      <c r="H16424" t="s">
        <v>19</v>
      </c>
      <c r="I16424">
        <v>0</v>
      </c>
      <c r="J16424">
        <v>0</v>
      </c>
      <c r="K16424">
        <v>0.01</v>
      </c>
      <c r="L16424">
        <v>0</v>
      </c>
      <c r="M16424">
        <v>0.01</v>
      </c>
      <c r="N16424">
        <v>70</v>
      </c>
      <c r="O16424">
        <v>26</v>
      </c>
      <c r="P16424">
        <v>7.4</v>
      </c>
      <c r="Q16424">
        <v>72</v>
      </c>
      <c r="R16424" t="s">
        <v>1810</v>
      </c>
      <c r="S16424" t="s">
        <v>20</v>
      </c>
    </row>
    <row r="16425" spans="1:19" x14ac:dyDescent="0.2">
      <c r="A16425" t="s">
        <v>13468</v>
      </c>
      <c r="B16425" t="s">
        <v>64</v>
      </c>
      <c r="C16425">
        <v>2006</v>
      </c>
      <c r="D16425" s="1" t="d">
        <v>1988-05-17</v>
      </c>
      <c r="E16425" s="1" t="str">
        <f t="shared" si="512"/>
        <v>1988</v>
      </c>
      <c r="F16425" s="1" t="str">
        <f t="shared" si="513"/>
        <v>May</v>
      </c>
      <c r="G16425" t="s">
        <v>30</v>
      </c>
      <c r="H16425" t="s">
        <v>5700</v>
      </c>
      <c r="I16425">
        <v>0.01</v>
      </c>
      <c r="J16425">
        <v>0</v>
      </c>
      <c r="K16425">
        <v>0</v>
      </c>
      <c r="L16425">
        <v>0</v>
      </c>
      <c r="M16425">
        <v>0.01</v>
      </c>
      <c r="P16425" t="s">
        <v>203</v>
      </c>
      <c r="R16425" t="s">
        <v>3909</v>
      </c>
      <c r="S16425" t="s">
        <v>20</v>
      </c>
    </row>
    <row r="16426" spans="1:19" x14ac:dyDescent="0.2">
      <c r="A16426" t="s">
        <v>13469</v>
      </c>
      <c r="B16426" t="s">
        <v>32</v>
      </c>
      <c r="C16426">
        <v>2007</v>
      </c>
      <c r="D16426" s="1" t="d">
        <v>2017-09-10</v>
      </c>
      <c r="E16426" s="1" t="str">
        <f t="shared" si="512"/>
        <v>2017</v>
      </c>
      <c r="F16426" s="1" t="str">
        <f t="shared" si="513"/>
        <v>Sep</v>
      </c>
      <c r="G16426" t="s">
        <v>34</v>
      </c>
      <c r="H16426" t="s">
        <v>111</v>
      </c>
      <c r="I16426">
        <v>0</v>
      </c>
      <c r="J16426">
        <v>0</v>
      </c>
      <c r="K16426">
        <v>0.01</v>
      </c>
      <c r="L16426">
        <v>0</v>
      </c>
      <c r="M16426">
        <v>0.01</v>
      </c>
    </row>
    <row r="16427" spans="1:19" x14ac:dyDescent="0.2">
      <c r="A16427" t="s">
        <v>13470</v>
      </c>
      <c r="B16427" t="s">
        <v>148</v>
      </c>
      <c r="C16427">
        <v>2016</v>
      </c>
      <c r="D16427" s="1" t="d">
        <v>2002-06-20</v>
      </c>
      <c r="E16427" s="1" t="str">
        <f t="shared" si="512"/>
        <v>2002</v>
      </c>
      <c r="F16427" s="1" t="str">
        <f t="shared" si="513"/>
        <v>Jun</v>
      </c>
      <c r="G16427" t="s">
        <v>39</v>
      </c>
      <c r="H16427" t="s">
        <v>2784</v>
      </c>
      <c r="I16427">
        <v>0</v>
      </c>
      <c r="J16427">
        <v>0.01</v>
      </c>
      <c r="K16427">
        <v>0</v>
      </c>
      <c r="L16427">
        <v>0</v>
      </c>
      <c r="M16427">
        <v>0.01</v>
      </c>
      <c r="N16427">
        <v>72</v>
      </c>
      <c r="O16427">
        <v>16</v>
      </c>
      <c r="P16427">
        <v>7.1</v>
      </c>
      <c r="Q16427">
        <v>20</v>
      </c>
      <c r="R16427" t="s">
        <v>7659</v>
      </c>
    </row>
    <row r="16428" spans="1:19" x14ac:dyDescent="0.2">
      <c r="A16428" t="s">
        <v>13471</v>
      </c>
      <c r="B16428" t="s">
        <v>137</v>
      </c>
      <c r="C16428">
        <v>2002</v>
      </c>
      <c r="D16428" s="1" t="d">
        <v>1995-04-12</v>
      </c>
      <c r="E16428" s="1" t="str">
        <f t="shared" si="512"/>
        <v>1995</v>
      </c>
      <c r="F16428" s="1" t="str">
        <f t="shared" si="513"/>
        <v>Apr</v>
      </c>
      <c r="G16428" t="s">
        <v>24</v>
      </c>
      <c r="H16428" t="s">
        <v>45</v>
      </c>
      <c r="I16428">
        <v>0</v>
      </c>
      <c r="J16428">
        <v>0</v>
      </c>
      <c r="K16428">
        <v>0.01</v>
      </c>
      <c r="L16428">
        <v>0</v>
      </c>
      <c r="M16428">
        <v>0.01</v>
      </c>
    </row>
    <row r="16429" spans="1:19" x14ac:dyDescent="0.2">
      <c r="A16429" t="s">
        <v>13472</v>
      </c>
      <c r="B16429" t="s">
        <v>55</v>
      </c>
      <c r="C16429">
        <v>2004</v>
      </c>
      <c r="D16429" s="1" t="d">
        <v>1996-09-06</v>
      </c>
      <c r="E16429" s="1" t="str">
        <f t="shared" si="512"/>
        <v>1996</v>
      </c>
      <c r="F16429" s="1" t="str">
        <f t="shared" si="513"/>
        <v>Sep</v>
      </c>
      <c r="G16429" t="s">
        <v>86</v>
      </c>
      <c r="H16429" t="s">
        <v>1201</v>
      </c>
      <c r="I16429">
        <v>0</v>
      </c>
      <c r="J16429">
        <v>0</v>
      </c>
      <c r="K16429">
        <v>0.01</v>
      </c>
      <c r="L16429">
        <v>0</v>
      </c>
      <c r="M16429">
        <v>0.01</v>
      </c>
    </row>
    <row r="16430" spans="1:19" x14ac:dyDescent="0.2">
      <c r="A16430" t="s">
        <v>13473</v>
      </c>
      <c r="B16430" t="s">
        <v>32</v>
      </c>
      <c r="C16430">
        <v>2007</v>
      </c>
      <c r="D16430" s="1" t="d">
        <v>2005-08-14</v>
      </c>
      <c r="E16430" s="1" t="str">
        <f t="shared" si="512"/>
        <v>2005</v>
      </c>
      <c r="F16430" s="1" t="str">
        <f t="shared" si="513"/>
        <v>Aug</v>
      </c>
      <c r="G16430" t="s">
        <v>28</v>
      </c>
      <c r="H16430" t="s">
        <v>1870</v>
      </c>
      <c r="I16430">
        <v>0</v>
      </c>
      <c r="J16430">
        <v>0</v>
      </c>
      <c r="K16430">
        <v>0.01</v>
      </c>
      <c r="L16430">
        <v>0</v>
      </c>
      <c r="M16430">
        <v>0.01</v>
      </c>
    </row>
    <row r="16431" spans="1:19" x14ac:dyDescent="0.2">
      <c r="A16431" t="s">
        <v>13474</v>
      </c>
      <c r="B16431" t="s">
        <v>32</v>
      </c>
      <c r="C16431">
        <v>2009</v>
      </c>
      <c r="D16431" s="1" t="d">
        <v>2017-08-20</v>
      </c>
      <c r="E16431" s="1" t="str">
        <f t="shared" si="512"/>
        <v>2017</v>
      </c>
      <c r="F16431" s="1" t="str">
        <f t="shared" si="513"/>
        <v>Aug</v>
      </c>
      <c r="G16431" t="s">
        <v>28</v>
      </c>
      <c r="H16431" t="s">
        <v>372</v>
      </c>
      <c r="I16431">
        <v>0</v>
      </c>
      <c r="J16431">
        <v>0</v>
      </c>
      <c r="K16431">
        <v>0.01</v>
      </c>
      <c r="L16431">
        <v>0</v>
      </c>
      <c r="M16431">
        <v>0.01</v>
      </c>
    </row>
    <row r="16432" spans="1:19" x14ac:dyDescent="0.2">
      <c r="A16432" t="s">
        <v>10722</v>
      </c>
      <c r="B16432" t="s">
        <v>75</v>
      </c>
      <c r="C16432">
        <v>2016</v>
      </c>
      <c r="D16432" s="1" t="d">
        <v>2012-12-05</v>
      </c>
      <c r="E16432" s="1" t="str">
        <f t="shared" si="512"/>
        <v>2012</v>
      </c>
      <c r="F16432" s="1" t="str">
        <f t="shared" si="513"/>
        <v>Dec</v>
      </c>
      <c r="G16432" t="s">
        <v>18</v>
      </c>
      <c r="H16432" t="s">
        <v>10723</v>
      </c>
      <c r="I16432">
        <v>0.01</v>
      </c>
      <c r="J16432">
        <v>0</v>
      </c>
      <c r="K16432">
        <v>0</v>
      </c>
      <c r="L16432">
        <v>0</v>
      </c>
      <c r="M16432">
        <v>0.01</v>
      </c>
    </row>
    <row r="16433" spans="1:19" x14ac:dyDescent="0.2">
      <c r="A16433" t="s">
        <v>11400</v>
      </c>
      <c r="B16433" t="s">
        <v>55</v>
      </c>
      <c r="C16433">
        <v>2006</v>
      </c>
      <c r="D16433" s="1" t="d">
        <v>2012-04-13</v>
      </c>
      <c r="E16433" s="1" t="str">
        <f t="shared" si="512"/>
        <v>2012</v>
      </c>
      <c r="F16433" s="1" t="str">
        <f t="shared" si="513"/>
        <v>Apr</v>
      </c>
      <c r="G16433" t="s">
        <v>37</v>
      </c>
      <c r="H16433" t="s">
        <v>71</v>
      </c>
      <c r="I16433">
        <v>0.01</v>
      </c>
      <c r="J16433">
        <v>0</v>
      </c>
      <c r="K16433">
        <v>0</v>
      </c>
      <c r="L16433">
        <v>0</v>
      </c>
      <c r="M16433">
        <v>0.01</v>
      </c>
      <c r="N16433">
        <v>70</v>
      </c>
      <c r="O16433">
        <v>8</v>
      </c>
      <c r="P16433">
        <v>9.1999999999999993</v>
      </c>
      <c r="Q16433">
        <v>32</v>
      </c>
      <c r="R16433" t="s">
        <v>1209</v>
      </c>
      <c r="S16433" t="s">
        <v>112</v>
      </c>
    </row>
    <row r="16434" spans="1:19" x14ac:dyDescent="0.2">
      <c r="A16434" t="s">
        <v>13475</v>
      </c>
      <c r="B16434" t="s">
        <v>159</v>
      </c>
      <c r="C16434">
        <v>2009</v>
      </c>
      <c r="D16434" s="1" t="d">
        <v>2021-04-13</v>
      </c>
      <c r="E16434" s="1" t="str">
        <f t="shared" si="512"/>
        <v>2021</v>
      </c>
      <c r="F16434" s="1" t="str">
        <f t="shared" si="513"/>
        <v>Apr</v>
      </c>
      <c r="G16434" t="s">
        <v>101</v>
      </c>
      <c r="H16434" t="s">
        <v>11202</v>
      </c>
      <c r="I16434">
        <v>0</v>
      </c>
      <c r="J16434">
        <v>0</v>
      </c>
      <c r="K16434">
        <v>0.01</v>
      </c>
      <c r="L16434">
        <v>0</v>
      </c>
      <c r="M16434">
        <v>0.01</v>
      </c>
    </row>
    <row r="16435" spans="1:19" x14ac:dyDescent="0.2">
      <c r="A16435" t="s">
        <v>9583</v>
      </c>
      <c r="B16435" t="s">
        <v>64</v>
      </c>
      <c r="C16435">
        <v>2005</v>
      </c>
      <c r="D16435" s="1" t="d">
        <v>1999-03-07</v>
      </c>
      <c r="E16435" s="1" t="str">
        <f t="shared" si="512"/>
        <v>1999</v>
      </c>
      <c r="F16435" s="1" t="str">
        <f t="shared" si="513"/>
        <v>Mar</v>
      </c>
      <c r="G16435" t="s">
        <v>30</v>
      </c>
      <c r="H16435" t="s">
        <v>1830</v>
      </c>
      <c r="I16435">
        <v>0.01</v>
      </c>
      <c r="J16435">
        <v>0</v>
      </c>
      <c r="K16435">
        <v>0</v>
      </c>
      <c r="L16435">
        <v>0</v>
      </c>
      <c r="M16435">
        <v>0.01</v>
      </c>
      <c r="P16435" t="s">
        <v>203</v>
      </c>
      <c r="R16435" t="s">
        <v>719</v>
      </c>
      <c r="S16435" t="s">
        <v>20</v>
      </c>
    </row>
    <row r="16436" spans="1:19" x14ac:dyDescent="0.2">
      <c r="A16436" t="s">
        <v>13476</v>
      </c>
      <c r="B16436" t="s">
        <v>32</v>
      </c>
      <c r="C16436">
        <v>2008</v>
      </c>
      <c r="D16436" s="1" t="d">
        <v>2018-08-17</v>
      </c>
      <c r="E16436" s="1" t="str">
        <f t="shared" si="512"/>
        <v>2018</v>
      </c>
      <c r="F16436" s="1" t="str">
        <f t="shared" si="513"/>
        <v>Aug</v>
      </c>
      <c r="G16436" t="s">
        <v>34</v>
      </c>
      <c r="H16436" t="s">
        <v>10487</v>
      </c>
      <c r="I16436">
        <v>0</v>
      </c>
      <c r="J16436">
        <v>0</v>
      </c>
      <c r="K16436">
        <v>0.01</v>
      </c>
      <c r="L16436">
        <v>0</v>
      </c>
      <c r="M16436">
        <v>0.01</v>
      </c>
    </row>
    <row r="16437" spans="1:19" x14ac:dyDescent="0.2">
      <c r="A16437" t="s">
        <v>13477</v>
      </c>
      <c r="B16437" t="s">
        <v>1015</v>
      </c>
      <c r="C16437">
        <v>2016</v>
      </c>
      <c r="D16437" s="1" t="d">
        <v>2005-11-24</v>
      </c>
      <c r="E16437" s="1" t="str">
        <f t="shared" si="512"/>
        <v>2005</v>
      </c>
      <c r="F16437" s="1" t="str">
        <f t="shared" si="513"/>
        <v>Nov</v>
      </c>
      <c r="G16437" t="s">
        <v>101</v>
      </c>
      <c r="H16437" t="s">
        <v>7599</v>
      </c>
      <c r="I16437">
        <v>0</v>
      </c>
      <c r="J16437">
        <v>0</v>
      </c>
      <c r="K16437">
        <v>0.01</v>
      </c>
      <c r="L16437">
        <v>0</v>
      </c>
      <c r="M16437">
        <v>0.01</v>
      </c>
    </row>
    <row r="16438" spans="1:19" x14ac:dyDescent="0.2">
      <c r="A16438" t="s">
        <v>13478</v>
      </c>
      <c r="B16438" t="s">
        <v>17</v>
      </c>
      <c r="C16438">
        <v>2009</v>
      </c>
      <c r="D16438" s="1" t="d">
        <v>2007-05-11</v>
      </c>
      <c r="E16438" s="1" t="str">
        <f t="shared" si="512"/>
        <v>2007</v>
      </c>
      <c r="F16438" s="1" t="str">
        <f t="shared" si="513"/>
        <v>May</v>
      </c>
      <c r="G16438" t="s">
        <v>101</v>
      </c>
      <c r="H16438" t="s">
        <v>242</v>
      </c>
      <c r="I16438">
        <v>0</v>
      </c>
      <c r="J16438">
        <v>0</v>
      </c>
      <c r="K16438">
        <v>0.01</v>
      </c>
      <c r="L16438">
        <v>0</v>
      </c>
      <c r="M16438">
        <v>0.01</v>
      </c>
    </row>
    <row r="16439" spans="1:19" x14ac:dyDescent="0.2">
      <c r="A16439" t="s">
        <v>13479</v>
      </c>
      <c r="B16439" t="s">
        <v>55</v>
      </c>
      <c r="C16439">
        <v>2008</v>
      </c>
      <c r="D16439" s="1" t="d">
        <v>1991-08-30</v>
      </c>
      <c r="E16439" s="1" t="str">
        <f t="shared" si="512"/>
        <v>1991</v>
      </c>
      <c r="F16439" s="1" t="str">
        <f t="shared" si="513"/>
        <v>Aug</v>
      </c>
      <c r="G16439" t="s">
        <v>101</v>
      </c>
      <c r="H16439" t="s">
        <v>3403</v>
      </c>
      <c r="I16439">
        <v>0</v>
      </c>
      <c r="J16439">
        <v>0</v>
      </c>
      <c r="K16439">
        <v>0.01</v>
      </c>
      <c r="L16439">
        <v>0</v>
      </c>
      <c r="M16439">
        <v>0.01</v>
      </c>
    </row>
    <row r="16440" spans="1:19" x14ac:dyDescent="0.2">
      <c r="A16440" t="s">
        <v>13282</v>
      </c>
      <c r="B16440" t="s">
        <v>189</v>
      </c>
      <c r="C16440">
        <v>2003</v>
      </c>
      <c r="D16440" s="1" t="d">
        <v>2005-12-06</v>
      </c>
      <c r="E16440" s="1" t="str">
        <f t="shared" si="512"/>
        <v>2005</v>
      </c>
      <c r="F16440" s="1" t="str">
        <f t="shared" si="513"/>
        <v>Dec</v>
      </c>
      <c r="G16440" t="s">
        <v>24</v>
      </c>
      <c r="H16440" t="s">
        <v>11880</v>
      </c>
      <c r="I16440">
        <v>0.01</v>
      </c>
      <c r="J16440">
        <v>0</v>
      </c>
      <c r="K16440">
        <v>0</v>
      </c>
      <c r="L16440">
        <v>0</v>
      </c>
      <c r="M16440">
        <v>0.01</v>
      </c>
      <c r="N16440">
        <v>49</v>
      </c>
      <c r="O16440">
        <v>5</v>
      </c>
      <c r="P16440" t="s">
        <v>203</v>
      </c>
      <c r="R16440" t="s">
        <v>13283</v>
      </c>
      <c r="S16440" t="s">
        <v>20</v>
      </c>
    </row>
    <row r="16441" spans="1:19" x14ac:dyDescent="0.2">
      <c r="A16441" t="s">
        <v>13480</v>
      </c>
      <c r="B16441" t="s">
        <v>32</v>
      </c>
      <c r="C16441">
        <v>2007</v>
      </c>
      <c r="D16441" s="1" t="d">
        <v>2006-01-28</v>
      </c>
      <c r="E16441" s="1" t="str">
        <f t="shared" si="512"/>
        <v>2006</v>
      </c>
      <c r="F16441" s="1" t="str">
        <f t="shared" si="513"/>
        <v>Jan</v>
      </c>
      <c r="G16441" t="s">
        <v>39</v>
      </c>
      <c r="H16441" t="s">
        <v>1957</v>
      </c>
      <c r="I16441">
        <v>0</v>
      </c>
      <c r="J16441">
        <v>0</v>
      </c>
      <c r="K16441">
        <v>0.01</v>
      </c>
      <c r="L16441">
        <v>0</v>
      </c>
      <c r="M16441">
        <v>0.01</v>
      </c>
    </row>
    <row r="16442" spans="1:19" x14ac:dyDescent="0.2">
      <c r="A16442" t="s">
        <v>13481</v>
      </c>
      <c r="B16442" t="s">
        <v>55</v>
      </c>
      <c r="C16442">
        <v>2009</v>
      </c>
      <c r="D16442" s="1" t="d">
        <v>1999-11-24</v>
      </c>
      <c r="E16442" s="1" t="str">
        <f t="shared" si="512"/>
        <v>1999</v>
      </c>
      <c r="F16442" s="1" t="str">
        <f t="shared" si="513"/>
        <v>Nov</v>
      </c>
      <c r="G16442" t="s">
        <v>101</v>
      </c>
      <c r="H16442" t="s">
        <v>1755</v>
      </c>
      <c r="I16442">
        <v>0</v>
      </c>
      <c r="J16442">
        <v>0</v>
      </c>
      <c r="K16442">
        <v>0.01</v>
      </c>
      <c r="L16442">
        <v>0</v>
      </c>
      <c r="M16442">
        <v>0.01</v>
      </c>
    </row>
    <row r="16443" spans="1:19" x14ac:dyDescent="0.2">
      <c r="A16443" t="s">
        <v>7534</v>
      </c>
      <c r="B16443" t="s">
        <v>55</v>
      </c>
      <c r="C16443">
        <v>2006</v>
      </c>
      <c r="D16443" s="1" t="d">
        <v>2022-06-14</v>
      </c>
      <c r="E16443" s="1" t="str">
        <f t="shared" si="512"/>
        <v>2022</v>
      </c>
      <c r="F16443" s="1" t="str">
        <f t="shared" si="513"/>
        <v>Jun</v>
      </c>
      <c r="G16443" t="s">
        <v>34</v>
      </c>
      <c r="H16443" t="s">
        <v>3825</v>
      </c>
      <c r="I16443">
        <v>0.01</v>
      </c>
      <c r="J16443">
        <v>0</v>
      </c>
      <c r="K16443">
        <v>0</v>
      </c>
      <c r="L16443">
        <v>0</v>
      </c>
      <c r="M16443">
        <v>0.01</v>
      </c>
      <c r="N16443">
        <v>37</v>
      </c>
      <c r="O16443">
        <v>6</v>
      </c>
      <c r="P16443" t="s">
        <v>203</v>
      </c>
      <c r="R16443" t="s">
        <v>4447</v>
      </c>
      <c r="S16443" t="s">
        <v>20</v>
      </c>
    </row>
    <row r="16444" spans="1:19" x14ac:dyDescent="0.2">
      <c r="A16444" t="s">
        <v>13482</v>
      </c>
      <c r="B16444" t="s">
        <v>32</v>
      </c>
      <c r="C16444">
        <v>2009</v>
      </c>
      <c r="D16444" s="1" t="d">
        <v>2016-10-01</v>
      </c>
      <c r="E16444" s="1" t="str">
        <f t="shared" si="512"/>
        <v>2016</v>
      </c>
      <c r="F16444" s="1" t="str">
        <f t="shared" si="513"/>
        <v>Oct</v>
      </c>
      <c r="G16444" t="s">
        <v>30</v>
      </c>
      <c r="H16444" t="s">
        <v>825</v>
      </c>
      <c r="I16444">
        <v>0.01</v>
      </c>
      <c r="J16444">
        <v>0</v>
      </c>
      <c r="K16444">
        <v>0</v>
      </c>
      <c r="L16444">
        <v>0</v>
      </c>
      <c r="M16444">
        <v>0.01</v>
      </c>
    </row>
    <row r="16445" spans="1:19" x14ac:dyDescent="0.2">
      <c r="A16445" t="s">
        <v>9207</v>
      </c>
      <c r="B16445" t="s">
        <v>32</v>
      </c>
      <c r="C16445">
        <v>2009</v>
      </c>
      <c r="D16445" s="1" t="d">
        <v>2008-06-28</v>
      </c>
      <c r="E16445" s="1" t="str">
        <f t="shared" si="512"/>
        <v>2008</v>
      </c>
      <c r="F16445" s="1" t="str">
        <f t="shared" si="513"/>
        <v>Jun</v>
      </c>
      <c r="G16445" t="s">
        <v>39</v>
      </c>
      <c r="H16445" t="s">
        <v>151</v>
      </c>
      <c r="I16445">
        <v>0.01</v>
      </c>
      <c r="J16445">
        <v>0</v>
      </c>
      <c r="K16445">
        <v>0</v>
      </c>
      <c r="L16445">
        <v>0</v>
      </c>
      <c r="M16445">
        <v>0.01</v>
      </c>
    </row>
    <row r="16446" spans="1:19" x14ac:dyDescent="0.2">
      <c r="A16446" t="s">
        <v>13099</v>
      </c>
      <c r="B16446" t="s">
        <v>137</v>
      </c>
      <c r="C16446">
        <v>2003</v>
      </c>
      <c r="D16446" s="1" t="d">
        <v>2008-04-28</v>
      </c>
      <c r="E16446" s="1" t="str">
        <f t="shared" si="512"/>
        <v>2008</v>
      </c>
      <c r="F16446" s="1" t="str">
        <f t="shared" si="513"/>
        <v>Apr</v>
      </c>
      <c r="G16446" t="s">
        <v>50</v>
      </c>
      <c r="H16446" t="s">
        <v>1595</v>
      </c>
      <c r="I16446">
        <v>0.01</v>
      </c>
      <c r="J16446">
        <v>0</v>
      </c>
      <c r="K16446">
        <v>0</v>
      </c>
      <c r="L16446">
        <v>0</v>
      </c>
      <c r="M16446">
        <v>0.01</v>
      </c>
      <c r="N16446">
        <v>44</v>
      </c>
      <c r="O16446">
        <v>10</v>
      </c>
      <c r="P16446" t="s">
        <v>203</v>
      </c>
      <c r="R16446" t="s">
        <v>3150</v>
      </c>
      <c r="S16446" t="s">
        <v>88</v>
      </c>
    </row>
    <row r="16447" spans="1:19" x14ac:dyDescent="0.2">
      <c r="A16447" t="s">
        <v>13483</v>
      </c>
      <c r="B16447" t="s">
        <v>148</v>
      </c>
      <c r="C16447">
        <v>2011</v>
      </c>
      <c r="D16447" s="1" t="d">
        <v>2019-07-10</v>
      </c>
      <c r="E16447" s="1" t="str">
        <f t="shared" si="512"/>
        <v>2019</v>
      </c>
      <c r="F16447" s="1" t="str">
        <f t="shared" si="513"/>
        <v>Jul</v>
      </c>
      <c r="G16447" t="s">
        <v>34</v>
      </c>
      <c r="H16447" t="s">
        <v>155</v>
      </c>
      <c r="I16447">
        <v>0.01</v>
      </c>
      <c r="J16447">
        <v>0</v>
      </c>
      <c r="K16447">
        <v>0</v>
      </c>
      <c r="L16447">
        <v>0</v>
      </c>
      <c r="M16447">
        <v>0.01</v>
      </c>
    </row>
    <row r="16448" spans="1:19" x14ac:dyDescent="0.2">
      <c r="A16448" t="s">
        <v>13484</v>
      </c>
      <c r="B16448" t="s">
        <v>55</v>
      </c>
      <c r="C16448">
        <v>2007</v>
      </c>
      <c r="D16448" s="1" t="d">
        <v>1992-02-21</v>
      </c>
      <c r="E16448" s="1" t="str">
        <f t="shared" si="512"/>
        <v>1992</v>
      </c>
      <c r="F16448" s="1" t="str">
        <f t="shared" si="513"/>
        <v>Feb</v>
      </c>
      <c r="G16448" t="s">
        <v>34</v>
      </c>
      <c r="H16448" t="s">
        <v>3700</v>
      </c>
      <c r="I16448">
        <v>0</v>
      </c>
      <c r="J16448">
        <v>0</v>
      </c>
      <c r="K16448">
        <v>0.01</v>
      </c>
      <c r="L16448">
        <v>0</v>
      </c>
      <c r="M16448">
        <v>0.01</v>
      </c>
    </row>
    <row r="16449" spans="1:19" x14ac:dyDescent="0.2">
      <c r="A16449" t="s">
        <v>13485</v>
      </c>
      <c r="B16449" t="s">
        <v>159</v>
      </c>
      <c r="C16449">
        <v>2013</v>
      </c>
      <c r="D16449" s="1" t="d">
        <v>2007-06-26</v>
      </c>
      <c r="E16449" s="1" t="str">
        <f t="shared" si="512"/>
        <v>2007</v>
      </c>
      <c r="F16449" s="1" t="str">
        <f t="shared" si="513"/>
        <v>Jun</v>
      </c>
      <c r="G16449" t="s">
        <v>101</v>
      </c>
      <c r="H16449" t="s">
        <v>11804</v>
      </c>
      <c r="I16449">
        <v>0</v>
      </c>
      <c r="J16449">
        <v>0</v>
      </c>
      <c r="K16449">
        <v>0.01</v>
      </c>
      <c r="L16449">
        <v>0</v>
      </c>
      <c r="M16449">
        <v>0.01</v>
      </c>
    </row>
    <row r="16450" spans="1:19" x14ac:dyDescent="0.2">
      <c r="A16450" t="s">
        <v>13486</v>
      </c>
      <c r="B16450" t="s">
        <v>159</v>
      </c>
      <c r="C16450">
        <v>2009</v>
      </c>
      <c r="D16450" s="1" t="d">
        <v>1999-11-02</v>
      </c>
      <c r="E16450" s="1" t="str">
        <f t="shared" si="512"/>
        <v>1999</v>
      </c>
      <c r="F16450" s="1" t="str">
        <f t="shared" si="513"/>
        <v>Nov</v>
      </c>
      <c r="G16450" t="s">
        <v>50</v>
      </c>
      <c r="H16450" t="s">
        <v>1263</v>
      </c>
      <c r="I16450">
        <v>0</v>
      </c>
      <c r="J16450">
        <v>0</v>
      </c>
      <c r="K16450">
        <v>0.01</v>
      </c>
      <c r="L16450">
        <v>0</v>
      </c>
      <c r="M16450">
        <v>0.01</v>
      </c>
    </row>
    <row r="16451" spans="1:19" x14ac:dyDescent="0.2">
      <c r="A16451" t="s">
        <v>13487</v>
      </c>
      <c r="B16451" t="s">
        <v>148</v>
      </c>
      <c r="C16451">
        <v>2012</v>
      </c>
      <c r="D16451" s="1" t="d">
        <v>2004-03-30</v>
      </c>
      <c r="E16451" s="1" t="str">
        <f t="shared" ref="E16451:E16514" si="514">TEXT(D16451,"yyyy")</f>
        <v>2004</v>
      </c>
      <c r="F16451" s="1" t="str">
        <f t="shared" ref="F16451:F16514" si="515">TEXT(D16451,"mmm")</f>
        <v>Mar</v>
      </c>
      <c r="G16451" t="s">
        <v>272</v>
      </c>
      <c r="H16451" t="s">
        <v>13488</v>
      </c>
      <c r="I16451">
        <v>0</v>
      </c>
      <c r="J16451">
        <v>0.01</v>
      </c>
      <c r="K16451">
        <v>0</v>
      </c>
      <c r="L16451">
        <v>0</v>
      </c>
      <c r="M16451">
        <v>0.01</v>
      </c>
    </row>
    <row r="16452" spans="1:19" x14ac:dyDescent="0.2">
      <c r="A16452" t="s">
        <v>9952</v>
      </c>
      <c r="B16452" t="s">
        <v>148</v>
      </c>
      <c r="C16452" t="s">
        <v>286</v>
      </c>
      <c r="D16452" s="1" t="d">
        <v>1992-02-20</v>
      </c>
      <c r="E16452" s="1" t="str">
        <f t="shared" si="514"/>
        <v>1992</v>
      </c>
      <c r="F16452" s="1" t="str">
        <f t="shared" si="515"/>
        <v>Feb</v>
      </c>
      <c r="G16452" t="s">
        <v>37</v>
      </c>
      <c r="H16452" t="s">
        <v>372</v>
      </c>
      <c r="I16452">
        <v>0.01</v>
      </c>
      <c r="J16452">
        <v>0</v>
      </c>
      <c r="K16452">
        <v>0</v>
      </c>
      <c r="L16452">
        <v>0</v>
      </c>
      <c r="M16452">
        <v>0.01</v>
      </c>
      <c r="N16452">
        <v>59</v>
      </c>
      <c r="O16452">
        <v>6</v>
      </c>
      <c r="P16452">
        <v>6.7</v>
      </c>
      <c r="Q16452">
        <v>107</v>
      </c>
      <c r="R16452" t="s">
        <v>4233</v>
      </c>
      <c r="S16452" t="s">
        <v>53</v>
      </c>
    </row>
    <row r="16453" spans="1:19" x14ac:dyDescent="0.2">
      <c r="A16453" t="s">
        <v>5909</v>
      </c>
      <c r="B16453" t="s">
        <v>148</v>
      </c>
      <c r="C16453">
        <v>2007</v>
      </c>
      <c r="D16453" s="1" t="d">
        <v>1998-09-13</v>
      </c>
      <c r="E16453" s="1" t="str">
        <f t="shared" si="514"/>
        <v>1998</v>
      </c>
      <c r="F16453" s="1" t="str">
        <f t="shared" si="515"/>
        <v>Sep</v>
      </c>
      <c r="G16453" t="s">
        <v>24</v>
      </c>
      <c r="H16453" t="s">
        <v>71</v>
      </c>
      <c r="I16453">
        <v>0.01</v>
      </c>
      <c r="J16453">
        <v>0</v>
      </c>
      <c r="K16453">
        <v>0</v>
      </c>
      <c r="L16453">
        <v>0</v>
      </c>
      <c r="M16453">
        <v>0.01</v>
      </c>
      <c r="P16453">
        <v>5.8</v>
      </c>
      <c r="Q16453">
        <v>5</v>
      </c>
    </row>
    <row r="16454" spans="1:19" x14ac:dyDescent="0.2">
      <c r="A16454" t="s">
        <v>11719</v>
      </c>
      <c r="B16454" t="s">
        <v>44</v>
      </c>
      <c r="C16454">
        <v>2013</v>
      </c>
      <c r="D16454" s="1" t="d">
        <v>2016-05-21</v>
      </c>
      <c r="E16454" s="1" t="str">
        <f t="shared" si="514"/>
        <v>2016</v>
      </c>
      <c r="F16454" s="1" t="str">
        <f t="shared" si="515"/>
        <v>May</v>
      </c>
      <c r="G16454" t="s">
        <v>18</v>
      </c>
      <c r="H16454" t="s">
        <v>1207</v>
      </c>
      <c r="I16454">
        <v>0</v>
      </c>
      <c r="J16454">
        <v>0.01</v>
      </c>
      <c r="K16454">
        <v>0</v>
      </c>
      <c r="L16454">
        <v>0</v>
      </c>
      <c r="M16454">
        <v>0.01</v>
      </c>
      <c r="P16454">
        <v>4.5</v>
      </c>
      <c r="Q16454">
        <v>10</v>
      </c>
      <c r="R16454" t="s">
        <v>2233</v>
      </c>
      <c r="S16454" t="s">
        <v>20</v>
      </c>
    </row>
    <row r="16455" spans="1:19" x14ac:dyDescent="0.2">
      <c r="A16455" t="s">
        <v>13489</v>
      </c>
      <c r="B16455" t="s">
        <v>159</v>
      </c>
      <c r="C16455">
        <v>2010</v>
      </c>
      <c r="D16455" s="1" t="d">
        <v>2008-03-10</v>
      </c>
      <c r="E16455" s="1" t="str">
        <f t="shared" si="514"/>
        <v>2008</v>
      </c>
      <c r="F16455" s="1" t="str">
        <f t="shared" si="515"/>
        <v>Mar</v>
      </c>
      <c r="G16455" t="s">
        <v>101</v>
      </c>
      <c r="H16455" t="s">
        <v>1207</v>
      </c>
      <c r="I16455">
        <v>0</v>
      </c>
      <c r="J16455">
        <v>0</v>
      </c>
      <c r="K16455">
        <v>0.01</v>
      </c>
      <c r="L16455">
        <v>0</v>
      </c>
      <c r="M16455">
        <v>0.01</v>
      </c>
    </row>
    <row r="16456" spans="1:19" x14ac:dyDescent="0.2">
      <c r="A16456" t="s">
        <v>8063</v>
      </c>
      <c r="B16456" t="s">
        <v>137</v>
      </c>
      <c r="C16456">
        <v>2006</v>
      </c>
      <c r="D16456" s="1" t="d">
        <v>1995-11-15</v>
      </c>
      <c r="E16456" s="1" t="str">
        <f t="shared" si="514"/>
        <v>1995</v>
      </c>
      <c r="F16456" s="1" t="str">
        <f t="shared" si="515"/>
        <v>Nov</v>
      </c>
      <c r="G16456" t="s">
        <v>18</v>
      </c>
      <c r="H16456" t="s">
        <v>51</v>
      </c>
      <c r="I16456">
        <v>0.01</v>
      </c>
      <c r="J16456">
        <v>0</v>
      </c>
      <c r="K16456">
        <v>0</v>
      </c>
      <c r="L16456">
        <v>0</v>
      </c>
      <c r="M16456">
        <v>0.01</v>
      </c>
      <c r="N16456">
        <v>78</v>
      </c>
      <c r="O16456">
        <v>8</v>
      </c>
      <c r="P16456" t="s">
        <v>203</v>
      </c>
      <c r="R16456" t="s">
        <v>1433</v>
      </c>
      <c r="S16456" t="s">
        <v>112</v>
      </c>
    </row>
    <row r="16457" spans="1:19" x14ac:dyDescent="0.2">
      <c r="A16457" t="s">
        <v>13490</v>
      </c>
      <c r="B16457" t="s">
        <v>148</v>
      </c>
      <c r="C16457">
        <v>2015</v>
      </c>
      <c r="D16457" s="1" t="d">
        <v>2003-03-02</v>
      </c>
      <c r="E16457" s="1" t="str">
        <f t="shared" si="514"/>
        <v>2003</v>
      </c>
      <c r="F16457" s="1" t="str">
        <f t="shared" si="515"/>
        <v>Mar</v>
      </c>
      <c r="G16457" t="s">
        <v>272</v>
      </c>
      <c r="H16457" t="s">
        <v>1791</v>
      </c>
      <c r="I16457">
        <v>0</v>
      </c>
      <c r="J16457">
        <v>0.01</v>
      </c>
      <c r="K16457">
        <v>0</v>
      </c>
      <c r="L16457">
        <v>0</v>
      </c>
      <c r="M16457">
        <v>0.01</v>
      </c>
      <c r="N16457">
        <v>71</v>
      </c>
      <c r="O16457">
        <v>37</v>
      </c>
      <c r="P16457">
        <v>7.1</v>
      </c>
      <c r="Q16457">
        <v>93</v>
      </c>
      <c r="R16457" t="s">
        <v>3691</v>
      </c>
    </row>
    <row r="16458" spans="1:19" x14ac:dyDescent="0.2">
      <c r="A16458" t="s">
        <v>13491</v>
      </c>
      <c r="B16458" t="s">
        <v>159</v>
      </c>
      <c r="C16458">
        <v>2013</v>
      </c>
      <c r="D16458" s="1" t="d">
        <v>1999-07-08</v>
      </c>
      <c r="E16458" s="1" t="str">
        <f t="shared" si="514"/>
        <v>1999</v>
      </c>
      <c r="F16458" s="1" t="str">
        <f t="shared" si="515"/>
        <v>Jul</v>
      </c>
      <c r="G16458" t="s">
        <v>101</v>
      </c>
      <c r="H16458" t="s">
        <v>7990</v>
      </c>
      <c r="I16458">
        <v>0</v>
      </c>
      <c r="J16458">
        <v>0</v>
      </c>
      <c r="K16458">
        <v>0.01</v>
      </c>
      <c r="L16458">
        <v>0</v>
      </c>
      <c r="M16458">
        <v>0.01</v>
      </c>
    </row>
    <row r="16459" spans="1:19" x14ac:dyDescent="0.2">
      <c r="A16459" t="s">
        <v>10650</v>
      </c>
      <c r="B16459" t="s">
        <v>137</v>
      </c>
      <c r="C16459">
        <v>2004</v>
      </c>
      <c r="D16459" s="1" t="d">
        <v>2004-03-23</v>
      </c>
      <c r="E16459" s="1" t="str">
        <f t="shared" si="514"/>
        <v>2004</v>
      </c>
      <c r="F16459" s="1" t="str">
        <f t="shared" si="515"/>
        <v>Mar</v>
      </c>
      <c r="G16459" t="s">
        <v>24</v>
      </c>
      <c r="H16459" t="s">
        <v>8980</v>
      </c>
      <c r="I16459">
        <v>0.01</v>
      </c>
      <c r="J16459">
        <v>0</v>
      </c>
      <c r="K16459">
        <v>0</v>
      </c>
      <c r="L16459">
        <v>0</v>
      </c>
      <c r="M16459">
        <v>0.01</v>
      </c>
      <c r="N16459">
        <v>69</v>
      </c>
      <c r="O16459">
        <v>12</v>
      </c>
      <c r="P16459">
        <v>7</v>
      </c>
      <c r="Q16459">
        <v>9</v>
      </c>
      <c r="R16459" t="s">
        <v>450</v>
      </c>
      <c r="S16459" t="s">
        <v>88</v>
      </c>
    </row>
    <row r="16460" spans="1:19" x14ac:dyDescent="0.2">
      <c r="A16460" t="s">
        <v>13492</v>
      </c>
      <c r="B16460" t="s">
        <v>148</v>
      </c>
      <c r="C16460">
        <v>2015</v>
      </c>
      <c r="D16460" s="1" t="d">
        <v>2013-04-19</v>
      </c>
      <c r="E16460" s="1" t="str">
        <f t="shared" si="514"/>
        <v>2013</v>
      </c>
      <c r="F16460" s="1" t="str">
        <f t="shared" si="515"/>
        <v>Apr</v>
      </c>
      <c r="G16460" t="s">
        <v>50</v>
      </c>
      <c r="H16460" t="s">
        <v>130</v>
      </c>
      <c r="I16460">
        <v>0</v>
      </c>
      <c r="J16460">
        <v>0.01</v>
      </c>
      <c r="K16460">
        <v>0</v>
      </c>
      <c r="L16460">
        <v>0</v>
      </c>
      <c r="M16460">
        <v>0.01</v>
      </c>
      <c r="P16460">
        <v>8.3000000000000007</v>
      </c>
      <c r="Q16460">
        <v>12</v>
      </c>
      <c r="R16460" t="s">
        <v>8493</v>
      </c>
    </row>
    <row r="16461" spans="1:19" x14ac:dyDescent="0.2">
      <c r="A16461" t="s">
        <v>13493</v>
      </c>
      <c r="B16461" t="s">
        <v>32</v>
      </c>
      <c r="C16461">
        <v>2006</v>
      </c>
      <c r="D16461" s="1" t="d">
        <v>2008-10-11</v>
      </c>
      <c r="E16461" s="1" t="str">
        <f t="shared" si="514"/>
        <v>2008</v>
      </c>
      <c r="F16461" s="1" t="str">
        <f t="shared" si="515"/>
        <v>Oct</v>
      </c>
      <c r="G16461" t="s">
        <v>30</v>
      </c>
      <c r="H16461" t="s">
        <v>202</v>
      </c>
      <c r="I16461">
        <v>0.01</v>
      </c>
      <c r="J16461">
        <v>0</v>
      </c>
      <c r="K16461">
        <v>0</v>
      </c>
      <c r="L16461">
        <v>0</v>
      </c>
      <c r="M16461">
        <v>0.01</v>
      </c>
      <c r="N16461">
        <v>55</v>
      </c>
      <c r="O16461">
        <v>6</v>
      </c>
      <c r="P16461" t="s">
        <v>203</v>
      </c>
      <c r="R16461" t="s">
        <v>257</v>
      </c>
      <c r="S16461" t="s">
        <v>20</v>
      </c>
    </row>
    <row r="16462" spans="1:19" x14ac:dyDescent="0.2">
      <c r="A16462" t="s">
        <v>13494</v>
      </c>
      <c r="B16462" t="s">
        <v>49</v>
      </c>
      <c r="C16462" t="s">
        <v>286</v>
      </c>
      <c r="D16462" s="1" t="d">
        <v>2008-11-20</v>
      </c>
      <c r="E16462" s="1" t="str">
        <f t="shared" si="514"/>
        <v>2008</v>
      </c>
      <c r="F16462" s="1" t="str">
        <f t="shared" si="515"/>
        <v>Nov</v>
      </c>
      <c r="G16462" t="s">
        <v>101</v>
      </c>
      <c r="H16462" t="s">
        <v>1091</v>
      </c>
      <c r="I16462">
        <v>0.01</v>
      </c>
      <c r="J16462">
        <v>0</v>
      </c>
      <c r="K16462">
        <v>0</v>
      </c>
      <c r="L16462">
        <v>0</v>
      </c>
      <c r="M16462">
        <v>0.01</v>
      </c>
    </row>
    <row r="16463" spans="1:19" x14ac:dyDescent="0.2">
      <c r="A16463" t="s">
        <v>13495</v>
      </c>
      <c r="B16463" t="s">
        <v>79</v>
      </c>
      <c r="C16463">
        <v>2014</v>
      </c>
      <c r="D16463" s="1" t="d">
        <v>2009-01-09</v>
      </c>
      <c r="E16463" s="1" t="str">
        <f t="shared" si="514"/>
        <v>2009</v>
      </c>
      <c r="F16463" s="1" t="str">
        <f t="shared" si="515"/>
        <v>Jan</v>
      </c>
      <c r="G16463" t="s">
        <v>50</v>
      </c>
      <c r="H16463" t="s">
        <v>6617</v>
      </c>
      <c r="I16463">
        <v>0</v>
      </c>
      <c r="J16463">
        <v>0</v>
      </c>
      <c r="K16463">
        <v>0.01</v>
      </c>
      <c r="L16463">
        <v>0</v>
      </c>
      <c r="M16463">
        <v>0.01</v>
      </c>
    </row>
    <row r="16464" spans="1:19" x14ac:dyDescent="0.2">
      <c r="A16464" t="s">
        <v>8976</v>
      </c>
      <c r="B16464" t="s">
        <v>44</v>
      </c>
      <c r="C16464">
        <v>2013</v>
      </c>
      <c r="D16464" s="1" t="d">
        <v>1999-07-29</v>
      </c>
      <c r="E16464" s="1" t="str">
        <f t="shared" si="514"/>
        <v>1999</v>
      </c>
      <c r="F16464" s="1" t="str">
        <f t="shared" si="515"/>
        <v>Jul</v>
      </c>
      <c r="G16464" t="s">
        <v>50</v>
      </c>
      <c r="H16464" t="s">
        <v>372</v>
      </c>
      <c r="I16464">
        <v>0</v>
      </c>
      <c r="J16464">
        <v>0.01</v>
      </c>
      <c r="K16464">
        <v>0</v>
      </c>
      <c r="L16464">
        <v>0</v>
      </c>
      <c r="M16464">
        <v>0.01</v>
      </c>
      <c r="P16464">
        <v>6.2</v>
      </c>
      <c r="Q16464">
        <v>10</v>
      </c>
      <c r="R16464" t="s">
        <v>8977</v>
      </c>
      <c r="S16464" t="s">
        <v>88</v>
      </c>
    </row>
    <row r="16465" spans="1:19" x14ac:dyDescent="0.2">
      <c r="A16465" t="s">
        <v>13496</v>
      </c>
      <c r="B16465" t="s">
        <v>55</v>
      </c>
      <c r="C16465">
        <v>2009</v>
      </c>
      <c r="D16465" s="1" t="d">
        <v>2007-12-11</v>
      </c>
      <c r="E16465" s="1" t="str">
        <f t="shared" si="514"/>
        <v>2007</v>
      </c>
      <c r="F16465" s="1" t="str">
        <f t="shared" si="515"/>
        <v>Dec</v>
      </c>
      <c r="G16465" t="s">
        <v>101</v>
      </c>
      <c r="H16465" t="s">
        <v>7990</v>
      </c>
      <c r="I16465">
        <v>0</v>
      </c>
      <c r="J16465">
        <v>0</v>
      </c>
      <c r="K16465">
        <v>0.01</v>
      </c>
      <c r="L16465">
        <v>0</v>
      </c>
      <c r="M16465">
        <v>0.01</v>
      </c>
    </row>
    <row r="16466" spans="1:19" x14ac:dyDescent="0.2">
      <c r="A16466" t="s">
        <v>12844</v>
      </c>
      <c r="B16466" t="s">
        <v>159</v>
      </c>
      <c r="C16466">
        <v>2012</v>
      </c>
      <c r="D16466" s="1" t="d">
        <v>2008-09-11</v>
      </c>
      <c r="E16466" s="1" t="str">
        <f t="shared" si="514"/>
        <v>2008</v>
      </c>
      <c r="F16466" s="1" t="str">
        <f t="shared" si="515"/>
        <v>Sep</v>
      </c>
      <c r="G16466" t="s">
        <v>101</v>
      </c>
      <c r="H16466" t="s">
        <v>11834</v>
      </c>
      <c r="I16466">
        <v>0</v>
      </c>
      <c r="J16466">
        <v>0</v>
      </c>
      <c r="K16466">
        <v>0.01</v>
      </c>
      <c r="L16466">
        <v>0</v>
      </c>
      <c r="M16466">
        <v>0.01</v>
      </c>
    </row>
    <row r="16467" spans="1:19" x14ac:dyDescent="0.2">
      <c r="A16467" t="s">
        <v>4728</v>
      </c>
      <c r="B16467" t="s">
        <v>148</v>
      </c>
      <c r="C16467">
        <v>2016</v>
      </c>
      <c r="D16467" s="1" t="d">
        <v>2015-01-22</v>
      </c>
      <c r="E16467" s="1" t="str">
        <f t="shared" si="514"/>
        <v>2015</v>
      </c>
      <c r="F16467" s="1" t="str">
        <f t="shared" si="515"/>
        <v>Jan</v>
      </c>
      <c r="G16467" t="s">
        <v>50</v>
      </c>
      <c r="H16467" t="s">
        <v>111</v>
      </c>
      <c r="I16467">
        <v>0</v>
      </c>
      <c r="J16467">
        <v>0.01</v>
      </c>
      <c r="K16467">
        <v>0</v>
      </c>
      <c r="L16467">
        <v>0</v>
      </c>
      <c r="M16467">
        <v>0.01</v>
      </c>
      <c r="N16467">
        <v>79</v>
      </c>
      <c r="O16467">
        <v>13</v>
      </c>
      <c r="P16467">
        <v>6.8</v>
      </c>
      <c r="Q16467">
        <v>42</v>
      </c>
      <c r="R16467" t="s">
        <v>4729</v>
      </c>
      <c r="S16467" t="s">
        <v>20</v>
      </c>
    </row>
    <row r="16468" spans="1:19" x14ac:dyDescent="0.2">
      <c r="A16468" t="s">
        <v>13497</v>
      </c>
      <c r="B16468" t="s">
        <v>148</v>
      </c>
      <c r="C16468">
        <v>2014</v>
      </c>
      <c r="D16468" s="1" t="d">
        <v>2011-03-16</v>
      </c>
      <c r="E16468" s="1" t="str">
        <f t="shared" si="514"/>
        <v>2011</v>
      </c>
      <c r="F16468" s="1" t="str">
        <f t="shared" si="515"/>
        <v>Mar</v>
      </c>
      <c r="G16468" t="s">
        <v>50</v>
      </c>
      <c r="H16468" t="s">
        <v>12632</v>
      </c>
      <c r="I16468">
        <v>0</v>
      </c>
      <c r="J16468">
        <v>0.01</v>
      </c>
      <c r="K16468">
        <v>0</v>
      </c>
      <c r="L16468">
        <v>0</v>
      </c>
      <c r="M16468">
        <v>0.01</v>
      </c>
    </row>
    <row r="16469" spans="1:19" x14ac:dyDescent="0.2">
      <c r="A16469" t="s">
        <v>13498</v>
      </c>
      <c r="B16469" t="s">
        <v>159</v>
      </c>
      <c r="C16469">
        <v>2010</v>
      </c>
      <c r="D16469" s="1" t="d">
        <v>2013-10-26</v>
      </c>
      <c r="E16469" s="1" t="str">
        <f t="shared" si="514"/>
        <v>2013</v>
      </c>
      <c r="F16469" s="1" t="str">
        <f t="shared" si="515"/>
        <v>Oct</v>
      </c>
      <c r="G16469" t="s">
        <v>101</v>
      </c>
      <c r="H16469" t="s">
        <v>7990</v>
      </c>
      <c r="I16469">
        <v>0</v>
      </c>
      <c r="J16469">
        <v>0</v>
      </c>
      <c r="K16469">
        <v>0.01</v>
      </c>
      <c r="L16469">
        <v>0</v>
      </c>
      <c r="M16469">
        <v>0.01</v>
      </c>
    </row>
    <row r="16470" spans="1:19" x14ac:dyDescent="0.2">
      <c r="A16470" t="s">
        <v>13499</v>
      </c>
      <c r="B16470" t="s">
        <v>44</v>
      </c>
      <c r="C16470">
        <v>2009</v>
      </c>
      <c r="D16470" s="1" t="d">
        <v>1991-04-30</v>
      </c>
      <c r="E16470" s="1" t="str">
        <f t="shared" si="514"/>
        <v>1991</v>
      </c>
      <c r="F16470" s="1" t="str">
        <f t="shared" si="515"/>
        <v>Apr</v>
      </c>
      <c r="G16470" t="s">
        <v>28</v>
      </c>
      <c r="H16470" t="s">
        <v>6022</v>
      </c>
      <c r="I16470">
        <v>0</v>
      </c>
      <c r="J16470">
        <v>0</v>
      </c>
      <c r="K16470">
        <v>0.01</v>
      </c>
      <c r="L16470">
        <v>0</v>
      </c>
      <c r="M16470">
        <v>0.01</v>
      </c>
      <c r="R16470" t="s">
        <v>6022</v>
      </c>
      <c r="S16470" t="s">
        <v>88</v>
      </c>
    </row>
    <row r="16471" spans="1:19" x14ac:dyDescent="0.2">
      <c r="A16471" t="s">
        <v>7933</v>
      </c>
      <c r="B16471" t="s">
        <v>137</v>
      </c>
      <c r="C16471">
        <v>2003</v>
      </c>
      <c r="D16471" s="1" t="d">
        <v>1988-04-15</v>
      </c>
      <c r="E16471" s="1" t="str">
        <f t="shared" si="514"/>
        <v>1988</v>
      </c>
      <c r="F16471" s="1" t="str">
        <f t="shared" si="515"/>
        <v>Apr</v>
      </c>
      <c r="G16471" t="s">
        <v>50</v>
      </c>
      <c r="H16471" t="s">
        <v>111</v>
      </c>
      <c r="I16471">
        <v>0.01</v>
      </c>
      <c r="J16471">
        <v>0</v>
      </c>
      <c r="K16471">
        <v>0</v>
      </c>
      <c r="L16471">
        <v>0</v>
      </c>
      <c r="M16471">
        <v>0.01</v>
      </c>
      <c r="N16471">
        <v>52</v>
      </c>
      <c r="O16471">
        <v>10</v>
      </c>
      <c r="P16471" t="s">
        <v>203</v>
      </c>
      <c r="R16471" t="s">
        <v>1404</v>
      </c>
      <c r="S16471" t="s">
        <v>88</v>
      </c>
    </row>
    <row r="16472" spans="1:19" x14ac:dyDescent="0.2">
      <c r="A16472" t="s">
        <v>13500</v>
      </c>
      <c r="B16472" t="s">
        <v>104</v>
      </c>
      <c r="C16472">
        <v>1996</v>
      </c>
      <c r="D16472" s="1" t="d">
        <v>2007-07-18</v>
      </c>
      <c r="E16472" s="1" t="str">
        <f t="shared" si="514"/>
        <v>2007</v>
      </c>
      <c r="F16472" s="1" t="str">
        <f t="shared" si="515"/>
        <v>Jul</v>
      </c>
      <c r="G16472" t="s">
        <v>272</v>
      </c>
      <c r="H16472" t="s">
        <v>4138</v>
      </c>
      <c r="I16472">
        <v>0</v>
      </c>
      <c r="J16472">
        <v>0</v>
      </c>
      <c r="K16472">
        <v>0.01</v>
      </c>
      <c r="L16472">
        <v>0</v>
      </c>
      <c r="M16472">
        <v>0.01</v>
      </c>
    </row>
    <row r="16473" spans="1:19" x14ac:dyDescent="0.2">
      <c r="A16473" t="s">
        <v>13501</v>
      </c>
      <c r="B16473" t="s">
        <v>32</v>
      </c>
      <c r="C16473">
        <v>2007</v>
      </c>
      <c r="D16473" s="1" t="d">
        <v>1994-07-04</v>
      </c>
      <c r="E16473" s="1" t="str">
        <f t="shared" si="514"/>
        <v>1994</v>
      </c>
      <c r="F16473" s="1" t="str">
        <f t="shared" si="515"/>
        <v>Jul</v>
      </c>
      <c r="G16473" t="s">
        <v>34</v>
      </c>
      <c r="H16473" t="s">
        <v>3510</v>
      </c>
      <c r="I16473">
        <v>0.01</v>
      </c>
      <c r="J16473">
        <v>0</v>
      </c>
      <c r="K16473">
        <v>0</v>
      </c>
      <c r="L16473">
        <v>0</v>
      </c>
      <c r="M16473">
        <v>0.01</v>
      </c>
      <c r="N16473">
        <v>61</v>
      </c>
      <c r="O16473">
        <v>7</v>
      </c>
      <c r="P16473">
        <v>7.5</v>
      </c>
      <c r="Q16473">
        <v>4</v>
      </c>
      <c r="R16473" t="s">
        <v>6958</v>
      </c>
      <c r="S16473" t="s">
        <v>88</v>
      </c>
    </row>
    <row r="16474" spans="1:19" x14ac:dyDescent="0.2">
      <c r="A16474" t="s">
        <v>10944</v>
      </c>
      <c r="B16474" t="s">
        <v>137</v>
      </c>
      <c r="C16474">
        <v>2002</v>
      </c>
      <c r="D16474" s="1" t="d">
        <v>2000-07-08</v>
      </c>
      <c r="E16474" s="1" t="str">
        <f t="shared" si="514"/>
        <v>2000</v>
      </c>
      <c r="F16474" s="1" t="str">
        <f t="shared" si="515"/>
        <v>Jul</v>
      </c>
      <c r="G16474" t="s">
        <v>30</v>
      </c>
      <c r="H16474" t="s">
        <v>3700</v>
      </c>
      <c r="I16474">
        <v>0.01</v>
      </c>
      <c r="J16474">
        <v>0</v>
      </c>
      <c r="K16474">
        <v>0</v>
      </c>
      <c r="L16474">
        <v>0</v>
      </c>
      <c r="M16474">
        <v>0.01</v>
      </c>
      <c r="N16474">
        <v>42</v>
      </c>
      <c r="O16474">
        <v>6</v>
      </c>
      <c r="P16474" t="s">
        <v>203</v>
      </c>
      <c r="R16474" t="s">
        <v>2388</v>
      </c>
      <c r="S16474" t="s">
        <v>20</v>
      </c>
    </row>
    <row r="16475" spans="1:19" x14ac:dyDescent="0.2">
      <c r="A16475" t="s">
        <v>13502</v>
      </c>
      <c r="B16475" t="s">
        <v>148</v>
      </c>
      <c r="C16475">
        <v>2009</v>
      </c>
      <c r="D16475" s="1" t="d">
        <v>1989-07-25</v>
      </c>
      <c r="E16475" s="1" t="str">
        <f t="shared" si="514"/>
        <v>1989</v>
      </c>
      <c r="F16475" s="1" t="str">
        <f t="shared" si="515"/>
        <v>Jul</v>
      </c>
      <c r="G16475" t="s">
        <v>101</v>
      </c>
      <c r="H16475" t="s">
        <v>4719</v>
      </c>
      <c r="I16475">
        <v>0</v>
      </c>
      <c r="J16475">
        <v>0.01</v>
      </c>
      <c r="K16475">
        <v>0</v>
      </c>
      <c r="L16475">
        <v>0</v>
      </c>
      <c r="M16475">
        <v>0.01</v>
      </c>
      <c r="N16475">
        <v>54</v>
      </c>
      <c r="O16475">
        <v>13</v>
      </c>
      <c r="R16475" t="s">
        <v>13503</v>
      </c>
    </row>
    <row r="16476" spans="1:19" x14ac:dyDescent="0.2">
      <c r="A16476" t="s">
        <v>13504</v>
      </c>
      <c r="B16476" t="s">
        <v>159</v>
      </c>
      <c r="C16476">
        <v>2010</v>
      </c>
      <c r="D16476" s="1" t="d">
        <v>1993-08-14</v>
      </c>
      <c r="E16476" s="1" t="str">
        <f t="shared" si="514"/>
        <v>1993</v>
      </c>
      <c r="F16476" s="1" t="str">
        <f t="shared" si="515"/>
        <v>Aug</v>
      </c>
      <c r="G16476" t="s">
        <v>272</v>
      </c>
      <c r="H16476" t="s">
        <v>11202</v>
      </c>
      <c r="I16476">
        <v>0</v>
      </c>
      <c r="J16476">
        <v>0</v>
      </c>
      <c r="K16476">
        <v>0.01</v>
      </c>
      <c r="L16476">
        <v>0</v>
      </c>
      <c r="M16476">
        <v>0.01</v>
      </c>
    </row>
    <row r="16477" spans="1:19" x14ac:dyDescent="0.2">
      <c r="A16477" t="s">
        <v>665</v>
      </c>
      <c r="B16477" t="s">
        <v>159</v>
      </c>
      <c r="C16477">
        <v>2006</v>
      </c>
      <c r="D16477" s="1" t="d">
        <v>2021-09-25</v>
      </c>
      <c r="E16477" s="1" t="str">
        <f t="shared" si="514"/>
        <v>2021</v>
      </c>
      <c r="F16477" s="1" t="str">
        <f t="shared" si="515"/>
        <v>Sep</v>
      </c>
      <c r="G16477" t="s">
        <v>101</v>
      </c>
      <c r="H16477" t="s">
        <v>776</v>
      </c>
      <c r="I16477">
        <v>0</v>
      </c>
      <c r="J16477">
        <v>0.01</v>
      </c>
      <c r="K16477">
        <v>0</v>
      </c>
      <c r="L16477">
        <v>0</v>
      </c>
      <c r="M16477">
        <v>0.01</v>
      </c>
      <c r="N16477">
        <v>69</v>
      </c>
      <c r="O16477">
        <v>4</v>
      </c>
      <c r="P16477">
        <v>4.8</v>
      </c>
      <c r="Q16477">
        <v>5</v>
      </c>
      <c r="R16477" t="s">
        <v>8802</v>
      </c>
      <c r="S16477" t="s">
        <v>20</v>
      </c>
    </row>
    <row r="16478" spans="1:19" x14ac:dyDescent="0.2">
      <c r="A16478" t="s">
        <v>8429</v>
      </c>
      <c r="B16478" t="s">
        <v>44</v>
      </c>
      <c r="C16478">
        <v>2010</v>
      </c>
      <c r="D16478" s="1" t="d">
        <v>2017-06-20</v>
      </c>
      <c r="E16478" s="1" t="str">
        <f t="shared" si="514"/>
        <v>2017</v>
      </c>
      <c r="F16478" s="1" t="str">
        <f t="shared" si="515"/>
        <v>Jun</v>
      </c>
      <c r="G16478" t="s">
        <v>18</v>
      </c>
      <c r="H16478" t="s">
        <v>8430</v>
      </c>
      <c r="I16478">
        <v>0.01</v>
      </c>
      <c r="J16478">
        <v>0</v>
      </c>
      <c r="K16478">
        <v>0</v>
      </c>
      <c r="L16478">
        <v>0</v>
      </c>
      <c r="M16478">
        <v>0.01</v>
      </c>
      <c r="N16478">
        <v>57</v>
      </c>
      <c r="O16478">
        <v>5</v>
      </c>
      <c r="R16478" t="s">
        <v>5542</v>
      </c>
      <c r="S16478" t="s">
        <v>20</v>
      </c>
    </row>
    <row r="16479" spans="1:19" x14ac:dyDescent="0.2">
      <c r="A16479" t="s">
        <v>10540</v>
      </c>
      <c r="B16479" t="s">
        <v>49</v>
      </c>
      <c r="C16479">
        <v>2015</v>
      </c>
      <c r="D16479" s="1" t="d">
        <v>2013-07-10</v>
      </c>
      <c r="E16479" s="1" t="str">
        <f t="shared" si="514"/>
        <v>2013</v>
      </c>
      <c r="F16479" s="1" t="str">
        <f t="shared" si="515"/>
        <v>Jul</v>
      </c>
      <c r="G16479" t="s">
        <v>101</v>
      </c>
      <c r="H16479" t="s">
        <v>6843</v>
      </c>
      <c r="I16479">
        <v>0</v>
      </c>
      <c r="J16479">
        <v>0</v>
      </c>
      <c r="K16479">
        <v>0.01</v>
      </c>
      <c r="L16479">
        <v>0</v>
      </c>
      <c r="M16479">
        <v>0.01</v>
      </c>
    </row>
    <row r="16480" spans="1:19" x14ac:dyDescent="0.2">
      <c r="A16480" t="s">
        <v>13505</v>
      </c>
      <c r="B16480" t="s">
        <v>189</v>
      </c>
      <c r="C16480">
        <v>2002</v>
      </c>
      <c r="D16480" s="1" t="d">
        <v>2016-03-17</v>
      </c>
      <c r="E16480" s="1" t="str">
        <f t="shared" si="514"/>
        <v>2016</v>
      </c>
      <c r="F16480" s="1" t="str">
        <f t="shared" si="515"/>
        <v>Mar</v>
      </c>
      <c r="G16480" t="s">
        <v>101</v>
      </c>
      <c r="H16480" t="s">
        <v>1595</v>
      </c>
      <c r="I16480">
        <v>0.01</v>
      </c>
      <c r="J16480">
        <v>0</v>
      </c>
      <c r="K16480">
        <v>0</v>
      </c>
      <c r="L16480">
        <v>0</v>
      </c>
      <c r="M16480">
        <v>0.01</v>
      </c>
      <c r="N16480">
        <v>61</v>
      </c>
      <c r="O16480">
        <v>12</v>
      </c>
      <c r="P16480">
        <v>6.4</v>
      </c>
      <c r="Q16480">
        <v>7</v>
      </c>
      <c r="R16480" t="s">
        <v>13506</v>
      </c>
      <c r="S16480" t="s">
        <v>88</v>
      </c>
    </row>
    <row r="16481" spans="1:19" x14ac:dyDescent="0.2">
      <c r="A16481" t="s">
        <v>13358</v>
      </c>
      <c r="B16481" t="s">
        <v>1015</v>
      </c>
      <c r="C16481">
        <v>2013</v>
      </c>
      <c r="D16481" s="1" t="d">
        <v>2002-01-13</v>
      </c>
      <c r="E16481" s="1" t="str">
        <f t="shared" si="514"/>
        <v>2002</v>
      </c>
      <c r="F16481" s="1" t="str">
        <f t="shared" si="515"/>
        <v>Jan</v>
      </c>
      <c r="G16481" t="s">
        <v>101</v>
      </c>
      <c r="H16481" t="s">
        <v>6617</v>
      </c>
      <c r="I16481">
        <v>0</v>
      </c>
      <c r="J16481">
        <v>0</v>
      </c>
      <c r="K16481">
        <v>0.01</v>
      </c>
      <c r="L16481">
        <v>0</v>
      </c>
      <c r="M16481">
        <v>0.01</v>
      </c>
    </row>
    <row r="16482" spans="1:19" x14ac:dyDescent="0.2">
      <c r="A16482" t="s">
        <v>13507</v>
      </c>
      <c r="B16482" t="s">
        <v>79</v>
      </c>
      <c r="C16482">
        <v>2016</v>
      </c>
      <c r="D16482" s="1" t="d">
        <v>2018-11-21</v>
      </c>
      <c r="E16482" s="1" t="str">
        <f t="shared" si="514"/>
        <v>2018</v>
      </c>
      <c r="F16482" s="1" t="str">
        <f t="shared" si="515"/>
        <v>Nov</v>
      </c>
      <c r="G16482" t="s">
        <v>50</v>
      </c>
      <c r="H16482" t="s">
        <v>11677</v>
      </c>
      <c r="I16482">
        <v>0.01</v>
      </c>
      <c r="J16482">
        <v>0</v>
      </c>
      <c r="K16482">
        <v>0</v>
      </c>
      <c r="L16482">
        <v>0</v>
      </c>
      <c r="M16482">
        <v>0.01</v>
      </c>
      <c r="P16482" t="s">
        <v>203</v>
      </c>
      <c r="R16482" t="s">
        <v>1196</v>
      </c>
      <c r="S16482" t="s">
        <v>112</v>
      </c>
    </row>
    <row r="16483" spans="1:19" x14ac:dyDescent="0.2">
      <c r="A16483" t="s">
        <v>13508</v>
      </c>
      <c r="B16483" t="s">
        <v>55</v>
      </c>
      <c r="C16483">
        <v>2010</v>
      </c>
      <c r="D16483" s="1" t="d">
        <v>2003-03-12</v>
      </c>
      <c r="E16483" s="1" t="str">
        <f t="shared" si="514"/>
        <v>2003</v>
      </c>
      <c r="F16483" s="1" t="str">
        <f t="shared" si="515"/>
        <v>Mar</v>
      </c>
      <c r="G16483" t="s">
        <v>101</v>
      </c>
      <c r="H16483" t="s">
        <v>7990</v>
      </c>
      <c r="I16483">
        <v>0</v>
      </c>
      <c r="J16483">
        <v>0</v>
      </c>
      <c r="K16483">
        <v>0.01</v>
      </c>
      <c r="L16483">
        <v>0</v>
      </c>
      <c r="M16483">
        <v>0.01</v>
      </c>
    </row>
    <row r="16484" spans="1:19" x14ac:dyDescent="0.2">
      <c r="A16484" t="s">
        <v>13509</v>
      </c>
      <c r="B16484" t="s">
        <v>32</v>
      </c>
      <c r="C16484">
        <v>2007</v>
      </c>
      <c r="D16484" s="1" t="d">
        <v>1991-06-04</v>
      </c>
      <c r="E16484" s="1" t="str">
        <f t="shared" si="514"/>
        <v>1991</v>
      </c>
      <c r="F16484" s="1" t="str">
        <f t="shared" si="515"/>
        <v>Jun</v>
      </c>
      <c r="G16484" t="s">
        <v>34</v>
      </c>
      <c r="H16484" t="s">
        <v>234</v>
      </c>
      <c r="I16484">
        <v>0</v>
      </c>
      <c r="J16484">
        <v>0</v>
      </c>
      <c r="K16484">
        <v>0.01</v>
      </c>
      <c r="L16484">
        <v>0</v>
      </c>
      <c r="M16484">
        <v>0.01</v>
      </c>
    </row>
    <row r="16485" spans="1:19" x14ac:dyDescent="0.2">
      <c r="A16485" t="s">
        <v>13510</v>
      </c>
      <c r="B16485" t="s">
        <v>159</v>
      </c>
      <c r="C16485">
        <v>2009</v>
      </c>
      <c r="D16485" s="1" t="d">
        <v>1999-06-25</v>
      </c>
      <c r="E16485" s="1" t="str">
        <f t="shared" si="514"/>
        <v>1999</v>
      </c>
      <c r="F16485" s="1" t="str">
        <f t="shared" si="515"/>
        <v>Jun</v>
      </c>
      <c r="G16485" t="s">
        <v>101</v>
      </c>
      <c r="H16485" t="s">
        <v>10703</v>
      </c>
      <c r="I16485">
        <v>0</v>
      </c>
      <c r="J16485">
        <v>0</v>
      </c>
      <c r="K16485">
        <v>0.01</v>
      </c>
      <c r="L16485">
        <v>0</v>
      </c>
      <c r="M16485">
        <v>0.01</v>
      </c>
    </row>
    <row r="16486" spans="1:19" x14ac:dyDescent="0.2">
      <c r="A16486" t="s">
        <v>13511</v>
      </c>
      <c r="B16486" t="s">
        <v>32</v>
      </c>
      <c r="C16486">
        <v>2007</v>
      </c>
      <c r="D16486" s="1" t="d">
        <v>2015-01-06</v>
      </c>
      <c r="E16486" s="1" t="str">
        <f t="shared" si="514"/>
        <v>2015</v>
      </c>
      <c r="F16486" s="1" t="str">
        <f t="shared" si="515"/>
        <v>Jan</v>
      </c>
      <c r="G16486" t="s">
        <v>50</v>
      </c>
      <c r="H16486" t="s">
        <v>1957</v>
      </c>
      <c r="I16486">
        <v>0</v>
      </c>
      <c r="J16486">
        <v>0</v>
      </c>
      <c r="K16486">
        <v>0.01</v>
      </c>
      <c r="L16486">
        <v>0</v>
      </c>
      <c r="M16486">
        <v>0.01</v>
      </c>
    </row>
    <row r="16487" spans="1:19" x14ac:dyDescent="0.2">
      <c r="A16487" t="s">
        <v>3659</v>
      </c>
      <c r="B16487" t="s">
        <v>64</v>
      </c>
      <c r="C16487">
        <v>2007</v>
      </c>
      <c r="D16487" s="1" t="d">
        <v>2000-08-12</v>
      </c>
      <c r="E16487" s="1" t="str">
        <f t="shared" si="514"/>
        <v>2000</v>
      </c>
      <c r="F16487" s="1" t="str">
        <f t="shared" si="515"/>
        <v>Aug</v>
      </c>
      <c r="G16487" t="s">
        <v>34</v>
      </c>
      <c r="H16487" t="s">
        <v>111</v>
      </c>
      <c r="I16487">
        <v>0.01</v>
      </c>
      <c r="J16487">
        <v>0</v>
      </c>
      <c r="K16487">
        <v>0</v>
      </c>
      <c r="L16487">
        <v>0</v>
      </c>
      <c r="M16487">
        <v>0.01</v>
      </c>
    </row>
    <row r="16488" spans="1:19" x14ac:dyDescent="0.2">
      <c r="A16488" t="s">
        <v>3072</v>
      </c>
      <c r="B16488" t="s">
        <v>148</v>
      </c>
      <c r="C16488">
        <v>2007</v>
      </c>
      <c r="D16488" s="1" t="d">
        <v>2007-10-01</v>
      </c>
      <c r="E16488" s="1" t="str">
        <f t="shared" si="514"/>
        <v>2007</v>
      </c>
      <c r="F16488" s="1" t="str">
        <f t="shared" si="515"/>
        <v>Oct</v>
      </c>
      <c r="G16488" t="s">
        <v>24</v>
      </c>
      <c r="H16488" t="s">
        <v>484</v>
      </c>
      <c r="I16488">
        <v>0</v>
      </c>
      <c r="J16488">
        <v>0.01</v>
      </c>
      <c r="K16488">
        <v>0</v>
      </c>
      <c r="L16488">
        <v>0</v>
      </c>
      <c r="M16488">
        <v>0.01</v>
      </c>
      <c r="N16488">
        <v>61</v>
      </c>
      <c r="O16488">
        <v>6</v>
      </c>
      <c r="P16488">
        <v>5</v>
      </c>
      <c r="Q16488">
        <v>42</v>
      </c>
      <c r="R16488" t="s">
        <v>3073</v>
      </c>
      <c r="S16488" t="s">
        <v>88</v>
      </c>
    </row>
    <row r="16489" spans="1:19" x14ac:dyDescent="0.2">
      <c r="A16489" t="s">
        <v>13512</v>
      </c>
      <c r="B16489" t="s">
        <v>148</v>
      </c>
      <c r="C16489">
        <v>2008</v>
      </c>
      <c r="D16489" s="1" t="d">
        <v>2022-02-11</v>
      </c>
      <c r="E16489" s="1" t="str">
        <f t="shared" si="514"/>
        <v>2022</v>
      </c>
      <c r="F16489" s="1" t="str">
        <f t="shared" si="515"/>
        <v>Feb</v>
      </c>
      <c r="G16489" t="s">
        <v>34</v>
      </c>
      <c r="H16489" t="s">
        <v>134</v>
      </c>
      <c r="I16489">
        <v>0</v>
      </c>
      <c r="J16489">
        <v>0.01</v>
      </c>
      <c r="K16489">
        <v>0</v>
      </c>
      <c r="L16489">
        <v>0</v>
      </c>
      <c r="M16489">
        <v>0.01</v>
      </c>
      <c r="P16489" t="s">
        <v>203</v>
      </c>
      <c r="R16489" t="s">
        <v>134</v>
      </c>
      <c r="S16489" t="s">
        <v>88</v>
      </c>
    </row>
    <row r="16490" spans="1:19" x14ac:dyDescent="0.2">
      <c r="A16490" t="s">
        <v>13513</v>
      </c>
      <c r="B16490" t="s">
        <v>75</v>
      </c>
      <c r="C16490">
        <v>2016</v>
      </c>
      <c r="D16490" s="1" t="d">
        <v>2001-05-19</v>
      </c>
      <c r="E16490" s="1" t="str">
        <f t="shared" si="514"/>
        <v>2001</v>
      </c>
      <c r="F16490" s="1" t="str">
        <f t="shared" si="515"/>
        <v>May</v>
      </c>
      <c r="G16490" t="s">
        <v>50</v>
      </c>
      <c r="H16490" t="s">
        <v>2703</v>
      </c>
      <c r="I16490">
        <v>0.01</v>
      </c>
      <c r="J16490">
        <v>0</v>
      </c>
      <c r="K16490">
        <v>0</v>
      </c>
      <c r="L16490">
        <v>0</v>
      </c>
      <c r="M16490">
        <v>0.01</v>
      </c>
      <c r="N16490">
        <v>42</v>
      </c>
      <c r="O16490">
        <v>9</v>
      </c>
      <c r="P16490">
        <v>2.2999999999999998</v>
      </c>
      <c r="Q16490">
        <v>7</v>
      </c>
      <c r="R16490" t="s">
        <v>13514</v>
      </c>
      <c r="S16490" t="s">
        <v>112</v>
      </c>
    </row>
    <row r="16491" spans="1:19" x14ac:dyDescent="0.2">
      <c r="A16491" t="s">
        <v>13515</v>
      </c>
      <c r="B16491" t="s">
        <v>148</v>
      </c>
      <c r="C16491">
        <v>2002</v>
      </c>
      <c r="D16491" s="1" t="d">
        <v>2019-11-21</v>
      </c>
      <c r="E16491" s="1" t="str">
        <f t="shared" si="514"/>
        <v>2019</v>
      </c>
      <c r="F16491" s="1" t="str">
        <f t="shared" si="515"/>
        <v>Nov</v>
      </c>
      <c r="G16491" t="s">
        <v>37</v>
      </c>
      <c r="H16491" t="s">
        <v>134</v>
      </c>
      <c r="I16491">
        <v>0</v>
      </c>
      <c r="J16491">
        <v>0.01</v>
      </c>
      <c r="K16491">
        <v>0</v>
      </c>
      <c r="L16491">
        <v>0</v>
      </c>
      <c r="M16491">
        <v>0.01</v>
      </c>
    </row>
    <row r="16492" spans="1:19" x14ac:dyDescent="0.2">
      <c r="A16492" t="s">
        <v>13516</v>
      </c>
      <c r="B16492" t="s">
        <v>159</v>
      </c>
      <c r="C16492">
        <v>2008</v>
      </c>
      <c r="D16492" s="1" t="d">
        <v>2001-11-08</v>
      </c>
      <c r="E16492" s="1" t="str">
        <f t="shared" si="514"/>
        <v>2001</v>
      </c>
      <c r="F16492" s="1" t="str">
        <f t="shared" si="515"/>
        <v>Nov</v>
      </c>
      <c r="G16492" t="s">
        <v>101</v>
      </c>
      <c r="H16492" t="s">
        <v>6843</v>
      </c>
      <c r="I16492">
        <v>0</v>
      </c>
      <c r="J16492">
        <v>0</v>
      </c>
      <c r="K16492">
        <v>0.01</v>
      </c>
      <c r="L16492">
        <v>0</v>
      </c>
      <c r="M16492">
        <v>0.01</v>
      </c>
    </row>
    <row r="16493" spans="1:19" x14ac:dyDescent="0.2">
      <c r="A16493" t="s">
        <v>13517</v>
      </c>
      <c r="B16493" t="s">
        <v>159</v>
      </c>
      <c r="C16493">
        <v>2009</v>
      </c>
      <c r="D16493" s="1" t="d">
        <v>1995-03-29</v>
      </c>
      <c r="E16493" s="1" t="str">
        <f t="shared" si="514"/>
        <v>1995</v>
      </c>
      <c r="F16493" s="1" t="str">
        <f t="shared" si="515"/>
        <v>Mar</v>
      </c>
      <c r="G16493" t="s">
        <v>50</v>
      </c>
      <c r="H16493" t="s">
        <v>780</v>
      </c>
      <c r="I16493">
        <v>0</v>
      </c>
      <c r="J16493">
        <v>0</v>
      </c>
      <c r="K16493">
        <v>0.01</v>
      </c>
      <c r="L16493">
        <v>0</v>
      </c>
      <c r="M16493">
        <v>0.01</v>
      </c>
    </row>
    <row r="16494" spans="1:19" x14ac:dyDescent="0.2">
      <c r="A16494" t="s">
        <v>13518</v>
      </c>
      <c r="B16494" t="s">
        <v>32</v>
      </c>
      <c r="C16494">
        <v>2007</v>
      </c>
      <c r="D16494" s="1" t="d">
        <v>1988-05-14</v>
      </c>
      <c r="E16494" s="1" t="str">
        <f t="shared" si="514"/>
        <v>1988</v>
      </c>
      <c r="F16494" s="1" t="str">
        <f t="shared" si="515"/>
        <v>May</v>
      </c>
      <c r="G16494" t="s">
        <v>39</v>
      </c>
      <c r="H16494" t="s">
        <v>111</v>
      </c>
      <c r="I16494">
        <v>0</v>
      </c>
      <c r="J16494">
        <v>0.01</v>
      </c>
      <c r="K16494">
        <v>0</v>
      </c>
      <c r="L16494">
        <v>0</v>
      </c>
      <c r="M16494">
        <v>0.01</v>
      </c>
    </row>
    <row r="16495" spans="1:19" x14ac:dyDescent="0.2">
      <c r="A16495" t="s">
        <v>6157</v>
      </c>
      <c r="B16495" t="s">
        <v>44</v>
      </c>
      <c r="C16495">
        <v>2015</v>
      </c>
      <c r="D16495" s="1" t="d">
        <v>2010-05-12</v>
      </c>
      <c r="E16495" s="1" t="str">
        <f t="shared" si="514"/>
        <v>2010</v>
      </c>
      <c r="F16495" s="1" t="str">
        <f t="shared" si="515"/>
        <v>May</v>
      </c>
      <c r="G16495" t="s">
        <v>24</v>
      </c>
      <c r="H16495" t="s">
        <v>6158</v>
      </c>
      <c r="I16495">
        <v>0</v>
      </c>
      <c r="J16495">
        <v>0.01</v>
      </c>
      <c r="K16495">
        <v>0</v>
      </c>
      <c r="L16495">
        <v>0</v>
      </c>
      <c r="M16495">
        <v>0.01</v>
      </c>
      <c r="R16495" t="s">
        <v>4433</v>
      </c>
    </row>
    <row r="16496" spans="1:19" x14ac:dyDescent="0.2">
      <c r="A16496" t="s">
        <v>13519</v>
      </c>
      <c r="B16496" t="s">
        <v>55</v>
      </c>
      <c r="C16496">
        <v>2007</v>
      </c>
      <c r="D16496" s="1" t="d">
        <v>1992-12-29</v>
      </c>
      <c r="E16496" s="1" t="str">
        <f t="shared" si="514"/>
        <v>1992</v>
      </c>
      <c r="F16496" s="1" t="str">
        <f t="shared" si="515"/>
        <v>Dec</v>
      </c>
      <c r="G16496" t="s">
        <v>101</v>
      </c>
      <c r="H16496" t="s">
        <v>1207</v>
      </c>
      <c r="I16496">
        <v>0</v>
      </c>
      <c r="J16496">
        <v>0</v>
      </c>
      <c r="K16496">
        <v>0.01</v>
      </c>
      <c r="L16496">
        <v>0</v>
      </c>
      <c r="M16496">
        <v>0.01</v>
      </c>
    </row>
    <row r="16497" spans="1:19" x14ac:dyDescent="0.2">
      <c r="A16497" t="s">
        <v>13520</v>
      </c>
      <c r="B16497" t="s">
        <v>32</v>
      </c>
      <c r="C16497">
        <v>2007</v>
      </c>
      <c r="D16497" s="1" t="d">
        <v>2005-04-04</v>
      </c>
      <c r="E16497" s="1" t="str">
        <f t="shared" si="514"/>
        <v>2005</v>
      </c>
      <c r="F16497" s="1" t="str">
        <f t="shared" si="515"/>
        <v>Apr</v>
      </c>
      <c r="G16497" t="s">
        <v>50</v>
      </c>
      <c r="H16497" t="s">
        <v>663</v>
      </c>
      <c r="I16497">
        <v>0.01</v>
      </c>
      <c r="J16497">
        <v>0</v>
      </c>
      <c r="K16497">
        <v>0</v>
      </c>
      <c r="L16497">
        <v>0</v>
      </c>
      <c r="M16497">
        <v>0.01</v>
      </c>
      <c r="N16497">
        <v>35</v>
      </c>
      <c r="O16497">
        <v>5</v>
      </c>
      <c r="P16497" t="s">
        <v>203</v>
      </c>
      <c r="R16497" t="s">
        <v>8559</v>
      </c>
      <c r="S16497" t="s">
        <v>112</v>
      </c>
    </row>
    <row r="16498" spans="1:19" x14ac:dyDescent="0.2">
      <c r="A16498" t="s">
        <v>13521</v>
      </c>
      <c r="B16498" t="s">
        <v>32</v>
      </c>
      <c r="C16498">
        <v>2011</v>
      </c>
      <c r="D16498" s="1" t="d">
        <v>1990-08-04</v>
      </c>
      <c r="E16498" s="1" t="str">
        <f t="shared" si="514"/>
        <v>1990</v>
      </c>
      <c r="F16498" s="1" t="str">
        <f t="shared" si="515"/>
        <v>Aug</v>
      </c>
      <c r="G16498" t="s">
        <v>34</v>
      </c>
      <c r="H16498" t="s">
        <v>4341</v>
      </c>
      <c r="I16498">
        <v>0.01</v>
      </c>
      <c r="J16498">
        <v>0</v>
      </c>
      <c r="K16498">
        <v>0</v>
      </c>
      <c r="L16498">
        <v>0</v>
      </c>
      <c r="M16498">
        <v>0.01</v>
      </c>
      <c r="P16498" t="s">
        <v>203</v>
      </c>
      <c r="R16498" t="s">
        <v>4341</v>
      </c>
      <c r="S16498" t="s">
        <v>20</v>
      </c>
    </row>
    <row r="16499" spans="1:19" x14ac:dyDescent="0.2">
      <c r="A16499" t="s">
        <v>13522</v>
      </c>
      <c r="B16499" t="s">
        <v>159</v>
      </c>
      <c r="C16499">
        <v>2012</v>
      </c>
      <c r="D16499" s="1" t="d">
        <v>2007-07-04</v>
      </c>
      <c r="E16499" s="1" t="str">
        <f t="shared" si="514"/>
        <v>2007</v>
      </c>
      <c r="F16499" s="1" t="str">
        <f t="shared" si="515"/>
        <v>Jul</v>
      </c>
      <c r="G16499" t="s">
        <v>86</v>
      </c>
      <c r="H16499" t="s">
        <v>372</v>
      </c>
      <c r="I16499">
        <v>0</v>
      </c>
      <c r="J16499">
        <v>0</v>
      </c>
      <c r="K16499">
        <v>0.01</v>
      </c>
      <c r="L16499">
        <v>0</v>
      </c>
      <c r="M16499">
        <v>0.01</v>
      </c>
    </row>
    <row r="16500" spans="1:19" x14ac:dyDescent="0.2">
      <c r="A16500" t="s">
        <v>13523</v>
      </c>
      <c r="B16500" t="s">
        <v>75</v>
      </c>
      <c r="C16500">
        <v>2016</v>
      </c>
      <c r="D16500" s="1" t="d">
        <v>1988-02-10</v>
      </c>
      <c r="E16500" s="1" t="str">
        <f t="shared" si="514"/>
        <v>1988</v>
      </c>
      <c r="F16500" s="1" t="str">
        <f t="shared" si="515"/>
        <v>Feb</v>
      </c>
      <c r="G16500" t="s">
        <v>50</v>
      </c>
      <c r="H16500" t="s">
        <v>372</v>
      </c>
      <c r="I16500">
        <v>0</v>
      </c>
      <c r="J16500">
        <v>0</v>
      </c>
      <c r="K16500">
        <v>0.01</v>
      </c>
      <c r="L16500">
        <v>0</v>
      </c>
      <c r="M16500">
        <v>0.01</v>
      </c>
    </row>
    <row r="16501" spans="1:19" x14ac:dyDescent="0.2">
      <c r="A16501" t="s">
        <v>10495</v>
      </c>
      <c r="B16501" t="s">
        <v>159</v>
      </c>
      <c r="C16501">
        <v>2007</v>
      </c>
      <c r="D16501" s="1" t="d">
        <v>1999-06-05</v>
      </c>
      <c r="E16501" s="1" t="str">
        <f t="shared" si="514"/>
        <v>1999</v>
      </c>
      <c r="F16501" s="1" t="str">
        <f t="shared" si="515"/>
        <v>Jun</v>
      </c>
      <c r="G16501" t="s">
        <v>28</v>
      </c>
      <c r="H16501" t="s">
        <v>1511</v>
      </c>
      <c r="I16501">
        <v>0.01</v>
      </c>
      <c r="J16501">
        <v>0</v>
      </c>
      <c r="K16501">
        <v>0</v>
      </c>
      <c r="L16501">
        <v>0</v>
      </c>
      <c r="M16501">
        <v>0.01</v>
      </c>
      <c r="N16501">
        <v>56</v>
      </c>
      <c r="O16501">
        <v>13</v>
      </c>
      <c r="P16501">
        <v>5.5</v>
      </c>
      <c r="Q16501">
        <v>4</v>
      </c>
      <c r="R16501" t="s">
        <v>128</v>
      </c>
      <c r="S16501" t="s">
        <v>88</v>
      </c>
    </row>
    <row r="16502" spans="1:19" x14ac:dyDescent="0.2">
      <c r="A16502" t="s">
        <v>13524</v>
      </c>
      <c r="B16502" t="s">
        <v>49</v>
      </c>
      <c r="C16502">
        <v>2014</v>
      </c>
      <c r="D16502" s="1" t="d">
        <v>1988-10-06</v>
      </c>
      <c r="E16502" s="1" t="str">
        <f t="shared" si="514"/>
        <v>1988</v>
      </c>
      <c r="F16502" s="1" t="str">
        <f t="shared" si="515"/>
        <v>Oct</v>
      </c>
      <c r="G16502" t="s">
        <v>86</v>
      </c>
      <c r="H16502" t="s">
        <v>372</v>
      </c>
      <c r="I16502">
        <v>0</v>
      </c>
      <c r="J16502">
        <v>0</v>
      </c>
      <c r="K16502">
        <v>0.01</v>
      </c>
      <c r="L16502">
        <v>0</v>
      </c>
      <c r="M16502">
        <v>0.01</v>
      </c>
    </row>
    <row r="16503" spans="1:19" x14ac:dyDescent="0.2">
      <c r="A16503" t="s">
        <v>13357</v>
      </c>
      <c r="B16503" t="s">
        <v>75</v>
      </c>
      <c r="C16503">
        <v>2016</v>
      </c>
      <c r="D16503" s="1" t="d">
        <v>2000-06-16</v>
      </c>
      <c r="E16503" s="1" t="str">
        <f t="shared" si="514"/>
        <v>2000</v>
      </c>
      <c r="F16503" s="1" t="str">
        <f t="shared" si="515"/>
        <v>Jun</v>
      </c>
      <c r="G16503" t="s">
        <v>101</v>
      </c>
      <c r="H16503" t="s">
        <v>8307</v>
      </c>
      <c r="I16503">
        <v>0.01</v>
      </c>
      <c r="J16503">
        <v>0</v>
      </c>
      <c r="K16503">
        <v>0</v>
      </c>
      <c r="L16503">
        <v>0</v>
      </c>
      <c r="M16503">
        <v>0.01</v>
      </c>
      <c r="N16503">
        <v>70</v>
      </c>
      <c r="O16503">
        <v>27</v>
      </c>
      <c r="P16503">
        <v>6.8</v>
      </c>
      <c r="Q16503">
        <v>64</v>
      </c>
      <c r="R16503" t="s">
        <v>5958</v>
      </c>
      <c r="S16503" t="s">
        <v>88</v>
      </c>
    </row>
    <row r="16504" spans="1:19" x14ac:dyDescent="0.2">
      <c r="A16504" t="s">
        <v>10991</v>
      </c>
      <c r="B16504" t="s">
        <v>75</v>
      </c>
      <c r="C16504">
        <v>2016</v>
      </c>
      <c r="D16504" s="1" t="d">
        <v>2008-04-10</v>
      </c>
      <c r="E16504" s="1" t="str">
        <f t="shared" si="514"/>
        <v>2008</v>
      </c>
      <c r="F16504" s="1" t="str">
        <f t="shared" si="515"/>
        <v>Apr</v>
      </c>
      <c r="G16504" t="s">
        <v>101</v>
      </c>
      <c r="H16504" t="s">
        <v>3314</v>
      </c>
      <c r="I16504">
        <v>0</v>
      </c>
      <c r="J16504">
        <v>0</v>
      </c>
      <c r="K16504">
        <v>0.01</v>
      </c>
      <c r="L16504">
        <v>0</v>
      </c>
      <c r="M16504">
        <v>0.01</v>
      </c>
      <c r="N16504">
        <v>69</v>
      </c>
      <c r="O16504">
        <v>13</v>
      </c>
      <c r="P16504">
        <v>7.5</v>
      </c>
      <c r="Q16504">
        <v>11</v>
      </c>
      <c r="R16504" t="s">
        <v>8870</v>
      </c>
    </row>
    <row r="16505" spans="1:19" x14ac:dyDescent="0.2">
      <c r="A16505" t="s">
        <v>13525</v>
      </c>
      <c r="B16505" t="s">
        <v>79</v>
      </c>
      <c r="C16505">
        <v>2016</v>
      </c>
      <c r="D16505" s="1" t="d">
        <v>2011-02-23</v>
      </c>
      <c r="E16505" s="1" t="str">
        <f t="shared" si="514"/>
        <v>2011</v>
      </c>
      <c r="F16505" s="1" t="str">
        <f t="shared" si="515"/>
        <v>Feb</v>
      </c>
      <c r="G16505" t="s">
        <v>50</v>
      </c>
      <c r="H16505" t="s">
        <v>2748</v>
      </c>
      <c r="I16505">
        <v>0</v>
      </c>
      <c r="J16505">
        <v>0</v>
      </c>
      <c r="K16505">
        <v>0.01</v>
      </c>
      <c r="L16505">
        <v>0</v>
      </c>
      <c r="M16505">
        <v>0.01</v>
      </c>
    </row>
    <row r="16506" spans="1:19" x14ac:dyDescent="0.2">
      <c r="A16506" t="s">
        <v>13526</v>
      </c>
      <c r="B16506" t="s">
        <v>17</v>
      </c>
      <c r="C16506">
        <v>2011</v>
      </c>
      <c r="D16506" s="1" t="d">
        <v>1988-07-23</v>
      </c>
      <c r="E16506" s="1" t="str">
        <f t="shared" si="514"/>
        <v>1988</v>
      </c>
      <c r="F16506" s="1" t="str">
        <f t="shared" si="515"/>
        <v>Jul</v>
      </c>
      <c r="G16506" t="s">
        <v>24</v>
      </c>
      <c r="H16506" t="s">
        <v>2699</v>
      </c>
      <c r="I16506">
        <v>0.01</v>
      </c>
      <c r="J16506">
        <v>0</v>
      </c>
      <c r="K16506">
        <v>0</v>
      </c>
      <c r="L16506">
        <v>0</v>
      </c>
      <c r="M16506">
        <v>0.01</v>
      </c>
      <c r="R16506" t="s">
        <v>13527</v>
      </c>
      <c r="S16506" t="s">
        <v>20</v>
      </c>
    </row>
    <row r="16507" spans="1:19" x14ac:dyDescent="0.2">
      <c r="A16507" t="s">
        <v>12989</v>
      </c>
      <c r="B16507" t="s">
        <v>75</v>
      </c>
      <c r="C16507">
        <v>2016</v>
      </c>
      <c r="D16507" s="1" t="d">
        <v>2016-08-23</v>
      </c>
      <c r="E16507" s="1" t="str">
        <f t="shared" si="514"/>
        <v>2016</v>
      </c>
      <c r="F16507" s="1" t="str">
        <f t="shared" si="515"/>
        <v>Aug</v>
      </c>
      <c r="G16507" t="s">
        <v>101</v>
      </c>
      <c r="H16507" t="s">
        <v>2780</v>
      </c>
      <c r="I16507">
        <v>0</v>
      </c>
      <c r="J16507">
        <v>0</v>
      </c>
      <c r="K16507">
        <v>0.01</v>
      </c>
      <c r="L16507">
        <v>0</v>
      </c>
      <c r="M16507">
        <v>0.01</v>
      </c>
    </row>
    <row r="16508" spans="1:19" x14ac:dyDescent="0.2">
      <c r="A16508" t="s">
        <v>13528</v>
      </c>
      <c r="B16508" t="s">
        <v>79</v>
      </c>
      <c r="C16508">
        <v>2013</v>
      </c>
      <c r="D16508" s="1" t="d">
        <v>2022-09-10</v>
      </c>
      <c r="E16508" s="1" t="str">
        <f t="shared" si="514"/>
        <v>2022</v>
      </c>
      <c r="F16508" s="1" t="str">
        <f t="shared" si="515"/>
        <v>Sep</v>
      </c>
      <c r="G16508" t="s">
        <v>50</v>
      </c>
      <c r="H16508" t="s">
        <v>71</v>
      </c>
      <c r="I16508">
        <v>0.01</v>
      </c>
      <c r="J16508">
        <v>0</v>
      </c>
      <c r="K16508">
        <v>0</v>
      </c>
      <c r="L16508">
        <v>0</v>
      </c>
      <c r="M16508">
        <v>0.01</v>
      </c>
    </row>
    <row r="16509" spans="1:19" x14ac:dyDescent="0.2">
      <c r="A16509" t="s">
        <v>13529</v>
      </c>
      <c r="B16509" t="s">
        <v>44</v>
      </c>
      <c r="C16509">
        <v>2009</v>
      </c>
      <c r="D16509" s="1" t="d">
        <v>1997-01-31</v>
      </c>
      <c r="E16509" s="1" t="str">
        <f t="shared" si="514"/>
        <v>1997</v>
      </c>
      <c r="F16509" s="1" t="str">
        <f t="shared" si="515"/>
        <v>Jan</v>
      </c>
      <c r="G16509" t="s">
        <v>101</v>
      </c>
      <c r="H16509" t="s">
        <v>10703</v>
      </c>
      <c r="I16509">
        <v>0</v>
      </c>
      <c r="J16509">
        <v>0</v>
      </c>
      <c r="K16509">
        <v>0.01</v>
      </c>
      <c r="L16509">
        <v>0</v>
      </c>
      <c r="M16509">
        <v>0.01</v>
      </c>
    </row>
    <row r="16510" spans="1:19" x14ac:dyDescent="0.2">
      <c r="A16510" t="s">
        <v>3816</v>
      </c>
      <c r="B16510" t="s">
        <v>44</v>
      </c>
      <c r="C16510">
        <v>2006</v>
      </c>
      <c r="D16510" s="1" t="d">
        <v>2012-06-07</v>
      </c>
      <c r="E16510" s="1" t="str">
        <f t="shared" si="514"/>
        <v>2012</v>
      </c>
      <c r="F16510" s="1" t="str">
        <f t="shared" si="515"/>
        <v>Jun</v>
      </c>
      <c r="G16510" t="s">
        <v>50</v>
      </c>
      <c r="H16510" t="s">
        <v>134</v>
      </c>
      <c r="I16510">
        <v>0</v>
      </c>
      <c r="J16510">
        <v>0</v>
      </c>
      <c r="K16510">
        <v>0.01</v>
      </c>
      <c r="L16510">
        <v>0</v>
      </c>
      <c r="M16510">
        <v>0.01</v>
      </c>
    </row>
    <row r="16511" spans="1:19" x14ac:dyDescent="0.2">
      <c r="A16511" t="s">
        <v>13530</v>
      </c>
      <c r="B16511" t="s">
        <v>55</v>
      </c>
      <c r="C16511">
        <v>2007</v>
      </c>
      <c r="D16511" s="1" t="d">
        <v>1989-02-05</v>
      </c>
      <c r="E16511" s="1" t="str">
        <f t="shared" si="514"/>
        <v>1989</v>
      </c>
      <c r="F16511" s="1" t="str">
        <f t="shared" si="515"/>
        <v>Feb</v>
      </c>
      <c r="G16511" t="s">
        <v>86</v>
      </c>
      <c r="H16511" t="s">
        <v>3392</v>
      </c>
      <c r="I16511">
        <v>0</v>
      </c>
      <c r="J16511">
        <v>0</v>
      </c>
      <c r="K16511">
        <v>0.01</v>
      </c>
      <c r="L16511">
        <v>0</v>
      </c>
      <c r="M16511">
        <v>0.01</v>
      </c>
      <c r="N16511">
        <v>53</v>
      </c>
      <c r="O16511">
        <v>15</v>
      </c>
      <c r="P16511" t="s">
        <v>203</v>
      </c>
      <c r="R16511" t="s">
        <v>4828</v>
      </c>
      <c r="S16511" t="s">
        <v>88</v>
      </c>
    </row>
    <row r="16512" spans="1:19" x14ac:dyDescent="0.2">
      <c r="A16512" t="s">
        <v>10969</v>
      </c>
      <c r="B16512" t="s">
        <v>171</v>
      </c>
      <c r="C16512">
        <v>2016</v>
      </c>
      <c r="D16512" s="1" t="d">
        <v>2004-09-24</v>
      </c>
      <c r="E16512" s="1" t="str">
        <f t="shared" si="514"/>
        <v>2004</v>
      </c>
      <c r="F16512" s="1" t="str">
        <f t="shared" si="515"/>
        <v>Sep</v>
      </c>
      <c r="G16512" t="s">
        <v>24</v>
      </c>
      <c r="H16512" t="s">
        <v>4433</v>
      </c>
      <c r="I16512">
        <v>0</v>
      </c>
      <c r="J16512">
        <v>0.01</v>
      </c>
      <c r="K16512">
        <v>0</v>
      </c>
      <c r="L16512">
        <v>0</v>
      </c>
      <c r="M16512">
        <v>0.01</v>
      </c>
      <c r="P16512">
        <v>8.1999999999999993</v>
      </c>
      <c r="Q16512">
        <v>6</v>
      </c>
      <c r="R16512" t="s">
        <v>4433</v>
      </c>
      <c r="S16512" t="s">
        <v>20</v>
      </c>
    </row>
    <row r="16513" spans="1:19" x14ac:dyDescent="0.2">
      <c r="A16513" t="s">
        <v>10969</v>
      </c>
      <c r="B16513" t="s">
        <v>148</v>
      </c>
      <c r="C16513">
        <v>2016</v>
      </c>
      <c r="D16513" s="1" t="d">
        <v>2012-07-01</v>
      </c>
      <c r="E16513" s="1" t="str">
        <f t="shared" si="514"/>
        <v>2012</v>
      </c>
      <c r="F16513" s="1" t="str">
        <f t="shared" si="515"/>
        <v>Jul</v>
      </c>
      <c r="G16513" t="s">
        <v>24</v>
      </c>
      <c r="H16513" t="s">
        <v>4433</v>
      </c>
      <c r="I16513">
        <v>0</v>
      </c>
      <c r="J16513">
        <v>0.01</v>
      </c>
      <c r="K16513">
        <v>0</v>
      </c>
      <c r="L16513">
        <v>0</v>
      </c>
      <c r="M16513">
        <v>0.01</v>
      </c>
      <c r="N16513">
        <v>78</v>
      </c>
      <c r="O16513">
        <v>4</v>
      </c>
      <c r="P16513">
        <v>7.9</v>
      </c>
      <c r="Q16513">
        <v>14</v>
      </c>
      <c r="R16513" t="s">
        <v>4433</v>
      </c>
      <c r="S16513" t="s">
        <v>20</v>
      </c>
    </row>
    <row r="16514" spans="1:19" x14ac:dyDescent="0.2">
      <c r="A16514" t="s">
        <v>13531</v>
      </c>
      <c r="B16514" t="s">
        <v>187</v>
      </c>
      <c r="C16514">
        <v>2015</v>
      </c>
      <c r="D16514" s="1" t="d">
        <v>2014-12-28</v>
      </c>
      <c r="E16514" s="1" t="str">
        <f t="shared" si="514"/>
        <v>2014</v>
      </c>
      <c r="F16514" s="1" t="str">
        <f t="shared" si="515"/>
        <v>Dec</v>
      </c>
      <c r="G16514" t="s">
        <v>34</v>
      </c>
      <c r="H16514" t="s">
        <v>19</v>
      </c>
      <c r="I16514">
        <v>0</v>
      </c>
      <c r="J16514">
        <v>0</v>
      </c>
      <c r="K16514">
        <v>0.01</v>
      </c>
      <c r="L16514">
        <v>0</v>
      </c>
      <c r="M16514">
        <v>0.01</v>
      </c>
      <c r="N16514">
        <v>82</v>
      </c>
      <c r="O16514">
        <v>9</v>
      </c>
      <c r="P16514">
        <v>8.3000000000000007</v>
      </c>
      <c r="Q16514">
        <v>20</v>
      </c>
      <c r="R16514" t="s">
        <v>763</v>
      </c>
      <c r="S16514" t="s">
        <v>20</v>
      </c>
    </row>
    <row r="16515" spans="1:19" x14ac:dyDescent="0.2">
      <c r="A16515" t="s">
        <v>13532</v>
      </c>
      <c r="B16515" t="s">
        <v>17</v>
      </c>
      <c r="C16515">
        <v>2009</v>
      </c>
      <c r="D16515" s="1" t="d">
        <v>1991-11-08</v>
      </c>
      <c r="E16515" s="1" t="str">
        <f t="shared" ref="E16515:E16578" si="516">TEXT(D16515,"yyyy")</f>
        <v>1991</v>
      </c>
      <c r="F16515" s="1" t="str">
        <f t="shared" ref="F16515:F16578" si="517">TEXT(D16515,"mmm")</f>
        <v>Nov</v>
      </c>
      <c r="G16515" t="s">
        <v>30</v>
      </c>
      <c r="H16515" t="s">
        <v>5463</v>
      </c>
      <c r="I16515">
        <v>0.01</v>
      </c>
      <c r="J16515">
        <v>0</v>
      </c>
      <c r="K16515">
        <v>0</v>
      </c>
      <c r="L16515">
        <v>0</v>
      </c>
      <c r="M16515">
        <v>0.01</v>
      </c>
    </row>
    <row r="16516" spans="1:19" x14ac:dyDescent="0.2">
      <c r="A16516" t="s">
        <v>2239</v>
      </c>
      <c r="B16516" t="s">
        <v>148</v>
      </c>
      <c r="C16516">
        <v>2004</v>
      </c>
      <c r="D16516" s="1" t="d">
        <v>1993-01-22</v>
      </c>
      <c r="E16516" s="1" t="str">
        <f t="shared" si="516"/>
        <v>1993</v>
      </c>
      <c r="F16516" s="1" t="str">
        <f t="shared" si="517"/>
        <v>Jan</v>
      </c>
      <c r="G16516" t="s">
        <v>24</v>
      </c>
      <c r="H16516" t="s">
        <v>648</v>
      </c>
      <c r="I16516">
        <v>0</v>
      </c>
      <c r="J16516">
        <v>0.01</v>
      </c>
      <c r="K16516">
        <v>0</v>
      </c>
      <c r="L16516">
        <v>0</v>
      </c>
      <c r="M16516">
        <v>0.01</v>
      </c>
      <c r="N16516">
        <v>87</v>
      </c>
      <c r="O16516">
        <v>6</v>
      </c>
      <c r="P16516">
        <v>7.2</v>
      </c>
      <c r="Q16516">
        <v>44</v>
      </c>
      <c r="R16516" t="s">
        <v>648</v>
      </c>
    </row>
    <row r="16517" spans="1:19" x14ac:dyDescent="0.2">
      <c r="A16517" t="s">
        <v>13533</v>
      </c>
      <c r="B16517" t="s">
        <v>32</v>
      </c>
      <c r="C16517">
        <v>2009</v>
      </c>
      <c r="D16517" s="1" t="d">
        <v>2016-10-07</v>
      </c>
      <c r="E16517" s="1" t="str">
        <f t="shared" si="516"/>
        <v>2016</v>
      </c>
      <c r="F16517" s="1" t="str">
        <f t="shared" si="517"/>
        <v>Oct</v>
      </c>
      <c r="G16517" t="s">
        <v>18</v>
      </c>
      <c r="H16517" t="s">
        <v>234</v>
      </c>
      <c r="I16517">
        <v>0</v>
      </c>
      <c r="J16517">
        <v>0</v>
      </c>
      <c r="K16517">
        <v>0.01</v>
      </c>
      <c r="L16517">
        <v>0</v>
      </c>
      <c r="M16517">
        <v>0.01</v>
      </c>
    </row>
    <row r="16518" spans="1:19" x14ac:dyDescent="0.2">
      <c r="A16518" t="s">
        <v>13534</v>
      </c>
      <c r="B16518" t="s">
        <v>32</v>
      </c>
      <c r="C16518">
        <v>2009</v>
      </c>
      <c r="D16518" s="1" t="d">
        <v>1994-02-06</v>
      </c>
      <c r="E16518" s="1" t="str">
        <f t="shared" si="516"/>
        <v>1994</v>
      </c>
      <c r="F16518" s="1" t="str">
        <f t="shared" si="517"/>
        <v>Feb</v>
      </c>
      <c r="G16518" t="s">
        <v>101</v>
      </c>
      <c r="H16518" t="s">
        <v>1207</v>
      </c>
      <c r="I16518">
        <v>0</v>
      </c>
      <c r="J16518">
        <v>0</v>
      </c>
      <c r="K16518">
        <v>0.01</v>
      </c>
      <c r="L16518">
        <v>0</v>
      </c>
      <c r="M16518">
        <v>0.01</v>
      </c>
    </row>
    <row r="16519" spans="1:19" x14ac:dyDescent="0.2">
      <c r="A16519" t="s">
        <v>13535</v>
      </c>
      <c r="B16519" t="s">
        <v>55</v>
      </c>
      <c r="C16519">
        <v>2007</v>
      </c>
      <c r="D16519" s="1" t="d">
        <v>2002-03-02</v>
      </c>
      <c r="E16519" s="1" t="str">
        <f t="shared" si="516"/>
        <v>2002</v>
      </c>
      <c r="F16519" s="1" t="str">
        <f t="shared" si="517"/>
        <v>Mar</v>
      </c>
      <c r="G16519" t="s">
        <v>101</v>
      </c>
      <c r="H16519" t="s">
        <v>7393</v>
      </c>
      <c r="I16519">
        <v>0</v>
      </c>
      <c r="J16519">
        <v>0</v>
      </c>
      <c r="K16519">
        <v>0.01</v>
      </c>
      <c r="L16519">
        <v>0</v>
      </c>
      <c r="M16519">
        <v>0.01</v>
      </c>
    </row>
    <row r="16520" spans="1:19" x14ac:dyDescent="0.2">
      <c r="A16520" t="s">
        <v>13536</v>
      </c>
      <c r="B16520" t="s">
        <v>49</v>
      </c>
      <c r="C16520">
        <v>2006</v>
      </c>
      <c r="D16520" s="1" t="d">
        <v>2008-01-02</v>
      </c>
      <c r="E16520" s="1" t="str">
        <f t="shared" si="516"/>
        <v>2008</v>
      </c>
      <c r="F16520" s="1" t="str">
        <f t="shared" si="517"/>
        <v>Jan</v>
      </c>
      <c r="G16520" t="s">
        <v>39</v>
      </c>
      <c r="H16520" t="s">
        <v>13537</v>
      </c>
      <c r="I16520">
        <v>0</v>
      </c>
      <c r="J16520">
        <v>0</v>
      </c>
      <c r="K16520">
        <v>0.01</v>
      </c>
      <c r="L16520">
        <v>0</v>
      </c>
      <c r="M16520">
        <v>0.01</v>
      </c>
    </row>
    <row r="16521" spans="1:19" x14ac:dyDescent="0.2">
      <c r="A16521" t="s">
        <v>13538</v>
      </c>
      <c r="B16521" t="s">
        <v>79</v>
      </c>
      <c r="C16521">
        <v>2014</v>
      </c>
      <c r="D16521" s="1" t="d">
        <v>1991-04-17</v>
      </c>
      <c r="E16521" s="1" t="str">
        <f t="shared" si="516"/>
        <v>1991</v>
      </c>
      <c r="F16521" s="1" t="str">
        <f t="shared" si="517"/>
        <v>Apr</v>
      </c>
      <c r="G16521" t="s">
        <v>101</v>
      </c>
      <c r="H16521" t="s">
        <v>11691</v>
      </c>
      <c r="I16521">
        <v>0</v>
      </c>
      <c r="J16521">
        <v>0</v>
      </c>
      <c r="K16521">
        <v>0.01</v>
      </c>
      <c r="L16521">
        <v>0</v>
      </c>
      <c r="M16521">
        <v>0.01</v>
      </c>
    </row>
    <row r="16522" spans="1:19" x14ac:dyDescent="0.2">
      <c r="A16522" t="s">
        <v>10432</v>
      </c>
      <c r="B16522" t="s">
        <v>148</v>
      </c>
      <c r="C16522">
        <v>2015</v>
      </c>
      <c r="D16522" s="1" t="d">
        <v>1996-12-24</v>
      </c>
      <c r="E16522" s="1" t="str">
        <f t="shared" si="516"/>
        <v>1996</v>
      </c>
      <c r="F16522" s="1" t="str">
        <f t="shared" si="517"/>
        <v>Dec</v>
      </c>
      <c r="G16522" t="s">
        <v>18</v>
      </c>
      <c r="H16522" t="s">
        <v>111</v>
      </c>
      <c r="I16522">
        <v>0</v>
      </c>
      <c r="J16522">
        <v>0.01</v>
      </c>
      <c r="K16522">
        <v>0</v>
      </c>
      <c r="L16522">
        <v>0</v>
      </c>
      <c r="M16522">
        <v>0.01</v>
      </c>
      <c r="P16522">
        <v>1.4</v>
      </c>
      <c r="Q16522">
        <v>8</v>
      </c>
      <c r="R16522" t="s">
        <v>1253</v>
      </c>
      <c r="S16522" t="s">
        <v>20</v>
      </c>
    </row>
    <row r="16523" spans="1:19" x14ac:dyDescent="0.2">
      <c r="A16523" t="s">
        <v>13539</v>
      </c>
      <c r="B16523" t="s">
        <v>159</v>
      </c>
      <c r="C16523">
        <v>2012</v>
      </c>
      <c r="D16523" s="1" t="d">
        <v>1997-04-02</v>
      </c>
      <c r="E16523" s="1" t="str">
        <f t="shared" si="516"/>
        <v>1997</v>
      </c>
      <c r="F16523" s="1" t="str">
        <f t="shared" si="517"/>
        <v>Apr</v>
      </c>
      <c r="G16523" t="s">
        <v>101</v>
      </c>
      <c r="H16523" t="s">
        <v>6843</v>
      </c>
      <c r="I16523">
        <v>0</v>
      </c>
      <c r="J16523">
        <v>0</v>
      </c>
      <c r="K16523">
        <v>0.01</v>
      </c>
      <c r="L16523">
        <v>0</v>
      </c>
      <c r="M16523">
        <v>0.01</v>
      </c>
    </row>
    <row r="16524" spans="1:19" x14ac:dyDescent="0.2">
      <c r="A16524" t="s">
        <v>13540</v>
      </c>
      <c r="B16524" t="s">
        <v>148</v>
      </c>
      <c r="C16524">
        <v>2010</v>
      </c>
      <c r="D16524" s="1" t="d">
        <v>2003-11-17</v>
      </c>
      <c r="E16524" s="1" t="str">
        <f t="shared" si="516"/>
        <v>2003</v>
      </c>
      <c r="F16524" s="1" t="str">
        <f t="shared" si="517"/>
        <v>Nov</v>
      </c>
      <c r="G16524" t="s">
        <v>272</v>
      </c>
      <c r="H16524" t="s">
        <v>4719</v>
      </c>
      <c r="I16524">
        <v>0</v>
      </c>
      <c r="J16524">
        <v>0.01</v>
      </c>
      <c r="K16524">
        <v>0</v>
      </c>
      <c r="L16524">
        <v>0</v>
      </c>
      <c r="M16524">
        <v>0.01</v>
      </c>
      <c r="P16524" t="s">
        <v>203</v>
      </c>
      <c r="R16524" t="s">
        <v>4720</v>
      </c>
      <c r="S16524" t="s">
        <v>88</v>
      </c>
    </row>
    <row r="16525" spans="1:19" x14ac:dyDescent="0.2">
      <c r="A16525" t="s">
        <v>11583</v>
      </c>
      <c r="B16525" t="s">
        <v>137</v>
      </c>
      <c r="C16525">
        <v>2002</v>
      </c>
      <c r="D16525" s="1" t="d">
        <v>2004-03-19</v>
      </c>
      <c r="E16525" s="1" t="str">
        <f t="shared" si="516"/>
        <v>2004</v>
      </c>
      <c r="F16525" s="1" t="str">
        <f t="shared" si="517"/>
        <v>Mar</v>
      </c>
      <c r="G16525" t="s">
        <v>18</v>
      </c>
      <c r="H16525" t="s">
        <v>234</v>
      </c>
      <c r="I16525">
        <v>0.01</v>
      </c>
      <c r="J16525">
        <v>0</v>
      </c>
      <c r="K16525">
        <v>0</v>
      </c>
      <c r="L16525">
        <v>0</v>
      </c>
      <c r="M16525">
        <v>0.01</v>
      </c>
      <c r="P16525" t="s">
        <v>203</v>
      </c>
      <c r="R16525" t="s">
        <v>357</v>
      </c>
      <c r="S16525" t="s">
        <v>20</v>
      </c>
    </row>
    <row r="16526" spans="1:19" x14ac:dyDescent="0.2">
      <c r="A16526" t="s">
        <v>12913</v>
      </c>
      <c r="B16526" t="s">
        <v>189</v>
      </c>
      <c r="C16526" t="s">
        <v>286</v>
      </c>
      <c r="D16526" s="1" t="d">
        <v>2000-02-08</v>
      </c>
      <c r="E16526" s="1" t="str">
        <f t="shared" si="516"/>
        <v>2000</v>
      </c>
      <c r="F16526" s="1" t="str">
        <f t="shared" si="517"/>
        <v>Feb</v>
      </c>
      <c r="G16526" t="s">
        <v>28</v>
      </c>
      <c r="H16526" t="s">
        <v>1091</v>
      </c>
      <c r="I16526">
        <v>0.01</v>
      </c>
      <c r="J16526">
        <v>0</v>
      </c>
      <c r="K16526">
        <v>0</v>
      </c>
      <c r="L16526">
        <v>0</v>
      </c>
      <c r="M16526">
        <v>0.01</v>
      </c>
      <c r="N16526">
        <v>55</v>
      </c>
      <c r="O16526">
        <v>19</v>
      </c>
      <c r="P16526">
        <v>5.5</v>
      </c>
      <c r="Q16526">
        <v>12</v>
      </c>
      <c r="R16526" t="s">
        <v>1241</v>
      </c>
      <c r="S16526" t="s">
        <v>88</v>
      </c>
    </row>
    <row r="16527" spans="1:19" x14ac:dyDescent="0.2">
      <c r="A16527" t="s">
        <v>13541</v>
      </c>
      <c r="B16527" t="s">
        <v>148</v>
      </c>
      <c r="C16527">
        <v>2002</v>
      </c>
      <c r="D16527" s="1" t="d">
        <v>1994-07-10</v>
      </c>
      <c r="E16527" s="1" t="str">
        <f t="shared" si="516"/>
        <v>1994</v>
      </c>
      <c r="F16527" s="1" t="str">
        <f t="shared" si="517"/>
        <v>Jul</v>
      </c>
      <c r="G16527" t="s">
        <v>28</v>
      </c>
      <c r="H16527" t="s">
        <v>2495</v>
      </c>
      <c r="I16527">
        <v>0</v>
      </c>
      <c r="J16527">
        <v>0.01</v>
      </c>
      <c r="K16527">
        <v>0</v>
      </c>
      <c r="L16527">
        <v>0</v>
      </c>
      <c r="M16527">
        <v>0.01</v>
      </c>
      <c r="N16527">
        <v>83</v>
      </c>
      <c r="O16527">
        <v>22</v>
      </c>
      <c r="P16527">
        <v>8.3000000000000007</v>
      </c>
      <c r="Q16527">
        <v>147</v>
      </c>
      <c r="R16527" t="s">
        <v>2891</v>
      </c>
      <c r="S16527" t="s">
        <v>88</v>
      </c>
    </row>
    <row r="16528" spans="1:19" x14ac:dyDescent="0.2">
      <c r="A16528" t="s">
        <v>13542</v>
      </c>
      <c r="B16528" t="s">
        <v>1015</v>
      </c>
      <c r="C16528">
        <v>2014</v>
      </c>
      <c r="D16528" s="1" t="d">
        <v>2018-07-20</v>
      </c>
      <c r="E16528" s="1" t="str">
        <f t="shared" si="516"/>
        <v>2018</v>
      </c>
      <c r="F16528" s="1" t="str">
        <f t="shared" si="517"/>
        <v>Jul</v>
      </c>
      <c r="G16528" t="s">
        <v>101</v>
      </c>
      <c r="H16528" t="s">
        <v>10617</v>
      </c>
      <c r="I16528">
        <v>0</v>
      </c>
      <c r="J16528">
        <v>0</v>
      </c>
      <c r="K16528">
        <v>0.01</v>
      </c>
      <c r="L16528">
        <v>0</v>
      </c>
      <c r="M16528">
        <v>0.01</v>
      </c>
    </row>
    <row r="16529" spans="1:19" x14ac:dyDescent="0.2">
      <c r="A16529" t="s">
        <v>13543</v>
      </c>
      <c r="B16529" t="s">
        <v>159</v>
      </c>
      <c r="C16529">
        <v>2009</v>
      </c>
      <c r="D16529" s="1" t="d">
        <v>2005-12-20</v>
      </c>
      <c r="E16529" s="1" t="str">
        <f t="shared" si="516"/>
        <v>2005</v>
      </c>
      <c r="F16529" s="1" t="str">
        <f t="shared" si="517"/>
        <v>Dec</v>
      </c>
      <c r="G16529" t="s">
        <v>101</v>
      </c>
      <c r="H16529" t="s">
        <v>11202</v>
      </c>
      <c r="I16529">
        <v>0</v>
      </c>
      <c r="J16529">
        <v>0</v>
      </c>
      <c r="K16529">
        <v>0.01</v>
      </c>
      <c r="L16529">
        <v>0</v>
      </c>
      <c r="M16529">
        <v>0.01</v>
      </c>
    </row>
    <row r="16530" spans="1:19" x14ac:dyDescent="0.2">
      <c r="A16530" t="s">
        <v>13544</v>
      </c>
      <c r="B16530" t="s">
        <v>75</v>
      </c>
      <c r="C16530">
        <v>2016</v>
      </c>
      <c r="D16530" s="1" t="d">
        <v>1998-12-25</v>
      </c>
      <c r="E16530" s="1" t="str">
        <f t="shared" si="516"/>
        <v>1998</v>
      </c>
      <c r="F16530" s="1" t="str">
        <f t="shared" si="517"/>
        <v>Dec</v>
      </c>
      <c r="G16530" t="s">
        <v>28</v>
      </c>
      <c r="H16530" t="s">
        <v>4719</v>
      </c>
      <c r="I16530">
        <v>0.01</v>
      </c>
      <c r="J16530">
        <v>0</v>
      </c>
      <c r="K16530">
        <v>0</v>
      </c>
      <c r="L16530">
        <v>0</v>
      </c>
      <c r="M16530">
        <v>0.01</v>
      </c>
      <c r="N16530">
        <v>61</v>
      </c>
      <c r="O16530">
        <v>9</v>
      </c>
      <c r="P16530">
        <v>7.9</v>
      </c>
      <c r="Q16530">
        <v>14</v>
      </c>
      <c r="R16530" t="s">
        <v>2861</v>
      </c>
      <c r="S16530" t="s">
        <v>88</v>
      </c>
    </row>
    <row r="16531" spans="1:19" x14ac:dyDescent="0.2">
      <c r="A16531" t="s">
        <v>13545</v>
      </c>
      <c r="B16531" t="s">
        <v>159</v>
      </c>
      <c r="C16531">
        <v>2010</v>
      </c>
      <c r="D16531" s="1" t="d">
        <v>2001-03-30</v>
      </c>
      <c r="E16531" s="1" t="str">
        <f t="shared" si="516"/>
        <v>2001</v>
      </c>
      <c r="F16531" s="1" t="str">
        <f t="shared" si="517"/>
        <v>Mar</v>
      </c>
      <c r="G16531" t="s">
        <v>101</v>
      </c>
      <c r="H16531" t="s">
        <v>1917</v>
      </c>
      <c r="I16531">
        <v>0</v>
      </c>
      <c r="J16531">
        <v>0</v>
      </c>
      <c r="K16531">
        <v>0.01</v>
      </c>
      <c r="L16531">
        <v>0</v>
      </c>
      <c r="M16531">
        <v>0.01</v>
      </c>
    </row>
    <row r="16532" spans="1:19" x14ac:dyDescent="0.2">
      <c r="A16532" t="s">
        <v>858</v>
      </c>
      <c r="B16532" t="s">
        <v>148</v>
      </c>
      <c r="C16532">
        <v>2009</v>
      </c>
      <c r="D16532" s="1" t="d">
        <v>2013-09-14</v>
      </c>
      <c r="E16532" s="1" t="str">
        <f t="shared" si="516"/>
        <v>2013</v>
      </c>
      <c r="F16532" s="1" t="str">
        <f t="shared" si="517"/>
        <v>Sep</v>
      </c>
      <c r="G16532" t="s">
        <v>18</v>
      </c>
      <c r="H16532" t="s">
        <v>234</v>
      </c>
      <c r="I16532">
        <v>0</v>
      </c>
      <c r="J16532">
        <v>0.01</v>
      </c>
      <c r="K16532">
        <v>0</v>
      </c>
      <c r="L16532">
        <v>0</v>
      </c>
      <c r="M16532">
        <v>0.01</v>
      </c>
      <c r="N16532">
        <v>78</v>
      </c>
      <c r="O16532">
        <v>8</v>
      </c>
      <c r="P16532">
        <v>6.9</v>
      </c>
      <c r="Q16532">
        <v>49</v>
      </c>
      <c r="R16532" t="s">
        <v>357</v>
      </c>
      <c r="S16532" t="s">
        <v>20</v>
      </c>
    </row>
    <row r="16533" spans="1:19" x14ac:dyDescent="0.2">
      <c r="A16533" t="s">
        <v>13546</v>
      </c>
      <c r="B16533" t="s">
        <v>32</v>
      </c>
      <c r="C16533">
        <v>2007</v>
      </c>
      <c r="D16533" s="1" t="d">
        <v>2003-10-21</v>
      </c>
      <c r="E16533" s="1" t="str">
        <f t="shared" si="516"/>
        <v>2003</v>
      </c>
      <c r="F16533" s="1" t="str">
        <f t="shared" si="517"/>
        <v>Oct</v>
      </c>
      <c r="G16533" t="s">
        <v>28</v>
      </c>
      <c r="H16533" t="s">
        <v>202</v>
      </c>
      <c r="I16533">
        <v>0</v>
      </c>
      <c r="J16533">
        <v>0</v>
      </c>
      <c r="K16533">
        <v>0.01</v>
      </c>
      <c r="L16533">
        <v>0</v>
      </c>
      <c r="M16533">
        <v>0.01</v>
      </c>
      <c r="N16533">
        <v>55</v>
      </c>
      <c r="O16533">
        <v>13</v>
      </c>
      <c r="P16533">
        <v>7.9</v>
      </c>
      <c r="Q16533">
        <v>11</v>
      </c>
      <c r="R16533" t="s">
        <v>2036</v>
      </c>
      <c r="S16533" t="s">
        <v>88</v>
      </c>
    </row>
    <row r="16534" spans="1:19" x14ac:dyDescent="0.2">
      <c r="A16534" t="s">
        <v>12656</v>
      </c>
      <c r="B16534" t="s">
        <v>75</v>
      </c>
      <c r="C16534">
        <v>2016</v>
      </c>
      <c r="D16534" s="1" t="d">
        <v>2003-05-16</v>
      </c>
      <c r="E16534" s="1" t="str">
        <f t="shared" si="516"/>
        <v>2003</v>
      </c>
      <c r="F16534" s="1" t="str">
        <f t="shared" si="517"/>
        <v>May</v>
      </c>
      <c r="G16534" t="s">
        <v>50</v>
      </c>
      <c r="H16534" t="s">
        <v>5768</v>
      </c>
      <c r="I16534">
        <v>0.01</v>
      </c>
      <c r="J16534">
        <v>0</v>
      </c>
      <c r="K16534">
        <v>0</v>
      </c>
      <c r="L16534">
        <v>0</v>
      </c>
      <c r="M16534">
        <v>0.01</v>
      </c>
      <c r="N16534">
        <v>51</v>
      </c>
      <c r="O16534">
        <v>28</v>
      </c>
      <c r="P16534">
        <v>5.5</v>
      </c>
      <c r="Q16534">
        <v>39</v>
      </c>
      <c r="R16534" t="s">
        <v>5768</v>
      </c>
      <c r="S16534" t="s">
        <v>53</v>
      </c>
    </row>
    <row r="16535" spans="1:19" x14ac:dyDescent="0.2">
      <c r="A16535" t="s">
        <v>13547</v>
      </c>
      <c r="B16535" t="s">
        <v>1015</v>
      </c>
      <c r="C16535">
        <v>2013</v>
      </c>
      <c r="D16535" s="1" t="d">
        <v>1994-10-25</v>
      </c>
      <c r="E16535" s="1" t="str">
        <f t="shared" si="516"/>
        <v>1994</v>
      </c>
      <c r="F16535" s="1" t="str">
        <f t="shared" si="517"/>
        <v>Oct</v>
      </c>
      <c r="G16535" t="s">
        <v>101</v>
      </c>
      <c r="H16535" t="s">
        <v>2748</v>
      </c>
      <c r="I16535">
        <v>0</v>
      </c>
      <c r="J16535">
        <v>0</v>
      </c>
      <c r="K16535">
        <v>0.01</v>
      </c>
      <c r="L16535">
        <v>0</v>
      </c>
      <c r="M16535">
        <v>0.01</v>
      </c>
    </row>
    <row r="16536" spans="1:19" x14ac:dyDescent="0.2">
      <c r="A16536" t="s">
        <v>3766</v>
      </c>
      <c r="B16536" t="s">
        <v>148</v>
      </c>
      <c r="C16536">
        <v>2008</v>
      </c>
      <c r="D16536" s="1" t="d">
        <v>2012-07-14</v>
      </c>
      <c r="E16536" s="1" t="str">
        <f t="shared" si="516"/>
        <v>2012</v>
      </c>
      <c r="F16536" s="1" t="str">
        <f t="shared" si="517"/>
        <v>Jul</v>
      </c>
      <c r="G16536" t="s">
        <v>101</v>
      </c>
      <c r="H16536" t="s">
        <v>155</v>
      </c>
      <c r="I16536">
        <v>0</v>
      </c>
      <c r="J16536">
        <v>0.01</v>
      </c>
      <c r="K16536">
        <v>0</v>
      </c>
      <c r="L16536">
        <v>0</v>
      </c>
      <c r="M16536">
        <v>0.01</v>
      </c>
      <c r="N16536">
        <v>55</v>
      </c>
      <c r="O16536">
        <v>19</v>
      </c>
      <c r="P16536">
        <v>5.7</v>
      </c>
      <c r="Q16536">
        <v>148</v>
      </c>
      <c r="R16536" t="s">
        <v>2631</v>
      </c>
      <c r="S16536" t="s">
        <v>53</v>
      </c>
    </row>
    <row r="16537" spans="1:19" x14ac:dyDescent="0.2">
      <c r="A16537" t="s">
        <v>12331</v>
      </c>
      <c r="B16537" t="s">
        <v>171</v>
      </c>
      <c r="C16537">
        <v>2015</v>
      </c>
      <c r="D16537" s="1" t="d">
        <v>1998-05-23</v>
      </c>
      <c r="E16537" s="1" t="str">
        <f t="shared" si="516"/>
        <v>1998</v>
      </c>
      <c r="F16537" s="1" t="str">
        <f t="shared" si="517"/>
        <v>May</v>
      </c>
      <c r="G16537" t="s">
        <v>50</v>
      </c>
      <c r="H16537" t="s">
        <v>8139</v>
      </c>
      <c r="I16537">
        <v>0</v>
      </c>
      <c r="J16537">
        <v>0.01</v>
      </c>
      <c r="K16537">
        <v>0</v>
      </c>
      <c r="L16537">
        <v>0</v>
      </c>
      <c r="M16537">
        <v>0.01</v>
      </c>
      <c r="P16537">
        <v>7.1</v>
      </c>
      <c r="Q16537">
        <v>10</v>
      </c>
      <c r="R16537" t="s">
        <v>6874</v>
      </c>
      <c r="S16537" t="s">
        <v>20</v>
      </c>
    </row>
    <row r="16538" spans="1:19" x14ac:dyDescent="0.2">
      <c r="A16538" t="s">
        <v>13548</v>
      </c>
      <c r="B16538" t="s">
        <v>17</v>
      </c>
      <c r="C16538">
        <v>2010</v>
      </c>
      <c r="D16538" s="1" t="d">
        <v>2000-01-26</v>
      </c>
      <c r="E16538" s="1" t="str">
        <f t="shared" si="516"/>
        <v>2000</v>
      </c>
      <c r="F16538" s="1" t="str">
        <f t="shared" si="517"/>
        <v>Jan</v>
      </c>
      <c r="G16538" t="s">
        <v>18</v>
      </c>
      <c r="H16538" t="s">
        <v>234</v>
      </c>
      <c r="I16538">
        <v>0.01</v>
      </c>
      <c r="J16538">
        <v>0</v>
      </c>
      <c r="K16538">
        <v>0</v>
      </c>
      <c r="L16538">
        <v>0</v>
      </c>
      <c r="M16538">
        <v>0.01</v>
      </c>
      <c r="P16538" t="s">
        <v>203</v>
      </c>
      <c r="R16538" t="s">
        <v>6400</v>
      </c>
      <c r="S16538" t="s">
        <v>20</v>
      </c>
    </row>
    <row r="16539" spans="1:19" x14ac:dyDescent="0.2">
      <c r="A16539" t="s">
        <v>13549</v>
      </c>
      <c r="B16539" t="s">
        <v>1015</v>
      </c>
      <c r="C16539">
        <v>2016</v>
      </c>
      <c r="D16539" s="1" t="d">
        <v>2003-05-16</v>
      </c>
      <c r="E16539" s="1" t="str">
        <f t="shared" si="516"/>
        <v>2003</v>
      </c>
      <c r="F16539" s="1" t="str">
        <f t="shared" si="517"/>
        <v>May</v>
      </c>
      <c r="G16539" t="s">
        <v>101</v>
      </c>
      <c r="H16539" t="s">
        <v>10703</v>
      </c>
      <c r="I16539">
        <v>0</v>
      </c>
      <c r="J16539">
        <v>0</v>
      </c>
      <c r="K16539">
        <v>0.01</v>
      </c>
      <c r="L16539">
        <v>0</v>
      </c>
      <c r="M16539">
        <v>0.01</v>
      </c>
    </row>
    <row r="16540" spans="1:19" x14ac:dyDescent="0.2">
      <c r="A16540" t="s">
        <v>13550</v>
      </c>
      <c r="B16540" t="s">
        <v>32</v>
      </c>
      <c r="C16540">
        <v>2008</v>
      </c>
      <c r="D16540" s="1" t="d">
        <v>1995-01-28</v>
      </c>
      <c r="E16540" s="1" t="str">
        <f t="shared" si="516"/>
        <v>1995</v>
      </c>
      <c r="F16540" s="1" t="str">
        <f t="shared" si="517"/>
        <v>Jan</v>
      </c>
      <c r="G16540" t="s">
        <v>39</v>
      </c>
      <c r="H16540" t="s">
        <v>2659</v>
      </c>
      <c r="I16540">
        <v>0</v>
      </c>
      <c r="J16540">
        <v>0.01</v>
      </c>
      <c r="K16540">
        <v>0</v>
      </c>
      <c r="L16540">
        <v>0</v>
      </c>
      <c r="M16540">
        <v>0.01</v>
      </c>
    </row>
    <row r="16541" spans="1:19" x14ac:dyDescent="0.2">
      <c r="A16541" t="s">
        <v>4989</v>
      </c>
      <c r="B16541" t="s">
        <v>148</v>
      </c>
      <c r="C16541">
        <v>2007</v>
      </c>
      <c r="D16541" s="1" t="d">
        <v>2022-11-24</v>
      </c>
      <c r="E16541" s="1" t="str">
        <f t="shared" si="516"/>
        <v>2022</v>
      </c>
      <c r="F16541" s="1" t="str">
        <f t="shared" si="517"/>
        <v>Nov</v>
      </c>
      <c r="G16541" t="s">
        <v>37</v>
      </c>
      <c r="H16541" t="s">
        <v>648</v>
      </c>
      <c r="I16541">
        <v>0</v>
      </c>
      <c r="J16541">
        <v>0.01</v>
      </c>
      <c r="K16541">
        <v>0</v>
      </c>
      <c r="L16541">
        <v>0</v>
      </c>
      <c r="M16541">
        <v>0.01</v>
      </c>
      <c r="N16541">
        <v>63</v>
      </c>
      <c r="O16541">
        <v>25</v>
      </c>
      <c r="P16541">
        <v>7.5</v>
      </c>
      <c r="Q16541">
        <v>218</v>
      </c>
      <c r="R16541" t="s">
        <v>4990</v>
      </c>
      <c r="S16541" t="s">
        <v>53</v>
      </c>
    </row>
    <row r="16542" spans="1:19" x14ac:dyDescent="0.2">
      <c r="A16542" t="s">
        <v>13551</v>
      </c>
      <c r="B16542" t="s">
        <v>44</v>
      </c>
      <c r="C16542">
        <v>2005</v>
      </c>
      <c r="D16542" s="1" t="d">
        <v>2002-10-28</v>
      </c>
      <c r="E16542" s="1" t="str">
        <f t="shared" si="516"/>
        <v>2002</v>
      </c>
      <c r="F16542" s="1" t="str">
        <f t="shared" si="517"/>
        <v>Oct</v>
      </c>
      <c r="G16542" t="s">
        <v>50</v>
      </c>
      <c r="H16542" t="s">
        <v>933</v>
      </c>
      <c r="I16542">
        <v>0</v>
      </c>
      <c r="J16542">
        <v>0</v>
      </c>
      <c r="K16542">
        <v>0.01</v>
      </c>
      <c r="L16542">
        <v>0</v>
      </c>
      <c r="M16542">
        <v>0.01</v>
      </c>
    </row>
    <row r="16543" spans="1:19" x14ac:dyDescent="0.2">
      <c r="A16543" t="s">
        <v>13552</v>
      </c>
      <c r="B16543" t="s">
        <v>148</v>
      </c>
      <c r="C16543">
        <v>1997</v>
      </c>
      <c r="D16543" s="1" t="d">
        <v>2006-07-27</v>
      </c>
      <c r="E16543" s="1" t="str">
        <f t="shared" si="516"/>
        <v>2006</v>
      </c>
      <c r="F16543" s="1" t="str">
        <f t="shared" si="517"/>
        <v>Jul</v>
      </c>
      <c r="G16543" t="s">
        <v>24</v>
      </c>
      <c r="H16543" t="s">
        <v>329</v>
      </c>
      <c r="I16543">
        <v>0</v>
      </c>
      <c r="J16543">
        <v>0.01</v>
      </c>
      <c r="K16543">
        <v>0</v>
      </c>
      <c r="L16543">
        <v>0</v>
      </c>
      <c r="M16543">
        <v>0.01</v>
      </c>
      <c r="P16543">
        <v>7.5</v>
      </c>
      <c r="Q16543">
        <v>6</v>
      </c>
      <c r="R16543" t="s">
        <v>13553</v>
      </c>
      <c r="S16543" t="s">
        <v>20</v>
      </c>
    </row>
    <row r="16544" spans="1:19" x14ac:dyDescent="0.2">
      <c r="A16544" t="s">
        <v>13554</v>
      </c>
      <c r="B16544" t="s">
        <v>44</v>
      </c>
      <c r="C16544">
        <v>2011</v>
      </c>
      <c r="D16544" s="1" t="d">
        <v>1989-05-26</v>
      </c>
      <c r="E16544" s="1" t="str">
        <f t="shared" si="516"/>
        <v>1989</v>
      </c>
      <c r="F16544" s="1" t="str">
        <f t="shared" si="517"/>
        <v>May</v>
      </c>
      <c r="G16544" t="s">
        <v>37</v>
      </c>
      <c r="H16544" t="s">
        <v>6843</v>
      </c>
      <c r="I16544">
        <v>0</v>
      </c>
      <c r="J16544">
        <v>0</v>
      </c>
      <c r="K16544">
        <v>0.01</v>
      </c>
      <c r="L16544">
        <v>0</v>
      </c>
      <c r="M16544">
        <v>0.01</v>
      </c>
    </row>
    <row r="16545" spans="1:19" x14ac:dyDescent="0.2">
      <c r="A16545" t="s">
        <v>13555</v>
      </c>
      <c r="B16545" t="s">
        <v>55</v>
      </c>
      <c r="C16545">
        <v>2007</v>
      </c>
      <c r="D16545" s="1" t="d">
        <v>1991-09-02</v>
      </c>
      <c r="E16545" s="1" t="str">
        <f t="shared" si="516"/>
        <v>1991</v>
      </c>
      <c r="F16545" s="1" t="str">
        <f t="shared" si="517"/>
        <v>Sep</v>
      </c>
      <c r="G16545" t="s">
        <v>18</v>
      </c>
      <c r="H16545" t="s">
        <v>933</v>
      </c>
      <c r="I16545">
        <v>0</v>
      </c>
      <c r="J16545">
        <v>0</v>
      </c>
      <c r="K16545">
        <v>0.01</v>
      </c>
      <c r="L16545">
        <v>0</v>
      </c>
      <c r="M16545">
        <v>0.01</v>
      </c>
    </row>
    <row r="16546" spans="1:19" x14ac:dyDescent="0.2">
      <c r="A16546" t="s">
        <v>13556</v>
      </c>
      <c r="B16546" t="s">
        <v>32</v>
      </c>
      <c r="C16546">
        <v>2008</v>
      </c>
      <c r="D16546" s="1" t="d">
        <v>2012-09-18</v>
      </c>
      <c r="E16546" s="1" t="str">
        <f t="shared" si="516"/>
        <v>2012</v>
      </c>
      <c r="F16546" s="1" t="str">
        <f t="shared" si="517"/>
        <v>Sep</v>
      </c>
      <c r="G16546" t="s">
        <v>101</v>
      </c>
      <c r="H16546" t="s">
        <v>5573</v>
      </c>
      <c r="I16546">
        <v>0</v>
      </c>
      <c r="J16546">
        <v>0.01</v>
      </c>
      <c r="K16546">
        <v>0</v>
      </c>
      <c r="L16546">
        <v>0</v>
      </c>
      <c r="M16546">
        <v>0.01</v>
      </c>
    </row>
    <row r="16547" spans="1:19" x14ac:dyDescent="0.2">
      <c r="A16547" t="s">
        <v>13557</v>
      </c>
      <c r="B16547" t="s">
        <v>159</v>
      </c>
      <c r="C16547">
        <v>2014</v>
      </c>
      <c r="D16547" s="1" t="d">
        <v>2003-06-09</v>
      </c>
      <c r="E16547" s="1" t="str">
        <f t="shared" si="516"/>
        <v>2003</v>
      </c>
      <c r="F16547" s="1" t="str">
        <f t="shared" si="517"/>
        <v>Jun</v>
      </c>
      <c r="G16547" t="s">
        <v>101</v>
      </c>
      <c r="H16547" t="s">
        <v>11834</v>
      </c>
      <c r="I16547">
        <v>0</v>
      </c>
      <c r="J16547">
        <v>0</v>
      </c>
      <c r="K16547">
        <v>0.01</v>
      </c>
      <c r="L16547">
        <v>0</v>
      </c>
      <c r="M16547">
        <v>0.01</v>
      </c>
    </row>
    <row r="16548" spans="1:19" x14ac:dyDescent="0.2">
      <c r="A16548" t="s">
        <v>9251</v>
      </c>
      <c r="B16548" t="s">
        <v>171</v>
      </c>
      <c r="C16548">
        <v>2016</v>
      </c>
      <c r="D16548" s="1" t="d">
        <v>2004-11-26</v>
      </c>
      <c r="E16548" s="1" t="str">
        <f t="shared" si="516"/>
        <v>2004</v>
      </c>
      <c r="F16548" s="1" t="str">
        <f t="shared" si="517"/>
        <v>Nov</v>
      </c>
      <c r="G16548" t="s">
        <v>50</v>
      </c>
      <c r="H16548" t="s">
        <v>111</v>
      </c>
      <c r="I16548">
        <v>0</v>
      </c>
      <c r="J16548">
        <v>0.01</v>
      </c>
      <c r="K16548">
        <v>0</v>
      </c>
      <c r="L16548">
        <v>0</v>
      </c>
      <c r="M16548">
        <v>0.01</v>
      </c>
      <c r="P16548">
        <v>6.8</v>
      </c>
      <c r="Q16548">
        <v>8</v>
      </c>
      <c r="R16548" t="s">
        <v>9252</v>
      </c>
      <c r="S16548" t="s">
        <v>88</v>
      </c>
    </row>
    <row r="16549" spans="1:19" x14ac:dyDescent="0.2">
      <c r="A16549" t="s">
        <v>2736</v>
      </c>
      <c r="B16549" t="s">
        <v>148</v>
      </c>
      <c r="C16549">
        <v>2008</v>
      </c>
      <c r="D16549" s="1" t="d">
        <v>1989-06-23</v>
      </c>
      <c r="E16549" s="1" t="str">
        <f t="shared" si="516"/>
        <v>1989</v>
      </c>
      <c r="F16549" s="1" t="str">
        <f t="shared" si="517"/>
        <v>Jun</v>
      </c>
      <c r="G16549" t="s">
        <v>50</v>
      </c>
      <c r="H16549" t="s">
        <v>71</v>
      </c>
      <c r="I16549">
        <v>0.01</v>
      </c>
      <c r="J16549">
        <v>0</v>
      </c>
      <c r="K16549">
        <v>0</v>
      </c>
      <c r="L16549">
        <v>0</v>
      </c>
      <c r="M16549">
        <v>0.01</v>
      </c>
      <c r="N16549">
        <v>58</v>
      </c>
      <c r="O16549">
        <v>6</v>
      </c>
      <c r="P16549">
        <v>8</v>
      </c>
      <c r="Q16549">
        <v>4</v>
      </c>
      <c r="R16549" t="s">
        <v>6506</v>
      </c>
      <c r="S16549" t="s">
        <v>112</v>
      </c>
    </row>
    <row r="16550" spans="1:19" x14ac:dyDescent="0.2">
      <c r="A16550" t="s">
        <v>13558</v>
      </c>
      <c r="B16550" t="s">
        <v>64</v>
      </c>
      <c r="C16550">
        <v>2004</v>
      </c>
      <c r="D16550" s="1" t="d">
        <v>1999-06-26</v>
      </c>
      <c r="E16550" s="1" t="str">
        <f t="shared" si="516"/>
        <v>1999</v>
      </c>
      <c r="F16550" s="1" t="str">
        <f t="shared" si="517"/>
        <v>Jun</v>
      </c>
      <c r="G16550" t="s">
        <v>18</v>
      </c>
      <c r="H16550" t="s">
        <v>4632</v>
      </c>
      <c r="I16550">
        <v>0.01</v>
      </c>
      <c r="J16550">
        <v>0</v>
      </c>
      <c r="K16550">
        <v>0</v>
      </c>
      <c r="L16550">
        <v>0</v>
      </c>
      <c r="M16550">
        <v>0.01</v>
      </c>
      <c r="N16550">
        <v>78</v>
      </c>
      <c r="O16550">
        <v>13</v>
      </c>
      <c r="P16550">
        <v>9.5</v>
      </c>
      <c r="Q16550">
        <v>4</v>
      </c>
      <c r="R16550" t="s">
        <v>13559</v>
      </c>
      <c r="S16550" t="s">
        <v>88</v>
      </c>
    </row>
    <row r="16551" spans="1:19" x14ac:dyDescent="0.2">
      <c r="A16551" t="s">
        <v>6849</v>
      </c>
      <c r="B16551" t="s">
        <v>1015</v>
      </c>
      <c r="C16551">
        <v>2014</v>
      </c>
      <c r="D16551" s="1" t="d">
        <v>1997-05-09</v>
      </c>
      <c r="E16551" s="1" t="str">
        <f t="shared" si="516"/>
        <v>1997</v>
      </c>
      <c r="F16551" s="1" t="str">
        <f t="shared" si="517"/>
        <v>May</v>
      </c>
      <c r="G16551" t="s">
        <v>24</v>
      </c>
      <c r="H16551" t="s">
        <v>6158</v>
      </c>
      <c r="I16551">
        <v>0</v>
      </c>
      <c r="J16551">
        <v>0.01</v>
      </c>
      <c r="K16551">
        <v>0</v>
      </c>
      <c r="L16551">
        <v>0</v>
      </c>
      <c r="M16551">
        <v>0.01</v>
      </c>
      <c r="P16551">
        <v>7.5</v>
      </c>
      <c r="Q16551">
        <v>4</v>
      </c>
      <c r="R16551" t="s">
        <v>4433</v>
      </c>
      <c r="S16551" t="s">
        <v>20</v>
      </c>
    </row>
    <row r="16552" spans="1:19" x14ac:dyDescent="0.2">
      <c r="A16552" t="s">
        <v>13560</v>
      </c>
      <c r="B16552" t="s">
        <v>55</v>
      </c>
      <c r="C16552">
        <v>2008</v>
      </c>
      <c r="D16552" s="1" t="d">
        <v>2021-08-27</v>
      </c>
      <c r="E16552" s="1" t="str">
        <f t="shared" si="516"/>
        <v>2021</v>
      </c>
      <c r="F16552" s="1" t="str">
        <f t="shared" si="517"/>
        <v>Aug</v>
      </c>
      <c r="G16552" t="s">
        <v>101</v>
      </c>
      <c r="H16552" t="s">
        <v>5022</v>
      </c>
      <c r="I16552">
        <v>0</v>
      </c>
      <c r="J16552">
        <v>0</v>
      </c>
      <c r="K16552">
        <v>0.01</v>
      </c>
      <c r="L16552">
        <v>0</v>
      </c>
      <c r="M16552">
        <v>0.01</v>
      </c>
    </row>
    <row r="16553" spans="1:19" x14ac:dyDescent="0.2">
      <c r="A16553" t="s">
        <v>3081</v>
      </c>
      <c r="B16553" t="s">
        <v>148</v>
      </c>
      <c r="C16553">
        <v>2007</v>
      </c>
      <c r="D16553" s="1" t="d">
        <v>2019-02-09</v>
      </c>
      <c r="E16553" s="1" t="str">
        <f t="shared" si="516"/>
        <v>2019</v>
      </c>
      <c r="F16553" s="1" t="str">
        <f t="shared" si="517"/>
        <v>Feb</v>
      </c>
      <c r="G16553" t="s">
        <v>24</v>
      </c>
      <c r="H16553" t="s">
        <v>151</v>
      </c>
      <c r="I16553">
        <v>0</v>
      </c>
      <c r="J16553">
        <v>0.01</v>
      </c>
      <c r="K16553">
        <v>0</v>
      </c>
      <c r="L16553">
        <v>0</v>
      </c>
      <c r="M16553">
        <v>0.01</v>
      </c>
      <c r="N16553">
        <v>74</v>
      </c>
      <c r="O16553">
        <v>9</v>
      </c>
      <c r="P16553">
        <v>7.6</v>
      </c>
      <c r="Q16553">
        <v>18</v>
      </c>
      <c r="R16553" t="s">
        <v>3082</v>
      </c>
      <c r="S16553" t="s">
        <v>20</v>
      </c>
    </row>
    <row r="16554" spans="1:19" x14ac:dyDescent="0.2">
      <c r="A16554" t="s">
        <v>11617</v>
      </c>
      <c r="B16554" t="s">
        <v>44</v>
      </c>
      <c r="C16554">
        <v>2009</v>
      </c>
      <c r="D16554" s="1" t="d">
        <v>2014-04-13</v>
      </c>
      <c r="E16554" s="1" t="str">
        <f t="shared" si="516"/>
        <v>2014</v>
      </c>
      <c r="F16554" s="1" t="str">
        <f t="shared" si="517"/>
        <v>Apr</v>
      </c>
      <c r="G16554" t="s">
        <v>24</v>
      </c>
      <c r="H16554" t="s">
        <v>4489</v>
      </c>
      <c r="I16554">
        <v>0</v>
      </c>
      <c r="J16554">
        <v>0.01</v>
      </c>
      <c r="K16554">
        <v>0</v>
      </c>
      <c r="L16554">
        <v>0</v>
      </c>
      <c r="M16554">
        <v>0.01</v>
      </c>
      <c r="N16554">
        <v>62</v>
      </c>
      <c r="O16554">
        <v>16</v>
      </c>
      <c r="R16554" t="s">
        <v>4433</v>
      </c>
      <c r="S16554" t="s">
        <v>20</v>
      </c>
    </row>
    <row r="16555" spans="1:19" x14ac:dyDescent="0.2">
      <c r="A16555" t="s">
        <v>356</v>
      </c>
      <c r="B16555" t="s">
        <v>148</v>
      </c>
      <c r="C16555">
        <v>2006</v>
      </c>
      <c r="D16555" s="1" t="d">
        <v>2000-06-15</v>
      </c>
      <c r="E16555" s="1" t="str">
        <f t="shared" si="516"/>
        <v>2000</v>
      </c>
      <c r="F16555" s="1" t="str">
        <f t="shared" si="517"/>
        <v>Jun</v>
      </c>
      <c r="G16555" t="s">
        <v>18</v>
      </c>
      <c r="H16555" t="s">
        <v>234</v>
      </c>
      <c r="I16555">
        <v>0</v>
      </c>
      <c r="J16555">
        <v>0.01</v>
      </c>
      <c r="K16555">
        <v>0</v>
      </c>
      <c r="L16555">
        <v>0</v>
      </c>
      <c r="M16555">
        <v>0.01</v>
      </c>
      <c r="N16555">
        <v>88</v>
      </c>
      <c r="O16555">
        <v>6</v>
      </c>
      <c r="R16555" t="s">
        <v>433</v>
      </c>
      <c r="S16555" t="s">
        <v>20</v>
      </c>
    </row>
    <row r="16556" spans="1:19" x14ac:dyDescent="0.2">
      <c r="A16556" t="s">
        <v>13561</v>
      </c>
      <c r="B16556" t="s">
        <v>49</v>
      </c>
      <c r="C16556">
        <v>2014</v>
      </c>
      <c r="D16556" s="1" t="d">
        <v>1994-08-16</v>
      </c>
      <c r="E16556" s="1" t="str">
        <f t="shared" si="516"/>
        <v>1994</v>
      </c>
      <c r="F16556" s="1" t="str">
        <f t="shared" si="517"/>
        <v>Aug</v>
      </c>
      <c r="G16556" t="s">
        <v>101</v>
      </c>
      <c r="H16556" t="s">
        <v>12530</v>
      </c>
      <c r="I16556">
        <v>0</v>
      </c>
      <c r="J16556">
        <v>0</v>
      </c>
      <c r="K16556">
        <v>0.01</v>
      </c>
      <c r="L16556">
        <v>0</v>
      </c>
      <c r="M16556">
        <v>0.01</v>
      </c>
    </row>
    <row r="16557" spans="1:19" x14ac:dyDescent="0.2">
      <c r="A16557" t="s">
        <v>13562</v>
      </c>
      <c r="B16557" t="s">
        <v>1015</v>
      </c>
      <c r="C16557">
        <v>2014</v>
      </c>
      <c r="D16557" s="1" t="d">
        <v>2001-06-17</v>
      </c>
      <c r="E16557" s="1" t="str">
        <f t="shared" si="516"/>
        <v>2001</v>
      </c>
      <c r="F16557" s="1" t="str">
        <f t="shared" si="517"/>
        <v>Jun</v>
      </c>
      <c r="G16557" t="s">
        <v>39</v>
      </c>
      <c r="H16557" t="s">
        <v>1791</v>
      </c>
      <c r="I16557">
        <v>0.01</v>
      </c>
      <c r="J16557">
        <v>0</v>
      </c>
      <c r="K16557">
        <v>0</v>
      </c>
      <c r="L16557">
        <v>0</v>
      </c>
      <c r="M16557">
        <v>0.01</v>
      </c>
    </row>
    <row r="16558" spans="1:19" x14ac:dyDescent="0.2">
      <c r="A16558" t="s">
        <v>13563</v>
      </c>
      <c r="B16558" t="s">
        <v>79</v>
      </c>
      <c r="C16558">
        <v>2015</v>
      </c>
      <c r="D16558" s="1" t="d">
        <v>2015-04-04</v>
      </c>
      <c r="E16558" s="1" t="str">
        <f t="shared" si="516"/>
        <v>2015</v>
      </c>
      <c r="F16558" s="1" t="str">
        <f t="shared" si="517"/>
        <v>Apr</v>
      </c>
      <c r="G16558" t="s">
        <v>50</v>
      </c>
      <c r="H16558" t="s">
        <v>1091</v>
      </c>
      <c r="I16558">
        <v>0</v>
      </c>
      <c r="J16558">
        <v>0.01</v>
      </c>
      <c r="K16558">
        <v>0</v>
      </c>
      <c r="L16558">
        <v>0</v>
      </c>
      <c r="M16558">
        <v>0.01</v>
      </c>
    </row>
    <row r="16559" spans="1:19" x14ac:dyDescent="0.2">
      <c r="A16559" t="s">
        <v>13510</v>
      </c>
      <c r="B16559" t="s">
        <v>55</v>
      </c>
      <c r="C16559">
        <v>2008</v>
      </c>
      <c r="D16559" s="1" t="d">
        <v>1991-10-04</v>
      </c>
      <c r="E16559" s="1" t="str">
        <f t="shared" si="516"/>
        <v>1991</v>
      </c>
      <c r="F16559" s="1" t="str">
        <f t="shared" si="517"/>
        <v>Oct</v>
      </c>
      <c r="G16559" t="s">
        <v>101</v>
      </c>
      <c r="H16559" t="s">
        <v>10703</v>
      </c>
      <c r="I16559">
        <v>0</v>
      </c>
      <c r="J16559">
        <v>0</v>
      </c>
      <c r="K16559">
        <v>0.01</v>
      </c>
      <c r="L16559">
        <v>0</v>
      </c>
      <c r="M16559">
        <v>0.01</v>
      </c>
    </row>
    <row r="16560" spans="1:19" x14ac:dyDescent="0.2">
      <c r="A16560" t="s">
        <v>13564</v>
      </c>
      <c r="B16560" t="s">
        <v>55</v>
      </c>
      <c r="C16560">
        <v>2007</v>
      </c>
      <c r="D16560" s="1" t="d">
        <v>2020-01-02</v>
      </c>
      <c r="E16560" s="1" t="str">
        <f t="shared" si="516"/>
        <v>2020</v>
      </c>
      <c r="F16560" s="1" t="str">
        <f t="shared" si="517"/>
        <v>Jan</v>
      </c>
      <c r="G16560" t="s">
        <v>86</v>
      </c>
      <c r="H16560" t="s">
        <v>222</v>
      </c>
      <c r="I16560">
        <v>0</v>
      </c>
      <c r="J16560">
        <v>0</v>
      </c>
      <c r="K16560">
        <v>0.01</v>
      </c>
      <c r="L16560">
        <v>0</v>
      </c>
      <c r="M16560">
        <v>0.01</v>
      </c>
    </row>
    <row r="16561" spans="1:19" x14ac:dyDescent="0.2">
      <c r="A16561" t="s">
        <v>13565</v>
      </c>
      <c r="B16561" t="s">
        <v>32</v>
      </c>
      <c r="C16561">
        <v>2008</v>
      </c>
      <c r="D16561" s="1" t="d">
        <v>2021-08-23</v>
      </c>
      <c r="E16561" s="1" t="str">
        <f t="shared" si="516"/>
        <v>2021</v>
      </c>
      <c r="F16561" s="1" t="str">
        <f t="shared" si="517"/>
        <v>Aug</v>
      </c>
      <c r="G16561" t="s">
        <v>34</v>
      </c>
      <c r="H16561" t="s">
        <v>13566</v>
      </c>
      <c r="I16561">
        <v>0</v>
      </c>
      <c r="J16561">
        <v>0</v>
      </c>
      <c r="K16561">
        <v>0.01</v>
      </c>
      <c r="L16561">
        <v>0</v>
      </c>
      <c r="M16561">
        <v>0.01</v>
      </c>
    </row>
    <row r="16562" spans="1:19" x14ac:dyDescent="0.2">
      <c r="A16562" t="s">
        <v>13567</v>
      </c>
      <c r="B16562" t="s">
        <v>49</v>
      </c>
      <c r="C16562">
        <v>2016</v>
      </c>
      <c r="D16562" s="1" t="d">
        <v>2020-07-21</v>
      </c>
      <c r="E16562" s="1" t="str">
        <f t="shared" si="516"/>
        <v>2020</v>
      </c>
      <c r="F16562" s="1" t="str">
        <f t="shared" si="517"/>
        <v>Jul</v>
      </c>
      <c r="G16562" t="s">
        <v>50</v>
      </c>
      <c r="H16562" t="s">
        <v>372</v>
      </c>
      <c r="I16562">
        <v>0</v>
      </c>
      <c r="J16562">
        <v>0.01</v>
      </c>
      <c r="K16562">
        <v>0</v>
      </c>
      <c r="L16562">
        <v>0</v>
      </c>
      <c r="M16562">
        <v>0.01</v>
      </c>
    </row>
    <row r="16563" spans="1:19" x14ac:dyDescent="0.2">
      <c r="A16563" t="s">
        <v>12896</v>
      </c>
      <c r="B16563" t="s">
        <v>17</v>
      </c>
      <c r="C16563">
        <v>2008</v>
      </c>
      <c r="D16563" s="1" t="d">
        <v>1989-05-08</v>
      </c>
      <c r="E16563" s="1" t="str">
        <f t="shared" si="516"/>
        <v>1989</v>
      </c>
      <c r="F16563" s="1" t="str">
        <f t="shared" si="517"/>
        <v>May</v>
      </c>
      <c r="G16563" t="s">
        <v>50</v>
      </c>
      <c r="H16563" t="s">
        <v>5022</v>
      </c>
      <c r="I16563">
        <v>0</v>
      </c>
      <c r="J16563">
        <v>0</v>
      </c>
      <c r="K16563">
        <v>0.01</v>
      </c>
      <c r="L16563">
        <v>0</v>
      </c>
      <c r="M16563">
        <v>0.01</v>
      </c>
    </row>
    <row r="16564" spans="1:19" x14ac:dyDescent="0.2">
      <c r="A16564" t="s">
        <v>6940</v>
      </c>
      <c r="B16564" t="s">
        <v>17</v>
      </c>
      <c r="C16564">
        <v>2012</v>
      </c>
      <c r="D16564" s="1" t="d">
        <v>2002-10-03</v>
      </c>
      <c r="E16564" s="1" t="str">
        <f t="shared" si="516"/>
        <v>2002</v>
      </c>
      <c r="F16564" s="1" t="str">
        <f t="shared" si="517"/>
        <v>Oct</v>
      </c>
      <c r="G16564" t="s">
        <v>50</v>
      </c>
      <c r="H16564" t="s">
        <v>71</v>
      </c>
      <c r="I16564">
        <v>0</v>
      </c>
      <c r="J16564">
        <v>0.01</v>
      </c>
      <c r="K16564">
        <v>0</v>
      </c>
      <c r="L16564">
        <v>0</v>
      </c>
      <c r="M16564">
        <v>0.01</v>
      </c>
    </row>
    <row r="16565" spans="1:19" x14ac:dyDescent="0.2">
      <c r="A16565" t="s">
        <v>10948</v>
      </c>
      <c r="B16565" t="s">
        <v>1015</v>
      </c>
      <c r="C16565">
        <v>2014</v>
      </c>
      <c r="D16565" s="1" t="d">
        <v>2013-08-25</v>
      </c>
      <c r="E16565" s="1" t="str">
        <f t="shared" si="516"/>
        <v>2013</v>
      </c>
      <c r="F16565" s="1" t="str">
        <f t="shared" si="517"/>
        <v>Aug</v>
      </c>
      <c r="G16565" t="s">
        <v>34</v>
      </c>
      <c r="H16565" t="s">
        <v>7990</v>
      </c>
      <c r="I16565">
        <v>0</v>
      </c>
      <c r="J16565">
        <v>0</v>
      </c>
      <c r="K16565">
        <v>0.01</v>
      </c>
      <c r="L16565">
        <v>0</v>
      </c>
      <c r="M16565">
        <v>0.01</v>
      </c>
    </row>
    <row r="16566" spans="1:19" x14ac:dyDescent="0.2">
      <c r="A16566" t="s">
        <v>13568</v>
      </c>
      <c r="B16566" t="s">
        <v>79</v>
      </c>
      <c r="C16566">
        <v>2011</v>
      </c>
      <c r="D16566" s="1" t="d">
        <v>1996-10-01</v>
      </c>
      <c r="E16566" s="1" t="str">
        <f t="shared" si="516"/>
        <v>1996</v>
      </c>
      <c r="F16566" s="1" t="str">
        <f t="shared" si="517"/>
        <v>Oct</v>
      </c>
      <c r="G16566" t="s">
        <v>18</v>
      </c>
      <c r="H16566" t="s">
        <v>4126</v>
      </c>
      <c r="I16566">
        <v>0.01</v>
      </c>
      <c r="J16566">
        <v>0</v>
      </c>
      <c r="K16566">
        <v>0</v>
      </c>
      <c r="L16566">
        <v>0</v>
      </c>
      <c r="M16566">
        <v>0.01</v>
      </c>
      <c r="P16566" t="s">
        <v>203</v>
      </c>
      <c r="R16566" t="s">
        <v>4126</v>
      </c>
      <c r="S16566" t="s">
        <v>88</v>
      </c>
    </row>
    <row r="16567" spans="1:19" x14ac:dyDescent="0.2">
      <c r="A16567" t="s">
        <v>3887</v>
      </c>
      <c r="B16567" t="s">
        <v>64</v>
      </c>
      <c r="C16567">
        <v>2001</v>
      </c>
      <c r="D16567" s="1" t="d">
        <v>2005-06-05</v>
      </c>
      <c r="E16567" s="1" t="str">
        <f t="shared" si="516"/>
        <v>2005</v>
      </c>
      <c r="F16567" s="1" t="str">
        <f t="shared" si="517"/>
        <v>Jun</v>
      </c>
      <c r="G16567" t="s">
        <v>18</v>
      </c>
      <c r="H16567" t="s">
        <v>111</v>
      </c>
      <c r="I16567">
        <v>0.01</v>
      </c>
      <c r="J16567">
        <v>0</v>
      </c>
      <c r="K16567">
        <v>0</v>
      </c>
      <c r="L16567">
        <v>0</v>
      </c>
      <c r="M16567">
        <v>0.01</v>
      </c>
    </row>
    <row r="16568" spans="1:19" x14ac:dyDescent="0.2">
      <c r="A16568" t="s">
        <v>13569</v>
      </c>
      <c r="B16568" t="s">
        <v>32</v>
      </c>
      <c r="C16568">
        <v>2008</v>
      </c>
      <c r="D16568" s="1" t="d">
        <v>1998-10-29</v>
      </c>
      <c r="E16568" s="1" t="str">
        <f t="shared" si="516"/>
        <v>1998</v>
      </c>
      <c r="F16568" s="1" t="str">
        <f t="shared" si="517"/>
        <v>Oct</v>
      </c>
      <c r="G16568" t="s">
        <v>101</v>
      </c>
      <c r="H16568" t="s">
        <v>1207</v>
      </c>
      <c r="I16568">
        <v>0</v>
      </c>
      <c r="J16568">
        <v>0</v>
      </c>
      <c r="K16568">
        <v>0.01</v>
      </c>
      <c r="L16568">
        <v>0</v>
      </c>
      <c r="M16568">
        <v>0.01</v>
      </c>
    </row>
    <row r="16569" spans="1:19" x14ac:dyDescent="0.2">
      <c r="A16569" t="s">
        <v>11820</v>
      </c>
      <c r="B16569" t="s">
        <v>189</v>
      </c>
      <c r="C16569">
        <v>2002</v>
      </c>
      <c r="D16569" s="1" t="d">
        <v>1990-08-12</v>
      </c>
      <c r="E16569" s="1" t="str">
        <f t="shared" si="516"/>
        <v>1990</v>
      </c>
      <c r="F16569" s="1" t="str">
        <f t="shared" si="517"/>
        <v>Aug</v>
      </c>
      <c r="G16569" t="s">
        <v>30</v>
      </c>
      <c r="H16569" t="s">
        <v>4330</v>
      </c>
      <c r="I16569">
        <v>0.01</v>
      </c>
      <c r="J16569">
        <v>0</v>
      </c>
      <c r="K16569">
        <v>0</v>
      </c>
      <c r="L16569">
        <v>0</v>
      </c>
      <c r="M16569">
        <v>0.01</v>
      </c>
      <c r="N16569">
        <v>64</v>
      </c>
      <c r="O16569">
        <v>7</v>
      </c>
      <c r="P16569">
        <v>8</v>
      </c>
      <c r="Q16569">
        <v>4</v>
      </c>
      <c r="R16569" t="s">
        <v>4330</v>
      </c>
      <c r="S16569" t="s">
        <v>20</v>
      </c>
    </row>
    <row r="16570" spans="1:19" x14ac:dyDescent="0.2">
      <c r="A16570" t="s">
        <v>13570</v>
      </c>
      <c r="B16570" t="s">
        <v>55</v>
      </c>
      <c r="C16570">
        <v>2007</v>
      </c>
      <c r="D16570" s="1" t="d">
        <v>2022-08-16</v>
      </c>
      <c r="E16570" s="1" t="str">
        <f t="shared" si="516"/>
        <v>2022</v>
      </c>
      <c r="F16570" s="1" t="str">
        <f t="shared" si="517"/>
        <v>Aug</v>
      </c>
      <c r="G16570" t="s">
        <v>28</v>
      </c>
      <c r="H16570" t="s">
        <v>3428</v>
      </c>
      <c r="I16570">
        <v>0</v>
      </c>
      <c r="J16570">
        <v>0</v>
      </c>
      <c r="K16570">
        <v>0.01</v>
      </c>
      <c r="L16570">
        <v>0</v>
      </c>
      <c r="M16570">
        <v>0.01</v>
      </c>
    </row>
    <row r="16571" spans="1:19" x14ac:dyDescent="0.2">
      <c r="A16571" t="s">
        <v>13571</v>
      </c>
      <c r="B16571" t="s">
        <v>159</v>
      </c>
      <c r="C16571">
        <v>2009</v>
      </c>
      <c r="D16571" s="1" t="d">
        <v>2006-03-01</v>
      </c>
      <c r="E16571" s="1" t="str">
        <f t="shared" si="516"/>
        <v>2006</v>
      </c>
      <c r="F16571" s="1" t="str">
        <f t="shared" si="517"/>
        <v>Mar</v>
      </c>
      <c r="G16571" t="s">
        <v>101</v>
      </c>
      <c r="H16571" t="s">
        <v>6843</v>
      </c>
      <c r="I16571">
        <v>0</v>
      </c>
      <c r="J16571">
        <v>0</v>
      </c>
      <c r="K16571">
        <v>0.01</v>
      </c>
      <c r="L16571">
        <v>0</v>
      </c>
      <c r="M16571">
        <v>0.01</v>
      </c>
    </row>
    <row r="16572" spans="1:19" x14ac:dyDescent="0.2">
      <c r="A16572" t="s">
        <v>11308</v>
      </c>
      <c r="B16572" t="s">
        <v>32</v>
      </c>
      <c r="C16572">
        <v>2007</v>
      </c>
      <c r="D16572" s="1" t="d">
        <v>1995-07-12</v>
      </c>
      <c r="E16572" s="1" t="str">
        <f t="shared" si="516"/>
        <v>1995</v>
      </c>
      <c r="F16572" s="1" t="str">
        <f t="shared" si="517"/>
        <v>Jul</v>
      </c>
      <c r="G16572" t="s">
        <v>30</v>
      </c>
      <c r="H16572" t="s">
        <v>8012</v>
      </c>
      <c r="I16572">
        <v>0</v>
      </c>
      <c r="J16572">
        <v>0.01</v>
      </c>
      <c r="K16572">
        <v>0</v>
      </c>
      <c r="L16572">
        <v>0</v>
      </c>
      <c r="M16572">
        <v>0.01</v>
      </c>
      <c r="P16572" t="s">
        <v>203</v>
      </c>
      <c r="R16572" t="s">
        <v>5558</v>
      </c>
      <c r="S16572" t="s">
        <v>20</v>
      </c>
    </row>
    <row r="16573" spans="1:19" x14ac:dyDescent="0.2">
      <c r="A16573" t="s">
        <v>13572</v>
      </c>
      <c r="B16573" t="s">
        <v>159</v>
      </c>
      <c r="C16573">
        <v>2010</v>
      </c>
      <c r="D16573" s="1" t="d">
        <v>2022-12-13</v>
      </c>
      <c r="E16573" s="1" t="str">
        <f t="shared" si="516"/>
        <v>2022</v>
      </c>
      <c r="F16573" s="1" t="str">
        <f t="shared" si="517"/>
        <v>Dec</v>
      </c>
      <c r="G16573" t="s">
        <v>272</v>
      </c>
      <c r="H16573" t="s">
        <v>68</v>
      </c>
      <c r="I16573">
        <v>0</v>
      </c>
      <c r="J16573">
        <v>0</v>
      </c>
      <c r="K16573">
        <v>0.01</v>
      </c>
      <c r="L16573">
        <v>0</v>
      </c>
      <c r="M16573">
        <v>0.01</v>
      </c>
      <c r="N16573">
        <v>69</v>
      </c>
      <c r="O16573">
        <v>17</v>
      </c>
      <c r="P16573">
        <v>7.9</v>
      </c>
      <c r="Q16573">
        <v>16</v>
      </c>
      <c r="R16573" t="s">
        <v>1077</v>
      </c>
      <c r="S16573" t="s">
        <v>112</v>
      </c>
    </row>
    <row r="16574" spans="1:19" x14ac:dyDescent="0.2">
      <c r="A16574" t="s">
        <v>11772</v>
      </c>
      <c r="B16574" t="s">
        <v>79</v>
      </c>
      <c r="C16574">
        <v>2013</v>
      </c>
      <c r="D16574" s="1" t="d">
        <v>2014-08-25</v>
      </c>
      <c r="E16574" s="1" t="str">
        <f t="shared" si="516"/>
        <v>2014</v>
      </c>
      <c r="F16574" s="1" t="str">
        <f t="shared" si="517"/>
        <v>Aug</v>
      </c>
      <c r="G16574" t="s">
        <v>28</v>
      </c>
      <c r="H16574" t="s">
        <v>5754</v>
      </c>
      <c r="I16574">
        <v>0</v>
      </c>
      <c r="J16574">
        <v>0</v>
      </c>
      <c r="K16574">
        <v>0.01</v>
      </c>
      <c r="L16574">
        <v>0</v>
      </c>
      <c r="M16574">
        <v>0.01</v>
      </c>
    </row>
    <row r="16575" spans="1:19" x14ac:dyDescent="0.2">
      <c r="A16575" t="s">
        <v>13573</v>
      </c>
      <c r="B16575" t="s">
        <v>55</v>
      </c>
      <c r="C16575">
        <v>2009</v>
      </c>
      <c r="D16575" s="1" t="d">
        <v>1989-11-16</v>
      </c>
      <c r="E16575" s="1" t="str">
        <f t="shared" si="516"/>
        <v>1989</v>
      </c>
      <c r="F16575" s="1" t="str">
        <f t="shared" si="517"/>
        <v>Nov</v>
      </c>
      <c r="G16575" t="s">
        <v>101</v>
      </c>
      <c r="H16575" t="s">
        <v>6843</v>
      </c>
      <c r="I16575">
        <v>0</v>
      </c>
      <c r="J16575">
        <v>0</v>
      </c>
      <c r="K16575">
        <v>0.01</v>
      </c>
      <c r="L16575">
        <v>0</v>
      </c>
      <c r="M16575">
        <v>0.01</v>
      </c>
    </row>
    <row r="16576" spans="1:19" x14ac:dyDescent="0.2">
      <c r="A16576" t="s">
        <v>13574</v>
      </c>
      <c r="B16576" t="s">
        <v>148</v>
      </c>
      <c r="C16576">
        <v>2009</v>
      </c>
      <c r="D16576" s="1" t="d">
        <v>1989-03-17</v>
      </c>
      <c r="E16576" s="1" t="str">
        <f t="shared" si="516"/>
        <v>1989</v>
      </c>
      <c r="F16576" s="1" t="str">
        <f t="shared" si="517"/>
        <v>Mar</v>
      </c>
      <c r="G16576" t="s">
        <v>28</v>
      </c>
      <c r="H16576" t="s">
        <v>10627</v>
      </c>
      <c r="I16576">
        <v>0</v>
      </c>
      <c r="J16576">
        <v>0.01</v>
      </c>
      <c r="K16576">
        <v>0</v>
      </c>
      <c r="L16576">
        <v>0</v>
      </c>
      <c r="M16576">
        <v>0.01</v>
      </c>
      <c r="N16576">
        <v>82</v>
      </c>
      <c r="O16576">
        <v>25</v>
      </c>
      <c r="P16576">
        <v>8.6</v>
      </c>
      <c r="Q16576">
        <v>158</v>
      </c>
      <c r="R16576" t="s">
        <v>13575</v>
      </c>
      <c r="S16576" t="s">
        <v>88</v>
      </c>
    </row>
    <row r="16577" spans="1:19" x14ac:dyDescent="0.2">
      <c r="A16577" t="s">
        <v>13576</v>
      </c>
      <c r="B16577" t="s">
        <v>159</v>
      </c>
      <c r="C16577">
        <v>2009</v>
      </c>
      <c r="D16577" s="1" t="d">
        <v>2020-05-10</v>
      </c>
      <c r="E16577" s="1" t="str">
        <f t="shared" si="516"/>
        <v>2020</v>
      </c>
      <c r="F16577" s="1" t="str">
        <f t="shared" si="517"/>
        <v>May</v>
      </c>
      <c r="G16577" t="s">
        <v>50</v>
      </c>
      <c r="H16577" t="s">
        <v>283</v>
      </c>
      <c r="I16577">
        <v>0</v>
      </c>
      <c r="J16577">
        <v>0.01</v>
      </c>
      <c r="K16577">
        <v>0</v>
      </c>
      <c r="L16577">
        <v>0</v>
      </c>
      <c r="M16577">
        <v>0.01</v>
      </c>
    </row>
    <row r="16578" spans="1:19" x14ac:dyDescent="0.2">
      <c r="A16578" t="s">
        <v>13577</v>
      </c>
      <c r="B16578" t="s">
        <v>32</v>
      </c>
      <c r="C16578">
        <v>2008</v>
      </c>
      <c r="D16578" s="1" t="d">
        <v>2013-08-21</v>
      </c>
      <c r="E16578" s="1" t="str">
        <f t="shared" si="516"/>
        <v>2013</v>
      </c>
      <c r="F16578" s="1" t="str">
        <f t="shared" si="517"/>
        <v>Aug</v>
      </c>
      <c r="G16578" t="s">
        <v>34</v>
      </c>
      <c r="H16578" t="s">
        <v>6900</v>
      </c>
      <c r="I16578">
        <v>0.01</v>
      </c>
      <c r="J16578">
        <v>0</v>
      </c>
      <c r="K16578">
        <v>0</v>
      </c>
      <c r="L16578">
        <v>0</v>
      </c>
      <c r="M16578">
        <v>0.01</v>
      </c>
      <c r="P16578" t="s">
        <v>203</v>
      </c>
      <c r="R16578" t="s">
        <v>6900</v>
      </c>
      <c r="S16578" t="s">
        <v>20</v>
      </c>
    </row>
    <row r="16579" spans="1:19" x14ac:dyDescent="0.2">
      <c r="A16579" t="s">
        <v>13578</v>
      </c>
      <c r="B16579" t="s">
        <v>17</v>
      </c>
      <c r="C16579">
        <v>2008</v>
      </c>
      <c r="D16579" s="1" t="d">
        <v>2016-02-12</v>
      </c>
      <c r="E16579" s="1" t="str">
        <f t="shared" ref="E16579:E16642" si="518">TEXT(D16579,"yyyy")</f>
        <v>2016</v>
      </c>
      <c r="F16579" s="1" t="str">
        <f t="shared" ref="F16579:F16642" si="519">TEXT(D16579,"mmm")</f>
        <v>Feb</v>
      </c>
      <c r="G16579" t="s">
        <v>101</v>
      </c>
      <c r="H16579" t="s">
        <v>19</v>
      </c>
      <c r="I16579">
        <v>0</v>
      </c>
      <c r="J16579">
        <v>0</v>
      </c>
      <c r="K16579">
        <v>0.01</v>
      </c>
      <c r="L16579">
        <v>0</v>
      </c>
      <c r="M16579">
        <v>0.01</v>
      </c>
    </row>
    <row r="16580" spans="1:19" x14ac:dyDescent="0.2">
      <c r="A16580" t="s">
        <v>13579</v>
      </c>
      <c r="B16580" t="s">
        <v>44</v>
      </c>
      <c r="C16580">
        <v>2011</v>
      </c>
      <c r="D16580" s="1" t="d">
        <v>1991-02-25</v>
      </c>
      <c r="E16580" s="1" t="str">
        <f t="shared" si="518"/>
        <v>1991</v>
      </c>
      <c r="F16580" s="1" t="str">
        <f t="shared" si="519"/>
        <v>Feb</v>
      </c>
      <c r="G16580" t="s">
        <v>37</v>
      </c>
      <c r="H16580" t="s">
        <v>5356</v>
      </c>
      <c r="I16580">
        <v>0</v>
      </c>
      <c r="J16580">
        <v>0</v>
      </c>
      <c r="K16580">
        <v>0.01</v>
      </c>
      <c r="L16580">
        <v>0</v>
      </c>
      <c r="M16580">
        <v>0.01</v>
      </c>
    </row>
    <row r="16581" spans="1:19" x14ac:dyDescent="0.2">
      <c r="A16581" t="s">
        <v>13580</v>
      </c>
      <c r="B16581" t="s">
        <v>189</v>
      </c>
      <c r="C16581">
        <v>2003</v>
      </c>
      <c r="D16581" s="1" t="d">
        <v>1992-07-21</v>
      </c>
      <c r="E16581" s="1" t="str">
        <f t="shared" si="518"/>
        <v>1992</v>
      </c>
      <c r="F16581" s="1" t="str">
        <f t="shared" si="519"/>
        <v>Jul</v>
      </c>
      <c r="G16581" t="s">
        <v>37</v>
      </c>
      <c r="H16581" t="s">
        <v>1972</v>
      </c>
      <c r="I16581">
        <v>0.01</v>
      </c>
      <c r="J16581">
        <v>0</v>
      </c>
      <c r="K16581">
        <v>0</v>
      </c>
      <c r="L16581">
        <v>0</v>
      </c>
      <c r="M16581">
        <v>0.01</v>
      </c>
      <c r="N16581">
        <v>40</v>
      </c>
      <c r="O16581">
        <v>8</v>
      </c>
      <c r="P16581" t="s">
        <v>203</v>
      </c>
      <c r="R16581" t="s">
        <v>257</v>
      </c>
      <c r="S16581" t="s">
        <v>88</v>
      </c>
    </row>
    <row r="16582" spans="1:19" x14ac:dyDescent="0.2">
      <c r="A16582" t="s">
        <v>13581</v>
      </c>
      <c r="B16582" t="s">
        <v>1015</v>
      </c>
      <c r="C16582">
        <v>2015</v>
      </c>
      <c r="D16582" s="1" t="d">
        <v>2017-06-22</v>
      </c>
      <c r="E16582" s="1" t="str">
        <f t="shared" si="518"/>
        <v>2017</v>
      </c>
      <c r="F16582" s="1" t="str">
        <f t="shared" si="519"/>
        <v>Jun</v>
      </c>
      <c r="G16582" t="s">
        <v>50</v>
      </c>
      <c r="H16582" t="s">
        <v>7990</v>
      </c>
      <c r="I16582">
        <v>0</v>
      </c>
      <c r="J16582">
        <v>0</v>
      </c>
      <c r="K16582">
        <v>0.01</v>
      </c>
      <c r="L16582">
        <v>0</v>
      </c>
      <c r="M16582">
        <v>0.01</v>
      </c>
    </row>
    <row r="16583" spans="1:19" x14ac:dyDescent="0.2">
      <c r="A16583" t="s">
        <v>13582</v>
      </c>
      <c r="B16583" t="s">
        <v>32</v>
      </c>
      <c r="C16583">
        <v>2010</v>
      </c>
      <c r="D16583" s="1" t="d">
        <v>2007-07-12</v>
      </c>
      <c r="E16583" s="1" t="str">
        <f t="shared" si="518"/>
        <v>2007</v>
      </c>
      <c r="F16583" s="1" t="str">
        <f t="shared" si="519"/>
        <v>Jul</v>
      </c>
      <c r="G16583" t="s">
        <v>272</v>
      </c>
      <c r="H16583" t="s">
        <v>933</v>
      </c>
      <c r="I16583">
        <v>0</v>
      </c>
      <c r="J16583">
        <v>0</v>
      </c>
      <c r="K16583">
        <v>0.01</v>
      </c>
      <c r="L16583">
        <v>0</v>
      </c>
      <c r="M16583">
        <v>0.01</v>
      </c>
    </row>
    <row r="16584" spans="1:19" x14ac:dyDescent="0.2">
      <c r="A16584" t="s">
        <v>13583</v>
      </c>
      <c r="B16584" t="s">
        <v>32</v>
      </c>
      <c r="C16584">
        <v>2011</v>
      </c>
      <c r="D16584" s="1" t="d">
        <v>2012-07-18</v>
      </c>
      <c r="E16584" s="1" t="str">
        <f t="shared" si="518"/>
        <v>2012</v>
      </c>
      <c r="F16584" s="1" t="str">
        <f t="shared" si="519"/>
        <v>Jul</v>
      </c>
      <c r="G16584" t="s">
        <v>28</v>
      </c>
      <c r="H16584" t="s">
        <v>10617</v>
      </c>
      <c r="I16584">
        <v>0</v>
      </c>
      <c r="J16584">
        <v>0</v>
      </c>
      <c r="K16584">
        <v>0.01</v>
      </c>
      <c r="L16584">
        <v>0</v>
      </c>
      <c r="M16584">
        <v>0.01</v>
      </c>
    </row>
    <row r="16585" spans="1:19" x14ac:dyDescent="0.2">
      <c r="A16585" t="s">
        <v>13584</v>
      </c>
      <c r="B16585" t="s">
        <v>49</v>
      </c>
      <c r="C16585">
        <v>2012</v>
      </c>
      <c r="D16585" s="1" t="d">
        <v>2011-01-15</v>
      </c>
      <c r="E16585" s="1" t="str">
        <f t="shared" si="518"/>
        <v>2011</v>
      </c>
      <c r="F16585" s="1" t="str">
        <f t="shared" si="519"/>
        <v>Jan</v>
      </c>
      <c r="G16585" t="s">
        <v>39</v>
      </c>
      <c r="H16585" t="s">
        <v>6843</v>
      </c>
      <c r="I16585">
        <v>0</v>
      </c>
      <c r="J16585">
        <v>0</v>
      </c>
      <c r="K16585">
        <v>0.01</v>
      </c>
      <c r="L16585">
        <v>0</v>
      </c>
      <c r="M16585">
        <v>0.01</v>
      </c>
    </row>
    <row r="16586" spans="1:19" x14ac:dyDescent="0.2">
      <c r="A16586" t="s">
        <v>13585</v>
      </c>
      <c r="B16586" t="s">
        <v>1015</v>
      </c>
      <c r="C16586">
        <v>2015</v>
      </c>
      <c r="D16586" s="1" t="d">
        <v>2002-10-05</v>
      </c>
      <c r="E16586" s="1" t="str">
        <f t="shared" si="518"/>
        <v>2002</v>
      </c>
      <c r="F16586" s="1" t="str">
        <f t="shared" si="519"/>
        <v>Oct</v>
      </c>
      <c r="G16586" t="s">
        <v>50</v>
      </c>
      <c r="H16586" t="s">
        <v>13004</v>
      </c>
      <c r="I16586">
        <v>0</v>
      </c>
      <c r="J16586">
        <v>0</v>
      </c>
      <c r="K16586">
        <v>0.01</v>
      </c>
      <c r="L16586">
        <v>0</v>
      </c>
      <c r="M16586">
        <v>0.01</v>
      </c>
    </row>
    <row r="16587" spans="1:19" x14ac:dyDescent="0.2">
      <c r="A16587" t="s">
        <v>13586</v>
      </c>
      <c r="B16587" t="s">
        <v>1015</v>
      </c>
      <c r="C16587">
        <v>2016</v>
      </c>
      <c r="D16587" s="1" t="d">
        <v>1992-11-03</v>
      </c>
      <c r="E16587" s="1" t="str">
        <f t="shared" si="518"/>
        <v>1992</v>
      </c>
      <c r="F16587" s="1" t="str">
        <f t="shared" si="519"/>
        <v>Nov</v>
      </c>
      <c r="G16587" t="s">
        <v>101</v>
      </c>
      <c r="H16587" t="s">
        <v>10703</v>
      </c>
      <c r="I16587">
        <v>0</v>
      </c>
      <c r="J16587">
        <v>0</v>
      </c>
      <c r="K16587">
        <v>0.01</v>
      </c>
      <c r="L16587">
        <v>0</v>
      </c>
      <c r="M16587">
        <v>0.01</v>
      </c>
    </row>
    <row r="16588" spans="1:19" x14ac:dyDescent="0.2">
      <c r="A16588" t="s">
        <v>4039</v>
      </c>
      <c r="B16588" t="s">
        <v>148</v>
      </c>
      <c r="C16588">
        <v>2012</v>
      </c>
      <c r="D16588" s="1" t="d">
        <v>2016-08-29</v>
      </c>
      <c r="E16588" s="1" t="str">
        <f t="shared" si="518"/>
        <v>2016</v>
      </c>
      <c r="F16588" s="1" t="str">
        <f t="shared" si="519"/>
        <v>Aug</v>
      </c>
      <c r="G16588" t="s">
        <v>50</v>
      </c>
      <c r="H16588" t="s">
        <v>71</v>
      </c>
      <c r="I16588">
        <v>0.01</v>
      </c>
      <c r="J16588">
        <v>0</v>
      </c>
      <c r="K16588">
        <v>0</v>
      </c>
      <c r="L16588">
        <v>0</v>
      </c>
      <c r="M16588">
        <v>0.01</v>
      </c>
      <c r="N16588">
        <v>78</v>
      </c>
      <c r="O16588">
        <v>13</v>
      </c>
      <c r="P16588">
        <v>7.9</v>
      </c>
      <c r="Q16588">
        <v>121</v>
      </c>
      <c r="R16588" t="s">
        <v>13587</v>
      </c>
      <c r="S16588" t="s">
        <v>88</v>
      </c>
    </row>
    <row r="16589" spans="1:19" x14ac:dyDescent="0.2">
      <c r="A16589" t="s">
        <v>13588</v>
      </c>
      <c r="B16589" t="s">
        <v>75</v>
      </c>
      <c r="C16589">
        <v>2016</v>
      </c>
      <c r="D16589" s="1" t="d">
        <v>2003-07-25</v>
      </c>
      <c r="E16589" s="1" t="str">
        <f t="shared" si="518"/>
        <v>2003</v>
      </c>
      <c r="F16589" s="1" t="str">
        <f t="shared" si="519"/>
        <v>Jul</v>
      </c>
      <c r="G16589" t="s">
        <v>39</v>
      </c>
      <c r="H16589" t="s">
        <v>13589</v>
      </c>
      <c r="I16589">
        <v>0</v>
      </c>
      <c r="J16589">
        <v>0.01</v>
      </c>
      <c r="K16589">
        <v>0</v>
      </c>
      <c r="L16589">
        <v>0</v>
      </c>
      <c r="M16589">
        <v>0.01</v>
      </c>
    </row>
    <row r="16590" spans="1:19" x14ac:dyDescent="0.2">
      <c r="A16590" t="s">
        <v>13590</v>
      </c>
      <c r="B16590" t="s">
        <v>159</v>
      </c>
      <c r="C16590">
        <v>2012</v>
      </c>
      <c r="D16590" s="1" t="d">
        <v>1997-09-15</v>
      </c>
      <c r="E16590" s="1" t="str">
        <f t="shared" si="518"/>
        <v>1997</v>
      </c>
      <c r="F16590" s="1" t="str">
        <f t="shared" si="519"/>
        <v>Sep</v>
      </c>
      <c r="G16590" t="s">
        <v>50</v>
      </c>
      <c r="H16590" t="s">
        <v>7599</v>
      </c>
      <c r="I16590">
        <v>0</v>
      </c>
      <c r="J16590">
        <v>0</v>
      </c>
      <c r="K16590">
        <v>0.01</v>
      </c>
      <c r="L16590">
        <v>0</v>
      </c>
      <c r="M16590">
        <v>0.01</v>
      </c>
    </row>
    <row r="16591" spans="1:19" x14ac:dyDescent="0.2">
      <c r="A16591" t="s">
        <v>13591</v>
      </c>
      <c r="B16591" t="s">
        <v>17</v>
      </c>
      <c r="C16591">
        <v>2007</v>
      </c>
      <c r="D16591" s="1" t="d">
        <v>2016-05-10</v>
      </c>
      <c r="E16591" s="1" t="str">
        <f t="shared" si="518"/>
        <v>2016</v>
      </c>
      <c r="F16591" s="1" t="str">
        <f t="shared" si="519"/>
        <v>May</v>
      </c>
      <c r="G16591" t="s">
        <v>101</v>
      </c>
      <c r="H16591" t="s">
        <v>2659</v>
      </c>
      <c r="I16591">
        <v>0</v>
      </c>
      <c r="J16591">
        <v>0</v>
      </c>
      <c r="K16591">
        <v>0.01</v>
      </c>
      <c r="L16591">
        <v>0</v>
      </c>
      <c r="M16591">
        <v>0.01</v>
      </c>
    </row>
    <row r="16592" spans="1:19" x14ac:dyDescent="0.2">
      <c r="A16592" t="s">
        <v>13592</v>
      </c>
      <c r="B16592" t="s">
        <v>159</v>
      </c>
      <c r="C16592">
        <v>2010</v>
      </c>
      <c r="D16592" s="1" t="d">
        <v>2000-11-14</v>
      </c>
      <c r="E16592" s="1" t="str">
        <f t="shared" si="518"/>
        <v>2000</v>
      </c>
      <c r="F16592" s="1" t="str">
        <f t="shared" si="519"/>
        <v>Nov</v>
      </c>
      <c r="G16592" t="s">
        <v>34</v>
      </c>
      <c r="H16592" t="s">
        <v>12646</v>
      </c>
      <c r="I16592">
        <v>0</v>
      </c>
      <c r="J16592">
        <v>0</v>
      </c>
      <c r="K16592">
        <v>0.01</v>
      </c>
      <c r="L16592">
        <v>0</v>
      </c>
      <c r="M16592">
        <v>0.01</v>
      </c>
    </row>
    <row r="16593" spans="1:19" x14ac:dyDescent="0.2">
      <c r="A16593" t="s">
        <v>2089</v>
      </c>
      <c r="B16593" t="s">
        <v>17</v>
      </c>
      <c r="C16593">
        <v>2008</v>
      </c>
      <c r="D16593" s="1" t="d">
        <v>1991-05-27</v>
      </c>
      <c r="E16593" s="1" t="str">
        <f t="shared" si="518"/>
        <v>1991</v>
      </c>
      <c r="F16593" s="1" t="str">
        <f t="shared" si="519"/>
        <v>May</v>
      </c>
      <c r="G16593" t="s">
        <v>30</v>
      </c>
      <c r="H16593" t="s">
        <v>2573</v>
      </c>
      <c r="I16593">
        <v>0</v>
      </c>
      <c r="J16593">
        <v>0</v>
      </c>
      <c r="K16593">
        <v>0.01</v>
      </c>
      <c r="L16593">
        <v>0</v>
      </c>
      <c r="M16593">
        <v>0.01</v>
      </c>
    </row>
    <row r="16594" spans="1:19" x14ac:dyDescent="0.2">
      <c r="A16594" t="s">
        <v>11003</v>
      </c>
      <c r="B16594" t="s">
        <v>171</v>
      </c>
      <c r="C16594">
        <v>2016</v>
      </c>
      <c r="D16594" s="1" t="d">
        <v>1995-09-21</v>
      </c>
      <c r="E16594" s="1" t="str">
        <f t="shared" si="518"/>
        <v>1995</v>
      </c>
      <c r="F16594" s="1" t="str">
        <f t="shared" si="519"/>
        <v>Sep</v>
      </c>
      <c r="G16594" t="s">
        <v>50</v>
      </c>
      <c r="H16594" t="s">
        <v>242</v>
      </c>
      <c r="I16594">
        <v>0</v>
      </c>
      <c r="J16594">
        <v>0.01</v>
      </c>
      <c r="K16594">
        <v>0</v>
      </c>
      <c r="L16594">
        <v>0</v>
      </c>
      <c r="M16594">
        <v>0.01</v>
      </c>
    </row>
    <row r="16595" spans="1:19" x14ac:dyDescent="0.2">
      <c r="A16595" t="s">
        <v>12991</v>
      </c>
      <c r="B16595" t="s">
        <v>55</v>
      </c>
      <c r="C16595">
        <v>2006</v>
      </c>
      <c r="D16595" s="1" t="d">
        <v>2000-03-08</v>
      </c>
      <c r="E16595" s="1" t="str">
        <f t="shared" si="518"/>
        <v>2000</v>
      </c>
      <c r="F16595" s="1" t="str">
        <f t="shared" si="519"/>
        <v>Mar</v>
      </c>
      <c r="G16595" t="s">
        <v>24</v>
      </c>
      <c r="H16595" t="s">
        <v>648</v>
      </c>
      <c r="I16595">
        <v>0.01</v>
      </c>
      <c r="J16595">
        <v>0</v>
      </c>
      <c r="K16595">
        <v>0</v>
      </c>
      <c r="L16595">
        <v>0</v>
      </c>
      <c r="M16595">
        <v>0.01</v>
      </c>
      <c r="N16595">
        <v>64</v>
      </c>
      <c r="O16595">
        <v>35</v>
      </c>
      <c r="P16595">
        <v>6.8</v>
      </c>
      <c r="Q16595">
        <v>8</v>
      </c>
      <c r="R16595" t="s">
        <v>8483</v>
      </c>
      <c r="S16595" t="s">
        <v>20</v>
      </c>
    </row>
    <row r="16596" spans="1:19" x14ac:dyDescent="0.2">
      <c r="A16596" t="s">
        <v>12330</v>
      </c>
      <c r="B16596" t="s">
        <v>32</v>
      </c>
      <c r="C16596">
        <v>2008</v>
      </c>
      <c r="D16596" s="1" t="d">
        <v>2022-05-04</v>
      </c>
      <c r="E16596" s="1" t="str">
        <f t="shared" si="518"/>
        <v>2022</v>
      </c>
      <c r="F16596" s="1" t="str">
        <f t="shared" si="519"/>
        <v>May</v>
      </c>
      <c r="G16596" t="s">
        <v>34</v>
      </c>
      <c r="H16596" t="s">
        <v>111</v>
      </c>
      <c r="I16596">
        <v>0</v>
      </c>
      <c r="J16596">
        <v>0.01</v>
      </c>
      <c r="K16596">
        <v>0</v>
      </c>
      <c r="L16596">
        <v>0</v>
      </c>
      <c r="M16596">
        <v>0.01</v>
      </c>
    </row>
    <row r="16597" spans="1:19" x14ac:dyDescent="0.2">
      <c r="A16597" t="s">
        <v>13593</v>
      </c>
      <c r="B16597" t="s">
        <v>79</v>
      </c>
      <c r="C16597">
        <v>2014</v>
      </c>
      <c r="D16597" s="1" t="d">
        <v>2013-05-06</v>
      </c>
      <c r="E16597" s="1" t="str">
        <f t="shared" si="518"/>
        <v>2013</v>
      </c>
      <c r="F16597" s="1" t="str">
        <f t="shared" si="519"/>
        <v>May</v>
      </c>
      <c r="G16597" t="s">
        <v>50</v>
      </c>
      <c r="H16597" t="s">
        <v>372</v>
      </c>
      <c r="I16597">
        <v>0</v>
      </c>
      <c r="J16597">
        <v>0.01</v>
      </c>
      <c r="K16597">
        <v>0</v>
      </c>
      <c r="L16597">
        <v>0</v>
      </c>
      <c r="M16597">
        <v>0.01</v>
      </c>
      <c r="P16597" t="s">
        <v>203</v>
      </c>
      <c r="R16597" t="s">
        <v>5752</v>
      </c>
      <c r="S16597" t="s">
        <v>20</v>
      </c>
    </row>
    <row r="16598" spans="1:19" x14ac:dyDescent="0.2">
      <c r="A16598" t="s">
        <v>13594</v>
      </c>
      <c r="B16598" t="s">
        <v>55</v>
      </c>
      <c r="C16598">
        <v>2008</v>
      </c>
      <c r="D16598" s="1" t="d">
        <v>2017-04-09</v>
      </c>
      <c r="E16598" s="1" t="str">
        <f t="shared" si="518"/>
        <v>2017</v>
      </c>
      <c r="F16598" s="1" t="str">
        <f t="shared" si="519"/>
        <v>Apr</v>
      </c>
      <c r="G16598" t="s">
        <v>34</v>
      </c>
      <c r="H16598" t="s">
        <v>8728</v>
      </c>
      <c r="I16598">
        <v>0</v>
      </c>
      <c r="J16598">
        <v>0</v>
      </c>
      <c r="K16598">
        <v>0.01</v>
      </c>
      <c r="L16598">
        <v>0</v>
      </c>
      <c r="M16598">
        <v>0.01</v>
      </c>
    </row>
    <row r="16599" spans="1:19" x14ac:dyDescent="0.2">
      <c r="A16599" t="s">
        <v>12920</v>
      </c>
      <c r="B16599" t="s">
        <v>171</v>
      </c>
      <c r="C16599">
        <v>2014</v>
      </c>
      <c r="D16599" s="1" t="d">
        <v>2022-12-06</v>
      </c>
      <c r="E16599" s="1" t="str">
        <f t="shared" si="518"/>
        <v>2022</v>
      </c>
      <c r="F16599" s="1" t="str">
        <f t="shared" si="519"/>
        <v>Dec</v>
      </c>
      <c r="G16599" t="s">
        <v>34</v>
      </c>
      <c r="H16599" t="s">
        <v>111</v>
      </c>
      <c r="I16599">
        <v>0</v>
      </c>
      <c r="J16599">
        <v>0.01</v>
      </c>
      <c r="K16599">
        <v>0</v>
      </c>
      <c r="L16599">
        <v>0</v>
      </c>
      <c r="M16599">
        <v>0.01</v>
      </c>
    </row>
    <row r="16600" spans="1:19" x14ac:dyDescent="0.2">
      <c r="A16600" t="s">
        <v>13595</v>
      </c>
      <c r="B16600" t="s">
        <v>159</v>
      </c>
      <c r="C16600">
        <v>2012</v>
      </c>
      <c r="D16600" s="1" t="d">
        <v>2000-05-01</v>
      </c>
      <c r="E16600" s="1" t="str">
        <f t="shared" si="518"/>
        <v>2000</v>
      </c>
      <c r="F16600" s="1" t="str">
        <f t="shared" si="519"/>
        <v>May</v>
      </c>
      <c r="G16600" t="s">
        <v>50</v>
      </c>
      <c r="H16600" t="s">
        <v>10320</v>
      </c>
      <c r="I16600">
        <v>0</v>
      </c>
      <c r="J16600">
        <v>0</v>
      </c>
      <c r="K16600">
        <v>0.01</v>
      </c>
      <c r="L16600">
        <v>0</v>
      </c>
      <c r="M16600">
        <v>0.01</v>
      </c>
    </row>
    <row r="16601" spans="1:19" x14ac:dyDescent="0.2">
      <c r="A16601" t="s">
        <v>10825</v>
      </c>
      <c r="B16601" t="s">
        <v>171</v>
      </c>
      <c r="C16601">
        <v>2015</v>
      </c>
      <c r="D16601" s="1" t="d">
        <v>1999-07-01</v>
      </c>
      <c r="E16601" s="1" t="str">
        <f t="shared" si="518"/>
        <v>1999</v>
      </c>
      <c r="F16601" s="1" t="str">
        <f t="shared" si="519"/>
        <v>Jul</v>
      </c>
      <c r="G16601" t="s">
        <v>50</v>
      </c>
      <c r="H16601" t="s">
        <v>825</v>
      </c>
      <c r="I16601">
        <v>0</v>
      </c>
      <c r="J16601">
        <v>0.01</v>
      </c>
      <c r="K16601">
        <v>0</v>
      </c>
      <c r="L16601">
        <v>0</v>
      </c>
      <c r="M16601">
        <v>0.01</v>
      </c>
      <c r="N16601">
        <v>65</v>
      </c>
      <c r="O16601">
        <v>16</v>
      </c>
      <c r="P16601">
        <v>6</v>
      </c>
      <c r="Q16601">
        <v>27</v>
      </c>
      <c r="R16601" t="s">
        <v>600</v>
      </c>
      <c r="S16601" t="s">
        <v>53</v>
      </c>
    </row>
    <row r="16602" spans="1:19" x14ac:dyDescent="0.2">
      <c r="A16602" t="s">
        <v>13596</v>
      </c>
      <c r="B16602" t="s">
        <v>159</v>
      </c>
      <c r="C16602">
        <v>2011</v>
      </c>
      <c r="D16602" s="1" t="d">
        <v>2002-05-08</v>
      </c>
      <c r="E16602" s="1" t="str">
        <f t="shared" si="518"/>
        <v>2002</v>
      </c>
      <c r="F16602" s="1" t="str">
        <f t="shared" si="519"/>
        <v>May</v>
      </c>
      <c r="G16602" t="s">
        <v>272</v>
      </c>
      <c r="H16602" t="s">
        <v>13142</v>
      </c>
      <c r="I16602">
        <v>0</v>
      </c>
      <c r="J16602">
        <v>0</v>
      </c>
      <c r="K16602">
        <v>0.01</v>
      </c>
      <c r="L16602">
        <v>0</v>
      </c>
      <c r="M16602">
        <v>0.01</v>
      </c>
    </row>
    <row r="16603" spans="1:19" x14ac:dyDescent="0.2">
      <c r="A16603" t="s">
        <v>13597</v>
      </c>
      <c r="B16603" t="s">
        <v>79</v>
      </c>
      <c r="C16603">
        <v>2014</v>
      </c>
      <c r="D16603" s="1" t="d">
        <v>2011-01-16</v>
      </c>
      <c r="E16603" s="1" t="str">
        <f t="shared" si="518"/>
        <v>2011</v>
      </c>
      <c r="F16603" s="1" t="str">
        <f t="shared" si="519"/>
        <v>Jan</v>
      </c>
      <c r="G16603" t="s">
        <v>30</v>
      </c>
      <c r="H16603" t="s">
        <v>3937</v>
      </c>
      <c r="I16603">
        <v>0</v>
      </c>
      <c r="J16603">
        <v>0.01</v>
      </c>
      <c r="K16603">
        <v>0</v>
      </c>
      <c r="L16603">
        <v>0</v>
      </c>
      <c r="M16603">
        <v>0.01</v>
      </c>
      <c r="P16603" t="s">
        <v>203</v>
      </c>
      <c r="R16603" t="s">
        <v>2049</v>
      </c>
      <c r="S16603" t="s">
        <v>20</v>
      </c>
    </row>
    <row r="16604" spans="1:19" x14ac:dyDescent="0.2">
      <c r="A16604" t="s">
        <v>9016</v>
      </c>
      <c r="B16604" t="s">
        <v>64</v>
      </c>
      <c r="C16604">
        <v>2005</v>
      </c>
      <c r="D16604" s="1" t="d">
        <v>1996-02-02</v>
      </c>
      <c r="E16604" s="1" t="str">
        <f t="shared" si="518"/>
        <v>1996</v>
      </c>
      <c r="F16604" s="1" t="str">
        <f t="shared" si="519"/>
        <v>Feb</v>
      </c>
      <c r="G16604" t="s">
        <v>30</v>
      </c>
      <c r="H16604" t="s">
        <v>1830</v>
      </c>
      <c r="I16604">
        <v>0.01</v>
      </c>
      <c r="J16604">
        <v>0</v>
      </c>
      <c r="K16604">
        <v>0</v>
      </c>
      <c r="L16604">
        <v>0</v>
      </c>
      <c r="M16604">
        <v>0.01</v>
      </c>
    </row>
    <row r="16605" spans="1:19" x14ac:dyDescent="0.2">
      <c r="A16605" t="s">
        <v>13598</v>
      </c>
      <c r="B16605" t="s">
        <v>64</v>
      </c>
      <c r="C16605">
        <v>2006</v>
      </c>
      <c r="D16605" s="1" t="d">
        <v>2009-03-11</v>
      </c>
      <c r="E16605" s="1" t="str">
        <f t="shared" si="518"/>
        <v>2009</v>
      </c>
      <c r="F16605" s="1" t="str">
        <f t="shared" si="519"/>
        <v>Mar</v>
      </c>
      <c r="G16605" t="s">
        <v>1</v>
      </c>
      <c r="H16605" t="s">
        <v>2269</v>
      </c>
      <c r="I16605">
        <v>0.01</v>
      </c>
      <c r="J16605">
        <v>0</v>
      </c>
      <c r="K16605">
        <v>0</v>
      </c>
      <c r="L16605">
        <v>0</v>
      </c>
      <c r="M16605">
        <v>0.01</v>
      </c>
    </row>
    <row r="16606" spans="1:19" x14ac:dyDescent="0.2">
      <c r="A16606" t="s">
        <v>3265</v>
      </c>
      <c r="B16606" t="s">
        <v>148</v>
      </c>
      <c r="C16606">
        <v>2010</v>
      </c>
      <c r="D16606" s="1" t="d">
        <v>2002-03-15</v>
      </c>
      <c r="E16606" s="1" t="str">
        <f t="shared" si="518"/>
        <v>2002</v>
      </c>
      <c r="F16606" s="1" t="str">
        <f t="shared" si="519"/>
        <v>Mar</v>
      </c>
      <c r="G16606" t="s">
        <v>37</v>
      </c>
      <c r="H16606" t="s">
        <v>71</v>
      </c>
      <c r="I16606">
        <v>0.01</v>
      </c>
      <c r="J16606">
        <v>0</v>
      </c>
      <c r="K16606">
        <v>0</v>
      </c>
      <c r="L16606">
        <v>0</v>
      </c>
      <c r="M16606">
        <v>0.01</v>
      </c>
    </row>
    <row r="16607" spans="1:19" x14ac:dyDescent="0.2">
      <c r="A16607" t="s">
        <v>13599</v>
      </c>
      <c r="B16607" t="s">
        <v>159</v>
      </c>
      <c r="C16607">
        <v>2014</v>
      </c>
      <c r="D16607" s="1" t="d">
        <v>1990-07-23</v>
      </c>
      <c r="E16607" s="1" t="str">
        <f t="shared" si="518"/>
        <v>1990</v>
      </c>
      <c r="F16607" s="1" t="str">
        <f t="shared" si="519"/>
        <v>Jul</v>
      </c>
      <c r="G16607" t="s">
        <v>101</v>
      </c>
      <c r="H16607" t="s">
        <v>11834</v>
      </c>
      <c r="I16607">
        <v>0</v>
      </c>
      <c r="J16607">
        <v>0</v>
      </c>
      <c r="K16607">
        <v>0.01</v>
      </c>
      <c r="L16607">
        <v>0</v>
      </c>
      <c r="M16607">
        <v>0.01</v>
      </c>
    </row>
    <row r="16608" spans="1:19" x14ac:dyDescent="0.2">
      <c r="A16608" t="s">
        <v>13600</v>
      </c>
      <c r="B16608" t="s">
        <v>159</v>
      </c>
      <c r="C16608">
        <v>2011</v>
      </c>
      <c r="D16608" s="1" t="d">
        <v>2000-10-12</v>
      </c>
      <c r="E16608" s="1" t="str">
        <f t="shared" si="518"/>
        <v>2000</v>
      </c>
      <c r="F16608" s="1" t="str">
        <f t="shared" si="519"/>
        <v>Oct</v>
      </c>
      <c r="G16608" t="s">
        <v>101</v>
      </c>
      <c r="H16608" t="s">
        <v>13601</v>
      </c>
      <c r="I16608">
        <v>0</v>
      </c>
      <c r="J16608">
        <v>0</v>
      </c>
      <c r="K16608">
        <v>0.01</v>
      </c>
      <c r="L16608">
        <v>0</v>
      </c>
      <c r="M16608">
        <v>0.01</v>
      </c>
    </row>
    <row r="16609" spans="1:19" x14ac:dyDescent="0.2">
      <c r="A16609" t="s">
        <v>13602</v>
      </c>
      <c r="B16609" t="s">
        <v>55</v>
      </c>
      <c r="C16609">
        <v>2008</v>
      </c>
      <c r="D16609" s="1" t="d">
        <v>2011-10-30</v>
      </c>
      <c r="E16609" s="1" t="str">
        <f t="shared" si="518"/>
        <v>2011</v>
      </c>
      <c r="F16609" s="1" t="str">
        <f t="shared" si="519"/>
        <v>Oct</v>
      </c>
      <c r="G16609" t="s">
        <v>101</v>
      </c>
      <c r="H16609" t="s">
        <v>2780</v>
      </c>
      <c r="I16609">
        <v>0</v>
      </c>
      <c r="J16609">
        <v>0</v>
      </c>
      <c r="K16609">
        <v>0.01</v>
      </c>
      <c r="L16609">
        <v>0</v>
      </c>
      <c r="M16609">
        <v>0.01</v>
      </c>
    </row>
    <row r="16610" spans="1:19" x14ac:dyDescent="0.2">
      <c r="A16610" t="s">
        <v>13603</v>
      </c>
      <c r="B16610" t="s">
        <v>55</v>
      </c>
      <c r="C16610">
        <v>2006</v>
      </c>
      <c r="D16610" s="1" t="d">
        <v>2015-10-29</v>
      </c>
      <c r="E16610" s="1" t="str">
        <f t="shared" si="518"/>
        <v>2015</v>
      </c>
      <c r="F16610" s="1" t="str">
        <f t="shared" si="519"/>
        <v>Oct</v>
      </c>
      <c r="G16610" t="s">
        <v>101</v>
      </c>
      <c r="H16610" t="s">
        <v>10836</v>
      </c>
      <c r="I16610">
        <v>0</v>
      </c>
      <c r="J16610">
        <v>0</v>
      </c>
      <c r="K16610">
        <v>0.01</v>
      </c>
      <c r="L16610">
        <v>0</v>
      </c>
      <c r="M16610">
        <v>0.01</v>
      </c>
    </row>
    <row r="16611" spans="1:19" x14ac:dyDescent="0.2">
      <c r="A16611" t="s">
        <v>13604</v>
      </c>
      <c r="B16611" t="s">
        <v>104</v>
      </c>
      <c r="C16611">
        <v>1999</v>
      </c>
      <c r="D16611" s="1" t="d">
        <v>1999-01-19</v>
      </c>
      <c r="E16611" s="1" t="str">
        <f t="shared" si="518"/>
        <v>1999</v>
      </c>
      <c r="F16611" s="1" t="str">
        <f t="shared" si="519"/>
        <v>Jan</v>
      </c>
      <c r="G16611" t="s">
        <v>86</v>
      </c>
      <c r="H16611" t="s">
        <v>5784</v>
      </c>
      <c r="I16611">
        <v>0.01</v>
      </c>
      <c r="J16611">
        <v>0</v>
      </c>
      <c r="K16611">
        <v>0</v>
      </c>
      <c r="L16611">
        <v>0</v>
      </c>
      <c r="M16611">
        <v>0.01</v>
      </c>
    </row>
    <row r="16612" spans="1:19" x14ac:dyDescent="0.2">
      <c r="A16612" t="s">
        <v>13605</v>
      </c>
      <c r="B16612" t="s">
        <v>79</v>
      </c>
      <c r="C16612">
        <v>2015</v>
      </c>
      <c r="D16612" s="1" t="d">
        <v>2005-01-26</v>
      </c>
      <c r="E16612" s="1" t="str">
        <f t="shared" si="518"/>
        <v>2005</v>
      </c>
      <c r="F16612" s="1" t="str">
        <f t="shared" si="519"/>
        <v>Jan</v>
      </c>
      <c r="G16612" t="s">
        <v>34</v>
      </c>
      <c r="H16612" t="s">
        <v>19</v>
      </c>
      <c r="I16612">
        <v>0</v>
      </c>
      <c r="J16612">
        <v>0</v>
      </c>
      <c r="K16612">
        <v>0.01</v>
      </c>
      <c r="L16612">
        <v>0</v>
      </c>
      <c r="M16612">
        <v>0.01</v>
      </c>
    </row>
    <row r="16613" spans="1:19" x14ac:dyDescent="0.2">
      <c r="A16613" t="s">
        <v>13606</v>
      </c>
      <c r="B16613" t="s">
        <v>159</v>
      </c>
      <c r="C16613">
        <v>2013</v>
      </c>
      <c r="D16613" s="1" t="d">
        <v>2001-08-31</v>
      </c>
      <c r="E16613" s="1" t="str">
        <f t="shared" si="518"/>
        <v>2001</v>
      </c>
      <c r="F16613" s="1" t="str">
        <f t="shared" si="519"/>
        <v>Aug</v>
      </c>
      <c r="G16613" t="s">
        <v>101</v>
      </c>
      <c r="H16613" t="s">
        <v>11834</v>
      </c>
      <c r="I16613">
        <v>0</v>
      </c>
      <c r="J16613">
        <v>0</v>
      </c>
      <c r="K16613">
        <v>0.01</v>
      </c>
      <c r="L16613">
        <v>0</v>
      </c>
      <c r="M16613">
        <v>0.01</v>
      </c>
    </row>
    <row r="16614" spans="1:19" x14ac:dyDescent="0.2">
      <c r="A16614" t="s">
        <v>8937</v>
      </c>
      <c r="B16614" t="s">
        <v>79</v>
      </c>
      <c r="C16614">
        <v>2015</v>
      </c>
      <c r="D16614" s="1" t="d">
        <v>1996-03-22</v>
      </c>
      <c r="E16614" s="1" t="str">
        <f t="shared" si="518"/>
        <v>1996</v>
      </c>
      <c r="F16614" s="1" t="str">
        <f t="shared" si="519"/>
        <v>Mar</v>
      </c>
      <c r="G16614" t="s">
        <v>101</v>
      </c>
      <c r="H16614" t="s">
        <v>933</v>
      </c>
      <c r="I16614">
        <v>0</v>
      </c>
      <c r="J16614">
        <v>0</v>
      </c>
      <c r="K16614">
        <v>0.01</v>
      </c>
      <c r="L16614">
        <v>0</v>
      </c>
      <c r="M16614">
        <v>0.01</v>
      </c>
    </row>
    <row r="16615" spans="1:19" x14ac:dyDescent="0.2">
      <c r="A16615" t="s">
        <v>13607</v>
      </c>
      <c r="B16615" t="s">
        <v>55</v>
      </c>
      <c r="C16615">
        <v>2007</v>
      </c>
      <c r="D16615" s="1" t="d">
        <v>2008-03-03</v>
      </c>
      <c r="E16615" s="1" t="str">
        <f t="shared" si="518"/>
        <v>2008</v>
      </c>
      <c r="F16615" s="1" t="str">
        <f t="shared" si="519"/>
        <v>Mar</v>
      </c>
      <c r="G16615" t="s">
        <v>272</v>
      </c>
      <c r="H16615" t="s">
        <v>13608</v>
      </c>
      <c r="I16615">
        <v>0</v>
      </c>
      <c r="J16615">
        <v>0</v>
      </c>
      <c r="K16615">
        <v>0.01</v>
      </c>
      <c r="L16615">
        <v>0</v>
      </c>
      <c r="M16615">
        <v>0.01</v>
      </c>
    </row>
    <row r="16616" spans="1:19" x14ac:dyDescent="0.2">
      <c r="A16616" t="s">
        <v>12830</v>
      </c>
      <c r="B16616" t="s">
        <v>159</v>
      </c>
      <c r="C16616">
        <v>2014</v>
      </c>
      <c r="D16616" s="1" t="d">
        <v>2004-07-28</v>
      </c>
      <c r="E16616" s="1" t="str">
        <f t="shared" si="518"/>
        <v>2004</v>
      </c>
      <c r="F16616" s="1" t="str">
        <f t="shared" si="519"/>
        <v>Jul</v>
      </c>
      <c r="G16616" t="s">
        <v>34</v>
      </c>
      <c r="H16616" t="s">
        <v>5022</v>
      </c>
      <c r="I16616">
        <v>0</v>
      </c>
      <c r="J16616">
        <v>0</v>
      </c>
      <c r="K16616">
        <v>0.01</v>
      </c>
      <c r="L16616">
        <v>0</v>
      </c>
      <c r="M16616">
        <v>0.01</v>
      </c>
    </row>
    <row r="16617" spans="1:19" x14ac:dyDescent="0.2">
      <c r="A16617" t="s">
        <v>13609</v>
      </c>
      <c r="B16617" t="s">
        <v>44</v>
      </c>
      <c r="C16617">
        <v>2012</v>
      </c>
      <c r="D16617" s="1" t="d">
        <v>2003-07-17</v>
      </c>
      <c r="E16617" s="1" t="str">
        <f t="shared" si="518"/>
        <v>2003</v>
      </c>
      <c r="F16617" s="1" t="str">
        <f t="shared" si="519"/>
        <v>Jul</v>
      </c>
      <c r="G16617" t="s">
        <v>86</v>
      </c>
      <c r="H16617" t="s">
        <v>372</v>
      </c>
      <c r="I16617">
        <v>0.01</v>
      </c>
      <c r="J16617">
        <v>0</v>
      </c>
      <c r="K16617">
        <v>0</v>
      </c>
      <c r="L16617">
        <v>0</v>
      </c>
      <c r="M16617">
        <v>0.01</v>
      </c>
      <c r="N16617">
        <v>49</v>
      </c>
      <c r="O16617">
        <v>32</v>
      </c>
      <c r="P16617">
        <v>2.1</v>
      </c>
      <c r="Q16617">
        <v>39</v>
      </c>
      <c r="R16617" t="s">
        <v>1263</v>
      </c>
      <c r="S16617" t="s">
        <v>88</v>
      </c>
    </row>
    <row r="16618" spans="1:19" x14ac:dyDescent="0.2">
      <c r="A16618" t="s">
        <v>3531</v>
      </c>
      <c r="B16618" t="s">
        <v>148</v>
      </c>
      <c r="C16618">
        <v>2003</v>
      </c>
      <c r="D16618" s="1" t="d">
        <v>1996-01-14</v>
      </c>
      <c r="E16618" s="1" t="str">
        <f t="shared" si="518"/>
        <v>1996</v>
      </c>
      <c r="F16618" s="1" t="str">
        <f t="shared" si="519"/>
        <v>Jan</v>
      </c>
      <c r="G16618" t="s">
        <v>50</v>
      </c>
      <c r="H16618" t="s">
        <v>283</v>
      </c>
      <c r="I16618">
        <v>0</v>
      </c>
      <c r="J16618">
        <v>0.01</v>
      </c>
      <c r="K16618">
        <v>0</v>
      </c>
      <c r="L16618">
        <v>0</v>
      </c>
      <c r="M16618">
        <v>0.01</v>
      </c>
      <c r="N16618">
        <v>70</v>
      </c>
      <c r="O16618">
        <v>11</v>
      </c>
      <c r="P16618">
        <v>8.6999999999999993</v>
      </c>
      <c r="Q16618">
        <v>67</v>
      </c>
      <c r="R16618" t="s">
        <v>1699</v>
      </c>
      <c r="S16618" t="s">
        <v>53</v>
      </c>
    </row>
    <row r="16619" spans="1:19" x14ac:dyDescent="0.2">
      <c r="A16619" t="s">
        <v>13610</v>
      </c>
      <c r="B16619" t="s">
        <v>79</v>
      </c>
      <c r="C16619">
        <v>2012</v>
      </c>
      <c r="D16619" s="1" t="d">
        <v>1988-08-20</v>
      </c>
      <c r="E16619" s="1" t="str">
        <f t="shared" si="518"/>
        <v>1988</v>
      </c>
      <c r="F16619" s="1" t="str">
        <f t="shared" si="519"/>
        <v>Aug</v>
      </c>
      <c r="G16619" t="s">
        <v>30</v>
      </c>
      <c r="H16619" t="s">
        <v>6900</v>
      </c>
      <c r="I16619">
        <v>0.01</v>
      </c>
      <c r="J16619">
        <v>0</v>
      </c>
      <c r="K16619">
        <v>0</v>
      </c>
      <c r="L16619">
        <v>0</v>
      </c>
      <c r="M16619">
        <v>0.01</v>
      </c>
      <c r="P16619" t="s">
        <v>203</v>
      </c>
      <c r="R16619" t="s">
        <v>6900</v>
      </c>
      <c r="S16619" t="s">
        <v>20</v>
      </c>
    </row>
    <row r="16620" spans="1:19" x14ac:dyDescent="0.2">
      <c r="A16620" t="s">
        <v>13611</v>
      </c>
      <c r="B16620" t="s">
        <v>32</v>
      </c>
      <c r="C16620">
        <v>2008</v>
      </c>
      <c r="D16620" s="1" t="d">
        <v>2020-05-06</v>
      </c>
      <c r="E16620" s="1" t="str">
        <f t="shared" si="518"/>
        <v>2020</v>
      </c>
      <c r="F16620" s="1" t="str">
        <f t="shared" si="519"/>
        <v>May</v>
      </c>
      <c r="G16620" t="s">
        <v>39</v>
      </c>
      <c r="H16620" t="s">
        <v>111</v>
      </c>
      <c r="I16620">
        <v>0</v>
      </c>
      <c r="J16620">
        <v>0</v>
      </c>
      <c r="K16620">
        <v>0.01</v>
      </c>
      <c r="L16620">
        <v>0</v>
      </c>
      <c r="M16620">
        <v>0.01</v>
      </c>
    </row>
    <row r="16621" spans="1:19" x14ac:dyDescent="0.2">
      <c r="A16621" t="s">
        <v>13612</v>
      </c>
      <c r="B16621" t="s">
        <v>148</v>
      </c>
      <c r="C16621">
        <v>2016</v>
      </c>
      <c r="D16621" s="1" t="d">
        <v>1993-02-10</v>
      </c>
      <c r="E16621" s="1" t="str">
        <f t="shared" si="518"/>
        <v>1993</v>
      </c>
      <c r="F16621" s="1" t="str">
        <f t="shared" si="519"/>
        <v>Feb</v>
      </c>
      <c r="G16621" t="s">
        <v>272</v>
      </c>
      <c r="H16621" t="s">
        <v>2703</v>
      </c>
      <c r="I16621">
        <v>0</v>
      </c>
      <c r="J16621">
        <v>0.01</v>
      </c>
      <c r="K16621">
        <v>0</v>
      </c>
      <c r="L16621">
        <v>0</v>
      </c>
      <c r="M16621">
        <v>0.01</v>
      </c>
    </row>
    <row r="16622" spans="1:19" x14ac:dyDescent="0.2">
      <c r="A16622" t="s">
        <v>12615</v>
      </c>
      <c r="B16622" t="s">
        <v>1015</v>
      </c>
      <c r="C16622">
        <v>2015</v>
      </c>
      <c r="D16622" s="1" t="d">
        <v>2009-12-01</v>
      </c>
      <c r="E16622" s="1" t="str">
        <f t="shared" si="518"/>
        <v>2009</v>
      </c>
      <c r="F16622" s="1" t="str">
        <f t="shared" si="519"/>
        <v>Dec</v>
      </c>
      <c r="G16622" t="s">
        <v>101</v>
      </c>
      <c r="H16622" t="s">
        <v>2748</v>
      </c>
      <c r="I16622">
        <v>0.01</v>
      </c>
      <c r="J16622">
        <v>0</v>
      </c>
      <c r="K16622">
        <v>0</v>
      </c>
      <c r="L16622">
        <v>0</v>
      </c>
      <c r="M16622">
        <v>0.01</v>
      </c>
      <c r="P16622">
        <v>7</v>
      </c>
      <c r="Q16622">
        <v>8</v>
      </c>
      <c r="R16622" t="s">
        <v>2748</v>
      </c>
      <c r="S16622" t="s">
        <v>53</v>
      </c>
    </row>
    <row r="16623" spans="1:19" x14ac:dyDescent="0.2">
      <c r="A16623" t="s">
        <v>13613</v>
      </c>
      <c r="B16623" t="s">
        <v>32</v>
      </c>
      <c r="C16623">
        <v>2008</v>
      </c>
      <c r="D16623" s="1" t="d">
        <v>2003-03-01</v>
      </c>
      <c r="E16623" s="1" t="str">
        <f t="shared" si="518"/>
        <v>2003</v>
      </c>
      <c r="F16623" s="1" t="str">
        <f t="shared" si="519"/>
        <v>Mar</v>
      </c>
      <c r="G16623" t="s">
        <v>28</v>
      </c>
      <c r="H16623" t="s">
        <v>7595</v>
      </c>
      <c r="I16623">
        <v>0</v>
      </c>
      <c r="J16623">
        <v>0</v>
      </c>
      <c r="K16623">
        <v>0.01</v>
      </c>
      <c r="L16623">
        <v>0</v>
      </c>
      <c r="M16623">
        <v>0.01</v>
      </c>
    </row>
    <row r="16624" spans="1:19" x14ac:dyDescent="0.2">
      <c r="A16624" t="s">
        <v>13614</v>
      </c>
      <c r="B16624" t="s">
        <v>148</v>
      </c>
      <c r="C16624">
        <v>2009</v>
      </c>
      <c r="D16624" s="1" t="d">
        <v>2009-11-21</v>
      </c>
      <c r="E16624" s="1" t="str">
        <f t="shared" si="518"/>
        <v>2009</v>
      </c>
      <c r="F16624" s="1" t="str">
        <f t="shared" si="519"/>
        <v>Nov</v>
      </c>
      <c r="G16624" t="s">
        <v>50</v>
      </c>
      <c r="H16624" t="s">
        <v>2659</v>
      </c>
      <c r="I16624">
        <v>0</v>
      </c>
      <c r="J16624">
        <v>0.01</v>
      </c>
      <c r="K16624">
        <v>0</v>
      </c>
      <c r="L16624">
        <v>0</v>
      </c>
      <c r="M16624">
        <v>0.01</v>
      </c>
      <c r="N16624">
        <v>80</v>
      </c>
      <c r="O16624">
        <v>50</v>
      </c>
      <c r="P16624">
        <v>8.1999999999999993</v>
      </c>
      <c r="Q16624">
        <v>488</v>
      </c>
      <c r="R16624" t="s">
        <v>11464</v>
      </c>
      <c r="S16624" t="s">
        <v>112</v>
      </c>
    </row>
    <row r="16625" spans="1:19" x14ac:dyDescent="0.2">
      <c r="A16625" t="s">
        <v>13615</v>
      </c>
      <c r="B16625" t="s">
        <v>1015</v>
      </c>
      <c r="C16625">
        <v>2012</v>
      </c>
      <c r="D16625" s="1" t="d">
        <v>2001-02-06</v>
      </c>
      <c r="E16625" s="1" t="str">
        <f t="shared" si="518"/>
        <v>2001</v>
      </c>
      <c r="F16625" s="1" t="str">
        <f t="shared" si="519"/>
        <v>Feb</v>
      </c>
      <c r="G16625" t="s">
        <v>34</v>
      </c>
      <c r="H16625" t="s">
        <v>11202</v>
      </c>
      <c r="I16625">
        <v>0</v>
      </c>
      <c r="J16625">
        <v>0</v>
      </c>
      <c r="K16625">
        <v>0.01</v>
      </c>
      <c r="L16625">
        <v>0</v>
      </c>
      <c r="M16625">
        <v>0.01</v>
      </c>
    </row>
    <row r="16626" spans="1:19" x14ac:dyDescent="0.2">
      <c r="A16626" t="s">
        <v>8789</v>
      </c>
      <c r="B16626" t="s">
        <v>44</v>
      </c>
      <c r="C16626">
        <v>2007</v>
      </c>
      <c r="D16626" s="1" t="d">
        <v>1995-04-04</v>
      </c>
      <c r="E16626" s="1" t="str">
        <f t="shared" si="518"/>
        <v>1995</v>
      </c>
      <c r="F16626" s="1" t="str">
        <f t="shared" si="519"/>
        <v>Apr</v>
      </c>
      <c r="G16626" t="s">
        <v>18</v>
      </c>
      <c r="H16626" t="s">
        <v>151</v>
      </c>
      <c r="I16626">
        <v>0</v>
      </c>
      <c r="J16626">
        <v>0.01</v>
      </c>
      <c r="K16626">
        <v>0</v>
      </c>
      <c r="L16626">
        <v>0</v>
      </c>
      <c r="M16626">
        <v>0.01</v>
      </c>
    </row>
    <row r="16627" spans="1:19" x14ac:dyDescent="0.2">
      <c r="A16627" t="s">
        <v>13616</v>
      </c>
      <c r="B16627" t="s">
        <v>1015</v>
      </c>
      <c r="C16627">
        <v>2016</v>
      </c>
      <c r="D16627" s="1" t="d">
        <v>2007-11-30</v>
      </c>
      <c r="E16627" s="1" t="str">
        <f t="shared" si="518"/>
        <v>2007</v>
      </c>
      <c r="F16627" s="1" t="str">
        <f t="shared" si="519"/>
        <v>Nov</v>
      </c>
      <c r="G16627" t="s">
        <v>50</v>
      </c>
      <c r="H16627" t="s">
        <v>7990</v>
      </c>
      <c r="I16627">
        <v>0</v>
      </c>
      <c r="J16627">
        <v>0</v>
      </c>
      <c r="K16627">
        <v>0.01</v>
      </c>
      <c r="L16627">
        <v>0</v>
      </c>
      <c r="M16627">
        <v>0.01</v>
      </c>
    </row>
    <row r="16628" spans="1:19" x14ac:dyDescent="0.2">
      <c r="A16628" t="s">
        <v>13617</v>
      </c>
      <c r="B16628" t="s">
        <v>104</v>
      </c>
      <c r="C16628">
        <v>2000</v>
      </c>
      <c r="D16628" s="1" t="d">
        <v>2011-04-22</v>
      </c>
      <c r="E16628" s="1" t="str">
        <f t="shared" si="518"/>
        <v>2011</v>
      </c>
      <c r="F16628" s="1" t="str">
        <f t="shared" si="519"/>
        <v>Apr</v>
      </c>
      <c r="G16628" t="s">
        <v>30</v>
      </c>
      <c r="H16628" t="s">
        <v>1870</v>
      </c>
      <c r="I16628">
        <v>0.01</v>
      </c>
      <c r="J16628">
        <v>0</v>
      </c>
      <c r="K16628">
        <v>0</v>
      </c>
      <c r="L16628">
        <v>0</v>
      </c>
      <c r="M16628">
        <v>0.01</v>
      </c>
    </row>
    <row r="16629" spans="1:19" x14ac:dyDescent="0.2">
      <c r="A16629" t="s">
        <v>13618</v>
      </c>
      <c r="B16629" t="s">
        <v>159</v>
      </c>
      <c r="C16629">
        <v>2006</v>
      </c>
      <c r="D16629" s="1" t="d">
        <v>1993-05-28</v>
      </c>
      <c r="E16629" s="1" t="str">
        <f t="shared" si="518"/>
        <v>1993</v>
      </c>
      <c r="F16629" s="1" t="str">
        <f t="shared" si="519"/>
        <v>May</v>
      </c>
      <c r="G16629" t="s">
        <v>28</v>
      </c>
      <c r="H16629" t="s">
        <v>128</v>
      </c>
      <c r="I16629">
        <v>0</v>
      </c>
      <c r="J16629">
        <v>0</v>
      </c>
      <c r="K16629">
        <v>0.01</v>
      </c>
      <c r="L16629">
        <v>0</v>
      </c>
      <c r="M16629">
        <v>0.01</v>
      </c>
    </row>
    <row r="16630" spans="1:19" x14ac:dyDescent="0.2">
      <c r="A16630" t="s">
        <v>13619</v>
      </c>
      <c r="B16630" t="s">
        <v>17</v>
      </c>
      <c r="C16630">
        <v>2010</v>
      </c>
      <c r="D16630" s="1" t="d">
        <v>2012-03-10</v>
      </c>
      <c r="E16630" s="1" t="str">
        <f t="shared" si="518"/>
        <v>2012</v>
      </c>
      <c r="F16630" s="1" t="str">
        <f t="shared" si="519"/>
        <v>Mar</v>
      </c>
      <c r="G16630" t="s">
        <v>34</v>
      </c>
      <c r="H16630" t="s">
        <v>5573</v>
      </c>
      <c r="I16630">
        <v>0.01</v>
      </c>
      <c r="J16630">
        <v>0</v>
      </c>
      <c r="K16630">
        <v>0</v>
      </c>
      <c r="L16630">
        <v>0</v>
      </c>
      <c r="M16630">
        <v>0.01</v>
      </c>
      <c r="P16630" t="s">
        <v>203</v>
      </c>
      <c r="R16630" t="s">
        <v>9699</v>
      </c>
      <c r="S16630" t="s">
        <v>88</v>
      </c>
    </row>
    <row r="16631" spans="1:19" x14ac:dyDescent="0.2">
      <c r="A16631" t="s">
        <v>13620</v>
      </c>
      <c r="B16631" t="s">
        <v>64</v>
      </c>
      <c r="C16631">
        <v>2003</v>
      </c>
      <c r="D16631" s="1" t="d">
        <v>2004-01-28</v>
      </c>
      <c r="E16631" s="1" t="str">
        <f t="shared" si="518"/>
        <v>2004</v>
      </c>
      <c r="F16631" s="1" t="str">
        <f t="shared" si="519"/>
        <v>Jan</v>
      </c>
      <c r="G16631" t="s">
        <v>24</v>
      </c>
      <c r="H16631" t="s">
        <v>3700</v>
      </c>
      <c r="I16631">
        <v>0.01</v>
      </c>
      <c r="J16631">
        <v>0</v>
      </c>
      <c r="K16631">
        <v>0</v>
      </c>
      <c r="L16631">
        <v>0</v>
      </c>
      <c r="M16631">
        <v>0.01</v>
      </c>
      <c r="N16631">
        <v>81</v>
      </c>
      <c r="O16631">
        <v>9</v>
      </c>
      <c r="P16631">
        <v>9.5</v>
      </c>
      <c r="Q16631">
        <v>4</v>
      </c>
      <c r="R16631" t="s">
        <v>13621</v>
      </c>
      <c r="S16631" t="s">
        <v>20</v>
      </c>
    </row>
    <row r="16632" spans="1:19" x14ac:dyDescent="0.2">
      <c r="A16632" t="s">
        <v>13539</v>
      </c>
      <c r="B16632" t="s">
        <v>49</v>
      </c>
      <c r="C16632">
        <v>2012</v>
      </c>
      <c r="D16632" s="1" t="d">
        <v>1998-01-11</v>
      </c>
      <c r="E16632" s="1" t="str">
        <f t="shared" si="518"/>
        <v>1998</v>
      </c>
      <c r="F16632" s="1" t="str">
        <f t="shared" si="519"/>
        <v>Jan</v>
      </c>
      <c r="G16632" t="s">
        <v>101</v>
      </c>
      <c r="H16632" t="s">
        <v>6843</v>
      </c>
      <c r="I16632">
        <v>0</v>
      </c>
      <c r="J16632">
        <v>0</v>
      </c>
      <c r="K16632">
        <v>0.01</v>
      </c>
      <c r="L16632">
        <v>0</v>
      </c>
      <c r="M16632">
        <v>0.01</v>
      </c>
    </row>
    <row r="16633" spans="1:19" x14ac:dyDescent="0.2">
      <c r="A16633" t="s">
        <v>13622</v>
      </c>
      <c r="B16633" t="s">
        <v>55</v>
      </c>
      <c r="C16633">
        <v>2008</v>
      </c>
      <c r="D16633" s="1" t="d">
        <v>2006-01-05</v>
      </c>
      <c r="E16633" s="1" t="str">
        <f t="shared" si="518"/>
        <v>2006</v>
      </c>
      <c r="F16633" s="1" t="str">
        <f t="shared" si="519"/>
        <v>Jan</v>
      </c>
      <c r="G16633" t="s">
        <v>101</v>
      </c>
      <c r="H16633" t="s">
        <v>1917</v>
      </c>
      <c r="I16633">
        <v>0</v>
      </c>
      <c r="J16633">
        <v>0</v>
      </c>
      <c r="K16633">
        <v>0.01</v>
      </c>
      <c r="L16633">
        <v>0</v>
      </c>
      <c r="M16633">
        <v>0.01</v>
      </c>
    </row>
    <row r="16634" spans="1:19" x14ac:dyDescent="0.2">
      <c r="A16634" t="s">
        <v>11020</v>
      </c>
      <c r="B16634" t="s">
        <v>171</v>
      </c>
      <c r="C16634">
        <v>2016</v>
      </c>
      <c r="D16634" s="1" t="d">
        <v>2003-04-01</v>
      </c>
      <c r="E16634" s="1" t="str">
        <f t="shared" si="518"/>
        <v>2003</v>
      </c>
      <c r="F16634" s="1" t="str">
        <f t="shared" si="519"/>
        <v>Apr</v>
      </c>
      <c r="G16634" t="s">
        <v>24</v>
      </c>
      <c r="H16634" t="s">
        <v>4433</v>
      </c>
      <c r="I16634">
        <v>0</v>
      </c>
      <c r="J16634">
        <v>0.01</v>
      </c>
      <c r="K16634">
        <v>0</v>
      </c>
      <c r="L16634">
        <v>0</v>
      </c>
      <c r="M16634">
        <v>0.01</v>
      </c>
      <c r="N16634">
        <v>63</v>
      </c>
      <c r="O16634">
        <v>8</v>
      </c>
      <c r="P16634">
        <v>8.1999999999999993</v>
      </c>
      <c r="Q16634">
        <v>22</v>
      </c>
      <c r="R16634" t="s">
        <v>4433</v>
      </c>
      <c r="S16634" t="s">
        <v>20</v>
      </c>
    </row>
    <row r="16635" spans="1:19" x14ac:dyDescent="0.2">
      <c r="A16635" t="s">
        <v>3436</v>
      </c>
      <c r="B16635" t="s">
        <v>148</v>
      </c>
      <c r="C16635">
        <v>2014</v>
      </c>
      <c r="D16635" s="1" t="d">
        <v>2009-08-08</v>
      </c>
      <c r="E16635" s="1" t="str">
        <f t="shared" si="518"/>
        <v>2009</v>
      </c>
      <c r="F16635" s="1" t="str">
        <f t="shared" si="519"/>
        <v>Aug</v>
      </c>
      <c r="G16635" t="s">
        <v>50</v>
      </c>
      <c r="H16635" t="s">
        <v>71</v>
      </c>
      <c r="I16635">
        <v>0</v>
      </c>
      <c r="J16635">
        <v>0.01</v>
      </c>
      <c r="K16635">
        <v>0</v>
      </c>
      <c r="L16635">
        <v>0</v>
      </c>
      <c r="M16635">
        <v>0.01</v>
      </c>
    </row>
    <row r="16636" spans="1:19" x14ac:dyDescent="0.2">
      <c r="A16636" t="s">
        <v>13623</v>
      </c>
      <c r="B16636" t="s">
        <v>32</v>
      </c>
      <c r="C16636">
        <v>2006</v>
      </c>
      <c r="D16636" s="1" t="d">
        <v>2013-03-31</v>
      </c>
      <c r="E16636" s="1" t="str">
        <f t="shared" si="518"/>
        <v>2013</v>
      </c>
      <c r="F16636" s="1" t="str">
        <f t="shared" si="519"/>
        <v>Mar</v>
      </c>
      <c r="G16636" t="s">
        <v>34</v>
      </c>
      <c r="H16636" t="s">
        <v>372</v>
      </c>
      <c r="I16636">
        <v>0</v>
      </c>
      <c r="J16636">
        <v>0</v>
      </c>
      <c r="K16636">
        <v>0.01</v>
      </c>
      <c r="L16636">
        <v>0</v>
      </c>
      <c r="M16636">
        <v>0.01</v>
      </c>
    </row>
    <row r="16637" spans="1:19" x14ac:dyDescent="0.2">
      <c r="A16637" t="s">
        <v>5831</v>
      </c>
      <c r="B16637" t="s">
        <v>159</v>
      </c>
      <c r="C16637">
        <v>2008</v>
      </c>
      <c r="D16637" s="1" t="d">
        <v>2006-02-21</v>
      </c>
      <c r="E16637" s="1" t="str">
        <f t="shared" si="518"/>
        <v>2006</v>
      </c>
      <c r="F16637" s="1" t="str">
        <f t="shared" si="519"/>
        <v>Feb</v>
      </c>
      <c r="G16637" t="s">
        <v>24</v>
      </c>
      <c r="H16637" t="s">
        <v>4489</v>
      </c>
      <c r="I16637">
        <v>0.01</v>
      </c>
      <c r="J16637">
        <v>0</v>
      </c>
      <c r="K16637">
        <v>0</v>
      </c>
      <c r="L16637">
        <v>0</v>
      </c>
      <c r="M16637">
        <v>0.01</v>
      </c>
      <c r="P16637" t="s">
        <v>203</v>
      </c>
      <c r="R16637" t="s">
        <v>4433</v>
      </c>
      <c r="S16637" t="s">
        <v>112</v>
      </c>
    </row>
    <row r="16638" spans="1:19" x14ac:dyDescent="0.2">
      <c r="A16638" t="s">
        <v>13624</v>
      </c>
      <c r="B16638" t="s">
        <v>148</v>
      </c>
      <c r="C16638">
        <v>2011</v>
      </c>
      <c r="D16638" s="1" t="d">
        <v>2022-03-02</v>
      </c>
      <c r="E16638" s="1" t="str">
        <f t="shared" si="518"/>
        <v>2022</v>
      </c>
      <c r="F16638" s="1" t="str">
        <f t="shared" si="519"/>
        <v>Mar</v>
      </c>
      <c r="G16638" t="s">
        <v>30</v>
      </c>
      <c r="H16638" t="s">
        <v>1091</v>
      </c>
      <c r="I16638">
        <v>0.01</v>
      </c>
      <c r="J16638">
        <v>0</v>
      </c>
      <c r="K16638">
        <v>0</v>
      </c>
      <c r="L16638">
        <v>0</v>
      </c>
      <c r="M16638">
        <v>0.01</v>
      </c>
    </row>
    <row r="16639" spans="1:19" x14ac:dyDescent="0.2">
      <c r="A16639" t="s">
        <v>13625</v>
      </c>
      <c r="B16639" t="s">
        <v>32</v>
      </c>
      <c r="C16639">
        <v>2008</v>
      </c>
      <c r="D16639" s="1" t="d">
        <v>2006-06-04</v>
      </c>
      <c r="E16639" s="1" t="str">
        <f t="shared" si="518"/>
        <v>2006</v>
      </c>
      <c r="F16639" s="1" t="str">
        <f t="shared" si="519"/>
        <v>Jun</v>
      </c>
      <c r="G16639" t="s">
        <v>28</v>
      </c>
      <c r="H16639" t="s">
        <v>151</v>
      </c>
      <c r="I16639">
        <v>0</v>
      </c>
      <c r="J16639">
        <v>0</v>
      </c>
      <c r="K16639">
        <v>0.01</v>
      </c>
      <c r="L16639">
        <v>0</v>
      </c>
      <c r="M16639">
        <v>0.01</v>
      </c>
    </row>
    <row r="16640" spans="1:19" x14ac:dyDescent="0.2">
      <c r="A16640" t="s">
        <v>1197</v>
      </c>
      <c r="B16640" t="s">
        <v>148</v>
      </c>
      <c r="C16640">
        <v>2006</v>
      </c>
      <c r="D16640" s="1" t="d">
        <v>1990-03-22</v>
      </c>
      <c r="E16640" s="1" t="str">
        <f t="shared" si="518"/>
        <v>1990</v>
      </c>
      <c r="F16640" s="1" t="str">
        <f t="shared" si="519"/>
        <v>Mar</v>
      </c>
      <c r="G16640" t="s">
        <v>34</v>
      </c>
      <c r="H16640" t="s">
        <v>1791</v>
      </c>
      <c r="I16640">
        <v>0</v>
      </c>
      <c r="J16640">
        <v>0.01</v>
      </c>
      <c r="K16640">
        <v>0</v>
      </c>
      <c r="L16640">
        <v>0</v>
      </c>
      <c r="M16640">
        <v>0.01</v>
      </c>
      <c r="P16640">
        <v>7.5</v>
      </c>
      <c r="Q16640">
        <v>8</v>
      </c>
      <c r="R16640" t="s">
        <v>9951</v>
      </c>
      <c r="S16640" t="s">
        <v>20</v>
      </c>
    </row>
    <row r="16641" spans="1:19" x14ac:dyDescent="0.2">
      <c r="A16641" t="s">
        <v>13626</v>
      </c>
      <c r="B16641" t="s">
        <v>159</v>
      </c>
      <c r="C16641">
        <v>2013</v>
      </c>
      <c r="D16641" s="1" t="d">
        <v>2007-10-29</v>
      </c>
      <c r="E16641" s="1" t="str">
        <f t="shared" si="518"/>
        <v>2007</v>
      </c>
      <c r="F16641" s="1" t="str">
        <f t="shared" si="519"/>
        <v>Oct</v>
      </c>
      <c r="G16641" t="s">
        <v>101</v>
      </c>
      <c r="H16641" t="s">
        <v>1755</v>
      </c>
      <c r="I16641">
        <v>0</v>
      </c>
      <c r="J16641">
        <v>0</v>
      </c>
      <c r="K16641">
        <v>0.01</v>
      </c>
      <c r="L16641">
        <v>0</v>
      </c>
      <c r="M16641">
        <v>0.01</v>
      </c>
    </row>
    <row r="16642" spans="1:19" x14ac:dyDescent="0.2">
      <c r="A16642" t="s">
        <v>11555</v>
      </c>
      <c r="B16642" t="s">
        <v>49</v>
      </c>
      <c r="C16642">
        <v>2014</v>
      </c>
      <c r="D16642" s="1" t="d">
        <v>1994-02-20</v>
      </c>
      <c r="E16642" s="1" t="str">
        <f t="shared" si="518"/>
        <v>1994</v>
      </c>
      <c r="F16642" s="1" t="str">
        <f t="shared" si="519"/>
        <v>Feb</v>
      </c>
      <c r="G16642" t="s">
        <v>18</v>
      </c>
      <c r="H16642" t="s">
        <v>1791</v>
      </c>
      <c r="I16642">
        <v>0</v>
      </c>
      <c r="J16642">
        <v>0.01</v>
      </c>
      <c r="K16642">
        <v>0</v>
      </c>
      <c r="L16642">
        <v>0</v>
      </c>
      <c r="M16642">
        <v>0.01</v>
      </c>
      <c r="P16642" t="s">
        <v>203</v>
      </c>
      <c r="R16642" t="s">
        <v>7134</v>
      </c>
      <c r="S16642" t="s">
        <v>20</v>
      </c>
    </row>
    <row r="16643" spans="1:19" x14ac:dyDescent="0.2">
      <c r="A16643" t="s">
        <v>13627</v>
      </c>
      <c r="B16643" t="s">
        <v>49</v>
      </c>
      <c r="C16643">
        <v>2009</v>
      </c>
      <c r="D16643" s="1" t="d">
        <v>2001-11-19</v>
      </c>
      <c r="E16643" s="1" t="str">
        <f t="shared" ref="E16643:E16706" si="520">TEXT(D16643,"yyyy")</f>
        <v>2001</v>
      </c>
      <c r="F16643" s="1" t="str">
        <f t="shared" ref="F16643:F16706" si="521">TEXT(D16643,"mmm")</f>
        <v>Nov</v>
      </c>
      <c r="G16643" t="s">
        <v>18</v>
      </c>
      <c r="H16643" t="s">
        <v>825</v>
      </c>
      <c r="I16643">
        <v>0</v>
      </c>
      <c r="J16643">
        <v>0.01</v>
      </c>
      <c r="K16643">
        <v>0</v>
      </c>
      <c r="L16643">
        <v>0</v>
      </c>
      <c r="M16643">
        <v>0.01</v>
      </c>
    </row>
    <row r="16644" spans="1:19" x14ac:dyDescent="0.2">
      <c r="A16644" t="s">
        <v>13628</v>
      </c>
      <c r="B16644" t="s">
        <v>148</v>
      </c>
      <c r="C16644">
        <v>2007</v>
      </c>
      <c r="D16644" s="1" t="d">
        <v>2013-03-25</v>
      </c>
      <c r="E16644" s="1" t="str">
        <f t="shared" si="520"/>
        <v>2013</v>
      </c>
      <c r="F16644" s="1" t="str">
        <f t="shared" si="521"/>
        <v>Mar</v>
      </c>
      <c r="G16644" t="s">
        <v>272</v>
      </c>
      <c r="H16644" t="s">
        <v>648</v>
      </c>
      <c r="I16644">
        <v>0</v>
      </c>
      <c r="J16644">
        <v>0.01</v>
      </c>
      <c r="K16644">
        <v>0</v>
      </c>
      <c r="L16644">
        <v>0</v>
      </c>
      <c r="M16644">
        <v>0.01</v>
      </c>
      <c r="N16644">
        <v>51</v>
      </c>
      <c r="O16644">
        <v>8</v>
      </c>
      <c r="P16644">
        <v>3.8</v>
      </c>
      <c r="Q16644">
        <v>29</v>
      </c>
      <c r="R16644" t="s">
        <v>13629</v>
      </c>
      <c r="S16644" t="s">
        <v>112</v>
      </c>
    </row>
    <row r="16645" spans="1:19" x14ac:dyDescent="0.2">
      <c r="A16645" t="s">
        <v>13630</v>
      </c>
      <c r="B16645" t="s">
        <v>32</v>
      </c>
      <c r="C16645">
        <v>2008</v>
      </c>
      <c r="D16645" s="1" t="d">
        <v>2013-01-04</v>
      </c>
      <c r="E16645" s="1" t="str">
        <f t="shared" si="520"/>
        <v>2013</v>
      </c>
      <c r="F16645" s="1" t="str">
        <f t="shared" si="521"/>
        <v>Jan</v>
      </c>
      <c r="G16645" t="s">
        <v>101</v>
      </c>
      <c r="H16645" t="s">
        <v>1207</v>
      </c>
      <c r="I16645">
        <v>0</v>
      </c>
      <c r="J16645">
        <v>0</v>
      </c>
      <c r="K16645">
        <v>0.01</v>
      </c>
      <c r="L16645">
        <v>0</v>
      </c>
      <c r="M16645">
        <v>0.01</v>
      </c>
    </row>
    <row r="16646" spans="1:19" x14ac:dyDescent="0.2">
      <c r="A16646" t="s">
        <v>13631</v>
      </c>
      <c r="B16646" t="s">
        <v>32</v>
      </c>
      <c r="C16646">
        <v>2009</v>
      </c>
      <c r="D16646" s="1" t="d">
        <v>1996-10-19</v>
      </c>
      <c r="E16646" s="1" t="str">
        <f t="shared" si="520"/>
        <v>1996</v>
      </c>
      <c r="F16646" s="1" t="str">
        <f t="shared" si="521"/>
        <v>Oct</v>
      </c>
      <c r="G16646" t="s">
        <v>50</v>
      </c>
      <c r="H16646" t="s">
        <v>372</v>
      </c>
      <c r="I16646">
        <v>0</v>
      </c>
      <c r="J16646">
        <v>0</v>
      </c>
      <c r="K16646">
        <v>0.01</v>
      </c>
      <c r="L16646">
        <v>0</v>
      </c>
      <c r="M16646">
        <v>0.01</v>
      </c>
    </row>
    <row r="16647" spans="1:19" x14ac:dyDescent="0.2">
      <c r="A16647" t="s">
        <v>11196</v>
      </c>
      <c r="B16647" t="s">
        <v>171</v>
      </c>
      <c r="C16647">
        <v>2016</v>
      </c>
      <c r="D16647" s="1" t="d">
        <v>2019-06-03</v>
      </c>
      <c r="E16647" s="1" t="str">
        <f t="shared" si="520"/>
        <v>2019</v>
      </c>
      <c r="F16647" s="1" t="str">
        <f t="shared" si="521"/>
        <v>Jun</v>
      </c>
      <c r="G16647" t="s">
        <v>18</v>
      </c>
      <c r="H16647" t="s">
        <v>9818</v>
      </c>
      <c r="I16647">
        <v>0</v>
      </c>
      <c r="J16647">
        <v>0.01</v>
      </c>
      <c r="K16647">
        <v>0</v>
      </c>
      <c r="L16647">
        <v>0</v>
      </c>
      <c r="M16647">
        <v>0.01</v>
      </c>
      <c r="P16647">
        <v>6.6</v>
      </c>
      <c r="Q16647">
        <v>5</v>
      </c>
      <c r="R16647" t="s">
        <v>11197</v>
      </c>
      <c r="S16647" t="s">
        <v>20</v>
      </c>
    </row>
    <row r="16648" spans="1:19" x14ac:dyDescent="0.2">
      <c r="A16648" t="s">
        <v>13632</v>
      </c>
      <c r="B16648" t="s">
        <v>1015</v>
      </c>
      <c r="C16648">
        <v>2016</v>
      </c>
      <c r="D16648" s="1" t="d">
        <v>2021-01-15</v>
      </c>
      <c r="E16648" s="1" t="str">
        <f t="shared" si="520"/>
        <v>2021</v>
      </c>
      <c r="F16648" s="1" t="str">
        <f t="shared" si="521"/>
        <v>Jan</v>
      </c>
      <c r="G16648" t="s">
        <v>50</v>
      </c>
      <c r="H16648" t="s">
        <v>13633</v>
      </c>
      <c r="I16648">
        <v>0</v>
      </c>
      <c r="J16648">
        <v>0</v>
      </c>
      <c r="K16648">
        <v>0.01</v>
      </c>
      <c r="L16648">
        <v>0</v>
      </c>
      <c r="M16648">
        <v>0.01</v>
      </c>
    </row>
    <row r="16649" spans="1:19" x14ac:dyDescent="0.2">
      <c r="A16649" t="s">
        <v>2128</v>
      </c>
      <c r="B16649" t="s">
        <v>171</v>
      </c>
      <c r="C16649">
        <v>2016</v>
      </c>
      <c r="D16649" s="1" t="d">
        <v>2020-10-16</v>
      </c>
      <c r="E16649" s="1" t="str">
        <f t="shared" si="520"/>
        <v>2020</v>
      </c>
      <c r="F16649" s="1" t="str">
        <f t="shared" si="521"/>
        <v>Oct</v>
      </c>
      <c r="G16649" t="s">
        <v>50</v>
      </c>
      <c r="H16649" t="s">
        <v>111</v>
      </c>
      <c r="I16649">
        <v>0</v>
      </c>
      <c r="J16649">
        <v>0.01</v>
      </c>
      <c r="K16649">
        <v>0</v>
      </c>
      <c r="L16649">
        <v>0</v>
      </c>
      <c r="M16649">
        <v>0.01</v>
      </c>
    </row>
    <row r="16650" spans="1:19" x14ac:dyDescent="0.2">
      <c r="A16650" t="s">
        <v>10947</v>
      </c>
      <c r="B16650" t="s">
        <v>159</v>
      </c>
      <c r="C16650">
        <v>2012</v>
      </c>
      <c r="D16650" s="1" t="d">
        <v>1997-12-05</v>
      </c>
      <c r="E16650" s="1" t="str">
        <f t="shared" si="520"/>
        <v>1997</v>
      </c>
      <c r="F16650" s="1" t="str">
        <f t="shared" si="521"/>
        <v>Dec</v>
      </c>
      <c r="G16650" t="s">
        <v>101</v>
      </c>
      <c r="H16650" t="s">
        <v>250</v>
      </c>
      <c r="I16650">
        <v>0</v>
      </c>
      <c r="J16650">
        <v>0</v>
      </c>
      <c r="K16650">
        <v>0.01</v>
      </c>
      <c r="L16650">
        <v>0</v>
      </c>
      <c r="M16650">
        <v>0.01</v>
      </c>
    </row>
    <row r="16651" spans="1:19" x14ac:dyDescent="0.2">
      <c r="A16651" t="s">
        <v>4393</v>
      </c>
      <c r="B16651" t="s">
        <v>44</v>
      </c>
      <c r="C16651">
        <v>2011</v>
      </c>
      <c r="D16651" s="1" t="d">
        <v>1989-03-12</v>
      </c>
      <c r="E16651" s="1" t="str">
        <f t="shared" si="520"/>
        <v>1989</v>
      </c>
      <c r="F16651" s="1" t="str">
        <f t="shared" si="521"/>
        <v>Mar</v>
      </c>
      <c r="G16651" t="s">
        <v>50</v>
      </c>
      <c r="H16651" t="s">
        <v>234</v>
      </c>
      <c r="I16651">
        <v>0</v>
      </c>
      <c r="J16651">
        <v>0</v>
      </c>
      <c r="K16651">
        <v>0.01</v>
      </c>
      <c r="L16651">
        <v>0</v>
      </c>
      <c r="M16651">
        <v>0.01</v>
      </c>
      <c r="P16651" t="s">
        <v>203</v>
      </c>
      <c r="R16651" t="s">
        <v>357</v>
      </c>
      <c r="S16651" t="s">
        <v>53</v>
      </c>
    </row>
    <row r="16652" spans="1:19" x14ac:dyDescent="0.2">
      <c r="A16652" t="s">
        <v>13634</v>
      </c>
      <c r="B16652" t="s">
        <v>79</v>
      </c>
      <c r="C16652">
        <v>2013</v>
      </c>
      <c r="D16652" s="1" t="d">
        <v>2001-09-22</v>
      </c>
      <c r="E16652" s="1" t="str">
        <f t="shared" si="520"/>
        <v>2001</v>
      </c>
      <c r="F16652" s="1" t="str">
        <f t="shared" si="521"/>
        <v>Sep</v>
      </c>
      <c r="G16652" t="s">
        <v>50</v>
      </c>
      <c r="H16652" t="s">
        <v>372</v>
      </c>
      <c r="I16652">
        <v>0</v>
      </c>
      <c r="J16652">
        <v>0</v>
      </c>
      <c r="K16652">
        <v>0.01</v>
      </c>
      <c r="L16652">
        <v>0</v>
      </c>
      <c r="M16652">
        <v>0.01</v>
      </c>
    </row>
    <row r="16653" spans="1:19" x14ac:dyDescent="0.2">
      <c r="A16653" t="s">
        <v>13635</v>
      </c>
      <c r="B16653" t="s">
        <v>32</v>
      </c>
      <c r="C16653">
        <v>2011</v>
      </c>
      <c r="D16653" s="1" t="d">
        <v>2003-03-11</v>
      </c>
      <c r="E16653" s="1" t="str">
        <f t="shared" si="520"/>
        <v>2003</v>
      </c>
      <c r="F16653" s="1" t="str">
        <f t="shared" si="521"/>
        <v>Mar</v>
      </c>
      <c r="G16653" t="s">
        <v>30</v>
      </c>
      <c r="H16653" t="s">
        <v>1091</v>
      </c>
      <c r="I16653">
        <v>0</v>
      </c>
      <c r="J16653">
        <v>0.01</v>
      </c>
      <c r="K16653">
        <v>0</v>
      </c>
      <c r="L16653">
        <v>0</v>
      </c>
      <c r="M16653">
        <v>0.01</v>
      </c>
    </row>
    <row r="16654" spans="1:19" x14ac:dyDescent="0.2">
      <c r="A16654" t="s">
        <v>13636</v>
      </c>
      <c r="B16654" t="s">
        <v>148</v>
      </c>
      <c r="C16654">
        <v>2009</v>
      </c>
      <c r="D16654" s="1" t="d">
        <v>1996-03-16</v>
      </c>
      <c r="E16654" s="1" t="str">
        <f t="shared" si="520"/>
        <v>1996</v>
      </c>
      <c r="F16654" s="1" t="str">
        <f t="shared" si="521"/>
        <v>Mar</v>
      </c>
      <c r="G16654" t="s">
        <v>101</v>
      </c>
      <c r="H16654" t="s">
        <v>6580</v>
      </c>
      <c r="I16654">
        <v>0</v>
      </c>
      <c r="J16654">
        <v>0.01</v>
      </c>
      <c r="K16654">
        <v>0</v>
      </c>
      <c r="L16654">
        <v>0</v>
      </c>
      <c r="M16654">
        <v>0.01</v>
      </c>
      <c r="P16654" t="s">
        <v>203</v>
      </c>
      <c r="R16654" t="s">
        <v>12931</v>
      </c>
      <c r="S16654" t="s">
        <v>88</v>
      </c>
    </row>
    <row r="16655" spans="1:19" x14ac:dyDescent="0.2">
      <c r="A16655" t="s">
        <v>6623</v>
      </c>
      <c r="B16655" t="s">
        <v>148</v>
      </c>
      <c r="C16655">
        <v>2008</v>
      </c>
      <c r="D16655" s="1" t="d">
        <v>2003-06-11</v>
      </c>
      <c r="E16655" s="1" t="str">
        <f t="shared" si="520"/>
        <v>2003</v>
      </c>
      <c r="F16655" s="1" t="str">
        <f t="shared" si="521"/>
        <v>Jun</v>
      </c>
      <c r="G16655" t="s">
        <v>28</v>
      </c>
      <c r="H16655" t="s">
        <v>648</v>
      </c>
      <c r="I16655">
        <v>0</v>
      </c>
      <c r="J16655">
        <v>0.01</v>
      </c>
      <c r="K16655">
        <v>0</v>
      </c>
      <c r="L16655">
        <v>0</v>
      </c>
      <c r="M16655">
        <v>0.01</v>
      </c>
    </row>
    <row r="16656" spans="1:19" x14ac:dyDescent="0.2">
      <c r="A16656" t="s">
        <v>13637</v>
      </c>
      <c r="B16656" t="s">
        <v>187</v>
      </c>
      <c r="C16656">
        <v>2016</v>
      </c>
      <c r="D16656" s="1" t="d">
        <v>1995-11-30</v>
      </c>
      <c r="E16656" s="1" t="str">
        <f t="shared" si="520"/>
        <v>1995</v>
      </c>
      <c r="F16656" s="1" t="str">
        <f t="shared" si="521"/>
        <v>Nov</v>
      </c>
      <c r="G16656" t="s">
        <v>50</v>
      </c>
      <c r="H16656" t="s">
        <v>19</v>
      </c>
      <c r="I16656">
        <v>0</v>
      </c>
      <c r="J16656">
        <v>0.01</v>
      </c>
      <c r="K16656">
        <v>0</v>
      </c>
      <c r="L16656">
        <v>0</v>
      </c>
      <c r="M16656">
        <v>0.01</v>
      </c>
      <c r="N16656">
        <v>81</v>
      </c>
      <c r="O16656">
        <v>46</v>
      </c>
      <c r="P16656">
        <v>8.5</v>
      </c>
      <c r="Q16656">
        <v>151</v>
      </c>
      <c r="R16656" t="s">
        <v>3878</v>
      </c>
      <c r="S16656" t="s">
        <v>20</v>
      </c>
    </row>
    <row r="16657" spans="1:19" x14ac:dyDescent="0.2">
      <c r="A16657" t="s">
        <v>13638</v>
      </c>
      <c r="B16657" t="s">
        <v>79</v>
      </c>
      <c r="C16657">
        <v>2011</v>
      </c>
      <c r="D16657" s="1" t="d">
        <v>1991-04-01</v>
      </c>
      <c r="E16657" s="1" t="str">
        <f t="shared" si="520"/>
        <v>1991</v>
      </c>
      <c r="F16657" s="1" t="str">
        <f t="shared" si="521"/>
        <v>Apr</v>
      </c>
      <c r="G16657" t="s">
        <v>50</v>
      </c>
      <c r="H16657" t="s">
        <v>19</v>
      </c>
      <c r="I16657">
        <v>0</v>
      </c>
      <c r="J16657">
        <v>0.01</v>
      </c>
      <c r="K16657">
        <v>0</v>
      </c>
      <c r="L16657">
        <v>0</v>
      </c>
      <c r="M16657">
        <v>0.01</v>
      </c>
    </row>
    <row r="16658" spans="1:19" x14ac:dyDescent="0.2">
      <c r="A16658" t="s">
        <v>12892</v>
      </c>
      <c r="B16658" t="s">
        <v>44</v>
      </c>
      <c r="C16658">
        <v>2013</v>
      </c>
      <c r="D16658" s="1" t="d">
        <v>1997-05-26</v>
      </c>
      <c r="E16658" s="1" t="str">
        <f t="shared" si="520"/>
        <v>1997</v>
      </c>
      <c r="F16658" s="1" t="str">
        <f t="shared" si="521"/>
        <v>May</v>
      </c>
      <c r="G16658" t="s">
        <v>50</v>
      </c>
      <c r="H16658" t="s">
        <v>372</v>
      </c>
      <c r="I16658">
        <v>0</v>
      </c>
      <c r="J16658">
        <v>0.01</v>
      </c>
      <c r="K16658">
        <v>0</v>
      </c>
      <c r="L16658">
        <v>0</v>
      </c>
      <c r="M16658">
        <v>0.01</v>
      </c>
      <c r="P16658">
        <v>5.0999999999999996</v>
      </c>
      <c r="Q16658">
        <v>9</v>
      </c>
      <c r="R16658" t="s">
        <v>1746</v>
      </c>
      <c r="S16658" t="s">
        <v>112</v>
      </c>
    </row>
    <row r="16659" spans="1:19" x14ac:dyDescent="0.2">
      <c r="A16659" t="s">
        <v>13639</v>
      </c>
      <c r="B16659" t="s">
        <v>148</v>
      </c>
      <c r="C16659">
        <v>2008</v>
      </c>
      <c r="D16659" s="1" t="d">
        <v>2000-10-26</v>
      </c>
      <c r="E16659" s="1" t="str">
        <f t="shared" si="520"/>
        <v>2000</v>
      </c>
      <c r="F16659" s="1" t="str">
        <f t="shared" si="521"/>
        <v>Oct</v>
      </c>
      <c r="G16659" t="s">
        <v>18</v>
      </c>
      <c r="H16659" t="s">
        <v>5573</v>
      </c>
      <c r="I16659">
        <v>0</v>
      </c>
      <c r="J16659">
        <v>0.01</v>
      </c>
      <c r="K16659">
        <v>0</v>
      </c>
      <c r="L16659">
        <v>0</v>
      </c>
      <c r="M16659">
        <v>0.01</v>
      </c>
      <c r="P16659" t="s">
        <v>203</v>
      </c>
      <c r="R16659" t="s">
        <v>1723</v>
      </c>
    </row>
    <row r="16660" spans="1:19" x14ac:dyDescent="0.2">
      <c r="A16660" t="s">
        <v>13640</v>
      </c>
      <c r="B16660" t="s">
        <v>32</v>
      </c>
      <c r="C16660">
        <v>2007</v>
      </c>
      <c r="D16660" s="1" t="d">
        <v>2017-05-02</v>
      </c>
      <c r="E16660" s="1" t="str">
        <f t="shared" si="520"/>
        <v>2017</v>
      </c>
      <c r="F16660" s="1" t="str">
        <f t="shared" si="521"/>
        <v>May</v>
      </c>
      <c r="G16660" t="s">
        <v>18</v>
      </c>
      <c r="H16660" t="s">
        <v>111</v>
      </c>
      <c r="I16660">
        <v>0</v>
      </c>
      <c r="J16660">
        <v>0</v>
      </c>
      <c r="K16660">
        <v>0.01</v>
      </c>
      <c r="L16660">
        <v>0</v>
      </c>
      <c r="M16660">
        <v>0.01</v>
      </c>
    </row>
    <row r="16661" spans="1:19" x14ac:dyDescent="0.2">
      <c r="A16661" t="s">
        <v>13641</v>
      </c>
      <c r="B16661" t="s">
        <v>1015</v>
      </c>
      <c r="C16661">
        <v>2014</v>
      </c>
      <c r="D16661" s="1" t="d">
        <v>1999-09-11</v>
      </c>
      <c r="E16661" s="1" t="str">
        <f t="shared" si="520"/>
        <v>1999</v>
      </c>
      <c r="F16661" s="1" t="str">
        <f t="shared" si="521"/>
        <v>Sep</v>
      </c>
      <c r="G16661" t="s">
        <v>101</v>
      </c>
      <c r="H16661" t="s">
        <v>13421</v>
      </c>
      <c r="I16661">
        <v>0</v>
      </c>
      <c r="J16661">
        <v>0</v>
      </c>
      <c r="K16661">
        <v>0.01</v>
      </c>
      <c r="L16661">
        <v>0</v>
      </c>
      <c r="M16661">
        <v>0.01</v>
      </c>
    </row>
    <row r="16662" spans="1:19" x14ac:dyDescent="0.2">
      <c r="A16662" t="s">
        <v>13642</v>
      </c>
      <c r="B16662" t="s">
        <v>148</v>
      </c>
      <c r="C16662">
        <v>2011</v>
      </c>
      <c r="D16662" s="1" t="d">
        <v>2005-01-23</v>
      </c>
      <c r="E16662" s="1" t="str">
        <f t="shared" si="520"/>
        <v>2005</v>
      </c>
      <c r="F16662" s="1" t="str">
        <f t="shared" si="521"/>
        <v>Jan</v>
      </c>
      <c r="G16662" t="s">
        <v>24</v>
      </c>
      <c r="H16662" t="s">
        <v>286</v>
      </c>
      <c r="I16662">
        <v>0</v>
      </c>
      <c r="J16662">
        <v>0.01</v>
      </c>
      <c r="K16662">
        <v>0</v>
      </c>
      <c r="L16662">
        <v>0</v>
      </c>
      <c r="M16662">
        <v>0.01</v>
      </c>
    </row>
    <row r="16663" spans="1:19" x14ac:dyDescent="0.2">
      <c r="A16663" t="s">
        <v>13643</v>
      </c>
      <c r="B16663" t="s">
        <v>159</v>
      </c>
      <c r="C16663">
        <v>2012</v>
      </c>
      <c r="D16663" s="1" t="d">
        <v>1996-11-12</v>
      </c>
      <c r="E16663" s="1" t="str">
        <f t="shared" si="520"/>
        <v>1996</v>
      </c>
      <c r="F16663" s="1" t="str">
        <f t="shared" si="521"/>
        <v>Nov</v>
      </c>
      <c r="G16663" t="s">
        <v>50</v>
      </c>
      <c r="H16663" t="s">
        <v>11834</v>
      </c>
      <c r="I16663">
        <v>0</v>
      </c>
      <c r="J16663">
        <v>0</v>
      </c>
      <c r="K16663">
        <v>0.01</v>
      </c>
      <c r="L16663">
        <v>0</v>
      </c>
      <c r="M16663">
        <v>0.01</v>
      </c>
    </row>
    <row r="16664" spans="1:19" x14ac:dyDescent="0.2">
      <c r="A16664" t="s">
        <v>11768</v>
      </c>
      <c r="B16664" t="s">
        <v>171</v>
      </c>
      <c r="C16664">
        <v>2016</v>
      </c>
      <c r="D16664" s="1" t="d">
        <v>2003-01-28</v>
      </c>
      <c r="E16664" s="1" t="str">
        <f t="shared" si="520"/>
        <v>2003</v>
      </c>
      <c r="F16664" s="1" t="str">
        <f t="shared" si="521"/>
        <v>Jan</v>
      </c>
      <c r="G16664" t="s">
        <v>50</v>
      </c>
      <c r="H16664" t="s">
        <v>11769</v>
      </c>
      <c r="I16664">
        <v>0.01</v>
      </c>
      <c r="J16664">
        <v>0</v>
      </c>
      <c r="K16664">
        <v>0</v>
      </c>
      <c r="L16664">
        <v>0</v>
      </c>
      <c r="M16664">
        <v>0.01</v>
      </c>
      <c r="N16664">
        <v>74</v>
      </c>
      <c r="O16664">
        <v>13</v>
      </c>
      <c r="P16664">
        <v>6.7</v>
      </c>
      <c r="Q16664">
        <v>7</v>
      </c>
      <c r="R16664" t="s">
        <v>11770</v>
      </c>
    </row>
    <row r="16665" spans="1:19" x14ac:dyDescent="0.2">
      <c r="A16665" t="s">
        <v>13644</v>
      </c>
      <c r="B16665" t="s">
        <v>148</v>
      </c>
      <c r="C16665">
        <v>2006</v>
      </c>
      <c r="D16665" s="1" t="d">
        <v>2012-12-06</v>
      </c>
      <c r="E16665" s="1" t="str">
        <f t="shared" si="520"/>
        <v>2012</v>
      </c>
      <c r="F16665" s="1" t="str">
        <f t="shared" si="521"/>
        <v>Dec</v>
      </c>
      <c r="G16665" t="s">
        <v>30</v>
      </c>
      <c r="H16665" t="s">
        <v>4833</v>
      </c>
      <c r="I16665">
        <v>0.01</v>
      </c>
      <c r="J16665">
        <v>0</v>
      </c>
      <c r="K16665">
        <v>0</v>
      </c>
      <c r="L16665">
        <v>0</v>
      </c>
      <c r="M16665">
        <v>0.01</v>
      </c>
      <c r="P16665">
        <v>8</v>
      </c>
      <c r="Q16665">
        <v>6</v>
      </c>
      <c r="R16665" t="s">
        <v>1996</v>
      </c>
      <c r="S16665" t="s">
        <v>20</v>
      </c>
    </row>
    <row r="16666" spans="1:19" x14ac:dyDescent="0.2">
      <c r="A16666" t="s">
        <v>13645</v>
      </c>
      <c r="B16666" t="s">
        <v>1015</v>
      </c>
      <c r="C16666">
        <v>2015</v>
      </c>
      <c r="D16666" s="1" t="d">
        <v>2016-04-13</v>
      </c>
      <c r="E16666" s="1" t="str">
        <f t="shared" si="520"/>
        <v>2016</v>
      </c>
      <c r="F16666" s="1" t="str">
        <f t="shared" si="521"/>
        <v>Apr</v>
      </c>
      <c r="G16666" t="s">
        <v>50</v>
      </c>
      <c r="H16666" t="s">
        <v>7990</v>
      </c>
      <c r="I16666">
        <v>0</v>
      </c>
      <c r="J16666">
        <v>0</v>
      </c>
      <c r="K16666">
        <v>0.01</v>
      </c>
      <c r="L16666">
        <v>0</v>
      </c>
      <c r="M16666">
        <v>0.01</v>
      </c>
    </row>
    <row r="16667" spans="1:19" x14ac:dyDescent="0.2">
      <c r="A16667" t="s">
        <v>13646</v>
      </c>
      <c r="B16667" t="s">
        <v>64</v>
      </c>
      <c r="C16667">
        <v>2001</v>
      </c>
      <c r="D16667" s="1" t="d">
        <v>2000-05-20</v>
      </c>
      <c r="E16667" s="1" t="str">
        <f t="shared" si="520"/>
        <v>2000</v>
      </c>
      <c r="F16667" s="1" t="str">
        <f t="shared" si="521"/>
        <v>May</v>
      </c>
      <c r="G16667" t="s">
        <v>50</v>
      </c>
      <c r="H16667" t="s">
        <v>5017</v>
      </c>
      <c r="I16667">
        <v>0.01</v>
      </c>
      <c r="J16667">
        <v>0</v>
      </c>
      <c r="K16667">
        <v>0</v>
      </c>
      <c r="L16667">
        <v>0</v>
      </c>
      <c r="M16667">
        <v>0.01</v>
      </c>
      <c r="N16667">
        <v>46</v>
      </c>
      <c r="O16667">
        <v>4</v>
      </c>
      <c r="P16667">
        <v>2.4</v>
      </c>
      <c r="Q16667">
        <v>21</v>
      </c>
      <c r="R16667" t="s">
        <v>10521</v>
      </c>
      <c r="S16667" t="s">
        <v>20</v>
      </c>
    </row>
    <row r="16668" spans="1:19" x14ac:dyDescent="0.2">
      <c r="A16668" t="s">
        <v>13647</v>
      </c>
      <c r="B16668" t="s">
        <v>17</v>
      </c>
      <c r="C16668">
        <v>2007</v>
      </c>
      <c r="D16668" s="1" t="d">
        <v>2007-01-03</v>
      </c>
      <c r="E16668" s="1" t="str">
        <f t="shared" si="520"/>
        <v>2007</v>
      </c>
      <c r="F16668" s="1" t="str">
        <f t="shared" si="521"/>
        <v>Jan</v>
      </c>
      <c r="G16668" t="s">
        <v>86</v>
      </c>
      <c r="H16668" t="s">
        <v>5022</v>
      </c>
      <c r="I16668">
        <v>0</v>
      </c>
      <c r="J16668">
        <v>0</v>
      </c>
      <c r="K16668">
        <v>0.01</v>
      </c>
      <c r="L16668">
        <v>0</v>
      </c>
      <c r="M16668">
        <v>0.01</v>
      </c>
    </row>
    <row r="16669" spans="1:19" x14ac:dyDescent="0.2">
      <c r="A16669" t="s">
        <v>13648</v>
      </c>
      <c r="B16669" t="s">
        <v>55</v>
      </c>
      <c r="C16669">
        <v>2009</v>
      </c>
      <c r="D16669" s="1" t="d">
        <v>1988-12-23</v>
      </c>
      <c r="E16669" s="1" t="str">
        <f t="shared" si="520"/>
        <v>1988</v>
      </c>
      <c r="F16669" s="1" t="str">
        <f t="shared" si="521"/>
        <v>Dec</v>
      </c>
      <c r="G16669" t="s">
        <v>101</v>
      </c>
      <c r="H16669" t="s">
        <v>3403</v>
      </c>
      <c r="I16669">
        <v>0</v>
      </c>
      <c r="J16669">
        <v>0</v>
      </c>
      <c r="K16669">
        <v>0.01</v>
      </c>
      <c r="L16669">
        <v>0</v>
      </c>
      <c r="M16669">
        <v>0.01</v>
      </c>
    </row>
    <row r="16670" spans="1:19" x14ac:dyDescent="0.2">
      <c r="A16670" t="s">
        <v>13649</v>
      </c>
      <c r="B16670" t="s">
        <v>104</v>
      </c>
      <c r="C16670">
        <v>1995</v>
      </c>
      <c r="D16670" s="1" t="d">
        <v>2020-06-24</v>
      </c>
      <c r="E16670" s="1" t="str">
        <f t="shared" si="520"/>
        <v>2020</v>
      </c>
      <c r="F16670" s="1" t="str">
        <f t="shared" si="521"/>
        <v>Jun</v>
      </c>
      <c r="G16670" t="s">
        <v>101</v>
      </c>
      <c r="H16670" t="s">
        <v>134</v>
      </c>
      <c r="I16670">
        <v>0.01</v>
      </c>
      <c r="J16670">
        <v>0</v>
      </c>
      <c r="K16670">
        <v>0</v>
      </c>
      <c r="L16670">
        <v>0</v>
      </c>
      <c r="M16670">
        <v>0.01</v>
      </c>
    </row>
    <row r="16671" spans="1:19" x14ac:dyDescent="0.2">
      <c r="A16671" t="s">
        <v>13650</v>
      </c>
      <c r="B16671" t="s">
        <v>1015</v>
      </c>
      <c r="C16671">
        <v>2014</v>
      </c>
      <c r="D16671" s="1" t="d">
        <v>2017-07-16</v>
      </c>
      <c r="E16671" s="1" t="str">
        <f t="shared" si="520"/>
        <v>2017</v>
      </c>
      <c r="F16671" s="1" t="str">
        <f t="shared" si="521"/>
        <v>Jul</v>
      </c>
      <c r="G16671" t="s">
        <v>101</v>
      </c>
      <c r="H16671" t="s">
        <v>6843</v>
      </c>
      <c r="I16671">
        <v>0</v>
      </c>
      <c r="J16671">
        <v>0</v>
      </c>
      <c r="K16671">
        <v>0.01</v>
      </c>
      <c r="L16671">
        <v>0</v>
      </c>
      <c r="M16671">
        <v>0.01</v>
      </c>
    </row>
    <row r="16672" spans="1:19" x14ac:dyDescent="0.2">
      <c r="A16672" t="s">
        <v>13651</v>
      </c>
      <c r="B16672" t="s">
        <v>79</v>
      </c>
      <c r="C16672">
        <v>2014</v>
      </c>
      <c r="D16672" s="1" t="d">
        <v>2004-09-07</v>
      </c>
      <c r="E16672" s="1" t="str">
        <f t="shared" si="520"/>
        <v>2004</v>
      </c>
      <c r="F16672" s="1" t="str">
        <f t="shared" si="521"/>
        <v>Sep</v>
      </c>
      <c r="G16672" t="s">
        <v>50</v>
      </c>
      <c r="H16672" t="s">
        <v>372</v>
      </c>
      <c r="I16672">
        <v>0</v>
      </c>
      <c r="J16672">
        <v>0</v>
      </c>
      <c r="K16672">
        <v>0.01</v>
      </c>
      <c r="L16672">
        <v>0</v>
      </c>
      <c r="M16672">
        <v>0.01</v>
      </c>
    </row>
    <row r="16673" spans="1:19" x14ac:dyDescent="0.2">
      <c r="A16673" t="s">
        <v>13652</v>
      </c>
      <c r="B16673" t="s">
        <v>64</v>
      </c>
      <c r="C16673">
        <v>2002</v>
      </c>
      <c r="D16673" s="1" t="d">
        <v>2018-10-03</v>
      </c>
      <c r="E16673" s="1" t="str">
        <f t="shared" si="520"/>
        <v>2018</v>
      </c>
      <c r="F16673" s="1" t="str">
        <f t="shared" si="521"/>
        <v>Oct</v>
      </c>
      <c r="G16673" t="s">
        <v>28</v>
      </c>
      <c r="H16673" t="s">
        <v>1201</v>
      </c>
      <c r="I16673">
        <v>0.01</v>
      </c>
      <c r="J16673">
        <v>0</v>
      </c>
      <c r="K16673">
        <v>0</v>
      </c>
      <c r="L16673">
        <v>0</v>
      </c>
      <c r="M16673">
        <v>0.01</v>
      </c>
      <c r="N16673">
        <v>72</v>
      </c>
      <c r="O16673">
        <v>13</v>
      </c>
      <c r="P16673" t="s">
        <v>203</v>
      </c>
      <c r="R16673" t="s">
        <v>1201</v>
      </c>
      <c r="S16673" t="s">
        <v>88</v>
      </c>
    </row>
    <row r="16674" spans="1:19" x14ac:dyDescent="0.2">
      <c r="A16674" t="s">
        <v>13653</v>
      </c>
      <c r="B16674" t="s">
        <v>55</v>
      </c>
      <c r="C16674">
        <v>2008</v>
      </c>
      <c r="D16674" s="1" t="d">
        <v>2001-08-16</v>
      </c>
      <c r="E16674" s="1" t="str">
        <f t="shared" si="520"/>
        <v>2001</v>
      </c>
      <c r="F16674" s="1" t="str">
        <f t="shared" si="521"/>
        <v>Aug</v>
      </c>
      <c r="G16674" t="s">
        <v>101</v>
      </c>
      <c r="H16674" t="s">
        <v>1755</v>
      </c>
      <c r="I16674">
        <v>0</v>
      </c>
      <c r="J16674">
        <v>0</v>
      </c>
      <c r="K16674">
        <v>0.01</v>
      </c>
      <c r="L16674">
        <v>0</v>
      </c>
      <c r="M16674">
        <v>0.01</v>
      </c>
    </row>
    <row r="16675" spans="1:19" x14ac:dyDescent="0.2">
      <c r="A16675" t="s">
        <v>13654</v>
      </c>
      <c r="B16675" t="s">
        <v>55</v>
      </c>
      <c r="C16675">
        <v>2008</v>
      </c>
      <c r="D16675" s="1" t="d">
        <v>2011-03-07</v>
      </c>
      <c r="E16675" s="1" t="str">
        <f t="shared" si="520"/>
        <v>2011</v>
      </c>
      <c r="F16675" s="1" t="str">
        <f t="shared" si="521"/>
        <v>Mar</v>
      </c>
      <c r="G16675" t="s">
        <v>101</v>
      </c>
      <c r="H16675" t="s">
        <v>6843</v>
      </c>
      <c r="I16675">
        <v>0</v>
      </c>
      <c r="J16675">
        <v>0</v>
      </c>
      <c r="K16675">
        <v>0.01</v>
      </c>
      <c r="L16675">
        <v>0</v>
      </c>
      <c r="M16675">
        <v>0.01</v>
      </c>
    </row>
    <row r="16676" spans="1:19" x14ac:dyDescent="0.2">
      <c r="A16676" t="s">
        <v>11338</v>
      </c>
      <c r="B16676" t="s">
        <v>171</v>
      </c>
      <c r="C16676">
        <v>2016</v>
      </c>
      <c r="D16676" s="1" t="d">
        <v>1992-02-27</v>
      </c>
      <c r="E16676" s="1" t="str">
        <f t="shared" si="520"/>
        <v>1992</v>
      </c>
      <c r="F16676" s="1" t="str">
        <f t="shared" si="521"/>
        <v>Feb</v>
      </c>
      <c r="G16676" t="s">
        <v>50</v>
      </c>
      <c r="H16676" t="s">
        <v>234</v>
      </c>
      <c r="I16676">
        <v>0.01</v>
      </c>
      <c r="J16676">
        <v>0</v>
      </c>
      <c r="K16676">
        <v>0</v>
      </c>
      <c r="L16676">
        <v>0</v>
      </c>
      <c r="M16676">
        <v>0.01</v>
      </c>
      <c r="P16676" t="s">
        <v>203</v>
      </c>
      <c r="R16676" t="s">
        <v>240</v>
      </c>
      <c r="S16676" t="s">
        <v>53</v>
      </c>
    </row>
    <row r="16677" spans="1:19" x14ac:dyDescent="0.2">
      <c r="A16677" t="s">
        <v>775</v>
      </c>
      <c r="B16677" t="s">
        <v>64</v>
      </c>
      <c r="C16677">
        <v>2002</v>
      </c>
      <c r="D16677" s="1" t="d">
        <v>1994-07-01</v>
      </c>
      <c r="E16677" s="1" t="str">
        <f t="shared" si="520"/>
        <v>1994</v>
      </c>
      <c r="F16677" s="1" t="str">
        <f t="shared" si="521"/>
        <v>Jul</v>
      </c>
      <c r="G16677" t="s">
        <v>86</v>
      </c>
      <c r="H16677" t="s">
        <v>776</v>
      </c>
      <c r="I16677">
        <v>0.01</v>
      </c>
      <c r="J16677">
        <v>0</v>
      </c>
      <c r="K16677">
        <v>0</v>
      </c>
      <c r="L16677">
        <v>0</v>
      </c>
      <c r="M16677">
        <v>0.01</v>
      </c>
      <c r="N16677">
        <v>81</v>
      </c>
      <c r="O16677">
        <v>12</v>
      </c>
      <c r="P16677">
        <v>8.8000000000000007</v>
      </c>
      <c r="Q16677">
        <v>9</v>
      </c>
      <c r="R16677" t="s">
        <v>684</v>
      </c>
      <c r="S16677" t="s">
        <v>53</v>
      </c>
    </row>
    <row r="16678" spans="1:19" x14ac:dyDescent="0.2">
      <c r="A16678" t="s">
        <v>13655</v>
      </c>
      <c r="B16678" t="s">
        <v>49</v>
      </c>
      <c r="C16678">
        <v>2014</v>
      </c>
      <c r="D16678" s="1" t="d">
        <v>2019-10-01</v>
      </c>
      <c r="E16678" s="1" t="str">
        <f t="shared" si="520"/>
        <v>2019</v>
      </c>
      <c r="F16678" s="1" t="str">
        <f t="shared" si="521"/>
        <v>Oct</v>
      </c>
      <c r="G16678" t="s">
        <v>50</v>
      </c>
      <c r="H16678" t="s">
        <v>372</v>
      </c>
      <c r="I16678">
        <v>0</v>
      </c>
      <c r="J16678">
        <v>0.01</v>
      </c>
      <c r="K16678">
        <v>0</v>
      </c>
      <c r="L16678">
        <v>0</v>
      </c>
      <c r="M16678">
        <v>0.01</v>
      </c>
    </row>
    <row r="16679" spans="1:19" x14ac:dyDescent="0.2">
      <c r="A16679" t="s">
        <v>13656</v>
      </c>
      <c r="B16679" t="s">
        <v>32</v>
      </c>
      <c r="C16679">
        <v>2007</v>
      </c>
      <c r="D16679" s="1" t="d">
        <v>1992-02-08</v>
      </c>
      <c r="E16679" s="1" t="str">
        <f t="shared" si="520"/>
        <v>1992</v>
      </c>
      <c r="F16679" s="1" t="str">
        <f t="shared" si="521"/>
        <v>Feb</v>
      </c>
      <c r="G16679" t="s">
        <v>50</v>
      </c>
      <c r="H16679" t="s">
        <v>4632</v>
      </c>
      <c r="I16679">
        <v>0.01</v>
      </c>
      <c r="J16679">
        <v>0</v>
      </c>
      <c r="K16679">
        <v>0</v>
      </c>
      <c r="L16679">
        <v>0</v>
      </c>
      <c r="M16679">
        <v>0.01</v>
      </c>
    </row>
    <row r="16680" spans="1:19" x14ac:dyDescent="0.2">
      <c r="A16680" t="s">
        <v>13657</v>
      </c>
      <c r="B16680" t="s">
        <v>49</v>
      </c>
      <c r="C16680">
        <v>2008</v>
      </c>
      <c r="D16680" s="1" t="d">
        <v>1996-09-10</v>
      </c>
      <c r="E16680" s="1" t="str">
        <f t="shared" si="520"/>
        <v>1996</v>
      </c>
      <c r="F16680" s="1" t="str">
        <f t="shared" si="521"/>
        <v>Sep</v>
      </c>
      <c r="G16680" t="s">
        <v>18</v>
      </c>
      <c r="H16680" t="s">
        <v>933</v>
      </c>
      <c r="I16680">
        <v>0</v>
      </c>
      <c r="J16680">
        <v>0</v>
      </c>
      <c r="K16680">
        <v>0</v>
      </c>
      <c r="L16680">
        <v>0</v>
      </c>
      <c r="M16680">
        <v>0.01</v>
      </c>
    </row>
    <row r="16681" spans="1:19" x14ac:dyDescent="0.2">
      <c r="A16681" t="s">
        <v>13658</v>
      </c>
      <c r="B16681" t="s">
        <v>79</v>
      </c>
      <c r="C16681">
        <v>2016</v>
      </c>
      <c r="D16681" s="1" t="d">
        <v>2000-06-09</v>
      </c>
      <c r="E16681" s="1" t="str">
        <f t="shared" si="520"/>
        <v>2000</v>
      </c>
      <c r="F16681" s="1" t="str">
        <f t="shared" si="521"/>
        <v>Jun</v>
      </c>
      <c r="G16681" t="s">
        <v>50</v>
      </c>
      <c r="H16681" t="s">
        <v>372</v>
      </c>
      <c r="I16681">
        <v>0</v>
      </c>
      <c r="J16681">
        <v>0</v>
      </c>
      <c r="K16681">
        <v>0.01</v>
      </c>
      <c r="L16681">
        <v>0</v>
      </c>
      <c r="M16681">
        <v>0.01</v>
      </c>
    </row>
    <row r="16682" spans="1:19" x14ac:dyDescent="0.2">
      <c r="A16682" t="s">
        <v>13659</v>
      </c>
      <c r="B16682" t="s">
        <v>148</v>
      </c>
      <c r="C16682">
        <v>2012</v>
      </c>
      <c r="D16682" s="1" t="d">
        <v>2016-07-01</v>
      </c>
      <c r="E16682" s="1" t="str">
        <f t="shared" si="520"/>
        <v>2016</v>
      </c>
      <c r="F16682" s="1" t="str">
        <f t="shared" si="521"/>
        <v>Jul</v>
      </c>
      <c r="G16682" t="s">
        <v>272</v>
      </c>
      <c r="H16682" t="s">
        <v>2920</v>
      </c>
      <c r="I16682">
        <v>0.01</v>
      </c>
      <c r="J16682">
        <v>0</v>
      </c>
      <c r="K16682">
        <v>0</v>
      </c>
      <c r="L16682">
        <v>0</v>
      </c>
      <c r="M16682">
        <v>0.01</v>
      </c>
      <c r="R16682" t="s">
        <v>8694</v>
      </c>
      <c r="S16682" t="s">
        <v>88</v>
      </c>
    </row>
    <row r="16683" spans="1:19" x14ac:dyDescent="0.2">
      <c r="A16683" t="s">
        <v>13660</v>
      </c>
      <c r="B16683" t="s">
        <v>159</v>
      </c>
      <c r="C16683">
        <v>2006</v>
      </c>
      <c r="D16683" s="1" t="d">
        <v>2007-09-11</v>
      </c>
      <c r="E16683" s="1" t="str">
        <f t="shared" si="520"/>
        <v>2007</v>
      </c>
      <c r="F16683" s="1" t="str">
        <f t="shared" si="521"/>
        <v>Sep</v>
      </c>
      <c r="G16683" t="s">
        <v>30</v>
      </c>
      <c r="H16683" t="s">
        <v>68</v>
      </c>
      <c r="I16683">
        <v>0</v>
      </c>
      <c r="J16683">
        <v>0</v>
      </c>
      <c r="K16683">
        <v>0.01</v>
      </c>
      <c r="L16683">
        <v>0</v>
      </c>
      <c r="M16683">
        <v>0.01</v>
      </c>
    </row>
    <row r="16684" spans="1:19" x14ac:dyDescent="0.2">
      <c r="A16684" t="s">
        <v>13661</v>
      </c>
      <c r="B16684" t="s">
        <v>1015</v>
      </c>
      <c r="C16684">
        <v>2016</v>
      </c>
      <c r="D16684" s="1" t="d">
        <v>2010-12-13</v>
      </c>
      <c r="E16684" s="1" t="str">
        <f t="shared" si="520"/>
        <v>2010</v>
      </c>
      <c r="F16684" s="1" t="str">
        <f t="shared" si="521"/>
        <v>Dec</v>
      </c>
      <c r="G16684" t="s">
        <v>50</v>
      </c>
      <c r="H16684" t="s">
        <v>7990</v>
      </c>
      <c r="I16684">
        <v>0</v>
      </c>
      <c r="J16684">
        <v>0</v>
      </c>
      <c r="K16684">
        <v>0.01</v>
      </c>
      <c r="L16684">
        <v>0</v>
      </c>
      <c r="M16684">
        <v>0.01</v>
      </c>
    </row>
    <row r="16685" spans="1:19" x14ac:dyDescent="0.2">
      <c r="A16685" t="s">
        <v>13662</v>
      </c>
      <c r="B16685" t="s">
        <v>148</v>
      </c>
      <c r="C16685">
        <v>1997</v>
      </c>
      <c r="D16685" s="1" t="d">
        <v>2015-01-31</v>
      </c>
      <c r="E16685" s="1" t="str">
        <f t="shared" si="520"/>
        <v>2015</v>
      </c>
      <c r="F16685" s="1" t="str">
        <f t="shared" si="521"/>
        <v>Jan</v>
      </c>
      <c r="G16685" t="s">
        <v>272</v>
      </c>
      <c r="H16685" t="s">
        <v>2026</v>
      </c>
      <c r="I16685">
        <v>0</v>
      </c>
      <c r="J16685">
        <v>0.01</v>
      </c>
      <c r="K16685">
        <v>0</v>
      </c>
      <c r="L16685">
        <v>0</v>
      </c>
      <c r="M16685">
        <v>0.01</v>
      </c>
      <c r="P16685">
        <v>8.1</v>
      </c>
      <c r="Q16685">
        <v>12</v>
      </c>
      <c r="R16685" t="s">
        <v>2435</v>
      </c>
      <c r="S16685" t="s">
        <v>817</v>
      </c>
    </row>
    <row r="16686" spans="1:19" x14ac:dyDescent="0.2">
      <c r="A16686" t="s">
        <v>13663</v>
      </c>
      <c r="B16686" t="s">
        <v>159</v>
      </c>
      <c r="C16686">
        <v>2013</v>
      </c>
      <c r="D16686" s="1" t="d">
        <v>1998-12-24</v>
      </c>
      <c r="E16686" s="1" t="str">
        <f t="shared" si="520"/>
        <v>1998</v>
      </c>
      <c r="F16686" s="1" t="str">
        <f t="shared" si="521"/>
        <v>Dec</v>
      </c>
      <c r="G16686" t="s">
        <v>101</v>
      </c>
      <c r="H16686" t="s">
        <v>10703</v>
      </c>
      <c r="I16686">
        <v>0</v>
      </c>
      <c r="J16686">
        <v>0</v>
      </c>
      <c r="K16686">
        <v>0.01</v>
      </c>
      <c r="L16686">
        <v>0</v>
      </c>
      <c r="M16686">
        <v>0.01</v>
      </c>
    </row>
    <row r="16687" spans="1:19" x14ac:dyDescent="0.2">
      <c r="A16687" t="s">
        <v>13664</v>
      </c>
      <c r="B16687" t="s">
        <v>55</v>
      </c>
      <c r="C16687">
        <v>2008</v>
      </c>
      <c r="D16687" s="1" t="d">
        <v>2019-04-03</v>
      </c>
      <c r="E16687" s="1" t="str">
        <f t="shared" si="520"/>
        <v>2019</v>
      </c>
      <c r="F16687" s="1" t="str">
        <f t="shared" si="521"/>
        <v>Apr</v>
      </c>
      <c r="G16687" t="s">
        <v>101</v>
      </c>
      <c r="H16687" t="s">
        <v>3403</v>
      </c>
      <c r="I16687">
        <v>0</v>
      </c>
      <c r="J16687">
        <v>0</v>
      </c>
      <c r="K16687">
        <v>0.01</v>
      </c>
      <c r="L16687">
        <v>0</v>
      </c>
      <c r="M16687">
        <v>0.01</v>
      </c>
    </row>
    <row r="16688" spans="1:19" x14ac:dyDescent="0.2">
      <c r="A16688" t="s">
        <v>13665</v>
      </c>
      <c r="B16688" t="s">
        <v>1015</v>
      </c>
      <c r="C16688">
        <v>2016</v>
      </c>
      <c r="D16688" s="1" t="d">
        <v>2010-10-01</v>
      </c>
      <c r="E16688" s="1" t="str">
        <f t="shared" si="520"/>
        <v>2010</v>
      </c>
      <c r="F16688" s="1" t="str">
        <f t="shared" si="521"/>
        <v>Oct</v>
      </c>
      <c r="G16688" t="s">
        <v>101</v>
      </c>
      <c r="H16688" t="s">
        <v>7990</v>
      </c>
      <c r="I16688">
        <v>0</v>
      </c>
      <c r="J16688">
        <v>0</v>
      </c>
      <c r="K16688">
        <v>0.01</v>
      </c>
      <c r="L16688">
        <v>0</v>
      </c>
      <c r="M16688">
        <v>0.01</v>
      </c>
    </row>
    <row r="16689" spans="1:19" x14ac:dyDescent="0.2">
      <c r="A16689" t="s">
        <v>13666</v>
      </c>
      <c r="B16689" t="s">
        <v>17</v>
      </c>
      <c r="C16689">
        <v>2008</v>
      </c>
      <c r="D16689" s="1" t="d">
        <v>1995-05-31</v>
      </c>
      <c r="E16689" s="1" t="str">
        <f t="shared" si="520"/>
        <v>1995</v>
      </c>
      <c r="F16689" s="1" t="str">
        <f t="shared" si="521"/>
        <v>May</v>
      </c>
      <c r="G16689" t="s">
        <v>39</v>
      </c>
      <c r="H16689" t="s">
        <v>128</v>
      </c>
      <c r="I16689">
        <v>0</v>
      </c>
      <c r="J16689">
        <v>0</v>
      </c>
      <c r="K16689">
        <v>0.01</v>
      </c>
      <c r="L16689">
        <v>0</v>
      </c>
      <c r="M16689">
        <v>0.01</v>
      </c>
    </row>
    <row r="16690" spans="1:19" x14ac:dyDescent="0.2">
      <c r="A16690" t="s">
        <v>13667</v>
      </c>
      <c r="B16690" t="s">
        <v>17</v>
      </c>
      <c r="C16690">
        <v>2008</v>
      </c>
      <c r="D16690" s="1" t="d">
        <v>2021-10-11</v>
      </c>
      <c r="E16690" s="1" t="str">
        <f t="shared" si="520"/>
        <v>2021</v>
      </c>
      <c r="F16690" s="1" t="str">
        <f t="shared" si="521"/>
        <v>Oct</v>
      </c>
      <c r="G16690" t="s">
        <v>24</v>
      </c>
      <c r="H16690" t="s">
        <v>4573</v>
      </c>
      <c r="I16690">
        <v>0</v>
      </c>
      <c r="J16690">
        <v>0</v>
      </c>
      <c r="K16690">
        <v>0.01</v>
      </c>
      <c r="L16690">
        <v>0</v>
      </c>
      <c r="M16690">
        <v>0.01</v>
      </c>
    </row>
    <row r="16691" spans="1:19" x14ac:dyDescent="0.2">
      <c r="A16691" t="s">
        <v>13668</v>
      </c>
      <c r="B16691" t="s">
        <v>159</v>
      </c>
      <c r="C16691">
        <v>2008</v>
      </c>
      <c r="D16691" s="1" t="d">
        <v>2003-03-07</v>
      </c>
      <c r="E16691" s="1" t="str">
        <f t="shared" si="520"/>
        <v>2003</v>
      </c>
      <c r="F16691" s="1" t="str">
        <f t="shared" si="521"/>
        <v>Mar</v>
      </c>
      <c r="G16691" t="s">
        <v>101</v>
      </c>
      <c r="H16691" t="s">
        <v>933</v>
      </c>
      <c r="I16691">
        <v>0</v>
      </c>
      <c r="J16691">
        <v>0</v>
      </c>
      <c r="K16691">
        <v>0.01</v>
      </c>
      <c r="L16691">
        <v>0</v>
      </c>
      <c r="M16691">
        <v>0.01</v>
      </c>
    </row>
    <row r="16692" spans="1:19" x14ac:dyDescent="0.2">
      <c r="A16692" t="s">
        <v>13669</v>
      </c>
      <c r="B16692" t="s">
        <v>79</v>
      </c>
      <c r="C16692">
        <v>2011</v>
      </c>
      <c r="D16692" s="1" t="d">
        <v>1989-03-02</v>
      </c>
      <c r="E16692" s="1" t="str">
        <f t="shared" si="520"/>
        <v>1989</v>
      </c>
      <c r="F16692" s="1" t="str">
        <f t="shared" si="521"/>
        <v>Mar</v>
      </c>
      <c r="G16692" t="s">
        <v>18</v>
      </c>
      <c r="H16692" t="s">
        <v>4126</v>
      </c>
      <c r="I16692">
        <v>0.01</v>
      </c>
      <c r="J16692">
        <v>0</v>
      </c>
      <c r="K16692">
        <v>0</v>
      </c>
      <c r="L16692">
        <v>0</v>
      </c>
      <c r="M16692">
        <v>0.01</v>
      </c>
      <c r="P16692" t="s">
        <v>203</v>
      </c>
      <c r="R16692" t="s">
        <v>4126</v>
      </c>
      <c r="S16692" t="s">
        <v>88</v>
      </c>
    </row>
    <row r="16693" spans="1:19" x14ac:dyDescent="0.2">
      <c r="A16693" t="s">
        <v>13670</v>
      </c>
      <c r="B16693" t="s">
        <v>55</v>
      </c>
      <c r="C16693">
        <v>2008</v>
      </c>
      <c r="D16693" s="1" t="d">
        <v>1997-02-14</v>
      </c>
      <c r="E16693" s="1" t="str">
        <f t="shared" si="520"/>
        <v>1997</v>
      </c>
      <c r="F16693" s="1" t="str">
        <f t="shared" si="521"/>
        <v>Feb</v>
      </c>
      <c r="G16693" t="s">
        <v>101</v>
      </c>
      <c r="H16693" t="s">
        <v>3403</v>
      </c>
      <c r="I16693">
        <v>0</v>
      </c>
      <c r="J16693">
        <v>0</v>
      </c>
      <c r="K16693">
        <v>0.01</v>
      </c>
      <c r="L16693">
        <v>0</v>
      </c>
      <c r="M16693">
        <v>0.01</v>
      </c>
    </row>
    <row r="16694" spans="1:19" x14ac:dyDescent="0.2">
      <c r="A16694" t="s">
        <v>4929</v>
      </c>
      <c r="B16694" t="s">
        <v>148</v>
      </c>
      <c r="C16694">
        <v>2009</v>
      </c>
      <c r="D16694" s="1" t="d">
        <v>2000-11-23</v>
      </c>
      <c r="E16694" s="1" t="str">
        <f t="shared" si="520"/>
        <v>2000</v>
      </c>
      <c r="F16694" s="1" t="str">
        <f t="shared" si="521"/>
        <v>Nov</v>
      </c>
      <c r="G16694" t="s">
        <v>39</v>
      </c>
      <c r="H16694" t="s">
        <v>283</v>
      </c>
      <c r="I16694">
        <v>0</v>
      </c>
      <c r="J16694">
        <v>0.01</v>
      </c>
      <c r="K16694">
        <v>0</v>
      </c>
      <c r="L16694">
        <v>0</v>
      </c>
      <c r="M16694">
        <v>0.01</v>
      </c>
    </row>
    <row r="16695" spans="1:19" x14ac:dyDescent="0.2">
      <c r="A16695" t="s">
        <v>12974</v>
      </c>
      <c r="B16695" t="s">
        <v>49</v>
      </c>
      <c r="C16695">
        <v>2016</v>
      </c>
      <c r="D16695" s="1" t="d">
        <v>2016-08-08</v>
      </c>
      <c r="E16695" s="1" t="str">
        <f t="shared" si="520"/>
        <v>2016</v>
      </c>
      <c r="F16695" s="1" t="str">
        <f t="shared" si="521"/>
        <v>Aug</v>
      </c>
      <c r="G16695" t="s">
        <v>50</v>
      </c>
      <c r="H16695" t="s">
        <v>933</v>
      </c>
      <c r="I16695">
        <v>0</v>
      </c>
      <c r="J16695">
        <v>0</v>
      </c>
      <c r="K16695">
        <v>0.01</v>
      </c>
      <c r="L16695">
        <v>0</v>
      </c>
      <c r="M16695">
        <v>0.01</v>
      </c>
    </row>
    <row r="16696" spans="1:19" x14ac:dyDescent="0.2">
      <c r="A16696" t="s">
        <v>1675</v>
      </c>
      <c r="B16696" t="s">
        <v>148</v>
      </c>
      <c r="C16696">
        <v>2014</v>
      </c>
      <c r="D16696" s="1" t="d">
        <v>1995-01-19</v>
      </c>
      <c r="E16696" s="1" t="str">
        <f t="shared" si="520"/>
        <v>1995</v>
      </c>
      <c r="F16696" s="1" t="str">
        <f t="shared" si="521"/>
        <v>Jan</v>
      </c>
      <c r="G16696" t="s">
        <v>50</v>
      </c>
      <c r="H16696" t="s">
        <v>234</v>
      </c>
      <c r="I16696">
        <v>0</v>
      </c>
      <c r="J16696">
        <v>0.01</v>
      </c>
      <c r="K16696">
        <v>0</v>
      </c>
      <c r="L16696">
        <v>0</v>
      </c>
      <c r="M16696">
        <v>0.01</v>
      </c>
      <c r="N16696">
        <v>80</v>
      </c>
      <c r="O16696">
        <v>20</v>
      </c>
      <c r="P16696">
        <v>7.6</v>
      </c>
      <c r="Q16696">
        <v>412</v>
      </c>
      <c r="R16696" t="s">
        <v>240</v>
      </c>
      <c r="S16696" t="s">
        <v>53</v>
      </c>
    </row>
    <row r="16697" spans="1:19" x14ac:dyDescent="0.2">
      <c r="A16697" t="s">
        <v>13671</v>
      </c>
      <c r="B16697" t="s">
        <v>95</v>
      </c>
      <c r="C16697">
        <v>2000</v>
      </c>
      <c r="D16697" s="1" t="d">
        <v>2013-12-16</v>
      </c>
      <c r="E16697" s="1" t="str">
        <f t="shared" si="520"/>
        <v>2013</v>
      </c>
      <c r="F16697" s="1" t="str">
        <f t="shared" si="521"/>
        <v>Dec</v>
      </c>
      <c r="G16697" t="s">
        <v>18</v>
      </c>
      <c r="H16697" t="s">
        <v>977</v>
      </c>
      <c r="I16697">
        <v>0.01</v>
      </c>
      <c r="J16697">
        <v>0</v>
      </c>
      <c r="K16697">
        <v>0</v>
      </c>
      <c r="L16697">
        <v>0</v>
      </c>
      <c r="M16697">
        <v>0.01</v>
      </c>
    </row>
    <row r="16698" spans="1:19" x14ac:dyDescent="0.2">
      <c r="A16698" t="s">
        <v>13672</v>
      </c>
      <c r="B16698" t="s">
        <v>95</v>
      </c>
      <c r="C16698">
        <v>1999</v>
      </c>
      <c r="D16698" s="1" t="d">
        <v>2009-07-22</v>
      </c>
      <c r="E16698" s="1" t="str">
        <f t="shared" si="520"/>
        <v>2009</v>
      </c>
      <c r="F16698" s="1" t="str">
        <f t="shared" si="521"/>
        <v>Jul</v>
      </c>
      <c r="G16698" t="s">
        <v>50</v>
      </c>
      <c r="H16698" t="s">
        <v>248</v>
      </c>
      <c r="I16698">
        <v>0.01</v>
      </c>
      <c r="J16698">
        <v>0</v>
      </c>
      <c r="K16698">
        <v>0</v>
      </c>
      <c r="L16698">
        <v>0</v>
      </c>
      <c r="M16698">
        <v>0.01</v>
      </c>
    </row>
    <row r="16699" spans="1:19" x14ac:dyDescent="0.2">
      <c r="A16699" t="s">
        <v>13673</v>
      </c>
      <c r="B16699" t="s">
        <v>64</v>
      </c>
      <c r="C16699">
        <v>2001</v>
      </c>
      <c r="D16699" s="1" t="d">
        <v>2016-08-31</v>
      </c>
      <c r="E16699" s="1" t="str">
        <f t="shared" si="520"/>
        <v>2016</v>
      </c>
      <c r="F16699" s="1" t="str">
        <f t="shared" si="521"/>
        <v>Aug</v>
      </c>
      <c r="G16699" t="s">
        <v>50</v>
      </c>
      <c r="H16699" t="s">
        <v>2283</v>
      </c>
      <c r="I16699">
        <v>0.01</v>
      </c>
      <c r="J16699">
        <v>0</v>
      </c>
      <c r="K16699">
        <v>0</v>
      </c>
      <c r="L16699">
        <v>0</v>
      </c>
      <c r="M16699">
        <v>0.01</v>
      </c>
      <c r="N16699">
        <v>67</v>
      </c>
      <c r="O16699">
        <v>9</v>
      </c>
      <c r="P16699" t="s">
        <v>203</v>
      </c>
      <c r="R16699" t="s">
        <v>12871</v>
      </c>
      <c r="S16699" t="s">
        <v>20</v>
      </c>
    </row>
    <row r="16700" spans="1:19" x14ac:dyDescent="0.2">
      <c r="A16700" t="s">
        <v>13674</v>
      </c>
      <c r="B16700" t="s">
        <v>148</v>
      </c>
      <c r="C16700">
        <v>2011</v>
      </c>
      <c r="D16700" s="1" t="d">
        <v>2021-04-24</v>
      </c>
      <c r="E16700" s="1" t="str">
        <f t="shared" si="520"/>
        <v>2021</v>
      </c>
      <c r="F16700" s="1" t="str">
        <f t="shared" si="521"/>
        <v>Apr</v>
      </c>
      <c r="G16700" t="s">
        <v>37</v>
      </c>
      <c r="H16700" t="s">
        <v>3510</v>
      </c>
      <c r="I16700">
        <v>0.01</v>
      </c>
      <c r="J16700">
        <v>0</v>
      </c>
      <c r="K16700">
        <v>0</v>
      </c>
      <c r="L16700">
        <v>0</v>
      </c>
      <c r="M16700">
        <v>0.01</v>
      </c>
      <c r="N16700">
        <v>61</v>
      </c>
      <c r="O16700">
        <v>12</v>
      </c>
      <c r="P16700">
        <v>5.8</v>
      </c>
      <c r="Q16700">
        <v>43</v>
      </c>
      <c r="R16700" t="s">
        <v>13675</v>
      </c>
      <c r="S16700" t="s">
        <v>88</v>
      </c>
    </row>
    <row r="16701" spans="1:19" x14ac:dyDescent="0.2">
      <c r="A16701" t="s">
        <v>13676</v>
      </c>
      <c r="B16701" t="s">
        <v>189</v>
      </c>
      <c r="C16701">
        <v>2003</v>
      </c>
      <c r="D16701" s="1" t="d">
        <v>1995-08-18</v>
      </c>
      <c r="E16701" s="1" t="str">
        <f t="shared" si="520"/>
        <v>1995</v>
      </c>
      <c r="F16701" s="1" t="str">
        <f t="shared" si="521"/>
        <v>Aug</v>
      </c>
      <c r="G16701" t="s">
        <v>30</v>
      </c>
      <c r="H16701" t="s">
        <v>111</v>
      </c>
      <c r="I16701">
        <v>0.01</v>
      </c>
      <c r="J16701">
        <v>0</v>
      </c>
      <c r="K16701">
        <v>0</v>
      </c>
      <c r="L16701">
        <v>0</v>
      </c>
      <c r="M16701">
        <v>0.01</v>
      </c>
      <c r="N16701">
        <v>53</v>
      </c>
      <c r="O16701">
        <v>4</v>
      </c>
      <c r="P16701" t="s">
        <v>203</v>
      </c>
      <c r="R16701" t="s">
        <v>257</v>
      </c>
      <c r="S16701" t="s">
        <v>20</v>
      </c>
    </row>
    <row r="16702" spans="1:19" x14ac:dyDescent="0.2">
      <c r="A16702" t="s">
        <v>13677</v>
      </c>
      <c r="B16702" t="s">
        <v>32</v>
      </c>
      <c r="C16702">
        <v>2008</v>
      </c>
      <c r="D16702" s="1" t="d">
        <v>2008-11-03</v>
      </c>
      <c r="E16702" s="1" t="str">
        <f t="shared" si="520"/>
        <v>2008</v>
      </c>
      <c r="F16702" s="1" t="str">
        <f t="shared" si="521"/>
        <v>Nov</v>
      </c>
      <c r="G16702" t="s">
        <v>30</v>
      </c>
      <c r="H16702" t="s">
        <v>663</v>
      </c>
      <c r="I16702">
        <v>0.01</v>
      </c>
      <c r="J16702">
        <v>0</v>
      </c>
      <c r="K16702">
        <v>0</v>
      </c>
      <c r="L16702">
        <v>0</v>
      </c>
      <c r="M16702">
        <v>0.01</v>
      </c>
      <c r="N16702">
        <v>48</v>
      </c>
      <c r="O16702">
        <v>10</v>
      </c>
      <c r="P16702" t="s">
        <v>203</v>
      </c>
      <c r="R16702" t="s">
        <v>13608</v>
      </c>
      <c r="S16702" t="s">
        <v>20</v>
      </c>
    </row>
    <row r="16703" spans="1:19" x14ac:dyDescent="0.2">
      <c r="A16703" t="s">
        <v>13678</v>
      </c>
      <c r="B16703" t="s">
        <v>1015</v>
      </c>
      <c r="C16703">
        <v>2016</v>
      </c>
      <c r="D16703" s="1" t="d">
        <v>1992-10-27</v>
      </c>
      <c r="E16703" s="1" t="str">
        <f t="shared" si="520"/>
        <v>1992</v>
      </c>
      <c r="F16703" s="1" t="str">
        <f t="shared" si="521"/>
        <v>Oct</v>
      </c>
      <c r="G16703" t="s">
        <v>50</v>
      </c>
      <c r="H16703" t="s">
        <v>2780</v>
      </c>
      <c r="I16703">
        <v>0</v>
      </c>
      <c r="J16703">
        <v>0</v>
      </c>
      <c r="K16703">
        <v>0.01</v>
      </c>
      <c r="L16703">
        <v>0</v>
      </c>
      <c r="M16703">
        <v>0.01</v>
      </c>
    </row>
    <row r="16704" spans="1:19" x14ac:dyDescent="0.2">
      <c r="A16704" t="s">
        <v>13679</v>
      </c>
      <c r="B16704" t="s">
        <v>32</v>
      </c>
      <c r="C16704">
        <v>2009</v>
      </c>
      <c r="D16704" s="1" t="d">
        <v>1990-01-08</v>
      </c>
      <c r="E16704" s="1" t="str">
        <f t="shared" si="520"/>
        <v>1990</v>
      </c>
      <c r="F16704" s="1" t="str">
        <f t="shared" si="521"/>
        <v>Jan</v>
      </c>
      <c r="G16704" t="s">
        <v>18</v>
      </c>
      <c r="H16704" t="s">
        <v>128</v>
      </c>
      <c r="I16704">
        <v>0</v>
      </c>
      <c r="J16704">
        <v>0</v>
      </c>
      <c r="K16704">
        <v>0.01</v>
      </c>
      <c r="L16704">
        <v>0</v>
      </c>
      <c r="M16704">
        <v>0.01</v>
      </c>
    </row>
    <row r="16705" spans="1:19" x14ac:dyDescent="0.2">
      <c r="A16705" t="s">
        <v>13680</v>
      </c>
      <c r="B16705" t="s">
        <v>159</v>
      </c>
      <c r="C16705">
        <v>2007</v>
      </c>
      <c r="D16705" s="1" t="d">
        <v>2003-11-21</v>
      </c>
      <c r="E16705" s="1" t="str">
        <f t="shared" si="520"/>
        <v>2003</v>
      </c>
      <c r="F16705" s="1" t="str">
        <f t="shared" si="521"/>
        <v>Nov</v>
      </c>
      <c r="G16705" t="s">
        <v>28</v>
      </c>
      <c r="H16705" t="s">
        <v>6090</v>
      </c>
      <c r="I16705">
        <v>0</v>
      </c>
      <c r="J16705">
        <v>0</v>
      </c>
      <c r="K16705">
        <v>0.01</v>
      </c>
      <c r="L16705">
        <v>0</v>
      </c>
      <c r="M16705">
        <v>0.01</v>
      </c>
    </row>
    <row r="16706" spans="1:19" x14ac:dyDescent="0.2">
      <c r="A16706" t="s">
        <v>13681</v>
      </c>
      <c r="B16706" t="s">
        <v>148</v>
      </c>
      <c r="C16706">
        <v>2011</v>
      </c>
      <c r="D16706" s="1" t="d">
        <v>2017-08-18</v>
      </c>
      <c r="E16706" s="1" t="str">
        <f t="shared" si="520"/>
        <v>2017</v>
      </c>
      <c r="F16706" s="1" t="str">
        <f t="shared" si="521"/>
        <v>Aug</v>
      </c>
      <c r="G16706" t="s">
        <v>272</v>
      </c>
      <c r="H16706" t="s">
        <v>1091</v>
      </c>
      <c r="I16706">
        <v>0</v>
      </c>
      <c r="J16706">
        <v>0.01</v>
      </c>
      <c r="K16706">
        <v>0</v>
      </c>
      <c r="L16706">
        <v>0</v>
      </c>
      <c r="M16706">
        <v>0.01</v>
      </c>
      <c r="N16706">
        <v>60</v>
      </c>
      <c r="O16706">
        <v>12</v>
      </c>
      <c r="P16706">
        <v>7.2</v>
      </c>
      <c r="Q16706">
        <v>13</v>
      </c>
      <c r="R16706" t="s">
        <v>6963</v>
      </c>
      <c r="S16706" t="s">
        <v>112</v>
      </c>
    </row>
    <row r="16707" spans="1:19" x14ac:dyDescent="0.2">
      <c r="A16707" t="s">
        <v>13682</v>
      </c>
      <c r="B16707" t="s">
        <v>1015</v>
      </c>
      <c r="C16707">
        <v>2016</v>
      </c>
      <c r="D16707" s="1" t="d">
        <v>1998-02-18</v>
      </c>
      <c r="E16707" s="1" t="str">
        <f t="shared" ref="E16707:E16718" si="522">TEXT(D16707,"yyyy")</f>
        <v>1998</v>
      </c>
      <c r="F16707" s="1" t="str">
        <f t="shared" ref="F16707:F16718" si="523">TEXT(D16707,"mmm")</f>
        <v>Feb</v>
      </c>
      <c r="G16707" t="s">
        <v>101</v>
      </c>
      <c r="H16707" t="s">
        <v>1091</v>
      </c>
      <c r="I16707">
        <v>0</v>
      </c>
      <c r="J16707">
        <v>0</v>
      </c>
      <c r="K16707">
        <v>0.01</v>
      </c>
      <c r="L16707">
        <v>0</v>
      </c>
      <c r="M16707">
        <v>0.01</v>
      </c>
    </row>
    <row r="16708" spans="1:19" x14ac:dyDescent="0.2">
      <c r="A16708" t="s">
        <v>13683</v>
      </c>
      <c r="B16708" t="s">
        <v>32</v>
      </c>
      <c r="C16708">
        <v>2008</v>
      </c>
      <c r="D16708" s="1" t="d">
        <v>2022-12-18</v>
      </c>
      <c r="E16708" s="1" t="str">
        <f t="shared" si="522"/>
        <v>2022</v>
      </c>
      <c r="F16708" s="1" t="str">
        <f t="shared" si="523"/>
        <v>Dec</v>
      </c>
      <c r="G16708" t="s">
        <v>39</v>
      </c>
      <c r="H16708" t="s">
        <v>3510</v>
      </c>
      <c r="I16708">
        <v>0.01</v>
      </c>
      <c r="J16708">
        <v>0</v>
      </c>
      <c r="K16708">
        <v>0</v>
      </c>
      <c r="L16708">
        <v>0</v>
      </c>
      <c r="M16708">
        <v>0.01</v>
      </c>
      <c r="P16708" t="s">
        <v>203</v>
      </c>
      <c r="R16708" t="s">
        <v>10824</v>
      </c>
      <c r="S16708" t="s">
        <v>20</v>
      </c>
    </row>
    <row r="16709" spans="1:19" x14ac:dyDescent="0.2">
      <c r="A16709" t="s">
        <v>13684</v>
      </c>
      <c r="B16709" t="s">
        <v>148</v>
      </c>
      <c r="C16709">
        <v>2009</v>
      </c>
      <c r="D16709" s="1" t="d">
        <v>1997-01-19</v>
      </c>
      <c r="E16709" s="1" t="str">
        <f t="shared" si="522"/>
        <v>1997</v>
      </c>
      <c r="F16709" s="1" t="str">
        <f t="shared" si="523"/>
        <v>Jan</v>
      </c>
      <c r="G16709" t="s">
        <v>101</v>
      </c>
      <c r="H16709" t="s">
        <v>5573</v>
      </c>
      <c r="I16709">
        <v>0</v>
      </c>
      <c r="J16709">
        <v>0.01</v>
      </c>
      <c r="K16709">
        <v>0</v>
      </c>
      <c r="L16709">
        <v>0</v>
      </c>
      <c r="M16709">
        <v>0.01</v>
      </c>
      <c r="N16709">
        <v>63</v>
      </c>
      <c r="O16709">
        <v>6</v>
      </c>
      <c r="P16709">
        <v>5.8</v>
      </c>
      <c r="Q16709">
        <v>8</v>
      </c>
      <c r="R16709" t="s">
        <v>5573</v>
      </c>
    </row>
    <row r="16710" spans="1:19" x14ac:dyDescent="0.2">
      <c r="A16710" t="s">
        <v>3719</v>
      </c>
      <c r="B16710" t="s">
        <v>189</v>
      </c>
      <c r="C16710">
        <v>2003</v>
      </c>
      <c r="D16710" s="1" t="d">
        <v>1993-08-10</v>
      </c>
      <c r="E16710" s="1" t="str">
        <f t="shared" si="522"/>
        <v>1993</v>
      </c>
      <c r="F16710" s="1" t="str">
        <f t="shared" si="523"/>
        <v>Aug</v>
      </c>
      <c r="G16710" t="s">
        <v>37</v>
      </c>
      <c r="H16710" t="s">
        <v>977</v>
      </c>
      <c r="I16710">
        <v>0.01</v>
      </c>
      <c r="J16710">
        <v>0</v>
      </c>
      <c r="K16710">
        <v>0</v>
      </c>
      <c r="L16710">
        <v>0</v>
      </c>
      <c r="M16710">
        <v>0.01</v>
      </c>
      <c r="P16710" t="s">
        <v>203</v>
      </c>
      <c r="R16710" t="s">
        <v>155</v>
      </c>
      <c r="S16710" t="s">
        <v>88</v>
      </c>
    </row>
    <row r="16711" spans="1:19" x14ac:dyDescent="0.2">
      <c r="A16711" t="s">
        <v>13685</v>
      </c>
      <c r="B16711" t="s">
        <v>1015</v>
      </c>
      <c r="C16711">
        <v>2014</v>
      </c>
      <c r="D16711" s="1" t="d">
        <v>2019-03-14</v>
      </c>
      <c r="E16711" s="1" t="str">
        <f t="shared" si="522"/>
        <v>2019</v>
      </c>
      <c r="F16711" s="1" t="str">
        <f t="shared" si="523"/>
        <v>Mar</v>
      </c>
      <c r="G16711" t="s">
        <v>34</v>
      </c>
      <c r="H16711" t="s">
        <v>11795</v>
      </c>
      <c r="I16711">
        <v>0</v>
      </c>
      <c r="J16711">
        <v>0</v>
      </c>
      <c r="K16711">
        <v>0.01</v>
      </c>
      <c r="L16711">
        <v>0</v>
      </c>
      <c r="M16711">
        <v>0.01</v>
      </c>
    </row>
    <row r="16712" spans="1:19" x14ac:dyDescent="0.2">
      <c r="A16712" t="s">
        <v>13686</v>
      </c>
      <c r="B16712" t="s">
        <v>64</v>
      </c>
      <c r="C16712">
        <v>2002</v>
      </c>
      <c r="D16712" s="1" t="d">
        <v>1997-11-06</v>
      </c>
      <c r="E16712" s="1" t="str">
        <f t="shared" si="522"/>
        <v>1997</v>
      </c>
      <c r="F16712" s="1" t="str">
        <f t="shared" si="523"/>
        <v>Nov</v>
      </c>
      <c r="G16712" t="s">
        <v>1</v>
      </c>
      <c r="H16712" t="s">
        <v>4330</v>
      </c>
      <c r="I16712">
        <v>0.01</v>
      </c>
      <c r="J16712">
        <v>0</v>
      </c>
      <c r="K16712">
        <v>0</v>
      </c>
      <c r="L16712">
        <v>0</v>
      </c>
      <c r="M16712">
        <v>0.01</v>
      </c>
    </row>
    <row r="16713" spans="1:19" x14ac:dyDescent="0.2">
      <c r="A16713" t="s">
        <v>8060</v>
      </c>
      <c r="B16713" t="s">
        <v>55</v>
      </c>
      <c r="C16713">
        <v>2008</v>
      </c>
      <c r="D16713" s="1" t="d">
        <v>2014-07-23</v>
      </c>
      <c r="E16713" s="1" t="str">
        <f t="shared" si="522"/>
        <v>2014</v>
      </c>
      <c r="F16713" s="1" t="str">
        <f t="shared" si="523"/>
        <v>Jul</v>
      </c>
      <c r="G16713" t="s">
        <v>24</v>
      </c>
      <c r="H16713" t="s">
        <v>71</v>
      </c>
      <c r="I16713">
        <v>0</v>
      </c>
      <c r="J16713">
        <v>0</v>
      </c>
      <c r="K16713">
        <v>0</v>
      </c>
      <c r="L16713">
        <v>0</v>
      </c>
      <c r="M16713">
        <v>0.01</v>
      </c>
    </row>
    <row r="16714" spans="1:19" x14ac:dyDescent="0.2">
      <c r="A16714" t="s">
        <v>12009</v>
      </c>
      <c r="B16714" t="s">
        <v>49</v>
      </c>
      <c r="C16714">
        <v>2016</v>
      </c>
      <c r="D16714" s="1" t="d">
        <v>1990-11-10</v>
      </c>
      <c r="E16714" s="1" t="str">
        <f t="shared" si="522"/>
        <v>1990</v>
      </c>
      <c r="F16714" s="1" t="str">
        <f t="shared" si="523"/>
        <v>Nov</v>
      </c>
      <c r="G16714" t="s">
        <v>50</v>
      </c>
      <c r="H16714" t="s">
        <v>933</v>
      </c>
      <c r="I16714">
        <v>0</v>
      </c>
      <c r="J16714">
        <v>0</v>
      </c>
      <c r="K16714">
        <v>0.01</v>
      </c>
      <c r="L16714">
        <v>0</v>
      </c>
      <c r="M16714">
        <v>0.01</v>
      </c>
    </row>
    <row r="16715" spans="1:19" x14ac:dyDescent="0.2">
      <c r="A16715" t="s">
        <v>13687</v>
      </c>
      <c r="B16715" t="s">
        <v>44</v>
      </c>
      <c r="C16715">
        <v>2006</v>
      </c>
      <c r="D16715" s="1" t="d">
        <v>2006-02-07</v>
      </c>
      <c r="E16715" s="1" t="str">
        <f t="shared" si="522"/>
        <v>2006</v>
      </c>
      <c r="F16715" s="1" t="str">
        <f t="shared" si="523"/>
        <v>Feb</v>
      </c>
      <c r="G16715" t="s">
        <v>18</v>
      </c>
      <c r="H16715" t="s">
        <v>648</v>
      </c>
      <c r="I16715">
        <v>0</v>
      </c>
      <c r="J16715">
        <v>0.01</v>
      </c>
      <c r="K16715">
        <v>0</v>
      </c>
      <c r="L16715">
        <v>0</v>
      </c>
      <c r="M16715">
        <v>0.01</v>
      </c>
    </row>
    <row r="16716" spans="1:19" x14ac:dyDescent="0.2">
      <c r="A16716" t="s">
        <v>13688</v>
      </c>
      <c r="B16716" t="s">
        <v>1015</v>
      </c>
      <c r="C16716">
        <v>2016</v>
      </c>
      <c r="D16716" s="1" t="d">
        <v>2001-07-05</v>
      </c>
      <c r="E16716" s="1" t="str">
        <f t="shared" si="522"/>
        <v>2001</v>
      </c>
      <c r="F16716" s="1" t="str">
        <f t="shared" si="523"/>
        <v>Jul</v>
      </c>
      <c r="G16716" t="s">
        <v>101</v>
      </c>
      <c r="H16716" t="s">
        <v>7990</v>
      </c>
      <c r="I16716">
        <v>0</v>
      </c>
      <c r="J16716">
        <v>0</v>
      </c>
      <c r="K16716">
        <v>0.01</v>
      </c>
      <c r="L16716">
        <v>0</v>
      </c>
      <c r="M16716">
        <v>0.01</v>
      </c>
    </row>
    <row r="16717" spans="1:19" x14ac:dyDescent="0.2">
      <c r="A16717" t="s">
        <v>12929</v>
      </c>
      <c r="B16717" t="s">
        <v>64</v>
      </c>
      <c r="C16717">
        <v>2003</v>
      </c>
      <c r="D16717" s="1" t="d">
        <v>2022-09-29</v>
      </c>
      <c r="E16717" s="1" t="str">
        <f t="shared" si="522"/>
        <v>2022</v>
      </c>
      <c r="F16717" s="1" t="str">
        <f t="shared" si="523"/>
        <v>Sep</v>
      </c>
      <c r="G16717" t="s">
        <v>1</v>
      </c>
      <c r="H16717" t="s">
        <v>3890</v>
      </c>
      <c r="I16717">
        <v>0.01</v>
      </c>
      <c r="J16717">
        <v>0</v>
      </c>
      <c r="K16717">
        <v>0</v>
      </c>
      <c r="L16717">
        <v>0</v>
      </c>
      <c r="M16717">
        <v>0.01</v>
      </c>
    </row>
    <row r="16718" spans="1:19" x14ac:dyDescent="0.2">
      <c r="A16718" t="s">
        <v>12776</v>
      </c>
      <c r="B16718" t="s">
        <v>1015</v>
      </c>
      <c r="C16718">
        <v>2016</v>
      </c>
      <c r="D16718" s="1" t="d">
        <v>2004-03-29</v>
      </c>
      <c r="E16718" s="1" t="str">
        <f t="shared" si="522"/>
        <v>2004</v>
      </c>
      <c r="F16718" s="1" t="str">
        <f t="shared" si="523"/>
        <v>Mar</v>
      </c>
      <c r="G16718" t="s">
        <v>39</v>
      </c>
      <c r="H16718" t="s">
        <v>933</v>
      </c>
      <c r="I16718">
        <v>0</v>
      </c>
      <c r="J16718">
        <v>0</v>
      </c>
      <c r="K16718">
        <v>0.01</v>
      </c>
      <c r="L16718">
        <v>0</v>
      </c>
      <c r="M16718">
        <v>0.01</v>
      </c>
    </row>
  </sheetData>
  <pageMargins left="0.75" right="0.75" top="1" bottom="1" header="0.5" footer="0.5"/>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01A59-EB2B-2A4E-9E09-76F9500AEB79}">
  <dimension ref="A3:F25"/>
  <sheetViews>
    <sheetView workbookViewId="0">
      <selection activeCell="F25" sqref="F25"/>
    </sheetView>
  </sheetViews>
  <sheetFormatPr baseColWidth="10" defaultRowHeight="18" x14ac:dyDescent="0.2"/>
  <cols>
    <col min="1" max="1" width="44.83203125" style="2" customWidth="1"/>
    <col min="2" max="16384" width="10.83203125" style="2"/>
  </cols>
  <sheetData>
    <row r="3" spans="1:6" x14ac:dyDescent="0.2">
      <c r="A3" s="2" t="s">
        <v>13690</v>
      </c>
    </row>
    <row r="4" spans="1:6" x14ac:dyDescent="0.2">
      <c r="A4" s="2" t="s">
        <v>13693</v>
      </c>
    </row>
    <row r="6" spans="1:6" x14ac:dyDescent="0.2">
      <c r="A6" s="3" t="s">
        <v>13691</v>
      </c>
      <c r="B6" s="3"/>
      <c r="C6" s="3"/>
      <c r="D6" s="3"/>
      <c r="E6" s="3"/>
      <c r="F6" s="3"/>
    </row>
    <row r="8" spans="1:6" x14ac:dyDescent="0.2">
      <c r="A8" s="2" t="s">
        <v>13754</v>
      </c>
      <c r="B8" s="2" t="s">
        <v>13694</v>
      </c>
    </row>
    <row r="9" spans="1:6" x14ac:dyDescent="0.2">
      <c r="B9" s="2" t="s">
        <v>13692</v>
      </c>
    </row>
    <row r="10" spans="1:6" x14ac:dyDescent="0.2">
      <c r="B10" s="2" t="s">
        <v>13753</v>
      </c>
    </row>
    <row r="12" spans="1:6" x14ac:dyDescent="0.2">
      <c r="B12" s="2" t="s">
        <v>13695</v>
      </c>
    </row>
    <row r="13" spans="1:6" x14ac:dyDescent="0.2">
      <c r="C13" s="4"/>
    </row>
    <row r="18" spans="1:6" x14ac:dyDescent="0.2">
      <c r="A18" s="2" t="s">
        <v>13751</v>
      </c>
      <c r="B18" s="2" t="s">
        <v>13749</v>
      </c>
    </row>
    <row r="19" spans="1:6" x14ac:dyDescent="0.2">
      <c r="B19" s="2" t="s">
        <v>13750</v>
      </c>
    </row>
    <row r="21" spans="1:6" x14ac:dyDescent="0.2">
      <c r="A21" s="3"/>
    </row>
    <row r="22" spans="1:6" x14ac:dyDescent="0.2">
      <c r="A22" s="2" t="s">
        <v>13752</v>
      </c>
    </row>
    <row r="25" spans="1:6" x14ac:dyDescent="0.2">
      <c r="F25" s="2" t="s">
        <v>13755</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Analysis</vt:lpstr>
      <vt:lpstr>Popularity</vt:lpstr>
      <vt:lpstr>Video_Games Data</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tricia dros</dc:creator>
  <cp:lastModifiedBy>tricia dros</cp:lastModifiedBy>
  <dcterms:created xsi:type="dcterms:W3CDTF">2024-06-30T23:06:31Z</dcterms:created>
  <dcterms:modified xsi:type="dcterms:W3CDTF">2024-07-07T22:33:44Z</dcterms:modified>
</cp:coreProperties>
</file>